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Documents\十五音\"/>
    </mc:Choice>
  </mc:AlternateContent>
  <xr:revisionPtr revIDLastSave="0" documentId="13_ncr:1_{F11812C6-9E2B-4612-A0F8-15BAA6946471}" xr6:coauthVersionLast="47" xr6:coauthVersionMax="47" xr10:uidLastSave="{00000000-0000-0000-0000-000000000000}"/>
  <bookViews>
    <workbookView xWindow="-38520" yWindow="-120" windowWidth="38640" windowHeight="15720" tabRatio="817" activeTab="8" xr2:uid="{3D11270D-D2AA-4D59-B188-A44F1B1CB067}"/>
  </bookViews>
  <sheets>
    <sheet name="彙集雅俗通十五音原書索引" sheetId="27" r:id="rId1"/>
    <sheet name="使用PY轉TLPA" sheetId="19" r:id="rId2"/>
    <sheet name="SQLite漢字庫" sheetId="26" r:id="rId3"/>
    <sheet name="SQLite漢字庫(BAK)" sheetId="25" r:id="rId4"/>
    <sheet name="漢字查音" sheetId="16" r:id="rId5"/>
    <sheet name="漢字查音 (多字)" sheetId="5" r:id="rId6"/>
    <sheet name="十五音查詢 (PY)" sheetId="18" r:id="rId7"/>
    <sheet name="十五音查詢" sheetId="17" r:id="rId8"/>
    <sheet name="彙集雅俗通字典" sheetId="3" r:id="rId9"/>
    <sheet name="聲母對照表" sheetId="6" r:id="rId10"/>
    <sheet name="15音與方音符號對照表" sheetId="21" r:id="rId11"/>
    <sheet name="用PY製作50音韻母" sheetId="22" r:id="rId12"/>
    <sheet name="韻母對照表" sheetId="7" r:id="rId13"/>
    <sheet name="聲調表" sheetId="15" r:id="rId14"/>
    <sheet name="設定" sheetId="4" r:id="rId15"/>
    <sheet name=" 閩拼八聲調" sheetId="20" r:id="rId16"/>
    <sheet name="【聲母】十五音對照表" sheetId="14" r:id="rId17"/>
    <sheet name="【韻母】十五音對照表" sheetId="13" r:id="rId18"/>
    <sheet name="【韻母】韻腹排序對照表" sheetId="11" r:id="rId19"/>
    <sheet name="【韻母】《漳州閩拼》對照表" sheetId="12" r:id="rId20"/>
    <sheet name="閩拼-聲調" sheetId="8" r:id="rId21"/>
    <sheet name="元音舌位圖" sheetId="9" r:id="rId22"/>
    <sheet name="【韻母】元音及韻化輔音" sheetId="10" r:id="rId23"/>
  </sheets>
  <definedNames>
    <definedName name="_xlnm._FilterDatabase" localSheetId="8" hidden="1">彙集雅俗通字典!$A$1:$M$10640</definedName>
    <definedName name="_xlnm._FilterDatabase" localSheetId="4" hidden="1">漢字查音!#REF!</definedName>
    <definedName name="_xlnm._FilterDatabase" localSheetId="5" hidden="1">'漢字查音 (多字)'!$K$6:$U$7</definedName>
    <definedName name="_xlnm.Criteria" localSheetId="4">漢字查音!$K$1:$U$2</definedName>
    <definedName name="_xlnm.Criteria" localSheetId="5">'漢字查音 (多字)'!$K$1:$X$4</definedName>
    <definedName name="_xlnm.Extract" localSheetId="5">'漢字查音 (多字)'!$K$6:$X$7</definedName>
    <definedName name="元音及韻化輔音">聲調表!$C$5:$C$13</definedName>
    <definedName name="方音符號聲調" localSheetId="15">' 閩拼八聲調'!$Q$3:$Q$10</definedName>
    <definedName name="方音符號聲調">設定!$K$3:$K$10</definedName>
    <definedName name="方音聲調符號表">聲調表!$Z$5:$AG$5</definedName>
    <definedName name="外部資料_1" localSheetId="8" hidden="1">彙集雅俗通字典!$A$1:$N$10640</definedName>
    <definedName name="閩拚聲調符號表">聲調表!$P$5:$W$13</definedName>
    <definedName name="閩拼八聲調" localSheetId="15">' 閩拼八聲調'!$L$3:$L$10</definedName>
    <definedName name="閩拼八聲調">設定!$I$3:$I$10</definedName>
    <definedName name="聲母碼">聲母對照表!$B$4:$B$21</definedName>
    <definedName name="聲調對照表">聲調表!$F$5:$M$13</definedName>
    <definedName name="韻母碼" localSheetId="0">彙集雅俗通十五音原書索引!$E$4:$E$103</definedName>
    <definedName name="韻母碼">韻母對照表!$B$4:$B$103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" i="27" l="1"/>
  <c r="R1" i="27"/>
  <c r="Q1" i="27"/>
  <c r="P1" i="27"/>
  <c r="N1" i="27"/>
  <c r="L1" i="27"/>
  <c r="K1" i="27"/>
  <c r="J1" i="27"/>
  <c r="B1" i="27"/>
  <c r="C1" i="27"/>
  <c r="H1" i="27"/>
  <c r="G1" i="27"/>
  <c r="F1" i="27"/>
  <c r="D1" i="27"/>
  <c r="E1" i="27"/>
  <c r="A1" i="27"/>
  <c r="S9" i="20"/>
  <c r="S4" i="20"/>
  <c r="S5" i="20"/>
  <c r="S6" i="20"/>
  <c r="S7" i="20"/>
  <c r="S8" i="20"/>
  <c r="S10" i="20"/>
  <c r="S3" i="20"/>
  <c r="N10" i="20"/>
  <c r="N9" i="20"/>
  <c r="N8" i="20"/>
  <c r="N7" i="20"/>
  <c r="N6" i="20"/>
  <c r="N5" i="20"/>
  <c r="N4" i="20"/>
  <c r="N3" i="20"/>
  <c r="P10" i="20"/>
  <c r="P9" i="20"/>
  <c r="P6" i="20"/>
  <c r="P8" i="20"/>
  <c r="P7" i="20"/>
  <c r="P5" i="20"/>
  <c r="P4" i="20"/>
  <c r="P3" i="20"/>
  <c r="Q10" i="20"/>
  <c r="Q9" i="20"/>
  <c r="Q8" i="20"/>
  <c r="Q7" i="20"/>
  <c r="Q6" i="20"/>
  <c r="Q5" i="20"/>
  <c r="Q4" i="20"/>
  <c r="Q3" i="20"/>
  <c r="A22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3" i="21"/>
  <c r="T4" i="21"/>
  <c r="T5" i="21"/>
  <c r="T6" i="21"/>
  <c r="T7" i="21"/>
  <c r="T8" i="21"/>
  <c r="T9" i="21"/>
  <c r="T10" i="21"/>
  <c r="T11" i="21"/>
  <c r="T12" i="21"/>
  <c r="T13" i="21"/>
  <c r="T14" i="21"/>
  <c r="T15" i="21"/>
  <c r="T16" i="21"/>
  <c r="T17" i="21"/>
  <c r="T18" i="21"/>
  <c r="T19" i="21"/>
  <c r="T20" i="21"/>
  <c r="T3" i="21"/>
  <c r="G3" i="21" a="1"/>
  <c r="G3" i="21" s="1"/>
  <c r="O22" i="20"/>
  <c r="O21" i="20"/>
  <c r="O20" i="20"/>
  <c r="O19" i="20"/>
  <c r="O17" i="20"/>
  <c r="O16" i="20"/>
  <c r="I10" i="20"/>
  <c r="H10" i="20"/>
  <c r="I8" i="20"/>
  <c r="H8" i="20"/>
  <c r="E9" i="20"/>
  <c r="D9" i="20"/>
  <c r="I6" i="20"/>
  <c r="H6" i="20"/>
  <c r="E8" i="20"/>
  <c r="D8" i="20"/>
  <c r="I4" i="20"/>
  <c r="H4" i="20"/>
  <c r="E7" i="20"/>
  <c r="D7" i="20"/>
  <c r="I9" i="20"/>
  <c r="H9" i="20"/>
  <c r="E6" i="20"/>
  <c r="D6" i="20"/>
  <c r="I7" i="20"/>
  <c r="H7" i="20"/>
  <c r="E5" i="20"/>
  <c r="D5" i="20"/>
  <c r="I5" i="20"/>
  <c r="H5" i="20"/>
  <c r="E4" i="20"/>
  <c r="D4" i="20"/>
  <c r="I3" i="20"/>
  <c r="H3" i="20"/>
  <c r="E3" i="20"/>
  <c r="D3" i="20"/>
  <c r="E2" i="20"/>
  <c r="D2" i="20"/>
  <c r="A625" i="19"/>
  <c r="I459" i="19"/>
  <c r="A459" i="19"/>
  <c r="A185" i="19"/>
  <c r="I185" i="19" s="1"/>
  <c r="I64" i="19"/>
  <c r="A64" i="19"/>
  <c r="I20" i="19"/>
  <c r="I19" i="19"/>
  <c r="I18" i="19"/>
  <c r="I17" i="19"/>
  <c r="I16" i="19"/>
  <c r="I15" i="19"/>
  <c r="I14" i="19"/>
  <c r="A13" i="19"/>
  <c r="I13" i="19" s="1"/>
  <c r="I12" i="19"/>
  <c r="I11" i="19"/>
  <c r="I10" i="19"/>
  <c r="I9" i="19"/>
  <c r="I8" i="19"/>
  <c r="I7" i="19"/>
  <c r="I6" i="19"/>
  <c r="I5" i="19"/>
  <c r="I4" i="19"/>
  <c r="I3" i="19"/>
  <c r="I2" i="19"/>
  <c r="B16" i="18"/>
  <c r="B15" i="18"/>
  <c r="B7" i="18"/>
  <c r="E3" i="18" s="1"/>
  <c r="F3" i="18" s="1" a="1"/>
  <c r="F3" i="18" s="1"/>
  <c r="B6" i="18"/>
  <c r="M10" i="4"/>
  <c r="M9" i="4"/>
  <c r="M8" i="4"/>
  <c r="M7" i="4"/>
  <c r="M6" i="4"/>
  <c r="M5" i="4"/>
  <c r="M4" i="4"/>
  <c r="M3" i="4"/>
  <c r="L9" i="4"/>
  <c r="L8" i="4"/>
  <c r="L7" i="4"/>
  <c r="L10" i="4"/>
  <c r="L5" i="4"/>
  <c r="L4" i="4"/>
  <c r="O16" i="4"/>
  <c r="O17" i="4"/>
  <c r="O19" i="4"/>
  <c r="O20" i="4"/>
  <c r="O21" i="4"/>
  <c r="O22" i="4"/>
  <c r="K10" i="4"/>
  <c r="K9" i="4"/>
  <c r="K8" i="4"/>
  <c r="K7" i="4"/>
  <c r="K5" i="4"/>
  <c r="K4" i="4"/>
  <c r="K6" i="4"/>
  <c r="K3" i="4"/>
  <c r="B16" i="17"/>
  <c r="E14" i="17" s="1"/>
  <c r="B15" i="17"/>
  <c r="B6" i="17"/>
  <c r="B7" i="17"/>
  <c r="E3" i="17" s="1"/>
  <c r="E4" i="17" s="1"/>
  <c r="O4" i="4"/>
  <c r="O5" i="4"/>
  <c r="O6" i="4"/>
  <c r="O7" i="4"/>
  <c r="O8" i="4"/>
  <c r="O9" i="4"/>
  <c r="O10" i="4"/>
  <c r="O3" i="4"/>
  <c r="N4" i="4"/>
  <c r="N5" i="4"/>
  <c r="N6" i="4"/>
  <c r="N7" i="4"/>
  <c r="N8" i="4"/>
  <c r="N9" i="4"/>
  <c r="N10" i="4"/>
  <c r="N3" i="4"/>
  <c r="B8" i="16"/>
  <c r="C8" i="16"/>
  <c r="D8" i="16"/>
  <c r="E8" i="16" a="1"/>
  <c r="E8" i="16" s="1"/>
  <c r="G8" i="16" a="1"/>
  <c r="G8" i="16" s="1"/>
  <c r="F8" i="16" s="1"/>
  <c r="H8" i="16"/>
  <c r="I8" i="16"/>
  <c r="B9" i="16"/>
  <c r="C9" i="16"/>
  <c r="D9" i="16"/>
  <c r="E9" i="16" a="1"/>
  <c r="E9" i="16" s="1"/>
  <c r="G9" i="16" a="1"/>
  <c r="G9" i="16" s="1"/>
  <c r="F9" i="16" s="1"/>
  <c r="H9" i="16"/>
  <c r="I9" i="16"/>
  <c r="B10" i="16"/>
  <c r="C10" i="16"/>
  <c r="D10" i="16"/>
  <c r="E10" i="16" a="1"/>
  <c r="E10" i="16" s="1"/>
  <c r="G10" i="16" a="1"/>
  <c r="G10" i="16" s="1"/>
  <c r="F10" i="16" s="1"/>
  <c r="H10" i="16"/>
  <c r="I10" i="16"/>
  <c r="B11" i="16"/>
  <c r="C11" i="16"/>
  <c r="D11" i="16"/>
  <c r="E11" i="16" a="1"/>
  <c r="E11" i="16" s="1"/>
  <c r="G11" i="16" a="1"/>
  <c r="G11" i="16" s="1"/>
  <c r="F11" i="16" s="1"/>
  <c r="H11" i="16"/>
  <c r="I11" i="16"/>
  <c r="B12" i="16"/>
  <c r="C12" i="16"/>
  <c r="D12" i="16"/>
  <c r="E12" i="16" a="1"/>
  <c r="E12" i="16" s="1"/>
  <c r="G12" i="16" a="1"/>
  <c r="G12" i="16" s="1"/>
  <c r="F12" i="16" s="1"/>
  <c r="H12" i="16"/>
  <c r="I12" i="16"/>
  <c r="B13" i="16"/>
  <c r="C13" i="16"/>
  <c r="D13" i="16"/>
  <c r="E13" i="16" a="1"/>
  <c r="E13" i="16" s="1"/>
  <c r="G13" i="16" a="1"/>
  <c r="G13" i="16" s="1"/>
  <c r="F13" i="16" s="1"/>
  <c r="H13" i="16"/>
  <c r="I13" i="16"/>
  <c r="B14" i="16"/>
  <c r="C14" i="16"/>
  <c r="D14" i="16"/>
  <c r="E14" i="16" a="1"/>
  <c r="E14" i="16" s="1"/>
  <c r="G14" i="16" a="1"/>
  <c r="G14" i="16" s="1"/>
  <c r="F14" i="16" s="1"/>
  <c r="H14" i="16"/>
  <c r="I14" i="16"/>
  <c r="B15" i="16"/>
  <c r="C15" i="16"/>
  <c r="D15" i="16"/>
  <c r="E15" i="16" a="1"/>
  <c r="E15" i="16" s="1"/>
  <c r="G15" i="16" a="1"/>
  <c r="G15" i="16" s="1"/>
  <c r="F15" i="16" s="1"/>
  <c r="H15" i="16"/>
  <c r="I15" i="16"/>
  <c r="B16" i="16"/>
  <c r="C16" i="16"/>
  <c r="D16" i="16"/>
  <c r="E16" i="16" a="1"/>
  <c r="E16" i="16" s="1"/>
  <c r="G16" i="16" a="1"/>
  <c r="G16" i="16" s="1"/>
  <c r="F16" i="16" s="1"/>
  <c r="H16" i="16"/>
  <c r="I16" i="16"/>
  <c r="B17" i="16"/>
  <c r="C17" i="16"/>
  <c r="D17" i="16"/>
  <c r="E17" i="16" a="1"/>
  <c r="E17" i="16" s="1"/>
  <c r="G17" i="16" a="1"/>
  <c r="G17" i="16" s="1"/>
  <c r="F17" i="16" s="1"/>
  <c r="H17" i="16"/>
  <c r="I17" i="16"/>
  <c r="B18" i="16"/>
  <c r="C18" i="16"/>
  <c r="D18" i="16"/>
  <c r="E18" i="16" a="1"/>
  <c r="E18" i="16" s="1"/>
  <c r="G18" i="16" a="1"/>
  <c r="G18" i="16" s="1"/>
  <c r="F18" i="16" s="1"/>
  <c r="H18" i="16"/>
  <c r="I18" i="16"/>
  <c r="B19" i="16"/>
  <c r="C19" i="16"/>
  <c r="D19" i="16"/>
  <c r="E19" i="16" a="1"/>
  <c r="E19" i="16" s="1"/>
  <c r="G19" i="16" a="1"/>
  <c r="G19" i="16" s="1"/>
  <c r="F19" i="16" s="1"/>
  <c r="H19" i="16"/>
  <c r="I19" i="16"/>
  <c r="B20" i="16"/>
  <c r="C20" i="16"/>
  <c r="D20" i="16"/>
  <c r="E20" i="16" a="1"/>
  <c r="E20" i="16" s="1"/>
  <c r="G20" i="16" a="1"/>
  <c r="G20" i="16" s="1"/>
  <c r="F20" i="16" s="1"/>
  <c r="H20" i="16"/>
  <c r="I20" i="16"/>
  <c r="B21" i="16"/>
  <c r="C21" i="16"/>
  <c r="D21" i="16"/>
  <c r="E21" i="16" a="1"/>
  <c r="E21" i="16" s="1"/>
  <c r="G21" i="16" a="1"/>
  <c r="G21" i="16" s="1"/>
  <c r="F21" i="16" s="1"/>
  <c r="H21" i="16"/>
  <c r="I21" i="16"/>
  <c r="B22" i="16"/>
  <c r="C22" i="16"/>
  <c r="D22" i="16"/>
  <c r="E22" i="16" a="1"/>
  <c r="E22" i="16" s="1"/>
  <c r="G22" i="16" a="1"/>
  <c r="G22" i="16" s="1"/>
  <c r="F22" i="16" s="1"/>
  <c r="H22" i="16"/>
  <c r="I22" i="16"/>
  <c r="B23" i="16"/>
  <c r="C23" i="16"/>
  <c r="D23" i="16"/>
  <c r="E23" i="16" a="1"/>
  <c r="E23" i="16" s="1"/>
  <c r="G23" i="16" a="1"/>
  <c r="G23" i="16" s="1"/>
  <c r="F23" i="16" s="1"/>
  <c r="H23" i="16"/>
  <c r="I23" i="16"/>
  <c r="B24" i="16"/>
  <c r="C24" i="16"/>
  <c r="D24" i="16"/>
  <c r="E24" i="16" a="1"/>
  <c r="E24" i="16" s="1"/>
  <c r="G24" i="16" a="1"/>
  <c r="G24" i="16" s="1"/>
  <c r="F24" i="16" s="1"/>
  <c r="H24" i="16"/>
  <c r="I24" i="16"/>
  <c r="B25" i="16"/>
  <c r="C25" i="16"/>
  <c r="D25" i="16"/>
  <c r="E25" i="16" a="1"/>
  <c r="E25" i="16" s="1"/>
  <c r="G25" i="16" a="1"/>
  <c r="G25" i="16" s="1"/>
  <c r="F25" i="16" s="1"/>
  <c r="H25" i="16"/>
  <c r="I25" i="16"/>
  <c r="B26" i="16"/>
  <c r="C26" i="16"/>
  <c r="D26" i="16"/>
  <c r="E26" i="16" a="1"/>
  <c r="E26" i="16" s="1"/>
  <c r="G26" i="16" a="1"/>
  <c r="G26" i="16" s="1"/>
  <c r="F26" i="16" s="1"/>
  <c r="H26" i="16"/>
  <c r="I26" i="16"/>
  <c r="B27" i="16"/>
  <c r="C27" i="16"/>
  <c r="D27" i="16"/>
  <c r="E27" i="16" a="1"/>
  <c r="E27" i="16" s="1"/>
  <c r="G27" i="16" a="1"/>
  <c r="G27" i="16" s="1"/>
  <c r="F27" i="16" s="1"/>
  <c r="H27" i="16"/>
  <c r="I27" i="16"/>
  <c r="B28" i="16"/>
  <c r="C28" i="16"/>
  <c r="D28" i="16"/>
  <c r="E28" i="16" a="1"/>
  <c r="E28" i="16" s="1"/>
  <c r="G28" i="16" a="1"/>
  <c r="G28" i="16" s="1"/>
  <c r="F28" i="16" s="1"/>
  <c r="H28" i="16"/>
  <c r="I28" i="16"/>
  <c r="B29" i="16"/>
  <c r="C29" i="16"/>
  <c r="D29" i="16"/>
  <c r="E29" i="16" a="1"/>
  <c r="E29" i="16" s="1"/>
  <c r="G29" i="16" a="1"/>
  <c r="G29" i="16" s="1"/>
  <c r="F29" i="16" s="1"/>
  <c r="H29" i="16"/>
  <c r="I29" i="16"/>
  <c r="B30" i="16"/>
  <c r="C30" i="16"/>
  <c r="D30" i="16"/>
  <c r="E30" i="16" a="1"/>
  <c r="E30" i="16" s="1"/>
  <c r="G30" i="16" a="1"/>
  <c r="G30" i="16" s="1"/>
  <c r="F30" i="16" s="1"/>
  <c r="H30" i="16"/>
  <c r="I30" i="16"/>
  <c r="B31" i="16"/>
  <c r="C31" i="16"/>
  <c r="D31" i="16"/>
  <c r="E31" i="16" a="1"/>
  <c r="E31" i="16" s="1"/>
  <c r="G31" i="16" a="1"/>
  <c r="G31" i="16" s="1"/>
  <c r="F31" i="16" s="1"/>
  <c r="H31" i="16"/>
  <c r="I31" i="16"/>
  <c r="B32" i="16"/>
  <c r="C32" i="16"/>
  <c r="D32" i="16"/>
  <c r="E32" i="16" a="1"/>
  <c r="E32" i="16" s="1"/>
  <c r="G32" i="16" a="1"/>
  <c r="G32" i="16" s="1"/>
  <c r="F32" i="16" s="1"/>
  <c r="H32" i="16"/>
  <c r="I32" i="16"/>
  <c r="B33" i="16"/>
  <c r="C33" i="16"/>
  <c r="D33" i="16"/>
  <c r="E33" i="16" a="1"/>
  <c r="E33" i="16" s="1"/>
  <c r="G33" i="16" a="1"/>
  <c r="G33" i="16" s="1"/>
  <c r="F33" i="16" s="1"/>
  <c r="H33" i="16"/>
  <c r="I33" i="16"/>
  <c r="B34" i="16"/>
  <c r="C34" i="16"/>
  <c r="D34" i="16"/>
  <c r="E34" i="16" a="1"/>
  <c r="E34" i="16" s="1"/>
  <c r="G34" i="16" a="1"/>
  <c r="G34" i="16" s="1"/>
  <c r="F34" i="16" s="1"/>
  <c r="H34" i="16"/>
  <c r="I34" i="16"/>
  <c r="B35" i="16"/>
  <c r="C35" i="16"/>
  <c r="D35" i="16"/>
  <c r="E35" i="16" a="1"/>
  <c r="E35" i="16" s="1"/>
  <c r="G35" i="16" a="1"/>
  <c r="G35" i="16" s="1"/>
  <c r="F35" i="16" s="1"/>
  <c r="H35" i="16"/>
  <c r="I35" i="16"/>
  <c r="B36" i="16"/>
  <c r="C36" i="16"/>
  <c r="D36" i="16"/>
  <c r="E36" i="16" a="1"/>
  <c r="E36" i="16" s="1"/>
  <c r="G36" i="16" a="1"/>
  <c r="G36" i="16" s="1"/>
  <c r="F36" i="16" s="1"/>
  <c r="H36" i="16"/>
  <c r="I36" i="16"/>
  <c r="B37" i="16"/>
  <c r="C37" i="16"/>
  <c r="D37" i="16"/>
  <c r="E37" i="16" a="1"/>
  <c r="E37" i="16" s="1"/>
  <c r="G37" i="16" a="1"/>
  <c r="G37" i="16" s="1"/>
  <c r="F37" i="16" s="1"/>
  <c r="H37" i="16"/>
  <c r="I37" i="16"/>
  <c r="B38" i="16"/>
  <c r="C38" i="16"/>
  <c r="D38" i="16"/>
  <c r="E38" i="16" a="1"/>
  <c r="E38" i="16" s="1"/>
  <c r="G38" i="16" a="1"/>
  <c r="G38" i="16" s="1"/>
  <c r="F38" i="16" s="1"/>
  <c r="H38" i="16"/>
  <c r="I38" i="16"/>
  <c r="B39" i="16"/>
  <c r="C39" i="16"/>
  <c r="D39" i="16"/>
  <c r="E39" i="16" a="1"/>
  <c r="E39" i="16" s="1"/>
  <c r="G39" i="16" a="1"/>
  <c r="G39" i="16" s="1"/>
  <c r="F39" i="16" s="1"/>
  <c r="H39" i="16"/>
  <c r="I39" i="16"/>
  <c r="B40" i="16"/>
  <c r="C40" i="16"/>
  <c r="D40" i="16"/>
  <c r="E40" i="16" a="1"/>
  <c r="E40" i="16" s="1"/>
  <c r="G40" i="16" a="1"/>
  <c r="G40" i="16" s="1"/>
  <c r="F40" i="16" s="1"/>
  <c r="H40" i="16"/>
  <c r="I40" i="16"/>
  <c r="B41" i="16"/>
  <c r="C41" i="16"/>
  <c r="D41" i="16"/>
  <c r="E41" i="16" a="1"/>
  <c r="E41" i="16" s="1"/>
  <c r="G41" i="16" a="1"/>
  <c r="G41" i="16" s="1"/>
  <c r="F41" i="16" s="1"/>
  <c r="H41" i="16"/>
  <c r="I41" i="16"/>
  <c r="B42" i="16"/>
  <c r="C42" i="16"/>
  <c r="D42" i="16"/>
  <c r="E42" i="16" a="1"/>
  <c r="E42" i="16" s="1"/>
  <c r="G42" i="16" a="1"/>
  <c r="G42" i="16" s="1"/>
  <c r="F42" i="16" s="1"/>
  <c r="H42" i="16"/>
  <c r="I42" i="16"/>
  <c r="B43" i="16"/>
  <c r="C43" i="16"/>
  <c r="D43" i="16"/>
  <c r="E43" i="16" a="1"/>
  <c r="E43" i="16" s="1"/>
  <c r="G43" i="16" a="1"/>
  <c r="G43" i="16" s="1"/>
  <c r="F43" i="16" s="1"/>
  <c r="H43" i="16"/>
  <c r="I43" i="16"/>
  <c r="B44" i="16"/>
  <c r="C44" i="16"/>
  <c r="D44" i="16"/>
  <c r="E44" i="16" a="1"/>
  <c r="E44" i="16" s="1"/>
  <c r="G44" i="16" a="1"/>
  <c r="G44" i="16" s="1"/>
  <c r="F44" i="16" s="1"/>
  <c r="H44" i="16"/>
  <c r="I44" i="16"/>
  <c r="B45" i="16"/>
  <c r="C45" i="16"/>
  <c r="D45" i="16"/>
  <c r="E45" i="16" a="1"/>
  <c r="E45" i="16" s="1"/>
  <c r="G45" i="16" a="1"/>
  <c r="G45" i="16" s="1"/>
  <c r="F45" i="16" s="1"/>
  <c r="H45" i="16"/>
  <c r="I45" i="16"/>
  <c r="B46" i="16"/>
  <c r="C46" i="16"/>
  <c r="D46" i="16"/>
  <c r="E46" i="16" a="1"/>
  <c r="E46" i="16" s="1"/>
  <c r="G46" i="16" a="1"/>
  <c r="G46" i="16" s="1"/>
  <c r="F46" i="16" s="1"/>
  <c r="H46" i="16"/>
  <c r="I46" i="16"/>
  <c r="B47" i="16"/>
  <c r="C47" i="16"/>
  <c r="D47" i="16"/>
  <c r="E47" i="16" a="1"/>
  <c r="E47" i="16" s="1"/>
  <c r="G47" i="16" a="1"/>
  <c r="G47" i="16" s="1"/>
  <c r="F47" i="16" s="1"/>
  <c r="H47" i="16"/>
  <c r="I47" i="16"/>
  <c r="B48" i="16"/>
  <c r="C48" i="16"/>
  <c r="D48" i="16"/>
  <c r="E48" i="16" a="1"/>
  <c r="E48" i="16" s="1"/>
  <c r="G48" i="16" a="1"/>
  <c r="G48" i="16" s="1"/>
  <c r="F48" i="16" s="1"/>
  <c r="H48" i="16"/>
  <c r="I48" i="16"/>
  <c r="B49" i="16"/>
  <c r="C49" i="16"/>
  <c r="D49" i="16"/>
  <c r="E49" i="16" a="1"/>
  <c r="E49" i="16" s="1"/>
  <c r="G49" i="16" a="1"/>
  <c r="G49" i="16" s="1"/>
  <c r="F49" i="16" s="1"/>
  <c r="H49" i="16"/>
  <c r="I49" i="16"/>
  <c r="B50" i="16"/>
  <c r="C50" i="16"/>
  <c r="D50" i="16"/>
  <c r="E50" i="16" a="1"/>
  <c r="E50" i="16" s="1"/>
  <c r="G50" i="16" a="1"/>
  <c r="G50" i="16" s="1"/>
  <c r="F50" i="16" s="1"/>
  <c r="H50" i="16"/>
  <c r="I50" i="16"/>
  <c r="B51" i="16"/>
  <c r="C51" i="16"/>
  <c r="D51" i="16"/>
  <c r="E51" i="16" a="1"/>
  <c r="E51" i="16" s="1"/>
  <c r="G51" i="16" a="1"/>
  <c r="G51" i="16" s="1"/>
  <c r="F51" i="16" s="1"/>
  <c r="H51" i="16"/>
  <c r="I51" i="16"/>
  <c r="B52" i="16"/>
  <c r="C52" i="16"/>
  <c r="D52" i="16"/>
  <c r="E52" i="16" a="1"/>
  <c r="E52" i="16" s="1"/>
  <c r="G52" i="16" a="1"/>
  <c r="G52" i="16" s="1"/>
  <c r="F52" i="16" s="1"/>
  <c r="H52" i="16"/>
  <c r="I52" i="16"/>
  <c r="B53" i="16"/>
  <c r="C53" i="16"/>
  <c r="D53" i="16"/>
  <c r="E53" i="16" a="1"/>
  <c r="E53" i="16" s="1"/>
  <c r="G53" i="16" a="1"/>
  <c r="G53" i="16" s="1"/>
  <c r="F53" i="16" s="1"/>
  <c r="H53" i="16"/>
  <c r="I53" i="16"/>
  <c r="B54" i="16"/>
  <c r="C54" i="16"/>
  <c r="D54" i="16"/>
  <c r="E54" i="16" a="1"/>
  <c r="E54" i="16" s="1"/>
  <c r="G54" i="16" a="1"/>
  <c r="G54" i="16" s="1"/>
  <c r="F54" i="16" s="1"/>
  <c r="H54" i="16"/>
  <c r="I54" i="16"/>
  <c r="B55" i="16"/>
  <c r="C55" i="16"/>
  <c r="D55" i="16"/>
  <c r="E55" i="16" a="1"/>
  <c r="E55" i="16" s="1"/>
  <c r="G55" i="16" a="1"/>
  <c r="G55" i="16" s="1"/>
  <c r="F55" i="16" s="1"/>
  <c r="H55" i="16"/>
  <c r="I55" i="16"/>
  <c r="B56" i="16"/>
  <c r="C56" i="16"/>
  <c r="D56" i="16"/>
  <c r="E56" i="16" a="1"/>
  <c r="E56" i="16" s="1"/>
  <c r="G56" i="16" a="1"/>
  <c r="G56" i="16" s="1"/>
  <c r="F56" i="16" s="1"/>
  <c r="H56" i="16"/>
  <c r="I56" i="16"/>
  <c r="B57" i="16"/>
  <c r="C57" i="16"/>
  <c r="D57" i="16"/>
  <c r="E57" i="16" a="1"/>
  <c r="E57" i="16" s="1"/>
  <c r="G57" i="16" a="1"/>
  <c r="G57" i="16" s="1"/>
  <c r="F57" i="16" s="1"/>
  <c r="H57" i="16"/>
  <c r="I57" i="16"/>
  <c r="B58" i="16"/>
  <c r="C58" i="16"/>
  <c r="D58" i="16"/>
  <c r="E58" i="16" a="1"/>
  <c r="E58" i="16" s="1"/>
  <c r="G58" i="16" a="1"/>
  <c r="G58" i="16" s="1"/>
  <c r="F58" i="16" s="1"/>
  <c r="H58" i="16"/>
  <c r="I58" i="16"/>
  <c r="B59" i="16"/>
  <c r="C59" i="16"/>
  <c r="D59" i="16"/>
  <c r="E59" i="16" a="1"/>
  <c r="E59" i="16" s="1"/>
  <c r="G59" i="16" a="1"/>
  <c r="G59" i="16" s="1"/>
  <c r="F59" i="16" s="1"/>
  <c r="H59" i="16"/>
  <c r="I59" i="16"/>
  <c r="B60" i="16"/>
  <c r="C60" i="16"/>
  <c r="D60" i="16"/>
  <c r="E60" i="16" a="1"/>
  <c r="E60" i="16" s="1"/>
  <c r="G60" i="16" a="1"/>
  <c r="G60" i="16" s="1"/>
  <c r="F60" i="16" s="1"/>
  <c r="H60" i="16"/>
  <c r="I60" i="16"/>
  <c r="B61" i="16"/>
  <c r="C61" i="16"/>
  <c r="D61" i="16"/>
  <c r="E61" i="16" a="1"/>
  <c r="E61" i="16" s="1"/>
  <c r="G61" i="16" a="1"/>
  <c r="G61" i="16" s="1"/>
  <c r="F61" i="16" s="1"/>
  <c r="H61" i="16"/>
  <c r="I61" i="16"/>
  <c r="B62" i="16"/>
  <c r="C62" i="16"/>
  <c r="D62" i="16"/>
  <c r="E62" i="16" a="1"/>
  <c r="E62" i="16" s="1"/>
  <c r="G62" i="16" a="1"/>
  <c r="G62" i="16" s="1"/>
  <c r="F62" i="16" s="1"/>
  <c r="H62" i="16"/>
  <c r="I62" i="16"/>
  <c r="B63" i="16"/>
  <c r="C63" i="16"/>
  <c r="D63" i="16"/>
  <c r="E63" i="16" a="1"/>
  <c r="E63" i="16" s="1"/>
  <c r="G63" i="16" a="1"/>
  <c r="G63" i="16" s="1"/>
  <c r="F63" i="16" s="1"/>
  <c r="H63" i="16"/>
  <c r="I63" i="16"/>
  <c r="B64" i="16"/>
  <c r="C64" i="16"/>
  <c r="D64" i="16"/>
  <c r="E64" i="16" a="1"/>
  <c r="E64" i="16" s="1"/>
  <c r="G64" i="16" a="1"/>
  <c r="G64" i="16" s="1"/>
  <c r="F64" i="16" s="1"/>
  <c r="H64" i="16"/>
  <c r="I64" i="16"/>
  <c r="B65" i="16"/>
  <c r="C65" i="16"/>
  <c r="D65" i="16"/>
  <c r="E65" i="16" a="1"/>
  <c r="E65" i="16" s="1"/>
  <c r="G65" i="16" a="1"/>
  <c r="G65" i="16" s="1"/>
  <c r="F65" i="16" s="1"/>
  <c r="H65" i="16"/>
  <c r="I65" i="16"/>
  <c r="B66" i="16"/>
  <c r="C66" i="16"/>
  <c r="D66" i="16"/>
  <c r="E66" i="16" a="1"/>
  <c r="E66" i="16" s="1"/>
  <c r="G66" i="16" a="1"/>
  <c r="G66" i="16" s="1"/>
  <c r="F66" i="16" s="1"/>
  <c r="H66" i="16"/>
  <c r="I66" i="16"/>
  <c r="B67" i="16"/>
  <c r="C67" i="16"/>
  <c r="D67" i="16"/>
  <c r="E67" i="16" a="1"/>
  <c r="E67" i="16" s="1"/>
  <c r="G67" i="16" a="1"/>
  <c r="G67" i="16" s="1"/>
  <c r="F67" i="16" s="1"/>
  <c r="H67" i="16"/>
  <c r="I67" i="16"/>
  <c r="B68" i="16"/>
  <c r="C68" i="16"/>
  <c r="D68" i="16"/>
  <c r="E68" i="16" a="1"/>
  <c r="E68" i="16" s="1"/>
  <c r="G68" i="16" a="1"/>
  <c r="G68" i="16" s="1"/>
  <c r="F68" i="16" s="1"/>
  <c r="H68" i="16"/>
  <c r="I68" i="16"/>
  <c r="B69" i="16"/>
  <c r="C69" i="16"/>
  <c r="D69" i="16"/>
  <c r="E69" i="16" a="1"/>
  <c r="E69" i="16" s="1"/>
  <c r="G69" i="16" a="1"/>
  <c r="G69" i="16" s="1"/>
  <c r="F69" i="16" s="1"/>
  <c r="H69" i="16"/>
  <c r="I69" i="16"/>
  <c r="B70" i="16"/>
  <c r="C70" i="16"/>
  <c r="D70" i="16"/>
  <c r="E70" i="16" a="1"/>
  <c r="E70" i="16" s="1"/>
  <c r="G70" i="16" a="1"/>
  <c r="G70" i="16" s="1"/>
  <c r="F70" i="16" s="1"/>
  <c r="H70" i="16"/>
  <c r="I70" i="16"/>
  <c r="B71" i="16"/>
  <c r="C71" i="16"/>
  <c r="D71" i="16"/>
  <c r="E71" i="16" a="1"/>
  <c r="E71" i="16" s="1"/>
  <c r="G71" i="16" a="1"/>
  <c r="G71" i="16" s="1"/>
  <c r="F71" i="16" s="1"/>
  <c r="H71" i="16"/>
  <c r="I71" i="16"/>
  <c r="B72" i="16"/>
  <c r="C72" i="16"/>
  <c r="D72" i="16"/>
  <c r="E72" i="16" a="1"/>
  <c r="E72" i="16" s="1"/>
  <c r="G72" i="16" a="1"/>
  <c r="G72" i="16" s="1"/>
  <c r="F72" i="16" s="1"/>
  <c r="H72" i="16"/>
  <c r="I72" i="16"/>
  <c r="B73" i="16"/>
  <c r="C73" i="16"/>
  <c r="D73" i="16"/>
  <c r="E73" i="16" a="1"/>
  <c r="E73" i="16" s="1"/>
  <c r="G73" i="16" a="1"/>
  <c r="G73" i="16" s="1"/>
  <c r="F73" i="16" s="1"/>
  <c r="H73" i="16"/>
  <c r="I73" i="16"/>
  <c r="B74" i="16"/>
  <c r="C74" i="16"/>
  <c r="D74" i="16"/>
  <c r="E74" i="16" a="1"/>
  <c r="E74" i="16" s="1"/>
  <c r="G74" i="16" a="1"/>
  <c r="G74" i="16" s="1"/>
  <c r="F74" i="16" s="1"/>
  <c r="H74" i="16"/>
  <c r="I74" i="16"/>
  <c r="B75" i="16"/>
  <c r="C75" i="16"/>
  <c r="D75" i="16"/>
  <c r="E75" i="16" a="1"/>
  <c r="E75" i="16" s="1"/>
  <c r="G75" i="16" a="1"/>
  <c r="G75" i="16" s="1"/>
  <c r="F75" i="16" s="1"/>
  <c r="H75" i="16"/>
  <c r="I75" i="16"/>
  <c r="B76" i="16"/>
  <c r="C76" i="16"/>
  <c r="D76" i="16"/>
  <c r="E76" i="16" a="1"/>
  <c r="E76" i="16" s="1"/>
  <c r="G76" i="16" a="1"/>
  <c r="G76" i="16" s="1"/>
  <c r="F76" i="16" s="1"/>
  <c r="H76" i="16"/>
  <c r="I76" i="16"/>
  <c r="B77" i="16"/>
  <c r="C77" i="16"/>
  <c r="D77" i="16"/>
  <c r="E77" i="16" a="1"/>
  <c r="E77" i="16" s="1"/>
  <c r="G77" i="16" a="1"/>
  <c r="G77" i="16" s="1"/>
  <c r="F77" i="16" s="1"/>
  <c r="H77" i="16"/>
  <c r="I77" i="16"/>
  <c r="B78" i="16"/>
  <c r="C78" i="16"/>
  <c r="D78" i="16"/>
  <c r="E78" i="16" a="1"/>
  <c r="E78" i="16" s="1"/>
  <c r="G78" i="16" a="1"/>
  <c r="G78" i="16" s="1"/>
  <c r="F78" i="16" s="1"/>
  <c r="H78" i="16"/>
  <c r="I78" i="16"/>
  <c r="B79" i="16"/>
  <c r="C79" i="16"/>
  <c r="D79" i="16"/>
  <c r="E79" i="16" a="1"/>
  <c r="E79" i="16" s="1"/>
  <c r="G79" i="16" a="1"/>
  <c r="G79" i="16" s="1"/>
  <c r="F79" i="16" s="1"/>
  <c r="H79" i="16"/>
  <c r="I79" i="16"/>
  <c r="B80" i="16"/>
  <c r="C80" i="16"/>
  <c r="D80" i="16"/>
  <c r="E80" i="16" a="1"/>
  <c r="E80" i="16" s="1"/>
  <c r="G80" i="16" a="1"/>
  <c r="G80" i="16" s="1"/>
  <c r="F80" i="16" s="1"/>
  <c r="H80" i="16"/>
  <c r="I80" i="16"/>
  <c r="B81" i="16"/>
  <c r="C81" i="16"/>
  <c r="D81" i="16"/>
  <c r="E81" i="16" a="1"/>
  <c r="E81" i="16" s="1"/>
  <c r="G81" i="16" a="1"/>
  <c r="G81" i="16" s="1"/>
  <c r="F81" i="16" s="1"/>
  <c r="H81" i="16"/>
  <c r="I81" i="16"/>
  <c r="B82" i="16"/>
  <c r="C82" i="16"/>
  <c r="D82" i="16"/>
  <c r="E82" i="16" a="1"/>
  <c r="E82" i="16" s="1"/>
  <c r="G82" i="16" a="1"/>
  <c r="G82" i="16" s="1"/>
  <c r="F82" i="16" s="1"/>
  <c r="H82" i="16"/>
  <c r="I82" i="16"/>
  <c r="B83" i="16"/>
  <c r="C83" i="16"/>
  <c r="D83" i="16"/>
  <c r="E83" i="16" a="1"/>
  <c r="E83" i="16" s="1"/>
  <c r="G83" i="16" a="1"/>
  <c r="G83" i="16" s="1"/>
  <c r="F83" i="16" s="1"/>
  <c r="H83" i="16"/>
  <c r="I83" i="16"/>
  <c r="B84" i="16"/>
  <c r="C84" i="16"/>
  <c r="D84" i="16"/>
  <c r="E84" i="16" a="1"/>
  <c r="E84" i="16" s="1"/>
  <c r="G84" i="16" a="1"/>
  <c r="G84" i="16" s="1"/>
  <c r="F84" i="16" s="1"/>
  <c r="H84" i="16"/>
  <c r="I84" i="16"/>
  <c r="B85" i="16"/>
  <c r="C85" i="16"/>
  <c r="D85" i="16"/>
  <c r="E85" i="16" a="1"/>
  <c r="E85" i="16" s="1"/>
  <c r="G85" i="16" a="1"/>
  <c r="G85" i="16" s="1"/>
  <c r="F85" i="16" s="1"/>
  <c r="H85" i="16"/>
  <c r="I85" i="16"/>
  <c r="B86" i="16"/>
  <c r="C86" i="16"/>
  <c r="D86" i="16"/>
  <c r="E86" i="16" a="1"/>
  <c r="E86" i="16" s="1"/>
  <c r="G86" i="16" a="1"/>
  <c r="G86" i="16" s="1"/>
  <c r="F86" i="16" s="1"/>
  <c r="H86" i="16"/>
  <c r="I86" i="16"/>
  <c r="B87" i="16"/>
  <c r="C87" i="16"/>
  <c r="D87" i="16"/>
  <c r="E87" i="16" a="1"/>
  <c r="E87" i="16" s="1"/>
  <c r="G87" i="16" a="1"/>
  <c r="G87" i="16" s="1"/>
  <c r="F87" i="16" s="1"/>
  <c r="H87" i="16"/>
  <c r="I87" i="16"/>
  <c r="B88" i="16"/>
  <c r="C88" i="16"/>
  <c r="D88" i="16"/>
  <c r="E88" i="16" a="1"/>
  <c r="E88" i="16" s="1"/>
  <c r="G88" i="16" a="1"/>
  <c r="G88" i="16" s="1"/>
  <c r="F88" i="16" s="1"/>
  <c r="H88" i="16"/>
  <c r="I88" i="16"/>
  <c r="B89" i="16"/>
  <c r="C89" i="16"/>
  <c r="D89" i="16"/>
  <c r="E89" i="16" a="1"/>
  <c r="E89" i="16" s="1"/>
  <c r="G89" i="16" a="1"/>
  <c r="G89" i="16" s="1"/>
  <c r="F89" i="16" s="1"/>
  <c r="H89" i="16"/>
  <c r="I89" i="16"/>
  <c r="B90" i="16"/>
  <c r="C90" i="16"/>
  <c r="D90" i="16"/>
  <c r="E90" i="16" a="1"/>
  <c r="E90" i="16" s="1"/>
  <c r="G90" i="16" a="1"/>
  <c r="G90" i="16" s="1"/>
  <c r="F90" i="16" s="1"/>
  <c r="H90" i="16"/>
  <c r="I90" i="16"/>
  <c r="B91" i="16"/>
  <c r="C91" i="16"/>
  <c r="D91" i="16"/>
  <c r="E91" i="16" a="1"/>
  <c r="E91" i="16" s="1"/>
  <c r="G91" i="16" a="1"/>
  <c r="G91" i="16" s="1"/>
  <c r="F91" i="16" s="1"/>
  <c r="H91" i="16"/>
  <c r="I91" i="16"/>
  <c r="B92" i="16"/>
  <c r="C92" i="16"/>
  <c r="D92" i="16"/>
  <c r="E92" i="16" a="1"/>
  <c r="E92" i="16" s="1"/>
  <c r="G92" i="16" a="1"/>
  <c r="G92" i="16" s="1"/>
  <c r="F92" i="16" s="1"/>
  <c r="H92" i="16"/>
  <c r="I92" i="16"/>
  <c r="B93" i="16"/>
  <c r="C93" i="16"/>
  <c r="D93" i="16"/>
  <c r="E93" i="16" a="1"/>
  <c r="E93" i="16" s="1"/>
  <c r="G93" i="16" a="1"/>
  <c r="G93" i="16" s="1"/>
  <c r="F93" i="16" s="1"/>
  <c r="H93" i="16"/>
  <c r="I93" i="16"/>
  <c r="B94" i="16"/>
  <c r="C94" i="16"/>
  <c r="D94" i="16"/>
  <c r="E94" i="16" a="1"/>
  <c r="E94" i="16" s="1"/>
  <c r="G94" i="16" a="1"/>
  <c r="G94" i="16" s="1"/>
  <c r="F94" i="16" s="1"/>
  <c r="H94" i="16"/>
  <c r="I94" i="16"/>
  <c r="B95" i="16"/>
  <c r="C95" i="16"/>
  <c r="D95" i="16"/>
  <c r="E95" i="16" a="1"/>
  <c r="E95" i="16" s="1"/>
  <c r="G95" i="16" a="1"/>
  <c r="G95" i="16" s="1"/>
  <c r="F95" i="16" s="1"/>
  <c r="H95" i="16"/>
  <c r="I95" i="16"/>
  <c r="B96" i="16"/>
  <c r="C96" i="16"/>
  <c r="D96" i="16"/>
  <c r="E96" i="16" a="1"/>
  <c r="E96" i="16" s="1"/>
  <c r="G96" i="16" a="1"/>
  <c r="G96" i="16" s="1"/>
  <c r="F96" i="16" s="1"/>
  <c r="H96" i="16"/>
  <c r="I96" i="16"/>
  <c r="B97" i="16"/>
  <c r="C97" i="16"/>
  <c r="D97" i="16"/>
  <c r="E97" i="16" a="1"/>
  <c r="E97" i="16" s="1"/>
  <c r="G97" i="16" a="1"/>
  <c r="G97" i="16" s="1"/>
  <c r="F97" i="16" s="1"/>
  <c r="H97" i="16"/>
  <c r="I97" i="16"/>
  <c r="B98" i="16"/>
  <c r="C98" i="16"/>
  <c r="D98" i="16"/>
  <c r="E98" i="16" a="1"/>
  <c r="E98" i="16" s="1"/>
  <c r="G98" i="16" a="1"/>
  <c r="G98" i="16" s="1"/>
  <c r="F98" i="16" s="1"/>
  <c r="H98" i="16"/>
  <c r="I98" i="16"/>
  <c r="B99" i="16"/>
  <c r="C99" i="16"/>
  <c r="D99" i="16"/>
  <c r="E99" i="16" a="1"/>
  <c r="E99" i="16" s="1"/>
  <c r="G99" i="16" a="1"/>
  <c r="G99" i="16" s="1"/>
  <c r="F99" i="16" s="1"/>
  <c r="H99" i="16"/>
  <c r="I99" i="16"/>
  <c r="B100" i="16"/>
  <c r="C100" i="16"/>
  <c r="D100" i="16"/>
  <c r="E100" i="16" a="1"/>
  <c r="E100" i="16" s="1"/>
  <c r="G100" i="16" a="1"/>
  <c r="G100" i="16" s="1"/>
  <c r="F100" i="16" s="1"/>
  <c r="H100" i="16"/>
  <c r="I100" i="16"/>
  <c r="B101" i="16"/>
  <c r="C101" i="16"/>
  <c r="D101" i="16"/>
  <c r="E101" i="16" a="1"/>
  <c r="E101" i="16" s="1"/>
  <c r="G101" i="16" a="1"/>
  <c r="G101" i="16" s="1"/>
  <c r="F101" i="16" s="1"/>
  <c r="H101" i="16"/>
  <c r="I101" i="16"/>
  <c r="B102" i="16"/>
  <c r="C102" i="16"/>
  <c r="D102" i="16"/>
  <c r="E102" i="16" a="1"/>
  <c r="E102" i="16" s="1"/>
  <c r="G102" i="16" a="1"/>
  <c r="G102" i="16" s="1"/>
  <c r="F102" i="16" s="1"/>
  <c r="H102" i="16"/>
  <c r="I102" i="16"/>
  <c r="B103" i="16"/>
  <c r="C103" i="16"/>
  <c r="D103" i="16"/>
  <c r="E103" i="16" a="1"/>
  <c r="E103" i="16" s="1"/>
  <c r="G103" i="16" a="1"/>
  <c r="G103" i="16" s="1"/>
  <c r="F103" i="16" s="1"/>
  <c r="H103" i="16"/>
  <c r="I103" i="16"/>
  <c r="B104" i="16"/>
  <c r="C104" i="16"/>
  <c r="D104" i="16"/>
  <c r="E104" i="16" a="1"/>
  <c r="E104" i="16" s="1"/>
  <c r="G104" i="16" a="1"/>
  <c r="G104" i="16" s="1"/>
  <c r="F104" i="16" s="1"/>
  <c r="H104" i="16"/>
  <c r="I104" i="16"/>
  <c r="J1" i="7"/>
  <c r="E12" i="17" l="1"/>
  <c r="E13" i="17" s="1"/>
  <c r="F13" i="17" s="1" a="1"/>
  <c r="F13" i="17" s="1"/>
  <c r="J50" i="21"/>
  <c r="V50" i="21" s="1"/>
  <c r="J38" i="21"/>
  <c r="V38" i="21" s="1"/>
  <c r="J26" i="21"/>
  <c r="V26" i="21" s="1"/>
  <c r="J14" i="21"/>
  <c r="V14" i="21" s="1"/>
  <c r="J48" i="21"/>
  <c r="V48" i="21" s="1"/>
  <c r="J36" i="21"/>
  <c r="V36" i="21" s="1"/>
  <c r="J24" i="21"/>
  <c r="V24" i="21" s="1"/>
  <c r="J12" i="21"/>
  <c r="V12" i="21" s="1"/>
  <c r="J13" i="21"/>
  <c r="V13" i="21" s="1"/>
  <c r="J47" i="21"/>
  <c r="V47" i="21" s="1"/>
  <c r="J35" i="21"/>
  <c r="V35" i="21" s="1"/>
  <c r="J23" i="21"/>
  <c r="V23" i="21" s="1"/>
  <c r="J11" i="21"/>
  <c r="V11" i="21" s="1"/>
  <c r="J46" i="21"/>
  <c r="V46" i="21" s="1"/>
  <c r="J34" i="21"/>
  <c r="V34" i="21" s="1"/>
  <c r="J22" i="21"/>
  <c r="V22" i="21" s="1"/>
  <c r="J10" i="21"/>
  <c r="V10" i="21" s="1"/>
  <c r="J49" i="21"/>
  <c r="V49" i="21" s="1"/>
  <c r="J45" i="21"/>
  <c r="V45" i="21" s="1"/>
  <c r="J33" i="21"/>
  <c r="V33" i="21" s="1"/>
  <c r="J21" i="21"/>
  <c r="V21" i="21" s="1"/>
  <c r="J9" i="21"/>
  <c r="V9" i="21" s="1"/>
  <c r="J44" i="21"/>
  <c r="V44" i="21" s="1"/>
  <c r="J32" i="21"/>
  <c r="V32" i="21" s="1"/>
  <c r="J20" i="21"/>
  <c r="V20" i="21" s="1"/>
  <c r="J8" i="21"/>
  <c r="V8" i="21" s="1"/>
  <c r="J25" i="21"/>
  <c r="V25" i="21" s="1"/>
  <c r="J43" i="21"/>
  <c r="V43" i="21" s="1"/>
  <c r="J31" i="21"/>
  <c r="V31" i="21" s="1"/>
  <c r="J19" i="21"/>
  <c r="V19" i="21" s="1"/>
  <c r="J7" i="21"/>
  <c r="V7" i="21" s="1"/>
  <c r="J42" i="21"/>
  <c r="V42" i="21" s="1"/>
  <c r="J30" i="21"/>
  <c r="V30" i="21" s="1"/>
  <c r="J18" i="21"/>
  <c r="V18" i="21" s="1"/>
  <c r="J6" i="21"/>
  <c r="V6" i="21" s="1"/>
  <c r="J37" i="21"/>
  <c r="V37" i="21" s="1"/>
  <c r="J3" i="21"/>
  <c r="V3" i="21" s="1"/>
  <c r="J41" i="21"/>
  <c r="V41" i="21" s="1"/>
  <c r="J29" i="21"/>
  <c r="V29" i="21" s="1"/>
  <c r="J17" i="21"/>
  <c r="V17" i="21" s="1"/>
  <c r="J5" i="21"/>
  <c r="V5" i="21" s="1"/>
  <c r="J52" i="21"/>
  <c r="V52" i="21" s="1"/>
  <c r="J40" i="21"/>
  <c r="V40" i="21" s="1"/>
  <c r="J28" i="21"/>
  <c r="V28" i="21" s="1"/>
  <c r="J16" i="21"/>
  <c r="V16" i="21" s="1"/>
  <c r="J4" i="21"/>
  <c r="V4" i="21" s="1"/>
  <c r="J51" i="21"/>
  <c r="V51" i="21" s="1"/>
  <c r="J39" i="21"/>
  <c r="V39" i="21" s="1"/>
  <c r="J27" i="21"/>
  <c r="V27" i="21" s="1"/>
  <c r="J15" i="21"/>
  <c r="V15" i="21" s="1"/>
  <c r="E5" i="18"/>
  <c r="F5" i="18" s="1"/>
  <c r="E4" i="18"/>
  <c r="P7" i="18" a="1"/>
  <c r="P7" i="18" s="1"/>
  <c r="P6" i="18" a="1"/>
  <c r="P6" i="18" s="1"/>
  <c r="P3" i="18" a="1"/>
  <c r="P3" i="18" s="1"/>
  <c r="P5" i="18" a="1"/>
  <c r="P5" i="18" s="1"/>
  <c r="P4" i="18" a="1"/>
  <c r="P4" i="18" s="1"/>
  <c r="P8" i="18" a="1"/>
  <c r="P8" i="18" s="1"/>
  <c r="E14" i="18"/>
  <c r="E12" i="18"/>
  <c r="W3" i="17" a="1"/>
  <c r="W3" i="17" s="1"/>
  <c r="F4" i="17" a="1"/>
  <c r="F4" i="17" s="1"/>
  <c r="R4" i="17" a="1"/>
  <c r="R4" i="17" s="1"/>
  <c r="T4" i="17" s="1"/>
  <c r="R3" i="17" a="1"/>
  <c r="R3" i="17" s="1"/>
  <c r="T3" i="17" s="1"/>
  <c r="E5" i="17"/>
  <c r="K3" i="17" s="1" a="1"/>
  <c r="K3" i="17" s="1"/>
  <c r="Y13" i="17"/>
  <c r="Z13" i="17"/>
  <c r="F14" i="17"/>
  <c r="X13" i="17"/>
  <c r="AB13" i="17"/>
  <c r="AA13" i="17"/>
  <c r="W13" i="17"/>
  <c r="J1" i="6"/>
  <c r="V3" i="17" l="1"/>
  <c r="K12" i="17" a="1"/>
  <c r="K12" i="17" s="1"/>
  <c r="F4" i="18" a="1"/>
  <c r="F4" i="18" s="1"/>
  <c r="P17" i="18" a="1"/>
  <c r="P17" i="18" s="1"/>
  <c r="P13" i="18" a="1"/>
  <c r="P13" i="18" s="1"/>
  <c r="P16" i="18" a="1"/>
  <c r="P16" i="18" s="1"/>
  <c r="F12" i="18" a="1"/>
  <c r="F12" i="18" s="1"/>
  <c r="P12" i="18" a="1"/>
  <c r="P12" i="18" s="1"/>
  <c r="P15" i="18" a="1"/>
  <c r="P15" i="18" s="1"/>
  <c r="P14" i="18" a="1"/>
  <c r="P14" i="18" s="1"/>
  <c r="R3" i="18" a="1"/>
  <c r="R3" i="18" s="1"/>
  <c r="R4" i="18" a="1"/>
  <c r="R4" i="18" s="1"/>
  <c r="T4" i="18" s="1"/>
  <c r="W3" i="18" a="1"/>
  <c r="W3" i="18" s="1"/>
  <c r="W4" i="18"/>
  <c r="Y4" i="18"/>
  <c r="AB4" i="18"/>
  <c r="AA4" i="18"/>
  <c r="Z4" i="18"/>
  <c r="X4" i="18"/>
  <c r="AB13" i="18"/>
  <c r="AA13" i="18"/>
  <c r="Z13" i="18"/>
  <c r="Y13" i="18"/>
  <c r="X13" i="18"/>
  <c r="F14" i="18"/>
  <c r="W13" i="18"/>
  <c r="E13" i="18"/>
  <c r="AB4" i="17"/>
  <c r="Z4" i="17"/>
  <c r="F5" i="17"/>
  <c r="W4" i="17"/>
  <c r="X4" i="17"/>
  <c r="Y4" i="17"/>
  <c r="AA4" i="17"/>
  <c r="P4" i="17" a="1"/>
  <c r="P4" i="17" s="1"/>
  <c r="F3" i="17" a="1"/>
  <c r="F3" i="17" s="1"/>
  <c r="P5" i="17" a="1"/>
  <c r="P5" i="17" s="1"/>
  <c r="P7" i="17" a="1"/>
  <c r="P7" i="17" s="1"/>
  <c r="P8" i="17" a="1"/>
  <c r="P8" i="17" s="1"/>
  <c r="P6" i="17" a="1"/>
  <c r="P6" i="17" s="1"/>
  <c r="P3" i="17" a="1"/>
  <c r="P3" i="17" s="1"/>
  <c r="H3" i="17" s="1"/>
  <c r="W12" i="17" a="1"/>
  <c r="W12" i="17" s="1"/>
  <c r="R13" i="17" a="1"/>
  <c r="R13" i="17" s="1"/>
  <c r="T13" i="17" s="1"/>
  <c r="R12" i="17" a="1"/>
  <c r="R12" i="17" s="1"/>
  <c r="F12" i="17" a="1"/>
  <c r="F12" i="17" s="1"/>
  <c r="P16" i="17" a="1"/>
  <c r="P16" i="17" s="1"/>
  <c r="P17" i="17" a="1"/>
  <c r="P17" i="17" s="1"/>
  <c r="P15" i="17" a="1"/>
  <c r="P15" i="17" s="1"/>
  <c r="P14" i="17" a="1"/>
  <c r="P14" i="17" s="1"/>
  <c r="P12" i="17" a="1"/>
  <c r="P12" i="17" s="1"/>
  <c r="P13" i="17" a="1"/>
  <c r="P13" i="17" s="1"/>
  <c r="X3" i="17" a="1"/>
  <c r="X3" i="17" s="1"/>
  <c r="AA3" i="17" a="1"/>
  <c r="AA3" i="17" s="1"/>
  <c r="AB3" i="17" a="1"/>
  <c r="AB3" i="17" s="1"/>
  <c r="Z3" i="17" a="1"/>
  <c r="Z3" i="17" s="1"/>
  <c r="Y3" i="17" a="1"/>
  <c r="Y3" i="17" s="1"/>
  <c r="B8" i="5"/>
  <c r="C8" i="5"/>
  <c r="D8" i="5"/>
  <c r="E8" i="5" a="1"/>
  <c r="E8" i="5" s="1"/>
  <c r="G8" i="5" a="1"/>
  <c r="G8" i="5" s="1"/>
  <c r="F8" i="5" s="1"/>
  <c r="H8" i="5"/>
  <c r="I8" i="5"/>
  <c r="B9" i="5"/>
  <c r="C9" i="5"/>
  <c r="D9" i="5"/>
  <c r="E9" i="5" a="1"/>
  <c r="E9" i="5" s="1"/>
  <c r="G9" i="5" a="1"/>
  <c r="G9" i="5" s="1"/>
  <c r="F9" i="5" s="1"/>
  <c r="H9" i="5"/>
  <c r="I9" i="5"/>
  <c r="B10" i="5"/>
  <c r="C10" i="5"/>
  <c r="D10" i="5"/>
  <c r="E10" i="5" a="1"/>
  <c r="E10" i="5" s="1"/>
  <c r="G10" i="5" a="1"/>
  <c r="G10" i="5" s="1"/>
  <c r="F10" i="5" s="1"/>
  <c r="H10" i="5"/>
  <c r="I10" i="5"/>
  <c r="B11" i="5"/>
  <c r="C11" i="5"/>
  <c r="D11" i="5"/>
  <c r="E11" i="5" a="1"/>
  <c r="E11" i="5" s="1"/>
  <c r="G11" i="5" a="1"/>
  <c r="G11" i="5" s="1"/>
  <c r="F11" i="5" s="1"/>
  <c r="H11" i="5"/>
  <c r="I11" i="5"/>
  <c r="B12" i="5"/>
  <c r="C12" i="5"/>
  <c r="D12" i="5"/>
  <c r="E12" i="5" a="1"/>
  <c r="E12" i="5" s="1"/>
  <c r="G12" i="5" a="1"/>
  <c r="G12" i="5" s="1"/>
  <c r="F12" i="5" s="1"/>
  <c r="H12" i="5"/>
  <c r="I12" i="5"/>
  <c r="B13" i="5"/>
  <c r="C13" i="5"/>
  <c r="D13" i="5"/>
  <c r="E13" i="5" a="1"/>
  <c r="E13" i="5" s="1"/>
  <c r="G13" i="5" a="1"/>
  <c r="G13" i="5" s="1"/>
  <c r="F13" i="5" s="1"/>
  <c r="H13" i="5"/>
  <c r="I13" i="5"/>
  <c r="B14" i="5"/>
  <c r="C14" i="5"/>
  <c r="D14" i="5"/>
  <c r="E14" i="5" a="1"/>
  <c r="E14" i="5" s="1"/>
  <c r="G14" i="5" a="1"/>
  <c r="G14" i="5" s="1"/>
  <c r="F14" i="5" s="1"/>
  <c r="H14" i="5"/>
  <c r="I14" i="5"/>
  <c r="B15" i="5"/>
  <c r="C15" i="5"/>
  <c r="D15" i="5"/>
  <c r="E15" i="5" a="1"/>
  <c r="E15" i="5" s="1"/>
  <c r="G15" i="5" a="1"/>
  <c r="G15" i="5" s="1"/>
  <c r="F15" i="5" s="1"/>
  <c r="H15" i="5"/>
  <c r="I15" i="5"/>
  <c r="B16" i="5"/>
  <c r="C16" i="5"/>
  <c r="D16" i="5"/>
  <c r="E16" i="5" a="1"/>
  <c r="E16" i="5" s="1"/>
  <c r="G16" i="5" a="1"/>
  <c r="G16" i="5" s="1"/>
  <c r="F16" i="5" s="1"/>
  <c r="H16" i="5"/>
  <c r="I16" i="5"/>
  <c r="B17" i="5"/>
  <c r="C17" i="5"/>
  <c r="D17" i="5"/>
  <c r="E17" i="5" a="1"/>
  <c r="E17" i="5" s="1"/>
  <c r="G17" i="5" a="1"/>
  <c r="G17" i="5" s="1"/>
  <c r="F17" i="5" s="1"/>
  <c r="H17" i="5"/>
  <c r="I17" i="5"/>
  <c r="B18" i="5"/>
  <c r="C18" i="5"/>
  <c r="D18" i="5"/>
  <c r="E18" i="5" a="1"/>
  <c r="E18" i="5" s="1"/>
  <c r="G18" i="5" a="1"/>
  <c r="G18" i="5" s="1"/>
  <c r="F18" i="5" s="1"/>
  <c r="H18" i="5"/>
  <c r="I18" i="5"/>
  <c r="B19" i="5"/>
  <c r="C19" i="5"/>
  <c r="D19" i="5"/>
  <c r="E19" i="5" a="1"/>
  <c r="E19" i="5" s="1"/>
  <c r="G19" i="5" a="1"/>
  <c r="G19" i="5" s="1"/>
  <c r="F19" i="5" s="1"/>
  <c r="H19" i="5"/>
  <c r="I19" i="5"/>
  <c r="B20" i="5"/>
  <c r="C20" i="5"/>
  <c r="D20" i="5"/>
  <c r="E20" i="5" a="1"/>
  <c r="E20" i="5" s="1"/>
  <c r="G20" i="5" a="1"/>
  <c r="G20" i="5" s="1"/>
  <c r="F20" i="5" s="1"/>
  <c r="H20" i="5"/>
  <c r="I20" i="5"/>
  <c r="B21" i="5"/>
  <c r="C21" i="5"/>
  <c r="D21" i="5"/>
  <c r="E21" i="5" a="1"/>
  <c r="E21" i="5" s="1"/>
  <c r="G21" i="5" a="1"/>
  <c r="G21" i="5" s="1"/>
  <c r="F21" i="5" s="1"/>
  <c r="H21" i="5"/>
  <c r="I21" i="5"/>
  <c r="B22" i="5"/>
  <c r="C22" i="5"/>
  <c r="D22" i="5"/>
  <c r="E22" i="5" a="1"/>
  <c r="E22" i="5" s="1"/>
  <c r="G22" i="5" a="1"/>
  <c r="G22" i="5" s="1"/>
  <c r="F22" i="5" s="1"/>
  <c r="H22" i="5"/>
  <c r="I22" i="5"/>
  <c r="B23" i="5"/>
  <c r="C23" i="5"/>
  <c r="D23" i="5"/>
  <c r="E23" i="5" a="1"/>
  <c r="E23" i="5" s="1"/>
  <c r="G23" i="5" a="1"/>
  <c r="G23" i="5" s="1"/>
  <c r="F23" i="5" s="1"/>
  <c r="H23" i="5"/>
  <c r="I23" i="5"/>
  <c r="B24" i="5"/>
  <c r="C24" i="5"/>
  <c r="D24" i="5"/>
  <c r="E24" i="5" a="1"/>
  <c r="E24" i="5" s="1"/>
  <c r="G24" i="5" a="1"/>
  <c r="G24" i="5" s="1"/>
  <c r="F24" i="5" s="1"/>
  <c r="H24" i="5"/>
  <c r="I24" i="5"/>
  <c r="B25" i="5"/>
  <c r="C25" i="5"/>
  <c r="D25" i="5"/>
  <c r="E25" i="5" a="1"/>
  <c r="E25" i="5" s="1"/>
  <c r="G25" i="5" a="1"/>
  <c r="G25" i="5" s="1"/>
  <c r="F25" i="5" s="1"/>
  <c r="H25" i="5"/>
  <c r="I25" i="5"/>
  <c r="B26" i="5"/>
  <c r="C26" i="5"/>
  <c r="D26" i="5"/>
  <c r="E26" i="5" a="1"/>
  <c r="E26" i="5" s="1"/>
  <c r="G26" i="5" a="1"/>
  <c r="G26" i="5" s="1"/>
  <c r="F26" i="5" s="1"/>
  <c r="H26" i="5"/>
  <c r="I26" i="5"/>
  <c r="B27" i="5"/>
  <c r="C27" i="5"/>
  <c r="D27" i="5"/>
  <c r="E27" i="5" a="1"/>
  <c r="E27" i="5" s="1"/>
  <c r="G27" i="5" a="1"/>
  <c r="G27" i="5" s="1"/>
  <c r="F27" i="5" s="1"/>
  <c r="H27" i="5"/>
  <c r="I27" i="5"/>
  <c r="B28" i="5"/>
  <c r="C28" i="5"/>
  <c r="D28" i="5"/>
  <c r="E28" i="5" a="1"/>
  <c r="E28" i="5" s="1"/>
  <c r="G28" i="5" a="1"/>
  <c r="G28" i="5" s="1"/>
  <c r="F28" i="5" s="1"/>
  <c r="H28" i="5"/>
  <c r="I28" i="5"/>
  <c r="B29" i="5"/>
  <c r="C29" i="5"/>
  <c r="D29" i="5"/>
  <c r="E29" i="5" a="1"/>
  <c r="E29" i="5" s="1"/>
  <c r="G29" i="5" a="1"/>
  <c r="G29" i="5" s="1"/>
  <c r="F29" i="5" s="1"/>
  <c r="H29" i="5"/>
  <c r="I29" i="5"/>
  <c r="B30" i="5"/>
  <c r="C30" i="5"/>
  <c r="D30" i="5"/>
  <c r="E30" i="5" a="1"/>
  <c r="E30" i="5" s="1"/>
  <c r="G30" i="5" a="1"/>
  <c r="G30" i="5" s="1"/>
  <c r="F30" i="5" s="1"/>
  <c r="H30" i="5"/>
  <c r="I30" i="5"/>
  <c r="B31" i="5"/>
  <c r="C31" i="5"/>
  <c r="D31" i="5"/>
  <c r="E31" i="5" a="1"/>
  <c r="E31" i="5" s="1"/>
  <c r="G31" i="5" a="1"/>
  <c r="G31" i="5" s="1"/>
  <c r="F31" i="5" s="1"/>
  <c r="H31" i="5"/>
  <c r="I31" i="5"/>
  <c r="B32" i="5"/>
  <c r="C32" i="5"/>
  <c r="D32" i="5"/>
  <c r="E32" i="5" a="1"/>
  <c r="E32" i="5" s="1"/>
  <c r="G32" i="5" a="1"/>
  <c r="G32" i="5" s="1"/>
  <c r="F32" i="5" s="1"/>
  <c r="H32" i="5"/>
  <c r="I32" i="5"/>
  <c r="I7" i="5"/>
  <c r="H7" i="5"/>
  <c r="G7" i="5" a="1"/>
  <c r="G7" i="5" s="1"/>
  <c r="F7" i="5" s="1"/>
  <c r="E7" i="5" a="1"/>
  <c r="E7" i="5" s="1"/>
  <c r="D7" i="5"/>
  <c r="C7" i="5"/>
  <c r="B7" i="5"/>
  <c r="B33" i="5"/>
  <c r="C33" i="5"/>
  <c r="D33" i="5"/>
  <c r="E33" i="5"/>
  <c r="F33" i="5" a="1"/>
  <c r="F33" i="5" s="1"/>
  <c r="H33" i="5"/>
  <c r="B34" i="5"/>
  <c r="C34" i="5"/>
  <c r="D34" i="5"/>
  <c r="E34" i="5"/>
  <c r="F34" i="5" a="1"/>
  <c r="F34" i="5" s="1"/>
  <c r="H34" i="5"/>
  <c r="B35" i="5"/>
  <c r="C35" i="5"/>
  <c r="D35" i="5"/>
  <c r="E35" i="5"/>
  <c r="F35" i="5" a="1"/>
  <c r="F35" i="5" s="1"/>
  <c r="H35" i="5"/>
  <c r="B36" i="5"/>
  <c r="C36" i="5"/>
  <c r="D36" i="5"/>
  <c r="E36" i="5"/>
  <c r="F36" i="5" a="1"/>
  <c r="F36" i="5" s="1"/>
  <c r="H36" i="5"/>
  <c r="B37" i="5"/>
  <c r="C37" i="5"/>
  <c r="D37" i="5"/>
  <c r="E37" i="5"/>
  <c r="F37" i="5" a="1"/>
  <c r="F37" i="5" s="1"/>
  <c r="H37" i="5"/>
  <c r="B38" i="5"/>
  <c r="C38" i="5"/>
  <c r="D38" i="5"/>
  <c r="E38" i="5"/>
  <c r="F38" i="5" a="1"/>
  <c r="F38" i="5" s="1"/>
  <c r="H38" i="5"/>
  <c r="B39" i="5"/>
  <c r="C39" i="5"/>
  <c r="D39" i="5"/>
  <c r="E39" i="5"/>
  <c r="F39" i="5" a="1"/>
  <c r="F39" i="5" s="1"/>
  <c r="H39" i="5"/>
  <c r="B40" i="5"/>
  <c r="C40" i="5"/>
  <c r="D40" i="5"/>
  <c r="E40" i="5"/>
  <c r="F40" i="5" a="1"/>
  <c r="F40" i="5" s="1"/>
  <c r="H40" i="5"/>
  <c r="B41" i="5"/>
  <c r="C41" i="5"/>
  <c r="D41" i="5"/>
  <c r="E41" i="5"/>
  <c r="F41" i="5" a="1"/>
  <c r="F41" i="5" s="1"/>
  <c r="H41" i="5"/>
  <c r="B42" i="5"/>
  <c r="C42" i="5"/>
  <c r="D42" i="5"/>
  <c r="E42" i="5"/>
  <c r="F42" i="5" a="1"/>
  <c r="F42" i="5" s="1"/>
  <c r="H42" i="5"/>
  <c r="B43" i="5"/>
  <c r="C43" i="5"/>
  <c r="D43" i="5"/>
  <c r="E43" i="5"/>
  <c r="F43" i="5" a="1"/>
  <c r="F43" i="5" s="1"/>
  <c r="H43" i="5"/>
  <c r="B44" i="5"/>
  <c r="C44" i="5"/>
  <c r="D44" i="5"/>
  <c r="E44" i="5"/>
  <c r="F44" i="5" a="1"/>
  <c r="F44" i="5" s="1"/>
  <c r="H44" i="5"/>
  <c r="B45" i="5"/>
  <c r="C45" i="5"/>
  <c r="D45" i="5"/>
  <c r="E45" i="5"/>
  <c r="F45" i="5" a="1"/>
  <c r="F45" i="5" s="1"/>
  <c r="H45" i="5"/>
  <c r="B46" i="5"/>
  <c r="C46" i="5"/>
  <c r="D46" i="5"/>
  <c r="E46" i="5"/>
  <c r="F46" i="5" a="1"/>
  <c r="F46" i="5" s="1"/>
  <c r="H46" i="5"/>
  <c r="B47" i="5"/>
  <c r="C47" i="5"/>
  <c r="D47" i="5"/>
  <c r="E47" i="5"/>
  <c r="F47" i="5" a="1"/>
  <c r="F47" i="5" s="1"/>
  <c r="H47" i="5"/>
  <c r="B48" i="5"/>
  <c r="C48" i="5"/>
  <c r="D48" i="5"/>
  <c r="E48" i="5"/>
  <c r="F48" i="5" a="1"/>
  <c r="F48" i="5" s="1"/>
  <c r="H48" i="5"/>
  <c r="B49" i="5"/>
  <c r="C49" i="5"/>
  <c r="D49" i="5"/>
  <c r="E49" i="5"/>
  <c r="F49" i="5" a="1"/>
  <c r="F49" i="5" s="1"/>
  <c r="H49" i="5"/>
  <c r="B50" i="5"/>
  <c r="C50" i="5"/>
  <c r="D50" i="5"/>
  <c r="E50" i="5"/>
  <c r="F50" i="5" a="1"/>
  <c r="F50" i="5" s="1"/>
  <c r="H50" i="5"/>
  <c r="B51" i="5"/>
  <c r="C51" i="5"/>
  <c r="D51" i="5"/>
  <c r="E51" i="5"/>
  <c r="F51" i="5" a="1"/>
  <c r="F51" i="5" s="1"/>
  <c r="H51" i="5"/>
  <c r="B52" i="5"/>
  <c r="C52" i="5"/>
  <c r="D52" i="5"/>
  <c r="E52" i="5"/>
  <c r="F52" i="5" a="1"/>
  <c r="F52" i="5" s="1"/>
  <c r="H52" i="5"/>
  <c r="B53" i="5"/>
  <c r="C53" i="5"/>
  <c r="D53" i="5"/>
  <c r="E53" i="5"/>
  <c r="F53" i="5" a="1"/>
  <c r="F53" i="5" s="1"/>
  <c r="H53" i="5"/>
  <c r="B54" i="5"/>
  <c r="C54" i="5"/>
  <c r="D54" i="5"/>
  <c r="E54" i="5"/>
  <c r="F54" i="5" a="1"/>
  <c r="F54" i="5" s="1"/>
  <c r="H54" i="5"/>
  <c r="B55" i="5"/>
  <c r="C55" i="5"/>
  <c r="D55" i="5"/>
  <c r="E55" i="5"/>
  <c r="F55" i="5" a="1"/>
  <c r="F55" i="5" s="1"/>
  <c r="H55" i="5"/>
  <c r="B56" i="5"/>
  <c r="C56" i="5"/>
  <c r="D56" i="5"/>
  <c r="E56" i="5"/>
  <c r="F56" i="5" a="1"/>
  <c r="F56" i="5" s="1"/>
  <c r="H56" i="5"/>
  <c r="B57" i="5"/>
  <c r="C57" i="5"/>
  <c r="D57" i="5"/>
  <c r="E57" i="5"/>
  <c r="F57" i="5" a="1"/>
  <c r="F57" i="5" s="1"/>
  <c r="H57" i="5"/>
  <c r="B58" i="5"/>
  <c r="C58" i="5"/>
  <c r="D58" i="5"/>
  <c r="E58" i="5"/>
  <c r="F58" i="5" a="1"/>
  <c r="F58" i="5" s="1"/>
  <c r="H58" i="5"/>
  <c r="B59" i="5"/>
  <c r="C59" i="5"/>
  <c r="D59" i="5"/>
  <c r="E59" i="5"/>
  <c r="F59" i="5" a="1"/>
  <c r="F59" i="5" s="1"/>
  <c r="H59" i="5"/>
  <c r="B60" i="5"/>
  <c r="C60" i="5"/>
  <c r="D60" i="5"/>
  <c r="E60" i="5"/>
  <c r="F60" i="5" a="1"/>
  <c r="F60" i="5" s="1"/>
  <c r="H60" i="5"/>
  <c r="B61" i="5"/>
  <c r="C61" i="5"/>
  <c r="D61" i="5"/>
  <c r="E61" i="5"/>
  <c r="F61" i="5" a="1"/>
  <c r="F61" i="5" s="1"/>
  <c r="H61" i="5"/>
  <c r="B62" i="5"/>
  <c r="C62" i="5"/>
  <c r="D62" i="5"/>
  <c r="E62" i="5"/>
  <c r="F62" i="5" a="1"/>
  <c r="F62" i="5" s="1"/>
  <c r="H62" i="5"/>
  <c r="B63" i="5"/>
  <c r="C63" i="5"/>
  <c r="D63" i="5"/>
  <c r="E63" i="5"/>
  <c r="F63" i="5" a="1"/>
  <c r="F63" i="5" s="1"/>
  <c r="H63" i="5"/>
  <c r="B64" i="5"/>
  <c r="C64" i="5"/>
  <c r="D64" i="5"/>
  <c r="E64" i="5"/>
  <c r="F64" i="5" a="1"/>
  <c r="F64" i="5" s="1"/>
  <c r="H64" i="5"/>
  <c r="B65" i="5"/>
  <c r="C65" i="5"/>
  <c r="D65" i="5"/>
  <c r="E65" i="5"/>
  <c r="F65" i="5" a="1"/>
  <c r="F65" i="5" s="1"/>
  <c r="H65" i="5"/>
  <c r="B66" i="5"/>
  <c r="C66" i="5"/>
  <c r="D66" i="5"/>
  <c r="E66" i="5"/>
  <c r="F66" i="5" a="1"/>
  <c r="F66" i="5" s="1"/>
  <c r="H66" i="5"/>
  <c r="B67" i="5"/>
  <c r="C67" i="5"/>
  <c r="D67" i="5"/>
  <c r="E67" i="5"/>
  <c r="F67" i="5" a="1"/>
  <c r="F67" i="5" s="1"/>
  <c r="H67" i="5"/>
  <c r="B68" i="5"/>
  <c r="C68" i="5"/>
  <c r="D68" i="5"/>
  <c r="E68" i="5"/>
  <c r="F68" i="5" a="1"/>
  <c r="F68" i="5" s="1"/>
  <c r="H68" i="5"/>
  <c r="B69" i="5"/>
  <c r="C69" i="5"/>
  <c r="D69" i="5"/>
  <c r="E69" i="5"/>
  <c r="F69" i="5" a="1"/>
  <c r="F69" i="5" s="1"/>
  <c r="H69" i="5"/>
  <c r="B70" i="5"/>
  <c r="C70" i="5"/>
  <c r="D70" i="5"/>
  <c r="E70" i="5"/>
  <c r="F70" i="5" a="1"/>
  <c r="F70" i="5" s="1"/>
  <c r="H70" i="5"/>
  <c r="B71" i="5"/>
  <c r="C71" i="5"/>
  <c r="D71" i="5"/>
  <c r="E71" i="5"/>
  <c r="F71" i="5" a="1"/>
  <c r="F71" i="5" s="1"/>
  <c r="H71" i="5"/>
  <c r="B72" i="5"/>
  <c r="C72" i="5"/>
  <c r="D72" i="5"/>
  <c r="E72" i="5"/>
  <c r="F72" i="5" a="1"/>
  <c r="F72" i="5" s="1"/>
  <c r="H72" i="5"/>
  <c r="B73" i="5"/>
  <c r="C73" i="5"/>
  <c r="D73" i="5"/>
  <c r="E73" i="5"/>
  <c r="F73" i="5" a="1"/>
  <c r="F73" i="5" s="1"/>
  <c r="H73" i="5"/>
  <c r="B74" i="5"/>
  <c r="C74" i="5"/>
  <c r="D74" i="5"/>
  <c r="E74" i="5"/>
  <c r="F74" i="5" a="1"/>
  <c r="F74" i="5" s="1"/>
  <c r="H74" i="5"/>
  <c r="B75" i="5"/>
  <c r="C75" i="5"/>
  <c r="D75" i="5"/>
  <c r="E75" i="5"/>
  <c r="F75" i="5" a="1"/>
  <c r="F75" i="5" s="1"/>
  <c r="H75" i="5"/>
  <c r="B76" i="5"/>
  <c r="C76" i="5"/>
  <c r="D76" i="5"/>
  <c r="E76" i="5"/>
  <c r="F76" i="5" a="1"/>
  <c r="F76" i="5" s="1"/>
  <c r="H76" i="5"/>
  <c r="B77" i="5"/>
  <c r="C77" i="5"/>
  <c r="D77" i="5"/>
  <c r="E77" i="5"/>
  <c r="F77" i="5" a="1"/>
  <c r="F77" i="5" s="1"/>
  <c r="H77" i="5"/>
  <c r="B78" i="5"/>
  <c r="C78" i="5"/>
  <c r="D78" i="5"/>
  <c r="E78" i="5"/>
  <c r="F78" i="5" a="1"/>
  <c r="F78" i="5" s="1"/>
  <c r="H78" i="5"/>
  <c r="B79" i="5"/>
  <c r="C79" i="5"/>
  <c r="D79" i="5"/>
  <c r="E79" i="5"/>
  <c r="F79" i="5" a="1"/>
  <c r="F79" i="5" s="1"/>
  <c r="H79" i="5"/>
  <c r="B80" i="5"/>
  <c r="C80" i="5"/>
  <c r="D80" i="5"/>
  <c r="E80" i="5"/>
  <c r="F80" i="5" a="1"/>
  <c r="F80" i="5" s="1"/>
  <c r="H80" i="5"/>
  <c r="B81" i="5"/>
  <c r="C81" i="5"/>
  <c r="D81" i="5"/>
  <c r="E81" i="5"/>
  <c r="F81" i="5" a="1"/>
  <c r="F81" i="5" s="1"/>
  <c r="H81" i="5"/>
  <c r="B82" i="5"/>
  <c r="C82" i="5"/>
  <c r="D82" i="5"/>
  <c r="E82" i="5"/>
  <c r="F82" i="5" a="1"/>
  <c r="F82" i="5" s="1"/>
  <c r="H82" i="5"/>
  <c r="B83" i="5"/>
  <c r="C83" i="5"/>
  <c r="D83" i="5"/>
  <c r="E83" i="5"/>
  <c r="F83" i="5" a="1"/>
  <c r="F83" i="5" s="1"/>
  <c r="H83" i="5"/>
  <c r="B84" i="5"/>
  <c r="C84" i="5"/>
  <c r="D84" i="5"/>
  <c r="E84" i="5"/>
  <c r="F84" i="5" a="1"/>
  <c r="F84" i="5" s="1"/>
  <c r="H84" i="5"/>
  <c r="B85" i="5"/>
  <c r="C85" i="5"/>
  <c r="D85" i="5"/>
  <c r="E85" i="5"/>
  <c r="F85" i="5" a="1"/>
  <c r="F85" i="5" s="1"/>
  <c r="H85" i="5"/>
  <c r="B86" i="5"/>
  <c r="C86" i="5"/>
  <c r="D86" i="5"/>
  <c r="E86" i="5"/>
  <c r="F86" i="5" a="1"/>
  <c r="F86" i="5" s="1"/>
  <c r="H86" i="5"/>
  <c r="B87" i="5"/>
  <c r="C87" i="5"/>
  <c r="D87" i="5"/>
  <c r="E87" i="5"/>
  <c r="F87" i="5" a="1"/>
  <c r="F87" i="5" s="1"/>
  <c r="H87" i="5"/>
  <c r="B88" i="5"/>
  <c r="C88" i="5"/>
  <c r="D88" i="5"/>
  <c r="E88" i="5"/>
  <c r="F88" i="5" a="1"/>
  <c r="F88" i="5" s="1"/>
  <c r="H88" i="5"/>
  <c r="B89" i="5"/>
  <c r="C89" i="5"/>
  <c r="D89" i="5"/>
  <c r="E89" i="5"/>
  <c r="F89" i="5" a="1"/>
  <c r="F89" i="5" s="1"/>
  <c r="H89" i="5"/>
  <c r="B90" i="5"/>
  <c r="C90" i="5"/>
  <c r="D90" i="5"/>
  <c r="E90" i="5"/>
  <c r="F90" i="5" a="1"/>
  <c r="F90" i="5" s="1"/>
  <c r="H90" i="5"/>
  <c r="B91" i="5"/>
  <c r="C91" i="5"/>
  <c r="D91" i="5"/>
  <c r="E91" i="5"/>
  <c r="F91" i="5" a="1"/>
  <c r="F91" i="5" s="1"/>
  <c r="H91" i="5"/>
  <c r="B92" i="5"/>
  <c r="C92" i="5"/>
  <c r="D92" i="5"/>
  <c r="E92" i="5"/>
  <c r="F92" i="5" a="1"/>
  <c r="F92" i="5" s="1"/>
  <c r="H92" i="5"/>
  <c r="B93" i="5"/>
  <c r="C93" i="5"/>
  <c r="D93" i="5"/>
  <c r="E93" i="5"/>
  <c r="F93" i="5" a="1"/>
  <c r="F93" i="5" s="1"/>
  <c r="H93" i="5"/>
  <c r="B94" i="5"/>
  <c r="C94" i="5"/>
  <c r="D94" i="5"/>
  <c r="E94" i="5"/>
  <c r="F94" i="5" a="1"/>
  <c r="F94" i="5" s="1"/>
  <c r="H94" i="5"/>
  <c r="B95" i="5"/>
  <c r="C95" i="5"/>
  <c r="D95" i="5"/>
  <c r="E95" i="5"/>
  <c r="F95" i="5" a="1"/>
  <c r="F95" i="5" s="1"/>
  <c r="H95" i="5"/>
  <c r="B96" i="5"/>
  <c r="C96" i="5"/>
  <c r="D96" i="5"/>
  <c r="E96" i="5"/>
  <c r="F96" i="5" a="1"/>
  <c r="F96" i="5" s="1"/>
  <c r="H96" i="5"/>
  <c r="B97" i="5"/>
  <c r="C97" i="5"/>
  <c r="D97" i="5"/>
  <c r="E97" i="5"/>
  <c r="F97" i="5" a="1"/>
  <c r="F97" i="5" s="1"/>
  <c r="H97" i="5"/>
  <c r="B98" i="5"/>
  <c r="C98" i="5"/>
  <c r="D98" i="5"/>
  <c r="E98" i="5"/>
  <c r="F98" i="5" a="1"/>
  <c r="F98" i="5" s="1"/>
  <c r="H98" i="5"/>
  <c r="B99" i="5"/>
  <c r="C99" i="5"/>
  <c r="D99" i="5"/>
  <c r="E99" i="5"/>
  <c r="F99" i="5" a="1"/>
  <c r="F99" i="5" s="1"/>
  <c r="H99" i="5"/>
  <c r="B100" i="5"/>
  <c r="C100" i="5"/>
  <c r="D100" i="5"/>
  <c r="E100" i="5"/>
  <c r="F100" i="5" a="1"/>
  <c r="F100" i="5" s="1"/>
  <c r="H100" i="5"/>
  <c r="B101" i="5"/>
  <c r="C101" i="5"/>
  <c r="D101" i="5"/>
  <c r="E101" i="5"/>
  <c r="F101" i="5" a="1"/>
  <c r="F101" i="5" s="1"/>
  <c r="H101" i="5"/>
  <c r="B102" i="5"/>
  <c r="C102" i="5"/>
  <c r="D102" i="5"/>
  <c r="E102" i="5"/>
  <c r="F102" i="5" a="1"/>
  <c r="F102" i="5" s="1"/>
  <c r="H102" i="5"/>
  <c r="B103" i="5"/>
  <c r="C103" i="5"/>
  <c r="D103" i="5"/>
  <c r="E103" i="5"/>
  <c r="F103" i="5" a="1"/>
  <c r="F103" i="5" s="1"/>
  <c r="H103" i="5"/>
  <c r="B104" i="5"/>
  <c r="C104" i="5"/>
  <c r="D104" i="5"/>
  <c r="E104" i="5"/>
  <c r="F104" i="5" a="1"/>
  <c r="F104" i="5" s="1"/>
  <c r="H104" i="5"/>
  <c r="B105" i="5"/>
  <c r="C105" i="5"/>
  <c r="D105" i="5"/>
  <c r="E105" i="5"/>
  <c r="F105" i="5" a="1"/>
  <c r="F105" i="5" s="1"/>
  <c r="H105" i="5"/>
  <c r="B106" i="5"/>
  <c r="C106" i="5"/>
  <c r="D106" i="5"/>
  <c r="E106" i="5"/>
  <c r="F106" i="5" a="1"/>
  <c r="F106" i="5" s="1"/>
  <c r="H106" i="5"/>
  <c r="B107" i="5"/>
  <c r="C107" i="5"/>
  <c r="D107" i="5"/>
  <c r="E107" i="5"/>
  <c r="F107" i="5" a="1"/>
  <c r="F107" i="5" s="1"/>
  <c r="H107" i="5"/>
  <c r="B108" i="5"/>
  <c r="C108" i="5"/>
  <c r="D108" i="5"/>
  <c r="E108" i="5"/>
  <c r="F108" i="5" a="1"/>
  <c r="F108" i="5" s="1"/>
  <c r="H108" i="5"/>
  <c r="B109" i="5"/>
  <c r="C109" i="5"/>
  <c r="D109" i="5"/>
  <c r="E109" i="5"/>
  <c r="F109" i="5" a="1"/>
  <c r="F109" i="5" s="1"/>
  <c r="H109" i="5"/>
  <c r="B110" i="5"/>
  <c r="C110" i="5"/>
  <c r="D110" i="5"/>
  <c r="E110" i="5"/>
  <c r="F110" i="5" a="1"/>
  <c r="F110" i="5" s="1"/>
  <c r="H110" i="5"/>
  <c r="B111" i="5"/>
  <c r="C111" i="5"/>
  <c r="D111" i="5"/>
  <c r="E111" i="5"/>
  <c r="F111" i="5" a="1"/>
  <c r="F111" i="5" s="1"/>
  <c r="H111" i="5"/>
  <c r="B112" i="5"/>
  <c r="C112" i="5"/>
  <c r="D112" i="5"/>
  <c r="E112" i="5"/>
  <c r="F112" i="5" a="1"/>
  <c r="F112" i="5" s="1"/>
  <c r="H112" i="5"/>
  <c r="B113" i="5"/>
  <c r="C113" i="5"/>
  <c r="D113" i="5"/>
  <c r="E113" i="5"/>
  <c r="F113" i="5" a="1"/>
  <c r="F113" i="5" s="1"/>
  <c r="H113" i="5"/>
  <c r="B114" i="5"/>
  <c r="C114" i="5"/>
  <c r="D114" i="5"/>
  <c r="E114" i="5"/>
  <c r="F114" i="5" a="1"/>
  <c r="F114" i="5" s="1"/>
  <c r="H114" i="5"/>
  <c r="B115" i="5"/>
  <c r="C115" i="5"/>
  <c r="D115" i="5"/>
  <c r="E115" i="5"/>
  <c r="F115" i="5" a="1"/>
  <c r="F115" i="5" s="1"/>
  <c r="H115" i="5"/>
  <c r="B116" i="5"/>
  <c r="C116" i="5"/>
  <c r="D116" i="5"/>
  <c r="E116" i="5"/>
  <c r="F116" i="5" a="1"/>
  <c r="F116" i="5" s="1"/>
  <c r="H116" i="5"/>
  <c r="B117" i="5"/>
  <c r="C117" i="5"/>
  <c r="D117" i="5"/>
  <c r="E117" i="5"/>
  <c r="F117" i="5" a="1"/>
  <c r="F117" i="5" s="1"/>
  <c r="H117" i="5"/>
  <c r="B118" i="5"/>
  <c r="C118" i="5"/>
  <c r="D118" i="5"/>
  <c r="E118" i="5"/>
  <c r="F118" i="5" a="1"/>
  <c r="F118" i="5" s="1"/>
  <c r="H118" i="5"/>
  <c r="B119" i="5"/>
  <c r="C119" i="5"/>
  <c r="D119" i="5"/>
  <c r="E119" i="5"/>
  <c r="F119" i="5" a="1"/>
  <c r="F119" i="5" s="1"/>
  <c r="H119" i="5"/>
  <c r="B120" i="5"/>
  <c r="C120" i="5"/>
  <c r="D120" i="5"/>
  <c r="E120" i="5"/>
  <c r="F120" i="5" a="1"/>
  <c r="F120" i="5" s="1"/>
  <c r="H120" i="5"/>
  <c r="B121" i="5"/>
  <c r="C121" i="5"/>
  <c r="D121" i="5"/>
  <c r="E121" i="5"/>
  <c r="F121" i="5" a="1"/>
  <c r="F121" i="5" s="1"/>
  <c r="H121" i="5"/>
  <c r="B122" i="5"/>
  <c r="C122" i="5"/>
  <c r="D122" i="5"/>
  <c r="E122" i="5"/>
  <c r="F122" i="5" a="1"/>
  <c r="F122" i="5" s="1"/>
  <c r="H122" i="5"/>
  <c r="B123" i="5"/>
  <c r="C123" i="5"/>
  <c r="D123" i="5"/>
  <c r="E123" i="5"/>
  <c r="F123" i="5" a="1"/>
  <c r="F123" i="5" s="1"/>
  <c r="H123" i="5"/>
  <c r="B124" i="5"/>
  <c r="C124" i="5"/>
  <c r="D124" i="5"/>
  <c r="E124" i="5"/>
  <c r="F124" i="5" a="1"/>
  <c r="F124" i="5" s="1"/>
  <c r="H124" i="5"/>
  <c r="B125" i="5"/>
  <c r="C125" i="5"/>
  <c r="D125" i="5"/>
  <c r="E125" i="5"/>
  <c r="F125" i="5" a="1"/>
  <c r="F125" i="5" s="1"/>
  <c r="H125" i="5"/>
  <c r="B126" i="5"/>
  <c r="C126" i="5"/>
  <c r="D126" i="5"/>
  <c r="E126" i="5"/>
  <c r="F126" i="5" a="1"/>
  <c r="F126" i="5" s="1"/>
  <c r="H126" i="5"/>
  <c r="B127" i="5"/>
  <c r="C127" i="5"/>
  <c r="D127" i="5"/>
  <c r="E127" i="5"/>
  <c r="F127" i="5" a="1"/>
  <c r="F127" i="5" s="1"/>
  <c r="H127" i="5"/>
  <c r="B128" i="5"/>
  <c r="C128" i="5"/>
  <c r="D128" i="5"/>
  <c r="E128" i="5"/>
  <c r="F128" i="5" a="1"/>
  <c r="F128" i="5" s="1"/>
  <c r="H128" i="5"/>
  <c r="B129" i="5"/>
  <c r="C129" i="5"/>
  <c r="D129" i="5"/>
  <c r="E129" i="5"/>
  <c r="F129" i="5" a="1"/>
  <c r="F129" i="5" s="1"/>
  <c r="H129" i="5"/>
  <c r="B130" i="5"/>
  <c r="C130" i="5"/>
  <c r="D130" i="5"/>
  <c r="E130" i="5"/>
  <c r="F130" i="5" a="1"/>
  <c r="F130" i="5" s="1"/>
  <c r="H130" i="5"/>
  <c r="B131" i="5"/>
  <c r="C131" i="5"/>
  <c r="D131" i="5"/>
  <c r="E131" i="5"/>
  <c r="F131" i="5" a="1"/>
  <c r="F131" i="5" s="1"/>
  <c r="H131" i="5"/>
  <c r="B132" i="5"/>
  <c r="C132" i="5"/>
  <c r="D132" i="5"/>
  <c r="E132" i="5"/>
  <c r="F132" i="5" a="1"/>
  <c r="F132" i="5" s="1"/>
  <c r="H132" i="5"/>
  <c r="B133" i="5"/>
  <c r="C133" i="5"/>
  <c r="D133" i="5"/>
  <c r="E133" i="5"/>
  <c r="F133" i="5" a="1"/>
  <c r="F133" i="5" s="1"/>
  <c r="H133" i="5"/>
  <c r="B134" i="5"/>
  <c r="C134" i="5"/>
  <c r="D134" i="5"/>
  <c r="E134" i="5"/>
  <c r="F134" i="5" a="1"/>
  <c r="F134" i="5" s="1"/>
  <c r="H134" i="5"/>
  <c r="B135" i="5"/>
  <c r="C135" i="5"/>
  <c r="D135" i="5"/>
  <c r="E135" i="5"/>
  <c r="F135" i="5" a="1"/>
  <c r="F135" i="5" s="1"/>
  <c r="H135" i="5"/>
  <c r="B136" i="5"/>
  <c r="C136" i="5"/>
  <c r="D136" i="5"/>
  <c r="E136" i="5"/>
  <c r="F136" i="5" a="1"/>
  <c r="F136" i="5" s="1"/>
  <c r="H136" i="5"/>
  <c r="J7" i="5"/>
  <c r="B105" i="16"/>
  <c r="C105" i="16"/>
  <c r="D105" i="16"/>
  <c r="E105" i="16" a="1"/>
  <c r="E105" i="16" s="1"/>
  <c r="G105" i="16" a="1"/>
  <c r="G105" i="16" s="1"/>
  <c r="F105" i="16" s="1"/>
  <c r="I105" i="16" a="1"/>
  <c r="I105" i="16" s="1"/>
  <c r="B106" i="16"/>
  <c r="C106" i="16"/>
  <c r="D106" i="16"/>
  <c r="E106" i="16" a="1"/>
  <c r="E106" i="16" s="1"/>
  <c r="G106" i="16" a="1"/>
  <c r="G106" i="16" s="1"/>
  <c r="F106" i="16" s="1"/>
  <c r="I106" i="16" a="1"/>
  <c r="I106" i="16" s="1"/>
  <c r="B107" i="16"/>
  <c r="C107" i="16"/>
  <c r="D107" i="16"/>
  <c r="E107" i="16" a="1"/>
  <c r="E107" i="16" s="1"/>
  <c r="G107" i="16" a="1"/>
  <c r="G107" i="16" s="1"/>
  <c r="F107" i="16" s="1"/>
  <c r="I107" i="16" a="1"/>
  <c r="I107" i="16" s="1"/>
  <c r="B108" i="16"/>
  <c r="C108" i="16"/>
  <c r="D108" i="16"/>
  <c r="E108" i="16" a="1"/>
  <c r="E108" i="16" s="1"/>
  <c r="G108" i="16" a="1"/>
  <c r="G108" i="16" s="1"/>
  <c r="F108" i="16" s="1"/>
  <c r="I108" i="16" a="1"/>
  <c r="I108" i="16" s="1"/>
  <c r="B109" i="16"/>
  <c r="C109" i="16"/>
  <c r="D109" i="16"/>
  <c r="E109" i="16" a="1"/>
  <c r="E109" i="16" s="1"/>
  <c r="G109" i="16" a="1"/>
  <c r="G109" i="16" s="1"/>
  <c r="F109" i="16" s="1"/>
  <c r="I109" i="16" a="1"/>
  <c r="I109" i="16" s="1"/>
  <c r="B110" i="16"/>
  <c r="C110" i="16"/>
  <c r="D110" i="16"/>
  <c r="E110" i="16" a="1"/>
  <c r="E110" i="16" s="1"/>
  <c r="G110" i="16" a="1"/>
  <c r="G110" i="16" s="1"/>
  <c r="F110" i="16" s="1"/>
  <c r="I110" i="16" a="1"/>
  <c r="I110" i="16" s="1"/>
  <c r="B111" i="16"/>
  <c r="C111" i="16"/>
  <c r="D111" i="16"/>
  <c r="E111" i="16" a="1"/>
  <c r="E111" i="16" s="1"/>
  <c r="G111" i="16" a="1"/>
  <c r="G111" i="16" s="1"/>
  <c r="F111" i="16" s="1"/>
  <c r="I111" i="16" a="1"/>
  <c r="I111" i="16" s="1"/>
  <c r="B112" i="16"/>
  <c r="C112" i="16"/>
  <c r="D112" i="16"/>
  <c r="E112" i="16" a="1"/>
  <c r="E112" i="16" s="1"/>
  <c r="G112" i="16" a="1"/>
  <c r="G112" i="16" s="1"/>
  <c r="F112" i="16" s="1"/>
  <c r="I112" i="16" a="1"/>
  <c r="I112" i="16" s="1"/>
  <c r="B113" i="16"/>
  <c r="C113" i="16"/>
  <c r="D113" i="16"/>
  <c r="E113" i="16" a="1"/>
  <c r="E113" i="16" s="1"/>
  <c r="G113" i="16" a="1"/>
  <c r="G113" i="16" s="1"/>
  <c r="F113" i="16" s="1"/>
  <c r="I113" i="16" a="1"/>
  <c r="I113" i="16" s="1"/>
  <c r="B114" i="16"/>
  <c r="C114" i="16"/>
  <c r="D114" i="16"/>
  <c r="E114" i="16" a="1"/>
  <c r="E114" i="16" s="1"/>
  <c r="G114" i="16" a="1"/>
  <c r="G114" i="16" s="1"/>
  <c r="F114" i="16" s="1"/>
  <c r="I114" i="16" a="1"/>
  <c r="I114" i="16" s="1"/>
  <c r="B115" i="16"/>
  <c r="C115" i="16"/>
  <c r="D115" i="16"/>
  <c r="E115" i="16" a="1"/>
  <c r="E115" i="16" s="1"/>
  <c r="G115" i="16" a="1"/>
  <c r="G115" i="16" s="1"/>
  <c r="F115" i="16" s="1"/>
  <c r="I115" i="16" a="1"/>
  <c r="I115" i="16" s="1"/>
  <c r="B116" i="16"/>
  <c r="C116" i="16"/>
  <c r="D116" i="16"/>
  <c r="E116" i="16" a="1"/>
  <c r="E116" i="16" s="1"/>
  <c r="G116" i="16" a="1"/>
  <c r="G116" i="16" s="1"/>
  <c r="F116" i="16" s="1"/>
  <c r="I116" i="16" a="1"/>
  <c r="I116" i="16" s="1"/>
  <c r="B117" i="16"/>
  <c r="C117" i="16"/>
  <c r="D117" i="16"/>
  <c r="E117" i="16" a="1"/>
  <c r="E117" i="16" s="1"/>
  <c r="G117" i="16" a="1"/>
  <c r="G117" i="16" s="1"/>
  <c r="F117" i="16" s="1"/>
  <c r="I117" i="16" a="1"/>
  <c r="I117" i="16"/>
  <c r="B118" i="16"/>
  <c r="C118" i="16"/>
  <c r="D118" i="16"/>
  <c r="E118" i="16" a="1"/>
  <c r="E118" i="16" s="1"/>
  <c r="G118" i="16" a="1"/>
  <c r="G118" i="16" s="1"/>
  <c r="F118" i="16" s="1"/>
  <c r="I118" i="16" a="1"/>
  <c r="I118" i="16" s="1"/>
  <c r="B119" i="16"/>
  <c r="C119" i="16"/>
  <c r="D119" i="16"/>
  <c r="E119" i="16" a="1"/>
  <c r="E119" i="16" s="1"/>
  <c r="G119" i="16" a="1"/>
  <c r="G119" i="16" s="1"/>
  <c r="F119" i="16" s="1"/>
  <c r="I119" i="16" a="1"/>
  <c r="I119" i="16" s="1"/>
  <c r="B120" i="16"/>
  <c r="C120" i="16"/>
  <c r="D120" i="16"/>
  <c r="E120" i="16" a="1"/>
  <c r="E120" i="16" s="1"/>
  <c r="G120" i="16" a="1"/>
  <c r="G120" i="16" s="1"/>
  <c r="F120" i="16" s="1"/>
  <c r="I120" i="16" a="1"/>
  <c r="I120" i="16" s="1"/>
  <c r="B121" i="16"/>
  <c r="C121" i="16"/>
  <c r="D121" i="16"/>
  <c r="E121" i="16" a="1"/>
  <c r="E121" i="16" s="1"/>
  <c r="G121" i="16" a="1"/>
  <c r="G121" i="16" s="1"/>
  <c r="F121" i="16" s="1"/>
  <c r="I121" i="16" a="1"/>
  <c r="I121" i="16" s="1"/>
  <c r="B122" i="16"/>
  <c r="C122" i="16"/>
  <c r="D122" i="16"/>
  <c r="E122" i="16" a="1"/>
  <c r="E122" i="16" s="1"/>
  <c r="G122" i="16" a="1"/>
  <c r="G122" i="16" s="1"/>
  <c r="F122" i="16" s="1"/>
  <c r="I122" i="16" a="1"/>
  <c r="I122" i="16" s="1"/>
  <c r="B123" i="16"/>
  <c r="C123" i="16"/>
  <c r="D123" i="16"/>
  <c r="E123" i="16" a="1"/>
  <c r="E123" i="16" s="1"/>
  <c r="G123" i="16" a="1"/>
  <c r="G123" i="16" s="1"/>
  <c r="F123" i="16" s="1"/>
  <c r="I123" i="16" a="1"/>
  <c r="I123" i="16" s="1"/>
  <c r="B124" i="16"/>
  <c r="C124" i="16"/>
  <c r="D124" i="16"/>
  <c r="E124" i="16" a="1"/>
  <c r="E124" i="16" s="1"/>
  <c r="G124" i="16" a="1"/>
  <c r="G124" i="16" s="1"/>
  <c r="F124" i="16" s="1"/>
  <c r="I124" i="16" a="1"/>
  <c r="I124" i="16" s="1"/>
  <c r="B125" i="16"/>
  <c r="C125" i="16"/>
  <c r="D125" i="16"/>
  <c r="E125" i="16" a="1"/>
  <c r="E125" i="16" s="1"/>
  <c r="G125" i="16" a="1"/>
  <c r="G125" i="16" s="1"/>
  <c r="F125" i="16" s="1"/>
  <c r="I125" i="16" a="1"/>
  <c r="I125" i="16" s="1"/>
  <c r="B126" i="16"/>
  <c r="C126" i="16"/>
  <c r="D126" i="16"/>
  <c r="E126" i="16" a="1"/>
  <c r="E126" i="16" s="1"/>
  <c r="G126" i="16" a="1"/>
  <c r="G126" i="16" s="1"/>
  <c r="F126" i="16" s="1"/>
  <c r="I126" i="16" a="1"/>
  <c r="I126" i="16" s="1"/>
  <c r="B127" i="16"/>
  <c r="C127" i="16"/>
  <c r="D127" i="16"/>
  <c r="E127" i="16" a="1"/>
  <c r="E127" i="16" s="1"/>
  <c r="G127" i="16" a="1"/>
  <c r="G127" i="16" s="1"/>
  <c r="F127" i="16" s="1"/>
  <c r="I127" i="16" a="1"/>
  <c r="I127" i="16" s="1"/>
  <c r="I134" i="16"/>
  <c r="D134" i="16"/>
  <c r="C134" i="16"/>
  <c r="B134" i="16"/>
  <c r="I133" i="16"/>
  <c r="D133" i="16"/>
  <c r="C133" i="16"/>
  <c r="B133" i="16"/>
  <c r="I132" i="16"/>
  <c r="D132" i="16"/>
  <c r="C132" i="16"/>
  <c r="B132" i="16"/>
  <c r="I131" i="16"/>
  <c r="D131" i="16"/>
  <c r="C131" i="16"/>
  <c r="B131" i="16"/>
  <c r="I130" i="16"/>
  <c r="D130" i="16"/>
  <c r="C130" i="16"/>
  <c r="B130" i="16"/>
  <c r="I129" i="16"/>
  <c r="D129" i="16"/>
  <c r="C129" i="16"/>
  <c r="B129" i="16"/>
  <c r="I128" i="16"/>
  <c r="D128" i="16"/>
  <c r="C128" i="16"/>
  <c r="B128" i="16"/>
  <c r="V13" i="15"/>
  <c r="U13" i="15"/>
  <c r="T13" i="15"/>
  <c r="S13" i="15"/>
  <c r="P13" i="15"/>
  <c r="M13" i="15"/>
  <c r="L13" i="15"/>
  <c r="K13" i="15"/>
  <c r="J13" i="15"/>
  <c r="I13" i="15"/>
  <c r="H13" i="15"/>
  <c r="F13" i="15"/>
  <c r="V12" i="15"/>
  <c r="U12" i="15"/>
  <c r="T12" i="15"/>
  <c r="S12" i="15"/>
  <c r="P12" i="15"/>
  <c r="M12" i="15"/>
  <c r="L12" i="15"/>
  <c r="K12" i="15"/>
  <c r="J12" i="15"/>
  <c r="I12" i="15"/>
  <c r="H12" i="15"/>
  <c r="F12" i="15"/>
  <c r="V11" i="15"/>
  <c r="U11" i="15"/>
  <c r="T11" i="15"/>
  <c r="S11" i="15"/>
  <c r="P11" i="15"/>
  <c r="M11" i="15"/>
  <c r="L11" i="15"/>
  <c r="K11" i="15"/>
  <c r="J11" i="15"/>
  <c r="I11" i="15"/>
  <c r="H11" i="15"/>
  <c r="F11" i="15"/>
  <c r="V10" i="15"/>
  <c r="U10" i="15"/>
  <c r="T10" i="15"/>
  <c r="S10" i="15"/>
  <c r="P10" i="15"/>
  <c r="M10" i="15"/>
  <c r="L10" i="15"/>
  <c r="K10" i="15"/>
  <c r="J10" i="15"/>
  <c r="I10" i="15"/>
  <c r="H10" i="15"/>
  <c r="F10" i="15"/>
  <c r="V9" i="15"/>
  <c r="U9" i="15"/>
  <c r="T9" i="15"/>
  <c r="S9" i="15"/>
  <c r="P9" i="15"/>
  <c r="M9" i="15"/>
  <c r="L9" i="15"/>
  <c r="K9" i="15"/>
  <c r="J9" i="15"/>
  <c r="I9" i="15"/>
  <c r="H9" i="15"/>
  <c r="F9" i="15"/>
  <c r="V8" i="15"/>
  <c r="U8" i="15"/>
  <c r="T8" i="15"/>
  <c r="S8" i="15"/>
  <c r="P8" i="15"/>
  <c r="M8" i="15"/>
  <c r="L8" i="15"/>
  <c r="K8" i="15"/>
  <c r="J8" i="15"/>
  <c r="I8" i="15"/>
  <c r="H8" i="15"/>
  <c r="F8" i="15"/>
  <c r="V7" i="15"/>
  <c r="U7" i="15"/>
  <c r="T7" i="15"/>
  <c r="S7" i="15"/>
  <c r="P7" i="15"/>
  <c r="M7" i="15"/>
  <c r="L7" i="15"/>
  <c r="K7" i="15"/>
  <c r="J7" i="15"/>
  <c r="I7" i="15"/>
  <c r="H7" i="15"/>
  <c r="F7" i="15"/>
  <c r="V6" i="15"/>
  <c r="U6" i="15"/>
  <c r="T6" i="15"/>
  <c r="S6" i="15"/>
  <c r="P6" i="15"/>
  <c r="M6" i="15"/>
  <c r="L6" i="15"/>
  <c r="K6" i="15"/>
  <c r="J6" i="15"/>
  <c r="I6" i="15"/>
  <c r="H6" i="15"/>
  <c r="F6" i="15"/>
  <c r="AG5" i="15"/>
  <c r="AF5" i="15"/>
  <c r="AE5" i="15"/>
  <c r="AD5" i="15"/>
  <c r="AC5" i="15"/>
  <c r="AB5" i="15"/>
  <c r="AA5" i="15"/>
  <c r="Z5" i="15"/>
  <c r="V5" i="15"/>
  <c r="U5" i="15"/>
  <c r="T5" i="15"/>
  <c r="S5" i="15"/>
  <c r="P5" i="15"/>
  <c r="M5" i="15"/>
  <c r="L5" i="15"/>
  <c r="K5" i="15"/>
  <c r="J5" i="15"/>
  <c r="I5" i="15"/>
  <c r="H5" i="15"/>
  <c r="F5" i="15"/>
  <c r="C2" i="19" a="1"/>
  <c r="C2" i="19" l="1"/>
  <c r="T3" i="18"/>
  <c r="V3" i="18" s="1"/>
  <c r="Z3" i="18" s="1" a="1"/>
  <c r="Z3" i="18" s="1"/>
  <c r="G3" i="18"/>
  <c r="H3" i="18"/>
  <c r="F13" i="18" a="1"/>
  <c r="F13" i="18" s="1"/>
  <c r="W12" i="18" a="1"/>
  <c r="W12" i="18" s="1"/>
  <c r="R12" i="18" a="1"/>
  <c r="R12" i="18" s="1"/>
  <c r="R13" i="18" a="1"/>
  <c r="R13" i="18" s="1"/>
  <c r="T13" i="18" s="1"/>
  <c r="H12" i="17"/>
  <c r="G3" i="17"/>
  <c r="G12" i="17"/>
  <c r="J3" i="17"/>
  <c r="M3" i="17"/>
  <c r="L3" i="17"/>
  <c r="I3" i="17"/>
  <c r="T12" i="17"/>
  <c r="V12" i="17" s="1"/>
  <c r="L2" i="5"/>
  <c r="L1" i="7"/>
  <c r="K1" i="7"/>
  <c r="I1" i="7"/>
  <c r="H1" i="7"/>
  <c r="F1" i="7"/>
  <c r="E1" i="7"/>
  <c r="D1" i="7"/>
  <c r="C1" i="7"/>
  <c r="B1" i="7"/>
  <c r="A1" i="7"/>
  <c r="I1" i="6"/>
  <c r="H1" i="6"/>
  <c r="F1" i="6"/>
  <c r="E1" i="6"/>
  <c r="D1" i="6"/>
  <c r="C1" i="6"/>
  <c r="B1" i="6"/>
  <c r="A1" i="6"/>
  <c r="K3" i="18" a="1"/>
  <c r="K3" i="18" l="1"/>
  <c r="AB3" i="18" a="1"/>
  <c r="AB3" i="18" s="1"/>
  <c r="M3" i="18" s="1"/>
  <c r="AA3" i="18" a="1"/>
  <c r="AA3" i="18" s="1"/>
  <c r="L3" i="18" s="1"/>
  <c r="X3" i="18" a="1"/>
  <c r="X3" i="18" s="1"/>
  <c r="I3" i="18" s="1"/>
  <c r="Y3" i="18" a="1"/>
  <c r="Y3" i="18" s="1"/>
  <c r="J3" i="18" s="1"/>
  <c r="T12" i="18"/>
  <c r="V12" i="18" s="1"/>
  <c r="G12" i="18"/>
  <c r="H12" i="18"/>
  <c r="AB12" i="17" a="1"/>
  <c r="AB12" i="17" s="1"/>
  <c r="M12" i="17" s="1"/>
  <c r="AA12" i="17" a="1"/>
  <c r="AA12" i="17" s="1"/>
  <c r="L12" i="17" s="1"/>
  <c r="Z12" i="17" a="1"/>
  <c r="Z12" i="17" s="1"/>
  <c r="Y12" i="17" a="1"/>
  <c r="Y12" i="17" s="1"/>
  <c r="J12" i="17" s="1"/>
  <c r="X12" i="17" a="1"/>
  <c r="X12" i="17" s="1"/>
  <c r="I12" i="17" s="1"/>
  <c r="L4" i="5"/>
  <c r="L3" i="5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K12" i="18" a="1"/>
  <c r="K12" i="18" l="1"/>
  <c r="AB12" i="18" a="1"/>
  <c r="AB12" i="18" s="1"/>
  <c r="M12" i="18" s="1"/>
  <c r="AA12" i="18" a="1"/>
  <c r="AA12" i="18" s="1"/>
  <c r="L12" i="18" s="1"/>
  <c r="Z12" i="18" a="1"/>
  <c r="Z12" i="18" s="1"/>
  <c r="Y12" i="18" a="1"/>
  <c r="Y12" i="18" s="1"/>
  <c r="J12" i="18" s="1"/>
  <c r="X12" i="18" a="1"/>
  <c r="X12" i="18" s="1"/>
  <c r="I12" i="18" s="1"/>
  <c r="K5" i="16" a="1"/>
  <c r="E1" i="22" a="1"/>
  <c r="E1" i="22" l="1"/>
  <c r="B7" i="16"/>
  <c r="G7" i="16" a="1"/>
  <c r="G7" i="16" s="1"/>
  <c r="F7" i="16" s="1"/>
  <c r="C7" i="16"/>
  <c r="I7" i="16"/>
  <c r="D7" i="16"/>
  <c r="H7" i="16"/>
  <c r="E7" i="16" a="1"/>
  <c r="E7" i="16" s="1"/>
  <c r="B6" i="16"/>
  <c r="G6" i="16" a="1"/>
  <c r="G6" i="16" s="1"/>
  <c r="F6" i="16" s="1"/>
  <c r="I6" i="16"/>
  <c r="C6" i="16"/>
  <c r="D6" i="16"/>
  <c r="H6" i="16"/>
  <c r="E6" i="16" a="1"/>
  <c r="E6" i="16" s="1"/>
  <c r="K5" i="16"/>
  <c r="B5" i="16" l="1"/>
  <c r="I5" i="16"/>
  <c r="H5" i="16"/>
  <c r="C5" i="16"/>
  <c r="D5" i="16"/>
  <c r="G5" i="16" a="1"/>
  <c r="G5" i="16" s="1"/>
  <c r="F5" i="16" s="1"/>
  <c r="E5" i="16" a="1"/>
  <c r="E5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7" authorId="0" shapeId="0" xr:uid="{E2DC357A-A2EC-4224-9ECA-24A27B75109D}">
      <text>
        <r>
          <rPr>
            <sz val="10"/>
            <color rgb="FF000000"/>
            <rFont val="Linux Libertine G"/>
            <family val="2"/>
          </rPr>
          <t xml:space="preserve">《漳州》
</t>
        </r>
        <r>
          <rPr>
            <sz val="10"/>
            <color rgb="FF000000"/>
            <rFont val="Arial"/>
            <family val="2"/>
          </rPr>
          <t xml:space="preserve">	-</t>
        </r>
        <r>
          <rPr>
            <sz val="10"/>
            <color rgb="FF000000"/>
            <rFont val="Linux Libertine G"/>
            <family val="2"/>
          </rPr>
          <t>居正中</t>
        </r>
      </text>
    </comment>
    <comment ref="AH72" authorId="0" shapeId="0" xr:uid="{5D6CE358-F88B-4997-B30B-503A8D6A05E8}">
      <text>
        <r>
          <rPr>
            <sz val="10"/>
            <color rgb="FF000000"/>
            <rFont val="Linux Libertine G"/>
            <family val="2"/>
          </rPr>
          <t xml:space="preserve">《泉州》
</t>
        </r>
        <r>
          <rPr>
            <sz val="10"/>
            <color rgb="FF000000"/>
            <rFont val="Arial"/>
            <family val="2"/>
          </rPr>
          <t xml:space="preserve">	-</t>
        </r>
        <r>
          <rPr>
            <sz val="10"/>
            <color rgb="FF000000"/>
            <rFont val="Linux Libertine G"/>
            <family val="2"/>
          </rPr>
          <t>居正中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14689B-367B-4DE4-B61E-A273B52B6D6E}" keepAlive="1" name="查詢 - han_ji" description="與活頁簿中 'han_ji' 查詢的連接。" type="5" refreshedVersion="8" background="1" saveData="1">
    <dbPr connection="Provider=Microsoft.Mashup.OleDb.1;Data Source=$Workbook$;Location=han_ji;Extended Properties=&quot;&quot;" command="SELECT * FROM [han_ji]"/>
  </connection>
  <connection id="2" xr16:uid="{65E02B99-854C-4FB7-B3D8-9948D8520FD5}" keepAlive="1" name="查詢 - han_ji (2)" description="與活頁簿中 'han_ji (2)' 查詢的連接。" type="5" refreshedVersion="8" background="1" saveData="1">
    <dbPr connection="Provider=Microsoft.Mashup.OleDb.1;Data Source=$Workbook$;Location=&quot;han_ji (2)&quot;;Extended Properties=&quot;&quot;" command="SELECT * FROM [han_ji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# 1. 讀取 B 欄範圍 (根據您的反饋更新至 668 列)
df_input = xl(%P2%, headers=False)
# 2. 聲母字典 (查最後一個字)
sheng_mu_dict = {
    "邊": "p", "頗": "ph", "門": "b", "毛": "m", "地": "t", "他": "th",
    "耐": "n", "柳": "l", "曾": "z", "出": "c", "時": "s", "入": "j",
    "求": "k", "去": "kh", "語": "g", "雅": "ng", "喜": "h", "英": ""
}
# 3. 韻母字典 (查第一個字)
yun_mu_dict = {
    "君": ["un", "ut"], "堅": ["ian", "iat"], "金": ["im", "ip"], "規": ["ui", ""],
    "嘉": ["ee", "eeh"], "干": ["an", "at"], "公": ["ong", "ok"], "乖": ["uai", "uaih"],
    "經": ["ing", "ik"], "觀": ["uan", "uat"], "沽": ["oo", ""], "嬌": ["iau", "iauh"],
    "稽": ["ei", ""], "恭": ["iong", "iok"], "高": ["o", "oh"], "皆": ["ai", ""],
    "巾": ["in", "it"], "姜": ["iang", "iak"], "甘": ["am", "ap"], "瓜": ["ua", "uah"],
    "江": ["ang", "ak"], "兼": ["iam", "iap"], "交": ["au", "auh"], "迦": ["ia", "iah"],
    "檜": ["ue", "ueh"], "監": ["ann", "ahnn"], "艍": ["u", "uh"], "膠": ["a", "ah"],
    "居": ["i", "ih"], "丩": ["iu", ""], "更": ["enn", "ehnn"], "褌": ["uinn", ""],
    "茄": ["io", "ioh"], "梔": ["inn", "ihnn"], "薑": ["ionn", ""], "驚": ["iann", ""],
    "官": ["uann", ""], "鋼": ["ng", ""], "伽": ["e", "eh"], "閒": ["ainn", ""],
    "姑": ["oonn", ""], "姆": ["m", ""], "光": ["uang", "uak"], "閂": ["uainn", "uaihnn"],
    "糜": ["uenn", ""], "嘄": ["iaunn", "iauhnn"], "箴": ["om", "op"], "爻": ["aunn", ""],
    "扛": ["onn", "ohnn"], "牛": ["iunn", ""],
}
# 4. 調號映射 (查中間的字)
tone_map = {"一": 1, "二": 2, "三": 3, "四": 4, "五": 5, "六": 6, "七": 7, "八": 8}
results = []
# 5. 執行切割、轉換與合成邏輯
for val in df_input[0]:
    s = str(val).strip() if val is not None else ""
    if s and len(s) &gt;= 3:
        y_char = s[0]  # 第一個字：韻 (例如「堅」)
        t_char = s[1]  # 中間個字：調 (例如「五」)
        s_char = s[2]  # 最後一個字：聲 (例如「曾」)
        t_num = tone_map.get(t_char, "")
        s_code = sheng_mu_dict.get(s_char, "")
        # 判斷舒促聲 (4, 8 聲取索引 1)
        idx = 1 if t_num in [4, 8] else 0
        y_code = yun_mu_dict.get(y_char, ["", ""])[idx]
        # 合成完整的台語音標 (TLPA)
        tlpa_combined = f"{s_code}{y_code}{t_num}" if (s_code or y_code) else ""
        # 輸出順序：C(合成), D(聲), E(韻), F(調)
        results.append([tlpa_combined, s_code, y_code, t_num])
    else:
        # B 欄空白或為標點符號時回傳全空
        results.append(["", "", "", ""])
results</code>
    </pythonScript>
    <pythonScript>
      <code xml:space="preserve"># 從儲存格取得資料
siann = xl(%P2%)
un = xl(%P3%)
tiau = xl(%P4%)
# 定義調符映射表 (Unicode 組合用字元)
tiau_marks = {
    2: '\u0301', 3: '\u0300', 5: '\u0302', 
    6: '\u030c', 7: '\u0304', 8: '\u030d', 9: '\u0306'
}
# 取得調符，若 1, 4 聲則為空字串
mark = tiau_marks.get(int(tiau), "")
# 判斷標號位置 (Index)
target_idx = -1
# 1. 處理例外規則
if any(ex in un for ex in ["oai", "oan", "oat", "oah"]):
    target_idx = un.find('a')
elif "oeh" in un:
    target_idx = un.find('e')
else:
    # 2. 處理標準優先順序：o &gt; e &gt; a &gt; u &gt; i
    for char in ['o', 'e', 'a', 'u', 'i']:
        if char in un:
            target_idx = un.find(char)
            break
    # 3. 處理鼻音韻母 ng &gt; m
    if target_idx == -1:
        if "ng" in un:
            target_idx = un.find('n') # ng 標在 n 上
        elif "m" in un:
            target_idx = un.find('m')
# 合成最終字串
if target_idx != -1:
    res_un = un[:target_idx+1] + mark + un[target_idx+1:]
else:
    res_un = un
siann + res_un
</code>
    </pythonScript>
    <pythonScript>
      <code># 從儲存格取得資料
siann = xl(%P2%)
un = xl(%P3%)
tiau = xl(%P4%)
# 定義調符映射表 (Unicode 組合用字元)
tiau_marks = {
    2: '\u0301', 3: '\u0300', 5: '\u0302', 
    6: '\u030c', 7: '\u0304', 8: '\u030d', 9: '\u0306'
}
# 取得調符，若 1, 4 聲則為空字串
mark = tiau_marks.get(int(tiau), "")
# 判斷標號位置 (Index)
target_idx = -1
# 1. 處理例外規則
if any(ex in un for ex in ["oai", "oan", "oat", "oah"]):
    target_idx = un.find('a')
elif "oeh" in un:
    target_idx = un.find('e')
else:
    # 2. 處理標準優先順序：o &gt; e &gt; a &gt; u &gt; i
    for char in ['o', 'e', 'a', 'u', 'i']:
        if char in un:
            target_idx = un.find(char)
            break
    # 3. 處理鼻音韻母 ng &gt; m
    if target_idx == -1:
        if "ng" in un:
            target_idx = un.find('n') # ng 標在 n 上
        elif "m" in un:
            target_idx = un.find('m')
# 合成最終字串
if target_idx != -1:
    res_un = un[:target_idx+1] + mark + un[target_idx+1:]
else:
    res_un = un
siann + res_un</code>
    </pythonScript>
    <pythonScript>
      <code>df = xl(%P2%, headers=True) # 選取你的原始範圍
# 每隔兩行取一次資料，並將它們併排
tsh_siann = df.iloc[::2].reset_index(drop=True)
tshik_siann = df.iloc[1::2].reset_index(drop=True)
# 重新組合
result = pd.concat([tsh_siann[['十五音', '方音']], tshik_siann[['方音']]], axis=1)
result.columns = ['十五音', '舒聲', '促聲']
result</code>
    </pythonScript>
  </pythonScripts>
</python>
</file>

<file path=xl/sharedStrings.xml><?xml version="1.0" encoding="utf-8"?>
<sst xmlns="http://schemas.openxmlformats.org/spreadsheetml/2006/main" count="210419" uniqueCount="20226">
  <si>
    <t>漢字</t>
  </si>
  <si>
    <t>尹</t>
  </si>
  <si>
    <t>台羅拼音</t>
  </si>
  <si>
    <t>白話字拼音</t>
    <phoneticPr fontId="6" type="noConversion"/>
  </si>
  <si>
    <t>閩拼標音</t>
    <phoneticPr fontId="6" type="noConversion"/>
  </si>
  <si>
    <t>方音符號</t>
    <phoneticPr fontId="6" type="noConversion"/>
  </si>
  <si>
    <t>十五音標音</t>
  </si>
  <si>
    <t>雅俗通標音</t>
  </si>
  <si>
    <t>識別號</t>
    <phoneticPr fontId="6" type="noConversion"/>
  </si>
  <si>
    <t>漢字</t>
    <phoneticPr fontId="6" type="noConversion"/>
  </si>
  <si>
    <t>切音</t>
    <phoneticPr fontId="6" type="noConversion"/>
  </si>
  <si>
    <t>字韻</t>
    <phoneticPr fontId="6" type="noConversion"/>
  </si>
  <si>
    <t>聲調</t>
    <phoneticPr fontId="6" type="noConversion"/>
  </si>
  <si>
    <t>原資料拼音</t>
    <phoneticPr fontId="6" type="noConversion"/>
  </si>
  <si>
    <t>舒促聲</t>
  </si>
  <si>
    <t>聲</t>
    <phoneticPr fontId="6" type="noConversion"/>
  </si>
  <si>
    <t>韻</t>
    <phoneticPr fontId="6" type="noConversion"/>
  </si>
  <si>
    <t>調</t>
    <phoneticPr fontId="6" type="noConversion"/>
  </si>
  <si>
    <t>拼音碼</t>
    <phoneticPr fontId="6" type="noConversion"/>
  </si>
  <si>
    <t>雅俗通標音</t>
    <phoneticPr fontId="6" type="noConversion"/>
  </si>
  <si>
    <t>十五音標音</t>
    <phoneticPr fontId="6" type="noConversion"/>
  </si>
  <si>
    <t>常用度</t>
    <phoneticPr fontId="6" type="noConversion"/>
  </si>
  <si>
    <t>識別號</t>
  </si>
  <si>
    <t>切音</t>
  </si>
  <si>
    <t>字韻</t>
  </si>
  <si>
    <t>聲調</t>
  </si>
  <si>
    <t>原資料拼音</t>
  </si>
  <si>
    <t>聲</t>
  </si>
  <si>
    <t>韻</t>
  </si>
  <si>
    <t>調</t>
  </si>
  <si>
    <t>拼音碼</t>
  </si>
  <si>
    <t>常用度</t>
  </si>
  <si>
    <t>雅俗通字典[#全部]</t>
    <phoneticPr fontId="6" type="noConversion"/>
  </si>
  <si>
    <t>土</t>
  </si>
  <si>
    <t>塗</t>
  </si>
  <si>
    <t>千</t>
  </si>
  <si>
    <t>出</t>
  </si>
  <si>
    <t>堅</t>
  </si>
  <si>
    <t>上平</t>
  </si>
  <si>
    <t>舒聲</t>
  </si>
  <si>
    <t>c</t>
  </si>
  <si>
    <t>ian</t>
  </si>
  <si>
    <t>cian1</t>
  </si>
  <si>
    <t>tshian1</t>
  </si>
  <si>
    <t>堅上平聲出</t>
  </si>
  <si>
    <t>堅一出</t>
  </si>
  <si>
    <t>剪</t>
  </si>
  <si>
    <t>曾</t>
  </si>
  <si>
    <t>上上</t>
  </si>
  <si>
    <t>z</t>
  </si>
  <si>
    <t>zian2</t>
  </si>
  <si>
    <t>tsian2</t>
  </si>
  <si>
    <t>堅上上聲曾</t>
  </si>
  <si>
    <t>堅二曾</t>
  </si>
  <si>
    <t>濁</t>
  </si>
  <si>
    <t>公</t>
  </si>
  <si>
    <t>下入</t>
  </si>
  <si>
    <t>促聲</t>
  </si>
  <si>
    <t>ok</t>
  </si>
  <si>
    <t>zok8</t>
  </si>
  <si>
    <t>tsok8</t>
  </si>
  <si>
    <t>公下入聲曾</t>
  </si>
  <si>
    <t>公八曾</t>
  </si>
  <si>
    <t>縮</t>
  </si>
  <si>
    <t>柳</t>
  </si>
  <si>
    <t>君</t>
  </si>
  <si>
    <t>lun1</t>
  </si>
  <si>
    <t>l</t>
  </si>
  <si>
    <t>un</t>
  </si>
  <si>
    <t>君上平聲柳</t>
  </si>
  <si>
    <t>君一柳</t>
  </si>
  <si>
    <t>𪑖</t>
  </si>
  <si>
    <t>邊</t>
  </si>
  <si>
    <t>pun1</t>
  </si>
  <si>
    <t>p</t>
  </si>
  <si>
    <t>君上平聲邊</t>
  </si>
  <si>
    <t>君一邊</t>
  </si>
  <si>
    <t>𪒰</t>
  </si>
  <si>
    <t>求</t>
  </si>
  <si>
    <t>kun1</t>
  </si>
  <si>
    <t>k</t>
  </si>
  <si>
    <t>君上平聲求</t>
  </si>
  <si>
    <t>君一求</t>
  </si>
  <si>
    <t>褌</t>
  </si>
  <si>
    <t>裩</t>
  </si>
  <si>
    <t>軍</t>
  </si>
  <si>
    <t>坤</t>
  </si>
  <si>
    <t>去</t>
  </si>
  <si>
    <t>khun1</t>
  </si>
  <si>
    <t>kh</t>
  </si>
  <si>
    <t>君上平聲去</t>
  </si>
  <si>
    <t>君一去</t>
  </si>
  <si>
    <t>昆</t>
  </si>
  <si>
    <t>崑</t>
  </si>
  <si>
    <t>蜫</t>
  </si>
  <si>
    <t>鯤</t>
  </si>
  <si>
    <t>髡</t>
  </si>
  <si>
    <t>鵾</t>
  </si>
  <si>
    <t>囷</t>
  </si>
  <si>
    <t>菌</t>
  </si>
  <si>
    <t>麕</t>
  </si>
  <si>
    <t>峮</t>
  </si>
  <si>
    <t>琨</t>
  </si>
  <si>
    <t>焜</t>
  </si>
  <si>
    <t>敦</t>
  </si>
  <si>
    <t>地</t>
  </si>
  <si>
    <t>tun1</t>
  </si>
  <si>
    <t>t</t>
  </si>
  <si>
    <t>君上平聲地</t>
  </si>
  <si>
    <t>君一地</t>
  </si>
  <si>
    <t>墩</t>
  </si>
  <si>
    <t>憞</t>
  </si>
  <si>
    <t>𡼖</t>
  </si>
  <si>
    <t>迍</t>
  </si>
  <si>
    <t>芚</t>
  </si>
  <si>
    <t>諄</t>
  </si>
  <si>
    <t>燉</t>
  </si>
  <si>
    <t>噋</t>
  </si>
  <si>
    <t>窀</t>
  </si>
  <si>
    <t>鈍</t>
  </si>
  <si>
    <t>奔</t>
  </si>
  <si>
    <t>頗</t>
  </si>
  <si>
    <t>phun1</t>
  </si>
  <si>
    <t>ph</t>
  </si>
  <si>
    <t>君上平聲頗</t>
  </si>
  <si>
    <t>君一頗</t>
  </si>
  <si>
    <t>犇</t>
  </si>
  <si>
    <t>賁</t>
  </si>
  <si>
    <t>噴</t>
  </si>
  <si>
    <t>歕</t>
  </si>
  <si>
    <t>𧾜</t>
  </si>
  <si>
    <t>䊩</t>
  </si>
  <si>
    <t>吞</t>
  </si>
  <si>
    <t>他</t>
  </si>
  <si>
    <t>thun1</t>
  </si>
  <si>
    <t>th</t>
  </si>
  <si>
    <t>君上平聲他</t>
  </si>
  <si>
    <t>君一他</t>
  </si>
  <si>
    <t>焞</t>
  </si>
  <si>
    <t>椿</t>
  </si>
  <si>
    <t>暾</t>
  </si>
  <si>
    <t>涒</t>
  </si>
  <si>
    <t>䡅</t>
  </si>
  <si>
    <t>𪎶</t>
  </si>
  <si>
    <t>僎</t>
  </si>
  <si>
    <t>tsun1</t>
  </si>
  <si>
    <t>zun1</t>
  </si>
  <si>
    <t>君上平聲曾</t>
  </si>
  <si>
    <t>君一曾</t>
  </si>
  <si>
    <t>𠊨</t>
  </si>
  <si>
    <t>尊</t>
  </si>
  <si>
    <t>樽</t>
  </si>
  <si>
    <t>罇</t>
  </si>
  <si>
    <t>遵</t>
  </si>
  <si>
    <t>嶟</t>
  </si>
  <si>
    <t>蹲</t>
  </si>
  <si>
    <t>惇</t>
  </si>
  <si>
    <t>屯</t>
  </si>
  <si>
    <t>肫</t>
  </si>
  <si>
    <t>啍</t>
  </si>
  <si>
    <t>噂</t>
  </si>
  <si>
    <t>鱒</t>
  </si>
  <si>
    <t>𤁩</t>
  </si>
  <si>
    <t>孫</t>
  </si>
  <si>
    <t>時</t>
  </si>
  <si>
    <t>sun1</t>
  </si>
  <si>
    <t>s</t>
  </si>
  <si>
    <t>君上平聲時</t>
  </si>
  <si>
    <t>君一時</t>
  </si>
  <si>
    <t>蓀</t>
  </si>
  <si>
    <t>猻</t>
  </si>
  <si>
    <t>飧</t>
  </si>
  <si>
    <t>飱</t>
  </si>
  <si>
    <t>槂</t>
  </si>
  <si>
    <t>温</t>
  </si>
  <si>
    <t>英</t>
  </si>
  <si>
    <t>un1</t>
  </si>
  <si>
    <t>q</t>
  </si>
  <si>
    <t>qun1</t>
  </si>
  <si>
    <t>君上平聲英</t>
  </si>
  <si>
    <t>君一英</t>
  </si>
  <si>
    <t>溫</t>
  </si>
  <si>
    <t>氳</t>
  </si>
  <si>
    <t>熅</t>
  </si>
  <si>
    <t>瘟</t>
  </si>
  <si>
    <t>薀</t>
  </si>
  <si>
    <t>馧</t>
  </si>
  <si>
    <t>豱</t>
  </si>
  <si>
    <t>鰮</t>
  </si>
  <si>
    <t>蒕</t>
  </si>
  <si>
    <t>㬈</t>
  </si>
  <si>
    <t>春</t>
  </si>
  <si>
    <t>tshun1</t>
  </si>
  <si>
    <t>cun1</t>
  </si>
  <si>
    <t>君上平聲出</t>
  </si>
  <si>
    <t>君一出</t>
  </si>
  <si>
    <t>村</t>
  </si>
  <si>
    <t>邨</t>
  </si>
  <si>
    <t>萅</t>
  </si>
  <si>
    <t>𣈤</t>
  </si>
  <si>
    <t>分</t>
  </si>
  <si>
    <t>喜</t>
  </si>
  <si>
    <t>hun1</t>
  </si>
  <si>
    <t>h</t>
  </si>
  <si>
    <t>君上平聲喜</t>
  </si>
  <si>
    <t>君一喜</t>
  </si>
  <si>
    <t>昏</t>
  </si>
  <si>
    <t>昬</t>
  </si>
  <si>
    <t>婚</t>
  </si>
  <si>
    <t>惛</t>
  </si>
  <si>
    <t>惽</t>
  </si>
  <si>
    <t>閽</t>
  </si>
  <si>
    <t>熏</t>
  </si>
  <si>
    <t>薰</t>
  </si>
  <si>
    <t>燻</t>
  </si>
  <si>
    <t>曛</t>
  </si>
  <si>
    <t>矄</t>
  </si>
  <si>
    <t>醺</t>
  </si>
  <si>
    <t>獯</t>
  </si>
  <si>
    <t>臐</t>
  </si>
  <si>
    <t>塤</t>
  </si>
  <si>
    <t>壎</t>
  </si>
  <si>
    <t>勳</t>
  </si>
  <si>
    <t>勛</t>
  </si>
  <si>
    <t>葷</t>
  </si>
  <si>
    <t>煇</t>
  </si>
  <si>
    <t>焄</t>
  </si>
  <si>
    <t>芬</t>
  </si>
  <si>
    <t>氛</t>
  </si>
  <si>
    <t>棼</t>
  </si>
  <si>
    <t>雰</t>
  </si>
  <si>
    <t>紛</t>
  </si>
  <si>
    <t>梤</t>
  </si>
  <si>
    <t>殙</t>
  </si>
  <si>
    <t>㱪</t>
  </si>
  <si>
    <t>馚</t>
  </si>
  <si>
    <t>緍</t>
  </si>
  <si>
    <t>痻</t>
  </si>
  <si>
    <t>烟</t>
  </si>
  <si>
    <t>纁</t>
  </si>
  <si>
    <t>𠉣</t>
  </si>
  <si>
    <t>汾</t>
  </si>
  <si>
    <t>㤻</t>
  </si>
  <si>
    <t>lun2</t>
  </si>
  <si>
    <t>君上上聲柳</t>
  </si>
  <si>
    <t>君二柳</t>
  </si>
  <si>
    <t>稐</t>
  </si>
  <si>
    <t>耣</t>
  </si>
  <si>
    <t>忍</t>
  </si>
  <si>
    <t>碖</t>
  </si>
  <si>
    <t>輑</t>
  </si>
  <si>
    <t>本</t>
  </si>
  <si>
    <t>pun2</t>
  </si>
  <si>
    <t>君上上聲邊</t>
  </si>
  <si>
    <t>君二邊</t>
  </si>
  <si>
    <t>𤲙</t>
  </si>
  <si>
    <t>畚</t>
  </si>
  <si>
    <t>滾</t>
  </si>
  <si>
    <t>kun2</t>
  </si>
  <si>
    <t>君上上聲求</t>
  </si>
  <si>
    <t>君二求</t>
  </si>
  <si>
    <t>袞</t>
  </si>
  <si>
    <t>㨰</t>
  </si>
  <si>
    <t>䜇</t>
  </si>
  <si>
    <t>緄</t>
  </si>
  <si>
    <t>呁</t>
  </si>
  <si>
    <t>鯀</t>
  </si>
  <si>
    <t>𦓼</t>
  </si>
  <si>
    <t>侰</t>
  </si>
  <si>
    <t>僒</t>
  </si>
  <si>
    <t>𨎊</t>
  </si>
  <si>
    <t>捆</t>
  </si>
  <si>
    <t>khun2</t>
  </si>
  <si>
    <t>君上上聲去</t>
  </si>
  <si>
    <t>君二去</t>
  </si>
  <si>
    <t>丨</t>
  </si>
  <si>
    <t>窘</t>
  </si>
  <si>
    <t>捃</t>
  </si>
  <si>
    <t>悃</t>
  </si>
  <si>
    <t>懇</t>
  </si>
  <si>
    <t>𢡆</t>
  </si>
  <si>
    <t>豤</t>
  </si>
  <si>
    <t>綑</t>
  </si>
  <si>
    <t>稇</t>
  </si>
  <si>
    <t>裍</t>
  </si>
  <si>
    <t>墾</t>
  </si>
  <si>
    <t>梱</t>
  </si>
  <si>
    <t>閫</t>
  </si>
  <si>
    <t>壼</t>
  </si>
  <si>
    <t>𦓾</t>
  </si>
  <si>
    <t>盾</t>
  </si>
  <si>
    <t>tun2</t>
  </si>
  <si>
    <t>君上上聲地</t>
  </si>
  <si>
    <t>君二地</t>
  </si>
  <si>
    <t>伅</t>
  </si>
  <si>
    <t>楯</t>
  </si>
  <si>
    <t>䃦</t>
  </si>
  <si>
    <t>𦯁</t>
  </si>
  <si>
    <t>撪</t>
  </si>
  <si>
    <t>phun2</t>
  </si>
  <si>
    <t>君上上聲頗</t>
  </si>
  <si>
    <t>君二頗</t>
  </si>
  <si>
    <t>翸</t>
  </si>
  <si>
    <t>栩</t>
  </si>
  <si>
    <t>呠</t>
  </si>
  <si>
    <t>𠱥</t>
  </si>
  <si>
    <t>氽</t>
  </si>
  <si>
    <t>thun2</t>
  </si>
  <si>
    <t>君上上聲他</t>
  </si>
  <si>
    <t>君二他</t>
  </si>
  <si>
    <t>𢚺</t>
  </si>
  <si>
    <t>黗</t>
  </si>
  <si>
    <t>腯</t>
  </si>
  <si>
    <t>𦝬</t>
  </si>
  <si>
    <t>准</t>
  </si>
  <si>
    <t>tsun2</t>
  </si>
  <si>
    <t>zun2</t>
  </si>
  <si>
    <t>君上上聲曾</t>
  </si>
  <si>
    <t>君二曾</t>
  </si>
  <si>
    <t>凖</t>
  </si>
  <si>
    <t>𠟃</t>
  </si>
  <si>
    <t>撙</t>
  </si>
  <si>
    <t>僔</t>
  </si>
  <si>
    <t>準</t>
  </si>
  <si>
    <t>隼</t>
  </si>
  <si>
    <t>鶽</t>
  </si>
  <si>
    <t>繜</t>
  </si>
  <si>
    <t>損</t>
  </si>
  <si>
    <t>sun2</t>
  </si>
  <si>
    <t>君上上聲時</t>
  </si>
  <si>
    <t>君二時</t>
  </si>
  <si>
    <t>榫</t>
  </si>
  <si>
    <t>筍</t>
  </si>
  <si>
    <t>笋</t>
  </si>
  <si>
    <t>簨</t>
  </si>
  <si>
    <t>允</t>
  </si>
  <si>
    <t>un2</t>
  </si>
  <si>
    <t>qun2</t>
  </si>
  <si>
    <t>君上上聲英</t>
  </si>
  <si>
    <t>君二英</t>
  </si>
  <si>
    <t>𠃔</t>
  </si>
  <si>
    <t>狁</t>
  </si>
  <si>
    <t>吮</t>
  </si>
  <si>
    <t>隕</t>
  </si>
  <si>
    <t>殞</t>
  </si>
  <si>
    <t>傊</t>
  </si>
  <si>
    <t>穩</t>
  </si>
  <si>
    <t>賱</t>
  </si>
  <si>
    <t>䪳</t>
  </si>
  <si>
    <t>愪</t>
  </si>
  <si>
    <t>磒</t>
  </si>
  <si>
    <t>刎</t>
  </si>
  <si>
    <t>門</t>
  </si>
  <si>
    <t>bun2</t>
  </si>
  <si>
    <t>b</t>
  </si>
  <si>
    <t>君上上聲門</t>
  </si>
  <si>
    <t>君二門</t>
  </si>
  <si>
    <t>吻</t>
  </si>
  <si>
    <t>蚊</t>
  </si>
  <si>
    <t>蚉</t>
  </si>
  <si>
    <t>瞞</t>
  </si>
  <si>
    <t>伆</t>
  </si>
  <si>
    <t>𦮶</t>
  </si>
  <si>
    <t>脗</t>
  </si>
  <si>
    <t>抆</t>
  </si>
  <si>
    <t>㥃</t>
  </si>
  <si>
    <t>捫</t>
  </si>
  <si>
    <t>忖</t>
  </si>
  <si>
    <t>tshun2</t>
  </si>
  <si>
    <t>cun2</t>
  </si>
  <si>
    <t>君上上聲出</t>
  </si>
  <si>
    <t>君二出</t>
  </si>
  <si>
    <t>偆</t>
  </si>
  <si>
    <t>僢</t>
  </si>
  <si>
    <t>舛</t>
  </si>
  <si>
    <t>荈</t>
  </si>
  <si>
    <t>瞬</t>
  </si>
  <si>
    <t>喘</t>
  </si>
  <si>
    <t>賰</t>
  </si>
  <si>
    <t>蠢</t>
  </si>
  <si>
    <t>𧎌</t>
  </si>
  <si>
    <t>㖺</t>
  </si>
  <si>
    <t>𥬫</t>
  </si>
  <si>
    <t>粉</t>
  </si>
  <si>
    <t>hun2</t>
  </si>
  <si>
    <t>君上上聲喜</t>
  </si>
  <si>
    <t>君二喜</t>
  </si>
  <si>
    <t>佷</t>
  </si>
  <si>
    <t>很</t>
  </si>
  <si>
    <t>坋</t>
  </si>
  <si>
    <t>坌</t>
  </si>
  <si>
    <t>忿</t>
  </si>
  <si>
    <t>倱</t>
  </si>
  <si>
    <t>黺</t>
  </si>
  <si>
    <t>𪑕</t>
  </si>
  <si>
    <t>僨</t>
  </si>
  <si>
    <t>吩</t>
  </si>
  <si>
    <t>惲</t>
  </si>
  <si>
    <t>憤</t>
  </si>
  <si>
    <t>上去</t>
  </si>
  <si>
    <t>lun3</t>
  </si>
  <si>
    <t>君上去聲柳</t>
  </si>
  <si>
    <t>君三柳</t>
  </si>
  <si>
    <t>溣</t>
  </si>
  <si>
    <t>棍</t>
  </si>
  <si>
    <t>kun3</t>
  </si>
  <si>
    <t>君上去聲求</t>
  </si>
  <si>
    <t>君三求</t>
  </si>
  <si>
    <t>𧬪</t>
  </si>
  <si>
    <t>䵪</t>
  </si>
  <si>
    <t>困</t>
  </si>
  <si>
    <t>khun3</t>
  </si>
  <si>
    <t>君上去聲去</t>
  </si>
  <si>
    <t>君三去</t>
  </si>
  <si>
    <t>𡻨</t>
  </si>
  <si>
    <t>㫻</t>
  </si>
  <si>
    <t>睏</t>
  </si>
  <si>
    <t>頓</t>
  </si>
  <si>
    <t>tun3</t>
  </si>
  <si>
    <t>君上去聲地</t>
  </si>
  <si>
    <t>君三地</t>
  </si>
  <si>
    <t>扽</t>
  </si>
  <si>
    <t>䔚</t>
  </si>
  <si>
    <t>phun3</t>
  </si>
  <si>
    <t>君上去聲頗</t>
  </si>
  <si>
    <t>君三頗</t>
  </si>
  <si>
    <t>𠴮</t>
  </si>
  <si>
    <t>喯</t>
  </si>
  <si>
    <t>逩</t>
  </si>
  <si>
    <t>泍</t>
  </si>
  <si>
    <t>𤶕</t>
  </si>
  <si>
    <t>thun3</t>
  </si>
  <si>
    <t>君上去聲他</t>
  </si>
  <si>
    <t>君三他</t>
  </si>
  <si>
    <t>褪</t>
  </si>
  <si>
    <t>飩</t>
  </si>
  <si>
    <t>𪑒</t>
  </si>
  <si>
    <t>俊</t>
  </si>
  <si>
    <t>tsun3</t>
  </si>
  <si>
    <t>zun3</t>
  </si>
  <si>
    <t>君上去聲曾</t>
  </si>
  <si>
    <t>君三曾</t>
  </si>
  <si>
    <t>儁</t>
  </si>
  <si>
    <t>雋</t>
  </si>
  <si>
    <t>峻</t>
  </si>
  <si>
    <t>𡼕</t>
  </si>
  <si>
    <t>懏</t>
  </si>
  <si>
    <t>狻</t>
  </si>
  <si>
    <t>竣</t>
  </si>
  <si>
    <t>浚</t>
  </si>
  <si>
    <t>逡</t>
  </si>
  <si>
    <t>濬</t>
  </si>
  <si>
    <t>畯</t>
  </si>
  <si>
    <t>餕</t>
  </si>
  <si>
    <t>駿</t>
  </si>
  <si>
    <t>睃</t>
  </si>
  <si>
    <t>圳</t>
  </si>
  <si>
    <t>鋑</t>
  </si>
  <si>
    <t>舜</t>
  </si>
  <si>
    <t>sun3</t>
  </si>
  <si>
    <t>君上去聲時</t>
  </si>
  <si>
    <t>君三時</t>
  </si>
  <si>
    <t>𠊫</t>
  </si>
  <si>
    <t>蕣</t>
  </si>
  <si>
    <t>巽</t>
  </si>
  <si>
    <t>遜</t>
  </si>
  <si>
    <t>瞚</t>
  </si>
  <si>
    <t>橓</t>
  </si>
  <si>
    <t>𢁅</t>
  </si>
  <si>
    <t>潠</t>
  </si>
  <si>
    <t>噀</t>
  </si>
  <si>
    <t>慍</t>
  </si>
  <si>
    <t>un3</t>
  </si>
  <si>
    <t>qun3</t>
  </si>
  <si>
    <t>君上去聲英</t>
  </si>
  <si>
    <t>君三英</t>
  </si>
  <si>
    <t>蘊</t>
  </si>
  <si>
    <t>搵</t>
  </si>
  <si>
    <t>縕</t>
  </si>
  <si>
    <t>醞</t>
  </si>
  <si>
    <t>韞</t>
  </si>
  <si>
    <t>寸</t>
  </si>
  <si>
    <t>tshun3</t>
  </si>
  <si>
    <t>cun3</t>
  </si>
  <si>
    <t>君上去聲出</t>
  </si>
  <si>
    <t>君三出</t>
  </si>
  <si>
    <t>訓</t>
  </si>
  <si>
    <t>hun3</t>
  </si>
  <si>
    <t>君上去聲喜</t>
  </si>
  <si>
    <t>君三喜</t>
  </si>
  <si>
    <t>𦘶</t>
  </si>
  <si>
    <t>馴</t>
  </si>
  <si>
    <t>𥂙</t>
  </si>
  <si>
    <t>奮</t>
  </si>
  <si>
    <t>糞</t>
  </si>
  <si>
    <t>爋</t>
  </si>
  <si>
    <t>不</t>
  </si>
  <si>
    <t>上入</t>
  </si>
  <si>
    <t>put4</t>
  </si>
  <si>
    <t>ut</t>
  </si>
  <si>
    <t>君上入聲邊</t>
  </si>
  <si>
    <t>君四邊</t>
  </si>
  <si>
    <t>扒</t>
  </si>
  <si>
    <t>朳</t>
  </si>
  <si>
    <t>骨</t>
  </si>
  <si>
    <t>kut4</t>
  </si>
  <si>
    <t>君上入聲求</t>
  </si>
  <si>
    <t>君四求</t>
  </si>
  <si>
    <t>榾</t>
  </si>
  <si>
    <t>𥠳</t>
  </si>
  <si>
    <t>窟</t>
  </si>
  <si>
    <t>khut4</t>
  </si>
  <si>
    <t>君上入聲去</t>
  </si>
  <si>
    <t>君四去</t>
  </si>
  <si>
    <t>㵠</t>
  </si>
  <si>
    <t>堀</t>
  </si>
  <si>
    <t>詘</t>
  </si>
  <si>
    <t>𡼿</t>
  </si>
  <si>
    <t>屈</t>
  </si>
  <si>
    <t>𦁐</t>
  </si>
  <si>
    <t>𦜇</t>
  </si>
  <si>
    <t>㑁</t>
  </si>
  <si>
    <t>tut4</t>
  </si>
  <si>
    <t>君上入聲地</t>
  </si>
  <si>
    <t>君四地</t>
  </si>
  <si>
    <t>咄</t>
  </si>
  <si>
    <t>㤕</t>
  </si>
  <si>
    <t>飿</t>
  </si>
  <si>
    <t>昢</t>
  </si>
  <si>
    <t>phut4</t>
  </si>
  <si>
    <t>君上入聲頗</t>
  </si>
  <si>
    <t>君四頗</t>
  </si>
  <si>
    <t>朏</t>
  </si>
  <si>
    <t>𥩾</t>
  </si>
  <si>
    <t>䭯</t>
  </si>
  <si>
    <t>㛘</t>
  </si>
  <si>
    <t>怵</t>
  </si>
  <si>
    <t>thut4</t>
  </si>
  <si>
    <t>君上入聲他</t>
  </si>
  <si>
    <t>君四他</t>
  </si>
  <si>
    <t>𢬳</t>
  </si>
  <si>
    <t>禿</t>
  </si>
  <si>
    <t>頹</t>
  </si>
  <si>
    <t>䠈</t>
  </si>
  <si>
    <t>黜</t>
  </si>
  <si>
    <t>痜</t>
  </si>
  <si>
    <t>卒</t>
  </si>
  <si>
    <t>tsut4</t>
  </si>
  <si>
    <t>zut4</t>
  </si>
  <si>
    <t>君上入聲曾</t>
  </si>
  <si>
    <t>君四曾</t>
  </si>
  <si>
    <t>倅</t>
  </si>
  <si>
    <t>卆</t>
  </si>
  <si>
    <t>䘚</t>
  </si>
  <si>
    <t>捽</t>
  </si>
  <si>
    <t>窋</t>
  </si>
  <si>
    <t>率</t>
  </si>
  <si>
    <t>sut4</t>
  </si>
  <si>
    <t>君上入聲時</t>
  </si>
  <si>
    <t>君四時</t>
  </si>
  <si>
    <t>恤</t>
  </si>
  <si>
    <t>𠌭</t>
  </si>
  <si>
    <t>䢦</t>
  </si>
  <si>
    <t>戌</t>
  </si>
  <si>
    <t>㖅</t>
  </si>
  <si>
    <t>窣</t>
  </si>
  <si>
    <t>卹</t>
  </si>
  <si>
    <t>賉</t>
  </si>
  <si>
    <t>帥</t>
  </si>
  <si>
    <t>蟀</t>
  </si>
  <si>
    <t>𩘱</t>
  </si>
  <si>
    <t>𠞩</t>
  </si>
  <si>
    <t>熨</t>
  </si>
  <si>
    <t>ut4</t>
  </si>
  <si>
    <t>qut4</t>
  </si>
  <si>
    <t>君上入聲英</t>
  </si>
  <si>
    <t>君四英</t>
  </si>
  <si>
    <t>菀</t>
  </si>
  <si>
    <t>鬱</t>
  </si>
  <si>
    <t>欝</t>
  </si>
  <si>
    <t>叞</t>
  </si>
  <si>
    <t>殟</t>
  </si>
  <si>
    <t>𩑦</t>
  </si>
  <si>
    <t>𢺴</t>
  </si>
  <si>
    <t>𡨿</t>
  </si>
  <si>
    <t>𩰪</t>
  </si>
  <si>
    <t>𠝑</t>
  </si>
  <si>
    <t>爩</t>
  </si>
  <si>
    <t>魩</t>
  </si>
  <si>
    <t>but4</t>
  </si>
  <si>
    <t>君上入聲門</t>
  </si>
  <si>
    <t>君四門</t>
  </si>
  <si>
    <t>𡼘</t>
  </si>
  <si>
    <t>語</t>
  </si>
  <si>
    <t>gut4</t>
  </si>
  <si>
    <t>g</t>
  </si>
  <si>
    <t>君上入聲語</t>
  </si>
  <si>
    <t>君四語</t>
  </si>
  <si>
    <t>矻</t>
  </si>
  <si>
    <t>𤟎</t>
  </si>
  <si>
    <t>tshut4</t>
  </si>
  <si>
    <t>cut4</t>
  </si>
  <si>
    <t>君上入聲出</t>
  </si>
  <si>
    <t>君四出</t>
  </si>
  <si>
    <t>齣</t>
  </si>
  <si>
    <t>乀</t>
  </si>
  <si>
    <t>hut4</t>
  </si>
  <si>
    <t>君上入聲喜</t>
  </si>
  <si>
    <t>君四喜</t>
  </si>
  <si>
    <t>弗</t>
  </si>
  <si>
    <t>彿</t>
  </si>
  <si>
    <t>佛</t>
  </si>
  <si>
    <t>拂</t>
  </si>
  <si>
    <t>𢂀</t>
  </si>
  <si>
    <t>怫</t>
  </si>
  <si>
    <t>咈</t>
  </si>
  <si>
    <t>唿</t>
  </si>
  <si>
    <t>綍</t>
  </si>
  <si>
    <t>紼</t>
  </si>
  <si>
    <t>紱</t>
  </si>
  <si>
    <t>袚</t>
  </si>
  <si>
    <t>韍</t>
  </si>
  <si>
    <t>黻</t>
  </si>
  <si>
    <t>祓</t>
  </si>
  <si>
    <t>髴</t>
  </si>
  <si>
    <t>惚</t>
  </si>
  <si>
    <t>忽</t>
  </si>
  <si>
    <t>囫</t>
  </si>
  <si>
    <t>笏</t>
  </si>
  <si>
    <t>甶</t>
  </si>
  <si>
    <t>𡱽</t>
  </si>
  <si>
    <t>𢝻</t>
  </si>
  <si>
    <t>曶</t>
  </si>
  <si>
    <t>䝆</t>
  </si>
  <si>
    <t>𧰮</t>
  </si>
  <si>
    <t>𩖼</t>
  </si>
  <si>
    <t>颰</t>
  </si>
  <si>
    <t>㪄</t>
  </si>
  <si>
    <t>䬍</t>
  </si>
  <si>
    <t>歘</t>
  </si>
  <si>
    <t>艴</t>
  </si>
  <si>
    <t>輪</t>
  </si>
  <si>
    <t>下平</t>
  </si>
  <si>
    <t>lun5</t>
  </si>
  <si>
    <t>君下平聲柳</t>
  </si>
  <si>
    <t>君五柳</t>
  </si>
  <si>
    <t>侖</t>
  </si>
  <si>
    <t>倫</t>
  </si>
  <si>
    <t>圇</t>
  </si>
  <si>
    <t>崙</t>
  </si>
  <si>
    <t>崘</t>
  </si>
  <si>
    <t>掄</t>
  </si>
  <si>
    <t>腀</t>
  </si>
  <si>
    <t>綸</t>
  </si>
  <si>
    <t>論</t>
  </si>
  <si>
    <t>淪</t>
  </si>
  <si>
    <t>㖮</t>
  </si>
  <si>
    <t>pun5</t>
  </si>
  <si>
    <t>君下平聲邊</t>
  </si>
  <si>
    <t>君五邊</t>
  </si>
  <si>
    <t>群</t>
  </si>
  <si>
    <t>kun5</t>
  </si>
  <si>
    <t>君下平聲求</t>
  </si>
  <si>
    <t>君五求</t>
  </si>
  <si>
    <t>宭</t>
  </si>
  <si>
    <t>羣</t>
  </si>
  <si>
    <t>帬</t>
  </si>
  <si>
    <t>𢂽</t>
  </si>
  <si>
    <t>裙</t>
  </si>
  <si>
    <t>脣</t>
  </si>
  <si>
    <t>tun5</t>
  </si>
  <si>
    <t>君下平聲地</t>
  </si>
  <si>
    <t>君五地</t>
  </si>
  <si>
    <t>唇</t>
  </si>
  <si>
    <t>漘</t>
  </si>
  <si>
    <t>豚</t>
  </si>
  <si>
    <t>豘</t>
  </si>
  <si>
    <t>魨</t>
  </si>
  <si>
    <t>臀</t>
  </si>
  <si>
    <t>吨</t>
  </si>
  <si>
    <t>軘</t>
  </si>
  <si>
    <t>盆</t>
  </si>
  <si>
    <t>phun5</t>
  </si>
  <si>
    <t>君下平聲頗</t>
  </si>
  <si>
    <t>君五頗</t>
  </si>
  <si>
    <t>葐</t>
  </si>
  <si>
    <t>㖹</t>
  </si>
  <si>
    <t>湓</t>
  </si>
  <si>
    <t>thun5</t>
  </si>
  <si>
    <t>君下平聲他</t>
  </si>
  <si>
    <t>君五他</t>
  </si>
  <si>
    <t>䝍</t>
  </si>
  <si>
    <t>存</t>
  </si>
  <si>
    <t>tsun5</t>
  </si>
  <si>
    <t>zun5</t>
  </si>
  <si>
    <t>君下平聲曾</t>
  </si>
  <si>
    <t>君五曾</t>
  </si>
  <si>
    <t>拵</t>
  </si>
  <si>
    <t>廵</t>
  </si>
  <si>
    <t>sun5</t>
  </si>
  <si>
    <t>君下平聲時</t>
  </si>
  <si>
    <t>君五時</t>
  </si>
  <si>
    <t>侚</t>
  </si>
  <si>
    <t>偱</t>
  </si>
  <si>
    <t>循</t>
  </si>
  <si>
    <t>徇</t>
  </si>
  <si>
    <t>狥</t>
  </si>
  <si>
    <t>洵</t>
  </si>
  <si>
    <t>淳</t>
  </si>
  <si>
    <t>恂</t>
  </si>
  <si>
    <t>詢</t>
  </si>
  <si>
    <t>旬</t>
  </si>
  <si>
    <t>峋</t>
  </si>
  <si>
    <t>珣</t>
  </si>
  <si>
    <t>㡄</t>
  </si>
  <si>
    <t>荀</t>
  </si>
  <si>
    <t>郇</t>
  </si>
  <si>
    <t>巡</t>
  </si>
  <si>
    <t>犉</t>
  </si>
  <si>
    <t>醇</t>
  </si>
  <si>
    <t>鶉</t>
  </si>
  <si>
    <t>殉</t>
  </si>
  <si>
    <t>䋸</t>
  </si>
  <si>
    <t>槆</t>
  </si>
  <si>
    <t>杊</t>
  </si>
  <si>
    <t>純</t>
  </si>
  <si>
    <t>沄</t>
  </si>
  <si>
    <t>un5</t>
  </si>
  <si>
    <t>qun5</t>
  </si>
  <si>
    <t>君下平聲英</t>
  </si>
  <si>
    <t>君五英</t>
  </si>
  <si>
    <t>澐</t>
  </si>
  <si>
    <t>縜</t>
  </si>
  <si>
    <t>文</t>
  </si>
  <si>
    <t>bun5</t>
  </si>
  <si>
    <t>君下平聲門</t>
  </si>
  <si>
    <t>君五門</t>
  </si>
  <si>
    <t>旻</t>
  </si>
  <si>
    <t>雯</t>
  </si>
  <si>
    <t>紋</t>
  </si>
  <si>
    <t>聞</t>
  </si>
  <si>
    <t>䎹</t>
  </si>
  <si>
    <t>穈</t>
  </si>
  <si>
    <t>亹</t>
  </si>
  <si>
    <t>𩑥</t>
  </si>
  <si>
    <t>gun5</t>
  </si>
  <si>
    <t>君下平聲語</t>
  </si>
  <si>
    <t>君五語</t>
  </si>
  <si>
    <t>犚</t>
  </si>
  <si>
    <t>㑮</t>
  </si>
  <si>
    <t>hun5</t>
  </si>
  <si>
    <t>君下平聲喜</t>
  </si>
  <si>
    <t>君五喜</t>
  </si>
  <si>
    <t>墳</t>
  </si>
  <si>
    <t>幩</t>
  </si>
  <si>
    <t>渾</t>
  </si>
  <si>
    <t>濆</t>
  </si>
  <si>
    <t>枌</t>
  </si>
  <si>
    <t>蕡</t>
  </si>
  <si>
    <t>痕</t>
  </si>
  <si>
    <t>瘒</t>
  </si>
  <si>
    <t>羵</t>
  </si>
  <si>
    <t>朌</t>
  </si>
  <si>
    <t>頒</t>
  </si>
  <si>
    <t>焚</t>
  </si>
  <si>
    <t>餛</t>
  </si>
  <si>
    <t>魂</t>
  </si>
  <si>
    <t>㮯</t>
  </si>
  <si>
    <t>雲</t>
  </si>
  <si>
    <t>下去</t>
  </si>
  <si>
    <t>lun7</t>
  </si>
  <si>
    <t>君下去聲柳</t>
  </si>
  <si>
    <t>君七柳</t>
  </si>
  <si>
    <t>笨</t>
  </si>
  <si>
    <t>pun7</t>
  </si>
  <si>
    <t>君下去聲邊</t>
  </si>
  <si>
    <t>君七邊</t>
  </si>
  <si>
    <t>㤓</t>
  </si>
  <si>
    <t>体</t>
  </si>
  <si>
    <t>𥭒</t>
  </si>
  <si>
    <t>郡</t>
  </si>
  <si>
    <t>kun7</t>
  </si>
  <si>
    <t>君下去聲求</t>
  </si>
  <si>
    <t>君七求</t>
  </si>
  <si>
    <t>㖥</t>
  </si>
  <si>
    <t>遁</t>
  </si>
  <si>
    <t>tun7</t>
  </si>
  <si>
    <t>君下去聲地</t>
  </si>
  <si>
    <t>君七地</t>
  </si>
  <si>
    <t>遯</t>
  </si>
  <si>
    <t>沌</t>
  </si>
  <si>
    <t>坉</t>
  </si>
  <si>
    <t>thun7</t>
  </si>
  <si>
    <t>君下去聲他</t>
  </si>
  <si>
    <t>君七他</t>
  </si>
  <si>
    <t>銌</t>
  </si>
  <si>
    <t>tsun7</t>
  </si>
  <si>
    <t>zun7</t>
  </si>
  <si>
    <t>君下去聲曾</t>
  </si>
  <si>
    <t>君七曾</t>
  </si>
  <si>
    <t>潤</t>
  </si>
  <si>
    <t>入</t>
  </si>
  <si>
    <t>jun7</t>
  </si>
  <si>
    <t>j</t>
  </si>
  <si>
    <t>君下去聲入</t>
  </si>
  <si>
    <t>君七入</t>
  </si>
  <si>
    <t>㠈</t>
  </si>
  <si>
    <t>閏</t>
  </si>
  <si>
    <t>媆</t>
  </si>
  <si>
    <t>嫰</t>
  </si>
  <si>
    <t>順</t>
  </si>
  <si>
    <t>sun7</t>
  </si>
  <si>
    <t>君下去聲時</t>
  </si>
  <si>
    <t>君七時</t>
  </si>
  <si>
    <t>運</t>
  </si>
  <si>
    <t>un7</t>
  </si>
  <si>
    <t>qun7</t>
  </si>
  <si>
    <t>君下去聲英</t>
  </si>
  <si>
    <t>君七英</t>
  </si>
  <si>
    <t>暈</t>
  </si>
  <si>
    <t>緷</t>
  </si>
  <si>
    <t>鄆</t>
  </si>
  <si>
    <t>韵</t>
  </si>
  <si>
    <t>問</t>
  </si>
  <si>
    <t>bun7</t>
  </si>
  <si>
    <t>君下去聲門</t>
  </si>
  <si>
    <t>君七門</t>
  </si>
  <si>
    <t>們</t>
  </si>
  <si>
    <t>悶</t>
  </si>
  <si>
    <t>紊</t>
  </si>
  <si>
    <t>汶</t>
  </si>
  <si>
    <t>謴</t>
  </si>
  <si>
    <t>gun7</t>
  </si>
  <si>
    <t>君下去聲語</t>
  </si>
  <si>
    <t>君七語</t>
  </si>
  <si>
    <t>𨥓</t>
  </si>
  <si>
    <t>捘</t>
  </si>
  <si>
    <t>tshun7</t>
  </si>
  <si>
    <t>cun7</t>
  </si>
  <si>
    <t>君下去聲出</t>
  </si>
  <si>
    <t>君七出</t>
  </si>
  <si>
    <t>混</t>
  </si>
  <si>
    <t>hun7</t>
  </si>
  <si>
    <t>君下去聲喜</t>
  </si>
  <si>
    <t>君七喜</t>
  </si>
  <si>
    <t>俒</t>
  </si>
  <si>
    <t>溷</t>
  </si>
  <si>
    <t>慁</t>
  </si>
  <si>
    <t>侓</t>
  </si>
  <si>
    <t>lut8</t>
  </si>
  <si>
    <t>君下入聲柳</t>
  </si>
  <si>
    <t>君八柳</t>
  </si>
  <si>
    <t>律</t>
  </si>
  <si>
    <t>𢫫</t>
  </si>
  <si>
    <t>𢯰</t>
  </si>
  <si>
    <t>嵂</t>
  </si>
  <si>
    <t>膟</t>
  </si>
  <si>
    <t>𥼁</t>
  </si>
  <si>
    <t>繂</t>
  </si>
  <si>
    <t>訥</t>
  </si>
  <si>
    <t>勃</t>
  </si>
  <si>
    <t>put8</t>
  </si>
  <si>
    <t>君下入聲邊</t>
  </si>
  <si>
    <t>君八邊</t>
  </si>
  <si>
    <t>侼</t>
  </si>
  <si>
    <t>浡</t>
  </si>
  <si>
    <t>渤</t>
  </si>
  <si>
    <t>孛</t>
  </si>
  <si>
    <t>郣</t>
  </si>
  <si>
    <t>鵓</t>
  </si>
  <si>
    <t>𩗓</t>
  </si>
  <si>
    <t>鋍</t>
  </si>
  <si>
    <t>馞</t>
  </si>
  <si>
    <t>𡋯</t>
  </si>
  <si>
    <t>挬</t>
  </si>
  <si>
    <t>滑</t>
  </si>
  <si>
    <t>kut8</t>
  </si>
  <si>
    <t>君下入聲求</t>
  </si>
  <si>
    <t>君八求</t>
  </si>
  <si>
    <t>愲</t>
  </si>
  <si>
    <t>汩</t>
  </si>
  <si>
    <t>崛</t>
  </si>
  <si>
    <t>僪</t>
  </si>
  <si>
    <t>倔</t>
  </si>
  <si>
    <t>掘</t>
  </si>
  <si>
    <t>猾</t>
  </si>
  <si>
    <t>磆</t>
  </si>
  <si>
    <t>鶻</t>
  </si>
  <si>
    <t>𣮈</t>
  </si>
  <si>
    <t>khut8</t>
  </si>
  <si>
    <t>君下入聲去</t>
  </si>
  <si>
    <t>君八去</t>
  </si>
  <si>
    <t>淈</t>
  </si>
  <si>
    <t>㭾</t>
  </si>
  <si>
    <t>突</t>
  </si>
  <si>
    <t>tut8</t>
  </si>
  <si>
    <t>君下入聲地</t>
  </si>
  <si>
    <t>君八地</t>
  </si>
  <si>
    <t>揬</t>
  </si>
  <si>
    <t>𠊲</t>
  </si>
  <si>
    <t>朮</t>
  </si>
  <si>
    <t>秫</t>
  </si>
  <si>
    <t>凸</t>
  </si>
  <si>
    <t>祋</t>
  </si>
  <si>
    <t>嚉</t>
  </si>
  <si>
    <t>𥹸</t>
  </si>
  <si>
    <t>phut8</t>
  </si>
  <si>
    <t>君下入聲頗</t>
  </si>
  <si>
    <t>君八頗</t>
  </si>
  <si>
    <t>餑</t>
  </si>
  <si>
    <t>荸</t>
  </si>
  <si>
    <t>崒</t>
  </si>
  <si>
    <t>tsut8</t>
  </si>
  <si>
    <t>zut8</t>
  </si>
  <si>
    <t>君下入聲曾</t>
  </si>
  <si>
    <t>君八曾</t>
  </si>
  <si>
    <t>𦬸</t>
  </si>
  <si>
    <t>誶</t>
  </si>
  <si>
    <t>椊</t>
  </si>
  <si>
    <t>述</t>
  </si>
  <si>
    <t>sut8</t>
  </si>
  <si>
    <t>君下入聲時</t>
  </si>
  <si>
    <t>君八時</t>
  </si>
  <si>
    <t>術</t>
  </si>
  <si>
    <t>䢤</t>
  </si>
  <si>
    <t>勿</t>
  </si>
  <si>
    <t>but8</t>
  </si>
  <si>
    <t>君下入聲門</t>
  </si>
  <si>
    <t>君八門</t>
  </si>
  <si>
    <t>圽</t>
  </si>
  <si>
    <t>岉</t>
  </si>
  <si>
    <t>𢪱</t>
  </si>
  <si>
    <t>没</t>
  </si>
  <si>
    <t>沒</t>
  </si>
  <si>
    <t>物</t>
  </si>
  <si>
    <t>莈</t>
  </si>
  <si>
    <t>芴</t>
  </si>
  <si>
    <t>殁</t>
  </si>
  <si>
    <t>兀</t>
  </si>
  <si>
    <t>gut8</t>
  </si>
  <si>
    <t>君下入聲語</t>
  </si>
  <si>
    <t>君八語</t>
  </si>
  <si>
    <t>仡</t>
  </si>
  <si>
    <t>㐳</t>
  </si>
  <si>
    <t>屼</t>
  </si>
  <si>
    <t>扤</t>
  </si>
  <si>
    <t>杌</t>
  </si>
  <si>
    <t>卼</t>
  </si>
  <si>
    <t>hut8</t>
  </si>
  <si>
    <t>君下入聲喜</t>
  </si>
  <si>
    <t>君八喜</t>
  </si>
  <si>
    <t>𠏹</t>
  </si>
  <si>
    <t>岪</t>
  </si>
  <si>
    <t>核</t>
  </si>
  <si>
    <t>紇</t>
  </si>
  <si>
    <t>𦨡</t>
  </si>
  <si>
    <t>𠶹</t>
  </si>
  <si>
    <t>坲</t>
  </si>
  <si>
    <t>便</t>
  </si>
  <si>
    <t>pian1</t>
  </si>
  <si>
    <t>堅上平聲邊</t>
  </si>
  <si>
    <t>堅一邊</t>
  </si>
  <si>
    <t>編</t>
  </si>
  <si>
    <t>鞭</t>
  </si>
  <si>
    <t>籩</t>
  </si>
  <si>
    <t>𠐈</t>
  </si>
  <si>
    <t>kian1</t>
  </si>
  <si>
    <t>堅上平聲求</t>
  </si>
  <si>
    <t>堅一求</t>
  </si>
  <si>
    <t>慳</t>
  </si>
  <si>
    <t>鞬</t>
  </si>
  <si>
    <t>䭈</t>
  </si>
  <si>
    <t>肩</t>
  </si>
  <si>
    <t>犍</t>
  </si>
  <si>
    <t>豜</t>
  </si>
  <si>
    <t>愆</t>
  </si>
  <si>
    <t>khian1</t>
  </si>
  <si>
    <t>堅上平聲去</t>
  </si>
  <si>
    <t>堅一去</t>
  </si>
  <si>
    <t>幵</t>
  </si>
  <si>
    <t>开</t>
  </si>
  <si>
    <t>搴</t>
  </si>
  <si>
    <t>褰</t>
  </si>
  <si>
    <t>騫</t>
  </si>
  <si>
    <t>牽</t>
  </si>
  <si>
    <t>鏗</t>
  </si>
  <si>
    <t>諐</t>
  </si>
  <si>
    <t>顛</t>
  </si>
  <si>
    <t>tian1</t>
  </si>
  <si>
    <t>堅上平聲地</t>
  </si>
  <si>
    <t>堅一地</t>
  </si>
  <si>
    <t>傎</t>
  </si>
  <si>
    <t>巔</t>
  </si>
  <si>
    <t>癲</t>
  </si>
  <si>
    <t>瘨</t>
  </si>
  <si>
    <t>偏</t>
  </si>
  <si>
    <t>phian1</t>
  </si>
  <si>
    <t>堅上平聲頗</t>
  </si>
  <si>
    <t>堅一頗</t>
  </si>
  <si>
    <t>扁</t>
  </si>
  <si>
    <t>篇</t>
  </si>
  <si>
    <t>艑</t>
  </si>
  <si>
    <t>蹁</t>
  </si>
  <si>
    <t>翩</t>
  </si>
  <si>
    <t>天</t>
  </si>
  <si>
    <t>thian1</t>
  </si>
  <si>
    <t>堅上平聲他</t>
  </si>
  <si>
    <t>堅一他</t>
  </si>
  <si>
    <t>𠀡</t>
  </si>
  <si>
    <t>𠀘</t>
  </si>
  <si>
    <t>靝</t>
  </si>
  <si>
    <t>䒶</t>
  </si>
  <si>
    <t>𦬞</t>
  </si>
  <si>
    <t>亶</t>
  </si>
  <si>
    <t>tsian1</t>
  </si>
  <si>
    <t>zian1</t>
  </si>
  <si>
    <t>堅上平聲曾</t>
  </si>
  <si>
    <t>堅一曾</t>
  </si>
  <si>
    <t>偂</t>
  </si>
  <si>
    <t>邅</t>
  </si>
  <si>
    <t>鸇</t>
  </si>
  <si>
    <t>氈</t>
  </si>
  <si>
    <t>氊</t>
  </si>
  <si>
    <t>毡</t>
  </si>
  <si>
    <t>鱣</t>
  </si>
  <si>
    <t>饘</t>
  </si>
  <si>
    <t>飦</t>
  </si>
  <si>
    <t>栴</t>
  </si>
  <si>
    <t>旃</t>
  </si>
  <si>
    <t>煎</t>
  </si>
  <si>
    <t>箋</t>
  </si>
  <si>
    <t>牋</t>
  </si>
  <si>
    <t>𣝕</t>
  </si>
  <si>
    <t>戔</t>
  </si>
  <si>
    <t>羶</t>
  </si>
  <si>
    <t>綫</t>
  </si>
  <si>
    <t>仙</t>
  </si>
  <si>
    <t>sian1</t>
  </si>
  <si>
    <t>堅上平聲時</t>
  </si>
  <si>
    <t>堅一時</t>
  </si>
  <si>
    <t>僊</t>
  </si>
  <si>
    <t>苮</t>
  </si>
  <si>
    <t>先</t>
  </si>
  <si>
    <t>鮮</t>
  </si>
  <si>
    <t>鱻</t>
  </si>
  <si>
    <t>羴</t>
  </si>
  <si>
    <t>𠑣</t>
  </si>
  <si>
    <t>煙</t>
  </si>
  <si>
    <t>ian1</t>
  </si>
  <si>
    <t>qian1</t>
  </si>
  <si>
    <t>堅上平聲英</t>
  </si>
  <si>
    <t>堅一英</t>
  </si>
  <si>
    <t>菸</t>
  </si>
  <si>
    <t>湮</t>
  </si>
  <si>
    <t>咽</t>
  </si>
  <si>
    <t>胭</t>
  </si>
  <si>
    <t>臙</t>
  </si>
  <si>
    <t>燕</t>
  </si>
  <si>
    <t>漹</t>
  </si>
  <si>
    <t>嫣</t>
  </si>
  <si>
    <t>鄢</t>
  </si>
  <si>
    <t>淵</t>
  </si>
  <si>
    <t>𣶒</t>
  </si>
  <si>
    <t>鳶</t>
  </si>
  <si>
    <t>䗡</t>
  </si>
  <si>
    <t>焉</t>
  </si>
  <si>
    <t>姻</t>
  </si>
  <si>
    <t>婣</t>
  </si>
  <si>
    <t>闉</t>
  </si>
  <si>
    <t>甄</t>
  </si>
  <si>
    <t>仟</t>
  </si>
  <si>
    <t>芊</t>
  </si>
  <si>
    <t>阡</t>
  </si>
  <si>
    <t>𢳍</t>
  </si>
  <si>
    <t>蹮</t>
  </si>
  <si>
    <t>遷</t>
  </si>
  <si>
    <t>櫏</t>
  </si>
  <si>
    <t>躚</t>
  </si>
  <si>
    <t>韆</t>
  </si>
  <si>
    <t>燀</t>
  </si>
  <si>
    <t>迁</t>
  </si>
  <si>
    <t>軒</t>
  </si>
  <si>
    <t>hian1</t>
  </si>
  <si>
    <t>堅上平聲喜</t>
  </si>
  <si>
    <t>堅一喜</t>
  </si>
  <si>
    <t>掀</t>
  </si>
  <si>
    <t>仚</t>
  </si>
  <si>
    <t>蓒</t>
  </si>
  <si>
    <t>璉</t>
  </si>
  <si>
    <t>lian2</t>
  </si>
  <si>
    <t>堅上上聲柳</t>
  </si>
  <si>
    <t>堅二柳</t>
  </si>
  <si>
    <t>僆</t>
  </si>
  <si>
    <t>摙</t>
  </si>
  <si>
    <t>輦</t>
  </si>
  <si>
    <t>撚</t>
  </si>
  <si>
    <t>輾</t>
  </si>
  <si>
    <t>碾</t>
  </si>
  <si>
    <t>蹨</t>
  </si>
  <si>
    <t>pian2</t>
  </si>
  <si>
    <t>堅上上聲邊</t>
  </si>
  <si>
    <t>堅二邊</t>
  </si>
  <si>
    <t>匾</t>
  </si>
  <si>
    <t>褊</t>
  </si>
  <si>
    <t>砭</t>
  </si>
  <si>
    <t>蝙</t>
  </si>
  <si>
    <t>騙</t>
  </si>
  <si>
    <t>稨</t>
  </si>
  <si>
    <t>藊</t>
  </si>
  <si>
    <t>貶</t>
  </si>
  <si>
    <t>蹇</t>
  </si>
  <si>
    <t>kian2</t>
  </si>
  <si>
    <t>堅上上聲求</t>
  </si>
  <si>
    <t>堅二求</t>
  </si>
  <si>
    <t>䮿</t>
  </si>
  <si>
    <t>健</t>
  </si>
  <si>
    <t>𧮈</t>
  </si>
  <si>
    <t>謇</t>
  </si>
  <si>
    <t>梘</t>
  </si>
  <si>
    <t>筧</t>
  </si>
  <si>
    <t>罥</t>
  </si>
  <si>
    <t>囝</t>
  </si>
  <si>
    <t>𠐻</t>
  </si>
  <si>
    <t>𠎾</t>
  </si>
  <si>
    <t>䙭</t>
  </si>
  <si>
    <t>犬</t>
  </si>
  <si>
    <t>khian2</t>
  </si>
  <si>
    <t>堅上上聲去</t>
  </si>
  <si>
    <t>堅二去</t>
  </si>
  <si>
    <t>畎</t>
  </si>
  <si>
    <t>甽</t>
  </si>
  <si>
    <t>𤰝</t>
  </si>
  <si>
    <t>遣</t>
  </si>
  <si>
    <t>㹂</t>
  </si>
  <si>
    <t>繾</t>
  </si>
  <si>
    <t>展</t>
  </si>
  <si>
    <t>tian2</t>
  </si>
  <si>
    <t>堅上上聲地</t>
  </si>
  <si>
    <t>堅二地</t>
  </si>
  <si>
    <t>典</t>
  </si>
  <si>
    <t>惼</t>
  </si>
  <si>
    <t>phian2</t>
  </si>
  <si>
    <t>堅上上聲頗</t>
  </si>
  <si>
    <t>堅二頗</t>
  </si>
  <si>
    <t>倎</t>
  </si>
  <si>
    <t>thian2</t>
  </si>
  <si>
    <t>堅上上聲他</t>
  </si>
  <si>
    <t>堅二他</t>
  </si>
  <si>
    <t>琠</t>
  </si>
  <si>
    <t>腆</t>
  </si>
  <si>
    <t>覥</t>
  </si>
  <si>
    <t>靦</t>
  </si>
  <si>
    <t>殄</t>
  </si>
  <si>
    <t>蚕</t>
  </si>
  <si>
    <t>䗝</t>
  </si>
  <si>
    <t>翦</t>
  </si>
  <si>
    <t>俴</t>
  </si>
  <si>
    <t>棧</t>
  </si>
  <si>
    <t>踐</t>
  </si>
  <si>
    <t>餞</t>
  </si>
  <si>
    <t>戩</t>
  </si>
  <si>
    <t>揃</t>
  </si>
  <si>
    <t>臇</t>
  </si>
  <si>
    <t>謭</t>
  </si>
  <si>
    <t>橪</t>
  </si>
  <si>
    <t>jian2</t>
  </si>
  <si>
    <t>堅上上聲入</t>
  </si>
  <si>
    <t>堅二入</t>
  </si>
  <si>
    <t>洗</t>
  </si>
  <si>
    <t>sian2</t>
  </si>
  <si>
    <t>堅上上聲時</t>
  </si>
  <si>
    <t>堅二時</t>
  </si>
  <si>
    <t>㒄</t>
  </si>
  <si>
    <t>僤</t>
  </si>
  <si>
    <t>箲</t>
  </si>
  <si>
    <t>筅</t>
  </si>
  <si>
    <t>跣</t>
  </si>
  <si>
    <t>尠</t>
  </si>
  <si>
    <t>洒</t>
  </si>
  <si>
    <t>癬</t>
  </si>
  <si>
    <t>蘚</t>
  </si>
  <si>
    <t>毨</t>
  </si>
  <si>
    <t>㾌</t>
  </si>
  <si>
    <t>銑</t>
  </si>
  <si>
    <t>燹</t>
  </si>
  <si>
    <t>𩨡</t>
  </si>
  <si>
    <t>獮</t>
  </si>
  <si>
    <t>𣭡</t>
  </si>
  <si>
    <t>偃</t>
  </si>
  <si>
    <t>ian2</t>
  </si>
  <si>
    <t>qian2</t>
  </si>
  <si>
    <t>堅上上聲英</t>
  </si>
  <si>
    <t>堅二英</t>
  </si>
  <si>
    <t>堰</t>
  </si>
  <si>
    <t>鰋</t>
  </si>
  <si>
    <t>鶠</t>
  </si>
  <si>
    <t>衍</t>
  </si>
  <si>
    <t>演</t>
  </si>
  <si>
    <t>兖</t>
  </si>
  <si>
    <t>𠻤</t>
  </si>
  <si>
    <t>琰</t>
  </si>
  <si>
    <t>免</t>
  </si>
  <si>
    <t>bian2</t>
  </si>
  <si>
    <t>堅上上聲門</t>
  </si>
  <si>
    <t>堅二門</t>
  </si>
  <si>
    <t>丏</t>
  </si>
  <si>
    <t>沔</t>
  </si>
  <si>
    <t>俛</t>
  </si>
  <si>
    <t>勉</t>
  </si>
  <si>
    <t>娩</t>
  </si>
  <si>
    <t>鮸</t>
  </si>
  <si>
    <t>冕</t>
  </si>
  <si>
    <t>湎</t>
  </si>
  <si>
    <t>緬</t>
  </si>
  <si>
    <t>硏</t>
  </si>
  <si>
    <t>gian2</t>
  </si>
  <si>
    <t>堅上上聲語</t>
  </si>
  <si>
    <t>堅二語</t>
  </si>
  <si>
    <t>齴</t>
  </si>
  <si>
    <t>訮</t>
  </si>
  <si>
    <t>研</t>
  </si>
  <si>
    <t>淺</t>
  </si>
  <si>
    <t>tshian2</t>
  </si>
  <si>
    <t>cian2</t>
  </si>
  <si>
    <t>堅上上聲出</t>
  </si>
  <si>
    <t>堅二出</t>
  </si>
  <si>
    <t>幝</t>
  </si>
  <si>
    <t>闡</t>
  </si>
  <si>
    <t>𢱟</t>
  </si>
  <si>
    <t>盞</t>
  </si>
  <si>
    <t>殫</t>
  </si>
  <si>
    <t>顯</t>
  </si>
  <si>
    <t>hian2</t>
  </si>
  <si>
    <t>堅上上聲喜</t>
  </si>
  <si>
    <t>堅二喜</t>
  </si>
  <si>
    <t>顕</t>
  </si>
  <si>
    <t>咺</t>
  </si>
  <si>
    <t>睍</t>
  </si>
  <si>
    <t>蜆</t>
  </si>
  <si>
    <t>俔</t>
  </si>
  <si>
    <t>峴</t>
  </si>
  <si>
    <t>粯</t>
  </si>
  <si>
    <t>臔</t>
  </si>
  <si>
    <t>誢</t>
  </si>
  <si>
    <t>徧</t>
  </si>
  <si>
    <t>pian3</t>
  </si>
  <si>
    <t>堅上去聲邊</t>
  </si>
  <si>
    <t>堅三邊</t>
  </si>
  <si>
    <t>遍</t>
  </si>
  <si>
    <t>窆</t>
  </si>
  <si>
    <t>變</t>
  </si>
  <si>
    <t>見</t>
  </si>
  <si>
    <t>kian3</t>
  </si>
  <si>
    <t>堅上去聲求</t>
  </si>
  <si>
    <t>堅三求</t>
  </si>
  <si>
    <t>建</t>
  </si>
  <si>
    <t>khian3</t>
  </si>
  <si>
    <t>堅上去聲去</t>
  </si>
  <si>
    <t>堅三去</t>
  </si>
  <si>
    <t>𠋵</t>
  </si>
  <si>
    <t>譴</t>
  </si>
  <si>
    <t>摼</t>
  </si>
  <si>
    <t>𣢥</t>
  </si>
  <si>
    <t>tian3</t>
  </si>
  <si>
    <t>堅上去聲地</t>
  </si>
  <si>
    <t>堅三地</t>
  </si>
  <si>
    <t>片</t>
  </si>
  <si>
    <t>phian3</t>
  </si>
  <si>
    <t>堅上去聲頗</t>
  </si>
  <si>
    <t>堅三頗</t>
  </si>
  <si>
    <t>瑱</t>
  </si>
  <si>
    <t>thian3</t>
  </si>
  <si>
    <t>堅上去聲他</t>
  </si>
  <si>
    <t>堅三他</t>
  </si>
  <si>
    <t>戰</t>
  </si>
  <si>
    <t>tsian3</t>
  </si>
  <si>
    <t>zian3</t>
  </si>
  <si>
    <t>堅上去聲曾</t>
  </si>
  <si>
    <t>堅三曾</t>
  </si>
  <si>
    <t>濺</t>
  </si>
  <si>
    <t>洊</t>
  </si>
  <si>
    <t>箭</t>
  </si>
  <si>
    <t>荐</t>
  </si>
  <si>
    <t>顫</t>
  </si>
  <si>
    <t>薦</t>
  </si>
  <si>
    <t>𧂁</t>
  </si>
  <si>
    <t>籛</t>
  </si>
  <si>
    <t>扇</t>
  </si>
  <si>
    <t>sian3</t>
  </si>
  <si>
    <t>堅上去聲時</t>
  </si>
  <si>
    <t>堅三時</t>
  </si>
  <si>
    <t>煽</t>
  </si>
  <si>
    <t>搧</t>
  </si>
  <si>
    <t>騸</t>
  </si>
  <si>
    <t>線</t>
  </si>
  <si>
    <t>傓</t>
  </si>
  <si>
    <t>ian3</t>
  </si>
  <si>
    <t>qian3</t>
  </si>
  <si>
    <t>堅上去聲英</t>
  </si>
  <si>
    <t>堅三英</t>
  </si>
  <si>
    <t>傿</t>
  </si>
  <si>
    <t>嬿</t>
  </si>
  <si>
    <t>嚥</t>
  </si>
  <si>
    <t>宴</t>
  </si>
  <si>
    <t>讌</t>
  </si>
  <si>
    <t>䞁</t>
  </si>
  <si>
    <t>倩</t>
  </si>
  <si>
    <t>tshian3</t>
  </si>
  <si>
    <t>cian3</t>
  </si>
  <si>
    <t>堅上去聲出</t>
  </si>
  <si>
    <t>堅三出</t>
  </si>
  <si>
    <t>𠋷</t>
  </si>
  <si>
    <t>蒨</t>
  </si>
  <si>
    <t>茜</t>
  </si>
  <si>
    <t>刋</t>
  </si>
  <si>
    <t>𦆀</t>
  </si>
  <si>
    <t>𦅗</t>
  </si>
  <si>
    <t>献</t>
  </si>
  <si>
    <t>hian3</t>
  </si>
  <si>
    <t>堅上去聲喜</t>
  </si>
  <si>
    <t>堅三喜</t>
  </si>
  <si>
    <t>獻</t>
  </si>
  <si>
    <t>巘</t>
  </si>
  <si>
    <t>甗</t>
  </si>
  <si>
    <t>楥</t>
  </si>
  <si>
    <t>楦</t>
  </si>
  <si>
    <t>絢</t>
  </si>
  <si>
    <t>憲</t>
  </si>
  <si>
    <t>讞</t>
  </si>
  <si>
    <t>別</t>
  </si>
  <si>
    <t>piat4</t>
  </si>
  <si>
    <t>iat</t>
  </si>
  <si>
    <t>堅上入聲邊</t>
  </si>
  <si>
    <t>堅四邊</t>
  </si>
  <si>
    <t>鼈</t>
  </si>
  <si>
    <t>鱉</t>
  </si>
  <si>
    <t>瞥</t>
  </si>
  <si>
    <t>𧢍</t>
  </si>
  <si>
    <t>結</t>
  </si>
  <si>
    <t>kiat4</t>
  </si>
  <si>
    <t>堅上入聲求</t>
  </si>
  <si>
    <t>堅四求</t>
  </si>
  <si>
    <t>潔</t>
  </si>
  <si>
    <t>偈</t>
  </si>
  <si>
    <t>揭</t>
  </si>
  <si>
    <t>羯</t>
  </si>
  <si>
    <t>袺</t>
  </si>
  <si>
    <t>㓗</t>
  </si>
  <si>
    <t>䥛</t>
  </si>
  <si>
    <t>㮮</t>
  </si>
  <si>
    <t>桔</t>
  </si>
  <si>
    <t>拮</t>
  </si>
  <si>
    <t>khiat4</t>
  </si>
  <si>
    <t>堅上入聲去</t>
  </si>
  <si>
    <t>堅四去</t>
  </si>
  <si>
    <t>丩</t>
  </si>
  <si>
    <t>詰</t>
  </si>
  <si>
    <t>㓤</t>
  </si>
  <si>
    <t>契</t>
  </si>
  <si>
    <t>鴶</t>
  </si>
  <si>
    <t>頡</t>
  </si>
  <si>
    <t>襭</t>
  </si>
  <si>
    <t>纈</t>
  </si>
  <si>
    <t>挈</t>
  </si>
  <si>
    <t>恝</t>
  </si>
  <si>
    <t>孑</t>
  </si>
  <si>
    <t>訐</t>
  </si>
  <si>
    <t>朅</t>
  </si>
  <si>
    <t>擷</t>
  </si>
  <si>
    <t>哲</t>
  </si>
  <si>
    <t>tiat4</t>
  </si>
  <si>
    <t>堅上入聲地</t>
  </si>
  <si>
    <t>堅四地</t>
  </si>
  <si>
    <t>喆</t>
  </si>
  <si>
    <t>嚞</t>
  </si>
  <si>
    <t>丿</t>
  </si>
  <si>
    <t>phiat4</t>
  </si>
  <si>
    <t>堅上入聲頗</t>
  </si>
  <si>
    <t>堅四頗</t>
  </si>
  <si>
    <t>撆</t>
  </si>
  <si>
    <t>撇</t>
  </si>
  <si>
    <t>蹩</t>
  </si>
  <si>
    <t>鐵</t>
  </si>
  <si>
    <t>thiat4</t>
  </si>
  <si>
    <t>堅上入聲他</t>
  </si>
  <si>
    <t>堅四他</t>
  </si>
  <si>
    <t>銕</t>
  </si>
  <si>
    <t>鉄</t>
  </si>
  <si>
    <t>僣</t>
  </si>
  <si>
    <t>撤</t>
  </si>
  <si>
    <t>徹</t>
  </si>
  <si>
    <t>澈</t>
  </si>
  <si>
    <t>餮</t>
  </si>
  <si>
    <t>驖</t>
  </si>
  <si>
    <t>折</t>
  </si>
  <si>
    <t>tsiat4</t>
  </si>
  <si>
    <t>ziat4</t>
  </si>
  <si>
    <t>堅上入聲曾</t>
  </si>
  <si>
    <t>堅四曾</t>
  </si>
  <si>
    <t>㑜</t>
  </si>
  <si>
    <t>晢</t>
  </si>
  <si>
    <t>蜇</t>
  </si>
  <si>
    <t>踅</t>
  </si>
  <si>
    <t>櫛</t>
  </si>
  <si>
    <t>晰</t>
  </si>
  <si>
    <t>浙</t>
  </si>
  <si>
    <t>淛</t>
  </si>
  <si>
    <t>卩</t>
  </si>
  <si>
    <t>已</t>
  </si>
  <si>
    <t>節</t>
  </si>
  <si>
    <t>伳</t>
  </si>
  <si>
    <t>siat4</t>
  </si>
  <si>
    <t>堅上入聲時</t>
  </si>
  <si>
    <t>堅四時</t>
  </si>
  <si>
    <t>偰</t>
  </si>
  <si>
    <t>僁</t>
  </si>
  <si>
    <t>𠋱</t>
  </si>
  <si>
    <t>卨</t>
  </si>
  <si>
    <t>泄</t>
  </si>
  <si>
    <t>絏</t>
  </si>
  <si>
    <t>洩</t>
  </si>
  <si>
    <t>燮</t>
  </si>
  <si>
    <t>爕</t>
  </si>
  <si>
    <t>𡄕</t>
  </si>
  <si>
    <t>紲</t>
  </si>
  <si>
    <t>屧</t>
  </si>
  <si>
    <t>爇</t>
  </si>
  <si>
    <t>焫</t>
  </si>
  <si>
    <t>薛</t>
  </si>
  <si>
    <t>設</t>
  </si>
  <si>
    <t>媟</t>
  </si>
  <si>
    <t>褻</t>
  </si>
  <si>
    <t>𤵺</t>
  </si>
  <si>
    <t>疶</t>
  </si>
  <si>
    <t>蔎</t>
  </si>
  <si>
    <t>iat4</t>
  </si>
  <si>
    <t>qiat4</t>
  </si>
  <si>
    <t>堅上入聲英</t>
  </si>
  <si>
    <t>堅四英</t>
  </si>
  <si>
    <t>噎</t>
  </si>
  <si>
    <t>謁</t>
  </si>
  <si>
    <t>蠍</t>
  </si>
  <si>
    <t>蠮</t>
  </si>
  <si>
    <t>齧</t>
  </si>
  <si>
    <t>giat4</t>
  </si>
  <si>
    <t>堅上入聲語</t>
  </si>
  <si>
    <t>堅四語</t>
  </si>
  <si>
    <t>切</t>
  </si>
  <si>
    <t>tshiat4</t>
  </si>
  <si>
    <t>ciat4</t>
  </si>
  <si>
    <t>堅上入聲出</t>
  </si>
  <si>
    <t>堅四出</t>
  </si>
  <si>
    <t>血</t>
  </si>
  <si>
    <t>hiat4</t>
  </si>
  <si>
    <t>堅上入聲喜</t>
  </si>
  <si>
    <t>堅四喜</t>
  </si>
  <si>
    <t>㐖</t>
  </si>
  <si>
    <t>猲</t>
  </si>
  <si>
    <t>㔢</t>
  </si>
  <si>
    <t>歇</t>
  </si>
  <si>
    <t>年</t>
  </si>
  <si>
    <t>lian5</t>
  </si>
  <si>
    <t>堅下平聲柳</t>
  </si>
  <si>
    <t>堅五柳</t>
  </si>
  <si>
    <t>秊</t>
  </si>
  <si>
    <t>蓮</t>
  </si>
  <si>
    <t>鰱</t>
  </si>
  <si>
    <t>連</t>
  </si>
  <si>
    <t>漣</t>
  </si>
  <si>
    <t>嗹</t>
  </si>
  <si>
    <t>胼</t>
  </si>
  <si>
    <t>pian5</t>
  </si>
  <si>
    <t>堅下平聲邊</t>
  </si>
  <si>
    <t>堅五邊</t>
  </si>
  <si>
    <t>駢</t>
  </si>
  <si>
    <t>緶</t>
  </si>
  <si>
    <t>平</t>
  </si>
  <si>
    <t>骿</t>
  </si>
  <si>
    <t>乾</t>
  </si>
  <si>
    <t>khian5</t>
  </si>
  <si>
    <t>堅下平聲去</t>
  </si>
  <si>
    <t>堅五去</t>
  </si>
  <si>
    <t>乹</t>
  </si>
  <si>
    <t>虔</t>
  </si>
  <si>
    <t>田</t>
  </si>
  <si>
    <t>tian5</t>
  </si>
  <si>
    <t>堅下平聲地</t>
  </si>
  <si>
    <t>堅五地</t>
  </si>
  <si>
    <t>佃</t>
  </si>
  <si>
    <t>鈿</t>
  </si>
  <si>
    <t>畋</t>
  </si>
  <si>
    <t>廛</t>
  </si>
  <si>
    <t>㙻</t>
  </si>
  <si>
    <t>躔</t>
  </si>
  <si>
    <t>纏</t>
  </si>
  <si>
    <t>𢇶</t>
  </si>
  <si>
    <t>填</t>
  </si>
  <si>
    <t>thian5</t>
  </si>
  <si>
    <t>堅下平聲他</t>
  </si>
  <si>
    <t>堅五他</t>
  </si>
  <si>
    <t>嗔</t>
  </si>
  <si>
    <t>闐</t>
  </si>
  <si>
    <t>謄</t>
  </si>
  <si>
    <t>前</t>
  </si>
  <si>
    <t>tsian5</t>
  </si>
  <si>
    <t>zian5</t>
  </si>
  <si>
    <t>堅下平聲曾</t>
  </si>
  <si>
    <t>堅五曾</t>
  </si>
  <si>
    <t>歬</t>
  </si>
  <si>
    <t>𦮯</t>
  </si>
  <si>
    <t>錢</t>
  </si>
  <si>
    <t>媊</t>
  </si>
  <si>
    <t>然</t>
  </si>
  <si>
    <t>jian5</t>
  </si>
  <si>
    <t>堅下平聲入</t>
  </si>
  <si>
    <t>堅五入</t>
  </si>
  <si>
    <t>燃</t>
  </si>
  <si>
    <t>肰</t>
  </si>
  <si>
    <t>禪</t>
  </si>
  <si>
    <t>sian5</t>
  </si>
  <si>
    <t>堅下平聲時</t>
  </si>
  <si>
    <t>堅五時</t>
  </si>
  <si>
    <t>單</t>
  </si>
  <si>
    <t>嬋</t>
  </si>
  <si>
    <t>蟬</t>
  </si>
  <si>
    <t>儃</t>
  </si>
  <si>
    <t>延</t>
  </si>
  <si>
    <t>ian5</t>
  </si>
  <si>
    <t>qian5</t>
  </si>
  <si>
    <t>堅下平聲英</t>
  </si>
  <si>
    <t>堅五英</t>
  </si>
  <si>
    <t>筵</t>
  </si>
  <si>
    <t>涎</t>
  </si>
  <si>
    <t>沿</t>
  </si>
  <si>
    <t>梴</t>
  </si>
  <si>
    <t>鉛</t>
  </si>
  <si>
    <t>緣</t>
  </si>
  <si>
    <t>椽</t>
  </si>
  <si>
    <t>𦢨</t>
  </si>
  <si>
    <t>唌</t>
  </si>
  <si>
    <t>棉</t>
  </si>
  <si>
    <t>bian5</t>
  </si>
  <si>
    <t>堅下平聲門</t>
  </si>
  <si>
    <t>堅五門</t>
  </si>
  <si>
    <t>綿</t>
  </si>
  <si>
    <t>緜</t>
  </si>
  <si>
    <t>眠</t>
  </si>
  <si>
    <t>聯</t>
  </si>
  <si>
    <t>宀</t>
  </si>
  <si>
    <t>櫋</t>
  </si>
  <si>
    <t>緡</t>
  </si>
  <si>
    <t>妍</t>
  </si>
  <si>
    <t>gian5</t>
  </si>
  <si>
    <t>堅下平聲語</t>
  </si>
  <si>
    <t>堅五語</t>
  </si>
  <si>
    <t>岍</t>
  </si>
  <si>
    <t>汧</t>
  </si>
  <si>
    <t>諓</t>
  </si>
  <si>
    <t>tshian5</t>
  </si>
  <si>
    <t>cian5</t>
  </si>
  <si>
    <t>堅下平聲出</t>
  </si>
  <si>
    <t>堅五出</t>
  </si>
  <si>
    <t>伭</t>
  </si>
  <si>
    <t>hian5</t>
  </si>
  <si>
    <t>堅下平聲喜</t>
  </si>
  <si>
    <t>堅五喜</t>
  </si>
  <si>
    <t>玄</t>
  </si>
  <si>
    <t>泫</t>
  </si>
  <si>
    <t>炫</t>
  </si>
  <si>
    <t>弦</t>
  </si>
  <si>
    <t>蚿</t>
  </si>
  <si>
    <t>舷</t>
  </si>
  <si>
    <t>眩</t>
  </si>
  <si>
    <t>絃</t>
  </si>
  <si>
    <t>鉉</t>
  </si>
  <si>
    <t>衒</t>
  </si>
  <si>
    <t>懸</t>
  </si>
  <si>
    <t>縣</t>
  </si>
  <si>
    <t>賢</t>
  </si>
  <si>
    <t>贒</t>
  </si>
  <si>
    <t>贤</t>
  </si>
  <si>
    <t>練</t>
  </si>
  <si>
    <t>lian7</t>
  </si>
  <si>
    <t>堅下去聲柳</t>
  </si>
  <si>
    <t>堅七柳</t>
  </si>
  <si>
    <t>揀</t>
  </si>
  <si>
    <t>楝</t>
  </si>
  <si>
    <t>鍊</t>
  </si>
  <si>
    <t>煉</t>
  </si>
  <si>
    <t>pian7</t>
  </si>
  <si>
    <t>堅下去聲邊</t>
  </si>
  <si>
    <t>堅七邊</t>
  </si>
  <si>
    <t>𠊳</t>
  </si>
  <si>
    <t>卞</t>
  </si>
  <si>
    <t>汴</t>
  </si>
  <si>
    <t>汳</t>
  </si>
  <si>
    <t>采</t>
  </si>
  <si>
    <t>辦</t>
  </si>
  <si>
    <t>辧</t>
  </si>
  <si>
    <t>辯</t>
  </si>
  <si>
    <t>𨐱</t>
  </si>
  <si>
    <t>辮</t>
  </si>
  <si>
    <t>瓣</t>
  </si>
  <si>
    <t>忭</t>
  </si>
  <si>
    <t>辨</t>
  </si>
  <si>
    <t>kian7</t>
  </si>
  <si>
    <t>堅下去聲求</t>
  </si>
  <si>
    <t>堅七求</t>
  </si>
  <si>
    <t>件</t>
  </si>
  <si>
    <t>鍵</t>
  </si>
  <si>
    <t>揵</t>
  </si>
  <si>
    <t>腱</t>
  </si>
  <si>
    <t>殿</t>
  </si>
  <si>
    <t>tian7</t>
  </si>
  <si>
    <t>堅下去聲地</t>
  </si>
  <si>
    <t>堅七地</t>
  </si>
  <si>
    <t>甸</t>
  </si>
  <si>
    <t>電</t>
  </si>
  <si>
    <t>靛</t>
  </si>
  <si>
    <t>奠</t>
  </si>
  <si>
    <t>賤</t>
  </si>
  <si>
    <t>tsian7</t>
  </si>
  <si>
    <t>zian7</t>
  </si>
  <si>
    <t>堅下去聲曾</t>
  </si>
  <si>
    <t>堅七曾</t>
  </si>
  <si>
    <t>鏇</t>
  </si>
  <si>
    <t>善</t>
  </si>
  <si>
    <t>sian7</t>
  </si>
  <si>
    <t>堅下去聲時</t>
  </si>
  <si>
    <t>堅七時</t>
  </si>
  <si>
    <t>僐</t>
  </si>
  <si>
    <t>墡</t>
  </si>
  <si>
    <t>繕</t>
  </si>
  <si>
    <t>墠</t>
  </si>
  <si>
    <t>鱓</t>
  </si>
  <si>
    <t>鱔</t>
  </si>
  <si>
    <t>嬗</t>
  </si>
  <si>
    <t>擅</t>
  </si>
  <si>
    <t>熯</t>
  </si>
  <si>
    <t>磰</t>
  </si>
  <si>
    <t>ian7</t>
  </si>
  <si>
    <t>qian7</t>
  </si>
  <si>
    <t>堅下去聲英</t>
  </si>
  <si>
    <t>堅七英</t>
  </si>
  <si>
    <t>掾</t>
  </si>
  <si>
    <t>羨</t>
  </si>
  <si>
    <t>院</t>
  </si>
  <si>
    <t>面</t>
  </si>
  <si>
    <t>bian7</t>
  </si>
  <si>
    <t>堅下去聲門</t>
  </si>
  <si>
    <t>堅七門</t>
  </si>
  <si>
    <t>靣</t>
  </si>
  <si>
    <t>囬</t>
  </si>
  <si>
    <t>偭</t>
  </si>
  <si>
    <t>麵</t>
  </si>
  <si>
    <t>麪</t>
  </si>
  <si>
    <t>𨡞</t>
  </si>
  <si>
    <t>現</t>
  </si>
  <si>
    <t>hian7</t>
  </si>
  <si>
    <t>堅下去聲喜</t>
  </si>
  <si>
    <t>堅七喜</t>
  </si>
  <si>
    <t>莧</t>
  </si>
  <si>
    <t>硯</t>
  </si>
  <si>
    <t>列</t>
  </si>
  <si>
    <t>liat8</t>
  </si>
  <si>
    <t>堅下入聲柳</t>
  </si>
  <si>
    <t>堅八柳</t>
  </si>
  <si>
    <t>冽</t>
  </si>
  <si>
    <t>洌</t>
  </si>
  <si>
    <t>烈</t>
  </si>
  <si>
    <t>裂</t>
  </si>
  <si>
    <t>捩</t>
  </si>
  <si>
    <t>piat8</t>
  </si>
  <si>
    <t>堅下入聲邊</t>
  </si>
  <si>
    <t>堅八邊</t>
  </si>
  <si>
    <t>徶</t>
  </si>
  <si>
    <t>傑</t>
  </si>
  <si>
    <t>kiat8</t>
  </si>
  <si>
    <t>堅下入聲求</t>
  </si>
  <si>
    <t>堅八求</t>
  </si>
  <si>
    <t>杰</t>
  </si>
  <si>
    <t>桀</t>
  </si>
  <si>
    <t>碣</t>
  </si>
  <si>
    <t>磔</t>
  </si>
  <si>
    <t>竭</t>
  </si>
  <si>
    <t>佚</t>
  </si>
  <si>
    <t>tiat8</t>
  </si>
  <si>
    <t>堅下入聲地</t>
  </si>
  <si>
    <t>堅八地</t>
  </si>
  <si>
    <t>秩</t>
  </si>
  <si>
    <t>跌</t>
  </si>
  <si>
    <t>迭</t>
  </si>
  <si>
    <t>紩</t>
  </si>
  <si>
    <t>軼</t>
  </si>
  <si>
    <t>瓞</t>
  </si>
  <si>
    <t>袠</t>
  </si>
  <si>
    <t>垤</t>
  </si>
  <si>
    <t>耊</t>
  </si>
  <si>
    <t>耋</t>
  </si>
  <si>
    <t>絰</t>
  </si>
  <si>
    <t>胅</t>
  </si>
  <si>
    <t>轍</t>
  </si>
  <si>
    <t>趃</t>
  </si>
  <si>
    <t>蛈</t>
  </si>
  <si>
    <t>峌</t>
  </si>
  <si>
    <t>祑</t>
  </si>
  <si>
    <t>袟</t>
  </si>
  <si>
    <t>𦒐</t>
  </si>
  <si>
    <t>phiat8</t>
  </si>
  <si>
    <t>堅下入聲頗</t>
  </si>
  <si>
    <t>堅八頗</t>
  </si>
  <si>
    <t>捷</t>
  </si>
  <si>
    <t>tsiat8</t>
  </si>
  <si>
    <t>ziat8</t>
  </si>
  <si>
    <t>堅下入聲曾</t>
  </si>
  <si>
    <t>堅八曾</t>
  </si>
  <si>
    <t>倢</t>
  </si>
  <si>
    <t>婕</t>
  </si>
  <si>
    <t>睫</t>
  </si>
  <si>
    <t>寁</t>
  </si>
  <si>
    <t>箑</t>
  </si>
  <si>
    <t>截</t>
  </si>
  <si>
    <t>蠘</t>
  </si>
  <si>
    <t>嶻</t>
  </si>
  <si>
    <t>誱</t>
  </si>
  <si>
    <t>㨗</t>
  </si>
  <si>
    <t>熱</t>
  </si>
  <si>
    <t>jiat8</t>
  </si>
  <si>
    <t>堅下入聲入</t>
  </si>
  <si>
    <t>堅八入</t>
  </si>
  <si>
    <t>𤍽</t>
  </si>
  <si>
    <t>舌</t>
  </si>
  <si>
    <t>siat8</t>
  </si>
  <si>
    <t>堅下入聲時</t>
  </si>
  <si>
    <t>堅八時</t>
  </si>
  <si>
    <t>鞢</t>
  </si>
  <si>
    <t>㓭</t>
  </si>
  <si>
    <t>iat8</t>
  </si>
  <si>
    <t>qiat8</t>
  </si>
  <si>
    <t>堅下入聲英</t>
  </si>
  <si>
    <t>堅八英</t>
  </si>
  <si>
    <t>篾</t>
  </si>
  <si>
    <t>biat8</t>
  </si>
  <si>
    <t>堅下入聲門</t>
  </si>
  <si>
    <t>堅八門</t>
  </si>
  <si>
    <t>蔑</t>
  </si>
  <si>
    <t>衊</t>
  </si>
  <si>
    <t>滅</t>
  </si>
  <si>
    <t>烕</t>
  </si>
  <si>
    <t>䈼</t>
  </si>
  <si>
    <t>韈</t>
  </si>
  <si>
    <t>襪</t>
  </si>
  <si>
    <t>袜</t>
  </si>
  <si>
    <t>孽</t>
  </si>
  <si>
    <t>giat8</t>
  </si>
  <si>
    <t>堅下入聲語</t>
  </si>
  <si>
    <t>堅八語</t>
  </si>
  <si>
    <t>臬</t>
  </si>
  <si>
    <t>闑</t>
  </si>
  <si>
    <t>櫱</t>
  </si>
  <si>
    <t>蠥</t>
  </si>
  <si>
    <t>蘖</t>
  </si>
  <si>
    <t>臲</t>
  </si>
  <si>
    <t>鶃</t>
  </si>
  <si>
    <t>鶂</t>
  </si>
  <si>
    <t>跕</t>
  </si>
  <si>
    <t>tshiat8</t>
  </si>
  <si>
    <t>ciat8</t>
  </si>
  <si>
    <t>堅下入聲出</t>
  </si>
  <si>
    <t>堅八出</t>
  </si>
  <si>
    <t>穴</t>
  </si>
  <si>
    <t>hiat8</t>
  </si>
  <si>
    <t>堅下入聲喜</t>
  </si>
  <si>
    <t>堅八喜</t>
  </si>
  <si>
    <t>泬</t>
  </si>
  <si>
    <t>絜</t>
  </si>
  <si>
    <t>金</t>
  </si>
  <si>
    <t>kim1</t>
  </si>
  <si>
    <t>im</t>
  </si>
  <si>
    <t>金上平聲求</t>
  </si>
  <si>
    <t>金一求</t>
  </si>
  <si>
    <t>今</t>
  </si>
  <si>
    <t>禁</t>
  </si>
  <si>
    <t>惍</t>
  </si>
  <si>
    <t>欽</t>
  </si>
  <si>
    <t>khim1</t>
  </si>
  <si>
    <t>金上平聲去</t>
  </si>
  <si>
    <t>金一去</t>
  </si>
  <si>
    <t>衾</t>
  </si>
  <si>
    <t>衿</t>
  </si>
  <si>
    <t>紟</t>
  </si>
  <si>
    <t>襟</t>
  </si>
  <si>
    <t>鬽</t>
  </si>
  <si>
    <t>tim1</t>
  </si>
  <si>
    <t>金上平聲地</t>
  </si>
  <si>
    <t>金一地</t>
  </si>
  <si>
    <t>琛</t>
  </si>
  <si>
    <t>thim1</t>
  </si>
  <si>
    <t>金上平聲他</t>
  </si>
  <si>
    <t>金一他</t>
  </si>
  <si>
    <t>斟</t>
  </si>
  <si>
    <t>tsim1</t>
  </si>
  <si>
    <t>zim1</t>
  </si>
  <si>
    <t>金上平聲曾</t>
  </si>
  <si>
    <t>金一曾</t>
  </si>
  <si>
    <t>椹</t>
  </si>
  <si>
    <t>碪</t>
  </si>
  <si>
    <t>砧</t>
  </si>
  <si>
    <t>瑊</t>
  </si>
  <si>
    <t>鍼</t>
  </si>
  <si>
    <t>針</t>
  </si>
  <si>
    <t>心</t>
  </si>
  <si>
    <t>sim1</t>
  </si>
  <si>
    <t>金上平聲時</t>
  </si>
  <si>
    <t>金一時</t>
  </si>
  <si>
    <t>芯</t>
  </si>
  <si>
    <t>陰</t>
  </si>
  <si>
    <t>im1</t>
  </si>
  <si>
    <t>qim1</t>
  </si>
  <si>
    <t>金上平聲英</t>
  </si>
  <si>
    <t>金一英</t>
  </si>
  <si>
    <t>侌</t>
  </si>
  <si>
    <t>音</t>
  </si>
  <si>
    <t>愔</t>
  </si>
  <si>
    <t>喑</t>
  </si>
  <si>
    <t>瘖</t>
  </si>
  <si>
    <t>深</t>
  </si>
  <si>
    <t>tshim1</t>
  </si>
  <si>
    <t>cim1</t>
  </si>
  <si>
    <t>金上平聲出</t>
  </si>
  <si>
    <t>金一出</t>
  </si>
  <si>
    <t>祲</t>
  </si>
  <si>
    <t>僭</t>
  </si>
  <si>
    <t>㑴</t>
  </si>
  <si>
    <t>侵</t>
  </si>
  <si>
    <t>欣</t>
  </si>
  <si>
    <t>him1</t>
  </si>
  <si>
    <t>金上平聲喜</t>
  </si>
  <si>
    <t>金一喜</t>
  </si>
  <si>
    <t>忻</t>
  </si>
  <si>
    <t>訢</t>
  </si>
  <si>
    <t>俽</t>
  </si>
  <si>
    <t>昕</t>
  </si>
  <si>
    <t>歆</t>
  </si>
  <si>
    <t>凛</t>
  </si>
  <si>
    <t>lim2</t>
  </si>
  <si>
    <t>金上上聲柳</t>
  </si>
  <si>
    <t>金二柳</t>
  </si>
  <si>
    <t>懔</t>
  </si>
  <si>
    <t>廪</t>
  </si>
  <si>
    <t>禀</t>
  </si>
  <si>
    <t>㐭</t>
  </si>
  <si>
    <t>𢤭</t>
  </si>
  <si>
    <t>檩</t>
  </si>
  <si>
    <t>錦</t>
  </si>
  <si>
    <t>kim2</t>
  </si>
  <si>
    <t>金上上聲求</t>
  </si>
  <si>
    <t>金二求</t>
  </si>
  <si>
    <t>坅</t>
  </si>
  <si>
    <t>khim2</t>
  </si>
  <si>
    <t>金上上聲去</t>
  </si>
  <si>
    <t>金二去</t>
  </si>
  <si>
    <t>𤿳</t>
  </si>
  <si>
    <t>昑</t>
  </si>
  <si>
    <t>凚</t>
  </si>
  <si>
    <t>噤</t>
  </si>
  <si>
    <t>戡</t>
  </si>
  <si>
    <t>tim2</t>
  </si>
  <si>
    <t>金上上聲地</t>
  </si>
  <si>
    <t>金二地</t>
  </si>
  <si>
    <t>丼</t>
  </si>
  <si>
    <t>㪛</t>
  </si>
  <si>
    <t>thim2</t>
  </si>
  <si>
    <t>金上上聲他</t>
  </si>
  <si>
    <t>金二他</t>
  </si>
  <si>
    <t>枕</t>
  </si>
  <si>
    <t>tsim2</t>
  </si>
  <si>
    <t>zim2</t>
  </si>
  <si>
    <t>金上上聲曾</t>
  </si>
  <si>
    <t>金二曾</t>
  </si>
  <si>
    <t>䪴</t>
  </si>
  <si>
    <t>䫬</t>
  </si>
  <si>
    <t>嬸</t>
  </si>
  <si>
    <t>jim2</t>
  </si>
  <si>
    <t>金上上聲入</t>
  </si>
  <si>
    <t>金二入</t>
  </si>
  <si>
    <t>恁</t>
  </si>
  <si>
    <t>稔</t>
  </si>
  <si>
    <t>飪</t>
  </si>
  <si>
    <t>衽</t>
  </si>
  <si>
    <t>袵</t>
  </si>
  <si>
    <t>荏</t>
  </si>
  <si>
    <t>荵</t>
  </si>
  <si>
    <t>沈</t>
  </si>
  <si>
    <t>sim2</t>
  </si>
  <si>
    <t>金上上聲時</t>
  </si>
  <si>
    <t>金二時</t>
  </si>
  <si>
    <t>瀋</t>
  </si>
  <si>
    <t>伈</t>
  </si>
  <si>
    <t>審</t>
  </si>
  <si>
    <t>哂</t>
  </si>
  <si>
    <t>諗</t>
  </si>
  <si>
    <t>飲</t>
  </si>
  <si>
    <t>im2</t>
  </si>
  <si>
    <t>qim2</t>
  </si>
  <si>
    <t>金上上聲英</t>
  </si>
  <si>
    <t>金二英</t>
  </si>
  <si>
    <t>㱃</t>
  </si>
  <si>
    <t>趛</t>
  </si>
  <si>
    <t>gim2</t>
  </si>
  <si>
    <t>金上上聲語</t>
  </si>
  <si>
    <t>金二語</t>
  </si>
  <si>
    <t>寢</t>
  </si>
  <si>
    <t>tshim2</t>
  </si>
  <si>
    <t>cim2</t>
  </si>
  <si>
    <t>金上上聲出</t>
  </si>
  <si>
    <t>金二出</t>
  </si>
  <si>
    <t>鋟</t>
  </si>
  <si>
    <t>贂</t>
  </si>
  <si>
    <t>梫</t>
  </si>
  <si>
    <t>踸</t>
  </si>
  <si>
    <t>䫐</t>
  </si>
  <si>
    <t>lim3</t>
  </si>
  <si>
    <t>金上去聲柳</t>
  </si>
  <si>
    <t>金三柳</t>
  </si>
  <si>
    <t>kim3</t>
  </si>
  <si>
    <t>金上去聲求</t>
  </si>
  <si>
    <t>金三求</t>
  </si>
  <si>
    <t>僸</t>
  </si>
  <si>
    <t>𠢱</t>
  </si>
  <si>
    <t>搇</t>
  </si>
  <si>
    <t>khim3</t>
  </si>
  <si>
    <t>金上去聲去</t>
  </si>
  <si>
    <t>金三去</t>
  </si>
  <si>
    <t>抌</t>
  </si>
  <si>
    <t>tim3</t>
  </si>
  <si>
    <t>金上去聲地</t>
  </si>
  <si>
    <t>金三地</t>
  </si>
  <si>
    <t>㓄</t>
  </si>
  <si>
    <t>㼉</t>
  </si>
  <si>
    <t>鴆</t>
  </si>
  <si>
    <t>thim3</t>
  </si>
  <si>
    <t>金上去聲他</t>
  </si>
  <si>
    <t>金三他</t>
  </si>
  <si>
    <t>疢</t>
  </si>
  <si>
    <t>侺</t>
  </si>
  <si>
    <t>浸</t>
  </si>
  <si>
    <t>tsim3</t>
  </si>
  <si>
    <t>zim3</t>
  </si>
  <si>
    <t>金上去聲曾</t>
  </si>
  <si>
    <t>金三曾</t>
  </si>
  <si>
    <t>寖</t>
  </si>
  <si>
    <t>sim3</t>
  </si>
  <si>
    <t>金上去聲時</t>
  </si>
  <si>
    <t>金三時</t>
  </si>
  <si>
    <t>廕</t>
  </si>
  <si>
    <t>im3</t>
  </si>
  <si>
    <t>qim3</t>
  </si>
  <si>
    <t>金上去聲英</t>
  </si>
  <si>
    <t>金三英</t>
  </si>
  <si>
    <t>蔭</t>
  </si>
  <si>
    <t>沁</t>
  </si>
  <si>
    <t>tshim3</t>
  </si>
  <si>
    <t>cim3</t>
  </si>
  <si>
    <t>金上去聲出</t>
  </si>
  <si>
    <t>金三出</t>
  </si>
  <si>
    <t>𢊖</t>
  </si>
  <si>
    <t>焮</t>
  </si>
  <si>
    <t>him3</t>
  </si>
  <si>
    <t>金上去聲喜</t>
  </si>
  <si>
    <t>金三喜</t>
  </si>
  <si>
    <t>𢋆</t>
  </si>
  <si>
    <t>㱈</t>
  </si>
  <si>
    <t>急</t>
  </si>
  <si>
    <t>kip4</t>
  </si>
  <si>
    <t>ip</t>
  </si>
  <si>
    <t>金上入聲求</t>
  </si>
  <si>
    <t>金四求</t>
  </si>
  <si>
    <t>伋</t>
  </si>
  <si>
    <t>給</t>
  </si>
  <si>
    <t>級</t>
  </si>
  <si>
    <t>吸</t>
  </si>
  <si>
    <t>khip4</t>
  </si>
  <si>
    <t>金上入聲去</t>
  </si>
  <si>
    <t>金四去</t>
  </si>
  <si>
    <t>汲</t>
  </si>
  <si>
    <t>芨</t>
  </si>
  <si>
    <t>笈</t>
  </si>
  <si>
    <t>泣</t>
  </si>
  <si>
    <t>囚</t>
  </si>
  <si>
    <t>tip4</t>
  </si>
  <si>
    <t>金上入聲地</t>
  </si>
  <si>
    <t>金四地</t>
  </si>
  <si>
    <t>釞</t>
  </si>
  <si>
    <t>執</t>
  </si>
  <si>
    <t>tsip4</t>
  </si>
  <si>
    <t>zip4</t>
  </si>
  <si>
    <t>金上入聲曾</t>
  </si>
  <si>
    <t>金四曾</t>
  </si>
  <si>
    <t>𠌷</t>
  </si>
  <si>
    <t>縶</t>
  </si>
  <si>
    <t>𡁉</t>
  </si>
  <si>
    <t>蓻</t>
  </si>
  <si>
    <t>趇</t>
  </si>
  <si>
    <t>jip4</t>
  </si>
  <si>
    <t>金上入聲入</t>
  </si>
  <si>
    <t>金四入</t>
  </si>
  <si>
    <t>㒊</t>
  </si>
  <si>
    <t>sip4</t>
  </si>
  <si>
    <t>金上入聲時</t>
  </si>
  <si>
    <t>金四時</t>
  </si>
  <si>
    <t>濕</t>
  </si>
  <si>
    <t>隰</t>
  </si>
  <si>
    <t>溼</t>
  </si>
  <si>
    <t>霫</t>
  </si>
  <si>
    <t>邑</t>
  </si>
  <si>
    <t>ip4</t>
  </si>
  <si>
    <t>qip4</t>
  </si>
  <si>
    <t>金上入聲英</t>
  </si>
  <si>
    <t>金四英</t>
  </si>
  <si>
    <t>俋</t>
  </si>
  <si>
    <t>悒</t>
  </si>
  <si>
    <t>䇼</t>
  </si>
  <si>
    <t>裛</t>
  </si>
  <si>
    <t>浥</t>
  </si>
  <si>
    <t>挹</t>
  </si>
  <si>
    <t>揖</t>
  </si>
  <si>
    <t>熠</t>
  </si>
  <si>
    <t>偮</t>
  </si>
  <si>
    <t>tship4</t>
  </si>
  <si>
    <t>cip4</t>
  </si>
  <si>
    <t>金上入聲出</t>
  </si>
  <si>
    <t>金四出</t>
  </si>
  <si>
    <t>𠍱</t>
  </si>
  <si>
    <t>咠</t>
  </si>
  <si>
    <t>㗊</t>
  </si>
  <si>
    <t>湒</t>
  </si>
  <si>
    <t>葺</t>
  </si>
  <si>
    <t>楫</t>
  </si>
  <si>
    <t>緝</t>
  </si>
  <si>
    <t>輯</t>
  </si>
  <si>
    <t>戢</t>
  </si>
  <si>
    <t>桼</t>
  </si>
  <si>
    <t>漆</t>
  </si>
  <si>
    <t>膝</t>
  </si>
  <si>
    <t>濈</t>
  </si>
  <si>
    <t>䔱</t>
  </si>
  <si>
    <t>𧀬</t>
  </si>
  <si>
    <t>㒆</t>
  </si>
  <si>
    <t>hip4</t>
  </si>
  <si>
    <t>金上入聲喜</t>
  </si>
  <si>
    <t>金四喜</t>
  </si>
  <si>
    <t>翕</t>
  </si>
  <si>
    <t>噏</t>
  </si>
  <si>
    <t>潝</t>
  </si>
  <si>
    <t>𧬈</t>
  </si>
  <si>
    <t>歙</t>
  </si>
  <si>
    <t>琳</t>
  </si>
  <si>
    <t>lim5</t>
  </si>
  <si>
    <t>金下平聲柳</t>
  </si>
  <si>
    <t>金五柳</t>
  </si>
  <si>
    <t>淋</t>
  </si>
  <si>
    <t>林</t>
  </si>
  <si>
    <t>霖</t>
  </si>
  <si>
    <t>臨</t>
  </si>
  <si>
    <t>痳</t>
  </si>
  <si>
    <t>琴</t>
  </si>
  <si>
    <t>khim5</t>
  </si>
  <si>
    <t>金下平聲去</t>
  </si>
  <si>
    <t>金五去</t>
  </si>
  <si>
    <t>芩</t>
  </si>
  <si>
    <t>檎</t>
  </si>
  <si>
    <t>禽</t>
  </si>
  <si>
    <t>擒</t>
  </si>
  <si>
    <t>沉</t>
  </si>
  <si>
    <t>tim5</t>
  </si>
  <si>
    <t>金下平聲地</t>
  </si>
  <si>
    <t>金五地</t>
  </si>
  <si>
    <t>㽸</t>
  </si>
  <si>
    <t>瘎</t>
  </si>
  <si>
    <t>thim5</t>
  </si>
  <si>
    <t>金下平聲他</t>
  </si>
  <si>
    <t>金五他</t>
  </si>
  <si>
    <t>壬</t>
  </si>
  <si>
    <t>jim5</t>
  </si>
  <si>
    <t>金下平聲入</t>
  </si>
  <si>
    <t>金五入</t>
  </si>
  <si>
    <t>任</t>
  </si>
  <si>
    <t>妊</t>
  </si>
  <si>
    <t>尋</t>
  </si>
  <si>
    <t>sim5</t>
  </si>
  <si>
    <t>金下平聲時</t>
  </si>
  <si>
    <t>金五時</t>
  </si>
  <si>
    <t>㝷</t>
  </si>
  <si>
    <t>潯</t>
  </si>
  <si>
    <t>燖</t>
  </si>
  <si>
    <t>忱</t>
  </si>
  <si>
    <t>葚</t>
  </si>
  <si>
    <t>煁</t>
  </si>
  <si>
    <t>諶</t>
  </si>
  <si>
    <t>鬵</t>
  </si>
  <si>
    <t>𩰿</t>
  </si>
  <si>
    <t>覃</t>
  </si>
  <si>
    <t>蟳</t>
  </si>
  <si>
    <t>婬</t>
  </si>
  <si>
    <t>im5</t>
  </si>
  <si>
    <t>qim5</t>
  </si>
  <si>
    <t>金下平聲英</t>
  </si>
  <si>
    <t>金五英</t>
  </si>
  <si>
    <t>淫</t>
  </si>
  <si>
    <t>霪</t>
  </si>
  <si>
    <t>蟫</t>
  </si>
  <si>
    <t>吟</t>
  </si>
  <si>
    <t>gim5</t>
  </si>
  <si>
    <t>金下平聲語</t>
  </si>
  <si>
    <t>金五語</t>
  </si>
  <si>
    <t>岑</t>
  </si>
  <si>
    <t>涔</t>
  </si>
  <si>
    <t>唫</t>
  </si>
  <si>
    <t>乑</t>
  </si>
  <si>
    <t>㐺</t>
  </si>
  <si>
    <t>碒</t>
  </si>
  <si>
    <t>砛</t>
  </si>
  <si>
    <t>熊</t>
  </si>
  <si>
    <t>him5</t>
  </si>
  <si>
    <t>金下平聲喜</t>
  </si>
  <si>
    <t>金五喜</t>
  </si>
  <si>
    <t>𤎭</t>
  </si>
  <si>
    <t>lim7</t>
  </si>
  <si>
    <t>金下去聲柳</t>
  </si>
  <si>
    <t>金七柳</t>
  </si>
  <si>
    <t>㦗</t>
  </si>
  <si>
    <t>kim7</t>
  </si>
  <si>
    <t>金下去聲求</t>
  </si>
  <si>
    <t>金七求</t>
  </si>
  <si>
    <t>妗</t>
  </si>
  <si>
    <t>朕</t>
  </si>
  <si>
    <t>tim7</t>
  </si>
  <si>
    <t>金下去聲地</t>
  </si>
  <si>
    <t>金七地</t>
  </si>
  <si>
    <t>仞</t>
  </si>
  <si>
    <t>jim7</t>
  </si>
  <si>
    <t>金下去聲入</t>
  </si>
  <si>
    <t>金七入</t>
  </si>
  <si>
    <t>刃</t>
  </si>
  <si>
    <t>牣</t>
  </si>
  <si>
    <t>賃</t>
  </si>
  <si>
    <t>軔</t>
  </si>
  <si>
    <t>紉</t>
  </si>
  <si>
    <t>訒</t>
  </si>
  <si>
    <t>姙</t>
  </si>
  <si>
    <t>䀔</t>
  </si>
  <si>
    <t>sim7</t>
  </si>
  <si>
    <t>金下去聲時</t>
  </si>
  <si>
    <t>金七時</t>
  </si>
  <si>
    <t>甚</t>
  </si>
  <si>
    <t>𧥸</t>
  </si>
  <si>
    <t>im7</t>
  </si>
  <si>
    <t>qim7</t>
  </si>
  <si>
    <t>金下去聲英</t>
  </si>
  <si>
    <t>金七英</t>
  </si>
  <si>
    <t>顉</t>
  </si>
  <si>
    <t>gim7</t>
  </si>
  <si>
    <t>金下去聲語</t>
  </si>
  <si>
    <t>金七語</t>
  </si>
  <si>
    <t>立</t>
  </si>
  <si>
    <t>lip8</t>
  </si>
  <si>
    <t>金下入聲柳</t>
  </si>
  <si>
    <t>金八柳</t>
  </si>
  <si>
    <t>𡗓</t>
  </si>
  <si>
    <t>苙</t>
  </si>
  <si>
    <t>笠</t>
  </si>
  <si>
    <t>粒</t>
  </si>
  <si>
    <t>及</t>
  </si>
  <si>
    <t>kip8</t>
  </si>
  <si>
    <t>金下入聲求</t>
  </si>
  <si>
    <t>金八求</t>
  </si>
  <si>
    <t>𨕤</t>
  </si>
  <si>
    <t>掐</t>
  </si>
  <si>
    <t>khip8</t>
  </si>
  <si>
    <t>金下入聲去</t>
  </si>
  <si>
    <t>金八去</t>
  </si>
  <si>
    <t>集</t>
  </si>
  <si>
    <t>tsip8</t>
  </si>
  <si>
    <t>zip8</t>
  </si>
  <si>
    <t>金下入聲曾</t>
  </si>
  <si>
    <t>金八曾</t>
  </si>
  <si>
    <t>亼</t>
  </si>
  <si>
    <t>雧</t>
  </si>
  <si>
    <t>潗</t>
  </si>
  <si>
    <t>jip8</t>
  </si>
  <si>
    <t>金下入聲入</t>
  </si>
  <si>
    <t>金八入</t>
  </si>
  <si>
    <t>𠓛</t>
  </si>
  <si>
    <t>什</t>
  </si>
  <si>
    <t>sip8</t>
  </si>
  <si>
    <t>金下入聲時</t>
  </si>
  <si>
    <t>金八時</t>
  </si>
  <si>
    <t>十</t>
  </si>
  <si>
    <t>拾</t>
  </si>
  <si>
    <t>習</t>
  </si>
  <si>
    <t>㗩</t>
  </si>
  <si>
    <t>𠈶</t>
  </si>
  <si>
    <t>gip8</t>
  </si>
  <si>
    <t>金下入聲語</t>
  </si>
  <si>
    <t>金八語</t>
  </si>
  <si>
    <t>岌</t>
  </si>
  <si>
    <t>腄</t>
  </si>
  <si>
    <t>規</t>
  </si>
  <si>
    <t>lui1</t>
  </si>
  <si>
    <t>ui</t>
  </si>
  <si>
    <t>規上平聲柳</t>
  </si>
  <si>
    <t>規一柳</t>
  </si>
  <si>
    <t>kui1</t>
  </si>
  <si>
    <t>規上平聲求</t>
  </si>
  <si>
    <t>規一求</t>
  </si>
  <si>
    <t>佹</t>
  </si>
  <si>
    <t>傀</t>
  </si>
  <si>
    <t>窺</t>
  </si>
  <si>
    <t>闚</t>
  </si>
  <si>
    <t>閨</t>
  </si>
  <si>
    <t>圭</t>
  </si>
  <si>
    <t>珪</t>
  </si>
  <si>
    <t>奎</t>
  </si>
  <si>
    <t>𨾚</t>
  </si>
  <si>
    <t>瑰</t>
  </si>
  <si>
    <t>皈</t>
  </si>
  <si>
    <t>龜</t>
  </si>
  <si>
    <t>溈</t>
  </si>
  <si>
    <t>歸</t>
  </si>
  <si>
    <t>䢜</t>
  </si>
  <si>
    <t>邽</t>
  </si>
  <si>
    <t>𪄯</t>
  </si>
  <si>
    <t>虧</t>
  </si>
  <si>
    <t>khui1</t>
  </si>
  <si>
    <t>規上平聲去</t>
  </si>
  <si>
    <t>規一去</t>
  </si>
  <si>
    <t>𧇾</t>
  </si>
  <si>
    <t>暌</t>
  </si>
  <si>
    <t>追</t>
  </si>
  <si>
    <t>tui1</t>
  </si>
  <si>
    <t>規上平聲地</t>
  </si>
  <si>
    <t>規一地</t>
  </si>
  <si>
    <t>𠂤</t>
  </si>
  <si>
    <t>隹</t>
  </si>
  <si>
    <t>鵻</t>
  </si>
  <si>
    <t>騅</t>
  </si>
  <si>
    <t>堆</t>
  </si>
  <si>
    <t>磓</t>
  </si>
  <si>
    <t>𩨽</t>
  </si>
  <si>
    <t>推</t>
  </si>
  <si>
    <t>thui1</t>
  </si>
  <si>
    <t>規上平聲他</t>
  </si>
  <si>
    <t>規一他</t>
  </si>
  <si>
    <t>㷟</t>
  </si>
  <si>
    <t>錐</t>
  </si>
  <si>
    <t>tsui1</t>
  </si>
  <si>
    <t>zui1</t>
  </si>
  <si>
    <t>規上平聲曾</t>
  </si>
  <si>
    <t>規一曾</t>
  </si>
  <si>
    <t>椎</t>
  </si>
  <si>
    <t>𡙭</t>
  </si>
  <si>
    <t>臎</t>
  </si>
  <si>
    <t>雖</t>
  </si>
  <si>
    <t>sui1</t>
  </si>
  <si>
    <t>規上平聲時</t>
  </si>
  <si>
    <t>規一時</t>
  </si>
  <si>
    <t>𠌱</t>
  </si>
  <si>
    <t>荽</t>
  </si>
  <si>
    <t>綏</t>
  </si>
  <si>
    <t>鏙</t>
  </si>
  <si>
    <t>浽</t>
  </si>
  <si>
    <t>蓑</t>
  </si>
  <si>
    <t>威</t>
  </si>
  <si>
    <t>ui1</t>
  </si>
  <si>
    <t>qui1</t>
  </si>
  <si>
    <t>規上平聲英</t>
  </si>
  <si>
    <t>規一英</t>
  </si>
  <si>
    <t>葳</t>
  </si>
  <si>
    <t>逶</t>
  </si>
  <si>
    <t>溦</t>
  </si>
  <si>
    <t>bui1</t>
  </si>
  <si>
    <t>規上平聲門</t>
  </si>
  <si>
    <t>規一門</t>
  </si>
  <si>
    <t>崔</t>
  </si>
  <si>
    <t>tshui1</t>
  </si>
  <si>
    <t>cui1</t>
  </si>
  <si>
    <t>規上平聲出</t>
  </si>
  <si>
    <t>規一出</t>
  </si>
  <si>
    <t>催</t>
  </si>
  <si>
    <t>炊</t>
  </si>
  <si>
    <t>蓷</t>
  </si>
  <si>
    <t>吹</t>
  </si>
  <si>
    <t>龡</t>
  </si>
  <si>
    <t>飛</t>
  </si>
  <si>
    <t>hui1</t>
  </si>
  <si>
    <t>規上平聲喜</t>
  </si>
  <si>
    <t>規一喜</t>
  </si>
  <si>
    <t>扉</t>
  </si>
  <si>
    <t>霏</t>
  </si>
  <si>
    <t>倠</t>
  </si>
  <si>
    <t>菲</t>
  </si>
  <si>
    <t>緋</t>
  </si>
  <si>
    <t>騑</t>
  </si>
  <si>
    <t>非</t>
  </si>
  <si>
    <t>翬</t>
  </si>
  <si>
    <t>輝</t>
  </si>
  <si>
    <t>暉</t>
  </si>
  <si>
    <t>徽</t>
  </si>
  <si>
    <t>撝</t>
  </si>
  <si>
    <t>麾</t>
  </si>
  <si>
    <t>鰴</t>
  </si>
  <si>
    <t>蜚</t>
  </si>
  <si>
    <t>妃</t>
  </si>
  <si>
    <t>揮</t>
  </si>
  <si>
    <t>𩙲</t>
  </si>
  <si>
    <t>壘</t>
  </si>
  <si>
    <t>lui2</t>
  </si>
  <si>
    <t>規上上聲柳</t>
  </si>
  <si>
    <t>規二柳</t>
  </si>
  <si>
    <t>㑍</t>
  </si>
  <si>
    <t>傫</t>
  </si>
  <si>
    <t>儽</t>
  </si>
  <si>
    <t>藟</t>
  </si>
  <si>
    <t>儡</t>
  </si>
  <si>
    <t>礧</t>
  </si>
  <si>
    <t>誄</t>
  </si>
  <si>
    <t>累</t>
  </si>
  <si>
    <t>瘰</t>
  </si>
  <si>
    <t>蕾</t>
  </si>
  <si>
    <t>蘂</t>
  </si>
  <si>
    <t>蕊</t>
  </si>
  <si>
    <t>蕋</t>
  </si>
  <si>
    <t>讄</t>
  </si>
  <si>
    <t>磊</t>
  </si>
  <si>
    <t>㒦</t>
  </si>
  <si>
    <t>䉪</t>
  </si>
  <si>
    <t>絫</t>
  </si>
  <si>
    <t>㤳</t>
  </si>
  <si>
    <t>pui2</t>
  </si>
  <si>
    <t>規上上聲邊</t>
  </si>
  <si>
    <t>規二邊</t>
  </si>
  <si>
    <t>鬼</t>
  </si>
  <si>
    <t>kui2</t>
  </si>
  <si>
    <t>規上上聲求</t>
  </si>
  <si>
    <t>規二求</t>
  </si>
  <si>
    <t>宄</t>
  </si>
  <si>
    <t>軌</t>
  </si>
  <si>
    <t>khui2</t>
  </si>
  <si>
    <t>規上上聲去</t>
  </si>
  <si>
    <t>規二去</t>
  </si>
  <si>
    <t>匭</t>
  </si>
  <si>
    <t>垝</t>
  </si>
  <si>
    <t>詭</t>
  </si>
  <si>
    <t>磈</t>
  </si>
  <si>
    <t>跬</t>
  </si>
  <si>
    <t>頍</t>
  </si>
  <si>
    <t>晷</t>
  </si>
  <si>
    <t>簋</t>
  </si>
  <si>
    <t>䞨</t>
  </si>
  <si>
    <t>𠡒</t>
  </si>
  <si>
    <t>tui2</t>
  </si>
  <si>
    <t>規上上聲地</t>
  </si>
  <si>
    <t>規二地</t>
  </si>
  <si>
    <t>腿</t>
  </si>
  <si>
    <t>thui2</t>
  </si>
  <si>
    <t>規上上聲他</t>
  </si>
  <si>
    <t>規二他</t>
  </si>
  <si>
    <t>蹆</t>
  </si>
  <si>
    <t>俀</t>
  </si>
  <si>
    <t>㭰</t>
  </si>
  <si>
    <t>tsui2</t>
  </si>
  <si>
    <t>zui2</t>
  </si>
  <si>
    <t>規上上聲曾</t>
  </si>
  <si>
    <t>規二曾</t>
  </si>
  <si>
    <t>嘴</t>
  </si>
  <si>
    <t>水</t>
  </si>
  <si>
    <t>sui2</t>
  </si>
  <si>
    <t>規上上聲時</t>
  </si>
  <si>
    <t>規二時</t>
  </si>
  <si>
    <t>偉</t>
  </si>
  <si>
    <t>ui2</t>
  </si>
  <si>
    <t>qui2</t>
  </si>
  <si>
    <t>規上上聲英</t>
  </si>
  <si>
    <t>規二英</t>
  </si>
  <si>
    <t>韋</t>
  </si>
  <si>
    <t>煒</t>
  </si>
  <si>
    <t>葦</t>
  </si>
  <si>
    <t>韙</t>
  </si>
  <si>
    <t>瑋</t>
  </si>
  <si>
    <t>韡</t>
  </si>
  <si>
    <t>洧</t>
  </si>
  <si>
    <t>鮪</t>
  </si>
  <si>
    <t>唯</t>
  </si>
  <si>
    <t>㖐</t>
  </si>
  <si>
    <t>蒍</t>
  </si>
  <si>
    <t>薳</t>
  </si>
  <si>
    <t>諉</t>
  </si>
  <si>
    <t>委</t>
  </si>
  <si>
    <t>虺</t>
  </si>
  <si>
    <t>褘</t>
  </si>
  <si>
    <t>頠</t>
  </si>
  <si>
    <t>gui2</t>
  </si>
  <si>
    <t>規上上聲語</t>
  </si>
  <si>
    <t>規二語</t>
  </si>
  <si>
    <t>隗</t>
  </si>
  <si>
    <t>姽</t>
  </si>
  <si>
    <t>惴</t>
  </si>
  <si>
    <t>tshui2</t>
  </si>
  <si>
    <t>cui2</t>
  </si>
  <si>
    <t>規上上聲出</t>
  </si>
  <si>
    <t>規二出</t>
  </si>
  <si>
    <t>凗</t>
  </si>
  <si>
    <t>髓</t>
  </si>
  <si>
    <t>璀</t>
  </si>
  <si>
    <t>揣</t>
  </si>
  <si>
    <t>遄</t>
  </si>
  <si>
    <t>匪</t>
  </si>
  <si>
    <t>hui2</t>
  </si>
  <si>
    <t>規上上聲喜</t>
  </si>
  <si>
    <t>規二喜</t>
  </si>
  <si>
    <t>俷</t>
  </si>
  <si>
    <t>𠈆</t>
  </si>
  <si>
    <t>篚</t>
  </si>
  <si>
    <t>誹</t>
  </si>
  <si>
    <t>斐</t>
  </si>
  <si>
    <t>悱</t>
  </si>
  <si>
    <t>棐</t>
  </si>
  <si>
    <t>翡</t>
  </si>
  <si>
    <t>蜰</t>
  </si>
  <si>
    <t>虫</t>
  </si>
  <si>
    <t>毁</t>
  </si>
  <si>
    <t>毀</t>
  </si>
  <si>
    <t>燬</t>
  </si>
  <si>
    <t>烜</t>
  </si>
  <si>
    <t>喟</t>
  </si>
  <si>
    <t>䛼</t>
  </si>
  <si>
    <t>沸</t>
  </si>
  <si>
    <t>pui3</t>
  </si>
  <si>
    <t>規上去聲邊</t>
  </si>
  <si>
    <t>規三邊</t>
  </si>
  <si>
    <t>疿</t>
  </si>
  <si>
    <t>季</t>
  </si>
  <si>
    <t>kui3</t>
  </si>
  <si>
    <t>規上去聲求</t>
  </si>
  <si>
    <t>規三求</t>
  </si>
  <si>
    <t>悸</t>
  </si>
  <si>
    <t>筀</t>
  </si>
  <si>
    <t>桂</t>
  </si>
  <si>
    <t>癸</t>
  </si>
  <si>
    <t>𡭙</t>
  </si>
  <si>
    <t>貴</t>
  </si>
  <si>
    <t>愧</t>
  </si>
  <si>
    <t>khui3</t>
  </si>
  <si>
    <t>規上去聲去</t>
  </si>
  <si>
    <t>規三去</t>
  </si>
  <si>
    <t>媿</t>
  </si>
  <si>
    <t>痵</t>
  </si>
  <si>
    <t>對</t>
  </si>
  <si>
    <t>tui3</t>
  </si>
  <si>
    <t>規上去聲地</t>
  </si>
  <si>
    <t>規三地</t>
  </si>
  <si>
    <t>𡭊</t>
  </si>
  <si>
    <t>碓</t>
  </si>
  <si>
    <t>醉</t>
  </si>
  <si>
    <t>tsui3</t>
  </si>
  <si>
    <t>zui3</t>
  </si>
  <si>
    <t>規上去聲曾</t>
  </si>
  <si>
    <t>規三曾</t>
  </si>
  <si>
    <t>睡</t>
  </si>
  <si>
    <t>sui3</t>
  </si>
  <si>
    <t>規上去聲時</t>
  </si>
  <si>
    <t>規三時</t>
  </si>
  <si>
    <t>粹</t>
  </si>
  <si>
    <t>睟</t>
  </si>
  <si>
    <t>戍</t>
  </si>
  <si>
    <t>祟</t>
  </si>
  <si>
    <t>邃</t>
  </si>
  <si>
    <t>淬</t>
  </si>
  <si>
    <t>尉</t>
  </si>
  <si>
    <t>ui3</t>
  </si>
  <si>
    <t>qui3</t>
  </si>
  <si>
    <t>規上去聲英</t>
  </si>
  <si>
    <t>規三英</t>
  </si>
  <si>
    <t>蔚</t>
  </si>
  <si>
    <t>慰</t>
  </si>
  <si>
    <t>畏</t>
  </si>
  <si>
    <t>𢠢</t>
  </si>
  <si>
    <t>翠</t>
  </si>
  <si>
    <t>tshui3</t>
  </si>
  <si>
    <t>cui3</t>
  </si>
  <si>
    <t>規上去聲出</t>
  </si>
  <si>
    <t>規三出</t>
  </si>
  <si>
    <t>啐</t>
  </si>
  <si>
    <t>焠</t>
  </si>
  <si>
    <t>碎</t>
  </si>
  <si>
    <t>脆</t>
  </si>
  <si>
    <t>毳</t>
  </si>
  <si>
    <t>脺</t>
  </si>
  <si>
    <t>費</t>
  </si>
  <si>
    <t>hui3</t>
  </si>
  <si>
    <t>規上去聲喜</t>
  </si>
  <si>
    <t>規三喜</t>
  </si>
  <si>
    <t>狒</t>
  </si>
  <si>
    <t>芾</t>
  </si>
  <si>
    <t>廢</t>
  </si>
  <si>
    <t>諱</t>
  </si>
  <si>
    <t>翽</t>
  </si>
  <si>
    <t>㑰</t>
  </si>
  <si>
    <t>雷</t>
  </si>
  <si>
    <t>lui5</t>
  </si>
  <si>
    <t>規下平聲柳</t>
  </si>
  <si>
    <t>規五柳</t>
  </si>
  <si>
    <t>癗</t>
  </si>
  <si>
    <t>擂</t>
  </si>
  <si>
    <t>檑</t>
  </si>
  <si>
    <t>𣚎</t>
  </si>
  <si>
    <t>縲</t>
  </si>
  <si>
    <t>虆</t>
  </si>
  <si>
    <t>罍</t>
  </si>
  <si>
    <t>葵</t>
  </si>
  <si>
    <t>kui5</t>
  </si>
  <si>
    <t>規下平聲求</t>
  </si>
  <si>
    <t>規五求</t>
  </si>
  <si>
    <t>揆</t>
  </si>
  <si>
    <t>騤</t>
  </si>
  <si>
    <t>逵</t>
  </si>
  <si>
    <t>馗</t>
  </si>
  <si>
    <t>頄</t>
  </si>
  <si>
    <t>𧃰</t>
  </si>
  <si>
    <t>夔</t>
  </si>
  <si>
    <t>搥</t>
  </si>
  <si>
    <t>tui5</t>
  </si>
  <si>
    <t>規下平聲地</t>
  </si>
  <si>
    <t>規五地</t>
  </si>
  <si>
    <t>槌</t>
  </si>
  <si>
    <t>thui5</t>
  </si>
  <si>
    <t>規下平聲他</t>
  </si>
  <si>
    <t>規五他</t>
  </si>
  <si>
    <t>鎚</t>
  </si>
  <si>
    <t>夵</t>
  </si>
  <si>
    <t>𡱥</t>
  </si>
  <si>
    <t>tsui5</t>
  </si>
  <si>
    <t>zui5</t>
  </si>
  <si>
    <t>規下平聲曾</t>
  </si>
  <si>
    <t>規五曾</t>
  </si>
  <si>
    <t>䔀</t>
  </si>
  <si>
    <t>jui5</t>
  </si>
  <si>
    <t>規下平聲入</t>
  </si>
  <si>
    <t>規五入</t>
  </si>
  <si>
    <t>誰</t>
  </si>
  <si>
    <t>sui5</t>
  </si>
  <si>
    <t>規下平聲時</t>
  </si>
  <si>
    <t>規五時</t>
  </si>
  <si>
    <t>𠂹</t>
  </si>
  <si>
    <t>倕</t>
  </si>
  <si>
    <t>𠍮</t>
  </si>
  <si>
    <t>菙</t>
  </si>
  <si>
    <t>陲</t>
  </si>
  <si>
    <t>錘</t>
  </si>
  <si>
    <t>隨</t>
  </si>
  <si>
    <t>脽</t>
  </si>
  <si>
    <t>垂</t>
  </si>
  <si>
    <t>瓍</t>
  </si>
  <si>
    <t>棰</t>
  </si>
  <si>
    <t>帷</t>
  </si>
  <si>
    <t>ui5</t>
  </si>
  <si>
    <t>qui5</t>
  </si>
  <si>
    <t>規下平聲英</t>
  </si>
  <si>
    <t>規五英</t>
  </si>
  <si>
    <t>惟</t>
  </si>
  <si>
    <t>維</t>
  </si>
  <si>
    <t>濰</t>
  </si>
  <si>
    <t>椲</t>
  </si>
  <si>
    <t>幃</t>
  </si>
  <si>
    <t>闈</t>
  </si>
  <si>
    <t>圍</t>
  </si>
  <si>
    <t>違</t>
  </si>
  <si>
    <t>遺</t>
  </si>
  <si>
    <t>為</t>
  </si>
  <si>
    <t>爲</t>
  </si>
  <si>
    <t>桅</t>
  </si>
  <si>
    <t>gui5</t>
  </si>
  <si>
    <t>規下平聲語</t>
  </si>
  <si>
    <t>規五語</t>
  </si>
  <si>
    <t>嵬</t>
  </si>
  <si>
    <t>巍</t>
  </si>
  <si>
    <t>危</t>
  </si>
  <si>
    <t>肥</t>
  </si>
  <si>
    <t>hui5</t>
  </si>
  <si>
    <t>規下平聲喜</t>
  </si>
  <si>
    <t>規五喜</t>
  </si>
  <si>
    <t>腓</t>
  </si>
  <si>
    <t>淝</t>
  </si>
  <si>
    <t>淚</t>
  </si>
  <si>
    <t>lui7</t>
  </si>
  <si>
    <t>規下去聲柳</t>
  </si>
  <si>
    <t>規七柳</t>
  </si>
  <si>
    <t>唳</t>
  </si>
  <si>
    <t>泪</t>
  </si>
  <si>
    <t>攂</t>
  </si>
  <si>
    <t>彙</t>
  </si>
  <si>
    <t>類</t>
  </si>
  <si>
    <t>酹</t>
  </si>
  <si>
    <t>銇</t>
  </si>
  <si>
    <t>吠</t>
  </si>
  <si>
    <t>pui7</t>
  </si>
  <si>
    <t>規下去聲邊</t>
  </si>
  <si>
    <t>規七邊</t>
  </si>
  <si>
    <t>簣</t>
  </si>
  <si>
    <t>kui7</t>
  </si>
  <si>
    <t>規下去聲求</t>
  </si>
  <si>
    <t>規七求</t>
  </si>
  <si>
    <t>蕢</t>
  </si>
  <si>
    <t>𠊾</t>
  </si>
  <si>
    <t>𨪈</t>
  </si>
  <si>
    <t>饋</t>
  </si>
  <si>
    <t>匱</t>
  </si>
  <si>
    <t>櫃</t>
  </si>
  <si>
    <t>跪</t>
  </si>
  <si>
    <t>籄</t>
  </si>
  <si>
    <t>隊</t>
  </si>
  <si>
    <t>tui7</t>
  </si>
  <si>
    <t>規下去聲地</t>
  </si>
  <si>
    <t>規七地</t>
  </si>
  <si>
    <t>墜</t>
  </si>
  <si>
    <t>隧</t>
  </si>
  <si>
    <t>縋</t>
  </si>
  <si>
    <t>憝</t>
  </si>
  <si>
    <t>懟</t>
  </si>
  <si>
    <t>駾</t>
  </si>
  <si>
    <t>萃</t>
  </si>
  <si>
    <t>tsui7</t>
  </si>
  <si>
    <t>zui7</t>
  </si>
  <si>
    <t>規下去聲曾</t>
  </si>
  <si>
    <t>規七曾</t>
  </si>
  <si>
    <t>悴</t>
  </si>
  <si>
    <t>瘁</t>
  </si>
  <si>
    <t>顇</t>
  </si>
  <si>
    <t>蕞</t>
  </si>
  <si>
    <t>遂</t>
  </si>
  <si>
    <t>sui7</t>
  </si>
  <si>
    <t>規下去聲時</t>
  </si>
  <si>
    <t>規七時</t>
  </si>
  <si>
    <t>繸</t>
  </si>
  <si>
    <t>璲</t>
  </si>
  <si>
    <t>燧</t>
  </si>
  <si>
    <t>檖</t>
  </si>
  <si>
    <t>𤻄</t>
  </si>
  <si>
    <t>穗</t>
  </si>
  <si>
    <t>瑞</t>
  </si>
  <si>
    <t>穟</t>
  </si>
  <si>
    <t>𢢝</t>
  </si>
  <si>
    <t>位</t>
  </si>
  <si>
    <t>ui7</t>
  </si>
  <si>
    <t>qui7</t>
  </si>
  <si>
    <t>規下去聲英</t>
  </si>
  <si>
    <t>規七英</t>
  </si>
  <si>
    <t>胃</t>
  </si>
  <si>
    <t>渭</t>
  </si>
  <si>
    <t>謂</t>
  </si>
  <si>
    <t>蝟</t>
  </si>
  <si>
    <t>磑</t>
  </si>
  <si>
    <t>壝</t>
  </si>
  <si>
    <t>鄬</t>
  </si>
  <si>
    <t>偽</t>
  </si>
  <si>
    <t>gui7</t>
  </si>
  <si>
    <t>規下去聲語</t>
  </si>
  <si>
    <t>規七語</t>
  </si>
  <si>
    <t>僞</t>
  </si>
  <si>
    <t>魏</t>
  </si>
  <si>
    <t>䭳</t>
  </si>
  <si>
    <t>惠</t>
  </si>
  <si>
    <t>hui7</t>
  </si>
  <si>
    <t>規下去聲喜</t>
  </si>
  <si>
    <t>規七喜</t>
  </si>
  <si>
    <t>僡</t>
  </si>
  <si>
    <t>橞</t>
  </si>
  <si>
    <t>蟪</t>
  </si>
  <si>
    <t>彗</t>
  </si>
  <si>
    <t>蕙</t>
  </si>
  <si>
    <t>慧</t>
  </si>
  <si>
    <t>篲</t>
  </si>
  <si>
    <t>嘒</t>
  </si>
  <si>
    <t>卉</t>
  </si>
  <si>
    <t>喙</t>
  </si>
  <si>
    <t>緯</t>
  </si>
  <si>
    <t>芔</t>
  </si>
  <si>
    <t>恚</t>
  </si>
  <si>
    <t>譓</t>
  </si>
  <si>
    <t>嘉</t>
  </si>
  <si>
    <t>kee1</t>
  </si>
  <si>
    <t>ee</t>
  </si>
  <si>
    <t>嘉上平聲求</t>
  </si>
  <si>
    <t>嘉一求</t>
  </si>
  <si>
    <t>佳</t>
  </si>
  <si>
    <t>家</t>
  </si>
  <si>
    <t>假</t>
  </si>
  <si>
    <t>葭</t>
  </si>
  <si>
    <t>珈</t>
  </si>
  <si>
    <t>笳</t>
  </si>
  <si>
    <t>跏</t>
  </si>
  <si>
    <t>茄</t>
  </si>
  <si>
    <t>迦</t>
  </si>
  <si>
    <t>加</t>
  </si>
  <si>
    <t>呿</t>
  </si>
  <si>
    <t>khee1</t>
  </si>
  <si>
    <t>嘉上平聲去</t>
  </si>
  <si>
    <t>嘉一去</t>
  </si>
  <si>
    <t>佉</t>
  </si>
  <si>
    <t>愘</t>
  </si>
  <si>
    <t>𡨀</t>
  </si>
  <si>
    <t>thee1</t>
  </si>
  <si>
    <t>嘉上平聲他</t>
  </si>
  <si>
    <t>嘉一他</t>
  </si>
  <si>
    <t>查</t>
  </si>
  <si>
    <t>tsee1</t>
  </si>
  <si>
    <t>zee1</t>
  </si>
  <si>
    <t>嘉上平聲曾</t>
  </si>
  <si>
    <t>嘉一曾</t>
  </si>
  <si>
    <t>偧</t>
  </si>
  <si>
    <t>楂</t>
  </si>
  <si>
    <t>渣</t>
  </si>
  <si>
    <t>咱</t>
  </si>
  <si>
    <t>摣</t>
  </si>
  <si>
    <t>槎</t>
  </si>
  <si>
    <t>沙</t>
  </si>
  <si>
    <t>see1</t>
  </si>
  <si>
    <t>嘉上平聲時</t>
  </si>
  <si>
    <t>嘉一時</t>
  </si>
  <si>
    <t>砂</t>
  </si>
  <si>
    <t>紗</t>
  </si>
  <si>
    <t>裟</t>
  </si>
  <si>
    <t>鯊</t>
  </si>
  <si>
    <t>䤬</t>
  </si>
  <si>
    <t>㝞</t>
  </si>
  <si>
    <t>ee1</t>
  </si>
  <si>
    <t>qee1</t>
  </si>
  <si>
    <t>嘉上平聲英</t>
  </si>
  <si>
    <t>嘉一英</t>
  </si>
  <si>
    <t>𣵾</t>
  </si>
  <si>
    <t>差</t>
  </si>
  <si>
    <t>tshee1</t>
  </si>
  <si>
    <t>cee1</t>
  </si>
  <si>
    <t>嘉上平聲出</t>
  </si>
  <si>
    <t>嘉一出</t>
  </si>
  <si>
    <t>叉</t>
  </si>
  <si>
    <t>侘</t>
  </si>
  <si>
    <t>杈</t>
  </si>
  <si>
    <t>偨</t>
  </si>
  <si>
    <t>扠</t>
  </si>
  <si>
    <t>颬</t>
  </si>
  <si>
    <t>hee1</t>
  </si>
  <si>
    <t>嘉上平聲喜</t>
  </si>
  <si>
    <t>嘉一喜</t>
  </si>
  <si>
    <t>咳</t>
  </si>
  <si>
    <t>賈</t>
  </si>
  <si>
    <t>kee2</t>
  </si>
  <si>
    <t>嘉上上聲求</t>
  </si>
  <si>
    <t>嘉二求</t>
  </si>
  <si>
    <t>椵</t>
  </si>
  <si>
    <t>檟</t>
  </si>
  <si>
    <t>斝</t>
  </si>
  <si>
    <t>斚</t>
  </si>
  <si>
    <t>嘏</t>
  </si>
  <si>
    <t>𡗸</t>
  </si>
  <si>
    <t>tee2</t>
  </si>
  <si>
    <t>嘉上上聲地</t>
  </si>
  <si>
    <t>嘉二地</t>
  </si>
  <si>
    <t>鮓</t>
  </si>
  <si>
    <t>㒀</t>
  </si>
  <si>
    <t>tsee2</t>
  </si>
  <si>
    <t>zee2</t>
  </si>
  <si>
    <t>嘉上上聲曾</t>
  </si>
  <si>
    <t>嘉二曾</t>
  </si>
  <si>
    <t>䱹</t>
  </si>
  <si>
    <t>傻</t>
  </si>
  <si>
    <t>see2</t>
  </si>
  <si>
    <t>嘉上上聲時</t>
  </si>
  <si>
    <t>嘉二時</t>
  </si>
  <si>
    <t>瘂</t>
  </si>
  <si>
    <t>ee2</t>
  </si>
  <si>
    <t>qee2</t>
  </si>
  <si>
    <t>嘉上上聲英</t>
  </si>
  <si>
    <t>嘉二英</t>
  </si>
  <si>
    <t>啞</t>
  </si>
  <si>
    <t>馬</t>
  </si>
  <si>
    <t>bee2</t>
  </si>
  <si>
    <t>嘉上上聲門</t>
  </si>
  <si>
    <t>嘉二門</t>
  </si>
  <si>
    <t>瑪</t>
  </si>
  <si>
    <t>仛</t>
  </si>
  <si>
    <t>tshee2</t>
  </si>
  <si>
    <t>cee2</t>
  </si>
  <si>
    <t>嘉上上聲出</t>
  </si>
  <si>
    <t>嘉二出</t>
  </si>
  <si>
    <t>嫁</t>
  </si>
  <si>
    <t>kee3</t>
  </si>
  <si>
    <t>嘉上去聲求</t>
  </si>
  <si>
    <t>嘉三求</t>
  </si>
  <si>
    <t>稼</t>
  </si>
  <si>
    <t>價</t>
  </si>
  <si>
    <t>架</t>
  </si>
  <si>
    <t>駕</t>
  </si>
  <si>
    <t>khee3</t>
  </si>
  <si>
    <t>嘉上去聲去</t>
  </si>
  <si>
    <t>嘉三去</t>
  </si>
  <si>
    <t>詐</t>
  </si>
  <si>
    <t>tsee3</t>
  </si>
  <si>
    <t>zee3</t>
  </si>
  <si>
    <t>嘉上去聲曾</t>
  </si>
  <si>
    <t>嘉三曾</t>
  </si>
  <si>
    <t>笮</t>
  </si>
  <si>
    <t>醡</t>
  </si>
  <si>
    <t>炸</t>
  </si>
  <si>
    <t>𣶇</t>
  </si>
  <si>
    <t>see3</t>
  </si>
  <si>
    <t>嘉上去聲時</t>
  </si>
  <si>
    <t>嘉三時</t>
  </si>
  <si>
    <t>灑</t>
  </si>
  <si>
    <t>灲</t>
  </si>
  <si>
    <t>吒</t>
  </si>
  <si>
    <t>tshee3</t>
  </si>
  <si>
    <t>cee3</t>
  </si>
  <si>
    <t>嘉上去聲出</t>
  </si>
  <si>
    <t>嘉三出</t>
  </si>
  <si>
    <t>咤</t>
  </si>
  <si>
    <t>詫</t>
  </si>
  <si>
    <t>厠</t>
  </si>
  <si>
    <t>瘥</t>
  </si>
  <si>
    <t>嗄</t>
  </si>
  <si>
    <t>枷</t>
  </si>
  <si>
    <t>kee5</t>
  </si>
  <si>
    <t>嘉下平聲求</t>
  </si>
  <si>
    <t>嘉五求</t>
  </si>
  <si>
    <t>拁</t>
  </si>
  <si>
    <t>㧎</t>
  </si>
  <si>
    <t>khee5</t>
  </si>
  <si>
    <t>嘉下平聲去</t>
  </si>
  <si>
    <t>嘉五去</t>
  </si>
  <si>
    <t>茶</t>
  </si>
  <si>
    <t>tee5</t>
  </si>
  <si>
    <t>嘉下平聲地</t>
  </si>
  <si>
    <t>嘉五地</t>
  </si>
  <si>
    <t>儕</t>
  </si>
  <si>
    <t>see5</t>
  </si>
  <si>
    <t>嘉下平聲時</t>
  </si>
  <si>
    <t>嘉五時</t>
  </si>
  <si>
    <t>牙</t>
  </si>
  <si>
    <t>gee5</t>
  </si>
  <si>
    <t>嘉下平聲語</t>
  </si>
  <si>
    <t>嘉五語</t>
  </si>
  <si>
    <t>芽</t>
  </si>
  <si>
    <t>衙</t>
  </si>
  <si>
    <t>疨</t>
  </si>
  <si>
    <t>瑕</t>
  </si>
  <si>
    <t>hee5</t>
  </si>
  <si>
    <t>嘉下平聲喜</t>
  </si>
  <si>
    <t>嘉五喜</t>
  </si>
  <si>
    <t>蝦</t>
  </si>
  <si>
    <t>遐</t>
  </si>
  <si>
    <t>豭</t>
  </si>
  <si>
    <t>鰕</t>
  </si>
  <si>
    <t>霞</t>
  </si>
  <si>
    <t>蕸</t>
  </si>
  <si>
    <t>乍</t>
  </si>
  <si>
    <t>tsee7</t>
  </si>
  <si>
    <t>zee7</t>
  </si>
  <si>
    <t>嘉下去聲曾</t>
  </si>
  <si>
    <t>嘉七曾</t>
  </si>
  <si>
    <t>𠆦</t>
  </si>
  <si>
    <t>砦</t>
  </si>
  <si>
    <t>寨</t>
  </si>
  <si>
    <t>䄍</t>
  </si>
  <si>
    <t>䖳</t>
  </si>
  <si>
    <t>癠</t>
  </si>
  <si>
    <t>see7</t>
  </si>
  <si>
    <t>嘉下去聲時</t>
  </si>
  <si>
    <t>嘉七時</t>
  </si>
  <si>
    <t>訝</t>
  </si>
  <si>
    <t>gee7</t>
  </si>
  <si>
    <t>嘉下去聲語</t>
  </si>
  <si>
    <t>嘉七語</t>
  </si>
  <si>
    <t>御</t>
  </si>
  <si>
    <t>嚌</t>
  </si>
  <si>
    <t>tshee7</t>
  </si>
  <si>
    <t>cee7</t>
  </si>
  <si>
    <t>嘉下去聲出</t>
  </si>
  <si>
    <t>嘉七出</t>
  </si>
  <si>
    <t>下</t>
  </si>
  <si>
    <t>hee7</t>
  </si>
  <si>
    <t>嘉下去聲喜</t>
  </si>
  <si>
    <t>嘉七喜</t>
  </si>
  <si>
    <t>𠄟</t>
  </si>
  <si>
    <t>夏</t>
  </si>
  <si>
    <t>廈</t>
  </si>
  <si>
    <t>暇</t>
  </si>
  <si>
    <t>班</t>
  </si>
  <si>
    <t>干</t>
  </si>
  <si>
    <t>pan1</t>
  </si>
  <si>
    <t>an</t>
  </si>
  <si>
    <t>干上平聲邊</t>
  </si>
  <si>
    <t>干一邊</t>
  </si>
  <si>
    <t>斑</t>
  </si>
  <si>
    <t>斒</t>
  </si>
  <si>
    <t>kan1</t>
  </si>
  <si>
    <t>干上平聲求</t>
  </si>
  <si>
    <t>干一求</t>
  </si>
  <si>
    <t>竿</t>
  </si>
  <si>
    <t>玕</t>
  </si>
  <si>
    <t>奸</t>
  </si>
  <si>
    <t>杆</t>
  </si>
  <si>
    <t>間</t>
  </si>
  <si>
    <t>閒</t>
  </si>
  <si>
    <t>矸</t>
  </si>
  <si>
    <t>肝</t>
  </si>
  <si>
    <t>蕑</t>
  </si>
  <si>
    <t>艱</t>
  </si>
  <si>
    <t>姦</t>
  </si>
  <si>
    <t>刊</t>
  </si>
  <si>
    <t>khan1</t>
  </si>
  <si>
    <t>干上平聲去</t>
  </si>
  <si>
    <t>干一去</t>
  </si>
  <si>
    <t>看</t>
  </si>
  <si>
    <t>丹</t>
  </si>
  <si>
    <t>tan1</t>
  </si>
  <si>
    <t>干上平聲地</t>
  </si>
  <si>
    <t>干一地</t>
  </si>
  <si>
    <t>单</t>
  </si>
  <si>
    <t>簞</t>
  </si>
  <si>
    <t>癉</t>
  </si>
  <si>
    <t>襌</t>
  </si>
  <si>
    <t>鄲</t>
  </si>
  <si>
    <t>扳</t>
  </si>
  <si>
    <t>phan1</t>
  </si>
  <si>
    <t>干上平聲頗</t>
  </si>
  <si>
    <t>干一頗</t>
  </si>
  <si>
    <t>攀</t>
  </si>
  <si>
    <t>嘽</t>
  </si>
  <si>
    <t>than1</t>
  </si>
  <si>
    <t>干上平聲他</t>
  </si>
  <si>
    <t>干一他</t>
  </si>
  <si>
    <t>灘</t>
  </si>
  <si>
    <t>攤</t>
  </si>
  <si>
    <t>山</t>
  </si>
  <si>
    <t>san1</t>
  </si>
  <si>
    <t>干上平聲時</t>
  </si>
  <si>
    <t>干一時</t>
  </si>
  <si>
    <t>珊</t>
  </si>
  <si>
    <t>姍</t>
  </si>
  <si>
    <t>跚</t>
  </si>
  <si>
    <t>刪</t>
  </si>
  <si>
    <t>衫</t>
  </si>
  <si>
    <t>潸</t>
  </si>
  <si>
    <t>芟</t>
  </si>
  <si>
    <t>邖</t>
  </si>
  <si>
    <t>安</t>
  </si>
  <si>
    <t>an1</t>
  </si>
  <si>
    <t>qan1</t>
  </si>
  <si>
    <t>干上平聲英</t>
  </si>
  <si>
    <t>干一英</t>
  </si>
  <si>
    <t>鞍</t>
  </si>
  <si>
    <t>侒</t>
  </si>
  <si>
    <t>鵪</t>
  </si>
  <si>
    <t>孱</t>
  </si>
  <si>
    <t>tshan1</t>
  </si>
  <si>
    <t>can1</t>
  </si>
  <si>
    <t>干上平聲出</t>
  </si>
  <si>
    <t>干一出</t>
  </si>
  <si>
    <t>潺</t>
  </si>
  <si>
    <t>飡</t>
  </si>
  <si>
    <t>餐</t>
  </si>
  <si>
    <t>頇</t>
  </si>
  <si>
    <t>han1</t>
  </si>
  <si>
    <t>干上平聲喜</t>
  </si>
  <si>
    <t>干一喜</t>
  </si>
  <si>
    <t>懶</t>
  </si>
  <si>
    <t>lan2</t>
  </si>
  <si>
    <t>干上上聲柳</t>
  </si>
  <si>
    <t>干二柳</t>
  </si>
  <si>
    <t>嬾</t>
  </si>
  <si>
    <t>赧</t>
  </si>
  <si>
    <t>戁</t>
  </si>
  <si>
    <t>版</t>
  </si>
  <si>
    <t>pan2</t>
  </si>
  <si>
    <t>干上上聲邊</t>
  </si>
  <si>
    <t>干二邊</t>
  </si>
  <si>
    <t>板</t>
  </si>
  <si>
    <t>昄</t>
  </si>
  <si>
    <t>舨</t>
  </si>
  <si>
    <t>㽹</t>
  </si>
  <si>
    <t>柬</t>
  </si>
  <si>
    <t>kan2</t>
  </si>
  <si>
    <t>干上上聲求</t>
  </si>
  <si>
    <t>干二求</t>
  </si>
  <si>
    <t>簡</t>
  </si>
  <si>
    <t>襉</t>
  </si>
  <si>
    <t>稈</t>
  </si>
  <si>
    <t>趕</t>
  </si>
  <si>
    <t>繭</t>
  </si>
  <si>
    <t>侃</t>
  </si>
  <si>
    <t>khan2</t>
  </si>
  <si>
    <t>干上上聲去</t>
  </si>
  <si>
    <t>干二去</t>
  </si>
  <si>
    <t>𠈉</t>
  </si>
  <si>
    <t>偘</t>
  </si>
  <si>
    <t>衎</t>
  </si>
  <si>
    <t>刐</t>
  </si>
  <si>
    <t>tan2</t>
  </si>
  <si>
    <t>干上上聲地</t>
  </si>
  <si>
    <t>干二地</t>
  </si>
  <si>
    <t>眅</t>
  </si>
  <si>
    <t>phan2</t>
  </si>
  <si>
    <t>干上上聲頗</t>
  </si>
  <si>
    <t>干二頗</t>
  </si>
  <si>
    <t>闆</t>
  </si>
  <si>
    <t>than2</t>
  </si>
  <si>
    <t>干上上聲他</t>
  </si>
  <si>
    <t>干二他</t>
  </si>
  <si>
    <t>坦</t>
  </si>
  <si>
    <t>担</t>
  </si>
  <si>
    <t>疸</t>
  </si>
  <si>
    <t>緂</t>
  </si>
  <si>
    <t>琖</t>
  </si>
  <si>
    <t>tsan2</t>
  </si>
  <si>
    <t>zan2</t>
  </si>
  <si>
    <t>干上上聲曾</t>
  </si>
  <si>
    <t>干二曾</t>
  </si>
  <si>
    <t>喒</t>
  </si>
  <si>
    <t>儹</t>
  </si>
  <si>
    <t>趲</t>
  </si>
  <si>
    <t>產</t>
  </si>
  <si>
    <t>san2</t>
  </si>
  <si>
    <t>干上上聲時</t>
  </si>
  <si>
    <t>干二時</t>
  </si>
  <si>
    <t>丳</t>
  </si>
  <si>
    <t>傘</t>
  </si>
  <si>
    <t>鏟</t>
  </si>
  <si>
    <t>散</t>
  </si>
  <si>
    <t>睌</t>
  </si>
  <si>
    <t>ban2</t>
  </si>
  <si>
    <t>干上上聲門</t>
  </si>
  <si>
    <t>干二門</t>
  </si>
  <si>
    <t>俺</t>
  </si>
  <si>
    <t>gan2</t>
  </si>
  <si>
    <t>干上上聲語</t>
  </si>
  <si>
    <t>干二語</t>
  </si>
  <si>
    <t>眼</t>
  </si>
  <si>
    <t>㬄</t>
  </si>
  <si>
    <t>tshan2</t>
  </si>
  <si>
    <t>can2</t>
  </si>
  <si>
    <t>干上上聲出</t>
  </si>
  <si>
    <t>干二出</t>
  </si>
  <si>
    <t>僩</t>
  </si>
  <si>
    <t>han2</t>
  </si>
  <si>
    <t>干上上聲喜</t>
  </si>
  <si>
    <t>干二喜</t>
  </si>
  <si>
    <t>瞯</t>
  </si>
  <si>
    <t>覵</t>
  </si>
  <si>
    <t>罕</t>
  </si>
  <si>
    <t>悍</t>
  </si>
  <si>
    <t>鼾</t>
  </si>
  <si>
    <t>暵</t>
  </si>
  <si>
    <t>厂</t>
  </si>
  <si>
    <t>澗</t>
  </si>
  <si>
    <t>kan3</t>
  </si>
  <si>
    <t>干上去聲求</t>
  </si>
  <si>
    <t>干三求</t>
  </si>
  <si>
    <t>倝</t>
  </si>
  <si>
    <t>幹</t>
  </si>
  <si>
    <t>榦</t>
  </si>
  <si>
    <t>諫</t>
  </si>
  <si>
    <t>khan3</t>
  </si>
  <si>
    <t>干上去聲去</t>
  </si>
  <si>
    <t>干三去</t>
  </si>
  <si>
    <t>㸔</t>
  </si>
  <si>
    <t>旦</t>
  </si>
  <si>
    <t>tan3</t>
  </si>
  <si>
    <t>干上去聲地</t>
  </si>
  <si>
    <t>干三地</t>
  </si>
  <si>
    <t>㡺</t>
  </si>
  <si>
    <t>盼</t>
  </si>
  <si>
    <t>phan3</t>
  </si>
  <si>
    <t>干上去聲頗</t>
  </si>
  <si>
    <t>干三頗</t>
  </si>
  <si>
    <t>盻</t>
  </si>
  <si>
    <t>襻</t>
  </si>
  <si>
    <t>歎</t>
  </si>
  <si>
    <t>than3</t>
  </si>
  <si>
    <t>干上去聲他</t>
  </si>
  <si>
    <t>干三他</t>
  </si>
  <si>
    <t>嘆</t>
  </si>
  <si>
    <t>炭</t>
  </si>
  <si>
    <t>贊</t>
  </si>
  <si>
    <t>tsan3</t>
  </si>
  <si>
    <t>zan3</t>
  </si>
  <si>
    <t>干上去聲曾</t>
  </si>
  <si>
    <t>干三曾</t>
  </si>
  <si>
    <t>賛</t>
  </si>
  <si>
    <t>瓚</t>
  </si>
  <si>
    <t>讚</t>
  </si>
  <si>
    <t>纘</t>
  </si>
  <si>
    <t>酇</t>
  </si>
  <si>
    <t>san3</t>
  </si>
  <si>
    <t>干上去聲時</t>
  </si>
  <si>
    <t>干三時</t>
  </si>
  <si>
    <t>𢿱</t>
  </si>
  <si>
    <t>霰</t>
  </si>
  <si>
    <t>疝</t>
  </si>
  <si>
    <t>汕</t>
  </si>
  <si>
    <t>訕</t>
  </si>
  <si>
    <t>按</t>
  </si>
  <si>
    <t>an3</t>
  </si>
  <si>
    <t>qan3</t>
  </si>
  <si>
    <t>干上去聲英</t>
  </si>
  <si>
    <t>干三英</t>
  </si>
  <si>
    <t>案</t>
  </si>
  <si>
    <t>晏</t>
  </si>
  <si>
    <t>鷃</t>
  </si>
  <si>
    <t>唵</t>
  </si>
  <si>
    <t>燦</t>
  </si>
  <si>
    <t>tshan3</t>
  </si>
  <si>
    <t>can3</t>
  </si>
  <si>
    <t>干上去聲出</t>
  </si>
  <si>
    <t>干三出</t>
  </si>
  <si>
    <t>粲</t>
  </si>
  <si>
    <t>璨</t>
  </si>
  <si>
    <t>綻</t>
  </si>
  <si>
    <t>傼</t>
  </si>
  <si>
    <t>han3</t>
  </si>
  <si>
    <t>干上去聲喜</t>
  </si>
  <si>
    <t>干三喜</t>
  </si>
  <si>
    <t>漢</t>
  </si>
  <si>
    <t>漯</t>
  </si>
  <si>
    <t>lat4</t>
  </si>
  <si>
    <t>at</t>
  </si>
  <si>
    <t>干上入聲柳</t>
  </si>
  <si>
    <t>干四柳</t>
  </si>
  <si>
    <t>仈</t>
  </si>
  <si>
    <t>pat4</t>
  </si>
  <si>
    <t>干上入聲邊</t>
  </si>
  <si>
    <t>干四邊</t>
  </si>
  <si>
    <t>八</t>
  </si>
  <si>
    <t>捌</t>
  </si>
  <si>
    <t>葛</t>
  </si>
  <si>
    <t>kat4</t>
  </si>
  <si>
    <t>干上入聲求</t>
  </si>
  <si>
    <t>干四求</t>
  </si>
  <si>
    <t>割</t>
  </si>
  <si>
    <t>戞</t>
  </si>
  <si>
    <t>khat4</t>
  </si>
  <si>
    <t>干上入聲去</t>
  </si>
  <si>
    <t>干四去</t>
  </si>
  <si>
    <t>戛</t>
  </si>
  <si>
    <t>渴</t>
  </si>
  <si>
    <t>妲</t>
  </si>
  <si>
    <t>tat4</t>
  </si>
  <si>
    <t>干上入聲地</t>
  </si>
  <si>
    <t>干四地</t>
  </si>
  <si>
    <t>噠</t>
  </si>
  <si>
    <t>汃</t>
  </si>
  <si>
    <t>phat4</t>
  </si>
  <si>
    <t>干上入聲頗</t>
  </si>
  <si>
    <t>干四頗</t>
  </si>
  <si>
    <t>𨋐</t>
  </si>
  <si>
    <t>撻</t>
  </si>
  <si>
    <t>that4</t>
  </si>
  <si>
    <t>干上入聲他</t>
  </si>
  <si>
    <t>干四他</t>
  </si>
  <si>
    <t>韃</t>
  </si>
  <si>
    <t>𦍒</t>
  </si>
  <si>
    <t>羍</t>
  </si>
  <si>
    <t>闥</t>
  </si>
  <si>
    <t>汏</t>
  </si>
  <si>
    <t>怛</t>
  </si>
  <si>
    <t>獺</t>
  </si>
  <si>
    <t>躂</t>
  </si>
  <si>
    <t>㒓</t>
  </si>
  <si>
    <t>殺</t>
  </si>
  <si>
    <t>sat4</t>
  </si>
  <si>
    <t>干上入聲時</t>
  </si>
  <si>
    <t>干四時</t>
  </si>
  <si>
    <t>杀</t>
  </si>
  <si>
    <t>煞</t>
  </si>
  <si>
    <t>鎩</t>
  </si>
  <si>
    <t>撒</t>
  </si>
  <si>
    <t>薩</t>
  </si>
  <si>
    <t>𠃉</t>
  </si>
  <si>
    <t>at4</t>
  </si>
  <si>
    <t>qat4</t>
  </si>
  <si>
    <t>干上入聲英</t>
  </si>
  <si>
    <t>干四英</t>
  </si>
  <si>
    <t>遏</t>
  </si>
  <si>
    <t>揠</t>
  </si>
  <si>
    <t>頞</t>
  </si>
  <si>
    <t>圠</t>
  </si>
  <si>
    <t>察</t>
  </si>
  <si>
    <t>tshat4</t>
  </si>
  <si>
    <t>cat4</t>
  </si>
  <si>
    <t>干上入聲出</t>
  </si>
  <si>
    <t>干四出</t>
  </si>
  <si>
    <t>剎</t>
  </si>
  <si>
    <t>𣘤</t>
  </si>
  <si>
    <t>詧</t>
  </si>
  <si>
    <t>擦</t>
  </si>
  <si>
    <t>摖</t>
  </si>
  <si>
    <t>曷</t>
  </si>
  <si>
    <t>hat4</t>
  </si>
  <si>
    <t>干上入聲喜</t>
  </si>
  <si>
    <t>干四喜</t>
  </si>
  <si>
    <t>喝</t>
  </si>
  <si>
    <t>褐</t>
  </si>
  <si>
    <t>鶡</t>
  </si>
  <si>
    <t>舝</t>
  </si>
  <si>
    <t>轄</t>
  </si>
  <si>
    <t>瞎</t>
  </si>
  <si>
    <t>豁</t>
  </si>
  <si>
    <t>壡</t>
  </si>
  <si>
    <t>傄</t>
  </si>
  <si>
    <t>黠</t>
  </si>
  <si>
    <t>闌</t>
  </si>
  <si>
    <t>lan5</t>
  </si>
  <si>
    <t>干下平聲柳</t>
  </si>
  <si>
    <t>干五柳</t>
  </si>
  <si>
    <t>蘭</t>
  </si>
  <si>
    <t>攔</t>
  </si>
  <si>
    <t>瀾</t>
  </si>
  <si>
    <t>斕</t>
  </si>
  <si>
    <t>難</t>
  </si>
  <si>
    <t>𡮻</t>
  </si>
  <si>
    <t>欄</t>
  </si>
  <si>
    <t>檀</t>
  </si>
  <si>
    <t>than5</t>
  </si>
  <si>
    <t>干下平聲他</t>
  </si>
  <si>
    <t>干五他</t>
  </si>
  <si>
    <t>壇</t>
  </si>
  <si>
    <t>𡊨</t>
  </si>
  <si>
    <t>彈</t>
  </si>
  <si>
    <t>殘</t>
  </si>
  <si>
    <t>tsan5</t>
  </si>
  <si>
    <t>zan5</t>
  </si>
  <si>
    <t>干下平聲曾</t>
  </si>
  <si>
    <t>干五曾</t>
  </si>
  <si>
    <t>䝳</t>
  </si>
  <si>
    <t>𢰍</t>
  </si>
  <si>
    <t>an5</t>
  </si>
  <si>
    <t>qan5</t>
  </si>
  <si>
    <t>干下平聲英</t>
  </si>
  <si>
    <t>干五英</t>
  </si>
  <si>
    <t>曼</t>
  </si>
  <si>
    <t>ban5</t>
  </si>
  <si>
    <t>干下平聲門</t>
  </si>
  <si>
    <t>干五門</t>
  </si>
  <si>
    <t>墁</t>
  </si>
  <si>
    <t>漫</t>
  </si>
  <si>
    <t>饅</t>
  </si>
  <si>
    <t>鰻</t>
  </si>
  <si>
    <t>蠻</t>
  </si>
  <si>
    <t>閩</t>
  </si>
  <si>
    <t>顏</t>
  </si>
  <si>
    <t>gan5</t>
  </si>
  <si>
    <t>干下平聲語</t>
  </si>
  <si>
    <t>干五語</t>
  </si>
  <si>
    <t>𦫨</t>
  </si>
  <si>
    <t>言</t>
  </si>
  <si>
    <t>蠶</t>
  </si>
  <si>
    <t>tshan5</t>
  </si>
  <si>
    <t>can5</t>
  </si>
  <si>
    <t>干下平聲出</t>
  </si>
  <si>
    <t>干五出</t>
  </si>
  <si>
    <t>han5</t>
  </si>
  <si>
    <t>干下平聲喜</t>
  </si>
  <si>
    <t>干五喜</t>
  </si>
  <si>
    <t>嫺</t>
  </si>
  <si>
    <t>鷳</t>
  </si>
  <si>
    <t>閑</t>
  </si>
  <si>
    <t>寒</t>
  </si>
  <si>
    <t>韓</t>
  </si>
  <si>
    <t>爛</t>
  </si>
  <si>
    <t>lan7</t>
  </si>
  <si>
    <t>干下去聲柳</t>
  </si>
  <si>
    <t>干七柳</t>
  </si>
  <si>
    <t>扮</t>
  </si>
  <si>
    <t>pan7</t>
  </si>
  <si>
    <t>干下去聲邊</t>
  </si>
  <si>
    <t>干七邊</t>
  </si>
  <si>
    <t>憚</t>
  </si>
  <si>
    <t>tan7</t>
  </si>
  <si>
    <t>干下去聲地</t>
  </si>
  <si>
    <t>干七地</t>
  </si>
  <si>
    <t>𠈰</t>
  </si>
  <si>
    <t>但</t>
  </si>
  <si>
    <t>袒</t>
  </si>
  <si>
    <t>襢</t>
  </si>
  <si>
    <t>蛋</t>
  </si>
  <si>
    <t>段</t>
  </si>
  <si>
    <t>誕</t>
  </si>
  <si>
    <t>tsan7</t>
  </si>
  <si>
    <t>zan7</t>
  </si>
  <si>
    <t>干下去聲曾</t>
  </si>
  <si>
    <t>干七曾</t>
  </si>
  <si>
    <t>限</t>
  </si>
  <si>
    <t>an7</t>
  </si>
  <si>
    <t>qan7</t>
  </si>
  <si>
    <t>干下去聲英</t>
  </si>
  <si>
    <t>干七英</t>
  </si>
  <si>
    <t>㡾</t>
  </si>
  <si>
    <t>䦘</t>
  </si>
  <si>
    <t>𨵬</t>
  </si>
  <si>
    <t>萬</t>
  </si>
  <si>
    <t>ban7</t>
  </si>
  <si>
    <t>干下去聲門</t>
  </si>
  <si>
    <t>干七門</t>
  </si>
  <si>
    <t>万</t>
  </si>
  <si>
    <t>蔓</t>
  </si>
  <si>
    <t>幔</t>
  </si>
  <si>
    <t>嫚</t>
  </si>
  <si>
    <t>縵</t>
  </si>
  <si>
    <t>僈</t>
  </si>
  <si>
    <t>謾</t>
  </si>
  <si>
    <t>慢</t>
  </si>
  <si>
    <t>命</t>
  </si>
  <si>
    <t>蠆</t>
  </si>
  <si>
    <t>彥</t>
  </si>
  <si>
    <t>gan7</t>
  </si>
  <si>
    <t>干下去聲語</t>
  </si>
  <si>
    <t>干七語</t>
  </si>
  <si>
    <t>偐</t>
  </si>
  <si>
    <t>贋</t>
  </si>
  <si>
    <t>諺</t>
  </si>
  <si>
    <t>犴</t>
  </si>
  <si>
    <t>厈</t>
  </si>
  <si>
    <t>岸</t>
  </si>
  <si>
    <t>鴈</t>
  </si>
  <si>
    <t>雁</t>
  </si>
  <si>
    <t>唁</t>
  </si>
  <si>
    <t>旱</t>
  </si>
  <si>
    <t>han7</t>
  </si>
  <si>
    <t>干下去聲喜</t>
  </si>
  <si>
    <t>干七喜</t>
  </si>
  <si>
    <t>汗</t>
  </si>
  <si>
    <t>旰</t>
  </si>
  <si>
    <t>捍</t>
  </si>
  <si>
    <t>扞</t>
  </si>
  <si>
    <t>仠</t>
  </si>
  <si>
    <t>閈</t>
  </si>
  <si>
    <t>釬</t>
  </si>
  <si>
    <t>銲</t>
  </si>
  <si>
    <t>骭</t>
  </si>
  <si>
    <t>𩈅</t>
  </si>
  <si>
    <t>瀚</t>
  </si>
  <si>
    <t>翰</t>
  </si>
  <si>
    <t>𨎰</t>
  </si>
  <si>
    <t>哻</t>
  </si>
  <si>
    <t>涆</t>
  </si>
  <si>
    <t>辣</t>
  </si>
  <si>
    <t>lat8</t>
  </si>
  <si>
    <t>干下入聲柳</t>
  </si>
  <si>
    <t>干八柳</t>
  </si>
  <si>
    <t>辢</t>
  </si>
  <si>
    <t>剌</t>
  </si>
  <si>
    <t>揦</t>
  </si>
  <si>
    <t>鯻</t>
  </si>
  <si>
    <t>捺</t>
  </si>
  <si>
    <t>𧩲</t>
  </si>
  <si>
    <t>達</t>
  </si>
  <si>
    <t>tat8</t>
  </si>
  <si>
    <t>干下入聲地</t>
  </si>
  <si>
    <t>干八地</t>
  </si>
  <si>
    <t>薘</t>
  </si>
  <si>
    <t>𩹝</t>
  </si>
  <si>
    <t>涬</t>
  </si>
  <si>
    <t>that8</t>
  </si>
  <si>
    <t>干下入聲他</t>
  </si>
  <si>
    <t>干八他</t>
  </si>
  <si>
    <t>𨂢</t>
  </si>
  <si>
    <t>tsat8</t>
  </si>
  <si>
    <t>zat8</t>
  </si>
  <si>
    <t>干下入聲曾</t>
  </si>
  <si>
    <t>干八曾</t>
  </si>
  <si>
    <t>kong1</t>
  </si>
  <si>
    <t>ong</t>
  </si>
  <si>
    <t>公上平聲求</t>
  </si>
  <si>
    <t>公一求</t>
  </si>
  <si>
    <t>玜</t>
  </si>
  <si>
    <t>工</t>
  </si>
  <si>
    <t>伉</t>
  </si>
  <si>
    <t>攻</t>
  </si>
  <si>
    <t>侊</t>
  </si>
  <si>
    <t>僙</t>
  </si>
  <si>
    <t>蚣</t>
  </si>
  <si>
    <t>功</t>
  </si>
  <si>
    <t>光</t>
  </si>
  <si>
    <t>灮</t>
  </si>
  <si>
    <t>洸</t>
  </si>
  <si>
    <t>胱</t>
  </si>
  <si>
    <t>扛</t>
  </si>
  <si>
    <t>觥</t>
  </si>
  <si>
    <t>岡</t>
  </si>
  <si>
    <t>崗</t>
  </si>
  <si>
    <t>㟵</t>
  </si>
  <si>
    <t>鋼</t>
  </si>
  <si>
    <t>𤭛</t>
  </si>
  <si>
    <t>罁</t>
  </si>
  <si>
    <t>㽘</t>
  </si>
  <si>
    <t>剛</t>
  </si>
  <si>
    <t>𠜛</t>
  </si>
  <si>
    <t>㓻</t>
  </si>
  <si>
    <t>碽</t>
  </si>
  <si>
    <t>幊</t>
  </si>
  <si>
    <t>𦊫</t>
  </si>
  <si>
    <t>綱</t>
  </si>
  <si>
    <t>罡</t>
  </si>
  <si>
    <t>亢</t>
  </si>
  <si>
    <t>khong1</t>
  </si>
  <si>
    <t>公上平聲去</t>
  </si>
  <si>
    <t>公一去</t>
  </si>
  <si>
    <t>倥</t>
  </si>
  <si>
    <t>空</t>
  </si>
  <si>
    <t>悾</t>
  </si>
  <si>
    <t>康</t>
  </si>
  <si>
    <t>崆</t>
  </si>
  <si>
    <t>硿</t>
  </si>
  <si>
    <t>箜</t>
  </si>
  <si>
    <t>匡</t>
  </si>
  <si>
    <t>眶</t>
  </si>
  <si>
    <t>筐</t>
  </si>
  <si>
    <t>框</t>
  </si>
  <si>
    <t>糠</t>
  </si>
  <si>
    <t>嵻</t>
  </si>
  <si>
    <t>㝩</t>
  </si>
  <si>
    <t>東</t>
  </si>
  <si>
    <t>tong1</t>
  </si>
  <si>
    <t>公上平聲地</t>
  </si>
  <si>
    <t>公一地</t>
  </si>
  <si>
    <t>冬</t>
  </si>
  <si>
    <t>佟</t>
  </si>
  <si>
    <t>倲</t>
  </si>
  <si>
    <t>當</t>
  </si>
  <si>
    <t>璫</t>
  </si>
  <si>
    <t>襠</t>
  </si>
  <si>
    <t>艡</t>
  </si>
  <si>
    <t>鐺</t>
  </si>
  <si>
    <t>澢</t>
  </si>
  <si>
    <t>磅</t>
  </si>
  <si>
    <t>phong1</t>
  </si>
  <si>
    <t>公上平聲頗</t>
  </si>
  <si>
    <t>公一頗</t>
  </si>
  <si>
    <t>㠮</t>
  </si>
  <si>
    <t>胮</t>
  </si>
  <si>
    <t>通</t>
  </si>
  <si>
    <t>thong1</t>
  </si>
  <si>
    <t>公上平聲他</t>
  </si>
  <si>
    <t>公一他</t>
  </si>
  <si>
    <t>湯</t>
  </si>
  <si>
    <t>俑</t>
  </si>
  <si>
    <t>鏜</t>
  </si>
  <si>
    <t>𢄟</t>
  </si>
  <si>
    <t>𢂓</t>
  </si>
  <si>
    <t>𣻢</t>
  </si>
  <si>
    <t>宗</t>
  </si>
  <si>
    <t>tsong1</t>
  </si>
  <si>
    <t>zong1</t>
  </si>
  <si>
    <t>公上平聲曾</t>
  </si>
  <si>
    <t>公一曾</t>
  </si>
  <si>
    <t>倧</t>
  </si>
  <si>
    <t>悰</t>
  </si>
  <si>
    <t>庄</t>
  </si>
  <si>
    <t>莊</t>
  </si>
  <si>
    <t>琮</t>
  </si>
  <si>
    <t>鬃</t>
  </si>
  <si>
    <t>騌</t>
  </si>
  <si>
    <t>妝</t>
  </si>
  <si>
    <t>粧</t>
  </si>
  <si>
    <t>糚</t>
  </si>
  <si>
    <t>𢈜</t>
  </si>
  <si>
    <t>蹤</t>
  </si>
  <si>
    <t>縱</t>
  </si>
  <si>
    <t>牂</t>
  </si>
  <si>
    <t>緵</t>
  </si>
  <si>
    <t>䍟</t>
  </si>
  <si>
    <t>淙</t>
  </si>
  <si>
    <t>樁</t>
  </si>
  <si>
    <t>裝</t>
  </si>
  <si>
    <t>臧</t>
  </si>
  <si>
    <t>贓</t>
  </si>
  <si>
    <t>贜</t>
  </si>
  <si>
    <t>椶</t>
  </si>
  <si>
    <t>艐</t>
  </si>
  <si>
    <t>嵏</t>
  </si>
  <si>
    <t>籹</t>
  </si>
  <si>
    <t>霜</t>
  </si>
  <si>
    <t>song1</t>
  </si>
  <si>
    <t>公上平聲時</t>
  </si>
  <si>
    <t>公一時</t>
  </si>
  <si>
    <t>孀</t>
  </si>
  <si>
    <t>鬆</t>
  </si>
  <si>
    <t>雙</t>
  </si>
  <si>
    <t>䨇</t>
  </si>
  <si>
    <t>双</t>
  </si>
  <si>
    <t>艭</t>
  </si>
  <si>
    <t>桑</t>
  </si>
  <si>
    <t>喪</t>
  </si>
  <si>
    <t>翁</t>
  </si>
  <si>
    <t>ong1</t>
  </si>
  <si>
    <t>qong1</t>
  </si>
  <si>
    <t>公上平聲英</t>
  </si>
  <si>
    <t>公一英</t>
  </si>
  <si>
    <t>蓊</t>
  </si>
  <si>
    <t>㑌</t>
  </si>
  <si>
    <t>尩</t>
  </si>
  <si>
    <t>尫</t>
  </si>
  <si>
    <t>汪</t>
  </si>
  <si>
    <t>螉</t>
  </si>
  <si>
    <t>倉</t>
  </si>
  <si>
    <t>tshong1</t>
  </si>
  <si>
    <t>cong1</t>
  </si>
  <si>
    <t>公上平聲出</t>
  </si>
  <si>
    <t>公一出</t>
  </si>
  <si>
    <t>仺</t>
  </si>
  <si>
    <t>蒼</t>
  </si>
  <si>
    <t>葱</t>
  </si>
  <si>
    <t>蔥</t>
  </si>
  <si>
    <t>䓗</t>
  </si>
  <si>
    <t>瑲</t>
  </si>
  <si>
    <t>鶬</t>
  </si>
  <si>
    <t>瘡</t>
  </si>
  <si>
    <t>創</t>
  </si>
  <si>
    <t>刅</t>
  </si>
  <si>
    <t>聰</t>
  </si>
  <si>
    <t>悤</t>
  </si>
  <si>
    <t>忩</t>
  </si>
  <si>
    <t>怱</t>
  </si>
  <si>
    <t>牕</t>
  </si>
  <si>
    <t>窗</t>
  </si>
  <si>
    <t>窻</t>
  </si>
  <si>
    <t>窓</t>
  </si>
  <si>
    <t>楤</t>
  </si>
  <si>
    <t>驄</t>
  </si>
  <si>
    <t>𡹸</t>
  </si>
  <si>
    <t>匆</t>
  </si>
  <si>
    <t>風</t>
  </si>
  <si>
    <t>hong1</t>
  </si>
  <si>
    <t>公上平聲喜</t>
  </si>
  <si>
    <t>公一喜</t>
  </si>
  <si>
    <t>凮</t>
  </si>
  <si>
    <t>偑</t>
  </si>
  <si>
    <t>丰</t>
  </si>
  <si>
    <t>仹</t>
  </si>
  <si>
    <t>楓</t>
  </si>
  <si>
    <t>瘋</t>
  </si>
  <si>
    <t>渢</t>
  </si>
  <si>
    <t>方</t>
  </si>
  <si>
    <t>㤃</t>
  </si>
  <si>
    <t>枋</t>
  </si>
  <si>
    <t>坊</t>
  </si>
  <si>
    <t>祊</t>
  </si>
  <si>
    <t>巟</t>
  </si>
  <si>
    <t>芳</t>
  </si>
  <si>
    <t>峯</t>
  </si>
  <si>
    <t>峰</t>
  </si>
  <si>
    <t>蜂</t>
  </si>
  <si>
    <t>蠭</t>
  </si>
  <si>
    <t>鋒</t>
  </si>
  <si>
    <t>灃</t>
  </si>
  <si>
    <t>酆</t>
  </si>
  <si>
    <t>豐</t>
  </si>
  <si>
    <t>烽</t>
  </si>
  <si>
    <t>烘</t>
  </si>
  <si>
    <t>葑</t>
  </si>
  <si>
    <t>封</t>
  </si>
  <si>
    <t>𩥒</t>
  </si>
  <si>
    <t>揈</t>
  </si>
  <si>
    <t>盽</t>
  </si>
  <si>
    <t>䆪</t>
  </si>
  <si>
    <t>荒</t>
  </si>
  <si>
    <t>㠦</t>
  </si>
  <si>
    <t>朗</t>
  </si>
  <si>
    <t>long2</t>
  </si>
  <si>
    <t>公上上聲柳</t>
  </si>
  <si>
    <t>公二柳</t>
  </si>
  <si>
    <t>晃</t>
  </si>
  <si>
    <t>烺</t>
  </si>
  <si>
    <t>曩</t>
  </si>
  <si>
    <t>箱</t>
  </si>
  <si>
    <t>壠</t>
  </si>
  <si>
    <t>壟</t>
  </si>
  <si>
    <t>儱</t>
  </si>
  <si>
    <t>榜</t>
  </si>
  <si>
    <t>pong2</t>
  </si>
  <si>
    <t>公上上聲邊</t>
  </si>
  <si>
    <t>公二邊</t>
  </si>
  <si>
    <t>㮄</t>
  </si>
  <si>
    <t>牓</t>
  </si>
  <si>
    <t>菶</t>
  </si>
  <si>
    <t>琫</t>
  </si>
  <si>
    <t>鞛</t>
  </si>
  <si>
    <t>廣</t>
  </si>
  <si>
    <t>kong2</t>
  </si>
  <si>
    <t>公上上聲求</t>
  </si>
  <si>
    <t>公二求</t>
  </si>
  <si>
    <t>礦</t>
  </si>
  <si>
    <t>𨥥</t>
  </si>
  <si>
    <t>孔</t>
  </si>
  <si>
    <t>khong2</t>
  </si>
  <si>
    <t>公上上聲去</t>
  </si>
  <si>
    <t>公二去</t>
  </si>
  <si>
    <t>忼</t>
  </si>
  <si>
    <t>慷</t>
  </si>
  <si>
    <t>𡻚</t>
  </si>
  <si>
    <t>儣</t>
  </si>
  <si>
    <t>董</t>
  </si>
  <si>
    <t>tong2</t>
  </si>
  <si>
    <t>公上上聲地</t>
  </si>
  <si>
    <t>公二地</t>
  </si>
  <si>
    <t>党</t>
  </si>
  <si>
    <t>黨</t>
  </si>
  <si>
    <t>𣿅</t>
  </si>
  <si>
    <t>懂</t>
  </si>
  <si>
    <t>讜</t>
  </si>
  <si>
    <t>𦡂</t>
  </si>
  <si>
    <t>覫</t>
  </si>
  <si>
    <t>phong2</t>
  </si>
  <si>
    <t>公上上聲頗</t>
  </si>
  <si>
    <t>公二頗</t>
  </si>
  <si>
    <t>𢪋</t>
  </si>
  <si>
    <t>倘</t>
  </si>
  <si>
    <t>thong2</t>
  </si>
  <si>
    <t>公上上聲他</t>
  </si>
  <si>
    <t>公二他</t>
  </si>
  <si>
    <t>侗</t>
  </si>
  <si>
    <t>偒</t>
  </si>
  <si>
    <t>㒉</t>
  </si>
  <si>
    <t>儻</t>
  </si>
  <si>
    <t>戃</t>
  </si>
  <si>
    <t>矘</t>
  </si>
  <si>
    <t>曭</t>
  </si>
  <si>
    <t>桶</t>
  </si>
  <si>
    <t>統</t>
  </si>
  <si>
    <t>綂</t>
  </si>
  <si>
    <t>總</t>
  </si>
  <si>
    <t>tsong2</t>
  </si>
  <si>
    <t>zong2</t>
  </si>
  <si>
    <t>公上上聲曾</t>
  </si>
  <si>
    <t>公二曾</t>
  </si>
  <si>
    <t>緫</t>
  </si>
  <si>
    <t>総</t>
  </si>
  <si>
    <t>搃</t>
  </si>
  <si>
    <t>偬</t>
  </si>
  <si>
    <t>傯</t>
  </si>
  <si>
    <t>𥡥</t>
  </si>
  <si>
    <t>𩮰</t>
  </si>
  <si>
    <t>𩮀</t>
  </si>
  <si>
    <t>搡</t>
  </si>
  <si>
    <t>song2</t>
  </si>
  <si>
    <t>公上上聲時</t>
  </si>
  <si>
    <t>公二時</t>
  </si>
  <si>
    <t>磉</t>
  </si>
  <si>
    <t>顙</t>
  </si>
  <si>
    <t>䈡</t>
  </si>
  <si>
    <t>𣞙</t>
  </si>
  <si>
    <t>爽</t>
  </si>
  <si>
    <t>往</t>
  </si>
  <si>
    <t>ong2</t>
  </si>
  <si>
    <t>qong2</t>
  </si>
  <si>
    <t>公上上聲英</t>
  </si>
  <si>
    <t>公二英</t>
  </si>
  <si>
    <t>徃</t>
  </si>
  <si>
    <t>枉</t>
  </si>
  <si>
    <t>嵡</t>
  </si>
  <si>
    <t>坱</t>
  </si>
  <si>
    <t>𡩥</t>
  </si>
  <si>
    <t>暡</t>
  </si>
  <si>
    <t>莽</t>
  </si>
  <si>
    <t>bong2</t>
  </si>
  <si>
    <t>公上上聲門</t>
  </si>
  <si>
    <t>公二門</t>
  </si>
  <si>
    <t>莾</t>
  </si>
  <si>
    <t>𠈵</t>
  </si>
  <si>
    <t>网</t>
  </si>
  <si>
    <t>𦋟</t>
  </si>
  <si>
    <t>網</t>
  </si>
  <si>
    <t>罔</t>
  </si>
  <si>
    <t>惘</t>
  </si>
  <si>
    <t>輞</t>
  </si>
  <si>
    <t>魍</t>
  </si>
  <si>
    <t>蟒</t>
  </si>
  <si>
    <t>漭</t>
  </si>
  <si>
    <t>㬒</t>
  </si>
  <si>
    <t>㟿</t>
  </si>
  <si>
    <t>鉧</t>
  </si>
  <si>
    <t>䭺</t>
  </si>
  <si>
    <t>gong2</t>
  </si>
  <si>
    <t>公上上聲語</t>
  </si>
  <si>
    <t>公二語</t>
  </si>
  <si>
    <t>愴</t>
  </si>
  <si>
    <t>tshong2</t>
  </si>
  <si>
    <t>cong2</t>
  </si>
  <si>
    <t>公上上聲出</t>
  </si>
  <si>
    <t>公二出</t>
  </si>
  <si>
    <t>仿</t>
  </si>
  <si>
    <t>hong2</t>
  </si>
  <si>
    <t>公上上聲喜</t>
  </si>
  <si>
    <t>公二喜</t>
  </si>
  <si>
    <t>㑂</t>
  </si>
  <si>
    <t>倣</t>
  </si>
  <si>
    <t>彷</t>
  </si>
  <si>
    <t>髣</t>
  </si>
  <si>
    <t>俸</t>
  </si>
  <si>
    <t>澒</t>
  </si>
  <si>
    <t>放</t>
  </si>
  <si>
    <t>昉</t>
  </si>
  <si>
    <t>恍</t>
  </si>
  <si>
    <t>紡</t>
  </si>
  <si>
    <t>訪</t>
  </si>
  <si>
    <t>諷</t>
  </si>
  <si>
    <t>唪</t>
  </si>
  <si>
    <t>謊</t>
  </si>
  <si>
    <t>捧</t>
  </si>
  <si>
    <t>貺</t>
  </si>
  <si>
    <t>况</t>
  </si>
  <si>
    <t>況</t>
  </si>
  <si>
    <t>玤</t>
  </si>
  <si>
    <t>幌</t>
  </si>
  <si>
    <t>𤰟</t>
  </si>
  <si>
    <t>榥</t>
  </si>
  <si>
    <t>舫</t>
  </si>
  <si>
    <t>謗</t>
  </si>
  <si>
    <t>pong3</t>
  </si>
  <si>
    <t>公上去聲邊</t>
  </si>
  <si>
    <t>公三邊</t>
  </si>
  <si>
    <t>貢</t>
  </si>
  <si>
    <t>kong3</t>
  </si>
  <si>
    <t>公上去聲求</t>
  </si>
  <si>
    <t>公三求</t>
  </si>
  <si>
    <t>誑</t>
  </si>
  <si>
    <t>迋</t>
  </si>
  <si>
    <t>焵</t>
  </si>
  <si>
    <t>𠉫</t>
  </si>
  <si>
    <t>khong3</t>
  </si>
  <si>
    <t>公上去聲去</t>
  </si>
  <si>
    <t>公三去</t>
  </si>
  <si>
    <t>抗</t>
  </si>
  <si>
    <t>砊</t>
  </si>
  <si>
    <t>吭</t>
  </si>
  <si>
    <t>骯</t>
  </si>
  <si>
    <t>壙</t>
  </si>
  <si>
    <t>曠</t>
  </si>
  <si>
    <t>𡾇</t>
  </si>
  <si>
    <t>纊</t>
  </si>
  <si>
    <t>頏</t>
  </si>
  <si>
    <t>鞚</t>
  </si>
  <si>
    <t>誆</t>
  </si>
  <si>
    <t>控</t>
  </si>
  <si>
    <t>贛</t>
  </si>
  <si>
    <t>棟</t>
  </si>
  <si>
    <t>tong3</t>
  </si>
  <si>
    <t>公上去聲地</t>
  </si>
  <si>
    <t>公三地</t>
  </si>
  <si>
    <t>凍</t>
  </si>
  <si>
    <t>蝀</t>
  </si>
  <si>
    <t>譡</t>
  </si>
  <si>
    <t>檔</t>
  </si>
  <si>
    <t>儅</t>
  </si>
  <si>
    <t>闣</t>
  </si>
  <si>
    <t>炐</t>
  </si>
  <si>
    <t>phong3</t>
  </si>
  <si>
    <t>公上去聲頗</t>
  </si>
  <si>
    <t>公三頗</t>
  </si>
  <si>
    <t>𦜍</t>
  </si>
  <si>
    <t>肨</t>
  </si>
  <si>
    <t>盪</t>
  </si>
  <si>
    <t>thong3</t>
  </si>
  <si>
    <t>公上去聲他</t>
  </si>
  <si>
    <t>公三他</t>
  </si>
  <si>
    <t>痛</t>
  </si>
  <si>
    <t>壯</t>
  </si>
  <si>
    <t>tsong3</t>
  </si>
  <si>
    <t>zong3</t>
  </si>
  <si>
    <t>公上去聲曾</t>
  </si>
  <si>
    <t>公三曾</t>
  </si>
  <si>
    <t>葬</t>
  </si>
  <si>
    <t>塟</t>
  </si>
  <si>
    <t>臟</t>
  </si>
  <si>
    <t>綜</t>
  </si>
  <si>
    <t>粽</t>
  </si>
  <si>
    <t>糉</t>
  </si>
  <si>
    <t>倊</t>
  </si>
  <si>
    <t>𧱍</t>
  </si>
  <si>
    <t>宋</t>
  </si>
  <si>
    <t>song3</t>
  </si>
  <si>
    <t>公上去聲時</t>
  </si>
  <si>
    <t>公三時</t>
  </si>
  <si>
    <t>送</t>
  </si>
  <si>
    <t>𨓵</t>
  </si>
  <si>
    <t>ong3</t>
  </si>
  <si>
    <t>qong3</t>
  </si>
  <si>
    <t>公上去聲英</t>
  </si>
  <si>
    <t>公三英</t>
  </si>
  <si>
    <t>塕</t>
  </si>
  <si>
    <t>瞈</t>
  </si>
  <si>
    <t>瓮</t>
  </si>
  <si>
    <t>甕</t>
  </si>
  <si>
    <t>𢟨</t>
  </si>
  <si>
    <t>bong3</t>
  </si>
  <si>
    <t>公上去聲門</t>
  </si>
  <si>
    <t>公三門</t>
  </si>
  <si>
    <t>tshong3</t>
  </si>
  <si>
    <t>cong3</t>
  </si>
  <si>
    <t>公上去聲出</t>
  </si>
  <si>
    <t>公三出</t>
  </si>
  <si>
    <t>剙</t>
  </si>
  <si>
    <t>刱</t>
  </si>
  <si>
    <t>賶</t>
  </si>
  <si>
    <t>hong3</t>
  </si>
  <si>
    <t>公上去聲喜</t>
  </si>
  <si>
    <t>公三喜</t>
  </si>
  <si>
    <t>眖</t>
  </si>
  <si>
    <t>吽</t>
  </si>
  <si>
    <t>賵</t>
  </si>
  <si>
    <t>賻</t>
  </si>
  <si>
    <t>𧵦</t>
  </si>
  <si>
    <t>甪</t>
  </si>
  <si>
    <t>lok4</t>
  </si>
  <si>
    <t>公上入聲柳</t>
  </si>
  <si>
    <t>公四柳</t>
  </si>
  <si>
    <t>衂</t>
  </si>
  <si>
    <t>𧗗</t>
  </si>
  <si>
    <t>卜</t>
  </si>
  <si>
    <t>pok4</t>
  </si>
  <si>
    <t>公上入聲邊</t>
  </si>
  <si>
    <t>公四邊</t>
  </si>
  <si>
    <t>北</t>
  </si>
  <si>
    <t>烞</t>
  </si>
  <si>
    <t>鳪</t>
  </si>
  <si>
    <t>國</t>
  </si>
  <si>
    <t>kok4</t>
  </si>
  <si>
    <t>公上入聲求</t>
  </si>
  <si>
    <t>公四求</t>
  </si>
  <si>
    <t>幗</t>
  </si>
  <si>
    <t>郭</t>
  </si>
  <si>
    <t>崞</t>
  </si>
  <si>
    <t>槨</t>
  </si>
  <si>
    <t>椁</t>
  </si>
  <si>
    <t>鞟</t>
  </si>
  <si>
    <t>谷</t>
  </si>
  <si>
    <t>各</t>
  </si>
  <si>
    <t>胳</t>
  </si>
  <si>
    <t>閣</t>
  </si>
  <si>
    <t>穀</t>
  </si>
  <si>
    <t>糓</t>
  </si>
  <si>
    <t>袼</t>
  </si>
  <si>
    <t>轂</t>
  </si>
  <si>
    <t>縠</t>
  </si>
  <si>
    <t>𧯸</t>
  </si>
  <si>
    <t>㗥</t>
  </si>
  <si>
    <t>𠯑</t>
  </si>
  <si>
    <t>牿</t>
  </si>
  <si>
    <t>khok4</t>
  </si>
  <si>
    <t>公上入聲去</t>
  </si>
  <si>
    <t>公四去</t>
  </si>
  <si>
    <t>梏</t>
  </si>
  <si>
    <t>告</t>
  </si>
  <si>
    <t>酷</t>
  </si>
  <si>
    <t>哭</t>
  </si>
  <si>
    <t>廓</t>
  </si>
  <si>
    <t>𡻙</t>
  </si>
  <si>
    <t>擴</t>
  </si>
  <si>
    <t>攫</t>
  </si>
  <si>
    <t>钁</t>
  </si>
  <si>
    <t>𥕏</t>
  </si>
  <si>
    <t>𣔳</t>
  </si>
  <si>
    <t>篤</t>
  </si>
  <si>
    <t>tok4</t>
  </si>
  <si>
    <t>公上入聲地</t>
  </si>
  <si>
    <t>公四地</t>
  </si>
  <si>
    <t>倬</t>
  </si>
  <si>
    <t>卓</t>
  </si>
  <si>
    <t>桌</t>
  </si>
  <si>
    <t>啄</t>
  </si>
  <si>
    <t>啅</t>
  </si>
  <si>
    <t>椓</t>
  </si>
  <si>
    <t>硺</t>
  </si>
  <si>
    <t>涿</t>
  </si>
  <si>
    <t>琢</t>
  </si>
  <si>
    <t>𢁁</t>
  </si>
  <si>
    <t>𧱧</t>
  </si>
  <si>
    <t>豛</t>
  </si>
  <si>
    <t>督</t>
  </si>
  <si>
    <t>斲</t>
  </si>
  <si>
    <t>斵</t>
  </si>
  <si>
    <t>朴</t>
  </si>
  <si>
    <t>phok4</t>
  </si>
  <si>
    <t>公上入聲頗</t>
  </si>
  <si>
    <t>公四頗</t>
  </si>
  <si>
    <t>樸</t>
  </si>
  <si>
    <t>搏</t>
  </si>
  <si>
    <t>撲</t>
  </si>
  <si>
    <t>墣</t>
  </si>
  <si>
    <t>璞</t>
  </si>
  <si>
    <t>濮</t>
  </si>
  <si>
    <t>粕</t>
  </si>
  <si>
    <t>𥼜</t>
  </si>
  <si>
    <t>博</t>
  </si>
  <si>
    <t>鏷</t>
  </si>
  <si>
    <t>膊</t>
  </si>
  <si>
    <t>髆</t>
  </si>
  <si>
    <t>鎛</t>
  </si>
  <si>
    <t>攴</t>
  </si>
  <si>
    <t>𥐚</t>
  </si>
  <si>
    <t>扑</t>
  </si>
  <si>
    <t>𧴤</t>
  </si>
  <si>
    <t>䑈</t>
  </si>
  <si>
    <t>託</t>
  </si>
  <si>
    <t>thok4</t>
  </si>
  <si>
    <t>公上入聲他</t>
  </si>
  <si>
    <t>公四他</t>
  </si>
  <si>
    <t>托</t>
  </si>
  <si>
    <t>乇</t>
  </si>
  <si>
    <t>侂</t>
  </si>
  <si>
    <t>𠊴</t>
  </si>
  <si>
    <t>杔</t>
  </si>
  <si>
    <t>籜</t>
  </si>
  <si>
    <t>拓</t>
  </si>
  <si>
    <t>塊</t>
  </si>
  <si>
    <t>魄</t>
  </si>
  <si>
    <t>柝</t>
  </si>
  <si>
    <t>蘀</t>
  </si>
  <si>
    <t>橐</t>
  </si>
  <si>
    <t>作</t>
  </si>
  <si>
    <t>tsok4</t>
  </si>
  <si>
    <t>zok4</t>
  </si>
  <si>
    <t>公上入聲曾</t>
  </si>
  <si>
    <t>公四曾</t>
  </si>
  <si>
    <t>束</t>
  </si>
  <si>
    <t>sok4</t>
  </si>
  <si>
    <t>公上入聲時</t>
  </si>
  <si>
    <t>公四時</t>
  </si>
  <si>
    <t>速</t>
  </si>
  <si>
    <t>遬</t>
  </si>
  <si>
    <t>樕</t>
  </si>
  <si>
    <t>蔌</t>
  </si>
  <si>
    <t>𧐒</t>
  </si>
  <si>
    <t>㑉</t>
  </si>
  <si>
    <t>嗽</t>
  </si>
  <si>
    <t>觫</t>
  </si>
  <si>
    <t>鋉</t>
  </si>
  <si>
    <t>餗</t>
  </si>
  <si>
    <t>槊</t>
  </si>
  <si>
    <t>矟</t>
  </si>
  <si>
    <t>㔄</t>
  </si>
  <si>
    <t>數</t>
  </si>
  <si>
    <t>朔</t>
  </si>
  <si>
    <t>惡</t>
  </si>
  <si>
    <t>ok4</t>
  </si>
  <si>
    <t>qok4</t>
  </si>
  <si>
    <t>公上入聲英</t>
  </si>
  <si>
    <t>公四英</t>
  </si>
  <si>
    <t>僫</t>
  </si>
  <si>
    <t>亞</t>
  </si>
  <si>
    <t>堊</t>
  </si>
  <si>
    <t>屋</t>
  </si>
  <si>
    <t>錯</t>
  </si>
  <si>
    <t>tshok4</t>
  </si>
  <si>
    <t>cok4</t>
  </si>
  <si>
    <t>公上入聲出</t>
  </si>
  <si>
    <t>公四出</t>
  </si>
  <si>
    <t>簇</t>
  </si>
  <si>
    <t>齪</t>
  </si>
  <si>
    <t>剒</t>
  </si>
  <si>
    <t>傶</t>
  </si>
  <si>
    <t>福</t>
  </si>
  <si>
    <t>hok4</t>
  </si>
  <si>
    <t>公上入聲喜</t>
  </si>
  <si>
    <t>公四喜</t>
  </si>
  <si>
    <t>侐</t>
  </si>
  <si>
    <t>洫</t>
  </si>
  <si>
    <t>畗</t>
  </si>
  <si>
    <t>幅</t>
  </si>
  <si>
    <t>輻</t>
  </si>
  <si>
    <t>蝠</t>
  </si>
  <si>
    <t>腹</t>
  </si>
  <si>
    <t>復</t>
  </si>
  <si>
    <t>複</t>
  </si>
  <si>
    <t>覆</t>
  </si>
  <si>
    <t>霍</t>
  </si>
  <si>
    <t>籗</t>
  </si>
  <si>
    <t>癨</t>
  </si>
  <si>
    <t>壑</t>
  </si>
  <si>
    <t>嗃</t>
  </si>
  <si>
    <t>豞</t>
  </si>
  <si>
    <t>熇</t>
  </si>
  <si>
    <t>涸</t>
  </si>
  <si>
    <t>佫</t>
  </si>
  <si>
    <t>郎</t>
  </si>
  <si>
    <t>long5</t>
  </si>
  <si>
    <t>公下平聲柳</t>
  </si>
  <si>
    <t>公五柳</t>
  </si>
  <si>
    <t>農</t>
  </si>
  <si>
    <t>儂</t>
  </si>
  <si>
    <t>濃</t>
  </si>
  <si>
    <t>穠</t>
  </si>
  <si>
    <t>籠</t>
  </si>
  <si>
    <t>膿</t>
  </si>
  <si>
    <t>㟍</t>
  </si>
  <si>
    <t>稂</t>
  </si>
  <si>
    <t>酿</t>
  </si>
  <si>
    <t>榔</t>
  </si>
  <si>
    <t>狼</t>
  </si>
  <si>
    <t>螂</t>
  </si>
  <si>
    <t>琅</t>
  </si>
  <si>
    <t>瑯</t>
  </si>
  <si>
    <t>廊</t>
  </si>
  <si>
    <t>鋃</t>
  </si>
  <si>
    <t>閬</t>
  </si>
  <si>
    <t>瓏</t>
  </si>
  <si>
    <t>聾</t>
  </si>
  <si>
    <t>囊</t>
  </si>
  <si>
    <t>𧅺</t>
  </si>
  <si>
    <t>㝗</t>
  </si>
  <si>
    <t>筤</t>
  </si>
  <si>
    <t>勆</t>
  </si>
  <si>
    <t>浪</t>
  </si>
  <si>
    <t>旁</t>
  </si>
  <si>
    <t>pong5</t>
  </si>
  <si>
    <t>公下平聲邊</t>
  </si>
  <si>
    <t>公五邊</t>
  </si>
  <si>
    <t>傍</t>
  </si>
  <si>
    <t>㫄</t>
  </si>
  <si>
    <t>徬</t>
  </si>
  <si>
    <t>膀</t>
  </si>
  <si>
    <t>螃</t>
  </si>
  <si>
    <t>房</t>
  </si>
  <si>
    <t>馮</t>
  </si>
  <si>
    <t>滂</t>
  </si>
  <si>
    <t>狂</t>
  </si>
  <si>
    <t>kong5</t>
  </si>
  <si>
    <t>公下平聲求</t>
  </si>
  <si>
    <t>公五求</t>
  </si>
  <si>
    <t>㾠</t>
  </si>
  <si>
    <t>俇</t>
  </si>
  <si>
    <t>仝</t>
  </si>
  <si>
    <t>tong5</t>
  </si>
  <si>
    <t>公下平聲地</t>
  </si>
  <si>
    <t>公五地</t>
  </si>
  <si>
    <t>同</t>
  </si>
  <si>
    <t>傏</t>
  </si>
  <si>
    <t>㑽</t>
  </si>
  <si>
    <t>唐</t>
  </si>
  <si>
    <t>堂</t>
  </si>
  <si>
    <t>坣</t>
  </si>
  <si>
    <t>瞳</t>
  </si>
  <si>
    <t>潼</t>
  </si>
  <si>
    <t>犝</t>
  </si>
  <si>
    <t>𦏆</t>
  </si>
  <si>
    <t>艟</t>
  </si>
  <si>
    <t>曈</t>
  </si>
  <si>
    <t>朣</t>
  </si>
  <si>
    <t>峒</t>
  </si>
  <si>
    <t>桐</t>
  </si>
  <si>
    <t>𦨴</t>
  </si>
  <si>
    <t>童</t>
  </si>
  <si>
    <t>僮</t>
  </si>
  <si>
    <t>𢈉</t>
  </si>
  <si>
    <t>疼</t>
  </si>
  <si>
    <t>𦙭</t>
  </si>
  <si>
    <t>筒</t>
  </si>
  <si>
    <t>衕</t>
  </si>
  <si>
    <t>銅</t>
  </si>
  <si>
    <t>穜</t>
  </si>
  <si>
    <t>鮦</t>
  </si>
  <si>
    <t>㼧</t>
  </si>
  <si>
    <t>𤭁</t>
  </si>
  <si>
    <t>筩</t>
  </si>
  <si>
    <t>庝</t>
  </si>
  <si>
    <t>彤</t>
  </si>
  <si>
    <t>罿</t>
  </si>
  <si>
    <t>塘</t>
  </si>
  <si>
    <t>螗</t>
  </si>
  <si>
    <t>棠</t>
  </si>
  <si>
    <t>螳</t>
  </si>
  <si>
    <t>鼕</t>
  </si>
  <si>
    <t>㠉</t>
  </si>
  <si>
    <t>磄</t>
  </si>
  <si>
    <t>篷</t>
  </si>
  <si>
    <t>phong5</t>
  </si>
  <si>
    <t>公下平聲頗</t>
  </si>
  <si>
    <t>公五頗</t>
  </si>
  <si>
    <t>糖</t>
  </si>
  <si>
    <t>thong5</t>
  </si>
  <si>
    <t>公下平聲他</t>
  </si>
  <si>
    <t>公五他</t>
  </si>
  <si>
    <t>餹</t>
  </si>
  <si>
    <t>崇</t>
  </si>
  <si>
    <t>tsong5</t>
  </si>
  <si>
    <t>zong5</t>
  </si>
  <si>
    <t>公下平聲曾</t>
  </si>
  <si>
    <t>公五曾</t>
  </si>
  <si>
    <t>賩</t>
  </si>
  <si>
    <t>賨</t>
  </si>
  <si>
    <t>藏</t>
  </si>
  <si>
    <t>叢</t>
  </si>
  <si>
    <t>䕺</t>
  </si>
  <si>
    <t>藂</t>
  </si>
  <si>
    <t>𡾻</t>
  </si>
  <si>
    <t>㶓</t>
  </si>
  <si>
    <t>𤄓</t>
  </si>
  <si>
    <t>崈</t>
  </si>
  <si>
    <t>傖</t>
  </si>
  <si>
    <t>song5</t>
  </si>
  <si>
    <t>公下平聲時</t>
  </si>
  <si>
    <t>公五時</t>
  </si>
  <si>
    <t>仼</t>
  </si>
  <si>
    <t>ong5</t>
  </si>
  <si>
    <t>qong5</t>
  </si>
  <si>
    <t>公下平聲英</t>
  </si>
  <si>
    <t>公五英</t>
  </si>
  <si>
    <t>王</t>
  </si>
  <si>
    <t>亡</t>
  </si>
  <si>
    <t>bong5</t>
  </si>
  <si>
    <t>公下平聲門</t>
  </si>
  <si>
    <t>公五門</t>
  </si>
  <si>
    <t>亾</t>
  </si>
  <si>
    <t>忘</t>
  </si>
  <si>
    <t>芒</t>
  </si>
  <si>
    <t>茫</t>
  </si>
  <si>
    <t>邙</t>
  </si>
  <si>
    <t>𡷢</t>
  </si>
  <si>
    <t>鋩</t>
  </si>
  <si>
    <t>忙</t>
  </si>
  <si>
    <t>肓</t>
  </si>
  <si>
    <t>㡛</t>
  </si>
  <si>
    <t>蒙</t>
  </si>
  <si>
    <t>㠓</t>
  </si>
  <si>
    <t>望</t>
  </si>
  <si>
    <t>幪</t>
  </si>
  <si>
    <t>濛</t>
  </si>
  <si>
    <t>曚</t>
  </si>
  <si>
    <t>朦</t>
  </si>
  <si>
    <t>矇</t>
  </si>
  <si>
    <t>蠓</t>
  </si>
  <si>
    <t>艨</t>
  </si>
  <si>
    <t>罞</t>
  </si>
  <si>
    <t>𦊽</t>
  </si>
  <si>
    <t>雺</t>
  </si>
  <si>
    <t>硭</t>
  </si>
  <si>
    <t>𢄐</t>
  </si>
  <si>
    <t>卬</t>
  </si>
  <si>
    <t>gong5</t>
  </si>
  <si>
    <t>公下平聲語</t>
  </si>
  <si>
    <t>公五語</t>
  </si>
  <si>
    <t>昂</t>
  </si>
  <si>
    <t>䭹</t>
  </si>
  <si>
    <t>䒢</t>
  </si>
  <si>
    <t>牀</t>
  </si>
  <si>
    <t>tshong5</t>
  </si>
  <si>
    <t>cong5</t>
  </si>
  <si>
    <t>公下平聲出</t>
  </si>
  <si>
    <t>公五出</t>
  </si>
  <si>
    <t>床</t>
  </si>
  <si>
    <t>𩞆</t>
  </si>
  <si>
    <t>皇</t>
  </si>
  <si>
    <t>hong5</t>
  </si>
  <si>
    <t>公下平聲喜</t>
  </si>
  <si>
    <t>公五喜</t>
  </si>
  <si>
    <t>仜</t>
  </si>
  <si>
    <t>偟</t>
  </si>
  <si>
    <t>𦤃</t>
  </si>
  <si>
    <t>凰</t>
  </si>
  <si>
    <t>徨</t>
  </si>
  <si>
    <t>媓</t>
  </si>
  <si>
    <t>喤</t>
  </si>
  <si>
    <t>湟</t>
  </si>
  <si>
    <t>瑝</t>
  </si>
  <si>
    <t>蝗</t>
  </si>
  <si>
    <t>潢</t>
  </si>
  <si>
    <t>惶</t>
  </si>
  <si>
    <t>煌</t>
  </si>
  <si>
    <t>篁</t>
  </si>
  <si>
    <t>遑</t>
  </si>
  <si>
    <t>崲</t>
  </si>
  <si>
    <t>艎</t>
  </si>
  <si>
    <t>隍</t>
  </si>
  <si>
    <t>鍠</t>
  </si>
  <si>
    <t>黃</t>
  </si>
  <si>
    <t>簧</t>
  </si>
  <si>
    <t>鐄</t>
  </si>
  <si>
    <t>航</t>
  </si>
  <si>
    <t>䲳</t>
  </si>
  <si>
    <t>鴻</t>
  </si>
  <si>
    <t>黌</t>
  </si>
  <si>
    <t>癀</t>
  </si>
  <si>
    <t>妨</t>
  </si>
  <si>
    <t>魴</t>
  </si>
  <si>
    <t>防</t>
  </si>
  <si>
    <t>縫</t>
  </si>
  <si>
    <t>逢</t>
  </si>
  <si>
    <t>浲</t>
  </si>
  <si>
    <t>蓬</t>
  </si>
  <si>
    <t>髼</t>
  </si>
  <si>
    <t>弘</t>
  </si>
  <si>
    <t>芃</t>
  </si>
  <si>
    <t>宏</t>
  </si>
  <si>
    <t>綋</t>
  </si>
  <si>
    <t>泓</t>
  </si>
  <si>
    <t>閎</t>
  </si>
  <si>
    <t>葒</t>
  </si>
  <si>
    <t>葓</t>
  </si>
  <si>
    <t>洪</t>
  </si>
  <si>
    <t>𢂔</t>
  </si>
  <si>
    <t>紅</t>
  </si>
  <si>
    <t>虹</t>
  </si>
  <si>
    <t>璜</t>
  </si>
  <si>
    <t>紘</t>
  </si>
  <si>
    <t>弄</t>
  </si>
  <si>
    <t>long7</t>
  </si>
  <si>
    <t>公下去聲柳</t>
  </si>
  <si>
    <t>公七柳</t>
  </si>
  <si>
    <t>㑝</t>
  </si>
  <si>
    <t>哢</t>
  </si>
  <si>
    <t>𡷟</t>
  </si>
  <si>
    <t>儾</t>
  </si>
  <si>
    <t>𡿝</t>
  </si>
  <si>
    <t>㫰</t>
  </si>
  <si>
    <t>pong7</t>
  </si>
  <si>
    <t>公下去聲邊</t>
  </si>
  <si>
    <t>公七邊</t>
  </si>
  <si>
    <t>kong7</t>
  </si>
  <si>
    <t>公下去聲求</t>
  </si>
  <si>
    <t>公七求</t>
  </si>
  <si>
    <t>𥒳</t>
  </si>
  <si>
    <t>khong7</t>
  </si>
  <si>
    <t>公下去聲去</t>
  </si>
  <si>
    <t>公七去</t>
  </si>
  <si>
    <t>洞</t>
  </si>
  <si>
    <t>tong7</t>
  </si>
  <si>
    <t>公下去聲地</t>
  </si>
  <si>
    <t>公七地</t>
  </si>
  <si>
    <t>慟</t>
  </si>
  <si>
    <t>動</t>
  </si>
  <si>
    <t>𢡂</t>
  </si>
  <si>
    <t>恫</t>
  </si>
  <si>
    <t>燙</t>
  </si>
  <si>
    <t>碭</t>
  </si>
  <si>
    <t>踢</t>
  </si>
  <si>
    <t>蕩</t>
  </si>
  <si>
    <t>撞</t>
  </si>
  <si>
    <t>宕</t>
  </si>
  <si>
    <t>崵</t>
  </si>
  <si>
    <t>𡼍</t>
  </si>
  <si>
    <t>狀</t>
  </si>
  <si>
    <t>tsong7</t>
  </si>
  <si>
    <t>zong7</t>
  </si>
  <si>
    <t>公下去聲曾</t>
  </si>
  <si>
    <t>公七曾</t>
  </si>
  <si>
    <t>奘</t>
  </si>
  <si>
    <t>ong7</t>
  </si>
  <si>
    <t>qong7</t>
  </si>
  <si>
    <t>公下去聲英</t>
  </si>
  <si>
    <t>公七英</t>
  </si>
  <si>
    <t>旺</t>
  </si>
  <si>
    <t>bong7</t>
  </si>
  <si>
    <t>公下去聲門</t>
  </si>
  <si>
    <t>公七門</t>
  </si>
  <si>
    <t>𪤀</t>
  </si>
  <si>
    <t>妄</t>
  </si>
  <si>
    <t>夢</t>
  </si>
  <si>
    <t>夣</t>
  </si>
  <si>
    <t>梦</t>
  </si>
  <si>
    <t>懜</t>
  </si>
  <si>
    <t>𢓋</t>
  </si>
  <si>
    <t>gong7</t>
  </si>
  <si>
    <t>公下去聲語</t>
  </si>
  <si>
    <t>公七語</t>
  </si>
  <si>
    <t>𪨫</t>
  </si>
  <si>
    <t>𩾱</t>
  </si>
  <si>
    <t>戇</t>
  </si>
  <si>
    <t>戅</t>
  </si>
  <si>
    <t>奉</t>
  </si>
  <si>
    <t>hong7</t>
  </si>
  <si>
    <t>公下去聲喜</t>
  </si>
  <si>
    <t>公七喜</t>
  </si>
  <si>
    <t>鳳</t>
  </si>
  <si>
    <t>汞</t>
  </si>
  <si>
    <t>𦕷</t>
  </si>
  <si>
    <t>哄</t>
  </si>
  <si>
    <t>洛</t>
  </si>
  <si>
    <t>lok8</t>
  </si>
  <si>
    <t>公下入聲柳</t>
  </si>
  <si>
    <t>公八柳</t>
  </si>
  <si>
    <t>烙</t>
  </si>
  <si>
    <t>珞</t>
  </si>
  <si>
    <t>馲</t>
  </si>
  <si>
    <t>祿</t>
  </si>
  <si>
    <t>絡</t>
  </si>
  <si>
    <t>傉</t>
  </si>
  <si>
    <t>駱</t>
  </si>
  <si>
    <t>酪</t>
  </si>
  <si>
    <t>𥯛</t>
  </si>
  <si>
    <t>落</t>
  </si>
  <si>
    <t>雒</t>
  </si>
  <si>
    <t>鹿</t>
  </si>
  <si>
    <t>漉</t>
  </si>
  <si>
    <t>轆</t>
  </si>
  <si>
    <t>麓</t>
  </si>
  <si>
    <t>鏕</t>
  </si>
  <si>
    <t>簏</t>
  </si>
  <si>
    <t>剹</t>
  </si>
  <si>
    <t>犖</t>
  </si>
  <si>
    <t>樂</t>
  </si>
  <si>
    <t>櫟</t>
  </si>
  <si>
    <t>諾</t>
  </si>
  <si>
    <t>碌</t>
  </si>
  <si>
    <t>爏</t>
  </si>
  <si>
    <t>僕</t>
  </si>
  <si>
    <t>pok8</t>
  </si>
  <si>
    <t>公下入聲邊</t>
  </si>
  <si>
    <t>公八邊</t>
  </si>
  <si>
    <t>㒒</t>
  </si>
  <si>
    <t>幞</t>
  </si>
  <si>
    <t>襆</t>
  </si>
  <si>
    <t>匐</t>
  </si>
  <si>
    <t>伏</t>
  </si>
  <si>
    <t>薄</t>
  </si>
  <si>
    <t>簿</t>
  </si>
  <si>
    <t>箔</t>
  </si>
  <si>
    <t>縛</t>
  </si>
  <si>
    <t>亳</t>
  </si>
  <si>
    <t>僰</t>
  </si>
  <si>
    <t>泊</t>
  </si>
  <si>
    <t>𠉩</t>
  </si>
  <si>
    <t>tok8</t>
  </si>
  <si>
    <t>公下入聲地</t>
  </si>
  <si>
    <t>公八地</t>
  </si>
  <si>
    <t>毒</t>
  </si>
  <si>
    <t>纛</t>
  </si>
  <si>
    <t>碡</t>
  </si>
  <si>
    <t>獨</t>
  </si>
  <si>
    <t>髑</t>
  </si>
  <si>
    <t>鐲</t>
  </si>
  <si>
    <t>躅</t>
  </si>
  <si>
    <t>黷</t>
  </si>
  <si>
    <t>匵</t>
  </si>
  <si>
    <t>櫝</t>
  </si>
  <si>
    <t>牘</t>
  </si>
  <si>
    <t>瀆</t>
  </si>
  <si>
    <t>犢</t>
  </si>
  <si>
    <t>覿</t>
  </si>
  <si>
    <t>嬻</t>
  </si>
  <si>
    <t>讟</t>
  </si>
  <si>
    <t>鐸</t>
  </si>
  <si>
    <t>度</t>
  </si>
  <si>
    <t>𦉷</t>
  </si>
  <si>
    <t>暴</t>
  </si>
  <si>
    <t>phok8</t>
  </si>
  <si>
    <t>公下入聲頗</t>
  </si>
  <si>
    <t>公八頗</t>
  </si>
  <si>
    <t>曝</t>
  </si>
  <si>
    <t>爆</t>
  </si>
  <si>
    <t>瀑</t>
  </si>
  <si>
    <t>襮</t>
  </si>
  <si>
    <t>讀</t>
  </si>
  <si>
    <t>thok8</t>
  </si>
  <si>
    <t>公下入聲他</t>
  </si>
  <si>
    <t>公八他</t>
  </si>
  <si>
    <t>𦢌</t>
  </si>
  <si>
    <t>昨</t>
  </si>
  <si>
    <t>怍</t>
  </si>
  <si>
    <t>酢</t>
  </si>
  <si>
    <t>柞</t>
  </si>
  <si>
    <t>濯</t>
  </si>
  <si>
    <t>擢</t>
  </si>
  <si>
    <t>族</t>
  </si>
  <si>
    <t>瘯</t>
  </si>
  <si>
    <t>鷟</t>
  </si>
  <si>
    <t>木</t>
  </si>
  <si>
    <t>bok8</t>
  </si>
  <si>
    <t>公下入聲門</t>
  </si>
  <si>
    <t>公八門</t>
  </si>
  <si>
    <t>沐</t>
  </si>
  <si>
    <t>霂</t>
  </si>
  <si>
    <t>目</t>
  </si>
  <si>
    <t>苜</t>
  </si>
  <si>
    <t>睦</t>
  </si>
  <si>
    <t>穆</t>
  </si>
  <si>
    <t>繆</t>
  </si>
  <si>
    <t>牧</t>
  </si>
  <si>
    <t>莫</t>
  </si>
  <si>
    <t>寞</t>
  </si>
  <si>
    <t>瘼</t>
  </si>
  <si>
    <t>鏌</t>
  </si>
  <si>
    <t>漠</t>
  </si>
  <si>
    <t>暯</t>
  </si>
  <si>
    <t>𠡞</t>
  </si>
  <si>
    <t>䜼</t>
  </si>
  <si>
    <t>偔</t>
  </si>
  <si>
    <t>gok8</t>
  </si>
  <si>
    <t>公下入聲語</t>
  </si>
  <si>
    <t>公八語</t>
  </si>
  <si>
    <t>愕</t>
  </si>
  <si>
    <t>咢</t>
  </si>
  <si>
    <t>萼</t>
  </si>
  <si>
    <t>蕚</t>
  </si>
  <si>
    <t>諤</t>
  </si>
  <si>
    <t>崿</t>
  </si>
  <si>
    <t>㟧</t>
  </si>
  <si>
    <t>𡼑</t>
  </si>
  <si>
    <t>𥔲</t>
  </si>
  <si>
    <t>鄂</t>
  </si>
  <si>
    <t>鶚</t>
  </si>
  <si>
    <t>㓵</t>
  </si>
  <si>
    <t>鵠</t>
  </si>
  <si>
    <t>噩</t>
  </si>
  <si>
    <t>𡾙</t>
  </si>
  <si>
    <t>鰐</t>
  </si>
  <si>
    <t>鑿</t>
  </si>
  <si>
    <t>tshok8</t>
  </si>
  <si>
    <t>cok8</t>
  </si>
  <si>
    <t>公下入聲出</t>
  </si>
  <si>
    <t>公八出</t>
  </si>
  <si>
    <t>hok8</t>
  </si>
  <si>
    <t>公下入聲喜</t>
  </si>
  <si>
    <t>公八喜</t>
  </si>
  <si>
    <t>茯</t>
  </si>
  <si>
    <t>袱</t>
  </si>
  <si>
    <t>㠅</t>
  </si>
  <si>
    <t>澓</t>
  </si>
  <si>
    <t>緮</t>
  </si>
  <si>
    <t>鶴</t>
  </si>
  <si>
    <t>寉</t>
  </si>
  <si>
    <t>虙</t>
  </si>
  <si>
    <t>服</t>
  </si>
  <si>
    <t>乖</t>
  </si>
  <si>
    <t>kuai1</t>
  </si>
  <si>
    <t>uai</t>
  </si>
  <si>
    <t>乖上平聲求</t>
  </si>
  <si>
    <t>乖一求</t>
  </si>
  <si>
    <t>𠂯</t>
  </si>
  <si>
    <t>䲅</t>
  </si>
  <si>
    <t>㔞</t>
  </si>
  <si>
    <t>khuai1</t>
  </si>
  <si>
    <t>乖上平聲去</t>
  </si>
  <si>
    <t>乖一去</t>
  </si>
  <si>
    <t>𢶀</t>
  </si>
  <si>
    <t>tsuai1</t>
  </si>
  <si>
    <t>zuai1</t>
  </si>
  <si>
    <t>乖上平聲曾</t>
  </si>
  <si>
    <t>乖一曾</t>
  </si>
  <si>
    <t>歪</t>
  </si>
  <si>
    <t>uai1</t>
  </si>
  <si>
    <t>quai1</t>
  </si>
  <si>
    <t>乖上平聲英</t>
  </si>
  <si>
    <t>乖一英</t>
  </si>
  <si>
    <t>竵</t>
  </si>
  <si>
    <t>huai1</t>
  </si>
  <si>
    <t>乖上平聲喜</t>
  </si>
  <si>
    <t>乖一喜</t>
  </si>
  <si>
    <t>拐</t>
  </si>
  <si>
    <t>kuai2</t>
  </si>
  <si>
    <t>乖上上聲求</t>
  </si>
  <si>
    <t>乖二求</t>
  </si>
  <si>
    <t>柺</t>
  </si>
  <si>
    <t>夬</t>
  </si>
  <si>
    <t>蒯</t>
  </si>
  <si>
    <t>puai3</t>
  </si>
  <si>
    <t>乖上去聲邊</t>
  </si>
  <si>
    <t>乖三邊</t>
  </si>
  <si>
    <t>怪</t>
  </si>
  <si>
    <t>kuai3</t>
  </si>
  <si>
    <t>乖上去聲求</t>
  </si>
  <si>
    <t>乖三求</t>
  </si>
  <si>
    <t>恠</t>
  </si>
  <si>
    <t>圣</t>
  </si>
  <si>
    <t>快</t>
  </si>
  <si>
    <t>khuai3</t>
  </si>
  <si>
    <t>乖上去聲去</t>
  </si>
  <si>
    <t>乖三去</t>
  </si>
  <si>
    <t>駃</t>
  </si>
  <si>
    <t>噲</t>
  </si>
  <si>
    <t>䵳</t>
  </si>
  <si>
    <t>uai3</t>
  </si>
  <si>
    <t>quai3</t>
  </si>
  <si>
    <t>乖上去聲英</t>
  </si>
  <si>
    <t>乖三英</t>
  </si>
  <si>
    <t>䶐</t>
  </si>
  <si>
    <t>𣸎</t>
  </si>
  <si>
    <t>huai3</t>
  </si>
  <si>
    <t>乖上去聲喜</t>
  </si>
  <si>
    <t>乖三喜</t>
  </si>
  <si>
    <t>𣟉</t>
  </si>
  <si>
    <t>guai5</t>
  </si>
  <si>
    <t>乖下平聲語</t>
  </si>
  <si>
    <t>乖五語</t>
  </si>
  <si>
    <t>褱</t>
  </si>
  <si>
    <t>huai5</t>
  </si>
  <si>
    <t>乖下平聲喜</t>
  </si>
  <si>
    <t>乖五喜</t>
  </si>
  <si>
    <t>懷</t>
  </si>
  <si>
    <t>懐</t>
  </si>
  <si>
    <t>淮</t>
  </si>
  <si>
    <t>槐</t>
  </si>
  <si>
    <t>顡</t>
  </si>
  <si>
    <t>guai7</t>
  </si>
  <si>
    <t>乖下去聲語</t>
  </si>
  <si>
    <t>乖七語</t>
  </si>
  <si>
    <t>壞</t>
  </si>
  <si>
    <t>huai7</t>
  </si>
  <si>
    <t>乖下去聲喜</t>
  </si>
  <si>
    <t>乖七喜</t>
  </si>
  <si>
    <t>冰</t>
  </si>
  <si>
    <t>經</t>
  </si>
  <si>
    <t>peng1</t>
  </si>
  <si>
    <t>ing</t>
  </si>
  <si>
    <t>ping1</t>
  </si>
  <si>
    <t>經上平聲邊</t>
  </si>
  <si>
    <t>經一邊</t>
  </si>
  <si>
    <t>氷</t>
  </si>
  <si>
    <t>仌</t>
  </si>
  <si>
    <t>伻</t>
  </si>
  <si>
    <t>兵</t>
  </si>
  <si>
    <t>𠉔</t>
  </si>
  <si>
    <t>𠈯</t>
  </si>
  <si>
    <t>崩</t>
  </si>
  <si>
    <t>帡</t>
  </si>
  <si>
    <t>絣</t>
  </si>
  <si>
    <t>栟</t>
  </si>
  <si>
    <t>keng1</t>
  </si>
  <si>
    <t>king1</t>
  </si>
  <si>
    <t>經上平聲求</t>
  </si>
  <si>
    <t>經一求</t>
  </si>
  <si>
    <t>京</t>
  </si>
  <si>
    <t>庚</t>
  </si>
  <si>
    <t>𢈴</t>
  </si>
  <si>
    <t>賡</t>
  </si>
  <si>
    <t>鶊</t>
  </si>
  <si>
    <t>矜</t>
  </si>
  <si>
    <t>扃</t>
  </si>
  <si>
    <t>坰</t>
  </si>
  <si>
    <t>駉</t>
  </si>
  <si>
    <t>稉</t>
  </si>
  <si>
    <t>更</t>
  </si>
  <si>
    <t>㪅</t>
  </si>
  <si>
    <t>耕</t>
  </si>
  <si>
    <t>畊</t>
  </si>
  <si>
    <t>涇</t>
  </si>
  <si>
    <t>莖</t>
  </si>
  <si>
    <t>硜</t>
  </si>
  <si>
    <t>荆</t>
  </si>
  <si>
    <t>肱</t>
  </si>
  <si>
    <t>羹</t>
  </si>
  <si>
    <t>驚</t>
  </si>
  <si>
    <t>兢</t>
  </si>
  <si>
    <t>傾</t>
  </si>
  <si>
    <t>kheng1</t>
  </si>
  <si>
    <t>khing1</t>
  </si>
  <si>
    <t>經上平聲去</t>
  </si>
  <si>
    <t>經一去</t>
  </si>
  <si>
    <t>卿</t>
  </si>
  <si>
    <t>輕</t>
  </si>
  <si>
    <t>坑</t>
  </si>
  <si>
    <t>阬</t>
  </si>
  <si>
    <t>丁</t>
  </si>
  <si>
    <t>teng1</t>
  </si>
  <si>
    <t>ting1</t>
  </si>
  <si>
    <t>經上平聲地</t>
  </si>
  <si>
    <t>經一地</t>
  </si>
  <si>
    <t>㣔</t>
  </si>
  <si>
    <t>仃</t>
  </si>
  <si>
    <t>叮</t>
  </si>
  <si>
    <t>疔</t>
  </si>
  <si>
    <t>登</t>
  </si>
  <si>
    <t>豋</t>
  </si>
  <si>
    <t>釘</t>
  </si>
  <si>
    <t>燈</t>
  </si>
  <si>
    <t>灯</t>
  </si>
  <si>
    <t>𦉬</t>
  </si>
  <si>
    <t>簦</t>
  </si>
  <si>
    <t>烹</t>
  </si>
  <si>
    <t>pheng1</t>
  </si>
  <si>
    <t>phing1</t>
  </si>
  <si>
    <t>經上平聲頗</t>
  </si>
  <si>
    <t>經一頗</t>
  </si>
  <si>
    <t>亨</t>
  </si>
  <si>
    <t>俜</t>
  </si>
  <si>
    <t>𠏬</t>
  </si>
  <si>
    <t>娉</t>
  </si>
  <si>
    <t>甹</t>
  </si>
  <si>
    <t>胓</t>
  </si>
  <si>
    <t>砰</t>
  </si>
  <si>
    <t>磞</t>
  </si>
  <si>
    <t>漰</t>
  </si>
  <si>
    <t>汀</t>
  </si>
  <si>
    <t>theng1</t>
  </si>
  <si>
    <t>thing1</t>
  </si>
  <si>
    <t>經上平聲他</t>
  </si>
  <si>
    <t>經一他</t>
  </si>
  <si>
    <t>廳</t>
  </si>
  <si>
    <t>牚</t>
  </si>
  <si>
    <t>橕</t>
  </si>
  <si>
    <t>撐</t>
  </si>
  <si>
    <t>𢴤</t>
  </si>
  <si>
    <t>瞠</t>
  </si>
  <si>
    <t>聽</t>
  </si>
  <si>
    <t>tseng1</t>
  </si>
  <si>
    <t>zing1</t>
  </si>
  <si>
    <t>經上平聲曾</t>
  </si>
  <si>
    <t>經一曾</t>
  </si>
  <si>
    <t>僧</t>
  </si>
  <si>
    <t>增</t>
  </si>
  <si>
    <t>憎</t>
  </si>
  <si>
    <t>繒</t>
  </si>
  <si>
    <t>矰</t>
  </si>
  <si>
    <t>罾</t>
  </si>
  <si>
    <t>正</t>
  </si>
  <si>
    <t>佂</t>
  </si>
  <si>
    <t>征</t>
  </si>
  <si>
    <t>眐</t>
  </si>
  <si>
    <t>𨒌</t>
  </si>
  <si>
    <t>鉦</t>
  </si>
  <si>
    <t>貞</t>
  </si>
  <si>
    <t>偵</t>
  </si>
  <si>
    <t>楨</t>
  </si>
  <si>
    <t>禎</t>
  </si>
  <si>
    <t>爭</t>
  </si>
  <si>
    <t>崢</t>
  </si>
  <si>
    <t>箏</t>
  </si>
  <si>
    <t>睛</t>
  </si>
  <si>
    <t>蜻</t>
  </si>
  <si>
    <t>菁</t>
  </si>
  <si>
    <t>精</t>
  </si>
  <si>
    <t>鶄</t>
  </si>
  <si>
    <t>㧿</t>
  </si>
  <si>
    <t>晶</t>
  </si>
  <si>
    <t>旌</t>
  </si>
  <si>
    <t>生</t>
  </si>
  <si>
    <t>seng1</t>
  </si>
  <si>
    <t>sing1</t>
  </si>
  <si>
    <t>經上平聲時</t>
  </si>
  <si>
    <t>經一時</t>
  </si>
  <si>
    <t>牲</t>
  </si>
  <si>
    <t>笙</t>
  </si>
  <si>
    <t>胜</t>
  </si>
  <si>
    <t>泩</t>
  </si>
  <si>
    <t>鼪</t>
  </si>
  <si>
    <t>甥</t>
  </si>
  <si>
    <t>升</t>
  </si>
  <si>
    <t>昇</t>
  </si>
  <si>
    <t>陞</t>
  </si>
  <si>
    <t>星</t>
  </si>
  <si>
    <t>湦</t>
  </si>
  <si>
    <t>猩</t>
  </si>
  <si>
    <t>惺</t>
  </si>
  <si>
    <t>醒</t>
  </si>
  <si>
    <t>腥</t>
  </si>
  <si>
    <t>鯹</t>
  </si>
  <si>
    <t>曐</t>
  </si>
  <si>
    <t>㮱</t>
  </si>
  <si>
    <t>eng1</t>
  </si>
  <si>
    <t>qing1</t>
  </si>
  <si>
    <t>經上平聲英</t>
  </si>
  <si>
    <t>經一英</t>
  </si>
  <si>
    <t>偀</t>
  </si>
  <si>
    <t>媖</t>
  </si>
  <si>
    <t>瑛</t>
  </si>
  <si>
    <t>楧</t>
  </si>
  <si>
    <t>櫻</t>
  </si>
  <si>
    <t>嚶</t>
  </si>
  <si>
    <t>瓔</t>
  </si>
  <si>
    <t>孾</t>
  </si>
  <si>
    <t>嬰</t>
  </si>
  <si>
    <t>攖</t>
  </si>
  <si>
    <t>癭</t>
  </si>
  <si>
    <t>罌</t>
  </si>
  <si>
    <t>纓</t>
  </si>
  <si>
    <t>賏</t>
  </si>
  <si>
    <t>鸚</t>
  </si>
  <si>
    <t>鶯</t>
  </si>
  <si>
    <t>鸎</t>
  </si>
  <si>
    <t>鷹</t>
  </si>
  <si>
    <t>薨</t>
  </si>
  <si>
    <t>轟</t>
  </si>
  <si>
    <t>焸</t>
  </si>
  <si>
    <t>應</t>
  </si>
  <si>
    <t>膺</t>
  </si>
  <si>
    <t>蘡</t>
  </si>
  <si>
    <t>癰</t>
  </si>
  <si>
    <t>清</t>
  </si>
  <si>
    <t>tsheng1</t>
  </si>
  <si>
    <t>cing1</t>
  </si>
  <si>
    <t>經上平聲出</t>
  </si>
  <si>
    <t>經一出</t>
  </si>
  <si>
    <t>僜</t>
  </si>
  <si>
    <t>稱</t>
  </si>
  <si>
    <t>穪</t>
  </si>
  <si>
    <t>称</t>
  </si>
  <si>
    <t>偁</t>
  </si>
  <si>
    <t>青</t>
  </si>
  <si>
    <t>圊</t>
  </si>
  <si>
    <t>鯖</t>
  </si>
  <si>
    <t>檉</t>
  </si>
  <si>
    <t>蟶</t>
  </si>
  <si>
    <t>頳</t>
  </si>
  <si>
    <t>餳</t>
  </si>
  <si>
    <t>heng1</t>
  </si>
  <si>
    <t>hing1</t>
  </si>
  <si>
    <t>經上平聲喜</t>
  </si>
  <si>
    <t>經一喜</t>
  </si>
  <si>
    <t>兄</t>
  </si>
  <si>
    <t>馨</t>
  </si>
  <si>
    <t>胸</t>
  </si>
  <si>
    <t>冷</t>
  </si>
  <si>
    <t>leng2</t>
  </si>
  <si>
    <t>ling2</t>
  </si>
  <si>
    <t>經上上聲柳</t>
  </si>
  <si>
    <t>經二柳</t>
  </si>
  <si>
    <t>𦊓</t>
  </si>
  <si>
    <t>嶺</t>
  </si>
  <si>
    <t>領</t>
  </si>
  <si>
    <t>濘</t>
  </si>
  <si>
    <t>炳</t>
  </si>
  <si>
    <t>peng2</t>
  </si>
  <si>
    <t>ping2</t>
  </si>
  <si>
    <t>經上上聲邊</t>
  </si>
  <si>
    <t>經二邊</t>
  </si>
  <si>
    <t>丙</t>
  </si>
  <si>
    <t>眪</t>
  </si>
  <si>
    <t>秉</t>
  </si>
  <si>
    <t>併</t>
  </si>
  <si>
    <t>屏</t>
  </si>
  <si>
    <t>摒</t>
  </si>
  <si>
    <t>庰</t>
  </si>
  <si>
    <t>偋</t>
  </si>
  <si>
    <t>𠌸</t>
  </si>
  <si>
    <t>屛</t>
  </si>
  <si>
    <t>迸</t>
  </si>
  <si>
    <t>𡾛</t>
  </si>
  <si>
    <t>餅</t>
  </si>
  <si>
    <t>鞞</t>
  </si>
  <si>
    <t>景</t>
  </si>
  <si>
    <t>keng2</t>
  </si>
  <si>
    <t>king2</t>
  </si>
  <si>
    <t>經上上聲求</t>
  </si>
  <si>
    <t>經二求</t>
  </si>
  <si>
    <t>憬</t>
  </si>
  <si>
    <t>璟</t>
  </si>
  <si>
    <t>儆</t>
  </si>
  <si>
    <t>憼</t>
  </si>
  <si>
    <t>警</t>
  </si>
  <si>
    <t>竟</t>
  </si>
  <si>
    <t>境</t>
  </si>
  <si>
    <t>耿</t>
  </si>
  <si>
    <t>褧</t>
  </si>
  <si>
    <t>絅</t>
  </si>
  <si>
    <t>迥</t>
  </si>
  <si>
    <t>炯</t>
  </si>
  <si>
    <t>烱</t>
  </si>
  <si>
    <t>泂</t>
  </si>
  <si>
    <t>夐</t>
  </si>
  <si>
    <t>熲</t>
  </si>
  <si>
    <t>哽</t>
  </si>
  <si>
    <t>鯁</t>
  </si>
  <si>
    <t>骾</t>
  </si>
  <si>
    <t>剄</t>
  </si>
  <si>
    <t>拱</t>
  </si>
  <si>
    <t>栱</t>
  </si>
  <si>
    <t>頃</t>
  </si>
  <si>
    <t>kheng2</t>
  </si>
  <si>
    <t>khing2</t>
  </si>
  <si>
    <t>經上上聲去</t>
  </si>
  <si>
    <t>經二去</t>
  </si>
  <si>
    <t>肯</t>
  </si>
  <si>
    <t>肎</t>
  </si>
  <si>
    <t>檾</t>
  </si>
  <si>
    <t>䔛</t>
  </si>
  <si>
    <t>頂</t>
  </si>
  <si>
    <t>teng2</t>
  </si>
  <si>
    <t>ting2</t>
  </si>
  <si>
    <t>經上上聲地</t>
  </si>
  <si>
    <t>經二地</t>
  </si>
  <si>
    <t>嵿</t>
  </si>
  <si>
    <t>町</t>
  </si>
  <si>
    <t>酊</t>
  </si>
  <si>
    <t>鼎</t>
  </si>
  <si>
    <t>𪔂</t>
  </si>
  <si>
    <t>等</t>
  </si>
  <si>
    <t>戥</t>
  </si>
  <si>
    <t>㑟</t>
  </si>
  <si>
    <t>pheng2</t>
  </si>
  <si>
    <t>phing2</t>
  </si>
  <si>
    <t>經上上聲頗</t>
  </si>
  <si>
    <t>經二頗</t>
  </si>
  <si>
    <t>剻</t>
  </si>
  <si>
    <t>逞</t>
  </si>
  <si>
    <t>theng2</t>
  </si>
  <si>
    <t>thing2</t>
  </si>
  <si>
    <t>經上上聲他</t>
  </si>
  <si>
    <t>經二他</t>
  </si>
  <si>
    <t>郢</t>
  </si>
  <si>
    <t>侱</t>
  </si>
  <si>
    <t>徎</t>
  </si>
  <si>
    <t>鞓</t>
  </si>
  <si>
    <t>𠏫</t>
  </si>
  <si>
    <t>𡈼</t>
  </si>
  <si>
    <t>侹</t>
  </si>
  <si>
    <t>梃</t>
  </si>
  <si>
    <t>挺</t>
  </si>
  <si>
    <t>艇</t>
  </si>
  <si>
    <t>頲</t>
  </si>
  <si>
    <t>井</t>
  </si>
  <si>
    <t>tseng2</t>
  </si>
  <si>
    <t>zing2</t>
  </si>
  <si>
    <t>經上上聲曾</t>
  </si>
  <si>
    <t>經二曾</t>
  </si>
  <si>
    <t>整</t>
  </si>
  <si>
    <t>愸</t>
  </si>
  <si>
    <t>𤿆</t>
  </si>
  <si>
    <t>晸</t>
  </si>
  <si>
    <t>省</t>
  </si>
  <si>
    <t>seng2</t>
  </si>
  <si>
    <t>sing2</t>
  </si>
  <si>
    <t>經上上聲時</t>
  </si>
  <si>
    <t>經二時</t>
  </si>
  <si>
    <t>偗</t>
  </si>
  <si>
    <t>㾪</t>
  </si>
  <si>
    <t>眚</t>
  </si>
  <si>
    <t>永</t>
  </si>
  <si>
    <t>eng2</t>
  </si>
  <si>
    <t>qing2</t>
  </si>
  <si>
    <t>經上上聲英</t>
  </si>
  <si>
    <t>經二英</t>
  </si>
  <si>
    <t>𬽃</t>
  </si>
  <si>
    <t>𣱵</t>
  </si>
  <si>
    <t>栐</t>
  </si>
  <si>
    <t>穎</t>
  </si>
  <si>
    <t>頴</t>
  </si>
  <si>
    <t>㯋</t>
  </si>
  <si>
    <t>潁</t>
  </si>
  <si>
    <t>巊</t>
  </si>
  <si>
    <t>影</t>
  </si>
  <si>
    <t>猛</t>
  </si>
  <si>
    <t>beng2</t>
  </si>
  <si>
    <t>bing2</t>
  </si>
  <si>
    <t>經上上聲門</t>
  </si>
  <si>
    <t>經二門</t>
  </si>
  <si>
    <t>艋</t>
  </si>
  <si>
    <t>蜢</t>
  </si>
  <si>
    <t>酩</t>
  </si>
  <si>
    <t>茗</t>
  </si>
  <si>
    <t>佲</t>
  </si>
  <si>
    <t>𠋶</t>
  </si>
  <si>
    <t>皿</t>
  </si>
  <si>
    <t>矨</t>
  </si>
  <si>
    <t>geng2</t>
  </si>
  <si>
    <t>ging2</t>
  </si>
  <si>
    <t>經上上聲語</t>
  </si>
  <si>
    <t>經二語</t>
  </si>
  <si>
    <t>請</t>
  </si>
  <si>
    <t>tsheng2</t>
  </si>
  <si>
    <t>cing2</t>
  </si>
  <si>
    <t>經上上聲出</t>
  </si>
  <si>
    <t>經二出</t>
  </si>
  <si>
    <t>悻</t>
  </si>
  <si>
    <t>heng2</t>
  </si>
  <si>
    <t>hing2</t>
  </si>
  <si>
    <t>經上上聲喜</t>
  </si>
  <si>
    <t>經二喜</t>
  </si>
  <si>
    <t>緈</t>
  </si>
  <si>
    <t>幷</t>
  </si>
  <si>
    <t>peng3</t>
  </si>
  <si>
    <t>ping3</t>
  </si>
  <si>
    <t>經上去聲邊</t>
  </si>
  <si>
    <t>經三邊</t>
  </si>
  <si>
    <t>并</t>
  </si>
  <si>
    <t>倂</t>
  </si>
  <si>
    <t>恲</t>
  </si>
  <si>
    <t>柄</t>
  </si>
  <si>
    <t>𥦜</t>
  </si>
  <si>
    <t>徑</t>
  </si>
  <si>
    <t>keng3</t>
  </si>
  <si>
    <t>king3</t>
  </si>
  <si>
    <t>經上去聲求</t>
  </si>
  <si>
    <t>經三求</t>
  </si>
  <si>
    <t>俓</t>
  </si>
  <si>
    <t>逕</t>
  </si>
  <si>
    <t>桱</t>
  </si>
  <si>
    <t>亙</t>
  </si>
  <si>
    <t>敬</t>
  </si>
  <si>
    <t>曔</t>
  </si>
  <si>
    <t>鏡</t>
  </si>
  <si>
    <t>慶</t>
  </si>
  <si>
    <t>kheng3</t>
  </si>
  <si>
    <t>khing3</t>
  </si>
  <si>
    <t>經上去聲去</t>
  </si>
  <si>
    <t>經三去</t>
  </si>
  <si>
    <t>声</t>
  </si>
  <si>
    <t>磬</t>
  </si>
  <si>
    <t>罄</t>
  </si>
  <si>
    <t>𥥻</t>
  </si>
  <si>
    <t>訂</t>
  </si>
  <si>
    <t>teng3</t>
  </si>
  <si>
    <t>ting3</t>
  </si>
  <si>
    <t>經上去聲地</t>
  </si>
  <si>
    <t>經三地</t>
  </si>
  <si>
    <t>鐙</t>
  </si>
  <si>
    <t>嶝</t>
  </si>
  <si>
    <t>磴</t>
  </si>
  <si>
    <t>聘</t>
  </si>
  <si>
    <t>pheng3</t>
  </si>
  <si>
    <t>phing3</t>
  </si>
  <si>
    <t>經上去聲頗</t>
  </si>
  <si>
    <t>經三頗</t>
  </si>
  <si>
    <t>騁</t>
  </si>
  <si>
    <t>拼</t>
  </si>
  <si>
    <t>theng3</t>
  </si>
  <si>
    <t>thing3</t>
  </si>
  <si>
    <t>經上去聲他</t>
  </si>
  <si>
    <t>經三他</t>
  </si>
  <si>
    <t>撑</t>
  </si>
  <si>
    <t>濎</t>
  </si>
  <si>
    <t>𤃶</t>
  </si>
  <si>
    <t>tseng3</t>
  </si>
  <si>
    <t>zing3</t>
  </si>
  <si>
    <t>經上去聲曾</t>
  </si>
  <si>
    <t>經三曾</t>
  </si>
  <si>
    <t>政</t>
  </si>
  <si>
    <t>姓</t>
  </si>
  <si>
    <t>seng3</t>
  </si>
  <si>
    <t>sing3</t>
  </si>
  <si>
    <t>經上去聲時</t>
  </si>
  <si>
    <t>經三時</t>
  </si>
  <si>
    <t>性</t>
  </si>
  <si>
    <t>貹</t>
  </si>
  <si>
    <t>聖</t>
  </si>
  <si>
    <t>eng3</t>
  </si>
  <si>
    <t>qing3</t>
  </si>
  <si>
    <t>經上去聲英</t>
  </si>
  <si>
    <t>經三英</t>
  </si>
  <si>
    <t>譍</t>
  </si>
  <si>
    <t>𤹥</t>
  </si>
  <si>
    <t>倀</t>
  </si>
  <si>
    <t>tsheng3</t>
  </si>
  <si>
    <t>cing3</t>
  </si>
  <si>
    <t>經上去聲出</t>
  </si>
  <si>
    <t>經三出</t>
  </si>
  <si>
    <t>掅</t>
  </si>
  <si>
    <t>秤</t>
  </si>
  <si>
    <t>襯</t>
  </si>
  <si>
    <t>䞋</t>
  </si>
  <si>
    <t>擤</t>
  </si>
  <si>
    <t>𢔤</t>
  </si>
  <si>
    <t>𧶸</t>
  </si>
  <si>
    <t>凊</t>
  </si>
  <si>
    <t>啈</t>
  </si>
  <si>
    <t>heng3</t>
  </si>
  <si>
    <t>hing3</t>
  </si>
  <si>
    <t>經上去聲喜</t>
  </si>
  <si>
    <t>經三喜</t>
  </si>
  <si>
    <t>興</t>
  </si>
  <si>
    <t>嬹</t>
  </si>
  <si>
    <t>臖</t>
  </si>
  <si>
    <t>䛭</t>
  </si>
  <si>
    <t>栗</t>
  </si>
  <si>
    <t>lek4</t>
  </si>
  <si>
    <t>ik</t>
  </si>
  <si>
    <t>lik4</t>
  </si>
  <si>
    <t>經上入聲柳</t>
  </si>
  <si>
    <t>經四柳</t>
  </si>
  <si>
    <t>㮚</t>
  </si>
  <si>
    <t>傈</t>
  </si>
  <si>
    <t>𠞉</t>
  </si>
  <si>
    <t>𠜒</t>
  </si>
  <si>
    <t>慄</t>
  </si>
  <si>
    <t>篥</t>
  </si>
  <si>
    <t>惄</t>
  </si>
  <si>
    <t>伯</t>
  </si>
  <si>
    <t>pek4</t>
  </si>
  <si>
    <t>pik4</t>
  </si>
  <si>
    <t>經上入聲邊</t>
  </si>
  <si>
    <t>經四邊</t>
  </si>
  <si>
    <t>佰</t>
  </si>
  <si>
    <t>百</t>
  </si>
  <si>
    <t>柏</t>
  </si>
  <si>
    <t>栢</t>
  </si>
  <si>
    <t>迫</t>
  </si>
  <si>
    <t>偪</t>
  </si>
  <si>
    <t>逼</t>
  </si>
  <si>
    <t>愊</t>
  </si>
  <si>
    <t>煏</t>
  </si>
  <si>
    <t>𥻅</t>
  </si>
  <si>
    <t>檗</t>
  </si>
  <si>
    <t>擘</t>
  </si>
  <si>
    <t>壁</t>
  </si>
  <si>
    <t>格</t>
  </si>
  <si>
    <t>kek4</t>
  </si>
  <si>
    <t>kik4</t>
  </si>
  <si>
    <t>經上入聲求</t>
  </si>
  <si>
    <t>經四求</t>
  </si>
  <si>
    <t>𢓜</t>
  </si>
  <si>
    <t>𦓱</t>
  </si>
  <si>
    <t>亟</t>
  </si>
  <si>
    <t>殛</t>
  </si>
  <si>
    <t>𡹪</t>
  </si>
  <si>
    <t>𠍷</t>
  </si>
  <si>
    <t>棘</t>
  </si>
  <si>
    <t>㦘</t>
  </si>
  <si>
    <t>激</t>
  </si>
  <si>
    <t>氼</t>
  </si>
  <si>
    <t>膈</t>
  </si>
  <si>
    <t>嗝</t>
  </si>
  <si>
    <t>㗆</t>
  </si>
  <si>
    <t>隔</t>
  </si>
  <si>
    <t>鬲</t>
  </si>
  <si>
    <t>翮</t>
  </si>
  <si>
    <t>𥴩</t>
  </si>
  <si>
    <t>槅</t>
  </si>
  <si>
    <t>戟</t>
  </si>
  <si>
    <t>擊</t>
  </si>
  <si>
    <t>狊</t>
  </si>
  <si>
    <t>革</t>
  </si>
  <si>
    <t>克</t>
  </si>
  <si>
    <t>khek4</t>
  </si>
  <si>
    <t>khik4</t>
  </si>
  <si>
    <t>經上入聲去</t>
  </si>
  <si>
    <t>經四去</t>
  </si>
  <si>
    <t>剋</t>
  </si>
  <si>
    <t>尅</t>
  </si>
  <si>
    <t>勀</t>
  </si>
  <si>
    <t>𠊬</t>
  </si>
  <si>
    <t>客</t>
  </si>
  <si>
    <t>刻</t>
  </si>
  <si>
    <t>綌</t>
  </si>
  <si>
    <t>虢</t>
  </si>
  <si>
    <t>闃</t>
  </si>
  <si>
    <t>𨶑</t>
  </si>
  <si>
    <t>喫</t>
  </si>
  <si>
    <t>𠶸</t>
  </si>
  <si>
    <t>碦</t>
  </si>
  <si>
    <t>𨻶</t>
  </si>
  <si>
    <t>隙</t>
  </si>
  <si>
    <t>德</t>
  </si>
  <si>
    <t>tek4</t>
  </si>
  <si>
    <t>tik4</t>
  </si>
  <si>
    <t>經上入聲地</t>
  </si>
  <si>
    <t>經四地</t>
  </si>
  <si>
    <t>㥁</t>
  </si>
  <si>
    <t>悳</t>
  </si>
  <si>
    <t>得</t>
  </si>
  <si>
    <t>㝶</t>
  </si>
  <si>
    <t>淂</t>
  </si>
  <si>
    <t>滴</t>
  </si>
  <si>
    <t>嫡</t>
  </si>
  <si>
    <t>適</t>
  </si>
  <si>
    <t>鏑</t>
  </si>
  <si>
    <t>蹢</t>
  </si>
  <si>
    <t>謫</t>
  </si>
  <si>
    <t>摘</t>
  </si>
  <si>
    <t>讁</t>
  </si>
  <si>
    <t>啇</t>
  </si>
  <si>
    <t>的</t>
  </si>
  <si>
    <t>菂</t>
  </si>
  <si>
    <t>扚</t>
  </si>
  <si>
    <t>𦉹</t>
  </si>
  <si>
    <t>罘</t>
  </si>
  <si>
    <t>弔</t>
  </si>
  <si>
    <t>珀</t>
  </si>
  <si>
    <t>phek4</t>
  </si>
  <si>
    <t>phik4</t>
  </si>
  <si>
    <t>經上入聲頗</t>
  </si>
  <si>
    <t>經四頗</t>
  </si>
  <si>
    <t>拍</t>
  </si>
  <si>
    <t>岶</t>
  </si>
  <si>
    <t>碧</t>
  </si>
  <si>
    <t>辟</t>
  </si>
  <si>
    <t>𠊕</t>
  </si>
  <si>
    <t>僻</t>
  </si>
  <si>
    <t>璧</t>
  </si>
  <si>
    <t>擗</t>
  </si>
  <si>
    <t>憵</t>
  </si>
  <si>
    <t>劈</t>
  </si>
  <si>
    <t>䌟</t>
  </si>
  <si>
    <t>霹</t>
  </si>
  <si>
    <t>䑀</t>
  </si>
  <si>
    <t>癖</t>
  </si>
  <si>
    <t>澼</t>
  </si>
  <si>
    <t>躃</t>
  </si>
  <si>
    <t>惕</t>
  </si>
  <si>
    <t>thek4</t>
  </si>
  <si>
    <t>thik4</t>
  </si>
  <si>
    <t>經上入聲他</t>
  </si>
  <si>
    <t>經四他</t>
  </si>
  <si>
    <t>侙</t>
  </si>
  <si>
    <t>𠈸</t>
  </si>
  <si>
    <t>俶</t>
  </si>
  <si>
    <t>倜</t>
  </si>
  <si>
    <t>斥</t>
  </si>
  <si>
    <t>拆</t>
  </si>
  <si>
    <t>剔</t>
  </si>
  <si>
    <t>掦</t>
  </si>
  <si>
    <t>逷</t>
  </si>
  <si>
    <t>逖</t>
  </si>
  <si>
    <t>𠜓</t>
  </si>
  <si>
    <t>忒</t>
  </si>
  <si>
    <t>忑</t>
  </si>
  <si>
    <t>慝</t>
  </si>
  <si>
    <t>叱</t>
  </si>
  <si>
    <t>陟</t>
  </si>
  <si>
    <t>䊞</t>
  </si>
  <si>
    <t>裼</t>
  </si>
  <si>
    <t>勣</t>
  </si>
  <si>
    <t>tsek4</t>
  </si>
  <si>
    <t>zik4</t>
  </si>
  <si>
    <t>經上入聲曾</t>
  </si>
  <si>
    <t>經四曾</t>
  </si>
  <si>
    <t>績</t>
  </si>
  <si>
    <t>積</t>
  </si>
  <si>
    <t>簀</t>
  </si>
  <si>
    <t>責</t>
  </si>
  <si>
    <t>債</t>
  </si>
  <si>
    <t>𧵩</t>
  </si>
  <si>
    <t>借</t>
  </si>
  <si>
    <t>𠋻</t>
  </si>
  <si>
    <t>畟</t>
  </si>
  <si>
    <t>嘖</t>
  </si>
  <si>
    <t>幘</t>
  </si>
  <si>
    <t>磧</t>
  </si>
  <si>
    <t>賾</t>
  </si>
  <si>
    <t>蹟</t>
  </si>
  <si>
    <t>迹</t>
  </si>
  <si>
    <t>跡</t>
  </si>
  <si>
    <t>蹠</t>
  </si>
  <si>
    <t>跖</t>
  </si>
  <si>
    <t>卽</t>
  </si>
  <si>
    <t>即</t>
  </si>
  <si>
    <t>蝍</t>
  </si>
  <si>
    <t>堲</t>
  </si>
  <si>
    <t>鯽</t>
  </si>
  <si>
    <t>𩺀</t>
  </si>
  <si>
    <t>稷</t>
  </si>
  <si>
    <t>仄</t>
  </si>
  <si>
    <t>昃</t>
  </si>
  <si>
    <t>迮</t>
  </si>
  <si>
    <t>窄</t>
  </si>
  <si>
    <t>隻</t>
  </si>
  <si>
    <t>魙</t>
  </si>
  <si>
    <t>𥼃</t>
  </si>
  <si>
    <t>蹐</t>
  </si>
  <si>
    <t>則</t>
  </si>
  <si>
    <t>𠟭</t>
  </si>
  <si>
    <t>𠟻</t>
  </si>
  <si>
    <t>昔</t>
  </si>
  <si>
    <t>sek4</t>
  </si>
  <si>
    <t>sik4</t>
  </si>
  <si>
    <t>經上入聲時</t>
  </si>
  <si>
    <t>經四時</t>
  </si>
  <si>
    <t>㫺</t>
  </si>
  <si>
    <t>色</t>
  </si>
  <si>
    <t>𢒸</t>
  </si>
  <si>
    <t>𠋲</t>
  </si>
  <si>
    <t>𢱢</t>
  </si>
  <si>
    <t>索</t>
  </si>
  <si>
    <t>𥻨</t>
  </si>
  <si>
    <t>穡</t>
  </si>
  <si>
    <t>𤲷</t>
  </si>
  <si>
    <t>𠟩</t>
  </si>
  <si>
    <t>㱇</t>
  </si>
  <si>
    <t>懎</t>
  </si>
  <si>
    <t>嗇</t>
  </si>
  <si>
    <t>𠎸</t>
  </si>
  <si>
    <t>惜</t>
  </si>
  <si>
    <t>腊</t>
  </si>
  <si>
    <t>焟</t>
  </si>
  <si>
    <t>斮</t>
  </si>
  <si>
    <t>瑟</t>
  </si>
  <si>
    <t>析</t>
  </si>
  <si>
    <t>㭊</t>
  </si>
  <si>
    <t>晳</t>
  </si>
  <si>
    <t>淅</t>
  </si>
  <si>
    <t>唽</t>
  </si>
  <si>
    <t>𠴭</t>
  </si>
  <si>
    <t>洓</t>
  </si>
  <si>
    <t>𣽤</t>
  </si>
  <si>
    <t>飾</t>
  </si>
  <si>
    <t>餙</t>
  </si>
  <si>
    <t>錫</t>
  </si>
  <si>
    <t>緆</t>
  </si>
  <si>
    <t>晹</t>
  </si>
  <si>
    <t>倏</t>
  </si>
  <si>
    <t>倐</t>
  </si>
  <si>
    <t>螫</t>
  </si>
  <si>
    <t>蝨</t>
  </si>
  <si>
    <t>虱</t>
  </si>
  <si>
    <t>舄</t>
  </si>
  <si>
    <t>塞</t>
  </si>
  <si>
    <t>嬕</t>
  </si>
  <si>
    <t>𥼶</t>
  </si>
  <si>
    <t>釋</t>
  </si>
  <si>
    <t>栻</t>
  </si>
  <si>
    <t>奭</t>
  </si>
  <si>
    <t>襫</t>
  </si>
  <si>
    <t>億</t>
  </si>
  <si>
    <t>ek4</t>
  </si>
  <si>
    <t>qik4</t>
  </si>
  <si>
    <t>經上入聲英</t>
  </si>
  <si>
    <t>經四英</t>
  </si>
  <si>
    <t>𠐥</t>
  </si>
  <si>
    <t>益</t>
  </si>
  <si>
    <t>𠍳</t>
  </si>
  <si>
    <t>嗌</t>
  </si>
  <si>
    <t>憶</t>
  </si>
  <si>
    <t>抑</t>
  </si>
  <si>
    <t>搤</t>
  </si>
  <si>
    <t>扼</t>
  </si>
  <si>
    <t>阨</t>
  </si>
  <si>
    <t>厄</t>
  </si>
  <si>
    <t>戹</t>
  </si>
  <si>
    <t>豟</t>
  </si>
  <si>
    <t>軛</t>
  </si>
  <si>
    <t>臆</t>
  </si>
  <si>
    <t>繶</t>
  </si>
  <si>
    <t>啋</t>
  </si>
  <si>
    <t>gek4</t>
  </si>
  <si>
    <t>gik4</t>
  </si>
  <si>
    <t>經上入聲語</t>
  </si>
  <si>
    <t>經四語</t>
  </si>
  <si>
    <t>側</t>
  </si>
  <si>
    <t>tshek4</t>
  </si>
  <si>
    <t>cik4</t>
  </si>
  <si>
    <t>經上入聲出</t>
  </si>
  <si>
    <t>經四出</t>
  </si>
  <si>
    <t>𢯩</t>
  </si>
  <si>
    <t>測</t>
  </si>
  <si>
    <t>惻</t>
  </si>
  <si>
    <t>尺</t>
  </si>
  <si>
    <t>㡿</t>
  </si>
  <si>
    <t>慼</t>
  </si>
  <si>
    <t>慽</t>
  </si>
  <si>
    <t>戚</t>
  </si>
  <si>
    <t>刺</t>
  </si>
  <si>
    <t>冊</t>
  </si>
  <si>
    <t>策</t>
  </si>
  <si>
    <t>𠞁</t>
  </si>
  <si>
    <t>𠞦</t>
  </si>
  <si>
    <t>𢔠</t>
  </si>
  <si>
    <t>彳</t>
  </si>
  <si>
    <t>赤</t>
  </si>
  <si>
    <t>坼</t>
  </si>
  <si>
    <t>𤰠</t>
  </si>
  <si>
    <t>𩾕</t>
  </si>
  <si>
    <t>𥹵</t>
  </si>
  <si>
    <t>赫</t>
  </si>
  <si>
    <t>hek4</t>
  </si>
  <si>
    <t>hik4</t>
  </si>
  <si>
    <t>經上入聲喜</t>
  </si>
  <si>
    <t>經四喜</t>
  </si>
  <si>
    <t>嚇</t>
  </si>
  <si>
    <t>郝</t>
  </si>
  <si>
    <t>黑</t>
  </si>
  <si>
    <t>虩</t>
  </si>
  <si>
    <t>陵</t>
  </si>
  <si>
    <t>leng5</t>
  </si>
  <si>
    <t>ling5</t>
  </si>
  <si>
    <t>經下平聲柳</t>
  </si>
  <si>
    <t>經五柳</t>
  </si>
  <si>
    <t>伶</t>
  </si>
  <si>
    <t>令</t>
  </si>
  <si>
    <t>儜</t>
  </si>
  <si>
    <t>嚀</t>
  </si>
  <si>
    <t>寧</t>
  </si>
  <si>
    <t>𡧾</t>
  </si>
  <si>
    <t>怜</t>
  </si>
  <si>
    <t>玲</t>
  </si>
  <si>
    <t>蛉</t>
  </si>
  <si>
    <t>岭</t>
  </si>
  <si>
    <t>澪</t>
  </si>
  <si>
    <t>泠</t>
  </si>
  <si>
    <t>聆</t>
  </si>
  <si>
    <t>苓</t>
  </si>
  <si>
    <t>囹</t>
  </si>
  <si>
    <t>拎</t>
  </si>
  <si>
    <t>鈴</t>
  </si>
  <si>
    <t>零</t>
  </si>
  <si>
    <t>舲</t>
  </si>
  <si>
    <t>齡</t>
  </si>
  <si>
    <t>鴒</t>
  </si>
  <si>
    <t>䴇</t>
  </si>
  <si>
    <t>羚</t>
  </si>
  <si>
    <t>凌</t>
  </si>
  <si>
    <t>㥄</t>
  </si>
  <si>
    <t>菱</t>
  </si>
  <si>
    <t>薐</t>
  </si>
  <si>
    <t>綾</t>
  </si>
  <si>
    <t>稜</t>
  </si>
  <si>
    <t>裬</t>
  </si>
  <si>
    <t>鯪</t>
  </si>
  <si>
    <t>棱</t>
  </si>
  <si>
    <t>楞</t>
  </si>
  <si>
    <t>櫺</t>
  </si>
  <si>
    <t>能</t>
  </si>
  <si>
    <t>靈</t>
  </si>
  <si>
    <t>霛</t>
  </si>
  <si>
    <t>灵</t>
  </si>
  <si>
    <t>𣌟</t>
  </si>
  <si>
    <t>㬡</t>
  </si>
  <si>
    <t>夌</t>
  </si>
  <si>
    <t>淩</t>
  </si>
  <si>
    <t>𠠢</t>
  </si>
  <si>
    <t>朋</t>
  </si>
  <si>
    <t>peng5</t>
  </si>
  <si>
    <t>ping5</t>
  </si>
  <si>
    <t>經下平聲邊</t>
  </si>
  <si>
    <t>經五邊</t>
  </si>
  <si>
    <t>倗</t>
  </si>
  <si>
    <t>傰</t>
  </si>
  <si>
    <t>棚</t>
  </si>
  <si>
    <t>枰</t>
  </si>
  <si>
    <t>睘</t>
  </si>
  <si>
    <t>keng5</t>
  </si>
  <si>
    <t>king5</t>
  </si>
  <si>
    <t>經下平聲求</t>
  </si>
  <si>
    <t>經五求</t>
  </si>
  <si>
    <t>惸</t>
  </si>
  <si>
    <t>煢</t>
  </si>
  <si>
    <t>𠎽</t>
  </si>
  <si>
    <t>檠</t>
  </si>
  <si>
    <t>擎</t>
  </si>
  <si>
    <t>瓊</t>
  </si>
  <si>
    <t>黥</t>
  </si>
  <si>
    <t>賯</t>
  </si>
  <si>
    <t>亭</t>
  </si>
  <si>
    <t>teng5</t>
  </si>
  <si>
    <t>ting5</t>
  </si>
  <si>
    <t>經下平聲地</t>
  </si>
  <si>
    <t>經五地</t>
  </si>
  <si>
    <t>婷</t>
  </si>
  <si>
    <t>渟</t>
  </si>
  <si>
    <t>諪</t>
  </si>
  <si>
    <t>廷</t>
  </si>
  <si>
    <t>庭</t>
  </si>
  <si>
    <t>霆</t>
  </si>
  <si>
    <t>籐</t>
  </si>
  <si>
    <t>藤</t>
  </si>
  <si>
    <t>澄</t>
  </si>
  <si>
    <t>橙</t>
  </si>
  <si>
    <t>呈</t>
  </si>
  <si>
    <t>裎</t>
  </si>
  <si>
    <t>程</t>
  </si>
  <si>
    <t>酲</t>
  </si>
  <si>
    <t>幐</t>
  </si>
  <si>
    <t>滕</t>
  </si>
  <si>
    <t>縢</t>
  </si>
  <si>
    <t>棖</t>
  </si>
  <si>
    <t>懲</t>
  </si>
  <si>
    <t>彭</t>
  </si>
  <si>
    <t>pheng5</t>
  </si>
  <si>
    <t>phing5</t>
  </si>
  <si>
    <t>經下平聲頗</t>
  </si>
  <si>
    <t>經五頗</t>
  </si>
  <si>
    <t>蟚</t>
  </si>
  <si>
    <t>評</t>
  </si>
  <si>
    <t>苹</t>
  </si>
  <si>
    <t>萍</t>
  </si>
  <si>
    <t>鵬</t>
  </si>
  <si>
    <t>停</t>
  </si>
  <si>
    <t>theng5</t>
  </si>
  <si>
    <t>thing5</t>
  </si>
  <si>
    <t>經下平聲他</t>
  </si>
  <si>
    <t>經五他</t>
  </si>
  <si>
    <t>儯</t>
  </si>
  <si>
    <t>騰</t>
  </si>
  <si>
    <t>情</t>
  </si>
  <si>
    <t>tseng5</t>
  </si>
  <si>
    <t>zing5</t>
  </si>
  <si>
    <t>經下平聲曾</t>
  </si>
  <si>
    <t>經五曾</t>
  </si>
  <si>
    <t>晴</t>
  </si>
  <si>
    <t>暒</t>
  </si>
  <si>
    <t>層</t>
  </si>
  <si>
    <t>嶒</t>
  </si>
  <si>
    <t>成</t>
  </si>
  <si>
    <t>seng5</t>
  </si>
  <si>
    <t>sing5</t>
  </si>
  <si>
    <t>經下平聲時</t>
  </si>
  <si>
    <t>經五時</t>
  </si>
  <si>
    <t>誠</t>
  </si>
  <si>
    <t>城</t>
  </si>
  <si>
    <t>盛</t>
  </si>
  <si>
    <t>筬</t>
  </si>
  <si>
    <t>乘</t>
  </si>
  <si>
    <t>榮</t>
  </si>
  <si>
    <t>eng5</t>
  </si>
  <si>
    <t>qing5</t>
  </si>
  <si>
    <t>經下平聲英</t>
  </si>
  <si>
    <t>經五英</t>
  </si>
  <si>
    <t>熒</t>
  </si>
  <si>
    <t>塋</t>
  </si>
  <si>
    <t>螢</t>
  </si>
  <si>
    <t>瑩</t>
  </si>
  <si>
    <t>滎</t>
  </si>
  <si>
    <t>縈</t>
  </si>
  <si>
    <t>營</t>
  </si>
  <si>
    <t>濙</t>
  </si>
  <si>
    <t>瀠</t>
  </si>
  <si>
    <t>瀯</t>
  </si>
  <si>
    <t>濚</t>
  </si>
  <si>
    <t>嵤</t>
  </si>
  <si>
    <t>巆</t>
  </si>
  <si>
    <t>嶸</t>
  </si>
  <si>
    <t>瀛</t>
  </si>
  <si>
    <t>嬴</t>
  </si>
  <si>
    <t>贏</t>
  </si>
  <si>
    <t>䑉</t>
  </si>
  <si>
    <t>盈</t>
  </si>
  <si>
    <t>楹</t>
  </si>
  <si>
    <t>明</t>
  </si>
  <si>
    <t>beng5</t>
  </si>
  <si>
    <t>bing5</t>
  </si>
  <si>
    <t>經下平聲門</t>
  </si>
  <si>
    <t>經五門</t>
  </si>
  <si>
    <t>眀</t>
  </si>
  <si>
    <t>儚</t>
  </si>
  <si>
    <t>𠐧</t>
  </si>
  <si>
    <t>甍</t>
  </si>
  <si>
    <t>盲</t>
  </si>
  <si>
    <t>瞑</t>
  </si>
  <si>
    <t>盟</t>
  </si>
  <si>
    <t>萌</t>
  </si>
  <si>
    <t>名</t>
  </si>
  <si>
    <t>銘</t>
  </si>
  <si>
    <t>冥</t>
  </si>
  <si>
    <t>㝠</t>
  </si>
  <si>
    <t>溟</t>
  </si>
  <si>
    <t>暝</t>
  </si>
  <si>
    <t>蓂</t>
  </si>
  <si>
    <t>螟</t>
  </si>
  <si>
    <t>蝱</t>
  </si>
  <si>
    <t>䥰</t>
  </si>
  <si>
    <t>鳴</t>
  </si>
  <si>
    <t>䊅</t>
  </si>
  <si>
    <t>橗</t>
  </si>
  <si>
    <t>迎</t>
  </si>
  <si>
    <t>geng5</t>
  </si>
  <si>
    <t>ging5</t>
  </si>
  <si>
    <t>經下平聲語</t>
  </si>
  <si>
    <t>經五語</t>
  </si>
  <si>
    <t>凝</t>
  </si>
  <si>
    <t>形</t>
  </si>
  <si>
    <t>heng5</t>
  </si>
  <si>
    <t>hing5</t>
  </si>
  <si>
    <t>經下平聲喜</t>
  </si>
  <si>
    <t>經五喜</t>
  </si>
  <si>
    <t>刑</t>
  </si>
  <si>
    <t>𠛬</t>
  </si>
  <si>
    <t>侀</t>
  </si>
  <si>
    <t>㣜</t>
  </si>
  <si>
    <t>𠜚</t>
  </si>
  <si>
    <t>型</t>
  </si>
  <si>
    <t>硎</t>
  </si>
  <si>
    <t>鉶</t>
  </si>
  <si>
    <t>行</t>
  </si>
  <si>
    <t>珩</t>
  </si>
  <si>
    <t>桁</t>
  </si>
  <si>
    <t>衡</t>
  </si>
  <si>
    <t>蘅</t>
  </si>
  <si>
    <t>恒</t>
  </si>
  <si>
    <t>𠄨</t>
  </si>
  <si>
    <t>恆</t>
  </si>
  <si>
    <t>𢘆</t>
  </si>
  <si>
    <t>姮</t>
  </si>
  <si>
    <t>横</t>
  </si>
  <si>
    <t>邢</t>
  </si>
  <si>
    <t>𦣍</t>
  </si>
  <si>
    <t>leng7</t>
  </si>
  <si>
    <t>ling7</t>
  </si>
  <si>
    <t>經下去聲柳</t>
  </si>
  <si>
    <t>經七柳</t>
  </si>
  <si>
    <t>佞</t>
  </si>
  <si>
    <t>另</t>
  </si>
  <si>
    <t>倰</t>
  </si>
  <si>
    <t>𠟨</t>
  </si>
  <si>
    <t>㣷</t>
  </si>
  <si>
    <t>病</t>
  </si>
  <si>
    <t>peng7</t>
  </si>
  <si>
    <t>ping7</t>
  </si>
  <si>
    <t>經下去聲邊</t>
  </si>
  <si>
    <t>經七邊</t>
  </si>
  <si>
    <t>並</t>
  </si>
  <si>
    <t>竝</t>
  </si>
  <si>
    <t>𢉟</t>
  </si>
  <si>
    <t>勁</t>
  </si>
  <si>
    <t>keng7</t>
  </si>
  <si>
    <t>king7</t>
  </si>
  <si>
    <t>經下去聲求</t>
  </si>
  <si>
    <t>經七求</t>
  </si>
  <si>
    <t>頸</t>
  </si>
  <si>
    <t>脛</t>
  </si>
  <si>
    <t>烴</t>
  </si>
  <si>
    <t>綆</t>
  </si>
  <si>
    <t>梗</t>
  </si>
  <si>
    <t>峺</t>
  </si>
  <si>
    <t>竞</t>
  </si>
  <si>
    <t>競</t>
  </si>
  <si>
    <t>㮓</t>
  </si>
  <si>
    <t>kheng7</t>
  </si>
  <si>
    <t>khing7</t>
  </si>
  <si>
    <t>經下去聲去</t>
  </si>
  <si>
    <t>經七去</t>
  </si>
  <si>
    <t>𣐤</t>
  </si>
  <si>
    <t>鄧</t>
  </si>
  <si>
    <t>teng7</t>
  </si>
  <si>
    <t>ting7</t>
  </si>
  <si>
    <t>經下去聲地</t>
  </si>
  <si>
    <t>經七地</t>
  </si>
  <si>
    <t>鄭</t>
  </si>
  <si>
    <t>定</t>
  </si>
  <si>
    <t>掟</t>
  </si>
  <si>
    <t>錠</t>
  </si>
  <si>
    <t>甑</t>
  </si>
  <si>
    <t>tseng7</t>
  </si>
  <si>
    <t>zing7</t>
  </si>
  <si>
    <t>經下去聲曾</t>
  </si>
  <si>
    <t>經七曾</t>
  </si>
  <si>
    <t>贈</t>
  </si>
  <si>
    <t>穽</t>
  </si>
  <si>
    <t>靖</t>
  </si>
  <si>
    <t>靜</t>
  </si>
  <si>
    <t>靚</t>
  </si>
  <si>
    <t>凈</t>
  </si>
  <si>
    <t>淨</t>
  </si>
  <si>
    <t>睜</t>
  </si>
  <si>
    <t>諍</t>
  </si>
  <si>
    <t>seng7</t>
  </si>
  <si>
    <t>sing7</t>
  </si>
  <si>
    <t>經下去聲時</t>
  </si>
  <si>
    <t>經七時</t>
  </si>
  <si>
    <t>椉</t>
  </si>
  <si>
    <t>𠅞</t>
  </si>
  <si>
    <t>晟</t>
  </si>
  <si>
    <t>䞉</t>
  </si>
  <si>
    <t>詠</t>
  </si>
  <si>
    <t>eng7</t>
  </si>
  <si>
    <t>qing7</t>
  </si>
  <si>
    <t>經下去聲英</t>
  </si>
  <si>
    <t>經七英</t>
  </si>
  <si>
    <t>咏</t>
  </si>
  <si>
    <t>泳</t>
  </si>
  <si>
    <t>瀅</t>
  </si>
  <si>
    <t>禜</t>
  </si>
  <si>
    <t>鎣</t>
  </si>
  <si>
    <t>beng7</t>
  </si>
  <si>
    <t>bing7</t>
  </si>
  <si>
    <t>經下去聲門</t>
  </si>
  <si>
    <t>經七門</t>
  </si>
  <si>
    <t>孟</t>
  </si>
  <si>
    <t>甯</t>
  </si>
  <si>
    <t>寗</t>
  </si>
  <si>
    <t>瞢</t>
  </si>
  <si>
    <t>硬</t>
  </si>
  <si>
    <t>geng7</t>
  </si>
  <si>
    <t>ging7</t>
  </si>
  <si>
    <t>經下去聲語</t>
  </si>
  <si>
    <t>經七語</t>
  </si>
  <si>
    <t>墭</t>
  </si>
  <si>
    <t>tsheng7</t>
  </si>
  <si>
    <t>cing7</t>
  </si>
  <si>
    <t>經下去聲出</t>
  </si>
  <si>
    <t>經七出</t>
  </si>
  <si>
    <t>𥵪</t>
  </si>
  <si>
    <t>幸</t>
  </si>
  <si>
    <t>heng7</t>
  </si>
  <si>
    <t>hing7</t>
  </si>
  <si>
    <t>經下去聲喜</t>
  </si>
  <si>
    <t>經七喜</t>
  </si>
  <si>
    <t>𡴘</t>
  </si>
  <si>
    <t>倖</t>
  </si>
  <si>
    <t>㑞</t>
  </si>
  <si>
    <t>杏</t>
  </si>
  <si>
    <t>荇</t>
  </si>
  <si>
    <t>力</t>
  </si>
  <si>
    <t>lek8</t>
  </si>
  <si>
    <t>lik8</t>
  </si>
  <si>
    <t>經下入聲柳</t>
  </si>
  <si>
    <t>經八柳</t>
  </si>
  <si>
    <t>仂</t>
  </si>
  <si>
    <t>儮</t>
  </si>
  <si>
    <t>𠠝</t>
  </si>
  <si>
    <t>𠟄</t>
  </si>
  <si>
    <t>屴</t>
  </si>
  <si>
    <t>扐</t>
  </si>
  <si>
    <t>肋</t>
  </si>
  <si>
    <t>氻</t>
  </si>
  <si>
    <t>溺</t>
  </si>
  <si>
    <t>瀝</t>
  </si>
  <si>
    <t>櫪</t>
  </si>
  <si>
    <t>搦</t>
  </si>
  <si>
    <t>癧</t>
  </si>
  <si>
    <t>䥶</t>
  </si>
  <si>
    <t>轣</t>
  </si>
  <si>
    <t>靂</t>
  </si>
  <si>
    <t>歷</t>
  </si>
  <si>
    <t>曆</t>
  </si>
  <si>
    <t>匿</t>
  </si>
  <si>
    <t>㬏</t>
  </si>
  <si>
    <t>勒</t>
  </si>
  <si>
    <t>鳨</t>
  </si>
  <si>
    <t>𩽏</t>
  </si>
  <si>
    <t>鰳</t>
  </si>
  <si>
    <t>白</t>
  </si>
  <si>
    <t>pek8</t>
  </si>
  <si>
    <t>pik8</t>
  </si>
  <si>
    <t>經下入聲邊</t>
  </si>
  <si>
    <t>經八邊</t>
  </si>
  <si>
    <t>帛</t>
  </si>
  <si>
    <t>舶</t>
  </si>
  <si>
    <t>極</t>
  </si>
  <si>
    <t>kek8</t>
  </si>
  <si>
    <t>kik8</t>
  </si>
  <si>
    <t>經下入聲求</t>
  </si>
  <si>
    <t>經八求</t>
  </si>
  <si>
    <t>屐</t>
  </si>
  <si>
    <t>澤</t>
  </si>
  <si>
    <t>tek8</t>
  </si>
  <si>
    <t>tik8</t>
  </si>
  <si>
    <t>經下入聲地</t>
  </si>
  <si>
    <t>經八地</t>
  </si>
  <si>
    <t>擇</t>
  </si>
  <si>
    <t>擲</t>
  </si>
  <si>
    <t>狄</t>
  </si>
  <si>
    <t>荻</t>
  </si>
  <si>
    <t>𡽢</t>
  </si>
  <si>
    <t>滌</t>
  </si>
  <si>
    <t>敵</t>
  </si>
  <si>
    <t>歒</t>
  </si>
  <si>
    <t>籊</t>
  </si>
  <si>
    <t>翟</t>
  </si>
  <si>
    <t>特</t>
  </si>
  <si>
    <t>迪</t>
  </si>
  <si>
    <t>躑</t>
  </si>
  <si>
    <t>樲</t>
  </si>
  <si>
    <t>糴</t>
  </si>
  <si>
    <t>宅</t>
  </si>
  <si>
    <t>thek8</t>
  </si>
  <si>
    <t>thik8</t>
  </si>
  <si>
    <t>經下入聲他</t>
  </si>
  <si>
    <t>經八他</t>
  </si>
  <si>
    <t>㟙</t>
  </si>
  <si>
    <t>𡽞</t>
  </si>
  <si>
    <t>岝</t>
  </si>
  <si>
    <t>岞</t>
  </si>
  <si>
    <t>𧶷</t>
  </si>
  <si>
    <t>寂</t>
  </si>
  <si>
    <t>tsek8</t>
  </si>
  <si>
    <t>zik8</t>
  </si>
  <si>
    <t>經下入聲曾</t>
  </si>
  <si>
    <t>經八曾</t>
  </si>
  <si>
    <t>𡧯</t>
  </si>
  <si>
    <t>崱</t>
  </si>
  <si>
    <t>鰂</t>
  </si>
  <si>
    <t>藉</t>
  </si>
  <si>
    <t>籍</t>
  </si>
  <si>
    <t>賊</t>
  </si>
  <si>
    <t>石</t>
  </si>
  <si>
    <t>sek8</t>
  </si>
  <si>
    <t>sik8</t>
  </si>
  <si>
    <t>經下入聲時</t>
  </si>
  <si>
    <t>經八時</t>
  </si>
  <si>
    <t>妬</t>
  </si>
  <si>
    <t>碩</t>
  </si>
  <si>
    <t>夕</t>
  </si>
  <si>
    <t>汐</t>
  </si>
  <si>
    <t>席</t>
  </si>
  <si>
    <t>蓆</t>
  </si>
  <si>
    <t>射</t>
  </si>
  <si>
    <t>穸</t>
  </si>
  <si>
    <t>亦</t>
  </si>
  <si>
    <t>ek8</t>
  </si>
  <si>
    <t>qik8</t>
  </si>
  <si>
    <t>經下入聲英</t>
  </si>
  <si>
    <t>經八英</t>
  </si>
  <si>
    <t>㑊</t>
  </si>
  <si>
    <t>伇</t>
  </si>
  <si>
    <t>役</t>
  </si>
  <si>
    <t>疫</t>
  </si>
  <si>
    <t>奕</t>
  </si>
  <si>
    <t>弈</t>
  </si>
  <si>
    <t>帟</t>
  </si>
  <si>
    <t>液</t>
  </si>
  <si>
    <t>洂</t>
  </si>
  <si>
    <t>腋</t>
  </si>
  <si>
    <t>掖</t>
  </si>
  <si>
    <t>剨</t>
  </si>
  <si>
    <t>𠜻</t>
  </si>
  <si>
    <t>劃</t>
  </si>
  <si>
    <t>畫</t>
  </si>
  <si>
    <t>譯</t>
  </si>
  <si>
    <t>懌</t>
  </si>
  <si>
    <t>斁</t>
  </si>
  <si>
    <t>繹</t>
  </si>
  <si>
    <t>驛</t>
  </si>
  <si>
    <t>曎</t>
  </si>
  <si>
    <t>嶧</t>
  </si>
  <si>
    <t>易</t>
  </si>
  <si>
    <t>𡱿</t>
  </si>
  <si>
    <t>蜴</t>
  </si>
  <si>
    <t>瘍</t>
  </si>
  <si>
    <t>翼</t>
  </si>
  <si>
    <t>翌</t>
  </si>
  <si>
    <t>翊</t>
  </si>
  <si>
    <t>弋</t>
  </si>
  <si>
    <t>杙</t>
  </si>
  <si>
    <t>黓</t>
  </si>
  <si>
    <t>𩾢</t>
  </si>
  <si>
    <t>𢍰</t>
  </si>
  <si>
    <t>𢎀</t>
  </si>
  <si>
    <t>𧱕</t>
  </si>
  <si>
    <t>陌</t>
  </si>
  <si>
    <t>bek8</t>
  </si>
  <si>
    <t>bik8</t>
  </si>
  <si>
    <t>經下入聲門</t>
  </si>
  <si>
    <t>經八門</t>
  </si>
  <si>
    <t>脈</t>
  </si>
  <si>
    <t>脉</t>
  </si>
  <si>
    <t>𡻟</t>
  </si>
  <si>
    <t>濗</t>
  </si>
  <si>
    <t>幎</t>
  </si>
  <si>
    <t>羃</t>
  </si>
  <si>
    <t>幦</t>
  </si>
  <si>
    <t>幭</t>
  </si>
  <si>
    <t>塓</t>
  </si>
  <si>
    <t>𧐎</t>
  </si>
  <si>
    <t>覓</t>
  </si>
  <si>
    <t>覔</t>
  </si>
  <si>
    <t>䖑</t>
  </si>
  <si>
    <t>貊</t>
  </si>
  <si>
    <t>貉</t>
  </si>
  <si>
    <t>霡</t>
  </si>
  <si>
    <t>驀</t>
  </si>
  <si>
    <t>糸</t>
  </si>
  <si>
    <t>墨</t>
  </si>
  <si>
    <t>默</t>
  </si>
  <si>
    <t>嘿</t>
  </si>
  <si>
    <t>麥</t>
  </si>
  <si>
    <t>帞</t>
  </si>
  <si>
    <t>絔</t>
  </si>
  <si>
    <t>𡾆</t>
  </si>
  <si>
    <t>gek8</t>
  </si>
  <si>
    <t>gik8</t>
  </si>
  <si>
    <t>經下入聲語</t>
  </si>
  <si>
    <t>經八語</t>
  </si>
  <si>
    <t>頟</t>
  </si>
  <si>
    <t>額</t>
  </si>
  <si>
    <t>𢃲</t>
  </si>
  <si>
    <t>鷊</t>
  </si>
  <si>
    <t>逆</t>
  </si>
  <si>
    <t>𠸺</t>
  </si>
  <si>
    <t>趩</t>
  </si>
  <si>
    <t>tshek8</t>
  </si>
  <si>
    <t>cik8</t>
  </si>
  <si>
    <t>經下入聲出</t>
  </si>
  <si>
    <t>經八出</t>
  </si>
  <si>
    <t>或</t>
  </si>
  <si>
    <t>hek8</t>
  </si>
  <si>
    <t>hik8</t>
  </si>
  <si>
    <t>經下入聲喜</t>
  </si>
  <si>
    <t>經八喜</t>
  </si>
  <si>
    <t>𢈿</t>
  </si>
  <si>
    <t>域</t>
  </si>
  <si>
    <t>㽣</t>
  </si>
  <si>
    <t>罭</t>
  </si>
  <si>
    <t>窢</t>
  </si>
  <si>
    <t>惑</t>
  </si>
  <si>
    <t>蜮</t>
  </si>
  <si>
    <t>緎</t>
  </si>
  <si>
    <t>聝</t>
  </si>
  <si>
    <t>馘</t>
  </si>
  <si>
    <t>閾</t>
  </si>
  <si>
    <t>棫</t>
  </si>
  <si>
    <t>淢</t>
  </si>
  <si>
    <t>𦱂</t>
  </si>
  <si>
    <t>檄</t>
  </si>
  <si>
    <t>𣒃</t>
  </si>
  <si>
    <t>覈</t>
  </si>
  <si>
    <t>劾</t>
  </si>
  <si>
    <t>獲</t>
  </si>
  <si>
    <t>覡</t>
  </si>
  <si>
    <t>䃒</t>
  </si>
  <si>
    <t>齕</t>
  </si>
  <si>
    <t>𢄶</t>
  </si>
  <si>
    <t>般</t>
  </si>
  <si>
    <t>觀</t>
  </si>
  <si>
    <t>puan1</t>
  </si>
  <si>
    <t>uan</t>
  </si>
  <si>
    <t>觀上平聲邊</t>
  </si>
  <si>
    <t>觀一邊</t>
  </si>
  <si>
    <t>搬</t>
  </si>
  <si>
    <t>搫</t>
  </si>
  <si>
    <t>kuan1</t>
  </si>
  <si>
    <t>觀上平聲求</t>
  </si>
  <si>
    <t>觀一求</t>
  </si>
  <si>
    <t>观</t>
  </si>
  <si>
    <t>倌</t>
  </si>
  <si>
    <t>官</t>
  </si>
  <si>
    <t>棺</t>
  </si>
  <si>
    <t>涓</t>
  </si>
  <si>
    <t>捐</t>
  </si>
  <si>
    <t>悁</t>
  </si>
  <si>
    <t>㾓</t>
  </si>
  <si>
    <t>娟</t>
  </si>
  <si>
    <t>鵑</t>
  </si>
  <si>
    <t>鰥</t>
  </si>
  <si>
    <t>瘝</t>
  </si>
  <si>
    <t>𤸄</t>
  </si>
  <si>
    <t>蠲</t>
  </si>
  <si>
    <t>冠</t>
  </si>
  <si>
    <t>棬</t>
  </si>
  <si>
    <t>關</t>
  </si>
  <si>
    <t>寬</t>
  </si>
  <si>
    <t>khuan1</t>
  </si>
  <si>
    <t>觀上平聲去</t>
  </si>
  <si>
    <t>觀一去</t>
  </si>
  <si>
    <t>𡩖</t>
  </si>
  <si>
    <t>端</t>
  </si>
  <si>
    <t>tuan1</t>
  </si>
  <si>
    <t>觀上平聲地</t>
  </si>
  <si>
    <t>觀一地</t>
  </si>
  <si>
    <t>偳</t>
  </si>
  <si>
    <t>潘</t>
  </si>
  <si>
    <t>phuan1</t>
  </si>
  <si>
    <t>觀上平聲頗</t>
  </si>
  <si>
    <t>觀一頗</t>
  </si>
  <si>
    <t>拌</t>
  </si>
  <si>
    <t>拚</t>
  </si>
  <si>
    <t>湍</t>
  </si>
  <si>
    <t>thuan1</t>
  </si>
  <si>
    <t>觀上平聲他</t>
  </si>
  <si>
    <t>觀一他</t>
  </si>
  <si>
    <t>專</t>
  </si>
  <si>
    <t>tsuan1</t>
  </si>
  <si>
    <t>zuan1</t>
  </si>
  <si>
    <t>觀上平聲曾</t>
  </si>
  <si>
    <t>觀一曾</t>
  </si>
  <si>
    <t>蓴</t>
  </si>
  <si>
    <t>鱄</t>
  </si>
  <si>
    <t>甎</t>
  </si>
  <si>
    <t>磚</t>
  </si>
  <si>
    <t>槫</t>
  </si>
  <si>
    <t>耑</t>
  </si>
  <si>
    <t>顓</t>
  </si>
  <si>
    <t>宣</t>
  </si>
  <si>
    <t>suan1</t>
  </si>
  <si>
    <t>觀上平聲時</t>
  </si>
  <si>
    <t>觀一時</t>
  </si>
  <si>
    <t>亘</t>
  </si>
  <si>
    <t>晅</t>
  </si>
  <si>
    <t>萱</t>
  </si>
  <si>
    <t>暄</t>
  </si>
  <si>
    <t>瑄</t>
  </si>
  <si>
    <t>諠</t>
  </si>
  <si>
    <t>喧</t>
  </si>
  <si>
    <t>塇</t>
  </si>
  <si>
    <t>揎</t>
  </si>
  <si>
    <t>諼</t>
  </si>
  <si>
    <t>𢩠</t>
  </si>
  <si>
    <t>𣟴</t>
  </si>
  <si>
    <t>酸</t>
  </si>
  <si>
    <t>痠</t>
  </si>
  <si>
    <t>𦾹</t>
  </si>
  <si>
    <t>𪘑</t>
  </si>
  <si>
    <t>冤</t>
  </si>
  <si>
    <t>uan1</t>
  </si>
  <si>
    <t>quan1</t>
  </si>
  <si>
    <t>觀上平聲英</t>
  </si>
  <si>
    <t>觀一英</t>
  </si>
  <si>
    <t>剜</t>
  </si>
  <si>
    <t>彎</t>
  </si>
  <si>
    <t>灣</t>
  </si>
  <si>
    <t>鴛</t>
  </si>
  <si>
    <t>川</t>
  </si>
  <si>
    <t>tshuan1</t>
  </si>
  <si>
    <t>cuan1</t>
  </si>
  <si>
    <t>觀上平聲出</t>
  </si>
  <si>
    <t>觀一出</t>
  </si>
  <si>
    <t>拴</t>
  </si>
  <si>
    <t>詮</t>
  </si>
  <si>
    <t>銓</t>
  </si>
  <si>
    <t>筌</t>
  </si>
  <si>
    <t>痊</t>
  </si>
  <si>
    <t>穿</t>
  </si>
  <si>
    <t>悛</t>
  </si>
  <si>
    <t>歡</t>
  </si>
  <si>
    <t>huan1</t>
  </si>
  <si>
    <t>觀上平聲喜</t>
  </si>
  <si>
    <t>觀一喜</t>
  </si>
  <si>
    <t>懽</t>
  </si>
  <si>
    <t>驩</t>
  </si>
  <si>
    <t>讙</t>
  </si>
  <si>
    <t>嚾</t>
  </si>
  <si>
    <t>爟</t>
  </si>
  <si>
    <t>𥹚</t>
  </si>
  <si>
    <t>番</t>
  </si>
  <si>
    <t>幡</t>
  </si>
  <si>
    <t>僠</t>
  </si>
  <si>
    <t>旛</t>
  </si>
  <si>
    <t>𤄫</t>
  </si>
  <si>
    <t>翻</t>
  </si>
  <si>
    <t>墦</t>
  </si>
  <si>
    <t>璠</t>
  </si>
  <si>
    <t>磻</t>
  </si>
  <si>
    <t>燔</t>
  </si>
  <si>
    <t>膰</t>
  </si>
  <si>
    <t>煖</t>
  </si>
  <si>
    <t>luan2</t>
  </si>
  <si>
    <t>觀上上聲柳</t>
  </si>
  <si>
    <t>觀二柳</t>
  </si>
  <si>
    <t>煗</t>
  </si>
  <si>
    <t>暖</t>
  </si>
  <si>
    <t>㬉</t>
  </si>
  <si>
    <t>餪</t>
  </si>
  <si>
    <t>卵</t>
  </si>
  <si>
    <t>輐</t>
  </si>
  <si>
    <t>軟</t>
  </si>
  <si>
    <t>坂</t>
  </si>
  <si>
    <t>puan2</t>
  </si>
  <si>
    <t>觀上上聲邊</t>
  </si>
  <si>
    <t>觀二邊</t>
  </si>
  <si>
    <t>阪</t>
  </si>
  <si>
    <t>琯</t>
  </si>
  <si>
    <t>kuan2</t>
  </si>
  <si>
    <t>觀上上聲求</t>
  </si>
  <si>
    <t>觀二求</t>
  </si>
  <si>
    <t>綰</t>
  </si>
  <si>
    <t>館</t>
  </si>
  <si>
    <t>舘</t>
  </si>
  <si>
    <t>痯</t>
  </si>
  <si>
    <t>管</t>
  </si>
  <si>
    <t>筦</t>
  </si>
  <si>
    <t>逭</t>
  </si>
  <si>
    <t>輨</t>
  </si>
  <si>
    <t>錧</t>
  </si>
  <si>
    <t>卷</t>
  </si>
  <si>
    <t>捲</t>
  </si>
  <si>
    <t>盥</t>
  </si>
  <si>
    <t>款</t>
  </si>
  <si>
    <t>khuan2</t>
  </si>
  <si>
    <t>觀上上聲去</t>
  </si>
  <si>
    <t>觀二去</t>
  </si>
  <si>
    <t>欵</t>
  </si>
  <si>
    <t>䕀</t>
  </si>
  <si>
    <t>窾</t>
  </si>
  <si>
    <t>㯘</t>
  </si>
  <si>
    <t>綣</t>
  </si>
  <si>
    <t>短</t>
  </si>
  <si>
    <t>tuan2</t>
  </si>
  <si>
    <t>觀上上聲地</t>
  </si>
  <si>
    <t>觀二地</t>
  </si>
  <si>
    <t>坢</t>
  </si>
  <si>
    <t>phuan2</t>
  </si>
  <si>
    <t>觀上上聲頗</t>
  </si>
  <si>
    <t>觀二頗</t>
  </si>
  <si>
    <t>坪</t>
  </si>
  <si>
    <t>𧺾</t>
  </si>
  <si>
    <t>疃</t>
  </si>
  <si>
    <t>thuan2</t>
  </si>
  <si>
    <t>觀上上聲他</t>
  </si>
  <si>
    <t>觀二他</t>
  </si>
  <si>
    <t>畽</t>
  </si>
  <si>
    <t>踹</t>
  </si>
  <si>
    <t>𧳩</t>
  </si>
  <si>
    <t>囀</t>
  </si>
  <si>
    <t>tsuan2</t>
  </si>
  <si>
    <t>zuan2</t>
  </si>
  <si>
    <t>觀上上聲曾</t>
  </si>
  <si>
    <t>觀二曾</t>
  </si>
  <si>
    <t>轉</t>
  </si>
  <si>
    <t>juan2</t>
  </si>
  <si>
    <t>觀上上聲入</t>
  </si>
  <si>
    <t>觀二入</t>
  </si>
  <si>
    <t>輭</t>
  </si>
  <si>
    <t>㜛</t>
  </si>
  <si>
    <t>選</t>
  </si>
  <si>
    <t>suan2</t>
  </si>
  <si>
    <t>觀上上聲時</t>
  </si>
  <si>
    <t>觀二時</t>
  </si>
  <si>
    <t>𤂿</t>
  </si>
  <si>
    <t>拶</t>
  </si>
  <si>
    <t>桚</t>
  </si>
  <si>
    <t>㭮</t>
  </si>
  <si>
    <t>倇</t>
  </si>
  <si>
    <t>uan2</t>
  </si>
  <si>
    <t>quan2</t>
  </si>
  <si>
    <t>觀上上聲英</t>
  </si>
  <si>
    <t>觀二英</t>
  </si>
  <si>
    <t>埦</t>
  </si>
  <si>
    <t>碗</t>
  </si>
  <si>
    <t>盌</t>
  </si>
  <si>
    <t>椀</t>
  </si>
  <si>
    <t>宛</t>
  </si>
  <si>
    <t>苑</t>
  </si>
  <si>
    <t>琬</t>
  </si>
  <si>
    <t>腕</t>
  </si>
  <si>
    <t>畹</t>
  </si>
  <si>
    <t>㽜</t>
  </si>
  <si>
    <t>婉</t>
  </si>
  <si>
    <t>浣</t>
  </si>
  <si>
    <t>莞</t>
  </si>
  <si>
    <t>遠</t>
  </si>
  <si>
    <t>阮</t>
  </si>
  <si>
    <t>滿</t>
  </si>
  <si>
    <t>buan2</t>
  </si>
  <si>
    <t>觀上上聲門</t>
  </si>
  <si>
    <t>觀二門</t>
  </si>
  <si>
    <t>懣</t>
  </si>
  <si>
    <t>晚</t>
  </si>
  <si>
    <t>𣆶</t>
  </si>
  <si>
    <t>挽</t>
  </si>
  <si>
    <t>輓</t>
  </si>
  <si>
    <t>𡩄</t>
  </si>
  <si>
    <t>玩</t>
  </si>
  <si>
    <t>guan2</t>
  </si>
  <si>
    <t>觀上上聲語</t>
  </si>
  <si>
    <t>觀二語</t>
  </si>
  <si>
    <t>翫</t>
  </si>
  <si>
    <t>盶</t>
  </si>
  <si>
    <t>貦</t>
  </si>
  <si>
    <t>妧</t>
  </si>
  <si>
    <t>歂</t>
  </si>
  <si>
    <t>tshuan2</t>
  </si>
  <si>
    <t>cuan2</t>
  </si>
  <si>
    <t>觀上上聲出</t>
  </si>
  <si>
    <t>觀二出</t>
  </si>
  <si>
    <t>反</t>
  </si>
  <si>
    <t>huan2</t>
  </si>
  <si>
    <t>觀上上聲喜</t>
  </si>
  <si>
    <t>觀二喜</t>
  </si>
  <si>
    <t>仮</t>
  </si>
  <si>
    <t>飯</t>
  </si>
  <si>
    <t>返</t>
  </si>
  <si>
    <t>半</t>
  </si>
  <si>
    <t>puan3</t>
  </si>
  <si>
    <t>觀上去聲邊</t>
  </si>
  <si>
    <t>觀三邊</t>
  </si>
  <si>
    <t>絆</t>
  </si>
  <si>
    <t>貫</t>
  </si>
  <si>
    <t>kuan3</t>
  </si>
  <si>
    <t>觀上去聲求</t>
  </si>
  <si>
    <t>觀三求</t>
  </si>
  <si>
    <t>丱</t>
  </si>
  <si>
    <t>串</t>
  </si>
  <si>
    <t>慣</t>
  </si>
  <si>
    <t>瓘</t>
  </si>
  <si>
    <t>罐</t>
  </si>
  <si>
    <t>鑵</t>
  </si>
  <si>
    <t>礶</t>
  </si>
  <si>
    <t>鸛</t>
  </si>
  <si>
    <t>灌</t>
  </si>
  <si>
    <t>眷</t>
  </si>
  <si>
    <t>㢧</t>
  </si>
  <si>
    <t>𢎥</t>
  </si>
  <si>
    <t>絭</t>
  </si>
  <si>
    <t>券</t>
  </si>
  <si>
    <t>睠</t>
  </si>
  <si>
    <t>腃</t>
  </si>
  <si>
    <t>狷</t>
  </si>
  <si>
    <t>獧</t>
  </si>
  <si>
    <t>睊</t>
  </si>
  <si>
    <t>絹</t>
  </si>
  <si>
    <t>祼</t>
  </si>
  <si>
    <t>桊</t>
  </si>
  <si>
    <t>鏆</t>
  </si>
  <si>
    <t>勸</t>
  </si>
  <si>
    <t>khuan3</t>
  </si>
  <si>
    <t>觀上去聲去</t>
  </si>
  <si>
    <t>觀三去</t>
  </si>
  <si>
    <t>斷</t>
  </si>
  <si>
    <t>tuan3</t>
  </si>
  <si>
    <t>觀上去聲地</t>
  </si>
  <si>
    <t>觀三地</t>
  </si>
  <si>
    <t>泮</t>
  </si>
  <si>
    <t>phuan3</t>
  </si>
  <si>
    <t>觀上去聲頗</t>
  </si>
  <si>
    <t>觀三頗</t>
  </si>
  <si>
    <t>冸</t>
  </si>
  <si>
    <t>判</t>
  </si>
  <si>
    <t>伴</t>
  </si>
  <si>
    <t>鍛</t>
  </si>
  <si>
    <t>thuan3</t>
  </si>
  <si>
    <t>觀上去聲他</t>
  </si>
  <si>
    <t>觀三他</t>
  </si>
  <si>
    <t>煅</t>
  </si>
  <si>
    <t>𢯫</t>
  </si>
  <si>
    <t>碫</t>
  </si>
  <si>
    <t>彖</t>
  </si>
  <si>
    <t>鑽</t>
  </si>
  <si>
    <t>tsuan3</t>
  </si>
  <si>
    <t>zuan3</t>
  </si>
  <si>
    <t>觀上去聲曾</t>
  </si>
  <si>
    <t>觀三曾</t>
  </si>
  <si>
    <t>攢</t>
  </si>
  <si>
    <t>算</t>
  </si>
  <si>
    <t>suan3</t>
  </si>
  <si>
    <t>觀上去聲時</t>
  </si>
  <si>
    <t>觀三時</t>
  </si>
  <si>
    <t>筭</t>
  </si>
  <si>
    <t>蒜</t>
  </si>
  <si>
    <t>祘</t>
  </si>
  <si>
    <t>怨</t>
  </si>
  <si>
    <t>uan3</t>
  </si>
  <si>
    <t>quan3</t>
  </si>
  <si>
    <t>觀上去聲英</t>
  </si>
  <si>
    <t>觀三英</t>
  </si>
  <si>
    <t>𠈢</t>
  </si>
  <si>
    <t>tshuan3</t>
  </si>
  <si>
    <t>cuan3</t>
  </si>
  <si>
    <t>觀上去聲出</t>
  </si>
  <si>
    <t>觀三出</t>
  </si>
  <si>
    <t>篡</t>
  </si>
  <si>
    <t>纂</t>
  </si>
  <si>
    <t>竄</t>
  </si>
  <si>
    <t>釧</t>
  </si>
  <si>
    <t>爨</t>
  </si>
  <si>
    <t>鑹</t>
  </si>
  <si>
    <t>玔</t>
  </si>
  <si>
    <t>煥</t>
  </si>
  <si>
    <t>huan3</t>
  </si>
  <si>
    <t>觀上去聲喜</t>
  </si>
  <si>
    <t>觀三喜</t>
  </si>
  <si>
    <t>奐</t>
  </si>
  <si>
    <t>喚</t>
  </si>
  <si>
    <t>換</t>
  </si>
  <si>
    <t>瑍</t>
  </si>
  <si>
    <t>渙</t>
  </si>
  <si>
    <t>氾</t>
  </si>
  <si>
    <t>泛</t>
  </si>
  <si>
    <t>汎</t>
  </si>
  <si>
    <t>氿</t>
  </si>
  <si>
    <t>𠆩</t>
  </si>
  <si>
    <t>販</t>
  </si>
  <si>
    <t>幻</t>
  </si>
  <si>
    <t>劣</t>
  </si>
  <si>
    <t>luat4</t>
  </si>
  <si>
    <t>uat</t>
  </si>
  <si>
    <t>觀上入聲柳</t>
  </si>
  <si>
    <t>觀四柳</t>
  </si>
  <si>
    <t>撥</t>
  </si>
  <si>
    <t>puat4</t>
  </si>
  <si>
    <t>觀上入聲邊</t>
  </si>
  <si>
    <t>觀四邊</t>
  </si>
  <si>
    <t>鉢</t>
  </si>
  <si>
    <t>砵</t>
  </si>
  <si>
    <t>适</t>
  </si>
  <si>
    <t>kuat4</t>
  </si>
  <si>
    <t>觀上入聲求</t>
  </si>
  <si>
    <t>觀四求</t>
  </si>
  <si>
    <t>𠄑</t>
  </si>
  <si>
    <t>佸</t>
  </si>
  <si>
    <t>活</t>
  </si>
  <si>
    <t>刮</t>
  </si>
  <si>
    <t>括</t>
  </si>
  <si>
    <t>聒</t>
  </si>
  <si>
    <t>趏</t>
  </si>
  <si>
    <t>赽</t>
  </si>
  <si>
    <t>刔</t>
  </si>
  <si>
    <t>抉</t>
  </si>
  <si>
    <t>決</t>
  </si>
  <si>
    <t>决</t>
  </si>
  <si>
    <t>𢎹</t>
  </si>
  <si>
    <t>玦</t>
  </si>
  <si>
    <t>𣅡</t>
  </si>
  <si>
    <t>訣</t>
  </si>
  <si>
    <t>𦯊</t>
  </si>
  <si>
    <t>鴂</t>
  </si>
  <si>
    <t>鴃</t>
  </si>
  <si>
    <t>鵙</t>
  </si>
  <si>
    <t>譎</t>
  </si>
  <si>
    <t>闕</t>
  </si>
  <si>
    <t>khuat4</t>
  </si>
  <si>
    <t>觀上入聲去</t>
  </si>
  <si>
    <t>觀四去</t>
  </si>
  <si>
    <t>闋</t>
  </si>
  <si>
    <t>闊</t>
  </si>
  <si>
    <t>濶</t>
  </si>
  <si>
    <t>觼</t>
  </si>
  <si>
    <t>觖</t>
  </si>
  <si>
    <t>缺</t>
  </si>
  <si>
    <t>𡙇</t>
  </si>
  <si>
    <t>𠄌</t>
  </si>
  <si>
    <t>厥</t>
  </si>
  <si>
    <t>蕨</t>
  </si>
  <si>
    <t>劂</t>
  </si>
  <si>
    <t>撅</t>
  </si>
  <si>
    <t>瘚</t>
  </si>
  <si>
    <t>蹶</t>
  </si>
  <si>
    <t>蹷</t>
  </si>
  <si>
    <t>𥕲</t>
  </si>
  <si>
    <t>橛</t>
  </si>
  <si>
    <t>橜</t>
  </si>
  <si>
    <t>𠢤</t>
  </si>
  <si>
    <t>掇</t>
  </si>
  <si>
    <t>tuat4</t>
  </si>
  <si>
    <t>觀上入聲地</t>
  </si>
  <si>
    <t>觀四地</t>
  </si>
  <si>
    <t>惙</t>
  </si>
  <si>
    <t>裰</t>
  </si>
  <si>
    <t>綴</t>
  </si>
  <si>
    <t>剟</t>
  </si>
  <si>
    <t>輟</t>
  </si>
  <si>
    <t>逫</t>
  </si>
  <si>
    <t>䟾</t>
  </si>
  <si>
    <t>䞵</t>
  </si>
  <si>
    <t>錣</t>
  </si>
  <si>
    <t>啜</t>
  </si>
  <si>
    <t>涰</t>
  </si>
  <si>
    <t>叭</t>
  </si>
  <si>
    <t>phuat4</t>
  </si>
  <si>
    <t>觀上入聲頗</t>
  </si>
  <si>
    <t>觀四頗</t>
  </si>
  <si>
    <t>㗶</t>
  </si>
  <si>
    <t>潑</t>
  </si>
  <si>
    <t>癹</t>
  </si>
  <si>
    <t>鏺</t>
  </si>
  <si>
    <t>脫</t>
  </si>
  <si>
    <t>thuat4</t>
  </si>
  <si>
    <t>觀上入聲他</t>
  </si>
  <si>
    <t>觀四他</t>
  </si>
  <si>
    <t>侻</t>
  </si>
  <si>
    <t>稅</t>
  </si>
  <si>
    <t>說</t>
  </si>
  <si>
    <t>𤿫</t>
  </si>
  <si>
    <t>梲</t>
  </si>
  <si>
    <t>tsuat4</t>
  </si>
  <si>
    <t>zuat4</t>
  </si>
  <si>
    <t>觀上入聲曾</t>
  </si>
  <si>
    <t>觀四曾</t>
  </si>
  <si>
    <t>拙</t>
  </si>
  <si>
    <t>茁</t>
  </si>
  <si>
    <t>雪</t>
  </si>
  <si>
    <t>suat4</t>
  </si>
  <si>
    <t>觀上入聲時</t>
  </si>
  <si>
    <t>觀四時</t>
  </si>
  <si>
    <t>䨮</t>
  </si>
  <si>
    <t>𠞯</t>
  </si>
  <si>
    <t>刷</t>
  </si>
  <si>
    <t>穵</t>
  </si>
  <si>
    <t>uat4</t>
  </si>
  <si>
    <t>quat4</t>
  </si>
  <si>
    <t>觀上入聲英</t>
  </si>
  <si>
    <t>觀四英</t>
  </si>
  <si>
    <t>𡴭</t>
  </si>
  <si>
    <t>軋</t>
  </si>
  <si>
    <t>捾</t>
  </si>
  <si>
    <t>斡</t>
  </si>
  <si>
    <t>䯉</t>
  </si>
  <si>
    <t>抹</t>
  </si>
  <si>
    <t>buat4</t>
  </si>
  <si>
    <t>觀上入聲門</t>
  </si>
  <si>
    <t>觀四門</t>
  </si>
  <si>
    <t>秣</t>
  </si>
  <si>
    <t>𤿗</t>
  </si>
  <si>
    <t>歠</t>
  </si>
  <si>
    <t>tshuat4</t>
  </si>
  <si>
    <t>cuat4</t>
  </si>
  <si>
    <t>觀上入聲出</t>
  </si>
  <si>
    <t>觀四出</t>
  </si>
  <si>
    <t>𤿵</t>
  </si>
  <si>
    <t>撮</t>
  </si>
  <si>
    <t>繓</t>
  </si>
  <si>
    <t>襊</t>
  </si>
  <si>
    <t>法</t>
  </si>
  <si>
    <t>huat4</t>
  </si>
  <si>
    <t>觀上入聲喜</t>
  </si>
  <si>
    <t>觀四喜</t>
  </si>
  <si>
    <t>灋</t>
  </si>
  <si>
    <t>佱</t>
  </si>
  <si>
    <t>發</t>
  </si>
  <si>
    <t>髮</t>
  </si>
  <si>
    <t>鑾</t>
  </si>
  <si>
    <t>luan5</t>
  </si>
  <si>
    <t>觀下平聲柳</t>
  </si>
  <si>
    <t>觀五柳</t>
  </si>
  <si>
    <t>鸞</t>
  </si>
  <si>
    <t>巒</t>
  </si>
  <si>
    <t>欒</t>
  </si>
  <si>
    <t>灓</t>
  </si>
  <si>
    <t>攣</t>
  </si>
  <si>
    <t>戀</t>
  </si>
  <si>
    <t>孌</t>
  </si>
  <si>
    <t>𠠪</t>
  </si>
  <si>
    <t>曫</t>
  </si>
  <si>
    <t>弁</t>
  </si>
  <si>
    <t>puan5</t>
  </si>
  <si>
    <t>觀下平聲邊</t>
  </si>
  <si>
    <t>觀五邊</t>
  </si>
  <si>
    <t>䒪</t>
  </si>
  <si>
    <t>胖</t>
  </si>
  <si>
    <t>蹣</t>
  </si>
  <si>
    <t>槃</t>
  </si>
  <si>
    <t>磐</t>
  </si>
  <si>
    <t>盤</t>
  </si>
  <si>
    <t>鎜</t>
  </si>
  <si>
    <t>鞶</t>
  </si>
  <si>
    <t>瘢</t>
  </si>
  <si>
    <t>媻</t>
  </si>
  <si>
    <t>權</t>
  </si>
  <si>
    <t>kuan5</t>
  </si>
  <si>
    <t>觀下平聲求</t>
  </si>
  <si>
    <t>觀五求</t>
  </si>
  <si>
    <t>鬈</t>
  </si>
  <si>
    <t>婘</t>
  </si>
  <si>
    <t>拳</t>
  </si>
  <si>
    <t>khuan5</t>
  </si>
  <si>
    <t>觀下平聲去</t>
  </si>
  <si>
    <t>觀五去</t>
  </si>
  <si>
    <t>惓</t>
  </si>
  <si>
    <t>圈</t>
  </si>
  <si>
    <t>𤷄</t>
  </si>
  <si>
    <t>團</t>
  </si>
  <si>
    <t>tuan5</t>
  </si>
  <si>
    <t>觀下平聲地</t>
  </si>
  <si>
    <t>觀五地</t>
  </si>
  <si>
    <t>漙</t>
  </si>
  <si>
    <t>慱</t>
  </si>
  <si>
    <t>摶</t>
  </si>
  <si>
    <t>䊜</t>
  </si>
  <si>
    <t>傳</t>
  </si>
  <si>
    <t>thuan5</t>
  </si>
  <si>
    <t>觀下平聲他</t>
  </si>
  <si>
    <t>觀五他</t>
  </si>
  <si>
    <t>全</t>
  </si>
  <si>
    <t>tsuan5</t>
  </si>
  <si>
    <t>zuan5</t>
  </si>
  <si>
    <t>觀下平聲曾</t>
  </si>
  <si>
    <t>觀五曾</t>
  </si>
  <si>
    <t>佺</t>
  </si>
  <si>
    <t>牷</t>
  </si>
  <si>
    <t>泉</t>
  </si>
  <si>
    <t>撋</t>
  </si>
  <si>
    <t>juan5</t>
  </si>
  <si>
    <t>觀下平聲入</t>
  </si>
  <si>
    <t>觀五入</t>
  </si>
  <si>
    <t>㨎</t>
  </si>
  <si>
    <t>旋</t>
  </si>
  <si>
    <t>suan5</t>
  </si>
  <si>
    <t>觀下平聲時</t>
  </si>
  <si>
    <t>觀五時</t>
  </si>
  <si>
    <t>漩</t>
  </si>
  <si>
    <t>㳬</t>
  </si>
  <si>
    <t>璇</t>
  </si>
  <si>
    <t>璿</t>
  </si>
  <si>
    <t>𢭀</t>
  </si>
  <si>
    <t>丸</t>
  </si>
  <si>
    <t>uan5</t>
  </si>
  <si>
    <t>quan5</t>
  </si>
  <si>
    <t>觀下平聲英</t>
  </si>
  <si>
    <t>觀五英</t>
  </si>
  <si>
    <t>紈</t>
  </si>
  <si>
    <t>芄</t>
  </si>
  <si>
    <t>袁</t>
  </si>
  <si>
    <t>猿</t>
  </si>
  <si>
    <t>轅</t>
  </si>
  <si>
    <t>園</t>
  </si>
  <si>
    <t>萑</t>
  </si>
  <si>
    <t>員</t>
  </si>
  <si>
    <t>完</t>
  </si>
  <si>
    <t>𡷡</t>
  </si>
  <si>
    <t>𢄙</t>
  </si>
  <si>
    <t>圓</t>
  </si>
  <si>
    <t>慲</t>
  </si>
  <si>
    <t>buan5</t>
  </si>
  <si>
    <t>觀下平聲門</t>
  </si>
  <si>
    <t>觀五門</t>
  </si>
  <si>
    <t>䊟</t>
  </si>
  <si>
    <t>顢</t>
  </si>
  <si>
    <t>元</t>
  </si>
  <si>
    <t>guan5</t>
  </si>
  <si>
    <t>觀下平聲語</t>
  </si>
  <si>
    <t>觀五語</t>
  </si>
  <si>
    <t>刓</t>
  </si>
  <si>
    <t>邧</t>
  </si>
  <si>
    <t>頑</t>
  </si>
  <si>
    <t>黿</t>
  </si>
  <si>
    <t>原</t>
  </si>
  <si>
    <t>源</t>
  </si>
  <si>
    <t>嫄</t>
  </si>
  <si>
    <t>騵</t>
  </si>
  <si>
    <t>螈</t>
  </si>
  <si>
    <t>船</t>
  </si>
  <si>
    <t>tshuan5</t>
  </si>
  <si>
    <t>cuan5</t>
  </si>
  <si>
    <t>觀下平聲出</t>
  </si>
  <si>
    <t>觀五出</t>
  </si>
  <si>
    <t>舡</t>
  </si>
  <si>
    <t>環</t>
  </si>
  <si>
    <t>huan5</t>
  </si>
  <si>
    <t>觀下平聲喜</t>
  </si>
  <si>
    <t>觀五喜</t>
  </si>
  <si>
    <t>儇</t>
  </si>
  <si>
    <t>圜</t>
  </si>
  <si>
    <t>寰</t>
  </si>
  <si>
    <t>㶎</t>
  </si>
  <si>
    <t>擐</t>
  </si>
  <si>
    <t>糫</t>
  </si>
  <si>
    <t>還</t>
  </si>
  <si>
    <t>闤</t>
  </si>
  <si>
    <t>鐶</t>
  </si>
  <si>
    <t>鬟</t>
  </si>
  <si>
    <t>帆</t>
  </si>
  <si>
    <t>竼</t>
  </si>
  <si>
    <t>蟠</t>
  </si>
  <si>
    <t>蹯</t>
  </si>
  <si>
    <t>藩</t>
  </si>
  <si>
    <t>蕃</t>
  </si>
  <si>
    <t>籓</t>
  </si>
  <si>
    <t>凡</t>
  </si>
  <si>
    <t>煩</t>
  </si>
  <si>
    <t>𢶃</t>
  </si>
  <si>
    <t>繁</t>
  </si>
  <si>
    <t>蘩</t>
  </si>
  <si>
    <t>瀿</t>
  </si>
  <si>
    <t>樊</t>
  </si>
  <si>
    <t>矾</t>
  </si>
  <si>
    <t>礬</t>
  </si>
  <si>
    <t>𩧅</t>
  </si>
  <si>
    <t>𩾞</t>
  </si>
  <si>
    <t>㹕</t>
  </si>
  <si>
    <t>𤛰</t>
  </si>
  <si>
    <t>垣</t>
  </si>
  <si>
    <t>桓</t>
  </si>
  <si>
    <t>𤫐</t>
  </si>
  <si>
    <t>亂</t>
  </si>
  <si>
    <t>luan7</t>
  </si>
  <si>
    <t>觀下去聲柳</t>
  </si>
  <si>
    <t>觀七柳</t>
  </si>
  <si>
    <t>乱</t>
  </si>
  <si>
    <t>薍</t>
  </si>
  <si>
    <t>偄</t>
  </si>
  <si>
    <t>叛</t>
  </si>
  <si>
    <t>puan7</t>
  </si>
  <si>
    <t>觀下去聲邊</t>
  </si>
  <si>
    <t>觀七邊</t>
  </si>
  <si>
    <t>畔</t>
  </si>
  <si>
    <t>倦</t>
  </si>
  <si>
    <t>kuan7</t>
  </si>
  <si>
    <t>觀下去聲求</t>
  </si>
  <si>
    <t>觀七求</t>
  </si>
  <si>
    <t>劵</t>
  </si>
  <si>
    <t>篆</t>
  </si>
  <si>
    <t>tuan7</t>
  </si>
  <si>
    <t>觀下去聲地</t>
  </si>
  <si>
    <t>觀七地</t>
  </si>
  <si>
    <t>緞</t>
  </si>
  <si>
    <t>phuan7</t>
  </si>
  <si>
    <t>觀下去聲頗</t>
  </si>
  <si>
    <t>觀七頗</t>
  </si>
  <si>
    <t>撰</t>
  </si>
  <si>
    <t>tsuan7</t>
  </si>
  <si>
    <t>zuan7</t>
  </si>
  <si>
    <t>觀下去聲曾</t>
  </si>
  <si>
    <t>觀七曾</t>
  </si>
  <si>
    <t>譔</t>
  </si>
  <si>
    <t>饌</t>
  </si>
  <si>
    <t>𨨰</t>
  </si>
  <si>
    <t>juan7</t>
  </si>
  <si>
    <t>觀下去聲入</t>
  </si>
  <si>
    <t>觀七入</t>
  </si>
  <si>
    <t>羡</t>
  </si>
  <si>
    <t>suan7</t>
  </si>
  <si>
    <t>觀下去聲時</t>
  </si>
  <si>
    <t>觀七時</t>
  </si>
  <si>
    <t>爰</t>
  </si>
  <si>
    <t>uan7</t>
  </si>
  <si>
    <t>quan7</t>
  </si>
  <si>
    <t>觀下去聲英</t>
  </si>
  <si>
    <t>觀七英</t>
  </si>
  <si>
    <t>媛</t>
  </si>
  <si>
    <t>瑗</t>
  </si>
  <si>
    <t>湲</t>
  </si>
  <si>
    <t>援</t>
  </si>
  <si>
    <t>褑</t>
  </si>
  <si>
    <t>緩</t>
  </si>
  <si>
    <t>愿</t>
  </si>
  <si>
    <t>guan7</t>
  </si>
  <si>
    <t>觀下去聲語</t>
  </si>
  <si>
    <t>觀七語</t>
  </si>
  <si>
    <t>傆</t>
  </si>
  <si>
    <t>願</t>
  </si>
  <si>
    <t>范</t>
  </si>
  <si>
    <t>huan7</t>
  </si>
  <si>
    <t>觀下去聲喜</t>
  </si>
  <si>
    <t>觀七喜</t>
  </si>
  <si>
    <t>苭</t>
  </si>
  <si>
    <t>宦</t>
  </si>
  <si>
    <t>𠈄</t>
  </si>
  <si>
    <t>犯</t>
  </si>
  <si>
    <t>範</t>
  </si>
  <si>
    <t>軓</t>
  </si>
  <si>
    <t>𨊠</t>
  </si>
  <si>
    <t>槵</t>
  </si>
  <si>
    <t>患</t>
  </si>
  <si>
    <t>豢</t>
  </si>
  <si>
    <t>梵</t>
  </si>
  <si>
    <t>捋</t>
  </si>
  <si>
    <t>luat8</t>
  </si>
  <si>
    <t>觀下入聲柳</t>
  </si>
  <si>
    <t>觀八柳</t>
  </si>
  <si>
    <t>埒</t>
  </si>
  <si>
    <t>頱</t>
  </si>
  <si>
    <t>犮</t>
  </si>
  <si>
    <t>puat8</t>
  </si>
  <si>
    <t>觀下入聲邊</t>
  </si>
  <si>
    <t>觀八邊</t>
  </si>
  <si>
    <t>拔</t>
  </si>
  <si>
    <t>跋</t>
  </si>
  <si>
    <t>鈸</t>
  </si>
  <si>
    <t>軷</t>
  </si>
  <si>
    <t>茇</t>
  </si>
  <si>
    <t>魃</t>
  </si>
  <si>
    <t>𧺺</t>
  </si>
  <si>
    <t>𧙄</t>
  </si>
  <si>
    <t>䟦</t>
  </si>
  <si>
    <t>kuat8</t>
  </si>
  <si>
    <t>觀下入聲求</t>
  </si>
  <si>
    <t>觀八求</t>
  </si>
  <si>
    <t>亅</t>
  </si>
  <si>
    <t>奪</t>
  </si>
  <si>
    <t>tuat8</t>
  </si>
  <si>
    <t>觀下入聲地</t>
  </si>
  <si>
    <t>觀八地</t>
  </si>
  <si>
    <t>絕</t>
  </si>
  <si>
    <t>tsuat8</t>
  </si>
  <si>
    <t>zuat8</t>
  </si>
  <si>
    <t>觀下入聲曾</t>
  </si>
  <si>
    <t>觀八曾</t>
  </si>
  <si>
    <t>㿱</t>
  </si>
  <si>
    <t>suat8</t>
  </si>
  <si>
    <t>觀下入聲時</t>
  </si>
  <si>
    <t>觀八時</t>
  </si>
  <si>
    <t>曰</t>
  </si>
  <si>
    <t>uat8</t>
  </si>
  <si>
    <t>quat8</t>
  </si>
  <si>
    <t>觀下入聲英</t>
  </si>
  <si>
    <t>觀八英</t>
  </si>
  <si>
    <t>悅</t>
  </si>
  <si>
    <t>閱</t>
  </si>
  <si>
    <t>粵</t>
  </si>
  <si>
    <t>戉</t>
  </si>
  <si>
    <t>鉞</t>
  </si>
  <si>
    <t>越</t>
  </si>
  <si>
    <t>樾</t>
  </si>
  <si>
    <t>末</t>
  </si>
  <si>
    <t>buat8</t>
  </si>
  <si>
    <t>觀下入聲門</t>
  </si>
  <si>
    <t>觀八門</t>
  </si>
  <si>
    <t>沫</t>
  </si>
  <si>
    <t>妺</t>
  </si>
  <si>
    <t>月</t>
  </si>
  <si>
    <t>guat8</t>
  </si>
  <si>
    <t>觀下入聲語</t>
  </si>
  <si>
    <t>觀八語</t>
  </si>
  <si>
    <t>仴</t>
  </si>
  <si>
    <t>刖</t>
  </si>
  <si>
    <t>岄</t>
  </si>
  <si>
    <t>軏</t>
  </si>
  <si>
    <t>鈅</t>
  </si>
  <si>
    <t>乏</t>
  </si>
  <si>
    <t>huat8</t>
  </si>
  <si>
    <t>觀下入聲喜</t>
  </si>
  <si>
    <t>觀八喜</t>
  </si>
  <si>
    <t>伐</t>
  </si>
  <si>
    <t>𠈲</t>
  </si>
  <si>
    <t>𦨯</t>
  </si>
  <si>
    <t>筏</t>
  </si>
  <si>
    <t>閥</t>
  </si>
  <si>
    <t>栰</t>
  </si>
  <si>
    <t>罰</t>
  </si>
  <si>
    <t>晡</t>
  </si>
  <si>
    <t>沽</t>
  </si>
  <si>
    <t>pou1</t>
  </si>
  <si>
    <t>oo</t>
  </si>
  <si>
    <t>poo1</t>
  </si>
  <si>
    <t>沽上平聲邊</t>
  </si>
  <si>
    <t>沽一邊</t>
  </si>
  <si>
    <t>埔</t>
  </si>
  <si>
    <t>㭪</t>
  </si>
  <si>
    <t>䈬</t>
  </si>
  <si>
    <t>kou1</t>
  </si>
  <si>
    <t>koo1</t>
  </si>
  <si>
    <t>沽上平聲求</t>
  </si>
  <si>
    <t>沽一求</t>
  </si>
  <si>
    <t>酤</t>
  </si>
  <si>
    <t>枯</t>
  </si>
  <si>
    <t>蛄</t>
  </si>
  <si>
    <t>骷</t>
  </si>
  <si>
    <t>鴣</t>
  </si>
  <si>
    <t>鮕</t>
  </si>
  <si>
    <t>𧣗</t>
  </si>
  <si>
    <t>觚</t>
  </si>
  <si>
    <t>姑</t>
  </si>
  <si>
    <t>辜</t>
  </si>
  <si>
    <t>嫴</t>
  </si>
  <si>
    <t>孤</t>
  </si>
  <si>
    <t>菰</t>
  </si>
  <si>
    <t>𦋆</t>
  </si>
  <si>
    <t>罛</t>
  </si>
  <si>
    <t>勾</t>
  </si>
  <si>
    <t>句</t>
  </si>
  <si>
    <t>鉤</t>
  </si>
  <si>
    <t>鈎</t>
  </si>
  <si>
    <t>沟</t>
  </si>
  <si>
    <t>媾</t>
  </si>
  <si>
    <t>構</t>
  </si>
  <si>
    <t>購</t>
  </si>
  <si>
    <t>覯</t>
  </si>
  <si>
    <t>遘</t>
  </si>
  <si>
    <t>箍</t>
  </si>
  <si>
    <t>khou1</t>
  </si>
  <si>
    <t>khoo1</t>
  </si>
  <si>
    <t>沽上平聲去</t>
  </si>
  <si>
    <t>沽一去</t>
  </si>
  <si>
    <t>都</t>
  </si>
  <si>
    <t>tou1</t>
  </si>
  <si>
    <t>too1</t>
  </si>
  <si>
    <t>沽上平聲地</t>
  </si>
  <si>
    <t>沽一地</t>
  </si>
  <si>
    <t>闍</t>
  </si>
  <si>
    <t>鋪</t>
  </si>
  <si>
    <t>phou1</t>
  </si>
  <si>
    <t>phoo1</t>
  </si>
  <si>
    <t>沽上平聲頗</t>
  </si>
  <si>
    <t>沽一頗</t>
  </si>
  <si>
    <t>麱</t>
  </si>
  <si>
    <t>秿</t>
  </si>
  <si>
    <t>麬</t>
  </si>
  <si>
    <t>菩</t>
  </si>
  <si>
    <t>偷</t>
  </si>
  <si>
    <t>thou1</t>
  </si>
  <si>
    <t>thoo1</t>
  </si>
  <si>
    <t>沽上平聲他</t>
  </si>
  <si>
    <t>沽一他</t>
  </si>
  <si>
    <t>媮</t>
  </si>
  <si>
    <t>𣈥</t>
  </si>
  <si>
    <t>鄹</t>
  </si>
  <si>
    <t>tsou1</t>
  </si>
  <si>
    <t>zoo1</t>
  </si>
  <si>
    <t>沽上平聲曾</t>
  </si>
  <si>
    <t>沽一曾</t>
  </si>
  <si>
    <t>鄒</t>
  </si>
  <si>
    <t>騶</t>
  </si>
  <si>
    <t>芻</t>
  </si>
  <si>
    <t>蒭</t>
  </si>
  <si>
    <t>䑼</t>
  </si>
  <si>
    <t>且</t>
  </si>
  <si>
    <t>徂</t>
  </si>
  <si>
    <t>租</t>
  </si>
  <si>
    <t>鉏</t>
  </si>
  <si>
    <t>趄</t>
  </si>
  <si>
    <t>諏</t>
  </si>
  <si>
    <t>緅</t>
  </si>
  <si>
    <t>陬</t>
  </si>
  <si>
    <t>菆</t>
  </si>
  <si>
    <t>棸</t>
  </si>
  <si>
    <t>鯫</t>
  </si>
  <si>
    <t>穌</t>
  </si>
  <si>
    <t>sou1</t>
  </si>
  <si>
    <t>soo1</t>
  </si>
  <si>
    <t>沽上平聲時</t>
  </si>
  <si>
    <t>沽一時</t>
  </si>
  <si>
    <t>甦</t>
  </si>
  <si>
    <t>蘇</t>
  </si>
  <si>
    <t>櫯</t>
  </si>
  <si>
    <t>酥</t>
  </si>
  <si>
    <t>疎</t>
  </si>
  <si>
    <t>疏</t>
  </si>
  <si>
    <t>䟽</t>
  </si>
  <si>
    <t>梳</t>
  </si>
  <si>
    <t>蔬</t>
  </si>
  <si>
    <t>筲</t>
  </si>
  <si>
    <t>蒐</t>
  </si>
  <si>
    <t>搜</t>
  </si>
  <si>
    <t>𢯱</t>
  </si>
  <si>
    <t>溲</t>
  </si>
  <si>
    <t>艘</t>
  </si>
  <si>
    <t>颼</t>
  </si>
  <si>
    <t>廋</t>
  </si>
  <si>
    <t>烏</t>
  </si>
  <si>
    <t>ou1</t>
  </si>
  <si>
    <t>qoo1</t>
  </si>
  <si>
    <t>沽上平聲英</t>
  </si>
  <si>
    <t>沽一英</t>
  </si>
  <si>
    <t>嗚</t>
  </si>
  <si>
    <t>於</t>
  </si>
  <si>
    <t>樢</t>
  </si>
  <si>
    <t>鷗</t>
  </si>
  <si>
    <t>鄔</t>
  </si>
  <si>
    <t>謳</t>
  </si>
  <si>
    <t>漚</t>
  </si>
  <si>
    <t>藲</t>
  </si>
  <si>
    <t>粗</t>
  </si>
  <si>
    <t>tshou1</t>
  </si>
  <si>
    <t>coo1</t>
  </si>
  <si>
    <t>沽上平聲出</t>
  </si>
  <si>
    <t>沽一出</t>
  </si>
  <si>
    <t>麤</t>
  </si>
  <si>
    <t>麄</t>
  </si>
  <si>
    <t>麁</t>
  </si>
  <si>
    <t>䏢</t>
  </si>
  <si>
    <t>呼</t>
  </si>
  <si>
    <t>hou1</t>
  </si>
  <si>
    <t>hoo1</t>
  </si>
  <si>
    <t>沽上平聲喜</t>
  </si>
  <si>
    <t>沽一喜</t>
  </si>
  <si>
    <t>戯</t>
  </si>
  <si>
    <t>戲</t>
  </si>
  <si>
    <t>𢧶</t>
  </si>
  <si>
    <t>滹</t>
  </si>
  <si>
    <t>嘑</t>
  </si>
  <si>
    <t>苸</t>
  </si>
  <si>
    <t>魯</t>
  </si>
  <si>
    <t>lou2</t>
  </si>
  <si>
    <t>loo2</t>
  </si>
  <si>
    <t>沽上上聲柳</t>
  </si>
  <si>
    <t>沽二柳</t>
  </si>
  <si>
    <t>櫓</t>
  </si>
  <si>
    <t>㯭</t>
  </si>
  <si>
    <t>鹵</t>
  </si>
  <si>
    <t>𢲸</t>
  </si>
  <si>
    <t>擄</t>
  </si>
  <si>
    <t>虜</t>
  </si>
  <si>
    <t>塿</t>
  </si>
  <si>
    <t>努</t>
  </si>
  <si>
    <t>𤻼</t>
  </si>
  <si>
    <t>𧭷</t>
  </si>
  <si>
    <t>艪</t>
  </si>
  <si>
    <t>𢟧</t>
  </si>
  <si>
    <t>補</t>
  </si>
  <si>
    <t>pou2</t>
  </si>
  <si>
    <t>poo2</t>
  </si>
  <si>
    <t>沽上上聲邊</t>
  </si>
  <si>
    <t>沽二邊</t>
  </si>
  <si>
    <t>䋠</t>
  </si>
  <si>
    <t>𢼹</t>
  </si>
  <si>
    <t>古</t>
  </si>
  <si>
    <t>kou2</t>
  </si>
  <si>
    <t>koo2</t>
  </si>
  <si>
    <t>沽上上聲求</t>
  </si>
  <si>
    <t>沽二求</t>
  </si>
  <si>
    <t>估</t>
  </si>
  <si>
    <t>牯</t>
  </si>
  <si>
    <t>詁</t>
  </si>
  <si>
    <t>罟</t>
  </si>
  <si>
    <t>羖</t>
  </si>
  <si>
    <t>𦍩</t>
  </si>
  <si>
    <t>股</t>
  </si>
  <si>
    <t>盬</t>
  </si>
  <si>
    <t>蠱</t>
  </si>
  <si>
    <t>笱</t>
  </si>
  <si>
    <t>苟</t>
  </si>
  <si>
    <t>狗</t>
  </si>
  <si>
    <t>耇</t>
  </si>
  <si>
    <t>枸</t>
  </si>
  <si>
    <t>㺃</t>
  </si>
  <si>
    <t>鼓</t>
  </si>
  <si>
    <t>皷</t>
  </si>
  <si>
    <t>鼔</t>
  </si>
  <si>
    <t>瞽</t>
  </si>
  <si>
    <t>冓</t>
  </si>
  <si>
    <t>垢</t>
  </si>
  <si>
    <t>口</t>
  </si>
  <si>
    <t>khou2</t>
  </si>
  <si>
    <t>khoo2</t>
  </si>
  <si>
    <t>沽上上聲去</t>
  </si>
  <si>
    <t>沽二去</t>
  </si>
  <si>
    <t>苦</t>
  </si>
  <si>
    <t>䇢</t>
  </si>
  <si>
    <t>𡿵</t>
  </si>
  <si>
    <t>斗</t>
  </si>
  <si>
    <t>tou2</t>
  </si>
  <si>
    <t>too2</t>
  </si>
  <si>
    <t>沽上上聲地</t>
  </si>
  <si>
    <t>沽二地</t>
  </si>
  <si>
    <t>𠁁</t>
  </si>
  <si>
    <t>抖</t>
  </si>
  <si>
    <t>枓</t>
  </si>
  <si>
    <t>蚪</t>
  </si>
  <si>
    <t>覩</t>
  </si>
  <si>
    <t>睹</t>
  </si>
  <si>
    <t>堵</t>
  </si>
  <si>
    <t>賭</t>
  </si>
  <si>
    <t>𧶴</t>
  </si>
  <si>
    <t>陡</t>
  </si>
  <si>
    <t>浦</t>
  </si>
  <si>
    <t>phou2</t>
  </si>
  <si>
    <t>phoo2</t>
  </si>
  <si>
    <t>沽上上聲頗</t>
  </si>
  <si>
    <t>沽二頗</t>
  </si>
  <si>
    <t>溥</t>
  </si>
  <si>
    <t>圃</t>
  </si>
  <si>
    <t>剖</t>
  </si>
  <si>
    <t>譜</t>
  </si>
  <si>
    <t>普</t>
  </si>
  <si>
    <t>thou2</t>
  </si>
  <si>
    <t>thoo2</t>
  </si>
  <si>
    <t>沽上上聲他</t>
  </si>
  <si>
    <t>沽二他</t>
  </si>
  <si>
    <t>㰯</t>
  </si>
  <si>
    <t>黈</t>
  </si>
  <si>
    <t>走</t>
  </si>
  <si>
    <t>tsou2</t>
  </si>
  <si>
    <t>zoo2</t>
  </si>
  <si>
    <t>沽上上聲曾</t>
  </si>
  <si>
    <t>沽二曾</t>
  </si>
  <si>
    <t>阻</t>
  </si>
  <si>
    <t>俎</t>
  </si>
  <si>
    <t>沮</t>
  </si>
  <si>
    <t>祖</t>
  </si>
  <si>
    <t>咀</t>
  </si>
  <si>
    <t>殂</t>
  </si>
  <si>
    <t>組</t>
  </si>
  <si>
    <t>珇</t>
  </si>
  <si>
    <t>𤱌</t>
  </si>
  <si>
    <t>詛</t>
  </si>
  <si>
    <t>叟</t>
  </si>
  <si>
    <t>sou2</t>
  </si>
  <si>
    <t>soo2</t>
  </si>
  <si>
    <t>沽上上聲時</t>
  </si>
  <si>
    <t>沽二時</t>
  </si>
  <si>
    <t>瞍</t>
  </si>
  <si>
    <t>瘦</t>
  </si>
  <si>
    <t>𠋢</t>
  </si>
  <si>
    <t>傁</t>
  </si>
  <si>
    <t>摟</t>
  </si>
  <si>
    <t>漊</t>
  </si>
  <si>
    <t>漱</t>
  </si>
  <si>
    <t>溯</t>
  </si>
  <si>
    <t>遡</t>
  </si>
  <si>
    <t>隖</t>
  </si>
  <si>
    <t>ou2</t>
  </si>
  <si>
    <t>qoo2</t>
  </si>
  <si>
    <t>沽上上聲英</t>
  </si>
  <si>
    <t>沽二英</t>
  </si>
  <si>
    <t>塢</t>
  </si>
  <si>
    <t>嵨</t>
  </si>
  <si>
    <t>瑦</t>
  </si>
  <si>
    <t>溩</t>
  </si>
  <si>
    <t>嫗</t>
  </si>
  <si>
    <t>嘔</t>
  </si>
  <si>
    <t>歐</t>
  </si>
  <si>
    <t>甌</t>
  </si>
  <si>
    <t>埡</t>
  </si>
  <si>
    <t>畝</t>
  </si>
  <si>
    <t>bou2</t>
  </si>
  <si>
    <t>boo2</t>
  </si>
  <si>
    <t>沽上上聲門</t>
  </si>
  <si>
    <t>沽二門</t>
  </si>
  <si>
    <t>畆</t>
  </si>
  <si>
    <t>牡</t>
  </si>
  <si>
    <t>姥</t>
  </si>
  <si>
    <t>姆</t>
  </si>
  <si>
    <t>母</t>
  </si>
  <si>
    <t>某</t>
  </si>
  <si>
    <t>厶</t>
  </si>
  <si>
    <t>栂</t>
  </si>
  <si>
    <t>楚</t>
  </si>
  <si>
    <t>tshou2</t>
  </si>
  <si>
    <t>coo2</t>
  </si>
  <si>
    <t>沽上上聲出</t>
  </si>
  <si>
    <t>沽二出</t>
  </si>
  <si>
    <t>濋</t>
  </si>
  <si>
    <t>礎</t>
  </si>
  <si>
    <t>虎</t>
  </si>
  <si>
    <t>hou2</t>
  </si>
  <si>
    <t>hoo2</t>
  </si>
  <si>
    <t>沽上上聲喜</t>
  </si>
  <si>
    <t>沽二喜</t>
  </si>
  <si>
    <t>䗂</t>
  </si>
  <si>
    <t>否</t>
  </si>
  <si>
    <t>岵</t>
  </si>
  <si>
    <t>滸</t>
  </si>
  <si>
    <t>缶</t>
  </si>
  <si>
    <t>吼</t>
  </si>
  <si>
    <t>冔</t>
  </si>
  <si>
    <t>布</t>
  </si>
  <si>
    <t>pou3</t>
  </si>
  <si>
    <t>poo3</t>
  </si>
  <si>
    <t>沽上去聲邊</t>
  </si>
  <si>
    <t>沽三邊</t>
  </si>
  <si>
    <t>佈</t>
  </si>
  <si>
    <t>抪</t>
  </si>
  <si>
    <t>怖</t>
  </si>
  <si>
    <t>𧦞</t>
  </si>
  <si>
    <t>傅</t>
  </si>
  <si>
    <t>固</t>
  </si>
  <si>
    <t>kou3</t>
  </si>
  <si>
    <t>koo3</t>
  </si>
  <si>
    <t>沽上去聲求</t>
  </si>
  <si>
    <t>沽三求</t>
  </si>
  <si>
    <t>痼</t>
  </si>
  <si>
    <t>錮</t>
  </si>
  <si>
    <t>雇</t>
  </si>
  <si>
    <t>僱</t>
  </si>
  <si>
    <t>顧</t>
  </si>
  <si>
    <t>雊</t>
  </si>
  <si>
    <t>夠</t>
  </si>
  <si>
    <t>搆</t>
  </si>
  <si>
    <t>姤</t>
  </si>
  <si>
    <t>詬</t>
  </si>
  <si>
    <t>彀</t>
  </si>
  <si>
    <t>故</t>
  </si>
  <si>
    <t>叩</t>
  </si>
  <si>
    <t>khou3</t>
  </si>
  <si>
    <t>khoo3</t>
  </si>
  <si>
    <t>沽上去聲去</t>
  </si>
  <si>
    <t>沽三去</t>
  </si>
  <si>
    <t>扣</t>
  </si>
  <si>
    <t>𥲃</t>
  </si>
  <si>
    <t>寇</t>
  </si>
  <si>
    <t>蔻</t>
  </si>
  <si>
    <t>佝</t>
  </si>
  <si>
    <t>袴</t>
  </si>
  <si>
    <t>褲</t>
  </si>
  <si>
    <t>庫</t>
  </si>
  <si>
    <t>釦</t>
  </si>
  <si>
    <t>𩊓</t>
  </si>
  <si>
    <t>鬭</t>
  </si>
  <si>
    <t>tou3</t>
  </si>
  <si>
    <t>too3</t>
  </si>
  <si>
    <t>沽上去聲地</t>
  </si>
  <si>
    <t>沽三地</t>
  </si>
  <si>
    <t>鬪</t>
  </si>
  <si>
    <t>鬦</t>
  </si>
  <si>
    <t>鬥</t>
  </si>
  <si>
    <t>妒</t>
  </si>
  <si>
    <t>柘</t>
  </si>
  <si>
    <t>蠹</t>
  </si>
  <si>
    <t>𪐞</t>
  </si>
  <si>
    <t>phou3</t>
  </si>
  <si>
    <t>phoo3</t>
  </si>
  <si>
    <t>沽上去聲頗</t>
  </si>
  <si>
    <t>沽三頗</t>
  </si>
  <si>
    <t>舖</t>
  </si>
  <si>
    <t>兔</t>
  </si>
  <si>
    <t>thou3</t>
  </si>
  <si>
    <t>thoo3</t>
  </si>
  <si>
    <t>沽上去聲他</t>
  </si>
  <si>
    <t>沽三他</t>
  </si>
  <si>
    <t>兎</t>
  </si>
  <si>
    <t>菟</t>
  </si>
  <si>
    <t>吐</t>
  </si>
  <si>
    <t>透</t>
  </si>
  <si>
    <t>奏</t>
  </si>
  <si>
    <t>tsou3</t>
  </si>
  <si>
    <t>zoo3</t>
  </si>
  <si>
    <t>沽上去聲曾</t>
  </si>
  <si>
    <t>沽三曾</t>
  </si>
  <si>
    <t>湊</t>
  </si>
  <si>
    <t>輳</t>
  </si>
  <si>
    <t>祚</t>
  </si>
  <si>
    <t>做</t>
  </si>
  <si>
    <t>素</t>
  </si>
  <si>
    <t>sou3</t>
  </si>
  <si>
    <t>soo3</t>
  </si>
  <si>
    <t>沽上去聲時</t>
  </si>
  <si>
    <t>沽三時</t>
  </si>
  <si>
    <t>傃</t>
  </si>
  <si>
    <t>愫</t>
  </si>
  <si>
    <t>𩝥</t>
  </si>
  <si>
    <t>訴</t>
  </si>
  <si>
    <t>愬</t>
  </si>
  <si>
    <t>塑</t>
  </si>
  <si>
    <t>潄</t>
  </si>
  <si>
    <t>瘶</t>
  </si>
  <si>
    <t>泝</t>
  </si>
  <si>
    <t>ou3</t>
  </si>
  <si>
    <t>qoo3</t>
  </si>
  <si>
    <t>沽上去聲英</t>
  </si>
  <si>
    <t>沽三英</t>
  </si>
  <si>
    <t>tshou3</t>
  </si>
  <si>
    <t>coo3</t>
  </si>
  <si>
    <t>沽上去聲出</t>
  </si>
  <si>
    <t>沽三出</t>
  </si>
  <si>
    <t>醋</t>
  </si>
  <si>
    <t>阼</t>
  </si>
  <si>
    <t>蜡</t>
  </si>
  <si>
    <t>措</t>
  </si>
  <si>
    <t>厝</t>
  </si>
  <si>
    <t>戽</t>
  </si>
  <si>
    <t>hou3</t>
  </si>
  <si>
    <t>hoo3</t>
  </si>
  <si>
    <t>沽上去聲喜</t>
  </si>
  <si>
    <t>沽三喜</t>
  </si>
  <si>
    <t>𣶉</t>
  </si>
  <si>
    <t>樓</t>
  </si>
  <si>
    <t>lou5</t>
  </si>
  <si>
    <t>loo5</t>
  </si>
  <si>
    <t>沽下平聲柳</t>
  </si>
  <si>
    <t>沽五柳</t>
  </si>
  <si>
    <t>僂</t>
  </si>
  <si>
    <t>婁</t>
  </si>
  <si>
    <t>縷</t>
  </si>
  <si>
    <t>螻</t>
  </si>
  <si>
    <t>髏</t>
  </si>
  <si>
    <t>鏤</t>
  </si>
  <si>
    <t>瘻</t>
  </si>
  <si>
    <t>蔞</t>
  </si>
  <si>
    <t>䝏</t>
  </si>
  <si>
    <t>𧷡</t>
  </si>
  <si>
    <t>壚</t>
  </si>
  <si>
    <t>瀘</t>
  </si>
  <si>
    <t>臚</t>
  </si>
  <si>
    <t>爐</t>
  </si>
  <si>
    <t>𤬛</t>
  </si>
  <si>
    <t>蘆</t>
  </si>
  <si>
    <t>纑</t>
  </si>
  <si>
    <t>顱</t>
  </si>
  <si>
    <t>鸕</t>
  </si>
  <si>
    <t>鱸</t>
  </si>
  <si>
    <t>轤</t>
  </si>
  <si>
    <t>盧</t>
  </si>
  <si>
    <t>奴</t>
  </si>
  <si>
    <t>蒲</t>
  </si>
  <si>
    <t>pou5</t>
  </si>
  <si>
    <t>poo5</t>
  </si>
  <si>
    <t>沽下平聲邊</t>
  </si>
  <si>
    <t>沽五邊</t>
  </si>
  <si>
    <t>莆</t>
  </si>
  <si>
    <t>葡</t>
  </si>
  <si>
    <t>匍</t>
  </si>
  <si>
    <t>捕</t>
  </si>
  <si>
    <t>酺</t>
  </si>
  <si>
    <t>逋</t>
  </si>
  <si>
    <t>餔</t>
  </si>
  <si>
    <t>裒</t>
  </si>
  <si>
    <t>𧝘</t>
  </si>
  <si>
    <t>抔</t>
  </si>
  <si>
    <t>苞</t>
  </si>
  <si>
    <t>糊</t>
  </si>
  <si>
    <t>kou5</t>
  </si>
  <si>
    <t>koo5</t>
  </si>
  <si>
    <t>沽下平聲求</t>
  </si>
  <si>
    <t>沽五求</t>
  </si>
  <si>
    <t>𪍒</t>
  </si>
  <si>
    <t>瘔</t>
  </si>
  <si>
    <t>khou5</t>
  </si>
  <si>
    <t>khoo5</t>
  </si>
  <si>
    <t>沽下平聲去</t>
  </si>
  <si>
    <t>沽五去</t>
  </si>
  <si>
    <t>㾰</t>
  </si>
  <si>
    <t>芤</t>
  </si>
  <si>
    <t>圖</t>
  </si>
  <si>
    <t>tou5</t>
  </si>
  <si>
    <t>too5</t>
  </si>
  <si>
    <t>沽下平聲地</t>
  </si>
  <si>
    <t>沽五地</t>
  </si>
  <si>
    <t>梌</t>
  </si>
  <si>
    <t>涂</t>
  </si>
  <si>
    <t>荼</t>
  </si>
  <si>
    <t>途</t>
  </si>
  <si>
    <t>酴</t>
  </si>
  <si>
    <t>屠</t>
  </si>
  <si>
    <t>瘏</t>
  </si>
  <si>
    <t>投</t>
  </si>
  <si>
    <t>骰</t>
  </si>
  <si>
    <t>徒</t>
  </si>
  <si>
    <t>啚</t>
  </si>
  <si>
    <t>𪜱</t>
  </si>
  <si>
    <t>phou5</t>
  </si>
  <si>
    <t>phoo5</t>
  </si>
  <si>
    <t>沽下平聲頗</t>
  </si>
  <si>
    <t>沽五頗</t>
  </si>
  <si>
    <t>頭</t>
  </si>
  <si>
    <t>thou5</t>
  </si>
  <si>
    <t>thoo5</t>
  </si>
  <si>
    <t>沽下平聲他</t>
  </si>
  <si>
    <t>沽五他</t>
  </si>
  <si>
    <t>齟</t>
  </si>
  <si>
    <t>tsou5</t>
  </si>
  <si>
    <t>zoo5</t>
  </si>
  <si>
    <t>沽下平聲曾</t>
  </si>
  <si>
    <t>沽五曾</t>
  </si>
  <si>
    <t>謀</t>
  </si>
  <si>
    <t>bou5</t>
  </si>
  <si>
    <t>boo5</t>
  </si>
  <si>
    <t>沽下平聲門</t>
  </si>
  <si>
    <t>沽五門</t>
  </si>
  <si>
    <t>謨</t>
  </si>
  <si>
    <t>侔</t>
  </si>
  <si>
    <t>牟</t>
  </si>
  <si>
    <t>眸</t>
  </si>
  <si>
    <t>䏬</t>
  </si>
  <si>
    <t>膜</t>
  </si>
  <si>
    <t>模</t>
  </si>
  <si>
    <t>嫫</t>
  </si>
  <si>
    <t>摸</t>
  </si>
  <si>
    <t>摹</t>
  </si>
  <si>
    <t>蟊</t>
  </si>
  <si>
    <t>麰</t>
  </si>
  <si>
    <t>吾</t>
  </si>
  <si>
    <t>gou5</t>
  </si>
  <si>
    <t>goo5</t>
  </si>
  <si>
    <t>沽下平聲語</t>
  </si>
  <si>
    <t>沽五語</t>
  </si>
  <si>
    <t>浯</t>
  </si>
  <si>
    <t>梧</t>
  </si>
  <si>
    <t>珸</t>
  </si>
  <si>
    <t>䓊</t>
  </si>
  <si>
    <t>鯃</t>
  </si>
  <si>
    <t>𩶭</t>
  </si>
  <si>
    <t>鼯</t>
  </si>
  <si>
    <t>吳</t>
  </si>
  <si>
    <t>蜈</t>
  </si>
  <si>
    <t>侯</t>
  </si>
  <si>
    <t>hou5</t>
  </si>
  <si>
    <t>hoo5</t>
  </si>
  <si>
    <t>沽下平聲喜</t>
  </si>
  <si>
    <t>沽五喜</t>
  </si>
  <si>
    <t>矦</t>
  </si>
  <si>
    <t>喉</t>
  </si>
  <si>
    <t>猴</t>
  </si>
  <si>
    <t>篌</t>
  </si>
  <si>
    <t>糇</t>
  </si>
  <si>
    <t>餱</t>
  </si>
  <si>
    <t>鍭</t>
  </si>
  <si>
    <t>壺</t>
  </si>
  <si>
    <t>湖</t>
  </si>
  <si>
    <t>瑚</t>
  </si>
  <si>
    <t>猢</t>
  </si>
  <si>
    <t>蝴</t>
  </si>
  <si>
    <t>餬</t>
  </si>
  <si>
    <t>鶘</t>
  </si>
  <si>
    <t>狐</t>
  </si>
  <si>
    <t>弧</t>
  </si>
  <si>
    <t>瓠</t>
  </si>
  <si>
    <t>鬍</t>
  </si>
  <si>
    <t>路</t>
  </si>
  <si>
    <t>lou7</t>
  </si>
  <si>
    <t>loo7</t>
  </si>
  <si>
    <t>沽下去聲柳</t>
  </si>
  <si>
    <t>沽七柳</t>
  </si>
  <si>
    <t>潞</t>
  </si>
  <si>
    <t>璐</t>
  </si>
  <si>
    <t>露</t>
  </si>
  <si>
    <t>鷺</t>
  </si>
  <si>
    <t>蕗</t>
  </si>
  <si>
    <t>賂</t>
  </si>
  <si>
    <t>輅</t>
  </si>
  <si>
    <t>漏</t>
  </si>
  <si>
    <t>瘺</t>
  </si>
  <si>
    <t>陋</t>
  </si>
  <si>
    <t>弩</t>
  </si>
  <si>
    <t>滷</t>
  </si>
  <si>
    <t>步</t>
  </si>
  <si>
    <t>pou7</t>
  </si>
  <si>
    <t>poo7</t>
  </si>
  <si>
    <t>沽下去聲邊</t>
  </si>
  <si>
    <t>沽七邊</t>
  </si>
  <si>
    <t>歩</t>
  </si>
  <si>
    <t>𧌂</t>
  </si>
  <si>
    <t>埠</t>
  </si>
  <si>
    <t>勏</t>
  </si>
  <si>
    <t>篰</t>
  </si>
  <si>
    <t>部</t>
  </si>
  <si>
    <t>哺</t>
  </si>
  <si>
    <t>怙</t>
  </si>
  <si>
    <t>kou7</t>
  </si>
  <si>
    <t>koo7</t>
  </si>
  <si>
    <t>沽下去聲求</t>
  </si>
  <si>
    <t>沽七求</t>
  </si>
  <si>
    <t>𢛅</t>
  </si>
  <si>
    <t>豆</t>
  </si>
  <si>
    <t>tou7</t>
  </si>
  <si>
    <t>too7</t>
  </si>
  <si>
    <t>沽下去聲地</t>
  </si>
  <si>
    <t>沽七地</t>
  </si>
  <si>
    <t>荳</t>
  </si>
  <si>
    <t>痘</t>
  </si>
  <si>
    <t>逗</t>
  </si>
  <si>
    <t>脰</t>
  </si>
  <si>
    <t>渡</t>
  </si>
  <si>
    <t>𡍨</t>
  </si>
  <si>
    <t>鍍</t>
  </si>
  <si>
    <t>杜</t>
  </si>
  <si>
    <t>肚</t>
  </si>
  <si>
    <t>荰</t>
  </si>
  <si>
    <t>䲧</t>
  </si>
  <si>
    <t>竇</t>
  </si>
  <si>
    <t>phou7</t>
  </si>
  <si>
    <t>phoo7</t>
  </si>
  <si>
    <t>沽下去聲頗</t>
  </si>
  <si>
    <t>沽七頗</t>
  </si>
  <si>
    <t>tsou7</t>
  </si>
  <si>
    <t>zoo7</t>
  </si>
  <si>
    <t>沽下去聲曾</t>
  </si>
  <si>
    <t>沽七曾</t>
  </si>
  <si>
    <t>驟</t>
  </si>
  <si>
    <t>助</t>
  </si>
  <si>
    <t>戊</t>
  </si>
  <si>
    <t>bou7</t>
  </si>
  <si>
    <t>boo7</t>
  </si>
  <si>
    <t>沽下去聲門</t>
  </si>
  <si>
    <t>沽七門</t>
  </si>
  <si>
    <t>茂</t>
  </si>
  <si>
    <t>懋</t>
  </si>
  <si>
    <t>𠊮</t>
  </si>
  <si>
    <t>獓</t>
  </si>
  <si>
    <t>募</t>
  </si>
  <si>
    <t>墓</t>
  </si>
  <si>
    <t>幕</t>
  </si>
  <si>
    <t>幙</t>
  </si>
  <si>
    <t>慕</t>
  </si>
  <si>
    <t>暮</t>
  </si>
  <si>
    <t>貿</t>
  </si>
  <si>
    <t>悟</t>
  </si>
  <si>
    <t>gou7</t>
  </si>
  <si>
    <t>goo7</t>
  </si>
  <si>
    <t>沽下去聲語</t>
  </si>
  <si>
    <t>沽七語</t>
  </si>
  <si>
    <t>晤</t>
  </si>
  <si>
    <t>寤</t>
  </si>
  <si>
    <t>俉</t>
  </si>
  <si>
    <t>悞</t>
  </si>
  <si>
    <t>誤</t>
  </si>
  <si>
    <t>后</t>
  </si>
  <si>
    <t>hou7</t>
  </si>
  <si>
    <t>hoo7</t>
  </si>
  <si>
    <t>沽下去聲喜</t>
  </si>
  <si>
    <t>沽七喜</t>
  </si>
  <si>
    <t>後</t>
  </si>
  <si>
    <t>乎</t>
  </si>
  <si>
    <t>互</t>
  </si>
  <si>
    <t>沍</t>
  </si>
  <si>
    <t>楛</t>
  </si>
  <si>
    <t>戶</t>
  </si>
  <si>
    <t>逅</t>
  </si>
  <si>
    <t>扈</t>
  </si>
  <si>
    <t>槴</t>
  </si>
  <si>
    <t>護</t>
  </si>
  <si>
    <t>濩</t>
  </si>
  <si>
    <t>矱</t>
  </si>
  <si>
    <t>蠖</t>
  </si>
  <si>
    <t>穫</t>
  </si>
  <si>
    <t>鑊</t>
  </si>
  <si>
    <t>厚</t>
  </si>
  <si>
    <t>候</t>
  </si>
  <si>
    <t>𠋫</t>
  </si>
  <si>
    <t>䞀</t>
  </si>
  <si>
    <t>祜</t>
  </si>
  <si>
    <t>㾭</t>
  </si>
  <si>
    <t>嬌</t>
  </si>
  <si>
    <t>liau1</t>
  </si>
  <si>
    <t>iau</t>
  </si>
  <si>
    <t>嬌上平聲柳</t>
  </si>
  <si>
    <t>嬌一柳</t>
  </si>
  <si>
    <t>㟽</t>
  </si>
  <si>
    <t>piau1</t>
  </si>
  <si>
    <t>嬌上平聲邊</t>
  </si>
  <si>
    <t>嬌一邊</t>
  </si>
  <si>
    <t>臕</t>
  </si>
  <si>
    <t>標</t>
  </si>
  <si>
    <t>kiau1</t>
  </si>
  <si>
    <t>嬌上平聲求</t>
  </si>
  <si>
    <t>嬌一求</t>
  </si>
  <si>
    <t>憍</t>
  </si>
  <si>
    <t>驕</t>
  </si>
  <si>
    <t>簥</t>
  </si>
  <si>
    <t>僥</t>
  </si>
  <si>
    <t>嘄</t>
  </si>
  <si>
    <t>橇</t>
  </si>
  <si>
    <t>khiau1</t>
  </si>
  <si>
    <t>嬌上平聲去</t>
  </si>
  <si>
    <t>嬌一去</t>
  </si>
  <si>
    <t>撬</t>
  </si>
  <si>
    <t>𢿣</t>
  </si>
  <si>
    <t>蹺</t>
  </si>
  <si>
    <t>蹻</t>
  </si>
  <si>
    <t>嶠</t>
  </si>
  <si>
    <t>嘺</t>
  </si>
  <si>
    <t>朝</t>
  </si>
  <si>
    <t>tiau1</t>
  </si>
  <si>
    <t>嬌上平聲地</t>
  </si>
  <si>
    <t>嬌一地</t>
  </si>
  <si>
    <t>彫</t>
  </si>
  <si>
    <t>凋</t>
  </si>
  <si>
    <t>雕</t>
  </si>
  <si>
    <t>琱</t>
  </si>
  <si>
    <t>刁</t>
  </si>
  <si>
    <t>𩾒</t>
  </si>
  <si>
    <t>鳭</t>
  </si>
  <si>
    <t>貂</t>
  </si>
  <si>
    <t>鼦</t>
  </si>
  <si>
    <t>儦</t>
  </si>
  <si>
    <t>phiau1</t>
  </si>
  <si>
    <t>嬌上平聲頗</t>
  </si>
  <si>
    <t>嬌一頗</t>
  </si>
  <si>
    <t>瀌</t>
  </si>
  <si>
    <t>麃</t>
  </si>
  <si>
    <t>鑣</t>
  </si>
  <si>
    <t>鏢</t>
  </si>
  <si>
    <t>穮</t>
  </si>
  <si>
    <t>猋</t>
  </si>
  <si>
    <t>摽</t>
  </si>
  <si>
    <t>漂</t>
  </si>
  <si>
    <t>熛</t>
  </si>
  <si>
    <t>縹</t>
  </si>
  <si>
    <t>飄</t>
  </si>
  <si>
    <t>飃</t>
  </si>
  <si>
    <t>飆</t>
  </si>
  <si>
    <t>飇</t>
  </si>
  <si>
    <t>螵</t>
  </si>
  <si>
    <t>杓</t>
  </si>
  <si>
    <t>魒</t>
  </si>
  <si>
    <t>翲</t>
  </si>
  <si>
    <t>瞟</t>
  </si>
  <si>
    <t>勡</t>
  </si>
  <si>
    <t>慓</t>
  </si>
  <si>
    <t>佻</t>
  </si>
  <si>
    <t>thiau1</t>
  </si>
  <si>
    <t>嬌上平聲他</t>
  </si>
  <si>
    <t>嬌一他</t>
  </si>
  <si>
    <t>恌</t>
  </si>
  <si>
    <t>祧</t>
  </si>
  <si>
    <t>挑</t>
  </si>
  <si>
    <t>忉</t>
  </si>
  <si>
    <t>弨</t>
  </si>
  <si>
    <t>超</t>
  </si>
  <si>
    <t>祒</t>
  </si>
  <si>
    <t>焦</t>
  </si>
  <si>
    <t>tsiau1</t>
  </si>
  <si>
    <t>ziau1</t>
  </si>
  <si>
    <t>嬌上平聲曾</t>
  </si>
  <si>
    <t>嬌一曾</t>
  </si>
  <si>
    <t>蕉</t>
  </si>
  <si>
    <t>瞧</t>
  </si>
  <si>
    <t>膲</t>
  </si>
  <si>
    <t>僬</t>
  </si>
  <si>
    <t>嶕</t>
  </si>
  <si>
    <t>椒</t>
  </si>
  <si>
    <t>招</t>
  </si>
  <si>
    <t>昭</t>
  </si>
  <si>
    <t>巶</t>
  </si>
  <si>
    <t>炤</t>
  </si>
  <si>
    <t>釗</t>
  </si>
  <si>
    <t>消</t>
  </si>
  <si>
    <t>siau1</t>
  </si>
  <si>
    <t>嬌上平聲時</t>
  </si>
  <si>
    <t>嬌一時</t>
  </si>
  <si>
    <t>俏</t>
  </si>
  <si>
    <t>綃</t>
  </si>
  <si>
    <t>宵</t>
  </si>
  <si>
    <t>痟</t>
  </si>
  <si>
    <t>𢈭</t>
  </si>
  <si>
    <t>霄</t>
  </si>
  <si>
    <t>踃</t>
  </si>
  <si>
    <t>逍</t>
  </si>
  <si>
    <t>蛸</t>
  </si>
  <si>
    <t>銷</t>
  </si>
  <si>
    <t>魈</t>
  </si>
  <si>
    <t>硝</t>
  </si>
  <si>
    <t>焇</t>
  </si>
  <si>
    <t>彇</t>
  </si>
  <si>
    <t>潚</t>
  </si>
  <si>
    <t>簫</t>
  </si>
  <si>
    <t>蕭</t>
  </si>
  <si>
    <t>翛</t>
  </si>
  <si>
    <t>燒</t>
  </si>
  <si>
    <t>稍</t>
  </si>
  <si>
    <t>夭</t>
  </si>
  <si>
    <t>iau1</t>
  </si>
  <si>
    <t>qiau1</t>
  </si>
  <si>
    <t>嬌上平聲英</t>
  </si>
  <si>
    <t>嬌一英</t>
  </si>
  <si>
    <t>妖</t>
  </si>
  <si>
    <t>祅</t>
  </si>
  <si>
    <t>幺</t>
  </si>
  <si>
    <t>么</t>
  </si>
  <si>
    <t>要</t>
  </si>
  <si>
    <t>喓</t>
  </si>
  <si>
    <t>腰</t>
  </si>
  <si>
    <t>䙅</t>
  </si>
  <si>
    <t>葽</t>
  </si>
  <si>
    <t>鍫</t>
  </si>
  <si>
    <t>tshiau1</t>
  </si>
  <si>
    <t>ciau1</t>
  </si>
  <si>
    <t>嬌上平聲出</t>
  </si>
  <si>
    <t>嬌一出</t>
  </si>
  <si>
    <t>鍬</t>
  </si>
  <si>
    <t>儌</t>
  </si>
  <si>
    <t>hiau1</t>
  </si>
  <si>
    <t>嬌上平聲喜</t>
  </si>
  <si>
    <t>嬌一喜</t>
  </si>
  <si>
    <t>憿</t>
  </si>
  <si>
    <t>徼</t>
  </si>
  <si>
    <t>獥</t>
  </si>
  <si>
    <t>噭</t>
  </si>
  <si>
    <t>邀</t>
  </si>
  <si>
    <t>呺</t>
  </si>
  <si>
    <t>嘵</t>
  </si>
  <si>
    <t>枵</t>
  </si>
  <si>
    <t>鴞</t>
  </si>
  <si>
    <t>𠑪</t>
  </si>
  <si>
    <t>梟</t>
  </si>
  <si>
    <t>𥄉</t>
  </si>
  <si>
    <t>県</t>
  </si>
  <si>
    <t>囂</t>
  </si>
  <si>
    <t>𠾅</t>
  </si>
  <si>
    <t>驍</t>
  </si>
  <si>
    <t>嫋</t>
  </si>
  <si>
    <t>了</t>
  </si>
  <si>
    <t>liau2</t>
  </si>
  <si>
    <t>嬌上上聲柳</t>
  </si>
  <si>
    <t>嬌二柳</t>
  </si>
  <si>
    <t>蓼</t>
  </si>
  <si>
    <t>嫽</t>
  </si>
  <si>
    <t>撩</t>
  </si>
  <si>
    <t>憭</t>
  </si>
  <si>
    <t>瞭</t>
  </si>
  <si>
    <t>繚</t>
  </si>
  <si>
    <t>表</t>
  </si>
  <si>
    <t>piau2</t>
  </si>
  <si>
    <t>嬌上上聲邊</t>
  </si>
  <si>
    <t>嬌二邊</t>
  </si>
  <si>
    <t>婊</t>
  </si>
  <si>
    <t>殍</t>
  </si>
  <si>
    <t>莩</t>
  </si>
  <si>
    <t>𢷋</t>
  </si>
  <si>
    <t>皎</t>
  </si>
  <si>
    <t>kiau2</t>
  </si>
  <si>
    <t>嬌上上聲求</t>
  </si>
  <si>
    <t>嬌二求</t>
  </si>
  <si>
    <t>矯</t>
  </si>
  <si>
    <t>攪</t>
  </si>
  <si>
    <t>灚</t>
  </si>
  <si>
    <t>繳</t>
  </si>
  <si>
    <t>曒</t>
  </si>
  <si>
    <t>皦</t>
  </si>
  <si>
    <t>髜</t>
  </si>
  <si>
    <t>khiau2</t>
  </si>
  <si>
    <t>嬌上上聲去</t>
  </si>
  <si>
    <t>嬌二去</t>
  </si>
  <si>
    <t>𠌵</t>
  </si>
  <si>
    <t>tiau2</t>
  </si>
  <si>
    <t>嬌上上聲地</t>
  </si>
  <si>
    <t>嬌二地</t>
  </si>
  <si>
    <t>䄪</t>
  </si>
  <si>
    <t>𢁕</t>
  </si>
  <si>
    <t>㒛</t>
  </si>
  <si>
    <t>剽</t>
  </si>
  <si>
    <t>phiau2</t>
  </si>
  <si>
    <t>嬌上上聲頗</t>
  </si>
  <si>
    <t>嬌二頗</t>
  </si>
  <si>
    <t>皫</t>
  </si>
  <si>
    <t>窕</t>
  </si>
  <si>
    <t>thiau2</t>
  </si>
  <si>
    <t>嬌上上聲他</t>
  </si>
  <si>
    <t>嬌二他</t>
  </si>
  <si>
    <t>掉</t>
  </si>
  <si>
    <t>巐</t>
  </si>
  <si>
    <t>誂</t>
  </si>
  <si>
    <t>𠻩</t>
  </si>
  <si>
    <t>沼</t>
  </si>
  <si>
    <t>tsiau2</t>
  </si>
  <si>
    <t>ziau2</t>
  </si>
  <si>
    <t>嬌上上聲曾</t>
  </si>
  <si>
    <t>嬌二曾</t>
  </si>
  <si>
    <t>爪</t>
  </si>
  <si>
    <t>jiau2</t>
  </si>
  <si>
    <t>嬌上上聲入</t>
  </si>
  <si>
    <t>嬌二入</t>
  </si>
  <si>
    <t>抓</t>
  </si>
  <si>
    <t>擾</t>
  </si>
  <si>
    <t>繞</t>
  </si>
  <si>
    <t>遶</t>
  </si>
  <si>
    <t>小</t>
  </si>
  <si>
    <t>siau2</t>
  </si>
  <si>
    <t>嬌上上聲時</t>
  </si>
  <si>
    <t>嬌二時</t>
  </si>
  <si>
    <t>少</t>
  </si>
  <si>
    <t>篠</t>
  </si>
  <si>
    <t>嬲</t>
  </si>
  <si>
    <t>iau2</t>
  </si>
  <si>
    <t>qiau2</t>
  </si>
  <si>
    <t>嬌上上聲英</t>
  </si>
  <si>
    <t>嬌二英</t>
  </si>
  <si>
    <t>殀</t>
  </si>
  <si>
    <t>舀</t>
  </si>
  <si>
    <t>窈</t>
  </si>
  <si>
    <t>鷕</t>
  </si>
  <si>
    <t>𩈏</t>
  </si>
  <si>
    <t>穾</t>
  </si>
  <si>
    <t>偠</t>
  </si>
  <si>
    <t>仸</t>
  </si>
  <si>
    <t>渺</t>
  </si>
  <si>
    <t>biau2</t>
  </si>
  <si>
    <t>嬌上上聲門</t>
  </si>
  <si>
    <t>嬌二門</t>
  </si>
  <si>
    <t>緲</t>
  </si>
  <si>
    <t>淼</t>
  </si>
  <si>
    <t>杳</t>
  </si>
  <si>
    <t>邈</t>
  </si>
  <si>
    <t>窔</t>
  </si>
  <si>
    <t>皛</t>
  </si>
  <si>
    <t>窅</t>
  </si>
  <si>
    <t>㴭</t>
  </si>
  <si>
    <t>眇</t>
  </si>
  <si>
    <t>杪</t>
  </si>
  <si>
    <t>秒</t>
  </si>
  <si>
    <t>藐</t>
  </si>
  <si>
    <t>龖</t>
  </si>
  <si>
    <t>龘</t>
  </si>
  <si>
    <t>仯</t>
  </si>
  <si>
    <t>愀</t>
  </si>
  <si>
    <t>tshiau2</t>
  </si>
  <si>
    <t>ciau2</t>
  </si>
  <si>
    <t>嬌上上聲出</t>
  </si>
  <si>
    <t>嬌二出</t>
  </si>
  <si>
    <t>眧</t>
  </si>
  <si>
    <t>僺</t>
  </si>
  <si>
    <t>悄</t>
  </si>
  <si>
    <t>曉</t>
  </si>
  <si>
    <t>hiau2</t>
  </si>
  <si>
    <t>嬌上上聲喜</t>
  </si>
  <si>
    <t>嬌二喜</t>
  </si>
  <si>
    <t>俵</t>
  </si>
  <si>
    <t>piau3</t>
  </si>
  <si>
    <t>嬌上去聲邊</t>
  </si>
  <si>
    <t>嬌三邊</t>
  </si>
  <si>
    <t>裱</t>
  </si>
  <si>
    <t>䞄</t>
  </si>
  <si>
    <t>叫</t>
  </si>
  <si>
    <t>kiau3</t>
  </si>
  <si>
    <t>嬌上去聲求</t>
  </si>
  <si>
    <t>嬌三求</t>
  </si>
  <si>
    <t>呌</t>
  </si>
  <si>
    <t>竅</t>
  </si>
  <si>
    <t>khiau3</t>
  </si>
  <si>
    <t>嬌上去聲去</t>
  </si>
  <si>
    <t>嬌三去</t>
  </si>
  <si>
    <t>𠿕</t>
  </si>
  <si>
    <t>伄</t>
  </si>
  <si>
    <t>tiau3</t>
  </si>
  <si>
    <t>嬌上去聲地</t>
  </si>
  <si>
    <t>嬌三地</t>
  </si>
  <si>
    <t>吊</t>
  </si>
  <si>
    <t>𥾯</t>
  </si>
  <si>
    <t>釣</t>
  </si>
  <si>
    <t>窵</t>
  </si>
  <si>
    <t>瘹</t>
  </si>
  <si>
    <t>僄</t>
  </si>
  <si>
    <t>phiau3</t>
  </si>
  <si>
    <t>嬌上去聲頗</t>
  </si>
  <si>
    <t>嬌三頗</t>
  </si>
  <si>
    <t>𠎼</t>
  </si>
  <si>
    <t>嘌</t>
  </si>
  <si>
    <t>嫖</t>
  </si>
  <si>
    <t>㬓</t>
  </si>
  <si>
    <t>票</t>
  </si>
  <si>
    <t>驃</t>
  </si>
  <si>
    <t>跳</t>
  </si>
  <si>
    <t>thiau3</t>
  </si>
  <si>
    <t>嬌上去聲他</t>
  </si>
  <si>
    <t>嬌三他</t>
  </si>
  <si>
    <t>糶</t>
  </si>
  <si>
    <t>眺</t>
  </si>
  <si>
    <t>頫</t>
  </si>
  <si>
    <t>照</t>
  </si>
  <si>
    <t>tsiau3</t>
  </si>
  <si>
    <t>ziau3</t>
  </si>
  <si>
    <t>嬌上去聲曾</t>
  </si>
  <si>
    <t>嬌三曾</t>
  </si>
  <si>
    <t>曌</t>
  </si>
  <si>
    <t>瞾</t>
  </si>
  <si>
    <t>詔</t>
  </si>
  <si>
    <t>皺</t>
  </si>
  <si>
    <t>jiau3</t>
  </si>
  <si>
    <t>嬌上去聲入</t>
  </si>
  <si>
    <t>嬌三入</t>
  </si>
  <si>
    <t>縐</t>
  </si>
  <si>
    <t>siau3</t>
  </si>
  <si>
    <t>嬌上去聲時</t>
  </si>
  <si>
    <t>嬌三時</t>
  </si>
  <si>
    <t>肖</t>
  </si>
  <si>
    <t>哨</t>
  </si>
  <si>
    <t>笑</t>
  </si>
  <si>
    <t>峭</t>
  </si>
  <si>
    <t>誚</t>
  </si>
  <si>
    <t>䊥</t>
  </si>
  <si>
    <t>iau3</t>
  </si>
  <si>
    <t>qiau3</t>
  </si>
  <si>
    <t>嬌上去聲英</t>
  </si>
  <si>
    <t>嬌三英</t>
  </si>
  <si>
    <t>㹓</t>
  </si>
  <si>
    <t>tshiau3</t>
  </si>
  <si>
    <t>ciau3</t>
  </si>
  <si>
    <t>嬌上去聲出</t>
  </si>
  <si>
    <t>嬌三出</t>
  </si>
  <si>
    <t>咲</t>
  </si>
  <si>
    <t>鞘</t>
  </si>
  <si>
    <t>偢</t>
  </si>
  <si>
    <t>㔅</t>
  </si>
  <si>
    <t>嘯</t>
  </si>
  <si>
    <t>歗</t>
  </si>
  <si>
    <t>𦫢</t>
  </si>
  <si>
    <t>僚</t>
  </si>
  <si>
    <t>liau5</t>
  </si>
  <si>
    <t>嬌下平聲柳</t>
  </si>
  <si>
    <t>嬌五柳</t>
  </si>
  <si>
    <t>佬</t>
  </si>
  <si>
    <t>嘹</t>
  </si>
  <si>
    <t>嶛</t>
  </si>
  <si>
    <t>𡻪</t>
  </si>
  <si>
    <t>𡽐</t>
  </si>
  <si>
    <t>寥</t>
  </si>
  <si>
    <t>獠</t>
  </si>
  <si>
    <t>寮</t>
  </si>
  <si>
    <t>屪</t>
  </si>
  <si>
    <t>燎</t>
  </si>
  <si>
    <t>憀</t>
  </si>
  <si>
    <t>聊</t>
  </si>
  <si>
    <t>蟟</t>
  </si>
  <si>
    <t>膋</t>
  </si>
  <si>
    <t>蹘</t>
  </si>
  <si>
    <t>𧽽</t>
  </si>
  <si>
    <t>遼</t>
  </si>
  <si>
    <t>䜍</t>
  </si>
  <si>
    <t>鷯</t>
  </si>
  <si>
    <t>僑</t>
  </si>
  <si>
    <t>kiau5</t>
  </si>
  <si>
    <t>嬌下平聲求</t>
  </si>
  <si>
    <t>嬌五求</t>
  </si>
  <si>
    <t>喬</t>
  </si>
  <si>
    <t>橋</t>
  </si>
  <si>
    <t>鷮</t>
  </si>
  <si>
    <t>翹</t>
  </si>
  <si>
    <t>荍</t>
  </si>
  <si>
    <t>條</t>
  </si>
  <si>
    <t>tiau5</t>
  </si>
  <si>
    <t>嬌下平聲地</t>
  </si>
  <si>
    <t>嬌五地</t>
  </si>
  <si>
    <t>鞗</t>
  </si>
  <si>
    <t>鰷</t>
  </si>
  <si>
    <t>岧</t>
  </si>
  <si>
    <t>笤</t>
  </si>
  <si>
    <t>苕</t>
  </si>
  <si>
    <t>迢</t>
  </si>
  <si>
    <t>髫</t>
  </si>
  <si>
    <t>齠</t>
  </si>
  <si>
    <t>潮</t>
  </si>
  <si>
    <t>蜩</t>
  </si>
  <si>
    <t>椆</t>
  </si>
  <si>
    <t>phiau5</t>
  </si>
  <si>
    <t>嬌下平聲頗</t>
  </si>
  <si>
    <t>嬌五頗</t>
  </si>
  <si>
    <t>瓢</t>
  </si>
  <si>
    <t>薸</t>
  </si>
  <si>
    <t>䕯</t>
  </si>
  <si>
    <t>鮡</t>
  </si>
  <si>
    <t>thiau5</t>
  </si>
  <si>
    <t>嬌下平聲他</t>
  </si>
  <si>
    <t>嬌五他</t>
  </si>
  <si>
    <t>樵</t>
  </si>
  <si>
    <t>tsiau5</t>
  </si>
  <si>
    <t>ziau5</t>
  </si>
  <si>
    <t>嬌下平聲曾</t>
  </si>
  <si>
    <t>嬌五曾</t>
  </si>
  <si>
    <t>憔</t>
  </si>
  <si>
    <t>顦</t>
  </si>
  <si>
    <t>譙</t>
  </si>
  <si>
    <t>鷦</t>
  </si>
  <si>
    <t>劁</t>
  </si>
  <si>
    <t>橈</t>
  </si>
  <si>
    <t>jiau5</t>
  </si>
  <si>
    <t>嬌下平聲入</t>
  </si>
  <si>
    <t>嬌五入</t>
  </si>
  <si>
    <t>嬈</t>
  </si>
  <si>
    <t>澆</t>
  </si>
  <si>
    <t>蟯</t>
  </si>
  <si>
    <t>鱙</t>
  </si>
  <si>
    <t>饒</t>
  </si>
  <si>
    <t>韶</t>
  </si>
  <si>
    <t>siau5</t>
  </si>
  <si>
    <t>嬌下平聲時</t>
  </si>
  <si>
    <t>嬌五時</t>
  </si>
  <si>
    <t>佋</t>
  </si>
  <si>
    <t>姚</t>
  </si>
  <si>
    <t>iau5</t>
  </si>
  <si>
    <t>qiau5</t>
  </si>
  <si>
    <t>嬌下平聲英</t>
  </si>
  <si>
    <t>嬌五英</t>
  </si>
  <si>
    <t>㑾</t>
  </si>
  <si>
    <t>傜</t>
  </si>
  <si>
    <t>徭</t>
  </si>
  <si>
    <t>瑤</t>
  </si>
  <si>
    <t>搖</t>
  </si>
  <si>
    <t>窯</t>
  </si>
  <si>
    <t>窑</t>
  </si>
  <si>
    <t>窰</t>
  </si>
  <si>
    <t>遙</t>
  </si>
  <si>
    <t>謠</t>
  </si>
  <si>
    <t>颻</t>
  </si>
  <si>
    <t>陶</t>
  </si>
  <si>
    <t>嶢</t>
  </si>
  <si>
    <t>䍃</t>
  </si>
  <si>
    <t>描</t>
  </si>
  <si>
    <t>biau5</t>
  </si>
  <si>
    <t>嬌下平聲門</t>
  </si>
  <si>
    <t>嬌五門</t>
  </si>
  <si>
    <t>貓</t>
  </si>
  <si>
    <t>猫</t>
  </si>
  <si>
    <t>苗</t>
  </si>
  <si>
    <t>堯</t>
  </si>
  <si>
    <t>giau5</t>
  </si>
  <si>
    <t>嬌下平聲語</t>
  </si>
  <si>
    <t>嬌五語</t>
  </si>
  <si>
    <t>𡊪</t>
  </si>
  <si>
    <t>蕘</t>
  </si>
  <si>
    <t>嫐</t>
  </si>
  <si>
    <t>hiau5</t>
  </si>
  <si>
    <t>嬌下平聲喜</t>
  </si>
  <si>
    <t>嬌五喜</t>
  </si>
  <si>
    <t>料</t>
  </si>
  <si>
    <t>liau7</t>
  </si>
  <si>
    <t>嬌下去聲柳</t>
  </si>
  <si>
    <t>嬌七柳</t>
  </si>
  <si>
    <t>廖</t>
  </si>
  <si>
    <t>療</t>
  </si>
  <si>
    <t>炓</t>
  </si>
  <si>
    <t>轎</t>
  </si>
  <si>
    <t>kiau7</t>
  </si>
  <si>
    <t>嬌下去聲求</t>
  </si>
  <si>
    <t>嬌七求</t>
  </si>
  <si>
    <t>召</t>
  </si>
  <si>
    <t>tiau7</t>
  </si>
  <si>
    <t>嬌下去聲地</t>
  </si>
  <si>
    <t>嬌七地</t>
  </si>
  <si>
    <t>兆</t>
  </si>
  <si>
    <t>旐</t>
  </si>
  <si>
    <t>銚</t>
  </si>
  <si>
    <t>鼂</t>
  </si>
  <si>
    <t>𣆷</t>
  </si>
  <si>
    <t>晁</t>
  </si>
  <si>
    <t>肇</t>
  </si>
  <si>
    <t>肈</t>
  </si>
  <si>
    <t>駣</t>
  </si>
  <si>
    <t>趙</t>
  </si>
  <si>
    <t>噍</t>
  </si>
  <si>
    <t>tsiau7</t>
  </si>
  <si>
    <t>ziau7</t>
  </si>
  <si>
    <t>嬌下去聲曾</t>
  </si>
  <si>
    <t>嬌七曾</t>
  </si>
  <si>
    <t>醮</t>
  </si>
  <si>
    <t>jiau7</t>
  </si>
  <si>
    <t>嬌下去聲入</t>
  </si>
  <si>
    <t>嬌七入</t>
  </si>
  <si>
    <t>尿</t>
  </si>
  <si>
    <t>邵</t>
  </si>
  <si>
    <t>siau7</t>
  </si>
  <si>
    <t>嬌下去聲時</t>
  </si>
  <si>
    <t>嬌七時</t>
  </si>
  <si>
    <t>劭</t>
  </si>
  <si>
    <t>紹</t>
  </si>
  <si>
    <t>曜</t>
  </si>
  <si>
    <t>iau7</t>
  </si>
  <si>
    <t>qiau7</t>
  </si>
  <si>
    <t>嬌下去聲英</t>
  </si>
  <si>
    <t>嬌七英</t>
  </si>
  <si>
    <t>燿</t>
  </si>
  <si>
    <t>耀</t>
  </si>
  <si>
    <t>𦡱</t>
  </si>
  <si>
    <t>鷂</t>
  </si>
  <si>
    <t>妙</t>
  </si>
  <si>
    <t>biau7</t>
  </si>
  <si>
    <t>嬌下去聲門</t>
  </si>
  <si>
    <t>嬌七門</t>
  </si>
  <si>
    <t>玅</t>
  </si>
  <si>
    <t>廟</t>
  </si>
  <si>
    <t>庙</t>
  </si>
  <si>
    <t>𠟋</t>
  </si>
  <si>
    <t>giau7</t>
  </si>
  <si>
    <t>嬌下去聲語</t>
  </si>
  <si>
    <t>嬌七語</t>
  </si>
  <si>
    <t>鎞</t>
  </si>
  <si>
    <t>稽</t>
  </si>
  <si>
    <t>pei1</t>
  </si>
  <si>
    <t>ei</t>
  </si>
  <si>
    <t>稽上平聲邊</t>
  </si>
  <si>
    <t>稽一邊</t>
  </si>
  <si>
    <t>kei1</t>
  </si>
  <si>
    <t>稽上平聲求</t>
  </si>
  <si>
    <t>稽一求</t>
  </si>
  <si>
    <t>𥟵</t>
  </si>
  <si>
    <t>嵇</t>
  </si>
  <si>
    <t>鷄</t>
  </si>
  <si>
    <t>雞</t>
  </si>
  <si>
    <t>鸂</t>
  </si>
  <si>
    <t>街</t>
  </si>
  <si>
    <t>笄</t>
  </si>
  <si>
    <t>溪</t>
  </si>
  <si>
    <t>khei1</t>
  </si>
  <si>
    <t>稽上平聲去</t>
  </si>
  <si>
    <t>稽一去</t>
  </si>
  <si>
    <t>嵠</t>
  </si>
  <si>
    <t>磎</t>
  </si>
  <si>
    <t>谿</t>
  </si>
  <si>
    <t>低</t>
  </si>
  <si>
    <t>tei1</t>
  </si>
  <si>
    <t>稽上平聲地</t>
  </si>
  <si>
    <t>稽一地</t>
  </si>
  <si>
    <t>仾</t>
  </si>
  <si>
    <t>羝</t>
  </si>
  <si>
    <t>隄</t>
  </si>
  <si>
    <t>堤</t>
  </si>
  <si>
    <t>批</t>
  </si>
  <si>
    <t>phei1</t>
  </si>
  <si>
    <t>稽上平聲頗</t>
  </si>
  <si>
    <t>稽一頗</t>
  </si>
  <si>
    <t>㱟</t>
  </si>
  <si>
    <t>紕</t>
  </si>
  <si>
    <t>梯</t>
  </si>
  <si>
    <t>thei1</t>
  </si>
  <si>
    <t>稽上平聲他</t>
  </si>
  <si>
    <t>稽一他</t>
  </si>
  <si>
    <t>tsei1</t>
  </si>
  <si>
    <t>zei1</t>
  </si>
  <si>
    <t>稽上平聲曾</t>
  </si>
  <si>
    <t>稽一曾</t>
  </si>
  <si>
    <t>劑</t>
  </si>
  <si>
    <t>擠</t>
  </si>
  <si>
    <t>臍</t>
  </si>
  <si>
    <t>穧</t>
  </si>
  <si>
    <t>薺</t>
  </si>
  <si>
    <t>躋</t>
  </si>
  <si>
    <t>隮</t>
  </si>
  <si>
    <t>齎</t>
  </si>
  <si>
    <t>齏</t>
  </si>
  <si>
    <t>賷</t>
  </si>
  <si>
    <t>西</t>
  </si>
  <si>
    <t>sei1</t>
  </si>
  <si>
    <t>稽上平聲時</t>
  </si>
  <si>
    <t>稽一時</t>
  </si>
  <si>
    <t>恓</t>
  </si>
  <si>
    <t>栖</t>
  </si>
  <si>
    <t>棲</t>
  </si>
  <si>
    <t>捿</t>
  </si>
  <si>
    <t>萋</t>
  </si>
  <si>
    <t>犀</t>
  </si>
  <si>
    <t>樨</t>
  </si>
  <si>
    <t>妻</t>
  </si>
  <si>
    <t>tshei1</t>
  </si>
  <si>
    <t>cei1</t>
  </si>
  <si>
    <t>稽上平聲出</t>
  </si>
  <si>
    <t>稽一出</t>
  </si>
  <si>
    <t>悽</t>
  </si>
  <si>
    <t>淒</t>
  </si>
  <si>
    <t>凄</t>
  </si>
  <si>
    <t>初</t>
  </si>
  <si>
    <t>𥉐</t>
  </si>
  <si>
    <t>hei1</t>
  </si>
  <si>
    <t>稽上平聲喜</t>
  </si>
  <si>
    <t>稽一喜</t>
  </si>
  <si>
    <t>醢</t>
  </si>
  <si>
    <t>禮</t>
  </si>
  <si>
    <t>lei2</t>
  </si>
  <si>
    <t>稽上上聲柳</t>
  </si>
  <si>
    <t>稽二柳</t>
  </si>
  <si>
    <t>礼</t>
  </si>
  <si>
    <t>豊</t>
  </si>
  <si>
    <t>澧</t>
  </si>
  <si>
    <t>醴</t>
  </si>
  <si>
    <t>䌡</t>
  </si>
  <si>
    <t>𣀂</t>
  </si>
  <si>
    <t>蠡</t>
  </si>
  <si>
    <t>啟</t>
  </si>
  <si>
    <t>khei2</t>
  </si>
  <si>
    <t>稽上上聲去</t>
  </si>
  <si>
    <t>稽二去</t>
  </si>
  <si>
    <t>啓</t>
  </si>
  <si>
    <t>㒅</t>
  </si>
  <si>
    <t>綮</t>
  </si>
  <si>
    <t>𣥼</t>
  </si>
  <si>
    <t>tei2</t>
  </si>
  <si>
    <t>稽上上聲地</t>
  </si>
  <si>
    <t>稽二地</t>
  </si>
  <si>
    <t>體</t>
  </si>
  <si>
    <t>thei2</t>
  </si>
  <si>
    <t>稽上上聲他</t>
  </si>
  <si>
    <t>稽二他</t>
  </si>
  <si>
    <t>濟</t>
  </si>
  <si>
    <t>tsei2</t>
  </si>
  <si>
    <t>zei2</t>
  </si>
  <si>
    <t>稽上上聲曾</t>
  </si>
  <si>
    <t>稽二曾</t>
  </si>
  <si>
    <t>姐</t>
  </si>
  <si>
    <t>這</t>
  </si>
  <si>
    <t>所</t>
  </si>
  <si>
    <t>sei2</t>
  </si>
  <si>
    <t>稽上上聲時</t>
  </si>
  <si>
    <t>稽二時</t>
  </si>
  <si>
    <t>鬩</t>
  </si>
  <si>
    <t>gei2</t>
  </si>
  <si>
    <t>稽上上聲語</t>
  </si>
  <si>
    <t>稽二語</t>
  </si>
  <si>
    <t>睨</t>
  </si>
  <si>
    <t>倪</t>
  </si>
  <si>
    <t>詣</t>
  </si>
  <si>
    <t>㧗</t>
  </si>
  <si>
    <t>tshei2</t>
  </si>
  <si>
    <t>cei2</t>
  </si>
  <si>
    <t>稽上上聲出</t>
  </si>
  <si>
    <t>稽二出</t>
  </si>
  <si>
    <t>紪</t>
  </si>
  <si>
    <t>眦</t>
  </si>
  <si>
    <t>泚</t>
  </si>
  <si>
    <t>眭</t>
  </si>
  <si>
    <t>hei2</t>
  </si>
  <si>
    <t>稽上上聲喜</t>
  </si>
  <si>
    <t>稽二喜</t>
  </si>
  <si>
    <t>蔽</t>
  </si>
  <si>
    <t>pei3</t>
  </si>
  <si>
    <t>稽上去聲邊</t>
  </si>
  <si>
    <t>稽三邊</t>
  </si>
  <si>
    <t>計</t>
  </si>
  <si>
    <t>kei3</t>
  </si>
  <si>
    <t>稽上去聲求</t>
  </si>
  <si>
    <t>稽三求</t>
  </si>
  <si>
    <t>繼</t>
  </si>
  <si>
    <t>檵</t>
  </si>
  <si>
    <t>髻</t>
  </si>
  <si>
    <t>khei3</t>
  </si>
  <si>
    <t>稽上去聲去</t>
  </si>
  <si>
    <t>稽三去</t>
  </si>
  <si>
    <t>帝</t>
  </si>
  <si>
    <t>tei3</t>
  </si>
  <si>
    <t>稽上去聲地</t>
  </si>
  <si>
    <t>稽三地</t>
  </si>
  <si>
    <t>偙</t>
  </si>
  <si>
    <t>僀</t>
  </si>
  <si>
    <t>蒂</t>
  </si>
  <si>
    <t>諦</t>
  </si>
  <si>
    <t>蝃</t>
  </si>
  <si>
    <t>𧍝</t>
  </si>
  <si>
    <t>締</t>
  </si>
  <si>
    <t>褅</t>
  </si>
  <si>
    <t>𤧛</t>
  </si>
  <si>
    <t>禘</t>
  </si>
  <si>
    <t>渧</t>
  </si>
  <si>
    <t>揥</t>
  </si>
  <si>
    <t>戴</t>
  </si>
  <si>
    <t>phei3</t>
  </si>
  <si>
    <t>稽上去聲頗</t>
  </si>
  <si>
    <t>稽三頗</t>
  </si>
  <si>
    <t>啻</t>
  </si>
  <si>
    <t>thei3</t>
  </si>
  <si>
    <t>稽上去聲他</t>
  </si>
  <si>
    <t>稽三他</t>
  </si>
  <si>
    <t>替</t>
  </si>
  <si>
    <t>涕</t>
  </si>
  <si>
    <t>剃</t>
  </si>
  <si>
    <t>髢</t>
  </si>
  <si>
    <t>祭</t>
  </si>
  <si>
    <t>tsei3</t>
  </si>
  <si>
    <t>zei3</t>
  </si>
  <si>
    <t>稽上去聲曾</t>
  </si>
  <si>
    <t>稽三曾</t>
  </si>
  <si>
    <t>際</t>
  </si>
  <si>
    <t>瘵</t>
  </si>
  <si>
    <t>嗻</t>
  </si>
  <si>
    <t>霽</t>
  </si>
  <si>
    <t>㴉</t>
  </si>
  <si>
    <t>漈</t>
  </si>
  <si>
    <t>縩</t>
  </si>
  <si>
    <t>婿</t>
  </si>
  <si>
    <t>sei3</t>
  </si>
  <si>
    <t>稽上去聲時</t>
  </si>
  <si>
    <t>稽三時</t>
  </si>
  <si>
    <t>壻</t>
  </si>
  <si>
    <t>些</t>
  </si>
  <si>
    <t>細</t>
  </si>
  <si>
    <t>tshei3</t>
  </si>
  <si>
    <t>cei3</t>
  </si>
  <si>
    <t>稽上去聲出</t>
  </si>
  <si>
    <t>稽三出</t>
  </si>
  <si>
    <t>𥻥</t>
  </si>
  <si>
    <t>黎</t>
  </si>
  <si>
    <t>lei5</t>
  </si>
  <si>
    <t>稽下平聲柳</t>
  </si>
  <si>
    <t>稽五柳</t>
  </si>
  <si>
    <t>藜</t>
  </si>
  <si>
    <t>蔾</t>
  </si>
  <si>
    <t>犂</t>
  </si>
  <si>
    <t>瓈</t>
  </si>
  <si>
    <t>鮭</t>
  </si>
  <si>
    <t>kei5</t>
  </si>
  <si>
    <t>稽下平聲求</t>
  </si>
  <si>
    <t>稽五求</t>
  </si>
  <si>
    <t>題</t>
  </si>
  <si>
    <t>tei5</t>
  </si>
  <si>
    <t>稽下平聲地</t>
  </si>
  <si>
    <t>稽五地</t>
  </si>
  <si>
    <t>蹄</t>
  </si>
  <si>
    <t>偍</t>
  </si>
  <si>
    <t>瑅</t>
  </si>
  <si>
    <t>thei5</t>
  </si>
  <si>
    <t>稽下平聲他</t>
  </si>
  <si>
    <t>稽五他</t>
  </si>
  <si>
    <t>提</t>
  </si>
  <si>
    <t>褆</t>
  </si>
  <si>
    <t>鶗</t>
  </si>
  <si>
    <t>鵜</t>
  </si>
  <si>
    <t>啼</t>
  </si>
  <si>
    <t>蠐</t>
  </si>
  <si>
    <t>tsei5</t>
  </si>
  <si>
    <t>zei5</t>
  </si>
  <si>
    <t>稽下平聲曾</t>
  </si>
  <si>
    <t>稽五曾</t>
  </si>
  <si>
    <t>齊</t>
  </si>
  <si>
    <t>亝</t>
  </si>
  <si>
    <t>迷</t>
  </si>
  <si>
    <t>bei5</t>
  </si>
  <si>
    <t>稽下平聲門</t>
  </si>
  <si>
    <t>稽五門</t>
  </si>
  <si>
    <t>gei5</t>
  </si>
  <si>
    <t>稽下平聲語</t>
  </si>
  <si>
    <t>稽五語</t>
  </si>
  <si>
    <t>𠆵</t>
  </si>
  <si>
    <t>猊</t>
  </si>
  <si>
    <t>麑</t>
  </si>
  <si>
    <t>霓</t>
  </si>
  <si>
    <t>輗</t>
  </si>
  <si>
    <t>傒</t>
  </si>
  <si>
    <t>hei5</t>
  </si>
  <si>
    <t>稽下平聲喜</t>
  </si>
  <si>
    <t>稽五喜</t>
  </si>
  <si>
    <t>徯</t>
  </si>
  <si>
    <t>蹊</t>
  </si>
  <si>
    <t>攜</t>
  </si>
  <si>
    <t>携</t>
  </si>
  <si>
    <t>畦</t>
  </si>
  <si>
    <t>奚</t>
  </si>
  <si>
    <t>兮</t>
  </si>
  <si>
    <t>麗</t>
  </si>
  <si>
    <t>lei7</t>
  </si>
  <si>
    <t>稽下去聲柳</t>
  </si>
  <si>
    <t>稽七柳</t>
  </si>
  <si>
    <t>丽</t>
  </si>
  <si>
    <t>儷</t>
  </si>
  <si>
    <t>𠌯</t>
  </si>
  <si>
    <t>荔</t>
  </si>
  <si>
    <t>茘</t>
  </si>
  <si>
    <t>厲</t>
  </si>
  <si>
    <t>厉</t>
  </si>
  <si>
    <t>勵</t>
  </si>
  <si>
    <t>禲</t>
  </si>
  <si>
    <t>礪</t>
  </si>
  <si>
    <t>癘</t>
  </si>
  <si>
    <t>糲</t>
  </si>
  <si>
    <t>鱱</t>
  </si>
  <si>
    <t>隸</t>
  </si>
  <si>
    <t>㑦</t>
  </si>
  <si>
    <t>戾</t>
  </si>
  <si>
    <t>篱</t>
  </si>
  <si>
    <t>䕻</t>
  </si>
  <si>
    <t>tei7</t>
  </si>
  <si>
    <t>稽下去聲地</t>
  </si>
  <si>
    <t>稽七地</t>
  </si>
  <si>
    <t>遞</t>
  </si>
  <si>
    <t>逓</t>
  </si>
  <si>
    <t>弟</t>
  </si>
  <si>
    <t>娣</t>
  </si>
  <si>
    <t>悌</t>
  </si>
  <si>
    <t>第</t>
  </si>
  <si>
    <t>苐</t>
  </si>
  <si>
    <t>杕</t>
  </si>
  <si>
    <t>棣</t>
  </si>
  <si>
    <t>埭</t>
  </si>
  <si>
    <t>tsei7</t>
  </si>
  <si>
    <t>zei7</t>
  </si>
  <si>
    <t>稽下去聲曾</t>
  </si>
  <si>
    <t>稽七曾</t>
  </si>
  <si>
    <t>蓺</t>
  </si>
  <si>
    <t>gei7</t>
  </si>
  <si>
    <t>稽下去聲語</t>
  </si>
  <si>
    <t>稽七語</t>
  </si>
  <si>
    <t>藝</t>
  </si>
  <si>
    <t>羿</t>
  </si>
  <si>
    <t>系</t>
  </si>
  <si>
    <t>hei7</t>
  </si>
  <si>
    <t>稽下去聲喜</t>
  </si>
  <si>
    <t>稽七喜</t>
  </si>
  <si>
    <t>繫</t>
  </si>
  <si>
    <t>係</t>
  </si>
  <si>
    <t>禊</t>
  </si>
  <si>
    <t>毅</t>
  </si>
  <si>
    <t>𪵏</t>
  </si>
  <si>
    <t>𩜖</t>
  </si>
  <si>
    <t>恭</t>
  </si>
  <si>
    <t>piong1</t>
  </si>
  <si>
    <t>iong</t>
  </si>
  <si>
    <t>恭上平聲邊</t>
  </si>
  <si>
    <t>恭一邊</t>
  </si>
  <si>
    <t>kiong1</t>
  </si>
  <si>
    <t>恭上平聲求</t>
  </si>
  <si>
    <t>恭一求</t>
  </si>
  <si>
    <t>共</t>
  </si>
  <si>
    <t>龔</t>
  </si>
  <si>
    <t>弓</t>
  </si>
  <si>
    <t>供</t>
  </si>
  <si>
    <t>躬</t>
  </si>
  <si>
    <t>躳</t>
  </si>
  <si>
    <t>宮</t>
  </si>
  <si>
    <t>𦞨</t>
  </si>
  <si>
    <t>𧎡</t>
  </si>
  <si>
    <t>𢙄</t>
  </si>
  <si>
    <t>芎</t>
  </si>
  <si>
    <t>khiong1</t>
  </si>
  <si>
    <t>恭上平聲去</t>
  </si>
  <si>
    <t>恭一去</t>
  </si>
  <si>
    <t>穹</t>
  </si>
  <si>
    <t>𡸕</t>
  </si>
  <si>
    <t>𢖸</t>
  </si>
  <si>
    <t>蛩</t>
  </si>
  <si>
    <t>跫</t>
  </si>
  <si>
    <t>銎</t>
  </si>
  <si>
    <t>鞏</t>
  </si>
  <si>
    <t>蜣</t>
  </si>
  <si>
    <t>中</t>
  </si>
  <si>
    <t>tiong1</t>
  </si>
  <si>
    <t>恭上平聲地</t>
  </si>
  <si>
    <t>恭一地</t>
  </si>
  <si>
    <t>忠</t>
  </si>
  <si>
    <t>衷</t>
  </si>
  <si>
    <t>thiong1</t>
  </si>
  <si>
    <t>恭上平聲他</t>
  </si>
  <si>
    <t>恭一他</t>
  </si>
  <si>
    <t>伀</t>
  </si>
  <si>
    <t>鍾</t>
  </si>
  <si>
    <t>tsiong1</t>
  </si>
  <si>
    <t>ziong1</t>
  </si>
  <si>
    <t>恭上平聲曾</t>
  </si>
  <si>
    <t>恭一曾</t>
  </si>
  <si>
    <t>鐘</t>
  </si>
  <si>
    <t>舂</t>
  </si>
  <si>
    <t>摏</t>
  </si>
  <si>
    <t>憃</t>
  </si>
  <si>
    <t>螽</t>
  </si>
  <si>
    <t>終</t>
  </si>
  <si>
    <t>刣</t>
  </si>
  <si>
    <t>嵩</t>
  </si>
  <si>
    <t>siong1</t>
  </si>
  <si>
    <t>恭上平聲時</t>
  </si>
  <si>
    <t>恭一時</t>
  </si>
  <si>
    <t>倯</t>
  </si>
  <si>
    <t>邕</t>
  </si>
  <si>
    <t>iong1</t>
  </si>
  <si>
    <t>qiong1</t>
  </si>
  <si>
    <t>恭上平聲英</t>
  </si>
  <si>
    <t>恭一英</t>
  </si>
  <si>
    <t>嗈</t>
  </si>
  <si>
    <t>𡄸</t>
  </si>
  <si>
    <t>雝</t>
  </si>
  <si>
    <t>灉</t>
  </si>
  <si>
    <t>壅</t>
  </si>
  <si>
    <t>饔</t>
  </si>
  <si>
    <t>雍</t>
  </si>
  <si>
    <t>廱</t>
  </si>
  <si>
    <t>充</t>
  </si>
  <si>
    <t>tshiong1</t>
  </si>
  <si>
    <t>ciong1</t>
  </si>
  <si>
    <t>恭上平聲出</t>
  </si>
  <si>
    <t>恭一出</t>
  </si>
  <si>
    <t>𠑽</t>
  </si>
  <si>
    <t>㤝</t>
  </si>
  <si>
    <t>珫</t>
  </si>
  <si>
    <t>沖</t>
  </si>
  <si>
    <t>冲</t>
  </si>
  <si>
    <t>种</t>
  </si>
  <si>
    <t>傭</t>
  </si>
  <si>
    <t>偅</t>
  </si>
  <si>
    <t>從</t>
  </si>
  <si>
    <t>衝</t>
  </si>
  <si>
    <t>蓯</t>
  </si>
  <si>
    <t>忡</t>
  </si>
  <si>
    <t>凶</t>
  </si>
  <si>
    <t>hiong1</t>
  </si>
  <si>
    <t>恭上平聲喜</t>
  </si>
  <si>
    <t>恭一喜</t>
  </si>
  <si>
    <t>兇</t>
  </si>
  <si>
    <t>匈</t>
  </si>
  <si>
    <t>胷</t>
  </si>
  <si>
    <t>恟</t>
  </si>
  <si>
    <t>詾</t>
  </si>
  <si>
    <t>洶</t>
  </si>
  <si>
    <t>liong2</t>
  </si>
  <si>
    <t>恭上上聲柳</t>
  </si>
  <si>
    <t>恭二柳</t>
  </si>
  <si>
    <t>kiong2</t>
  </si>
  <si>
    <t>恭上上聲求</t>
  </si>
  <si>
    <t>恭二求</t>
  </si>
  <si>
    <t>珙</t>
  </si>
  <si>
    <t>恐</t>
  </si>
  <si>
    <t>khiong2</t>
  </si>
  <si>
    <t>恭上上聲去</t>
  </si>
  <si>
    <t>恭二去</t>
  </si>
  <si>
    <t>冢</t>
  </si>
  <si>
    <t>thiong2</t>
  </si>
  <si>
    <t>恭上上聲他</t>
  </si>
  <si>
    <t>恭二他</t>
  </si>
  <si>
    <t>塚</t>
  </si>
  <si>
    <t>𡻑</t>
  </si>
  <si>
    <t>寵</t>
  </si>
  <si>
    <t>種</t>
  </si>
  <si>
    <t>tsiong2</t>
  </si>
  <si>
    <t>ziong2</t>
  </si>
  <si>
    <t>恭上上聲曾</t>
  </si>
  <si>
    <t>恭二曾</t>
  </si>
  <si>
    <t>踵</t>
  </si>
  <si>
    <t>腫</t>
  </si>
  <si>
    <t>瘇</t>
  </si>
  <si>
    <t>傇</t>
  </si>
  <si>
    <t>jiong2</t>
  </si>
  <si>
    <t>恭上上聲入</t>
  </si>
  <si>
    <t>恭二入</t>
  </si>
  <si>
    <t>宂</t>
  </si>
  <si>
    <t>冗</t>
  </si>
  <si>
    <t>茸</t>
  </si>
  <si>
    <t>傱</t>
  </si>
  <si>
    <t>siong2</t>
  </si>
  <si>
    <t>恭上上聲時</t>
  </si>
  <si>
    <t>恭二時</t>
  </si>
  <si>
    <t>嵸</t>
  </si>
  <si>
    <t>悚</t>
  </si>
  <si>
    <t>竦</t>
  </si>
  <si>
    <t>聳</t>
  </si>
  <si>
    <t>iong2</t>
  </si>
  <si>
    <t>qiong2</t>
  </si>
  <si>
    <t>恭上上聲英</t>
  </si>
  <si>
    <t>恭二英</t>
  </si>
  <si>
    <t>甬</t>
  </si>
  <si>
    <t>踊</t>
  </si>
  <si>
    <t>涌</t>
  </si>
  <si>
    <t>湧</t>
  </si>
  <si>
    <t>𧗴</t>
  </si>
  <si>
    <t>勇</t>
  </si>
  <si>
    <t>㕳</t>
  </si>
  <si>
    <t>hiong2</t>
  </si>
  <si>
    <t>恭上上聲喜</t>
  </si>
  <si>
    <t>恭二喜</t>
  </si>
  <si>
    <t>kiong3</t>
  </si>
  <si>
    <t>恭上去聲求</t>
  </si>
  <si>
    <t>恭三求</t>
  </si>
  <si>
    <t>㑋</t>
  </si>
  <si>
    <t>khiong3</t>
  </si>
  <si>
    <t>恭上去聲去</t>
  </si>
  <si>
    <t>恭三去</t>
  </si>
  <si>
    <t>𣇬</t>
  </si>
  <si>
    <t>tiong3</t>
  </si>
  <si>
    <t>恭上去聲地</t>
  </si>
  <si>
    <t>恭三地</t>
  </si>
  <si>
    <t>衆</t>
  </si>
  <si>
    <t>tsiong3</t>
  </si>
  <si>
    <t>ziong3</t>
  </si>
  <si>
    <t>恭上去聲曾</t>
  </si>
  <si>
    <t>恭三曾</t>
  </si>
  <si>
    <t>iong3</t>
  </si>
  <si>
    <t>qiong3</t>
  </si>
  <si>
    <t>恭上去聲英</t>
  </si>
  <si>
    <t>恭三英</t>
  </si>
  <si>
    <t>擁</t>
  </si>
  <si>
    <t>tshiong3</t>
  </si>
  <si>
    <t>ciong3</t>
  </si>
  <si>
    <t>恭上去聲出</t>
  </si>
  <si>
    <t>恭三出</t>
  </si>
  <si>
    <t>銃</t>
  </si>
  <si>
    <t>𣀒</t>
  </si>
  <si>
    <t>𠑙</t>
  </si>
  <si>
    <t>𧽒</t>
  </si>
  <si>
    <t>hiong3</t>
  </si>
  <si>
    <t>恭上去聲喜</t>
  </si>
  <si>
    <t>恭三喜</t>
  </si>
  <si>
    <t>忸</t>
  </si>
  <si>
    <t>liok4</t>
  </si>
  <si>
    <t>iok</t>
  </si>
  <si>
    <t>恭上入聲柳</t>
  </si>
  <si>
    <t>恭四柳</t>
  </si>
  <si>
    <t>菊</t>
  </si>
  <si>
    <t>kiok4</t>
  </si>
  <si>
    <t>恭上入聲求</t>
  </si>
  <si>
    <t>恭四求</t>
  </si>
  <si>
    <t>掬</t>
  </si>
  <si>
    <t>匊</t>
  </si>
  <si>
    <t>踘</t>
  </si>
  <si>
    <t>㽤</t>
  </si>
  <si>
    <t>椈</t>
  </si>
  <si>
    <t>鞠</t>
  </si>
  <si>
    <t>鞫</t>
  </si>
  <si>
    <t>檋</t>
  </si>
  <si>
    <t>𦥑</t>
  </si>
  <si>
    <t>䋰</t>
  </si>
  <si>
    <t>曲</t>
  </si>
  <si>
    <t>khiok4</t>
  </si>
  <si>
    <t>恭上入聲去</t>
  </si>
  <si>
    <t>恭四去</t>
  </si>
  <si>
    <t>麴</t>
  </si>
  <si>
    <t>麯</t>
  </si>
  <si>
    <t>粬</t>
  </si>
  <si>
    <t>竹</t>
  </si>
  <si>
    <t>tiok4</t>
  </si>
  <si>
    <t>恭上入聲地</t>
  </si>
  <si>
    <t>恭四地</t>
  </si>
  <si>
    <t>竺</t>
  </si>
  <si>
    <t>筑</t>
  </si>
  <si>
    <t>築</t>
  </si>
  <si>
    <t>斸</t>
  </si>
  <si>
    <t>thiok4</t>
  </si>
  <si>
    <t>恭上入聲他</t>
  </si>
  <si>
    <t>恭四他</t>
  </si>
  <si>
    <t>足</t>
  </si>
  <si>
    <t>tsiok4</t>
  </si>
  <si>
    <t>ziok4</t>
  </si>
  <si>
    <t>恭上入聲曾</t>
  </si>
  <si>
    <t>恭四曾</t>
  </si>
  <si>
    <t>屬</t>
  </si>
  <si>
    <t>柷</t>
  </si>
  <si>
    <t>祝</t>
  </si>
  <si>
    <t>囑</t>
  </si>
  <si>
    <t>嘱</t>
  </si>
  <si>
    <t>灟</t>
  </si>
  <si>
    <t>燭</t>
  </si>
  <si>
    <t>䌵</t>
  </si>
  <si>
    <t>喌</t>
  </si>
  <si>
    <t>𡄱</t>
  </si>
  <si>
    <t>粥</t>
  </si>
  <si>
    <t>瘃</t>
  </si>
  <si>
    <t>叔</t>
  </si>
  <si>
    <t>siok4</t>
  </si>
  <si>
    <t>恭上入聲時</t>
  </si>
  <si>
    <t>恭四時</t>
  </si>
  <si>
    <t>夙</t>
  </si>
  <si>
    <t>𠈇</t>
  </si>
  <si>
    <t>𠉦</t>
  </si>
  <si>
    <t>㑛</t>
  </si>
  <si>
    <t>淑</t>
  </si>
  <si>
    <t>踧</t>
  </si>
  <si>
    <t>菽</t>
  </si>
  <si>
    <t>蓿</t>
  </si>
  <si>
    <t>宿</t>
  </si>
  <si>
    <t>㝛</t>
  </si>
  <si>
    <t>𠲿</t>
  </si>
  <si>
    <t>肅</t>
  </si>
  <si>
    <t>䎘</t>
  </si>
  <si>
    <t>鷫</t>
  </si>
  <si>
    <t>驌</t>
  </si>
  <si>
    <t>蹜</t>
  </si>
  <si>
    <t>粟</t>
  </si>
  <si>
    <t>iok4</t>
  </si>
  <si>
    <t>qiok4</t>
  </si>
  <si>
    <t>恭上入聲英</t>
  </si>
  <si>
    <t>恭四英</t>
  </si>
  <si>
    <t>浞</t>
  </si>
  <si>
    <t>tshiok4</t>
  </si>
  <si>
    <t>ciok4</t>
  </si>
  <si>
    <t>恭上入聲出</t>
  </si>
  <si>
    <t>恭四出</t>
  </si>
  <si>
    <t>促</t>
  </si>
  <si>
    <t>哫</t>
  </si>
  <si>
    <t>捉</t>
  </si>
  <si>
    <t>踀</t>
  </si>
  <si>
    <t>蹙</t>
  </si>
  <si>
    <t>蹴</t>
  </si>
  <si>
    <t>蹵</t>
  </si>
  <si>
    <t>䛤</t>
  </si>
  <si>
    <t>齱</t>
  </si>
  <si>
    <t>丵</t>
  </si>
  <si>
    <t>𠇘</t>
  </si>
  <si>
    <t>傗</t>
  </si>
  <si>
    <t>亍</t>
  </si>
  <si>
    <t>矗</t>
  </si>
  <si>
    <t>顣</t>
  </si>
  <si>
    <t>頎</t>
  </si>
  <si>
    <t>斶</t>
  </si>
  <si>
    <t>觸</t>
  </si>
  <si>
    <t>閦</t>
  </si>
  <si>
    <t>臅</t>
  </si>
  <si>
    <t>畜</t>
  </si>
  <si>
    <t>hiok4</t>
  </si>
  <si>
    <t>恭上入聲喜</t>
  </si>
  <si>
    <t>恭四喜</t>
  </si>
  <si>
    <t>蓄</t>
  </si>
  <si>
    <t>慉</t>
  </si>
  <si>
    <t>𨕢</t>
  </si>
  <si>
    <t>奧</t>
  </si>
  <si>
    <t>燠</t>
  </si>
  <si>
    <t>薁</t>
  </si>
  <si>
    <t>旭</t>
  </si>
  <si>
    <t>勗</t>
  </si>
  <si>
    <t>郁</t>
  </si>
  <si>
    <t>彧</t>
  </si>
  <si>
    <t>頊</t>
  </si>
  <si>
    <t>隆</t>
  </si>
  <si>
    <t>liong5</t>
  </si>
  <si>
    <t>恭下平聲柳</t>
  </si>
  <si>
    <t>恭五柳</t>
  </si>
  <si>
    <t>龍</t>
  </si>
  <si>
    <t>㡣</t>
  </si>
  <si>
    <t>襱</t>
  </si>
  <si>
    <t>朧</t>
  </si>
  <si>
    <t>櫳</t>
  </si>
  <si>
    <t>礱</t>
  </si>
  <si>
    <t>蘢</t>
  </si>
  <si>
    <t>𪔴</t>
  </si>
  <si>
    <t>癃</t>
  </si>
  <si>
    <t>窿</t>
  </si>
  <si>
    <t>窮</t>
  </si>
  <si>
    <t>kiong5</t>
  </si>
  <si>
    <t>恭下平聲求</t>
  </si>
  <si>
    <t>恭五求</t>
  </si>
  <si>
    <t>竆</t>
  </si>
  <si>
    <t>𥨪</t>
  </si>
  <si>
    <t>藭</t>
  </si>
  <si>
    <t>𡺺</t>
  </si>
  <si>
    <t>𠌖</t>
  </si>
  <si>
    <t>𣑦</t>
  </si>
  <si>
    <t>重</t>
  </si>
  <si>
    <t>tiong5</t>
  </si>
  <si>
    <t>恭下平聲地</t>
  </si>
  <si>
    <t>恭五地</t>
  </si>
  <si>
    <t>蟲</t>
  </si>
  <si>
    <t>thiong5</t>
  </si>
  <si>
    <t>恭下平聲他</t>
  </si>
  <si>
    <t>恭五他</t>
  </si>
  <si>
    <t>爞</t>
  </si>
  <si>
    <t>tsiong5</t>
  </si>
  <si>
    <t>ziong5</t>
  </si>
  <si>
    <t>恭下平聲曾</t>
  </si>
  <si>
    <t>恭五曾</t>
  </si>
  <si>
    <t>从</t>
  </si>
  <si>
    <t>娀</t>
  </si>
  <si>
    <t>jiong5</t>
  </si>
  <si>
    <t>恭下平聲入</t>
  </si>
  <si>
    <t>恭五入</t>
  </si>
  <si>
    <t>𠈋</t>
  </si>
  <si>
    <t>仍</t>
  </si>
  <si>
    <t>戎</t>
  </si>
  <si>
    <t>絨</t>
  </si>
  <si>
    <t>礽</t>
  </si>
  <si>
    <t>陾</t>
  </si>
  <si>
    <t>㭜</t>
  </si>
  <si>
    <t>氄</t>
  </si>
  <si>
    <t>襛</t>
  </si>
  <si>
    <t>狨</t>
  </si>
  <si>
    <t>松</t>
  </si>
  <si>
    <t>siong5</t>
  </si>
  <si>
    <t>恭下平聲時</t>
  </si>
  <si>
    <t>恭五時</t>
  </si>
  <si>
    <t>淞</t>
  </si>
  <si>
    <t>崧</t>
  </si>
  <si>
    <t>菘</t>
  </si>
  <si>
    <t>嫦</t>
  </si>
  <si>
    <t>庸</t>
  </si>
  <si>
    <t>iong5</t>
  </si>
  <si>
    <t>qiong5</t>
  </si>
  <si>
    <t>恭下平聲英</t>
  </si>
  <si>
    <t>恭五英</t>
  </si>
  <si>
    <t>墉</t>
  </si>
  <si>
    <t>慵</t>
  </si>
  <si>
    <t>鏞</t>
  </si>
  <si>
    <t>鄘</t>
  </si>
  <si>
    <t>容</t>
  </si>
  <si>
    <t>㝐</t>
  </si>
  <si>
    <t>傛</t>
  </si>
  <si>
    <t>瑢</t>
  </si>
  <si>
    <t>榕</t>
  </si>
  <si>
    <t>溶</t>
  </si>
  <si>
    <t>蓉</t>
  </si>
  <si>
    <t>鎔</t>
  </si>
  <si>
    <t>融</t>
  </si>
  <si>
    <t>邛</t>
  </si>
  <si>
    <t>giong5</t>
  </si>
  <si>
    <t>恭下平聲語</t>
  </si>
  <si>
    <t>恭五語</t>
  </si>
  <si>
    <t>筇</t>
  </si>
  <si>
    <t>顒</t>
  </si>
  <si>
    <t>雄</t>
  </si>
  <si>
    <t>hiong5</t>
  </si>
  <si>
    <t>恭下平聲喜</t>
  </si>
  <si>
    <t>恭五喜</t>
  </si>
  <si>
    <t>kiong7</t>
  </si>
  <si>
    <t>恭下去聲求</t>
  </si>
  <si>
    <t>恭七求</t>
  </si>
  <si>
    <t>仲</t>
  </si>
  <si>
    <t>tiong7</t>
  </si>
  <si>
    <t>恭下去聲地</t>
  </si>
  <si>
    <t>恭七地</t>
  </si>
  <si>
    <t>tsiong7</t>
  </si>
  <si>
    <t>ziong7</t>
  </si>
  <si>
    <t>恭下去聲曾</t>
  </si>
  <si>
    <t>恭七曾</t>
  </si>
  <si>
    <t>𩉪</t>
  </si>
  <si>
    <t>jiong7</t>
  </si>
  <si>
    <t>恭下去聲入</t>
  </si>
  <si>
    <t>恭七入</t>
  </si>
  <si>
    <t>訟</t>
  </si>
  <si>
    <t>siong7</t>
  </si>
  <si>
    <t>恭下去聲時</t>
  </si>
  <si>
    <t>恭七時</t>
  </si>
  <si>
    <t>誦</t>
  </si>
  <si>
    <t>頌</t>
  </si>
  <si>
    <t>用</t>
  </si>
  <si>
    <t>iong7</t>
  </si>
  <si>
    <t>qiong7</t>
  </si>
  <si>
    <t>恭下去聲英</t>
  </si>
  <si>
    <t>恭七英</t>
  </si>
  <si>
    <t>㞲</t>
  </si>
  <si>
    <t>giong7</t>
  </si>
  <si>
    <t>恭下去聲語</t>
  </si>
  <si>
    <t>恭七語</t>
  </si>
  <si>
    <t>𡵜</t>
  </si>
  <si>
    <t>陸</t>
  </si>
  <si>
    <t>liok8</t>
  </si>
  <si>
    <t>恭下入聲柳</t>
  </si>
  <si>
    <t>恭八柳</t>
  </si>
  <si>
    <t>𧌉</t>
  </si>
  <si>
    <t>僇</t>
  </si>
  <si>
    <t>戮</t>
  </si>
  <si>
    <t>磟</t>
  </si>
  <si>
    <t>穋</t>
  </si>
  <si>
    <t>六</t>
  </si>
  <si>
    <t>菉</t>
  </si>
  <si>
    <t>綠</t>
  </si>
  <si>
    <t>醁</t>
  </si>
  <si>
    <t>錄</t>
  </si>
  <si>
    <t>籙</t>
  </si>
  <si>
    <t>逯</t>
  </si>
  <si>
    <t>局</t>
  </si>
  <si>
    <t>kiok8</t>
  </si>
  <si>
    <t>恭下入聲求</t>
  </si>
  <si>
    <t>恭八求</t>
  </si>
  <si>
    <t>跼</t>
  </si>
  <si>
    <t>侷</t>
  </si>
  <si>
    <t>軸</t>
  </si>
  <si>
    <t>tiok8</t>
  </si>
  <si>
    <t>恭下入聲地</t>
  </si>
  <si>
    <t>恭八地</t>
  </si>
  <si>
    <t>柚</t>
  </si>
  <si>
    <t>廸</t>
  </si>
  <si>
    <t>妯</t>
  </si>
  <si>
    <t>逐</t>
  </si>
  <si>
    <t>蓫</t>
  </si>
  <si>
    <t>篴</t>
  </si>
  <si>
    <t>辱</t>
  </si>
  <si>
    <t>jiok8</t>
  </si>
  <si>
    <t>恭下入聲入</t>
  </si>
  <si>
    <t>恭八入</t>
  </si>
  <si>
    <t>溽</t>
  </si>
  <si>
    <t>𡏌</t>
  </si>
  <si>
    <t>褥</t>
  </si>
  <si>
    <t>蓐</t>
  </si>
  <si>
    <t>縟</t>
  </si>
  <si>
    <t>鄏</t>
  </si>
  <si>
    <t>肉</t>
  </si>
  <si>
    <t>孰</t>
  </si>
  <si>
    <t>siok8</t>
  </si>
  <si>
    <t>恭下入聲時</t>
  </si>
  <si>
    <t>恭八時</t>
  </si>
  <si>
    <t>𠅩</t>
  </si>
  <si>
    <t>塾</t>
  </si>
  <si>
    <t>熟</t>
  </si>
  <si>
    <t>續</t>
  </si>
  <si>
    <t>贖</t>
  </si>
  <si>
    <t>俗</t>
  </si>
  <si>
    <t>㒔</t>
  </si>
  <si>
    <t>属</t>
  </si>
  <si>
    <t>蜀</t>
  </si>
  <si>
    <t>育</t>
  </si>
  <si>
    <t>iok8</t>
  </si>
  <si>
    <t>qiok8</t>
  </si>
  <si>
    <t>恭下入聲英</t>
  </si>
  <si>
    <t>恭八英</t>
  </si>
  <si>
    <t>毓</t>
  </si>
  <si>
    <t>俼</t>
  </si>
  <si>
    <t>鬻</t>
  </si>
  <si>
    <t>儥</t>
  </si>
  <si>
    <t>浴</t>
  </si>
  <si>
    <t>欲</t>
  </si>
  <si>
    <t>慾</t>
  </si>
  <si>
    <t>鵒</t>
  </si>
  <si>
    <t>喅</t>
  </si>
  <si>
    <t>煜</t>
  </si>
  <si>
    <t>昱</t>
  </si>
  <si>
    <t>玉</t>
  </si>
  <si>
    <t>giok8</t>
  </si>
  <si>
    <t>恭下入聲語</t>
  </si>
  <si>
    <t>恭八語</t>
  </si>
  <si>
    <t>鈺</t>
  </si>
  <si>
    <t>獄</t>
  </si>
  <si>
    <t>覶</t>
  </si>
  <si>
    <t>高</t>
  </si>
  <si>
    <t>lo1</t>
  </si>
  <si>
    <t>o</t>
  </si>
  <si>
    <t>高上平聲柳</t>
  </si>
  <si>
    <t>高一柳</t>
  </si>
  <si>
    <t>褒</t>
  </si>
  <si>
    <t>po1</t>
  </si>
  <si>
    <t>高上平聲邊</t>
  </si>
  <si>
    <t>高一邊</t>
  </si>
  <si>
    <t>嶓</t>
  </si>
  <si>
    <t>䑰</t>
  </si>
  <si>
    <t>菠</t>
  </si>
  <si>
    <t>ko1</t>
  </si>
  <si>
    <t>高上平聲求</t>
  </si>
  <si>
    <t>高一求</t>
  </si>
  <si>
    <t>戈</t>
  </si>
  <si>
    <t>歌</t>
  </si>
  <si>
    <t>膏</t>
  </si>
  <si>
    <t>哥</t>
  </si>
  <si>
    <t>篙</t>
  </si>
  <si>
    <t>羔</t>
  </si>
  <si>
    <t>糕</t>
  </si>
  <si>
    <t>皋</t>
  </si>
  <si>
    <t>皐</t>
  </si>
  <si>
    <t>槔</t>
  </si>
  <si>
    <t>櫜</t>
  </si>
  <si>
    <t>過</t>
  </si>
  <si>
    <t>翱</t>
  </si>
  <si>
    <t>鼛</t>
  </si>
  <si>
    <t>柯</t>
  </si>
  <si>
    <t>kho1</t>
  </si>
  <si>
    <t>高上平聲去</t>
  </si>
  <si>
    <t>高一去</t>
  </si>
  <si>
    <t>軻</t>
  </si>
  <si>
    <t>窠</t>
  </si>
  <si>
    <t>科</t>
  </si>
  <si>
    <t>䈖</t>
  </si>
  <si>
    <t>蝌</t>
  </si>
  <si>
    <t>𠏀</t>
  </si>
  <si>
    <t>珂</t>
  </si>
  <si>
    <t>多</t>
  </si>
  <si>
    <t>to1</t>
  </si>
  <si>
    <t>高上平聲地</t>
  </si>
  <si>
    <t>高一地</t>
  </si>
  <si>
    <t>刀</t>
  </si>
  <si>
    <t>𠊵</t>
  </si>
  <si>
    <t>舠</t>
  </si>
  <si>
    <t>釖</t>
  </si>
  <si>
    <t>魛</t>
  </si>
  <si>
    <t>波</t>
  </si>
  <si>
    <t>pho1</t>
  </si>
  <si>
    <t>高上平聲頗</t>
  </si>
  <si>
    <t>高一頗</t>
  </si>
  <si>
    <t>坡</t>
  </si>
  <si>
    <t>玻</t>
  </si>
  <si>
    <t>皤</t>
  </si>
  <si>
    <t>縚</t>
  </si>
  <si>
    <t>tho1</t>
  </si>
  <si>
    <t>高上平聲他</t>
  </si>
  <si>
    <t>高一他</t>
  </si>
  <si>
    <t>絛</t>
  </si>
  <si>
    <t>韜</t>
  </si>
  <si>
    <t>拖</t>
  </si>
  <si>
    <t>叨</t>
  </si>
  <si>
    <t>佗</t>
  </si>
  <si>
    <t>弢</t>
  </si>
  <si>
    <t>幍</t>
  </si>
  <si>
    <t>滔</t>
  </si>
  <si>
    <t>慆</t>
  </si>
  <si>
    <t>侳</t>
  </si>
  <si>
    <t>tso1</t>
  </si>
  <si>
    <t>zo1</t>
  </si>
  <si>
    <t>高上平聲曾</t>
  </si>
  <si>
    <t>高一曾</t>
  </si>
  <si>
    <t>傮</t>
  </si>
  <si>
    <t>遭</t>
  </si>
  <si>
    <t>糟</t>
  </si>
  <si>
    <t>𡮦</t>
  </si>
  <si>
    <t>搔</t>
  </si>
  <si>
    <t>so1</t>
  </si>
  <si>
    <t>高上平聲時</t>
  </si>
  <si>
    <t>高一時</t>
  </si>
  <si>
    <t>𤔢</t>
  </si>
  <si>
    <t>𠋺</t>
  </si>
  <si>
    <t>傞</t>
  </si>
  <si>
    <t>挱</t>
  </si>
  <si>
    <t>娑</t>
  </si>
  <si>
    <t>莎</t>
  </si>
  <si>
    <t>騷</t>
  </si>
  <si>
    <t>慅</t>
  </si>
  <si>
    <t>唆</t>
  </si>
  <si>
    <t>梭</t>
  </si>
  <si>
    <t>鮻</t>
  </si>
  <si>
    <t>臊</t>
  </si>
  <si>
    <t>趖</t>
  </si>
  <si>
    <t>簑</t>
  </si>
  <si>
    <t>颾</t>
  </si>
  <si>
    <t>㛖</t>
  </si>
  <si>
    <t>𦞣</t>
  </si>
  <si>
    <t>溞</t>
  </si>
  <si>
    <t>窩</t>
  </si>
  <si>
    <t>o1</t>
  </si>
  <si>
    <t>qo1</t>
  </si>
  <si>
    <t>高上平聲英</t>
  </si>
  <si>
    <t>高一英</t>
  </si>
  <si>
    <t>鍋</t>
  </si>
  <si>
    <t>蝸</t>
  </si>
  <si>
    <t>碢</t>
  </si>
  <si>
    <t>萵</t>
  </si>
  <si>
    <t>蒿</t>
  </si>
  <si>
    <t>滈</t>
  </si>
  <si>
    <t>𩰫</t>
  </si>
  <si>
    <t>𩰮</t>
  </si>
  <si>
    <t>阿</t>
  </si>
  <si>
    <t>屙</t>
  </si>
  <si>
    <t>疴</t>
  </si>
  <si>
    <t>倭</t>
  </si>
  <si>
    <t>猗</t>
  </si>
  <si>
    <t>呵</t>
  </si>
  <si>
    <t>訶</t>
  </si>
  <si>
    <t>苛</t>
  </si>
  <si>
    <t>鏖</t>
  </si>
  <si>
    <t>瑳</t>
  </si>
  <si>
    <t>tsho1</t>
  </si>
  <si>
    <t>co1</t>
  </si>
  <si>
    <t>高上平聲出</t>
  </si>
  <si>
    <t>高一出</t>
  </si>
  <si>
    <t>磋</t>
  </si>
  <si>
    <t>嵯</t>
  </si>
  <si>
    <t>蹉</t>
  </si>
  <si>
    <t>操</t>
  </si>
  <si>
    <t>饕</t>
  </si>
  <si>
    <t>ho1</t>
  </si>
  <si>
    <t>高上平聲喜</t>
  </si>
  <si>
    <t>高一喜</t>
  </si>
  <si>
    <t>薅</t>
  </si>
  <si>
    <t>㗾</t>
  </si>
  <si>
    <t>老</t>
  </si>
  <si>
    <t>lo2</t>
  </si>
  <si>
    <t>高上上聲柳</t>
  </si>
  <si>
    <t>高二柳</t>
  </si>
  <si>
    <t>㑎</t>
  </si>
  <si>
    <t>䇭</t>
  </si>
  <si>
    <t>栳</t>
  </si>
  <si>
    <t>惱</t>
  </si>
  <si>
    <t>瑙</t>
  </si>
  <si>
    <t>腦</t>
  </si>
  <si>
    <t>蠃</t>
  </si>
  <si>
    <t>蓏</t>
  </si>
  <si>
    <t>潦</t>
  </si>
  <si>
    <t>保</t>
  </si>
  <si>
    <t>po2</t>
  </si>
  <si>
    <t>高上上聲邊</t>
  </si>
  <si>
    <t>高二邊</t>
  </si>
  <si>
    <t>𠈃</t>
  </si>
  <si>
    <t>褓</t>
  </si>
  <si>
    <t>葆</t>
  </si>
  <si>
    <t>堡</t>
  </si>
  <si>
    <t>賲</t>
  </si>
  <si>
    <t>寶</t>
  </si>
  <si>
    <t>寳</t>
  </si>
  <si>
    <t>寚</t>
  </si>
  <si>
    <t>鴇</t>
  </si>
  <si>
    <t>果</t>
  </si>
  <si>
    <t>ko2</t>
  </si>
  <si>
    <t>高上上聲求</t>
  </si>
  <si>
    <t>高二求</t>
  </si>
  <si>
    <t>惈</t>
  </si>
  <si>
    <t>菓</t>
  </si>
  <si>
    <t>粿</t>
  </si>
  <si>
    <t>蜾</t>
  </si>
  <si>
    <t>裸</t>
  </si>
  <si>
    <t>躶</t>
  </si>
  <si>
    <t>餜</t>
  </si>
  <si>
    <t>裹</t>
  </si>
  <si>
    <t>杲</t>
  </si>
  <si>
    <t>嘅</t>
  </si>
  <si>
    <t>槀</t>
  </si>
  <si>
    <t>槁</t>
  </si>
  <si>
    <t>稿</t>
  </si>
  <si>
    <t>皜</t>
  </si>
  <si>
    <t>縞</t>
  </si>
  <si>
    <t>鎬</t>
  </si>
  <si>
    <t>薧</t>
  </si>
  <si>
    <t>可</t>
  </si>
  <si>
    <t>kho2</t>
  </si>
  <si>
    <t>高上上聲去</t>
  </si>
  <si>
    <t>高二去</t>
  </si>
  <si>
    <t>坷</t>
  </si>
  <si>
    <t>哿</t>
  </si>
  <si>
    <t>舸</t>
  </si>
  <si>
    <t>丂</t>
  </si>
  <si>
    <t>𥬯</t>
  </si>
  <si>
    <t>考</t>
  </si>
  <si>
    <t>洘</t>
  </si>
  <si>
    <t>栲</t>
  </si>
  <si>
    <t>拷</t>
  </si>
  <si>
    <t>攷</t>
  </si>
  <si>
    <t>倒</t>
  </si>
  <si>
    <t>to2</t>
  </si>
  <si>
    <t>高上上聲地</t>
  </si>
  <si>
    <t>高二地</t>
  </si>
  <si>
    <t>禱</t>
  </si>
  <si>
    <t>擣</t>
  </si>
  <si>
    <t>搗</t>
  </si>
  <si>
    <t>島</t>
  </si>
  <si>
    <t>幬</t>
  </si>
  <si>
    <t>朶</t>
  </si>
  <si>
    <t>朵</t>
  </si>
  <si>
    <t>刴</t>
  </si>
  <si>
    <t>剁</t>
  </si>
  <si>
    <t>躲</t>
  </si>
  <si>
    <t>埵</t>
  </si>
  <si>
    <t>叵</t>
  </si>
  <si>
    <t>pho2</t>
  </si>
  <si>
    <t>高上上聲頗</t>
  </si>
  <si>
    <t>高二頗</t>
  </si>
  <si>
    <t>尀</t>
  </si>
  <si>
    <t>跛</t>
  </si>
  <si>
    <t>妥</t>
  </si>
  <si>
    <t>tho2</t>
  </si>
  <si>
    <t>高上上聲他</t>
  </si>
  <si>
    <t>高二他</t>
  </si>
  <si>
    <t>討</t>
  </si>
  <si>
    <t>左</t>
  </si>
  <si>
    <t>tso2</t>
  </si>
  <si>
    <t>zo2</t>
  </si>
  <si>
    <t>高上上聲曾</t>
  </si>
  <si>
    <t>高二曾</t>
  </si>
  <si>
    <t></t>
  </si>
  <si>
    <t>早</t>
  </si>
  <si>
    <t>蚤</t>
  </si>
  <si>
    <t>𧎮</t>
  </si>
  <si>
    <t>澡</t>
  </si>
  <si>
    <t>藻</t>
  </si>
  <si>
    <t>棗</t>
  </si>
  <si>
    <t>瑣</t>
  </si>
  <si>
    <t>so2</t>
  </si>
  <si>
    <t>高上上聲時</t>
  </si>
  <si>
    <t>高二時</t>
  </si>
  <si>
    <t>𤨏</t>
  </si>
  <si>
    <t>鎻</t>
  </si>
  <si>
    <t>鎖</t>
  </si>
  <si>
    <t>鏁</t>
  </si>
  <si>
    <t>嫂</t>
  </si>
  <si>
    <t>䈗</t>
  </si>
  <si>
    <t>襖</t>
  </si>
  <si>
    <t>o2</t>
  </si>
  <si>
    <t>qo2</t>
  </si>
  <si>
    <t>高上上聲英</t>
  </si>
  <si>
    <t>高二英</t>
  </si>
  <si>
    <t>妸</t>
  </si>
  <si>
    <t>娿</t>
  </si>
  <si>
    <t>婐</t>
  </si>
  <si>
    <t>捰</t>
  </si>
  <si>
    <t>拇</t>
  </si>
  <si>
    <t>bo2</t>
  </si>
  <si>
    <t>高上上聲門</t>
  </si>
  <si>
    <t>高二門</t>
  </si>
  <si>
    <t>胟</t>
  </si>
  <si>
    <t>𧿹</t>
  </si>
  <si>
    <t>嬷</t>
  </si>
  <si>
    <t>go2</t>
  </si>
  <si>
    <t>高上上聲語</t>
  </si>
  <si>
    <t>高二語</t>
  </si>
  <si>
    <t>𡜮</t>
  </si>
  <si>
    <t>草</t>
  </si>
  <si>
    <t>tsho2</t>
  </si>
  <si>
    <t>co2</t>
  </si>
  <si>
    <t>高上上聲出</t>
  </si>
  <si>
    <t>高二出</t>
  </si>
  <si>
    <t>艸</t>
  </si>
  <si>
    <t>懆</t>
  </si>
  <si>
    <t>騲</t>
  </si>
  <si>
    <t>好</t>
  </si>
  <si>
    <t>ho2</t>
  </si>
  <si>
    <t>高上上聲喜</t>
  </si>
  <si>
    <t>高二喜</t>
  </si>
  <si>
    <t>傐</t>
  </si>
  <si>
    <t>𨲮</t>
  </si>
  <si>
    <t>lo3</t>
  </si>
  <si>
    <t>高上去聲柳</t>
  </si>
  <si>
    <t>高三柳</t>
  </si>
  <si>
    <t>報</t>
  </si>
  <si>
    <t>po3</t>
  </si>
  <si>
    <t>高上去聲邊</t>
  </si>
  <si>
    <t>高三邊</t>
  </si>
  <si>
    <t>𡙈</t>
  </si>
  <si>
    <t>播</t>
  </si>
  <si>
    <t>簸</t>
  </si>
  <si>
    <t>ko3</t>
  </si>
  <si>
    <t>高上去聲求</t>
  </si>
  <si>
    <t>高三求</t>
  </si>
  <si>
    <t>箇</t>
  </si>
  <si>
    <t>个</t>
  </si>
  <si>
    <t>個</t>
  </si>
  <si>
    <t>課</t>
  </si>
  <si>
    <t>kho3</t>
  </si>
  <si>
    <t>高上去聲去</t>
  </si>
  <si>
    <t>高三去</t>
  </si>
  <si>
    <t>顆</t>
  </si>
  <si>
    <t>騍</t>
  </si>
  <si>
    <t>靠</t>
  </si>
  <si>
    <t>犒</t>
  </si>
  <si>
    <t>煰</t>
  </si>
  <si>
    <t>𣹇</t>
  </si>
  <si>
    <t>誥</t>
  </si>
  <si>
    <t>到</t>
  </si>
  <si>
    <t>to3</t>
  </si>
  <si>
    <t>高上去聲地</t>
  </si>
  <si>
    <t>高三地</t>
  </si>
  <si>
    <t>破</t>
  </si>
  <si>
    <t>pho3</t>
  </si>
  <si>
    <t>高上去聲頗</t>
  </si>
  <si>
    <t>高三頗</t>
  </si>
  <si>
    <t>套</t>
  </si>
  <si>
    <t>tho3</t>
  </si>
  <si>
    <t>高上去聲他</t>
  </si>
  <si>
    <t>高三他</t>
  </si>
  <si>
    <t>唾</t>
  </si>
  <si>
    <t>tso3</t>
  </si>
  <si>
    <t>zo3</t>
  </si>
  <si>
    <t>高上去聲曾</t>
  </si>
  <si>
    <t>高三曾</t>
  </si>
  <si>
    <t>佐</t>
  </si>
  <si>
    <t>竈</t>
  </si>
  <si>
    <t>灶</t>
  </si>
  <si>
    <t>燥</t>
  </si>
  <si>
    <t>so3</t>
  </si>
  <si>
    <t>高上去聲時</t>
  </si>
  <si>
    <t>高三時</t>
  </si>
  <si>
    <t>躁</t>
  </si>
  <si>
    <t>掃</t>
  </si>
  <si>
    <t>埽</t>
  </si>
  <si>
    <t>𧶈</t>
  </si>
  <si>
    <t>澳</t>
  </si>
  <si>
    <t>o3</t>
  </si>
  <si>
    <t>qo3</t>
  </si>
  <si>
    <t>高上去聲英</t>
  </si>
  <si>
    <t>高三英</t>
  </si>
  <si>
    <t>奥</t>
  </si>
  <si>
    <t>侉</t>
  </si>
  <si>
    <t>隩</t>
  </si>
  <si>
    <t>懊</t>
  </si>
  <si>
    <t>啊</t>
  </si>
  <si>
    <t>欸</t>
  </si>
  <si>
    <t>tsho3</t>
  </si>
  <si>
    <t>co3</t>
  </si>
  <si>
    <t>高上去聲出</t>
  </si>
  <si>
    <t>高三出</t>
  </si>
  <si>
    <t>挫</t>
  </si>
  <si>
    <t>銼</t>
  </si>
  <si>
    <t>脞</t>
  </si>
  <si>
    <t>莝</t>
  </si>
  <si>
    <t>剉</t>
  </si>
  <si>
    <t>噪</t>
  </si>
  <si>
    <t>慥</t>
  </si>
  <si>
    <t>糙</t>
  </si>
  <si>
    <t>造</t>
  </si>
  <si>
    <t>勞</t>
  </si>
  <si>
    <t>lo5</t>
  </si>
  <si>
    <t>高下平聲柳</t>
  </si>
  <si>
    <t>高五柳</t>
  </si>
  <si>
    <t>僗</t>
  </si>
  <si>
    <t>撈</t>
  </si>
  <si>
    <t>𤎤</t>
  </si>
  <si>
    <t>澇</t>
  </si>
  <si>
    <t>𤄷</t>
  </si>
  <si>
    <t>籮</t>
  </si>
  <si>
    <t>羅</t>
  </si>
  <si>
    <t>蘿</t>
  </si>
  <si>
    <t>囉</t>
  </si>
  <si>
    <t>罹</t>
  </si>
  <si>
    <t>鑼</t>
  </si>
  <si>
    <t>𠈭</t>
  </si>
  <si>
    <t>牢</t>
  </si>
  <si>
    <t>嫪</t>
  </si>
  <si>
    <t>驘</t>
  </si>
  <si>
    <t>騾</t>
  </si>
  <si>
    <t>螺</t>
  </si>
  <si>
    <t>䜎</t>
  </si>
  <si>
    <t>醪</t>
  </si>
  <si>
    <t>𨣃</t>
  </si>
  <si>
    <t>猱</t>
  </si>
  <si>
    <t>哪</t>
  </si>
  <si>
    <t>婆</t>
  </si>
  <si>
    <t>po5</t>
  </si>
  <si>
    <t>高下平聲邊</t>
  </si>
  <si>
    <t>高五邊</t>
  </si>
  <si>
    <t>翗</t>
  </si>
  <si>
    <t>ko5</t>
  </si>
  <si>
    <t>高下平聲求</t>
  </si>
  <si>
    <t>高五求</t>
  </si>
  <si>
    <t>to5</t>
  </si>
  <si>
    <t>高下平聲地</t>
  </si>
  <si>
    <t>高五地</t>
  </si>
  <si>
    <t>逃</t>
  </si>
  <si>
    <t>𨓱</t>
  </si>
  <si>
    <t>迯</t>
  </si>
  <si>
    <t>匋</t>
  </si>
  <si>
    <t>淘</t>
  </si>
  <si>
    <t>萄</t>
  </si>
  <si>
    <t>綯</t>
  </si>
  <si>
    <t>鼗</t>
  </si>
  <si>
    <t>檮</t>
  </si>
  <si>
    <t>濤</t>
  </si>
  <si>
    <t>䭾</t>
  </si>
  <si>
    <t>駝</t>
  </si>
  <si>
    <t>沱</t>
  </si>
  <si>
    <t>拕</t>
  </si>
  <si>
    <t>跎</t>
  </si>
  <si>
    <t>陀</t>
  </si>
  <si>
    <t>酡</t>
  </si>
  <si>
    <t>鮀</t>
  </si>
  <si>
    <t>桃</t>
  </si>
  <si>
    <t>tho5</t>
  </si>
  <si>
    <t>高下平聲他</t>
  </si>
  <si>
    <t>高五他</t>
  </si>
  <si>
    <t>曹</t>
  </si>
  <si>
    <t>tso5</t>
  </si>
  <si>
    <t>zo5</t>
  </si>
  <si>
    <t>高下平聲曾</t>
  </si>
  <si>
    <t>高五曾</t>
  </si>
  <si>
    <t>漕</t>
  </si>
  <si>
    <t>槽</t>
  </si>
  <si>
    <t>螬</t>
  </si>
  <si>
    <t>艚</t>
  </si>
  <si>
    <t>嘈</t>
  </si>
  <si>
    <t>峨</t>
  </si>
  <si>
    <t>go5</t>
  </si>
  <si>
    <t>高下平聲語</t>
  </si>
  <si>
    <t>高五語</t>
  </si>
  <si>
    <t>俄</t>
  </si>
  <si>
    <t>哦</t>
  </si>
  <si>
    <t>娥</t>
  </si>
  <si>
    <t>珴</t>
  </si>
  <si>
    <t>蛾</t>
  </si>
  <si>
    <t>莪</t>
  </si>
  <si>
    <t>誐</t>
  </si>
  <si>
    <t>訛</t>
  </si>
  <si>
    <t>吪</t>
  </si>
  <si>
    <t>譌</t>
  </si>
  <si>
    <t>鵝</t>
  </si>
  <si>
    <t>鼇</t>
  </si>
  <si>
    <t>螯</t>
  </si>
  <si>
    <t>鼉</t>
  </si>
  <si>
    <t>敖</t>
  </si>
  <si>
    <t>嗷</t>
  </si>
  <si>
    <t>廒</t>
  </si>
  <si>
    <t>遨</t>
  </si>
  <si>
    <t>鰲</t>
  </si>
  <si>
    <t>驁</t>
  </si>
  <si>
    <t>熬</t>
  </si>
  <si>
    <t>𤎅</t>
  </si>
  <si>
    <t>何</t>
  </si>
  <si>
    <t>ho5</t>
  </si>
  <si>
    <t>高下平聲喜</t>
  </si>
  <si>
    <t>高五喜</t>
  </si>
  <si>
    <t>河</t>
  </si>
  <si>
    <t>荷</t>
  </si>
  <si>
    <t>毫</t>
  </si>
  <si>
    <t>壕</t>
  </si>
  <si>
    <t>濠</t>
  </si>
  <si>
    <t>㠙</t>
  </si>
  <si>
    <t>蠔</t>
  </si>
  <si>
    <t>豪</t>
  </si>
  <si>
    <t>禾</t>
  </si>
  <si>
    <t>和</t>
  </si>
  <si>
    <t>龢</t>
  </si>
  <si>
    <t>嗥</t>
  </si>
  <si>
    <t>號</t>
  </si>
  <si>
    <t>lo7</t>
  </si>
  <si>
    <t>高下去聲柳</t>
  </si>
  <si>
    <t>高七柳</t>
  </si>
  <si>
    <t>憦</t>
  </si>
  <si>
    <t>𦗖</t>
  </si>
  <si>
    <t>𢺑</t>
  </si>
  <si>
    <t>邏</t>
  </si>
  <si>
    <t>po7</t>
  </si>
  <si>
    <t>高下去聲邊</t>
  </si>
  <si>
    <t>高七邊</t>
  </si>
  <si>
    <t>虣</t>
  </si>
  <si>
    <t>ko7</t>
  </si>
  <si>
    <t>高下去聲求</t>
  </si>
  <si>
    <t>高七求</t>
  </si>
  <si>
    <t>道</t>
  </si>
  <si>
    <t>to7</t>
  </si>
  <si>
    <t>高下去聲地</t>
  </si>
  <si>
    <t>高七地</t>
  </si>
  <si>
    <t>衟</t>
  </si>
  <si>
    <t>稻</t>
  </si>
  <si>
    <t>蹈</t>
  </si>
  <si>
    <t>炨</t>
  </si>
  <si>
    <t>導</t>
  </si>
  <si>
    <t>惰</t>
  </si>
  <si>
    <t>悼</t>
  </si>
  <si>
    <t>盗</t>
  </si>
  <si>
    <t>盜</t>
  </si>
  <si>
    <t>舵</t>
  </si>
  <si>
    <t>坐</t>
  </si>
  <si>
    <t>tso7</t>
  </si>
  <si>
    <t>zo7</t>
  </si>
  <si>
    <t>高下去聲曾</t>
  </si>
  <si>
    <t>高七曾</t>
  </si>
  <si>
    <t>座</t>
  </si>
  <si>
    <t>皁</t>
  </si>
  <si>
    <t>皂</t>
  </si>
  <si>
    <t>䜊</t>
  </si>
  <si>
    <t>帽</t>
  </si>
  <si>
    <t>bo7</t>
  </si>
  <si>
    <t>高下去聲門</t>
  </si>
  <si>
    <t>高七門</t>
  </si>
  <si>
    <t>冃</t>
  </si>
  <si>
    <t>磨</t>
  </si>
  <si>
    <t>餓</t>
  </si>
  <si>
    <t>go7</t>
  </si>
  <si>
    <t>高下去聲語</t>
  </si>
  <si>
    <t>高七語</t>
  </si>
  <si>
    <t>奡</t>
  </si>
  <si>
    <t>臥</t>
  </si>
  <si>
    <t>卧</t>
  </si>
  <si>
    <t>鏊</t>
  </si>
  <si>
    <t>傲</t>
  </si>
  <si>
    <t>賀</t>
  </si>
  <si>
    <t>ho7</t>
  </si>
  <si>
    <t>高下去聲喜</t>
  </si>
  <si>
    <t>高七喜</t>
  </si>
  <si>
    <t>灝</t>
  </si>
  <si>
    <t>顥</t>
  </si>
  <si>
    <t>皓</t>
  </si>
  <si>
    <t>皡</t>
  </si>
  <si>
    <t>皞</t>
  </si>
  <si>
    <t>昊</t>
  </si>
  <si>
    <t>禍</t>
  </si>
  <si>
    <t>㘞</t>
  </si>
  <si>
    <t>浩</t>
  </si>
  <si>
    <t>𧬂</t>
  </si>
  <si>
    <t>譋</t>
  </si>
  <si>
    <t>䜂</t>
  </si>
  <si>
    <t>俰</t>
  </si>
  <si>
    <t>𠶾</t>
  </si>
  <si>
    <t>号</t>
  </si>
  <si>
    <t>皆</t>
  </si>
  <si>
    <t>kai1</t>
  </si>
  <si>
    <t>ai</t>
  </si>
  <si>
    <t>皆上平聲求</t>
  </si>
  <si>
    <t>皆一求</t>
  </si>
  <si>
    <t>偕</t>
  </si>
  <si>
    <t>侅</t>
  </si>
  <si>
    <t>喈</t>
  </si>
  <si>
    <t>堦</t>
  </si>
  <si>
    <t>湝</t>
  </si>
  <si>
    <t>該</t>
  </si>
  <si>
    <t>階</t>
  </si>
  <si>
    <t>開</t>
  </si>
  <si>
    <t>khai1</t>
  </si>
  <si>
    <t>皆上平聲去</t>
  </si>
  <si>
    <t>皆一去</t>
  </si>
  <si>
    <t>揩</t>
  </si>
  <si>
    <t>懛</t>
  </si>
  <si>
    <t>tai1</t>
  </si>
  <si>
    <t>皆上平聲地</t>
  </si>
  <si>
    <t>皆一地</t>
  </si>
  <si>
    <t>嶏</t>
  </si>
  <si>
    <t>phai1</t>
  </si>
  <si>
    <t>皆上平聲頗</t>
  </si>
  <si>
    <t>皆一頗</t>
  </si>
  <si>
    <t>台</t>
  </si>
  <si>
    <t>thai1</t>
  </si>
  <si>
    <t>皆上平聲他</t>
  </si>
  <si>
    <t>皆一他</t>
  </si>
  <si>
    <t>苔</t>
  </si>
  <si>
    <t>胎</t>
  </si>
  <si>
    <t>駘</t>
  </si>
  <si>
    <t>鮐</t>
  </si>
  <si>
    <t>邰</t>
  </si>
  <si>
    <t>擡</t>
  </si>
  <si>
    <t>栽</t>
  </si>
  <si>
    <t>tsai1</t>
  </si>
  <si>
    <t>zai1</t>
  </si>
  <si>
    <t>皆上平聲曾</t>
  </si>
  <si>
    <t>皆一曾</t>
  </si>
  <si>
    <t>哉</t>
  </si>
  <si>
    <t>災</t>
  </si>
  <si>
    <t>灾</t>
  </si>
  <si>
    <t>菑</t>
  </si>
  <si>
    <t>齋</t>
  </si>
  <si>
    <t>賳</t>
  </si>
  <si>
    <t>顋</t>
  </si>
  <si>
    <t>sai1</t>
  </si>
  <si>
    <t>皆上平聲時</t>
  </si>
  <si>
    <t>皆一時</t>
  </si>
  <si>
    <t>腮</t>
  </si>
  <si>
    <t>鰓</t>
  </si>
  <si>
    <t>䰄</t>
  </si>
  <si>
    <t>篩</t>
  </si>
  <si>
    <t>籭</t>
  </si>
  <si>
    <t>哀</t>
  </si>
  <si>
    <t>ai1</t>
  </si>
  <si>
    <t>qai1</t>
  </si>
  <si>
    <t>皆上平聲英</t>
  </si>
  <si>
    <t>皆一英</t>
  </si>
  <si>
    <t>埃</t>
  </si>
  <si>
    <t>挨</t>
  </si>
  <si>
    <t>唉</t>
  </si>
  <si>
    <t>唲</t>
  </si>
  <si>
    <t>猜</t>
  </si>
  <si>
    <t>tshai1</t>
  </si>
  <si>
    <t>cai1</t>
  </si>
  <si>
    <t>皆上平聲出</t>
  </si>
  <si>
    <t>皆一出</t>
  </si>
  <si>
    <t>釵</t>
  </si>
  <si>
    <t>偲</t>
  </si>
  <si>
    <t>奓</t>
  </si>
  <si>
    <t>hai1</t>
  </si>
  <si>
    <t>皆上平聲喜</t>
  </si>
  <si>
    <t>皆一喜</t>
  </si>
  <si>
    <t>㗨</t>
  </si>
  <si>
    <t>唻</t>
  </si>
  <si>
    <t>lai2</t>
  </si>
  <si>
    <t>皆上上聲柳</t>
  </si>
  <si>
    <t>皆二柳</t>
  </si>
  <si>
    <t>㚓</t>
  </si>
  <si>
    <t>𢅭</t>
  </si>
  <si>
    <t>擺</t>
  </si>
  <si>
    <t>pai2</t>
  </si>
  <si>
    <t>皆上上聲邊</t>
  </si>
  <si>
    <t>皆二邊</t>
  </si>
  <si>
    <t>改</t>
  </si>
  <si>
    <t>kai2</t>
  </si>
  <si>
    <t>皆上上聲求</t>
  </si>
  <si>
    <t>皆二求</t>
  </si>
  <si>
    <t>解</t>
  </si>
  <si>
    <t>觧</t>
  </si>
  <si>
    <t>𠎿</t>
  </si>
  <si>
    <t>愷</t>
  </si>
  <si>
    <t>khai2</t>
  </si>
  <si>
    <t>皆上上聲去</t>
  </si>
  <si>
    <t>皆二去</t>
  </si>
  <si>
    <t>豈</t>
  </si>
  <si>
    <t>塏</t>
  </si>
  <si>
    <t>鎧</t>
  </si>
  <si>
    <t>覬</t>
  </si>
  <si>
    <t>凱</t>
  </si>
  <si>
    <t>楷</t>
  </si>
  <si>
    <t>歹</t>
  </si>
  <si>
    <t>tai2</t>
  </si>
  <si>
    <t>皆上上聲地</t>
  </si>
  <si>
    <t>皆二地</t>
  </si>
  <si>
    <t>㧳</t>
  </si>
  <si>
    <t>phai2</t>
  </si>
  <si>
    <t>皆上上聲頗</t>
  </si>
  <si>
    <t>皆二頗</t>
  </si>
  <si>
    <t>㘆</t>
  </si>
  <si>
    <t>thai2</t>
  </si>
  <si>
    <t>皆上上聲他</t>
  </si>
  <si>
    <t>皆二他</t>
  </si>
  <si>
    <t>宰</t>
  </si>
  <si>
    <t>tsai2</t>
  </si>
  <si>
    <t>zai2</t>
  </si>
  <si>
    <t>皆上上聲曾</t>
  </si>
  <si>
    <t>皆二曾</t>
  </si>
  <si>
    <t>𤌊</t>
  </si>
  <si>
    <t>滓</t>
  </si>
  <si>
    <t>𠏰</t>
  </si>
  <si>
    <t>崽</t>
  </si>
  <si>
    <t>𢄌</t>
  </si>
  <si>
    <t>暍</t>
  </si>
  <si>
    <t>ai2</t>
  </si>
  <si>
    <t>qai2</t>
  </si>
  <si>
    <t>皆上上聲英</t>
  </si>
  <si>
    <t>皆二英</t>
  </si>
  <si>
    <t>餲</t>
  </si>
  <si>
    <t>靄</t>
  </si>
  <si>
    <t>藹</t>
  </si>
  <si>
    <t>靉</t>
  </si>
  <si>
    <t>毐</t>
  </si>
  <si>
    <t>矮</t>
  </si>
  <si>
    <t>𨱥</t>
  </si>
  <si>
    <t>𧰸</t>
  </si>
  <si>
    <t>gai2</t>
  </si>
  <si>
    <t>皆上上聲語</t>
  </si>
  <si>
    <t>皆二語</t>
  </si>
  <si>
    <t>騃</t>
  </si>
  <si>
    <t>綵</t>
  </si>
  <si>
    <t>tshai2</t>
  </si>
  <si>
    <t>cai2</t>
  </si>
  <si>
    <t>皆上上聲出</t>
  </si>
  <si>
    <t>皆二出</t>
  </si>
  <si>
    <t>採</t>
  </si>
  <si>
    <t>彩</t>
  </si>
  <si>
    <t>睬</t>
  </si>
  <si>
    <t>寀</t>
  </si>
  <si>
    <t>駭</t>
  </si>
  <si>
    <t>hai2</t>
  </si>
  <si>
    <t>皆上上聲喜</t>
  </si>
  <si>
    <t>皆二喜</t>
  </si>
  <si>
    <t>海</t>
  </si>
  <si>
    <t>拜</t>
  </si>
  <si>
    <t>pai3</t>
  </si>
  <si>
    <t>皆上去聲邊</t>
  </si>
  <si>
    <t>皆三邊</t>
  </si>
  <si>
    <t>𢫶</t>
  </si>
  <si>
    <t>庍</t>
  </si>
  <si>
    <t>介</t>
  </si>
  <si>
    <t>kai3</t>
  </si>
  <si>
    <t>皆上去聲求</t>
  </si>
  <si>
    <t>皆三求</t>
  </si>
  <si>
    <t>丐</t>
  </si>
  <si>
    <t>价</t>
  </si>
  <si>
    <t>㑘</t>
  </si>
  <si>
    <t>𠌰</t>
  </si>
  <si>
    <t>玠</t>
  </si>
  <si>
    <t>界</t>
  </si>
  <si>
    <t>尬</t>
  </si>
  <si>
    <t>𠆷</t>
  </si>
  <si>
    <t>庎</t>
  </si>
  <si>
    <t>疥</t>
  </si>
  <si>
    <t>芥</t>
  </si>
  <si>
    <t>誡</t>
  </si>
  <si>
    <t>䛺</t>
  </si>
  <si>
    <t>戒</t>
  </si>
  <si>
    <t>蓋</t>
  </si>
  <si>
    <t>葢</t>
  </si>
  <si>
    <t>盖</t>
  </si>
  <si>
    <t>匃</t>
  </si>
  <si>
    <t>匄</t>
  </si>
  <si>
    <t>屆</t>
  </si>
  <si>
    <t>届</t>
  </si>
  <si>
    <t>犗</t>
  </si>
  <si>
    <t>廨</t>
  </si>
  <si>
    <t>繲</t>
  </si>
  <si>
    <t>㮣</t>
  </si>
  <si>
    <t>khai3</t>
  </si>
  <si>
    <t>皆上去聲去</t>
  </si>
  <si>
    <t>皆三去</t>
  </si>
  <si>
    <t>概</t>
  </si>
  <si>
    <t>溉</t>
  </si>
  <si>
    <t>慨</t>
  </si>
  <si>
    <t>塈</t>
  </si>
  <si>
    <t>暨</t>
  </si>
  <si>
    <t>愾</t>
  </si>
  <si>
    <t>㕢</t>
  </si>
  <si>
    <t>欬</t>
  </si>
  <si>
    <t>帶</t>
  </si>
  <si>
    <t>tai3</t>
  </si>
  <si>
    <t>皆上去聲地</t>
  </si>
  <si>
    <t>皆三地</t>
  </si>
  <si>
    <t>蔕</t>
  </si>
  <si>
    <t>襶</t>
  </si>
  <si>
    <t>𠂢</t>
  </si>
  <si>
    <t>phai3</t>
  </si>
  <si>
    <t>皆上去聲頗</t>
  </si>
  <si>
    <t>皆三頗</t>
  </si>
  <si>
    <t>派</t>
  </si>
  <si>
    <t>泒</t>
  </si>
  <si>
    <t>湃</t>
  </si>
  <si>
    <t>沛</t>
  </si>
  <si>
    <t>伂</t>
  </si>
  <si>
    <t>肺</t>
  </si>
  <si>
    <t>霈</t>
  </si>
  <si>
    <t>太</t>
  </si>
  <si>
    <t>thai3</t>
  </si>
  <si>
    <t>皆上去聲他</t>
  </si>
  <si>
    <t>皆三他</t>
  </si>
  <si>
    <t>泰</t>
  </si>
  <si>
    <t>大</t>
  </si>
  <si>
    <t>汰</t>
  </si>
  <si>
    <t>態</t>
  </si>
  <si>
    <t>㑷</t>
  </si>
  <si>
    <t>載</t>
  </si>
  <si>
    <t>tsai3</t>
  </si>
  <si>
    <t>zai3</t>
  </si>
  <si>
    <t>皆上去聲曾</t>
  </si>
  <si>
    <t>皆三曾</t>
  </si>
  <si>
    <t>再</t>
  </si>
  <si>
    <t>sai3</t>
  </si>
  <si>
    <t>皆上去聲時</t>
  </si>
  <si>
    <t>皆三時</t>
  </si>
  <si>
    <t>賽</t>
  </si>
  <si>
    <t>曬</t>
  </si>
  <si>
    <t>晒</t>
  </si>
  <si>
    <t>愛</t>
  </si>
  <si>
    <t>ai3</t>
  </si>
  <si>
    <t>qai3</t>
  </si>
  <si>
    <t>皆上去聲英</t>
  </si>
  <si>
    <t>皆三英</t>
  </si>
  <si>
    <t>𢜤</t>
  </si>
  <si>
    <t>僾</t>
  </si>
  <si>
    <t>瞹</t>
  </si>
  <si>
    <t>隘</t>
  </si>
  <si>
    <t>縊</t>
  </si>
  <si>
    <t>賹</t>
  </si>
  <si>
    <t>伌</t>
  </si>
  <si>
    <t>蔡</t>
  </si>
  <si>
    <t>tshai3</t>
  </si>
  <si>
    <t>cai3</t>
  </si>
  <si>
    <t>皆上去聲出</t>
  </si>
  <si>
    <t>皆三出</t>
  </si>
  <si>
    <t>菜</t>
  </si>
  <si>
    <t>埰</t>
  </si>
  <si>
    <t>㰡</t>
  </si>
  <si>
    <t>hai3</t>
  </si>
  <si>
    <t>皆上去聲喜</t>
  </si>
  <si>
    <t>皆三喜</t>
  </si>
  <si>
    <t>來</t>
  </si>
  <si>
    <t>lai5</t>
  </si>
  <si>
    <t>皆下平聲柳</t>
  </si>
  <si>
    <t>皆五柳</t>
  </si>
  <si>
    <t>徠</t>
  </si>
  <si>
    <t>倈</t>
  </si>
  <si>
    <t>崍</t>
  </si>
  <si>
    <t>棃</t>
  </si>
  <si>
    <t>梨</t>
  </si>
  <si>
    <t>庲</t>
  </si>
  <si>
    <t>𤲓</t>
  </si>
  <si>
    <t>萊</t>
  </si>
  <si>
    <t>騋</t>
  </si>
  <si>
    <t>郲</t>
  </si>
  <si>
    <t>排</t>
  </si>
  <si>
    <t>pai5</t>
  </si>
  <si>
    <t>皆下平聲邊</t>
  </si>
  <si>
    <t>皆五邊</t>
  </si>
  <si>
    <t>俳</t>
  </si>
  <si>
    <t>徘</t>
  </si>
  <si>
    <t>棑</t>
  </si>
  <si>
    <t>牌</t>
  </si>
  <si>
    <t>𥱼</t>
  </si>
  <si>
    <t>臺</t>
  </si>
  <si>
    <t>tai5</t>
  </si>
  <si>
    <t>皆下平聲地</t>
  </si>
  <si>
    <t>皆五地</t>
  </si>
  <si>
    <t>籉</t>
  </si>
  <si>
    <t>𧉟</t>
  </si>
  <si>
    <t>儓</t>
  </si>
  <si>
    <t>檯</t>
  </si>
  <si>
    <t>才</t>
  </si>
  <si>
    <t>tsai5</t>
  </si>
  <si>
    <t>zai5</t>
  </si>
  <si>
    <t>皆下平聲曾</t>
  </si>
  <si>
    <t>皆五曾</t>
  </si>
  <si>
    <t>材</t>
  </si>
  <si>
    <t>財</t>
  </si>
  <si>
    <t>裁</t>
  </si>
  <si>
    <t>埋</t>
  </si>
  <si>
    <t>bai5</t>
  </si>
  <si>
    <t>皆下平聲門</t>
  </si>
  <si>
    <t>皆五門</t>
  </si>
  <si>
    <t>霾</t>
  </si>
  <si>
    <t>涯</t>
  </si>
  <si>
    <t>gai5</t>
  </si>
  <si>
    <t>皆下平聲語</t>
  </si>
  <si>
    <t>皆五語</t>
  </si>
  <si>
    <t>厓</t>
  </si>
  <si>
    <t>崖</t>
  </si>
  <si>
    <t>啀</t>
  </si>
  <si>
    <t>嘊</t>
  </si>
  <si>
    <t>捱</t>
  </si>
  <si>
    <t>睚</t>
  </si>
  <si>
    <t>㾏</t>
  </si>
  <si>
    <t>獃</t>
  </si>
  <si>
    <t>呆</t>
  </si>
  <si>
    <t>柴</t>
  </si>
  <si>
    <t>tshai5</t>
  </si>
  <si>
    <t>cai5</t>
  </si>
  <si>
    <t>皆下平聲出</t>
  </si>
  <si>
    <t>皆五出</t>
  </si>
  <si>
    <t>纔</t>
  </si>
  <si>
    <t>豺</t>
  </si>
  <si>
    <t>孩</t>
  </si>
  <si>
    <t>hai5</t>
  </si>
  <si>
    <t>皆下平聲喜</t>
  </si>
  <si>
    <t>皆五喜</t>
  </si>
  <si>
    <t>骸</t>
  </si>
  <si>
    <t>諧</t>
  </si>
  <si>
    <t>鞋</t>
  </si>
  <si>
    <t>鞵</t>
  </si>
  <si>
    <t>lai7</t>
  </si>
  <si>
    <t>皆下去聲柳</t>
  </si>
  <si>
    <t>皆七柳</t>
  </si>
  <si>
    <t>睞</t>
  </si>
  <si>
    <t>賚</t>
  </si>
  <si>
    <t>敗</t>
  </si>
  <si>
    <t>pai7</t>
  </si>
  <si>
    <t>皆下去聲邊</t>
  </si>
  <si>
    <t>皆七邊</t>
  </si>
  <si>
    <t>贁</t>
  </si>
  <si>
    <t>憊</t>
  </si>
  <si>
    <t>粺</t>
  </si>
  <si>
    <t>稗</t>
  </si>
  <si>
    <t>tai7</t>
  </si>
  <si>
    <t>皆下去聲地</t>
  </si>
  <si>
    <t>皆七地</t>
  </si>
  <si>
    <t>㐲</t>
  </si>
  <si>
    <t>代</t>
  </si>
  <si>
    <t>岱</t>
  </si>
  <si>
    <t>袋</t>
  </si>
  <si>
    <t>貸</t>
  </si>
  <si>
    <t>黛</t>
  </si>
  <si>
    <t>玳</t>
  </si>
  <si>
    <t>瑇</t>
  </si>
  <si>
    <t>靆</t>
  </si>
  <si>
    <t>逮</t>
  </si>
  <si>
    <t>迨</t>
  </si>
  <si>
    <t>殆</t>
  </si>
  <si>
    <t>怠</t>
  </si>
  <si>
    <t>待</t>
  </si>
  <si>
    <t>thai7</t>
  </si>
  <si>
    <t>皆下去聲他</t>
  </si>
  <si>
    <t>皆七他</t>
  </si>
  <si>
    <t>tsai7</t>
  </si>
  <si>
    <t>zai7</t>
  </si>
  <si>
    <t>皆下去聲曾</t>
  </si>
  <si>
    <t>皆七曾</t>
  </si>
  <si>
    <t>在</t>
  </si>
  <si>
    <t>廌</t>
  </si>
  <si>
    <t>豸</t>
  </si>
  <si>
    <t>噫</t>
  </si>
  <si>
    <t>ai7</t>
  </si>
  <si>
    <t>qai7</t>
  </si>
  <si>
    <t>皆下去聲英</t>
  </si>
  <si>
    <t>皆七英</t>
  </si>
  <si>
    <t>噯</t>
  </si>
  <si>
    <t>礙</t>
  </si>
  <si>
    <t>gai7</t>
  </si>
  <si>
    <t>皆下去聲語</t>
  </si>
  <si>
    <t>皆七語</t>
  </si>
  <si>
    <t>碍</t>
  </si>
  <si>
    <t>亥</t>
  </si>
  <si>
    <t>hai7</t>
  </si>
  <si>
    <t>皆下去聲喜</t>
  </si>
  <si>
    <t>皆七喜</t>
  </si>
  <si>
    <t>𡉘</t>
  </si>
  <si>
    <t>害</t>
  </si>
  <si>
    <t>邂</t>
  </si>
  <si>
    <t>蟹</t>
  </si>
  <si>
    <t>獬</t>
  </si>
  <si>
    <t>懈</t>
  </si>
  <si>
    <t>械</t>
  </si>
  <si>
    <t>薤</t>
  </si>
  <si>
    <t>譮</t>
  </si>
  <si>
    <t>賓</t>
  </si>
  <si>
    <t>巾</t>
  </si>
  <si>
    <t>pin1</t>
  </si>
  <si>
    <t>in</t>
  </si>
  <si>
    <t>巾上平聲邊</t>
  </si>
  <si>
    <t>巾一邊</t>
  </si>
  <si>
    <t>檳</t>
  </si>
  <si>
    <t>濱</t>
  </si>
  <si>
    <t>獱</t>
  </si>
  <si>
    <t>鑌</t>
  </si>
  <si>
    <t>邠</t>
  </si>
  <si>
    <t>豳</t>
  </si>
  <si>
    <t>彬</t>
  </si>
  <si>
    <t>斌</t>
  </si>
  <si>
    <t>份</t>
  </si>
  <si>
    <t>kin1</t>
  </si>
  <si>
    <t>巾上平聲求</t>
  </si>
  <si>
    <t>巾一求</t>
  </si>
  <si>
    <t>斤</t>
  </si>
  <si>
    <t>均</t>
  </si>
  <si>
    <t>筠</t>
  </si>
  <si>
    <t>根</t>
  </si>
  <si>
    <t>跟</t>
  </si>
  <si>
    <t>觔</t>
  </si>
  <si>
    <t>皸</t>
  </si>
  <si>
    <t>筋</t>
  </si>
  <si>
    <t>鈞</t>
  </si>
  <si>
    <t>𣢐</t>
  </si>
  <si>
    <t>khin1</t>
  </si>
  <si>
    <t>巾上平聲去</t>
  </si>
  <si>
    <t>巾一去</t>
  </si>
  <si>
    <t>珍</t>
  </si>
  <si>
    <t>tin1</t>
  </si>
  <si>
    <t>巾上平聲地</t>
  </si>
  <si>
    <t>巾一地</t>
  </si>
  <si>
    <t>徵</t>
  </si>
  <si>
    <t>繽</t>
  </si>
  <si>
    <t>phin1</t>
  </si>
  <si>
    <t>巾上平聲頗</t>
  </si>
  <si>
    <t>巾一頗</t>
  </si>
  <si>
    <t>𧷟</t>
  </si>
  <si>
    <t>真</t>
  </si>
  <si>
    <t>tsin1</t>
  </si>
  <si>
    <t>zin1</t>
  </si>
  <si>
    <t>巾上平聲曾</t>
  </si>
  <si>
    <t>巾一曾</t>
  </si>
  <si>
    <t>瞋</t>
  </si>
  <si>
    <t>臻</t>
  </si>
  <si>
    <t>榛</t>
  </si>
  <si>
    <t>溱</t>
  </si>
  <si>
    <t>蓁</t>
  </si>
  <si>
    <t>烼</t>
  </si>
  <si>
    <t>蒸</t>
  </si>
  <si>
    <t>𤸲</t>
  </si>
  <si>
    <t>璡</t>
  </si>
  <si>
    <t>津</t>
  </si>
  <si>
    <t>身</t>
  </si>
  <si>
    <t>sin1</t>
  </si>
  <si>
    <t>巾上平聲時</t>
  </si>
  <si>
    <t>巾一時</t>
  </si>
  <si>
    <t>申</t>
  </si>
  <si>
    <t>呻</t>
  </si>
  <si>
    <t>伸</t>
  </si>
  <si>
    <t>信</t>
  </si>
  <si>
    <t>㑗</t>
  </si>
  <si>
    <t>侁</t>
  </si>
  <si>
    <t>紳</t>
  </si>
  <si>
    <t>詵</t>
  </si>
  <si>
    <t>駪</t>
  </si>
  <si>
    <t>騂</t>
  </si>
  <si>
    <t>辛</t>
  </si>
  <si>
    <t>莘</t>
  </si>
  <si>
    <t>新</t>
  </si>
  <si>
    <t>薪</t>
  </si>
  <si>
    <t>娠</t>
  </si>
  <si>
    <t>甡</t>
  </si>
  <si>
    <t>勝</t>
  </si>
  <si>
    <t>因</t>
  </si>
  <si>
    <t>in1</t>
  </si>
  <si>
    <t>qin1</t>
  </si>
  <si>
    <t>巾上平聲英</t>
  </si>
  <si>
    <t>巾一英</t>
  </si>
  <si>
    <t>囙</t>
  </si>
  <si>
    <t>茵</t>
  </si>
  <si>
    <t>恩</t>
  </si>
  <si>
    <t>氤</t>
  </si>
  <si>
    <t>駰</t>
  </si>
  <si>
    <t>殷</t>
  </si>
  <si>
    <t>慇</t>
  </si>
  <si>
    <t>禋</t>
  </si>
  <si>
    <t>親</t>
  </si>
  <si>
    <t>tshin1</t>
  </si>
  <si>
    <t>cin1</t>
  </si>
  <si>
    <t>巾上平聲出</t>
  </si>
  <si>
    <t>巾一出</t>
  </si>
  <si>
    <t>𧡿</t>
  </si>
  <si>
    <t>皴</t>
  </si>
  <si>
    <t>hin1</t>
  </si>
  <si>
    <t>巾上平聲喜</t>
  </si>
  <si>
    <t>巾一喜</t>
  </si>
  <si>
    <t>僯</t>
  </si>
  <si>
    <t>lin2</t>
  </si>
  <si>
    <t>巾上上聲柳</t>
  </si>
  <si>
    <t>巾二柳</t>
  </si>
  <si>
    <t>您</t>
  </si>
  <si>
    <t>橉</t>
  </si>
  <si>
    <t>稟</t>
  </si>
  <si>
    <t>pin2</t>
  </si>
  <si>
    <t>巾上上聲邊</t>
  </si>
  <si>
    <t>巾二邊</t>
  </si>
  <si>
    <t>箄</t>
  </si>
  <si>
    <t>臏</t>
  </si>
  <si>
    <t>謹</t>
  </si>
  <si>
    <t>kin2</t>
  </si>
  <si>
    <t>巾上上聲求</t>
  </si>
  <si>
    <t>巾二求</t>
  </si>
  <si>
    <t>瑾</t>
  </si>
  <si>
    <t>堇</t>
  </si>
  <si>
    <t>䌍</t>
  </si>
  <si>
    <t>緊</t>
  </si>
  <si>
    <t>巹</t>
  </si>
  <si>
    <t>𧯷</t>
  </si>
  <si>
    <t>螼</t>
  </si>
  <si>
    <t>khin2</t>
  </si>
  <si>
    <t>巾上上聲去</t>
  </si>
  <si>
    <t>巾二去</t>
  </si>
  <si>
    <t>赾</t>
  </si>
  <si>
    <t>品</t>
  </si>
  <si>
    <t>phin2</t>
  </si>
  <si>
    <t>巾上上聲頗</t>
  </si>
  <si>
    <t>巾二頗</t>
  </si>
  <si>
    <t>軫</t>
  </si>
  <si>
    <t>tsin2</t>
  </si>
  <si>
    <t>zin2</t>
  </si>
  <si>
    <t>巾上上聲曾</t>
  </si>
  <si>
    <t>巾二曾</t>
  </si>
  <si>
    <t>畛</t>
  </si>
  <si>
    <t>疹</t>
  </si>
  <si>
    <t>胗</t>
  </si>
  <si>
    <t>𦙳</t>
  </si>
  <si>
    <t>袗</t>
  </si>
  <si>
    <t>紾</t>
  </si>
  <si>
    <t>診</t>
  </si>
  <si>
    <t>鬒</t>
  </si>
  <si>
    <t>縝</t>
  </si>
  <si>
    <t>拯</t>
  </si>
  <si>
    <t>振</t>
  </si>
  <si>
    <t>儘</t>
  </si>
  <si>
    <t>賮</t>
  </si>
  <si>
    <t>贐</t>
  </si>
  <si>
    <t>賑</t>
  </si>
  <si>
    <t>㐱</t>
  </si>
  <si>
    <t>jin2</t>
  </si>
  <si>
    <t>巾上上聲入</t>
  </si>
  <si>
    <t>巾二入</t>
  </si>
  <si>
    <t>矧</t>
  </si>
  <si>
    <t>sin2</t>
  </si>
  <si>
    <t>巾上上聲時</t>
  </si>
  <si>
    <t>巾二時</t>
  </si>
  <si>
    <t>蜃</t>
  </si>
  <si>
    <t>隱</t>
  </si>
  <si>
    <t>in2</t>
  </si>
  <si>
    <t>qin2</t>
  </si>
  <si>
    <t>巾上上聲英</t>
  </si>
  <si>
    <t>巾二英</t>
  </si>
  <si>
    <t>𬮽</t>
  </si>
  <si>
    <t>𤔌</t>
  </si>
  <si>
    <t>𠃊</t>
  </si>
  <si>
    <t>㒚</t>
  </si>
  <si>
    <t>引</t>
  </si>
  <si>
    <t>紖</t>
  </si>
  <si>
    <t>靷</t>
  </si>
  <si>
    <t>螾</t>
  </si>
  <si>
    <t>蚓</t>
  </si>
  <si>
    <t>黽</t>
  </si>
  <si>
    <t>bin2</t>
  </si>
  <si>
    <t>巾上上聲門</t>
  </si>
  <si>
    <t>巾二門</t>
  </si>
  <si>
    <t>僶</t>
  </si>
  <si>
    <t>敏</t>
  </si>
  <si>
    <t>閔</t>
  </si>
  <si>
    <t>憫</t>
  </si>
  <si>
    <t>愍</t>
  </si>
  <si>
    <t>泯</t>
  </si>
  <si>
    <t>湣</t>
  </si>
  <si>
    <t>刡</t>
  </si>
  <si>
    <t>听</t>
  </si>
  <si>
    <t>gin2</t>
  </si>
  <si>
    <t>巾上上聲語</t>
  </si>
  <si>
    <t>巾二語</t>
  </si>
  <si>
    <t>磭</t>
  </si>
  <si>
    <t>㾙</t>
  </si>
  <si>
    <t>hin2</t>
  </si>
  <si>
    <t>巾上上聲喜</t>
  </si>
  <si>
    <t>巾二喜</t>
  </si>
  <si>
    <t>儐</t>
  </si>
  <si>
    <t>pin3</t>
  </si>
  <si>
    <t>巾上去聲邊</t>
  </si>
  <si>
    <t>巾三邊</t>
  </si>
  <si>
    <t>擯</t>
  </si>
  <si>
    <t>殯</t>
  </si>
  <si>
    <t>鬢</t>
  </si>
  <si>
    <t>篦</t>
  </si>
  <si>
    <t>箆</t>
  </si>
  <si>
    <t>艮</t>
  </si>
  <si>
    <t>kin3</t>
  </si>
  <si>
    <t>巾上去聲求</t>
  </si>
  <si>
    <t>巾三求</t>
  </si>
  <si>
    <t>鎮</t>
  </si>
  <si>
    <t>tin3</t>
  </si>
  <si>
    <t>巾上去聲地</t>
  </si>
  <si>
    <t>巾三地</t>
  </si>
  <si>
    <t>䚔</t>
  </si>
  <si>
    <t>phin3</t>
  </si>
  <si>
    <t>巾上去聲頗</t>
  </si>
  <si>
    <t>巾三頗</t>
  </si>
  <si>
    <t>趁</t>
  </si>
  <si>
    <t>thin3</t>
  </si>
  <si>
    <t>巾上去聲他</t>
  </si>
  <si>
    <t>巾三他</t>
  </si>
  <si>
    <t>𮚶</t>
  </si>
  <si>
    <t>進</t>
  </si>
  <si>
    <t>tsin3</t>
  </si>
  <si>
    <t>zin3</t>
  </si>
  <si>
    <t>巾上去聲曾</t>
  </si>
  <si>
    <t>巾三曾</t>
  </si>
  <si>
    <t>晉</t>
  </si>
  <si>
    <t>晋</t>
  </si>
  <si>
    <t>㬜</t>
  </si>
  <si>
    <t>瑨</t>
  </si>
  <si>
    <t>搢</t>
  </si>
  <si>
    <t>縉</t>
  </si>
  <si>
    <t>侲</t>
  </si>
  <si>
    <t>証</t>
  </si>
  <si>
    <t>證</t>
  </si>
  <si>
    <t>震</t>
  </si>
  <si>
    <t>癥</t>
  </si>
  <si>
    <t>症</t>
  </si>
  <si>
    <t>sin3</t>
  </si>
  <si>
    <t>巾上去聲時</t>
  </si>
  <si>
    <t>巾三時</t>
  </si>
  <si>
    <t>訊</t>
  </si>
  <si>
    <t>迅</t>
  </si>
  <si>
    <t>汛</t>
  </si>
  <si>
    <t>㐰</t>
  </si>
  <si>
    <t>囟</t>
  </si>
  <si>
    <t>𩔨</t>
  </si>
  <si>
    <t>顖</t>
  </si>
  <si>
    <t>印</t>
  </si>
  <si>
    <t>in3</t>
  </si>
  <si>
    <t>qin3</t>
  </si>
  <si>
    <t>巾上去聲英</t>
  </si>
  <si>
    <t>巾三英</t>
  </si>
  <si>
    <t>櫬</t>
  </si>
  <si>
    <t>tshin3</t>
  </si>
  <si>
    <t>cin3</t>
  </si>
  <si>
    <t>巾上去聲出</t>
  </si>
  <si>
    <t>巾三出</t>
  </si>
  <si>
    <t>儭</t>
  </si>
  <si>
    <t>濪</t>
  </si>
  <si>
    <t>釁</t>
  </si>
  <si>
    <t>hin3</t>
  </si>
  <si>
    <t>巾上去聲喜</t>
  </si>
  <si>
    <t>巾三喜</t>
  </si>
  <si>
    <t>尼</t>
  </si>
  <si>
    <t>lit4</t>
  </si>
  <si>
    <t>it</t>
  </si>
  <si>
    <t>巾上入聲柳</t>
  </si>
  <si>
    <t>巾四柳</t>
  </si>
  <si>
    <t>窒</t>
  </si>
  <si>
    <t>蹕</t>
  </si>
  <si>
    <t>pit4</t>
  </si>
  <si>
    <t>巾上入聲邊</t>
  </si>
  <si>
    <t>巾四邊</t>
  </si>
  <si>
    <t>𠌫</t>
  </si>
  <si>
    <t>㓖</t>
  </si>
  <si>
    <t>嗶</t>
  </si>
  <si>
    <t>熚</t>
  </si>
  <si>
    <t>畢</t>
  </si>
  <si>
    <t>篳</t>
  </si>
  <si>
    <t>韠</t>
  </si>
  <si>
    <t>必</t>
  </si>
  <si>
    <t>珌</t>
  </si>
  <si>
    <t>㻫</t>
  </si>
  <si>
    <t>筆</t>
  </si>
  <si>
    <t>笔</t>
  </si>
  <si>
    <t>㩺</t>
  </si>
  <si>
    <t>觱</t>
  </si>
  <si>
    <t>吉</t>
  </si>
  <si>
    <t>kit4</t>
  </si>
  <si>
    <t>巾上入聲求</t>
  </si>
  <si>
    <t>巾四求</t>
  </si>
  <si>
    <t>丮</t>
  </si>
  <si>
    <t>佶</t>
  </si>
  <si>
    <t>姞</t>
  </si>
  <si>
    <t>蛣</t>
  </si>
  <si>
    <t>橘</t>
  </si>
  <si>
    <t>乞</t>
  </si>
  <si>
    <t>khit4</t>
  </si>
  <si>
    <t>巾上入聲去</t>
  </si>
  <si>
    <t>巾四去</t>
  </si>
  <si>
    <t>匹</t>
  </si>
  <si>
    <t>phit4</t>
  </si>
  <si>
    <t>巾上入聲頗</t>
  </si>
  <si>
    <t>巾四頗</t>
  </si>
  <si>
    <t>疋</t>
  </si>
  <si>
    <t>勅</t>
  </si>
  <si>
    <t>thit4</t>
  </si>
  <si>
    <t>巾上入聲他</t>
  </si>
  <si>
    <t>巾四他</t>
  </si>
  <si>
    <t>敕</t>
  </si>
  <si>
    <t>勑</t>
  </si>
  <si>
    <t>遫</t>
  </si>
  <si>
    <t>飭</t>
  </si>
  <si>
    <t>𪀦</t>
  </si>
  <si>
    <t>騭</t>
  </si>
  <si>
    <t>tsit4</t>
  </si>
  <si>
    <t>zit4</t>
  </si>
  <si>
    <t>巾上入聲曾</t>
  </si>
  <si>
    <t>巾四曾</t>
  </si>
  <si>
    <t>瘠</t>
  </si>
  <si>
    <t>鶺</t>
  </si>
  <si>
    <t>脊</t>
  </si>
  <si>
    <t>塉</t>
  </si>
  <si>
    <t>侄</t>
  </si>
  <si>
    <t>厔</t>
  </si>
  <si>
    <t>挃</t>
  </si>
  <si>
    <t>桎</t>
  </si>
  <si>
    <t>銍</t>
  </si>
  <si>
    <t>郅</t>
  </si>
  <si>
    <t>㗧</t>
  </si>
  <si>
    <t>𧫡</t>
  </si>
  <si>
    <t>職</t>
  </si>
  <si>
    <t>織</t>
  </si>
  <si>
    <t>摭</t>
  </si>
  <si>
    <t>質</t>
  </si>
  <si>
    <t>式</t>
  </si>
  <si>
    <t>sit4</t>
  </si>
  <si>
    <t>巾上入聲時</t>
  </si>
  <si>
    <t>巾四時</t>
  </si>
  <si>
    <t>拭</t>
  </si>
  <si>
    <t>息</t>
  </si>
  <si>
    <t>𦞜</t>
  </si>
  <si>
    <t>媳</t>
  </si>
  <si>
    <t>𥰝</t>
  </si>
  <si>
    <t>識</t>
  </si>
  <si>
    <t>失</t>
  </si>
  <si>
    <t>悉</t>
  </si>
  <si>
    <t>蟋</t>
  </si>
  <si>
    <t>室</t>
  </si>
  <si>
    <t>一</t>
  </si>
  <si>
    <t>it4</t>
  </si>
  <si>
    <t>qit4</t>
  </si>
  <si>
    <t>巾上入聲英</t>
  </si>
  <si>
    <t>巾四英</t>
  </si>
  <si>
    <t>弌</t>
  </si>
  <si>
    <t>壹</t>
  </si>
  <si>
    <t>乙</t>
  </si>
  <si>
    <t>鳦</t>
  </si>
  <si>
    <t>git4</t>
  </si>
  <si>
    <t>巾上入聲語</t>
  </si>
  <si>
    <t>巾四語</t>
  </si>
  <si>
    <t>㐹</t>
  </si>
  <si>
    <t>吃</t>
  </si>
  <si>
    <t>屹</t>
  </si>
  <si>
    <t>汔</t>
  </si>
  <si>
    <t>迄</t>
  </si>
  <si>
    <t>訖</t>
  </si>
  <si>
    <t>七</t>
  </si>
  <si>
    <t>tshit4</t>
  </si>
  <si>
    <t>cit4</t>
  </si>
  <si>
    <t>巾上入聲出</t>
  </si>
  <si>
    <t>巾四出</t>
  </si>
  <si>
    <t>柒</t>
  </si>
  <si>
    <t>肸</t>
  </si>
  <si>
    <t>hit4</t>
  </si>
  <si>
    <t>巾上入聲喜</t>
  </si>
  <si>
    <t>巾四喜</t>
  </si>
  <si>
    <t>肹</t>
  </si>
  <si>
    <t>𥄖</t>
  </si>
  <si>
    <t>肐</t>
  </si>
  <si>
    <t>瞲</t>
  </si>
  <si>
    <t>璘</t>
  </si>
  <si>
    <t>lin5</t>
  </si>
  <si>
    <t>巾下平聲柳</t>
  </si>
  <si>
    <t>巾五柳</t>
  </si>
  <si>
    <t>鄰</t>
  </si>
  <si>
    <t>隣</t>
  </si>
  <si>
    <t>潾</t>
  </si>
  <si>
    <t>燐</t>
  </si>
  <si>
    <t>驎</t>
  </si>
  <si>
    <t>麟</t>
  </si>
  <si>
    <t>鱗</t>
  </si>
  <si>
    <t>轔</t>
  </si>
  <si>
    <t>憐</t>
  </si>
  <si>
    <t>嶙</t>
  </si>
  <si>
    <t>磷</t>
  </si>
  <si>
    <t>粼</t>
  </si>
  <si>
    <t>𥻘</t>
  </si>
  <si>
    <t>㷠</t>
  </si>
  <si>
    <t>粦</t>
  </si>
  <si>
    <t>麐</t>
  </si>
  <si>
    <t>貧</t>
  </si>
  <si>
    <t>pin5</t>
  </si>
  <si>
    <t>巾下平聲邊</t>
  </si>
  <si>
    <t>巾五邊</t>
  </si>
  <si>
    <t>頻</t>
  </si>
  <si>
    <t>嚬</t>
  </si>
  <si>
    <t>顰</t>
  </si>
  <si>
    <t>瀕</t>
  </si>
  <si>
    <t>蘋</t>
  </si>
  <si>
    <t>缾</t>
  </si>
  <si>
    <t>瓶</t>
  </si>
  <si>
    <t>凭</t>
  </si>
  <si>
    <t>凴</t>
  </si>
  <si>
    <t>𢶚</t>
  </si>
  <si>
    <t>憑</t>
  </si>
  <si>
    <t>勤</t>
  </si>
  <si>
    <t>khin5</t>
  </si>
  <si>
    <t>巾下平聲去</t>
  </si>
  <si>
    <t>巾五去</t>
  </si>
  <si>
    <t>懃</t>
  </si>
  <si>
    <t>芹</t>
  </si>
  <si>
    <t>塵</t>
  </si>
  <si>
    <t>tin5</t>
  </si>
  <si>
    <t>巾下平聲地</t>
  </si>
  <si>
    <t>巾五地</t>
  </si>
  <si>
    <t>陳</t>
  </si>
  <si>
    <t>秦</t>
  </si>
  <si>
    <t>tsin5</t>
  </si>
  <si>
    <t>zin5</t>
  </si>
  <si>
    <t>巾下平聲曾</t>
  </si>
  <si>
    <t>巾五曾</t>
  </si>
  <si>
    <t>螓</t>
  </si>
  <si>
    <t>澠</t>
  </si>
  <si>
    <t>繩</t>
  </si>
  <si>
    <t>人</t>
  </si>
  <si>
    <t>jin5</t>
  </si>
  <si>
    <t>巾下平聲入</t>
  </si>
  <si>
    <t>巾五入</t>
  </si>
  <si>
    <t>仁</t>
  </si>
  <si>
    <t>辰</t>
  </si>
  <si>
    <t>sin5</t>
  </si>
  <si>
    <t>巾下平聲時</t>
  </si>
  <si>
    <t>巾五時</t>
  </si>
  <si>
    <t>宸</t>
  </si>
  <si>
    <t>晨</t>
  </si>
  <si>
    <t>𪁧</t>
  </si>
  <si>
    <t>丞</t>
  </si>
  <si>
    <t>承</t>
  </si>
  <si>
    <t>臣</t>
  </si>
  <si>
    <t>神</t>
  </si>
  <si>
    <t>in5</t>
  </si>
  <si>
    <t>qin5</t>
  </si>
  <si>
    <t>巾下平聲英</t>
  </si>
  <si>
    <t>巾五英</t>
  </si>
  <si>
    <t>云</t>
  </si>
  <si>
    <t>芸</t>
  </si>
  <si>
    <t>紜</t>
  </si>
  <si>
    <t>耘</t>
  </si>
  <si>
    <t>橒</t>
  </si>
  <si>
    <t>寅</t>
  </si>
  <si>
    <t>夤</t>
  </si>
  <si>
    <t>匀</t>
  </si>
  <si>
    <t>勻</t>
  </si>
  <si>
    <t>畇</t>
  </si>
  <si>
    <t>民</t>
  </si>
  <si>
    <t>bin5</t>
  </si>
  <si>
    <t>巾下平聲門</t>
  </si>
  <si>
    <t>巾五門</t>
  </si>
  <si>
    <t>氓</t>
  </si>
  <si>
    <t>岷</t>
  </si>
  <si>
    <t>珉</t>
  </si>
  <si>
    <t>玟</t>
  </si>
  <si>
    <t>忞</t>
  </si>
  <si>
    <t>𤸅</t>
  </si>
  <si>
    <t>銀</t>
  </si>
  <si>
    <t>gin5</t>
  </si>
  <si>
    <t>巾下平聲語</t>
  </si>
  <si>
    <t>巾五語</t>
  </si>
  <si>
    <t>珢</t>
  </si>
  <si>
    <t>垠</t>
  </si>
  <si>
    <t>狺</t>
  </si>
  <si>
    <t>誾</t>
  </si>
  <si>
    <t>齗</t>
  </si>
  <si>
    <t>峾</t>
  </si>
  <si>
    <t>嚚</t>
  </si>
  <si>
    <t>吝</t>
  </si>
  <si>
    <t>lin7</t>
  </si>
  <si>
    <t>巾下去聲柳</t>
  </si>
  <si>
    <t>巾七柳</t>
  </si>
  <si>
    <t>悋</t>
  </si>
  <si>
    <t>𠐼</t>
  </si>
  <si>
    <t>𡳞</t>
  </si>
  <si>
    <t>遴</t>
  </si>
  <si>
    <t>藺</t>
  </si>
  <si>
    <t>牝</t>
  </si>
  <si>
    <t>pin7</t>
  </si>
  <si>
    <t>巾下去聲邊</t>
  </si>
  <si>
    <t>巾七邊</t>
  </si>
  <si>
    <t>嬪</t>
  </si>
  <si>
    <t>𨆱</t>
  </si>
  <si>
    <t>近</t>
  </si>
  <si>
    <t>kin7</t>
  </si>
  <si>
    <t>巾下去聲求</t>
  </si>
  <si>
    <t>巾七求</t>
  </si>
  <si>
    <t>僅</t>
  </si>
  <si>
    <t>墐</t>
  </si>
  <si>
    <t>槿</t>
  </si>
  <si>
    <t>饉</t>
  </si>
  <si>
    <t>覲</t>
  </si>
  <si>
    <t>靳</t>
  </si>
  <si>
    <t>陣</t>
  </si>
  <si>
    <t>tin7</t>
  </si>
  <si>
    <t>巾下去聲地</t>
  </si>
  <si>
    <t>巾七地</t>
  </si>
  <si>
    <t>伨</t>
  </si>
  <si>
    <t>thin7</t>
  </si>
  <si>
    <t>巾下去聲他</t>
  </si>
  <si>
    <t>巾七他</t>
  </si>
  <si>
    <t>盡</t>
  </si>
  <si>
    <t>tsin7</t>
  </si>
  <si>
    <t>zin7</t>
  </si>
  <si>
    <t>巾下去聲曾</t>
  </si>
  <si>
    <t>巾七曾</t>
  </si>
  <si>
    <t>尽</t>
  </si>
  <si>
    <t>藎</t>
  </si>
  <si>
    <t>認</t>
  </si>
  <si>
    <t>jin7</t>
  </si>
  <si>
    <t>巾下去聲入</t>
  </si>
  <si>
    <t>巾七入</t>
  </si>
  <si>
    <t>慎</t>
  </si>
  <si>
    <t>sin7</t>
  </si>
  <si>
    <t>巾下去聲時</t>
  </si>
  <si>
    <t>巾七時</t>
  </si>
  <si>
    <t>眘</t>
  </si>
  <si>
    <t>剩</t>
  </si>
  <si>
    <t>賸</t>
  </si>
  <si>
    <t>燼</t>
  </si>
  <si>
    <t>腎</t>
  </si>
  <si>
    <t>胤</t>
  </si>
  <si>
    <t>in7</t>
  </si>
  <si>
    <t>qin7</t>
  </si>
  <si>
    <t>巾下去聲英</t>
  </si>
  <si>
    <t>巾七英</t>
  </si>
  <si>
    <t>𦙍</t>
  </si>
  <si>
    <t>𦞩</t>
  </si>
  <si>
    <t>孕</t>
  </si>
  <si>
    <t>媵</t>
  </si>
  <si>
    <t>𠊶</t>
  </si>
  <si>
    <t>憗</t>
  </si>
  <si>
    <t>gin7</t>
  </si>
  <si>
    <t>巾下去聲語</t>
  </si>
  <si>
    <t>巾七語</t>
  </si>
  <si>
    <t>恨</t>
  </si>
  <si>
    <t>hin7</t>
  </si>
  <si>
    <t>巾下去聲喜</t>
  </si>
  <si>
    <t>巾七喜</t>
  </si>
  <si>
    <t>弼</t>
  </si>
  <si>
    <t>pit8</t>
  </si>
  <si>
    <t>巾下入聲邊</t>
  </si>
  <si>
    <t>巾八邊</t>
  </si>
  <si>
    <t>弻</t>
  </si>
  <si>
    <t>佖</t>
  </si>
  <si>
    <t>邲</t>
  </si>
  <si>
    <t>闢</t>
  </si>
  <si>
    <t>愎</t>
  </si>
  <si>
    <t>襣</t>
  </si>
  <si>
    <t>鼻</t>
  </si>
  <si>
    <t>直</t>
  </si>
  <si>
    <t>tit8</t>
  </si>
  <si>
    <t>巾下入聲地</t>
  </si>
  <si>
    <t>巾八地</t>
  </si>
  <si>
    <t>𡇛</t>
  </si>
  <si>
    <t>蟄</t>
  </si>
  <si>
    <t>姪</t>
  </si>
  <si>
    <t>疾</t>
  </si>
  <si>
    <t>tsit8</t>
  </si>
  <si>
    <t>zit8</t>
  </si>
  <si>
    <t>巾下入聲曾</t>
  </si>
  <si>
    <t>巾八曾</t>
  </si>
  <si>
    <t>嫉</t>
  </si>
  <si>
    <t>㑵</t>
  </si>
  <si>
    <t>蒺</t>
  </si>
  <si>
    <t>日</t>
  </si>
  <si>
    <t>jit8</t>
  </si>
  <si>
    <t>巾下入聲入</t>
  </si>
  <si>
    <t>巾八入</t>
  </si>
  <si>
    <t>囸</t>
  </si>
  <si>
    <t>衵</t>
  </si>
  <si>
    <t>馹</t>
  </si>
  <si>
    <t>食</t>
  </si>
  <si>
    <t>sit8</t>
  </si>
  <si>
    <t>巾下入聲時</t>
  </si>
  <si>
    <t>巾八時</t>
  </si>
  <si>
    <t>蝕</t>
  </si>
  <si>
    <t>實</t>
  </si>
  <si>
    <t>寔</t>
  </si>
  <si>
    <t>湜</t>
  </si>
  <si>
    <t>植</t>
  </si>
  <si>
    <t>殖</t>
  </si>
  <si>
    <t>襲</t>
  </si>
  <si>
    <t>it8</t>
  </si>
  <si>
    <t>qit8</t>
  </si>
  <si>
    <t>巾下入聲英</t>
  </si>
  <si>
    <t>巾八英</t>
  </si>
  <si>
    <t>佾</t>
  </si>
  <si>
    <t>泆</t>
  </si>
  <si>
    <t>逸</t>
  </si>
  <si>
    <t>遹</t>
  </si>
  <si>
    <t>驈</t>
  </si>
  <si>
    <t>鷸</t>
  </si>
  <si>
    <t>溢</t>
  </si>
  <si>
    <t>鎰</t>
  </si>
  <si>
    <t>聿</t>
  </si>
  <si>
    <t>宓</t>
  </si>
  <si>
    <t>bit8</t>
  </si>
  <si>
    <t>巾下入聲門</t>
  </si>
  <si>
    <t>巾八門</t>
  </si>
  <si>
    <t>密</t>
  </si>
  <si>
    <t>蜜</t>
  </si>
  <si>
    <t>櫁</t>
  </si>
  <si>
    <t>苾</t>
  </si>
  <si>
    <t>沕</t>
  </si>
  <si>
    <t>蠠</t>
  </si>
  <si>
    <t>姜</t>
  </si>
  <si>
    <t>kiang1</t>
  </si>
  <si>
    <t>iang</t>
  </si>
  <si>
    <t>姜上平聲求</t>
  </si>
  <si>
    <t>姜一求</t>
  </si>
  <si>
    <t>僵</t>
  </si>
  <si>
    <t>殭</t>
  </si>
  <si>
    <t>疆</t>
  </si>
  <si>
    <t>薑</t>
  </si>
  <si>
    <t>韁</t>
  </si>
  <si>
    <t>繮</t>
  </si>
  <si>
    <t>橿</t>
  </si>
  <si>
    <t>羌</t>
  </si>
  <si>
    <t>羗</t>
  </si>
  <si>
    <t>腔</t>
  </si>
  <si>
    <t>khiang1</t>
  </si>
  <si>
    <t>姜上平聲去</t>
  </si>
  <si>
    <t>姜一去</t>
  </si>
  <si>
    <t>張</t>
  </si>
  <si>
    <t>tiang1</t>
  </si>
  <si>
    <t>姜上平聲地</t>
  </si>
  <si>
    <t>姜一地</t>
  </si>
  <si>
    <t>𠜳</t>
  </si>
  <si>
    <t>phiang1</t>
  </si>
  <si>
    <t>姜上平聲頗</t>
  </si>
  <si>
    <t>姜一頗</t>
  </si>
  <si>
    <t>章</t>
  </si>
  <si>
    <t>tsiang1</t>
  </si>
  <si>
    <t>ziang1</t>
  </si>
  <si>
    <t>姜上平聲曾</t>
  </si>
  <si>
    <t>姜一曾</t>
  </si>
  <si>
    <t>嫜</t>
  </si>
  <si>
    <t>傽</t>
  </si>
  <si>
    <t>彰</t>
  </si>
  <si>
    <t>漳</t>
  </si>
  <si>
    <t>璋</t>
  </si>
  <si>
    <t>樟</t>
  </si>
  <si>
    <t>獐</t>
  </si>
  <si>
    <t>麞</t>
  </si>
  <si>
    <t>鱆</t>
  </si>
  <si>
    <t>螿</t>
  </si>
  <si>
    <t>將</t>
  </si>
  <si>
    <t>漿</t>
  </si>
  <si>
    <t>䛫</t>
  </si>
  <si>
    <t>相</t>
  </si>
  <si>
    <t>siang1</t>
  </si>
  <si>
    <t>姜上平聲時</t>
  </si>
  <si>
    <t>姜一時</t>
  </si>
  <si>
    <t>廂</t>
  </si>
  <si>
    <t>湘</t>
  </si>
  <si>
    <t>緗</t>
  </si>
  <si>
    <t>傷</t>
  </si>
  <si>
    <t>殤</t>
  </si>
  <si>
    <t>觴</t>
  </si>
  <si>
    <t>襄</t>
  </si>
  <si>
    <t>勷</t>
  </si>
  <si>
    <t>鑲</t>
  </si>
  <si>
    <t>驤</t>
  </si>
  <si>
    <t>商</t>
  </si>
  <si>
    <t>𧶜</t>
  </si>
  <si>
    <t>𧷞</t>
  </si>
  <si>
    <t>央</t>
  </si>
  <si>
    <t>iang1</t>
  </si>
  <si>
    <t>qiang1</t>
  </si>
  <si>
    <t>姜上平聲英</t>
  </si>
  <si>
    <t>姜一英</t>
  </si>
  <si>
    <t>泱</t>
  </si>
  <si>
    <t>秧</t>
  </si>
  <si>
    <t>殃</t>
  </si>
  <si>
    <t>鴦</t>
  </si>
  <si>
    <t>㒕</t>
  </si>
  <si>
    <t>昌</t>
  </si>
  <si>
    <t>tshiang1</t>
  </si>
  <si>
    <t>ciang1</t>
  </si>
  <si>
    <t>姜上平聲出</t>
  </si>
  <si>
    <t>姜一出</t>
  </si>
  <si>
    <t>鯧</t>
  </si>
  <si>
    <t>閶</t>
  </si>
  <si>
    <t>菖</t>
  </si>
  <si>
    <t>猖</t>
  </si>
  <si>
    <t>娼</t>
  </si>
  <si>
    <t>倡</t>
  </si>
  <si>
    <t>槍</t>
  </si>
  <si>
    <t>鎗</t>
  </si>
  <si>
    <t>鏘</t>
  </si>
  <si>
    <t>香</t>
  </si>
  <si>
    <t>hiang1</t>
  </si>
  <si>
    <t>姜上平聲喜</t>
  </si>
  <si>
    <t>姜一喜</t>
  </si>
  <si>
    <t>薌</t>
  </si>
  <si>
    <t>鄉</t>
  </si>
  <si>
    <t>膷</t>
  </si>
  <si>
    <t>𩠾</t>
  </si>
  <si>
    <t>享</t>
  </si>
  <si>
    <t>兩</t>
  </si>
  <si>
    <t>liang2</t>
  </si>
  <si>
    <t>姜上上聲柳</t>
  </si>
  <si>
    <t>姜二柳</t>
  </si>
  <si>
    <t>倆</t>
  </si>
  <si>
    <t>魎</t>
  </si>
  <si>
    <t>襁</t>
  </si>
  <si>
    <t>kiang2</t>
  </si>
  <si>
    <t>姜上上聲求</t>
  </si>
  <si>
    <t>姜二求</t>
  </si>
  <si>
    <t>繈</t>
  </si>
  <si>
    <t>繦</t>
  </si>
  <si>
    <t>彊</t>
  </si>
  <si>
    <t>强</t>
  </si>
  <si>
    <t>強</t>
  </si>
  <si>
    <t>㛨</t>
  </si>
  <si>
    <t>khiang2</t>
  </si>
  <si>
    <t>姜上上聲去</t>
  </si>
  <si>
    <t>姜二去</t>
  </si>
  <si>
    <t>仗</t>
  </si>
  <si>
    <t>tiang2</t>
  </si>
  <si>
    <t>姜上上聲地</t>
  </si>
  <si>
    <t>姜二地</t>
  </si>
  <si>
    <t>長</t>
  </si>
  <si>
    <t>掌</t>
  </si>
  <si>
    <t>tsiang2</t>
  </si>
  <si>
    <t>ziang2</t>
  </si>
  <si>
    <t>姜上上聲曾</t>
  </si>
  <si>
    <t>姜二曾</t>
  </si>
  <si>
    <t>仉</t>
  </si>
  <si>
    <t>蔣</t>
  </si>
  <si>
    <t>獎</t>
  </si>
  <si>
    <t>槳</t>
  </si>
  <si>
    <t>壤</t>
  </si>
  <si>
    <t>jiang2</t>
  </si>
  <si>
    <t>姜上上聲入</t>
  </si>
  <si>
    <t>姜二入</t>
  </si>
  <si>
    <t>嚷</t>
  </si>
  <si>
    <t>攘</t>
  </si>
  <si>
    <t>賞</t>
  </si>
  <si>
    <t>siang2</t>
  </si>
  <si>
    <t>姜上上聲時</t>
  </si>
  <si>
    <t>姜二時</t>
  </si>
  <si>
    <t>上</t>
  </si>
  <si>
    <t>想</t>
  </si>
  <si>
    <t>鮝</t>
  </si>
  <si>
    <t>養</t>
  </si>
  <si>
    <t>iang2</t>
  </si>
  <si>
    <t>qiang2</t>
  </si>
  <si>
    <t>姜上上聲英</t>
  </si>
  <si>
    <t>姜二英</t>
  </si>
  <si>
    <t>瀁</t>
  </si>
  <si>
    <t>䑆</t>
  </si>
  <si>
    <t>仰</t>
  </si>
  <si>
    <t>giang2</t>
  </si>
  <si>
    <t>姜上上聲語</t>
  </si>
  <si>
    <t>姜二語</t>
  </si>
  <si>
    <t>tshiang2</t>
  </si>
  <si>
    <t>ciang2</t>
  </si>
  <si>
    <t>姜上上聲出</t>
  </si>
  <si>
    <t>姜二出</t>
  </si>
  <si>
    <t>僘</t>
  </si>
  <si>
    <t>敞</t>
  </si>
  <si>
    <t>傸</t>
  </si>
  <si>
    <t>昶</t>
  </si>
  <si>
    <t>廠</t>
  </si>
  <si>
    <t>搶</t>
  </si>
  <si>
    <t>氅</t>
  </si>
  <si>
    <t>響</t>
  </si>
  <si>
    <t>hiang2</t>
  </si>
  <si>
    <t>姜上上聲喜</t>
  </si>
  <si>
    <t>姜二喜</t>
  </si>
  <si>
    <t>饗</t>
  </si>
  <si>
    <t>亯</t>
  </si>
  <si>
    <t>唴</t>
  </si>
  <si>
    <t>khiang3</t>
  </si>
  <si>
    <t>姜上去聲去</t>
  </si>
  <si>
    <t>姜三去</t>
  </si>
  <si>
    <t>帳</t>
  </si>
  <si>
    <t>tiang3</t>
  </si>
  <si>
    <t>姜上去聲地</t>
  </si>
  <si>
    <t>姜三地</t>
  </si>
  <si>
    <t>賬</t>
  </si>
  <si>
    <t>脹</t>
  </si>
  <si>
    <t>瘬</t>
  </si>
  <si>
    <t>漲</t>
  </si>
  <si>
    <t>韔</t>
  </si>
  <si>
    <t>悵</t>
  </si>
  <si>
    <t>暢</t>
  </si>
  <si>
    <t>thiang3</t>
  </si>
  <si>
    <t>姜上去聲他</t>
  </si>
  <si>
    <t>姜三他</t>
  </si>
  <si>
    <t>畼</t>
  </si>
  <si>
    <t>𤲘</t>
  </si>
  <si>
    <t>鬯</t>
  </si>
  <si>
    <t>醬</t>
  </si>
  <si>
    <t>tsiang3</t>
  </si>
  <si>
    <t>ziang3</t>
  </si>
  <si>
    <t>姜上去聲曾</t>
  </si>
  <si>
    <t>姜三曾</t>
  </si>
  <si>
    <t>嶂</t>
  </si>
  <si>
    <t>障</t>
  </si>
  <si>
    <t>瘴</t>
  </si>
  <si>
    <t>siang3</t>
  </si>
  <si>
    <t>姜上去聲時</t>
  </si>
  <si>
    <t>姜三時</t>
  </si>
  <si>
    <t>映</t>
  </si>
  <si>
    <t>iang3</t>
  </si>
  <si>
    <t>qiang3</t>
  </si>
  <si>
    <t>姜上去聲英</t>
  </si>
  <si>
    <t>姜三英</t>
  </si>
  <si>
    <t>怏</t>
  </si>
  <si>
    <t>盎</t>
  </si>
  <si>
    <t>鞅</t>
  </si>
  <si>
    <t>佒</t>
  </si>
  <si>
    <t>tshiang3</t>
  </si>
  <si>
    <t>ciang3</t>
  </si>
  <si>
    <t>姜上去聲出</t>
  </si>
  <si>
    <t>姜三出</t>
  </si>
  <si>
    <t>唱</t>
  </si>
  <si>
    <t>向</t>
  </si>
  <si>
    <t>hiang3</t>
  </si>
  <si>
    <t>姜上去聲喜</t>
  </si>
  <si>
    <t>姜三喜</t>
  </si>
  <si>
    <t>嚮</t>
  </si>
  <si>
    <t>曏</t>
  </si>
  <si>
    <t>餉</t>
  </si>
  <si>
    <t>脚</t>
  </si>
  <si>
    <t>kiak4</t>
  </si>
  <si>
    <t>iak</t>
  </si>
  <si>
    <t>姜上入聲求</t>
  </si>
  <si>
    <t>姜四求</t>
  </si>
  <si>
    <t>腳</t>
  </si>
  <si>
    <t>却</t>
  </si>
  <si>
    <t>khiak4</t>
  </si>
  <si>
    <t>姜上入聲去</t>
  </si>
  <si>
    <t>姜四去</t>
  </si>
  <si>
    <t>卻</t>
  </si>
  <si>
    <t>怯</t>
  </si>
  <si>
    <t>埆</t>
  </si>
  <si>
    <t>𤿩</t>
  </si>
  <si>
    <t>毃</t>
  </si>
  <si>
    <t>敲</t>
  </si>
  <si>
    <t>躩</t>
  </si>
  <si>
    <t>灼</t>
  </si>
  <si>
    <t>tsiak4</t>
  </si>
  <si>
    <t>ziak4</t>
  </si>
  <si>
    <t>姜上入聲曾</t>
  </si>
  <si>
    <t>姜四曾</t>
  </si>
  <si>
    <t>妁</t>
  </si>
  <si>
    <t>勺</t>
  </si>
  <si>
    <t>芍</t>
  </si>
  <si>
    <t>酌</t>
  </si>
  <si>
    <t>斫</t>
  </si>
  <si>
    <t>爵</t>
  </si>
  <si>
    <t>嚼</t>
  </si>
  <si>
    <t>爝</t>
  </si>
  <si>
    <t>櫡</t>
  </si>
  <si>
    <t>削</t>
  </si>
  <si>
    <t>siak4</t>
  </si>
  <si>
    <t>姜上入聲時</t>
  </si>
  <si>
    <t>姜四時</t>
  </si>
  <si>
    <t>屑</t>
  </si>
  <si>
    <t>鑠</t>
  </si>
  <si>
    <t>爍</t>
  </si>
  <si>
    <t>約</t>
  </si>
  <si>
    <t>iak4</t>
  </si>
  <si>
    <t>qiak4</t>
  </si>
  <si>
    <t>姜上入聲英</t>
  </si>
  <si>
    <t>姜四英</t>
  </si>
  <si>
    <t>鵲</t>
  </si>
  <si>
    <t>tshiak4</t>
  </si>
  <si>
    <t>ciak4</t>
  </si>
  <si>
    <t>姜上入聲出</t>
  </si>
  <si>
    <t>姜四出</t>
  </si>
  <si>
    <t>雀</t>
  </si>
  <si>
    <t>綽</t>
  </si>
  <si>
    <t>碏</t>
  </si>
  <si>
    <t>皵</t>
  </si>
  <si>
    <t>辵</t>
  </si>
  <si>
    <t>謔</t>
  </si>
  <si>
    <t>hiak4</t>
  </si>
  <si>
    <t>姜上入聲喜</t>
  </si>
  <si>
    <t>姜四喜</t>
  </si>
  <si>
    <t>良</t>
  </si>
  <si>
    <t>liang5</t>
  </si>
  <si>
    <t>姜下平聲柳</t>
  </si>
  <si>
    <t>姜五柳</t>
  </si>
  <si>
    <t>娘</t>
  </si>
  <si>
    <t>俍</t>
  </si>
  <si>
    <t>孃</t>
  </si>
  <si>
    <t>粮</t>
  </si>
  <si>
    <t>糧</t>
  </si>
  <si>
    <t>量</t>
  </si>
  <si>
    <t>凉</t>
  </si>
  <si>
    <t>涼</t>
  </si>
  <si>
    <t>䝶</t>
  </si>
  <si>
    <t>粱</t>
  </si>
  <si>
    <t>梁</t>
  </si>
  <si>
    <t>樑</t>
  </si>
  <si>
    <t>kiang5</t>
  </si>
  <si>
    <t>姜下平聲求</t>
  </si>
  <si>
    <t>姜五求</t>
  </si>
  <si>
    <t>tiang5</t>
  </si>
  <si>
    <t>姜下平聲地</t>
  </si>
  <si>
    <t>姜五地</t>
  </si>
  <si>
    <t>萇</t>
  </si>
  <si>
    <t>jiang5</t>
  </si>
  <si>
    <t>姜下平聲入</t>
  </si>
  <si>
    <t>姜五入</t>
  </si>
  <si>
    <t>瀼</t>
  </si>
  <si>
    <t>穰</t>
  </si>
  <si>
    <t>禳</t>
  </si>
  <si>
    <t>釀</t>
  </si>
  <si>
    <t>瓤</t>
  </si>
  <si>
    <t>庠</t>
  </si>
  <si>
    <t>siang5</t>
  </si>
  <si>
    <t>姜下平聲時</t>
  </si>
  <si>
    <t>姜五時</t>
  </si>
  <si>
    <t>祥</t>
  </si>
  <si>
    <t>詳</t>
  </si>
  <si>
    <t>翔</t>
  </si>
  <si>
    <t>常</t>
  </si>
  <si>
    <t>嘗</t>
  </si>
  <si>
    <t>甞</t>
  </si>
  <si>
    <t>裳</t>
  </si>
  <si>
    <t>楊</t>
  </si>
  <si>
    <t>iang5</t>
  </si>
  <si>
    <t>qiang5</t>
  </si>
  <si>
    <t>姜下平聲英</t>
  </si>
  <si>
    <t>姜五英</t>
  </si>
  <si>
    <t>瑒</t>
  </si>
  <si>
    <t>揚</t>
  </si>
  <si>
    <t>颺</t>
  </si>
  <si>
    <t>昜</t>
  </si>
  <si>
    <t>陽</t>
  </si>
  <si>
    <t>暘</t>
  </si>
  <si>
    <t>煬</t>
  </si>
  <si>
    <t>諹</t>
  </si>
  <si>
    <t>佯</t>
  </si>
  <si>
    <t>烊</t>
  </si>
  <si>
    <t>痒</t>
  </si>
  <si>
    <t>洋</t>
  </si>
  <si>
    <t>羊</t>
  </si>
  <si>
    <t>㟅</t>
  </si>
  <si>
    <t>giang5</t>
  </si>
  <si>
    <t>姜下平聲語</t>
  </si>
  <si>
    <t>姜五語</t>
  </si>
  <si>
    <t>場</t>
  </si>
  <si>
    <t>tshiang5</t>
  </si>
  <si>
    <t>ciang5</t>
  </si>
  <si>
    <t>姜下平聲出</t>
  </si>
  <si>
    <t>姜五出</t>
  </si>
  <si>
    <t>塲</t>
  </si>
  <si>
    <t>腸</t>
  </si>
  <si>
    <t>償</t>
  </si>
  <si>
    <t>戕</t>
  </si>
  <si>
    <t>嬙</t>
  </si>
  <si>
    <t>牆</t>
  </si>
  <si>
    <t>墻</t>
  </si>
  <si>
    <t>薔</t>
  </si>
  <si>
    <t>檣</t>
  </si>
  <si>
    <t>亮</t>
  </si>
  <si>
    <t>liang7</t>
  </si>
  <si>
    <t>姜下去聲柳</t>
  </si>
  <si>
    <t>姜七柳</t>
  </si>
  <si>
    <t>倞</t>
  </si>
  <si>
    <t>諒</t>
  </si>
  <si>
    <t>輛</t>
  </si>
  <si>
    <t>𨅘</t>
  </si>
  <si>
    <t>piang7</t>
  </si>
  <si>
    <t>姜下去聲邊</t>
  </si>
  <si>
    <t>姜七邊</t>
  </si>
  <si>
    <t>kiang7</t>
  </si>
  <si>
    <t>姜下去聲求</t>
  </si>
  <si>
    <t>姜七求</t>
  </si>
  <si>
    <t>謽</t>
  </si>
  <si>
    <t>丈</t>
  </si>
  <si>
    <t>tiang7</t>
  </si>
  <si>
    <t>姜下去聲地</t>
  </si>
  <si>
    <t>姜七地</t>
  </si>
  <si>
    <t>杖</t>
  </si>
  <si>
    <t>讓</t>
  </si>
  <si>
    <t>jiang7</t>
  </si>
  <si>
    <t>姜下去聲入</t>
  </si>
  <si>
    <t>姜七入</t>
  </si>
  <si>
    <t>siang7</t>
  </si>
  <si>
    <t>姜下去聲時</t>
  </si>
  <si>
    <t>姜七時</t>
  </si>
  <si>
    <t>𠄞</t>
  </si>
  <si>
    <t>像</t>
  </si>
  <si>
    <t>象</t>
  </si>
  <si>
    <t>尚</t>
  </si>
  <si>
    <t>樣</t>
  </si>
  <si>
    <t>iang7</t>
  </si>
  <si>
    <t>qiang7</t>
  </si>
  <si>
    <t>姜下去聲英</t>
  </si>
  <si>
    <t>姜七英</t>
  </si>
  <si>
    <t>𠍵</t>
  </si>
  <si>
    <t>㨾</t>
  </si>
  <si>
    <t>漾</t>
  </si>
  <si>
    <t>恙</t>
  </si>
  <si>
    <t>癢</t>
  </si>
  <si>
    <t>giang7</t>
  </si>
  <si>
    <t>姜下去聲語</t>
  </si>
  <si>
    <t>姜七語</t>
  </si>
  <si>
    <t>匠</t>
  </si>
  <si>
    <t>tshiang7</t>
  </si>
  <si>
    <t>ciang7</t>
  </si>
  <si>
    <t>姜下去聲出</t>
  </si>
  <si>
    <t>姜七出</t>
  </si>
  <si>
    <t>𤵼</t>
  </si>
  <si>
    <t>hiang7</t>
  </si>
  <si>
    <t>姜下去聲喜</t>
  </si>
  <si>
    <t>姜七喜</t>
  </si>
  <si>
    <t>略</t>
  </si>
  <si>
    <t>liak8</t>
  </si>
  <si>
    <t>姜下入聲柳</t>
  </si>
  <si>
    <t>姜八柳</t>
  </si>
  <si>
    <t>畧</t>
  </si>
  <si>
    <t>㑼</t>
  </si>
  <si>
    <t>掠</t>
  </si>
  <si>
    <t>𢶉</t>
  </si>
  <si>
    <t>piak8</t>
  </si>
  <si>
    <t>姜下入聲邊</t>
  </si>
  <si>
    <t>姜八邊</t>
  </si>
  <si>
    <t>矍</t>
  </si>
  <si>
    <t>kiak8</t>
  </si>
  <si>
    <t>姜下入聲求</t>
  </si>
  <si>
    <t>姜八求</t>
  </si>
  <si>
    <t>臄</t>
  </si>
  <si>
    <t>劇</t>
  </si>
  <si>
    <t>壆</t>
  </si>
  <si>
    <t>khiak8</t>
  </si>
  <si>
    <t>姜下入聲去</t>
  </si>
  <si>
    <t>姜八去</t>
  </si>
  <si>
    <t>著</t>
  </si>
  <si>
    <t>tsiak8</t>
  </si>
  <si>
    <t>ziak8</t>
  </si>
  <si>
    <t>姜下入聲曾</t>
  </si>
  <si>
    <t>姜八曾</t>
  </si>
  <si>
    <t>着</t>
  </si>
  <si>
    <t>若</t>
  </si>
  <si>
    <t>jiak8</t>
  </si>
  <si>
    <t>姜下入聲入</t>
  </si>
  <si>
    <t>姜八入</t>
  </si>
  <si>
    <t>箬</t>
  </si>
  <si>
    <t>弱</t>
  </si>
  <si>
    <t>蒻</t>
  </si>
  <si>
    <t>藥</t>
  </si>
  <si>
    <t>iak8</t>
  </si>
  <si>
    <t>qiak8</t>
  </si>
  <si>
    <t>姜下入聲英</t>
  </si>
  <si>
    <t>姜八英</t>
  </si>
  <si>
    <t>躍</t>
  </si>
  <si>
    <t>龠</t>
  </si>
  <si>
    <t>籥</t>
  </si>
  <si>
    <t>鑰</t>
  </si>
  <si>
    <t>瀹</t>
  </si>
  <si>
    <t>礿</t>
  </si>
  <si>
    <t>禴</t>
  </si>
  <si>
    <t>虐</t>
  </si>
  <si>
    <t>giak8</t>
  </si>
  <si>
    <t>姜下入聲語</t>
  </si>
  <si>
    <t>姜八語</t>
  </si>
  <si>
    <t>瘧</t>
  </si>
  <si>
    <t>仢</t>
  </si>
  <si>
    <t>hiak8</t>
  </si>
  <si>
    <t>姜下入聲喜</t>
  </si>
  <si>
    <t>姜八喜</t>
  </si>
  <si>
    <t>婪</t>
  </si>
  <si>
    <t>甘</t>
  </si>
  <si>
    <t>lam1</t>
  </si>
  <si>
    <t>am</t>
  </si>
  <si>
    <t>甘上平聲柳</t>
  </si>
  <si>
    <t>甘一柳</t>
  </si>
  <si>
    <t>惏</t>
  </si>
  <si>
    <t>喃</t>
  </si>
  <si>
    <t>kam1</t>
  </si>
  <si>
    <t>甘上平聲求</t>
  </si>
  <si>
    <t>甘一求</t>
  </si>
  <si>
    <t>柑</t>
  </si>
  <si>
    <t>泔</t>
  </si>
  <si>
    <t>疳</t>
  </si>
  <si>
    <t>監</t>
  </si>
  <si>
    <t>𦆃</t>
  </si>
  <si>
    <t>䌠</t>
  </si>
  <si>
    <t>堪</t>
  </si>
  <si>
    <t>kham1</t>
  </si>
  <si>
    <t>甘上平聲去</t>
  </si>
  <si>
    <t>甘一去</t>
  </si>
  <si>
    <t>嵁</t>
  </si>
  <si>
    <t>嵌</t>
  </si>
  <si>
    <t>𢈈</t>
  </si>
  <si>
    <t>𢦟</t>
  </si>
  <si>
    <t>龕</t>
  </si>
  <si>
    <t>耽</t>
  </si>
  <si>
    <t>tam1</t>
  </si>
  <si>
    <t>甘上平聲地</t>
  </si>
  <si>
    <t>甘一地</t>
  </si>
  <si>
    <t>眈</t>
  </si>
  <si>
    <t>躭</t>
  </si>
  <si>
    <t>擔</t>
  </si>
  <si>
    <t>儋</t>
  </si>
  <si>
    <t>𦅼</t>
  </si>
  <si>
    <t>酖</t>
  </si>
  <si>
    <t>湛</t>
  </si>
  <si>
    <t>聃</t>
  </si>
  <si>
    <t>耼</t>
  </si>
  <si>
    <t>貪</t>
  </si>
  <si>
    <t>tham1</t>
  </si>
  <si>
    <t>甘上平聲他</t>
  </si>
  <si>
    <t>甘一他</t>
  </si>
  <si>
    <t>探</t>
  </si>
  <si>
    <t>臢</t>
  </si>
  <si>
    <t>tsam1</t>
  </si>
  <si>
    <t>zam1</t>
  </si>
  <si>
    <t>甘上平聲曾</t>
  </si>
  <si>
    <t>甘一曾</t>
  </si>
  <si>
    <t>䐶</t>
  </si>
  <si>
    <t>𢽝</t>
  </si>
  <si>
    <t>𡭞</t>
  </si>
  <si>
    <t>尖</t>
  </si>
  <si>
    <t>簪</t>
  </si>
  <si>
    <t>三</t>
  </si>
  <si>
    <t>sam1</t>
  </si>
  <si>
    <t>甘上平聲時</t>
  </si>
  <si>
    <t>甘一時</t>
  </si>
  <si>
    <t>弎</t>
  </si>
  <si>
    <t>叁</t>
  </si>
  <si>
    <t>杉</t>
  </si>
  <si>
    <t>彡</t>
  </si>
  <si>
    <t>庵</t>
  </si>
  <si>
    <t>am1</t>
  </si>
  <si>
    <t>qam1</t>
  </si>
  <si>
    <t>甘上平聲英</t>
  </si>
  <si>
    <t>甘一英</t>
  </si>
  <si>
    <t>菴</t>
  </si>
  <si>
    <t>葊</t>
  </si>
  <si>
    <t>腌</t>
  </si>
  <si>
    <t>腤</t>
  </si>
  <si>
    <t>諳</t>
  </si>
  <si>
    <t>儑</t>
  </si>
  <si>
    <t>gam1</t>
  </si>
  <si>
    <t>甘上平聲語</t>
  </si>
  <si>
    <t>甘一語</t>
  </si>
  <si>
    <t>參</t>
  </si>
  <si>
    <t>tsham1</t>
  </si>
  <si>
    <t>cam1</t>
  </si>
  <si>
    <t>甘上平聲出</t>
  </si>
  <si>
    <t>甘一出</t>
  </si>
  <si>
    <t>叅</t>
  </si>
  <si>
    <t>傪</t>
  </si>
  <si>
    <t>滲</t>
  </si>
  <si>
    <t>驂</t>
  </si>
  <si>
    <t>欃</t>
  </si>
  <si>
    <t>𡮿</t>
  </si>
  <si>
    <t>鑱</t>
  </si>
  <si>
    <t>攙</t>
  </si>
  <si>
    <t>酣</t>
  </si>
  <si>
    <t>ham1</t>
  </si>
  <si>
    <t>甘上平聲喜</t>
  </si>
  <si>
    <t>甘一喜</t>
  </si>
  <si>
    <t>佄</t>
  </si>
  <si>
    <t>蚶</t>
  </si>
  <si>
    <t>邯</t>
  </si>
  <si>
    <t>憨</t>
  </si>
  <si>
    <t>㟏</t>
  </si>
  <si>
    <t>覽</t>
  </si>
  <si>
    <t>lam2</t>
  </si>
  <si>
    <t>甘上上聲柳</t>
  </si>
  <si>
    <t>甘二柳</t>
  </si>
  <si>
    <t>覧</t>
  </si>
  <si>
    <t>㰖</t>
  </si>
  <si>
    <t>攬</t>
  </si>
  <si>
    <t>擥</t>
  </si>
  <si>
    <t>𢱯</t>
  </si>
  <si>
    <t>揇</t>
  </si>
  <si>
    <t>感</t>
  </si>
  <si>
    <t>kam2</t>
  </si>
  <si>
    <t>甘上上聲求</t>
  </si>
  <si>
    <t>甘二求</t>
  </si>
  <si>
    <t>敢</t>
  </si>
  <si>
    <t>橄</t>
  </si>
  <si>
    <t>𦪧</t>
  </si>
  <si>
    <t>㔶</t>
  </si>
  <si>
    <t>篢</t>
  </si>
  <si>
    <t>𥸡</t>
  </si>
  <si>
    <t>坎</t>
  </si>
  <si>
    <t>kham2</t>
  </si>
  <si>
    <t>甘上上聲去</t>
  </si>
  <si>
    <t>甘二去</t>
  </si>
  <si>
    <t>砍</t>
  </si>
  <si>
    <t>㙳</t>
  </si>
  <si>
    <t>轗</t>
  </si>
  <si>
    <t>欿</t>
  </si>
  <si>
    <t>膽</t>
  </si>
  <si>
    <t>tam2</t>
  </si>
  <si>
    <t>甘上上聲地</t>
  </si>
  <si>
    <t>甘二地</t>
  </si>
  <si>
    <t>胆</t>
  </si>
  <si>
    <t>啖</t>
  </si>
  <si>
    <t>啗</t>
  </si>
  <si>
    <t>噉</t>
  </si>
  <si>
    <t>窞</t>
  </si>
  <si>
    <t>偡</t>
  </si>
  <si>
    <t>𠆶</t>
  </si>
  <si>
    <t>紞</t>
  </si>
  <si>
    <t>髧</t>
  </si>
  <si>
    <t>薝</t>
  </si>
  <si>
    <t>萏</t>
  </si>
  <si>
    <t>忐</t>
  </si>
  <si>
    <t>tham2</t>
  </si>
  <si>
    <t>甘上上聲他</t>
  </si>
  <si>
    <t>甘二他</t>
  </si>
  <si>
    <t>菼</t>
  </si>
  <si>
    <t>毯</t>
  </si>
  <si>
    <t>䊤</t>
  </si>
  <si>
    <t>斬</t>
  </si>
  <si>
    <t>tsam2</t>
  </si>
  <si>
    <t>zam2</t>
  </si>
  <si>
    <t>甘上上聲曾</t>
  </si>
  <si>
    <t>甘二曾</t>
  </si>
  <si>
    <t>摻</t>
  </si>
  <si>
    <t>sam2</t>
  </si>
  <si>
    <t>甘上上聲時</t>
  </si>
  <si>
    <t>甘二時</t>
  </si>
  <si>
    <t>糝</t>
  </si>
  <si>
    <t>闇</t>
  </si>
  <si>
    <t>am2</t>
  </si>
  <si>
    <t>qam2</t>
  </si>
  <si>
    <t>甘上上聲英</t>
  </si>
  <si>
    <t>甘二英</t>
  </si>
  <si>
    <t>黯</t>
  </si>
  <si>
    <t>淊</t>
  </si>
  <si>
    <t>𩛎</t>
  </si>
  <si>
    <t>bam2</t>
  </si>
  <si>
    <t>甘上上聲門</t>
  </si>
  <si>
    <t>甘二門</t>
  </si>
  <si>
    <t>慘</t>
  </si>
  <si>
    <t>tsham2</t>
  </si>
  <si>
    <t>cam2</t>
  </si>
  <si>
    <t>甘上上聲出</t>
  </si>
  <si>
    <t>甘二出</t>
  </si>
  <si>
    <t>憯</t>
  </si>
  <si>
    <t>朁</t>
  </si>
  <si>
    <t>磣</t>
  </si>
  <si>
    <t>喊</t>
  </si>
  <si>
    <t>ham2</t>
  </si>
  <si>
    <t>甘上上聲喜</t>
  </si>
  <si>
    <t>甘二喜</t>
  </si>
  <si>
    <t>嗿</t>
  </si>
  <si>
    <t>撼</t>
  </si>
  <si>
    <t>醓</t>
  </si>
  <si>
    <t>闞</t>
  </si>
  <si>
    <t>饏</t>
  </si>
  <si>
    <t>坔</t>
  </si>
  <si>
    <t>lam3</t>
  </si>
  <si>
    <t>甘上去聲柳</t>
  </si>
  <si>
    <t>甘三柳</t>
  </si>
  <si>
    <t>kam3</t>
  </si>
  <si>
    <t>甘上去聲求</t>
  </si>
  <si>
    <t>甘三求</t>
  </si>
  <si>
    <t>鑑</t>
  </si>
  <si>
    <t>鑒</t>
  </si>
  <si>
    <t>灨</t>
  </si>
  <si>
    <t>勘</t>
  </si>
  <si>
    <t>kham3</t>
  </si>
  <si>
    <t>甘上去聲去</t>
  </si>
  <si>
    <t>甘三去</t>
  </si>
  <si>
    <t>墈</t>
  </si>
  <si>
    <t>磡</t>
  </si>
  <si>
    <t>瞰</t>
  </si>
  <si>
    <t>矙</t>
  </si>
  <si>
    <t>紺</t>
  </si>
  <si>
    <t>tam3</t>
  </si>
  <si>
    <t>甘上去聲地</t>
  </si>
  <si>
    <t>甘三地</t>
  </si>
  <si>
    <t>tham3</t>
  </si>
  <si>
    <t>甘上去聲他</t>
  </si>
  <si>
    <t>甘三他</t>
  </si>
  <si>
    <t>闖</t>
  </si>
  <si>
    <t>僋</t>
  </si>
  <si>
    <t>蘸</t>
  </si>
  <si>
    <t>tsam3</t>
  </si>
  <si>
    <t>zam3</t>
  </si>
  <si>
    <t>甘上去聲曾</t>
  </si>
  <si>
    <t>甘三曾</t>
  </si>
  <si>
    <t>sam3</t>
  </si>
  <si>
    <t>甘上去聲時</t>
  </si>
  <si>
    <t>甘三時</t>
  </si>
  <si>
    <t>罧</t>
  </si>
  <si>
    <t>槮</t>
  </si>
  <si>
    <t>毿</t>
  </si>
  <si>
    <t>鬖</t>
  </si>
  <si>
    <t>㣌</t>
  </si>
  <si>
    <t>釤</t>
  </si>
  <si>
    <t>俕</t>
  </si>
  <si>
    <t>am3</t>
  </si>
  <si>
    <t>qam3</t>
  </si>
  <si>
    <t>甘上去聲英</t>
  </si>
  <si>
    <t>甘三英</t>
  </si>
  <si>
    <t>暗</t>
  </si>
  <si>
    <t>懺</t>
  </si>
  <si>
    <t>tsham3</t>
  </si>
  <si>
    <t>cam3</t>
  </si>
  <si>
    <t>甘上去聲出</t>
  </si>
  <si>
    <t>甘三出</t>
  </si>
  <si>
    <t>讖</t>
  </si>
  <si>
    <t>譀</t>
  </si>
  <si>
    <t>ham3</t>
  </si>
  <si>
    <t>甘上去聲喜</t>
  </si>
  <si>
    <t>甘三喜</t>
  </si>
  <si>
    <t>㒈</t>
  </si>
  <si>
    <t>𦜒</t>
  </si>
  <si>
    <t>𧵊</t>
  </si>
  <si>
    <t>蛤</t>
  </si>
  <si>
    <t>kap4</t>
  </si>
  <si>
    <t>ap</t>
  </si>
  <si>
    <t>甘上入聲求</t>
  </si>
  <si>
    <t>甘四求</t>
  </si>
  <si>
    <t>佮</t>
  </si>
  <si>
    <t>䑪</t>
  </si>
  <si>
    <t>鴿</t>
  </si>
  <si>
    <t>合</t>
  </si>
  <si>
    <t>扢</t>
  </si>
  <si>
    <t>岬</t>
  </si>
  <si>
    <t>甲</t>
  </si>
  <si>
    <t>閤</t>
  </si>
  <si>
    <t>khap4</t>
  </si>
  <si>
    <t>甘上入聲去</t>
  </si>
  <si>
    <t>甘四去</t>
  </si>
  <si>
    <t>郃</t>
  </si>
  <si>
    <t>跲</t>
  </si>
  <si>
    <t>袷</t>
  </si>
  <si>
    <t>恰</t>
  </si>
  <si>
    <t>韐</t>
  </si>
  <si>
    <t>闔</t>
  </si>
  <si>
    <t>榼</t>
  </si>
  <si>
    <t>礚</t>
  </si>
  <si>
    <t>瞌</t>
  </si>
  <si>
    <t>搕</t>
  </si>
  <si>
    <t>答</t>
  </si>
  <si>
    <t>tap4</t>
  </si>
  <si>
    <t>甘上入聲地</t>
  </si>
  <si>
    <t>甘四地</t>
  </si>
  <si>
    <t>荅</t>
  </si>
  <si>
    <t>畣</t>
  </si>
  <si>
    <t>褡</t>
  </si>
  <si>
    <t>搭</t>
  </si>
  <si>
    <t>𠍹</t>
  </si>
  <si>
    <t>𠴲</t>
  </si>
  <si>
    <t>榻</t>
  </si>
  <si>
    <t>thap4</t>
  </si>
  <si>
    <t>甘上入聲他</t>
  </si>
  <si>
    <t>甘四他</t>
  </si>
  <si>
    <t>塌</t>
  </si>
  <si>
    <t>傝</t>
  </si>
  <si>
    <t>遢</t>
  </si>
  <si>
    <t>塔</t>
  </si>
  <si>
    <t>墖</t>
  </si>
  <si>
    <t>凹</t>
  </si>
  <si>
    <t>帀</t>
  </si>
  <si>
    <t>tsap4</t>
  </si>
  <si>
    <t>zap4</t>
  </si>
  <si>
    <t>甘上入聲曾</t>
  </si>
  <si>
    <t>甘四曾</t>
  </si>
  <si>
    <t>匝</t>
  </si>
  <si>
    <t>劄</t>
  </si>
  <si>
    <t>浹</t>
  </si>
  <si>
    <t>札</t>
  </si>
  <si>
    <t>𠯗</t>
  </si>
  <si>
    <t>sap4</t>
  </si>
  <si>
    <t>甘上入聲時</t>
  </si>
  <si>
    <t>甘四時</t>
  </si>
  <si>
    <t>𠎷</t>
  </si>
  <si>
    <t>𢶍</t>
  </si>
  <si>
    <t>颯</t>
  </si>
  <si>
    <t>靸</t>
  </si>
  <si>
    <t>霅</t>
  </si>
  <si>
    <t>姶</t>
  </si>
  <si>
    <t>ap4</t>
  </si>
  <si>
    <t>qap4</t>
  </si>
  <si>
    <t>甘上入聲英</t>
  </si>
  <si>
    <t>甘四英</t>
  </si>
  <si>
    <t>哈</t>
  </si>
  <si>
    <t>唼</t>
  </si>
  <si>
    <t>厭</t>
  </si>
  <si>
    <t>壓</t>
  </si>
  <si>
    <t>押</t>
  </si>
  <si>
    <t>鴨</t>
  </si>
  <si>
    <t>插</t>
  </si>
  <si>
    <t>tshap4</t>
  </si>
  <si>
    <t>cap4</t>
  </si>
  <si>
    <t>甘上入聲出</t>
  </si>
  <si>
    <t>甘四出</t>
  </si>
  <si>
    <t>偛</t>
  </si>
  <si>
    <t>𠝞</t>
  </si>
  <si>
    <t>喢</t>
  </si>
  <si>
    <t>歃</t>
  </si>
  <si>
    <t>𧶵</t>
  </si>
  <si>
    <t>鍤</t>
  </si>
  <si>
    <t>扱</t>
  </si>
  <si>
    <t>呷</t>
  </si>
  <si>
    <t>hap4</t>
  </si>
  <si>
    <t>甘上入聲喜</t>
  </si>
  <si>
    <t>甘四喜</t>
  </si>
  <si>
    <t>男</t>
  </si>
  <si>
    <t>lam5</t>
  </si>
  <si>
    <t>甘下平聲柳</t>
  </si>
  <si>
    <t>甘五柳</t>
  </si>
  <si>
    <t>侽</t>
  </si>
  <si>
    <t>莮</t>
  </si>
  <si>
    <t>南</t>
  </si>
  <si>
    <t>楠</t>
  </si>
  <si>
    <t>諵</t>
  </si>
  <si>
    <t>柟</t>
  </si>
  <si>
    <t>枏</t>
  </si>
  <si>
    <t>𨚗</t>
  </si>
  <si>
    <t>嵐</t>
  </si>
  <si>
    <t>藍</t>
  </si>
  <si>
    <t>襤</t>
  </si>
  <si>
    <t>籃</t>
  </si>
  <si>
    <t>儖</t>
  </si>
  <si>
    <t>尶</t>
  </si>
  <si>
    <t>啉</t>
  </si>
  <si>
    <t>㑣</t>
  </si>
  <si>
    <t>談</t>
  </si>
  <si>
    <t>tam5</t>
  </si>
  <si>
    <t>甘下平聲地</t>
  </si>
  <si>
    <t>甘五地</t>
  </si>
  <si>
    <t>譚</t>
  </si>
  <si>
    <t>餤</t>
  </si>
  <si>
    <t>郯</t>
  </si>
  <si>
    <t>惔</t>
  </si>
  <si>
    <t>倓</t>
  </si>
  <si>
    <t>𠋴</t>
  </si>
  <si>
    <t>𣸄</t>
  </si>
  <si>
    <t>tham5</t>
  </si>
  <si>
    <t>甘下平聲他</t>
  </si>
  <si>
    <t>甘五他</t>
  </si>
  <si>
    <t>潭</t>
  </si>
  <si>
    <t>壜</t>
  </si>
  <si>
    <t>罎</t>
  </si>
  <si>
    <t>罈</t>
  </si>
  <si>
    <t>痰</t>
  </si>
  <si>
    <t>曇</t>
  </si>
  <si>
    <t>讒</t>
  </si>
  <si>
    <t>tsam5</t>
  </si>
  <si>
    <t>zam5</t>
  </si>
  <si>
    <t>甘下平聲曾</t>
  </si>
  <si>
    <t>甘五曾</t>
  </si>
  <si>
    <t>儳</t>
  </si>
  <si>
    <t>sam5</t>
  </si>
  <si>
    <t>甘下平聲時</t>
  </si>
  <si>
    <t>甘五時</t>
  </si>
  <si>
    <t>䈄</t>
  </si>
  <si>
    <t>am5</t>
  </si>
  <si>
    <t>qam5</t>
  </si>
  <si>
    <t>甘下平聲英</t>
  </si>
  <si>
    <t>甘五英</t>
  </si>
  <si>
    <t>𤜘</t>
  </si>
  <si>
    <t>bam5</t>
  </si>
  <si>
    <t>甘下平聲門</t>
  </si>
  <si>
    <t>甘五門</t>
  </si>
  <si>
    <t>巗</t>
  </si>
  <si>
    <t>gam5</t>
  </si>
  <si>
    <t>甘下平聲語</t>
  </si>
  <si>
    <t>甘五語</t>
  </si>
  <si>
    <t>巖</t>
  </si>
  <si>
    <t>岩</t>
  </si>
  <si>
    <t>喦</t>
  </si>
  <si>
    <t>嵓</t>
  </si>
  <si>
    <t>碞</t>
  </si>
  <si>
    <t>啽</t>
  </si>
  <si>
    <t>慙</t>
  </si>
  <si>
    <t>tsham5</t>
  </si>
  <si>
    <t>cam5</t>
  </si>
  <si>
    <t>甘下平聲出</t>
  </si>
  <si>
    <t>甘五出</t>
  </si>
  <si>
    <t>慚</t>
  </si>
  <si>
    <t>磛</t>
  </si>
  <si>
    <t>巉</t>
  </si>
  <si>
    <t>嶄</t>
  </si>
  <si>
    <t>tsham7</t>
  </si>
  <si>
    <t>cam7</t>
  </si>
  <si>
    <t>甘下去聲出</t>
  </si>
  <si>
    <t>甘七出</t>
  </si>
  <si>
    <t>嶃</t>
  </si>
  <si>
    <t>饞</t>
  </si>
  <si>
    <t>毚</t>
  </si>
  <si>
    <t>含</t>
  </si>
  <si>
    <t>ham5</t>
  </si>
  <si>
    <t>甘下平聲喜</t>
  </si>
  <si>
    <t>甘五喜</t>
  </si>
  <si>
    <t>𠲒</t>
  </si>
  <si>
    <t>莟</t>
  </si>
  <si>
    <t>咸</t>
  </si>
  <si>
    <t>諴</t>
  </si>
  <si>
    <t>鹹</t>
  </si>
  <si>
    <t>䗣</t>
  </si>
  <si>
    <t>銜</t>
  </si>
  <si>
    <t>𠼫</t>
  </si>
  <si>
    <t>函</t>
  </si>
  <si>
    <t>凾</t>
  </si>
  <si>
    <t>涵</t>
  </si>
  <si>
    <t>䤴</t>
  </si>
  <si>
    <t>㖤</t>
  </si>
  <si>
    <t>㮀</t>
  </si>
  <si>
    <t>𦜆</t>
  </si>
  <si>
    <t>濫</t>
  </si>
  <si>
    <t>lam7</t>
  </si>
  <si>
    <t>甘下去聲柳</t>
  </si>
  <si>
    <t>甘七柳</t>
  </si>
  <si>
    <t>檻</t>
  </si>
  <si>
    <t>艦</t>
  </si>
  <si>
    <t>轞</t>
  </si>
  <si>
    <t>𧸦</t>
  </si>
  <si>
    <t>灠</t>
  </si>
  <si>
    <t>纜</t>
  </si>
  <si>
    <t>𤿏</t>
  </si>
  <si>
    <t>賧</t>
  </si>
  <si>
    <t>tam7</t>
  </si>
  <si>
    <t>甘下去聲地</t>
  </si>
  <si>
    <t>甘七地</t>
  </si>
  <si>
    <t>淡</t>
  </si>
  <si>
    <t>澹</t>
  </si>
  <si>
    <t>憺</t>
  </si>
  <si>
    <t>𥲄</t>
  </si>
  <si>
    <t>醈</t>
  </si>
  <si>
    <t>𪉧</t>
  </si>
  <si>
    <t>𧝓</t>
  </si>
  <si>
    <t>站</t>
  </si>
  <si>
    <t>tsam7</t>
  </si>
  <si>
    <t>zam7</t>
  </si>
  <si>
    <t>甘下去聲曾</t>
  </si>
  <si>
    <t>甘七曾</t>
  </si>
  <si>
    <t>塹</t>
  </si>
  <si>
    <t>鏨</t>
  </si>
  <si>
    <t>劖</t>
  </si>
  <si>
    <t>sam7</t>
  </si>
  <si>
    <t>甘下去聲時</t>
  </si>
  <si>
    <t>甘七時</t>
  </si>
  <si>
    <t>頷</t>
  </si>
  <si>
    <t>am7</t>
  </si>
  <si>
    <t>qam7</t>
  </si>
  <si>
    <t>甘下去聲英</t>
  </si>
  <si>
    <t>甘七英</t>
  </si>
  <si>
    <t>憾</t>
  </si>
  <si>
    <t>ham7</t>
  </si>
  <si>
    <t>甘下去聲喜</t>
  </si>
  <si>
    <t>甘七喜</t>
  </si>
  <si>
    <t>陷</t>
  </si>
  <si>
    <t>餡</t>
  </si>
  <si>
    <t>豏</t>
  </si>
  <si>
    <t>𦡶</t>
  </si>
  <si>
    <t>納</t>
  </si>
  <si>
    <t>lap8</t>
  </si>
  <si>
    <t>甘下入聲柳</t>
  </si>
  <si>
    <t>甘八柳</t>
  </si>
  <si>
    <t>内</t>
  </si>
  <si>
    <t>衲</t>
  </si>
  <si>
    <t>笝</t>
  </si>
  <si>
    <t>臘</t>
  </si>
  <si>
    <t>臈</t>
  </si>
  <si>
    <t>獵</t>
  </si>
  <si>
    <t>躐</t>
  </si>
  <si>
    <t>擸</t>
  </si>
  <si>
    <t>蠟</t>
  </si>
  <si>
    <t>爉</t>
  </si>
  <si>
    <t>儠</t>
  </si>
  <si>
    <t>磕</t>
  </si>
  <si>
    <t>khap8</t>
  </si>
  <si>
    <t>甘下入聲去</t>
  </si>
  <si>
    <t>甘八去</t>
  </si>
  <si>
    <t>𠉤</t>
  </si>
  <si>
    <t>tap8</t>
  </si>
  <si>
    <t>甘下入聲地</t>
  </si>
  <si>
    <t>甘八地</t>
  </si>
  <si>
    <t>沓</t>
  </si>
  <si>
    <t>踏</t>
  </si>
  <si>
    <t>蹋</t>
  </si>
  <si>
    <t>譶</t>
  </si>
  <si>
    <t>遝</t>
  </si>
  <si>
    <t>䜚</t>
  </si>
  <si>
    <t>襍</t>
  </si>
  <si>
    <t>tsap8</t>
  </si>
  <si>
    <t>zap8</t>
  </si>
  <si>
    <t>甘下入聲曾</t>
  </si>
  <si>
    <t>甘八曾</t>
  </si>
  <si>
    <t>雜</t>
  </si>
  <si>
    <t>𧬩</t>
  </si>
  <si>
    <t>卅</t>
  </si>
  <si>
    <t>sap8</t>
  </si>
  <si>
    <t>甘下入聲時</t>
  </si>
  <si>
    <t>甘八時</t>
  </si>
  <si>
    <t>𠦃</t>
  </si>
  <si>
    <t>盍</t>
  </si>
  <si>
    <t>ap8</t>
  </si>
  <si>
    <t>qap8</t>
  </si>
  <si>
    <t>甘下入聲英</t>
  </si>
  <si>
    <t>甘八英</t>
  </si>
  <si>
    <t>嗑</t>
  </si>
  <si>
    <t>盒</t>
  </si>
  <si>
    <t>柙</t>
  </si>
  <si>
    <t>狎</t>
  </si>
  <si>
    <t>㬎</t>
  </si>
  <si>
    <t>gap8</t>
  </si>
  <si>
    <t>甘下入聲語</t>
  </si>
  <si>
    <t>甘八語</t>
  </si>
  <si>
    <t>hap8</t>
  </si>
  <si>
    <t>甘下入聲喜</t>
  </si>
  <si>
    <t>甘八喜</t>
  </si>
  <si>
    <t>瓜</t>
  </si>
  <si>
    <t>kua1</t>
  </si>
  <si>
    <t>ua</t>
  </si>
  <si>
    <t>瓜上平聲求</t>
  </si>
  <si>
    <t>瓜一求</t>
  </si>
  <si>
    <t>𠇗</t>
  </si>
  <si>
    <t>khua1</t>
  </si>
  <si>
    <t>瓜上平聲去</t>
  </si>
  <si>
    <t>瓜一去</t>
  </si>
  <si>
    <t>誇</t>
  </si>
  <si>
    <t>夸</t>
  </si>
  <si>
    <t>跨</t>
  </si>
  <si>
    <t>胯</t>
  </si>
  <si>
    <t>刳</t>
  </si>
  <si>
    <t>撾</t>
  </si>
  <si>
    <t>tshua1</t>
  </si>
  <si>
    <t>cua1</t>
  </si>
  <si>
    <t>瓜上平聲出</t>
  </si>
  <si>
    <t>瓜一出</t>
  </si>
  <si>
    <t>髽</t>
  </si>
  <si>
    <t>𠛒</t>
  </si>
  <si>
    <t>hua1</t>
  </si>
  <si>
    <t>瓜上平聲喜</t>
  </si>
  <si>
    <t>瓜一喜</t>
  </si>
  <si>
    <t>藞</t>
  </si>
  <si>
    <t>lua2</t>
  </si>
  <si>
    <t>瓜上上聲柳</t>
  </si>
  <si>
    <t>瓜二柳</t>
  </si>
  <si>
    <t>𠙼</t>
  </si>
  <si>
    <t>kua2</t>
  </si>
  <si>
    <t>瓜上上聲求</t>
  </si>
  <si>
    <t>瓜二求</t>
  </si>
  <si>
    <t>𡕒</t>
  </si>
  <si>
    <t>khua2</t>
  </si>
  <si>
    <t>瓜上上聲去</t>
  </si>
  <si>
    <t>瓜二去</t>
  </si>
  <si>
    <t>𫒑</t>
  </si>
  <si>
    <t>䕢</t>
  </si>
  <si>
    <t>tua2</t>
  </si>
  <si>
    <t>瓜上上聲地</t>
  </si>
  <si>
    <t>瓜二地</t>
  </si>
  <si>
    <t>𠆣</t>
  </si>
  <si>
    <t>tsua2</t>
  </si>
  <si>
    <t>zua2</t>
  </si>
  <si>
    <t>瓜上上聲曾</t>
  </si>
  <si>
    <t>瓜二曾</t>
  </si>
  <si>
    <t>耍</t>
  </si>
  <si>
    <t>sua2</t>
  </si>
  <si>
    <t>瓜上上聲時</t>
  </si>
  <si>
    <t>瓜二時</t>
  </si>
  <si>
    <t>𧫝</t>
  </si>
  <si>
    <t>瓦</t>
  </si>
  <si>
    <t>ua2</t>
  </si>
  <si>
    <t>qua2</t>
  </si>
  <si>
    <t>瓜上上聲英</t>
  </si>
  <si>
    <t>瓜二英</t>
  </si>
  <si>
    <t>掗</t>
  </si>
  <si>
    <t>觟</t>
  </si>
  <si>
    <t>hua2</t>
  </si>
  <si>
    <t>瓜上上聲喜</t>
  </si>
  <si>
    <t>瓜二喜</t>
  </si>
  <si>
    <t>踝</t>
  </si>
  <si>
    <t>倮</t>
  </si>
  <si>
    <t>卦</t>
  </si>
  <si>
    <t>kua3</t>
  </si>
  <si>
    <t>瓜上去聲求</t>
  </si>
  <si>
    <t>瓜三求</t>
  </si>
  <si>
    <t>𧬮</t>
  </si>
  <si>
    <t>khua3</t>
  </si>
  <si>
    <t>瓜上去聲去</t>
  </si>
  <si>
    <t>瓜三去</t>
  </si>
  <si>
    <t>罣</t>
  </si>
  <si>
    <t>掛</t>
  </si>
  <si>
    <t>挂</t>
  </si>
  <si>
    <t>溛</t>
  </si>
  <si>
    <t>ua3</t>
  </si>
  <si>
    <t>qua3</t>
  </si>
  <si>
    <t>瓜上去聲英</t>
  </si>
  <si>
    <t>瓜三英</t>
  </si>
  <si>
    <t>搲</t>
  </si>
  <si>
    <t>𡧗</t>
  </si>
  <si>
    <t>gua3</t>
  </si>
  <si>
    <t>瓜上去聲語</t>
  </si>
  <si>
    <t>瓜三語</t>
  </si>
  <si>
    <t>化</t>
  </si>
  <si>
    <t>hua3</t>
  </si>
  <si>
    <t>瓜上去聲喜</t>
  </si>
  <si>
    <t>瓜三喜</t>
  </si>
  <si>
    <t>𠤎</t>
  </si>
  <si>
    <t>桍</t>
  </si>
  <si>
    <t>khua5</t>
  </si>
  <si>
    <t>瓜下平聲去</t>
  </si>
  <si>
    <t>瓜五去</t>
  </si>
  <si>
    <t>娃</t>
  </si>
  <si>
    <t>ua5</t>
  </si>
  <si>
    <t>qua5</t>
  </si>
  <si>
    <t>瓜下平聲英</t>
  </si>
  <si>
    <t>瓜五英</t>
  </si>
  <si>
    <t>哇</t>
  </si>
  <si>
    <t>蛙</t>
  </si>
  <si>
    <t>鼃</t>
  </si>
  <si>
    <t>窪</t>
  </si>
  <si>
    <t>漥</t>
  </si>
  <si>
    <t>窊</t>
  </si>
  <si>
    <t>洼</t>
  </si>
  <si>
    <t>呱</t>
  </si>
  <si>
    <t>媧</t>
  </si>
  <si>
    <t>騧</t>
  </si>
  <si>
    <t>𠌶</t>
  </si>
  <si>
    <t>hua5</t>
  </si>
  <si>
    <t>瓜下平聲喜</t>
  </si>
  <si>
    <t>瓜五喜</t>
  </si>
  <si>
    <t>花</t>
  </si>
  <si>
    <t>芲</t>
  </si>
  <si>
    <t>華</t>
  </si>
  <si>
    <t>𦰗</t>
  </si>
  <si>
    <t>崋</t>
  </si>
  <si>
    <t>譁</t>
  </si>
  <si>
    <t>驊</t>
  </si>
  <si>
    <t>鏵</t>
  </si>
  <si>
    <t>hua7</t>
  </si>
  <si>
    <t>瓜下去聲喜</t>
  </si>
  <si>
    <t>瓜七喜</t>
  </si>
  <si>
    <t>畵</t>
  </si>
  <si>
    <t>𦘚</t>
  </si>
  <si>
    <t>画</t>
  </si>
  <si>
    <t>話</t>
  </si>
  <si>
    <t>邦</t>
  </si>
  <si>
    <t>江</t>
  </si>
  <si>
    <t>pang1</t>
  </si>
  <si>
    <t>ang</t>
  </si>
  <si>
    <t>江上平聲邊</t>
  </si>
  <si>
    <t>江一邊</t>
  </si>
  <si>
    <t>幇</t>
  </si>
  <si>
    <t>幫</t>
  </si>
  <si>
    <t>梆</t>
  </si>
  <si>
    <t>㿶</t>
  </si>
  <si>
    <t>㨍</t>
  </si>
  <si>
    <t>kang1</t>
  </si>
  <si>
    <t>江上平聲求</t>
  </si>
  <si>
    <t>江一求</t>
  </si>
  <si>
    <t>杠</t>
  </si>
  <si>
    <t>矼</t>
  </si>
  <si>
    <t>畕</t>
  </si>
  <si>
    <t>sang1</t>
  </si>
  <si>
    <t>江上平聲時</t>
  </si>
  <si>
    <t>江一時</t>
  </si>
  <si>
    <t>綁</t>
  </si>
  <si>
    <t>pang2</t>
  </si>
  <si>
    <t>江上上聲邊</t>
  </si>
  <si>
    <t>江二邊</t>
  </si>
  <si>
    <t>講</t>
  </si>
  <si>
    <t>kang2</t>
  </si>
  <si>
    <t>江上上聲求</t>
  </si>
  <si>
    <t>江二求</t>
  </si>
  <si>
    <t>港</t>
  </si>
  <si>
    <t>牨</t>
  </si>
  <si>
    <t>犅</t>
  </si>
  <si>
    <t>傋</t>
  </si>
  <si>
    <t>慃</t>
  </si>
  <si>
    <t>ang2</t>
  </si>
  <si>
    <t>qang2</t>
  </si>
  <si>
    <t>江上上聲英</t>
  </si>
  <si>
    <t>江二英</t>
  </si>
  <si>
    <t>傟</t>
  </si>
  <si>
    <t>絳</t>
  </si>
  <si>
    <t>kang3</t>
  </si>
  <si>
    <t>江上去聲求</t>
  </si>
  <si>
    <t>江三求</t>
  </si>
  <si>
    <t>降</t>
  </si>
  <si>
    <t>洚</t>
  </si>
  <si>
    <t>𩯲</t>
  </si>
  <si>
    <t>tshang3</t>
  </si>
  <si>
    <t>cang3</t>
  </si>
  <si>
    <t>江上去聲出</t>
  </si>
  <si>
    <t>江三出</t>
  </si>
  <si>
    <t>剝</t>
  </si>
  <si>
    <t>pak4</t>
  </si>
  <si>
    <t>ak</t>
  </si>
  <si>
    <t>江上入聲邊</t>
  </si>
  <si>
    <t>江四邊</t>
  </si>
  <si>
    <t>駁</t>
  </si>
  <si>
    <t>角</t>
  </si>
  <si>
    <t>kak4</t>
  </si>
  <si>
    <t>江上入聲求</t>
  </si>
  <si>
    <t>江四求</t>
  </si>
  <si>
    <t>桷</t>
  </si>
  <si>
    <t>捔</t>
  </si>
  <si>
    <t>覺</t>
  </si>
  <si>
    <t>珏</t>
  </si>
  <si>
    <t>榷</t>
  </si>
  <si>
    <t>屩</t>
  </si>
  <si>
    <t>確</t>
  </si>
  <si>
    <t>khak4</t>
  </si>
  <si>
    <t>江上入聲去</t>
  </si>
  <si>
    <t>江四去</t>
  </si>
  <si>
    <t>确</t>
  </si>
  <si>
    <t>傕</t>
  </si>
  <si>
    <t>俈</t>
  </si>
  <si>
    <t>嚳</t>
  </si>
  <si>
    <t>殼</t>
  </si>
  <si>
    <t>壳</t>
  </si>
  <si>
    <t>慤</t>
  </si>
  <si>
    <t>愨</t>
  </si>
  <si>
    <t>恪</t>
  </si>
  <si>
    <t>沃</t>
  </si>
  <si>
    <t>ak4</t>
  </si>
  <si>
    <t>qak4</t>
  </si>
  <si>
    <t>江上入聲英</t>
  </si>
  <si>
    <t>江四英</t>
  </si>
  <si>
    <t>偓</t>
  </si>
  <si>
    <t>握</t>
  </si>
  <si>
    <t>幄</t>
  </si>
  <si>
    <t>喔</t>
  </si>
  <si>
    <t>渥</t>
  </si>
  <si>
    <t>齷</t>
  </si>
  <si>
    <t>鋈</t>
  </si>
  <si>
    <t>厖</t>
  </si>
  <si>
    <t>bang5</t>
  </si>
  <si>
    <t>江下平聲門</t>
  </si>
  <si>
    <t>江五門</t>
  </si>
  <si>
    <t>尨</t>
  </si>
  <si>
    <t>哤</t>
  </si>
  <si>
    <t>龐</t>
  </si>
  <si>
    <t>gang5</t>
  </si>
  <si>
    <t>江下平聲語</t>
  </si>
  <si>
    <t>江五語</t>
  </si>
  <si>
    <t>杭</t>
  </si>
  <si>
    <t>hang5</t>
  </si>
  <si>
    <t>江下平聲喜</t>
  </si>
  <si>
    <t>江五喜</t>
  </si>
  <si>
    <t>𠶬</t>
  </si>
  <si>
    <t>lang7</t>
  </si>
  <si>
    <t>江下去聲柳</t>
  </si>
  <si>
    <t>江七柳</t>
  </si>
  <si>
    <t>棒</t>
  </si>
  <si>
    <t>pang7</t>
  </si>
  <si>
    <t>江下去聲邊</t>
  </si>
  <si>
    <t>江七邊</t>
  </si>
  <si>
    <t>蚌</t>
  </si>
  <si>
    <t>項</t>
  </si>
  <si>
    <t>hang7</t>
  </si>
  <si>
    <t>江下去聲喜</t>
  </si>
  <si>
    <t>江七喜</t>
  </si>
  <si>
    <t>巷</t>
  </si>
  <si>
    <t>嗀</t>
  </si>
  <si>
    <t>khak8</t>
  </si>
  <si>
    <t>江下入聲去</t>
  </si>
  <si>
    <t>江八去</t>
  </si>
  <si>
    <t>㱿</t>
  </si>
  <si>
    <t>岳</t>
  </si>
  <si>
    <t>gak8</t>
  </si>
  <si>
    <t>江下入聲語</t>
  </si>
  <si>
    <t>江八語</t>
  </si>
  <si>
    <t>嶽</t>
  </si>
  <si>
    <t>鸑</t>
  </si>
  <si>
    <t>𨿁</t>
  </si>
  <si>
    <t>學</t>
  </si>
  <si>
    <t>hak8</t>
  </si>
  <si>
    <t>江下入聲喜</t>
  </si>
  <si>
    <t>江八喜</t>
  </si>
  <si>
    <t>斛</t>
  </si>
  <si>
    <t>𥀣</t>
  </si>
  <si>
    <t>礐</t>
  </si>
  <si>
    <t>拈</t>
  </si>
  <si>
    <t>兼</t>
  </si>
  <si>
    <t>liam1</t>
  </si>
  <si>
    <t>iam</t>
  </si>
  <si>
    <t>兼上平聲柳</t>
  </si>
  <si>
    <t>兼一柳</t>
  </si>
  <si>
    <t>kiam1</t>
  </si>
  <si>
    <t>兼上平聲求</t>
  </si>
  <si>
    <t>兼一求</t>
  </si>
  <si>
    <t>蒹</t>
  </si>
  <si>
    <t>鶼</t>
  </si>
  <si>
    <t>縑</t>
  </si>
  <si>
    <t>緘</t>
  </si>
  <si>
    <t>謙</t>
  </si>
  <si>
    <t>khiam1</t>
  </si>
  <si>
    <t>兼上平聲去</t>
  </si>
  <si>
    <t>兼一去</t>
  </si>
  <si>
    <t>沾</t>
  </si>
  <si>
    <t>tiam1</t>
  </si>
  <si>
    <t>兼上平聲地</t>
  </si>
  <si>
    <t>兼一地</t>
  </si>
  <si>
    <t>佔</t>
  </si>
  <si>
    <t>霑</t>
  </si>
  <si>
    <t>添</t>
  </si>
  <si>
    <t>thiam1</t>
  </si>
  <si>
    <t>兼上平聲他</t>
  </si>
  <si>
    <t>兼一他</t>
  </si>
  <si>
    <t>沗</t>
  </si>
  <si>
    <t>占</t>
  </si>
  <si>
    <t>tsiam1</t>
  </si>
  <si>
    <t>ziam1</t>
  </si>
  <si>
    <t>兼上平聲曾</t>
  </si>
  <si>
    <t>兼一曾</t>
  </si>
  <si>
    <t>覘</t>
  </si>
  <si>
    <t>𠌲</t>
  </si>
  <si>
    <t>瞻</t>
  </si>
  <si>
    <t>詹</t>
  </si>
  <si>
    <t>鮎</t>
  </si>
  <si>
    <t>苫</t>
  </si>
  <si>
    <t>siam1</t>
  </si>
  <si>
    <t>兼上平聲時</t>
  </si>
  <si>
    <t>兼一時</t>
  </si>
  <si>
    <t>纖</t>
  </si>
  <si>
    <t>韱</t>
  </si>
  <si>
    <t>痁</t>
  </si>
  <si>
    <t>銛</t>
  </si>
  <si>
    <t>憸</t>
  </si>
  <si>
    <t>奄</t>
  </si>
  <si>
    <t>iam1</t>
  </si>
  <si>
    <t>qiam1</t>
  </si>
  <si>
    <t>兼上平聲英</t>
  </si>
  <si>
    <t>兼一英</t>
  </si>
  <si>
    <t>偣</t>
  </si>
  <si>
    <t>淹</t>
  </si>
  <si>
    <t>醃</t>
  </si>
  <si>
    <t>懕</t>
  </si>
  <si>
    <t>饜</t>
  </si>
  <si>
    <t>猒</t>
  </si>
  <si>
    <t>閹</t>
  </si>
  <si>
    <t>僉</t>
  </si>
  <si>
    <t>tshiam1</t>
  </si>
  <si>
    <t>ciam1</t>
  </si>
  <si>
    <t>兼上平聲出</t>
  </si>
  <si>
    <t>兼一出</t>
  </si>
  <si>
    <t>籤</t>
  </si>
  <si>
    <t>簽</t>
  </si>
  <si>
    <t>笘</t>
  </si>
  <si>
    <t>殲</t>
  </si>
  <si>
    <t>襜</t>
  </si>
  <si>
    <t>幨</t>
  </si>
  <si>
    <t>杴</t>
  </si>
  <si>
    <t>hiam1</t>
  </si>
  <si>
    <t>兼上平聲喜</t>
  </si>
  <si>
    <t>兼一喜</t>
  </si>
  <si>
    <t>忺</t>
  </si>
  <si>
    <t>㽐</t>
  </si>
  <si>
    <t>𥟕</t>
  </si>
  <si>
    <t>鍁</t>
  </si>
  <si>
    <t>歛</t>
  </si>
  <si>
    <t>liam2</t>
  </si>
  <si>
    <t>兼上上聲柳</t>
  </si>
  <si>
    <t>兼二柳</t>
  </si>
  <si>
    <t>斂</t>
  </si>
  <si>
    <t>㶑</t>
  </si>
  <si>
    <t>瀲</t>
  </si>
  <si>
    <t>蘝</t>
  </si>
  <si>
    <t>蘞</t>
  </si>
  <si>
    <t>臉</t>
  </si>
  <si>
    <t>膁</t>
  </si>
  <si>
    <t>減</t>
  </si>
  <si>
    <t>kiam2</t>
  </si>
  <si>
    <t>兼上上聲求</t>
  </si>
  <si>
    <t>兼二求</t>
  </si>
  <si>
    <t>减</t>
  </si>
  <si>
    <t>檢</t>
  </si>
  <si>
    <t>撿</t>
  </si>
  <si>
    <t>錽</t>
  </si>
  <si>
    <t>鋄</t>
  </si>
  <si>
    <t>𠊭</t>
  </si>
  <si>
    <t>khiam2</t>
  </si>
  <si>
    <t>兼上上聲去</t>
  </si>
  <si>
    <t>兼二去</t>
  </si>
  <si>
    <t>歉</t>
  </si>
  <si>
    <t>慊</t>
  </si>
  <si>
    <t>嗛</t>
  </si>
  <si>
    <t>槏</t>
  </si>
  <si>
    <t>點</t>
  </si>
  <si>
    <t>tiam2</t>
  </si>
  <si>
    <t>兼上上聲地</t>
  </si>
  <si>
    <t>兼二地</t>
  </si>
  <si>
    <t>忝</t>
  </si>
  <si>
    <t>thiam2</t>
  </si>
  <si>
    <t>兼上上聲他</t>
  </si>
  <si>
    <t>兼二他</t>
  </si>
  <si>
    <t>餂</t>
  </si>
  <si>
    <t>諂</t>
  </si>
  <si>
    <t>𤲖</t>
  </si>
  <si>
    <t>颭</t>
  </si>
  <si>
    <t>tsiam2</t>
  </si>
  <si>
    <t>ziam2</t>
  </si>
  <si>
    <t>兼上上聲曾</t>
  </si>
  <si>
    <t>兼二曾</t>
  </si>
  <si>
    <t>染</t>
  </si>
  <si>
    <t>jiam2</t>
  </si>
  <si>
    <t>兼上上聲入</t>
  </si>
  <si>
    <t>兼二入</t>
  </si>
  <si>
    <t>冉</t>
  </si>
  <si>
    <t>苒</t>
  </si>
  <si>
    <t>冄</t>
  </si>
  <si>
    <t>閃</t>
  </si>
  <si>
    <t>siam2</t>
  </si>
  <si>
    <t>兼上上聲時</t>
  </si>
  <si>
    <t>兼二時</t>
  </si>
  <si>
    <t>陝</t>
  </si>
  <si>
    <t>剡</t>
  </si>
  <si>
    <t>掞</t>
  </si>
  <si>
    <t>广</t>
  </si>
  <si>
    <t>掩</t>
  </si>
  <si>
    <t>iam2</t>
  </si>
  <si>
    <t>qiam2</t>
  </si>
  <si>
    <t>兼上上聲英</t>
  </si>
  <si>
    <t>兼二英</t>
  </si>
  <si>
    <t>揜</t>
  </si>
  <si>
    <t>罨</t>
  </si>
  <si>
    <t>渰</t>
  </si>
  <si>
    <t>黶</t>
  </si>
  <si>
    <t>靨</t>
  </si>
  <si>
    <t>魘</t>
  </si>
  <si>
    <t>扊</t>
  </si>
  <si>
    <t>弇</t>
  </si>
  <si>
    <t>儼</t>
  </si>
  <si>
    <t>giam2</t>
  </si>
  <si>
    <t>兼上上聲語</t>
  </si>
  <si>
    <t>兼二語</t>
  </si>
  <si>
    <t>槧</t>
  </si>
  <si>
    <t>tshiam2</t>
  </si>
  <si>
    <t>ciam2</t>
  </si>
  <si>
    <t>兼上上聲出</t>
  </si>
  <si>
    <t>兼二出</t>
  </si>
  <si>
    <t>𨗦</t>
  </si>
  <si>
    <t>鐕</t>
  </si>
  <si>
    <t>險</t>
  </si>
  <si>
    <t>hiam2</t>
  </si>
  <si>
    <t>兼上上聲喜</t>
  </si>
  <si>
    <t>兼二喜</t>
  </si>
  <si>
    <t>獫</t>
  </si>
  <si>
    <t>玁</t>
  </si>
  <si>
    <t>捻</t>
  </si>
  <si>
    <t>liam3</t>
  </si>
  <si>
    <t>兼上去聲柳</t>
  </si>
  <si>
    <t>兼三柳</t>
  </si>
  <si>
    <t>劍</t>
  </si>
  <si>
    <t>kiam3</t>
  </si>
  <si>
    <t>兼上去聲求</t>
  </si>
  <si>
    <t>兼三求</t>
  </si>
  <si>
    <t>劔</t>
  </si>
  <si>
    <t>欠</t>
  </si>
  <si>
    <t>khiam3</t>
  </si>
  <si>
    <t>兼上去聲去</t>
  </si>
  <si>
    <t>兼三去</t>
  </si>
  <si>
    <t>芡</t>
  </si>
  <si>
    <t>店</t>
  </si>
  <si>
    <t>tiam3</t>
  </si>
  <si>
    <t>兼上去聲地</t>
  </si>
  <si>
    <t>兼三地</t>
  </si>
  <si>
    <t>玷</t>
  </si>
  <si>
    <t>坫</t>
  </si>
  <si>
    <t>墊</t>
  </si>
  <si>
    <t>㝪</t>
  </si>
  <si>
    <t>㮇</t>
  </si>
  <si>
    <t>thiam3</t>
  </si>
  <si>
    <t>兼上去聲他</t>
  </si>
  <si>
    <t>兼三他</t>
  </si>
  <si>
    <t>栝</t>
  </si>
  <si>
    <t>㐁</t>
  </si>
  <si>
    <t>𠀬</t>
  </si>
  <si>
    <t>tsiam3</t>
  </si>
  <si>
    <t>ziam3</t>
  </si>
  <si>
    <t>兼上去聲曾</t>
  </si>
  <si>
    <t>兼三曾</t>
  </si>
  <si>
    <t>iam3</t>
  </si>
  <si>
    <t>qiam3</t>
  </si>
  <si>
    <t>兼上去聲英</t>
  </si>
  <si>
    <t>兼三英</t>
  </si>
  <si>
    <t>檿</t>
  </si>
  <si>
    <t>驗</t>
  </si>
  <si>
    <t>giam3</t>
  </si>
  <si>
    <t>兼上去聲語</t>
  </si>
  <si>
    <t>兼三語</t>
  </si>
  <si>
    <t>騐</t>
  </si>
  <si>
    <t>tshiam3</t>
  </si>
  <si>
    <t>ciam3</t>
  </si>
  <si>
    <t>兼上去聲出</t>
  </si>
  <si>
    <t>兼三出</t>
  </si>
  <si>
    <t>𧻒</t>
  </si>
  <si>
    <t>hiam3</t>
  </si>
  <si>
    <t>兼上去聲喜</t>
  </si>
  <si>
    <t>兼三喜</t>
  </si>
  <si>
    <t>聶</t>
  </si>
  <si>
    <t>liap4</t>
  </si>
  <si>
    <t>iap</t>
  </si>
  <si>
    <t>兼上入聲柳</t>
  </si>
  <si>
    <t>兼四柳</t>
  </si>
  <si>
    <t>囁</t>
  </si>
  <si>
    <t>懾</t>
  </si>
  <si>
    <t>鬛</t>
  </si>
  <si>
    <t>慴</t>
  </si>
  <si>
    <t>摺</t>
  </si>
  <si>
    <t>涅</t>
  </si>
  <si>
    <t>湼</t>
  </si>
  <si>
    <t>捏</t>
  </si>
  <si>
    <t>拉</t>
  </si>
  <si>
    <t>攝</t>
  </si>
  <si>
    <t>躡</t>
  </si>
  <si>
    <t>俠</t>
  </si>
  <si>
    <t>kiap4</t>
  </si>
  <si>
    <t>兼上入聲求</t>
  </si>
  <si>
    <t>兼四求</t>
  </si>
  <si>
    <t>𠉨</t>
  </si>
  <si>
    <t>劫</t>
  </si>
  <si>
    <t>刧</t>
  </si>
  <si>
    <t>夾</t>
  </si>
  <si>
    <t>頰</t>
  </si>
  <si>
    <t>筴</t>
  </si>
  <si>
    <t>莢</t>
  </si>
  <si>
    <t>郟</t>
  </si>
  <si>
    <t>鋏</t>
  </si>
  <si>
    <t>蛺</t>
  </si>
  <si>
    <t>篋</t>
  </si>
  <si>
    <t>愜</t>
  </si>
  <si>
    <t>峽</t>
  </si>
  <si>
    <t>梜</t>
  </si>
  <si>
    <t>胛</t>
  </si>
  <si>
    <t>khiap4</t>
  </si>
  <si>
    <t>兼上入聲去</t>
  </si>
  <si>
    <t>兼四去</t>
  </si>
  <si>
    <t>㹤</t>
  </si>
  <si>
    <t>輒</t>
  </si>
  <si>
    <t>tiap4</t>
  </si>
  <si>
    <t>兼上入聲地</t>
  </si>
  <si>
    <t>兼四地</t>
  </si>
  <si>
    <t>輙</t>
  </si>
  <si>
    <t>尐</t>
  </si>
  <si>
    <t>帖</t>
  </si>
  <si>
    <t>thiap4</t>
  </si>
  <si>
    <t>兼上入聲他</t>
  </si>
  <si>
    <t>兼四他</t>
  </si>
  <si>
    <t>貼</t>
  </si>
  <si>
    <t>接</t>
  </si>
  <si>
    <t>tsiap4</t>
  </si>
  <si>
    <t>ziap4</t>
  </si>
  <si>
    <t>兼上入聲曾</t>
  </si>
  <si>
    <t>兼四曾</t>
  </si>
  <si>
    <t>汁</t>
  </si>
  <si>
    <t>𥇒</t>
  </si>
  <si>
    <t>澀</t>
  </si>
  <si>
    <t>siap4</t>
  </si>
  <si>
    <t>兼上入聲時</t>
  </si>
  <si>
    <t>兼四時</t>
  </si>
  <si>
    <t>澁</t>
  </si>
  <si>
    <t>𢡉</t>
  </si>
  <si>
    <t>霎</t>
  </si>
  <si>
    <t>唊</t>
  </si>
  <si>
    <t>曄</t>
  </si>
  <si>
    <t>iap4</t>
  </si>
  <si>
    <t>qiap4</t>
  </si>
  <si>
    <t>兼上入聲英</t>
  </si>
  <si>
    <t>兼四英</t>
  </si>
  <si>
    <t>燁</t>
  </si>
  <si>
    <t>饁</t>
  </si>
  <si>
    <t>妾</t>
  </si>
  <si>
    <t>tshiap4</t>
  </si>
  <si>
    <t>ciap4</t>
  </si>
  <si>
    <t>兼上入聲出</t>
  </si>
  <si>
    <t>兼四出</t>
  </si>
  <si>
    <t>竊</t>
  </si>
  <si>
    <t>窃</t>
  </si>
  <si>
    <t>㑙</t>
  </si>
  <si>
    <t>𠉪</t>
  </si>
  <si>
    <t>偞</t>
  </si>
  <si>
    <t>熁</t>
  </si>
  <si>
    <t>廉</t>
  </si>
  <si>
    <t>liam5</t>
  </si>
  <si>
    <t>兼下平聲柳</t>
  </si>
  <si>
    <t>兼五柳</t>
  </si>
  <si>
    <t>簾</t>
  </si>
  <si>
    <t>濂</t>
  </si>
  <si>
    <t>臁</t>
  </si>
  <si>
    <t>鐮</t>
  </si>
  <si>
    <t>𢅏</t>
  </si>
  <si>
    <t>帘</t>
  </si>
  <si>
    <t>奩</t>
  </si>
  <si>
    <t>黏</t>
  </si>
  <si>
    <t>粘</t>
  </si>
  <si>
    <t>簷</t>
  </si>
  <si>
    <t>𨱫</t>
  </si>
  <si>
    <t>kiam5</t>
  </si>
  <si>
    <t>兼下平聲求</t>
  </si>
  <si>
    <t>兼五求</t>
  </si>
  <si>
    <t>仱</t>
  </si>
  <si>
    <t>khiam5</t>
  </si>
  <si>
    <t>兼下平聲去</t>
  </si>
  <si>
    <t>兼五去</t>
  </si>
  <si>
    <t>拑</t>
  </si>
  <si>
    <t>箝</t>
  </si>
  <si>
    <t>鉗</t>
  </si>
  <si>
    <t>鉆</t>
  </si>
  <si>
    <t>鈐</t>
  </si>
  <si>
    <t>黔</t>
  </si>
  <si>
    <t>黚</t>
  </si>
  <si>
    <t>恬</t>
  </si>
  <si>
    <t>tiam5</t>
  </si>
  <si>
    <t>兼下平聲地</t>
  </si>
  <si>
    <t>兼五地</t>
  </si>
  <si>
    <t>甜</t>
  </si>
  <si>
    <t>甛</t>
  </si>
  <si>
    <t>潛</t>
  </si>
  <si>
    <t>tsiam5</t>
  </si>
  <si>
    <t>ziam5</t>
  </si>
  <si>
    <t>兼下平聲曾</t>
  </si>
  <si>
    <t>兼五曾</t>
  </si>
  <si>
    <t>潜</t>
  </si>
  <si>
    <t>蟾</t>
  </si>
  <si>
    <t>siam5</t>
  </si>
  <si>
    <t>兼下平聲時</t>
  </si>
  <si>
    <t>兼五時</t>
  </si>
  <si>
    <t>炎</t>
  </si>
  <si>
    <t>iam5</t>
  </si>
  <si>
    <t>qiam5</t>
  </si>
  <si>
    <t>兼下平聲英</t>
  </si>
  <si>
    <t>兼五英</t>
  </si>
  <si>
    <t>鹽</t>
  </si>
  <si>
    <t>塩</t>
  </si>
  <si>
    <t>閻</t>
  </si>
  <si>
    <t>閆</t>
  </si>
  <si>
    <t>檐</t>
  </si>
  <si>
    <t>𣡶</t>
  </si>
  <si>
    <t>𤉌</t>
  </si>
  <si>
    <t>biam5</t>
  </si>
  <si>
    <t>兼下平聲門</t>
  </si>
  <si>
    <t>兼五門</t>
  </si>
  <si>
    <t>嚴</t>
  </si>
  <si>
    <t>giam5</t>
  </si>
  <si>
    <t>兼下平聲語</t>
  </si>
  <si>
    <t>兼五語</t>
  </si>
  <si>
    <t>釅</t>
  </si>
  <si>
    <t>棎</t>
  </si>
  <si>
    <t>tshiam5</t>
  </si>
  <si>
    <t>ciam5</t>
  </si>
  <si>
    <t>兼下平聲出</t>
  </si>
  <si>
    <t>兼五出</t>
  </si>
  <si>
    <t>㔆</t>
  </si>
  <si>
    <t>嫌</t>
  </si>
  <si>
    <t>hiam5</t>
  </si>
  <si>
    <t>兼下平聲喜</t>
  </si>
  <si>
    <t>兼五喜</t>
  </si>
  <si>
    <t>念</t>
  </si>
  <si>
    <t>liam7</t>
  </si>
  <si>
    <t>兼下去聲柳</t>
  </si>
  <si>
    <t>兼七柳</t>
  </si>
  <si>
    <t>𢗁</t>
  </si>
  <si>
    <t>唸</t>
  </si>
  <si>
    <t>殮</t>
  </si>
  <si>
    <t>鐱</t>
  </si>
  <si>
    <t>kiam7</t>
  </si>
  <si>
    <t>兼下去聲求</t>
  </si>
  <si>
    <t>兼七求</t>
  </si>
  <si>
    <t>儉</t>
  </si>
  <si>
    <t>khiam7</t>
  </si>
  <si>
    <t>兼下去聲去</t>
  </si>
  <si>
    <t>兼七去</t>
  </si>
  <si>
    <t>簟</t>
  </si>
  <si>
    <t>tiam7</t>
  </si>
  <si>
    <t>兼下去聲地</t>
  </si>
  <si>
    <t>兼七地</t>
  </si>
  <si>
    <t>𣒂</t>
  </si>
  <si>
    <t>𨼮</t>
  </si>
  <si>
    <t>thiam7</t>
  </si>
  <si>
    <t>兼下去聲他</t>
  </si>
  <si>
    <t>兼七他</t>
  </si>
  <si>
    <t>暫</t>
  </si>
  <si>
    <t>tsiam7</t>
  </si>
  <si>
    <t>ziam7</t>
  </si>
  <si>
    <t>兼下去聲曾</t>
  </si>
  <si>
    <t>兼七曾</t>
  </si>
  <si>
    <t>漸</t>
  </si>
  <si>
    <t>賺</t>
  </si>
  <si>
    <t>𡜉</t>
  </si>
  <si>
    <t>jiam7</t>
  </si>
  <si>
    <t>兼下去聲入</t>
  </si>
  <si>
    <t>兼七入</t>
  </si>
  <si>
    <t>贍</t>
  </si>
  <si>
    <t>siam7</t>
  </si>
  <si>
    <t>兼下去聲時</t>
  </si>
  <si>
    <t>兼七時</t>
  </si>
  <si>
    <t>暹</t>
  </si>
  <si>
    <t>豔</t>
  </si>
  <si>
    <t>iam7</t>
  </si>
  <si>
    <t>qiam7</t>
  </si>
  <si>
    <t>兼下去聲英</t>
  </si>
  <si>
    <t>兼七英</t>
  </si>
  <si>
    <t>艷</t>
  </si>
  <si>
    <t>灧</t>
  </si>
  <si>
    <t>焰</t>
  </si>
  <si>
    <t>燄</t>
  </si>
  <si>
    <t>焱</t>
  </si>
  <si>
    <t>姭</t>
  </si>
  <si>
    <t>hiam7</t>
  </si>
  <si>
    <t>兼下去聲喜</t>
  </si>
  <si>
    <t>兼七喜</t>
  </si>
  <si>
    <t>liap8</t>
  </si>
  <si>
    <t>兼下入聲柳</t>
  </si>
  <si>
    <t>兼八柳</t>
  </si>
  <si>
    <t>㘝</t>
  </si>
  <si>
    <t>疊</t>
  </si>
  <si>
    <t>tiap8</t>
  </si>
  <si>
    <t>兼下入聲地</t>
  </si>
  <si>
    <t>兼八地</t>
  </si>
  <si>
    <t>叠</t>
  </si>
  <si>
    <t>㲲</t>
  </si>
  <si>
    <t>㥈</t>
  </si>
  <si>
    <t>牒</t>
  </si>
  <si>
    <t>蝶</t>
  </si>
  <si>
    <t>諜</t>
  </si>
  <si>
    <t>渫</t>
  </si>
  <si>
    <t>堞</t>
  </si>
  <si>
    <t>蹀</t>
  </si>
  <si>
    <t>韘</t>
  </si>
  <si>
    <t>喋</t>
  </si>
  <si>
    <t>tsiap8</t>
  </si>
  <si>
    <t>ziap8</t>
  </si>
  <si>
    <t>兼下入聲曾</t>
  </si>
  <si>
    <t>兼八曾</t>
  </si>
  <si>
    <t>顳</t>
  </si>
  <si>
    <t>jiap8</t>
  </si>
  <si>
    <t>兼下入聲入</t>
  </si>
  <si>
    <t>兼八入</t>
  </si>
  <si>
    <t>涉</t>
  </si>
  <si>
    <t>siap8</t>
  </si>
  <si>
    <t>兼下入聲時</t>
  </si>
  <si>
    <t>兼八時</t>
  </si>
  <si>
    <t>揲</t>
  </si>
  <si>
    <t>葉</t>
  </si>
  <si>
    <t>iap8</t>
  </si>
  <si>
    <t>qiap8</t>
  </si>
  <si>
    <t>兼下入聲英</t>
  </si>
  <si>
    <t>兼八英</t>
  </si>
  <si>
    <t>楪</t>
  </si>
  <si>
    <t>頁</t>
  </si>
  <si>
    <t>業</t>
  </si>
  <si>
    <t>giap8</t>
  </si>
  <si>
    <t>兼下入聲語</t>
  </si>
  <si>
    <t>兼八語</t>
  </si>
  <si>
    <t>𠄅</t>
  </si>
  <si>
    <t>鄴</t>
  </si>
  <si>
    <t>䌜</t>
  </si>
  <si>
    <t>hiap8</t>
  </si>
  <si>
    <t>兼下入聲喜</t>
  </si>
  <si>
    <t>兼八喜</t>
  </si>
  <si>
    <t>挾</t>
  </si>
  <si>
    <t>狹</t>
  </si>
  <si>
    <t>洽</t>
  </si>
  <si>
    <t>劦</t>
  </si>
  <si>
    <t>協</t>
  </si>
  <si>
    <t>恊</t>
  </si>
  <si>
    <t>叶</t>
  </si>
  <si>
    <t>勰</t>
  </si>
  <si>
    <t>愶</t>
  </si>
  <si>
    <t>脅</t>
  </si>
  <si>
    <t>胁</t>
  </si>
  <si>
    <t>交</t>
  </si>
  <si>
    <t>lau1</t>
  </si>
  <si>
    <t>au</t>
  </si>
  <si>
    <t>交上平聲柳</t>
  </si>
  <si>
    <t>交一柳</t>
  </si>
  <si>
    <t>包</t>
  </si>
  <si>
    <t>pau1</t>
  </si>
  <si>
    <t>交上平聲邊</t>
  </si>
  <si>
    <t>交一邊</t>
  </si>
  <si>
    <t>笣</t>
  </si>
  <si>
    <t>胞</t>
  </si>
  <si>
    <t>勹</t>
  </si>
  <si>
    <t>郊</t>
  </si>
  <si>
    <t>kau1</t>
  </si>
  <si>
    <t>交上平聲求</t>
  </si>
  <si>
    <t>交一求</t>
  </si>
  <si>
    <t>咬</t>
  </si>
  <si>
    <t>蛟</t>
  </si>
  <si>
    <t>鮫</t>
  </si>
  <si>
    <t>膠</t>
  </si>
  <si>
    <t>鵁</t>
  </si>
  <si>
    <t>嘐</t>
  </si>
  <si>
    <t>𥹜</t>
  </si>
  <si>
    <t>茭</t>
  </si>
  <si>
    <t>khau1</t>
  </si>
  <si>
    <t>交上平聲去</t>
  </si>
  <si>
    <t>交一去</t>
  </si>
  <si>
    <t>鬮</t>
  </si>
  <si>
    <t>墝</t>
  </si>
  <si>
    <t>磽</t>
  </si>
  <si>
    <t>尻</t>
  </si>
  <si>
    <t>兜</t>
  </si>
  <si>
    <t>tau1</t>
  </si>
  <si>
    <t>交上平聲地</t>
  </si>
  <si>
    <t>交一地</t>
  </si>
  <si>
    <t>兠</t>
  </si>
  <si>
    <t>拋</t>
  </si>
  <si>
    <t>phau1</t>
  </si>
  <si>
    <t>交上平聲頗</t>
  </si>
  <si>
    <t>交一頗</t>
  </si>
  <si>
    <t>抛</t>
  </si>
  <si>
    <t>泡</t>
  </si>
  <si>
    <t>櫇</t>
  </si>
  <si>
    <t>𣠜</t>
  </si>
  <si>
    <t>tsau1</t>
  </si>
  <si>
    <t>zau1</t>
  </si>
  <si>
    <t>交上平聲曾</t>
  </si>
  <si>
    <t>交一曾</t>
  </si>
  <si>
    <t>捎</t>
  </si>
  <si>
    <t>sau1</t>
  </si>
  <si>
    <t>交上平聲時</t>
  </si>
  <si>
    <t>交一時</t>
  </si>
  <si>
    <t>梢</t>
  </si>
  <si>
    <t>弰</t>
  </si>
  <si>
    <t>嘲</t>
  </si>
  <si>
    <t>坳</t>
  </si>
  <si>
    <t>au1</t>
  </si>
  <si>
    <t>qau1</t>
  </si>
  <si>
    <t>交上平聲英</t>
  </si>
  <si>
    <t>交一英</t>
  </si>
  <si>
    <t>䁱</t>
  </si>
  <si>
    <t>瞘</t>
  </si>
  <si>
    <t>鈔</t>
  </si>
  <si>
    <t>tshau1</t>
  </si>
  <si>
    <t>cau1</t>
  </si>
  <si>
    <t>交上平聲出</t>
  </si>
  <si>
    <t>交一出</t>
  </si>
  <si>
    <t>抄</t>
  </si>
  <si>
    <t>樔</t>
  </si>
  <si>
    <t>繅</t>
  </si>
  <si>
    <t>繰</t>
  </si>
  <si>
    <t>䜈</t>
  </si>
  <si>
    <t>勦</t>
  </si>
  <si>
    <t>侾</t>
  </si>
  <si>
    <t>hau1</t>
  </si>
  <si>
    <t>交上平聲喜</t>
  </si>
  <si>
    <t>交一喜</t>
  </si>
  <si>
    <t>哮</t>
  </si>
  <si>
    <t>痚</t>
  </si>
  <si>
    <t>窙</t>
  </si>
  <si>
    <t>虓</t>
  </si>
  <si>
    <t>烋</t>
  </si>
  <si>
    <t>荖</t>
  </si>
  <si>
    <t>lau2</t>
  </si>
  <si>
    <t>交上上聲柳</t>
  </si>
  <si>
    <t>交二柳</t>
  </si>
  <si>
    <t>咾</t>
  </si>
  <si>
    <t>撓</t>
  </si>
  <si>
    <t>飽</t>
  </si>
  <si>
    <t>pau2</t>
  </si>
  <si>
    <t>交上上聲邊</t>
  </si>
  <si>
    <t>交二邊</t>
  </si>
  <si>
    <t>狡</t>
  </si>
  <si>
    <t>kau2</t>
  </si>
  <si>
    <t>交上上聲求</t>
  </si>
  <si>
    <t>交二求</t>
  </si>
  <si>
    <t>佼</t>
  </si>
  <si>
    <t>姣</t>
  </si>
  <si>
    <t>絞</t>
  </si>
  <si>
    <t>𤶀</t>
  </si>
  <si>
    <t>巧</t>
  </si>
  <si>
    <t>khau2</t>
  </si>
  <si>
    <t>交上上聲去</t>
  </si>
  <si>
    <t>交二去</t>
  </si>
  <si>
    <t>𦐸</t>
  </si>
  <si>
    <t>phau2</t>
  </si>
  <si>
    <t>交上上聲頗</t>
  </si>
  <si>
    <t>交二頗</t>
  </si>
  <si>
    <t>𢾐</t>
  </si>
  <si>
    <t>sau2</t>
  </si>
  <si>
    <t>交上上聲時</t>
  </si>
  <si>
    <t>交二時</t>
  </si>
  <si>
    <t>拗</t>
  </si>
  <si>
    <t>au2</t>
  </si>
  <si>
    <t>qau2</t>
  </si>
  <si>
    <t>交上上聲英</t>
  </si>
  <si>
    <t>交二英</t>
  </si>
  <si>
    <t>敺</t>
  </si>
  <si>
    <t>媪</t>
  </si>
  <si>
    <t>媼</t>
  </si>
  <si>
    <t>卯</t>
  </si>
  <si>
    <t>bau2</t>
  </si>
  <si>
    <t>交上上聲門</t>
  </si>
  <si>
    <t>交二門</t>
  </si>
  <si>
    <t>昴</t>
  </si>
  <si>
    <t>夘</t>
  </si>
  <si>
    <t>茆</t>
  </si>
  <si>
    <t>炒</t>
  </si>
  <si>
    <t>tshau2</t>
  </si>
  <si>
    <t>cau2</t>
  </si>
  <si>
    <t>交上上聲出</t>
  </si>
  <si>
    <t>交二出</t>
  </si>
  <si>
    <t>謅</t>
  </si>
  <si>
    <t>𩈎</t>
  </si>
  <si>
    <t>教</t>
  </si>
  <si>
    <t>kau3</t>
  </si>
  <si>
    <t>交上去聲求</t>
  </si>
  <si>
    <t>交三求</t>
  </si>
  <si>
    <t>敎</t>
  </si>
  <si>
    <t>較</t>
  </si>
  <si>
    <t>珓</t>
  </si>
  <si>
    <t>筊</t>
  </si>
  <si>
    <t>校</t>
  </si>
  <si>
    <t>窖</t>
  </si>
  <si>
    <t>窌</t>
  </si>
  <si>
    <t>礉</t>
  </si>
  <si>
    <t>khau3</t>
  </si>
  <si>
    <t>交上去聲去</t>
  </si>
  <si>
    <t>交三去</t>
  </si>
  <si>
    <t>砲</t>
  </si>
  <si>
    <t>phau3</t>
  </si>
  <si>
    <t>交上去聲頗</t>
  </si>
  <si>
    <t>交三頗</t>
  </si>
  <si>
    <t>礮</t>
  </si>
  <si>
    <t>炮</t>
  </si>
  <si>
    <t>皰</t>
  </si>
  <si>
    <t>疱</t>
  </si>
  <si>
    <t>sau3</t>
  </si>
  <si>
    <t>交上去聲時</t>
  </si>
  <si>
    <t>交三時</t>
  </si>
  <si>
    <t>au3</t>
  </si>
  <si>
    <t>qau3</t>
  </si>
  <si>
    <t>交上去聲英</t>
  </si>
  <si>
    <t>交三英</t>
  </si>
  <si>
    <t>㑃</t>
  </si>
  <si>
    <t>𥑑</t>
  </si>
  <si>
    <t>怮</t>
  </si>
  <si>
    <t>笊</t>
  </si>
  <si>
    <t>tshau3</t>
  </si>
  <si>
    <t>cau3</t>
  </si>
  <si>
    <t>交上去聲出</t>
  </si>
  <si>
    <t>交三出</t>
  </si>
  <si>
    <t>孝</t>
  </si>
  <si>
    <t>hau3</t>
  </si>
  <si>
    <t>交上去聲喜</t>
  </si>
  <si>
    <t>交三喜</t>
  </si>
  <si>
    <t>pau5</t>
  </si>
  <si>
    <t>交下平聲邊</t>
  </si>
  <si>
    <t>交五邊</t>
  </si>
  <si>
    <t>炰</t>
  </si>
  <si>
    <t>咆</t>
  </si>
  <si>
    <t>袍</t>
  </si>
  <si>
    <t>跑</t>
  </si>
  <si>
    <t>匏</t>
  </si>
  <si>
    <t>刨</t>
  </si>
  <si>
    <t>庖</t>
  </si>
  <si>
    <t>巢</t>
  </si>
  <si>
    <t>tsau5</t>
  </si>
  <si>
    <t>zau5</t>
  </si>
  <si>
    <t>交下平聲曾</t>
  </si>
  <si>
    <t>交五曾</t>
  </si>
  <si>
    <t>漅</t>
  </si>
  <si>
    <t>剿</t>
  </si>
  <si>
    <t>窲</t>
  </si>
  <si>
    <t>嶤</t>
  </si>
  <si>
    <t>gau5</t>
  </si>
  <si>
    <t>交下平聲語</t>
  </si>
  <si>
    <t>交五語</t>
  </si>
  <si>
    <t>𤕢</t>
  </si>
  <si>
    <t>hau5</t>
  </si>
  <si>
    <t>交下平聲喜</t>
  </si>
  <si>
    <t>交五喜</t>
  </si>
  <si>
    <t>鬧</t>
  </si>
  <si>
    <t>lau7</t>
  </si>
  <si>
    <t>交下去聲柳</t>
  </si>
  <si>
    <t>交七柳</t>
  </si>
  <si>
    <t>𠆴</t>
  </si>
  <si>
    <t>𢼌</t>
  </si>
  <si>
    <t>pau7</t>
  </si>
  <si>
    <t>交下去聲邊</t>
  </si>
  <si>
    <t>交七邊</t>
  </si>
  <si>
    <t>鉋</t>
  </si>
  <si>
    <t>抱</t>
  </si>
  <si>
    <t>phau7</t>
  </si>
  <si>
    <t>交下去聲頗</t>
  </si>
  <si>
    <t>交七頗</t>
  </si>
  <si>
    <t>找</t>
  </si>
  <si>
    <t>tsau7</t>
  </si>
  <si>
    <t>zau7</t>
  </si>
  <si>
    <t>交下去聲曾</t>
  </si>
  <si>
    <t>交七曾</t>
  </si>
  <si>
    <t>櫂</t>
  </si>
  <si>
    <t>棹</t>
  </si>
  <si>
    <t>淖</t>
  </si>
  <si>
    <t>𠻥</t>
  </si>
  <si>
    <t>傚</t>
  </si>
  <si>
    <t>hau7</t>
  </si>
  <si>
    <t>交下去聲喜</t>
  </si>
  <si>
    <t>交七喜</t>
  </si>
  <si>
    <t>俲</t>
  </si>
  <si>
    <t>恔</t>
  </si>
  <si>
    <t>効</t>
  </si>
  <si>
    <t>效</t>
  </si>
  <si>
    <t>斅</t>
  </si>
  <si>
    <t>鱟</t>
  </si>
  <si>
    <t>𦡃</t>
  </si>
  <si>
    <t>lia1</t>
  </si>
  <si>
    <t>ia</t>
  </si>
  <si>
    <t>迦上平聲柳</t>
  </si>
  <si>
    <t>迦一柳</t>
  </si>
  <si>
    <t>kia1</t>
  </si>
  <si>
    <t>迦上平聲求</t>
  </si>
  <si>
    <t>迦一求</t>
  </si>
  <si>
    <t>袈</t>
  </si>
  <si>
    <t>爹</t>
  </si>
  <si>
    <t>tia1</t>
  </si>
  <si>
    <t>迦上平聲地</t>
  </si>
  <si>
    <t>迦一地</t>
  </si>
  <si>
    <t>遮</t>
  </si>
  <si>
    <t>tsia1</t>
  </si>
  <si>
    <t>zia1</t>
  </si>
  <si>
    <t>迦上平聲曾</t>
  </si>
  <si>
    <t>迦一曾</t>
  </si>
  <si>
    <t>𠌮</t>
  </si>
  <si>
    <t>嗟</t>
  </si>
  <si>
    <t>罝</t>
  </si>
  <si>
    <t>𦊕</t>
  </si>
  <si>
    <t>賒</t>
  </si>
  <si>
    <t>sia1</t>
  </si>
  <si>
    <t>迦上平聲時</t>
  </si>
  <si>
    <t>迦一時</t>
  </si>
  <si>
    <t>𧶟</t>
  </si>
  <si>
    <t>車</t>
  </si>
  <si>
    <t>tshia1</t>
  </si>
  <si>
    <t>cia1</t>
  </si>
  <si>
    <t>迦上平聲出</t>
  </si>
  <si>
    <t>迦一出</t>
  </si>
  <si>
    <t>硨</t>
  </si>
  <si>
    <t>奢</t>
  </si>
  <si>
    <t>鞾</t>
  </si>
  <si>
    <t>hia1</t>
  </si>
  <si>
    <t>迦上平聲喜</t>
  </si>
  <si>
    <t>迦一喜</t>
  </si>
  <si>
    <t>靴</t>
  </si>
  <si>
    <t>𣟵</t>
  </si>
  <si>
    <t>𠈊</t>
  </si>
  <si>
    <t>lia2</t>
  </si>
  <si>
    <t>迦上上聲柳</t>
  </si>
  <si>
    <t>迦二柳</t>
  </si>
  <si>
    <t>𬽓</t>
  </si>
  <si>
    <t>tia2</t>
  </si>
  <si>
    <t>迦上上聲地</t>
  </si>
  <si>
    <t>迦二地</t>
  </si>
  <si>
    <t>𬺼</t>
  </si>
  <si>
    <t>者</t>
  </si>
  <si>
    <t>tsia2</t>
  </si>
  <si>
    <t>zia2</t>
  </si>
  <si>
    <t>迦上上聲曾</t>
  </si>
  <si>
    <t>迦二曾</t>
  </si>
  <si>
    <t>媎</t>
  </si>
  <si>
    <t>赭</t>
  </si>
  <si>
    <t>喏</t>
  </si>
  <si>
    <t>jia2</t>
  </si>
  <si>
    <t>迦上上聲入</t>
  </si>
  <si>
    <t>迦二入</t>
  </si>
  <si>
    <t>𠰒</t>
  </si>
  <si>
    <t>㘃</t>
  </si>
  <si>
    <t>惹</t>
  </si>
  <si>
    <t>𧧏</t>
  </si>
  <si>
    <t>舍</t>
  </si>
  <si>
    <t>sia2</t>
  </si>
  <si>
    <t>迦上上聲時</t>
  </si>
  <si>
    <t>迦二時</t>
  </si>
  <si>
    <t>捨</t>
  </si>
  <si>
    <t>寫</t>
  </si>
  <si>
    <t>也</t>
  </si>
  <si>
    <t>ia2</t>
  </si>
  <si>
    <t>qia2</t>
  </si>
  <si>
    <t>迦上上聲英</t>
  </si>
  <si>
    <t>迦二英</t>
  </si>
  <si>
    <t>冶</t>
  </si>
  <si>
    <t>野</t>
  </si>
  <si>
    <t>埜</t>
  </si>
  <si>
    <t>乜</t>
  </si>
  <si>
    <t>bia2</t>
  </si>
  <si>
    <t>迦上上聲門</t>
  </si>
  <si>
    <t>迦二門</t>
  </si>
  <si>
    <t>𦰳</t>
  </si>
  <si>
    <t>偖</t>
  </si>
  <si>
    <t>tshia2</t>
  </si>
  <si>
    <t>cia2</t>
  </si>
  <si>
    <t>迦上上聲出</t>
  </si>
  <si>
    <t>迦二出</t>
  </si>
  <si>
    <t>烢</t>
  </si>
  <si>
    <t>哆</t>
  </si>
  <si>
    <t>灺</t>
  </si>
  <si>
    <t>𠅗</t>
  </si>
  <si>
    <t>tia3</t>
  </si>
  <si>
    <t>迦上去聲地</t>
  </si>
  <si>
    <t>迦三地</t>
  </si>
  <si>
    <t>tsia3</t>
  </si>
  <si>
    <t>zia3</t>
  </si>
  <si>
    <t>迦上去聲曾</t>
  </si>
  <si>
    <t>迦三曾</t>
  </si>
  <si>
    <t>樜</t>
  </si>
  <si>
    <t>蔗</t>
  </si>
  <si>
    <t>鷓</t>
  </si>
  <si>
    <t>炙</t>
  </si>
  <si>
    <t>sia3</t>
  </si>
  <si>
    <t>迦上去聲時</t>
  </si>
  <si>
    <t>迦三時</t>
  </si>
  <si>
    <t>舎</t>
  </si>
  <si>
    <t>赦</t>
  </si>
  <si>
    <t>卸</t>
  </si>
  <si>
    <t>𡃂</t>
  </si>
  <si>
    <t>瀉</t>
  </si>
  <si>
    <t>伿</t>
  </si>
  <si>
    <t>ia3</t>
  </si>
  <si>
    <t>qia3</t>
  </si>
  <si>
    <t>迦上去聲英</t>
  </si>
  <si>
    <t>迦三英</t>
  </si>
  <si>
    <t>㾝</t>
  </si>
  <si>
    <t>tshia3</t>
  </si>
  <si>
    <t>cia3</t>
  </si>
  <si>
    <t>迦上去聲出</t>
  </si>
  <si>
    <t>迦三出</t>
  </si>
  <si>
    <t>伽</t>
  </si>
  <si>
    <t>kia5</t>
  </si>
  <si>
    <t>迦下平聲求</t>
  </si>
  <si>
    <t>迦五求</t>
  </si>
  <si>
    <t>佘</t>
  </si>
  <si>
    <t>sia5</t>
  </si>
  <si>
    <t>迦下平聲時</t>
  </si>
  <si>
    <t>迦五時</t>
  </si>
  <si>
    <t>畲</t>
  </si>
  <si>
    <t>斜</t>
  </si>
  <si>
    <t>邪</t>
  </si>
  <si>
    <t>衺</t>
  </si>
  <si>
    <t>蛇</t>
  </si>
  <si>
    <t>爺</t>
  </si>
  <si>
    <t>ia5</t>
  </si>
  <si>
    <t>qia5</t>
  </si>
  <si>
    <t>迦下平聲英</t>
  </si>
  <si>
    <t>迦五英</t>
  </si>
  <si>
    <t>琊</t>
  </si>
  <si>
    <t>耶</t>
  </si>
  <si>
    <t>釾</t>
  </si>
  <si>
    <t>㭨</t>
  </si>
  <si>
    <t>椰</t>
  </si>
  <si>
    <t>bia5</t>
  </si>
  <si>
    <t>迦下平聲門</t>
  </si>
  <si>
    <t>迦五門</t>
  </si>
  <si>
    <t>呀</t>
  </si>
  <si>
    <t>gia5</t>
  </si>
  <si>
    <t>迦下平聲語</t>
  </si>
  <si>
    <t>迦五語</t>
  </si>
  <si>
    <t>哋</t>
  </si>
  <si>
    <t>tia7</t>
  </si>
  <si>
    <t>迦下去聲地</t>
  </si>
  <si>
    <t>迦七地</t>
  </si>
  <si>
    <t>tsia7</t>
  </si>
  <si>
    <t>zia7</t>
  </si>
  <si>
    <t>迦下去聲曾</t>
  </si>
  <si>
    <t>迦七曾</t>
  </si>
  <si>
    <t>偌</t>
  </si>
  <si>
    <t>jia7</t>
  </si>
  <si>
    <t>迦下去聲入</t>
  </si>
  <si>
    <t>迦七入</t>
  </si>
  <si>
    <t>社</t>
  </si>
  <si>
    <t>sia7</t>
  </si>
  <si>
    <t>迦下去聲時</t>
  </si>
  <si>
    <t>迦七時</t>
  </si>
  <si>
    <t>榭</t>
  </si>
  <si>
    <t>謝</t>
  </si>
  <si>
    <t>麝</t>
  </si>
  <si>
    <t>𥙭</t>
  </si>
  <si>
    <t>夜</t>
  </si>
  <si>
    <t>ia7</t>
  </si>
  <si>
    <t>qia7</t>
  </si>
  <si>
    <t>迦下去聲英</t>
  </si>
  <si>
    <t>迦七英</t>
  </si>
  <si>
    <t>敥</t>
  </si>
  <si>
    <t>杯</t>
  </si>
  <si>
    <t>檜</t>
  </si>
  <si>
    <t>pue1</t>
  </si>
  <si>
    <t>ue</t>
  </si>
  <si>
    <t>檜上平聲邊</t>
  </si>
  <si>
    <t>檜一邊</t>
  </si>
  <si>
    <t>柸</t>
  </si>
  <si>
    <t>桮</t>
  </si>
  <si>
    <t>盃</t>
  </si>
  <si>
    <t>kue1</t>
  </si>
  <si>
    <t>檜上平聲求</t>
  </si>
  <si>
    <t>檜一求</t>
  </si>
  <si>
    <t>𠐦</t>
  </si>
  <si>
    <t>盔</t>
  </si>
  <si>
    <t>khue1</t>
  </si>
  <si>
    <t>檜上平聲去</t>
  </si>
  <si>
    <t>檜一去</t>
  </si>
  <si>
    <t>魁</t>
  </si>
  <si>
    <t>詼</t>
  </si>
  <si>
    <t>恢</t>
  </si>
  <si>
    <t>悝</t>
  </si>
  <si>
    <t>坏</t>
  </si>
  <si>
    <t>phue1</t>
  </si>
  <si>
    <t>檜上平聲頗</t>
  </si>
  <si>
    <t>檜一頗</t>
  </si>
  <si>
    <t>坯</t>
  </si>
  <si>
    <t>砙</t>
  </si>
  <si>
    <t>thue1</t>
  </si>
  <si>
    <t>檜上平聲他</t>
  </si>
  <si>
    <t>檜一他</t>
  </si>
  <si>
    <t>衰</t>
  </si>
  <si>
    <t>sue1</t>
  </si>
  <si>
    <t>檜上平聲時</t>
  </si>
  <si>
    <t>檜一時</t>
  </si>
  <si>
    <t>榱</t>
  </si>
  <si>
    <t>縗</t>
  </si>
  <si>
    <t>隈</t>
  </si>
  <si>
    <t>ue1</t>
  </si>
  <si>
    <t>que1</t>
  </si>
  <si>
    <t>檜上平聲英</t>
  </si>
  <si>
    <t>檜一英</t>
  </si>
  <si>
    <t>偎</t>
  </si>
  <si>
    <t>喂</t>
  </si>
  <si>
    <t>猥</t>
  </si>
  <si>
    <t>煨</t>
  </si>
  <si>
    <t>碨</t>
  </si>
  <si>
    <t>葨</t>
  </si>
  <si>
    <t>𣨙</t>
  </si>
  <si>
    <t>痿</t>
  </si>
  <si>
    <t>𩰻</t>
  </si>
  <si>
    <t>剮</t>
  </si>
  <si>
    <t>鍡</t>
  </si>
  <si>
    <t>灰</t>
  </si>
  <si>
    <t>hue1</t>
  </si>
  <si>
    <t>檜上平聲喜</t>
  </si>
  <si>
    <t>檜一喜</t>
  </si>
  <si>
    <t>隳</t>
  </si>
  <si>
    <t>餒</t>
  </si>
  <si>
    <t>lue2</t>
  </si>
  <si>
    <t>檜上上聲柳</t>
  </si>
  <si>
    <t>檜二柳</t>
  </si>
  <si>
    <t>餧</t>
  </si>
  <si>
    <t>鮾</t>
  </si>
  <si>
    <t>㱣</t>
  </si>
  <si>
    <t>倍</t>
  </si>
  <si>
    <t>pue2</t>
  </si>
  <si>
    <t>檜上上聲邊</t>
  </si>
  <si>
    <t>檜二邊</t>
  </si>
  <si>
    <t>俖</t>
  </si>
  <si>
    <t>phue2</t>
  </si>
  <si>
    <t>檜上上聲頗</t>
  </si>
  <si>
    <t>檜二頗</t>
  </si>
  <si>
    <t>𠳝</t>
  </si>
  <si>
    <t>琲</t>
  </si>
  <si>
    <t>sue2</t>
  </si>
  <si>
    <t>檜上上聲時</t>
  </si>
  <si>
    <t>檜二時</t>
  </si>
  <si>
    <t>每</t>
  </si>
  <si>
    <t>bue2</t>
  </si>
  <si>
    <t>檜上上聲門</t>
  </si>
  <si>
    <t>檜二門</t>
  </si>
  <si>
    <t>浼</t>
  </si>
  <si>
    <t>凂</t>
  </si>
  <si>
    <t>渼</t>
  </si>
  <si>
    <t>浘</t>
  </si>
  <si>
    <t>貝</t>
  </si>
  <si>
    <t>pue3</t>
  </si>
  <si>
    <t>檜上去聲邊</t>
  </si>
  <si>
    <t>檜三邊</t>
  </si>
  <si>
    <t>唄</t>
  </si>
  <si>
    <t>背</t>
  </si>
  <si>
    <t>褙</t>
  </si>
  <si>
    <t>輩</t>
  </si>
  <si>
    <t>軰</t>
  </si>
  <si>
    <t>𦮷</t>
  </si>
  <si>
    <t>昁</t>
  </si>
  <si>
    <t>𥄔</t>
  </si>
  <si>
    <t>kue3</t>
  </si>
  <si>
    <t>檜上去聲求</t>
  </si>
  <si>
    <t>檜三求</t>
  </si>
  <si>
    <t>薈</t>
  </si>
  <si>
    <t>儈</t>
  </si>
  <si>
    <t>會</t>
  </si>
  <si>
    <t>澮</t>
  </si>
  <si>
    <t>獪</t>
  </si>
  <si>
    <t>𥢶</t>
  </si>
  <si>
    <t>劊</t>
  </si>
  <si>
    <t>膾</t>
  </si>
  <si>
    <t>鱠</t>
  </si>
  <si>
    <t>鄶</t>
  </si>
  <si>
    <t>懀</t>
  </si>
  <si>
    <t>配</t>
  </si>
  <si>
    <t>phue3</t>
  </si>
  <si>
    <t>檜上去聲頗</t>
  </si>
  <si>
    <t>檜三頗</t>
  </si>
  <si>
    <t>𣏕</t>
  </si>
  <si>
    <t>退</t>
  </si>
  <si>
    <t>thue3</t>
  </si>
  <si>
    <t>檜上去聲他</t>
  </si>
  <si>
    <t>檜三他</t>
  </si>
  <si>
    <t>𨓆</t>
  </si>
  <si>
    <t>蛻</t>
  </si>
  <si>
    <t>脱</t>
  </si>
  <si>
    <t>最</t>
  </si>
  <si>
    <t>tsue3</t>
  </si>
  <si>
    <t>zue3</t>
  </si>
  <si>
    <t>檜上去聲曾</t>
  </si>
  <si>
    <t>檜三曾</t>
  </si>
  <si>
    <t>嘬</t>
  </si>
  <si>
    <t>贅</t>
  </si>
  <si>
    <t>蕝</t>
  </si>
  <si>
    <t>𤺅</t>
  </si>
  <si>
    <t>歲</t>
  </si>
  <si>
    <t>sue3</t>
  </si>
  <si>
    <t>檜上去聲時</t>
  </si>
  <si>
    <t>檜三時</t>
  </si>
  <si>
    <t>嵗</t>
  </si>
  <si>
    <t>帨</t>
  </si>
  <si>
    <t>晬</t>
  </si>
  <si>
    <t>𢉝</t>
  </si>
  <si>
    <t>ue3</t>
  </si>
  <si>
    <t>que3</t>
  </si>
  <si>
    <t>檜上去聲英</t>
  </si>
  <si>
    <t>檜三英</t>
  </si>
  <si>
    <t>穢</t>
  </si>
  <si>
    <t>濊</t>
  </si>
  <si>
    <t>薉</t>
  </si>
  <si>
    <t>劌</t>
  </si>
  <si>
    <t>噦</t>
  </si>
  <si>
    <t>饖</t>
  </si>
  <si>
    <t>悔</t>
  </si>
  <si>
    <t>hue3</t>
  </si>
  <si>
    <t>檜上去聲喜</t>
  </si>
  <si>
    <t>檜三喜</t>
  </si>
  <si>
    <t>晦</t>
  </si>
  <si>
    <t>痗</t>
  </si>
  <si>
    <t>誨</t>
  </si>
  <si>
    <t>靧</t>
  </si>
  <si>
    <t>燘</t>
  </si>
  <si>
    <t>貨</t>
  </si>
  <si>
    <t>羸</t>
  </si>
  <si>
    <t>lue5</t>
  </si>
  <si>
    <t>檜下平聲柳</t>
  </si>
  <si>
    <t>檜五柳</t>
  </si>
  <si>
    <t>𠑍</t>
  </si>
  <si>
    <t>陪</t>
  </si>
  <si>
    <t>pue5</t>
  </si>
  <si>
    <t>檜下平聲邊</t>
  </si>
  <si>
    <t>檜五邊</t>
  </si>
  <si>
    <t>培</t>
  </si>
  <si>
    <t>掊</t>
  </si>
  <si>
    <t>醅</t>
  </si>
  <si>
    <t>賠</t>
  </si>
  <si>
    <t>裴</t>
  </si>
  <si>
    <t>兌</t>
  </si>
  <si>
    <t>tue5</t>
  </si>
  <si>
    <t>檜下平聲地</t>
  </si>
  <si>
    <t>檜五地</t>
  </si>
  <si>
    <t>兊</t>
  </si>
  <si>
    <t>隤</t>
  </si>
  <si>
    <t>尵</t>
  </si>
  <si>
    <t>僓</t>
  </si>
  <si>
    <t>䫋</t>
  </si>
  <si>
    <t>魋</t>
  </si>
  <si>
    <t>墤</t>
  </si>
  <si>
    <t>蘈</t>
  </si>
  <si>
    <t>𩘺</t>
  </si>
  <si>
    <t>摧</t>
  </si>
  <si>
    <t>tsue5</t>
  </si>
  <si>
    <t>zue5</t>
  </si>
  <si>
    <t>檜下平聲曾</t>
  </si>
  <si>
    <t>檜五曾</t>
  </si>
  <si>
    <t>漼</t>
  </si>
  <si>
    <t>蕤</t>
  </si>
  <si>
    <t>jue5</t>
  </si>
  <si>
    <t>檜下平聲入</t>
  </si>
  <si>
    <t>檜五入</t>
  </si>
  <si>
    <t>緌</t>
  </si>
  <si>
    <t>梅</t>
  </si>
  <si>
    <t>bue5</t>
  </si>
  <si>
    <t>檜下平聲門</t>
  </si>
  <si>
    <t>檜五門</t>
  </si>
  <si>
    <t>脢</t>
  </si>
  <si>
    <t>酶</t>
  </si>
  <si>
    <t>莓</t>
  </si>
  <si>
    <t>囮</t>
  </si>
  <si>
    <t>媒</t>
  </si>
  <si>
    <t>煤</t>
  </si>
  <si>
    <t>禖</t>
  </si>
  <si>
    <t>黴</t>
  </si>
  <si>
    <t>枚</t>
  </si>
  <si>
    <t>霉</t>
  </si>
  <si>
    <t>鋂</t>
  </si>
  <si>
    <t>𪃏</t>
  </si>
  <si>
    <t>徊</t>
  </si>
  <si>
    <t>hue5</t>
  </si>
  <si>
    <t>檜下平聲喜</t>
  </si>
  <si>
    <t>檜五喜</t>
  </si>
  <si>
    <t>佪</t>
  </si>
  <si>
    <t>回</t>
  </si>
  <si>
    <t>迴</t>
  </si>
  <si>
    <t>廻</t>
  </si>
  <si>
    <t>囘</t>
  </si>
  <si>
    <t>洄</t>
  </si>
  <si>
    <t>痐</t>
  </si>
  <si>
    <t>茴</t>
  </si>
  <si>
    <t>內</t>
  </si>
  <si>
    <t>lue7</t>
  </si>
  <si>
    <t>檜下去聲柳</t>
  </si>
  <si>
    <t>檜七柳</t>
  </si>
  <si>
    <t>珮</t>
  </si>
  <si>
    <t>pue7</t>
  </si>
  <si>
    <t>檜下去聲邊</t>
  </si>
  <si>
    <t>檜七邊</t>
  </si>
  <si>
    <t>佩</t>
  </si>
  <si>
    <t>偝</t>
  </si>
  <si>
    <t>焙</t>
  </si>
  <si>
    <t>𤊷</t>
  </si>
  <si>
    <t>悖</t>
  </si>
  <si>
    <t>誖</t>
  </si>
  <si>
    <t>邶</t>
  </si>
  <si>
    <t>斾</t>
  </si>
  <si>
    <t>笩</t>
  </si>
  <si>
    <t>瑁</t>
  </si>
  <si>
    <t>狽</t>
  </si>
  <si>
    <t>柭</t>
  </si>
  <si>
    <t>䊃</t>
  </si>
  <si>
    <t>辠</t>
  </si>
  <si>
    <t>tsue7</t>
  </si>
  <si>
    <t>zue7</t>
  </si>
  <si>
    <t>檜下去聲曾</t>
  </si>
  <si>
    <t>檜七曾</t>
  </si>
  <si>
    <t>罪</t>
  </si>
  <si>
    <t>睿</t>
  </si>
  <si>
    <t>jue7</t>
  </si>
  <si>
    <t>檜下去聲入</t>
  </si>
  <si>
    <t>檜七入</t>
  </si>
  <si>
    <t>叡</t>
  </si>
  <si>
    <t>汭</t>
  </si>
  <si>
    <t>枘</t>
  </si>
  <si>
    <t>蚋</t>
  </si>
  <si>
    <t>芮</t>
  </si>
  <si>
    <t>耒</t>
  </si>
  <si>
    <t>銳</t>
  </si>
  <si>
    <t>㘨</t>
  </si>
  <si>
    <t>衛</t>
  </si>
  <si>
    <t>ue7</t>
  </si>
  <si>
    <t>que7</t>
  </si>
  <si>
    <t>檜下去聲英</t>
  </si>
  <si>
    <t>檜七英</t>
  </si>
  <si>
    <t>外</t>
  </si>
  <si>
    <t>gue7</t>
  </si>
  <si>
    <t>檜下去聲語</t>
  </si>
  <si>
    <t>檜七語</t>
  </si>
  <si>
    <t>𠨃</t>
  </si>
  <si>
    <t>hue7</t>
  </si>
  <si>
    <t>檜下去聲喜</t>
  </si>
  <si>
    <t>檜七喜</t>
  </si>
  <si>
    <t>㞧</t>
  </si>
  <si>
    <t>繪</t>
  </si>
  <si>
    <t>繢</t>
  </si>
  <si>
    <t>憒</t>
  </si>
  <si>
    <t>潰</t>
  </si>
  <si>
    <t>聵</t>
  </si>
  <si>
    <t>瞶</t>
  </si>
  <si>
    <t>匯</t>
  </si>
  <si>
    <t>㒑</t>
  </si>
  <si>
    <t>thann1</t>
  </si>
  <si>
    <t>ann</t>
  </si>
  <si>
    <t>監上平聲他</t>
  </si>
  <si>
    <t>監一他</t>
  </si>
  <si>
    <t>拏</t>
  </si>
  <si>
    <t>耐</t>
  </si>
  <si>
    <t>na2</t>
  </si>
  <si>
    <t>n</t>
  </si>
  <si>
    <t>nann2</t>
  </si>
  <si>
    <t>監上上聲耐</t>
  </si>
  <si>
    <t>監二耐</t>
  </si>
  <si>
    <t>拿</t>
  </si>
  <si>
    <t>那</t>
  </si>
  <si>
    <t>打</t>
  </si>
  <si>
    <t>tann2</t>
  </si>
  <si>
    <t>監上上聲地</t>
  </si>
  <si>
    <t>監二地</t>
  </si>
  <si>
    <t>毛</t>
  </si>
  <si>
    <t>ma2</t>
  </si>
  <si>
    <t>m</t>
  </si>
  <si>
    <t>mann2</t>
  </si>
  <si>
    <t>監上上聲毛</t>
  </si>
  <si>
    <t>監二毛</t>
  </si>
  <si>
    <t>碼</t>
  </si>
  <si>
    <t>媽</t>
  </si>
  <si>
    <t>ma5</t>
  </si>
  <si>
    <t>mann7</t>
  </si>
  <si>
    <t>監下平聲毛</t>
  </si>
  <si>
    <t>監七毛</t>
  </si>
  <si>
    <t>麻</t>
  </si>
  <si>
    <t>na7</t>
  </si>
  <si>
    <t>nann7</t>
  </si>
  <si>
    <t>監下去聲耐</t>
  </si>
  <si>
    <t>監七耐</t>
  </si>
  <si>
    <t>駡</t>
  </si>
  <si>
    <t>ma7</t>
  </si>
  <si>
    <t>監下去聲毛</t>
  </si>
  <si>
    <t>罵</t>
  </si>
  <si>
    <t>傌</t>
  </si>
  <si>
    <t>禡</t>
  </si>
  <si>
    <t>艍</t>
  </si>
  <si>
    <t>ku1</t>
  </si>
  <si>
    <t>u</t>
  </si>
  <si>
    <t>艍上平聲求</t>
  </si>
  <si>
    <t>艍一求</t>
  </si>
  <si>
    <t>鼄</t>
  </si>
  <si>
    <t>tu1</t>
  </si>
  <si>
    <t>艍上平聲地</t>
  </si>
  <si>
    <t>艍一地</t>
  </si>
  <si>
    <t>蛛</t>
  </si>
  <si>
    <t>朱</t>
  </si>
  <si>
    <t>tsu1</t>
  </si>
  <si>
    <t>zu1</t>
  </si>
  <si>
    <t>艍上平聲曾</t>
  </si>
  <si>
    <t>艍一曾</t>
  </si>
  <si>
    <t>珠</t>
  </si>
  <si>
    <t>硃</t>
  </si>
  <si>
    <t>洙</t>
  </si>
  <si>
    <t>茱</t>
  </si>
  <si>
    <t>資</t>
  </si>
  <si>
    <t>茲</t>
  </si>
  <si>
    <t>兹</t>
  </si>
  <si>
    <t>滋</t>
  </si>
  <si>
    <t>孳</t>
  </si>
  <si>
    <t>鎡</t>
  </si>
  <si>
    <t>侏</t>
  </si>
  <si>
    <t>孜</t>
  </si>
  <si>
    <t>姿</t>
  </si>
  <si>
    <t>趦</t>
  </si>
  <si>
    <t>粢</t>
  </si>
  <si>
    <t>咨</t>
  </si>
  <si>
    <t>緇</t>
  </si>
  <si>
    <t>輜</t>
  </si>
  <si>
    <t>貲</t>
  </si>
  <si>
    <t>𪗋</t>
  </si>
  <si>
    <t>椔</t>
  </si>
  <si>
    <t>淄</t>
  </si>
  <si>
    <t>鼒</t>
  </si>
  <si>
    <t>髭</t>
  </si>
  <si>
    <t>䆅</t>
  </si>
  <si>
    <t>𥀖</t>
  </si>
  <si>
    <t>澬</t>
  </si>
  <si>
    <t>茨</t>
  </si>
  <si>
    <t>錙</t>
  </si>
  <si>
    <t>銖</t>
  </si>
  <si>
    <t>諮</t>
  </si>
  <si>
    <t>䅔</t>
  </si>
  <si>
    <t>諸</t>
  </si>
  <si>
    <t>su1</t>
  </si>
  <si>
    <t>艍上平聲時</t>
  </si>
  <si>
    <t>艍一時</t>
  </si>
  <si>
    <t>厮</t>
  </si>
  <si>
    <t>㒋</t>
  </si>
  <si>
    <t>斯</t>
  </si>
  <si>
    <t>伺</t>
  </si>
  <si>
    <t>凘</t>
  </si>
  <si>
    <t>嘶</t>
  </si>
  <si>
    <t>司</t>
  </si>
  <si>
    <t>思</t>
  </si>
  <si>
    <t>緦</t>
  </si>
  <si>
    <t>颸</t>
  </si>
  <si>
    <t>師</t>
  </si>
  <si>
    <t>私</t>
  </si>
  <si>
    <t>螄</t>
  </si>
  <si>
    <t>釃</t>
  </si>
  <si>
    <t>罳</t>
  </si>
  <si>
    <t>獅</t>
  </si>
  <si>
    <t>笥</t>
  </si>
  <si>
    <t>迂</t>
  </si>
  <si>
    <t>u1</t>
  </si>
  <si>
    <t>qu1</t>
  </si>
  <si>
    <t>艍上平聲英</t>
  </si>
  <si>
    <t>艍一英</t>
  </si>
  <si>
    <t>紆</t>
  </si>
  <si>
    <t>杇</t>
  </si>
  <si>
    <t>圬</t>
  </si>
  <si>
    <t>肟</t>
  </si>
  <si>
    <t>洿</t>
  </si>
  <si>
    <t>汙</t>
  </si>
  <si>
    <t>污</t>
  </si>
  <si>
    <t>趶</t>
  </si>
  <si>
    <t>夫</t>
  </si>
  <si>
    <t>hu1</t>
  </si>
  <si>
    <t>艍上平聲喜</t>
  </si>
  <si>
    <t>艍一喜</t>
  </si>
  <si>
    <t>玞</t>
  </si>
  <si>
    <t>砆</t>
  </si>
  <si>
    <t>趺</t>
  </si>
  <si>
    <t>鈇</t>
  </si>
  <si>
    <t>麩</t>
  </si>
  <si>
    <t>桴</t>
  </si>
  <si>
    <t>稃</t>
  </si>
  <si>
    <t>孚</t>
  </si>
  <si>
    <t>琈</t>
  </si>
  <si>
    <t>俘</t>
  </si>
  <si>
    <t>罦</t>
  </si>
  <si>
    <t>敷</t>
  </si>
  <si>
    <t>柎</t>
  </si>
  <si>
    <t>痡</t>
  </si>
  <si>
    <t>膚</t>
  </si>
  <si>
    <t>蜅</t>
  </si>
  <si>
    <t>phu2</t>
  </si>
  <si>
    <t>艍上上聲頗</t>
  </si>
  <si>
    <t>艍二頗</t>
  </si>
  <si>
    <t>子</t>
  </si>
  <si>
    <t>tsu2</t>
  </si>
  <si>
    <t>zu2</t>
  </si>
  <si>
    <t>艍上上聲曾</t>
  </si>
  <si>
    <t>艍二曾</t>
  </si>
  <si>
    <t>仔</t>
  </si>
  <si>
    <t>㜽</t>
  </si>
  <si>
    <t>耔</t>
  </si>
  <si>
    <t>秄</t>
  </si>
  <si>
    <t>𠂔</t>
  </si>
  <si>
    <t>梓</t>
  </si>
  <si>
    <t>丶</t>
  </si>
  <si>
    <t>主</t>
  </si>
  <si>
    <t>使</t>
  </si>
  <si>
    <t>su2</t>
  </si>
  <si>
    <t>艍上上聲時</t>
  </si>
  <si>
    <t>艍二時</t>
  </si>
  <si>
    <t>史</t>
  </si>
  <si>
    <t>㕜</t>
  </si>
  <si>
    <t>死</t>
  </si>
  <si>
    <t>𣦸</t>
  </si>
  <si>
    <t>駛</t>
  </si>
  <si>
    <t>u2</t>
  </si>
  <si>
    <t>qu2</t>
  </si>
  <si>
    <t>艍上上聲英</t>
  </si>
  <si>
    <t>艍二英</t>
  </si>
  <si>
    <t>武</t>
  </si>
  <si>
    <t>bu2</t>
  </si>
  <si>
    <t>艍上上聲門</t>
  </si>
  <si>
    <t>艍二門</t>
  </si>
  <si>
    <t>𢎁</t>
  </si>
  <si>
    <t>娬</t>
  </si>
  <si>
    <t>嫵</t>
  </si>
  <si>
    <t>碔</t>
  </si>
  <si>
    <t>珷</t>
  </si>
  <si>
    <t>㑄</t>
  </si>
  <si>
    <t>侮</t>
  </si>
  <si>
    <t>憮</t>
  </si>
  <si>
    <t>㒇</t>
  </si>
  <si>
    <t>廡</t>
  </si>
  <si>
    <t>膴</t>
  </si>
  <si>
    <t>舞</t>
  </si>
  <si>
    <t>㵲</t>
  </si>
  <si>
    <t>鵡</t>
  </si>
  <si>
    <t>䳇</t>
  </si>
  <si>
    <t>此</t>
  </si>
  <si>
    <t>tshu2</t>
  </si>
  <si>
    <t>cu2</t>
  </si>
  <si>
    <t>艍上上聲出</t>
  </si>
  <si>
    <t>艍二出</t>
  </si>
  <si>
    <t>啙</t>
  </si>
  <si>
    <t>姕</t>
  </si>
  <si>
    <t>訾</t>
  </si>
  <si>
    <t>茈</t>
  </si>
  <si>
    <t>玼</t>
  </si>
  <si>
    <t>佌</t>
  </si>
  <si>
    <t>訿</t>
  </si>
  <si>
    <t>拄</t>
  </si>
  <si>
    <t>甫</t>
  </si>
  <si>
    <t>hu2</t>
  </si>
  <si>
    <t>艍上上聲喜</t>
  </si>
  <si>
    <t>艍二喜</t>
  </si>
  <si>
    <t>俌</t>
  </si>
  <si>
    <t>俯</t>
  </si>
  <si>
    <t>偩</t>
  </si>
  <si>
    <t>府</t>
  </si>
  <si>
    <t>黼</t>
  </si>
  <si>
    <t>釜</t>
  </si>
  <si>
    <t>鬴</t>
  </si>
  <si>
    <t>脯</t>
  </si>
  <si>
    <t>簠</t>
  </si>
  <si>
    <t>盙</t>
  </si>
  <si>
    <t>撫</t>
  </si>
  <si>
    <t>斧</t>
  </si>
  <si>
    <t>父</t>
  </si>
  <si>
    <t>拊</t>
  </si>
  <si>
    <t>腑</t>
  </si>
  <si>
    <t>腐</t>
  </si>
  <si>
    <t>ku3</t>
  </si>
  <si>
    <t>艍上去聲求</t>
  </si>
  <si>
    <t>艍三求</t>
  </si>
  <si>
    <t>注</t>
  </si>
  <si>
    <t>tsu3</t>
  </si>
  <si>
    <t>zu3</t>
  </si>
  <si>
    <t>艍上去聲曾</t>
  </si>
  <si>
    <t>艍三曾</t>
  </si>
  <si>
    <t>倳</t>
  </si>
  <si>
    <t>剚</t>
  </si>
  <si>
    <t>恣</t>
  </si>
  <si>
    <t>漬</t>
  </si>
  <si>
    <t>胾</t>
  </si>
  <si>
    <t>註</t>
  </si>
  <si>
    <t>蛀</t>
  </si>
  <si>
    <t>䝬</t>
  </si>
  <si>
    <t>翥</t>
  </si>
  <si>
    <t>澍</t>
  </si>
  <si>
    <t>鑄</t>
  </si>
  <si>
    <t>馵</t>
  </si>
  <si>
    <t>㧘</t>
  </si>
  <si>
    <t>駟</t>
  </si>
  <si>
    <t>su3</t>
  </si>
  <si>
    <t>艍上去聲時</t>
  </si>
  <si>
    <t>艍三時</t>
  </si>
  <si>
    <t>賜</t>
  </si>
  <si>
    <t>四</t>
  </si>
  <si>
    <t>亖</t>
  </si>
  <si>
    <t>肆</t>
  </si>
  <si>
    <t>泗</t>
  </si>
  <si>
    <t>u3</t>
  </si>
  <si>
    <t>qu3</t>
  </si>
  <si>
    <t>艍上去聲英</t>
  </si>
  <si>
    <t>艍三英</t>
  </si>
  <si>
    <t>次</t>
  </si>
  <si>
    <t>tshu3</t>
  </si>
  <si>
    <t>cu3</t>
  </si>
  <si>
    <t>艍上去聲出</t>
  </si>
  <si>
    <t>艍三出</t>
  </si>
  <si>
    <t>𣄭</t>
  </si>
  <si>
    <t>佽</t>
  </si>
  <si>
    <t>富</t>
  </si>
  <si>
    <t>hu3</t>
  </si>
  <si>
    <t>艍上去聲喜</t>
  </si>
  <si>
    <t>艍三喜</t>
  </si>
  <si>
    <t>賦</t>
  </si>
  <si>
    <t>付</t>
  </si>
  <si>
    <t>仅</t>
  </si>
  <si>
    <t>仆</t>
  </si>
  <si>
    <t>踣</t>
  </si>
  <si>
    <t>赴</t>
  </si>
  <si>
    <t>訃</t>
  </si>
  <si>
    <t>副</t>
  </si>
  <si>
    <t>咐</t>
  </si>
  <si>
    <t>𢂁</t>
  </si>
  <si>
    <t>ku5</t>
  </si>
  <si>
    <t>艍下平聲求</t>
  </si>
  <si>
    <t>艍五求</t>
  </si>
  <si>
    <t>絇</t>
  </si>
  <si>
    <t>𨬡</t>
  </si>
  <si>
    <t>廚</t>
  </si>
  <si>
    <t>tu5</t>
  </si>
  <si>
    <t>艍下平聲地</t>
  </si>
  <si>
    <t>艍五地</t>
  </si>
  <si>
    <t>厨</t>
  </si>
  <si>
    <t>𨅒</t>
  </si>
  <si>
    <t>蹰</t>
  </si>
  <si>
    <t>慈</t>
  </si>
  <si>
    <t>tsu5</t>
  </si>
  <si>
    <t>zu5</t>
  </si>
  <si>
    <t>艍下平聲曾</t>
  </si>
  <si>
    <t>艍五曾</t>
  </si>
  <si>
    <t>鷀</t>
  </si>
  <si>
    <t>磁</t>
  </si>
  <si>
    <t>瓷</t>
  </si>
  <si>
    <t>餈</t>
  </si>
  <si>
    <t>𥻓</t>
  </si>
  <si>
    <t>辭</t>
  </si>
  <si>
    <t>su5</t>
  </si>
  <si>
    <t>艍下平聲時</t>
  </si>
  <si>
    <t>艍五時</t>
  </si>
  <si>
    <t>詞</t>
  </si>
  <si>
    <t>祠</t>
  </si>
  <si>
    <t>柌</t>
  </si>
  <si>
    <t>嗣</t>
  </si>
  <si>
    <t>殊</t>
  </si>
  <si>
    <t>殳</t>
  </si>
  <si>
    <t>盂</t>
  </si>
  <si>
    <t>u5</t>
  </si>
  <si>
    <t>qu5</t>
  </si>
  <si>
    <t>艍下平聲英</t>
  </si>
  <si>
    <t>艍五英</t>
  </si>
  <si>
    <t>𥁄</t>
  </si>
  <si>
    <t>無</t>
  </si>
  <si>
    <t>bu5</t>
  </si>
  <si>
    <t>艍下平聲門</t>
  </si>
  <si>
    <t>艍五門</t>
  </si>
  <si>
    <t>无</t>
  </si>
  <si>
    <t>蕪</t>
  </si>
  <si>
    <t>毋</t>
  </si>
  <si>
    <t>巫</t>
  </si>
  <si>
    <t>誣</t>
  </si>
  <si>
    <t>䍢</t>
  </si>
  <si>
    <t>譕</t>
  </si>
  <si>
    <t>玭</t>
  </si>
  <si>
    <t>tshu5</t>
  </si>
  <si>
    <t>cu5</t>
  </si>
  <si>
    <t>艍下平聲出</t>
  </si>
  <si>
    <t>艍五出</t>
  </si>
  <si>
    <t>疵</t>
  </si>
  <si>
    <t>扶</t>
  </si>
  <si>
    <t>hu5</t>
  </si>
  <si>
    <t>艍下平聲喜</t>
  </si>
  <si>
    <t>艍五喜</t>
  </si>
  <si>
    <t>芙</t>
  </si>
  <si>
    <t>符</t>
  </si>
  <si>
    <t>蚨</t>
  </si>
  <si>
    <t>浮</t>
  </si>
  <si>
    <t>鳧</t>
  </si>
  <si>
    <t>蜉</t>
  </si>
  <si>
    <t>芣</t>
  </si>
  <si>
    <t>枹</t>
  </si>
  <si>
    <t>颫</t>
  </si>
  <si>
    <t>苻</t>
  </si>
  <si>
    <t>涪</t>
  </si>
  <si>
    <t>紑</t>
  </si>
  <si>
    <t>榑</t>
  </si>
  <si>
    <t>㲒</t>
  </si>
  <si>
    <t>pu7</t>
  </si>
  <si>
    <t>艍下去聲邊</t>
  </si>
  <si>
    <t>艍七邊</t>
  </si>
  <si>
    <t>𦑹</t>
  </si>
  <si>
    <t>phu7</t>
  </si>
  <si>
    <t>艍下去聲頗</t>
  </si>
  <si>
    <t>艍七頗</t>
  </si>
  <si>
    <t>自</t>
  </si>
  <si>
    <t>tsu7</t>
  </si>
  <si>
    <t>zu7</t>
  </si>
  <si>
    <t>艍下去聲曾</t>
  </si>
  <si>
    <t>艍七曾</t>
  </si>
  <si>
    <t>𣄮</t>
  </si>
  <si>
    <t>字</t>
  </si>
  <si>
    <t>ju7</t>
  </si>
  <si>
    <t>艍下去聲入</t>
  </si>
  <si>
    <t>艍七入</t>
  </si>
  <si>
    <t>牸</t>
  </si>
  <si>
    <t>事</t>
  </si>
  <si>
    <t>su7</t>
  </si>
  <si>
    <t>艍下去聲時</t>
  </si>
  <si>
    <t>艍七時</t>
  </si>
  <si>
    <t>叓</t>
  </si>
  <si>
    <t>士</t>
  </si>
  <si>
    <t>仕</t>
  </si>
  <si>
    <t>似</t>
  </si>
  <si>
    <t>佀</t>
  </si>
  <si>
    <t>姒</t>
  </si>
  <si>
    <t>俟</t>
  </si>
  <si>
    <t>涘</t>
  </si>
  <si>
    <t>竢</t>
  </si>
  <si>
    <t>祀</t>
  </si>
  <si>
    <t>禩</t>
  </si>
  <si>
    <t>飤</t>
  </si>
  <si>
    <t>飼</t>
  </si>
  <si>
    <t>耜</t>
  </si>
  <si>
    <t>兕</t>
  </si>
  <si>
    <t>務</t>
  </si>
  <si>
    <t>bu7</t>
  </si>
  <si>
    <t>艍下去聲門</t>
  </si>
  <si>
    <t>艍七門</t>
  </si>
  <si>
    <t>霧</t>
  </si>
  <si>
    <t>瞀</t>
  </si>
  <si>
    <t>騖</t>
  </si>
  <si>
    <t>鶩</t>
  </si>
  <si>
    <t>婺</t>
  </si>
  <si>
    <t>輔</t>
  </si>
  <si>
    <t>hu7</t>
  </si>
  <si>
    <t>艍下去聲喜</t>
  </si>
  <si>
    <t>艍七喜</t>
  </si>
  <si>
    <t>媍</t>
  </si>
  <si>
    <t>婦</t>
  </si>
  <si>
    <t>負</t>
  </si>
  <si>
    <t>駙</t>
  </si>
  <si>
    <t>鮒</t>
  </si>
  <si>
    <t>附</t>
  </si>
  <si>
    <t>袝</t>
  </si>
  <si>
    <t>阜</t>
  </si>
  <si>
    <t>巴</t>
  </si>
  <si>
    <t>pa1</t>
  </si>
  <si>
    <t>a</t>
  </si>
  <si>
    <t>膠上平聲邊</t>
  </si>
  <si>
    <t>膠一邊</t>
  </si>
  <si>
    <t>疤</t>
  </si>
  <si>
    <t>鈀</t>
  </si>
  <si>
    <t>豝</t>
  </si>
  <si>
    <t>䶕</t>
  </si>
  <si>
    <t>笆</t>
  </si>
  <si>
    <t>羓</t>
  </si>
  <si>
    <t>吧</t>
  </si>
  <si>
    <t>葩</t>
  </si>
  <si>
    <t>pha1</t>
  </si>
  <si>
    <t>膠上平聲頗</t>
  </si>
  <si>
    <t>膠一頗</t>
  </si>
  <si>
    <t>sa1</t>
  </si>
  <si>
    <t>膠上平聲時</t>
  </si>
  <si>
    <t>膠一時</t>
  </si>
  <si>
    <t>柵</t>
  </si>
  <si>
    <t>𡭟</t>
  </si>
  <si>
    <t>𡭥</t>
  </si>
  <si>
    <t>鴉</t>
  </si>
  <si>
    <t>a1</t>
  </si>
  <si>
    <t>qa1</t>
  </si>
  <si>
    <t>膠上平聲英</t>
  </si>
  <si>
    <t>膠一英</t>
  </si>
  <si>
    <t>俹</t>
  </si>
  <si>
    <t>丫</t>
  </si>
  <si>
    <t>tsha1</t>
  </si>
  <si>
    <t>ca1</t>
  </si>
  <si>
    <t>膠上平聲出</t>
  </si>
  <si>
    <t>膠一出</t>
  </si>
  <si>
    <t>ha1</t>
  </si>
  <si>
    <t>膠上平聲喜</t>
  </si>
  <si>
    <t>膠一喜</t>
  </si>
  <si>
    <t>霸</t>
  </si>
  <si>
    <t>pa3</t>
  </si>
  <si>
    <t>膠上去聲邊</t>
  </si>
  <si>
    <t>膠三邊</t>
  </si>
  <si>
    <t>覇</t>
  </si>
  <si>
    <t>壩</t>
  </si>
  <si>
    <t>垻</t>
  </si>
  <si>
    <t>灞</t>
  </si>
  <si>
    <t>𢺞</t>
  </si>
  <si>
    <t>弝</t>
  </si>
  <si>
    <t>杷</t>
  </si>
  <si>
    <t>把</t>
  </si>
  <si>
    <t>爸</t>
  </si>
  <si>
    <t>𩨜</t>
  </si>
  <si>
    <t>怕</t>
  </si>
  <si>
    <t>pha3</t>
  </si>
  <si>
    <t>膠上去聲頗</t>
  </si>
  <si>
    <t>膠三頗</t>
  </si>
  <si>
    <t>帕</t>
  </si>
  <si>
    <t>帊</t>
  </si>
  <si>
    <t>a3</t>
  </si>
  <si>
    <t>qa3</t>
  </si>
  <si>
    <t>膠上去聲英</t>
  </si>
  <si>
    <t>膠三英</t>
  </si>
  <si>
    <t>婭</t>
  </si>
  <si>
    <t>tsha3</t>
  </si>
  <si>
    <t>ca3</t>
  </si>
  <si>
    <t>膠上去聲出</t>
  </si>
  <si>
    <t>膠三出</t>
  </si>
  <si>
    <t>ha3</t>
  </si>
  <si>
    <t>膠上去聲喜</t>
  </si>
  <si>
    <t>膠三喜</t>
  </si>
  <si>
    <t>罅</t>
  </si>
  <si>
    <t>襾</t>
  </si>
  <si>
    <t>爬</t>
  </si>
  <si>
    <t>pa5</t>
  </si>
  <si>
    <t>膠下平聲邊</t>
  </si>
  <si>
    <t>膠五邊</t>
  </si>
  <si>
    <t>琶</t>
  </si>
  <si>
    <t>筢</t>
  </si>
  <si>
    <t>tsha5</t>
  </si>
  <si>
    <t>ca5</t>
  </si>
  <si>
    <t>膠下平聲出</t>
  </si>
  <si>
    <t>膠五出</t>
  </si>
  <si>
    <t>𢜲</t>
  </si>
  <si>
    <t>la7</t>
  </si>
  <si>
    <t>膠下去聲柳</t>
  </si>
  <si>
    <t>膠七柳</t>
  </si>
  <si>
    <t>罷</t>
  </si>
  <si>
    <t>pa7</t>
  </si>
  <si>
    <t>膠下去聲邊</t>
  </si>
  <si>
    <t>膠七邊</t>
  </si>
  <si>
    <t>𩮅</t>
  </si>
  <si>
    <t>ga7</t>
  </si>
  <si>
    <t>膠下去聲語</t>
  </si>
  <si>
    <t>膠七語</t>
  </si>
  <si>
    <t>悲</t>
  </si>
  <si>
    <t>居</t>
  </si>
  <si>
    <t>pi1</t>
  </si>
  <si>
    <t>i</t>
  </si>
  <si>
    <t>居上平聲邊</t>
  </si>
  <si>
    <t>居一邊</t>
  </si>
  <si>
    <t>卑</t>
  </si>
  <si>
    <t>𤰞</t>
  </si>
  <si>
    <t>埤</t>
  </si>
  <si>
    <t>碑</t>
  </si>
  <si>
    <t>㽡</t>
  </si>
  <si>
    <t>裨</t>
  </si>
  <si>
    <t>陂</t>
  </si>
  <si>
    <t>屄</t>
  </si>
  <si>
    <t>ki1</t>
  </si>
  <si>
    <t>居上平聲求</t>
  </si>
  <si>
    <t>居一求</t>
  </si>
  <si>
    <t>㞐</t>
  </si>
  <si>
    <t>琚</t>
  </si>
  <si>
    <t>椐</t>
  </si>
  <si>
    <t>涺</t>
  </si>
  <si>
    <t>裾</t>
  </si>
  <si>
    <t>䝻</t>
  </si>
  <si>
    <t>基</t>
  </si>
  <si>
    <t>朞</t>
  </si>
  <si>
    <t>期</t>
  </si>
  <si>
    <t>箕</t>
  </si>
  <si>
    <t>錤</t>
  </si>
  <si>
    <t>乩</t>
  </si>
  <si>
    <t>俱</t>
  </si>
  <si>
    <t>倚</t>
  </si>
  <si>
    <t>姬</t>
  </si>
  <si>
    <t>㪺</t>
  </si>
  <si>
    <t>奇</t>
  </si>
  <si>
    <t>𦌭</t>
  </si>
  <si>
    <t>羈</t>
  </si>
  <si>
    <t>畿</t>
  </si>
  <si>
    <t>㙨</t>
  </si>
  <si>
    <t>饑</t>
  </si>
  <si>
    <t>飢</t>
  </si>
  <si>
    <t>磯</t>
  </si>
  <si>
    <t>譏</t>
  </si>
  <si>
    <t>僟</t>
  </si>
  <si>
    <t>機</t>
  </si>
  <si>
    <t>幾</t>
  </si>
  <si>
    <t>璣</t>
  </si>
  <si>
    <t>欺</t>
  </si>
  <si>
    <t>khi1</t>
  </si>
  <si>
    <t>居上平聲去</t>
  </si>
  <si>
    <t>居一去</t>
  </si>
  <si>
    <t>倛</t>
  </si>
  <si>
    <t>僛</t>
  </si>
  <si>
    <t>駒</t>
  </si>
  <si>
    <t>祛</t>
  </si>
  <si>
    <t>袪</t>
  </si>
  <si>
    <t>拘</t>
  </si>
  <si>
    <t>痀</t>
  </si>
  <si>
    <t>劬</t>
  </si>
  <si>
    <t>犄</t>
  </si>
  <si>
    <t>敧</t>
  </si>
  <si>
    <t>區</t>
  </si>
  <si>
    <t>軀</t>
  </si>
  <si>
    <t>摳</t>
  </si>
  <si>
    <t>𨄅</t>
  </si>
  <si>
    <t>驅</t>
  </si>
  <si>
    <t>𩪍</t>
  </si>
  <si>
    <t>嶇</t>
  </si>
  <si>
    <t>邾</t>
  </si>
  <si>
    <t>ti1</t>
  </si>
  <si>
    <t>居上平聲地</t>
  </si>
  <si>
    <t>居一地</t>
  </si>
  <si>
    <t>姝</t>
  </si>
  <si>
    <t>株</t>
  </si>
  <si>
    <t>誅</t>
  </si>
  <si>
    <t>知</t>
  </si>
  <si>
    <t>蜘</t>
  </si>
  <si>
    <t>豬</t>
  </si>
  <si>
    <t>猪</t>
  </si>
  <si>
    <t>丕</t>
  </si>
  <si>
    <t>phi1</t>
  </si>
  <si>
    <t>居上平聲頗</t>
  </si>
  <si>
    <t>居一頗</t>
  </si>
  <si>
    <t>伾</t>
  </si>
  <si>
    <t>秠</t>
  </si>
  <si>
    <t>呸</t>
  </si>
  <si>
    <t>邳</t>
  </si>
  <si>
    <t>蚽</t>
  </si>
  <si>
    <t>豾</t>
  </si>
  <si>
    <t>駓</t>
  </si>
  <si>
    <t>披</t>
  </si>
  <si>
    <t>帔</t>
  </si>
  <si>
    <t>𣬼</t>
  </si>
  <si>
    <t>砒</t>
  </si>
  <si>
    <t>絺</t>
  </si>
  <si>
    <t>thi1</t>
  </si>
  <si>
    <t>居上平聲他</t>
  </si>
  <si>
    <t>居一他</t>
  </si>
  <si>
    <t>笞</t>
  </si>
  <si>
    <t>樞</t>
  </si>
  <si>
    <t>樗</t>
  </si>
  <si>
    <t>攄</t>
  </si>
  <si>
    <t>粚</t>
  </si>
  <si>
    <t>之</t>
  </si>
  <si>
    <t>tsi1</t>
  </si>
  <si>
    <t>zi1</t>
  </si>
  <si>
    <t>居上平聲曾</t>
  </si>
  <si>
    <t>居一曾</t>
  </si>
  <si>
    <t>芝</t>
  </si>
  <si>
    <t>巵</t>
  </si>
  <si>
    <t>卮</t>
  </si>
  <si>
    <t>枝</t>
  </si>
  <si>
    <t>肢</t>
  </si>
  <si>
    <t>支</t>
  </si>
  <si>
    <t>脂</t>
  </si>
  <si>
    <t>鳷</t>
  </si>
  <si>
    <t>瀦</t>
  </si>
  <si>
    <t>𡲰</t>
  </si>
  <si>
    <t>𤰭</t>
  </si>
  <si>
    <t>施</t>
  </si>
  <si>
    <t>si1</t>
  </si>
  <si>
    <t>居上平聲時</t>
  </si>
  <si>
    <t>居一時</t>
  </si>
  <si>
    <t>胥</t>
  </si>
  <si>
    <t>𠆹</t>
  </si>
  <si>
    <t>偦</t>
  </si>
  <si>
    <t>屍</t>
  </si>
  <si>
    <t>鳲</t>
  </si>
  <si>
    <t>尸</t>
  </si>
  <si>
    <t>蓍</t>
  </si>
  <si>
    <t>湑</t>
  </si>
  <si>
    <t>糈</t>
  </si>
  <si>
    <t>需</t>
  </si>
  <si>
    <t>鬚</t>
  </si>
  <si>
    <t>䰅</t>
  </si>
  <si>
    <t>須</t>
  </si>
  <si>
    <t>湏</t>
  </si>
  <si>
    <t>鷥</t>
  </si>
  <si>
    <t>絲</t>
  </si>
  <si>
    <t>諝</t>
  </si>
  <si>
    <t>詩</t>
  </si>
  <si>
    <t>紓</t>
  </si>
  <si>
    <t>輸</t>
  </si>
  <si>
    <t>𢪵</t>
  </si>
  <si>
    <t>揟</t>
  </si>
  <si>
    <t>渝</t>
  </si>
  <si>
    <t>舒</t>
  </si>
  <si>
    <t>書</t>
  </si>
  <si>
    <t>濡</t>
  </si>
  <si>
    <t>楈</t>
  </si>
  <si>
    <t>伊</t>
  </si>
  <si>
    <t>i1</t>
  </si>
  <si>
    <t>qi1</t>
  </si>
  <si>
    <t>居上平聲英</t>
  </si>
  <si>
    <t>居一英</t>
  </si>
  <si>
    <t>𠁼</t>
  </si>
  <si>
    <t>㐆</t>
  </si>
  <si>
    <t>依</t>
  </si>
  <si>
    <t>㥋</t>
  </si>
  <si>
    <t>衣</t>
  </si>
  <si>
    <t>扵</t>
  </si>
  <si>
    <t>淤</t>
  </si>
  <si>
    <t>洢</t>
  </si>
  <si>
    <t>椅</t>
  </si>
  <si>
    <t>吚</t>
  </si>
  <si>
    <t>咿</t>
  </si>
  <si>
    <t>漪</t>
  </si>
  <si>
    <t>旑</t>
  </si>
  <si>
    <t>旖</t>
  </si>
  <si>
    <t>醫</t>
  </si>
  <si>
    <t>毉</t>
  </si>
  <si>
    <t>譩</t>
  </si>
  <si>
    <t>鷖</t>
  </si>
  <si>
    <t>于</t>
  </si>
  <si>
    <t>繄</t>
  </si>
  <si>
    <t>欹</t>
  </si>
  <si>
    <t>𣣱</t>
  </si>
  <si>
    <t>睢</t>
  </si>
  <si>
    <t>tshi1</t>
  </si>
  <si>
    <t>ci1</t>
  </si>
  <si>
    <t>居上平聲出</t>
  </si>
  <si>
    <t>居一出</t>
  </si>
  <si>
    <t>癡</t>
  </si>
  <si>
    <t>𠈴</t>
  </si>
  <si>
    <t>痴</t>
  </si>
  <si>
    <t>疽</t>
  </si>
  <si>
    <t>狙</t>
  </si>
  <si>
    <t>蛆</t>
  </si>
  <si>
    <t>苴</t>
  </si>
  <si>
    <t>砠</t>
  </si>
  <si>
    <t>䪶</t>
  </si>
  <si>
    <t>菹</t>
  </si>
  <si>
    <t>䏣</t>
  </si>
  <si>
    <t>雎</t>
  </si>
  <si>
    <t>雌</t>
  </si>
  <si>
    <t>雛</t>
  </si>
  <si>
    <t>鴟</t>
  </si>
  <si>
    <t>趨</t>
  </si>
  <si>
    <t>嗤</t>
  </si>
  <si>
    <t>媸</t>
  </si>
  <si>
    <t>蚩</t>
  </si>
  <si>
    <t>瓻</t>
  </si>
  <si>
    <t>禧</t>
  </si>
  <si>
    <t>hi1</t>
  </si>
  <si>
    <t>居上平聲喜</t>
  </si>
  <si>
    <t>居一喜</t>
  </si>
  <si>
    <t>俙</t>
  </si>
  <si>
    <t>僖</t>
  </si>
  <si>
    <t>嘻</t>
  </si>
  <si>
    <t>嬉</t>
  </si>
  <si>
    <t>熹</t>
  </si>
  <si>
    <t>熺</t>
  </si>
  <si>
    <t>譆</t>
  </si>
  <si>
    <t>希</t>
  </si>
  <si>
    <t>稀</t>
  </si>
  <si>
    <t>欷</t>
  </si>
  <si>
    <t>歔</t>
  </si>
  <si>
    <t>晞</t>
  </si>
  <si>
    <t>郗</t>
  </si>
  <si>
    <t>噓</t>
  </si>
  <si>
    <t>巇</t>
  </si>
  <si>
    <t>㠊</t>
  </si>
  <si>
    <t>吁</t>
  </si>
  <si>
    <t>𢖳</t>
  </si>
  <si>
    <t>旴</t>
  </si>
  <si>
    <t>盱</t>
  </si>
  <si>
    <t>訏</t>
  </si>
  <si>
    <t>虛</t>
  </si>
  <si>
    <t>墟</t>
  </si>
  <si>
    <t>㱆</t>
  </si>
  <si>
    <t>羲</t>
  </si>
  <si>
    <t>犧</t>
  </si>
  <si>
    <t>曦</t>
  </si>
  <si>
    <t>昫</t>
  </si>
  <si>
    <t>熙</t>
  </si>
  <si>
    <t>焁</t>
  </si>
  <si>
    <t>屎</t>
  </si>
  <si>
    <t>里</t>
  </si>
  <si>
    <t>li2</t>
  </si>
  <si>
    <t>居上上聲柳</t>
  </si>
  <si>
    <t>居二柳</t>
  </si>
  <si>
    <t>俚</t>
  </si>
  <si>
    <t>裏</t>
  </si>
  <si>
    <t>裡</t>
  </si>
  <si>
    <t>鯉</t>
  </si>
  <si>
    <t>娌</t>
  </si>
  <si>
    <t>理</t>
  </si>
  <si>
    <t>旅</t>
  </si>
  <si>
    <t>祣</t>
  </si>
  <si>
    <t>膂</t>
  </si>
  <si>
    <t>屢</t>
  </si>
  <si>
    <t>褸</t>
  </si>
  <si>
    <t>李</t>
  </si>
  <si>
    <t>女</t>
  </si>
  <si>
    <t>履</t>
  </si>
  <si>
    <t>邐</t>
  </si>
  <si>
    <t>汝</t>
  </si>
  <si>
    <t>彼</t>
  </si>
  <si>
    <t>pi2</t>
  </si>
  <si>
    <t>居上上聲邊</t>
  </si>
  <si>
    <t>居二邊</t>
  </si>
  <si>
    <t>佊</t>
  </si>
  <si>
    <t>仳</t>
  </si>
  <si>
    <t>比</t>
  </si>
  <si>
    <t>秕</t>
  </si>
  <si>
    <t>粃</t>
  </si>
  <si>
    <t>狴</t>
  </si>
  <si>
    <t>妣</t>
  </si>
  <si>
    <t>匕</t>
  </si>
  <si>
    <t>己</t>
  </si>
  <si>
    <t>ki2</t>
  </si>
  <si>
    <t>居上上聲求</t>
  </si>
  <si>
    <t>居二求</t>
  </si>
  <si>
    <t>圮</t>
  </si>
  <si>
    <t>杞</t>
  </si>
  <si>
    <t>机</t>
  </si>
  <si>
    <t>莒</t>
  </si>
  <si>
    <t>紀</t>
  </si>
  <si>
    <t>几</t>
  </si>
  <si>
    <t>筥</t>
  </si>
  <si>
    <t>蟣</t>
  </si>
  <si>
    <t>麂</t>
  </si>
  <si>
    <t>舉</t>
  </si>
  <si>
    <t>矩</t>
  </si>
  <si>
    <t>起</t>
  </si>
  <si>
    <t>khi2</t>
  </si>
  <si>
    <t>居上上聲去</t>
  </si>
  <si>
    <t>居二去</t>
  </si>
  <si>
    <t>企</t>
  </si>
  <si>
    <t>䔇</t>
  </si>
  <si>
    <t>芑</t>
  </si>
  <si>
    <t>綺</t>
  </si>
  <si>
    <t>氐</t>
  </si>
  <si>
    <t>ti2</t>
  </si>
  <si>
    <t>居上上聲地</t>
  </si>
  <si>
    <t>居二地</t>
  </si>
  <si>
    <t>傂</t>
  </si>
  <si>
    <t>抵</t>
  </si>
  <si>
    <t>掋</t>
  </si>
  <si>
    <t>底</t>
  </si>
  <si>
    <t>厎</t>
  </si>
  <si>
    <t>砥</t>
  </si>
  <si>
    <t>呧</t>
  </si>
  <si>
    <t>詆</t>
  </si>
  <si>
    <t>弤</t>
  </si>
  <si>
    <t>軧</t>
  </si>
  <si>
    <t>邸</t>
  </si>
  <si>
    <t>觝</t>
  </si>
  <si>
    <t>祗</t>
  </si>
  <si>
    <t>嚭</t>
  </si>
  <si>
    <t>phi2</t>
  </si>
  <si>
    <t>居上上聲頗</t>
  </si>
  <si>
    <t>居二頗</t>
  </si>
  <si>
    <t>噽</t>
  </si>
  <si>
    <t>痞</t>
  </si>
  <si>
    <t>鄙</t>
  </si>
  <si>
    <t>庀</t>
  </si>
  <si>
    <t>疕</t>
  </si>
  <si>
    <t>㿫</t>
  </si>
  <si>
    <t>佇</t>
  </si>
  <si>
    <t>thi2</t>
  </si>
  <si>
    <t>居上上聲他</t>
  </si>
  <si>
    <t>居二他</t>
  </si>
  <si>
    <t>㑏</t>
  </si>
  <si>
    <t>竚</t>
  </si>
  <si>
    <t>宁</t>
  </si>
  <si>
    <t>羜</t>
  </si>
  <si>
    <t>苧</t>
  </si>
  <si>
    <t>紵</t>
  </si>
  <si>
    <t>抒</t>
  </si>
  <si>
    <t>杼</t>
  </si>
  <si>
    <t>貯</t>
  </si>
  <si>
    <t>恥</t>
  </si>
  <si>
    <t>耻</t>
  </si>
  <si>
    <t>禠</t>
  </si>
  <si>
    <t>止</t>
  </si>
  <si>
    <t>tsi2</t>
  </si>
  <si>
    <t>zi2</t>
  </si>
  <si>
    <t>居上上聲曾</t>
  </si>
  <si>
    <t>居二曾</t>
  </si>
  <si>
    <t>址</t>
  </si>
  <si>
    <t>沚</t>
  </si>
  <si>
    <t>芷</t>
  </si>
  <si>
    <t>茝</t>
  </si>
  <si>
    <t>祉</t>
  </si>
  <si>
    <t>趾</t>
  </si>
  <si>
    <t>旨</t>
  </si>
  <si>
    <t>指</t>
  </si>
  <si>
    <t>枳</t>
  </si>
  <si>
    <t>禇</t>
  </si>
  <si>
    <t>柱</t>
  </si>
  <si>
    <t>只</t>
  </si>
  <si>
    <t>紫</t>
  </si>
  <si>
    <t>軹</t>
  </si>
  <si>
    <t>咫</t>
  </si>
  <si>
    <t>紙</t>
  </si>
  <si>
    <t>𥾬</t>
  </si>
  <si>
    <t>帋</t>
  </si>
  <si>
    <t>姊</t>
  </si>
  <si>
    <t>笫</t>
  </si>
  <si>
    <t>楮</t>
  </si>
  <si>
    <t>夊</t>
  </si>
  <si>
    <t>煮</t>
  </si>
  <si>
    <t>渚</t>
  </si>
  <si>
    <t>麈</t>
  </si>
  <si>
    <t>薾</t>
  </si>
  <si>
    <t>䛗</t>
  </si>
  <si>
    <t>乳</t>
  </si>
  <si>
    <t>ji2</t>
  </si>
  <si>
    <t>居上上聲入</t>
  </si>
  <si>
    <t>居二入</t>
  </si>
  <si>
    <t>爾</t>
  </si>
  <si>
    <t>尔</t>
  </si>
  <si>
    <t>尒</t>
  </si>
  <si>
    <t>璽</t>
  </si>
  <si>
    <t>耳</t>
  </si>
  <si>
    <t>邇</t>
  </si>
  <si>
    <t>迩</t>
  </si>
  <si>
    <t>禰</t>
  </si>
  <si>
    <t>醑</t>
  </si>
  <si>
    <t>庾</t>
  </si>
  <si>
    <t>䋙</t>
  </si>
  <si>
    <t>駬</t>
  </si>
  <si>
    <t>茹</t>
  </si>
  <si>
    <t>瘉</t>
  </si>
  <si>
    <t>愈</t>
  </si>
  <si>
    <t>窳</t>
  </si>
  <si>
    <t>寙</t>
  </si>
  <si>
    <t>瘐</t>
  </si>
  <si>
    <t>始</t>
  </si>
  <si>
    <t>si2</t>
  </si>
  <si>
    <t>居上上聲時</t>
  </si>
  <si>
    <t>居二時</t>
  </si>
  <si>
    <t>乨</t>
  </si>
  <si>
    <t>暑</t>
  </si>
  <si>
    <t>㑯</t>
  </si>
  <si>
    <t>𠈈</t>
  </si>
  <si>
    <t>𢇌</t>
  </si>
  <si>
    <t>枲</t>
  </si>
  <si>
    <t>徙</t>
  </si>
  <si>
    <t>蹝</t>
  </si>
  <si>
    <t>屣</t>
  </si>
  <si>
    <t>𩌦</t>
  </si>
  <si>
    <t>蓰</t>
  </si>
  <si>
    <t>葸</t>
  </si>
  <si>
    <t>黍</t>
  </si>
  <si>
    <t>豕</t>
  </si>
  <si>
    <t>矢</t>
  </si>
  <si>
    <t>弛</t>
  </si>
  <si>
    <t>以</t>
  </si>
  <si>
    <t>i2</t>
  </si>
  <si>
    <t>qi2</t>
  </si>
  <si>
    <t>居上上聲英</t>
  </si>
  <si>
    <t>居二英</t>
  </si>
  <si>
    <t>㠯</t>
  </si>
  <si>
    <t>與</t>
  </si>
  <si>
    <t>与</t>
  </si>
  <si>
    <t>㒜</t>
  </si>
  <si>
    <t>偊</t>
  </si>
  <si>
    <t>予</t>
  </si>
  <si>
    <t>迆</t>
  </si>
  <si>
    <t>苢</t>
  </si>
  <si>
    <t>苡</t>
  </si>
  <si>
    <t>雨</t>
  </si>
  <si>
    <t>扆</t>
  </si>
  <si>
    <t>偯</t>
  </si>
  <si>
    <t>傴</t>
  </si>
  <si>
    <t>禹</t>
  </si>
  <si>
    <t>㝢</t>
  </si>
  <si>
    <t>宇</t>
  </si>
  <si>
    <t>瑀</t>
  </si>
  <si>
    <t>楀</t>
  </si>
  <si>
    <t>鄅</t>
  </si>
  <si>
    <t>掎</t>
  </si>
  <si>
    <t>羽</t>
  </si>
  <si>
    <t>庡</t>
  </si>
  <si>
    <t>噢</t>
  </si>
  <si>
    <t>米</t>
  </si>
  <si>
    <t>bi2</t>
  </si>
  <si>
    <t>居上上聲門</t>
  </si>
  <si>
    <t>居二門</t>
  </si>
  <si>
    <t>敉</t>
  </si>
  <si>
    <t>侎</t>
  </si>
  <si>
    <t>眯</t>
  </si>
  <si>
    <t>弭</t>
  </si>
  <si>
    <t>彌</t>
  </si>
  <si>
    <t>尾</t>
  </si>
  <si>
    <t>哶</t>
  </si>
  <si>
    <t>芈</t>
  </si>
  <si>
    <t>美</t>
  </si>
  <si>
    <t>媺</t>
  </si>
  <si>
    <t>靡</t>
  </si>
  <si>
    <t>圉</t>
  </si>
  <si>
    <t>gi2</t>
  </si>
  <si>
    <t>居上上聲語</t>
  </si>
  <si>
    <t>居二語</t>
  </si>
  <si>
    <t>俁</t>
  </si>
  <si>
    <t>㒁</t>
  </si>
  <si>
    <t>麌</t>
  </si>
  <si>
    <t>擬</t>
  </si>
  <si>
    <t>儗</t>
  </si>
  <si>
    <t>薿</t>
  </si>
  <si>
    <t>圄</t>
  </si>
  <si>
    <t>敔</t>
  </si>
  <si>
    <t>檥</t>
  </si>
  <si>
    <t>艤</t>
  </si>
  <si>
    <t>蟻</t>
  </si>
  <si>
    <t>禦</t>
  </si>
  <si>
    <t>籞</t>
  </si>
  <si>
    <t>取</t>
  </si>
  <si>
    <t>tshi2</t>
  </si>
  <si>
    <t>ci2</t>
  </si>
  <si>
    <t>居上上聲出</t>
  </si>
  <si>
    <t>居二出</t>
  </si>
  <si>
    <t>侈</t>
  </si>
  <si>
    <t>杵</t>
  </si>
  <si>
    <t>處</t>
  </si>
  <si>
    <t>䖏</t>
  </si>
  <si>
    <t>処</t>
  </si>
  <si>
    <t>齒</t>
  </si>
  <si>
    <t>鼠</t>
  </si>
  <si>
    <t>癙</t>
  </si>
  <si>
    <t>hi2</t>
  </si>
  <si>
    <t>居上上聲喜</t>
  </si>
  <si>
    <t>居二喜</t>
  </si>
  <si>
    <t>蟢</t>
  </si>
  <si>
    <t>許</t>
  </si>
  <si>
    <t>詡</t>
  </si>
  <si>
    <t>煦</t>
  </si>
  <si>
    <t>踽</t>
  </si>
  <si>
    <t>剓</t>
  </si>
  <si>
    <t>li3</t>
  </si>
  <si>
    <t>居上去聲柳</t>
  </si>
  <si>
    <t>居三柳</t>
  </si>
  <si>
    <t>庇</t>
  </si>
  <si>
    <t>pi3</t>
  </si>
  <si>
    <t>居上去聲邊</t>
  </si>
  <si>
    <t>居三邊</t>
  </si>
  <si>
    <t>泌</t>
  </si>
  <si>
    <t>秘</t>
  </si>
  <si>
    <t>祕</t>
  </si>
  <si>
    <t>毖</t>
  </si>
  <si>
    <t>閟</t>
  </si>
  <si>
    <t>飶</t>
  </si>
  <si>
    <t>駜</t>
  </si>
  <si>
    <t>閉</t>
  </si>
  <si>
    <t>臂</t>
  </si>
  <si>
    <t>貱</t>
  </si>
  <si>
    <t>𧷍</t>
  </si>
  <si>
    <t>嬖</t>
  </si>
  <si>
    <t>轡</t>
  </si>
  <si>
    <t>畀</t>
  </si>
  <si>
    <t>畁</t>
  </si>
  <si>
    <t>淠</t>
  </si>
  <si>
    <t>𣴪</t>
  </si>
  <si>
    <t>痹</t>
  </si>
  <si>
    <t>芘</t>
  </si>
  <si>
    <t>怭</t>
  </si>
  <si>
    <t>記</t>
  </si>
  <si>
    <t>ki3</t>
  </si>
  <si>
    <t>居上去聲求</t>
  </si>
  <si>
    <t>居三求</t>
  </si>
  <si>
    <t>倨</t>
  </si>
  <si>
    <t>据</t>
  </si>
  <si>
    <t>鋸</t>
  </si>
  <si>
    <t>踞</t>
  </si>
  <si>
    <t>瞿</t>
  </si>
  <si>
    <t>懼</t>
  </si>
  <si>
    <t>𧸧</t>
  </si>
  <si>
    <t>遽</t>
  </si>
  <si>
    <t>蘧</t>
  </si>
  <si>
    <t>籧</t>
  </si>
  <si>
    <t>據</t>
  </si>
  <si>
    <t>冀</t>
  </si>
  <si>
    <t>驥</t>
  </si>
  <si>
    <t>寄</t>
  </si>
  <si>
    <t>穊</t>
  </si>
  <si>
    <t>羇</t>
  </si>
  <si>
    <t>既</t>
  </si>
  <si>
    <t>薊</t>
  </si>
  <si>
    <t>khi3</t>
  </si>
  <si>
    <t>居上去聲去</t>
  </si>
  <si>
    <t>居三去</t>
  </si>
  <si>
    <t>厺</t>
  </si>
  <si>
    <t>𠈮</t>
  </si>
  <si>
    <t>跂</t>
  </si>
  <si>
    <t>氣</t>
  </si>
  <si>
    <t>炁</t>
  </si>
  <si>
    <t>气</t>
  </si>
  <si>
    <t>棄</t>
  </si>
  <si>
    <t>弃</t>
  </si>
  <si>
    <t>憩</t>
  </si>
  <si>
    <t>憇</t>
  </si>
  <si>
    <t>愒</t>
  </si>
  <si>
    <t>器</t>
  </si>
  <si>
    <t>噐</t>
  </si>
  <si>
    <t>致</t>
  </si>
  <si>
    <t>ti3</t>
  </si>
  <si>
    <t>居上去聲地</t>
  </si>
  <si>
    <t>居三地</t>
  </si>
  <si>
    <t>緻</t>
  </si>
  <si>
    <t>智</t>
  </si>
  <si>
    <t>置</t>
  </si>
  <si>
    <t>觶</t>
  </si>
  <si>
    <t>䝷</t>
  </si>
  <si>
    <t>寘</t>
  </si>
  <si>
    <t>俾</t>
  </si>
  <si>
    <t>phi3</t>
  </si>
  <si>
    <t>居上去聲頗</t>
  </si>
  <si>
    <t>居三頗</t>
  </si>
  <si>
    <t>睥</t>
  </si>
  <si>
    <t>譬</t>
  </si>
  <si>
    <t>屁</t>
  </si>
  <si>
    <t>𥧔</t>
  </si>
  <si>
    <t>翅</t>
  </si>
  <si>
    <t>thi3</t>
  </si>
  <si>
    <t>居上去聲他</t>
  </si>
  <si>
    <t>居三他</t>
  </si>
  <si>
    <t>懥</t>
  </si>
  <si>
    <t>疐</t>
  </si>
  <si>
    <t>䶑</t>
  </si>
  <si>
    <t>嚏</t>
  </si>
  <si>
    <t>懘</t>
  </si>
  <si>
    <t>志</t>
  </si>
  <si>
    <t>tsi3</t>
  </si>
  <si>
    <t>zi3</t>
  </si>
  <si>
    <t>居上去聲曾</t>
  </si>
  <si>
    <t>居三曾</t>
  </si>
  <si>
    <t>忮</t>
  </si>
  <si>
    <t>伎</t>
  </si>
  <si>
    <t>𢗍</t>
  </si>
  <si>
    <t>誌</t>
  </si>
  <si>
    <t>輊</t>
  </si>
  <si>
    <t>痣</t>
  </si>
  <si>
    <t>至</t>
  </si>
  <si>
    <t>抧</t>
  </si>
  <si>
    <t>躓</t>
  </si>
  <si>
    <t>製</t>
  </si>
  <si>
    <t>制</t>
  </si>
  <si>
    <t>幟</t>
  </si>
  <si>
    <t>摯</t>
  </si>
  <si>
    <t>贄</t>
  </si>
  <si>
    <t>鷙</t>
  </si>
  <si>
    <t>世</t>
  </si>
  <si>
    <t>si3</t>
  </si>
  <si>
    <t>居上去聲時</t>
  </si>
  <si>
    <t>居三時</t>
  </si>
  <si>
    <t>丗</t>
  </si>
  <si>
    <t>貰</t>
  </si>
  <si>
    <t>勢</t>
  </si>
  <si>
    <t>揓</t>
  </si>
  <si>
    <t>弒</t>
  </si>
  <si>
    <t>恕</t>
  </si>
  <si>
    <t>絮</t>
  </si>
  <si>
    <t>庶</t>
  </si>
  <si>
    <t>試</t>
  </si>
  <si>
    <t>意</t>
  </si>
  <si>
    <t>i3</t>
  </si>
  <si>
    <t>qi3</t>
  </si>
  <si>
    <t>居上去聲英</t>
  </si>
  <si>
    <t>居三英</t>
  </si>
  <si>
    <t>鷾</t>
  </si>
  <si>
    <t>亄</t>
  </si>
  <si>
    <t>瘀</t>
  </si>
  <si>
    <t>瘞</t>
  </si>
  <si>
    <t>医</t>
  </si>
  <si>
    <t>矣</t>
  </si>
  <si>
    <t>飫</t>
  </si>
  <si>
    <t>𩜈</t>
  </si>
  <si>
    <t>曀</t>
  </si>
  <si>
    <t>殪</t>
  </si>
  <si>
    <t>饐</t>
  </si>
  <si>
    <t>懿</t>
  </si>
  <si>
    <t>豷</t>
  </si>
  <si>
    <t>薏</t>
  </si>
  <si>
    <t>瞖</t>
  </si>
  <si>
    <t>翳</t>
  </si>
  <si>
    <t>贀</t>
  </si>
  <si>
    <t>娶</t>
  </si>
  <si>
    <t>tshi3</t>
  </si>
  <si>
    <t>ci3</t>
  </si>
  <si>
    <t>居上去聲出</t>
  </si>
  <si>
    <t>居三出</t>
  </si>
  <si>
    <t>佁</t>
  </si>
  <si>
    <t>傺</t>
  </si>
  <si>
    <t>砌</t>
  </si>
  <si>
    <t>磜</t>
  </si>
  <si>
    <t>朿</t>
  </si>
  <si>
    <t>莿</t>
  </si>
  <si>
    <t>䱨</t>
  </si>
  <si>
    <t>趣</t>
  </si>
  <si>
    <t>熾</t>
  </si>
  <si>
    <t>饎</t>
  </si>
  <si>
    <t>糦</t>
  </si>
  <si>
    <t>hi3</t>
  </si>
  <si>
    <t>居上去聲喜</t>
  </si>
  <si>
    <t>居三喜</t>
  </si>
  <si>
    <t>咥</t>
  </si>
  <si>
    <t>忥</t>
  </si>
  <si>
    <t>覷</t>
  </si>
  <si>
    <t>酗</t>
  </si>
  <si>
    <t>䣱</t>
  </si>
  <si>
    <t>䣴</t>
  </si>
  <si>
    <t>餼</t>
  </si>
  <si>
    <t>屭</t>
  </si>
  <si>
    <t>呴</t>
  </si>
  <si>
    <t>离</t>
  </si>
  <si>
    <t>li5</t>
  </si>
  <si>
    <t>居下平聲柳</t>
  </si>
  <si>
    <t>居五柳</t>
  </si>
  <si>
    <t>離</t>
  </si>
  <si>
    <t>漓</t>
  </si>
  <si>
    <t>䄜</t>
  </si>
  <si>
    <t>褵</t>
  </si>
  <si>
    <t>縭</t>
  </si>
  <si>
    <t>蘺</t>
  </si>
  <si>
    <t>籬</t>
  </si>
  <si>
    <t>㒿</t>
  </si>
  <si>
    <t>璃</t>
  </si>
  <si>
    <t>螭</t>
  </si>
  <si>
    <t>𢟢</t>
  </si>
  <si>
    <t>醨</t>
  </si>
  <si>
    <t>魑</t>
  </si>
  <si>
    <t>釐</t>
  </si>
  <si>
    <t>莉</t>
  </si>
  <si>
    <t>蜊</t>
  </si>
  <si>
    <t>鸝</t>
  </si>
  <si>
    <t>驪</t>
  </si>
  <si>
    <t>驢</t>
  </si>
  <si>
    <t>馿</t>
  </si>
  <si>
    <t>廬</t>
  </si>
  <si>
    <t>漦</t>
  </si>
  <si>
    <t>厘</t>
  </si>
  <si>
    <t>梩</t>
  </si>
  <si>
    <t>貍</t>
  </si>
  <si>
    <t>狸</t>
  </si>
  <si>
    <t>閭</t>
  </si>
  <si>
    <t>藘</t>
  </si>
  <si>
    <t>嫠</t>
  </si>
  <si>
    <t>枇</t>
  </si>
  <si>
    <t>pi5</t>
  </si>
  <si>
    <t>居下平聲邊</t>
  </si>
  <si>
    <t>居五邊</t>
  </si>
  <si>
    <t>琵</t>
  </si>
  <si>
    <t>毗</t>
  </si>
  <si>
    <t>貔</t>
  </si>
  <si>
    <t>鼙</t>
  </si>
  <si>
    <t>脾</t>
  </si>
  <si>
    <t>陴</t>
  </si>
  <si>
    <t>其</t>
  </si>
  <si>
    <t>ki5</t>
  </si>
  <si>
    <t>居下平聲求</t>
  </si>
  <si>
    <t>居五求</t>
  </si>
  <si>
    <t>亓</t>
  </si>
  <si>
    <t>𠁭</t>
  </si>
  <si>
    <t>丌</t>
  </si>
  <si>
    <t>𠍲</t>
  </si>
  <si>
    <t>渠</t>
  </si>
  <si>
    <t>蕖</t>
  </si>
  <si>
    <t>磲</t>
  </si>
  <si>
    <t>萁</t>
  </si>
  <si>
    <t>祺</t>
  </si>
  <si>
    <t>淇</t>
  </si>
  <si>
    <t>蜞</t>
  </si>
  <si>
    <t>琪</t>
  </si>
  <si>
    <t>騏</t>
  </si>
  <si>
    <t>麒</t>
  </si>
  <si>
    <t>䳢</t>
  </si>
  <si>
    <t>綦</t>
  </si>
  <si>
    <t>綨</t>
  </si>
  <si>
    <t>畸</t>
  </si>
  <si>
    <t>碕</t>
  </si>
  <si>
    <t>崎</t>
  </si>
  <si>
    <t>剞</t>
  </si>
  <si>
    <t>竒</t>
  </si>
  <si>
    <t>琦</t>
  </si>
  <si>
    <t>踦</t>
  </si>
  <si>
    <t>錡</t>
  </si>
  <si>
    <t>岐</t>
  </si>
  <si>
    <t>歧</t>
  </si>
  <si>
    <t>技</t>
  </si>
  <si>
    <t>妓</t>
  </si>
  <si>
    <t>蚑</t>
  </si>
  <si>
    <t>圻</t>
  </si>
  <si>
    <t>沂</t>
  </si>
  <si>
    <t>蔪</t>
  </si>
  <si>
    <t>祈</t>
  </si>
  <si>
    <t>祇</t>
  </si>
  <si>
    <t>祁</t>
  </si>
  <si>
    <t>疧</t>
  </si>
  <si>
    <t>芪</t>
  </si>
  <si>
    <t>衢</t>
  </si>
  <si>
    <t>旂</t>
  </si>
  <si>
    <t>旗</t>
  </si>
  <si>
    <t>耆</t>
  </si>
  <si>
    <t>鰭</t>
  </si>
  <si>
    <t>鸜</t>
  </si>
  <si>
    <t>鴝</t>
  </si>
  <si>
    <t>氍</t>
  </si>
  <si>
    <t>癯</t>
  </si>
  <si>
    <t>臞</t>
  </si>
  <si>
    <t>璩</t>
  </si>
  <si>
    <t>棋</t>
  </si>
  <si>
    <t>棊</t>
  </si>
  <si>
    <t>碁</t>
  </si>
  <si>
    <t>騎</t>
  </si>
  <si>
    <t>khi5</t>
  </si>
  <si>
    <t>居下平聲去</t>
  </si>
  <si>
    <t>居五去</t>
  </si>
  <si>
    <t>池</t>
  </si>
  <si>
    <t>ti5</t>
  </si>
  <si>
    <t>居下平聲地</t>
  </si>
  <si>
    <t>居五地</t>
  </si>
  <si>
    <t>馳</t>
  </si>
  <si>
    <t>訑</t>
  </si>
  <si>
    <t>俿</t>
  </si>
  <si>
    <t>𠌬</t>
  </si>
  <si>
    <t>儲</t>
  </si>
  <si>
    <t>倁</t>
  </si>
  <si>
    <t>乿</t>
  </si>
  <si>
    <t>除</t>
  </si>
  <si>
    <t>篨</t>
  </si>
  <si>
    <t>滁</t>
  </si>
  <si>
    <t>汦</t>
  </si>
  <si>
    <t>胝</t>
  </si>
  <si>
    <t>蚳</t>
  </si>
  <si>
    <t>坻</t>
  </si>
  <si>
    <t>墀</t>
  </si>
  <si>
    <t>㓾</t>
  </si>
  <si>
    <t>遲</t>
  </si>
  <si>
    <t>持</t>
  </si>
  <si>
    <t>躇</t>
  </si>
  <si>
    <t>踟</t>
  </si>
  <si>
    <t>箎</t>
  </si>
  <si>
    <t>篪</t>
  </si>
  <si>
    <t>虒</t>
  </si>
  <si>
    <t>皮</t>
  </si>
  <si>
    <t>phi5</t>
  </si>
  <si>
    <t>居下平聲頗</t>
  </si>
  <si>
    <t>居五頗</t>
  </si>
  <si>
    <t>疲</t>
  </si>
  <si>
    <t>詖</t>
  </si>
  <si>
    <t>羆</t>
  </si>
  <si>
    <t>㮰</t>
  </si>
  <si>
    <t>鋤</t>
  </si>
  <si>
    <t>thi5</t>
  </si>
  <si>
    <t>居下平聲他</t>
  </si>
  <si>
    <t>居五他</t>
  </si>
  <si>
    <t>薯</t>
  </si>
  <si>
    <t>tsi5</t>
  </si>
  <si>
    <t>zi5</t>
  </si>
  <si>
    <t>居下平聲曾</t>
  </si>
  <si>
    <t>居五曾</t>
  </si>
  <si>
    <t>如</t>
  </si>
  <si>
    <t>ji5</t>
  </si>
  <si>
    <t>居下平聲入</t>
  </si>
  <si>
    <t>居五入</t>
  </si>
  <si>
    <t>侕</t>
  </si>
  <si>
    <t>侞</t>
  </si>
  <si>
    <t>𠍶</t>
  </si>
  <si>
    <t>𡦗</t>
  </si>
  <si>
    <t>兪</t>
  </si>
  <si>
    <t>俞</t>
  </si>
  <si>
    <t>嚅</t>
  </si>
  <si>
    <t>儒</t>
  </si>
  <si>
    <t>孺</t>
  </si>
  <si>
    <t>襦</t>
  </si>
  <si>
    <t>醹</t>
  </si>
  <si>
    <t>而</t>
  </si>
  <si>
    <t>洏</t>
  </si>
  <si>
    <t>袻</t>
  </si>
  <si>
    <t>胹</t>
  </si>
  <si>
    <t>臾</t>
  </si>
  <si>
    <t>萸</t>
  </si>
  <si>
    <t>腴</t>
  </si>
  <si>
    <t>諛</t>
  </si>
  <si>
    <t>楰</t>
  </si>
  <si>
    <t>兒</t>
  </si>
  <si>
    <t>児</t>
  </si>
  <si>
    <t>洳</t>
  </si>
  <si>
    <t>袽</t>
  </si>
  <si>
    <t>瑜</t>
  </si>
  <si>
    <t>榆</t>
  </si>
  <si>
    <t>逾</t>
  </si>
  <si>
    <t>踰</t>
  </si>
  <si>
    <t>𦩞</t>
  </si>
  <si>
    <t>褕</t>
  </si>
  <si>
    <t>揄</t>
  </si>
  <si>
    <t>覦</t>
  </si>
  <si>
    <t>歈</t>
  </si>
  <si>
    <t>窬</t>
  </si>
  <si>
    <t>毹</t>
  </si>
  <si>
    <t>si5</t>
  </si>
  <si>
    <t>居下平聲時</t>
  </si>
  <si>
    <t>居五時</t>
  </si>
  <si>
    <t>旹</t>
  </si>
  <si>
    <t>蒔</t>
  </si>
  <si>
    <t>鰣</t>
  </si>
  <si>
    <t>塒</t>
  </si>
  <si>
    <t>匙</t>
  </si>
  <si>
    <t>蜍</t>
  </si>
  <si>
    <t>蠩</t>
  </si>
  <si>
    <t>i5</t>
  </si>
  <si>
    <t>qi5</t>
  </si>
  <si>
    <t>居下平聲英</t>
  </si>
  <si>
    <t>居五英</t>
  </si>
  <si>
    <t>亐</t>
  </si>
  <si>
    <t>玗</t>
  </si>
  <si>
    <t>妤</t>
  </si>
  <si>
    <t>伃</t>
  </si>
  <si>
    <t>侇</t>
  </si>
  <si>
    <t>𢓡</t>
  </si>
  <si>
    <t>蛦</t>
  </si>
  <si>
    <t>余</t>
  </si>
  <si>
    <t>輿</t>
  </si>
  <si>
    <t>竽</t>
  </si>
  <si>
    <t>芋</t>
  </si>
  <si>
    <t>杅</t>
  </si>
  <si>
    <t>譽</t>
  </si>
  <si>
    <t>旟</t>
  </si>
  <si>
    <t>畬</t>
  </si>
  <si>
    <t>畭</t>
  </si>
  <si>
    <t>餘</t>
  </si>
  <si>
    <t>詒</t>
  </si>
  <si>
    <t>貽</t>
  </si>
  <si>
    <t>姨</t>
  </si>
  <si>
    <t>璵</t>
  </si>
  <si>
    <t>轝</t>
  </si>
  <si>
    <t>怡</t>
  </si>
  <si>
    <t>移</t>
  </si>
  <si>
    <t>峓</t>
  </si>
  <si>
    <t>咦</t>
  </si>
  <si>
    <t>跠</t>
  </si>
  <si>
    <t>飴</t>
  </si>
  <si>
    <t>匜</t>
  </si>
  <si>
    <t>酏</t>
  </si>
  <si>
    <t>虵</t>
  </si>
  <si>
    <t>痍</t>
  </si>
  <si>
    <t>扅</t>
  </si>
  <si>
    <t>彝</t>
  </si>
  <si>
    <t>宧</t>
  </si>
  <si>
    <t>圯</t>
  </si>
  <si>
    <t>瓵</t>
  </si>
  <si>
    <t>徾</t>
  </si>
  <si>
    <t>雩</t>
  </si>
  <si>
    <t>頤</t>
  </si>
  <si>
    <t>䞅</t>
  </si>
  <si>
    <t>愉</t>
  </si>
  <si>
    <t>歟</t>
  </si>
  <si>
    <t>欤</t>
  </si>
  <si>
    <t>夷</t>
  </si>
  <si>
    <t>薇</t>
  </si>
  <si>
    <t>bi5</t>
  </si>
  <si>
    <t>居下平聲門</t>
  </si>
  <si>
    <t>居五門</t>
  </si>
  <si>
    <t>微</t>
  </si>
  <si>
    <t>眉</t>
  </si>
  <si>
    <t>睂</t>
  </si>
  <si>
    <t>楣</t>
  </si>
  <si>
    <t>嵋</t>
  </si>
  <si>
    <t>湄</t>
  </si>
  <si>
    <t>堳</t>
  </si>
  <si>
    <t>郿</t>
  </si>
  <si>
    <t>弥</t>
  </si>
  <si>
    <t>瀰</t>
  </si>
  <si>
    <t>劘</t>
  </si>
  <si>
    <t>蘼</t>
  </si>
  <si>
    <t>醿</t>
  </si>
  <si>
    <t>縻</t>
  </si>
  <si>
    <t>糜</t>
  </si>
  <si>
    <t>麋</t>
  </si>
  <si>
    <t>蘪</t>
  </si>
  <si>
    <t>儀</t>
  </si>
  <si>
    <t>gi5</t>
  </si>
  <si>
    <t>居下平聲語</t>
  </si>
  <si>
    <t>居五語</t>
  </si>
  <si>
    <t>𩦢</t>
  </si>
  <si>
    <t>虞</t>
  </si>
  <si>
    <t>𠈌</t>
  </si>
  <si>
    <t>娛</t>
  </si>
  <si>
    <t>宜</t>
  </si>
  <si>
    <t>𡧧</t>
  </si>
  <si>
    <t>漁</t>
  </si>
  <si>
    <t>魚</t>
  </si>
  <si>
    <t>愚</t>
  </si>
  <si>
    <t>隅</t>
  </si>
  <si>
    <t>腢</t>
  </si>
  <si>
    <t>嵎</t>
  </si>
  <si>
    <t>疑</t>
  </si>
  <si>
    <t>嶷</t>
  </si>
  <si>
    <t>徐</t>
  </si>
  <si>
    <t>tshi5</t>
  </si>
  <si>
    <t>ci5</t>
  </si>
  <si>
    <t>居下平聲出</t>
  </si>
  <si>
    <t>居五出</t>
  </si>
  <si>
    <t>俆</t>
  </si>
  <si>
    <t>伹</t>
  </si>
  <si>
    <t>利</t>
  </si>
  <si>
    <t>li7</t>
  </si>
  <si>
    <t>居下去聲柳</t>
  </si>
  <si>
    <t>居七柳</t>
  </si>
  <si>
    <t>俐</t>
  </si>
  <si>
    <t>浰</t>
  </si>
  <si>
    <t>痢</t>
  </si>
  <si>
    <t>例</t>
  </si>
  <si>
    <t>栵</t>
  </si>
  <si>
    <t>㽝</t>
  </si>
  <si>
    <t>侶</t>
  </si>
  <si>
    <t>呂</t>
  </si>
  <si>
    <t>梠</t>
  </si>
  <si>
    <t>𢈚</t>
  </si>
  <si>
    <t>莅</t>
  </si>
  <si>
    <t>涖</t>
  </si>
  <si>
    <t>詈</t>
  </si>
  <si>
    <t>慮</t>
  </si>
  <si>
    <t>濾</t>
  </si>
  <si>
    <t>鑢</t>
  </si>
  <si>
    <t>哩</t>
  </si>
  <si>
    <t>𣟌</t>
  </si>
  <si>
    <t>吏</t>
  </si>
  <si>
    <t>陛</t>
  </si>
  <si>
    <t>pi7</t>
  </si>
  <si>
    <t>居下去聲邊</t>
  </si>
  <si>
    <t>居七邊</t>
  </si>
  <si>
    <t>婢</t>
  </si>
  <si>
    <t>庳</t>
  </si>
  <si>
    <t>亻𤰞</t>
  </si>
  <si>
    <t>備</t>
  </si>
  <si>
    <t>俻</t>
  </si>
  <si>
    <t>𠏆</t>
  </si>
  <si>
    <t>糒</t>
  </si>
  <si>
    <t>避</t>
  </si>
  <si>
    <t>被</t>
  </si>
  <si>
    <t>敝</t>
  </si>
  <si>
    <t>弊</t>
  </si>
  <si>
    <t>𡚁</t>
  </si>
  <si>
    <t>斃</t>
  </si>
  <si>
    <t>幣</t>
  </si>
  <si>
    <t>濞</t>
  </si>
  <si>
    <t>奰</t>
  </si>
  <si>
    <t>贔</t>
  </si>
  <si>
    <t>𤹝</t>
  </si>
  <si>
    <t>髲</t>
  </si>
  <si>
    <t>𠈺</t>
  </si>
  <si>
    <t>具</t>
  </si>
  <si>
    <t>ki7</t>
  </si>
  <si>
    <t>居下去聲求</t>
  </si>
  <si>
    <t>居七求</t>
  </si>
  <si>
    <t>颶</t>
  </si>
  <si>
    <t>惧</t>
  </si>
  <si>
    <t>愳</t>
  </si>
  <si>
    <t>洎</t>
  </si>
  <si>
    <t>忌</t>
  </si>
  <si>
    <t>跽</t>
  </si>
  <si>
    <t>芰</t>
  </si>
  <si>
    <t>巨</t>
  </si>
  <si>
    <t>拒</t>
  </si>
  <si>
    <t>炬</t>
  </si>
  <si>
    <t>詎</t>
  </si>
  <si>
    <t>鉅</t>
  </si>
  <si>
    <t>惎</t>
  </si>
  <si>
    <t>㥍</t>
  </si>
  <si>
    <t>𢗏</t>
  </si>
  <si>
    <t>𢚁</t>
  </si>
  <si>
    <t>柿</t>
  </si>
  <si>
    <t>khi7</t>
  </si>
  <si>
    <t>居下去聲去</t>
  </si>
  <si>
    <t>居七去</t>
  </si>
  <si>
    <t>𣐈</t>
  </si>
  <si>
    <t>治</t>
  </si>
  <si>
    <t>ti7</t>
  </si>
  <si>
    <t>居下去聲地</t>
  </si>
  <si>
    <t>居七地</t>
  </si>
  <si>
    <t>值</t>
  </si>
  <si>
    <t>𠊷</t>
  </si>
  <si>
    <t>偫</t>
  </si>
  <si>
    <t>𠍰</t>
  </si>
  <si>
    <t>雉</t>
  </si>
  <si>
    <t>薙</t>
  </si>
  <si>
    <t>穉</t>
  </si>
  <si>
    <t>稺</t>
  </si>
  <si>
    <t>稚</t>
  </si>
  <si>
    <t>滯</t>
  </si>
  <si>
    <t>痔</t>
  </si>
  <si>
    <t>㿃</t>
  </si>
  <si>
    <t>䝰</t>
  </si>
  <si>
    <t>𧶱</t>
  </si>
  <si>
    <t>箸</t>
  </si>
  <si>
    <t>筯</t>
  </si>
  <si>
    <t>彘</t>
  </si>
  <si>
    <t>畤</t>
  </si>
  <si>
    <t>phi7</t>
  </si>
  <si>
    <t>居下去聲頗</t>
  </si>
  <si>
    <t>居七頗</t>
  </si>
  <si>
    <t>住</t>
  </si>
  <si>
    <t>tsi7</t>
  </si>
  <si>
    <t>zi7</t>
  </si>
  <si>
    <t>居下去聲曾</t>
  </si>
  <si>
    <t>居七曾</t>
  </si>
  <si>
    <t>𠉧</t>
  </si>
  <si>
    <t>炷</t>
  </si>
  <si>
    <t>跓</t>
  </si>
  <si>
    <t>駐</t>
  </si>
  <si>
    <t>舐</t>
  </si>
  <si>
    <t>聚</t>
  </si>
  <si>
    <t>二</t>
  </si>
  <si>
    <t>ji7</t>
  </si>
  <si>
    <t>居下去聲入</t>
  </si>
  <si>
    <t>居七入</t>
  </si>
  <si>
    <t>弍</t>
  </si>
  <si>
    <t>佴</t>
  </si>
  <si>
    <t>貳</t>
  </si>
  <si>
    <t>㒃</t>
  </si>
  <si>
    <t>膩</t>
  </si>
  <si>
    <t>珥</t>
  </si>
  <si>
    <t>餌</t>
  </si>
  <si>
    <t>𧊗</t>
  </si>
  <si>
    <t>諭</t>
  </si>
  <si>
    <t>喻</t>
  </si>
  <si>
    <t>裋</t>
  </si>
  <si>
    <t>裕</t>
  </si>
  <si>
    <t>是</t>
  </si>
  <si>
    <t>si7</t>
  </si>
  <si>
    <t>居下去聲時</t>
  </si>
  <si>
    <t>居七時</t>
  </si>
  <si>
    <t>昰</t>
  </si>
  <si>
    <t>侍</t>
  </si>
  <si>
    <t>侸</t>
  </si>
  <si>
    <t>𠊪</t>
  </si>
  <si>
    <t>㐨</t>
  </si>
  <si>
    <t>示</t>
  </si>
  <si>
    <t>視</t>
  </si>
  <si>
    <t>寺</t>
  </si>
  <si>
    <t>叙</t>
  </si>
  <si>
    <t>墅</t>
  </si>
  <si>
    <t>緒</t>
  </si>
  <si>
    <t>序</t>
  </si>
  <si>
    <t>謚</t>
  </si>
  <si>
    <t>諡</t>
  </si>
  <si>
    <t>逝</t>
  </si>
  <si>
    <t>峙</t>
  </si>
  <si>
    <t>豎</t>
  </si>
  <si>
    <t>竪</t>
  </si>
  <si>
    <t>諟</t>
  </si>
  <si>
    <t>恃</t>
  </si>
  <si>
    <t>庤</t>
  </si>
  <si>
    <t>嶼</t>
  </si>
  <si>
    <t>鱮</t>
  </si>
  <si>
    <t>藇</t>
  </si>
  <si>
    <t>氏</t>
  </si>
  <si>
    <t>筮</t>
  </si>
  <si>
    <t>噬</t>
  </si>
  <si>
    <t>嗜</t>
  </si>
  <si>
    <t>誓</t>
  </si>
  <si>
    <t>署</t>
  </si>
  <si>
    <t>樹</t>
  </si>
  <si>
    <t>𠐊</t>
  </si>
  <si>
    <t>㒘</t>
  </si>
  <si>
    <t>曙</t>
  </si>
  <si>
    <t>異</t>
  </si>
  <si>
    <t>i7</t>
  </si>
  <si>
    <t>qi7</t>
  </si>
  <si>
    <t>居下去聲英</t>
  </si>
  <si>
    <t>居七英</t>
  </si>
  <si>
    <t>异</t>
  </si>
  <si>
    <t>𠂆</t>
  </si>
  <si>
    <t>𢇸</t>
  </si>
  <si>
    <t>勩</t>
  </si>
  <si>
    <t>豫</t>
  </si>
  <si>
    <t>忬</t>
  </si>
  <si>
    <t>預</t>
  </si>
  <si>
    <t>㑥</t>
  </si>
  <si>
    <t>澦</t>
  </si>
  <si>
    <t>曳</t>
  </si>
  <si>
    <t>肄</t>
  </si>
  <si>
    <t>裔</t>
  </si>
  <si>
    <t>未</t>
  </si>
  <si>
    <t>bi7</t>
  </si>
  <si>
    <t>居下去聲門</t>
  </si>
  <si>
    <t>居七門</t>
  </si>
  <si>
    <t>味</t>
  </si>
  <si>
    <t>寐</t>
  </si>
  <si>
    <t>寓</t>
  </si>
  <si>
    <t>gi7</t>
  </si>
  <si>
    <t>居下去聲語</t>
  </si>
  <si>
    <t>居七語</t>
  </si>
  <si>
    <t>庽</t>
  </si>
  <si>
    <t>𠱐</t>
  </si>
  <si>
    <t>馭</t>
  </si>
  <si>
    <t>義</t>
  </si>
  <si>
    <t>誼</t>
  </si>
  <si>
    <t>議</t>
  </si>
  <si>
    <t>遇</t>
  </si>
  <si>
    <t>劓</t>
  </si>
  <si>
    <t>市</t>
  </si>
  <si>
    <t>tshi7</t>
  </si>
  <si>
    <t>ci7</t>
  </si>
  <si>
    <t>居下去聲出</t>
  </si>
  <si>
    <t>居七出</t>
  </si>
  <si>
    <t>彪</t>
  </si>
  <si>
    <t>piu1</t>
  </si>
  <si>
    <t>iu</t>
  </si>
  <si>
    <t>丩上平聲邊</t>
  </si>
  <si>
    <t>丩一邊</t>
  </si>
  <si>
    <t>滮</t>
  </si>
  <si>
    <t>髟</t>
  </si>
  <si>
    <t>kiu1</t>
  </si>
  <si>
    <t>丩上平聲求</t>
  </si>
  <si>
    <t>丩一求</t>
  </si>
  <si>
    <t>㽱</t>
  </si>
  <si>
    <t>丘</t>
  </si>
  <si>
    <t>khiu1</t>
  </si>
  <si>
    <t>丩上平聲去</t>
  </si>
  <si>
    <t>丩一去</t>
  </si>
  <si>
    <t>丠</t>
  </si>
  <si>
    <t>蚯</t>
  </si>
  <si>
    <t>坵</t>
  </si>
  <si>
    <t>𢜥</t>
  </si>
  <si>
    <t>鳩</t>
  </si>
  <si>
    <t>樛</t>
  </si>
  <si>
    <t>𪓔</t>
  </si>
  <si>
    <t>虬</t>
  </si>
  <si>
    <t>丢</t>
  </si>
  <si>
    <t>tiu1</t>
  </si>
  <si>
    <t>丩上平聲地</t>
  </si>
  <si>
    <t>丩一地</t>
  </si>
  <si>
    <t>丟</t>
  </si>
  <si>
    <t>抽</t>
  </si>
  <si>
    <t>thiu1</t>
  </si>
  <si>
    <t>丩上平聲他</t>
  </si>
  <si>
    <t>丩一他</t>
  </si>
  <si>
    <t>紬</t>
  </si>
  <si>
    <t>瘳</t>
  </si>
  <si>
    <t>舟</t>
  </si>
  <si>
    <t>tsiu1</t>
  </si>
  <si>
    <t>ziu1</t>
  </si>
  <si>
    <t>丩上平聲曾</t>
  </si>
  <si>
    <t>丩一曾</t>
  </si>
  <si>
    <t>侜</t>
  </si>
  <si>
    <t>𧧔</t>
  </si>
  <si>
    <t>輈</t>
  </si>
  <si>
    <t>啁</t>
  </si>
  <si>
    <t>週</t>
  </si>
  <si>
    <t>周</t>
  </si>
  <si>
    <t>賙</t>
  </si>
  <si>
    <t>州</t>
  </si>
  <si>
    <t>洲</t>
  </si>
  <si>
    <t>𥂕</t>
  </si>
  <si>
    <t>啾</t>
  </si>
  <si>
    <t>譸</t>
  </si>
  <si>
    <t>修</t>
  </si>
  <si>
    <t>siu1</t>
  </si>
  <si>
    <t>丩上平聲時</t>
  </si>
  <si>
    <t>丩一時</t>
  </si>
  <si>
    <t>脩</t>
  </si>
  <si>
    <t>𠈅</t>
  </si>
  <si>
    <t>收</t>
  </si>
  <si>
    <t>羞</t>
  </si>
  <si>
    <t>饈</t>
  </si>
  <si>
    <t>憂</t>
  </si>
  <si>
    <t>iu1</t>
  </si>
  <si>
    <t>qiu1</t>
  </si>
  <si>
    <t>丩上平聲英</t>
  </si>
  <si>
    <t>丩一英</t>
  </si>
  <si>
    <t>優</t>
  </si>
  <si>
    <t>耰</t>
  </si>
  <si>
    <t>攸</t>
  </si>
  <si>
    <t>悠</t>
  </si>
  <si>
    <t>滺</t>
  </si>
  <si>
    <t>幽</t>
  </si>
  <si>
    <t>呦</t>
  </si>
  <si>
    <t>麀</t>
  </si>
  <si>
    <t>秋</t>
  </si>
  <si>
    <t>tshiu1</t>
  </si>
  <si>
    <t>ciu1</t>
  </si>
  <si>
    <t>丩上平聲出</t>
  </si>
  <si>
    <t>丩一出</t>
  </si>
  <si>
    <t>𪺋</t>
  </si>
  <si>
    <t>龝</t>
  </si>
  <si>
    <t>楸</t>
  </si>
  <si>
    <t>湫</t>
  </si>
  <si>
    <t>揪</t>
  </si>
  <si>
    <t>鞦</t>
  </si>
  <si>
    <t>鶖</t>
  </si>
  <si>
    <t>鰌</t>
  </si>
  <si>
    <t>鰍</t>
  </si>
  <si>
    <t>休</t>
  </si>
  <si>
    <t>hiu1</t>
  </si>
  <si>
    <t>丩上平聲喜</t>
  </si>
  <si>
    <t>丩一喜</t>
  </si>
  <si>
    <t>庥</t>
  </si>
  <si>
    <t>咻</t>
  </si>
  <si>
    <t>貅</t>
  </si>
  <si>
    <t>鵂</t>
  </si>
  <si>
    <t>liu2</t>
  </si>
  <si>
    <t>丩上上聲柳</t>
  </si>
  <si>
    <t>丩二柳</t>
  </si>
  <si>
    <t>桺</t>
  </si>
  <si>
    <t>㧕</t>
  </si>
  <si>
    <t>㶯</t>
  </si>
  <si>
    <t>𩖴</t>
  </si>
  <si>
    <t>紐</t>
  </si>
  <si>
    <t>扭</t>
  </si>
  <si>
    <t>㺲</t>
  </si>
  <si>
    <t>鈕</t>
  </si>
  <si>
    <t>狃</t>
  </si>
  <si>
    <t>罶</t>
  </si>
  <si>
    <t>霤</t>
  </si>
  <si>
    <t>澑</t>
  </si>
  <si>
    <t>溜</t>
  </si>
  <si>
    <t>久</t>
  </si>
  <si>
    <t>kiu2</t>
  </si>
  <si>
    <t>丩上上聲求</t>
  </si>
  <si>
    <t>丩二求</t>
  </si>
  <si>
    <t>九</t>
  </si>
  <si>
    <t>倃</t>
  </si>
  <si>
    <t>玖</t>
  </si>
  <si>
    <t>韭</t>
  </si>
  <si>
    <t>𩐁</t>
  </si>
  <si>
    <t>赳</t>
  </si>
  <si>
    <t>糾</t>
  </si>
  <si>
    <t>糺</t>
  </si>
  <si>
    <t>搝</t>
  </si>
  <si>
    <t>khiu2</t>
  </si>
  <si>
    <t>丩上上聲去</t>
  </si>
  <si>
    <t>丩二去</t>
  </si>
  <si>
    <t>𩈸</t>
  </si>
  <si>
    <t>丑</t>
  </si>
  <si>
    <t>thiu2</t>
  </si>
  <si>
    <t>丩上上聲他</t>
  </si>
  <si>
    <t>丩二他</t>
  </si>
  <si>
    <t>酒</t>
  </si>
  <si>
    <t>tsiu2</t>
  </si>
  <si>
    <t>ziu2</t>
  </si>
  <si>
    <t>丩上上聲曾</t>
  </si>
  <si>
    <t>丩二曾</t>
  </si>
  <si>
    <t>帚</t>
  </si>
  <si>
    <t>蹂</t>
  </si>
  <si>
    <t>jiu2</t>
  </si>
  <si>
    <t>丩上上聲入</t>
  </si>
  <si>
    <t>丩二入</t>
  </si>
  <si>
    <t>厹</t>
  </si>
  <si>
    <t>禸</t>
  </si>
  <si>
    <t>揉</t>
  </si>
  <si>
    <t>煣</t>
  </si>
  <si>
    <t>糅</t>
  </si>
  <si>
    <t>守</t>
  </si>
  <si>
    <t>siu2</t>
  </si>
  <si>
    <t>丩上上聲時</t>
  </si>
  <si>
    <t>丩二時</t>
  </si>
  <si>
    <t>首</t>
  </si>
  <si>
    <t>𩠐</t>
  </si>
  <si>
    <t>手</t>
  </si>
  <si>
    <t>糔</t>
  </si>
  <si>
    <t>友</t>
  </si>
  <si>
    <t>iu2</t>
  </si>
  <si>
    <t>qiu2</t>
  </si>
  <si>
    <t>丩上上聲英</t>
  </si>
  <si>
    <t>丩二英</t>
  </si>
  <si>
    <t>㕛</t>
  </si>
  <si>
    <t>酉</t>
  </si>
  <si>
    <t>有</t>
  </si>
  <si>
    <t>丣</t>
  </si>
  <si>
    <t>佑</t>
  </si>
  <si>
    <t>莠</t>
  </si>
  <si>
    <t>誘</t>
  </si>
  <si>
    <t>羑</t>
  </si>
  <si>
    <t>卣</t>
  </si>
  <si>
    <t>槱</t>
  </si>
  <si>
    <t>懮</t>
  </si>
  <si>
    <t>䛻</t>
  </si>
  <si>
    <t>牖</t>
  </si>
  <si>
    <t>𨱯</t>
  </si>
  <si>
    <t>biu2</t>
  </si>
  <si>
    <t>丩上上聲門</t>
  </si>
  <si>
    <t>丩二門</t>
  </si>
  <si>
    <t>侴</t>
  </si>
  <si>
    <t>tshiu2</t>
  </si>
  <si>
    <t>ciu2</t>
  </si>
  <si>
    <t>丩上上聲出</t>
  </si>
  <si>
    <t>丩二出</t>
  </si>
  <si>
    <t>醜</t>
  </si>
  <si>
    <t>朽</t>
  </si>
  <si>
    <t>hiu2</t>
  </si>
  <si>
    <t>丩上上聲喜</t>
  </si>
  <si>
    <t>丩二喜</t>
  </si>
  <si>
    <t>㱙</t>
  </si>
  <si>
    <t>liu3</t>
  </si>
  <si>
    <t>丩上去聲柳</t>
  </si>
  <si>
    <t>丩三柳</t>
  </si>
  <si>
    <t>救</t>
  </si>
  <si>
    <t>kiu3</t>
  </si>
  <si>
    <t>丩上去聲求</t>
  </si>
  <si>
    <t>丩三求</t>
  </si>
  <si>
    <t>捄</t>
  </si>
  <si>
    <t>究</t>
  </si>
  <si>
    <t>灸</t>
  </si>
  <si>
    <t>疚</t>
  </si>
  <si>
    <t>廏</t>
  </si>
  <si>
    <t>厩</t>
  </si>
  <si>
    <t>𧻁</t>
  </si>
  <si>
    <t>khiu3</t>
  </si>
  <si>
    <t>丩上去聲去</t>
  </si>
  <si>
    <t>丩三去</t>
  </si>
  <si>
    <t>䟬</t>
  </si>
  <si>
    <t>晝</t>
  </si>
  <si>
    <t>tiu3</t>
  </si>
  <si>
    <t>丩上去聲地</t>
  </si>
  <si>
    <t>丩三地</t>
  </si>
  <si>
    <t>咮</t>
  </si>
  <si>
    <t>𢓟</t>
  </si>
  <si>
    <t>呪</t>
  </si>
  <si>
    <t>tsiu3</t>
  </si>
  <si>
    <t>ziu3</t>
  </si>
  <si>
    <t>丩上去聲曾</t>
  </si>
  <si>
    <t>丩三曾</t>
  </si>
  <si>
    <t>咒</t>
  </si>
  <si>
    <t>僽</t>
  </si>
  <si>
    <t>秀</t>
  </si>
  <si>
    <t>siu3</t>
  </si>
  <si>
    <t>丩上去聲時</t>
  </si>
  <si>
    <t>丩三時</t>
  </si>
  <si>
    <t>琇</t>
  </si>
  <si>
    <t>狩</t>
  </si>
  <si>
    <t>獸</t>
  </si>
  <si>
    <t>繡</t>
  </si>
  <si>
    <t>綉</t>
  </si>
  <si>
    <t>鏥</t>
  </si>
  <si>
    <t>鏽</t>
  </si>
  <si>
    <t>銹</t>
  </si>
  <si>
    <t>幼</t>
  </si>
  <si>
    <t>iu3</t>
  </si>
  <si>
    <t>qiu3</t>
  </si>
  <si>
    <t>丩上去聲英</t>
  </si>
  <si>
    <t>丩三英</t>
  </si>
  <si>
    <t>㓜</t>
  </si>
  <si>
    <t>㑳</t>
  </si>
  <si>
    <t>tshiu3</t>
  </si>
  <si>
    <t>ciu3</t>
  </si>
  <si>
    <t>丩上去聲出</t>
  </si>
  <si>
    <t>丩三出</t>
  </si>
  <si>
    <t>臭</t>
  </si>
  <si>
    <t>甃</t>
  </si>
  <si>
    <t>hiu3</t>
  </si>
  <si>
    <t>丩上去聲喜</t>
  </si>
  <si>
    <t>丩三喜</t>
  </si>
  <si>
    <t>齅</t>
  </si>
  <si>
    <t>嗅</t>
  </si>
  <si>
    <t>糗</t>
  </si>
  <si>
    <t>流</t>
  </si>
  <si>
    <t>liu5</t>
  </si>
  <si>
    <t>丩下平聲柳</t>
  </si>
  <si>
    <t>丩五柳</t>
  </si>
  <si>
    <t>瑬</t>
  </si>
  <si>
    <t>旒</t>
  </si>
  <si>
    <t>鎏</t>
  </si>
  <si>
    <t>硫</t>
  </si>
  <si>
    <t>磂</t>
  </si>
  <si>
    <t>瑠</t>
  </si>
  <si>
    <t>琉</t>
  </si>
  <si>
    <t>榴</t>
  </si>
  <si>
    <t>遛</t>
  </si>
  <si>
    <t>瘤</t>
  </si>
  <si>
    <t>鶹</t>
  </si>
  <si>
    <t>騮</t>
  </si>
  <si>
    <t>駵</t>
  </si>
  <si>
    <t>劉</t>
  </si>
  <si>
    <t>瀏</t>
  </si>
  <si>
    <t>懰</t>
  </si>
  <si>
    <t>留</t>
  </si>
  <si>
    <t>kiu5</t>
  </si>
  <si>
    <t>丩下平聲求</t>
  </si>
  <si>
    <t>丩五求</t>
  </si>
  <si>
    <t>俅</t>
  </si>
  <si>
    <t>仇</t>
  </si>
  <si>
    <t>逑</t>
  </si>
  <si>
    <t>球</t>
  </si>
  <si>
    <t>絿</t>
  </si>
  <si>
    <t>毬</t>
  </si>
  <si>
    <t>裘</t>
  </si>
  <si>
    <t>賕</t>
  </si>
  <si>
    <t>觩</t>
  </si>
  <si>
    <t>銶</t>
  </si>
  <si>
    <t>䊵</t>
  </si>
  <si>
    <t>鼽</t>
  </si>
  <si>
    <t>虯</t>
  </si>
  <si>
    <t>tiu5</t>
  </si>
  <si>
    <t>丩下平聲地</t>
  </si>
  <si>
    <t>丩五地</t>
  </si>
  <si>
    <t>綢</t>
  </si>
  <si>
    <t>稠</t>
  </si>
  <si>
    <t>裯</t>
  </si>
  <si>
    <t>惆</t>
  </si>
  <si>
    <t>疇</t>
  </si>
  <si>
    <t>儔</t>
  </si>
  <si>
    <t>躊</t>
  </si>
  <si>
    <t>籌</t>
  </si>
  <si>
    <t>柔</t>
  </si>
  <si>
    <t>jiu5</t>
  </si>
  <si>
    <t>丩下平聲入</t>
  </si>
  <si>
    <t>丩五入</t>
  </si>
  <si>
    <t>渘</t>
  </si>
  <si>
    <t>鰇</t>
  </si>
  <si>
    <t>䐓</t>
  </si>
  <si>
    <t>醻</t>
  </si>
  <si>
    <t>siu5</t>
  </si>
  <si>
    <t>丩下平聲時</t>
  </si>
  <si>
    <t>丩五時</t>
  </si>
  <si>
    <t>酬</t>
  </si>
  <si>
    <t>酧</t>
  </si>
  <si>
    <t>犨</t>
  </si>
  <si>
    <t>讎</t>
  </si>
  <si>
    <t>詶</t>
  </si>
  <si>
    <t>inn</t>
  </si>
  <si>
    <t>sinn2</t>
  </si>
  <si>
    <t>泅</t>
  </si>
  <si>
    <t>酋</t>
  </si>
  <si>
    <t>售</t>
  </si>
  <si>
    <t>汓</t>
  </si>
  <si>
    <t>魗</t>
  </si>
  <si>
    <t>鯈</t>
  </si>
  <si>
    <t>遒</t>
  </si>
  <si>
    <t>iu5</t>
  </si>
  <si>
    <t>qiu5</t>
  </si>
  <si>
    <t>丩下平聲英</t>
  </si>
  <si>
    <t>丩五英</t>
  </si>
  <si>
    <t>游</t>
  </si>
  <si>
    <t>qinn2</t>
  </si>
  <si>
    <t>遊</t>
  </si>
  <si>
    <t>斿</t>
  </si>
  <si>
    <t>蝣</t>
  </si>
  <si>
    <t>𥯞</t>
  </si>
  <si>
    <t>尤</t>
  </si>
  <si>
    <t>肬</t>
  </si>
  <si>
    <t>訧</t>
  </si>
  <si>
    <t>qinn5</t>
  </si>
  <si>
    <t>郵</t>
  </si>
  <si>
    <t>由</t>
  </si>
  <si>
    <t>繇</t>
  </si>
  <si>
    <t>油</t>
  </si>
  <si>
    <t>逌</t>
  </si>
  <si>
    <t>偤</t>
  </si>
  <si>
    <t>猶</t>
  </si>
  <si>
    <t>蝤</t>
  </si>
  <si>
    <t>輶</t>
  </si>
  <si>
    <t>莸</t>
  </si>
  <si>
    <t>biu5</t>
  </si>
  <si>
    <t>丩下平聲門</t>
  </si>
  <si>
    <t>丩五門</t>
  </si>
  <si>
    <t>舊</t>
  </si>
  <si>
    <t>kiu7</t>
  </si>
  <si>
    <t>kinn7</t>
  </si>
  <si>
    <t>丩下去聲求</t>
  </si>
  <si>
    <t>丩七求</t>
  </si>
  <si>
    <t>臼</t>
  </si>
  <si>
    <t>舅</t>
  </si>
  <si>
    <t>咎</t>
  </si>
  <si>
    <t>柩</t>
  </si>
  <si>
    <t>匶</t>
  </si>
  <si>
    <t>胄</t>
  </si>
  <si>
    <t>tiu7</t>
  </si>
  <si>
    <t>tinn7</t>
  </si>
  <si>
    <t>丩下去聲地</t>
  </si>
  <si>
    <t>丩七地</t>
  </si>
  <si>
    <t>伷</t>
  </si>
  <si>
    <t>冑</t>
  </si>
  <si>
    <t>䅢</t>
  </si>
  <si>
    <t>宙</t>
  </si>
  <si>
    <t>酎</t>
  </si>
  <si>
    <t>紂</t>
  </si>
  <si>
    <t>籀</t>
  </si>
  <si>
    <t>𦡴</t>
  </si>
  <si>
    <t>就</t>
  </si>
  <si>
    <t>tsiu7</t>
  </si>
  <si>
    <t>ziu7</t>
  </si>
  <si>
    <t>丩下去聲曾</t>
  </si>
  <si>
    <t>丩七曾</t>
  </si>
  <si>
    <t>僦</t>
  </si>
  <si>
    <t>uann</t>
  </si>
  <si>
    <t>zuann2</t>
  </si>
  <si>
    <t>鷲</t>
  </si>
  <si>
    <t>壽</t>
  </si>
  <si>
    <t>siu7</t>
  </si>
  <si>
    <t>丩下去聲時</t>
  </si>
  <si>
    <t>丩七時</t>
  </si>
  <si>
    <t>綬</t>
  </si>
  <si>
    <t>授</t>
  </si>
  <si>
    <t>受</t>
  </si>
  <si>
    <t>岫</t>
  </si>
  <si>
    <t>袖</t>
  </si>
  <si>
    <t>右</t>
  </si>
  <si>
    <t>iu7</t>
  </si>
  <si>
    <t>qiu7</t>
  </si>
  <si>
    <t>丩下去聲英</t>
  </si>
  <si>
    <t>丩七英</t>
  </si>
  <si>
    <t>祐</t>
  </si>
  <si>
    <t>又</t>
  </si>
  <si>
    <t>侑</t>
  </si>
  <si>
    <t>囿</t>
  </si>
  <si>
    <t>宥</t>
  </si>
  <si>
    <t>栯</t>
  </si>
  <si>
    <t>賄</t>
  </si>
  <si>
    <t>鼬</t>
  </si>
  <si>
    <t>狖</t>
  </si>
  <si>
    <t>ainn</t>
  </si>
  <si>
    <t>qainn2</t>
  </si>
  <si>
    <t>褎</t>
  </si>
  <si>
    <t>謬</t>
  </si>
  <si>
    <t>biu7</t>
  </si>
  <si>
    <t>bainn2</t>
  </si>
  <si>
    <t>丩下去聲門</t>
  </si>
  <si>
    <t>丩七門</t>
  </si>
  <si>
    <t>𩙷</t>
  </si>
  <si>
    <t>giu7</t>
  </si>
  <si>
    <t>gainn2</t>
  </si>
  <si>
    <t>丩下去聲語</t>
  </si>
  <si>
    <t>丩二語</t>
  </si>
  <si>
    <t>hiu7</t>
  </si>
  <si>
    <t>丩下去聲喜</t>
  </si>
  <si>
    <t>丩七喜</t>
  </si>
  <si>
    <t>雅</t>
  </si>
  <si>
    <t>ngee2</t>
  </si>
  <si>
    <t>ng</t>
  </si>
  <si>
    <t>ngainn2</t>
  </si>
  <si>
    <t>更上上聲雅</t>
  </si>
  <si>
    <t>更二雅</t>
  </si>
  <si>
    <t>梔</t>
  </si>
  <si>
    <t>mi1</t>
  </si>
  <si>
    <t>minn1</t>
  </si>
  <si>
    <t>梔上平聲毛</t>
  </si>
  <si>
    <t>梔一毛</t>
  </si>
  <si>
    <t>伱</t>
  </si>
  <si>
    <t>ni2</t>
  </si>
  <si>
    <t>nainn2</t>
  </si>
  <si>
    <t>梔上上聲耐</t>
  </si>
  <si>
    <t>梔二耐</t>
  </si>
  <si>
    <t>你</t>
  </si>
  <si>
    <t>ninn2</t>
  </si>
  <si>
    <t>伲</t>
  </si>
  <si>
    <t>䛏</t>
  </si>
  <si>
    <t>jinn2</t>
  </si>
  <si>
    <t>梔上上聲入</t>
  </si>
  <si>
    <t>梔二入</t>
  </si>
  <si>
    <t>jainn5</t>
  </si>
  <si>
    <t>梔五入</t>
  </si>
  <si>
    <t>ni5</t>
  </si>
  <si>
    <t>ninn5</t>
  </si>
  <si>
    <t>梔下平聲耐</t>
  </si>
  <si>
    <t>梔五耐</t>
  </si>
  <si>
    <t>呢</t>
  </si>
  <si>
    <t>nainn5</t>
  </si>
  <si>
    <t>怩</t>
  </si>
  <si>
    <t>泥</t>
  </si>
  <si>
    <t>妮</t>
  </si>
  <si>
    <t>nainn7</t>
  </si>
  <si>
    <t>梔七耐</t>
  </si>
  <si>
    <t>旎</t>
  </si>
  <si>
    <t>ni7</t>
  </si>
  <si>
    <t>ninn7</t>
  </si>
  <si>
    <t>梔下去聲耐</t>
  </si>
  <si>
    <t>𥻊</t>
  </si>
  <si>
    <t>蒞</t>
  </si>
  <si>
    <t>謎</t>
  </si>
  <si>
    <t>mi7</t>
  </si>
  <si>
    <t>minn7</t>
  </si>
  <si>
    <t>梔下去聲毛</t>
  </si>
  <si>
    <t>梔七毛</t>
  </si>
  <si>
    <t>媚</t>
  </si>
  <si>
    <t>mainn7</t>
  </si>
  <si>
    <t>𥕑</t>
  </si>
  <si>
    <t>tshiann1</t>
  </si>
  <si>
    <t>iann</t>
  </si>
  <si>
    <t>ciann1</t>
  </si>
  <si>
    <t>驚上平聲出</t>
  </si>
  <si>
    <t>驚一出</t>
  </si>
  <si>
    <t>笡</t>
  </si>
  <si>
    <t>cainn7</t>
  </si>
  <si>
    <t>驚七出</t>
  </si>
  <si>
    <t>tshiann2</t>
  </si>
  <si>
    <t>ciann2</t>
  </si>
  <si>
    <t>驚上上聲出</t>
  </si>
  <si>
    <t>驚二出</t>
  </si>
  <si>
    <t>雫</t>
  </si>
  <si>
    <t>nua2</t>
  </si>
  <si>
    <t>官上上聲耐</t>
  </si>
  <si>
    <t>官七耐</t>
  </si>
  <si>
    <t>寡</t>
  </si>
  <si>
    <t>kuann2</t>
  </si>
  <si>
    <t>官上上聲求</t>
  </si>
  <si>
    <t>官二求</t>
  </si>
  <si>
    <t>𠊰</t>
  </si>
  <si>
    <t>kainn7</t>
  </si>
  <si>
    <t>官七求</t>
  </si>
  <si>
    <t>ke1</t>
  </si>
  <si>
    <t>e</t>
  </si>
  <si>
    <t>伽上平聲求</t>
  </si>
  <si>
    <t>伽一求</t>
  </si>
  <si>
    <t>khe1</t>
  </si>
  <si>
    <t>khainn7</t>
  </si>
  <si>
    <t>伽上平聲去</t>
  </si>
  <si>
    <t>伽七去</t>
  </si>
  <si>
    <t>𩨭</t>
  </si>
  <si>
    <t>伽一去</t>
  </si>
  <si>
    <t>tse1</t>
  </si>
  <si>
    <t>zainn7</t>
  </si>
  <si>
    <t>伽上平聲曾</t>
  </si>
  <si>
    <t>伽七曾</t>
  </si>
  <si>
    <t>𨶶</t>
  </si>
  <si>
    <t>se1</t>
  </si>
  <si>
    <t>伽上平聲時</t>
  </si>
  <si>
    <t>伽一時</t>
  </si>
  <si>
    <t>sainn7</t>
  </si>
  <si>
    <t>伽七時</t>
  </si>
  <si>
    <t>𦚢</t>
  </si>
  <si>
    <t>e1</t>
  </si>
  <si>
    <t>qe1</t>
  </si>
  <si>
    <t>伽上平聲英</t>
  </si>
  <si>
    <t>伽一英</t>
  </si>
  <si>
    <t>tse2</t>
  </si>
  <si>
    <t>伽上上聲曾</t>
  </si>
  <si>
    <t>ze2</t>
  </si>
  <si>
    <t>伽二曾</t>
  </si>
  <si>
    <t>je2</t>
  </si>
  <si>
    <t>伽上上聲入</t>
  </si>
  <si>
    <t>伽二入</t>
  </si>
  <si>
    <t>tse3</t>
  </si>
  <si>
    <t>ze3</t>
  </si>
  <si>
    <t>伽上去聲曾</t>
  </si>
  <si>
    <t>伽三曾</t>
  </si>
  <si>
    <t>𠌳</t>
  </si>
  <si>
    <t>ke5</t>
  </si>
  <si>
    <t>伽下平聲求</t>
  </si>
  <si>
    <t>伽五求</t>
  </si>
  <si>
    <t>瘸</t>
  </si>
  <si>
    <t>𠴺</t>
  </si>
  <si>
    <t>ainn1</t>
  </si>
  <si>
    <t>qainn1</t>
  </si>
  <si>
    <t>閒上平聲英</t>
  </si>
  <si>
    <t>閒一英</t>
  </si>
  <si>
    <t>乃</t>
  </si>
  <si>
    <t>nai2</t>
  </si>
  <si>
    <t>閒上上聲耐</t>
  </si>
  <si>
    <t>閒二耐</t>
  </si>
  <si>
    <t>廼</t>
  </si>
  <si>
    <t>逎</t>
  </si>
  <si>
    <t>oonn</t>
  </si>
  <si>
    <t>noonn2</t>
  </si>
  <si>
    <t>嬭</t>
  </si>
  <si>
    <t>妳</t>
  </si>
  <si>
    <t>奶</t>
  </si>
  <si>
    <t>𩈫</t>
  </si>
  <si>
    <t>kainn2</t>
  </si>
  <si>
    <t>閒上上聲求</t>
  </si>
  <si>
    <t>閒二求</t>
  </si>
  <si>
    <t>買</t>
  </si>
  <si>
    <t>mai2</t>
  </si>
  <si>
    <t>mainn2</t>
  </si>
  <si>
    <t>閒上上聲毛</t>
  </si>
  <si>
    <t>閒二毛</t>
  </si>
  <si>
    <t>𣣶</t>
  </si>
  <si>
    <t>hainn3</t>
  </si>
  <si>
    <t>閒上去聲喜</t>
  </si>
  <si>
    <t>閒三喜</t>
  </si>
  <si>
    <t>腉</t>
  </si>
  <si>
    <t>nai5</t>
  </si>
  <si>
    <t>閒下平聲耐</t>
  </si>
  <si>
    <t>閒五耐</t>
  </si>
  <si>
    <t>孻</t>
  </si>
  <si>
    <t>䚑</t>
  </si>
  <si>
    <t>mai5</t>
  </si>
  <si>
    <t>mainn5</t>
  </si>
  <si>
    <t>閒下平聲毛</t>
  </si>
  <si>
    <t>閒五毛</t>
  </si>
  <si>
    <t>nai7</t>
  </si>
  <si>
    <t>noonn5</t>
  </si>
  <si>
    <t>閒下去聲耐</t>
  </si>
  <si>
    <t>奈</t>
  </si>
  <si>
    <t>閒七耐</t>
  </si>
  <si>
    <t>柰</t>
  </si>
  <si>
    <t>𡬪</t>
  </si>
  <si>
    <t>賴</t>
  </si>
  <si>
    <t>藾</t>
  </si>
  <si>
    <t>noonn7</t>
  </si>
  <si>
    <t>籟</t>
  </si>
  <si>
    <t>癩</t>
  </si>
  <si>
    <t>瀨</t>
  </si>
  <si>
    <t>䊪</t>
  </si>
  <si>
    <t>蠣</t>
  </si>
  <si>
    <t>鼐</t>
  </si>
  <si>
    <t>賣</t>
  </si>
  <si>
    <t>mai7</t>
  </si>
  <si>
    <t>閒下去聲毛</t>
  </si>
  <si>
    <t>閒七毛</t>
  </si>
  <si>
    <t>佅</t>
  </si>
  <si>
    <t>iaunn</t>
  </si>
  <si>
    <t>miaunn2</t>
  </si>
  <si>
    <t>邁</t>
  </si>
  <si>
    <t>艾</t>
  </si>
  <si>
    <t>ngai7</t>
  </si>
  <si>
    <t>ngiaunn2</t>
  </si>
  <si>
    <t>閒下去聲雅</t>
  </si>
  <si>
    <t>閒二雅</t>
  </si>
  <si>
    <t>乂</t>
  </si>
  <si>
    <t>ngainn7</t>
  </si>
  <si>
    <t>閒七雅</t>
  </si>
  <si>
    <t>㣻</t>
  </si>
  <si>
    <t>刈</t>
  </si>
  <si>
    <t>nou2</t>
  </si>
  <si>
    <t>姑上上聲耐</t>
  </si>
  <si>
    <t>姑二耐</t>
  </si>
  <si>
    <t>五</t>
  </si>
  <si>
    <t>ngou2</t>
  </si>
  <si>
    <t>ngoonn2</t>
  </si>
  <si>
    <t>姑上上聲雅</t>
  </si>
  <si>
    <t>姑二雅</t>
  </si>
  <si>
    <t>伍</t>
  </si>
  <si>
    <t>仵</t>
  </si>
  <si>
    <t>忤</t>
  </si>
  <si>
    <t>迕</t>
  </si>
  <si>
    <t>午</t>
  </si>
  <si>
    <t>耦</t>
  </si>
  <si>
    <t>偶</t>
  </si>
  <si>
    <t>伮</t>
  </si>
  <si>
    <t>nou5</t>
  </si>
  <si>
    <t>姑下平聲耐</t>
  </si>
  <si>
    <t>姑五耐</t>
  </si>
  <si>
    <t>駑</t>
  </si>
  <si>
    <t>怒</t>
  </si>
  <si>
    <t>nou7</t>
  </si>
  <si>
    <t>aunn</t>
  </si>
  <si>
    <t>naunn2</t>
  </si>
  <si>
    <t>姑下去聲耐</t>
  </si>
  <si>
    <t>檽</t>
  </si>
  <si>
    <t>姑七耐</t>
  </si>
  <si>
    <t>耨</t>
  </si>
  <si>
    <t>妹</t>
  </si>
  <si>
    <t>mue3</t>
  </si>
  <si>
    <t>uenn</t>
  </si>
  <si>
    <t>muenn3</t>
  </si>
  <si>
    <t>糜上去聲毛</t>
  </si>
  <si>
    <t>糜三毛</t>
  </si>
  <si>
    <t>沬</t>
  </si>
  <si>
    <t>maunn5</t>
  </si>
  <si>
    <t>糜五毛</t>
  </si>
  <si>
    <t>昧</t>
  </si>
  <si>
    <t>鳥</t>
  </si>
  <si>
    <t>niau2</t>
  </si>
  <si>
    <t>naunn5</t>
  </si>
  <si>
    <t>嘄上上聲耐</t>
  </si>
  <si>
    <t>嘄五耐</t>
  </si>
  <si>
    <t>蔦</t>
  </si>
  <si>
    <t>niaunn2</t>
  </si>
  <si>
    <t>嘄二耐</t>
  </si>
  <si>
    <t>㒟</t>
  </si>
  <si>
    <t>箴</t>
  </si>
  <si>
    <t>tsom1</t>
  </si>
  <si>
    <t>om</t>
  </si>
  <si>
    <t>zom1</t>
  </si>
  <si>
    <t>箴上平聲曾</t>
  </si>
  <si>
    <t>箴一曾</t>
  </si>
  <si>
    <t>簮</t>
  </si>
  <si>
    <t>zaunn5</t>
  </si>
  <si>
    <t>箴五曾</t>
  </si>
  <si>
    <t>森</t>
  </si>
  <si>
    <t>som1</t>
  </si>
  <si>
    <t>箴上平聲時</t>
  </si>
  <si>
    <t>箴一時</t>
  </si>
  <si>
    <t>蔘</t>
  </si>
  <si>
    <t>穼</t>
  </si>
  <si>
    <t>怎</t>
  </si>
  <si>
    <t>tsom2</t>
  </si>
  <si>
    <t>zom2</t>
  </si>
  <si>
    <t>箴上上聲曾</t>
  </si>
  <si>
    <t>箴二曾</t>
  </si>
  <si>
    <t>譖</t>
  </si>
  <si>
    <t>tsom3</t>
  </si>
  <si>
    <t>zom3</t>
  </si>
  <si>
    <t>箴上去聲曾</t>
  </si>
  <si>
    <t>箴三曾</t>
  </si>
  <si>
    <t>𠽣</t>
  </si>
  <si>
    <t>top4</t>
  </si>
  <si>
    <t>op</t>
  </si>
  <si>
    <t>箴上入聲地</t>
  </si>
  <si>
    <t>箴四地</t>
  </si>
  <si>
    <t>噆</t>
  </si>
  <si>
    <t>sop4</t>
  </si>
  <si>
    <t>箴上入聲時</t>
  </si>
  <si>
    <t>箴四時</t>
  </si>
  <si>
    <t>爻</t>
  </si>
  <si>
    <t>nau2</t>
  </si>
  <si>
    <t>爻上上聲耐</t>
  </si>
  <si>
    <t>爻二耐</t>
  </si>
  <si>
    <t>齩</t>
  </si>
  <si>
    <t>ngau2</t>
  </si>
  <si>
    <t>ngaunn2</t>
  </si>
  <si>
    <t>爻上上聲雅</t>
  </si>
  <si>
    <t>爻二雅</t>
  </si>
  <si>
    <t>nau5</t>
  </si>
  <si>
    <t>爻下平聲耐</t>
  </si>
  <si>
    <t>爻五耐</t>
  </si>
  <si>
    <t>鐃</t>
  </si>
  <si>
    <t>呶</t>
  </si>
  <si>
    <t>怓</t>
  </si>
  <si>
    <t>矛</t>
  </si>
  <si>
    <t>mau5</t>
  </si>
  <si>
    <t>爻下平聲毛</t>
  </si>
  <si>
    <t>爻五毛</t>
  </si>
  <si>
    <t>茅</t>
  </si>
  <si>
    <t>蝥</t>
  </si>
  <si>
    <t>鍪</t>
  </si>
  <si>
    <t>ngau5</t>
  </si>
  <si>
    <t>ngaunn5</t>
  </si>
  <si>
    <t>爻下平聲雅</t>
  </si>
  <si>
    <t>爻五雅</t>
  </si>
  <si>
    <t>猇</t>
  </si>
  <si>
    <t>肴</t>
  </si>
  <si>
    <t>餚</t>
  </si>
  <si>
    <t>崤</t>
  </si>
  <si>
    <t>onn</t>
  </si>
  <si>
    <t>ngonn2</t>
  </si>
  <si>
    <t>𠴳</t>
  </si>
  <si>
    <t>淆</t>
  </si>
  <si>
    <t>㮁</t>
  </si>
  <si>
    <t>殽</t>
  </si>
  <si>
    <t>𦺔</t>
  </si>
  <si>
    <t>䒝</t>
  </si>
  <si>
    <t>倄</t>
  </si>
  <si>
    <t>haunn5</t>
  </si>
  <si>
    <t>爻下平聲喜</t>
  </si>
  <si>
    <t>爻五喜</t>
  </si>
  <si>
    <t>貌</t>
  </si>
  <si>
    <t>mau7</t>
  </si>
  <si>
    <t>maunn7</t>
  </si>
  <si>
    <t>爻下去聲毛</t>
  </si>
  <si>
    <t>爻七毛</t>
  </si>
  <si>
    <t>皃</t>
  </si>
  <si>
    <t>䫉</t>
  </si>
  <si>
    <t>㑤</t>
  </si>
  <si>
    <t>ngau7</t>
  </si>
  <si>
    <t>ngaunn7</t>
  </si>
  <si>
    <t>爻下去聲雅</t>
  </si>
  <si>
    <t>爻七雅</t>
  </si>
  <si>
    <t>藕</t>
  </si>
  <si>
    <t>honn1</t>
  </si>
  <si>
    <t>扛上平聲喜</t>
  </si>
  <si>
    <t>扛一喜</t>
  </si>
  <si>
    <t>娜</t>
  </si>
  <si>
    <t>no2</t>
  </si>
  <si>
    <t>nonn2</t>
  </si>
  <si>
    <t>扛上上聲耐</t>
  </si>
  <si>
    <t>扛二耐</t>
  </si>
  <si>
    <t>蓩</t>
  </si>
  <si>
    <t>mo2</t>
  </si>
  <si>
    <t>monn2</t>
  </si>
  <si>
    <t>扛上上聲毛</t>
  </si>
  <si>
    <t>扛二毛</t>
  </si>
  <si>
    <t>𡭚</t>
  </si>
  <si>
    <t>懡</t>
  </si>
  <si>
    <t>monn5</t>
  </si>
  <si>
    <t>扛五毛</t>
  </si>
  <si>
    <t>我</t>
  </si>
  <si>
    <t>ngo2</t>
  </si>
  <si>
    <t>扛上上聲雅</t>
  </si>
  <si>
    <t>扛二雅</t>
  </si>
  <si>
    <t>𢦐</t>
  </si>
  <si>
    <t>ngonn5</t>
  </si>
  <si>
    <t>扛五雅</t>
  </si>
  <si>
    <t>硪</t>
  </si>
  <si>
    <t>honn2</t>
  </si>
  <si>
    <t>honn5</t>
  </si>
  <si>
    <t>扛上上聲喜</t>
  </si>
  <si>
    <t>扛五喜</t>
  </si>
  <si>
    <t>火</t>
  </si>
  <si>
    <t>扛二喜</t>
  </si>
  <si>
    <t>夥</t>
  </si>
  <si>
    <t>honn3</t>
  </si>
  <si>
    <t>扛上去聲喜</t>
  </si>
  <si>
    <t>扛三喜</t>
  </si>
  <si>
    <t>耗</t>
  </si>
  <si>
    <t>秏</t>
  </si>
  <si>
    <t>𦽅</t>
  </si>
  <si>
    <t>麼</t>
  </si>
  <si>
    <t>moh4</t>
  </si>
  <si>
    <t>扛上入聲毛</t>
  </si>
  <si>
    <t>𡻤</t>
  </si>
  <si>
    <t>ohnn</t>
  </si>
  <si>
    <t>mohnn4</t>
  </si>
  <si>
    <t>扛四毛</t>
  </si>
  <si>
    <t>㧇</t>
  </si>
  <si>
    <t>no5</t>
  </si>
  <si>
    <t>nonn5</t>
  </si>
  <si>
    <t>扛下平聲耐</t>
  </si>
  <si>
    <t>扛五耐</t>
  </si>
  <si>
    <t>㑚</t>
  </si>
  <si>
    <t>儺</t>
  </si>
  <si>
    <t>峱</t>
  </si>
  <si>
    <t>懦</t>
  </si>
  <si>
    <t>獳</t>
  </si>
  <si>
    <t>稬</t>
  </si>
  <si>
    <t>穤</t>
  </si>
  <si>
    <t>糯</t>
  </si>
  <si>
    <t>mo5</t>
  </si>
  <si>
    <t>扛下平聲毛</t>
  </si>
  <si>
    <t>芼</t>
  </si>
  <si>
    <t>髦</t>
  </si>
  <si>
    <t>旄</t>
  </si>
  <si>
    <t>酕</t>
  </si>
  <si>
    <t>摩</t>
  </si>
  <si>
    <t>monn7</t>
  </si>
  <si>
    <t>扛七毛</t>
  </si>
  <si>
    <t>魔</t>
  </si>
  <si>
    <t>no7</t>
  </si>
  <si>
    <t>nonn7</t>
  </si>
  <si>
    <t>扛下去聲耐</t>
  </si>
  <si>
    <t>扛七耐</t>
  </si>
  <si>
    <t>㖠</t>
  </si>
  <si>
    <t>耄</t>
  </si>
  <si>
    <t>mo7</t>
  </si>
  <si>
    <t>扛下去聲毛</t>
  </si>
  <si>
    <t>眊</t>
  </si>
  <si>
    <t>冒</t>
  </si>
  <si>
    <t>冐</t>
  </si>
  <si>
    <t>媢</t>
  </si>
  <si>
    <t>𢝌</t>
  </si>
  <si>
    <t>牛</t>
  </si>
  <si>
    <t>ngiu5</t>
  </si>
  <si>
    <t>iunn</t>
  </si>
  <si>
    <t>ngiunn5</t>
  </si>
  <si>
    <t>牛下平聲雅</t>
  </si>
  <si>
    <t>牛五雅</t>
  </si>
  <si>
    <t>䒜</t>
  </si>
  <si>
    <t>聲母碼</t>
    <phoneticPr fontId="16" type="noConversion"/>
  </si>
  <si>
    <r>
      <rPr>
        <sz val="18"/>
        <color rgb="FF000000"/>
        <rFont val="Noto Serif TC Black"/>
        <family val="1"/>
        <charset val="136"/>
      </rPr>
      <t>國際音標</t>
    </r>
  </si>
  <si>
    <r>
      <rPr>
        <sz val="18"/>
        <color rgb="FF000000"/>
        <rFont val="Noto Serif TC Black"/>
        <family val="1"/>
        <charset val="136"/>
      </rPr>
      <t>白話字</t>
    </r>
    <phoneticPr fontId="16" type="noConversion"/>
  </si>
  <si>
    <t>台羅</t>
    <phoneticPr fontId="16" type="noConversion"/>
  </si>
  <si>
    <t>閩拼</t>
    <phoneticPr fontId="16" type="noConversion"/>
  </si>
  <si>
    <t>方音</t>
    <phoneticPr fontId="16" type="noConversion"/>
  </si>
  <si>
    <t>十五音</t>
    <phoneticPr fontId="16" type="noConversion"/>
  </si>
  <si>
    <r>
      <rPr>
        <sz val="16"/>
        <color theme="1"/>
        <rFont val="Noto Serif TC Black"/>
        <family val="1"/>
        <charset val="136"/>
      </rPr>
      <t>備註</t>
    </r>
    <phoneticPr fontId="6" type="noConversion"/>
  </si>
  <si>
    <t>l</t>
    <phoneticPr fontId="16" type="noConversion"/>
  </si>
  <si>
    <t>ㄌ</t>
    <phoneticPr fontId="16" type="noConversion"/>
  </si>
  <si>
    <t>ㄅ</t>
    <phoneticPr fontId="16" type="noConversion"/>
  </si>
  <si>
    <t>ㄍ</t>
    <phoneticPr fontId="16" type="noConversion"/>
  </si>
  <si>
    <t>kʰ</t>
  </si>
  <si>
    <t>ㄎ</t>
    <phoneticPr fontId="16" type="noConversion"/>
  </si>
  <si>
    <t>d</t>
  </si>
  <si>
    <t>ㄉ</t>
    <phoneticPr fontId="16" type="noConversion"/>
  </si>
  <si>
    <t>pʰ</t>
  </si>
  <si>
    <t>ㄆ</t>
    <phoneticPr fontId="16" type="noConversion"/>
  </si>
  <si>
    <t>tʰ</t>
  </si>
  <si>
    <t>ㄊ</t>
    <phoneticPr fontId="16" type="noConversion"/>
  </si>
  <si>
    <t>序號</t>
  </si>
  <si>
    <t>z</t>
    <phoneticPr fontId="16" type="noConversion"/>
  </si>
  <si>
    <t>ʦ</t>
  </si>
  <si>
    <t>ch</t>
    <phoneticPr fontId="16" type="noConversion"/>
  </si>
  <si>
    <t>ts</t>
  </si>
  <si>
    <t>ㄗ</t>
    <phoneticPr fontId="16" type="noConversion"/>
  </si>
  <si>
    <r>
      <t>z</t>
    </r>
    <r>
      <rPr>
        <sz val="18"/>
        <color rgb="FFFF0000"/>
        <rFont val="Noto Serif TC Black"/>
        <family val="1"/>
        <charset val="136"/>
      </rPr>
      <t>i</t>
    </r>
    <phoneticPr fontId="16" type="noConversion"/>
  </si>
  <si>
    <t>ʨ</t>
  </si>
  <si>
    <t>chi</t>
    <phoneticPr fontId="16" type="noConversion"/>
  </si>
  <si>
    <t>tsi</t>
    <phoneticPr fontId="16" type="noConversion"/>
  </si>
  <si>
    <t>zi</t>
    <phoneticPr fontId="16" type="noConversion"/>
  </si>
  <si>
    <t>ㄐ</t>
    <phoneticPr fontId="16" type="noConversion"/>
  </si>
  <si>
    <t>ʣ</t>
  </si>
  <si>
    <t>zz</t>
  </si>
  <si>
    <t>ㆡ</t>
    <phoneticPr fontId="16" type="noConversion"/>
  </si>
  <si>
    <r>
      <t>j</t>
    </r>
    <r>
      <rPr>
        <sz val="18"/>
        <color rgb="FFFF0000"/>
        <rFont val="Noto Serif TC Black"/>
        <family val="1"/>
        <charset val="136"/>
      </rPr>
      <t>i</t>
    </r>
    <phoneticPr fontId="16" type="noConversion"/>
  </si>
  <si>
    <t>ʥ</t>
  </si>
  <si>
    <r>
      <t>zz</t>
    </r>
    <r>
      <rPr>
        <sz val="18"/>
        <color rgb="FFFF0000"/>
        <rFont val="Noto Serif TC Black"/>
        <family val="1"/>
        <charset val="136"/>
      </rPr>
      <t>i</t>
    </r>
    <phoneticPr fontId="16" type="noConversion"/>
  </si>
  <si>
    <t>ㆢ</t>
    <phoneticPr fontId="16" type="noConversion"/>
  </si>
  <si>
    <t>ㄙ</t>
    <phoneticPr fontId="16" type="noConversion"/>
  </si>
  <si>
    <r>
      <t>s</t>
    </r>
    <r>
      <rPr>
        <sz val="18"/>
        <color rgb="FFFF0000"/>
        <rFont val="Noto Serif TC Black"/>
        <family val="1"/>
        <charset val="136"/>
      </rPr>
      <t>i</t>
    </r>
    <phoneticPr fontId="16" type="noConversion"/>
  </si>
  <si>
    <t>ɕ</t>
  </si>
  <si>
    <t>ㄒ</t>
    <phoneticPr fontId="16" type="noConversion"/>
  </si>
  <si>
    <t>q</t>
    <phoneticPr fontId="16" type="noConversion"/>
  </si>
  <si>
    <t>b</t>
    <phoneticPr fontId="16" type="noConversion"/>
  </si>
  <si>
    <t>bb</t>
    <phoneticPr fontId="16" type="noConversion"/>
  </si>
  <si>
    <t>ㆠ</t>
    <phoneticPr fontId="16" type="noConversion"/>
  </si>
  <si>
    <t>g</t>
    <phoneticPr fontId="16" type="noConversion"/>
  </si>
  <si>
    <t>ɡ</t>
  </si>
  <si>
    <t>gg</t>
    <phoneticPr fontId="16" type="noConversion"/>
  </si>
  <si>
    <t>ㆣ</t>
    <phoneticPr fontId="16" type="noConversion"/>
  </si>
  <si>
    <t>c</t>
    <phoneticPr fontId="16" type="noConversion"/>
  </si>
  <si>
    <t>ʦʰ</t>
  </si>
  <si>
    <t>chh</t>
    <phoneticPr fontId="16" type="noConversion"/>
  </si>
  <si>
    <t>tsh</t>
  </si>
  <si>
    <t>ㄘ</t>
    <phoneticPr fontId="16" type="noConversion"/>
  </si>
  <si>
    <r>
      <t>c</t>
    </r>
    <r>
      <rPr>
        <sz val="18"/>
        <color rgb="FFFF0000"/>
        <rFont val="Noto Serif TC Black"/>
        <family val="1"/>
        <charset val="136"/>
      </rPr>
      <t>i</t>
    </r>
    <phoneticPr fontId="16" type="noConversion"/>
  </si>
  <si>
    <t>ʨʰ</t>
  </si>
  <si>
    <r>
      <t>chh</t>
    </r>
    <r>
      <rPr>
        <sz val="18"/>
        <color rgb="FFFF0000"/>
        <rFont val="Noto Serif TC Black"/>
        <family val="1"/>
        <charset val="136"/>
      </rPr>
      <t>i</t>
    </r>
    <phoneticPr fontId="16" type="noConversion"/>
  </si>
  <si>
    <r>
      <t>tsh</t>
    </r>
    <r>
      <rPr>
        <sz val="18"/>
        <color rgb="FFFF0000"/>
        <rFont val="Noto Serif TC Black"/>
        <family val="1"/>
        <charset val="136"/>
      </rPr>
      <t>i</t>
    </r>
    <phoneticPr fontId="16" type="noConversion"/>
  </si>
  <si>
    <t>ㄑ</t>
    <phoneticPr fontId="16" type="noConversion"/>
  </si>
  <si>
    <t>ㄏ</t>
    <phoneticPr fontId="16" type="noConversion"/>
  </si>
  <si>
    <t>m</t>
    <phoneticPr fontId="16" type="noConversion"/>
  </si>
  <si>
    <t>bbn</t>
    <phoneticPr fontId="16" type="noConversion"/>
  </si>
  <si>
    <t>ㄇ</t>
    <phoneticPr fontId="16" type="noConversion"/>
  </si>
  <si>
    <t>毛</t>
    <phoneticPr fontId="16" type="noConversion"/>
  </si>
  <si>
    <r>
      <t xml:space="preserve">b/m </t>
    </r>
    <r>
      <rPr>
        <sz val="16"/>
        <color theme="1"/>
        <rFont val="Noto Serif TC Black"/>
        <family val="1"/>
        <charset val="136"/>
      </rPr>
      <t>本不分，此處分門</t>
    </r>
    <r>
      <rPr>
        <sz val="16"/>
        <color theme="1"/>
        <rFont val="Noto Sans TC"/>
        <family val="2"/>
        <charset val="136"/>
      </rPr>
      <t>/</t>
    </r>
    <r>
      <rPr>
        <sz val="16"/>
        <color theme="1"/>
        <rFont val="Noto Serif TC Black"/>
        <family val="1"/>
        <charset val="136"/>
      </rPr>
      <t>毛</t>
    </r>
    <r>
      <rPr>
        <sz val="16"/>
        <color theme="1"/>
        <rFont val="Noto Sans TC"/>
        <family val="2"/>
        <charset val="136"/>
      </rPr>
      <t xml:space="preserve"> </t>
    </r>
    <phoneticPr fontId="6" type="noConversion"/>
  </si>
  <si>
    <t>n</t>
    <phoneticPr fontId="16" type="noConversion"/>
  </si>
  <si>
    <t>ln</t>
    <phoneticPr fontId="16" type="noConversion"/>
  </si>
  <si>
    <t>ㄋ</t>
    <phoneticPr fontId="16" type="noConversion"/>
  </si>
  <si>
    <t>耐</t>
    <phoneticPr fontId="16" type="noConversion"/>
  </si>
  <si>
    <r>
      <t xml:space="preserve">l/n </t>
    </r>
    <r>
      <rPr>
        <sz val="16"/>
        <color theme="1"/>
        <rFont val="Noto Serif TC Black"/>
        <family val="1"/>
        <charset val="136"/>
      </rPr>
      <t>本不分，此處分柳</t>
    </r>
    <r>
      <rPr>
        <sz val="16"/>
        <color theme="1"/>
        <rFont val="Noto Sans TC"/>
        <family val="2"/>
        <charset val="136"/>
      </rPr>
      <t>/</t>
    </r>
    <r>
      <rPr>
        <sz val="16"/>
        <color theme="1"/>
        <rFont val="Noto Serif TC Black"/>
        <family val="1"/>
        <charset val="136"/>
      </rPr>
      <t>耐</t>
    </r>
    <r>
      <rPr>
        <sz val="16"/>
        <color theme="1"/>
        <rFont val="Noto Sans TC"/>
        <family val="2"/>
        <charset val="136"/>
      </rPr>
      <t xml:space="preserve"> </t>
    </r>
    <phoneticPr fontId="6" type="noConversion"/>
  </si>
  <si>
    <t>ng</t>
    <phoneticPr fontId="16" type="noConversion"/>
  </si>
  <si>
    <t>ŋ</t>
  </si>
  <si>
    <t>ggn</t>
    <phoneticPr fontId="16" type="noConversion"/>
  </si>
  <si>
    <t>ㄫ</t>
    <phoneticPr fontId="16" type="noConversion"/>
  </si>
  <si>
    <t>雅</t>
    <phoneticPr fontId="16" type="noConversion"/>
  </si>
  <si>
    <r>
      <t xml:space="preserve">g/ng </t>
    </r>
    <r>
      <rPr>
        <sz val="16"/>
        <color theme="1"/>
        <rFont val="Noto Serif TC Black"/>
        <family val="1"/>
        <charset val="136"/>
      </rPr>
      <t>本不分，此處分語</t>
    </r>
    <r>
      <rPr>
        <sz val="16"/>
        <color theme="1"/>
        <rFont val="Noto Sans TC"/>
        <family val="2"/>
        <charset val="136"/>
      </rPr>
      <t>/</t>
    </r>
    <r>
      <rPr>
        <sz val="16"/>
        <color theme="1"/>
        <rFont val="Noto Serif TC Black"/>
        <family val="1"/>
        <charset val="136"/>
      </rPr>
      <t>雅</t>
    </r>
    <r>
      <rPr>
        <sz val="16"/>
        <color theme="1"/>
        <rFont val="Noto Sans TC"/>
        <family val="2"/>
        <charset val="136"/>
      </rPr>
      <t xml:space="preserve"> </t>
    </r>
    <phoneticPr fontId="6" type="noConversion"/>
  </si>
  <si>
    <t>韻母碼</t>
  </si>
  <si>
    <t>國際音標</t>
  </si>
  <si>
    <t>白話字</t>
  </si>
  <si>
    <t>台羅</t>
  </si>
  <si>
    <t>閩拼</t>
  </si>
  <si>
    <t>方音</t>
  </si>
  <si>
    <t>十五音</t>
  </si>
  <si>
    <t>十五音序</t>
  </si>
  <si>
    <t>十五音識別碼</t>
  </si>
  <si>
    <t>ㄨㄣ</t>
  </si>
  <si>
    <t>君舒</t>
  </si>
  <si>
    <t>ut̚</t>
  </si>
  <si>
    <t>ㄨㆵ</t>
  </si>
  <si>
    <t>君促</t>
  </si>
  <si>
    <t>ㄧㄢ</t>
  </si>
  <si>
    <t>堅舒</t>
  </si>
  <si>
    <t>iat̚</t>
  </si>
  <si>
    <t>ㄧㄚㆵ</t>
  </si>
  <si>
    <t>堅促</t>
  </si>
  <si>
    <t>ㄧㆬ</t>
  </si>
  <si>
    <t>金舒</t>
  </si>
  <si>
    <t>ip̚</t>
  </si>
  <si>
    <t>一ㆴ</t>
  </si>
  <si>
    <t>金促</t>
  </si>
  <si>
    <t>ㄨㄧ</t>
  </si>
  <si>
    <t>規舒</t>
  </si>
  <si>
    <t>規促</t>
  </si>
  <si>
    <t>ɛ</t>
  </si>
  <si>
    <t>ㄝ</t>
  </si>
  <si>
    <t>嘉舒</t>
  </si>
  <si>
    <t>eeh</t>
  </si>
  <si>
    <t>ɛ?</t>
  </si>
  <si>
    <t>ㄝㆷ</t>
  </si>
  <si>
    <t>嘉促</t>
  </si>
  <si>
    <t>ㄢ</t>
  </si>
  <si>
    <t>干舒</t>
  </si>
  <si>
    <t>at̚</t>
  </si>
  <si>
    <t>ㄚㆵ</t>
  </si>
  <si>
    <t>干促</t>
  </si>
  <si>
    <t>ɔŋ</t>
  </si>
  <si>
    <t>ㆲ</t>
  </si>
  <si>
    <t>公舒</t>
  </si>
  <si>
    <t>ɔk̚</t>
  </si>
  <si>
    <t>ㆦㆻ</t>
  </si>
  <si>
    <t>公促</t>
  </si>
  <si>
    <t>oai</t>
  </si>
  <si>
    <t>ㄨㄞ</t>
  </si>
  <si>
    <t>乖舒</t>
  </si>
  <si>
    <t>uaih</t>
  </si>
  <si>
    <t>uai?</t>
  </si>
  <si>
    <t>oaih</t>
  </si>
  <si>
    <t>ㄨㄞㆷ</t>
  </si>
  <si>
    <t>乖促</t>
  </si>
  <si>
    <t>iŋ</t>
  </si>
  <si>
    <t>eng</t>
  </si>
  <si>
    <t>ㄧㄥ</t>
  </si>
  <si>
    <t>經舒</t>
  </si>
  <si>
    <t>ik̚</t>
  </si>
  <si>
    <t>ek</t>
  </si>
  <si>
    <t>ㄧㆻ</t>
  </si>
  <si>
    <t>經促</t>
  </si>
  <si>
    <t>oan</t>
  </si>
  <si>
    <t>ㄨㄢ</t>
  </si>
  <si>
    <t>觀舒</t>
  </si>
  <si>
    <t>uat̚</t>
  </si>
  <si>
    <t>oat</t>
  </si>
  <si>
    <t>ㄨㄚㆵ</t>
  </si>
  <si>
    <t>觀促</t>
  </si>
  <si>
    <t>ɔu</t>
  </si>
  <si>
    <t>o͘</t>
  </si>
  <si>
    <t>ㆦ</t>
  </si>
  <si>
    <t>沽舒</t>
  </si>
  <si>
    <t>沽促</t>
  </si>
  <si>
    <t>iao</t>
  </si>
  <si>
    <t>ㄧㄠ</t>
  </si>
  <si>
    <t>嬌舒</t>
  </si>
  <si>
    <t>iauh</t>
  </si>
  <si>
    <t>iau?</t>
  </si>
  <si>
    <t>iaoh</t>
  </si>
  <si>
    <t>ㄧㄠㆷ</t>
  </si>
  <si>
    <t>嬌促</t>
  </si>
  <si>
    <t>ㆤ</t>
  </si>
  <si>
    <t>稽舒</t>
  </si>
  <si>
    <t>稽促</t>
  </si>
  <si>
    <t>iɔŋ</t>
  </si>
  <si>
    <t>ㄧㆲ</t>
  </si>
  <si>
    <t>恭舒</t>
  </si>
  <si>
    <t>iɔk̚</t>
  </si>
  <si>
    <t>ㄧㆦㆻ</t>
  </si>
  <si>
    <t>恭促</t>
  </si>
  <si>
    <t>ə</t>
  </si>
  <si>
    <t>ㄜ</t>
  </si>
  <si>
    <t>高舒</t>
  </si>
  <si>
    <t>oh</t>
  </si>
  <si>
    <t>ə?</t>
  </si>
  <si>
    <t>ㄜㆷ</t>
  </si>
  <si>
    <t>高促</t>
  </si>
  <si>
    <t>ㄞ</t>
  </si>
  <si>
    <t>皆舒</t>
  </si>
  <si>
    <t>皆促</t>
  </si>
  <si>
    <t>ㄧㄣ</t>
  </si>
  <si>
    <t>巾舒</t>
  </si>
  <si>
    <t>it̚</t>
  </si>
  <si>
    <t>ㄧㆵ</t>
  </si>
  <si>
    <t>巾促</t>
  </si>
  <si>
    <t>iaŋ</t>
  </si>
  <si>
    <t>ㄧㄤ</t>
  </si>
  <si>
    <t>姜舒</t>
  </si>
  <si>
    <t>iak̚</t>
  </si>
  <si>
    <t>ㄧㄚㆻ</t>
  </si>
  <si>
    <t>姜促</t>
  </si>
  <si>
    <t>ㆰ</t>
  </si>
  <si>
    <t>甘舒</t>
  </si>
  <si>
    <t>ap̚</t>
  </si>
  <si>
    <t>ㄚㆴ</t>
  </si>
  <si>
    <t>甘促</t>
  </si>
  <si>
    <t>oa</t>
  </si>
  <si>
    <t>ㄨㄚ</t>
  </si>
  <si>
    <t>瓜舒</t>
  </si>
  <si>
    <t>uah</t>
  </si>
  <si>
    <t>ua?</t>
  </si>
  <si>
    <t>oah</t>
  </si>
  <si>
    <t>ㄨㄚㆷ</t>
  </si>
  <si>
    <t>瓜促</t>
  </si>
  <si>
    <t>aŋ</t>
  </si>
  <si>
    <t>ㄤ</t>
  </si>
  <si>
    <t>江舒</t>
  </si>
  <si>
    <t>ak̚</t>
  </si>
  <si>
    <t>ㄚㆻ</t>
  </si>
  <si>
    <t>江促</t>
  </si>
  <si>
    <t>ㄧㆰ</t>
  </si>
  <si>
    <t>兼舒</t>
  </si>
  <si>
    <t>iap̚</t>
  </si>
  <si>
    <t>ㄧㄚㆴ</t>
  </si>
  <si>
    <t>兼促</t>
  </si>
  <si>
    <t>ao</t>
  </si>
  <si>
    <t>ㄠ</t>
  </si>
  <si>
    <t>交舒</t>
  </si>
  <si>
    <t>auh</t>
  </si>
  <si>
    <t>au?</t>
  </si>
  <si>
    <t>aoh</t>
  </si>
  <si>
    <t>ㄠㆷ</t>
  </si>
  <si>
    <t>交促</t>
  </si>
  <si>
    <t>ㄧㄚ</t>
  </si>
  <si>
    <t>迦舒</t>
  </si>
  <si>
    <t>iah</t>
  </si>
  <si>
    <t>ia?</t>
  </si>
  <si>
    <t>ㄧㄚㆷ</t>
  </si>
  <si>
    <t>迦促</t>
  </si>
  <si>
    <t>oe</t>
  </si>
  <si>
    <t>ㄨㆤ</t>
  </si>
  <si>
    <t>檜舒</t>
  </si>
  <si>
    <t>ueh</t>
  </si>
  <si>
    <t>ue?</t>
  </si>
  <si>
    <t>oeh</t>
  </si>
  <si>
    <t>ㄨㆤㆷ</t>
  </si>
  <si>
    <t>檜促</t>
  </si>
  <si>
    <t>ã</t>
  </si>
  <si>
    <t>aⁿ</t>
  </si>
  <si>
    <t>na</t>
  </si>
  <si>
    <t>ㆩ</t>
  </si>
  <si>
    <t>監舒</t>
  </si>
  <si>
    <t>ahnn</t>
  </si>
  <si>
    <t>ã?</t>
  </si>
  <si>
    <t>aⁿh</t>
  </si>
  <si>
    <t>annh</t>
  </si>
  <si>
    <t>nah</t>
  </si>
  <si>
    <t>ㆩㆷ</t>
  </si>
  <si>
    <t>監促</t>
  </si>
  <si>
    <t>ㄨ</t>
  </si>
  <si>
    <t>艍舒</t>
  </si>
  <si>
    <t>uh</t>
  </si>
  <si>
    <t>u?</t>
  </si>
  <si>
    <t>ㄨㆷ</t>
  </si>
  <si>
    <t>艍促</t>
  </si>
  <si>
    <t>ㄚ</t>
  </si>
  <si>
    <t>膠舒</t>
  </si>
  <si>
    <t>ah</t>
  </si>
  <si>
    <t>a?</t>
  </si>
  <si>
    <t>ㄚㆷ</t>
  </si>
  <si>
    <t>膠促</t>
  </si>
  <si>
    <t>ㄧ</t>
  </si>
  <si>
    <t>居舒</t>
  </si>
  <si>
    <t>ih</t>
  </si>
  <si>
    <t>i?</t>
  </si>
  <si>
    <t>ㄧㆷ</t>
  </si>
  <si>
    <t>居促</t>
  </si>
  <si>
    <t>ㄧㄨ</t>
  </si>
  <si>
    <t>丩舒</t>
  </si>
  <si>
    <t>丩促</t>
  </si>
  <si>
    <t>enn</t>
  </si>
  <si>
    <t>ẽ</t>
  </si>
  <si>
    <t>eⁿ</t>
  </si>
  <si>
    <t>ne</t>
  </si>
  <si>
    <t>ㆥ</t>
  </si>
  <si>
    <t>更舒</t>
  </si>
  <si>
    <t>ehnn</t>
  </si>
  <si>
    <t>ẽ?</t>
  </si>
  <si>
    <t>eⁿh</t>
  </si>
  <si>
    <t>ennh</t>
  </si>
  <si>
    <t>neh</t>
  </si>
  <si>
    <t>ㆥㆷ</t>
  </si>
  <si>
    <t>更促</t>
  </si>
  <si>
    <t>uinn</t>
  </si>
  <si>
    <t>uĩ</t>
  </si>
  <si>
    <t>uiⁿ</t>
  </si>
  <si>
    <t>nui</t>
  </si>
  <si>
    <t>ㄨㆪ</t>
  </si>
  <si>
    <t>褌舒</t>
  </si>
  <si>
    <t>褌促</t>
  </si>
  <si>
    <t>io</t>
  </si>
  <si>
    <t>iə</t>
  </si>
  <si>
    <t>ㄧㄜ</t>
  </si>
  <si>
    <t>茄舒</t>
  </si>
  <si>
    <t>ioh</t>
  </si>
  <si>
    <t>iə?</t>
  </si>
  <si>
    <t>ㄧㄜㆷ</t>
  </si>
  <si>
    <t>茄促</t>
  </si>
  <si>
    <t>ĩ</t>
  </si>
  <si>
    <t>iⁿ</t>
  </si>
  <si>
    <t>ni</t>
  </si>
  <si>
    <t>ㆪ</t>
  </si>
  <si>
    <t>梔舒</t>
  </si>
  <si>
    <t>ihnn</t>
  </si>
  <si>
    <t>ĩ?</t>
  </si>
  <si>
    <t>iⁿh</t>
  </si>
  <si>
    <t>innh</t>
  </si>
  <si>
    <t>nih</t>
  </si>
  <si>
    <t>ㆪㆷ</t>
  </si>
  <si>
    <t>梔促</t>
  </si>
  <si>
    <t>ionn</t>
  </si>
  <si>
    <t>ĩɔ̃</t>
  </si>
  <si>
    <t>ioⁿ</t>
  </si>
  <si>
    <t>nioo</t>
  </si>
  <si>
    <t>ㄧㆧ</t>
  </si>
  <si>
    <t>薑舒</t>
  </si>
  <si>
    <t>薑促</t>
  </si>
  <si>
    <t>iã</t>
  </si>
  <si>
    <t>iaⁿ</t>
  </si>
  <si>
    <t>iannh</t>
  </si>
  <si>
    <t>nia</t>
  </si>
  <si>
    <t>ㄧㆩ</t>
  </si>
  <si>
    <t>驚舒</t>
  </si>
  <si>
    <t>驚促</t>
  </si>
  <si>
    <t>ũã</t>
  </si>
  <si>
    <t>oaⁿ</t>
  </si>
  <si>
    <t>nua</t>
  </si>
  <si>
    <t>ㄨㆩ</t>
  </si>
  <si>
    <t>官舒</t>
  </si>
  <si>
    <t>官促</t>
  </si>
  <si>
    <t>ŋ̍</t>
  </si>
  <si>
    <t>ㆭ</t>
  </si>
  <si>
    <t>鋼舒</t>
  </si>
  <si>
    <t>鋼促</t>
  </si>
  <si>
    <t>伽舒</t>
  </si>
  <si>
    <t>eh</t>
  </si>
  <si>
    <t>e?</t>
  </si>
  <si>
    <t>ㆤㆷ</t>
  </si>
  <si>
    <t>伽促</t>
  </si>
  <si>
    <t>ãĩ</t>
  </si>
  <si>
    <t>aiⁿ</t>
  </si>
  <si>
    <t>nai</t>
  </si>
  <si>
    <t>ㆮ</t>
  </si>
  <si>
    <t>閒舒</t>
  </si>
  <si>
    <t>閒促</t>
  </si>
  <si>
    <t>ɔ̃ũ</t>
  </si>
  <si>
    <t>oⁿ</t>
  </si>
  <si>
    <t>noo</t>
  </si>
  <si>
    <t>ㆧ</t>
  </si>
  <si>
    <t>姑舒</t>
  </si>
  <si>
    <t>姑促</t>
  </si>
  <si>
    <t>m̩</t>
  </si>
  <si>
    <t>ㆬ</t>
  </si>
  <si>
    <t>姆舒</t>
  </si>
  <si>
    <t>姆促</t>
  </si>
  <si>
    <t>uang</t>
  </si>
  <si>
    <t>uaŋ</t>
  </si>
  <si>
    <t>oang</t>
  </si>
  <si>
    <t>ㄨㄤ</t>
  </si>
  <si>
    <t>光舒</t>
  </si>
  <si>
    <t>uak</t>
  </si>
  <si>
    <t>uak̚</t>
  </si>
  <si>
    <t>oak</t>
  </si>
  <si>
    <t>ㄨㄚㆻ</t>
  </si>
  <si>
    <t>光促</t>
  </si>
  <si>
    <t>uainn</t>
  </si>
  <si>
    <t>uãĩ</t>
  </si>
  <si>
    <t>oaiⁿ</t>
  </si>
  <si>
    <t>nuai</t>
  </si>
  <si>
    <t>ㄨㆮ</t>
  </si>
  <si>
    <t>閂</t>
  </si>
  <si>
    <t>閂舒</t>
  </si>
  <si>
    <t>uaihnn</t>
  </si>
  <si>
    <t>uãĩ?</t>
  </si>
  <si>
    <t>oaiⁿh</t>
  </si>
  <si>
    <t>uainnh</t>
  </si>
  <si>
    <t>nuaih</t>
  </si>
  <si>
    <t>ㄨㆮㆷ</t>
  </si>
  <si>
    <t>閂促</t>
  </si>
  <si>
    <t>uẽ</t>
  </si>
  <si>
    <t>oeⁿ</t>
  </si>
  <si>
    <t>nue</t>
  </si>
  <si>
    <t>ㄨㆥ</t>
  </si>
  <si>
    <t>糜舒</t>
  </si>
  <si>
    <t>糜促</t>
  </si>
  <si>
    <t>ĩãũ</t>
  </si>
  <si>
    <t>iauⁿ</t>
  </si>
  <si>
    <t>niao</t>
  </si>
  <si>
    <t>ㄧㆯ</t>
  </si>
  <si>
    <t>嘄舒</t>
  </si>
  <si>
    <t>iauhnn</t>
  </si>
  <si>
    <t>ĩãũ?</t>
  </si>
  <si>
    <t>iauⁿh</t>
  </si>
  <si>
    <t>iaunnh</t>
  </si>
  <si>
    <t>niaoh</t>
  </si>
  <si>
    <t>ㄧㆯㆷ</t>
  </si>
  <si>
    <t>嘄促</t>
  </si>
  <si>
    <t>ɔm</t>
  </si>
  <si>
    <t>ㆱ</t>
  </si>
  <si>
    <t>箴舒</t>
  </si>
  <si>
    <t>ɔp̚</t>
  </si>
  <si>
    <t>ㆦㆴ</t>
  </si>
  <si>
    <t>箴促</t>
  </si>
  <si>
    <t>ãũ</t>
  </si>
  <si>
    <t>auⁿ</t>
  </si>
  <si>
    <t>nao</t>
  </si>
  <si>
    <t>ㆯ</t>
  </si>
  <si>
    <t>爻舒</t>
  </si>
  <si>
    <t>爻促</t>
  </si>
  <si>
    <t>õ</t>
  </si>
  <si>
    <t>扛舒</t>
  </si>
  <si>
    <t>õh</t>
  </si>
  <si>
    <t>oⁿh</t>
  </si>
  <si>
    <t>onnh</t>
  </si>
  <si>
    <t>nooh</t>
  </si>
  <si>
    <t>ㆧㆷ</t>
  </si>
  <si>
    <t>扛促</t>
  </si>
  <si>
    <t>iũ</t>
  </si>
  <si>
    <t>iuⁿ</t>
  </si>
  <si>
    <t>niu</t>
  </si>
  <si>
    <t>ㄧㆫ</t>
  </si>
  <si>
    <t>牛舒</t>
  </si>
  <si>
    <t>牛促</t>
  </si>
  <si>
    <t>聲調符號表</t>
    <phoneticPr fontId="66" type="noConversion"/>
  </si>
  <si>
    <t>0300</t>
    <phoneticPr fontId="66" type="noConversion"/>
  </si>
  <si>
    <t>0302</t>
    <phoneticPr fontId="66" type="noConversion"/>
  </si>
  <si>
    <t>030C</t>
    <phoneticPr fontId="66" type="noConversion"/>
  </si>
  <si>
    <t>0304</t>
    <phoneticPr fontId="66" type="noConversion"/>
  </si>
  <si>
    <t>030D</t>
    <phoneticPr fontId="66" type="noConversion"/>
  </si>
  <si>
    <t>閩拚聲調符號表</t>
    <phoneticPr fontId="66" type="noConversion"/>
  </si>
  <si>
    <t>方音聲調符號表</t>
    <phoneticPr fontId="66" type="noConversion"/>
  </si>
  <si>
    <t>U+02CB</t>
  </si>
  <si>
    <t>U+02EA</t>
  </si>
  <si>
    <t>U+02CA</t>
  </si>
  <si>
    <t>U+02EB</t>
  </si>
  <si>
    <t>U+02D9</t>
  </si>
  <si>
    <t>序次</t>
  </si>
  <si>
    <t>元音及韻化輔音</t>
    <phoneticPr fontId="70" type="noConversion"/>
  </si>
  <si>
    <t>聲調編號</t>
    <phoneticPr fontId="66" type="noConversion"/>
  </si>
  <si>
    <t>傳統八聲調</t>
    <phoneticPr fontId="66" type="noConversion"/>
  </si>
  <si>
    <t>陰平</t>
  </si>
  <si>
    <t>上声</t>
  </si>
  <si>
    <t>陰去</t>
  </si>
  <si>
    <t>陰入</t>
  </si>
  <si>
    <t>陽平</t>
  </si>
  <si>
    <t>陽去</t>
  </si>
  <si>
    <t>陽入</t>
  </si>
  <si>
    <t>á</t>
  </si>
  <si>
    <t>ǎ</t>
  </si>
  <si>
    <t>方音聲調符號</t>
    <phoneticPr fontId="66" type="noConversion"/>
  </si>
  <si>
    <t>é</t>
  </si>
  <si>
    <t>ě</t>
  </si>
  <si>
    <t>í</t>
  </si>
  <si>
    <t>ǐ</t>
  </si>
  <si>
    <t>ó</t>
  </si>
  <si>
    <t>ǒ</t>
  </si>
  <si>
    <t>ó͘o</t>
    <phoneticPr fontId="66" type="noConversion"/>
  </si>
  <si>
    <t>ǒo</t>
    <phoneticPr fontId="66" type="noConversion"/>
  </si>
  <si>
    <t>入聲韻尾</t>
  </si>
  <si>
    <t>ú</t>
  </si>
  <si>
    <t>ǔ</t>
  </si>
  <si>
    <t>ḿ</t>
    <phoneticPr fontId="66" type="noConversion"/>
  </si>
  <si>
    <t>m̌</t>
    <phoneticPr fontId="66" type="noConversion"/>
  </si>
  <si>
    <t xml:space="preserve">ń </t>
  </si>
  <si>
    <t>ň</t>
  </si>
  <si>
    <t>第4調（陰入）</t>
  </si>
  <si>
    <t>ㆴ</t>
  </si>
  <si>
    <t>ㆵ</t>
  </si>
  <si>
    <t>ㆻ</t>
  </si>
  <si>
    <t>ㆷ</t>
  </si>
  <si>
    <t>ng</t>
    <phoneticPr fontId="70" type="noConversion"/>
  </si>
  <si>
    <t>ńg</t>
    <phoneticPr fontId="70" type="noConversion"/>
  </si>
  <si>
    <t>ňg</t>
    <phoneticPr fontId="70" type="noConversion"/>
  </si>
  <si>
    <t>第8調（陽入）</t>
  </si>
  <si>
    <t>ㆴ˙</t>
  </si>
  <si>
    <t>ㆵ˙</t>
  </si>
  <si>
    <t>ㆻ˙</t>
  </si>
  <si>
    <t>ㆷ˙</t>
  </si>
  <si>
    <t>上</t>
    <phoneticPr fontId="6" type="noConversion"/>
  </si>
  <si>
    <t>平</t>
    <phoneticPr fontId="6" type="noConversion"/>
  </si>
  <si>
    <t>傳統八聲調</t>
    <phoneticPr fontId="24" type="noConversion"/>
  </si>
  <si>
    <t>閩拼八聲調</t>
    <phoneticPr fontId="24" type="noConversion"/>
  </si>
  <si>
    <t>調名</t>
    <phoneticPr fontId="24" type="noConversion"/>
  </si>
  <si>
    <t>上（陰）平</t>
    <phoneticPr fontId="24" type="noConversion"/>
  </si>
  <si>
    <t>去</t>
    <phoneticPr fontId="6" type="noConversion"/>
  </si>
  <si>
    <t>ˋ</t>
  </si>
  <si>
    <t>上（陰）上</t>
    <phoneticPr fontId="24" type="noConversion"/>
  </si>
  <si>
    <t>入</t>
    <phoneticPr fontId="6" type="noConversion"/>
  </si>
  <si>
    <t>上（陰）去</t>
    <phoneticPr fontId="24" type="noConversion"/>
  </si>
  <si>
    <t>下</t>
    <phoneticPr fontId="6" type="noConversion"/>
  </si>
  <si>
    <t>上（陰）入</t>
    <phoneticPr fontId="24" type="noConversion"/>
  </si>
  <si>
    <t>ˊ</t>
  </si>
  <si>
    <t>下（陽）平</t>
    <phoneticPr fontId="24" type="noConversion"/>
  </si>
  <si>
    <t>下（陽）上</t>
    <phoneticPr fontId="24" type="noConversion"/>
  </si>
  <si>
    <t>方音變更</t>
    <phoneticPr fontId="16" type="noConversion"/>
  </si>
  <si>
    <t>下（陽）去</t>
    <phoneticPr fontId="24" type="noConversion"/>
  </si>
  <si>
    <t>ㄗㄧ</t>
  </si>
  <si>
    <t>ㄐㄧ</t>
  </si>
  <si>
    <t>下（陽）入</t>
    <phoneticPr fontId="24" type="noConversion"/>
  </si>
  <si>
    <t>ㆡㄧ</t>
  </si>
  <si>
    <t>ㆢㄧ</t>
  </si>
  <si>
    <t>ㄙㄧ</t>
  </si>
  <si>
    <t>ㄒㄧ</t>
  </si>
  <si>
    <t>ㄘㄧ</t>
  </si>
  <si>
    <t>ㄑㄧ</t>
  </si>
  <si>
    <t>雙唇音</t>
  </si>
  <si>
    <t>齒齦音</t>
  </si>
  <si>
    <t>齦顎音</t>
  </si>
  <si>
    <t>軟顎音</t>
  </si>
  <si>
    <t>聲門音</t>
  </si>
  <si>
    <t>清音</t>
  </si>
  <si>
    <t>濁音</t>
  </si>
  <si>
    <t>鼻音</t>
  </si>
  <si>
    <t>[ m ]</t>
  </si>
  <si>
    <t>bb</t>
  </si>
  <si>
    <t>[ n ]</t>
  </si>
  <si>
    <t xml:space="preserve"> [ ŋ ]</t>
  </si>
  <si>
    <t>ㄇ</t>
  </si>
  <si>
    <t>ㄋ</t>
  </si>
  <si>
    <t>ㄫ</t>
  </si>
  <si>
    <t>塞音</t>
  </si>
  <si>
    <t>不送氣</t>
  </si>
  <si>
    <t>Ø</t>
  </si>
  <si>
    <t>[ p ]</t>
  </si>
  <si>
    <t>[b]</t>
  </si>
  <si>
    <t>[ t ]</t>
  </si>
  <si>
    <t>[ k ]</t>
  </si>
  <si>
    <t>[ g ]</t>
  </si>
  <si>
    <t>gg</t>
  </si>
  <si>
    <t>[ ? ]</t>
  </si>
  <si>
    <t>ㄅ</t>
  </si>
  <si>
    <t>ㆠ</t>
  </si>
  <si>
    <t>ㄉ</t>
  </si>
  <si>
    <t>ㄍ</t>
  </si>
  <si>
    <t>ㆣ</t>
  </si>
  <si>
    <t>送氣</t>
  </si>
  <si>
    <t>[ pʰ ]</t>
  </si>
  <si>
    <t>[ tʰ ]</t>
  </si>
  <si>
    <t>[ kʰ ]</t>
  </si>
  <si>
    <t>ㄆ</t>
  </si>
  <si>
    <t>ㄊ</t>
  </si>
  <si>
    <t>ㄎ</t>
  </si>
  <si>
    <t>塞擦音</t>
  </si>
  <si>
    <t>ch</t>
  </si>
  <si>
    <t>chi</t>
  </si>
  <si>
    <t>ji</t>
  </si>
  <si>
    <t>tsi</t>
  </si>
  <si>
    <t>[ ts ]</t>
  </si>
  <si>
    <t>[ ʣ ]</t>
  </si>
  <si>
    <t>[ ʨ ]</t>
  </si>
  <si>
    <t>[ ʥ ]</t>
  </si>
  <si>
    <t>zzi</t>
    <phoneticPr fontId="16" type="noConversion"/>
  </si>
  <si>
    <t>ㄗ</t>
  </si>
  <si>
    <t>ㆡ</t>
  </si>
  <si>
    <t>ㄐ</t>
  </si>
  <si>
    <t>ㆢ</t>
  </si>
  <si>
    <t>chh</t>
  </si>
  <si>
    <t>chhi</t>
  </si>
  <si>
    <t>tshi</t>
  </si>
  <si>
    <t xml:space="preserve"> [ t͡sʰ ]</t>
  </si>
  <si>
    <t>[ ʨʰ ]</t>
  </si>
  <si>
    <t>ci</t>
    <phoneticPr fontId="16" type="noConversion"/>
  </si>
  <si>
    <t>ㄘ</t>
  </si>
  <si>
    <t>ㄑ</t>
  </si>
  <si>
    <t>擦音</t>
  </si>
  <si>
    <t>si</t>
  </si>
  <si>
    <t>[ s ]</t>
  </si>
  <si>
    <t>[ ɕ ]</t>
  </si>
  <si>
    <t>si</t>
    <phoneticPr fontId="16" type="noConversion"/>
  </si>
  <si>
    <t>[ h ]</t>
  </si>
  <si>
    <t>ㄙ</t>
  </si>
  <si>
    <t>ㄒ</t>
  </si>
  <si>
    <t>ㄏ</t>
  </si>
  <si>
    <t>邊音</t>
  </si>
  <si>
    <t>[ l ]</t>
  </si>
  <si>
    <t>ㄌ</t>
  </si>
  <si>
    <t>開口呼</t>
  </si>
  <si>
    <t>齊齒呼</t>
  </si>
  <si>
    <t>合口呼</t>
  </si>
  <si>
    <t>母音尾韻及相應的入聲韻</t>
  </si>
  <si>
    <t>[ a ]</t>
  </si>
  <si>
    <t>[ a? ]</t>
  </si>
  <si>
    <t>[ i ]</t>
  </si>
  <si>
    <t>[ i? ]</t>
  </si>
  <si>
    <t>[ u ]</t>
  </si>
  <si>
    <t>[ u? ]</t>
  </si>
  <si>
    <t>嗍</t>
  </si>
  <si>
    <t>o͘ h</t>
  </si>
  <si>
    <t>ooh</t>
  </si>
  <si>
    <t>[ ɔ ]</t>
  </si>
  <si>
    <t>[ ɔ? ]</t>
  </si>
  <si>
    <t>[ ia ]</t>
  </si>
  <si>
    <t>[ ia? ]</t>
  </si>
  <si>
    <t>[ ua ]</t>
  </si>
  <si>
    <t>[ ua? ]</t>
  </si>
  <si>
    <t>ㆦㆷ</t>
  </si>
  <si>
    <t>[ ə ]</t>
  </si>
  <si>
    <t>[ ə? ]</t>
  </si>
  <si>
    <t>[ ue ]</t>
  </si>
  <si>
    <t>[ ue? ]</t>
  </si>
  <si>
    <t>eih</t>
  </si>
  <si>
    <t>iuh</t>
  </si>
  <si>
    <t>uih</t>
  </si>
  <si>
    <t>[ ei ]</t>
  </si>
  <si>
    <t>[ ei? ]</t>
  </si>
  <si>
    <t>[ iu ]</t>
  </si>
  <si>
    <t>[ iu? ]</t>
  </si>
  <si>
    <t>[ ui ]</t>
  </si>
  <si>
    <t>[ ui? ]</t>
  </si>
  <si>
    <t>ㄟ</t>
  </si>
  <si>
    <t>ㄟㆷ</t>
  </si>
  <si>
    <t>ㄧㄨㆷ</t>
  </si>
  <si>
    <t>ㄨㄧㆷ</t>
  </si>
  <si>
    <t>[ e ]</t>
  </si>
  <si>
    <t>[ e? ]</t>
  </si>
  <si>
    <t>[ iau ]</t>
  </si>
  <si>
    <t>[ iau? ]</t>
  </si>
  <si>
    <t>[ uai ]</t>
  </si>
  <si>
    <t>[ uai? ]</t>
  </si>
  <si>
    <t>呃</t>
  </si>
  <si>
    <t>[ ɛ ]</t>
  </si>
  <si>
    <t>[ ɛ? ]</t>
  </si>
  <si>
    <t>aih</t>
  </si>
  <si>
    <t>[ ai ]</t>
  </si>
  <si>
    <t>[ ai? ]</t>
  </si>
  <si>
    <t>ㄞㆷ</t>
  </si>
  <si>
    <t>[ au ]</t>
  </si>
  <si>
    <t>[ au? ]</t>
  </si>
  <si>
    <t>雹</t>
  </si>
  <si>
    <t>鼻音尾韻及相應的入聲韻</t>
  </si>
  <si>
    <t>mh</t>
  </si>
  <si>
    <t>[ m? ]</t>
  </si>
  <si>
    <t>[ im ]</t>
  </si>
  <si>
    <t>[ ip̚ ]</t>
  </si>
  <si>
    <t>[ un ]</t>
  </si>
  <si>
    <t>[ ut̚ ]</t>
  </si>
  <si>
    <t>ㆬㆷ</t>
  </si>
  <si>
    <t>ㄧㆴ</t>
  </si>
  <si>
    <t>[ am ]</t>
  </si>
  <si>
    <t>[ ap̚ ]</t>
  </si>
  <si>
    <t>[ iam ]</t>
  </si>
  <si>
    <t>[ iap̚ ]</t>
  </si>
  <si>
    <t>[ uan ]</t>
  </si>
  <si>
    <t>[ uat̚ ]</t>
  </si>
  <si>
    <t>[ ɔm ]</t>
  </si>
  <si>
    <t>[ ɔp ]</t>
  </si>
  <si>
    <t>[ in ]</t>
  </si>
  <si>
    <t>[ it̚ ]</t>
  </si>
  <si>
    <t>[ uaŋ ]</t>
  </si>
  <si>
    <t>[ uak̚ ]</t>
  </si>
  <si>
    <t>uangk</t>
  </si>
  <si>
    <t>欱</t>
  </si>
  <si>
    <t>呋</t>
  </si>
  <si>
    <t>[ an ]</t>
  </si>
  <si>
    <t>[ at̚ ]</t>
  </si>
  <si>
    <t>[ ian ]</t>
  </si>
  <si>
    <t>[ iat̚ ]</t>
  </si>
  <si>
    <t>ngh</t>
  </si>
  <si>
    <t>[ ŋ ]</t>
  </si>
  <si>
    <t>[ ŋ? ]</t>
  </si>
  <si>
    <t>[ iŋ ]</t>
  </si>
  <si>
    <t>[ ik̚ ]</t>
  </si>
  <si>
    <t>蹭</t>
  </si>
  <si>
    <t>ㆭㆷ</t>
  </si>
  <si>
    <t>[ aŋ ]</t>
  </si>
  <si>
    <t>[ ak̚ ]</t>
  </si>
  <si>
    <t>[ iaŋ ]</t>
  </si>
  <si>
    <t>[ iak̚ ]</t>
  </si>
  <si>
    <t xml:space="preserve">ㄚㆻ </t>
  </si>
  <si>
    <t>[ ɔŋ ]</t>
  </si>
  <si>
    <t>[ ɔk̚ ]</t>
  </si>
  <si>
    <t>[ iɔŋ ]</t>
  </si>
  <si>
    <t>[ iɔk̚ ]</t>
  </si>
  <si>
    <t>鼻化韻及相應的入聲韻</t>
  </si>
  <si>
    <r>
      <t>a</t>
    </r>
    <r>
      <rPr>
        <sz val="20"/>
        <color rgb="FF000000"/>
        <rFont val="Arial"/>
        <family val="2"/>
      </rPr>
      <t>ⁿ</t>
    </r>
  </si>
  <si>
    <r>
      <t>a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</si>
  <si>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i</t>
    </r>
    <r>
      <rPr>
        <sz val="20"/>
        <color rgb="FF000000"/>
        <rFont val="Arial"/>
        <family val="2"/>
      </rPr>
      <t>ⁿ</t>
    </r>
  </si>
  <si>
    <r>
      <t>i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</si>
  <si>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oa</t>
    </r>
    <r>
      <rPr>
        <sz val="20"/>
        <color rgb="FF000000"/>
        <rFont val="Arial"/>
        <family val="2"/>
      </rPr>
      <t>ⁿ</t>
    </r>
  </si>
  <si>
    <r>
      <t>oa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</si>
  <si>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t>uannh</t>
  </si>
  <si>
    <r>
      <t>[ a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 xml:space="preserve"> ]</t>
    </r>
  </si>
  <si>
    <r>
      <t>[ a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>? ]</t>
    </r>
  </si>
  <si>
    <t>[ ĩ ]</t>
  </si>
  <si>
    <t>[ ĩ? ]</t>
  </si>
  <si>
    <t>[ uã ]</t>
  </si>
  <si>
    <t>[ uã? ]</t>
  </si>
  <si>
    <t>nuah</t>
  </si>
  <si>
    <t>ㄨㆩㆷ</t>
  </si>
  <si>
    <r>
      <t xml:space="preserve">o͘ </t>
    </r>
    <r>
      <rPr>
        <sz val="20"/>
        <color rgb="FF000000"/>
        <rFont val="Arial"/>
        <family val="2"/>
      </rPr>
      <t>ⁿ</t>
    </r>
  </si>
  <si>
    <r>
      <t xml:space="preserve">o͘ 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</si>
  <si>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ia</t>
    </r>
    <r>
      <rPr>
        <sz val="20"/>
        <color rgb="FF000000"/>
        <rFont val="Arial"/>
        <family val="2"/>
      </rPr>
      <t>ⁿ</t>
    </r>
  </si>
  <si>
    <r>
      <t>ia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</si>
  <si>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oe</t>
    </r>
    <r>
      <rPr>
        <sz val="20"/>
        <color rgb="FF000000"/>
        <rFont val="Arial"/>
        <family val="2"/>
      </rPr>
      <t>ⁿ</t>
    </r>
  </si>
  <si>
    <r>
      <t>oe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</si>
  <si>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t>oonnh</t>
  </si>
  <si>
    <t>uennh</t>
  </si>
  <si>
    <r>
      <t>[ ɔ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 xml:space="preserve"> ]</t>
    </r>
  </si>
  <si>
    <r>
      <t>[ ɔ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>? ]</t>
    </r>
  </si>
  <si>
    <t>[ iã ]</t>
  </si>
  <si>
    <t>[ iã? ]</t>
  </si>
  <si>
    <t>niah</t>
  </si>
  <si>
    <t>[ uẽ ]</t>
  </si>
  <si>
    <t>[ uẽ? ]</t>
  </si>
  <si>
    <t>nueh</t>
  </si>
  <si>
    <t>ㄧㆩㆷ</t>
  </si>
  <si>
    <t>ㄨㆥㆷ</t>
  </si>
  <si>
    <r>
      <t>o</t>
    </r>
    <r>
      <rPr>
        <sz val="20"/>
        <color rgb="FF000000"/>
        <rFont val="Arial"/>
        <family val="2"/>
      </rPr>
      <t>ⁿ</t>
    </r>
  </si>
  <si>
    <r>
      <t>o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</si>
  <si>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io</t>
    </r>
    <r>
      <rPr>
        <sz val="20"/>
        <color rgb="FF000000"/>
        <rFont val="Arial"/>
        <family val="2"/>
      </rPr>
      <t>ⁿ</t>
    </r>
  </si>
  <si>
    <r>
      <t>ui</t>
    </r>
    <r>
      <rPr>
        <sz val="20"/>
        <color rgb="FF000000"/>
        <rFont val="Arial"/>
        <family val="2"/>
      </rPr>
      <t>ⁿ</t>
    </r>
  </si>
  <si>
    <r>
      <t>ui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</si>
  <si>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t>uinnh</t>
  </si>
  <si>
    <r>
      <t>[ o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 xml:space="preserve"> ]</t>
    </r>
  </si>
  <si>
    <t>no</t>
  </si>
  <si>
    <r>
      <t>[ o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>? ]</t>
    </r>
  </si>
  <si>
    <t>noh</t>
  </si>
  <si>
    <r>
      <t>[ io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 xml:space="preserve"> ]</t>
    </r>
  </si>
  <si>
    <t>[ uĩ ]</t>
  </si>
  <si>
    <t>[ uĩ? ]</t>
  </si>
  <si>
    <t>nuih</t>
  </si>
  <si>
    <t>哼</t>
  </si>
  <si>
    <t>ㄨㆪㆷ</t>
  </si>
  <si>
    <r>
      <t>e</t>
    </r>
    <r>
      <rPr>
        <sz val="20"/>
        <color rgb="FF000000"/>
        <rFont val="Arial"/>
        <family val="2"/>
      </rPr>
      <t>ⁿ</t>
    </r>
  </si>
  <si>
    <r>
      <t>e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</si>
  <si>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iu</t>
    </r>
    <r>
      <rPr>
        <sz val="20"/>
        <color rgb="FF000000"/>
        <rFont val="Arial"/>
        <family val="2"/>
      </rPr>
      <t>ⁿ</t>
    </r>
  </si>
  <si>
    <r>
      <t>oai</t>
    </r>
    <r>
      <rPr>
        <sz val="20"/>
        <color rgb="FF000000"/>
        <rFont val="Arial"/>
        <family val="2"/>
      </rPr>
      <t>ⁿ</t>
    </r>
  </si>
  <si>
    <r>
      <t>oai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</si>
  <si>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t>[ ẽ ]</t>
  </si>
  <si>
    <t>nee</t>
  </si>
  <si>
    <t>[ ẽ? ]</t>
  </si>
  <si>
    <t>[ iũ ]</t>
  </si>
  <si>
    <t>[ uãĩ ]</t>
  </si>
  <si>
    <t>[ uãĩ? ]</t>
  </si>
  <si>
    <r>
      <t>ai</t>
    </r>
    <r>
      <rPr>
        <sz val="20"/>
        <color rgb="FF000000"/>
        <rFont val="Arial"/>
        <family val="2"/>
      </rPr>
      <t>ⁿ</t>
    </r>
  </si>
  <si>
    <r>
      <t>ai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</si>
  <si>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iau</t>
    </r>
    <r>
      <rPr>
        <sz val="20"/>
        <color rgb="FF000000"/>
        <rFont val="Arial"/>
        <family val="2"/>
      </rPr>
      <t>ⁿ</t>
    </r>
  </si>
  <si>
    <r>
      <t>iau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</si>
  <si>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t>ainnh</t>
  </si>
  <si>
    <t>[ ãĩ ]</t>
  </si>
  <si>
    <t>[ ãĩ? ]</t>
  </si>
  <si>
    <t>naih</t>
  </si>
  <si>
    <t>[ iãũ ]</t>
  </si>
  <si>
    <t>[ iãũ? ]</t>
  </si>
  <si>
    <r>
      <t>au</t>
    </r>
    <r>
      <rPr>
        <sz val="20"/>
        <color rgb="FF000000"/>
        <rFont val="Arial"/>
        <family val="2"/>
      </rPr>
      <t>ⁿ</t>
    </r>
  </si>
  <si>
    <r>
      <t>au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</si>
  <si>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t>aunnh</t>
  </si>
  <si>
    <t>[ ãũ ]</t>
  </si>
  <si>
    <t>[ ãũ? ]</t>
  </si>
  <si>
    <t>naoh</t>
  </si>
  <si>
    <t>澩</t>
  </si>
  <si>
    <t>韻腹</t>
  </si>
  <si>
    <t>陰聲韻（以元音及韻化輔音收尾的韻母）</t>
  </si>
  <si>
    <t>陽聲韻（以鼻輔音收尾的韻母）</t>
  </si>
  <si>
    <t>口音韻</t>
  </si>
  <si>
    <t>鼻音韻</t>
  </si>
  <si>
    <t>[ m / p ]</t>
  </si>
  <si>
    <t>[ n / t ]</t>
  </si>
  <si>
    <t>[ ŋ / k ]</t>
  </si>
  <si>
    <t>入聲</t>
  </si>
  <si>
    <t>[ aʊ ]</t>
  </si>
  <si>
    <t>[ ɪa ]</t>
  </si>
  <si>
    <t>[ ɪaʊ ]</t>
  </si>
  <si>
    <t>[ ɪə ]
[ ɪo ]</t>
  </si>
  <si>
    <t>[ iə ]</t>
  </si>
  <si>
    <t>[ iə? ]</t>
  </si>
  <si>
    <t>葯</t>
  </si>
  <si>
    <t>[ ɪɔ ]</t>
  </si>
  <si>
    <t>[ ə ]
[ o ]</t>
  </si>
  <si>
    <r>
      <t>u</t>
    </r>
    <r>
      <rPr>
        <sz val="20"/>
        <color rgb="FF000000"/>
        <rFont val="Arial"/>
        <family val="2"/>
      </rPr>
      <t>ⁿ</t>
    </r>
  </si>
  <si>
    <t>unn</t>
  </si>
  <si>
    <t>[ ũ ]</t>
  </si>
  <si>
    <t>nu</t>
  </si>
  <si>
    <t>ㆫ</t>
  </si>
  <si>
    <t>閩拼七聲調</t>
    <phoneticPr fontId="24" type="noConversion"/>
  </si>
  <si>
    <t>五標</t>
    <phoneticPr fontId="24" type="noConversion"/>
  </si>
  <si>
    <t>調值</t>
    <phoneticPr fontId="24" type="noConversion"/>
  </si>
  <si>
    <t>˦˦</t>
  </si>
  <si>
    <t>˥˧</t>
    <phoneticPr fontId="24" type="noConversion"/>
  </si>
  <si>
    <t>˨˩</t>
    <phoneticPr fontId="24" type="noConversion"/>
  </si>
  <si>
    <t>˧ʔ</t>
    <phoneticPr fontId="24" type="noConversion"/>
  </si>
  <si>
    <t>3?</t>
    <phoneticPr fontId="24" type="noConversion"/>
  </si>
  <si>
    <t>˨˩</t>
  </si>
  <si>
    <t>˧˧</t>
    <phoneticPr fontId="24" type="noConversion"/>
  </si>
  <si>
    <t>˦ʔ</t>
  </si>
  <si>
    <t>4ʔ</t>
  </si>
  <si>
    <t>聲調[編輯]</t>
  </si>
  <si>
    <r>
      <t>聲調符號大致上為</t>
    </r>
    <r>
      <rPr>
        <sz val="15"/>
        <color rgb="FF0645AD"/>
        <rFont val="蘋方-繁 標準體"/>
        <charset val="136"/>
      </rPr>
      <t>漢語拼音方案</t>
    </r>
    <r>
      <rPr>
        <sz val="15"/>
        <color rgb="FF202122"/>
        <rFont val="蘋方-繁 標準體"/>
        <charset val="136"/>
      </rPr>
      <t>之擴充，陰平、陽平、上聲、陰去沿用</t>
    </r>
    <r>
      <rPr>
        <sz val="15"/>
        <color rgb="FF0645AD"/>
        <rFont val="蘋方-繁 標準體"/>
        <charset val="136"/>
      </rPr>
      <t>漢語拼音方案</t>
    </r>
    <r>
      <rPr>
        <sz val="15"/>
        <color rgb="FF202122"/>
        <rFont val="蘋方-繁 標準體"/>
        <charset val="136"/>
      </rPr>
      <t>之符號，另外新增陽去及兩個入聲。但注意部分聲調名稱與普通話相同但</t>
    </r>
    <r>
      <rPr>
        <sz val="15"/>
        <color rgb="FF0645AD"/>
        <rFont val="蘋方-繁 標準體"/>
        <charset val="136"/>
      </rPr>
      <t>調值</t>
    </r>
    <r>
      <rPr>
        <sz val="15"/>
        <color rgb="FF202122"/>
        <rFont val="蘋方-繁 標準體"/>
        <charset val="136"/>
      </rPr>
      <t>不同。陽上調僅在</t>
    </r>
    <r>
      <rPr>
        <sz val="15"/>
        <color rgb="FF0645AD"/>
        <rFont val="蘋方-繁 標準體"/>
        <charset val="136"/>
      </rPr>
      <t>泉州話</t>
    </r>
    <r>
      <rPr>
        <sz val="15"/>
        <color rgb="FF202122"/>
        <rFont val="蘋方-繁 標準體"/>
        <charset val="136"/>
      </rPr>
      <t>中存在，其他閩南語方言皆已併入陰上（上聲）。高升調僅在</t>
    </r>
    <r>
      <rPr>
        <sz val="15"/>
        <color rgb="FF0645AD"/>
        <rFont val="蘋方-繁 標準體"/>
        <charset val="136"/>
      </rPr>
      <t>連讀變調</t>
    </r>
    <r>
      <rPr>
        <sz val="15"/>
        <color rgb="FF202122"/>
        <rFont val="蘋方-繁 標準體"/>
        <charset val="136"/>
      </rPr>
      <t>中存在。在聲調排列上有部分文獻順序為：1 陰平、2 陰上、3 陰去、4 陰入、5 陽平、6 陽上、7 陽去、8 陽入與本方案不同。①→⑧為BP所使用的"調號"(調序)。</t>
    </r>
  </si>
  <si>
    <t>基本閩南語廈門話七聲</t>
  </si>
  <si>
    <t>方言及特殊音調</t>
  </si>
  <si>
    <t>調序</t>
  </si>
  <si>
    <t>①</t>
  </si>
  <si>
    <t>②</t>
  </si>
  <si>
    <t>③</t>
  </si>
  <si>
    <t>⑤</t>
  </si>
  <si>
    <t>⑥</t>
  </si>
  <si>
    <t>⑦</t>
  </si>
  <si>
    <t>⑧</t>
  </si>
  <si>
    <t>④</t>
  </si>
  <si>
    <t>－</t>
  </si>
  <si>
    <t>調名</t>
  </si>
  <si>
    <t>上聲</t>
  </si>
  <si>
    <t>陽上</t>
  </si>
  <si>
    <t>高升</t>
  </si>
  <si>
    <t>輕聲</t>
  </si>
  <si>
    <t>鼻化</t>
  </si>
  <si>
    <t>五標</t>
  </si>
  <si>
    <t>˨˦</t>
  </si>
  <si>
    <t>˥˧</t>
  </si>
  <si>
    <t>˧˧</t>
  </si>
  <si>
    <t>˧ʔ</t>
  </si>
  <si>
    <t>˦˥</t>
  </si>
  <si>
    <t>˥˥</t>
  </si>
  <si>
    <t>調值</t>
  </si>
  <si>
    <t>3ʔ</t>
  </si>
  <si>
    <t>調號標示規則[編輯]</t>
  </si>
  <si>
    <r>
      <t xml:space="preserve"> 當一個</t>
    </r>
    <r>
      <rPr>
        <sz val="15"/>
        <color rgb="FF0645AD"/>
        <rFont val="蘋方-繁 標準體"/>
        <charset val="136"/>
      </rPr>
      <t>音節</t>
    </r>
    <r>
      <rPr>
        <sz val="15"/>
        <color rgb="FF202122"/>
        <rFont val="蘋方-繁 標準體"/>
        <charset val="136"/>
      </rPr>
      <t>有多個</t>
    </r>
    <r>
      <rPr>
        <sz val="15"/>
        <color rgb="FF0645AD"/>
        <rFont val="蘋方-繁 標準體"/>
        <charset val="136"/>
      </rPr>
      <t>字母</t>
    </r>
    <r>
      <rPr>
        <sz val="15"/>
        <color rgb="FF202122"/>
        <rFont val="蘋方-繁 標準體"/>
        <charset val="136"/>
      </rPr>
      <t>時，</t>
    </r>
    <r>
      <rPr>
        <sz val="15"/>
        <color rgb="FF0645AD"/>
        <rFont val="蘋方-繁 標準體"/>
        <charset val="136"/>
      </rPr>
      <t>調號</t>
    </r>
    <r>
      <rPr>
        <sz val="15"/>
        <color rgb="FF202122"/>
        <rFont val="蘋方-繁 標準體"/>
        <charset val="136"/>
      </rPr>
      <t>得標示在</t>
    </r>
    <r>
      <rPr>
        <sz val="15"/>
        <color rgb="FF0645AD"/>
        <rFont val="蘋方-繁 標準體"/>
        <charset val="136"/>
      </rPr>
      <t>響度</t>
    </r>
    <r>
      <rPr>
        <sz val="15"/>
        <color rgb="FF202122"/>
        <rFont val="蘋方-繁 標準體"/>
        <charset val="136"/>
      </rPr>
      <t>最大的字母上面（通常在</t>
    </r>
    <r>
      <rPr>
        <sz val="15"/>
        <color rgb="FF0645AD"/>
        <rFont val="蘋方-繁 標準體"/>
        <charset val="136"/>
      </rPr>
      <t>韻腹</t>
    </r>
    <r>
      <rPr>
        <sz val="15"/>
        <color rgb="FF202122"/>
        <rFont val="蘋方-繁 標準體"/>
        <charset val="136"/>
      </rPr>
      <t>）。由規則可以判定確切的字母：</t>
    </r>
    <phoneticPr fontId="24" type="noConversion"/>
  </si>
  <si>
    <r>
      <t xml:space="preserve"> * 響度優先順序： a &gt; </t>
    </r>
    <r>
      <rPr>
        <sz val="15"/>
        <color rgb="FF0645AD"/>
        <rFont val="蘋方-繁 標準體"/>
        <charset val="136"/>
      </rPr>
      <t>oo</t>
    </r>
    <r>
      <rPr>
        <sz val="15"/>
        <color rgb="FF202122"/>
        <rFont val="蘋方-繁 標準體"/>
        <charset val="136"/>
      </rPr>
      <t> &gt; (e = </t>
    </r>
    <r>
      <rPr>
        <sz val="15"/>
        <color rgb="FF0645AD"/>
        <rFont val="蘋方-繁 標準體"/>
        <charset val="136"/>
      </rPr>
      <t>o</t>
    </r>
    <r>
      <rPr>
        <sz val="15"/>
        <color rgb="FF202122"/>
        <rFont val="蘋方-繁 標準體"/>
        <charset val="136"/>
      </rPr>
      <t>) &gt; (i = u)〈</t>
    </r>
    <r>
      <rPr>
        <sz val="15"/>
        <color rgb="FF0645AD"/>
        <rFont val="蘋方-繁 標準體"/>
        <charset val="136"/>
      </rPr>
      <t>低元音</t>
    </r>
    <r>
      <rPr>
        <sz val="15"/>
        <color rgb="FF202122"/>
        <rFont val="蘋方-繁 標準體"/>
        <charset val="136"/>
      </rPr>
      <t> &gt; </t>
    </r>
    <r>
      <rPr>
        <sz val="15"/>
        <color rgb="FF0645AD"/>
        <rFont val="蘋方-繁 標準體"/>
        <charset val="136"/>
      </rPr>
      <t>高元音</t>
    </r>
    <r>
      <rPr>
        <sz val="15"/>
        <color rgb="FF202122"/>
        <rFont val="蘋方-繁 標準體"/>
        <charset val="136"/>
      </rPr>
      <t> &gt; </t>
    </r>
    <r>
      <rPr>
        <sz val="15"/>
        <color rgb="FF0645AD"/>
        <rFont val="蘋方-繁 標準體"/>
        <charset val="136"/>
      </rPr>
      <t>無擦通音</t>
    </r>
    <r>
      <rPr>
        <sz val="15"/>
        <color rgb="FF202122"/>
        <rFont val="蘋方-繁 標準體"/>
        <charset val="136"/>
      </rPr>
      <t> &gt; </t>
    </r>
    <r>
      <rPr>
        <sz val="15"/>
        <color rgb="FF0645AD"/>
        <rFont val="蘋方-繁 標準體"/>
        <charset val="136"/>
      </rPr>
      <t>擦音</t>
    </r>
    <r>
      <rPr>
        <sz val="15"/>
        <color rgb="FF202122"/>
        <rFont val="蘋方-繁 標準體"/>
        <charset val="136"/>
      </rPr>
      <t> &gt; </t>
    </r>
    <r>
      <rPr>
        <sz val="15"/>
        <color rgb="FF0645AD"/>
        <rFont val="蘋方-繁 標準體"/>
        <charset val="136"/>
      </rPr>
      <t>塞音</t>
    </r>
    <r>
      <rPr>
        <sz val="15"/>
        <color rgb="FF202122"/>
        <rFont val="蘋方-繁 標準體"/>
        <charset val="136"/>
      </rPr>
      <t>〉</t>
    </r>
    <phoneticPr fontId="24" type="noConversion"/>
  </si>
  <si>
    <r>
      <t xml:space="preserve"> *二合字母</t>
    </r>
    <r>
      <rPr>
        <sz val="15"/>
        <color rgb="FF202122"/>
        <rFont val="蘋方-繁 標準體"/>
        <charset val="136"/>
      </rPr>
      <t> iu 及 ui ，</t>
    </r>
    <r>
      <rPr>
        <sz val="15"/>
        <color rgb="FF0645AD"/>
        <rFont val="蘋方-繁 標準體"/>
        <charset val="136"/>
      </rPr>
      <t>調號</t>
    </r>
    <r>
      <rPr>
        <sz val="15"/>
        <color rgb="FF202122"/>
        <rFont val="蘋方-繁 標準體"/>
        <charset val="136"/>
      </rPr>
      <t>都標在後一個字母上；因為前一個字母是</t>
    </r>
    <r>
      <rPr>
        <sz val="15"/>
        <color rgb="FF0645AD"/>
        <rFont val="蘋方-繁 標準體"/>
        <charset val="136"/>
      </rPr>
      <t>介音</t>
    </r>
    <r>
      <rPr>
        <sz val="15"/>
        <color rgb="FF202122"/>
        <rFont val="蘋方-繁 標準體"/>
        <charset val="136"/>
      </rPr>
      <t>。</t>
    </r>
    <phoneticPr fontId="24" type="noConversion"/>
  </si>
  <si>
    <t xml:space="preserve"> * m 作韻腹時則標於字母 m 上。</t>
    <phoneticPr fontId="24" type="noConversion"/>
  </si>
  <si>
    <t xml:space="preserve"> * 二合字母 oo 及 ng，標於前一個字母上；比如 ng 標示在字母 n 上。</t>
    <phoneticPr fontId="24" type="noConversion"/>
  </si>
  <si>
    <t xml:space="preserve"> * 三合字母 ere，標於最後的字母 e 上。</t>
    <phoneticPr fontId="24" type="noConversion"/>
  </si>
  <si>
    <t>國際音標元音圖（舌位示意圖）</t>
  </si>
  <si>
    <t>元音舌位：舌頭置前、後位置</t>
  </si>
  <si>
    <t>元音高度：嘴唇的開、閉程度</t>
  </si>
  <si>
    <t>元音分類的維度：</t>
  </si>
  <si>
    <r>
      <rPr>
        <sz val="18"/>
        <color rgb="FF000000"/>
        <rFont val="Arial"/>
        <family val="2"/>
      </rPr>
      <t xml:space="preserve"> - </t>
    </r>
    <r>
      <rPr>
        <sz val="18"/>
        <color rgb="FF000000"/>
        <rFont val="Linux Libertine G"/>
        <family val="2"/>
      </rPr>
      <t xml:space="preserve">舌體的高低 </t>
    </r>
    <r>
      <rPr>
        <sz val="18"/>
        <color rgb="FF000000"/>
        <rFont val="Arial"/>
        <family val="2"/>
      </rPr>
      <t>(Height)</t>
    </r>
  </si>
  <si>
    <r>
      <rPr>
        <sz val="18"/>
        <color rgb="FF000000"/>
        <rFont val="Arial"/>
        <family val="2"/>
      </rPr>
      <t xml:space="preserve"> - </t>
    </r>
    <r>
      <rPr>
        <sz val="18"/>
        <color rgb="FF000000"/>
        <rFont val="Linux Libertine G"/>
        <family val="2"/>
      </rPr>
      <t xml:space="preserve">舌位的前後 </t>
    </r>
    <r>
      <rPr>
        <sz val="18"/>
        <color rgb="FF000000"/>
        <rFont val="Arial"/>
        <family val="2"/>
      </rPr>
      <t>(Backness)</t>
    </r>
  </si>
  <si>
    <r>
      <rPr>
        <sz val="18"/>
        <color rgb="FF000000"/>
        <rFont val="Arial"/>
        <family val="2"/>
      </rPr>
      <t xml:space="preserve"> - </t>
    </r>
    <r>
      <rPr>
        <sz val="18"/>
        <color rgb="FF000000"/>
        <rFont val="Linux Libertine G"/>
        <family val="2"/>
      </rPr>
      <t xml:space="preserve">唇形圓展 </t>
    </r>
    <r>
      <rPr>
        <sz val="18"/>
        <color rgb="FF000000"/>
        <rFont val="Arial"/>
        <family val="2"/>
      </rPr>
      <t>(Roundedness)</t>
    </r>
  </si>
  <si>
    <r>
      <rPr>
        <sz val="18"/>
        <color rgb="FF000000"/>
        <rFont val="Linux Libertine G"/>
        <family val="2"/>
      </rPr>
      <t xml:space="preserve">發 </t>
    </r>
    <r>
      <rPr>
        <sz val="18"/>
        <color rgb="FF000000"/>
        <rFont val="Arial"/>
        <family val="2"/>
      </rPr>
      <t xml:space="preserve">[u] </t>
    </r>
    <r>
      <rPr>
        <sz val="18"/>
        <color rgb="FF000000"/>
        <rFont val="Linux Libertine G"/>
        <family val="2"/>
      </rPr>
      <t xml:space="preserve">這個音的時候，嘴唇是圓的；但發 </t>
    </r>
    <r>
      <rPr>
        <sz val="18"/>
        <color rgb="FF000000"/>
        <rFont val="Arial"/>
        <family val="2"/>
      </rPr>
      <t xml:space="preserve">[i] </t>
    </r>
    <r>
      <rPr>
        <sz val="18"/>
        <color rgb="FF000000"/>
        <rFont val="Linux Libertine G"/>
        <family val="2"/>
      </rPr>
      <t>這個音的時候，嘴唇是扁的。</t>
    </r>
  </si>
  <si>
    <r>
      <rPr>
        <sz val="18"/>
        <color rgb="FF000000"/>
        <rFont val="Linux Libertine G"/>
        <family val="2"/>
      </rPr>
      <t>圓唇元音：</t>
    </r>
    <r>
      <rPr>
        <sz val="18"/>
        <color rgb="FF000000"/>
        <rFont val="Arial"/>
        <family val="2"/>
      </rPr>
      <t>[u]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[ʊ]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[o]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[ɔ]</t>
    </r>
  </si>
  <si>
    <r>
      <rPr>
        <sz val="18"/>
        <color rgb="FF000000"/>
        <rFont val="Linux Libertine G"/>
        <family val="2"/>
      </rPr>
      <t>不圓唇元音：</t>
    </r>
    <r>
      <rPr>
        <sz val="18"/>
        <color rgb="FF000000"/>
        <rFont val="Arial"/>
        <family val="2"/>
      </rPr>
      <t>[i]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[ɪ]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[e]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[ɛ]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[æ]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[ɑ]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[ʌ]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[ə]</t>
    </r>
  </si>
  <si>
    <t>前元音</t>
  </si>
  <si>
    <t>央元音</t>
  </si>
  <si>
    <t>後元音</t>
  </si>
  <si>
    <t>韻化輔音</t>
  </si>
  <si>
    <t>高元音</t>
  </si>
  <si>
    <t>中元音</t>
  </si>
  <si>
    <r>
      <t>o</t>
    </r>
    <r>
      <rPr>
        <sz val="20"/>
        <color rgb="FFCCCCCC"/>
        <rFont val="Arial"/>
        <family val="2"/>
      </rPr>
      <t>ⁿ</t>
    </r>
  </si>
  <si>
    <t>[ õ ]</t>
  </si>
  <si>
    <t>唔</t>
  </si>
  <si>
    <t>低元音</t>
  </si>
  <si>
    <t xml:space="preserve">ㄚ </t>
  </si>
  <si>
    <t>IPA</t>
  </si>
  <si>
    <t>舌位</t>
  </si>
  <si>
    <t>舌體</t>
  </si>
  <si>
    <t>唇形</t>
  </si>
  <si>
    <t>[a]</t>
  </si>
  <si>
    <t>不圓唇</t>
  </si>
  <si>
    <t>[e]</t>
  </si>
  <si>
    <t>[i]</t>
  </si>
  <si>
    <t>[u]</t>
  </si>
  <si>
    <t>圓唇</t>
  </si>
  <si>
    <t>[ə]</t>
  </si>
  <si>
    <t>[ɔ]</t>
  </si>
  <si>
    <t>標音碼</t>
    <phoneticPr fontId="6" type="noConversion"/>
  </si>
  <si>
    <t>聲／韻／調</t>
  </si>
  <si>
    <t>方音符號</t>
  </si>
  <si>
    <t>【聲母】</t>
  </si>
  <si>
    <t>【韻母】</t>
  </si>
  <si>
    <t>聲母</t>
  </si>
  <si>
    <t>拼音類別</t>
  </si>
  <si>
    <t>聲母欄位</t>
  </si>
  <si>
    <t>韻母</t>
  </si>
  <si>
    <t>韻母聲類</t>
  </si>
  <si>
    <t>韻母序號</t>
  </si>
  <si>
    <t>雅俗通</t>
    <phoneticPr fontId="6" type="noConversion"/>
  </si>
  <si>
    <t>台羅調名</t>
    <phoneticPr fontId="24" type="noConversion"/>
  </si>
  <si>
    <t>雅俗通調名</t>
    <phoneticPr fontId="24" type="noConversion"/>
  </si>
  <si>
    <t>促聲</t>
    <phoneticPr fontId="6" type="noConversion"/>
  </si>
  <si>
    <t>國際音標</t>
    <phoneticPr fontId="6" type="noConversion"/>
  </si>
  <si>
    <t>方音符號調符</t>
    <phoneticPr fontId="24" type="noConversion"/>
  </si>
  <si>
    <t>雅俗通調號</t>
    <phoneticPr fontId="6" type="noConversion"/>
  </si>
  <si>
    <t>雅俗通韻母</t>
    <phoneticPr fontId="6" type="noConversion"/>
  </si>
  <si>
    <t>白話字</t>
    <phoneticPr fontId="6" type="noConversion"/>
  </si>
  <si>
    <t>閩拼</t>
    <phoneticPr fontId="6" type="noConversion"/>
  </si>
  <si>
    <t>台語音標</t>
    <phoneticPr fontId="6" type="noConversion"/>
  </si>
  <si>
    <t>台羅拼音</t>
    <phoneticPr fontId="6" type="noConversion"/>
  </si>
  <si>
    <t>韻母識別號</t>
    <phoneticPr fontId="6" type="noConversion"/>
  </si>
  <si>
    <t>閩拼方案</t>
    <phoneticPr fontId="6" type="noConversion"/>
  </si>
  <si>
    <t>o͘ ⁿ</t>
  </si>
  <si>
    <t>o͘ ⁿh</t>
  </si>
  <si>
    <t>:w</t>
    <phoneticPr fontId="6" type="noConversion"/>
  </si>
  <si>
    <t>徘</t>
    <phoneticPr fontId="6" type="noConversion"/>
  </si>
  <si>
    <t>十五音</t>
    <phoneticPr fontId="6" type="noConversion"/>
  </si>
  <si>
    <t>我</t>
    <phoneticPr fontId="6" type="noConversion"/>
  </si>
  <si>
    <t>白話字調符</t>
    <phoneticPr fontId="6" type="noConversion"/>
  </si>
  <si>
    <t>ˉ</t>
  </si>
  <si>
    <t>雅俗通調號</t>
  </si>
  <si>
    <t>調符名稱</t>
  </si>
  <si>
    <t>調符樣式</t>
  </si>
  <si>
    <t>Unicode (16進位)</t>
  </si>
  <si>
    <t>十進位碼</t>
  </si>
  <si>
    <t>Excel 公式</t>
  </si>
  <si>
    <t>(不標符號)</t>
  </si>
  <si>
    <t>-</t>
  </si>
  <si>
    <t>陰上</t>
  </si>
  <si>
    <t>銳音符 (Acute)</t>
  </si>
  <si>
    <t>抑音符 (Grave)</t>
  </si>
  <si>
    <t>揚抑符 (Circumflex)</t>
  </si>
  <si>
    <t>ˆ</t>
  </si>
  <si>
    <t>U+02C6</t>
  </si>
  <si>
    <t>抑揚符 (Caron)</t>
  </si>
  <si>
    <t>ˇ</t>
  </si>
  <si>
    <t>U+02C7</t>
  </si>
  <si>
    <t>長音符 (Macron)</t>
  </si>
  <si>
    <t>U+02C9</t>
  </si>
  <si>
    <t>直豎符 (Vertical line)</t>
  </si>
  <si>
    <t>̍</t>
  </si>
  <si>
    <t>U+030D</t>
  </si>
  <si>
    <t>白話字調符編碼</t>
    <phoneticPr fontId="6" type="noConversion"/>
  </si>
  <si>
    <t>注音二式</t>
    <phoneticPr fontId="16" type="noConversion"/>
  </si>
  <si>
    <t>注音二式</t>
    <phoneticPr fontId="6" type="noConversion"/>
  </si>
  <si>
    <t>前</t>
    <phoneticPr fontId="6" type="noConversion"/>
  </si>
  <si>
    <t>漢字標音</t>
  </si>
  <si>
    <t>台語音標</t>
  </si>
  <si>
    <t>台語音標之聲</t>
  </si>
  <si>
    <t>台語音標之韻</t>
  </si>
  <si>
    <t>台語音標之調</t>
  </si>
  <si>
    <t>《</t>
  </si>
  <si>
    <t>====》</t>
    <phoneticPr fontId="116" type="noConversion"/>
  </si>
  <si>
    <t>堅五曾</t>
    <phoneticPr fontId="116" type="noConversion"/>
  </si>
  <si>
    <t>》</t>
  </si>
  <si>
    <t>：</t>
  </si>
  <si>
    <t>軾</t>
  </si>
  <si>
    <t>，</t>
  </si>
  <si>
    <t>公七門</t>
    <phoneticPr fontId="116" type="noConversion"/>
  </si>
  <si>
    <t>膠二喜</t>
  </si>
  <si>
    <t>。</t>
  </si>
  <si>
    <t>公一喜</t>
    <phoneticPr fontId="116" type="noConversion"/>
  </si>
  <si>
    <t>艍二求</t>
  </si>
  <si>
    <t>艍五語</t>
  </si>
  <si>
    <t>橫</t>
  </si>
  <si>
    <t>；</t>
  </si>
  <si>
    <t>艍五入</t>
  </si>
  <si>
    <t>觀七門</t>
  </si>
  <si>
    <r>
      <rPr>
        <sz val="16"/>
        <color rgb="FFFF0000"/>
        <rFont val="Microsoft YaHei"/>
        <family val="2"/>
        <charset val="134"/>
      </rPr>
      <t>艍</t>
    </r>
    <r>
      <rPr>
        <sz val="16"/>
        <color rgb="FFFF0000"/>
        <rFont val="Noto Sans TC Medium"/>
        <family val="2"/>
      </rPr>
      <t>五入</t>
    </r>
    <phoneticPr fontId="116" type="noConversion"/>
  </si>
  <si>
    <t>艍七語</t>
  </si>
  <si>
    <t>伽三時</t>
  </si>
  <si>
    <t>「</t>
  </si>
  <si>
    <t>伽五喜</t>
  </si>
  <si>
    <t>」</t>
  </si>
  <si>
    <t>艍二柳</t>
  </si>
  <si>
    <r>
      <rPr>
        <sz val="16"/>
        <color rgb="FFFF0000"/>
        <rFont val="Microsoft YaHei"/>
        <family val="2"/>
        <charset val="134"/>
      </rPr>
      <t>丩</t>
    </r>
    <r>
      <rPr>
        <sz val="16"/>
        <color rgb="FFFF0000"/>
        <rFont val="Noto Sans TC Medium"/>
        <family val="2"/>
      </rPr>
      <t>二出</t>
    </r>
    <phoneticPr fontId="116" type="noConversion"/>
  </si>
  <si>
    <t>？</t>
  </si>
  <si>
    <t>『</t>
  </si>
  <si>
    <t>』</t>
  </si>
  <si>
    <t>公五喜</t>
    <phoneticPr fontId="116" type="noConversion"/>
  </si>
  <si>
    <t>荊</t>
  </si>
  <si>
    <t>舳</t>
  </si>
  <si>
    <t>艫</t>
  </si>
  <si>
    <t>伽三邊</t>
  </si>
  <si>
    <r>
      <rPr>
        <sz val="16"/>
        <color rgb="FFFF0000"/>
        <rFont val="Microsoft YaHei"/>
        <family val="2"/>
        <charset val="134"/>
      </rPr>
      <t>艍</t>
    </r>
    <r>
      <rPr>
        <sz val="16"/>
        <color rgb="FFFF0000"/>
        <rFont val="Noto Sans TC Medium"/>
        <family val="2"/>
      </rPr>
      <t>二曾</t>
    </r>
    <phoneticPr fontId="116" type="noConversion"/>
  </si>
  <si>
    <t>艍七柳</t>
  </si>
  <si>
    <t>膠三求</t>
  </si>
  <si>
    <t>擧</t>
  </si>
  <si>
    <t>稽七地</t>
    <phoneticPr fontId="116" type="noConversion"/>
  </si>
  <si>
    <t>滄</t>
  </si>
  <si>
    <t>規七門</t>
  </si>
  <si>
    <t>公二英</t>
    <phoneticPr fontId="116" type="noConversion"/>
  </si>
  <si>
    <t>堅三邊</t>
    <phoneticPr fontId="116" type="noConversion"/>
  </si>
  <si>
    <t>扛二語</t>
  </si>
  <si>
    <t>公八門</t>
    <phoneticPr fontId="116" type="noConversion"/>
  </si>
  <si>
    <t>扛五語</t>
  </si>
  <si>
    <t>伽二時</t>
  </si>
  <si>
    <t>φ</t>
    <phoneticPr fontId="116" type="noConversion"/>
  </si>
  <si>
    <t>閩拼調符</t>
    <phoneticPr fontId="6" type="noConversion"/>
  </si>
  <si>
    <t>閩拼調符編碼</t>
    <phoneticPr fontId="6" type="noConversion"/>
  </si>
  <si>
    <t>十五音韻母</t>
    <phoneticPr fontId="6" type="noConversion"/>
  </si>
  <si>
    <t>舒聲方音</t>
    <phoneticPr fontId="6" type="noConversion"/>
  </si>
  <si>
    <t>促聲方音</t>
    <phoneticPr fontId="6" type="noConversion"/>
  </si>
  <si>
    <t>十五音聲母</t>
    <phoneticPr fontId="6" type="noConversion"/>
  </si>
  <si>
    <t>序號</t>
    <phoneticPr fontId="6" type="noConversion"/>
  </si>
  <si>
    <t>(柳|邊|求|去|地|頗|他|曾|入|時|英|門|語|出|喜|毛|耐|雅)</t>
    <phoneticPr fontId="16" type="noConversion"/>
  </si>
  <si>
    <t>U+02CA</t>
    <phoneticPr fontId="6" type="noConversion"/>
  </si>
  <si>
    <t>U+0301</t>
    <phoneticPr fontId="6" type="noConversion"/>
  </si>
  <si>
    <t>U+0304</t>
    <phoneticPr fontId="6" type="noConversion"/>
  </si>
  <si>
    <t>U+030C</t>
  </si>
  <si>
    <t>U+030C</t>
    <phoneticPr fontId="6" type="noConversion"/>
  </si>
  <si>
    <t>U+0300</t>
    <phoneticPr fontId="6" type="noConversion"/>
  </si>
  <si>
    <t>U+0302</t>
    <phoneticPr fontId="6" type="noConversion"/>
  </si>
  <si>
    <t>U+02C9</t>
    <phoneticPr fontId="6" type="noConversion"/>
  </si>
  <si>
    <t>U+02CB</t>
    <phoneticPr fontId="6" type="noConversion"/>
  </si>
  <si>
    <t>U+02EA</t>
    <phoneticPr fontId="6" type="noConversion"/>
  </si>
  <si>
    <t>U+02EB</t>
    <phoneticPr fontId="6" type="noConversion"/>
  </si>
  <si>
    <t>U+02D9</t>
    <phoneticPr fontId="6" type="noConversion"/>
  </si>
  <si>
    <t>方音調符編碼</t>
    <phoneticPr fontId="6" type="noConversion"/>
  </si>
  <si>
    <t>台拼調符編碼</t>
    <phoneticPr fontId="6" type="noConversion"/>
  </si>
  <si>
    <t>́</t>
  </si>
  <si>
    <t>̀</t>
  </si>
  <si>
    <t>̂</t>
  </si>
  <si>
    <t>̌</t>
  </si>
  <si>
    <t>̄</t>
  </si>
  <si>
    <t>U+030D</t>
    <phoneticPr fontId="6" type="noConversion"/>
  </si>
  <si>
    <t>ha2</t>
  </si>
  <si>
    <t>ku2</t>
  </si>
  <si>
    <t>gu5</t>
  </si>
  <si>
    <t>ju5</t>
  </si>
  <si>
    <t>buan7</t>
  </si>
  <si>
    <t>gu7</t>
  </si>
  <si>
    <t>se3</t>
  </si>
  <si>
    <t>he5</t>
  </si>
  <si>
    <t>oo1</t>
  </si>
  <si>
    <t>lu2</t>
  </si>
  <si>
    <t>pe3</t>
  </si>
  <si>
    <t>lu7</t>
  </si>
  <si>
    <t>ka3</t>
  </si>
  <si>
    <t>ik8</t>
  </si>
  <si>
    <t>se7</t>
  </si>
  <si>
    <t>bui7</t>
  </si>
  <si>
    <t>ing5</t>
  </si>
  <si>
    <t>gonn2</t>
  </si>
  <si>
    <t>gonn5</t>
  </si>
  <si>
    <t>se2</t>
  </si>
  <si>
    <t>調號</t>
  </si>
  <si>
    <t>㔂</t>
  </si>
  <si>
    <t>㜅</t>
  </si>
  <si>
    <t>㝥</t>
  </si>
  <si>
    <t>bai2</t>
  </si>
  <si>
    <t>㤉</t>
  </si>
  <si>
    <t>ge5</t>
  </si>
  <si>
    <t>ger5</t>
  </si>
  <si>
    <t>㧌</t>
  </si>
  <si>
    <t>mau1</t>
  </si>
  <si>
    <t>khe5</t>
  </si>
  <si>
    <t>㧒</t>
  </si>
  <si>
    <t>hiat1</t>
  </si>
  <si>
    <t>㧣</t>
  </si>
  <si>
    <t>㧻</t>
  </si>
  <si>
    <t>tok1</t>
  </si>
  <si>
    <t>㨂</t>
  </si>
  <si>
    <t>tang3</t>
  </si>
  <si>
    <t>㨑</t>
  </si>
  <si>
    <t>tsang1</t>
  </si>
  <si>
    <t>㨨</t>
  </si>
  <si>
    <t>㨻</t>
  </si>
  <si>
    <t>tsann7</t>
  </si>
  <si>
    <t>㴘</t>
  </si>
  <si>
    <t>bau7</t>
  </si>
  <si>
    <t>㴙</t>
  </si>
  <si>
    <t>tshap8</t>
  </si>
  <si>
    <t>㽎</t>
  </si>
  <si>
    <t>㾀</t>
  </si>
  <si>
    <t>khiap1</t>
  </si>
  <si>
    <t>㿺</t>
  </si>
  <si>
    <t>pauh4</t>
  </si>
  <si>
    <t>䀐</t>
  </si>
  <si>
    <t>䆀</t>
  </si>
  <si>
    <t>䉔</t>
  </si>
  <si>
    <t>tshuann1</t>
  </si>
  <si>
    <t>䋎</t>
  </si>
  <si>
    <t>thinn7</t>
  </si>
  <si>
    <t>䖙</t>
  </si>
  <si>
    <t>the1</t>
  </si>
  <si>
    <t>the7</t>
  </si>
  <si>
    <t>thee7</t>
  </si>
  <si>
    <t>䘥</t>
  </si>
  <si>
    <t>kah4</t>
  </si>
  <si>
    <t>䘼</t>
  </si>
  <si>
    <t>ng2</t>
  </si>
  <si>
    <t>uinn2</t>
  </si>
  <si>
    <t>䘿</t>
  </si>
  <si>
    <t>䠡</t>
  </si>
  <si>
    <t>tshe5</t>
  </si>
  <si>
    <t>tshere5</t>
  </si>
  <si>
    <t>䫌</t>
  </si>
  <si>
    <t>䭔</t>
  </si>
  <si>
    <t>ter1</t>
  </si>
  <si>
    <t>䭕</t>
  </si>
  <si>
    <t>tsiann2</t>
  </si>
  <si>
    <t>it1</t>
  </si>
  <si>
    <t>tshit1</t>
  </si>
  <si>
    <t>tiang6</t>
  </si>
  <si>
    <t>tiunn6</t>
  </si>
  <si>
    <t>tng6</t>
  </si>
  <si>
    <t>tng7</t>
  </si>
  <si>
    <t>sann1</t>
  </si>
  <si>
    <t>siang6</t>
  </si>
  <si>
    <t>tshiunn6</t>
  </si>
  <si>
    <t>tshiunn7</t>
  </si>
  <si>
    <t>tsiunn6</t>
  </si>
  <si>
    <t>tsiunn7</t>
  </si>
  <si>
    <t>e7</t>
  </si>
  <si>
    <t>ee6</t>
  </si>
  <si>
    <t>ee7</t>
  </si>
  <si>
    <t>ha7</t>
  </si>
  <si>
    <t>he7</t>
  </si>
  <si>
    <t>hee6</t>
  </si>
  <si>
    <t>khee6</t>
  </si>
  <si>
    <t>bue7</t>
  </si>
  <si>
    <t>m7</t>
  </si>
  <si>
    <t>put1</t>
  </si>
  <si>
    <t>tshe2</t>
  </si>
  <si>
    <t>khu1</t>
  </si>
  <si>
    <t>piann2</t>
  </si>
  <si>
    <t>phing7</t>
  </si>
  <si>
    <t>piann3</t>
  </si>
  <si>
    <t>e5</t>
  </si>
  <si>
    <t>tshng3</t>
  </si>
  <si>
    <t>tshuinn3</t>
  </si>
  <si>
    <t>inn5</t>
  </si>
  <si>
    <t>tom5</t>
  </si>
  <si>
    <t>io1</t>
  </si>
  <si>
    <t>tsa7</t>
  </si>
  <si>
    <t>tsann3</t>
  </si>
  <si>
    <t>honnh4</t>
  </si>
  <si>
    <t>hoonn3</t>
  </si>
  <si>
    <t>hoonnh4</t>
  </si>
  <si>
    <t>hat8</t>
  </si>
  <si>
    <t>乒</t>
  </si>
  <si>
    <t>乓</t>
  </si>
  <si>
    <t>khit1</t>
  </si>
  <si>
    <t>a2</t>
  </si>
  <si>
    <t>ju2</t>
  </si>
  <si>
    <t>kuann1</t>
  </si>
  <si>
    <t>ir2</t>
  </si>
  <si>
    <t>sai7</t>
  </si>
  <si>
    <t>sur7</t>
  </si>
  <si>
    <t>ir1</t>
  </si>
  <si>
    <t>ngoo2</t>
  </si>
  <si>
    <t>tsenn2</t>
  </si>
  <si>
    <t>tsing2</t>
  </si>
  <si>
    <t>tsinn2</t>
  </si>
  <si>
    <t>ka1</t>
  </si>
  <si>
    <t>hai6</t>
  </si>
  <si>
    <t>iah8</t>
  </si>
  <si>
    <t>kiann1</t>
  </si>
  <si>
    <t>tan5</t>
  </si>
  <si>
    <t>liong7</t>
  </si>
  <si>
    <t>lang5</t>
  </si>
  <si>
    <t>tseeh4</t>
  </si>
  <si>
    <t>tseh1</t>
  </si>
  <si>
    <t>phak1</t>
  </si>
  <si>
    <t>phak4</t>
  </si>
  <si>
    <t>tann1</t>
  </si>
  <si>
    <t>jing5</t>
  </si>
  <si>
    <t>a01</t>
  </si>
  <si>
    <t>a0</t>
  </si>
  <si>
    <t>tsur2</t>
  </si>
  <si>
    <t>sur6</t>
  </si>
  <si>
    <t>tha1</t>
  </si>
  <si>
    <t>kang7</t>
  </si>
  <si>
    <t>te7</t>
  </si>
  <si>
    <t>ter7</t>
  </si>
  <si>
    <t>giong2</t>
  </si>
  <si>
    <t>kian6</t>
  </si>
  <si>
    <t>kiann6</t>
  </si>
  <si>
    <t>kiann7</t>
  </si>
  <si>
    <t>ki6</t>
  </si>
  <si>
    <t>huah8</t>
  </si>
  <si>
    <t>伙</t>
  </si>
  <si>
    <t>her2</t>
  </si>
  <si>
    <t>peeh4</t>
  </si>
  <si>
    <t>peh4</t>
  </si>
  <si>
    <t>phuan6</t>
  </si>
  <si>
    <t>phuann6</t>
  </si>
  <si>
    <t>phuann7</t>
  </si>
  <si>
    <t>tshng1</t>
  </si>
  <si>
    <t>sur3</t>
  </si>
  <si>
    <t>phenn1</t>
  </si>
  <si>
    <t>tsing1</t>
  </si>
  <si>
    <t>tir6</t>
  </si>
  <si>
    <t>khir1</t>
  </si>
  <si>
    <t>ke7</t>
  </si>
  <si>
    <t>te1</t>
  </si>
  <si>
    <t>tua3</t>
  </si>
  <si>
    <t>toh1</t>
  </si>
  <si>
    <t>ir5</t>
  </si>
  <si>
    <t>tserh4</t>
  </si>
  <si>
    <t>tsoh1</t>
  </si>
  <si>
    <t>tsoh4</t>
  </si>
  <si>
    <t>tsok1</t>
  </si>
  <si>
    <t>kah1</t>
  </si>
  <si>
    <t>kap1</t>
  </si>
  <si>
    <t>tenn3</t>
  </si>
  <si>
    <t>tinn3</t>
  </si>
  <si>
    <t>sai2</t>
  </si>
  <si>
    <t>sur2</t>
  </si>
  <si>
    <t>lai0</t>
  </si>
  <si>
    <t>le7</t>
  </si>
  <si>
    <t>sang5</t>
  </si>
  <si>
    <t>hio5</t>
  </si>
  <si>
    <t>lir6</t>
  </si>
  <si>
    <t>thiann7</t>
  </si>
  <si>
    <t>tshik1</t>
  </si>
  <si>
    <t>tshik4</t>
  </si>
  <si>
    <t>ngoo5</t>
  </si>
  <si>
    <t>tsoo2</t>
  </si>
  <si>
    <t>tshio1</t>
  </si>
  <si>
    <t>tshio3</t>
  </si>
  <si>
    <t>ku7</t>
  </si>
  <si>
    <t>pai1</t>
  </si>
  <si>
    <t>an2</t>
  </si>
  <si>
    <t>pe7</t>
  </si>
  <si>
    <t>per6</t>
  </si>
  <si>
    <t>pue6</t>
  </si>
  <si>
    <t>hio7</t>
  </si>
  <si>
    <t>tsioh1</t>
  </si>
  <si>
    <t>tsioh4</t>
  </si>
  <si>
    <t>kir3</t>
  </si>
  <si>
    <t>tshiann3</t>
  </si>
  <si>
    <t>gere5</t>
  </si>
  <si>
    <t>er1</t>
  </si>
  <si>
    <t>tah8</t>
  </si>
  <si>
    <t>ka2</t>
  </si>
  <si>
    <t>ke2</t>
  </si>
  <si>
    <t>gua7</t>
  </si>
  <si>
    <t>jua6</t>
  </si>
  <si>
    <t>phinn1</t>
  </si>
  <si>
    <t>ainn7</t>
  </si>
  <si>
    <t>iannh8</t>
  </si>
  <si>
    <t>tsiann1</t>
  </si>
  <si>
    <t>gio2</t>
  </si>
  <si>
    <t>thau1</t>
  </si>
  <si>
    <t>thio1</t>
  </si>
  <si>
    <t>png7</t>
  </si>
  <si>
    <t>suann3</t>
  </si>
  <si>
    <t>ngoo7</t>
  </si>
  <si>
    <t>thng5</t>
  </si>
  <si>
    <t>thuinn5</t>
  </si>
  <si>
    <t>tuinn5</t>
  </si>
  <si>
    <t>siunn1</t>
  </si>
  <si>
    <t>sng1</t>
  </si>
  <si>
    <t>nua7</t>
  </si>
  <si>
    <t>sian6</t>
  </si>
  <si>
    <t>serng1</t>
  </si>
  <si>
    <t>erng</t>
  </si>
  <si>
    <t>tserng1</t>
  </si>
  <si>
    <t>oh1</t>
  </si>
  <si>
    <t>oh4</t>
  </si>
  <si>
    <t>ke3</t>
  </si>
  <si>
    <t>ik1</t>
  </si>
  <si>
    <t>ik4</t>
  </si>
  <si>
    <t>khiam6</t>
  </si>
  <si>
    <t>gam6</t>
  </si>
  <si>
    <t>gam7</t>
  </si>
  <si>
    <t>tsin6</t>
  </si>
  <si>
    <t>ler2</t>
  </si>
  <si>
    <t>thir2</t>
  </si>
  <si>
    <t>thir5</t>
  </si>
  <si>
    <t>hiann1</t>
  </si>
  <si>
    <t>tiau6</t>
  </si>
  <si>
    <t>kng1</t>
  </si>
  <si>
    <t>khik1</t>
  </si>
  <si>
    <t>tue7</t>
  </si>
  <si>
    <t>tsuinn5</t>
  </si>
  <si>
    <t>niu2</t>
  </si>
  <si>
    <t>nng6</t>
  </si>
  <si>
    <t>nng7</t>
  </si>
  <si>
    <t>noo6</t>
  </si>
  <si>
    <t>pat1</t>
  </si>
  <si>
    <t>peh1</t>
  </si>
  <si>
    <t>pereh4</t>
  </si>
  <si>
    <t>pueh1</t>
  </si>
  <si>
    <t>lak8</t>
  </si>
  <si>
    <t>ka7</t>
  </si>
  <si>
    <t>piann1</t>
  </si>
  <si>
    <t>khu7</t>
  </si>
  <si>
    <t>冇</t>
  </si>
  <si>
    <t>phann3</t>
  </si>
  <si>
    <t>tsheeh4</t>
  </si>
  <si>
    <t>tsheh1</t>
  </si>
  <si>
    <t>moo7</t>
  </si>
  <si>
    <t>tang1</t>
  </si>
  <si>
    <t>tshing3</t>
  </si>
  <si>
    <t>凜</t>
  </si>
  <si>
    <t>凳</t>
  </si>
  <si>
    <t>nah1</t>
  </si>
  <si>
    <t>nah4</t>
  </si>
  <si>
    <t>tshut1</t>
  </si>
  <si>
    <t>tshe3</t>
  </si>
  <si>
    <t>tainn2</t>
  </si>
  <si>
    <t>划</t>
  </si>
  <si>
    <t>刜</t>
  </si>
  <si>
    <t>phut1</t>
  </si>
  <si>
    <t>tshe1</t>
  </si>
  <si>
    <t>tshere1</t>
  </si>
  <si>
    <t>tshoo1</t>
  </si>
  <si>
    <t>tshue1</t>
  </si>
  <si>
    <t>thai5</t>
  </si>
  <si>
    <t>phuann3</t>
  </si>
  <si>
    <t>pat8</t>
  </si>
  <si>
    <t>kueh1</t>
  </si>
  <si>
    <t>kuih1</t>
  </si>
  <si>
    <t>kuih4</t>
  </si>
  <si>
    <t>tau3</t>
  </si>
  <si>
    <t>kng3</t>
  </si>
  <si>
    <t>kuinn3</t>
  </si>
  <si>
    <t>tshiah1</t>
  </si>
  <si>
    <t>thih4</t>
  </si>
  <si>
    <t>tserk4</t>
  </si>
  <si>
    <t>erk</t>
  </si>
  <si>
    <t>tsik4</t>
  </si>
  <si>
    <t>siah1</t>
  </si>
  <si>
    <t>tsing5</t>
  </si>
  <si>
    <t>thak1</t>
  </si>
  <si>
    <t>thak4</t>
  </si>
  <si>
    <t>phio2</t>
  </si>
  <si>
    <t>pak1</t>
  </si>
  <si>
    <t>kuah1</t>
  </si>
  <si>
    <t>kuah4</t>
  </si>
  <si>
    <t>剷</t>
  </si>
  <si>
    <t>thuann2</t>
  </si>
  <si>
    <t>剸</t>
  </si>
  <si>
    <t>剺</t>
  </si>
  <si>
    <t>leeh8</t>
  </si>
  <si>
    <t>leh8</t>
  </si>
  <si>
    <t>剾</t>
  </si>
  <si>
    <t>uah8</t>
  </si>
  <si>
    <t>ueh8</t>
  </si>
  <si>
    <t>uih8</t>
  </si>
  <si>
    <t>lau5</t>
  </si>
  <si>
    <t>tsoo7</t>
  </si>
  <si>
    <t>loo6</t>
  </si>
  <si>
    <t>kiap1</t>
  </si>
  <si>
    <t>勍</t>
  </si>
  <si>
    <t>tang7</t>
  </si>
  <si>
    <t>kham5</t>
  </si>
  <si>
    <t>khun5</t>
  </si>
  <si>
    <t>勥</t>
  </si>
  <si>
    <t>khng3</t>
  </si>
  <si>
    <t>khuinn3</t>
  </si>
  <si>
    <t>勼</t>
  </si>
  <si>
    <t>kio1</t>
  </si>
  <si>
    <t>pu5</t>
  </si>
  <si>
    <t>huee3</t>
  </si>
  <si>
    <t>uee</t>
  </si>
  <si>
    <t>tsat4</t>
  </si>
  <si>
    <t>匣</t>
  </si>
  <si>
    <t>匧</t>
  </si>
  <si>
    <t>khereh4</t>
  </si>
  <si>
    <t>phit1</t>
  </si>
  <si>
    <t>匼</t>
  </si>
  <si>
    <t>khap1</t>
  </si>
  <si>
    <t>tshainn1</t>
  </si>
  <si>
    <t>tshing1</t>
  </si>
  <si>
    <t>goo6</t>
  </si>
  <si>
    <t>puann3</t>
  </si>
  <si>
    <t>卌</t>
  </si>
  <si>
    <t>siap1</t>
  </si>
  <si>
    <t>toh4</t>
  </si>
  <si>
    <t>phok1</t>
  </si>
  <si>
    <t>poh1</t>
  </si>
  <si>
    <t>poh4</t>
  </si>
  <si>
    <t>pok1</t>
  </si>
  <si>
    <t>卡</t>
  </si>
  <si>
    <t>khah1</t>
  </si>
  <si>
    <t>khah4</t>
  </si>
  <si>
    <t>khah8</t>
  </si>
  <si>
    <t>mauh1</t>
  </si>
  <si>
    <t>tsiah4</t>
  </si>
  <si>
    <t>nui6</t>
  </si>
  <si>
    <t>kng2</t>
  </si>
  <si>
    <t>kuinn2</t>
  </si>
  <si>
    <t>khioh4</t>
  </si>
  <si>
    <t>khiok1</t>
  </si>
  <si>
    <t>eeh4</t>
  </si>
  <si>
    <t>eh1</t>
  </si>
  <si>
    <t>eh4</t>
  </si>
  <si>
    <t>hio6</t>
  </si>
  <si>
    <t>kau6</t>
  </si>
  <si>
    <t>kau7</t>
  </si>
  <si>
    <t>khir3</t>
  </si>
  <si>
    <t>khu2</t>
  </si>
  <si>
    <t>khu3</t>
  </si>
  <si>
    <t>厾</t>
  </si>
  <si>
    <t>tuh4</t>
  </si>
  <si>
    <t>tsham4</t>
  </si>
  <si>
    <t>u7</t>
  </si>
  <si>
    <t>painn2</t>
  </si>
  <si>
    <t>sio2</t>
  </si>
  <si>
    <t>khio2</t>
  </si>
  <si>
    <t>khio3</t>
  </si>
  <si>
    <t>kio3</t>
  </si>
  <si>
    <t>khonn2</t>
  </si>
  <si>
    <t>sur1</t>
  </si>
  <si>
    <t>koh4</t>
  </si>
  <si>
    <t>tak8</t>
  </si>
  <si>
    <t>hah8</t>
  </si>
  <si>
    <t>kiat1</t>
  </si>
  <si>
    <t>吋</t>
  </si>
  <si>
    <t>tang5</t>
  </si>
  <si>
    <t>mia5</t>
  </si>
  <si>
    <t>au7</t>
  </si>
  <si>
    <t>ann3</t>
  </si>
  <si>
    <t>hiann3</t>
  </si>
  <si>
    <t>ng3</t>
  </si>
  <si>
    <t>kam5</t>
  </si>
  <si>
    <t>kann5</t>
  </si>
  <si>
    <t>khngh1</t>
  </si>
  <si>
    <t>khngh4</t>
  </si>
  <si>
    <t>sun6</t>
  </si>
  <si>
    <t>tshng2</t>
  </si>
  <si>
    <t>tshuinn2</t>
  </si>
  <si>
    <t>吱</t>
  </si>
  <si>
    <t>吵</t>
  </si>
  <si>
    <t>tsha2</t>
  </si>
  <si>
    <t>吶</t>
  </si>
  <si>
    <t>khip1</t>
  </si>
  <si>
    <t>tsher1</t>
  </si>
  <si>
    <t>hau2</t>
  </si>
  <si>
    <t>erh4</t>
  </si>
  <si>
    <t>呅</t>
  </si>
  <si>
    <t>bun1</t>
  </si>
  <si>
    <t>呛</t>
  </si>
  <si>
    <t>tshiunn3</t>
  </si>
  <si>
    <t>nee1</t>
  </si>
  <si>
    <t>neeh0</t>
  </si>
  <si>
    <t>呲</t>
  </si>
  <si>
    <t>tshu7</t>
  </si>
  <si>
    <t>phui3</t>
  </si>
  <si>
    <t>mia7</t>
  </si>
  <si>
    <t>呾</t>
  </si>
  <si>
    <t>tann3</t>
  </si>
  <si>
    <t>khuh4</t>
  </si>
  <si>
    <t>tsir2</t>
  </si>
  <si>
    <t>咂</t>
  </si>
  <si>
    <t>her5</t>
  </si>
  <si>
    <t>咍</t>
  </si>
  <si>
    <t>咕</t>
  </si>
  <si>
    <t>kuh8</t>
  </si>
  <si>
    <t>咖</t>
  </si>
  <si>
    <t>ta3</t>
  </si>
  <si>
    <t>咧</t>
  </si>
  <si>
    <t>leeh4</t>
  </si>
  <si>
    <t>lerh4</t>
  </si>
  <si>
    <t>teh1</t>
  </si>
  <si>
    <t>terh4</t>
  </si>
  <si>
    <t>tsur1</t>
  </si>
  <si>
    <t>咩</t>
  </si>
  <si>
    <t>meeh4</t>
  </si>
  <si>
    <t>meh1</t>
  </si>
  <si>
    <t>咪</t>
  </si>
  <si>
    <t>bi1</t>
  </si>
  <si>
    <t>ka6</t>
  </si>
  <si>
    <t>咯</t>
  </si>
  <si>
    <t>kok8</t>
  </si>
  <si>
    <t>hang2</t>
  </si>
  <si>
    <t>hann2</t>
  </si>
  <si>
    <t>ua1</t>
  </si>
  <si>
    <t>hah4</t>
  </si>
  <si>
    <t>哎</t>
  </si>
  <si>
    <t>guah4</t>
  </si>
  <si>
    <t>li1</t>
  </si>
  <si>
    <t>mai1</t>
  </si>
  <si>
    <t>aunn1</t>
  </si>
  <si>
    <t>哹</t>
  </si>
  <si>
    <t>pu1</t>
  </si>
  <si>
    <t>hainn1</t>
  </si>
  <si>
    <t>henn1</t>
  </si>
  <si>
    <t>hngh4</t>
  </si>
  <si>
    <t>kenn2</t>
  </si>
  <si>
    <t>gian7</t>
  </si>
  <si>
    <t>唅</t>
  </si>
  <si>
    <t>hann5</t>
  </si>
  <si>
    <t>hannh4</t>
  </si>
  <si>
    <t>haih1</t>
  </si>
  <si>
    <t>siann5</t>
  </si>
  <si>
    <t>唏</t>
  </si>
  <si>
    <t>tng5</t>
  </si>
  <si>
    <t>onn1</t>
  </si>
  <si>
    <t>唚</t>
  </si>
  <si>
    <t>唬</t>
  </si>
  <si>
    <t>lim1</t>
  </si>
  <si>
    <t>ah0</t>
  </si>
  <si>
    <t>mng7</t>
  </si>
  <si>
    <t>mui7</t>
  </si>
  <si>
    <t>tam6</t>
  </si>
  <si>
    <t>khe2</t>
  </si>
  <si>
    <t>啡</t>
  </si>
  <si>
    <t>啤</t>
  </si>
  <si>
    <t>啥</t>
  </si>
  <si>
    <t>siann2</t>
  </si>
  <si>
    <t>啦</t>
  </si>
  <si>
    <t>la0</t>
  </si>
  <si>
    <t>lah0</t>
  </si>
  <si>
    <t>啪</t>
  </si>
  <si>
    <t>啹</t>
  </si>
  <si>
    <t>kiuh8</t>
  </si>
  <si>
    <t>the5</t>
  </si>
  <si>
    <t>喀</t>
  </si>
  <si>
    <t>khennh8</t>
  </si>
  <si>
    <t>nauh1</t>
  </si>
  <si>
    <t>喇</t>
  </si>
  <si>
    <t>la1</t>
  </si>
  <si>
    <t>kainn1</t>
  </si>
  <si>
    <t>au5</t>
  </si>
  <si>
    <t>thih8</t>
  </si>
  <si>
    <t>tsiuh4</t>
  </si>
  <si>
    <t>iaunn1</t>
  </si>
  <si>
    <t>ooh4</t>
  </si>
  <si>
    <t>huah1</t>
  </si>
  <si>
    <t>huah4</t>
  </si>
  <si>
    <t>sannh1</t>
  </si>
  <si>
    <t>sannh4</t>
  </si>
  <si>
    <t>喨</t>
  </si>
  <si>
    <t>liang1</t>
  </si>
  <si>
    <t>tuann1</t>
  </si>
  <si>
    <t>喲</t>
  </si>
  <si>
    <t>喳</t>
  </si>
  <si>
    <t>tsa1</t>
  </si>
  <si>
    <t>喵</t>
  </si>
  <si>
    <t>miau1</t>
  </si>
  <si>
    <t>sa3</t>
  </si>
  <si>
    <t>嗕</t>
  </si>
  <si>
    <t>nauh4</t>
  </si>
  <si>
    <t>嗙</t>
  </si>
  <si>
    <t>phngh1</t>
  </si>
  <si>
    <t>phngh4</t>
  </si>
  <si>
    <t>嗨</t>
  </si>
  <si>
    <t>嗯</t>
  </si>
  <si>
    <t>ng1</t>
  </si>
  <si>
    <t>ngh8</t>
  </si>
  <si>
    <t>嗺</t>
  </si>
  <si>
    <t>嗾</t>
  </si>
  <si>
    <t>tsak8</t>
  </si>
  <si>
    <t>tshauh8</t>
  </si>
  <si>
    <t>嘓</t>
  </si>
  <si>
    <t>khok8</t>
  </si>
  <si>
    <t>io2</t>
  </si>
  <si>
    <t>嘛</t>
  </si>
  <si>
    <t>ma01</t>
  </si>
  <si>
    <t>ma6</t>
  </si>
  <si>
    <t>嘣</t>
  </si>
  <si>
    <t>piang1</t>
  </si>
  <si>
    <t>嘩</t>
  </si>
  <si>
    <t>huee1</t>
  </si>
  <si>
    <t>heeh4</t>
  </si>
  <si>
    <t>噁</t>
  </si>
  <si>
    <t>oo3</t>
  </si>
  <si>
    <t>uh4</t>
  </si>
  <si>
    <t>hir1</t>
  </si>
  <si>
    <t>噗</t>
  </si>
  <si>
    <t>khiunn7</t>
  </si>
  <si>
    <t>aih1</t>
  </si>
  <si>
    <t>噶</t>
  </si>
  <si>
    <t>噸</t>
  </si>
  <si>
    <t>噹</t>
  </si>
  <si>
    <t>heh1</t>
  </si>
  <si>
    <t>hiannh4</t>
  </si>
  <si>
    <t>嚓</t>
  </si>
  <si>
    <t>tshiak8</t>
  </si>
  <si>
    <t>嚙</t>
  </si>
  <si>
    <t>ge3</t>
  </si>
  <si>
    <t>嚨</t>
  </si>
  <si>
    <t>na5</t>
  </si>
  <si>
    <t>enn1</t>
  </si>
  <si>
    <t>uang1</t>
  </si>
  <si>
    <t>loh0</t>
  </si>
  <si>
    <t>loo0</t>
  </si>
  <si>
    <t>long1</t>
  </si>
  <si>
    <t>囍</t>
  </si>
  <si>
    <t>囓</t>
  </si>
  <si>
    <t>kann2</t>
  </si>
  <si>
    <t>kiann2</t>
  </si>
  <si>
    <t>囡</t>
  </si>
  <si>
    <t>囤</t>
  </si>
  <si>
    <t>囥</t>
  </si>
  <si>
    <t>囪</t>
  </si>
  <si>
    <t>hut1</t>
  </si>
  <si>
    <t>kok1</t>
  </si>
  <si>
    <t>hng5</t>
  </si>
  <si>
    <t>huinn5</t>
  </si>
  <si>
    <t>thngh8</t>
  </si>
  <si>
    <t>teh4</t>
  </si>
  <si>
    <t>tshai7</t>
  </si>
  <si>
    <t>ter3</t>
  </si>
  <si>
    <t>tere7</t>
  </si>
  <si>
    <t>圾</t>
  </si>
  <si>
    <t>圿</t>
  </si>
  <si>
    <t>kereh4</t>
  </si>
  <si>
    <t>puann2</t>
  </si>
  <si>
    <t>hng1</t>
  </si>
  <si>
    <t>坍</t>
  </si>
  <si>
    <t>tse7</t>
  </si>
  <si>
    <t>tser6</t>
  </si>
  <si>
    <t>tshe7</t>
  </si>
  <si>
    <t>khenn1</t>
  </si>
  <si>
    <t>khinn1</t>
  </si>
  <si>
    <t>坩</t>
  </si>
  <si>
    <t>khann1</t>
  </si>
  <si>
    <t>penn5</t>
  </si>
  <si>
    <t>phiann5</t>
  </si>
  <si>
    <t>pinn5</t>
  </si>
  <si>
    <t>phe1</t>
  </si>
  <si>
    <t>pher1</t>
  </si>
  <si>
    <t>ing1</t>
  </si>
  <si>
    <t>se5</t>
  </si>
  <si>
    <t>ser5</t>
  </si>
  <si>
    <t>sue5</t>
  </si>
  <si>
    <t>垃</t>
  </si>
  <si>
    <t>lap4</t>
  </si>
  <si>
    <t>垓</t>
  </si>
  <si>
    <t>垺</t>
  </si>
  <si>
    <t>ia1</t>
  </si>
  <si>
    <t>埕</t>
  </si>
  <si>
    <t>tiann5</t>
  </si>
  <si>
    <t>per7</t>
  </si>
  <si>
    <t>堎</t>
  </si>
  <si>
    <t>堝</t>
  </si>
  <si>
    <t>堠</t>
  </si>
  <si>
    <t>tiunn5</t>
  </si>
  <si>
    <t>te3</t>
  </si>
  <si>
    <t>lap1</t>
  </si>
  <si>
    <t>thap1</t>
  </si>
  <si>
    <t>thah1</t>
  </si>
  <si>
    <t>thah4</t>
  </si>
  <si>
    <t>sat1</t>
  </si>
  <si>
    <t>serk4</t>
  </si>
  <si>
    <t>oo2</t>
  </si>
  <si>
    <t>塭</t>
  </si>
  <si>
    <t>thin5</t>
  </si>
  <si>
    <t>墘</t>
  </si>
  <si>
    <t>kinn5</t>
  </si>
  <si>
    <t>thui7</t>
  </si>
  <si>
    <t>bak8</t>
  </si>
  <si>
    <t>墮</t>
  </si>
  <si>
    <t>to6</t>
  </si>
  <si>
    <t>墼</t>
  </si>
  <si>
    <t>piah1</t>
  </si>
  <si>
    <t>ing3</t>
  </si>
  <si>
    <t>tuann5</t>
  </si>
  <si>
    <t>壏</t>
  </si>
  <si>
    <t>na3</t>
  </si>
  <si>
    <t>ah1</t>
  </si>
  <si>
    <t>ah4</t>
  </si>
  <si>
    <t>壢</t>
  </si>
  <si>
    <t>per3</t>
  </si>
  <si>
    <t>oo5</t>
  </si>
  <si>
    <t>bang7</t>
  </si>
  <si>
    <t>ta1</t>
  </si>
  <si>
    <t>tua7</t>
  </si>
  <si>
    <t>thinn1</t>
  </si>
  <si>
    <t>夯</t>
  </si>
  <si>
    <t>sit1</t>
  </si>
  <si>
    <t>gereh4</t>
  </si>
  <si>
    <t>ngeh1</t>
  </si>
  <si>
    <t>ngeh4</t>
  </si>
  <si>
    <t>ngereh4</t>
  </si>
  <si>
    <t>奅</t>
  </si>
  <si>
    <t>phann7</t>
  </si>
  <si>
    <t>khia1</t>
  </si>
  <si>
    <t>tsau3</t>
  </si>
  <si>
    <t>tsio3</t>
  </si>
  <si>
    <t>khe3</t>
  </si>
  <si>
    <t>khue3</t>
  </si>
  <si>
    <t>奒</t>
  </si>
  <si>
    <t>i6</t>
  </si>
  <si>
    <t>tsong6</t>
  </si>
  <si>
    <t>lir2</t>
  </si>
  <si>
    <t>lin1</t>
  </si>
  <si>
    <t>ling1</t>
  </si>
  <si>
    <t>nai1</t>
  </si>
  <si>
    <t>ne1</t>
  </si>
  <si>
    <t>ni1</t>
  </si>
  <si>
    <t>jir5</t>
  </si>
  <si>
    <t>lu5</t>
  </si>
  <si>
    <t>kim6</t>
  </si>
  <si>
    <t>miau7</t>
  </si>
  <si>
    <t>tsng1</t>
  </si>
  <si>
    <t>be7</t>
  </si>
  <si>
    <t>ber7</t>
  </si>
  <si>
    <t>muai7</t>
  </si>
  <si>
    <t>mue7</t>
  </si>
  <si>
    <t>tshiap1</t>
  </si>
  <si>
    <t>m2</t>
  </si>
  <si>
    <t>senn3</t>
  </si>
  <si>
    <t>sinn3</t>
  </si>
  <si>
    <t>姘</t>
  </si>
  <si>
    <t>io5</t>
  </si>
  <si>
    <t>khiunn1</t>
  </si>
  <si>
    <t>姼</t>
  </si>
  <si>
    <t>nia5</t>
  </si>
  <si>
    <t>niu5</t>
  </si>
  <si>
    <t>te6</t>
  </si>
  <si>
    <t>tshua7</t>
  </si>
  <si>
    <t>lio5</t>
  </si>
  <si>
    <t>pi6</t>
  </si>
  <si>
    <t>hu6</t>
  </si>
  <si>
    <t>pu6</t>
  </si>
  <si>
    <t>媌</t>
  </si>
  <si>
    <t>ba5</t>
  </si>
  <si>
    <t>hm5</t>
  </si>
  <si>
    <t>mue5</t>
  </si>
  <si>
    <t>媠</t>
  </si>
  <si>
    <t>媲</t>
  </si>
  <si>
    <t>phe3</t>
  </si>
  <si>
    <t>嫩</t>
  </si>
  <si>
    <t>嫻</t>
  </si>
  <si>
    <t>嬡</t>
  </si>
  <si>
    <t>嬤</t>
  </si>
  <si>
    <t>khang1</t>
  </si>
  <si>
    <t>khang2</t>
  </si>
  <si>
    <t>tsur7</t>
  </si>
  <si>
    <t>tshun5</t>
  </si>
  <si>
    <t>孥</t>
  </si>
  <si>
    <t>suinn1</t>
  </si>
  <si>
    <t>孵</t>
  </si>
  <si>
    <t>oh8</t>
  </si>
  <si>
    <t>theeh8</t>
  </si>
  <si>
    <t>theh8</t>
  </si>
  <si>
    <t>uann1</t>
  </si>
  <si>
    <t>thong7</t>
  </si>
  <si>
    <t>tiu6</t>
  </si>
  <si>
    <t>tiann7</t>
  </si>
  <si>
    <t>kheeh4</t>
  </si>
  <si>
    <t>kheh1</t>
  </si>
  <si>
    <t>sik1</t>
  </si>
  <si>
    <t>hioh4</t>
  </si>
  <si>
    <t>sioh8</t>
  </si>
  <si>
    <t>tsik8</t>
  </si>
  <si>
    <t>kia3</t>
  </si>
  <si>
    <t>bat8</t>
  </si>
  <si>
    <t>pu3</t>
  </si>
  <si>
    <t>kuann5</t>
  </si>
  <si>
    <t>khuann1</t>
  </si>
  <si>
    <t>tshue7</t>
  </si>
  <si>
    <t>tsio2</t>
  </si>
  <si>
    <t>siunn7</t>
  </si>
  <si>
    <t>尪</t>
  </si>
  <si>
    <t>ang1</t>
  </si>
  <si>
    <t>tio7</t>
  </si>
  <si>
    <t>tshe6</t>
  </si>
  <si>
    <t>tshioh1</t>
  </si>
  <si>
    <t>tshioh4</t>
  </si>
  <si>
    <t>kha1</t>
  </si>
  <si>
    <t>be2</t>
  </si>
  <si>
    <t>ber2</t>
  </si>
  <si>
    <t>jio7</t>
  </si>
  <si>
    <t>lio7</t>
  </si>
  <si>
    <t>bai1</t>
  </si>
  <si>
    <t>kir1</t>
  </si>
  <si>
    <t>khut1</t>
  </si>
  <si>
    <t>seeh4</t>
  </si>
  <si>
    <t>sut1</t>
  </si>
  <si>
    <t>屘</t>
  </si>
  <si>
    <t>ban1</t>
  </si>
  <si>
    <t>屜</t>
  </si>
  <si>
    <t>thuah1</t>
  </si>
  <si>
    <t>thuah4</t>
  </si>
  <si>
    <t>屨</t>
  </si>
  <si>
    <t>tsiok</t>
  </si>
  <si>
    <t>suann1</t>
  </si>
  <si>
    <t>tshim5</t>
  </si>
  <si>
    <t>nga5</t>
  </si>
  <si>
    <t>huann7</t>
  </si>
  <si>
    <t>峇</t>
  </si>
  <si>
    <t>ba7</t>
  </si>
  <si>
    <t>ti6</t>
  </si>
  <si>
    <t>崁</t>
  </si>
  <si>
    <t>kia7</t>
  </si>
  <si>
    <t>崴</t>
  </si>
  <si>
    <t>uainn2</t>
  </si>
  <si>
    <t>uainnh4</t>
  </si>
  <si>
    <t>khann2</t>
  </si>
  <si>
    <t>嵙</t>
  </si>
  <si>
    <t>nia2</t>
  </si>
  <si>
    <t>sir6</t>
  </si>
  <si>
    <t>tshuinn1</t>
  </si>
  <si>
    <t>kha2</t>
  </si>
  <si>
    <t>kir6</t>
  </si>
  <si>
    <t>tshur1</t>
  </si>
  <si>
    <t>tsuah8</t>
  </si>
  <si>
    <t>巳</t>
  </si>
  <si>
    <t>tshi6</t>
  </si>
  <si>
    <t>phang5</t>
  </si>
  <si>
    <t>phee3</t>
  </si>
  <si>
    <t>thiap1</t>
  </si>
  <si>
    <t>帙</t>
  </si>
  <si>
    <t>peeh8</t>
  </si>
  <si>
    <t>tiunn3</t>
  </si>
  <si>
    <t>mua1</t>
  </si>
  <si>
    <t>幢</t>
  </si>
  <si>
    <t>png1</t>
  </si>
  <si>
    <t>phenn5</t>
  </si>
  <si>
    <t>phinn5</t>
  </si>
  <si>
    <t>piann5</t>
  </si>
  <si>
    <t>kann3</t>
  </si>
  <si>
    <t>sng5</t>
  </si>
  <si>
    <t>tshng5</t>
  </si>
  <si>
    <t>te2</t>
  </si>
  <si>
    <t>tere2</t>
  </si>
  <si>
    <t>tue2</t>
  </si>
  <si>
    <t>tainn3</t>
  </si>
  <si>
    <t>kenn1</t>
  </si>
  <si>
    <t>kerng1</t>
  </si>
  <si>
    <t>kinn1</t>
  </si>
  <si>
    <t>tso6</t>
  </si>
  <si>
    <t>sir3</t>
  </si>
  <si>
    <t>khng1</t>
  </si>
  <si>
    <t>廁</t>
  </si>
  <si>
    <t>ha6</t>
  </si>
  <si>
    <t>廍</t>
  </si>
  <si>
    <t>廝</t>
  </si>
  <si>
    <t>bio7</t>
  </si>
  <si>
    <t>tshiunn2</t>
  </si>
  <si>
    <t>廩</t>
  </si>
  <si>
    <t>thiann1</t>
  </si>
  <si>
    <t>廿</t>
  </si>
  <si>
    <t>tiunn1</t>
  </si>
  <si>
    <t>tng1</t>
  </si>
  <si>
    <t>tsiang</t>
  </si>
  <si>
    <t>kiang6</t>
  </si>
  <si>
    <t>kiunn7</t>
  </si>
  <si>
    <t>tuann7</t>
  </si>
  <si>
    <t>mi5</t>
  </si>
  <si>
    <t>iann2</t>
  </si>
  <si>
    <t>ing2</t>
  </si>
  <si>
    <t>he1</t>
  </si>
  <si>
    <t>hit1</t>
  </si>
  <si>
    <t>au6</t>
  </si>
  <si>
    <t>sir5</t>
  </si>
  <si>
    <t>tshir5</t>
  </si>
  <si>
    <t>terk4</t>
  </si>
  <si>
    <t>tik1</t>
  </si>
  <si>
    <t>tit1</t>
  </si>
  <si>
    <t>tit4</t>
  </si>
  <si>
    <t>徛</t>
  </si>
  <si>
    <t>khia7</t>
  </si>
  <si>
    <t>tsng5</t>
  </si>
  <si>
    <t>gir7</t>
  </si>
  <si>
    <t>ber5</t>
  </si>
  <si>
    <t>theeh4</t>
  </si>
  <si>
    <t>pit1</t>
  </si>
  <si>
    <t>therk4</t>
  </si>
  <si>
    <t>goo2</t>
  </si>
  <si>
    <t>kere7</t>
  </si>
  <si>
    <t>khuann3</t>
  </si>
  <si>
    <t>忳</t>
  </si>
  <si>
    <t>tsuann2</t>
  </si>
  <si>
    <t>怐</t>
  </si>
  <si>
    <t>noo7</t>
  </si>
  <si>
    <t>怔</t>
  </si>
  <si>
    <t>hoo6</t>
  </si>
  <si>
    <t>koo6</t>
  </si>
  <si>
    <t>tai6</t>
  </si>
  <si>
    <t>怢</t>
  </si>
  <si>
    <t>thuh8</t>
  </si>
  <si>
    <t>kip1</t>
  </si>
  <si>
    <t>怦</t>
  </si>
  <si>
    <t>phenn7</t>
  </si>
  <si>
    <t>kuee3</t>
  </si>
  <si>
    <t>怹</t>
  </si>
  <si>
    <t>si6</t>
  </si>
  <si>
    <t>khing</t>
  </si>
  <si>
    <t>tsur3</t>
  </si>
  <si>
    <t>tiam6</t>
  </si>
  <si>
    <t>hue2</t>
  </si>
  <si>
    <t>hing6</t>
  </si>
  <si>
    <t>tsiann5</t>
  </si>
  <si>
    <t>惋</t>
  </si>
  <si>
    <t>sioh4</t>
  </si>
  <si>
    <t>惝</t>
  </si>
  <si>
    <t>tshing2</t>
  </si>
  <si>
    <t>ok1</t>
  </si>
  <si>
    <t>phainn2</t>
  </si>
  <si>
    <t>tuann6</t>
  </si>
  <si>
    <t>hiann5</t>
  </si>
  <si>
    <t>愁</t>
  </si>
  <si>
    <t>tshiu5</t>
  </si>
  <si>
    <t>愖</t>
  </si>
  <si>
    <t>愣</t>
  </si>
  <si>
    <t>gang7</t>
  </si>
  <si>
    <t>慂</t>
  </si>
  <si>
    <t>sing6</t>
  </si>
  <si>
    <t>lit8</t>
  </si>
  <si>
    <t>慌</t>
  </si>
  <si>
    <t>慒</t>
  </si>
  <si>
    <t>kuainn3</t>
  </si>
  <si>
    <t>lir7</t>
  </si>
  <si>
    <t>tshereh4</t>
  </si>
  <si>
    <t>tshueh1</t>
  </si>
  <si>
    <t>憋</t>
  </si>
  <si>
    <t>hun6</t>
  </si>
  <si>
    <t>tang2</t>
  </si>
  <si>
    <t>懍</t>
  </si>
  <si>
    <t>懵</t>
  </si>
  <si>
    <t>kuainn5</t>
  </si>
  <si>
    <t>tshiann5</t>
  </si>
  <si>
    <t>gua2</t>
  </si>
  <si>
    <t>gun2</t>
  </si>
  <si>
    <t>tshiong5</t>
  </si>
  <si>
    <t>khiat1</t>
  </si>
  <si>
    <t>tsah8</t>
  </si>
  <si>
    <t>tsereh8</t>
  </si>
  <si>
    <t>lak1</t>
  </si>
  <si>
    <t>戳</t>
  </si>
  <si>
    <t>thok1</t>
  </si>
  <si>
    <t>pang5</t>
  </si>
  <si>
    <t>pinn2</t>
  </si>
  <si>
    <t>tsiah1</t>
  </si>
  <si>
    <t>扎</t>
  </si>
  <si>
    <t>tsah4</t>
  </si>
  <si>
    <t>扏</t>
  </si>
  <si>
    <t>pe1</t>
  </si>
  <si>
    <t>pe5</t>
  </si>
  <si>
    <t>pee1</t>
  </si>
  <si>
    <t>pee5</t>
  </si>
  <si>
    <t>phah4</t>
  </si>
  <si>
    <t>thuh1</t>
  </si>
  <si>
    <t>thuh4</t>
  </si>
  <si>
    <t>扝</t>
  </si>
  <si>
    <t>khauh4</t>
  </si>
  <si>
    <t>扦</t>
  </si>
  <si>
    <t>ngiu2</t>
  </si>
  <si>
    <t>扯</t>
  </si>
  <si>
    <t>扲</t>
  </si>
  <si>
    <t>扴</t>
  </si>
  <si>
    <t>keeh8</t>
  </si>
  <si>
    <t>keh8</t>
  </si>
  <si>
    <t>扷</t>
  </si>
  <si>
    <t>phere1</t>
  </si>
  <si>
    <t>kirh8</t>
  </si>
  <si>
    <t>irh</t>
  </si>
  <si>
    <t>tsau6</t>
  </si>
  <si>
    <t>抅</t>
  </si>
  <si>
    <t>niuh4</t>
  </si>
  <si>
    <t>kuat1</t>
  </si>
  <si>
    <t>pa2</t>
  </si>
  <si>
    <t>pe2</t>
  </si>
  <si>
    <t>pee2</t>
  </si>
  <si>
    <t>抐</t>
  </si>
  <si>
    <t>la6</t>
  </si>
  <si>
    <t>sir1</t>
  </si>
  <si>
    <t>liau3</t>
  </si>
  <si>
    <t>tau5</t>
  </si>
  <si>
    <t>tio5</t>
  </si>
  <si>
    <t>tsiat1</t>
  </si>
  <si>
    <t>tsih8</t>
  </si>
  <si>
    <t>抨</t>
  </si>
  <si>
    <t>phiann1</t>
  </si>
  <si>
    <t>pho7</t>
  </si>
  <si>
    <t>buah1</t>
  </si>
  <si>
    <t>buah4</t>
  </si>
  <si>
    <t>抾</t>
  </si>
  <si>
    <t>khioh1</t>
  </si>
  <si>
    <t>抿</t>
  </si>
  <si>
    <t>tu2</t>
  </si>
  <si>
    <t>thiah1</t>
  </si>
  <si>
    <t>lah4</t>
  </si>
  <si>
    <t>phua1</t>
  </si>
  <si>
    <t>puan6</t>
  </si>
  <si>
    <t>puann6</t>
  </si>
  <si>
    <t>puann7</t>
  </si>
  <si>
    <t>phah1</t>
  </si>
  <si>
    <t>phik1</t>
  </si>
  <si>
    <t>kuainn7</t>
  </si>
  <si>
    <t>khinn5</t>
  </si>
  <si>
    <t>peh8</t>
  </si>
  <si>
    <t>puah8</t>
  </si>
  <si>
    <t>pueh8</t>
  </si>
  <si>
    <t>puih8</t>
  </si>
  <si>
    <t>thua1</t>
  </si>
  <si>
    <t>auh4</t>
  </si>
  <si>
    <t>tsio1</t>
  </si>
  <si>
    <t>拹</t>
  </si>
  <si>
    <t>tih8</t>
  </si>
  <si>
    <t>tsainn2</t>
  </si>
  <si>
    <t>tsng2</t>
  </si>
  <si>
    <t>kheh8</t>
  </si>
  <si>
    <t>挌</t>
  </si>
  <si>
    <t>keh1</t>
  </si>
  <si>
    <t>挐</t>
  </si>
  <si>
    <t>挓</t>
  </si>
  <si>
    <t>tha3</t>
  </si>
  <si>
    <t>挔</t>
  </si>
  <si>
    <t>hiannh1</t>
  </si>
  <si>
    <t>挕</t>
  </si>
  <si>
    <t>hinn3</t>
  </si>
  <si>
    <t>挖</t>
  </si>
  <si>
    <t>ue2</t>
  </si>
  <si>
    <t>uih4</t>
  </si>
  <si>
    <t>ere1</t>
  </si>
  <si>
    <t>挩</t>
  </si>
  <si>
    <t>挪</t>
  </si>
  <si>
    <t>noo5</t>
  </si>
  <si>
    <t>tin2</t>
  </si>
  <si>
    <t>挲</t>
  </si>
  <si>
    <t>挵</t>
  </si>
  <si>
    <t>long3</t>
  </si>
  <si>
    <t>thann2</t>
  </si>
  <si>
    <t>挼</t>
  </si>
  <si>
    <t>jer5</t>
  </si>
  <si>
    <t>le5</t>
  </si>
  <si>
    <t>gereh8</t>
  </si>
  <si>
    <t>giap4</t>
  </si>
  <si>
    <t>kueh8</t>
  </si>
  <si>
    <t>ngeh8</t>
  </si>
  <si>
    <t>ngereh8</t>
  </si>
  <si>
    <t>捀</t>
  </si>
  <si>
    <t>捅</t>
  </si>
  <si>
    <t>luah1</t>
  </si>
  <si>
    <t>luah8</t>
  </si>
  <si>
    <t>bat1</t>
  </si>
  <si>
    <t>pueh</t>
  </si>
  <si>
    <t>nih8</t>
  </si>
  <si>
    <t>tenn7</t>
  </si>
  <si>
    <t>捒</t>
  </si>
  <si>
    <t>sak1</t>
  </si>
  <si>
    <t>sak4</t>
  </si>
  <si>
    <t>kak8</t>
  </si>
  <si>
    <t>捗</t>
  </si>
  <si>
    <t>tsun6</t>
  </si>
  <si>
    <t>捙</t>
  </si>
  <si>
    <t>捥</t>
  </si>
  <si>
    <t>捶</t>
  </si>
  <si>
    <t>kuann6</t>
  </si>
  <si>
    <t>kuann7</t>
  </si>
  <si>
    <t>掂</t>
  </si>
  <si>
    <t>tuah4</t>
  </si>
  <si>
    <t>tsiunn2</t>
  </si>
  <si>
    <t>掔</t>
  </si>
  <si>
    <t>掙</t>
  </si>
  <si>
    <t>掜</t>
  </si>
  <si>
    <t>掝</t>
  </si>
  <si>
    <t>hit8</t>
  </si>
  <si>
    <t>liah8</t>
  </si>
  <si>
    <t>掣</t>
  </si>
  <si>
    <t>tshuah1</t>
  </si>
  <si>
    <t>tshuah4</t>
  </si>
  <si>
    <t>tsiap1</t>
  </si>
  <si>
    <t>tsih1</t>
  </si>
  <si>
    <t>tsih4</t>
  </si>
  <si>
    <t>khang3</t>
  </si>
  <si>
    <t>ther1</t>
  </si>
  <si>
    <t>om1</t>
  </si>
  <si>
    <t>tshoo3</t>
  </si>
  <si>
    <t>掮</t>
  </si>
  <si>
    <t>khainn1</t>
  </si>
  <si>
    <t>掰</t>
  </si>
  <si>
    <t>per2</t>
  </si>
  <si>
    <t>揋</t>
  </si>
  <si>
    <t>ere3</t>
  </si>
  <si>
    <t>揌</t>
  </si>
  <si>
    <t>揍</t>
  </si>
  <si>
    <t>bok1</t>
  </si>
  <si>
    <t>bio5</t>
  </si>
  <si>
    <t>thueh8</t>
  </si>
  <si>
    <t>tshah1</t>
  </si>
  <si>
    <t>tshah4</t>
  </si>
  <si>
    <t>tshap1</t>
  </si>
  <si>
    <t>uann7</t>
  </si>
  <si>
    <t>iap1</t>
  </si>
  <si>
    <t>揞</t>
  </si>
  <si>
    <t>ak1</t>
  </si>
  <si>
    <t>tsher7</t>
  </si>
  <si>
    <t>揤</t>
  </si>
  <si>
    <t>tshih8</t>
  </si>
  <si>
    <t>揫</t>
  </si>
  <si>
    <t>tuh8</t>
  </si>
  <si>
    <t>揹</t>
  </si>
  <si>
    <t>phainn7</t>
  </si>
  <si>
    <t>揻</t>
  </si>
  <si>
    <t>sng2</t>
  </si>
  <si>
    <t>搐</t>
  </si>
  <si>
    <t>tiuh1</t>
  </si>
  <si>
    <t>tiuh4</t>
  </si>
  <si>
    <t>搓</t>
  </si>
  <si>
    <t>搙</t>
  </si>
  <si>
    <t>sio1</t>
  </si>
  <si>
    <t>giu2</t>
  </si>
  <si>
    <t>搟</t>
  </si>
  <si>
    <t>tsinn3</t>
  </si>
  <si>
    <t>搣</t>
  </si>
  <si>
    <t>me1</t>
  </si>
  <si>
    <t>mee1</t>
  </si>
  <si>
    <t>iah1</t>
  </si>
  <si>
    <t>搩</t>
  </si>
  <si>
    <t>搪</t>
  </si>
  <si>
    <t>puann1</t>
  </si>
  <si>
    <t>tah1</t>
  </si>
  <si>
    <t>tah4</t>
  </si>
  <si>
    <t>摁</t>
  </si>
  <si>
    <t>hmh1</t>
  </si>
  <si>
    <t>hmh4</t>
  </si>
  <si>
    <t>摃</t>
  </si>
  <si>
    <t>摑</t>
  </si>
  <si>
    <t>摔</t>
  </si>
  <si>
    <t>siak1</t>
  </si>
  <si>
    <t>摕</t>
  </si>
  <si>
    <t>thereh8</t>
  </si>
  <si>
    <t>tshue3</t>
  </si>
  <si>
    <t>tiah1</t>
  </si>
  <si>
    <t>摠</t>
  </si>
  <si>
    <t>tsang2</t>
  </si>
  <si>
    <t>moo5</t>
  </si>
  <si>
    <t>khaunnh8</t>
  </si>
  <si>
    <t>摵</t>
  </si>
  <si>
    <t>tshik8</t>
  </si>
  <si>
    <t>bong1</t>
  </si>
  <si>
    <t>boo1</t>
  </si>
  <si>
    <t>pio1</t>
  </si>
  <si>
    <t>pih1</t>
  </si>
  <si>
    <t>pih4</t>
  </si>
  <si>
    <t>phiat1</t>
  </si>
  <si>
    <t>撏</t>
  </si>
  <si>
    <t>therng1</t>
  </si>
  <si>
    <t>suah1</t>
  </si>
  <si>
    <t>suah4</t>
  </si>
  <si>
    <t>ngiau2</t>
  </si>
  <si>
    <t>撕</t>
  </si>
  <si>
    <t>撜</t>
  </si>
  <si>
    <t>撟</t>
  </si>
  <si>
    <t>kiau6</t>
  </si>
  <si>
    <t>撠</t>
  </si>
  <si>
    <t>giah1</t>
  </si>
  <si>
    <t>puah1</t>
  </si>
  <si>
    <t>puah4</t>
  </si>
  <si>
    <t>撨</t>
  </si>
  <si>
    <t>tshau5</t>
  </si>
  <si>
    <t>tshiau5</t>
  </si>
  <si>
    <t>tshok1</t>
  </si>
  <si>
    <t>tsuan6</t>
  </si>
  <si>
    <t>toh8</t>
  </si>
  <si>
    <t>擉</t>
  </si>
  <si>
    <t>tiak8</t>
  </si>
  <si>
    <t>擋</t>
  </si>
  <si>
    <t>khing5</t>
  </si>
  <si>
    <t>phiak8</t>
  </si>
  <si>
    <t>擛</t>
  </si>
  <si>
    <t>tsik1</t>
  </si>
  <si>
    <t>tioh1</t>
  </si>
  <si>
    <t>tioh4</t>
  </si>
  <si>
    <t>tshngh8</t>
  </si>
  <si>
    <t>tshat1</t>
  </si>
  <si>
    <t>擭</t>
  </si>
  <si>
    <t>擽</t>
  </si>
  <si>
    <t>ngiau1</t>
  </si>
  <si>
    <t>lu1</t>
  </si>
  <si>
    <t>thir1</t>
  </si>
  <si>
    <t>攆</t>
  </si>
  <si>
    <t>攏</t>
  </si>
  <si>
    <t>lang2</t>
  </si>
  <si>
    <t>攑</t>
  </si>
  <si>
    <t>giah8</t>
  </si>
  <si>
    <t>ann5</t>
  </si>
  <si>
    <t>nua5</t>
  </si>
  <si>
    <t>攕</t>
  </si>
  <si>
    <t>liap1</t>
  </si>
  <si>
    <t>thuann1</t>
  </si>
  <si>
    <t>kere2</t>
  </si>
  <si>
    <t>pang3</t>
  </si>
  <si>
    <t>tsing3</t>
  </si>
  <si>
    <t>敆</t>
  </si>
  <si>
    <t>敘</t>
  </si>
  <si>
    <t>suann2</t>
  </si>
  <si>
    <t>敨</t>
  </si>
  <si>
    <t>thau2</t>
  </si>
  <si>
    <t>敱</t>
  </si>
  <si>
    <t>khainn2</t>
  </si>
  <si>
    <t>kha3</t>
  </si>
  <si>
    <t>tau2</t>
  </si>
  <si>
    <t>tio2</t>
  </si>
  <si>
    <t>tshia5</t>
  </si>
  <si>
    <t>tshuah8</t>
  </si>
  <si>
    <t>uat1</t>
  </si>
  <si>
    <t>tsann2</t>
  </si>
  <si>
    <t>sinn</t>
  </si>
  <si>
    <t>tuan6</t>
  </si>
  <si>
    <t>tuinn6</t>
  </si>
  <si>
    <t>hNone5</t>
  </si>
  <si>
    <t>none</t>
  </si>
  <si>
    <t>puinn1</t>
  </si>
  <si>
    <t>tsng7</t>
  </si>
  <si>
    <t>tsuinn7</t>
  </si>
  <si>
    <t>tuann3</t>
  </si>
  <si>
    <t>tsa2</t>
  </si>
  <si>
    <t>han6</t>
  </si>
  <si>
    <t>uann6</t>
  </si>
  <si>
    <t>ho6</t>
  </si>
  <si>
    <t>mua5</t>
  </si>
  <si>
    <t>huinn1</t>
  </si>
  <si>
    <t>tshenn1</t>
  </si>
  <si>
    <t>tshinn1</t>
  </si>
  <si>
    <t>iann3</t>
  </si>
  <si>
    <t>tsoh8</t>
  </si>
  <si>
    <t>hong6</t>
  </si>
  <si>
    <t>huann2</t>
  </si>
  <si>
    <t>uann3</t>
  </si>
  <si>
    <t>mng2</t>
  </si>
  <si>
    <t>mui2</t>
  </si>
  <si>
    <t>tser3</t>
  </si>
  <si>
    <t>tsenn5</t>
  </si>
  <si>
    <t>tsinn1</t>
  </si>
  <si>
    <t>晾</t>
  </si>
  <si>
    <t>ne5</t>
  </si>
  <si>
    <t>nee5</t>
  </si>
  <si>
    <t>暀</t>
  </si>
  <si>
    <t>uinn7</t>
  </si>
  <si>
    <t>sir2</t>
  </si>
  <si>
    <t>me5</t>
  </si>
  <si>
    <t>mee5</t>
  </si>
  <si>
    <t>thiong3</t>
  </si>
  <si>
    <t>暱</t>
  </si>
  <si>
    <t>lah8</t>
  </si>
  <si>
    <t>曖</t>
  </si>
  <si>
    <t>sir7</t>
  </si>
  <si>
    <t>phak8</t>
  </si>
  <si>
    <t>kerng3</t>
  </si>
  <si>
    <t>ah8</t>
  </si>
  <si>
    <t>tsir1</t>
  </si>
  <si>
    <t>bat4</t>
  </si>
  <si>
    <t>tsan1</t>
  </si>
  <si>
    <t>tserng5</t>
  </si>
  <si>
    <t>the3</t>
  </si>
  <si>
    <t>there3</t>
  </si>
  <si>
    <t>her7</t>
  </si>
  <si>
    <t>geh8</t>
  </si>
  <si>
    <t>gerh8</t>
  </si>
  <si>
    <t>gueh8</t>
  </si>
  <si>
    <t>u6</t>
  </si>
  <si>
    <t>tim6</t>
  </si>
  <si>
    <t>buah8</t>
  </si>
  <si>
    <t>puinn2</t>
  </si>
  <si>
    <t>kuainn1</t>
  </si>
  <si>
    <t>siah8</t>
  </si>
  <si>
    <t>thng7</t>
  </si>
  <si>
    <t>khit8</t>
  </si>
  <si>
    <t>too6</t>
  </si>
  <si>
    <t>sok1</t>
  </si>
  <si>
    <t>杮</t>
  </si>
  <si>
    <t>pher3</t>
  </si>
  <si>
    <t>tshing5</t>
  </si>
  <si>
    <t>ker2</t>
  </si>
  <si>
    <t>枴</t>
  </si>
  <si>
    <t>kio2</t>
  </si>
  <si>
    <t>penn3</t>
  </si>
  <si>
    <t>pinn3</t>
  </si>
  <si>
    <t>khu6</t>
  </si>
  <si>
    <t>kiu6</t>
  </si>
  <si>
    <t>thiau7</t>
  </si>
  <si>
    <t>khi6</t>
  </si>
  <si>
    <t>栓</t>
  </si>
  <si>
    <t>keeh4</t>
  </si>
  <si>
    <t>keh4</t>
  </si>
  <si>
    <t>kit4白</t>
  </si>
  <si>
    <t>kenn3</t>
  </si>
  <si>
    <t>kinn3</t>
  </si>
  <si>
    <t>thang2</t>
  </si>
  <si>
    <t>kak1</t>
  </si>
  <si>
    <t>桸</t>
  </si>
  <si>
    <t>桿</t>
  </si>
  <si>
    <t>kuainn2</t>
  </si>
  <si>
    <t>m5</t>
  </si>
  <si>
    <t>sere1</t>
  </si>
  <si>
    <t>pang6</t>
  </si>
  <si>
    <t>棕</t>
  </si>
  <si>
    <t>棨</t>
  </si>
  <si>
    <t>椏</t>
  </si>
  <si>
    <t>iunn5</t>
  </si>
  <si>
    <t>tshiunn5</t>
  </si>
  <si>
    <t>楔</t>
  </si>
  <si>
    <t>seh1</t>
  </si>
  <si>
    <t>sereh4</t>
  </si>
  <si>
    <t>楗</t>
  </si>
  <si>
    <t>king6</t>
  </si>
  <si>
    <t>tshoo2</t>
  </si>
  <si>
    <t>ling6</t>
  </si>
  <si>
    <t>enn5</t>
  </si>
  <si>
    <t>nng5</t>
  </si>
  <si>
    <t>png2</t>
  </si>
  <si>
    <t>榨</t>
  </si>
  <si>
    <t>tsa3</t>
  </si>
  <si>
    <t>tsuann3</t>
  </si>
  <si>
    <t>phuan5</t>
  </si>
  <si>
    <t>tshiunn1</t>
  </si>
  <si>
    <t>槓</t>
  </si>
  <si>
    <t>loh8</t>
  </si>
  <si>
    <t>tshu1</t>
  </si>
  <si>
    <t>tsiunn1</t>
  </si>
  <si>
    <t>樠</t>
  </si>
  <si>
    <t>iunn7</t>
  </si>
  <si>
    <t>phoh4</t>
  </si>
  <si>
    <t>tshiu7</t>
  </si>
  <si>
    <t>樺</t>
  </si>
  <si>
    <t>橂</t>
  </si>
  <si>
    <t>tainn7</t>
  </si>
  <si>
    <t>kann1</t>
  </si>
  <si>
    <t>kio5</t>
  </si>
  <si>
    <t>lok1</t>
  </si>
  <si>
    <t>lop1</t>
  </si>
  <si>
    <t>lop4</t>
  </si>
  <si>
    <t>橡</t>
  </si>
  <si>
    <t>huainn5</t>
  </si>
  <si>
    <t>kiann5</t>
  </si>
  <si>
    <t>檨</t>
  </si>
  <si>
    <t>suainn7</t>
  </si>
  <si>
    <t>檬</t>
  </si>
  <si>
    <t>櫥</t>
  </si>
  <si>
    <t>lang1</t>
  </si>
  <si>
    <t>櫼</t>
  </si>
  <si>
    <t>欉</t>
  </si>
  <si>
    <t>tsang5</t>
  </si>
  <si>
    <t>欖</t>
  </si>
  <si>
    <t>tshur3</t>
  </si>
  <si>
    <t>hap1</t>
  </si>
  <si>
    <t>hop4</t>
  </si>
  <si>
    <t>beh1</t>
  </si>
  <si>
    <t>beh4</t>
  </si>
  <si>
    <t>berh4</t>
  </si>
  <si>
    <t>boh4</t>
  </si>
  <si>
    <t>bueh1</t>
  </si>
  <si>
    <t>欶</t>
  </si>
  <si>
    <t>suh1</t>
  </si>
  <si>
    <t>suh4</t>
  </si>
  <si>
    <t>khuann2</t>
  </si>
  <si>
    <t>歁</t>
  </si>
  <si>
    <t>hioh1</t>
  </si>
  <si>
    <t>huann1</t>
  </si>
  <si>
    <t>tsiann3</t>
  </si>
  <si>
    <t>tshur2</t>
  </si>
  <si>
    <t>he3</t>
  </si>
  <si>
    <t>her3</t>
  </si>
  <si>
    <t>歿</t>
  </si>
  <si>
    <t>tsoo1</t>
  </si>
  <si>
    <t>tian6</t>
  </si>
  <si>
    <t>piau6</t>
  </si>
  <si>
    <t>殕</t>
  </si>
  <si>
    <t>tsuann5</t>
  </si>
  <si>
    <t>khak1</t>
  </si>
  <si>
    <t>ge7</t>
  </si>
  <si>
    <t>毆</t>
  </si>
  <si>
    <t>bio2</t>
  </si>
  <si>
    <t>毎</t>
  </si>
  <si>
    <t>thau7</t>
  </si>
  <si>
    <t>mng5</t>
  </si>
  <si>
    <t>毽</t>
  </si>
  <si>
    <t>tshang2</t>
  </si>
  <si>
    <t>氧</t>
  </si>
  <si>
    <t>kit8</t>
  </si>
  <si>
    <t>khuh8</t>
  </si>
  <si>
    <t>ut8</t>
  </si>
  <si>
    <t>汫</t>
  </si>
  <si>
    <t>thua7</t>
  </si>
  <si>
    <t>汽</t>
  </si>
  <si>
    <t>tun6</t>
  </si>
  <si>
    <t>bak1</t>
  </si>
  <si>
    <t>bak4</t>
  </si>
  <si>
    <t>tauh8</t>
  </si>
  <si>
    <t>sua1</t>
  </si>
  <si>
    <t>沢</t>
  </si>
  <si>
    <t>pheh8</t>
  </si>
  <si>
    <t>pherh8</t>
  </si>
  <si>
    <t>phueh8</t>
  </si>
  <si>
    <t>tsir6</t>
  </si>
  <si>
    <t>泏</t>
  </si>
  <si>
    <t>tsuah1</t>
  </si>
  <si>
    <t>tsuah4</t>
  </si>
  <si>
    <t>tsuat1</t>
  </si>
  <si>
    <t>tsuh1</t>
  </si>
  <si>
    <t>huat1</t>
  </si>
  <si>
    <t>泖</t>
  </si>
  <si>
    <t>tu3</t>
  </si>
  <si>
    <t>thua3</t>
  </si>
  <si>
    <t>泵</t>
  </si>
  <si>
    <t>sere2</t>
  </si>
  <si>
    <t>ang5</t>
  </si>
  <si>
    <t>洹</t>
  </si>
  <si>
    <t>kap8</t>
  </si>
  <si>
    <t>tshiok8</t>
  </si>
  <si>
    <t>phuh8</t>
  </si>
  <si>
    <t>uan6</t>
  </si>
  <si>
    <t>phuh4</t>
  </si>
  <si>
    <t>phu5</t>
  </si>
  <si>
    <t>涗</t>
  </si>
  <si>
    <t>tsi6</t>
  </si>
  <si>
    <t>淀</t>
  </si>
  <si>
    <t>tann6</t>
  </si>
  <si>
    <t>tsing7</t>
  </si>
  <si>
    <t>kir5</t>
  </si>
  <si>
    <t>khuah1</t>
  </si>
  <si>
    <t>khuah4</t>
  </si>
  <si>
    <t>湠</t>
  </si>
  <si>
    <t>thuann3</t>
  </si>
  <si>
    <t>湢</t>
  </si>
  <si>
    <t>thong11</t>
  </si>
  <si>
    <t>湳</t>
  </si>
  <si>
    <t>liu1</t>
  </si>
  <si>
    <t>溝</t>
  </si>
  <si>
    <t>溡</t>
  </si>
  <si>
    <t>溧</t>
  </si>
  <si>
    <t>khere1</t>
  </si>
  <si>
    <t>sip1</t>
  </si>
  <si>
    <t>滇</t>
  </si>
  <si>
    <t>tinn6</t>
  </si>
  <si>
    <t>滒</t>
  </si>
  <si>
    <t>滬</t>
  </si>
  <si>
    <t>siam3</t>
  </si>
  <si>
    <t>tih1</t>
  </si>
  <si>
    <t>tih4</t>
  </si>
  <si>
    <t>mua2</t>
  </si>
  <si>
    <t>gir5</t>
  </si>
  <si>
    <t>hi5</t>
  </si>
  <si>
    <t>hir5</t>
  </si>
  <si>
    <t>phio3</t>
  </si>
  <si>
    <t>tshua3</t>
  </si>
  <si>
    <t>漖</t>
  </si>
  <si>
    <t>tng2</t>
  </si>
  <si>
    <t>tsing1#泉</t>
  </si>
  <si>
    <t>ing1#</t>
  </si>
  <si>
    <t>tsiam6</t>
  </si>
  <si>
    <t>phuah1</t>
  </si>
  <si>
    <t>phuah4</t>
  </si>
  <si>
    <t>kueh4</t>
  </si>
  <si>
    <t>phuann1</t>
  </si>
  <si>
    <t>潲</t>
  </si>
  <si>
    <t>tshu6</t>
  </si>
  <si>
    <t>澎</t>
  </si>
  <si>
    <t>le2</t>
  </si>
  <si>
    <t>澱</t>
  </si>
  <si>
    <t>kik1</t>
  </si>
  <si>
    <t>bun3</t>
  </si>
  <si>
    <t>tsere7</t>
  </si>
  <si>
    <t>tsuann6</t>
  </si>
  <si>
    <t>tsuann7</t>
  </si>
  <si>
    <t>瀟</t>
  </si>
  <si>
    <t>瀧</t>
  </si>
  <si>
    <t>lua7</t>
  </si>
  <si>
    <t>瀳</t>
  </si>
  <si>
    <t>tshinn5</t>
  </si>
  <si>
    <t>灇</t>
  </si>
  <si>
    <t>sa2</t>
  </si>
  <si>
    <t>uainn1</t>
  </si>
  <si>
    <t>灩</t>
  </si>
  <si>
    <t>he2</t>
  </si>
  <si>
    <t>her1</t>
  </si>
  <si>
    <t>tshio7</t>
  </si>
  <si>
    <t>tser1</t>
  </si>
  <si>
    <t>炅</t>
  </si>
  <si>
    <t>炕</t>
  </si>
  <si>
    <t>炣</t>
  </si>
  <si>
    <t>phauh4</t>
  </si>
  <si>
    <t>炱</t>
  </si>
  <si>
    <t>烌</t>
  </si>
  <si>
    <t>烖</t>
  </si>
  <si>
    <t>hang1</t>
  </si>
  <si>
    <t>lo6</t>
  </si>
  <si>
    <t>烤</t>
  </si>
  <si>
    <t>烰</t>
  </si>
  <si>
    <t>焊</t>
  </si>
  <si>
    <t>焐</t>
  </si>
  <si>
    <t>tshuh1</t>
  </si>
  <si>
    <t>tshuh4</t>
  </si>
  <si>
    <t>bo5</t>
  </si>
  <si>
    <t>tsuann1</t>
  </si>
  <si>
    <t>piak1</t>
  </si>
  <si>
    <t>piak4</t>
  </si>
  <si>
    <t>煠</t>
  </si>
  <si>
    <t>sah8</t>
  </si>
  <si>
    <t>煡</t>
  </si>
  <si>
    <t>hannh1</t>
  </si>
  <si>
    <t>熄</t>
  </si>
  <si>
    <t>熔</t>
  </si>
  <si>
    <t>熗</t>
  </si>
  <si>
    <t>熥</t>
  </si>
  <si>
    <t>thang1</t>
  </si>
  <si>
    <t>ut1</t>
  </si>
  <si>
    <t>juah8</t>
  </si>
  <si>
    <t>熻</t>
  </si>
  <si>
    <t>inn3</t>
  </si>
  <si>
    <t>thng3</t>
  </si>
  <si>
    <t>燜</t>
  </si>
  <si>
    <t>iann5</t>
  </si>
  <si>
    <t>tsiok1</t>
  </si>
  <si>
    <t>爁</t>
  </si>
  <si>
    <t>sih1</t>
  </si>
  <si>
    <t>sih4</t>
  </si>
  <si>
    <t>tshih4</t>
  </si>
  <si>
    <t>tsau2</t>
  </si>
  <si>
    <t>tsenn1</t>
  </si>
  <si>
    <t>pee6</t>
  </si>
  <si>
    <t>ni6</t>
  </si>
  <si>
    <t>nia7</t>
  </si>
  <si>
    <t>爿</t>
  </si>
  <si>
    <t>painn5</t>
  </si>
  <si>
    <t>牁</t>
  </si>
  <si>
    <t>phinn3</t>
  </si>
  <si>
    <t>ga5</t>
  </si>
  <si>
    <t>thenn3</t>
  </si>
  <si>
    <t>giu5</t>
  </si>
  <si>
    <t>pin6</t>
  </si>
  <si>
    <t>mih8</t>
  </si>
  <si>
    <t>mngh8</t>
  </si>
  <si>
    <t>senn1</t>
  </si>
  <si>
    <t>terk8</t>
  </si>
  <si>
    <t>犁</t>
  </si>
  <si>
    <t>lere5</t>
  </si>
  <si>
    <t>犟</t>
  </si>
  <si>
    <t>tsiang7</t>
  </si>
  <si>
    <t>tshir1</t>
  </si>
  <si>
    <t>狠</t>
  </si>
  <si>
    <t>eh8</t>
  </si>
  <si>
    <t>ereh8</t>
  </si>
  <si>
    <t>猌</t>
  </si>
  <si>
    <t>me2</t>
  </si>
  <si>
    <t>mee2</t>
  </si>
  <si>
    <t>猝</t>
  </si>
  <si>
    <t>kau5</t>
  </si>
  <si>
    <t>猷</t>
  </si>
  <si>
    <t>玥</t>
  </si>
  <si>
    <t>玫</t>
  </si>
  <si>
    <t>mui5</t>
  </si>
  <si>
    <t>琤</t>
  </si>
  <si>
    <t>琥</t>
  </si>
  <si>
    <t>ha5</t>
  </si>
  <si>
    <t>璦</t>
  </si>
  <si>
    <t>kuee1</t>
  </si>
  <si>
    <t>phio5</t>
  </si>
  <si>
    <t>hia7</t>
  </si>
  <si>
    <t>pan5</t>
  </si>
  <si>
    <t>甓</t>
  </si>
  <si>
    <t>phiah8</t>
  </si>
  <si>
    <t>ang3</t>
  </si>
  <si>
    <t>tinn1</t>
  </si>
  <si>
    <t>sinn1</t>
  </si>
  <si>
    <t>ing7</t>
  </si>
  <si>
    <t>lut1</t>
  </si>
  <si>
    <t>lut4</t>
  </si>
  <si>
    <t>kere3</t>
  </si>
  <si>
    <t>pun3</t>
  </si>
  <si>
    <t>thik1</t>
  </si>
  <si>
    <t>lioh8</t>
  </si>
  <si>
    <t>uee7</t>
  </si>
  <si>
    <t>ueeh8</t>
  </si>
  <si>
    <t>ueeh</t>
  </si>
  <si>
    <t>tng3</t>
  </si>
  <si>
    <t>thah8</t>
  </si>
  <si>
    <t>thiap8</t>
  </si>
  <si>
    <t>pha6</t>
  </si>
  <si>
    <t>pha7</t>
  </si>
  <si>
    <t>thiann3</t>
  </si>
  <si>
    <t>penn7</t>
  </si>
  <si>
    <t>pinn7</t>
  </si>
  <si>
    <t>痌</t>
  </si>
  <si>
    <t>tau7</t>
  </si>
  <si>
    <t>痧</t>
  </si>
  <si>
    <t>sua</t>
  </si>
  <si>
    <t>痱</t>
  </si>
  <si>
    <t>痲</t>
  </si>
  <si>
    <t>siunn5</t>
  </si>
  <si>
    <t>瘕</t>
  </si>
  <si>
    <t>sio3</t>
  </si>
  <si>
    <t>lui3</t>
  </si>
  <si>
    <t>kher5</t>
  </si>
  <si>
    <t>khue5</t>
  </si>
  <si>
    <t>boh8</t>
  </si>
  <si>
    <t>mooh8</t>
  </si>
  <si>
    <t>癆</t>
  </si>
  <si>
    <t>癌</t>
  </si>
  <si>
    <t>phiah1</t>
  </si>
  <si>
    <t>癮</t>
  </si>
  <si>
    <t>gian3</t>
  </si>
  <si>
    <t>puh1</t>
  </si>
  <si>
    <t>puh4</t>
  </si>
  <si>
    <t>pah4</t>
  </si>
  <si>
    <t>皖</t>
  </si>
  <si>
    <t>皚</t>
  </si>
  <si>
    <t>phe5</t>
  </si>
  <si>
    <t>pher5</t>
  </si>
  <si>
    <t>phue5</t>
  </si>
  <si>
    <t>phuann5</t>
  </si>
  <si>
    <t>puann5</t>
  </si>
  <si>
    <t>tong6</t>
  </si>
  <si>
    <t>siong3</t>
  </si>
  <si>
    <t>siunn3</t>
  </si>
  <si>
    <t>盹</t>
  </si>
  <si>
    <t>tuh1</t>
  </si>
  <si>
    <t>senn2</t>
  </si>
  <si>
    <t>眄</t>
  </si>
  <si>
    <t>眨</t>
  </si>
  <si>
    <t>hin5</t>
  </si>
  <si>
    <t>眵</t>
  </si>
  <si>
    <t>眾</t>
  </si>
  <si>
    <t>睇</t>
  </si>
  <si>
    <t>tser7</t>
  </si>
  <si>
    <t>睭</t>
  </si>
  <si>
    <t>睰</t>
  </si>
  <si>
    <t>niah4</t>
  </si>
  <si>
    <t>nih4</t>
  </si>
  <si>
    <t>瞇</t>
  </si>
  <si>
    <t>khueh1</t>
  </si>
  <si>
    <t>瞪</t>
  </si>
  <si>
    <t>thenn5</t>
  </si>
  <si>
    <t>lio2</t>
  </si>
  <si>
    <t>khu5</t>
  </si>
  <si>
    <t>矚</t>
  </si>
  <si>
    <t>bau5</t>
  </si>
  <si>
    <t>kir2</t>
  </si>
  <si>
    <t>ter2</t>
  </si>
  <si>
    <t>e2</t>
  </si>
  <si>
    <t>ere2</t>
  </si>
  <si>
    <t>tsioh8</t>
  </si>
  <si>
    <t>矽</t>
  </si>
  <si>
    <t>砉</t>
  </si>
  <si>
    <t>kih4</t>
  </si>
  <si>
    <t>ngai2</t>
  </si>
  <si>
    <t>phiang3</t>
  </si>
  <si>
    <t>phua3</t>
  </si>
  <si>
    <t>硞</t>
  </si>
  <si>
    <t>硩</t>
  </si>
  <si>
    <t>teeh4</t>
  </si>
  <si>
    <t>ging6</t>
  </si>
  <si>
    <t>nge7</t>
  </si>
  <si>
    <t>ngee6</t>
  </si>
  <si>
    <t>ngi7</t>
  </si>
  <si>
    <t>hinn7</t>
  </si>
  <si>
    <t>碇</t>
  </si>
  <si>
    <t>tiann3</t>
  </si>
  <si>
    <t>uann2</t>
  </si>
  <si>
    <t>碟</t>
  </si>
  <si>
    <t>碰</t>
  </si>
  <si>
    <t>碳</t>
  </si>
  <si>
    <t>tsur5</t>
  </si>
  <si>
    <t>tsuinn1</t>
  </si>
  <si>
    <t>bua5</t>
  </si>
  <si>
    <t>磺</t>
  </si>
  <si>
    <t>uinn5</t>
  </si>
  <si>
    <t>礁</t>
  </si>
  <si>
    <t>礤</t>
  </si>
  <si>
    <t>le3</t>
  </si>
  <si>
    <t>lere3</t>
  </si>
  <si>
    <t>礫</t>
  </si>
  <si>
    <t>礴</t>
  </si>
  <si>
    <t>tsoo3</t>
  </si>
  <si>
    <t>sur5</t>
  </si>
  <si>
    <t>er6</t>
  </si>
  <si>
    <t>hok1</t>
  </si>
  <si>
    <t>禕</t>
  </si>
  <si>
    <t>kher1</t>
  </si>
  <si>
    <t>ser3</t>
  </si>
  <si>
    <t>thiann5</t>
  </si>
  <si>
    <t>phe7</t>
  </si>
  <si>
    <t>phere7</t>
  </si>
  <si>
    <t>phue7</t>
  </si>
  <si>
    <t>稧</t>
  </si>
  <si>
    <t>inn2</t>
  </si>
  <si>
    <t>er3</t>
  </si>
  <si>
    <t>tshing7</t>
  </si>
  <si>
    <t>that1</t>
  </si>
  <si>
    <t>kun6</t>
  </si>
  <si>
    <t>窨</t>
  </si>
  <si>
    <t>窶</t>
  </si>
  <si>
    <t>tsam6</t>
  </si>
  <si>
    <t>竡</t>
  </si>
  <si>
    <t>tiek4</t>
  </si>
  <si>
    <t>iek</t>
  </si>
  <si>
    <t>笛</t>
  </si>
  <si>
    <t>lereh8</t>
  </si>
  <si>
    <t>pun6</t>
  </si>
  <si>
    <t>tshainn2</t>
  </si>
  <si>
    <t>terng2</t>
  </si>
  <si>
    <t>筷</t>
  </si>
  <si>
    <t>箅</t>
  </si>
  <si>
    <t>poh8</t>
  </si>
  <si>
    <t>sng3</t>
  </si>
  <si>
    <t>箠</t>
  </si>
  <si>
    <t>tsher5</t>
  </si>
  <si>
    <t>tshue5</t>
  </si>
  <si>
    <t>tir7</t>
  </si>
  <si>
    <t>tu7</t>
  </si>
  <si>
    <t>tsat1</t>
  </si>
  <si>
    <t>tsereh4</t>
  </si>
  <si>
    <t>tsueh1</t>
  </si>
  <si>
    <t>huan6</t>
  </si>
  <si>
    <t>tauh4</t>
  </si>
  <si>
    <t>bih8</t>
  </si>
  <si>
    <t>簍</t>
  </si>
  <si>
    <t>tsinn5</t>
  </si>
  <si>
    <t>pua3</t>
  </si>
  <si>
    <t>phoo6</t>
  </si>
  <si>
    <t>la5</t>
  </si>
  <si>
    <t>lua5</t>
  </si>
  <si>
    <t>粅</t>
  </si>
  <si>
    <t>phoh1</t>
  </si>
  <si>
    <t>粙</t>
  </si>
  <si>
    <t>粞</t>
  </si>
  <si>
    <t>tshere3</t>
  </si>
  <si>
    <t>粩</t>
  </si>
  <si>
    <t>tsang3</t>
  </si>
  <si>
    <t>kue2</t>
  </si>
  <si>
    <t>糋</t>
  </si>
  <si>
    <t>糍</t>
  </si>
  <si>
    <t>be5</t>
  </si>
  <si>
    <t>muai5</t>
  </si>
  <si>
    <t>tiah8</t>
  </si>
  <si>
    <t>thio3</t>
  </si>
  <si>
    <t>iok1</t>
  </si>
  <si>
    <t>phang2</t>
  </si>
  <si>
    <t>soh1</t>
  </si>
  <si>
    <t>soh4</t>
  </si>
  <si>
    <t>紮</t>
  </si>
  <si>
    <t>tsah1</t>
  </si>
  <si>
    <t>sua3</t>
  </si>
  <si>
    <t>thu2</t>
  </si>
  <si>
    <t>tseh8</t>
  </si>
  <si>
    <t>絚</t>
  </si>
  <si>
    <t>絝</t>
  </si>
  <si>
    <t>le1</t>
  </si>
  <si>
    <t>bang6</t>
  </si>
  <si>
    <t>tue3</t>
  </si>
  <si>
    <t>綹</t>
  </si>
  <si>
    <t>緟</t>
  </si>
  <si>
    <t>緹</t>
  </si>
  <si>
    <t>inn1</t>
  </si>
  <si>
    <t>e3</t>
  </si>
  <si>
    <t>縒</t>
  </si>
  <si>
    <t>縖</t>
  </si>
  <si>
    <t>pak8</t>
  </si>
  <si>
    <t>phang7</t>
  </si>
  <si>
    <t>ciong2</t>
  </si>
  <si>
    <t>tshiong2</t>
  </si>
  <si>
    <t>繃</t>
  </si>
  <si>
    <t>penn1</t>
  </si>
  <si>
    <t>pinn1</t>
  </si>
  <si>
    <t>繏</t>
  </si>
  <si>
    <t>sngh4</t>
  </si>
  <si>
    <t>suinn3</t>
  </si>
  <si>
    <t>繐</t>
  </si>
  <si>
    <t>tsit1</t>
  </si>
  <si>
    <t>繵</t>
  </si>
  <si>
    <t>tan6</t>
  </si>
  <si>
    <t>tinn5</t>
  </si>
  <si>
    <t>iann1</t>
  </si>
  <si>
    <t>缸</t>
  </si>
  <si>
    <t>kherh4</t>
  </si>
  <si>
    <t>khih1</t>
  </si>
  <si>
    <t>khih4</t>
  </si>
  <si>
    <t>khuat1</t>
  </si>
  <si>
    <t>缽</t>
  </si>
  <si>
    <t>罩</t>
  </si>
  <si>
    <t>me7</t>
  </si>
  <si>
    <t>mee7</t>
  </si>
  <si>
    <t>pa6</t>
  </si>
  <si>
    <t>kiunn1</t>
  </si>
  <si>
    <t>翎</t>
  </si>
  <si>
    <t>hip1</t>
  </si>
  <si>
    <t>ko6</t>
  </si>
  <si>
    <t>lau3</t>
  </si>
  <si>
    <t>noo2</t>
  </si>
  <si>
    <t>耎</t>
  </si>
  <si>
    <t>耙</t>
  </si>
  <si>
    <t>hi7</t>
  </si>
  <si>
    <t>tann5</t>
  </si>
  <si>
    <t>siann3</t>
  </si>
  <si>
    <t>tsu6</t>
  </si>
  <si>
    <t>siann1</t>
  </si>
  <si>
    <t>bah1</t>
  </si>
  <si>
    <t>bah4</t>
  </si>
  <si>
    <t>肌</t>
  </si>
  <si>
    <t>肘</t>
  </si>
  <si>
    <t>pui5</t>
  </si>
  <si>
    <t>hang3</t>
  </si>
  <si>
    <t>kherng2</t>
  </si>
  <si>
    <t>phag3</t>
  </si>
  <si>
    <t>ag</t>
  </si>
  <si>
    <t>胘</t>
  </si>
  <si>
    <t>胚</t>
  </si>
  <si>
    <t>胡</t>
  </si>
  <si>
    <t>胰</t>
  </si>
  <si>
    <t>胴</t>
  </si>
  <si>
    <t>胶</t>
  </si>
  <si>
    <t>lerng5</t>
  </si>
  <si>
    <t>胿</t>
  </si>
  <si>
    <t>tsher3</t>
  </si>
  <si>
    <t>beeh8</t>
  </si>
  <si>
    <t>meeh8</t>
  </si>
  <si>
    <t>meh8</t>
  </si>
  <si>
    <t>thuat1</t>
  </si>
  <si>
    <t>thut8</t>
  </si>
  <si>
    <t>脬</t>
  </si>
  <si>
    <t>腡</t>
  </si>
  <si>
    <t>ler5</t>
  </si>
  <si>
    <t>tshenn3</t>
  </si>
  <si>
    <t>tshinn3</t>
  </si>
  <si>
    <t>腩</t>
  </si>
  <si>
    <t>kioh4</t>
  </si>
  <si>
    <t>膎</t>
  </si>
  <si>
    <t>kere5</t>
  </si>
  <si>
    <t>kue5</t>
  </si>
  <si>
    <t>膘</t>
  </si>
  <si>
    <t>膣</t>
  </si>
  <si>
    <t>膨</t>
  </si>
  <si>
    <t>膭</t>
  </si>
  <si>
    <t>膳</t>
  </si>
  <si>
    <t>ioh1</t>
  </si>
  <si>
    <t>ioh4</t>
  </si>
  <si>
    <t>tse5</t>
  </si>
  <si>
    <t>臯</t>
  </si>
  <si>
    <t>iunn2</t>
  </si>
  <si>
    <t>ku6</t>
  </si>
  <si>
    <t>gah4</t>
  </si>
  <si>
    <t>tsinn6</t>
  </si>
  <si>
    <t>tsinn7</t>
  </si>
  <si>
    <t>舺</t>
  </si>
  <si>
    <t>bang2</t>
  </si>
  <si>
    <t>艙</t>
  </si>
  <si>
    <t>hiann7</t>
  </si>
  <si>
    <t>oo7</t>
  </si>
  <si>
    <t>kim5</t>
  </si>
  <si>
    <t>芫</t>
  </si>
  <si>
    <t>芭</t>
  </si>
  <si>
    <t>phang1</t>
  </si>
  <si>
    <t>jiam5</t>
  </si>
  <si>
    <t>kho5</t>
  </si>
  <si>
    <t>tere6</t>
  </si>
  <si>
    <t>om7</t>
  </si>
  <si>
    <t>茉</t>
  </si>
  <si>
    <t>茍</t>
  </si>
  <si>
    <t>te5</t>
  </si>
  <si>
    <t>sio5</t>
  </si>
  <si>
    <t>hainn7</t>
  </si>
  <si>
    <t>mai3</t>
  </si>
  <si>
    <t>菅</t>
  </si>
  <si>
    <t>菇</t>
  </si>
  <si>
    <t>kiok1</t>
  </si>
  <si>
    <t>菏</t>
  </si>
  <si>
    <t>菝</t>
  </si>
  <si>
    <t>萎</t>
  </si>
  <si>
    <t>萩</t>
  </si>
  <si>
    <t>lak4</t>
  </si>
  <si>
    <t>lauh8</t>
  </si>
  <si>
    <t>loh1</t>
  </si>
  <si>
    <t>loh4</t>
  </si>
  <si>
    <t>hioh8</t>
  </si>
  <si>
    <t>tio0</t>
  </si>
  <si>
    <t>tioh8</t>
  </si>
  <si>
    <t>tir3</t>
  </si>
  <si>
    <t>sim6</t>
  </si>
  <si>
    <t>葫</t>
  </si>
  <si>
    <t>hak1</t>
  </si>
  <si>
    <t>tshioh8</t>
  </si>
  <si>
    <t>蓓</t>
  </si>
  <si>
    <t>phong7</t>
  </si>
  <si>
    <t>蓽</t>
  </si>
  <si>
    <t>蔔</t>
  </si>
  <si>
    <t>tshang1</t>
  </si>
  <si>
    <t>蔫</t>
  </si>
  <si>
    <t>lian1</t>
  </si>
  <si>
    <t>蕓</t>
  </si>
  <si>
    <t>kerh4</t>
  </si>
  <si>
    <t>蕹</t>
  </si>
  <si>
    <t>薟</t>
  </si>
  <si>
    <t>tsir5</t>
  </si>
  <si>
    <t>藃</t>
  </si>
  <si>
    <t>haunnh</t>
  </si>
  <si>
    <t>hiauh1</t>
  </si>
  <si>
    <t>ngau6</t>
  </si>
  <si>
    <t>gere7</t>
  </si>
  <si>
    <t>藠</t>
  </si>
  <si>
    <t>gio6</t>
  </si>
  <si>
    <t>ioh8</t>
  </si>
  <si>
    <t>蘑</t>
  </si>
  <si>
    <t>gioh8</t>
  </si>
  <si>
    <t>tshir2</t>
  </si>
  <si>
    <t>tshir3</t>
  </si>
  <si>
    <t>khiu5</t>
  </si>
  <si>
    <t>khing6</t>
  </si>
  <si>
    <t>虼</t>
  </si>
  <si>
    <t>蚧</t>
  </si>
  <si>
    <t>蚱</t>
  </si>
  <si>
    <t>蚵</t>
  </si>
  <si>
    <t>o5</t>
  </si>
  <si>
    <t>蚻</t>
  </si>
  <si>
    <t>tsua5</t>
  </si>
  <si>
    <t>sin6</t>
  </si>
  <si>
    <t>蜒</t>
  </si>
  <si>
    <t>蜥</t>
  </si>
  <si>
    <t>蜷</t>
  </si>
  <si>
    <t>蜿</t>
  </si>
  <si>
    <t>sih8</t>
  </si>
  <si>
    <t>蝛</t>
  </si>
  <si>
    <t>蝝</t>
  </si>
  <si>
    <t>蝹</t>
  </si>
  <si>
    <t>螞</t>
  </si>
  <si>
    <t>tip8</t>
  </si>
  <si>
    <t>蟧</t>
  </si>
  <si>
    <t>蟮</t>
  </si>
  <si>
    <t>gio5</t>
  </si>
  <si>
    <t>ngiauh8</t>
  </si>
  <si>
    <t>thang5</t>
  </si>
  <si>
    <t>tsim5</t>
  </si>
  <si>
    <t>here6</t>
  </si>
  <si>
    <t>蠅</t>
  </si>
  <si>
    <t>蠕</t>
  </si>
  <si>
    <t>hueh1</t>
  </si>
  <si>
    <t>hueh4</t>
  </si>
  <si>
    <t>huih1</t>
  </si>
  <si>
    <t>huih4</t>
  </si>
  <si>
    <t>kere1</t>
  </si>
  <si>
    <t>衞</t>
  </si>
  <si>
    <t>pio2</t>
  </si>
  <si>
    <t>袂</t>
  </si>
  <si>
    <t>bere6</t>
  </si>
  <si>
    <t>phau5</t>
  </si>
  <si>
    <t>phuah8</t>
  </si>
  <si>
    <t>pher6</t>
  </si>
  <si>
    <t>liah1</t>
  </si>
  <si>
    <t>lih8</t>
  </si>
  <si>
    <t>hiu5</t>
  </si>
  <si>
    <t>ler3</t>
  </si>
  <si>
    <t>li0</t>
  </si>
  <si>
    <t>nng0</t>
  </si>
  <si>
    <t>tsiunn5</t>
  </si>
  <si>
    <t>theh4</t>
  </si>
  <si>
    <t>褂</t>
  </si>
  <si>
    <t>褚</t>
  </si>
  <si>
    <t>thuinn3</t>
  </si>
  <si>
    <t>褫</t>
  </si>
  <si>
    <t>褶</t>
  </si>
  <si>
    <t>褿</t>
  </si>
  <si>
    <t>襀</t>
  </si>
  <si>
    <t>襇</t>
  </si>
  <si>
    <t>襞</t>
  </si>
  <si>
    <t>berh8</t>
  </si>
  <si>
    <t>bueh8</t>
  </si>
  <si>
    <t>bai7</t>
  </si>
  <si>
    <t>覕</t>
  </si>
  <si>
    <t>bih1</t>
  </si>
  <si>
    <t>bih4</t>
  </si>
  <si>
    <t>觳</t>
  </si>
  <si>
    <t>khok1</t>
  </si>
  <si>
    <t>tak1</t>
  </si>
  <si>
    <t>tak4</t>
  </si>
  <si>
    <t>nga7</t>
  </si>
  <si>
    <t>siat1</t>
  </si>
  <si>
    <t>hir2</t>
  </si>
  <si>
    <t>lere2</t>
  </si>
  <si>
    <t>tsua7</t>
  </si>
  <si>
    <t>gir2</t>
  </si>
  <si>
    <t>gu2</t>
  </si>
  <si>
    <t>serh4</t>
  </si>
  <si>
    <t>suat1</t>
  </si>
  <si>
    <t>sueh1</t>
  </si>
  <si>
    <t>kher3</t>
  </si>
  <si>
    <t>tsenn3</t>
  </si>
  <si>
    <t>tserng3</t>
  </si>
  <si>
    <t>諞</t>
  </si>
  <si>
    <t>hann3</t>
  </si>
  <si>
    <t>謐</t>
  </si>
  <si>
    <t>謲</t>
  </si>
  <si>
    <t>謼</t>
  </si>
  <si>
    <t>hooh1</t>
  </si>
  <si>
    <t>ir7</t>
  </si>
  <si>
    <t>thak8</t>
  </si>
  <si>
    <t>niu7</t>
  </si>
  <si>
    <t>豉</t>
  </si>
  <si>
    <t>sinn7</t>
  </si>
  <si>
    <t>豨</t>
  </si>
  <si>
    <t>tir1</t>
  </si>
  <si>
    <t>thua6</t>
  </si>
  <si>
    <t>豹</t>
  </si>
  <si>
    <t>pau3</t>
  </si>
  <si>
    <t>niau1</t>
  </si>
  <si>
    <t>bere2</t>
  </si>
  <si>
    <t>bauh8</t>
  </si>
  <si>
    <t>tserk8</t>
  </si>
  <si>
    <t>tshat8</t>
  </si>
  <si>
    <t>siunn2</t>
  </si>
  <si>
    <t>per5</t>
  </si>
  <si>
    <t>bere7</t>
  </si>
  <si>
    <t>tshun6</t>
  </si>
  <si>
    <t>tann7</t>
  </si>
  <si>
    <t>贌</t>
  </si>
  <si>
    <t>趒</t>
  </si>
  <si>
    <t>so5</t>
  </si>
  <si>
    <t>tio6</t>
  </si>
  <si>
    <t>趴</t>
  </si>
  <si>
    <t>趼</t>
  </si>
  <si>
    <t>lan1</t>
  </si>
  <si>
    <t>跍</t>
  </si>
  <si>
    <t>跔</t>
  </si>
  <si>
    <t>跙</t>
  </si>
  <si>
    <t>距</t>
  </si>
  <si>
    <t>jiah1</t>
  </si>
  <si>
    <t>jiah4</t>
  </si>
  <si>
    <t>跤</t>
  </si>
  <si>
    <t>跩</t>
  </si>
  <si>
    <t>tsuai6</t>
  </si>
  <si>
    <t>tsuainn7</t>
  </si>
  <si>
    <t>kui6</t>
  </si>
  <si>
    <t>seh8</t>
  </si>
  <si>
    <t>serh8</t>
  </si>
  <si>
    <t>踔</t>
  </si>
  <si>
    <t>踖</t>
  </si>
  <si>
    <t>ih4</t>
  </si>
  <si>
    <t>踩</t>
  </si>
  <si>
    <t>踮</t>
  </si>
  <si>
    <t>踱</t>
  </si>
  <si>
    <t>thoh8</t>
  </si>
  <si>
    <t>phian5</t>
  </si>
  <si>
    <t>phin5</t>
  </si>
  <si>
    <t>tere5</t>
  </si>
  <si>
    <t>蹌</t>
  </si>
  <si>
    <t>蹓</t>
  </si>
  <si>
    <t>蹔</t>
  </si>
  <si>
    <t>蹛</t>
  </si>
  <si>
    <t>蹧</t>
  </si>
  <si>
    <t>蹬</t>
  </si>
  <si>
    <t>tenn1</t>
  </si>
  <si>
    <t>tsherng3</t>
  </si>
  <si>
    <t>蹽</t>
  </si>
  <si>
    <t>蹾</t>
  </si>
  <si>
    <t>躄</t>
  </si>
  <si>
    <t>phih1</t>
  </si>
  <si>
    <t>tir5</t>
  </si>
  <si>
    <t>躘</t>
  </si>
  <si>
    <t>ling3</t>
  </si>
  <si>
    <t>liong3</t>
  </si>
  <si>
    <t>neeh4</t>
  </si>
  <si>
    <t>neh1</t>
  </si>
  <si>
    <t>nih1</t>
  </si>
  <si>
    <t>躪</t>
  </si>
  <si>
    <t>躼</t>
  </si>
  <si>
    <t>lio3</t>
  </si>
  <si>
    <t>躽</t>
  </si>
  <si>
    <t>nua3</t>
  </si>
  <si>
    <t>軁</t>
  </si>
  <si>
    <t>nng1</t>
  </si>
  <si>
    <t>nng3</t>
  </si>
  <si>
    <t>nui3</t>
  </si>
  <si>
    <t>kauh1</t>
  </si>
  <si>
    <t>nng2</t>
  </si>
  <si>
    <t>nui2</t>
  </si>
  <si>
    <t>lian3</t>
  </si>
  <si>
    <t>lin3</t>
  </si>
  <si>
    <t>tuinn2</t>
  </si>
  <si>
    <t>kio7</t>
  </si>
  <si>
    <t>pian6</t>
  </si>
  <si>
    <t>pinn6</t>
  </si>
  <si>
    <t>迌</t>
  </si>
  <si>
    <t>ngia5</t>
  </si>
  <si>
    <t>迒</t>
  </si>
  <si>
    <t>hann7</t>
  </si>
  <si>
    <t>迤</t>
  </si>
  <si>
    <t>pik1</t>
  </si>
  <si>
    <t>迵</t>
  </si>
  <si>
    <t>thang3</t>
  </si>
  <si>
    <t>piang3</t>
  </si>
  <si>
    <t>ther3</t>
  </si>
  <si>
    <t>sang3</t>
  </si>
  <si>
    <t>thau3</t>
  </si>
  <si>
    <t>jiok1</t>
  </si>
  <si>
    <t>lip1</t>
  </si>
  <si>
    <t>ker3</t>
  </si>
  <si>
    <t>at1</t>
  </si>
  <si>
    <t>hia5</t>
  </si>
  <si>
    <t>hiah1</t>
  </si>
  <si>
    <t>thau5</t>
  </si>
  <si>
    <t>hng7</t>
  </si>
  <si>
    <t>ann2</t>
  </si>
  <si>
    <t>jia1</t>
  </si>
  <si>
    <t>kir7</t>
  </si>
  <si>
    <t>phiah4</t>
  </si>
  <si>
    <t>piah4</t>
  </si>
  <si>
    <t>hainn5</t>
  </si>
  <si>
    <t>邱</t>
  </si>
  <si>
    <t>sio7</t>
  </si>
  <si>
    <t>hiunn1</t>
  </si>
  <si>
    <t>鄞</t>
  </si>
  <si>
    <t>酵</t>
  </si>
  <si>
    <t>醐</t>
  </si>
  <si>
    <t>tshenn2</t>
  </si>
  <si>
    <t>tshinn2</t>
  </si>
  <si>
    <t>tsiunn3</t>
  </si>
  <si>
    <t>tio3</t>
  </si>
  <si>
    <t>there1</t>
  </si>
  <si>
    <t>鈃</t>
  </si>
  <si>
    <t>giang1</t>
  </si>
  <si>
    <t>鈷</t>
  </si>
  <si>
    <t>鉀</t>
  </si>
  <si>
    <t>鉎</t>
  </si>
  <si>
    <t>鉸</t>
  </si>
  <si>
    <t>鉼</t>
  </si>
  <si>
    <t>phiann2</t>
  </si>
  <si>
    <t>銬</t>
  </si>
  <si>
    <t>鋁</t>
  </si>
  <si>
    <t>giap1</t>
  </si>
  <si>
    <t>錚</t>
  </si>
  <si>
    <t>tshann3</t>
  </si>
  <si>
    <t>tshann7</t>
  </si>
  <si>
    <t>tiann6</t>
  </si>
  <si>
    <t>ting6</t>
  </si>
  <si>
    <t>錨</t>
  </si>
  <si>
    <t>錶</t>
  </si>
  <si>
    <t>鍘</t>
  </si>
  <si>
    <t>鍥</t>
  </si>
  <si>
    <t>鎊</t>
  </si>
  <si>
    <t>pong6</t>
  </si>
  <si>
    <t>鎢</t>
  </si>
  <si>
    <t>kiann3</t>
  </si>
  <si>
    <t>鏹</t>
  </si>
  <si>
    <t>khiang6</t>
  </si>
  <si>
    <t>鐳</t>
  </si>
  <si>
    <t>thih1</t>
  </si>
  <si>
    <t>lere7</t>
  </si>
  <si>
    <t>lu3</t>
  </si>
  <si>
    <t>鑷</t>
  </si>
  <si>
    <t>tsng3</t>
  </si>
  <si>
    <t>tsuinn3</t>
  </si>
  <si>
    <t>tshak8</t>
  </si>
  <si>
    <t>tiong2</t>
  </si>
  <si>
    <t>tiunn2</t>
  </si>
  <si>
    <t>tshuann3</t>
  </si>
  <si>
    <t>閐</t>
  </si>
  <si>
    <t>ainn5</t>
  </si>
  <si>
    <t>閘</t>
  </si>
  <si>
    <t>lang3</t>
  </si>
  <si>
    <t>lir5</t>
  </si>
  <si>
    <t>kuinn1</t>
  </si>
  <si>
    <t>阱</t>
  </si>
  <si>
    <t>kang5</t>
  </si>
  <si>
    <t>an6</t>
  </si>
  <si>
    <t>inn7</t>
  </si>
  <si>
    <t>隋</t>
  </si>
  <si>
    <t>khiah1</t>
  </si>
  <si>
    <t>隴</t>
  </si>
  <si>
    <t>nga2</t>
  </si>
  <si>
    <t>thi6</t>
  </si>
  <si>
    <t>tsoo5</t>
  </si>
  <si>
    <t>seh4</t>
  </si>
  <si>
    <t>phauh8</t>
  </si>
  <si>
    <t>tsenn7</t>
  </si>
  <si>
    <t>bin7</t>
  </si>
  <si>
    <t>hio1</t>
  </si>
  <si>
    <t>靶</t>
  </si>
  <si>
    <t>靼</t>
  </si>
  <si>
    <t>ere5</t>
  </si>
  <si>
    <t>ue5</t>
  </si>
  <si>
    <t>韌</t>
  </si>
  <si>
    <t>hang6</t>
  </si>
  <si>
    <t>頕</t>
  </si>
  <si>
    <t>頦</t>
  </si>
  <si>
    <t>thio5</t>
  </si>
  <si>
    <t>am6</t>
  </si>
  <si>
    <t>hiah8</t>
  </si>
  <si>
    <t>顎</t>
  </si>
  <si>
    <t>顑</t>
  </si>
  <si>
    <t>顝</t>
  </si>
  <si>
    <t>hiann2</t>
  </si>
  <si>
    <t>顴</t>
  </si>
  <si>
    <t>hNone1</t>
  </si>
  <si>
    <t>huang1</t>
  </si>
  <si>
    <t>颱</t>
  </si>
  <si>
    <t>iann6</t>
  </si>
  <si>
    <t>iann7</t>
  </si>
  <si>
    <t>飙</t>
  </si>
  <si>
    <t>per1</t>
  </si>
  <si>
    <t>tsiah8</t>
  </si>
  <si>
    <t>ir3</t>
  </si>
  <si>
    <t>餃</t>
  </si>
  <si>
    <t>ann7</t>
  </si>
  <si>
    <t>餽</t>
  </si>
  <si>
    <t>餾</t>
  </si>
  <si>
    <t>liu7</t>
  </si>
  <si>
    <t>sai5</t>
  </si>
  <si>
    <t>hionn1</t>
  </si>
  <si>
    <t>馥</t>
  </si>
  <si>
    <t>馱</t>
  </si>
  <si>
    <t>khia5</t>
  </si>
  <si>
    <t>giam7</t>
  </si>
  <si>
    <t>tsio7</t>
  </si>
  <si>
    <t>kut1</t>
  </si>
  <si>
    <t>骱</t>
  </si>
  <si>
    <t>骼</t>
  </si>
  <si>
    <t>tsher2</t>
  </si>
  <si>
    <t>tshue2</t>
  </si>
  <si>
    <t>the2</t>
  </si>
  <si>
    <t>there2</t>
  </si>
  <si>
    <t>thue2</t>
  </si>
  <si>
    <t>髯</t>
  </si>
  <si>
    <t>nau7</t>
  </si>
  <si>
    <t>魅</t>
  </si>
  <si>
    <t>魉</t>
  </si>
  <si>
    <t>魽</t>
  </si>
  <si>
    <t>鮑</t>
  </si>
  <si>
    <t>鮘</t>
  </si>
  <si>
    <t>鯗</t>
  </si>
  <si>
    <t>鯨</t>
  </si>
  <si>
    <t>鰡</t>
  </si>
  <si>
    <t>鰨</t>
  </si>
  <si>
    <t>鰾</t>
  </si>
  <si>
    <t>pio6</t>
  </si>
  <si>
    <t>pio7</t>
  </si>
  <si>
    <t>鱖</t>
  </si>
  <si>
    <t>鱷</t>
  </si>
  <si>
    <t>鱺</t>
  </si>
  <si>
    <t>iunn1</t>
  </si>
  <si>
    <t>鵤</t>
  </si>
  <si>
    <t>鵰</t>
  </si>
  <si>
    <t>tiaunn1</t>
  </si>
  <si>
    <t>鶆</t>
  </si>
  <si>
    <t>hoh8</t>
  </si>
  <si>
    <t>鶿</t>
  </si>
  <si>
    <t>鹼</t>
  </si>
  <si>
    <t>sinn5</t>
  </si>
  <si>
    <t>beh8</t>
  </si>
  <si>
    <t>麭</t>
  </si>
  <si>
    <t>moo2</t>
  </si>
  <si>
    <t>ng5</t>
  </si>
  <si>
    <t>黐</t>
  </si>
  <si>
    <t>hmh8</t>
  </si>
  <si>
    <t>thut1</t>
  </si>
  <si>
    <t>黝</t>
  </si>
  <si>
    <t>tiann2</t>
  </si>
  <si>
    <t>phinn7</t>
  </si>
  <si>
    <t>huann5</t>
  </si>
  <si>
    <t>konn5</t>
  </si>
  <si>
    <t>齁</t>
  </si>
  <si>
    <t>齆</t>
  </si>
  <si>
    <t>tsere5</t>
  </si>
  <si>
    <t>齦</t>
  </si>
  <si>
    <t>khere3</t>
  </si>
  <si>
    <t>tsak1</t>
  </si>
  <si>
    <t>tsak4</t>
  </si>
  <si>
    <t>giang3</t>
  </si>
  <si>
    <t>齶</t>
  </si>
  <si>
    <t>齻</t>
  </si>
  <si>
    <t>phiang7</t>
  </si>
  <si>
    <t>𠖫</t>
  </si>
  <si>
    <t>𠞄</t>
  </si>
  <si>
    <t>𠢕</t>
  </si>
  <si>
    <t>𡢃</t>
  </si>
  <si>
    <t>lan6</t>
  </si>
  <si>
    <t>𢯾</t>
  </si>
  <si>
    <t>mooh4</t>
  </si>
  <si>
    <t>𣁳</t>
  </si>
  <si>
    <t>𤆬</t>
  </si>
  <si>
    <t>𤶃</t>
  </si>
  <si>
    <t>𤺪</t>
  </si>
  <si>
    <t>𥍉</t>
  </si>
  <si>
    <t>𥐵</t>
  </si>
  <si>
    <t>𥰔</t>
  </si>
  <si>
    <t>𦉎</t>
  </si>
  <si>
    <t>𧌄</t>
  </si>
  <si>
    <t>𧮙</t>
  </si>
  <si>
    <t>tshoh4</t>
  </si>
  <si>
    <t>𨑨</t>
  </si>
  <si>
    <t>𩑾</t>
  </si>
  <si>
    <t>tshirh4</t>
  </si>
  <si>
    <t>𩚨</t>
  </si>
  <si>
    <t>khiu7</t>
  </si>
  <si>
    <t>𩛩</t>
  </si>
  <si>
    <t>kauh4</t>
  </si>
  <si>
    <t>𪁎</t>
  </si>
  <si>
    <t>zang1</t>
  </si>
  <si>
    <t>zann7</t>
  </si>
  <si>
    <t>cap8</t>
  </si>
  <si>
    <t>cuann1</t>
  </si>
  <si>
    <t>ce5</t>
  </si>
  <si>
    <t>cere5</t>
  </si>
  <si>
    <t>ziann2</t>
  </si>
  <si>
    <t>cit1</t>
  </si>
  <si>
    <t>ciunn6</t>
  </si>
  <si>
    <t>ciunn7</t>
  </si>
  <si>
    <t>ziunn6</t>
  </si>
  <si>
    <t>ziunn7</t>
  </si>
  <si>
    <t>ce2</t>
  </si>
  <si>
    <t>cng3</t>
  </si>
  <si>
    <t>cuinn3</t>
  </si>
  <si>
    <t>za7</t>
  </si>
  <si>
    <t>zann3</t>
  </si>
  <si>
    <t>zenn2</t>
  </si>
  <si>
    <t>zinn2</t>
  </si>
  <si>
    <t>zeeh4</t>
  </si>
  <si>
    <t>zeh1</t>
  </si>
  <si>
    <t>zur2</t>
  </si>
  <si>
    <t>cng1</t>
  </si>
  <si>
    <t>zerh4</t>
  </si>
  <si>
    <t>zoh1</t>
  </si>
  <si>
    <t>zoh4</t>
  </si>
  <si>
    <t>zok1</t>
  </si>
  <si>
    <t>cik1</t>
  </si>
  <si>
    <t>cio1</t>
  </si>
  <si>
    <t>cio3</t>
  </si>
  <si>
    <t>zioh1</t>
  </si>
  <si>
    <t>zioh4</t>
  </si>
  <si>
    <t>ciann3</t>
  </si>
  <si>
    <t>ziann1</t>
  </si>
  <si>
    <t>zerng1</t>
  </si>
  <si>
    <t>zin6</t>
  </si>
  <si>
    <t>zuinn5</t>
  </si>
  <si>
    <t>ceeh4</t>
  </si>
  <si>
    <t>ceh1</t>
  </si>
  <si>
    <t>cut1</t>
  </si>
  <si>
    <t>ce3</t>
  </si>
  <si>
    <t>ce1</t>
  </si>
  <si>
    <t>cere1</t>
  </si>
  <si>
    <t>cue1</t>
  </si>
  <si>
    <t>ciah1</t>
  </si>
  <si>
    <t>zerk4</t>
  </si>
  <si>
    <t>ze1</t>
  </si>
  <si>
    <t>zat4</t>
  </si>
  <si>
    <t>cainn1</t>
  </si>
  <si>
    <t>ziah4</t>
  </si>
  <si>
    <t>cam4</t>
  </si>
  <si>
    <t>cng2</t>
  </si>
  <si>
    <t>cuinn2</t>
  </si>
  <si>
    <t>ca2</t>
  </si>
  <si>
    <t>cer1</t>
  </si>
  <si>
    <t>ciunn3</t>
  </si>
  <si>
    <t>cu7</t>
  </si>
  <si>
    <t>zir2</t>
  </si>
  <si>
    <t>zur1</t>
  </si>
  <si>
    <t>ziuh4</t>
  </si>
  <si>
    <t>za1</t>
  </si>
  <si>
    <t>zak8</t>
  </si>
  <si>
    <t>cauh8</t>
  </si>
  <si>
    <t>ciak8</t>
  </si>
  <si>
    <t>cai7</t>
  </si>
  <si>
    <t>ze7</t>
  </si>
  <si>
    <t>zer6</t>
  </si>
  <si>
    <t>ce7</t>
  </si>
  <si>
    <t>zau3</t>
  </si>
  <si>
    <t>zio3</t>
  </si>
  <si>
    <t>zong6</t>
  </si>
  <si>
    <t>zng1</t>
  </si>
  <si>
    <t>ciap1</t>
  </si>
  <si>
    <t>cua7</t>
  </si>
  <si>
    <t>zur7</t>
  </si>
  <si>
    <t>cun5</t>
  </si>
  <si>
    <t>cue7</t>
  </si>
  <si>
    <t>zio2</t>
  </si>
  <si>
    <t>ce6</t>
  </si>
  <si>
    <t>cioh1</t>
  </si>
  <si>
    <t>cioh4</t>
  </si>
  <si>
    <t>ziok</t>
  </si>
  <si>
    <t>cim5</t>
  </si>
  <si>
    <t>cuinn1</t>
  </si>
  <si>
    <t>cur1</t>
  </si>
  <si>
    <t>zuah8</t>
  </si>
  <si>
    <t>ci6</t>
  </si>
  <si>
    <t>cng5</t>
  </si>
  <si>
    <t>zo6</t>
  </si>
  <si>
    <t>ciunn2</t>
  </si>
  <si>
    <t>ziang</t>
  </si>
  <si>
    <t>cir5</t>
  </si>
  <si>
    <t>zng5</t>
  </si>
  <si>
    <t>zur3</t>
  </si>
  <si>
    <t>ziann5</t>
  </si>
  <si>
    <t>ciu5</t>
  </si>
  <si>
    <t>cereh4</t>
  </si>
  <si>
    <t>cueh1</t>
  </si>
  <si>
    <t>ciann5</t>
  </si>
  <si>
    <t>ciong5</t>
  </si>
  <si>
    <t>zah8</t>
  </si>
  <si>
    <t>zereh8</t>
  </si>
  <si>
    <t>ziah1</t>
  </si>
  <si>
    <t>zah4</t>
  </si>
  <si>
    <t>zau6</t>
  </si>
  <si>
    <t>ziat1</t>
  </si>
  <si>
    <t>zih8</t>
  </si>
  <si>
    <t>zio1</t>
  </si>
  <si>
    <t>zainn2</t>
  </si>
  <si>
    <t>zng2</t>
  </si>
  <si>
    <t>zun6</t>
  </si>
  <si>
    <t>ziunn2</t>
  </si>
  <si>
    <t>cuah1</t>
  </si>
  <si>
    <t>cuah4</t>
  </si>
  <si>
    <t>ziap1</t>
  </si>
  <si>
    <t>zih1</t>
  </si>
  <si>
    <t>zih4</t>
  </si>
  <si>
    <t>cah1</t>
  </si>
  <si>
    <t>cah4</t>
  </si>
  <si>
    <t>cap1</t>
  </si>
  <si>
    <t>cer7</t>
  </si>
  <si>
    <t>cih8</t>
  </si>
  <si>
    <t>zinn3</t>
  </si>
  <si>
    <t>cue3</t>
  </si>
  <si>
    <t>zang2</t>
  </si>
  <si>
    <t>cau5</t>
  </si>
  <si>
    <t>ciau5</t>
  </si>
  <si>
    <t>cok1</t>
  </si>
  <si>
    <t>zuan6</t>
  </si>
  <si>
    <t>zik1</t>
  </si>
  <si>
    <t>cngh8</t>
  </si>
  <si>
    <t>cat1</t>
  </si>
  <si>
    <t>cia5</t>
  </si>
  <si>
    <t>cuah8</t>
  </si>
  <si>
    <t>zann2</t>
  </si>
  <si>
    <t>zng7</t>
  </si>
  <si>
    <t>zuinn7</t>
  </si>
  <si>
    <t>za2</t>
  </si>
  <si>
    <t>cenn1</t>
  </si>
  <si>
    <t>cinn1</t>
  </si>
  <si>
    <t>zoh8</t>
  </si>
  <si>
    <t>zer3</t>
  </si>
  <si>
    <t>zenn5</t>
  </si>
  <si>
    <t>zinn1</t>
  </si>
  <si>
    <t>zir1</t>
  </si>
  <si>
    <t>zan1</t>
  </si>
  <si>
    <t>zerng5</t>
  </si>
  <si>
    <t>cing5</t>
  </si>
  <si>
    <t>ciunn5</t>
  </si>
  <si>
    <t>za3</t>
  </si>
  <si>
    <t>zuann3</t>
  </si>
  <si>
    <t>ciunn1</t>
  </si>
  <si>
    <t>cu1</t>
  </si>
  <si>
    <t>ziunn1</t>
  </si>
  <si>
    <t>ciu7</t>
  </si>
  <si>
    <t>zang5</t>
  </si>
  <si>
    <t>cur3</t>
  </si>
  <si>
    <t>ziann3</t>
  </si>
  <si>
    <t>cur2</t>
  </si>
  <si>
    <t>zuann5</t>
  </si>
  <si>
    <t>cang2</t>
  </si>
  <si>
    <t>zir6</t>
  </si>
  <si>
    <t>zuah1</t>
  </si>
  <si>
    <t>zuah4</t>
  </si>
  <si>
    <t>zuat1</t>
  </si>
  <si>
    <t>zuh1</t>
  </si>
  <si>
    <t>ciok8</t>
  </si>
  <si>
    <t>zi6</t>
  </si>
  <si>
    <t>cua3</t>
  </si>
  <si>
    <t>zing1#泉</t>
  </si>
  <si>
    <t>ziam6</t>
  </si>
  <si>
    <t>cu6</t>
  </si>
  <si>
    <t>zere7</t>
  </si>
  <si>
    <t>zuann6</t>
  </si>
  <si>
    <t>zuann7</t>
  </si>
  <si>
    <t>cinn5</t>
  </si>
  <si>
    <t>cio7</t>
  </si>
  <si>
    <t>zer1</t>
  </si>
  <si>
    <t>cuh1</t>
  </si>
  <si>
    <t>cuh4</t>
  </si>
  <si>
    <t>zuann1</t>
  </si>
  <si>
    <t>ziok1</t>
  </si>
  <si>
    <t>cih4</t>
  </si>
  <si>
    <t>zau2</t>
  </si>
  <si>
    <t>zenn1</t>
  </si>
  <si>
    <t>ziang7</t>
  </si>
  <si>
    <t>cir1</t>
  </si>
  <si>
    <t>zer7</t>
  </si>
  <si>
    <t>zioh8</t>
  </si>
  <si>
    <t>zur5</t>
  </si>
  <si>
    <t>zuinn1</t>
  </si>
  <si>
    <t>zam6</t>
  </si>
  <si>
    <t>cainn2</t>
  </si>
  <si>
    <t>cer5</t>
  </si>
  <si>
    <t>cue5</t>
  </si>
  <si>
    <t>zat1</t>
  </si>
  <si>
    <t>zereh4</t>
  </si>
  <si>
    <t>zueh1</t>
  </si>
  <si>
    <t>zinn5</t>
  </si>
  <si>
    <t>cere3</t>
  </si>
  <si>
    <t>zang3</t>
  </si>
  <si>
    <t>zah1</t>
  </si>
  <si>
    <t>zeh8</t>
  </si>
  <si>
    <t>zit1</t>
  </si>
  <si>
    <t>zu6</t>
  </si>
  <si>
    <t>cer3</t>
  </si>
  <si>
    <t>cenn3</t>
  </si>
  <si>
    <t>cinn3</t>
  </si>
  <si>
    <t>ze5</t>
  </si>
  <si>
    <t>zinn6</t>
  </si>
  <si>
    <t>zinn7</t>
  </si>
  <si>
    <t>cioh8</t>
  </si>
  <si>
    <t>cang1</t>
  </si>
  <si>
    <t>zir5</t>
  </si>
  <si>
    <t>cir2</t>
  </si>
  <si>
    <t>cir3</t>
  </si>
  <si>
    <t>zua5</t>
  </si>
  <si>
    <t>zim5</t>
  </si>
  <si>
    <t>ziunn5</t>
  </si>
  <si>
    <t>zua7</t>
  </si>
  <si>
    <t>zenn3</t>
  </si>
  <si>
    <t>zerng3</t>
  </si>
  <si>
    <t>zerk8</t>
  </si>
  <si>
    <t>cat8</t>
  </si>
  <si>
    <t>cun6</t>
  </si>
  <si>
    <t>zuai6</t>
  </si>
  <si>
    <t>zuainn7</t>
  </si>
  <si>
    <t>cerng3</t>
  </si>
  <si>
    <t>cenn2</t>
  </si>
  <si>
    <t>cinn2</t>
  </si>
  <si>
    <t>ziunn3</t>
  </si>
  <si>
    <t>cann3</t>
  </si>
  <si>
    <t>cann7</t>
  </si>
  <si>
    <t>zng3</t>
  </si>
  <si>
    <t>zuinn3</t>
  </si>
  <si>
    <t>cak8</t>
  </si>
  <si>
    <t>cuann3</t>
  </si>
  <si>
    <t>zenn7</t>
  </si>
  <si>
    <t>ziah8</t>
  </si>
  <si>
    <t>zio7</t>
  </si>
  <si>
    <t>cer2</t>
  </si>
  <si>
    <t>cue2</t>
  </si>
  <si>
    <t>zere5</t>
  </si>
  <si>
    <t>zak1</t>
  </si>
  <si>
    <t>zak4</t>
  </si>
  <si>
    <t>coh4</t>
  </si>
  <si>
    <t>cirh4</t>
  </si>
  <si>
    <t>卷號</t>
    <phoneticPr fontId="6" type="noConversion"/>
  </si>
  <si>
    <t>一</t>
    <phoneticPr fontId="6" type="noConversion"/>
  </si>
  <si>
    <t>二</t>
    <phoneticPr fontId="6" type="noConversion"/>
  </si>
  <si>
    <t>三</t>
    <phoneticPr fontId="6" type="noConversion"/>
  </si>
  <si>
    <t>四</t>
    <phoneticPr fontId="6" type="noConversion"/>
  </si>
  <si>
    <t>五</t>
    <phoneticPr fontId="6" type="noConversion"/>
  </si>
  <si>
    <t>六</t>
    <phoneticPr fontId="6" type="noConversion"/>
  </si>
  <si>
    <t>七</t>
    <phoneticPr fontId="6" type="noConversion"/>
  </si>
  <si>
    <t>八</t>
    <phoneticPr fontId="6" type="noConversion"/>
  </si>
  <si>
    <t>un1l</t>
  </si>
  <si>
    <t>un1p</t>
  </si>
  <si>
    <t>un1k</t>
  </si>
  <si>
    <t>un1kh</t>
  </si>
  <si>
    <t>un1t</t>
  </si>
  <si>
    <t>un1ph</t>
  </si>
  <si>
    <t>un1th</t>
  </si>
  <si>
    <t>un1z</t>
  </si>
  <si>
    <t>un1s</t>
  </si>
  <si>
    <t>un1q</t>
  </si>
  <si>
    <t>un1c</t>
  </si>
  <si>
    <t>un1h</t>
  </si>
  <si>
    <t>un2l</t>
  </si>
  <si>
    <t>un2p</t>
  </si>
  <si>
    <t>un2k</t>
  </si>
  <si>
    <t>un2kh</t>
  </si>
  <si>
    <t>un2t</t>
  </si>
  <si>
    <t>un2ph</t>
  </si>
  <si>
    <t>un2th</t>
  </si>
  <si>
    <t>un2z</t>
  </si>
  <si>
    <t>un2s</t>
  </si>
  <si>
    <t>un2q</t>
  </si>
  <si>
    <t>un2b</t>
  </si>
  <si>
    <t>un2c</t>
  </si>
  <si>
    <t>un2h</t>
  </si>
  <si>
    <t>un3l</t>
  </si>
  <si>
    <t>un3k</t>
  </si>
  <si>
    <t>un3kh</t>
  </si>
  <si>
    <t>un3t</t>
  </si>
  <si>
    <t>un3ph</t>
  </si>
  <si>
    <t>un3th</t>
  </si>
  <si>
    <t>un3z</t>
  </si>
  <si>
    <t>un3s</t>
  </si>
  <si>
    <t>un3q</t>
  </si>
  <si>
    <t>un3c</t>
  </si>
  <si>
    <t>un3h</t>
  </si>
  <si>
    <t>ut4p</t>
  </si>
  <si>
    <t>ut4k</t>
  </si>
  <si>
    <t>ut4kh</t>
  </si>
  <si>
    <t>ut4t</t>
  </si>
  <si>
    <t>ut4ph</t>
  </si>
  <si>
    <t>ut4th</t>
  </si>
  <si>
    <t>ut4z</t>
  </si>
  <si>
    <t>ut4s</t>
  </si>
  <si>
    <t>ut4q</t>
  </si>
  <si>
    <t>ut4b</t>
  </si>
  <si>
    <t>ut4g</t>
  </si>
  <si>
    <t>ut4c</t>
  </si>
  <si>
    <t>ut4h</t>
  </si>
  <si>
    <t>un5l</t>
  </si>
  <si>
    <t>un5p</t>
  </si>
  <si>
    <t>un5k</t>
  </si>
  <si>
    <t>un5t</t>
  </si>
  <si>
    <t>un5ph</t>
  </si>
  <si>
    <t>un5th</t>
  </si>
  <si>
    <t>un5z</t>
  </si>
  <si>
    <t>un5s</t>
  </si>
  <si>
    <t>un5q</t>
  </si>
  <si>
    <t>un5b</t>
  </si>
  <si>
    <t>un5g</t>
  </si>
  <si>
    <t>un5h</t>
  </si>
  <si>
    <t>un7l</t>
  </si>
  <si>
    <t>un7p</t>
  </si>
  <si>
    <t>un7k</t>
  </si>
  <si>
    <t>un7t</t>
  </si>
  <si>
    <t>un7th</t>
  </si>
  <si>
    <t>un7z</t>
  </si>
  <si>
    <t>un7j</t>
  </si>
  <si>
    <t>un7s</t>
  </si>
  <si>
    <t>un7q</t>
  </si>
  <si>
    <t>un7b</t>
  </si>
  <si>
    <t>un7g</t>
  </si>
  <si>
    <t>un7c</t>
  </si>
  <si>
    <t>un7h</t>
  </si>
  <si>
    <t>ut8l</t>
  </si>
  <si>
    <t>ut8p</t>
  </si>
  <si>
    <t>ut8k</t>
  </si>
  <si>
    <t>ut8kh</t>
  </si>
  <si>
    <t>ut8t</t>
  </si>
  <si>
    <t>ut8ph</t>
  </si>
  <si>
    <t>ut8z</t>
  </si>
  <si>
    <t>ut8s</t>
  </si>
  <si>
    <t>ut8b</t>
  </si>
  <si>
    <t>ut8g</t>
  </si>
  <si>
    <t>ut8h</t>
  </si>
  <si>
    <t>ian1p</t>
  </si>
  <si>
    <t>ian1k</t>
  </si>
  <si>
    <t>ian1kh</t>
  </si>
  <si>
    <t>ian1t</t>
  </si>
  <si>
    <t>ian1ph</t>
  </si>
  <si>
    <t>ian1th</t>
  </si>
  <si>
    <t>ian1z</t>
  </si>
  <si>
    <t>ian1s</t>
  </si>
  <si>
    <t>ian1q</t>
  </si>
  <si>
    <t>ian1c</t>
  </si>
  <si>
    <t>ian1h</t>
  </si>
  <si>
    <t>ian2l</t>
  </si>
  <si>
    <t>ian2p</t>
  </si>
  <si>
    <t>ian2k</t>
  </si>
  <si>
    <t>ian2kh</t>
  </si>
  <si>
    <t>ian2t</t>
  </si>
  <si>
    <t>ian2ph</t>
  </si>
  <si>
    <t>ian2th</t>
  </si>
  <si>
    <t>ian2z</t>
  </si>
  <si>
    <t>ian2j</t>
  </si>
  <si>
    <t>ian2s</t>
  </si>
  <si>
    <t>ian2q</t>
  </si>
  <si>
    <t>ian2b</t>
  </si>
  <si>
    <t>ian2g</t>
  </si>
  <si>
    <t>ian2c</t>
  </si>
  <si>
    <t>ian2h</t>
  </si>
  <si>
    <t>ian3p</t>
  </si>
  <si>
    <t>ian3k</t>
  </si>
  <si>
    <t>ian3kh</t>
  </si>
  <si>
    <t>ian3t</t>
  </si>
  <si>
    <t>ian3ph</t>
  </si>
  <si>
    <t>ian3th</t>
  </si>
  <si>
    <t>ian3z</t>
  </si>
  <si>
    <t>ian3s</t>
  </si>
  <si>
    <t>ian3q</t>
  </si>
  <si>
    <t>ian3c</t>
  </si>
  <si>
    <t>ian3h</t>
  </si>
  <si>
    <t>iat4p</t>
  </si>
  <si>
    <t>iat4k</t>
  </si>
  <si>
    <t>iat4kh</t>
  </si>
  <si>
    <t>iat4t</t>
  </si>
  <si>
    <t>iat4ph</t>
  </si>
  <si>
    <t>iat4th</t>
  </si>
  <si>
    <t>iat4z</t>
  </si>
  <si>
    <t>iat4s</t>
  </si>
  <si>
    <t>iat4q</t>
  </si>
  <si>
    <t>iat4g</t>
  </si>
  <si>
    <t>iat4c</t>
  </si>
  <si>
    <t>iat4h</t>
  </si>
  <si>
    <t>ian5l</t>
  </si>
  <si>
    <t>ian5p</t>
  </si>
  <si>
    <t>ian5kh</t>
  </si>
  <si>
    <t>ian5t</t>
  </si>
  <si>
    <t>ian5th</t>
  </si>
  <si>
    <t>ian5z</t>
  </si>
  <si>
    <t>ian5j</t>
  </si>
  <si>
    <t>ian5s</t>
  </si>
  <si>
    <t>ian5q</t>
  </si>
  <si>
    <t>ian5b</t>
  </si>
  <si>
    <t>ian5g</t>
  </si>
  <si>
    <t>ian5c</t>
  </si>
  <si>
    <t>ian5h</t>
  </si>
  <si>
    <t>ian7l</t>
  </si>
  <si>
    <t>ian7p</t>
  </si>
  <si>
    <t>ian7k</t>
  </si>
  <si>
    <t>ian7t</t>
  </si>
  <si>
    <t>ian7z</t>
  </si>
  <si>
    <t>ian7s</t>
  </si>
  <si>
    <t>ian7q</t>
  </si>
  <si>
    <t>ian7b</t>
  </si>
  <si>
    <t>ian7h</t>
  </si>
  <si>
    <t>iat8l</t>
  </si>
  <si>
    <t>iat8p</t>
  </si>
  <si>
    <t>iat8k</t>
  </si>
  <si>
    <t>iat8t</t>
  </si>
  <si>
    <t>iat8ph</t>
  </si>
  <si>
    <t>iat8z</t>
  </si>
  <si>
    <t>iat8j</t>
  </si>
  <si>
    <t>iat8s</t>
  </si>
  <si>
    <t>iat8q</t>
  </si>
  <si>
    <t>iat8b</t>
  </si>
  <si>
    <t>iat8g</t>
  </si>
  <si>
    <t>iat8c</t>
  </si>
  <si>
    <t>iat8h</t>
  </si>
  <si>
    <t>im1k</t>
  </si>
  <si>
    <t>im1kh</t>
  </si>
  <si>
    <t>im1t</t>
  </si>
  <si>
    <t>im1th</t>
  </si>
  <si>
    <t>im1z</t>
  </si>
  <si>
    <t>im1s</t>
  </si>
  <si>
    <t>im1q</t>
  </si>
  <si>
    <t>im1c</t>
  </si>
  <si>
    <t>im1h</t>
  </si>
  <si>
    <t>im2l</t>
  </si>
  <si>
    <t>im2k</t>
  </si>
  <si>
    <t>im2kh</t>
  </si>
  <si>
    <t>im2t</t>
  </si>
  <si>
    <t>im2th</t>
  </si>
  <si>
    <t>im2z</t>
  </si>
  <si>
    <t>im2j</t>
  </si>
  <si>
    <t>im2s</t>
  </si>
  <si>
    <t>im2q</t>
  </si>
  <si>
    <t>im2g</t>
  </si>
  <si>
    <t>im2c</t>
  </si>
  <si>
    <t>im3l</t>
  </si>
  <si>
    <t>im3k</t>
  </si>
  <si>
    <t>im3kh</t>
  </si>
  <si>
    <t>im3t</t>
  </si>
  <si>
    <t>im3th</t>
  </si>
  <si>
    <t>im3z</t>
  </si>
  <si>
    <t>im3s</t>
  </si>
  <si>
    <t>im3q</t>
  </si>
  <si>
    <t>im3c</t>
  </si>
  <si>
    <t>im3h</t>
  </si>
  <si>
    <t>ip4k</t>
  </si>
  <si>
    <t>ip4kh</t>
  </si>
  <si>
    <t>ip4t</t>
  </si>
  <si>
    <t>ip4z</t>
  </si>
  <si>
    <t>ip4j</t>
  </si>
  <si>
    <t>ip4s</t>
  </si>
  <si>
    <t>ip4q</t>
  </si>
  <si>
    <t>ip4c</t>
  </si>
  <si>
    <t>ip4h</t>
  </si>
  <si>
    <t>im5l</t>
  </si>
  <si>
    <t>im5kh</t>
  </si>
  <si>
    <t>im5t</t>
  </si>
  <si>
    <t>im5th</t>
  </si>
  <si>
    <t>im5j</t>
  </si>
  <si>
    <t>im5s</t>
  </si>
  <si>
    <t>im5q</t>
  </si>
  <si>
    <t>im5g</t>
  </si>
  <si>
    <t>im5h</t>
  </si>
  <si>
    <t>im7l</t>
  </si>
  <si>
    <t>im7k</t>
  </si>
  <si>
    <t>im7t</t>
  </si>
  <si>
    <t>im7j</t>
  </si>
  <si>
    <t>im7s</t>
  </si>
  <si>
    <t>im7q</t>
  </si>
  <si>
    <t>im7g</t>
  </si>
  <si>
    <t>ip8l</t>
  </si>
  <si>
    <t>ip8k</t>
  </si>
  <si>
    <t>ip8kh</t>
  </si>
  <si>
    <t>ip8z</t>
  </si>
  <si>
    <t>ip8j</t>
  </si>
  <si>
    <t>ip8s</t>
  </si>
  <si>
    <t>ip8g</t>
  </si>
  <si>
    <t>ui1l</t>
  </si>
  <si>
    <t>ui1k</t>
  </si>
  <si>
    <t>ui1kh</t>
  </si>
  <si>
    <t>ui1t</t>
  </si>
  <si>
    <t>ui1th</t>
  </si>
  <si>
    <t>ui1z</t>
  </si>
  <si>
    <t>ui1s</t>
  </si>
  <si>
    <t>ui1q</t>
  </si>
  <si>
    <t>ui1b</t>
  </si>
  <si>
    <t>ui1c</t>
  </si>
  <si>
    <t>ui1h</t>
  </si>
  <si>
    <t>ui2l</t>
  </si>
  <si>
    <t>ui2p</t>
  </si>
  <si>
    <t>ui2k</t>
  </si>
  <si>
    <t>ui2kh</t>
  </si>
  <si>
    <t>ui2t</t>
  </si>
  <si>
    <t>ui2th</t>
  </si>
  <si>
    <t>ui2z</t>
  </si>
  <si>
    <t>ui2s</t>
  </si>
  <si>
    <t>ui2q</t>
  </si>
  <si>
    <t>ui2g</t>
  </si>
  <si>
    <t>ui2c</t>
  </si>
  <si>
    <t>ui2h</t>
  </si>
  <si>
    <t>ui3p</t>
  </si>
  <si>
    <t>ui3k</t>
  </si>
  <si>
    <t>ui3kh</t>
  </si>
  <si>
    <t>ui3t</t>
  </si>
  <si>
    <t>ui3z</t>
  </si>
  <si>
    <t>ui3s</t>
  </si>
  <si>
    <t>ui3q</t>
  </si>
  <si>
    <t>ui3c</t>
  </si>
  <si>
    <t>ui3h</t>
  </si>
  <si>
    <t>ui5l</t>
  </si>
  <si>
    <t>ui5k</t>
  </si>
  <si>
    <t>ui5t</t>
  </si>
  <si>
    <t>ui5th</t>
  </si>
  <si>
    <t>ui5z</t>
  </si>
  <si>
    <t>ui5j</t>
  </si>
  <si>
    <t>ui5s</t>
  </si>
  <si>
    <t>ui5q</t>
  </si>
  <si>
    <t>ui5g</t>
  </si>
  <si>
    <t>ui5h</t>
  </si>
  <si>
    <t>ui7l</t>
  </si>
  <si>
    <t>ui7p</t>
  </si>
  <si>
    <t>ui7k</t>
  </si>
  <si>
    <t>ui7t</t>
  </si>
  <si>
    <t>ui7z</t>
  </si>
  <si>
    <t>ui7s</t>
  </si>
  <si>
    <t>ui7q</t>
  </si>
  <si>
    <t>ui7g</t>
  </si>
  <si>
    <t>ui7h</t>
  </si>
  <si>
    <t>ee1k</t>
  </si>
  <si>
    <t>ee1kh</t>
  </si>
  <si>
    <t>ee1th</t>
  </si>
  <si>
    <t>ee1z</t>
  </si>
  <si>
    <t>ee1s</t>
  </si>
  <si>
    <t>ee1q</t>
  </si>
  <si>
    <t>ee1c</t>
  </si>
  <si>
    <t>ee1h</t>
  </si>
  <si>
    <t>ee2k</t>
  </si>
  <si>
    <t>ee2t</t>
  </si>
  <si>
    <t>ee2z</t>
  </si>
  <si>
    <t>ee2s</t>
  </si>
  <si>
    <t>ee2q</t>
  </si>
  <si>
    <t>ee2b</t>
  </si>
  <si>
    <t>ee2c</t>
  </si>
  <si>
    <t>ee3k</t>
  </si>
  <si>
    <t>ee3kh</t>
  </si>
  <si>
    <t>ee3z</t>
  </si>
  <si>
    <t>ee3s</t>
  </si>
  <si>
    <t>ee3c</t>
  </si>
  <si>
    <t>ee5k</t>
  </si>
  <si>
    <t>ee5kh</t>
  </si>
  <si>
    <t>ee5t</t>
  </si>
  <si>
    <t>ee5s</t>
  </si>
  <si>
    <t>ee5g</t>
  </si>
  <si>
    <t>ee5h</t>
  </si>
  <si>
    <t>ee7z</t>
  </si>
  <si>
    <t>ee7s</t>
  </si>
  <si>
    <t>ee7g</t>
  </si>
  <si>
    <t>ee7c</t>
  </si>
  <si>
    <t>ee7h</t>
  </si>
  <si>
    <t>an1p</t>
  </si>
  <si>
    <t>an1k</t>
  </si>
  <si>
    <t>an1kh</t>
  </si>
  <si>
    <t>an1t</t>
  </si>
  <si>
    <t>an1ph</t>
  </si>
  <si>
    <t>an1th</t>
  </si>
  <si>
    <t>an1s</t>
  </si>
  <si>
    <t>an1q</t>
  </si>
  <si>
    <t>an1c</t>
  </si>
  <si>
    <t>an1h</t>
  </si>
  <si>
    <t>an2l</t>
  </si>
  <si>
    <t>an2p</t>
  </si>
  <si>
    <t>an2k</t>
  </si>
  <si>
    <t>an2kh</t>
  </si>
  <si>
    <t>an2t</t>
  </si>
  <si>
    <t>an2ph</t>
  </si>
  <si>
    <t>an2th</t>
  </si>
  <si>
    <t>an2z</t>
  </si>
  <si>
    <t>an2s</t>
  </si>
  <si>
    <t>an2b</t>
  </si>
  <si>
    <t>an2g</t>
  </si>
  <si>
    <t>an2c</t>
  </si>
  <si>
    <t>an2h</t>
  </si>
  <si>
    <t>an3k</t>
  </si>
  <si>
    <t>an3kh</t>
  </si>
  <si>
    <t>an3t</t>
  </si>
  <si>
    <t>an3ph</t>
  </si>
  <si>
    <t>an3th</t>
  </si>
  <si>
    <t>an3z</t>
  </si>
  <si>
    <t>an3s</t>
  </si>
  <si>
    <t>an3q</t>
  </si>
  <si>
    <t>an3c</t>
  </si>
  <si>
    <t>an3h</t>
  </si>
  <si>
    <t>at4l</t>
  </si>
  <si>
    <t>at4p</t>
  </si>
  <si>
    <t>at4k</t>
  </si>
  <si>
    <t>at4kh</t>
  </si>
  <si>
    <t>at4t</t>
  </si>
  <si>
    <t>at4ph</t>
  </si>
  <si>
    <t>at4th</t>
  </si>
  <si>
    <t>at4s</t>
  </si>
  <si>
    <t>at4q</t>
  </si>
  <si>
    <t>at4c</t>
  </si>
  <si>
    <t>at4h</t>
  </si>
  <si>
    <t>an5l</t>
  </si>
  <si>
    <t>an5th</t>
  </si>
  <si>
    <t>an5z</t>
  </si>
  <si>
    <t>an5q</t>
  </si>
  <si>
    <t>an5b</t>
  </si>
  <si>
    <t>an5g</t>
  </si>
  <si>
    <t>an5c</t>
  </si>
  <si>
    <t>an5h</t>
  </si>
  <si>
    <t>an7l</t>
  </si>
  <si>
    <t>an7p</t>
  </si>
  <si>
    <t>an7t</t>
  </si>
  <si>
    <t>an7z</t>
  </si>
  <si>
    <t>an7q</t>
  </si>
  <si>
    <t>an7b</t>
  </si>
  <si>
    <t>an7g</t>
  </si>
  <si>
    <t>an7h</t>
  </si>
  <si>
    <t>at8l</t>
  </si>
  <si>
    <t>at8t</t>
  </si>
  <si>
    <t>at8th</t>
  </si>
  <si>
    <t>at8z</t>
  </si>
  <si>
    <t>ong1k</t>
  </si>
  <si>
    <t>ong1kh</t>
  </si>
  <si>
    <t>ong1t</t>
  </si>
  <si>
    <t>ong1ph</t>
  </si>
  <si>
    <t>ong1th</t>
  </si>
  <si>
    <t>ong1z</t>
  </si>
  <si>
    <t>ong1s</t>
  </si>
  <si>
    <t>ong1q</t>
  </si>
  <si>
    <t>ong1c</t>
  </si>
  <si>
    <t>ong1h</t>
  </si>
  <si>
    <t>ong2l</t>
  </si>
  <si>
    <t>ong2p</t>
  </si>
  <si>
    <t>ong2k</t>
  </si>
  <si>
    <t>ong2kh</t>
  </si>
  <si>
    <t>ong2t</t>
  </si>
  <si>
    <t>ong2ph</t>
  </si>
  <si>
    <t>ong2th</t>
  </si>
  <si>
    <t>ong2z</t>
  </si>
  <si>
    <t>ong2s</t>
  </si>
  <si>
    <t>ong2q</t>
  </si>
  <si>
    <t>ong2b</t>
  </si>
  <si>
    <t>ong2g</t>
  </si>
  <si>
    <t>ong2c</t>
  </si>
  <si>
    <t>ong2h</t>
  </si>
  <si>
    <t>ong3p</t>
  </si>
  <si>
    <t>ong3k</t>
  </si>
  <si>
    <t>ong3kh</t>
  </si>
  <si>
    <t>ong3t</t>
  </si>
  <si>
    <t>ong3ph</t>
  </si>
  <si>
    <t>ong3th</t>
  </si>
  <si>
    <t>ong3z</t>
  </si>
  <si>
    <t>ong3s</t>
  </si>
  <si>
    <t>ong3q</t>
  </si>
  <si>
    <t>ong3b</t>
  </si>
  <si>
    <t>ong3c</t>
  </si>
  <si>
    <t>ong3h</t>
  </si>
  <si>
    <t>ok4l</t>
  </si>
  <si>
    <t>ok4p</t>
  </si>
  <si>
    <t>ok4k</t>
  </si>
  <si>
    <t>ok4kh</t>
  </si>
  <si>
    <t>ok4t</t>
  </si>
  <si>
    <t>ok4ph</t>
  </si>
  <si>
    <t>ok4th</t>
  </si>
  <si>
    <t>ok4z</t>
  </si>
  <si>
    <t>ok4s</t>
  </si>
  <si>
    <t>ok4q</t>
  </si>
  <si>
    <t>ok4c</t>
  </si>
  <si>
    <t>ok4h</t>
  </si>
  <si>
    <t>ong5l</t>
  </si>
  <si>
    <t>ong5p</t>
  </si>
  <si>
    <t>ong5k</t>
  </si>
  <si>
    <t>ong5t</t>
  </si>
  <si>
    <t>ong5ph</t>
  </si>
  <si>
    <t>ong5th</t>
  </si>
  <si>
    <t>ong5z</t>
  </si>
  <si>
    <t>ong5s</t>
  </si>
  <si>
    <t>ong5q</t>
  </si>
  <si>
    <t>ong5b</t>
  </si>
  <si>
    <t>ong5g</t>
  </si>
  <si>
    <t>ong5c</t>
  </si>
  <si>
    <t>ong5h</t>
  </si>
  <si>
    <t>ong7l</t>
  </si>
  <si>
    <t>ong7p</t>
  </si>
  <si>
    <t>ong7k</t>
  </si>
  <si>
    <t>ong7kh</t>
  </si>
  <si>
    <t>ong7t</t>
  </si>
  <si>
    <t>ong7z</t>
  </si>
  <si>
    <t>ong7q</t>
  </si>
  <si>
    <t>ong7b</t>
  </si>
  <si>
    <t>ong7g</t>
  </si>
  <si>
    <t>ong7h</t>
  </si>
  <si>
    <t>ok8l</t>
  </si>
  <si>
    <t>ok8p</t>
  </si>
  <si>
    <t>ok8t</t>
  </si>
  <si>
    <t>ok8ph</t>
  </si>
  <si>
    <t>ok8th</t>
  </si>
  <si>
    <t>ok8z</t>
  </si>
  <si>
    <t>ok8b</t>
  </si>
  <si>
    <t>ok8g</t>
  </si>
  <si>
    <t>ok8c</t>
  </si>
  <si>
    <t>ok8h</t>
  </si>
  <si>
    <t>uai1k</t>
  </si>
  <si>
    <t>uai1kh</t>
  </si>
  <si>
    <t>uai1z</t>
  </si>
  <si>
    <t>uai1q</t>
  </si>
  <si>
    <t>uai1h</t>
  </si>
  <si>
    <t>uai2k</t>
  </si>
  <si>
    <t>uai3p</t>
  </si>
  <si>
    <t>uai3k</t>
  </si>
  <si>
    <t>uai3kh</t>
  </si>
  <si>
    <t>uai3q</t>
  </si>
  <si>
    <t>uai3h</t>
  </si>
  <si>
    <t>uai5g</t>
  </si>
  <si>
    <t>uai5h</t>
  </si>
  <si>
    <t>uai7g</t>
  </si>
  <si>
    <t>uai7h</t>
  </si>
  <si>
    <t>ing1p</t>
  </si>
  <si>
    <t>ing1k</t>
  </si>
  <si>
    <t>ing1kh</t>
  </si>
  <si>
    <t>ing1t</t>
  </si>
  <si>
    <t>ing1ph</t>
  </si>
  <si>
    <t>ing1th</t>
  </si>
  <si>
    <t>ing1z</t>
  </si>
  <si>
    <t>ing1s</t>
  </si>
  <si>
    <t>ing1q</t>
  </si>
  <si>
    <t>ing1c</t>
  </si>
  <si>
    <t>ing1h</t>
  </si>
  <si>
    <t>ing2l</t>
  </si>
  <si>
    <t>ing2p</t>
  </si>
  <si>
    <t>ing2k</t>
  </si>
  <si>
    <t>ing2kh</t>
  </si>
  <si>
    <t>ing2t</t>
  </si>
  <si>
    <t>ing2ph</t>
  </si>
  <si>
    <t>ing2th</t>
  </si>
  <si>
    <t>ing2z</t>
  </si>
  <si>
    <t>ing2s</t>
  </si>
  <si>
    <t>ing2q</t>
  </si>
  <si>
    <t>ing2b</t>
  </si>
  <si>
    <t>ing2g</t>
  </si>
  <si>
    <t>ing2c</t>
  </si>
  <si>
    <t>ing2h</t>
  </si>
  <si>
    <t>ing3p</t>
  </si>
  <si>
    <t>ing3k</t>
  </si>
  <si>
    <t>ing3kh</t>
  </si>
  <si>
    <t>ing3t</t>
  </si>
  <si>
    <t>ing3ph</t>
  </si>
  <si>
    <t>ing3th</t>
  </si>
  <si>
    <t>ing3z</t>
  </si>
  <si>
    <t>ing3s</t>
  </si>
  <si>
    <t>ing3q</t>
  </si>
  <si>
    <t>ing3c</t>
  </si>
  <si>
    <t>ing3h</t>
  </si>
  <si>
    <t>ik4l</t>
  </si>
  <si>
    <t>ik4p</t>
  </si>
  <si>
    <t>ik4k</t>
  </si>
  <si>
    <t>ik4kh</t>
  </si>
  <si>
    <t>ik4t</t>
  </si>
  <si>
    <t>ik4ph</t>
  </si>
  <si>
    <t>ik4th</t>
  </si>
  <si>
    <t>ik4z</t>
  </si>
  <si>
    <t>ik4s</t>
  </si>
  <si>
    <t>ik4q</t>
  </si>
  <si>
    <t>ik4g</t>
  </si>
  <si>
    <t>ik4c</t>
  </si>
  <si>
    <t>ik4h</t>
  </si>
  <si>
    <t>ing5l</t>
  </si>
  <si>
    <t>ing5p</t>
  </si>
  <si>
    <t>ing5k</t>
  </si>
  <si>
    <t>ing5t</t>
  </si>
  <si>
    <t>ing5ph</t>
  </si>
  <si>
    <t>ing5th</t>
  </si>
  <si>
    <t>ing5z</t>
  </si>
  <si>
    <t>ing5s</t>
  </si>
  <si>
    <t>ing5q</t>
  </si>
  <si>
    <t>ing5b</t>
  </si>
  <si>
    <t>ing5g</t>
  </si>
  <si>
    <t>ing5h</t>
  </si>
  <si>
    <t>ing7l</t>
  </si>
  <si>
    <t>ing7p</t>
  </si>
  <si>
    <t>ing7k</t>
  </si>
  <si>
    <t>ing7kh</t>
  </si>
  <si>
    <t>ing7t</t>
  </si>
  <si>
    <t>ing7z</t>
  </si>
  <si>
    <t>ing7s</t>
  </si>
  <si>
    <t>ing7q</t>
  </si>
  <si>
    <t>ing7b</t>
  </si>
  <si>
    <t>ing7g</t>
  </si>
  <si>
    <t>ing7c</t>
  </si>
  <si>
    <t>ing7h</t>
  </si>
  <si>
    <t>ik8l</t>
  </si>
  <si>
    <t>ik8p</t>
  </si>
  <si>
    <t>ik8k</t>
  </si>
  <si>
    <t>ik8t</t>
  </si>
  <si>
    <t>ik8th</t>
  </si>
  <si>
    <t>ik8z</t>
  </si>
  <si>
    <t>ik8s</t>
  </si>
  <si>
    <t>ik8q</t>
  </si>
  <si>
    <t>ik8b</t>
  </si>
  <si>
    <t>ik8g</t>
  </si>
  <si>
    <t>ik8c</t>
  </si>
  <si>
    <t>ik8h</t>
  </si>
  <si>
    <t>uan1p</t>
  </si>
  <si>
    <t>uan1k</t>
  </si>
  <si>
    <t>uan1kh</t>
  </si>
  <si>
    <t>uan1t</t>
  </si>
  <si>
    <t>uan1ph</t>
  </si>
  <si>
    <t>uan1th</t>
  </si>
  <si>
    <t>uan1z</t>
  </si>
  <si>
    <t>uan1s</t>
  </si>
  <si>
    <t>uan1q</t>
  </si>
  <si>
    <t>uan1c</t>
  </si>
  <si>
    <t>uan1h</t>
  </si>
  <si>
    <t>uan2l</t>
  </si>
  <si>
    <t>uan2p</t>
  </si>
  <si>
    <t>uan2k</t>
  </si>
  <si>
    <t>uan2kh</t>
  </si>
  <si>
    <t>uan2t</t>
  </si>
  <si>
    <t>uan2ph</t>
  </si>
  <si>
    <t>uan2th</t>
  </si>
  <si>
    <t>uan2z</t>
  </si>
  <si>
    <t>uan2j</t>
  </si>
  <si>
    <t>uan2s</t>
  </si>
  <si>
    <t>uan2q</t>
  </si>
  <si>
    <t>uan2b</t>
  </si>
  <si>
    <t>uan2g</t>
  </si>
  <si>
    <t>uan2c</t>
  </si>
  <si>
    <t>uan2h</t>
  </si>
  <si>
    <t>uan3p</t>
  </si>
  <si>
    <t>uan3k</t>
  </si>
  <si>
    <t>uan3kh</t>
  </si>
  <si>
    <t>uan3t</t>
  </si>
  <si>
    <t>uan3ph</t>
  </si>
  <si>
    <t>uan3th</t>
  </si>
  <si>
    <t>uan3z</t>
  </si>
  <si>
    <t>uan3s</t>
  </si>
  <si>
    <t>uan3q</t>
  </si>
  <si>
    <t>uan3c</t>
  </si>
  <si>
    <t>uan3h</t>
  </si>
  <si>
    <t>uat4l</t>
  </si>
  <si>
    <t>uat4p</t>
  </si>
  <si>
    <t>uat4k</t>
  </si>
  <si>
    <t>uat4kh</t>
  </si>
  <si>
    <t>uat4t</t>
  </si>
  <si>
    <t>uat4ph</t>
  </si>
  <si>
    <t>uat4th</t>
  </si>
  <si>
    <t>uat4z</t>
  </si>
  <si>
    <t>uat4s</t>
  </si>
  <si>
    <t>uat4q</t>
  </si>
  <si>
    <t>uat4b</t>
  </si>
  <si>
    <t>uat4c</t>
  </si>
  <si>
    <t>uat4h</t>
  </si>
  <si>
    <t>uan5l</t>
  </si>
  <si>
    <t>uan5p</t>
  </si>
  <si>
    <t>uan5k</t>
  </si>
  <si>
    <t>uan5kh</t>
  </si>
  <si>
    <t>uan5t</t>
  </si>
  <si>
    <t>uan5th</t>
  </si>
  <si>
    <t>uan5z</t>
  </si>
  <si>
    <t>uan5j</t>
  </si>
  <si>
    <t>uan5s</t>
  </si>
  <si>
    <t>uan5q</t>
  </si>
  <si>
    <t>uan5b</t>
  </si>
  <si>
    <t>uan5g</t>
  </si>
  <si>
    <t>uan5c</t>
  </si>
  <si>
    <t>uan5h</t>
  </si>
  <si>
    <t>uan7l</t>
  </si>
  <si>
    <t>uan7p</t>
  </si>
  <si>
    <t>uan7k</t>
  </si>
  <si>
    <t>uan7t</t>
  </si>
  <si>
    <t>uan7ph</t>
  </si>
  <si>
    <t>uan7z</t>
  </si>
  <si>
    <t>uan7j</t>
  </si>
  <si>
    <t>uan7s</t>
  </si>
  <si>
    <t>uan7q</t>
  </si>
  <si>
    <t>uan7g</t>
  </si>
  <si>
    <t>uan7h</t>
  </si>
  <si>
    <t>uat8l</t>
  </si>
  <si>
    <t>uat8p</t>
  </si>
  <si>
    <t>uat8k</t>
  </si>
  <si>
    <t>uat8t</t>
  </si>
  <si>
    <t>uat8z</t>
  </si>
  <si>
    <t>uat8s</t>
  </si>
  <si>
    <t>uat8q</t>
  </si>
  <si>
    <t>uat8b</t>
  </si>
  <si>
    <t>uat8g</t>
  </si>
  <si>
    <t>uat8h</t>
  </si>
  <si>
    <t>oo1p</t>
  </si>
  <si>
    <t>oo1k</t>
  </si>
  <si>
    <t>oo1kh</t>
  </si>
  <si>
    <t>oo1t</t>
  </si>
  <si>
    <t>oo1ph</t>
  </si>
  <si>
    <t>oo1th</t>
  </si>
  <si>
    <t>oo1z</t>
  </si>
  <si>
    <t>oo1s</t>
  </si>
  <si>
    <t>oo1q</t>
  </si>
  <si>
    <t>oo1c</t>
  </si>
  <si>
    <t>oo1h</t>
  </si>
  <si>
    <t>oo2l</t>
  </si>
  <si>
    <t>oo2p</t>
  </si>
  <si>
    <t>oo2k</t>
  </si>
  <si>
    <t>oo2kh</t>
  </si>
  <si>
    <t>oo2t</t>
  </si>
  <si>
    <t>oo2ph</t>
  </si>
  <si>
    <t>oo2th</t>
  </si>
  <si>
    <t>oo2z</t>
  </si>
  <si>
    <t>oo2s</t>
  </si>
  <si>
    <t>oo2q</t>
  </si>
  <si>
    <t>oo2b</t>
  </si>
  <si>
    <t>oo2c</t>
  </si>
  <si>
    <t>oo2h</t>
  </si>
  <si>
    <t>oo3p</t>
  </si>
  <si>
    <t>oo3k</t>
  </si>
  <si>
    <t>oo3kh</t>
  </si>
  <si>
    <t>oo3t</t>
  </si>
  <si>
    <t>oo3ph</t>
  </si>
  <si>
    <t>oo3th</t>
  </si>
  <si>
    <t>oo3z</t>
  </si>
  <si>
    <t>oo3s</t>
  </si>
  <si>
    <t>oo3q</t>
  </si>
  <si>
    <t>oo3c</t>
  </si>
  <si>
    <t>oo3h</t>
  </si>
  <si>
    <t>oo5l</t>
  </si>
  <si>
    <t>oo5p</t>
  </si>
  <si>
    <t>oo5k</t>
  </si>
  <si>
    <t>oo5kh</t>
  </si>
  <si>
    <t>oo5t</t>
  </si>
  <si>
    <t>oo5ph</t>
  </si>
  <si>
    <t>oo5th</t>
  </si>
  <si>
    <t>oo5z</t>
  </si>
  <si>
    <t>oo5b</t>
  </si>
  <si>
    <t>oo5g</t>
  </si>
  <si>
    <t>oo5h</t>
  </si>
  <si>
    <t>oo7l</t>
  </si>
  <si>
    <t>oo7p</t>
  </si>
  <si>
    <t>oo7k</t>
  </si>
  <si>
    <t>oo7t</t>
  </si>
  <si>
    <t>oo7ph</t>
  </si>
  <si>
    <t>oo7z</t>
  </si>
  <si>
    <t>oo7b</t>
  </si>
  <si>
    <t>oo7g</t>
  </si>
  <si>
    <t>oo7h</t>
  </si>
  <si>
    <t>iau1l</t>
  </si>
  <si>
    <t>iau1p</t>
  </si>
  <si>
    <t>iau1k</t>
  </si>
  <si>
    <t>iau1kh</t>
  </si>
  <si>
    <t>iau1t</t>
  </si>
  <si>
    <t>iau1ph</t>
  </si>
  <si>
    <t>iau1th</t>
  </si>
  <si>
    <t>iau1z</t>
  </si>
  <si>
    <t>iau1s</t>
  </si>
  <si>
    <t>iau1q</t>
  </si>
  <si>
    <t>iau1c</t>
  </si>
  <si>
    <t>iau1h</t>
  </si>
  <si>
    <t>iau2l</t>
  </si>
  <si>
    <t>iau2p</t>
  </si>
  <si>
    <t>iau2k</t>
  </si>
  <si>
    <t>iau2kh</t>
  </si>
  <si>
    <t>iau2t</t>
  </si>
  <si>
    <t>iau2ph</t>
  </si>
  <si>
    <t>iau2th</t>
  </si>
  <si>
    <t>iau2z</t>
  </si>
  <si>
    <t>iau2j</t>
  </si>
  <si>
    <t>iau2s</t>
  </si>
  <si>
    <t>iau2q</t>
  </si>
  <si>
    <t>iau2b</t>
  </si>
  <si>
    <t>iau2c</t>
  </si>
  <si>
    <t>iau2h</t>
  </si>
  <si>
    <t>iau3p</t>
  </si>
  <si>
    <t>iau3k</t>
  </si>
  <si>
    <t>iau3kh</t>
  </si>
  <si>
    <t>iau3t</t>
  </si>
  <si>
    <t>iau3ph</t>
  </si>
  <si>
    <t>iau3th</t>
  </si>
  <si>
    <t>iau3z</t>
  </si>
  <si>
    <t>iau3j</t>
  </si>
  <si>
    <t>iau3s</t>
  </si>
  <si>
    <t>iau3q</t>
  </si>
  <si>
    <t>iau3c</t>
  </si>
  <si>
    <t>iau5l</t>
  </si>
  <si>
    <t>iau5k</t>
  </si>
  <si>
    <t>iau5t</t>
  </si>
  <si>
    <t>iau5ph</t>
  </si>
  <si>
    <t>iau5th</t>
  </si>
  <si>
    <t>iau5z</t>
  </si>
  <si>
    <t>iau5j</t>
  </si>
  <si>
    <t>iau5s</t>
  </si>
  <si>
    <t>iau5q</t>
  </si>
  <si>
    <t>iau5b</t>
  </si>
  <si>
    <t>iau5g</t>
  </si>
  <si>
    <t>iau5h</t>
  </si>
  <si>
    <t>iau7l</t>
  </si>
  <si>
    <t>iau7k</t>
  </si>
  <si>
    <t>iau7t</t>
  </si>
  <si>
    <t>iau7z</t>
  </si>
  <si>
    <t>iau7j</t>
  </si>
  <si>
    <t>iau7s</t>
  </si>
  <si>
    <t>iau7q</t>
  </si>
  <si>
    <t>iau7b</t>
  </si>
  <si>
    <t>iau7g</t>
  </si>
  <si>
    <t>ei1p</t>
  </si>
  <si>
    <t>ei1k</t>
  </si>
  <si>
    <t>ei1kh</t>
  </si>
  <si>
    <t>ei1t</t>
  </si>
  <si>
    <t>ei1ph</t>
  </si>
  <si>
    <t>ei1th</t>
  </si>
  <si>
    <t>ei1z</t>
  </si>
  <si>
    <t>ei1s</t>
  </si>
  <si>
    <t>ei1c</t>
  </si>
  <si>
    <t>ei1h</t>
  </si>
  <si>
    <t>ei2l</t>
  </si>
  <si>
    <t>ei2kh</t>
  </si>
  <si>
    <t>ei2t</t>
  </si>
  <si>
    <t>ei2th</t>
  </si>
  <si>
    <t>ei2z</t>
  </si>
  <si>
    <t>ei2s</t>
  </si>
  <si>
    <t>ei2g</t>
  </si>
  <si>
    <t>ei2c</t>
  </si>
  <si>
    <t>ei2h</t>
  </si>
  <si>
    <t>ei3p</t>
  </si>
  <si>
    <t>ei3k</t>
  </si>
  <si>
    <t>ei3kh</t>
  </si>
  <si>
    <t>ei3t</t>
  </si>
  <si>
    <t>ei3ph</t>
  </si>
  <si>
    <t>ei3th</t>
  </si>
  <si>
    <t>ei3z</t>
  </si>
  <si>
    <t>ei3s</t>
  </si>
  <si>
    <t>ei3c</t>
  </si>
  <si>
    <t>ei5l</t>
  </si>
  <si>
    <t>ei5k</t>
  </si>
  <si>
    <t>ei5t</t>
  </si>
  <si>
    <t>ei5th</t>
  </si>
  <si>
    <t>ei5z</t>
  </si>
  <si>
    <t>ei5b</t>
  </si>
  <si>
    <t>ei5g</t>
  </si>
  <si>
    <t>ei5h</t>
  </si>
  <si>
    <t>ei7l</t>
  </si>
  <si>
    <t>ei7t</t>
  </si>
  <si>
    <t>ei7z</t>
  </si>
  <si>
    <t>ei7g</t>
  </si>
  <si>
    <t>ei7h</t>
  </si>
  <si>
    <t>iong1p</t>
  </si>
  <si>
    <t>iong1k</t>
  </si>
  <si>
    <t>iong1kh</t>
  </si>
  <si>
    <t>iong1t</t>
  </si>
  <si>
    <t>iong1th</t>
  </si>
  <si>
    <t>iong1z</t>
  </si>
  <si>
    <t>iong1s</t>
  </si>
  <si>
    <t>iong1q</t>
  </si>
  <si>
    <t>iong1c</t>
  </si>
  <si>
    <t>iong1h</t>
  </si>
  <si>
    <t>iong2l</t>
  </si>
  <si>
    <t>iong2k</t>
  </si>
  <si>
    <t>iong2kh</t>
  </si>
  <si>
    <t>iong2th</t>
  </si>
  <si>
    <t>iong2z</t>
  </si>
  <si>
    <t>iong2j</t>
  </si>
  <si>
    <t>iong2s</t>
  </si>
  <si>
    <t>iong2q</t>
  </si>
  <si>
    <t>iong2h</t>
  </si>
  <si>
    <t>iong3k</t>
  </si>
  <si>
    <t>iong3kh</t>
  </si>
  <si>
    <t>iong3t</t>
  </si>
  <si>
    <t>iong3z</t>
  </si>
  <si>
    <t>iong3q</t>
  </si>
  <si>
    <t>iong3c</t>
  </si>
  <si>
    <t>iong3h</t>
  </si>
  <si>
    <t>iok4l</t>
  </si>
  <si>
    <t>iok4k</t>
  </si>
  <si>
    <t>iok4kh</t>
  </si>
  <si>
    <t>iok4t</t>
  </si>
  <si>
    <t>iok4th</t>
  </si>
  <si>
    <t>iok4z</t>
  </si>
  <si>
    <t>iok4s</t>
  </si>
  <si>
    <t>iok4q</t>
  </si>
  <si>
    <t>iok4c</t>
  </si>
  <si>
    <t>iok4h</t>
  </si>
  <si>
    <t>iong5l</t>
  </si>
  <si>
    <t>iong5k</t>
  </si>
  <si>
    <t>iong5t</t>
  </si>
  <si>
    <t>iong5th</t>
  </si>
  <si>
    <t>iong5z</t>
  </si>
  <si>
    <t>iong5j</t>
  </si>
  <si>
    <t>iong5s</t>
  </si>
  <si>
    <t>iong5q</t>
  </si>
  <si>
    <t>iong5g</t>
  </si>
  <si>
    <t>iong5h</t>
  </si>
  <si>
    <t>iong7k</t>
  </si>
  <si>
    <t>iong7t</t>
  </si>
  <si>
    <t>iong7z</t>
  </si>
  <si>
    <t>iong7j</t>
  </si>
  <si>
    <t>iong7s</t>
  </si>
  <si>
    <t>iong7q</t>
  </si>
  <si>
    <t>iong7g</t>
  </si>
  <si>
    <t>iok8l</t>
  </si>
  <si>
    <t>iok8k</t>
  </si>
  <si>
    <t>iok8t</t>
  </si>
  <si>
    <t>iok8j</t>
  </si>
  <si>
    <t>iok8s</t>
  </si>
  <si>
    <t>iok8q</t>
  </si>
  <si>
    <t>iok8g</t>
  </si>
  <si>
    <t>o1l</t>
  </si>
  <si>
    <t>o1p</t>
  </si>
  <si>
    <t>o1k</t>
  </si>
  <si>
    <t>o1kh</t>
  </si>
  <si>
    <t>o1t</t>
  </si>
  <si>
    <t>o1ph</t>
  </si>
  <si>
    <t>o1th</t>
  </si>
  <si>
    <t>o1z</t>
  </si>
  <si>
    <t>o1s</t>
  </si>
  <si>
    <t>o1q</t>
  </si>
  <si>
    <t>o1c</t>
  </si>
  <si>
    <t>o1h</t>
  </si>
  <si>
    <t>o2l</t>
  </si>
  <si>
    <t>o2p</t>
  </si>
  <si>
    <t>o2k</t>
  </si>
  <si>
    <t>o2kh</t>
  </si>
  <si>
    <t>o2t</t>
  </si>
  <si>
    <t>o2ph</t>
  </si>
  <si>
    <t>o2th</t>
  </si>
  <si>
    <t>o2z</t>
  </si>
  <si>
    <t>o2s</t>
  </si>
  <si>
    <t>o2q</t>
  </si>
  <si>
    <t>o2b</t>
  </si>
  <si>
    <t>o2g</t>
  </si>
  <si>
    <t>o2c</t>
  </si>
  <si>
    <t>o2h</t>
  </si>
  <si>
    <t>o3l</t>
  </si>
  <si>
    <t>o3p</t>
  </si>
  <si>
    <t>o3k</t>
  </si>
  <si>
    <t>o3kh</t>
  </si>
  <si>
    <t>o3t</t>
  </si>
  <si>
    <t>o3ph</t>
  </si>
  <si>
    <t>o3th</t>
  </si>
  <si>
    <t>o3z</t>
  </si>
  <si>
    <t>o3s</t>
  </si>
  <si>
    <t>o3q</t>
  </si>
  <si>
    <t>o3c</t>
  </si>
  <si>
    <t>o5l</t>
  </si>
  <si>
    <t>o5p</t>
  </si>
  <si>
    <t>o5k</t>
  </si>
  <si>
    <t>o5t</t>
  </si>
  <si>
    <t>o5th</t>
  </si>
  <si>
    <t>o5z</t>
  </si>
  <si>
    <t>o5g</t>
  </si>
  <si>
    <t>o5h</t>
  </si>
  <si>
    <t>o7l</t>
  </si>
  <si>
    <t>o7p</t>
  </si>
  <si>
    <t>o7k</t>
  </si>
  <si>
    <t>o7t</t>
  </si>
  <si>
    <t>o7z</t>
  </si>
  <si>
    <t>o7b</t>
  </si>
  <si>
    <t>o7g</t>
  </si>
  <si>
    <t>o7h</t>
  </si>
  <si>
    <t>ai1k</t>
  </si>
  <si>
    <t>ai1kh</t>
  </si>
  <si>
    <t>ai1t</t>
  </si>
  <si>
    <t>ai1ph</t>
  </si>
  <si>
    <t>ai1th</t>
  </si>
  <si>
    <t>ai1z</t>
  </si>
  <si>
    <t>ai1s</t>
  </si>
  <si>
    <t>ai1q</t>
  </si>
  <si>
    <t>ai1c</t>
  </si>
  <si>
    <t>ai1h</t>
  </si>
  <si>
    <t>ai2l</t>
  </si>
  <si>
    <t>ai2p</t>
  </si>
  <si>
    <t>ai2k</t>
  </si>
  <si>
    <t>ai2kh</t>
  </si>
  <si>
    <t>ai2t</t>
  </si>
  <si>
    <t>ai2ph</t>
  </si>
  <si>
    <t>ai2th</t>
  </si>
  <si>
    <t>ai2z</t>
  </si>
  <si>
    <t>ai2q</t>
  </si>
  <si>
    <t>ai2g</t>
  </si>
  <si>
    <t>ai2c</t>
  </si>
  <si>
    <t>ai2h</t>
  </si>
  <si>
    <t>ai3p</t>
  </si>
  <si>
    <t>ai3k</t>
  </si>
  <si>
    <t>ai3kh</t>
  </si>
  <si>
    <t>ai3t</t>
  </si>
  <si>
    <t>ai3ph</t>
  </si>
  <si>
    <t>ai3th</t>
  </si>
  <si>
    <t>ai3z</t>
  </si>
  <si>
    <t>ai3s</t>
  </si>
  <si>
    <t>ai3q</t>
  </si>
  <si>
    <t>ai3c</t>
  </si>
  <si>
    <t>ai3h</t>
  </si>
  <si>
    <t>ai5l</t>
  </si>
  <si>
    <t>ai5p</t>
  </si>
  <si>
    <t>ai5t</t>
  </si>
  <si>
    <t>ai5z</t>
  </si>
  <si>
    <t>ai5b</t>
  </si>
  <si>
    <t>ai5g</t>
  </si>
  <si>
    <t>ai5c</t>
  </si>
  <si>
    <t>ai5h</t>
  </si>
  <si>
    <t>ai7l</t>
  </si>
  <si>
    <t>ai7p</t>
  </si>
  <si>
    <t>ai7t</t>
  </si>
  <si>
    <t>ai7th</t>
  </si>
  <si>
    <t>ai7z</t>
  </si>
  <si>
    <t>ai7q</t>
  </si>
  <si>
    <t>ai7g</t>
  </si>
  <si>
    <t>ai7h</t>
  </si>
  <si>
    <t>in1p</t>
  </si>
  <si>
    <t>in1k</t>
  </si>
  <si>
    <t>in1kh</t>
  </si>
  <si>
    <t>in1t</t>
  </si>
  <si>
    <t>in1ph</t>
  </si>
  <si>
    <t>in1z</t>
  </si>
  <si>
    <t>in1s</t>
  </si>
  <si>
    <t>in1q</t>
  </si>
  <si>
    <t>in1c</t>
  </si>
  <si>
    <t>in1h</t>
  </si>
  <si>
    <t>in2l</t>
  </si>
  <si>
    <t>in2p</t>
  </si>
  <si>
    <t>in2k</t>
  </si>
  <si>
    <t>in2kh</t>
  </si>
  <si>
    <t>in2ph</t>
  </si>
  <si>
    <t>in2z</t>
  </si>
  <si>
    <t>in2j</t>
  </si>
  <si>
    <t>in2s</t>
  </si>
  <si>
    <t>in2q</t>
  </si>
  <si>
    <t>in2b</t>
  </si>
  <si>
    <t>in2g</t>
  </si>
  <si>
    <t>in2h</t>
  </si>
  <si>
    <t>in3p</t>
  </si>
  <si>
    <t>in3k</t>
  </si>
  <si>
    <t>in3t</t>
  </si>
  <si>
    <t>in3ph</t>
  </si>
  <si>
    <t>in3th</t>
  </si>
  <si>
    <t>in3z</t>
  </si>
  <si>
    <t>in3s</t>
  </si>
  <si>
    <t>in3q</t>
  </si>
  <si>
    <t>in3c</t>
  </si>
  <si>
    <t>in3h</t>
  </si>
  <si>
    <t>it4l</t>
  </si>
  <si>
    <t>it4p</t>
  </si>
  <si>
    <t>it4k</t>
  </si>
  <si>
    <t>it4kh</t>
  </si>
  <si>
    <t>it4ph</t>
  </si>
  <si>
    <t>it4th</t>
  </si>
  <si>
    <t>it4z</t>
  </si>
  <si>
    <t>it4s</t>
  </si>
  <si>
    <t>it4q</t>
  </si>
  <si>
    <t>it4g</t>
  </si>
  <si>
    <t>it4c</t>
  </si>
  <si>
    <t>it4h</t>
  </si>
  <si>
    <t>in5l</t>
  </si>
  <si>
    <t>in5p</t>
  </si>
  <si>
    <t>in5kh</t>
  </si>
  <si>
    <t>in5t</t>
  </si>
  <si>
    <t>in5z</t>
  </si>
  <si>
    <t>in5j</t>
  </si>
  <si>
    <t>in5s</t>
  </si>
  <si>
    <t>in5q</t>
  </si>
  <si>
    <t>in5b</t>
  </si>
  <si>
    <t>in5g</t>
  </si>
  <si>
    <t>in7l</t>
  </si>
  <si>
    <t>in7p</t>
  </si>
  <si>
    <t>in7k</t>
  </si>
  <si>
    <t>in7t</t>
  </si>
  <si>
    <t>in7th</t>
  </si>
  <si>
    <t>in7z</t>
  </si>
  <si>
    <t>in7j</t>
  </si>
  <si>
    <t>in7s</t>
  </si>
  <si>
    <t>in7q</t>
  </si>
  <si>
    <t>in7g</t>
  </si>
  <si>
    <t>in7h</t>
  </si>
  <si>
    <t>it8p</t>
  </si>
  <si>
    <t>it8t</t>
  </si>
  <si>
    <t>it8z</t>
  </si>
  <si>
    <t>it8j</t>
  </si>
  <si>
    <t>it8s</t>
  </si>
  <si>
    <t>it8q</t>
  </si>
  <si>
    <t>it8b</t>
  </si>
  <si>
    <t>iang1k</t>
  </si>
  <si>
    <t>iang1kh</t>
  </si>
  <si>
    <t>iang1t</t>
  </si>
  <si>
    <t>iang1ph</t>
  </si>
  <si>
    <t>iang1z</t>
  </si>
  <si>
    <t>iang1s</t>
  </si>
  <si>
    <t>iang1q</t>
  </si>
  <si>
    <t>iang1c</t>
  </si>
  <si>
    <t>iang1h</t>
  </si>
  <si>
    <t>iang2l</t>
  </si>
  <si>
    <t>iang2k</t>
  </si>
  <si>
    <t>iang2kh</t>
  </si>
  <si>
    <t>iang2t</t>
  </si>
  <si>
    <t>iang2z</t>
  </si>
  <si>
    <t>iang2j</t>
  </si>
  <si>
    <t>iang2s</t>
  </si>
  <si>
    <t>iang2q</t>
  </si>
  <si>
    <t>iang2g</t>
  </si>
  <si>
    <t>iang2c</t>
  </si>
  <si>
    <t>iang2h</t>
  </si>
  <si>
    <t>iang3kh</t>
  </si>
  <si>
    <t>iang3t</t>
  </si>
  <si>
    <t>iang3th</t>
  </si>
  <si>
    <t>iang3z</t>
  </si>
  <si>
    <t>iang3s</t>
  </si>
  <si>
    <t>iang3q</t>
  </si>
  <si>
    <t>iang3c</t>
  </si>
  <si>
    <t>iang3h</t>
  </si>
  <si>
    <t>iak4k</t>
  </si>
  <si>
    <t>iak4kh</t>
  </si>
  <si>
    <t>iak4z</t>
  </si>
  <si>
    <t>iak4s</t>
  </si>
  <si>
    <t>iak4q</t>
  </si>
  <si>
    <t>iak4c</t>
  </si>
  <si>
    <t>iak4h</t>
  </si>
  <si>
    <t>iang5l</t>
  </si>
  <si>
    <t>iang5k</t>
  </si>
  <si>
    <t>iang5t</t>
  </si>
  <si>
    <t>iang5j</t>
  </si>
  <si>
    <t>iang5s</t>
  </si>
  <si>
    <t>iang5q</t>
  </si>
  <si>
    <t>iang5g</t>
  </si>
  <si>
    <t>iang5c</t>
  </si>
  <si>
    <t>iang7l</t>
  </si>
  <si>
    <t>iang7p</t>
  </si>
  <si>
    <t>iang7k</t>
  </si>
  <si>
    <t>iang7t</t>
  </si>
  <si>
    <t>iang7j</t>
  </si>
  <si>
    <t>iang7s</t>
  </si>
  <si>
    <t>iang7q</t>
  </si>
  <si>
    <t>iang7g</t>
  </si>
  <si>
    <t>iang7c</t>
  </si>
  <si>
    <t>iang7h</t>
  </si>
  <si>
    <t>iak8l</t>
  </si>
  <si>
    <t>iak8p</t>
  </si>
  <si>
    <t>iak8k</t>
  </si>
  <si>
    <t>iak8kh</t>
  </si>
  <si>
    <t>iak8z</t>
  </si>
  <si>
    <t>iak8j</t>
  </si>
  <si>
    <t>iak8q</t>
  </si>
  <si>
    <t>iak8g</t>
  </si>
  <si>
    <t>iak8h</t>
  </si>
  <si>
    <t>am1l</t>
  </si>
  <si>
    <t>am1k</t>
  </si>
  <si>
    <t>am1kh</t>
  </si>
  <si>
    <t>am1t</t>
  </si>
  <si>
    <t>am1th</t>
  </si>
  <si>
    <t>am1z</t>
  </si>
  <si>
    <t>am1s</t>
  </si>
  <si>
    <t>am1q</t>
  </si>
  <si>
    <t>am1g</t>
  </si>
  <si>
    <t>am1c</t>
  </si>
  <si>
    <t>am1h</t>
  </si>
  <si>
    <t>am2l</t>
  </si>
  <si>
    <t>am2k</t>
  </si>
  <si>
    <t>am2kh</t>
  </si>
  <si>
    <t>am2t</t>
  </si>
  <si>
    <t>am2th</t>
  </si>
  <si>
    <t>am2z</t>
  </si>
  <si>
    <t>am2s</t>
  </si>
  <si>
    <t>am2q</t>
  </si>
  <si>
    <t>am2b</t>
  </si>
  <si>
    <t>am2c</t>
  </si>
  <si>
    <t>am2h</t>
  </si>
  <si>
    <t>am3l</t>
  </si>
  <si>
    <t>am3k</t>
  </si>
  <si>
    <t>am3kh</t>
  </si>
  <si>
    <t>am3t</t>
  </si>
  <si>
    <t>am3th</t>
  </si>
  <si>
    <t>am3z</t>
  </si>
  <si>
    <t>am3s</t>
  </si>
  <si>
    <t>am3q</t>
  </si>
  <si>
    <t>am3c</t>
  </si>
  <si>
    <t>am3h</t>
  </si>
  <si>
    <t>ap4k</t>
  </si>
  <si>
    <t>ap4kh</t>
  </si>
  <si>
    <t>ap4t</t>
  </si>
  <si>
    <t>ap4th</t>
  </si>
  <si>
    <t>ap4z</t>
  </si>
  <si>
    <t>ap4s</t>
  </si>
  <si>
    <t>ap4q</t>
  </si>
  <si>
    <t>ap4c</t>
  </si>
  <si>
    <t>ap4h</t>
  </si>
  <si>
    <t>am5l</t>
  </si>
  <si>
    <t>am5t</t>
  </si>
  <si>
    <t>am5th</t>
  </si>
  <si>
    <t>am5z</t>
  </si>
  <si>
    <t>am5s</t>
  </si>
  <si>
    <t>am5q</t>
  </si>
  <si>
    <t>am5b</t>
  </si>
  <si>
    <t>am5g</t>
  </si>
  <si>
    <t>am5c</t>
  </si>
  <si>
    <t>am7c</t>
  </si>
  <si>
    <t>am5h</t>
  </si>
  <si>
    <t>am7l</t>
  </si>
  <si>
    <t>am7t</t>
  </si>
  <si>
    <t>am7z</t>
  </si>
  <si>
    <t>am7s</t>
  </si>
  <si>
    <t>am7q</t>
  </si>
  <si>
    <t>am7h</t>
  </si>
  <si>
    <t>ap8l</t>
  </si>
  <si>
    <t>ap8kh</t>
  </si>
  <si>
    <t>ap8t</t>
  </si>
  <si>
    <t>ap8z</t>
  </si>
  <si>
    <t>ap8s</t>
  </si>
  <si>
    <t>ap8q</t>
  </si>
  <si>
    <t>ap8g</t>
  </si>
  <si>
    <t>ap8h</t>
  </si>
  <si>
    <t>ua1k</t>
  </si>
  <si>
    <t>ua1kh</t>
  </si>
  <si>
    <t>ua1c</t>
  </si>
  <si>
    <t>ua1h</t>
  </si>
  <si>
    <t>ua2l</t>
  </si>
  <si>
    <t>ua2k</t>
  </si>
  <si>
    <t>ua2kh</t>
  </si>
  <si>
    <t>ua2t</t>
  </si>
  <si>
    <t>ua2z</t>
  </si>
  <si>
    <t>ua2s</t>
  </si>
  <si>
    <t>ua2q</t>
  </si>
  <si>
    <t>ua2h</t>
  </si>
  <si>
    <t>ua3k</t>
  </si>
  <si>
    <t>ua3kh</t>
  </si>
  <si>
    <t>ua3q</t>
  </si>
  <si>
    <t>ua3g</t>
  </si>
  <si>
    <t>ua3h</t>
  </si>
  <si>
    <t>ua5kh</t>
  </si>
  <si>
    <t>ua5q</t>
  </si>
  <si>
    <t>ua5h</t>
  </si>
  <si>
    <t>ua7h</t>
  </si>
  <si>
    <t>ang1p</t>
  </si>
  <si>
    <t>ang1k</t>
  </si>
  <si>
    <t>ang1s</t>
  </si>
  <si>
    <t>ang2p</t>
  </si>
  <si>
    <t>ang2k</t>
  </si>
  <si>
    <t>ang2q</t>
  </si>
  <si>
    <t>ang3k</t>
  </si>
  <si>
    <t>ang3c</t>
  </si>
  <si>
    <t>ak4p</t>
  </si>
  <si>
    <t>ak4k</t>
  </si>
  <si>
    <t>ak4kh</t>
  </si>
  <si>
    <t>ak4q</t>
  </si>
  <si>
    <t>ang5b</t>
  </si>
  <si>
    <t>ang5g</t>
  </si>
  <si>
    <t>ang5h</t>
  </si>
  <si>
    <t>ang7l</t>
  </si>
  <si>
    <t>ang7p</t>
  </si>
  <si>
    <t>ang7h</t>
  </si>
  <si>
    <t>ak8kh</t>
  </si>
  <si>
    <t>ak8g</t>
  </si>
  <si>
    <t>ak8h</t>
  </si>
  <si>
    <t>iam1l</t>
  </si>
  <si>
    <t>iam1k</t>
  </si>
  <si>
    <t>iam1kh</t>
  </si>
  <si>
    <t>iam1t</t>
  </si>
  <si>
    <t>iam1th</t>
  </si>
  <si>
    <t>iam1z</t>
  </si>
  <si>
    <t>iam1s</t>
  </si>
  <si>
    <t>iam1q</t>
  </si>
  <si>
    <t>iam1c</t>
  </si>
  <si>
    <t>iam1h</t>
  </si>
  <si>
    <t>iam2l</t>
  </si>
  <si>
    <t>iam2k</t>
  </si>
  <si>
    <t>iam2kh</t>
  </si>
  <si>
    <t>iam2t</t>
  </si>
  <si>
    <t>iam2th</t>
  </si>
  <si>
    <t>iam2z</t>
  </si>
  <si>
    <t>iam2j</t>
  </si>
  <si>
    <t>iam2s</t>
  </si>
  <si>
    <t>iam2q</t>
  </si>
  <si>
    <t>iam2g</t>
  </si>
  <si>
    <t>iam2c</t>
  </si>
  <si>
    <t>iam2h</t>
  </si>
  <si>
    <t>iam3l</t>
  </si>
  <si>
    <t>iam3k</t>
  </si>
  <si>
    <t>iam3kh</t>
  </si>
  <si>
    <t>iam3t</t>
  </si>
  <si>
    <t>iam3th</t>
  </si>
  <si>
    <t>iam3z</t>
  </si>
  <si>
    <t>iam3q</t>
  </si>
  <si>
    <t>iam3g</t>
  </si>
  <si>
    <t>iam3c</t>
  </si>
  <si>
    <t>iam3h</t>
  </si>
  <si>
    <t>iap4l</t>
  </si>
  <si>
    <t>iap4k</t>
  </si>
  <si>
    <t>iap4kh</t>
  </si>
  <si>
    <t>iap4t</t>
  </si>
  <si>
    <t>iap4th</t>
  </si>
  <si>
    <t>iap4z</t>
  </si>
  <si>
    <t>iap4s</t>
  </si>
  <si>
    <t>iap4q</t>
  </si>
  <si>
    <t>iap4c</t>
  </si>
  <si>
    <t>iam5l</t>
  </si>
  <si>
    <t>iam5k</t>
  </si>
  <si>
    <t>iam5kh</t>
  </si>
  <si>
    <t>iam5t</t>
  </si>
  <si>
    <t>iam5z</t>
  </si>
  <si>
    <t>iam5s</t>
  </si>
  <si>
    <t>iam5q</t>
  </si>
  <si>
    <t>iam5b</t>
  </si>
  <si>
    <t>iam5g</t>
  </si>
  <si>
    <t>iam5c</t>
  </si>
  <si>
    <t>iam5h</t>
  </si>
  <si>
    <t>iam7l</t>
  </si>
  <si>
    <t>iam7k</t>
  </si>
  <si>
    <t>iam7kh</t>
  </si>
  <si>
    <t>iam7t</t>
  </si>
  <si>
    <t>iam7th</t>
  </si>
  <si>
    <t>iam7z</t>
  </si>
  <si>
    <t>iam7j</t>
  </si>
  <si>
    <t>iam7s</t>
  </si>
  <si>
    <t>iam7q</t>
  </si>
  <si>
    <t>iam7h</t>
  </si>
  <si>
    <t>iap8l</t>
  </si>
  <si>
    <t>iap8t</t>
  </si>
  <si>
    <t>iap8z</t>
  </si>
  <si>
    <t>iap8j</t>
  </si>
  <si>
    <t>iap8s</t>
  </si>
  <si>
    <t>iap8q</t>
  </si>
  <si>
    <t>iap8g</t>
  </si>
  <si>
    <t>iap8h</t>
  </si>
  <si>
    <t>au1l</t>
  </si>
  <si>
    <t>au1p</t>
  </si>
  <si>
    <t>au1k</t>
  </si>
  <si>
    <t>au1kh</t>
  </si>
  <si>
    <t>au1t</t>
  </si>
  <si>
    <t>au1ph</t>
  </si>
  <si>
    <t>au1z</t>
  </si>
  <si>
    <t>au1s</t>
  </si>
  <si>
    <t>au1q</t>
  </si>
  <si>
    <t>au1c</t>
  </si>
  <si>
    <t>au1h</t>
  </si>
  <si>
    <t>au2l</t>
  </si>
  <si>
    <t>au2p</t>
  </si>
  <si>
    <t>au2k</t>
  </si>
  <si>
    <t>au2kh</t>
  </si>
  <si>
    <t>au2ph</t>
  </si>
  <si>
    <t>au2s</t>
  </si>
  <si>
    <t>au2q</t>
  </si>
  <si>
    <t>au2b</t>
  </si>
  <si>
    <t>au2c</t>
  </si>
  <si>
    <t>au3k</t>
  </si>
  <si>
    <t>au3kh</t>
  </si>
  <si>
    <t>au3ph</t>
  </si>
  <si>
    <t>au3s</t>
  </si>
  <si>
    <t>au3q</t>
  </si>
  <si>
    <t>au3c</t>
  </si>
  <si>
    <t>au3h</t>
  </si>
  <si>
    <t>au5p</t>
  </si>
  <si>
    <t>au5z</t>
  </si>
  <si>
    <t>au5g</t>
  </si>
  <si>
    <t>au5h</t>
  </si>
  <si>
    <t>au7l</t>
  </si>
  <si>
    <t>au7p</t>
  </si>
  <si>
    <t>au7ph</t>
  </si>
  <si>
    <t>au7z</t>
  </si>
  <si>
    <t>au7h</t>
  </si>
  <si>
    <t>ia1l</t>
  </si>
  <si>
    <t>ia1k</t>
  </si>
  <si>
    <t>ia1t</t>
  </si>
  <si>
    <t>ia1z</t>
  </si>
  <si>
    <t>ia1s</t>
  </si>
  <si>
    <t>ia1c</t>
  </si>
  <si>
    <t>ia1h</t>
  </si>
  <si>
    <t>ia2l</t>
  </si>
  <si>
    <t>ia2t</t>
  </si>
  <si>
    <t>ia2z</t>
  </si>
  <si>
    <t>ia2j</t>
  </si>
  <si>
    <t>ia2s</t>
  </si>
  <si>
    <t>ia2q</t>
  </si>
  <si>
    <t>ia2b</t>
  </si>
  <si>
    <t>ia2c</t>
  </si>
  <si>
    <t>ia3t</t>
  </si>
  <si>
    <t>ia3z</t>
  </si>
  <si>
    <t>ia3s</t>
  </si>
  <si>
    <t>ia3q</t>
  </si>
  <si>
    <t>ia3c</t>
  </si>
  <si>
    <t>ia5k</t>
  </si>
  <si>
    <t>ia5s</t>
  </si>
  <si>
    <t>ia5q</t>
  </si>
  <si>
    <t>ia5b</t>
  </si>
  <si>
    <t>ia5g</t>
  </si>
  <si>
    <t>ia7t</t>
  </si>
  <si>
    <t>ia7z</t>
  </si>
  <si>
    <t>ia7j</t>
  </si>
  <si>
    <t>ia7s</t>
  </si>
  <si>
    <t>ia7q</t>
  </si>
  <si>
    <t>ue1p</t>
  </si>
  <si>
    <t>ue1k</t>
  </si>
  <si>
    <t>ue1kh</t>
  </si>
  <si>
    <t>ue1ph</t>
  </si>
  <si>
    <t>ue1th</t>
  </si>
  <si>
    <t>ue1s</t>
  </si>
  <si>
    <t>ue1q</t>
  </si>
  <si>
    <t>ue1h</t>
  </si>
  <si>
    <t>ue2l</t>
  </si>
  <si>
    <t>ue2p</t>
  </si>
  <si>
    <t>ue2ph</t>
  </si>
  <si>
    <t>ue2s</t>
  </si>
  <si>
    <t>ue2b</t>
  </si>
  <si>
    <t>ue3p</t>
  </si>
  <si>
    <t>ue3k</t>
  </si>
  <si>
    <t>ue3ph</t>
  </si>
  <si>
    <t>ue3th</t>
  </si>
  <si>
    <t>ue3z</t>
  </si>
  <si>
    <t>ue3s</t>
  </si>
  <si>
    <t>ue3q</t>
  </si>
  <si>
    <t>ue3h</t>
  </si>
  <si>
    <t>ue5l</t>
  </si>
  <si>
    <t>ue5p</t>
  </si>
  <si>
    <t>ue5t</t>
  </si>
  <si>
    <t>ue5z</t>
  </si>
  <si>
    <t>ue5j</t>
  </si>
  <si>
    <t>ue5b</t>
  </si>
  <si>
    <t>ue5h</t>
  </si>
  <si>
    <t>ue7l</t>
  </si>
  <si>
    <t>ue7p</t>
  </si>
  <si>
    <t>ue7z</t>
  </si>
  <si>
    <t>ue7j</t>
  </si>
  <si>
    <t>ue7q</t>
  </si>
  <si>
    <t>ue7g</t>
  </si>
  <si>
    <t>ue7h</t>
  </si>
  <si>
    <t>ann1th</t>
  </si>
  <si>
    <t>ann2n</t>
  </si>
  <si>
    <t>ann2t</t>
  </si>
  <si>
    <t>ann2m</t>
  </si>
  <si>
    <t>ann7m</t>
  </si>
  <si>
    <t>ann7n</t>
  </si>
  <si>
    <t>u1k</t>
  </si>
  <si>
    <t>u1t</t>
  </si>
  <si>
    <t>u1z</t>
  </si>
  <si>
    <t>u1s</t>
  </si>
  <si>
    <t>u1q</t>
  </si>
  <si>
    <t>u1h</t>
  </si>
  <si>
    <t>u2ph</t>
  </si>
  <si>
    <t>u2z</t>
  </si>
  <si>
    <t>u2s</t>
  </si>
  <si>
    <t>u2q</t>
  </si>
  <si>
    <t>u2b</t>
  </si>
  <si>
    <t>u2c</t>
  </si>
  <si>
    <t>u2h</t>
  </si>
  <si>
    <t>u3k</t>
  </si>
  <si>
    <t>u3z</t>
  </si>
  <si>
    <t>u3s</t>
  </si>
  <si>
    <t>u3q</t>
  </si>
  <si>
    <t>u3c</t>
  </si>
  <si>
    <t>u3h</t>
  </si>
  <si>
    <t>u5k</t>
  </si>
  <si>
    <t>u5t</t>
  </si>
  <si>
    <t>u5z</t>
  </si>
  <si>
    <t>u5s</t>
  </si>
  <si>
    <t>u5q</t>
  </si>
  <si>
    <t>u5b</t>
  </si>
  <si>
    <t>u5c</t>
  </si>
  <si>
    <t>u5h</t>
  </si>
  <si>
    <t>u7p</t>
  </si>
  <si>
    <t>u7ph</t>
  </si>
  <si>
    <t>u7z</t>
  </si>
  <si>
    <t>u7j</t>
  </si>
  <si>
    <t>u7s</t>
  </si>
  <si>
    <t>u7b</t>
  </si>
  <si>
    <t>u7h</t>
  </si>
  <si>
    <t>a1p</t>
  </si>
  <si>
    <t>a1ph</t>
  </si>
  <si>
    <t>a1s</t>
  </si>
  <si>
    <t>a1q</t>
  </si>
  <si>
    <t>a1c</t>
  </si>
  <si>
    <t>a1h</t>
  </si>
  <si>
    <t>a3p</t>
  </si>
  <si>
    <t>a3ph</t>
  </si>
  <si>
    <t>a3q</t>
  </si>
  <si>
    <t>a3c</t>
  </si>
  <si>
    <t>a3h</t>
  </si>
  <si>
    <t>a5p</t>
  </si>
  <si>
    <t>a5c</t>
  </si>
  <si>
    <t>a7l</t>
  </si>
  <si>
    <t>a7p</t>
  </si>
  <si>
    <t>a7g</t>
  </si>
  <si>
    <t>i1p</t>
  </si>
  <si>
    <t>i1k</t>
  </si>
  <si>
    <t>i1kh</t>
  </si>
  <si>
    <t>i1t</t>
  </si>
  <si>
    <t>i1ph</t>
  </si>
  <si>
    <t>i1th</t>
  </si>
  <si>
    <t>i1z</t>
  </si>
  <si>
    <t>i1s</t>
  </si>
  <si>
    <t>i1q</t>
  </si>
  <si>
    <t>i1c</t>
  </si>
  <si>
    <t>i1h</t>
  </si>
  <si>
    <t>i2l</t>
  </si>
  <si>
    <t>i2p</t>
  </si>
  <si>
    <t>i2k</t>
  </si>
  <si>
    <t>i2kh</t>
  </si>
  <si>
    <t>i2t</t>
  </si>
  <si>
    <t>i2ph</t>
  </si>
  <si>
    <t>i2th</t>
  </si>
  <si>
    <t>i2z</t>
  </si>
  <si>
    <t>i2j</t>
  </si>
  <si>
    <t>i2s</t>
  </si>
  <si>
    <t>i2q</t>
  </si>
  <si>
    <t>i2b</t>
  </si>
  <si>
    <t>i2g</t>
  </si>
  <si>
    <t>i2c</t>
  </si>
  <si>
    <t>i2h</t>
  </si>
  <si>
    <t>i3l</t>
  </si>
  <si>
    <t>i3p</t>
  </si>
  <si>
    <t>i3k</t>
  </si>
  <si>
    <t>i3kh</t>
  </si>
  <si>
    <t>i3t</t>
  </si>
  <si>
    <t>i3ph</t>
  </si>
  <si>
    <t>i3th</t>
  </si>
  <si>
    <t>i3z</t>
  </si>
  <si>
    <t>i3s</t>
  </si>
  <si>
    <t>i3q</t>
  </si>
  <si>
    <t>i3c</t>
  </si>
  <si>
    <t>i3h</t>
  </si>
  <si>
    <t>i5l</t>
  </si>
  <si>
    <t>i5p</t>
  </si>
  <si>
    <t>i5k</t>
  </si>
  <si>
    <t>i5kh</t>
  </si>
  <si>
    <t>i5t</t>
  </si>
  <si>
    <t>i5ph</t>
  </si>
  <si>
    <t>i5th</t>
  </si>
  <si>
    <t>i5z</t>
  </si>
  <si>
    <t>i5j</t>
  </si>
  <si>
    <t>i5s</t>
  </si>
  <si>
    <t>i5q</t>
  </si>
  <si>
    <t>i5b</t>
  </si>
  <si>
    <t>i5g</t>
  </si>
  <si>
    <t>i5c</t>
  </si>
  <si>
    <t>i7l</t>
  </si>
  <si>
    <t>i7p</t>
  </si>
  <si>
    <t>i7k</t>
  </si>
  <si>
    <t>i7kh</t>
  </si>
  <si>
    <t>i7t</t>
  </si>
  <si>
    <t>i7ph</t>
  </si>
  <si>
    <t>i7z</t>
  </si>
  <si>
    <t>i7j</t>
  </si>
  <si>
    <t>i7s</t>
  </si>
  <si>
    <t>i7q</t>
  </si>
  <si>
    <t>i7b</t>
  </si>
  <si>
    <t>i7g</t>
  </si>
  <si>
    <t>i7c</t>
  </si>
  <si>
    <t>iu1p</t>
  </si>
  <si>
    <t>iu1k</t>
  </si>
  <si>
    <t>iu1kh</t>
  </si>
  <si>
    <t>iu1t</t>
  </si>
  <si>
    <t>iu1th</t>
  </si>
  <si>
    <t>iu1z</t>
  </si>
  <si>
    <t>iu1s</t>
  </si>
  <si>
    <t>iu1q</t>
  </si>
  <si>
    <t>iu1c</t>
  </si>
  <si>
    <t>iu1h</t>
  </si>
  <si>
    <t>iu2l</t>
  </si>
  <si>
    <t>iu2k</t>
  </si>
  <si>
    <t>iu2kh</t>
  </si>
  <si>
    <t>iu2th</t>
  </si>
  <si>
    <t>iu2z</t>
  </si>
  <si>
    <t>iu2j</t>
  </si>
  <si>
    <t>iu2s</t>
  </si>
  <si>
    <t>iu2q</t>
  </si>
  <si>
    <t>iu2b</t>
  </si>
  <si>
    <t>iu2c</t>
  </si>
  <si>
    <t>iu2h</t>
  </si>
  <si>
    <t>iu3l</t>
  </si>
  <si>
    <t>iu3k</t>
  </si>
  <si>
    <t>iu3kh</t>
  </si>
  <si>
    <t>iu3t</t>
  </si>
  <si>
    <t>iu3z</t>
  </si>
  <si>
    <t>iu3s</t>
  </si>
  <si>
    <t>iu3q</t>
  </si>
  <si>
    <t>iu3c</t>
  </si>
  <si>
    <t>iu3h</t>
  </si>
  <si>
    <t>iu5l</t>
  </si>
  <si>
    <t>iu5k</t>
  </si>
  <si>
    <t>iu5t</t>
  </si>
  <si>
    <t>iu5j</t>
  </si>
  <si>
    <t>iu5s</t>
  </si>
  <si>
    <t>inn2s</t>
  </si>
  <si>
    <t>iu5q</t>
  </si>
  <si>
    <t>inn2q</t>
  </si>
  <si>
    <t>inn5q</t>
  </si>
  <si>
    <t>iu5b</t>
  </si>
  <si>
    <t>inn7k</t>
  </si>
  <si>
    <t>iu7k</t>
  </si>
  <si>
    <t>inn7t</t>
  </si>
  <si>
    <t>iu7t</t>
  </si>
  <si>
    <t>iu7z</t>
  </si>
  <si>
    <t>uann2z</t>
  </si>
  <si>
    <t>iu7s</t>
  </si>
  <si>
    <t>iu7q</t>
  </si>
  <si>
    <t>ainn2q</t>
  </si>
  <si>
    <t>ainn2b</t>
  </si>
  <si>
    <t>iu7b</t>
  </si>
  <si>
    <t>ainn2g</t>
  </si>
  <si>
    <t>iu7h</t>
  </si>
  <si>
    <t>ainn2ng</t>
  </si>
  <si>
    <t>inn1m</t>
  </si>
  <si>
    <t>ainn2n</t>
  </si>
  <si>
    <t>inn2n</t>
  </si>
  <si>
    <t>inn2j</t>
  </si>
  <si>
    <t>ainn5j</t>
  </si>
  <si>
    <t>inn5n</t>
  </si>
  <si>
    <t>ainn5n</t>
  </si>
  <si>
    <t>ainn7n</t>
  </si>
  <si>
    <t>inn7n</t>
  </si>
  <si>
    <t>inn7m</t>
  </si>
  <si>
    <t>ainn7m</t>
  </si>
  <si>
    <t>iann1c</t>
  </si>
  <si>
    <t>ainn7c</t>
  </si>
  <si>
    <t>iann2c</t>
  </si>
  <si>
    <t>uann2k</t>
  </si>
  <si>
    <t>ainn7k</t>
  </si>
  <si>
    <t>e1k</t>
  </si>
  <si>
    <t>ainn7kh</t>
  </si>
  <si>
    <t>e1kh</t>
  </si>
  <si>
    <t>ainn7z</t>
  </si>
  <si>
    <t>e1s</t>
  </si>
  <si>
    <t>ainn7s</t>
  </si>
  <si>
    <t>e1q</t>
  </si>
  <si>
    <t>e2z</t>
  </si>
  <si>
    <t>e2j</t>
  </si>
  <si>
    <t>e3z</t>
  </si>
  <si>
    <t>e5k</t>
  </si>
  <si>
    <t>ainn1q</t>
  </si>
  <si>
    <t>oonn2n</t>
  </si>
  <si>
    <t>ainn2k</t>
  </si>
  <si>
    <t>ainn2m</t>
  </si>
  <si>
    <t>ainn3h</t>
  </si>
  <si>
    <t>ainn5m</t>
  </si>
  <si>
    <t>oonn5n</t>
  </si>
  <si>
    <t>oonn7n</t>
  </si>
  <si>
    <t>iaunn2m</t>
  </si>
  <si>
    <t>iaunn2ng</t>
  </si>
  <si>
    <t>ainn7ng</t>
  </si>
  <si>
    <t>oonn2ng</t>
  </si>
  <si>
    <t>aunn2n</t>
  </si>
  <si>
    <t>uenn3m</t>
  </si>
  <si>
    <t>aunn5m</t>
  </si>
  <si>
    <t>aunn5n</t>
  </si>
  <si>
    <t>iaunn2n</t>
  </si>
  <si>
    <t>om1z</t>
  </si>
  <si>
    <t>aunn5z</t>
  </si>
  <si>
    <t>om1s</t>
  </si>
  <si>
    <t>om2z</t>
  </si>
  <si>
    <t>om3z</t>
  </si>
  <si>
    <t>op4t</t>
  </si>
  <si>
    <t>op4s</t>
  </si>
  <si>
    <t>aunn2ng</t>
  </si>
  <si>
    <t>aunn5ng</t>
  </si>
  <si>
    <t>onn2ng</t>
  </si>
  <si>
    <t>aunn5h</t>
  </si>
  <si>
    <t>aunn7m</t>
  </si>
  <si>
    <t>aunn7ng</t>
  </si>
  <si>
    <t>onn1h</t>
  </si>
  <si>
    <t>onn2n</t>
  </si>
  <si>
    <t>onn2m</t>
  </si>
  <si>
    <t>onn5m</t>
  </si>
  <si>
    <t>onn5ng</t>
  </si>
  <si>
    <t>onn5h</t>
  </si>
  <si>
    <t>onn2h</t>
  </si>
  <si>
    <t>onn3h</t>
  </si>
  <si>
    <t>ohnn4m</t>
  </si>
  <si>
    <t>onn5n</t>
  </si>
  <si>
    <t>onn7m</t>
  </si>
  <si>
    <t>onn7n</t>
  </si>
  <si>
    <t>iunn5ng</t>
  </si>
  <si>
    <t>code</t>
    <phoneticPr fontId="6" type="noConversion"/>
  </si>
  <si>
    <t>text</t>
    <phoneticPr fontId="6" type="noConversion"/>
  </si>
  <si>
    <t>weight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</si>
</sst>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General;;"/>
    <numFmt numFmtId="178" formatCode="&quot;U+&quot;General"/>
  </numFmts>
  <fonts count="125">
    <font>
      <sz val="16"/>
      <color theme="1"/>
      <name val="Noto Sans TC"/>
      <family val="2"/>
      <charset val="136"/>
    </font>
    <font>
      <sz val="16"/>
      <color theme="1"/>
      <name val="Noto Sans TC Medium"/>
      <family val="2"/>
      <charset val="136"/>
    </font>
    <font>
      <sz val="16"/>
      <color theme="1"/>
      <name val="Noto Sans TC Medium"/>
      <family val="2"/>
      <charset val="136"/>
    </font>
    <font>
      <sz val="16"/>
      <color theme="1"/>
      <name val="Noto Sans TC Medium"/>
      <family val="2"/>
      <charset val="136"/>
    </font>
    <font>
      <sz val="16"/>
      <color theme="1"/>
      <name val="Noto Sans TC Medium"/>
      <family val="2"/>
      <charset val="136"/>
    </font>
    <font>
      <b/>
      <sz val="16"/>
      <color theme="0"/>
      <name val="Noto Sans TC"/>
      <family val="2"/>
      <charset val="136"/>
    </font>
    <font>
      <sz val="9"/>
      <name val="Noto Sans TC"/>
      <family val="2"/>
      <charset val="136"/>
    </font>
    <font>
      <b/>
      <sz val="18"/>
      <color theme="0"/>
      <name val="Noto Sans TC"/>
      <family val="2"/>
      <charset val="136"/>
    </font>
    <font>
      <sz val="18"/>
      <color theme="1"/>
      <name val="Noto Sans TC"/>
      <family val="2"/>
      <charset val="136"/>
    </font>
    <font>
      <sz val="18"/>
      <color rgb="FFFF0000"/>
      <name val="Noto Serif TC Black"/>
      <family val="1"/>
      <charset val="136"/>
    </font>
    <font>
      <sz val="18"/>
      <color theme="1"/>
      <name val="Noto Serif TC Black"/>
      <family val="1"/>
      <charset val="136"/>
    </font>
    <font>
      <sz val="10"/>
      <color rgb="FF000000"/>
      <name val="Linux Libertine G"/>
      <family val="2"/>
    </font>
    <font>
      <sz val="16"/>
      <color theme="0" tint="-0.14999847407452621"/>
      <name val="Noto Sans TC Medium"/>
      <family val="2"/>
      <charset val="136"/>
    </font>
    <font>
      <sz val="18"/>
      <color rgb="FF000000"/>
      <name val="Noto Serif TC Black"/>
      <family val="1"/>
      <charset val="136"/>
    </font>
    <font>
      <sz val="18"/>
      <color rgb="FF000000"/>
      <name val="Linux Libertine G"/>
      <family val="2"/>
    </font>
    <font>
      <b/>
      <sz val="18"/>
      <color rgb="FF000000"/>
      <name val="Noto Serif TC Black"/>
      <family val="1"/>
      <charset val="136"/>
    </font>
    <font>
      <sz val="9"/>
      <name val="cwTeX 仿宋體"/>
      <family val="3"/>
      <charset val="136"/>
    </font>
    <font>
      <sz val="18"/>
      <color rgb="FF000000"/>
      <name val="蘋方-繁 標準體"/>
      <charset val="136"/>
    </font>
    <font>
      <sz val="18"/>
      <color theme="8" tint="0.39997558519241921"/>
      <name val="Noto Serif TC Black"/>
      <family val="1"/>
      <charset val="136"/>
    </font>
    <font>
      <sz val="16"/>
      <color rgb="FF000000"/>
      <name val="Noto Sans TC Medium"/>
      <family val="2"/>
      <charset val="136"/>
    </font>
    <font>
      <b/>
      <sz val="16"/>
      <color rgb="FFFFFFFF"/>
      <name val="Noto Sans TC Black"/>
      <family val="2"/>
      <charset val="136"/>
    </font>
    <font>
      <sz val="16"/>
      <color theme="1"/>
      <name val="Noto Sans TC Medium"/>
      <family val="2"/>
      <charset val="136"/>
    </font>
    <font>
      <sz val="18"/>
      <color theme="1"/>
      <name val="黒体-繁"/>
      <family val="2"/>
      <charset val="136"/>
    </font>
    <font>
      <sz val="18"/>
      <color theme="1"/>
      <name val="蘋方-繁 標準體"/>
      <charset val="136"/>
    </font>
    <font>
      <sz val="9"/>
      <name val="黒体-繁"/>
      <family val="2"/>
      <charset val="136"/>
    </font>
    <font>
      <sz val="18"/>
      <color theme="1"/>
      <name val="PMingLiU"/>
      <family val="1"/>
      <charset val="136"/>
    </font>
    <font>
      <sz val="15"/>
      <color rgb="FF202122"/>
      <name val="蘋方-繁 標準體"/>
      <charset val="136"/>
    </font>
    <font>
      <sz val="18"/>
      <color theme="1"/>
      <name val="Times New Roman"/>
      <family val="1"/>
    </font>
    <font>
      <sz val="15"/>
      <color rgb="FF202122"/>
      <name val="Times New Roman"/>
      <family val="1"/>
    </font>
    <font>
      <sz val="15"/>
      <color rgb="FF0645AD"/>
      <name val="蘋方-繁 標準體"/>
      <charset val="136"/>
    </font>
    <font>
      <b/>
      <sz val="15"/>
      <color rgb="FF202122"/>
      <name val="蘋方-繁 標準體"/>
      <charset val="136"/>
    </font>
    <font>
      <sz val="24"/>
      <color rgb="FF000000"/>
      <name val="Linux Libertine G"/>
      <family val="2"/>
    </font>
    <font>
      <u/>
      <sz val="24"/>
      <color rgb="FF1155CC"/>
      <name val="Linux Libertine G"/>
      <family val="2"/>
    </font>
    <font>
      <sz val="18"/>
      <color rgb="FFFF0000"/>
      <name val="Linux Libertine G"/>
      <family val="2"/>
    </font>
    <font>
      <sz val="18"/>
      <color rgb="FF000000"/>
      <name val="Arial"/>
      <family val="2"/>
    </font>
    <font>
      <u/>
      <sz val="11"/>
      <color rgb="FF1155CC"/>
      <name val="Linux Libertine G"/>
      <family val="2"/>
    </font>
    <font>
      <sz val="11"/>
      <color rgb="FF000000"/>
      <name val="蘋方-繁 標準體"/>
      <charset val="136"/>
    </font>
    <font>
      <sz val="10"/>
      <color rgb="FF000000"/>
      <name val="蘋方-繁 標準體"/>
      <charset val="136"/>
    </font>
    <font>
      <sz val="14"/>
      <color rgb="FF000000"/>
      <name val="蘋方-繁 標準體"/>
      <charset val="136"/>
    </font>
    <font>
      <sz val="36"/>
      <color rgb="FF000000"/>
      <name val="蘋方-繁 標準體"/>
      <charset val="136"/>
    </font>
    <font>
      <sz val="20"/>
      <color rgb="FF000000"/>
      <name val="蘋方-繁 標準體"/>
      <charset val="136"/>
    </font>
    <font>
      <sz val="36"/>
      <color rgb="FF4285F4"/>
      <name val="蘋方-繁 標準體"/>
      <charset val="136"/>
    </font>
    <font>
      <sz val="20"/>
      <color rgb="FF000000"/>
      <name val="Arial"/>
      <family val="2"/>
    </font>
    <font>
      <sz val="36"/>
      <color rgb="FFB7B7B7"/>
      <name val="蘋方-繁 標準體"/>
      <charset val="136"/>
    </font>
    <font>
      <b/>
      <sz val="18"/>
      <color rgb="FF6FA8DC"/>
      <name val="蘋方-繁 標準體"/>
      <charset val="136"/>
    </font>
    <font>
      <sz val="14"/>
      <color rgb="FF999999"/>
      <name val="蘋方-繁 標準體"/>
      <charset val="136"/>
    </font>
    <font>
      <sz val="18"/>
      <color rgb="FF6AA84F"/>
      <name val="蘋方-繁 標準體"/>
      <charset val="136"/>
    </font>
    <font>
      <sz val="18"/>
      <color rgb="FFFF0000"/>
      <name val="蘋方-繁 標準體"/>
      <charset val="136"/>
    </font>
    <font>
      <sz val="18"/>
      <color rgb="FF0000FF"/>
      <name val="蘋方-繁 標準體"/>
      <charset val="136"/>
    </font>
    <font>
      <sz val="36"/>
      <color rgb="FFC9DAF8"/>
      <name val="蘋方-繁 標準體"/>
      <charset val="136"/>
    </font>
    <font>
      <sz val="20"/>
      <color rgb="FFCCCCCC"/>
      <name val="蘋方-繁 標準體"/>
      <charset val="136"/>
    </font>
    <font>
      <sz val="20"/>
      <color rgb="FFCCCCCC"/>
      <name val="Arial"/>
      <family val="2"/>
    </font>
    <font>
      <sz val="36"/>
      <color rgb="FF0000FF"/>
      <name val="蘋方-繁 標準體"/>
      <charset val="136"/>
    </font>
    <font>
      <b/>
      <sz val="18"/>
      <color rgb="FF9FC5E8"/>
      <name val="蘋方-繁 標準體"/>
      <charset val="136"/>
    </font>
    <font>
      <sz val="18"/>
      <color rgb="FFB6D7A8"/>
      <name val="蘋方-繁 標準體"/>
      <charset val="136"/>
    </font>
    <font>
      <sz val="14"/>
      <color rgb="FF999999"/>
      <name val="Arial"/>
      <family val="2"/>
    </font>
    <font>
      <sz val="18"/>
      <color rgb="FFEA9999"/>
      <name val="蘋方-繁 標準體"/>
      <charset val="136"/>
    </font>
    <font>
      <sz val="18"/>
      <color rgb="FF9FC5E8"/>
      <name val="蘋方-繁 標準體"/>
      <charset val="136"/>
    </font>
    <font>
      <sz val="14"/>
      <color rgb="FFFFFFFF"/>
      <name val="蘋方-繁 標準體"/>
      <charset val="136"/>
    </font>
    <font>
      <sz val="18"/>
      <color rgb="FFFFFFFF"/>
      <name val="蘋方-繁 標準體"/>
      <charset val="136"/>
    </font>
    <font>
      <sz val="24"/>
      <color rgb="FF000000"/>
      <name val="蘋方-繁 標準體"/>
      <charset val="136"/>
    </font>
    <font>
      <sz val="12"/>
      <color rgb="FFA64D79"/>
      <name val="蘋方-繁 標準體"/>
      <charset val="136"/>
    </font>
    <font>
      <sz val="36"/>
      <color rgb="FFCCCCCC"/>
      <name val="蘋方-繁 標準體"/>
      <charset val="136"/>
    </font>
    <font>
      <sz val="10"/>
      <color rgb="FF000000"/>
      <name val="Arial"/>
      <family val="2"/>
    </font>
    <font>
      <sz val="14"/>
      <color rgb="FF1155CC"/>
      <name val="蘋方-繁 標準體"/>
      <charset val="136"/>
    </font>
    <font>
      <sz val="10"/>
      <color rgb="FF000000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b/>
      <sz val="16"/>
      <color rgb="FFFF0000"/>
      <name val="Noto Sans TC Medium"/>
      <family val="2"/>
      <charset val="136"/>
    </font>
    <font>
      <sz val="14"/>
      <color rgb="FFFFFFFF"/>
      <name val="Noto Sans TC Medium"/>
      <family val="2"/>
      <charset val="136"/>
    </font>
    <font>
      <sz val="11"/>
      <color rgb="FFFFFFFF"/>
      <name val="Noto Sans TC Medium"/>
      <family val="2"/>
      <charset val="136"/>
    </font>
    <font>
      <sz val="9"/>
      <name val="新細明體"/>
      <family val="3"/>
      <charset val="136"/>
      <scheme val="minor"/>
    </font>
    <font>
      <sz val="16"/>
      <color rgb="FFFFFFFF"/>
      <name val="Noto Sans TC Medium"/>
      <family val="2"/>
      <charset val="136"/>
    </font>
    <font>
      <sz val="10"/>
      <name val="Noto Sans TC Medium"/>
      <family val="2"/>
      <charset val="136"/>
    </font>
    <font>
      <sz val="14"/>
      <color theme="1"/>
      <name val="Noto Sans TC Medium"/>
      <family val="2"/>
      <charset val="136"/>
    </font>
    <font>
      <sz val="18"/>
      <color theme="1"/>
      <name val="Noto Sans TC Medium"/>
      <family val="2"/>
      <charset val="136"/>
    </font>
    <font>
      <sz val="24"/>
      <color theme="1"/>
      <name val="LXGW WenKai Mono TC"/>
      <family val="3"/>
      <charset val="136"/>
    </font>
    <font>
      <sz val="24"/>
      <color rgb="FFFF0000"/>
      <name val="LXGW WenKai Mono TC"/>
      <family val="3"/>
      <charset val="136"/>
    </font>
    <font>
      <sz val="24"/>
      <color rgb="FFB7B7B7"/>
      <name val="LXGW WenKai Mono TC"/>
      <family val="3"/>
      <charset val="136"/>
    </font>
    <font>
      <b/>
      <sz val="18"/>
      <color rgb="FF000000"/>
      <name val="Noto Serif TC Medium"/>
      <family val="1"/>
      <charset val="136"/>
    </font>
    <font>
      <sz val="18"/>
      <color rgb="FF000000"/>
      <name val="Noto Serif TC Medium"/>
      <family val="1"/>
      <charset val="136"/>
    </font>
    <font>
      <sz val="18"/>
      <color rgb="FF000000"/>
      <name val="LXGW WenKai Mono TC"/>
      <family val="3"/>
      <charset val="136"/>
    </font>
    <font>
      <sz val="18"/>
      <color theme="1"/>
      <name val="Noto Sans TC"/>
      <family val="2"/>
    </font>
    <font>
      <sz val="16"/>
      <color theme="1"/>
      <name val="Noto Sans TC"/>
      <family val="2"/>
    </font>
    <font>
      <b/>
      <sz val="18"/>
      <color theme="3" tint="0.749992370372631"/>
      <name val="Noto Sans TC"/>
      <family val="2"/>
    </font>
    <font>
      <sz val="18"/>
      <color theme="2"/>
      <name val="Noto Sans TC"/>
      <family val="2"/>
      <charset val="136"/>
    </font>
    <font>
      <sz val="16"/>
      <color rgb="FFFF0000"/>
      <name val="Noto Sans TC Medium"/>
      <family val="2"/>
      <charset val="136"/>
    </font>
    <font>
      <b/>
      <sz val="48"/>
      <color theme="4" tint="-0.24994659260841701"/>
      <name val="Noto Serif TC Black"/>
      <family val="1"/>
      <charset val="136"/>
    </font>
    <font>
      <b/>
      <sz val="48"/>
      <color theme="4" tint="-0.24994659260841701"/>
      <name val="Microsoft JhengHei"/>
      <family val="2"/>
      <charset val="136"/>
    </font>
    <font>
      <sz val="16"/>
      <color theme="1"/>
      <name val="Noto Serif TC Black"/>
      <family val="1"/>
      <charset val="136"/>
    </font>
    <font>
      <sz val="18"/>
      <color theme="8" tint="0.39997558519241921"/>
      <name val="Noto Serif TC Black"/>
      <family val="1"/>
      <charset val="128"/>
    </font>
    <font>
      <sz val="18"/>
      <color rgb="FF000000"/>
      <name val="BopomofoRuby1909-v1"/>
      <family val="1"/>
      <charset val="136"/>
    </font>
    <font>
      <sz val="18"/>
      <color rgb="FFFF0000"/>
      <name val="Noto Serif TC Black"/>
      <family val="1"/>
      <charset val="128"/>
    </font>
    <font>
      <sz val="10"/>
      <color theme="1"/>
      <name val="Arial"/>
      <family val="2"/>
    </font>
    <font>
      <sz val="12"/>
      <color rgb="FFFFFFFF"/>
      <name val="Arial"/>
      <family val="2"/>
    </font>
    <font>
      <sz val="14"/>
      <color rgb="FFFFFFFF"/>
      <name val="Arial"/>
      <family val="2"/>
    </font>
    <font>
      <sz val="14"/>
      <color theme="1"/>
      <name val="Arial"/>
      <family val="2"/>
    </font>
    <font>
      <sz val="18"/>
      <color rgb="FFFFFFFF"/>
      <name val="Arial"/>
      <family val="2"/>
    </font>
    <font>
      <sz val="18"/>
      <color theme="1"/>
      <name val="Arial"/>
      <family val="2"/>
    </font>
    <font>
      <sz val="14"/>
      <color rgb="FF008000"/>
      <name val="Inconsolata"/>
      <family val="2"/>
    </font>
    <font>
      <sz val="14"/>
      <color theme="1"/>
      <name val="Inconsolata"/>
      <family val="2"/>
    </font>
    <font>
      <sz val="14"/>
      <color rgb="FFFFFFFF"/>
      <name val="Noto Sans TC"/>
      <family val="2"/>
      <charset val="136"/>
    </font>
    <font>
      <sz val="14"/>
      <color theme="1"/>
      <name val="Noto Sans TC"/>
      <family val="2"/>
      <charset val="136"/>
    </font>
    <font>
      <sz val="14"/>
      <color theme="1"/>
      <name val="微軟正黑體"/>
      <family val="2"/>
      <charset val="136"/>
    </font>
    <font>
      <sz val="14"/>
      <color rgb="FF008000"/>
      <name val="Noto Sans TC"/>
      <family val="2"/>
      <charset val="136"/>
    </font>
    <font>
      <sz val="14"/>
      <color rgb="FF008000"/>
      <name val="微軟正黑體"/>
      <family val="2"/>
      <charset val="136"/>
    </font>
    <font>
      <sz val="20"/>
      <color theme="1"/>
      <name val="Arial"/>
      <family val="2"/>
    </font>
    <font>
      <b/>
      <sz val="16"/>
      <color rgb="FFFF0000"/>
      <name val="Noto Sans TC"/>
      <family val="2"/>
      <charset val="136"/>
    </font>
    <font>
      <sz val="20"/>
      <color theme="1"/>
      <name val="霞鶩文楷等寬 TC"/>
      <family val="3"/>
      <charset val="136"/>
    </font>
    <font>
      <sz val="20"/>
      <color theme="3" tint="0.499984740745262"/>
      <name val="Arial"/>
      <family val="2"/>
    </font>
    <font>
      <sz val="20"/>
      <color rgb="FFC00000"/>
      <name val="Arial"/>
      <family val="2"/>
    </font>
    <font>
      <sz val="72"/>
      <color theme="1"/>
      <name val="Noto Serif TC Black"/>
      <family val="1"/>
      <charset val="136"/>
    </font>
    <font>
      <sz val="18"/>
      <color theme="1"/>
      <name val="字咍芫荽 台羅 R"/>
      <family val="1"/>
      <charset val="136"/>
    </font>
    <font>
      <b/>
      <sz val="18"/>
      <color theme="3" tint="0.749992370372631"/>
      <name val="字咍芫荽 台羅 R"/>
      <family val="1"/>
      <charset val="136"/>
    </font>
    <font>
      <sz val="18"/>
      <color theme="1"/>
      <name val="ㄅ源雲注音明體 M"/>
      <family val="1"/>
      <charset val="136"/>
    </font>
    <font>
      <sz val="16"/>
      <color theme="0"/>
      <name val="Noto Sans TC Medium"/>
      <family val="2"/>
      <charset val="136"/>
    </font>
    <font>
      <sz val="16"/>
      <color theme="0"/>
      <name val="Noto Sans TC Medium"/>
      <family val="2"/>
    </font>
    <font>
      <sz val="9"/>
      <name val="Noto Sans TC Medium"/>
      <family val="2"/>
      <charset val="136"/>
    </font>
    <font>
      <sz val="16"/>
      <color rgb="FFFF0000"/>
      <name val="Noto Sans TC Medium"/>
      <family val="2"/>
    </font>
    <font>
      <sz val="16"/>
      <color rgb="FFFF0000"/>
      <name val="Noto Sans TC Medium"/>
      <family val="2"/>
      <charset val="134"/>
    </font>
    <font>
      <sz val="16"/>
      <color rgb="FFFF0000"/>
      <name val="Microsoft YaHei"/>
      <family val="2"/>
      <charset val="134"/>
    </font>
    <font>
      <sz val="16"/>
      <color theme="1"/>
      <name val="Calibri"/>
      <family val="2"/>
      <charset val="161"/>
    </font>
    <font>
      <b/>
      <sz val="16"/>
      <color theme="0"/>
      <name val="Noto Sans TC"/>
      <family val="2"/>
    </font>
    <font>
      <b/>
      <sz val="14"/>
      <color rgb="FFFFFFFF"/>
      <name val="Noto Sans TC Black"/>
      <family val="2"/>
      <charset val="136"/>
    </font>
    <font>
      <sz val="18"/>
      <color theme="1"/>
      <name val="霞鶩文楷等寬 TC"/>
      <family val="3"/>
      <charset val="136"/>
    </font>
    <font>
      <b/>
      <sz val="18"/>
      <color theme="3" tint="0.749992370372631"/>
      <name val="霞鶩文楷等寬 TC"/>
      <family val="3"/>
      <charset val="136"/>
    </font>
  </fonts>
  <fills count="3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9DAF8"/>
        <bgColor rgb="FFCFE2F3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45818E"/>
        <bgColor rgb="FF45818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9DAF8"/>
      </patternFill>
    </fill>
    <fill>
      <patternFill patternType="solid">
        <fgColor rgb="FF3D85C6"/>
        <bgColor rgb="FF4285F4"/>
      </patternFill>
    </fill>
    <fill>
      <patternFill patternType="solid">
        <fgColor rgb="FFD9EAD3"/>
        <bgColor rgb="FFD9D9D9"/>
      </patternFill>
    </fill>
    <fill>
      <patternFill patternType="solid">
        <fgColor rgb="FFD9D9D9"/>
        <bgColor rgb="FFCFE2F3"/>
      </patternFill>
    </fill>
    <fill>
      <patternFill patternType="solid">
        <fgColor rgb="FF76A5AF"/>
        <bgColor rgb="FF6FA8DC"/>
      </patternFill>
    </fill>
    <fill>
      <patternFill patternType="solid">
        <fgColor rgb="FFF8F9FA"/>
        <bgColor rgb="FFFFFFFF"/>
      </patternFill>
    </fill>
    <fill>
      <patternFill patternType="solid">
        <fgColor rgb="FFFFF2CC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DFEC8"/>
        <bgColor rgb="FF000000"/>
      </patternFill>
    </fill>
    <fill>
      <patternFill patternType="solid">
        <fgColor rgb="FFFFFFCC"/>
        <bgColor theme="4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29FC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8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dotted">
        <color rgb="FFA4C2F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tted">
        <color rgb="FFA4C2F4"/>
      </bottom>
      <diagonal/>
    </border>
    <border>
      <left style="thin">
        <color auto="1"/>
      </left>
      <right style="thin">
        <color rgb="FFF8F9FA"/>
      </right>
      <top style="thin">
        <color auto="1"/>
      </top>
      <bottom style="thin">
        <color rgb="FFF8F9FA"/>
      </bottom>
      <diagonal/>
    </border>
    <border>
      <left style="thin">
        <color rgb="FFF8F9FA"/>
      </left>
      <right style="thin">
        <color auto="1"/>
      </right>
      <top style="thin">
        <color auto="1"/>
      </top>
      <bottom style="thin">
        <color rgb="FFF8F9FA"/>
      </bottom>
      <diagonal/>
    </border>
    <border>
      <left style="thin">
        <color auto="1"/>
      </left>
      <right style="thin">
        <color rgb="FFD9EAD3"/>
      </right>
      <top style="thin">
        <color auto="1"/>
      </top>
      <bottom style="thin">
        <color rgb="FFD9EAD3"/>
      </bottom>
      <diagonal/>
    </border>
    <border>
      <left style="thin">
        <color rgb="FFD9EAD3"/>
      </left>
      <right style="thin">
        <color auto="1"/>
      </right>
      <top style="thin">
        <color auto="1"/>
      </top>
      <bottom style="thin">
        <color rgb="FFD9EAD3"/>
      </bottom>
      <diagonal/>
    </border>
    <border>
      <left/>
      <right style="thin">
        <color auto="1"/>
      </right>
      <top style="dotted">
        <color rgb="FFA4C2F4"/>
      </top>
      <bottom style="dotted">
        <color rgb="FFA4C2F4"/>
      </bottom>
      <diagonal/>
    </border>
    <border>
      <left style="thin">
        <color rgb="FFF8F9FA"/>
      </left>
      <right style="thin">
        <color auto="1"/>
      </right>
      <top style="thin">
        <color rgb="FFF8F9FA"/>
      </top>
      <bottom style="thin">
        <color rgb="FFF8F9FA"/>
      </bottom>
      <diagonal/>
    </border>
    <border>
      <left style="thin">
        <color rgb="FFD9EAD3"/>
      </left>
      <right style="thin">
        <color auto="1"/>
      </right>
      <top style="thin">
        <color rgb="FFD9EAD3"/>
      </top>
      <bottom style="thin">
        <color rgb="FFD9EAD3"/>
      </bottom>
      <diagonal/>
    </border>
    <border>
      <left style="thin">
        <color auto="1"/>
      </left>
      <right style="dotted">
        <color rgb="FFA4C2F4"/>
      </right>
      <top/>
      <bottom style="dotted">
        <color rgb="FFA4C2F4"/>
      </bottom>
      <diagonal/>
    </border>
    <border>
      <left style="thin">
        <color auto="1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auto="1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auto="1"/>
      </left>
      <right style="dotted">
        <color rgb="FFB4C7DC"/>
      </right>
      <top/>
      <bottom style="thin">
        <color auto="1"/>
      </bottom>
      <diagonal/>
    </border>
    <border>
      <left style="dotted">
        <color rgb="FFB4C7DC"/>
      </left>
      <right style="thin">
        <color auto="1"/>
      </right>
      <top style="dotted">
        <color rgb="FFA4C2F4"/>
      </top>
      <bottom style="thin">
        <color auto="1"/>
      </bottom>
      <diagonal/>
    </border>
    <border>
      <left style="thin">
        <color auto="1"/>
      </left>
      <right style="thin">
        <color rgb="FFF8F9FA"/>
      </right>
      <top style="thin">
        <color rgb="FFF8F9FA"/>
      </top>
      <bottom style="hair">
        <color rgb="FFCCCCCC"/>
      </bottom>
      <diagonal/>
    </border>
    <border>
      <left style="thin">
        <color rgb="FFF8F9FA"/>
      </left>
      <right style="thin">
        <color auto="1"/>
      </right>
      <top style="thin">
        <color rgb="FFF8F9FA"/>
      </top>
      <bottom style="hair">
        <color rgb="FFCCCCCC"/>
      </bottom>
      <diagonal/>
    </border>
    <border>
      <left style="thin">
        <color auto="1"/>
      </left>
      <right style="thin">
        <color rgb="FFD9EAD3"/>
      </right>
      <top style="thin">
        <color rgb="FFD9EAD3"/>
      </top>
      <bottom style="hair">
        <color rgb="FFCCCCCC"/>
      </bottom>
      <diagonal/>
    </border>
    <border>
      <left style="thin">
        <color rgb="FFD9EAD3"/>
      </left>
      <right style="thin">
        <color auto="1"/>
      </right>
      <top style="thin">
        <color rgb="FFD9EAD3"/>
      </top>
      <bottom style="hair">
        <color rgb="FFCCCCCC"/>
      </bottom>
      <diagonal/>
    </border>
    <border>
      <left/>
      <right style="dotted">
        <color rgb="FFA4C2F4"/>
      </right>
      <top/>
      <bottom/>
      <diagonal/>
    </border>
    <border>
      <left/>
      <right style="thin">
        <color auto="1"/>
      </right>
      <top/>
      <bottom style="dotted">
        <color rgb="FFA4C2F4"/>
      </bottom>
      <diagonal/>
    </border>
    <border>
      <left style="thin">
        <color auto="1"/>
      </left>
      <right style="dotted">
        <color rgb="FFA4C2F4"/>
      </right>
      <top/>
      <bottom/>
      <diagonal/>
    </border>
    <border>
      <left/>
      <right style="dotted">
        <color rgb="FFA4C2F4"/>
      </right>
      <top/>
      <bottom style="dotted">
        <color rgb="FFA4C2F4"/>
      </bottom>
      <diagonal/>
    </border>
    <border>
      <left/>
      <right style="dotted">
        <color rgb="FFB4C7DC"/>
      </right>
      <top/>
      <bottom/>
      <diagonal/>
    </border>
    <border>
      <left style="dotted">
        <color rgb="FFB4C7DC"/>
      </left>
      <right style="thin">
        <color auto="1"/>
      </right>
      <top style="dotted">
        <color rgb="FFA4C2F4"/>
      </top>
      <bottom/>
      <diagonal/>
    </border>
    <border>
      <left style="thin">
        <color auto="1"/>
      </left>
      <right style="dotted">
        <color rgb="FFB4C7DC"/>
      </right>
      <top/>
      <bottom/>
      <diagonal/>
    </border>
    <border>
      <left style="thin">
        <color auto="1"/>
      </left>
      <right style="thin">
        <color rgb="FFF8F9FA"/>
      </right>
      <top style="hair">
        <color rgb="FFCCCCCC"/>
      </top>
      <bottom style="thin">
        <color rgb="FFF8F9FA"/>
      </bottom>
      <diagonal/>
    </border>
    <border>
      <left style="thin">
        <color rgb="FFF8F9FA"/>
      </left>
      <right style="thin">
        <color auto="1"/>
      </right>
      <top style="hair">
        <color rgb="FFCCCCCC"/>
      </top>
      <bottom style="thin">
        <color rgb="FFF8F9FA"/>
      </bottom>
      <diagonal/>
    </border>
    <border>
      <left style="thin">
        <color auto="1"/>
      </left>
      <right style="thin">
        <color rgb="FFD9EAD3"/>
      </right>
      <top style="hair">
        <color rgb="FFCCCCCC"/>
      </top>
      <bottom style="thin">
        <color rgb="FFD9EAD3"/>
      </bottom>
      <diagonal/>
    </border>
    <border>
      <left style="thin">
        <color rgb="FFD9EAD3"/>
      </left>
      <right style="thin">
        <color auto="1"/>
      </right>
      <top style="hair">
        <color rgb="FFCCCCCC"/>
      </top>
      <bottom style="thin">
        <color rgb="FFD9EAD3"/>
      </bottom>
      <diagonal/>
    </border>
    <border>
      <left style="thin">
        <color auto="1"/>
      </left>
      <right style="thin">
        <color rgb="FFF8F9FA"/>
      </right>
      <top style="thin">
        <color rgb="FFF8F9FA"/>
      </top>
      <bottom style="thin">
        <color auto="1"/>
      </bottom>
      <diagonal/>
    </border>
    <border>
      <left style="thin">
        <color rgb="FFF8F9FA"/>
      </left>
      <right style="thin">
        <color auto="1"/>
      </right>
      <top style="thin">
        <color rgb="FFF8F9FA"/>
      </top>
      <bottom style="thin">
        <color auto="1"/>
      </bottom>
      <diagonal/>
    </border>
    <border>
      <left style="thin">
        <color auto="1"/>
      </left>
      <right style="thin">
        <color rgb="FFD9EAD3"/>
      </right>
      <top style="thin">
        <color rgb="FFD9EAD3"/>
      </top>
      <bottom style="thin">
        <color auto="1"/>
      </bottom>
      <diagonal/>
    </border>
    <border>
      <left style="thin">
        <color rgb="FFD9EAD3"/>
      </left>
      <right style="thin">
        <color auto="1"/>
      </right>
      <top style="thin">
        <color rgb="FFD9EAD3"/>
      </top>
      <bottom style="thin">
        <color auto="1"/>
      </bottom>
      <diagonal/>
    </border>
    <border>
      <left style="thin">
        <color rgb="FF0645AD"/>
      </left>
      <right style="thin">
        <color rgb="FF0645AD"/>
      </right>
      <top style="thin">
        <color rgb="FF0645AD"/>
      </top>
      <bottom style="thin">
        <color rgb="FF0645AD"/>
      </bottom>
      <diagonal/>
    </border>
    <border>
      <left style="thin">
        <color rgb="FF0645AD"/>
      </left>
      <right/>
      <top style="thin">
        <color rgb="FF0645AD"/>
      </top>
      <bottom style="thin">
        <color rgb="FF0645AD"/>
      </bottom>
      <diagonal/>
    </border>
    <border>
      <left/>
      <right style="dotted">
        <color rgb="FFA4C2F4"/>
      </right>
      <top style="thin">
        <color auto="1"/>
      </top>
      <bottom/>
      <diagonal/>
    </border>
    <border>
      <left/>
      <right style="dotted">
        <color rgb="FFB4C7DC"/>
      </right>
      <top/>
      <bottom style="thin">
        <color auto="1"/>
      </bottom>
      <diagonal/>
    </border>
    <border>
      <left/>
      <right/>
      <top/>
      <bottom style="thin">
        <color rgb="FF3366BB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4285F4"/>
      </bottom>
      <diagonal/>
    </border>
    <border>
      <left/>
      <right/>
      <top/>
      <bottom style="medium">
        <color rgb="FF729FCF"/>
      </bottom>
      <diagonal/>
    </border>
    <border>
      <left/>
      <right style="medium">
        <color rgb="FFFF9900"/>
      </right>
      <top/>
      <bottom/>
      <diagonal/>
    </border>
    <border>
      <left/>
      <right style="medium">
        <color rgb="FF4285F4"/>
      </right>
      <top/>
      <bottom/>
      <diagonal/>
    </border>
    <border>
      <left/>
      <right style="medium">
        <color rgb="FF729FCF"/>
      </right>
      <top/>
      <bottom style="medium">
        <color rgb="FF6D9EEB"/>
      </bottom>
      <diagonal/>
    </border>
    <border>
      <left/>
      <right style="medium">
        <color rgb="FF729FCF"/>
      </right>
      <top/>
      <bottom style="medium">
        <color rgb="FF000000"/>
      </bottom>
      <diagonal/>
    </border>
    <border>
      <left/>
      <right style="medium">
        <color rgb="FF729FCF"/>
      </right>
      <top/>
      <bottom style="medium">
        <color rgb="FF729FCF"/>
      </bottom>
      <diagonal/>
    </border>
    <border>
      <left/>
      <right style="medium">
        <color rgb="FF729FCF"/>
      </right>
      <top/>
      <bottom style="medium">
        <color rgb="FFF9CB9C"/>
      </bottom>
      <diagonal/>
    </border>
    <border>
      <left/>
      <right style="medium">
        <color rgb="FF729FCF"/>
      </right>
      <top/>
      <bottom/>
      <diagonal/>
    </border>
    <border>
      <left/>
      <right style="medium">
        <color rgb="FF729FCF"/>
      </right>
      <top/>
      <bottom style="medium">
        <color rgb="FF4285F4"/>
      </bottom>
      <diagonal/>
    </border>
    <border>
      <left style="medium">
        <color rgb="FFFF9900"/>
      </left>
      <right style="medium">
        <color rgb="FFFF9900"/>
      </right>
      <top style="medium">
        <color rgb="FFFF9900"/>
      </top>
      <bottom/>
      <diagonal/>
    </border>
    <border>
      <left style="medium">
        <color rgb="FFFF9900"/>
      </left>
      <right style="medium">
        <color rgb="FFFF9900"/>
      </right>
      <top/>
      <bottom/>
      <diagonal/>
    </border>
    <border>
      <left style="medium">
        <color rgb="FFFF9900"/>
      </left>
      <right style="medium">
        <color rgb="FFFF9900"/>
      </right>
      <top/>
      <bottom style="medium">
        <color rgb="FFFF9900"/>
      </bottom>
      <diagonal/>
    </border>
    <border>
      <left style="medium">
        <color rgb="FF729FCF"/>
      </left>
      <right style="medium">
        <color rgb="FF729FCF"/>
      </right>
      <top style="medium">
        <color rgb="FF729FCF"/>
      </top>
      <bottom/>
      <diagonal/>
    </border>
    <border>
      <left style="medium">
        <color rgb="FF729FCF"/>
      </left>
      <right style="medium">
        <color rgb="FF729FCF"/>
      </right>
      <top/>
      <bottom/>
      <diagonal/>
    </border>
    <border>
      <left style="medium">
        <color rgb="FF729FCF"/>
      </left>
      <right style="medium">
        <color rgb="FF729FCF"/>
      </right>
      <top/>
      <bottom style="medium">
        <color rgb="FF729FCF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11" fillId="0" borderId="0"/>
    <xf numFmtId="0" fontId="22" fillId="0" borderId="0">
      <alignment vertical="center"/>
    </xf>
    <xf numFmtId="0" fontId="65" fillId="0" borderId="0"/>
    <xf numFmtId="0" fontId="86" fillId="21" borderId="69" applyNumberFormat="0" applyFill="0" applyProtection="0">
      <alignment horizontal="center" vertical="center"/>
    </xf>
    <xf numFmtId="0" fontId="4" fillId="0" borderId="0">
      <alignment vertical="center"/>
    </xf>
  </cellStyleXfs>
  <cellXfs count="36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176" fontId="8" fillId="0" borderId="0" xfId="0" applyNumberFormat="1" applyFont="1">
      <alignment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12" fillId="0" borderId="0" xfId="1" applyFont="1" applyAlignment="1">
      <alignment horizontal="center"/>
    </xf>
    <xf numFmtId="0" fontId="13" fillId="0" borderId="0" xfId="1" applyFont="1"/>
    <xf numFmtId="0" fontId="14" fillId="0" borderId="0" xfId="1" applyFont="1"/>
    <xf numFmtId="0" fontId="13" fillId="0" borderId="0" xfId="1" applyFont="1" applyAlignment="1">
      <alignment horizontal="center" vertical="center"/>
    </xf>
    <xf numFmtId="0" fontId="15" fillId="6" borderId="3" xfId="1" applyFont="1" applyFill="1" applyBorder="1" applyAlignment="1">
      <alignment horizontal="center" vertical="center" wrapText="1"/>
    </xf>
    <xf numFmtId="0" fontId="13" fillId="6" borderId="3" xfId="1" applyFont="1" applyFill="1" applyBorder="1" applyAlignment="1">
      <alignment horizontal="center" vertical="center" wrapText="1"/>
    </xf>
    <xf numFmtId="0" fontId="17" fillId="0" borderId="0" xfId="1" applyFont="1"/>
    <xf numFmtId="0" fontId="13" fillId="0" borderId="3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 wrapText="1"/>
    </xf>
    <xf numFmtId="0" fontId="13" fillId="7" borderId="3" xfId="1" applyFont="1" applyFill="1" applyBorder="1" applyAlignment="1">
      <alignment horizontal="center" vertical="center" wrapText="1"/>
    </xf>
    <xf numFmtId="0" fontId="19" fillId="0" borderId="0" xfId="1" applyFont="1"/>
    <xf numFmtId="0" fontId="21" fillId="0" borderId="12" xfId="1" applyFont="1" applyBorder="1" applyAlignment="1">
      <alignment horizontal="center" vertical="center"/>
    </xf>
    <xf numFmtId="177" fontId="21" fillId="0" borderId="12" xfId="1" applyNumberFormat="1" applyFont="1" applyBorder="1" applyAlignment="1">
      <alignment horizontal="left" vertical="center" indent="1"/>
    </xf>
    <xf numFmtId="0" fontId="19" fillId="0" borderId="0" xfId="1" applyFont="1" applyAlignment="1">
      <alignment horizontal="center"/>
    </xf>
    <xf numFmtId="0" fontId="19" fillId="0" borderId="0" xfId="1" applyFont="1" applyAlignment="1">
      <alignment horizontal="left" vertical="center" indent="1"/>
    </xf>
    <xf numFmtId="0" fontId="19" fillId="0" borderId="0" xfId="1" applyFont="1" applyAlignment="1">
      <alignment horizontal="left" indent="1"/>
    </xf>
    <xf numFmtId="0" fontId="19" fillId="0" borderId="0" xfId="1" applyFont="1" applyAlignment="1">
      <alignment horizontal="right" vertical="center" indent="1"/>
    </xf>
    <xf numFmtId="0" fontId="13" fillId="0" borderId="13" xfId="1" applyFont="1" applyBorder="1" applyAlignment="1">
      <alignment horizontal="center" vertical="center"/>
    </xf>
    <xf numFmtId="0" fontId="15" fillId="6" borderId="15" xfId="1" applyFont="1" applyFill="1" applyBorder="1" applyAlignment="1">
      <alignment horizontal="center" vertical="center" wrapText="1"/>
    </xf>
    <xf numFmtId="0" fontId="15" fillId="6" borderId="16" xfId="1" applyFont="1" applyFill="1" applyBorder="1" applyAlignment="1">
      <alignment horizontal="center" vertical="center" wrapText="1"/>
    </xf>
    <xf numFmtId="0" fontId="13" fillId="6" borderId="16" xfId="1" applyFont="1" applyFill="1" applyBorder="1" applyAlignment="1">
      <alignment horizontal="center" vertical="center" wrapText="1"/>
    </xf>
    <xf numFmtId="0" fontId="15" fillId="6" borderId="17" xfId="1" applyFont="1" applyFill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/>
    </xf>
    <xf numFmtId="0" fontId="13" fillId="0" borderId="3" xfId="1" applyFont="1" applyBorder="1" applyAlignment="1">
      <alignment horizontal="left" vertical="center" wrapText="1" indent="1"/>
    </xf>
    <xf numFmtId="0" fontId="13" fillId="0" borderId="3" xfId="1" applyFont="1" applyBorder="1" applyAlignment="1">
      <alignment horizontal="left" vertical="center" indent="1"/>
    </xf>
    <xf numFmtId="0" fontId="9" fillId="0" borderId="3" xfId="1" applyFont="1" applyBorder="1" applyAlignment="1">
      <alignment horizontal="left" vertical="center" wrapText="1" indent="1"/>
    </xf>
    <xf numFmtId="0" fontId="18" fillId="0" borderId="3" xfId="1" applyFont="1" applyBorder="1" applyAlignment="1">
      <alignment horizontal="left" vertical="center" wrapText="1" indent="1"/>
    </xf>
    <xf numFmtId="0" fontId="18" fillId="0" borderId="9" xfId="1" applyFont="1" applyBorder="1" applyAlignment="1">
      <alignment horizontal="left" vertical="center" wrapText="1" indent="1"/>
    </xf>
    <xf numFmtId="0" fontId="13" fillId="5" borderId="3" xfId="1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left" vertical="center" wrapText="1" indent="1"/>
    </xf>
    <xf numFmtId="0" fontId="13" fillId="5" borderId="3" xfId="1" applyFont="1" applyFill="1" applyBorder="1" applyAlignment="1">
      <alignment horizontal="left" vertical="center" wrapText="1" indent="1"/>
    </xf>
    <xf numFmtId="0" fontId="13" fillId="5" borderId="3" xfId="1" applyFont="1" applyFill="1" applyBorder="1" applyAlignment="1">
      <alignment horizontal="center" vertical="center" wrapText="1"/>
    </xf>
    <xf numFmtId="177" fontId="21" fillId="0" borderId="21" xfId="1" applyNumberFormat="1" applyFont="1" applyBorder="1" applyAlignment="1">
      <alignment horizontal="right" vertical="center" indent="1"/>
    </xf>
    <xf numFmtId="0" fontId="21" fillId="0" borderId="22" xfId="1" applyFont="1" applyBorder="1" applyAlignment="1">
      <alignment horizontal="center" vertical="center"/>
    </xf>
    <xf numFmtId="0" fontId="20" fillId="8" borderId="23" xfId="1" applyFont="1" applyFill="1" applyBorder="1" applyAlignment="1">
      <alignment horizontal="center" vertical="center"/>
    </xf>
    <xf numFmtId="0" fontId="20" fillId="8" borderId="24" xfId="1" applyFont="1" applyFill="1" applyBorder="1" applyAlignment="1">
      <alignment horizontal="center" vertical="center"/>
    </xf>
    <xf numFmtId="0" fontId="20" fillId="8" borderId="25" xfId="1" applyFont="1" applyFill="1" applyBorder="1" applyAlignment="1">
      <alignment horizontal="center" vertical="center"/>
    </xf>
    <xf numFmtId="177" fontId="21" fillId="0" borderId="26" xfId="1" applyNumberFormat="1" applyFont="1" applyBorder="1" applyAlignment="1">
      <alignment horizontal="right" vertical="center" indent="1"/>
    </xf>
    <xf numFmtId="177" fontId="21" fillId="0" borderId="27" xfId="1" applyNumberFormat="1" applyFont="1" applyBorder="1" applyAlignment="1">
      <alignment horizontal="left" vertical="center" indent="1"/>
    </xf>
    <xf numFmtId="0" fontId="21" fillId="0" borderId="27" xfId="1" applyFont="1" applyBorder="1" applyAlignment="1">
      <alignment horizontal="center" vertical="center"/>
    </xf>
    <xf numFmtId="0" fontId="21" fillId="0" borderId="28" xfId="1" applyFont="1" applyBorder="1" applyAlignment="1">
      <alignment horizontal="center" vertical="center"/>
    </xf>
    <xf numFmtId="0" fontId="23" fillId="9" borderId="3" xfId="2" applyFont="1" applyFill="1" applyBorder="1" applyAlignment="1">
      <alignment horizontal="center" vertical="center"/>
    </xf>
    <xf numFmtId="0" fontId="23" fillId="0" borderId="0" xfId="2" applyFont="1">
      <alignment vertical="center"/>
    </xf>
    <xf numFmtId="0" fontId="23" fillId="0" borderId="0" xfId="2" applyFont="1" applyAlignment="1">
      <alignment horizontal="center" vertical="center"/>
    </xf>
    <xf numFmtId="0" fontId="23" fillId="0" borderId="3" xfId="2" applyFont="1" applyBorder="1" applyAlignment="1">
      <alignment horizontal="center" vertical="center"/>
    </xf>
    <xf numFmtId="0" fontId="25" fillId="0" borderId="3" xfId="2" applyFont="1" applyBorder="1" applyAlignment="1">
      <alignment horizontal="center" vertical="center"/>
    </xf>
    <xf numFmtId="0" fontId="26" fillId="0" borderId="0" xfId="2" applyFont="1">
      <alignment vertical="center"/>
    </xf>
    <xf numFmtId="0" fontId="26" fillId="0" borderId="0" xfId="2" applyFont="1" applyAlignment="1">
      <alignment horizontal="center" vertical="center"/>
    </xf>
    <xf numFmtId="0" fontId="27" fillId="0" borderId="3" xfId="2" applyFont="1" applyBorder="1" applyAlignment="1">
      <alignment horizontal="center" vertical="center"/>
    </xf>
    <xf numFmtId="0" fontId="23" fillId="10" borderId="3" xfId="2" applyFont="1" applyFill="1" applyBorder="1" applyAlignment="1">
      <alignment horizontal="center" vertical="center"/>
    </xf>
    <xf numFmtId="0" fontId="28" fillId="0" borderId="0" xfId="2" applyFont="1" applyAlignment="1">
      <alignment horizontal="center" vertical="center"/>
    </xf>
    <xf numFmtId="0" fontId="30" fillId="0" borderId="3" xfId="2" applyFont="1" applyBorder="1" applyAlignment="1">
      <alignment horizontal="center" vertical="center"/>
    </xf>
    <xf numFmtId="0" fontId="26" fillId="0" borderId="3" xfId="2" applyFont="1" applyBorder="1" applyAlignment="1">
      <alignment horizontal="center" vertical="center"/>
    </xf>
    <xf numFmtId="0" fontId="26" fillId="0" borderId="3" xfId="2" applyFont="1" applyBorder="1">
      <alignment vertical="center"/>
    </xf>
    <xf numFmtId="0" fontId="23" fillId="0" borderId="3" xfId="2" applyFont="1" applyBorder="1">
      <alignment vertical="center"/>
    </xf>
    <xf numFmtId="0" fontId="29" fillId="0" borderId="3" xfId="2" applyFont="1" applyBorder="1">
      <alignment vertical="center"/>
    </xf>
    <xf numFmtId="0" fontId="29" fillId="0" borderId="0" xfId="2" applyFont="1">
      <alignment vertical="center"/>
    </xf>
    <xf numFmtId="0" fontId="11" fillId="0" borderId="0" xfId="1"/>
    <xf numFmtId="0" fontId="31" fillId="0" borderId="0" xfId="1" applyFont="1"/>
    <xf numFmtId="0" fontId="32" fillId="0" borderId="0" xfId="1" applyFont="1"/>
    <xf numFmtId="0" fontId="34" fillId="0" borderId="0" xfId="1" applyFont="1"/>
    <xf numFmtId="0" fontId="14" fillId="0" borderId="0" xfId="1" applyFont="1" applyAlignment="1">
      <alignment wrapText="1"/>
    </xf>
    <xf numFmtId="0" fontId="35" fillId="0" borderId="0" xfId="1" applyFont="1"/>
    <xf numFmtId="0" fontId="37" fillId="0" borderId="0" xfId="1" applyFont="1"/>
    <xf numFmtId="0" fontId="38" fillId="12" borderId="0" xfId="1" applyFont="1" applyFill="1" applyAlignment="1">
      <alignment horizontal="center" vertical="center"/>
    </xf>
    <xf numFmtId="0" fontId="43" fillId="12" borderId="0" xfId="1" applyFont="1" applyFill="1" applyAlignment="1">
      <alignment horizontal="center"/>
    </xf>
    <xf numFmtId="0" fontId="45" fillId="12" borderId="0" xfId="1" applyFont="1" applyFill="1" applyAlignment="1">
      <alignment horizontal="center" vertical="top"/>
    </xf>
    <xf numFmtId="0" fontId="47" fillId="12" borderId="0" xfId="1" applyFont="1" applyFill="1" applyAlignment="1">
      <alignment horizontal="center" vertical="center"/>
    </xf>
    <xf numFmtId="0" fontId="39" fillId="12" borderId="0" xfId="1" applyFont="1" applyFill="1" applyAlignment="1">
      <alignment horizontal="center"/>
    </xf>
    <xf numFmtId="0" fontId="58" fillId="15" borderId="63" xfId="1" applyFont="1" applyFill="1" applyBorder="1" applyAlignment="1">
      <alignment horizontal="center" vertical="center"/>
    </xf>
    <xf numFmtId="0" fontId="59" fillId="15" borderId="63" xfId="1" applyFont="1" applyFill="1" applyBorder="1" applyAlignment="1">
      <alignment horizontal="center" vertical="center" textRotation="255"/>
    </xf>
    <xf numFmtId="0" fontId="17" fillId="16" borderId="64" xfId="1" applyFont="1" applyFill="1" applyBorder="1" applyAlignment="1">
      <alignment horizontal="center" vertical="center"/>
    </xf>
    <xf numFmtId="0" fontId="17" fillId="0" borderId="63" xfId="1" applyFont="1" applyBorder="1" applyAlignment="1">
      <alignment horizontal="center" vertical="center"/>
    </xf>
    <xf numFmtId="0" fontId="17" fillId="17" borderId="64" xfId="1" applyFont="1" applyFill="1" applyBorder="1" applyAlignment="1">
      <alignment horizontal="center" vertical="center"/>
    </xf>
    <xf numFmtId="0" fontId="17" fillId="17" borderId="63" xfId="1" applyFont="1" applyFill="1" applyBorder="1" applyAlignment="1">
      <alignment horizontal="center" vertical="center"/>
    </xf>
    <xf numFmtId="0" fontId="36" fillId="0" borderId="5" xfId="1" applyFont="1" applyBorder="1"/>
    <xf numFmtId="0" fontId="36" fillId="0" borderId="6" xfId="1" applyFont="1" applyBorder="1"/>
    <xf numFmtId="0" fontId="36" fillId="0" borderId="8" xfId="1" applyFont="1" applyBorder="1"/>
    <xf numFmtId="0" fontId="36" fillId="0" borderId="18" xfId="1" applyFont="1" applyBorder="1"/>
    <xf numFmtId="0" fontId="36" fillId="0" borderId="19" xfId="1" applyFont="1" applyBorder="1"/>
    <xf numFmtId="0" fontId="36" fillId="0" borderId="17" xfId="1" applyFont="1" applyBorder="1"/>
    <xf numFmtId="0" fontId="36" fillId="0" borderId="20" xfId="1" applyFont="1" applyBorder="1"/>
    <xf numFmtId="0" fontId="36" fillId="0" borderId="15" xfId="1" applyFont="1" applyBorder="1"/>
    <xf numFmtId="0" fontId="64" fillId="0" borderId="0" xfId="1" applyFont="1" applyAlignment="1">
      <alignment horizontal="center" vertical="center" textRotation="255"/>
    </xf>
    <xf numFmtId="0" fontId="65" fillId="0" borderId="0" xfId="3"/>
    <xf numFmtId="0" fontId="21" fillId="0" borderId="0" xfId="3" applyFont="1" applyAlignment="1">
      <alignment horizontal="left" vertical="center"/>
    </xf>
    <xf numFmtId="0" fontId="67" fillId="18" borderId="0" xfId="3" applyFont="1" applyFill="1" applyAlignment="1">
      <alignment horizontal="center" vertical="center"/>
    </xf>
    <xf numFmtId="0" fontId="67" fillId="0" borderId="0" xfId="3" applyFont="1" applyAlignment="1">
      <alignment horizontal="center" vertical="center"/>
    </xf>
    <xf numFmtId="178" fontId="67" fillId="0" borderId="0" xfId="3" quotePrefix="1" applyNumberFormat="1" applyFont="1" applyAlignment="1">
      <alignment horizontal="center" vertical="center"/>
    </xf>
    <xf numFmtId="0" fontId="67" fillId="0" borderId="0" xfId="3" quotePrefix="1" applyFont="1" applyAlignment="1">
      <alignment horizontal="center" vertical="center"/>
    </xf>
    <xf numFmtId="0" fontId="21" fillId="0" borderId="0" xfId="3" applyFont="1" applyAlignment="1">
      <alignment vertical="center"/>
    </xf>
    <xf numFmtId="0" fontId="19" fillId="0" borderId="0" xfId="3" applyFont="1"/>
    <xf numFmtId="0" fontId="71" fillId="8" borderId="3" xfId="3" applyFont="1" applyFill="1" applyBorder="1" applyAlignment="1">
      <alignment horizontal="center" vertical="center"/>
    </xf>
    <xf numFmtId="0" fontId="73" fillId="0" borderId="12" xfId="3" applyFont="1" applyBorder="1" applyAlignment="1">
      <alignment horizontal="center" vertical="center"/>
    </xf>
    <xf numFmtId="0" fontId="74" fillId="0" borderId="12" xfId="3" applyFont="1" applyBorder="1" applyAlignment="1">
      <alignment horizontal="left" vertical="center" indent="1"/>
    </xf>
    <xf numFmtId="0" fontId="73" fillId="0" borderId="3" xfId="3" applyFont="1" applyBorder="1" applyAlignment="1">
      <alignment horizontal="center" vertical="center"/>
    </xf>
    <xf numFmtId="0" fontId="75" fillId="0" borderId="3" xfId="3" applyFont="1" applyBorder="1" applyAlignment="1">
      <alignment horizontal="left" vertical="center" indent="1"/>
    </xf>
    <xf numFmtId="0" fontId="76" fillId="0" borderId="3" xfId="3" applyFont="1" applyBorder="1" applyAlignment="1">
      <alignment horizontal="left" vertical="center" indent="1"/>
    </xf>
    <xf numFmtId="0" fontId="77" fillId="19" borderId="3" xfId="3" applyFont="1" applyFill="1" applyBorder="1" applyAlignment="1">
      <alignment horizontal="left" vertical="center" indent="1"/>
    </xf>
    <xf numFmtId="0" fontId="21" fillId="0" borderId="3" xfId="3" applyFont="1" applyBorder="1" applyAlignment="1">
      <alignment vertical="center"/>
    </xf>
    <xf numFmtId="0" fontId="78" fillId="0" borderId="0" xfId="3" applyFont="1"/>
    <xf numFmtId="0" fontId="79" fillId="0" borderId="0" xfId="3" applyFont="1"/>
    <xf numFmtId="0" fontId="78" fillId="3" borderId="68" xfId="3" applyFont="1" applyFill="1" applyBorder="1" applyAlignment="1">
      <alignment vertical="center"/>
    </xf>
    <xf numFmtId="0" fontId="78" fillId="3" borderId="68" xfId="3" applyFont="1" applyFill="1" applyBorder="1" applyAlignment="1">
      <alignment horizontal="center" vertical="center"/>
    </xf>
    <xf numFmtId="0" fontId="80" fillId="0" borderId="68" xfId="3" applyFont="1" applyBorder="1" applyAlignment="1">
      <alignment horizontal="left" vertical="center" indent="2"/>
    </xf>
    <xf numFmtId="0" fontId="81" fillId="0" borderId="3" xfId="2" applyFont="1" applyBorder="1" applyAlignment="1">
      <alignment horizontal="center" vertical="center"/>
    </xf>
    <xf numFmtId="0" fontId="83" fillId="20" borderId="3" xfId="2" applyFont="1" applyFill="1" applyBorder="1" applyAlignment="1">
      <alignment horizontal="center" vertical="center"/>
    </xf>
    <xf numFmtId="0" fontId="84" fillId="0" borderId="0" xfId="0" applyFont="1">
      <alignment vertical="center"/>
    </xf>
    <xf numFmtId="0" fontId="5" fillId="2" borderId="2" xfId="0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0" fontId="5" fillId="4" borderId="6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4" borderId="0" xfId="0" applyFont="1" applyFill="1" applyAlignment="1">
      <alignment horizontal="center" vertical="center"/>
    </xf>
    <xf numFmtId="176" fontId="0" fillId="0" borderId="0" xfId="0" applyNumberFormat="1">
      <alignment vertical="center"/>
    </xf>
    <xf numFmtId="177" fontId="85" fillId="0" borderId="21" xfId="1" applyNumberFormat="1" applyFont="1" applyBorder="1" applyAlignment="1">
      <alignment horizontal="right" vertical="center" indent="1"/>
    </xf>
    <xf numFmtId="177" fontId="85" fillId="0" borderId="12" xfId="1" applyNumberFormat="1" applyFont="1" applyBorder="1" applyAlignment="1">
      <alignment horizontal="left" vertical="center" indent="1"/>
    </xf>
    <xf numFmtId="0" fontId="85" fillId="0" borderId="12" xfId="1" applyFont="1" applyBorder="1" applyAlignment="1">
      <alignment horizontal="center" vertical="center"/>
    </xf>
    <xf numFmtId="0" fontId="85" fillId="0" borderId="22" xfId="1" applyFont="1" applyBorder="1" applyAlignment="1">
      <alignment horizontal="center" vertical="center"/>
    </xf>
    <xf numFmtId="0" fontId="8" fillId="5" borderId="0" xfId="0" applyFont="1" applyFill="1">
      <alignment vertical="center"/>
    </xf>
    <xf numFmtId="0" fontId="9" fillId="5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5" borderId="18" xfId="0" applyFont="1" applyFill="1" applyBorder="1">
      <alignment vertical="center"/>
    </xf>
    <xf numFmtId="0" fontId="8" fillId="0" borderId="19" xfId="0" applyFont="1" applyBorder="1">
      <alignment vertical="center"/>
    </xf>
    <xf numFmtId="0" fontId="8" fillId="0" borderId="18" xfId="0" applyFont="1" applyBorder="1">
      <alignment vertical="center"/>
    </xf>
    <xf numFmtId="0" fontId="8" fillId="5" borderId="17" xfId="0" applyFont="1" applyFill="1" applyBorder="1">
      <alignment vertical="center"/>
    </xf>
    <xf numFmtId="0" fontId="9" fillId="5" borderId="20" xfId="0" applyFont="1" applyFill="1" applyBorder="1" applyAlignment="1">
      <alignment horizontal="center" vertical="center"/>
    </xf>
    <xf numFmtId="0" fontId="8" fillId="5" borderId="20" xfId="0" applyFont="1" applyFill="1" applyBorder="1">
      <alignment vertical="center"/>
    </xf>
    <xf numFmtId="0" fontId="8" fillId="5" borderId="19" xfId="0" applyFont="1" applyFill="1" applyBorder="1">
      <alignment vertical="center"/>
    </xf>
    <xf numFmtId="0" fontId="8" fillId="5" borderId="15" xfId="0" applyFont="1" applyFill="1" applyBorder="1">
      <alignment vertical="center"/>
    </xf>
    <xf numFmtId="0" fontId="9" fillId="22" borderId="10" xfId="0" applyFont="1" applyFill="1" applyBorder="1" applyAlignment="1">
      <alignment horizontal="center" vertical="center"/>
    </xf>
    <xf numFmtId="0" fontId="87" fillId="21" borderId="69" xfId="4" applyFont="1">
      <alignment horizontal="center" vertical="center"/>
    </xf>
    <xf numFmtId="0" fontId="18" fillId="0" borderId="3" xfId="1" applyFont="1" applyBorder="1" applyAlignment="1">
      <alignment horizontal="center" vertical="center" wrapText="1"/>
    </xf>
    <xf numFmtId="0" fontId="18" fillId="0" borderId="14" xfId="1" applyFont="1" applyBorder="1" applyAlignment="1">
      <alignment horizontal="center" vertical="center" wrapText="1"/>
    </xf>
    <xf numFmtId="0" fontId="89" fillId="0" borderId="14" xfId="1" applyFont="1" applyBorder="1" applyAlignment="1">
      <alignment horizontal="center" vertical="center" wrapText="1"/>
    </xf>
    <xf numFmtId="0" fontId="18" fillId="0" borderId="9" xfId="1" applyFont="1" applyBorder="1" applyAlignment="1">
      <alignment horizontal="center" vertical="center" wrapText="1"/>
    </xf>
    <xf numFmtId="0" fontId="89" fillId="0" borderId="5" xfId="1" applyFont="1" applyBorder="1" applyAlignment="1">
      <alignment horizontal="center" vertical="center" wrapText="1"/>
    </xf>
    <xf numFmtId="0" fontId="90" fillId="0" borderId="3" xfId="1" applyFont="1" applyBorder="1" applyAlignment="1">
      <alignment horizontal="left" vertical="center" indent="1"/>
    </xf>
    <xf numFmtId="0" fontId="91" fillId="23" borderId="10" xfId="0" applyFont="1" applyFill="1" applyBorder="1" applyAlignment="1">
      <alignment horizontal="center" vertical="center"/>
    </xf>
    <xf numFmtId="0" fontId="91" fillId="22" borderId="11" xfId="0" applyFont="1" applyFill="1" applyBorder="1" applyAlignment="1">
      <alignment horizontal="center" vertical="center"/>
    </xf>
    <xf numFmtId="0" fontId="92" fillId="0" borderId="0" xfId="0" applyFont="1" applyAlignment="1">
      <alignment vertical="center" wrapText="1"/>
    </xf>
    <xf numFmtId="0" fontId="92" fillId="0" borderId="70" xfId="0" applyFont="1" applyBorder="1" applyAlignment="1">
      <alignment vertical="center" wrapText="1"/>
    </xf>
    <xf numFmtId="0" fontId="92" fillId="0" borderId="71" xfId="0" applyFont="1" applyBorder="1" applyAlignment="1">
      <alignment vertical="center" wrapText="1"/>
    </xf>
    <xf numFmtId="0" fontId="92" fillId="0" borderId="72" xfId="0" applyFont="1" applyBorder="1" applyAlignment="1">
      <alignment vertical="center" wrapText="1"/>
    </xf>
    <xf numFmtId="0" fontId="92" fillId="0" borderId="73" xfId="0" applyFont="1" applyBorder="1" applyAlignment="1">
      <alignment vertical="center" wrapText="1"/>
    </xf>
    <xf numFmtId="0" fontId="93" fillId="25" borderId="74" xfId="0" applyFont="1" applyFill="1" applyBorder="1" applyAlignment="1">
      <alignment horizontal="center" vertical="center" wrapText="1"/>
    </xf>
    <xf numFmtId="0" fontId="94" fillId="25" borderId="76" xfId="0" applyFont="1" applyFill="1" applyBorder="1" applyAlignment="1">
      <alignment horizontal="center" vertical="center" wrapText="1"/>
    </xf>
    <xf numFmtId="0" fontId="95" fillId="0" borderId="0" xfId="0" applyFont="1" applyAlignment="1">
      <alignment vertical="center" wrapText="1"/>
    </xf>
    <xf numFmtId="0" fontId="96" fillId="25" borderId="74" xfId="0" applyFont="1" applyFill="1" applyBorder="1" applyAlignment="1">
      <alignment horizontal="center" vertical="center" wrapText="1"/>
    </xf>
    <xf numFmtId="0" fontId="97" fillId="24" borderId="77" xfId="0" applyFont="1" applyFill="1" applyBorder="1" applyAlignment="1">
      <alignment horizontal="center" vertical="center" wrapText="1"/>
    </xf>
    <xf numFmtId="0" fontId="97" fillId="0" borderId="77" xfId="0" applyFont="1" applyBorder="1" applyAlignment="1">
      <alignment horizontal="center" vertical="center" wrapText="1"/>
    </xf>
    <xf numFmtId="0" fontId="97" fillId="0" borderId="0" xfId="0" applyFont="1" applyAlignment="1">
      <alignment horizontal="center" vertical="center" wrapText="1"/>
    </xf>
    <xf numFmtId="0" fontId="92" fillId="27" borderId="0" xfId="0" applyFont="1" applyFill="1" applyAlignment="1">
      <alignment vertical="center" wrapText="1"/>
    </xf>
    <xf numFmtId="0" fontId="96" fillId="25" borderId="79" xfId="0" applyFont="1" applyFill="1" applyBorder="1" applyAlignment="1">
      <alignment horizontal="center" vertical="center" wrapText="1"/>
    </xf>
    <xf numFmtId="0" fontId="97" fillId="24" borderId="79" xfId="0" applyFont="1" applyFill="1" applyBorder="1" applyAlignment="1">
      <alignment horizontal="center" vertical="center" wrapText="1"/>
    </xf>
    <xf numFmtId="0" fontId="97" fillId="0" borderId="75" xfId="0" applyFont="1" applyBorder="1" applyAlignment="1">
      <alignment horizontal="center" vertical="center" wrapText="1"/>
    </xf>
    <xf numFmtId="0" fontId="92" fillId="0" borderId="78" xfId="0" applyFont="1" applyBorder="1" applyAlignment="1">
      <alignment vertical="center" wrapText="1"/>
    </xf>
    <xf numFmtId="0" fontId="96" fillId="25" borderId="76" xfId="0" applyFont="1" applyFill="1" applyBorder="1" applyAlignment="1">
      <alignment horizontal="center" vertical="center" wrapText="1"/>
    </xf>
    <xf numFmtId="0" fontId="97" fillId="24" borderId="76" xfId="0" applyFont="1" applyFill="1" applyBorder="1" applyAlignment="1">
      <alignment horizontal="center" vertical="center" wrapText="1"/>
    </xf>
    <xf numFmtId="0" fontId="21" fillId="0" borderId="3" xfId="3" applyFont="1" applyBorder="1" applyAlignment="1">
      <alignment horizontal="center" vertical="center"/>
    </xf>
    <xf numFmtId="0" fontId="100" fillId="25" borderId="76" xfId="0" applyFont="1" applyFill="1" applyBorder="1" applyAlignment="1">
      <alignment horizontal="center" vertical="center" wrapText="1"/>
    </xf>
    <xf numFmtId="0" fontId="81" fillId="0" borderId="13" xfId="2" applyFont="1" applyBorder="1" applyAlignment="1">
      <alignment horizontal="center" vertical="center"/>
    </xf>
    <xf numFmtId="0" fontId="83" fillId="20" borderId="13" xfId="2" applyFont="1" applyFill="1" applyBorder="1" applyAlignment="1">
      <alignment horizontal="center" vertical="center"/>
    </xf>
    <xf numFmtId="0" fontId="81" fillId="0" borderId="14" xfId="2" applyFont="1" applyBorder="1" applyAlignment="1">
      <alignment horizontal="center" vertical="center"/>
    </xf>
    <xf numFmtId="0" fontId="82" fillId="9" borderId="15" xfId="2" applyFont="1" applyFill="1" applyBorder="1" applyAlignment="1">
      <alignment horizontal="center" vertical="center"/>
    </xf>
    <xf numFmtId="0" fontId="82" fillId="9" borderId="16" xfId="2" applyFont="1" applyFill="1" applyBorder="1" applyAlignment="1">
      <alignment horizontal="center" vertical="center"/>
    </xf>
    <xf numFmtId="0" fontId="82" fillId="9" borderId="17" xfId="2" applyFont="1" applyFill="1" applyBorder="1" applyAlignment="1">
      <alignment horizontal="center" vertical="center"/>
    </xf>
    <xf numFmtId="0" fontId="81" fillId="0" borderId="8" xfId="2" applyFont="1" applyBorder="1" applyAlignment="1">
      <alignment horizontal="center" vertical="center"/>
    </xf>
    <xf numFmtId="0" fontId="81" fillId="0" borderId="9" xfId="2" applyFont="1" applyBorder="1" applyAlignment="1">
      <alignment horizontal="center" vertical="center"/>
    </xf>
    <xf numFmtId="0" fontId="21" fillId="0" borderId="9" xfId="3" applyFont="1" applyBorder="1" applyAlignment="1">
      <alignment horizontal="center" vertical="center"/>
    </xf>
    <xf numFmtId="0" fontId="81" fillId="0" borderId="5" xfId="2" applyFont="1" applyBorder="1" applyAlignment="1">
      <alignment horizontal="center" vertical="center"/>
    </xf>
    <xf numFmtId="0" fontId="104" fillId="26" borderId="0" xfId="0" applyFont="1" applyFill="1" applyAlignment="1">
      <alignment horizontal="center" vertical="center" wrapText="1"/>
    </xf>
    <xf numFmtId="0" fontId="100" fillId="25" borderId="74" xfId="0" applyFont="1" applyFill="1" applyBorder="1" applyAlignment="1">
      <alignment horizontal="center" vertical="center" wrapText="1"/>
    </xf>
    <xf numFmtId="177" fontId="105" fillId="0" borderId="0" xfId="0" applyNumberFormat="1" applyFont="1" applyAlignment="1">
      <alignment horizontal="center" vertical="center" wrapText="1"/>
    </xf>
    <xf numFmtId="0" fontId="95" fillId="0" borderId="0" xfId="0" applyFont="1" applyAlignment="1">
      <alignment horizontal="center" vertical="center" wrapText="1"/>
    </xf>
    <xf numFmtId="0" fontId="98" fillId="26" borderId="3" xfId="0" applyFont="1" applyFill="1" applyBorder="1" applyAlignment="1">
      <alignment horizontal="center" vertical="center" wrapText="1"/>
    </xf>
    <xf numFmtId="0" fontId="102" fillId="0" borderId="3" xfId="0" applyFont="1" applyBorder="1" applyAlignment="1">
      <alignment vertical="center" wrapText="1"/>
    </xf>
    <xf numFmtId="0" fontId="95" fillId="0" borderId="3" xfId="0" applyFont="1" applyBorder="1" applyAlignment="1">
      <alignment horizontal="center" vertical="center" wrapText="1"/>
    </xf>
    <xf numFmtId="0" fontId="98" fillId="0" borderId="0" xfId="0" applyFont="1" applyAlignment="1">
      <alignment vertical="center" wrapText="1"/>
    </xf>
    <xf numFmtId="0" fontId="98" fillId="0" borderId="0" xfId="0" applyFont="1" applyAlignment="1">
      <alignment horizontal="center" vertical="center" wrapText="1"/>
    </xf>
    <xf numFmtId="0" fontId="99" fillId="0" borderId="0" xfId="0" applyFont="1" applyAlignment="1">
      <alignment horizontal="center" vertical="center" wrapText="1"/>
    </xf>
    <xf numFmtId="0" fontId="101" fillId="0" borderId="0" xfId="0" applyFont="1" applyAlignment="1">
      <alignment horizontal="center" vertical="center" wrapText="1"/>
    </xf>
    <xf numFmtId="0" fontId="103" fillId="0" borderId="0" xfId="0" applyFont="1" applyAlignment="1">
      <alignment horizontal="center" vertical="center" wrapText="1"/>
    </xf>
    <xf numFmtId="0" fontId="103" fillId="26" borderId="0" xfId="0" applyFont="1" applyFill="1">
      <alignment vertical="center"/>
    </xf>
    <xf numFmtId="0" fontId="106" fillId="28" borderId="0" xfId="0" applyFont="1" applyFill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11" fillId="0" borderId="3" xfId="2" applyFont="1" applyBorder="1" applyAlignment="1">
      <alignment horizontal="center" vertical="center"/>
    </xf>
    <xf numFmtId="0" fontId="112" fillId="20" borderId="3" xfId="2" applyFont="1" applyFill="1" applyBorder="1" applyAlignment="1">
      <alignment horizontal="center" vertical="center"/>
    </xf>
    <xf numFmtId="0" fontId="111" fillId="0" borderId="9" xfId="2" applyFont="1" applyBorder="1" applyAlignment="1">
      <alignment horizontal="center" vertical="center"/>
    </xf>
    <xf numFmtId="0" fontId="114" fillId="29" borderId="0" xfId="5" applyFont="1" applyFill="1">
      <alignment vertical="center"/>
    </xf>
    <xf numFmtId="0" fontId="115" fillId="29" borderId="0" xfId="5" applyFont="1" applyFill="1">
      <alignment vertical="center"/>
    </xf>
    <xf numFmtId="0" fontId="4" fillId="0" borderId="0" xfId="5">
      <alignment vertical="center"/>
    </xf>
    <xf numFmtId="0" fontId="4" fillId="30" borderId="0" xfId="5" applyFill="1">
      <alignment vertical="center"/>
    </xf>
    <xf numFmtId="0" fontId="4" fillId="0" borderId="0" xfId="5" quotePrefix="1">
      <alignment vertical="center"/>
    </xf>
    <xf numFmtId="0" fontId="117" fillId="28" borderId="0" xfId="5" applyFont="1" applyFill="1">
      <alignment vertical="center"/>
    </xf>
    <xf numFmtId="0" fontId="118" fillId="28" borderId="0" xfId="5" applyFont="1" applyFill="1">
      <alignment vertical="center"/>
    </xf>
    <xf numFmtId="0" fontId="120" fillId="30" borderId="0" xfId="5" applyFont="1" applyFill="1">
      <alignment vertical="center"/>
    </xf>
    <xf numFmtId="0" fontId="121" fillId="9" borderId="86" xfId="2" applyFont="1" applyFill="1" applyBorder="1" applyAlignment="1">
      <alignment horizontal="center" vertical="center"/>
    </xf>
    <xf numFmtId="0" fontId="3" fillId="5" borderId="5" xfId="3" applyFont="1" applyFill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87" xfId="3" applyFont="1" applyBorder="1" applyAlignment="1">
      <alignment horizontal="center" vertical="center"/>
    </xf>
    <xf numFmtId="0" fontId="121" fillId="9" borderId="3" xfId="2" applyFont="1" applyFill="1" applyBorder="1" applyAlignment="1">
      <alignment horizontal="center" vertical="center"/>
    </xf>
    <xf numFmtId="0" fontId="81" fillId="5" borderId="3" xfId="2" applyFont="1" applyFill="1" applyBorder="1" applyAlignment="1">
      <alignment horizontal="center" vertical="center"/>
    </xf>
    <xf numFmtId="0" fontId="20" fillId="8" borderId="12" xfId="1" applyFont="1" applyFill="1" applyBorder="1" applyAlignment="1">
      <alignment horizontal="center" vertical="center"/>
    </xf>
    <xf numFmtId="177" fontId="2" fillId="5" borderId="12" xfId="1" applyNumberFormat="1" applyFont="1" applyFill="1" applyBorder="1" applyAlignment="1">
      <alignment horizontal="left" vertical="center" indent="1"/>
    </xf>
    <xf numFmtId="0" fontId="2" fillId="5" borderId="12" xfId="1" applyFont="1" applyFill="1" applyBorder="1" applyAlignment="1">
      <alignment horizontal="center" vertical="center"/>
    </xf>
    <xf numFmtId="177" fontId="2" fillId="0" borderId="12" xfId="1" applyNumberFormat="1" applyFont="1" applyBorder="1" applyAlignment="1">
      <alignment horizontal="left" vertical="center" indent="1"/>
    </xf>
    <xf numFmtId="0" fontId="2" fillId="0" borderId="12" xfId="1" applyFont="1" applyBorder="1" applyAlignment="1">
      <alignment horizontal="center" vertical="center"/>
    </xf>
    <xf numFmtId="177" fontId="85" fillId="5" borderId="12" xfId="1" applyNumberFormat="1" applyFont="1" applyFill="1" applyBorder="1" applyAlignment="1">
      <alignment horizontal="left" vertical="center" indent="1"/>
    </xf>
    <xf numFmtId="0" fontId="85" fillId="5" borderId="12" xfId="1" applyFont="1" applyFill="1" applyBorder="1" applyAlignment="1">
      <alignment horizontal="center" vertical="center"/>
    </xf>
    <xf numFmtId="0" fontId="122" fillId="8" borderId="12" xfId="1" applyFont="1" applyFill="1" applyBorder="1" applyAlignment="1">
      <alignment horizontal="center" vertical="center"/>
    </xf>
    <xf numFmtId="0" fontId="13" fillId="31" borderId="3" xfId="1" applyFont="1" applyFill="1" applyBorder="1" applyAlignment="1">
      <alignment horizontal="center" vertical="center" wrapText="1"/>
    </xf>
    <xf numFmtId="0" fontId="122" fillId="8" borderId="27" xfId="1" applyFont="1" applyFill="1" applyBorder="1" applyAlignment="1">
      <alignment horizontal="center" vertical="center"/>
    </xf>
    <xf numFmtId="0" fontId="0" fillId="3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2" borderId="3" xfId="0" applyFill="1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177" fontId="13" fillId="31" borderId="3" xfId="1" applyNumberFormat="1" applyFont="1" applyFill="1" applyBorder="1" applyAlignment="1">
      <alignment horizontal="center" vertical="center" wrapText="1"/>
    </xf>
    <xf numFmtId="177" fontId="13" fillId="5" borderId="3" xfId="1" applyNumberFormat="1" applyFont="1" applyFill="1" applyBorder="1" applyAlignment="1">
      <alignment horizontal="center" vertical="center" wrapText="1"/>
    </xf>
    <xf numFmtId="177" fontId="0" fillId="32" borderId="3" xfId="0" applyNumberFormat="1" applyFill="1" applyBorder="1" applyAlignment="1">
      <alignment horizontal="left" vertical="center" indent="1"/>
    </xf>
    <xf numFmtId="177" fontId="13" fillId="0" borderId="3" xfId="1" applyNumberFormat="1" applyFont="1" applyBorder="1" applyAlignment="1">
      <alignment horizontal="center" vertical="center" wrapText="1"/>
    </xf>
    <xf numFmtId="177" fontId="0" fillId="0" borderId="3" xfId="0" applyNumberFormat="1" applyBorder="1" applyAlignment="1">
      <alignment horizontal="left" vertical="center" indent="1"/>
    </xf>
    <xf numFmtId="177" fontId="0" fillId="0" borderId="0" xfId="0" applyNumberFormat="1">
      <alignment vertical="center"/>
    </xf>
    <xf numFmtId="0" fontId="0" fillId="33" borderId="3" xfId="0" applyFill="1" applyBorder="1" applyAlignment="1">
      <alignment horizontal="center" vertical="center"/>
    </xf>
    <xf numFmtId="0" fontId="123" fillId="5" borderId="3" xfId="2" applyFont="1" applyFill="1" applyBorder="1" applyAlignment="1">
      <alignment horizontal="left" vertical="center" indent="1"/>
    </xf>
    <xf numFmtId="0" fontId="123" fillId="0" borderId="3" xfId="2" applyFont="1" applyBorder="1" applyAlignment="1">
      <alignment horizontal="left" vertical="center" indent="1"/>
    </xf>
    <xf numFmtId="0" fontId="124" fillId="20" borderId="3" xfId="2" applyFont="1" applyFill="1" applyBorder="1" applyAlignment="1">
      <alignment horizontal="left" vertical="center" indent="1"/>
    </xf>
    <xf numFmtId="16" fontId="0" fillId="0" borderId="0" xfId="0" applyNumberFormat="1">
      <alignment vertical="center"/>
    </xf>
    <xf numFmtId="0" fontId="20" fillId="8" borderId="3" xfId="1" applyFont="1" applyFill="1" applyBorder="1" applyAlignment="1">
      <alignment horizontal="center" vertical="center"/>
    </xf>
    <xf numFmtId="177" fontId="21" fillId="0" borderId="3" xfId="1" applyNumberFormat="1" applyFont="1" applyBorder="1" applyAlignment="1">
      <alignment horizontal="left" vertical="center" indent="1"/>
    </xf>
    <xf numFmtId="177" fontId="85" fillId="0" borderId="3" xfId="1" applyNumberFormat="1" applyFont="1" applyBorder="1" applyAlignment="1">
      <alignment horizontal="left" vertical="center" indent="1"/>
    </xf>
    <xf numFmtId="0" fontId="1" fillId="0" borderId="9" xfId="1" applyFont="1" applyBorder="1" applyAlignment="1">
      <alignment horizontal="center" vertical="center"/>
    </xf>
    <xf numFmtId="0" fontId="21" fillId="0" borderId="88" xfId="1" applyFont="1" applyBorder="1" applyAlignment="1">
      <alignment horizontal="center" vertical="center"/>
    </xf>
    <xf numFmtId="0" fontId="21" fillId="0" borderId="16" xfId="1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/>
    </xf>
    <xf numFmtId="0" fontId="85" fillId="0" borderId="3" xfId="1" applyFont="1" applyBorder="1" applyAlignment="1">
      <alignment horizontal="center" vertical="center"/>
    </xf>
    <xf numFmtId="0" fontId="113" fillId="0" borderId="83" xfId="0" applyFont="1" applyBorder="1" applyAlignment="1">
      <alignment horizontal="center" vertical="center" wrapText="1"/>
    </xf>
    <xf numFmtId="0" fontId="113" fillId="0" borderId="84" xfId="0" applyFont="1" applyBorder="1" applyAlignment="1">
      <alignment horizontal="center" vertical="center" wrapText="1"/>
    </xf>
    <xf numFmtId="0" fontId="113" fillId="0" borderId="85" xfId="0" applyFont="1" applyBorder="1" applyAlignment="1">
      <alignment horizontal="center" vertical="center" wrapText="1"/>
    </xf>
    <xf numFmtId="0" fontId="110" fillId="24" borderId="80" xfId="0" applyFont="1" applyFill="1" applyBorder="1" applyAlignment="1">
      <alignment horizontal="center" vertical="center" wrapText="1"/>
    </xf>
    <xf numFmtId="0" fontId="110" fillId="24" borderId="81" xfId="0" applyFont="1" applyFill="1" applyBorder="1" applyAlignment="1">
      <alignment horizontal="center" vertical="center" wrapText="1"/>
    </xf>
    <xf numFmtId="0" fontId="110" fillId="24" borderId="82" xfId="0" applyFont="1" applyFill="1" applyBorder="1" applyAlignment="1">
      <alignment horizontal="center" vertical="center" wrapText="1"/>
    </xf>
    <xf numFmtId="0" fontId="97" fillId="0" borderId="83" xfId="0" applyFont="1" applyBorder="1" applyAlignment="1">
      <alignment horizontal="center" vertical="center" wrapText="1"/>
    </xf>
    <xf numFmtId="0" fontId="97" fillId="0" borderId="84" xfId="0" applyFont="1" applyBorder="1" applyAlignment="1">
      <alignment horizontal="center" vertical="center" wrapText="1"/>
    </xf>
    <xf numFmtId="0" fontId="97" fillId="0" borderId="85" xfId="0" applyFont="1" applyBorder="1" applyAlignment="1">
      <alignment horizontal="center" vertical="center" wrapText="1"/>
    </xf>
    <xf numFmtId="0" fontId="105" fillId="0" borderId="83" xfId="0" applyFont="1" applyBorder="1" applyAlignment="1">
      <alignment horizontal="center" vertical="center" wrapText="1"/>
    </xf>
    <xf numFmtId="0" fontId="105" fillId="0" borderId="84" xfId="0" applyFont="1" applyBorder="1" applyAlignment="1">
      <alignment horizontal="center" vertical="center" wrapText="1"/>
    </xf>
    <xf numFmtId="0" fontId="105" fillId="0" borderId="85" xfId="0" applyFont="1" applyBorder="1" applyAlignment="1">
      <alignment horizontal="center" vertical="center" wrapText="1"/>
    </xf>
    <xf numFmtId="0" fontId="107" fillId="0" borderId="83" xfId="0" applyFont="1" applyBorder="1" applyAlignment="1">
      <alignment horizontal="center" vertical="center" wrapText="1"/>
    </xf>
    <xf numFmtId="0" fontId="107" fillId="0" borderId="84" xfId="0" applyFont="1" applyBorder="1" applyAlignment="1">
      <alignment horizontal="center" vertical="center" wrapText="1"/>
    </xf>
    <xf numFmtId="0" fontId="107" fillId="0" borderId="85" xfId="0" applyFont="1" applyBorder="1" applyAlignment="1">
      <alignment horizontal="center" vertical="center" wrapText="1"/>
    </xf>
    <xf numFmtId="0" fontId="68" fillId="8" borderId="27" xfId="3" applyFont="1" applyFill="1" applyBorder="1" applyAlignment="1">
      <alignment horizontal="center" vertical="center"/>
    </xf>
    <xf numFmtId="0" fontId="72" fillId="0" borderId="24" xfId="3" applyFont="1" applyBorder="1"/>
    <xf numFmtId="0" fontId="69" fillId="8" borderId="0" xfId="3" applyFont="1" applyFill="1" applyAlignment="1">
      <alignment horizontal="center" vertical="center" wrapText="1"/>
    </xf>
    <xf numFmtId="0" fontId="72" fillId="0" borderId="67" xfId="3" applyFont="1" applyBorder="1"/>
    <xf numFmtId="0" fontId="47" fillId="0" borderId="42" xfId="1" applyFont="1" applyBorder="1" applyAlignment="1">
      <alignment horizontal="center" vertical="center"/>
    </xf>
    <xf numFmtId="0" fontId="48" fillId="0" borderId="43" xfId="1" applyFont="1" applyBorder="1" applyAlignment="1">
      <alignment horizontal="center" vertical="center"/>
    </xf>
    <xf numFmtId="0" fontId="47" fillId="13" borderId="42" xfId="1" applyFont="1" applyFill="1" applyBorder="1" applyAlignment="1">
      <alignment horizontal="center" vertical="center"/>
    </xf>
    <xf numFmtId="0" fontId="48" fillId="13" borderId="43" xfId="1" applyFont="1" applyFill="1" applyBorder="1" applyAlignment="1">
      <alignment horizontal="center" vertical="center"/>
    </xf>
    <xf numFmtId="0" fontId="45" fillId="0" borderId="39" xfId="1" applyFont="1" applyBorder="1" applyAlignment="1">
      <alignment horizontal="center" vertical="top"/>
    </xf>
    <xf numFmtId="0" fontId="46" fillId="0" borderId="36" xfId="1" applyFont="1" applyBorder="1" applyAlignment="1">
      <alignment horizontal="center" vertical="center"/>
    </xf>
    <xf numFmtId="0" fontId="46" fillId="13" borderId="36" xfId="1" applyFont="1" applyFill="1" applyBorder="1" applyAlignment="1">
      <alignment horizontal="center" vertical="center"/>
    </xf>
    <xf numFmtId="0" fontId="45" fillId="13" borderId="39" xfId="1" applyFont="1" applyFill="1" applyBorder="1" applyAlignment="1">
      <alignment horizontal="center" vertical="top"/>
    </xf>
    <xf numFmtId="0" fontId="40" fillId="0" borderId="31" xfId="1" applyFont="1" applyBorder="1" applyAlignment="1">
      <alignment horizontal="center" vertical="center"/>
    </xf>
    <xf numFmtId="0" fontId="44" fillId="0" borderId="36" xfId="1" applyFont="1" applyBorder="1" applyAlignment="1">
      <alignment horizontal="center" vertical="center"/>
    </xf>
    <xf numFmtId="0" fontId="44" fillId="13" borderId="36" xfId="1" applyFont="1" applyFill="1" applyBorder="1" applyAlignment="1">
      <alignment horizontal="center" vertical="center"/>
    </xf>
    <xf numFmtId="0" fontId="40" fillId="13" borderId="31" xfId="1" applyFont="1" applyFill="1" applyBorder="1" applyAlignment="1">
      <alignment horizontal="center" vertical="center"/>
    </xf>
    <xf numFmtId="0" fontId="39" fillId="0" borderId="30" xfId="1" applyFont="1" applyBorder="1" applyAlignment="1">
      <alignment horizontal="center"/>
    </xf>
    <xf numFmtId="0" fontId="39" fillId="13" borderId="30" xfId="1" applyFont="1" applyFill="1" applyBorder="1" applyAlignment="1">
      <alignment horizontal="center"/>
    </xf>
    <xf numFmtId="0" fontId="64" fillId="11" borderId="3" xfId="1" applyFont="1" applyFill="1" applyBorder="1" applyAlignment="1">
      <alignment horizontal="center" vertical="center" textRotation="255"/>
    </xf>
    <xf numFmtId="0" fontId="43" fillId="0" borderId="30" xfId="1" applyFont="1" applyBorder="1" applyAlignment="1">
      <alignment horizontal="center"/>
    </xf>
    <xf numFmtId="0" fontId="43" fillId="13" borderId="30" xfId="1" applyFont="1" applyFill="1" applyBorder="1" applyAlignment="1">
      <alignment horizontal="center"/>
    </xf>
    <xf numFmtId="0" fontId="38" fillId="6" borderId="3" xfId="1" applyFont="1" applyFill="1" applyBorder="1" applyAlignment="1">
      <alignment horizontal="center" vertical="center"/>
    </xf>
    <xf numFmtId="0" fontId="45" fillId="13" borderId="18" xfId="1" applyFont="1" applyFill="1" applyBorder="1" applyAlignment="1">
      <alignment horizontal="center" vertical="top"/>
    </xf>
    <xf numFmtId="0" fontId="46" fillId="13" borderId="19" xfId="1" applyFont="1" applyFill="1" applyBorder="1" applyAlignment="1">
      <alignment horizontal="center" vertical="center"/>
    </xf>
    <xf numFmtId="0" fontId="47" fillId="13" borderId="17" xfId="1" applyFont="1" applyFill="1" applyBorder="1" applyAlignment="1">
      <alignment horizontal="center" vertical="center"/>
    </xf>
    <xf numFmtId="0" fontId="48" fillId="13" borderId="15" xfId="1" applyFont="1" applyFill="1" applyBorder="1" applyAlignment="1">
      <alignment horizontal="center" vertical="center"/>
    </xf>
    <xf numFmtId="0" fontId="40" fillId="13" borderId="8" xfId="1" applyFont="1" applyFill="1" applyBorder="1" applyAlignment="1">
      <alignment horizontal="center" vertical="center"/>
    </xf>
    <xf numFmtId="0" fontId="44" fillId="13" borderId="19" xfId="1" applyFont="1" applyFill="1" applyBorder="1" applyAlignment="1">
      <alignment horizontal="center" vertical="center"/>
    </xf>
    <xf numFmtId="0" fontId="39" fillId="13" borderId="5" xfId="1" applyFont="1" applyFill="1" applyBorder="1" applyAlignment="1">
      <alignment horizontal="center"/>
    </xf>
    <xf numFmtId="0" fontId="17" fillId="6" borderId="3" xfId="1" applyFont="1" applyFill="1" applyBorder="1" applyAlignment="1">
      <alignment horizontal="center" vertical="center" textRotation="255"/>
    </xf>
    <xf numFmtId="0" fontId="17" fillId="6" borderId="14" xfId="1" applyFont="1" applyFill="1" applyBorder="1" applyAlignment="1">
      <alignment horizontal="center" vertical="center" textRotation="255"/>
    </xf>
    <xf numFmtId="0" fontId="38" fillId="6" borderId="9" xfId="1" applyFont="1" applyFill="1" applyBorder="1" applyAlignment="1">
      <alignment horizontal="center" vertical="center"/>
    </xf>
    <xf numFmtId="0" fontId="41" fillId="13" borderId="30" xfId="1" applyFont="1" applyFill="1" applyBorder="1" applyAlignment="1">
      <alignment horizontal="center"/>
    </xf>
    <xf numFmtId="0" fontId="17" fillId="11" borderId="3" xfId="1" applyFont="1" applyFill="1" applyBorder="1" applyAlignment="1">
      <alignment horizontal="center" vertical="center"/>
    </xf>
    <xf numFmtId="0" fontId="17" fillId="11" borderId="3" xfId="1" applyFont="1" applyFill="1" applyBorder="1" applyAlignment="1">
      <alignment horizontal="center" vertical="center" wrapText="1"/>
    </xf>
    <xf numFmtId="0" fontId="61" fillId="0" borderId="3" xfId="1" applyFont="1" applyBorder="1" applyAlignment="1">
      <alignment horizontal="center" vertical="center"/>
    </xf>
    <xf numFmtId="0" fontId="61" fillId="13" borderId="3" xfId="1" applyFont="1" applyFill="1" applyBorder="1" applyAlignment="1">
      <alignment horizontal="center" vertical="center"/>
    </xf>
    <xf numFmtId="0" fontId="17" fillId="11" borderId="3" xfId="1" applyFont="1" applyFill="1" applyBorder="1" applyAlignment="1">
      <alignment horizontal="center" vertical="center" textRotation="255"/>
    </xf>
    <xf numFmtId="0" fontId="60" fillId="11" borderId="3" xfId="1" applyFont="1" applyFill="1" applyBorder="1" applyAlignment="1">
      <alignment horizontal="center" vertical="center"/>
    </xf>
    <xf numFmtId="0" fontId="49" fillId="13" borderId="30" xfId="1" applyFont="1" applyFill="1" applyBorder="1" applyAlignment="1">
      <alignment horizontal="center"/>
    </xf>
    <xf numFmtId="0" fontId="62" fillId="0" borderId="30" xfId="1" applyFont="1" applyBorder="1" applyAlignment="1">
      <alignment horizontal="center"/>
    </xf>
    <xf numFmtId="0" fontId="47" fillId="0" borderId="66" xfId="1" applyFont="1" applyBorder="1" applyAlignment="1">
      <alignment horizontal="center" vertical="center"/>
    </xf>
    <xf numFmtId="0" fontId="45" fillId="13" borderId="39" xfId="1" applyFont="1" applyFill="1" applyBorder="1" applyAlignment="1">
      <alignment horizontal="center" vertical="center"/>
    </xf>
    <xf numFmtId="0" fontId="45" fillId="0" borderId="39" xfId="1" applyFont="1" applyBorder="1" applyAlignment="1">
      <alignment horizontal="center" vertical="center"/>
    </xf>
    <xf numFmtId="0" fontId="45" fillId="0" borderId="51" xfId="1" applyFont="1" applyBorder="1" applyAlignment="1">
      <alignment horizontal="center" vertical="center"/>
    </xf>
    <xf numFmtId="0" fontId="39" fillId="14" borderId="30" xfId="1" applyFont="1" applyFill="1" applyBorder="1" applyAlignment="1">
      <alignment horizontal="center"/>
    </xf>
    <xf numFmtId="0" fontId="41" fillId="13" borderId="30" xfId="1" applyFont="1" applyFill="1" applyBorder="1" applyAlignment="1">
      <alignment horizontal="center" vertical="center"/>
    </xf>
    <xf numFmtId="0" fontId="39" fillId="0" borderId="30" xfId="1" applyFont="1" applyBorder="1" applyAlignment="1">
      <alignment horizontal="center" vertical="center"/>
    </xf>
    <xf numFmtId="0" fontId="39" fillId="0" borderId="65" xfId="1" applyFont="1" applyBorder="1" applyAlignment="1">
      <alignment horizontal="center" vertical="center"/>
    </xf>
    <xf numFmtId="0" fontId="26" fillId="0" borderId="0" xfId="2" applyFont="1" applyAlignment="1">
      <alignment horizontal="left" vertical="center" wrapText="1"/>
    </xf>
    <xf numFmtId="0" fontId="23" fillId="0" borderId="3" xfId="2" applyFont="1" applyBorder="1" applyAlignment="1">
      <alignment horizontal="center" vertical="center"/>
    </xf>
    <xf numFmtId="0" fontId="30" fillId="0" borderId="14" xfId="2" applyFont="1" applyBorder="1" applyAlignment="1">
      <alignment horizontal="center" vertical="center"/>
    </xf>
    <xf numFmtId="0" fontId="30" fillId="0" borderId="29" xfId="2" applyFont="1" applyBorder="1" applyAlignment="1">
      <alignment horizontal="center" vertical="center"/>
    </xf>
    <xf numFmtId="0" fontId="30" fillId="0" borderId="13" xfId="2" applyFont="1" applyBorder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33" fillId="0" borderId="0" xfId="1" applyFont="1" applyAlignment="1">
      <alignment horizontal="center" vertical="center" textRotation="255"/>
    </xf>
    <xf numFmtId="0" fontId="14" fillId="0" borderId="0" xfId="1" applyFont="1" applyAlignment="1">
      <alignment wrapText="1"/>
    </xf>
    <xf numFmtId="0" fontId="17" fillId="17" borderId="63" xfId="1" applyFont="1" applyFill="1" applyBorder="1" applyAlignment="1">
      <alignment horizontal="center" vertical="center"/>
    </xf>
    <xf numFmtId="0" fontId="17" fillId="0" borderId="63" xfId="1" applyFont="1" applyBorder="1" applyAlignment="1">
      <alignment horizontal="center" vertical="center"/>
    </xf>
    <xf numFmtId="0" fontId="46" fillId="0" borderId="37" xfId="1" applyFont="1" applyBorder="1" applyAlignment="1">
      <alignment horizontal="center" vertical="center"/>
    </xf>
    <xf numFmtId="0" fontId="47" fillId="13" borderId="61" xfId="1" applyFont="1" applyFill="1" applyBorder="1" applyAlignment="1">
      <alignment horizontal="center" vertical="center"/>
    </xf>
    <xf numFmtId="0" fontId="48" fillId="13" borderId="62" xfId="1" applyFont="1" applyFill="1" applyBorder="1" applyAlignment="1">
      <alignment horizontal="center" vertical="center"/>
    </xf>
    <xf numFmtId="0" fontId="59" fillId="15" borderId="63" xfId="1" applyFont="1" applyFill="1" applyBorder="1" applyAlignment="1">
      <alignment horizontal="center" vertical="center"/>
    </xf>
    <xf numFmtId="0" fontId="47" fillId="0" borderId="59" xfId="1" applyFont="1" applyBorder="1" applyAlignment="1">
      <alignment horizontal="center" vertical="center"/>
    </xf>
    <xf numFmtId="0" fontId="48" fillId="0" borderId="60" xfId="1" applyFont="1" applyBorder="1" applyAlignment="1">
      <alignment horizontal="center" vertical="center"/>
    </xf>
    <xf numFmtId="0" fontId="45" fillId="13" borderId="41" xfId="1" applyFont="1" applyFill="1" applyBorder="1" applyAlignment="1">
      <alignment horizontal="center" vertical="top"/>
    </xf>
    <xf numFmtId="0" fontId="46" fillId="13" borderId="38" xfId="1" applyFont="1" applyFill="1" applyBorder="1" applyAlignment="1">
      <alignment horizontal="center" vertical="center"/>
    </xf>
    <xf numFmtId="0" fontId="43" fillId="0" borderId="55" xfId="1" applyFont="1" applyBorder="1" applyAlignment="1">
      <alignment horizontal="center"/>
    </xf>
    <xf numFmtId="0" fontId="40" fillId="0" borderId="56" xfId="1" applyFont="1" applyBorder="1" applyAlignment="1">
      <alignment horizontal="center" vertical="center"/>
    </xf>
    <xf numFmtId="0" fontId="39" fillId="13" borderId="57" xfId="1" applyFont="1" applyFill="1" applyBorder="1" applyAlignment="1">
      <alignment horizontal="center"/>
    </xf>
    <xf numFmtId="0" fontId="40" fillId="13" borderId="58" xfId="1" applyFont="1" applyFill="1" applyBorder="1" applyAlignment="1">
      <alignment horizontal="center" vertical="center"/>
    </xf>
    <xf numFmtId="0" fontId="45" fillId="0" borderId="40" xfId="1" applyFont="1" applyBorder="1" applyAlignment="1">
      <alignment horizontal="center" vertical="top"/>
    </xf>
    <xf numFmtId="0" fontId="48" fillId="0" borderId="53" xfId="1" applyFont="1" applyBorder="1" applyAlignment="1">
      <alignment horizontal="center" vertical="center"/>
    </xf>
    <xf numFmtId="0" fontId="47" fillId="13" borderId="54" xfId="1" applyFont="1" applyFill="1" applyBorder="1" applyAlignment="1">
      <alignment horizontal="center" vertical="center"/>
    </xf>
    <xf numFmtId="0" fontId="48" fillId="13" borderId="53" xfId="1" applyFont="1" applyFill="1" applyBorder="1" applyAlignment="1">
      <alignment horizontal="center" vertical="center"/>
    </xf>
    <xf numFmtId="0" fontId="17" fillId="11" borderId="3" xfId="1" applyFont="1" applyFill="1" applyBorder="1" applyAlignment="1">
      <alignment vertical="center" textRotation="255"/>
    </xf>
    <xf numFmtId="0" fontId="57" fillId="13" borderId="43" xfId="1" applyFont="1" applyFill="1" applyBorder="1" applyAlignment="1">
      <alignment horizontal="center" vertical="center"/>
    </xf>
    <xf numFmtId="0" fontId="47" fillId="0" borderId="52" xfId="1" applyFont="1" applyBorder="1" applyAlignment="1">
      <alignment horizontal="center" vertical="center"/>
    </xf>
    <xf numFmtId="0" fontId="44" fillId="0" borderId="37" xfId="1" applyFont="1" applyBorder="1" applyAlignment="1">
      <alignment horizontal="center" vertical="center"/>
    </xf>
    <xf numFmtId="0" fontId="44" fillId="13" borderId="38" xfId="1" applyFont="1" applyFill="1" applyBorder="1" applyAlignment="1">
      <alignment horizontal="center" vertical="center"/>
    </xf>
    <xf numFmtId="0" fontId="56" fillId="13" borderId="42" xfId="1" applyFont="1" applyFill="1" applyBorder="1" applyAlignment="1">
      <alignment horizontal="center" vertical="center"/>
    </xf>
    <xf numFmtId="0" fontId="54" fillId="13" borderId="36" xfId="1" applyFont="1" applyFill="1" applyBorder="1" applyAlignment="1">
      <alignment horizontal="center" vertical="center"/>
    </xf>
    <xf numFmtId="0" fontId="45" fillId="0" borderId="51" xfId="1" applyFont="1" applyBorder="1" applyAlignment="1">
      <alignment horizontal="center" vertical="top"/>
    </xf>
    <xf numFmtId="0" fontId="50" fillId="13" borderId="31" xfId="1" applyFont="1" applyFill="1" applyBorder="1" applyAlignment="1">
      <alignment horizontal="center" vertical="center"/>
    </xf>
    <xf numFmtId="0" fontId="52" fillId="13" borderId="30" xfId="1" applyFont="1" applyFill="1" applyBorder="1" applyAlignment="1">
      <alignment horizontal="center"/>
    </xf>
    <xf numFmtId="0" fontId="47" fillId="13" borderId="46" xfId="1" applyFont="1" applyFill="1" applyBorder="1" applyAlignment="1">
      <alignment horizontal="center" vertical="center"/>
    </xf>
    <xf numFmtId="0" fontId="48" fillId="13" borderId="47" xfId="1" applyFont="1" applyFill="1" applyBorder="1" applyAlignment="1">
      <alignment horizontal="center" vertical="center"/>
    </xf>
    <xf numFmtId="0" fontId="41" fillId="0" borderId="48" xfId="1" applyFont="1" applyBorder="1" applyAlignment="1">
      <alignment horizontal="center"/>
    </xf>
    <xf numFmtId="0" fontId="40" fillId="0" borderId="49" xfId="1" applyFont="1" applyBorder="1" applyAlignment="1">
      <alignment horizontal="center" vertical="center"/>
    </xf>
    <xf numFmtId="0" fontId="41" fillId="13" borderId="50" xfId="1" applyFont="1" applyFill="1" applyBorder="1" applyAlignment="1">
      <alignment horizontal="center"/>
    </xf>
    <xf numFmtId="0" fontId="40" fillId="13" borderId="49" xfId="1" applyFont="1" applyFill="1" applyBorder="1" applyAlignment="1">
      <alignment horizontal="center" vertical="center"/>
    </xf>
    <xf numFmtId="0" fontId="53" fillId="13" borderId="36" xfId="1" applyFont="1" applyFill="1" applyBorder="1" applyAlignment="1">
      <alignment horizontal="center" vertical="center"/>
    </xf>
    <xf numFmtId="0" fontId="46" fillId="14" borderId="36" xfId="1" applyFont="1" applyFill="1" applyBorder="1" applyAlignment="1">
      <alignment horizontal="center" vertical="center"/>
    </xf>
    <xf numFmtId="0" fontId="47" fillId="0" borderId="44" xfId="1" applyFont="1" applyBorder="1" applyAlignment="1">
      <alignment horizontal="center" vertical="center"/>
    </xf>
    <xf numFmtId="0" fontId="48" fillId="0" borderId="45" xfId="1" applyFont="1" applyBorder="1" applyAlignment="1">
      <alignment horizontal="center" vertical="center"/>
    </xf>
    <xf numFmtId="0" fontId="43" fillId="0" borderId="32" xfId="1" applyFont="1" applyBorder="1" applyAlignment="1">
      <alignment horizontal="center"/>
    </xf>
    <xf numFmtId="0" fontId="40" fillId="0" borderId="33" xfId="1" applyFont="1" applyBorder="1" applyAlignment="1">
      <alignment horizontal="center" vertical="center"/>
    </xf>
    <xf numFmtId="0" fontId="38" fillId="6" borderId="13" xfId="1" applyFont="1" applyFill="1" applyBorder="1" applyAlignment="1">
      <alignment horizontal="center" vertical="center"/>
    </xf>
    <xf numFmtId="0" fontId="36" fillId="11" borderId="3" xfId="1" applyFont="1" applyFill="1" applyBorder="1" applyAlignment="1">
      <alignment vertical="center" textRotation="255"/>
    </xf>
    <xf numFmtId="0" fontId="39" fillId="13" borderId="34" xfId="1" applyFont="1" applyFill="1" applyBorder="1" applyAlignment="1">
      <alignment horizontal="center"/>
    </xf>
    <xf numFmtId="0" fontId="40" fillId="13" borderId="35" xfId="1" applyFont="1" applyFill="1" applyBorder="1" applyAlignment="1">
      <alignment horizontal="center" vertical="center"/>
    </xf>
  </cellXfs>
  <cellStyles count="6">
    <cellStyle name="一般" xfId="0" builtinId="0"/>
    <cellStyle name="一般 2" xfId="1" xr:uid="{0A0F08B0-3BFC-4997-A8E2-61C4B6060781}"/>
    <cellStyle name="一般 3" xfId="2" xr:uid="{E6453D98-F589-4881-852B-2604DCEB3E38}"/>
    <cellStyle name="一般 4" xfId="3" xr:uid="{65DF878B-8F03-4B1A-ABB6-74FFD8D17EF0}"/>
    <cellStyle name="一般 5" xfId="5" xr:uid="{ACD2A9CD-A126-4454-821C-BB2713D48737}"/>
    <cellStyle name="漢字輸入" xfId="4" xr:uid="{52206EE0-15BD-46EC-AC65-60DE5264D10A}"/>
  </cellStyles>
  <dxfs count="92"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字咍芫荽 台羅 R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字咍芫荽 台羅 R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8"/>
        <name val="Noto Sans TC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right" vertical="center" textRotation="0" wrapText="0" indent="1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Noto Sans TC Black"/>
        <family val="2"/>
        <charset val="136"/>
        <scheme val="none"/>
      </font>
      <fill>
        <patternFill patternType="solid">
          <fgColor rgb="FF45818E"/>
          <bgColor rgb="FF45818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erif TC Black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erif TC Black"/>
        <family val="1"/>
        <charset val="136"/>
        <scheme val="none"/>
      </font>
      <fill>
        <patternFill patternType="solid">
          <fgColor rgb="FFCFE2F3"/>
          <bgColor rgb="FFC9DAF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76" formatCode="0.00_ "/>
      <alignment vertical="center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vertical="center"/>
    </dxf>
    <dxf>
      <numFmt numFmtId="0" formatCode="General"/>
      <alignment vertical="center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right" vertical="center" textRotation="0" wrapText="0" indent="1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Noto Sans TC Black"/>
        <family val="2"/>
        <charset val="136"/>
        <scheme val="none"/>
      </font>
      <fill>
        <patternFill patternType="solid">
          <fgColor rgb="FF45818E"/>
          <bgColor rgb="FF45818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33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microsoft.com/office/2017/06/relationships/rdSupportingPropertyBag" Target="richData/rdsupporting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36" Type="http://schemas.microsoft.com/office/2023/09/relationships/Python" Target="pyth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SupportingPropertyBagStructure" Target="richData/rdsupportingpropertybag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microsoft.com/office/2017/06/relationships/rdRichValueStructure" Target="richData/rdrichvaluestructure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zh.wikipedia.org/wiki/File:Tilde_(diacritic).svg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zh.wikipedia.org/wiki/File:Ring_above.svg" TargetMode="Externa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17</xdr:row>
      <xdr:rowOff>0</xdr:rowOff>
    </xdr:from>
    <xdr:to>
      <xdr:col>12</xdr:col>
      <xdr:colOff>101600</xdr:colOff>
      <xdr:row>17</xdr:row>
      <xdr:rowOff>152400</xdr:rowOff>
    </xdr:to>
    <xdr:pic>
      <xdr:nvPicPr>
        <xdr:cNvPr id="2" name="圖片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95CECA-99AA-418C-803B-9AED0CD58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3950" y="6715125"/>
          <a:ext cx="1016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101600</xdr:colOff>
      <xdr:row>17</xdr:row>
      <xdr:rowOff>139700</xdr:rowOff>
    </xdr:to>
    <xdr:pic>
      <xdr:nvPicPr>
        <xdr:cNvPr id="3" name="圖片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ED9C39-7D67-49C7-8842-EBBEB852F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49275" y="6715125"/>
          <a:ext cx="1016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9360</xdr:colOff>
      <xdr:row>4</xdr:row>
      <xdr:rowOff>66600</xdr:rowOff>
    </xdr:from>
    <xdr:to>
      <xdr:col>13</xdr:col>
      <xdr:colOff>32040</xdr:colOff>
      <xdr:row>32</xdr:row>
      <xdr:rowOff>180360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A002F4E3-E93A-4DD2-9AFB-2802258223A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42785" y="1333425"/>
          <a:ext cx="7842705" cy="841003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114480</xdr:colOff>
      <xdr:row>16</xdr:row>
      <xdr:rowOff>29160</xdr:rowOff>
    </xdr:from>
    <xdr:to>
      <xdr:col>27</xdr:col>
      <xdr:colOff>361800</xdr:colOff>
      <xdr:row>27</xdr:row>
      <xdr:rowOff>142920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7C14DE93-A59A-4E39-9F1C-15EDF3460D7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486580" y="6658560"/>
          <a:ext cx="5714670" cy="4457160"/>
        </a:xfrm>
        <a:prstGeom prst="rect">
          <a:avLst/>
        </a:prstGeom>
        <a:ln w="0">
          <a:noFill/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11B08EAF-7608-47B3-A634-BCC3A8020044}" autoFormatId="16" applyNumberFormats="0" applyBorderFormats="0" applyFontFormats="0" applyPatternFormats="0" applyAlignmentFormats="0" applyWidthHeightFormats="0">
  <queryTableRefresh nextId="41">
    <queryTableFields count="14">
      <queryTableField id="1" name="id" tableColumnId="1"/>
      <queryTableField id="2" name="han_ji" tableColumnId="2"/>
      <queryTableField id="9" name="sni_siann" tableColumnId="9"/>
      <queryTableField id="10" name="sni_un" tableColumnId="10"/>
      <queryTableField id="13" dataBound="0" tableColumnId="11"/>
      <queryTableField id="33" dataBound="0" tableColumnId="13"/>
      <queryTableField id="27" dataBound="0" tableColumnId="8"/>
      <queryTableField id="5" name="siann" tableColumnId="5"/>
      <queryTableField id="6" name="un" tableColumnId="6"/>
      <queryTableField id="7" name="tiau" tableColumnId="7"/>
      <queryTableField id="3" name="chu_im" tableColumnId="3"/>
      <queryTableField id="16" dataBound="0" tableColumnId="14"/>
      <queryTableField id="14" dataBound="0" tableColumnId="12"/>
      <queryTableField id="4" name="freq" tableColumnId="4"/>
    </queryTableFields>
    <queryTableDeletedFields count="1">
      <deletedField name="old_chu_im"/>
    </queryTableDeleted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s">ziân</fb>
    <v>&lt;class 'str'&gt;</v>
    <v>str</v>
    <v>ziân</v>
    <v>ziân</v>
    <v>0</v>
  </rv>
  <rv s="0">
    <fb t="s">ngónn</fb>
    <v>&lt;class 'str'&gt;</v>
    <v>str</v>
    <v>ngónn</v>
    <v>ngónn</v>
    <v>0</v>
  </rv>
</rvData>
</file>

<file path=xl/richData/rdrichvaluestructure.xml><?xml version="1.0" encoding="utf-8"?>
<rvStructures xmlns="http://schemas.microsoft.com/office/spreadsheetml/2017/richdata" count="1">
  <s t="_python">
    <k n="Python_type" t="s"/>
    <k n="Python_typeName" t="s"/>
    <k n="Python_str" t="s"/>
    <k n="basicValue" t="s"/>
    <k n="_Provider" t="spb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https://res.cdn.office.net/officepysvc/prod-service/anacondalogo.png</v>
      <v>Python 由 Anaconda 提供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EDC449-945D-4DB2-9DFA-4C06C4BC27D0}" name="韻母對照資料表3" displayName="韻母對照資料表3" ref="A3:L103" totalsRowShown="0" headerRowDxfId="91" headerRowBorderDxfId="90" tableBorderDxfId="89" totalsRowBorderDxfId="88" headerRowCellStyle="一般 2">
  <autoFilter ref="A3:L103" xr:uid="{589099C4-1FC9-4AE9-9ABF-1AEFEED91B53}"/>
  <tableColumns count="12">
    <tableColumn id="1" xr3:uid="{E1F5ADAF-9940-46B0-BB57-9751A56957B2}" name="識別號" dataDxfId="87" dataCellStyle="一般 2"/>
    <tableColumn id="8" xr3:uid="{5F1439F7-B021-42DD-BD1C-147F7CBFA8AB}" name="十五音" dataDxfId="86" dataCellStyle="一般 2"/>
    <tableColumn id="7" xr3:uid="{6FA77AEF-EAF3-4556-A0FC-A9211C8D6AEB}" name="方音" dataDxfId="85" dataCellStyle="一般 2"/>
    <tableColumn id="3" xr3:uid="{79DE49F8-F71E-4FAF-BEF5-8DE7DAEE79CB}" name="國際音標" dataDxfId="84" dataCellStyle="一般 2"/>
    <tableColumn id="2" xr3:uid="{88F8655F-3D2E-48CA-BB0E-1C40A9AC5C02}" name="韻母碼" dataDxfId="83" dataCellStyle="一般 2"/>
    <tableColumn id="4" xr3:uid="{2C7A49F4-83C1-4093-BB79-287F72E890E0}" name="白話字" dataDxfId="82" dataCellStyle="一般 2"/>
    <tableColumn id="5" xr3:uid="{6FA5B643-36CC-4A4D-9F24-59AE53294D29}" name="台羅" dataDxfId="81" dataCellStyle="一般 2"/>
    <tableColumn id="6" xr3:uid="{604AFDEE-02D6-4495-897A-EDEEB282E277}" name="閩拼" dataDxfId="80" dataCellStyle="一般 2"/>
    <tableColumn id="12" xr3:uid="{6B5A15F8-F0C6-4690-AAB9-A54614270CDE}" name="注音二式" dataDxfId="79" dataCellStyle="一般 2"/>
    <tableColumn id="11" xr3:uid="{B25D5E89-9AA3-4080-B5B2-9C2B0915230E}" name="十五音序" dataDxfId="78" dataCellStyle="一般 2"/>
    <tableColumn id="9" xr3:uid="{BBD7E5EE-E348-453C-86B6-224592B0FA4D}" name="舒促聲" dataDxfId="77" dataCellStyle="一般 2"/>
    <tableColumn id="10" xr3:uid="{7B6D4EE7-640D-4F08-8F4E-B88439865E3F}" name="十五音識別碼" dataDxfId="76" dataCellStyle="一般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090CC0-7486-427E-B0C9-C0F6E9B7A167}" name="雅俗通字典" displayName="雅俗通字典" ref="A1:N10640" tableType="queryTable" totalsRowShown="0" headerRowDxfId="75" dataDxfId="74">
  <autoFilter ref="A1:N10640" xr:uid="{434C299C-B258-4EF0-AA9D-E7975B505CC4}">
    <filterColumn colId="0" hiddenButton="1"/>
  </autoFilter>
  <tableColumns count="14">
    <tableColumn id="1" xr3:uid="{06DC7929-4C22-4AE4-9DF0-AFDA476EAF5E}" uniqueName="1" name="識別號" queryTableFieldId="1" dataDxfId="73"/>
    <tableColumn id="2" xr3:uid="{8F109C92-F6C5-4206-AA94-46B5F6E996E6}" uniqueName="2" name="漢字" queryTableFieldId="2" dataDxfId="72"/>
    <tableColumn id="9" xr3:uid="{860EA8D6-B1DB-4E17-BB37-FC645EEE4538}" uniqueName="9" name="切音" queryTableFieldId="9" dataDxfId="71"/>
    <tableColumn id="10" xr3:uid="{00AFFE7C-98F7-4298-B628-E87C0B269A5A}" uniqueName="10" name="字韻" queryTableFieldId="10" dataDxfId="70"/>
    <tableColumn id="11" xr3:uid="{E8E11D2F-5515-4A93-B4EE-F4B0E7A2AA8B}" uniqueName="11" name="聲調" queryTableFieldId="13" dataDxfId="69"/>
    <tableColumn id="13" xr3:uid="{5FFEB296-CE41-4666-B673-A109038A2198}" uniqueName="13" name="原資料拼音" queryTableFieldId="33"/>
    <tableColumn id="8" xr3:uid="{A2CEA3AE-1D57-4725-A708-A6CFAC37E17C}" uniqueName="8" name="舒促聲" queryTableFieldId="27"/>
    <tableColumn id="5" xr3:uid="{A8172549-88A4-4C14-8A23-862D22B90162}" uniqueName="5" name="聲" queryTableFieldId="5" dataDxfId="68"/>
    <tableColumn id="6" xr3:uid="{A4660105-1DB0-43D8-9842-E8612D988F7F}" uniqueName="6" name="韻" queryTableFieldId="6" dataDxfId="67"/>
    <tableColumn id="7" xr3:uid="{BFA5D604-2E33-44B1-A4E4-2A6E9415E00D}" uniqueName="7" name="調" queryTableFieldId="7" dataDxfId="66"/>
    <tableColumn id="3" xr3:uid="{0A071506-BDFD-49AE-B0FC-E2181B2DCF49}" uniqueName="3" name="標音碼" queryTableFieldId="3" dataDxfId="65"/>
    <tableColumn id="14" xr3:uid="{92C13856-3A88-4A33-861A-312134FEBFF6}" uniqueName="14" name="雅俗通標音" queryTableFieldId="16" dataDxfId="64"/>
    <tableColumn id="12" xr3:uid="{C3C896A1-47B7-4363-8071-0450C919CA04}" uniqueName="12" name="十五音標音" queryTableFieldId="14" dataDxfId="63"/>
    <tableColumn id="4" xr3:uid="{6BC5777C-1234-4C22-8DDC-B731FFB3F8C7}" uniqueName="4" name="常用度" queryTableFieldId="4" dataDxfId="6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A51E20-570E-4CC9-94D2-8022795FFB40}" name="聲母對照資料表" displayName="聲母對照資料表" ref="A3:J21" totalsRowShown="0" headerRowDxfId="61" dataDxfId="59" headerRowBorderDxfId="60" tableBorderDxfId="58" totalsRowBorderDxfId="57" headerRowCellStyle="一般 2" dataCellStyle="一般 2">
  <autoFilter ref="A3:J21" xr:uid="{8AA51E20-570E-4CC9-94D2-8022795FFB40}"/>
  <tableColumns count="10">
    <tableColumn id="1" xr3:uid="{69633C8E-4C83-4107-ADD4-D48D8E38DC1A}" name="識別號" dataDxfId="56" dataCellStyle="一般 2"/>
    <tableColumn id="2" xr3:uid="{13F47993-F2C6-47CD-B500-D43E34AC5C59}" name="聲母碼" dataDxfId="55" dataCellStyle="一般 2"/>
    <tableColumn id="3" xr3:uid="{2ECFACAF-84E8-4F2F-9E65-D001C91F5383}" name="國際音標" dataDxfId="54" dataCellStyle="一般 2"/>
    <tableColumn id="4" xr3:uid="{E1DBFD44-65E0-4963-A6D2-53BA0FACABF7}" name="白話字" dataDxfId="53" dataCellStyle="一般 2"/>
    <tableColumn id="5" xr3:uid="{96312584-7878-4C93-8CA6-95D97BF3FB39}" name="台羅" dataDxfId="52" dataCellStyle="一般 2"/>
    <tableColumn id="6" xr3:uid="{0C5034CE-8F9E-4720-BE62-DBF6F3177472}" name="閩拼" dataDxfId="51" dataCellStyle="一般 2"/>
    <tableColumn id="10" xr3:uid="{DC927C8F-5AE7-4763-BA90-B67D963FE666}" name="注音二式" dataDxfId="50" dataCellStyle="一般 2"/>
    <tableColumn id="7" xr3:uid="{8711F66A-F24B-4E11-8879-28CB9EBE9BFA}" name="方音" dataDxfId="49" dataCellStyle="一般 2"/>
    <tableColumn id="8" xr3:uid="{1378ED2A-1C0A-48EF-B5CB-2BAD6D6FAF0A}" name="十五音" dataDxfId="48" dataCellStyle="一般 2"/>
    <tableColumn id="9" xr3:uid="{4A9193E7-F6F5-410F-8ABA-88D9108AC650}" name="備註" dataDxfId="47" dataCellStyle="一般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9099C4-1FC9-4AE9-9ABF-1AEFEED91B53}" name="韻母對照資料表" displayName="韻母對照資料表" ref="A3:L103" totalsRowShown="0" headerRowDxfId="46" headerRowBorderDxfId="45" tableBorderDxfId="44" totalsRowBorderDxfId="43" headerRowCellStyle="一般 2">
  <autoFilter ref="A3:L103" xr:uid="{589099C4-1FC9-4AE9-9ABF-1AEFEED91B53}"/>
  <tableColumns count="12">
    <tableColumn id="1" xr3:uid="{6D31969C-86A0-4394-BA77-99F687A19E14}" name="識別號" dataDxfId="42" dataCellStyle="一般 2"/>
    <tableColumn id="2" xr3:uid="{062C5BCA-4782-4B5C-A0E5-A79C0D8993A1}" name="韻母碼" dataDxfId="41" dataCellStyle="一般 2"/>
    <tableColumn id="3" xr3:uid="{574D442D-615D-40A1-AB21-BB157F4D1AD8}" name="國際音標" dataDxfId="40" dataCellStyle="一般 2"/>
    <tableColumn id="4" xr3:uid="{1B7D0044-8389-49F0-97CD-031D35E60B9A}" name="白話字" dataDxfId="39" dataCellStyle="一般 2"/>
    <tableColumn id="5" xr3:uid="{EF90BE18-174C-4EE7-A955-0BC0BD164904}" name="台羅" dataDxfId="38" dataCellStyle="一般 2"/>
    <tableColumn id="6" xr3:uid="{B379A3CE-04ED-4624-BA3D-B3DADC048AA1}" name="閩拼" dataDxfId="37" dataCellStyle="一般 2"/>
    <tableColumn id="12" xr3:uid="{6BD482FF-43F1-485D-B84C-CBB63E32D14D}" name="注音二式" dataDxfId="36" dataCellStyle="一般 2"/>
    <tableColumn id="7" xr3:uid="{BCEFB857-76A4-4A39-BDA1-6D4F2FB0F132}" name="方音" dataDxfId="35" dataCellStyle="一般 2"/>
    <tableColumn id="8" xr3:uid="{FB4FAFB7-4111-48AF-B89D-58DA768538A4}" name="十五音" dataDxfId="34" dataCellStyle="一般 2"/>
    <tableColumn id="11" xr3:uid="{ED898BF9-B47A-4335-B133-9F6E65BF4E19}" name="十五音序" dataDxfId="33" dataCellStyle="一般 2"/>
    <tableColumn id="9" xr3:uid="{DA9623BB-CBC0-458D-A937-11A54DD27987}" name="舒促聲" dataDxfId="32" dataCellStyle="一般 2"/>
    <tableColumn id="10" xr3:uid="{207D8727-A177-4ED8-B0F2-9E821F7B69B3}" name="十五音識別碼" dataDxfId="31" dataCellStyle="一般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76BD32-9433-40B5-A517-C267EB5E0A5D}" name="聲調表" displayName="聲調表" ref="H2:P10" totalsRowShown="0" headerRowDxfId="30" headerRowBorderDxfId="29" tableBorderDxfId="28" totalsRowBorderDxfId="27" headerRowCellStyle="一般 3">
  <autoFilter ref="H2:P10" xr:uid="{3F76BD32-9433-40B5-A517-C267EB5E0A5D}"/>
  <tableColumns count="9">
    <tableColumn id="1" xr3:uid="{2083B3B0-4690-4252-AA59-08C9D12F5817}" name="傳統八聲調" dataDxfId="26" dataCellStyle="一般 3"/>
    <tableColumn id="2" xr3:uid="{3B8A6C5F-0B3C-478B-87F6-C3CF92DD11EC}" name="閩拼八聲調" dataDxfId="25" dataCellStyle="一般 3"/>
    <tableColumn id="3" xr3:uid="{7BB425C6-C218-492D-B461-071758FE1C5F}" name="雅俗通調號" dataDxfId="24" dataCellStyle="一般 3"/>
    <tableColumn id="4" xr3:uid="{BF191D17-AFFF-4DD6-A843-7911D66AF72F}" name="方音符號調符" dataDxfId="23" dataCellStyle="一般 3"/>
    <tableColumn id="9" xr3:uid="{A02B4D27-5C88-424B-AFFF-91E425E02DB7}" name="白話字調符編碼" dataDxfId="22" dataCellStyle="一般 3"/>
    <tableColumn id="8" xr3:uid="{1E6B4D51-78DD-46A5-87D9-ED63A22E58AF}" name="白話字調符" dataDxfId="21" dataCellStyle="一般 3"/>
    <tableColumn id="5" xr3:uid="{1350C6C6-DF4F-4F96-921A-D1615F0FBEA2}" name="雅俗通調名" dataDxfId="20" dataCellStyle="一般 4">
      <calculatedColumnFormula xml:space="preserve"> _xlfn.CONCAT( LEFT(P3), RIGHT(P3))</calculatedColumnFormula>
    </tableColumn>
    <tableColumn id="6" xr3:uid="{D24096F2-3682-4072-A3AC-1B6A4F4BC5BC}" name="台羅調名" dataDxfId="19" dataCellStyle="一般 4">
      <calculatedColumnFormula xml:space="preserve"> _xlfn.CONCAT( MID(P3,3,1), RIGHT(P3))</calculatedColumnFormula>
    </tableColumn>
    <tableColumn id="7" xr3:uid="{433C8F5A-6882-4288-9038-7F1D9A9ABD7B}" name="調名" dataDxfId="18" dataCellStyle="一般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zh.wikipedia.org/wiki/&#20803;&#38899;&#22270;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D0DCB-04F1-412A-BA42-C6C5097D170D}">
  <sheetPr>
    <tabColor rgb="FFFF0000"/>
  </sheetPr>
  <dimension ref="A1:S103"/>
  <sheetViews>
    <sheetView showGridLines="0" workbookViewId="0">
      <pane ySplit="3" topLeftCell="A19" activePane="bottomLeft" state="frozen"/>
      <selection activeCell="L6" sqref="L6"/>
      <selection pane="bottomLeft" activeCell="P32" sqref="P32:P33"/>
    </sheetView>
  </sheetViews>
  <sheetFormatPr defaultColWidth="6.6640625" defaultRowHeight="25.5" outlineLevelRow="1" outlineLevelCol="1"/>
  <cols>
    <col min="1" max="1" width="7.58203125" style="27" hidden="1" customWidth="1"/>
    <col min="2" max="2" width="9.1640625" style="21" hidden="1" customWidth="1"/>
    <col min="3" max="3" width="9.1640625" style="26" hidden="1" customWidth="1"/>
    <col min="4" max="5" width="9.1640625" style="25" hidden="1" customWidth="1"/>
    <col min="6" max="6" width="0" hidden="1" customWidth="1" outlineLevel="1"/>
    <col min="7" max="10" width="9.1640625" style="26" hidden="1" customWidth="1" outlineLevel="1"/>
    <col min="11" max="12" width="0" hidden="1" customWidth="1" outlineLevel="1"/>
    <col min="13" max="13" width="2" style="24" customWidth="1" collapsed="1"/>
    <col min="14" max="15" width="7.58203125" style="27" customWidth="1"/>
    <col min="16" max="16" width="9.1640625" style="21" customWidth="1"/>
    <col min="17" max="17" width="9.1640625" style="26" customWidth="1"/>
    <col min="18" max="19" width="9.1640625" style="25" customWidth="1"/>
    <col min="20" max="16384" width="6.6640625" style="21"/>
  </cols>
  <sheetData>
    <row r="1" spans="1:19" s="24" customFormat="1" outlineLevel="1">
      <c r="A1" s="11">
        <f xml:space="preserve"> COLUMN()</f>
        <v>1</v>
      </c>
      <c r="B1" s="11">
        <f t="shared" ref="B1:L1" si="0" xml:space="preserve"> COLUMN()</f>
        <v>2</v>
      </c>
      <c r="C1" s="11">
        <f t="shared" si="0"/>
        <v>3</v>
      </c>
      <c r="D1" s="11">
        <f t="shared" si="0"/>
        <v>4</v>
      </c>
      <c r="E1" s="11">
        <f t="shared" si="0"/>
        <v>5</v>
      </c>
      <c r="F1" s="11">
        <f t="shared" si="0"/>
        <v>6</v>
      </c>
      <c r="G1" s="11">
        <f t="shared" si="0"/>
        <v>7</v>
      </c>
      <c r="H1" s="11">
        <f t="shared" si="0"/>
        <v>8</v>
      </c>
      <c r="I1" s="11"/>
      <c r="J1" s="11">
        <f t="shared" si="0"/>
        <v>10</v>
      </c>
      <c r="K1" s="11">
        <f t="shared" si="0"/>
        <v>11</v>
      </c>
      <c r="L1" s="11">
        <f t="shared" si="0"/>
        <v>12</v>
      </c>
      <c r="N1" s="11">
        <f xml:space="preserve"> COLUMN()</f>
        <v>14</v>
      </c>
      <c r="O1" s="11"/>
      <c r="P1" s="11">
        <f t="shared" ref="P1:S1" si="1" xml:space="preserve"> COLUMN()</f>
        <v>16</v>
      </c>
      <c r="Q1" s="11">
        <f t="shared" si="1"/>
        <v>17</v>
      </c>
      <c r="R1" s="11">
        <f t="shared" si="1"/>
        <v>18</v>
      </c>
      <c r="S1" s="11">
        <f t="shared" si="1"/>
        <v>19</v>
      </c>
    </row>
    <row r="2" spans="1:19" ht="3" customHeight="1">
      <c r="F2" s="26"/>
      <c r="J2" s="24"/>
      <c r="K2" s="21"/>
      <c r="L2" s="24"/>
      <c r="M2" s="21"/>
    </row>
    <row r="3" spans="1:19" ht="27" customHeight="1">
      <c r="A3" s="45" t="s">
        <v>22</v>
      </c>
      <c r="B3" s="46" t="s">
        <v>15192</v>
      </c>
      <c r="C3" s="46" t="s">
        <v>15191</v>
      </c>
      <c r="D3" s="46" t="s">
        <v>15187</v>
      </c>
      <c r="E3" s="46" t="s">
        <v>15186</v>
      </c>
      <c r="F3" s="46" t="s">
        <v>15188</v>
      </c>
      <c r="G3" s="46" t="s">
        <v>15189</v>
      </c>
      <c r="H3" s="46" t="s">
        <v>15190</v>
      </c>
      <c r="I3" s="46" t="s">
        <v>16018</v>
      </c>
      <c r="J3" s="47" t="s">
        <v>15193</v>
      </c>
      <c r="K3" s="46" t="s">
        <v>14</v>
      </c>
      <c r="L3" s="47" t="s">
        <v>15194</v>
      </c>
      <c r="M3" s="21"/>
      <c r="N3" s="241" t="s">
        <v>22</v>
      </c>
      <c r="O3" s="241" t="s">
        <v>18597</v>
      </c>
      <c r="P3" s="241" t="s">
        <v>15192</v>
      </c>
      <c r="Q3" s="241" t="s">
        <v>15191</v>
      </c>
      <c r="R3" s="241" t="s">
        <v>15187</v>
      </c>
      <c r="S3" s="241" t="s">
        <v>15982</v>
      </c>
    </row>
    <row r="4" spans="1:19">
      <c r="A4" s="43">
        <v>1</v>
      </c>
      <c r="B4" s="22" t="s">
        <v>65</v>
      </c>
      <c r="C4" s="23" t="s">
        <v>15195</v>
      </c>
      <c r="D4" s="23" t="s">
        <v>68</v>
      </c>
      <c r="E4" s="23" t="s">
        <v>68</v>
      </c>
      <c r="F4" s="23" t="s">
        <v>68</v>
      </c>
      <c r="G4" s="23" t="s">
        <v>68</v>
      </c>
      <c r="H4" s="23" t="s">
        <v>68</v>
      </c>
      <c r="I4" s="23"/>
      <c r="J4" s="44">
        <v>1</v>
      </c>
      <c r="K4" s="22" t="s">
        <v>39</v>
      </c>
      <c r="L4" s="44" t="s">
        <v>15196</v>
      </c>
      <c r="M4" s="21"/>
      <c r="N4" s="247">
        <v>1</v>
      </c>
      <c r="O4" s="244" t="s">
        <v>18598</v>
      </c>
      <c r="P4" s="247" t="s">
        <v>65</v>
      </c>
      <c r="Q4" s="242" t="s">
        <v>15195</v>
      </c>
      <c r="R4" s="242" t="s">
        <v>68</v>
      </c>
      <c r="S4" s="242" t="s">
        <v>68</v>
      </c>
    </row>
    <row r="5" spans="1:19">
      <c r="A5" s="43">
        <v>2</v>
      </c>
      <c r="B5" s="22" t="s">
        <v>65</v>
      </c>
      <c r="C5" s="23" t="s">
        <v>15198</v>
      </c>
      <c r="D5" s="23" t="s">
        <v>15197</v>
      </c>
      <c r="E5" s="23" t="s">
        <v>499</v>
      </c>
      <c r="F5" s="23" t="s">
        <v>499</v>
      </c>
      <c r="G5" s="23" t="s">
        <v>499</v>
      </c>
      <c r="H5" s="23" t="s">
        <v>499</v>
      </c>
      <c r="I5" s="23"/>
      <c r="J5" s="44">
        <v>1</v>
      </c>
      <c r="K5" s="22" t="s">
        <v>57</v>
      </c>
      <c r="L5" s="44" t="s">
        <v>15199</v>
      </c>
      <c r="M5" s="21"/>
      <c r="N5" s="247"/>
      <c r="O5" s="245"/>
      <c r="P5" s="247"/>
      <c r="Q5" s="242" t="s">
        <v>15198</v>
      </c>
      <c r="R5" s="242" t="s">
        <v>15197</v>
      </c>
      <c r="S5" s="242" t="s">
        <v>499</v>
      </c>
    </row>
    <row r="6" spans="1:19">
      <c r="A6" s="43">
        <v>3</v>
      </c>
      <c r="B6" s="22" t="s">
        <v>37</v>
      </c>
      <c r="C6" s="23" t="s">
        <v>15200</v>
      </c>
      <c r="D6" s="23" t="s">
        <v>41</v>
      </c>
      <c r="E6" s="23" t="s">
        <v>41</v>
      </c>
      <c r="F6" s="23" t="s">
        <v>41</v>
      </c>
      <c r="G6" s="23" t="s">
        <v>41</v>
      </c>
      <c r="H6" s="23" t="s">
        <v>41</v>
      </c>
      <c r="I6" s="23"/>
      <c r="J6" s="44">
        <v>2</v>
      </c>
      <c r="K6" s="22" t="s">
        <v>39</v>
      </c>
      <c r="L6" s="44" t="s">
        <v>15201</v>
      </c>
      <c r="M6" s="21"/>
      <c r="N6" s="247">
        <v>2</v>
      </c>
      <c r="O6" s="245"/>
      <c r="P6" s="247" t="s">
        <v>37</v>
      </c>
      <c r="Q6" s="242" t="s">
        <v>15200</v>
      </c>
      <c r="R6" s="242" t="s">
        <v>41</v>
      </c>
      <c r="S6" s="242" t="s">
        <v>41</v>
      </c>
    </row>
    <row r="7" spans="1:19">
      <c r="A7" s="43">
        <v>4</v>
      </c>
      <c r="B7" s="22" t="s">
        <v>37</v>
      </c>
      <c r="C7" s="23" t="s">
        <v>15203</v>
      </c>
      <c r="D7" s="23" t="s">
        <v>15202</v>
      </c>
      <c r="E7" s="23" t="s">
        <v>1331</v>
      </c>
      <c r="F7" s="23" t="s">
        <v>1331</v>
      </c>
      <c r="G7" s="23" t="s">
        <v>1331</v>
      </c>
      <c r="H7" s="23" t="s">
        <v>1331</v>
      </c>
      <c r="I7" s="23"/>
      <c r="J7" s="44">
        <v>2</v>
      </c>
      <c r="K7" s="22" t="s">
        <v>57</v>
      </c>
      <c r="L7" s="44" t="s">
        <v>15204</v>
      </c>
      <c r="M7" s="21"/>
      <c r="N7" s="247"/>
      <c r="O7" s="245"/>
      <c r="P7" s="247"/>
      <c r="Q7" s="242" t="s">
        <v>15203</v>
      </c>
      <c r="R7" s="242" t="s">
        <v>15202</v>
      </c>
      <c r="S7" s="242" t="s">
        <v>1331</v>
      </c>
    </row>
    <row r="8" spans="1:19">
      <c r="A8" s="43">
        <v>5</v>
      </c>
      <c r="B8" s="22" t="s">
        <v>1776</v>
      </c>
      <c r="C8" s="23" t="s">
        <v>15205</v>
      </c>
      <c r="D8" s="23" t="s">
        <v>1778</v>
      </c>
      <c r="E8" s="23" t="s">
        <v>1778</v>
      </c>
      <c r="F8" s="23" t="s">
        <v>1778</v>
      </c>
      <c r="G8" s="23" t="s">
        <v>1778</v>
      </c>
      <c r="H8" s="23" t="s">
        <v>1778</v>
      </c>
      <c r="I8" s="23"/>
      <c r="J8" s="44">
        <v>3</v>
      </c>
      <c r="K8" s="22" t="s">
        <v>39</v>
      </c>
      <c r="L8" s="44" t="s">
        <v>15206</v>
      </c>
      <c r="M8" s="21"/>
      <c r="N8" s="247">
        <v>3</v>
      </c>
      <c r="O8" s="245"/>
      <c r="P8" s="247" t="s">
        <v>1776</v>
      </c>
      <c r="Q8" s="242" t="s">
        <v>15205</v>
      </c>
      <c r="R8" s="242" t="s">
        <v>1778</v>
      </c>
      <c r="S8" s="242" t="s">
        <v>1778</v>
      </c>
    </row>
    <row r="9" spans="1:19">
      <c r="A9" s="43">
        <v>6</v>
      </c>
      <c r="B9" s="22" t="s">
        <v>1776</v>
      </c>
      <c r="C9" s="23" t="s">
        <v>15208</v>
      </c>
      <c r="D9" s="23" t="s">
        <v>15207</v>
      </c>
      <c r="E9" s="23" t="s">
        <v>1975</v>
      </c>
      <c r="F9" s="23" t="s">
        <v>1975</v>
      </c>
      <c r="G9" s="23" t="s">
        <v>1975</v>
      </c>
      <c r="H9" s="23" t="s">
        <v>1975</v>
      </c>
      <c r="I9" s="23"/>
      <c r="J9" s="44">
        <v>3</v>
      </c>
      <c r="K9" s="22" t="s">
        <v>57</v>
      </c>
      <c r="L9" s="44" t="s">
        <v>15209</v>
      </c>
      <c r="M9" s="21"/>
      <c r="N9" s="247"/>
      <c r="O9" s="245"/>
      <c r="P9" s="247"/>
      <c r="Q9" s="242" t="s">
        <v>15208</v>
      </c>
      <c r="R9" s="242" t="s">
        <v>15207</v>
      </c>
      <c r="S9" s="242" t="s">
        <v>1975</v>
      </c>
    </row>
    <row r="10" spans="1:19">
      <c r="A10" s="43">
        <v>7</v>
      </c>
      <c r="B10" s="22" t="s">
        <v>2208</v>
      </c>
      <c r="C10" s="23" t="s">
        <v>15210</v>
      </c>
      <c r="D10" s="23" t="s">
        <v>2210</v>
      </c>
      <c r="E10" s="23" t="s">
        <v>2210</v>
      </c>
      <c r="F10" s="23" t="s">
        <v>2210</v>
      </c>
      <c r="G10" s="23" t="s">
        <v>2210</v>
      </c>
      <c r="H10" s="23" t="s">
        <v>2210</v>
      </c>
      <c r="I10" s="23"/>
      <c r="J10" s="44">
        <v>4</v>
      </c>
      <c r="K10" s="22" t="s">
        <v>39</v>
      </c>
      <c r="L10" s="44" t="s">
        <v>15211</v>
      </c>
      <c r="M10" s="21"/>
      <c r="N10" s="247">
        <v>4</v>
      </c>
      <c r="O10" s="245"/>
      <c r="P10" s="247" t="s">
        <v>2208</v>
      </c>
      <c r="Q10" s="242" t="s">
        <v>15210</v>
      </c>
      <c r="R10" s="242" t="s">
        <v>2210</v>
      </c>
      <c r="S10" s="242" t="s">
        <v>2210</v>
      </c>
    </row>
    <row r="11" spans="1:19">
      <c r="A11" s="43">
        <v>8</v>
      </c>
      <c r="B11" s="22" t="s">
        <v>2208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/>
      <c r="J11" s="44">
        <v>4</v>
      </c>
      <c r="K11" s="22" t="s">
        <v>57</v>
      </c>
      <c r="L11" s="44" t="s">
        <v>15212</v>
      </c>
      <c r="M11" s="21"/>
      <c r="N11" s="247"/>
      <c r="O11" s="245"/>
      <c r="P11" s="247"/>
      <c r="Q11" s="242">
        <v>0</v>
      </c>
      <c r="R11" s="242">
        <v>0</v>
      </c>
      <c r="S11" s="242">
        <v>0</v>
      </c>
    </row>
    <row r="12" spans="1:19">
      <c r="A12" s="127">
        <v>9</v>
      </c>
      <c r="B12" s="129" t="s">
        <v>2690</v>
      </c>
      <c r="C12" s="128" t="s">
        <v>15214</v>
      </c>
      <c r="D12" s="128" t="s">
        <v>15213</v>
      </c>
      <c r="E12" s="128" t="s">
        <v>2692</v>
      </c>
      <c r="F12" s="128" t="s">
        <v>14771</v>
      </c>
      <c r="G12" s="128" t="s">
        <v>2692</v>
      </c>
      <c r="H12" s="128" t="s">
        <v>14771</v>
      </c>
      <c r="I12" s="128"/>
      <c r="J12" s="130">
        <v>5</v>
      </c>
      <c r="K12" s="129" t="s">
        <v>39</v>
      </c>
      <c r="L12" s="130" t="s">
        <v>15215</v>
      </c>
      <c r="M12" s="21"/>
      <c r="N12" s="247">
        <v>5</v>
      </c>
      <c r="O12" s="245"/>
      <c r="P12" s="248" t="s">
        <v>2690</v>
      </c>
      <c r="Q12" s="243" t="s">
        <v>15214</v>
      </c>
      <c r="R12" s="243" t="s">
        <v>15213</v>
      </c>
      <c r="S12" s="243" t="s">
        <v>2692</v>
      </c>
    </row>
    <row r="13" spans="1:19">
      <c r="A13" s="43">
        <v>10</v>
      </c>
      <c r="B13" s="22" t="s">
        <v>2690</v>
      </c>
      <c r="C13" s="23" t="s">
        <v>15218</v>
      </c>
      <c r="D13" s="23" t="s">
        <v>15217</v>
      </c>
      <c r="E13" s="23" t="s">
        <v>15216</v>
      </c>
      <c r="F13" s="23" t="s">
        <v>15216</v>
      </c>
      <c r="G13" s="23" t="s">
        <v>15216</v>
      </c>
      <c r="H13" s="23">
        <v>0</v>
      </c>
      <c r="I13" s="23"/>
      <c r="J13" s="44">
        <v>5</v>
      </c>
      <c r="K13" s="22" t="s">
        <v>57</v>
      </c>
      <c r="L13" s="44" t="s">
        <v>15219</v>
      </c>
      <c r="M13" s="21"/>
      <c r="N13" s="247"/>
      <c r="O13" s="246"/>
      <c r="P13" s="248"/>
      <c r="Q13" s="242" t="s">
        <v>15218</v>
      </c>
      <c r="R13" s="242" t="s">
        <v>15217</v>
      </c>
      <c r="S13" s="242" t="s">
        <v>15216</v>
      </c>
    </row>
    <row r="14" spans="1:19">
      <c r="A14" s="43">
        <v>11</v>
      </c>
      <c r="B14" s="22" t="s">
        <v>2898</v>
      </c>
      <c r="C14" s="23" t="s">
        <v>15220</v>
      </c>
      <c r="D14" s="23" t="s">
        <v>2900</v>
      </c>
      <c r="E14" s="23" t="s">
        <v>2900</v>
      </c>
      <c r="F14" s="23" t="s">
        <v>2900</v>
      </c>
      <c r="G14" s="23" t="s">
        <v>2900</v>
      </c>
      <c r="H14" s="23" t="s">
        <v>2900</v>
      </c>
      <c r="I14" s="23"/>
      <c r="J14" s="44">
        <v>6</v>
      </c>
      <c r="K14" s="22" t="s">
        <v>39</v>
      </c>
      <c r="L14" s="44" t="s">
        <v>15221</v>
      </c>
      <c r="M14" s="21"/>
      <c r="N14" s="247">
        <v>6</v>
      </c>
      <c r="O14" s="244" t="s">
        <v>18599</v>
      </c>
      <c r="P14" s="247" t="s">
        <v>2898</v>
      </c>
      <c r="Q14" s="242" t="s">
        <v>15220</v>
      </c>
      <c r="R14" s="242" t="s">
        <v>2900</v>
      </c>
      <c r="S14" s="242" t="s">
        <v>2900</v>
      </c>
    </row>
    <row r="15" spans="1:19">
      <c r="A15" s="43">
        <v>12</v>
      </c>
      <c r="B15" s="22" t="s">
        <v>2898</v>
      </c>
      <c r="C15" s="23" t="s">
        <v>15223</v>
      </c>
      <c r="D15" s="23" t="s">
        <v>15222</v>
      </c>
      <c r="E15" s="23" t="s">
        <v>3135</v>
      </c>
      <c r="F15" s="23" t="s">
        <v>3135</v>
      </c>
      <c r="G15" s="23" t="s">
        <v>3135</v>
      </c>
      <c r="H15" s="23" t="s">
        <v>3135</v>
      </c>
      <c r="I15" s="23"/>
      <c r="J15" s="44">
        <v>6</v>
      </c>
      <c r="K15" s="22" t="s">
        <v>57</v>
      </c>
      <c r="L15" s="44" t="s">
        <v>15224</v>
      </c>
      <c r="M15" s="21"/>
      <c r="N15" s="247"/>
      <c r="O15" s="245"/>
      <c r="P15" s="247"/>
      <c r="Q15" s="242" t="s">
        <v>15223</v>
      </c>
      <c r="R15" s="242" t="s">
        <v>15222</v>
      </c>
      <c r="S15" s="242" t="s">
        <v>3135</v>
      </c>
    </row>
    <row r="16" spans="1:19">
      <c r="A16" s="43">
        <v>13</v>
      </c>
      <c r="B16" s="22" t="s">
        <v>55</v>
      </c>
      <c r="C16" s="23" t="s">
        <v>15226</v>
      </c>
      <c r="D16" s="23" t="s">
        <v>15225</v>
      </c>
      <c r="E16" s="23" t="s">
        <v>3381</v>
      </c>
      <c r="F16" s="23" t="s">
        <v>3381</v>
      </c>
      <c r="G16" s="23" t="s">
        <v>3381</v>
      </c>
      <c r="H16" s="23" t="s">
        <v>3381</v>
      </c>
      <c r="I16" s="23"/>
      <c r="J16" s="44">
        <v>7</v>
      </c>
      <c r="K16" s="22" t="s">
        <v>39</v>
      </c>
      <c r="L16" s="44" t="s">
        <v>15227</v>
      </c>
      <c r="M16" s="21"/>
      <c r="N16" s="247">
        <v>7</v>
      </c>
      <c r="O16" s="245"/>
      <c r="P16" s="247" t="s">
        <v>55</v>
      </c>
      <c r="Q16" s="242" t="s">
        <v>15226</v>
      </c>
      <c r="R16" s="242" t="s">
        <v>15225</v>
      </c>
      <c r="S16" s="242" t="s">
        <v>3381</v>
      </c>
    </row>
    <row r="17" spans="1:19">
      <c r="A17" s="43">
        <v>14</v>
      </c>
      <c r="B17" s="22" t="s">
        <v>55</v>
      </c>
      <c r="C17" s="23" t="s">
        <v>15229</v>
      </c>
      <c r="D17" s="23" t="s">
        <v>15228</v>
      </c>
      <c r="E17" s="23" t="s">
        <v>58</v>
      </c>
      <c r="F17" s="23" t="s">
        <v>58</v>
      </c>
      <c r="G17" s="23" t="s">
        <v>58</v>
      </c>
      <c r="H17" s="23" t="s">
        <v>58</v>
      </c>
      <c r="I17" s="23"/>
      <c r="J17" s="44">
        <v>7</v>
      </c>
      <c r="K17" s="22" t="s">
        <v>57</v>
      </c>
      <c r="L17" s="44" t="s">
        <v>15230</v>
      </c>
      <c r="M17" s="21"/>
      <c r="N17" s="247"/>
      <c r="O17" s="245"/>
      <c r="P17" s="247"/>
      <c r="Q17" s="242" t="s">
        <v>15229</v>
      </c>
      <c r="R17" s="242" t="s">
        <v>15228</v>
      </c>
      <c r="S17" s="242" t="s">
        <v>58</v>
      </c>
    </row>
    <row r="18" spans="1:19">
      <c r="A18" s="43">
        <v>15</v>
      </c>
      <c r="B18" s="22" t="s">
        <v>4432</v>
      </c>
      <c r="C18" s="23" t="s">
        <v>15232</v>
      </c>
      <c r="D18" s="23" t="s">
        <v>4434</v>
      </c>
      <c r="E18" s="23" t="s">
        <v>4434</v>
      </c>
      <c r="F18" s="23" t="s">
        <v>15231</v>
      </c>
      <c r="G18" s="23" t="s">
        <v>4434</v>
      </c>
      <c r="H18" s="23" t="s">
        <v>4434</v>
      </c>
      <c r="I18" s="23"/>
      <c r="J18" s="44">
        <v>8</v>
      </c>
      <c r="K18" s="22" t="s">
        <v>39</v>
      </c>
      <c r="L18" s="44" t="s">
        <v>15233</v>
      </c>
      <c r="M18" s="21"/>
      <c r="N18" s="247">
        <v>8</v>
      </c>
      <c r="O18" s="245"/>
      <c r="P18" s="247" t="s">
        <v>4432</v>
      </c>
      <c r="Q18" s="242" t="s">
        <v>15232</v>
      </c>
      <c r="R18" s="242" t="s">
        <v>4434</v>
      </c>
      <c r="S18" s="242" t="s">
        <v>4434</v>
      </c>
    </row>
    <row r="19" spans="1:19">
      <c r="A19" s="43">
        <v>16</v>
      </c>
      <c r="B19" s="22" t="s">
        <v>4432</v>
      </c>
      <c r="C19" s="23" t="s">
        <v>15237</v>
      </c>
      <c r="D19" s="23" t="s">
        <v>15235</v>
      </c>
      <c r="E19" s="23" t="s">
        <v>15234</v>
      </c>
      <c r="F19" s="23" t="s">
        <v>15236</v>
      </c>
      <c r="G19" s="23" t="s">
        <v>15234</v>
      </c>
      <c r="H19" s="23" t="s">
        <v>15234</v>
      </c>
      <c r="I19" s="23"/>
      <c r="J19" s="44">
        <v>8</v>
      </c>
      <c r="K19" s="22" t="s">
        <v>57</v>
      </c>
      <c r="L19" s="44" t="s">
        <v>15238</v>
      </c>
      <c r="M19" s="21"/>
      <c r="N19" s="247"/>
      <c r="O19" s="245"/>
      <c r="P19" s="247"/>
      <c r="Q19" s="242" t="s">
        <v>15237</v>
      </c>
      <c r="R19" s="242" t="s">
        <v>15235</v>
      </c>
      <c r="S19" s="242" t="s">
        <v>15234</v>
      </c>
    </row>
    <row r="20" spans="1:19">
      <c r="A20" s="43">
        <v>17</v>
      </c>
      <c r="B20" s="22" t="s">
        <v>4510</v>
      </c>
      <c r="C20" s="23" t="s">
        <v>15241</v>
      </c>
      <c r="D20" s="23" t="s">
        <v>15239</v>
      </c>
      <c r="E20" s="23" t="s">
        <v>4512</v>
      </c>
      <c r="F20" s="23" t="s">
        <v>15240</v>
      </c>
      <c r="G20" s="23" t="s">
        <v>4512</v>
      </c>
      <c r="H20" s="23" t="s">
        <v>4512</v>
      </c>
      <c r="I20" s="23"/>
      <c r="J20" s="44">
        <v>9</v>
      </c>
      <c r="K20" s="22" t="s">
        <v>39</v>
      </c>
      <c r="L20" s="44" t="s">
        <v>15242</v>
      </c>
      <c r="M20" s="21"/>
      <c r="N20" s="247">
        <v>9</v>
      </c>
      <c r="O20" s="245"/>
      <c r="P20" s="247" t="s">
        <v>4510</v>
      </c>
      <c r="Q20" s="242" t="s">
        <v>15241</v>
      </c>
      <c r="R20" s="242" t="s">
        <v>15239</v>
      </c>
      <c r="S20" s="242" t="s">
        <v>4512</v>
      </c>
    </row>
    <row r="21" spans="1:19">
      <c r="A21" s="43">
        <v>18</v>
      </c>
      <c r="B21" s="22" t="s">
        <v>4510</v>
      </c>
      <c r="C21" s="23" t="s">
        <v>15245</v>
      </c>
      <c r="D21" s="23" t="s">
        <v>15243</v>
      </c>
      <c r="E21" s="23" t="s">
        <v>4963</v>
      </c>
      <c r="F21" s="23" t="s">
        <v>15244</v>
      </c>
      <c r="G21" s="23" t="s">
        <v>4963</v>
      </c>
      <c r="H21" s="23" t="s">
        <v>4963</v>
      </c>
      <c r="I21" s="23"/>
      <c r="J21" s="44">
        <v>9</v>
      </c>
      <c r="K21" s="22" t="s">
        <v>57</v>
      </c>
      <c r="L21" s="44" t="s">
        <v>15246</v>
      </c>
      <c r="M21" s="21"/>
      <c r="N21" s="247"/>
      <c r="O21" s="245"/>
      <c r="P21" s="247"/>
      <c r="Q21" s="242" t="s">
        <v>15245</v>
      </c>
      <c r="R21" s="242" t="s">
        <v>15243</v>
      </c>
      <c r="S21" s="242" t="s">
        <v>4963</v>
      </c>
    </row>
    <row r="22" spans="1:19">
      <c r="A22" s="43">
        <v>19</v>
      </c>
      <c r="B22" s="22" t="s">
        <v>5788</v>
      </c>
      <c r="C22" s="23" t="s">
        <v>15248</v>
      </c>
      <c r="D22" s="23" t="s">
        <v>5790</v>
      </c>
      <c r="E22" s="23" t="s">
        <v>5790</v>
      </c>
      <c r="F22" s="23" t="s">
        <v>15247</v>
      </c>
      <c r="G22" s="23" t="s">
        <v>5790</v>
      </c>
      <c r="H22" s="23" t="s">
        <v>5790</v>
      </c>
      <c r="I22" s="23"/>
      <c r="J22" s="44">
        <v>10</v>
      </c>
      <c r="K22" s="22" t="s">
        <v>39</v>
      </c>
      <c r="L22" s="44" t="s">
        <v>15249</v>
      </c>
      <c r="M22" s="21"/>
      <c r="N22" s="247">
        <v>10</v>
      </c>
      <c r="O22" s="245"/>
      <c r="P22" s="247" t="s">
        <v>5788</v>
      </c>
      <c r="Q22" s="242" t="s">
        <v>15248</v>
      </c>
      <c r="R22" s="242" t="s">
        <v>5790</v>
      </c>
      <c r="S22" s="242" t="s">
        <v>5790</v>
      </c>
    </row>
    <row r="23" spans="1:19">
      <c r="A23" s="43">
        <v>20</v>
      </c>
      <c r="B23" s="22" t="s">
        <v>5788</v>
      </c>
      <c r="C23" s="23" t="s">
        <v>15252</v>
      </c>
      <c r="D23" s="23" t="s">
        <v>15250</v>
      </c>
      <c r="E23" s="23" t="s">
        <v>6139</v>
      </c>
      <c r="F23" s="23" t="s">
        <v>15251</v>
      </c>
      <c r="G23" s="23" t="s">
        <v>6139</v>
      </c>
      <c r="H23" s="23" t="s">
        <v>6139</v>
      </c>
      <c r="I23" s="23"/>
      <c r="J23" s="44">
        <v>10</v>
      </c>
      <c r="K23" s="22" t="s">
        <v>57</v>
      </c>
      <c r="L23" s="44" t="s">
        <v>15253</v>
      </c>
      <c r="M23" s="21"/>
      <c r="N23" s="247"/>
      <c r="O23" s="246"/>
      <c r="P23" s="247"/>
      <c r="Q23" s="242" t="s">
        <v>15252</v>
      </c>
      <c r="R23" s="242" t="s">
        <v>15250</v>
      </c>
      <c r="S23" s="242" t="s">
        <v>6139</v>
      </c>
    </row>
    <row r="24" spans="1:19">
      <c r="A24" s="43">
        <v>21</v>
      </c>
      <c r="B24" s="22" t="s">
        <v>6574</v>
      </c>
      <c r="C24" s="23" t="s">
        <v>15256</v>
      </c>
      <c r="D24" s="23" t="s">
        <v>15254</v>
      </c>
      <c r="E24" s="23" t="s">
        <v>6576</v>
      </c>
      <c r="F24" s="23" t="s">
        <v>15255</v>
      </c>
      <c r="G24" s="23" t="s">
        <v>6576</v>
      </c>
      <c r="H24" s="23" t="s">
        <v>6576</v>
      </c>
      <c r="I24" s="23"/>
      <c r="J24" s="44">
        <v>11</v>
      </c>
      <c r="K24" s="22" t="s">
        <v>39</v>
      </c>
      <c r="L24" s="44" t="s">
        <v>15257</v>
      </c>
      <c r="M24" s="21"/>
      <c r="N24" s="247">
        <v>11</v>
      </c>
      <c r="O24" s="244" t="s">
        <v>18600</v>
      </c>
      <c r="P24" s="247" t="s">
        <v>6574</v>
      </c>
      <c r="Q24" s="242" t="s">
        <v>15256</v>
      </c>
      <c r="R24" s="242" t="s">
        <v>15254</v>
      </c>
      <c r="S24" s="242" t="s">
        <v>6576</v>
      </c>
    </row>
    <row r="25" spans="1:19">
      <c r="A25" s="43">
        <v>22</v>
      </c>
      <c r="B25" s="22" t="s">
        <v>6574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/>
      <c r="J25" s="44">
        <v>11</v>
      </c>
      <c r="K25" s="22" t="s">
        <v>57</v>
      </c>
      <c r="L25" s="44" t="s">
        <v>15258</v>
      </c>
      <c r="M25" s="21"/>
      <c r="N25" s="247"/>
      <c r="O25" s="245"/>
      <c r="P25" s="247"/>
      <c r="Q25" s="242">
        <v>0</v>
      </c>
      <c r="R25" s="242">
        <v>0</v>
      </c>
      <c r="S25" s="242">
        <v>0</v>
      </c>
    </row>
    <row r="26" spans="1:19">
      <c r="A26" s="43">
        <v>23</v>
      </c>
      <c r="B26" s="22" t="s">
        <v>7245</v>
      </c>
      <c r="C26" s="23" t="s">
        <v>15260</v>
      </c>
      <c r="D26" s="23" t="s">
        <v>7247</v>
      </c>
      <c r="E26" s="23" t="s">
        <v>7247</v>
      </c>
      <c r="F26" s="23" t="s">
        <v>7247</v>
      </c>
      <c r="G26" s="23" t="s">
        <v>7247</v>
      </c>
      <c r="H26" s="23" t="s">
        <v>15259</v>
      </c>
      <c r="I26" s="23"/>
      <c r="J26" s="44">
        <v>12</v>
      </c>
      <c r="K26" s="22" t="s">
        <v>39</v>
      </c>
      <c r="L26" s="44" t="s">
        <v>15261</v>
      </c>
      <c r="M26" s="21"/>
      <c r="N26" s="247">
        <v>12</v>
      </c>
      <c r="O26" s="245"/>
      <c r="P26" s="247" t="s">
        <v>7245</v>
      </c>
      <c r="Q26" s="242" t="s">
        <v>15260</v>
      </c>
      <c r="R26" s="242" t="s">
        <v>7247</v>
      </c>
      <c r="S26" s="242" t="s">
        <v>7247</v>
      </c>
    </row>
    <row r="27" spans="1:19">
      <c r="A27" s="43">
        <v>24</v>
      </c>
      <c r="B27" s="22" t="s">
        <v>7245</v>
      </c>
      <c r="C27" s="23" t="s">
        <v>15265</v>
      </c>
      <c r="D27" s="23" t="s">
        <v>15263</v>
      </c>
      <c r="E27" s="23" t="s">
        <v>15262</v>
      </c>
      <c r="F27" s="23" t="s">
        <v>15262</v>
      </c>
      <c r="G27" s="23" t="s">
        <v>15262</v>
      </c>
      <c r="H27" s="23" t="s">
        <v>15264</v>
      </c>
      <c r="I27" s="23"/>
      <c r="J27" s="44">
        <v>12</v>
      </c>
      <c r="K27" s="22" t="s">
        <v>57</v>
      </c>
      <c r="L27" s="44" t="s">
        <v>15266</v>
      </c>
      <c r="M27" s="21"/>
      <c r="N27" s="247"/>
      <c r="O27" s="245"/>
      <c r="P27" s="247"/>
      <c r="Q27" s="242" t="s">
        <v>15265</v>
      </c>
      <c r="R27" s="242" t="s">
        <v>15263</v>
      </c>
      <c r="S27" s="242" t="s">
        <v>15262</v>
      </c>
    </row>
    <row r="28" spans="1:19">
      <c r="A28" s="43">
        <v>25</v>
      </c>
      <c r="B28" s="22" t="s">
        <v>7778</v>
      </c>
      <c r="C28" s="23" t="s">
        <v>15267</v>
      </c>
      <c r="D28" s="23" t="s">
        <v>7780</v>
      </c>
      <c r="E28" s="23" t="s">
        <v>7780</v>
      </c>
      <c r="F28" s="23" t="s">
        <v>14771</v>
      </c>
      <c r="G28" s="23" t="s">
        <v>14771</v>
      </c>
      <c r="H28" s="23" t="s">
        <v>14771</v>
      </c>
      <c r="I28" s="23"/>
      <c r="J28" s="44">
        <v>13</v>
      </c>
      <c r="K28" s="22" t="s">
        <v>39</v>
      </c>
      <c r="L28" s="44" t="s">
        <v>15268</v>
      </c>
      <c r="M28" s="21"/>
      <c r="N28" s="247">
        <v>13</v>
      </c>
      <c r="O28" s="245"/>
      <c r="P28" s="247" t="s">
        <v>7778</v>
      </c>
      <c r="Q28" s="242" t="s">
        <v>15267</v>
      </c>
      <c r="R28" s="242" t="s">
        <v>7780</v>
      </c>
      <c r="S28" s="242" t="s">
        <v>7780</v>
      </c>
    </row>
    <row r="29" spans="1:19">
      <c r="A29" s="43">
        <v>26</v>
      </c>
      <c r="B29" s="22" t="s">
        <v>7778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/>
      <c r="J29" s="44">
        <v>13</v>
      </c>
      <c r="K29" s="22" t="s">
        <v>57</v>
      </c>
      <c r="L29" s="44" t="s">
        <v>15269</v>
      </c>
      <c r="M29" s="21"/>
      <c r="N29" s="247"/>
      <c r="O29" s="245"/>
      <c r="P29" s="247"/>
      <c r="Q29" s="242">
        <v>0</v>
      </c>
      <c r="R29" s="242">
        <v>0</v>
      </c>
      <c r="S29" s="242">
        <v>0</v>
      </c>
    </row>
    <row r="30" spans="1:19">
      <c r="A30" s="43">
        <v>27</v>
      </c>
      <c r="B30" s="22" t="s">
        <v>8091</v>
      </c>
      <c r="C30" s="23" t="s">
        <v>15271</v>
      </c>
      <c r="D30" s="23" t="s">
        <v>15270</v>
      </c>
      <c r="E30" s="23" t="s">
        <v>8093</v>
      </c>
      <c r="F30" s="23" t="s">
        <v>8093</v>
      </c>
      <c r="G30" s="23" t="s">
        <v>8093</v>
      </c>
      <c r="H30" s="23" t="s">
        <v>8093</v>
      </c>
      <c r="I30" s="23"/>
      <c r="J30" s="44">
        <v>14</v>
      </c>
      <c r="K30" s="22" t="s">
        <v>39</v>
      </c>
      <c r="L30" s="44" t="s">
        <v>15272</v>
      </c>
      <c r="M30" s="21"/>
      <c r="N30" s="247">
        <v>14</v>
      </c>
      <c r="O30" s="245"/>
      <c r="P30" s="247" t="s">
        <v>8091</v>
      </c>
      <c r="Q30" s="242" t="s">
        <v>15271</v>
      </c>
      <c r="R30" s="242" t="s">
        <v>15270</v>
      </c>
      <c r="S30" s="242" t="s">
        <v>8093</v>
      </c>
    </row>
    <row r="31" spans="1:19">
      <c r="A31" s="43">
        <v>28</v>
      </c>
      <c r="B31" s="22" t="s">
        <v>8091</v>
      </c>
      <c r="C31" s="23" t="s">
        <v>15274</v>
      </c>
      <c r="D31" s="23" t="s">
        <v>15273</v>
      </c>
      <c r="E31" s="23" t="s">
        <v>8277</v>
      </c>
      <c r="F31" s="23" t="s">
        <v>8277</v>
      </c>
      <c r="G31" s="23" t="s">
        <v>8277</v>
      </c>
      <c r="H31" s="23" t="s">
        <v>8277</v>
      </c>
      <c r="I31" s="23"/>
      <c r="J31" s="44">
        <v>14</v>
      </c>
      <c r="K31" s="22" t="s">
        <v>57</v>
      </c>
      <c r="L31" s="44" t="s">
        <v>15275</v>
      </c>
      <c r="M31" s="21"/>
      <c r="N31" s="247"/>
      <c r="O31" s="245"/>
      <c r="P31" s="247"/>
      <c r="Q31" s="242" t="s">
        <v>15274</v>
      </c>
      <c r="R31" s="242" t="s">
        <v>15273</v>
      </c>
      <c r="S31" s="242" t="s">
        <v>8277</v>
      </c>
    </row>
    <row r="32" spans="1:19">
      <c r="A32" s="43">
        <v>29</v>
      </c>
      <c r="B32" s="22" t="s">
        <v>8592</v>
      </c>
      <c r="C32" s="23" t="s">
        <v>15277</v>
      </c>
      <c r="D32" s="23" t="s">
        <v>15276</v>
      </c>
      <c r="E32" s="23" t="s">
        <v>8594</v>
      </c>
      <c r="F32" s="23" t="s">
        <v>8594</v>
      </c>
      <c r="G32" s="23" t="s">
        <v>8594</v>
      </c>
      <c r="H32" s="23" t="s">
        <v>8594</v>
      </c>
      <c r="I32" s="23"/>
      <c r="J32" s="44">
        <v>15</v>
      </c>
      <c r="K32" s="22" t="s">
        <v>39</v>
      </c>
      <c r="L32" s="44" t="s">
        <v>15278</v>
      </c>
      <c r="M32" s="21"/>
      <c r="N32" s="247">
        <v>15</v>
      </c>
      <c r="O32" s="245"/>
      <c r="P32" s="247" t="s">
        <v>8592</v>
      </c>
      <c r="Q32" s="242" t="s">
        <v>15277</v>
      </c>
      <c r="R32" s="242" t="s">
        <v>15276</v>
      </c>
      <c r="S32" s="242" t="s">
        <v>8594</v>
      </c>
    </row>
    <row r="33" spans="1:19">
      <c r="A33" s="43">
        <v>30</v>
      </c>
      <c r="B33" s="22" t="s">
        <v>8592</v>
      </c>
      <c r="C33" s="23" t="s">
        <v>15281</v>
      </c>
      <c r="D33" s="23" t="s">
        <v>15280</v>
      </c>
      <c r="E33" s="23" t="s">
        <v>15279</v>
      </c>
      <c r="F33" s="23" t="s">
        <v>15279</v>
      </c>
      <c r="G33" s="23" t="s">
        <v>15279</v>
      </c>
      <c r="H33" s="23" t="s">
        <v>15279</v>
      </c>
      <c r="I33" s="23"/>
      <c r="J33" s="44">
        <v>15</v>
      </c>
      <c r="K33" s="22" t="s">
        <v>57</v>
      </c>
      <c r="L33" s="44" t="s">
        <v>15282</v>
      </c>
      <c r="M33" s="21"/>
      <c r="N33" s="247"/>
      <c r="O33" s="246"/>
      <c r="P33" s="247"/>
      <c r="Q33" s="242" t="s">
        <v>15281</v>
      </c>
      <c r="R33" s="242" t="s">
        <v>15280</v>
      </c>
      <c r="S33" s="242" t="s">
        <v>15279</v>
      </c>
    </row>
    <row r="34" spans="1:19">
      <c r="A34" s="43">
        <v>31</v>
      </c>
      <c r="B34" s="22" t="s">
        <v>9134</v>
      </c>
      <c r="C34" s="23" t="s">
        <v>15283</v>
      </c>
      <c r="D34" s="23" t="s">
        <v>9136</v>
      </c>
      <c r="E34" s="23" t="s">
        <v>9136</v>
      </c>
      <c r="F34" s="23" t="s">
        <v>9136</v>
      </c>
      <c r="G34" s="23" t="s">
        <v>9136</v>
      </c>
      <c r="H34" s="23" t="s">
        <v>9136</v>
      </c>
      <c r="I34" s="23"/>
      <c r="J34" s="44">
        <v>16</v>
      </c>
      <c r="K34" s="22" t="s">
        <v>39</v>
      </c>
      <c r="L34" s="44" t="s">
        <v>15284</v>
      </c>
      <c r="M34" s="21"/>
      <c r="N34" s="247">
        <v>16</v>
      </c>
      <c r="O34" s="244" t="s">
        <v>18601</v>
      </c>
      <c r="P34" s="247" t="s">
        <v>9134</v>
      </c>
      <c r="Q34" s="242" t="s">
        <v>15283</v>
      </c>
      <c r="R34" s="242" t="s">
        <v>9136</v>
      </c>
      <c r="S34" s="242" t="s">
        <v>9136</v>
      </c>
    </row>
    <row r="35" spans="1:19">
      <c r="A35" s="43">
        <v>32</v>
      </c>
      <c r="B35" s="22" t="s">
        <v>9134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/>
      <c r="J35" s="44">
        <v>16</v>
      </c>
      <c r="K35" s="22" t="s">
        <v>57</v>
      </c>
      <c r="L35" s="44" t="s">
        <v>15285</v>
      </c>
      <c r="M35" s="21"/>
      <c r="N35" s="247"/>
      <c r="O35" s="245"/>
      <c r="P35" s="247"/>
      <c r="Q35" s="242">
        <v>0</v>
      </c>
      <c r="R35" s="242">
        <v>0</v>
      </c>
      <c r="S35" s="242">
        <v>0</v>
      </c>
    </row>
    <row r="36" spans="1:19">
      <c r="A36" s="43">
        <v>33</v>
      </c>
      <c r="B36" s="22" t="s">
        <v>9534</v>
      </c>
      <c r="C36" s="23" t="s">
        <v>15286</v>
      </c>
      <c r="D36" s="23" t="s">
        <v>9536</v>
      </c>
      <c r="E36" s="23" t="s">
        <v>9536</v>
      </c>
      <c r="F36" s="23" t="s">
        <v>9536</v>
      </c>
      <c r="G36" s="23" t="s">
        <v>9536</v>
      </c>
      <c r="H36" s="23" t="s">
        <v>9536</v>
      </c>
      <c r="I36" s="23"/>
      <c r="J36" s="44">
        <v>17</v>
      </c>
      <c r="K36" s="22" t="s">
        <v>39</v>
      </c>
      <c r="L36" s="44" t="s">
        <v>15287</v>
      </c>
      <c r="M36" s="21"/>
      <c r="N36" s="247">
        <v>17</v>
      </c>
      <c r="O36" s="245"/>
      <c r="P36" s="247" t="s">
        <v>9534</v>
      </c>
      <c r="Q36" s="242" t="s">
        <v>15286</v>
      </c>
      <c r="R36" s="242" t="s">
        <v>9536</v>
      </c>
      <c r="S36" s="242" t="s">
        <v>9536</v>
      </c>
    </row>
    <row r="37" spans="1:19">
      <c r="A37" s="43">
        <v>34</v>
      </c>
      <c r="B37" s="22" t="s">
        <v>9534</v>
      </c>
      <c r="C37" s="23" t="s">
        <v>15289</v>
      </c>
      <c r="D37" s="23" t="s">
        <v>15288</v>
      </c>
      <c r="E37" s="23" t="s">
        <v>9799</v>
      </c>
      <c r="F37" s="23" t="s">
        <v>9799</v>
      </c>
      <c r="G37" s="23" t="s">
        <v>9799</v>
      </c>
      <c r="H37" s="23" t="s">
        <v>9799</v>
      </c>
      <c r="I37" s="23"/>
      <c r="J37" s="44">
        <v>17</v>
      </c>
      <c r="K37" s="22" t="s">
        <v>57</v>
      </c>
      <c r="L37" s="44" t="s">
        <v>15290</v>
      </c>
      <c r="M37" s="21"/>
      <c r="N37" s="247"/>
      <c r="O37" s="245"/>
      <c r="P37" s="247"/>
      <c r="Q37" s="242" t="s">
        <v>15289</v>
      </c>
      <c r="R37" s="242" t="s">
        <v>15288</v>
      </c>
      <c r="S37" s="242" t="s">
        <v>9799</v>
      </c>
    </row>
    <row r="38" spans="1:19">
      <c r="A38" s="43">
        <v>35</v>
      </c>
      <c r="B38" s="22" t="s">
        <v>10158</v>
      </c>
      <c r="C38" s="23" t="s">
        <v>15292</v>
      </c>
      <c r="D38" s="23" t="s">
        <v>15291</v>
      </c>
      <c r="E38" s="23" t="s">
        <v>10160</v>
      </c>
      <c r="F38" s="23" t="s">
        <v>10160</v>
      </c>
      <c r="G38" s="23" t="s">
        <v>10160</v>
      </c>
      <c r="H38" s="23" t="s">
        <v>10160</v>
      </c>
      <c r="I38" s="23"/>
      <c r="J38" s="44">
        <v>18</v>
      </c>
      <c r="K38" s="22" t="s">
        <v>39</v>
      </c>
      <c r="L38" s="44" t="s">
        <v>15293</v>
      </c>
      <c r="M38" s="21"/>
      <c r="N38" s="247">
        <v>18</v>
      </c>
      <c r="O38" s="245"/>
      <c r="P38" s="247" t="s">
        <v>10158</v>
      </c>
      <c r="Q38" s="242" t="s">
        <v>15292</v>
      </c>
      <c r="R38" s="242" t="s">
        <v>15291</v>
      </c>
      <c r="S38" s="242" t="s">
        <v>10160</v>
      </c>
    </row>
    <row r="39" spans="1:19">
      <c r="A39" s="43">
        <v>36</v>
      </c>
      <c r="B39" s="22" t="s">
        <v>10158</v>
      </c>
      <c r="C39" s="23" t="s">
        <v>15295</v>
      </c>
      <c r="D39" s="23" t="s">
        <v>15294</v>
      </c>
      <c r="E39" s="23" t="s">
        <v>10381</v>
      </c>
      <c r="F39" s="23" t="s">
        <v>10381</v>
      </c>
      <c r="G39" s="23" t="s">
        <v>10381</v>
      </c>
      <c r="H39" s="23" t="s">
        <v>10381</v>
      </c>
      <c r="I39" s="23"/>
      <c r="J39" s="44">
        <v>18</v>
      </c>
      <c r="K39" s="22" t="s">
        <v>57</v>
      </c>
      <c r="L39" s="44" t="s">
        <v>15296</v>
      </c>
      <c r="M39" s="21"/>
      <c r="N39" s="247"/>
      <c r="O39" s="245"/>
      <c r="P39" s="247"/>
      <c r="Q39" s="242" t="s">
        <v>15295</v>
      </c>
      <c r="R39" s="242" t="s">
        <v>15294</v>
      </c>
      <c r="S39" s="242" t="s">
        <v>10381</v>
      </c>
    </row>
    <row r="40" spans="1:19">
      <c r="A40" s="43">
        <v>37</v>
      </c>
      <c r="B40" s="22" t="s">
        <v>10623</v>
      </c>
      <c r="C40" s="23" t="s">
        <v>15297</v>
      </c>
      <c r="D40" s="23" t="s">
        <v>10625</v>
      </c>
      <c r="E40" s="23" t="s">
        <v>10625</v>
      </c>
      <c r="F40" s="23" t="s">
        <v>10625</v>
      </c>
      <c r="G40" s="23" t="s">
        <v>10625</v>
      </c>
      <c r="H40" s="23" t="s">
        <v>10625</v>
      </c>
      <c r="I40" s="23"/>
      <c r="J40" s="44">
        <v>19</v>
      </c>
      <c r="K40" s="22" t="s">
        <v>39</v>
      </c>
      <c r="L40" s="44" t="s">
        <v>15298</v>
      </c>
      <c r="M40" s="21"/>
      <c r="N40" s="247">
        <v>19</v>
      </c>
      <c r="O40" s="245"/>
      <c r="P40" s="247" t="s">
        <v>10623</v>
      </c>
      <c r="Q40" s="242" t="s">
        <v>15297</v>
      </c>
      <c r="R40" s="242" t="s">
        <v>10625</v>
      </c>
      <c r="S40" s="242" t="s">
        <v>10625</v>
      </c>
    </row>
    <row r="41" spans="1:19">
      <c r="A41" s="43">
        <v>38</v>
      </c>
      <c r="B41" s="22" t="s">
        <v>10623</v>
      </c>
      <c r="C41" s="23" t="s">
        <v>15300</v>
      </c>
      <c r="D41" s="23" t="s">
        <v>15299</v>
      </c>
      <c r="E41" s="23" t="s">
        <v>10870</v>
      </c>
      <c r="F41" s="23" t="s">
        <v>10870</v>
      </c>
      <c r="G41" s="23" t="s">
        <v>10870</v>
      </c>
      <c r="H41" s="23" t="s">
        <v>10870</v>
      </c>
      <c r="I41" s="23"/>
      <c r="J41" s="44">
        <v>19</v>
      </c>
      <c r="K41" s="22" t="s">
        <v>57</v>
      </c>
      <c r="L41" s="44" t="s">
        <v>15301</v>
      </c>
      <c r="M41" s="21"/>
      <c r="N41" s="247"/>
      <c r="O41" s="245"/>
      <c r="P41" s="247"/>
      <c r="Q41" s="242" t="s">
        <v>15300</v>
      </c>
      <c r="R41" s="242" t="s">
        <v>15299</v>
      </c>
      <c r="S41" s="242" t="s">
        <v>10870</v>
      </c>
    </row>
    <row r="42" spans="1:19">
      <c r="A42" s="43">
        <v>39</v>
      </c>
      <c r="B42" s="22" t="s">
        <v>11165</v>
      </c>
      <c r="C42" s="23" t="s">
        <v>15303</v>
      </c>
      <c r="D42" s="23" t="s">
        <v>11167</v>
      </c>
      <c r="E42" s="23" t="s">
        <v>11167</v>
      </c>
      <c r="F42" s="23" t="s">
        <v>15302</v>
      </c>
      <c r="G42" s="23" t="s">
        <v>11167</v>
      </c>
      <c r="H42" s="23" t="s">
        <v>11167</v>
      </c>
      <c r="I42" s="23"/>
      <c r="J42" s="44">
        <v>20</v>
      </c>
      <c r="K42" s="22" t="s">
        <v>39</v>
      </c>
      <c r="L42" s="44" t="s">
        <v>15304</v>
      </c>
      <c r="M42" s="21"/>
      <c r="N42" s="247">
        <v>20</v>
      </c>
      <c r="O42" s="245"/>
      <c r="P42" s="247" t="s">
        <v>11165</v>
      </c>
      <c r="Q42" s="242" t="s">
        <v>15303</v>
      </c>
      <c r="R42" s="242" t="s">
        <v>11167</v>
      </c>
      <c r="S42" s="242" t="s">
        <v>11167</v>
      </c>
    </row>
    <row r="43" spans="1:19">
      <c r="A43" s="43">
        <v>40</v>
      </c>
      <c r="B43" s="22" t="s">
        <v>11165</v>
      </c>
      <c r="C43" s="23" t="s">
        <v>15308</v>
      </c>
      <c r="D43" s="23" t="s">
        <v>15306</v>
      </c>
      <c r="E43" s="23" t="s">
        <v>15305</v>
      </c>
      <c r="F43" s="23" t="s">
        <v>15307</v>
      </c>
      <c r="G43" s="23" t="s">
        <v>15305</v>
      </c>
      <c r="H43" s="23" t="s">
        <v>15305</v>
      </c>
      <c r="I43" s="23"/>
      <c r="J43" s="44">
        <v>20</v>
      </c>
      <c r="K43" s="22" t="s">
        <v>57</v>
      </c>
      <c r="L43" s="44" t="s">
        <v>15309</v>
      </c>
      <c r="M43" s="21"/>
      <c r="N43" s="247"/>
      <c r="O43" s="246"/>
      <c r="P43" s="247"/>
      <c r="Q43" s="242" t="s">
        <v>15308</v>
      </c>
      <c r="R43" s="242" t="s">
        <v>15306</v>
      </c>
      <c r="S43" s="242" t="s">
        <v>15305</v>
      </c>
    </row>
    <row r="44" spans="1:19">
      <c r="A44" s="43">
        <v>41</v>
      </c>
      <c r="B44" s="22" t="s">
        <v>11293</v>
      </c>
      <c r="C44" s="23" t="s">
        <v>15311</v>
      </c>
      <c r="D44" s="23" t="s">
        <v>15310</v>
      </c>
      <c r="E44" s="23" t="s">
        <v>11295</v>
      </c>
      <c r="F44" s="23" t="s">
        <v>11295</v>
      </c>
      <c r="G44" s="23" t="s">
        <v>11295</v>
      </c>
      <c r="H44" s="23" t="s">
        <v>11295</v>
      </c>
      <c r="I44" s="23"/>
      <c r="J44" s="44">
        <v>21</v>
      </c>
      <c r="K44" s="22" t="s">
        <v>39</v>
      </c>
      <c r="L44" s="44" t="s">
        <v>15312</v>
      </c>
      <c r="M44" s="21"/>
      <c r="N44" s="247">
        <v>21</v>
      </c>
      <c r="O44" s="244" t="s">
        <v>18602</v>
      </c>
      <c r="P44" s="247" t="s">
        <v>11293</v>
      </c>
      <c r="Q44" s="242" t="s">
        <v>15311</v>
      </c>
      <c r="R44" s="242" t="s">
        <v>15310</v>
      </c>
      <c r="S44" s="242" t="s">
        <v>11295</v>
      </c>
    </row>
    <row r="45" spans="1:19">
      <c r="A45" s="43">
        <v>42</v>
      </c>
      <c r="B45" s="22" t="s">
        <v>11293</v>
      </c>
      <c r="C45" s="23" t="s">
        <v>15314</v>
      </c>
      <c r="D45" s="23" t="s">
        <v>15313</v>
      </c>
      <c r="E45" s="23" t="s">
        <v>11343</v>
      </c>
      <c r="F45" s="23" t="s">
        <v>11343</v>
      </c>
      <c r="G45" s="23" t="s">
        <v>11343</v>
      </c>
      <c r="H45" s="23" t="s">
        <v>11343</v>
      </c>
      <c r="I45" s="23"/>
      <c r="J45" s="44">
        <v>21</v>
      </c>
      <c r="K45" s="22" t="s">
        <v>57</v>
      </c>
      <c r="L45" s="44" t="s">
        <v>15315</v>
      </c>
      <c r="M45" s="21"/>
      <c r="N45" s="247"/>
      <c r="O45" s="245"/>
      <c r="P45" s="247"/>
      <c r="Q45" s="242" t="s">
        <v>15314</v>
      </c>
      <c r="R45" s="242" t="s">
        <v>15313</v>
      </c>
      <c r="S45" s="242" t="s">
        <v>11343</v>
      </c>
    </row>
    <row r="46" spans="1:19">
      <c r="A46" s="43">
        <v>43</v>
      </c>
      <c r="B46" s="22" t="s">
        <v>11430</v>
      </c>
      <c r="C46" s="23" t="s">
        <v>15316</v>
      </c>
      <c r="D46" s="23" t="s">
        <v>11432</v>
      </c>
      <c r="E46" s="23" t="s">
        <v>11432</v>
      </c>
      <c r="F46" s="23" t="s">
        <v>11432</v>
      </c>
      <c r="G46" s="23" t="s">
        <v>11432</v>
      </c>
      <c r="H46" s="23" t="s">
        <v>11432</v>
      </c>
      <c r="I46" s="23"/>
      <c r="J46" s="44">
        <v>22</v>
      </c>
      <c r="K46" s="22" t="s">
        <v>39</v>
      </c>
      <c r="L46" s="44" t="s">
        <v>15317</v>
      </c>
      <c r="M46" s="21"/>
      <c r="N46" s="247">
        <v>22</v>
      </c>
      <c r="O46" s="245"/>
      <c r="P46" s="247" t="s">
        <v>11430</v>
      </c>
      <c r="Q46" s="242" t="s">
        <v>15316</v>
      </c>
      <c r="R46" s="242" t="s">
        <v>11432</v>
      </c>
      <c r="S46" s="242" t="s">
        <v>11432</v>
      </c>
    </row>
    <row r="47" spans="1:19">
      <c r="A47" s="43">
        <v>44</v>
      </c>
      <c r="B47" s="22" t="s">
        <v>11430</v>
      </c>
      <c r="C47" s="23" t="s">
        <v>15319</v>
      </c>
      <c r="D47" s="23" t="s">
        <v>15318</v>
      </c>
      <c r="E47" s="23" t="s">
        <v>11649</v>
      </c>
      <c r="F47" s="23" t="s">
        <v>11649</v>
      </c>
      <c r="G47" s="23" t="s">
        <v>11649</v>
      </c>
      <c r="H47" s="23" t="s">
        <v>11649</v>
      </c>
      <c r="I47" s="23"/>
      <c r="J47" s="44">
        <v>22</v>
      </c>
      <c r="K47" s="22" t="s">
        <v>57</v>
      </c>
      <c r="L47" s="44" t="s">
        <v>15320</v>
      </c>
      <c r="M47" s="21"/>
      <c r="N47" s="247"/>
      <c r="O47" s="245"/>
      <c r="P47" s="247"/>
      <c r="Q47" s="242" t="s">
        <v>15319</v>
      </c>
      <c r="R47" s="242" t="s">
        <v>15318</v>
      </c>
      <c r="S47" s="242" t="s">
        <v>11649</v>
      </c>
    </row>
    <row r="48" spans="1:19">
      <c r="A48" s="43">
        <v>45</v>
      </c>
      <c r="B48" s="22" t="s">
        <v>11919</v>
      </c>
      <c r="C48" s="23" t="s">
        <v>15322</v>
      </c>
      <c r="D48" s="23" t="s">
        <v>11921</v>
      </c>
      <c r="E48" s="23" t="s">
        <v>11921</v>
      </c>
      <c r="F48" s="23" t="s">
        <v>11921</v>
      </c>
      <c r="G48" s="23" t="s">
        <v>11921</v>
      </c>
      <c r="H48" s="23" t="s">
        <v>15321</v>
      </c>
      <c r="I48" s="23"/>
      <c r="J48" s="44">
        <v>23</v>
      </c>
      <c r="K48" s="22" t="s">
        <v>39</v>
      </c>
      <c r="L48" s="44" t="s">
        <v>15323</v>
      </c>
      <c r="M48" s="21"/>
      <c r="N48" s="247">
        <v>23</v>
      </c>
      <c r="O48" s="245"/>
      <c r="P48" s="247" t="s">
        <v>11919</v>
      </c>
      <c r="Q48" s="242" t="s">
        <v>15322</v>
      </c>
      <c r="R48" s="242" t="s">
        <v>11921</v>
      </c>
      <c r="S48" s="242" t="s">
        <v>11921</v>
      </c>
    </row>
    <row r="49" spans="1:19">
      <c r="A49" s="43">
        <v>46</v>
      </c>
      <c r="B49" s="22" t="s">
        <v>11919</v>
      </c>
      <c r="C49" s="23" t="s">
        <v>15327</v>
      </c>
      <c r="D49" s="23" t="s">
        <v>15325</v>
      </c>
      <c r="E49" s="23" t="s">
        <v>15324</v>
      </c>
      <c r="F49" s="23" t="s">
        <v>15324</v>
      </c>
      <c r="G49" s="23" t="s">
        <v>15324</v>
      </c>
      <c r="H49" s="23" t="s">
        <v>15326</v>
      </c>
      <c r="I49" s="23"/>
      <c r="J49" s="44">
        <v>23</v>
      </c>
      <c r="K49" s="22" t="s">
        <v>57</v>
      </c>
      <c r="L49" s="44" t="s">
        <v>15328</v>
      </c>
      <c r="M49" s="21"/>
      <c r="N49" s="247"/>
      <c r="O49" s="245"/>
      <c r="P49" s="247"/>
      <c r="Q49" s="242" t="s">
        <v>15327</v>
      </c>
      <c r="R49" s="242" t="s">
        <v>15325</v>
      </c>
      <c r="S49" s="242" t="s">
        <v>15324</v>
      </c>
    </row>
    <row r="50" spans="1:19">
      <c r="A50" s="43">
        <v>47</v>
      </c>
      <c r="B50" s="22" t="s">
        <v>2703</v>
      </c>
      <c r="C50" s="23" t="s">
        <v>15329</v>
      </c>
      <c r="D50" s="23" t="s">
        <v>12156</v>
      </c>
      <c r="E50" s="23" t="s">
        <v>12156</v>
      </c>
      <c r="F50" s="23" t="s">
        <v>12156</v>
      </c>
      <c r="G50" s="23" t="s">
        <v>12156</v>
      </c>
      <c r="H50" s="23" t="s">
        <v>12156</v>
      </c>
      <c r="I50" s="23"/>
      <c r="J50" s="44">
        <v>24</v>
      </c>
      <c r="K50" s="22" t="s">
        <v>39</v>
      </c>
      <c r="L50" s="44" t="s">
        <v>15330</v>
      </c>
      <c r="M50" s="21"/>
      <c r="N50" s="247">
        <v>24</v>
      </c>
      <c r="O50" s="245"/>
      <c r="P50" s="247" t="s">
        <v>2703</v>
      </c>
      <c r="Q50" s="242" t="s">
        <v>15329</v>
      </c>
      <c r="R50" s="242" t="s">
        <v>12156</v>
      </c>
      <c r="S50" s="242" t="s">
        <v>12156</v>
      </c>
    </row>
    <row r="51" spans="1:19">
      <c r="A51" s="43">
        <v>48</v>
      </c>
      <c r="B51" s="22" t="s">
        <v>2703</v>
      </c>
      <c r="C51" s="23" t="s">
        <v>15333</v>
      </c>
      <c r="D51" s="23" t="s">
        <v>15332</v>
      </c>
      <c r="E51" s="23" t="s">
        <v>15331</v>
      </c>
      <c r="F51" s="23" t="s">
        <v>15331</v>
      </c>
      <c r="G51" s="23" t="s">
        <v>15331</v>
      </c>
      <c r="H51" s="23" t="s">
        <v>15331</v>
      </c>
      <c r="I51" s="23"/>
      <c r="J51" s="44">
        <v>24</v>
      </c>
      <c r="K51" s="22" t="s">
        <v>57</v>
      </c>
      <c r="L51" s="44" t="s">
        <v>15334</v>
      </c>
      <c r="M51" s="21"/>
      <c r="N51" s="247"/>
      <c r="O51" s="245"/>
      <c r="P51" s="247"/>
      <c r="Q51" s="242" t="s">
        <v>15333</v>
      </c>
      <c r="R51" s="242" t="s">
        <v>15332</v>
      </c>
      <c r="S51" s="242" t="s">
        <v>15331</v>
      </c>
    </row>
    <row r="52" spans="1:19">
      <c r="A52" s="43">
        <v>49</v>
      </c>
      <c r="B52" s="22" t="s">
        <v>12332</v>
      </c>
      <c r="C52" s="23" t="s">
        <v>15336</v>
      </c>
      <c r="D52" s="23" t="s">
        <v>12334</v>
      </c>
      <c r="E52" s="23" t="s">
        <v>12334</v>
      </c>
      <c r="F52" s="23" t="s">
        <v>15335</v>
      </c>
      <c r="G52" s="23" t="s">
        <v>12334</v>
      </c>
      <c r="H52" s="23" t="s">
        <v>12334</v>
      </c>
      <c r="I52" s="23"/>
      <c r="J52" s="44">
        <v>25</v>
      </c>
      <c r="K52" s="22" t="s">
        <v>39</v>
      </c>
      <c r="L52" s="44" t="s">
        <v>15337</v>
      </c>
      <c r="M52" s="21"/>
      <c r="N52" s="247">
        <v>25</v>
      </c>
      <c r="O52" s="245"/>
      <c r="P52" s="247" t="s">
        <v>12332</v>
      </c>
      <c r="Q52" s="242" t="s">
        <v>15336</v>
      </c>
      <c r="R52" s="242" t="s">
        <v>12334</v>
      </c>
      <c r="S52" s="242" t="s">
        <v>12334</v>
      </c>
    </row>
    <row r="53" spans="1:19">
      <c r="A53" s="43">
        <v>50</v>
      </c>
      <c r="B53" s="22" t="s">
        <v>12332</v>
      </c>
      <c r="C53" s="23" t="s">
        <v>15341</v>
      </c>
      <c r="D53" s="23" t="s">
        <v>15339</v>
      </c>
      <c r="E53" s="23" t="s">
        <v>15338</v>
      </c>
      <c r="F53" s="23" t="s">
        <v>15340</v>
      </c>
      <c r="G53" s="23" t="s">
        <v>15338</v>
      </c>
      <c r="H53" s="23" t="s">
        <v>15338</v>
      </c>
      <c r="I53" s="23"/>
      <c r="J53" s="44">
        <v>25</v>
      </c>
      <c r="K53" s="22" t="s">
        <v>57</v>
      </c>
      <c r="L53" s="44" t="s">
        <v>15342</v>
      </c>
      <c r="M53" s="21"/>
      <c r="N53" s="247"/>
      <c r="O53" s="246"/>
      <c r="P53" s="247"/>
      <c r="Q53" s="242" t="s">
        <v>15341</v>
      </c>
      <c r="R53" s="242" t="s">
        <v>15339</v>
      </c>
      <c r="S53" s="242" t="s">
        <v>15338</v>
      </c>
    </row>
    <row r="54" spans="1:19">
      <c r="A54" s="43">
        <v>51</v>
      </c>
      <c r="B54" s="22" t="s">
        <v>10636</v>
      </c>
      <c r="C54" s="23" t="s">
        <v>15346</v>
      </c>
      <c r="D54" s="23" t="s">
        <v>15343</v>
      </c>
      <c r="E54" s="23" t="s">
        <v>12619</v>
      </c>
      <c r="F54" s="23" t="s">
        <v>15344</v>
      </c>
      <c r="G54" s="23" t="s">
        <v>12619</v>
      </c>
      <c r="H54" s="23" t="s">
        <v>15345</v>
      </c>
      <c r="I54" s="23"/>
      <c r="J54" s="44">
        <v>26</v>
      </c>
      <c r="K54" s="22" t="s">
        <v>39</v>
      </c>
      <c r="L54" s="44" t="s">
        <v>15347</v>
      </c>
      <c r="M54" s="21"/>
      <c r="N54" s="247">
        <v>26</v>
      </c>
      <c r="O54" s="244" t="s">
        <v>18603</v>
      </c>
      <c r="P54" s="247" t="s">
        <v>10636</v>
      </c>
      <c r="Q54" s="242" t="s">
        <v>15346</v>
      </c>
      <c r="R54" s="242" t="s">
        <v>15343</v>
      </c>
      <c r="S54" s="242" t="s">
        <v>12619</v>
      </c>
    </row>
    <row r="55" spans="1:19">
      <c r="A55" s="43">
        <v>52</v>
      </c>
      <c r="B55" s="22" t="s">
        <v>10636</v>
      </c>
      <c r="C55" s="23" t="s">
        <v>15353</v>
      </c>
      <c r="D55" s="23" t="s">
        <v>15349</v>
      </c>
      <c r="E55" s="23" t="s">
        <v>15348</v>
      </c>
      <c r="F55" s="23" t="s">
        <v>15350</v>
      </c>
      <c r="G55" s="23" t="s">
        <v>15351</v>
      </c>
      <c r="H55" s="23" t="s">
        <v>15352</v>
      </c>
      <c r="I55" s="23"/>
      <c r="J55" s="44">
        <v>26</v>
      </c>
      <c r="K55" s="22" t="s">
        <v>57</v>
      </c>
      <c r="L55" s="44" t="s">
        <v>15354</v>
      </c>
      <c r="M55" s="21"/>
      <c r="N55" s="247"/>
      <c r="O55" s="245"/>
      <c r="P55" s="247"/>
      <c r="Q55" s="242" t="s">
        <v>15353</v>
      </c>
      <c r="R55" s="242" t="s">
        <v>15349</v>
      </c>
      <c r="S55" s="242" t="s">
        <v>15348</v>
      </c>
    </row>
    <row r="56" spans="1:19">
      <c r="A56" s="43">
        <v>53</v>
      </c>
      <c r="B56" s="22" t="s">
        <v>12658</v>
      </c>
      <c r="C56" s="23" t="s">
        <v>15355</v>
      </c>
      <c r="D56" s="23" t="s">
        <v>12660</v>
      </c>
      <c r="E56" s="23" t="s">
        <v>12660</v>
      </c>
      <c r="F56" s="23" t="s">
        <v>12660</v>
      </c>
      <c r="G56" s="23" t="s">
        <v>12660</v>
      </c>
      <c r="H56" s="23" t="s">
        <v>12660</v>
      </c>
      <c r="I56" s="23"/>
      <c r="J56" s="44">
        <v>27</v>
      </c>
      <c r="K56" s="22" t="s">
        <v>39</v>
      </c>
      <c r="L56" s="44" t="s">
        <v>15356</v>
      </c>
      <c r="M56" s="21"/>
      <c r="N56" s="247">
        <v>27</v>
      </c>
      <c r="O56" s="245"/>
      <c r="P56" s="247" t="s">
        <v>12658</v>
      </c>
      <c r="Q56" s="242" t="s">
        <v>15355</v>
      </c>
      <c r="R56" s="242" t="s">
        <v>12660</v>
      </c>
      <c r="S56" s="242" t="s">
        <v>12660</v>
      </c>
    </row>
    <row r="57" spans="1:19">
      <c r="A57" s="43">
        <v>54</v>
      </c>
      <c r="B57" s="22" t="s">
        <v>12658</v>
      </c>
      <c r="C57" s="23" t="s">
        <v>15359</v>
      </c>
      <c r="D57" s="23" t="s">
        <v>15358</v>
      </c>
      <c r="E57" s="23" t="s">
        <v>15357</v>
      </c>
      <c r="F57" s="23" t="s">
        <v>15357</v>
      </c>
      <c r="G57" s="23" t="s">
        <v>15357</v>
      </c>
      <c r="H57" s="23" t="s">
        <v>15357</v>
      </c>
      <c r="I57" s="23"/>
      <c r="J57" s="44">
        <v>27</v>
      </c>
      <c r="K57" s="22" t="s">
        <v>57</v>
      </c>
      <c r="L57" s="44" t="s">
        <v>15360</v>
      </c>
      <c r="M57" s="21"/>
      <c r="N57" s="247"/>
      <c r="O57" s="245"/>
      <c r="P57" s="247"/>
      <c r="Q57" s="242" t="s">
        <v>15359</v>
      </c>
      <c r="R57" s="242" t="s">
        <v>15358</v>
      </c>
      <c r="S57" s="242" t="s">
        <v>15357</v>
      </c>
    </row>
    <row r="58" spans="1:19">
      <c r="A58" s="43">
        <v>55</v>
      </c>
      <c r="B58" s="22" t="s">
        <v>11938</v>
      </c>
      <c r="C58" s="23" t="s">
        <v>15361</v>
      </c>
      <c r="D58" s="23" t="s">
        <v>13028</v>
      </c>
      <c r="E58" s="23" t="s">
        <v>13028</v>
      </c>
      <c r="F58" s="23" t="s">
        <v>13028</v>
      </c>
      <c r="G58" s="23" t="s">
        <v>13028</v>
      </c>
      <c r="H58" s="23" t="s">
        <v>13028</v>
      </c>
      <c r="I58" s="23"/>
      <c r="J58" s="44">
        <v>28</v>
      </c>
      <c r="K58" s="22" t="s">
        <v>39</v>
      </c>
      <c r="L58" s="44" t="s">
        <v>15362</v>
      </c>
      <c r="M58" s="21"/>
      <c r="N58" s="247">
        <v>28</v>
      </c>
      <c r="O58" s="245"/>
      <c r="P58" s="247" t="s">
        <v>11938</v>
      </c>
      <c r="Q58" s="242" t="s">
        <v>15361</v>
      </c>
      <c r="R58" s="242" t="s">
        <v>13028</v>
      </c>
      <c r="S58" s="242" t="s">
        <v>13028</v>
      </c>
    </row>
    <row r="59" spans="1:19">
      <c r="A59" s="43">
        <v>56</v>
      </c>
      <c r="B59" s="22" t="s">
        <v>11938</v>
      </c>
      <c r="C59" s="23" t="s">
        <v>15365</v>
      </c>
      <c r="D59" s="23" t="s">
        <v>15364</v>
      </c>
      <c r="E59" s="23" t="s">
        <v>15363</v>
      </c>
      <c r="F59" s="23" t="s">
        <v>15363</v>
      </c>
      <c r="G59" s="23" t="s">
        <v>15363</v>
      </c>
      <c r="H59" s="23" t="s">
        <v>15363</v>
      </c>
      <c r="I59" s="23"/>
      <c r="J59" s="44">
        <v>28</v>
      </c>
      <c r="K59" s="22" t="s">
        <v>57</v>
      </c>
      <c r="L59" s="44" t="s">
        <v>15366</v>
      </c>
      <c r="M59" s="21"/>
      <c r="N59" s="247"/>
      <c r="O59" s="245"/>
      <c r="P59" s="247"/>
      <c r="Q59" s="242" t="s">
        <v>15365</v>
      </c>
      <c r="R59" s="242" t="s">
        <v>15364</v>
      </c>
      <c r="S59" s="242" t="s">
        <v>15363</v>
      </c>
    </row>
    <row r="60" spans="1:19">
      <c r="A60" s="43">
        <v>57</v>
      </c>
      <c r="B60" s="22" t="s">
        <v>13119</v>
      </c>
      <c r="C60" s="23" t="s">
        <v>15367</v>
      </c>
      <c r="D60" s="23" t="s">
        <v>13121</v>
      </c>
      <c r="E60" s="23" t="s">
        <v>13121</v>
      </c>
      <c r="F60" s="23" t="s">
        <v>13121</v>
      </c>
      <c r="G60" s="23" t="s">
        <v>13121</v>
      </c>
      <c r="H60" s="23" t="s">
        <v>13121</v>
      </c>
      <c r="I60" s="23"/>
      <c r="J60" s="44">
        <v>29</v>
      </c>
      <c r="K60" s="22" t="s">
        <v>39</v>
      </c>
      <c r="L60" s="44" t="s">
        <v>15368</v>
      </c>
      <c r="M60" s="21"/>
      <c r="N60" s="247">
        <v>29</v>
      </c>
      <c r="O60" s="245"/>
      <c r="P60" s="247" t="s">
        <v>13119</v>
      </c>
      <c r="Q60" s="242" t="s">
        <v>15367</v>
      </c>
      <c r="R60" s="242" t="s">
        <v>13121</v>
      </c>
      <c r="S60" s="242" t="s">
        <v>13121</v>
      </c>
    </row>
    <row r="61" spans="1:19">
      <c r="A61" s="43">
        <v>58</v>
      </c>
      <c r="B61" s="22" t="s">
        <v>13119</v>
      </c>
      <c r="C61" s="23" t="s">
        <v>15371</v>
      </c>
      <c r="D61" s="23" t="s">
        <v>15370</v>
      </c>
      <c r="E61" s="23" t="s">
        <v>15369</v>
      </c>
      <c r="F61" s="23" t="s">
        <v>15369</v>
      </c>
      <c r="G61" s="23" t="s">
        <v>15369</v>
      </c>
      <c r="H61" s="23" t="s">
        <v>15369</v>
      </c>
      <c r="I61" s="23"/>
      <c r="J61" s="44">
        <v>29</v>
      </c>
      <c r="K61" s="22" t="s">
        <v>57</v>
      </c>
      <c r="L61" s="44" t="s">
        <v>15372</v>
      </c>
      <c r="M61" s="21"/>
      <c r="N61" s="247"/>
      <c r="O61" s="245"/>
      <c r="P61" s="247"/>
      <c r="Q61" s="242" t="s">
        <v>15371</v>
      </c>
      <c r="R61" s="242" t="s">
        <v>15370</v>
      </c>
      <c r="S61" s="242" t="s">
        <v>15369</v>
      </c>
    </row>
    <row r="62" spans="1:19">
      <c r="A62" s="43">
        <v>59</v>
      </c>
      <c r="B62" s="22" t="s">
        <v>1355</v>
      </c>
      <c r="C62" s="23" t="s">
        <v>15373</v>
      </c>
      <c r="D62" s="23" t="s">
        <v>14278</v>
      </c>
      <c r="E62" s="23" t="s">
        <v>14278</v>
      </c>
      <c r="F62" s="23" t="s">
        <v>14278</v>
      </c>
      <c r="G62" s="23" t="s">
        <v>14278</v>
      </c>
      <c r="H62" s="23" t="s">
        <v>14278</v>
      </c>
      <c r="I62" s="23"/>
      <c r="J62" s="44">
        <v>30</v>
      </c>
      <c r="K62" s="22" t="s">
        <v>39</v>
      </c>
      <c r="L62" s="44" t="s">
        <v>15374</v>
      </c>
      <c r="M62" s="21"/>
      <c r="N62" s="247">
        <v>30</v>
      </c>
      <c r="O62" s="245"/>
      <c r="P62" s="247" t="s">
        <v>1355</v>
      </c>
      <c r="Q62" s="242" t="s">
        <v>15373</v>
      </c>
      <c r="R62" s="242" t="s">
        <v>14278</v>
      </c>
      <c r="S62" s="242" t="s">
        <v>14278</v>
      </c>
    </row>
    <row r="63" spans="1:19">
      <c r="A63" s="43">
        <v>60</v>
      </c>
      <c r="B63" s="22" t="s">
        <v>1355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/>
      <c r="J63" s="44">
        <v>30</v>
      </c>
      <c r="K63" s="22" t="s">
        <v>57</v>
      </c>
      <c r="L63" s="44" t="s">
        <v>15375</v>
      </c>
      <c r="M63" s="21"/>
      <c r="N63" s="247"/>
      <c r="O63" s="246"/>
      <c r="P63" s="247"/>
      <c r="Q63" s="242">
        <v>0</v>
      </c>
      <c r="R63" s="242">
        <v>0</v>
      </c>
      <c r="S63" s="242">
        <v>0</v>
      </c>
    </row>
    <row r="64" spans="1:19">
      <c r="A64" s="43">
        <v>61</v>
      </c>
      <c r="B64" s="22" t="s">
        <v>4540</v>
      </c>
      <c r="C64" s="23" t="s">
        <v>15380</v>
      </c>
      <c r="D64" s="23" t="s">
        <v>15377</v>
      </c>
      <c r="E64" s="23" t="s">
        <v>15376</v>
      </c>
      <c r="F64" s="23" t="s">
        <v>15378</v>
      </c>
      <c r="G64" s="23" t="s">
        <v>15376</v>
      </c>
      <c r="H64" s="23" t="s">
        <v>15379</v>
      </c>
      <c r="I64" s="23"/>
      <c r="J64" s="44">
        <v>31</v>
      </c>
      <c r="K64" s="22" t="s">
        <v>39</v>
      </c>
      <c r="L64" s="44" t="s">
        <v>15381</v>
      </c>
      <c r="M64" s="21"/>
      <c r="N64" s="247">
        <v>31</v>
      </c>
      <c r="O64" s="244" t="s">
        <v>18604</v>
      </c>
      <c r="P64" s="247" t="s">
        <v>4540</v>
      </c>
      <c r="Q64" s="242" t="s">
        <v>15380</v>
      </c>
      <c r="R64" s="242" t="s">
        <v>15377</v>
      </c>
      <c r="S64" s="242" t="s">
        <v>15376</v>
      </c>
    </row>
    <row r="65" spans="1:19">
      <c r="A65" s="43">
        <v>62</v>
      </c>
      <c r="B65" s="22" t="s">
        <v>4540</v>
      </c>
      <c r="C65" s="23" t="s">
        <v>15387</v>
      </c>
      <c r="D65" s="23" t="s">
        <v>15383</v>
      </c>
      <c r="E65" s="23" t="s">
        <v>15382</v>
      </c>
      <c r="F65" s="23" t="s">
        <v>15384</v>
      </c>
      <c r="G65" s="23" t="s">
        <v>15385</v>
      </c>
      <c r="H65" s="23" t="s">
        <v>15386</v>
      </c>
      <c r="I65" s="23"/>
      <c r="J65" s="44">
        <v>31</v>
      </c>
      <c r="K65" s="22" t="s">
        <v>57</v>
      </c>
      <c r="L65" s="44" t="s">
        <v>15388</v>
      </c>
      <c r="M65" s="21"/>
      <c r="N65" s="247"/>
      <c r="O65" s="245"/>
      <c r="P65" s="247"/>
      <c r="Q65" s="242" t="s">
        <v>15387</v>
      </c>
      <c r="R65" s="242" t="s">
        <v>15383</v>
      </c>
      <c r="S65" s="242" t="s">
        <v>15382</v>
      </c>
    </row>
    <row r="66" spans="1:19">
      <c r="A66" s="43">
        <v>63</v>
      </c>
      <c r="B66" s="22" t="s">
        <v>83</v>
      </c>
      <c r="C66" s="23" t="s">
        <v>15393</v>
      </c>
      <c r="D66" s="23" t="s">
        <v>15390</v>
      </c>
      <c r="E66" s="23" t="s">
        <v>15389</v>
      </c>
      <c r="F66" s="23" t="s">
        <v>15391</v>
      </c>
      <c r="G66" s="23" t="s">
        <v>15389</v>
      </c>
      <c r="H66" s="23" t="s">
        <v>15392</v>
      </c>
      <c r="I66" s="23"/>
      <c r="J66" s="44">
        <v>32</v>
      </c>
      <c r="K66" s="22" t="s">
        <v>39</v>
      </c>
      <c r="L66" s="44" t="s">
        <v>15394</v>
      </c>
      <c r="M66" s="21"/>
      <c r="N66" s="247">
        <v>32</v>
      </c>
      <c r="O66" s="245"/>
      <c r="P66" s="247" t="s">
        <v>83</v>
      </c>
      <c r="Q66" s="242" t="s">
        <v>15393</v>
      </c>
      <c r="R66" s="242" t="s">
        <v>15390</v>
      </c>
      <c r="S66" s="242" t="s">
        <v>15389</v>
      </c>
    </row>
    <row r="67" spans="1:19">
      <c r="A67" s="43">
        <v>64</v>
      </c>
      <c r="B67" s="22" t="s">
        <v>83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/>
      <c r="J67" s="44">
        <v>32</v>
      </c>
      <c r="K67" s="22" t="s">
        <v>57</v>
      </c>
      <c r="L67" s="44" t="s">
        <v>15395</v>
      </c>
      <c r="M67" s="21"/>
      <c r="N67" s="247"/>
      <c r="O67" s="245"/>
      <c r="P67" s="247"/>
      <c r="Q67" s="242">
        <v>0</v>
      </c>
      <c r="R67" s="242">
        <v>0</v>
      </c>
      <c r="S67" s="242">
        <v>0</v>
      </c>
    </row>
    <row r="68" spans="1:19">
      <c r="A68" s="43">
        <v>65</v>
      </c>
      <c r="B68" s="22" t="s">
        <v>2702</v>
      </c>
      <c r="C68" s="23" t="s">
        <v>15398</v>
      </c>
      <c r="D68" s="23" t="s">
        <v>15397</v>
      </c>
      <c r="E68" s="23" t="s">
        <v>15396</v>
      </c>
      <c r="F68" s="23" t="s">
        <v>15396</v>
      </c>
      <c r="G68" s="23" t="s">
        <v>15396</v>
      </c>
      <c r="H68" s="23" t="s">
        <v>15396</v>
      </c>
      <c r="I68" s="23"/>
      <c r="J68" s="44">
        <v>33</v>
      </c>
      <c r="K68" s="22" t="s">
        <v>39</v>
      </c>
      <c r="L68" s="44" t="s">
        <v>15399</v>
      </c>
      <c r="M68" s="21"/>
      <c r="N68" s="247">
        <v>33</v>
      </c>
      <c r="O68" s="245"/>
      <c r="P68" s="247" t="s">
        <v>2702</v>
      </c>
      <c r="Q68" s="242" t="s">
        <v>15398</v>
      </c>
      <c r="R68" s="242" t="s">
        <v>15397</v>
      </c>
      <c r="S68" s="242" t="s">
        <v>15396</v>
      </c>
    </row>
    <row r="69" spans="1:19">
      <c r="A69" s="43">
        <v>66</v>
      </c>
      <c r="B69" s="22" t="s">
        <v>2702</v>
      </c>
      <c r="C69" s="23" t="s">
        <v>15402</v>
      </c>
      <c r="D69" s="23" t="s">
        <v>15401</v>
      </c>
      <c r="E69" s="23" t="s">
        <v>15400</v>
      </c>
      <c r="F69" s="23" t="s">
        <v>15400</v>
      </c>
      <c r="G69" s="23" t="s">
        <v>15400</v>
      </c>
      <c r="H69" s="23" t="s">
        <v>15400</v>
      </c>
      <c r="I69" s="23"/>
      <c r="J69" s="44">
        <v>33</v>
      </c>
      <c r="K69" s="22" t="s">
        <v>57</v>
      </c>
      <c r="L69" s="44" t="s">
        <v>15403</v>
      </c>
      <c r="M69" s="21"/>
      <c r="N69" s="247"/>
      <c r="O69" s="245"/>
      <c r="P69" s="247"/>
      <c r="Q69" s="242" t="s">
        <v>15402</v>
      </c>
      <c r="R69" s="242" t="s">
        <v>15401</v>
      </c>
      <c r="S69" s="242" t="s">
        <v>15400</v>
      </c>
    </row>
    <row r="70" spans="1:19">
      <c r="A70" s="43">
        <v>67</v>
      </c>
      <c r="B70" s="22" t="s">
        <v>14703</v>
      </c>
      <c r="C70" s="23" t="s">
        <v>15407</v>
      </c>
      <c r="D70" s="23" t="s">
        <v>15404</v>
      </c>
      <c r="E70" s="23" t="s">
        <v>14590</v>
      </c>
      <c r="F70" s="23" t="s">
        <v>15405</v>
      </c>
      <c r="G70" s="23" t="s">
        <v>14590</v>
      </c>
      <c r="H70" s="23" t="s">
        <v>15406</v>
      </c>
      <c r="I70" s="23"/>
      <c r="J70" s="44">
        <v>34</v>
      </c>
      <c r="K70" s="22" t="s">
        <v>39</v>
      </c>
      <c r="L70" s="44" t="s">
        <v>15408</v>
      </c>
      <c r="M70" s="21"/>
      <c r="N70" s="247">
        <v>34</v>
      </c>
      <c r="O70" s="245"/>
      <c r="P70" s="247" t="s">
        <v>14703</v>
      </c>
      <c r="Q70" s="242" t="s">
        <v>15407</v>
      </c>
      <c r="R70" s="242" t="s">
        <v>15404</v>
      </c>
      <c r="S70" s="242" t="s">
        <v>14590</v>
      </c>
    </row>
    <row r="71" spans="1:19">
      <c r="A71" s="43">
        <v>68</v>
      </c>
      <c r="B71" s="22" t="s">
        <v>14703</v>
      </c>
      <c r="C71" s="23" t="s">
        <v>15414</v>
      </c>
      <c r="D71" s="23" t="s">
        <v>15410</v>
      </c>
      <c r="E71" s="23" t="s">
        <v>15409</v>
      </c>
      <c r="F71" s="23" t="s">
        <v>15411</v>
      </c>
      <c r="G71" s="23" t="s">
        <v>15412</v>
      </c>
      <c r="H71" s="23" t="s">
        <v>15413</v>
      </c>
      <c r="I71" s="23"/>
      <c r="J71" s="44">
        <v>34</v>
      </c>
      <c r="K71" s="22" t="s">
        <v>57</v>
      </c>
      <c r="L71" s="44" t="s">
        <v>15415</v>
      </c>
      <c r="M71" s="21"/>
      <c r="N71" s="247"/>
      <c r="O71" s="245"/>
      <c r="P71" s="247"/>
      <c r="Q71" s="242" t="s">
        <v>15414</v>
      </c>
      <c r="R71" s="242" t="s">
        <v>15410</v>
      </c>
      <c r="S71" s="242" t="s">
        <v>15409</v>
      </c>
    </row>
    <row r="72" spans="1:19">
      <c r="A72" s="43">
        <v>69</v>
      </c>
      <c r="B72" s="22" t="s">
        <v>10166</v>
      </c>
      <c r="C72" s="23" t="s">
        <v>15420</v>
      </c>
      <c r="D72" s="23" t="s">
        <v>15417</v>
      </c>
      <c r="E72" s="23" t="s">
        <v>15416</v>
      </c>
      <c r="F72" s="23" t="s">
        <v>15418</v>
      </c>
      <c r="G72" s="23" t="s">
        <v>15416</v>
      </c>
      <c r="H72" s="23" t="s">
        <v>15419</v>
      </c>
      <c r="I72" s="23"/>
      <c r="J72" s="44">
        <v>35</v>
      </c>
      <c r="K72" s="22" t="s">
        <v>39</v>
      </c>
      <c r="L72" s="44" t="s">
        <v>15421</v>
      </c>
      <c r="M72" s="21"/>
      <c r="N72" s="247">
        <v>35</v>
      </c>
      <c r="O72" s="245"/>
      <c r="P72" s="247" t="s">
        <v>10166</v>
      </c>
      <c r="Q72" s="242" t="s">
        <v>15420</v>
      </c>
      <c r="R72" s="242" t="s">
        <v>15417</v>
      </c>
      <c r="S72" s="242" t="s">
        <v>15416</v>
      </c>
    </row>
    <row r="73" spans="1:19">
      <c r="A73" s="43">
        <v>70</v>
      </c>
      <c r="B73" s="22" t="s">
        <v>10166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/>
      <c r="J73" s="44">
        <v>35</v>
      </c>
      <c r="K73" s="22" t="s">
        <v>57</v>
      </c>
      <c r="L73" s="44" t="s">
        <v>15422</v>
      </c>
      <c r="M73" s="21"/>
      <c r="N73" s="247"/>
      <c r="O73" s="245"/>
      <c r="P73" s="247"/>
      <c r="Q73" s="242">
        <v>0</v>
      </c>
      <c r="R73" s="242">
        <v>0</v>
      </c>
      <c r="S73" s="242">
        <v>0</v>
      </c>
    </row>
    <row r="74" spans="1:19">
      <c r="A74" s="43">
        <v>71</v>
      </c>
      <c r="B74" s="22" t="s">
        <v>4550</v>
      </c>
      <c r="C74" s="23" t="s">
        <v>15427</v>
      </c>
      <c r="D74" s="23" t="s">
        <v>15423</v>
      </c>
      <c r="E74" s="23" t="s">
        <v>14748</v>
      </c>
      <c r="F74" s="23" t="s">
        <v>15424</v>
      </c>
      <c r="G74" s="23" t="s">
        <v>15425</v>
      </c>
      <c r="H74" s="23" t="s">
        <v>15426</v>
      </c>
      <c r="I74" s="23"/>
      <c r="J74" s="44">
        <v>36</v>
      </c>
      <c r="K74" s="22" t="s">
        <v>39</v>
      </c>
      <c r="L74" s="44" t="s">
        <v>15428</v>
      </c>
      <c r="M74" s="21"/>
      <c r="N74" s="247">
        <v>36</v>
      </c>
      <c r="O74" s="245"/>
      <c r="P74" s="247" t="s">
        <v>4550</v>
      </c>
      <c r="Q74" s="242" t="s">
        <v>15427</v>
      </c>
      <c r="R74" s="242" t="s">
        <v>15423</v>
      </c>
      <c r="S74" s="242" t="s">
        <v>14748</v>
      </c>
    </row>
    <row r="75" spans="1:19">
      <c r="A75" s="43">
        <v>72</v>
      </c>
      <c r="B75" s="22" t="s">
        <v>4550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/>
      <c r="J75" s="44">
        <v>36</v>
      </c>
      <c r="K75" s="22" t="s">
        <v>57</v>
      </c>
      <c r="L75" s="44" t="s">
        <v>15429</v>
      </c>
      <c r="M75" s="21"/>
      <c r="N75" s="247"/>
      <c r="O75" s="245"/>
      <c r="P75" s="247"/>
      <c r="Q75" s="242">
        <v>0</v>
      </c>
      <c r="R75" s="242">
        <v>0</v>
      </c>
      <c r="S75" s="242">
        <v>0</v>
      </c>
    </row>
    <row r="76" spans="1:19">
      <c r="A76" s="43">
        <v>73</v>
      </c>
      <c r="B76" s="22" t="s">
        <v>5800</v>
      </c>
      <c r="C76" s="23" t="s">
        <v>15433</v>
      </c>
      <c r="D76" s="23" t="s">
        <v>15430</v>
      </c>
      <c r="E76" s="23" t="s">
        <v>14655</v>
      </c>
      <c r="F76" s="23" t="s">
        <v>15431</v>
      </c>
      <c r="G76" s="23" t="s">
        <v>14655</v>
      </c>
      <c r="H76" s="23" t="s">
        <v>15432</v>
      </c>
      <c r="I76" s="23"/>
      <c r="J76" s="44">
        <v>37</v>
      </c>
      <c r="K76" s="22" t="s">
        <v>39</v>
      </c>
      <c r="L76" s="44" t="s">
        <v>15434</v>
      </c>
      <c r="M76" s="21"/>
      <c r="N76" s="247">
        <v>37</v>
      </c>
      <c r="O76" s="245"/>
      <c r="P76" s="247" t="s">
        <v>5800</v>
      </c>
      <c r="Q76" s="242" t="s">
        <v>15433</v>
      </c>
      <c r="R76" s="242" t="s">
        <v>15430</v>
      </c>
      <c r="S76" s="242" t="s">
        <v>14655</v>
      </c>
    </row>
    <row r="77" spans="1:19">
      <c r="A77" s="43">
        <v>74</v>
      </c>
      <c r="B77" s="22" t="s">
        <v>5800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/>
      <c r="J77" s="44">
        <v>37</v>
      </c>
      <c r="K77" s="22" t="s">
        <v>57</v>
      </c>
      <c r="L77" s="44" t="s">
        <v>15435</v>
      </c>
      <c r="M77" s="21"/>
      <c r="N77" s="247"/>
      <c r="O77" s="245"/>
      <c r="P77" s="247"/>
      <c r="Q77" s="242">
        <v>0</v>
      </c>
      <c r="R77" s="242">
        <v>0</v>
      </c>
      <c r="S77" s="242">
        <v>0</v>
      </c>
    </row>
    <row r="78" spans="1:19">
      <c r="A78" s="43">
        <v>75</v>
      </c>
      <c r="B78" s="22" t="s">
        <v>3401</v>
      </c>
      <c r="C78" s="23" t="s">
        <v>15437</v>
      </c>
      <c r="D78" s="23" t="s">
        <v>15436</v>
      </c>
      <c r="E78" s="23" t="s">
        <v>14699</v>
      </c>
      <c r="F78" s="23" t="s">
        <v>14699</v>
      </c>
      <c r="G78" s="23" t="s">
        <v>14699</v>
      </c>
      <c r="H78" s="23" t="s">
        <v>14699</v>
      </c>
      <c r="I78" s="23"/>
      <c r="J78" s="44">
        <v>38</v>
      </c>
      <c r="K78" s="22" t="s">
        <v>39</v>
      </c>
      <c r="L78" s="44" t="s">
        <v>15438</v>
      </c>
      <c r="M78" s="21"/>
      <c r="N78" s="247">
        <v>38</v>
      </c>
      <c r="O78" s="245"/>
      <c r="P78" s="247" t="s">
        <v>3401</v>
      </c>
      <c r="Q78" s="242" t="s">
        <v>15437</v>
      </c>
      <c r="R78" s="242" t="s">
        <v>15436</v>
      </c>
      <c r="S78" s="242" t="s">
        <v>14699</v>
      </c>
    </row>
    <row r="79" spans="1:19">
      <c r="A79" s="43">
        <v>76</v>
      </c>
      <c r="B79" s="22" t="s">
        <v>3401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/>
      <c r="J79" s="44">
        <v>38</v>
      </c>
      <c r="K79" s="22" t="s">
        <v>57</v>
      </c>
      <c r="L79" s="44" t="s">
        <v>15439</v>
      </c>
      <c r="M79" s="21"/>
      <c r="N79" s="247"/>
      <c r="O79" s="245"/>
      <c r="P79" s="247"/>
      <c r="Q79" s="242">
        <v>0</v>
      </c>
      <c r="R79" s="242">
        <v>0</v>
      </c>
      <c r="S79" s="242">
        <v>0</v>
      </c>
    </row>
    <row r="80" spans="1:19">
      <c r="A80" s="43">
        <v>77</v>
      </c>
      <c r="B80" s="22" t="s">
        <v>12275</v>
      </c>
      <c r="C80" s="23" t="s">
        <v>15267</v>
      </c>
      <c r="D80" s="23" t="s">
        <v>14771</v>
      </c>
      <c r="E80" s="23" t="s">
        <v>14771</v>
      </c>
      <c r="F80" s="23" t="s">
        <v>14771</v>
      </c>
      <c r="G80" s="23" t="s">
        <v>14771</v>
      </c>
      <c r="H80" s="23" t="s">
        <v>14771</v>
      </c>
      <c r="I80" s="23"/>
      <c r="J80" s="44">
        <v>39</v>
      </c>
      <c r="K80" s="22" t="s">
        <v>39</v>
      </c>
      <c r="L80" s="44" t="s">
        <v>15440</v>
      </c>
      <c r="M80" s="21"/>
      <c r="N80" s="247">
        <v>39</v>
      </c>
      <c r="O80" s="245"/>
      <c r="P80" s="247" t="s">
        <v>12275</v>
      </c>
      <c r="Q80" s="242" t="s">
        <v>15267</v>
      </c>
      <c r="R80" s="242" t="s">
        <v>14771</v>
      </c>
      <c r="S80" s="242" t="s">
        <v>14771</v>
      </c>
    </row>
    <row r="81" spans="1:19">
      <c r="A81" s="43">
        <v>78</v>
      </c>
      <c r="B81" s="22" t="s">
        <v>12275</v>
      </c>
      <c r="C81" s="23" t="s">
        <v>15443</v>
      </c>
      <c r="D81" s="23" t="s">
        <v>15442</v>
      </c>
      <c r="E81" s="23" t="s">
        <v>15441</v>
      </c>
      <c r="F81" s="23" t="s">
        <v>15441</v>
      </c>
      <c r="G81" s="23" t="s">
        <v>15441</v>
      </c>
      <c r="H81" s="23" t="s">
        <v>15441</v>
      </c>
      <c r="I81" s="23"/>
      <c r="J81" s="44">
        <v>39</v>
      </c>
      <c r="K81" s="22" t="s">
        <v>57</v>
      </c>
      <c r="L81" s="44" t="s">
        <v>15444</v>
      </c>
      <c r="M81" s="21"/>
      <c r="N81" s="247"/>
      <c r="O81" s="245"/>
      <c r="P81" s="247"/>
      <c r="Q81" s="242" t="s">
        <v>15443</v>
      </c>
      <c r="R81" s="242" t="s">
        <v>15442</v>
      </c>
      <c r="S81" s="242" t="s">
        <v>15441</v>
      </c>
    </row>
    <row r="82" spans="1:19">
      <c r="A82" s="43">
        <v>79</v>
      </c>
      <c r="B82" s="22" t="s">
        <v>2913</v>
      </c>
      <c r="C82" s="23" t="s">
        <v>15448</v>
      </c>
      <c r="D82" s="23" t="s">
        <v>15445</v>
      </c>
      <c r="E82" s="23" t="s">
        <v>14681</v>
      </c>
      <c r="F82" s="23" t="s">
        <v>15446</v>
      </c>
      <c r="G82" s="23" t="s">
        <v>14681</v>
      </c>
      <c r="H82" s="23" t="s">
        <v>15447</v>
      </c>
      <c r="I82" s="23"/>
      <c r="J82" s="44">
        <v>40</v>
      </c>
      <c r="K82" s="22" t="s">
        <v>39</v>
      </c>
      <c r="L82" s="44" t="s">
        <v>15449</v>
      </c>
      <c r="M82" s="21"/>
      <c r="N82" s="247">
        <v>40</v>
      </c>
      <c r="O82" s="245"/>
      <c r="P82" s="247" t="s">
        <v>2913</v>
      </c>
      <c r="Q82" s="242" t="s">
        <v>15448</v>
      </c>
      <c r="R82" s="242" t="s">
        <v>15445</v>
      </c>
      <c r="S82" s="242" t="s">
        <v>14681</v>
      </c>
    </row>
    <row r="83" spans="1:19">
      <c r="A83" s="43">
        <v>80</v>
      </c>
      <c r="B83" s="22" t="s">
        <v>2913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/>
      <c r="J83" s="44">
        <v>40</v>
      </c>
      <c r="K83" s="22" t="s">
        <v>57</v>
      </c>
      <c r="L83" s="44" t="s">
        <v>15450</v>
      </c>
      <c r="M83" s="21"/>
      <c r="N83" s="247"/>
      <c r="O83" s="246"/>
      <c r="P83" s="247"/>
      <c r="Q83" s="242">
        <v>0</v>
      </c>
      <c r="R83" s="242">
        <v>0</v>
      </c>
      <c r="S83" s="242">
        <v>0</v>
      </c>
    </row>
    <row r="84" spans="1:19">
      <c r="A84" s="43">
        <v>81</v>
      </c>
      <c r="B84" s="22" t="s">
        <v>6595</v>
      </c>
      <c r="C84" s="23" t="s">
        <v>15454</v>
      </c>
      <c r="D84" s="23" t="s">
        <v>15451</v>
      </c>
      <c r="E84" s="23" t="s">
        <v>14822</v>
      </c>
      <c r="F84" s="23" t="s">
        <v>15452</v>
      </c>
      <c r="G84" s="23" t="s">
        <v>14995</v>
      </c>
      <c r="H84" s="23" t="s">
        <v>15453</v>
      </c>
      <c r="I84" s="23"/>
      <c r="J84" s="44">
        <v>41</v>
      </c>
      <c r="K84" s="22" t="s">
        <v>39</v>
      </c>
      <c r="L84" s="44" t="s">
        <v>15455</v>
      </c>
      <c r="M84" s="21"/>
      <c r="N84" s="247">
        <v>41</v>
      </c>
      <c r="O84" s="244" t="s">
        <v>18605</v>
      </c>
      <c r="P84" s="247" t="s">
        <v>6595</v>
      </c>
      <c r="Q84" s="242" t="s">
        <v>15454</v>
      </c>
      <c r="R84" s="242" t="s">
        <v>15451</v>
      </c>
      <c r="S84" s="242" t="s">
        <v>14822</v>
      </c>
    </row>
    <row r="85" spans="1:19">
      <c r="A85" s="43">
        <v>82</v>
      </c>
      <c r="B85" s="22" t="s">
        <v>6595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/>
      <c r="J85" s="44">
        <v>41</v>
      </c>
      <c r="K85" s="22" t="s">
        <v>57</v>
      </c>
      <c r="L85" s="44" t="s">
        <v>15456</v>
      </c>
      <c r="M85" s="21"/>
      <c r="N85" s="247"/>
      <c r="O85" s="245"/>
      <c r="P85" s="247"/>
      <c r="Q85" s="242">
        <v>0</v>
      </c>
      <c r="R85" s="242">
        <v>0</v>
      </c>
      <c r="S85" s="242">
        <v>0</v>
      </c>
    </row>
    <row r="86" spans="1:19">
      <c r="A86" s="43">
        <v>83</v>
      </c>
      <c r="B86" s="22" t="s">
        <v>6855</v>
      </c>
      <c r="C86" s="23" t="s">
        <v>15458</v>
      </c>
      <c r="D86" s="23" t="s">
        <v>15457</v>
      </c>
      <c r="E86" s="23" t="s">
        <v>12637</v>
      </c>
      <c r="F86" s="23" t="s">
        <v>12637</v>
      </c>
      <c r="G86" s="23" t="s">
        <v>12637</v>
      </c>
      <c r="H86" s="23" t="s">
        <v>12637</v>
      </c>
      <c r="I86" s="23"/>
      <c r="J86" s="44">
        <v>42</v>
      </c>
      <c r="K86" s="22" t="s">
        <v>39</v>
      </c>
      <c r="L86" s="44" t="s">
        <v>15459</v>
      </c>
      <c r="M86" s="21"/>
      <c r="N86" s="247">
        <v>42</v>
      </c>
      <c r="O86" s="245"/>
      <c r="P86" s="247" t="s">
        <v>6855</v>
      </c>
      <c r="Q86" s="242" t="s">
        <v>15458</v>
      </c>
      <c r="R86" s="242" t="s">
        <v>15457</v>
      </c>
      <c r="S86" s="242" t="s">
        <v>12637</v>
      </c>
    </row>
    <row r="87" spans="1:19">
      <c r="A87" s="43">
        <v>84</v>
      </c>
      <c r="B87" s="22" t="s">
        <v>6855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/>
      <c r="J87" s="44">
        <v>42</v>
      </c>
      <c r="K87" s="22" t="s">
        <v>57</v>
      </c>
      <c r="L87" s="44" t="s">
        <v>15460</v>
      </c>
      <c r="M87" s="21"/>
      <c r="N87" s="247"/>
      <c r="O87" s="245"/>
      <c r="P87" s="247"/>
      <c r="Q87" s="242">
        <v>0</v>
      </c>
      <c r="R87" s="242">
        <v>0</v>
      </c>
      <c r="S87" s="242">
        <v>0</v>
      </c>
    </row>
    <row r="88" spans="1:19">
      <c r="A88" s="43">
        <v>85</v>
      </c>
      <c r="B88" s="22" t="s">
        <v>3392</v>
      </c>
      <c r="C88" s="23" t="s">
        <v>15464</v>
      </c>
      <c r="D88" s="23" t="s">
        <v>15462</v>
      </c>
      <c r="E88" s="23" t="s">
        <v>15461</v>
      </c>
      <c r="F88" s="23" t="s">
        <v>15463</v>
      </c>
      <c r="G88" s="23" t="s">
        <v>15461</v>
      </c>
      <c r="H88" s="23" t="s">
        <v>15461</v>
      </c>
      <c r="I88" s="23"/>
      <c r="J88" s="44">
        <v>43</v>
      </c>
      <c r="K88" s="22" t="s">
        <v>39</v>
      </c>
      <c r="L88" s="44" t="s">
        <v>15465</v>
      </c>
      <c r="M88" s="21"/>
      <c r="N88" s="247">
        <v>43</v>
      </c>
      <c r="O88" s="245"/>
      <c r="P88" s="247" t="s">
        <v>3392</v>
      </c>
      <c r="Q88" s="242" t="s">
        <v>15464</v>
      </c>
      <c r="R88" s="242" t="s">
        <v>15462</v>
      </c>
      <c r="S88" s="242" t="s">
        <v>15461</v>
      </c>
    </row>
    <row r="89" spans="1:19">
      <c r="A89" s="43">
        <v>86</v>
      </c>
      <c r="B89" s="22" t="s">
        <v>3392</v>
      </c>
      <c r="C89" s="23" t="s">
        <v>15469</v>
      </c>
      <c r="D89" s="23" t="s">
        <v>15467</v>
      </c>
      <c r="E89" s="23" t="s">
        <v>15466</v>
      </c>
      <c r="F89" s="23" t="s">
        <v>15468</v>
      </c>
      <c r="G89" s="23" t="s">
        <v>15466</v>
      </c>
      <c r="H89" s="23" t="s">
        <v>15466</v>
      </c>
      <c r="I89" s="23"/>
      <c r="J89" s="44">
        <v>43</v>
      </c>
      <c r="K89" s="22" t="s">
        <v>57</v>
      </c>
      <c r="L89" s="44" t="s">
        <v>15470</v>
      </c>
      <c r="M89" s="21"/>
      <c r="N89" s="247"/>
      <c r="O89" s="245"/>
      <c r="P89" s="247"/>
      <c r="Q89" s="242" t="s">
        <v>15469</v>
      </c>
      <c r="R89" s="242" t="s">
        <v>15467</v>
      </c>
      <c r="S89" s="242" t="s">
        <v>15466</v>
      </c>
    </row>
    <row r="90" spans="1:19">
      <c r="A90" s="43">
        <v>87</v>
      </c>
      <c r="B90" s="22" t="s">
        <v>15476</v>
      </c>
      <c r="C90" s="23" t="s">
        <v>15475</v>
      </c>
      <c r="D90" s="23" t="s">
        <v>15472</v>
      </c>
      <c r="E90" s="23" t="s">
        <v>15471</v>
      </c>
      <c r="F90" s="23" t="s">
        <v>15473</v>
      </c>
      <c r="G90" s="23" t="s">
        <v>15471</v>
      </c>
      <c r="H90" s="23" t="s">
        <v>15474</v>
      </c>
      <c r="I90" s="23"/>
      <c r="J90" s="44">
        <v>44</v>
      </c>
      <c r="K90" s="22" t="s">
        <v>39</v>
      </c>
      <c r="L90" s="44" t="s">
        <v>15477</v>
      </c>
      <c r="M90" s="21"/>
      <c r="N90" s="247">
        <v>44</v>
      </c>
      <c r="O90" s="245"/>
      <c r="P90" s="247" t="s">
        <v>15476</v>
      </c>
      <c r="Q90" s="242" t="s">
        <v>15475</v>
      </c>
      <c r="R90" s="242" t="s">
        <v>15472</v>
      </c>
      <c r="S90" s="242" t="s">
        <v>15471</v>
      </c>
    </row>
    <row r="91" spans="1:19">
      <c r="A91" s="43">
        <v>88</v>
      </c>
      <c r="B91" s="22" t="s">
        <v>15476</v>
      </c>
      <c r="C91" s="23" t="s">
        <v>15483</v>
      </c>
      <c r="D91" s="23" t="s">
        <v>15479</v>
      </c>
      <c r="E91" s="23" t="s">
        <v>15478</v>
      </c>
      <c r="F91" s="23" t="s">
        <v>15480</v>
      </c>
      <c r="G91" s="23" t="s">
        <v>15481</v>
      </c>
      <c r="H91" s="23" t="s">
        <v>15482</v>
      </c>
      <c r="I91" s="23"/>
      <c r="J91" s="44">
        <v>44</v>
      </c>
      <c r="K91" s="22" t="s">
        <v>57</v>
      </c>
      <c r="L91" s="44" t="s">
        <v>15484</v>
      </c>
      <c r="M91" s="21"/>
      <c r="N91" s="247"/>
      <c r="O91" s="245"/>
      <c r="P91" s="247"/>
      <c r="Q91" s="242" t="s">
        <v>15483</v>
      </c>
      <c r="R91" s="242" t="s">
        <v>15479</v>
      </c>
      <c r="S91" s="242" t="s">
        <v>15478</v>
      </c>
    </row>
    <row r="92" spans="1:19">
      <c r="A92" s="43">
        <v>89</v>
      </c>
      <c r="B92" s="22" t="s">
        <v>14046</v>
      </c>
      <c r="C92" s="23" t="s">
        <v>15488</v>
      </c>
      <c r="D92" s="23" t="s">
        <v>15485</v>
      </c>
      <c r="E92" s="23" t="s">
        <v>14914</v>
      </c>
      <c r="F92" s="23" t="s">
        <v>15486</v>
      </c>
      <c r="G92" s="23" t="s">
        <v>14914</v>
      </c>
      <c r="H92" s="23" t="s">
        <v>15487</v>
      </c>
      <c r="I92" s="23"/>
      <c r="J92" s="44">
        <v>45</v>
      </c>
      <c r="K92" s="22" t="s">
        <v>39</v>
      </c>
      <c r="L92" s="44" t="s">
        <v>15489</v>
      </c>
      <c r="M92" s="21"/>
      <c r="N92" s="247">
        <v>45</v>
      </c>
      <c r="O92" s="245"/>
      <c r="P92" s="247" t="s">
        <v>14046</v>
      </c>
      <c r="Q92" s="242" t="s">
        <v>15488</v>
      </c>
      <c r="R92" s="242" t="s">
        <v>15485</v>
      </c>
      <c r="S92" s="242" t="s">
        <v>14914</v>
      </c>
    </row>
    <row r="93" spans="1:19">
      <c r="A93" s="43">
        <v>90</v>
      </c>
      <c r="B93" s="22" t="s">
        <v>14046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/>
      <c r="J93" s="44">
        <v>45</v>
      </c>
      <c r="K93" s="22" t="s">
        <v>57</v>
      </c>
      <c r="L93" s="44" t="s">
        <v>15490</v>
      </c>
      <c r="M93" s="21"/>
      <c r="N93" s="247"/>
      <c r="O93" s="245"/>
      <c r="P93" s="247"/>
      <c r="Q93" s="242">
        <v>0</v>
      </c>
      <c r="R93" s="242">
        <v>0</v>
      </c>
      <c r="S93" s="242">
        <v>0</v>
      </c>
    </row>
    <row r="94" spans="1:19">
      <c r="A94" s="43">
        <v>91</v>
      </c>
      <c r="B94" s="22" t="s">
        <v>7263</v>
      </c>
      <c r="C94" s="23" t="s">
        <v>15494</v>
      </c>
      <c r="D94" s="23" t="s">
        <v>15491</v>
      </c>
      <c r="E94" s="23" t="s">
        <v>14871</v>
      </c>
      <c r="F94" s="23" t="s">
        <v>15492</v>
      </c>
      <c r="G94" s="23" t="s">
        <v>14871</v>
      </c>
      <c r="H94" s="23" t="s">
        <v>15493</v>
      </c>
      <c r="I94" s="23"/>
      <c r="J94" s="44">
        <v>46</v>
      </c>
      <c r="K94" s="22" t="s">
        <v>39</v>
      </c>
      <c r="L94" s="44" t="s">
        <v>15495</v>
      </c>
      <c r="M94" s="21"/>
      <c r="N94" s="247">
        <v>46</v>
      </c>
      <c r="O94" s="245"/>
      <c r="P94" s="247" t="s">
        <v>7263</v>
      </c>
      <c r="Q94" s="242" t="s">
        <v>15494</v>
      </c>
      <c r="R94" s="242" t="s">
        <v>15491</v>
      </c>
      <c r="S94" s="242" t="s">
        <v>14871</v>
      </c>
    </row>
    <row r="95" spans="1:19">
      <c r="A95" s="43">
        <v>92</v>
      </c>
      <c r="B95" s="22" t="s">
        <v>7263</v>
      </c>
      <c r="C95" s="23" t="s">
        <v>15501</v>
      </c>
      <c r="D95" s="23" t="s">
        <v>15497</v>
      </c>
      <c r="E95" s="23" t="s">
        <v>15496</v>
      </c>
      <c r="F95" s="23" t="s">
        <v>15498</v>
      </c>
      <c r="G95" s="23" t="s">
        <v>15499</v>
      </c>
      <c r="H95" s="23" t="s">
        <v>15500</v>
      </c>
      <c r="I95" s="23"/>
      <c r="J95" s="44">
        <v>46</v>
      </c>
      <c r="K95" s="22" t="s">
        <v>57</v>
      </c>
      <c r="L95" s="44" t="s">
        <v>15502</v>
      </c>
      <c r="M95" s="21"/>
      <c r="N95" s="247"/>
      <c r="O95" s="245"/>
      <c r="P95" s="247"/>
      <c r="Q95" s="242" t="s">
        <v>15501</v>
      </c>
      <c r="R95" s="242" t="s">
        <v>15497</v>
      </c>
      <c r="S95" s="242" t="s">
        <v>15496</v>
      </c>
    </row>
    <row r="96" spans="1:19">
      <c r="A96" s="43">
        <v>93</v>
      </c>
      <c r="B96" s="22" t="s">
        <v>14931</v>
      </c>
      <c r="C96" s="23" t="s">
        <v>15504</v>
      </c>
      <c r="D96" s="23" t="s">
        <v>15503</v>
      </c>
      <c r="E96" s="23" t="s">
        <v>14933</v>
      </c>
      <c r="F96" s="23" t="s">
        <v>14933</v>
      </c>
      <c r="G96" s="23" t="s">
        <v>14933</v>
      </c>
      <c r="H96" s="23" t="s">
        <v>14933</v>
      </c>
      <c r="I96" s="23"/>
      <c r="J96" s="44">
        <v>47</v>
      </c>
      <c r="K96" s="22" t="s">
        <v>39</v>
      </c>
      <c r="L96" s="44" t="s">
        <v>15505</v>
      </c>
      <c r="M96" s="21"/>
      <c r="N96" s="247">
        <v>47</v>
      </c>
      <c r="O96" s="245"/>
      <c r="P96" s="247" t="s">
        <v>14931</v>
      </c>
      <c r="Q96" s="242" t="s">
        <v>15504</v>
      </c>
      <c r="R96" s="242" t="s">
        <v>15503</v>
      </c>
      <c r="S96" s="242" t="s">
        <v>14933</v>
      </c>
    </row>
    <row r="97" spans="1:19">
      <c r="A97" s="43">
        <v>94</v>
      </c>
      <c r="B97" s="22" t="s">
        <v>14931</v>
      </c>
      <c r="C97" s="23" t="s">
        <v>15507</v>
      </c>
      <c r="D97" s="23" t="s">
        <v>15506</v>
      </c>
      <c r="E97" s="23" t="s">
        <v>14958</v>
      </c>
      <c r="F97" s="23" t="s">
        <v>14958</v>
      </c>
      <c r="G97" s="23" t="s">
        <v>14958</v>
      </c>
      <c r="H97" s="23" t="s">
        <v>14958</v>
      </c>
      <c r="I97" s="23"/>
      <c r="J97" s="44">
        <v>47</v>
      </c>
      <c r="K97" s="22" t="s">
        <v>57</v>
      </c>
      <c r="L97" s="44" t="s">
        <v>15508</v>
      </c>
      <c r="M97" s="21"/>
      <c r="N97" s="247"/>
      <c r="O97" s="245"/>
      <c r="P97" s="247"/>
      <c r="Q97" s="242" t="s">
        <v>15507</v>
      </c>
      <c r="R97" s="242" t="s">
        <v>15506</v>
      </c>
      <c r="S97" s="242" t="s">
        <v>14958</v>
      </c>
    </row>
    <row r="98" spans="1:19">
      <c r="A98" s="43">
        <v>95</v>
      </c>
      <c r="B98" s="22" t="s">
        <v>14965</v>
      </c>
      <c r="C98" s="23" t="s">
        <v>15512</v>
      </c>
      <c r="D98" s="23" t="s">
        <v>15509</v>
      </c>
      <c r="E98" s="23" t="s">
        <v>14906</v>
      </c>
      <c r="F98" s="23" t="s">
        <v>15510</v>
      </c>
      <c r="G98" s="23" t="s">
        <v>14906</v>
      </c>
      <c r="H98" s="23" t="s">
        <v>15511</v>
      </c>
      <c r="I98" s="23"/>
      <c r="J98" s="44">
        <v>48</v>
      </c>
      <c r="K98" s="22" t="s">
        <v>39</v>
      </c>
      <c r="L98" s="44" t="s">
        <v>15513</v>
      </c>
      <c r="M98" s="21"/>
      <c r="N98" s="247">
        <v>48</v>
      </c>
      <c r="O98" s="245"/>
      <c r="P98" s="247" t="s">
        <v>14965</v>
      </c>
      <c r="Q98" s="242" t="s">
        <v>15512</v>
      </c>
      <c r="R98" s="242" t="s">
        <v>15509</v>
      </c>
      <c r="S98" s="242" t="s">
        <v>14906</v>
      </c>
    </row>
    <row r="99" spans="1:19">
      <c r="A99" s="43">
        <v>96</v>
      </c>
      <c r="B99" s="22" t="s">
        <v>14965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/>
      <c r="J99" s="44">
        <v>48</v>
      </c>
      <c r="K99" s="22" t="s">
        <v>57</v>
      </c>
      <c r="L99" s="44" t="s">
        <v>15514</v>
      </c>
      <c r="M99" s="21"/>
      <c r="N99" s="247"/>
      <c r="O99" s="245"/>
      <c r="P99" s="247"/>
      <c r="Q99" s="242">
        <v>0</v>
      </c>
      <c r="R99" s="242">
        <v>0</v>
      </c>
      <c r="S99" s="242">
        <v>0</v>
      </c>
    </row>
    <row r="100" spans="1:19">
      <c r="A100" s="43">
        <v>97</v>
      </c>
      <c r="B100" s="22" t="s">
        <v>3396</v>
      </c>
      <c r="C100" s="23" t="s">
        <v>15454</v>
      </c>
      <c r="D100" s="23" t="s">
        <v>15515</v>
      </c>
      <c r="E100" s="23" t="s">
        <v>14995</v>
      </c>
      <c r="F100" s="23" t="s">
        <v>15452</v>
      </c>
      <c r="G100" s="23" t="s">
        <v>14995</v>
      </c>
      <c r="H100" s="23" t="s">
        <v>15453</v>
      </c>
      <c r="I100" s="23"/>
      <c r="J100" s="44">
        <v>49</v>
      </c>
      <c r="K100" s="22" t="s">
        <v>39</v>
      </c>
      <c r="L100" s="44" t="s">
        <v>15516</v>
      </c>
      <c r="M100" s="21"/>
      <c r="N100" s="247">
        <v>49</v>
      </c>
      <c r="O100" s="245"/>
      <c r="P100" s="247" t="s">
        <v>3396</v>
      </c>
      <c r="Q100" s="242" t="s">
        <v>15454</v>
      </c>
      <c r="R100" s="242" t="s">
        <v>15515</v>
      </c>
      <c r="S100" s="242" t="s">
        <v>14995</v>
      </c>
    </row>
    <row r="101" spans="1:19">
      <c r="A101" s="43">
        <v>98</v>
      </c>
      <c r="B101" s="22" t="s">
        <v>3396</v>
      </c>
      <c r="C101" s="23" t="s">
        <v>15521</v>
      </c>
      <c r="D101" s="23" t="s">
        <v>15517</v>
      </c>
      <c r="E101" s="23" t="s">
        <v>15062</v>
      </c>
      <c r="F101" s="23" t="s">
        <v>15518</v>
      </c>
      <c r="G101" s="23" t="s">
        <v>15519</v>
      </c>
      <c r="H101" s="23" t="s">
        <v>15520</v>
      </c>
      <c r="I101" s="23"/>
      <c r="J101" s="44">
        <v>49</v>
      </c>
      <c r="K101" s="22" t="s">
        <v>57</v>
      </c>
      <c r="L101" s="44" t="s">
        <v>15522</v>
      </c>
      <c r="M101" s="21"/>
      <c r="N101" s="247"/>
      <c r="O101" s="245"/>
      <c r="P101" s="247"/>
      <c r="Q101" s="242" t="s">
        <v>15521</v>
      </c>
      <c r="R101" s="242" t="s">
        <v>15517</v>
      </c>
      <c r="S101" s="242" t="s">
        <v>15062</v>
      </c>
    </row>
    <row r="102" spans="1:19">
      <c r="A102" s="43">
        <v>99</v>
      </c>
      <c r="B102" s="22" t="s">
        <v>15101</v>
      </c>
      <c r="C102" s="23" t="s">
        <v>15526</v>
      </c>
      <c r="D102" s="23" t="s">
        <v>15523</v>
      </c>
      <c r="E102" s="23" t="s">
        <v>15103</v>
      </c>
      <c r="F102" s="23" t="s">
        <v>15524</v>
      </c>
      <c r="G102" s="23" t="s">
        <v>15103</v>
      </c>
      <c r="H102" s="23" t="s">
        <v>15525</v>
      </c>
      <c r="I102" s="23"/>
      <c r="J102" s="44">
        <v>50</v>
      </c>
      <c r="K102" s="22" t="s">
        <v>39</v>
      </c>
      <c r="L102" s="44" t="s">
        <v>15527</v>
      </c>
      <c r="M102" s="21"/>
      <c r="N102" s="247">
        <v>50</v>
      </c>
      <c r="O102" s="245"/>
      <c r="P102" s="247" t="s">
        <v>15101</v>
      </c>
      <c r="Q102" s="242" t="s">
        <v>15526</v>
      </c>
      <c r="R102" s="242" t="s">
        <v>15523</v>
      </c>
      <c r="S102" s="242" t="s">
        <v>15103</v>
      </c>
    </row>
    <row r="103" spans="1:19">
      <c r="A103" s="48">
        <v>100</v>
      </c>
      <c r="B103" s="50" t="s">
        <v>15101</v>
      </c>
      <c r="C103" s="49">
        <v>0</v>
      </c>
      <c r="D103" s="49">
        <v>0</v>
      </c>
      <c r="E103" s="49">
        <v>0</v>
      </c>
      <c r="F103" s="49">
        <v>0</v>
      </c>
      <c r="G103" s="49">
        <v>0</v>
      </c>
      <c r="H103" s="49">
        <v>0</v>
      </c>
      <c r="I103" s="49"/>
      <c r="J103" s="51">
        <v>50</v>
      </c>
      <c r="K103" s="50" t="s">
        <v>57</v>
      </c>
      <c r="L103" s="51" t="s">
        <v>15528</v>
      </c>
      <c r="M103" s="21"/>
      <c r="N103" s="247"/>
      <c r="O103" s="246"/>
      <c r="P103" s="247"/>
      <c r="Q103" s="242">
        <v>0</v>
      </c>
      <c r="R103" s="242">
        <v>0</v>
      </c>
      <c r="S103" s="242">
        <v>0</v>
      </c>
    </row>
  </sheetData>
  <mergeCells count="108">
    <mergeCell ref="P16:P17"/>
    <mergeCell ref="P18:P19"/>
    <mergeCell ref="P20:P21"/>
    <mergeCell ref="P22:P23"/>
    <mergeCell ref="P24:P25"/>
    <mergeCell ref="P26:P27"/>
    <mergeCell ref="P4:P5"/>
    <mergeCell ref="P6:P7"/>
    <mergeCell ref="P8:P9"/>
    <mergeCell ref="P10:P11"/>
    <mergeCell ref="P12:P13"/>
    <mergeCell ref="P14:P15"/>
    <mergeCell ref="P40:P41"/>
    <mergeCell ref="P42:P43"/>
    <mergeCell ref="P44:P45"/>
    <mergeCell ref="P46:P47"/>
    <mergeCell ref="P48:P49"/>
    <mergeCell ref="P50:P51"/>
    <mergeCell ref="P28:P29"/>
    <mergeCell ref="P30:P31"/>
    <mergeCell ref="P32:P33"/>
    <mergeCell ref="P34:P35"/>
    <mergeCell ref="P36:P37"/>
    <mergeCell ref="P38:P39"/>
    <mergeCell ref="P68:P69"/>
    <mergeCell ref="P70:P71"/>
    <mergeCell ref="P72:P73"/>
    <mergeCell ref="P74:P75"/>
    <mergeCell ref="P52:P53"/>
    <mergeCell ref="P54:P55"/>
    <mergeCell ref="P56:P57"/>
    <mergeCell ref="P58:P59"/>
    <mergeCell ref="P60:P61"/>
    <mergeCell ref="P62:P63"/>
    <mergeCell ref="P100:P101"/>
    <mergeCell ref="P102:P103"/>
    <mergeCell ref="N4:N5"/>
    <mergeCell ref="N6:N7"/>
    <mergeCell ref="N8:N9"/>
    <mergeCell ref="N10:N11"/>
    <mergeCell ref="N12:N13"/>
    <mergeCell ref="N14:N15"/>
    <mergeCell ref="N16:N17"/>
    <mergeCell ref="N18:N19"/>
    <mergeCell ref="P88:P89"/>
    <mergeCell ref="P90:P91"/>
    <mergeCell ref="P92:P93"/>
    <mergeCell ref="P94:P95"/>
    <mergeCell ref="P96:P97"/>
    <mergeCell ref="P98:P99"/>
    <mergeCell ref="P76:P77"/>
    <mergeCell ref="P78:P79"/>
    <mergeCell ref="P80:P81"/>
    <mergeCell ref="P82:P83"/>
    <mergeCell ref="P84:P85"/>
    <mergeCell ref="P86:P87"/>
    <mergeCell ref="P64:P65"/>
    <mergeCell ref="P66:P67"/>
    <mergeCell ref="N32:N33"/>
    <mergeCell ref="N34:N35"/>
    <mergeCell ref="N36:N37"/>
    <mergeCell ref="N38:N39"/>
    <mergeCell ref="N40:N41"/>
    <mergeCell ref="N42:N43"/>
    <mergeCell ref="N20:N21"/>
    <mergeCell ref="N22:N23"/>
    <mergeCell ref="N24:N25"/>
    <mergeCell ref="N26:N27"/>
    <mergeCell ref="N28:N29"/>
    <mergeCell ref="N30:N31"/>
    <mergeCell ref="N76:N77"/>
    <mergeCell ref="N78:N79"/>
    <mergeCell ref="N56:N57"/>
    <mergeCell ref="N58:N59"/>
    <mergeCell ref="N60:N61"/>
    <mergeCell ref="N62:N63"/>
    <mergeCell ref="N64:N65"/>
    <mergeCell ref="N66:N67"/>
    <mergeCell ref="N44:N45"/>
    <mergeCell ref="N46:N47"/>
    <mergeCell ref="N48:N49"/>
    <mergeCell ref="N50:N51"/>
    <mergeCell ref="N52:N53"/>
    <mergeCell ref="N54:N55"/>
    <mergeCell ref="O54:O63"/>
    <mergeCell ref="O64:O83"/>
    <mergeCell ref="O84:O103"/>
    <mergeCell ref="O4:O13"/>
    <mergeCell ref="O14:O23"/>
    <mergeCell ref="O24:O33"/>
    <mergeCell ref="O34:O43"/>
    <mergeCell ref="O44:O53"/>
    <mergeCell ref="N92:N93"/>
    <mergeCell ref="N94:N95"/>
    <mergeCell ref="N96:N97"/>
    <mergeCell ref="N98:N99"/>
    <mergeCell ref="N100:N101"/>
    <mergeCell ref="N102:N103"/>
    <mergeCell ref="N80:N81"/>
    <mergeCell ref="N82:N83"/>
    <mergeCell ref="N84:N85"/>
    <mergeCell ref="N86:N87"/>
    <mergeCell ref="N88:N89"/>
    <mergeCell ref="N90:N91"/>
    <mergeCell ref="N68:N69"/>
    <mergeCell ref="N70:N71"/>
    <mergeCell ref="N72:N73"/>
    <mergeCell ref="N74:N75"/>
  </mergeCells>
  <phoneticPr fontId="6" type="noConversion"/>
  <conditionalFormatting sqref="A4:L103">
    <cfRule type="expression" dxfId="17" priority="5">
      <formula>$K4="舒聲"</formula>
    </cfRule>
    <cfRule type="expression" dxfId="16" priority="6">
      <formula>$K4="入聲"</formula>
    </cfRule>
  </conditionalFormatting>
  <conditionalFormatting sqref="J4:J103">
    <cfRule type="expression" dxfId="15" priority="3">
      <formula>$K4="舒聲"</formula>
    </cfRule>
    <cfRule type="expression" dxfId="14" priority="4">
      <formula>$K4="入聲"</formula>
    </cfRule>
  </conditionalFormatting>
  <conditionalFormatting sqref="N4:S4 Q5:S5 N6 P6:S6 Q7:S7 N8 P8:S8 Q9:S9 N10 P10:S10 Q11:S11 N12 P12:S12 Q13:S13 N14:S14 Q15:S15 N16 P16:S16 Q17:S17 N18 P18:S18 Q19:S19 N20 P20:S20 Q21:S21 N22 P22:S22 Q23:S23 N24:S24 Q25:S25 N26 P26:S26 Q27:S27 N28 P28:S28 Q29:S29 N30 P30:S30 Q31:S31 N32 P32:S32 Q33:S33 N34:S34 Q35:S35 N36 P36:S36 Q37:S37 N38 P38:S38 Q39:S39 N40 P40:S40 Q41:S41 N42 P42:S42 Q43:S43 N44:S44 Q45:S45 N46 P46:S46 Q47:S47 N48 P48:S48 Q49:S49 N50 P50:S50 Q51:S51 N52 P52:S52 Q53:S53 N54:S54 Q55:S55 N56 P56:S56 Q57:S57 N58 P58:S58 Q59:S59 N60 P60:S60 Q61:S61 N62 P62:S62 Q63:S63 N64:S64 Q65:S65 N66 P66:S66 Q67:S67 N68 P68:S68 Q69:S69 N70 P70:S70 Q71:S71 N72 P72:S72 Q73:S73 N74 P74:S74 Q75:S75 N76 P76:S76 Q77:S77 N78 P78:S78 Q79:S79 N80 P80:S80 Q81:S81 N82 P82:S82 Q83:S83 N84:S84 Q85:S85 N86 P86:S86 Q87:S87 N88 P88:S88 Q89:S89 N90 P90:S90 Q91:S91 N92 P92:S92 Q93:S93 N94 P94:S94 Q95:S95 N96 P96:S96 Q97:S97 N98 P98:S98 Q99:S99 N100 P100:S100 Q101:S101 N102 P102:S102 Q103:S103">
    <cfRule type="expression" dxfId="13" priority="1">
      <formula>$K4="舒聲"</formula>
    </cfRule>
    <cfRule type="expression" dxfId="12" priority="2">
      <formula>$K4="入聲"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5496-BD5D-4422-B0D7-6A28D3E15805}">
  <dimension ref="A1:I668"/>
  <sheetViews>
    <sheetView workbookViewId="0">
      <selection activeCell="C2" sqref="C2"/>
    </sheetView>
  </sheetViews>
  <sheetFormatPr defaultRowHeight="25.5"/>
  <cols>
    <col min="1" max="1" width="4.6640625" style="204" bestFit="1" customWidth="1"/>
    <col min="2" max="2" width="8.1640625" style="204" bestFit="1" customWidth="1"/>
    <col min="3" max="3" width="9.08203125" style="204" bestFit="1" customWidth="1"/>
    <col min="4" max="6" width="11.83203125" style="204" bestFit="1" customWidth="1"/>
    <col min="7" max="7" width="8.6640625" style="204"/>
    <col min="8" max="8" width="9.08203125" style="204" bestFit="1" customWidth="1"/>
    <col min="9" max="9" width="39.83203125" style="204" customWidth="1"/>
    <col min="10" max="16384" width="8.6640625" style="204"/>
  </cols>
  <sheetData>
    <row r="1" spans="1:9">
      <c r="A1" s="202" t="s">
        <v>0</v>
      </c>
      <c r="B1" s="203" t="s">
        <v>16020</v>
      </c>
      <c r="C1" s="203" t="s">
        <v>16021</v>
      </c>
      <c r="D1" s="203" t="s">
        <v>16022</v>
      </c>
      <c r="E1" s="203" t="s">
        <v>16023</v>
      </c>
      <c r="F1" s="203" t="s">
        <v>16024</v>
      </c>
    </row>
    <row r="2" spans="1:9">
      <c r="A2" s="204" t="s">
        <v>16025</v>
      </c>
      <c r="C2" s="204" t="str" cm="1">
        <f t="array" ref="C2:F668">_xlfn._xlws.PY(0,0,B2:B668)</f>
        <v/>
      </c>
      <c r="D2" s="204" t="str">
        <v/>
      </c>
      <c r="E2" s="204" t="str">
        <v/>
      </c>
      <c r="F2" s="204" t="str">
        <v/>
      </c>
      <c r="H2" s="206" t="s">
        <v>16026</v>
      </c>
      <c r="I2" s="204" t="str">
        <f xml:space="preserve"> IF(B2="", A2, _xlfn.CONCAT("&lt;ruby&gt;", A2, "&lt;rt&gt;", B2, "&lt;/rt&gt;", "&lt;/ruby&gt;"))</f>
        <v>《</v>
      </c>
    </row>
    <row r="3" spans="1:9">
      <c r="A3" s="204" t="s">
        <v>1503</v>
      </c>
      <c r="B3" s="204" t="s">
        <v>16027</v>
      </c>
      <c r="C3" s="204" t="str">
        <v>zian5</v>
      </c>
      <c r="D3" s="204" t="str">
        <v>z</v>
      </c>
      <c r="E3" s="204" t="str">
        <v>ian</v>
      </c>
      <c r="F3" s="204">
        <v>5</v>
      </c>
      <c r="H3" s="206" t="s">
        <v>16026</v>
      </c>
      <c r="I3" s="204" t="str">
        <f xml:space="preserve"> IF(B3="", A3, _xlfn.CONCAT("&lt;ruby&gt;", A3, "&lt;rt&gt;", B3, "&lt;/rt&gt;", "&lt;/ruby&gt;"))</f>
        <v>&lt;ruby&gt;前&lt;rt&gt;堅五曾&lt;/rt&gt;&lt;/ruby&gt;</v>
      </c>
    </row>
    <row r="4" spans="1:9">
      <c r="A4" s="204" t="s">
        <v>5244</v>
      </c>
      <c r="B4" s="204" t="s">
        <v>5228</v>
      </c>
      <c r="C4" s="204" t="str">
        <v>cik4</v>
      </c>
      <c r="D4" s="204" t="str">
        <v>c</v>
      </c>
      <c r="E4" s="204" t="str">
        <v>ik</v>
      </c>
      <c r="F4" s="204">
        <v>4</v>
      </c>
      <c r="H4" s="206" t="s">
        <v>16026</v>
      </c>
      <c r="I4" s="204" t="str">
        <f t="shared" ref="I4:I13" si="0" xml:space="preserve"> IF(B4="", A4, _xlfn.CONCAT("&lt;ruby&gt;", A4, "&lt;rt&gt;", B4, "&lt;/rt&gt;", "&lt;/ruby&gt;"))</f>
        <v>&lt;ruby&gt;赤&lt;rt&gt;經四出&lt;/rt&gt;&lt;/ruby&gt;</v>
      </c>
    </row>
    <row r="5" spans="1:9">
      <c r="A5" s="204" t="s">
        <v>4991</v>
      </c>
      <c r="B5" s="204" t="s">
        <v>4978</v>
      </c>
      <c r="C5" s="204" t="str">
        <v>pik4</v>
      </c>
      <c r="D5" s="204" t="str">
        <v>p</v>
      </c>
      <c r="E5" s="204" t="str">
        <v>ik</v>
      </c>
      <c r="F5" s="204">
        <v>4</v>
      </c>
      <c r="H5" s="206" t="s">
        <v>16026</v>
      </c>
      <c r="I5" s="204" t="str">
        <f t="shared" si="0"/>
        <v>&lt;ruby&gt;壁&lt;rt&gt;經四邊&lt;/rt&gt;&lt;/ruby&gt;</v>
      </c>
    </row>
    <row r="6" spans="1:9">
      <c r="A6" s="204" t="s">
        <v>12885</v>
      </c>
      <c r="B6" s="204" t="s">
        <v>12884</v>
      </c>
      <c r="C6" s="204" t="str">
        <v>hu3</v>
      </c>
      <c r="D6" s="204" t="str">
        <v>h</v>
      </c>
      <c r="E6" s="204" t="str">
        <v>u</v>
      </c>
      <c r="F6" s="204">
        <v>3</v>
      </c>
      <c r="H6" s="206" t="s">
        <v>16026</v>
      </c>
      <c r="I6" s="204" t="str">
        <f t="shared" si="0"/>
        <v>&lt;ruby&gt;賦&lt;rt&gt;艍三喜&lt;/rt&gt;&lt;/ruby&gt;</v>
      </c>
    </row>
    <row r="7" spans="1:9">
      <c r="A7" s="204" t="s">
        <v>16028</v>
      </c>
      <c r="C7" s="204" t="str">
        <v/>
      </c>
      <c r="D7" s="204" t="str">
        <v/>
      </c>
      <c r="E7" s="204" t="str">
        <v/>
      </c>
      <c r="F7" s="204" t="str">
        <v/>
      </c>
      <c r="H7" s="206" t="s">
        <v>16026</v>
      </c>
      <c r="I7" s="204" t="str">
        <f t="shared" si="0"/>
        <v>》</v>
      </c>
    </row>
    <row r="8" spans="1:9">
      <c r="A8" s="204" t="s">
        <v>3832</v>
      </c>
      <c r="B8" s="204" t="s">
        <v>3831</v>
      </c>
      <c r="C8" s="204" t="str">
        <v>pok4</v>
      </c>
      <c r="D8" s="204" t="str">
        <v>p</v>
      </c>
      <c r="E8" s="204" t="str">
        <v>ok</v>
      </c>
      <c r="F8" s="204">
        <v>4</v>
      </c>
      <c r="H8" s="206" t="s">
        <v>16026</v>
      </c>
      <c r="I8" s="204" t="str">
        <f t="shared" si="0"/>
        <v>&lt;ruby&gt;北&lt;rt&gt;公四邊&lt;/rt&gt;&lt;/ruby&gt;</v>
      </c>
    </row>
    <row r="9" spans="1:9">
      <c r="A9" s="204" t="s">
        <v>3789</v>
      </c>
      <c r="B9" s="204" t="s">
        <v>3792</v>
      </c>
      <c r="C9" s="204" t="str">
        <v>song3</v>
      </c>
      <c r="D9" s="204" t="str">
        <v>s</v>
      </c>
      <c r="E9" s="204" t="str">
        <v>ong</v>
      </c>
      <c r="F9" s="204">
        <v>3</v>
      </c>
      <c r="H9" s="206" t="s">
        <v>16026</v>
      </c>
      <c r="I9" s="204" t="str">
        <f t="shared" si="0"/>
        <v>&lt;ruby&gt;宋&lt;rt&gt;公三時&lt;/rt&gt;&lt;/ruby&gt;</v>
      </c>
    </row>
    <row r="10" spans="1:9">
      <c r="A10" s="204" t="s">
        <v>16029</v>
      </c>
      <c r="C10" s="204" t="str">
        <v/>
      </c>
      <c r="D10" s="204" t="str">
        <v/>
      </c>
      <c r="E10" s="204" t="str">
        <v/>
      </c>
      <c r="F10" s="204" t="str">
        <v/>
      </c>
      <c r="H10" s="206" t="s">
        <v>16026</v>
      </c>
      <c r="I10" s="204" t="str">
        <f t="shared" si="0"/>
        <v>：</v>
      </c>
    </row>
    <row r="11" spans="1:9">
      <c r="A11" s="204" t="s">
        <v>6666</v>
      </c>
      <c r="B11" s="204" t="s">
        <v>6664</v>
      </c>
      <c r="C11" s="204" t="str">
        <v>soo1</v>
      </c>
      <c r="D11" s="204" t="str">
        <v>s</v>
      </c>
      <c r="E11" s="204" t="str">
        <v>oo</v>
      </c>
      <c r="F11" s="204">
        <v>1</v>
      </c>
      <c r="H11" s="206" t="s">
        <v>16026</v>
      </c>
      <c r="I11" s="204" t="str">
        <f t="shared" si="0"/>
        <v>&lt;ruby&gt;蘇&lt;rt&gt;沽一時&lt;/rt&gt;&lt;/ruby&gt;</v>
      </c>
    </row>
    <row r="12" spans="1:9">
      <c r="A12" s="204" t="s">
        <v>16030</v>
      </c>
      <c r="B12" s="204" t="s">
        <v>5153</v>
      </c>
      <c r="C12" s="204" t="str">
        <v>sik4</v>
      </c>
      <c r="D12" s="204" t="str">
        <v>s</v>
      </c>
      <c r="E12" s="204" t="str">
        <v>ik</v>
      </c>
      <c r="F12" s="204">
        <v>4</v>
      </c>
      <c r="H12" s="206" t="s">
        <v>16026</v>
      </c>
      <c r="I12" s="204" t="str">
        <f t="shared" si="0"/>
        <v>&lt;ruby&gt;軾&lt;rt&gt;經四時&lt;/rt&gt;&lt;/ruby&gt;</v>
      </c>
    </row>
    <row r="13" spans="1:9">
      <c r="A13" s="205" t="str">
        <f xml:space="preserve"> CHAR(10)</f>
        <v xml:space="preserve">
</v>
      </c>
      <c r="B13" s="205"/>
      <c r="C13" s="205" t="str">
        <v/>
      </c>
      <c r="D13" s="205" t="str">
        <v/>
      </c>
      <c r="E13" s="205" t="str">
        <v/>
      </c>
      <c r="F13" s="205" t="str">
        <v/>
      </c>
      <c r="H13" s="206" t="s">
        <v>16026</v>
      </c>
      <c r="I13" s="204" t="str">
        <f t="shared" si="0"/>
        <v xml:space="preserve">
</v>
      </c>
    </row>
    <row r="14" spans="1:9">
      <c r="A14" s="204" t="s">
        <v>2083</v>
      </c>
      <c r="B14" s="204" t="s">
        <v>2086</v>
      </c>
      <c r="C14" s="204" t="str">
        <v>jim5</v>
      </c>
      <c r="D14" s="204" t="str">
        <v>j</v>
      </c>
      <c r="E14" s="204" t="str">
        <v>im</v>
      </c>
      <c r="F14" s="204">
        <v>5</v>
      </c>
      <c r="H14" s="206" t="s">
        <v>16026</v>
      </c>
      <c r="I14" s="204" t="str">
        <f xml:space="preserve"> IF(B14="", A14, _xlfn.CONCAT("&lt;ruby&gt;", A14, "&lt;rt&gt;", B14, "&lt;/rt&gt;", "&lt;/ruby&gt;"))</f>
        <v>&lt;ruby&gt;壬&lt;rt&gt;金五入&lt;/rt&gt;&lt;/ruby&gt;</v>
      </c>
    </row>
    <row r="15" spans="1:9">
      <c r="A15" s="204" t="s">
        <v>563</v>
      </c>
      <c r="B15" s="204" t="s">
        <v>559</v>
      </c>
      <c r="C15" s="204" t="str">
        <v>sut4</v>
      </c>
      <c r="D15" s="204" t="str">
        <v>s</v>
      </c>
      <c r="E15" s="204" t="str">
        <v>ut</v>
      </c>
      <c r="F15" s="204">
        <v>4</v>
      </c>
      <c r="H15" s="206" t="s">
        <v>16026</v>
      </c>
      <c r="I15" s="204" t="str">
        <f xml:space="preserve"> IF(B15="", A15, _xlfn.CONCAT("&lt;ruby&gt;", A15, "&lt;rt&gt;", B15, "&lt;/rt&gt;", "&lt;/ruby&gt;"))</f>
        <v>&lt;ruby&gt;戌&lt;rt&gt;君四時&lt;/rt&gt;&lt;/ruby&gt;</v>
      </c>
    </row>
    <row r="16" spans="1:9">
      <c r="A16" s="204" t="s">
        <v>13220</v>
      </c>
      <c r="B16" s="204" t="s">
        <v>13224</v>
      </c>
      <c r="C16" s="204" t="str">
        <v>zi1</v>
      </c>
      <c r="D16" s="204" t="str">
        <v>z</v>
      </c>
      <c r="E16" s="204" t="str">
        <v>i</v>
      </c>
      <c r="F16" s="204">
        <v>1</v>
      </c>
      <c r="H16" s="206" t="s">
        <v>16026</v>
      </c>
      <c r="I16" s="204" t="str">
        <f t="shared" ref="I16:I20" si="1" xml:space="preserve"> IF(B16="", A16, _xlfn.CONCAT("&lt;ruby&gt;", A16, "&lt;rt&gt;", B16, "&lt;/rt&gt;", "&lt;/ruby&gt;"))</f>
        <v>&lt;ruby&gt;之&lt;rt&gt;居一曾&lt;/rt&gt;&lt;/ruby&gt;</v>
      </c>
    </row>
    <row r="17" spans="1:9">
      <c r="A17" s="204" t="s">
        <v>14349</v>
      </c>
      <c r="B17" s="204" t="s">
        <v>14353</v>
      </c>
      <c r="C17" s="204" t="str">
        <v>ciu1</v>
      </c>
      <c r="D17" s="204" t="str">
        <v>c</v>
      </c>
      <c r="E17" s="204" t="str">
        <v>iu</v>
      </c>
      <c r="F17" s="204">
        <v>1</v>
      </c>
      <c r="H17" s="206" t="s">
        <v>16026</v>
      </c>
      <c r="I17" s="204" t="str">
        <f t="shared" si="1"/>
        <v>&lt;ruby&gt;秋&lt;rt&gt;丩一出&lt;/rt&gt;&lt;/ruby&gt;</v>
      </c>
    </row>
    <row r="18" spans="1:9">
      <c r="A18" s="204" t="s">
        <v>16031</v>
      </c>
      <c r="C18" s="204" t="str">
        <v/>
      </c>
      <c r="D18" s="204" t="str">
        <v/>
      </c>
      <c r="E18" s="204" t="str">
        <v/>
      </c>
      <c r="F18" s="204" t="str">
        <v/>
      </c>
      <c r="H18" s="206" t="s">
        <v>16026</v>
      </c>
      <c r="I18" s="204" t="str">
        <f t="shared" si="1"/>
        <v>，</v>
      </c>
    </row>
    <row r="19" spans="1:9">
      <c r="A19" s="204" t="s">
        <v>9901</v>
      </c>
      <c r="B19" s="204" t="s">
        <v>9905</v>
      </c>
      <c r="C19" s="204" t="str">
        <v>cit4</v>
      </c>
      <c r="D19" s="204" t="str">
        <v>c</v>
      </c>
      <c r="E19" s="204" t="str">
        <v>it</v>
      </c>
      <c r="F19" s="204">
        <v>4</v>
      </c>
      <c r="H19" s="206" t="s">
        <v>16026</v>
      </c>
      <c r="I19" s="204" t="str">
        <f t="shared" si="1"/>
        <v>&lt;ruby&gt;七&lt;rt&gt;巾四出&lt;/rt&gt;&lt;/ruby&gt;</v>
      </c>
    </row>
    <row r="20" spans="1:9">
      <c r="A20" s="204" t="s">
        <v>6553</v>
      </c>
      <c r="B20" s="204" t="s">
        <v>6556</v>
      </c>
      <c r="C20" s="204" t="str">
        <v>guat8</v>
      </c>
      <c r="D20" s="204" t="str">
        <v>g</v>
      </c>
      <c r="E20" s="204" t="str">
        <v>uat</v>
      </c>
      <c r="F20" s="204">
        <v>8</v>
      </c>
      <c r="H20" s="206" t="s">
        <v>16026</v>
      </c>
      <c r="I20" s="204" t="str">
        <f t="shared" si="1"/>
        <v>&lt;ruby&gt;月&lt;rt&gt;觀八語&lt;/rt&gt;&lt;/ruby&gt;</v>
      </c>
    </row>
    <row r="21" spans="1:9">
      <c r="A21" s="204" t="s">
        <v>13655</v>
      </c>
      <c r="B21" s="204" t="s">
        <v>13638</v>
      </c>
      <c r="C21" s="204" t="str">
        <v>ki3</v>
      </c>
      <c r="D21" s="204" t="str">
        <v>k</v>
      </c>
      <c r="E21" s="204" t="str">
        <v>i</v>
      </c>
      <c r="F21" s="204">
        <v>3</v>
      </c>
    </row>
    <row r="22" spans="1:9">
      <c r="A22" s="204" t="s">
        <v>4134</v>
      </c>
      <c r="B22" s="207" t="s">
        <v>16032</v>
      </c>
      <c r="C22" s="207" t="str">
        <v>bong7</v>
      </c>
      <c r="D22" s="204" t="str">
        <v>b</v>
      </c>
      <c r="E22" s="204" t="str">
        <v>ong</v>
      </c>
      <c r="F22" s="204">
        <v>7</v>
      </c>
    </row>
    <row r="23" spans="1:9">
      <c r="A23" s="204" t="s">
        <v>16031</v>
      </c>
      <c r="C23" s="204" t="str">
        <v/>
      </c>
      <c r="D23" s="204" t="str">
        <v/>
      </c>
      <c r="E23" s="204" t="str">
        <v/>
      </c>
      <c r="F23" s="204" t="str">
        <v/>
      </c>
    </row>
    <row r="24" spans="1:9">
      <c r="A24" s="204" t="s">
        <v>6666</v>
      </c>
      <c r="B24" s="204" t="s">
        <v>6664</v>
      </c>
      <c r="C24" s="204" t="str">
        <v>soo1</v>
      </c>
      <c r="D24" s="204" t="str">
        <v>s</v>
      </c>
      <c r="E24" s="204" t="str">
        <v>oo</v>
      </c>
      <c r="F24" s="204">
        <v>1</v>
      </c>
    </row>
    <row r="25" spans="1:9">
      <c r="A25" s="204" t="s">
        <v>12762</v>
      </c>
      <c r="B25" s="204" t="s">
        <v>12766</v>
      </c>
      <c r="C25" s="204" t="str">
        <v>zu2</v>
      </c>
      <c r="D25" s="204" t="str">
        <v>z</v>
      </c>
      <c r="E25" s="204" t="str">
        <v>u</v>
      </c>
      <c r="F25" s="204">
        <v>2</v>
      </c>
    </row>
    <row r="26" spans="1:9">
      <c r="A26" s="204" t="s">
        <v>13532</v>
      </c>
      <c r="B26" s="204" t="s">
        <v>12787</v>
      </c>
      <c r="C26" s="204" t="str">
        <v>u2</v>
      </c>
      <c r="D26" s="204" t="str">
        <v/>
      </c>
      <c r="E26" s="204" t="str">
        <v>u</v>
      </c>
      <c r="F26" s="204">
        <v>2</v>
      </c>
    </row>
    <row r="27" spans="1:9">
      <c r="A27" s="204" t="s">
        <v>5028</v>
      </c>
      <c r="B27" s="204" t="s">
        <v>5023</v>
      </c>
      <c r="C27" s="204" t="str">
        <v>khik4</v>
      </c>
      <c r="D27" s="204" t="str">
        <v>kh</v>
      </c>
      <c r="E27" s="204" t="str">
        <v>ik</v>
      </c>
      <c r="F27" s="204">
        <v>4</v>
      </c>
    </row>
    <row r="28" spans="1:9">
      <c r="A28" s="204" t="s">
        <v>6131</v>
      </c>
      <c r="B28" s="204" t="s">
        <v>6124</v>
      </c>
      <c r="C28" s="204" t="str">
        <v>huan3</v>
      </c>
      <c r="D28" s="204" t="str">
        <v>h</v>
      </c>
      <c r="E28" s="204" t="str">
        <v>uan</v>
      </c>
      <c r="F28" s="204">
        <v>3</v>
      </c>
    </row>
    <row r="29" spans="1:9">
      <c r="A29" s="204" t="s">
        <v>14310</v>
      </c>
      <c r="B29" s="204" t="s">
        <v>14314</v>
      </c>
      <c r="C29" s="204" t="str">
        <v>ziu1</v>
      </c>
      <c r="D29" s="204" t="str">
        <v>z</v>
      </c>
      <c r="E29" s="204" t="str">
        <v>iu</v>
      </c>
      <c r="F29" s="204">
        <v>1</v>
      </c>
    </row>
    <row r="30" spans="1:9">
      <c r="A30" s="204" t="s">
        <v>14605</v>
      </c>
      <c r="B30" s="204" t="s">
        <v>14602</v>
      </c>
      <c r="C30" s="204" t="str">
        <v>iu5</v>
      </c>
      <c r="D30" s="204" t="str">
        <v/>
      </c>
      <c r="E30" s="204" t="str">
        <v>iu</v>
      </c>
      <c r="F30" s="204">
        <v>5</v>
      </c>
    </row>
    <row r="31" spans="1:9">
      <c r="A31" s="204" t="s">
        <v>6688</v>
      </c>
      <c r="B31" s="204" t="s">
        <v>12730</v>
      </c>
      <c r="C31" s="204" t="str">
        <v>u1</v>
      </c>
      <c r="D31" s="204" t="str">
        <v/>
      </c>
      <c r="E31" s="204" t="str">
        <v>u</v>
      </c>
      <c r="F31" s="204">
        <v>1</v>
      </c>
    </row>
    <row r="32" spans="1:9">
      <c r="A32" s="204" t="s">
        <v>5244</v>
      </c>
      <c r="B32" s="204" t="s">
        <v>5228</v>
      </c>
      <c r="C32" s="204" t="str">
        <v>cik4</v>
      </c>
      <c r="D32" s="204" t="str">
        <v>c</v>
      </c>
      <c r="E32" s="204" t="str">
        <v>ik</v>
      </c>
      <c r="F32" s="204">
        <v>4</v>
      </c>
    </row>
    <row r="33" spans="1:6">
      <c r="A33" s="204" t="s">
        <v>4991</v>
      </c>
      <c r="B33" s="204" t="s">
        <v>4978</v>
      </c>
      <c r="C33" s="204" t="str">
        <v>pik4</v>
      </c>
      <c r="D33" s="204" t="str">
        <v>p</v>
      </c>
      <c r="E33" s="204" t="str">
        <v>ik</v>
      </c>
      <c r="F33" s="204">
        <v>4</v>
      </c>
    </row>
    <row r="34" spans="1:6">
      <c r="A34" s="204" t="s">
        <v>13220</v>
      </c>
      <c r="B34" s="204" t="s">
        <v>13224</v>
      </c>
      <c r="C34" s="204" t="str">
        <v>zi1</v>
      </c>
      <c r="D34" s="204" t="str">
        <v>z</v>
      </c>
      <c r="E34" s="204" t="str">
        <v>i</v>
      </c>
      <c r="F34" s="204">
        <v>1</v>
      </c>
    </row>
    <row r="35" spans="1:6">
      <c r="A35" s="204" t="s">
        <v>2889</v>
      </c>
      <c r="B35" s="204" t="s">
        <v>16033</v>
      </c>
      <c r="C35" s="204" t="str">
        <v>ha2</v>
      </c>
      <c r="D35" s="204" t="str">
        <v>h</v>
      </c>
      <c r="E35" s="204" t="str">
        <v>a</v>
      </c>
      <c r="F35" s="204">
        <v>2</v>
      </c>
    </row>
    <row r="36" spans="1:6">
      <c r="A36" s="204" t="s">
        <v>16034</v>
      </c>
      <c r="C36" s="204" t="str">
        <v/>
      </c>
      <c r="D36" s="204" t="str">
        <v/>
      </c>
      <c r="E36" s="204" t="str">
        <v/>
      </c>
      <c r="F36" s="204" t="str">
        <v/>
      </c>
    </row>
    <row r="37" spans="1:6">
      <c r="A37" s="204" t="s">
        <v>4686</v>
      </c>
      <c r="B37" s="204" t="s">
        <v>4690</v>
      </c>
      <c r="C37" s="204" t="str">
        <v>cing1</v>
      </c>
      <c r="D37" s="204" t="str">
        <v>c</v>
      </c>
      <c r="E37" s="204" t="str">
        <v>ing</v>
      </c>
      <c r="F37" s="204">
        <v>1</v>
      </c>
    </row>
    <row r="38" spans="1:6">
      <c r="A38" s="204" t="s">
        <v>3541</v>
      </c>
      <c r="B38" s="207" t="s">
        <v>16035</v>
      </c>
      <c r="C38" s="207" t="str">
        <v>hong1</v>
      </c>
      <c r="D38" s="204" t="str">
        <v>h</v>
      </c>
      <c r="E38" s="204" t="str">
        <v>ong</v>
      </c>
      <c r="F38" s="204">
        <v>1</v>
      </c>
    </row>
    <row r="39" spans="1:6">
      <c r="A39" s="204" t="s">
        <v>14067</v>
      </c>
      <c r="B39" s="204" t="s">
        <v>12920</v>
      </c>
      <c r="C39" s="204" t="str">
        <v>su5</v>
      </c>
      <c r="D39" s="204" t="str">
        <v>s</v>
      </c>
      <c r="E39" s="204" t="str">
        <v>u</v>
      </c>
      <c r="F39" s="204">
        <v>5</v>
      </c>
    </row>
    <row r="40" spans="1:6">
      <c r="A40" s="204" t="s">
        <v>9397</v>
      </c>
      <c r="B40" s="204" t="s">
        <v>9400</v>
      </c>
      <c r="C40" s="204" t="str">
        <v>lai5</v>
      </c>
      <c r="D40" s="204" t="str">
        <v>l</v>
      </c>
      <c r="E40" s="204" t="str">
        <v>ai</v>
      </c>
      <c r="F40" s="204">
        <v>5</v>
      </c>
    </row>
    <row r="41" spans="1:6">
      <c r="A41" s="204" t="s">
        <v>16031</v>
      </c>
      <c r="C41" s="204" t="str">
        <v/>
      </c>
      <c r="D41" s="204" t="str">
        <v/>
      </c>
      <c r="E41" s="204" t="str">
        <v/>
      </c>
      <c r="F41" s="204" t="str">
        <v/>
      </c>
    </row>
    <row r="42" spans="1:6">
      <c r="A42" s="204" t="s">
        <v>2376</v>
      </c>
      <c r="B42" s="204" t="s">
        <v>2379</v>
      </c>
      <c r="C42" s="204" t="str">
        <v>sui2</v>
      </c>
      <c r="D42" s="204" t="str">
        <v>s</v>
      </c>
      <c r="E42" s="204" t="str">
        <v>ui</v>
      </c>
      <c r="F42" s="204">
        <v>2</v>
      </c>
    </row>
    <row r="43" spans="1:6">
      <c r="A43" s="204" t="s">
        <v>8641</v>
      </c>
      <c r="B43" s="204" t="s">
        <v>8644</v>
      </c>
      <c r="C43" s="204" t="str">
        <v>pho1</v>
      </c>
      <c r="D43" s="204" t="str">
        <v>ph</v>
      </c>
      <c r="E43" s="204" t="str">
        <v>o</v>
      </c>
      <c r="F43" s="204">
        <v>1</v>
      </c>
    </row>
    <row r="44" spans="1:6">
      <c r="A44" s="204" t="s">
        <v>496</v>
      </c>
      <c r="B44" s="204" t="s">
        <v>501</v>
      </c>
      <c r="C44" s="204" t="str">
        <v>put4</v>
      </c>
      <c r="D44" s="204" t="str">
        <v>p</v>
      </c>
      <c r="E44" s="204" t="str">
        <v>ut</v>
      </c>
      <c r="F44" s="204">
        <v>4</v>
      </c>
    </row>
    <row r="45" spans="1:6">
      <c r="A45" s="204" t="s">
        <v>4957</v>
      </c>
      <c r="B45" s="204" t="s">
        <v>4706</v>
      </c>
      <c r="C45" s="204" t="str">
        <v>hing1</v>
      </c>
      <c r="D45" s="204" t="str">
        <v>h</v>
      </c>
      <c r="E45" s="204" t="str">
        <v>ing</v>
      </c>
      <c r="F45" s="204">
        <v>1</v>
      </c>
    </row>
    <row r="46" spans="1:6">
      <c r="A46" s="204" t="s">
        <v>16031</v>
      </c>
      <c r="C46" s="204" t="str">
        <v/>
      </c>
      <c r="D46" s="204" t="str">
        <v/>
      </c>
      <c r="E46" s="204" t="str">
        <v/>
      </c>
      <c r="F46" s="204" t="str">
        <v/>
      </c>
    </row>
    <row r="47" spans="1:6">
      <c r="A47" s="204" t="s">
        <v>13399</v>
      </c>
      <c r="B47" s="204" t="s">
        <v>16036</v>
      </c>
      <c r="C47" s="204" t="str">
        <v>ku2</v>
      </c>
      <c r="D47" s="204" t="str">
        <v>k</v>
      </c>
      <c r="E47" s="204" t="str">
        <v>u</v>
      </c>
      <c r="F47" s="204">
        <v>2</v>
      </c>
    </row>
    <row r="48" spans="1:6">
      <c r="A48" s="204" t="s">
        <v>14408</v>
      </c>
      <c r="B48" s="204" t="s">
        <v>14412</v>
      </c>
      <c r="C48" s="204" t="str">
        <v>ziu2</v>
      </c>
      <c r="D48" s="204" t="str">
        <v>z</v>
      </c>
      <c r="E48" s="204" t="str">
        <v>iu</v>
      </c>
      <c r="F48" s="204">
        <v>2</v>
      </c>
    </row>
    <row r="49" spans="1:9">
      <c r="A49" s="204" t="s">
        <v>8317</v>
      </c>
      <c r="B49" s="204" t="s">
        <v>8316</v>
      </c>
      <c r="C49" s="204" t="str">
        <v>ziok4</v>
      </c>
      <c r="D49" s="204" t="str">
        <v>z</v>
      </c>
      <c r="E49" s="204" t="str">
        <v>iok</v>
      </c>
      <c r="F49" s="204">
        <v>4</v>
      </c>
    </row>
    <row r="50" spans="1:9">
      <c r="A50" s="204" t="s">
        <v>5028</v>
      </c>
      <c r="B50" s="204" t="s">
        <v>5023</v>
      </c>
      <c r="C50" s="204" t="str">
        <v>khik4</v>
      </c>
      <c r="D50" s="204" t="str">
        <v>kh</v>
      </c>
      <c r="E50" s="204" t="str">
        <v>ik</v>
      </c>
      <c r="F50" s="204">
        <v>4</v>
      </c>
    </row>
    <row r="51" spans="1:9">
      <c r="A51" s="204" t="s">
        <v>16031</v>
      </c>
      <c r="C51" s="204" t="str">
        <v/>
      </c>
      <c r="D51" s="204" t="str">
        <v/>
      </c>
      <c r="E51" s="204" t="str">
        <v/>
      </c>
      <c r="F51" s="204" t="str">
        <v/>
      </c>
    </row>
    <row r="52" spans="1:9">
      <c r="A52" s="204" t="s">
        <v>8501</v>
      </c>
      <c r="B52" s="204" t="s">
        <v>8500</v>
      </c>
      <c r="C52" s="204" t="str">
        <v>siong7</v>
      </c>
      <c r="D52" s="204" t="str">
        <v>s</v>
      </c>
      <c r="E52" s="204" t="str">
        <v>iong</v>
      </c>
      <c r="F52" s="204">
        <v>7</v>
      </c>
    </row>
    <row r="53" spans="1:9">
      <c r="A53" s="204" t="s">
        <v>5413</v>
      </c>
      <c r="B53" s="204" t="s">
        <v>5417</v>
      </c>
      <c r="C53" s="204" t="str">
        <v>bing5</v>
      </c>
      <c r="D53" s="204" t="str">
        <v>b</v>
      </c>
      <c r="E53" s="204" t="str">
        <v>ing</v>
      </c>
      <c r="F53" s="204">
        <v>5</v>
      </c>
    </row>
    <row r="54" spans="1:9">
      <c r="A54" s="204" t="s">
        <v>6553</v>
      </c>
      <c r="B54" s="204" t="s">
        <v>6556</v>
      </c>
      <c r="C54" s="204" t="str">
        <v>guat8</v>
      </c>
      <c r="D54" s="204" t="str">
        <v>g</v>
      </c>
      <c r="E54" s="204" t="str">
        <v>uat</v>
      </c>
      <c r="F54" s="204">
        <v>8</v>
      </c>
    </row>
    <row r="55" spans="1:9">
      <c r="A55" s="204" t="s">
        <v>13220</v>
      </c>
      <c r="B55" s="204" t="s">
        <v>13224</v>
      </c>
      <c r="C55" s="204" t="str">
        <v>zi1</v>
      </c>
      <c r="D55" s="204" t="str">
        <v>z</v>
      </c>
      <c r="E55" s="204" t="str">
        <v>i</v>
      </c>
      <c r="F55" s="204">
        <v>1</v>
      </c>
    </row>
    <row r="56" spans="1:9">
      <c r="A56" s="204" t="s">
        <v>13257</v>
      </c>
      <c r="B56" s="204" t="s">
        <v>13239</v>
      </c>
      <c r="C56" s="204" t="str">
        <v>si1</v>
      </c>
      <c r="D56" s="204" t="str">
        <v>s</v>
      </c>
      <c r="E56" s="204" t="str">
        <v>i</v>
      </c>
      <c r="F56" s="204">
        <v>1</v>
      </c>
    </row>
    <row r="57" spans="1:9">
      <c r="A57" s="204" t="s">
        <v>16031</v>
      </c>
      <c r="C57" s="204" t="str">
        <v/>
      </c>
      <c r="D57" s="204" t="str">
        <v/>
      </c>
      <c r="E57" s="204" t="str">
        <v/>
      </c>
      <c r="F57" s="204" t="str">
        <v/>
      </c>
    </row>
    <row r="58" spans="1:9">
      <c r="A58" s="204" t="s">
        <v>8608</v>
      </c>
      <c r="B58" s="204" t="s">
        <v>8606</v>
      </c>
      <c r="C58" s="204" t="str">
        <v>ko1</v>
      </c>
      <c r="D58" s="204" t="str">
        <v>k</v>
      </c>
      <c r="E58" s="204" t="str">
        <v>o</v>
      </c>
      <c r="F58" s="204">
        <v>1</v>
      </c>
    </row>
    <row r="59" spans="1:9">
      <c r="A59" s="204" t="s">
        <v>7482</v>
      </c>
      <c r="B59" s="204" t="s">
        <v>7479</v>
      </c>
      <c r="C59" s="204" t="str">
        <v>iau2</v>
      </c>
      <c r="D59" s="204" t="str">
        <v/>
      </c>
      <c r="E59" s="204" t="str">
        <v>iau</v>
      </c>
      <c r="F59" s="204">
        <v>2</v>
      </c>
    </row>
    <row r="60" spans="1:9">
      <c r="A60" s="204" t="s">
        <v>7448</v>
      </c>
      <c r="B60" s="204" t="s">
        <v>7439</v>
      </c>
      <c r="C60" s="204" t="str">
        <v>tiau2</v>
      </c>
      <c r="D60" s="204" t="str">
        <v>t</v>
      </c>
      <c r="E60" s="204" t="str">
        <v>iau</v>
      </c>
      <c r="F60" s="204">
        <v>2</v>
      </c>
    </row>
    <row r="61" spans="1:9">
      <c r="A61" s="204" t="s">
        <v>13220</v>
      </c>
      <c r="B61" s="204" t="s">
        <v>13224</v>
      </c>
      <c r="C61" s="204" t="str">
        <v>zi1</v>
      </c>
      <c r="D61" s="204" t="str">
        <v>z</v>
      </c>
      <c r="E61" s="204" t="str">
        <v>i</v>
      </c>
      <c r="F61" s="204">
        <v>1</v>
      </c>
    </row>
    <row r="62" spans="1:9">
      <c r="A62" s="204" t="s">
        <v>10184</v>
      </c>
      <c r="B62" s="204" t="s">
        <v>8135</v>
      </c>
      <c r="C62" s="204" t="str">
        <v>ziong1</v>
      </c>
      <c r="D62" s="204" t="str">
        <v>z</v>
      </c>
      <c r="E62" s="204" t="str">
        <v>iong</v>
      </c>
      <c r="F62" s="204">
        <v>1</v>
      </c>
    </row>
    <row r="63" spans="1:9">
      <c r="A63" s="204" t="s">
        <v>16034</v>
      </c>
      <c r="C63" s="204" t="str">
        <v/>
      </c>
      <c r="D63" s="204" t="str">
        <v/>
      </c>
      <c r="E63" s="204" t="str">
        <v/>
      </c>
      <c r="F63" s="204" t="str">
        <v/>
      </c>
    </row>
    <row r="64" spans="1:9">
      <c r="A64" s="205" t="str">
        <f xml:space="preserve"> CHAR(10)</f>
        <v xml:space="preserve">
</v>
      </c>
      <c r="B64" s="205"/>
      <c r="C64" s="205" t="str">
        <v/>
      </c>
      <c r="D64" s="205" t="str">
        <v/>
      </c>
      <c r="E64" s="205" t="str">
        <v/>
      </c>
      <c r="F64" s="205" t="str">
        <v/>
      </c>
      <c r="H64" s="206" t="s">
        <v>16026</v>
      </c>
      <c r="I64" s="204" t="str">
        <f t="shared" ref="I64" si="2" xml:space="preserve"> IF(B64="", A64, _xlfn.CONCAT("&lt;ruby&gt;", A64, "&lt;rt&gt;", B64, "&lt;/rt&gt;", "&lt;/ruby&gt;"))</f>
        <v xml:space="preserve">
</v>
      </c>
    </row>
    <row r="65" spans="1:6">
      <c r="A65" s="204" t="s">
        <v>7473</v>
      </c>
      <c r="B65" s="204" t="s">
        <v>7472</v>
      </c>
      <c r="C65" s="204" t="str">
        <v>siau2</v>
      </c>
      <c r="D65" s="204" t="str">
        <v>s</v>
      </c>
      <c r="E65" s="204" t="str">
        <v>iau</v>
      </c>
      <c r="F65" s="204">
        <v>2</v>
      </c>
    </row>
    <row r="66" spans="1:6">
      <c r="A66" s="204" t="s">
        <v>1065</v>
      </c>
      <c r="B66" s="204" t="s">
        <v>1051</v>
      </c>
      <c r="C66" s="204" t="str">
        <v>ian1</v>
      </c>
      <c r="D66" s="204" t="str">
        <v/>
      </c>
      <c r="E66" s="204" t="str">
        <v>ian</v>
      </c>
      <c r="F66" s="204">
        <v>1</v>
      </c>
    </row>
    <row r="67" spans="1:6">
      <c r="A67" s="204" t="s">
        <v>16031</v>
      </c>
      <c r="C67" s="204" t="str">
        <v/>
      </c>
      <c r="D67" s="204" t="str">
        <v/>
      </c>
      <c r="E67" s="204" t="str">
        <v/>
      </c>
      <c r="F67" s="204" t="str">
        <v/>
      </c>
    </row>
    <row r="68" spans="1:6">
      <c r="A68" s="204" t="s">
        <v>6553</v>
      </c>
      <c r="B68" s="204" t="s">
        <v>6556</v>
      </c>
      <c r="C68" s="204" t="str">
        <v>guat8</v>
      </c>
      <c r="D68" s="204" t="str">
        <v>g</v>
      </c>
      <c r="E68" s="204" t="str">
        <v>uat</v>
      </c>
      <c r="F68" s="204">
        <v>8</v>
      </c>
    </row>
    <row r="69" spans="1:6">
      <c r="A69" s="204" t="s">
        <v>36</v>
      </c>
      <c r="B69" s="204" t="s">
        <v>2492</v>
      </c>
      <c r="C69" s="204" t="str">
        <v>cui3</v>
      </c>
      <c r="D69" s="204" t="str">
        <v>c</v>
      </c>
      <c r="E69" s="204" t="str">
        <v>ui</v>
      </c>
      <c r="F69" s="204">
        <v>3</v>
      </c>
    </row>
    <row r="70" spans="1:6">
      <c r="A70" s="204" t="s">
        <v>6688</v>
      </c>
      <c r="B70" s="204" t="s">
        <v>12730</v>
      </c>
      <c r="C70" s="204" t="str">
        <v>u1</v>
      </c>
      <c r="D70" s="204" t="str">
        <v/>
      </c>
      <c r="E70" s="204" t="str">
        <v>u</v>
      </c>
      <c r="F70" s="204">
        <v>1</v>
      </c>
    </row>
    <row r="71" spans="1:6">
      <c r="A71" s="204" t="s">
        <v>3431</v>
      </c>
      <c r="B71" s="204" t="s">
        <v>3434</v>
      </c>
      <c r="C71" s="204" t="str">
        <v>tong1</v>
      </c>
      <c r="D71" s="204" t="str">
        <v>t</v>
      </c>
      <c r="E71" s="204" t="str">
        <v>ong</v>
      </c>
      <c r="F71" s="204">
        <v>1</v>
      </c>
    </row>
    <row r="72" spans="1:6">
      <c r="A72" s="204" t="s">
        <v>2944</v>
      </c>
      <c r="B72" s="204" t="s">
        <v>2947</v>
      </c>
      <c r="C72" s="204" t="str">
        <v>san1</v>
      </c>
      <c r="D72" s="204" t="str">
        <v>s</v>
      </c>
      <c r="E72" s="204" t="str">
        <v>an</v>
      </c>
      <c r="F72" s="204">
        <v>1</v>
      </c>
    </row>
    <row r="73" spans="1:6">
      <c r="A73" s="204" t="s">
        <v>13220</v>
      </c>
      <c r="B73" s="204" t="s">
        <v>13224</v>
      </c>
      <c r="C73" s="204" t="str">
        <v>zi1</v>
      </c>
      <c r="D73" s="204" t="str">
        <v>z</v>
      </c>
      <c r="E73" s="204" t="str">
        <v>i</v>
      </c>
      <c r="F73" s="204">
        <v>1</v>
      </c>
    </row>
    <row r="74" spans="1:6">
      <c r="A74" s="204" t="s">
        <v>10295</v>
      </c>
      <c r="B74" s="204" t="s">
        <v>8224</v>
      </c>
      <c r="C74" s="204" t="str">
        <v>siong2</v>
      </c>
      <c r="D74" s="204" t="str">
        <v>s</v>
      </c>
      <c r="E74" s="204" t="str">
        <v>iong</v>
      </c>
      <c r="F74" s="204">
        <v>2</v>
      </c>
    </row>
    <row r="75" spans="1:6">
      <c r="A75" s="204" t="s">
        <v>16031</v>
      </c>
      <c r="C75" s="204" t="str">
        <v/>
      </c>
      <c r="D75" s="204" t="str">
        <v/>
      </c>
      <c r="E75" s="204" t="str">
        <v/>
      </c>
      <c r="F75" s="204" t="str">
        <v/>
      </c>
    </row>
    <row r="76" spans="1:6">
      <c r="A76" s="204" t="s">
        <v>9416</v>
      </c>
      <c r="B76" s="204" t="s">
        <v>9414</v>
      </c>
      <c r="C76" s="204" t="str">
        <v>pai5</v>
      </c>
      <c r="D76" s="204" t="str">
        <v>p</v>
      </c>
      <c r="E76" s="204" t="str">
        <v>ai</v>
      </c>
      <c r="F76" s="204">
        <v>5</v>
      </c>
    </row>
    <row r="77" spans="1:6">
      <c r="A77" s="204" t="s">
        <v>12545</v>
      </c>
      <c r="B77" s="204" t="s">
        <v>12548</v>
      </c>
      <c r="C77" s="204" t="str">
        <v>hue5</v>
      </c>
      <c r="D77" s="204" t="str">
        <v>h</v>
      </c>
      <c r="E77" s="204" t="str">
        <v>ue</v>
      </c>
      <c r="F77" s="204">
        <v>5</v>
      </c>
    </row>
    <row r="78" spans="1:6">
      <c r="A78" s="204" t="s">
        <v>6688</v>
      </c>
      <c r="B78" s="204" t="s">
        <v>12730</v>
      </c>
      <c r="C78" s="204" t="str">
        <v>u1</v>
      </c>
      <c r="D78" s="204" t="str">
        <v/>
      </c>
      <c r="E78" s="204" t="str">
        <v>u</v>
      </c>
      <c r="F78" s="204">
        <v>1</v>
      </c>
    </row>
    <row r="79" spans="1:6">
      <c r="A79" s="204" t="s">
        <v>6773</v>
      </c>
      <c r="B79" s="204" t="s">
        <v>6777</v>
      </c>
      <c r="C79" s="204" t="str">
        <v>too2</v>
      </c>
      <c r="D79" s="204" t="str">
        <v>t</v>
      </c>
      <c r="E79" s="204" t="str">
        <v>oo</v>
      </c>
      <c r="F79" s="204">
        <v>2</v>
      </c>
    </row>
    <row r="80" spans="1:6">
      <c r="A80" s="204" t="s">
        <v>15101</v>
      </c>
      <c r="B80" s="204" t="s">
        <v>16037</v>
      </c>
      <c r="C80" s="204" t="str">
        <v>gu5</v>
      </c>
      <c r="D80" s="204" t="str">
        <v>g</v>
      </c>
      <c r="E80" s="204" t="str">
        <v>u</v>
      </c>
      <c r="F80" s="204">
        <v>5</v>
      </c>
    </row>
    <row r="81" spans="1:6">
      <c r="A81" s="204" t="s">
        <v>13220</v>
      </c>
      <c r="B81" s="204" t="s">
        <v>13224</v>
      </c>
      <c r="C81" s="204" t="str">
        <v>zi1</v>
      </c>
      <c r="D81" s="204" t="str">
        <v>z</v>
      </c>
      <c r="E81" s="204" t="str">
        <v>i</v>
      </c>
      <c r="F81" s="204">
        <v>1</v>
      </c>
    </row>
    <row r="82" spans="1:6">
      <c r="A82" s="204" t="s">
        <v>2912</v>
      </c>
      <c r="B82" s="204" t="s">
        <v>2907</v>
      </c>
      <c r="C82" s="204" t="str">
        <v>kan1</v>
      </c>
      <c r="D82" s="204" t="str">
        <v>k</v>
      </c>
      <c r="E82" s="204" t="str">
        <v>an</v>
      </c>
      <c r="F82" s="204">
        <v>1</v>
      </c>
    </row>
    <row r="83" spans="1:6">
      <c r="A83" s="204" t="s">
        <v>16031</v>
      </c>
      <c r="C83" s="204" t="str">
        <v/>
      </c>
      <c r="D83" s="204" t="str">
        <v/>
      </c>
      <c r="E83" s="204" t="str">
        <v/>
      </c>
      <c r="F83" s="204" t="str">
        <v/>
      </c>
    </row>
    <row r="84" spans="1:6">
      <c r="A84" s="204" t="s">
        <v>5606</v>
      </c>
      <c r="B84" s="204" t="s">
        <v>5610</v>
      </c>
      <c r="C84" s="204" t="str">
        <v>pik8</v>
      </c>
      <c r="D84" s="204" t="str">
        <v>p</v>
      </c>
      <c r="E84" s="204" t="str">
        <v>ik</v>
      </c>
      <c r="F84" s="204">
        <v>8</v>
      </c>
    </row>
    <row r="85" spans="1:6">
      <c r="A85" s="204" t="s">
        <v>7138</v>
      </c>
      <c r="B85" s="204" t="s">
        <v>7135</v>
      </c>
      <c r="C85" s="204" t="str">
        <v>loo7</v>
      </c>
      <c r="D85" s="204" t="str">
        <v>l</v>
      </c>
      <c r="E85" s="204" t="str">
        <v>oo</v>
      </c>
      <c r="F85" s="204">
        <v>7</v>
      </c>
    </row>
    <row r="86" spans="1:6">
      <c r="A86" s="204" t="s">
        <v>16038</v>
      </c>
      <c r="B86" s="204" t="s">
        <v>4706</v>
      </c>
      <c r="C86" s="204" t="str">
        <v>hing1</v>
      </c>
      <c r="D86" s="204" t="str">
        <v>h</v>
      </c>
      <c r="E86" s="204" t="str">
        <v>ing</v>
      </c>
      <c r="F86" s="204">
        <v>1</v>
      </c>
    </row>
    <row r="87" spans="1:6">
      <c r="A87" s="204" t="s">
        <v>11293</v>
      </c>
      <c r="B87" s="204" t="s">
        <v>11305</v>
      </c>
      <c r="C87" s="204" t="str">
        <v>kang1</v>
      </c>
      <c r="D87" s="204" t="str">
        <v>k</v>
      </c>
      <c r="E87" s="204" t="str">
        <v>ang</v>
      </c>
      <c r="F87" s="204">
        <v>1</v>
      </c>
    </row>
    <row r="88" spans="1:6">
      <c r="A88" s="204" t="s">
        <v>16031</v>
      </c>
      <c r="C88" s="204" t="str">
        <v/>
      </c>
      <c r="D88" s="204" t="str">
        <v/>
      </c>
      <c r="E88" s="204" t="str">
        <v/>
      </c>
      <c r="F88" s="204" t="str">
        <v/>
      </c>
    </row>
    <row r="89" spans="1:6">
      <c r="A89" s="204" t="s">
        <v>2376</v>
      </c>
      <c r="B89" s="204" t="s">
        <v>2379</v>
      </c>
      <c r="C89" s="204" t="str">
        <v>sui2</v>
      </c>
      <c r="D89" s="204" t="str">
        <v>s</v>
      </c>
      <c r="E89" s="204" t="str">
        <v>ui</v>
      </c>
      <c r="F89" s="204">
        <v>2</v>
      </c>
    </row>
    <row r="90" spans="1:6">
      <c r="A90" s="204" t="s">
        <v>3392</v>
      </c>
      <c r="B90" s="204" t="s">
        <v>3383</v>
      </c>
      <c r="C90" s="204" t="str">
        <v>kong1</v>
      </c>
      <c r="D90" s="204" t="str">
        <v>k</v>
      </c>
      <c r="E90" s="204" t="str">
        <v>ong</v>
      </c>
      <c r="F90" s="204">
        <v>1</v>
      </c>
    </row>
    <row r="91" spans="1:6">
      <c r="A91" s="204" t="s">
        <v>11697</v>
      </c>
      <c r="B91" s="204" t="s">
        <v>11701</v>
      </c>
      <c r="C91" s="204" t="str">
        <v>ziap4</v>
      </c>
      <c r="D91" s="204" t="str">
        <v>z</v>
      </c>
      <c r="E91" s="204" t="str">
        <v>iap</v>
      </c>
      <c r="F91" s="204">
        <v>4</v>
      </c>
    </row>
    <row r="92" spans="1:6">
      <c r="A92" s="204" t="s">
        <v>1004</v>
      </c>
      <c r="B92" s="204" t="s">
        <v>1007</v>
      </c>
      <c r="C92" s="204" t="str">
        <v>thian1</v>
      </c>
      <c r="D92" s="204" t="str">
        <v>th</v>
      </c>
      <c r="E92" s="204" t="str">
        <v>ian</v>
      </c>
      <c r="F92" s="204">
        <v>1</v>
      </c>
    </row>
    <row r="93" spans="1:6">
      <c r="A93" s="204" t="s">
        <v>16039</v>
      </c>
      <c r="C93" s="204" t="str">
        <v/>
      </c>
      <c r="D93" s="204" t="str">
        <v/>
      </c>
      <c r="E93" s="204" t="str">
        <v/>
      </c>
      <c r="F93" s="204" t="str">
        <v/>
      </c>
    </row>
    <row r="94" spans="1:6">
      <c r="A94" s="204" t="s">
        <v>3477</v>
      </c>
      <c r="B94" s="204" t="s">
        <v>8135</v>
      </c>
      <c r="C94" s="204" t="str">
        <v>ziong1</v>
      </c>
      <c r="D94" s="204" t="str">
        <v>z</v>
      </c>
      <c r="E94" s="204" t="str">
        <v>iong</v>
      </c>
      <c r="F94" s="204">
        <v>1</v>
      </c>
    </row>
    <row r="95" spans="1:6">
      <c r="A95" s="204" t="s">
        <v>9883</v>
      </c>
      <c r="B95" s="204" t="s">
        <v>9887</v>
      </c>
      <c r="C95" s="204" t="str">
        <v>it4</v>
      </c>
      <c r="D95" s="204" t="str">
        <v/>
      </c>
      <c r="E95" s="204" t="str">
        <v>it</v>
      </c>
      <c r="F95" s="204">
        <v>4</v>
      </c>
    </row>
    <row r="96" spans="1:6">
      <c r="A96" s="204" t="s">
        <v>2387</v>
      </c>
      <c r="B96" s="204" t="s">
        <v>2384</v>
      </c>
      <c r="C96" s="204" t="str">
        <v>ui2</v>
      </c>
      <c r="D96" s="204" t="str">
        <v/>
      </c>
      <c r="E96" s="204" t="str">
        <v>ui</v>
      </c>
      <c r="F96" s="204">
        <v>2</v>
      </c>
    </row>
    <row r="97" spans="1:6">
      <c r="A97" s="204" t="s">
        <v>13220</v>
      </c>
      <c r="B97" s="204" t="s">
        <v>13224</v>
      </c>
      <c r="C97" s="204" t="str">
        <v>zi1</v>
      </c>
      <c r="D97" s="204" t="str">
        <v>z</v>
      </c>
      <c r="E97" s="204" t="str">
        <v>i</v>
      </c>
      <c r="F97" s="204">
        <v>1</v>
      </c>
    </row>
    <row r="98" spans="1:6">
      <c r="A98" s="204" t="s">
        <v>7890</v>
      </c>
      <c r="B98" s="204" t="s">
        <v>6823</v>
      </c>
      <c r="C98" s="204" t="str">
        <v>soo2</v>
      </c>
      <c r="D98" s="204" t="str">
        <v>s</v>
      </c>
      <c r="E98" s="204" t="str">
        <v>oo</v>
      </c>
      <c r="F98" s="204">
        <v>2</v>
      </c>
    </row>
    <row r="99" spans="1:6">
      <c r="A99" s="204" t="s">
        <v>13930</v>
      </c>
      <c r="B99" s="204" t="s">
        <v>16040</v>
      </c>
      <c r="C99" s="204" t="str">
        <v>ju5</v>
      </c>
      <c r="D99" s="204" t="str">
        <v>j</v>
      </c>
      <c r="E99" s="204" t="str">
        <v>u</v>
      </c>
      <c r="F99" s="204">
        <v>5</v>
      </c>
    </row>
    <row r="100" spans="1:6">
      <c r="A100" s="204" t="s">
        <v>16031</v>
      </c>
      <c r="C100" s="204" t="str">
        <v/>
      </c>
      <c r="D100" s="204" t="str">
        <v/>
      </c>
      <c r="E100" s="204" t="str">
        <v/>
      </c>
      <c r="F100" s="204" t="str">
        <v/>
      </c>
    </row>
    <row r="101" spans="1:6">
      <c r="A101" s="204" t="s">
        <v>5286</v>
      </c>
      <c r="B101" s="204" t="s">
        <v>5262</v>
      </c>
      <c r="C101" s="204" t="str">
        <v>ling5</v>
      </c>
      <c r="D101" s="204" t="str">
        <v>l</v>
      </c>
      <c r="E101" s="204" t="str">
        <v>ing</v>
      </c>
      <c r="F101" s="204">
        <v>5</v>
      </c>
    </row>
    <row r="102" spans="1:6">
      <c r="A102" s="204" t="s">
        <v>3309</v>
      </c>
      <c r="B102" s="204" t="s">
        <v>16041</v>
      </c>
      <c r="C102" s="204" t="str">
        <v>buan7</v>
      </c>
      <c r="D102" s="204" t="str">
        <v>b</v>
      </c>
      <c r="E102" s="204" t="str">
        <v>uan</v>
      </c>
      <c r="F102" s="204">
        <v>7</v>
      </c>
    </row>
    <row r="103" spans="1:6">
      <c r="A103" s="204" t="s">
        <v>4765</v>
      </c>
      <c r="B103" s="204" t="s">
        <v>4556</v>
      </c>
      <c r="C103" s="204" t="str">
        <v>khing1</v>
      </c>
      <c r="D103" s="204" t="str">
        <v>kh</v>
      </c>
      <c r="E103" s="204" t="str">
        <v>ing</v>
      </c>
      <c r="F103" s="204">
        <v>1</v>
      </c>
    </row>
    <row r="104" spans="1:6">
      <c r="A104" s="204" t="s">
        <v>13220</v>
      </c>
      <c r="B104" s="204" t="s">
        <v>13224</v>
      </c>
      <c r="C104" s="204" t="str">
        <v>zi1</v>
      </c>
      <c r="D104" s="204" t="str">
        <v>z</v>
      </c>
      <c r="E104" s="204" t="str">
        <v>i</v>
      </c>
      <c r="F104" s="204">
        <v>1</v>
      </c>
    </row>
    <row r="105" spans="1:6">
      <c r="A105" s="204" t="s">
        <v>4125</v>
      </c>
      <c r="B105" s="204" t="s">
        <v>4121</v>
      </c>
      <c r="C105" s="204" t="str">
        <v>bong5</v>
      </c>
      <c r="D105" s="204" t="str">
        <v>b</v>
      </c>
      <c r="E105" s="204" t="str">
        <v>ong</v>
      </c>
      <c r="F105" s="204">
        <v>5</v>
      </c>
    </row>
    <row r="106" spans="1:6">
      <c r="A106" s="204" t="s">
        <v>1512</v>
      </c>
      <c r="B106" s="204" t="s">
        <v>1515</v>
      </c>
      <c r="C106" s="204" t="str">
        <v>jian5</v>
      </c>
      <c r="D106" s="204" t="str">
        <v>j</v>
      </c>
      <c r="E106" s="204" t="str">
        <v>ian</v>
      </c>
      <c r="F106" s="204">
        <v>5</v>
      </c>
    </row>
    <row r="107" spans="1:6">
      <c r="A107" s="204" t="s">
        <v>16034</v>
      </c>
      <c r="C107" s="204" t="str">
        <v/>
      </c>
      <c r="D107" s="204" t="str">
        <v/>
      </c>
      <c r="E107" s="204" t="str">
        <v/>
      </c>
      <c r="F107" s="204" t="str">
        <v/>
      </c>
    </row>
    <row r="108" spans="1:6">
      <c r="A108" s="204" t="s">
        <v>9127</v>
      </c>
      <c r="B108" s="204" t="s">
        <v>8869</v>
      </c>
      <c r="C108" s="204" t="str">
        <v>ho2</v>
      </c>
      <c r="D108" s="204" t="str">
        <v>h</v>
      </c>
      <c r="E108" s="204" t="str">
        <v>o</v>
      </c>
      <c r="F108" s="204">
        <v>2</v>
      </c>
    </row>
    <row r="109" spans="1:6">
      <c r="A109" s="204" t="s">
        <v>9127</v>
      </c>
      <c r="B109" s="204" t="s">
        <v>8869</v>
      </c>
      <c r="C109" s="204" t="str">
        <v>ho2</v>
      </c>
      <c r="D109" s="204" t="str">
        <v>h</v>
      </c>
      <c r="E109" s="204" t="str">
        <v>o</v>
      </c>
      <c r="F109" s="204">
        <v>2</v>
      </c>
    </row>
    <row r="110" spans="1:6">
      <c r="A110" s="204" t="s">
        <v>7225</v>
      </c>
      <c r="B110" s="204" t="s">
        <v>7112</v>
      </c>
      <c r="C110" s="204" t="str">
        <v>hoo5</v>
      </c>
      <c r="D110" s="204" t="str">
        <v>h</v>
      </c>
      <c r="E110" s="204" t="str">
        <v>oo</v>
      </c>
      <c r="F110" s="204">
        <v>5</v>
      </c>
    </row>
    <row r="111" spans="1:6">
      <c r="A111" s="204" t="s">
        <v>13930</v>
      </c>
      <c r="B111" s="208" t="s">
        <v>16042</v>
      </c>
      <c r="C111" s="207" t="str">
        <v>ju5</v>
      </c>
      <c r="D111" s="204" t="str">
        <v>j</v>
      </c>
      <c r="E111" s="204" t="str">
        <v>u</v>
      </c>
      <c r="F111" s="204">
        <v>5</v>
      </c>
    </row>
    <row r="112" spans="1:6">
      <c r="A112" s="204" t="s">
        <v>4033</v>
      </c>
      <c r="B112" s="204" t="s">
        <v>5310</v>
      </c>
      <c r="C112" s="204" t="str">
        <v>ping5</v>
      </c>
      <c r="D112" s="204" t="str">
        <v>p</v>
      </c>
      <c r="E112" s="204" t="str">
        <v>ing</v>
      </c>
      <c r="F112" s="204">
        <v>5</v>
      </c>
    </row>
    <row r="113" spans="1:6">
      <c r="A113" s="204" t="s">
        <v>13344</v>
      </c>
      <c r="B113" s="204" t="s">
        <v>12742</v>
      </c>
      <c r="C113" s="204" t="str">
        <v>hu1</v>
      </c>
      <c r="D113" s="204" t="str">
        <v>h</v>
      </c>
      <c r="E113" s="204" t="str">
        <v>u</v>
      </c>
      <c r="F113" s="204">
        <v>1</v>
      </c>
    </row>
    <row r="114" spans="1:6">
      <c r="A114" s="204" t="s">
        <v>2883</v>
      </c>
      <c r="B114" s="204" t="s">
        <v>16043</v>
      </c>
      <c r="C114" s="204" t="str">
        <v>gu7</v>
      </c>
      <c r="D114" s="204" t="str">
        <v>g</v>
      </c>
      <c r="E114" s="204" t="str">
        <v>u</v>
      </c>
      <c r="F114" s="204">
        <v>7</v>
      </c>
    </row>
    <row r="115" spans="1:6">
      <c r="A115" s="204" t="s">
        <v>3541</v>
      </c>
      <c r="B115" s="207" t="s">
        <v>16035</v>
      </c>
      <c r="C115" s="207" t="str">
        <v>hong1</v>
      </c>
      <c r="D115" s="204" t="str">
        <v>h</v>
      </c>
      <c r="E115" s="204" t="str">
        <v>ong</v>
      </c>
      <c r="F115" s="204">
        <v>1</v>
      </c>
    </row>
    <row r="116" spans="1:6">
      <c r="A116" s="204" t="s">
        <v>16031</v>
      </c>
      <c r="C116" s="204" t="str">
        <v/>
      </c>
      <c r="D116" s="204" t="str">
        <v/>
      </c>
      <c r="E116" s="204" t="str">
        <v/>
      </c>
      <c r="F116" s="204" t="str">
        <v/>
      </c>
    </row>
    <row r="117" spans="1:6">
      <c r="A117" s="204" t="s">
        <v>13945</v>
      </c>
      <c r="B117" s="204" t="s">
        <v>13933</v>
      </c>
      <c r="C117" s="204" t="str">
        <v>ji5</v>
      </c>
      <c r="D117" s="204" t="str">
        <v>j</v>
      </c>
      <c r="E117" s="204" t="str">
        <v>i</v>
      </c>
      <c r="F117" s="204">
        <v>5</v>
      </c>
    </row>
    <row r="118" spans="1:6">
      <c r="A118" s="204" t="s">
        <v>496</v>
      </c>
      <c r="B118" s="204" t="s">
        <v>501</v>
      </c>
      <c r="C118" s="204" t="str">
        <v>put4</v>
      </c>
      <c r="D118" s="204" t="str">
        <v>p</v>
      </c>
      <c r="E118" s="204" t="str">
        <v>ut</v>
      </c>
      <c r="F118" s="204">
        <v>4</v>
      </c>
    </row>
    <row r="119" spans="1:6">
      <c r="A119" s="204" t="s">
        <v>13192</v>
      </c>
      <c r="B119" s="204" t="s">
        <v>13188</v>
      </c>
      <c r="C119" s="204" t="str">
        <v>ti1</v>
      </c>
      <c r="D119" s="204" t="str">
        <v>t</v>
      </c>
      <c r="E119" s="204" t="str">
        <v>i</v>
      </c>
      <c r="F119" s="204">
        <v>1</v>
      </c>
    </row>
    <row r="120" spans="1:6">
      <c r="A120" s="204" t="s">
        <v>13826</v>
      </c>
      <c r="B120" s="204" t="s">
        <v>13829</v>
      </c>
      <c r="C120" s="204" t="str">
        <v>ki5</v>
      </c>
      <c r="D120" s="204" t="str">
        <v>k</v>
      </c>
      <c r="E120" s="204" t="str">
        <v>i</v>
      </c>
      <c r="F120" s="204">
        <v>5</v>
      </c>
    </row>
    <row r="121" spans="1:6">
      <c r="A121" s="204" t="s">
        <v>7890</v>
      </c>
      <c r="B121" s="204" t="s">
        <v>6823</v>
      </c>
      <c r="C121" s="204" t="str">
        <v>soo2</v>
      </c>
      <c r="D121" s="204" t="str">
        <v>s</v>
      </c>
      <c r="E121" s="204" t="str">
        <v>oo</v>
      </c>
      <c r="F121" s="204">
        <v>2</v>
      </c>
    </row>
    <row r="122" spans="1:6">
      <c r="A122" s="204" t="s">
        <v>13452</v>
      </c>
      <c r="B122" s="204" t="s">
        <v>13456</v>
      </c>
      <c r="C122" s="204" t="str">
        <v>zi2</v>
      </c>
      <c r="D122" s="204" t="str">
        <v>z</v>
      </c>
      <c r="E122" s="204" t="str">
        <v>i</v>
      </c>
      <c r="F122" s="204">
        <v>2</v>
      </c>
    </row>
    <row r="123" spans="1:6">
      <c r="A123" s="204" t="s">
        <v>16039</v>
      </c>
      <c r="C123" s="204" t="str">
        <v/>
      </c>
      <c r="D123" s="204" t="str">
        <v/>
      </c>
      <c r="E123" s="204" t="str">
        <v/>
      </c>
      <c r="F123" s="204" t="str">
        <v/>
      </c>
    </row>
    <row r="124" spans="1:6">
      <c r="A124" s="204" t="s">
        <v>7301</v>
      </c>
      <c r="B124" s="204" t="s">
        <v>7290</v>
      </c>
      <c r="C124" s="204" t="str">
        <v>phiau1</v>
      </c>
      <c r="D124" s="204" t="str">
        <v>ph</v>
      </c>
      <c r="E124" s="204" t="str">
        <v>iau</v>
      </c>
      <c r="F124" s="204">
        <v>1</v>
      </c>
    </row>
    <row r="125" spans="1:6">
      <c r="A125" s="204" t="s">
        <v>7301</v>
      </c>
      <c r="B125" s="204" t="s">
        <v>7290</v>
      </c>
      <c r="C125" s="204" t="str">
        <v>phiau1</v>
      </c>
      <c r="D125" s="204" t="str">
        <v>ph</v>
      </c>
      <c r="E125" s="204" t="str">
        <v>iau</v>
      </c>
      <c r="F125" s="204">
        <v>1</v>
      </c>
    </row>
    <row r="126" spans="1:6">
      <c r="A126" s="204" t="s">
        <v>7225</v>
      </c>
      <c r="B126" s="204" t="s">
        <v>7112</v>
      </c>
      <c r="C126" s="204" t="str">
        <v>hoo5</v>
      </c>
      <c r="D126" s="204" t="str">
        <v>h</v>
      </c>
      <c r="E126" s="204" t="str">
        <v>oo</v>
      </c>
      <c r="F126" s="204">
        <v>5</v>
      </c>
    </row>
    <row r="127" spans="1:6">
      <c r="A127" s="204" t="s">
        <v>13930</v>
      </c>
      <c r="B127" s="204" t="s">
        <v>16040</v>
      </c>
      <c r="C127" s="204" t="str">
        <v>ju5</v>
      </c>
      <c r="D127" s="204" t="str">
        <v>j</v>
      </c>
      <c r="E127" s="204" t="str">
        <v>u</v>
      </c>
      <c r="F127" s="204">
        <v>5</v>
      </c>
    </row>
    <row r="128" spans="1:6">
      <c r="A128" s="204" t="s">
        <v>2578</v>
      </c>
      <c r="B128" s="204" t="s">
        <v>2569</v>
      </c>
      <c r="C128" s="204" t="str">
        <v>ui5</v>
      </c>
      <c r="D128" s="204" t="str">
        <v/>
      </c>
      <c r="E128" s="204" t="str">
        <v>ui</v>
      </c>
      <c r="F128" s="204">
        <v>5</v>
      </c>
    </row>
    <row r="129" spans="1:6">
      <c r="A129" s="204" t="s">
        <v>13720</v>
      </c>
      <c r="B129" s="204" t="s">
        <v>16044</v>
      </c>
      <c r="C129" s="204" t="str">
        <v>se3</v>
      </c>
      <c r="D129" s="204" t="str">
        <v>s</v>
      </c>
      <c r="E129" s="204" t="str">
        <v>e</v>
      </c>
      <c r="F129" s="204">
        <v>3</v>
      </c>
    </row>
    <row r="130" spans="1:6">
      <c r="A130" s="204" t="s">
        <v>4337</v>
      </c>
      <c r="B130" s="204" t="s">
        <v>4333</v>
      </c>
      <c r="C130" s="204" t="str">
        <v>tok8</v>
      </c>
      <c r="D130" s="204" t="str">
        <v>t</v>
      </c>
      <c r="E130" s="204" t="str">
        <v>ok</v>
      </c>
      <c r="F130" s="204">
        <v>8</v>
      </c>
    </row>
    <row r="131" spans="1:6">
      <c r="A131" s="204" t="s">
        <v>2165</v>
      </c>
      <c r="B131" s="204" t="s">
        <v>2168</v>
      </c>
      <c r="C131" s="204" t="str">
        <v>lip8</v>
      </c>
      <c r="D131" s="204" t="str">
        <v>l</v>
      </c>
      <c r="E131" s="204" t="str">
        <v>ip</v>
      </c>
      <c r="F131" s="204">
        <v>8</v>
      </c>
    </row>
    <row r="132" spans="1:6">
      <c r="A132" s="204" t="s">
        <v>16031</v>
      </c>
      <c r="C132" s="204" t="str">
        <v/>
      </c>
      <c r="D132" s="204" t="str">
        <v/>
      </c>
      <c r="E132" s="204" t="str">
        <v/>
      </c>
      <c r="F132" s="204" t="str">
        <v/>
      </c>
    </row>
    <row r="133" spans="1:6">
      <c r="A133" s="204" t="s">
        <v>13551</v>
      </c>
      <c r="B133" s="204" t="s">
        <v>12787</v>
      </c>
      <c r="C133" s="204" t="str">
        <v>u2</v>
      </c>
      <c r="D133" s="204" t="str">
        <v/>
      </c>
      <c r="E133" s="204" t="str">
        <v>u</v>
      </c>
      <c r="F133" s="204">
        <v>2</v>
      </c>
    </row>
    <row r="134" spans="1:6">
      <c r="A134" s="204" t="s">
        <v>11249</v>
      </c>
      <c r="B134" s="204" t="s">
        <v>11252</v>
      </c>
      <c r="C134" s="204" t="str">
        <v>hua3</v>
      </c>
      <c r="D134" s="204" t="str">
        <v>h</v>
      </c>
      <c r="E134" s="204" t="str">
        <v>ua</v>
      </c>
      <c r="F134" s="204">
        <v>3</v>
      </c>
    </row>
    <row r="135" spans="1:6">
      <c r="A135" s="204" t="s">
        <v>13945</v>
      </c>
      <c r="B135" s="204" t="s">
        <v>13933</v>
      </c>
      <c r="C135" s="204" t="str">
        <v>ji5</v>
      </c>
      <c r="D135" s="204" t="str">
        <v>j</v>
      </c>
      <c r="E135" s="204" t="str">
        <v>i</v>
      </c>
      <c r="F135" s="204">
        <v>5</v>
      </c>
    </row>
    <row r="136" spans="1:6">
      <c r="A136" s="204" t="s">
        <v>4570</v>
      </c>
      <c r="B136" s="204" t="s">
        <v>4565</v>
      </c>
      <c r="C136" s="204" t="str">
        <v>ting1</v>
      </c>
      <c r="D136" s="204" t="str">
        <v>t</v>
      </c>
      <c r="E136" s="204" t="str">
        <v>ing</v>
      </c>
      <c r="F136" s="204">
        <v>1</v>
      </c>
    </row>
    <row r="137" spans="1:6">
      <c r="A137" s="204" t="s">
        <v>1036</v>
      </c>
      <c r="B137" s="204" t="s">
        <v>1039</v>
      </c>
      <c r="C137" s="204" t="str">
        <v>sian1</v>
      </c>
      <c r="D137" s="204" t="str">
        <v>s</v>
      </c>
      <c r="E137" s="204" t="str">
        <v>ian</v>
      </c>
      <c r="F137" s="204">
        <v>1</v>
      </c>
    </row>
    <row r="138" spans="1:6">
      <c r="A138" s="204" t="s">
        <v>16034</v>
      </c>
      <c r="C138" s="204" t="str">
        <v/>
      </c>
      <c r="D138" s="204" t="str">
        <v/>
      </c>
      <c r="E138" s="204" t="str">
        <v/>
      </c>
      <c r="F138" s="204" t="str">
        <v/>
      </c>
    </row>
    <row r="139" spans="1:6">
      <c r="A139" s="204" t="s">
        <v>6688</v>
      </c>
      <c r="B139" s="204" t="s">
        <v>12730</v>
      </c>
      <c r="C139" s="204" t="str">
        <v>u1</v>
      </c>
      <c r="D139" s="204" t="str">
        <v/>
      </c>
      <c r="E139" s="204" t="str">
        <v>u</v>
      </c>
      <c r="F139" s="204">
        <v>1</v>
      </c>
    </row>
    <row r="140" spans="1:6">
      <c r="A140" s="204" t="s">
        <v>14198</v>
      </c>
      <c r="B140" s="204" t="s">
        <v>13509</v>
      </c>
      <c r="C140" s="204" t="str">
        <v>si2</v>
      </c>
      <c r="D140" s="204" t="str">
        <v>s</v>
      </c>
      <c r="E140" s="204" t="str">
        <v>i</v>
      </c>
      <c r="F140" s="204">
        <v>2</v>
      </c>
    </row>
    <row r="141" spans="1:6">
      <c r="A141" s="204" t="s">
        <v>1902</v>
      </c>
      <c r="B141" s="204" t="s">
        <v>1906</v>
      </c>
      <c r="C141" s="204" t="str">
        <v>im2</v>
      </c>
      <c r="D141" s="204" t="str">
        <v/>
      </c>
      <c r="E141" s="204" t="str">
        <v>im</v>
      </c>
      <c r="F141" s="204">
        <v>2</v>
      </c>
    </row>
    <row r="142" spans="1:6">
      <c r="A142" s="204" t="s">
        <v>14408</v>
      </c>
      <c r="B142" s="204" t="s">
        <v>14412</v>
      </c>
      <c r="C142" s="204" t="str">
        <v>ziu2</v>
      </c>
      <c r="D142" s="204" t="str">
        <v>z</v>
      </c>
      <c r="E142" s="204" t="str">
        <v>iu</v>
      </c>
      <c r="F142" s="204">
        <v>2</v>
      </c>
    </row>
    <row r="143" spans="1:6">
      <c r="A143" s="204" t="s">
        <v>4309</v>
      </c>
      <c r="B143" s="204" t="s">
        <v>4289</v>
      </c>
      <c r="C143" s="204" t="str">
        <v>lok8</v>
      </c>
      <c r="D143" s="204" t="str">
        <v>l</v>
      </c>
      <c r="E143" s="204" t="str">
        <v>ok</v>
      </c>
      <c r="F143" s="204">
        <v>8</v>
      </c>
    </row>
    <row r="144" spans="1:6">
      <c r="A144" s="204" t="s">
        <v>2155</v>
      </c>
      <c r="B144" s="204" t="s">
        <v>1896</v>
      </c>
      <c r="C144" s="204" t="str">
        <v>sim2</v>
      </c>
      <c r="D144" s="204" t="str">
        <v>s</v>
      </c>
      <c r="E144" s="204" t="str">
        <v>im</v>
      </c>
      <c r="F144" s="204">
        <v>2</v>
      </c>
    </row>
    <row r="145" spans="1:6">
      <c r="A145" s="204" t="s">
        <v>16031</v>
      </c>
      <c r="C145" s="204" t="str">
        <v/>
      </c>
      <c r="D145" s="204" t="str">
        <v/>
      </c>
      <c r="E145" s="204" t="str">
        <v/>
      </c>
      <c r="F145" s="204" t="str">
        <v/>
      </c>
    </row>
    <row r="146" spans="1:6">
      <c r="A146" s="204" t="s">
        <v>6911</v>
      </c>
      <c r="B146" s="204" t="s">
        <v>6910</v>
      </c>
      <c r="C146" s="204" t="str">
        <v>khoo3</v>
      </c>
      <c r="D146" s="204" t="str">
        <v>kh</v>
      </c>
      <c r="E146" s="204" t="str">
        <v>oo</v>
      </c>
      <c r="F146" s="204">
        <v>3</v>
      </c>
    </row>
    <row r="147" spans="1:6">
      <c r="A147" s="204" t="s">
        <v>1571</v>
      </c>
      <c r="B147" s="204" t="s">
        <v>1565</v>
      </c>
      <c r="C147" s="204" t="str">
        <v>hian5</v>
      </c>
      <c r="D147" s="204" t="str">
        <v>h</v>
      </c>
      <c r="E147" s="204" t="str">
        <v>ian</v>
      </c>
      <c r="F147" s="204">
        <v>5</v>
      </c>
    </row>
    <row r="148" spans="1:6">
      <c r="A148" s="204" t="s">
        <v>13945</v>
      </c>
      <c r="B148" s="204" t="s">
        <v>13933</v>
      </c>
      <c r="C148" s="204" t="str">
        <v>ji5</v>
      </c>
      <c r="D148" s="204" t="str">
        <v>j</v>
      </c>
      <c r="E148" s="204" t="str">
        <v>i</v>
      </c>
      <c r="F148" s="204">
        <v>5</v>
      </c>
    </row>
    <row r="149" spans="1:6">
      <c r="A149" s="204" t="s">
        <v>8608</v>
      </c>
      <c r="B149" s="204" t="s">
        <v>8606</v>
      </c>
      <c r="C149" s="204" t="str">
        <v>ko1</v>
      </c>
      <c r="D149" s="204" t="str">
        <v>k</v>
      </c>
      <c r="E149" s="204" t="str">
        <v>o</v>
      </c>
      <c r="F149" s="204">
        <v>1</v>
      </c>
    </row>
    <row r="150" spans="1:6">
      <c r="A150" s="204" t="s">
        <v>13220</v>
      </c>
      <c r="B150" s="204" t="s">
        <v>13224</v>
      </c>
      <c r="C150" s="204" t="str">
        <v>zi1</v>
      </c>
      <c r="D150" s="204" t="str">
        <v>z</v>
      </c>
      <c r="E150" s="204" t="str">
        <v>i</v>
      </c>
      <c r="F150" s="204">
        <v>1</v>
      </c>
    </row>
    <row r="151" spans="1:6">
      <c r="A151" s="204" t="s">
        <v>16034</v>
      </c>
      <c r="C151" s="204" t="str">
        <v/>
      </c>
      <c r="D151" s="204" t="str">
        <v/>
      </c>
      <c r="E151" s="204" t="str">
        <v/>
      </c>
      <c r="F151" s="204" t="str">
        <v/>
      </c>
    </row>
    <row r="152" spans="1:6">
      <c r="A152" s="204" t="s">
        <v>8608</v>
      </c>
      <c r="B152" s="204" t="s">
        <v>8606</v>
      </c>
      <c r="C152" s="204" t="str">
        <v>ko1</v>
      </c>
      <c r="D152" s="204" t="str">
        <v>k</v>
      </c>
      <c r="E152" s="204" t="str">
        <v>o</v>
      </c>
      <c r="F152" s="204">
        <v>1</v>
      </c>
    </row>
    <row r="153" spans="1:6">
      <c r="A153" s="204" t="s">
        <v>6535</v>
      </c>
      <c r="B153" s="204" t="s">
        <v>6539</v>
      </c>
      <c r="C153" s="204" t="str">
        <v>uat8</v>
      </c>
      <c r="D153" s="204" t="str">
        <v/>
      </c>
      <c r="E153" s="204" t="str">
        <v>uat</v>
      </c>
      <c r="F153" s="204">
        <v>8</v>
      </c>
    </row>
    <row r="154" spans="1:6">
      <c r="A154" s="204" t="s">
        <v>16029</v>
      </c>
      <c r="C154" s="204" t="str">
        <v/>
      </c>
      <c r="D154" s="204" t="str">
        <v/>
      </c>
      <c r="E154" s="204" t="str">
        <v/>
      </c>
      <c r="F154" s="204" t="str">
        <v/>
      </c>
    </row>
    <row r="155" spans="1:6">
      <c r="A155" s="204" t="s">
        <v>16045</v>
      </c>
      <c r="C155" s="204" t="str">
        <v/>
      </c>
      <c r="D155" s="204" t="str">
        <v/>
      </c>
      <c r="E155" s="204" t="str">
        <v/>
      </c>
      <c r="F155" s="204" t="str">
        <v/>
      </c>
    </row>
    <row r="156" spans="1:6">
      <c r="A156" s="204" t="s">
        <v>2448</v>
      </c>
      <c r="B156" s="204" t="s">
        <v>12430</v>
      </c>
      <c r="C156" s="204" t="str">
        <v>kue3</v>
      </c>
      <c r="D156" s="204" t="str">
        <v>k</v>
      </c>
      <c r="E156" s="204" t="str">
        <v>ue</v>
      </c>
      <c r="F156" s="204">
        <v>3</v>
      </c>
    </row>
    <row r="157" spans="1:6">
      <c r="A157" s="204" t="s">
        <v>12141</v>
      </c>
      <c r="B157" s="204" t="s">
        <v>12139</v>
      </c>
      <c r="C157" s="204" t="str">
        <v>zau7</v>
      </c>
      <c r="D157" s="204" t="str">
        <v>z</v>
      </c>
      <c r="E157" s="204" t="str">
        <v>au</v>
      </c>
      <c r="F157" s="204">
        <v>7</v>
      </c>
    </row>
    <row r="158" spans="1:6">
      <c r="A158" s="204" t="s">
        <v>8035</v>
      </c>
      <c r="B158" s="204" t="s">
        <v>16046</v>
      </c>
      <c r="C158" s="204" t="str">
        <v>he5</v>
      </c>
      <c r="D158" s="204" t="str">
        <v>h</v>
      </c>
      <c r="E158" s="204" t="str">
        <v>e</v>
      </c>
      <c r="F158" s="204">
        <v>5</v>
      </c>
    </row>
    <row r="159" spans="1:6">
      <c r="A159" s="204" t="s">
        <v>3224</v>
      </c>
      <c r="B159" s="204" t="s">
        <v>3223</v>
      </c>
      <c r="C159" s="204" t="str">
        <v>lan5</v>
      </c>
      <c r="D159" s="204" t="str">
        <v>l</v>
      </c>
      <c r="E159" s="204" t="str">
        <v>an</v>
      </c>
      <c r="F159" s="204">
        <v>5</v>
      </c>
    </row>
    <row r="160" spans="1:6">
      <c r="A160" s="204" t="s">
        <v>10284</v>
      </c>
      <c r="B160" s="204" t="s">
        <v>8210</v>
      </c>
      <c r="C160" s="204" t="str">
        <v>ziong2</v>
      </c>
      <c r="D160" s="204" t="str">
        <v>z</v>
      </c>
      <c r="E160" s="204" t="str">
        <v>iong</v>
      </c>
      <c r="F160" s="204">
        <v>2</v>
      </c>
    </row>
    <row r="161" spans="1:6">
      <c r="A161" s="204" t="s">
        <v>16031</v>
      </c>
      <c r="C161" s="204" t="str">
        <v/>
      </c>
      <c r="D161" s="204" t="str">
        <v/>
      </c>
      <c r="E161" s="204" t="str">
        <v/>
      </c>
      <c r="F161" s="204" t="str">
        <v/>
      </c>
    </row>
    <row r="162" spans="1:6">
      <c r="A162" s="204" t="s">
        <v>5016</v>
      </c>
      <c r="B162" s="204" t="s">
        <v>4996</v>
      </c>
      <c r="C162" s="204" t="str">
        <v>kik4</v>
      </c>
      <c r="D162" s="204" t="str">
        <v>k</v>
      </c>
      <c r="E162" s="204" t="str">
        <v>ik</v>
      </c>
      <c r="F162" s="204">
        <v>4</v>
      </c>
    </row>
    <row r="163" spans="1:6">
      <c r="A163" s="204" t="s">
        <v>3418</v>
      </c>
      <c r="B163" s="204" t="s">
        <v>3416</v>
      </c>
      <c r="C163" s="204" t="str">
        <v>khong1</v>
      </c>
      <c r="D163" s="204" t="str">
        <v>kh</v>
      </c>
      <c r="E163" s="204" t="str">
        <v>ong</v>
      </c>
      <c r="F163" s="204">
        <v>1</v>
      </c>
    </row>
    <row r="164" spans="1:6">
      <c r="A164" s="204" t="s">
        <v>5413</v>
      </c>
      <c r="B164" s="204" t="s">
        <v>5417</v>
      </c>
      <c r="C164" s="204" t="str">
        <v>bing5</v>
      </c>
      <c r="D164" s="204" t="str">
        <v>b</v>
      </c>
      <c r="E164" s="204" t="str">
        <v>ing</v>
      </c>
      <c r="F164" s="204">
        <v>5</v>
      </c>
    </row>
    <row r="165" spans="1:6">
      <c r="A165" s="204" t="s">
        <v>8035</v>
      </c>
      <c r="B165" s="204" t="s">
        <v>16046</v>
      </c>
      <c r="C165" s="204" t="str">
        <v>he5</v>
      </c>
      <c r="D165" s="204" t="str">
        <v>h</v>
      </c>
      <c r="E165" s="204" t="str">
        <v>e</v>
      </c>
      <c r="F165" s="204">
        <v>5</v>
      </c>
    </row>
    <row r="166" spans="1:6">
      <c r="A166" s="204" t="s">
        <v>6969</v>
      </c>
      <c r="B166" s="204" t="s">
        <v>6960</v>
      </c>
      <c r="C166" s="204" t="str">
        <v>soo3</v>
      </c>
      <c r="D166" s="204" t="str">
        <v>s</v>
      </c>
      <c r="E166" s="204" t="str">
        <v>oo</v>
      </c>
      <c r="F166" s="204">
        <v>3</v>
      </c>
    </row>
    <row r="167" spans="1:6">
      <c r="A167" s="204" t="s">
        <v>14526</v>
      </c>
      <c r="B167" s="204" t="s">
        <v>14529</v>
      </c>
      <c r="C167" s="204" t="str">
        <v>liu5</v>
      </c>
      <c r="D167" s="204" t="str">
        <v>l</v>
      </c>
      <c r="E167" s="204" t="str">
        <v>iu</v>
      </c>
      <c r="F167" s="204">
        <v>5</v>
      </c>
    </row>
    <row r="168" spans="1:6">
      <c r="A168" s="204" t="s">
        <v>3392</v>
      </c>
      <c r="B168" s="204" t="s">
        <v>3383</v>
      </c>
      <c r="C168" s="204" t="str">
        <v>kong1</v>
      </c>
      <c r="D168" s="204" t="str">
        <v>k</v>
      </c>
      <c r="E168" s="204" t="str">
        <v>ong</v>
      </c>
      <c r="F168" s="204">
        <v>1</v>
      </c>
    </row>
    <row r="169" spans="1:6">
      <c r="A169" s="204" t="s">
        <v>16034</v>
      </c>
      <c r="C169" s="204" t="str">
        <v/>
      </c>
      <c r="D169" s="204" t="str">
        <v/>
      </c>
      <c r="E169" s="204" t="str">
        <v/>
      </c>
      <c r="F169" s="204" t="str">
        <v/>
      </c>
    </row>
    <row r="170" spans="1:6">
      <c r="A170" s="204" t="s">
        <v>7488</v>
      </c>
      <c r="B170" s="204" t="s">
        <v>7491</v>
      </c>
      <c r="C170" s="204" t="str">
        <v>biau2</v>
      </c>
      <c r="D170" s="204" t="str">
        <v>b</v>
      </c>
      <c r="E170" s="204" t="str">
        <v>iau</v>
      </c>
      <c r="F170" s="204">
        <v>2</v>
      </c>
    </row>
    <row r="171" spans="1:6">
      <c r="A171" s="204" t="s">
        <v>7488</v>
      </c>
      <c r="B171" s="204" t="s">
        <v>7491</v>
      </c>
      <c r="C171" s="204" t="str">
        <v>biau2</v>
      </c>
      <c r="D171" s="204" t="str">
        <v>b</v>
      </c>
      <c r="E171" s="204" t="str">
        <v>iau</v>
      </c>
      <c r="F171" s="204">
        <v>2</v>
      </c>
    </row>
    <row r="172" spans="1:6">
      <c r="A172" s="204" t="s">
        <v>8035</v>
      </c>
      <c r="B172" s="204" t="s">
        <v>16046</v>
      </c>
      <c r="C172" s="204" t="str">
        <v>he5</v>
      </c>
      <c r="D172" s="204" t="str">
        <v>h</v>
      </c>
      <c r="E172" s="204" t="str">
        <v>e</v>
      </c>
      <c r="F172" s="204">
        <v>5</v>
      </c>
    </row>
    <row r="173" spans="1:6">
      <c r="A173" s="204" t="s">
        <v>13536</v>
      </c>
      <c r="B173" s="204" t="s">
        <v>12931</v>
      </c>
      <c r="C173" s="204" t="str">
        <v>u5</v>
      </c>
      <c r="D173" s="204" t="str">
        <v/>
      </c>
      <c r="E173" s="204" t="str">
        <v>u</v>
      </c>
      <c r="F173" s="204">
        <v>5</v>
      </c>
    </row>
    <row r="174" spans="1:6">
      <c r="A174" s="204" t="s">
        <v>4497</v>
      </c>
      <c r="B174" s="204" t="s">
        <v>4496</v>
      </c>
      <c r="C174" s="204" t="str">
        <v>huai5</v>
      </c>
      <c r="D174" s="204" t="str">
        <v>h</v>
      </c>
      <c r="E174" s="204" t="str">
        <v>uai</v>
      </c>
      <c r="F174" s="204">
        <v>5</v>
      </c>
    </row>
    <row r="175" spans="1:6">
      <c r="A175" s="204" t="s">
        <v>16031</v>
      </c>
      <c r="C175" s="204" t="str">
        <v/>
      </c>
      <c r="D175" s="204" t="str">
        <v/>
      </c>
      <c r="E175" s="204" t="str">
        <v/>
      </c>
      <c r="F175" s="204" t="str">
        <v/>
      </c>
    </row>
    <row r="176" spans="1:6">
      <c r="A176" s="204" t="s">
        <v>4134</v>
      </c>
      <c r="B176" s="207" t="s">
        <v>16032</v>
      </c>
      <c r="C176" s="207" t="str">
        <v>bong7</v>
      </c>
      <c r="D176" s="204" t="str">
        <v>b</v>
      </c>
      <c r="E176" s="204" t="str">
        <v>ong</v>
      </c>
      <c r="F176" s="204">
        <v>7</v>
      </c>
    </row>
    <row r="177" spans="1:9">
      <c r="A177" s="204" t="s">
        <v>13566</v>
      </c>
      <c r="B177" s="204" t="s">
        <v>13557</v>
      </c>
      <c r="C177" s="204" t="str">
        <v>bi2</v>
      </c>
      <c r="D177" s="204" t="str">
        <v>b</v>
      </c>
      <c r="E177" s="204" t="str">
        <v>i</v>
      </c>
      <c r="F177" s="204">
        <v>2</v>
      </c>
    </row>
    <row r="178" spans="1:9">
      <c r="A178" s="204" t="s">
        <v>9969</v>
      </c>
      <c r="B178" s="204" t="s">
        <v>9972</v>
      </c>
      <c r="C178" s="204" t="str">
        <v>jin5</v>
      </c>
      <c r="D178" s="204" t="str">
        <v>j</v>
      </c>
      <c r="E178" s="204" t="str">
        <v>in</v>
      </c>
      <c r="F178" s="204">
        <v>5</v>
      </c>
    </row>
    <row r="179" spans="1:9">
      <c r="A179" s="204" t="s">
        <v>8035</v>
      </c>
      <c r="B179" s="204" t="s">
        <v>16046</v>
      </c>
      <c r="C179" s="204" t="str">
        <v>he5</v>
      </c>
      <c r="D179" s="204" t="str">
        <v>h</v>
      </c>
      <c r="E179" s="204" t="str">
        <v>e</v>
      </c>
      <c r="F179" s="204">
        <v>5</v>
      </c>
    </row>
    <row r="180" spans="1:9">
      <c r="A180" s="204" t="s">
        <v>1004</v>
      </c>
      <c r="B180" s="204" t="s">
        <v>1007</v>
      </c>
      <c r="C180" s="204" t="str">
        <v>thian1</v>
      </c>
      <c r="D180" s="204" t="str">
        <v>th</v>
      </c>
      <c r="E180" s="204" t="str">
        <v>ian</v>
      </c>
      <c r="F180" s="204">
        <v>1</v>
      </c>
    </row>
    <row r="181" spans="1:9">
      <c r="A181" s="204" t="s">
        <v>9883</v>
      </c>
      <c r="B181" s="204" t="s">
        <v>9887</v>
      </c>
      <c r="C181" s="204" t="str">
        <v>it4</v>
      </c>
      <c r="D181" s="204" t="str">
        <v/>
      </c>
      <c r="E181" s="204" t="str">
        <v>it</v>
      </c>
      <c r="F181" s="204">
        <v>4</v>
      </c>
    </row>
    <row r="182" spans="1:9">
      <c r="A182" s="204" t="s">
        <v>3552</v>
      </c>
      <c r="B182" s="207" t="s">
        <v>16035</v>
      </c>
      <c r="C182" s="207" t="str">
        <v>hong1</v>
      </c>
      <c r="D182" s="204" t="str">
        <v>h</v>
      </c>
      <c r="E182" s="204" t="str">
        <v>ong</v>
      </c>
      <c r="F182" s="204">
        <v>1</v>
      </c>
    </row>
    <row r="183" spans="1:9">
      <c r="A183" s="204" t="s">
        <v>16034</v>
      </c>
      <c r="C183" s="204" t="str">
        <v/>
      </c>
      <c r="D183" s="204" t="str">
        <v/>
      </c>
      <c r="E183" s="204" t="str">
        <v/>
      </c>
      <c r="F183" s="204" t="str">
        <v/>
      </c>
    </row>
    <row r="184" spans="1:9">
      <c r="A184" s="204" t="s">
        <v>16047</v>
      </c>
      <c r="C184" s="204" t="str">
        <v/>
      </c>
      <c r="D184" s="204" t="str">
        <v/>
      </c>
      <c r="E184" s="204" t="str">
        <v/>
      </c>
      <c r="F184" s="204" t="str">
        <v/>
      </c>
    </row>
    <row r="185" spans="1:9">
      <c r="A185" s="205" t="str">
        <f xml:space="preserve"> CHAR(10)</f>
        <v xml:space="preserve">
</v>
      </c>
      <c r="B185" s="205"/>
      <c r="C185" s="205" t="str">
        <v/>
      </c>
      <c r="D185" s="205" t="str">
        <v/>
      </c>
      <c r="E185" s="205" t="str">
        <v/>
      </c>
      <c r="F185" s="205" t="str">
        <v/>
      </c>
      <c r="H185" s="206" t="s">
        <v>16026</v>
      </c>
      <c r="I185" s="204" t="str">
        <f t="shared" ref="I185" si="3" xml:space="preserve"> IF(B185="", A185, _xlfn.CONCAT("&lt;ruby&gt;", A185, "&lt;rt&gt;", B185, "&lt;/rt&gt;", "&lt;/ruby&gt;"))</f>
        <v xml:space="preserve">
</v>
      </c>
    </row>
    <row r="186" spans="1:9">
      <c r="A186" s="204" t="s">
        <v>5028</v>
      </c>
      <c r="B186" s="204" t="s">
        <v>5023</v>
      </c>
      <c r="C186" s="204" t="str">
        <v>khik4</v>
      </c>
      <c r="D186" s="204" t="str">
        <v>kh</v>
      </c>
      <c r="E186" s="204" t="str">
        <v>ik</v>
      </c>
      <c r="F186" s="204">
        <v>4</v>
      </c>
    </row>
    <row r="187" spans="1:9">
      <c r="A187" s="204" t="s">
        <v>14438</v>
      </c>
      <c r="B187" s="204" t="s">
        <v>14435</v>
      </c>
      <c r="C187" s="204" t="str">
        <v>iu2</v>
      </c>
      <c r="D187" s="204" t="str">
        <v/>
      </c>
      <c r="E187" s="204" t="str">
        <v>iu</v>
      </c>
      <c r="F187" s="204">
        <v>2</v>
      </c>
    </row>
    <row r="188" spans="1:9">
      <c r="A188" s="204" t="s">
        <v>2292</v>
      </c>
      <c r="B188" s="204" t="s">
        <v>2288</v>
      </c>
      <c r="C188" s="204" t="str">
        <v>cui1</v>
      </c>
      <c r="D188" s="204" t="str">
        <v>c</v>
      </c>
      <c r="E188" s="204" t="str">
        <v>ui</v>
      </c>
      <c r="F188" s="204">
        <v>1</v>
      </c>
    </row>
    <row r="189" spans="1:9">
      <c r="A189" s="204" t="s">
        <v>4234</v>
      </c>
      <c r="B189" s="204" t="s">
        <v>4044</v>
      </c>
      <c r="C189" s="204" t="str">
        <v>tong5</v>
      </c>
      <c r="D189" s="204" t="str">
        <v>t</v>
      </c>
      <c r="E189" s="204" t="str">
        <v>ong</v>
      </c>
      <c r="F189" s="204">
        <v>5</v>
      </c>
    </row>
    <row r="190" spans="1:9">
      <c r="A190" s="204" t="s">
        <v>7358</v>
      </c>
      <c r="B190" s="204" t="s">
        <v>7342</v>
      </c>
      <c r="C190" s="204" t="str">
        <v>siau1</v>
      </c>
      <c r="D190" s="204" t="str">
        <v>s</v>
      </c>
      <c r="E190" s="204" t="str">
        <v>iau</v>
      </c>
      <c r="F190" s="204">
        <v>1</v>
      </c>
    </row>
    <row r="191" spans="1:9">
      <c r="A191" s="204" t="s">
        <v>12203</v>
      </c>
      <c r="B191" s="204" t="s">
        <v>12207</v>
      </c>
      <c r="C191" s="204" t="str">
        <v>zia2</v>
      </c>
      <c r="D191" s="204" t="str">
        <v>z</v>
      </c>
      <c r="E191" s="204" t="str">
        <v>ia</v>
      </c>
      <c r="F191" s="204">
        <v>2</v>
      </c>
    </row>
    <row r="192" spans="1:9">
      <c r="A192" s="204" t="s">
        <v>16031</v>
      </c>
      <c r="C192" s="204" t="str">
        <v/>
      </c>
      <c r="D192" s="204" t="str">
        <v/>
      </c>
      <c r="E192" s="204" t="str">
        <v/>
      </c>
      <c r="F192" s="204" t="str">
        <v/>
      </c>
    </row>
    <row r="193" spans="1:6">
      <c r="A193" s="204" t="s">
        <v>13148</v>
      </c>
      <c r="B193" s="204" t="s">
        <v>13530</v>
      </c>
      <c r="C193" s="204" t="str">
        <v>i2</v>
      </c>
      <c r="D193" s="204" t="str">
        <v/>
      </c>
      <c r="E193" s="204" t="str">
        <v>i</v>
      </c>
      <c r="F193" s="204">
        <v>2</v>
      </c>
    </row>
    <row r="194" spans="1:6">
      <c r="A194" s="204" t="s">
        <v>8608</v>
      </c>
      <c r="B194" s="204" t="s">
        <v>8606</v>
      </c>
      <c r="C194" s="204" t="str">
        <v>ko1</v>
      </c>
      <c r="D194" s="204" t="str">
        <v>k</v>
      </c>
      <c r="E194" s="204" t="str">
        <v>o</v>
      </c>
      <c r="F194" s="204">
        <v>1</v>
      </c>
    </row>
    <row r="195" spans="1:6">
      <c r="A195" s="204" t="s">
        <v>13945</v>
      </c>
      <c r="B195" s="204" t="s">
        <v>13933</v>
      </c>
      <c r="C195" s="204" t="str">
        <v>ji5</v>
      </c>
      <c r="D195" s="204" t="str">
        <v>j</v>
      </c>
      <c r="E195" s="204" t="str">
        <v>i</v>
      </c>
      <c r="F195" s="204">
        <v>5</v>
      </c>
    </row>
    <row r="196" spans="1:6">
      <c r="A196" s="204" t="s">
        <v>9059</v>
      </c>
      <c r="B196" s="204" t="s">
        <v>9049</v>
      </c>
      <c r="C196" s="204" t="str">
        <v>ho5</v>
      </c>
      <c r="D196" s="204" t="str">
        <v>h</v>
      </c>
      <c r="E196" s="204" t="str">
        <v>o</v>
      </c>
      <c r="F196" s="204">
        <v>5</v>
      </c>
    </row>
    <row r="197" spans="1:6">
      <c r="A197" s="204" t="s">
        <v>13220</v>
      </c>
      <c r="B197" s="204" t="s">
        <v>13224</v>
      </c>
      <c r="C197" s="204" t="str">
        <v>zi1</v>
      </c>
      <c r="D197" s="204" t="str">
        <v>z</v>
      </c>
      <c r="E197" s="204" t="str">
        <v>i</v>
      </c>
      <c r="F197" s="204">
        <v>1</v>
      </c>
    </row>
    <row r="198" spans="1:6">
      <c r="A198" s="204" t="s">
        <v>16031</v>
      </c>
      <c r="C198" s="204" t="str">
        <v/>
      </c>
      <c r="D198" s="204" t="str">
        <v/>
      </c>
      <c r="E198" s="204" t="str">
        <v/>
      </c>
      <c r="F198" s="204" t="str">
        <v/>
      </c>
    </row>
    <row r="199" spans="1:6">
      <c r="A199" s="204" t="s">
        <v>13826</v>
      </c>
      <c r="B199" s="204" t="s">
        <v>13829</v>
      </c>
      <c r="C199" s="204" t="str">
        <v>ki5</v>
      </c>
      <c r="D199" s="204" t="str">
        <v>k</v>
      </c>
      <c r="E199" s="204" t="str">
        <v>i</v>
      </c>
      <c r="F199" s="204">
        <v>5</v>
      </c>
    </row>
    <row r="200" spans="1:6">
      <c r="A200" s="204" t="s">
        <v>27</v>
      </c>
      <c r="B200" s="204" t="s">
        <v>4638</v>
      </c>
      <c r="C200" s="204" t="str">
        <v>sing1</v>
      </c>
      <c r="D200" s="204" t="str">
        <v>s</v>
      </c>
      <c r="E200" s="204" t="str">
        <v>ing</v>
      </c>
      <c r="F200" s="204">
        <v>1</v>
      </c>
    </row>
    <row r="201" spans="1:6">
      <c r="A201" s="204" t="s">
        <v>6687</v>
      </c>
      <c r="B201" s="204" t="s">
        <v>6686</v>
      </c>
      <c r="C201" s="204" t="str">
        <v>oo1</v>
      </c>
      <c r="D201" s="204" t="str">
        <v/>
      </c>
      <c r="E201" s="204" t="str">
        <v>oo</v>
      </c>
      <c r="F201" s="204">
        <v>1</v>
      </c>
    </row>
    <row r="202" spans="1:6">
      <c r="A202" s="204" t="s">
        <v>6687</v>
      </c>
      <c r="B202" s="204" t="s">
        <v>6686</v>
      </c>
      <c r="C202" s="204" t="str">
        <v>oo1</v>
      </c>
      <c r="D202" s="204" t="str">
        <v/>
      </c>
      <c r="E202" s="204" t="str">
        <v>oo</v>
      </c>
      <c r="F202" s="204">
        <v>1</v>
      </c>
    </row>
    <row r="203" spans="1:6">
      <c r="A203" s="204" t="s">
        <v>1512</v>
      </c>
      <c r="B203" s="204" t="s">
        <v>1515</v>
      </c>
      <c r="C203" s="204" t="str">
        <v>jian5</v>
      </c>
      <c r="D203" s="204" t="str">
        <v>j</v>
      </c>
      <c r="E203" s="204" t="str">
        <v>ian</v>
      </c>
      <c r="F203" s="204">
        <v>5</v>
      </c>
    </row>
    <row r="204" spans="1:6">
      <c r="A204" s="204" t="s">
        <v>16031</v>
      </c>
      <c r="C204" s="204" t="str">
        <v/>
      </c>
      <c r="D204" s="204" t="str">
        <v/>
      </c>
      <c r="E204" s="204" t="str">
        <v/>
      </c>
      <c r="F204" s="204" t="str">
        <v/>
      </c>
    </row>
    <row r="205" spans="1:6">
      <c r="A205" s="204" t="s">
        <v>13930</v>
      </c>
      <c r="B205" s="204" t="s">
        <v>16040</v>
      </c>
      <c r="C205" s="204" t="str">
        <v>ju5</v>
      </c>
      <c r="D205" s="204" t="str">
        <v>j</v>
      </c>
      <c r="E205" s="204" t="str">
        <v>u</v>
      </c>
      <c r="F205" s="204">
        <v>5</v>
      </c>
    </row>
    <row r="206" spans="1:6">
      <c r="A206" s="204" t="s">
        <v>6104</v>
      </c>
      <c r="B206" s="204" t="s">
        <v>5871</v>
      </c>
      <c r="C206" s="204" t="str">
        <v>uan1</v>
      </c>
      <c r="D206" s="204" t="str">
        <v/>
      </c>
      <c r="E206" s="204" t="str">
        <v>uan</v>
      </c>
      <c r="F206" s="204">
        <v>1</v>
      </c>
    </row>
    <row r="207" spans="1:6">
      <c r="A207" s="204" t="s">
        <v>13930</v>
      </c>
      <c r="B207" s="204" t="s">
        <v>16040</v>
      </c>
      <c r="C207" s="204" t="str">
        <v>ju5</v>
      </c>
      <c r="D207" s="204" t="str">
        <v>j</v>
      </c>
      <c r="E207" s="204" t="str">
        <v>u</v>
      </c>
      <c r="F207" s="204">
        <v>5</v>
      </c>
    </row>
    <row r="208" spans="1:6">
      <c r="A208" s="204" t="s">
        <v>7206</v>
      </c>
      <c r="B208" s="204" t="s">
        <v>7197</v>
      </c>
      <c r="C208" s="204" t="str">
        <v>boo7</v>
      </c>
      <c r="D208" s="204" t="str">
        <v>b</v>
      </c>
      <c r="E208" s="204" t="str">
        <v>oo</v>
      </c>
      <c r="F208" s="204">
        <v>7</v>
      </c>
    </row>
    <row r="209" spans="1:6">
      <c r="A209" s="204" t="s">
        <v>16031</v>
      </c>
      <c r="C209" s="204" t="str">
        <v/>
      </c>
      <c r="D209" s="204" t="str">
        <v/>
      </c>
      <c r="E209" s="204" t="str">
        <v/>
      </c>
      <c r="F209" s="204" t="str">
        <v/>
      </c>
    </row>
    <row r="210" spans="1:6">
      <c r="A210" s="204" t="s">
        <v>13930</v>
      </c>
      <c r="B210" s="204" t="s">
        <v>16040</v>
      </c>
      <c r="C210" s="204" t="str">
        <v>ju5</v>
      </c>
      <c r="D210" s="204" t="str">
        <v>j</v>
      </c>
      <c r="E210" s="204" t="str">
        <v>u</v>
      </c>
      <c r="F210" s="204">
        <v>5</v>
      </c>
    </row>
    <row r="211" spans="1:6">
      <c r="A211" s="204" t="s">
        <v>1988</v>
      </c>
      <c r="B211" s="204" t="s">
        <v>1984</v>
      </c>
      <c r="C211" s="204" t="str">
        <v>khip4</v>
      </c>
      <c r="D211" s="204" t="str">
        <v>kh</v>
      </c>
      <c r="E211" s="204" t="str">
        <v>ip</v>
      </c>
      <c r="F211" s="204">
        <v>4</v>
      </c>
    </row>
    <row r="212" spans="1:6">
      <c r="A212" s="204" t="s">
        <v>13930</v>
      </c>
      <c r="B212" s="204" t="s">
        <v>16040</v>
      </c>
      <c r="C212" s="204" t="str">
        <v>ju5</v>
      </c>
      <c r="D212" s="204" t="str">
        <v>j</v>
      </c>
      <c r="E212" s="204" t="str">
        <v>u</v>
      </c>
      <c r="F212" s="204">
        <v>5</v>
      </c>
    </row>
    <row r="213" spans="1:6">
      <c r="A213" s="204" t="s">
        <v>6964</v>
      </c>
      <c r="B213" s="204" t="s">
        <v>6960</v>
      </c>
      <c r="C213" s="204" t="str">
        <v>soo3</v>
      </c>
      <c r="D213" s="204" t="str">
        <v>s</v>
      </c>
      <c r="E213" s="204" t="str">
        <v>oo</v>
      </c>
      <c r="F213" s="204">
        <v>3</v>
      </c>
    </row>
    <row r="214" spans="1:6">
      <c r="A214" s="204" t="s">
        <v>16031</v>
      </c>
      <c r="C214" s="204" t="str">
        <v/>
      </c>
      <c r="D214" s="204" t="str">
        <v/>
      </c>
      <c r="E214" s="204" t="str">
        <v/>
      </c>
      <c r="F214" s="204" t="str">
        <v/>
      </c>
    </row>
    <row r="215" spans="1:6">
      <c r="A215" s="204" t="s">
        <v>13999</v>
      </c>
      <c r="B215" s="204" t="s">
        <v>12931</v>
      </c>
      <c r="C215" s="204" t="str">
        <v>u5</v>
      </c>
      <c r="D215" s="204" t="str">
        <v/>
      </c>
      <c r="E215" s="204" t="str">
        <v>u</v>
      </c>
      <c r="F215" s="204">
        <v>5</v>
      </c>
    </row>
    <row r="216" spans="1:6">
      <c r="A216" s="204" t="s">
        <v>1822</v>
      </c>
      <c r="B216" s="204" t="s">
        <v>1820</v>
      </c>
      <c r="C216" s="204" t="str">
        <v>im1</v>
      </c>
      <c r="D216" s="204" t="str">
        <v/>
      </c>
      <c r="E216" s="204" t="str">
        <v>im</v>
      </c>
      <c r="F216" s="204">
        <v>1</v>
      </c>
    </row>
    <row r="217" spans="1:6">
      <c r="A217" s="204" t="s">
        <v>7403</v>
      </c>
      <c r="B217" s="204" t="s">
        <v>7407</v>
      </c>
      <c r="C217" s="204" t="str">
        <v>liau2</v>
      </c>
      <c r="D217" s="204" t="str">
        <v>l</v>
      </c>
      <c r="E217" s="204" t="str">
        <v>iau</v>
      </c>
      <c r="F217" s="204">
        <v>2</v>
      </c>
    </row>
    <row r="218" spans="1:6">
      <c r="A218" s="204" t="s">
        <v>7403</v>
      </c>
      <c r="B218" s="204" t="s">
        <v>7407</v>
      </c>
      <c r="C218" s="204" t="str">
        <v>liau2</v>
      </c>
      <c r="D218" s="204" t="str">
        <v>l</v>
      </c>
      <c r="E218" s="204" t="str">
        <v>iau</v>
      </c>
      <c r="F218" s="204">
        <v>2</v>
      </c>
    </row>
    <row r="219" spans="1:6">
      <c r="A219" s="204" t="s">
        <v>16031</v>
      </c>
      <c r="C219" s="204" t="str">
        <v/>
      </c>
      <c r="D219" s="204" t="str">
        <v/>
      </c>
      <c r="E219" s="204" t="str">
        <v/>
      </c>
      <c r="F219" s="204" t="str">
        <v/>
      </c>
    </row>
    <row r="220" spans="1:6">
      <c r="A220" s="204" t="s">
        <v>496</v>
      </c>
      <c r="B220" s="204" t="s">
        <v>501</v>
      </c>
      <c r="C220" s="204" t="str">
        <v>put4</v>
      </c>
      <c r="D220" s="204" t="str">
        <v>p</v>
      </c>
      <c r="E220" s="204" t="str">
        <v>ut</v>
      </c>
      <c r="F220" s="204">
        <v>4</v>
      </c>
    </row>
    <row r="221" spans="1:6">
      <c r="A221" s="204" t="s">
        <v>6526</v>
      </c>
      <c r="B221" s="204" t="s">
        <v>6530</v>
      </c>
      <c r="C221" s="204" t="str">
        <v>zuat8</v>
      </c>
      <c r="D221" s="204" t="str">
        <v>z</v>
      </c>
      <c r="E221" s="204" t="str">
        <v>uat</v>
      </c>
      <c r="F221" s="204">
        <v>8</v>
      </c>
    </row>
    <row r="222" spans="1:6">
      <c r="A222" s="204" t="s">
        <v>13930</v>
      </c>
      <c r="B222" s="208" t="s">
        <v>16042</v>
      </c>
      <c r="C222" s="207" t="str">
        <v>ju5</v>
      </c>
      <c r="D222" s="204" t="str">
        <v>j</v>
      </c>
      <c r="E222" s="204" t="str">
        <v>u</v>
      </c>
      <c r="F222" s="204">
        <v>5</v>
      </c>
    </row>
    <row r="223" spans="1:6">
      <c r="A223" s="204" t="s">
        <v>6996</v>
      </c>
      <c r="B223" s="204" t="s">
        <v>16048</v>
      </c>
      <c r="C223" s="204" t="str">
        <v>lu2</v>
      </c>
      <c r="D223" s="204" t="str">
        <v>l</v>
      </c>
      <c r="E223" s="204" t="str">
        <v>u</v>
      </c>
      <c r="F223" s="204">
        <v>2</v>
      </c>
    </row>
    <row r="224" spans="1:6">
      <c r="A224" s="204" t="s">
        <v>16034</v>
      </c>
      <c r="C224" s="204" t="str">
        <v/>
      </c>
      <c r="D224" s="204" t="str">
        <v/>
      </c>
      <c r="E224" s="204" t="str">
        <v/>
      </c>
      <c r="F224" s="204" t="str">
        <v/>
      </c>
    </row>
    <row r="225" spans="1:6">
      <c r="A225" s="204" t="s">
        <v>12803</v>
      </c>
      <c r="B225" s="204" t="s">
        <v>12791</v>
      </c>
      <c r="C225" s="204" t="str">
        <v>bu2</v>
      </c>
      <c r="D225" s="204" t="str">
        <v>b</v>
      </c>
      <c r="E225" s="204" t="str">
        <v>u</v>
      </c>
      <c r="F225" s="204">
        <v>2</v>
      </c>
    </row>
    <row r="226" spans="1:6">
      <c r="A226" s="204" t="s">
        <v>14346</v>
      </c>
      <c r="B226" s="204" t="s">
        <v>14340</v>
      </c>
      <c r="C226" s="204" t="str">
        <v>iu1</v>
      </c>
      <c r="D226" s="204" t="str">
        <v/>
      </c>
      <c r="E226" s="204" t="str">
        <v>iu</v>
      </c>
      <c r="F226" s="204">
        <v>1</v>
      </c>
    </row>
    <row r="227" spans="1:6">
      <c r="A227" s="204" t="s">
        <v>3988</v>
      </c>
      <c r="B227" s="204" t="s">
        <v>3974</v>
      </c>
      <c r="C227" s="204" t="str">
        <v>hok4</v>
      </c>
      <c r="D227" s="204" t="str">
        <v>h</v>
      </c>
      <c r="E227" s="204" t="str">
        <v>ok</v>
      </c>
      <c r="F227" s="204">
        <v>4</v>
      </c>
    </row>
    <row r="228" spans="1:6">
      <c r="A228" s="204" t="s">
        <v>13220</v>
      </c>
      <c r="B228" s="204" t="s">
        <v>13224</v>
      </c>
      <c r="C228" s="204" t="str">
        <v>zi1</v>
      </c>
      <c r="D228" s="204" t="str">
        <v>z</v>
      </c>
      <c r="E228" s="204" t="str">
        <v>i</v>
      </c>
      <c r="F228" s="204">
        <v>1</v>
      </c>
    </row>
    <row r="229" spans="1:6">
      <c r="A229" s="204" t="s">
        <v>11765</v>
      </c>
      <c r="B229" s="204" t="s">
        <v>11769</v>
      </c>
      <c r="C229" s="204" t="str">
        <v>ziam5</v>
      </c>
      <c r="D229" s="204" t="str">
        <v>z</v>
      </c>
      <c r="E229" s="204" t="str">
        <v>iam</v>
      </c>
      <c r="F229" s="204">
        <v>5</v>
      </c>
    </row>
    <row r="230" spans="1:6">
      <c r="A230" s="204" t="s">
        <v>11936</v>
      </c>
      <c r="B230" s="204" t="s">
        <v>11934</v>
      </c>
      <c r="C230" s="204" t="str">
        <v>kau1</v>
      </c>
      <c r="D230" s="204" t="str">
        <v>k</v>
      </c>
      <c r="E230" s="204" t="str">
        <v>au</v>
      </c>
      <c r="F230" s="204">
        <v>1</v>
      </c>
    </row>
    <row r="231" spans="1:6">
      <c r="A231" s="204" t="s">
        <v>16031</v>
      </c>
      <c r="C231" s="204" t="str">
        <v/>
      </c>
      <c r="D231" s="204" t="str">
        <v/>
      </c>
      <c r="E231" s="204" t="str">
        <v/>
      </c>
      <c r="F231" s="204" t="str">
        <v/>
      </c>
    </row>
    <row r="232" spans="1:6">
      <c r="A232" s="204" t="s">
        <v>1988</v>
      </c>
      <c r="B232" s="204" t="s">
        <v>1984</v>
      </c>
      <c r="C232" s="204" t="str">
        <v>khip4</v>
      </c>
      <c r="D232" s="204" t="str">
        <v>kh</v>
      </c>
      <c r="E232" s="204" t="str">
        <v>ip</v>
      </c>
      <c r="F232" s="204">
        <v>4</v>
      </c>
    </row>
    <row r="233" spans="1:6">
      <c r="A233" s="204" t="s">
        <v>6598</v>
      </c>
      <c r="B233" s="204" t="s">
        <v>6586</v>
      </c>
      <c r="C233" s="204" t="str">
        <v>koo1</v>
      </c>
      <c r="D233" s="204" t="str">
        <v>k</v>
      </c>
      <c r="E233" s="204" t="str">
        <v>oo</v>
      </c>
      <c r="F233" s="204">
        <v>1</v>
      </c>
    </row>
    <row r="234" spans="1:6">
      <c r="A234" s="204" t="s">
        <v>14310</v>
      </c>
      <c r="B234" s="204" t="s">
        <v>14314</v>
      </c>
      <c r="C234" s="204" t="str">
        <v>ziu1</v>
      </c>
      <c r="D234" s="204" t="str">
        <v>z</v>
      </c>
      <c r="E234" s="204" t="str">
        <v>iu</v>
      </c>
      <c r="F234" s="204">
        <v>1</v>
      </c>
    </row>
    <row r="235" spans="1:6">
      <c r="A235" s="204" t="s">
        <v>13220</v>
      </c>
      <c r="B235" s="204" t="s">
        <v>13224</v>
      </c>
      <c r="C235" s="204" t="str">
        <v>zi1</v>
      </c>
      <c r="D235" s="204" t="str">
        <v>z</v>
      </c>
      <c r="E235" s="204" t="str">
        <v>i</v>
      </c>
      <c r="F235" s="204">
        <v>1</v>
      </c>
    </row>
    <row r="236" spans="1:6">
      <c r="A236" s="204" t="s">
        <v>13815</v>
      </c>
      <c r="B236" s="204" t="s">
        <v>13786</v>
      </c>
      <c r="C236" s="204" t="str">
        <v>li5</v>
      </c>
      <c r="D236" s="204" t="str">
        <v>l</v>
      </c>
      <c r="E236" s="204" t="str">
        <v>i</v>
      </c>
      <c r="F236" s="204">
        <v>5</v>
      </c>
    </row>
    <row r="237" spans="1:6">
      <c r="A237" s="204" t="s">
        <v>13019</v>
      </c>
      <c r="B237" s="204" t="s">
        <v>13017</v>
      </c>
      <c r="C237" s="204" t="str">
        <v>hu7</v>
      </c>
      <c r="D237" s="204" t="str">
        <v>h</v>
      </c>
      <c r="E237" s="204" t="str">
        <v>u</v>
      </c>
      <c r="F237" s="204">
        <v>7</v>
      </c>
    </row>
    <row r="238" spans="1:6">
      <c r="A238" s="204" t="s">
        <v>16034</v>
      </c>
      <c r="C238" s="204" t="str">
        <v/>
      </c>
      <c r="D238" s="204" t="str">
        <v/>
      </c>
      <c r="E238" s="204" t="str">
        <v/>
      </c>
      <c r="F238" s="204" t="str">
        <v/>
      </c>
    </row>
    <row r="239" spans="1:6">
      <c r="A239" s="204" t="s">
        <v>6666</v>
      </c>
      <c r="B239" s="204" t="s">
        <v>6664</v>
      </c>
      <c r="C239" s="204" t="str">
        <v>soo1</v>
      </c>
      <c r="D239" s="204" t="str">
        <v>s</v>
      </c>
      <c r="E239" s="204" t="str">
        <v>oo</v>
      </c>
      <c r="F239" s="204">
        <v>1</v>
      </c>
    </row>
    <row r="240" spans="1:6">
      <c r="A240" s="204" t="s">
        <v>12762</v>
      </c>
      <c r="B240" s="204" t="s">
        <v>13456</v>
      </c>
      <c r="C240" s="204" t="str">
        <v>zi2</v>
      </c>
      <c r="D240" s="204" t="str">
        <v>z</v>
      </c>
      <c r="E240" s="204" t="str">
        <v>i</v>
      </c>
      <c r="F240" s="204">
        <v>2</v>
      </c>
    </row>
    <row r="241" spans="1:6">
      <c r="A241" s="204" t="s">
        <v>7507</v>
      </c>
      <c r="B241" s="208" t="s">
        <v>16049</v>
      </c>
      <c r="C241" s="207" t="str">
        <v>ciu2</v>
      </c>
      <c r="D241" s="204" t="str">
        <v>c</v>
      </c>
      <c r="E241" s="204" t="str">
        <v>iu</v>
      </c>
      <c r="F241" s="204">
        <v>2</v>
      </c>
    </row>
    <row r="242" spans="1:6">
      <c r="A242" s="204" t="s">
        <v>1512</v>
      </c>
      <c r="B242" s="204" t="s">
        <v>1515</v>
      </c>
      <c r="C242" s="204" t="str">
        <v>jian5</v>
      </c>
      <c r="D242" s="204" t="str">
        <v>j</v>
      </c>
      <c r="E242" s="204" t="str">
        <v>ian</v>
      </c>
      <c r="F242" s="204">
        <v>5</v>
      </c>
    </row>
    <row r="243" spans="1:6">
      <c r="A243" s="204" t="s">
        <v>16031</v>
      </c>
      <c r="C243" s="204" t="str">
        <v/>
      </c>
      <c r="D243" s="204" t="str">
        <v/>
      </c>
      <c r="E243" s="204" t="str">
        <v/>
      </c>
      <c r="F243" s="204" t="str">
        <v/>
      </c>
    </row>
    <row r="244" spans="1:6">
      <c r="A244" s="204" t="s">
        <v>4613</v>
      </c>
      <c r="B244" s="204" t="s">
        <v>4923</v>
      </c>
      <c r="C244" s="204" t="str">
        <v>zing3</v>
      </c>
      <c r="D244" s="204" t="str">
        <v>z</v>
      </c>
      <c r="E244" s="204" t="str">
        <v>ing</v>
      </c>
      <c r="F244" s="204">
        <v>3</v>
      </c>
    </row>
    <row r="245" spans="1:6">
      <c r="A245" s="204" t="s">
        <v>1791</v>
      </c>
      <c r="B245" s="204" t="s">
        <v>1780</v>
      </c>
      <c r="C245" s="204" t="str">
        <v>kim1</v>
      </c>
      <c r="D245" s="204" t="str">
        <v>k</v>
      </c>
      <c r="E245" s="204" t="str">
        <v>im</v>
      </c>
      <c r="F245" s="204">
        <v>1</v>
      </c>
    </row>
    <row r="246" spans="1:6">
      <c r="A246" s="204" t="s">
        <v>2587</v>
      </c>
      <c r="B246" s="204" t="s">
        <v>2584</v>
      </c>
      <c r="C246" s="204" t="str">
        <v>gui5</v>
      </c>
      <c r="D246" s="204" t="str">
        <v>g</v>
      </c>
      <c r="E246" s="204" t="str">
        <v>ui</v>
      </c>
      <c r="F246" s="204">
        <v>5</v>
      </c>
    </row>
    <row r="247" spans="1:6">
      <c r="A247" s="204" t="s">
        <v>9091</v>
      </c>
      <c r="B247" s="204" t="s">
        <v>8820</v>
      </c>
      <c r="C247" s="204" t="str">
        <v>zo2</v>
      </c>
      <c r="D247" s="204" t="str">
        <v>z</v>
      </c>
      <c r="E247" s="204" t="str">
        <v>o</v>
      </c>
      <c r="F247" s="204">
        <v>2</v>
      </c>
    </row>
    <row r="248" spans="1:6">
      <c r="A248" s="204" t="s">
        <v>16031</v>
      </c>
      <c r="C248" s="204" t="str">
        <v/>
      </c>
      <c r="D248" s="204" t="str">
        <v/>
      </c>
      <c r="E248" s="204" t="str">
        <v/>
      </c>
      <c r="F248" s="204" t="str">
        <v/>
      </c>
    </row>
    <row r="249" spans="1:6">
      <c r="A249" s="204" t="s">
        <v>13945</v>
      </c>
      <c r="B249" s="204" t="s">
        <v>13933</v>
      </c>
      <c r="C249" s="204" t="str">
        <v>ji5</v>
      </c>
      <c r="D249" s="204" t="str">
        <v>j</v>
      </c>
      <c r="E249" s="204" t="str">
        <v>i</v>
      </c>
      <c r="F249" s="204">
        <v>5</v>
      </c>
    </row>
    <row r="250" spans="1:6">
      <c r="A250" s="204" t="s">
        <v>823</v>
      </c>
      <c r="B250" s="204" t="s">
        <v>826</v>
      </c>
      <c r="C250" s="204" t="str">
        <v>bun7</v>
      </c>
      <c r="D250" s="204" t="str">
        <v>b</v>
      </c>
      <c r="E250" s="204" t="str">
        <v>un</v>
      </c>
      <c r="F250" s="204">
        <v>7</v>
      </c>
    </row>
    <row r="251" spans="1:6">
      <c r="A251" s="204" t="s">
        <v>5028</v>
      </c>
      <c r="B251" s="204" t="s">
        <v>5023</v>
      </c>
      <c r="C251" s="204" t="str">
        <v>khik4</v>
      </c>
      <c r="D251" s="204" t="str">
        <v>kh</v>
      </c>
      <c r="E251" s="204" t="str">
        <v>ik</v>
      </c>
      <c r="F251" s="204">
        <v>4</v>
      </c>
    </row>
    <row r="252" spans="1:6">
      <c r="A252" s="204" t="s">
        <v>6535</v>
      </c>
      <c r="B252" s="204" t="s">
        <v>6539</v>
      </c>
      <c r="C252" s="204" t="str">
        <v>uat8</v>
      </c>
      <c r="D252" s="204" t="str">
        <v/>
      </c>
      <c r="E252" s="204" t="str">
        <v>uat</v>
      </c>
      <c r="F252" s="204">
        <v>8</v>
      </c>
    </row>
    <row r="253" spans="1:6">
      <c r="A253" s="204" t="s">
        <v>16029</v>
      </c>
      <c r="C253" s="204" t="str">
        <v/>
      </c>
      <c r="D253" s="204" t="str">
        <v/>
      </c>
      <c r="E253" s="204" t="str">
        <v/>
      </c>
      <c r="F253" s="204" t="str">
        <v/>
      </c>
    </row>
    <row r="254" spans="1:6">
      <c r="A254" s="204" t="s">
        <v>16045</v>
      </c>
      <c r="C254" s="204" t="str">
        <v/>
      </c>
      <c r="D254" s="204" t="str">
        <v/>
      </c>
      <c r="E254" s="204" t="str">
        <v/>
      </c>
      <c r="F254" s="204" t="str">
        <v/>
      </c>
    </row>
    <row r="255" spans="1:6">
      <c r="A255" s="204" t="s">
        <v>9046</v>
      </c>
      <c r="B255" s="204" t="s">
        <v>9049</v>
      </c>
      <c r="C255" s="204" t="str">
        <v>ho5</v>
      </c>
      <c r="D255" s="204" t="str">
        <v>h</v>
      </c>
      <c r="E255" s="204" t="str">
        <v>o</v>
      </c>
      <c r="F255" s="204">
        <v>5</v>
      </c>
    </row>
    <row r="256" spans="1:6">
      <c r="A256" s="204" t="s">
        <v>2579</v>
      </c>
      <c r="B256" s="204" t="s">
        <v>2657</v>
      </c>
      <c r="C256" s="204" t="str">
        <v>ui7</v>
      </c>
      <c r="D256" s="204" t="str">
        <v/>
      </c>
      <c r="E256" s="204" t="str">
        <v>ui</v>
      </c>
      <c r="F256" s="204">
        <v>7</v>
      </c>
    </row>
    <row r="257" spans="1:6">
      <c r="A257" s="204" t="s">
        <v>13826</v>
      </c>
      <c r="B257" s="204" t="s">
        <v>13829</v>
      </c>
      <c r="C257" s="204" t="str">
        <v>ki5</v>
      </c>
      <c r="D257" s="204" t="str">
        <v>k</v>
      </c>
      <c r="E257" s="204" t="str">
        <v>i</v>
      </c>
      <c r="F257" s="204">
        <v>5</v>
      </c>
    </row>
    <row r="258" spans="1:6">
      <c r="A258" s="204" t="s">
        <v>1512</v>
      </c>
      <c r="B258" s="204" t="s">
        <v>1515</v>
      </c>
      <c r="C258" s="204" t="str">
        <v>jian5</v>
      </c>
      <c r="D258" s="204" t="str">
        <v>j</v>
      </c>
      <c r="E258" s="204" t="str">
        <v>ian</v>
      </c>
      <c r="F258" s="204">
        <v>5</v>
      </c>
    </row>
    <row r="259" spans="1:6">
      <c r="A259" s="204" t="s">
        <v>12224</v>
      </c>
      <c r="B259" s="204" t="s">
        <v>12228</v>
      </c>
      <c r="C259" s="204" t="str">
        <v>ia2</v>
      </c>
      <c r="D259" s="204" t="str">
        <v/>
      </c>
      <c r="E259" s="204" t="str">
        <v>ia</v>
      </c>
      <c r="F259" s="204">
        <v>2</v>
      </c>
    </row>
    <row r="260" spans="1:6">
      <c r="A260" s="204" t="s">
        <v>16050</v>
      </c>
      <c r="C260" s="204" t="str">
        <v/>
      </c>
      <c r="D260" s="204" t="str">
        <v/>
      </c>
      <c r="E260" s="204" t="str">
        <v/>
      </c>
      <c r="F260" s="204" t="str">
        <v/>
      </c>
    </row>
    <row r="261" spans="1:6">
      <c r="A261" s="204" t="s">
        <v>16047</v>
      </c>
      <c r="C261" s="204" t="str">
        <v/>
      </c>
      <c r="D261" s="204" t="str">
        <v/>
      </c>
      <c r="E261" s="204" t="str">
        <v/>
      </c>
      <c r="F261" s="204" t="str">
        <v/>
      </c>
    </row>
    <row r="262" spans="1:6">
      <c r="A262" s="204" t="s">
        <v>5028</v>
      </c>
      <c r="B262" s="204" t="s">
        <v>5023</v>
      </c>
      <c r="C262" s="204" t="str">
        <v>khik4</v>
      </c>
      <c r="D262" s="204" t="str">
        <v>kh</v>
      </c>
      <c r="E262" s="204" t="str">
        <v>ik</v>
      </c>
      <c r="F262" s="204">
        <v>4</v>
      </c>
    </row>
    <row r="263" spans="1:6">
      <c r="A263" s="204" t="s">
        <v>6535</v>
      </c>
      <c r="B263" s="204" t="s">
        <v>6539</v>
      </c>
      <c r="C263" s="204" t="str">
        <v>uat8</v>
      </c>
      <c r="D263" s="204" t="str">
        <v/>
      </c>
      <c r="E263" s="204" t="str">
        <v>uat</v>
      </c>
      <c r="F263" s="204">
        <v>8</v>
      </c>
    </row>
    <row r="264" spans="1:6">
      <c r="A264" s="204" t="s">
        <v>16029</v>
      </c>
      <c r="C264" s="204" t="str">
        <v/>
      </c>
      <c r="D264" s="204" t="str">
        <v/>
      </c>
      <c r="E264" s="204" t="str">
        <v/>
      </c>
      <c r="F264" s="204" t="str">
        <v/>
      </c>
    </row>
    <row r="265" spans="1:6">
      <c r="A265" s="204" t="s">
        <v>16045</v>
      </c>
      <c r="C265" s="204" t="str">
        <v/>
      </c>
      <c r="D265" s="204" t="str">
        <v/>
      </c>
      <c r="E265" s="204" t="str">
        <v/>
      </c>
      <c r="F265" s="204" t="str">
        <v/>
      </c>
    </row>
    <row r="266" spans="1:6">
      <c r="A266" s="204" t="s">
        <v>16051</v>
      </c>
      <c r="C266" s="204" t="str">
        <v/>
      </c>
      <c r="D266" s="204" t="str">
        <v/>
      </c>
      <c r="E266" s="204" t="str">
        <v/>
      </c>
      <c r="F266" s="204" t="str">
        <v/>
      </c>
    </row>
    <row r="267" spans="1:6">
      <c r="A267" s="204" t="s">
        <v>6553</v>
      </c>
      <c r="B267" s="204" t="s">
        <v>6556</v>
      </c>
      <c r="C267" s="204" t="str">
        <v>guat8</v>
      </c>
      <c r="D267" s="204" t="str">
        <v>g</v>
      </c>
      <c r="E267" s="204" t="str">
        <v>uat</v>
      </c>
      <c r="F267" s="204">
        <v>8</v>
      </c>
    </row>
    <row r="268" spans="1:6">
      <c r="A268" s="204" t="s">
        <v>5413</v>
      </c>
      <c r="B268" s="204" t="s">
        <v>5417</v>
      </c>
      <c r="C268" s="204" t="str">
        <v>bing5</v>
      </c>
      <c r="D268" s="204" t="str">
        <v>b</v>
      </c>
      <c r="E268" s="204" t="str">
        <v>ing</v>
      </c>
      <c r="F268" s="204">
        <v>5</v>
      </c>
    </row>
    <row r="269" spans="1:6">
      <c r="A269" s="204" t="s">
        <v>4648</v>
      </c>
      <c r="B269" s="204" t="s">
        <v>4638</v>
      </c>
      <c r="C269" s="204" t="str">
        <v>sing1</v>
      </c>
      <c r="D269" s="204" t="str">
        <v>s</v>
      </c>
      <c r="E269" s="204" t="str">
        <v>ing</v>
      </c>
      <c r="F269" s="204">
        <v>1</v>
      </c>
    </row>
    <row r="270" spans="1:6">
      <c r="A270" s="204" t="s">
        <v>13331</v>
      </c>
      <c r="B270" s="204" t="s">
        <v>13322</v>
      </c>
      <c r="C270" s="204" t="str">
        <v>hi1</v>
      </c>
      <c r="D270" s="204" t="str">
        <v>h</v>
      </c>
      <c r="E270" s="204" t="str">
        <v>i</v>
      </c>
      <c r="F270" s="204">
        <v>1</v>
      </c>
    </row>
    <row r="271" spans="1:6">
      <c r="A271" s="204" t="s">
        <v>16031</v>
      </c>
      <c r="C271" s="204" t="str">
        <v/>
      </c>
      <c r="D271" s="204" t="str">
        <v/>
      </c>
      <c r="E271" s="204" t="str">
        <v/>
      </c>
      <c r="F271" s="204" t="str">
        <v/>
      </c>
    </row>
    <row r="272" spans="1:6">
      <c r="A272" s="204" t="s">
        <v>6682</v>
      </c>
      <c r="B272" s="204" t="s">
        <v>6686</v>
      </c>
      <c r="C272" s="204" t="str">
        <v>oo1</v>
      </c>
      <c r="D272" s="204" t="str">
        <v/>
      </c>
      <c r="E272" s="204" t="str">
        <v>oo</v>
      </c>
      <c r="F272" s="204">
        <v>1</v>
      </c>
    </row>
    <row r="273" spans="1:6">
      <c r="A273" s="204" t="s">
        <v>10422</v>
      </c>
      <c r="B273" s="204" t="s">
        <v>8358</v>
      </c>
      <c r="C273" s="204" t="str">
        <v>ciok4</v>
      </c>
      <c r="D273" s="204" t="str">
        <v>c</v>
      </c>
      <c r="E273" s="204" t="str">
        <v>iok</v>
      </c>
      <c r="F273" s="204">
        <v>4</v>
      </c>
    </row>
    <row r="274" spans="1:6">
      <c r="A274" s="204" t="s">
        <v>10965</v>
      </c>
      <c r="B274" s="204" t="s">
        <v>10962</v>
      </c>
      <c r="C274" s="204" t="str">
        <v>lam5</v>
      </c>
      <c r="D274" s="204" t="str">
        <v>l</v>
      </c>
      <c r="E274" s="204" t="str">
        <v>am</v>
      </c>
      <c r="F274" s="204">
        <v>5</v>
      </c>
    </row>
    <row r="275" spans="1:6">
      <c r="A275" s="204" t="s">
        <v>2294</v>
      </c>
      <c r="B275" s="204" t="s">
        <v>2297</v>
      </c>
      <c r="C275" s="204" t="str">
        <v>hui1</v>
      </c>
      <c r="D275" s="204" t="str">
        <v>h</v>
      </c>
      <c r="E275" s="204" t="str">
        <v>ui</v>
      </c>
      <c r="F275" s="204">
        <v>1</v>
      </c>
    </row>
    <row r="276" spans="1:6">
      <c r="A276" s="204" t="s">
        <v>16052</v>
      </c>
      <c r="C276" s="204" t="str">
        <v/>
      </c>
      <c r="D276" s="204" t="str">
        <v/>
      </c>
      <c r="E276" s="204" t="str">
        <v/>
      </c>
      <c r="F276" s="204" t="str">
        <v/>
      </c>
    </row>
    <row r="277" spans="1:6">
      <c r="A277" s="204" t="s">
        <v>16031</v>
      </c>
      <c r="C277" s="204" t="str">
        <v/>
      </c>
      <c r="D277" s="204" t="str">
        <v/>
      </c>
      <c r="E277" s="204" t="str">
        <v/>
      </c>
      <c r="F277" s="204" t="str">
        <v/>
      </c>
    </row>
    <row r="278" spans="1:6">
      <c r="A278" s="204" t="s">
        <v>12807</v>
      </c>
      <c r="B278" s="204" t="s">
        <v>12811</v>
      </c>
      <c r="C278" s="204" t="str">
        <v>cu2</v>
      </c>
      <c r="D278" s="204" t="str">
        <v>c</v>
      </c>
      <c r="E278" s="204" t="str">
        <v>u</v>
      </c>
      <c r="F278" s="204">
        <v>2</v>
      </c>
    </row>
    <row r="279" spans="1:6">
      <c r="A279" s="204" t="s">
        <v>2304</v>
      </c>
      <c r="B279" s="204" t="s">
        <v>2297</v>
      </c>
      <c r="C279" s="204" t="str">
        <v>hui1</v>
      </c>
      <c r="D279" s="204" t="str">
        <v>h</v>
      </c>
      <c r="E279" s="204" t="str">
        <v>ui</v>
      </c>
      <c r="F279" s="204">
        <v>1</v>
      </c>
    </row>
    <row r="280" spans="1:6">
      <c r="A280" s="204" t="s">
        <v>9010</v>
      </c>
      <c r="B280" s="204" t="s">
        <v>9014</v>
      </c>
      <c r="C280" s="204" t="str">
        <v>zo5</v>
      </c>
      <c r="D280" s="204" t="str">
        <v>z</v>
      </c>
      <c r="E280" s="204" t="str">
        <v>o</v>
      </c>
      <c r="F280" s="204">
        <v>5</v>
      </c>
    </row>
    <row r="281" spans="1:6">
      <c r="A281" s="204" t="s">
        <v>5552</v>
      </c>
      <c r="B281" s="204" t="s">
        <v>5551</v>
      </c>
      <c r="C281" s="204" t="str">
        <v>bing7</v>
      </c>
      <c r="D281" s="204" t="str">
        <v>b</v>
      </c>
      <c r="E281" s="204" t="str">
        <v>ing</v>
      </c>
      <c r="F281" s="204">
        <v>7</v>
      </c>
    </row>
    <row r="282" spans="1:6">
      <c r="A282" s="204" t="s">
        <v>5039</v>
      </c>
      <c r="B282" s="204" t="s">
        <v>5043</v>
      </c>
      <c r="C282" s="204" t="str">
        <v>tik4</v>
      </c>
      <c r="D282" s="204" t="str">
        <v>t</v>
      </c>
      <c r="E282" s="204" t="str">
        <v>ik</v>
      </c>
      <c r="F282" s="204">
        <v>4</v>
      </c>
    </row>
    <row r="283" spans="1:6">
      <c r="A283" s="204" t="s">
        <v>13220</v>
      </c>
      <c r="B283" s="204" t="s">
        <v>13224</v>
      </c>
      <c r="C283" s="204" t="str">
        <v>zi1</v>
      </c>
      <c r="D283" s="204" t="str">
        <v>z</v>
      </c>
      <c r="E283" s="204" t="str">
        <v>i</v>
      </c>
      <c r="F283" s="204">
        <v>1</v>
      </c>
    </row>
    <row r="284" spans="1:6">
      <c r="A284" s="204" t="s">
        <v>13257</v>
      </c>
      <c r="B284" s="204" t="s">
        <v>13239</v>
      </c>
      <c r="C284" s="204" t="str">
        <v>si1</v>
      </c>
      <c r="D284" s="204" t="str">
        <v>s</v>
      </c>
      <c r="E284" s="204" t="str">
        <v>i</v>
      </c>
      <c r="F284" s="204">
        <v>1</v>
      </c>
    </row>
    <row r="285" spans="1:6">
      <c r="A285" s="204" t="s">
        <v>7225</v>
      </c>
      <c r="B285" s="204" t="s">
        <v>7112</v>
      </c>
      <c r="C285" s="204" t="str">
        <v>hoo5</v>
      </c>
      <c r="D285" s="204" t="str">
        <v>h</v>
      </c>
      <c r="E285" s="204" t="str">
        <v>oo</v>
      </c>
      <c r="F285" s="204">
        <v>5</v>
      </c>
    </row>
    <row r="286" spans="1:6">
      <c r="A286" s="204" t="s">
        <v>16050</v>
      </c>
      <c r="C286" s="204" t="str">
        <v/>
      </c>
      <c r="D286" s="204" t="str">
        <v/>
      </c>
      <c r="E286" s="204" t="str">
        <v/>
      </c>
      <c r="F286" s="204" t="str">
        <v/>
      </c>
    </row>
    <row r="287" spans="1:6">
      <c r="A287" s="204" t="s">
        <v>7832</v>
      </c>
      <c r="B287" s="204" t="s">
        <v>14787</v>
      </c>
      <c r="C287" s="204" t="str">
        <v>se1</v>
      </c>
      <c r="D287" s="204" t="str">
        <v>s</v>
      </c>
      <c r="E287" s="204" t="str">
        <v>e</v>
      </c>
      <c r="F287" s="204">
        <v>1</v>
      </c>
    </row>
    <row r="288" spans="1:6">
      <c r="A288" s="204" t="s">
        <v>4134</v>
      </c>
      <c r="B288" s="207" t="s">
        <v>16032</v>
      </c>
      <c r="C288" s="207" t="str">
        <v>bong7</v>
      </c>
      <c r="D288" s="204" t="str">
        <v>b</v>
      </c>
      <c r="E288" s="204" t="str">
        <v>ong</v>
      </c>
      <c r="F288" s="204">
        <v>7</v>
      </c>
    </row>
    <row r="289" spans="1:6">
      <c r="A289" s="204" t="s">
        <v>2894</v>
      </c>
      <c r="B289" s="204" t="s">
        <v>16033</v>
      </c>
      <c r="C289" s="204" t="str">
        <v>ha2</v>
      </c>
      <c r="D289" s="204" t="str">
        <v>h</v>
      </c>
      <c r="E289" s="204" t="str">
        <v>a</v>
      </c>
      <c r="F289" s="204">
        <v>2</v>
      </c>
    </row>
    <row r="290" spans="1:6">
      <c r="A290" s="204" t="s">
        <v>6765</v>
      </c>
      <c r="B290" s="204" t="s">
        <v>6769</v>
      </c>
      <c r="C290" s="204" t="str">
        <v>khoo2</v>
      </c>
      <c r="D290" s="204" t="str">
        <v>kh</v>
      </c>
      <c r="E290" s="204" t="str">
        <v>oo</v>
      </c>
      <c r="F290" s="204">
        <v>2</v>
      </c>
    </row>
    <row r="291" spans="1:6">
      <c r="A291" s="204" t="s">
        <v>16031</v>
      </c>
      <c r="C291" s="204" t="str">
        <v/>
      </c>
      <c r="D291" s="204" t="str">
        <v/>
      </c>
      <c r="E291" s="204" t="str">
        <v/>
      </c>
      <c r="F291" s="204" t="str">
        <v/>
      </c>
    </row>
    <row r="292" spans="1:6">
      <c r="A292" s="204" t="s">
        <v>3431</v>
      </c>
      <c r="B292" s="204" t="s">
        <v>3434</v>
      </c>
      <c r="C292" s="204" t="str">
        <v>tong1</v>
      </c>
      <c r="D292" s="204" t="str">
        <v>t</v>
      </c>
      <c r="E292" s="204" t="str">
        <v>ong</v>
      </c>
      <c r="F292" s="204">
        <v>1</v>
      </c>
    </row>
    <row r="293" spans="1:6">
      <c r="A293" s="204" t="s">
        <v>4134</v>
      </c>
      <c r="B293" s="207" t="s">
        <v>16032</v>
      </c>
      <c r="C293" s="207" t="str">
        <v>bong7</v>
      </c>
      <c r="D293" s="204" t="str">
        <v>b</v>
      </c>
      <c r="E293" s="204" t="str">
        <v>ong</v>
      </c>
      <c r="F293" s="204">
        <v>7</v>
      </c>
    </row>
    <row r="294" spans="1:6">
      <c r="A294" s="204" t="s">
        <v>12788</v>
      </c>
      <c r="B294" s="204" t="s">
        <v>12791</v>
      </c>
      <c r="C294" s="204" t="str">
        <v>bu2</v>
      </c>
      <c r="D294" s="204" t="str">
        <v>b</v>
      </c>
      <c r="E294" s="204" t="str">
        <v>u</v>
      </c>
      <c r="F294" s="204">
        <v>2</v>
      </c>
    </row>
    <row r="295" spans="1:6">
      <c r="A295" s="204" t="s">
        <v>10229</v>
      </c>
      <c r="B295" s="204" t="s">
        <v>8165</v>
      </c>
      <c r="C295" s="204" t="str">
        <v>ciong1</v>
      </c>
      <c r="D295" s="204" t="str">
        <v>c</v>
      </c>
      <c r="E295" s="204" t="str">
        <v>iong</v>
      </c>
      <c r="F295" s="204">
        <v>1</v>
      </c>
    </row>
    <row r="296" spans="1:6">
      <c r="A296" s="204" t="s">
        <v>16031</v>
      </c>
      <c r="C296" s="204" t="str">
        <v/>
      </c>
      <c r="D296" s="204" t="str">
        <v/>
      </c>
      <c r="E296" s="204" t="str">
        <v/>
      </c>
      <c r="F296" s="204" t="str">
        <v/>
      </c>
    </row>
    <row r="297" spans="1:6">
      <c r="A297" s="204" t="s">
        <v>2944</v>
      </c>
      <c r="B297" s="204" t="s">
        <v>2947</v>
      </c>
      <c r="C297" s="204" t="str">
        <v>san1</v>
      </c>
      <c r="D297" s="204" t="str">
        <v>s</v>
      </c>
      <c r="E297" s="204" t="str">
        <v>an</v>
      </c>
      <c r="F297" s="204">
        <v>1</v>
      </c>
    </row>
    <row r="298" spans="1:6">
      <c r="A298" s="204" t="s">
        <v>5876</v>
      </c>
      <c r="B298" s="204" t="s">
        <v>5880</v>
      </c>
      <c r="C298" s="204" t="str">
        <v>cuan1</v>
      </c>
      <c r="D298" s="204" t="str">
        <v>c</v>
      </c>
      <c r="E298" s="204" t="str">
        <v>uan</v>
      </c>
      <c r="F298" s="204">
        <v>1</v>
      </c>
    </row>
    <row r="299" spans="1:6">
      <c r="A299" s="204" t="s">
        <v>10202</v>
      </c>
      <c r="B299" s="204" t="s">
        <v>8146</v>
      </c>
      <c r="C299" s="204" t="str">
        <v>siong1</v>
      </c>
      <c r="D299" s="204" t="str">
        <v>s</v>
      </c>
      <c r="E299" s="204" t="str">
        <v>iong</v>
      </c>
      <c r="F299" s="204">
        <v>1</v>
      </c>
    </row>
    <row r="300" spans="1:6">
      <c r="A300" s="204" t="s">
        <v>4385</v>
      </c>
      <c r="B300" s="204" t="s">
        <v>14625</v>
      </c>
      <c r="C300" s="204" t="str">
        <v>biu5</v>
      </c>
      <c r="D300" s="204" t="str">
        <v>b</v>
      </c>
      <c r="E300" s="204" t="str">
        <v>iu</v>
      </c>
      <c r="F300" s="204">
        <v>5</v>
      </c>
    </row>
    <row r="301" spans="1:6">
      <c r="A301" s="204" t="s">
        <v>16031</v>
      </c>
      <c r="C301" s="204" t="str">
        <v/>
      </c>
      <c r="D301" s="204" t="str">
        <v/>
      </c>
      <c r="E301" s="204" t="str">
        <v/>
      </c>
      <c r="F301" s="204" t="str">
        <v/>
      </c>
    </row>
    <row r="302" spans="1:6">
      <c r="A302" s="204" t="s">
        <v>578</v>
      </c>
      <c r="B302" s="204" t="s">
        <v>576</v>
      </c>
      <c r="C302" s="204" t="str">
        <v>ut4</v>
      </c>
      <c r="D302" s="204" t="str">
        <v/>
      </c>
      <c r="E302" s="204" t="str">
        <v>ut</v>
      </c>
      <c r="F302" s="204">
        <v>4</v>
      </c>
    </row>
    <row r="303" spans="1:6">
      <c r="A303" s="204" t="s">
        <v>7225</v>
      </c>
      <c r="B303" s="204" t="s">
        <v>7112</v>
      </c>
      <c r="C303" s="204" t="str">
        <v>hoo5</v>
      </c>
      <c r="D303" s="204" t="str">
        <v>h</v>
      </c>
      <c r="E303" s="204" t="str">
        <v>oo</v>
      </c>
      <c r="F303" s="204">
        <v>5</v>
      </c>
    </row>
    <row r="304" spans="1:6">
      <c r="A304" s="204" t="s">
        <v>3520</v>
      </c>
      <c r="B304" s="204" t="s">
        <v>3518</v>
      </c>
      <c r="C304" s="204" t="str">
        <v>cong1</v>
      </c>
      <c r="D304" s="204" t="str">
        <v>c</v>
      </c>
      <c r="E304" s="204" t="str">
        <v>ong</v>
      </c>
      <c r="F304" s="204">
        <v>1</v>
      </c>
    </row>
    <row r="305" spans="1:6">
      <c r="A305" s="204" t="s">
        <v>3520</v>
      </c>
      <c r="B305" s="204" t="s">
        <v>3518</v>
      </c>
      <c r="C305" s="204" t="str">
        <v>cong1</v>
      </c>
      <c r="D305" s="204" t="str">
        <v>c</v>
      </c>
      <c r="E305" s="204" t="str">
        <v>ong</v>
      </c>
      <c r="F305" s="204">
        <v>1</v>
      </c>
    </row>
    <row r="306" spans="1:6">
      <c r="A306" s="204" t="s">
        <v>16031</v>
      </c>
      <c r="C306" s="204" t="str">
        <v/>
      </c>
      <c r="D306" s="204" t="str">
        <v/>
      </c>
      <c r="E306" s="204" t="str">
        <v/>
      </c>
      <c r="F306" s="204" t="str">
        <v/>
      </c>
    </row>
    <row r="307" spans="1:6">
      <c r="A307" s="204" t="s">
        <v>12807</v>
      </c>
      <c r="B307" s="204" t="s">
        <v>12811</v>
      </c>
      <c r="C307" s="204" t="str">
        <v>cu2</v>
      </c>
      <c r="D307" s="204" t="str">
        <v>c</v>
      </c>
      <c r="E307" s="204" t="str">
        <v>u</v>
      </c>
      <c r="F307" s="204">
        <v>2</v>
      </c>
    </row>
    <row r="308" spans="1:6">
      <c r="A308" s="204" t="s">
        <v>2304</v>
      </c>
      <c r="B308" s="204" t="s">
        <v>2297</v>
      </c>
      <c r="C308" s="204" t="str">
        <v>hui1</v>
      </c>
      <c r="D308" s="204" t="str">
        <v>h</v>
      </c>
      <c r="E308" s="204" t="str">
        <v>ui</v>
      </c>
      <c r="F308" s="204">
        <v>1</v>
      </c>
    </row>
    <row r="309" spans="1:6">
      <c r="A309" s="204" t="s">
        <v>5552</v>
      </c>
      <c r="B309" s="204" t="s">
        <v>5551</v>
      </c>
      <c r="C309" s="204" t="str">
        <v>bing7</v>
      </c>
      <c r="D309" s="204" t="str">
        <v>b</v>
      </c>
      <c r="E309" s="204" t="str">
        <v>ing</v>
      </c>
      <c r="F309" s="204">
        <v>7</v>
      </c>
    </row>
    <row r="310" spans="1:6">
      <c r="A310" s="204" t="s">
        <v>5039</v>
      </c>
      <c r="B310" s="204" t="s">
        <v>5043</v>
      </c>
      <c r="C310" s="204" t="str">
        <v>tik4</v>
      </c>
      <c r="D310" s="204" t="str">
        <v>t</v>
      </c>
      <c r="E310" s="204" t="str">
        <v>ik</v>
      </c>
      <c r="F310" s="204">
        <v>4</v>
      </c>
    </row>
    <row r="311" spans="1:6">
      <c r="A311" s="204" t="s">
        <v>13220</v>
      </c>
      <c r="B311" s="204" t="s">
        <v>13224</v>
      </c>
      <c r="C311" s="204" t="str">
        <v>zi1</v>
      </c>
      <c r="D311" s="204" t="str">
        <v>z</v>
      </c>
      <c r="E311" s="204" t="str">
        <v>i</v>
      </c>
      <c r="F311" s="204">
        <v>1</v>
      </c>
    </row>
    <row r="312" spans="1:6">
      <c r="A312" s="204" t="s">
        <v>410</v>
      </c>
      <c r="B312" s="204" t="s">
        <v>413</v>
      </c>
      <c r="C312" s="204" t="str">
        <v>khun3</v>
      </c>
      <c r="D312" s="204" t="str">
        <v>kh</v>
      </c>
      <c r="E312" s="204" t="str">
        <v>un</v>
      </c>
      <c r="F312" s="204">
        <v>3</v>
      </c>
    </row>
    <row r="313" spans="1:6">
      <c r="A313" s="204" t="s">
        <v>6688</v>
      </c>
      <c r="B313" s="204" t="s">
        <v>12730</v>
      </c>
      <c r="C313" s="204" t="str">
        <v>u1</v>
      </c>
      <c r="D313" s="204" t="str">
        <v/>
      </c>
      <c r="E313" s="204" t="str">
        <v>u</v>
      </c>
      <c r="F313" s="204">
        <v>1</v>
      </c>
    </row>
    <row r="314" spans="1:6">
      <c r="A314" s="204" t="s">
        <v>14320</v>
      </c>
      <c r="B314" s="204" t="s">
        <v>14314</v>
      </c>
      <c r="C314" s="204" t="str">
        <v>ziu1</v>
      </c>
      <c r="D314" s="204" t="str">
        <v>z</v>
      </c>
      <c r="E314" s="204" t="str">
        <v>iu</v>
      </c>
      <c r="F314" s="204">
        <v>1</v>
      </c>
    </row>
    <row r="315" spans="1:6">
      <c r="A315" s="204" t="s">
        <v>3994</v>
      </c>
      <c r="B315" s="204" t="s">
        <v>3997</v>
      </c>
      <c r="C315" s="204" t="str">
        <v>long5</v>
      </c>
      <c r="D315" s="204" t="str">
        <v>l</v>
      </c>
      <c r="E315" s="204" t="str">
        <v>ong</v>
      </c>
      <c r="F315" s="204">
        <v>5</v>
      </c>
    </row>
    <row r="316" spans="1:6">
      <c r="A316" s="204" t="s">
        <v>12203</v>
      </c>
      <c r="B316" s="204" t="s">
        <v>12207</v>
      </c>
      <c r="C316" s="204" t="str">
        <v>zia2</v>
      </c>
      <c r="D316" s="204" t="str">
        <v>z</v>
      </c>
      <c r="E316" s="204" t="str">
        <v>ia</v>
      </c>
      <c r="F316" s="204">
        <v>2</v>
      </c>
    </row>
    <row r="317" spans="1:6">
      <c r="A317" s="204" t="s">
        <v>7225</v>
      </c>
      <c r="B317" s="204" t="s">
        <v>7112</v>
      </c>
      <c r="C317" s="204" t="str">
        <v>hoo5</v>
      </c>
      <c r="D317" s="204" t="str">
        <v>h</v>
      </c>
      <c r="E317" s="204" t="str">
        <v>oo</v>
      </c>
      <c r="F317" s="204">
        <v>5</v>
      </c>
    </row>
    <row r="318" spans="1:6">
      <c r="A318" s="204" t="s">
        <v>16050</v>
      </c>
      <c r="C318" s="204" t="str">
        <v/>
      </c>
      <c r="D318" s="204" t="str">
        <v/>
      </c>
      <c r="E318" s="204" t="str">
        <v/>
      </c>
      <c r="F318" s="204" t="str">
        <v/>
      </c>
    </row>
    <row r="319" spans="1:6">
      <c r="A319" s="204" t="s">
        <v>3552</v>
      </c>
      <c r="B319" s="207" t="s">
        <v>16053</v>
      </c>
      <c r="C319" s="207" t="str">
        <v>hong5</v>
      </c>
      <c r="D319" s="204" t="str">
        <v>h</v>
      </c>
      <c r="E319" s="204" t="str">
        <v>ong</v>
      </c>
      <c r="F319" s="204">
        <v>5</v>
      </c>
    </row>
    <row r="320" spans="1:6">
      <c r="A320" s="204" t="s">
        <v>13826</v>
      </c>
      <c r="B320" s="204" t="s">
        <v>13829</v>
      </c>
      <c r="C320" s="204" t="str">
        <v>ki5</v>
      </c>
      <c r="D320" s="204" t="str">
        <v>k</v>
      </c>
      <c r="E320" s="204" t="str">
        <v>i</v>
      </c>
      <c r="F320" s="204">
        <v>5</v>
      </c>
    </row>
    <row r="321" spans="1:6">
      <c r="A321" s="204" t="s">
        <v>8903</v>
      </c>
      <c r="B321" s="204" t="s">
        <v>8906</v>
      </c>
      <c r="C321" s="204" t="str">
        <v>pho3</v>
      </c>
      <c r="D321" s="204" t="str">
        <v>ph</v>
      </c>
      <c r="E321" s="204" t="str">
        <v>o</v>
      </c>
      <c r="F321" s="204">
        <v>3</v>
      </c>
    </row>
    <row r="322" spans="1:6">
      <c r="A322" s="204" t="s">
        <v>16054</v>
      </c>
      <c r="B322" s="204" t="s">
        <v>4529</v>
      </c>
      <c r="C322" s="204" t="str">
        <v>king1</v>
      </c>
      <c r="D322" s="204" t="str">
        <v>k</v>
      </c>
      <c r="E322" s="204" t="str">
        <v>ing</v>
      </c>
      <c r="F322" s="204">
        <v>1</v>
      </c>
    </row>
    <row r="323" spans="1:6">
      <c r="A323" s="204" t="s">
        <v>14322</v>
      </c>
      <c r="B323" s="204" t="s">
        <v>14314</v>
      </c>
      <c r="C323" s="204" t="str">
        <v>ziu1</v>
      </c>
      <c r="D323" s="204" t="str">
        <v>z</v>
      </c>
      <c r="E323" s="204" t="str">
        <v>iu</v>
      </c>
      <c r="F323" s="204">
        <v>1</v>
      </c>
    </row>
    <row r="324" spans="1:6">
      <c r="A324" s="204" t="s">
        <v>16031</v>
      </c>
      <c r="C324" s="204" t="str">
        <v/>
      </c>
      <c r="D324" s="204" t="str">
        <v/>
      </c>
      <c r="E324" s="204" t="str">
        <v/>
      </c>
      <c r="F324" s="204" t="str">
        <v/>
      </c>
    </row>
    <row r="325" spans="1:6">
      <c r="A325" s="204" t="s">
        <v>2889</v>
      </c>
      <c r="B325" s="204" t="s">
        <v>16033</v>
      </c>
      <c r="C325" s="204" t="str">
        <v>ha2</v>
      </c>
      <c r="D325" s="204" t="str">
        <v>h</v>
      </c>
      <c r="E325" s="204" t="str">
        <v>a</v>
      </c>
      <c r="F325" s="204">
        <v>2</v>
      </c>
    </row>
    <row r="326" spans="1:6">
      <c r="A326" s="204" t="s">
        <v>11293</v>
      </c>
      <c r="B326" s="204" t="s">
        <v>11305</v>
      </c>
      <c r="C326" s="204" t="str">
        <v>kang1</v>
      </c>
      <c r="D326" s="204" t="str">
        <v>k</v>
      </c>
      <c r="E326" s="204" t="str">
        <v>ang</v>
      </c>
      <c r="F326" s="204">
        <v>1</v>
      </c>
    </row>
    <row r="327" spans="1:6">
      <c r="A327" s="204" t="s">
        <v>5258</v>
      </c>
      <c r="B327" s="204" t="s">
        <v>5262</v>
      </c>
      <c r="C327" s="204" t="str">
        <v>ling5</v>
      </c>
      <c r="D327" s="204" t="str">
        <v>l</v>
      </c>
      <c r="E327" s="204" t="str">
        <v>ing</v>
      </c>
      <c r="F327" s="204">
        <v>5</v>
      </c>
    </row>
    <row r="328" spans="1:6">
      <c r="A328" s="204" t="s">
        <v>16031</v>
      </c>
      <c r="C328" s="204" t="str">
        <v/>
      </c>
      <c r="D328" s="204" t="str">
        <v/>
      </c>
      <c r="E328" s="204" t="str">
        <v/>
      </c>
      <c r="F328" s="204" t="str">
        <v/>
      </c>
    </row>
    <row r="329" spans="1:6">
      <c r="A329" s="204" t="s">
        <v>810</v>
      </c>
      <c r="B329" s="204" t="s">
        <v>813</v>
      </c>
      <c r="C329" s="204" t="str">
        <v>sun7</v>
      </c>
      <c r="D329" s="204" t="str">
        <v>s</v>
      </c>
      <c r="E329" s="204" t="str">
        <v>un</v>
      </c>
      <c r="F329" s="204">
        <v>7</v>
      </c>
    </row>
    <row r="330" spans="1:6">
      <c r="A330" s="204" t="s">
        <v>14526</v>
      </c>
      <c r="B330" s="204" t="s">
        <v>14529</v>
      </c>
      <c r="C330" s="204" t="str">
        <v>liu5</v>
      </c>
      <c r="D330" s="204" t="str">
        <v>l</v>
      </c>
      <c r="E330" s="204" t="str">
        <v>iu</v>
      </c>
      <c r="F330" s="204">
        <v>5</v>
      </c>
    </row>
    <row r="331" spans="1:6">
      <c r="A331" s="204" t="s">
        <v>13945</v>
      </c>
      <c r="B331" s="204" t="s">
        <v>13933</v>
      </c>
      <c r="C331" s="204" t="str">
        <v>ji5</v>
      </c>
      <c r="D331" s="204" t="str">
        <v>j</v>
      </c>
      <c r="E331" s="204" t="str">
        <v>i</v>
      </c>
      <c r="F331" s="204">
        <v>5</v>
      </c>
    </row>
    <row r="332" spans="1:6">
      <c r="A332" s="204" t="s">
        <v>3431</v>
      </c>
      <c r="B332" s="204" t="s">
        <v>3434</v>
      </c>
      <c r="C332" s="204" t="str">
        <v>tong1</v>
      </c>
      <c r="D332" s="204" t="str">
        <v>t</v>
      </c>
      <c r="E332" s="204" t="str">
        <v>ong</v>
      </c>
      <c r="F332" s="204">
        <v>1</v>
      </c>
    </row>
    <row r="333" spans="1:6">
      <c r="A333" s="204" t="s">
        <v>12224</v>
      </c>
      <c r="B333" s="204" t="s">
        <v>12228</v>
      </c>
      <c r="C333" s="204" t="str">
        <v>ia2</v>
      </c>
      <c r="D333" s="204" t="str">
        <v/>
      </c>
      <c r="E333" s="204" t="str">
        <v>ia</v>
      </c>
      <c r="F333" s="204">
        <v>2</v>
      </c>
    </row>
    <row r="334" spans="1:6">
      <c r="A334" s="204" t="s">
        <v>16031</v>
      </c>
      <c r="C334" s="204" t="str">
        <v/>
      </c>
      <c r="D334" s="204" t="str">
        <v/>
      </c>
      <c r="E334" s="204" t="str">
        <v/>
      </c>
      <c r="F334" s="204" t="str">
        <v/>
      </c>
    </row>
    <row r="335" spans="1:6">
      <c r="A335" s="204" t="s">
        <v>16055</v>
      </c>
      <c r="B335" s="204" t="s">
        <v>8538</v>
      </c>
      <c r="C335" s="204" t="str">
        <v>tiok8</v>
      </c>
      <c r="D335" s="204" t="str">
        <v>t</v>
      </c>
      <c r="E335" s="204" t="str">
        <v>iok</v>
      </c>
      <c r="F335" s="204">
        <v>8</v>
      </c>
    </row>
    <row r="336" spans="1:6">
      <c r="A336" s="204" t="s">
        <v>16056</v>
      </c>
      <c r="B336" s="204" t="s">
        <v>6993</v>
      </c>
      <c r="C336" s="204" t="str">
        <v>loo5</v>
      </c>
      <c r="D336" s="204" t="str">
        <v>l</v>
      </c>
      <c r="E336" s="204" t="str">
        <v>oo</v>
      </c>
      <c r="F336" s="204">
        <v>5</v>
      </c>
    </row>
    <row r="337" spans="1:6">
      <c r="A337" s="204" t="s">
        <v>35</v>
      </c>
      <c r="B337" s="204" t="s">
        <v>45</v>
      </c>
      <c r="C337" s="204" t="str">
        <v>cian1</v>
      </c>
      <c r="D337" s="204" t="str">
        <v>c</v>
      </c>
      <c r="E337" s="204" t="str">
        <v>ian</v>
      </c>
      <c r="F337" s="204">
        <v>1</v>
      </c>
    </row>
    <row r="338" spans="1:6">
      <c r="A338" s="204" t="s">
        <v>13354</v>
      </c>
      <c r="B338" s="204" t="s">
        <v>13357</v>
      </c>
      <c r="C338" s="204" t="str">
        <v>li2</v>
      </c>
      <c r="D338" s="204" t="str">
        <v>l</v>
      </c>
      <c r="E338" s="204" t="str">
        <v>i</v>
      </c>
      <c r="F338" s="204">
        <v>2</v>
      </c>
    </row>
    <row r="339" spans="1:6">
      <c r="A339" s="204" t="s">
        <v>16031</v>
      </c>
      <c r="C339" s="204" t="str">
        <v/>
      </c>
      <c r="D339" s="204" t="str">
        <v/>
      </c>
      <c r="E339" s="204" t="str">
        <v/>
      </c>
      <c r="F339" s="204" t="str">
        <v/>
      </c>
    </row>
    <row r="340" spans="1:6">
      <c r="A340" s="204" t="s">
        <v>4633</v>
      </c>
      <c r="B340" s="204" t="s">
        <v>4606</v>
      </c>
      <c r="C340" s="204" t="str">
        <v>zing1</v>
      </c>
      <c r="D340" s="204" t="str">
        <v>z</v>
      </c>
      <c r="E340" s="204" t="str">
        <v>ing</v>
      </c>
      <c r="F340" s="204">
        <v>1</v>
      </c>
    </row>
    <row r="341" spans="1:6">
      <c r="A341" s="204" t="s">
        <v>13870</v>
      </c>
      <c r="B341" s="204" t="s">
        <v>13829</v>
      </c>
      <c r="C341" s="204" t="str">
        <v>ki5</v>
      </c>
      <c r="D341" s="204" t="str">
        <v>k</v>
      </c>
      <c r="E341" s="204" t="str">
        <v>i</v>
      </c>
      <c r="F341" s="204">
        <v>5</v>
      </c>
    </row>
    <row r="342" spans="1:6">
      <c r="A342" s="204" t="s">
        <v>7913</v>
      </c>
      <c r="B342" s="204" t="s">
        <v>16057</v>
      </c>
      <c r="C342" s="204" t="str">
        <v>pe3</v>
      </c>
      <c r="D342" s="204" t="str">
        <v>p</v>
      </c>
      <c r="E342" s="204" t="str">
        <v>e</v>
      </c>
      <c r="F342" s="204">
        <v>3</v>
      </c>
    </row>
    <row r="343" spans="1:6">
      <c r="A343" s="204" t="s">
        <v>3418</v>
      </c>
      <c r="B343" s="204" t="s">
        <v>3416</v>
      </c>
      <c r="C343" s="204" t="str">
        <v>khong1</v>
      </c>
      <c r="D343" s="204" t="str">
        <v>kh</v>
      </c>
      <c r="E343" s="204" t="str">
        <v>ong</v>
      </c>
      <c r="F343" s="204">
        <v>1</v>
      </c>
    </row>
    <row r="344" spans="1:6">
      <c r="A344" s="204" t="s">
        <v>16031</v>
      </c>
      <c r="C344" s="204" t="str">
        <v/>
      </c>
      <c r="D344" s="204" t="str">
        <v/>
      </c>
      <c r="E344" s="204" t="str">
        <v/>
      </c>
      <c r="F344" s="204" t="str">
        <v/>
      </c>
    </row>
    <row r="345" spans="1:6">
      <c r="A345" s="204" t="s">
        <v>12722</v>
      </c>
      <c r="B345" s="204" t="s">
        <v>12708</v>
      </c>
      <c r="C345" s="204" t="str">
        <v>su1</v>
      </c>
      <c r="D345" s="204" t="str">
        <v>s</v>
      </c>
      <c r="E345" s="204" t="str">
        <v>u</v>
      </c>
      <c r="F345" s="204">
        <v>1</v>
      </c>
    </row>
    <row r="346" spans="1:6">
      <c r="A346" s="204" t="s">
        <v>14408</v>
      </c>
      <c r="B346" s="204" t="s">
        <v>14412</v>
      </c>
      <c r="C346" s="204" t="str">
        <v>ziu2</v>
      </c>
      <c r="D346" s="204" t="str">
        <v>z</v>
      </c>
      <c r="E346" s="204" t="str">
        <v>iu</v>
      </c>
      <c r="F346" s="204">
        <v>2</v>
      </c>
    </row>
    <row r="347" spans="1:6">
      <c r="A347" s="204" t="s">
        <v>2064</v>
      </c>
      <c r="B347" s="204" t="s">
        <v>2060</v>
      </c>
      <c r="C347" s="204" t="str">
        <v>lim5</v>
      </c>
      <c r="D347" s="204" t="str">
        <v>l</v>
      </c>
      <c r="E347" s="204" t="str">
        <v>im</v>
      </c>
      <c r="F347" s="204">
        <v>5</v>
      </c>
    </row>
    <row r="348" spans="1:6">
      <c r="A348" s="204" t="s">
        <v>11293</v>
      </c>
      <c r="B348" s="204" t="s">
        <v>11305</v>
      </c>
      <c r="C348" s="204" t="str">
        <v>kang1</v>
      </c>
      <c r="D348" s="204" t="str">
        <v>k</v>
      </c>
      <c r="E348" s="204" t="str">
        <v>ang</v>
      </c>
      <c r="F348" s="204">
        <v>1</v>
      </c>
    </row>
    <row r="349" spans="1:6">
      <c r="A349" s="204" t="s">
        <v>16031</v>
      </c>
      <c r="C349" s="204" t="str">
        <v/>
      </c>
      <c r="D349" s="204" t="str">
        <v/>
      </c>
      <c r="E349" s="204" t="str">
        <v/>
      </c>
      <c r="F349" s="204" t="str">
        <v/>
      </c>
    </row>
    <row r="350" spans="1:6">
      <c r="A350" s="204" t="s">
        <v>16038</v>
      </c>
      <c r="B350" s="204" t="s">
        <v>5449</v>
      </c>
      <c r="C350" s="204" t="str">
        <v>hing5</v>
      </c>
      <c r="D350" s="204" t="str">
        <v>h</v>
      </c>
      <c r="E350" s="204" t="str">
        <v>ing</v>
      </c>
      <c r="F350" s="204">
        <v>5</v>
      </c>
    </row>
    <row r="351" spans="1:6">
      <c r="A351" s="204" t="s">
        <v>3948</v>
      </c>
      <c r="B351" s="204" t="s">
        <v>3937</v>
      </c>
      <c r="C351" s="204" t="str">
        <v>sok4</v>
      </c>
      <c r="D351" s="204" t="str">
        <v>s</v>
      </c>
      <c r="E351" s="204" t="str">
        <v>ok</v>
      </c>
      <c r="F351" s="204">
        <v>4</v>
      </c>
    </row>
    <row r="352" spans="1:6">
      <c r="A352" s="204" t="s">
        <v>12885</v>
      </c>
      <c r="B352" s="204" t="s">
        <v>12884</v>
      </c>
      <c r="C352" s="204" t="str">
        <v>hu3</v>
      </c>
      <c r="D352" s="204" t="str">
        <v>h</v>
      </c>
      <c r="E352" s="204" t="str">
        <v>u</v>
      </c>
      <c r="F352" s="204">
        <v>3</v>
      </c>
    </row>
    <row r="353" spans="1:6">
      <c r="A353" s="204" t="s">
        <v>13257</v>
      </c>
      <c r="B353" s="204" t="s">
        <v>13239</v>
      </c>
      <c r="C353" s="204" t="str">
        <v>si1</v>
      </c>
      <c r="D353" s="204" t="str">
        <v>s</v>
      </c>
      <c r="E353" s="204" t="str">
        <v>i</v>
      </c>
      <c r="F353" s="204">
        <v>1</v>
      </c>
    </row>
    <row r="354" spans="1:6">
      <c r="A354" s="204" t="s">
        <v>16031</v>
      </c>
      <c r="C354" s="204" t="str">
        <v/>
      </c>
      <c r="D354" s="204" t="str">
        <v/>
      </c>
      <c r="E354" s="204" t="str">
        <v/>
      </c>
      <c r="F354" s="204" t="str">
        <v/>
      </c>
    </row>
    <row r="355" spans="1:6">
      <c r="A355" s="204" t="s">
        <v>6889</v>
      </c>
      <c r="B355" s="204" t="s">
        <v>6893</v>
      </c>
      <c r="C355" s="204" t="str">
        <v>koo3</v>
      </c>
      <c r="D355" s="204" t="str">
        <v>k</v>
      </c>
      <c r="E355" s="204" t="str">
        <v>oo</v>
      </c>
      <c r="F355" s="204">
        <v>3</v>
      </c>
    </row>
    <row r="356" spans="1:6">
      <c r="A356" s="204" t="s">
        <v>9883</v>
      </c>
      <c r="B356" s="204" t="s">
        <v>9887</v>
      </c>
      <c r="C356" s="204" t="str">
        <v>it4</v>
      </c>
      <c r="D356" s="204" t="str">
        <v/>
      </c>
      <c r="E356" s="204" t="str">
        <v>it</v>
      </c>
      <c r="F356" s="204">
        <v>4</v>
      </c>
    </row>
    <row r="357" spans="1:6">
      <c r="A357" s="204" t="s">
        <v>13720</v>
      </c>
      <c r="B357" s="204" t="s">
        <v>16044</v>
      </c>
      <c r="C357" s="204" t="str">
        <v>se3</v>
      </c>
      <c r="D357" s="204" t="str">
        <v>s</v>
      </c>
      <c r="E357" s="204" t="str">
        <v>e</v>
      </c>
      <c r="F357" s="204">
        <v>3</v>
      </c>
    </row>
    <row r="358" spans="1:6">
      <c r="A358" s="204" t="s">
        <v>13220</v>
      </c>
      <c r="B358" s="204" t="s">
        <v>13224</v>
      </c>
      <c r="C358" s="204" t="str">
        <v>zi1</v>
      </c>
      <c r="D358" s="204" t="str">
        <v>z</v>
      </c>
      <c r="E358" s="204" t="str">
        <v>i</v>
      </c>
      <c r="F358" s="204">
        <v>1</v>
      </c>
    </row>
    <row r="359" spans="1:6">
      <c r="A359" s="204" t="s">
        <v>8478</v>
      </c>
      <c r="B359" s="204" t="s">
        <v>8481</v>
      </c>
      <c r="C359" s="204" t="str">
        <v>hiong5</v>
      </c>
      <c r="D359" s="204" t="str">
        <v>h</v>
      </c>
      <c r="E359" s="204" t="str">
        <v>iong</v>
      </c>
      <c r="F359" s="204">
        <v>5</v>
      </c>
    </row>
    <row r="360" spans="1:6">
      <c r="A360" s="204" t="s">
        <v>12224</v>
      </c>
      <c r="B360" s="204" t="s">
        <v>12228</v>
      </c>
      <c r="C360" s="204" t="str">
        <v>ia2</v>
      </c>
      <c r="D360" s="204" t="str">
        <v/>
      </c>
      <c r="E360" s="204" t="str">
        <v>ia</v>
      </c>
      <c r="F360" s="204">
        <v>2</v>
      </c>
    </row>
    <row r="361" spans="1:6">
      <c r="A361" s="204" t="s">
        <v>16031</v>
      </c>
      <c r="C361" s="204" t="str">
        <v/>
      </c>
      <c r="D361" s="204" t="str">
        <v/>
      </c>
      <c r="E361" s="204" t="str">
        <v/>
      </c>
      <c r="F361" s="204" t="str">
        <v/>
      </c>
    </row>
    <row r="362" spans="1:6">
      <c r="A362" s="204" t="s">
        <v>13945</v>
      </c>
      <c r="B362" s="204" t="s">
        <v>13933</v>
      </c>
      <c r="C362" s="204" t="str">
        <v>ji5</v>
      </c>
      <c r="D362" s="204" t="str">
        <v>j</v>
      </c>
      <c r="E362" s="204" t="str">
        <v>i</v>
      </c>
      <c r="F362" s="204">
        <v>5</v>
      </c>
    </row>
    <row r="363" spans="1:6">
      <c r="A363" s="204" t="s">
        <v>1781</v>
      </c>
      <c r="B363" s="204" t="s">
        <v>1780</v>
      </c>
      <c r="C363" s="204" t="str">
        <v>kim1</v>
      </c>
      <c r="D363" s="204" t="str">
        <v>k</v>
      </c>
      <c r="E363" s="204" t="str">
        <v>im</v>
      </c>
      <c r="F363" s="204">
        <v>1</v>
      </c>
    </row>
    <row r="364" spans="1:6">
      <c r="A364" s="204" t="s">
        <v>2956</v>
      </c>
      <c r="B364" s="204" t="s">
        <v>2960</v>
      </c>
      <c r="C364" s="204" t="str">
        <v>an1</v>
      </c>
      <c r="D364" s="204" t="str">
        <v/>
      </c>
      <c r="E364" s="204" t="str">
        <v>an</v>
      </c>
      <c r="F364" s="204">
        <v>1</v>
      </c>
    </row>
    <row r="365" spans="1:6">
      <c r="A365" s="204" t="s">
        <v>9506</v>
      </c>
      <c r="B365" s="204" t="s">
        <v>9253</v>
      </c>
      <c r="C365" s="204" t="str">
        <v>zai2</v>
      </c>
      <c r="D365" s="204" t="str">
        <v>z</v>
      </c>
      <c r="E365" s="204" t="str">
        <v>ai</v>
      </c>
      <c r="F365" s="204">
        <v>2</v>
      </c>
    </row>
    <row r="366" spans="1:6">
      <c r="A366" s="204" t="s">
        <v>9174</v>
      </c>
      <c r="B366" s="204" t="s">
        <v>9173</v>
      </c>
      <c r="C366" s="204" t="str">
        <v>zai1</v>
      </c>
      <c r="D366" s="204" t="str">
        <v>z</v>
      </c>
      <c r="E366" s="204" t="str">
        <v>ai</v>
      </c>
      <c r="F366" s="204">
        <v>1</v>
      </c>
    </row>
    <row r="367" spans="1:6">
      <c r="A367" s="204" t="s">
        <v>16050</v>
      </c>
      <c r="C367" s="204" t="str">
        <v/>
      </c>
      <c r="D367" s="204" t="str">
        <v/>
      </c>
      <c r="E367" s="204" t="str">
        <v/>
      </c>
      <c r="F367" s="204" t="str">
        <v/>
      </c>
    </row>
    <row r="368" spans="1:6">
      <c r="A368" s="204" t="s">
        <v>3721</v>
      </c>
      <c r="B368" s="204" t="s">
        <v>3816</v>
      </c>
      <c r="C368" s="204" t="str">
        <v>hong3</v>
      </c>
      <c r="D368" s="204" t="str">
        <v>h</v>
      </c>
      <c r="E368" s="204" t="str">
        <v>ong</v>
      </c>
      <c r="F368" s="204">
        <v>3</v>
      </c>
    </row>
    <row r="369" spans="1:6">
      <c r="A369" s="204" t="s">
        <v>7094</v>
      </c>
      <c r="B369" s="207" t="s">
        <v>7098</v>
      </c>
      <c r="C369" s="207" t="str">
        <v>goo5</v>
      </c>
      <c r="D369" s="204" t="str">
        <v>g</v>
      </c>
      <c r="E369" s="204" t="str">
        <v>oo</v>
      </c>
      <c r="F369" s="204">
        <v>5</v>
      </c>
    </row>
    <row r="370" spans="1:6">
      <c r="A370" s="204" t="s">
        <v>13532</v>
      </c>
      <c r="B370" s="204" t="s">
        <v>12787</v>
      </c>
      <c r="C370" s="204" t="str">
        <v>u2</v>
      </c>
      <c r="D370" s="204" t="str">
        <v/>
      </c>
      <c r="E370" s="204" t="str">
        <v>u</v>
      </c>
      <c r="F370" s="204">
        <v>2</v>
      </c>
    </row>
    <row r="371" spans="1:6">
      <c r="A371" s="204" t="s">
        <v>12762</v>
      </c>
      <c r="B371" s="208" t="s">
        <v>16058</v>
      </c>
      <c r="C371" s="207" t="str">
        <v>zu2</v>
      </c>
      <c r="D371" s="204" t="str">
        <v>z</v>
      </c>
      <c r="E371" s="204" t="str">
        <v>u</v>
      </c>
      <c r="F371" s="204">
        <v>2</v>
      </c>
    </row>
    <row r="372" spans="1:6">
      <c r="A372" s="204" t="s">
        <v>16031</v>
      </c>
      <c r="C372" s="204" t="str">
        <v/>
      </c>
      <c r="D372" s="204" t="str">
        <v/>
      </c>
      <c r="E372" s="204" t="str">
        <v/>
      </c>
      <c r="F372" s="204" t="str">
        <v/>
      </c>
    </row>
    <row r="373" spans="1:6">
      <c r="A373" s="204" t="s">
        <v>14059</v>
      </c>
      <c r="B373" s="204" t="s">
        <v>16037</v>
      </c>
      <c r="C373" s="204" t="str">
        <v>gu5</v>
      </c>
      <c r="D373" s="204" t="str">
        <v>g</v>
      </c>
      <c r="E373" s="204" t="str">
        <v>u</v>
      </c>
      <c r="F373" s="204">
        <v>5</v>
      </c>
    </row>
    <row r="374" spans="1:6">
      <c r="A374" s="204" t="s">
        <v>7656</v>
      </c>
      <c r="B374" s="204" t="s">
        <v>7660</v>
      </c>
      <c r="C374" s="204" t="str">
        <v>ziau5</v>
      </c>
      <c r="D374" s="204" t="str">
        <v>z</v>
      </c>
      <c r="E374" s="204" t="str">
        <v>iau</v>
      </c>
      <c r="F374" s="204">
        <v>5</v>
      </c>
    </row>
    <row r="375" spans="1:6">
      <c r="A375" s="204" t="s">
        <v>6688</v>
      </c>
      <c r="B375" s="204" t="s">
        <v>12730</v>
      </c>
      <c r="C375" s="204" t="str">
        <v>u1</v>
      </c>
      <c r="D375" s="204" t="str">
        <v/>
      </c>
      <c r="E375" s="204" t="str">
        <v>u</v>
      </c>
      <c r="F375" s="204">
        <v>1</v>
      </c>
    </row>
    <row r="376" spans="1:6">
      <c r="A376" s="204" t="s">
        <v>11293</v>
      </c>
      <c r="B376" s="204" t="s">
        <v>11305</v>
      </c>
      <c r="C376" s="204" t="str">
        <v>kang1</v>
      </c>
      <c r="D376" s="204" t="str">
        <v>k</v>
      </c>
      <c r="E376" s="204" t="str">
        <v>ang</v>
      </c>
      <c r="F376" s="204">
        <v>1</v>
      </c>
    </row>
    <row r="377" spans="1:6">
      <c r="A377" s="204" t="s">
        <v>13480</v>
      </c>
      <c r="B377" s="204" t="s">
        <v>12766</v>
      </c>
      <c r="C377" s="204" t="str">
        <v>zu2</v>
      </c>
      <c r="D377" s="204" t="str">
        <v>z</v>
      </c>
      <c r="E377" s="204" t="str">
        <v>u</v>
      </c>
      <c r="F377" s="204">
        <v>2</v>
      </c>
    </row>
    <row r="378" spans="1:6">
      <c r="A378" s="204" t="s">
        <v>13220</v>
      </c>
      <c r="B378" s="204" t="s">
        <v>13224</v>
      </c>
      <c r="C378" s="204" t="str">
        <v>zi1</v>
      </c>
      <c r="D378" s="204" t="str">
        <v>z</v>
      </c>
      <c r="E378" s="204" t="str">
        <v>i</v>
      </c>
      <c r="F378" s="204">
        <v>1</v>
      </c>
    </row>
    <row r="379" spans="1:6">
      <c r="A379" s="204" t="s">
        <v>10295</v>
      </c>
      <c r="B379" s="204" t="s">
        <v>8224</v>
      </c>
      <c r="C379" s="204" t="str">
        <v>siong2</v>
      </c>
      <c r="D379" s="204" t="str">
        <v>s</v>
      </c>
      <c r="E379" s="204" t="str">
        <v>iong</v>
      </c>
      <c r="F379" s="204">
        <v>2</v>
      </c>
    </row>
    <row r="380" spans="1:6">
      <c r="A380" s="204" t="s">
        <v>16031</v>
      </c>
      <c r="C380" s="204" t="str">
        <v/>
      </c>
      <c r="D380" s="204" t="str">
        <v/>
      </c>
      <c r="E380" s="204" t="str">
        <v/>
      </c>
      <c r="F380" s="204" t="str">
        <v/>
      </c>
    </row>
    <row r="381" spans="1:6">
      <c r="A381" s="204" t="s">
        <v>14084</v>
      </c>
      <c r="B381" s="204" t="s">
        <v>16059</v>
      </c>
      <c r="C381" s="204" t="str">
        <v>lu7</v>
      </c>
      <c r="D381" s="204" t="str">
        <v>l</v>
      </c>
      <c r="E381" s="204" t="str">
        <v>u</v>
      </c>
      <c r="F381" s="204">
        <v>7</v>
      </c>
    </row>
    <row r="382" spans="1:6">
      <c r="A382" s="204" t="s">
        <v>14060</v>
      </c>
      <c r="B382" s="204" t="s">
        <v>16037</v>
      </c>
      <c r="C382" s="204" t="str">
        <v>gu5</v>
      </c>
      <c r="D382" s="204" t="str">
        <v>g</v>
      </c>
      <c r="E382" s="204" t="str">
        <v>u</v>
      </c>
      <c r="F382" s="204">
        <v>5</v>
      </c>
    </row>
    <row r="383" spans="1:6">
      <c r="A383" s="204" t="s">
        <v>2859</v>
      </c>
      <c r="B383" s="204" t="s">
        <v>2858</v>
      </c>
      <c r="C383" s="204" t="str">
        <v>hee5</v>
      </c>
      <c r="D383" s="204" t="str">
        <v>h</v>
      </c>
      <c r="E383" s="204" t="str">
        <v>ee</v>
      </c>
      <c r="F383" s="204">
        <v>5</v>
      </c>
    </row>
    <row r="384" spans="1:6">
      <c r="A384" s="204" t="s">
        <v>13945</v>
      </c>
      <c r="B384" s="204" t="s">
        <v>13933</v>
      </c>
      <c r="C384" s="204" t="str">
        <v>ji5</v>
      </c>
      <c r="D384" s="204" t="str">
        <v>j</v>
      </c>
      <c r="E384" s="204" t="str">
        <v>i</v>
      </c>
      <c r="F384" s="204">
        <v>5</v>
      </c>
    </row>
    <row r="385" spans="1:6">
      <c r="A385" s="204" t="s">
        <v>14431</v>
      </c>
      <c r="B385" s="204" t="s">
        <v>14435</v>
      </c>
      <c r="C385" s="204" t="str">
        <v>iu2</v>
      </c>
      <c r="D385" s="204" t="str">
        <v/>
      </c>
      <c r="E385" s="204" t="str">
        <v>iu</v>
      </c>
      <c r="F385" s="204">
        <v>2</v>
      </c>
    </row>
    <row r="386" spans="1:6">
      <c r="A386" s="204" t="s">
        <v>14047</v>
      </c>
      <c r="B386" s="204" t="s">
        <v>14031</v>
      </c>
      <c r="C386" s="204" t="str">
        <v>bi5</v>
      </c>
      <c r="D386" s="204" t="str">
        <v>b</v>
      </c>
      <c r="E386" s="204" t="str">
        <v>i</v>
      </c>
      <c r="F386" s="204">
        <v>5</v>
      </c>
    </row>
    <row r="387" spans="1:6">
      <c r="A387" s="204" t="s">
        <v>4301</v>
      </c>
      <c r="B387" s="204" t="s">
        <v>4289</v>
      </c>
      <c r="C387" s="204" t="str">
        <v>lok8</v>
      </c>
      <c r="D387" s="204" t="str">
        <v>l</v>
      </c>
      <c r="E387" s="204" t="str">
        <v>ok</v>
      </c>
      <c r="F387" s="204">
        <v>8</v>
      </c>
    </row>
    <row r="388" spans="1:6">
      <c r="A388" s="204" t="s">
        <v>16039</v>
      </c>
      <c r="C388" s="204" t="str">
        <v/>
      </c>
      <c r="D388" s="204" t="str">
        <v/>
      </c>
      <c r="E388" s="204" t="str">
        <v/>
      </c>
      <c r="F388" s="204" t="str">
        <v/>
      </c>
    </row>
    <row r="389" spans="1:6">
      <c r="A389" s="204" t="s">
        <v>2803</v>
      </c>
      <c r="B389" s="204" t="s">
        <v>16060</v>
      </c>
      <c r="C389" s="204" t="str">
        <v>ka3</v>
      </c>
      <c r="D389" s="204" t="str">
        <v>k</v>
      </c>
      <c r="E389" s="204" t="str">
        <v>a</v>
      </c>
      <c r="F389" s="204">
        <v>3</v>
      </c>
    </row>
    <row r="390" spans="1:6">
      <c r="A390" s="204" t="s">
        <v>9883</v>
      </c>
      <c r="B390" s="204" t="s">
        <v>9887</v>
      </c>
      <c r="C390" s="204" t="str">
        <v>it4</v>
      </c>
      <c r="D390" s="204" t="str">
        <v/>
      </c>
      <c r="E390" s="204" t="str">
        <v>it</v>
      </c>
      <c r="F390" s="204">
        <v>4</v>
      </c>
    </row>
    <row r="391" spans="1:6">
      <c r="A391" s="204" t="s">
        <v>11891</v>
      </c>
      <c r="B391" s="204" t="s">
        <v>11895</v>
      </c>
      <c r="C391" s="204" t="str">
        <v>iap8</v>
      </c>
      <c r="D391" s="204" t="str">
        <v/>
      </c>
      <c r="E391" s="204" t="str">
        <v>iap</v>
      </c>
      <c r="F391" s="204">
        <v>8</v>
      </c>
    </row>
    <row r="392" spans="1:6">
      <c r="A392" s="204" t="s">
        <v>13220</v>
      </c>
      <c r="B392" s="204" t="s">
        <v>13224</v>
      </c>
      <c r="C392" s="204" t="str">
        <v>zi1</v>
      </c>
      <c r="D392" s="204" t="str">
        <v>z</v>
      </c>
      <c r="E392" s="204" t="str">
        <v>i</v>
      </c>
      <c r="F392" s="204">
        <v>1</v>
      </c>
    </row>
    <row r="393" spans="1:6">
      <c r="A393" s="204" t="s">
        <v>999</v>
      </c>
      <c r="B393" s="204" t="s">
        <v>998</v>
      </c>
      <c r="C393" s="204" t="str">
        <v>phian1</v>
      </c>
      <c r="D393" s="204" t="str">
        <v>ph</v>
      </c>
      <c r="E393" s="204" t="str">
        <v>ian</v>
      </c>
      <c r="F393" s="204">
        <v>1</v>
      </c>
    </row>
    <row r="394" spans="1:6">
      <c r="A394" s="204" t="s">
        <v>14310</v>
      </c>
      <c r="B394" s="204" t="s">
        <v>14314</v>
      </c>
      <c r="C394" s="204" t="str">
        <v>ziu1</v>
      </c>
      <c r="D394" s="204" t="str">
        <v>z</v>
      </c>
      <c r="E394" s="204" t="str">
        <v>iu</v>
      </c>
      <c r="F394" s="204">
        <v>1</v>
      </c>
    </row>
    <row r="395" spans="1:6">
      <c r="A395" s="204" t="s">
        <v>16031</v>
      </c>
      <c r="C395" s="204" t="str">
        <v/>
      </c>
      <c r="D395" s="204" t="str">
        <v/>
      </c>
      <c r="E395" s="204" t="str">
        <v/>
      </c>
      <c r="F395" s="204" t="str">
        <v/>
      </c>
    </row>
    <row r="396" spans="1:6">
      <c r="A396" s="204" t="s">
        <v>16061</v>
      </c>
      <c r="B396" s="204" t="s">
        <v>16036</v>
      </c>
      <c r="C396" s="204" t="str">
        <v>ku2</v>
      </c>
      <c r="D396" s="204" t="str">
        <v>k</v>
      </c>
      <c r="E396" s="204" t="str">
        <v>u</v>
      </c>
      <c r="F396" s="204">
        <v>2</v>
      </c>
    </row>
    <row r="397" spans="1:6">
      <c r="A397" s="204" t="s">
        <v>12102</v>
      </c>
      <c r="B397" s="204" t="s">
        <v>12097</v>
      </c>
      <c r="C397" s="204" t="str">
        <v>pau5</v>
      </c>
      <c r="D397" s="204" t="str">
        <v>p</v>
      </c>
      <c r="E397" s="204" t="str">
        <v>au</v>
      </c>
      <c r="F397" s="204">
        <v>5</v>
      </c>
    </row>
    <row r="398" spans="1:6">
      <c r="A398" s="204" t="s">
        <v>151</v>
      </c>
      <c r="B398" s="204" t="s">
        <v>148</v>
      </c>
      <c r="C398" s="204" t="str">
        <v>zun1</v>
      </c>
      <c r="D398" s="204" t="str">
        <v>z</v>
      </c>
      <c r="E398" s="204" t="str">
        <v>un</v>
      </c>
      <c r="F398" s="204">
        <v>1</v>
      </c>
    </row>
    <row r="399" spans="1:6">
      <c r="A399" s="204" t="s">
        <v>13526</v>
      </c>
      <c r="B399" s="204" t="s">
        <v>13530</v>
      </c>
      <c r="C399" s="204" t="str">
        <v>i2</v>
      </c>
      <c r="D399" s="204" t="str">
        <v/>
      </c>
      <c r="E399" s="204" t="str">
        <v>i</v>
      </c>
      <c r="F399" s="204">
        <v>2</v>
      </c>
    </row>
    <row r="400" spans="1:6">
      <c r="A400" s="204" t="s">
        <v>10202</v>
      </c>
      <c r="B400" s="204" t="s">
        <v>8146</v>
      </c>
      <c r="C400" s="204" t="str">
        <v>siong1</v>
      </c>
      <c r="D400" s="204" t="str">
        <v>s</v>
      </c>
      <c r="E400" s="204" t="str">
        <v>iong</v>
      </c>
      <c r="F400" s="204">
        <v>1</v>
      </c>
    </row>
    <row r="401" spans="1:6">
      <c r="A401" s="204" t="s">
        <v>8317</v>
      </c>
      <c r="B401" s="204" t="s">
        <v>8316</v>
      </c>
      <c r="C401" s="204" t="str">
        <v>ziok4</v>
      </c>
      <c r="D401" s="204" t="str">
        <v>z</v>
      </c>
      <c r="E401" s="204" t="str">
        <v>iok</v>
      </c>
      <c r="F401" s="204">
        <v>4</v>
      </c>
    </row>
    <row r="402" spans="1:6">
      <c r="A402" s="204" t="s">
        <v>16034</v>
      </c>
      <c r="C402" s="204" t="str">
        <v/>
      </c>
      <c r="D402" s="204" t="str">
        <v/>
      </c>
      <c r="E402" s="204" t="str">
        <v/>
      </c>
      <c r="F402" s="204" t="str">
        <v/>
      </c>
    </row>
    <row r="403" spans="1:6">
      <c r="A403" s="204" t="s">
        <v>13652</v>
      </c>
      <c r="B403" s="204" t="s">
        <v>13638</v>
      </c>
      <c r="C403" s="204" t="str">
        <v>ki3</v>
      </c>
      <c r="D403" s="204" t="str">
        <v>k</v>
      </c>
      <c r="E403" s="204" t="str">
        <v>i</v>
      </c>
      <c r="F403" s="204">
        <v>3</v>
      </c>
    </row>
    <row r="404" spans="1:6">
      <c r="A404" s="204" t="s">
        <v>12959</v>
      </c>
      <c r="B404" s="204" t="s">
        <v>12953</v>
      </c>
      <c r="C404" s="204" t="str">
        <v>hu5</v>
      </c>
      <c r="D404" s="204" t="str">
        <v>h</v>
      </c>
      <c r="E404" s="204" t="str">
        <v>u</v>
      </c>
      <c r="F404" s="204">
        <v>5</v>
      </c>
    </row>
    <row r="405" spans="1:6">
      <c r="A405" s="204" t="s">
        <v>14607</v>
      </c>
      <c r="B405" s="204" t="s">
        <v>14602</v>
      </c>
      <c r="C405" s="204" t="str">
        <v>iu5</v>
      </c>
      <c r="D405" s="204" t="str">
        <v/>
      </c>
      <c r="E405" s="204" t="str">
        <v>iu</v>
      </c>
      <c r="F405" s="204">
        <v>5</v>
      </c>
    </row>
    <row r="406" spans="1:6">
      <c r="A406" s="204" t="s">
        <v>6688</v>
      </c>
      <c r="B406" s="204" t="s">
        <v>12730</v>
      </c>
      <c r="C406" s="204" t="str">
        <v>u1</v>
      </c>
      <c r="D406" s="204" t="str">
        <v/>
      </c>
      <c r="E406" s="204" t="str">
        <v>u</v>
      </c>
      <c r="F406" s="204">
        <v>1</v>
      </c>
    </row>
    <row r="407" spans="1:6">
      <c r="A407" s="204" t="s">
        <v>1004</v>
      </c>
      <c r="B407" s="204" t="s">
        <v>1007</v>
      </c>
      <c r="C407" s="204" t="str">
        <v>thian1</v>
      </c>
      <c r="D407" s="204" t="str">
        <v>th</v>
      </c>
      <c r="E407" s="204" t="str">
        <v>ian</v>
      </c>
      <c r="F407" s="204">
        <v>1</v>
      </c>
    </row>
    <row r="408" spans="1:6">
      <c r="A408" s="204" t="s">
        <v>105</v>
      </c>
      <c r="B408" s="207" t="s">
        <v>16062</v>
      </c>
      <c r="C408" s="207" t="str">
        <v>tei7</v>
      </c>
      <c r="D408" s="204" t="str">
        <v>t</v>
      </c>
      <c r="E408" s="204" t="str">
        <v>ei</v>
      </c>
      <c r="F408" s="204">
        <v>7</v>
      </c>
    </row>
    <row r="409" spans="1:6">
      <c r="A409" s="204" t="s">
        <v>16031</v>
      </c>
      <c r="C409" s="204" t="str">
        <v/>
      </c>
      <c r="D409" s="204" t="str">
        <v/>
      </c>
      <c r="E409" s="204" t="str">
        <v/>
      </c>
      <c r="F409" s="204" t="str">
        <v/>
      </c>
    </row>
    <row r="410" spans="1:6">
      <c r="A410" s="204" t="s">
        <v>7488</v>
      </c>
      <c r="B410" s="204" t="s">
        <v>7491</v>
      </c>
      <c r="C410" s="204" t="str">
        <v>biau2</v>
      </c>
      <c r="D410" s="204" t="str">
        <v>b</v>
      </c>
      <c r="E410" s="204" t="str">
        <v>iau</v>
      </c>
      <c r="F410" s="204">
        <v>2</v>
      </c>
    </row>
    <row r="411" spans="1:6">
      <c r="A411" s="204" t="s">
        <v>16063</v>
      </c>
      <c r="B411" s="204" t="s">
        <v>3518</v>
      </c>
      <c r="C411" s="204" t="str">
        <v>cong1</v>
      </c>
      <c r="D411" s="204" t="str">
        <v>c</v>
      </c>
      <c r="E411" s="204" t="str">
        <v>ong</v>
      </c>
      <c r="F411" s="204">
        <v>1</v>
      </c>
    </row>
    <row r="412" spans="1:6">
      <c r="A412" s="204" t="s">
        <v>9289</v>
      </c>
      <c r="B412" s="204" t="s">
        <v>9288</v>
      </c>
      <c r="C412" s="204" t="str">
        <v>hai2</v>
      </c>
      <c r="D412" s="204" t="str">
        <v>h</v>
      </c>
      <c r="E412" s="204" t="str">
        <v>ai</v>
      </c>
      <c r="F412" s="204">
        <v>2</v>
      </c>
    </row>
    <row r="413" spans="1:6">
      <c r="A413" s="204" t="s">
        <v>13220</v>
      </c>
      <c r="B413" s="204" t="s">
        <v>13224</v>
      </c>
      <c r="C413" s="204" t="str">
        <v>zi1</v>
      </c>
      <c r="D413" s="204" t="str">
        <v>z</v>
      </c>
      <c r="E413" s="204" t="str">
        <v>i</v>
      </c>
      <c r="F413" s="204">
        <v>1</v>
      </c>
    </row>
    <row r="414" spans="1:6">
      <c r="A414" s="204" t="s">
        <v>9883</v>
      </c>
      <c r="B414" s="204" t="s">
        <v>9887</v>
      </c>
      <c r="C414" s="204" t="str">
        <v>it4</v>
      </c>
      <c r="D414" s="204" t="str">
        <v/>
      </c>
      <c r="E414" s="204" t="str">
        <v>it</v>
      </c>
      <c r="F414" s="204">
        <v>4</v>
      </c>
    </row>
    <row r="415" spans="1:6">
      <c r="A415" s="204" t="s">
        <v>8349</v>
      </c>
      <c r="B415" s="204" t="s">
        <v>8332</v>
      </c>
      <c r="C415" s="204" t="str">
        <v>siok4</v>
      </c>
      <c r="D415" s="204" t="str">
        <v>s</v>
      </c>
      <c r="E415" s="204" t="str">
        <v>iok</v>
      </c>
      <c r="F415" s="204">
        <v>4</v>
      </c>
    </row>
    <row r="416" spans="1:6">
      <c r="A416" s="204" t="s">
        <v>16034</v>
      </c>
      <c r="C416" s="204" t="str">
        <v/>
      </c>
      <c r="D416" s="204" t="str">
        <v/>
      </c>
      <c r="E416" s="204" t="str">
        <v/>
      </c>
      <c r="F416" s="204" t="str">
        <v/>
      </c>
    </row>
    <row r="417" spans="1:6">
      <c r="A417" s="204" t="s">
        <v>9189</v>
      </c>
      <c r="B417" s="204" t="s">
        <v>9193</v>
      </c>
      <c r="C417" s="204" t="str">
        <v>ai1</v>
      </c>
      <c r="D417" s="204" t="str">
        <v/>
      </c>
      <c r="E417" s="204" t="str">
        <v>ai</v>
      </c>
      <c r="F417" s="204">
        <v>1</v>
      </c>
    </row>
    <row r="418" spans="1:6">
      <c r="A418" s="204" t="s">
        <v>7094</v>
      </c>
      <c r="B418" s="207" t="s">
        <v>7098</v>
      </c>
      <c r="C418" s="207" t="str">
        <v>goo5</v>
      </c>
      <c r="D418" s="204" t="str">
        <v>g</v>
      </c>
      <c r="E418" s="204" t="str">
        <v>oo</v>
      </c>
      <c r="F418" s="204">
        <v>5</v>
      </c>
    </row>
    <row r="419" spans="1:6">
      <c r="A419" s="204" t="s">
        <v>4634</v>
      </c>
      <c r="B419" s="204" t="s">
        <v>4638</v>
      </c>
      <c r="C419" s="204" t="str">
        <v>sing1</v>
      </c>
      <c r="D419" s="204" t="str">
        <v>s</v>
      </c>
      <c r="E419" s="204" t="str">
        <v>ing</v>
      </c>
      <c r="F419" s="204">
        <v>1</v>
      </c>
    </row>
    <row r="420" spans="1:6">
      <c r="A420" s="204" t="s">
        <v>13220</v>
      </c>
      <c r="B420" s="204" t="s">
        <v>13224</v>
      </c>
      <c r="C420" s="204" t="str">
        <v>zi1</v>
      </c>
      <c r="D420" s="204" t="str">
        <v>z</v>
      </c>
      <c r="E420" s="204" t="str">
        <v>i</v>
      </c>
      <c r="F420" s="204">
        <v>1</v>
      </c>
    </row>
    <row r="421" spans="1:6">
      <c r="A421" s="204" t="s">
        <v>13252</v>
      </c>
      <c r="B421" s="204" t="s">
        <v>12708</v>
      </c>
      <c r="C421" s="204" t="str">
        <v>su1</v>
      </c>
      <c r="D421" s="204" t="str">
        <v>s</v>
      </c>
      <c r="E421" s="204" t="str">
        <v>u</v>
      </c>
      <c r="F421" s="204">
        <v>1</v>
      </c>
    </row>
    <row r="422" spans="1:6">
      <c r="A422" s="204" t="s">
        <v>13949</v>
      </c>
      <c r="B422" s="204" t="s">
        <v>12931</v>
      </c>
      <c r="C422" s="204" t="str">
        <v>u5</v>
      </c>
      <c r="D422" s="204" t="str">
        <v/>
      </c>
      <c r="E422" s="204" t="str">
        <v>u</v>
      </c>
      <c r="F422" s="204">
        <v>5</v>
      </c>
    </row>
    <row r="423" spans="1:6">
      <c r="A423" s="204" t="s">
        <v>16031</v>
      </c>
      <c r="C423" s="204" t="str">
        <v/>
      </c>
      <c r="D423" s="204" t="str">
        <v/>
      </c>
      <c r="E423" s="204" t="str">
        <v/>
      </c>
      <c r="F423" s="204" t="str">
        <v/>
      </c>
    </row>
    <row r="424" spans="1:6">
      <c r="A424" s="204" t="s">
        <v>1645</v>
      </c>
      <c r="B424" s="204" t="s">
        <v>1629</v>
      </c>
      <c r="C424" s="204" t="str">
        <v>sian7</v>
      </c>
      <c r="D424" s="204" t="str">
        <v>s</v>
      </c>
      <c r="E424" s="204" t="str">
        <v>ian</v>
      </c>
      <c r="F424" s="204">
        <v>7</v>
      </c>
    </row>
    <row r="425" spans="1:6">
      <c r="A425" s="204" t="s">
        <v>10275</v>
      </c>
      <c r="B425" s="204" t="s">
        <v>8421</v>
      </c>
      <c r="C425" s="204" t="str">
        <v>tiong5</v>
      </c>
      <c r="D425" s="204" t="str">
        <v>t</v>
      </c>
      <c r="E425" s="204" t="str">
        <v>iong</v>
      </c>
      <c r="F425" s="204">
        <v>5</v>
      </c>
    </row>
    <row r="426" spans="1:6">
      <c r="A426" s="204" t="s">
        <v>11293</v>
      </c>
      <c r="B426" s="204" t="s">
        <v>11305</v>
      </c>
      <c r="C426" s="204" t="str">
        <v>kang1</v>
      </c>
      <c r="D426" s="204" t="str">
        <v>k</v>
      </c>
      <c r="E426" s="204" t="str">
        <v>ang</v>
      </c>
      <c r="F426" s="204">
        <v>1</v>
      </c>
    </row>
    <row r="427" spans="1:6">
      <c r="A427" s="204" t="s">
        <v>13220</v>
      </c>
      <c r="B427" s="204" t="s">
        <v>13224</v>
      </c>
      <c r="C427" s="204" t="str">
        <v>zi1</v>
      </c>
      <c r="D427" s="204" t="str">
        <v>z</v>
      </c>
      <c r="E427" s="204" t="str">
        <v>i</v>
      </c>
      <c r="F427" s="204">
        <v>1</v>
      </c>
    </row>
    <row r="428" spans="1:6">
      <c r="A428" s="204" t="s">
        <v>12933</v>
      </c>
      <c r="B428" s="204" t="s">
        <v>12936</v>
      </c>
      <c r="C428" s="204" t="str">
        <v>bu5</v>
      </c>
      <c r="D428" s="204" t="str">
        <v>b</v>
      </c>
      <c r="E428" s="204" t="str">
        <v>u</v>
      </c>
      <c r="F428" s="204">
        <v>5</v>
      </c>
    </row>
    <row r="429" spans="1:6">
      <c r="A429" s="204" t="s">
        <v>8408</v>
      </c>
      <c r="B429" s="204" t="s">
        <v>8411</v>
      </c>
      <c r="C429" s="204" t="str">
        <v>kiong5</v>
      </c>
      <c r="D429" s="204" t="str">
        <v>k</v>
      </c>
      <c r="E429" s="204" t="str">
        <v>iong</v>
      </c>
      <c r="F429" s="204">
        <v>5</v>
      </c>
    </row>
    <row r="430" spans="1:6">
      <c r="A430" s="204" t="s">
        <v>16034</v>
      </c>
      <c r="C430" s="204" t="str">
        <v/>
      </c>
      <c r="D430" s="204" t="str">
        <v/>
      </c>
      <c r="E430" s="204" t="str">
        <v/>
      </c>
      <c r="F430" s="204" t="str">
        <v/>
      </c>
    </row>
    <row r="431" spans="1:6">
      <c r="A431" s="204" t="s">
        <v>11908</v>
      </c>
      <c r="B431" s="204" t="s">
        <v>1773</v>
      </c>
      <c r="C431" s="204" t="str">
        <v>hiat8</v>
      </c>
      <c r="D431" s="204" t="str">
        <v>h</v>
      </c>
      <c r="E431" s="204" t="str">
        <v>iat</v>
      </c>
      <c r="F431" s="204">
        <v>8</v>
      </c>
    </row>
    <row r="432" spans="1:6">
      <c r="A432" s="204" t="s">
        <v>2294</v>
      </c>
      <c r="B432" s="204" t="s">
        <v>2297</v>
      </c>
      <c r="C432" s="204" t="str">
        <v>hui1</v>
      </c>
      <c r="D432" s="204" t="str">
        <v>h</v>
      </c>
      <c r="E432" s="204" t="str">
        <v>ui</v>
      </c>
      <c r="F432" s="204">
        <v>1</v>
      </c>
    </row>
    <row r="433" spans="1:6">
      <c r="A433" s="204" t="s">
        <v>1036</v>
      </c>
      <c r="B433" s="204" t="s">
        <v>1039</v>
      </c>
      <c r="C433" s="204" t="str">
        <v>sian1</v>
      </c>
      <c r="D433" s="204" t="str">
        <v>s</v>
      </c>
      <c r="E433" s="204" t="str">
        <v>ian</v>
      </c>
      <c r="F433" s="204">
        <v>1</v>
      </c>
    </row>
    <row r="434" spans="1:6">
      <c r="A434" s="204" t="s">
        <v>13526</v>
      </c>
      <c r="B434" s="204" t="s">
        <v>13530</v>
      </c>
      <c r="C434" s="204" t="str">
        <v>i2</v>
      </c>
      <c r="D434" s="204" t="str">
        <v/>
      </c>
      <c r="E434" s="204" t="str">
        <v>i</v>
      </c>
      <c r="F434" s="204">
        <v>2</v>
      </c>
    </row>
    <row r="435" spans="1:6">
      <c r="A435" s="204" t="s">
        <v>9041</v>
      </c>
      <c r="B435" s="207" t="s">
        <v>9023</v>
      </c>
      <c r="C435" s="207" t="str">
        <v>go5</v>
      </c>
      <c r="D435" s="204" t="str">
        <v>g</v>
      </c>
      <c r="E435" s="204" t="str">
        <v>o</v>
      </c>
      <c r="F435" s="204">
        <v>5</v>
      </c>
    </row>
    <row r="436" spans="1:6">
      <c r="A436" s="204" t="s">
        <v>14605</v>
      </c>
      <c r="B436" s="204" t="s">
        <v>14602</v>
      </c>
      <c r="C436" s="204" t="str">
        <v>iu5</v>
      </c>
      <c r="D436" s="204" t="str">
        <v/>
      </c>
      <c r="E436" s="204" t="str">
        <v>iu</v>
      </c>
      <c r="F436" s="204">
        <v>5</v>
      </c>
    </row>
    <row r="437" spans="1:6">
      <c r="A437" s="204" t="s">
        <v>16031</v>
      </c>
      <c r="C437" s="204" t="str">
        <v/>
      </c>
      <c r="D437" s="204" t="str">
        <v/>
      </c>
      <c r="E437" s="204" t="str">
        <v/>
      </c>
      <c r="F437" s="204" t="str">
        <v/>
      </c>
    </row>
    <row r="438" spans="1:6">
      <c r="A438" s="204" t="s">
        <v>12131</v>
      </c>
      <c r="B438" s="204" t="s">
        <v>8745</v>
      </c>
      <c r="C438" s="204" t="str">
        <v>po2</v>
      </c>
      <c r="D438" s="204" t="str">
        <v>p</v>
      </c>
      <c r="E438" s="204" t="str">
        <v>o</v>
      </c>
      <c r="F438" s="204">
        <v>2</v>
      </c>
    </row>
    <row r="439" spans="1:6">
      <c r="A439" s="204" t="s">
        <v>5413</v>
      </c>
      <c r="B439" s="204" t="s">
        <v>5417</v>
      </c>
      <c r="C439" s="204" t="str">
        <v>bing5</v>
      </c>
      <c r="D439" s="204" t="str">
        <v>b</v>
      </c>
      <c r="E439" s="204" t="str">
        <v>ing</v>
      </c>
      <c r="F439" s="204">
        <v>5</v>
      </c>
    </row>
    <row r="440" spans="1:6">
      <c r="A440" s="204" t="s">
        <v>6553</v>
      </c>
      <c r="B440" s="204" t="s">
        <v>6556</v>
      </c>
      <c r="C440" s="204" t="str">
        <v>guat8</v>
      </c>
      <c r="D440" s="204" t="str">
        <v>g</v>
      </c>
      <c r="E440" s="204" t="str">
        <v>uat</v>
      </c>
      <c r="F440" s="204">
        <v>8</v>
      </c>
    </row>
    <row r="441" spans="1:6">
      <c r="A441" s="204" t="s">
        <v>13945</v>
      </c>
      <c r="B441" s="204" t="s">
        <v>13933</v>
      </c>
      <c r="C441" s="204" t="str">
        <v>ji5</v>
      </c>
      <c r="D441" s="204" t="str">
        <v>j</v>
      </c>
      <c r="E441" s="204" t="str">
        <v>i</v>
      </c>
      <c r="F441" s="204">
        <v>5</v>
      </c>
    </row>
    <row r="442" spans="1:6">
      <c r="A442" s="204" t="s">
        <v>10275</v>
      </c>
      <c r="B442" s="204" t="s">
        <v>8421</v>
      </c>
      <c r="C442" s="204" t="str">
        <v>tiong5</v>
      </c>
      <c r="D442" s="204" t="str">
        <v>t</v>
      </c>
      <c r="E442" s="204" t="str">
        <v>iong</v>
      </c>
      <c r="F442" s="204">
        <v>5</v>
      </c>
    </row>
    <row r="443" spans="1:6">
      <c r="A443" s="204" t="s">
        <v>8141</v>
      </c>
      <c r="B443" s="204" t="s">
        <v>8135</v>
      </c>
      <c r="C443" s="204" t="str">
        <v>ziong1</v>
      </c>
      <c r="D443" s="204" t="str">
        <v>z</v>
      </c>
      <c r="E443" s="204" t="str">
        <v>iong</v>
      </c>
      <c r="F443" s="204">
        <v>1</v>
      </c>
    </row>
    <row r="444" spans="1:6">
      <c r="A444" s="204" t="s">
        <v>16034</v>
      </c>
      <c r="C444" s="204" t="str">
        <v/>
      </c>
      <c r="D444" s="204" t="str">
        <v/>
      </c>
      <c r="E444" s="204" t="str">
        <v/>
      </c>
      <c r="F444" s="204" t="str">
        <v/>
      </c>
    </row>
    <row r="445" spans="1:6">
      <c r="A445" s="204" t="s">
        <v>13192</v>
      </c>
      <c r="B445" s="204" t="s">
        <v>13188</v>
      </c>
      <c r="C445" s="204" t="str">
        <v>ti1</v>
      </c>
      <c r="D445" s="204" t="str">
        <v>t</v>
      </c>
      <c r="E445" s="204" t="str">
        <v>i</v>
      </c>
      <c r="F445" s="204">
        <v>1</v>
      </c>
    </row>
    <row r="446" spans="1:6">
      <c r="A446" s="204" t="s">
        <v>496</v>
      </c>
      <c r="B446" s="204" t="s">
        <v>501</v>
      </c>
      <c r="C446" s="204" t="str">
        <v>put4</v>
      </c>
      <c r="D446" s="204" t="str">
        <v>p</v>
      </c>
      <c r="E446" s="204" t="str">
        <v>ut</v>
      </c>
      <c r="F446" s="204">
        <v>4</v>
      </c>
    </row>
    <row r="447" spans="1:6">
      <c r="A447" s="204" t="s">
        <v>8776</v>
      </c>
      <c r="B447" s="204" t="s">
        <v>8779</v>
      </c>
      <c r="C447" s="204" t="str">
        <v>kho2</v>
      </c>
      <c r="D447" s="204" t="str">
        <v>kh</v>
      </c>
      <c r="E447" s="204" t="str">
        <v>o</v>
      </c>
      <c r="F447" s="204">
        <v>2</v>
      </c>
    </row>
    <row r="448" spans="1:6">
      <c r="A448" s="204" t="s">
        <v>7225</v>
      </c>
      <c r="B448" s="204" t="s">
        <v>7112</v>
      </c>
      <c r="C448" s="204" t="str">
        <v>hoo5</v>
      </c>
      <c r="D448" s="204" t="str">
        <v>h</v>
      </c>
      <c r="E448" s="204" t="str">
        <v>oo</v>
      </c>
      <c r="F448" s="204">
        <v>5</v>
      </c>
    </row>
    <row r="449" spans="1:9">
      <c r="A449" s="204" t="s">
        <v>7191</v>
      </c>
      <c r="B449" s="204" t="s">
        <v>7190</v>
      </c>
      <c r="C449" s="204" t="str">
        <v>zoo7</v>
      </c>
      <c r="D449" s="204" t="str">
        <v>z</v>
      </c>
      <c r="E449" s="204" t="str">
        <v>oo</v>
      </c>
      <c r="F449" s="204">
        <v>7</v>
      </c>
    </row>
    <row r="450" spans="1:9">
      <c r="A450" s="204" t="s">
        <v>5046</v>
      </c>
      <c r="B450" s="204" t="s">
        <v>5043</v>
      </c>
      <c r="C450" s="204" t="str">
        <v>tik4</v>
      </c>
      <c r="D450" s="204" t="str">
        <v>t</v>
      </c>
      <c r="E450" s="204" t="str">
        <v>ik</v>
      </c>
      <c r="F450" s="204">
        <v>4</v>
      </c>
    </row>
    <row r="451" spans="1:9">
      <c r="A451" s="204" t="s">
        <v>16031</v>
      </c>
      <c r="C451" s="204" t="str">
        <v/>
      </c>
      <c r="D451" s="204" t="str">
        <v/>
      </c>
      <c r="E451" s="204" t="str">
        <v/>
      </c>
      <c r="F451" s="204" t="str">
        <v/>
      </c>
    </row>
    <row r="452" spans="1:9">
      <c r="A452" s="204" t="s">
        <v>3913</v>
      </c>
      <c r="B452" s="204" t="s">
        <v>3916</v>
      </c>
      <c r="C452" s="204" t="str">
        <v>thok4</v>
      </c>
      <c r="D452" s="204" t="str">
        <v>th</v>
      </c>
      <c r="E452" s="204" t="str">
        <v>ok</v>
      </c>
      <c r="F452" s="204">
        <v>4</v>
      </c>
    </row>
    <row r="453" spans="1:9">
      <c r="A453" s="204" t="s">
        <v>2578</v>
      </c>
      <c r="B453" s="204" t="s">
        <v>2569</v>
      </c>
      <c r="C453" s="204" t="str">
        <v>ui5</v>
      </c>
      <c r="D453" s="204" t="str">
        <v/>
      </c>
      <c r="E453" s="204" t="str">
        <v>ui</v>
      </c>
      <c r="F453" s="204">
        <v>5</v>
      </c>
    </row>
    <row r="454" spans="1:9">
      <c r="A454" s="204" t="s">
        <v>10320</v>
      </c>
      <c r="B454" s="204" t="s">
        <v>8242</v>
      </c>
      <c r="C454" s="204" t="str">
        <v>hiong2</v>
      </c>
      <c r="D454" s="204" t="str">
        <v>h</v>
      </c>
      <c r="E454" s="204" t="str">
        <v>iong</v>
      </c>
      <c r="F454" s="204">
        <v>2</v>
      </c>
    </row>
    <row r="455" spans="1:9">
      <c r="A455" s="204" t="s">
        <v>6688</v>
      </c>
      <c r="B455" s="204" t="s">
        <v>12730</v>
      </c>
      <c r="C455" s="204" t="str">
        <v>u1</v>
      </c>
      <c r="D455" s="204" t="str">
        <v/>
      </c>
      <c r="E455" s="204" t="str">
        <v>u</v>
      </c>
      <c r="F455" s="204">
        <v>1</v>
      </c>
    </row>
    <row r="456" spans="1:9">
      <c r="A456" s="204" t="s">
        <v>13118</v>
      </c>
      <c r="B456" s="204" t="s">
        <v>13123</v>
      </c>
      <c r="C456" s="204" t="str">
        <v>pi1</v>
      </c>
      <c r="D456" s="204" t="str">
        <v>p</v>
      </c>
      <c r="E456" s="204" t="str">
        <v>i</v>
      </c>
      <c r="F456" s="204">
        <v>1</v>
      </c>
    </row>
    <row r="457" spans="1:9">
      <c r="A457" s="204" t="s">
        <v>3541</v>
      </c>
      <c r="B457" s="207" t="s">
        <v>3544</v>
      </c>
      <c r="C457" s="207" t="str">
        <v>hong1</v>
      </c>
      <c r="D457" s="204" t="str">
        <v>h</v>
      </c>
      <c r="E457" s="204" t="str">
        <v>ong</v>
      </c>
      <c r="F457" s="204">
        <v>1</v>
      </c>
    </row>
    <row r="458" spans="1:9">
      <c r="A458" s="204" t="s">
        <v>16034</v>
      </c>
      <c r="C458" s="204" t="str">
        <v/>
      </c>
      <c r="D458" s="204" t="str">
        <v/>
      </c>
      <c r="E458" s="204" t="str">
        <v/>
      </c>
      <c r="F458" s="204" t="str">
        <v/>
      </c>
    </row>
    <row r="459" spans="1:9">
      <c r="A459" s="205" t="str">
        <f xml:space="preserve"> CHAR(10)</f>
        <v xml:space="preserve">
</v>
      </c>
      <c r="B459" s="205"/>
      <c r="C459" s="205" t="str">
        <v/>
      </c>
      <c r="D459" s="205" t="str">
        <v/>
      </c>
      <c r="E459" s="205" t="str">
        <v/>
      </c>
      <c r="F459" s="205" t="str">
        <v/>
      </c>
      <c r="H459" s="206" t="s">
        <v>16026</v>
      </c>
      <c r="I459" s="204" t="str">
        <f t="shared" ref="I459" si="4" xml:space="preserve"> IF(B459="", A459, _xlfn.CONCAT("&lt;ruby&gt;", A459, "&lt;rt&gt;", B459, "&lt;/rt&gt;", "&lt;/ruby&gt;"))</f>
        <v xml:space="preserve">
</v>
      </c>
    </row>
    <row r="460" spans="1:9">
      <c r="A460" s="204" t="s">
        <v>6666</v>
      </c>
      <c r="B460" s="204" t="s">
        <v>6664</v>
      </c>
      <c r="C460" s="204" t="str">
        <v>soo1</v>
      </c>
      <c r="D460" s="204" t="str">
        <v>s</v>
      </c>
      <c r="E460" s="204" t="str">
        <v>oo</v>
      </c>
      <c r="F460" s="204">
        <v>1</v>
      </c>
    </row>
    <row r="461" spans="1:9">
      <c r="A461" s="204" t="s">
        <v>12762</v>
      </c>
      <c r="B461" s="204" t="s">
        <v>12766</v>
      </c>
      <c r="C461" s="204" t="str">
        <v>zu2</v>
      </c>
      <c r="D461" s="204" t="str">
        <v>z</v>
      </c>
      <c r="E461" s="204" t="str">
        <v>u</v>
      </c>
      <c r="F461" s="204">
        <v>2</v>
      </c>
    </row>
    <row r="462" spans="1:9">
      <c r="A462" s="204" t="s">
        <v>6535</v>
      </c>
      <c r="B462" s="204" t="s">
        <v>6539</v>
      </c>
      <c r="C462" s="204" t="str">
        <v>uat8</v>
      </c>
      <c r="D462" s="204" t="str">
        <v/>
      </c>
      <c r="E462" s="204" t="str">
        <v>uat</v>
      </c>
      <c r="F462" s="204">
        <v>8</v>
      </c>
    </row>
    <row r="463" spans="1:9">
      <c r="A463" s="204" t="s">
        <v>16029</v>
      </c>
      <c r="C463" s="204" t="str">
        <v/>
      </c>
      <c r="D463" s="204" t="str">
        <v/>
      </c>
      <c r="E463" s="204" t="str">
        <v/>
      </c>
      <c r="F463" s="204" t="str">
        <v/>
      </c>
    </row>
    <row r="464" spans="1:9">
      <c r="A464" s="204" t="s">
        <v>16045</v>
      </c>
      <c r="C464" s="204" t="str">
        <v/>
      </c>
      <c r="D464" s="204" t="str">
        <v/>
      </c>
      <c r="E464" s="204" t="str">
        <v/>
      </c>
      <c r="F464" s="204" t="str">
        <v/>
      </c>
    </row>
    <row r="465" spans="1:6">
      <c r="A465" s="204" t="s">
        <v>5028</v>
      </c>
      <c r="B465" s="204" t="s">
        <v>5023</v>
      </c>
      <c r="C465" s="204" t="str">
        <v>khik4</v>
      </c>
      <c r="D465" s="204" t="str">
        <v>kh</v>
      </c>
      <c r="E465" s="204" t="str">
        <v>ik</v>
      </c>
      <c r="F465" s="204">
        <v>4</v>
      </c>
    </row>
    <row r="466" spans="1:6">
      <c r="A466" s="204" t="s">
        <v>5673</v>
      </c>
      <c r="B466" s="204" t="s">
        <v>5677</v>
      </c>
      <c r="C466" s="204" t="str">
        <v>ik8</v>
      </c>
      <c r="D466" s="204" t="str">
        <v/>
      </c>
      <c r="E466" s="204" t="str">
        <v>ik</v>
      </c>
      <c r="F466" s="204">
        <v>8</v>
      </c>
    </row>
    <row r="467" spans="1:6">
      <c r="A467" s="204" t="s">
        <v>13192</v>
      </c>
      <c r="B467" s="204" t="s">
        <v>13188</v>
      </c>
      <c r="C467" s="204" t="str">
        <v>ti1</v>
      </c>
      <c r="D467" s="204" t="str">
        <v>t</v>
      </c>
      <c r="E467" s="204" t="str">
        <v>i</v>
      </c>
      <c r="F467" s="204">
        <v>1</v>
      </c>
    </row>
    <row r="468" spans="1:6">
      <c r="A468" s="204" t="s">
        <v>12739</v>
      </c>
      <c r="B468" s="204" t="s">
        <v>12953</v>
      </c>
      <c r="C468" s="204" t="str">
        <v>hu5</v>
      </c>
      <c r="D468" s="204" t="str">
        <v>h</v>
      </c>
      <c r="E468" s="204" t="str">
        <v>u</v>
      </c>
      <c r="F468" s="204">
        <v>5</v>
      </c>
    </row>
    <row r="469" spans="1:6">
      <c r="A469" s="204" t="s">
        <v>2376</v>
      </c>
      <c r="B469" s="204" t="s">
        <v>2379</v>
      </c>
      <c r="C469" s="204" t="str">
        <v>sui2</v>
      </c>
      <c r="D469" s="204" t="str">
        <v>s</v>
      </c>
      <c r="E469" s="204" t="str">
        <v>ui</v>
      </c>
      <c r="F469" s="204">
        <v>2</v>
      </c>
    </row>
    <row r="470" spans="1:6">
      <c r="A470" s="204" t="s">
        <v>13532</v>
      </c>
      <c r="B470" s="204" t="s">
        <v>12787</v>
      </c>
      <c r="C470" s="204" t="str">
        <v>u2</v>
      </c>
      <c r="D470" s="204" t="str">
        <v/>
      </c>
      <c r="E470" s="204" t="str">
        <v>u</v>
      </c>
      <c r="F470" s="204">
        <v>2</v>
      </c>
    </row>
    <row r="471" spans="1:6">
      <c r="A471" s="204" t="s">
        <v>6553</v>
      </c>
      <c r="B471" s="204" t="s">
        <v>6556</v>
      </c>
      <c r="C471" s="204" t="str">
        <v>guat8</v>
      </c>
      <c r="D471" s="204" t="str">
        <v>g</v>
      </c>
      <c r="E471" s="204" t="str">
        <v>uat</v>
      </c>
      <c r="F471" s="204">
        <v>8</v>
      </c>
    </row>
    <row r="472" spans="1:6">
      <c r="A472" s="204" t="s">
        <v>7225</v>
      </c>
      <c r="B472" s="204" t="s">
        <v>7112</v>
      </c>
      <c r="C472" s="204" t="str">
        <v>hoo5</v>
      </c>
      <c r="D472" s="204" t="str">
        <v>h</v>
      </c>
      <c r="E472" s="204" t="str">
        <v>oo</v>
      </c>
      <c r="F472" s="204">
        <v>5</v>
      </c>
    </row>
    <row r="473" spans="1:6">
      <c r="A473" s="204" t="s">
        <v>16050</v>
      </c>
      <c r="C473" s="204" t="str">
        <v/>
      </c>
      <c r="D473" s="204" t="str">
        <v/>
      </c>
      <c r="E473" s="204" t="str">
        <v/>
      </c>
      <c r="F473" s="204" t="str">
        <v/>
      </c>
    </row>
    <row r="474" spans="1:6">
      <c r="A474" s="204" t="s">
        <v>14216</v>
      </c>
      <c r="B474" s="204" t="s">
        <v>14789</v>
      </c>
      <c r="C474" s="204" t="str">
        <v>se7</v>
      </c>
      <c r="D474" s="204" t="str">
        <v>s</v>
      </c>
      <c r="E474" s="204" t="str">
        <v>e</v>
      </c>
      <c r="F474" s="204">
        <v>7</v>
      </c>
    </row>
    <row r="475" spans="1:6">
      <c r="A475" s="204" t="s">
        <v>12203</v>
      </c>
      <c r="B475" s="204" t="s">
        <v>12207</v>
      </c>
      <c r="C475" s="204" t="str">
        <v>zia2</v>
      </c>
      <c r="D475" s="204" t="str">
        <v>z</v>
      </c>
      <c r="E475" s="204" t="str">
        <v>ia</v>
      </c>
      <c r="F475" s="204">
        <v>2</v>
      </c>
    </row>
    <row r="476" spans="1:6">
      <c r="A476" s="204" t="s">
        <v>13930</v>
      </c>
      <c r="B476" s="204" t="s">
        <v>16040</v>
      </c>
      <c r="C476" s="204" t="str">
        <v>ju5</v>
      </c>
      <c r="D476" s="204" t="str">
        <v>j</v>
      </c>
      <c r="E476" s="204" t="str">
        <v>u</v>
      </c>
      <c r="F476" s="204">
        <v>5</v>
      </c>
    </row>
    <row r="477" spans="1:6">
      <c r="A477" s="204" t="s">
        <v>12711</v>
      </c>
      <c r="B477" s="204" t="s">
        <v>12708</v>
      </c>
      <c r="C477" s="204" t="str">
        <v>su1</v>
      </c>
      <c r="D477" s="204" t="str">
        <v>s</v>
      </c>
      <c r="E477" s="204" t="str">
        <v>u</v>
      </c>
      <c r="F477" s="204">
        <v>1</v>
      </c>
    </row>
    <row r="478" spans="1:6">
      <c r="A478" s="204" t="s">
        <v>16031</v>
      </c>
      <c r="C478" s="204" t="str">
        <v/>
      </c>
      <c r="D478" s="204" t="str">
        <v/>
      </c>
      <c r="E478" s="204" t="str">
        <v/>
      </c>
      <c r="F478" s="204" t="str">
        <v/>
      </c>
    </row>
    <row r="479" spans="1:6">
      <c r="A479" s="204" t="s">
        <v>13945</v>
      </c>
      <c r="B479" s="204" t="s">
        <v>13933</v>
      </c>
      <c r="C479" s="204" t="str">
        <v>ji5</v>
      </c>
      <c r="D479" s="204" t="str">
        <v>j</v>
      </c>
      <c r="E479" s="204" t="str">
        <v>i</v>
      </c>
      <c r="F479" s="204">
        <v>5</v>
      </c>
    </row>
    <row r="480" spans="1:6">
      <c r="A480" s="204" t="s">
        <v>14253</v>
      </c>
      <c r="B480" s="204" t="s">
        <v>16064</v>
      </c>
      <c r="C480" s="204" t="str">
        <v>bui7</v>
      </c>
      <c r="D480" s="204" t="str">
        <v>b</v>
      </c>
      <c r="E480" s="204" t="str">
        <v>ui</v>
      </c>
      <c r="F480" s="204">
        <v>7</v>
      </c>
    </row>
    <row r="481" spans="1:6">
      <c r="A481" s="204" t="s">
        <v>10475</v>
      </c>
      <c r="B481" s="204" t="s">
        <v>8449</v>
      </c>
      <c r="C481" s="204" t="str">
        <v>siong5</v>
      </c>
      <c r="D481" s="204" t="str">
        <v>s</v>
      </c>
      <c r="E481" s="204" t="str">
        <v>iong</v>
      </c>
      <c r="F481" s="204">
        <v>5</v>
      </c>
    </row>
    <row r="482" spans="1:6">
      <c r="A482" s="204" t="s">
        <v>3662</v>
      </c>
      <c r="B482" s="207" t="s">
        <v>16065</v>
      </c>
      <c r="C482" s="207" t="str">
        <v>ong2</v>
      </c>
      <c r="D482" s="204" t="str">
        <v/>
      </c>
      <c r="E482" s="204" t="str">
        <v>ong</v>
      </c>
      <c r="F482" s="204">
        <v>2</v>
      </c>
    </row>
    <row r="483" spans="1:6">
      <c r="A483" s="204" t="s">
        <v>12224</v>
      </c>
      <c r="B483" s="204" t="s">
        <v>12228</v>
      </c>
      <c r="C483" s="204" t="str">
        <v>ia2</v>
      </c>
      <c r="D483" s="204" t="str">
        <v/>
      </c>
      <c r="E483" s="204" t="str">
        <v>ia</v>
      </c>
      <c r="F483" s="204">
        <v>2</v>
      </c>
    </row>
    <row r="484" spans="1:6">
      <c r="A484" s="204" t="s">
        <v>16039</v>
      </c>
      <c r="C484" s="204" t="str">
        <v/>
      </c>
      <c r="D484" s="204" t="str">
        <v/>
      </c>
      <c r="E484" s="204" t="str">
        <v/>
      </c>
      <c r="F484" s="204" t="str">
        <v/>
      </c>
    </row>
    <row r="485" spans="1:6">
      <c r="A485" s="204" t="s">
        <v>5411</v>
      </c>
      <c r="B485" s="204" t="s">
        <v>5392</v>
      </c>
      <c r="C485" s="204" t="str">
        <v>ing5</v>
      </c>
      <c r="D485" s="204" t="str">
        <v/>
      </c>
      <c r="E485" s="204" t="str">
        <v>ing</v>
      </c>
      <c r="F485" s="204">
        <v>5</v>
      </c>
    </row>
    <row r="486" spans="1:6">
      <c r="A486" s="204" t="s">
        <v>13344</v>
      </c>
      <c r="B486" s="204" t="s">
        <v>12742</v>
      </c>
      <c r="C486" s="204" t="str">
        <v>hu1</v>
      </c>
      <c r="D486" s="204" t="str">
        <v>h</v>
      </c>
      <c r="E486" s="204" t="str">
        <v>u</v>
      </c>
      <c r="F486" s="204">
        <v>1</v>
      </c>
    </row>
    <row r="487" spans="1:6">
      <c r="A487" s="204" t="s">
        <v>12203</v>
      </c>
      <c r="B487" s="204" t="s">
        <v>12207</v>
      </c>
      <c r="C487" s="204" t="str">
        <v>zia2</v>
      </c>
      <c r="D487" s="204" t="str">
        <v>z</v>
      </c>
      <c r="E487" s="204" t="str">
        <v>ia</v>
      </c>
      <c r="F487" s="204">
        <v>2</v>
      </c>
    </row>
    <row r="488" spans="1:6">
      <c r="A488" s="204" t="s">
        <v>13930</v>
      </c>
      <c r="B488" s="204" t="s">
        <v>16040</v>
      </c>
      <c r="C488" s="204" t="str">
        <v>ju5</v>
      </c>
      <c r="D488" s="204" t="str">
        <v>j</v>
      </c>
      <c r="E488" s="204" t="str">
        <v>u</v>
      </c>
      <c r="F488" s="204">
        <v>5</v>
      </c>
    </row>
    <row r="489" spans="1:6">
      <c r="A489" s="204" t="s">
        <v>13374</v>
      </c>
      <c r="B489" s="204" t="s">
        <v>13377</v>
      </c>
      <c r="C489" s="204" t="str">
        <v>pi2</v>
      </c>
      <c r="D489" s="204" t="str">
        <v>p</v>
      </c>
      <c r="E489" s="204" t="str">
        <v>i</v>
      </c>
      <c r="F489" s="204">
        <v>2</v>
      </c>
    </row>
    <row r="490" spans="1:6">
      <c r="A490" s="204" t="s">
        <v>16031</v>
      </c>
      <c r="C490" s="204" t="str">
        <v/>
      </c>
      <c r="D490" s="204" t="str">
        <v/>
      </c>
      <c r="E490" s="204" t="str">
        <v/>
      </c>
      <c r="F490" s="204" t="str">
        <v/>
      </c>
    </row>
    <row r="491" spans="1:6">
      <c r="A491" s="204" t="s">
        <v>13945</v>
      </c>
      <c r="B491" s="204" t="s">
        <v>13933</v>
      </c>
      <c r="C491" s="204" t="str">
        <v>ji5</v>
      </c>
      <c r="D491" s="204" t="str">
        <v>j</v>
      </c>
      <c r="E491" s="204" t="str">
        <v>i</v>
      </c>
      <c r="F491" s="204">
        <v>5</v>
      </c>
    </row>
    <row r="492" spans="1:6">
      <c r="A492" s="204" t="s">
        <v>546</v>
      </c>
      <c r="B492" s="204" t="s">
        <v>550</v>
      </c>
      <c r="C492" s="204" t="str">
        <v>zut4</v>
      </c>
      <c r="D492" s="204" t="str">
        <v>z</v>
      </c>
      <c r="E492" s="204" t="str">
        <v>ut</v>
      </c>
      <c r="F492" s="204">
        <v>4</v>
      </c>
    </row>
    <row r="493" spans="1:6">
      <c r="A493" s="204" t="s">
        <v>4387</v>
      </c>
      <c r="B493" s="204" t="s">
        <v>4378</v>
      </c>
      <c r="C493" s="204" t="str">
        <v>bok8</v>
      </c>
      <c r="D493" s="204" t="str">
        <v>b</v>
      </c>
      <c r="E493" s="204" t="str">
        <v>ok</v>
      </c>
      <c r="F493" s="204">
        <v>8</v>
      </c>
    </row>
    <row r="494" spans="1:6">
      <c r="A494" s="204" t="s">
        <v>7339</v>
      </c>
      <c r="B494" s="204" t="s">
        <v>7342</v>
      </c>
      <c r="C494" s="204" t="str">
        <v>siau1</v>
      </c>
      <c r="D494" s="204" t="str">
        <v>s</v>
      </c>
      <c r="E494" s="204" t="str">
        <v>iau</v>
      </c>
      <c r="F494" s="204">
        <v>1</v>
      </c>
    </row>
    <row r="495" spans="1:6">
      <c r="A495" s="204" t="s">
        <v>10275</v>
      </c>
      <c r="B495" s="204" t="s">
        <v>8421</v>
      </c>
      <c r="C495" s="204" t="str">
        <v>tiong5</v>
      </c>
      <c r="D495" s="204" t="str">
        <v>t</v>
      </c>
      <c r="E495" s="204" t="str">
        <v>iong</v>
      </c>
      <c r="F495" s="204">
        <v>5</v>
      </c>
    </row>
    <row r="496" spans="1:6">
      <c r="A496" s="204" t="s">
        <v>12224</v>
      </c>
      <c r="B496" s="204" t="s">
        <v>12228</v>
      </c>
      <c r="C496" s="204" t="str">
        <v>ia2</v>
      </c>
      <c r="D496" s="204" t="str">
        <v/>
      </c>
      <c r="E496" s="204" t="str">
        <v>ia</v>
      </c>
      <c r="F496" s="204">
        <v>2</v>
      </c>
    </row>
    <row r="497" spans="1:6">
      <c r="A497" s="204" t="s">
        <v>16031</v>
      </c>
      <c r="C497" s="204" t="str">
        <v/>
      </c>
      <c r="D497" s="204" t="str">
        <v/>
      </c>
      <c r="E497" s="204" t="str">
        <v/>
      </c>
      <c r="F497" s="204" t="str">
        <v/>
      </c>
    </row>
    <row r="498" spans="1:6">
      <c r="A498" s="204" t="s">
        <v>9314</v>
      </c>
      <c r="B498" s="204" t="s">
        <v>9299</v>
      </c>
      <c r="C498" s="204" t="str">
        <v>kai3</v>
      </c>
      <c r="D498" s="204" t="str">
        <v>k</v>
      </c>
      <c r="E498" s="204" t="str">
        <v>ai</v>
      </c>
      <c r="F498" s="204">
        <v>3</v>
      </c>
    </row>
    <row r="499" spans="1:6">
      <c r="A499" s="204" t="s">
        <v>10199</v>
      </c>
      <c r="B499" s="204" t="s">
        <v>8135</v>
      </c>
      <c r="C499" s="204" t="str">
        <v>ziong1</v>
      </c>
      <c r="D499" s="204" t="str">
        <v>z</v>
      </c>
      <c r="E499" s="204" t="str">
        <v>iong</v>
      </c>
      <c r="F499" s="204">
        <v>1</v>
      </c>
    </row>
    <row r="500" spans="1:6">
      <c r="A500" s="204" t="s">
        <v>12975</v>
      </c>
      <c r="B500" s="204" t="s">
        <v>12979</v>
      </c>
      <c r="C500" s="204" t="str">
        <v>zu7</v>
      </c>
      <c r="D500" s="204" t="str">
        <v>z</v>
      </c>
      <c r="E500" s="204" t="str">
        <v>u</v>
      </c>
      <c r="F500" s="204">
        <v>7</v>
      </c>
    </row>
    <row r="501" spans="1:6">
      <c r="A501" s="204" t="s">
        <v>13826</v>
      </c>
      <c r="B501" s="204" t="s">
        <v>13829</v>
      </c>
      <c r="C501" s="204" t="str">
        <v>ki5</v>
      </c>
      <c r="D501" s="204" t="str">
        <v>k</v>
      </c>
      <c r="E501" s="204" t="str">
        <v>i</v>
      </c>
      <c r="F501" s="204">
        <v>5</v>
      </c>
    </row>
    <row r="502" spans="1:6">
      <c r="A502" s="204" t="s">
        <v>1250</v>
      </c>
      <c r="B502" s="204" t="s">
        <v>1247</v>
      </c>
      <c r="C502" s="204" t="str">
        <v>pian3</v>
      </c>
      <c r="D502" s="204" t="str">
        <v>p</v>
      </c>
      <c r="E502" s="204" t="str">
        <v>ian</v>
      </c>
      <c r="F502" s="204">
        <v>3</v>
      </c>
    </row>
    <row r="503" spans="1:6">
      <c r="A503" s="204" t="s">
        <v>12203</v>
      </c>
      <c r="B503" s="204" t="s">
        <v>12207</v>
      </c>
      <c r="C503" s="204" t="str">
        <v>zia2</v>
      </c>
      <c r="D503" s="204" t="str">
        <v>z</v>
      </c>
      <c r="E503" s="204" t="str">
        <v>ia</v>
      </c>
      <c r="F503" s="204">
        <v>2</v>
      </c>
    </row>
    <row r="504" spans="1:6">
      <c r="A504" s="204" t="s">
        <v>13945</v>
      </c>
      <c r="B504" s="204" t="s">
        <v>13933</v>
      </c>
      <c r="C504" s="204" t="str">
        <v>ji5</v>
      </c>
      <c r="D504" s="204" t="str">
        <v>j</v>
      </c>
      <c r="E504" s="204" t="str">
        <v>i</v>
      </c>
      <c r="F504" s="204">
        <v>5</v>
      </c>
    </row>
    <row r="505" spans="1:6">
      <c r="A505" s="204" t="s">
        <v>5788</v>
      </c>
      <c r="B505" s="204" t="s">
        <v>5797</v>
      </c>
      <c r="C505" s="204" t="str">
        <v>kuan1</v>
      </c>
      <c r="D505" s="204" t="str">
        <v>k</v>
      </c>
      <c r="E505" s="204" t="str">
        <v>uan</v>
      </c>
      <c r="F505" s="204">
        <v>1</v>
      </c>
    </row>
    <row r="506" spans="1:6">
      <c r="A506" s="204" t="s">
        <v>13220</v>
      </c>
      <c r="B506" s="204" t="s">
        <v>13224</v>
      </c>
      <c r="C506" s="204" t="str">
        <v>zi1</v>
      </c>
      <c r="D506" s="204" t="str">
        <v>z</v>
      </c>
      <c r="E506" s="204" t="str">
        <v>i</v>
      </c>
      <c r="F506" s="204">
        <v>1</v>
      </c>
    </row>
    <row r="507" spans="1:6">
      <c r="A507" s="204" t="s">
        <v>16031</v>
      </c>
      <c r="C507" s="204" t="str">
        <v/>
      </c>
      <c r="D507" s="204" t="str">
        <v/>
      </c>
      <c r="E507" s="204" t="str">
        <v/>
      </c>
      <c r="F507" s="204" t="str">
        <v/>
      </c>
    </row>
    <row r="508" spans="1:6">
      <c r="A508" s="204" t="s">
        <v>5146</v>
      </c>
      <c r="B508" s="204" t="s">
        <v>5112</v>
      </c>
      <c r="C508" s="204" t="str">
        <v>zik4</v>
      </c>
      <c r="D508" s="204" t="str">
        <v>z</v>
      </c>
      <c r="E508" s="204" t="str">
        <v>ik</v>
      </c>
      <c r="F508" s="204">
        <v>4</v>
      </c>
    </row>
    <row r="509" spans="1:6">
      <c r="A509" s="204" t="s">
        <v>1004</v>
      </c>
      <c r="B509" s="204" t="s">
        <v>1007</v>
      </c>
      <c r="C509" s="204" t="str">
        <v>thian1</v>
      </c>
      <c r="D509" s="204" t="str">
        <v>th</v>
      </c>
      <c r="E509" s="204" t="str">
        <v>ian</v>
      </c>
      <c r="F509" s="204">
        <v>1</v>
      </c>
    </row>
    <row r="510" spans="1:6">
      <c r="A510" s="204" t="s">
        <v>105</v>
      </c>
      <c r="B510" s="204" t="s">
        <v>8060</v>
      </c>
      <c r="C510" s="204" t="str">
        <v>tei7</v>
      </c>
      <c r="D510" s="204" t="str">
        <v>t</v>
      </c>
      <c r="E510" s="204" t="str">
        <v>ei</v>
      </c>
      <c r="F510" s="204">
        <v>7</v>
      </c>
    </row>
    <row r="511" spans="1:6">
      <c r="A511" s="204" t="s">
        <v>47</v>
      </c>
      <c r="B511" s="204" t="s">
        <v>4606</v>
      </c>
      <c r="C511" s="204" t="str">
        <v>zing1</v>
      </c>
      <c r="D511" s="204" t="str">
        <v>z</v>
      </c>
      <c r="E511" s="204" t="str">
        <v>ing</v>
      </c>
      <c r="F511" s="204">
        <v>1</v>
      </c>
    </row>
    <row r="512" spans="1:6">
      <c r="A512" s="204" t="s">
        <v>496</v>
      </c>
      <c r="B512" s="204" t="s">
        <v>501</v>
      </c>
      <c r="C512" s="204" t="str">
        <v>put4</v>
      </c>
      <c r="D512" s="204" t="str">
        <v>p</v>
      </c>
      <c r="E512" s="204" t="str">
        <v>ut</v>
      </c>
      <c r="F512" s="204">
        <v>4</v>
      </c>
    </row>
    <row r="513" spans="1:6">
      <c r="A513" s="204" t="s">
        <v>5297</v>
      </c>
      <c r="B513" s="204" t="s">
        <v>5262</v>
      </c>
      <c r="C513" s="204" t="str">
        <v>ling5</v>
      </c>
      <c r="D513" s="204" t="str">
        <v>l</v>
      </c>
      <c r="E513" s="204" t="str">
        <v>ing</v>
      </c>
      <c r="F513" s="204">
        <v>5</v>
      </c>
    </row>
    <row r="514" spans="1:6">
      <c r="A514" s="204" t="s">
        <v>13526</v>
      </c>
      <c r="B514" s="204" t="s">
        <v>13530</v>
      </c>
      <c r="C514" s="204" t="str">
        <v>i2</v>
      </c>
      <c r="D514" s="204" t="str">
        <v/>
      </c>
      <c r="E514" s="204" t="str">
        <v>i</v>
      </c>
      <c r="F514" s="204">
        <v>2</v>
      </c>
    </row>
    <row r="515" spans="1:6">
      <c r="A515" s="204" t="s">
        <v>9883</v>
      </c>
      <c r="B515" s="204" t="s">
        <v>9887</v>
      </c>
      <c r="C515" s="204" t="str">
        <v>it4</v>
      </c>
      <c r="D515" s="204" t="str">
        <v/>
      </c>
      <c r="E515" s="204" t="str">
        <v>it</v>
      </c>
      <c r="F515" s="204">
        <v>4</v>
      </c>
    </row>
    <row r="516" spans="1:6">
      <c r="A516" s="204" t="s">
        <v>376</v>
      </c>
      <c r="B516" s="204" t="s">
        <v>461</v>
      </c>
      <c r="C516" s="204" t="str">
        <v>sun3</v>
      </c>
      <c r="D516" s="204" t="str">
        <v>s</v>
      </c>
      <c r="E516" s="204" t="str">
        <v>un</v>
      </c>
      <c r="F516" s="204">
        <v>3</v>
      </c>
    </row>
    <row r="517" spans="1:6">
      <c r="A517" s="204" t="s">
        <v>16039</v>
      </c>
      <c r="C517" s="204" t="str">
        <v/>
      </c>
      <c r="D517" s="204" t="str">
        <v/>
      </c>
      <c r="E517" s="204" t="str">
        <v/>
      </c>
      <c r="F517" s="204" t="str">
        <v/>
      </c>
    </row>
    <row r="518" spans="1:6">
      <c r="A518" s="204" t="s">
        <v>12975</v>
      </c>
      <c r="B518" s="204" t="s">
        <v>12979</v>
      </c>
      <c r="C518" s="204" t="str">
        <v>zu7</v>
      </c>
      <c r="D518" s="204" t="str">
        <v>z</v>
      </c>
      <c r="E518" s="204" t="str">
        <v>u</v>
      </c>
      <c r="F518" s="204">
        <v>7</v>
      </c>
    </row>
    <row r="519" spans="1:6">
      <c r="A519" s="204" t="s">
        <v>13826</v>
      </c>
      <c r="B519" s="204" t="s">
        <v>13829</v>
      </c>
      <c r="C519" s="204" t="str">
        <v>ki5</v>
      </c>
      <c r="D519" s="204" t="str">
        <v>k</v>
      </c>
      <c r="E519" s="204" t="str">
        <v>i</v>
      </c>
      <c r="F519" s="204">
        <v>5</v>
      </c>
    </row>
    <row r="520" spans="1:6">
      <c r="A520" s="204" t="s">
        <v>496</v>
      </c>
      <c r="B520" s="204" t="s">
        <v>501</v>
      </c>
      <c r="C520" s="204" t="str">
        <v>put4</v>
      </c>
      <c r="D520" s="204" t="str">
        <v>p</v>
      </c>
      <c r="E520" s="204" t="str">
        <v>ut</v>
      </c>
      <c r="F520" s="204">
        <v>4</v>
      </c>
    </row>
    <row r="521" spans="1:6">
      <c r="A521" s="204" t="s">
        <v>1250</v>
      </c>
      <c r="B521" s="207" t="s">
        <v>16066</v>
      </c>
      <c r="C521" s="207" t="str">
        <v>pian3</v>
      </c>
      <c r="D521" s="204" t="str">
        <v>p</v>
      </c>
      <c r="E521" s="204" t="str">
        <v>ian</v>
      </c>
      <c r="F521" s="204">
        <v>3</v>
      </c>
    </row>
    <row r="522" spans="1:6">
      <c r="A522" s="204" t="s">
        <v>12203</v>
      </c>
      <c r="B522" s="204" t="s">
        <v>12207</v>
      </c>
      <c r="C522" s="204" t="str">
        <v>zia2</v>
      </c>
      <c r="D522" s="204" t="str">
        <v>z</v>
      </c>
      <c r="E522" s="204" t="str">
        <v>ia</v>
      </c>
      <c r="F522" s="204">
        <v>2</v>
      </c>
    </row>
    <row r="523" spans="1:6">
      <c r="A523" s="204" t="s">
        <v>13945</v>
      </c>
      <c r="B523" s="204" t="s">
        <v>13933</v>
      </c>
      <c r="C523" s="204" t="str">
        <v>ji5</v>
      </c>
      <c r="D523" s="204" t="str">
        <v>j</v>
      </c>
      <c r="E523" s="204" t="str">
        <v>i</v>
      </c>
      <c r="F523" s="204">
        <v>5</v>
      </c>
    </row>
    <row r="524" spans="1:6">
      <c r="A524" s="204" t="s">
        <v>5788</v>
      </c>
      <c r="B524" s="204" t="s">
        <v>5797</v>
      </c>
      <c r="C524" s="204" t="str">
        <v>kuan1</v>
      </c>
      <c r="D524" s="204" t="str">
        <v>k</v>
      </c>
      <c r="E524" s="204" t="str">
        <v>uan</v>
      </c>
      <c r="F524" s="204">
        <v>1</v>
      </c>
    </row>
    <row r="525" spans="1:6">
      <c r="A525" s="204" t="s">
        <v>13220</v>
      </c>
      <c r="B525" s="204" t="s">
        <v>13224</v>
      </c>
      <c r="C525" s="204" t="str">
        <v>zi1</v>
      </c>
      <c r="D525" s="204" t="str">
        <v>z</v>
      </c>
      <c r="E525" s="204" t="str">
        <v>i</v>
      </c>
      <c r="F525" s="204">
        <v>1</v>
      </c>
    </row>
    <row r="526" spans="1:6">
      <c r="A526" s="204" t="s">
        <v>16031</v>
      </c>
      <c r="C526" s="204" t="str">
        <v/>
      </c>
      <c r="D526" s="204" t="str">
        <v/>
      </c>
      <c r="E526" s="204" t="str">
        <v/>
      </c>
      <c r="F526" s="204" t="str">
        <v/>
      </c>
    </row>
    <row r="527" spans="1:6">
      <c r="A527" s="204" t="s">
        <v>5146</v>
      </c>
      <c r="B527" s="204" t="s">
        <v>5112</v>
      </c>
      <c r="C527" s="204" t="str">
        <v>zik4</v>
      </c>
      <c r="D527" s="204" t="str">
        <v>z</v>
      </c>
      <c r="E527" s="204" t="str">
        <v>ik</v>
      </c>
      <c r="F527" s="204">
        <v>4</v>
      </c>
    </row>
    <row r="528" spans="1:6">
      <c r="A528" s="204" t="s">
        <v>934</v>
      </c>
      <c r="B528" s="204" t="s">
        <v>928</v>
      </c>
      <c r="C528" s="204" t="str">
        <v>but8</v>
      </c>
      <c r="D528" s="204" t="str">
        <v>b</v>
      </c>
      <c r="E528" s="204" t="str">
        <v>ut</v>
      </c>
      <c r="F528" s="204">
        <v>8</v>
      </c>
    </row>
    <row r="529" spans="1:6">
      <c r="A529" s="204" t="s">
        <v>13532</v>
      </c>
      <c r="B529" s="204" t="s">
        <v>12787</v>
      </c>
      <c r="C529" s="204" t="str">
        <v>u2</v>
      </c>
      <c r="D529" s="204" t="str">
        <v/>
      </c>
      <c r="E529" s="204" t="str">
        <v>u</v>
      </c>
      <c r="F529" s="204">
        <v>2</v>
      </c>
    </row>
    <row r="530" spans="1:6">
      <c r="A530" s="204" t="s">
        <v>15037</v>
      </c>
      <c r="B530" s="207" t="s">
        <v>16067</v>
      </c>
      <c r="C530" s="207" t="str">
        <v>gonn2</v>
      </c>
      <c r="D530" s="204" t="str">
        <v>g</v>
      </c>
      <c r="E530" s="204" t="str">
        <v>onn</v>
      </c>
      <c r="F530" s="204">
        <v>2</v>
      </c>
    </row>
    <row r="531" spans="1:6">
      <c r="A531" s="204" t="s">
        <v>9134</v>
      </c>
      <c r="B531" s="204" t="s">
        <v>9138</v>
      </c>
      <c r="C531" s="204" t="str">
        <v>kai1</v>
      </c>
      <c r="D531" s="204" t="str">
        <v>k</v>
      </c>
      <c r="E531" s="204" t="str">
        <v>ai</v>
      </c>
      <c r="F531" s="204">
        <v>1</v>
      </c>
    </row>
    <row r="532" spans="1:6">
      <c r="A532" s="204" t="s">
        <v>12933</v>
      </c>
      <c r="B532" s="204" t="s">
        <v>12936</v>
      </c>
      <c r="C532" s="204" t="str">
        <v>bu5</v>
      </c>
      <c r="D532" s="204" t="str">
        <v>b</v>
      </c>
      <c r="E532" s="204" t="str">
        <v>u</v>
      </c>
      <c r="F532" s="204">
        <v>5</v>
      </c>
    </row>
    <row r="533" spans="1:6">
      <c r="A533" s="204" t="s">
        <v>10053</v>
      </c>
      <c r="B533" s="204" t="s">
        <v>9668</v>
      </c>
      <c r="C533" s="204" t="str">
        <v>zin2</v>
      </c>
      <c r="D533" s="204" t="str">
        <v>z</v>
      </c>
      <c r="E533" s="204" t="str">
        <v>in</v>
      </c>
      <c r="F533" s="204">
        <v>2</v>
      </c>
    </row>
    <row r="534" spans="1:6">
      <c r="A534" s="204" t="s">
        <v>12224</v>
      </c>
      <c r="B534" s="204" t="s">
        <v>12228</v>
      </c>
      <c r="C534" s="204" t="str">
        <v>ia2</v>
      </c>
      <c r="D534" s="204" t="str">
        <v/>
      </c>
      <c r="E534" s="204" t="str">
        <v>ia</v>
      </c>
      <c r="F534" s="204">
        <v>2</v>
      </c>
    </row>
    <row r="535" spans="1:6">
      <c r="A535" s="204" t="s">
        <v>16031</v>
      </c>
      <c r="C535" s="204" t="str">
        <v/>
      </c>
      <c r="D535" s="204" t="str">
        <v/>
      </c>
      <c r="E535" s="204" t="str">
        <v/>
      </c>
      <c r="F535" s="204" t="str">
        <v/>
      </c>
    </row>
    <row r="536" spans="1:6">
      <c r="A536" s="204" t="s">
        <v>13945</v>
      </c>
      <c r="B536" s="204" t="s">
        <v>13933</v>
      </c>
      <c r="C536" s="204" t="str">
        <v>ji5</v>
      </c>
      <c r="D536" s="204" t="str">
        <v>j</v>
      </c>
      <c r="E536" s="204" t="str">
        <v>i</v>
      </c>
      <c r="F536" s="204">
        <v>5</v>
      </c>
    </row>
    <row r="537" spans="1:6">
      <c r="A537" s="204" t="s">
        <v>14673</v>
      </c>
      <c r="B537" s="204" t="s">
        <v>14671</v>
      </c>
      <c r="C537" s="204" t="str">
        <v>iu7</v>
      </c>
      <c r="D537" s="204" t="str">
        <v/>
      </c>
      <c r="E537" s="204" t="str">
        <v>iu</v>
      </c>
      <c r="F537" s="204">
        <v>7</v>
      </c>
    </row>
    <row r="538" spans="1:6">
      <c r="A538" s="204" t="s">
        <v>9046</v>
      </c>
      <c r="B538" s="204" t="s">
        <v>9049</v>
      </c>
      <c r="C538" s="204" t="str">
        <v>ho5</v>
      </c>
      <c r="D538" s="204" t="str">
        <v>h</v>
      </c>
      <c r="E538" s="204" t="str">
        <v>o</v>
      </c>
      <c r="F538" s="204">
        <v>5</v>
      </c>
    </row>
    <row r="539" spans="1:6">
      <c r="A539" s="204" t="s">
        <v>1645</v>
      </c>
      <c r="B539" s="204" t="s">
        <v>1629</v>
      </c>
      <c r="C539" s="204" t="str">
        <v>sian7</v>
      </c>
      <c r="D539" s="204" t="str">
        <v>s</v>
      </c>
      <c r="E539" s="204" t="str">
        <v>ian</v>
      </c>
      <c r="F539" s="204">
        <v>7</v>
      </c>
    </row>
    <row r="540" spans="1:6">
      <c r="A540" s="204" t="s">
        <v>7225</v>
      </c>
      <c r="B540" s="204" t="s">
        <v>7112</v>
      </c>
      <c r="C540" s="204" t="str">
        <v>hoo5</v>
      </c>
      <c r="D540" s="204" t="str">
        <v>h</v>
      </c>
      <c r="E540" s="204" t="str">
        <v>oo</v>
      </c>
      <c r="F540" s="204">
        <v>5</v>
      </c>
    </row>
    <row r="541" spans="1:6">
      <c r="A541" s="204" t="s">
        <v>16050</v>
      </c>
      <c r="C541" s="204" t="str">
        <v/>
      </c>
      <c r="D541" s="204" t="str">
        <v/>
      </c>
      <c r="E541" s="204" t="str">
        <v/>
      </c>
      <c r="F541" s="204" t="str">
        <v/>
      </c>
    </row>
    <row r="542" spans="1:6">
      <c r="A542" s="204" t="s">
        <v>6649</v>
      </c>
      <c r="B542" s="204" t="s">
        <v>14758</v>
      </c>
      <c r="C542" s="204" t="str">
        <v>ciann2</v>
      </c>
      <c r="D542" s="204" t="str">
        <v>c</v>
      </c>
      <c r="E542" s="204" t="str">
        <v>iann</v>
      </c>
      <c r="F542" s="204">
        <v>2</v>
      </c>
    </row>
    <row r="543" spans="1:6">
      <c r="A543" s="204" t="s">
        <v>12739</v>
      </c>
      <c r="B543" s="204" t="s">
        <v>12953</v>
      </c>
      <c r="C543" s="204" t="str">
        <v>hu5</v>
      </c>
      <c r="D543" s="204" t="str">
        <v>h</v>
      </c>
      <c r="E543" s="204" t="str">
        <v>u</v>
      </c>
      <c r="F543" s="204">
        <v>5</v>
      </c>
    </row>
    <row r="544" spans="1:6">
      <c r="A544" s="204" t="s">
        <v>1004</v>
      </c>
      <c r="B544" s="204" t="s">
        <v>1007</v>
      </c>
      <c r="C544" s="204" t="str">
        <v>thian1</v>
      </c>
      <c r="D544" s="204" t="str">
        <v>th</v>
      </c>
      <c r="E544" s="204" t="str">
        <v>ian</v>
      </c>
      <c r="F544" s="204">
        <v>1</v>
      </c>
    </row>
    <row r="545" spans="1:6">
      <c r="A545" s="204" t="s">
        <v>105</v>
      </c>
      <c r="B545" s="204" t="s">
        <v>8060</v>
      </c>
      <c r="C545" s="204" t="str">
        <v>tei7</v>
      </c>
      <c r="D545" s="204" t="str">
        <v>t</v>
      </c>
      <c r="E545" s="204" t="str">
        <v>ei</v>
      </c>
      <c r="F545" s="204">
        <v>7</v>
      </c>
    </row>
    <row r="546" spans="1:6">
      <c r="A546" s="204" t="s">
        <v>13220</v>
      </c>
      <c r="B546" s="204" t="s">
        <v>13224</v>
      </c>
      <c r="C546" s="204" t="str">
        <v>zi1</v>
      </c>
      <c r="D546" s="204" t="str">
        <v>z</v>
      </c>
      <c r="E546" s="204" t="str">
        <v>i</v>
      </c>
      <c r="F546" s="204">
        <v>1</v>
      </c>
    </row>
    <row r="547" spans="1:6">
      <c r="A547" s="204" t="s">
        <v>2912</v>
      </c>
      <c r="B547" s="204" t="s">
        <v>2907</v>
      </c>
      <c r="C547" s="204" t="str">
        <v>kan1</v>
      </c>
      <c r="D547" s="204" t="str">
        <v>k</v>
      </c>
      <c r="E547" s="204" t="str">
        <v>an</v>
      </c>
      <c r="F547" s="204">
        <v>1</v>
      </c>
    </row>
    <row r="548" spans="1:6">
      <c r="A548" s="204" t="s">
        <v>16031</v>
      </c>
      <c r="C548" s="204" t="str">
        <v/>
      </c>
      <c r="D548" s="204" t="str">
        <v/>
      </c>
      <c r="E548" s="204" t="str">
        <v/>
      </c>
      <c r="F548" s="204" t="str">
        <v/>
      </c>
    </row>
    <row r="549" spans="1:6">
      <c r="A549" s="204" t="s">
        <v>934</v>
      </c>
      <c r="B549" s="204" t="s">
        <v>928</v>
      </c>
      <c r="C549" s="204" t="str">
        <v>but8</v>
      </c>
      <c r="D549" s="204" t="str">
        <v>b</v>
      </c>
      <c r="E549" s="204" t="str">
        <v>ut</v>
      </c>
      <c r="F549" s="204">
        <v>8</v>
      </c>
    </row>
    <row r="550" spans="1:6">
      <c r="A550" s="204" t="s">
        <v>3846</v>
      </c>
      <c r="B550" s="204" t="s">
        <v>3838</v>
      </c>
      <c r="C550" s="204" t="str">
        <v>kok4</v>
      </c>
      <c r="D550" s="204" t="str">
        <v>k</v>
      </c>
      <c r="E550" s="204" t="str">
        <v>ok</v>
      </c>
      <c r="F550" s="204">
        <v>4</v>
      </c>
    </row>
    <row r="551" spans="1:6">
      <c r="A551" s="204" t="s">
        <v>14438</v>
      </c>
      <c r="B551" s="204" t="s">
        <v>14435</v>
      </c>
      <c r="C551" s="204" t="str">
        <v>iu2</v>
      </c>
      <c r="D551" s="204" t="str">
        <v/>
      </c>
      <c r="E551" s="204" t="str">
        <v>iu</v>
      </c>
      <c r="F551" s="204">
        <v>2</v>
      </c>
    </row>
    <row r="552" spans="1:6">
      <c r="A552" s="204" t="s">
        <v>12774</v>
      </c>
      <c r="B552" s="204" t="s">
        <v>12766</v>
      </c>
      <c r="C552" s="204" t="str">
        <v>zu2</v>
      </c>
      <c r="D552" s="204" t="str">
        <v>z</v>
      </c>
      <c r="E552" s="204" t="str">
        <v>u</v>
      </c>
      <c r="F552" s="204">
        <v>2</v>
      </c>
    </row>
    <row r="553" spans="1:6">
      <c r="A553" s="204" t="s">
        <v>16031</v>
      </c>
      <c r="C553" s="204" t="str">
        <v/>
      </c>
      <c r="D553" s="204" t="str">
        <v/>
      </c>
      <c r="E553" s="204" t="str">
        <v/>
      </c>
      <c r="F553" s="204" t="str">
        <v/>
      </c>
    </row>
    <row r="554" spans="1:6">
      <c r="A554" s="204" t="s">
        <v>6754</v>
      </c>
      <c r="B554" s="204" t="s">
        <v>6743</v>
      </c>
      <c r="C554" s="204" t="str">
        <v>koo2</v>
      </c>
      <c r="D554" s="204" t="str">
        <v>k</v>
      </c>
      <c r="E554" s="204" t="str">
        <v>oo</v>
      </c>
      <c r="F554" s="204">
        <v>2</v>
      </c>
    </row>
    <row r="555" spans="1:6">
      <c r="A555" s="204" t="s">
        <v>2304</v>
      </c>
      <c r="B555" s="204" t="s">
        <v>2297</v>
      </c>
      <c r="C555" s="204" t="str">
        <v>hui1</v>
      </c>
      <c r="D555" s="204" t="str">
        <v>h</v>
      </c>
      <c r="E555" s="204" t="str">
        <v>ui</v>
      </c>
      <c r="F555" s="204">
        <v>1</v>
      </c>
    </row>
    <row r="556" spans="1:6">
      <c r="A556" s="204" t="s">
        <v>7094</v>
      </c>
      <c r="B556" s="207" t="s">
        <v>16067</v>
      </c>
      <c r="C556" s="207" t="str">
        <v>gonn2</v>
      </c>
      <c r="D556" s="204" t="str">
        <v>g</v>
      </c>
      <c r="E556" s="204" t="str">
        <v>onn</v>
      </c>
      <c r="F556" s="204">
        <v>2</v>
      </c>
    </row>
    <row r="557" spans="1:6">
      <c r="A557" s="204" t="s">
        <v>13220</v>
      </c>
      <c r="B557" s="204" t="s">
        <v>13224</v>
      </c>
      <c r="C557" s="204" t="str">
        <v>zi1</v>
      </c>
      <c r="D557" s="204" t="str">
        <v>z</v>
      </c>
      <c r="E557" s="204" t="str">
        <v>i</v>
      </c>
      <c r="F557" s="204">
        <v>1</v>
      </c>
    </row>
    <row r="558" spans="1:6">
      <c r="A558" s="204" t="s">
        <v>7890</v>
      </c>
      <c r="B558" s="204" t="s">
        <v>6823</v>
      </c>
      <c r="C558" s="204" t="str">
        <v>soo2</v>
      </c>
      <c r="D558" s="204" t="str">
        <v>s</v>
      </c>
      <c r="E558" s="204" t="str">
        <v>oo</v>
      </c>
      <c r="F558" s="204">
        <v>2</v>
      </c>
    </row>
    <row r="559" spans="1:6">
      <c r="A559" s="204" t="s">
        <v>14438</v>
      </c>
      <c r="B559" s="204" t="s">
        <v>14435</v>
      </c>
      <c r="C559" s="204" t="str">
        <v>iu2</v>
      </c>
      <c r="D559" s="204" t="str">
        <v/>
      </c>
      <c r="E559" s="204" t="str">
        <v>iu</v>
      </c>
      <c r="F559" s="204">
        <v>2</v>
      </c>
    </row>
    <row r="560" spans="1:6">
      <c r="A560" s="204" t="s">
        <v>16031</v>
      </c>
      <c r="C560" s="204" t="str">
        <v/>
      </c>
      <c r="D560" s="204" t="str">
        <v/>
      </c>
      <c r="E560" s="204" t="str">
        <v/>
      </c>
      <c r="F560" s="204" t="str">
        <v/>
      </c>
    </row>
    <row r="561" spans="1:6">
      <c r="A561" s="204" t="s">
        <v>2263</v>
      </c>
      <c r="B561" s="204" t="s">
        <v>2266</v>
      </c>
      <c r="C561" s="204" t="str">
        <v>sui1</v>
      </c>
      <c r="D561" s="204" t="str">
        <v>s</v>
      </c>
      <c r="E561" s="204" t="str">
        <v>ui</v>
      </c>
      <c r="F561" s="204">
        <v>1</v>
      </c>
    </row>
    <row r="562" spans="1:6">
      <c r="A562" s="204" t="s">
        <v>9883</v>
      </c>
      <c r="B562" s="204" t="s">
        <v>9887</v>
      </c>
      <c r="C562" s="204" t="str">
        <v>it4</v>
      </c>
      <c r="D562" s="204" t="str">
        <v/>
      </c>
      <c r="E562" s="204" t="str">
        <v>it</v>
      </c>
      <c r="F562" s="204">
        <v>4</v>
      </c>
    </row>
    <row r="563" spans="1:6">
      <c r="A563" s="204" t="s">
        <v>9052</v>
      </c>
      <c r="B563" s="204" t="s">
        <v>9049</v>
      </c>
      <c r="C563" s="204" t="str">
        <v>ho5</v>
      </c>
      <c r="D563" s="204" t="str">
        <v>h</v>
      </c>
      <c r="E563" s="204" t="str">
        <v>o</v>
      </c>
      <c r="F563" s="204">
        <v>5</v>
      </c>
    </row>
    <row r="564" spans="1:6">
      <c r="A564" s="204" t="s">
        <v>13945</v>
      </c>
      <c r="B564" s="204" t="s">
        <v>13933</v>
      </c>
      <c r="C564" s="204" t="str">
        <v>ji5</v>
      </c>
      <c r="D564" s="204" t="str">
        <v>j</v>
      </c>
      <c r="E564" s="204" t="str">
        <v>i</v>
      </c>
      <c r="F564" s="204">
        <v>5</v>
      </c>
    </row>
    <row r="565" spans="1:6">
      <c r="A565" s="204" t="s">
        <v>4387</v>
      </c>
      <c r="B565" s="204" t="s">
        <v>4378</v>
      </c>
      <c r="C565" s="204" t="str">
        <v>bok8</v>
      </c>
      <c r="D565" s="204" t="str">
        <v>b</v>
      </c>
      <c r="E565" s="204" t="str">
        <v>ok</v>
      </c>
      <c r="F565" s="204">
        <v>8</v>
      </c>
    </row>
    <row r="566" spans="1:6">
      <c r="A566" s="204" t="s">
        <v>13586</v>
      </c>
      <c r="B566" s="204" t="s">
        <v>12811</v>
      </c>
      <c r="C566" s="204" t="str">
        <v>cu2</v>
      </c>
      <c r="D566" s="204" t="str">
        <v>c</v>
      </c>
      <c r="E566" s="204" t="str">
        <v>u</v>
      </c>
      <c r="F566" s="204">
        <v>2</v>
      </c>
    </row>
    <row r="567" spans="1:6">
      <c r="A567" s="204" t="s">
        <v>16034</v>
      </c>
      <c r="C567" s="204" t="str">
        <v/>
      </c>
      <c r="D567" s="204" t="str">
        <v/>
      </c>
      <c r="E567" s="204" t="str">
        <v/>
      </c>
      <c r="F567" s="204" t="str">
        <v/>
      </c>
    </row>
    <row r="568" spans="1:6">
      <c r="A568" s="204" t="s">
        <v>2570</v>
      </c>
      <c r="B568" s="204" t="s">
        <v>2569</v>
      </c>
      <c r="C568" s="204" t="str">
        <v>ui5</v>
      </c>
      <c r="D568" s="204" t="str">
        <v/>
      </c>
      <c r="E568" s="204" t="str">
        <v>ui</v>
      </c>
      <c r="F568" s="204">
        <v>5</v>
      </c>
    </row>
    <row r="569" spans="1:6">
      <c r="A569" s="204" t="s">
        <v>11293</v>
      </c>
      <c r="B569" s="204" t="s">
        <v>11305</v>
      </c>
      <c r="C569" s="204" t="str">
        <v>kang1</v>
      </c>
      <c r="D569" s="204" t="str">
        <v>k</v>
      </c>
      <c r="E569" s="204" t="str">
        <v>ang</v>
      </c>
      <c r="F569" s="204">
        <v>1</v>
      </c>
    </row>
    <row r="570" spans="1:6">
      <c r="A570" s="204" t="s">
        <v>10295</v>
      </c>
      <c r="B570" s="204" t="s">
        <v>8224</v>
      </c>
      <c r="C570" s="204" t="str">
        <v>siong2</v>
      </c>
      <c r="D570" s="204" t="str">
        <v>s</v>
      </c>
      <c r="E570" s="204" t="str">
        <v>iong</v>
      </c>
      <c r="F570" s="204">
        <v>2</v>
      </c>
    </row>
    <row r="571" spans="1:6">
      <c r="A571" s="204" t="s">
        <v>13220</v>
      </c>
      <c r="B571" s="204" t="s">
        <v>13224</v>
      </c>
      <c r="C571" s="204" t="str">
        <v>zi1</v>
      </c>
      <c r="D571" s="204" t="str">
        <v>z</v>
      </c>
      <c r="E571" s="204" t="str">
        <v>i</v>
      </c>
      <c r="F571" s="204">
        <v>1</v>
      </c>
    </row>
    <row r="572" spans="1:6">
      <c r="A572" s="204" t="s">
        <v>4686</v>
      </c>
      <c r="B572" s="204" t="s">
        <v>4690</v>
      </c>
      <c r="C572" s="204" t="str">
        <v>cing1</v>
      </c>
      <c r="D572" s="204" t="str">
        <v>c</v>
      </c>
      <c r="E572" s="204" t="str">
        <v>ing</v>
      </c>
      <c r="F572" s="204">
        <v>1</v>
      </c>
    </row>
    <row r="573" spans="1:6">
      <c r="A573" s="204" t="s">
        <v>3541</v>
      </c>
      <c r="B573" s="207" t="s">
        <v>16035</v>
      </c>
      <c r="C573" s="207" t="str">
        <v>hong1</v>
      </c>
      <c r="D573" s="204" t="str">
        <v>h</v>
      </c>
      <c r="E573" s="204" t="str">
        <v>ong</v>
      </c>
      <c r="F573" s="204">
        <v>1</v>
      </c>
    </row>
    <row r="574" spans="1:6">
      <c r="A574" s="204" t="s">
        <v>16031</v>
      </c>
      <c r="C574" s="204" t="str">
        <v/>
      </c>
      <c r="D574" s="204" t="str">
        <v/>
      </c>
      <c r="E574" s="204" t="str">
        <v/>
      </c>
      <c r="F574" s="204" t="str">
        <v/>
      </c>
    </row>
    <row r="575" spans="1:6">
      <c r="A575" s="204" t="s">
        <v>13532</v>
      </c>
      <c r="B575" s="204" t="s">
        <v>12787</v>
      </c>
      <c r="C575" s="204" t="str">
        <v>u2</v>
      </c>
      <c r="D575" s="204" t="str">
        <v/>
      </c>
      <c r="E575" s="204" t="str">
        <v>u</v>
      </c>
      <c r="F575" s="204">
        <v>2</v>
      </c>
    </row>
    <row r="576" spans="1:6">
      <c r="A576" s="204" t="s">
        <v>2944</v>
      </c>
      <c r="B576" s="204" t="s">
        <v>2947</v>
      </c>
      <c r="C576" s="204" t="str">
        <v>san1</v>
      </c>
      <c r="D576" s="204" t="str">
        <v>s</v>
      </c>
      <c r="E576" s="204" t="str">
        <v>an</v>
      </c>
      <c r="F576" s="204">
        <v>1</v>
      </c>
    </row>
    <row r="577" spans="1:6">
      <c r="A577" s="204" t="s">
        <v>2912</v>
      </c>
      <c r="B577" s="204" t="s">
        <v>2907</v>
      </c>
      <c r="C577" s="204" t="str">
        <v>kan1</v>
      </c>
      <c r="D577" s="204" t="str">
        <v>k</v>
      </c>
      <c r="E577" s="204" t="str">
        <v>an</v>
      </c>
      <c r="F577" s="204">
        <v>1</v>
      </c>
    </row>
    <row r="578" spans="1:6">
      <c r="A578" s="204" t="s">
        <v>13220</v>
      </c>
      <c r="B578" s="204" t="s">
        <v>13224</v>
      </c>
      <c r="C578" s="204" t="str">
        <v>zi1</v>
      </c>
      <c r="D578" s="204" t="str">
        <v>z</v>
      </c>
      <c r="E578" s="204" t="str">
        <v>i</v>
      </c>
      <c r="F578" s="204">
        <v>1</v>
      </c>
    </row>
    <row r="579" spans="1:6">
      <c r="A579" s="204" t="s">
        <v>5413</v>
      </c>
      <c r="B579" s="204" t="s">
        <v>5417</v>
      </c>
      <c r="C579" s="204" t="str">
        <v>bing5</v>
      </c>
      <c r="D579" s="204" t="str">
        <v>b</v>
      </c>
      <c r="E579" s="204" t="str">
        <v>ing</v>
      </c>
      <c r="F579" s="204">
        <v>5</v>
      </c>
    </row>
    <row r="580" spans="1:6">
      <c r="A580" s="204" t="s">
        <v>6553</v>
      </c>
      <c r="B580" s="204" t="s">
        <v>6556</v>
      </c>
      <c r="C580" s="204" t="str">
        <v>guat8</v>
      </c>
      <c r="D580" s="204" t="str">
        <v>g</v>
      </c>
      <c r="E580" s="204" t="str">
        <v>uat</v>
      </c>
      <c r="F580" s="204">
        <v>8</v>
      </c>
    </row>
    <row r="581" spans="1:6">
      <c r="A581" s="204" t="s">
        <v>16031</v>
      </c>
      <c r="C581" s="204" t="str">
        <v/>
      </c>
      <c r="D581" s="204" t="str">
        <v/>
      </c>
      <c r="E581" s="204" t="str">
        <v/>
      </c>
      <c r="F581" s="204" t="str">
        <v/>
      </c>
    </row>
    <row r="582" spans="1:6">
      <c r="A582" s="204" t="s">
        <v>13492</v>
      </c>
      <c r="B582" s="207" t="s">
        <v>13357</v>
      </c>
      <c r="C582" s="207" t="str">
        <v>li2</v>
      </c>
      <c r="D582" s="204" t="str">
        <v>l</v>
      </c>
      <c r="E582" s="204" t="str">
        <v>i</v>
      </c>
      <c r="F582" s="204">
        <v>2</v>
      </c>
    </row>
    <row r="583" spans="1:6">
      <c r="A583" s="204" t="s">
        <v>5046</v>
      </c>
      <c r="B583" s="204" t="s">
        <v>5043</v>
      </c>
      <c r="C583" s="204" t="str">
        <v>tik4</v>
      </c>
      <c r="D583" s="204" t="str">
        <v>t</v>
      </c>
      <c r="E583" s="204" t="str">
        <v>ik</v>
      </c>
      <c r="F583" s="204">
        <v>4</v>
      </c>
    </row>
    <row r="584" spans="1:6">
      <c r="A584" s="204" t="s">
        <v>13220</v>
      </c>
      <c r="B584" s="204" t="s">
        <v>13224</v>
      </c>
      <c r="C584" s="204" t="str">
        <v>zi1</v>
      </c>
      <c r="D584" s="204" t="str">
        <v>z</v>
      </c>
      <c r="E584" s="204" t="str">
        <v>i</v>
      </c>
      <c r="F584" s="204">
        <v>1</v>
      </c>
    </row>
    <row r="585" spans="1:6">
      <c r="A585" s="204" t="s">
        <v>13945</v>
      </c>
      <c r="B585" s="204" t="s">
        <v>13933</v>
      </c>
      <c r="C585" s="204" t="str">
        <v>ji5</v>
      </c>
      <c r="D585" s="204" t="str">
        <v>j</v>
      </c>
      <c r="E585" s="204" t="str">
        <v>i</v>
      </c>
      <c r="F585" s="204">
        <v>5</v>
      </c>
    </row>
    <row r="586" spans="1:6">
      <c r="A586" s="204" t="s">
        <v>2579</v>
      </c>
      <c r="B586" s="204" t="s">
        <v>2657</v>
      </c>
      <c r="C586" s="204" t="str">
        <v>ui7</v>
      </c>
      <c r="D586" s="204" t="str">
        <v/>
      </c>
      <c r="E586" s="204" t="str">
        <v>ui</v>
      </c>
      <c r="F586" s="204">
        <v>7</v>
      </c>
    </row>
    <row r="587" spans="1:6">
      <c r="A587" s="204" t="s">
        <v>27</v>
      </c>
      <c r="B587" s="204" t="s">
        <v>4638</v>
      </c>
      <c r="C587" s="204" t="str">
        <v>sing1</v>
      </c>
      <c r="D587" s="204" t="str">
        <v>s</v>
      </c>
      <c r="E587" s="204" t="str">
        <v>ing</v>
      </c>
      <c r="F587" s="204">
        <v>1</v>
      </c>
    </row>
    <row r="588" spans="1:6">
      <c r="A588" s="204" t="s">
        <v>16031</v>
      </c>
      <c r="C588" s="204" t="str">
        <v/>
      </c>
      <c r="D588" s="204" t="str">
        <v/>
      </c>
      <c r="E588" s="204" t="str">
        <v/>
      </c>
      <c r="F588" s="204" t="str">
        <v/>
      </c>
    </row>
    <row r="589" spans="1:6">
      <c r="A589" s="204" t="s">
        <v>4381</v>
      </c>
      <c r="B589" s="207" t="s">
        <v>16068</v>
      </c>
      <c r="C589" s="207" t="str">
        <v>bok8</v>
      </c>
      <c r="D589" s="204" t="str">
        <v>b</v>
      </c>
      <c r="E589" s="204" t="str">
        <v>ok</v>
      </c>
      <c r="F589" s="204">
        <v>8</v>
      </c>
    </row>
    <row r="590" spans="1:6">
      <c r="A590" s="204" t="s">
        <v>14269</v>
      </c>
      <c r="B590" s="204" t="s">
        <v>16043</v>
      </c>
      <c r="C590" s="204" t="str">
        <v>gu7</v>
      </c>
      <c r="D590" s="204" t="str">
        <v>g</v>
      </c>
      <c r="E590" s="204" t="str">
        <v>u</v>
      </c>
      <c r="F590" s="204">
        <v>7</v>
      </c>
    </row>
    <row r="591" spans="1:6">
      <c r="A591" s="204" t="s">
        <v>13220</v>
      </c>
      <c r="B591" s="204" t="s">
        <v>13224</v>
      </c>
      <c r="C591" s="204" t="str">
        <v>zi1</v>
      </c>
      <c r="D591" s="204" t="str">
        <v>z</v>
      </c>
      <c r="E591" s="204" t="str">
        <v>i</v>
      </c>
      <c r="F591" s="204">
        <v>1</v>
      </c>
    </row>
    <row r="592" spans="1:6">
      <c r="A592" s="204" t="s">
        <v>13945</v>
      </c>
      <c r="B592" s="204" t="s">
        <v>13933</v>
      </c>
      <c r="C592" s="204" t="str">
        <v>ji5</v>
      </c>
      <c r="D592" s="204" t="str">
        <v>j</v>
      </c>
      <c r="E592" s="204" t="str">
        <v>i</v>
      </c>
      <c r="F592" s="204">
        <v>5</v>
      </c>
    </row>
    <row r="593" spans="1:6">
      <c r="A593" s="204" t="s">
        <v>5378</v>
      </c>
      <c r="B593" s="204" t="s">
        <v>5382</v>
      </c>
      <c r="C593" s="204" t="str">
        <v>sing5</v>
      </c>
      <c r="D593" s="204" t="str">
        <v>s</v>
      </c>
      <c r="E593" s="204" t="str">
        <v>ing</v>
      </c>
      <c r="F593" s="204">
        <v>5</v>
      </c>
    </row>
    <row r="594" spans="1:6">
      <c r="A594" s="204" t="s">
        <v>5155</v>
      </c>
      <c r="B594" s="204" t="s">
        <v>5153</v>
      </c>
      <c r="C594" s="204" t="str">
        <v>sik4</v>
      </c>
      <c r="D594" s="204" t="str">
        <v>s</v>
      </c>
      <c r="E594" s="204" t="str">
        <v>ik</v>
      </c>
      <c r="F594" s="204">
        <v>4</v>
      </c>
    </row>
    <row r="595" spans="1:6">
      <c r="A595" s="204" t="s">
        <v>16031</v>
      </c>
      <c r="C595" s="204" t="str">
        <v/>
      </c>
      <c r="D595" s="204" t="str">
        <v/>
      </c>
      <c r="E595" s="204" t="str">
        <v/>
      </c>
      <c r="F595" s="204" t="str">
        <v/>
      </c>
    </row>
    <row r="596" spans="1:6">
      <c r="A596" s="204" t="s">
        <v>13586</v>
      </c>
      <c r="B596" s="204" t="s">
        <v>12811</v>
      </c>
      <c r="C596" s="204" t="str">
        <v>cu2</v>
      </c>
      <c r="D596" s="204" t="str">
        <v>c</v>
      </c>
      <c r="E596" s="204" t="str">
        <v>u</v>
      </c>
      <c r="F596" s="204">
        <v>2</v>
      </c>
    </row>
    <row r="597" spans="1:6">
      <c r="A597" s="204" t="s">
        <v>13220</v>
      </c>
      <c r="B597" s="204" t="s">
        <v>13224</v>
      </c>
      <c r="C597" s="204" t="str">
        <v>zi1</v>
      </c>
      <c r="D597" s="204" t="str">
        <v>z</v>
      </c>
      <c r="E597" s="204" t="str">
        <v>i</v>
      </c>
      <c r="F597" s="204">
        <v>1</v>
      </c>
    </row>
    <row r="598" spans="1:6">
      <c r="A598" s="204" t="s">
        <v>12933</v>
      </c>
      <c r="B598" s="204" t="s">
        <v>12936</v>
      </c>
      <c r="C598" s="204" t="str">
        <v>bu5</v>
      </c>
      <c r="D598" s="204" t="str">
        <v>b</v>
      </c>
      <c r="E598" s="204" t="str">
        <v>u</v>
      </c>
      <c r="F598" s="204">
        <v>5</v>
      </c>
    </row>
    <row r="599" spans="1:6">
      <c r="A599" s="204" t="s">
        <v>1782</v>
      </c>
      <c r="B599" s="204" t="s">
        <v>1780</v>
      </c>
      <c r="C599" s="204" t="str">
        <v>kim1</v>
      </c>
      <c r="D599" s="204" t="str">
        <v>k</v>
      </c>
      <c r="E599" s="204" t="str">
        <v>im</v>
      </c>
      <c r="F599" s="204">
        <v>1</v>
      </c>
    </row>
    <row r="600" spans="1:6">
      <c r="A600" s="204" t="s">
        <v>16031</v>
      </c>
      <c r="C600" s="204" t="str">
        <v/>
      </c>
      <c r="D600" s="204" t="str">
        <v/>
      </c>
      <c r="E600" s="204" t="str">
        <v/>
      </c>
      <c r="F600" s="204" t="str">
        <v/>
      </c>
    </row>
    <row r="601" spans="1:6">
      <c r="A601" s="204" t="s">
        <v>8503</v>
      </c>
      <c r="B601" s="204" t="s">
        <v>8507</v>
      </c>
      <c r="C601" s="204" t="str">
        <v>iong7</v>
      </c>
      <c r="D601" s="204" t="str">
        <v/>
      </c>
      <c r="E601" s="204" t="str">
        <v>iong</v>
      </c>
      <c r="F601" s="204">
        <v>7</v>
      </c>
    </row>
    <row r="602" spans="1:6">
      <c r="A602" s="204" t="s">
        <v>13220</v>
      </c>
      <c r="B602" s="204" t="s">
        <v>13224</v>
      </c>
      <c r="C602" s="204" t="str">
        <v>zi1</v>
      </c>
      <c r="D602" s="204" t="str">
        <v>z</v>
      </c>
      <c r="E602" s="204" t="str">
        <v>i</v>
      </c>
      <c r="F602" s="204">
        <v>1</v>
      </c>
    </row>
    <row r="603" spans="1:6">
      <c r="A603" s="204" t="s">
        <v>496</v>
      </c>
      <c r="B603" s="204" t="s">
        <v>501</v>
      </c>
      <c r="C603" s="204" t="str">
        <v>put4</v>
      </c>
      <c r="D603" s="204" t="str">
        <v>p</v>
      </c>
      <c r="E603" s="204" t="str">
        <v>ut</v>
      </c>
      <c r="F603" s="204">
        <v>4</v>
      </c>
    </row>
    <row r="604" spans="1:6">
      <c r="A604" s="204" t="s">
        <v>1684</v>
      </c>
      <c r="B604" s="204" t="s">
        <v>1679</v>
      </c>
      <c r="C604" s="204" t="str">
        <v>kiat8</v>
      </c>
      <c r="D604" s="204" t="str">
        <v>k</v>
      </c>
      <c r="E604" s="204" t="str">
        <v>iat</v>
      </c>
      <c r="F604" s="204">
        <v>8</v>
      </c>
    </row>
    <row r="605" spans="1:6">
      <c r="A605" s="204" t="s">
        <v>16031</v>
      </c>
      <c r="C605" s="204" t="str">
        <v/>
      </c>
      <c r="D605" s="204" t="str">
        <v/>
      </c>
      <c r="E605" s="204" t="str">
        <v/>
      </c>
      <c r="F605" s="204" t="str">
        <v/>
      </c>
    </row>
    <row r="606" spans="1:6">
      <c r="A606" s="204" t="s">
        <v>14198</v>
      </c>
      <c r="B606" s="204" t="s">
        <v>13509</v>
      </c>
      <c r="C606" s="204" t="str">
        <v>si2</v>
      </c>
      <c r="D606" s="204" t="str">
        <v>s</v>
      </c>
      <c r="E606" s="204" t="str">
        <v>i</v>
      </c>
      <c r="F606" s="204">
        <v>2</v>
      </c>
    </row>
    <row r="607" spans="1:6">
      <c r="A607" s="204" t="s">
        <v>8950</v>
      </c>
      <c r="B607" s="204" t="s">
        <v>8820</v>
      </c>
      <c r="C607" s="204" t="str">
        <v>zo2</v>
      </c>
      <c r="D607" s="204" t="str">
        <v>z</v>
      </c>
      <c r="E607" s="204" t="str">
        <v>o</v>
      </c>
      <c r="F607" s="204">
        <v>2</v>
      </c>
    </row>
    <row r="608" spans="1:6">
      <c r="A608" s="204" t="s">
        <v>934</v>
      </c>
      <c r="B608" s="204" t="s">
        <v>928</v>
      </c>
      <c r="C608" s="204" t="str">
        <v>but8</v>
      </c>
      <c r="D608" s="204" t="str">
        <v>b</v>
      </c>
      <c r="E608" s="204" t="str">
        <v>ut</v>
      </c>
      <c r="F608" s="204">
        <v>8</v>
      </c>
    </row>
    <row r="609" spans="1:6">
      <c r="A609" s="204" t="s">
        <v>12203</v>
      </c>
      <c r="B609" s="204" t="s">
        <v>12207</v>
      </c>
      <c r="C609" s="204" t="str">
        <v>zia2</v>
      </c>
      <c r="D609" s="204" t="str">
        <v>z</v>
      </c>
      <c r="E609" s="204" t="str">
        <v>ia</v>
      </c>
      <c r="F609" s="204">
        <v>2</v>
      </c>
    </row>
    <row r="610" spans="1:6">
      <c r="A610" s="204" t="s">
        <v>13220</v>
      </c>
      <c r="B610" s="204" t="s">
        <v>13224</v>
      </c>
      <c r="C610" s="204" t="str">
        <v>zi1</v>
      </c>
      <c r="D610" s="204" t="str">
        <v>z</v>
      </c>
      <c r="E610" s="204" t="str">
        <v>i</v>
      </c>
      <c r="F610" s="204">
        <v>1</v>
      </c>
    </row>
    <row r="611" spans="1:6">
      <c r="A611" s="204" t="s">
        <v>12933</v>
      </c>
      <c r="B611" s="204" t="s">
        <v>12936</v>
      </c>
      <c r="C611" s="204" t="str">
        <v>bu5</v>
      </c>
      <c r="D611" s="204" t="str">
        <v>b</v>
      </c>
      <c r="E611" s="204" t="str">
        <v>u</v>
      </c>
      <c r="F611" s="204">
        <v>5</v>
      </c>
    </row>
    <row r="612" spans="1:6">
      <c r="A612" s="204" t="s">
        <v>10053</v>
      </c>
      <c r="B612" s="204" t="s">
        <v>9668</v>
      </c>
      <c r="C612" s="204" t="str">
        <v>zin2</v>
      </c>
      <c r="D612" s="204" t="str">
        <v>z</v>
      </c>
      <c r="E612" s="204" t="str">
        <v>in</v>
      </c>
      <c r="F612" s="204">
        <v>2</v>
      </c>
    </row>
    <row r="613" spans="1:6">
      <c r="A613" s="204" t="s">
        <v>4100</v>
      </c>
      <c r="B613" s="204" t="s">
        <v>4097</v>
      </c>
      <c r="C613" s="204" t="str">
        <v>zong5</v>
      </c>
      <c r="D613" s="204" t="str">
        <v>z</v>
      </c>
      <c r="E613" s="204" t="str">
        <v>ong</v>
      </c>
      <c r="F613" s="204">
        <v>5</v>
      </c>
    </row>
    <row r="614" spans="1:6">
      <c r="A614" s="204" t="s">
        <v>12224</v>
      </c>
      <c r="B614" s="204" t="s">
        <v>12228</v>
      </c>
      <c r="C614" s="204" t="str">
        <v>ia2</v>
      </c>
      <c r="D614" s="204" t="str">
        <v/>
      </c>
      <c r="E614" s="204" t="str">
        <v>ia</v>
      </c>
      <c r="F614" s="204">
        <v>2</v>
      </c>
    </row>
    <row r="615" spans="1:6">
      <c r="A615" s="204" t="s">
        <v>16031</v>
      </c>
      <c r="C615" s="204" t="str">
        <v/>
      </c>
      <c r="D615" s="204" t="str">
        <v/>
      </c>
      <c r="E615" s="204" t="str">
        <v/>
      </c>
      <c r="F615" s="204" t="str">
        <v/>
      </c>
    </row>
    <row r="616" spans="1:6">
      <c r="A616" s="204" t="s">
        <v>13945</v>
      </c>
      <c r="B616" s="204" t="s">
        <v>13933</v>
      </c>
      <c r="C616" s="204" t="str">
        <v>ji5</v>
      </c>
      <c r="D616" s="204" t="str">
        <v>j</v>
      </c>
      <c r="E616" s="204" t="str">
        <v>i</v>
      </c>
      <c r="F616" s="204">
        <v>5</v>
      </c>
    </row>
    <row r="617" spans="1:6">
      <c r="A617" s="204" t="s">
        <v>7094</v>
      </c>
      <c r="B617" s="207" t="s">
        <v>16069</v>
      </c>
      <c r="C617" s="207" t="str">
        <v>gonn5</v>
      </c>
      <c r="D617" s="204" t="str">
        <v>g</v>
      </c>
      <c r="E617" s="204" t="str">
        <v>onn</v>
      </c>
      <c r="F617" s="204">
        <v>5</v>
      </c>
    </row>
    <row r="618" spans="1:6">
      <c r="A618" s="204" t="s">
        <v>13532</v>
      </c>
      <c r="B618" s="204" t="s">
        <v>12787</v>
      </c>
      <c r="C618" s="204" t="str">
        <v>u2</v>
      </c>
      <c r="D618" s="204" t="str">
        <v/>
      </c>
      <c r="E618" s="204" t="str">
        <v>u</v>
      </c>
      <c r="F618" s="204">
        <v>2</v>
      </c>
    </row>
    <row r="619" spans="1:6">
      <c r="A619" s="204" t="s">
        <v>12762</v>
      </c>
      <c r="B619" s="204" t="s">
        <v>12766</v>
      </c>
      <c r="C619" s="204" t="str">
        <v>zu2</v>
      </c>
      <c r="D619" s="204" t="str">
        <v>z</v>
      </c>
      <c r="E619" s="204" t="str">
        <v>u</v>
      </c>
      <c r="F619" s="204">
        <v>2</v>
      </c>
    </row>
    <row r="620" spans="1:6">
      <c r="A620" s="204" t="s">
        <v>13220</v>
      </c>
      <c r="B620" s="204" t="s">
        <v>13224</v>
      </c>
      <c r="C620" s="204" t="str">
        <v>zi1</v>
      </c>
      <c r="D620" s="204" t="str">
        <v>z</v>
      </c>
      <c r="E620" s="204" t="str">
        <v>i</v>
      </c>
      <c r="F620" s="204">
        <v>1</v>
      </c>
    </row>
    <row r="621" spans="1:6">
      <c r="A621" s="204" t="s">
        <v>7890</v>
      </c>
      <c r="B621" s="204" t="s">
        <v>6823</v>
      </c>
      <c r="C621" s="204" t="str">
        <v>soo2</v>
      </c>
      <c r="D621" s="204" t="str">
        <v>s</v>
      </c>
      <c r="E621" s="204" t="str">
        <v>oo</v>
      </c>
      <c r="F621" s="204">
        <v>2</v>
      </c>
    </row>
    <row r="622" spans="1:6">
      <c r="A622" s="204" t="s">
        <v>8099</v>
      </c>
      <c r="B622" s="204" t="s">
        <v>8098</v>
      </c>
      <c r="C622" s="204" t="str">
        <v>kiong1</v>
      </c>
      <c r="D622" s="204" t="str">
        <v>k</v>
      </c>
      <c r="E622" s="204" t="str">
        <v>iong</v>
      </c>
      <c r="F622" s="204">
        <v>1</v>
      </c>
    </row>
    <row r="623" spans="1:6">
      <c r="A623" s="204" t="s">
        <v>5051</v>
      </c>
      <c r="B623" s="204" t="s">
        <v>5153</v>
      </c>
      <c r="C623" s="204" t="str">
        <v>sik4</v>
      </c>
      <c r="D623" s="204" t="str">
        <v>s</v>
      </c>
      <c r="E623" s="204" t="str">
        <v>ik</v>
      </c>
      <c r="F623" s="204">
        <v>4</v>
      </c>
    </row>
    <row r="624" spans="1:6">
      <c r="A624" s="204" t="s">
        <v>16034</v>
      </c>
      <c r="C624" s="204" t="str">
        <v/>
      </c>
      <c r="D624" s="204" t="str">
        <v/>
      </c>
      <c r="E624" s="204" t="str">
        <v/>
      </c>
      <c r="F624" s="204" t="str">
        <v/>
      </c>
    </row>
    <row r="625" spans="1:6">
      <c r="A625" s="205" t="str">
        <f xml:space="preserve"> CHAR(10)</f>
        <v xml:space="preserve">
</v>
      </c>
      <c r="B625" s="205"/>
      <c r="C625" s="205" t="str">
        <v/>
      </c>
      <c r="D625" s="205" t="str">
        <v/>
      </c>
      <c r="E625" s="205" t="str">
        <v/>
      </c>
      <c r="F625" s="205" t="str">
        <v/>
      </c>
    </row>
    <row r="626" spans="1:6">
      <c r="A626" s="204" t="s">
        <v>5028</v>
      </c>
      <c r="B626" s="204" t="s">
        <v>5023</v>
      </c>
      <c r="C626" s="204" t="str">
        <v>khik4</v>
      </c>
      <c r="D626" s="204" t="str">
        <v>kh</v>
      </c>
      <c r="E626" s="204" t="str">
        <v>ik</v>
      </c>
      <c r="F626" s="204">
        <v>4</v>
      </c>
    </row>
    <row r="627" spans="1:6">
      <c r="A627" s="204" t="s">
        <v>201</v>
      </c>
      <c r="B627" s="204" t="s">
        <v>13601</v>
      </c>
      <c r="C627" s="204" t="str">
        <v>hi2</v>
      </c>
      <c r="D627" s="204" t="str">
        <v>h</v>
      </c>
      <c r="E627" s="204" t="str">
        <v>i</v>
      </c>
      <c r="F627" s="204">
        <v>2</v>
      </c>
    </row>
    <row r="628" spans="1:6">
      <c r="A628" s="204" t="s">
        <v>13945</v>
      </c>
      <c r="B628" s="204" t="s">
        <v>13933</v>
      </c>
      <c r="C628" s="204" t="str">
        <v>ji5</v>
      </c>
      <c r="D628" s="204" t="str">
        <v>j</v>
      </c>
      <c r="E628" s="204" t="str">
        <v>i</v>
      </c>
      <c r="F628" s="204">
        <v>5</v>
      </c>
    </row>
    <row r="629" spans="1:6">
      <c r="A629" s="204" t="s">
        <v>7579</v>
      </c>
      <c r="B629" s="204" t="s">
        <v>7576</v>
      </c>
      <c r="C629" s="204" t="str">
        <v>siau3</v>
      </c>
      <c r="D629" s="204" t="str">
        <v>s</v>
      </c>
      <c r="E629" s="204" t="str">
        <v>iau</v>
      </c>
      <c r="F629" s="204">
        <v>3</v>
      </c>
    </row>
    <row r="630" spans="1:6">
      <c r="A630" s="204" t="s">
        <v>16031</v>
      </c>
      <c r="C630" s="204" t="str">
        <v/>
      </c>
      <c r="D630" s="204" t="str">
        <v/>
      </c>
      <c r="E630" s="204" t="str">
        <v/>
      </c>
      <c r="F630" s="204" t="str">
        <v/>
      </c>
    </row>
    <row r="631" spans="1:6">
      <c r="A631" s="204" t="s">
        <v>1168</v>
      </c>
      <c r="B631" s="204" t="s">
        <v>16070</v>
      </c>
      <c r="C631" s="204" t="str">
        <v>se2</v>
      </c>
      <c r="D631" s="204" t="str">
        <v>s</v>
      </c>
      <c r="E631" s="204" t="str">
        <v>e</v>
      </c>
      <c r="F631" s="204">
        <v>2</v>
      </c>
    </row>
    <row r="632" spans="1:6">
      <c r="A632" s="204" t="s">
        <v>1229</v>
      </c>
      <c r="B632" s="204" t="s">
        <v>3027</v>
      </c>
      <c r="C632" s="204" t="str">
        <v>zan2</v>
      </c>
      <c r="D632" s="204" t="str">
        <v>z</v>
      </c>
      <c r="E632" s="204" t="str">
        <v>an</v>
      </c>
      <c r="F632" s="204">
        <v>2</v>
      </c>
    </row>
    <row r="633" spans="1:6">
      <c r="A633" s="204" t="s">
        <v>4540</v>
      </c>
      <c r="B633" s="204" t="s">
        <v>4529</v>
      </c>
      <c r="C633" s="204" t="str">
        <v>king1</v>
      </c>
      <c r="D633" s="204" t="str">
        <v>k</v>
      </c>
      <c r="E633" s="204" t="str">
        <v>ing</v>
      </c>
      <c r="F633" s="204">
        <v>1</v>
      </c>
    </row>
    <row r="634" spans="1:6">
      <c r="A634" s="204" t="s">
        <v>10404</v>
      </c>
      <c r="B634" s="204" t="s">
        <v>8316</v>
      </c>
      <c r="C634" s="204" t="str">
        <v>ziok4</v>
      </c>
      <c r="D634" s="204" t="str">
        <v>z</v>
      </c>
      <c r="E634" s="204" t="str">
        <v>iok</v>
      </c>
      <c r="F634" s="204">
        <v>4</v>
      </c>
    </row>
    <row r="635" spans="1:6">
      <c r="A635" s="204" t="s">
        <v>16034</v>
      </c>
      <c r="C635" s="204" t="str">
        <v/>
      </c>
      <c r="D635" s="204" t="str">
        <v/>
      </c>
      <c r="E635" s="204" t="str">
        <v/>
      </c>
      <c r="F635" s="204" t="str">
        <v/>
      </c>
    </row>
    <row r="636" spans="1:6">
      <c r="A636" s="204" t="s">
        <v>14992</v>
      </c>
      <c r="B636" s="204" t="s">
        <v>12120</v>
      </c>
      <c r="C636" s="204" t="str">
        <v>hau5</v>
      </c>
      <c r="D636" s="204" t="str">
        <v>h</v>
      </c>
      <c r="E636" s="204" t="str">
        <v>au</v>
      </c>
      <c r="F636" s="204">
        <v>5</v>
      </c>
    </row>
    <row r="637" spans="1:6">
      <c r="A637" s="204" t="s">
        <v>953</v>
      </c>
      <c r="B637" s="204" t="s">
        <v>950</v>
      </c>
      <c r="C637" s="204" t="str">
        <v>hut8</v>
      </c>
      <c r="D637" s="204" t="str">
        <v>h</v>
      </c>
      <c r="E637" s="204" t="str">
        <v>ut</v>
      </c>
      <c r="F637" s="204">
        <v>8</v>
      </c>
    </row>
    <row r="638" spans="1:6">
      <c r="A638" s="204" t="s">
        <v>13655</v>
      </c>
      <c r="B638" s="204" t="s">
        <v>13638</v>
      </c>
      <c r="C638" s="204" t="str">
        <v>ki3</v>
      </c>
      <c r="D638" s="204" t="str">
        <v>k</v>
      </c>
      <c r="E638" s="204" t="str">
        <v>i</v>
      </c>
      <c r="F638" s="204">
        <v>3</v>
      </c>
    </row>
    <row r="639" spans="1:6">
      <c r="A639" s="204" t="s">
        <v>10053</v>
      </c>
      <c r="B639" s="204" t="s">
        <v>9668</v>
      </c>
      <c r="C639" s="204" t="str">
        <v>zin2</v>
      </c>
      <c r="D639" s="204" t="str">
        <v>z</v>
      </c>
      <c r="E639" s="204" t="str">
        <v>in</v>
      </c>
      <c r="F639" s="204">
        <v>2</v>
      </c>
    </row>
    <row r="640" spans="1:6">
      <c r="A640" s="204" t="s">
        <v>16031</v>
      </c>
      <c r="C640" s="204" t="str">
        <v/>
      </c>
      <c r="D640" s="204" t="str">
        <v/>
      </c>
      <c r="E640" s="204" t="str">
        <v/>
      </c>
      <c r="F640" s="204" t="str">
        <v/>
      </c>
    </row>
    <row r="641" spans="1:6">
      <c r="A641" s="204" t="s">
        <v>12331</v>
      </c>
      <c r="B641" s="204" t="s">
        <v>12336</v>
      </c>
      <c r="C641" s="204" t="str">
        <v>pue1</v>
      </c>
      <c r="D641" s="204" t="str">
        <v>p</v>
      </c>
      <c r="E641" s="204" t="str">
        <v>ue</v>
      </c>
      <c r="F641" s="204">
        <v>1</v>
      </c>
    </row>
    <row r="642" spans="1:6">
      <c r="A642" s="204" t="s">
        <v>6296</v>
      </c>
      <c r="B642" s="204" t="s">
        <v>6290</v>
      </c>
      <c r="C642" s="204" t="str">
        <v>puan5</v>
      </c>
      <c r="D642" s="204" t="str">
        <v>p</v>
      </c>
      <c r="E642" s="204" t="str">
        <v>uan</v>
      </c>
      <c r="F642" s="204">
        <v>5</v>
      </c>
    </row>
    <row r="643" spans="1:6">
      <c r="A643" s="204" t="s">
        <v>4008</v>
      </c>
      <c r="B643" s="204" t="s">
        <v>3997</v>
      </c>
      <c r="C643" s="204" t="str">
        <v>long5</v>
      </c>
      <c r="D643" s="204" t="str">
        <v>l</v>
      </c>
      <c r="E643" s="204" t="str">
        <v>ong</v>
      </c>
      <c r="F643" s="204">
        <v>5</v>
      </c>
    </row>
    <row r="644" spans="1:6">
      <c r="A644" s="204" t="s">
        <v>5658</v>
      </c>
      <c r="B644" s="204" t="s">
        <v>5653</v>
      </c>
      <c r="C644" s="204" t="str">
        <v>zik8</v>
      </c>
      <c r="D644" s="204" t="str">
        <v>z</v>
      </c>
      <c r="E644" s="204" t="str">
        <v>ik</v>
      </c>
      <c r="F644" s="204">
        <v>8</v>
      </c>
    </row>
    <row r="645" spans="1:6">
      <c r="A645" s="204" t="s">
        <v>16031</v>
      </c>
      <c r="C645" s="204" t="str">
        <v/>
      </c>
      <c r="D645" s="204" t="str">
        <v/>
      </c>
      <c r="E645" s="204" t="str">
        <v/>
      </c>
      <c r="F645" s="204" t="str">
        <v/>
      </c>
    </row>
    <row r="646" spans="1:6">
      <c r="A646" s="204" t="s">
        <v>10202</v>
      </c>
      <c r="B646" s="204" t="s">
        <v>8146</v>
      </c>
      <c r="C646" s="204" t="str">
        <v>siong1</v>
      </c>
      <c r="D646" s="204" t="str">
        <v>s</v>
      </c>
      <c r="E646" s="204" t="str">
        <v>iong</v>
      </c>
      <c r="F646" s="204">
        <v>1</v>
      </c>
    </row>
    <row r="647" spans="1:6">
      <c r="A647" s="204" t="s">
        <v>13532</v>
      </c>
      <c r="B647" s="204" t="s">
        <v>12787</v>
      </c>
      <c r="C647" s="204" t="str">
        <v>u2</v>
      </c>
      <c r="D647" s="204" t="str">
        <v/>
      </c>
      <c r="E647" s="204" t="str">
        <v>u</v>
      </c>
      <c r="F647" s="204">
        <v>2</v>
      </c>
    </row>
    <row r="648" spans="1:6">
      <c r="A648" s="204" t="s">
        <v>1875</v>
      </c>
      <c r="B648" s="204" t="s">
        <v>1879</v>
      </c>
      <c r="C648" s="204" t="str">
        <v>zim2</v>
      </c>
      <c r="D648" s="204" t="str">
        <v>z</v>
      </c>
      <c r="E648" s="204" t="str">
        <v>im</v>
      </c>
      <c r="F648" s="204">
        <v>2</v>
      </c>
    </row>
    <row r="649" spans="1:6">
      <c r="A649" s="204" t="s">
        <v>5657</v>
      </c>
      <c r="B649" s="204" t="s">
        <v>12312</v>
      </c>
      <c r="C649" s="204" t="str">
        <v>zia7</v>
      </c>
      <c r="D649" s="204" t="str">
        <v>z</v>
      </c>
      <c r="E649" s="204" t="str">
        <v>ia</v>
      </c>
      <c r="F649" s="204">
        <v>7</v>
      </c>
    </row>
    <row r="650" spans="1:6">
      <c r="A650" s="204" t="s">
        <v>7225</v>
      </c>
      <c r="B650" s="204" t="s">
        <v>7112</v>
      </c>
      <c r="C650" s="204" t="str">
        <v>hoo5</v>
      </c>
      <c r="D650" s="204" t="str">
        <v>h</v>
      </c>
      <c r="E650" s="204" t="str">
        <v>oo</v>
      </c>
      <c r="F650" s="204">
        <v>5</v>
      </c>
    </row>
    <row r="651" spans="1:6">
      <c r="A651" s="204" t="s">
        <v>14310</v>
      </c>
      <c r="B651" s="204" t="s">
        <v>14314</v>
      </c>
      <c r="C651" s="204" t="str">
        <v>ziu1</v>
      </c>
      <c r="D651" s="204" t="str">
        <v>z</v>
      </c>
      <c r="E651" s="204" t="str">
        <v>iu</v>
      </c>
      <c r="F651" s="204">
        <v>1</v>
      </c>
    </row>
    <row r="652" spans="1:6">
      <c r="A652" s="204" t="s">
        <v>8121</v>
      </c>
      <c r="B652" s="204" t="s">
        <v>8124</v>
      </c>
      <c r="C652" s="204" t="str">
        <v>tiong1</v>
      </c>
      <c r="D652" s="204" t="str">
        <v>t</v>
      </c>
      <c r="E652" s="204" t="str">
        <v>iong</v>
      </c>
      <c r="F652" s="204">
        <v>1</v>
      </c>
    </row>
    <row r="653" spans="1:6">
      <c r="A653" s="204" t="s">
        <v>16031</v>
      </c>
      <c r="C653" s="204" t="str">
        <v/>
      </c>
      <c r="D653" s="204" t="str">
        <v/>
      </c>
      <c r="E653" s="204" t="str">
        <v/>
      </c>
      <c r="F653" s="204" t="str">
        <v/>
      </c>
    </row>
    <row r="654" spans="1:6">
      <c r="A654" s="204" t="s">
        <v>496</v>
      </c>
      <c r="B654" s="204" t="s">
        <v>501</v>
      </c>
      <c r="C654" s="204" t="str">
        <v>put4</v>
      </c>
      <c r="D654" s="204" t="str">
        <v>p</v>
      </c>
      <c r="E654" s="204" t="str">
        <v>ut</v>
      </c>
      <c r="F654" s="204">
        <v>4</v>
      </c>
    </row>
    <row r="655" spans="1:6">
      <c r="A655" s="204" t="s">
        <v>13192</v>
      </c>
      <c r="B655" s="204" t="s">
        <v>13188</v>
      </c>
      <c r="C655" s="204" t="str">
        <v>ti1</v>
      </c>
      <c r="D655" s="204" t="str">
        <v>t</v>
      </c>
      <c r="E655" s="204" t="str">
        <v>i</v>
      </c>
      <c r="F655" s="204">
        <v>1</v>
      </c>
    </row>
    <row r="656" spans="1:6">
      <c r="A656" s="204" t="s">
        <v>3431</v>
      </c>
      <c r="B656" s="204" t="s">
        <v>3434</v>
      </c>
      <c r="C656" s="204" t="str">
        <v>tong1</v>
      </c>
      <c r="D656" s="204" t="str">
        <v>t</v>
      </c>
      <c r="E656" s="204" t="str">
        <v>ong</v>
      </c>
      <c r="F656" s="204">
        <v>1</v>
      </c>
    </row>
    <row r="657" spans="1:6">
      <c r="A657" s="204" t="s">
        <v>3552</v>
      </c>
      <c r="B657" s="204" t="s">
        <v>8481</v>
      </c>
      <c r="C657" s="204" t="str">
        <v>hiong5</v>
      </c>
      <c r="D657" s="204" t="str">
        <v>h</v>
      </c>
      <c r="E657" s="204" t="str">
        <v>iong</v>
      </c>
      <c r="F657" s="204">
        <v>5</v>
      </c>
    </row>
    <row r="658" spans="1:6">
      <c r="A658" s="204" t="s">
        <v>13220</v>
      </c>
      <c r="B658" s="204" t="s">
        <v>13224</v>
      </c>
      <c r="C658" s="204" t="str">
        <v>zi1</v>
      </c>
      <c r="D658" s="204" t="str">
        <v>z</v>
      </c>
      <c r="E658" s="204" t="str">
        <v>i</v>
      </c>
      <c r="F658" s="204">
        <v>1</v>
      </c>
    </row>
    <row r="659" spans="1:6">
      <c r="A659" s="204" t="s">
        <v>13655</v>
      </c>
      <c r="B659" s="204" t="s">
        <v>13638</v>
      </c>
      <c r="C659" s="204" t="str">
        <v>ki3</v>
      </c>
      <c r="D659" s="204" t="str">
        <v>k</v>
      </c>
      <c r="E659" s="204" t="str">
        <v>i</v>
      </c>
      <c r="F659" s="204">
        <v>3</v>
      </c>
    </row>
    <row r="660" spans="1:6">
      <c r="A660" s="204" t="s">
        <v>5606</v>
      </c>
      <c r="B660" s="204" t="s">
        <v>5610</v>
      </c>
      <c r="C660" s="204" t="str">
        <v>pik8</v>
      </c>
      <c r="D660" s="204" t="str">
        <v>p</v>
      </c>
      <c r="E660" s="204" t="str">
        <v>ik</v>
      </c>
      <c r="F660" s="204">
        <v>8</v>
      </c>
    </row>
    <row r="661" spans="1:6">
      <c r="A661" s="204" t="s">
        <v>16034</v>
      </c>
      <c r="C661" s="204" t="str">
        <v/>
      </c>
      <c r="D661" s="204" t="str">
        <v/>
      </c>
      <c r="E661" s="204" t="str">
        <v/>
      </c>
      <c r="F661" s="204" t="str">
        <v/>
      </c>
    </row>
    <row r="662" spans="1:6">
      <c r="A662" s="209" t="s">
        <v>16071</v>
      </c>
      <c r="B662" s="205"/>
      <c r="C662" s="205" t="str">
        <v/>
      </c>
      <c r="D662" s="205" t="str">
        <v/>
      </c>
      <c r="E662" s="205" t="str">
        <v/>
      </c>
      <c r="F662" s="205" t="str">
        <v/>
      </c>
    </row>
    <row r="663" spans="1:6">
      <c r="C663" s="204" t="str">
        <v/>
      </c>
      <c r="D663" s="204" t="str">
        <v/>
      </c>
      <c r="E663" s="204" t="str">
        <v/>
      </c>
      <c r="F663" s="204" t="str">
        <v/>
      </c>
    </row>
    <row r="664" spans="1:6">
      <c r="C664" s="204" t="str">
        <v/>
      </c>
      <c r="D664" s="204" t="str">
        <v/>
      </c>
      <c r="E664" s="204" t="str">
        <v/>
      </c>
      <c r="F664" s="204" t="str">
        <v/>
      </c>
    </row>
    <row r="665" spans="1:6">
      <c r="C665" s="204" t="str">
        <v/>
      </c>
      <c r="D665" s="204" t="str">
        <v/>
      </c>
      <c r="E665" s="204" t="str">
        <v/>
      </c>
      <c r="F665" s="204" t="str">
        <v/>
      </c>
    </row>
    <row r="666" spans="1:6">
      <c r="C666" s="204" t="str">
        <v/>
      </c>
      <c r="D666" s="204" t="str">
        <v/>
      </c>
      <c r="E666" s="204" t="str">
        <v/>
      </c>
      <c r="F666" s="204" t="str">
        <v/>
      </c>
    </row>
    <row r="667" spans="1:6">
      <c r="C667" s="204" t="str">
        <v/>
      </c>
      <c r="D667" s="204" t="str">
        <v/>
      </c>
      <c r="E667" s="204" t="str">
        <v/>
      </c>
      <c r="F667" s="204" t="str">
        <v/>
      </c>
    </row>
    <row r="668" spans="1:6">
      <c r="C668" s="204" t="str">
        <v/>
      </c>
      <c r="D668" s="204" t="str">
        <v/>
      </c>
      <c r="E668" s="204" t="str">
        <v/>
      </c>
      <c r="F668" s="204" t="str">
        <v/>
      </c>
    </row>
  </sheetData>
  <phoneticPr fontId="6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52523-2052-4793-9E68-F4B1999B2615}">
  <dimension ref="A1:G8334"/>
  <sheetViews>
    <sheetView workbookViewId="0"/>
  </sheetViews>
  <sheetFormatPr defaultRowHeight="25.5"/>
  <cols>
    <col min="1" max="1" width="6.4140625" bestFit="1" customWidth="1"/>
    <col min="2" max="2" width="4.6640625" bestFit="1" customWidth="1"/>
    <col min="3" max="3" width="9.58203125" bestFit="1" customWidth="1"/>
    <col min="4" max="4" width="6.4140625" bestFit="1" customWidth="1"/>
    <col min="5" max="5" width="4.6640625" bestFit="1" customWidth="1"/>
    <col min="6" max="6" width="7" bestFit="1" customWidth="1"/>
    <col min="7" max="7" width="4.6640625" bestFit="1" customWidth="1"/>
  </cols>
  <sheetData>
    <row r="1" spans="1:7">
      <c r="A1" t="s">
        <v>22</v>
      </c>
      <c r="B1" t="s">
        <v>0</v>
      </c>
      <c r="C1" t="s">
        <v>16021</v>
      </c>
      <c r="D1" t="s">
        <v>31</v>
      </c>
      <c r="E1" t="s">
        <v>15966</v>
      </c>
      <c r="F1" t="s">
        <v>15969</v>
      </c>
      <c r="G1" t="s">
        <v>16120</v>
      </c>
    </row>
    <row r="2" spans="1:7">
      <c r="A2">
        <v>10575</v>
      </c>
      <c r="B2" t="s">
        <v>16121</v>
      </c>
      <c r="C2" t="s">
        <v>3221</v>
      </c>
      <c r="D2">
        <v>0.1</v>
      </c>
      <c r="E2" t="s">
        <v>67</v>
      </c>
      <c r="F2" t="s">
        <v>2900</v>
      </c>
      <c r="G2">
        <v>5</v>
      </c>
    </row>
    <row r="3" spans="1:7">
      <c r="A3">
        <v>4547</v>
      </c>
      <c r="B3" t="s">
        <v>16122</v>
      </c>
      <c r="C3" t="s">
        <v>5087</v>
      </c>
      <c r="D3">
        <v>0.01</v>
      </c>
      <c r="E3" t="s">
        <v>135</v>
      </c>
      <c r="F3" t="s">
        <v>4963</v>
      </c>
      <c r="G3">
        <v>4</v>
      </c>
    </row>
    <row r="4" spans="1:7">
      <c r="A4">
        <v>909</v>
      </c>
      <c r="B4" t="s">
        <v>16123</v>
      </c>
      <c r="C4" t="s">
        <v>16124</v>
      </c>
      <c r="D4">
        <v>0.01</v>
      </c>
      <c r="E4" t="s">
        <v>354</v>
      </c>
      <c r="F4" t="s">
        <v>9136</v>
      </c>
      <c r="G4">
        <v>2</v>
      </c>
    </row>
    <row r="5" spans="1:7">
      <c r="A5">
        <v>10576</v>
      </c>
      <c r="B5" t="s">
        <v>16125</v>
      </c>
      <c r="C5" t="s">
        <v>16126</v>
      </c>
      <c r="D5">
        <v>0.1</v>
      </c>
      <c r="E5" t="s">
        <v>595</v>
      </c>
      <c r="F5" t="s">
        <v>14771</v>
      </c>
      <c r="G5">
        <v>5</v>
      </c>
    </row>
    <row r="6" spans="1:7">
      <c r="A6">
        <v>2157</v>
      </c>
      <c r="B6" t="s">
        <v>16125</v>
      </c>
      <c r="C6" t="s">
        <v>16127</v>
      </c>
      <c r="D6">
        <v>0.01</v>
      </c>
      <c r="E6" t="s">
        <v>595</v>
      </c>
      <c r="F6" t="s">
        <v>14771</v>
      </c>
      <c r="G6">
        <v>5</v>
      </c>
    </row>
    <row r="7" spans="1:7">
      <c r="A7">
        <v>10577</v>
      </c>
      <c r="B7" t="s">
        <v>16128</v>
      </c>
      <c r="C7" t="s">
        <v>16129</v>
      </c>
      <c r="D7">
        <v>0.1</v>
      </c>
      <c r="E7" t="s">
        <v>12637</v>
      </c>
      <c r="F7" t="s">
        <v>11921</v>
      </c>
      <c r="G7">
        <v>1</v>
      </c>
    </row>
    <row r="8" spans="1:7">
      <c r="A8">
        <v>10578</v>
      </c>
      <c r="B8" t="s">
        <v>2836</v>
      </c>
      <c r="C8" t="s">
        <v>16130</v>
      </c>
      <c r="D8">
        <v>0.1</v>
      </c>
      <c r="E8" t="s">
        <v>89</v>
      </c>
      <c r="F8" t="s">
        <v>14771</v>
      </c>
      <c r="G8">
        <v>5</v>
      </c>
    </row>
    <row r="9" spans="1:7">
      <c r="A9">
        <v>10579</v>
      </c>
      <c r="B9" t="s">
        <v>16131</v>
      </c>
      <c r="C9" t="s">
        <v>16132</v>
      </c>
      <c r="D9">
        <v>0.1</v>
      </c>
      <c r="E9" t="s">
        <v>203</v>
      </c>
      <c r="F9" t="s">
        <v>1331</v>
      </c>
      <c r="G9">
        <v>1</v>
      </c>
    </row>
    <row r="10" spans="1:7">
      <c r="A10">
        <v>2458</v>
      </c>
      <c r="B10" t="s">
        <v>16131</v>
      </c>
      <c r="C10" t="s">
        <v>1453</v>
      </c>
      <c r="D10">
        <v>0.01</v>
      </c>
      <c r="E10" t="s">
        <v>203</v>
      </c>
      <c r="F10" t="s">
        <v>1331</v>
      </c>
      <c r="G10">
        <v>4</v>
      </c>
    </row>
    <row r="11" spans="1:7">
      <c r="A11">
        <v>2853</v>
      </c>
      <c r="B11" t="s">
        <v>16133</v>
      </c>
      <c r="C11" t="s">
        <v>12664</v>
      </c>
      <c r="D11">
        <v>0.01</v>
      </c>
      <c r="E11" t="s">
        <v>107</v>
      </c>
      <c r="F11" t="s">
        <v>12660</v>
      </c>
      <c r="G11">
        <v>1</v>
      </c>
    </row>
    <row r="12" spans="1:7">
      <c r="A12">
        <v>10580</v>
      </c>
      <c r="B12" t="s">
        <v>16134</v>
      </c>
      <c r="C12" t="s">
        <v>16135</v>
      </c>
      <c r="D12">
        <v>0.1</v>
      </c>
      <c r="E12" t="s">
        <v>107</v>
      </c>
      <c r="F12" t="s">
        <v>58</v>
      </c>
      <c r="G12">
        <v>1</v>
      </c>
    </row>
    <row r="13" spans="1:7">
      <c r="A13">
        <v>3640</v>
      </c>
      <c r="B13" t="s">
        <v>16134</v>
      </c>
      <c r="C13" t="s">
        <v>3873</v>
      </c>
      <c r="D13">
        <v>0.01</v>
      </c>
      <c r="E13" t="s">
        <v>107</v>
      </c>
      <c r="F13" t="s">
        <v>58</v>
      </c>
      <c r="G13">
        <v>4</v>
      </c>
    </row>
    <row r="14" spans="1:7">
      <c r="A14">
        <v>10581</v>
      </c>
      <c r="B14" t="s">
        <v>16136</v>
      </c>
      <c r="C14" t="s">
        <v>16137</v>
      </c>
      <c r="D14">
        <v>0.1</v>
      </c>
      <c r="E14" t="s">
        <v>107</v>
      </c>
      <c r="F14" t="s">
        <v>11295</v>
      </c>
      <c r="G14">
        <v>3</v>
      </c>
    </row>
    <row r="15" spans="1:7">
      <c r="A15">
        <v>10582</v>
      </c>
      <c r="B15" t="s">
        <v>16138</v>
      </c>
      <c r="C15" t="s">
        <v>18350</v>
      </c>
      <c r="D15">
        <v>0.1</v>
      </c>
      <c r="E15" t="s">
        <v>49</v>
      </c>
      <c r="F15" t="s">
        <v>11295</v>
      </c>
      <c r="G15">
        <v>1</v>
      </c>
    </row>
    <row r="16" spans="1:7">
      <c r="A16">
        <v>10583</v>
      </c>
      <c r="B16" t="s">
        <v>16140</v>
      </c>
      <c r="C16" t="s">
        <v>14527</v>
      </c>
      <c r="D16">
        <v>0.1</v>
      </c>
      <c r="E16" t="s">
        <v>67</v>
      </c>
      <c r="F16" t="s">
        <v>14278</v>
      </c>
      <c r="G16">
        <v>5</v>
      </c>
    </row>
    <row r="17" spans="1:7">
      <c r="A17">
        <v>1143</v>
      </c>
      <c r="B17" t="s">
        <v>16141</v>
      </c>
      <c r="C17" t="s">
        <v>18351</v>
      </c>
      <c r="D17">
        <v>0.01</v>
      </c>
      <c r="E17" t="s">
        <v>49</v>
      </c>
      <c r="F17" t="s">
        <v>12619</v>
      </c>
      <c r="G17">
        <v>7</v>
      </c>
    </row>
    <row r="18" spans="1:7">
      <c r="A18">
        <v>10584</v>
      </c>
      <c r="B18" t="s">
        <v>16143</v>
      </c>
      <c r="C18" t="s">
        <v>16144</v>
      </c>
      <c r="D18">
        <v>0.1</v>
      </c>
      <c r="E18" t="s">
        <v>354</v>
      </c>
      <c r="F18" t="s">
        <v>11921</v>
      </c>
      <c r="G18">
        <v>7</v>
      </c>
    </row>
    <row r="19" spans="1:7">
      <c r="A19">
        <v>755</v>
      </c>
      <c r="B19" t="s">
        <v>16145</v>
      </c>
      <c r="C19" t="s">
        <v>18352</v>
      </c>
      <c r="D19">
        <v>0.01</v>
      </c>
      <c r="E19" t="s">
        <v>40</v>
      </c>
      <c r="F19" t="s">
        <v>10870</v>
      </c>
      <c r="G19">
        <v>8</v>
      </c>
    </row>
    <row r="20" spans="1:7">
      <c r="A20">
        <v>4548</v>
      </c>
      <c r="B20" t="s">
        <v>16147</v>
      </c>
      <c r="C20" t="s">
        <v>1952</v>
      </c>
      <c r="D20">
        <v>0.1</v>
      </c>
      <c r="E20" t="s">
        <v>166</v>
      </c>
      <c r="F20" t="s">
        <v>1778</v>
      </c>
      <c r="G20">
        <v>3</v>
      </c>
    </row>
    <row r="21" spans="1:7">
      <c r="A21">
        <v>10585</v>
      </c>
      <c r="B21" t="s">
        <v>16148</v>
      </c>
      <c r="C21" t="s">
        <v>16149</v>
      </c>
      <c r="D21">
        <v>0.1</v>
      </c>
      <c r="E21" t="s">
        <v>89</v>
      </c>
      <c r="F21" t="s">
        <v>11649</v>
      </c>
      <c r="G21">
        <v>1</v>
      </c>
    </row>
    <row r="22" spans="1:7">
      <c r="A22">
        <v>490</v>
      </c>
      <c r="B22" t="s">
        <v>16148</v>
      </c>
      <c r="C22" t="s">
        <v>11682</v>
      </c>
      <c r="D22">
        <v>0.01</v>
      </c>
      <c r="E22" t="s">
        <v>89</v>
      </c>
      <c r="F22" t="s">
        <v>11649</v>
      </c>
      <c r="G22">
        <v>4</v>
      </c>
    </row>
    <row r="23" spans="1:7">
      <c r="A23">
        <v>1034</v>
      </c>
      <c r="B23" t="s">
        <v>4823</v>
      </c>
      <c r="C23" t="s">
        <v>3032</v>
      </c>
      <c r="D23">
        <v>0.1</v>
      </c>
      <c r="E23" t="s">
        <v>166</v>
      </c>
      <c r="F23" t="s">
        <v>2900</v>
      </c>
      <c r="G23">
        <v>2</v>
      </c>
    </row>
    <row r="24" spans="1:7">
      <c r="A24">
        <v>1541</v>
      </c>
      <c r="B24" t="s">
        <v>16150</v>
      </c>
      <c r="C24" t="s">
        <v>16151</v>
      </c>
      <c r="D24">
        <v>0.01</v>
      </c>
      <c r="E24" t="s">
        <v>74</v>
      </c>
      <c r="F24" t="s">
        <v>15324</v>
      </c>
      <c r="G24">
        <v>4</v>
      </c>
    </row>
    <row r="25" spans="1:7">
      <c r="A25">
        <v>231</v>
      </c>
      <c r="B25" t="s">
        <v>16152</v>
      </c>
      <c r="C25" t="s">
        <v>11468</v>
      </c>
      <c r="D25">
        <v>0.01</v>
      </c>
      <c r="E25" t="s">
        <v>166</v>
      </c>
      <c r="F25" t="s">
        <v>11432</v>
      </c>
      <c r="G25">
        <v>1</v>
      </c>
    </row>
    <row r="26" spans="1:7">
      <c r="A26">
        <v>1365</v>
      </c>
      <c r="B26" t="s">
        <v>16153</v>
      </c>
      <c r="C26" t="s">
        <v>16124</v>
      </c>
      <c r="D26">
        <v>0.01</v>
      </c>
      <c r="E26" t="s">
        <v>354</v>
      </c>
      <c r="F26" t="s">
        <v>9136</v>
      </c>
      <c r="G26">
        <v>2</v>
      </c>
    </row>
    <row r="27" spans="1:7">
      <c r="A27">
        <v>1035</v>
      </c>
      <c r="B27" t="s">
        <v>11008</v>
      </c>
      <c r="C27" t="s">
        <v>10712</v>
      </c>
      <c r="D27">
        <v>0.01</v>
      </c>
      <c r="E27" t="s">
        <v>203</v>
      </c>
      <c r="F27" t="s">
        <v>10625</v>
      </c>
      <c r="G27">
        <v>1</v>
      </c>
    </row>
    <row r="28" spans="1:7">
      <c r="A28">
        <v>6094</v>
      </c>
      <c r="B28" t="s">
        <v>16154</v>
      </c>
      <c r="C28" t="s">
        <v>18353</v>
      </c>
      <c r="D28">
        <v>0.01</v>
      </c>
      <c r="E28" t="s">
        <v>40</v>
      </c>
      <c r="F28" t="s">
        <v>14655</v>
      </c>
      <c r="G28">
        <v>1</v>
      </c>
    </row>
    <row r="29" spans="1:7">
      <c r="A29">
        <v>3641</v>
      </c>
      <c r="B29" t="s">
        <v>16156</v>
      </c>
      <c r="C29" t="s">
        <v>16157</v>
      </c>
      <c r="D29">
        <v>0.01</v>
      </c>
      <c r="E29" t="s">
        <v>135</v>
      </c>
      <c r="F29" t="s">
        <v>14590</v>
      </c>
      <c r="G29">
        <v>7</v>
      </c>
    </row>
    <row r="30" spans="1:7">
      <c r="A30">
        <v>6095</v>
      </c>
      <c r="B30" t="s">
        <v>16158</v>
      </c>
      <c r="C30" t="s">
        <v>16159</v>
      </c>
      <c r="D30">
        <v>0.01</v>
      </c>
      <c r="E30" t="s">
        <v>135</v>
      </c>
      <c r="F30" t="s">
        <v>14771</v>
      </c>
      <c r="G30">
        <v>1</v>
      </c>
    </row>
    <row r="31" spans="1:7">
      <c r="A31">
        <v>10586</v>
      </c>
      <c r="B31" t="s">
        <v>2874</v>
      </c>
      <c r="C31" t="s">
        <v>16160</v>
      </c>
      <c r="D31">
        <v>0.1</v>
      </c>
      <c r="E31" t="s">
        <v>135</v>
      </c>
      <c r="F31" t="s">
        <v>14771</v>
      </c>
      <c r="G31">
        <v>7</v>
      </c>
    </row>
    <row r="32" spans="1:7">
      <c r="A32">
        <v>4105</v>
      </c>
      <c r="B32" t="s">
        <v>2874</v>
      </c>
      <c r="C32" t="s">
        <v>16161</v>
      </c>
      <c r="D32">
        <v>0.01</v>
      </c>
      <c r="E32" t="s">
        <v>135</v>
      </c>
      <c r="F32" t="s">
        <v>14771</v>
      </c>
      <c r="G32">
        <v>7</v>
      </c>
    </row>
    <row r="33" spans="1:7">
      <c r="A33">
        <v>622</v>
      </c>
      <c r="B33" t="s">
        <v>16162</v>
      </c>
      <c r="C33" t="s">
        <v>16163</v>
      </c>
      <c r="D33">
        <v>0.01</v>
      </c>
      <c r="E33" t="s">
        <v>80</v>
      </c>
      <c r="F33" t="s">
        <v>15363</v>
      </c>
      <c r="G33">
        <v>4</v>
      </c>
    </row>
    <row r="34" spans="1:7">
      <c r="A34">
        <v>10587</v>
      </c>
      <c r="B34" t="s">
        <v>16164</v>
      </c>
      <c r="C34" t="s">
        <v>16165</v>
      </c>
      <c r="D34">
        <v>0.1</v>
      </c>
      <c r="F34" t="s">
        <v>14699</v>
      </c>
      <c r="G34">
        <v>2</v>
      </c>
    </row>
    <row r="35" spans="1:7">
      <c r="A35">
        <v>4952</v>
      </c>
      <c r="B35" t="s">
        <v>16164</v>
      </c>
      <c r="C35" t="s">
        <v>16166</v>
      </c>
      <c r="D35">
        <v>0.01</v>
      </c>
      <c r="F35" t="s">
        <v>15389</v>
      </c>
      <c r="G35">
        <v>2</v>
      </c>
    </row>
    <row r="36" spans="1:7">
      <c r="A36">
        <v>4953</v>
      </c>
      <c r="B36" t="s">
        <v>16167</v>
      </c>
      <c r="C36" t="s">
        <v>889</v>
      </c>
      <c r="D36">
        <v>0.01</v>
      </c>
      <c r="E36" t="s">
        <v>89</v>
      </c>
      <c r="F36" t="s">
        <v>499</v>
      </c>
      <c r="G36">
        <v>8</v>
      </c>
    </row>
    <row r="37" spans="1:7">
      <c r="A37">
        <v>10588</v>
      </c>
      <c r="B37" t="s">
        <v>16168</v>
      </c>
      <c r="C37" t="s">
        <v>18354</v>
      </c>
      <c r="D37">
        <v>0.1</v>
      </c>
      <c r="E37" t="s">
        <v>40</v>
      </c>
      <c r="F37" t="s">
        <v>14771</v>
      </c>
      <c r="G37">
        <v>5</v>
      </c>
    </row>
    <row r="38" spans="1:7">
      <c r="A38">
        <v>6096</v>
      </c>
      <c r="B38" t="s">
        <v>16168</v>
      </c>
      <c r="C38" t="s">
        <v>18355</v>
      </c>
      <c r="D38">
        <v>0.01</v>
      </c>
      <c r="E38" t="s">
        <v>40</v>
      </c>
      <c r="F38" t="s">
        <v>12334</v>
      </c>
      <c r="G38">
        <v>5</v>
      </c>
    </row>
    <row r="39" spans="1:7">
      <c r="A39">
        <v>5880</v>
      </c>
      <c r="B39" t="s">
        <v>16171</v>
      </c>
      <c r="C39" t="s">
        <v>12400</v>
      </c>
      <c r="D39">
        <v>0.01</v>
      </c>
      <c r="E39" t="s">
        <v>123</v>
      </c>
      <c r="F39" t="s">
        <v>12334</v>
      </c>
      <c r="G39">
        <v>2</v>
      </c>
    </row>
    <row r="40" spans="1:7">
      <c r="A40">
        <v>6097</v>
      </c>
      <c r="B40" t="s">
        <v>16172</v>
      </c>
      <c r="C40" t="s">
        <v>16173</v>
      </c>
      <c r="D40">
        <v>0.01</v>
      </c>
      <c r="E40" t="s">
        <v>107</v>
      </c>
      <c r="F40" t="s">
        <v>14771</v>
      </c>
      <c r="G40">
        <v>1</v>
      </c>
    </row>
    <row r="41" spans="1:7">
      <c r="A41">
        <v>1542</v>
      </c>
      <c r="B41" t="s">
        <v>16174</v>
      </c>
      <c r="C41" t="s">
        <v>18356</v>
      </c>
      <c r="D41">
        <v>0.01</v>
      </c>
      <c r="E41" t="s">
        <v>49</v>
      </c>
      <c r="F41" t="s">
        <v>14748</v>
      </c>
      <c r="G41">
        <v>2</v>
      </c>
    </row>
    <row r="42" spans="1:7">
      <c r="A42">
        <v>10589</v>
      </c>
      <c r="B42" t="s">
        <v>9883</v>
      </c>
      <c r="C42" t="s">
        <v>16176</v>
      </c>
      <c r="D42">
        <v>0.1</v>
      </c>
      <c r="F42" t="s">
        <v>9799</v>
      </c>
      <c r="G42">
        <v>1</v>
      </c>
    </row>
    <row r="43" spans="1:7">
      <c r="A43">
        <v>1665</v>
      </c>
      <c r="B43" t="s">
        <v>9883</v>
      </c>
      <c r="C43" t="s">
        <v>9884</v>
      </c>
      <c r="D43">
        <v>0.8</v>
      </c>
      <c r="F43" t="s">
        <v>9799</v>
      </c>
      <c r="G43">
        <v>4</v>
      </c>
    </row>
    <row r="44" spans="1:7">
      <c r="A44">
        <v>6939</v>
      </c>
      <c r="B44" t="s">
        <v>9883</v>
      </c>
      <c r="C44" t="s">
        <v>10111</v>
      </c>
      <c r="D44">
        <v>0.6</v>
      </c>
      <c r="E44" t="s">
        <v>49</v>
      </c>
      <c r="F44" t="s">
        <v>9799</v>
      </c>
      <c r="G44">
        <v>8</v>
      </c>
    </row>
    <row r="45" spans="1:7">
      <c r="A45">
        <v>1668</v>
      </c>
      <c r="B45" t="s">
        <v>4561</v>
      </c>
      <c r="C45" t="s">
        <v>4563</v>
      </c>
      <c r="D45">
        <v>0.01</v>
      </c>
      <c r="E45" t="s">
        <v>107</v>
      </c>
      <c r="F45" t="s">
        <v>4512</v>
      </c>
      <c r="G45">
        <v>1</v>
      </c>
    </row>
    <row r="46" spans="1:7">
      <c r="A46">
        <v>10590</v>
      </c>
      <c r="B46" t="s">
        <v>9901</v>
      </c>
      <c r="C46" t="s">
        <v>18357</v>
      </c>
      <c r="D46">
        <v>0.1</v>
      </c>
      <c r="E46" t="s">
        <v>40</v>
      </c>
      <c r="F46" t="s">
        <v>9799</v>
      </c>
      <c r="G46">
        <v>1</v>
      </c>
    </row>
    <row r="47" spans="1:7">
      <c r="A47">
        <v>1669</v>
      </c>
      <c r="B47" t="s">
        <v>9901</v>
      </c>
      <c r="C47" t="s">
        <v>9903</v>
      </c>
      <c r="D47">
        <v>0.8</v>
      </c>
      <c r="E47" t="s">
        <v>40</v>
      </c>
      <c r="F47" t="s">
        <v>9799</v>
      </c>
      <c r="G47">
        <v>4</v>
      </c>
    </row>
    <row r="48" spans="1:7">
      <c r="A48">
        <v>1686</v>
      </c>
      <c r="B48" t="s">
        <v>10529</v>
      </c>
      <c r="C48" t="s">
        <v>16178</v>
      </c>
      <c r="D48">
        <v>0.01</v>
      </c>
      <c r="E48" t="s">
        <v>107</v>
      </c>
      <c r="F48" t="s">
        <v>10160</v>
      </c>
      <c r="G48">
        <v>6</v>
      </c>
    </row>
    <row r="49" spans="1:7">
      <c r="A49">
        <v>1687</v>
      </c>
      <c r="B49" t="s">
        <v>10529</v>
      </c>
      <c r="C49" t="s">
        <v>16179</v>
      </c>
      <c r="D49">
        <v>0.01</v>
      </c>
      <c r="E49" t="s">
        <v>107</v>
      </c>
      <c r="F49" t="s">
        <v>15103</v>
      </c>
      <c r="G49">
        <v>6</v>
      </c>
    </row>
    <row r="50" spans="1:7">
      <c r="A50">
        <v>1688</v>
      </c>
      <c r="B50" t="s">
        <v>10529</v>
      </c>
      <c r="C50" t="s">
        <v>16180</v>
      </c>
      <c r="D50">
        <v>0.01</v>
      </c>
      <c r="E50" t="s">
        <v>107</v>
      </c>
      <c r="F50" t="s">
        <v>14699</v>
      </c>
      <c r="G50">
        <v>6</v>
      </c>
    </row>
    <row r="51" spans="1:7">
      <c r="A51">
        <v>10591</v>
      </c>
      <c r="B51" t="s">
        <v>10529</v>
      </c>
      <c r="C51" t="s">
        <v>16181</v>
      </c>
      <c r="D51">
        <v>0.1</v>
      </c>
      <c r="E51" t="s">
        <v>107</v>
      </c>
      <c r="F51" t="s">
        <v>14699</v>
      </c>
      <c r="G51">
        <v>7</v>
      </c>
    </row>
    <row r="52" spans="1:7">
      <c r="A52">
        <v>9</v>
      </c>
      <c r="B52" t="s">
        <v>10676</v>
      </c>
      <c r="C52" t="s">
        <v>10677</v>
      </c>
      <c r="D52">
        <v>0.8</v>
      </c>
      <c r="E52" t="s">
        <v>166</v>
      </c>
      <c r="F52" t="s">
        <v>10625</v>
      </c>
      <c r="G52">
        <v>1</v>
      </c>
    </row>
    <row r="53" spans="1:7">
      <c r="A53">
        <v>10</v>
      </c>
      <c r="B53" t="s">
        <v>10676</v>
      </c>
      <c r="C53" t="s">
        <v>10840</v>
      </c>
      <c r="D53">
        <v>0.7</v>
      </c>
      <c r="E53" t="s">
        <v>166</v>
      </c>
      <c r="F53" t="s">
        <v>10625</v>
      </c>
      <c r="G53">
        <v>3</v>
      </c>
    </row>
    <row r="54" spans="1:7">
      <c r="A54">
        <v>7131</v>
      </c>
      <c r="B54" t="s">
        <v>10676</v>
      </c>
      <c r="C54" t="s">
        <v>16182</v>
      </c>
      <c r="D54">
        <v>0.8</v>
      </c>
      <c r="E54" t="s">
        <v>166</v>
      </c>
      <c r="F54" t="s">
        <v>12619</v>
      </c>
      <c r="G54">
        <v>1</v>
      </c>
    </row>
    <row r="55" spans="1:7">
      <c r="A55">
        <v>1689</v>
      </c>
      <c r="B55" t="s">
        <v>10295</v>
      </c>
      <c r="C55" t="s">
        <v>16183</v>
      </c>
      <c r="D55">
        <v>0.01</v>
      </c>
      <c r="E55" t="s">
        <v>166</v>
      </c>
      <c r="F55" t="s">
        <v>10160</v>
      </c>
      <c r="G55">
        <v>6</v>
      </c>
    </row>
    <row r="56" spans="1:7">
      <c r="A56">
        <v>1690</v>
      </c>
      <c r="B56" t="s">
        <v>10295</v>
      </c>
      <c r="C56" t="s">
        <v>10538</v>
      </c>
      <c r="D56">
        <v>0.1</v>
      </c>
      <c r="E56" t="s">
        <v>166</v>
      </c>
      <c r="F56" t="s">
        <v>10160</v>
      </c>
      <c r="G56">
        <v>7</v>
      </c>
    </row>
    <row r="57" spans="1:7">
      <c r="A57">
        <v>6914</v>
      </c>
      <c r="B57" t="s">
        <v>10295</v>
      </c>
      <c r="C57" t="s">
        <v>8222</v>
      </c>
      <c r="D57">
        <v>0.8</v>
      </c>
      <c r="E57" t="s">
        <v>166</v>
      </c>
      <c r="F57" t="s">
        <v>8093</v>
      </c>
      <c r="G57">
        <v>2</v>
      </c>
    </row>
    <row r="58" spans="1:7">
      <c r="A58">
        <v>1693</v>
      </c>
      <c r="B58" t="s">
        <v>10295</v>
      </c>
      <c r="C58" t="s">
        <v>8498</v>
      </c>
      <c r="D58">
        <v>0.8</v>
      </c>
      <c r="E58" t="s">
        <v>166</v>
      </c>
      <c r="F58" t="s">
        <v>8093</v>
      </c>
      <c r="G58">
        <v>7</v>
      </c>
    </row>
    <row r="59" spans="1:7">
      <c r="A59">
        <v>1692</v>
      </c>
      <c r="B59" t="s">
        <v>10295</v>
      </c>
      <c r="C59" t="s">
        <v>18358</v>
      </c>
      <c r="D59">
        <v>0.01</v>
      </c>
      <c r="E59" t="s">
        <v>40</v>
      </c>
      <c r="F59" t="s">
        <v>15103</v>
      </c>
      <c r="G59">
        <v>6</v>
      </c>
    </row>
    <row r="60" spans="1:7">
      <c r="A60">
        <v>10593</v>
      </c>
      <c r="B60" t="s">
        <v>10295</v>
      </c>
      <c r="C60" t="s">
        <v>18359</v>
      </c>
      <c r="D60">
        <v>0.1</v>
      </c>
      <c r="E60" t="s">
        <v>40</v>
      </c>
      <c r="F60" t="s">
        <v>15103</v>
      </c>
      <c r="G60">
        <v>7</v>
      </c>
    </row>
    <row r="61" spans="1:7">
      <c r="A61">
        <v>1691</v>
      </c>
      <c r="B61" t="s">
        <v>10295</v>
      </c>
      <c r="C61" t="s">
        <v>18360</v>
      </c>
      <c r="D61">
        <v>0.1</v>
      </c>
      <c r="E61" t="s">
        <v>49</v>
      </c>
      <c r="F61" t="s">
        <v>15103</v>
      </c>
      <c r="G61">
        <v>6</v>
      </c>
    </row>
    <row r="62" spans="1:7">
      <c r="A62">
        <v>10592</v>
      </c>
      <c r="B62" t="s">
        <v>10295</v>
      </c>
      <c r="C62" t="s">
        <v>18361</v>
      </c>
      <c r="D62">
        <v>0.1</v>
      </c>
      <c r="E62" t="s">
        <v>49</v>
      </c>
      <c r="F62" t="s">
        <v>15103</v>
      </c>
      <c r="G62">
        <v>7</v>
      </c>
    </row>
    <row r="63" spans="1:7">
      <c r="A63">
        <v>1698</v>
      </c>
      <c r="B63" t="s">
        <v>2889</v>
      </c>
      <c r="C63" t="s">
        <v>16188</v>
      </c>
      <c r="D63">
        <v>0.6</v>
      </c>
      <c r="F63" t="s">
        <v>14771</v>
      </c>
      <c r="G63">
        <v>7</v>
      </c>
    </row>
    <row r="64" spans="1:7">
      <c r="A64">
        <v>1694</v>
      </c>
      <c r="B64" t="s">
        <v>2889</v>
      </c>
      <c r="C64" t="s">
        <v>16189</v>
      </c>
      <c r="D64">
        <v>0.01</v>
      </c>
      <c r="F64" t="s">
        <v>14771</v>
      </c>
      <c r="G64">
        <v>6</v>
      </c>
    </row>
    <row r="65" spans="1:7">
      <c r="A65">
        <v>1695</v>
      </c>
      <c r="B65" t="s">
        <v>2889</v>
      </c>
      <c r="C65" t="s">
        <v>16190</v>
      </c>
      <c r="D65">
        <v>0.01</v>
      </c>
      <c r="F65" t="s">
        <v>14771</v>
      </c>
      <c r="G65">
        <v>7</v>
      </c>
    </row>
    <row r="66" spans="1:7">
      <c r="A66">
        <v>11872</v>
      </c>
      <c r="B66" t="s">
        <v>2889</v>
      </c>
      <c r="C66" t="s">
        <v>16100</v>
      </c>
      <c r="D66">
        <v>0.8</v>
      </c>
      <c r="E66" t="s">
        <v>203</v>
      </c>
      <c r="F66" t="s">
        <v>13028</v>
      </c>
      <c r="G66">
        <v>2</v>
      </c>
    </row>
    <row r="67" spans="1:7">
      <c r="A67">
        <v>9795</v>
      </c>
      <c r="B67" t="s">
        <v>2889</v>
      </c>
      <c r="C67" t="s">
        <v>13091</v>
      </c>
      <c r="D67">
        <v>0.7</v>
      </c>
      <c r="E67" t="s">
        <v>203</v>
      </c>
      <c r="F67" t="s">
        <v>13028</v>
      </c>
      <c r="G67">
        <v>3</v>
      </c>
    </row>
    <row r="68" spans="1:7">
      <c r="A68">
        <v>11</v>
      </c>
      <c r="B68" t="s">
        <v>2889</v>
      </c>
      <c r="C68" t="s">
        <v>16191</v>
      </c>
      <c r="D68">
        <v>0.8</v>
      </c>
      <c r="E68" t="s">
        <v>203</v>
      </c>
      <c r="F68" t="s">
        <v>13028</v>
      </c>
      <c r="G68">
        <v>7</v>
      </c>
    </row>
    <row r="69" spans="1:7">
      <c r="A69">
        <v>10594</v>
      </c>
      <c r="B69" t="s">
        <v>2889</v>
      </c>
      <c r="C69" t="s">
        <v>16192</v>
      </c>
      <c r="D69">
        <v>0.1</v>
      </c>
      <c r="E69" t="s">
        <v>203</v>
      </c>
      <c r="F69" t="s">
        <v>14771</v>
      </c>
      <c r="G69">
        <v>7</v>
      </c>
    </row>
    <row r="70" spans="1:7">
      <c r="A70">
        <v>1697</v>
      </c>
      <c r="B70" t="s">
        <v>2889</v>
      </c>
      <c r="C70" t="s">
        <v>16193</v>
      </c>
      <c r="D70">
        <v>0.05</v>
      </c>
      <c r="E70" t="s">
        <v>203</v>
      </c>
      <c r="F70" t="s">
        <v>14771</v>
      </c>
      <c r="G70">
        <v>6</v>
      </c>
    </row>
    <row r="71" spans="1:7">
      <c r="A71">
        <v>1696</v>
      </c>
      <c r="B71" t="s">
        <v>2889</v>
      </c>
      <c r="C71" t="s">
        <v>16194</v>
      </c>
      <c r="D71">
        <v>0.05</v>
      </c>
      <c r="E71" t="s">
        <v>89</v>
      </c>
      <c r="F71" t="s">
        <v>14771</v>
      </c>
      <c r="G71">
        <v>6</v>
      </c>
    </row>
    <row r="72" spans="1:7">
      <c r="A72">
        <v>1742</v>
      </c>
      <c r="B72" t="s">
        <v>496</v>
      </c>
      <c r="C72" t="s">
        <v>16195</v>
      </c>
      <c r="D72">
        <v>0.5</v>
      </c>
      <c r="E72" t="s">
        <v>354</v>
      </c>
      <c r="F72" t="s">
        <v>12334</v>
      </c>
      <c r="G72">
        <v>7</v>
      </c>
    </row>
    <row r="73" spans="1:7">
      <c r="A73">
        <v>6595</v>
      </c>
      <c r="B73" t="s">
        <v>496</v>
      </c>
      <c r="C73" t="s">
        <v>14460</v>
      </c>
      <c r="D73">
        <v>0.7</v>
      </c>
      <c r="E73" t="s">
        <v>203</v>
      </c>
      <c r="F73" t="s">
        <v>14278</v>
      </c>
      <c r="G73">
        <v>2</v>
      </c>
    </row>
    <row r="74" spans="1:7">
      <c r="A74">
        <v>1741</v>
      </c>
      <c r="B74" t="s">
        <v>496</v>
      </c>
      <c r="C74" t="s">
        <v>16196</v>
      </c>
      <c r="D74">
        <v>0.6</v>
      </c>
      <c r="F74" t="s">
        <v>12637</v>
      </c>
      <c r="G74">
        <v>7</v>
      </c>
    </row>
    <row r="75" spans="1:7">
      <c r="A75">
        <v>10595</v>
      </c>
      <c r="B75" t="s">
        <v>496</v>
      </c>
      <c r="C75" t="s">
        <v>16197</v>
      </c>
      <c r="D75">
        <v>0.1</v>
      </c>
      <c r="E75" t="s">
        <v>74</v>
      </c>
      <c r="F75" t="s">
        <v>499</v>
      </c>
      <c r="G75">
        <v>1</v>
      </c>
    </row>
    <row r="76" spans="1:7">
      <c r="A76">
        <v>1740</v>
      </c>
      <c r="B76" t="s">
        <v>496</v>
      </c>
      <c r="C76" t="s">
        <v>498</v>
      </c>
      <c r="D76">
        <v>0.8</v>
      </c>
      <c r="E76" t="s">
        <v>74</v>
      </c>
      <c r="F76" t="s">
        <v>499</v>
      </c>
      <c r="G76">
        <v>4</v>
      </c>
    </row>
    <row r="77" spans="1:7">
      <c r="A77">
        <v>6797</v>
      </c>
      <c r="B77" t="s">
        <v>13533</v>
      </c>
      <c r="C77" t="s">
        <v>10869</v>
      </c>
      <c r="D77">
        <v>0.6</v>
      </c>
      <c r="E77" t="s">
        <v>80</v>
      </c>
      <c r="F77" t="s">
        <v>10870</v>
      </c>
      <c r="G77">
        <v>4</v>
      </c>
    </row>
    <row r="78" spans="1:7">
      <c r="A78">
        <v>21</v>
      </c>
      <c r="B78" t="s">
        <v>9300</v>
      </c>
      <c r="C78" t="s">
        <v>9297</v>
      </c>
      <c r="D78">
        <v>0.01</v>
      </c>
      <c r="E78" t="s">
        <v>80</v>
      </c>
      <c r="F78" t="s">
        <v>9136</v>
      </c>
      <c r="G78">
        <v>3</v>
      </c>
    </row>
    <row r="79" spans="1:7">
      <c r="A79">
        <v>1743</v>
      </c>
      <c r="B79" t="s">
        <v>14404</v>
      </c>
      <c r="C79" t="s">
        <v>14405</v>
      </c>
      <c r="D79">
        <v>0.8</v>
      </c>
      <c r="E79" t="s">
        <v>135</v>
      </c>
      <c r="F79" t="s">
        <v>14278</v>
      </c>
      <c r="G79">
        <v>2</v>
      </c>
    </row>
    <row r="80" spans="1:7">
      <c r="A80">
        <v>7062</v>
      </c>
      <c r="B80" t="s">
        <v>6649</v>
      </c>
      <c r="C80" t="s">
        <v>18362</v>
      </c>
      <c r="D80">
        <v>0.6</v>
      </c>
      <c r="E80" t="s">
        <v>40</v>
      </c>
      <c r="F80" t="s">
        <v>14771</v>
      </c>
      <c r="G80">
        <v>2</v>
      </c>
    </row>
    <row r="81" spans="1:7">
      <c r="A81">
        <v>7027</v>
      </c>
      <c r="B81" t="s">
        <v>6649</v>
      </c>
      <c r="C81" t="s">
        <v>12239</v>
      </c>
      <c r="D81">
        <v>0.8</v>
      </c>
      <c r="E81" t="s">
        <v>40</v>
      </c>
      <c r="F81" t="s">
        <v>12156</v>
      </c>
      <c r="G81">
        <v>2</v>
      </c>
    </row>
    <row r="82" spans="1:7">
      <c r="A82">
        <v>57</v>
      </c>
      <c r="B82" t="s">
        <v>6649</v>
      </c>
      <c r="C82" t="s">
        <v>14756</v>
      </c>
      <c r="D82">
        <v>0.8</v>
      </c>
      <c r="E82" t="s">
        <v>40</v>
      </c>
      <c r="F82" t="s">
        <v>14748</v>
      </c>
      <c r="G82">
        <v>2</v>
      </c>
    </row>
    <row r="83" spans="1:7">
      <c r="A83">
        <v>1847</v>
      </c>
      <c r="B83" t="s">
        <v>13196</v>
      </c>
      <c r="C83" t="s">
        <v>13197</v>
      </c>
      <c r="D83">
        <v>0.01</v>
      </c>
      <c r="E83" t="s">
        <v>123</v>
      </c>
      <c r="F83" t="s">
        <v>13121</v>
      </c>
      <c r="G83">
        <v>1</v>
      </c>
    </row>
    <row r="84" spans="1:7">
      <c r="A84">
        <v>1848</v>
      </c>
      <c r="B84" t="s">
        <v>13720</v>
      </c>
      <c r="C84" t="s">
        <v>16106</v>
      </c>
      <c r="D84">
        <v>0.8</v>
      </c>
      <c r="E84" t="s">
        <v>166</v>
      </c>
      <c r="F84" t="s">
        <v>14771</v>
      </c>
      <c r="G84">
        <v>3</v>
      </c>
    </row>
    <row r="85" spans="1:7">
      <c r="A85">
        <v>1849</v>
      </c>
      <c r="B85" t="s">
        <v>13720</v>
      </c>
      <c r="C85" t="s">
        <v>13721</v>
      </c>
      <c r="D85">
        <v>0.8</v>
      </c>
      <c r="E85" t="s">
        <v>166</v>
      </c>
      <c r="F85" t="s">
        <v>13121</v>
      </c>
      <c r="G85">
        <v>3</v>
      </c>
    </row>
    <row r="86" spans="1:7">
      <c r="A86">
        <v>1851</v>
      </c>
      <c r="B86" t="s">
        <v>14287</v>
      </c>
      <c r="C86" t="s">
        <v>14288</v>
      </c>
      <c r="D86">
        <v>0.8</v>
      </c>
      <c r="E86" t="s">
        <v>89</v>
      </c>
      <c r="F86" t="s">
        <v>14278</v>
      </c>
      <c r="G86">
        <v>1</v>
      </c>
    </row>
    <row r="87" spans="1:7">
      <c r="A87">
        <v>1850</v>
      </c>
      <c r="B87" t="s">
        <v>14287</v>
      </c>
      <c r="C87" t="s">
        <v>16199</v>
      </c>
      <c r="D87">
        <v>0.6</v>
      </c>
      <c r="E87" t="s">
        <v>89</v>
      </c>
      <c r="F87" t="s">
        <v>12660</v>
      </c>
      <c r="G87">
        <v>1</v>
      </c>
    </row>
    <row r="88" spans="1:7">
      <c r="A88">
        <v>58</v>
      </c>
      <c r="B88" t="s">
        <v>4724</v>
      </c>
      <c r="C88" t="s">
        <v>16200</v>
      </c>
      <c r="D88">
        <v>0.01</v>
      </c>
      <c r="E88" t="s">
        <v>74</v>
      </c>
      <c r="F88" t="s">
        <v>14748</v>
      </c>
      <c r="G88">
        <v>2</v>
      </c>
    </row>
    <row r="89" spans="1:7">
      <c r="A89">
        <v>1852</v>
      </c>
      <c r="B89" t="s">
        <v>4724</v>
      </c>
      <c r="C89" t="s">
        <v>4721</v>
      </c>
      <c r="D89">
        <v>0.01</v>
      </c>
      <c r="E89" t="s">
        <v>74</v>
      </c>
      <c r="F89" t="s">
        <v>4512</v>
      </c>
      <c r="G89">
        <v>2</v>
      </c>
    </row>
    <row r="90" spans="1:7">
      <c r="A90">
        <v>1979</v>
      </c>
      <c r="B90" t="s">
        <v>9981</v>
      </c>
      <c r="C90" t="s">
        <v>5380</v>
      </c>
      <c r="D90">
        <v>0.01</v>
      </c>
      <c r="E90" t="s">
        <v>166</v>
      </c>
      <c r="F90" t="s">
        <v>4512</v>
      </c>
      <c r="G90">
        <v>5</v>
      </c>
    </row>
    <row r="91" spans="1:7">
      <c r="A91">
        <v>1980</v>
      </c>
      <c r="B91" t="s">
        <v>14303</v>
      </c>
      <c r="C91" t="s">
        <v>14300</v>
      </c>
      <c r="D91">
        <v>0.01</v>
      </c>
      <c r="E91" t="s">
        <v>107</v>
      </c>
      <c r="F91" t="s">
        <v>14278</v>
      </c>
      <c r="G91">
        <v>1</v>
      </c>
    </row>
    <row r="92" spans="1:7">
      <c r="A92">
        <v>2460</v>
      </c>
      <c r="B92" t="s">
        <v>5485</v>
      </c>
      <c r="C92" t="s">
        <v>16201</v>
      </c>
      <c r="D92">
        <v>0.6</v>
      </c>
      <c r="E92" t="s">
        <v>123</v>
      </c>
      <c r="F92" t="s">
        <v>4512</v>
      </c>
      <c r="G92">
        <v>7</v>
      </c>
    </row>
    <row r="93" spans="1:7">
      <c r="A93">
        <v>6655</v>
      </c>
      <c r="B93" t="s">
        <v>5485</v>
      </c>
      <c r="C93" t="s">
        <v>16202</v>
      </c>
      <c r="D93">
        <v>0.5</v>
      </c>
      <c r="E93" t="s">
        <v>74</v>
      </c>
      <c r="F93" t="s">
        <v>14748</v>
      </c>
      <c r="G93">
        <v>3</v>
      </c>
    </row>
    <row r="94" spans="1:7">
      <c r="A94">
        <v>2459</v>
      </c>
      <c r="B94" t="s">
        <v>5485</v>
      </c>
      <c r="C94" t="s">
        <v>4869</v>
      </c>
      <c r="D94">
        <v>0.8</v>
      </c>
      <c r="E94" t="s">
        <v>74</v>
      </c>
      <c r="F94" t="s">
        <v>4512</v>
      </c>
      <c r="G94">
        <v>3</v>
      </c>
    </row>
    <row r="95" spans="1:7">
      <c r="A95">
        <v>10596</v>
      </c>
      <c r="B95" t="s">
        <v>5485</v>
      </c>
      <c r="C95" t="s">
        <v>5482</v>
      </c>
      <c r="D95">
        <v>0.1</v>
      </c>
      <c r="E95" t="s">
        <v>74</v>
      </c>
      <c r="F95" t="s">
        <v>4512</v>
      </c>
      <c r="G95">
        <v>7</v>
      </c>
    </row>
    <row r="96" spans="1:7">
      <c r="A96">
        <v>1699</v>
      </c>
      <c r="B96" t="s">
        <v>8886</v>
      </c>
      <c r="C96" t="s">
        <v>16203</v>
      </c>
      <c r="D96">
        <v>0.1</v>
      </c>
      <c r="F96" t="s">
        <v>14771</v>
      </c>
      <c r="G96">
        <v>5</v>
      </c>
    </row>
    <row r="97" spans="1:7">
      <c r="A97">
        <v>1744</v>
      </c>
      <c r="B97" t="s">
        <v>8121</v>
      </c>
      <c r="C97" t="s">
        <v>4900</v>
      </c>
      <c r="D97">
        <v>0.5</v>
      </c>
      <c r="E97" t="s">
        <v>107</v>
      </c>
      <c r="F97" t="s">
        <v>4512</v>
      </c>
      <c r="G97">
        <v>3</v>
      </c>
    </row>
    <row r="98" spans="1:7">
      <c r="A98">
        <v>1745</v>
      </c>
      <c r="B98" t="s">
        <v>8121</v>
      </c>
      <c r="C98" t="s">
        <v>8122</v>
      </c>
      <c r="D98">
        <v>0.8</v>
      </c>
      <c r="E98" t="s">
        <v>107</v>
      </c>
      <c r="F98" t="s">
        <v>8093</v>
      </c>
      <c r="G98">
        <v>1</v>
      </c>
    </row>
    <row r="99" spans="1:7">
      <c r="A99">
        <v>9786</v>
      </c>
      <c r="B99" t="s">
        <v>8121</v>
      </c>
      <c r="C99" t="s">
        <v>8251</v>
      </c>
      <c r="D99">
        <v>0.69</v>
      </c>
      <c r="E99" t="s">
        <v>107</v>
      </c>
      <c r="F99" t="s">
        <v>8093</v>
      </c>
      <c r="G99">
        <v>3</v>
      </c>
    </row>
    <row r="100" spans="1:7">
      <c r="A100">
        <v>7171</v>
      </c>
      <c r="B100" t="s">
        <v>8121</v>
      </c>
      <c r="C100" t="s">
        <v>8486</v>
      </c>
      <c r="D100">
        <v>0.7</v>
      </c>
      <c r="E100" t="s">
        <v>107</v>
      </c>
      <c r="F100" t="s">
        <v>8093</v>
      </c>
      <c r="G100">
        <v>7</v>
      </c>
    </row>
    <row r="101" spans="1:7">
      <c r="A101">
        <v>10597</v>
      </c>
      <c r="B101" t="s">
        <v>6046</v>
      </c>
      <c r="C101" t="s">
        <v>18363</v>
      </c>
      <c r="D101">
        <v>0.1</v>
      </c>
      <c r="E101" t="s">
        <v>40</v>
      </c>
      <c r="F101" t="s">
        <v>14699</v>
      </c>
      <c r="G101">
        <v>3</v>
      </c>
    </row>
    <row r="102" spans="1:7">
      <c r="A102">
        <v>2158</v>
      </c>
      <c r="B102" t="s">
        <v>6046</v>
      </c>
      <c r="C102" t="s">
        <v>6111</v>
      </c>
      <c r="D102">
        <v>0.01</v>
      </c>
      <c r="E102" t="s">
        <v>40</v>
      </c>
      <c r="F102" t="s">
        <v>5790</v>
      </c>
      <c r="G102">
        <v>3</v>
      </c>
    </row>
    <row r="103" spans="1:7">
      <c r="A103">
        <v>2159</v>
      </c>
      <c r="B103" t="s">
        <v>6046</v>
      </c>
      <c r="C103" t="s">
        <v>18364</v>
      </c>
      <c r="D103">
        <v>0.01</v>
      </c>
      <c r="E103" t="s">
        <v>40</v>
      </c>
      <c r="F103" t="s">
        <v>15389</v>
      </c>
      <c r="G103">
        <v>3</v>
      </c>
    </row>
    <row r="104" spans="1:7">
      <c r="A104">
        <v>1701</v>
      </c>
      <c r="B104" t="s">
        <v>6348</v>
      </c>
      <c r="C104" t="s">
        <v>16206</v>
      </c>
      <c r="D104">
        <v>0.01</v>
      </c>
      <c r="F104" t="s">
        <v>14590</v>
      </c>
      <c r="G104">
        <v>5</v>
      </c>
    </row>
    <row r="105" spans="1:7">
      <c r="A105">
        <v>1700</v>
      </c>
      <c r="B105" t="s">
        <v>6348</v>
      </c>
      <c r="C105" t="s">
        <v>6349</v>
      </c>
      <c r="D105">
        <v>0.01</v>
      </c>
      <c r="F105" t="s">
        <v>5790</v>
      </c>
      <c r="G105">
        <v>5</v>
      </c>
    </row>
    <row r="106" spans="1:7">
      <c r="A106">
        <v>22</v>
      </c>
      <c r="B106" t="s">
        <v>2924</v>
      </c>
      <c r="C106" t="s">
        <v>2925</v>
      </c>
      <c r="D106">
        <v>0.8</v>
      </c>
      <c r="E106" t="s">
        <v>107</v>
      </c>
      <c r="F106" t="s">
        <v>2900</v>
      </c>
      <c r="G106">
        <v>1</v>
      </c>
    </row>
    <row r="107" spans="1:7">
      <c r="A107">
        <v>1853</v>
      </c>
      <c r="B107" t="s">
        <v>12774</v>
      </c>
      <c r="C107" t="s">
        <v>12764</v>
      </c>
      <c r="D107">
        <v>0.8</v>
      </c>
      <c r="E107" t="s">
        <v>49</v>
      </c>
      <c r="F107" t="s">
        <v>12660</v>
      </c>
      <c r="G107">
        <v>2</v>
      </c>
    </row>
    <row r="108" spans="1:7">
      <c r="A108">
        <v>10598</v>
      </c>
      <c r="B108" t="s">
        <v>1870</v>
      </c>
      <c r="C108" t="s">
        <v>16207</v>
      </c>
      <c r="D108">
        <v>0.1</v>
      </c>
      <c r="E108" t="s">
        <v>107</v>
      </c>
      <c r="F108" t="s">
        <v>14933</v>
      </c>
      <c r="G108">
        <v>5</v>
      </c>
    </row>
    <row r="109" spans="1:7">
      <c r="A109">
        <v>1670</v>
      </c>
      <c r="B109" t="s">
        <v>14816</v>
      </c>
      <c r="C109" t="s">
        <v>14817</v>
      </c>
      <c r="D109">
        <v>0.8</v>
      </c>
      <c r="E109" t="s">
        <v>12625</v>
      </c>
      <c r="F109" t="s">
        <v>9136</v>
      </c>
      <c r="G109">
        <v>2</v>
      </c>
    </row>
    <row r="110" spans="1:7">
      <c r="A110">
        <v>1703</v>
      </c>
      <c r="B110" t="s">
        <v>14387</v>
      </c>
      <c r="C110" t="s">
        <v>14388</v>
      </c>
      <c r="D110">
        <v>0.01</v>
      </c>
      <c r="E110" t="s">
        <v>80</v>
      </c>
      <c r="F110" t="s">
        <v>14278</v>
      </c>
      <c r="G110">
        <v>2</v>
      </c>
    </row>
    <row r="111" spans="1:7">
      <c r="A111">
        <v>1702</v>
      </c>
      <c r="B111" t="s">
        <v>14387</v>
      </c>
      <c r="C111" t="s">
        <v>16101</v>
      </c>
      <c r="D111">
        <v>0.8</v>
      </c>
      <c r="E111" t="s">
        <v>80</v>
      </c>
      <c r="F111" t="s">
        <v>12660</v>
      </c>
      <c r="G111">
        <v>2</v>
      </c>
    </row>
    <row r="112" spans="1:7">
      <c r="A112">
        <v>1704</v>
      </c>
      <c r="B112" t="s">
        <v>7371</v>
      </c>
      <c r="C112" t="s">
        <v>16208</v>
      </c>
      <c r="D112">
        <v>0.01</v>
      </c>
      <c r="F112" t="s">
        <v>15396</v>
      </c>
      <c r="G112">
        <v>1</v>
      </c>
    </row>
    <row r="113" spans="1:7">
      <c r="A113">
        <v>1746</v>
      </c>
      <c r="B113" t="s">
        <v>13220</v>
      </c>
      <c r="C113" t="s">
        <v>13222</v>
      </c>
      <c r="D113">
        <v>0.8</v>
      </c>
      <c r="E113" t="s">
        <v>49</v>
      </c>
      <c r="F113" t="s">
        <v>13121</v>
      </c>
      <c r="G113">
        <v>1</v>
      </c>
    </row>
    <row r="114" spans="1:7">
      <c r="A114">
        <v>59</v>
      </c>
      <c r="B114" t="s">
        <v>2865</v>
      </c>
      <c r="C114" t="s">
        <v>18365</v>
      </c>
      <c r="D114">
        <v>0.8</v>
      </c>
      <c r="E114" t="s">
        <v>49</v>
      </c>
      <c r="F114" t="s">
        <v>13028</v>
      </c>
      <c r="G114">
        <v>7</v>
      </c>
    </row>
    <row r="115" spans="1:7">
      <c r="A115">
        <v>10599</v>
      </c>
      <c r="B115" t="s">
        <v>2865</v>
      </c>
      <c r="C115" t="s">
        <v>18366</v>
      </c>
      <c r="D115">
        <v>0.1</v>
      </c>
      <c r="E115" t="s">
        <v>49</v>
      </c>
      <c r="F115" t="s">
        <v>12619</v>
      </c>
      <c r="G115">
        <v>3</v>
      </c>
    </row>
    <row r="116" spans="1:7">
      <c r="A116">
        <v>7143</v>
      </c>
      <c r="B116" t="s">
        <v>7225</v>
      </c>
      <c r="C116" t="s">
        <v>16211</v>
      </c>
      <c r="D116">
        <v>0.1</v>
      </c>
      <c r="E116" t="s">
        <v>203</v>
      </c>
      <c r="F116" t="s">
        <v>15519</v>
      </c>
      <c r="G116">
        <v>4</v>
      </c>
    </row>
    <row r="117" spans="1:7">
      <c r="A117">
        <v>1854</v>
      </c>
      <c r="B117" t="s">
        <v>7225</v>
      </c>
      <c r="C117" t="s">
        <v>7110</v>
      </c>
      <c r="D117">
        <v>0.8</v>
      </c>
      <c r="E117" t="s">
        <v>203</v>
      </c>
      <c r="F117" t="s">
        <v>6576</v>
      </c>
      <c r="G117">
        <v>5</v>
      </c>
    </row>
    <row r="118" spans="1:7">
      <c r="A118">
        <v>11841</v>
      </c>
      <c r="B118" t="s">
        <v>7225</v>
      </c>
      <c r="C118" t="s">
        <v>7221</v>
      </c>
      <c r="D118">
        <v>0.7</v>
      </c>
      <c r="E118" t="s">
        <v>203</v>
      </c>
      <c r="F118" t="s">
        <v>6576</v>
      </c>
      <c r="G118">
        <v>7</v>
      </c>
    </row>
    <row r="119" spans="1:7">
      <c r="A119">
        <v>6762</v>
      </c>
      <c r="B119" t="s">
        <v>7225</v>
      </c>
      <c r="C119" t="s">
        <v>16212</v>
      </c>
      <c r="D119">
        <v>0.6</v>
      </c>
      <c r="E119" t="s">
        <v>203</v>
      </c>
      <c r="F119" t="s">
        <v>14822</v>
      </c>
      <c r="G119">
        <v>3</v>
      </c>
    </row>
    <row r="120" spans="1:7">
      <c r="A120">
        <v>7662</v>
      </c>
      <c r="B120" t="s">
        <v>7225</v>
      </c>
      <c r="C120" t="s">
        <v>16213</v>
      </c>
      <c r="D120">
        <v>0.1</v>
      </c>
      <c r="E120" t="s">
        <v>203</v>
      </c>
      <c r="F120" t="s">
        <v>15801</v>
      </c>
      <c r="G120">
        <v>4</v>
      </c>
    </row>
    <row r="121" spans="1:7">
      <c r="A121">
        <v>60</v>
      </c>
      <c r="B121" t="s">
        <v>6562</v>
      </c>
      <c r="C121" t="s">
        <v>16214</v>
      </c>
      <c r="D121">
        <v>0.01</v>
      </c>
      <c r="E121" t="s">
        <v>203</v>
      </c>
      <c r="F121" t="s">
        <v>3135</v>
      </c>
      <c r="G121">
        <v>8</v>
      </c>
    </row>
    <row r="122" spans="1:7">
      <c r="A122">
        <v>1855</v>
      </c>
      <c r="B122" t="s">
        <v>6562</v>
      </c>
      <c r="C122" t="s">
        <v>6563</v>
      </c>
      <c r="D122">
        <v>0.01</v>
      </c>
      <c r="E122" t="s">
        <v>203</v>
      </c>
      <c r="F122" t="s">
        <v>6139</v>
      </c>
      <c r="G122">
        <v>8</v>
      </c>
    </row>
    <row r="123" spans="1:7">
      <c r="A123">
        <v>1981</v>
      </c>
      <c r="B123" t="s">
        <v>16215</v>
      </c>
      <c r="C123" t="s">
        <v>9570</v>
      </c>
      <c r="D123">
        <v>0.01</v>
      </c>
      <c r="E123" t="s">
        <v>123</v>
      </c>
      <c r="F123" t="s">
        <v>9536</v>
      </c>
      <c r="G123">
        <v>1</v>
      </c>
    </row>
    <row r="124" spans="1:7">
      <c r="A124">
        <v>1982</v>
      </c>
      <c r="B124" t="s">
        <v>16216</v>
      </c>
      <c r="C124" t="s">
        <v>3445</v>
      </c>
      <c r="D124">
        <v>0.01</v>
      </c>
      <c r="E124" t="s">
        <v>123</v>
      </c>
      <c r="F124" t="s">
        <v>3381</v>
      </c>
      <c r="G124">
        <v>1</v>
      </c>
    </row>
    <row r="125" spans="1:7">
      <c r="A125">
        <v>2461</v>
      </c>
      <c r="B125" t="s">
        <v>4432</v>
      </c>
      <c r="C125" t="s">
        <v>4433</v>
      </c>
      <c r="D125">
        <v>0.01</v>
      </c>
      <c r="E125" t="s">
        <v>80</v>
      </c>
      <c r="F125" t="s">
        <v>4434</v>
      </c>
      <c r="G125">
        <v>1</v>
      </c>
    </row>
    <row r="126" spans="1:7">
      <c r="A126">
        <v>3219</v>
      </c>
      <c r="B126" t="s">
        <v>5387</v>
      </c>
      <c r="C126" t="s">
        <v>5380</v>
      </c>
      <c r="D126">
        <v>0.8</v>
      </c>
      <c r="E126" t="s">
        <v>166</v>
      </c>
      <c r="F126" t="s">
        <v>4512</v>
      </c>
      <c r="G126">
        <v>5</v>
      </c>
    </row>
    <row r="127" spans="1:7">
      <c r="A127">
        <v>3220</v>
      </c>
      <c r="B127" t="s">
        <v>5387</v>
      </c>
      <c r="C127" t="s">
        <v>5531</v>
      </c>
      <c r="D127">
        <v>0.01</v>
      </c>
      <c r="E127" t="s">
        <v>166</v>
      </c>
      <c r="F127" t="s">
        <v>4512</v>
      </c>
      <c r="G127">
        <v>7</v>
      </c>
    </row>
    <row r="128" spans="1:7">
      <c r="A128">
        <v>10600</v>
      </c>
      <c r="B128" t="s">
        <v>9890</v>
      </c>
      <c r="C128" t="s">
        <v>16176</v>
      </c>
      <c r="D128">
        <v>0.1</v>
      </c>
      <c r="F128" t="s">
        <v>9799</v>
      </c>
      <c r="G128">
        <v>1</v>
      </c>
    </row>
    <row r="129" spans="1:7">
      <c r="A129">
        <v>1667</v>
      </c>
      <c r="B129" t="s">
        <v>9890</v>
      </c>
      <c r="C129" t="s">
        <v>9884</v>
      </c>
      <c r="D129">
        <v>0.01</v>
      </c>
      <c r="F129" t="s">
        <v>9799</v>
      </c>
      <c r="G129">
        <v>4</v>
      </c>
    </row>
    <row r="130" spans="1:7">
      <c r="A130">
        <v>1</v>
      </c>
      <c r="B130" t="s">
        <v>14391</v>
      </c>
      <c r="C130" t="s">
        <v>12012</v>
      </c>
      <c r="D130">
        <v>0.6</v>
      </c>
      <c r="E130" t="s">
        <v>80</v>
      </c>
      <c r="F130" t="s">
        <v>11921</v>
      </c>
      <c r="G130">
        <v>2</v>
      </c>
    </row>
    <row r="131" spans="1:7">
      <c r="A131">
        <v>1671</v>
      </c>
      <c r="B131" t="s">
        <v>14391</v>
      </c>
      <c r="C131" t="s">
        <v>14388</v>
      </c>
      <c r="D131">
        <v>0.8</v>
      </c>
      <c r="E131" t="s">
        <v>80</v>
      </c>
      <c r="F131" t="s">
        <v>14278</v>
      </c>
      <c r="G131">
        <v>2</v>
      </c>
    </row>
    <row r="132" spans="1:7">
      <c r="A132">
        <v>10601</v>
      </c>
      <c r="B132" t="s">
        <v>9830</v>
      </c>
      <c r="C132" t="s">
        <v>16217</v>
      </c>
      <c r="D132">
        <v>0.1</v>
      </c>
      <c r="E132" t="s">
        <v>89</v>
      </c>
      <c r="F132" t="s">
        <v>9799</v>
      </c>
      <c r="G132">
        <v>1</v>
      </c>
    </row>
    <row r="133" spans="1:7">
      <c r="A133">
        <v>1705</v>
      </c>
      <c r="B133" t="s">
        <v>9830</v>
      </c>
      <c r="C133" t="s">
        <v>9831</v>
      </c>
      <c r="D133">
        <v>0.01</v>
      </c>
      <c r="E133" t="s">
        <v>89</v>
      </c>
      <c r="F133" t="s">
        <v>9799</v>
      </c>
      <c r="G133">
        <v>4</v>
      </c>
    </row>
    <row r="134" spans="1:7">
      <c r="A134">
        <v>6949</v>
      </c>
      <c r="B134" t="s">
        <v>12224</v>
      </c>
      <c r="C134" t="s">
        <v>16218</v>
      </c>
      <c r="D134">
        <v>0.6</v>
      </c>
      <c r="F134" t="s">
        <v>13028</v>
      </c>
      <c r="G134">
        <v>2</v>
      </c>
    </row>
    <row r="135" spans="1:7">
      <c r="A135">
        <v>7729</v>
      </c>
      <c r="B135" t="s">
        <v>12224</v>
      </c>
      <c r="C135" t="s">
        <v>12225</v>
      </c>
      <c r="D135">
        <v>0.8</v>
      </c>
      <c r="F135" t="s">
        <v>12156</v>
      </c>
      <c r="G135">
        <v>2</v>
      </c>
    </row>
    <row r="136" spans="1:7">
      <c r="A136">
        <v>1706</v>
      </c>
      <c r="B136" t="s">
        <v>12224</v>
      </c>
      <c r="C136" t="s">
        <v>12326</v>
      </c>
      <c r="D136">
        <v>0.7</v>
      </c>
      <c r="F136" t="s">
        <v>12156</v>
      </c>
      <c r="G136">
        <v>7</v>
      </c>
    </row>
    <row r="137" spans="1:7">
      <c r="A137">
        <v>1983</v>
      </c>
      <c r="B137" t="s">
        <v>13146</v>
      </c>
      <c r="C137" t="s">
        <v>13132</v>
      </c>
      <c r="D137">
        <v>0.01</v>
      </c>
      <c r="E137" t="s">
        <v>80</v>
      </c>
      <c r="F137" t="s">
        <v>13121</v>
      </c>
      <c r="G137">
        <v>1</v>
      </c>
    </row>
    <row r="138" spans="1:7">
      <c r="A138">
        <v>2462</v>
      </c>
      <c r="B138" t="s">
        <v>13484</v>
      </c>
      <c r="C138" t="s">
        <v>16219</v>
      </c>
      <c r="D138">
        <v>0.01</v>
      </c>
      <c r="E138" t="s">
        <v>803</v>
      </c>
      <c r="F138" t="s">
        <v>12660</v>
      </c>
      <c r="G138">
        <v>2</v>
      </c>
    </row>
    <row r="139" spans="1:7">
      <c r="A139">
        <v>623</v>
      </c>
      <c r="B139" t="s">
        <v>1478</v>
      </c>
      <c r="C139" t="s">
        <v>2905</v>
      </c>
      <c r="D139">
        <v>0.01</v>
      </c>
      <c r="E139" t="s">
        <v>80</v>
      </c>
      <c r="F139" t="s">
        <v>2900</v>
      </c>
      <c r="G139">
        <v>1</v>
      </c>
    </row>
    <row r="140" spans="1:7">
      <c r="A140">
        <v>3642</v>
      </c>
      <c r="B140" t="s">
        <v>1478</v>
      </c>
      <c r="C140" t="s">
        <v>1479</v>
      </c>
      <c r="D140">
        <v>0.01</v>
      </c>
      <c r="E140" t="s">
        <v>89</v>
      </c>
      <c r="F140" t="s">
        <v>41</v>
      </c>
      <c r="G140">
        <v>5</v>
      </c>
    </row>
    <row r="141" spans="1:7">
      <c r="A141">
        <v>3643</v>
      </c>
      <c r="B141" t="s">
        <v>1478</v>
      </c>
      <c r="C141" t="s">
        <v>16220</v>
      </c>
      <c r="D141">
        <v>0.05</v>
      </c>
      <c r="E141" t="s">
        <v>80</v>
      </c>
      <c r="F141" t="s">
        <v>14655</v>
      </c>
      <c r="G141">
        <v>1</v>
      </c>
    </row>
    <row r="142" spans="1:7">
      <c r="A142">
        <v>4549</v>
      </c>
      <c r="B142" t="s">
        <v>6427</v>
      </c>
      <c r="C142" t="s">
        <v>6428</v>
      </c>
      <c r="D142">
        <v>0.8</v>
      </c>
      <c r="E142" t="s">
        <v>67</v>
      </c>
      <c r="F142" t="s">
        <v>5790</v>
      </c>
      <c r="G142">
        <v>7</v>
      </c>
    </row>
    <row r="143" spans="1:7">
      <c r="A143">
        <v>2</v>
      </c>
      <c r="B143" t="s">
        <v>7404</v>
      </c>
      <c r="C143" t="s">
        <v>7405</v>
      </c>
      <c r="D143">
        <v>0.6</v>
      </c>
      <c r="E143" t="s">
        <v>67</v>
      </c>
      <c r="F143" t="s">
        <v>7247</v>
      </c>
      <c r="G143">
        <v>2</v>
      </c>
    </row>
    <row r="144" spans="1:7">
      <c r="A144">
        <v>6889</v>
      </c>
      <c r="B144" t="s">
        <v>13536</v>
      </c>
      <c r="C144" t="s">
        <v>7221</v>
      </c>
      <c r="D144">
        <v>0.6</v>
      </c>
      <c r="E144" t="s">
        <v>203</v>
      </c>
      <c r="F144" t="s">
        <v>6576</v>
      </c>
      <c r="G144">
        <v>7</v>
      </c>
    </row>
    <row r="145" spans="1:7">
      <c r="A145">
        <v>1747</v>
      </c>
      <c r="B145" t="s">
        <v>13536</v>
      </c>
      <c r="C145" t="s">
        <v>16221</v>
      </c>
      <c r="D145">
        <v>0.01</v>
      </c>
      <c r="F145" t="s">
        <v>13121</v>
      </c>
      <c r="G145">
        <v>2</v>
      </c>
    </row>
    <row r="146" spans="1:7">
      <c r="A146">
        <v>1748</v>
      </c>
      <c r="B146" t="s">
        <v>13536</v>
      </c>
      <c r="C146" t="s">
        <v>12784</v>
      </c>
      <c r="D146">
        <v>0.6</v>
      </c>
      <c r="F146" t="s">
        <v>12660</v>
      </c>
      <c r="G146">
        <v>2</v>
      </c>
    </row>
    <row r="147" spans="1:7">
      <c r="A147">
        <v>1749</v>
      </c>
      <c r="B147" t="s">
        <v>13536</v>
      </c>
      <c r="C147" t="s">
        <v>12928</v>
      </c>
      <c r="D147">
        <v>0.7</v>
      </c>
      <c r="F147" t="s">
        <v>12660</v>
      </c>
      <c r="G147">
        <v>5</v>
      </c>
    </row>
    <row r="148" spans="1:7">
      <c r="A148">
        <v>6635</v>
      </c>
      <c r="B148" t="s">
        <v>12986</v>
      </c>
      <c r="C148" t="s">
        <v>16222</v>
      </c>
      <c r="D148">
        <v>0.5</v>
      </c>
      <c r="E148" t="s">
        <v>166</v>
      </c>
      <c r="F148" t="s">
        <v>9136</v>
      </c>
      <c r="G148">
        <v>7</v>
      </c>
    </row>
    <row r="149" spans="1:7">
      <c r="A149">
        <v>2464</v>
      </c>
      <c r="B149" t="s">
        <v>12986</v>
      </c>
      <c r="C149" t="s">
        <v>12987</v>
      </c>
      <c r="D149">
        <v>0.8</v>
      </c>
      <c r="E149" t="s">
        <v>166</v>
      </c>
      <c r="F149" t="s">
        <v>12660</v>
      </c>
      <c r="G149">
        <v>7</v>
      </c>
    </row>
    <row r="150" spans="1:7">
      <c r="A150">
        <v>2463</v>
      </c>
      <c r="B150" t="s">
        <v>12986</v>
      </c>
      <c r="C150" t="s">
        <v>16223</v>
      </c>
      <c r="D150">
        <v>0.1</v>
      </c>
      <c r="E150" t="s">
        <v>166</v>
      </c>
      <c r="F150" t="s">
        <v>12660</v>
      </c>
      <c r="G150">
        <v>7</v>
      </c>
    </row>
    <row r="151" spans="1:7">
      <c r="A151">
        <v>6636</v>
      </c>
      <c r="B151" t="s">
        <v>12986</v>
      </c>
      <c r="C151" t="s">
        <v>9482</v>
      </c>
      <c r="D151">
        <v>0.8</v>
      </c>
      <c r="E151" t="s">
        <v>107</v>
      </c>
      <c r="F151" t="s">
        <v>9136</v>
      </c>
      <c r="G151">
        <v>7</v>
      </c>
    </row>
    <row r="152" spans="1:7">
      <c r="A152">
        <v>1672</v>
      </c>
      <c r="B152" t="s">
        <v>14182</v>
      </c>
      <c r="C152" t="s">
        <v>14183</v>
      </c>
      <c r="D152">
        <v>0.8</v>
      </c>
      <c r="E152" t="s">
        <v>803</v>
      </c>
      <c r="F152" t="s">
        <v>13121</v>
      </c>
      <c r="G152">
        <v>7</v>
      </c>
    </row>
    <row r="153" spans="1:7">
      <c r="A153">
        <v>11544</v>
      </c>
      <c r="B153" t="s">
        <v>14182</v>
      </c>
      <c r="C153" t="s">
        <v>14075</v>
      </c>
      <c r="D153">
        <v>0.1</v>
      </c>
      <c r="E153" t="s">
        <v>67</v>
      </c>
      <c r="F153" t="s">
        <v>13121</v>
      </c>
      <c r="G153">
        <v>7</v>
      </c>
    </row>
    <row r="154" spans="1:7">
      <c r="A154">
        <v>1708</v>
      </c>
      <c r="B154" t="s">
        <v>13290</v>
      </c>
      <c r="C154" t="s">
        <v>16224</v>
      </c>
      <c r="D154">
        <v>0.01</v>
      </c>
      <c r="F154" t="s">
        <v>13121</v>
      </c>
      <c r="G154">
        <v>1</v>
      </c>
    </row>
    <row r="155" spans="1:7">
      <c r="A155">
        <v>6713</v>
      </c>
      <c r="B155" t="s">
        <v>13290</v>
      </c>
      <c r="C155" t="s">
        <v>12727</v>
      </c>
      <c r="D155">
        <v>0.7</v>
      </c>
      <c r="F155" t="s">
        <v>12660</v>
      </c>
      <c r="G155">
        <v>1</v>
      </c>
    </row>
    <row r="156" spans="1:7">
      <c r="A156">
        <v>6712</v>
      </c>
      <c r="B156" t="s">
        <v>13290</v>
      </c>
      <c r="C156" t="s">
        <v>12928</v>
      </c>
      <c r="D156">
        <v>0.8</v>
      </c>
      <c r="F156" t="s">
        <v>12660</v>
      </c>
      <c r="G156">
        <v>5</v>
      </c>
    </row>
    <row r="157" spans="1:7">
      <c r="A157">
        <v>1750</v>
      </c>
      <c r="B157" t="s">
        <v>9989</v>
      </c>
      <c r="C157" t="s">
        <v>727</v>
      </c>
      <c r="D157">
        <v>0.8</v>
      </c>
      <c r="F157" t="s">
        <v>68</v>
      </c>
      <c r="G157">
        <v>5</v>
      </c>
    </row>
    <row r="158" spans="1:7">
      <c r="A158">
        <v>1751</v>
      </c>
      <c r="B158" t="s">
        <v>7226</v>
      </c>
      <c r="C158" t="s">
        <v>7221</v>
      </c>
      <c r="D158">
        <v>0.1</v>
      </c>
      <c r="E158" t="s">
        <v>203</v>
      </c>
      <c r="F158" t="s">
        <v>6576</v>
      </c>
      <c r="G158">
        <v>7</v>
      </c>
    </row>
    <row r="159" spans="1:7">
      <c r="A159">
        <v>1752</v>
      </c>
      <c r="B159" t="s">
        <v>14887</v>
      </c>
      <c r="C159" t="s">
        <v>7211</v>
      </c>
      <c r="D159">
        <v>0.6</v>
      </c>
      <c r="E159" t="s">
        <v>595</v>
      </c>
      <c r="F159" t="s">
        <v>6576</v>
      </c>
      <c r="G159">
        <v>7</v>
      </c>
    </row>
    <row r="160" spans="1:7">
      <c r="A160">
        <v>1753</v>
      </c>
      <c r="B160" t="s">
        <v>14887</v>
      </c>
      <c r="C160" t="s">
        <v>16225</v>
      </c>
      <c r="D160">
        <v>0.8</v>
      </c>
      <c r="E160" t="s">
        <v>14699</v>
      </c>
      <c r="F160" t="s">
        <v>6576</v>
      </c>
      <c r="G160">
        <v>2</v>
      </c>
    </row>
    <row r="161" spans="1:7">
      <c r="A161">
        <v>1754</v>
      </c>
      <c r="B161" t="s">
        <v>14887</v>
      </c>
      <c r="C161" t="s">
        <v>12727</v>
      </c>
      <c r="D161">
        <v>0.01</v>
      </c>
      <c r="F161" t="s">
        <v>12660</v>
      </c>
      <c r="G161">
        <v>1</v>
      </c>
    </row>
    <row r="162" spans="1:7">
      <c r="A162">
        <v>1755</v>
      </c>
      <c r="B162" t="s">
        <v>4808</v>
      </c>
      <c r="C162" t="s">
        <v>18367</v>
      </c>
      <c r="D162">
        <v>0.01</v>
      </c>
      <c r="E162" t="s">
        <v>49</v>
      </c>
      <c r="F162" t="s">
        <v>15376</v>
      </c>
      <c r="G162">
        <v>2</v>
      </c>
    </row>
    <row r="163" spans="1:7">
      <c r="A163">
        <v>1756</v>
      </c>
      <c r="B163" t="s">
        <v>4808</v>
      </c>
      <c r="C163" t="s">
        <v>4810</v>
      </c>
      <c r="D163">
        <v>0.01</v>
      </c>
      <c r="E163" t="s">
        <v>49</v>
      </c>
      <c r="F163" t="s">
        <v>4512</v>
      </c>
      <c r="G163">
        <v>2</v>
      </c>
    </row>
    <row r="164" spans="1:7">
      <c r="A164">
        <v>11545</v>
      </c>
      <c r="B164" t="s">
        <v>4808</v>
      </c>
      <c r="C164" t="s">
        <v>18368</v>
      </c>
      <c r="D164">
        <v>0.1</v>
      </c>
      <c r="E164" t="s">
        <v>49</v>
      </c>
      <c r="F164" t="s">
        <v>14590</v>
      </c>
      <c r="G164">
        <v>2</v>
      </c>
    </row>
    <row r="165" spans="1:7">
      <c r="A165">
        <v>232</v>
      </c>
      <c r="B165" t="s">
        <v>3959</v>
      </c>
      <c r="C165" t="s">
        <v>13049</v>
      </c>
      <c r="D165">
        <v>0.01</v>
      </c>
      <c r="F165" t="s">
        <v>13028</v>
      </c>
      <c r="G165">
        <v>1</v>
      </c>
    </row>
    <row r="166" spans="1:7">
      <c r="A166">
        <v>1709</v>
      </c>
      <c r="B166" t="s">
        <v>4118</v>
      </c>
      <c r="C166" t="s">
        <v>4119</v>
      </c>
      <c r="D166">
        <v>0.8</v>
      </c>
      <c r="E166" t="s">
        <v>354</v>
      </c>
      <c r="F166" t="s">
        <v>3381</v>
      </c>
      <c r="G166">
        <v>5</v>
      </c>
    </row>
    <row r="167" spans="1:7">
      <c r="A167">
        <v>1757</v>
      </c>
      <c r="B167" t="s">
        <v>3413</v>
      </c>
      <c r="C167" t="s">
        <v>3739</v>
      </c>
      <c r="D167">
        <v>0.01</v>
      </c>
      <c r="E167" t="s">
        <v>89</v>
      </c>
      <c r="F167" t="s">
        <v>3381</v>
      </c>
      <c r="G167">
        <v>3</v>
      </c>
    </row>
    <row r="168" spans="1:7">
      <c r="A168">
        <v>105</v>
      </c>
      <c r="B168" t="s">
        <v>11919</v>
      </c>
      <c r="C168" t="s">
        <v>16229</v>
      </c>
      <c r="D168">
        <v>0.8</v>
      </c>
      <c r="E168" t="s">
        <v>80</v>
      </c>
      <c r="F168" t="s">
        <v>13028</v>
      </c>
      <c r="G168">
        <v>1</v>
      </c>
    </row>
    <row r="169" spans="1:7">
      <c r="A169">
        <v>106</v>
      </c>
      <c r="B169" t="s">
        <v>11919</v>
      </c>
      <c r="C169" t="s">
        <v>11932</v>
      </c>
      <c r="D169">
        <v>0.01</v>
      </c>
      <c r="E169" t="s">
        <v>80</v>
      </c>
      <c r="F169" t="s">
        <v>11921</v>
      </c>
      <c r="G169">
        <v>1</v>
      </c>
    </row>
    <row r="170" spans="1:7">
      <c r="A170">
        <v>107</v>
      </c>
      <c r="B170" t="s">
        <v>11919</v>
      </c>
      <c r="C170" t="s">
        <v>7256</v>
      </c>
      <c r="D170">
        <v>0.01</v>
      </c>
      <c r="E170" t="s">
        <v>80</v>
      </c>
      <c r="F170" t="s">
        <v>7247</v>
      </c>
      <c r="G170">
        <v>1</v>
      </c>
    </row>
    <row r="171" spans="1:7">
      <c r="A171">
        <v>108</v>
      </c>
      <c r="B171" t="s">
        <v>9520</v>
      </c>
      <c r="C171" t="s">
        <v>16230</v>
      </c>
      <c r="D171">
        <v>0.01</v>
      </c>
      <c r="E171" t="s">
        <v>203</v>
      </c>
      <c r="F171" t="s">
        <v>9136</v>
      </c>
      <c r="G171">
        <v>6</v>
      </c>
    </row>
    <row r="172" spans="1:7">
      <c r="A172">
        <v>10604</v>
      </c>
      <c r="B172" t="s">
        <v>9520</v>
      </c>
      <c r="C172" t="s">
        <v>9521</v>
      </c>
      <c r="D172">
        <v>0.1</v>
      </c>
      <c r="E172" t="s">
        <v>203</v>
      </c>
      <c r="F172" t="s">
        <v>9136</v>
      </c>
      <c r="G172">
        <v>7</v>
      </c>
    </row>
    <row r="173" spans="1:7">
      <c r="A173">
        <v>6602</v>
      </c>
      <c r="B173" t="s">
        <v>5673</v>
      </c>
      <c r="C173" t="s">
        <v>12326</v>
      </c>
      <c r="D173">
        <v>0.6</v>
      </c>
      <c r="F173" t="s">
        <v>12156</v>
      </c>
      <c r="G173">
        <v>7</v>
      </c>
    </row>
    <row r="174" spans="1:7">
      <c r="A174">
        <v>1985</v>
      </c>
      <c r="B174" t="s">
        <v>5673</v>
      </c>
      <c r="C174" t="s">
        <v>16231</v>
      </c>
      <c r="D174">
        <v>0.5</v>
      </c>
      <c r="F174" t="s">
        <v>15331</v>
      </c>
      <c r="G174">
        <v>8</v>
      </c>
    </row>
    <row r="175" spans="1:7">
      <c r="A175">
        <v>1984</v>
      </c>
      <c r="B175" t="s">
        <v>5673</v>
      </c>
      <c r="C175" t="s">
        <v>16113</v>
      </c>
      <c r="D175">
        <v>0.8</v>
      </c>
      <c r="F175" t="s">
        <v>4963</v>
      </c>
      <c r="G175">
        <v>8</v>
      </c>
    </row>
    <row r="176" spans="1:7">
      <c r="A176">
        <v>2160</v>
      </c>
      <c r="B176" t="s">
        <v>4582</v>
      </c>
      <c r="C176" t="s">
        <v>4704</v>
      </c>
      <c r="D176">
        <v>0.01</v>
      </c>
      <c r="E176" t="s">
        <v>203</v>
      </c>
      <c r="F176" t="s">
        <v>4512</v>
      </c>
      <c r="G176">
        <v>1</v>
      </c>
    </row>
    <row r="177" spans="1:7">
      <c r="A177">
        <v>2465</v>
      </c>
      <c r="B177" t="s">
        <v>10251</v>
      </c>
      <c r="C177" t="s">
        <v>10321</v>
      </c>
      <c r="D177">
        <v>0.01</v>
      </c>
      <c r="E177" t="s">
        <v>203</v>
      </c>
      <c r="F177" t="s">
        <v>10160</v>
      </c>
      <c r="G177">
        <v>2</v>
      </c>
    </row>
    <row r="178" spans="1:7">
      <c r="A178">
        <v>233</v>
      </c>
      <c r="B178" t="s">
        <v>4530</v>
      </c>
      <c r="C178" t="s">
        <v>16232</v>
      </c>
      <c r="D178">
        <v>0.01</v>
      </c>
      <c r="E178" t="s">
        <v>80</v>
      </c>
      <c r="F178" t="s">
        <v>14748</v>
      </c>
      <c r="G178">
        <v>1</v>
      </c>
    </row>
    <row r="179" spans="1:7">
      <c r="A179">
        <v>2466</v>
      </c>
      <c r="B179" t="s">
        <v>4530</v>
      </c>
      <c r="C179" t="s">
        <v>4527</v>
      </c>
      <c r="D179">
        <v>0.8</v>
      </c>
      <c r="E179" t="s">
        <v>80</v>
      </c>
      <c r="F179" t="s">
        <v>4512</v>
      </c>
      <c r="G179">
        <v>1</v>
      </c>
    </row>
    <row r="180" spans="1:7">
      <c r="A180">
        <v>358</v>
      </c>
      <c r="B180" t="s">
        <v>5328</v>
      </c>
      <c r="C180" t="s">
        <v>16233</v>
      </c>
      <c r="D180">
        <v>0.6</v>
      </c>
      <c r="E180" t="s">
        <v>107</v>
      </c>
      <c r="F180" t="s">
        <v>2900</v>
      </c>
      <c r="G180">
        <v>5</v>
      </c>
    </row>
    <row r="181" spans="1:7">
      <c r="A181">
        <v>2854</v>
      </c>
      <c r="B181" t="s">
        <v>5328</v>
      </c>
      <c r="C181" t="s">
        <v>5330</v>
      </c>
      <c r="D181">
        <v>0.8</v>
      </c>
      <c r="E181" t="s">
        <v>107</v>
      </c>
      <c r="F181" t="s">
        <v>4512</v>
      </c>
      <c r="G181">
        <v>5</v>
      </c>
    </row>
    <row r="182" spans="1:7">
      <c r="A182">
        <v>2855</v>
      </c>
      <c r="B182" t="s">
        <v>10514</v>
      </c>
      <c r="C182" t="s">
        <v>10515</v>
      </c>
      <c r="D182">
        <v>0.01</v>
      </c>
      <c r="E182" t="s">
        <v>67</v>
      </c>
      <c r="F182" t="s">
        <v>10160</v>
      </c>
      <c r="G182">
        <v>7</v>
      </c>
    </row>
    <row r="183" spans="1:7">
      <c r="A183">
        <v>7170</v>
      </c>
      <c r="B183" t="s">
        <v>10514</v>
      </c>
      <c r="C183" t="s">
        <v>16234</v>
      </c>
      <c r="D183">
        <v>0.8</v>
      </c>
      <c r="E183" t="s">
        <v>67</v>
      </c>
      <c r="F183" t="s">
        <v>8093</v>
      </c>
      <c r="G183">
        <v>7</v>
      </c>
    </row>
    <row r="184" spans="1:7">
      <c r="A184">
        <v>1673</v>
      </c>
      <c r="B184" t="s">
        <v>9969</v>
      </c>
      <c r="C184" t="s">
        <v>9970</v>
      </c>
      <c r="D184">
        <v>0.8</v>
      </c>
      <c r="E184" t="s">
        <v>803</v>
      </c>
      <c r="F184" t="s">
        <v>9536</v>
      </c>
      <c r="G184">
        <v>5</v>
      </c>
    </row>
    <row r="185" spans="1:7">
      <c r="A185">
        <v>1674</v>
      </c>
      <c r="B185" t="s">
        <v>9969</v>
      </c>
      <c r="C185" t="s">
        <v>16235</v>
      </c>
      <c r="D185">
        <v>0.6</v>
      </c>
      <c r="E185" t="s">
        <v>67</v>
      </c>
      <c r="F185" t="s">
        <v>11295</v>
      </c>
      <c r="G185">
        <v>5</v>
      </c>
    </row>
    <row r="186" spans="1:7">
      <c r="A186">
        <v>6715</v>
      </c>
      <c r="B186" t="s">
        <v>9969</v>
      </c>
      <c r="C186" t="s">
        <v>9916</v>
      </c>
      <c r="D186">
        <v>0.7</v>
      </c>
      <c r="E186" t="s">
        <v>67</v>
      </c>
      <c r="F186" t="s">
        <v>9536</v>
      </c>
      <c r="G186">
        <v>5</v>
      </c>
    </row>
    <row r="187" spans="1:7">
      <c r="A187">
        <v>1758</v>
      </c>
      <c r="B187" t="s">
        <v>2194</v>
      </c>
      <c r="C187" t="s">
        <v>2195</v>
      </c>
      <c r="D187">
        <v>0.01</v>
      </c>
      <c r="E187" t="s">
        <v>166</v>
      </c>
      <c r="F187" t="s">
        <v>1975</v>
      </c>
      <c r="G187">
        <v>8</v>
      </c>
    </row>
    <row r="188" spans="1:7">
      <c r="A188">
        <v>1759</v>
      </c>
      <c r="B188" t="s">
        <v>9973</v>
      </c>
      <c r="C188" t="s">
        <v>9970</v>
      </c>
      <c r="D188">
        <v>0.8</v>
      </c>
      <c r="E188" t="s">
        <v>803</v>
      </c>
      <c r="F188" t="s">
        <v>9536</v>
      </c>
      <c r="G188">
        <v>5</v>
      </c>
    </row>
    <row r="189" spans="1:7">
      <c r="A189">
        <v>11546</v>
      </c>
      <c r="B189" t="s">
        <v>9973</v>
      </c>
      <c r="C189" t="s">
        <v>9916</v>
      </c>
      <c r="D189">
        <v>0.7</v>
      </c>
      <c r="E189" t="s">
        <v>67</v>
      </c>
      <c r="F189" t="s">
        <v>9536</v>
      </c>
      <c r="G189">
        <v>5</v>
      </c>
    </row>
    <row r="190" spans="1:7">
      <c r="A190">
        <v>1760</v>
      </c>
      <c r="B190" t="s">
        <v>5138</v>
      </c>
      <c r="C190" t="s">
        <v>18369</v>
      </c>
      <c r="D190">
        <v>0.01</v>
      </c>
      <c r="E190" t="s">
        <v>49</v>
      </c>
      <c r="F190" t="s">
        <v>15216</v>
      </c>
      <c r="G190">
        <v>4</v>
      </c>
    </row>
    <row r="191" spans="1:7">
      <c r="A191">
        <v>10607</v>
      </c>
      <c r="B191" t="s">
        <v>5138</v>
      </c>
      <c r="C191" t="s">
        <v>18370</v>
      </c>
      <c r="D191">
        <v>0.1</v>
      </c>
      <c r="E191" t="s">
        <v>49</v>
      </c>
      <c r="F191" t="s">
        <v>15441</v>
      </c>
      <c r="G191">
        <v>1</v>
      </c>
    </row>
    <row r="192" spans="1:7">
      <c r="A192">
        <v>10608</v>
      </c>
      <c r="B192" t="s">
        <v>12888</v>
      </c>
      <c r="C192" t="s">
        <v>16238</v>
      </c>
      <c r="D192">
        <v>0.1</v>
      </c>
      <c r="E192" t="s">
        <v>123</v>
      </c>
      <c r="F192" t="s">
        <v>11343</v>
      </c>
      <c r="G192">
        <v>1</v>
      </c>
    </row>
    <row r="193" spans="1:7">
      <c r="A193">
        <v>23</v>
      </c>
      <c r="B193" t="s">
        <v>12888</v>
      </c>
      <c r="C193" t="s">
        <v>16239</v>
      </c>
      <c r="D193">
        <v>0.01</v>
      </c>
      <c r="E193" t="s">
        <v>123</v>
      </c>
      <c r="F193" t="s">
        <v>11343</v>
      </c>
      <c r="G193">
        <v>4</v>
      </c>
    </row>
    <row r="194" spans="1:7">
      <c r="A194">
        <v>1761</v>
      </c>
      <c r="B194" t="s">
        <v>14551</v>
      </c>
      <c r="C194" t="s">
        <v>14547</v>
      </c>
      <c r="D194">
        <v>0.01</v>
      </c>
      <c r="E194" t="s">
        <v>80</v>
      </c>
      <c r="F194" t="s">
        <v>14278</v>
      </c>
      <c r="G194">
        <v>5</v>
      </c>
    </row>
    <row r="195" spans="1:7">
      <c r="A195">
        <v>1762</v>
      </c>
      <c r="B195" t="s">
        <v>14551</v>
      </c>
      <c r="C195" t="s">
        <v>14582</v>
      </c>
      <c r="D195">
        <v>0.1</v>
      </c>
      <c r="E195" t="s">
        <v>166</v>
      </c>
      <c r="F195" t="s">
        <v>14278</v>
      </c>
      <c r="G195">
        <v>5</v>
      </c>
    </row>
    <row r="196" spans="1:7">
      <c r="A196">
        <v>1763</v>
      </c>
      <c r="B196" t="s">
        <v>1781</v>
      </c>
      <c r="C196" t="s">
        <v>1777</v>
      </c>
      <c r="D196">
        <v>0.8</v>
      </c>
      <c r="E196" t="s">
        <v>80</v>
      </c>
      <c r="F196" t="s">
        <v>1778</v>
      </c>
      <c r="G196">
        <v>1</v>
      </c>
    </row>
    <row r="197" spans="1:7">
      <c r="A197">
        <v>1764</v>
      </c>
      <c r="B197" t="s">
        <v>1781</v>
      </c>
      <c r="C197" t="s">
        <v>9548</v>
      </c>
      <c r="D197">
        <v>0.8</v>
      </c>
      <c r="E197" t="s">
        <v>80</v>
      </c>
      <c r="F197" t="s">
        <v>9536</v>
      </c>
      <c r="G197">
        <v>1</v>
      </c>
    </row>
    <row r="198" spans="1:7">
      <c r="A198">
        <v>24</v>
      </c>
      <c r="B198" t="s">
        <v>1781</v>
      </c>
      <c r="C198" t="s">
        <v>16240</v>
      </c>
      <c r="D198">
        <v>0.01</v>
      </c>
      <c r="E198" t="s">
        <v>107</v>
      </c>
      <c r="F198" t="s">
        <v>12619</v>
      </c>
      <c r="G198">
        <v>1</v>
      </c>
    </row>
    <row r="199" spans="1:7">
      <c r="A199">
        <v>25</v>
      </c>
      <c r="B199" t="s">
        <v>9296</v>
      </c>
      <c r="C199" t="s">
        <v>9297</v>
      </c>
      <c r="D199">
        <v>0.01</v>
      </c>
      <c r="E199" t="s">
        <v>80</v>
      </c>
      <c r="F199" t="s">
        <v>9136</v>
      </c>
      <c r="G199">
        <v>3</v>
      </c>
    </row>
    <row r="200" spans="1:7">
      <c r="A200">
        <v>1765</v>
      </c>
      <c r="B200" t="s">
        <v>8437</v>
      </c>
      <c r="C200" t="s">
        <v>16241</v>
      </c>
      <c r="D200">
        <v>0.01</v>
      </c>
      <c r="E200" t="s">
        <v>803</v>
      </c>
      <c r="F200" t="s">
        <v>4512</v>
      </c>
      <c r="G200">
        <v>5</v>
      </c>
    </row>
    <row r="201" spans="1:7">
      <c r="A201">
        <v>10347</v>
      </c>
      <c r="B201" t="s">
        <v>12767</v>
      </c>
      <c r="C201" t="s">
        <v>16242</v>
      </c>
      <c r="D201">
        <v>0.6</v>
      </c>
      <c r="F201" t="s">
        <v>16243</v>
      </c>
      <c r="G201">
        <v>1</v>
      </c>
    </row>
    <row r="202" spans="1:7">
      <c r="A202">
        <v>61</v>
      </c>
      <c r="B202" t="s">
        <v>12767</v>
      </c>
      <c r="C202" t="s">
        <v>16218</v>
      </c>
      <c r="D202">
        <v>0.6</v>
      </c>
      <c r="F202" t="s">
        <v>13028</v>
      </c>
      <c r="G202">
        <v>2</v>
      </c>
    </row>
    <row r="203" spans="1:7">
      <c r="A203">
        <v>1856</v>
      </c>
      <c r="B203" t="s">
        <v>12767</v>
      </c>
      <c r="C203" t="s">
        <v>18371</v>
      </c>
      <c r="D203">
        <v>0.05</v>
      </c>
      <c r="E203" t="s">
        <v>49</v>
      </c>
      <c r="F203" t="s">
        <v>12660</v>
      </c>
      <c r="G203">
        <v>2</v>
      </c>
    </row>
    <row r="204" spans="1:7">
      <c r="A204">
        <v>10609</v>
      </c>
      <c r="B204" t="s">
        <v>12992</v>
      </c>
      <c r="C204" t="s">
        <v>12987</v>
      </c>
      <c r="D204">
        <v>0.1</v>
      </c>
      <c r="E204" t="s">
        <v>166</v>
      </c>
      <c r="F204" t="s">
        <v>12660</v>
      </c>
      <c r="G204">
        <v>7</v>
      </c>
    </row>
    <row r="205" spans="1:7">
      <c r="A205">
        <v>1857</v>
      </c>
      <c r="B205" t="s">
        <v>12992</v>
      </c>
      <c r="C205" t="s">
        <v>16245</v>
      </c>
      <c r="D205">
        <v>0.01</v>
      </c>
      <c r="E205" t="s">
        <v>166</v>
      </c>
      <c r="F205" t="s">
        <v>12660</v>
      </c>
      <c r="G205">
        <v>6</v>
      </c>
    </row>
    <row r="206" spans="1:7">
      <c r="A206">
        <v>6739</v>
      </c>
      <c r="B206" t="s">
        <v>133</v>
      </c>
      <c r="C206" t="s">
        <v>13268</v>
      </c>
      <c r="D206">
        <v>0.5</v>
      </c>
      <c r="F206" t="s">
        <v>13121</v>
      </c>
      <c r="G206">
        <v>1</v>
      </c>
    </row>
    <row r="207" spans="1:7">
      <c r="A207">
        <v>6606</v>
      </c>
      <c r="B207" t="s">
        <v>133</v>
      </c>
      <c r="C207" t="s">
        <v>16246</v>
      </c>
      <c r="D207">
        <v>0.7</v>
      </c>
      <c r="E207" t="s">
        <v>135</v>
      </c>
      <c r="F207" t="s">
        <v>13028</v>
      </c>
      <c r="G207">
        <v>1</v>
      </c>
    </row>
    <row r="208" spans="1:7">
      <c r="A208">
        <v>62</v>
      </c>
      <c r="B208" t="s">
        <v>133</v>
      </c>
      <c r="C208" t="s">
        <v>12618</v>
      </c>
      <c r="D208">
        <v>0.8</v>
      </c>
      <c r="E208" t="s">
        <v>135</v>
      </c>
      <c r="F208" t="s">
        <v>12619</v>
      </c>
      <c r="G208">
        <v>1</v>
      </c>
    </row>
    <row r="209" spans="1:7">
      <c r="A209">
        <v>6607</v>
      </c>
      <c r="B209" t="s">
        <v>133</v>
      </c>
      <c r="C209" t="s">
        <v>8985</v>
      </c>
      <c r="D209">
        <v>0.65</v>
      </c>
      <c r="E209" t="s">
        <v>107</v>
      </c>
      <c r="F209" t="s">
        <v>8594</v>
      </c>
      <c r="G209">
        <v>5</v>
      </c>
    </row>
    <row r="210" spans="1:7">
      <c r="A210">
        <v>1858</v>
      </c>
      <c r="B210" t="s">
        <v>10271</v>
      </c>
      <c r="C210" t="s">
        <v>16178</v>
      </c>
      <c r="D210">
        <v>0.01</v>
      </c>
      <c r="E210" t="s">
        <v>107</v>
      </c>
      <c r="F210" t="s">
        <v>10160</v>
      </c>
      <c r="G210">
        <v>6</v>
      </c>
    </row>
    <row r="211" spans="1:7">
      <c r="A211">
        <v>1859</v>
      </c>
      <c r="B211" t="s">
        <v>10271</v>
      </c>
      <c r="C211" t="s">
        <v>10530</v>
      </c>
      <c r="D211">
        <v>0.01</v>
      </c>
      <c r="E211" t="s">
        <v>107</v>
      </c>
      <c r="F211" t="s">
        <v>10160</v>
      </c>
      <c r="G211">
        <v>7</v>
      </c>
    </row>
    <row r="212" spans="1:7">
      <c r="A212">
        <v>1861</v>
      </c>
      <c r="B212" t="s">
        <v>12886</v>
      </c>
      <c r="C212" t="s">
        <v>7221</v>
      </c>
      <c r="D212">
        <v>0.6</v>
      </c>
      <c r="E212" t="s">
        <v>203</v>
      </c>
      <c r="F212" t="s">
        <v>6576</v>
      </c>
      <c r="G212">
        <v>7</v>
      </c>
    </row>
    <row r="213" spans="1:7">
      <c r="A213">
        <v>1860</v>
      </c>
      <c r="B213" t="s">
        <v>12886</v>
      </c>
      <c r="C213" t="s">
        <v>12882</v>
      </c>
      <c r="D213">
        <v>0.8</v>
      </c>
      <c r="E213" t="s">
        <v>203</v>
      </c>
      <c r="F213" t="s">
        <v>12660</v>
      </c>
      <c r="G213">
        <v>3</v>
      </c>
    </row>
    <row r="214" spans="1:7">
      <c r="A214">
        <v>1862</v>
      </c>
      <c r="B214" t="s">
        <v>1036</v>
      </c>
      <c r="C214" t="s">
        <v>1037</v>
      </c>
      <c r="D214">
        <v>0.8</v>
      </c>
      <c r="E214" t="s">
        <v>166</v>
      </c>
      <c r="F214" t="s">
        <v>41</v>
      </c>
      <c r="G214">
        <v>1</v>
      </c>
    </row>
    <row r="215" spans="1:7">
      <c r="A215">
        <v>10610</v>
      </c>
      <c r="B215" t="s">
        <v>1036</v>
      </c>
      <c r="C215" t="s">
        <v>1169</v>
      </c>
      <c r="D215">
        <v>0.1</v>
      </c>
      <c r="E215" t="s">
        <v>166</v>
      </c>
      <c r="F215" t="s">
        <v>41</v>
      </c>
      <c r="G215">
        <v>2</v>
      </c>
    </row>
    <row r="216" spans="1:7">
      <c r="A216">
        <v>63</v>
      </c>
      <c r="B216" t="s">
        <v>4041</v>
      </c>
      <c r="C216" t="s">
        <v>16247</v>
      </c>
      <c r="D216">
        <v>0.1</v>
      </c>
      <c r="E216" t="s">
        <v>80</v>
      </c>
      <c r="F216" t="s">
        <v>11295</v>
      </c>
      <c r="G216">
        <v>7</v>
      </c>
    </row>
    <row r="217" spans="1:7">
      <c r="A217">
        <v>1863</v>
      </c>
      <c r="B217" t="s">
        <v>2140</v>
      </c>
      <c r="C217" t="s">
        <v>10061</v>
      </c>
      <c r="D217">
        <v>0.01</v>
      </c>
      <c r="E217" t="s">
        <v>803</v>
      </c>
      <c r="F217" t="s">
        <v>9536</v>
      </c>
      <c r="G217">
        <v>7</v>
      </c>
    </row>
    <row r="218" spans="1:7">
      <c r="A218">
        <v>1864</v>
      </c>
      <c r="B218" t="s">
        <v>942</v>
      </c>
      <c r="C218" t="s">
        <v>939</v>
      </c>
      <c r="D218">
        <v>0.01</v>
      </c>
      <c r="E218" t="s">
        <v>595</v>
      </c>
      <c r="F218" t="s">
        <v>499</v>
      </c>
      <c r="G218">
        <v>8</v>
      </c>
    </row>
    <row r="219" spans="1:7">
      <c r="A219">
        <v>64</v>
      </c>
      <c r="B219" t="s">
        <v>9486</v>
      </c>
      <c r="C219" t="s">
        <v>9482</v>
      </c>
      <c r="D219">
        <v>0.6</v>
      </c>
      <c r="E219" t="s">
        <v>107</v>
      </c>
      <c r="F219" t="s">
        <v>9136</v>
      </c>
      <c r="G219">
        <v>7</v>
      </c>
    </row>
    <row r="220" spans="1:7">
      <c r="A220">
        <v>10611</v>
      </c>
      <c r="B220" t="s">
        <v>9486</v>
      </c>
      <c r="C220" t="s">
        <v>16248</v>
      </c>
      <c r="D220">
        <v>0.1</v>
      </c>
      <c r="E220" t="s">
        <v>107</v>
      </c>
      <c r="F220" t="s">
        <v>14771</v>
      </c>
      <c r="G220">
        <v>7</v>
      </c>
    </row>
    <row r="221" spans="1:7">
      <c r="A221">
        <v>1865</v>
      </c>
      <c r="B221" t="s">
        <v>9486</v>
      </c>
      <c r="C221" t="s">
        <v>16249</v>
      </c>
      <c r="D221">
        <v>0.01</v>
      </c>
      <c r="E221" t="s">
        <v>107</v>
      </c>
      <c r="F221" t="s">
        <v>14771</v>
      </c>
      <c r="G221">
        <v>7</v>
      </c>
    </row>
    <row r="222" spans="1:7">
      <c r="A222">
        <v>1866</v>
      </c>
      <c r="B222" t="s">
        <v>5264</v>
      </c>
      <c r="C222" t="s">
        <v>5472</v>
      </c>
      <c r="D222">
        <v>0.8</v>
      </c>
      <c r="E222" t="s">
        <v>67</v>
      </c>
      <c r="F222" t="s">
        <v>4512</v>
      </c>
      <c r="G222">
        <v>7</v>
      </c>
    </row>
    <row r="223" spans="1:7">
      <c r="A223">
        <v>1867</v>
      </c>
      <c r="B223" t="s">
        <v>13526</v>
      </c>
      <c r="C223" t="s">
        <v>13527</v>
      </c>
      <c r="D223">
        <v>0.8</v>
      </c>
      <c r="F223" t="s">
        <v>13121</v>
      </c>
      <c r="G223">
        <v>2</v>
      </c>
    </row>
    <row r="224" spans="1:7">
      <c r="A224">
        <v>1986</v>
      </c>
      <c r="B224" t="s">
        <v>10305</v>
      </c>
      <c r="C224" t="s">
        <v>10306</v>
      </c>
      <c r="D224">
        <v>0.01</v>
      </c>
      <c r="E224" t="s">
        <v>595</v>
      </c>
      <c r="F224" t="s">
        <v>10160</v>
      </c>
      <c r="G224">
        <v>2</v>
      </c>
    </row>
    <row r="225" spans="1:7">
      <c r="A225">
        <v>1987</v>
      </c>
      <c r="B225" t="s">
        <v>10305</v>
      </c>
      <c r="C225" t="s">
        <v>16250</v>
      </c>
      <c r="D225">
        <v>0.8</v>
      </c>
      <c r="E225" t="s">
        <v>595</v>
      </c>
      <c r="F225" t="s">
        <v>8093</v>
      </c>
      <c r="G225">
        <v>2</v>
      </c>
    </row>
    <row r="226" spans="1:7">
      <c r="A226">
        <v>1988</v>
      </c>
      <c r="B226" t="s">
        <v>10305</v>
      </c>
      <c r="C226" t="s">
        <v>8229</v>
      </c>
      <c r="D226">
        <v>0.1</v>
      </c>
      <c r="F226" t="s">
        <v>8093</v>
      </c>
      <c r="G226">
        <v>2</v>
      </c>
    </row>
    <row r="227" spans="1:7">
      <c r="A227">
        <v>7225</v>
      </c>
      <c r="B227" t="s">
        <v>8485</v>
      </c>
      <c r="C227" t="s">
        <v>8486</v>
      </c>
      <c r="D227">
        <v>0.8</v>
      </c>
      <c r="E227" t="s">
        <v>107</v>
      </c>
      <c r="F227" t="s">
        <v>8093</v>
      </c>
      <c r="G227">
        <v>7</v>
      </c>
    </row>
    <row r="228" spans="1:7">
      <c r="A228">
        <v>1989</v>
      </c>
      <c r="B228" t="s">
        <v>14893</v>
      </c>
      <c r="C228" t="s">
        <v>16225</v>
      </c>
      <c r="D228">
        <v>0.01</v>
      </c>
      <c r="E228" t="s">
        <v>14699</v>
      </c>
      <c r="F228" t="s">
        <v>6576</v>
      </c>
      <c r="G228">
        <v>2</v>
      </c>
    </row>
    <row r="229" spans="1:7">
      <c r="A229">
        <v>1990</v>
      </c>
      <c r="B229" t="s">
        <v>1608</v>
      </c>
      <c r="C229" t="s">
        <v>16251</v>
      </c>
      <c r="D229">
        <v>0.05</v>
      </c>
      <c r="E229" t="s">
        <v>80</v>
      </c>
      <c r="F229" t="s">
        <v>41</v>
      </c>
      <c r="G229">
        <v>6</v>
      </c>
    </row>
    <row r="230" spans="1:7">
      <c r="A230">
        <v>109</v>
      </c>
      <c r="B230" t="s">
        <v>1608</v>
      </c>
      <c r="C230" t="s">
        <v>16252</v>
      </c>
      <c r="D230">
        <v>0.01</v>
      </c>
      <c r="E230" t="s">
        <v>80</v>
      </c>
      <c r="F230" t="s">
        <v>14748</v>
      </c>
      <c r="G230">
        <v>6</v>
      </c>
    </row>
    <row r="231" spans="1:7">
      <c r="A231">
        <v>10612</v>
      </c>
      <c r="B231" t="s">
        <v>1608</v>
      </c>
      <c r="C231" t="s">
        <v>16253</v>
      </c>
      <c r="D231">
        <v>0.1</v>
      </c>
      <c r="E231" t="s">
        <v>80</v>
      </c>
      <c r="F231" t="s">
        <v>14748</v>
      </c>
      <c r="G231">
        <v>7</v>
      </c>
    </row>
    <row r="232" spans="1:7">
      <c r="A232">
        <v>1991</v>
      </c>
      <c r="B232" t="s">
        <v>2087</v>
      </c>
      <c r="C232" t="s">
        <v>2084</v>
      </c>
      <c r="D232">
        <v>0.01</v>
      </c>
      <c r="E232" t="s">
        <v>803</v>
      </c>
      <c r="F232" t="s">
        <v>1778</v>
      </c>
      <c r="G232">
        <v>5</v>
      </c>
    </row>
    <row r="233" spans="1:7">
      <c r="A233">
        <v>1992</v>
      </c>
      <c r="B233" t="s">
        <v>2087</v>
      </c>
      <c r="C233" t="s">
        <v>2141</v>
      </c>
      <c r="D233">
        <v>0.8</v>
      </c>
      <c r="E233" t="s">
        <v>803</v>
      </c>
      <c r="F233" t="s">
        <v>1778</v>
      </c>
      <c r="G233">
        <v>7</v>
      </c>
    </row>
    <row r="234" spans="1:7">
      <c r="A234">
        <v>7072</v>
      </c>
      <c r="B234" t="s">
        <v>2087</v>
      </c>
      <c r="C234" t="s">
        <v>2058</v>
      </c>
      <c r="D234">
        <v>0.6</v>
      </c>
      <c r="E234" t="s">
        <v>67</v>
      </c>
      <c r="F234" t="s">
        <v>1778</v>
      </c>
      <c r="G234">
        <v>5</v>
      </c>
    </row>
    <row r="235" spans="1:7">
      <c r="A235">
        <v>11547</v>
      </c>
      <c r="B235" t="s">
        <v>2087</v>
      </c>
      <c r="C235" t="s">
        <v>2128</v>
      </c>
      <c r="D235">
        <v>0.1</v>
      </c>
      <c r="E235" t="s">
        <v>67</v>
      </c>
      <c r="F235" t="s">
        <v>1778</v>
      </c>
      <c r="G235">
        <v>7</v>
      </c>
    </row>
    <row r="236" spans="1:7">
      <c r="A236">
        <v>1993</v>
      </c>
      <c r="B236" t="s">
        <v>9547</v>
      </c>
      <c r="C236" t="s">
        <v>842</v>
      </c>
      <c r="D236">
        <v>0.8</v>
      </c>
      <c r="E236" t="s">
        <v>203</v>
      </c>
      <c r="F236" t="s">
        <v>68</v>
      </c>
      <c r="G236">
        <v>7</v>
      </c>
    </row>
    <row r="237" spans="1:7">
      <c r="A237">
        <v>1994</v>
      </c>
      <c r="B237" t="s">
        <v>3700</v>
      </c>
      <c r="C237" t="s">
        <v>3701</v>
      </c>
      <c r="D237">
        <v>0.1</v>
      </c>
      <c r="E237" t="s">
        <v>203</v>
      </c>
      <c r="F237" t="s">
        <v>3381</v>
      </c>
      <c r="G237">
        <v>2</v>
      </c>
    </row>
    <row r="238" spans="1:7">
      <c r="A238">
        <v>1995</v>
      </c>
      <c r="B238" t="s">
        <v>13405</v>
      </c>
      <c r="C238" t="s">
        <v>13657</v>
      </c>
      <c r="D238">
        <v>0.1</v>
      </c>
      <c r="E238" t="s">
        <v>89</v>
      </c>
      <c r="F238" t="s">
        <v>13121</v>
      </c>
      <c r="G238">
        <v>3</v>
      </c>
    </row>
    <row r="239" spans="1:7">
      <c r="A239">
        <v>1996</v>
      </c>
      <c r="B239" t="s">
        <v>3386</v>
      </c>
      <c r="C239" t="s">
        <v>3739</v>
      </c>
      <c r="D239">
        <v>0.01</v>
      </c>
      <c r="E239" t="s">
        <v>89</v>
      </c>
      <c r="F239" t="s">
        <v>3381</v>
      </c>
      <c r="G239">
        <v>3</v>
      </c>
    </row>
    <row r="240" spans="1:7">
      <c r="A240">
        <v>1997</v>
      </c>
      <c r="B240" t="s">
        <v>13267</v>
      </c>
      <c r="C240" t="s">
        <v>13268</v>
      </c>
      <c r="D240">
        <v>0.8</v>
      </c>
      <c r="F240" t="s">
        <v>13121</v>
      </c>
      <c r="G240">
        <v>1</v>
      </c>
    </row>
    <row r="241" spans="1:7">
      <c r="A241">
        <v>6799</v>
      </c>
      <c r="B241" t="s">
        <v>13267</v>
      </c>
      <c r="C241" t="s">
        <v>9611</v>
      </c>
      <c r="D241">
        <v>0.6</v>
      </c>
      <c r="F241" t="s">
        <v>9536</v>
      </c>
      <c r="G241">
        <v>1</v>
      </c>
    </row>
    <row r="242" spans="1:7">
      <c r="A242">
        <v>1998</v>
      </c>
      <c r="B242" t="s">
        <v>14892</v>
      </c>
      <c r="C242" t="s">
        <v>16225</v>
      </c>
      <c r="D242">
        <v>0.01</v>
      </c>
      <c r="E242" t="s">
        <v>14699</v>
      </c>
      <c r="F242" t="s">
        <v>6576</v>
      </c>
      <c r="G242">
        <v>2</v>
      </c>
    </row>
    <row r="243" spans="1:7">
      <c r="A243">
        <v>1999</v>
      </c>
      <c r="B243" t="s">
        <v>13706</v>
      </c>
      <c r="C243" t="s">
        <v>16254</v>
      </c>
      <c r="D243">
        <v>0.01</v>
      </c>
      <c r="E243" t="s">
        <v>80</v>
      </c>
      <c r="F243" t="s">
        <v>13121</v>
      </c>
      <c r="G243">
        <v>6</v>
      </c>
    </row>
    <row r="244" spans="1:7">
      <c r="A244">
        <v>2000</v>
      </c>
      <c r="B244" t="s">
        <v>4322</v>
      </c>
      <c r="C244" t="s">
        <v>4420</v>
      </c>
      <c r="D244">
        <v>0.8</v>
      </c>
      <c r="E244" t="s">
        <v>203</v>
      </c>
      <c r="F244" t="s">
        <v>58</v>
      </c>
      <c r="G244">
        <v>8</v>
      </c>
    </row>
    <row r="245" spans="1:7">
      <c r="A245">
        <v>2001</v>
      </c>
      <c r="B245" t="s">
        <v>4322</v>
      </c>
      <c r="C245" t="s">
        <v>13015</v>
      </c>
      <c r="D245">
        <v>0.7</v>
      </c>
      <c r="E245" t="s">
        <v>203</v>
      </c>
      <c r="F245" t="s">
        <v>12660</v>
      </c>
      <c r="G245">
        <v>7</v>
      </c>
    </row>
    <row r="246" spans="1:7">
      <c r="A246">
        <v>2002</v>
      </c>
      <c r="B246" t="s">
        <v>6566</v>
      </c>
      <c r="C246" t="s">
        <v>16255</v>
      </c>
      <c r="D246">
        <v>0.01</v>
      </c>
      <c r="E246" t="s">
        <v>203</v>
      </c>
      <c r="F246" t="s">
        <v>15305</v>
      </c>
      <c r="G246">
        <v>8</v>
      </c>
    </row>
    <row r="247" spans="1:7">
      <c r="A247">
        <v>2003</v>
      </c>
      <c r="B247" t="s">
        <v>6566</v>
      </c>
      <c r="C247" t="s">
        <v>6563</v>
      </c>
      <c r="D247">
        <v>0.01</v>
      </c>
      <c r="E247" t="s">
        <v>203</v>
      </c>
      <c r="F247" t="s">
        <v>6139</v>
      </c>
      <c r="G247">
        <v>8</v>
      </c>
    </row>
    <row r="248" spans="1:7">
      <c r="A248">
        <v>2004</v>
      </c>
      <c r="B248" t="s">
        <v>14363</v>
      </c>
      <c r="C248" t="s">
        <v>14364</v>
      </c>
      <c r="D248">
        <v>0.01</v>
      </c>
      <c r="E248" t="s">
        <v>203</v>
      </c>
      <c r="F248" t="s">
        <v>14278</v>
      </c>
      <c r="G248">
        <v>1</v>
      </c>
    </row>
    <row r="249" spans="1:7">
      <c r="A249">
        <v>2005</v>
      </c>
      <c r="B249" t="s">
        <v>16256</v>
      </c>
      <c r="C249" t="s">
        <v>16257</v>
      </c>
      <c r="D249">
        <v>0.01</v>
      </c>
      <c r="E249" t="s">
        <v>203</v>
      </c>
      <c r="F249" t="s">
        <v>14771</v>
      </c>
      <c r="G249">
        <v>2</v>
      </c>
    </row>
    <row r="250" spans="1:7">
      <c r="A250">
        <v>10614</v>
      </c>
      <c r="B250" t="s">
        <v>10049</v>
      </c>
      <c r="C250" t="s">
        <v>10050</v>
      </c>
      <c r="D250">
        <v>0.1</v>
      </c>
      <c r="E250" t="s">
        <v>135</v>
      </c>
      <c r="F250" t="s">
        <v>9536</v>
      </c>
      <c r="G250">
        <v>7</v>
      </c>
    </row>
    <row r="251" spans="1:7">
      <c r="A251">
        <v>11791</v>
      </c>
      <c r="B251" t="s">
        <v>4974</v>
      </c>
      <c r="C251" t="s">
        <v>13063</v>
      </c>
      <c r="D251">
        <v>0.7</v>
      </c>
      <c r="E251" t="s">
        <v>74</v>
      </c>
      <c r="F251" t="s">
        <v>13028</v>
      </c>
      <c r="G251">
        <v>3</v>
      </c>
    </row>
    <row r="252" spans="1:7">
      <c r="A252">
        <v>2161</v>
      </c>
      <c r="B252" t="s">
        <v>4974</v>
      </c>
      <c r="C252" t="s">
        <v>16258</v>
      </c>
      <c r="D252">
        <v>0.01</v>
      </c>
      <c r="E252" t="s">
        <v>74</v>
      </c>
      <c r="F252" t="s">
        <v>15216</v>
      </c>
      <c r="G252">
        <v>4</v>
      </c>
    </row>
    <row r="253" spans="1:7">
      <c r="A253">
        <v>10615</v>
      </c>
      <c r="B253" t="s">
        <v>4974</v>
      </c>
      <c r="C253" t="s">
        <v>16259</v>
      </c>
      <c r="D253">
        <v>0.6</v>
      </c>
      <c r="E253" t="s">
        <v>74</v>
      </c>
      <c r="F253" t="s">
        <v>15441</v>
      </c>
      <c r="G253">
        <v>4</v>
      </c>
    </row>
    <row r="254" spans="1:7">
      <c r="A254">
        <v>2162</v>
      </c>
      <c r="B254" t="s">
        <v>4974</v>
      </c>
      <c r="C254" t="s">
        <v>4976</v>
      </c>
      <c r="D254">
        <v>0.8</v>
      </c>
      <c r="E254" t="s">
        <v>74</v>
      </c>
      <c r="F254" t="s">
        <v>4963</v>
      </c>
      <c r="G254">
        <v>4</v>
      </c>
    </row>
    <row r="255" spans="1:7">
      <c r="A255">
        <v>2163</v>
      </c>
      <c r="B255" t="s">
        <v>4974</v>
      </c>
      <c r="C255" t="s">
        <v>9804</v>
      </c>
      <c r="D255">
        <v>0.5</v>
      </c>
      <c r="E255" t="s">
        <v>74</v>
      </c>
      <c r="F255" t="s">
        <v>9799</v>
      </c>
      <c r="G255">
        <v>4</v>
      </c>
    </row>
    <row r="256" spans="1:7">
      <c r="A256">
        <v>2164</v>
      </c>
      <c r="B256" t="s">
        <v>6744</v>
      </c>
      <c r="C256" t="s">
        <v>6741</v>
      </c>
      <c r="D256">
        <v>0.01</v>
      </c>
      <c r="E256" t="s">
        <v>80</v>
      </c>
      <c r="F256" t="s">
        <v>6576</v>
      </c>
      <c r="G256">
        <v>2</v>
      </c>
    </row>
    <row r="257" spans="1:7">
      <c r="A257">
        <v>2166</v>
      </c>
      <c r="B257" t="s">
        <v>6082</v>
      </c>
      <c r="C257" t="s">
        <v>16260</v>
      </c>
      <c r="D257">
        <v>0.01</v>
      </c>
      <c r="E257" t="s">
        <v>123</v>
      </c>
      <c r="F257" t="s">
        <v>5790</v>
      </c>
      <c r="G257">
        <v>6</v>
      </c>
    </row>
    <row r="258" spans="1:7">
      <c r="A258">
        <v>2165</v>
      </c>
      <c r="B258" t="s">
        <v>6082</v>
      </c>
      <c r="C258" t="s">
        <v>16261</v>
      </c>
      <c r="D258">
        <v>0.1</v>
      </c>
      <c r="E258" t="s">
        <v>123</v>
      </c>
      <c r="F258" t="s">
        <v>14655</v>
      </c>
      <c r="G258">
        <v>6</v>
      </c>
    </row>
    <row r="259" spans="1:7">
      <c r="A259">
        <v>10503</v>
      </c>
      <c r="B259" t="s">
        <v>6082</v>
      </c>
      <c r="C259" t="s">
        <v>16262</v>
      </c>
      <c r="D259">
        <v>0.6</v>
      </c>
      <c r="E259" t="s">
        <v>123</v>
      </c>
      <c r="F259" t="s">
        <v>14655</v>
      </c>
      <c r="G259">
        <v>7</v>
      </c>
    </row>
    <row r="260" spans="1:7">
      <c r="A260">
        <v>2167</v>
      </c>
      <c r="B260" t="s">
        <v>5263</v>
      </c>
      <c r="C260" t="s">
        <v>4712</v>
      </c>
      <c r="D260">
        <v>0.8</v>
      </c>
      <c r="E260" t="s">
        <v>67</v>
      </c>
      <c r="F260" t="s">
        <v>4512</v>
      </c>
      <c r="G260">
        <v>2</v>
      </c>
    </row>
    <row r="261" spans="1:7">
      <c r="A261">
        <v>2168</v>
      </c>
      <c r="B261" t="s">
        <v>5263</v>
      </c>
      <c r="C261" t="s">
        <v>5260</v>
      </c>
      <c r="D261">
        <v>0.01</v>
      </c>
      <c r="E261" t="s">
        <v>67</v>
      </c>
      <c r="F261" t="s">
        <v>4512</v>
      </c>
      <c r="G261">
        <v>5</v>
      </c>
    </row>
    <row r="262" spans="1:7">
      <c r="A262">
        <v>2169</v>
      </c>
      <c r="B262" t="s">
        <v>9595</v>
      </c>
      <c r="C262" t="s">
        <v>9590</v>
      </c>
      <c r="D262">
        <v>0.01</v>
      </c>
      <c r="E262" t="s">
        <v>166</v>
      </c>
      <c r="F262" t="s">
        <v>9536</v>
      </c>
      <c r="G262">
        <v>1</v>
      </c>
    </row>
    <row r="263" spans="1:7">
      <c r="A263">
        <v>2171</v>
      </c>
      <c r="B263" t="s">
        <v>9595</v>
      </c>
      <c r="C263" t="s">
        <v>18372</v>
      </c>
      <c r="D263">
        <v>0.01</v>
      </c>
      <c r="E263" t="s">
        <v>40</v>
      </c>
      <c r="F263" t="s">
        <v>14699</v>
      </c>
      <c r="G263">
        <v>1</v>
      </c>
    </row>
    <row r="264" spans="1:7">
      <c r="A264">
        <v>2170</v>
      </c>
      <c r="B264" t="s">
        <v>9595</v>
      </c>
      <c r="C264" t="s">
        <v>193</v>
      </c>
      <c r="D264">
        <v>0.01</v>
      </c>
      <c r="E264" t="s">
        <v>40</v>
      </c>
      <c r="F264" t="s">
        <v>68</v>
      </c>
      <c r="G264">
        <v>1</v>
      </c>
    </row>
    <row r="265" spans="1:7">
      <c r="A265">
        <v>2172</v>
      </c>
      <c r="B265" t="s">
        <v>12712</v>
      </c>
      <c r="C265" t="s">
        <v>16264</v>
      </c>
      <c r="D265">
        <v>0.01</v>
      </c>
      <c r="E265" t="s">
        <v>166</v>
      </c>
      <c r="F265" t="s">
        <v>12660</v>
      </c>
      <c r="G265">
        <v>3</v>
      </c>
    </row>
    <row r="266" spans="1:7">
      <c r="A266">
        <v>10616</v>
      </c>
      <c r="B266" t="s">
        <v>4518</v>
      </c>
      <c r="C266" t="s">
        <v>16265</v>
      </c>
      <c r="D266">
        <v>0.1</v>
      </c>
      <c r="E266" t="s">
        <v>123</v>
      </c>
      <c r="F266" t="s">
        <v>15376</v>
      </c>
      <c r="G266">
        <v>1</v>
      </c>
    </row>
    <row r="267" spans="1:7">
      <c r="A267">
        <v>153</v>
      </c>
      <c r="B267" t="s">
        <v>12993</v>
      </c>
      <c r="C267" t="s">
        <v>16222</v>
      </c>
      <c r="D267">
        <v>0.6</v>
      </c>
      <c r="E267" t="s">
        <v>166</v>
      </c>
      <c r="F267" t="s">
        <v>9136</v>
      </c>
      <c r="G267">
        <v>7</v>
      </c>
    </row>
    <row r="268" spans="1:7">
      <c r="A268">
        <v>11777</v>
      </c>
      <c r="B268" t="s">
        <v>12993</v>
      </c>
      <c r="C268" t="s">
        <v>12987</v>
      </c>
      <c r="D268">
        <v>0.8</v>
      </c>
      <c r="E268" t="s">
        <v>166</v>
      </c>
      <c r="F268" t="s">
        <v>12660</v>
      </c>
      <c r="G268">
        <v>7</v>
      </c>
    </row>
    <row r="269" spans="1:7">
      <c r="A269">
        <v>2173</v>
      </c>
      <c r="B269" t="s">
        <v>12993</v>
      </c>
      <c r="C269" t="s">
        <v>16245</v>
      </c>
      <c r="D269">
        <v>0.01</v>
      </c>
      <c r="E269" t="s">
        <v>166</v>
      </c>
      <c r="F269" t="s">
        <v>12660</v>
      </c>
      <c r="G269">
        <v>6</v>
      </c>
    </row>
    <row r="270" spans="1:7">
      <c r="A270">
        <v>154</v>
      </c>
      <c r="B270" t="s">
        <v>12275</v>
      </c>
      <c r="C270" t="s">
        <v>16229</v>
      </c>
      <c r="D270">
        <v>0.01</v>
      </c>
      <c r="E270" t="s">
        <v>80</v>
      </c>
      <c r="F270" t="s">
        <v>13028</v>
      </c>
      <c r="G270">
        <v>1</v>
      </c>
    </row>
    <row r="271" spans="1:7">
      <c r="A271">
        <v>6656</v>
      </c>
      <c r="B271" t="s">
        <v>13760</v>
      </c>
      <c r="C271" t="s">
        <v>13527</v>
      </c>
      <c r="D271">
        <v>0.8</v>
      </c>
      <c r="F271" t="s">
        <v>13121</v>
      </c>
      <c r="G271">
        <v>2</v>
      </c>
    </row>
    <row r="272" spans="1:7">
      <c r="A272">
        <v>2174</v>
      </c>
      <c r="B272" t="s">
        <v>4614</v>
      </c>
      <c r="C272" t="s">
        <v>4604</v>
      </c>
      <c r="D272">
        <v>0.01</v>
      </c>
      <c r="E272" t="s">
        <v>49</v>
      </c>
      <c r="F272" t="s">
        <v>4512</v>
      </c>
      <c r="G272">
        <v>1</v>
      </c>
    </row>
    <row r="273" spans="1:7">
      <c r="A273">
        <v>155</v>
      </c>
      <c r="B273" t="s">
        <v>1488</v>
      </c>
      <c r="C273" t="s">
        <v>1613</v>
      </c>
      <c r="D273">
        <v>0.01</v>
      </c>
      <c r="E273" t="s">
        <v>107</v>
      </c>
      <c r="F273" t="s">
        <v>41</v>
      </c>
      <c r="G273">
        <v>7</v>
      </c>
    </row>
    <row r="274" spans="1:7">
      <c r="A274">
        <v>156</v>
      </c>
      <c r="B274" t="s">
        <v>3291</v>
      </c>
      <c r="C274" t="s">
        <v>12648</v>
      </c>
      <c r="D274">
        <v>0.6</v>
      </c>
      <c r="E274" t="s">
        <v>12625</v>
      </c>
      <c r="F274" t="s">
        <v>13028</v>
      </c>
      <c r="G274">
        <v>7</v>
      </c>
    </row>
    <row r="275" spans="1:7">
      <c r="A275">
        <v>157</v>
      </c>
      <c r="B275" t="s">
        <v>3291</v>
      </c>
      <c r="C275" t="s">
        <v>3287</v>
      </c>
      <c r="D275">
        <v>0.8</v>
      </c>
      <c r="E275" t="s">
        <v>107</v>
      </c>
      <c r="F275" t="s">
        <v>2900</v>
      </c>
      <c r="G275">
        <v>7</v>
      </c>
    </row>
    <row r="276" spans="1:7">
      <c r="A276">
        <v>10617</v>
      </c>
      <c r="B276" t="s">
        <v>13436</v>
      </c>
      <c r="C276" t="s">
        <v>14147</v>
      </c>
      <c r="D276">
        <v>0.1</v>
      </c>
      <c r="E276" t="s">
        <v>107</v>
      </c>
      <c r="F276" t="s">
        <v>13121</v>
      </c>
      <c r="G276">
        <v>7</v>
      </c>
    </row>
    <row r="277" spans="1:7">
      <c r="A277">
        <v>2175</v>
      </c>
      <c r="B277" t="s">
        <v>13436</v>
      </c>
      <c r="C277" t="s">
        <v>16267</v>
      </c>
      <c r="D277">
        <v>0.1</v>
      </c>
      <c r="E277" t="s">
        <v>107</v>
      </c>
      <c r="F277" t="s">
        <v>13121</v>
      </c>
      <c r="G277">
        <v>6</v>
      </c>
    </row>
    <row r="278" spans="1:7">
      <c r="A278">
        <v>2176</v>
      </c>
      <c r="B278" t="s">
        <v>6884</v>
      </c>
      <c r="C278" t="s">
        <v>6881</v>
      </c>
      <c r="D278">
        <v>0.01</v>
      </c>
      <c r="E278" t="s">
        <v>74</v>
      </c>
      <c r="F278" t="s">
        <v>6576</v>
      </c>
      <c r="G278">
        <v>3</v>
      </c>
    </row>
    <row r="279" spans="1:7">
      <c r="A279">
        <v>2177</v>
      </c>
      <c r="B279" t="s">
        <v>2709</v>
      </c>
      <c r="C279" t="s">
        <v>16268</v>
      </c>
      <c r="D279">
        <v>0.01</v>
      </c>
      <c r="E279" t="s">
        <v>89</v>
      </c>
      <c r="F279" t="s">
        <v>13121</v>
      </c>
      <c r="G279">
        <v>1</v>
      </c>
    </row>
    <row r="280" spans="1:7">
      <c r="A280">
        <v>2178</v>
      </c>
      <c r="B280" t="s">
        <v>2653</v>
      </c>
      <c r="C280" t="s">
        <v>2654</v>
      </c>
      <c r="D280">
        <v>0.6</v>
      </c>
      <c r="F280" t="s">
        <v>2210</v>
      </c>
      <c r="G280">
        <v>7</v>
      </c>
    </row>
    <row r="281" spans="1:7">
      <c r="A281">
        <v>2180</v>
      </c>
      <c r="B281" t="s">
        <v>7800</v>
      </c>
      <c r="C281" t="s">
        <v>16269</v>
      </c>
      <c r="D281">
        <v>0.6</v>
      </c>
      <c r="E281" t="s">
        <v>80</v>
      </c>
      <c r="F281" t="s">
        <v>14771</v>
      </c>
      <c r="G281">
        <v>7</v>
      </c>
    </row>
    <row r="282" spans="1:7">
      <c r="A282">
        <v>2179</v>
      </c>
      <c r="B282" t="s">
        <v>7800</v>
      </c>
      <c r="C282" t="s">
        <v>16270</v>
      </c>
      <c r="D282">
        <v>0.8</v>
      </c>
      <c r="E282" t="s">
        <v>107</v>
      </c>
      <c r="F282" t="s">
        <v>14771</v>
      </c>
      <c r="G282">
        <v>1</v>
      </c>
    </row>
    <row r="283" spans="1:7">
      <c r="A283">
        <v>2182</v>
      </c>
      <c r="B283" t="s">
        <v>14171</v>
      </c>
      <c r="C283" t="s">
        <v>14637</v>
      </c>
      <c r="D283">
        <v>0.1</v>
      </c>
      <c r="E283" t="s">
        <v>107</v>
      </c>
      <c r="F283" t="s">
        <v>14278</v>
      </c>
      <c r="G283">
        <v>7</v>
      </c>
    </row>
    <row r="284" spans="1:7">
      <c r="A284">
        <v>2181</v>
      </c>
      <c r="B284" t="s">
        <v>14171</v>
      </c>
      <c r="C284" t="s">
        <v>12977</v>
      </c>
      <c r="D284">
        <v>0.8</v>
      </c>
      <c r="E284" t="s">
        <v>49</v>
      </c>
      <c r="F284" t="s">
        <v>12660</v>
      </c>
      <c r="G284">
        <v>7</v>
      </c>
    </row>
    <row r="285" spans="1:7">
      <c r="A285">
        <v>2183</v>
      </c>
      <c r="B285" t="s">
        <v>14171</v>
      </c>
      <c r="C285" t="s">
        <v>16271</v>
      </c>
      <c r="D285">
        <v>0.6</v>
      </c>
      <c r="E285" t="s">
        <v>107</v>
      </c>
      <c r="F285" t="s">
        <v>11167</v>
      </c>
      <c r="G285">
        <v>3</v>
      </c>
    </row>
    <row r="286" spans="1:7">
      <c r="A286">
        <v>2184</v>
      </c>
      <c r="B286" t="s">
        <v>8916</v>
      </c>
      <c r="C286" t="s">
        <v>8913</v>
      </c>
      <c r="D286">
        <v>0.8</v>
      </c>
      <c r="E286" t="s">
        <v>49</v>
      </c>
      <c r="F286" t="s">
        <v>8594</v>
      </c>
      <c r="G286">
        <v>3</v>
      </c>
    </row>
    <row r="287" spans="1:7">
      <c r="A287">
        <v>2185</v>
      </c>
      <c r="B287" t="s">
        <v>14440</v>
      </c>
      <c r="C287" t="s">
        <v>14668</v>
      </c>
      <c r="D287">
        <v>0.01</v>
      </c>
      <c r="F287" t="s">
        <v>14278</v>
      </c>
      <c r="G287">
        <v>7</v>
      </c>
    </row>
    <row r="288" spans="1:7">
      <c r="A288">
        <v>158</v>
      </c>
      <c r="B288" t="s">
        <v>11450</v>
      </c>
      <c r="C288" t="s">
        <v>11626</v>
      </c>
      <c r="D288">
        <v>0.01</v>
      </c>
      <c r="E288" t="s">
        <v>49</v>
      </c>
      <c r="F288" t="s">
        <v>11432</v>
      </c>
      <c r="G288">
        <v>3</v>
      </c>
    </row>
    <row r="289" spans="1:7">
      <c r="A289">
        <v>2187</v>
      </c>
      <c r="B289" t="s">
        <v>9046</v>
      </c>
      <c r="C289" t="s">
        <v>9047</v>
      </c>
      <c r="D289">
        <v>0.8</v>
      </c>
      <c r="E289" t="s">
        <v>203</v>
      </c>
      <c r="F289" t="s">
        <v>8594</v>
      </c>
      <c r="G289">
        <v>5</v>
      </c>
    </row>
    <row r="290" spans="1:7">
      <c r="A290">
        <v>2186</v>
      </c>
      <c r="B290" t="s">
        <v>9046</v>
      </c>
      <c r="C290" t="s">
        <v>11259</v>
      </c>
      <c r="D290">
        <v>0.01</v>
      </c>
      <c r="F290" t="s">
        <v>11167</v>
      </c>
      <c r="G290">
        <v>5</v>
      </c>
    </row>
    <row r="291" spans="1:7">
      <c r="A291">
        <v>2188</v>
      </c>
      <c r="B291" t="s">
        <v>8656</v>
      </c>
      <c r="C291" t="s">
        <v>8791</v>
      </c>
      <c r="D291">
        <v>0.6</v>
      </c>
      <c r="E291" t="s">
        <v>107</v>
      </c>
      <c r="F291" t="s">
        <v>8594</v>
      </c>
      <c r="G291">
        <v>2</v>
      </c>
    </row>
    <row r="292" spans="1:7">
      <c r="A292">
        <v>10337</v>
      </c>
      <c r="B292" t="s">
        <v>8656</v>
      </c>
      <c r="C292" t="s">
        <v>8985</v>
      </c>
      <c r="D292">
        <v>0.6</v>
      </c>
      <c r="E292" t="s">
        <v>107</v>
      </c>
      <c r="F292" t="s">
        <v>8594</v>
      </c>
      <c r="G292">
        <v>5</v>
      </c>
    </row>
    <row r="293" spans="1:7">
      <c r="A293">
        <v>10618</v>
      </c>
      <c r="B293" t="s">
        <v>8656</v>
      </c>
      <c r="C293" t="s">
        <v>16272</v>
      </c>
      <c r="D293">
        <v>0.1</v>
      </c>
      <c r="E293" t="s">
        <v>107</v>
      </c>
      <c r="F293" t="s">
        <v>15279</v>
      </c>
      <c r="G293">
        <v>1</v>
      </c>
    </row>
    <row r="294" spans="1:7">
      <c r="A294">
        <v>2189</v>
      </c>
      <c r="B294" t="s">
        <v>13990</v>
      </c>
      <c r="C294" t="s">
        <v>16273</v>
      </c>
      <c r="D294">
        <v>0.01</v>
      </c>
      <c r="F294" t="s">
        <v>13121</v>
      </c>
      <c r="G294">
        <v>5</v>
      </c>
    </row>
    <row r="295" spans="1:7">
      <c r="A295">
        <v>6740</v>
      </c>
      <c r="B295" t="s">
        <v>13990</v>
      </c>
      <c r="C295" t="s">
        <v>12928</v>
      </c>
      <c r="D295">
        <v>0.6</v>
      </c>
      <c r="F295" t="s">
        <v>12660</v>
      </c>
      <c r="G295">
        <v>5</v>
      </c>
    </row>
    <row r="296" spans="1:7">
      <c r="A296">
        <v>2190</v>
      </c>
      <c r="B296" t="s">
        <v>1685</v>
      </c>
      <c r="C296" t="s">
        <v>10135</v>
      </c>
      <c r="D296">
        <v>0.01</v>
      </c>
      <c r="F296" t="s">
        <v>9799</v>
      </c>
      <c r="G296">
        <v>8</v>
      </c>
    </row>
    <row r="297" spans="1:7">
      <c r="A297">
        <v>2192</v>
      </c>
      <c r="B297" t="s">
        <v>611</v>
      </c>
      <c r="C297" t="s">
        <v>948</v>
      </c>
      <c r="D297">
        <v>0.8</v>
      </c>
      <c r="E297" t="s">
        <v>203</v>
      </c>
      <c r="F297" t="s">
        <v>499</v>
      </c>
      <c r="G297">
        <v>8</v>
      </c>
    </row>
    <row r="298" spans="1:7">
      <c r="A298">
        <v>2191</v>
      </c>
      <c r="B298" t="s">
        <v>611</v>
      </c>
      <c r="C298" t="s">
        <v>861</v>
      </c>
      <c r="D298">
        <v>0.6</v>
      </c>
      <c r="E298" t="s">
        <v>74</v>
      </c>
      <c r="F298" t="s">
        <v>499</v>
      </c>
      <c r="G298">
        <v>8</v>
      </c>
    </row>
    <row r="299" spans="1:7">
      <c r="A299">
        <v>2193</v>
      </c>
      <c r="B299" t="s">
        <v>3929</v>
      </c>
      <c r="C299" t="s">
        <v>18373</v>
      </c>
      <c r="D299">
        <v>0.01</v>
      </c>
      <c r="E299" t="s">
        <v>49</v>
      </c>
      <c r="F299" t="s">
        <v>15441</v>
      </c>
      <c r="G299">
        <v>4</v>
      </c>
    </row>
    <row r="300" spans="1:7">
      <c r="A300">
        <v>10619</v>
      </c>
      <c r="B300" t="s">
        <v>3929</v>
      </c>
      <c r="C300" t="s">
        <v>18374</v>
      </c>
      <c r="D300">
        <v>0.1</v>
      </c>
      <c r="E300" t="s">
        <v>49</v>
      </c>
      <c r="F300" t="s">
        <v>15279</v>
      </c>
      <c r="G300">
        <v>1</v>
      </c>
    </row>
    <row r="301" spans="1:7">
      <c r="A301">
        <v>2194</v>
      </c>
      <c r="B301" t="s">
        <v>3929</v>
      </c>
      <c r="C301" t="s">
        <v>18375</v>
      </c>
      <c r="D301">
        <v>0.6</v>
      </c>
      <c r="E301" t="s">
        <v>49</v>
      </c>
      <c r="F301" t="s">
        <v>15279</v>
      </c>
      <c r="G301">
        <v>4</v>
      </c>
    </row>
    <row r="302" spans="1:7">
      <c r="A302">
        <v>10620</v>
      </c>
      <c r="B302" t="s">
        <v>3929</v>
      </c>
      <c r="C302" t="s">
        <v>18376</v>
      </c>
      <c r="D302">
        <v>0.1</v>
      </c>
      <c r="E302" t="s">
        <v>49</v>
      </c>
      <c r="F302" t="s">
        <v>58</v>
      </c>
      <c r="G302">
        <v>1</v>
      </c>
    </row>
    <row r="303" spans="1:7">
      <c r="A303">
        <v>2195</v>
      </c>
      <c r="B303" t="s">
        <v>3929</v>
      </c>
      <c r="C303" t="s">
        <v>3931</v>
      </c>
      <c r="D303">
        <v>0.8</v>
      </c>
      <c r="E303" t="s">
        <v>49</v>
      </c>
      <c r="F303" t="s">
        <v>58</v>
      </c>
      <c r="G303">
        <v>4</v>
      </c>
    </row>
    <row r="304" spans="1:7">
      <c r="A304">
        <v>2196</v>
      </c>
      <c r="B304" t="s">
        <v>5475</v>
      </c>
      <c r="C304" t="s">
        <v>5472</v>
      </c>
      <c r="D304">
        <v>0.01</v>
      </c>
      <c r="E304" t="s">
        <v>67</v>
      </c>
      <c r="F304" t="s">
        <v>4512</v>
      </c>
      <c r="G304">
        <v>7</v>
      </c>
    </row>
    <row r="305" spans="1:7">
      <c r="A305">
        <v>2197</v>
      </c>
      <c r="B305" t="s">
        <v>3436</v>
      </c>
      <c r="C305" t="s">
        <v>4042</v>
      </c>
      <c r="D305">
        <v>0.01</v>
      </c>
      <c r="E305" t="s">
        <v>107</v>
      </c>
      <c r="F305" t="s">
        <v>3381</v>
      </c>
      <c r="G305">
        <v>5</v>
      </c>
    </row>
    <row r="306" spans="1:7">
      <c r="A306">
        <v>10621</v>
      </c>
      <c r="B306" t="s">
        <v>14713</v>
      </c>
      <c r="C306" t="s">
        <v>13355</v>
      </c>
      <c r="D306">
        <v>0.1</v>
      </c>
      <c r="E306" t="s">
        <v>67</v>
      </c>
      <c r="F306" t="s">
        <v>13121</v>
      </c>
      <c r="G306">
        <v>2</v>
      </c>
    </row>
    <row r="307" spans="1:7">
      <c r="A307">
        <v>2198</v>
      </c>
      <c r="B307" t="s">
        <v>14713</v>
      </c>
      <c r="C307" t="s">
        <v>14709</v>
      </c>
      <c r="D307">
        <v>0.6</v>
      </c>
      <c r="E307" t="s">
        <v>12625</v>
      </c>
      <c r="F307" t="s">
        <v>13121</v>
      </c>
      <c r="G307">
        <v>2</v>
      </c>
    </row>
    <row r="308" spans="1:7">
      <c r="A308">
        <v>2467</v>
      </c>
      <c r="B308" t="s">
        <v>12565</v>
      </c>
      <c r="C308" t="s">
        <v>12562</v>
      </c>
      <c r="D308">
        <v>0.1</v>
      </c>
      <c r="E308" t="s">
        <v>74</v>
      </c>
      <c r="F308" t="s">
        <v>12334</v>
      </c>
      <c r="G308">
        <v>7</v>
      </c>
    </row>
    <row r="309" spans="1:7">
      <c r="A309">
        <v>234</v>
      </c>
      <c r="B309" t="s">
        <v>7603</v>
      </c>
      <c r="C309" t="s">
        <v>12002</v>
      </c>
      <c r="D309">
        <v>0.01</v>
      </c>
      <c r="E309" t="s">
        <v>67</v>
      </c>
      <c r="F309" t="s">
        <v>11921</v>
      </c>
      <c r="G309">
        <v>2</v>
      </c>
    </row>
    <row r="310" spans="1:7">
      <c r="A310">
        <v>10622</v>
      </c>
      <c r="B310" t="s">
        <v>10873</v>
      </c>
      <c r="C310" t="s">
        <v>16278</v>
      </c>
      <c r="D310">
        <v>0.1</v>
      </c>
      <c r="E310" t="s">
        <v>80</v>
      </c>
      <c r="F310" t="s">
        <v>15363</v>
      </c>
      <c r="G310">
        <v>1</v>
      </c>
    </row>
    <row r="311" spans="1:7">
      <c r="A311">
        <v>235</v>
      </c>
      <c r="B311" t="s">
        <v>10873</v>
      </c>
      <c r="C311" t="s">
        <v>16163</v>
      </c>
      <c r="D311">
        <v>0.01</v>
      </c>
      <c r="E311" t="s">
        <v>80</v>
      </c>
      <c r="F311" t="s">
        <v>15363</v>
      </c>
      <c r="G311">
        <v>4</v>
      </c>
    </row>
    <row r="312" spans="1:7">
      <c r="A312">
        <v>10623</v>
      </c>
      <c r="B312" t="s">
        <v>10873</v>
      </c>
      <c r="C312" t="s">
        <v>16279</v>
      </c>
      <c r="D312">
        <v>0.1</v>
      </c>
      <c r="E312" t="s">
        <v>80</v>
      </c>
      <c r="F312" t="s">
        <v>10870</v>
      </c>
      <c r="G312">
        <v>1</v>
      </c>
    </row>
    <row r="313" spans="1:7">
      <c r="A313">
        <v>236</v>
      </c>
      <c r="B313" t="s">
        <v>10873</v>
      </c>
      <c r="C313" t="s">
        <v>10869</v>
      </c>
      <c r="D313">
        <v>0.01</v>
      </c>
      <c r="E313" t="s">
        <v>80</v>
      </c>
      <c r="F313" t="s">
        <v>10870</v>
      </c>
      <c r="G313">
        <v>4</v>
      </c>
    </row>
    <row r="314" spans="1:7">
      <c r="A314">
        <v>2468</v>
      </c>
      <c r="B314" t="s">
        <v>10491</v>
      </c>
      <c r="C314" t="s">
        <v>16280</v>
      </c>
      <c r="D314">
        <v>0.01</v>
      </c>
      <c r="E314" t="s">
        <v>107</v>
      </c>
      <c r="F314" t="s">
        <v>15376</v>
      </c>
      <c r="G314">
        <v>3</v>
      </c>
    </row>
    <row r="315" spans="1:7">
      <c r="A315">
        <v>11548</v>
      </c>
      <c r="B315" t="s">
        <v>10491</v>
      </c>
      <c r="C315" t="s">
        <v>16281</v>
      </c>
      <c r="D315">
        <v>0.1</v>
      </c>
      <c r="E315" t="s">
        <v>107</v>
      </c>
      <c r="F315" t="s">
        <v>14590</v>
      </c>
      <c r="G315">
        <v>3</v>
      </c>
    </row>
    <row r="316" spans="1:7">
      <c r="A316">
        <v>237</v>
      </c>
      <c r="B316" t="s">
        <v>2695</v>
      </c>
      <c r="C316" t="s">
        <v>16229</v>
      </c>
      <c r="D316">
        <v>0.8</v>
      </c>
      <c r="E316" t="s">
        <v>80</v>
      </c>
      <c r="F316" t="s">
        <v>13028</v>
      </c>
      <c r="G316">
        <v>1</v>
      </c>
    </row>
    <row r="317" spans="1:7">
      <c r="A317">
        <v>238</v>
      </c>
      <c r="B317" t="s">
        <v>2695</v>
      </c>
      <c r="C317" t="s">
        <v>9135</v>
      </c>
      <c r="D317">
        <v>0.01</v>
      </c>
      <c r="E317" t="s">
        <v>80</v>
      </c>
      <c r="F317" t="s">
        <v>9136</v>
      </c>
      <c r="G317">
        <v>1</v>
      </c>
    </row>
    <row r="318" spans="1:7">
      <c r="A318">
        <v>2469</v>
      </c>
      <c r="B318" t="s">
        <v>4727</v>
      </c>
      <c r="C318" t="s">
        <v>4869</v>
      </c>
      <c r="D318">
        <v>0.8</v>
      </c>
      <c r="E318" t="s">
        <v>74</v>
      </c>
      <c r="F318" t="s">
        <v>4512</v>
      </c>
      <c r="G318">
        <v>3</v>
      </c>
    </row>
    <row r="319" spans="1:7">
      <c r="A319">
        <v>239</v>
      </c>
      <c r="B319" t="s">
        <v>7312</v>
      </c>
      <c r="C319" t="s">
        <v>7437</v>
      </c>
      <c r="D319">
        <v>0.01</v>
      </c>
      <c r="E319" t="s">
        <v>107</v>
      </c>
      <c r="F319" t="s">
        <v>7247</v>
      </c>
      <c r="G319">
        <v>2</v>
      </c>
    </row>
    <row r="320" spans="1:7">
      <c r="A320">
        <v>240</v>
      </c>
      <c r="B320" t="s">
        <v>12015</v>
      </c>
      <c r="C320" t="s">
        <v>12012</v>
      </c>
      <c r="D320">
        <v>0.01</v>
      </c>
      <c r="E320" t="s">
        <v>80</v>
      </c>
      <c r="F320" t="s">
        <v>11921</v>
      </c>
      <c r="G320">
        <v>2</v>
      </c>
    </row>
    <row r="321" spans="1:7">
      <c r="A321">
        <v>2470</v>
      </c>
      <c r="B321" t="s">
        <v>10139</v>
      </c>
      <c r="C321" t="s">
        <v>10135</v>
      </c>
      <c r="D321">
        <v>0.01</v>
      </c>
      <c r="F321" t="s">
        <v>9799</v>
      </c>
      <c r="G321">
        <v>8</v>
      </c>
    </row>
    <row r="322" spans="1:7">
      <c r="A322">
        <v>241</v>
      </c>
      <c r="B322" t="s">
        <v>12775</v>
      </c>
      <c r="C322" t="s">
        <v>16282</v>
      </c>
      <c r="D322">
        <v>0.6</v>
      </c>
      <c r="E322" t="s">
        <v>166</v>
      </c>
      <c r="F322" t="s">
        <v>9136</v>
      </c>
      <c r="G322">
        <v>2</v>
      </c>
    </row>
    <row r="323" spans="1:7">
      <c r="A323">
        <v>242</v>
      </c>
      <c r="B323" t="s">
        <v>12775</v>
      </c>
      <c r="C323" t="s">
        <v>9368</v>
      </c>
      <c r="D323">
        <v>0.5</v>
      </c>
      <c r="E323" t="s">
        <v>166</v>
      </c>
      <c r="F323" t="s">
        <v>9136</v>
      </c>
      <c r="G323">
        <v>3</v>
      </c>
    </row>
    <row r="324" spans="1:7">
      <c r="A324">
        <v>6720</v>
      </c>
      <c r="B324" t="s">
        <v>12775</v>
      </c>
      <c r="C324" t="s">
        <v>12776</v>
      </c>
      <c r="D324">
        <v>0.8</v>
      </c>
      <c r="E324" t="s">
        <v>166</v>
      </c>
      <c r="F324" t="s">
        <v>12660</v>
      </c>
      <c r="G324">
        <v>2</v>
      </c>
    </row>
    <row r="325" spans="1:7">
      <c r="A325">
        <v>6721</v>
      </c>
      <c r="B325" t="s">
        <v>12775</v>
      </c>
      <c r="C325" t="s">
        <v>12862</v>
      </c>
      <c r="D325">
        <v>0.7</v>
      </c>
      <c r="E325" t="s">
        <v>166</v>
      </c>
      <c r="F325" t="s">
        <v>12660</v>
      </c>
      <c r="G325">
        <v>3</v>
      </c>
    </row>
    <row r="326" spans="1:7">
      <c r="A326">
        <v>2471</v>
      </c>
      <c r="B326" t="s">
        <v>12775</v>
      </c>
      <c r="C326" t="s">
        <v>16283</v>
      </c>
      <c r="D326">
        <v>0.01</v>
      </c>
      <c r="E326" t="s">
        <v>166</v>
      </c>
      <c r="F326" t="s">
        <v>12660</v>
      </c>
      <c r="G326">
        <v>2</v>
      </c>
    </row>
    <row r="327" spans="1:7">
      <c r="A327">
        <v>2472</v>
      </c>
      <c r="B327" t="s">
        <v>12775</v>
      </c>
      <c r="C327" t="s">
        <v>16264</v>
      </c>
      <c r="D327">
        <v>0.01</v>
      </c>
      <c r="E327" t="s">
        <v>166</v>
      </c>
      <c r="F327" t="s">
        <v>12660</v>
      </c>
      <c r="G327">
        <v>3</v>
      </c>
    </row>
    <row r="328" spans="1:7">
      <c r="A328">
        <v>243</v>
      </c>
      <c r="B328" t="s">
        <v>3000</v>
      </c>
      <c r="C328" t="s">
        <v>3001</v>
      </c>
      <c r="D328">
        <v>0.01</v>
      </c>
      <c r="E328" t="s">
        <v>89</v>
      </c>
      <c r="F328" t="s">
        <v>2900</v>
      </c>
      <c r="G328">
        <v>2</v>
      </c>
    </row>
    <row r="329" spans="1:7">
      <c r="A329">
        <v>2473</v>
      </c>
      <c r="B329" t="s">
        <v>9397</v>
      </c>
      <c r="C329" t="s">
        <v>16284</v>
      </c>
      <c r="D329">
        <v>0.1</v>
      </c>
      <c r="E329" t="s">
        <v>67</v>
      </c>
      <c r="F329" t="s">
        <v>9136</v>
      </c>
      <c r="G329">
        <v>0</v>
      </c>
    </row>
    <row r="330" spans="1:7">
      <c r="A330">
        <v>245</v>
      </c>
      <c r="B330" t="s">
        <v>9397</v>
      </c>
      <c r="C330" t="s">
        <v>9398</v>
      </c>
      <c r="D330">
        <v>0.8</v>
      </c>
      <c r="E330" t="s">
        <v>67</v>
      </c>
      <c r="F330" t="s">
        <v>9136</v>
      </c>
      <c r="G330">
        <v>5</v>
      </c>
    </row>
    <row r="331" spans="1:7">
      <c r="A331">
        <v>244</v>
      </c>
      <c r="B331" t="s">
        <v>9397</v>
      </c>
      <c r="C331" t="s">
        <v>9469</v>
      </c>
      <c r="D331">
        <v>0.8</v>
      </c>
      <c r="E331" t="s">
        <v>67</v>
      </c>
      <c r="F331" t="s">
        <v>9136</v>
      </c>
      <c r="G331">
        <v>7</v>
      </c>
    </row>
    <row r="332" spans="1:7">
      <c r="A332">
        <v>2474</v>
      </c>
      <c r="B332" t="s">
        <v>13591</v>
      </c>
      <c r="C332" t="s">
        <v>13588</v>
      </c>
      <c r="D332">
        <v>0.01</v>
      </c>
      <c r="E332" t="s">
        <v>40</v>
      </c>
      <c r="F332" t="s">
        <v>13121</v>
      </c>
      <c r="G332">
        <v>2</v>
      </c>
    </row>
    <row r="333" spans="1:7">
      <c r="A333">
        <v>2475</v>
      </c>
      <c r="B333" t="s">
        <v>14081</v>
      </c>
      <c r="C333" t="s">
        <v>16285</v>
      </c>
      <c r="D333">
        <v>0.1</v>
      </c>
      <c r="E333" t="s">
        <v>67</v>
      </c>
      <c r="F333" t="s">
        <v>14771</v>
      </c>
      <c r="G333">
        <v>7</v>
      </c>
    </row>
    <row r="334" spans="1:7">
      <c r="A334">
        <v>246</v>
      </c>
      <c r="B334" t="s">
        <v>14203</v>
      </c>
      <c r="C334" t="s">
        <v>16222</v>
      </c>
      <c r="D334">
        <v>0.6</v>
      </c>
      <c r="E334" t="s">
        <v>166</v>
      </c>
      <c r="F334" t="s">
        <v>9136</v>
      </c>
      <c r="G334">
        <v>7</v>
      </c>
    </row>
    <row r="335" spans="1:7">
      <c r="A335">
        <v>2476</v>
      </c>
      <c r="B335" t="s">
        <v>14203</v>
      </c>
      <c r="C335" t="s">
        <v>14199</v>
      </c>
      <c r="D335">
        <v>1</v>
      </c>
      <c r="E335" t="s">
        <v>166</v>
      </c>
      <c r="F335" t="s">
        <v>13121</v>
      </c>
      <c r="G335">
        <v>7</v>
      </c>
    </row>
    <row r="336" spans="1:7">
      <c r="A336">
        <v>6767</v>
      </c>
      <c r="B336" t="s">
        <v>14203</v>
      </c>
      <c r="C336" t="s">
        <v>12987</v>
      </c>
      <c r="D336">
        <v>0.8</v>
      </c>
      <c r="E336" t="s">
        <v>166</v>
      </c>
      <c r="F336" t="s">
        <v>12660</v>
      </c>
      <c r="G336">
        <v>7</v>
      </c>
    </row>
    <row r="337" spans="1:7">
      <c r="A337">
        <v>2477</v>
      </c>
      <c r="B337" t="s">
        <v>14674</v>
      </c>
      <c r="C337" t="s">
        <v>14668</v>
      </c>
      <c r="D337">
        <v>0.01</v>
      </c>
      <c r="F337" t="s">
        <v>14278</v>
      </c>
      <c r="G337">
        <v>7</v>
      </c>
    </row>
    <row r="338" spans="1:7">
      <c r="A338">
        <v>2478</v>
      </c>
      <c r="B338" t="s">
        <v>646</v>
      </c>
      <c r="C338" t="s">
        <v>643</v>
      </c>
      <c r="D338">
        <v>0.01</v>
      </c>
      <c r="E338" t="s">
        <v>67</v>
      </c>
      <c r="F338" t="s">
        <v>68</v>
      </c>
      <c r="G338">
        <v>5</v>
      </c>
    </row>
    <row r="339" spans="1:7">
      <c r="A339">
        <v>2480</v>
      </c>
      <c r="B339" t="s">
        <v>3630</v>
      </c>
      <c r="C339" t="s">
        <v>16286</v>
      </c>
      <c r="D339">
        <v>0.01</v>
      </c>
      <c r="E339" t="s">
        <v>166</v>
      </c>
      <c r="F339" t="s">
        <v>11295</v>
      </c>
      <c r="G339">
        <v>5</v>
      </c>
    </row>
    <row r="340" spans="1:7">
      <c r="A340">
        <v>2479</v>
      </c>
      <c r="B340" t="s">
        <v>3630</v>
      </c>
      <c r="C340" t="s">
        <v>10468</v>
      </c>
      <c r="D340">
        <v>0.01</v>
      </c>
      <c r="E340" t="s">
        <v>166</v>
      </c>
      <c r="F340" t="s">
        <v>10160</v>
      </c>
      <c r="G340">
        <v>5</v>
      </c>
    </row>
    <row r="341" spans="1:7">
      <c r="A341">
        <v>2481</v>
      </c>
      <c r="B341" t="s">
        <v>8102</v>
      </c>
      <c r="C341" t="s">
        <v>4527</v>
      </c>
      <c r="D341">
        <v>0.01</v>
      </c>
      <c r="E341" t="s">
        <v>80</v>
      </c>
      <c r="F341" t="s">
        <v>4512</v>
      </c>
      <c r="G341">
        <v>1</v>
      </c>
    </row>
    <row r="342" spans="1:7">
      <c r="A342">
        <v>10625</v>
      </c>
      <c r="B342" t="s">
        <v>8102</v>
      </c>
      <c r="C342" t="s">
        <v>4879</v>
      </c>
      <c r="D342">
        <v>0.1</v>
      </c>
      <c r="E342" t="s">
        <v>80</v>
      </c>
      <c r="F342" t="s">
        <v>4512</v>
      </c>
      <c r="G342">
        <v>3</v>
      </c>
    </row>
    <row r="343" spans="1:7">
      <c r="A343">
        <v>2482</v>
      </c>
      <c r="B343" t="s">
        <v>13274</v>
      </c>
      <c r="C343" t="s">
        <v>13268</v>
      </c>
      <c r="D343">
        <v>0.8</v>
      </c>
      <c r="F343" t="s">
        <v>13121</v>
      </c>
      <c r="G343">
        <v>1</v>
      </c>
    </row>
    <row r="344" spans="1:7">
      <c r="A344">
        <v>2856</v>
      </c>
      <c r="B344" t="s">
        <v>12798</v>
      </c>
      <c r="C344" t="s">
        <v>12789</v>
      </c>
      <c r="D344">
        <v>0.1</v>
      </c>
      <c r="E344" t="s">
        <v>354</v>
      </c>
      <c r="F344" t="s">
        <v>12660</v>
      </c>
      <c r="G344">
        <v>2</v>
      </c>
    </row>
    <row r="345" spans="1:7">
      <c r="A345">
        <v>359</v>
      </c>
      <c r="B345" t="s">
        <v>7108</v>
      </c>
      <c r="C345" t="s">
        <v>12118</v>
      </c>
      <c r="D345">
        <v>0.01</v>
      </c>
      <c r="E345" t="s">
        <v>203</v>
      </c>
      <c r="F345" t="s">
        <v>11921</v>
      </c>
      <c r="G345">
        <v>5</v>
      </c>
    </row>
    <row r="346" spans="1:7">
      <c r="A346">
        <v>2857</v>
      </c>
      <c r="B346" t="s">
        <v>7108</v>
      </c>
      <c r="C346" t="s">
        <v>16287</v>
      </c>
      <c r="D346">
        <v>0.01</v>
      </c>
      <c r="E346" t="s">
        <v>203</v>
      </c>
      <c r="F346" t="s">
        <v>15396</v>
      </c>
      <c r="G346">
        <v>5</v>
      </c>
    </row>
    <row r="347" spans="1:7">
      <c r="A347">
        <v>7174</v>
      </c>
      <c r="B347" t="s">
        <v>7108</v>
      </c>
      <c r="C347" t="s">
        <v>7110</v>
      </c>
      <c r="D347">
        <v>0.8</v>
      </c>
      <c r="E347" t="s">
        <v>203</v>
      </c>
      <c r="F347" t="s">
        <v>6576</v>
      </c>
      <c r="G347">
        <v>5</v>
      </c>
    </row>
    <row r="348" spans="1:7">
      <c r="A348">
        <v>2858</v>
      </c>
      <c r="B348" t="s">
        <v>1834</v>
      </c>
      <c r="C348" t="s">
        <v>1828</v>
      </c>
      <c r="D348">
        <v>0.01</v>
      </c>
      <c r="E348" t="s">
        <v>40</v>
      </c>
      <c r="F348" t="s">
        <v>1778</v>
      </c>
      <c r="G348">
        <v>1</v>
      </c>
    </row>
    <row r="349" spans="1:7">
      <c r="A349">
        <v>2859</v>
      </c>
      <c r="B349" t="s">
        <v>14084</v>
      </c>
      <c r="C349" t="s">
        <v>16288</v>
      </c>
      <c r="D349">
        <v>0.01</v>
      </c>
      <c r="E349" t="s">
        <v>67</v>
      </c>
      <c r="F349" t="s">
        <v>13121</v>
      </c>
      <c r="G349">
        <v>6</v>
      </c>
    </row>
    <row r="350" spans="1:7">
      <c r="A350">
        <v>12152</v>
      </c>
      <c r="B350" t="s">
        <v>14084</v>
      </c>
      <c r="C350" t="s">
        <v>16111</v>
      </c>
      <c r="D350">
        <v>0.8</v>
      </c>
      <c r="E350" t="s">
        <v>67</v>
      </c>
      <c r="F350" t="s">
        <v>12660</v>
      </c>
      <c r="G350">
        <v>7</v>
      </c>
    </row>
    <row r="351" spans="1:7">
      <c r="A351">
        <v>10626</v>
      </c>
      <c r="B351" t="s">
        <v>4803</v>
      </c>
      <c r="C351" t="s">
        <v>16289</v>
      </c>
      <c r="D351">
        <v>0.1</v>
      </c>
      <c r="E351" t="s">
        <v>135</v>
      </c>
      <c r="F351" t="s">
        <v>14748</v>
      </c>
      <c r="G351">
        <v>7</v>
      </c>
    </row>
    <row r="352" spans="1:7">
      <c r="A352">
        <v>6665</v>
      </c>
      <c r="B352" t="s">
        <v>958</v>
      </c>
      <c r="C352" t="s">
        <v>2899</v>
      </c>
      <c r="D352">
        <v>0.6</v>
      </c>
      <c r="E352" t="s">
        <v>74</v>
      </c>
      <c r="F352" t="s">
        <v>2900</v>
      </c>
      <c r="G352">
        <v>1</v>
      </c>
    </row>
    <row r="353" spans="1:7">
      <c r="A353">
        <v>360</v>
      </c>
      <c r="B353" t="s">
        <v>958</v>
      </c>
      <c r="C353" t="s">
        <v>1589</v>
      </c>
      <c r="D353">
        <v>1</v>
      </c>
      <c r="E353" t="s">
        <v>74</v>
      </c>
      <c r="F353" t="s">
        <v>41</v>
      </c>
      <c r="G353">
        <v>7</v>
      </c>
    </row>
    <row r="354" spans="1:7">
      <c r="A354">
        <v>2860</v>
      </c>
      <c r="B354" t="s">
        <v>8086</v>
      </c>
      <c r="C354" t="s">
        <v>16192</v>
      </c>
      <c r="D354">
        <v>0.8</v>
      </c>
      <c r="E354" t="s">
        <v>203</v>
      </c>
      <c r="F354" t="s">
        <v>14771</v>
      </c>
      <c r="G354">
        <v>7</v>
      </c>
    </row>
    <row r="355" spans="1:7">
      <c r="A355">
        <v>10627</v>
      </c>
      <c r="B355" t="s">
        <v>8359</v>
      </c>
      <c r="C355" t="s">
        <v>18377</v>
      </c>
      <c r="D355">
        <v>0.1</v>
      </c>
      <c r="E355" t="s">
        <v>40</v>
      </c>
      <c r="F355" t="s">
        <v>4963</v>
      </c>
      <c r="G355">
        <v>1</v>
      </c>
    </row>
    <row r="356" spans="1:7">
      <c r="A356">
        <v>2861</v>
      </c>
      <c r="B356" t="s">
        <v>8359</v>
      </c>
      <c r="C356" t="s">
        <v>5226</v>
      </c>
      <c r="D356">
        <v>0.01</v>
      </c>
      <c r="E356" t="s">
        <v>40</v>
      </c>
      <c r="F356" t="s">
        <v>4963</v>
      </c>
      <c r="G356">
        <v>4</v>
      </c>
    </row>
    <row r="357" spans="1:7">
      <c r="A357">
        <v>2863</v>
      </c>
      <c r="B357" t="s">
        <v>9024</v>
      </c>
      <c r="C357" t="s">
        <v>9021</v>
      </c>
      <c r="D357">
        <v>0.01</v>
      </c>
      <c r="E357" t="s">
        <v>595</v>
      </c>
      <c r="F357" t="s">
        <v>8594</v>
      </c>
      <c r="G357">
        <v>5</v>
      </c>
    </row>
    <row r="358" spans="1:7">
      <c r="A358">
        <v>2862</v>
      </c>
      <c r="B358" t="s">
        <v>9024</v>
      </c>
      <c r="C358" t="s">
        <v>16292</v>
      </c>
      <c r="D358">
        <v>0.01</v>
      </c>
      <c r="E358" t="s">
        <v>14699</v>
      </c>
      <c r="F358" t="s">
        <v>6576</v>
      </c>
      <c r="G358">
        <v>5</v>
      </c>
    </row>
    <row r="359" spans="1:7">
      <c r="A359">
        <v>2864</v>
      </c>
      <c r="B359" t="s">
        <v>437</v>
      </c>
      <c r="C359" t="s">
        <v>439</v>
      </c>
      <c r="D359">
        <v>0.01</v>
      </c>
      <c r="E359" t="s">
        <v>49</v>
      </c>
      <c r="F359" t="s">
        <v>68</v>
      </c>
      <c r="G359">
        <v>3</v>
      </c>
    </row>
    <row r="360" spans="1:7">
      <c r="A360">
        <v>2865</v>
      </c>
      <c r="B360" t="s">
        <v>6810</v>
      </c>
      <c r="C360" t="s">
        <v>6806</v>
      </c>
      <c r="D360">
        <v>0.01</v>
      </c>
      <c r="E360" t="s">
        <v>49</v>
      </c>
      <c r="F360" t="s">
        <v>6576</v>
      </c>
      <c r="G360">
        <v>2</v>
      </c>
    </row>
    <row r="361" spans="1:7">
      <c r="A361">
        <v>361</v>
      </c>
      <c r="B361" t="s">
        <v>7343</v>
      </c>
      <c r="C361" t="s">
        <v>7589</v>
      </c>
      <c r="D361">
        <v>0.01</v>
      </c>
      <c r="E361" t="s">
        <v>40</v>
      </c>
      <c r="F361" t="s">
        <v>7247</v>
      </c>
      <c r="G361">
        <v>3</v>
      </c>
    </row>
    <row r="362" spans="1:7">
      <c r="A362">
        <v>10628</v>
      </c>
      <c r="B362" t="s">
        <v>7343</v>
      </c>
      <c r="C362" t="s">
        <v>18378</v>
      </c>
      <c r="D362">
        <v>0.1</v>
      </c>
      <c r="E362" t="s">
        <v>40</v>
      </c>
      <c r="F362" t="s">
        <v>15396</v>
      </c>
      <c r="G362">
        <v>1</v>
      </c>
    </row>
    <row r="363" spans="1:7">
      <c r="A363">
        <v>2866</v>
      </c>
      <c r="B363" t="s">
        <v>7343</v>
      </c>
      <c r="C363" t="s">
        <v>18379</v>
      </c>
      <c r="D363">
        <v>0.01</v>
      </c>
      <c r="E363" t="s">
        <v>40</v>
      </c>
      <c r="F363" t="s">
        <v>15396</v>
      </c>
      <c r="G363">
        <v>3</v>
      </c>
    </row>
    <row r="364" spans="1:7">
      <c r="A364">
        <v>2867</v>
      </c>
      <c r="B364" t="s">
        <v>14078</v>
      </c>
      <c r="C364" t="s">
        <v>14075</v>
      </c>
      <c r="D364">
        <v>0.01</v>
      </c>
      <c r="E364" t="s">
        <v>67</v>
      </c>
      <c r="F364" t="s">
        <v>13121</v>
      </c>
      <c r="G364">
        <v>7</v>
      </c>
    </row>
    <row r="365" spans="1:7">
      <c r="A365">
        <v>7266</v>
      </c>
      <c r="B365" t="s">
        <v>8565</v>
      </c>
      <c r="C365" t="s">
        <v>8557</v>
      </c>
      <c r="D365">
        <v>0.8</v>
      </c>
      <c r="E365" t="s">
        <v>166</v>
      </c>
      <c r="F365" t="s">
        <v>8277</v>
      </c>
      <c r="G365">
        <v>8</v>
      </c>
    </row>
    <row r="366" spans="1:7">
      <c r="A366">
        <v>2868</v>
      </c>
      <c r="B366" t="s">
        <v>13358</v>
      </c>
      <c r="C366" t="s">
        <v>13355</v>
      </c>
      <c r="D366">
        <v>0.01</v>
      </c>
      <c r="E366" t="s">
        <v>67</v>
      </c>
      <c r="F366" t="s">
        <v>13121</v>
      </c>
      <c r="G366">
        <v>2</v>
      </c>
    </row>
    <row r="367" spans="1:7">
      <c r="A367">
        <v>2869</v>
      </c>
      <c r="B367" t="s">
        <v>8742</v>
      </c>
      <c r="C367" t="s">
        <v>8743</v>
      </c>
      <c r="D367">
        <v>0.1</v>
      </c>
      <c r="E367" t="s">
        <v>74</v>
      </c>
      <c r="F367" t="s">
        <v>8594</v>
      </c>
      <c r="G367">
        <v>2</v>
      </c>
    </row>
    <row r="368" spans="1:7">
      <c r="A368">
        <v>2870</v>
      </c>
      <c r="B368" t="s">
        <v>13939</v>
      </c>
      <c r="C368" t="s">
        <v>16103</v>
      </c>
      <c r="D368">
        <v>0.01</v>
      </c>
      <c r="E368" t="s">
        <v>803</v>
      </c>
      <c r="F368" t="s">
        <v>12660</v>
      </c>
      <c r="G368">
        <v>5</v>
      </c>
    </row>
    <row r="369" spans="1:7">
      <c r="A369">
        <v>7667</v>
      </c>
      <c r="B369" t="s">
        <v>12996</v>
      </c>
      <c r="C369" t="s">
        <v>12987</v>
      </c>
      <c r="D369">
        <v>0.8</v>
      </c>
      <c r="E369" t="s">
        <v>166</v>
      </c>
      <c r="F369" t="s">
        <v>12660</v>
      </c>
      <c r="G369">
        <v>7</v>
      </c>
    </row>
    <row r="370" spans="1:7">
      <c r="A370">
        <v>2871</v>
      </c>
      <c r="B370" t="s">
        <v>12996</v>
      </c>
      <c r="C370" t="s">
        <v>16245</v>
      </c>
      <c r="D370">
        <v>0.01</v>
      </c>
      <c r="E370" t="s">
        <v>166</v>
      </c>
      <c r="F370" t="s">
        <v>12660</v>
      </c>
      <c r="G370">
        <v>6</v>
      </c>
    </row>
    <row r="371" spans="1:7">
      <c r="A371">
        <v>362</v>
      </c>
      <c r="B371" t="s">
        <v>11663</v>
      </c>
      <c r="C371" t="s">
        <v>11664</v>
      </c>
      <c r="D371">
        <v>0.8</v>
      </c>
      <c r="E371" t="s">
        <v>80</v>
      </c>
      <c r="F371" t="s">
        <v>11649</v>
      </c>
      <c r="G371">
        <v>4</v>
      </c>
    </row>
    <row r="372" spans="1:7">
      <c r="A372">
        <v>2872</v>
      </c>
      <c r="B372" t="s">
        <v>9596</v>
      </c>
      <c r="C372" t="s">
        <v>9771</v>
      </c>
      <c r="D372">
        <v>0.8</v>
      </c>
      <c r="E372" t="s">
        <v>166</v>
      </c>
      <c r="F372" t="s">
        <v>9536</v>
      </c>
      <c r="G372">
        <v>3</v>
      </c>
    </row>
    <row r="373" spans="1:7">
      <c r="A373">
        <v>3221</v>
      </c>
      <c r="B373" t="s">
        <v>14327</v>
      </c>
      <c r="C373" t="s">
        <v>14328</v>
      </c>
      <c r="D373">
        <v>0.8</v>
      </c>
      <c r="E373" t="s">
        <v>166</v>
      </c>
      <c r="F373" t="s">
        <v>14278</v>
      </c>
      <c r="G373">
        <v>1</v>
      </c>
    </row>
    <row r="374" spans="1:7">
      <c r="A374">
        <v>3222</v>
      </c>
      <c r="B374" t="s">
        <v>12825</v>
      </c>
      <c r="C374" t="s">
        <v>12821</v>
      </c>
      <c r="D374">
        <v>0.8</v>
      </c>
      <c r="E374" t="s">
        <v>203</v>
      </c>
      <c r="F374" t="s">
        <v>12660</v>
      </c>
      <c r="G374">
        <v>2</v>
      </c>
    </row>
    <row r="375" spans="1:7">
      <c r="A375">
        <v>3223</v>
      </c>
      <c r="B375" t="s">
        <v>13147</v>
      </c>
      <c r="C375" t="s">
        <v>12659</v>
      </c>
      <c r="D375">
        <v>0.8</v>
      </c>
      <c r="E375" t="s">
        <v>80</v>
      </c>
      <c r="F375" t="s">
        <v>12660</v>
      </c>
      <c r="G375">
        <v>1</v>
      </c>
    </row>
    <row r="376" spans="1:7">
      <c r="A376">
        <v>6821</v>
      </c>
      <c r="B376" t="s">
        <v>13147</v>
      </c>
      <c r="C376" t="s">
        <v>16296</v>
      </c>
      <c r="D376">
        <v>0.6</v>
      </c>
      <c r="E376" t="s">
        <v>80</v>
      </c>
      <c r="F376" t="s">
        <v>12660</v>
      </c>
      <c r="G376">
        <v>7</v>
      </c>
    </row>
    <row r="377" spans="1:7">
      <c r="A377">
        <v>491</v>
      </c>
      <c r="B377" t="s">
        <v>9415</v>
      </c>
      <c r="C377" t="s">
        <v>16297</v>
      </c>
      <c r="D377">
        <v>0.01</v>
      </c>
      <c r="E377" t="s">
        <v>74</v>
      </c>
      <c r="F377" t="s">
        <v>9136</v>
      </c>
      <c r="G377">
        <v>1</v>
      </c>
    </row>
    <row r="378" spans="1:7">
      <c r="A378">
        <v>492</v>
      </c>
      <c r="B378" t="s">
        <v>9415</v>
      </c>
      <c r="C378" t="s">
        <v>9412</v>
      </c>
      <c r="D378">
        <v>0.01</v>
      </c>
      <c r="E378" t="s">
        <v>74</v>
      </c>
      <c r="F378" t="s">
        <v>9136</v>
      </c>
      <c r="G378">
        <v>5</v>
      </c>
    </row>
    <row r="379" spans="1:7">
      <c r="A379">
        <v>3224</v>
      </c>
      <c r="B379" t="s">
        <v>3708</v>
      </c>
      <c r="C379" t="s">
        <v>4279</v>
      </c>
      <c r="D379">
        <v>0.01</v>
      </c>
      <c r="E379" t="s">
        <v>203</v>
      </c>
      <c r="F379" t="s">
        <v>3381</v>
      </c>
      <c r="G379">
        <v>7</v>
      </c>
    </row>
    <row r="380" spans="1:7">
      <c r="A380">
        <v>493</v>
      </c>
      <c r="B380" t="s">
        <v>3043</v>
      </c>
      <c r="C380" t="s">
        <v>16298</v>
      </c>
      <c r="D380">
        <v>0.01</v>
      </c>
      <c r="F380" t="s">
        <v>2900</v>
      </c>
      <c r="G380">
        <v>2</v>
      </c>
    </row>
    <row r="381" spans="1:7">
      <c r="A381">
        <v>11817</v>
      </c>
      <c r="B381" t="s">
        <v>13683</v>
      </c>
      <c r="C381" t="s">
        <v>13120</v>
      </c>
      <c r="D381">
        <v>0.8</v>
      </c>
      <c r="E381" t="s">
        <v>74</v>
      </c>
      <c r="F381" t="s">
        <v>13121</v>
      </c>
      <c r="G381">
        <v>1</v>
      </c>
    </row>
    <row r="382" spans="1:7">
      <c r="A382">
        <v>3226</v>
      </c>
      <c r="B382" t="s">
        <v>3514</v>
      </c>
      <c r="C382" t="s">
        <v>18372</v>
      </c>
      <c r="D382">
        <v>0.6</v>
      </c>
      <c r="E382" t="s">
        <v>40</v>
      </c>
      <c r="F382" t="s">
        <v>14699</v>
      </c>
      <c r="G382">
        <v>1</v>
      </c>
    </row>
    <row r="383" spans="1:7">
      <c r="A383">
        <v>3225</v>
      </c>
      <c r="B383" t="s">
        <v>3514</v>
      </c>
      <c r="C383" t="s">
        <v>3516</v>
      </c>
      <c r="D383">
        <v>0.8</v>
      </c>
      <c r="E383" t="s">
        <v>40</v>
      </c>
      <c r="F383" t="s">
        <v>3381</v>
      </c>
      <c r="G383">
        <v>1</v>
      </c>
    </row>
    <row r="384" spans="1:7">
      <c r="A384">
        <v>3227</v>
      </c>
      <c r="B384" t="s">
        <v>8887</v>
      </c>
      <c r="C384" t="s">
        <v>8882</v>
      </c>
      <c r="D384">
        <v>0.1</v>
      </c>
      <c r="E384" t="s">
        <v>80</v>
      </c>
      <c r="F384" t="s">
        <v>8594</v>
      </c>
      <c r="G384">
        <v>3</v>
      </c>
    </row>
    <row r="385" spans="1:7">
      <c r="A385">
        <v>10629</v>
      </c>
      <c r="B385" t="s">
        <v>5799</v>
      </c>
      <c r="C385" t="s">
        <v>16220</v>
      </c>
      <c r="D385">
        <v>0.1</v>
      </c>
      <c r="E385" t="s">
        <v>80</v>
      </c>
      <c r="F385" t="s">
        <v>14655</v>
      </c>
      <c r="G385">
        <v>1</v>
      </c>
    </row>
    <row r="386" spans="1:7">
      <c r="A386">
        <v>7661</v>
      </c>
      <c r="B386" t="s">
        <v>12395</v>
      </c>
      <c r="C386" t="s">
        <v>16299</v>
      </c>
      <c r="D386">
        <v>0.8</v>
      </c>
      <c r="E386" t="s">
        <v>74</v>
      </c>
      <c r="F386" t="s">
        <v>14771</v>
      </c>
      <c r="G386">
        <v>7</v>
      </c>
    </row>
    <row r="387" spans="1:7">
      <c r="A387">
        <v>3229</v>
      </c>
      <c r="B387" t="s">
        <v>12395</v>
      </c>
      <c r="C387" t="s">
        <v>16300</v>
      </c>
      <c r="D387">
        <v>0.1</v>
      </c>
      <c r="E387" t="s">
        <v>74</v>
      </c>
      <c r="F387" t="s">
        <v>14771</v>
      </c>
      <c r="G387">
        <v>6</v>
      </c>
    </row>
    <row r="388" spans="1:7">
      <c r="A388">
        <v>3228</v>
      </c>
      <c r="B388" t="s">
        <v>12395</v>
      </c>
      <c r="C388" t="s">
        <v>16301</v>
      </c>
      <c r="D388">
        <v>0.01</v>
      </c>
      <c r="E388" t="s">
        <v>74</v>
      </c>
      <c r="F388" t="s">
        <v>12334</v>
      </c>
      <c r="G388">
        <v>6</v>
      </c>
    </row>
    <row r="389" spans="1:7">
      <c r="A389">
        <v>10630</v>
      </c>
      <c r="B389" t="s">
        <v>12395</v>
      </c>
      <c r="C389" t="s">
        <v>12562</v>
      </c>
      <c r="D389">
        <v>0.1</v>
      </c>
      <c r="E389" t="s">
        <v>74</v>
      </c>
      <c r="F389" t="s">
        <v>12334</v>
      </c>
      <c r="G389">
        <v>7</v>
      </c>
    </row>
    <row r="390" spans="1:7">
      <c r="A390">
        <v>3230</v>
      </c>
      <c r="B390" t="s">
        <v>827</v>
      </c>
      <c r="C390" t="s">
        <v>734</v>
      </c>
      <c r="D390">
        <v>0.01</v>
      </c>
      <c r="E390" t="s">
        <v>354</v>
      </c>
      <c r="F390" t="s">
        <v>68</v>
      </c>
      <c r="G390">
        <v>5</v>
      </c>
    </row>
    <row r="391" spans="1:7">
      <c r="A391">
        <v>3231</v>
      </c>
      <c r="B391" t="s">
        <v>8790</v>
      </c>
      <c r="C391" t="s">
        <v>8791</v>
      </c>
      <c r="D391">
        <v>0.01</v>
      </c>
      <c r="E391" t="s">
        <v>107</v>
      </c>
      <c r="F391" t="s">
        <v>8594</v>
      </c>
      <c r="G391">
        <v>2</v>
      </c>
    </row>
    <row r="392" spans="1:7">
      <c r="A392">
        <v>3232</v>
      </c>
      <c r="B392" t="s">
        <v>8790</v>
      </c>
      <c r="C392" t="s">
        <v>8900</v>
      </c>
      <c r="D392">
        <v>0.1</v>
      </c>
      <c r="E392" t="s">
        <v>107</v>
      </c>
      <c r="F392" t="s">
        <v>8594</v>
      </c>
      <c r="G392">
        <v>3</v>
      </c>
    </row>
    <row r="393" spans="1:7">
      <c r="A393">
        <v>3233</v>
      </c>
      <c r="B393" t="s">
        <v>883</v>
      </c>
      <c r="C393" t="s">
        <v>876</v>
      </c>
      <c r="D393">
        <v>0.01</v>
      </c>
      <c r="E393" t="s">
        <v>80</v>
      </c>
      <c r="F393" t="s">
        <v>499</v>
      </c>
      <c r="G393">
        <v>8</v>
      </c>
    </row>
    <row r="394" spans="1:7">
      <c r="A394">
        <v>3234</v>
      </c>
      <c r="B394" t="s">
        <v>5573</v>
      </c>
      <c r="C394" t="s">
        <v>5569</v>
      </c>
      <c r="D394">
        <v>0.01</v>
      </c>
      <c r="E394" t="s">
        <v>203</v>
      </c>
      <c r="F394" t="s">
        <v>4512</v>
      </c>
      <c r="G394">
        <v>7</v>
      </c>
    </row>
    <row r="395" spans="1:7">
      <c r="A395">
        <v>10631</v>
      </c>
      <c r="B395" t="s">
        <v>5573</v>
      </c>
      <c r="C395" t="s">
        <v>5531</v>
      </c>
      <c r="D395">
        <v>0.1</v>
      </c>
      <c r="E395" t="s">
        <v>166</v>
      </c>
      <c r="F395" t="s">
        <v>4512</v>
      </c>
      <c r="G395">
        <v>7</v>
      </c>
    </row>
    <row r="396" spans="1:7">
      <c r="A396">
        <v>7305</v>
      </c>
      <c r="B396" t="s">
        <v>3626</v>
      </c>
      <c r="C396" t="s">
        <v>3627</v>
      </c>
      <c r="D396">
        <v>0.8</v>
      </c>
      <c r="E396" t="s">
        <v>135</v>
      </c>
      <c r="F396" t="s">
        <v>3381</v>
      </c>
      <c r="G396">
        <v>2</v>
      </c>
    </row>
    <row r="397" spans="1:7">
      <c r="A397">
        <v>494</v>
      </c>
      <c r="B397" t="s">
        <v>7240</v>
      </c>
      <c r="C397" t="s">
        <v>12145</v>
      </c>
      <c r="D397">
        <v>0.6</v>
      </c>
      <c r="E397" t="s">
        <v>203</v>
      </c>
      <c r="F397" t="s">
        <v>11921</v>
      </c>
      <c r="G397">
        <v>7</v>
      </c>
    </row>
    <row r="398" spans="1:7">
      <c r="A398">
        <v>3235</v>
      </c>
      <c r="B398" t="s">
        <v>7240</v>
      </c>
      <c r="C398" t="s">
        <v>16302</v>
      </c>
      <c r="D398">
        <v>0.5</v>
      </c>
      <c r="E398" t="s">
        <v>203</v>
      </c>
      <c r="F398" t="s">
        <v>15396</v>
      </c>
      <c r="G398">
        <v>7</v>
      </c>
    </row>
    <row r="399" spans="1:7">
      <c r="A399">
        <v>11837</v>
      </c>
      <c r="B399" t="s">
        <v>7240</v>
      </c>
      <c r="C399" t="s">
        <v>7110</v>
      </c>
      <c r="D399">
        <v>0.8</v>
      </c>
      <c r="E399" t="s">
        <v>203</v>
      </c>
      <c r="F399" t="s">
        <v>6576</v>
      </c>
      <c r="G399">
        <v>5</v>
      </c>
    </row>
    <row r="400" spans="1:7">
      <c r="A400">
        <v>11838</v>
      </c>
      <c r="B400" t="s">
        <v>7240</v>
      </c>
      <c r="C400" t="s">
        <v>7221</v>
      </c>
      <c r="D400">
        <v>0.7</v>
      </c>
      <c r="E400" t="s">
        <v>203</v>
      </c>
      <c r="F400" t="s">
        <v>6576</v>
      </c>
      <c r="G400">
        <v>7</v>
      </c>
    </row>
    <row r="401" spans="1:7">
      <c r="A401">
        <v>3237</v>
      </c>
      <c r="B401" t="s">
        <v>13148</v>
      </c>
      <c r="C401" t="s">
        <v>13527</v>
      </c>
      <c r="D401">
        <v>0.8</v>
      </c>
      <c r="F401" t="s">
        <v>13121</v>
      </c>
      <c r="G401">
        <v>2</v>
      </c>
    </row>
    <row r="402" spans="1:7">
      <c r="A402">
        <v>3236</v>
      </c>
      <c r="B402" t="s">
        <v>13148</v>
      </c>
      <c r="C402" t="s">
        <v>11217</v>
      </c>
      <c r="D402">
        <v>0.6</v>
      </c>
      <c r="F402" t="s">
        <v>11167</v>
      </c>
      <c r="G402">
        <v>2</v>
      </c>
    </row>
    <row r="403" spans="1:7">
      <c r="A403">
        <v>3238</v>
      </c>
      <c r="B403" t="s">
        <v>5093</v>
      </c>
      <c r="C403" t="s">
        <v>5087</v>
      </c>
      <c r="D403">
        <v>0.01</v>
      </c>
      <c r="E403" t="s">
        <v>135</v>
      </c>
      <c r="F403" t="s">
        <v>4963</v>
      </c>
      <c r="G403">
        <v>4</v>
      </c>
    </row>
    <row r="404" spans="1:7">
      <c r="A404">
        <v>10632</v>
      </c>
      <c r="B404" t="s">
        <v>5119</v>
      </c>
      <c r="C404" t="s">
        <v>18380</v>
      </c>
      <c r="D404">
        <v>0.1</v>
      </c>
      <c r="E404" t="s">
        <v>49</v>
      </c>
      <c r="F404" t="s">
        <v>15400</v>
      </c>
      <c r="G404">
        <v>1</v>
      </c>
    </row>
    <row r="405" spans="1:7">
      <c r="A405">
        <v>3239</v>
      </c>
      <c r="B405" t="s">
        <v>5119</v>
      </c>
      <c r="C405" t="s">
        <v>18381</v>
      </c>
      <c r="D405">
        <v>0.01</v>
      </c>
      <c r="E405" t="s">
        <v>49</v>
      </c>
      <c r="F405" t="s">
        <v>15400</v>
      </c>
      <c r="G405">
        <v>4</v>
      </c>
    </row>
    <row r="406" spans="1:7">
      <c r="A406">
        <v>3240</v>
      </c>
      <c r="B406" t="s">
        <v>10239</v>
      </c>
      <c r="C406" t="s">
        <v>10368</v>
      </c>
      <c r="D406">
        <v>0.01</v>
      </c>
      <c r="E406" t="s">
        <v>40</v>
      </c>
      <c r="F406" t="s">
        <v>10160</v>
      </c>
      <c r="G406">
        <v>3</v>
      </c>
    </row>
    <row r="407" spans="1:7">
      <c r="A407">
        <v>7221</v>
      </c>
      <c r="B407" t="s">
        <v>10239</v>
      </c>
      <c r="C407" t="s">
        <v>8163</v>
      </c>
      <c r="D407">
        <v>0.8</v>
      </c>
      <c r="E407" t="s">
        <v>40</v>
      </c>
      <c r="F407" t="s">
        <v>8093</v>
      </c>
      <c r="G407">
        <v>1</v>
      </c>
    </row>
    <row r="408" spans="1:7">
      <c r="A408">
        <v>3241</v>
      </c>
      <c r="B408" t="s">
        <v>3705</v>
      </c>
      <c r="C408" t="s">
        <v>3701</v>
      </c>
      <c r="D408">
        <v>0.01</v>
      </c>
      <c r="E408" t="s">
        <v>203</v>
      </c>
      <c r="F408" t="s">
        <v>3381</v>
      </c>
      <c r="G408">
        <v>2</v>
      </c>
    </row>
    <row r="409" spans="1:7">
      <c r="A409">
        <v>3242</v>
      </c>
      <c r="B409" t="s">
        <v>3417</v>
      </c>
      <c r="C409" t="s">
        <v>3414</v>
      </c>
      <c r="D409">
        <v>0.01</v>
      </c>
      <c r="E409" t="s">
        <v>89</v>
      </c>
      <c r="F409" t="s">
        <v>3381</v>
      </c>
      <c r="G409">
        <v>1</v>
      </c>
    </row>
    <row r="410" spans="1:7">
      <c r="A410">
        <v>3243</v>
      </c>
      <c r="B410" t="s">
        <v>6439</v>
      </c>
      <c r="C410" t="s">
        <v>6440</v>
      </c>
      <c r="D410">
        <v>0.8</v>
      </c>
      <c r="E410" t="s">
        <v>80</v>
      </c>
      <c r="F410" t="s">
        <v>5790</v>
      </c>
      <c r="G410">
        <v>7</v>
      </c>
    </row>
    <row r="411" spans="1:7">
      <c r="A411">
        <v>3244</v>
      </c>
      <c r="B411" t="s">
        <v>13639</v>
      </c>
      <c r="C411" t="s">
        <v>16305</v>
      </c>
      <c r="D411">
        <v>0.01</v>
      </c>
      <c r="E411" t="s">
        <v>80</v>
      </c>
      <c r="F411" t="s">
        <v>13121</v>
      </c>
      <c r="G411">
        <v>3</v>
      </c>
    </row>
    <row r="412" spans="1:7">
      <c r="A412">
        <v>3245</v>
      </c>
      <c r="B412" t="s">
        <v>1306</v>
      </c>
      <c r="C412" t="s">
        <v>1308</v>
      </c>
      <c r="D412">
        <v>0.01</v>
      </c>
      <c r="E412" t="s">
        <v>40</v>
      </c>
      <c r="F412" t="s">
        <v>41</v>
      </c>
      <c r="G412">
        <v>3</v>
      </c>
    </row>
    <row r="413" spans="1:7">
      <c r="A413">
        <v>495</v>
      </c>
      <c r="B413" t="s">
        <v>1306</v>
      </c>
      <c r="C413" t="s">
        <v>18382</v>
      </c>
      <c r="D413">
        <v>0.01</v>
      </c>
      <c r="E413" t="s">
        <v>40</v>
      </c>
      <c r="F413" t="s">
        <v>14748</v>
      </c>
      <c r="G413">
        <v>3</v>
      </c>
    </row>
    <row r="414" spans="1:7">
      <c r="A414">
        <v>3246</v>
      </c>
      <c r="B414" t="s">
        <v>7899</v>
      </c>
      <c r="C414" t="s">
        <v>16126</v>
      </c>
      <c r="D414">
        <v>0.01</v>
      </c>
      <c r="E414" t="s">
        <v>595</v>
      </c>
      <c r="F414" t="s">
        <v>14771</v>
      </c>
      <c r="G414">
        <v>5</v>
      </c>
    </row>
    <row r="415" spans="1:7">
      <c r="A415">
        <v>3247</v>
      </c>
      <c r="B415" t="s">
        <v>7899</v>
      </c>
      <c r="C415" t="s">
        <v>16307</v>
      </c>
      <c r="D415">
        <v>0.01</v>
      </c>
      <c r="E415" t="s">
        <v>595</v>
      </c>
      <c r="F415" t="s">
        <v>12334</v>
      </c>
      <c r="G415">
        <v>5</v>
      </c>
    </row>
    <row r="416" spans="1:7">
      <c r="A416">
        <v>3248</v>
      </c>
      <c r="B416" t="s">
        <v>647</v>
      </c>
      <c r="C416" t="s">
        <v>643</v>
      </c>
      <c r="D416">
        <v>0.01</v>
      </c>
      <c r="E416" t="s">
        <v>67</v>
      </c>
      <c r="F416" t="s">
        <v>68</v>
      </c>
      <c r="G416">
        <v>5</v>
      </c>
    </row>
    <row r="417" spans="1:7">
      <c r="A417">
        <v>3249</v>
      </c>
      <c r="B417" t="s">
        <v>8708</v>
      </c>
      <c r="C417" t="s">
        <v>16308</v>
      </c>
      <c r="D417">
        <v>0.01</v>
      </c>
      <c r="F417" t="s">
        <v>14771</v>
      </c>
      <c r="G417">
        <v>1</v>
      </c>
    </row>
    <row r="418" spans="1:7">
      <c r="A418">
        <v>3250</v>
      </c>
      <c r="B418" t="s">
        <v>8147</v>
      </c>
      <c r="C418" t="s">
        <v>4109</v>
      </c>
      <c r="D418">
        <v>0.01</v>
      </c>
      <c r="E418" t="s">
        <v>166</v>
      </c>
      <c r="F418" t="s">
        <v>3381</v>
      </c>
      <c r="G418">
        <v>5</v>
      </c>
    </row>
    <row r="419" spans="1:7">
      <c r="A419">
        <v>496</v>
      </c>
      <c r="B419" t="s">
        <v>14150</v>
      </c>
      <c r="C419" t="s">
        <v>16309</v>
      </c>
      <c r="D419">
        <v>0.5</v>
      </c>
      <c r="E419" t="s">
        <v>107</v>
      </c>
      <c r="F419" t="s">
        <v>15363</v>
      </c>
      <c r="G419">
        <v>8</v>
      </c>
    </row>
    <row r="420" spans="1:7">
      <c r="A420">
        <v>6634</v>
      </c>
      <c r="B420" t="s">
        <v>14150</v>
      </c>
      <c r="C420" t="s">
        <v>3366</v>
      </c>
      <c r="D420">
        <v>0.6</v>
      </c>
      <c r="E420" t="s">
        <v>107</v>
      </c>
      <c r="F420" t="s">
        <v>3135</v>
      </c>
      <c r="G420">
        <v>8</v>
      </c>
    </row>
    <row r="421" spans="1:7">
      <c r="A421">
        <v>3252</v>
      </c>
      <c r="B421" t="s">
        <v>14150</v>
      </c>
      <c r="C421" t="s">
        <v>14147</v>
      </c>
      <c r="D421">
        <v>0.7</v>
      </c>
      <c r="E421" t="s">
        <v>107</v>
      </c>
      <c r="F421" t="s">
        <v>13121</v>
      </c>
      <c r="G421">
        <v>7</v>
      </c>
    </row>
    <row r="422" spans="1:7">
      <c r="A422">
        <v>3251</v>
      </c>
      <c r="B422" t="s">
        <v>14150</v>
      </c>
      <c r="C422" t="s">
        <v>10103</v>
      </c>
      <c r="D422">
        <v>0.8</v>
      </c>
      <c r="E422" t="s">
        <v>107</v>
      </c>
      <c r="F422" t="s">
        <v>9799</v>
      </c>
      <c r="G422">
        <v>8</v>
      </c>
    </row>
    <row r="423" spans="1:7">
      <c r="A423">
        <v>624</v>
      </c>
      <c r="B423" t="s">
        <v>1188</v>
      </c>
      <c r="C423" t="s">
        <v>1189</v>
      </c>
      <c r="D423">
        <v>0.1</v>
      </c>
      <c r="F423" t="s">
        <v>41</v>
      </c>
      <c r="G423">
        <v>2</v>
      </c>
    </row>
    <row r="424" spans="1:7">
      <c r="A424">
        <v>625</v>
      </c>
      <c r="B424" t="s">
        <v>2697</v>
      </c>
      <c r="C424" t="s">
        <v>16310</v>
      </c>
      <c r="D424">
        <v>0.1</v>
      </c>
      <c r="E424" t="s">
        <v>80</v>
      </c>
      <c r="F424" t="s">
        <v>13028</v>
      </c>
      <c r="G424">
        <v>2</v>
      </c>
    </row>
    <row r="425" spans="1:7">
      <c r="A425">
        <v>10633</v>
      </c>
      <c r="B425" t="s">
        <v>2697</v>
      </c>
      <c r="C425" t="s">
        <v>16311</v>
      </c>
      <c r="D425">
        <v>0.1</v>
      </c>
      <c r="E425" t="s">
        <v>80</v>
      </c>
      <c r="F425" t="s">
        <v>14771</v>
      </c>
      <c r="G425">
        <v>2</v>
      </c>
    </row>
    <row r="426" spans="1:7">
      <c r="A426">
        <v>3644</v>
      </c>
      <c r="B426" t="s">
        <v>2697</v>
      </c>
      <c r="C426" t="s">
        <v>2757</v>
      </c>
      <c r="D426">
        <v>0.01</v>
      </c>
      <c r="E426" t="s">
        <v>80</v>
      </c>
      <c r="F426" t="s">
        <v>14771</v>
      </c>
      <c r="G426">
        <v>2</v>
      </c>
    </row>
    <row r="427" spans="1:7">
      <c r="A427">
        <v>3645</v>
      </c>
      <c r="B427" t="s">
        <v>1343</v>
      </c>
      <c r="C427" t="s">
        <v>16269</v>
      </c>
      <c r="D427">
        <v>0.01</v>
      </c>
      <c r="E427" t="s">
        <v>80</v>
      </c>
      <c r="F427" t="s">
        <v>14771</v>
      </c>
      <c r="G427">
        <v>7</v>
      </c>
    </row>
    <row r="428" spans="1:7">
      <c r="A428">
        <v>6571</v>
      </c>
      <c r="B428" t="s">
        <v>1343</v>
      </c>
      <c r="C428" t="s">
        <v>13657</v>
      </c>
      <c r="D428">
        <v>0.6</v>
      </c>
      <c r="E428" t="s">
        <v>89</v>
      </c>
      <c r="F428" t="s">
        <v>13121</v>
      </c>
      <c r="G428">
        <v>3</v>
      </c>
    </row>
    <row r="429" spans="1:7">
      <c r="A429">
        <v>3646</v>
      </c>
      <c r="B429" t="s">
        <v>2380</v>
      </c>
      <c r="C429" t="s">
        <v>2381</v>
      </c>
      <c r="D429">
        <v>0.1</v>
      </c>
      <c r="F429" t="s">
        <v>2210</v>
      </c>
      <c r="G429">
        <v>2</v>
      </c>
    </row>
    <row r="430" spans="1:7">
      <c r="A430">
        <v>10634</v>
      </c>
      <c r="B430" t="s">
        <v>12313</v>
      </c>
      <c r="C430" t="s">
        <v>16312</v>
      </c>
      <c r="D430">
        <v>0.1</v>
      </c>
      <c r="E430" t="s">
        <v>595</v>
      </c>
      <c r="F430" t="s">
        <v>11167</v>
      </c>
      <c r="G430">
        <v>7</v>
      </c>
    </row>
    <row r="431" spans="1:7">
      <c r="A431">
        <v>3647</v>
      </c>
      <c r="B431" t="s">
        <v>12313</v>
      </c>
      <c r="C431" t="s">
        <v>16313</v>
      </c>
      <c r="D431">
        <v>0.01</v>
      </c>
      <c r="E431" t="s">
        <v>803</v>
      </c>
      <c r="F431" t="s">
        <v>11167</v>
      </c>
      <c r="G431">
        <v>6</v>
      </c>
    </row>
    <row r="432" spans="1:7">
      <c r="A432">
        <v>626</v>
      </c>
      <c r="B432" t="s">
        <v>995</v>
      </c>
      <c r="C432" t="s">
        <v>996</v>
      </c>
      <c r="D432">
        <v>0.01</v>
      </c>
      <c r="E432" t="s">
        <v>123</v>
      </c>
      <c r="F432" t="s">
        <v>41</v>
      </c>
      <c r="G432">
        <v>1</v>
      </c>
    </row>
    <row r="433" spans="1:7">
      <c r="A433">
        <v>3648</v>
      </c>
      <c r="B433" t="s">
        <v>995</v>
      </c>
      <c r="C433" t="s">
        <v>16314</v>
      </c>
      <c r="D433">
        <v>0.01</v>
      </c>
      <c r="E433" t="s">
        <v>123</v>
      </c>
      <c r="F433" t="s">
        <v>14590</v>
      </c>
      <c r="G433">
        <v>1</v>
      </c>
    </row>
    <row r="434" spans="1:7">
      <c r="A434">
        <v>627</v>
      </c>
      <c r="B434" t="s">
        <v>9139</v>
      </c>
      <c r="C434" t="s">
        <v>9135</v>
      </c>
      <c r="D434">
        <v>0.01</v>
      </c>
      <c r="E434" t="s">
        <v>80</v>
      </c>
      <c r="F434" t="s">
        <v>9136</v>
      </c>
      <c r="G434">
        <v>1</v>
      </c>
    </row>
    <row r="435" spans="1:7">
      <c r="A435">
        <v>3650</v>
      </c>
      <c r="B435" t="s">
        <v>6955</v>
      </c>
      <c r="C435" t="s">
        <v>8913</v>
      </c>
      <c r="D435">
        <v>0.1</v>
      </c>
      <c r="E435" t="s">
        <v>49</v>
      </c>
      <c r="F435" t="s">
        <v>8594</v>
      </c>
      <c r="G435">
        <v>3</v>
      </c>
    </row>
    <row r="436" spans="1:7">
      <c r="A436">
        <v>3649</v>
      </c>
      <c r="B436" t="s">
        <v>6955</v>
      </c>
      <c r="C436" t="s">
        <v>12456</v>
      </c>
      <c r="D436">
        <v>0.1</v>
      </c>
      <c r="E436" t="s">
        <v>49</v>
      </c>
      <c r="F436" t="s">
        <v>12334</v>
      </c>
      <c r="G436">
        <v>3</v>
      </c>
    </row>
    <row r="437" spans="1:7">
      <c r="A437">
        <v>3651</v>
      </c>
      <c r="B437" t="s">
        <v>5362</v>
      </c>
      <c r="C437" t="s">
        <v>5364</v>
      </c>
      <c r="D437">
        <v>0.1</v>
      </c>
      <c r="E437" t="s">
        <v>135</v>
      </c>
      <c r="F437" t="s">
        <v>4512</v>
      </c>
      <c r="G437">
        <v>5</v>
      </c>
    </row>
    <row r="438" spans="1:7">
      <c r="A438">
        <v>3655</v>
      </c>
      <c r="B438" t="s">
        <v>12566</v>
      </c>
      <c r="C438" t="s">
        <v>16315</v>
      </c>
      <c r="D438">
        <v>0.01</v>
      </c>
      <c r="F438" t="s">
        <v>14681</v>
      </c>
      <c r="G438">
        <v>7</v>
      </c>
    </row>
    <row r="439" spans="1:7">
      <c r="A439">
        <v>3652</v>
      </c>
      <c r="B439" t="s">
        <v>12566</v>
      </c>
      <c r="C439" t="s">
        <v>10546</v>
      </c>
      <c r="D439">
        <v>0.01</v>
      </c>
      <c r="F439" t="s">
        <v>10160</v>
      </c>
      <c r="G439">
        <v>7</v>
      </c>
    </row>
    <row r="440" spans="1:7">
      <c r="A440">
        <v>3653</v>
      </c>
      <c r="B440" t="s">
        <v>12566</v>
      </c>
      <c r="C440" t="s">
        <v>16316</v>
      </c>
      <c r="D440">
        <v>0.01</v>
      </c>
      <c r="F440" t="s">
        <v>15425</v>
      </c>
      <c r="G440">
        <v>8</v>
      </c>
    </row>
    <row r="441" spans="1:7">
      <c r="A441">
        <v>3654</v>
      </c>
      <c r="B441" t="s">
        <v>12566</v>
      </c>
      <c r="C441" t="s">
        <v>18383</v>
      </c>
      <c r="D441">
        <v>0.01</v>
      </c>
      <c r="E441" t="s">
        <v>49</v>
      </c>
      <c r="F441" t="s">
        <v>14748</v>
      </c>
      <c r="G441">
        <v>1</v>
      </c>
    </row>
    <row r="442" spans="1:7">
      <c r="A442">
        <v>3656</v>
      </c>
      <c r="B442" t="s">
        <v>1115</v>
      </c>
      <c r="C442" t="s">
        <v>1605</v>
      </c>
      <c r="D442">
        <v>0.01</v>
      </c>
      <c r="E442" t="s">
        <v>80</v>
      </c>
      <c r="F442" t="s">
        <v>41</v>
      </c>
      <c r="G442">
        <v>7</v>
      </c>
    </row>
    <row r="443" spans="1:7">
      <c r="A443">
        <v>628</v>
      </c>
      <c r="B443" t="s">
        <v>1115</v>
      </c>
      <c r="C443" t="s">
        <v>16253</v>
      </c>
      <c r="D443">
        <v>0.01</v>
      </c>
      <c r="E443" t="s">
        <v>80</v>
      </c>
      <c r="F443" t="s">
        <v>14748</v>
      </c>
      <c r="G443">
        <v>7</v>
      </c>
    </row>
    <row r="444" spans="1:7">
      <c r="A444">
        <v>3657</v>
      </c>
      <c r="B444" t="s">
        <v>5224</v>
      </c>
      <c r="C444" t="s">
        <v>5226</v>
      </c>
      <c r="D444">
        <v>0.01</v>
      </c>
      <c r="E444" t="s">
        <v>40</v>
      </c>
      <c r="F444" t="s">
        <v>4963</v>
      </c>
      <c r="G444">
        <v>4</v>
      </c>
    </row>
    <row r="445" spans="1:7">
      <c r="A445">
        <v>3658</v>
      </c>
      <c r="B445" t="s">
        <v>4620</v>
      </c>
      <c r="C445" t="s">
        <v>4604</v>
      </c>
      <c r="D445">
        <v>0.01</v>
      </c>
      <c r="E445" t="s">
        <v>49</v>
      </c>
      <c r="F445" t="s">
        <v>4512</v>
      </c>
      <c r="G445">
        <v>1</v>
      </c>
    </row>
    <row r="446" spans="1:7">
      <c r="A446">
        <v>3660</v>
      </c>
      <c r="B446" t="s">
        <v>14898</v>
      </c>
      <c r="C446" t="s">
        <v>16318</v>
      </c>
      <c r="D446">
        <v>0.01</v>
      </c>
      <c r="E446" t="s">
        <v>595</v>
      </c>
      <c r="F446" t="s">
        <v>15396</v>
      </c>
      <c r="G446">
        <v>2</v>
      </c>
    </row>
    <row r="447" spans="1:7">
      <c r="A447">
        <v>3659</v>
      </c>
      <c r="B447" t="s">
        <v>14898</v>
      </c>
      <c r="C447" t="s">
        <v>16225</v>
      </c>
      <c r="D447">
        <v>0.01</v>
      </c>
      <c r="E447" t="s">
        <v>14699</v>
      </c>
      <c r="F447" t="s">
        <v>6576</v>
      </c>
      <c r="G447">
        <v>2</v>
      </c>
    </row>
    <row r="448" spans="1:7">
      <c r="A448">
        <v>629</v>
      </c>
      <c r="B448" t="s">
        <v>6632</v>
      </c>
      <c r="C448" t="s">
        <v>16319</v>
      </c>
      <c r="D448">
        <v>0.01</v>
      </c>
      <c r="E448" t="s">
        <v>135</v>
      </c>
      <c r="F448" t="s">
        <v>11921</v>
      </c>
      <c r="G448">
        <v>1</v>
      </c>
    </row>
    <row r="449" spans="1:7">
      <c r="A449">
        <v>3661</v>
      </c>
      <c r="B449" t="s">
        <v>6632</v>
      </c>
      <c r="C449" t="s">
        <v>16320</v>
      </c>
      <c r="D449">
        <v>0.01</v>
      </c>
      <c r="E449" t="s">
        <v>135</v>
      </c>
      <c r="F449" t="s">
        <v>15396</v>
      </c>
      <c r="G449">
        <v>1</v>
      </c>
    </row>
    <row r="450" spans="1:7">
      <c r="A450">
        <v>3662</v>
      </c>
      <c r="B450" t="s">
        <v>2665</v>
      </c>
      <c r="C450" t="s">
        <v>2666</v>
      </c>
      <c r="D450">
        <v>0.01</v>
      </c>
      <c r="E450" t="s">
        <v>595</v>
      </c>
      <c r="F450" t="s">
        <v>2210</v>
      </c>
      <c r="G450">
        <v>7</v>
      </c>
    </row>
    <row r="451" spans="1:7">
      <c r="A451">
        <v>756</v>
      </c>
      <c r="B451" t="s">
        <v>2217</v>
      </c>
      <c r="C451" t="s">
        <v>16229</v>
      </c>
      <c r="D451">
        <v>0.01</v>
      </c>
      <c r="E451" t="s">
        <v>80</v>
      </c>
      <c r="F451" t="s">
        <v>13028</v>
      </c>
      <c r="G451">
        <v>1</v>
      </c>
    </row>
    <row r="452" spans="1:7">
      <c r="A452">
        <v>4106</v>
      </c>
      <c r="B452" t="s">
        <v>2217</v>
      </c>
      <c r="C452" t="s">
        <v>2348</v>
      </c>
      <c r="D452">
        <v>0.01</v>
      </c>
      <c r="E452" t="s">
        <v>89</v>
      </c>
      <c r="F452" t="s">
        <v>2210</v>
      </c>
      <c r="G452">
        <v>2</v>
      </c>
    </row>
    <row r="453" spans="1:7">
      <c r="A453">
        <v>11771</v>
      </c>
      <c r="B453" t="s">
        <v>6961</v>
      </c>
      <c r="C453" t="s">
        <v>6958</v>
      </c>
      <c r="D453">
        <v>0.8</v>
      </c>
      <c r="E453" t="s">
        <v>166</v>
      </c>
      <c r="F453" t="s">
        <v>6576</v>
      </c>
      <c r="G453">
        <v>3</v>
      </c>
    </row>
    <row r="454" spans="1:7">
      <c r="A454">
        <v>4108</v>
      </c>
      <c r="B454" t="s">
        <v>6888</v>
      </c>
      <c r="C454" t="s">
        <v>12882</v>
      </c>
      <c r="D454">
        <v>0.01</v>
      </c>
      <c r="E454" t="s">
        <v>203</v>
      </c>
      <c r="F454" t="s">
        <v>12660</v>
      </c>
      <c r="G454">
        <v>3</v>
      </c>
    </row>
    <row r="455" spans="1:7">
      <c r="A455">
        <v>4107</v>
      </c>
      <c r="B455" t="s">
        <v>6888</v>
      </c>
      <c r="C455" t="s">
        <v>6881</v>
      </c>
      <c r="D455">
        <v>0.01</v>
      </c>
      <c r="E455" t="s">
        <v>74</v>
      </c>
      <c r="F455" t="s">
        <v>6576</v>
      </c>
      <c r="G455">
        <v>3</v>
      </c>
    </row>
    <row r="456" spans="1:7">
      <c r="A456">
        <v>4110</v>
      </c>
      <c r="B456" t="s">
        <v>4027</v>
      </c>
      <c r="C456" t="s">
        <v>16321</v>
      </c>
      <c r="D456">
        <v>0.01</v>
      </c>
      <c r="E456" t="s">
        <v>74</v>
      </c>
      <c r="F456" t="s">
        <v>14699</v>
      </c>
      <c r="G456">
        <v>7</v>
      </c>
    </row>
    <row r="457" spans="1:7">
      <c r="A457">
        <v>4109</v>
      </c>
      <c r="B457" t="s">
        <v>4027</v>
      </c>
      <c r="C457" t="s">
        <v>4224</v>
      </c>
      <c r="D457">
        <v>0.01</v>
      </c>
      <c r="E457" t="s">
        <v>74</v>
      </c>
      <c r="F457" t="s">
        <v>3381</v>
      </c>
      <c r="G457">
        <v>7</v>
      </c>
    </row>
    <row r="458" spans="1:7">
      <c r="A458">
        <v>4111</v>
      </c>
      <c r="B458" t="s">
        <v>1676</v>
      </c>
      <c r="C458" t="s">
        <v>1677</v>
      </c>
      <c r="D458">
        <v>0.8</v>
      </c>
      <c r="E458" t="s">
        <v>80</v>
      </c>
      <c r="F458" t="s">
        <v>1331</v>
      </c>
      <c r="G458">
        <v>8</v>
      </c>
    </row>
    <row r="459" spans="1:7">
      <c r="A459">
        <v>757</v>
      </c>
      <c r="B459" t="s">
        <v>3036</v>
      </c>
      <c r="C459" t="s">
        <v>3103</v>
      </c>
      <c r="D459">
        <v>0.01</v>
      </c>
      <c r="E459" t="s">
        <v>166</v>
      </c>
      <c r="F459" t="s">
        <v>2900</v>
      </c>
      <c r="G459">
        <v>3</v>
      </c>
    </row>
    <row r="460" spans="1:7">
      <c r="A460">
        <v>4112</v>
      </c>
      <c r="B460" t="s">
        <v>3036</v>
      </c>
      <c r="C460" t="s">
        <v>16322</v>
      </c>
      <c r="D460">
        <v>0.01</v>
      </c>
      <c r="E460" t="s">
        <v>166</v>
      </c>
      <c r="F460" t="s">
        <v>14655</v>
      </c>
      <c r="G460">
        <v>3</v>
      </c>
    </row>
    <row r="461" spans="1:7">
      <c r="A461">
        <v>4113</v>
      </c>
      <c r="B461" t="s">
        <v>14104</v>
      </c>
      <c r="C461" t="s">
        <v>14098</v>
      </c>
      <c r="D461">
        <v>0.1</v>
      </c>
      <c r="E461" t="s">
        <v>74</v>
      </c>
      <c r="F461" t="s">
        <v>13121</v>
      </c>
      <c r="G461">
        <v>7</v>
      </c>
    </row>
    <row r="462" spans="1:7">
      <c r="A462">
        <v>4550</v>
      </c>
      <c r="B462" t="s">
        <v>2289</v>
      </c>
      <c r="C462" t="s">
        <v>2286</v>
      </c>
      <c r="D462">
        <v>0.01</v>
      </c>
      <c r="E462" t="s">
        <v>40</v>
      </c>
      <c r="F462" t="s">
        <v>2210</v>
      </c>
      <c r="G462">
        <v>1</v>
      </c>
    </row>
    <row r="463" spans="1:7">
      <c r="A463">
        <v>10637</v>
      </c>
      <c r="B463" t="s">
        <v>8221</v>
      </c>
      <c r="C463" t="s">
        <v>4095</v>
      </c>
      <c r="D463">
        <v>0.1</v>
      </c>
      <c r="E463" t="s">
        <v>49</v>
      </c>
      <c r="F463" t="s">
        <v>3381</v>
      </c>
      <c r="G463">
        <v>5</v>
      </c>
    </row>
    <row r="464" spans="1:7">
      <c r="A464">
        <v>4552</v>
      </c>
      <c r="B464" t="s">
        <v>9114</v>
      </c>
      <c r="C464" t="s">
        <v>9107</v>
      </c>
      <c r="D464">
        <v>0.1</v>
      </c>
      <c r="E464" t="s">
        <v>595</v>
      </c>
      <c r="F464" t="s">
        <v>8594</v>
      </c>
      <c r="G464">
        <v>7</v>
      </c>
    </row>
    <row r="465" spans="1:7">
      <c r="A465">
        <v>4551</v>
      </c>
      <c r="B465" t="s">
        <v>9114</v>
      </c>
      <c r="C465" t="s">
        <v>16323</v>
      </c>
      <c r="D465">
        <v>0.1</v>
      </c>
      <c r="E465" t="s">
        <v>14699</v>
      </c>
      <c r="F465" t="s">
        <v>6576</v>
      </c>
      <c r="G465">
        <v>7</v>
      </c>
    </row>
    <row r="466" spans="1:7">
      <c r="A466">
        <v>10638</v>
      </c>
      <c r="B466" t="s">
        <v>6322</v>
      </c>
      <c r="C466" t="s">
        <v>16324</v>
      </c>
      <c r="D466">
        <v>0.1</v>
      </c>
      <c r="E466" t="s">
        <v>135</v>
      </c>
      <c r="F466" t="s">
        <v>14699</v>
      </c>
      <c r="G466">
        <v>5</v>
      </c>
    </row>
    <row r="467" spans="1:7">
      <c r="A467">
        <v>4554</v>
      </c>
      <c r="B467" t="s">
        <v>6322</v>
      </c>
      <c r="C467" t="s">
        <v>6323</v>
      </c>
      <c r="D467">
        <v>0.8</v>
      </c>
      <c r="E467" t="s">
        <v>135</v>
      </c>
      <c r="F467" t="s">
        <v>5790</v>
      </c>
      <c r="G467">
        <v>5</v>
      </c>
    </row>
    <row r="468" spans="1:7">
      <c r="A468">
        <v>4556</v>
      </c>
      <c r="B468" t="s">
        <v>6322</v>
      </c>
      <c r="C468" t="s">
        <v>16325</v>
      </c>
      <c r="D468">
        <v>0.01</v>
      </c>
      <c r="E468" t="s">
        <v>135</v>
      </c>
      <c r="F468" t="s">
        <v>15389</v>
      </c>
      <c r="G468">
        <v>5</v>
      </c>
    </row>
    <row r="469" spans="1:7">
      <c r="A469">
        <v>4553</v>
      </c>
      <c r="B469" t="s">
        <v>6322</v>
      </c>
      <c r="C469" t="s">
        <v>6445</v>
      </c>
      <c r="D469">
        <v>0.7</v>
      </c>
      <c r="E469" t="s">
        <v>107</v>
      </c>
      <c r="F469" t="s">
        <v>5790</v>
      </c>
      <c r="G469">
        <v>7</v>
      </c>
    </row>
    <row r="470" spans="1:7">
      <c r="A470">
        <v>4555</v>
      </c>
      <c r="B470" t="s">
        <v>6322</v>
      </c>
      <c r="C470" t="s">
        <v>16326</v>
      </c>
      <c r="D470">
        <v>0.01</v>
      </c>
      <c r="E470" t="s">
        <v>107</v>
      </c>
      <c r="F470" t="s">
        <v>15389</v>
      </c>
      <c r="G470">
        <v>5</v>
      </c>
    </row>
    <row r="471" spans="1:7">
      <c r="A471">
        <v>910</v>
      </c>
      <c r="B471" t="s">
        <v>5117</v>
      </c>
      <c r="C471" t="s">
        <v>9364</v>
      </c>
      <c r="D471">
        <v>0.01</v>
      </c>
      <c r="E471" t="s">
        <v>49</v>
      </c>
      <c r="F471" t="s">
        <v>9136</v>
      </c>
      <c r="G471">
        <v>3</v>
      </c>
    </row>
    <row r="472" spans="1:7">
      <c r="A472">
        <v>10639</v>
      </c>
      <c r="B472" t="s">
        <v>5117</v>
      </c>
      <c r="C472" t="s">
        <v>14803</v>
      </c>
      <c r="D472">
        <v>0.1</v>
      </c>
      <c r="E472" t="s">
        <v>49</v>
      </c>
      <c r="F472" t="s">
        <v>14771</v>
      </c>
      <c r="G472">
        <v>3</v>
      </c>
    </row>
    <row r="473" spans="1:7">
      <c r="A473">
        <v>4557</v>
      </c>
      <c r="B473" t="s">
        <v>5117</v>
      </c>
      <c r="C473" t="s">
        <v>2809</v>
      </c>
      <c r="D473">
        <v>0.01</v>
      </c>
      <c r="E473" t="s">
        <v>49</v>
      </c>
      <c r="F473" t="s">
        <v>14771</v>
      </c>
      <c r="G473">
        <v>3</v>
      </c>
    </row>
    <row r="474" spans="1:7">
      <c r="A474">
        <v>4558</v>
      </c>
      <c r="B474" t="s">
        <v>10209</v>
      </c>
      <c r="C474" t="s">
        <v>10203</v>
      </c>
      <c r="D474">
        <v>0.4</v>
      </c>
      <c r="E474" t="s">
        <v>166</v>
      </c>
      <c r="F474" t="s">
        <v>10160</v>
      </c>
      <c r="G474">
        <v>1</v>
      </c>
    </row>
    <row r="475" spans="1:7">
      <c r="A475">
        <v>6733</v>
      </c>
      <c r="B475" t="s">
        <v>10209</v>
      </c>
      <c r="C475" t="s">
        <v>8144</v>
      </c>
      <c r="D475">
        <v>0.8</v>
      </c>
      <c r="E475" t="s">
        <v>166</v>
      </c>
      <c r="F475" t="s">
        <v>8093</v>
      </c>
      <c r="G475">
        <v>1</v>
      </c>
    </row>
    <row r="476" spans="1:7">
      <c r="A476">
        <v>4559</v>
      </c>
      <c r="B476" t="s">
        <v>10209</v>
      </c>
      <c r="C476" t="s">
        <v>16327</v>
      </c>
      <c r="D476">
        <v>0.6</v>
      </c>
      <c r="E476" t="s">
        <v>166</v>
      </c>
      <c r="F476" t="s">
        <v>15103</v>
      </c>
      <c r="G476">
        <v>1</v>
      </c>
    </row>
    <row r="477" spans="1:7">
      <c r="A477">
        <v>6734</v>
      </c>
      <c r="B477" t="s">
        <v>10209</v>
      </c>
      <c r="C477" t="s">
        <v>16328</v>
      </c>
      <c r="D477">
        <v>0.5</v>
      </c>
      <c r="E477" t="s">
        <v>166</v>
      </c>
      <c r="F477" t="s">
        <v>14699</v>
      </c>
      <c r="G477">
        <v>1</v>
      </c>
    </row>
    <row r="478" spans="1:7">
      <c r="A478">
        <v>4560</v>
      </c>
      <c r="B478" t="s">
        <v>4552</v>
      </c>
      <c r="C478" t="s">
        <v>4554</v>
      </c>
      <c r="D478">
        <v>0.01</v>
      </c>
      <c r="E478" t="s">
        <v>89</v>
      </c>
      <c r="F478" t="s">
        <v>4512</v>
      </c>
      <c r="G478">
        <v>1</v>
      </c>
    </row>
    <row r="479" spans="1:7">
      <c r="A479">
        <v>4561</v>
      </c>
      <c r="B479" t="s">
        <v>10039</v>
      </c>
      <c r="C479" t="s">
        <v>10036</v>
      </c>
      <c r="D479">
        <v>0.01</v>
      </c>
      <c r="E479" t="s">
        <v>80</v>
      </c>
      <c r="F479" t="s">
        <v>9536</v>
      </c>
      <c r="G479">
        <v>7</v>
      </c>
    </row>
    <row r="480" spans="1:7">
      <c r="A480">
        <v>4562</v>
      </c>
      <c r="B480" t="s">
        <v>1092</v>
      </c>
      <c r="C480" t="s">
        <v>16329</v>
      </c>
      <c r="D480">
        <v>0.01</v>
      </c>
      <c r="E480" t="s">
        <v>12625</v>
      </c>
      <c r="F480" t="s">
        <v>11167</v>
      </c>
      <c r="G480">
        <v>7</v>
      </c>
    </row>
    <row r="481" spans="1:7">
      <c r="A481">
        <v>4954</v>
      </c>
      <c r="B481" t="s">
        <v>10542</v>
      </c>
      <c r="C481" t="s">
        <v>16183</v>
      </c>
      <c r="D481">
        <v>0.01</v>
      </c>
      <c r="E481" t="s">
        <v>166</v>
      </c>
      <c r="F481" t="s">
        <v>10160</v>
      </c>
      <c r="G481">
        <v>6</v>
      </c>
    </row>
    <row r="482" spans="1:7">
      <c r="A482">
        <v>10640</v>
      </c>
      <c r="B482" t="s">
        <v>10542</v>
      </c>
      <c r="C482" t="s">
        <v>8498</v>
      </c>
      <c r="D482">
        <v>0.1</v>
      </c>
      <c r="E482" t="s">
        <v>166</v>
      </c>
      <c r="F482" t="s">
        <v>8093</v>
      </c>
      <c r="G482">
        <v>7</v>
      </c>
    </row>
    <row r="483" spans="1:7">
      <c r="A483">
        <v>4955</v>
      </c>
      <c r="B483" t="s">
        <v>10542</v>
      </c>
      <c r="C483" t="s">
        <v>18358</v>
      </c>
      <c r="D483">
        <v>0.1</v>
      </c>
      <c r="E483" t="s">
        <v>40</v>
      </c>
      <c r="F483" t="s">
        <v>15103</v>
      </c>
      <c r="G483">
        <v>6</v>
      </c>
    </row>
    <row r="484" spans="1:7">
      <c r="A484">
        <v>10469</v>
      </c>
      <c r="B484" t="s">
        <v>10542</v>
      </c>
      <c r="C484" t="s">
        <v>18359</v>
      </c>
      <c r="D484">
        <v>0.6</v>
      </c>
      <c r="E484" t="s">
        <v>40</v>
      </c>
      <c r="F484" t="s">
        <v>15103</v>
      </c>
      <c r="G484">
        <v>7</v>
      </c>
    </row>
    <row r="485" spans="1:7">
      <c r="A485">
        <v>4956</v>
      </c>
      <c r="B485" t="s">
        <v>1630</v>
      </c>
      <c r="C485" t="s">
        <v>16330</v>
      </c>
      <c r="D485">
        <v>0.1</v>
      </c>
      <c r="E485" t="s">
        <v>166</v>
      </c>
      <c r="F485" t="s">
        <v>41</v>
      </c>
      <c r="G485">
        <v>6</v>
      </c>
    </row>
    <row r="486" spans="1:7">
      <c r="A486">
        <v>1036</v>
      </c>
      <c r="B486" t="s">
        <v>7622</v>
      </c>
      <c r="C486" t="s">
        <v>7623</v>
      </c>
      <c r="D486">
        <v>0.01</v>
      </c>
      <c r="E486" t="s">
        <v>80</v>
      </c>
      <c r="F486" t="s">
        <v>7247</v>
      </c>
      <c r="G486">
        <v>5</v>
      </c>
    </row>
    <row r="487" spans="1:7">
      <c r="A487">
        <v>4957</v>
      </c>
      <c r="B487" t="s">
        <v>4314</v>
      </c>
      <c r="C487" t="s">
        <v>4315</v>
      </c>
      <c r="D487">
        <v>0.01</v>
      </c>
      <c r="E487" t="s">
        <v>74</v>
      </c>
      <c r="F487" t="s">
        <v>58</v>
      </c>
      <c r="G487">
        <v>8</v>
      </c>
    </row>
    <row r="488" spans="1:7">
      <c r="A488">
        <v>7291</v>
      </c>
      <c r="B488" t="s">
        <v>13324</v>
      </c>
      <c r="C488" t="s">
        <v>13320</v>
      </c>
      <c r="D488">
        <v>0.8</v>
      </c>
      <c r="E488" t="s">
        <v>203</v>
      </c>
      <c r="F488" t="s">
        <v>13121</v>
      </c>
      <c r="G488">
        <v>1</v>
      </c>
    </row>
    <row r="489" spans="1:7">
      <c r="A489">
        <v>1037</v>
      </c>
      <c r="B489" t="s">
        <v>7599</v>
      </c>
      <c r="C489" t="s">
        <v>7600</v>
      </c>
      <c r="D489">
        <v>0.8</v>
      </c>
      <c r="E489" t="s">
        <v>67</v>
      </c>
      <c r="F489" t="s">
        <v>7247</v>
      </c>
      <c r="G489">
        <v>5</v>
      </c>
    </row>
    <row r="490" spans="1:7">
      <c r="A490">
        <v>1038</v>
      </c>
      <c r="B490" t="s">
        <v>7262</v>
      </c>
      <c r="C490" t="s">
        <v>7384</v>
      </c>
      <c r="D490">
        <v>0.01</v>
      </c>
      <c r="E490" t="s">
        <v>203</v>
      </c>
      <c r="F490" t="s">
        <v>7247</v>
      </c>
      <c r="G490">
        <v>1</v>
      </c>
    </row>
    <row r="491" spans="1:7">
      <c r="A491">
        <v>4961</v>
      </c>
      <c r="B491" t="s">
        <v>4607</v>
      </c>
      <c r="C491" t="s">
        <v>16331</v>
      </c>
      <c r="D491">
        <v>0.01</v>
      </c>
      <c r="E491" t="s">
        <v>166</v>
      </c>
      <c r="F491" t="s">
        <v>16332</v>
      </c>
      <c r="G491">
        <v>1</v>
      </c>
    </row>
    <row r="492" spans="1:7">
      <c r="A492">
        <v>4959</v>
      </c>
      <c r="B492" t="s">
        <v>4607</v>
      </c>
      <c r="C492" t="s">
        <v>4636</v>
      </c>
      <c r="D492">
        <v>0.6</v>
      </c>
      <c r="E492" t="s">
        <v>166</v>
      </c>
      <c r="F492" t="s">
        <v>4512</v>
      </c>
      <c r="G492">
        <v>1</v>
      </c>
    </row>
    <row r="493" spans="1:7">
      <c r="A493">
        <v>4960</v>
      </c>
      <c r="B493" t="s">
        <v>4607</v>
      </c>
      <c r="C493" t="s">
        <v>18384</v>
      </c>
      <c r="D493">
        <v>0.01</v>
      </c>
      <c r="E493" t="s">
        <v>49</v>
      </c>
      <c r="F493" t="s">
        <v>16332</v>
      </c>
      <c r="G493">
        <v>1</v>
      </c>
    </row>
    <row r="494" spans="1:7">
      <c r="A494">
        <v>4958</v>
      </c>
      <c r="B494" t="s">
        <v>4607</v>
      </c>
      <c r="C494" t="s">
        <v>4604</v>
      </c>
      <c r="D494">
        <v>0.8</v>
      </c>
      <c r="E494" t="s">
        <v>49</v>
      </c>
      <c r="F494" t="s">
        <v>4512</v>
      </c>
      <c r="G494">
        <v>1</v>
      </c>
    </row>
    <row r="495" spans="1:7">
      <c r="A495">
        <v>11813</v>
      </c>
      <c r="B495" t="s">
        <v>395</v>
      </c>
      <c r="C495" t="s">
        <v>122</v>
      </c>
      <c r="D495">
        <v>0.8</v>
      </c>
      <c r="E495" t="s">
        <v>123</v>
      </c>
      <c r="F495" t="s">
        <v>68</v>
      </c>
      <c r="G495">
        <v>1</v>
      </c>
    </row>
    <row r="496" spans="1:7">
      <c r="A496">
        <v>11806</v>
      </c>
      <c r="B496" t="s">
        <v>3053</v>
      </c>
      <c r="C496" t="s">
        <v>3054</v>
      </c>
      <c r="D496">
        <v>0.8</v>
      </c>
      <c r="E496" t="s">
        <v>203</v>
      </c>
      <c r="F496" t="s">
        <v>2900</v>
      </c>
      <c r="G496">
        <v>2</v>
      </c>
    </row>
    <row r="497" spans="1:7">
      <c r="A497">
        <v>10641</v>
      </c>
      <c r="B497" t="s">
        <v>3958</v>
      </c>
      <c r="C497" t="s">
        <v>16334</v>
      </c>
      <c r="D497">
        <v>0.1</v>
      </c>
      <c r="F497" t="s">
        <v>15279</v>
      </c>
      <c r="G497">
        <v>1</v>
      </c>
    </row>
    <row r="498" spans="1:7">
      <c r="A498">
        <v>4962</v>
      </c>
      <c r="B498" t="s">
        <v>3958</v>
      </c>
      <c r="C498" t="s">
        <v>16335</v>
      </c>
      <c r="D498">
        <v>0.01</v>
      </c>
      <c r="F498" t="s">
        <v>15279</v>
      </c>
      <c r="G498">
        <v>4</v>
      </c>
    </row>
    <row r="499" spans="1:7">
      <c r="A499">
        <v>1039</v>
      </c>
      <c r="B499" t="s">
        <v>1832</v>
      </c>
      <c r="C499" t="s">
        <v>11640</v>
      </c>
      <c r="D499">
        <v>0.01</v>
      </c>
      <c r="E499" t="s">
        <v>40</v>
      </c>
      <c r="F499" t="s">
        <v>11432</v>
      </c>
      <c r="G499">
        <v>3</v>
      </c>
    </row>
    <row r="500" spans="1:7">
      <c r="A500">
        <v>6870</v>
      </c>
      <c r="B500" t="s">
        <v>4062</v>
      </c>
      <c r="C500" t="s">
        <v>4042</v>
      </c>
      <c r="D500">
        <v>0.8</v>
      </c>
      <c r="E500" t="s">
        <v>107</v>
      </c>
      <c r="F500" t="s">
        <v>3381</v>
      </c>
      <c r="G500">
        <v>5</v>
      </c>
    </row>
    <row r="501" spans="1:7">
      <c r="A501">
        <v>4963</v>
      </c>
      <c r="B501" t="s">
        <v>6897</v>
      </c>
      <c r="C501" t="s">
        <v>6891</v>
      </c>
      <c r="D501">
        <v>0.01</v>
      </c>
      <c r="E501" t="s">
        <v>80</v>
      </c>
      <c r="F501" t="s">
        <v>6576</v>
      </c>
      <c r="G501">
        <v>3</v>
      </c>
    </row>
    <row r="502" spans="1:7">
      <c r="A502">
        <v>5296</v>
      </c>
      <c r="B502" t="s">
        <v>10163</v>
      </c>
      <c r="C502" t="s">
        <v>10159</v>
      </c>
      <c r="D502">
        <v>0.01</v>
      </c>
      <c r="E502" t="s">
        <v>80</v>
      </c>
      <c r="F502" t="s">
        <v>10160</v>
      </c>
      <c r="G502">
        <v>1</v>
      </c>
    </row>
    <row r="503" spans="1:7">
      <c r="A503">
        <v>1144</v>
      </c>
      <c r="B503" t="s">
        <v>2801</v>
      </c>
      <c r="C503" t="s">
        <v>16112</v>
      </c>
      <c r="D503">
        <v>0.01</v>
      </c>
      <c r="E503" t="s">
        <v>80</v>
      </c>
      <c r="F503" t="s">
        <v>13028</v>
      </c>
      <c r="G503">
        <v>3</v>
      </c>
    </row>
    <row r="504" spans="1:7">
      <c r="A504">
        <v>10642</v>
      </c>
      <c r="B504" t="s">
        <v>2801</v>
      </c>
      <c r="C504" t="s">
        <v>16336</v>
      </c>
      <c r="D504">
        <v>0.1</v>
      </c>
      <c r="E504" t="s">
        <v>80</v>
      </c>
      <c r="F504" t="s">
        <v>14771</v>
      </c>
      <c r="G504">
        <v>3</v>
      </c>
    </row>
    <row r="505" spans="1:7">
      <c r="A505">
        <v>5297</v>
      </c>
      <c r="B505" t="s">
        <v>2801</v>
      </c>
      <c r="C505" t="s">
        <v>2797</v>
      </c>
      <c r="D505">
        <v>0.01</v>
      </c>
      <c r="E505" t="s">
        <v>80</v>
      </c>
      <c r="F505" t="s">
        <v>14771</v>
      </c>
      <c r="G505">
        <v>3</v>
      </c>
    </row>
    <row r="506" spans="1:7">
      <c r="A506">
        <v>5298</v>
      </c>
      <c r="B506" t="s">
        <v>14049</v>
      </c>
      <c r="C506" t="s">
        <v>14050</v>
      </c>
      <c r="D506">
        <v>0.8</v>
      </c>
      <c r="E506" t="s">
        <v>595</v>
      </c>
      <c r="F506" t="s">
        <v>13121</v>
      </c>
      <c r="G506">
        <v>5</v>
      </c>
    </row>
    <row r="507" spans="1:7">
      <c r="A507">
        <v>1145</v>
      </c>
      <c r="B507" t="s">
        <v>3999</v>
      </c>
      <c r="C507" t="s">
        <v>16235</v>
      </c>
      <c r="D507">
        <v>0.1</v>
      </c>
      <c r="E507" t="s">
        <v>67</v>
      </c>
      <c r="F507" t="s">
        <v>11295</v>
      </c>
      <c r="G507">
        <v>5</v>
      </c>
    </row>
    <row r="508" spans="1:7">
      <c r="A508">
        <v>5299</v>
      </c>
      <c r="B508" t="s">
        <v>3999</v>
      </c>
      <c r="C508" t="s">
        <v>3995</v>
      </c>
      <c r="D508">
        <v>0.05</v>
      </c>
      <c r="E508" t="s">
        <v>67</v>
      </c>
      <c r="F508" t="s">
        <v>3381</v>
      </c>
      <c r="G508">
        <v>5</v>
      </c>
    </row>
    <row r="509" spans="1:7">
      <c r="A509">
        <v>10643</v>
      </c>
      <c r="B509" t="s">
        <v>5199</v>
      </c>
      <c r="C509" t="s">
        <v>16337</v>
      </c>
      <c r="D509">
        <v>0.1</v>
      </c>
      <c r="F509" t="s">
        <v>4963</v>
      </c>
      <c r="G509">
        <v>1</v>
      </c>
    </row>
    <row r="510" spans="1:7">
      <c r="A510">
        <v>5300</v>
      </c>
      <c r="B510" t="s">
        <v>5199</v>
      </c>
      <c r="C510" t="s">
        <v>16338</v>
      </c>
      <c r="D510">
        <v>0.8</v>
      </c>
      <c r="F510" t="s">
        <v>4963</v>
      </c>
      <c r="G510">
        <v>4</v>
      </c>
    </row>
    <row r="511" spans="1:7">
      <c r="A511">
        <v>5301</v>
      </c>
      <c r="B511" t="s">
        <v>4745</v>
      </c>
      <c r="C511" t="s">
        <v>4740</v>
      </c>
      <c r="D511">
        <v>0.01</v>
      </c>
      <c r="E511" t="s">
        <v>80</v>
      </c>
      <c r="F511" t="s">
        <v>4512</v>
      </c>
      <c r="G511">
        <v>2</v>
      </c>
    </row>
    <row r="512" spans="1:7">
      <c r="A512">
        <v>1146</v>
      </c>
      <c r="B512" t="s">
        <v>11816</v>
      </c>
      <c r="C512" t="s">
        <v>16339</v>
      </c>
      <c r="D512">
        <v>0.01</v>
      </c>
      <c r="E512" t="s">
        <v>89</v>
      </c>
      <c r="F512" t="s">
        <v>11432</v>
      </c>
      <c r="G512">
        <v>6</v>
      </c>
    </row>
    <row r="513" spans="1:7">
      <c r="A513">
        <v>10644</v>
      </c>
      <c r="B513" t="s">
        <v>11816</v>
      </c>
      <c r="C513" t="s">
        <v>11817</v>
      </c>
      <c r="D513">
        <v>0.1</v>
      </c>
      <c r="E513" t="s">
        <v>89</v>
      </c>
      <c r="F513" t="s">
        <v>11432</v>
      </c>
      <c r="G513">
        <v>7</v>
      </c>
    </row>
    <row r="514" spans="1:7">
      <c r="A514">
        <v>1266</v>
      </c>
      <c r="B514" t="s">
        <v>10694</v>
      </c>
      <c r="C514" t="s">
        <v>16340</v>
      </c>
      <c r="D514">
        <v>0.01</v>
      </c>
      <c r="E514" t="s">
        <v>595</v>
      </c>
      <c r="F514" t="s">
        <v>10625</v>
      </c>
      <c r="G514">
        <v>6</v>
      </c>
    </row>
    <row r="515" spans="1:7">
      <c r="A515">
        <v>10645</v>
      </c>
      <c r="B515" t="s">
        <v>10694</v>
      </c>
      <c r="C515" t="s">
        <v>16341</v>
      </c>
      <c r="D515">
        <v>0.1</v>
      </c>
      <c r="E515" t="s">
        <v>595</v>
      </c>
      <c r="F515" t="s">
        <v>10625</v>
      </c>
      <c r="G515">
        <v>7</v>
      </c>
    </row>
    <row r="516" spans="1:7">
      <c r="A516">
        <v>5640</v>
      </c>
      <c r="B516" t="s">
        <v>13941</v>
      </c>
      <c r="C516" t="s">
        <v>16103</v>
      </c>
      <c r="D516">
        <v>0.01</v>
      </c>
      <c r="E516" t="s">
        <v>803</v>
      </c>
      <c r="F516" t="s">
        <v>12660</v>
      </c>
      <c r="G516">
        <v>5</v>
      </c>
    </row>
    <row r="517" spans="1:7">
      <c r="A517">
        <v>5641</v>
      </c>
      <c r="B517" t="s">
        <v>14571</v>
      </c>
      <c r="C517" t="s">
        <v>14563</v>
      </c>
      <c r="D517">
        <v>0.01</v>
      </c>
      <c r="E517" t="s">
        <v>107</v>
      </c>
      <c r="F517" t="s">
        <v>14278</v>
      </c>
      <c r="G517">
        <v>5</v>
      </c>
    </row>
    <row r="518" spans="1:7">
      <c r="A518">
        <v>1267</v>
      </c>
      <c r="B518" t="s">
        <v>2844</v>
      </c>
      <c r="C518" t="s">
        <v>9430</v>
      </c>
      <c r="D518">
        <v>0.01</v>
      </c>
      <c r="E518" t="s">
        <v>49</v>
      </c>
      <c r="F518" t="s">
        <v>9136</v>
      </c>
      <c r="G518">
        <v>5</v>
      </c>
    </row>
    <row r="519" spans="1:7">
      <c r="A519">
        <v>5642</v>
      </c>
      <c r="B519" t="s">
        <v>9680</v>
      </c>
      <c r="C519" t="s">
        <v>18385</v>
      </c>
      <c r="D519">
        <v>0.01</v>
      </c>
      <c r="E519" t="s">
        <v>49</v>
      </c>
      <c r="F519" t="s">
        <v>9536</v>
      </c>
      <c r="G519">
        <v>6</v>
      </c>
    </row>
    <row r="520" spans="1:7">
      <c r="A520">
        <v>5881</v>
      </c>
      <c r="B520" t="s">
        <v>10507</v>
      </c>
      <c r="C520" t="s">
        <v>10292</v>
      </c>
      <c r="D520">
        <v>0.01</v>
      </c>
      <c r="E520" t="s">
        <v>166</v>
      </c>
      <c r="F520" t="s">
        <v>10160</v>
      </c>
      <c r="G520">
        <v>2</v>
      </c>
    </row>
    <row r="521" spans="1:7">
      <c r="A521">
        <v>5882</v>
      </c>
      <c r="B521" t="s">
        <v>2324</v>
      </c>
      <c r="C521" t="s">
        <v>16343</v>
      </c>
      <c r="D521">
        <v>0.01</v>
      </c>
      <c r="E521" t="s">
        <v>67</v>
      </c>
      <c r="F521" t="s">
        <v>14771</v>
      </c>
      <c r="G521">
        <v>2</v>
      </c>
    </row>
    <row r="522" spans="1:7">
      <c r="A522">
        <v>5883</v>
      </c>
      <c r="B522" t="s">
        <v>14341</v>
      </c>
      <c r="C522" t="s">
        <v>14337</v>
      </c>
      <c r="D522">
        <v>0.1</v>
      </c>
      <c r="F522" t="s">
        <v>14278</v>
      </c>
      <c r="G522">
        <v>1</v>
      </c>
    </row>
    <row r="523" spans="1:7">
      <c r="A523">
        <v>5884</v>
      </c>
      <c r="B523" t="s">
        <v>13894</v>
      </c>
      <c r="C523" t="s">
        <v>16344</v>
      </c>
      <c r="D523">
        <v>0.01</v>
      </c>
      <c r="E523" t="s">
        <v>135</v>
      </c>
      <c r="F523" t="s">
        <v>13121</v>
      </c>
      <c r="G523">
        <v>2</v>
      </c>
    </row>
    <row r="524" spans="1:7">
      <c r="A524">
        <v>5885</v>
      </c>
      <c r="B524" t="s">
        <v>13894</v>
      </c>
      <c r="C524" t="s">
        <v>16345</v>
      </c>
      <c r="D524">
        <v>0.01</v>
      </c>
      <c r="E524" t="s">
        <v>135</v>
      </c>
      <c r="F524" t="s">
        <v>13121</v>
      </c>
      <c r="G524">
        <v>5</v>
      </c>
    </row>
    <row r="525" spans="1:7">
      <c r="A525">
        <v>1503</v>
      </c>
      <c r="B525" t="s">
        <v>11004</v>
      </c>
      <c r="C525" t="s">
        <v>11005</v>
      </c>
      <c r="D525">
        <v>0.01</v>
      </c>
      <c r="E525" t="s">
        <v>166</v>
      </c>
      <c r="F525" t="s">
        <v>10625</v>
      </c>
      <c r="G525">
        <v>5</v>
      </c>
    </row>
    <row r="526" spans="1:7">
      <c r="A526">
        <v>6396</v>
      </c>
      <c r="B526" t="s">
        <v>8041</v>
      </c>
      <c r="C526" t="s">
        <v>16285</v>
      </c>
      <c r="D526">
        <v>0.01</v>
      </c>
      <c r="E526" t="s">
        <v>67</v>
      </c>
      <c r="F526" t="s">
        <v>14771</v>
      </c>
      <c r="G526">
        <v>7</v>
      </c>
    </row>
    <row r="527" spans="1:7">
      <c r="A527">
        <v>1592</v>
      </c>
      <c r="B527" t="s">
        <v>11579</v>
      </c>
      <c r="C527" t="s">
        <v>11580</v>
      </c>
      <c r="D527">
        <v>0.01</v>
      </c>
      <c r="E527" t="s">
        <v>595</v>
      </c>
      <c r="F527" t="s">
        <v>11432</v>
      </c>
      <c r="G527">
        <v>2</v>
      </c>
    </row>
    <row r="528" spans="1:7">
      <c r="A528">
        <v>1710</v>
      </c>
      <c r="B528" t="s">
        <v>938</v>
      </c>
      <c r="C528" t="s">
        <v>939</v>
      </c>
      <c r="D528">
        <v>0.01</v>
      </c>
      <c r="E528" t="s">
        <v>595</v>
      </c>
      <c r="F528" t="s">
        <v>499</v>
      </c>
      <c r="G528">
        <v>8</v>
      </c>
    </row>
    <row r="529" spans="1:7">
      <c r="A529">
        <v>11549</v>
      </c>
      <c r="B529" t="s">
        <v>335</v>
      </c>
      <c r="C529" t="s">
        <v>9694</v>
      </c>
      <c r="D529">
        <v>0.1</v>
      </c>
      <c r="F529" t="s">
        <v>9536</v>
      </c>
      <c r="G529">
        <v>2</v>
      </c>
    </row>
    <row r="530" spans="1:7">
      <c r="A530">
        <v>1766</v>
      </c>
      <c r="B530" t="s">
        <v>335</v>
      </c>
      <c r="C530" t="s">
        <v>336</v>
      </c>
      <c r="D530">
        <v>0.1</v>
      </c>
      <c r="F530" t="s">
        <v>68</v>
      </c>
      <c r="G530">
        <v>2</v>
      </c>
    </row>
    <row r="531" spans="1:7">
      <c r="A531">
        <v>1767</v>
      </c>
      <c r="B531" t="s">
        <v>6371</v>
      </c>
      <c r="C531" t="s">
        <v>6372</v>
      </c>
      <c r="D531">
        <v>0.8</v>
      </c>
      <c r="E531" t="s">
        <v>595</v>
      </c>
      <c r="F531" t="s">
        <v>5790</v>
      </c>
      <c r="G531">
        <v>5</v>
      </c>
    </row>
    <row r="532" spans="1:7">
      <c r="A532">
        <v>65</v>
      </c>
      <c r="B532" t="s">
        <v>4707</v>
      </c>
      <c r="C532" t="s">
        <v>16346</v>
      </c>
      <c r="D532">
        <v>0.6</v>
      </c>
      <c r="E532" t="s">
        <v>203</v>
      </c>
      <c r="F532" t="s">
        <v>14748</v>
      </c>
      <c r="G532">
        <v>1</v>
      </c>
    </row>
    <row r="533" spans="1:7">
      <c r="A533">
        <v>1868</v>
      </c>
      <c r="B533" t="s">
        <v>4707</v>
      </c>
      <c r="C533" t="s">
        <v>4704</v>
      </c>
      <c r="D533">
        <v>0.8</v>
      </c>
      <c r="E533" t="s">
        <v>203</v>
      </c>
      <c r="F533" t="s">
        <v>4512</v>
      </c>
      <c r="G533">
        <v>1</v>
      </c>
    </row>
    <row r="534" spans="1:7">
      <c r="A534">
        <v>1869</v>
      </c>
      <c r="B534" t="s">
        <v>8161</v>
      </c>
      <c r="C534" t="s">
        <v>8163</v>
      </c>
      <c r="D534">
        <v>0.1</v>
      </c>
      <c r="E534" t="s">
        <v>40</v>
      </c>
      <c r="F534" t="s">
        <v>8093</v>
      </c>
      <c r="G534">
        <v>1</v>
      </c>
    </row>
    <row r="535" spans="1:7">
      <c r="A535">
        <v>110</v>
      </c>
      <c r="B535" t="s">
        <v>7731</v>
      </c>
      <c r="C535" t="s">
        <v>16347</v>
      </c>
      <c r="D535">
        <v>0.01</v>
      </c>
      <c r="E535" t="s">
        <v>107</v>
      </c>
      <c r="F535" t="s">
        <v>7247</v>
      </c>
      <c r="G535">
        <v>6</v>
      </c>
    </row>
    <row r="536" spans="1:7">
      <c r="A536">
        <v>10647</v>
      </c>
      <c r="B536" t="s">
        <v>7731</v>
      </c>
      <c r="C536" t="s">
        <v>7728</v>
      </c>
      <c r="D536">
        <v>0.1</v>
      </c>
      <c r="E536" t="s">
        <v>107</v>
      </c>
      <c r="F536" t="s">
        <v>7247</v>
      </c>
      <c r="G536">
        <v>7</v>
      </c>
    </row>
    <row r="537" spans="1:7">
      <c r="A537">
        <v>7327</v>
      </c>
      <c r="B537" t="s">
        <v>8182</v>
      </c>
      <c r="C537" t="s">
        <v>8179</v>
      </c>
      <c r="D537">
        <v>0.8</v>
      </c>
      <c r="E537" t="s">
        <v>203</v>
      </c>
      <c r="F537" t="s">
        <v>8093</v>
      </c>
      <c r="G537">
        <v>1</v>
      </c>
    </row>
    <row r="538" spans="1:7">
      <c r="A538">
        <v>2006</v>
      </c>
      <c r="B538" t="s">
        <v>1042</v>
      </c>
      <c r="C538" t="s">
        <v>1037</v>
      </c>
      <c r="D538">
        <v>0.6</v>
      </c>
      <c r="E538" t="s">
        <v>166</v>
      </c>
      <c r="F538" t="s">
        <v>41</v>
      </c>
      <c r="G538">
        <v>1</v>
      </c>
    </row>
    <row r="539" spans="1:7">
      <c r="A539">
        <v>111</v>
      </c>
      <c r="B539" t="s">
        <v>1042</v>
      </c>
      <c r="C539" t="s">
        <v>4636</v>
      </c>
      <c r="D539">
        <v>0.6</v>
      </c>
      <c r="E539" t="s">
        <v>166</v>
      </c>
      <c r="F539" t="s">
        <v>4512</v>
      </c>
      <c r="G539">
        <v>1</v>
      </c>
    </row>
    <row r="540" spans="1:7">
      <c r="A540">
        <v>2007</v>
      </c>
      <c r="B540" t="s">
        <v>3392</v>
      </c>
      <c r="C540" t="s">
        <v>16348</v>
      </c>
      <c r="D540">
        <v>0.6</v>
      </c>
      <c r="E540" t="s">
        <v>80</v>
      </c>
      <c r="F540" t="s">
        <v>14699</v>
      </c>
      <c r="G540">
        <v>1</v>
      </c>
    </row>
    <row r="541" spans="1:7">
      <c r="A541">
        <v>2008</v>
      </c>
      <c r="B541" t="s">
        <v>3392</v>
      </c>
      <c r="C541" t="s">
        <v>3380</v>
      </c>
      <c r="D541">
        <v>0.8</v>
      </c>
      <c r="E541" t="s">
        <v>80</v>
      </c>
      <c r="F541" t="s">
        <v>3381</v>
      </c>
      <c r="G541">
        <v>1</v>
      </c>
    </row>
    <row r="542" spans="1:7">
      <c r="A542">
        <v>159</v>
      </c>
      <c r="B542" t="s">
        <v>5019</v>
      </c>
      <c r="C542" t="s">
        <v>3150</v>
      </c>
      <c r="D542">
        <v>0.05</v>
      </c>
      <c r="E542" t="s">
        <v>89</v>
      </c>
      <c r="F542" t="s">
        <v>3135</v>
      </c>
      <c r="G542">
        <v>4</v>
      </c>
    </row>
    <row r="543" spans="1:7">
      <c r="A543">
        <v>10648</v>
      </c>
      <c r="B543" t="s">
        <v>5019</v>
      </c>
      <c r="C543" t="s">
        <v>16349</v>
      </c>
      <c r="D543">
        <v>0.1</v>
      </c>
      <c r="E543" t="s">
        <v>89</v>
      </c>
      <c r="F543" t="s">
        <v>4963</v>
      </c>
      <c r="G543">
        <v>1</v>
      </c>
    </row>
    <row r="544" spans="1:7">
      <c r="A544">
        <v>2199</v>
      </c>
      <c r="B544" t="s">
        <v>5019</v>
      </c>
      <c r="C544" t="s">
        <v>5021</v>
      </c>
      <c r="D544">
        <v>0.01</v>
      </c>
      <c r="E544" t="s">
        <v>89</v>
      </c>
      <c r="F544" t="s">
        <v>4963</v>
      </c>
      <c r="G544">
        <v>4</v>
      </c>
    </row>
    <row r="545" spans="1:7">
      <c r="A545">
        <v>2200</v>
      </c>
      <c r="B545" t="s">
        <v>12505</v>
      </c>
      <c r="C545" t="s">
        <v>16350</v>
      </c>
      <c r="D545">
        <v>0.01</v>
      </c>
      <c r="E545" t="s">
        <v>107</v>
      </c>
      <c r="F545" t="s">
        <v>12334</v>
      </c>
      <c r="G545">
        <v>7</v>
      </c>
    </row>
    <row r="546" spans="1:7">
      <c r="A546">
        <v>10649</v>
      </c>
      <c r="B546" t="s">
        <v>12505</v>
      </c>
      <c r="C546" t="s">
        <v>2622</v>
      </c>
      <c r="D546">
        <v>0.1</v>
      </c>
      <c r="E546" t="s">
        <v>107</v>
      </c>
      <c r="F546" t="s">
        <v>2210</v>
      </c>
      <c r="G546">
        <v>7</v>
      </c>
    </row>
    <row r="547" spans="1:7">
      <c r="A547">
        <v>160</v>
      </c>
      <c r="B547" t="s">
        <v>1201</v>
      </c>
      <c r="C547" t="s">
        <v>1202</v>
      </c>
      <c r="D547">
        <v>0.8</v>
      </c>
      <c r="E547" t="s">
        <v>354</v>
      </c>
      <c r="F547" t="s">
        <v>41</v>
      </c>
      <c r="G547">
        <v>2</v>
      </c>
    </row>
    <row r="548" spans="1:7">
      <c r="A548">
        <v>2483</v>
      </c>
      <c r="B548" t="s">
        <v>13954</v>
      </c>
      <c r="C548" t="s">
        <v>13931</v>
      </c>
      <c r="D548">
        <v>0.8</v>
      </c>
      <c r="E548" t="s">
        <v>803</v>
      </c>
      <c r="F548" t="s">
        <v>13121</v>
      </c>
      <c r="G548">
        <v>5</v>
      </c>
    </row>
    <row r="549" spans="1:7">
      <c r="A549">
        <v>2484</v>
      </c>
      <c r="B549" t="s">
        <v>13954</v>
      </c>
      <c r="C549" t="s">
        <v>13784</v>
      </c>
      <c r="D549">
        <v>0.1</v>
      </c>
      <c r="E549" t="s">
        <v>67</v>
      </c>
      <c r="F549" t="s">
        <v>13121</v>
      </c>
      <c r="G549">
        <v>5</v>
      </c>
    </row>
    <row r="550" spans="1:7">
      <c r="A550">
        <v>2485</v>
      </c>
      <c r="B550" t="s">
        <v>6938</v>
      </c>
      <c r="C550" t="s">
        <v>6940</v>
      </c>
      <c r="D550">
        <v>0.01</v>
      </c>
      <c r="E550" t="s">
        <v>135</v>
      </c>
      <c r="F550" t="s">
        <v>6576</v>
      </c>
      <c r="G550">
        <v>3</v>
      </c>
    </row>
    <row r="551" spans="1:7">
      <c r="A551">
        <v>630</v>
      </c>
      <c r="B551" t="s">
        <v>11950</v>
      </c>
      <c r="C551" t="s">
        <v>11951</v>
      </c>
      <c r="D551">
        <v>0.01</v>
      </c>
      <c r="E551" t="s">
        <v>107</v>
      </c>
      <c r="F551" t="s">
        <v>11921</v>
      </c>
      <c r="G551">
        <v>1</v>
      </c>
    </row>
    <row r="552" spans="1:7">
      <c r="A552">
        <v>4964</v>
      </c>
      <c r="B552" t="s">
        <v>4551</v>
      </c>
      <c r="C552" t="s">
        <v>4527</v>
      </c>
      <c r="D552">
        <v>0.01</v>
      </c>
      <c r="E552" t="s">
        <v>80</v>
      </c>
      <c r="F552" t="s">
        <v>4512</v>
      </c>
      <c r="G552">
        <v>1</v>
      </c>
    </row>
    <row r="553" spans="1:7">
      <c r="A553">
        <v>1675</v>
      </c>
      <c r="B553" t="s">
        <v>801</v>
      </c>
      <c r="C553" t="s">
        <v>2190</v>
      </c>
      <c r="D553">
        <v>0.6</v>
      </c>
      <c r="E553" t="s">
        <v>803</v>
      </c>
      <c r="F553" t="s">
        <v>1975</v>
      </c>
      <c r="G553">
        <v>8</v>
      </c>
    </row>
    <row r="554" spans="1:7">
      <c r="A554">
        <v>11550</v>
      </c>
      <c r="B554" t="s">
        <v>801</v>
      </c>
      <c r="C554" t="s">
        <v>2166</v>
      </c>
      <c r="D554">
        <v>0.1</v>
      </c>
      <c r="E554" t="s">
        <v>67</v>
      </c>
      <c r="F554" t="s">
        <v>1975</v>
      </c>
      <c r="G554">
        <v>8</v>
      </c>
    </row>
    <row r="555" spans="1:7">
      <c r="A555">
        <v>26</v>
      </c>
      <c r="B555" t="s">
        <v>12557</v>
      </c>
      <c r="C555" t="s">
        <v>9469</v>
      </c>
      <c r="D555">
        <v>0.6</v>
      </c>
      <c r="E555" t="s">
        <v>67</v>
      </c>
      <c r="F555" t="s">
        <v>9136</v>
      </c>
      <c r="G555">
        <v>7</v>
      </c>
    </row>
    <row r="556" spans="1:7">
      <c r="A556">
        <v>11820</v>
      </c>
      <c r="B556" t="s">
        <v>12557</v>
      </c>
      <c r="C556" t="s">
        <v>11109</v>
      </c>
      <c r="D556">
        <v>0.7</v>
      </c>
      <c r="E556" t="s">
        <v>67</v>
      </c>
      <c r="F556" t="s">
        <v>10870</v>
      </c>
      <c r="G556">
        <v>8</v>
      </c>
    </row>
    <row r="557" spans="1:7">
      <c r="A557">
        <v>1768</v>
      </c>
      <c r="B557" t="s">
        <v>12557</v>
      </c>
      <c r="C557" t="s">
        <v>12558</v>
      </c>
      <c r="D557">
        <v>0.8</v>
      </c>
      <c r="E557" t="s">
        <v>67</v>
      </c>
      <c r="F557" t="s">
        <v>12334</v>
      </c>
      <c r="G557">
        <v>7</v>
      </c>
    </row>
    <row r="558" spans="1:7">
      <c r="A558">
        <v>11821</v>
      </c>
      <c r="B558" t="s">
        <v>12557</v>
      </c>
      <c r="C558" t="s">
        <v>2595</v>
      </c>
      <c r="D558">
        <v>0.5</v>
      </c>
      <c r="E558" t="s">
        <v>67</v>
      </c>
      <c r="F558" t="s">
        <v>2210</v>
      </c>
      <c r="G558">
        <v>7</v>
      </c>
    </row>
    <row r="559" spans="1:7">
      <c r="A559">
        <v>2009</v>
      </c>
      <c r="B559" t="s">
        <v>6326</v>
      </c>
      <c r="C559" t="s">
        <v>6328</v>
      </c>
      <c r="D559">
        <v>0.8</v>
      </c>
      <c r="E559" t="s">
        <v>49</v>
      </c>
      <c r="F559" t="s">
        <v>5790</v>
      </c>
      <c r="G559">
        <v>5</v>
      </c>
    </row>
    <row r="560" spans="1:7">
      <c r="A560">
        <v>2010</v>
      </c>
      <c r="B560" t="s">
        <v>6326</v>
      </c>
      <c r="C560" t="s">
        <v>18386</v>
      </c>
      <c r="D560">
        <v>0.01</v>
      </c>
      <c r="E560" t="s">
        <v>49</v>
      </c>
      <c r="F560" t="s">
        <v>15389</v>
      </c>
      <c r="G560">
        <v>5</v>
      </c>
    </row>
    <row r="561" spans="1:7">
      <c r="A561">
        <v>2486</v>
      </c>
      <c r="B561" t="s">
        <v>10252</v>
      </c>
      <c r="C561" t="s">
        <v>10253</v>
      </c>
      <c r="D561">
        <v>0.1</v>
      </c>
      <c r="E561" t="s">
        <v>67</v>
      </c>
      <c r="F561" t="s">
        <v>10160</v>
      </c>
      <c r="G561">
        <v>2</v>
      </c>
    </row>
    <row r="562" spans="1:7">
      <c r="A562">
        <v>9736</v>
      </c>
      <c r="B562" t="s">
        <v>10252</v>
      </c>
      <c r="C562" t="s">
        <v>8188</v>
      </c>
      <c r="D562">
        <v>0.6</v>
      </c>
      <c r="E562" t="s">
        <v>67</v>
      </c>
      <c r="F562" t="s">
        <v>8093</v>
      </c>
      <c r="G562">
        <v>2</v>
      </c>
    </row>
    <row r="563" spans="1:7">
      <c r="A563">
        <v>2488</v>
      </c>
      <c r="B563" t="s">
        <v>10252</v>
      </c>
      <c r="C563" t="s">
        <v>16352</v>
      </c>
      <c r="D563">
        <v>0.01</v>
      </c>
      <c r="E563" t="s">
        <v>12625</v>
      </c>
      <c r="F563" t="s">
        <v>14278</v>
      </c>
      <c r="G563">
        <v>2</v>
      </c>
    </row>
    <row r="564" spans="1:7">
      <c r="A564">
        <v>2489</v>
      </c>
      <c r="B564" t="s">
        <v>10252</v>
      </c>
      <c r="C564" t="s">
        <v>16353</v>
      </c>
      <c r="D564">
        <v>0.1</v>
      </c>
      <c r="E564" t="s">
        <v>12625</v>
      </c>
      <c r="F564" t="s">
        <v>14699</v>
      </c>
      <c r="G564">
        <v>6</v>
      </c>
    </row>
    <row r="565" spans="1:7">
      <c r="A565">
        <v>10360</v>
      </c>
      <c r="B565" t="s">
        <v>10252</v>
      </c>
      <c r="C565" t="s">
        <v>16354</v>
      </c>
      <c r="D565">
        <v>0.6</v>
      </c>
      <c r="E565" t="s">
        <v>12625</v>
      </c>
      <c r="F565" t="s">
        <v>14699</v>
      </c>
      <c r="G565">
        <v>7</v>
      </c>
    </row>
    <row r="566" spans="1:7">
      <c r="A566">
        <v>2487</v>
      </c>
      <c r="B566" t="s">
        <v>10252</v>
      </c>
      <c r="C566" t="s">
        <v>16355</v>
      </c>
      <c r="D566">
        <v>0.01</v>
      </c>
      <c r="E566" t="s">
        <v>12625</v>
      </c>
      <c r="F566" t="s">
        <v>6576</v>
      </c>
      <c r="G566">
        <v>6</v>
      </c>
    </row>
    <row r="567" spans="1:7">
      <c r="A567">
        <v>10651</v>
      </c>
      <c r="B567" t="s">
        <v>3142</v>
      </c>
      <c r="C567" t="s">
        <v>16356</v>
      </c>
      <c r="D567">
        <v>0.1</v>
      </c>
      <c r="E567" t="s">
        <v>74</v>
      </c>
      <c r="F567" t="s">
        <v>3135</v>
      </c>
      <c r="G567">
        <v>1</v>
      </c>
    </row>
    <row r="568" spans="1:7">
      <c r="A568">
        <v>3</v>
      </c>
      <c r="B568" t="s">
        <v>3142</v>
      </c>
      <c r="C568" t="s">
        <v>3139</v>
      </c>
      <c r="D568">
        <v>0.8</v>
      </c>
      <c r="E568" t="s">
        <v>74</v>
      </c>
      <c r="F568" t="s">
        <v>3135</v>
      </c>
      <c r="G568">
        <v>4</v>
      </c>
    </row>
    <row r="569" spans="1:7">
      <c r="A569">
        <v>11551</v>
      </c>
      <c r="B569" t="s">
        <v>3142</v>
      </c>
      <c r="C569" t="s">
        <v>16357</v>
      </c>
      <c r="D569">
        <v>0.1</v>
      </c>
      <c r="E569" t="s">
        <v>74</v>
      </c>
      <c r="F569" t="s">
        <v>15441</v>
      </c>
      <c r="G569">
        <v>1</v>
      </c>
    </row>
    <row r="570" spans="1:7">
      <c r="A570">
        <v>1677</v>
      </c>
      <c r="B570" t="s">
        <v>3142</v>
      </c>
      <c r="C570" t="s">
        <v>16259</v>
      </c>
      <c r="D570">
        <v>0.6</v>
      </c>
      <c r="E570" t="s">
        <v>74</v>
      </c>
      <c r="F570" t="s">
        <v>15441</v>
      </c>
      <c r="G570">
        <v>4</v>
      </c>
    </row>
    <row r="571" spans="1:7">
      <c r="A571">
        <v>1676</v>
      </c>
      <c r="B571" t="s">
        <v>3142</v>
      </c>
      <c r="C571" t="s">
        <v>16358</v>
      </c>
      <c r="D571">
        <v>0.01</v>
      </c>
      <c r="E571" t="s">
        <v>74</v>
      </c>
      <c r="F571" t="s">
        <v>15338</v>
      </c>
      <c r="G571">
        <v>4</v>
      </c>
    </row>
    <row r="572" spans="1:7">
      <c r="A572">
        <v>11552</v>
      </c>
      <c r="B572" t="s">
        <v>3142</v>
      </c>
      <c r="C572" t="s">
        <v>16359</v>
      </c>
      <c r="D572">
        <v>0.1</v>
      </c>
      <c r="E572" t="s">
        <v>74</v>
      </c>
      <c r="F572" t="s">
        <v>15338</v>
      </c>
      <c r="G572">
        <v>1</v>
      </c>
    </row>
    <row r="573" spans="1:7">
      <c r="A573">
        <v>27</v>
      </c>
      <c r="B573" t="s">
        <v>55</v>
      </c>
      <c r="C573" t="s">
        <v>11303</v>
      </c>
      <c r="D573">
        <v>0.6</v>
      </c>
      <c r="E573" t="s">
        <v>80</v>
      </c>
      <c r="F573" t="s">
        <v>11295</v>
      </c>
      <c r="G573">
        <v>1</v>
      </c>
    </row>
    <row r="574" spans="1:7">
      <c r="A574">
        <v>1769</v>
      </c>
      <c r="B574" t="s">
        <v>55</v>
      </c>
      <c r="C574" t="s">
        <v>3380</v>
      </c>
      <c r="D574">
        <v>0.8</v>
      </c>
      <c r="E574" t="s">
        <v>80</v>
      </c>
      <c r="F574" t="s">
        <v>3381</v>
      </c>
      <c r="G574">
        <v>1</v>
      </c>
    </row>
    <row r="575" spans="1:7">
      <c r="A575">
        <v>28</v>
      </c>
      <c r="B575" t="s">
        <v>8522</v>
      </c>
      <c r="C575" t="s">
        <v>16360</v>
      </c>
      <c r="D575">
        <v>0.6</v>
      </c>
      <c r="E575" t="s">
        <v>67</v>
      </c>
      <c r="F575" t="s">
        <v>11343</v>
      </c>
      <c r="G575">
        <v>8</v>
      </c>
    </row>
    <row r="576" spans="1:7">
      <c r="A576">
        <v>6597</v>
      </c>
      <c r="B576" t="s">
        <v>8522</v>
      </c>
      <c r="C576" t="s">
        <v>8514</v>
      </c>
      <c r="D576">
        <v>0.8</v>
      </c>
      <c r="E576" t="s">
        <v>67</v>
      </c>
      <c r="F576" t="s">
        <v>8277</v>
      </c>
      <c r="G576">
        <v>8</v>
      </c>
    </row>
    <row r="577" spans="1:7">
      <c r="A577">
        <v>1770</v>
      </c>
      <c r="B577" t="s">
        <v>8035</v>
      </c>
      <c r="C577" t="s">
        <v>16203</v>
      </c>
      <c r="D577">
        <v>0.4</v>
      </c>
      <c r="F577" t="s">
        <v>14771</v>
      </c>
      <c r="G577">
        <v>5</v>
      </c>
    </row>
    <row r="578" spans="1:7">
      <c r="A578">
        <v>1771</v>
      </c>
      <c r="B578" t="s">
        <v>8035</v>
      </c>
      <c r="C578" t="s">
        <v>16107</v>
      </c>
      <c r="D578">
        <v>0.8</v>
      </c>
      <c r="E578" t="s">
        <v>203</v>
      </c>
      <c r="F578" t="s">
        <v>14771</v>
      </c>
      <c r="G578">
        <v>5</v>
      </c>
    </row>
    <row r="579" spans="1:7">
      <c r="A579">
        <v>113</v>
      </c>
      <c r="B579" t="s">
        <v>8099</v>
      </c>
      <c r="C579" t="s">
        <v>16361</v>
      </c>
      <c r="D579">
        <v>0.1</v>
      </c>
      <c r="E579" t="s">
        <v>80</v>
      </c>
      <c r="F579" t="s">
        <v>13028</v>
      </c>
      <c r="G579">
        <v>7</v>
      </c>
    </row>
    <row r="580" spans="1:7">
      <c r="A580">
        <v>112</v>
      </c>
      <c r="B580" t="s">
        <v>8099</v>
      </c>
      <c r="C580" t="s">
        <v>16247</v>
      </c>
      <c r="D580">
        <v>0.1</v>
      </c>
      <c r="E580" t="s">
        <v>80</v>
      </c>
      <c r="F580" t="s">
        <v>11295</v>
      </c>
      <c r="G580">
        <v>7</v>
      </c>
    </row>
    <row r="581" spans="1:7">
      <c r="A581">
        <v>12358</v>
      </c>
      <c r="B581" t="s">
        <v>8099</v>
      </c>
      <c r="C581" t="s">
        <v>8096</v>
      </c>
      <c r="D581">
        <v>0.8</v>
      </c>
      <c r="E581" t="s">
        <v>80</v>
      </c>
      <c r="F581" t="s">
        <v>8093</v>
      </c>
      <c r="G581">
        <v>1</v>
      </c>
    </row>
    <row r="582" spans="1:7">
      <c r="A582">
        <v>7216</v>
      </c>
      <c r="B582" t="s">
        <v>8099</v>
      </c>
      <c r="C582" t="s">
        <v>8482</v>
      </c>
      <c r="D582">
        <v>0.8</v>
      </c>
      <c r="E582" t="s">
        <v>80</v>
      </c>
      <c r="F582" t="s">
        <v>8093</v>
      </c>
      <c r="G582">
        <v>7</v>
      </c>
    </row>
    <row r="583" spans="1:7">
      <c r="A583">
        <v>161</v>
      </c>
      <c r="B583" t="s">
        <v>4519</v>
      </c>
      <c r="C583" t="s">
        <v>16362</v>
      </c>
      <c r="D583">
        <v>0.01</v>
      </c>
      <c r="E583" t="s">
        <v>74</v>
      </c>
      <c r="F583" t="s">
        <v>14748</v>
      </c>
      <c r="G583">
        <v>1</v>
      </c>
    </row>
    <row r="584" spans="1:7">
      <c r="A584">
        <v>2201</v>
      </c>
      <c r="B584" t="s">
        <v>4519</v>
      </c>
      <c r="C584" t="s">
        <v>4513</v>
      </c>
      <c r="D584">
        <v>0.1</v>
      </c>
      <c r="E584" t="s">
        <v>74</v>
      </c>
      <c r="F584" t="s">
        <v>4512</v>
      </c>
      <c r="G584">
        <v>1</v>
      </c>
    </row>
    <row r="585" spans="1:7">
      <c r="A585">
        <v>6703</v>
      </c>
      <c r="B585" t="s">
        <v>13826</v>
      </c>
      <c r="C585" t="s">
        <v>16203</v>
      </c>
      <c r="D585">
        <v>0.3</v>
      </c>
      <c r="F585" t="s">
        <v>14771</v>
      </c>
      <c r="G585">
        <v>5</v>
      </c>
    </row>
    <row r="586" spans="1:7">
      <c r="A586">
        <v>2490</v>
      </c>
      <c r="B586" t="s">
        <v>13826</v>
      </c>
      <c r="C586" t="s">
        <v>13827</v>
      </c>
      <c r="D586">
        <v>0.8</v>
      </c>
      <c r="E586" t="s">
        <v>80</v>
      </c>
      <c r="F586" t="s">
        <v>13121</v>
      </c>
      <c r="G586">
        <v>5</v>
      </c>
    </row>
    <row r="587" spans="1:7">
      <c r="A587">
        <v>2491</v>
      </c>
      <c r="B587" t="s">
        <v>14121</v>
      </c>
      <c r="C587" t="s">
        <v>16363</v>
      </c>
      <c r="D587">
        <v>0.01</v>
      </c>
      <c r="E587" t="s">
        <v>89</v>
      </c>
      <c r="F587" t="s">
        <v>12660</v>
      </c>
      <c r="G587">
        <v>7</v>
      </c>
    </row>
    <row r="588" spans="1:7">
      <c r="A588">
        <v>2492</v>
      </c>
      <c r="B588" t="s">
        <v>14121</v>
      </c>
      <c r="C588" t="s">
        <v>16296</v>
      </c>
      <c r="D588">
        <v>0.8</v>
      </c>
      <c r="E588" t="s">
        <v>80</v>
      </c>
      <c r="F588" t="s">
        <v>12660</v>
      </c>
      <c r="G588">
        <v>7</v>
      </c>
    </row>
    <row r="589" spans="1:7">
      <c r="A589">
        <v>247</v>
      </c>
      <c r="B589" t="s">
        <v>1139</v>
      </c>
      <c r="C589" t="s">
        <v>1136</v>
      </c>
      <c r="D589">
        <v>0.01</v>
      </c>
      <c r="E589" t="s">
        <v>107</v>
      </c>
      <c r="F589" t="s">
        <v>41</v>
      </c>
      <c r="G589">
        <v>2</v>
      </c>
    </row>
    <row r="590" spans="1:7">
      <c r="A590">
        <v>497</v>
      </c>
      <c r="B590" t="s">
        <v>11430</v>
      </c>
      <c r="C590" t="s">
        <v>11435</v>
      </c>
      <c r="D590">
        <v>0.01</v>
      </c>
      <c r="E590" t="s">
        <v>80</v>
      </c>
      <c r="F590" t="s">
        <v>11432</v>
      </c>
      <c r="G590">
        <v>1</v>
      </c>
    </row>
    <row r="591" spans="1:7">
      <c r="A591">
        <v>5643</v>
      </c>
      <c r="B591" t="s">
        <v>13650</v>
      </c>
      <c r="C591" t="s">
        <v>13636</v>
      </c>
      <c r="D591">
        <v>0.01</v>
      </c>
      <c r="E591" t="s">
        <v>80</v>
      </c>
      <c r="F591" t="s">
        <v>13121</v>
      </c>
      <c r="G591">
        <v>3</v>
      </c>
    </row>
    <row r="592" spans="1:7">
      <c r="A592">
        <v>29</v>
      </c>
      <c r="B592" t="s">
        <v>16364</v>
      </c>
      <c r="C592" t="s">
        <v>16365</v>
      </c>
      <c r="D592">
        <v>0.01</v>
      </c>
      <c r="E592" t="s">
        <v>123</v>
      </c>
      <c r="F592" t="s">
        <v>12619</v>
      </c>
      <c r="G592">
        <v>3</v>
      </c>
    </row>
    <row r="593" spans="1:7">
      <c r="A593">
        <v>66</v>
      </c>
      <c r="B593" t="s">
        <v>11555</v>
      </c>
      <c r="C593" t="s">
        <v>11552</v>
      </c>
      <c r="D593">
        <v>0.01</v>
      </c>
      <c r="E593" t="s">
        <v>803</v>
      </c>
      <c r="F593" t="s">
        <v>11432</v>
      </c>
      <c r="G593">
        <v>2</v>
      </c>
    </row>
    <row r="594" spans="1:7">
      <c r="A594">
        <v>1870</v>
      </c>
      <c r="B594" t="s">
        <v>5238</v>
      </c>
      <c r="C594" t="s">
        <v>18387</v>
      </c>
      <c r="D594">
        <v>0.01</v>
      </c>
      <c r="E594" t="s">
        <v>40</v>
      </c>
      <c r="F594" t="s">
        <v>15216</v>
      </c>
      <c r="G594">
        <v>4</v>
      </c>
    </row>
    <row r="595" spans="1:7">
      <c r="A595">
        <v>10653</v>
      </c>
      <c r="B595" t="s">
        <v>5238</v>
      </c>
      <c r="C595" t="s">
        <v>18388</v>
      </c>
      <c r="D595">
        <v>0.1</v>
      </c>
      <c r="E595" t="s">
        <v>40</v>
      </c>
      <c r="F595" t="s">
        <v>15441</v>
      </c>
      <c r="G595">
        <v>1</v>
      </c>
    </row>
    <row r="596" spans="1:7">
      <c r="A596">
        <v>1871</v>
      </c>
      <c r="B596" t="s">
        <v>5238</v>
      </c>
      <c r="C596" t="s">
        <v>5226</v>
      </c>
      <c r="D596">
        <v>0.01</v>
      </c>
      <c r="E596" t="s">
        <v>40</v>
      </c>
      <c r="F596" t="s">
        <v>4963</v>
      </c>
      <c r="G596">
        <v>4</v>
      </c>
    </row>
    <row r="597" spans="1:7">
      <c r="A597">
        <v>114</v>
      </c>
      <c r="B597" t="s">
        <v>9367</v>
      </c>
      <c r="C597" t="s">
        <v>9364</v>
      </c>
      <c r="D597">
        <v>0.1</v>
      </c>
      <c r="E597" t="s">
        <v>49</v>
      </c>
      <c r="F597" t="s">
        <v>9136</v>
      </c>
      <c r="G597">
        <v>3</v>
      </c>
    </row>
    <row r="598" spans="1:7">
      <c r="A598">
        <v>2873</v>
      </c>
      <c r="B598" t="s">
        <v>14642</v>
      </c>
      <c r="C598" t="s">
        <v>14637</v>
      </c>
      <c r="D598">
        <v>0.01</v>
      </c>
      <c r="E598" t="s">
        <v>107</v>
      </c>
      <c r="F598" t="s">
        <v>14278</v>
      </c>
      <c r="G598">
        <v>7</v>
      </c>
    </row>
    <row r="599" spans="1:7">
      <c r="A599">
        <v>2874</v>
      </c>
      <c r="B599" t="s">
        <v>15097</v>
      </c>
      <c r="C599" t="s">
        <v>16368</v>
      </c>
      <c r="D599">
        <v>0.01</v>
      </c>
      <c r="E599" t="s">
        <v>12637</v>
      </c>
      <c r="F599" t="s">
        <v>6576</v>
      </c>
      <c r="G599">
        <v>7</v>
      </c>
    </row>
    <row r="600" spans="1:7">
      <c r="A600">
        <v>631</v>
      </c>
      <c r="B600" t="s">
        <v>1211</v>
      </c>
      <c r="C600" t="s">
        <v>1202</v>
      </c>
      <c r="D600">
        <v>0.01</v>
      </c>
      <c r="E600" t="s">
        <v>354</v>
      </c>
      <c r="F600" t="s">
        <v>41</v>
      </c>
      <c r="G600">
        <v>2</v>
      </c>
    </row>
    <row r="601" spans="1:7">
      <c r="A601">
        <v>1772</v>
      </c>
      <c r="B601" t="s">
        <v>8219</v>
      </c>
      <c r="C601" t="s">
        <v>5472</v>
      </c>
      <c r="D601">
        <v>0.01</v>
      </c>
      <c r="E601" t="s">
        <v>67</v>
      </c>
      <c r="F601" t="s">
        <v>4512</v>
      </c>
      <c r="G601">
        <v>7</v>
      </c>
    </row>
    <row r="602" spans="1:7">
      <c r="A602">
        <v>10654</v>
      </c>
      <c r="B602" t="s">
        <v>8219</v>
      </c>
      <c r="C602" t="s">
        <v>16234</v>
      </c>
      <c r="D602">
        <v>0.1</v>
      </c>
      <c r="E602" t="s">
        <v>67</v>
      </c>
      <c r="F602" t="s">
        <v>8093</v>
      </c>
      <c r="G602">
        <v>7</v>
      </c>
    </row>
    <row r="603" spans="1:7">
      <c r="A603">
        <v>2875</v>
      </c>
      <c r="B603" t="s">
        <v>5812</v>
      </c>
      <c r="C603" t="s">
        <v>5795</v>
      </c>
      <c r="D603">
        <v>0.7</v>
      </c>
      <c r="E603" t="s">
        <v>80</v>
      </c>
      <c r="F603" t="s">
        <v>5790</v>
      </c>
      <c r="G603">
        <v>1</v>
      </c>
    </row>
    <row r="604" spans="1:7">
      <c r="A604">
        <v>2876</v>
      </c>
      <c r="B604" t="s">
        <v>5812</v>
      </c>
      <c r="C604" t="s">
        <v>6042</v>
      </c>
      <c r="D604">
        <v>0.8</v>
      </c>
      <c r="E604" t="s">
        <v>80</v>
      </c>
      <c r="F604" t="s">
        <v>5790</v>
      </c>
      <c r="G604">
        <v>3</v>
      </c>
    </row>
    <row r="605" spans="1:7">
      <c r="A605">
        <v>6776</v>
      </c>
      <c r="B605" t="s">
        <v>5812</v>
      </c>
      <c r="C605" t="s">
        <v>16220</v>
      </c>
      <c r="D605">
        <v>0.6</v>
      </c>
      <c r="E605" t="s">
        <v>80</v>
      </c>
      <c r="F605" t="s">
        <v>14655</v>
      </c>
      <c r="G605">
        <v>1</v>
      </c>
    </row>
    <row r="606" spans="1:7">
      <c r="A606">
        <v>3253</v>
      </c>
      <c r="B606" t="s">
        <v>5867</v>
      </c>
      <c r="C606" t="s">
        <v>5868</v>
      </c>
      <c r="D606">
        <v>0.1</v>
      </c>
      <c r="F606" t="s">
        <v>5790</v>
      </c>
      <c r="G606">
        <v>1</v>
      </c>
    </row>
    <row r="607" spans="1:7">
      <c r="A607">
        <v>3254</v>
      </c>
      <c r="B607" t="s">
        <v>5428</v>
      </c>
      <c r="C607" t="s">
        <v>5415</v>
      </c>
      <c r="D607">
        <v>0.6</v>
      </c>
      <c r="E607" t="s">
        <v>354</v>
      </c>
      <c r="F607" t="s">
        <v>4512</v>
      </c>
      <c r="G607">
        <v>5</v>
      </c>
    </row>
    <row r="608" spans="1:7">
      <c r="A608">
        <v>67</v>
      </c>
      <c r="B608" t="s">
        <v>3435</v>
      </c>
      <c r="C608" t="s">
        <v>16369</v>
      </c>
      <c r="D608">
        <v>0.8</v>
      </c>
      <c r="E608" t="s">
        <v>107</v>
      </c>
      <c r="F608" t="s">
        <v>11295</v>
      </c>
      <c r="G608">
        <v>1</v>
      </c>
    </row>
    <row r="609" spans="1:7">
      <c r="A609">
        <v>1872</v>
      </c>
      <c r="B609" t="s">
        <v>3435</v>
      </c>
      <c r="C609" t="s">
        <v>3432</v>
      </c>
      <c r="D609">
        <v>0.01</v>
      </c>
      <c r="E609" t="s">
        <v>107</v>
      </c>
      <c r="F609" t="s">
        <v>3381</v>
      </c>
      <c r="G609">
        <v>1</v>
      </c>
    </row>
    <row r="610" spans="1:7">
      <c r="A610">
        <v>2011</v>
      </c>
      <c r="B610" t="s">
        <v>4509</v>
      </c>
      <c r="C610" t="s">
        <v>4513</v>
      </c>
      <c r="D610">
        <v>0.1</v>
      </c>
      <c r="E610" t="s">
        <v>74</v>
      </c>
      <c r="F610" t="s">
        <v>4512</v>
      </c>
      <c r="G610">
        <v>1</v>
      </c>
    </row>
    <row r="611" spans="1:7">
      <c r="A611">
        <v>2202</v>
      </c>
      <c r="B611" t="s">
        <v>4710</v>
      </c>
      <c r="C611" t="s">
        <v>4712</v>
      </c>
      <c r="D611">
        <v>0.1</v>
      </c>
      <c r="E611" t="s">
        <v>67</v>
      </c>
      <c r="F611" t="s">
        <v>4512</v>
      </c>
      <c r="G611">
        <v>2</v>
      </c>
    </row>
    <row r="612" spans="1:7">
      <c r="A612">
        <v>248</v>
      </c>
      <c r="B612" t="s">
        <v>1667</v>
      </c>
      <c r="C612" t="s">
        <v>1664</v>
      </c>
      <c r="D612">
        <v>0.01</v>
      </c>
      <c r="E612" t="s">
        <v>67</v>
      </c>
      <c r="F612" t="s">
        <v>1331</v>
      </c>
      <c r="G612">
        <v>8</v>
      </c>
    </row>
    <row r="613" spans="1:7">
      <c r="A613">
        <v>3255</v>
      </c>
      <c r="B613" t="s">
        <v>314</v>
      </c>
      <c r="C613" t="s">
        <v>316</v>
      </c>
      <c r="D613">
        <v>0.1</v>
      </c>
      <c r="E613" t="s">
        <v>49</v>
      </c>
      <c r="F613" t="s">
        <v>68</v>
      </c>
      <c r="G613">
        <v>2</v>
      </c>
    </row>
    <row r="614" spans="1:7">
      <c r="A614">
        <v>3256</v>
      </c>
      <c r="B614" t="s">
        <v>4951</v>
      </c>
      <c r="C614" t="s">
        <v>9788</v>
      </c>
      <c r="D614">
        <v>0.1</v>
      </c>
      <c r="E614" t="s">
        <v>40</v>
      </c>
      <c r="F614" t="s">
        <v>9536</v>
      </c>
      <c r="G614">
        <v>3</v>
      </c>
    </row>
    <row r="615" spans="1:7">
      <c r="A615">
        <v>3257</v>
      </c>
      <c r="B615" t="s">
        <v>4951</v>
      </c>
      <c r="C615" t="s">
        <v>4941</v>
      </c>
      <c r="D615">
        <v>0.01</v>
      </c>
      <c r="E615" t="s">
        <v>40</v>
      </c>
      <c r="F615" t="s">
        <v>4512</v>
      </c>
      <c r="G615">
        <v>3</v>
      </c>
    </row>
    <row r="616" spans="1:7">
      <c r="A616">
        <v>498</v>
      </c>
      <c r="B616" t="s">
        <v>7279</v>
      </c>
      <c r="C616" t="s">
        <v>7275</v>
      </c>
      <c r="D616">
        <v>0.01</v>
      </c>
      <c r="E616" t="s">
        <v>107</v>
      </c>
      <c r="F616" t="s">
        <v>7247</v>
      </c>
      <c r="G616">
        <v>1</v>
      </c>
    </row>
    <row r="617" spans="1:7">
      <c r="A617">
        <v>3258</v>
      </c>
      <c r="B617" t="s">
        <v>5286</v>
      </c>
      <c r="C617" t="s">
        <v>5260</v>
      </c>
      <c r="D617">
        <v>0.8</v>
      </c>
      <c r="E617" t="s">
        <v>67</v>
      </c>
      <c r="F617" t="s">
        <v>4512</v>
      </c>
      <c r="G617">
        <v>5</v>
      </c>
    </row>
    <row r="618" spans="1:7">
      <c r="A618">
        <v>499</v>
      </c>
      <c r="B618" t="s">
        <v>3759</v>
      </c>
      <c r="C618" t="s">
        <v>16137</v>
      </c>
      <c r="D618">
        <v>0.01</v>
      </c>
      <c r="E618" t="s">
        <v>107</v>
      </c>
      <c r="F618" t="s">
        <v>11295</v>
      </c>
      <c r="G618">
        <v>3</v>
      </c>
    </row>
    <row r="619" spans="1:7">
      <c r="A619">
        <v>3259</v>
      </c>
      <c r="B619" t="s">
        <v>3759</v>
      </c>
      <c r="C619" t="s">
        <v>3756</v>
      </c>
      <c r="D619">
        <v>0.05</v>
      </c>
      <c r="E619" t="s">
        <v>107</v>
      </c>
      <c r="F619" t="s">
        <v>3381</v>
      </c>
      <c r="G619">
        <v>3</v>
      </c>
    </row>
    <row r="620" spans="1:7">
      <c r="A620">
        <v>5302</v>
      </c>
      <c r="B620" t="s">
        <v>16371</v>
      </c>
      <c r="C620" t="s">
        <v>1845</v>
      </c>
      <c r="D620">
        <v>0.01</v>
      </c>
      <c r="E620" t="s">
        <v>67</v>
      </c>
      <c r="F620" t="s">
        <v>1778</v>
      </c>
      <c r="G620">
        <v>2</v>
      </c>
    </row>
    <row r="621" spans="1:7">
      <c r="A621">
        <v>1268</v>
      </c>
      <c r="B621" t="s">
        <v>5444</v>
      </c>
      <c r="C621" t="s">
        <v>3260</v>
      </c>
      <c r="D621">
        <v>0.01</v>
      </c>
      <c r="E621" t="s">
        <v>595</v>
      </c>
      <c r="F621" t="s">
        <v>2900</v>
      </c>
      <c r="G621">
        <v>5</v>
      </c>
    </row>
    <row r="622" spans="1:7">
      <c r="A622">
        <v>5644</v>
      </c>
      <c r="B622" t="s">
        <v>5444</v>
      </c>
      <c r="C622" t="s">
        <v>5441</v>
      </c>
      <c r="D622">
        <v>0.8</v>
      </c>
      <c r="E622" t="s">
        <v>595</v>
      </c>
      <c r="F622" t="s">
        <v>4512</v>
      </c>
      <c r="G622">
        <v>5</v>
      </c>
    </row>
    <row r="623" spans="1:7">
      <c r="A623">
        <v>1678</v>
      </c>
      <c r="B623" t="s">
        <v>13395</v>
      </c>
      <c r="C623" t="s">
        <v>13132</v>
      </c>
      <c r="D623">
        <v>1</v>
      </c>
      <c r="E623" t="s">
        <v>80</v>
      </c>
      <c r="F623" t="s">
        <v>13121</v>
      </c>
      <c r="G623">
        <v>1</v>
      </c>
    </row>
    <row r="624" spans="1:7">
      <c r="A624">
        <v>1711</v>
      </c>
      <c r="B624" t="s">
        <v>6411</v>
      </c>
      <c r="C624" t="s">
        <v>6391</v>
      </c>
      <c r="D624">
        <v>0.8</v>
      </c>
      <c r="E624" t="s">
        <v>203</v>
      </c>
      <c r="F624" t="s">
        <v>5790</v>
      </c>
      <c r="G624">
        <v>5</v>
      </c>
    </row>
    <row r="625" spans="1:7">
      <c r="A625">
        <v>10655</v>
      </c>
      <c r="B625" t="s">
        <v>6411</v>
      </c>
      <c r="C625" t="s">
        <v>6485</v>
      </c>
      <c r="D625">
        <v>0.1</v>
      </c>
      <c r="E625" t="s">
        <v>203</v>
      </c>
      <c r="F625" t="s">
        <v>5790</v>
      </c>
      <c r="G625">
        <v>7</v>
      </c>
    </row>
    <row r="626" spans="1:7">
      <c r="A626">
        <v>3663</v>
      </c>
      <c r="B626" t="s">
        <v>4168</v>
      </c>
      <c r="C626" t="s">
        <v>4162</v>
      </c>
      <c r="D626">
        <v>0.01</v>
      </c>
      <c r="E626" t="s">
        <v>203</v>
      </c>
      <c r="F626" t="s">
        <v>3381</v>
      </c>
      <c r="G626">
        <v>5</v>
      </c>
    </row>
    <row r="627" spans="1:7">
      <c r="A627">
        <v>758</v>
      </c>
      <c r="B627" t="s">
        <v>9235</v>
      </c>
      <c r="C627" t="s">
        <v>9228</v>
      </c>
      <c r="D627">
        <v>0.01</v>
      </c>
      <c r="E627" t="s">
        <v>89</v>
      </c>
      <c r="F627" t="s">
        <v>9136</v>
      </c>
      <c r="G627">
        <v>2</v>
      </c>
    </row>
    <row r="628" spans="1:7">
      <c r="A628">
        <v>4965</v>
      </c>
      <c r="B628" t="s">
        <v>16372</v>
      </c>
      <c r="C628" t="s">
        <v>4900</v>
      </c>
      <c r="D628">
        <v>0.01</v>
      </c>
      <c r="E628" t="s">
        <v>107</v>
      </c>
      <c r="F628" t="s">
        <v>4512</v>
      </c>
      <c r="G628">
        <v>3</v>
      </c>
    </row>
    <row r="629" spans="1:7">
      <c r="A629">
        <v>1773</v>
      </c>
      <c r="B629" t="s">
        <v>8178</v>
      </c>
      <c r="C629" t="s">
        <v>8179</v>
      </c>
      <c r="D629">
        <v>0.1</v>
      </c>
      <c r="E629" t="s">
        <v>203</v>
      </c>
      <c r="F629" t="s">
        <v>8093</v>
      </c>
      <c r="G629">
        <v>1</v>
      </c>
    </row>
    <row r="630" spans="1:7">
      <c r="A630">
        <v>1873</v>
      </c>
      <c r="B630" t="s">
        <v>902</v>
      </c>
      <c r="C630" t="s">
        <v>895</v>
      </c>
      <c r="D630">
        <v>0.01</v>
      </c>
      <c r="E630" t="s">
        <v>107</v>
      </c>
      <c r="F630" t="s">
        <v>499</v>
      </c>
      <c r="G630">
        <v>8</v>
      </c>
    </row>
    <row r="631" spans="1:7">
      <c r="A631">
        <v>10656</v>
      </c>
      <c r="B631" t="s">
        <v>10913</v>
      </c>
      <c r="C631" t="s">
        <v>16373</v>
      </c>
      <c r="D631">
        <v>0.1</v>
      </c>
      <c r="E631" t="s">
        <v>12625</v>
      </c>
      <c r="F631" t="s">
        <v>15363</v>
      </c>
      <c r="G631">
        <v>1</v>
      </c>
    </row>
    <row r="632" spans="1:7">
      <c r="A632">
        <v>68</v>
      </c>
      <c r="B632" t="s">
        <v>10913</v>
      </c>
      <c r="C632" t="s">
        <v>16374</v>
      </c>
      <c r="D632">
        <v>0.01</v>
      </c>
      <c r="E632" t="s">
        <v>12625</v>
      </c>
      <c r="F632" t="s">
        <v>15363</v>
      </c>
      <c r="G632">
        <v>4</v>
      </c>
    </row>
    <row r="633" spans="1:7">
      <c r="A633">
        <v>11898</v>
      </c>
      <c r="B633" t="s">
        <v>36</v>
      </c>
      <c r="C633" t="s">
        <v>2490</v>
      </c>
      <c r="D633">
        <v>0.8</v>
      </c>
      <c r="E633" t="s">
        <v>40</v>
      </c>
      <c r="F633" t="s">
        <v>2210</v>
      </c>
      <c r="G633">
        <v>3</v>
      </c>
    </row>
    <row r="634" spans="1:7">
      <c r="A634">
        <v>10657</v>
      </c>
      <c r="B634" t="s">
        <v>36</v>
      </c>
      <c r="C634" t="s">
        <v>18389</v>
      </c>
      <c r="D634">
        <v>0.1</v>
      </c>
      <c r="E634" t="s">
        <v>40</v>
      </c>
      <c r="F634" t="s">
        <v>499</v>
      </c>
      <c r="G634">
        <v>1</v>
      </c>
    </row>
    <row r="635" spans="1:7">
      <c r="A635">
        <v>1874</v>
      </c>
      <c r="B635" t="s">
        <v>36</v>
      </c>
      <c r="C635" t="s">
        <v>601</v>
      </c>
      <c r="D635">
        <v>0.8</v>
      </c>
      <c r="E635" t="s">
        <v>40</v>
      </c>
      <c r="F635" t="s">
        <v>499</v>
      </c>
      <c r="G635">
        <v>4</v>
      </c>
    </row>
    <row r="636" spans="1:7">
      <c r="A636">
        <v>249</v>
      </c>
      <c r="B636" t="s">
        <v>11055</v>
      </c>
      <c r="C636" t="s">
        <v>11044</v>
      </c>
      <c r="D636">
        <v>0.01</v>
      </c>
      <c r="E636" t="s">
        <v>203</v>
      </c>
      <c r="F636" t="s">
        <v>10625</v>
      </c>
      <c r="G636">
        <v>5</v>
      </c>
    </row>
    <row r="637" spans="1:7">
      <c r="A637">
        <v>1679</v>
      </c>
      <c r="B637" t="s">
        <v>8636</v>
      </c>
      <c r="C637" t="s">
        <v>8633</v>
      </c>
      <c r="D637">
        <v>0.1</v>
      </c>
      <c r="E637" t="s">
        <v>107</v>
      </c>
      <c r="F637" t="s">
        <v>8594</v>
      </c>
      <c r="G637">
        <v>1</v>
      </c>
    </row>
    <row r="638" spans="1:7">
      <c r="A638">
        <v>5</v>
      </c>
      <c r="B638" t="s">
        <v>7282</v>
      </c>
      <c r="C638" t="s">
        <v>7313</v>
      </c>
      <c r="D638">
        <v>0.01</v>
      </c>
      <c r="E638" t="s">
        <v>135</v>
      </c>
      <c r="F638" t="s">
        <v>7247</v>
      </c>
      <c r="G638">
        <v>1</v>
      </c>
    </row>
    <row r="639" spans="1:7">
      <c r="A639">
        <v>4</v>
      </c>
      <c r="B639" t="s">
        <v>7282</v>
      </c>
      <c r="C639" t="s">
        <v>7275</v>
      </c>
      <c r="D639">
        <v>0.01</v>
      </c>
      <c r="E639" t="s">
        <v>107</v>
      </c>
      <c r="F639" t="s">
        <v>7247</v>
      </c>
      <c r="G639">
        <v>1</v>
      </c>
    </row>
    <row r="640" spans="1:7">
      <c r="A640">
        <v>1712</v>
      </c>
      <c r="B640" t="s">
        <v>2144</v>
      </c>
      <c r="C640" t="s">
        <v>2141</v>
      </c>
      <c r="D640">
        <v>0.01</v>
      </c>
      <c r="E640" t="s">
        <v>803</v>
      </c>
      <c r="F640" t="s">
        <v>1778</v>
      </c>
      <c r="G640">
        <v>7</v>
      </c>
    </row>
    <row r="641" spans="1:7">
      <c r="A641">
        <v>1775</v>
      </c>
      <c r="B641" t="s">
        <v>200</v>
      </c>
      <c r="C641" t="s">
        <v>202</v>
      </c>
      <c r="D641">
        <v>0.6</v>
      </c>
      <c r="E641" t="s">
        <v>203</v>
      </c>
      <c r="F641" t="s">
        <v>68</v>
      </c>
      <c r="G641">
        <v>1</v>
      </c>
    </row>
    <row r="642" spans="1:7">
      <c r="A642">
        <v>1776</v>
      </c>
      <c r="B642" t="s">
        <v>200</v>
      </c>
      <c r="C642" t="s">
        <v>842</v>
      </c>
      <c r="D642">
        <v>0.01</v>
      </c>
      <c r="E642" t="s">
        <v>203</v>
      </c>
      <c r="F642" t="s">
        <v>68</v>
      </c>
      <c r="G642">
        <v>7</v>
      </c>
    </row>
    <row r="643" spans="1:7">
      <c r="A643">
        <v>1774</v>
      </c>
      <c r="B643" t="s">
        <v>200</v>
      </c>
      <c r="C643" t="s">
        <v>73</v>
      </c>
      <c r="D643">
        <v>0.01</v>
      </c>
      <c r="E643" t="s">
        <v>74</v>
      </c>
      <c r="F643" t="s">
        <v>68</v>
      </c>
      <c r="G643">
        <v>1</v>
      </c>
    </row>
    <row r="644" spans="1:7">
      <c r="A644">
        <v>1778</v>
      </c>
      <c r="B644" t="s">
        <v>1447</v>
      </c>
      <c r="C644" t="s">
        <v>18390</v>
      </c>
      <c r="D644">
        <v>0.7</v>
      </c>
      <c r="E644" t="s">
        <v>40</v>
      </c>
      <c r="F644" t="s">
        <v>14771</v>
      </c>
      <c r="G644">
        <v>3</v>
      </c>
    </row>
    <row r="645" spans="1:7">
      <c r="A645">
        <v>1777</v>
      </c>
      <c r="B645" t="s">
        <v>1447</v>
      </c>
      <c r="C645" t="s">
        <v>1449</v>
      </c>
      <c r="D645">
        <v>0.8</v>
      </c>
      <c r="E645" t="s">
        <v>40</v>
      </c>
      <c r="F645" t="s">
        <v>1331</v>
      </c>
      <c r="G645">
        <v>4</v>
      </c>
    </row>
    <row r="646" spans="1:7">
      <c r="A646">
        <v>1779</v>
      </c>
      <c r="B646" t="s">
        <v>14883</v>
      </c>
      <c r="C646" t="s">
        <v>12602</v>
      </c>
      <c r="D646">
        <v>0.01</v>
      </c>
      <c r="E646" t="s">
        <v>595</v>
      </c>
      <c r="F646" t="s">
        <v>12334</v>
      </c>
      <c r="G646">
        <v>7</v>
      </c>
    </row>
    <row r="647" spans="1:7">
      <c r="A647">
        <v>69</v>
      </c>
      <c r="B647" t="s">
        <v>2919</v>
      </c>
      <c r="C647" t="s">
        <v>2920</v>
      </c>
      <c r="D647">
        <v>0.01</v>
      </c>
      <c r="E647" t="s">
        <v>89</v>
      </c>
      <c r="F647" t="s">
        <v>2900</v>
      </c>
      <c r="G647">
        <v>1</v>
      </c>
    </row>
    <row r="648" spans="1:7">
      <c r="A648">
        <v>2012</v>
      </c>
      <c r="B648" t="s">
        <v>351</v>
      </c>
      <c r="C648" t="s">
        <v>353</v>
      </c>
      <c r="D648">
        <v>0.01</v>
      </c>
      <c r="E648" t="s">
        <v>354</v>
      </c>
      <c r="F648" t="s">
        <v>68</v>
      </c>
      <c r="G648">
        <v>2</v>
      </c>
    </row>
    <row r="649" spans="1:7">
      <c r="A649">
        <v>10659</v>
      </c>
      <c r="B649" t="s">
        <v>3007</v>
      </c>
      <c r="C649" t="s">
        <v>16377</v>
      </c>
      <c r="D649">
        <v>0.1</v>
      </c>
      <c r="E649" t="s">
        <v>107</v>
      </c>
      <c r="F649" t="s">
        <v>14681</v>
      </c>
      <c r="G649">
        <v>2</v>
      </c>
    </row>
    <row r="650" spans="1:7">
      <c r="A650">
        <v>2013</v>
      </c>
      <c r="B650" t="s">
        <v>5450</v>
      </c>
      <c r="C650" t="s">
        <v>5447</v>
      </c>
      <c r="D650">
        <v>0.01</v>
      </c>
      <c r="E650" t="s">
        <v>203</v>
      </c>
      <c r="F650" t="s">
        <v>4512</v>
      </c>
      <c r="G650">
        <v>5</v>
      </c>
    </row>
    <row r="651" spans="1:7">
      <c r="A651">
        <v>2014</v>
      </c>
      <c r="B651" t="s">
        <v>16378</v>
      </c>
      <c r="C651" t="s">
        <v>8882</v>
      </c>
      <c r="D651">
        <v>0.01</v>
      </c>
      <c r="E651" t="s">
        <v>80</v>
      </c>
      <c r="F651" t="s">
        <v>8594</v>
      </c>
      <c r="G651">
        <v>3</v>
      </c>
    </row>
    <row r="652" spans="1:7">
      <c r="A652">
        <v>115</v>
      </c>
      <c r="B652" t="s">
        <v>1663</v>
      </c>
      <c r="C652" t="s">
        <v>1664</v>
      </c>
      <c r="D652">
        <v>0.8</v>
      </c>
      <c r="E652" t="s">
        <v>67</v>
      </c>
      <c r="F652" t="s">
        <v>1331</v>
      </c>
      <c r="G652">
        <v>8</v>
      </c>
    </row>
    <row r="653" spans="1:7">
      <c r="A653">
        <v>10660</v>
      </c>
      <c r="B653" t="s">
        <v>16379</v>
      </c>
      <c r="C653" t="s">
        <v>16380</v>
      </c>
      <c r="D653">
        <v>0.1</v>
      </c>
      <c r="E653" t="s">
        <v>123</v>
      </c>
      <c r="F653" t="s">
        <v>499</v>
      </c>
      <c r="G653">
        <v>1</v>
      </c>
    </row>
    <row r="654" spans="1:7">
      <c r="A654">
        <v>2203</v>
      </c>
      <c r="B654" t="s">
        <v>16379</v>
      </c>
      <c r="C654" t="s">
        <v>529</v>
      </c>
      <c r="D654">
        <v>0.01</v>
      </c>
      <c r="E654" t="s">
        <v>123</v>
      </c>
      <c r="F654" t="s">
        <v>499</v>
      </c>
      <c r="G654">
        <v>4</v>
      </c>
    </row>
    <row r="655" spans="1:7">
      <c r="A655">
        <v>11553</v>
      </c>
      <c r="B655" t="s">
        <v>7851</v>
      </c>
      <c r="C655" t="s">
        <v>18391</v>
      </c>
      <c r="D655">
        <v>0.1</v>
      </c>
      <c r="E655" t="s">
        <v>40</v>
      </c>
      <c r="F655" t="s">
        <v>14771</v>
      </c>
      <c r="G655">
        <v>1</v>
      </c>
    </row>
    <row r="656" spans="1:7">
      <c r="A656">
        <v>2493</v>
      </c>
      <c r="B656" t="s">
        <v>7851</v>
      </c>
      <c r="C656" t="s">
        <v>18392</v>
      </c>
      <c r="D656">
        <v>0.01</v>
      </c>
      <c r="E656" t="s">
        <v>40</v>
      </c>
      <c r="F656" t="s">
        <v>12334</v>
      </c>
      <c r="G656">
        <v>1</v>
      </c>
    </row>
    <row r="657" spans="1:7">
      <c r="A657">
        <v>2494</v>
      </c>
      <c r="B657" t="s">
        <v>7851</v>
      </c>
      <c r="C657" t="s">
        <v>6697</v>
      </c>
      <c r="D657">
        <v>0.8</v>
      </c>
      <c r="E657" t="s">
        <v>40</v>
      </c>
      <c r="F657" t="s">
        <v>6576</v>
      </c>
      <c r="G657">
        <v>1</v>
      </c>
    </row>
    <row r="658" spans="1:7">
      <c r="A658">
        <v>11554</v>
      </c>
      <c r="B658" t="s">
        <v>7851</v>
      </c>
      <c r="C658" t="s">
        <v>18393</v>
      </c>
      <c r="D658">
        <v>0.6</v>
      </c>
      <c r="E658" t="s">
        <v>40</v>
      </c>
      <c r="F658" t="s">
        <v>12334</v>
      </c>
      <c r="G658">
        <v>1</v>
      </c>
    </row>
    <row r="659" spans="1:7">
      <c r="A659">
        <v>162</v>
      </c>
      <c r="B659" t="s">
        <v>8142</v>
      </c>
      <c r="C659" t="s">
        <v>16385</v>
      </c>
      <c r="D659">
        <v>0.1</v>
      </c>
      <c r="E659" t="s">
        <v>135</v>
      </c>
      <c r="F659" t="s">
        <v>9136</v>
      </c>
      <c r="G659">
        <v>5</v>
      </c>
    </row>
    <row r="660" spans="1:7">
      <c r="A660">
        <v>2205</v>
      </c>
      <c r="B660" t="s">
        <v>6081</v>
      </c>
      <c r="C660" t="s">
        <v>6077</v>
      </c>
      <c r="D660">
        <v>0.01</v>
      </c>
      <c r="E660" t="s">
        <v>123</v>
      </c>
      <c r="F660" t="s">
        <v>5790</v>
      </c>
      <c r="G660">
        <v>3</v>
      </c>
    </row>
    <row r="661" spans="1:7">
      <c r="A661">
        <v>2204</v>
      </c>
      <c r="B661" t="s">
        <v>6081</v>
      </c>
      <c r="C661" t="s">
        <v>16386</v>
      </c>
      <c r="D661">
        <v>0.01</v>
      </c>
      <c r="E661" t="s">
        <v>123</v>
      </c>
      <c r="F661" t="s">
        <v>14655</v>
      </c>
      <c r="G661">
        <v>3</v>
      </c>
    </row>
    <row r="662" spans="1:7">
      <c r="A662">
        <v>163</v>
      </c>
      <c r="B662" t="s">
        <v>1329</v>
      </c>
      <c r="C662" t="s">
        <v>16387</v>
      </c>
      <c r="D662">
        <v>0.6</v>
      </c>
      <c r="E662" t="s">
        <v>74</v>
      </c>
      <c r="F662" t="s">
        <v>3135</v>
      </c>
      <c r="G662">
        <v>8</v>
      </c>
    </row>
    <row r="663" spans="1:7">
      <c r="A663">
        <v>164</v>
      </c>
      <c r="B663" t="s">
        <v>1329</v>
      </c>
      <c r="C663" t="s">
        <v>1672</v>
      </c>
      <c r="D663">
        <v>0.8</v>
      </c>
      <c r="E663" t="s">
        <v>74</v>
      </c>
      <c r="F663" t="s">
        <v>1331</v>
      </c>
      <c r="G663">
        <v>8</v>
      </c>
    </row>
    <row r="664" spans="1:7">
      <c r="A664">
        <v>165</v>
      </c>
      <c r="B664" t="s">
        <v>12103</v>
      </c>
      <c r="C664" t="s">
        <v>12095</v>
      </c>
      <c r="D664">
        <v>0.01</v>
      </c>
      <c r="E664" t="s">
        <v>74</v>
      </c>
      <c r="F664" t="s">
        <v>11921</v>
      </c>
      <c r="G664">
        <v>5</v>
      </c>
    </row>
    <row r="665" spans="1:7">
      <c r="A665">
        <v>166</v>
      </c>
      <c r="B665" t="s">
        <v>14074</v>
      </c>
      <c r="C665" t="s">
        <v>9469</v>
      </c>
      <c r="D665">
        <v>0.01</v>
      </c>
      <c r="E665" t="s">
        <v>67</v>
      </c>
      <c r="F665" t="s">
        <v>9136</v>
      </c>
      <c r="G665">
        <v>7</v>
      </c>
    </row>
    <row r="666" spans="1:7">
      <c r="A666">
        <v>2207</v>
      </c>
      <c r="B666" t="s">
        <v>14074</v>
      </c>
      <c r="C666" t="s">
        <v>16285</v>
      </c>
      <c r="D666">
        <v>0.1</v>
      </c>
      <c r="E666" t="s">
        <v>67</v>
      </c>
      <c r="F666" t="s">
        <v>14771</v>
      </c>
      <c r="G666">
        <v>7</v>
      </c>
    </row>
    <row r="667" spans="1:7">
      <c r="A667">
        <v>2206</v>
      </c>
      <c r="B667" t="s">
        <v>14074</v>
      </c>
      <c r="C667" t="s">
        <v>14075</v>
      </c>
      <c r="D667">
        <v>0.8</v>
      </c>
      <c r="E667" t="s">
        <v>67</v>
      </c>
      <c r="F667" t="s">
        <v>13121</v>
      </c>
      <c r="G667">
        <v>7</v>
      </c>
    </row>
    <row r="668" spans="1:7">
      <c r="A668">
        <v>167</v>
      </c>
      <c r="B668" t="s">
        <v>2951</v>
      </c>
      <c r="C668" t="s">
        <v>2945</v>
      </c>
      <c r="D668">
        <v>0.01</v>
      </c>
      <c r="E668" t="s">
        <v>166</v>
      </c>
      <c r="F668" t="s">
        <v>2900</v>
      </c>
      <c r="G668">
        <v>1</v>
      </c>
    </row>
    <row r="669" spans="1:7">
      <c r="A669">
        <v>10663</v>
      </c>
      <c r="B669" t="s">
        <v>6155</v>
      </c>
      <c r="C669" t="s">
        <v>14774</v>
      </c>
      <c r="D669">
        <v>0.1</v>
      </c>
      <c r="E669" t="s">
        <v>89</v>
      </c>
      <c r="F669" t="s">
        <v>14771</v>
      </c>
      <c r="G669">
        <v>1</v>
      </c>
    </row>
    <row r="670" spans="1:7">
      <c r="A670">
        <v>2496</v>
      </c>
      <c r="B670" t="s">
        <v>6155</v>
      </c>
      <c r="C670" t="s">
        <v>12345</v>
      </c>
      <c r="D670">
        <v>0.01</v>
      </c>
      <c r="E670" t="s">
        <v>89</v>
      </c>
      <c r="F670" t="s">
        <v>12334</v>
      </c>
      <c r="G670">
        <v>1</v>
      </c>
    </row>
    <row r="671" spans="1:7">
      <c r="A671">
        <v>2495</v>
      </c>
      <c r="B671" t="s">
        <v>6155</v>
      </c>
      <c r="C671" t="s">
        <v>6149</v>
      </c>
      <c r="D671">
        <v>0.05</v>
      </c>
      <c r="E671" t="s">
        <v>80</v>
      </c>
      <c r="F671" t="s">
        <v>6139</v>
      </c>
      <c r="G671">
        <v>4</v>
      </c>
    </row>
    <row r="672" spans="1:7">
      <c r="A672">
        <v>11555</v>
      </c>
      <c r="B672" t="s">
        <v>6155</v>
      </c>
      <c r="C672" t="s">
        <v>16388</v>
      </c>
      <c r="D672">
        <v>0.1</v>
      </c>
      <c r="E672" t="s">
        <v>80</v>
      </c>
      <c r="F672" t="s">
        <v>15338</v>
      </c>
      <c r="G672">
        <v>1</v>
      </c>
    </row>
    <row r="673" spans="1:7">
      <c r="A673">
        <v>11556</v>
      </c>
      <c r="B673" t="s">
        <v>6155</v>
      </c>
      <c r="C673" t="s">
        <v>16389</v>
      </c>
      <c r="D673">
        <v>0.1</v>
      </c>
      <c r="E673" t="s">
        <v>80</v>
      </c>
      <c r="F673" t="s">
        <v>15708</v>
      </c>
      <c r="G673">
        <v>1</v>
      </c>
    </row>
    <row r="674" spans="1:7">
      <c r="A674">
        <v>2497</v>
      </c>
      <c r="B674" t="s">
        <v>6155</v>
      </c>
      <c r="C674" t="s">
        <v>16390</v>
      </c>
      <c r="D674">
        <v>0.01</v>
      </c>
      <c r="E674" t="s">
        <v>80</v>
      </c>
      <c r="F674" t="s">
        <v>15708</v>
      </c>
      <c r="G674">
        <v>4</v>
      </c>
    </row>
    <row r="675" spans="1:7">
      <c r="A675">
        <v>251</v>
      </c>
      <c r="B675" t="s">
        <v>8899</v>
      </c>
      <c r="C675" t="s">
        <v>12054</v>
      </c>
      <c r="D675">
        <v>0.1</v>
      </c>
      <c r="E675" t="s">
        <v>80</v>
      </c>
      <c r="F675" t="s">
        <v>11921</v>
      </c>
      <c r="G675">
        <v>3</v>
      </c>
    </row>
    <row r="676" spans="1:7">
      <c r="A676">
        <v>250</v>
      </c>
      <c r="B676" t="s">
        <v>8899</v>
      </c>
      <c r="C676" t="s">
        <v>16391</v>
      </c>
      <c r="D676">
        <v>0.01</v>
      </c>
      <c r="E676" t="s">
        <v>107</v>
      </c>
      <c r="F676" t="s">
        <v>11921</v>
      </c>
      <c r="G676">
        <v>3</v>
      </c>
    </row>
    <row r="677" spans="1:7">
      <c r="A677">
        <v>2498</v>
      </c>
      <c r="B677" t="s">
        <v>8899</v>
      </c>
      <c r="C677" t="s">
        <v>8900</v>
      </c>
      <c r="D677">
        <v>0.8</v>
      </c>
      <c r="E677" t="s">
        <v>107</v>
      </c>
      <c r="F677" t="s">
        <v>8594</v>
      </c>
      <c r="G677">
        <v>3</v>
      </c>
    </row>
    <row r="678" spans="1:7">
      <c r="A678">
        <v>2499</v>
      </c>
      <c r="B678" t="s">
        <v>8899</v>
      </c>
      <c r="C678" t="s">
        <v>6923</v>
      </c>
      <c r="D678">
        <v>0.05</v>
      </c>
      <c r="E678" t="s">
        <v>107</v>
      </c>
      <c r="F678" t="s">
        <v>6576</v>
      </c>
      <c r="G678">
        <v>3</v>
      </c>
    </row>
    <row r="679" spans="1:7">
      <c r="A679">
        <v>2500</v>
      </c>
      <c r="B679" t="s">
        <v>13715</v>
      </c>
      <c r="C679" t="s">
        <v>14803</v>
      </c>
      <c r="D679">
        <v>0.1</v>
      </c>
      <c r="E679" t="s">
        <v>49</v>
      </c>
      <c r="F679" t="s">
        <v>14771</v>
      </c>
      <c r="G679">
        <v>3</v>
      </c>
    </row>
    <row r="680" spans="1:7">
      <c r="A680">
        <v>2501</v>
      </c>
      <c r="B680" t="s">
        <v>6240</v>
      </c>
      <c r="C680" t="s">
        <v>6235</v>
      </c>
      <c r="D680">
        <v>0.01</v>
      </c>
      <c r="E680" t="s">
        <v>166</v>
      </c>
      <c r="F680" t="s">
        <v>6139</v>
      </c>
      <c r="G680">
        <v>4</v>
      </c>
    </row>
    <row r="681" spans="1:7">
      <c r="A681">
        <v>10664</v>
      </c>
      <c r="B681" t="s">
        <v>6058</v>
      </c>
      <c r="C681" t="s">
        <v>16392</v>
      </c>
      <c r="D681">
        <v>0.1</v>
      </c>
      <c r="E681" t="s">
        <v>80</v>
      </c>
      <c r="F681" t="s">
        <v>14699</v>
      </c>
      <c r="G681">
        <v>3</v>
      </c>
    </row>
    <row r="682" spans="1:7">
      <c r="A682">
        <v>2502</v>
      </c>
      <c r="B682" t="s">
        <v>6058</v>
      </c>
      <c r="C682" t="s">
        <v>6042</v>
      </c>
      <c r="D682">
        <v>0.01</v>
      </c>
      <c r="E682" t="s">
        <v>80</v>
      </c>
      <c r="F682" t="s">
        <v>5790</v>
      </c>
      <c r="G682">
        <v>3</v>
      </c>
    </row>
    <row r="683" spans="1:7">
      <c r="A683">
        <v>2503</v>
      </c>
      <c r="B683" t="s">
        <v>6058</v>
      </c>
      <c r="C683" t="s">
        <v>16393</v>
      </c>
      <c r="D683">
        <v>0.01</v>
      </c>
      <c r="E683" t="s">
        <v>80</v>
      </c>
      <c r="F683" t="s">
        <v>15389</v>
      </c>
      <c r="G683">
        <v>3</v>
      </c>
    </row>
    <row r="684" spans="1:7">
      <c r="A684">
        <v>2504</v>
      </c>
      <c r="B684" t="s">
        <v>5237</v>
      </c>
      <c r="C684" t="s">
        <v>13757</v>
      </c>
      <c r="D684">
        <v>0.1</v>
      </c>
      <c r="E684" t="s">
        <v>40</v>
      </c>
      <c r="F684" t="s">
        <v>13121</v>
      </c>
      <c r="G684">
        <v>3</v>
      </c>
    </row>
    <row r="685" spans="1:7">
      <c r="A685">
        <v>10665</v>
      </c>
      <c r="B685" t="s">
        <v>5237</v>
      </c>
      <c r="C685" t="s">
        <v>18394</v>
      </c>
      <c r="D685">
        <v>0.1</v>
      </c>
      <c r="E685" t="s">
        <v>40</v>
      </c>
      <c r="F685" t="s">
        <v>15331</v>
      </c>
      <c r="G685">
        <v>1</v>
      </c>
    </row>
    <row r="686" spans="1:7">
      <c r="A686">
        <v>10666</v>
      </c>
      <c r="B686" t="s">
        <v>5029</v>
      </c>
      <c r="C686" t="s">
        <v>16349</v>
      </c>
      <c r="D686">
        <v>0.1</v>
      </c>
      <c r="E686" t="s">
        <v>89</v>
      </c>
      <c r="F686" t="s">
        <v>4963</v>
      </c>
      <c r="G686">
        <v>1</v>
      </c>
    </row>
    <row r="687" spans="1:7">
      <c r="A687">
        <v>2505</v>
      </c>
      <c r="B687" t="s">
        <v>5029</v>
      </c>
      <c r="C687" t="s">
        <v>5021</v>
      </c>
      <c r="D687">
        <v>0.01</v>
      </c>
      <c r="E687" t="s">
        <v>89</v>
      </c>
      <c r="F687" t="s">
        <v>4963</v>
      </c>
      <c r="G687">
        <v>4</v>
      </c>
    </row>
    <row r="688" spans="1:7">
      <c r="A688">
        <v>10667</v>
      </c>
      <c r="B688" t="s">
        <v>8802</v>
      </c>
      <c r="C688" t="s">
        <v>16135</v>
      </c>
      <c r="D688">
        <v>0.1</v>
      </c>
      <c r="E688" t="s">
        <v>107</v>
      </c>
      <c r="F688" t="s">
        <v>58</v>
      </c>
      <c r="G688">
        <v>1</v>
      </c>
    </row>
    <row r="689" spans="1:7">
      <c r="A689">
        <v>2506</v>
      </c>
      <c r="B689" t="s">
        <v>8802</v>
      </c>
      <c r="C689" t="s">
        <v>3873</v>
      </c>
      <c r="D689">
        <v>0.01</v>
      </c>
      <c r="E689" t="s">
        <v>107</v>
      </c>
      <c r="F689" t="s">
        <v>58</v>
      </c>
      <c r="G689">
        <v>4</v>
      </c>
    </row>
    <row r="690" spans="1:7">
      <c r="A690">
        <v>2877</v>
      </c>
      <c r="B690" t="s">
        <v>7953</v>
      </c>
      <c r="C690" t="s">
        <v>13692</v>
      </c>
      <c r="D690">
        <v>0.01</v>
      </c>
      <c r="E690" t="s">
        <v>135</v>
      </c>
      <c r="F690" t="s">
        <v>13121</v>
      </c>
      <c r="G690">
        <v>3</v>
      </c>
    </row>
    <row r="691" spans="1:7">
      <c r="A691">
        <v>2878</v>
      </c>
      <c r="B691" t="s">
        <v>7953</v>
      </c>
      <c r="C691" t="s">
        <v>16395</v>
      </c>
      <c r="D691">
        <v>0.01</v>
      </c>
      <c r="E691" t="s">
        <v>135</v>
      </c>
      <c r="F691" t="s">
        <v>15369</v>
      </c>
      <c r="G691">
        <v>4</v>
      </c>
    </row>
    <row r="692" spans="1:7">
      <c r="A692">
        <v>2880</v>
      </c>
      <c r="B692" t="s">
        <v>5146</v>
      </c>
      <c r="C692" t="s">
        <v>18395</v>
      </c>
      <c r="D692">
        <v>0.01</v>
      </c>
      <c r="E692" t="s">
        <v>49</v>
      </c>
      <c r="F692" t="s">
        <v>16397</v>
      </c>
      <c r="G692">
        <v>4</v>
      </c>
    </row>
    <row r="693" spans="1:7">
      <c r="A693">
        <v>2879</v>
      </c>
      <c r="B693" t="s">
        <v>5146</v>
      </c>
      <c r="C693" t="s">
        <v>5110</v>
      </c>
      <c r="D693">
        <v>0.8</v>
      </c>
      <c r="E693" t="s">
        <v>49</v>
      </c>
      <c r="F693" t="s">
        <v>4963</v>
      </c>
      <c r="G693">
        <v>4</v>
      </c>
    </row>
    <row r="694" spans="1:7">
      <c r="A694">
        <v>2881</v>
      </c>
      <c r="B694" t="s">
        <v>8946</v>
      </c>
      <c r="C694" t="s">
        <v>8939</v>
      </c>
      <c r="D694">
        <v>0.1</v>
      </c>
      <c r="E694" t="s">
        <v>40</v>
      </c>
      <c r="F694" t="s">
        <v>8594</v>
      </c>
      <c r="G694">
        <v>3</v>
      </c>
    </row>
    <row r="695" spans="1:7">
      <c r="A695">
        <v>10668</v>
      </c>
      <c r="B695" t="s">
        <v>10410</v>
      </c>
      <c r="C695" t="s">
        <v>16399</v>
      </c>
      <c r="D695">
        <v>0.1</v>
      </c>
      <c r="E695" t="s">
        <v>166</v>
      </c>
      <c r="F695" t="s">
        <v>15331</v>
      </c>
      <c r="G695">
        <v>1</v>
      </c>
    </row>
    <row r="696" spans="1:7">
      <c r="A696">
        <v>10669</v>
      </c>
      <c r="B696" t="s">
        <v>5024</v>
      </c>
      <c r="C696" t="s">
        <v>16349</v>
      </c>
      <c r="D696">
        <v>0.1</v>
      </c>
      <c r="E696" t="s">
        <v>89</v>
      </c>
      <c r="F696" t="s">
        <v>4963</v>
      </c>
      <c r="G696">
        <v>1</v>
      </c>
    </row>
    <row r="697" spans="1:7">
      <c r="A697">
        <v>2882</v>
      </c>
      <c r="B697" t="s">
        <v>5024</v>
      </c>
      <c r="C697" t="s">
        <v>5021</v>
      </c>
      <c r="D697">
        <v>0.01</v>
      </c>
      <c r="E697" t="s">
        <v>89</v>
      </c>
      <c r="F697" t="s">
        <v>4963</v>
      </c>
      <c r="G697">
        <v>4</v>
      </c>
    </row>
    <row r="698" spans="1:7">
      <c r="A698">
        <v>2883</v>
      </c>
      <c r="B698" t="s">
        <v>1503</v>
      </c>
      <c r="C698" t="s">
        <v>1505</v>
      </c>
      <c r="D698">
        <v>0.8</v>
      </c>
      <c r="E698" t="s">
        <v>49</v>
      </c>
      <c r="F698" t="s">
        <v>41</v>
      </c>
      <c r="G698">
        <v>5</v>
      </c>
    </row>
    <row r="699" spans="1:7">
      <c r="A699">
        <v>2884</v>
      </c>
      <c r="B699" t="s">
        <v>1503</v>
      </c>
      <c r="C699" t="s">
        <v>5371</v>
      </c>
      <c r="D699">
        <v>0.6</v>
      </c>
      <c r="E699" t="s">
        <v>49</v>
      </c>
      <c r="F699" t="s">
        <v>4512</v>
      </c>
      <c r="G699">
        <v>5</v>
      </c>
    </row>
    <row r="700" spans="1:7">
      <c r="A700">
        <v>363</v>
      </c>
      <c r="B700" t="s">
        <v>1503</v>
      </c>
      <c r="C700" t="s">
        <v>694</v>
      </c>
      <c r="D700">
        <v>0.5</v>
      </c>
      <c r="E700" t="s">
        <v>49</v>
      </c>
      <c r="F700" t="s">
        <v>68</v>
      </c>
      <c r="G700">
        <v>5</v>
      </c>
    </row>
    <row r="701" spans="1:7">
      <c r="A701">
        <v>364</v>
      </c>
      <c r="B701" t="s">
        <v>3201</v>
      </c>
      <c r="C701" t="s">
        <v>3179</v>
      </c>
      <c r="D701">
        <v>0.01</v>
      </c>
      <c r="E701" t="s">
        <v>166</v>
      </c>
      <c r="F701" t="s">
        <v>3135</v>
      </c>
      <c r="G701">
        <v>4</v>
      </c>
    </row>
    <row r="702" spans="1:7">
      <c r="A702">
        <v>10670</v>
      </c>
      <c r="B702" t="s">
        <v>5096</v>
      </c>
      <c r="C702" t="s">
        <v>16401</v>
      </c>
      <c r="D702">
        <v>0.1</v>
      </c>
      <c r="E702" t="s">
        <v>135</v>
      </c>
      <c r="F702" t="s">
        <v>11343</v>
      </c>
      <c r="G702">
        <v>1</v>
      </c>
    </row>
    <row r="703" spans="1:7">
      <c r="A703">
        <v>500</v>
      </c>
      <c r="B703" t="s">
        <v>5096</v>
      </c>
      <c r="C703" t="s">
        <v>16402</v>
      </c>
      <c r="D703">
        <v>0.01</v>
      </c>
      <c r="E703" t="s">
        <v>135</v>
      </c>
      <c r="F703" t="s">
        <v>11343</v>
      </c>
      <c r="G703">
        <v>4</v>
      </c>
    </row>
    <row r="704" spans="1:7">
      <c r="A704">
        <v>3260</v>
      </c>
      <c r="B704" t="s">
        <v>5096</v>
      </c>
      <c r="C704" t="s">
        <v>5087</v>
      </c>
      <c r="D704">
        <v>0.01</v>
      </c>
      <c r="E704" t="s">
        <v>135</v>
      </c>
      <c r="F704" t="s">
        <v>4963</v>
      </c>
      <c r="G704">
        <v>4</v>
      </c>
    </row>
    <row r="705" spans="1:7">
      <c r="A705">
        <v>3261</v>
      </c>
      <c r="B705" t="s">
        <v>6795</v>
      </c>
      <c r="C705" t="s">
        <v>16403</v>
      </c>
      <c r="D705">
        <v>0.01</v>
      </c>
      <c r="E705" t="s">
        <v>123</v>
      </c>
      <c r="F705" t="s">
        <v>15396</v>
      </c>
      <c r="G705">
        <v>2</v>
      </c>
    </row>
    <row r="706" spans="1:7">
      <c r="A706">
        <v>11776</v>
      </c>
      <c r="B706" t="s">
        <v>6795</v>
      </c>
      <c r="C706" t="s">
        <v>6790</v>
      </c>
      <c r="D706">
        <v>0.8</v>
      </c>
      <c r="E706" t="s">
        <v>123</v>
      </c>
      <c r="F706" t="s">
        <v>6576</v>
      </c>
      <c r="G706">
        <v>2</v>
      </c>
    </row>
    <row r="707" spans="1:7">
      <c r="A707">
        <v>3262</v>
      </c>
      <c r="B707" t="s">
        <v>3405</v>
      </c>
      <c r="C707" t="s">
        <v>3380</v>
      </c>
      <c r="D707">
        <v>0.01</v>
      </c>
      <c r="E707" t="s">
        <v>80</v>
      </c>
      <c r="F707" t="s">
        <v>3381</v>
      </c>
      <c r="G707">
        <v>1</v>
      </c>
    </row>
    <row r="708" spans="1:7">
      <c r="A708">
        <v>10671</v>
      </c>
      <c r="B708" t="s">
        <v>11341</v>
      </c>
      <c r="C708" t="s">
        <v>16404</v>
      </c>
      <c r="D708">
        <v>0.1</v>
      </c>
      <c r="E708" t="s">
        <v>74</v>
      </c>
      <c r="F708" t="s">
        <v>11343</v>
      </c>
      <c r="G708">
        <v>1</v>
      </c>
    </row>
    <row r="709" spans="1:7">
      <c r="A709">
        <v>501</v>
      </c>
      <c r="B709" t="s">
        <v>11341</v>
      </c>
      <c r="C709" t="s">
        <v>11342</v>
      </c>
      <c r="D709">
        <v>0.01</v>
      </c>
      <c r="E709" t="s">
        <v>74</v>
      </c>
      <c r="F709" t="s">
        <v>11343</v>
      </c>
      <c r="G709">
        <v>4</v>
      </c>
    </row>
    <row r="710" spans="1:7">
      <c r="A710">
        <v>4114</v>
      </c>
      <c r="B710" t="s">
        <v>10069</v>
      </c>
      <c r="C710" t="s">
        <v>10065</v>
      </c>
      <c r="D710">
        <v>0.01</v>
      </c>
      <c r="E710" t="s">
        <v>166</v>
      </c>
      <c r="F710" t="s">
        <v>9536</v>
      </c>
      <c r="G710">
        <v>7</v>
      </c>
    </row>
    <row r="711" spans="1:7">
      <c r="A711">
        <v>4115</v>
      </c>
      <c r="B711" t="s">
        <v>10069</v>
      </c>
      <c r="C711" t="s">
        <v>5531</v>
      </c>
      <c r="D711">
        <v>0.01</v>
      </c>
      <c r="E711" t="s">
        <v>166</v>
      </c>
      <c r="F711" t="s">
        <v>4512</v>
      </c>
      <c r="G711">
        <v>7</v>
      </c>
    </row>
    <row r="712" spans="1:7">
      <c r="A712">
        <v>3665</v>
      </c>
      <c r="B712" t="s">
        <v>46</v>
      </c>
      <c r="C712" t="s">
        <v>1165</v>
      </c>
      <c r="D712">
        <v>0.01</v>
      </c>
      <c r="E712" t="s">
        <v>803</v>
      </c>
      <c r="F712" t="s">
        <v>41</v>
      </c>
      <c r="G712">
        <v>2</v>
      </c>
    </row>
    <row r="713" spans="1:7">
      <c r="A713">
        <v>3664</v>
      </c>
      <c r="B713" t="s">
        <v>46</v>
      </c>
      <c r="C713" t="s">
        <v>50</v>
      </c>
      <c r="D713">
        <v>0.1</v>
      </c>
      <c r="E713" t="s">
        <v>49</v>
      </c>
      <c r="F713" t="s">
        <v>41</v>
      </c>
      <c r="G713">
        <v>2</v>
      </c>
    </row>
    <row r="714" spans="1:7">
      <c r="A714">
        <v>3666</v>
      </c>
      <c r="B714" t="s">
        <v>12892</v>
      </c>
      <c r="C714" t="s">
        <v>12882</v>
      </c>
      <c r="D714">
        <v>0.1</v>
      </c>
      <c r="E714" t="s">
        <v>203</v>
      </c>
      <c r="F714" t="s">
        <v>12660</v>
      </c>
      <c r="G714">
        <v>3</v>
      </c>
    </row>
    <row r="715" spans="1:7">
      <c r="A715">
        <v>759</v>
      </c>
      <c r="B715" t="s">
        <v>3148</v>
      </c>
      <c r="C715" t="s">
        <v>3145</v>
      </c>
      <c r="D715">
        <v>0.05</v>
      </c>
      <c r="E715" t="s">
        <v>80</v>
      </c>
      <c r="F715" t="s">
        <v>3135</v>
      </c>
      <c r="G715">
        <v>4</v>
      </c>
    </row>
    <row r="716" spans="1:7">
      <c r="A716">
        <v>10672</v>
      </c>
      <c r="B716" t="s">
        <v>3148</v>
      </c>
      <c r="C716" t="s">
        <v>16405</v>
      </c>
      <c r="D716">
        <v>0.1</v>
      </c>
      <c r="E716" t="s">
        <v>80</v>
      </c>
      <c r="F716" t="s">
        <v>15305</v>
      </c>
      <c r="G716">
        <v>1</v>
      </c>
    </row>
    <row r="717" spans="1:7">
      <c r="A717">
        <v>4116</v>
      </c>
      <c r="B717" t="s">
        <v>3148</v>
      </c>
      <c r="C717" t="s">
        <v>16406</v>
      </c>
      <c r="D717">
        <v>0.01</v>
      </c>
      <c r="E717" t="s">
        <v>80</v>
      </c>
      <c r="F717" t="s">
        <v>15305</v>
      </c>
      <c r="G717">
        <v>4</v>
      </c>
    </row>
    <row r="718" spans="1:7">
      <c r="A718">
        <v>10673</v>
      </c>
      <c r="B718" t="s">
        <v>3527</v>
      </c>
      <c r="C718" t="s">
        <v>3516</v>
      </c>
      <c r="D718">
        <v>0.1</v>
      </c>
      <c r="E718" t="s">
        <v>40</v>
      </c>
      <c r="F718" t="s">
        <v>3381</v>
      </c>
      <c r="G718">
        <v>1</v>
      </c>
    </row>
    <row r="719" spans="1:7">
      <c r="A719">
        <v>4117</v>
      </c>
      <c r="B719" t="s">
        <v>3527</v>
      </c>
      <c r="C719" t="s">
        <v>3808</v>
      </c>
      <c r="D719">
        <v>0.1</v>
      </c>
      <c r="E719" t="s">
        <v>40</v>
      </c>
      <c r="F719" t="s">
        <v>3381</v>
      </c>
      <c r="G719">
        <v>3</v>
      </c>
    </row>
    <row r="720" spans="1:7">
      <c r="A720">
        <v>4563</v>
      </c>
      <c r="B720" t="s">
        <v>16407</v>
      </c>
      <c r="C720" t="s">
        <v>16408</v>
      </c>
      <c r="D720">
        <v>0.01</v>
      </c>
      <c r="E720" t="s">
        <v>135</v>
      </c>
      <c r="F720" t="s">
        <v>14655</v>
      </c>
      <c r="G720">
        <v>2</v>
      </c>
    </row>
    <row r="721" spans="1:7">
      <c r="A721">
        <v>4564</v>
      </c>
      <c r="B721" t="s">
        <v>16409</v>
      </c>
      <c r="C721" t="s">
        <v>6315</v>
      </c>
      <c r="D721">
        <v>0.01</v>
      </c>
      <c r="E721" t="s">
        <v>107</v>
      </c>
      <c r="F721" t="s">
        <v>5790</v>
      </c>
      <c r="G721">
        <v>5</v>
      </c>
    </row>
    <row r="722" spans="1:7">
      <c r="A722">
        <v>4565</v>
      </c>
      <c r="B722" t="s">
        <v>16409</v>
      </c>
      <c r="C722" t="s">
        <v>16326</v>
      </c>
      <c r="D722">
        <v>0.01</v>
      </c>
      <c r="E722" t="s">
        <v>107</v>
      </c>
      <c r="F722" t="s">
        <v>15389</v>
      </c>
      <c r="G722">
        <v>5</v>
      </c>
    </row>
    <row r="723" spans="1:7">
      <c r="A723">
        <v>4566</v>
      </c>
      <c r="B723" t="s">
        <v>16410</v>
      </c>
      <c r="C723" t="s">
        <v>16411</v>
      </c>
      <c r="D723">
        <v>0.01</v>
      </c>
      <c r="E723" t="s">
        <v>67</v>
      </c>
      <c r="F723" t="s">
        <v>15216</v>
      </c>
      <c r="G723">
        <v>8</v>
      </c>
    </row>
    <row r="724" spans="1:7">
      <c r="A724">
        <v>10674</v>
      </c>
      <c r="B724" t="s">
        <v>16410</v>
      </c>
      <c r="C724" t="s">
        <v>16412</v>
      </c>
      <c r="D724">
        <v>0.1</v>
      </c>
      <c r="E724" t="s">
        <v>67</v>
      </c>
      <c r="F724" t="s">
        <v>15441</v>
      </c>
      <c r="G724">
        <v>8</v>
      </c>
    </row>
    <row r="725" spans="1:7">
      <c r="A725">
        <v>10675</v>
      </c>
      <c r="B725" t="s">
        <v>16410</v>
      </c>
      <c r="C725" t="s">
        <v>13608</v>
      </c>
      <c r="D725">
        <v>0.1</v>
      </c>
      <c r="E725" t="s">
        <v>67</v>
      </c>
      <c r="F725" t="s">
        <v>13121</v>
      </c>
      <c r="G725">
        <v>3</v>
      </c>
    </row>
    <row r="726" spans="1:7">
      <c r="A726">
        <v>911</v>
      </c>
      <c r="B726" t="s">
        <v>16413</v>
      </c>
      <c r="C726" t="s">
        <v>11943</v>
      </c>
      <c r="D726">
        <v>0.01</v>
      </c>
      <c r="E726" t="s">
        <v>89</v>
      </c>
      <c r="F726" t="s">
        <v>11921</v>
      </c>
      <c r="G726">
        <v>1</v>
      </c>
    </row>
    <row r="727" spans="1:7">
      <c r="A727">
        <v>912</v>
      </c>
      <c r="B727" t="s">
        <v>12111</v>
      </c>
      <c r="C727" t="s">
        <v>12107</v>
      </c>
      <c r="D727">
        <v>0.01</v>
      </c>
      <c r="E727" t="s">
        <v>49</v>
      </c>
      <c r="F727" t="s">
        <v>11921</v>
      </c>
      <c r="G727">
        <v>5</v>
      </c>
    </row>
    <row r="728" spans="1:7">
      <c r="A728">
        <v>4966</v>
      </c>
      <c r="B728" t="s">
        <v>5691</v>
      </c>
      <c r="C728" t="s">
        <v>5761</v>
      </c>
      <c r="D728">
        <v>0.01</v>
      </c>
      <c r="E728" t="s">
        <v>203</v>
      </c>
      <c r="F728" t="s">
        <v>4963</v>
      </c>
      <c r="G728">
        <v>8</v>
      </c>
    </row>
    <row r="729" spans="1:7">
      <c r="A729">
        <v>4968</v>
      </c>
      <c r="B729" t="s">
        <v>5691</v>
      </c>
      <c r="C729" t="s">
        <v>16414</v>
      </c>
      <c r="D729">
        <v>0.01</v>
      </c>
      <c r="F729" t="s">
        <v>15305</v>
      </c>
      <c r="G729">
        <v>8</v>
      </c>
    </row>
    <row r="730" spans="1:7">
      <c r="A730">
        <v>11557</v>
      </c>
      <c r="B730" t="s">
        <v>5691</v>
      </c>
      <c r="C730" t="s">
        <v>16415</v>
      </c>
      <c r="D730">
        <v>0.1</v>
      </c>
      <c r="F730" t="s">
        <v>15338</v>
      </c>
      <c r="G730">
        <v>8</v>
      </c>
    </row>
    <row r="731" spans="1:7">
      <c r="A731">
        <v>4967</v>
      </c>
      <c r="B731" t="s">
        <v>5691</v>
      </c>
      <c r="C731" t="s">
        <v>16416</v>
      </c>
      <c r="D731">
        <v>0.01</v>
      </c>
      <c r="F731" t="s">
        <v>15708</v>
      </c>
      <c r="G731">
        <v>8</v>
      </c>
    </row>
    <row r="732" spans="1:7">
      <c r="A732">
        <v>5303</v>
      </c>
      <c r="B732" t="s">
        <v>10583</v>
      </c>
      <c r="C732" t="s">
        <v>10579</v>
      </c>
      <c r="D732">
        <v>0.01</v>
      </c>
      <c r="E732" t="s">
        <v>80</v>
      </c>
      <c r="F732" t="s">
        <v>10381</v>
      </c>
      <c r="G732">
        <v>8</v>
      </c>
    </row>
    <row r="733" spans="1:7">
      <c r="A733">
        <v>10677</v>
      </c>
      <c r="B733" t="s">
        <v>10583</v>
      </c>
      <c r="C733" t="s">
        <v>8530</v>
      </c>
      <c r="D733">
        <v>0.1</v>
      </c>
      <c r="E733" t="s">
        <v>80</v>
      </c>
      <c r="F733" t="s">
        <v>8277</v>
      </c>
      <c r="G733">
        <v>8</v>
      </c>
    </row>
    <row r="734" spans="1:7">
      <c r="A734">
        <v>5304</v>
      </c>
      <c r="B734" t="s">
        <v>5078</v>
      </c>
      <c r="C734" t="s">
        <v>5066</v>
      </c>
      <c r="D734">
        <v>0.01</v>
      </c>
      <c r="E734" t="s">
        <v>123</v>
      </c>
      <c r="F734" t="s">
        <v>4963</v>
      </c>
      <c r="G734">
        <v>4</v>
      </c>
    </row>
    <row r="735" spans="1:7">
      <c r="A735">
        <v>1147</v>
      </c>
      <c r="B735" t="s">
        <v>14543</v>
      </c>
      <c r="C735" t="s">
        <v>16417</v>
      </c>
      <c r="D735">
        <v>0.6</v>
      </c>
      <c r="E735" t="s">
        <v>67</v>
      </c>
      <c r="F735" t="s">
        <v>11921</v>
      </c>
      <c r="G735">
        <v>5</v>
      </c>
    </row>
    <row r="736" spans="1:7">
      <c r="A736">
        <v>11825</v>
      </c>
      <c r="B736" t="s">
        <v>14543</v>
      </c>
      <c r="C736" t="s">
        <v>14527</v>
      </c>
      <c r="D736">
        <v>0.8</v>
      </c>
      <c r="E736" t="s">
        <v>67</v>
      </c>
      <c r="F736" t="s">
        <v>14278</v>
      </c>
      <c r="G736">
        <v>5</v>
      </c>
    </row>
    <row r="737" spans="1:7">
      <c r="A737">
        <v>10678</v>
      </c>
      <c r="B737" t="s">
        <v>12478</v>
      </c>
      <c r="C737" t="s">
        <v>2443</v>
      </c>
      <c r="D737">
        <v>0.1</v>
      </c>
      <c r="E737" t="s">
        <v>80</v>
      </c>
      <c r="F737" t="s">
        <v>2210</v>
      </c>
      <c r="G737">
        <v>3</v>
      </c>
    </row>
    <row r="738" spans="1:7">
      <c r="A738">
        <v>1148</v>
      </c>
      <c r="B738" t="s">
        <v>11600</v>
      </c>
      <c r="C738" t="s">
        <v>11601</v>
      </c>
      <c r="D738">
        <v>0.8</v>
      </c>
      <c r="E738" t="s">
        <v>80</v>
      </c>
      <c r="F738" t="s">
        <v>11432</v>
      </c>
      <c r="G738">
        <v>3</v>
      </c>
    </row>
    <row r="739" spans="1:7">
      <c r="A739">
        <v>5645</v>
      </c>
      <c r="B739" t="s">
        <v>7822</v>
      </c>
      <c r="C739" t="s">
        <v>18396</v>
      </c>
      <c r="D739">
        <v>0.01</v>
      </c>
      <c r="E739" t="s">
        <v>49</v>
      </c>
      <c r="F739" t="s">
        <v>14771</v>
      </c>
      <c r="G739">
        <v>1</v>
      </c>
    </row>
    <row r="740" spans="1:7">
      <c r="A740">
        <v>6</v>
      </c>
      <c r="B740" t="s">
        <v>5577</v>
      </c>
      <c r="C740" t="s">
        <v>3356</v>
      </c>
      <c r="D740">
        <v>0.6</v>
      </c>
      <c r="E740" t="s">
        <v>67</v>
      </c>
      <c r="F740" t="s">
        <v>3135</v>
      </c>
      <c r="G740">
        <v>8</v>
      </c>
    </row>
    <row r="741" spans="1:7">
      <c r="A741">
        <v>1680</v>
      </c>
      <c r="B741" t="s">
        <v>5577</v>
      </c>
      <c r="C741" t="s">
        <v>5579</v>
      </c>
      <c r="D741">
        <v>0.8</v>
      </c>
      <c r="E741" t="s">
        <v>67</v>
      </c>
      <c r="F741" t="s">
        <v>4963</v>
      </c>
      <c r="G741">
        <v>8</v>
      </c>
    </row>
    <row r="742" spans="1:7">
      <c r="A742">
        <v>70</v>
      </c>
      <c r="B742" t="s">
        <v>3391</v>
      </c>
      <c r="C742" t="s">
        <v>11303</v>
      </c>
      <c r="D742">
        <v>0.6</v>
      </c>
      <c r="E742" t="s">
        <v>80</v>
      </c>
      <c r="F742" t="s">
        <v>11295</v>
      </c>
      <c r="G742">
        <v>1</v>
      </c>
    </row>
    <row r="743" spans="1:7">
      <c r="A743">
        <v>1875</v>
      </c>
      <c r="B743" t="s">
        <v>3391</v>
      </c>
      <c r="C743" t="s">
        <v>3380</v>
      </c>
      <c r="D743">
        <v>0.8</v>
      </c>
      <c r="E743" t="s">
        <v>80</v>
      </c>
      <c r="F743" t="s">
        <v>3381</v>
      </c>
      <c r="G743">
        <v>1</v>
      </c>
    </row>
    <row r="744" spans="1:7">
      <c r="A744">
        <v>71</v>
      </c>
      <c r="B744" t="s">
        <v>2704</v>
      </c>
      <c r="C744" t="s">
        <v>16229</v>
      </c>
      <c r="D744">
        <v>0.1</v>
      </c>
      <c r="E744" t="s">
        <v>80</v>
      </c>
      <c r="F744" t="s">
        <v>13028</v>
      </c>
      <c r="G744">
        <v>1</v>
      </c>
    </row>
    <row r="745" spans="1:7">
      <c r="A745">
        <v>10679</v>
      </c>
      <c r="B745" t="s">
        <v>2704</v>
      </c>
      <c r="C745" t="s">
        <v>14770</v>
      </c>
      <c r="D745">
        <v>0.1</v>
      </c>
      <c r="E745" t="s">
        <v>80</v>
      </c>
      <c r="F745" t="s">
        <v>14771</v>
      </c>
      <c r="G745">
        <v>1</v>
      </c>
    </row>
    <row r="746" spans="1:7">
      <c r="A746">
        <v>1876</v>
      </c>
      <c r="B746" t="s">
        <v>2704</v>
      </c>
      <c r="C746" t="s">
        <v>2691</v>
      </c>
      <c r="D746">
        <v>0.01</v>
      </c>
      <c r="E746" t="s">
        <v>80</v>
      </c>
      <c r="F746" t="s">
        <v>14771</v>
      </c>
      <c r="G746">
        <v>1</v>
      </c>
    </row>
    <row r="747" spans="1:7">
      <c r="A747">
        <v>2015</v>
      </c>
      <c r="B747" t="s">
        <v>6137</v>
      </c>
      <c r="C747" t="s">
        <v>6500</v>
      </c>
      <c r="D747">
        <v>0.01</v>
      </c>
      <c r="E747" t="s">
        <v>67</v>
      </c>
      <c r="F747" t="s">
        <v>6139</v>
      </c>
      <c r="G747">
        <v>8</v>
      </c>
    </row>
    <row r="748" spans="1:7">
      <c r="A748">
        <v>2208</v>
      </c>
      <c r="B748" t="s">
        <v>7192</v>
      </c>
      <c r="C748" t="s">
        <v>7188</v>
      </c>
      <c r="D748">
        <v>0.1</v>
      </c>
      <c r="E748" t="s">
        <v>49</v>
      </c>
      <c r="F748" t="s">
        <v>6576</v>
      </c>
      <c r="G748">
        <v>7</v>
      </c>
    </row>
    <row r="749" spans="1:7">
      <c r="A749">
        <v>2209</v>
      </c>
      <c r="B749" t="s">
        <v>6727</v>
      </c>
      <c r="C749" t="s">
        <v>16419</v>
      </c>
      <c r="D749">
        <v>0.01</v>
      </c>
      <c r="E749" t="s">
        <v>67</v>
      </c>
      <c r="F749" t="s">
        <v>6576</v>
      </c>
      <c r="G749">
        <v>6</v>
      </c>
    </row>
    <row r="750" spans="1:7">
      <c r="A750">
        <v>10680</v>
      </c>
      <c r="B750" t="s">
        <v>11668</v>
      </c>
      <c r="C750" t="s">
        <v>16420</v>
      </c>
      <c r="D750">
        <v>0.1</v>
      </c>
      <c r="E750" t="s">
        <v>80</v>
      </c>
      <c r="F750" t="s">
        <v>11649</v>
      </c>
      <c r="G750">
        <v>1</v>
      </c>
    </row>
    <row r="751" spans="1:7">
      <c r="A751">
        <v>168</v>
      </c>
      <c r="B751" t="s">
        <v>11668</v>
      </c>
      <c r="C751" t="s">
        <v>11664</v>
      </c>
      <c r="D751">
        <v>0.8</v>
      </c>
      <c r="E751" t="s">
        <v>80</v>
      </c>
      <c r="F751" t="s">
        <v>11649</v>
      </c>
      <c r="G751">
        <v>4</v>
      </c>
    </row>
    <row r="752" spans="1:7">
      <c r="A752">
        <v>169</v>
      </c>
      <c r="B752" t="s">
        <v>7755</v>
      </c>
      <c r="C752" t="s">
        <v>7752</v>
      </c>
      <c r="D752">
        <v>0.01</v>
      </c>
      <c r="E752" t="s">
        <v>166</v>
      </c>
      <c r="F752" t="s">
        <v>7247</v>
      </c>
      <c r="G752">
        <v>7</v>
      </c>
    </row>
    <row r="753" spans="1:7">
      <c r="A753">
        <v>2507</v>
      </c>
      <c r="B753" t="s">
        <v>5781</v>
      </c>
      <c r="C753" t="s">
        <v>5761</v>
      </c>
      <c r="D753">
        <v>0.01</v>
      </c>
      <c r="E753" t="s">
        <v>203</v>
      </c>
      <c r="F753" t="s">
        <v>4963</v>
      </c>
      <c r="G753">
        <v>8</v>
      </c>
    </row>
    <row r="754" spans="1:7">
      <c r="A754">
        <v>2885</v>
      </c>
      <c r="B754" t="s">
        <v>5488</v>
      </c>
      <c r="C754" t="s">
        <v>4879</v>
      </c>
      <c r="D754">
        <v>0.01</v>
      </c>
      <c r="E754" t="s">
        <v>80</v>
      </c>
      <c r="F754" t="s">
        <v>4512</v>
      </c>
      <c r="G754">
        <v>3</v>
      </c>
    </row>
    <row r="755" spans="1:7">
      <c r="A755">
        <v>2886</v>
      </c>
      <c r="B755" t="s">
        <v>860</v>
      </c>
      <c r="C755" t="s">
        <v>861</v>
      </c>
      <c r="D755">
        <v>0.01</v>
      </c>
      <c r="E755" t="s">
        <v>74</v>
      </c>
      <c r="F755" t="s">
        <v>499</v>
      </c>
      <c r="G755">
        <v>8</v>
      </c>
    </row>
    <row r="756" spans="1:7">
      <c r="A756">
        <v>7236</v>
      </c>
      <c r="B756" t="s">
        <v>8238</v>
      </c>
      <c r="C756" t="s">
        <v>8229</v>
      </c>
      <c r="D756">
        <v>0.8</v>
      </c>
      <c r="F756" t="s">
        <v>8093</v>
      </c>
      <c r="G756">
        <v>2</v>
      </c>
    </row>
    <row r="757" spans="1:7">
      <c r="A757">
        <v>365</v>
      </c>
      <c r="B757" t="s">
        <v>1208</v>
      </c>
      <c r="C757" t="s">
        <v>1202</v>
      </c>
      <c r="D757">
        <v>0.01</v>
      </c>
      <c r="E757" t="s">
        <v>354</v>
      </c>
      <c r="F757" t="s">
        <v>41</v>
      </c>
      <c r="G757">
        <v>2</v>
      </c>
    </row>
    <row r="758" spans="1:7">
      <c r="A758">
        <v>3263</v>
      </c>
      <c r="B758" t="s">
        <v>16421</v>
      </c>
      <c r="C758" t="s">
        <v>10173</v>
      </c>
      <c r="D758">
        <v>0.01</v>
      </c>
      <c r="E758" t="s">
        <v>89</v>
      </c>
      <c r="F758" t="s">
        <v>10160</v>
      </c>
      <c r="G758">
        <v>1</v>
      </c>
    </row>
    <row r="759" spans="1:7">
      <c r="A759">
        <v>3667</v>
      </c>
      <c r="B759" t="s">
        <v>5602</v>
      </c>
      <c r="C759" t="s">
        <v>4964</v>
      </c>
      <c r="D759">
        <v>0.01</v>
      </c>
      <c r="E759" t="s">
        <v>67</v>
      </c>
      <c r="F759" t="s">
        <v>4963</v>
      </c>
      <c r="G759">
        <v>4</v>
      </c>
    </row>
    <row r="760" spans="1:7">
      <c r="A760">
        <v>3668</v>
      </c>
      <c r="B760" t="s">
        <v>5602</v>
      </c>
      <c r="C760" t="s">
        <v>5579</v>
      </c>
      <c r="D760">
        <v>0.01</v>
      </c>
      <c r="E760" t="s">
        <v>67</v>
      </c>
      <c r="F760" t="s">
        <v>4963</v>
      </c>
      <c r="G760">
        <v>8</v>
      </c>
    </row>
    <row r="761" spans="1:7">
      <c r="A761">
        <v>3669</v>
      </c>
      <c r="B761" t="s">
        <v>4239</v>
      </c>
      <c r="C761" t="s">
        <v>16422</v>
      </c>
      <c r="D761">
        <v>0.6</v>
      </c>
      <c r="E761" t="s">
        <v>107</v>
      </c>
      <c r="F761" t="s">
        <v>11295</v>
      </c>
      <c r="G761">
        <v>7</v>
      </c>
    </row>
    <row r="762" spans="1:7">
      <c r="A762">
        <v>632</v>
      </c>
      <c r="B762" t="s">
        <v>4239</v>
      </c>
      <c r="C762" t="s">
        <v>4235</v>
      </c>
      <c r="D762">
        <v>0.8</v>
      </c>
      <c r="E762" t="s">
        <v>107</v>
      </c>
      <c r="F762" t="s">
        <v>3381</v>
      </c>
      <c r="G762">
        <v>7</v>
      </c>
    </row>
    <row r="763" spans="1:7">
      <c r="A763">
        <v>633</v>
      </c>
      <c r="B763" t="s">
        <v>10818</v>
      </c>
      <c r="C763" t="s">
        <v>16423</v>
      </c>
      <c r="D763">
        <v>0.01</v>
      </c>
      <c r="E763" t="s">
        <v>89</v>
      </c>
      <c r="F763" t="s">
        <v>10625</v>
      </c>
      <c r="G763">
        <v>5</v>
      </c>
    </row>
    <row r="764" spans="1:7">
      <c r="A764">
        <v>3670</v>
      </c>
      <c r="B764" t="s">
        <v>13005</v>
      </c>
      <c r="C764" t="s">
        <v>13006</v>
      </c>
      <c r="D764">
        <v>0.8</v>
      </c>
      <c r="E764" t="s">
        <v>354</v>
      </c>
      <c r="F764" t="s">
        <v>12660</v>
      </c>
      <c r="G764">
        <v>7</v>
      </c>
    </row>
    <row r="765" spans="1:7">
      <c r="A765">
        <v>4118</v>
      </c>
      <c r="B765" t="s">
        <v>223</v>
      </c>
      <c r="C765" t="s">
        <v>202</v>
      </c>
      <c r="D765">
        <v>0.01</v>
      </c>
      <c r="E765" t="s">
        <v>203</v>
      </c>
      <c r="F765" t="s">
        <v>68</v>
      </c>
      <c r="G765">
        <v>1</v>
      </c>
    </row>
    <row r="766" spans="1:7">
      <c r="A766">
        <v>4119</v>
      </c>
      <c r="B766" t="s">
        <v>9609</v>
      </c>
      <c r="C766" t="s">
        <v>4636</v>
      </c>
      <c r="D766">
        <v>0.7</v>
      </c>
      <c r="E766" t="s">
        <v>166</v>
      </c>
      <c r="F766" t="s">
        <v>4512</v>
      </c>
      <c r="G766">
        <v>1</v>
      </c>
    </row>
    <row r="767" spans="1:7">
      <c r="A767">
        <v>4120</v>
      </c>
      <c r="B767" t="s">
        <v>9609</v>
      </c>
      <c r="C767" t="s">
        <v>4927</v>
      </c>
      <c r="D767">
        <v>0.8</v>
      </c>
      <c r="E767" t="s">
        <v>166</v>
      </c>
      <c r="F767" t="s">
        <v>4512</v>
      </c>
      <c r="G767">
        <v>3</v>
      </c>
    </row>
    <row r="768" spans="1:7">
      <c r="A768">
        <v>4122</v>
      </c>
      <c r="B768" t="s">
        <v>8951</v>
      </c>
      <c r="C768" t="s">
        <v>8952</v>
      </c>
      <c r="D768">
        <v>0.1</v>
      </c>
      <c r="E768" t="s">
        <v>67</v>
      </c>
      <c r="F768" t="s">
        <v>8594</v>
      </c>
      <c r="G768">
        <v>5</v>
      </c>
    </row>
    <row r="769" spans="1:7">
      <c r="A769">
        <v>4121</v>
      </c>
      <c r="B769" t="s">
        <v>8951</v>
      </c>
      <c r="C769" t="s">
        <v>6717</v>
      </c>
      <c r="D769">
        <v>0.01</v>
      </c>
      <c r="E769" t="s">
        <v>67</v>
      </c>
      <c r="F769" t="s">
        <v>6576</v>
      </c>
      <c r="G769">
        <v>2</v>
      </c>
    </row>
    <row r="770" spans="1:7">
      <c r="A770">
        <v>4123</v>
      </c>
      <c r="B770" t="s">
        <v>8951</v>
      </c>
      <c r="C770" t="s">
        <v>6991</v>
      </c>
      <c r="D770">
        <v>0.1</v>
      </c>
      <c r="E770" t="s">
        <v>67</v>
      </c>
      <c r="F770" t="s">
        <v>6576</v>
      </c>
      <c r="G770">
        <v>5</v>
      </c>
    </row>
    <row r="771" spans="1:7">
      <c r="A771">
        <v>4567</v>
      </c>
      <c r="B771" t="s">
        <v>7202</v>
      </c>
      <c r="C771" t="s">
        <v>7195</v>
      </c>
      <c r="D771">
        <v>0.01</v>
      </c>
      <c r="E771" t="s">
        <v>354</v>
      </c>
      <c r="F771" t="s">
        <v>6576</v>
      </c>
      <c r="G771">
        <v>7</v>
      </c>
    </row>
    <row r="772" spans="1:7">
      <c r="A772">
        <v>4568</v>
      </c>
      <c r="B772" t="s">
        <v>13726</v>
      </c>
      <c r="C772" t="s">
        <v>16106</v>
      </c>
      <c r="D772">
        <v>0.1</v>
      </c>
      <c r="E772" t="s">
        <v>166</v>
      </c>
      <c r="F772" t="s">
        <v>14771</v>
      </c>
      <c r="G772">
        <v>3</v>
      </c>
    </row>
    <row r="773" spans="1:7">
      <c r="A773">
        <v>4569</v>
      </c>
      <c r="B773" t="s">
        <v>13726</v>
      </c>
      <c r="C773" t="s">
        <v>13721</v>
      </c>
      <c r="D773">
        <v>0.05</v>
      </c>
      <c r="E773" t="s">
        <v>166</v>
      </c>
      <c r="F773" t="s">
        <v>13121</v>
      </c>
      <c r="G773">
        <v>3</v>
      </c>
    </row>
    <row r="774" spans="1:7">
      <c r="A774">
        <v>4570</v>
      </c>
      <c r="B774" t="s">
        <v>9950</v>
      </c>
      <c r="C774" t="s">
        <v>16424</v>
      </c>
      <c r="D774">
        <v>0.1</v>
      </c>
      <c r="E774" t="s">
        <v>89</v>
      </c>
      <c r="F774" t="s">
        <v>68</v>
      </c>
      <c r="G774">
        <v>5</v>
      </c>
    </row>
    <row r="775" spans="1:7">
      <c r="A775">
        <v>4571</v>
      </c>
      <c r="B775" t="s">
        <v>16425</v>
      </c>
      <c r="C775" t="s">
        <v>10327</v>
      </c>
      <c r="D775">
        <v>0.1</v>
      </c>
      <c r="E775" t="s">
        <v>89</v>
      </c>
      <c r="F775" t="s">
        <v>10160</v>
      </c>
      <c r="G775">
        <v>3</v>
      </c>
    </row>
    <row r="776" spans="1:7">
      <c r="A776">
        <v>1149</v>
      </c>
      <c r="B776" t="s">
        <v>11915</v>
      </c>
      <c r="C776" t="s">
        <v>11905</v>
      </c>
      <c r="D776">
        <v>0.01</v>
      </c>
      <c r="E776" t="s">
        <v>203</v>
      </c>
      <c r="F776" t="s">
        <v>11649</v>
      </c>
      <c r="G776">
        <v>8</v>
      </c>
    </row>
    <row r="777" spans="1:7">
      <c r="A777">
        <v>5646</v>
      </c>
      <c r="B777" t="s">
        <v>222</v>
      </c>
      <c r="C777" t="s">
        <v>202</v>
      </c>
      <c r="D777">
        <v>0.01</v>
      </c>
      <c r="E777" t="s">
        <v>203</v>
      </c>
      <c r="F777" t="s">
        <v>68</v>
      </c>
      <c r="G777">
        <v>1</v>
      </c>
    </row>
    <row r="778" spans="1:7">
      <c r="A778">
        <v>5886</v>
      </c>
      <c r="B778" t="s">
        <v>8047</v>
      </c>
      <c r="C778" t="s">
        <v>16285</v>
      </c>
      <c r="D778">
        <v>0.01</v>
      </c>
      <c r="E778" t="s">
        <v>67</v>
      </c>
      <c r="F778" t="s">
        <v>14771</v>
      </c>
      <c r="G778">
        <v>7</v>
      </c>
    </row>
    <row r="779" spans="1:7">
      <c r="A779">
        <v>10681</v>
      </c>
      <c r="B779" t="s">
        <v>6068</v>
      </c>
      <c r="C779" t="s">
        <v>16426</v>
      </c>
      <c r="D779">
        <v>0.1</v>
      </c>
      <c r="E779" t="s">
        <v>89</v>
      </c>
      <c r="F779" t="s">
        <v>14699</v>
      </c>
      <c r="G779">
        <v>3</v>
      </c>
    </row>
    <row r="780" spans="1:7">
      <c r="A780">
        <v>6326</v>
      </c>
      <c r="B780" t="s">
        <v>6068</v>
      </c>
      <c r="C780" t="s">
        <v>6069</v>
      </c>
      <c r="D780">
        <v>0.05</v>
      </c>
      <c r="E780" t="s">
        <v>89</v>
      </c>
      <c r="F780" t="s">
        <v>5790</v>
      </c>
      <c r="G780">
        <v>3</v>
      </c>
    </row>
    <row r="781" spans="1:7">
      <c r="A781">
        <v>6327</v>
      </c>
      <c r="B781" t="s">
        <v>6068</v>
      </c>
      <c r="C781" t="s">
        <v>16427</v>
      </c>
      <c r="D781">
        <v>0.01</v>
      </c>
      <c r="E781" t="s">
        <v>89</v>
      </c>
      <c r="F781" t="s">
        <v>15389</v>
      </c>
      <c r="G781">
        <v>3</v>
      </c>
    </row>
    <row r="782" spans="1:7">
      <c r="A782">
        <v>7242</v>
      </c>
      <c r="B782" t="s">
        <v>10402</v>
      </c>
      <c r="C782" t="s">
        <v>8314</v>
      </c>
      <c r="D782">
        <v>0.8</v>
      </c>
      <c r="E782" t="s">
        <v>49</v>
      </c>
      <c r="F782" t="s">
        <v>8277</v>
      </c>
      <c r="G782">
        <v>4</v>
      </c>
    </row>
    <row r="783" spans="1:7">
      <c r="A783">
        <v>1780</v>
      </c>
      <c r="B783" t="s">
        <v>9997</v>
      </c>
      <c r="C783" t="s">
        <v>727</v>
      </c>
      <c r="D783">
        <v>0.1</v>
      </c>
      <c r="F783" t="s">
        <v>68</v>
      </c>
      <c r="G783">
        <v>5</v>
      </c>
    </row>
    <row r="784" spans="1:7">
      <c r="A784">
        <v>1781</v>
      </c>
      <c r="B784" t="s">
        <v>16428</v>
      </c>
      <c r="C784" t="s">
        <v>14283</v>
      </c>
      <c r="D784">
        <v>0.01</v>
      </c>
      <c r="E784" t="s">
        <v>80</v>
      </c>
      <c r="F784" t="s">
        <v>14278</v>
      </c>
      <c r="G784">
        <v>1</v>
      </c>
    </row>
    <row r="785" spans="1:7">
      <c r="A785">
        <v>30</v>
      </c>
      <c r="B785" t="s">
        <v>6602</v>
      </c>
      <c r="C785" t="s">
        <v>11932</v>
      </c>
      <c r="D785">
        <v>0.01</v>
      </c>
      <c r="E785" t="s">
        <v>80</v>
      </c>
      <c r="F785" t="s">
        <v>11921</v>
      </c>
      <c r="G785">
        <v>1</v>
      </c>
    </row>
    <row r="786" spans="1:7">
      <c r="A786">
        <v>1782</v>
      </c>
      <c r="B786" t="s">
        <v>6602</v>
      </c>
      <c r="C786" t="s">
        <v>16429</v>
      </c>
      <c r="D786">
        <v>0.01</v>
      </c>
      <c r="E786" t="s">
        <v>80</v>
      </c>
      <c r="F786" t="s">
        <v>15396</v>
      </c>
      <c r="G786">
        <v>1</v>
      </c>
    </row>
    <row r="787" spans="1:7">
      <c r="A787">
        <v>1783</v>
      </c>
      <c r="B787" t="s">
        <v>925</v>
      </c>
      <c r="C787" t="s">
        <v>926</v>
      </c>
      <c r="D787">
        <v>0.01</v>
      </c>
      <c r="E787" t="s">
        <v>354</v>
      </c>
      <c r="F787" t="s">
        <v>499</v>
      </c>
      <c r="G787">
        <v>8</v>
      </c>
    </row>
    <row r="788" spans="1:7">
      <c r="A788">
        <v>72</v>
      </c>
      <c r="B788" t="s">
        <v>11924</v>
      </c>
      <c r="C788" t="s">
        <v>11925</v>
      </c>
      <c r="D788">
        <v>0.01</v>
      </c>
      <c r="E788" t="s">
        <v>74</v>
      </c>
      <c r="F788" t="s">
        <v>11921</v>
      </c>
      <c r="G788">
        <v>1</v>
      </c>
    </row>
    <row r="789" spans="1:7">
      <c r="A789">
        <v>1877</v>
      </c>
      <c r="B789" t="s">
        <v>3540</v>
      </c>
      <c r="C789" t="s">
        <v>3516</v>
      </c>
      <c r="D789">
        <v>0.01</v>
      </c>
      <c r="E789" t="s">
        <v>40</v>
      </c>
      <c r="F789" t="s">
        <v>3381</v>
      </c>
      <c r="G789">
        <v>1</v>
      </c>
    </row>
    <row r="790" spans="1:7">
      <c r="A790">
        <v>2887</v>
      </c>
      <c r="B790" t="s">
        <v>7024</v>
      </c>
      <c r="C790" t="s">
        <v>7019</v>
      </c>
      <c r="D790">
        <v>0.01</v>
      </c>
      <c r="E790" t="s">
        <v>74</v>
      </c>
      <c r="F790" t="s">
        <v>6576</v>
      </c>
      <c r="G790">
        <v>5</v>
      </c>
    </row>
    <row r="791" spans="1:7">
      <c r="A791">
        <v>12166</v>
      </c>
      <c r="B791" t="s">
        <v>12102</v>
      </c>
      <c r="C791" t="s">
        <v>12095</v>
      </c>
      <c r="D791">
        <v>0.8</v>
      </c>
      <c r="E791" t="s">
        <v>74</v>
      </c>
      <c r="F791" t="s">
        <v>11921</v>
      </c>
      <c r="G791">
        <v>5</v>
      </c>
    </row>
    <row r="792" spans="1:7">
      <c r="A792">
        <v>3671</v>
      </c>
      <c r="B792" t="s">
        <v>12102</v>
      </c>
      <c r="C792" t="s">
        <v>16430</v>
      </c>
      <c r="D792">
        <v>0.01</v>
      </c>
      <c r="E792" t="s">
        <v>74</v>
      </c>
      <c r="F792" t="s">
        <v>12660</v>
      </c>
      <c r="G792">
        <v>5</v>
      </c>
    </row>
    <row r="793" spans="1:7">
      <c r="A793">
        <v>3672</v>
      </c>
      <c r="B793" t="s">
        <v>4321</v>
      </c>
      <c r="C793" t="s">
        <v>4420</v>
      </c>
      <c r="D793">
        <v>0.01</v>
      </c>
      <c r="E793" t="s">
        <v>203</v>
      </c>
      <c r="F793" t="s">
        <v>58</v>
      </c>
      <c r="G793">
        <v>8</v>
      </c>
    </row>
    <row r="794" spans="1:7">
      <c r="A794">
        <v>1681</v>
      </c>
      <c r="B794" t="s">
        <v>13385</v>
      </c>
      <c r="C794" t="s">
        <v>13375</v>
      </c>
      <c r="D794">
        <v>0.01</v>
      </c>
      <c r="E794" t="s">
        <v>74</v>
      </c>
      <c r="F794" t="s">
        <v>13121</v>
      </c>
      <c r="G794">
        <v>2</v>
      </c>
    </row>
    <row r="795" spans="1:7">
      <c r="A795">
        <v>10682</v>
      </c>
      <c r="B795" t="s">
        <v>11249</v>
      </c>
      <c r="C795" t="s">
        <v>11186</v>
      </c>
      <c r="D795">
        <v>0.1</v>
      </c>
      <c r="E795" t="s">
        <v>203</v>
      </c>
      <c r="F795" t="s">
        <v>11167</v>
      </c>
      <c r="G795">
        <v>1</v>
      </c>
    </row>
    <row r="796" spans="1:7">
      <c r="A796">
        <v>1784</v>
      </c>
      <c r="B796" t="s">
        <v>11249</v>
      </c>
      <c r="C796" t="s">
        <v>11250</v>
      </c>
      <c r="D796">
        <v>0.8</v>
      </c>
      <c r="E796" t="s">
        <v>203</v>
      </c>
      <c r="F796" t="s">
        <v>11167</v>
      </c>
      <c r="G796">
        <v>3</v>
      </c>
    </row>
    <row r="797" spans="1:7">
      <c r="A797">
        <v>6696</v>
      </c>
      <c r="B797" t="s">
        <v>11249</v>
      </c>
      <c r="C797" t="s">
        <v>12482</v>
      </c>
      <c r="D797">
        <v>0.6</v>
      </c>
      <c r="E797" t="s">
        <v>203</v>
      </c>
      <c r="F797" t="s">
        <v>12334</v>
      </c>
      <c r="G797">
        <v>3</v>
      </c>
    </row>
    <row r="798" spans="1:7">
      <c r="A798">
        <v>1785</v>
      </c>
      <c r="B798" t="s">
        <v>11249</v>
      </c>
      <c r="C798" t="s">
        <v>16431</v>
      </c>
      <c r="D798">
        <v>0.01</v>
      </c>
      <c r="E798" t="s">
        <v>203</v>
      </c>
      <c r="F798" t="s">
        <v>16432</v>
      </c>
      <c r="G798">
        <v>3</v>
      </c>
    </row>
    <row r="799" spans="1:7">
      <c r="A799">
        <v>10683</v>
      </c>
      <c r="B799" t="s">
        <v>3832</v>
      </c>
      <c r="C799" t="s">
        <v>16404</v>
      </c>
      <c r="D799">
        <v>0.1</v>
      </c>
      <c r="E799" t="s">
        <v>74</v>
      </c>
      <c r="F799" t="s">
        <v>11343</v>
      </c>
      <c r="G799">
        <v>1</v>
      </c>
    </row>
    <row r="800" spans="1:7">
      <c r="A800">
        <v>73</v>
      </c>
      <c r="B800" t="s">
        <v>3832</v>
      </c>
      <c r="C800" t="s">
        <v>11342</v>
      </c>
      <c r="D800">
        <v>0.6</v>
      </c>
      <c r="E800" t="s">
        <v>74</v>
      </c>
      <c r="F800" t="s">
        <v>11343</v>
      </c>
      <c r="G800">
        <v>4</v>
      </c>
    </row>
    <row r="801" spans="1:7">
      <c r="A801">
        <v>1878</v>
      </c>
      <c r="B801" t="s">
        <v>3832</v>
      </c>
      <c r="C801" t="s">
        <v>3829</v>
      </c>
      <c r="D801">
        <v>0.8</v>
      </c>
      <c r="E801" t="s">
        <v>74</v>
      </c>
      <c r="F801" t="s">
        <v>58</v>
      </c>
      <c r="G801">
        <v>4</v>
      </c>
    </row>
    <row r="802" spans="1:7">
      <c r="A802">
        <v>3673</v>
      </c>
      <c r="B802" t="s">
        <v>13976</v>
      </c>
      <c r="C802" t="s">
        <v>13969</v>
      </c>
      <c r="D802">
        <v>0.01</v>
      </c>
      <c r="E802" t="s">
        <v>166</v>
      </c>
      <c r="F802" t="s">
        <v>13121</v>
      </c>
      <c r="G802">
        <v>5</v>
      </c>
    </row>
    <row r="803" spans="1:7">
      <c r="A803">
        <v>6813</v>
      </c>
      <c r="B803" t="s">
        <v>10919</v>
      </c>
      <c r="C803" t="s">
        <v>18397</v>
      </c>
      <c r="D803">
        <v>0.8</v>
      </c>
      <c r="E803" t="s">
        <v>49</v>
      </c>
      <c r="F803" t="s">
        <v>3135</v>
      </c>
      <c r="G803">
        <v>4</v>
      </c>
    </row>
    <row r="804" spans="1:7">
      <c r="A804">
        <v>2016</v>
      </c>
      <c r="B804" t="s">
        <v>10558</v>
      </c>
      <c r="C804" t="s">
        <v>18359</v>
      </c>
      <c r="D804">
        <v>0.01</v>
      </c>
      <c r="E804" t="s">
        <v>40</v>
      </c>
      <c r="F804" t="s">
        <v>15103</v>
      </c>
      <c r="G804">
        <v>7</v>
      </c>
    </row>
    <row r="805" spans="1:7">
      <c r="A805">
        <v>2017</v>
      </c>
      <c r="B805" t="s">
        <v>3424</v>
      </c>
      <c r="C805" t="s">
        <v>3414</v>
      </c>
      <c r="D805">
        <v>0.01</v>
      </c>
      <c r="E805" t="s">
        <v>89</v>
      </c>
      <c r="F805" t="s">
        <v>3381</v>
      </c>
      <c r="G805">
        <v>1</v>
      </c>
    </row>
    <row r="806" spans="1:7">
      <c r="A806">
        <v>170</v>
      </c>
      <c r="B806" t="s">
        <v>16434</v>
      </c>
      <c r="C806" t="s">
        <v>11162</v>
      </c>
      <c r="D806">
        <v>0.01</v>
      </c>
      <c r="E806" t="s">
        <v>203</v>
      </c>
      <c r="F806" t="s">
        <v>10870</v>
      </c>
      <c r="G806">
        <v>8</v>
      </c>
    </row>
    <row r="807" spans="1:7">
      <c r="A807">
        <v>2888</v>
      </c>
      <c r="B807" t="s">
        <v>16435</v>
      </c>
      <c r="C807" t="s">
        <v>16436</v>
      </c>
      <c r="D807">
        <v>0.01</v>
      </c>
      <c r="E807" t="s">
        <v>89</v>
      </c>
      <c r="F807" t="s">
        <v>15338</v>
      </c>
      <c r="G807">
        <v>4</v>
      </c>
    </row>
    <row r="808" spans="1:7">
      <c r="A808">
        <v>3264</v>
      </c>
      <c r="B808" t="s">
        <v>2417</v>
      </c>
      <c r="C808" t="s">
        <v>2418</v>
      </c>
      <c r="D808">
        <v>0.01</v>
      </c>
      <c r="E808" t="s">
        <v>203</v>
      </c>
      <c r="F808" t="s">
        <v>2210</v>
      </c>
      <c r="G808">
        <v>2</v>
      </c>
    </row>
    <row r="809" spans="1:7">
      <c r="A809">
        <v>4572</v>
      </c>
      <c r="B809" t="s">
        <v>12616</v>
      </c>
      <c r="C809" t="s">
        <v>12606</v>
      </c>
      <c r="D809">
        <v>0.1</v>
      </c>
      <c r="E809" t="s">
        <v>203</v>
      </c>
      <c r="F809" t="s">
        <v>12334</v>
      </c>
      <c r="G809">
        <v>7</v>
      </c>
    </row>
    <row r="810" spans="1:7">
      <c r="A810">
        <v>4969</v>
      </c>
      <c r="B810" t="s">
        <v>2617</v>
      </c>
      <c r="C810" t="s">
        <v>2610</v>
      </c>
      <c r="D810">
        <v>0.01</v>
      </c>
      <c r="E810" t="s">
        <v>80</v>
      </c>
      <c r="F810" t="s">
        <v>2210</v>
      </c>
      <c r="G810">
        <v>7</v>
      </c>
    </row>
    <row r="811" spans="1:7">
      <c r="A811">
        <v>10684</v>
      </c>
      <c r="B811" t="s">
        <v>9834</v>
      </c>
      <c r="C811" t="s">
        <v>16437</v>
      </c>
      <c r="D811">
        <v>0.1</v>
      </c>
      <c r="E811" t="s">
        <v>123</v>
      </c>
      <c r="F811" t="s">
        <v>9799</v>
      </c>
      <c r="G811">
        <v>1</v>
      </c>
    </row>
    <row r="812" spans="1:7">
      <c r="A812">
        <v>1786</v>
      </c>
      <c r="B812" t="s">
        <v>9834</v>
      </c>
      <c r="C812" t="s">
        <v>9835</v>
      </c>
      <c r="D812">
        <v>0.01</v>
      </c>
      <c r="E812" t="s">
        <v>123</v>
      </c>
      <c r="F812" t="s">
        <v>9799</v>
      </c>
      <c r="G812">
        <v>4</v>
      </c>
    </row>
    <row r="813" spans="1:7">
      <c r="A813">
        <v>10685</v>
      </c>
      <c r="B813" t="s">
        <v>16438</v>
      </c>
      <c r="C813" t="s">
        <v>16439</v>
      </c>
      <c r="D813">
        <v>0.1</v>
      </c>
      <c r="E813" t="s">
        <v>89</v>
      </c>
      <c r="F813" t="s">
        <v>10870</v>
      </c>
      <c r="G813">
        <v>1</v>
      </c>
    </row>
    <row r="814" spans="1:7">
      <c r="A814">
        <v>252</v>
      </c>
      <c r="B814" t="s">
        <v>16438</v>
      </c>
      <c r="C814" t="s">
        <v>10881</v>
      </c>
      <c r="D814">
        <v>0.01</v>
      </c>
      <c r="E814" t="s">
        <v>89</v>
      </c>
      <c r="F814" t="s">
        <v>10870</v>
      </c>
      <c r="G814">
        <v>4</v>
      </c>
    </row>
    <row r="815" spans="1:7">
      <c r="A815">
        <v>634</v>
      </c>
      <c r="B815" t="s">
        <v>1102</v>
      </c>
      <c r="C815" t="s">
        <v>1099</v>
      </c>
      <c r="D815">
        <v>0.01</v>
      </c>
      <c r="E815" t="s">
        <v>74</v>
      </c>
      <c r="F815" t="s">
        <v>41</v>
      </c>
      <c r="G815">
        <v>2</v>
      </c>
    </row>
    <row r="816" spans="1:7">
      <c r="A816">
        <v>3674</v>
      </c>
      <c r="B816" t="s">
        <v>5600</v>
      </c>
      <c r="C816" t="s">
        <v>5579</v>
      </c>
      <c r="D816">
        <v>0.01</v>
      </c>
      <c r="E816" t="s">
        <v>67</v>
      </c>
      <c r="F816" t="s">
        <v>4963</v>
      </c>
      <c r="G816">
        <v>8</v>
      </c>
    </row>
    <row r="817" spans="1:7">
      <c r="A817">
        <v>635</v>
      </c>
      <c r="B817" t="s">
        <v>13178</v>
      </c>
      <c r="C817" t="s">
        <v>11975</v>
      </c>
      <c r="D817">
        <v>0.05</v>
      </c>
      <c r="F817" t="s">
        <v>11921</v>
      </c>
      <c r="G817">
        <v>1</v>
      </c>
    </row>
    <row r="818" spans="1:7">
      <c r="A818">
        <v>3675</v>
      </c>
      <c r="B818" t="s">
        <v>13178</v>
      </c>
      <c r="C818" t="s">
        <v>16199</v>
      </c>
      <c r="D818">
        <v>0.8</v>
      </c>
      <c r="E818" t="s">
        <v>89</v>
      </c>
      <c r="F818" t="s">
        <v>12660</v>
      </c>
      <c r="G818">
        <v>1</v>
      </c>
    </row>
    <row r="819" spans="1:7">
      <c r="A819">
        <v>1682</v>
      </c>
      <c r="B819" t="s">
        <v>2198</v>
      </c>
      <c r="C819" t="s">
        <v>2195</v>
      </c>
      <c r="D819">
        <v>0.8</v>
      </c>
      <c r="E819" t="s">
        <v>166</v>
      </c>
      <c r="F819" t="s">
        <v>1975</v>
      </c>
      <c r="G819">
        <v>8</v>
      </c>
    </row>
    <row r="820" spans="1:7">
      <c r="A820">
        <v>7</v>
      </c>
      <c r="B820" t="s">
        <v>2198</v>
      </c>
      <c r="C820" t="s">
        <v>11139</v>
      </c>
      <c r="D820">
        <v>0.6</v>
      </c>
      <c r="E820" t="s">
        <v>49</v>
      </c>
      <c r="F820" t="s">
        <v>10870</v>
      </c>
      <c r="G820">
        <v>8</v>
      </c>
    </row>
    <row r="821" spans="1:7">
      <c r="A821">
        <v>12</v>
      </c>
      <c r="B821" t="s">
        <v>35</v>
      </c>
      <c r="C821" t="s">
        <v>18398</v>
      </c>
      <c r="D821">
        <v>0.01</v>
      </c>
      <c r="E821" t="s">
        <v>40</v>
      </c>
      <c r="F821" t="s">
        <v>14681</v>
      </c>
      <c r="G821">
        <v>1</v>
      </c>
    </row>
    <row r="822" spans="1:7">
      <c r="A822">
        <v>1713</v>
      </c>
      <c r="B822" t="s">
        <v>35</v>
      </c>
      <c r="C822" t="s">
        <v>42</v>
      </c>
      <c r="D822">
        <v>0.8</v>
      </c>
      <c r="E822" t="s">
        <v>40</v>
      </c>
      <c r="F822" t="s">
        <v>41</v>
      </c>
      <c r="G822">
        <v>1</v>
      </c>
    </row>
    <row r="823" spans="1:7">
      <c r="A823">
        <v>10686</v>
      </c>
      <c r="B823" t="s">
        <v>35</v>
      </c>
      <c r="C823" t="s">
        <v>4688</v>
      </c>
      <c r="D823">
        <v>0.1</v>
      </c>
      <c r="E823" t="s">
        <v>40</v>
      </c>
      <c r="F823" t="s">
        <v>4512</v>
      </c>
      <c r="G823">
        <v>1</v>
      </c>
    </row>
    <row r="824" spans="1:7">
      <c r="A824">
        <v>1788</v>
      </c>
      <c r="B824" t="s">
        <v>4645</v>
      </c>
      <c r="C824" t="s">
        <v>4636</v>
      </c>
      <c r="D824">
        <v>0.8</v>
      </c>
      <c r="E824" t="s">
        <v>166</v>
      </c>
      <c r="F824" t="s">
        <v>4512</v>
      </c>
      <c r="G824">
        <v>1</v>
      </c>
    </row>
    <row r="825" spans="1:7">
      <c r="A825">
        <v>1787</v>
      </c>
      <c r="B825" t="s">
        <v>4645</v>
      </c>
      <c r="C825" t="s">
        <v>9576</v>
      </c>
      <c r="D825">
        <v>0.01</v>
      </c>
      <c r="E825" t="s">
        <v>49</v>
      </c>
      <c r="F825" t="s">
        <v>9536</v>
      </c>
      <c r="G825">
        <v>1</v>
      </c>
    </row>
    <row r="826" spans="1:7">
      <c r="A826">
        <v>1789</v>
      </c>
      <c r="B826" t="s">
        <v>14896</v>
      </c>
      <c r="C826" t="s">
        <v>16442</v>
      </c>
      <c r="D826">
        <v>0.01</v>
      </c>
      <c r="E826" t="s">
        <v>595</v>
      </c>
      <c r="F826" t="s">
        <v>6576</v>
      </c>
      <c r="G826">
        <v>6</v>
      </c>
    </row>
    <row r="827" spans="1:7">
      <c r="A827">
        <v>10687</v>
      </c>
      <c r="B827" t="s">
        <v>14896</v>
      </c>
      <c r="C827" t="s">
        <v>7211</v>
      </c>
      <c r="D827">
        <v>0.1</v>
      </c>
      <c r="E827" t="s">
        <v>595</v>
      </c>
      <c r="F827" t="s">
        <v>6576</v>
      </c>
      <c r="G827">
        <v>7</v>
      </c>
    </row>
    <row r="828" spans="1:7">
      <c r="A828">
        <v>1790</v>
      </c>
      <c r="B828" t="s">
        <v>14896</v>
      </c>
      <c r="C828" t="s">
        <v>16225</v>
      </c>
      <c r="D828">
        <v>0.01</v>
      </c>
      <c r="E828" t="s">
        <v>14699</v>
      </c>
      <c r="F828" t="s">
        <v>6576</v>
      </c>
      <c r="G828">
        <v>2</v>
      </c>
    </row>
    <row r="829" spans="1:7">
      <c r="A829">
        <v>1879</v>
      </c>
      <c r="B829" t="s">
        <v>2684</v>
      </c>
      <c r="C829" t="s">
        <v>2500</v>
      </c>
      <c r="D829">
        <v>0.01</v>
      </c>
      <c r="E829" t="s">
        <v>203</v>
      </c>
      <c r="F829" t="s">
        <v>2210</v>
      </c>
      <c r="G829">
        <v>3</v>
      </c>
    </row>
    <row r="830" spans="1:7">
      <c r="A830">
        <v>1881</v>
      </c>
      <c r="B830" t="s">
        <v>6036</v>
      </c>
      <c r="C830" t="s">
        <v>6037</v>
      </c>
      <c r="D830">
        <v>0.05</v>
      </c>
      <c r="E830" t="s">
        <v>74</v>
      </c>
      <c r="F830" t="s">
        <v>5790</v>
      </c>
      <c r="G830">
        <v>3</v>
      </c>
    </row>
    <row r="831" spans="1:7">
      <c r="A831">
        <v>1880</v>
      </c>
      <c r="B831" t="s">
        <v>6036</v>
      </c>
      <c r="C831" t="s">
        <v>16443</v>
      </c>
      <c r="D831">
        <v>0.8</v>
      </c>
      <c r="E831" t="s">
        <v>74</v>
      </c>
      <c r="F831" t="s">
        <v>14655</v>
      </c>
      <c r="G831">
        <v>3</v>
      </c>
    </row>
    <row r="832" spans="1:7">
      <c r="A832">
        <v>10688</v>
      </c>
      <c r="B832" t="s">
        <v>16444</v>
      </c>
      <c r="C832" t="s">
        <v>16445</v>
      </c>
      <c r="D832">
        <v>0.1</v>
      </c>
      <c r="E832" t="s">
        <v>166</v>
      </c>
      <c r="F832" t="s">
        <v>11649</v>
      </c>
      <c r="G832">
        <v>1</v>
      </c>
    </row>
    <row r="833" spans="1:7">
      <c r="A833">
        <v>74</v>
      </c>
      <c r="B833" t="s">
        <v>16444</v>
      </c>
      <c r="C833" t="s">
        <v>11705</v>
      </c>
      <c r="D833">
        <v>0.1</v>
      </c>
      <c r="E833" t="s">
        <v>166</v>
      </c>
      <c r="F833" t="s">
        <v>11649</v>
      </c>
      <c r="G833">
        <v>4</v>
      </c>
    </row>
    <row r="834" spans="1:7">
      <c r="A834">
        <v>2508</v>
      </c>
      <c r="B834" t="s">
        <v>13124</v>
      </c>
      <c r="C834" t="s">
        <v>13120</v>
      </c>
      <c r="D834">
        <v>0.01</v>
      </c>
      <c r="E834" t="s">
        <v>74</v>
      </c>
      <c r="F834" t="s">
        <v>13121</v>
      </c>
      <c r="G834">
        <v>1</v>
      </c>
    </row>
    <row r="835" spans="1:7">
      <c r="A835">
        <v>2509</v>
      </c>
      <c r="B835" t="s">
        <v>546</v>
      </c>
      <c r="C835" t="s">
        <v>548</v>
      </c>
      <c r="D835">
        <v>0.8</v>
      </c>
      <c r="E835" t="s">
        <v>49</v>
      </c>
      <c r="F835" t="s">
        <v>499</v>
      </c>
      <c r="G835">
        <v>4</v>
      </c>
    </row>
    <row r="836" spans="1:7">
      <c r="A836">
        <v>2510</v>
      </c>
      <c r="B836" t="s">
        <v>3877</v>
      </c>
      <c r="C836" t="s">
        <v>16446</v>
      </c>
      <c r="D836">
        <v>0.01</v>
      </c>
      <c r="E836" t="s">
        <v>107</v>
      </c>
      <c r="F836" t="s">
        <v>15279</v>
      </c>
      <c r="G836">
        <v>4</v>
      </c>
    </row>
    <row r="837" spans="1:7">
      <c r="A837">
        <v>2511</v>
      </c>
      <c r="B837" t="s">
        <v>3877</v>
      </c>
      <c r="C837" t="s">
        <v>3873</v>
      </c>
      <c r="D837">
        <v>0.01</v>
      </c>
      <c r="E837" t="s">
        <v>107</v>
      </c>
      <c r="F837" t="s">
        <v>58</v>
      </c>
      <c r="G837">
        <v>4</v>
      </c>
    </row>
    <row r="838" spans="1:7">
      <c r="A838">
        <v>253</v>
      </c>
      <c r="B838" t="s">
        <v>11912</v>
      </c>
      <c r="C838" t="s">
        <v>11905</v>
      </c>
      <c r="D838">
        <v>0.01</v>
      </c>
      <c r="E838" t="s">
        <v>203</v>
      </c>
      <c r="F838" t="s">
        <v>11649</v>
      </c>
      <c r="G838">
        <v>8</v>
      </c>
    </row>
    <row r="839" spans="1:7">
      <c r="A839">
        <v>366</v>
      </c>
      <c r="B839" t="s">
        <v>10965</v>
      </c>
      <c r="C839" t="s">
        <v>10960</v>
      </c>
      <c r="D839">
        <v>0.8</v>
      </c>
      <c r="E839" t="s">
        <v>67</v>
      </c>
      <c r="F839" t="s">
        <v>10625</v>
      </c>
      <c r="G839">
        <v>5</v>
      </c>
    </row>
    <row r="840" spans="1:7">
      <c r="A840">
        <v>10690</v>
      </c>
      <c r="B840" t="s">
        <v>3903</v>
      </c>
      <c r="C840" t="s">
        <v>16447</v>
      </c>
      <c r="D840">
        <v>0.1</v>
      </c>
      <c r="E840" t="s">
        <v>123</v>
      </c>
      <c r="F840" t="s">
        <v>58</v>
      </c>
      <c r="G840">
        <v>1</v>
      </c>
    </row>
    <row r="841" spans="1:7">
      <c r="A841">
        <v>4124</v>
      </c>
      <c r="B841" t="s">
        <v>3903</v>
      </c>
      <c r="C841" t="s">
        <v>3892</v>
      </c>
      <c r="D841">
        <v>0.01</v>
      </c>
      <c r="E841" t="s">
        <v>123</v>
      </c>
      <c r="F841" t="s">
        <v>58</v>
      </c>
      <c r="G841">
        <v>4</v>
      </c>
    </row>
    <row r="842" spans="1:7">
      <c r="A842">
        <v>10691</v>
      </c>
      <c r="B842" t="s">
        <v>3828</v>
      </c>
      <c r="C842" t="s">
        <v>16448</v>
      </c>
      <c r="D842">
        <v>0.1</v>
      </c>
      <c r="E842" t="s">
        <v>74</v>
      </c>
      <c r="F842" t="s">
        <v>15279</v>
      </c>
      <c r="G842">
        <v>1</v>
      </c>
    </row>
    <row r="843" spans="1:7">
      <c r="A843">
        <v>1683</v>
      </c>
      <c r="B843" t="s">
        <v>3828</v>
      </c>
      <c r="C843" t="s">
        <v>16449</v>
      </c>
      <c r="D843">
        <v>0.01</v>
      </c>
      <c r="E843" t="s">
        <v>74</v>
      </c>
      <c r="F843" t="s">
        <v>15279</v>
      </c>
      <c r="G843">
        <v>4</v>
      </c>
    </row>
    <row r="844" spans="1:7">
      <c r="A844">
        <v>10692</v>
      </c>
      <c r="B844" t="s">
        <v>3828</v>
      </c>
      <c r="C844" t="s">
        <v>16450</v>
      </c>
      <c r="D844">
        <v>0.1</v>
      </c>
      <c r="E844" t="s">
        <v>74</v>
      </c>
      <c r="F844" t="s">
        <v>58</v>
      </c>
      <c r="G844">
        <v>1</v>
      </c>
    </row>
    <row r="845" spans="1:7">
      <c r="A845">
        <v>1684</v>
      </c>
      <c r="B845" t="s">
        <v>3828</v>
      </c>
      <c r="C845" t="s">
        <v>3829</v>
      </c>
      <c r="D845">
        <v>0.01</v>
      </c>
      <c r="E845" t="s">
        <v>74</v>
      </c>
      <c r="F845" t="s">
        <v>58</v>
      </c>
      <c r="G845">
        <v>4</v>
      </c>
    </row>
    <row r="846" spans="1:7">
      <c r="A846">
        <v>31</v>
      </c>
      <c r="B846" t="s">
        <v>1593</v>
      </c>
      <c r="C846" t="s">
        <v>1589</v>
      </c>
      <c r="D846">
        <v>0.01</v>
      </c>
      <c r="E846" t="s">
        <v>74</v>
      </c>
      <c r="F846" t="s">
        <v>41</v>
      </c>
      <c r="G846">
        <v>7</v>
      </c>
    </row>
    <row r="847" spans="1:7">
      <c r="A847">
        <v>75</v>
      </c>
      <c r="B847" t="s">
        <v>11457</v>
      </c>
      <c r="C847" t="s">
        <v>11459</v>
      </c>
      <c r="D847">
        <v>0.01</v>
      </c>
      <c r="E847" t="s">
        <v>49</v>
      </c>
      <c r="F847" t="s">
        <v>11432</v>
      </c>
      <c r="G847">
        <v>1</v>
      </c>
    </row>
    <row r="848" spans="1:7">
      <c r="A848">
        <v>10693</v>
      </c>
      <c r="B848" t="s">
        <v>11457</v>
      </c>
      <c r="C848" t="s">
        <v>11626</v>
      </c>
      <c r="D848">
        <v>0.1</v>
      </c>
      <c r="E848" t="s">
        <v>49</v>
      </c>
      <c r="F848" t="s">
        <v>11432</v>
      </c>
      <c r="G848">
        <v>3</v>
      </c>
    </row>
    <row r="849" spans="1:7">
      <c r="A849">
        <v>10694</v>
      </c>
      <c r="B849" t="s">
        <v>16451</v>
      </c>
      <c r="C849" t="s">
        <v>16452</v>
      </c>
      <c r="D849">
        <v>0.1</v>
      </c>
      <c r="E849" t="s">
        <v>89</v>
      </c>
      <c r="F849" t="s">
        <v>15363</v>
      </c>
      <c r="G849">
        <v>1</v>
      </c>
    </row>
    <row r="850" spans="1:7">
      <c r="A850">
        <v>76</v>
      </c>
      <c r="B850" t="s">
        <v>16451</v>
      </c>
      <c r="C850" t="s">
        <v>16453</v>
      </c>
      <c r="D850">
        <v>0.01</v>
      </c>
      <c r="E850" t="s">
        <v>89</v>
      </c>
      <c r="F850" t="s">
        <v>15363</v>
      </c>
      <c r="G850">
        <v>4</v>
      </c>
    </row>
    <row r="851" spans="1:7">
      <c r="A851">
        <v>77</v>
      </c>
      <c r="B851" t="s">
        <v>16451</v>
      </c>
      <c r="C851" t="s">
        <v>16454</v>
      </c>
      <c r="D851">
        <v>0.01</v>
      </c>
      <c r="E851" t="s">
        <v>89</v>
      </c>
      <c r="F851" t="s">
        <v>15363</v>
      </c>
      <c r="G851">
        <v>8</v>
      </c>
    </row>
    <row r="852" spans="1:7">
      <c r="A852">
        <v>2512</v>
      </c>
      <c r="B852" t="s">
        <v>11228</v>
      </c>
      <c r="C852" t="s">
        <v>11229</v>
      </c>
      <c r="D852">
        <v>0.01</v>
      </c>
      <c r="E852" t="s">
        <v>80</v>
      </c>
      <c r="F852" t="s">
        <v>11167</v>
      </c>
      <c r="G852">
        <v>3</v>
      </c>
    </row>
    <row r="853" spans="1:7">
      <c r="A853">
        <v>78</v>
      </c>
      <c r="B853" t="s">
        <v>12039</v>
      </c>
      <c r="C853" t="s">
        <v>12040</v>
      </c>
      <c r="D853">
        <v>0.8</v>
      </c>
      <c r="E853" t="s">
        <v>354</v>
      </c>
      <c r="F853" t="s">
        <v>11921</v>
      </c>
      <c r="G853">
        <v>2</v>
      </c>
    </row>
    <row r="854" spans="1:7">
      <c r="A854">
        <v>10695</v>
      </c>
      <c r="B854" t="s">
        <v>12039</v>
      </c>
      <c r="C854" t="s">
        <v>16455</v>
      </c>
      <c r="D854">
        <v>0.1</v>
      </c>
      <c r="E854" t="s">
        <v>12637</v>
      </c>
      <c r="F854" t="s">
        <v>15324</v>
      </c>
      <c r="G854">
        <v>1</v>
      </c>
    </row>
    <row r="855" spans="1:7">
      <c r="A855">
        <v>2018</v>
      </c>
      <c r="B855" t="s">
        <v>9781</v>
      </c>
      <c r="C855" t="s">
        <v>9782</v>
      </c>
      <c r="D855">
        <v>0.8</v>
      </c>
      <c r="F855" t="s">
        <v>9536</v>
      </c>
      <c r="G855">
        <v>3</v>
      </c>
    </row>
    <row r="856" spans="1:7">
      <c r="A856">
        <v>2019</v>
      </c>
      <c r="B856" t="s">
        <v>2587</v>
      </c>
      <c r="C856" t="s">
        <v>2582</v>
      </c>
      <c r="D856">
        <v>0.8</v>
      </c>
      <c r="E856" t="s">
        <v>595</v>
      </c>
      <c r="F856" t="s">
        <v>2210</v>
      </c>
      <c r="G856">
        <v>5</v>
      </c>
    </row>
    <row r="857" spans="1:7">
      <c r="A857">
        <v>6845</v>
      </c>
      <c r="B857" t="s">
        <v>2587</v>
      </c>
      <c r="C857" t="s">
        <v>2566</v>
      </c>
      <c r="D857">
        <v>0.6</v>
      </c>
      <c r="F857" t="s">
        <v>2210</v>
      </c>
      <c r="G857">
        <v>5</v>
      </c>
    </row>
    <row r="858" spans="1:7">
      <c r="A858">
        <v>171</v>
      </c>
      <c r="B858" t="s">
        <v>5132</v>
      </c>
      <c r="C858" t="s">
        <v>18399</v>
      </c>
      <c r="D858">
        <v>0.6</v>
      </c>
      <c r="E858" t="s">
        <v>49</v>
      </c>
      <c r="F858" t="s">
        <v>15331</v>
      </c>
      <c r="G858">
        <v>4</v>
      </c>
    </row>
    <row r="859" spans="1:7">
      <c r="A859">
        <v>2211</v>
      </c>
      <c r="B859" t="s">
        <v>5132</v>
      </c>
      <c r="C859" t="s">
        <v>5110</v>
      </c>
      <c r="D859">
        <v>0.8</v>
      </c>
      <c r="E859" t="s">
        <v>49</v>
      </c>
      <c r="F859" t="s">
        <v>4963</v>
      </c>
      <c r="G859">
        <v>4</v>
      </c>
    </row>
    <row r="860" spans="1:7">
      <c r="A860">
        <v>2210</v>
      </c>
      <c r="B860" t="s">
        <v>5132</v>
      </c>
      <c r="C860" t="s">
        <v>9850</v>
      </c>
      <c r="D860">
        <v>0.01</v>
      </c>
      <c r="E860" t="s">
        <v>49</v>
      </c>
      <c r="F860" t="s">
        <v>9799</v>
      </c>
      <c r="G860">
        <v>4</v>
      </c>
    </row>
    <row r="861" spans="1:7">
      <c r="A861">
        <v>2212</v>
      </c>
      <c r="B861" t="s">
        <v>5917</v>
      </c>
      <c r="C861" t="s">
        <v>5910</v>
      </c>
      <c r="D861">
        <v>0.8</v>
      </c>
      <c r="E861" t="s">
        <v>67</v>
      </c>
      <c r="F861" t="s">
        <v>5790</v>
      </c>
      <c r="G861">
        <v>2</v>
      </c>
    </row>
    <row r="862" spans="1:7">
      <c r="A862">
        <v>6694</v>
      </c>
      <c r="B862" t="s">
        <v>5917</v>
      </c>
      <c r="C862" t="s">
        <v>16354</v>
      </c>
      <c r="D862">
        <v>0.6</v>
      </c>
      <c r="E862" t="s">
        <v>12625</v>
      </c>
      <c r="F862" t="s">
        <v>14699</v>
      </c>
      <c r="G862">
        <v>7</v>
      </c>
    </row>
    <row r="863" spans="1:7">
      <c r="A863">
        <v>2213</v>
      </c>
      <c r="B863" t="s">
        <v>5917</v>
      </c>
      <c r="C863" t="s">
        <v>16457</v>
      </c>
      <c r="D863">
        <v>0.5</v>
      </c>
      <c r="E863" t="s">
        <v>12625</v>
      </c>
      <c r="F863" t="s">
        <v>2210</v>
      </c>
      <c r="G863">
        <v>6</v>
      </c>
    </row>
    <row r="864" spans="1:7">
      <c r="A864">
        <v>10696</v>
      </c>
      <c r="B864" t="s">
        <v>5938</v>
      </c>
      <c r="C864" t="s">
        <v>16458</v>
      </c>
      <c r="D864">
        <v>0.1</v>
      </c>
      <c r="E864" t="s">
        <v>80</v>
      </c>
      <c r="F864" t="s">
        <v>14699</v>
      </c>
      <c r="G864">
        <v>2</v>
      </c>
    </row>
    <row r="865" spans="1:7">
      <c r="A865">
        <v>2513</v>
      </c>
      <c r="B865" t="s">
        <v>5938</v>
      </c>
      <c r="C865" t="s">
        <v>5926</v>
      </c>
      <c r="D865">
        <v>0.01</v>
      </c>
      <c r="E865" t="s">
        <v>80</v>
      </c>
      <c r="F865" t="s">
        <v>5790</v>
      </c>
      <c r="G865">
        <v>2</v>
      </c>
    </row>
    <row r="866" spans="1:7">
      <c r="A866">
        <v>2514</v>
      </c>
      <c r="B866" t="s">
        <v>5938</v>
      </c>
      <c r="C866" t="s">
        <v>6042</v>
      </c>
      <c r="D866">
        <v>0.01</v>
      </c>
      <c r="E866" t="s">
        <v>80</v>
      </c>
      <c r="F866" t="s">
        <v>5790</v>
      </c>
      <c r="G866">
        <v>3</v>
      </c>
    </row>
    <row r="867" spans="1:7">
      <c r="A867">
        <v>2515</v>
      </c>
      <c r="B867" t="s">
        <v>5938</v>
      </c>
      <c r="C867" t="s">
        <v>16459</v>
      </c>
      <c r="D867">
        <v>0.01</v>
      </c>
      <c r="E867" t="s">
        <v>80</v>
      </c>
      <c r="F867" t="s">
        <v>15389</v>
      </c>
      <c r="G867">
        <v>2</v>
      </c>
    </row>
    <row r="868" spans="1:7">
      <c r="A868">
        <v>2516</v>
      </c>
      <c r="B868" t="s">
        <v>5938</v>
      </c>
      <c r="C868" t="s">
        <v>16393</v>
      </c>
      <c r="D868">
        <v>0.01</v>
      </c>
      <c r="E868" t="s">
        <v>80</v>
      </c>
      <c r="F868" t="s">
        <v>15389</v>
      </c>
      <c r="G868">
        <v>3</v>
      </c>
    </row>
    <row r="869" spans="1:7">
      <c r="A869">
        <v>10697</v>
      </c>
      <c r="B869" t="s">
        <v>12262</v>
      </c>
      <c r="C869" t="s">
        <v>12257</v>
      </c>
      <c r="D869">
        <v>0.1</v>
      </c>
      <c r="E869" t="s">
        <v>166</v>
      </c>
      <c r="F869" t="s">
        <v>12156</v>
      </c>
      <c r="G869">
        <v>3</v>
      </c>
    </row>
    <row r="870" spans="1:7">
      <c r="A870">
        <v>2889</v>
      </c>
      <c r="B870" t="s">
        <v>10389</v>
      </c>
      <c r="C870" t="s">
        <v>10386</v>
      </c>
      <c r="D870">
        <v>0.01</v>
      </c>
      <c r="E870" t="s">
        <v>89</v>
      </c>
      <c r="F870" t="s">
        <v>10381</v>
      </c>
      <c r="G870">
        <v>4</v>
      </c>
    </row>
    <row r="871" spans="1:7">
      <c r="A871">
        <v>2890</v>
      </c>
      <c r="B871" t="s">
        <v>10389</v>
      </c>
      <c r="C871" t="s">
        <v>16460</v>
      </c>
      <c r="D871">
        <v>0.6</v>
      </c>
      <c r="E871" t="s">
        <v>89</v>
      </c>
      <c r="F871" t="s">
        <v>15400</v>
      </c>
      <c r="G871">
        <v>4</v>
      </c>
    </row>
    <row r="872" spans="1:7">
      <c r="A872">
        <v>10698</v>
      </c>
      <c r="B872" t="s">
        <v>10389</v>
      </c>
      <c r="C872" t="s">
        <v>16461</v>
      </c>
      <c r="D872">
        <v>0.1</v>
      </c>
      <c r="E872" t="s">
        <v>89</v>
      </c>
      <c r="F872" t="s">
        <v>8277</v>
      </c>
      <c r="G872">
        <v>1</v>
      </c>
    </row>
    <row r="873" spans="1:7">
      <c r="A873">
        <v>2891</v>
      </c>
      <c r="B873" t="s">
        <v>10389</v>
      </c>
      <c r="C873" t="s">
        <v>8295</v>
      </c>
      <c r="D873">
        <v>0.8</v>
      </c>
      <c r="E873" t="s">
        <v>89</v>
      </c>
      <c r="F873" t="s">
        <v>8277</v>
      </c>
      <c r="G873">
        <v>4</v>
      </c>
    </row>
    <row r="874" spans="1:7">
      <c r="A874">
        <v>3265</v>
      </c>
      <c r="B874" t="s">
        <v>4557</v>
      </c>
      <c r="C874" t="s">
        <v>4554</v>
      </c>
      <c r="D874">
        <v>0.8</v>
      </c>
      <c r="E874" t="s">
        <v>89</v>
      </c>
      <c r="F874" t="s">
        <v>4512</v>
      </c>
      <c r="G874">
        <v>1</v>
      </c>
    </row>
    <row r="875" spans="1:7">
      <c r="A875">
        <v>1791</v>
      </c>
      <c r="B875" t="s">
        <v>5213</v>
      </c>
      <c r="C875" t="s">
        <v>16462</v>
      </c>
      <c r="D875">
        <v>0.01</v>
      </c>
      <c r="F875" t="s">
        <v>15216</v>
      </c>
      <c r="G875">
        <v>4</v>
      </c>
    </row>
    <row r="876" spans="1:7">
      <c r="A876">
        <v>10699</v>
      </c>
      <c r="B876" t="s">
        <v>5213</v>
      </c>
      <c r="C876" t="s">
        <v>16463</v>
      </c>
      <c r="D876">
        <v>0.1</v>
      </c>
      <c r="F876" t="s">
        <v>15441</v>
      </c>
      <c r="G876">
        <v>1</v>
      </c>
    </row>
    <row r="877" spans="1:7">
      <c r="A877">
        <v>7132</v>
      </c>
      <c r="B877" t="s">
        <v>5213</v>
      </c>
      <c r="C877" t="s">
        <v>16464</v>
      </c>
      <c r="D877">
        <v>0.8</v>
      </c>
      <c r="F877" t="s">
        <v>15441</v>
      </c>
      <c r="G877">
        <v>4</v>
      </c>
    </row>
    <row r="878" spans="1:7">
      <c r="A878">
        <v>1792</v>
      </c>
      <c r="B878" t="s">
        <v>5213</v>
      </c>
      <c r="C878" t="s">
        <v>16338</v>
      </c>
      <c r="D878">
        <v>0.8</v>
      </c>
      <c r="F878" t="s">
        <v>4963</v>
      </c>
      <c r="G878">
        <v>4</v>
      </c>
    </row>
    <row r="879" spans="1:7">
      <c r="A879">
        <v>2892</v>
      </c>
      <c r="B879" t="s">
        <v>13809</v>
      </c>
      <c r="C879" t="s">
        <v>13784</v>
      </c>
      <c r="D879">
        <v>0.01</v>
      </c>
      <c r="E879" t="s">
        <v>67</v>
      </c>
      <c r="F879" t="s">
        <v>13121</v>
      </c>
      <c r="G879">
        <v>5</v>
      </c>
    </row>
    <row r="880" spans="1:7">
      <c r="A880">
        <v>2893</v>
      </c>
      <c r="B880" t="s">
        <v>7239</v>
      </c>
      <c r="C880" t="s">
        <v>16465</v>
      </c>
      <c r="D880">
        <v>0.01</v>
      </c>
      <c r="E880" t="s">
        <v>203</v>
      </c>
      <c r="F880" t="s">
        <v>15396</v>
      </c>
      <c r="G880">
        <v>6</v>
      </c>
    </row>
    <row r="881" spans="1:7">
      <c r="A881">
        <v>6909</v>
      </c>
      <c r="B881" t="s">
        <v>7239</v>
      </c>
      <c r="C881" t="s">
        <v>7221</v>
      </c>
      <c r="D881">
        <v>0.8</v>
      </c>
      <c r="E881" t="s">
        <v>203</v>
      </c>
      <c r="F881" t="s">
        <v>6576</v>
      </c>
      <c r="G881">
        <v>7</v>
      </c>
    </row>
    <row r="882" spans="1:7">
      <c r="A882">
        <v>367</v>
      </c>
      <c r="B882" t="s">
        <v>7239</v>
      </c>
      <c r="C882" t="s">
        <v>16466</v>
      </c>
      <c r="D882">
        <v>0.1</v>
      </c>
      <c r="E882" t="s">
        <v>80</v>
      </c>
      <c r="F882" t="s">
        <v>11921</v>
      </c>
      <c r="G882">
        <v>6</v>
      </c>
    </row>
    <row r="883" spans="1:7">
      <c r="A883">
        <v>10700</v>
      </c>
      <c r="B883" t="s">
        <v>7239</v>
      </c>
      <c r="C883" t="s">
        <v>16467</v>
      </c>
      <c r="D883">
        <v>0.1</v>
      </c>
      <c r="E883" t="s">
        <v>80</v>
      </c>
      <c r="F883" t="s">
        <v>11921</v>
      </c>
      <c r="G883">
        <v>7</v>
      </c>
    </row>
    <row r="884" spans="1:7">
      <c r="A884">
        <v>3266</v>
      </c>
      <c r="B884" t="s">
        <v>6982</v>
      </c>
      <c r="C884" t="s">
        <v>12876</v>
      </c>
      <c r="D884">
        <v>0.01</v>
      </c>
      <c r="E884" t="s">
        <v>40</v>
      </c>
      <c r="F884" t="s">
        <v>12660</v>
      </c>
      <c r="G884">
        <v>3</v>
      </c>
    </row>
    <row r="885" spans="1:7">
      <c r="A885">
        <v>3267</v>
      </c>
      <c r="B885" t="s">
        <v>6379</v>
      </c>
      <c r="C885" t="s">
        <v>6372</v>
      </c>
      <c r="D885">
        <v>0.6</v>
      </c>
      <c r="E885" t="s">
        <v>595</v>
      </c>
      <c r="F885" t="s">
        <v>5790</v>
      </c>
      <c r="G885">
        <v>5</v>
      </c>
    </row>
    <row r="886" spans="1:7">
      <c r="A886">
        <v>4125</v>
      </c>
      <c r="B886" t="s">
        <v>6185</v>
      </c>
      <c r="C886" t="s">
        <v>6149</v>
      </c>
      <c r="D886">
        <v>0.01</v>
      </c>
      <c r="E886" t="s">
        <v>80</v>
      </c>
      <c r="F886" t="s">
        <v>6139</v>
      </c>
      <c r="G886">
        <v>4</v>
      </c>
    </row>
    <row r="887" spans="1:7">
      <c r="A887">
        <v>10701</v>
      </c>
      <c r="B887" t="s">
        <v>10939</v>
      </c>
      <c r="C887" t="s">
        <v>12266</v>
      </c>
      <c r="D887">
        <v>0.1</v>
      </c>
      <c r="F887" t="s">
        <v>12156</v>
      </c>
      <c r="G887">
        <v>3</v>
      </c>
    </row>
    <row r="888" spans="1:7">
      <c r="A888">
        <v>1040</v>
      </c>
      <c r="B888" t="s">
        <v>10939</v>
      </c>
      <c r="C888" t="s">
        <v>11629</v>
      </c>
      <c r="D888">
        <v>0.8</v>
      </c>
      <c r="F888" t="s">
        <v>11432</v>
      </c>
      <c r="G888">
        <v>3</v>
      </c>
    </row>
    <row r="889" spans="1:7">
      <c r="A889">
        <v>5305</v>
      </c>
      <c r="B889" t="s">
        <v>8045</v>
      </c>
      <c r="C889" t="s">
        <v>16285</v>
      </c>
      <c r="D889">
        <v>0.01</v>
      </c>
      <c r="E889" t="s">
        <v>67</v>
      </c>
      <c r="F889" t="s">
        <v>14771</v>
      </c>
      <c r="G889">
        <v>7</v>
      </c>
    </row>
    <row r="890" spans="1:7">
      <c r="A890">
        <v>1883</v>
      </c>
      <c r="B890" t="s">
        <v>87</v>
      </c>
      <c r="C890" t="s">
        <v>13657</v>
      </c>
      <c r="D890">
        <v>0.6</v>
      </c>
      <c r="E890" t="s">
        <v>89</v>
      </c>
      <c r="F890" t="s">
        <v>13121</v>
      </c>
      <c r="G890">
        <v>3</v>
      </c>
    </row>
    <row r="891" spans="1:7">
      <c r="A891">
        <v>1882</v>
      </c>
      <c r="B891" t="s">
        <v>87</v>
      </c>
      <c r="C891" t="s">
        <v>16468</v>
      </c>
      <c r="D891">
        <v>0.4</v>
      </c>
      <c r="E891" t="s">
        <v>89</v>
      </c>
      <c r="F891" t="s">
        <v>13121</v>
      </c>
      <c r="G891">
        <v>3</v>
      </c>
    </row>
    <row r="892" spans="1:7">
      <c r="A892">
        <v>11835</v>
      </c>
      <c r="B892" t="s">
        <v>87</v>
      </c>
      <c r="C892" t="s">
        <v>16199</v>
      </c>
      <c r="D892">
        <v>0.69</v>
      </c>
      <c r="E892" t="s">
        <v>89</v>
      </c>
      <c r="F892" t="s">
        <v>12660</v>
      </c>
      <c r="G892">
        <v>1</v>
      </c>
    </row>
    <row r="893" spans="1:7">
      <c r="A893">
        <v>1884</v>
      </c>
      <c r="B893" t="s">
        <v>87</v>
      </c>
      <c r="C893" t="s">
        <v>16469</v>
      </c>
      <c r="D893">
        <v>0.7</v>
      </c>
      <c r="E893" t="s">
        <v>89</v>
      </c>
      <c r="F893" t="s">
        <v>12660</v>
      </c>
      <c r="G893">
        <v>2</v>
      </c>
    </row>
    <row r="894" spans="1:7">
      <c r="A894">
        <v>1885</v>
      </c>
      <c r="B894" t="s">
        <v>87</v>
      </c>
      <c r="C894" t="s">
        <v>16470</v>
      </c>
      <c r="D894">
        <v>0.8</v>
      </c>
      <c r="E894" t="s">
        <v>89</v>
      </c>
      <c r="F894" t="s">
        <v>12660</v>
      </c>
      <c r="G894">
        <v>3</v>
      </c>
    </row>
    <row r="895" spans="1:7">
      <c r="A895">
        <v>2020</v>
      </c>
      <c r="B895" t="s">
        <v>16471</v>
      </c>
      <c r="C895" t="s">
        <v>16472</v>
      </c>
      <c r="D895">
        <v>0.01</v>
      </c>
      <c r="E895" t="s">
        <v>107</v>
      </c>
      <c r="F895" t="s">
        <v>15357</v>
      </c>
      <c r="G895">
        <v>4</v>
      </c>
    </row>
    <row r="896" spans="1:7">
      <c r="A896">
        <v>3676</v>
      </c>
      <c r="B896" t="s">
        <v>10698</v>
      </c>
      <c r="C896" t="s">
        <v>1812</v>
      </c>
      <c r="D896">
        <v>0.01</v>
      </c>
      <c r="E896" t="s">
        <v>166</v>
      </c>
      <c r="F896" t="s">
        <v>1778</v>
      </c>
      <c r="G896">
        <v>1</v>
      </c>
    </row>
    <row r="897" spans="1:7">
      <c r="A897">
        <v>3677</v>
      </c>
      <c r="B897" t="s">
        <v>10698</v>
      </c>
      <c r="C897" t="s">
        <v>14941</v>
      </c>
      <c r="D897">
        <v>0.01</v>
      </c>
      <c r="E897" t="s">
        <v>166</v>
      </c>
      <c r="F897" t="s">
        <v>14933</v>
      </c>
      <c r="G897">
        <v>1</v>
      </c>
    </row>
    <row r="898" spans="1:7">
      <c r="A898">
        <v>636</v>
      </c>
      <c r="B898" t="s">
        <v>10698</v>
      </c>
      <c r="C898" t="s">
        <v>10700</v>
      </c>
      <c r="D898">
        <v>0.01</v>
      </c>
      <c r="E898" t="s">
        <v>40</v>
      </c>
      <c r="F898" t="s">
        <v>10625</v>
      </c>
      <c r="G898">
        <v>1</v>
      </c>
    </row>
    <row r="899" spans="1:7">
      <c r="A899">
        <v>7173</v>
      </c>
      <c r="B899" t="s">
        <v>10698</v>
      </c>
      <c r="C899" t="s">
        <v>18400</v>
      </c>
      <c r="D899">
        <v>0.8</v>
      </c>
      <c r="E899" t="s">
        <v>40</v>
      </c>
      <c r="F899" t="s">
        <v>10625</v>
      </c>
      <c r="G899">
        <v>4</v>
      </c>
    </row>
    <row r="900" spans="1:7">
      <c r="A900">
        <v>1685</v>
      </c>
      <c r="B900" t="s">
        <v>14673</v>
      </c>
      <c r="C900" t="s">
        <v>14668</v>
      </c>
      <c r="D900">
        <v>0.8</v>
      </c>
      <c r="F900" t="s">
        <v>14278</v>
      </c>
      <c r="G900">
        <v>7</v>
      </c>
    </row>
    <row r="901" spans="1:7">
      <c r="A901">
        <v>7714</v>
      </c>
      <c r="B901" t="s">
        <v>14673</v>
      </c>
      <c r="C901" t="s">
        <v>16474</v>
      </c>
      <c r="D901">
        <v>0.8</v>
      </c>
      <c r="F901" t="s">
        <v>12660</v>
      </c>
      <c r="G901">
        <v>7</v>
      </c>
    </row>
    <row r="902" spans="1:7">
      <c r="A902">
        <v>13</v>
      </c>
      <c r="B902" t="s">
        <v>2746</v>
      </c>
      <c r="C902" t="s">
        <v>13056</v>
      </c>
      <c r="D902">
        <v>0.01</v>
      </c>
      <c r="E902" t="s">
        <v>40</v>
      </c>
      <c r="F902" t="s">
        <v>13028</v>
      </c>
      <c r="G902">
        <v>1</v>
      </c>
    </row>
    <row r="903" spans="1:7">
      <c r="A903">
        <v>10702</v>
      </c>
      <c r="B903" t="s">
        <v>2746</v>
      </c>
      <c r="C903" t="s">
        <v>18391</v>
      </c>
      <c r="D903">
        <v>0.1</v>
      </c>
      <c r="E903" t="s">
        <v>40</v>
      </c>
      <c r="F903" t="s">
        <v>14771</v>
      </c>
      <c r="G903">
        <v>1</v>
      </c>
    </row>
    <row r="904" spans="1:7">
      <c r="A904">
        <v>1714</v>
      </c>
      <c r="B904" t="s">
        <v>2746</v>
      </c>
      <c r="C904" t="s">
        <v>2743</v>
      </c>
      <c r="D904">
        <v>0.01</v>
      </c>
      <c r="E904" t="s">
        <v>40</v>
      </c>
      <c r="F904" t="s">
        <v>14771</v>
      </c>
      <c r="G904">
        <v>1</v>
      </c>
    </row>
    <row r="905" spans="1:7">
      <c r="A905">
        <v>1793</v>
      </c>
      <c r="B905" t="s">
        <v>2173</v>
      </c>
      <c r="C905" t="s">
        <v>2174</v>
      </c>
      <c r="D905">
        <v>0.8</v>
      </c>
      <c r="E905" t="s">
        <v>80</v>
      </c>
      <c r="F905" t="s">
        <v>1975</v>
      </c>
      <c r="G905">
        <v>8</v>
      </c>
    </row>
    <row r="906" spans="1:7">
      <c r="A906">
        <v>1794</v>
      </c>
      <c r="B906" t="s">
        <v>14431</v>
      </c>
      <c r="C906" t="s">
        <v>14432</v>
      </c>
      <c r="D906">
        <v>0.1</v>
      </c>
      <c r="F906" t="s">
        <v>14278</v>
      </c>
      <c r="G906">
        <v>2</v>
      </c>
    </row>
    <row r="907" spans="1:7">
      <c r="A907">
        <v>1795</v>
      </c>
      <c r="B907" t="s">
        <v>6029</v>
      </c>
      <c r="C907" t="s">
        <v>6030</v>
      </c>
      <c r="D907">
        <v>0.8</v>
      </c>
      <c r="E907" t="s">
        <v>203</v>
      </c>
      <c r="F907" t="s">
        <v>5790</v>
      </c>
      <c r="G907">
        <v>2</v>
      </c>
    </row>
    <row r="908" spans="1:7">
      <c r="A908">
        <v>32</v>
      </c>
      <c r="B908" t="s">
        <v>6029</v>
      </c>
      <c r="C908" t="s">
        <v>16475</v>
      </c>
      <c r="D908">
        <v>0.01</v>
      </c>
      <c r="E908" t="s">
        <v>74</v>
      </c>
      <c r="F908" t="s">
        <v>14681</v>
      </c>
      <c r="G908">
        <v>2</v>
      </c>
    </row>
    <row r="909" spans="1:7">
      <c r="A909">
        <v>10703</v>
      </c>
      <c r="B909" t="s">
        <v>6029</v>
      </c>
      <c r="C909" t="s">
        <v>4721</v>
      </c>
      <c r="D909">
        <v>0.1</v>
      </c>
      <c r="E909" t="s">
        <v>74</v>
      </c>
      <c r="F909" t="s">
        <v>4512</v>
      </c>
      <c r="G909">
        <v>2</v>
      </c>
    </row>
    <row r="910" spans="1:7">
      <c r="A910">
        <v>10704</v>
      </c>
      <c r="B910" t="s">
        <v>8329</v>
      </c>
      <c r="C910" t="s">
        <v>8330</v>
      </c>
      <c r="D910">
        <v>0.8</v>
      </c>
      <c r="E910" t="s">
        <v>166</v>
      </c>
      <c r="F910" t="s">
        <v>8277</v>
      </c>
      <c r="G910">
        <v>4</v>
      </c>
    </row>
    <row r="911" spans="1:7">
      <c r="A911">
        <v>2517</v>
      </c>
      <c r="B911" t="s">
        <v>8329</v>
      </c>
      <c r="C911" t="s">
        <v>18369</v>
      </c>
      <c r="D911">
        <v>0.01</v>
      </c>
      <c r="E911" t="s">
        <v>49</v>
      </c>
      <c r="F911" t="s">
        <v>15216</v>
      </c>
      <c r="G911">
        <v>4</v>
      </c>
    </row>
    <row r="912" spans="1:7">
      <c r="A912">
        <v>2518</v>
      </c>
      <c r="B912" t="s">
        <v>8329</v>
      </c>
      <c r="C912" t="s">
        <v>5110</v>
      </c>
      <c r="D912">
        <v>0.6</v>
      </c>
      <c r="E912" t="s">
        <v>49</v>
      </c>
      <c r="F912" t="s">
        <v>4963</v>
      </c>
      <c r="G912">
        <v>4</v>
      </c>
    </row>
    <row r="913" spans="1:7">
      <c r="A913">
        <v>2519</v>
      </c>
      <c r="B913" t="s">
        <v>13586</v>
      </c>
      <c r="C913" t="s">
        <v>12809</v>
      </c>
      <c r="D913">
        <v>0.8</v>
      </c>
      <c r="E913" t="s">
        <v>40</v>
      </c>
      <c r="F913" t="s">
        <v>12660</v>
      </c>
      <c r="G913">
        <v>2</v>
      </c>
    </row>
    <row r="914" spans="1:7">
      <c r="A914">
        <v>6605</v>
      </c>
      <c r="B914" t="s">
        <v>14664</v>
      </c>
      <c r="C914" t="s">
        <v>14328</v>
      </c>
      <c r="D914">
        <v>0.5</v>
      </c>
      <c r="E914" t="s">
        <v>166</v>
      </c>
      <c r="F914" t="s">
        <v>14278</v>
      </c>
      <c r="G914">
        <v>1</v>
      </c>
    </row>
    <row r="915" spans="1:7">
      <c r="A915">
        <v>2520</v>
      </c>
      <c r="B915" t="s">
        <v>14664</v>
      </c>
      <c r="C915" t="s">
        <v>14659</v>
      </c>
      <c r="D915">
        <v>1</v>
      </c>
      <c r="E915" t="s">
        <v>166</v>
      </c>
      <c r="F915" t="s">
        <v>14278</v>
      </c>
      <c r="G915">
        <v>7</v>
      </c>
    </row>
    <row r="916" spans="1:7">
      <c r="A916">
        <v>2894</v>
      </c>
      <c r="B916" t="s">
        <v>6434</v>
      </c>
      <c r="C916" t="s">
        <v>6435</v>
      </c>
      <c r="D916">
        <v>0.8</v>
      </c>
      <c r="E916" t="s">
        <v>74</v>
      </c>
      <c r="F916" t="s">
        <v>5790</v>
      </c>
      <c r="G916">
        <v>7</v>
      </c>
    </row>
    <row r="917" spans="1:7">
      <c r="A917">
        <v>3268</v>
      </c>
      <c r="B917" t="s">
        <v>6819</v>
      </c>
      <c r="C917" t="s">
        <v>16476</v>
      </c>
      <c r="D917">
        <v>0.01</v>
      </c>
      <c r="E917" t="s">
        <v>166</v>
      </c>
      <c r="F917" t="s">
        <v>15396</v>
      </c>
      <c r="G917">
        <v>2</v>
      </c>
    </row>
    <row r="918" spans="1:7">
      <c r="A918">
        <v>3269</v>
      </c>
      <c r="B918" t="s">
        <v>6819</v>
      </c>
      <c r="C918" t="s">
        <v>6821</v>
      </c>
      <c r="D918">
        <v>0.8</v>
      </c>
      <c r="E918" t="s">
        <v>166</v>
      </c>
      <c r="F918" t="s">
        <v>6576</v>
      </c>
      <c r="G918">
        <v>2</v>
      </c>
    </row>
    <row r="919" spans="1:7">
      <c r="A919">
        <v>5647</v>
      </c>
      <c r="B919" t="s">
        <v>12588</v>
      </c>
      <c r="C919" t="s">
        <v>12585</v>
      </c>
      <c r="D919">
        <v>0.01</v>
      </c>
      <c r="E919" t="s">
        <v>803</v>
      </c>
      <c r="F919" t="s">
        <v>12334</v>
      </c>
      <c r="G919">
        <v>7</v>
      </c>
    </row>
    <row r="920" spans="1:7">
      <c r="A920">
        <v>6098</v>
      </c>
      <c r="B920" t="s">
        <v>4101</v>
      </c>
      <c r="C920" t="s">
        <v>4095</v>
      </c>
      <c r="D920">
        <v>0.01</v>
      </c>
      <c r="E920" t="s">
        <v>49</v>
      </c>
      <c r="F920" t="s">
        <v>3381</v>
      </c>
      <c r="G920">
        <v>5</v>
      </c>
    </row>
    <row r="921" spans="1:7">
      <c r="A921">
        <v>14</v>
      </c>
      <c r="B921" t="s">
        <v>6765</v>
      </c>
      <c r="C921" t="s">
        <v>12020</v>
      </c>
      <c r="D921">
        <v>0.6</v>
      </c>
      <c r="E921" t="s">
        <v>89</v>
      </c>
      <c r="F921" t="s">
        <v>11921</v>
      </c>
      <c r="G921">
        <v>2</v>
      </c>
    </row>
    <row r="922" spans="1:7">
      <c r="A922">
        <v>1715</v>
      </c>
      <c r="B922" t="s">
        <v>6765</v>
      </c>
      <c r="C922" t="s">
        <v>16477</v>
      </c>
      <c r="D922">
        <v>0.1</v>
      </c>
      <c r="E922" t="s">
        <v>89</v>
      </c>
      <c r="F922" t="s">
        <v>15396</v>
      </c>
      <c r="G922">
        <v>2</v>
      </c>
    </row>
    <row r="923" spans="1:7">
      <c r="A923">
        <v>11832</v>
      </c>
      <c r="B923" t="s">
        <v>6765</v>
      </c>
      <c r="C923" t="s">
        <v>6767</v>
      </c>
      <c r="D923">
        <v>0.8</v>
      </c>
      <c r="E923" t="s">
        <v>89</v>
      </c>
      <c r="F923" t="s">
        <v>6576</v>
      </c>
      <c r="G923">
        <v>2</v>
      </c>
    </row>
    <row r="924" spans="1:7">
      <c r="A924">
        <v>11831</v>
      </c>
      <c r="B924" t="s">
        <v>6765</v>
      </c>
      <c r="C924" t="s">
        <v>2490</v>
      </c>
      <c r="D924">
        <v>0.5</v>
      </c>
      <c r="E924" t="s">
        <v>40</v>
      </c>
      <c r="F924" t="s">
        <v>2210</v>
      </c>
      <c r="G924">
        <v>3</v>
      </c>
    </row>
    <row r="925" spans="1:7">
      <c r="A925">
        <v>1886</v>
      </c>
      <c r="B925" t="s">
        <v>6739</v>
      </c>
      <c r="C925" t="s">
        <v>6741</v>
      </c>
      <c r="D925">
        <v>0.8</v>
      </c>
      <c r="E925" t="s">
        <v>80</v>
      </c>
      <c r="F925" t="s">
        <v>6576</v>
      </c>
      <c r="G925">
        <v>2</v>
      </c>
    </row>
    <row r="926" spans="1:7">
      <c r="A926">
        <v>1887</v>
      </c>
      <c r="B926" t="s">
        <v>6603</v>
      </c>
      <c r="C926" t="s">
        <v>12840</v>
      </c>
      <c r="D926">
        <v>0.6</v>
      </c>
      <c r="E926" t="s">
        <v>80</v>
      </c>
      <c r="F926" t="s">
        <v>12660</v>
      </c>
      <c r="G926">
        <v>3</v>
      </c>
    </row>
    <row r="927" spans="1:7">
      <c r="A927">
        <v>1888</v>
      </c>
      <c r="B927" t="s">
        <v>5476</v>
      </c>
      <c r="C927" t="s">
        <v>5472</v>
      </c>
      <c r="D927">
        <v>0.1</v>
      </c>
      <c r="E927" t="s">
        <v>67</v>
      </c>
      <c r="F927" t="s">
        <v>4512</v>
      </c>
      <c r="G927">
        <v>7</v>
      </c>
    </row>
    <row r="928" spans="1:7">
      <c r="A928">
        <v>10705</v>
      </c>
      <c r="B928" t="s">
        <v>8655</v>
      </c>
      <c r="C928" t="s">
        <v>8593</v>
      </c>
      <c r="D928">
        <v>0.6</v>
      </c>
      <c r="E928" t="s">
        <v>67</v>
      </c>
      <c r="F928" t="s">
        <v>8594</v>
      </c>
      <c r="G928">
        <v>1</v>
      </c>
    </row>
    <row r="929" spans="1:7">
      <c r="A929">
        <v>1889</v>
      </c>
      <c r="B929" t="s">
        <v>8655</v>
      </c>
      <c r="C929" t="s">
        <v>8649</v>
      </c>
      <c r="D929">
        <v>0.8</v>
      </c>
      <c r="E929" t="s">
        <v>135</v>
      </c>
      <c r="F929" t="s">
        <v>8594</v>
      </c>
      <c r="G929">
        <v>1</v>
      </c>
    </row>
    <row r="930" spans="1:7">
      <c r="A930">
        <v>10706</v>
      </c>
      <c r="B930" t="s">
        <v>6906</v>
      </c>
      <c r="C930" t="s">
        <v>12065</v>
      </c>
      <c r="D930">
        <v>0.1</v>
      </c>
      <c r="E930" t="s">
        <v>89</v>
      </c>
      <c r="F930" t="s">
        <v>11921</v>
      </c>
      <c r="G930">
        <v>3</v>
      </c>
    </row>
    <row r="931" spans="1:7">
      <c r="A931">
        <v>1890</v>
      </c>
      <c r="B931" t="s">
        <v>6906</v>
      </c>
      <c r="C931" t="s">
        <v>16478</v>
      </c>
      <c r="D931">
        <v>0.01</v>
      </c>
      <c r="E931" t="s">
        <v>89</v>
      </c>
      <c r="F931" t="s">
        <v>15396</v>
      </c>
      <c r="G931">
        <v>3</v>
      </c>
    </row>
    <row r="932" spans="1:7">
      <c r="A932">
        <v>1891</v>
      </c>
      <c r="B932" t="s">
        <v>13468</v>
      </c>
      <c r="C932" t="s">
        <v>13454</v>
      </c>
      <c r="D932">
        <v>0.6</v>
      </c>
      <c r="E932" t="s">
        <v>49</v>
      </c>
      <c r="F932" t="s">
        <v>13121</v>
      </c>
      <c r="G932">
        <v>2</v>
      </c>
    </row>
    <row r="933" spans="1:7">
      <c r="A933">
        <v>79</v>
      </c>
      <c r="B933" t="s">
        <v>7525</v>
      </c>
      <c r="C933" t="s">
        <v>7526</v>
      </c>
      <c r="D933">
        <v>0.01</v>
      </c>
      <c r="E933" t="s">
        <v>80</v>
      </c>
      <c r="F933" t="s">
        <v>7247</v>
      </c>
      <c r="G933">
        <v>3</v>
      </c>
    </row>
    <row r="934" spans="1:7">
      <c r="A934">
        <v>1892</v>
      </c>
      <c r="B934" t="s">
        <v>7525</v>
      </c>
      <c r="C934" t="s">
        <v>16479</v>
      </c>
      <c r="D934">
        <v>0.1</v>
      </c>
      <c r="E934" t="s">
        <v>80</v>
      </c>
      <c r="F934" t="s">
        <v>15396</v>
      </c>
      <c r="G934">
        <v>3</v>
      </c>
    </row>
    <row r="935" spans="1:7">
      <c r="A935">
        <v>80</v>
      </c>
      <c r="B935" t="s">
        <v>7727</v>
      </c>
      <c r="C935" t="s">
        <v>7536</v>
      </c>
      <c r="D935">
        <v>0.01</v>
      </c>
      <c r="E935" t="s">
        <v>107</v>
      </c>
      <c r="F935" t="s">
        <v>7247</v>
      </c>
      <c r="G935">
        <v>3</v>
      </c>
    </row>
    <row r="936" spans="1:7">
      <c r="A936">
        <v>1893</v>
      </c>
      <c r="B936" t="s">
        <v>4568</v>
      </c>
      <c r="C936" t="s">
        <v>4563</v>
      </c>
      <c r="D936">
        <v>0.01</v>
      </c>
      <c r="E936" t="s">
        <v>107</v>
      </c>
      <c r="F936" t="s">
        <v>4512</v>
      </c>
      <c r="G936">
        <v>1</v>
      </c>
    </row>
    <row r="937" spans="1:7">
      <c r="A937">
        <v>10707</v>
      </c>
      <c r="B937" t="s">
        <v>4568</v>
      </c>
      <c r="C937" t="s">
        <v>4900</v>
      </c>
      <c r="D937">
        <v>0.1</v>
      </c>
      <c r="E937" t="s">
        <v>107</v>
      </c>
      <c r="F937" t="s">
        <v>4512</v>
      </c>
      <c r="G937">
        <v>3</v>
      </c>
    </row>
    <row r="938" spans="1:7">
      <c r="A938">
        <v>1896</v>
      </c>
      <c r="B938" t="s">
        <v>8776</v>
      </c>
      <c r="C938" t="s">
        <v>8777</v>
      </c>
      <c r="D938">
        <v>0.8</v>
      </c>
      <c r="E938" t="s">
        <v>89</v>
      </c>
      <c r="F938" t="s">
        <v>8594</v>
      </c>
      <c r="G938">
        <v>2</v>
      </c>
    </row>
    <row r="939" spans="1:7">
      <c r="A939">
        <v>1895</v>
      </c>
      <c r="B939" t="s">
        <v>8776</v>
      </c>
      <c r="C939" t="s">
        <v>16480</v>
      </c>
      <c r="D939">
        <v>0.01</v>
      </c>
      <c r="E939" t="s">
        <v>89</v>
      </c>
      <c r="F939" t="s">
        <v>14995</v>
      </c>
      <c r="G939">
        <v>2</v>
      </c>
    </row>
    <row r="940" spans="1:7">
      <c r="A940">
        <v>1894</v>
      </c>
      <c r="B940" t="s">
        <v>8776</v>
      </c>
      <c r="C940" t="s">
        <v>11198</v>
      </c>
      <c r="D940">
        <v>0.01</v>
      </c>
      <c r="E940" t="s">
        <v>89</v>
      </c>
      <c r="F940" t="s">
        <v>11167</v>
      </c>
      <c r="G940">
        <v>2</v>
      </c>
    </row>
    <row r="941" spans="1:7">
      <c r="A941">
        <v>10708</v>
      </c>
      <c r="B941" t="s">
        <v>9159</v>
      </c>
      <c r="C941" t="s">
        <v>9421</v>
      </c>
      <c r="D941">
        <v>0.1</v>
      </c>
      <c r="E941" t="s">
        <v>107</v>
      </c>
      <c r="F941" t="s">
        <v>9136</v>
      </c>
      <c r="G941">
        <v>5</v>
      </c>
    </row>
    <row r="942" spans="1:7">
      <c r="A942">
        <v>81</v>
      </c>
      <c r="B942" t="s">
        <v>9159</v>
      </c>
      <c r="C942" t="s">
        <v>9160</v>
      </c>
      <c r="D942">
        <v>0.01</v>
      </c>
      <c r="E942" t="s">
        <v>135</v>
      </c>
      <c r="F942" t="s">
        <v>9136</v>
      </c>
      <c r="G942">
        <v>1</v>
      </c>
    </row>
    <row r="943" spans="1:7">
      <c r="A943">
        <v>1897</v>
      </c>
      <c r="B943" t="s">
        <v>5104</v>
      </c>
      <c r="C943" t="s">
        <v>5226</v>
      </c>
      <c r="D943">
        <v>0.01</v>
      </c>
      <c r="E943" t="s">
        <v>40</v>
      </c>
      <c r="F943" t="s">
        <v>4963</v>
      </c>
      <c r="G943">
        <v>4</v>
      </c>
    </row>
    <row r="944" spans="1:7">
      <c r="A944">
        <v>82</v>
      </c>
      <c r="B944" t="s">
        <v>12779</v>
      </c>
      <c r="C944" t="s">
        <v>16282</v>
      </c>
      <c r="D944">
        <v>0.6</v>
      </c>
      <c r="E944" t="s">
        <v>166</v>
      </c>
      <c r="F944" t="s">
        <v>9136</v>
      </c>
      <c r="G944">
        <v>2</v>
      </c>
    </row>
    <row r="945" spans="1:7">
      <c r="A945">
        <v>6838</v>
      </c>
      <c r="B945" t="s">
        <v>12779</v>
      </c>
      <c r="C945" t="s">
        <v>12862</v>
      </c>
      <c r="D945">
        <v>1</v>
      </c>
      <c r="E945" t="s">
        <v>166</v>
      </c>
      <c r="F945" t="s">
        <v>12660</v>
      </c>
      <c r="G945">
        <v>3</v>
      </c>
    </row>
    <row r="946" spans="1:7">
      <c r="A946">
        <v>1898</v>
      </c>
      <c r="B946" t="s">
        <v>12779</v>
      </c>
      <c r="C946" t="s">
        <v>16283</v>
      </c>
      <c r="D946">
        <v>0.1</v>
      </c>
      <c r="E946" t="s">
        <v>166</v>
      </c>
      <c r="F946" t="s">
        <v>12660</v>
      </c>
      <c r="G946">
        <v>2</v>
      </c>
    </row>
    <row r="947" spans="1:7">
      <c r="A947">
        <v>1899</v>
      </c>
      <c r="B947" t="s">
        <v>14667</v>
      </c>
      <c r="C947" t="s">
        <v>14668</v>
      </c>
      <c r="D947">
        <v>0.8</v>
      </c>
      <c r="F947" t="s">
        <v>14278</v>
      </c>
      <c r="G947">
        <v>7</v>
      </c>
    </row>
    <row r="948" spans="1:7">
      <c r="A948">
        <v>83</v>
      </c>
      <c r="B948" t="s">
        <v>12715</v>
      </c>
      <c r="C948" t="s">
        <v>9181</v>
      </c>
      <c r="D948">
        <v>0.5</v>
      </c>
      <c r="E948" t="s">
        <v>166</v>
      </c>
      <c r="F948" t="s">
        <v>9136</v>
      </c>
      <c r="G948">
        <v>1</v>
      </c>
    </row>
    <row r="949" spans="1:7">
      <c r="A949">
        <v>1900</v>
      </c>
      <c r="B949" t="s">
        <v>12715</v>
      </c>
      <c r="C949" t="s">
        <v>13237</v>
      </c>
      <c r="D949">
        <v>0.6</v>
      </c>
      <c r="E949" t="s">
        <v>166</v>
      </c>
      <c r="F949" t="s">
        <v>13121</v>
      </c>
      <c r="G949">
        <v>1</v>
      </c>
    </row>
    <row r="950" spans="1:7">
      <c r="A950">
        <v>6823</v>
      </c>
      <c r="B950" t="s">
        <v>12715</v>
      </c>
      <c r="C950" t="s">
        <v>12706</v>
      </c>
      <c r="D950">
        <v>0.8</v>
      </c>
      <c r="E950" t="s">
        <v>166</v>
      </c>
      <c r="F950" t="s">
        <v>12660</v>
      </c>
      <c r="G950">
        <v>1</v>
      </c>
    </row>
    <row r="951" spans="1:7">
      <c r="A951">
        <v>1901</v>
      </c>
      <c r="B951" t="s">
        <v>12715</v>
      </c>
      <c r="C951" t="s">
        <v>16481</v>
      </c>
      <c r="D951">
        <v>0.01</v>
      </c>
      <c r="E951" t="s">
        <v>166</v>
      </c>
      <c r="F951" t="s">
        <v>12660</v>
      </c>
      <c r="G951">
        <v>1</v>
      </c>
    </row>
    <row r="952" spans="1:7">
      <c r="A952">
        <v>2021</v>
      </c>
      <c r="B952" t="s">
        <v>13339</v>
      </c>
      <c r="C952" t="s">
        <v>12740</v>
      </c>
      <c r="D952">
        <v>0.01</v>
      </c>
      <c r="E952" t="s">
        <v>203</v>
      </c>
      <c r="F952" t="s">
        <v>12660</v>
      </c>
      <c r="G952">
        <v>1</v>
      </c>
    </row>
    <row r="953" spans="1:7">
      <c r="A953">
        <v>2022</v>
      </c>
      <c r="B953" t="s">
        <v>9896</v>
      </c>
      <c r="C953" t="s">
        <v>9831</v>
      </c>
      <c r="D953">
        <v>0.01</v>
      </c>
      <c r="E953" t="s">
        <v>89</v>
      </c>
      <c r="F953" t="s">
        <v>9799</v>
      </c>
      <c r="G953">
        <v>4</v>
      </c>
    </row>
    <row r="954" spans="1:7">
      <c r="A954">
        <v>6663</v>
      </c>
      <c r="B954" t="s">
        <v>3846</v>
      </c>
      <c r="C954" t="s">
        <v>16482</v>
      </c>
      <c r="D954">
        <v>0.6</v>
      </c>
      <c r="E954" t="s">
        <v>80</v>
      </c>
      <c r="F954" t="s">
        <v>15279</v>
      </c>
      <c r="G954">
        <v>4</v>
      </c>
    </row>
    <row r="955" spans="1:7">
      <c r="A955">
        <v>2024</v>
      </c>
      <c r="B955" t="s">
        <v>3846</v>
      </c>
      <c r="C955" t="s">
        <v>3836</v>
      </c>
      <c r="D955">
        <v>0.8</v>
      </c>
      <c r="E955" t="s">
        <v>80</v>
      </c>
      <c r="F955" t="s">
        <v>58</v>
      </c>
      <c r="G955">
        <v>4</v>
      </c>
    </row>
    <row r="956" spans="1:7">
      <c r="A956">
        <v>2023</v>
      </c>
      <c r="B956" t="s">
        <v>3846</v>
      </c>
      <c r="C956" t="s">
        <v>16483</v>
      </c>
      <c r="D956">
        <v>0.5</v>
      </c>
      <c r="E956" t="s">
        <v>107</v>
      </c>
      <c r="F956" t="s">
        <v>11343</v>
      </c>
      <c r="G956">
        <v>8</v>
      </c>
    </row>
    <row r="957" spans="1:7">
      <c r="A957">
        <v>116</v>
      </c>
      <c r="B957" t="s">
        <v>10876</v>
      </c>
      <c r="C957" t="s">
        <v>16484</v>
      </c>
      <c r="D957">
        <v>0.8</v>
      </c>
      <c r="E957" t="s">
        <v>203</v>
      </c>
      <c r="F957" t="s">
        <v>15363</v>
      </c>
      <c r="G957">
        <v>8</v>
      </c>
    </row>
    <row r="958" spans="1:7">
      <c r="A958">
        <v>117</v>
      </c>
      <c r="B958" t="s">
        <v>10876</v>
      </c>
      <c r="C958" t="s">
        <v>11162</v>
      </c>
      <c r="D958">
        <v>0.01</v>
      </c>
      <c r="E958" t="s">
        <v>203</v>
      </c>
      <c r="F958" t="s">
        <v>10870</v>
      </c>
      <c r="G958">
        <v>8</v>
      </c>
    </row>
    <row r="959" spans="1:7">
      <c r="A959">
        <v>10709</v>
      </c>
      <c r="B959" t="s">
        <v>10876</v>
      </c>
      <c r="C959" t="s">
        <v>16279</v>
      </c>
      <c r="D959">
        <v>0.1</v>
      </c>
      <c r="E959" t="s">
        <v>80</v>
      </c>
      <c r="F959" t="s">
        <v>10870</v>
      </c>
      <c r="G959">
        <v>1</v>
      </c>
    </row>
    <row r="960" spans="1:7">
      <c r="A960">
        <v>10710</v>
      </c>
      <c r="B960" t="s">
        <v>9821</v>
      </c>
      <c r="C960" t="s">
        <v>16485</v>
      </c>
      <c r="D960">
        <v>0.1</v>
      </c>
      <c r="E960" t="s">
        <v>80</v>
      </c>
      <c r="F960" t="s">
        <v>1331</v>
      </c>
      <c r="G960">
        <v>1</v>
      </c>
    </row>
    <row r="961" spans="1:7">
      <c r="A961">
        <v>2025</v>
      </c>
      <c r="B961" t="s">
        <v>9821</v>
      </c>
      <c r="C961" t="s">
        <v>1339</v>
      </c>
      <c r="D961">
        <v>0.01</v>
      </c>
      <c r="E961" t="s">
        <v>80</v>
      </c>
      <c r="F961" t="s">
        <v>1331</v>
      </c>
      <c r="G961">
        <v>4</v>
      </c>
    </row>
    <row r="962" spans="1:7">
      <c r="A962">
        <v>2026</v>
      </c>
      <c r="B962" t="s">
        <v>9821</v>
      </c>
      <c r="C962" t="s">
        <v>9822</v>
      </c>
      <c r="D962">
        <v>0.01</v>
      </c>
      <c r="E962" t="s">
        <v>80</v>
      </c>
      <c r="F962" t="s">
        <v>9799</v>
      </c>
      <c r="G962">
        <v>4</v>
      </c>
    </row>
    <row r="963" spans="1:7">
      <c r="A963">
        <v>118</v>
      </c>
      <c r="B963" t="s">
        <v>7539</v>
      </c>
      <c r="C963" t="s">
        <v>7536</v>
      </c>
      <c r="D963">
        <v>0.01</v>
      </c>
      <c r="E963" t="s">
        <v>107</v>
      </c>
      <c r="F963" t="s">
        <v>7247</v>
      </c>
      <c r="G963">
        <v>3</v>
      </c>
    </row>
    <row r="964" spans="1:7">
      <c r="A964">
        <v>2027</v>
      </c>
      <c r="B964" t="s">
        <v>16486</v>
      </c>
      <c r="C964" t="s">
        <v>483</v>
      </c>
      <c r="D964">
        <v>0.01</v>
      </c>
      <c r="E964" t="s">
        <v>40</v>
      </c>
      <c r="F964" t="s">
        <v>68</v>
      </c>
      <c r="G964">
        <v>3</v>
      </c>
    </row>
    <row r="965" spans="1:7">
      <c r="A965">
        <v>6683</v>
      </c>
      <c r="B965" t="s">
        <v>4045</v>
      </c>
      <c r="C965" t="s">
        <v>10468</v>
      </c>
      <c r="D965">
        <v>0.5</v>
      </c>
      <c r="E965" t="s">
        <v>166</v>
      </c>
      <c r="F965" t="s">
        <v>10160</v>
      </c>
      <c r="G965">
        <v>5</v>
      </c>
    </row>
    <row r="966" spans="1:7">
      <c r="A966">
        <v>119</v>
      </c>
      <c r="B966" t="s">
        <v>4045</v>
      </c>
      <c r="C966" t="s">
        <v>16487</v>
      </c>
      <c r="D966">
        <v>0.6</v>
      </c>
      <c r="E966" t="s">
        <v>107</v>
      </c>
      <c r="F966" t="s">
        <v>11295</v>
      </c>
      <c r="G966">
        <v>5</v>
      </c>
    </row>
    <row r="967" spans="1:7">
      <c r="A967">
        <v>2028</v>
      </c>
      <c r="B967" t="s">
        <v>4045</v>
      </c>
      <c r="C967" t="s">
        <v>4042</v>
      </c>
      <c r="D967">
        <v>0.8</v>
      </c>
      <c r="E967" t="s">
        <v>107</v>
      </c>
      <c r="F967" t="s">
        <v>3381</v>
      </c>
      <c r="G967">
        <v>5</v>
      </c>
    </row>
    <row r="968" spans="1:7">
      <c r="A968">
        <v>2029</v>
      </c>
      <c r="B968" t="s">
        <v>5426</v>
      </c>
      <c r="C968" t="s">
        <v>5415</v>
      </c>
      <c r="D968">
        <v>0.8</v>
      </c>
      <c r="E968" t="s">
        <v>354</v>
      </c>
      <c r="F968" t="s">
        <v>4512</v>
      </c>
      <c r="G968">
        <v>5</v>
      </c>
    </row>
    <row r="969" spans="1:7">
      <c r="A969">
        <v>120</v>
      </c>
      <c r="B969" t="s">
        <v>5426</v>
      </c>
      <c r="C969" t="s">
        <v>16488</v>
      </c>
      <c r="D969">
        <v>0.6</v>
      </c>
      <c r="E969" t="s">
        <v>12637</v>
      </c>
      <c r="F969" t="s">
        <v>12156</v>
      </c>
      <c r="G969">
        <v>5</v>
      </c>
    </row>
    <row r="970" spans="1:7">
      <c r="A970">
        <v>11793</v>
      </c>
      <c r="B970" t="s">
        <v>7219</v>
      </c>
      <c r="C970" t="s">
        <v>16489</v>
      </c>
      <c r="D970">
        <v>0.6</v>
      </c>
      <c r="F970" t="s">
        <v>11921</v>
      </c>
      <c r="G970">
        <v>7</v>
      </c>
    </row>
    <row r="971" spans="1:7">
      <c r="A971">
        <v>2030</v>
      </c>
      <c r="B971" t="s">
        <v>7219</v>
      </c>
      <c r="C971" t="s">
        <v>16465</v>
      </c>
      <c r="D971">
        <v>0.7</v>
      </c>
      <c r="E971" t="s">
        <v>203</v>
      </c>
      <c r="F971" t="s">
        <v>15396</v>
      </c>
      <c r="G971">
        <v>6</v>
      </c>
    </row>
    <row r="972" spans="1:7">
      <c r="A972">
        <v>11792</v>
      </c>
      <c r="B972" t="s">
        <v>7219</v>
      </c>
      <c r="C972" t="s">
        <v>7221</v>
      </c>
      <c r="D972">
        <v>0.8</v>
      </c>
      <c r="E972" t="s">
        <v>203</v>
      </c>
      <c r="F972" t="s">
        <v>6576</v>
      </c>
      <c r="G972">
        <v>7</v>
      </c>
    </row>
    <row r="973" spans="1:7">
      <c r="A973">
        <v>2031</v>
      </c>
      <c r="B973" t="s">
        <v>14096</v>
      </c>
      <c r="C973" t="s">
        <v>14075</v>
      </c>
      <c r="D973">
        <v>0.8</v>
      </c>
      <c r="E973" t="s">
        <v>67</v>
      </c>
      <c r="F973" t="s">
        <v>13121</v>
      </c>
      <c r="G973">
        <v>7</v>
      </c>
    </row>
    <row r="974" spans="1:7">
      <c r="A974">
        <v>2032</v>
      </c>
      <c r="B974" t="s">
        <v>6945</v>
      </c>
      <c r="C974" t="s">
        <v>6799</v>
      </c>
      <c r="D974">
        <v>0.8</v>
      </c>
      <c r="E974" t="s">
        <v>135</v>
      </c>
      <c r="F974" t="s">
        <v>6576</v>
      </c>
      <c r="G974">
        <v>2</v>
      </c>
    </row>
    <row r="975" spans="1:7">
      <c r="A975">
        <v>2033</v>
      </c>
      <c r="B975" t="s">
        <v>6945</v>
      </c>
      <c r="C975" t="s">
        <v>6940</v>
      </c>
      <c r="D975">
        <v>0.8</v>
      </c>
      <c r="E975" t="s">
        <v>135</v>
      </c>
      <c r="F975" t="s">
        <v>6576</v>
      </c>
      <c r="G975">
        <v>3</v>
      </c>
    </row>
    <row r="976" spans="1:7">
      <c r="A976">
        <v>121</v>
      </c>
      <c r="B976" t="s">
        <v>10372</v>
      </c>
      <c r="C976" t="s">
        <v>16490</v>
      </c>
      <c r="D976">
        <v>0.05</v>
      </c>
      <c r="F976" t="s">
        <v>12619</v>
      </c>
      <c r="G976">
        <v>3</v>
      </c>
    </row>
    <row r="977" spans="1:7">
      <c r="A977">
        <v>122</v>
      </c>
      <c r="B977" t="s">
        <v>10372</v>
      </c>
      <c r="C977" t="s">
        <v>16491</v>
      </c>
      <c r="D977">
        <v>0.6</v>
      </c>
      <c r="E977" t="s">
        <v>203</v>
      </c>
      <c r="F977" t="s">
        <v>14748</v>
      </c>
      <c r="G977">
        <v>3</v>
      </c>
    </row>
    <row r="978" spans="1:7">
      <c r="A978">
        <v>2034</v>
      </c>
      <c r="B978" t="s">
        <v>10372</v>
      </c>
      <c r="C978" t="s">
        <v>8272</v>
      </c>
      <c r="D978">
        <v>0.8</v>
      </c>
      <c r="E978" t="s">
        <v>203</v>
      </c>
      <c r="F978" t="s">
        <v>8093</v>
      </c>
      <c r="G978">
        <v>3</v>
      </c>
    </row>
    <row r="979" spans="1:7">
      <c r="A979">
        <v>2035</v>
      </c>
      <c r="B979" t="s">
        <v>10372</v>
      </c>
      <c r="C979" t="s">
        <v>16492</v>
      </c>
      <c r="D979">
        <v>0.5</v>
      </c>
      <c r="F979" t="s">
        <v>14699</v>
      </c>
      <c r="G979">
        <v>3</v>
      </c>
    </row>
    <row r="980" spans="1:7">
      <c r="A980">
        <v>2214</v>
      </c>
      <c r="B980" t="s">
        <v>65</v>
      </c>
      <c r="C980" t="s">
        <v>79</v>
      </c>
      <c r="D980">
        <v>0.8</v>
      </c>
      <c r="E980" t="s">
        <v>80</v>
      </c>
      <c r="F980" t="s">
        <v>68</v>
      </c>
      <c r="G980">
        <v>1</v>
      </c>
    </row>
    <row r="981" spans="1:7">
      <c r="A981">
        <v>2215</v>
      </c>
      <c r="B981" t="s">
        <v>10020</v>
      </c>
      <c r="C981" t="s">
        <v>10021</v>
      </c>
      <c r="D981">
        <v>0.8</v>
      </c>
      <c r="E981" t="s">
        <v>67</v>
      </c>
      <c r="F981" t="s">
        <v>9536</v>
      </c>
      <c r="G981">
        <v>7</v>
      </c>
    </row>
    <row r="982" spans="1:7">
      <c r="A982">
        <v>2216</v>
      </c>
      <c r="B982" t="s">
        <v>132</v>
      </c>
      <c r="C982" t="s">
        <v>134</v>
      </c>
      <c r="D982">
        <v>0.01</v>
      </c>
      <c r="E982" t="s">
        <v>135</v>
      </c>
      <c r="F982" t="s">
        <v>68</v>
      </c>
      <c r="G982">
        <v>1</v>
      </c>
    </row>
    <row r="983" spans="1:7">
      <c r="A983">
        <v>2217</v>
      </c>
      <c r="B983" t="s">
        <v>2112</v>
      </c>
      <c r="C983" t="s">
        <v>2113</v>
      </c>
      <c r="D983">
        <v>0.8</v>
      </c>
      <c r="E983" t="s">
        <v>595</v>
      </c>
      <c r="F983" t="s">
        <v>1778</v>
      </c>
      <c r="G983">
        <v>5</v>
      </c>
    </row>
    <row r="984" spans="1:7">
      <c r="A984">
        <v>2219</v>
      </c>
      <c r="B984" t="s">
        <v>2605</v>
      </c>
      <c r="C984" t="s">
        <v>2673</v>
      </c>
      <c r="D984">
        <v>0.01</v>
      </c>
      <c r="E984" t="s">
        <v>203</v>
      </c>
      <c r="F984" t="s">
        <v>2210</v>
      </c>
      <c r="G984">
        <v>7</v>
      </c>
    </row>
    <row r="985" spans="1:7">
      <c r="A985">
        <v>2218</v>
      </c>
      <c r="B985" t="s">
        <v>2605</v>
      </c>
      <c r="C985" t="s">
        <v>2606</v>
      </c>
      <c r="D985">
        <v>0.01</v>
      </c>
      <c r="E985" t="s">
        <v>74</v>
      </c>
      <c r="F985" t="s">
        <v>2210</v>
      </c>
      <c r="G985">
        <v>7</v>
      </c>
    </row>
    <row r="986" spans="1:7">
      <c r="A986">
        <v>2221</v>
      </c>
      <c r="B986" t="s">
        <v>6873</v>
      </c>
      <c r="C986" t="s">
        <v>6869</v>
      </c>
      <c r="D986">
        <v>0.8</v>
      </c>
      <c r="E986" t="s">
        <v>203</v>
      </c>
      <c r="F986" t="s">
        <v>6576</v>
      </c>
      <c r="G986">
        <v>2</v>
      </c>
    </row>
    <row r="987" spans="1:7">
      <c r="A987">
        <v>2220</v>
      </c>
      <c r="B987" t="s">
        <v>6873</v>
      </c>
      <c r="C987" t="s">
        <v>13427</v>
      </c>
      <c r="D987">
        <v>0.7</v>
      </c>
      <c r="E987" t="s">
        <v>123</v>
      </c>
      <c r="F987" t="s">
        <v>13121</v>
      </c>
      <c r="G987">
        <v>2</v>
      </c>
    </row>
    <row r="988" spans="1:7">
      <c r="A988">
        <v>172</v>
      </c>
      <c r="B988" t="s">
        <v>13037</v>
      </c>
      <c r="C988" t="s">
        <v>13027</v>
      </c>
      <c r="D988">
        <v>0.01</v>
      </c>
      <c r="E988" t="s">
        <v>74</v>
      </c>
      <c r="F988" t="s">
        <v>13028</v>
      </c>
      <c r="G988">
        <v>1</v>
      </c>
    </row>
    <row r="989" spans="1:7">
      <c r="A989">
        <v>2222</v>
      </c>
      <c r="B989" t="s">
        <v>396</v>
      </c>
      <c r="C989" t="s">
        <v>5889</v>
      </c>
      <c r="D989">
        <v>0.01</v>
      </c>
      <c r="E989" t="s">
        <v>203</v>
      </c>
      <c r="F989" t="s">
        <v>5790</v>
      </c>
      <c r="G989">
        <v>1</v>
      </c>
    </row>
    <row r="990" spans="1:7">
      <c r="A990">
        <v>2223</v>
      </c>
      <c r="B990" t="s">
        <v>396</v>
      </c>
      <c r="C990" t="s">
        <v>202</v>
      </c>
      <c r="D990">
        <v>0.01</v>
      </c>
      <c r="E990" t="s">
        <v>203</v>
      </c>
      <c r="F990" t="s">
        <v>68</v>
      </c>
      <c r="G990">
        <v>1</v>
      </c>
    </row>
    <row r="991" spans="1:7">
      <c r="A991">
        <v>2225</v>
      </c>
      <c r="B991" t="s">
        <v>9032</v>
      </c>
      <c r="C991" t="s">
        <v>9021</v>
      </c>
      <c r="D991">
        <v>0.01</v>
      </c>
      <c r="E991" t="s">
        <v>595</v>
      </c>
      <c r="F991" t="s">
        <v>8594</v>
      </c>
      <c r="G991">
        <v>5</v>
      </c>
    </row>
    <row r="992" spans="1:7">
      <c r="A992">
        <v>2224</v>
      </c>
      <c r="B992" t="s">
        <v>9032</v>
      </c>
      <c r="C992" t="s">
        <v>16292</v>
      </c>
      <c r="D992">
        <v>0.01</v>
      </c>
      <c r="E992" t="s">
        <v>14699</v>
      </c>
      <c r="F992" t="s">
        <v>6576</v>
      </c>
      <c r="G992">
        <v>5</v>
      </c>
    </row>
    <row r="993" spans="1:7">
      <c r="A993">
        <v>175</v>
      </c>
      <c r="B993" t="s">
        <v>11043</v>
      </c>
      <c r="C993" t="s">
        <v>11044</v>
      </c>
      <c r="D993">
        <v>0.8</v>
      </c>
      <c r="E993" t="s">
        <v>203</v>
      </c>
      <c r="F993" t="s">
        <v>10625</v>
      </c>
      <c r="G993">
        <v>5</v>
      </c>
    </row>
    <row r="994" spans="1:7">
      <c r="A994">
        <v>174</v>
      </c>
      <c r="B994" t="s">
        <v>11043</v>
      </c>
      <c r="C994" t="s">
        <v>16493</v>
      </c>
      <c r="D994">
        <v>0.6</v>
      </c>
      <c r="E994" t="s">
        <v>80</v>
      </c>
      <c r="F994" t="s">
        <v>10625</v>
      </c>
      <c r="G994">
        <v>5</v>
      </c>
    </row>
    <row r="995" spans="1:7">
      <c r="A995">
        <v>173</v>
      </c>
      <c r="B995" t="s">
        <v>11043</v>
      </c>
      <c r="C995" t="s">
        <v>16494</v>
      </c>
      <c r="D995">
        <v>0.01</v>
      </c>
      <c r="E995" t="s">
        <v>80</v>
      </c>
      <c r="F995" t="s">
        <v>12619</v>
      </c>
      <c r="G995">
        <v>5</v>
      </c>
    </row>
    <row r="996" spans="1:7">
      <c r="A996">
        <v>10711</v>
      </c>
      <c r="B996" t="s">
        <v>3744</v>
      </c>
      <c r="C996" t="s">
        <v>16495</v>
      </c>
      <c r="D996">
        <v>0.1</v>
      </c>
      <c r="E996" t="s">
        <v>89</v>
      </c>
      <c r="F996" t="s">
        <v>15763</v>
      </c>
      <c r="G996">
        <v>1</v>
      </c>
    </row>
    <row r="997" spans="1:7">
      <c r="A997">
        <v>2226</v>
      </c>
      <c r="B997" t="s">
        <v>3744</v>
      </c>
      <c r="C997" t="s">
        <v>16496</v>
      </c>
      <c r="D997">
        <v>0.01</v>
      </c>
      <c r="E997" t="s">
        <v>89</v>
      </c>
      <c r="F997" t="s">
        <v>15763</v>
      </c>
      <c r="G997">
        <v>4</v>
      </c>
    </row>
    <row r="998" spans="1:7">
      <c r="A998">
        <v>10712</v>
      </c>
      <c r="B998" t="s">
        <v>3744</v>
      </c>
      <c r="C998" t="s">
        <v>4231</v>
      </c>
      <c r="D998">
        <v>0.1</v>
      </c>
      <c r="E998" t="s">
        <v>89</v>
      </c>
      <c r="F998" t="s">
        <v>3381</v>
      </c>
      <c r="G998">
        <v>7</v>
      </c>
    </row>
    <row r="999" spans="1:7">
      <c r="A999">
        <v>2228</v>
      </c>
      <c r="B999" t="s">
        <v>342</v>
      </c>
      <c r="C999" t="s">
        <v>16497</v>
      </c>
      <c r="D999">
        <v>0.01</v>
      </c>
      <c r="E999" t="s">
        <v>166</v>
      </c>
      <c r="F999" t="s">
        <v>68</v>
      </c>
      <c r="G999">
        <v>6</v>
      </c>
    </row>
    <row r="1000" spans="1:7">
      <c r="A1000">
        <v>10713</v>
      </c>
      <c r="B1000" t="s">
        <v>342</v>
      </c>
      <c r="C1000" t="s">
        <v>18401</v>
      </c>
      <c r="D1000">
        <v>0.1</v>
      </c>
      <c r="E1000" t="s">
        <v>40</v>
      </c>
      <c r="F1000" t="s">
        <v>14699</v>
      </c>
      <c r="G1000">
        <v>2</v>
      </c>
    </row>
    <row r="1001" spans="1:7">
      <c r="A1001">
        <v>2227</v>
      </c>
      <c r="B1001" t="s">
        <v>342</v>
      </c>
      <c r="C1001" t="s">
        <v>18402</v>
      </c>
      <c r="D1001">
        <v>0.01</v>
      </c>
      <c r="E1001" t="s">
        <v>40</v>
      </c>
      <c r="F1001" t="s">
        <v>15389</v>
      </c>
      <c r="G1001">
        <v>2</v>
      </c>
    </row>
    <row r="1002" spans="1:7">
      <c r="A1002">
        <v>2229</v>
      </c>
      <c r="B1002" t="s">
        <v>16500</v>
      </c>
      <c r="C1002" t="s">
        <v>13132</v>
      </c>
      <c r="D1002">
        <v>0.01</v>
      </c>
      <c r="E1002" t="s">
        <v>80</v>
      </c>
      <c r="F1002" t="s">
        <v>13121</v>
      </c>
      <c r="G1002">
        <v>1</v>
      </c>
    </row>
    <row r="1003" spans="1:7">
      <c r="A1003">
        <v>2230</v>
      </c>
      <c r="B1003" t="s">
        <v>7106</v>
      </c>
      <c r="C1003" t="s">
        <v>7096</v>
      </c>
      <c r="D1003">
        <v>0.01</v>
      </c>
      <c r="E1003" t="s">
        <v>595</v>
      </c>
      <c r="F1003" t="s">
        <v>6576</v>
      </c>
      <c r="G1003">
        <v>5</v>
      </c>
    </row>
    <row r="1004" spans="1:7">
      <c r="A1004">
        <v>2231</v>
      </c>
      <c r="B1004" t="s">
        <v>7106</v>
      </c>
      <c r="C1004" t="s">
        <v>16292</v>
      </c>
      <c r="D1004">
        <v>0.8</v>
      </c>
      <c r="E1004" t="s">
        <v>14699</v>
      </c>
      <c r="F1004" t="s">
        <v>6576</v>
      </c>
      <c r="G1004">
        <v>5</v>
      </c>
    </row>
    <row r="1005" spans="1:7">
      <c r="A1005">
        <v>176</v>
      </c>
      <c r="B1005" t="s">
        <v>16501</v>
      </c>
      <c r="C1005" t="s">
        <v>18403</v>
      </c>
      <c r="D1005">
        <v>0.01</v>
      </c>
      <c r="E1005" t="s">
        <v>40</v>
      </c>
      <c r="F1005" t="s">
        <v>13028</v>
      </c>
      <c r="G1005">
        <v>2</v>
      </c>
    </row>
    <row r="1006" spans="1:7">
      <c r="A1006">
        <v>177</v>
      </c>
      <c r="B1006" t="s">
        <v>16501</v>
      </c>
      <c r="C1006" t="s">
        <v>12048</v>
      </c>
      <c r="D1006">
        <v>0.01</v>
      </c>
      <c r="E1006" t="s">
        <v>40</v>
      </c>
      <c r="F1006" t="s">
        <v>11921</v>
      </c>
      <c r="G1006">
        <v>2</v>
      </c>
    </row>
    <row r="1007" spans="1:7">
      <c r="A1007">
        <v>178</v>
      </c>
      <c r="B1007" t="s">
        <v>16503</v>
      </c>
      <c r="C1007" t="s">
        <v>12648</v>
      </c>
      <c r="D1007">
        <v>0.01</v>
      </c>
      <c r="E1007" t="s">
        <v>12625</v>
      </c>
      <c r="F1007" t="s">
        <v>13028</v>
      </c>
      <c r="G1007">
        <v>7</v>
      </c>
    </row>
    <row r="1008" spans="1:7">
      <c r="A1008">
        <v>10714</v>
      </c>
      <c r="B1008" t="s">
        <v>1981</v>
      </c>
      <c r="C1008" t="s">
        <v>16504</v>
      </c>
      <c r="D1008">
        <v>0.1</v>
      </c>
      <c r="E1008" t="s">
        <v>89</v>
      </c>
      <c r="F1008" t="s">
        <v>1975</v>
      </c>
      <c r="G1008">
        <v>1</v>
      </c>
    </row>
    <row r="1009" spans="1:7">
      <c r="A1009">
        <v>2232</v>
      </c>
      <c r="B1009" t="s">
        <v>1981</v>
      </c>
      <c r="C1009" t="s">
        <v>1982</v>
      </c>
      <c r="D1009">
        <v>0.01</v>
      </c>
      <c r="E1009" t="s">
        <v>89</v>
      </c>
      <c r="F1009" t="s">
        <v>1975</v>
      </c>
      <c r="G1009">
        <v>4</v>
      </c>
    </row>
    <row r="1010" spans="1:7">
      <c r="A1010">
        <v>11558</v>
      </c>
      <c r="B1010" t="s">
        <v>2292</v>
      </c>
      <c r="C1010" t="s">
        <v>18391</v>
      </c>
      <c r="D1010">
        <v>0.1</v>
      </c>
      <c r="E1010" t="s">
        <v>40</v>
      </c>
      <c r="F1010" t="s">
        <v>14771</v>
      </c>
      <c r="G1010">
        <v>1</v>
      </c>
    </row>
    <row r="1011" spans="1:7">
      <c r="A1011">
        <v>2234</v>
      </c>
      <c r="B1011" t="s">
        <v>2292</v>
      </c>
      <c r="C1011" t="s">
        <v>18404</v>
      </c>
      <c r="D1011">
        <v>0.01</v>
      </c>
      <c r="E1011" t="s">
        <v>40</v>
      </c>
      <c r="F1011" t="s">
        <v>14771</v>
      </c>
      <c r="G1011">
        <v>1</v>
      </c>
    </row>
    <row r="1012" spans="1:7">
      <c r="A1012">
        <v>2235</v>
      </c>
      <c r="B1012" t="s">
        <v>2292</v>
      </c>
      <c r="C1012" t="s">
        <v>18393</v>
      </c>
      <c r="D1012">
        <v>0.6</v>
      </c>
      <c r="E1012" t="s">
        <v>40</v>
      </c>
      <c r="F1012" t="s">
        <v>12334</v>
      </c>
      <c r="G1012">
        <v>1</v>
      </c>
    </row>
    <row r="1013" spans="1:7">
      <c r="A1013">
        <v>2233</v>
      </c>
      <c r="B1013" t="s">
        <v>2292</v>
      </c>
      <c r="C1013" t="s">
        <v>2286</v>
      </c>
      <c r="D1013">
        <v>0.8</v>
      </c>
      <c r="E1013" t="s">
        <v>40</v>
      </c>
      <c r="F1013" t="s">
        <v>2210</v>
      </c>
      <c r="G1013">
        <v>1</v>
      </c>
    </row>
    <row r="1014" spans="1:7">
      <c r="A1014">
        <v>2236</v>
      </c>
      <c r="B1014" t="s">
        <v>357</v>
      </c>
      <c r="C1014" t="s">
        <v>353</v>
      </c>
      <c r="D1014">
        <v>0.01</v>
      </c>
      <c r="E1014" t="s">
        <v>354</v>
      </c>
      <c r="F1014" t="s">
        <v>68</v>
      </c>
      <c r="G1014">
        <v>2</v>
      </c>
    </row>
    <row r="1015" spans="1:7">
      <c r="A1015">
        <v>179</v>
      </c>
      <c r="B1015" t="s">
        <v>6877</v>
      </c>
      <c r="C1015" t="s">
        <v>16506</v>
      </c>
      <c r="D1015">
        <v>0.01</v>
      </c>
      <c r="E1015" t="s">
        <v>203</v>
      </c>
      <c r="F1015" t="s">
        <v>11921</v>
      </c>
      <c r="G1015">
        <v>2</v>
      </c>
    </row>
    <row r="1016" spans="1:7">
      <c r="A1016">
        <v>12301</v>
      </c>
      <c r="B1016" t="s">
        <v>7094</v>
      </c>
      <c r="C1016" t="s">
        <v>16117</v>
      </c>
      <c r="D1016">
        <v>0.8</v>
      </c>
      <c r="E1016" t="s">
        <v>595</v>
      </c>
      <c r="F1016" t="s">
        <v>14995</v>
      </c>
      <c r="G1016">
        <v>2</v>
      </c>
    </row>
    <row r="1017" spans="1:7">
      <c r="A1017">
        <v>12353</v>
      </c>
      <c r="B1017" t="s">
        <v>7094</v>
      </c>
      <c r="C1017" t="s">
        <v>16118</v>
      </c>
      <c r="D1017">
        <v>0.8</v>
      </c>
      <c r="E1017" t="s">
        <v>595</v>
      </c>
      <c r="F1017" t="s">
        <v>14995</v>
      </c>
      <c r="G1017">
        <v>5</v>
      </c>
    </row>
    <row r="1018" spans="1:7">
      <c r="A1018">
        <v>2238</v>
      </c>
      <c r="B1018" t="s">
        <v>7094</v>
      </c>
      <c r="C1018" t="s">
        <v>7096</v>
      </c>
      <c r="D1018">
        <v>0.8</v>
      </c>
      <c r="E1018" t="s">
        <v>595</v>
      </c>
      <c r="F1018" t="s">
        <v>6576</v>
      </c>
      <c r="G1018">
        <v>5</v>
      </c>
    </row>
    <row r="1019" spans="1:7">
      <c r="A1019">
        <v>2237</v>
      </c>
      <c r="B1019" t="s">
        <v>7094</v>
      </c>
      <c r="C1019" t="s">
        <v>16292</v>
      </c>
      <c r="D1019">
        <v>0.8</v>
      </c>
      <c r="E1019" t="s">
        <v>14699</v>
      </c>
      <c r="F1019" t="s">
        <v>6576</v>
      </c>
      <c r="G1019">
        <v>5</v>
      </c>
    </row>
    <row r="1020" spans="1:7">
      <c r="A1020">
        <v>2240</v>
      </c>
      <c r="B1020" t="s">
        <v>14085</v>
      </c>
      <c r="C1020" t="s">
        <v>14075</v>
      </c>
      <c r="D1020">
        <v>0.8</v>
      </c>
      <c r="E1020" t="s">
        <v>67</v>
      </c>
      <c r="F1020" t="s">
        <v>13121</v>
      </c>
      <c r="G1020">
        <v>7</v>
      </c>
    </row>
    <row r="1021" spans="1:7">
      <c r="A1021">
        <v>2239</v>
      </c>
      <c r="B1021" t="s">
        <v>14085</v>
      </c>
      <c r="C1021" t="s">
        <v>16288</v>
      </c>
      <c r="D1021">
        <v>0.01</v>
      </c>
      <c r="E1021" t="s">
        <v>67</v>
      </c>
      <c r="F1021" t="s">
        <v>13121</v>
      </c>
      <c r="G1021">
        <v>6</v>
      </c>
    </row>
    <row r="1022" spans="1:7">
      <c r="A1022">
        <v>10716</v>
      </c>
      <c r="B1022" t="s">
        <v>15725</v>
      </c>
      <c r="C1022" t="s">
        <v>16463</v>
      </c>
      <c r="D1022">
        <v>0.1</v>
      </c>
      <c r="F1022" t="s">
        <v>15441</v>
      </c>
      <c r="G1022">
        <v>1</v>
      </c>
    </row>
    <row r="1023" spans="1:7">
      <c r="A1023">
        <v>2241</v>
      </c>
      <c r="B1023" t="s">
        <v>15725</v>
      </c>
      <c r="C1023" t="s">
        <v>16507</v>
      </c>
      <c r="D1023">
        <v>0.01</v>
      </c>
      <c r="F1023" t="s">
        <v>15441</v>
      </c>
      <c r="G1023">
        <v>4</v>
      </c>
    </row>
    <row r="1024" spans="1:7">
      <c r="A1024">
        <v>2242</v>
      </c>
      <c r="B1024" t="s">
        <v>16508</v>
      </c>
      <c r="C1024" t="s">
        <v>16509</v>
      </c>
      <c r="D1024">
        <v>0.01</v>
      </c>
      <c r="E1024" t="s">
        <v>354</v>
      </c>
      <c r="F1024" t="s">
        <v>68</v>
      </c>
      <c r="G1024">
        <v>1</v>
      </c>
    </row>
    <row r="1025" spans="1:7">
      <c r="A1025">
        <v>180</v>
      </c>
      <c r="B1025" t="s">
        <v>9453</v>
      </c>
      <c r="C1025" t="s">
        <v>9152</v>
      </c>
      <c r="D1025">
        <v>0.01</v>
      </c>
      <c r="E1025" t="s">
        <v>107</v>
      </c>
      <c r="F1025" t="s">
        <v>9136</v>
      </c>
      <c r="G1025">
        <v>1</v>
      </c>
    </row>
    <row r="1026" spans="1:7">
      <c r="A1026">
        <v>2243</v>
      </c>
      <c r="B1026" t="s">
        <v>5343</v>
      </c>
      <c r="C1026" t="s">
        <v>5364</v>
      </c>
      <c r="D1026">
        <v>0.01</v>
      </c>
      <c r="E1026" t="s">
        <v>135</v>
      </c>
      <c r="F1026" t="s">
        <v>4512</v>
      </c>
      <c r="G1026">
        <v>5</v>
      </c>
    </row>
    <row r="1027" spans="1:7">
      <c r="A1027">
        <v>2245</v>
      </c>
      <c r="B1027" t="s">
        <v>3862</v>
      </c>
      <c r="C1027" t="s">
        <v>3858</v>
      </c>
      <c r="D1027">
        <v>0.7</v>
      </c>
      <c r="E1027" t="s">
        <v>89</v>
      </c>
      <c r="F1027" t="s">
        <v>58</v>
      </c>
      <c r="G1027">
        <v>4</v>
      </c>
    </row>
    <row r="1028" spans="1:7">
      <c r="A1028">
        <v>2244</v>
      </c>
      <c r="B1028" t="s">
        <v>3862</v>
      </c>
      <c r="C1028" t="s">
        <v>8882</v>
      </c>
      <c r="D1028">
        <v>0.8</v>
      </c>
      <c r="E1028" t="s">
        <v>80</v>
      </c>
      <c r="F1028" t="s">
        <v>8594</v>
      </c>
      <c r="G1028">
        <v>3</v>
      </c>
    </row>
    <row r="1029" spans="1:7">
      <c r="A1029">
        <v>2246</v>
      </c>
      <c r="B1029" t="s">
        <v>16510</v>
      </c>
      <c r="C1029" t="s">
        <v>18405</v>
      </c>
      <c r="D1029">
        <v>0.01</v>
      </c>
      <c r="E1029" t="s">
        <v>40</v>
      </c>
      <c r="F1029" t="s">
        <v>15103</v>
      </c>
      <c r="G1029">
        <v>3</v>
      </c>
    </row>
    <row r="1030" spans="1:7">
      <c r="A1030">
        <v>2522</v>
      </c>
      <c r="B1030" t="s">
        <v>14726</v>
      </c>
      <c r="C1030" t="s">
        <v>16512</v>
      </c>
      <c r="D1030">
        <v>0.01</v>
      </c>
      <c r="E1030" t="s">
        <v>12625</v>
      </c>
      <c r="F1030" t="s">
        <v>14771</v>
      </c>
      <c r="G1030">
        <v>1</v>
      </c>
    </row>
    <row r="1031" spans="1:7">
      <c r="A1031">
        <v>2521</v>
      </c>
      <c r="B1031" t="s">
        <v>14726</v>
      </c>
      <c r="C1031" t="s">
        <v>16513</v>
      </c>
      <c r="D1031">
        <v>0.01</v>
      </c>
      <c r="E1031" t="s">
        <v>12625</v>
      </c>
      <c r="F1031" t="s">
        <v>15216</v>
      </c>
      <c r="G1031">
        <v>0</v>
      </c>
    </row>
    <row r="1032" spans="1:7">
      <c r="A1032">
        <v>2523</v>
      </c>
      <c r="B1032" t="s">
        <v>14726</v>
      </c>
      <c r="C1032" t="s">
        <v>14722</v>
      </c>
      <c r="D1032">
        <v>0.01</v>
      </c>
      <c r="E1032" t="s">
        <v>12625</v>
      </c>
      <c r="F1032" t="s">
        <v>13121</v>
      </c>
      <c r="G1032">
        <v>5</v>
      </c>
    </row>
    <row r="1033" spans="1:7">
      <c r="A1033">
        <v>6807</v>
      </c>
      <c r="B1033" t="s">
        <v>14347</v>
      </c>
      <c r="C1033" t="s">
        <v>14337</v>
      </c>
      <c r="D1033">
        <v>0.8</v>
      </c>
      <c r="F1033" t="s">
        <v>14278</v>
      </c>
      <c r="G1033">
        <v>1</v>
      </c>
    </row>
    <row r="1034" spans="1:7">
      <c r="A1034">
        <v>2524</v>
      </c>
      <c r="B1034" t="s">
        <v>14320</v>
      </c>
      <c r="C1034" t="s">
        <v>14312</v>
      </c>
      <c r="D1034">
        <v>0.8</v>
      </c>
      <c r="E1034" t="s">
        <v>49</v>
      </c>
      <c r="F1034" t="s">
        <v>14278</v>
      </c>
      <c r="G1034">
        <v>1</v>
      </c>
    </row>
    <row r="1035" spans="1:7">
      <c r="A1035">
        <v>2525</v>
      </c>
      <c r="B1035" t="s">
        <v>11270</v>
      </c>
      <c r="C1035" t="s">
        <v>11166</v>
      </c>
      <c r="D1035">
        <v>0.01</v>
      </c>
      <c r="E1035" t="s">
        <v>80</v>
      </c>
      <c r="F1035" t="s">
        <v>11167</v>
      </c>
      <c r="G1035">
        <v>1</v>
      </c>
    </row>
    <row r="1036" spans="1:7">
      <c r="A1036">
        <v>10717</v>
      </c>
      <c r="B1036" t="s">
        <v>16514</v>
      </c>
      <c r="C1036" t="s">
        <v>18406</v>
      </c>
      <c r="D1036">
        <v>0.1</v>
      </c>
      <c r="E1036" t="s">
        <v>40</v>
      </c>
      <c r="F1036" t="s">
        <v>12660</v>
      </c>
      <c r="G1036">
        <v>7</v>
      </c>
    </row>
    <row r="1037" spans="1:7">
      <c r="A1037">
        <v>2526</v>
      </c>
      <c r="B1037" t="s">
        <v>14257</v>
      </c>
      <c r="C1037" t="s">
        <v>14254</v>
      </c>
      <c r="D1037">
        <v>0.8</v>
      </c>
      <c r="E1037" t="s">
        <v>354</v>
      </c>
      <c r="F1037" t="s">
        <v>13121</v>
      </c>
      <c r="G1037">
        <v>7</v>
      </c>
    </row>
    <row r="1038" spans="1:7">
      <c r="A1038">
        <v>2527</v>
      </c>
      <c r="B1038" t="s">
        <v>8710</v>
      </c>
      <c r="C1038" t="s">
        <v>8693</v>
      </c>
      <c r="D1038">
        <v>0.01</v>
      </c>
      <c r="F1038" t="s">
        <v>8594</v>
      </c>
      <c r="G1038">
        <v>1</v>
      </c>
    </row>
    <row r="1039" spans="1:7">
      <c r="A1039">
        <v>2528</v>
      </c>
      <c r="B1039" t="s">
        <v>13202</v>
      </c>
      <c r="C1039" t="s">
        <v>16516</v>
      </c>
      <c r="D1039">
        <v>0.01</v>
      </c>
      <c r="E1039" t="s">
        <v>123</v>
      </c>
      <c r="F1039" t="s">
        <v>2210</v>
      </c>
      <c r="G1039">
        <v>3</v>
      </c>
    </row>
    <row r="1040" spans="1:7">
      <c r="A1040">
        <v>2529</v>
      </c>
      <c r="B1040" t="s">
        <v>9594</v>
      </c>
      <c r="C1040" t="s">
        <v>9590</v>
      </c>
      <c r="D1040">
        <v>0.01</v>
      </c>
      <c r="E1040" t="s">
        <v>166</v>
      </c>
      <c r="F1040" t="s">
        <v>9536</v>
      </c>
      <c r="G1040">
        <v>1</v>
      </c>
    </row>
    <row r="1041" spans="1:7">
      <c r="A1041">
        <v>254</v>
      </c>
      <c r="B1041" t="s">
        <v>9594</v>
      </c>
      <c r="C1041" t="s">
        <v>2966</v>
      </c>
      <c r="D1041">
        <v>0.05</v>
      </c>
      <c r="E1041" t="s">
        <v>40</v>
      </c>
      <c r="F1041" t="s">
        <v>2900</v>
      </c>
      <c r="G1041">
        <v>1</v>
      </c>
    </row>
    <row r="1042" spans="1:7">
      <c r="A1042">
        <v>2531</v>
      </c>
      <c r="B1042" t="s">
        <v>6704</v>
      </c>
      <c r="C1042" t="s">
        <v>6706</v>
      </c>
      <c r="D1042">
        <v>0.8</v>
      </c>
      <c r="E1042" t="s">
        <v>203</v>
      </c>
      <c r="F1042" t="s">
        <v>6576</v>
      </c>
      <c r="G1042">
        <v>1</v>
      </c>
    </row>
    <row r="1043" spans="1:7">
      <c r="A1043">
        <v>2530</v>
      </c>
      <c r="B1043" t="s">
        <v>6704</v>
      </c>
      <c r="C1043" t="s">
        <v>6614</v>
      </c>
      <c r="D1043">
        <v>0.01</v>
      </c>
      <c r="E1043" t="s">
        <v>89</v>
      </c>
      <c r="F1043" t="s">
        <v>6576</v>
      </c>
      <c r="G1043">
        <v>1</v>
      </c>
    </row>
    <row r="1044" spans="1:7">
      <c r="A1044">
        <v>2532</v>
      </c>
      <c r="B1044" t="s">
        <v>3321</v>
      </c>
      <c r="C1044" t="s">
        <v>5549</v>
      </c>
      <c r="D1044">
        <v>0.6</v>
      </c>
      <c r="E1044" t="s">
        <v>354</v>
      </c>
      <c r="F1044" t="s">
        <v>4512</v>
      </c>
      <c r="G1044">
        <v>7</v>
      </c>
    </row>
    <row r="1045" spans="1:7">
      <c r="A1045">
        <v>255</v>
      </c>
      <c r="B1045" t="s">
        <v>3321</v>
      </c>
      <c r="C1045" t="s">
        <v>16517</v>
      </c>
      <c r="D1045">
        <v>0.6</v>
      </c>
      <c r="E1045" t="s">
        <v>12637</v>
      </c>
      <c r="F1045" t="s">
        <v>12156</v>
      </c>
      <c r="G1045">
        <v>7</v>
      </c>
    </row>
    <row r="1046" spans="1:7">
      <c r="A1046">
        <v>256</v>
      </c>
      <c r="B1046" t="s">
        <v>16518</v>
      </c>
      <c r="C1046" t="s">
        <v>16519</v>
      </c>
      <c r="D1046">
        <v>0.01</v>
      </c>
      <c r="E1046" t="s">
        <v>107</v>
      </c>
      <c r="F1046" t="s">
        <v>12619</v>
      </c>
      <c r="G1046">
        <v>3</v>
      </c>
    </row>
    <row r="1047" spans="1:7">
      <c r="A1047">
        <v>2533</v>
      </c>
      <c r="B1047" t="s">
        <v>2705</v>
      </c>
      <c r="C1047" t="s">
        <v>16520</v>
      </c>
      <c r="D1047">
        <v>0.01</v>
      </c>
      <c r="E1047" t="s">
        <v>89</v>
      </c>
      <c r="F1047" t="s">
        <v>15357</v>
      </c>
      <c r="G1047">
        <v>4</v>
      </c>
    </row>
    <row r="1048" spans="1:7">
      <c r="A1048">
        <v>2534</v>
      </c>
      <c r="B1048" t="s">
        <v>6813</v>
      </c>
      <c r="C1048" t="s">
        <v>18407</v>
      </c>
      <c r="D1048">
        <v>0.01</v>
      </c>
      <c r="E1048" t="s">
        <v>49</v>
      </c>
      <c r="F1048" t="s">
        <v>13121</v>
      </c>
      <c r="G1048">
        <v>2</v>
      </c>
    </row>
    <row r="1049" spans="1:7">
      <c r="A1049">
        <v>10718</v>
      </c>
      <c r="B1049" t="s">
        <v>16522</v>
      </c>
      <c r="C1049" t="s">
        <v>11139</v>
      </c>
      <c r="D1049">
        <v>0.1</v>
      </c>
      <c r="E1049" t="s">
        <v>49</v>
      </c>
      <c r="F1049" t="s">
        <v>10870</v>
      </c>
      <c r="G1049">
        <v>8</v>
      </c>
    </row>
    <row r="1050" spans="1:7">
      <c r="A1050">
        <v>2535</v>
      </c>
      <c r="B1050" t="s">
        <v>525</v>
      </c>
      <c r="C1050" t="s">
        <v>522</v>
      </c>
      <c r="D1050">
        <v>0.01</v>
      </c>
      <c r="E1050" t="s">
        <v>107</v>
      </c>
      <c r="F1050" t="s">
        <v>499</v>
      </c>
      <c r="G1050">
        <v>4</v>
      </c>
    </row>
    <row r="1051" spans="1:7">
      <c r="A1051">
        <v>10719</v>
      </c>
      <c r="B1051" t="s">
        <v>9059</v>
      </c>
      <c r="C1051" t="s">
        <v>11101</v>
      </c>
      <c r="D1051">
        <v>0.1</v>
      </c>
      <c r="E1051" t="s">
        <v>203</v>
      </c>
      <c r="F1051" t="s">
        <v>10625</v>
      </c>
      <c r="G1051">
        <v>7</v>
      </c>
    </row>
    <row r="1052" spans="1:7">
      <c r="A1052">
        <v>6676</v>
      </c>
      <c r="B1052" t="s">
        <v>9059</v>
      </c>
      <c r="C1052" t="s">
        <v>16107</v>
      </c>
      <c r="D1052">
        <v>0.6</v>
      </c>
      <c r="E1052" t="s">
        <v>203</v>
      </c>
      <c r="F1052" t="s">
        <v>14771</v>
      </c>
      <c r="G1052">
        <v>5</v>
      </c>
    </row>
    <row r="1053" spans="1:7">
      <c r="A1053">
        <v>2536</v>
      </c>
      <c r="B1053" t="s">
        <v>9059</v>
      </c>
      <c r="C1053" t="s">
        <v>16523</v>
      </c>
      <c r="D1053">
        <v>0.01</v>
      </c>
      <c r="E1053" t="s">
        <v>203</v>
      </c>
      <c r="F1053" t="s">
        <v>14771</v>
      </c>
      <c r="G1053">
        <v>5</v>
      </c>
    </row>
    <row r="1054" spans="1:7">
      <c r="A1054">
        <v>2537</v>
      </c>
      <c r="B1054" t="s">
        <v>9059</v>
      </c>
      <c r="C1054" t="s">
        <v>9047</v>
      </c>
      <c r="D1054">
        <v>0.8</v>
      </c>
      <c r="E1054" t="s">
        <v>203</v>
      </c>
      <c r="F1054" t="s">
        <v>8594</v>
      </c>
      <c r="G1054">
        <v>5</v>
      </c>
    </row>
    <row r="1055" spans="1:7">
      <c r="A1055">
        <v>257</v>
      </c>
      <c r="B1055" t="s">
        <v>16524</v>
      </c>
      <c r="C1055" t="s">
        <v>9206</v>
      </c>
      <c r="D1055">
        <v>0.01</v>
      </c>
      <c r="E1055" t="s">
        <v>203</v>
      </c>
      <c r="F1055" t="s">
        <v>9136</v>
      </c>
      <c r="G1055">
        <v>1</v>
      </c>
    </row>
    <row r="1056" spans="1:7">
      <c r="A1056">
        <v>2538</v>
      </c>
      <c r="B1056" t="s">
        <v>14633</v>
      </c>
      <c r="C1056" t="s">
        <v>14627</v>
      </c>
      <c r="D1056">
        <v>0.01</v>
      </c>
      <c r="E1056" t="s">
        <v>80</v>
      </c>
      <c r="F1056" t="s">
        <v>14278</v>
      </c>
      <c r="G1056">
        <v>7</v>
      </c>
    </row>
    <row r="1057" spans="1:7">
      <c r="A1057">
        <v>2539</v>
      </c>
      <c r="B1057" t="s">
        <v>12893</v>
      </c>
      <c r="C1057" t="s">
        <v>12882</v>
      </c>
      <c r="D1057">
        <v>0.01</v>
      </c>
      <c r="E1057" t="s">
        <v>203</v>
      </c>
      <c r="F1057" t="s">
        <v>12660</v>
      </c>
      <c r="G1057">
        <v>3</v>
      </c>
    </row>
    <row r="1058" spans="1:7">
      <c r="A1058">
        <v>2540</v>
      </c>
      <c r="B1058" t="s">
        <v>14493</v>
      </c>
      <c r="C1058" t="s">
        <v>14490</v>
      </c>
      <c r="D1058">
        <v>0.1</v>
      </c>
      <c r="E1058" t="s">
        <v>49</v>
      </c>
      <c r="F1058" t="s">
        <v>14278</v>
      </c>
      <c r="G1058">
        <v>3</v>
      </c>
    </row>
    <row r="1059" spans="1:7">
      <c r="A1059">
        <v>2541</v>
      </c>
      <c r="B1059" t="s">
        <v>16525</v>
      </c>
      <c r="C1059" t="s">
        <v>6584</v>
      </c>
      <c r="D1059">
        <v>0.01</v>
      </c>
      <c r="E1059" t="s">
        <v>80</v>
      </c>
      <c r="F1059" t="s">
        <v>6576</v>
      </c>
      <c r="G1059">
        <v>1</v>
      </c>
    </row>
    <row r="1060" spans="1:7">
      <c r="A1060">
        <v>2542</v>
      </c>
      <c r="B1060" t="s">
        <v>16525</v>
      </c>
      <c r="C1060" t="s">
        <v>16526</v>
      </c>
      <c r="D1060">
        <v>0.01</v>
      </c>
      <c r="E1060" t="s">
        <v>80</v>
      </c>
      <c r="F1060" t="s">
        <v>15357</v>
      </c>
      <c r="G1060">
        <v>8</v>
      </c>
    </row>
    <row r="1061" spans="1:7">
      <c r="A1061">
        <v>258</v>
      </c>
      <c r="B1061" t="s">
        <v>16527</v>
      </c>
      <c r="C1061" t="s">
        <v>16229</v>
      </c>
      <c r="D1061">
        <v>0.01</v>
      </c>
      <c r="E1061" t="s">
        <v>80</v>
      </c>
      <c r="F1061" t="s">
        <v>13028</v>
      </c>
      <c r="G1061">
        <v>1</v>
      </c>
    </row>
    <row r="1062" spans="1:7">
      <c r="A1062">
        <v>2543</v>
      </c>
      <c r="B1062" t="s">
        <v>16527</v>
      </c>
      <c r="C1062" t="s">
        <v>8604</v>
      </c>
      <c r="D1062">
        <v>0.01</v>
      </c>
      <c r="E1062" t="s">
        <v>80</v>
      </c>
      <c r="F1062" t="s">
        <v>8594</v>
      </c>
      <c r="G1062">
        <v>1</v>
      </c>
    </row>
    <row r="1063" spans="1:7">
      <c r="A1063">
        <v>2895</v>
      </c>
      <c r="B1063" t="s">
        <v>2034</v>
      </c>
      <c r="C1063" t="s">
        <v>2030</v>
      </c>
      <c r="D1063">
        <v>0.01</v>
      </c>
      <c r="E1063" t="s">
        <v>40</v>
      </c>
      <c r="F1063" t="s">
        <v>1975</v>
      </c>
      <c r="G1063">
        <v>4</v>
      </c>
    </row>
    <row r="1064" spans="1:7">
      <c r="A1064">
        <v>368</v>
      </c>
      <c r="B1064" t="s">
        <v>2826</v>
      </c>
      <c r="C1064" t="s">
        <v>16528</v>
      </c>
      <c r="D1064">
        <v>0.01</v>
      </c>
      <c r="E1064" t="s">
        <v>107</v>
      </c>
      <c r="F1064" t="s">
        <v>13028</v>
      </c>
      <c r="G1064">
        <v>3</v>
      </c>
    </row>
    <row r="1065" spans="1:7">
      <c r="A1065">
        <v>2896</v>
      </c>
      <c r="B1065" t="s">
        <v>16529</v>
      </c>
      <c r="C1065" t="s">
        <v>16530</v>
      </c>
      <c r="D1065">
        <v>0.01</v>
      </c>
      <c r="E1065" t="s">
        <v>67</v>
      </c>
      <c r="F1065" t="s">
        <v>15216</v>
      </c>
      <c r="G1065">
        <v>4</v>
      </c>
    </row>
    <row r="1066" spans="1:7">
      <c r="A1066">
        <v>2898</v>
      </c>
      <c r="B1066" t="s">
        <v>16529</v>
      </c>
      <c r="C1066" t="s">
        <v>16531</v>
      </c>
      <c r="D1066">
        <v>0.01</v>
      </c>
      <c r="E1066" t="s">
        <v>67</v>
      </c>
      <c r="F1066" t="s">
        <v>15441</v>
      </c>
      <c r="G1066">
        <v>4</v>
      </c>
    </row>
    <row r="1067" spans="1:7">
      <c r="A1067">
        <v>10720</v>
      </c>
      <c r="B1067" t="s">
        <v>16529</v>
      </c>
      <c r="C1067" t="s">
        <v>16532</v>
      </c>
      <c r="D1067">
        <v>0.1</v>
      </c>
      <c r="E1067" t="s">
        <v>107</v>
      </c>
      <c r="F1067" t="s">
        <v>15441</v>
      </c>
      <c r="G1067">
        <v>1</v>
      </c>
    </row>
    <row r="1068" spans="1:7">
      <c r="A1068">
        <v>2897</v>
      </c>
      <c r="B1068" t="s">
        <v>16529</v>
      </c>
      <c r="C1068" t="s">
        <v>16533</v>
      </c>
      <c r="D1068">
        <v>0.01</v>
      </c>
      <c r="E1068" t="s">
        <v>107</v>
      </c>
      <c r="F1068" t="s">
        <v>15441</v>
      </c>
      <c r="G1068">
        <v>4</v>
      </c>
    </row>
    <row r="1069" spans="1:7">
      <c r="A1069">
        <v>6831</v>
      </c>
      <c r="B1069" t="s">
        <v>12688</v>
      </c>
      <c r="C1069" t="s">
        <v>12670</v>
      </c>
      <c r="D1069">
        <v>0.8</v>
      </c>
      <c r="E1069" t="s">
        <v>49</v>
      </c>
      <c r="F1069" t="s">
        <v>12660</v>
      </c>
      <c r="G1069">
        <v>1</v>
      </c>
    </row>
    <row r="1070" spans="1:7">
      <c r="A1070">
        <v>2899</v>
      </c>
      <c r="B1070" t="s">
        <v>12688</v>
      </c>
      <c r="C1070" t="s">
        <v>18408</v>
      </c>
      <c r="D1070">
        <v>0.01</v>
      </c>
      <c r="E1070" t="s">
        <v>49</v>
      </c>
      <c r="F1070" t="s">
        <v>12660</v>
      </c>
      <c r="G1070">
        <v>1</v>
      </c>
    </row>
    <row r="1071" spans="1:7">
      <c r="A1071">
        <v>2900</v>
      </c>
      <c r="B1071" t="s">
        <v>16535</v>
      </c>
      <c r="C1071" t="s">
        <v>16536</v>
      </c>
      <c r="D1071">
        <v>0.01</v>
      </c>
      <c r="E1071" t="s">
        <v>12637</v>
      </c>
      <c r="F1071" t="s">
        <v>15216</v>
      </c>
      <c r="G1071">
        <v>4</v>
      </c>
    </row>
    <row r="1072" spans="1:7">
      <c r="A1072">
        <v>10721</v>
      </c>
      <c r="B1072" t="s">
        <v>16535</v>
      </c>
      <c r="C1072" t="s">
        <v>16537</v>
      </c>
      <c r="D1072">
        <v>0.1</v>
      </c>
      <c r="E1072" t="s">
        <v>12637</v>
      </c>
      <c r="F1072" t="s">
        <v>15441</v>
      </c>
      <c r="G1072">
        <v>1</v>
      </c>
    </row>
    <row r="1073" spans="1:7">
      <c r="A1073">
        <v>2901</v>
      </c>
      <c r="B1073" t="s">
        <v>16538</v>
      </c>
      <c r="C1073" t="s">
        <v>16539</v>
      </c>
      <c r="D1073">
        <v>0.01</v>
      </c>
      <c r="E1073" t="s">
        <v>354</v>
      </c>
      <c r="F1073" t="s">
        <v>13121</v>
      </c>
      <c r="G1073">
        <v>1</v>
      </c>
    </row>
    <row r="1074" spans="1:7">
      <c r="A1074">
        <v>2902</v>
      </c>
      <c r="B1074" t="s">
        <v>13471</v>
      </c>
      <c r="C1074" t="s">
        <v>13454</v>
      </c>
      <c r="D1074">
        <v>0.01</v>
      </c>
      <c r="E1074" t="s">
        <v>49</v>
      </c>
      <c r="F1074" t="s">
        <v>13121</v>
      </c>
      <c r="G1074">
        <v>2</v>
      </c>
    </row>
    <row r="1075" spans="1:7">
      <c r="A1075">
        <v>369</v>
      </c>
      <c r="B1075" t="s">
        <v>11935</v>
      </c>
      <c r="C1075" t="s">
        <v>16540</v>
      </c>
      <c r="D1075">
        <v>0.1</v>
      </c>
      <c r="E1075" t="s">
        <v>80</v>
      </c>
      <c r="F1075" t="s">
        <v>13028</v>
      </c>
      <c r="G1075">
        <v>6</v>
      </c>
    </row>
    <row r="1076" spans="1:7">
      <c r="A1076">
        <v>10722</v>
      </c>
      <c r="B1076" t="s">
        <v>11935</v>
      </c>
      <c r="C1076" t="s">
        <v>16361</v>
      </c>
      <c r="D1076">
        <v>0.1</v>
      </c>
      <c r="E1076" t="s">
        <v>80</v>
      </c>
      <c r="F1076" t="s">
        <v>13028</v>
      </c>
      <c r="G1076">
        <v>7</v>
      </c>
    </row>
    <row r="1077" spans="1:7">
      <c r="A1077">
        <v>370</v>
      </c>
      <c r="B1077" t="s">
        <v>16541</v>
      </c>
      <c r="C1077" t="s">
        <v>11411</v>
      </c>
      <c r="D1077">
        <v>0.01</v>
      </c>
      <c r="E1077" t="s">
        <v>89</v>
      </c>
      <c r="F1077" t="s">
        <v>11343</v>
      </c>
      <c r="G1077">
        <v>8</v>
      </c>
    </row>
    <row r="1078" spans="1:7">
      <c r="A1078">
        <v>371</v>
      </c>
      <c r="B1078" t="s">
        <v>16541</v>
      </c>
      <c r="C1078" t="s">
        <v>10585</v>
      </c>
      <c r="D1078">
        <v>0.01</v>
      </c>
      <c r="E1078" t="s">
        <v>89</v>
      </c>
      <c r="F1078" t="s">
        <v>10381</v>
      </c>
      <c r="G1078">
        <v>8</v>
      </c>
    </row>
    <row r="1079" spans="1:7">
      <c r="A1079">
        <v>10723</v>
      </c>
      <c r="B1079" t="s">
        <v>16541</v>
      </c>
      <c r="C1079" t="s">
        <v>16542</v>
      </c>
      <c r="D1079">
        <v>0.1</v>
      </c>
      <c r="E1079" t="s">
        <v>80</v>
      </c>
      <c r="F1079" t="s">
        <v>58</v>
      </c>
      <c r="G1079">
        <v>8</v>
      </c>
    </row>
    <row r="1080" spans="1:7">
      <c r="A1080">
        <v>372</v>
      </c>
      <c r="B1080" t="s">
        <v>2723</v>
      </c>
      <c r="C1080" t="s">
        <v>2977</v>
      </c>
      <c r="D1080">
        <v>0.6</v>
      </c>
      <c r="E1080" t="s">
        <v>67</v>
      </c>
      <c r="F1080" t="s">
        <v>2900</v>
      </c>
      <c r="G1080">
        <v>2</v>
      </c>
    </row>
    <row r="1081" spans="1:7">
      <c r="A1081">
        <v>373</v>
      </c>
      <c r="B1081" t="s">
        <v>11049</v>
      </c>
      <c r="C1081" t="s">
        <v>11044</v>
      </c>
      <c r="D1081">
        <v>0.8</v>
      </c>
      <c r="E1081" t="s">
        <v>203</v>
      </c>
      <c r="F1081" t="s">
        <v>10625</v>
      </c>
      <c r="G1081">
        <v>5</v>
      </c>
    </row>
    <row r="1082" spans="1:7">
      <c r="A1082">
        <v>10724</v>
      </c>
      <c r="B1082" t="s">
        <v>14368</v>
      </c>
      <c r="C1082" t="s">
        <v>14364</v>
      </c>
      <c r="D1082">
        <v>0.1</v>
      </c>
      <c r="E1082" t="s">
        <v>203</v>
      </c>
      <c r="F1082" t="s">
        <v>14278</v>
      </c>
      <c r="G1082">
        <v>1</v>
      </c>
    </row>
    <row r="1083" spans="1:7">
      <c r="A1083">
        <v>374</v>
      </c>
      <c r="B1083" t="s">
        <v>1054</v>
      </c>
      <c r="C1083" t="s">
        <v>1048</v>
      </c>
      <c r="D1083">
        <v>0.01</v>
      </c>
      <c r="F1083" t="s">
        <v>41</v>
      </c>
      <c r="G1083">
        <v>1</v>
      </c>
    </row>
    <row r="1084" spans="1:7">
      <c r="A1084">
        <v>2903</v>
      </c>
      <c r="B1084" t="s">
        <v>13282</v>
      </c>
      <c r="C1084" t="s">
        <v>13268</v>
      </c>
      <c r="D1084">
        <v>0.01</v>
      </c>
      <c r="F1084" t="s">
        <v>13121</v>
      </c>
      <c r="G1084">
        <v>1</v>
      </c>
    </row>
    <row r="1085" spans="1:7">
      <c r="A1085">
        <v>375</v>
      </c>
      <c r="B1085" t="s">
        <v>9189</v>
      </c>
      <c r="C1085" t="s">
        <v>9190</v>
      </c>
      <c r="D1085">
        <v>0.06</v>
      </c>
      <c r="F1085" t="s">
        <v>9136</v>
      </c>
      <c r="G1085">
        <v>1</v>
      </c>
    </row>
    <row r="1086" spans="1:7">
      <c r="A1086">
        <v>2904</v>
      </c>
      <c r="B1086" t="s">
        <v>9660</v>
      </c>
      <c r="C1086" t="s">
        <v>9661</v>
      </c>
      <c r="D1086">
        <v>0.8</v>
      </c>
      <c r="E1086" t="s">
        <v>123</v>
      </c>
      <c r="F1086" t="s">
        <v>9536</v>
      </c>
      <c r="G1086">
        <v>2</v>
      </c>
    </row>
    <row r="1087" spans="1:7">
      <c r="A1087">
        <v>2905</v>
      </c>
      <c r="B1087" t="s">
        <v>1900</v>
      </c>
      <c r="C1087" t="s">
        <v>9689</v>
      </c>
      <c r="D1087">
        <v>0.01</v>
      </c>
      <c r="E1087" t="s">
        <v>166</v>
      </c>
      <c r="F1087" t="s">
        <v>9536</v>
      </c>
      <c r="G1087">
        <v>2</v>
      </c>
    </row>
    <row r="1088" spans="1:7">
      <c r="A1088">
        <v>377</v>
      </c>
      <c r="B1088" t="s">
        <v>4285</v>
      </c>
      <c r="C1088" t="s">
        <v>16543</v>
      </c>
      <c r="D1088">
        <v>0.01</v>
      </c>
      <c r="E1088" t="s">
        <v>203</v>
      </c>
      <c r="F1088" t="s">
        <v>11295</v>
      </c>
      <c r="G1088">
        <v>2</v>
      </c>
    </row>
    <row r="1089" spans="1:7">
      <c r="A1089">
        <v>376</v>
      </c>
      <c r="B1089" t="s">
        <v>4285</v>
      </c>
      <c r="C1089" t="s">
        <v>16544</v>
      </c>
      <c r="D1089">
        <v>0.01</v>
      </c>
      <c r="E1089" t="s">
        <v>203</v>
      </c>
      <c r="F1089" t="s">
        <v>12619</v>
      </c>
      <c r="G1089">
        <v>2</v>
      </c>
    </row>
    <row r="1090" spans="1:7">
      <c r="A1090">
        <v>2906</v>
      </c>
      <c r="B1090" t="s">
        <v>12243</v>
      </c>
      <c r="C1090" t="s">
        <v>8633</v>
      </c>
      <c r="D1090">
        <v>0.01</v>
      </c>
      <c r="E1090" t="s">
        <v>107</v>
      </c>
      <c r="F1090" t="s">
        <v>8594</v>
      </c>
      <c r="G1090">
        <v>1</v>
      </c>
    </row>
    <row r="1091" spans="1:7">
      <c r="A1091">
        <v>2907</v>
      </c>
      <c r="B1091" t="s">
        <v>11263</v>
      </c>
      <c r="C1091" t="s">
        <v>16545</v>
      </c>
      <c r="D1091">
        <v>0.01</v>
      </c>
      <c r="F1091" t="s">
        <v>11167</v>
      </c>
      <c r="G1091">
        <v>1</v>
      </c>
    </row>
    <row r="1092" spans="1:7">
      <c r="A1092">
        <v>379</v>
      </c>
      <c r="B1092" t="s">
        <v>10937</v>
      </c>
      <c r="C1092" t="s">
        <v>13059</v>
      </c>
      <c r="D1092">
        <v>0.01</v>
      </c>
      <c r="E1092" t="s">
        <v>203</v>
      </c>
      <c r="F1092" t="s">
        <v>13028</v>
      </c>
      <c r="G1092">
        <v>1</v>
      </c>
    </row>
    <row r="1093" spans="1:7">
      <c r="A1093">
        <v>378</v>
      </c>
      <c r="B1093" t="s">
        <v>10937</v>
      </c>
      <c r="C1093" t="s">
        <v>16546</v>
      </c>
      <c r="D1093">
        <v>0.01</v>
      </c>
      <c r="E1093" t="s">
        <v>203</v>
      </c>
      <c r="F1093" t="s">
        <v>15363</v>
      </c>
      <c r="G1093">
        <v>4</v>
      </c>
    </row>
    <row r="1094" spans="1:7">
      <c r="A1094">
        <v>380</v>
      </c>
      <c r="B1094" t="s">
        <v>9174</v>
      </c>
      <c r="C1094" t="s">
        <v>9171</v>
      </c>
      <c r="D1094">
        <v>0.8</v>
      </c>
      <c r="E1094" t="s">
        <v>49</v>
      </c>
      <c r="F1094" t="s">
        <v>9136</v>
      </c>
      <c r="G1094">
        <v>1</v>
      </c>
    </row>
    <row r="1095" spans="1:7">
      <c r="A1095">
        <v>381</v>
      </c>
      <c r="B1095" t="s">
        <v>16547</v>
      </c>
      <c r="C1095" t="s">
        <v>9190</v>
      </c>
      <c r="D1095">
        <v>0.01</v>
      </c>
      <c r="F1095" t="s">
        <v>9136</v>
      </c>
      <c r="G1095">
        <v>1</v>
      </c>
    </row>
    <row r="1096" spans="1:7">
      <c r="A1096">
        <v>3270</v>
      </c>
      <c r="B1096" t="s">
        <v>6360</v>
      </c>
      <c r="C1096" t="s">
        <v>6349</v>
      </c>
      <c r="D1096">
        <v>0.1</v>
      </c>
      <c r="F1096" t="s">
        <v>5790</v>
      </c>
      <c r="G1096">
        <v>5</v>
      </c>
    </row>
    <row r="1097" spans="1:7">
      <c r="A1097">
        <v>3271</v>
      </c>
      <c r="B1097" t="s">
        <v>8610</v>
      </c>
      <c r="C1097" t="s">
        <v>8604</v>
      </c>
      <c r="D1097">
        <v>0.01</v>
      </c>
      <c r="E1097" t="s">
        <v>80</v>
      </c>
      <c r="F1097" t="s">
        <v>8594</v>
      </c>
      <c r="G1097">
        <v>1</v>
      </c>
    </row>
    <row r="1098" spans="1:7">
      <c r="A1098">
        <v>3272</v>
      </c>
      <c r="B1098" t="s">
        <v>9025</v>
      </c>
      <c r="C1098" t="s">
        <v>16548</v>
      </c>
      <c r="D1098">
        <v>0.01</v>
      </c>
      <c r="E1098" t="s">
        <v>595</v>
      </c>
      <c r="F1098" t="s">
        <v>15305</v>
      </c>
      <c r="G1098">
        <v>4</v>
      </c>
    </row>
    <row r="1099" spans="1:7">
      <c r="A1099">
        <v>502</v>
      </c>
      <c r="B1099" t="s">
        <v>7578</v>
      </c>
      <c r="C1099" t="s">
        <v>12076</v>
      </c>
      <c r="D1099">
        <v>0.01</v>
      </c>
      <c r="E1099" t="s">
        <v>166</v>
      </c>
      <c r="F1099" t="s">
        <v>11921</v>
      </c>
      <c r="G1099">
        <v>3</v>
      </c>
    </row>
    <row r="1100" spans="1:7">
      <c r="A1100">
        <v>3273</v>
      </c>
      <c r="B1100" t="s">
        <v>14094</v>
      </c>
      <c r="C1100" t="s">
        <v>16549</v>
      </c>
      <c r="D1100">
        <v>0.01</v>
      </c>
      <c r="E1100" t="s">
        <v>67</v>
      </c>
      <c r="F1100" t="s">
        <v>13121</v>
      </c>
      <c r="G1100">
        <v>1</v>
      </c>
    </row>
    <row r="1101" spans="1:7">
      <c r="A1101">
        <v>10725</v>
      </c>
      <c r="B1101" t="s">
        <v>14094</v>
      </c>
      <c r="C1101" t="s">
        <v>16550</v>
      </c>
      <c r="D1101">
        <v>0.1</v>
      </c>
      <c r="E1101" t="s">
        <v>12637</v>
      </c>
      <c r="F1101" t="s">
        <v>9136</v>
      </c>
      <c r="G1101">
        <v>1</v>
      </c>
    </row>
    <row r="1102" spans="1:7">
      <c r="A1102">
        <v>503</v>
      </c>
      <c r="B1102" t="s">
        <v>8976</v>
      </c>
      <c r="C1102" t="s">
        <v>12624</v>
      </c>
      <c r="D1102">
        <v>0.6</v>
      </c>
      <c r="E1102" t="s">
        <v>12625</v>
      </c>
      <c r="F1102" t="s">
        <v>13028</v>
      </c>
      <c r="G1102">
        <v>2</v>
      </c>
    </row>
    <row r="1103" spans="1:7">
      <c r="A1103">
        <v>504</v>
      </c>
      <c r="B1103" t="s">
        <v>3864</v>
      </c>
      <c r="C1103" t="s">
        <v>12065</v>
      </c>
      <c r="D1103">
        <v>0.01</v>
      </c>
      <c r="E1103" t="s">
        <v>89</v>
      </c>
      <c r="F1103" t="s">
        <v>11921</v>
      </c>
      <c r="G1103">
        <v>3</v>
      </c>
    </row>
    <row r="1104" spans="1:7">
      <c r="A1104">
        <v>3274</v>
      </c>
      <c r="B1104" t="s">
        <v>3864</v>
      </c>
      <c r="C1104" t="s">
        <v>3858</v>
      </c>
      <c r="D1104">
        <v>0.6</v>
      </c>
      <c r="E1104" t="s">
        <v>89</v>
      </c>
      <c r="F1104" t="s">
        <v>58</v>
      </c>
      <c r="G1104">
        <v>4</v>
      </c>
    </row>
    <row r="1105" spans="1:7">
      <c r="A1105">
        <v>3275</v>
      </c>
      <c r="B1105" t="s">
        <v>11996</v>
      </c>
      <c r="C1105" t="s">
        <v>16551</v>
      </c>
      <c r="D1105">
        <v>0.6</v>
      </c>
      <c r="F1105" t="s">
        <v>14906</v>
      </c>
      <c r="G1105">
        <v>1</v>
      </c>
    </row>
    <row r="1106" spans="1:7">
      <c r="A1106">
        <v>505</v>
      </c>
      <c r="B1106" t="s">
        <v>11996</v>
      </c>
      <c r="C1106" t="s">
        <v>12092</v>
      </c>
      <c r="D1106">
        <v>0.01</v>
      </c>
      <c r="E1106" t="s">
        <v>203</v>
      </c>
      <c r="F1106" t="s">
        <v>11921</v>
      </c>
      <c r="G1106">
        <v>3</v>
      </c>
    </row>
    <row r="1107" spans="1:7">
      <c r="A1107">
        <v>506</v>
      </c>
      <c r="B1107" t="s">
        <v>1369</v>
      </c>
      <c r="C1107" t="s">
        <v>1370</v>
      </c>
      <c r="D1107">
        <v>0.01</v>
      </c>
      <c r="E1107" t="s">
        <v>107</v>
      </c>
      <c r="F1107" t="s">
        <v>1331</v>
      </c>
      <c r="G1107">
        <v>4</v>
      </c>
    </row>
    <row r="1108" spans="1:7">
      <c r="A1108">
        <v>10726</v>
      </c>
      <c r="B1108" t="s">
        <v>16552</v>
      </c>
      <c r="C1108" t="s">
        <v>16553</v>
      </c>
      <c r="D1108">
        <v>0.1</v>
      </c>
      <c r="E1108" t="s">
        <v>74</v>
      </c>
      <c r="F1108" t="s">
        <v>12660</v>
      </c>
      <c r="G1108">
        <v>1</v>
      </c>
    </row>
    <row r="1109" spans="1:7">
      <c r="A1109">
        <v>3276</v>
      </c>
      <c r="B1109" t="s">
        <v>7159</v>
      </c>
      <c r="C1109" t="s">
        <v>7150</v>
      </c>
      <c r="D1109">
        <v>0.8</v>
      </c>
      <c r="E1109" t="s">
        <v>74</v>
      </c>
      <c r="F1109" t="s">
        <v>6576</v>
      </c>
      <c r="G1109">
        <v>7</v>
      </c>
    </row>
    <row r="1110" spans="1:7">
      <c r="A1110">
        <v>10727</v>
      </c>
      <c r="B1110" t="s">
        <v>15827</v>
      </c>
      <c r="C1110" t="s">
        <v>16554</v>
      </c>
      <c r="D1110">
        <v>0.1</v>
      </c>
      <c r="E1110" t="s">
        <v>203</v>
      </c>
      <c r="F1110" t="s">
        <v>14681</v>
      </c>
      <c r="G1110">
        <v>1</v>
      </c>
    </row>
    <row r="1111" spans="1:7">
      <c r="A1111">
        <v>3277</v>
      </c>
      <c r="B1111" t="s">
        <v>15827</v>
      </c>
      <c r="C1111" t="s">
        <v>16555</v>
      </c>
      <c r="D1111">
        <v>0.01</v>
      </c>
      <c r="E1111" t="s">
        <v>203</v>
      </c>
      <c r="F1111" t="s">
        <v>15376</v>
      </c>
      <c r="G1111">
        <v>1</v>
      </c>
    </row>
    <row r="1112" spans="1:7">
      <c r="A1112">
        <v>3278</v>
      </c>
      <c r="B1112" t="s">
        <v>15827</v>
      </c>
      <c r="C1112" t="s">
        <v>4704</v>
      </c>
      <c r="D1112">
        <v>0.01</v>
      </c>
      <c r="E1112" t="s">
        <v>203</v>
      </c>
      <c r="F1112" t="s">
        <v>4512</v>
      </c>
      <c r="G1112">
        <v>1</v>
      </c>
    </row>
    <row r="1113" spans="1:7">
      <c r="A1113">
        <v>3279</v>
      </c>
      <c r="B1113" t="s">
        <v>15827</v>
      </c>
      <c r="C1113" t="s">
        <v>16556</v>
      </c>
      <c r="D1113">
        <v>0.01</v>
      </c>
      <c r="E1113" t="s">
        <v>203</v>
      </c>
      <c r="F1113" t="s">
        <v>15763</v>
      </c>
      <c r="G1113">
        <v>4</v>
      </c>
    </row>
    <row r="1114" spans="1:7">
      <c r="A1114">
        <v>3280</v>
      </c>
      <c r="B1114" t="s">
        <v>4759</v>
      </c>
      <c r="C1114" t="s">
        <v>16557</v>
      </c>
      <c r="D1114">
        <v>0.01</v>
      </c>
      <c r="E1114" t="s">
        <v>80</v>
      </c>
      <c r="F1114" t="s">
        <v>15376</v>
      </c>
      <c r="G1114">
        <v>2</v>
      </c>
    </row>
    <row r="1115" spans="1:7">
      <c r="A1115">
        <v>3281</v>
      </c>
      <c r="B1115" t="s">
        <v>4759</v>
      </c>
      <c r="C1115" t="s">
        <v>4740</v>
      </c>
      <c r="D1115">
        <v>0.01</v>
      </c>
      <c r="E1115" t="s">
        <v>80</v>
      </c>
      <c r="F1115" t="s">
        <v>4512</v>
      </c>
      <c r="G1115">
        <v>2</v>
      </c>
    </row>
    <row r="1116" spans="1:7">
      <c r="A1116">
        <v>3282</v>
      </c>
      <c r="B1116" t="s">
        <v>3335</v>
      </c>
      <c r="C1116" t="s">
        <v>16558</v>
      </c>
      <c r="D1116">
        <v>0.01</v>
      </c>
      <c r="E1116" t="s">
        <v>595</v>
      </c>
      <c r="F1116" t="s">
        <v>41</v>
      </c>
      <c r="G1116">
        <v>7</v>
      </c>
    </row>
    <row r="1117" spans="1:7">
      <c r="A1117">
        <v>508</v>
      </c>
      <c r="B1117" t="s">
        <v>16559</v>
      </c>
      <c r="C1117" t="s">
        <v>16560</v>
      </c>
      <c r="D1117">
        <v>0.01</v>
      </c>
      <c r="E1117" t="s">
        <v>203</v>
      </c>
      <c r="F1117" t="s">
        <v>12619</v>
      </c>
      <c r="G1117">
        <v>5</v>
      </c>
    </row>
    <row r="1118" spans="1:7">
      <c r="A1118">
        <v>507</v>
      </c>
      <c r="B1118" t="s">
        <v>16559</v>
      </c>
      <c r="C1118" t="s">
        <v>16561</v>
      </c>
      <c r="D1118">
        <v>0.01</v>
      </c>
      <c r="E1118" t="s">
        <v>203</v>
      </c>
      <c r="F1118" t="s">
        <v>15351</v>
      </c>
      <c r="G1118">
        <v>4</v>
      </c>
    </row>
    <row r="1119" spans="1:7">
      <c r="A1119">
        <v>3283</v>
      </c>
      <c r="B1119" t="s">
        <v>8682</v>
      </c>
      <c r="C1119" t="s">
        <v>8671</v>
      </c>
      <c r="D1119">
        <v>0.01</v>
      </c>
      <c r="E1119" t="s">
        <v>166</v>
      </c>
      <c r="F1119" t="s">
        <v>8594</v>
      </c>
      <c r="G1119">
        <v>1</v>
      </c>
    </row>
    <row r="1120" spans="1:7">
      <c r="A1120">
        <v>3285</v>
      </c>
      <c r="B1120" t="s">
        <v>673</v>
      </c>
      <c r="C1120" t="s">
        <v>699</v>
      </c>
      <c r="D1120">
        <v>0.01</v>
      </c>
      <c r="E1120" t="s">
        <v>166</v>
      </c>
      <c r="F1120" t="s">
        <v>68</v>
      </c>
      <c r="G1120">
        <v>5</v>
      </c>
    </row>
    <row r="1121" spans="1:7">
      <c r="A1121">
        <v>3284</v>
      </c>
      <c r="B1121" t="s">
        <v>673</v>
      </c>
      <c r="C1121" t="s">
        <v>670</v>
      </c>
      <c r="D1121">
        <v>0.1</v>
      </c>
      <c r="E1121" t="s">
        <v>107</v>
      </c>
      <c r="F1121" t="s">
        <v>68</v>
      </c>
      <c r="G1121">
        <v>5</v>
      </c>
    </row>
    <row r="1122" spans="1:7">
      <c r="A1122">
        <v>509</v>
      </c>
      <c r="B1122" t="s">
        <v>9196</v>
      </c>
      <c r="C1122" t="s">
        <v>9190</v>
      </c>
      <c r="D1122">
        <v>0.01</v>
      </c>
      <c r="F1122" t="s">
        <v>9136</v>
      </c>
      <c r="G1122">
        <v>1</v>
      </c>
    </row>
    <row r="1123" spans="1:7">
      <c r="A1123">
        <v>10728</v>
      </c>
      <c r="B1123" t="s">
        <v>9196</v>
      </c>
      <c r="C1123" t="s">
        <v>16562</v>
      </c>
      <c r="D1123">
        <v>0.1</v>
      </c>
      <c r="E1123" t="s">
        <v>203</v>
      </c>
      <c r="F1123" t="s">
        <v>15728</v>
      </c>
      <c r="G1123">
        <v>1</v>
      </c>
    </row>
    <row r="1124" spans="1:7">
      <c r="A1124">
        <v>637</v>
      </c>
      <c r="B1124" t="s">
        <v>1539</v>
      </c>
      <c r="C1124" t="s">
        <v>16563</v>
      </c>
      <c r="D1124">
        <v>0.01</v>
      </c>
      <c r="E1124" t="s">
        <v>166</v>
      </c>
      <c r="F1124" t="s">
        <v>14748</v>
      </c>
      <c r="G1124">
        <v>5</v>
      </c>
    </row>
    <row r="1125" spans="1:7">
      <c r="A1125">
        <v>3286</v>
      </c>
      <c r="B1125" t="s">
        <v>16564</v>
      </c>
      <c r="C1125" t="s">
        <v>13320</v>
      </c>
      <c r="D1125">
        <v>0.01</v>
      </c>
      <c r="E1125" t="s">
        <v>203</v>
      </c>
      <c r="F1125" t="s">
        <v>13121</v>
      </c>
      <c r="G1125">
        <v>1</v>
      </c>
    </row>
    <row r="1126" spans="1:7">
      <c r="A1126">
        <v>3288</v>
      </c>
      <c r="B1126" t="s">
        <v>4048</v>
      </c>
      <c r="C1126" t="s">
        <v>16565</v>
      </c>
      <c r="D1126">
        <v>0.05</v>
      </c>
      <c r="E1126" t="s">
        <v>107</v>
      </c>
      <c r="F1126" t="s">
        <v>14699</v>
      </c>
      <c r="G1126">
        <v>5</v>
      </c>
    </row>
    <row r="1127" spans="1:7">
      <c r="A1127">
        <v>3287</v>
      </c>
      <c r="B1127" t="s">
        <v>4048</v>
      </c>
      <c r="C1127" t="s">
        <v>4042</v>
      </c>
      <c r="D1127">
        <v>0.8</v>
      </c>
      <c r="E1127" t="s">
        <v>107</v>
      </c>
      <c r="F1127" t="s">
        <v>3381</v>
      </c>
      <c r="G1127">
        <v>5</v>
      </c>
    </row>
    <row r="1128" spans="1:7">
      <c r="A1128">
        <v>3289</v>
      </c>
      <c r="B1128" t="s">
        <v>15946</v>
      </c>
      <c r="C1128" t="s">
        <v>16566</v>
      </c>
      <c r="D1128">
        <v>0.01</v>
      </c>
      <c r="F1128" t="s">
        <v>14995</v>
      </c>
      <c r="G1128">
        <v>1</v>
      </c>
    </row>
    <row r="1129" spans="1:7">
      <c r="A1129">
        <v>3290</v>
      </c>
      <c r="B1129" t="s">
        <v>16567</v>
      </c>
      <c r="C1129" t="s">
        <v>1802</v>
      </c>
      <c r="D1129">
        <v>0.1</v>
      </c>
      <c r="E1129" t="s">
        <v>49</v>
      </c>
      <c r="F1129" t="s">
        <v>1778</v>
      </c>
      <c r="G1129">
        <v>1</v>
      </c>
    </row>
    <row r="1130" spans="1:7">
      <c r="A1130">
        <v>3678</v>
      </c>
      <c r="B1130" t="s">
        <v>16568</v>
      </c>
      <c r="C1130" t="s">
        <v>6869</v>
      </c>
      <c r="D1130">
        <v>0.01</v>
      </c>
      <c r="E1130" t="s">
        <v>203</v>
      </c>
      <c r="F1130" t="s">
        <v>6576</v>
      </c>
      <c r="G1130">
        <v>2</v>
      </c>
    </row>
    <row r="1131" spans="1:7">
      <c r="A1131">
        <v>3679</v>
      </c>
      <c r="B1131" t="s">
        <v>14594</v>
      </c>
      <c r="C1131" t="s">
        <v>14659</v>
      </c>
      <c r="D1131">
        <v>0.01</v>
      </c>
      <c r="E1131" t="s">
        <v>166</v>
      </c>
      <c r="F1131" t="s">
        <v>14278</v>
      </c>
      <c r="G1131">
        <v>7</v>
      </c>
    </row>
    <row r="1132" spans="1:7">
      <c r="A1132">
        <v>3680</v>
      </c>
      <c r="B1132" t="s">
        <v>2393</v>
      </c>
      <c r="C1132" t="s">
        <v>2566</v>
      </c>
      <c r="D1132">
        <v>0.8</v>
      </c>
      <c r="F1132" t="s">
        <v>2210</v>
      </c>
      <c r="G1132">
        <v>5</v>
      </c>
    </row>
    <row r="1133" spans="1:7">
      <c r="A1133">
        <v>3681</v>
      </c>
      <c r="B1133" t="s">
        <v>10371</v>
      </c>
      <c r="C1133" t="s">
        <v>10368</v>
      </c>
      <c r="D1133">
        <v>0.01</v>
      </c>
      <c r="E1133" t="s">
        <v>40</v>
      </c>
      <c r="F1133" t="s">
        <v>10160</v>
      </c>
      <c r="G1133">
        <v>3</v>
      </c>
    </row>
    <row r="1134" spans="1:7">
      <c r="A1134">
        <v>7217</v>
      </c>
      <c r="B1134" t="s">
        <v>10371</v>
      </c>
      <c r="C1134" t="s">
        <v>8265</v>
      </c>
      <c r="D1134">
        <v>0.6</v>
      </c>
      <c r="E1134" t="s">
        <v>40</v>
      </c>
      <c r="F1134" t="s">
        <v>8093</v>
      </c>
      <c r="G1134">
        <v>3</v>
      </c>
    </row>
    <row r="1135" spans="1:7">
      <c r="A1135">
        <v>3682</v>
      </c>
      <c r="B1135" t="s">
        <v>10371</v>
      </c>
      <c r="C1135" t="s">
        <v>18405</v>
      </c>
      <c r="D1135">
        <v>0.6</v>
      </c>
      <c r="E1135" t="s">
        <v>40</v>
      </c>
      <c r="F1135" t="s">
        <v>15103</v>
      </c>
      <c r="G1135">
        <v>3</v>
      </c>
    </row>
    <row r="1136" spans="1:7">
      <c r="A1136">
        <v>638</v>
      </c>
      <c r="B1136" t="s">
        <v>11810</v>
      </c>
      <c r="C1136" t="s">
        <v>11806</v>
      </c>
      <c r="D1136">
        <v>0.1</v>
      </c>
      <c r="E1136" t="s">
        <v>67</v>
      </c>
      <c r="F1136" t="s">
        <v>11432</v>
      </c>
      <c r="G1136">
        <v>7</v>
      </c>
    </row>
    <row r="1137" spans="1:7">
      <c r="A1137">
        <v>3683</v>
      </c>
      <c r="B1137" t="s">
        <v>10938</v>
      </c>
      <c r="C1137" t="s">
        <v>1996</v>
      </c>
      <c r="D1137">
        <v>0.01</v>
      </c>
      <c r="E1137" t="s">
        <v>49</v>
      </c>
      <c r="F1137" t="s">
        <v>1975</v>
      </c>
      <c r="G1137">
        <v>4</v>
      </c>
    </row>
    <row r="1138" spans="1:7">
      <c r="A1138">
        <v>4126</v>
      </c>
      <c r="B1138" t="s">
        <v>8911</v>
      </c>
      <c r="C1138" t="s">
        <v>8908</v>
      </c>
      <c r="D1138">
        <v>0.01</v>
      </c>
      <c r="E1138" t="s">
        <v>135</v>
      </c>
      <c r="F1138" t="s">
        <v>8594</v>
      </c>
      <c r="G1138">
        <v>3</v>
      </c>
    </row>
    <row r="1139" spans="1:7">
      <c r="A1139">
        <v>3684</v>
      </c>
      <c r="B1139" t="s">
        <v>3879</v>
      </c>
      <c r="C1139" t="s">
        <v>16533</v>
      </c>
      <c r="D1139">
        <v>0.01</v>
      </c>
      <c r="E1139" t="s">
        <v>107</v>
      </c>
      <c r="F1139" t="s">
        <v>15441</v>
      </c>
      <c r="G1139">
        <v>4</v>
      </c>
    </row>
    <row r="1140" spans="1:7">
      <c r="A1140">
        <v>10729</v>
      </c>
      <c r="B1140" t="s">
        <v>3879</v>
      </c>
      <c r="C1140" t="s">
        <v>16135</v>
      </c>
      <c r="D1140">
        <v>0.8</v>
      </c>
      <c r="E1140" t="s">
        <v>107</v>
      </c>
      <c r="F1140" t="s">
        <v>58</v>
      </c>
      <c r="G1140">
        <v>1</v>
      </c>
    </row>
    <row r="1141" spans="1:7">
      <c r="A1141">
        <v>3685</v>
      </c>
      <c r="B1141" t="s">
        <v>3879</v>
      </c>
      <c r="C1141" t="s">
        <v>3873</v>
      </c>
      <c r="D1141">
        <v>0.01</v>
      </c>
      <c r="E1141" t="s">
        <v>107</v>
      </c>
      <c r="F1141" t="s">
        <v>58</v>
      </c>
      <c r="G1141">
        <v>4</v>
      </c>
    </row>
    <row r="1142" spans="1:7">
      <c r="A1142">
        <v>3686</v>
      </c>
      <c r="B1142" t="s">
        <v>10216</v>
      </c>
      <c r="C1142" t="s">
        <v>10203</v>
      </c>
      <c r="D1142">
        <v>0.01</v>
      </c>
      <c r="E1142" t="s">
        <v>166</v>
      </c>
      <c r="F1142" t="s">
        <v>10160</v>
      </c>
      <c r="G1142">
        <v>1</v>
      </c>
    </row>
    <row r="1143" spans="1:7">
      <c r="A1143">
        <v>7144</v>
      </c>
      <c r="B1143" t="s">
        <v>10216</v>
      </c>
      <c r="C1143" t="s">
        <v>8144</v>
      </c>
      <c r="D1143">
        <v>0.8</v>
      </c>
      <c r="E1143" t="s">
        <v>166</v>
      </c>
      <c r="F1143" t="s">
        <v>8093</v>
      </c>
      <c r="G1143">
        <v>1</v>
      </c>
    </row>
    <row r="1144" spans="1:7">
      <c r="A1144">
        <v>3687</v>
      </c>
      <c r="B1144" t="s">
        <v>10977</v>
      </c>
      <c r="C1144" t="s">
        <v>16569</v>
      </c>
      <c r="D1144">
        <v>0.1</v>
      </c>
      <c r="E1144" t="s">
        <v>67</v>
      </c>
      <c r="F1144" t="s">
        <v>1778</v>
      </c>
      <c r="G1144">
        <v>1</v>
      </c>
    </row>
    <row r="1145" spans="1:7">
      <c r="A1145">
        <v>639</v>
      </c>
      <c r="B1145" t="s">
        <v>8936</v>
      </c>
      <c r="C1145" t="s">
        <v>16243</v>
      </c>
      <c r="D1145">
        <v>0.01</v>
      </c>
      <c r="F1145" t="s">
        <v>13028</v>
      </c>
      <c r="G1145">
        <v>0</v>
      </c>
    </row>
    <row r="1146" spans="1:7">
      <c r="A1146">
        <v>640</v>
      </c>
      <c r="B1146" t="s">
        <v>8936</v>
      </c>
      <c r="C1146" t="s">
        <v>16570</v>
      </c>
      <c r="D1146">
        <v>0.01</v>
      </c>
      <c r="F1146" t="s">
        <v>15363</v>
      </c>
      <c r="G1146">
        <v>0</v>
      </c>
    </row>
    <row r="1147" spans="1:7">
      <c r="A1147">
        <v>3689</v>
      </c>
      <c r="B1147" t="s">
        <v>823</v>
      </c>
      <c r="C1147" t="s">
        <v>824</v>
      </c>
      <c r="D1147">
        <v>0.8</v>
      </c>
      <c r="E1147" t="s">
        <v>354</v>
      </c>
      <c r="F1147" t="s">
        <v>68</v>
      </c>
      <c r="G1147">
        <v>7</v>
      </c>
    </row>
    <row r="1148" spans="1:7">
      <c r="A1148">
        <v>3690</v>
      </c>
      <c r="B1148" t="s">
        <v>823</v>
      </c>
      <c r="C1148" t="s">
        <v>16571</v>
      </c>
      <c r="D1148">
        <v>0.6</v>
      </c>
      <c r="E1148" t="s">
        <v>12637</v>
      </c>
      <c r="F1148" t="s">
        <v>14699</v>
      </c>
      <c r="G1148">
        <v>7</v>
      </c>
    </row>
    <row r="1149" spans="1:7">
      <c r="A1149">
        <v>3688</v>
      </c>
      <c r="B1149" t="s">
        <v>823</v>
      </c>
      <c r="C1149" t="s">
        <v>16572</v>
      </c>
      <c r="D1149">
        <v>0.01</v>
      </c>
      <c r="E1149" t="s">
        <v>12637</v>
      </c>
      <c r="F1149" t="s">
        <v>2210</v>
      </c>
      <c r="G1149">
        <v>7</v>
      </c>
    </row>
    <row r="1150" spans="1:7">
      <c r="A1150">
        <v>10730</v>
      </c>
      <c r="B1150" t="s">
        <v>10753</v>
      </c>
      <c r="C1150" t="s">
        <v>10649</v>
      </c>
      <c r="D1150">
        <v>0.1</v>
      </c>
      <c r="E1150" t="s">
        <v>107</v>
      </c>
      <c r="F1150" t="s">
        <v>10625</v>
      </c>
      <c r="G1150">
        <v>1</v>
      </c>
    </row>
    <row r="1151" spans="1:7">
      <c r="A1151">
        <v>641</v>
      </c>
      <c r="B1151" t="s">
        <v>10753</v>
      </c>
      <c r="C1151" t="s">
        <v>16573</v>
      </c>
      <c r="D1151">
        <v>0.01</v>
      </c>
      <c r="E1151" t="s">
        <v>107</v>
      </c>
      <c r="F1151" t="s">
        <v>10625</v>
      </c>
      <c r="G1151">
        <v>6</v>
      </c>
    </row>
    <row r="1152" spans="1:7">
      <c r="A1152">
        <v>642</v>
      </c>
      <c r="B1152" t="s">
        <v>2785</v>
      </c>
      <c r="C1152" t="s">
        <v>16218</v>
      </c>
      <c r="D1152">
        <v>0.01</v>
      </c>
      <c r="F1152" t="s">
        <v>13028</v>
      </c>
      <c r="G1152">
        <v>2</v>
      </c>
    </row>
    <row r="1153" spans="1:7">
      <c r="A1153">
        <v>3691</v>
      </c>
      <c r="B1153" t="s">
        <v>2785</v>
      </c>
      <c r="C1153" t="s">
        <v>2781</v>
      </c>
      <c r="D1153">
        <v>0.01</v>
      </c>
      <c r="F1153" t="s">
        <v>14771</v>
      </c>
      <c r="G1153">
        <v>2</v>
      </c>
    </row>
    <row r="1154" spans="1:7">
      <c r="A1154">
        <v>3692</v>
      </c>
      <c r="B1154" t="s">
        <v>7868</v>
      </c>
      <c r="C1154" t="s">
        <v>16574</v>
      </c>
      <c r="D1154">
        <v>0.01</v>
      </c>
      <c r="E1154" t="s">
        <v>89</v>
      </c>
      <c r="F1154" t="s">
        <v>14771</v>
      </c>
      <c r="G1154">
        <v>2</v>
      </c>
    </row>
    <row r="1155" spans="1:7">
      <c r="A1155">
        <v>3693</v>
      </c>
      <c r="B1155" t="s">
        <v>16575</v>
      </c>
      <c r="C1155" t="s">
        <v>13120</v>
      </c>
      <c r="D1155">
        <v>0.01</v>
      </c>
      <c r="E1155" t="s">
        <v>74</v>
      </c>
      <c r="F1155" t="s">
        <v>13121</v>
      </c>
      <c r="G1155">
        <v>1</v>
      </c>
    </row>
    <row r="1156" spans="1:7">
      <c r="A1156">
        <v>3694</v>
      </c>
      <c r="B1156" t="s">
        <v>16576</v>
      </c>
      <c r="C1156" t="s">
        <v>13120</v>
      </c>
      <c r="D1156">
        <v>0.01</v>
      </c>
      <c r="E1156" t="s">
        <v>74</v>
      </c>
      <c r="F1156" t="s">
        <v>13121</v>
      </c>
      <c r="G1156">
        <v>1</v>
      </c>
    </row>
    <row r="1157" spans="1:7">
      <c r="A1157">
        <v>643</v>
      </c>
      <c r="B1157" t="s">
        <v>16577</v>
      </c>
      <c r="C1157" t="s">
        <v>16578</v>
      </c>
      <c r="D1157">
        <v>0.1</v>
      </c>
      <c r="E1157" t="s">
        <v>166</v>
      </c>
      <c r="F1157" t="s">
        <v>14748</v>
      </c>
      <c r="G1157">
        <v>2</v>
      </c>
    </row>
    <row r="1158" spans="1:7">
      <c r="A1158">
        <v>644</v>
      </c>
      <c r="B1158" t="s">
        <v>16579</v>
      </c>
      <c r="C1158" t="s">
        <v>16580</v>
      </c>
      <c r="D1158">
        <v>0.01</v>
      </c>
      <c r="E1158" t="s">
        <v>67</v>
      </c>
      <c r="F1158" t="s">
        <v>13028</v>
      </c>
      <c r="G1158">
        <v>0</v>
      </c>
    </row>
    <row r="1159" spans="1:7">
      <c r="A1159">
        <v>645</v>
      </c>
      <c r="B1159" t="s">
        <v>16579</v>
      </c>
      <c r="C1159" t="s">
        <v>16581</v>
      </c>
      <c r="D1159">
        <v>0.01</v>
      </c>
      <c r="E1159" t="s">
        <v>67</v>
      </c>
      <c r="F1159" t="s">
        <v>15363</v>
      </c>
      <c r="G1159">
        <v>0</v>
      </c>
    </row>
    <row r="1160" spans="1:7">
      <c r="A1160">
        <v>646</v>
      </c>
      <c r="B1160" t="s">
        <v>16582</v>
      </c>
      <c r="C1160" t="s">
        <v>13039</v>
      </c>
      <c r="D1160">
        <v>0.01</v>
      </c>
      <c r="E1160" t="s">
        <v>123</v>
      </c>
      <c r="F1160" t="s">
        <v>13028</v>
      </c>
      <c r="G1160">
        <v>1</v>
      </c>
    </row>
    <row r="1161" spans="1:7">
      <c r="A1161">
        <v>3695</v>
      </c>
      <c r="B1161" t="s">
        <v>16583</v>
      </c>
      <c r="C1161" t="s">
        <v>16584</v>
      </c>
      <c r="D1161">
        <v>0.01</v>
      </c>
      <c r="E1161" t="s">
        <v>80</v>
      </c>
      <c r="F1161" t="s">
        <v>15707</v>
      </c>
      <c r="G1161">
        <v>8</v>
      </c>
    </row>
    <row r="1162" spans="1:7">
      <c r="A1162">
        <v>11815</v>
      </c>
      <c r="B1162" t="s">
        <v>7947</v>
      </c>
      <c r="C1162" t="s">
        <v>13757</v>
      </c>
      <c r="D1162">
        <v>0.8</v>
      </c>
      <c r="E1162" t="s">
        <v>40</v>
      </c>
      <c r="F1162" t="s">
        <v>13121</v>
      </c>
      <c r="G1162">
        <v>3</v>
      </c>
    </row>
    <row r="1163" spans="1:7">
      <c r="A1163">
        <v>4127</v>
      </c>
      <c r="B1163" t="s">
        <v>8005</v>
      </c>
      <c r="C1163" t="s">
        <v>16585</v>
      </c>
      <c r="D1163">
        <v>0.01</v>
      </c>
      <c r="E1163" t="s">
        <v>135</v>
      </c>
      <c r="F1163" t="s">
        <v>14771</v>
      </c>
      <c r="G1163">
        <v>5</v>
      </c>
    </row>
    <row r="1164" spans="1:7">
      <c r="A1164">
        <v>4128</v>
      </c>
      <c r="B1164" t="s">
        <v>8005</v>
      </c>
      <c r="C1164" t="s">
        <v>13922</v>
      </c>
      <c r="D1164">
        <v>0.01</v>
      </c>
      <c r="E1164" t="s">
        <v>135</v>
      </c>
      <c r="F1164" t="s">
        <v>13121</v>
      </c>
      <c r="G1164">
        <v>5</v>
      </c>
    </row>
    <row r="1165" spans="1:7">
      <c r="A1165">
        <v>4129</v>
      </c>
      <c r="B1165" t="s">
        <v>14325</v>
      </c>
      <c r="C1165" t="s">
        <v>14312</v>
      </c>
      <c r="D1165">
        <v>0.01</v>
      </c>
      <c r="E1165" t="s">
        <v>49</v>
      </c>
      <c r="F1165" t="s">
        <v>14278</v>
      </c>
      <c r="G1165">
        <v>1</v>
      </c>
    </row>
    <row r="1166" spans="1:7">
      <c r="A1166">
        <v>10731</v>
      </c>
      <c r="B1166" t="s">
        <v>16586</v>
      </c>
      <c r="C1166" t="s">
        <v>16587</v>
      </c>
      <c r="D1166">
        <v>0.1</v>
      </c>
      <c r="E1166" t="s">
        <v>89</v>
      </c>
      <c r="F1166" t="s">
        <v>15385</v>
      </c>
      <c r="G1166">
        <v>8</v>
      </c>
    </row>
    <row r="1167" spans="1:7">
      <c r="A1167">
        <v>4130</v>
      </c>
      <c r="B1167" t="s">
        <v>12373</v>
      </c>
      <c r="C1167" t="s">
        <v>12368</v>
      </c>
      <c r="D1167">
        <v>0.01</v>
      </c>
      <c r="F1167" t="s">
        <v>12334</v>
      </c>
      <c r="G1167">
        <v>1</v>
      </c>
    </row>
    <row r="1168" spans="1:7">
      <c r="A1168">
        <v>10732</v>
      </c>
      <c r="B1168" t="s">
        <v>10629</v>
      </c>
      <c r="C1168" t="s">
        <v>16588</v>
      </c>
      <c r="D1168">
        <v>0.1</v>
      </c>
      <c r="E1168" t="s">
        <v>12625</v>
      </c>
      <c r="F1168" t="s">
        <v>15324</v>
      </c>
      <c r="G1168">
        <v>1</v>
      </c>
    </row>
    <row r="1169" spans="1:7">
      <c r="A1169">
        <v>6582</v>
      </c>
      <c r="B1169" t="s">
        <v>1626</v>
      </c>
      <c r="C1169" t="s">
        <v>8867</v>
      </c>
      <c r="D1169">
        <v>0.6</v>
      </c>
      <c r="E1169" t="s">
        <v>203</v>
      </c>
      <c r="F1169" t="s">
        <v>8594</v>
      </c>
      <c r="G1169">
        <v>2</v>
      </c>
    </row>
    <row r="1170" spans="1:7">
      <c r="A1170">
        <v>4131</v>
      </c>
      <c r="B1170" t="s">
        <v>1626</v>
      </c>
      <c r="C1170" t="s">
        <v>1627</v>
      </c>
      <c r="D1170">
        <v>0.8</v>
      </c>
      <c r="E1170" t="s">
        <v>166</v>
      </c>
      <c r="F1170" t="s">
        <v>41</v>
      </c>
      <c r="G1170">
        <v>7</v>
      </c>
    </row>
    <row r="1171" spans="1:7">
      <c r="A1171">
        <v>760</v>
      </c>
      <c r="B1171" t="s">
        <v>16589</v>
      </c>
      <c r="C1171" t="s">
        <v>16590</v>
      </c>
      <c r="D1171">
        <v>0.01</v>
      </c>
      <c r="E1171" t="s">
        <v>67</v>
      </c>
      <c r="F1171" t="s">
        <v>13028</v>
      </c>
      <c r="G1171">
        <v>1</v>
      </c>
    </row>
    <row r="1172" spans="1:7">
      <c r="A1172">
        <v>10733</v>
      </c>
      <c r="B1172" t="s">
        <v>9141</v>
      </c>
      <c r="C1172" t="s">
        <v>16591</v>
      </c>
      <c r="D1172">
        <v>0.1</v>
      </c>
      <c r="E1172" t="s">
        <v>80</v>
      </c>
      <c r="F1172" t="s">
        <v>14681</v>
      </c>
      <c r="G1172">
        <v>1</v>
      </c>
    </row>
    <row r="1173" spans="1:7">
      <c r="A1173">
        <v>761</v>
      </c>
      <c r="B1173" t="s">
        <v>7114</v>
      </c>
      <c r="C1173" t="s">
        <v>16592</v>
      </c>
      <c r="D1173">
        <v>0.1</v>
      </c>
      <c r="F1173" t="s">
        <v>11921</v>
      </c>
      <c r="G1173">
        <v>5</v>
      </c>
    </row>
    <row r="1174" spans="1:7">
      <c r="A1174">
        <v>762</v>
      </c>
      <c r="B1174" t="s">
        <v>10799</v>
      </c>
      <c r="C1174" t="s">
        <v>10800</v>
      </c>
      <c r="D1174">
        <v>0.01</v>
      </c>
      <c r="E1174" t="s">
        <v>203</v>
      </c>
      <c r="F1174" t="s">
        <v>10625</v>
      </c>
      <c r="G1174">
        <v>2</v>
      </c>
    </row>
    <row r="1175" spans="1:7">
      <c r="A1175">
        <v>10734</v>
      </c>
      <c r="B1175" t="s">
        <v>10799</v>
      </c>
      <c r="C1175" t="s">
        <v>3054</v>
      </c>
      <c r="D1175">
        <v>0.1</v>
      </c>
      <c r="E1175" t="s">
        <v>203</v>
      </c>
      <c r="F1175" t="s">
        <v>2900</v>
      </c>
      <c r="G1175">
        <v>2</v>
      </c>
    </row>
    <row r="1176" spans="1:7">
      <c r="A1176">
        <v>763</v>
      </c>
      <c r="B1176" t="s">
        <v>10799</v>
      </c>
      <c r="C1176" t="s">
        <v>11644</v>
      </c>
      <c r="D1176">
        <v>0.05</v>
      </c>
      <c r="E1176" t="s">
        <v>203</v>
      </c>
      <c r="F1176" t="s">
        <v>11432</v>
      </c>
      <c r="G1176">
        <v>3</v>
      </c>
    </row>
    <row r="1177" spans="1:7">
      <c r="A1177">
        <v>10735</v>
      </c>
      <c r="B1177" t="s">
        <v>11877</v>
      </c>
      <c r="C1177" t="s">
        <v>16593</v>
      </c>
      <c r="D1177">
        <v>0.1</v>
      </c>
      <c r="E1177" t="s">
        <v>135</v>
      </c>
      <c r="F1177" t="s">
        <v>15369</v>
      </c>
      <c r="G1177">
        <v>8</v>
      </c>
    </row>
    <row r="1178" spans="1:7">
      <c r="A1178">
        <v>4132</v>
      </c>
      <c r="B1178" t="s">
        <v>8325</v>
      </c>
      <c r="C1178" t="s">
        <v>18409</v>
      </c>
      <c r="D1178">
        <v>0.01</v>
      </c>
      <c r="E1178" t="s">
        <v>49</v>
      </c>
      <c r="F1178" t="s">
        <v>15707</v>
      </c>
      <c r="G1178">
        <v>4</v>
      </c>
    </row>
    <row r="1179" spans="1:7">
      <c r="A1179">
        <v>10736</v>
      </c>
      <c r="B1179" t="s">
        <v>8325</v>
      </c>
      <c r="C1179" t="s">
        <v>12909</v>
      </c>
      <c r="D1179">
        <v>0.1</v>
      </c>
      <c r="E1179" t="s">
        <v>49</v>
      </c>
      <c r="F1179" t="s">
        <v>12660</v>
      </c>
      <c r="G1179">
        <v>5</v>
      </c>
    </row>
    <row r="1180" spans="1:7">
      <c r="A1180">
        <v>10737</v>
      </c>
      <c r="B1180" t="s">
        <v>7373</v>
      </c>
      <c r="C1180" t="s">
        <v>16595</v>
      </c>
      <c r="D1180">
        <v>0.1</v>
      </c>
      <c r="F1180" t="s">
        <v>14871</v>
      </c>
      <c r="G1180">
        <v>1</v>
      </c>
    </row>
    <row r="1181" spans="1:7">
      <c r="A1181">
        <v>4133</v>
      </c>
      <c r="B1181" t="s">
        <v>11378</v>
      </c>
      <c r="C1181" t="s">
        <v>16596</v>
      </c>
      <c r="D1181">
        <v>0.01</v>
      </c>
      <c r="F1181" t="s">
        <v>15694</v>
      </c>
      <c r="G1181">
        <v>4</v>
      </c>
    </row>
    <row r="1182" spans="1:7">
      <c r="A1182">
        <v>4134</v>
      </c>
      <c r="B1182" t="s">
        <v>377</v>
      </c>
      <c r="C1182" t="s">
        <v>6026</v>
      </c>
      <c r="D1182">
        <v>0.01</v>
      </c>
      <c r="E1182" t="s">
        <v>40</v>
      </c>
      <c r="F1182" t="s">
        <v>5790</v>
      </c>
      <c r="G1182">
        <v>2</v>
      </c>
    </row>
    <row r="1183" spans="1:7">
      <c r="A1183">
        <v>4135</v>
      </c>
      <c r="B1183" t="s">
        <v>2685</v>
      </c>
      <c r="C1183" t="s">
        <v>2490</v>
      </c>
      <c r="D1183">
        <v>0.1</v>
      </c>
      <c r="E1183" t="s">
        <v>40</v>
      </c>
      <c r="F1183" t="s">
        <v>2210</v>
      </c>
      <c r="G1183">
        <v>3</v>
      </c>
    </row>
    <row r="1184" spans="1:7">
      <c r="A1184">
        <v>4136</v>
      </c>
      <c r="B1184" t="s">
        <v>6126</v>
      </c>
      <c r="C1184" t="s">
        <v>6122</v>
      </c>
      <c r="D1184">
        <v>0.01</v>
      </c>
      <c r="E1184" t="s">
        <v>203</v>
      </c>
      <c r="F1184" t="s">
        <v>5790</v>
      </c>
      <c r="G1184">
        <v>3</v>
      </c>
    </row>
    <row r="1185" spans="1:7">
      <c r="A1185">
        <v>4137</v>
      </c>
      <c r="B1185" t="s">
        <v>201</v>
      </c>
      <c r="C1185" t="s">
        <v>13599</v>
      </c>
      <c r="D1185">
        <v>0.8</v>
      </c>
      <c r="E1185" t="s">
        <v>203</v>
      </c>
      <c r="F1185" t="s">
        <v>13121</v>
      </c>
      <c r="G1185">
        <v>2</v>
      </c>
    </row>
    <row r="1186" spans="1:7">
      <c r="A1186">
        <v>10738</v>
      </c>
      <c r="B1186" t="s">
        <v>3210</v>
      </c>
      <c r="C1186" t="s">
        <v>16597</v>
      </c>
      <c r="D1186">
        <v>0.1</v>
      </c>
      <c r="E1186" t="s">
        <v>203</v>
      </c>
      <c r="F1186" t="s">
        <v>15305</v>
      </c>
      <c r="G1186">
        <v>1</v>
      </c>
    </row>
    <row r="1187" spans="1:7">
      <c r="A1187">
        <v>4138</v>
      </c>
      <c r="B1187" t="s">
        <v>3210</v>
      </c>
      <c r="C1187" t="s">
        <v>16598</v>
      </c>
      <c r="D1187">
        <v>0.01</v>
      </c>
      <c r="E1187" t="s">
        <v>203</v>
      </c>
      <c r="F1187" t="s">
        <v>15305</v>
      </c>
      <c r="G1187">
        <v>4</v>
      </c>
    </row>
    <row r="1188" spans="1:7">
      <c r="A1188">
        <v>10739</v>
      </c>
      <c r="B1188" t="s">
        <v>10950</v>
      </c>
      <c r="C1188" t="s">
        <v>16599</v>
      </c>
      <c r="D1188">
        <v>0.1</v>
      </c>
      <c r="E1188" t="s">
        <v>166</v>
      </c>
      <c r="F1188" t="s">
        <v>15351</v>
      </c>
      <c r="G1188">
        <v>1</v>
      </c>
    </row>
    <row r="1189" spans="1:7">
      <c r="A1189">
        <v>764</v>
      </c>
      <c r="B1189" t="s">
        <v>10950</v>
      </c>
      <c r="C1189" t="s">
        <v>16600</v>
      </c>
      <c r="D1189">
        <v>0.01</v>
      </c>
      <c r="E1189" t="s">
        <v>166</v>
      </c>
      <c r="F1189" t="s">
        <v>15351</v>
      </c>
      <c r="G1189">
        <v>4</v>
      </c>
    </row>
    <row r="1190" spans="1:7">
      <c r="A1190">
        <v>4139</v>
      </c>
      <c r="B1190" t="s">
        <v>5857</v>
      </c>
      <c r="C1190" t="s">
        <v>5848</v>
      </c>
      <c r="D1190">
        <v>0.01</v>
      </c>
      <c r="E1190" t="s">
        <v>166</v>
      </c>
      <c r="F1190" t="s">
        <v>5790</v>
      </c>
      <c r="G1190">
        <v>1</v>
      </c>
    </row>
    <row r="1191" spans="1:7">
      <c r="A1191">
        <v>4140</v>
      </c>
      <c r="B1191" t="s">
        <v>16601</v>
      </c>
      <c r="C1191" t="s">
        <v>16602</v>
      </c>
      <c r="D1191">
        <v>0.01</v>
      </c>
      <c r="E1191" t="s">
        <v>67</v>
      </c>
      <c r="F1191" t="s">
        <v>10160</v>
      </c>
      <c r="G1191">
        <v>1</v>
      </c>
    </row>
    <row r="1192" spans="1:7">
      <c r="A1192">
        <v>11818</v>
      </c>
      <c r="B1192" t="s">
        <v>3502</v>
      </c>
      <c r="C1192" t="s">
        <v>2945</v>
      </c>
      <c r="D1192">
        <v>0.6</v>
      </c>
      <c r="E1192" t="s">
        <v>166</v>
      </c>
      <c r="F1192" t="s">
        <v>2900</v>
      </c>
      <c r="G1192">
        <v>1</v>
      </c>
    </row>
    <row r="1193" spans="1:7">
      <c r="A1193">
        <v>4142</v>
      </c>
      <c r="B1193" t="s">
        <v>3502</v>
      </c>
      <c r="C1193" t="s">
        <v>16328</v>
      </c>
      <c r="D1193">
        <v>0.5</v>
      </c>
      <c r="E1193" t="s">
        <v>166</v>
      </c>
      <c r="F1193" t="s">
        <v>14699</v>
      </c>
      <c r="G1193">
        <v>1</v>
      </c>
    </row>
    <row r="1194" spans="1:7">
      <c r="A1194">
        <v>11819</v>
      </c>
      <c r="B1194" t="s">
        <v>3502</v>
      </c>
      <c r="C1194" t="s">
        <v>3492</v>
      </c>
      <c r="D1194">
        <v>0.7</v>
      </c>
      <c r="E1194" t="s">
        <v>166</v>
      </c>
      <c r="F1194" t="s">
        <v>3381</v>
      </c>
      <c r="G1194">
        <v>1</v>
      </c>
    </row>
    <row r="1195" spans="1:7">
      <c r="A1195">
        <v>4141</v>
      </c>
      <c r="B1195" t="s">
        <v>3502</v>
      </c>
      <c r="C1195" t="s">
        <v>3790</v>
      </c>
      <c r="D1195">
        <v>0.8</v>
      </c>
      <c r="E1195" t="s">
        <v>166</v>
      </c>
      <c r="F1195" t="s">
        <v>3381</v>
      </c>
      <c r="G1195">
        <v>3</v>
      </c>
    </row>
    <row r="1196" spans="1:7">
      <c r="A1196">
        <v>765</v>
      </c>
      <c r="B1196" t="s">
        <v>7626</v>
      </c>
      <c r="C1196" t="s">
        <v>7623</v>
      </c>
      <c r="D1196">
        <v>0.01</v>
      </c>
      <c r="E1196" t="s">
        <v>80</v>
      </c>
      <c r="F1196" t="s">
        <v>7247</v>
      </c>
      <c r="G1196">
        <v>5</v>
      </c>
    </row>
    <row r="1197" spans="1:7">
      <c r="A1197">
        <v>4143</v>
      </c>
      <c r="B1197" t="s">
        <v>1522</v>
      </c>
      <c r="C1197" t="s">
        <v>16330</v>
      </c>
      <c r="D1197">
        <v>0.01</v>
      </c>
      <c r="E1197" t="s">
        <v>166</v>
      </c>
      <c r="F1197" t="s">
        <v>41</v>
      </c>
      <c r="G1197">
        <v>6</v>
      </c>
    </row>
    <row r="1198" spans="1:7">
      <c r="A1198">
        <v>766</v>
      </c>
      <c r="B1198" t="s">
        <v>1522</v>
      </c>
      <c r="C1198" t="s">
        <v>2925</v>
      </c>
      <c r="D1198">
        <v>0.6</v>
      </c>
      <c r="E1198" t="s">
        <v>107</v>
      </c>
      <c r="F1198" t="s">
        <v>2900</v>
      </c>
      <c r="G1198">
        <v>1</v>
      </c>
    </row>
    <row r="1199" spans="1:7">
      <c r="A1199">
        <v>4144</v>
      </c>
      <c r="B1199" t="s">
        <v>1522</v>
      </c>
      <c r="C1199" t="s">
        <v>16603</v>
      </c>
      <c r="D1199">
        <v>0.1</v>
      </c>
      <c r="E1199" t="s">
        <v>107</v>
      </c>
      <c r="F1199" t="s">
        <v>14655</v>
      </c>
      <c r="G1199">
        <v>1</v>
      </c>
    </row>
    <row r="1200" spans="1:7">
      <c r="A1200">
        <v>4145</v>
      </c>
      <c r="B1200" t="s">
        <v>16604</v>
      </c>
      <c r="C1200" t="s">
        <v>16208</v>
      </c>
      <c r="D1200">
        <v>0.01</v>
      </c>
      <c r="F1200" t="s">
        <v>15396</v>
      </c>
      <c r="G1200">
        <v>1</v>
      </c>
    </row>
    <row r="1201" spans="1:7">
      <c r="A1201">
        <v>767</v>
      </c>
      <c r="B1201" t="s">
        <v>16605</v>
      </c>
      <c r="C1201" t="s">
        <v>18410</v>
      </c>
      <c r="D1201">
        <v>0.01</v>
      </c>
      <c r="E1201" t="s">
        <v>49</v>
      </c>
      <c r="F1201" t="s">
        <v>13028</v>
      </c>
      <c r="G1201">
        <v>1</v>
      </c>
    </row>
    <row r="1202" spans="1:7">
      <c r="A1202">
        <v>768</v>
      </c>
      <c r="B1202" t="s">
        <v>16607</v>
      </c>
      <c r="C1202" t="s">
        <v>16608</v>
      </c>
      <c r="D1202">
        <v>0.01</v>
      </c>
      <c r="E1202" t="s">
        <v>12637</v>
      </c>
      <c r="F1202" t="s">
        <v>7247</v>
      </c>
      <c r="G1202">
        <v>1</v>
      </c>
    </row>
    <row r="1203" spans="1:7">
      <c r="A1203">
        <v>4146</v>
      </c>
      <c r="B1203" t="s">
        <v>14195</v>
      </c>
      <c r="C1203" t="s">
        <v>12982</v>
      </c>
      <c r="D1203">
        <v>0.8</v>
      </c>
      <c r="E1203" t="s">
        <v>803</v>
      </c>
      <c r="F1203" t="s">
        <v>12660</v>
      </c>
      <c r="G1203">
        <v>7</v>
      </c>
    </row>
    <row r="1204" spans="1:7">
      <c r="A1204">
        <v>913</v>
      </c>
      <c r="B1204" t="s">
        <v>2830</v>
      </c>
      <c r="C1204" t="s">
        <v>16609</v>
      </c>
      <c r="D1204">
        <v>0.01</v>
      </c>
      <c r="E1204" t="s">
        <v>166</v>
      </c>
      <c r="F1204" t="s">
        <v>13028</v>
      </c>
      <c r="G1204">
        <v>3</v>
      </c>
    </row>
    <row r="1205" spans="1:7">
      <c r="A1205">
        <v>4573</v>
      </c>
      <c r="B1205" t="s">
        <v>14524</v>
      </c>
      <c r="C1205" t="s">
        <v>14520</v>
      </c>
      <c r="D1205">
        <v>0.01</v>
      </c>
      <c r="E1205" t="s">
        <v>203</v>
      </c>
      <c r="F1205" t="s">
        <v>14278</v>
      </c>
      <c r="G1205">
        <v>3</v>
      </c>
    </row>
    <row r="1206" spans="1:7">
      <c r="A1206">
        <v>4574</v>
      </c>
      <c r="B1206" t="s">
        <v>5166</v>
      </c>
      <c r="C1206" t="s">
        <v>5151</v>
      </c>
      <c r="D1206">
        <v>0.01</v>
      </c>
      <c r="E1206" t="s">
        <v>166</v>
      </c>
      <c r="F1206" t="s">
        <v>4963</v>
      </c>
      <c r="G1206">
        <v>4</v>
      </c>
    </row>
    <row r="1207" spans="1:7">
      <c r="A1207">
        <v>914</v>
      </c>
      <c r="B1207" t="s">
        <v>11154</v>
      </c>
      <c r="C1207" t="s">
        <v>10881</v>
      </c>
      <c r="D1207">
        <v>0.01</v>
      </c>
      <c r="E1207" t="s">
        <v>89</v>
      </c>
      <c r="F1207" t="s">
        <v>10870</v>
      </c>
      <c r="G1207">
        <v>4</v>
      </c>
    </row>
    <row r="1208" spans="1:7">
      <c r="A1208">
        <v>4575</v>
      </c>
      <c r="B1208" t="s">
        <v>1500</v>
      </c>
      <c r="C1208" t="s">
        <v>9625</v>
      </c>
      <c r="D1208">
        <v>0.01</v>
      </c>
      <c r="E1208" t="s">
        <v>40</v>
      </c>
      <c r="F1208" t="s">
        <v>9536</v>
      </c>
      <c r="G1208">
        <v>1</v>
      </c>
    </row>
    <row r="1209" spans="1:7">
      <c r="A1209">
        <v>915</v>
      </c>
      <c r="B1209" t="s">
        <v>16610</v>
      </c>
      <c r="C1209" t="s">
        <v>16611</v>
      </c>
      <c r="D1209">
        <v>0.01</v>
      </c>
      <c r="E1209" t="s">
        <v>12625</v>
      </c>
      <c r="F1209" t="s">
        <v>15324</v>
      </c>
      <c r="G1209">
        <v>4</v>
      </c>
    </row>
    <row r="1210" spans="1:7">
      <c r="A1210">
        <v>10740</v>
      </c>
      <c r="B1210" t="s">
        <v>16612</v>
      </c>
      <c r="C1210" t="s">
        <v>16613</v>
      </c>
      <c r="D1210">
        <v>0.1</v>
      </c>
      <c r="E1210" t="s">
        <v>123</v>
      </c>
      <c r="F1210" t="s">
        <v>15763</v>
      </c>
      <c r="G1210">
        <v>1</v>
      </c>
    </row>
    <row r="1211" spans="1:7">
      <c r="A1211">
        <v>4576</v>
      </c>
      <c r="B1211" t="s">
        <v>16612</v>
      </c>
      <c r="C1211" t="s">
        <v>16614</v>
      </c>
      <c r="D1211">
        <v>0.01</v>
      </c>
      <c r="E1211" t="s">
        <v>123</v>
      </c>
      <c r="F1211" t="s">
        <v>15763</v>
      </c>
      <c r="G1211">
        <v>4</v>
      </c>
    </row>
    <row r="1212" spans="1:7">
      <c r="A1212">
        <v>10741</v>
      </c>
      <c r="B1212" t="s">
        <v>6687</v>
      </c>
      <c r="C1212" t="s">
        <v>16566</v>
      </c>
      <c r="D1212">
        <v>0.1</v>
      </c>
      <c r="F1212" t="s">
        <v>14995</v>
      </c>
      <c r="G1212">
        <v>1</v>
      </c>
    </row>
    <row r="1213" spans="1:7">
      <c r="A1213">
        <v>4577</v>
      </c>
      <c r="B1213" t="s">
        <v>6687</v>
      </c>
      <c r="C1213" t="s">
        <v>16108</v>
      </c>
      <c r="D1213">
        <v>0.8</v>
      </c>
      <c r="F1213" t="s">
        <v>6576</v>
      </c>
      <c r="G1213">
        <v>1</v>
      </c>
    </row>
    <row r="1214" spans="1:7">
      <c r="A1214">
        <v>4578</v>
      </c>
      <c r="B1214" t="s">
        <v>14229</v>
      </c>
      <c r="C1214" t="s">
        <v>14199</v>
      </c>
      <c r="D1214">
        <v>0.01</v>
      </c>
      <c r="E1214" t="s">
        <v>166</v>
      </c>
      <c r="F1214" t="s">
        <v>13121</v>
      </c>
      <c r="G1214">
        <v>7</v>
      </c>
    </row>
    <row r="1215" spans="1:7">
      <c r="A1215">
        <v>6687</v>
      </c>
      <c r="B1215" t="s">
        <v>12173</v>
      </c>
      <c r="C1215" t="s">
        <v>12169</v>
      </c>
      <c r="D1215">
        <v>0.8</v>
      </c>
      <c r="E1215" t="s">
        <v>49</v>
      </c>
      <c r="F1215" t="s">
        <v>12156</v>
      </c>
      <c r="G1215">
        <v>1</v>
      </c>
    </row>
    <row r="1216" spans="1:7">
      <c r="A1216">
        <v>4579</v>
      </c>
      <c r="B1216" t="s">
        <v>12924</v>
      </c>
      <c r="C1216" t="s">
        <v>16223</v>
      </c>
      <c r="D1216">
        <v>0.01</v>
      </c>
      <c r="E1216" t="s">
        <v>166</v>
      </c>
      <c r="F1216" t="s">
        <v>12660</v>
      </c>
      <c r="G1216">
        <v>7</v>
      </c>
    </row>
    <row r="1217" spans="1:7">
      <c r="A1217">
        <v>4580</v>
      </c>
      <c r="B1217" t="s">
        <v>13315</v>
      </c>
      <c r="C1217" t="s">
        <v>13296</v>
      </c>
      <c r="D1217">
        <v>0.01</v>
      </c>
      <c r="E1217" t="s">
        <v>40</v>
      </c>
      <c r="F1217" t="s">
        <v>13121</v>
      </c>
      <c r="G1217">
        <v>1</v>
      </c>
    </row>
    <row r="1218" spans="1:7">
      <c r="A1218">
        <v>916</v>
      </c>
      <c r="B1218" t="s">
        <v>16615</v>
      </c>
      <c r="C1218" t="s">
        <v>9206</v>
      </c>
      <c r="D1218">
        <v>0.01</v>
      </c>
      <c r="E1218" t="s">
        <v>203</v>
      </c>
      <c r="F1218" t="s">
        <v>9136</v>
      </c>
      <c r="G1218">
        <v>1</v>
      </c>
    </row>
    <row r="1219" spans="1:7">
      <c r="A1219">
        <v>4581</v>
      </c>
      <c r="B1219" t="s">
        <v>16616</v>
      </c>
      <c r="C1219" t="s">
        <v>16617</v>
      </c>
      <c r="D1219">
        <v>0.01</v>
      </c>
      <c r="F1219" t="s">
        <v>14699</v>
      </c>
      <c r="G1219">
        <v>1</v>
      </c>
    </row>
    <row r="1220" spans="1:7">
      <c r="A1220">
        <v>4582</v>
      </c>
      <c r="B1220" t="s">
        <v>16616</v>
      </c>
      <c r="C1220" t="s">
        <v>16618</v>
      </c>
      <c r="D1220">
        <v>0.01</v>
      </c>
      <c r="E1220" t="s">
        <v>14699</v>
      </c>
      <c r="F1220" t="s">
        <v>203</v>
      </c>
      <c r="G1220">
        <v>8</v>
      </c>
    </row>
    <row r="1221" spans="1:7">
      <c r="A1221">
        <v>10742</v>
      </c>
      <c r="B1221" t="s">
        <v>16619</v>
      </c>
      <c r="C1221" t="s">
        <v>2264</v>
      </c>
      <c r="D1221">
        <v>0.1</v>
      </c>
      <c r="E1221" t="s">
        <v>166</v>
      </c>
      <c r="F1221" t="s">
        <v>2210</v>
      </c>
      <c r="G1221">
        <v>1</v>
      </c>
    </row>
    <row r="1222" spans="1:7">
      <c r="A1222">
        <v>1041</v>
      </c>
      <c r="B1222" t="s">
        <v>3944</v>
      </c>
      <c r="C1222" t="s">
        <v>12076</v>
      </c>
      <c r="D1222">
        <v>0.01</v>
      </c>
      <c r="E1222" t="s">
        <v>166</v>
      </c>
      <c r="F1222" t="s">
        <v>11921</v>
      </c>
      <c r="G1222">
        <v>3</v>
      </c>
    </row>
    <row r="1223" spans="1:7">
      <c r="A1223">
        <v>1042</v>
      </c>
      <c r="B1223" t="s">
        <v>16620</v>
      </c>
      <c r="C1223" t="s">
        <v>18411</v>
      </c>
      <c r="D1223">
        <v>0.01</v>
      </c>
      <c r="E1223" t="s">
        <v>49</v>
      </c>
      <c r="F1223" t="s">
        <v>11343</v>
      </c>
      <c r="G1223">
        <v>8</v>
      </c>
    </row>
    <row r="1224" spans="1:7">
      <c r="A1224">
        <v>1043</v>
      </c>
      <c r="B1224" t="s">
        <v>3091</v>
      </c>
      <c r="C1224" t="s">
        <v>3088</v>
      </c>
      <c r="D1224">
        <v>0.01</v>
      </c>
      <c r="E1224" t="s">
        <v>135</v>
      </c>
      <c r="F1224" t="s">
        <v>2900</v>
      </c>
      <c r="G1224">
        <v>3</v>
      </c>
    </row>
    <row r="1225" spans="1:7">
      <c r="A1225">
        <v>1044</v>
      </c>
      <c r="B1225" t="s">
        <v>9019</v>
      </c>
      <c r="C1225" t="s">
        <v>18412</v>
      </c>
      <c r="D1225">
        <v>0.01</v>
      </c>
      <c r="E1225" t="s">
        <v>40</v>
      </c>
      <c r="F1225" t="s">
        <v>15324</v>
      </c>
      <c r="G1225">
        <v>8</v>
      </c>
    </row>
    <row r="1226" spans="1:7">
      <c r="A1226">
        <v>4970</v>
      </c>
      <c r="B1226" t="s">
        <v>9019</v>
      </c>
      <c r="C1226" t="s">
        <v>9012</v>
      </c>
      <c r="D1226">
        <v>0.01</v>
      </c>
      <c r="E1226" t="s">
        <v>49</v>
      </c>
      <c r="F1226" t="s">
        <v>8594</v>
      </c>
      <c r="G1226">
        <v>5</v>
      </c>
    </row>
    <row r="1227" spans="1:7">
      <c r="A1227">
        <v>1045</v>
      </c>
      <c r="B1227" t="s">
        <v>2690</v>
      </c>
      <c r="C1227" t="s">
        <v>16229</v>
      </c>
      <c r="D1227">
        <v>0.8</v>
      </c>
      <c r="E1227" t="s">
        <v>80</v>
      </c>
      <c r="F1227" t="s">
        <v>13028</v>
      </c>
      <c r="G1227">
        <v>1</v>
      </c>
    </row>
    <row r="1228" spans="1:7">
      <c r="A1228">
        <v>1046</v>
      </c>
      <c r="B1228" t="s">
        <v>11940</v>
      </c>
      <c r="C1228" t="s">
        <v>11993</v>
      </c>
      <c r="D1228">
        <v>0.01</v>
      </c>
      <c r="E1228" t="s">
        <v>203</v>
      </c>
      <c r="F1228" t="s">
        <v>11921</v>
      </c>
      <c r="G1228">
        <v>1</v>
      </c>
    </row>
    <row r="1229" spans="1:7">
      <c r="A1229">
        <v>4971</v>
      </c>
      <c r="B1229" t="s">
        <v>16623</v>
      </c>
      <c r="C1229" t="s">
        <v>16624</v>
      </c>
      <c r="D1229">
        <v>0.01</v>
      </c>
      <c r="E1229" t="s">
        <v>89</v>
      </c>
      <c r="F1229" t="s">
        <v>58</v>
      </c>
      <c r="G1229">
        <v>8</v>
      </c>
    </row>
    <row r="1230" spans="1:7">
      <c r="A1230">
        <v>1047</v>
      </c>
      <c r="B1230" t="s">
        <v>6843</v>
      </c>
      <c r="C1230" t="s">
        <v>12032</v>
      </c>
      <c r="D1230">
        <v>0.01</v>
      </c>
      <c r="F1230" t="s">
        <v>11921</v>
      </c>
      <c r="G1230">
        <v>2</v>
      </c>
    </row>
    <row r="1231" spans="1:7">
      <c r="A1231">
        <v>4973</v>
      </c>
      <c r="B1231" t="s">
        <v>6843</v>
      </c>
      <c r="C1231" t="s">
        <v>16625</v>
      </c>
      <c r="D1231">
        <v>0.01</v>
      </c>
      <c r="F1231" t="s">
        <v>15396</v>
      </c>
      <c r="G1231">
        <v>2</v>
      </c>
    </row>
    <row r="1232" spans="1:7">
      <c r="A1232">
        <v>4972</v>
      </c>
      <c r="B1232" t="s">
        <v>6843</v>
      </c>
      <c r="C1232" t="s">
        <v>16596</v>
      </c>
      <c r="D1232">
        <v>0.01</v>
      </c>
      <c r="F1232" t="s">
        <v>15694</v>
      </c>
      <c r="G1232">
        <v>4</v>
      </c>
    </row>
    <row r="1233" spans="1:7">
      <c r="A1233">
        <v>4974</v>
      </c>
      <c r="B1233" t="s">
        <v>5122</v>
      </c>
      <c r="C1233" t="s">
        <v>18373</v>
      </c>
      <c r="D1233">
        <v>0.01</v>
      </c>
      <c r="E1233" t="s">
        <v>49</v>
      </c>
      <c r="F1233" t="s">
        <v>15441</v>
      </c>
      <c r="G1233">
        <v>4</v>
      </c>
    </row>
    <row r="1234" spans="1:7">
      <c r="A1234">
        <v>4975</v>
      </c>
      <c r="B1234" t="s">
        <v>10475</v>
      </c>
      <c r="C1234" t="s">
        <v>8447</v>
      </c>
      <c r="D1234">
        <v>0.8</v>
      </c>
      <c r="E1234" t="s">
        <v>166</v>
      </c>
      <c r="F1234" t="s">
        <v>8093</v>
      </c>
      <c r="G1234">
        <v>5</v>
      </c>
    </row>
    <row r="1235" spans="1:7">
      <c r="A1235">
        <v>6686</v>
      </c>
      <c r="B1235" t="s">
        <v>10475</v>
      </c>
      <c r="C1235" t="s">
        <v>10649</v>
      </c>
      <c r="D1235">
        <v>0.6</v>
      </c>
      <c r="E1235" t="s">
        <v>107</v>
      </c>
      <c r="F1235" t="s">
        <v>10625</v>
      </c>
      <c r="G1235">
        <v>1</v>
      </c>
    </row>
    <row r="1236" spans="1:7">
      <c r="A1236">
        <v>1048</v>
      </c>
      <c r="B1236" t="s">
        <v>16626</v>
      </c>
      <c r="C1236" t="s">
        <v>16627</v>
      </c>
      <c r="D1236">
        <v>0.6</v>
      </c>
      <c r="E1236" t="s">
        <v>12637</v>
      </c>
      <c r="F1236" t="s">
        <v>16243</v>
      </c>
      <c r="G1236">
        <v>1</v>
      </c>
    </row>
    <row r="1237" spans="1:7">
      <c r="A1237">
        <v>1049</v>
      </c>
      <c r="B1237" t="s">
        <v>16626</v>
      </c>
      <c r="C1237" t="s">
        <v>16628</v>
      </c>
      <c r="D1237">
        <v>0.01</v>
      </c>
      <c r="E1237" t="s">
        <v>12637</v>
      </c>
      <c r="F1237" t="s">
        <v>13028</v>
      </c>
      <c r="G1237">
        <v>6</v>
      </c>
    </row>
    <row r="1238" spans="1:7">
      <c r="A1238">
        <v>10363</v>
      </c>
      <c r="B1238" t="s">
        <v>16626</v>
      </c>
      <c r="C1238" t="s">
        <v>12653</v>
      </c>
      <c r="D1238">
        <v>0.6</v>
      </c>
      <c r="E1238" t="s">
        <v>12637</v>
      </c>
      <c r="F1238" t="s">
        <v>13028</v>
      </c>
      <c r="G1238">
        <v>7</v>
      </c>
    </row>
    <row r="1239" spans="1:7">
      <c r="A1239">
        <v>4976</v>
      </c>
      <c r="B1239" t="s">
        <v>16629</v>
      </c>
      <c r="C1239" t="s">
        <v>16630</v>
      </c>
      <c r="D1239">
        <v>0.01</v>
      </c>
      <c r="E1239" t="s">
        <v>74</v>
      </c>
      <c r="F1239" t="s">
        <v>10160</v>
      </c>
      <c r="G1239">
        <v>1</v>
      </c>
    </row>
    <row r="1240" spans="1:7">
      <c r="A1240">
        <v>5306</v>
      </c>
      <c r="B1240" t="s">
        <v>16631</v>
      </c>
      <c r="C1240" t="s">
        <v>11186</v>
      </c>
      <c r="D1240">
        <v>0.01</v>
      </c>
      <c r="E1240" t="s">
        <v>203</v>
      </c>
      <c r="F1240" t="s">
        <v>11167</v>
      </c>
      <c r="G1240">
        <v>1</v>
      </c>
    </row>
    <row r="1241" spans="1:7">
      <c r="A1241">
        <v>5307</v>
      </c>
      <c r="B1241" t="s">
        <v>16631</v>
      </c>
      <c r="C1241" t="s">
        <v>16632</v>
      </c>
      <c r="D1241">
        <v>0.01</v>
      </c>
      <c r="E1241" t="s">
        <v>203</v>
      </c>
      <c r="F1241" t="s">
        <v>16432</v>
      </c>
      <c r="G1241">
        <v>1</v>
      </c>
    </row>
    <row r="1242" spans="1:7">
      <c r="A1242">
        <v>1150</v>
      </c>
      <c r="B1242" t="s">
        <v>7596</v>
      </c>
      <c r="C1242" t="s">
        <v>7574</v>
      </c>
      <c r="D1242">
        <v>0.01</v>
      </c>
      <c r="E1242" t="s">
        <v>166</v>
      </c>
      <c r="F1242" t="s">
        <v>7247</v>
      </c>
      <c r="G1242">
        <v>3</v>
      </c>
    </row>
    <row r="1243" spans="1:7">
      <c r="A1243">
        <v>5308</v>
      </c>
      <c r="B1243" t="s">
        <v>2375</v>
      </c>
      <c r="C1243" t="s">
        <v>2372</v>
      </c>
      <c r="D1243">
        <v>0.01</v>
      </c>
      <c r="E1243" t="s">
        <v>49</v>
      </c>
      <c r="F1243" t="s">
        <v>2210</v>
      </c>
      <c r="G1243">
        <v>2</v>
      </c>
    </row>
    <row r="1244" spans="1:7">
      <c r="A1244">
        <v>1151</v>
      </c>
      <c r="B1244" t="s">
        <v>7604</v>
      </c>
      <c r="C1244" t="s">
        <v>7600</v>
      </c>
      <c r="D1244">
        <v>0.01</v>
      </c>
      <c r="E1244" t="s">
        <v>67</v>
      </c>
      <c r="F1244" t="s">
        <v>7247</v>
      </c>
      <c r="G1244">
        <v>5</v>
      </c>
    </row>
    <row r="1245" spans="1:7">
      <c r="A1245">
        <v>5309</v>
      </c>
      <c r="B1245" t="s">
        <v>13325</v>
      </c>
      <c r="C1245" t="s">
        <v>13320</v>
      </c>
      <c r="D1245">
        <v>0.01</v>
      </c>
      <c r="E1245" t="s">
        <v>203</v>
      </c>
      <c r="F1245" t="s">
        <v>13121</v>
      </c>
      <c r="G1245">
        <v>1</v>
      </c>
    </row>
    <row r="1246" spans="1:7">
      <c r="A1246">
        <v>5310</v>
      </c>
      <c r="B1246" t="s">
        <v>5739</v>
      </c>
      <c r="C1246" t="s">
        <v>16633</v>
      </c>
      <c r="D1246">
        <v>0.01</v>
      </c>
      <c r="E1246" t="s">
        <v>203</v>
      </c>
      <c r="F1246" t="s">
        <v>15216</v>
      </c>
      <c r="G1246">
        <v>4</v>
      </c>
    </row>
    <row r="1247" spans="1:7">
      <c r="A1247">
        <v>5311</v>
      </c>
      <c r="B1247" t="s">
        <v>16634</v>
      </c>
      <c r="C1247" t="s">
        <v>16635</v>
      </c>
      <c r="D1247">
        <v>0.01</v>
      </c>
      <c r="F1247" t="s">
        <v>6576</v>
      </c>
      <c r="G1247">
        <v>3</v>
      </c>
    </row>
    <row r="1248" spans="1:7">
      <c r="A1248">
        <v>1152</v>
      </c>
      <c r="B1248" t="s">
        <v>1439</v>
      </c>
      <c r="C1248" t="s">
        <v>1435</v>
      </c>
      <c r="D1248">
        <v>0.01</v>
      </c>
      <c r="F1248" t="s">
        <v>1331</v>
      </c>
      <c r="G1248">
        <v>4</v>
      </c>
    </row>
    <row r="1249" spans="1:7">
      <c r="A1249">
        <v>5312</v>
      </c>
      <c r="B1249" t="s">
        <v>1439</v>
      </c>
      <c r="C1249" t="s">
        <v>16636</v>
      </c>
      <c r="D1249">
        <v>0.01</v>
      </c>
      <c r="F1249" t="s">
        <v>15357</v>
      </c>
      <c r="G1249">
        <v>4</v>
      </c>
    </row>
    <row r="1250" spans="1:7">
      <c r="A1250">
        <v>5313</v>
      </c>
      <c r="B1250" t="s">
        <v>13336</v>
      </c>
      <c r="C1250" t="s">
        <v>16637</v>
      </c>
      <c r="D1250">
        <v>0.01</v>
      </c>
      <c r="E1250" t="s">
        <v>203</v>
      </c>
      <c r="F1250" t="s">
        <v>13121</v>
      </c>
      <c r="G1250">
        <v>1</v>
      </c>
    </row>
    <row r="1251" spans="1:7">
      <c r="A1251">
        <v>10743</v>
      </c>
      <c r="B1251" t="s">
        <v>13336</v>
      </c>
      <c r="C1251" t="s">
        <v>13237</v>
      </c>
      <c r="D1251">
        <v>0.1</v>
      </c>
      <c r="E1251" t="s">
        <v>166</v>
      </c>
      <c r="F1251" t="s">
        <v>13121</v>
      </c>
      <c r="G1251">
        <v>1</v>
      </c>
    </row>
    <row r="1252" spans="1:7">
      <c r="A1252">
        <v>10745</v>
      </c>
      <c r="B1252" t="s">
        <v>16638</v>
      </c>
      <c r="C1252" t="s">
        <v>16447</v>
      </c>
      <c r="D1252">
        <v>0.1</v>
      </c>
      <c r="E1252" t="s">
        <v>123</v>
      </c>
      <c r="F1252" t="s">
        <v>58</v>
      </c>
      <c r="G1252">
        <v>1</v>
      </c>
    </row>
    <row r="1253" spans="1:7">
      <c r="A1253">
        <v>5314</v>
      </c>
      <c r="B1253" t="s">
        <v>16638</v>
      </c>
      <c r="C1253" t="s">
        <v>3892</v>
      </c>
      <c r="D1253">
        <v>0.01</v>
      </c>
      <c r="E1253" t="s">
        <v>123</v>
      </c>
      <c r="F1253" t="s">
        <v>58</v>
      </c>
      <c r="G1253">
        <v>4</v>
      </c>
    </row>
    <row r="1254" spans="1:7">
      <c r="A1254">
        <v>5315</v>
      </c>
      <c r="B1254" t="s">
        <v>16638</v>
      </c>
      <c r="C1254" t="s">
        <v>4354</v>
      </c>
      <c r="D1254">
        <v>0.01</v>
      </c>
      <c r="E1254" t="s">
        <v>123</v>
      </c>
      <c r="F1254" t="s">
        <v>58</v>
      </c>
      <c r="G1254">
        <v>8</v>
      </c>
    </row>
    <row r="1255" spans="1:7">
      <c r="A1255">
        <v>10744</v>
      </c>
      <c r="B1255" t="s">
        <v>16638</v>
      </c>
      <c r="C1255" t="s">
        <v>16450</v>
      </c>
      <c r="D1255">
        <v>0.1</v>
      </c>
      <c r="E1255" t="s">
        <v>74</v>
      </c>
      <c r="F1255" t="s">
        <v>58</v>
      </c>
      <c r="G1255">
        <v>1</v>
      </c>
    </row>
    <row r="1256" spans="1:7">
      <c r="A1256">
        <v>5649</v>
      </c>
      <c r="B1256" t="s">
        <v>1865</v>
      </c>
      <c r="C1256" t="s">
        <v>16639</v>
      </c>
      <c r="D1256">
        <v>0.01</v>
      </c>
      <c r="E1256" t="s">
        <v>89</v>
      </c>
      <c r="F1256" t="s">
        <v>15103</v>
      </c>
      <c r="G1256">
        <v>7</v>
      </c>
    </row>
    <row r="1257" spans="1:7">
      <c r="A1257">
        <v>5648</v>
      </c>
      <c r="B1257" t="s">
        <v>1865</v>
      </c>
      <c r="C1257" t="s">
        <v>2132</v>
      </c>
      <c r="D1257">
        <v>0.01</v>
      </c>
      <c r="E1257" t="s">
        <v>80</v>
      </c>
      <c r="F1257" t="s">
        <v>1778</v>
      </c>
      <c r="G1257">
        <v>7</v>
      </c>
    </row>
    <row r="1258" spans="1:7">
      <c r="A1258">
        <v>5650</v>
      </c>
      <c r="B1258" t="s">
        <v>13671</v>
      </c>
      <c r="C1258" t="s">
        <v>13657</v>
      </c>
      <c r="D1258">
        <v>0.1</v>
      </c>
      <c r="E1258" t="s">
        <v>89</v>
      </c>
      <c r="F1258" t="s">
        <v>13121</v>
      </c>
      <c r="G1258">
        <v>3</v>
      </c>
    </row>
    <row r="1259" spans="1:7">
      <c r="A1259">
        <v>5651</v>
      </c>
      <c r="B1259" t="s">
        <v>4412</v>
      </c>
      <c r="C1259" t="s">
        <v>4396</v>
      </c>
      <c r="D1259">
        <v>0.01</v>
      </c>
      <c r="E1259" t="s">
        <v>595</v>
      </c>
      <c r="F1259" t="s">
        <v>58</v>
      </c>
      <c r="G1259">
        <v>8</v>
      </c>
    </row>
    <row r="1260" spans="1:7">
      <c r="A1260">
        <v>5652</v>
      </c>
      <c r="B1260" t="s">
        <v>8947</v>
      </c>
      <c r="C1260" t="s">
        <v>8939</v>
      </c>
      <c r="D1260">
        <v>0.01</v>
      </c>
      <c r="E1260" t="s">
        <v>40</v>
      </c>
      <c r="F1260" t="s">
        <v>8594</v>
      </c>
      <c r="G1260">
        <v>3</v>
      </c>
    </row>
    <row r="1261" spans="1:7">
      <c r="A1261">
        <v>7139</v>
      </c>
      <c r="B1261" t="s">
        <v>9509</v>
      </c>
      <c r="C1261" t="s">
        <v>13268</v>
      </c>
      <c r="D1261">
        <v>0.8</v>
      </c>
      <c r="F1261" t="s">
        <v>13121</v>
      </c>
      <c r="G1261">
        <v>1</v>
      </c>
    </row>
    <row r="1262" spans="1:7">
      <c r="A1262">
        <v>7153</v>
      </c>
      <c r="B1262" t="s">
        <v>9509</v>
      </c>
      <c r="C1262" t="s">
        <v>13734</v>
      </c>
      <c r="D1262">
        <v>0.8</v>
      </c>
      <c r="F1262" t="s">
        <v>13121</v>
      </c>
      <c r="G1262">
        <v>3</v>
      </c>
    </row>
    <row r="1263" spans="1:7">
      <c r="A1263">
        <v>5653</v>
      </c>
      <c r="B1263" t="s">
        <v>14228</v>
      </c>
      <c r="C1263" t="s">
        <v>16114</v>
      </c>
      <c r="D1263">
        <v>0.8</v>
      </c>
      <c r="E1263" t="s">
        <v>166</v>
      </c>
      <c r="F1263" t="s">
        <v>14771</v>
      </c>
      <c r="G1263">
        <v>7</v>
      </c>
    </row>
    <row r="1264" spans="1:7">
      <c r="A1264">
        <v>1269</v>
      </c>
      <c r="B1264" t="s">
        <v>7390</v>
      </c>
      <c r="C1264" t="s">
        <v>7526</v>
      </c>
      <c r="D1264">
        <v>0.01</v>
      </c>
      <c r="E1264" t="s">
        <v>80</v>
      </c>
      <c r="F1264" t="s">
        <v>7247</v>
      </c>
      <c r="G1264">
        <v>3</v>
      </c>
    </row>
    <row r="1265" spans="1:7">
      <c r="A1265">
        <v>10746</v>
      </c>
      <c r="B1265" t="s">
        <v>9514</v>
      </c>
      <c r="C1265" t="s">
        <v>16640</v>
      </c>
      <c r="D1265">
        <v>0.1</v>
      </c>
      <c r="F1265" t="s">
        <v>15728</v>
      </c>
      <c r="G1265">
        <v>1</v>
      </c>
    </row>
    <row r="1266" spans="1:7">
      <c r="A1266">
        <v>5316</v>
      </c>
      <c r="B1266" t="s">
        <v>128</v>
      </c>
      <c r="C1266" t="s">
        <v>423</v>
      </c>
      <c r="D1266">
        <v>0.01</v>
      </c>
      <c r="E1266" t="s">
        <v>123</v>
      </c>
      <c r="F1266" t="s">
        <v>68</v>
      </c>
      <c r="G1266">
        <v>3</v>
      </c>
    </row>
    <row r="1267" spans="1:7">
      <c r="A1267">
        <v>1270</v>
      </c>
      <c r="B1267" t="s">
        <v>16641</v>
      </c>
      <c r="C1267" t="s">
        <v>3145</v>
      </c>
      <c r="D1267">
        <v>0.01</v>
      </c>
      <c r="E1267" t="s">
        <v>80</v>
      </c>
      <c r="F1267" t="s">
        <v>3135</v>
      </c>
      <c r="G1267">
        <v>4</v>
      </c>
    </row>
    <row r="1268" spans="1:7">
      <c r="A1268">
        <v>10747</v>
      </c>
      <c r="B1268" t="s">
        <v>16642</v>
      </c>
      <c r="C1268" t="s">
        <v>3756</v>
      </c>
      <c r="D1268">
        <v>0.1</v>
      </c>
      <c r="E1268" t="s">
        <v>107</v>
      </c>
      <c r="F1268" t="s">
        <v>3381</v>
      </c>
      <c r="G1268">
        <v>3</v>
      </c>
    </row>
    <row r="1269" spans="1:7">
      <c r="A1269">
        <v>5654</v>
      </c>
      <c r="B1269" t="s">
        <v>16642</v>
      </c>
      <c r="C1269" t="s">
        <v>106</v>
      </c>
      <c r="D1269">
        <v>0.01</v>
      </c>
      <c r="E1269" t="s">
        <v>107</v>
      </c>
      <c r="F1269" t="s">
        <v>68</v>
      </c>
      <c r="G1269">
        <v>1</v>
      </c>
    </row>
    <row r="1270" spans="1:7">
      <c r="A1270">
        <v>1271</v>
      </c>
      <c r="B1270" t="s">
        <v>16643</v>
      </c>
      <c r="C1270" t="s">
        <v>16369</v>
      </c>
      <c r="D1270">
        <v>0.01</v>
      </c>
      <c r="E1270" t="s">
        <v>107</v>
      </c>
      <c r="F1270" t="s">
        <v>11295</v>
      </c>
      <c r="G1270">
        <v>1</v>
      </c>
    </row>
    <row r="1271" spans="1:7">
      <c r="A1271">
        <v>10748</v>
      </c>
      <c r="B1271" t="s">
        <v>5254</v>
      </c>
      <c r="C1271" t="s">
        <v>16544</v>
      </c>
      <c r="D1271">
        <v>0.1</v>
      </c>
      <c r="E1271" t="s">
        <v>203</v>
      </c>
      <c r="F1271" t="s">
        <v>12619</v>
      </c>
      <c r="G1271">
        <v>2</v>
      </c>
    </row>
    <row r="1272" spans="1:7">
      <c r="A1272">
        <v>5887</v>
      </c>
      <c r="B1272" t="s">
        <v>5254</v>
      </c>
      <c r="C1272" t="s">
        <v>16633</v>
      </c>
      <c r="D1272">
        <v>0.01</v>
      </c>
      <c r="E1272" t="s">
        <v>203</v>
      </c>
      <c r="F1272" t="s">
        <v>15216</v>
      </c>
      <c r="G1272">
        <v>4</v>
      </c>
    </row>
    <row r="1273" spans="1:7">
      <c r="A1273">
        <v>10749</v>
      </c>
      <c r="B1273" t="s">
        <v>5254</v>
      </c>
      <c r="C1273" t="s">
        <v>16644</v>
      </c>
      <c r="D1273">
        <v>0.1</v>
      </c>
      <c r="E1273" t="s">
        <v>203</v>
      </c>
      <c r="F1273" t="s">
        <v>15441</v>
      </c>
      <c r="G1273">
        <v>1</v>
      </c>
    </row>
    <row r="1274" spans="1:7">
      <c r="A1274">
        <v>1366</v>
      </c>
      <c r="B1274" t="s">
        <v>5254</v>
      </c>
      <c r="C1274" t="s">
        <v>16645</v>
      </c>
      <c r="D1274">
        <v>0.01</v>
      </c>
      <c r="E1274" t="s">
        <v>203</v>
      </c>
      <c r="F1274" t="s">
        <v>15425</v>
      </c>
      <c r="G1274">
        <v>4</v>
      </c>
    </row>
    <row r="1275" spans="1:7">
      <c r="A1275">
        <v>5888</v>
      </c>
      <c r="B1275" t="s">
        <v>5254</v>
      </c>
      <c r="C1275" t="s">
        <v>5251</v>
      </c>
      <c r="D1275">
        <v>0.01</v>
      </c>
      <c r="E1275" t="s">
        <v>203</v>
      </c>
      <c r="F1275" t="s">
        <v>4963</v>
      </c>
      <c r="G1275">
        <v>4</v>
      </c>
    </row>
    <row r="1276" spans="1:7">
      <c r="A1276">
        <v>10750</v>
      </c>
      <c r="B1276" t="s">
        <v>16646</v>
      </c>
      <c r="C1276" t="s">
        <v>18413</v>
      </c>
      <c r="D1276">
        <v>0.1</v>
      </c>
      <c r="E1276" t="s">
        <v>40</v>
      </c>
      <c r="F1276" t="s">
        <v>10381</v>
      </c>
      <c r="G1276">
        <v>8</v>
      </c>
    </row>
    <row r="1277" spans="1:7">
      <c r="A1277">
        <v>10751</v>
      </c>
      <c r="B1277" t="s">
        <v>16648</v>
      </c>
      <c r="C1277" t="s">
        <v>16649</v>
      </c>
      <c r="D1277">
        <v>0.1</v>
      </c>
      <c r="E1277" t="s">
        <v>595</v>
      </c>
      <c r="F1277" t="s">
        <v>14771</v>
      </c>
      <c r="G1277">
        <v>3</v>
      </c>
    </row>
    <row r="1278" spans="1:7">
      <c r="A1278">
        <v>7270</v>
      </c>
      <c r="B1278" t="s">
        <v>16648</v>
      </c>
      <c r="C1278" t="s">
        <v>1444</v>
      </c>
      <c r="D1278">
        <v>0.8</v>
      </c>
      <c r="E1278" t="s">
        <v>595</v>
      </c>
      <c r="F1278" t="s">
        <v>1331</v>
      </c>
      <c r="G1278">
        <v>4</v>
      </c>
    </row>
    <row r="1279" spans="1:7">
      <c r="A1279">
        <v>1504</v>
      </c>
      <c r="B1279" t="s">
        <v>1302</v>
      </c>
      <c r="C1279" t="s">
        <v>1296</v>
      </c>
      <c r="D1279">
        <v>0.01</v>
      </c>
      <c r="F1279" t="s">
        <v>41</v>
      </c>
      <c r="G1279">
        <v>3</v>
      </c>
    </row>
    <row r="1280" spans="1:7">
      <c r="A1280">
        <v>1505</v>
      </c>
      <c r="B1280" t="s">
        <v>16650</v>
      </c>
      <c r="C1280" t="s">
        <v>16651</v>
      </c>
      <c r="D1280">
        <v>0.01</v>
      </c>
      <c r="E1280" t="s">
        <v>12625</v>
      </c>
      <c r="F1280" t="s">
        <v>13028</v>
      </c>
      <c r="G1280">
        <v>5</v>
      </c>
    </row>
    <row r="1281" spans="1:7">
      <c r="A1281">
        <v>6099</v>
      </c>
      <c r="B1281" t="s">
        <v>10376</v>
      </c>
      <c r="C1281" t="s">
        <v>10373</v>
      </c>
      <c r="D1281">
        <v>0.01</v>
      </c>
      <c r="E1281" t="s">
        <v>203</v>
      </c>
      <c r="F1281" t="s">
        <v>10160</v>
      </c>
      <c r="G1281">
        <v>3</v>
      </c>
    </row>
    <row r="1282" spans="1:7">
      <c r="A1282">
        <v>1543</v>
      </c>
      <c r="B1282" t="s">
        <v>11790</v>
      </c>
      <c r="C1282" t="s">
        <v>11791</v>
      </c>
      <c r="D1282">
        <v>0.1</v>
      </c>
      <c r="E1282" t="s">
        <v>595</v>
      </c>
      <c r="F1282" t="s">
        <v>11432</v>
      </c>
      <c r="G1282">
        <v>5</v>
      </c>
    </row>
    <row r="1283" spans="1:7">
      <c r="A1283">
        <v>6328</v>
      </c>
      <c r="B1283" t="s">
        <v>4666</v>
      </c>
      <c r="C1283" t="s">
        <v>16652</v>
      </c>
      <c r="D1283">
        <v>0.01</v>
      </c>
      <c r="F1283" t="s">
        <v>15376</v>
      </c>
      <c r="G1283">
        <v>1</v>
      </c>
    </row>
    <row r="1284" spans="1:7">
      <c r="A1284">
        <v>6329</v>
      </c>
      <c r="B1284" t="s">
        <v>10289</v>
      </c>
      <c r="C1284" t="s">
        <v>10286</v>
      </c>
      <c r="D1284">
        <v>0.01</v>
      </c>
      <c r="E1284" t="s">
        <v>803</v>
      </c>
      <c r="F1284" t="s">
        <v>10160</v>
      </c>
      <c r="G1284">
        <v>2</v>
      </c>
    </row>
    <row r="1285" spans="1:7">
      <c r="A1285">
        <v>11559</v>
      </c>
      <c r="B1285" t="s">
        <v>10289</v>
      </c>
      <c r="C1285" t="s">
        <v>8188</v>
      </c>
      <c r="D1285">
        <v>0.1</v>
      </c>
      <c r="E1285" t="s">
        <v>67</v>
      </c>
      <c r="F1285" t="s">
        <v>8093</v>
      </c>
      <c r="G1285">
        <v>2</v>
      </c>
    </row>
    <row r="1286" spans="1:7">
      <c r="A1286">
        <v>6330</v>
      </c>
      <c r="B1286" t="s">
        <v>10407</v>
      </c>
      <c r="C1286" t="s">
        <v>10590</v>
      </c>
      <c r="D1286">
        <v>0.01</v>
      </c>
      <c r="E1286" t="s">
        <v>49</v>
      </c>
      <c r="F1286" t="s">
        <v>10381</v>
      </c>
      <c r="G1286">
        <v>8</v>
      </c>
    </row>
    <row r="1287" spans="1:7">
      <c r="A1287">
        <v>6397</v>
      </c>
      <c r="B1287" t="s">
        <v>5895</v>
      </c>
      <c r="C1287" t="s">
        <v>16653</v>
      </c>
      <c r="D1287">
        <v>0.01</v>
      </c>
      <c r="F1287" t="s">
        <v>15461</v>
      </c>
      <c r="G1287">
        <v>1</v>
      </c>
    </row>
    <row r="1288" spans="1:7">
      <c r="A1288">
        <v>1569</v>
      </c>
      <c r="B1288" t="s">
        <v>7400</v>
      </c>
      <c r="C1288" t="s">
        <v>7384</v>
      </c>
      <c r="D1288">
        <v>0.01</v>
      </c>
      <c r="E1288" t="s">
        <v>203</v>
      </c>
      <c r="F1288" t="s">
        <v>7247</v>
      </c>
      <c r="G1288">
        <v>1</v>
      </c>
    </row>
    <row r="1289" spans="1:7">
      <c r="A1289">
        <v>6449</v>
      </c>
      <c r="B1289" t="s">
        <v>8963</v>
      </c>
      <c r="C1289" t="s">
        <v>8593</v>
      </c>
      <c r="D1289">
        <v>0.01</v>
      </c>
      <c r="E1289" t="s">
        <v>67</v>
      </c>
      <c r="F1289" t="s">
        <v>8594</v>
      </c>
      <c r="G1289">
        <v>1</v>
      </c>
    </row>
    <row r="1290" spans="1:7">
      <c r="A1290">
        <v>10753</v>
      </c>
      <c r="B1290" t="s">
        <v>8963</v>
      </c>
      <c r="C1290" t="s">
        <v>9063</v>
      </c>
      <c r="D1290">
        <v>0.1</v>
      </c>
      <c r="E1290" t="s">
        <v>67</v>
      </c>
      <c r="F1290" t="s">
        <v>8594</v>
      </c>
      <c r="G1290">
        <v>7</v>
      </c>
    </row>
    <row r="1291" spans="1:7">
      <c r="A1291">
        <v>6448</v>
      </c>
      <c r="B1291" t="s">
        <v>8963</v>
      </c>
      <c r="C1291" t="s">
        <v>16654</v>
      </c>
      <c r="D1291">
        <v>0.01</v>
      </c>
      <c r="E1291" t="s">
        <v>67</v>
      </c>
      <c r="F1291" t="s">
        <v>15279</v>
      </c>
      <c r="G1291">
        <v>0</v>
      </c>
    </row>
    <row r="1292" spans="1:7">
      <c r="A1292">
        <v>6447</v>
      </c>
      <c r="B1292" t="s">
        <v>8963</v>
      </c>
      <c r="C1292" t="s">
        <v>16655</v>
      </c>
      <c r="D1292">
        <v>0.01</v>
      </c>
      <c r="E1292" t="s">
        <v>67</v>
      </c>
      <c r="F1292" t="s">
        <v>6576</v>
      </c>
      <c r="G1292">
        <v>0</v>
      </c>
    </row>
    <row r="1293" spans="1:7">
      <c r="A1293">
        <v>10754</v>
      </c>
      <c r="B1293" t="s">
        <v>4017</v>
      </c>
      <c r="C1293" t="s">
        <v>16656</v>
      </c>
      <c r="D1293">
        <v>0.1</v>
      </c>
      <c r="E1293" t="s">
        <v>67</v>
      </c>
      <c r="F1293" t="s">
        <v>3381</v>
      </c>
      <c r="G1293">
        <v>1</v>
      </c>
    </row>
    <row r="1294" spans="1:7">
      <c r="A1294">
        <v>6450</v>
      </c>
      <c r="B1294" t="s">
        <v>4017</v>
      </c>
      <c r="C1294" t="s">
        <v>3995</v>
      </c>
      <c r="D1294">
        <v>0.1</v>
      </c>
      <c r="E1294" t="s">
        <v>67</v>
      </c>
      <c r="F1294" t="s">
        <v>3381</v>
      </c>
      <c r="G1294">
        <v>5</v>
      </c>
    </row>
    <row r="1295" spans="1:7">
      <c r="A1295">
        <v>6514</v>
      </c>
      <c r="B1295" t="s">
        <v>16657</v>
      </c>
      <c r="C1295" t="s">
        <v>13599</v>
      </c>
      <c r="D1295">
        <v>0.01</v>
      </c>
      <c r="E1295" t="s">
        <v>203</v>
      </c>
      <c r="F1295" t="s">
        <v>13121</v>
      </c>
      <c r="G1295">
        <v>2</v>
      </c>
    </row>
    <row r="1296" spans="1:7">
      <c r="A1296">
        <v>6692</v>
      </c>
      <c r="B1296" t="s">
        <v>8320</v>
      </c>
      <c r="C1296" t="s">
        <v>8314</v>
      </c>
      <c r="D1296">
        <v>0.8</v>
      </c>
      <c r="E1296" t="s">
        <v>49</v>
      </c>
      <c r="F1296" t="s">
        <v>8277</v>
      </c>
      <c r="G1296">
        <v>4</v>
      </c>
    </row>
    <row r="1297" spans="1:7">
      <c r="A1297">
        <v>6515</v>
      </c>
      <c r="B1297" t="s">
        <v>16658</v>
      </c>
      <c r="C1297" t="s">
        <v>1444</v>
      </c>
      <c r="D1297">
        <v>0.01</v>
      </c>
      <c r="E1297" t="s">
        <v>595</v>
      </c>
      <c r="F1297" t="s">
        <v>1331</v>
      </c>
      <c r="G1297">
        <v>4</v>
      </c>
    </row>
    <row r="1298" spans="1:7">
      <c r="A1298">
        <v>1902</v>
      </c>
      <c r="B1298" t="s">
        <v>1989</v>
      </c>
      <c r="C1298" t="s">
        <v>14582</v>
      </c>
      <c r="D1298">
        <v>0.01</v>
      </c>
      <c r="E1298" t="s">
        <v>166</v>
      </c>
      <c r="F1298" t="s">
        <v>14278</v>
      </c>
      <c r="G1298">
        <v>5</v>
      </c>
    </row>
    <row r="1299" spans="1:7">
      <c r="A1299">
        <v>1903</v>
      </c>
      <c r="B1299" t="s">
        <v>12866</v>
      </c>
      <c r="C1299" t="s">
        <v>13721</v>
      </c>
      <c r="D1299">
        <v>0.6</v>
      </c>
      <c r="E1299" t="s">
        <v>166</v>
      </c>
      <c r="F1299" t="s">
        <v>13121</v>
      </c>
      <c r="G1299">
        <v>3</v>
      </c>
    </row>
    <row r="1300" spans="1:7">
      <c r="A1300">
        <v>6588</v>
      </c>
      <c r="B1300" t="s">
        <v>12866</v>
      </c>
      <c r="C1300" t="s">
        <v>12862</v>
      </c>
      <c r="D1300">
        <v>0.8</v>
      </c>
      <c r="E1300" t="s">
        <v>166</v>
      </c>
      <c r="F1300" t="s">
        <v>12660</v>
      </c>
      <c r="G1300">
        <v>3</v>
      </c>
    </row>
    <row r="1301" spans="1:7">
      <c r="A1301">
        <v>1904</v>
      </c>
      <c r="B1301" t="s">
        <v>12866</v>
      </c>
      <c r="C1301" t="s">
        <v>16264</v>
      </c>
      <c r="D1301">
        <v>0.05</v>
      </c>
      <c r="E1301" t="s">
        <v>166</v>
      </c>
      <c r="F1301" t="s">
        <v>12660</v>
      </c>
      <c r="G1301">
        <v>3</v>
      </c>
    </row>
    <row r="1302" spans="1:7">
      <c r="A1302">
        <v>124</v>
      </c>
      <c r="B1302" t="s">
        <v>1121</v>
      </c>
      <c r="C1302" t="s">
        <v>16659</v>
      </c>
      <c r="D1302">
        <v>0.01</v>
      </c>
      <c r="E1302" t="s">
        <v>80</v>
      </c>
      <c r="F1302" t="s">
        <v>12619</v>
      </c>
      <c r="G1302">
        <v>2</v>
      </c>
    </row>
    <row r="1303" spans="1:7">
      <c r="A1303">
        <v>123</v>
      </c>
      <c r="B1303" t="s">
        <v>1121</v>
      </c>
      <c r="C1303" t="s">
        <v>16660</v>
      </c>
      <c r="D1303">
        <v>0.01</v>
      </c>
      <c r="E1303" t="s">
        <v>80</v>
      </c>
      <c r="F1303" t="s">
        <v>14748</v>
      </c>
      <c r="G1303">
        <v>2</v>
      </c>
    </row>
    <row r="1304" spans="1:7">
      <c r="A1304">
        <v>11560</v>
      </c>
      <c r="B1304" t="s">
        <v>12550</v>
      </c>
      <c r="C1304" t="s">
        <v>16107</v>
      </c>
      <c r="D1304">
        <v>0.1</v>
      </c>
      <c r="E1304" t="s">
        <v>203</v>
      </c>
      <c r="F1304" t="s">
        <v>14771</v>
      </c>
      <c r="G1304">
        <v>5</v>
      </c>
    </row>
    <row r="1305" spans="1:7">
      <c r="A1305">
        <v>2037</v>
      </c>
      <c r="B1305" t="s">
        <v>12550</v>
      </c>
      <c r="C1305" t="s">
        <v>16523</v>
      </c>
      <c r="D1305">
        <v>0.01</v>
      </c>
      <c r="E1305" t="s">
        <v>203</v>
      </c>
      <c r="F1305" t="s">
        <v>14771</v>
      </c>
      <c r="G1305">
        <v>5</v>
      </c>
    </row>
    <row r="1306" spans="1:7">
      <c r="A1306">
        <v>2036</v>
      </c>
      <c r="B1306" t="s">
        <v>12550</v>
      </c>
      <c r="C1306" t="s">
        <v>12546</v>
      </c>
      <c r="D1306">
        <v>0.6</v>
      </c>
      <c r="E1306" t="s">
        <v>203</v>
      </c>
      <c r="F1306" t="s">
        <v>12334</v>
      </c>
      <c r="G1306">
        <v>5</v>
      </c>
    </row>
    <row r="1307" spans="1:7">
      <c r="A1307">
        <v>6794</v>
      </c>
      <c r="B1307" t="s">
        <v>12550</v>
      </c>
      <c r="C1307" t="s">
        <v>9217</v>
      </c>
      <c r="D1307">
        <v>0.6</v>
      </c>
      <c r="E1307" t="s">
        <v>74</v>
      </c>
      <c r="F1307" t="s">
        <v>9136</v>
      </c>
      <c r="G1307">
        <v>2</v>
      </c>
    </row>
    <row r="1308" spans="1:7">
      <c r="A1308">
        <v>2038</v>
      </c>
      <c r="B1308" t="s">
        <v>9778</v>
      </c>
      <c r="C1308" t="s">
        <v>9771</v>
      </c>
      <c r="D1308">
        <v>0.01</v>
      </c>
      <c r="E1308" t="s">
        <v>166</v>
      </c>
      <c r="F1308" t="s">
        <v>9536</v>
      </c>
      <c r="G1308">
        <v>3</v>
      </c>
    </row>
    <row r="1309" spans="1:7">
      <c r="A1309">
        <v>2039</v>
      </c>
      <c r="B1309" t="s">
        <v>9610</v>
      </c>
      <c r="C1309" t="s">
        <v>9611</v>
      </c>
      <c r="D1309">
        <v>0.8</v>
      </c>
      <c r="F1309" t="s">
        <v>9536</v>
      </c>
      <c r="G1309">
        <v>1</v>
      </c>
    </row>
    <row r="1310" spans="1:7">
      <c r="A1310">
        <v>2041</v>
      </c>
      <c r="B1310" t="s">
        <v>16661</v>
      </c>
      <c r="C1310" t="s">
        <v>9720</v>
      </c>
      <c r="D1310">
        <v>0.1</v>
      </c>
      <c r="E1310" t="s">
        <v>595</v>
      </c>
      <c r="F1310" t="s">
        <v>9536</v>
      </c>
      <c r="G1310">
        <v>2</v>
      </c>
    </row>
    <row r="1311" spans="1:7">
      <c r="A1311">
        <v>2042</v>
      </c>
      <c r="B1311" t="s">
        <v>16661</v>
      </c>
      <c r="C1311" t="s">
        <v>2992</v>
      </c>
      <c r="D1311">
        <v>0.1</v>
      </c>
      <c r="E1311" t="s">
        <v>80</v>
      </c>
      <c r="F1311" t="s">
        <v>2900</v>
      </c>
      <c r="G1311">
        <v>2</v>
      </c>
    </row>
    <row r="1312" spans="1:7">
      <c r="A1312">
        <v>2040</v>
      </c>
      <c r="B1312" t="s">
        <v>16661</v>
      </c>
      <c r="C1312" t="s">
        <v>9646</v>
      </c>
      <c r="D1312">
        <v>0.01</v>
      </c>
      <c r="E1312" t="s">
        <v>80</v>
      </c>
      <c r="F1312" t="s">
        <v>9536</v>
      </c>
      <c r="G1312">
        <v>2</v>
      </c>
    </row>
    <row r="1313" spans="1:7">
      <c r="A1313">
        <v>2247</v>
      </c>
      <c r="B1313" t="s">
        <v>16662</v>
      </c>
      <c r="C1313" t="s">
        <v>291</v>
      </c>
      <c r="D1313">
        <v>0.01</v>
      </c>
      <c r="E1313" t="s">
        <v>107</v>
      </c>
      <c r="F1313" t="s">
        <v>68</v>
      </c>
      <c r="G1313">
        <v>2</v>
      </c>
    </row>
    <row r="1314" spans="1:7">
      <c r="A1314">
        <v>2248</v>
      </c>
      <c r="B1314" t="s">
        <v>16663</v>
      </c>
      <c r="C1314" t="s">
        <v>16426</v>
      </c>
      <c r="D1314">
        <v>0.1</v>
      </c>
      <c r="E1314" t="s">
        <v>89</v>
      </c>
      <c r="F1314" t="s">
        <v>14699</v>
      </c>
      <c r="G1314">
        <v>3</v>
      </c>
    </row>
    <row r="1315" spans="1:7">
      <c r="A1315">
        <v>2249</v>
      </c>
      <c r="B1315" t="s">
        <v>16664</v>
      </c>
      <c r="C1315" t="s">
        <v>3516</v>
      </c>
      <c r="D1315">
        <v>0.01</v>
      </c>
      <c r="E1315" t="s">
        <v>40</v>
      </c>
      <c r="F1315" t="s">
        <v>3381</v>
      </c>
      <c r="G1315">
        <v>1</v>
      </c>
    </row>
    <row r="1316" spans="1:7">
      <c r="A1316">
        <v>10756</v>
      </c>
      <c r="B1316" t="s">
        <v>627</v>
      </c>
      <c r="C1316" t="s">
        <v>16665</v>
      </c>
      <c r="D1316">
        <v>0.1</v>
      </c>
      <c r="E1316" t="s">
        <v>203</v>
      </c>
      <c r="F1316" t="s">
        <v>499</v>
      </c>
      <c r="G1316">
        <v>1</v>
      </c>
    </row>
    <row r="1317" spans="1:7">
      <c r="A1317">
        <v>2250</v>
      </c>
      <c r="B1317" t="s">
        <v>627</v>
      </c>
      <c r="C1317" t="s">
        <v>606</v>
      </c>
      <c r="D1317">
        <v>0.01</v>
      </c>
      <c r="E1317" t="s">
        <v>203</v>
      </c>
      <c r="F1317" t="s">
        <v>499</v>
      </c>
      <c r="G1317">
        <v>4</v>
      </c>
    </row>
    <row r="1318" spans="1:7">
      <c r="A1318">
        <v>10757</v>
      </c>
      <c r="B1318" t="s">
        <v>12536</v>
      </c>
      <c r="C1318" t="s">
        <v>12530</v>
      </c>
      <c r="D1318">
        <v>0.1</v>
      </c>
      <c r="E1318" t="s">
        <v>354</v>
      </c>
      <c r="F1318" t="s">
        <v>12334</v>
      </c>
      <c r="G1318">
        <v>5</v>
      </c>
    </row>
    <row r="1319" spans="1:7">
      <c r="A1319">
        <v>2251</v>
      </c>
      <c r="B1319" t="s">
        <v>410</v>
      </c>
      <c r="C1319" t="s">
        <v>411</v>
      </c>
      <c r="D1319">
        <v>0.8</v>
      </c>
      <c r="E1319" t="s">
        <v>89</v>
      </c>
      <c r="F1319" t="s">
        <v>68</v>
      </c>
      <c r="G1319">
        <v>3</v>
      </c>
    </row>
    <row r="1320" spans="1:7">
      <c r="A1320">
        <v>10758</v>
      </c>
      <c r="B1320" t="s">
        <v>98</v>
      </c>
      <c r="C1320" t="s">
        <v>16424</v>
      </c>
      <c r="D1320">
        <v>0.1</v>
      </c>
      <c r="E1320" t="s">
        <v>89</v>
      </c>
      <c r="F1320" t="s">
        <v>68</v>
      </c>
      <c r="G1320">
        <v>5</v>
      </c>
    </row>
    <row r="1321" spans="1:7">
      <c r="A1321">
        <v>2544</v>
      </c>
      <c r="B1321" t="s">
        <v>6889</v>
      </c>
      <c r="C1321" t="s">
        <v>6891</v>
      </c>
      <c r="D1321">
        <v>0.8</v>
      </c>
      <c r="E1321" t="s">
        <v>80</v>
      </c>
      <c r="F1321" t="s">
        <v>6576</v>
      </c>
      <c r="G1321">
        <v>3</v>
      </c>
    </row>
    <row r="1322" spans="1:7">
      <c r="A1322">
        <v>2908</v>
      </c>
      <c r="B1322" t="s">
        <v>14675</v>
      </c>
      <c r="C1322" t="s">
        <v>14668</v>
      </c>
      <c r="D1322">
        <v>0.01</v>
      </c>
      <c r="F1322" t="s">
        <v>14278</v>
      </c>
      <c r="G1322">
        <v>7</v>
      </c>
    </row>
    <row r="1323" spans="1:7">
      <c r="A1323">
        <v>3291</v>
      </c>
      <c r="B1323" t="s">
        <v>6794</v>
      </c>
      <c r="C1323" t="s">
        <v>6790</v>
      </c>
      <c r="D1323">
        <v>0.01</v>
      </c>
      <c r="E1323" t="s">
        <v>123</v>
      </c>
      <c r="F1323" t="s">
        <v>6576</v>
      </c>
      <c r="G1323">
        <v>2</v>
      </c>
    </row>
    <row r="1324" spans="1:7">
      <c r="A1324">
        <v>3696</v>
      </c>
      <c r="B1324" t="s">
        <v>648</v>
      </c>
      <c r="C1324" t="s">
        <v>66</v>
      </c>
      <c r="D1324">
        <v>0.01</v>
      </c>
      <c r="E1324" t="s">
        <v>67</v>
      </c>
      <c r="F1324" t="s">
        <v>68</v>
      </c>
      <c r="G1324">
        <v>1</v>
      </c>
    </row>
    <row r="1325" spans="1:7">
      <c r="A1325">
        <v>3697</v>
      </c>
      <c r="B1325" t="s">
        <v>648</v>
      </c>
      <c r="C1325" t="s">
        <v>643</v>
      </c>
      <c r="D1325">
        <v>0.01</v>
      </c>
      <c r="E1325" t="s">
        <v>67</v>
      </c>
      <c r="F1325" t="s">
        <v>68</v>
      </c>
      <c r="G1325">
        <v>5</v>
      </c>
    </row>
    <row r="1326" spans="1:7">
      <c r="A1326">
        <v>10759</v>
      </c>
      <c r="B1326" t="s">
        <v>6312</v>
      </c>
      <c r="C1326" t="s">
        <v>976</v>
      </c>
      <c r="D1326">
        <v>0.1</v>
      </c>
      <c r="E1326" t="s">
        <v>89</v>
      </c>
      <c r="F1326" t="s">
        <v>41</v>
      </c>
      <c r="G1326">
        <v>1</v>
      </c>
    </row>
    <row r="1327" spans="1:7">
      <c r="A1327">
        <v>3698</v>
      </c>
      <c r="B1327" t="s">
        <v>6312</v>
      </c>
      <c r="C1327" t="s">
        <v>5816</v>
      </c>
      <c r="D1327">
        <v>0.01</v>
      </c>
      <c r="E1327" t="s">
        <v>89</v>
      </c>
      <c r="F1327" t="s">
        <v>5790</v>
      </c>
      <c r="G1327">
        <v>1</v>
      </c>
    </row>
    <row r="1328" spans="1:7">
      <c r="A1328">
        <v>10760</v>
      </c>
      <c r="B1328" t="s">
        <v>3835</v>
      </c>
      <c r="C1328" t="s">
        <v>16666</v>
      </c>
      <c r="D1328">
        <v>0.1</v>
      </c>
      <c r="E1328" t="s">
        <v>80</v>
      </c>
      <c r="F1328" t="s">
        <v>58</v>
      </c>
      <c r="G1328">
        <v>1</v>
      </c>
    </row>
    <row r="1329" spans="1:7">
      <c r="A1329">
        <v>3699</v>
      </c>
      <c r="B1329" t="s">
        <v>3835</v>
      </c>
      <c r="C1329" t="s">
        <v>3836</v>
      </c>
      <c r="D1329">
        <v>0.8</v>
      </c>
      <c r="E1329" t="s">
        <v>80</v>
      </c>
      <c r="F1329" t="s">
        <v>58</v>
      </c>
      <c r="G1329">
        <v>4</v>
      </c>
    </row>
    <row r="1330" spans="1:7">
      <c r="A1330">
        <v>4147</v>
      </c>
      <c r="B1330" t="s">
        <v>2576</v>
      </c>
      <c r="C1330" t="s">
        <v>2566</v>
      </c>
      <c r="D1330">
        <v>0.1</v>
      </c>
      <c r="F1330" t="s">
        <v>2210</v>
      </c>
      <c r="G1330">
        <v>5</v>
      </c>
    </row>
    <row r="1331" spans="1:7">
      <c r="A1331">
        <v>6691</v>
      </c>
      <c r="B1331" t="s">
        <v>6358</v>
      </c>
      <c r="C1331" t="s">
        <v>16667</v>
      </c>
      <c r="D1331">
        <v>0.6</v>
      </c>
      <c r="E1331" t="s">
        <v>203</v>
      </c>
      <c r="F1331" t="s">
        <v>14699</v>
      </c>
      <c r="G1331">
        <v>5</v>
      </c>
    </row>
    <row r="1332" spans="1:7">
      <c r="A1332">
        <v>4584</v>
      </c>
      <c r="B1332" t="s">
        <v>6358</v>
      </c>
      <c r="C1332" t="s">
        <v>16668</v>
      </c>
      <c r="D1332">
        <v>0.01</v>
      </c>
      <c r="E1332" t="s">
        <v>203</v>
      </c>
      <c r="F1332" t="s">
        <v>15389</v>
      </c>
      <c r="G1332">
        <v>5</v>
      </c>
    </row>
    <row r="1333" spans="1:7">
      <c r="A1333">
        <v>4583</v>
      </c>
      <c r="B1333" t="s">
        <v>6358</v>
      </c>
      <c r="C1333" t="s">
        <v>6349</v>
      </c>
      <c r="D1333">
        <v>0.8</v>
      </c>
      <c r="F1333" t="s">
        <v>5790</v>
      </c>
      <c r="G1333">
        <v>5</v>
      </c>
    </row>
    <row r="1334" spans="1:7">
      <c r="A1334">
        <v>4586</v>
      </c>
      <c r="B1334" t="s">
        <v>6364</v>
      </c>
      <c r="C1334" t="s">
        <v>16206</v>
      </c>
      <c r="D1334">
        <v>0.01</v>
      </c>
      <c r="F1334" t="s">
        <v>14590</v>
      </c>
      <c r="G1334">
        <v>5</v>
      </c>
    </row>
    <row r="1335" spans="1:7">
      <c r="A1335">
        <v>4585</v>
      </c>
      <c r="B1335" t="s">
        <v>6364</v>
      </c>
      <c r="C1335" t="s">
        <v>6349</v>
      </c>
      <c r="D1335">
        <v>0.01</v>
      </c>
      <c r="F1335" t="s">
        <v>5790</v>
      </c>
      <c r="G1335">
        <v>5</v>
      </c>
    </row>
    <row r="1336" spans="1:7">
      <c r="A1336">
        <v>4977</v>
      </c>
      <c r="B1336" t="s">
        <v>7046</v>
      </c>
      <c r="C1336" t="s">
        <v>7048</v>
      </c>
      <c r="D1336">
        <v>0.1</v>
      </c>
      <c r="E1336" t="s">
        <v>107</v>
      </c>
      <c r="F1336" t="s">
        <v>6576</v>
      </c>
      <c r="G1336">
        <v>5</v>
      </c>
    </row>
    <row r="1337" spans="1:7">
      <c r="A1337">
        <v>4980</v>
      </c>
      <c r="B1337" t="s">
        <v>6314</v>
      </c>
      <c r="C1337" t="s">
        <v>16669</v>
      </c>
      <c r="D1337">
        <v>0.01</v>
      </c>
      <c r="E1337" t="s">
        <v>135</v>
      </c>
      <c r="F1337" t="s">
        <v>15763</v>
      </c>
      <c r="G1337">
        <v>8</v>
      </c>
    </row>
    <row r="1338" spans="1:7">
      <c r="A1338">
        <v>4978</v>
      </c>
      <c r="B1338" t="s">
        <v>6314</v>
      </c>
      <c r="C1338" t="s">
        <v>6323</v>
      </c>
      <c r="D1338">
        <v>0.01</v>
      </c>
      <c r="E1338" t="s">
        <v>135</v>
      </c>
      <c r="F1338" t="s">
        <v>5790</v>
      </c>
      <c r="G1338">
        <v>5</v>
      </c>
    </row>
    <row r="1339" spans="1:7">
      <c r="A1339">
        <v>4979</v>
      </c>
      <c r="B1339" t="s">
        <v>6314</v>
      </c>
      <c r="C1339" t="s">
        <v>16325</v>
      </c>
      <c r="D1339">
        <v>0.01</v>
      </c>
      <c r="E1339" t="s">
        <v>135</v>
      </c>
      <c r="F1339" t="s">
        <v>15389</v>
      </c>
      <c r="G1339">
        <v>5</v>
      </c>
    </row>
    <row r="1340" spans="1:7">
      <c r="A1340">
        <v>5655</v>
      </c>
      <c r="B1340" t="s">
        <v>6395</v>
      </c>
      <c r="C1340" t="s">
        <v>6391</v>
      </c>
      <c r="D1340">
        <v>0.01</v>
      </c>
      <c r="E1340" t="s">
        <v>203</v>
      </c>
      <c r="F1340" t="s">
        <v>5790</v>
      </c>
      <c r="G1340">
        <v>5</v>
      </c>
    </row>
    <row r="1341" spans="1:7">
      <c r="A1341">
        <v>1716</v>
      </c>
      <c r="B1341" t="s">
        <v>33</v>
      </c>
      <c r="C1341" t="s">
        <v>6799</v>
      </c>
      <c r="D1341">
        <v>0.8</v>
      </c>
      <c r="E1341" t="s">
        <v>135</v>
      </c>
      <c r="F1341" t="s">
        <v>6576</v>
      </c>
      <c r="G1341">
        <v>2</v>
      </c>
    </row>
    <row r="1342" spans="1:7">
      <c r="A1342">
        <v>6613</v>
      </c>
      <c r="B1342" t="s">
        <v>33</v>
      </c>
      <c r="C1342" t="s">
        <v>7069</v>
      </c>
      <c r="D1342">
        <v>0.6</v>
      </c>
      <c r="E1342" t="s">
        <v>135</v>
      </c>
      <c r="F1342" t="s">
        <v>6576</v>
      </c>
      <c r="G1342">
        <v>5</v>
      </c>
    </row>
    <row r="1343" spans="1:7">
      <c r="A1343">
        <v>6844</v>
      </c>
      <c r="B1343" t="s">
        <v>9506</v>
      </c>
      <c r="C1343" t="s">
        <v>16670</v>
      </c>
      <c r="D1343">
        <v>0.3</v>
      </c>
      <c r="E1343" t="s">
        <v>107</v>
      </c>
      <c r="F1343" t="s">
        <v>15441</v>
      </c>
      <c r="G1343">
        <v>4</v>
      </c>
    </row>
    <row r="1344" spans="1:7">
      <c r="A1344">
        <v>6763</v>
      </c>
      <c r="B1344" t="s">
        <v>9506</v>
      </c>
      <c r="C1344" t="s">
        <v>14147</v>
      </c>
      <c r="D1344">
        <v>0.6</v>
      </c>
      <c r="E1344" t="s">
        <v>107</v>
      </c>
      <c r="F1344" t="s">
        <v>13121</v>
      </c>
      <c r="G1344">
        <v>7</v>
      </c>
    </row>
    <row r="1345" spans="1:7">
      <c r="A1345">
        <v>12139</v>
      </c>
      <c r="B1345" t="s">
        <v>9506</v>
      </c>
      <c r="C1345" t="s">
        <v>9251</v>
      </c>
      <c r="D1345">
        <v>0.8</v>
      </c>
      <c r="E1345" t="s">
        <v>49</v>
      </c>
      <c r="F1345" t="s">
        <v>9136</v>
      </c>
      <c r="G1345">
        <v>2</v>
      </c>
    </row>
    <row r="1346" spans="1:7">
      <c r="A1346">
        <v>125</v>
      </c>
      <c r="B1346" t="s">
        <v>9506</v>
      </c>
      <c r="C1346" t="s">
        <v>9503</v>
      </c>
      <c r="D1346">
        <v>0.8</v>
      </c>
      <c r="E1346" t="s">
        <v>49</v>
      </c>
      <c r="F1346" t="s">
        <v>9136</v>
      </c>
      <c r="G1346">
        <v>7</v>
      </c>
    </row>
    <row r="1347" spans="1:7">
      <c r="A1347">
        <v>6764</v>
      </c>
      <c r="B1347" t="s">
        <v>9506</v>
      </c>
      <c r="C1347" t="s">
        <v>18414</v>
      </c>
      <c r="D1347">
        <v>0.8</v>
      </c>
      <c r="E1347" t="s">
        <v>40</v>
      </c>
      <c r="F1347" t="s">
        <v>9136</v>
      </c>
      <c r="G1347">
        <v>7</v>
      </c>
    </row>
    <row r="1348" spans="1:7">
      <c r="A1348">
        <v>2043</v>
      </c>
      <c r="B1348" t="s">
        <v>2221</v>
      </c>
      <c r="C1348" t="s">
        <v>2213</v>
      </c>
      <c r="D1348">
        <v>0.01</v>
      </c>
      <c r="E1348" t="s">
        <v>80</v>
      </c>
      <c r="F1348" t="s">
        <v>2210</v>
      </c>
      <c r="G1348">
        <v>1</v>
      </c>
    </row>
    <row r="1349" spans="1:7">
      <c r="A1349">
        <v>2044</v>
      </c>
      <c r="B1349" t="s">
        <v>105</v>
      </c>
      <c r="C1349" t="s">
        <v>16248</v>
      </c>
      <c r="D1349">
        <v>0.8</v>
      </c>
      <c r="E1349" t="s">
        <v>107</v>
      </c>
      <c r="F1349" t="s">
        <v>14771</v>
      </c>
      <c r="G1349">
        <v>7</v>
      </c>
    </row>
    <row r="1350" spans="1:7">
      <c r="A1350">
        <v>12176</v>
      </c>
      <c r="B1350" t="s">
        <v>105</v>
      </c>
      <c r="C1350" t="s">
        <v>8058</v>
      </c>
      <c r="D1350">
        <v>0.8</v>
      </c>
      <c r="E1350" t="s">
        <v>107</v>
      </c>
      <c r="F1350" t="s">
        <v>14771</v>
      </c>
      <c r="G1350">
        <v>7</v>
      </c>
    </row>
    <row r="1351" spans="1:7">
      <c r="A1351">
        <v>2046</v>
      </c>
      <c r="B1351" t="s">
        <v>105</v>
      </c>
      <c r="C1351" t="s">
        <v>16672</v>
      </c>
      <c r="D1351">
        <v>0.01</v>
      </c>
      <c r="E1351" t="s">
        <v>107</v>
      </c>
      <c r="F1351" t="s">
        <v>14771</v>
      </c>
      <c r="G1351">
        <v>3</v>
      </c>
    </row>
    <row r="1352" spans="1:7">
      <c r="A1352">
        <v>2047</v>
      </c>
      <c r="B1352" t="s">
        <v>105</v>
      </c>
      <c r="C1352" t="s">
        <v>16673</v>
      </c>
      <c r="D1352">
        <v>0.1</v>
      </c>
      <c r="E1352" t="s">
        <v>107</v>
      </c>
      <c r="F1352" t="s">
        <v>12334</v>
      </c>
      <c r="G1352">
        <v>7</v>
      </c>
    </row>
    <row r="1353" spans="1:7">
      <c r="A1353">
        <v>2045</v>
      </c>
      <c r="B1353" t="s">
        <v>105</v>
      </c>
      <c r="C1353" t="s">
        <v>14147</v>
      </c>
      <c r="D1353">
        <v>0.01</v>
      </c>
      <c r="E1353" t="s">
        <v>107</v>
      </c>
      <c r="F1353" t="s">
        <v>13121</v>
      </c>
      <c r="G1353">
        <v>7</v>
      </c>
    </row>
    <row r="1354" spans="1:7">
      <c r="A1354">
        <v>11561</v>
      </c>
      <c r="B1354" t="s">
        <v>105</v>
      </c>
      <c r="C1354" t="s">
        <v>16350</v>
      </c>
      <c r="D1354">
        <v>0.1</v>
      </c>
      <c r="E1354" t="s">
        <v>107</v>
      </c>
      <c r="F1354" t="s">
        <v>12334</v>
      </c>
      <c r="G1354">
        <v>7</v>
      </c>
    </row>
    <row r="1355" spans="1:7">
      <c r="A1355">
        <v>2048</v>
      </c>
      <c r="B1355" t="s">
        <v>456</v>
      </c>
      <c r="C1355" t="s">
        <v>439</v>
      </c>
      <c r="D1355">
        <v>0.01</v>
      </c>
      <c r="E1355" t="s">
        <v>49</v>
      </c>
      <c r="F1355" t="s">
        <v>68</v>
      </c>
      <c r="G1355">
        <v>3</v>
      </c>
    </row>
    <row r="1356" spans="1:7">
      <c r="A1356">
        <v>181</v>
      </c>
      <c r="B1356" t="s">
        <v>16674</v>
      </c>
      <c r="C1356" t="s">
        <v>10924</v>
      </c>
      <c r="D1356">
        <v>0.01</v>
      </c>
      <c r="E1356" t="s">
        <v>166</v>
      </c>
      <c r="F1356" t="s">
        <v>10870</v>
      </c>
      <c r="G1356">
        <v>4</v>
      </c>
    </row>
    <row r="1357" spans="1:7">
      <c r="A1357">
        <v>2252</v>
      </c>
      <c r="B1357" t="s">
        <v>16675</v>
      </c>
      <c r="C1357" t="s">
        <v>16676</v>
      </c>
      <c r="D1357">
        <v>0.01</v>
      </c>
      <c r="E1357" t="s">
        <v>80</v>
      </c>
      <c r="F1357" t="s">
        <v>15338</v>
      </c>
      <c r="G1357">
        <v>4</v>
      </c>
    </row>
    <row r="1358" spans="1:7">
      <c r="A1358">
        <v>2253</v>
      </c>
      <c r="B1358" t="s">
        <v>13457</v>
      </c>
      <c r="C1358" t="s">
        <v>13454</v>
      </c>
      <c r="D1358">
        <v>0.01</v>
      </c>
      <c r="E1358" t="s">
        <v>49</v>
      </c>
      <c r="F1358" t="s">
        <v>13121</v>
      </c>
      <c r="G1358">
        <v>2</v>
      </c>
    </row>
    <row r="1359" spans="1:7">
      <c r="A1359">
        <v>2254</v>
      </c>
      <c r="B1359" t="s">
        <v>5920</v>
      </c>
      <c r="C1359" t="s">
        <v>16677</v>
      </c>
      <c r="D1359">
        <v>0.01</v>
      </c>
      <c r="E1359" t="s">
        <v>74</v>
      </c>
      <c r="F1359" t="s">
        <v>14655</v>
      </c>
      <c r="G1359">
        <v>2</v>
      </c>
    </row>
    <row r="1360" spans="1:7">
      <c r="A1360">
        <v>2255</v>
      </c>
      <c r="B1360" t="s">
        <v>9552</v>
      </c>
      <c r="C1360" t="s">
        <v>79</v>
      </c>
      <c r="D1360">
        <v>0.01</v>
      </c>
      <c r="E1360" t="s">
        <v>80</v>
      </c>
      <c r="F1360" t="s">
        <v>68</v>
      </c>
      <c r="G1360">
        <v>1</v>
      </c>
    </row>
    <row r="1361" spans="1:7">
      <c r="A1361">
        <v>2256</v>
      </c>
      <c r="B1361" t="s">
        <v>791</v>
      </c>
      <c r="C1361" t="s">
        <v>792</v>
      </c>
      <c r="D1361">
        <v>0.01</v>
      </c>
      <c r="E1361" t="s">
        <v>135</v>
      </c>
      <c r="F1361" t="s">
        <v>68</v>
      </c>
      <c r="G1361">
        <v>7</v>
      </c>
    </row>
    <row r="1362" spans="1:7">
      <c r="A1362">
        <v>2258</v>
      </c>
      <c r="B1362" t="s">
        <v>3555</v>
      </c>
      <c r="C1362" t="s">
        <v>16678</v>
      </c>
      <c r="D1362">
        <v>0.01</v>
      </c>
      <c r="E1362" t="s">
        <v>203</v>
      </c>
      <c r="F1362" t="s">
        <v>14699</v>
      </c>
      <c r="G1362">
        <v>1</v>
      </c>
    </row>
    <row r="1363" spans="1:7">
      <c r="A1363">
        <v>2257</v>
      </c>
      <c r="B1363" t="s">
        <v>3555</v>
      </c>
      <c r="C1363" t="s">
        <v>3542</v>
      </c>
      <c r="D1363">
        <v>0.01</v>
      </c>
      <c r="E1363" t="s">
        <v>203</v>
      </c>
      <c r="F1363" t="s">
        <v>3381</v>
      </c>
      <c r="G1363">
        <v>1</v>
      </c>
    </row>
    <row r="1364" spans="1:7">
      <c r="A1364">
        <v>182</v>
      </c>
      <c r="B1364" t="s">
        <v>16679</v>
      </c>
      <c r="C1364" t="s">
        <v>10662</v>
      </c>
      <c r="D1364">
        <v>0.01</v>
      </c>
      <c r="E1364" t="s">
        <v>135</v>
      </c>
      <c r="F1364" t="s">
        <v>10625</v>
      </c>
      <c r="G1364">
        <v>1</v>
      </c>
    </row>
    <row r="1365" spans="1:7">
      <c r="A1365">
        <v>183</v>
      </c>
      <c r="B1365" t="s">
        <v>10740</v>
      </c>
      <c r="C1365" t="s">
        <v>10741</v>
      </c>
      <c r="D1365">
        <v>0.01</v>
      </c>
      <c r="E1365" t="s">
        <v>89</v>
      </c>
      <c r="F1365" t="s">
        <v>10625</v>
      </c>
      <c r="G1365">
        <v>2</v>
      </c>
    </row>
    <row r="1366" spans="1:7">
      <c r="A1366">
        <v>6580</v>
      </c>
      <c r="B1366" t="s">
        <v>9091</v>
      </c>
      <c r="C1366" t="s">
        <v>18415</v>
      </c>
      <c r="D1366">
        <v>0.8</v>
      </c>
      <c r="E1366" t="s">
        <v>49</v>
      </c>
      <c r="F1366" t="s">
        <v>14771</v>
      </c>
      <c r="G1366">
        <v>7</v>
      </c>
    </row>
    <row r="1367" spans="1:7">
      <c r="A1367">
        <v>2259</v>
      </c>
      <c r="B1367" t="s">
        <v>9091</v>
      </c>
      <c r="C1367" t="s">
        <v>18416</v>
      </c>
      <c r="D1367">
        <v>0.01</v>
      </c>
      <c r="E1367" t="s">
        <v>49</v>
      </c>
      <c r="F1367" t="s">
        <v>14771</v>
      </c>
      <c r="G1367">
        <v>6</v>
      </c>
    </row>
    <row r="1368" spans="1:7">
      <c r="A1368">
        <v>6581</v>
      </c>
      <c r="B1368" t="s">
        <v>9091</v>
      </c>
      <c r="C1368" t="s">
        <v>18417</v>
      </c>
      <c r="D1368">
        <v>0.5</v>
      </c>
      <c r="E1368" t="s">
        <v>40</v>
      </c>
      <c r="F1368" t="s">
        <v>14771</v>
      </c>
      <c r="G1368">
        <v>7</v>
      </c>
    </row>
    <row r="1369" spans="1:7">
      <c r="A1369">
        <v>12046</v>
      </c>
      <c r="B1369" t="s">
        <v>9091</v>
      </c>
      <c r="C1369" t="s">
        <v>8818</v>
      </c>
      <c r="D1369">
        <v>0.8</v>
      </c>
      <c r="E1369" t="s">
        <v>49</v>
      </c>
      <c r="F1369" t="s">
        <v>8594</v>
      </c>
      <c r="G1369">
        <v>2</v>
      </c>
    </row>
    <row r="1370" spans="1:7">
      <c r="A1370">
        <v>2260</v>
      </c>
      <c r="B1370" t="s">
        <v>9091</v>
      </c>
      <c r="C1370" t="s">
        <v>9093</v>
      </c>
      <c r="D1370">
        <v>0.8</v>
      </c>
      <c r="E1370" t="s">
        <v>49</v>
      </c>
      <c r="F1370" t="s">
        <v>8594</v>
      </c>
      <c r="G1370">
        <v>7</v>
      </c>
    </row>
    <row r="1371" spans="1:7">
      <c r="A1371">
        <v>2261</v>
      </c>
      <c r="B1371" t="s">
        <v>4559</v>
      </c>
      <c r="C1371" t="s">
        <v>16683</v>
      </c>
      <c r="D1371">
        <v>0.01</v>
      </c>
      <c r="E1371" t="s">
        <v>89</v>
      </c>
      <c r="F1371" t="s">
        <v>15376</v>
      </c>
      <c r="G1371">
        <v>1</v>
      </c>
    </row>
    <row r="1372" spans="1:7">
      <c r="A1372">
        <v>2262</v>
      </c>
      <c r="B1372" t="s">
        <v>4559</v>
      </c>
      <c r="C1372" t="s">
        <v>4554</v>
      </c>
      <c r="D1372">
        <v>0.01</v>
      </c>
      <c r="E1372" t="s">
        <v>89</v>
      </c>
      <c r="F1372" t="s">
        <v>4512</v>
      </c>
      <c r="G1372">
        <v>1</v>
      </c>
    </row>
    <row r="1373" spans="1:7">
      <c r="A1373">
        <v>11562</v>
      </c>
      <c r="B1373" t="s">
        <v>4559</v>
      </c>
      <c r="C1373" t="s">
        <v>16684</v>
      </c>
      <c r="D1373">
        <v>0.1</v>
      </c>
      <c r="E1373" t="s">
        <v>89</v>
      </c>
      <c r="F1373" t="s">
        <v>14590</v>
      </c>
      <c r="G1373">
        <v>1</v>
      </c>
    </row>
    <row r="1374" spans="1:7">
      <c r="A1374">
        <v>2545</v>
      </c>
      <c r="B1374" t="s">
        <v>8645</v>
      </c>
      <c r="C1374" t="s">
        <v>8642</v>
      </c>
      <c r="D1374">
        <v>0.01</v>
      </c>
      <c r="E1374" t="s">
        <v>123</v>
      </c>
      <c r="F1374" t="s">
        <v>8594</v>
      </c>
      <c r="G1374">
        <v>1</v>
      </c>
    </row>
    <row r="1375" spans="1:7">
      <c r="A1375">
        <v>2546</v>
      </c>
      <c r="B1375" t="s">
        <v>86</v>
      </c>
      <c r="C1375" t="s">
        <v>88</v>
      </c>
      <c r="D1375">
        <v>0.01</v>
      </c>
      <c r="E1375" t="s">
        <v>89</v>
      </c>
      <c r="F1375" t="s">
        <v>68</v>
      </c>
      <c r="G1375">
        <v>1</v>
      </c>
    </row>
    <row r="1376" spans="1:7">
      <c r="A1376">
        <v>259</v>
      </c>
      <c r="B1376" t="s">
        <v>3019</v>
      </c>
      <c r="C1376" t="s">
        <v>3016</v>
      </c>
      <c r="D1376">
        <v>0.01</v>
      </c>
      <c r="E1376" t="s">
        <v>135</v>
      </c>
      <c r="F1376" t="s">
        <v>2900</v>
      </c>
      <c r="G1376">
        <v>2</v>
      </c>
    </row>
    <row r="1377" spans="1:7">
      <c r="A1377">
        <v>260</v>
      </c>
      <c r="B1377" t="s">
        <v>16685</v>
      </c>
      <c r="C1377" t="s">
        <v>16686</v>
      </c>
      <c r="D1377">
        <v>0.01</v>
      </c>
      <c r="E1377" t="s">
        <v>89</v>
      </c>
      <c r="F1377" t="s">
        <v>12619</v>
      </c>
      <c r="G1377">
        <v>1</v>
      </c>
    </row>
    <row r="1378" spans="1:7">
      <c r="A1378">
        <v>2547</v>
      </c>
      <c r="B1378" t="s">
        <v>5958</v>
      </c>
      <c r="C1378" t="s">
        <v>16687</v>
      </c>
      <c r="D1378">
        <v>0.01</v>
      </c>
      <c r="E1378" t="s">
        <v>74</v>
      </c>
      <c r="F1378" t="s">
        <v>15376</v>
      </c>
      <c r="G1378">
        <v>5</v>
      </c>
    </row>
    <row r="1379" spans="1:7">
      <c r="A1379">
        <v>261</v>
      </c>
      <c r="B1379" t="s">
        <v>5958</v>
      </c>
      <c r="C1379" t="s">
        <v>16688</v>
      </c>
      <c r="D1379">
        <v>0.01</v>
      </c>
      <c r="E1379" t="s">
        <v>123</v>
      </c>
      <c r="F1379" t="s">
        <v>14748</v>
      </c>
      <c r="G1379">
        <v>5</v>
      </c>
    </row>
    <row r="1380" spans="1:7">
      <c r="A1380">
        <v>2548</v>
      </c>
      <c r="B1380" t="s">
        <v>5958</v>
      </c>
      <c r="C1380" t="s">
        <v>5354</v>
      </c>
      <c r="D1380">
        <v>0.01</v>
      </c>
      <c r="E1380" t="s">
        <v>123</v>
      </c>
      <c r="F1380" t="s">
        <v>4512</v>
      </c>
      <c r="G1380">
        <v>5</v>
      </c>
    </row>
    <row r="1381" spans="1:7">
      <c r="A1381">
        <v>11563</v>
      </c>
      <c r="B1381" t="s">
        <v>5958</v>
      </c>
      <c r="C1381" t="s">
        <v>16689</v>
      </c>
      <c r="D1381">
        <v>0.1</v>
      </c>
      <c r="E1381" t="s">
        <v>74</v>
      </c>
      <c r="F1381" t="s">
        <v>14590</v>
      </c>
      <c r="G1381">
        <v>5</v>
      </c>
    </row>
    <row r="1382" spans="1:7">
      <c r="A1382">
        <v>11564</v>
      </c>
      <c r="B1382" t="s">
        <v>12356</v>
      </c>
      <c r="C1382" t="s">
        <v>16690</v>
      </c>
      <c r="D1382">
        <v>0.1</v>
      </c>
      <c r="E1382" t="s">
        <v>123</v>
      </c>
      <c r="F1382" t="s">
        <v>14771</v>
      </c>
      <c r="G1382">
        <v>1</v>
      </c>
    </row>
    <row r="1383" spans="1:7">
      <c r="A1383">
        <v>2550</v>
      </c>
      <c r="B1383" t="s">
        <v>12356</v>
      </c>
      <c r="C1383" t="s">
        <v>16691</v>
      </c>
      <c r="D1383">
        <v>0.01</v>
      </c>
      <c r="E1383" t="s">
        <v>123</v>
      </c>
      <c r="F1383" t="s">
        <v>14771</v>
      </c>
      <c r="G1383">
        <v>1</v>
      </c>
    </row>
    <row r="1384" spans="1:7">
      <c r="A1384">
        <v>2549</v>
      </c>
      <c r="B1384" t="s">
        <v>12356</v>
      </c>
      <c r="C1384" t="s">
        <v>12353</v>
      </c>
      <c r="D1384">
        <v>0.01</v>
      </c>
      <c r="E1384" t="s">
        <v>123</v>
      </c>
      <c r="F1384" t="s">
        <v>12334</v>
      </c>
      <c r="G1384">
        <v>1</v>
      </c>
    </row>
    <row r="1385" spans="1:7">
      <c r="A1385">
        <v>2551</v>
      </c>
      <c r="B1385" t="s">
        <v>3670</v>
      </c>
      <c r="C1385" t="s">
        <v>16692</v>
      </c>
      <c r="D1385">
        <v>0.6</v>
      </c>
      <c r="F1385" t="s">
        <v>4512</v>
      </c>
      <c r="G1385">
        <v>1</v>
      </c>
    </row>
    <row r="1386" spans="1:7">
      <c r="A1386">
        <v>2553</v>
      </c>
      <c r="B1386" t="s">
        <v>14293</v>
      </c>
      <c r="C1386" t="s">
        <v>14288</v>
      </c>
      <c r="D1386">
        <v>0.01</v>
      </c>
      <c r="E1386" t="s">
        <v>89</v>
      </c>
      <c r="F1386" t="s">
        <v>14278</v>
      </c>
      <c r="G1386">
        <v>1</v>
      </c>
    </row>
    <row r="1387" spans="1:7">
      <c r="A1387">
        <v>2552</v>
      </c>
      <c r="B1387" t="s">
        <v>14293</v>
      </c>
      <c r="C1387" t="s">
        <v>16199</v>
      </c>
      <c r="D1387">
        <v>0.01</v>
      </c>
      <c r="E1387" t="s">
        <v>89</v>
      </c>
      <c r="F1387" t="s">
        <v>12660</v>
      </c>
      <c r="G1387">
        <v>1</v>
      </c>
    </row>
    <row r="1388" spans="1:7">
      <c r="A1388">
        <v>2555</v>
      </c>
      <c r="B1388" t="s">
        <v>8780</v>
      </c>
      <c r="C1388" t="s">
        <v>8777</v>
      </c>
      <c r="D1388">
        <v>0.01</v>
      </c>
      <c r="E1388" t="s">
        <v>89</v>
      </c>
      <c r="F1388" t="s">
        <v>8594</v>
      </c>
      <c r="G1388">
        <v>2</v>
      </c>
    </row>
    <row r="1389" spans="1:7">
      <c r="A1389">
        <v>2554</v>
      </c>
      <c r="B1389" t="s">
        <v>8780</v>
      </c>
      <c r="C1389" t="s">
        <v>16480</v>
      </c>
      <c r="D1389">
        <v>0.01</v>
      </c>
      <c r="E1389" t="s">
        <v>89</v>
      </c>
      <c r="F1389" t="s">
        <v>14995</v>
      </c>
      <c r="G1389">
        <v>2</v>
      </c>
    </row>
    <row r="1390" spans="1:7">
      <c r="A1390">
        <v>7263</v>
      </c>
      <c r="B1390" t="s">
        <v>13903</v>
      </c>
      <c r="C1390" t="s">
        <v>13887</v>
      </c>
      <c r="D1390">
        <v>0.8</v>
      </c>
      <c r="E1390" t="s">
        <v>107</v>
      </c>
      <c r="F1390" t="s">
        <v>13121</v>
      </c>
      <c r="G1390">
        <v>5</v>
      </c>
    </row>
    <row r="1391" spans="1:7">
      <c r="A1391">
        <v>2909</v>
      </c>
      <c r="B1391" t="s">
        <v>2562</v>
      </c>
      <c r="C1391" t="s">
        <v>16693</v>
      </c>
      <c r="D1391">
        <v>0.5</v>
      </c>
      <c r="E1391" t="s">
        <v>166</v>
      </c>
      <c r="F1391" t="s">
        <v>14771</v>
      </c>
      <c r="G1391">
        <v>5</v>
      </c>
    </row>
    <row r="1392" spans="1:7">
      <c r="A1392">
        <v>2911</v>
      </c>
      <c r="B1392" t="s">
        <v>2562</v>
      </c>
      <c r="C1392" t="s">
        <v>16694</v>
      </c>
      <c r="D1392">
        <v>0.01</v>
      </c>
      <c r="E1392" t="s">
        <v>166</v>
      </c>
      <c r="F1392" t="s">
        <v>14771</v>
      </c>
      <c r="G1392">
        <v>5</v>
      </c>
    </row>
    <row r="1393" spans="1:7">
      <c r="A1393">
        <v>6653</v>
      </c>
      <c r="B1393" t="s">
        <v>2562</v>
      </c>
      <c r="C1393" t="s">
        <v>16695</v>
      </c>
      <c r="D1393">
        <v>0.6</v>
      </c>
      <c r="E1393" t="s">
        <v>166</v>
      </c>
      <c r="F1393" t="s">
        <v>12334</v>
      </c>
      <c r="G1393">
        <v>5</v>
      </c>
    </row>
    <row r="1394" spans="1:7">
      <c r="A1394">
        <v>2910</v>
      </c>
      <c r="B1394" t="s">
        <v>2562</v>
      </c>
      <c r="C1394" t="s">
        <v>2551</v>
      </c>
      <c r="D1394">
        <v>0.8</v>
      </c>
      <c r="E1394" t="s">
        <v>166</v>
      </c>
      <c r="F1394" t="s">
        <v>2210</v>
      </c>
      <c r="G1394">
        <v>5</v>
      </c>
    </row>
    <row r="1395" spans="1:7">
      <c r="A1395">
        <v>262</v>
      </c>
      <c r="B1395" t="s">
        <v>16696</v>
      </c>
      <c r="C1395" t="s">
        <v>16697</v>
      </c>
      <c r="D1395">
        <v>0.01</v>
      </c>
      <c r="E1395" t="s">
        <v>67</v>
      </c>
      <c r="F1395" t="s">
        <v>10870</v>
      </c>
      <c r="G1395">
        <v>4</v>
      </c>
    </row>
    <row r="1396" spans="1:7">
      <c r="A1396">
        <v>2912</v>
      </c>
      <c r="B1396" t="s">
        <v>5455</v>
      </c>
      <c r="C1396" t="s">
        <v>5447</v>
      </c>
      <c r="D1396">
        <v>0.1</v>
      </c>
      <c r="E1396" t="s">
        <v>203</v>
      </c>
      <c r="F1396" t="s">
        <v>4512</v>
      </c>
      <c r="G1396">
        <v>5</v>
      </c>
    </row>
    <row r="1397" spans="1:7">
      <c r="A1397">
        <v>382</v>
      </c>
      <c r="B1397" t="s">
        <v>16698</v>
      </c>
      <c r="C1397" t="s">
        <v>9135</v>
      </c>
      <c r="D1397">
        <v>0.01</v>
      </c>
      <c r="E1397" t="s">
        <v>80</v>
      </c>
      <c r="F1397" t="s">
        <v>9136</v>
      </c>
      <c r="G1397">
        <v>1</v>
      </c>
    </row>
    <row r="1398" spans="1:7">
      <c r="A1398">
        <v>2913</v>
      </c>
      <c r="B1398" t="s">
        <v>10014</v>
      </c>
      <c r="C1398" t="s">
        <v>745</v>
      </c>
      <c r="D1398">
        <v>0.01</v>
      </c>
      <c r="E1398" t="s">
        <v>595</v>
      </c>
      <c r="F1398" t="s">
        <v>68</v>
      </c>
      <c r="G1398">
        <v>5</v>
      </c>
    </row>
    <row r="1399" spans="1:7">
      <c r="A1399">
        <v>383</v>
      </c>
      <c r="B1399" t="s">
        <v>6764</v>
      </c>
      <c r="C1399" t="s">
        <v>12012</v>
      </c>
      <c r="D1399">
        <v>0.6</v>
      </c>
      <c r="E1399" t="s">
        <v>80</v>
      </c>
      <c r="F1399" t="s">
        <v>11921</v>
      </c>
      <c r="G1399">
        <v>2</v>
      </c>
    </row>
    <row r="1400" spans="1:7">
      <c r="A1400">
        <v>6755</v>
      </c>
      <c r="B1400" t="s">
        <v>6764</v>
      </c>
      <c r="C1400" t="s">
        <v>6741</v>
      </c>
      <c r="D1400">
        <v>0.8</v>
      </c>
      <c r="E1400" t="s">
        <v>80</v>
      </c>
      <c r="F1400" t="s">
        <v>6576</v>
      </c>
      <c r="G1400">
        <v>2</v>
      </c>
    </row>
    <row r="1401" spans="1:7">
      <c r="A1401">
        <v>10765</v>
      </c>
      <c r="B1401" t="s">
        <v>16699</v>
      </c>
      <c r="C1401" t="s">
        <v>16430</v>
      </c>
      <c r="D1401">
        <v>0.1</v>
      </c>
      <c r="E1401" t="s">
        <v>74</v>
      </c>
      <c r="F1401" t="s">
        <v>12660</v>
      </c>
      <c r="G1401">
        <v>5</v>
      </c>
    </row>
    <row r="1402" spans="1:7">
      <c r="A1402">
        <v>510</v>
      </c>
      <c r="B1402" t="s">
        <v>9194</v>
      </c>
      <c r="C1402" t="s">
        <v>9190</v>
      </c>
      <c r="D1402">
        <v>0.8</v>
      </c>
      <c r="F1402" t="s">
        <v>9136</v>
      </c>
      <c r="G1402">
        <v>1</v>
      </c>
    </row>
    <row r="1403" spans="1:7">
      <c r="A1403">
        <v>10367</v>
      </c>
      <c r="B1403" t="s">
        <v>9194</v>
      </c>
      <c r="C1403" t="s">
        <v>16700</v>
      </c>
      <c r="D1403">
        <v>0.6</v>
      </c>
      <c r="F1403" t="s">
        <v>12156</v>
      </c>
      <c r="G1403">
        <v>1</v>
      </c>
    </row>
    <row r="1404" spans="1:7">
      <c r="A1404">
        <v>511</v>
      </c>
      <c r="B1404" t="s">
        <v>9436</v>
      </c>
      <c r="C1404" t="s">
        <v>9437</v>
      </c>
      <c r="D1404">
        <v>0.01</v>
      </c>
      <c r="E1404" t="s">
        <v>354</v>
      </c>
      <c r="F1404" t="s">
        <v>9136</v>
      </c>
      <c r="G1404">
        <v>5</v>
      </c>
    </row>
    <row r="1405" spans="1:7">
      <c r="A1405">
        <v>512</v>
      </c>
      <c r="B1405" t="s">
        <v>9436</v>
      </c>
      <c r="C1405" t="s">
        <v>9421</v>
      </c>
      <c r="D1405">
        <v>0.01</v>
      </c>
      <c r="E1405" t="s">
        <v>107</v>
      </c>
      <c r="F1405" t="s">
        <v>9136</v>
      </c>
      <c r="G1405">
        <v>5</v>
      </c>
    </row>
    <row r="1406" spans="1:7">
      <c r="A1406">
        <v>384</v>
      </c>
      <c r="B1406" t="s">
        <v>5384</v>
      </c>
      <c r="C1406" t="s">
        <v>16563</v>
      </c>
      <c r="D1406">
        <v>0.5</v>
      </c>
      <c r="E1406" t="s">
        <v>166</v>
      </c>
      <c r="F1406" t="s">
        <v>14748</v>
      </c>
      <c r="G1406">
        <v>5</v>
      </c>
    </row>
    <row r="1407" spans="1:7">
      <c r="A1407">
        <v>2914</v>
      </c>
      <c r="B1407" t="s">
        <v>5384</v>
      </c>
      <c r="C1407" t="s">
        <v>5380</v>
      </c>
      <c r="D1407">
        <v>0.8</v>
      </c>
      <c r="E1407" t="s">
        <v>166</v>
      </c>
      <c r="F1407" t="s">
        <v>4512</v>
      </c>
      <c r="G1407">
        <v>5</v>
      </c>
    </row>
    <row r="1408" spans="1:7">
      <c r="A1408">
        <v>3292</v>
      </c>
      <c r="B1408" t="s">
        <v>6580</v>
      </c>
      <c r="C1408" t="s">
        <v>6577</v>
      </c>
      <c r="D1408">
        <v>0.01</v>
      </c>
      <c r="E1408" t="s">
        <v>74</v>
      </c>
      <c r="F1408" t="s">
        <v>6576</v>
      </c>
      <c r="G1408">
        <v>1</v>
      </c>
    </row>
    <row r="1409" spans="1:7">
      <c r="A1409">
        <v>513</v>
      </c>
      <c r="B1409" t="s">
        <v>16701</v>
      </c>
      <c r="C1409" t="s">
        <v>16702</v>
      </c>
      <c r="D1409">
        <v>0.01</v>
      </c>
      <c r="E1409" t="s">
        <v>107</v>
      </c>
      <c r="F1409" t="s">
        <v>14748</v>
      </c>
      <c r="G1409">
        <v>5</v>
      </c>
    </row>
    <row r="1410" spans="1:7">
      <c r="A1410">
        <v>3701</v>
      </c>
      <c r="B1410" t="s">
        <v>5765</v>
      </c>
      <c r="C1410" t="s">
        <v>5761</v>
      </c>
      <c r="D1410">
        <v>0.01</v>
      </c>
      <c r="E1410" t="s">
        <v>203</v>
      </c>
      <c r="F1410" t="s">
        <v>4963</v>
      </c>
      <c r="G1410">
        <v>8</v>
      </c>
    </row>
    <row r="1411" spans="1:7">
      <c r="A1411">
        <v>3700</v>
      </c>
      <c r="B1411" t="s">
        <v>5765</v>
      </c>
      <c r="C1411" t="s">
        <v>16113</v>
      </c>
      <c r="D1411">
        <v>0.01</v>
      </c>
      <c r="F1411" t="s">
        <v>4963</v>
      </c>
      <c r="G1411">
        <v>8</v>
      </c>
    </row>
    <row r="1412" spans="1:7">
      <c r="A1412">
        <v>3702</v>
      </c>
      <c r="B1412" t="s">
        <v>7155</v>
      </c>
      <c r="C1412" t="s">
        <v>6577</v>
      </c>
      <c r="D1412">
        <v>0.01</v>
      </c>
      <c r="E1412" t="s">
        <v>74</v>
      </c>
      <c r="F1412" t="s">
        <v>6576</v>
      </c>
      <c r="G1412">
        <v>1</v>
      </c>
    </row>
    <row r="1413" spans="1:7">
      <c r="A1413">
        <v>3703</v>
      </c>
      <c r="B1413" t="s">
        <v>13126</v>
      </c>
      <c r="C1413" t="s">
        <v>13120</v>
      </c>
      <c r="D1413">
        <v>0.01</v>
      </c>
      <c r="E1413" t="s">
        <v>74</v>
      </c>
      <c r="F1413" t="s">
        <v>13121</v>
      </c>
      <c r="G1413">
        <v>1</v>
      </c>
    </row>
    <row r="1414" spans="1:7">
      <c r="A1414">
        <v>3704</v>
      </c>
      <c r="B1414" t="s">
        <v>8070</v>
      </c>
      <c r="C1414" t="s">
        <v>16249</v>
      </c>
      <c r="D1414">
        <v>0.01</v>
      </c>
      <c r="E1414" t="s">
        <v>107</v>
      </c>
      <c r="F1414" t="s">
        <v>14771</v>
      </c>
      <c r="G1414">
        <v>7</v>
      </c>
    </row>
    <row r="1415" spans="1:7">
      <c r="A1415">
        <v>3705</v>
      </c>
      <c r="B1415" t="s">
        <v>1994</v>
      </c>
      <c r="C1415" t="s">
        <v>1996</v>
      </c>
      <c r="D1415">
        <v>0.8</v>
      </c>
      <c r="E1415" t="s">
        <v>49</v>
      </c>
      <c r="F1415" t="s">
        <v>1975</v>
      </c>
      <c r="G1415">
        <v>4</v>
      </c>
    </row>
    <row r="1416" spans="1:7">
      <c r="A1416">
        <v>3707</v>
      </c>
      <c r="B1416" t="s">
        <v>12500</v>
      </c>
      <c r="C1416" t="s">
        <v>16703</v>
      </c>
      <c r="D1416">
        <v>0.01</v>
      </c>
      <c r="E1416" t="s">
        <v>74</v>
      </c>
      <c r="F1416" t="s">
        <v>14771</v>
      </c>
      <c r="G1416">
        <v>7</v>
      </c>
    </row>
    <row r="1417" spans="1:7">
      <c r="A1417">
        <v>3706</v>
      </c>
      <c r="B1417" t="s">
        <v>12500</v>
      </c>
      <c r="C1417" t="s">
        <v>12497</v>
      </c>
      <c r="D1417">
        <v>0.01</v>
      </c>
      <c r="E1417" t="s">
        <v>74</v>
      </c>
      <c r="F1417" t="s">
        <v>12334</v>
      </c>
      <c r="G1417">
        <v>5</v>
      </c>
    </row>
    <row r="1418" spans="1:7">
      <c r="A1418">
        <v>10766</v>
      </c>
      <c r="B1418" t="s">
        <v>12500</v>
      </c>
      <c r="C1418" t="s">
        <v>12562</v>
      </c>
      <c r="D1418">
        <v>0.1</v>
      </c>
      <c r="E1418" t="s">
        <v>74</v>
      </c>
      <c r="F1418" t="s">
        <v>12334</v>
      </c>
      <c r="G1418">
        <v>7</v>
      </c>
    </row>
    <row r="1419" spans="1:7">
      <c r="A1419">
        <v>3708</v>
      </c>
      <c r="B1419" t="s">
        <v>13141</v>
      </c>
      <c r="C1419" t="s">
        <v>13132</v>
      </c>
      <c r="D1419">
        <v>0.8</v>
      </c>
      <c r="E1419" t="s">
        <v>80</v>
      </c>
      <c r="F1419" t="s">
        <v>13121</v>
      </c>
      <c r="G1419">
        <v>1</v>
      </c>
    </row>
    <row r="1420" spans="1:7">
      <c r="A1420">
        <v>3709</v>
      </c>
      <c r="B1420" t="s">
        <v>8925</v>
      </c>
      <c r="C1420" t="s">
        <v>8920</v>
      </c>
      <c r="D1420">
        <v>0.01</v>
      </c>
      <c r="E1420" t="s">
        <v>166</v>
      </c>
      <c r="F1420" t="s">
        <v>8594</v>
      </c>
      <c r="G1420">
        <v>3</v>
      </c>
    </row>
    <row r="1421" spans="1:7">
      <c r="A1421">
        <v>3710</v>
      </c>
      <c r="B1421" t="s">
        <v>515</v>
      </c>
      <c r="C1421" t="s">
        <v>511</v>
      </c>
      <c r="D1421">
        <v>0.01</v>
      </c>
      <c r="E1421" t="s">
        <v>89</v>
      </c>
      <c r="F1421" t="s">
        <v>499</v>
      </c>
      <c r="G1421">
        <v>4</v>
      </c>
    </row>
    <row r="1422" spans="1:7">
      <c r="A1422">
        <v>3712</v>
      </c>
      <c r="B1422" t="s">
        <v>4049</v>
      </c>
      <c r="C1422" t="s">
        <v>16565</v>
      </c>
      <c r="D1422">
        <v>0.01</v>
      </c>
      <c r="E1422" t="s">
        <v>107</v>
      </c>
      <c r="F1422" t="s">
        <v>14699</v>
      </c>
      <c r="G1422">
        <v>5</v>
      </c>
    </row>
    <row r="1423" spans="1:7">
      <c r="A1423">
        <v>3711</v>
      </c>
      <c r="B1423" t="s">
        <v>4049</v>
      </c>
      <c r="C1423" t="s">
        <v>4042</v>
      </c>
      <c r="D1423">
        <v>0.8</v>
      </c>
      <c r="E1423" t="s">
        <v>107</v>
      </c>
      <c r="F1423" t="s">
        <v>3381</v>
      </c>
      <c r="G1423">
        <v>5</v>
      </c>
    </row>
    <row r="1424" spans="1:7">
      <c r="A1424">
        <v>3713</v>
      </c>
      <c r="B1424" t="s">
        <v>37</v>
      </c>
      <c r="C1424" t="s">
        <v>966</v>
      </c>
      <c r="D1424">
        <v>0.8</v>
      </c>
      <c r="E1424" t="s">
        <v>80</v>
      </c>
      <c r="F1424" t="s">
        <v>41</v>
      </c>
      <c r="G1424">
        <v>1</v>
      </c>
    </row>
    <row r="1425" spans="1:7">
      <c r="A1425">
        <v>3714</v>
      </c>
      <c r="B1425" t="s">
        <v>2247</v>
      </c>
      <c r="C1425" t="s">
        <v>2240</v>
      </c>
      <c r="D1425">
        <v>0.01</v>
      </c>
      <c r="E1425" t="s">
        <v>107</v>
      </c>
      <c r="F1425" t="s">
        <v>2210</v>
      </c>
      <c r="G1425">
        <v>1</v>
      </c>
    </row>
    <row r="1426" spans="1:7">
      <c r="A1426">
        <v>7296</v>
      </c>
      <c r="B1426" t="s">
        <v>16704</v>
      </c>
      <c r="C1426" t="s">
        <v>4712</v>
      </c>
      <c r="D1426">
        <v>0.8</v>
      </c>
      <c r="E1426" t="s">
        <v>67</v>
      </c>
      <c r="F1426" t="s">
        <v>4512</v>
      </c>
      <c r="G1426">
        <v>2</v>
      </c>
    </row>
    <row r="1427" spans="1:7">
      <c r="A1427">
        <v>4148</v>
      </c>
      <c r="B1427" t="s">
        <v>16705</v>
      </c>
      <c r="C1427" t="s">
        <v>8693</v>
      </c>
      <c r="D1427">
        <v>0.01</v>
      </c>
      <c r="F1427" t="s">
        <v>8594</v>
      </c>
      <c r="G1427">
        <v>1</v>
      </c>
    </row>
    <row r="1428" spans="1:7">
      <c r="A1428">
        <v>10568</v>
      </c>
      <c r="B1428" t="s">
        <v>16706</v>
      </c>
      <c r="C1428" t="s">
        <v>7221</v>
      </c>
      <c r="D1428">
        <v>0.6</v>
      </c>
      <c r="E1428" t="s">
        <v>203</v>
      </c>
      <c r="F1428" t="s">
        <v>6576</v>
      </c>
      <c r="G1428">
        <v>7</v>
      </c>
    </row>
    <row r="1429" spans="1:7">
      <c r="A1429">
        <v>4149</v>
      </c>
      <c r="B1429" t="s">
        <v>8749</v>
      </c>
      <c r="C1429" t="s">
        <v>8743</v>
      </c>
      <c r="D1429">
        <v>0.01</v>
      </c>
      <c r="E1429" t="s">
        <v>74</v>
      </c>
      <c r="F1429" t="s">
        <v>8594</v>
      </c>
      <c r="G1429">
        <v>2</v>
      </c>
    </row>
    <row r="1430" spans="1:7">
      <c r="A1430">
        <v>4150</v>
      </c>
      <c r="B1430" t="s">
        <v>7807</v>
      </c>
      <c r="C1430" t="s">
        <v>16585</v>
      </c>
      <c r="D1430">
        <v>0.01</v>
      </c>
      <c r="E1430" t="s">
        <v>135</v>
      </c>
      <c r="F1430" t="s">
        <v>14771</v>
      </c>
      <c r="G1430">
        <v>5</v>
      </c>
    </row>
    <row r="1431" spans="1:7">
      <c r="A1431">
        <v>769</v>
      </c>
      <c r="B1431" t="s">
        <v>10639</v>
      </c>
      <c r="C1431" t="s">
        <v>10640</v>
      </c>
      <c r="D1431">
        <v>0.8</v>
      </c>
      <c r="E1431" t="s">
        <v>89</v>
      </c>
      <c r="F1431" t="s">
        <v>10625</v>
      </c>
      <c r="G1431">
        <v>1</v>
      </c>
    </row>
    <row r="1432" spans="1:7">
      <c r="A1432">
        <v>770</v>
      </c>
      <c r="B1432" t="s">
        <v>7706</v>
      </c>
      <c r="C1432" t="s">
        <v>7707</v>
      </c>
      <c r="D1432">
        <v>0.8</v>
      </c>
      <c r="E1432" t="s">
        <v>595</v>
      </c>
      <c r="F1432" t="s">
        <v>7247</v>
      </c>
      <c r="G1432">
        <v>5</v>
      </c>
    </row>
    <row r="1433" spans="1:7">
      <c r="A1433">
        <v>4151</v>
      </c>
      <c r="B1433" t="s">
        <v>8875</v>
      </c>
      <c r="C1433" t="s">
        <v>8876</v>
      </c>
      <c r="D1433">
        <v>0.1</v>
      </c>
      <c r="E1433" t="s">
        <v>74</v>
      </c>
      <c r="F1433" t="s">
        <v>8594</v>
      </c>
      <c r="G1433">
        <v>3</v>
      </c>
    </row>
    <row r="1434" spans="1:7">
      <c r="A1434">
        <v>4152</v>
      </c>
      <c r="B1434" t="s">
        <v>10500</v>
      </c>
      <c r="C1434" t="s">
        <v>10455</v>
      </c>
      <c r="D1434">
        <v>0.01</v>
      </c>
      <c r="E1434" t="s">
        <v>107</v>
      </c>
      <c r="F1434" t="s">
        <v>10160</v>
      </c>
      <c r="G1434">
        <v>5</v>
      </c>
    </row>
    <row r="1435" spans="1:7">
      <c r="A1435">
        <v>4153</v>
      </c>
      <c r="B1435" t="s">
        <v>10500</v>
      </c>
      <c r="C1435" t="s">
        <v>16707</v>
      </c>
      <c r="D1435">
        <v>0.1</v>
      </c>
      <c r="E1435" t="s">
        <v>107</v>
      </c>
      <c r="F1435" t="s">
        <v>15103</v>
      </c>
      <c r="G1435">
        <v>5</v>
      </c>
    </row>
    <row r="1436" spans="1:7">
      <c r="A1436">
        <v>3715</v>
      </c>
      <c r="B1436" t="s">
        <v>6784</v>
      </c>
      <c r="C1436" t="s">
        <v>6775</v>
      </c>
      <c r="D1436">
        <v>0.01</v>
      </c>
      <c r="E1436" t="s">
        <v>107</v>
      </c>
      <c r="F1436" t="s">
        <v>6576</v>
      </c>
      <c r="G1436">
        <v>2</v>
      </c>
    </row>
    <row r="1437" spans="1:7">
      <c r="A1437">
        <v>4587</v>
      </c>
      <c r="B1437" t="s">
        <v>3924</v>
      </c>
      <c r="C1437" t="s">
        <v>4474</v>
      </c>
      <c r="D1437">
        <v>0.01</v>
      </c>
      <c r="E1437" t="s">
        <v>89</v>
      </c>
      <c r="F1437" t="s">
        <v>4434</v>
      </c>
      <c r="G1437">
        <v>3</v>
      </c>
    </row>
    <row r="1438" spans="1:7">
      <c r="A1438">
        <v>10767</v>
      </c>
      <c r="B1438" t="s">
        <v>3924</v>
      </c>
      <c r="C1438" t="s">
        <v>16708</v>
      </c>
      <c r="D1438">
        <v>0.1</v>
      </c>
      <c r="E1438" t="s">
        <v>107</v>
      </c>
      <c r="F1438" t="s">
        <v>14771</v>
      </c>
      <c r="G1438">
        <v>3</v>
      </c>
    </row>
    <row r="1439" spans="1:7">
      <c r="A1439">
        <v>4588</v>
      </c>
      <c r="B1439" t="s">
        <v>3924</v>
      </c>
      <c r="C1439" t="s">
        <v>16672</v>
      </c>
      <c r="D1439">
        <v>0.01</v>
      </c>
      <c r="E1439" t="s">
        <v>107</v>
      </c>
      <c r="F1439" t="s">
        <v>14771</v>
      </c>
      <c r="G1439">
        <v>3</v>
      </c>
    </row>
    <row r="1440" spans="1:7">
      <c r="A1440">
        <v>10768</v>
      </c>
      <c r="B1440" t="s">
        <v>10908</v>
      </c>
      <c r="C1440" t="s">
        <v>16709</v>
      </c>
      <c r="D1440">
        <v>0.1</v>
      </c>
      <c r="E1440" t="s">
        <v>67</v>
      </c>
      <c r="F1440" t="s">
        <v>10870</v>
      </c>
      <c r="G1440">
        <v>1</v>
      </c>
    </row>
    <row r="1441" spans="1:7">
      <c r="A1441">
        <v>918</v>
      </c>
      <c r="B1441" t="s">
        <v>10908</v>
      </c>
      <c r="C1441" t="s">
        <v>16697</v>
      </c>
      <c r="D1441">
        <v>0.01</v>
      </c>
      <c r="E1441" t="s">
        <v>67</v>
      </c>
      <c r="F1441" t="s">
        <v>10870</v>
      </c>
      <c r="G1441">
        <v>4</v>
      </c>
    </row>
    <row r="1442" spans="1:7">
      <c r="A1442">
        <v>10769</v>
      </c>
      <c r="B1442" t="s">
        <v>10908</v>
      </c>
      <c r="C1442" t="s">
        <v>16710</v>
      </c>
      <c r="D1442">
        <v>0.1</v>
      </c>
      <c r="E1442" t="s">
        <v>135</v>
      </c>
      <c r="F1442" t="s">
        <v>10870</v>
      </c>
      <c r="G1442">
        <v>1</v>
      </c>
    </row>
    <row r="1443" spans="1:7">
      <c r="A1443">
        <v>917</v>
      </c>
      <c r="B1443" t="s">
        <v>10908</v>
      </c>
      <c r="C1443" t="s">
        <v>10905</v>
      </c>
      <c r="D1443">
        <v>0.01</v>
      </c>
      <c r="E1443" t="s">
        <v>135</v>
      </c>
      <c r="F1443" t="s">
        <v>10870</v>
      </c>
      <c r="G1443">
        <v>4</v>
      </c>
    </row>
    <row r="1444" spans="1:7">
      <c r="A1444">
        <v>4589</v>
      </c>
      <c r="B1444" t="s">
        <v>6966</v>
      </c>
      <c r="C1444" t="s">
        <v>3935</v>
      </c>
      <c r="D1444">
        <v>0.01</v>
      </c>
      <c r="E1444" t="s">
        <v>166</v>
      </c>
      <c r="F1444" t="s">
        <v>58</v>
      </c>
      <c r="G1444">
        <v>4</v>
      </c>
    </row>
    <row r="1445" spans="1:7">
      <c r="A1445">
        <v>10770</v>
      </c>
      <c r="B1445" t="s">
        <v>10911</v>
      </c>
      <c r="C1445" t="s">
        <v>16711</v>
      </c>
      <c r="D1445">
        <v>0.1</v>
      </c>
      <c r="E1445" t="s">
        <v>135</v>
      </c>
      <c r="F1445" t="s">
        <v>15363</v>
      </c>
      <c r="G1445">
        <v>1</v>
      </c>
    </row>
    <row r="1446" spans="1:7">
      <c r="A1446">
        <v>919</v>
      </c>
      <c r="B1446" t="s">
        <v>10911</v>
      </c>
      <c r="C1446" t="s">
        <v>16712</v>
      </c>
      <c r="D1446">
        <v>0.6</v>
      </c>
      <c r="E1446" t="s">
        <v>135</v>
      </c>
      <c r="F1446" t="s">
        <v>15363</v>
      </c>
      <c r="G1446">
        <v>4</v>
      </c>
    </row>
    <row r="1447" spans="1:7">
      <c r="A1447">
        <v>920</v>
      </c>
      <c r="B1447" t="s">
        <v>10911</v>
      </c>
      <c r="C1447" t="s">
        <v>10905</v>
      </c>
      <c r="D1447">
        <v>0.8</v>
      </c>
      <c r="E1447" t="s">
        <v>135</v>
      </c>
      <c r="F1447" t="s">
        <v>10870</v>
      </c>
      <c r="G1447">
        <v>4</v>
      </c>
    </row>
    <row r="1448" spans="1:7">
      <c r="A1448">
        <v>4591</v>
      </c>
      <c r="B1448" t="s">
        <v>34</v>
      </c>
      <c r="C1448" t="s">
        <v>7069</v>
      </c>
      <c r="D1448">
        <v>0.6</v>
      </c>
      <c r="E1448" t="s">
        <v>135</v>
      </c>
      <c r="F1448" t="s">
        <v>6576</v>
      </c>
      <c r="G1448">
        <v>5</v>
      </c>
    </row>
    <row r="1449" spans="1:7">
      <c r="A1449">
        <v>4590</v>
      </c>
      <c r="B1449" t="s">
        <v>34</v>
      </c>
      <c r="C1449" t="s">
        <v>7048</v>
      </c>
      <c r="D1449">
        <v>0.01</v>
      </c>
      <c r="E1449" t="s">
        <v>107</v>
      </c>
      <c r="F1449" t="s">
        <v>6576</v>
      </c>
      <c r="G1449">
        <v>5</v>
      </c>
    </row>
    <row r="1450" spans="1:7">
      <c r="A1450">
        <v>4593</v>
      </c>
      <c r="B1450" t="s">
        <v>4077</v>
      </c>
      <c r="C1450" t="s">
        <v>16565</v>
      </c>
      <c r="D1450">
        <v>0.01</v>
      </c>
      <c r="E1450" t="s">
        <v>107</v>
      </c>
      <c r="F1450" t="s">
        <v>14699</v>
      </c>
      <c r="G1450">
        <v>5</v>
      </c>
    </row>
    <row r="1451" spans="1:7">
      <c r="A1451">
        <v>4592</v>
      </c>
      <c r="B1451" t="s">
        <v>4077</v>
      </c>
      <c r="C1451" t="s">
        <v>4042</v>
      </c>
      <c r="D1451">
        <v>0.01</v>
      </c>
      <c r="E1451" t="s">
        <v>107</v>
      </c>
      <c r="F1451" t="s">
        <v>3381</v>
      </c>
      <c r="G1451">
        <v>5</v>
      </c>
    </row>
    <row r="1452" spans="1:7">
      <c r="A1452">
        <v>10771</v>
      </c>
      <c r="B1452" t="s">
        <v>8203</v>
      </c>
      <c r="C1452" t="s">
        <v>8200</v>
      </c>
      <c r="D1452">
        <v>0.1</v>
      </c>
      <c r="E1452" t="s">
        <v>135</v>
      </c>
      <c r="F1452" t="s">
        <v>8093</v>
      </c>
      <c r="G1452">
        <v>2</v>
      </c>
    </row>
    <row r="1453" spans="1:7">
      <c r="A1453">
        <v>921</v>
      </c>
      <c r="B1453" t="s">
        <v>5192</v>
      </c>
      <c r="C1453" t="s">
        <v>9368</v>
      </c>
      <c r="D1453">
        <v>0.8</v>
      </c>
      <c r="E1453" t="s">
        <v>166</v>
      </c>
      <c r="F1453" t="s">
        <v>9136</v>
      </c>
      <c r="G1453">
        <v>3</v>
      </c>
    </row>
    <row r="1454" spans="1:7">
      <c r="A1454">
        <v>10772</v>
      </c>
      <c r="B1454" t="s">
        <v>5192</v>
      </c>
      <c r="C1454" t="s">
        <v>16713</v>
      </c>
      <c r="D1454">
        <v>0.1</v>
      </c>
      <c r="E1454" t="s">
        <v>166</v>
      </c>
      <c r="F1454" t="s">
        <v>3135</v>
      </c>
      <c r="G1454">
        <v>1</v>
      </c>
    </row>
    <row r="1455" spans="1:7">
      <c r="A1455">
        <v>4595</v>
      </c>
      <c r="B1455" t="s">
        <v>5192</v>
      </c>
      <c r="C1455" t="s">
        <v>16714</v>
      </c>
      <c r="D1455">
        <v>0.01</v>
      </c>
      <c r="E1455" t="s">
        <v>166</v>
      </c>
      <c r="F1455" t="s">
        <v>16397</v>
      </c>
      <c r="G1455">
        <v>4</v>
      </c>
    </row>
    <row r="1456" spans="1:7">
      <c r="A1456">
        <v>4594</v>
      </c>
      <c r="B1456" t="s">
        <v>5192</v>
      </c>
      <c r="C1456" t="s">
        <v>5151</v>
      </c>
      <c r="D1456">
        <v>0.8</v>
      </c>
      <c r="E1456" t="s">
        <v>166</v>
      </c>
      <c r="F1456" t="s">
        <v>4963</v>
      </c>
      <c r="G1456">
        <v>4</v>
      </c>
    </row>
    <row r="1457" spans="1:7">
      <c r="A1457">
        <v>922</v>
      </c>
      <c r="B1457" t="s">
        <v>5192</v>
      </c>
      <c r="C1457" t="s">
        <v>3166</v>
      </c>
      <c r="D1457">
        <v>0.6</v>
      </c>
      <c r="E1457" t="s">
        <v>135</v>
      </c>
      <c r="F1457" t="s">
        <v>3135</v>
      </c>
      <c r="G1457">
        <v>4</v>
      </c>
    </row>
    <row r="1458" spans="1:7">
      <c r="A1458">
        <v>4596</v>
      </c>
      <c r="B1458" t="s">
        <v>6838</v>
      </c>
      <c r="C1458" t="s">
        <v>16715</v>
      </c>
      <c r="D1458">
        <v>0.01</v>
      </c>
      <c r="F1458" t="s">
        <v>6576</v>
      </c>
      <c r="G1458">
        <v>2</v>
      </c>
    </row>
    <row r="1459" spans="1:7">
      <c r="A1459">
        <v>7295</v>
      </c>
      <c r="B1459" t="s">
        <v>220</v>
      </c>
      <c r="C1459" t="s">
        <v>202</v>
      </c>
      <c r="D1459">
        <v>0.8</v>
      </c>
      <c r="E1459" t="s">
        <v>203</v>
      </c>
      <c r="F1459" t="s">
        <v>68</v>
      </c>
      <c r="G1459">
        <v>1</v>
      </c>
    </row>
    <row r="1460" spans="1:7">
      <c r="A1460">
        <v>923</v>
      </c>
      <c r="B1460" t="s">
        <v>1496</v>
      </c>
      <c r="C1460" t="s">
        <v>11826</v>
      </c>
      <c r="D1460">
        <v>0.01</v>
      </c>
      <c r="E1460" t="s">
        <v>135</v>
      </c>
      <c r="F1460" t="s">
        <v>11432</v>
      </c>
      <c r="G1460">
        <v>7</v>
      </c>
    </row>
    <row r="1461" spans="1:7">
      <c r="A1461">
        <v>924</v>
      </c>
      <c r="B1461" t="s">
        <v>1496</v>
      </c>
      <c r="C1461" t="s">
        <v>1485</v>
      </c>
      <c r="D1461">
        <v>0.01</v>
      </c>
      <c r="E1461" t="s">
        <v>107</v>
      </c>
      <c r="F1461" t="s">
        <v>41</v>
      </c>
      <c r="G1461">
        <v>5</v>
      </c>
    </row>
    <row r="1462" spans="1:7">
      <c r="A1462">
        <v>4597</v>
      </c>
      <c r="B1462" t="s">
        <v>16716</v>
      </c>
      <c r="C1462" t="s">
        <v>472</v>
      </c>
      <c r="D1462">
        <v>0.01</v>
      </c>
      <c r="F1462" t="s">
        <v>68</v>
      </c>
      <c r="G1462">
        <v>3</v>
      </c>
    </row>
    <row r="1463" spans="1:7">
      <c r="A1463">
        <v>7686</v>
      </c>
      <c r="B1463" t="s">
        <v>9956</v>
      </c>
      <c r="C1463" t="s">
        <v>16717</v>
      </c>
      <c r="D1463">
        <v>0.8</v>
      </c>
      <c r="E1463" t="s">
        <v>135</v>
      </c>
      <c r="F1463" t="s">
        <v>9536</v>
      </c>
      <c r="G1463">
        <v>5</v>
      </c>
    </row>
    <row r="1464" spans="1:7">
      <c r="A1464">
        <v>4982</v>
      </c>
      <c r="B1464" t="s">
        <v>9956</v>
      </c>
      <c r="C1464" t="s">
        <v>688</v>
      </c>
      <c r="D1464">
        <v>0.01</v>
      </c>
      <c r="E1464" t="s">
        <v>135</v>
      </c>
      <c r="F1464" t="s">
        <v>68</v>
      </c>
      <c r="G1464">
        <v>5</v>
      </c>
    </row>
    <row r="1465" spans="1:7">
      <c r="A1465">
        <v>4981</v>
      </c>
      <c r="B1465" t="s">
        <v>9956</v>
      </c>
      <c r="C1465" t="s">
        <v>9957</v>
      </c>
      <c r="D1465">
        <v>0.01</v>
      </c>
      <c r="E1465" t="s">
        <v>107</v>
      </c>
      <c r="F1465" t="s">
        <v>9536</v>
      </c>
      <c r="G1465">
        <v>5</v>
      </c>
    </row>
    <row r="1466" spans="1:7">
      <c r="A1466">
        <v>1050</v>
      </c>
      <c r="B1466" t="s">
        <v>11089</v>
      </c>
      <c r="C1466" t="s">
        <v>11640</v>
      </c>
      <c r="D1466">
        <v>0.01</v>
      </c>
      <c r="E1466" t="s">
        <v>40</v>
      </c>
      <c r="F1466" t="s">
        <v>11432</v>
      </c>
      <c r="G1466">
        <v>3</v>
      </c>
    </row>
    <row r="1467" spans="1:7">
      <c r="A1467">
        <v>4983</v>
      </c>
      <c r="B1467" t="s">
        <v>4749</v>
      </c>
      <c r="C1467" t="s">
        <v>4740</v>
      </c>
      <c r="D1467">
        <v>0.8</v>
      </c>
      <c r="E1467" t="s">
        <v>80</v>
      </c>
      <c r="F1467" t="s">
        <v>4512</v>
      </c>
      <c r="G1467">
        <v>2</v>
      </c>
    </row>
    <row r="1468" spans="1:7">
      <c r="A1468">
        <v>4984</v>
      </c>
      <c r="B1468" t="s">
        <v>14211</v>
      </c>
      <c r="C1468" t="s">
        <v>12776</v>
      </c>
      <c r="D1468">
        <v>0.01</v>
      </c>
      <c r="E1468" t="s">
        <v>166</v>
      </c>
      <c r="F1468" t="s">
        <v>12660</v>
      </c>
      <c r="G1468">
        <v>2</v>
      </c>
    </row>
    <row r="1469" spans="1:7">
      <c r="A1469">
        <v>1051</v>
      </c>
      <c r="B1469" t="s">
        <v>11616</v>
      </c>
      <c r="C1469" t="s">
        <v>11821</v>
      </c>
      <c r="D1469">
        <v>0.01</v>
      </c>
      <c r="E1469" t="s">
        <v>107</v>
      </c>
      <c r="F1469" t="s">
        <v>11432</v>
      </c>
      <c r="G1469">
        <v>7</v>
      </c>
    </row>
    <row r="1470" spans="1:7">
      <c r="A1470">
        <v>4986</v>
      </c>
      <c r="B1470" t="s">
        <v>7203</v>
      </c>
      <c r="C1470" t="s">
        <v>4261</v>
      </c>
      <c r="D1470">
        <v>0.01</v>
      </c>
      <c r="E1470" t="s">
        <v>354</v>
      </c>
      <c r="F1470" t="s">
        <v>3381</v>
      </c>
      <c r="G1470">
        <v>7</v>
      </c>
    </row>
    <row r="1471" spans="1:7">
      <c r="A1471">
        <v>4985</v>
      </c>
      <c r="B1471" t="s">
        <v>7203</v>
      </c>
      <c r="C1471" t="s">
        <v>7195</v>
      </c>
      <c r="D1471">
        <v>0.1</v>
      </c>
      <c r="E1471" t="s">
        <v>354</v>
      </c>
      <c r="F1471" t="s">
        <v>6576</v>
      </c>
      <c r="G1471">
        <v>7</v>
      </c>
    </row>
    <row r="1472" spans="1:7">
      <c r="A1472">
        <v>4987</v>
      </c>
      <c r="B1472" t="s">
        <v>16718</v>
      </c>
      <c r="C1472" t="s">
        <v>16719</v>
      </c>
      <c r="D1472">
        <v>0.01</v>
      </c>
      <c r="E1472" t="s">
        <v>80</v>
      </c>
      <c r="F1472" t="s">
        <v>14590</v>
      </c>
      <c r="G1472">
        <v>5</v>
      </c>
    </row>
    <row r="1473" spans="1:7">
      <c r="A1473">
        <v>5318</v>
      </c>
      <c r="B1473" t="s">
        <v>2625</v>
      </c>
      <c r="C1473" t="s">
        <v>16720</v>
      </c>
      <c r="D1473">
        <v>0.01</v>
      </c>
      <c r="E1473" t="s">
        <v>135</v>
      </c>
      <c r="F1473" t="s">
        <v>2210</v>
      </c>
      <c r="G1473">
        <v>7</v>
      </c>
    </row>
    <row r="1474" spans="1:7">
      <c r="A1474">
        <v>5317</v>
      </c>
      <c r="B1474" t="s">
        <v>2625</v>
      </c>
      <c r="C1474" t="s">
        <v>2622</v>
      </c>
      <c r="D1474">
        <v>0.01</v>
      </c>
      <c r="E1474" t="s">
        <v>107</v>
      </c>
      <c r="F1474" t="s">
        <v>2210</v>
      </c>
      <c r="G1474">
        <v>7</v>
      </c>
    </row>
    <row r="1475" spans="1:7">
      <c r="A1475">
        <v>5320</v>
      </c>
      <c r="B1475" t="s">
        <v>4608</v>
      </c>
      <c r="C1475" t="s">
        <v>18384</v>
      </c>
      <c r="D1475">
        <v>0.01</v>
      </c>
      <c r="E1475" t="s">
        <v>49</v>
      </c>
      <c r="F1475" t="s">
        <v>16332</v>
      </c>
      <c r="G1475">
        <v>1</v>
      </c>
    </row>
    <row r="1476" spans="1:7">
      <c r="A1476">
        <v>5319</v>
      </c>
      <c r="B1476" t="s">
        <v>4608</v>
      </c>
      <c r="C1476" t="s">
        <v>4604</v>
      </c>
      <c r="D1476">
        <v>0.1</v>
      </c>
      <c r="E1476" t="s">
        <v>49</v>
      </c>
      <c r="F1476" t="s">
        <v>4512</v>
      </c>
      <c r="G1476">
        <v>1</v>
      </c>
    </row>
    <row r="1477" spans="1:7">
      <c r="A1477">
        <v>7205</v>
      </c>
      <c r="B1477" t="s">
        <v>13345</v>
      </c>
      <c r="C1477" t="s">
        <v>13320</v>
      </c>
      <c r="D1477">
        <v>0.8</v>
      </c>
      <c r="E1477" t="s">
        <v>203</v>
      </c>
      <c r="F1477" t="s">
        <v>13121</v>
      </c>
      <c r="G1477">
        <v>1</v>
      </c>
    </row>
    <row r="1478" spans="1:7">
      <c r="A1478">
        <v>5321</v>
      </c>
      <c r="B1478" t="s">
        <v>13345</v>
      </c>
      <c r="C1478" t="s">
        <v>16637</v>
      </c>
      <c r="D1478">
        <v>0.01</v>
      </c>
      <c r="E1478" t="s">
        <v>203</v>
      </c>
      <c r="F1478" t="s">
        <v>13121</v>
      </c>
      <c r="G1478">
        <v>1</v>
      </c>
    </row>
    <row r="1479" spans="1:7">
      <c r="A1479">
        <v>1153</v>
      </c>
      <c r="B1479" t="s">
        <v>5737</v>
      </c>
      <c r="C1479" t="s">
        <v>16721</v>
      </c>
      <c r="D1479">
        <v>0.01</v>
      </c>
      <c r="E1479" t="s">
        <v>354</v>
      </c>
      <c r="F1479" t="s">
        <v>11343</v>
      </c>
      <c r="G1479">
        <v>8</v>
      </c>
    </row>
    <row r="1480" spans="1:7">
      <c r="A1480">
        <v>5322</v>
      </c>
      <c r="B1480" t="s">
        <v>5737</v>
      </c>
      <c r="C1480" t="s">
        <v>5716</v>
      </c>
      <c r="D1480">
        <v>0.01</v>
      </c>
      <c r="E1480" t="s">
        <v>354</v>
      </c>
      <c r="F1480" t="s">
        <v>4963</v>
      </c>
      <c r="G1480">
        <v>8</v>
      </c>
    </row>
    <row r="1481" spans="1:7">
      <c r="A1481">
        <v>5323</v>
      </c>
      <c r="B1481" t="s">
        <v>110</v>
      </c>
      <c r="C1481" t="s">
        <v>106</v>
      </c>
      <c r="D1481">
        <v>0.01</v>
      </c>
      <c r="E1481" t="s">
        <v>107</v>
      </c>
      <c r="F1481" t="s">
        <v>68</v>
      </c>
      <c r="G1481">
        <v>1</v>
      </c>
    </row>
    <row r="1482" spans="1:7">
      <c r="A1482">
        <v>5324</v>
      </c>
      <c r="B1482" t="s">
        <v>16722</v>
      </c>
      <c r="C1482" t="s">
        <v>16723</v>
      </c>
      <c r="D1482">
        <v>0.01</v>
      </c>
      <c r="E1482" t="s">
        <v>107</v>
      </c>
      <c r="F1482" t="s">
        <v>8594</v>
      </c>
      <c r="G1482">
        <v>6</v>
      </c>
    </row>
    <row r="1483" spans="1:7">
      <c r="A1483">
        <v>5325</v>
      </c>
      <c r="B1483" t="s">
        <v>16722</v>
      </c>
      <c r="C1483" t="s">
        <v>2622</v>
      </c>
      <c r="D1483">
        <v>0.8</v>
      </c>
      <c r="E1483" t="s">
        <v>107</v>
      </c>
      <c r="F1483" t="s">
        <v>2210</v>
      </c>
      <c r="G1483">
        <v>7</v>
      </c>
    </row>
    <row r="1484" spans="1:7">
      <c r="A1484">
        <v>5326</v>
      </c>
      <c r="B1484" t="s">
        <v>753</v>
      </c>
      <c r="C1484" t="s">
        <v>750</v>
      </c>
      <c r="D1484">
        <v>0.01</v>
      </c>
      <c r="E1484" t="s">
        <v>203</v>
      </c>
      <c r="F1484" t="s">
        <v>68</v>
      </c>
      <c r="G1484">
        <v>5</v>
      </c>
    </row>
    <row r="1485" spans="1:7">
      <c r="A1485">
        <v>1272</v>
      </c>
      <c r="B1485" t="s">
        <v>16724</v>
      </c>
      <c r="C1485" t="s">
        <v>3145</v>
      </c>
      <c r="D1485">
        <v>0.01</v>
      </c>
      <c r="E1485" t="s">
        <v>80</v>
      </c>
      <c r="F1485" t="s">
        <v>3135</v>
      </c>
      <c r="G1485">
        <v>4</v>
      </c>
    </row>
    <row r="1486" spans="1:7">
      <c r="A1486">
        <v>5656</v>
      </c>
      <c r="B1486" t="s">
        <v>285</v>
      </c>
      <c r="C1486" t="s">
        <v>272</v>
      </c>
      <c r="D1486">
        <v>0.01</v>
      </c>
      <c r="E1486" t="s">
        <v>89</v>
      </c>
      <c r="F1486" t="s">
        <v>68</v>
      </c>
      <c r="G1486">
        <v>2</v>
      </c>
    </row>
    <row r="1487" spans="1:7">
      <c r="A1487">
        <v>10774</v>
      </c>
      <c r="B1487" t="s">
        <v>4991</v>
      </c>
      <c r="C1487" t="s">
        <v>16725</v>
      </c>
      <c r="D1487">
        <v>0.1</v>
      </c>
      <c r="E1487" t="s">
        <v>74</v>
      </c>
      <c r="F1487" t="s">
        <v>15331</v>
      </c>
      <c r="G1487">
        <v>1</v>
      </c>
    </row>
    <row r="1488" spans="1:7">
      <c r="A1488">
        <v>5657</v>
      </c>
      <c r="B1488" t="s">
        <v>4991</v>
      </c>
      <c r="C1488" t="s">
        <v>4976</v>
      </c>
      <c r="D1488">
        <v>0.8</v>
      </c>
      <c r="E1488" t="s">
        <v>74</v>
      </c>
      <c r="F1488" t="s">
        <v>4963</v>
      </c>
      <c r="G1488">
        <v>4</v>
      </c>
    </row>
    <row r="1489" spans="1:7">
      <c r="A1489">
        <v>5658</v>
      </c>
      <c r="B1489" t="s">
        <v>8157</v>
      </c>
      <c r="C1489" t="s">
        <v>16726</v>
      </c>
      <c r="D1489">
        <v>0.01</v>
      </c>
      <c r="F1489" t="s">
        <v>4512</v>
      </c>
      <c r="G1489">
        <v>3</v>
      </c>
    </row>
    <row r="1490" spans="1:7">
      <c r="A1490">
        <v>12390</v>
      </c>
      <c r="B1490" t="s">
        <v>8157</v>
      </c>
      <c r="C1490" t="s">
        <v>8149</v>
      </c>
      <c r="D1490">
        <v>0.8</v>
      </c>
      <c r="F1490" t="s">
        <v>8093</v>
      </c>
      <c r="G1490">
        <v>1</v>
      </c>
    </row>
    <row r="1491" spans="1:7">
      <c r="A1491">
        <v>1273</v>
      </c>
      <c r="B1491" t="s">
        <v>3235</v>
      </c>
      <c r="C1491" t="s">
        <v>16233</v>
      </c>
      <c r="D1491">
        <v>0.01</v>
      </c>
      <c r="E1491" t="s">
        <v>107</v>
      </c>
      <c r="F1491" t="s">
        <v>2900</v>
      </c>
      <c r="G1491">
        <v>5</v>
      </c>
    </row>
    <row r="1492" spans="1:7">
      <c r="A1492">
        <v>5659</v>
      </c>
      <c r="B1492" t="s">
        <v>3235</v>
      </c>
      <c r="C1492" t="s">
        <v>16727</v>
      </c>
      <c r="D1492">
        <v>0.01</v>
      </c>
      <c r="E1492" t="s">
        <v>107</v>
      </c>
      <c r="F1492" t="s">
        <v>14655</v>
      </c>
      <c r="G1492">
        <v>5</v>
      </c>
    </row>
    <row r="1493" spans="1:7">
      <c r="A1493">
        <v>5889</v>
      </c>
      <c r="B1493" t="s">
        <v>221</v>
      </c>
      <c r="C1493" t="s">
        <v>202</v>
      </c>
      <c r="D1493">
        <v>0.01</v>
      </c>
      <c r="E1493" t="s">
        <v>203</v>
      </c>
      <c r="F1493" t="s">
        <v>68</v>
      </c>
      <c r="G1493">
        <v>1</v>
      </c>
    </row>
    <row r="1494" spans="1:7">
      <c r="A1494">
        <v>1367</v>
      </c>
      <c r="B1494" t="s">
        <v>16728</v>
      </c>
      <c r="C1494" t="s">
        <v>16729</v>
      </c>
      <c r="D1494">
        <v>0.01</v>
      </c>
      <c r="E1494" t="s">
        <v>12625</v>
      </c>
      <c r="F1494" t="s">
        <v>13028</v>
      </c>
      <c r="G1494">
        <v>3</v>
      </c>
    </row>
    <row r="1495" spans="1:7">
      <c r="A1495">
        <v>5890</v>
      </c>
      <c r="B1495" t="s">
        <v>3988</v>
      </c>
      <c r="C1495" t="s">
        <v>3972</v>
      </c>
      <c r="D1495">
        <v>0.8</v>
      </c>
      <c r="E1495" t="s">
        <v>203</v>
      </c>
      <c r="F1495" t="s">
        <v>58</v>
      </c>
      <c r="G1495">
        <v>4</v>
      </c>
    </row>
    <row r="1496" spans="1:7">
      <c r="A1496">
        <v>10775</v>
      </c>
      <c r="B1496" t="s">
        <v>10940</v>
      </c>
      <c r="C1496" t="s">
        <v>16730</v>
      </c>
      <c r="D1496">
        <v>0.1</v>
      </c>
      <c r="F1496" t="s">
        <v>15363</v>
      </c>
      <c r="G1496">
        <v>1</v>
      </c>
    </row>
    <row r="1497" spans="1:7">
      <c r="A1497">
        <v>1368</v>
      </c>
      <c r="B1497" t="s">
        <v>10940</v>
      </c>
      <c r="C1497" t="s">
        <v>16731</v>
      </c>
      <c r="D1497">
        <v>0.01</v>
      </c>
      <c r="F1497" t="s">
        <v>15363</v>
      </c>
      <c r="G1497">
        <v>4</v>
      </c>
    </row>
    <row r="1498" spans="1:7">
      <c r="A1498">
        <v>1369</v>
      </c>
      <c r="B1498" t="s">
        <v>10940</v>
      </c>
      <c r="C1498" t="s">
        <v>10933</v>
      </c>
      <c r="D1498">
        <v>0.01</v>
      </c>
      <c r="F1498" t="s">
        <v>10870</v>
      </c>
      <c r="G1498">
        <v>4</v>
      </c>
    </row>
    <row r="1499" spans="1:7">
      <c r="A1499">
        <v>5891</v>
      </c>
      <c r="B1499" t="s">
        <v>9053</v>
      </c>
      <c r="C1499" t="s">
        <v>9047</v>
      </c>
      <c r="D1499">
        <v>0.01</v>
      </c>
      <c r="E1499" t="s">
        <v>203</v>
      </c>
      <c r="F1499" t="s">
        <v>8594</v>
      </c>
      <c r="G1499">
        <v>5</v>
      </c>
    </row>
    <row r="1500" spans="1:7">
      <c r="A1500">
        <v>6100</v>
      </c>
      <c r="B1500" t="s">
        <v>2316</v>
      </c>
      <c r="C1500" t="s">
        <v>2317</v>
      </c>
      <c r="D1500">
        <v>0.01</v>
      </c>
      <c r="E1500" t="s">
        <v>67</v>
      </c>
      <c r="F1500" t="s">
        <v>2210</v>
      </c>
      <c r="G1500">
        <v>2</v>
      </c>
    </row>
    <row r="1501" spans="1:7">
      <c r="A1501">
        <v>6101</v>
      </c>
      <c r="B1501" t="s">
        <v>3746</v>
      </c>
      <c r="C1501" t="s">
        <v>3739</v>
      </c>
      <c r="D1501">
        <v>0.01</v>
      </c>
      <c r="E1501" t="s">
        <v>89</v>
      </c>
      <c r="F1501" t="s">
        <v>3381</v>
      </c>
      <c r="G1501">
        <v>3</v>
      </c>
    </row>
    <row r="1502" spans="1:7">
      <c r="A1502">
        <v>6899</v>
      </c>
      <c r="B1502" t="s">
        <v>4505</v>
      </c>
      <c r="C1502" t="s">
        <v>4506</v>
      </c>
      <c r="D1502">
        <v>0.8</v>
      </c>
      <c r="E1502" t="s">
        <v>203</v>
      </c>
      <c r="F1502" t="s">
        <v>4434</v>
      </c>
      <c r="G1502">
        <v>7</v>
      </c>
    </row>
    <row r="1503" spans="1:7">
      <c r="A1503">
        <v>6225</v>
      </c>
      <c r="B1503" t="s">
        <v>16732</v>
      </c>
      <c r="C1503" t="s">
        <v>5579</v>
      </c>
      <c r="D1503">
        <v>0.01</v>
      </c>
      <c r="E1503" t="s">
        <v>67</v>
      </c>
      <c r="F1503" t="s">
        <v>4963</v>
      </c>
      <c r="G1503">
        <v>8</v>
      </c>
    </row>
    <row r="1504" spans="1:7">
      <c r="A1504">
        <v>6331</v>
      </c>
      <c r="B1504" t="s">
        <v>10285</v>
      </c>
      <c r="C1504" t="s">
        <v>10286</v>
      </c>
      <c r="D1504">
        <v>0.01</v>
      </c>
      <c r="E1504" t="s">
        <v>803</v>
      </c>
      <c r="F1504" t="s">
        <v>10160</v>
      </c>
      <c r="G1504">
        <v>2</v>
      </c>
    </row>
    <row r="1505" spans="1:7">
      <c r="A1505">
        <v>1634</v>
      </c>
      <c r="B1505" t="s">
        <v>13067</v>
      </c>
      <c r="C1505" t="s">
        <v>13063</v>
      </c>
      <c r="D1505">
        <v>0.01</v>
      </c>
      <c r="E1505" t="s">
        <v>74</v>
      </c>
      <c r="F1505" t="s">
        <v>13028</v>
      </c>
      <c r="G1505">
        <v>3</v>
      </c>
    </row>
    <row r="1506" spans="1:7">
      <c r="A1506">
        <v>6516</v>
      </c>
      <c r="B1506" t="s">
        <v>13067</v>
      </c>
      <c r="C1506" t="s">
        <v>16733</v>
      </c>
      <c r="D1506">
        <v>0.01</v>
      </c>
      <c r="E1506" t="s">
        <v>74</v>
      </c>
      <c r="F1506" t="s">
        <v>14771</v>
      </c>
      <c r="G1506">
        <v>3</v>
      </c>
    </row>
    <row r="1507" spans="1:7">
      <c r="A1507">
        <v>1718</v>
      </c>
      <c r="B1507" t="s">
        <v>12991</v>
      </c>
      <c r="C1507" t="s">
        <v>12987</v>
      </c>
      <c r="D1507">
        <v>0.8</v>
      </c>
      <c r="E1507" t="s">
        <v>166</v>
      </c>
      <c r="F1507" t="s">
        <v>12660</v>
      </c>
      <c r="G1507">
        <v>7</v>
      </c>
    </row>
    <row r="1508" spans="1:7">
      <c r="A1508">
        <v>1717</v>
      </c>
      <c r="B1508" t="s">
        <v>12991</v>
      </c>
      <c r="C1508" t="s">
        <v>16245</v>
      </c>
      <c r="D1508">
        <v>0.1</v>
      </c>
      <c r="E1508" t="s">
        <v>166</v>
      </c>
      <c r="F1508" t="s">
        <v>12660</v>
      </c>
      <c r="G1508">
        <v>6</v>
      </c>
    </row>
    <row r="1509" spans="1:7">
      <c r="A1509">
        <v>1796</v>
      </c>
      <c r="B1509" t="s">
        <v>2083</v>
      </c>
      <c r="C1509" t="s">
        <v>2084</v>
      </c>
      <c r="D1509">
        <v>0.8</v>
      </c>
      <c r="E1509" t="s">
        <v>803</v>
      </c>
      <c r="F1509" t="s">
        <v>1778</v>
      </c>
      <c r="G1509">
        <v>5</v>
      </c>
    </row>
    <row r="1510" spans="1:7">
      <c r="A1510">
        <v>11565</v>
      </c>
      <c r="B1510" t="s">
        <v>2083</v>
      </c>
      <c r="C1510" t="s">
        <v>2058</v>
      </c>
      <c r="D1510">
        <v>0.1</v>
      </c>
      <c r="E1510" t="s">
        <v>67</v>
      </c>
      <c r="F1510" t="s">
        <v>1778</v>
      </c>
      <c r="G1510">
        <v>5</v>
      </c>
    </row>
    <row r="1511" spans="1:7">
      <c r="A1511">
        <v>2263</v>
      </c>
      <c r="B1511" t="s">
        <v>3776</v>
      </c>
      <c r="C1511" t="s">
        <v>3778</v>
      </c>
      <c r="D1511">
        <v>0.8</v>
      </c>
      <c r="E1511" t="s">
        <v>49</v>
      </c>
      <c r="F1511" t="s">
        <v>3381</v>
      </c>
      <c r="G1511">
        <v>3</v>
      </c>
    </row>
    <row r="1512" spans="1:7">
      <c r="A1512">
        <v>4154</v>
      </c>
      <c r="B1512" t="s">
        <v>9889</v>
      </c>
      <c r="C1512" t="s">
        <v>9884</v>
      </c>
      <c r="D1512">
        <v>0.01</v>
      </c>
      <c r="F1512" t="s">
        <v>9799</v>
      </c>
      <c r="G1512">
        <v>4</v>
      </c>
    </row>
    <row r="1513" spans="1:7">
      <c r="A1513">
        <v>4156</v>
      </c>
      <c r="B1513" t="s">
        <v>7120</v>
      </c>
      <c r="C1513" t="s">
        <v>7110</v>
      </c>
      <c r="D1513">
        <v>0.01</v>
      </c>
      <c r="E1513" t="s">
        <v>203</v>
      </c>
      <c r="F1513" t="s">
        <v>6576</v>
      </c>
      <c r="G1513">
        <v>5</v>
      </c>
    </row>
    <row r="1514" spans="1:7">
      <c r="A1514">
        <v>4155</v>
      </c>
      <c r="B1514" t="s">
        <v>7120</v>
      </c>
      <c r="C1514" t="s">
        <v>16734</v>
      </c>
      <c r="D1514">
        <v>0.1</v>
      </c>
      <c r="F1514" t="s">
        <v>6576</v>
      </c>
      <c r="G1514">
        <v>5</v>
      </c>
    </row>
    <row r="1515" spans="1:7">
      <c r="A1515">
        <v>4988</v>
      </c>
      <c r="B1515" t="s">
        <v>14658</v>
      </c>
      <c r="C1515" t="s">
        <v>14659</v>
      </c>
      <c r="D1515">
        <v>0.8</v>
      </c>
      <c r="E1515" t="s">
        <v>166</v>
      </c>
      <c r="F1515" t="s">
        <v>14278</v>
      </c>
      <c r="G1515">
        <v>7</v>
      </c>
    </row>
    <row r="1516" spans="1:7">
      <c r="A1516">
        <v>12076</v>
      </c>
      <c r="B1516" t="s">
        <v>2894</v>
      </c>
      <c r="C1516" t="s">
        <v>16100</v>
      </c>
      <c r="D1516">
        <v>0.8</v>
      </c>
      <c r="E1516" t="s">
        <v>203</v>
      </c>
      <c r="F1516" t="s">
        <v>13028</v>
      </c>
      <c r="G1516">
        <v>2</v>
      </c>
    </row>
    <row r="1517" spans="1:7">
      <c r="A1517">
        <v>514</v>
      </c>
      <c r="B1517" t="s">
        <v>2894</v>
      </c>
      <c r="C1517" t="s">
        <v>16191</v>
      </c>
      <c r="D1517">
        <v>0.8</v>
      </c>
      <c r="E1517" t="s">
        <v>203</v>
      </c>
      <c r="F1517" t="s">
        <v>13028</v>
      </c>
      <c r="G1517">
        <v>7</v>
      </c>
    </row>
    <row r="1518" spans="1:7">
      <c r="A1518">
        <v>3293</v>
      </c>
      <c r="B1518" t="s">
        <v>2894</v>
      </c>
      <c r="C1518" t="s">
        <v>2890</v>
      </c>
      <c r="D1518">
        <v>0.8</v>
      </c>
      <c r="E1518" t="s">
        <v>203</v>
      </c>
      <c r="F1518" t="s">
        <v>14771</v>
      </c>
      <c r="G1518">
        <v>7</v>
      </c>
    </row>
    <row r="1519" spans="1:7">
      <c r="A1519">
        <v>1719</v>
      </c>
      <c r="B1519" t="s">
        <v>5667</v>
      </c>
      <c r="C1519" t="s">
        <v>5662</v>
      </c>
      <c r="D1519">
        <v>0.8</v>
      </c>
      <c r="E1519" t="s">
        <v>166</v>
      </c>
      <c r="F1519" t="s">
        <v>4963</v>
      </c>
      <c r="G1519">
        <v>8</v>
      </c>
    </row>
    <row r="1520" spans="1:7">
      <c r="A1520">
        <v>1905</v>
      </c>
      <c r="B1520" t="s">
        <v>12601</v>
      </c>
      <c r="C1520" t="s">
        <v>16312</v>
      </c>
      <c r="D1520">
        <v>0.6</v>
      </c>
      <c r="E1520" t="s">
        <v>595</v>
      </c>
      <c r="F1520" t="s">
        <v>11167</v>
      </c>
      <c r="G1520">
        <v>7</v>
      </c>
    </row>
    <row r="1521" spans="1:7">
      <c r="A1521">
        <v>1906</v>
      </c>
      <c r="B1521" t="s">
        <v>12601</v>
      </c>
      <c r="C1521" t="s">
        <v>12602</v>
      </c>
      <c r="D1521">
        <v>0.8</v>
      </c>
      <c r="E1521" t="s">
        <v>595</v>
      </c>
      <c r="F1521" t="s">
        <v>12334</v>
      </c>
      <c r="G1521">
        <v>7</v>
      </c>
    </row>
    <row r="1522" spans="1:7">
      <c r="A1522">
        <v>6846</v>
      </c>
      <c r="B1522" t="s">
        <v>8333</v>
      </c>
      <c r="C1522" t="s">
        <v>8330</v>
      </c>
      <c r="D1522">
        <v>0.8</v>
      </c>
      <c r="E1522" t="s">
        <v>166</v>
      </c>
      <c r="F1522" t="s">
        <v>8277</v>
      </c>
      <c r="G1522">
        <v>4</v>
      </c>
    </row>
    <row r="1523" spans="1:7">
      <c r="A1523">
        <v>2049</v>
      </c>
      <c r="B1523" t="s">
        <v>8632</v>
      </c>
      <c r="C1523" t="s">
        <v>8633</v>
      </c>
      <c r="D1523">
        <v>0.8</v>
      </c>
      <c r="E1523" t="s">
        <v>107</v>
      </c>
      <c r="F1523" t="s">
        <v>8594</v>
      </c>
      <c r="G1523">
        <v>1</v>
      </c>
    </row>
    <row r="1524" spans="1:7">
      <c r="A1524">
        <v>2050</v>
      </c>
      <c r="B1524" t="s">
        <v>8632</v>
      </c>
      <c r="C1524" t="s">
        <v>6619</v>
      </c>
      <c r="D1524">
        <v>0.01</v>
      </c>
      <c r="E1524" t="s">
        <v>107</v>
      </c>
      <c r="F1524" t="s">
        <v>6576</v>
      </c>
      <c r="G1524">
        <v>1</v>
      </c>
    </row>
    <row r="1525" spans="1:7">
      <c r="A1525">
        <v>2556</v>
      </c>
      <c r="B1525" t="s">
        <v>12325</v>
      </c>
      <c r="C1525" t="s">
        <v>12326</v>
      </c>
      <c r="D1525">
        <v>0.06</v>
      </c>
      <c r="F1525" t="s">
        <v>12156</v>
      </c>
      <c r="G1525">
        <v>7</v>
      </c>
    </row>
    <row r="1526" spans="1:7">
      <c r="A1526">
        <v>647</v>
      </c>
      <c r="B1526" t="s">
        <v>6900</v>
      </c>
      <c r="C1526" t="s">
        <v>12054</v>
      </c>
      <c r="D1526">
        <v>0.1</v>
      </c>
      <c r="E1526" t="s">
        <v>80</v>
      </c>
      <c r="F1526" t="s">
        <v>11921</v>
      </c>
      <c r="G1526">
        <v>3</v>
      </c>
    </row>
    <row r="1527" spans="1:7">
      <c r="A1527">
        <v>1052</v>
      </c>
      <c r="B1527" t="s">
        <v>4266</v>
      </c>
      <c r="C1527" t="s">
        <v>16735</v>
      </c>
      <c r="D1527">
        <v>0.1</v>
      </c>
      <c r="E1527" t="s">
        <v>354</v>
      </c>
      <c r="F1527" t="s">
        <v>11295</v>
      </c>
      <c r="G1527">
        <v>7</v>
      </c>
    </row>
    <row r="1528" spans="1:7">
      <c r="A1528">
        <v>4989</v>
      </c>
      <c r="B1528" t="s">
        <v>4266</v>
      </c>
      <c r="C1528" t="s">
        <v>4261</v>
      </c>
      <c r="D1528">
        <v>0.01</v>
      </c>
      <c r="E1528" t="s">
        <v>354</v>
      </c>
      <c r="F1528" t="s">
        <v>3381</v>
      </c>
      <c r="G1528">
        <v>7</v>
      </c>
    </row>
    <row r="1529" spans="1:7">
      <c r="A1529">
        <v>4990</v>
      </c>
      <c r="B1529" t="s">
        <v>15051</v>
      </c>
      <c r="C1529" t="s">
        <v>16257</v>
      </c>
      <c r="D1529">
        <v>0.01</v>
      </c>
      <c r="E1529" t="s">
        <v>203</v>
      </c>
      <c r="F1529" t="s">
        <v>14771</v>
      </c>
      <c r="G1529">
        <v>2</v>
      </c>
    </row>
    <row r="1530" spans="1:7">
      <c r="A1530">
        <v>10777</v>
      </c>
      <c r="B1530" t="s">
        <v>9358</v>
      </c>
      <c r="C1530" t="s">
        <v>16736</v>
      </c>
      <c r="D1530">
        <v>0.1</v>
      </c>
      <c r="E1530" t="s">
        <v>107</v>
      </c>
      <c r="F1530" t="s">
        <v>13028</v>
      </c>
      <c r="G1530">
        <v>1</v>
      </c>
    </row>
    <row r="1531" spans="1:7">
      <c r="A1531">
        <v>15</v>
      </c>
      <c r="B1531" t="s">
        <v>9358</v>
      </c>
      <c r="C1531" t="s">
        <v>9482</v>
      </c>
      <c r="D1531">
        <v>0.8</v>
      </c>
      <c r="E1531" t="s">
        <v>107</v>
      </c>
      <c r="F1531" t="s">
        <v>9136</v>
      </c>
      <c r="G1531">
        <v>7</v>
      </c>
    </row>
    <row r="1532" spans="1:7">
      <c r="A1532">
        <v>1720</v>
      </c>
      <c r="B1532" t="s">
        <v>9358</v>
      </c>
      <c r="C1532" t="s">
        <v>16737</v>
      </c>
      <c r="D1532">
        <v>0.8</v>
      </c>
      <c r="E1532" t="s">
        <v>107</v>
      </c>
      <c r="F1532" t="s">
        <v>11167</v>
      </c>
      <c r="G1532">
        <v>7</v>
      </c>
    </row>
    <row r="1533" spans="1:7">
      <c r="A1533">
        <v>33</v>
      </c>
      <c r="B1533" t="s">
        <v>1004</v>
      </c>
      <c r="C1533" t="s">
        <v>1005</v>
      </c>
      <c r="D1533">
        <v>0.8</v>
      </c>
      <c r="E1533" t="s">
        <v>135</v>
      </c>
      <c r="F1533" t="s">
        <v>41</v>
      </c>
      <c r="G1533">
        <v>1</v>
      </c>
    </row>
    <row r="1534" spans="1:7">
      <c r="A1534">
        <v>1797</v>
      </c>
      <c r="B1534" t="s">
        <v>1004</v>
      </c>
      <c r="C1534" t="s">
        <v>16738</v>
      </c>
      <c r="D1534">
        <v>0.6</v>
      </c>
      <c r="E1534" t="s">
        <v>135</v>
      </c>
      <c r="F1534" t="s">
        <v>14590</v>
      </c>
      <c r="G1534">
        <v>1</v>
      </c>
    </row>
    <row r="1535" spans="1:7">
      <c r="A1535">
        <v>34</v>
      </c>
      <c r="B1535" t="s">
        <v>9353</v>
      </c>
      <c r="C1535" t="s">
        <v>9354</v>
      </c>
      <c r="D1535">
        <v>0.8</v>
      </c>
      <c r="E1535" t="s">
        <v>135</v>
      </c>
      <c r="F1535" t="s">
        <v>9136</v>
      </c>
      <c r="G1535">
        <v>3</v>
      </c>
    </row>
    <row r="1536" spans="1:7">
      <c r="A1536">
        <v>1798</v>
      </c>
      <c r="B1536" t="s">
        <v>12739</v>
      </c>
      <c r="C1536" t="s">
        <v>12740</v>
      </c>
      <c r="D1536">
        <v>0.8</v>
      </c>
      <c r="E1536" t="s">
        <v>203</v>
      </c>
      <c r="F1536" t="s">
        <v>12660</v>
      </c>
      <c r="G1536">
        <v>1</v>
      </c>
    </row>
    <row r="1537" spans="1:7">
      <c r="A1537">
        <v>7784</v>
      </c>
      <c r="B1537" t="s">
        <v>12739</v>
      </c>
      <c r="C1537" t="s">
        <v>12951</v>
      </c>
      <c r="D1537">
        <v>0.8</v>
      </c>
      <c r="E1537" t="s">
        <v>203</v>
      </c>
      <c r="F1537" t="s">
        <v>12660</v>
      </c>
      <c r="G1537">
        <v>5</v>
      </c>
    </row>
    <row r="1538" spans="1:7">
      <c r="A1538">
        <v>6708</v>
      </c>
      <c r="B1538" t="s">
        <v>7363</v>
      </c>
      <c r="C1538" t="s">
        <v>7364</v>
      </c>
      <c r="D1538">
        <v>0.8</v>
      </c>
      <c r="F1538" t="s">
        <v>7247</v>
      </c>
      <c r="G1538">
        <v>1</v>
      </c>
    </row>
    <row r="1539" spans="1:7">
      <c r="A1539">
        <v>35</v>
      </c>
      <c r="B1539" t="s">
        <v>7363</v>
      </c>
      <c r="C1539" t="s">
        <v>7476</v>
      </c>
      <c r="D1539">
        <v>0.7</v>
      </c>
      <c r="F1539" t="s">
        <v>7247</v>
      </c>
      <c r="G1539">
        <v>2</v>
      </c>
    </row>
    <row r="1540" spans="1:7">
      <c r="A1540">
        <v>1907</v>
      </c>
      <c r="B1540" t="s">
        <v>10219</v>
      </c>
      <c r="C1540" t="s">
        <v>10220</v>
      </c>
      <c r="D1540">
        <v>0.1</v>
      </c>
      <c r="F1540" t="s">
        <v>10160</v>
      </c>
      <c r="G1540">
        <v>1</v>
      </c>
    </row>
    <row r="1541" spans="1:7">
      <c r="A1541">
        <v>1908</v>
      </c>
      <c r="B1541" t="s">
        <v>10219</v>
      </c>
      <c r="C1541" t="s">
        <v>16617</v>
      </c>
      <c r="D1541">
        <v>0.01</v>
      </c>
      <c r="F1541" t="s">
        <v>14699</v>
      </c>
      <c r="G1541">
        <v>1</v>
      </c>
    </row>
    <row r="1542" spans="1:7">
      <c r="A1542">
        <v>10778</v>
      </c>
      <c r="B1542" t="s">
        <v>16739</v>
      </c>
      <c r="C1542" t="s">
        <v>12302</v>
      </c>
      <c r="D1542">
        <v>0.1</v>
      </c>
      <c r="E1542" t="s">
        <v>595</v>
      </c>
      <c r="F1542" t="s">
        <v>12156</v>
      </c>
      <c r="G1542">
        <v>5</v>
      </c>
    </row>
    <row r="1543" spans="1:7">
      <c r="A1543">
        <v>10779</v>
      </c>
      <c r="B1543" t="s">
        <v>9879</v>
      </c>
      <c r="C1543" t="s">
        <v>16740</v>
      </c>
      <c r="D1543">
        <v>0.1</v>
      </c>
      <c r="E1543" t="s">
        <v>166</v>
      </c>
      <c r="F1543" t="s">
        <v>9799</v>
      </c>
      <c r="G1543">
        <v>1</v>
      </c>
    </row>
    <row r="1544" spans="1:7">
      <c r="A1544">
        <v>1909</v>
      </c>
      <c r="B1544" t="s">
        <v>9879</v>
      </c>
      <c r="C1544" t="s">
        <v>9870</v>
      </c>
      <c r="D1544">
        <v>0.8</v>
      </c>
      <c r="E1544" t="s">
        <v>166</v>
      </c>
      <c r="F1544" t="s">
        <v>9799</v>
      </c>
      <c r="G1544">
        <v>4</v>
      </c>
    </row>
    <row r="1545" spans="1:7">
      <c r="A1545">
        <v>2051</v>
      </c>
      <c r="B1545" t="s">
        <v>14027</v>
      </c>
      <c r="C1545" t="s">
        <v>13979</v>
      </c>
      <c r="D1545">
        <v>0.01</v>
      </c>
      <c r="F1545" t="s">
        <v>13121</v>
      </c>
      <c r="G1545">
        <v>5</v>
      </c>
    </row>
    <row r="1546" spans="1:7">
      <c r="A1546">
        <v>2264</v>
      </c>
      <c r="B1546" t="s">
        <v>11670</v>
      </c>
      <c r="C1546" t="s">
        <v>16741</v>
      </c>
      <c r="D1546">
        <v>0.01</v>
      </c>
      <c r="E1546" t="s">
        <v>595</v>
      </c>
      <c r="F1546" t="s">
        <v>15338</v>
      </c>
      <c r="G1546">
        <v>4</v>
      </c>
    </row>
    <row r="1547" spans="1:7">
      <c r="A1547">
        <v>184</v>
      </c>
      <c r="B1547" t="s">
        <v>11670</v>
      </c>
      <c r="C1547" t="s">
        <v>11664</v>
      </c>
      <c r="D1547">
        <v>0.8</v>
      </c>
      <c r="E1547" t="s">
        <v>80</v>
      </c>
      <c r="F1547" t="s">
        <v>11649</v>
      </c>
      <c r="G1547">
        <v>4</v>
      </c>
    </row>
    <row r="1548" spans="1:7">
      <c r="A1548">
        <v>10780</v>
      </c>
      <c r="B1548" t="s">
        <v>11670</v>
      </c>
      <c r="C1548" t="s">
        <v>16742</v>
      </c>
      <c r="D1548">
        <v>0.1</v>
      </c>
      <c r="E1548" t="s">
        <v>14699</v>
      </c>
      <c r="F1548" t="s">
        <v>15441</v>
      </c>
      <c r="G1548">
        <v>1</v>
      </c>
    </row>
    <row r="1549" spans="1:7">
      <c r="A1549">
        <v>2266</v>
      </c>
      <c r="B1549" t="s">
        <v>11670</v>
      </c>
      <c r="C1549" t="s">
        <v>16743</v>
      </c>
      <c r="D1549">
        <v>0.6</v>
      </c>
      <c r="E1549" t="s">
        <v>14699</v>
      </c>
      <c r="F1549" t="s">
        <v>15441</v>
      </c>
      <c r="G1549">
        <v>4</v>
      </c>
    </row>
    <row r="1550" spans="1:7">
      <c r="A1550">
        <v>2265</v>
      </c>
      <c r="B1550" t="s">
        <v>11670</v>
      </c>
      <c r="C1550" t="s">
        <v>16744</v>
      </c>
      <c r="D1550">
        <v>0.01</v>
      </c>
      <c r="E1550" t="s">
        <v>14699</v>
      </c>
      <c r="F1550" t="s">
        <v>15338</v>
      </c>
      <c r="G1550">
        <v>4</v>
      </c>
    </row>
    <row r="1551" spans="1:7">
      <c r="A1551">
        <v>263</v>
      </c>
      <c r="B1551" t="s">
        <v>11476</v>
      </c>
      <c r="C1551" t="s">
        <v>11567</v>
      </c>
      <c r="D1551">
        <v>0.01</v>
      </c>
      <c r="F1551" t="s">
        <v>11432</v>
      </c>
      <c r="G1551">
        <v>2</v>
      </c>
    </row>
    <row r="1552" spans="1:7">
      <c r="A1552">
        <v>264</v>
      </c>
      <c r="B1552" t="s">
        <v>16745</v>
      </c>
      <c r="C1552" t="s">
        <v>16746</v>
      </c>
      <c r="D1552">
        <v>0.01</v>
      </c>
      <c r="E1552" t="s">
        <v>123</v>
      </c>
      <c r="F1552" t="s">
        <v>12619</v>
      </c>
      <c r="G1552">
        <v>7</v>
      </c>
    </row>
    <row r="1553" spans="1:7">
      <c r="A1553">
        <v>10781</v>
      </c>
      <c r="B1553" t="s">
        <v>13151</v>
      </c>
      <c r="C1553" t="s">
        <v>16747</v>
      </c>
      <c r="D1553">
        <v>0.1</v>
      </c>
      <c r="E1553" t="s">
        <v>89</v>
      </c>
      <c r="F1553" t="s">
        <v>12156</v>
      </c>
      <c r="G1553">
        <v>1</v>
      </c>
    </row>
    <row r="1554" spans="1:7">
      <c r="A1554">
        <v>2557</v>
      </c>
      <c r="B1554" t="s">
        <v>13151</v>
      </c>
      <c r="C1554" t="s">
        <v>13827</v>
      </c>
      <c r="D1554">
        <v>0.1</v>
      </c>
      <c r="E1554" t="s">
        <v>80</v>
      </c>
      <c r="F1554" t="s">
        <v>13121</v>
      </c>
      <c r="G1554">
        <v>5</v>
      </c>
    </row>
    <row r="1555" spans="1:7">
      <c r="A1555">
        <v>266</v>
      </c>
      <c r="B1555" t="s">
        <v>14853</v>
      </c>
      <c r="C1555" t="s">
        <v>14850</v>
      </c>
      <c r="D1555">
        <v>0.01</v>
      </c>
      <c r="E1555" t="s">
        <v>12625</v>
      </c>
      <c r="F1555" t="s">
        <v>9136</v>
      </c>
      <c r="G1555">
        <v>7</v>
      </c>
    </row>
    <row r="1556" spans="1:7">
      <c r="A1556">
        <v>265</v>
      </c>
      <c r="B1556" t="s">
        <v>14853</v>
      </c>
      <c r="C1556" t="s">
        <v>16736</v>
      </c>
      <c r="D1556">
        <v>0.01</v>
      </c>
      <c r="E1556" t="s">
        <v>107</v>
      </c>
      <c r="F1556" t="s">
        <v>13028</v>
      </c>
      <c r="G1556">
        <v>1</v>
      </c>
    </row>
    <row r="1557" spans="1:7">
      <c r="A1557">
        <v>2558</v>
      </c>
      <c r="B1557" t="s">
        <v>4278</v>
      </c>
      <c r="C1557" t="s">
        <v>4279</v>
      </c>
      <c r="D1557">
        <v>0.8</v>
      </c>
      <c r="E1557" t="s">
        <v>203</v>
      </c>
      <c r="F1557" t="s">
        <v>3381</v>
      </c>
      <c r="G1557">
        <v>7</v>
      </c>
    </row>
    <row r="1558" spans="1:7">
      <c r="A1558">
        <v>2915</v>
      </c>
      <c r="B1558" t="s">
        <v>2223</v>
      </c>
      <c r="C1558" t="s">
        <v>14770</v>
      </c>
      <c r="D1558">
        <v>0.01</v>
      </c>
      <c r="E1558" t="s">
        <v>80</v>
      </c>
      <c r="F1558" t="s">
        <v>14771</v>
      </c>
      <c r="G1558">
        <v>1</v>
      </c>
    </row>
    <row r="1559" spans="1:7">
      <c r="A1559">
        <v>2916</v>
      </c>
      <c r="B1559" t="s">
        <v>2223</v>
      </c>
      <c r="C1559" t="s">
        <v>2213</v>
      </c>
      <c r="D1559">
        <v>0.01</v>
      </c>
      <c r="E1559" t="s">
        <v>80</v>
      </c>
      <c r="F1559" t="s">
        <v>2210</v>
      </c>
      <c r="G1559">
        <v>1</v>
      </c>
    </row>
    <row r="1560" spans="1:7">
      <c r="A1560">
        <v>385</v>
      </c>
      <c r="B1560" t="s">
        <v>6947</v>
      </c>
      <c r="C1560" t="s">
        <v>18418</v>
      </c>
      <c r="D1560">
        <v>0.01</v>
      </c>
      <c r="E1560" t="s">
        <v>49</v>
      </c>
      <c r="F1560" t="s">
        <v>11921</v>
      </c>
      <c r="G1560">
        <v>3</v>
      </c>
    </row>
    <row r="1561" spans="1:7">
      <c r="A1561">
        <v>2917</v>
      </c>
      <c r="B1561" t="s">
        <v>6947</v>
      </c>
      <c r="C1561" t="s">
        <v>18419</v>
      </c>
      <c r="D1561">
        <v>0.01</v>
      </c>
      <c r="E1561" t="s">
        <v>49</v>
      </c>
      <c r="F1561" t="s">
        <v>15396</v>
      </c>
      <c r="G1561">
        <v>3</v>
      </c>
    </row>
    <row r="1562" spans="1:7">
      <c r="A1562">
        <v>2918</v>
      </c>
      <c r="B1562" t="s">
        <v>6125</v>
      </c>
      <c r="C1562" t="s">
        <v>6122</v>
      </c>
      <c r="D1562">
        <v>0.01</v>
      </c>
      <c r="E1562" t="s">
        <v>203</v>
      </c>
      <c r="F1562" t="s">
        <v>5790</v>
      </c>
      <c r="G1562">
        <v>3</v>
      </c>
    </row>
    <row r="1563" spans="1:7">
      <c r="A1563">
        <v>2919</v>
      </c>
      <c r="B1563" t="s">
        <v>1358</v>
      </c>
      <c r="C1563" t="s">
        <v>16750</v>
      </c>
      <c r="D1563">
        <v>0.8</v>
      </c>
      <c r="E1563" t="s">
        <v>89</v>
      </c>
      <c r="F1563" t="s">
        <v>14771</v>
      </c>
      <c r="G1563">
        <v>3</v>
      </c>
    </row>
    <row r="1564" spans="1:7">
      <c r="A1564">
        <v>2920</v>
      </c>
      <c r="B1564" t="s">
        <v>1358</v>
      </c>
      <c r="C1564" t="s">
        <v>1352</v>
      </c>
      <c r="D1564">
        <v>0.7</v>
      </c>
      <c r="E1564" t="s">
        <v>89</v>
      </c>
      <c r="F1564" t="s">
        <v>1331</v>
      </c>
      <c r="G1564">
        <v>4</v>
      </c>
    </row>
    <row r="1565" spans="1:7">
      <c r="A1565">
        <v>2921</v>
      </c>
      <c r="B1565" t="s">
        <v>1358</v>
      </c>
      <c r="C1565" t="s">
        <v>16751</v>
      </c>
      <c r="D1565">
        <v>0.8</v>
      </c>
      <c r="E1565" t="s">
        <v>89</v>
      </c>
      <c r="F1565" t="s">
        <v>12334</v>
      </c>
      <c r="G1565">
        <v>3</v>
      </c>
    </row>
    <row r="1566" spans="1:7">
      <c r="A1566">
        <v>386</v>
      </c>
      <c r="B1566" t="s">
        <v>16752</v>
      </c>
      <c r="C1566" t="s">
        <v>9206</v>
      </c>
      <c r="D1566">
        <v>0.01</v>
      </c>
      <c r="E1566" t="s">
        <v>203</v>
      </c>
      <c r="F1566" t="s">
        <v>9136</v>
      </c>
      <c r="G1566">
        <v>1</v>
      </c>
    </row>
    <row r="1567" spans="1:7">
      <c r="A1567">
        <v>2559</v>
      </c>
      <c r="B1567" t="s">
        <v>120</v>
      </c>
      <c r="C1567" t="s">
        <v>122</v>
      </c>
      <c r="D1567">
        <v>0.01</v>
      </c>
      <c r="E1567" t="s">
        <v>123</v>
      </c>
      <c r="F1567" t="s">
        <v>68</v>
      </c>
      <c r="G1567">
        <v>1</v>
      </c>
    </row>
    <row r="1568" spans="1:7">
      <c r="A1568">
        <v>2922</v>
      </c>
      <c r="B1568" t="s">
        <v>5682</v>
      </c>
      <c r="C1568" t="s">
        <v>16753</v>
      </c>
      <c r="D1568">
        <v>0.1</v>
      </c>
      <c r="F1568" t="s">
        <v>13121</v>
      </c>
      <c r="G1568">
        <v>6</v>
      </c>
    </row>
    <row r="1569" spans="1:7">
      <c r="A1569">
        <v>10783</v>
      </c>
      <c r="B1569" t="s">
        <v>5682</v>
      </c>
      <c r="C1569" t="s">
        <v>14237</v>
      </c>
      <c r="D1569">
        <v>0.1</v>
      </c>
      <c r="F1569" t="s">
        <v>13121</v>
      </c>
      <c r="G1569">
        <v>7</v>
      </c>
    </row>
    <row r="1570" spans="1:7">
      <c r="A1570">
        <v>2923</v>
      </c>
      <c r="B1570" t="s">
        <v>5682</v>
      </c>
      <c r="C1570" t="s">
        <v>16113</v>
      </c>
      <c r="D1570">
        <v>0.01</v>
      </c>
      <c r="F1570" t="s">
        <v>4963</v>
      </c>
      <c r="G1570">
        <v>8</v>
      </c>
    </row>
    <row r="1571" spans="1:7">
      <c r="A1571">
        <v>3294</v>
      </c>
      <c r="B1571" t="s">
        <v>8907</v>
      </c>
      <c r="C1571" t="s">
        <v>8908</v>
      </c>
      <c r="D1571">
        <v>0.01</v>
      </c>
      <c r="E1571" t="s">
        <v>135</v>
      </c>
      <c r="F1571" t="s">
        <v>8594</v>
      </c>
      <c r="G1571">
        <v>3</v>
      </c>
    </row>
    <row r="1572" spans="1:7">
      <c r="A1572">
        <v>3295</v>
      </c>
      <c r="B1572" t="s">
        <v>4255</v>
      </c>
      <c r="C1572" t="s">
        <v>18420</v>
      </c>
      <c r="D1572">
        <v>0.01</v>
      </c>
      <c r="E1572" t="s">
        <v>49</v>
      </c>
      <c r="F1572" t="s">
        <v>3381</v>
      </c>
      <c r="G1572">
        <v>6</v>
      </c>
    </row>
    <row r="1573" spans="1:7">
      <c r="A1573">
        <v>3296</v>
      </c>
      <c r="B1573" t="s">
        <v>8034</v>
      </c>
      <c r="C1573" t="s">
        <v>16107</v>
      </c>
      <c r="D1573">
        <v>0.8</v>
      </c>
      <c r="E1573" t="s">
        <v>203</v>
      </c>
      <c r="F1573" t="s">
        <v>14771</v>
      </c>
      <c r="G1573">
        <v>5</v>
      </c>
    </row>
    <row r="1574" spans="1:7">
      <c r="A1574">
        <v>771</v>
      </c>
      <c r="B1574" t="s">
        <v>1619</v>
      </c>
      <c r="C1574" t="s">
        <v>1613</v>
      </c>
      <c r="D1574">
        <v>0.01</v>
      </c>
      <c r="E1574" t="s">
        <v>107</v>
      </c>
      <c r="F1574" t="s">
        <v>41</v>
      </c>
      <c r="G1574">
        <v>7</v>
      </c>
    </row>
    <row r="1575" spans="1:7">
      <c r="A1575">
        <v>4598</v>
      </c>
      <c r="B1575" t="s">
        <v>8386</v>
      </c>
      <c r="C1575" t="s">
        <v>8928</v>
      </c>
      <c r="D1575">
        <v>0.01</v>
      </c>
      <c r="F1575" t="s">
        <v>8594</v>
      </c>
      <c r="G1575">
        <v>3</v>
      </c>
    </row>
    <row r="1576" spans="1:7">
      <c r="A1576">
        <v>10784</v>
      </c>
      <c r="B1576" t="s">
        <v>6522</v>
      </c>
      <c r="C1576" t="s">
        <v>6523</v>
      </c>
      <c r="D1576">
        <v>0.1</v>
      </c>
      <c r="E1576" t="s">
        <v>107</v>
      </c>
      <c r="F1576" t="s">
        <v>6139</v>
      </c>
      <c r="G1576">
        <v>8</v>
      </c>
    </row>
    <row r="1577" spans="1:7">
      <c r="A1577">
        <v>5660</v>
      </c>
      <c r="B1577" t="s">
        <v>493</v>
      </c>
      <c r="C1577" t="s">
        <v>487</v>
      </c>
      <c r="D1577">
        <v>0.01</v>
      </c>
      <c r="E1577" t="s">
        <v>203</v>
      </c>
      <c r="F1577" t="s">
        <v>68</v>
      </c>
      <c r="G1577">
        <v>3</v>
      </c>
    </row>
    <row r="1578" spans="1:7">
      <c r="A1578">
        <v>6584</v>
      </c>
      <c r="B1578" t="s">
        <v>13370</v>
      </c>
      <c r="C1578" t="s">
        <v>16219</v>
      </c>
      <c r="D1578">
        <v>0.6</v>
      </c>
      <c r="E1578" t="s">
        <v>803</v>
      </c>
      <c r="F1578" t="s">
        <v>12660</v>
      </c>
      <c r="G1578">
        <v>2</v>
      </c>
    </row>
    <row r="1579" spans="1:7">
      <c r="A1579">
        <v>11566</v>
      </c>
      <c r="B1579" t="s">
        <v>13370</v>
      </c>
      <c r="C1579" t="s">
        <v>13355</v>
      </c>
      <c r="D1579">
        <v>0.1</v>
      </c>
      <c r="E1579" t="s">
        <v>67</v>
      </c>
      <c r="F1579" t="s">
        <v>13121</v>
      </c>
      <c r="G1579">
        <v>2</v>
      </c>
    </row>
    <row r="1580" spans="1:7">
      <c r="A1580">
        <v>1721</v>
      </c>
      <c r="B1580" t="s">
        <v>13370</v>
      </c>
      <c r="C1580" t="s">
        <v>16755</v>
      </c>
      <c r="D1580">
        <v>0.4</v>
      </c>
      <c r="E1580" t="s">
        <v>67</v>
      </c>
      <c r="F1580" t="s">
        <v>13121</v>
      </c>
      <c r="G1580">
        <v>2</v>
      </c>
    </row>
    <row r="1581" spans="1:7">
      <c r="A1581">
        <v>6583</v>
      </c>
      <c r="B1581" t="s">
        <v>13370</v>
      </c>
      <c r="C1581" t="s">
        <v>16109</v>
      </c>
      <c r="D1581">
        <v>0.8</v>
      </c>
      <c r="E1581" t="s">
        <v>67</v>
      </c>
      <c r="F1581" t="s">
        <v>12660</v>
      </c>
      <c r="G1581">
        <v>2</v>
      </c>
    </row>
    <row r="1582" spans="1:7">
      <c r="A1582">
        <v>1910</v>
      </c>
      <c r="B1582" t="s">
        <v>7016</v>
      </c>
      <c r="C1582" t="s">
        <v>6991</v>
      </c>
      <c r="D1582">
        <v>0.01</v>
      </c>
      <c r="E1582" t="s">
        <v>67</v>
      </c>
      <c r="F1582" t="s">
        <v>6576</v>
      </c>
      <c r="G1582">
        <v>5</v>
      </c>
    </row>
    <row r="1583" spans="1:7">
      <c r="A1583">
        <v>1912</v>
      </c>
      <c r="B1583" t="s">
        <v>14826</v>
      </c>
      <c r="C1583" t="s">
        <v>16756</v>
      </c>
      <c r="D1583">
        <v>0.01</v>
      </c>
      <c r="E1583" t="s">
        <v>67</v>
      </c>
      <c r="F1583" t="s">
        <v>9536</v>
      </c>
      <c r="G1583">
        <v>1</v>
      </c>
    </row>
    <row r="1584" spans="1:7">
      <c r="A1584">
        <v>1913</v>
      </c>
      <c r="B1584" t="s">
        <v>14826</v>
      </c>
      <c r="C1584" t="s">
        <v>16757</v>
      </c>
      <c r="D1584">
        <v>0.01</v>
      </c>
      <c r="E1584" t="s">
        <v>67</v>
      </c>
      <c r="F1584" t="s">
        <v>4512</v>
      </c>
      <c r="G1584">
        <v>1</v>
      </c>
    </row>
    <row r="1585" spans="1:7">
      <c r="A1585">
        <v>10788</v>
      </c>
      <c r="B1585" t="s">
        <v>14826</v>
      </c>
      <c r="C1585" t="s">
        <v>16758</v>
      </c>
      <c r="D1585">
        <v>0.1</v>
      </c>
      <c r="E1585" t="s">
        <v>12625</v>
      </c>
      <c r="F1585" t="s">
        <v>9136</v>
      </c>
      <c r="G1585">
        <v>1</v>
      </c>
    </row>
    <row r="1586" spans="1:7">
      <c r="A1586">
        <v>10786</v>
      </c>
      <c r="B1586" t="s">
        <v>14826</v>
      </c>
      <c r="C1586" t="s">
        <v>16759</v>
      </c>
      <c r="D1586">
        <v>0.1</v>
      </c>
      <c r="E1586" t="s">
        <v>12625</v>
      </c>
      <c r="F1586" t="s">
        <v>14771</v>
      </c>
      <c r="G1586">
        <v>1</v>
      </c>
    </row>
    <row r="1587" spans="1:7">
      <c r="A1587">
        <v>1911</v>
      </c>
      <c r="B1587" t="s">
        <v>14826</v>
      </c>
      <c r="C1587" t="s">
        <v>16512</v>
      </c>
      <c r="D1587">
        <v>0.01</v>
      </c>
      <c r="E1587" t="s">
        <v>12625</v>
      </c>
      <c r="F1587" t="s">
        <v>14771</v>
      </c>
      <c r="G1587">
        <v>1</v>
      </c>
    </row>
    <row r="1588" spans="1:7">
      <c r="A1588">
        <v>11567</v>
      </c>
      <c r="B1588" t="s">
        <v>14826</v>
      </c>
      <c r="C1588" t="s">
        <v>16760</v>
      </c>
      <c r="D1588">
        <v>0.1</v>
      </c>
      <c r="E1588" t="s">
        <v>12625</v>
      </c>
      <c r="F1588" t="s">
        <v>13121</v>
      </c>
      <c r="G1588">
        <v>1</v>
      </c>
    </row>
    <row r="1589" spans="1:7">
      <c r="A1589">
        <v>126</v>
      </c>
      <c r="B1589" t="s">
        <v>2910</v>
      </c>
      <c r="C1589" t="s">
        <v>2905</v>
      </c>
      <c r="D1589">
        <v>0.8</v>
      </c>
      <c r="E1589" t="s">
        <v>80</v>
      </c>
      <c r="F1589" t="s">
        <v>2900</v>
      </c>
      <c r="G1589">
        <v>1</v>
      </c>
    </row>
    <row r="1590" spans="1:7">
      <c r="A1590">
        <v>2053</v>
      </c>
      <c r="B1590" t="s">
        <v>8866</v>
      </c>
      <c r="C1590" t="s">
        <v>8867</v>
      </c>
      <c r="D1590">
        <v>0.8</v>
      </c>
      <c r="E1590" t="s">
        <v>203</v>
      </c>
      <c r="F1590" t="s">
        <v>8594</v>
      </c>
      <c r="G1590">
        <v>2</v>
      </c>
    </row>
    <row r="1591" spans="1:7">
      <c r="A1591">
        <v>2052</v>
      </c>
      <c r="B1591" t="s">
        <v>8866</v>
      </c>
      <c r="C1591" t="s">
        <v>15052</v>
      </c>
      <c r="D1591">
        <v>0.05</v>
      </c>
      <c r="E1591" t="s">
        <v>203</v>
      </c>
      <c r="F1591" t="s">
        <v>14995</v>
      </c>
      <c r="G1591">
        <v>3</v>
      </c>
    </row>
    <row r="1592" spans="1:7">
      <c r="A1592">
        <v>2054</v>
      </c>
      <c r="B1592" t="s">
        <v>13930</v>
      </c>
      <c r="C1592" t="s">
        <v>16761</v>
      </c>
      <c r="D1592">
        <v>0.1</v>
      </c>
      <c r="E1592" t="s">
        <v>803</v>
      </c>
      <c r="F1592" t="s">
        <v>13121</v>
      </c>
      <c r="G1592">
        <v>5</v>
      </c>
    </row>
    <row r="1593" spans="1:7">
      <c r="A1593">
        <v>2055</v>
      </c>
      <c r="B1593" t="s">
        <v>13930</v>
      </c>
      <c r="C1593" t="s">
        <v>16103</v>
      </c>
      <c r="D1593">
        <v>0.8</v>
      </c>
      <c r="E1593" t="s">
        <v>803</v>
      </c>
      <c r="F1593" t="s">
        <v>12660</v>
      </c>
      <c r="G1593">
        <v>5</v>
      </c>
    </row>
    <row r="1594" spans="1:7">
      <c r="A1594">
        <v>11568</v>
      </c>
      <c r="B1594" t="s">
        <v>13930</v>
      </c>
      <c r="C1594" t="s">
        <v>16762</v>
      </c>
      <c r="D1594">
        <v>0.1</v>
      </c>
      <c r="E1594" t="s">
        <v>67</v>
      </c>
      <c r="F1594" t="s">
        <v>12660</v>
      </c>
      <c r="G1594">
        <v>5</v>
      </c>
    </row>
    <row r="1595" spans="1:7">
      <c r="A1595">
        <v>2056</v>
      </c>
      <c r="B1595" t="s">
        <v>2313</v>
      </c>
      <c r="C1595" t="s">
        <v>2295</v>
      </c>
      <c r="D1595">
        <v>0.01</v>
      </c>
      <c r="E1595" t="s">
        <v>203</v>
      </c>
      <c r="F1595" t="s">
        <v>2210</v>
      </c>
      <c r="G1595">
        <v>1</v>
      </c>
    </row>
    <row r="1596" spans="1:7">
      <c r="A1596">
        <v>2057</v>
      </c>
      <c r="B1596" t="s">
        <v>4265</v>
      </c>
      <c r="C1596" t="s">
        <v>4261</v>
      </c>
      <c r="D1596">
        <v>0.8</v>
      </c>
      <c r="E1596" t="s">
        <v>354</v>
      </c>
      <c r="F1596" t="s">
        <v>3381</v>
      </c>
      <c r="G1596">
        <v>7</v>
      </c>
    </row>
    <row r="1597" spans="1:7">
      <c r="A1597">
        <v>2267</v>
      </c>
      <c r="B1597" t="s">
        <v>2088</v>
      </c>
      <c r="C1597" t="s">
        <v>2141</v>
      </c>
      <c r="D1597">
        <v>0.01</v>
      </c>
      <c r="E1597" t="s">
        <v>803</v>
      </c>
      <c r="F1597" t="s">
        <v>1778</v>
      </c>
      <c r="G1597">
        <v>7</v>
      </c>
    </row>
    <row r="1598" spans="1:7">
      <c r="A1598">
        <v>2268</v>
      </c>
      <c r="B1598" t="s">
        <v>1551</v>
      </c>
      <c r="C1598" t="s">
        <v>1215</v>
      </c>
      <c r="D1598">
        <v>0.01</v>
      </c>
      <c r="E1598" t="s">
        <v>595</v>
      </c>
      <c r="F1598" t="s">
        <v>41</v>
      </c>
      <c r="G1598">
        <v>2</v>
      </c>
    </row>
    <row r="1599" spans="1:7">
      <c r="A1599">
        <v>2269</v>
      </c>
      <c r="B1599" t="s">
        <v>6929</v>
      </c>
      <c r="C1599" t="s">
        <v>6923</v>
      </c>
      <c r="D1599">
        <v>0.01</v>
      </c>
      <c r="E1599" t="s">
        <v>107</v>
      </c>
      <c r="F1599" t="s">
        <v>6576</v>
      </c>
      <c r="G1599">
        <v>3</v>
      </c>
    </row>
    <row r="1600" spans="1:7">
      <c r="A1600">
        <v>2270</v>
      </c>
      <c r="B1600" t="s">
        <v>13858</v>
      </c>
      <c r="C1600" t="s">
        <v>13132</v>
      </c>
      <c r="D1600">
        <v>0.8</v>
      </c>
      <c r="E1600" t="s">
        <v>80</v>
      </c>
      <c r="F1600" t="s">
        <v>13121</v>
      </c>
      <c r="G1600">
        <v>1</v>
      </c>
    </row>
    <row r="1601" spans="1:7">
      <c r="A1601">
        <v>185</v>
      </c>
      <c r="B1601" t="s">
        <v>7368</v>
      </c>
      <c r="C1601" t="s">
        <v>7364</v>
      </c>
      <c r="D1601">
        <v>0.01</v>
      </c>
      <c r="F1601" t="s">
        <v>7247</v>
      </c>
      <c r="G1601">
        <v>1</v>
      </c>
    </row>
    <row r="1602" spans="1:7">
      <c r="A1602">
        <v>2271</v>
      </c>
      <c r="B1602" t="s">
        <v>2135</v>
      </c>
      <c r="C1602" t="s">
        <v>16763</v>
      </c>
      <c r="D1602">
        <v>0.01</v>
      </c>
      <c r="E1602" t="s">
        <v>80</v>
      </c>
      <c r="F1602" t="s">
        <v>1778</v>
      </c>
      <c r="G1602">
        <v>6</v>
      </c>
    </row>
    <row r="1603" spans="1:7">
      <c r="A1603">
        <v>10790</v>
      </c>
      <c r="B1603" t="s">
        <v>2135</v>
      </c>
      <c r="C1603" t="s">
        <v>2132</v>
      </c>
      <c r="D1603">
        <v>0.1</v>
      </c>
      <c r="E1603" t="s">
        <v>80</v>
      </c>
      <c r="F1603" t="s">
        <v>1778</v>
      </c>
      <c r="G1603">
        <v>7</v>
      </c>
    </row>
    <row r="1604" spans="1:7">
      <c r="A1604">
        <v>186</v>
      </c>
      <c r="B1604" t="s">
        <v>7766</v>
      </c>
      <c r="C1604" t="s">
        <v>7767</v>
      </c>
      <c r="D1604">
        <v>0.8</v>
      </c>
      <c r="E1604" t="s">
        <v>354</v>
      </c>
      <c r="F1604" t="s">
        <v>7247</v>
      </c>
      <c r="G1604">
        <v>7</v>
      </c>
    </row>
    <row r="1605" spans="1:7">
      <c r="A1605">
        <v>187</v>
      </c>
      <c r="B1605" t="s">
        <v>7766</v>
      </c>
      <c r="C1605" t="s">
        <v>16764</v>
      </c>
      <c r="D1605">
        <v>0.6</v>
      </c>
      <c r="E1605" t="s">
        <v>12637</v>
      </c>
      <c r="F1605" t="s">
        <v>7247</v>
      </c>
      <c r="G1605">
        <v>7</v>
      </c>
    </row>
    <row r="1606" spans="1:7">
      <c r="A1606">
        <v>2273</v>
      </c>
      <c r="B1606" t="s">
        <v>3472</v>
      </c>
      <c r="C1606" t="s">
        <v>18421</v>
      </c>
      <c r="D1606">
        <v>0.01</v>
      </c>
      <c r="E1606" t="s">
        <v>49</v>
      </c>
      <c r="F1606" t="s">
        <v>14699</v>
      </c>
      <c r="G1606">
        <v>1</v>
      </c>
    </row>
    <row r="1607" spans="1:7">
      <c r="A1607">
        <v>2272</v>
      </c>
      <c r="B1607" t="s">
        <v>3472</v>
      </c>
      <c r="C1607" t="s">
        <v>3462</v>
      </c>
      <c r="D1607">
        <v>0.1</v>
      </c>
      <c r="E1607" t="s">
        <v>49</v>
      </c>
      <c r="F1607" t="s">
        <v>3381</v>
      </c>
      <c r="G1607">
        <v>1</v>
      </c>
    </row>
    <row r="1608" spans="1:7">
      <c r="A1608">
        <v>2274</v>
      </c>
      <c r="B1608" t="s">
        <v>13384</v>
      </c>
      <c r="C1608" t="s">
        <v>13375</v>
      </c>
      <c r="D1608">
        <v>0.01</v>
      </c>
      <c r="E1608" t="s">
        <v>74</v>
      </c>
      <c r="F1608" t="s">
        <v>13121</v>
      </c>
      <c r="G1608">
        <v>2</v>
      </c>
    </row>
    <row r="1609" spans="1:7">
      <c r="A1609">
        <v>2275</v>
      </c>
      <c r="B1609" t="s">
        <v>13985</v>
      </c>
      <c r="C1609" t="s">
        <v>16273</v>
      </c>
      <c r="D1609">
        <v>0.01</v>
      </c>
      <c r="F1609" t="s">
        <v>13121</v>
      </c>
      <c r="G1609">
        <v>5</v>
      </c>
    </row>
    <row r="1610" spans="1:7">
      <c r="A1610">
        <v>2276</v>
      </c>
      <c r="B1610" t="s">
        <v>8811</v>
      </c>
      <c r="C1610" t="s">
        <v>8908</v>
      </c>
      <c r="D1610">
        <v>0.01</v>
      </c>
      <c r="E1610" t="s">
        <v>135</v>
      </c>
      <c r="F1610" t="s">
        <v>8594</v>
      </c>
      <c r="G1610">
        <v>3</v>
      </c>
    </row>
    <row r="1611" spans="1:7">
      <c r="A1611">
        <v>2277</v>
      </c>
      <c r="B1611" t="s">
        <v>4192</v>
      </c>
      <c r="C1611" t="s">
        <v>3542</v>
      </c>
      <c r="D1611">
        <v>0.01</v>
      </c>
      <c r="E1611" t="s">
        <v>203</v>
      </c>
      <c r="F1611" t="s">
        <v>3381</v>
      </c>
      <c r="G1611">
        <v>1</v>
      </c>
    </row>
    <row r="1612" spans="1:7">
      <c r="A1612">
        <v>7026</v>
      </c>
      <c r="B1612" t="s">
        <v>4192</v>
      </c>
      <c r="C1612" t="s">
        <v>4162</v>
      </c>
      <c r="D1612">
        <v>0.6</v>
      </c>
      <c r="E1612" t="s">
        <v>203</v>
      </c>
      <c r="F1612" t="s">
        <v>3381</v>
      </c>
      <c r="G1612">
        <v>5</v>
      </c>
    </row>
    <row r="1613" spans="1:7">
      <c r="A1613">
        <v>2560</v>
      </c>
      <c r="B1613" t="s">
        <v>14730</v>
      </c>
      <c r="C1613" t="s">
        <v>14722</v>
      </c>
      <c r="D1613">
        <v>0.01</v>
      </c>
      <c r="E1613" t="s">
        <v>12625</v>
      </c>
      <c r="F1613" t="s">
        <v>13121</v>
      </c>
      <c r="G1613">
        <v>5</v>
      </c>
    </row>
    <row r="1614" spans="1:7">
      <c r="A1614">
        <v>267</v>
      </c>
      <c r="B1614" t="s">
        <v>3155</v>
      </c>
      <c r="C1614" t="s">
        <v>3156</v>
      </c>
      <c r="D1614">
        <v>0.01</v>
      </c>
      <c r="E1614" t="s">
        <v>107</v>
      </c>
      <c r="F1614" t="s">
        <v>3135</v>
      </c>
      <c r="G1614">
        <v>4</v>
      </c>
    </row>
    <row r="1615" spans="1:7">
      <c r="A1615">
        <v>11569</v>
      </c>
      <c r="B1615" t="s">
        <v>14912</v>
      </c>
      <c r="C1615" t="s">
        <v>16766</v>
      </c>
      <c r="D1615">
        <v>0.1</v>
      </c>
      <c r="E1615" t="s">
        <v>354</v>
      </c>
      <c r="F1615" t="s">
        <v>14771</v>
      </c>
      <c r="G1615">
        <v>7</v>
      </c>
    </row>
    <row r="1616" spans="1:7">
      <c r="A1616">
        <v>2563</v>
      </c>
      <c r="B1616" t="s">
        <v>14912</v>
      </c>
      <c r="C1616" t="s">
        <v>16767</v>
      </c>
      <c r="D1616">
        <v>0.01</v>
      </c>
      <c r="E1616" t="s">
        <v>354</v>
      </c>
      <c r="F1616" t="s">
        <v>14771</v>
      </c>
      <c r="G1616">
        <v>7</v>
      </c>
    </row>
    <row r="1617" spans="1:7">
      <c r="A1617">
        <v>2561</v>
      </c>
      <c r="B1617" t="s">
        <v>14912</v>
      </c>
      <c r="C1617" t="s">
        <v>16768</v>
      </c>
      <c r="D1617">
        <v>0.01</v>
      </c>
      <c r="E1617" t="s">
        <v>12637</v>
      </c>
      <c r="F1617" t="s">
        <v>4434</v>
      </c>
      <c r="G1617">
        <v>7</v>
      </c>
    </row>
    <row r="1618" spans="1:7">
      <c r="A1618">
        <v>2562</v>
      </c>
      <c r="B1618" t="s">
        <v>14912</v>
      </c>
      <c r="C1618" t="s">
        <v>16769</v>
      </c>
      <c r="D1618">
        <v>0.01</v>
      </c>
      <c r="E1618" t="s">
        <v>12637</v>
      </c>
      <c r="F1618" t="s">
        <v>12334</v>
      </c>
      <c r="G1618">
        <v>7</v>
      </c>
    </row>
    <row r="1619" spans="1:7">
      <c r="A1619">
        <v>2564</v>
      </c>
      <c r="B1619" t="s">
        <v>7843</v>
      </c>
      <c r="C1619" t="s">
        <v>18391</v>
      </c>
      <c r="D1619">
        <v>0.01</v>
      </c>
      <c r="E1619" t="s">
        <v>40</v>
      </c>
      <c r="F1619" t="s">
        <v>14771</v>
      </c>
      <c r="G1619">
        <v>1</v>
      </c>
    </row>
    <row r="1620" spans="1:7">
      <c r="A1620">
        <v>10792</v>
      </c>
      <c r="B1620" t="s">
        <v>11719</v>
      </c>
      <c r="C1620" t="s">
        <v>18422</v>
      </c>
      <c r="D1620">
        <v>0.1</v>
      </c>
      <c r="E1620" t="s">
        <v>40</v>
      </c>
      <c r="F1620" t="s">
        <v>11649</v>
      </c>
      <c r="G1620">
        <v>1</v>
      </c>
    </row>
    <row r="1621" spans="1:7">
      <c r="A1621">
        <v>268</v>
      </c>
      <c r="B1621" t="s">
        <v>11719</v>
      </c>
      <c r="C1621" t="s">
        <v>11721</v>
      </c>
      <c r="D1621">
        <v>0.8</v>
      </c>
      <c r="E1621" t="s">
        <v>40</v>
      </c>
      <c r="F1621" t="s">
        <v>11649</v>
      </c>
      <c r="G1621">
        <v>4</v>
      </c>
    </row>
    <row r="1622" spans="1:7">
      <c r="A1622">
        <v>2565</v>
      </c>
      <c r="B1622" t="s">
        <v>6855</v>
      </c>
      <c r="C1622" t="s">
        <v>16771</v>
      </c>
      <c r="D1622">
        <v>0.01</v>
      </c>
      <c r="F1622" t="s">
        <v>12637</v>
      </c>
      <c r="G1622">
        <v>2</v>
      </c>
    </row>
    <row r="1623" spans="1:7">
      <c r="A1623">
        <v>10793</v>
      </c>
      <c r="B1623" t="s">
        <v>13475</v>
      </c>
      <c r="C1623" t="s">
        <v>14797</v>
      </c>
      <c r="D1623">
        <v>0.1</v>
      </c>
      <c r="E1623" t="s">
        <v>49</v>
      </c>
      <c r="F1623" t="s">
        <v>14771</v>
      </c>
      <c r="G1623">
        <v>2</v>
      </c>
    </row>
    <row r="1624" spans="1:7">
      <c r="A1624">
        <v>2566</v>
      </c>
      <c r="B1624" t="s">
        <v>13475</v>
      </c>
      <c r="C1624" t="s">
        <v>13454</v>
      </c>
      <c r="D1624">
        <v>0.1</v>
      </c>
      <c r="E1624" t="s">
        <v>49</v>
      </c>
      <c r="F1624" t="s">
        <v>13121</v>
      </c>
      <c r="G1624">
        <v>2</v>
      </c>
    </row>
    <row r="1625" spans="1:7">
      <c r="A1625">
        <v>2567</v>
      </c>
      <c r="B1625" t="s">
        <v>13506</v>
      </c>
      <c r="C1625" t="s">
        <v>13507</v>
      </c>
      <c r="D1625">
        <v>0.8</v>
      </c>
      <c r="E1625" t="s">
        <v>166</v>
      </c>
      <c r="F1625" t="s">
        <v>13121</v>
      </c>
      <c r="G1625">
        <v>2</v>
      </c>
    </row>
    <row r="1626" spans="1:7">
      <c r="A1626">
        <v>2568</v>
      </c>
      <c r="B1626" t="s">
        <v>13506</v>
      </c>
      <c r="C1626" t="s">
        <v>12776</v>
      </c>
      <c r="D1626">
        <v>0.8</v>
      </c>
      <c r="E1626" t="s">
        <v>166</v>
      </c>
      <c r="F1626" t="s">
        <v>12660</v>
      </c>
      <c r="G1626">
        <v>2</v>
      </c>
    </row>
    <row r="1627" spans="1:7">
      <c r="A1627">
        <v>269</v>
      </c>
      <c r="B1627" t="s">
        <v>2949</v>
      </c>
      <c r="C1627" t="s">
        <v>2945</v>
      </c>
      <c r="D1627">
        <v>0.01</v>
      </c>
      <c r="E1627" t="s">
        <v>166</v>
      </c>
      <c r="F1627" t="s">
        <v>2900</v>
      </c>
      <c r="G1627">
        <v>1</v>
      </c>
    </row>
    <row r="1628" spans="1:7">
      <c r="A1628">
        <v>2569</v>
      </c>
      <c r="B1628" t="s">
        <v>6595</v>
      </c>
      <c r="C1628" t="s">
        <v>6584</v>
      </c>
      <c r="D1628">
        <v>0.01</v>
      </c>
      <c r="E1628" t="s">
        <v>80</v>
      </c>
      <c r="F1628" t="s">
        <v>6576</v>
      </c>
      <c r="G1628">
        <v>1</v>
      </c>
    </row>
    <row r="1629" spans="1:7">
      <c r="A1629">
        <v>270</v>
      </c>
      <c r="B1629" t="s">
        <v>12995</v>
      </c>
      <c r="C1629" t="s">
        <v>16222</v>
      </c>
      <c r="D1629">
        <v>0.01</v>
      </c>
      <c r="E1629" t="s">
        <v>166</v>
      </c>
      <c r="F1629" t="s">
        <v>9136</v>
      </c>
      <c r="G1629">
        <v>7</v>
      </c>
    </row>
    <row r="1630" spans="1:7">
      <c r="A1630">
        <v>2570</v>
      </c>
      <c r="B1630" t="s">
        <v>12995</v>
      </c>
      <c r="C1630" t="s">
        <v>16245</v>
      </c>
      <c r="D1630">
        <v>0.01</v>
      </c>
      <c r="E1630" t="s">
        <v>166</v>
      </c>
      <c r="F1630" t="s">
        <v>12660</v>
      </c>
      <c r="G1630">
        <v>6</v>
      </c>
    </row>
    <row r="1631" spans="1:7">
      <c r="A1631">
        <v>2571</v>
      </c>
      <c r="B1631" t="s">
        <v>4925</v>
      </c>
      <c r="C1631" t="s">
        <v>16772</v>
      </c>
      <c r="D1631">
        <v>0.6</v>
      </c>
      <c r="E1631" t="s">
        <v>166</v>
      </c>
      <c r="F1631" t="s">
        <v>15376</v>
      </c>
      <c r="G1631">
        <v>3</v>
      </c>
    </row>
    <row r="1632" spans="1:7">
      <c r="A1632">
        <v>2572</v>
      </c>
      <c r="B1632" t="s">
        <v>4925</v>
      </c>
      <c r="C1632" t="s">
        <v>4927</v>
      </c>
      <c r="D1632">
        <v>0.8</v>
      </c>
      <c r="E1632" t="s">
        <v>166</v>
      </c>
      <c r="F1632" t="s">
        <v>4512</v>
      </c>
      <c r="G1632">
        <v>3</v>
      </c>
    </row>
    <row r="1633" spans="1:7">
      <c r="A1633">
        <v>11570</v>
      </c>
      <c r="B1633" t="s">
        <v>4925</v>
      </c>
      <c r="C1633" t="s">
        <v>16773</v>
      </c>
      <c r="D1633">
        <v>0.5</v>
      </c>
      <c r="E1633" t="s">
        <v>166</v>
      </c>
      <c r="F1633" t="s">
        <v>14590</v>
      </c>
      <c r="G1633">
        <v>3</v>
      </c>
    </row>
    <row r="1634" spans="1:7">
      <c r="A1634">
        <v>2573</v>
      </c>
      <c r="B1634" t="s">
        <v>2398</v>
      </c>
      <c r="C1634" t="s">
        <v>2381</v>
      </c>
      <c r="D1634">
        <v>0.1</v>
      </c>
      <c r="F1634" t="s">
        <v>2210</v>
      </c>
      <c r="G1634">
        <v>2</v>
      </c>
    </row>
    <row r="1635" spans="1:7">
      <c r="A1635">
        <v>2924</v>
      </c>
      <c r="B1635" t="s">
        <v>16774</v>
      </c>
      <c r="C1635" t="s">
        <v>4908</v>
      </c>
      <c r="D1635">
        <v>0.01</v>
      </c>
      <c r="E1635" t="s">
        <v>123</v>
      </c>
      <c r="F1635" t="s">
        <v>4512</v>
      </c>
      <c r="G1635">
        <v>3</v>
      </c>
    </row>
    <row r="1636" spans="1:7">
      <c r="A1636">
        <v>387</v>
      </c>
      <c r="B1636" t="s">
        <v>7680</v>
      </c>
      <c r="C1636" t="s">
        <v>7681</v>
      </c>
      <c r="D1636">
        <v>0.01</v>
      </c>
      <c r="F1636" t="s">
        <v>7247</v>
      </c>
      <c r="G1636">
        <v>5</v>
      </c>
    </row>
    <row r="1637" spans="1:7">
      <c r="A1637">
        <v>2925</v>
      </c>
      <c r="B1637" t="s">
        <v>7680</v>
      </c>
      <c r="C1637" t="s">
        <v>16775</v>
      </c>
      <c r="D1637">
        <v>0.01</v>
      </c>
      <c r="F1637" t="s">
        <v>15396</v>
      </c>
      <c r="G1637">
        <v>5</v>
      </c>
    </row>
    <row r="1638" spans="1:7">
      <c r="A1638">
        <v>2926</v>
      </c>
      <c r="B1638" t="s">
        <v>10158</v>
      </c>
      <c r="C1638" t="s">
        <v>10173</v>
      </c>
      <c r="D1638">
        <v>0.01</v>
      </c>
      <c r="E1638" t="s">
        <v>89</v>
      </c>
      <c r="F1638" t="s">
        <v>10160</v>
      </c>
      <c r="G1638">
        <v>1</v>
      </c>
    </row>
    <row r="1639" spans="1:7">
      <c r="A1639">
        <v>2927</v>
      </c>
      <c r="B1639" t="s">
        <v>10158</v>
      </c>
      <c r="C1639" t="s">
        <v>16776</v>
      </c>
      <c r="D1639">
        <v>0.01</v>
      </c>
      <c r="E1639" t="s">
        <v>89</v>
      </c>
      <c r="F1639" t="s">
        <v>15103</v>
      </c>
      <c r="G1639">
        <v>1</v>
      </c>
    </row>
    <row r="1640" spans="1:7">
      <c r="A1640">
        <v>2928</v>
      </c>
      <c r="B1640" t="s">
        <v>13189</v>
      </c>
      <c r="C1640" t="s">
        <v>12706</v>
      </c>
      <c r="D1640">
        <v>0.01</v>
      </c>
      <c r="E1640" t="s">
        <v>166</v>
      </c>
      <c r="F1640" t="s">
        <v>12660</v>
      </c>
      <c r="G1640">
        <v>1</v>
      </c>
    </row>
    <row r="1641" spans="1:7">
      <c r="A1641">
        <v>388</v>
      </c>
      <c r="B1641" t="s">
        <v>12016</v>
      </c>
      <c r="C1641" t="s">
        <v>12012</v>
      </c>
      <c r="D1641">
        <v>0.01</v>
      </c>
      <c r="E1641" t="s">
        <v>80</v>
      </c>
      <c r="F1641" t="s">
        <v>11921</v>
      </c>
      <c r="G1641">
        <v>2</v>
      </c>
    </row>
    <row r="1642" spans="1:7">
      <c r="A1642">
        <v>389</v>
      </c>
      <c r="B1642" t="s">
        <v>2918</v>
      </c>
      <c r="C1642" t="s">
        <v>2905</v>
      </c>
      <c r="D1642">
        <v>0.8</v>
      </c>
      <c r="E1642" t="s">
        <v>80</v>
      </c>
      <c r="F1642" t="s">
        <v>2900</v>
      </c>
      <c r="G1642">
        <v>1</v>
      </c>
    </row>
    <row r="1643" spans="1:7">
      <c r="A1643">
        <v>390</v>
      </c>
      <c r="B1643" t="s">
        <v>2918</v>
      </c>
      <c r="C1643" t="s">
        <v>3065</v>
      </c>
      <c r="D1643">
        <v>0.01</v>
      </c>
      <c r="E1643" t="s">
        <v>80</v>
      </c>
      <c r="F1643" t="s">
        <v>2900</v>
      </c>
      <c r="G1643">
        <v>3</v>
      </c>
    </row>
    <row r="1644" spans="1:7">
      <c r="A1644">
        <v>2929</v>
      </c>
      <c r="B1644" t="s">
        <v>14002</v>
      </c>
      <c r="C1644" t="s">
        <v>13979</v>
      </c>
      <c r="D1644">
        <v>0.1</v>
      </c>
      <c r="F1644" t="s">
        <v>13121</v>
      </c>
      <c r="G1644">
        <v>5</v>
      </c>
    </row>
    <row r="1645" spans="1:7">
      <c r="A1645">
        <v>2930</v>
      </c>
      <c r="B1645" t="s">
        <v>10108</v>
      </c>
      <c r="C1645" t="s">
        <v>10103</v>
      </c>
      <c r="D1645">
        <v>0.01</v>
      </c>
      <c r="E1645" t="s">
        <v>107</v>
      </c>
      <c r="F1645" t="s">
        <v>9799</v>
      </c>
      <c r="G1645">
        <v>8</v>
      </c>
    </row>
    <row r="1646" spans="1:7">
      <c r="A1646">
        <v>3297</v>
      </c>
      <c r="B1646" t="s">
        <v>13149</v>
      </c>
      <c r="C1646" t="s">
        <v>13132</v>
      </c>
      <c r="D1646">
        <v>0.01</v>
      </c>
      <c r="E1646" t="s">
        <v>80</v>
      </c>
      <c r="F1646" t="s">
        <v>13121</v>
      </c>
      <c r="G1646">
        <v>1</v>
      </c>
    </row>
    <row r="1647" spans="1:7">
      <c r="A1647">
        <v>2931</v>
      </c>
      <c r="B1647" t="s">
        <v>1066</v>
      </c>
      <c r="C1647" t="s">
        <v>9611</v>
      </c>
      <c r="D1647">
        <v>0.01</v>
      </c>
      <c r="F1647" t="s">
        <v>9536</v>
      </c>
      <c r="G1647">
        <v>1</v>
      </c>
    </row>
    <row r="1648" spans="1:7">
      <c r="A1648">
        <v>2932</v>
      </c>
      <c r="B1648" t="s">
        <v>16777</v>
      </c>
      <c r="C1648" t="s">
        <v>9903</v>
      </c>
      <c r="D1648">
        <v>0.01</v>
      </c>
      <c r="E1648" t="s">
        <v>40</v>
      </c>
      <c r="F1648" t="s">
        <v>9799</v>
      </c>
      <c r="G1648">
        <v>4</v>
      </c>
    </row>
    <row r="1649" spans="1:7">
      <c r="A1649">
        <v>2933</v>
      </c>
      <c r="B1649" t="s">
        <v>12685</v>
      </c>
      <c r="C1649" t="s">
        <v>18408</v>
      </c>
      <c r="D1649">
        <v>0.01</v>
      </c>
      <c r="E1649" t="s">
        <v>49</v>
      </c>
      <c r="F1649" t="s">
        <v>12660</v>
      </c>
      <c r="G1649">
        <v>1</v>
      </c>
    </row>
    <row r="1650" spans="1:7">
      <c r="A1650">
        <v>2934</v>
      </c>
      <c r="B1650" t="s">
        <v>2273</v>
      </c>
      <c r="C1650" t="s">
        <v>2274</v>
      </c>
      <c r="D1650">
        <v>0.8</v>
      </c>
      <c r="F1650" t="s">
        <v>2210</v>
      </c>
      <c r="G1650">
        <v>1</v>
      </c>
    </row>
    <row r="1651" spans="1:7">
      <c r="A1651">
        <v>2935</v>
      </c>
      <c r="B1651" t="s">
        <v>11258</v>
      </c>
      <c r="C1651" t="s">
        <v>16545</v>
      </c>
      <c r="D1651">
        <v>0.01</v>
      </c>
      <c r="F1651" t="s">
        <v>11167</v>
      </c>
      <c r="G1651">
        <v>1</v>
      </c>
    </row>
    <row r="1652" spans="1:7">
      <c r="A1652">
        <v>3298</v>
      </c>
      <c r="B1652" t="s">
        <v>4585</v>
      </c>
      <c r="C1652" t="s">
        <v>4579</v>
      </c>
      <c r="D1652">
        <v>0.01</v>
      </c>
      <c r="E1652" t="s">
        <v>123</v>
      </c>
      <c r="F1652" t="s">
        <v>4512</v>
      </c>
      <c r="G1652">
        <v>1</v>
      </c>
    </row>
    <row r="1653" spans="1:7">
      <c r="A1653">
        <v>3299</v>
      </c>
      <c r="B1653" t="s">
        <v>13362</v>
      </c>
      <c r="C1653" t="s">
        <v>13355</v>
      </c>
      <c r="D1653">
        <v>0.01</v>
      </c>
      <c r="E1653" t="s">
        <v>67</v>
      </c>
      <c r="F1653" t="s">
        <v>13121</v>
      </c>
      <c r="G1653">
        <v>2</v>
      </c>
    </row>
    <row r="1654" spans="1:7">
      <c r="A1654">
        <v>3300</v>
      </c>
      <c r="B1654" t="s">
        <v>8678</v>
      </c>
      <c r="C1654" t="s">
        <v>8671</v>
      </c>
      <c r="D1654">
        <v>0.01</v>
      </c>
      <c r="E1654" t="s">
        <v>166</v>
      </c>
      <c r="F1654" t="s">
        <v>8594</v>
      </c>
      <c r="G1654">
        <v>1</v>
      </c>
    </row>
    <row r="1655" spans="1:7">
      <c r="A1655">
        <v>3301</v>
      </c>
      <c r="B1655" t="s">
        <v>10440</v>
      </c>
      <c r="C1655" t="s">
        <v>10437</v>
      </c>
      <c r="D1655">
        <v>0.01</v>
      </c>
      <c r="E1655" t="s">
        <v>67</v>
      </c>
      <c r="F1655" t="s">
        <v>10160</v>
      </c>
      <c r="G1655">
        <v>5</v>
      </c>
    </row>
    <row r="1656" spans="1:7">
      <c r="A1656">
        <v>515</v>
      </c>
      <c r="B1656" t="s">
        <v>10440</v>
      </c>
      <c r="C1656" t="s">
        <v>16778</v>
      </c>
      <c r="D1656">
        <v>0.01</v>
      </c>
      <c r="E1656" t="s">
        <v>12625</v>
      </c>
      <c r="F1656" t="s">
        <v>12156</v>
      </c>
      <c r="G1656">
        <v>5</v>
      </c>
    </row>
    <row r="1657" spans="1:7">
      <c r="A1657">
        <v>3302</v>
      </c>
      <c r="B1657" t="s">
        <v>10440</v>
      </c>
      <c r="C1657" t="s">
        <v>16779</v>
      </c>
      <c r="D1657">
        <v>0.1</v>
      </c>
      <c r="E1657" t="s">
        <v>12625</v>
      </c>
      <c r="F1657" t="s">
        <v>14278</v>
      </c>
      <c r="G1657">
        <v>5</v>
      </c>
    </row>
    <row r="1658" spans="1:7">
      <c r="A1658">
        <v>3303</v>
      </c>
      <c r="B1658" t="s">
        <v>14056</v>
      </c>
      <c r="C1658" t="s">
        <v>16102</v>
      </c>
      <c r="D1658">
        <v>0.8</v>
      </c>
      <c r="E1658" t="s">
        <v>595</v>
      </c>
      <c r="F1658" t="s">
        <v>12660</v>
      </c>
      <c r="G1658">
        <v>5</v>
      </c>
    </row>
    <row r="1659" spans="1:7">
      <c r="A1659">
        <v>516</v>
      </c>
      <c r="B1659" t="s">
        <v>15023</v>
      </c>
      <c r="C1659" t="s">
        <v>12624</v>
      </c>
      <c r="D1659">
        <v>0.01</v>
      </c>
      <c r="E1659" t="s">
        <v>12625</v>
      </c>
      <c r="F1659" t="s">
        <v>13028</v>
      </c>
      <c r="G1659">
        <v>2</v>
      </c>
    </row>
    <row r="1660" spans="1:7">
      <c r="A1660">
        <v>3304</v>
      </c>
      <c r="B1660" t="s">
        <v>5806</v>
      </c>
      <c r="C1660" t="s">
        <v>5795</v>
      </c>
      <c r="D1660">
        <v>0.01</v>
      </c>
      <c r="E1660" t="s">
        <v>80</v>
      </c>
      <c r="F1660" t="s">
        <v>5790</v>
      </c>
      <c r="G1660">
        <v>1</v>
      </c>
    </row>
    <row r="1661" spans="1:7">
      <c r="A1661">
        <v>3305</v>
      </c>
      <c r="B1661" t="s">
        <v>9607</v>
      </c>
      <c r="C1661" t="s">
        <v>9590</v>
      </c>
      <c r="D1661">
        <v>0.01</v>
      </c>
      <c r="E1661" t="s">
        <v>166</v>
      </c>
      <c r="F1661" t="s">
        <v>9536</v>
      </c>
      <c r="G1661">
        <v>1</v>
      </c>
    </row>
    <row r="1662" spans="1:7">
      <c r="A1662">
        <v>3306</v>
      </c>
      <c r="B1662" t="s">
        <v>8064</v>
      </c>
      <c r="C1662" t="s">
        <v>16780</v>
      </c>
      <c r="D1662">
        <v>0.01</v>
      </c>
      <c r="E1662" t="s">
        <v>107</v>
      </c>
      <c r="F1662" t="s">
        <v>14771</v>
      </c>
      <c r="G1662">
        <v>6</v>
      </c>
    </row>
    <row r="1663" spans="1:7">
      <c r="A1663">
        <v>3308</v>
      </c>
      <c r="B1663" t="s">
        <v>9026</v>
      </c>
      <c r="C1663" t="s">
        <v>9021</v>
      </c>
      <c r="D1663">
        <v>0.8</v>
      </c>
      <c r="E1663" t="s">
        <v>595</v>
      </c>
      <c r="F1663" t="s">
        <v>8594</v>
      </c>
      <c r="G1663">
        <v>5</v>
      </c>
    </row>
    <row r="1664" spans="1:7">
      <c r="A1664">
        <v>3307</v>
      </c>
      <c r="B1664" t="s">
        <v>9026</v>
      </c>
      <c r="C1664" t="s">
        <v>16292</v>
      </c>
      <c r="D1664">
        <v>0.01</v>
      </c>
      <c r="E1664" t="s">
        <v>14699</v>
      </c>
      <c r="F1664" t="s">
        <v>6576</v>
      </c>
      <c r="G1664">
        <v>5</v>
      </c>
    </row>
    <row r="1665" spans="1:7">
      <c r="A1665">
        <v>3717</v>
      </c>
      <c r="B1665" t="s">
        <v>13755</v>
      </c>
      <c r="C1665" t="s">
        <v>12809</v>
      </c>
      <c r="D1665">
        <v>0.01</v>
      </c>
      <c r="E1665" t="s">
        <v>40</v>
      </c>
      <c r="F1665" t="s">
        <v>12660</v>
      </c>
      <c r="G1665">
        <v>2</v>
      </c>
    </row>
    <row r="1666" spans="1:7">
      <c r="A1666">
        <v>3716</v>
      </c>
      <c r="B1666" t="s">
        <v>13755</v>
      </c>
      <c r="C1666" t="s">
        <v>18423</v>
      </c>
      <c r="D1666">
        <v>0.01</v>
      </c>
      <c r="E1666" t="s">
        <v>40</v>
      </c>
      <c r="F1666" t="s">
        <v>11167</v>
      </c>
      <c r="G1666">
        <v>7</v>
      </c>
    </row>
    <row r="1667" spans="1:7">
      <c r="A1667">
        <v>3718</v>
      </c>
      <c r="B1667" t="s">
        <v>10238</v>
      </c>
      <c r="C1667" t="s">
        <v>10231</v>
      </c>
      <c r="D1667">
        <v>0.01</v>
      </c>
      <c r="E1667" t="s">
        <v>40</v>
      </c>
      <c r="F1667" t="s">
        <v>10160</v>
      </c>
      <c r="G1667">
        <v>1</v>
      </c>
    </row>
    <row r="1668" spans="1:7">
      <c r="A1668">
        <v>3719</v>
      </c>
      <c r="B1668" t="s">
        <v>6995</v>
      </c>
      <c r="C1668" t="s">
        <v>16782</v>
      </c>
      <c r="D1668">
        <v>0.01</v>
      </c>
      <c r="E1668" t="s">
        <v>67</v>
      </c>
      <c r="F1668" t="s">
        <v>15396</v>
      </c>
      <c r="G1668">
        <v>5</v>
      </c>
    </row>
    <row r="1669" spans="1:7">
      <c r="A1669">
        <v>3720</v>
      </c>
      <c r="B1669" t="s">
        <v>8977</v>
      </c>
      <c r="C1669" t="s">
        <v>8978</v>
      </c>
      <c r="D1669">
        <v>0.01</v>
      </c>
      <c r="E1669" t="s">
        <v>74</v>
      </c>
      <c r="F1669" t="s">
        <v>8594</v>
      </c>
      <c r="G1669">
        <v>5</v>
      </c>
    </row>
    <row r="1670" spans="1:7">
      <c r="A1670">
        <v>3721</v>
      </c>
      <c r="B1670" t="s">
        <v>6001</v>
      </c>
      <c r="C1670" t="s">
        <v>5987</v>
      </c>
      <c r="D1670">
        <v>0.01</v>
      </c>
      <c r="F1670" t="s">
        <v>5790</v>
      </c>
      <c r="G1670">
        <v>2</v>
      </c>
    </row>
    <row r="1671" spans="1:7">
      <c r="A1671">
        <v>648</v>
      </c>
      <c r="B1671" t="s">
        <v>7418</v>
      </c>
      <c r="C1671" t="s">
        <v>7415</v>
      </c>
      <c r="D1671">
        <v>0.01</v>
      </c>
      <c r="E1671" t="s">
        <v>74</v>
      </c>
      <c r="F1671" t="s">
        <v>7247</v>
      </c>
      <c r="G1671">
        <v>2</v>
      </c>
    </row>
    <row r="1672" spans="1:7">
      <c r="A1672">
        <v>649</v>
      </c>
      <c r="B1672" t="s">
        <v>1717</v>
      </c>
      <c r="C1672" t="s">
        <v>11879</v>
      </c>
      <c r="D1672">
        <v>0.01</v>
      </c>
      <c r="E1672" t="s">
        <v>49</v>
      </c>
      <c r="F1672" t="s">
        <v>11649</v>
      </c>
      <c r="G1672">
        <v>8</v>
      </c>
    </row>
    <row r="1673" spans="1:7">
      <c r="A1673">
        <v>3722</v>
      </c>
      <c r="B1673" t="s">
        <v>208</v>
      </c>
      <c r="C1673" t="s">
        <v>202</v>
      </c>
      <c r="D1673">
        <v>0.1</v>
      </c>
      <c r="E1673" t="s">
        <v>203</v>
      </c>
      <c r="F1673" t="s">
        <v>68</v>
      </c>
      <c r="G1673">
        <v>1</v>
      </c>
    </row>
    <row r="1674" spans="1:7">
      <c r="A1674">
        <v>3723</v>
      </c>
      <c r="B1674" t="s">
        <v>14101</v>
      </c>
      <c r="C1674" t="s">
        <v>16783</v>
      </c>
      <c r="D1674">
        <v>0.01</v>
      </c>
      <c r="E1674" t="s">
        <v>74</v>
      </c>
      <c r="F1674" t="s">
        <v>13121</v>
      </c>
      <c r="G1674">
        <v>6</v>
      </c>
    </row>
    <row r="1675" spans="1:7">
      <c r="A1675">
        <v>3725</v>
      </c>
      <c r="B1675" t="s">
        <v>13019</v>
      </c>
      <c r="C1675" t="s">
        <v>16784</v>
      </c>
      <c r="D1675">
        <v>0.01</v>
      </c>
      <c r="E1675" t="s">
        <v>203</v>
      </c>
      <c r="F1675" t="s">
        <v>12660</v>
      </c>
      <c r="G1675">
        <v>6</v>
      </c>
    </row>
    <row r="1676" spans="1:7">
      <c r="A1676">
        <v>10795</v>
      </c>
      <c r="B1676" t="s">
        <v>13019</v>
      </c>
      <c r="C1676" t="s">
        <v>13015</v>
      </c>
      <c r="D1676">
        <v>0.8</v>
      </c>
      <c r="E1676" t="s">
        <v>203</v>
      </c>
      <c r="F1676" t="s">
        <v>12660</v>
      </c>
      <c r="G1676">
        <v>7</v>
      </c>
    </row>
    <row r="1677" spans="1:7">
      <c r="A1677">
        <v>3724</v>
      </c>
      <c r="B1677" t="s">
        <v>13019</v>
      </c>
      <c r="C1677" t="s">
        <v>16785</v>
      </c>
      <c r="D1677">
        <v>0.01</v>
      </c>
      <c r="E1677" t="s">
        <v>74</v>
      </c>
      <c r="F1677" t="s">
        <v>12660</v>
      </c>
      <c r="G1677">
        <v>6</v>
      </c>
    </row>
    <row r="1678" spans="1:7">
      <c r="A1678">
        <v>650</v>
      </c>
      <c r="B1678" t="s">
        <v>10622</v>
      </c>
      <c r="C1678" t="s">
        <v>10960</v>
      </c>
      <c r="D1678">
        <v>0.01</v>
      </c>
      <c r="E1678" t="s">
        <v>67</v>
      </c>
      <c r="F1678" t="s">
        <v>10625</v>
      </c>
      <c r="G1678">
        <v>5</v>
      </c>
    </row>
    <row r="1679" spans="1:7">
      <c r="A1679">
        <v>4157</v>
      </c>
      <c r="B1679" t="s">
        <v>5333</v>
      </c>
      <c r="C1679" t="s">
        <v>5364</v>
      </c>
      <c r="D1679">
        <v>0.01</v>
      </c>
      <c r="E1679" t="s">
        <v>135</v>
      </c>
      <c r="F1679" t="s">
        <v>4512</v>
      </c>
      <c r="G1679">
        <v>5</v>
      </c>
    </row>
    <row r="1680" spans="1:7">
      <c r="A1680">
        <v>4158</v>
      </c>
      <c r="B1680" t="s">
        <v>5333</v>
      </c>
      <c r="C1680" t="s">
        <v>5330</v>
      </c>
      <c r="D1680">
        <v>0.8</v>
      </c>
      <c r="E1680" t="s">
        <v>107</v>
      </c>
      <c r="F1680" t="s">
        <v>4512</v>
      </c>
      <c r="G1680">
        <v>5</v>
      </c>
    </row>
    <row r="1681" spans="1:7">
      <c r="A1681">
        <v>772</v>
      </c>
      <c r="B1681" t="s">
        <v>7967</v>
      </c>
      <c r="C1681" t="s">
        <v>9368</v>
      </c>
      <c r="D1681">
        <v>0.01</v>
      </c>
      <c r="E1681" t="s">
        <v>166</v>
      </c>
      <c r="F1681" t="s">
        <v>9136</v>
      </c>
      <c r="G1681">
        <v>3</v>
      </c>
    </row>
    <row r="1682" spans="1:7">
      <c r="A1682">
        <v>4159</v>
      </c>
      <c r="B1682" t="s">
        <v>7967</v>
      </c>
      <c r="C1682" t="s">
        <v>16106</v>
      </c>
      <c r="D1682">
        <v>0.05</v>
      </c>
      <c r="E1682" t="s">
        <v>166</v>
      </c>
      <c r="F1682" t="s">
        <v>14771</v>
      </c>
      <c r="G1682">
        <v>3</v>
      </c>
    </row>
    <row r="1683" spans="1:7">
      <c r="A1683">
        <v>773</v>
      </c>
      <c r="B1683" t="s">
        <v>16786</v>
      </c>
      <c r="C1683" t="s">
        <v>16787</v>
      </c>
      <c r="D1683">
        <v>0.01</v>
      </c>
      <c r="E1683" t="s">
        <v>354</v>
      </c>
      <c r="F1683" t="s">
        <v>13028</v>
      </c>
      <c r="G1683">
        <v>5</v>
      </c>
    </row>
    <row r="1684" spans="1:7">
      <c r="A1684">
        <v>4161</v>
      </c>
      <c r="B1684" t="s">
        <v>12537</v>
      </c>
      <c r="C1684" t="s">
        <v>16788</v>
      </c>
      <c r="D1684">
        <v>0.01</v>
      </c>
      <c r="E1684" t="s">
        <v>203</v>
      </c>
      <c r="F1684" t="s">
        <v>12637</v>
      </c>
      <c r="G1684">
        <v>5</v>
      </c>
    </row>
    <row r="1685" spans="1:7">
      <c r="A1685">
        <v>4160</v>
      </c>
      <c r="B1685" t="s">
        <v>12537</v>
      </c>
      <c r="C1685" t="s">
        <v>16789</v>
      </c>
      <c r="D1685">
        <v>0.01</v>
      </c>
      <c r="E1685" t="s">
        <v>12637</v>
      </c>
      <c r="F1685" t="s">
        <v>12334</v>
      </c>
      <c r="G1685">
        <v>5</v>
      </c>
    </row>
    <row r="1686" spans="1:7">
      <c r="A1686">
        <v>4162</v>
      </c>
      <c r="B1686" t="s">
        <v>14744</v>
      </c>
      <c r="C1686" t="s">
        <v>14254</v>
      </c>
      <c r="D1686">
        <v>0.01</v>
      </c>
      <c r="E1686" t="s">
        <v>354</v>
      </c>
      <c r="F1686" t="s">
        <v>13121</v>
      </c>
      <c r="G1686">
        <v>7</v>
      </c>
    </row>
    <row r="1687" spans="1:7">
      <c r="A1687">
        <v>4163</v>
      </c>
      <c r="B1687" t="s">
        <v>6472</v>
      </c>
      <c r="C1687" t="s">
        <v>6468</v>
      </c>
      <c r="D1687">
        <v>0.01</v>
      </c>
      <c r="F1687" t="s">
        <v>5790</v>
      </c>
      <c r="G1687">
        <v>7</v>
      </c>
    </row>
    <row r="1688" spans="1:7">
      <c r="A1688">
        <v>4164</v>
      </c>
      <c r="B1688" t="s">
        <v>16790</v>
      </c>
      <c r="C1688" t="s">
        <v>2377</v>
      </c>
      <c r="D1688">
        <v>0.6</v>
      </c>
      <c r="E1688" t="s">
        <v>166</v>
      </c>
      <c r="F1688" t="s">
        <v>2210</v>
      </c>
      <c r="G1688">
        <v>2</v>
      </c>
    </row>
    <row r="1689" spans="1:7">
      <c r="A1689">
        <v>11816</v>
      </c>
      <c r="B1689" t="s">
        <v>15099</v>
      </c>
      <c r="C1689" t="s">
        <v>16368</v>
      </c>
      <c r="D1689">
        <v>0.8</v>
      </c>
      <c r="E1689" t="s">
        <v>12637</v>
      </c>
      <c r="F1689" t="s">
        <v>6576</v>
      </c>
      <c r="G1689">
        <v>7</v>
      </c>
    </row>
    <row r="1690" spans="1:7">
      <c r="A1690">
        <v>4165</v>
      </c>
      <c r="B1690" t="s">
        <v>11271</v>
      </c>
      <c r="C1690" t="s">
        <v>11166</v>
      </c>
      <c r="D1690">
        <v>0.01</v>
      </c>
      <c r="E1690" t="s">
        <v>80</v>
      </c>
      <c r="F1690" t="s">
        <v>11167</v>
      </c>
      <c r="G1690">
        <v>1</v>
      </c>
    </row>
    <row r="1691" spans="1:7">
      <c r="A1691">
        <v>4599</v>
      </c>
      <c r="B1691" t="s">
        <v>16791</v>
      </c>
      <c r="C1691" t="s">
        <v>16792</v>
      </c>
      <c r="D1691">
        <v>0.01</v>
      </c>
      <c r="E1691" t="s">
        <v>123</v>
      </c>
      <c r="F1691" t="s">
        <v>14771</v>
      </c>
      <c r="G1691">
        <v>3</v>
      </c>
    </row>
    <row r="1692" spans="1:7">
      <c r="A1692">
        <v>4600</v>
      </c>
      <c r="B1692" t="s">
        <v>9876</v>
      </c>
      <c r="C1692" t="s">
        <v>5151</v>
      </c>
      <c r="D1692">
        <v>0.01</v>
      </c>
      <c r="E1692" t="s">
        <v>166</v>
      </c>
      <c r="F1692" t="s">
        <v>4963</v>
      </c>
      <c r="G1692">
        <v>4</v>
      </c>
    </row>
    <row r="1693" spans="1:7">
      <c r="A1693">
        <v>4601</v>
      </c>
      <c r="B1693" t="s">
        <v>10081</v>
      </c>
      <c r="C1693" t="s">
        <v>10050</v>
      </c>
      <c r="D1693">
        <v>0.01</v>
      </c>
      <c r="E1693" t="s">
        <v>135</v>
      </c>
      <c r="F1693" t="s">
        <v>9536</v>
      </c>
      <c r="G1693">
        <v>7</v>
      </c>
    </row>
    <row r="1694" spans="1:7">
      <c r="A1694">
        <v>925</v>
      </c>
      <c r="B1694" t="s">
        <v>12642</v>
      </c>
      <c r="C1694" t="s">
        <v>12636</v>
      </c>
      <c r="D1694">
        <v>0.1</v>
      </c>
      <c r="E1694" t="s">
        <v>12637</v>
      </c>
      <c r="F1694" t="s">
        <v>13028</v>
      </c>
      <c r="G1694">
        <v>2</v>
      </c>
    </row>
    <row r="1695" spans="1:7">
      <c r="A1695">
        <v>926</v>
      </c>
      <c r="B1695" t="s">
        <v>12642</v>
      </c>
      <c r="C1695" t="s">
        <v>12643</v>
      </c>
      <c r="D1695">
        <v>0.01</v>
      </c>
      <c r="E1695" t="s">
        <v>12637</v>
      </c>
      <c r="F1695" t="s">
        <v>13028</v>
      </c>
      <c r="G1695">
        <v>5</v>
      </c>
    </row>
    <row r="1696" spans="1:7">
      <c r="A1696">
        <v>927</v>
      </c>
      <c r="B1696" t="s">
        <v>2796</v>
      </c>
      <c r="C1696" t="s">
        <v>16112</v>
      </c>
      <c r="D1696">
        <v>0.8</v>
      </c>
      <c r="E1696" t="s">
        <v>80</v>
      </c>
      <c r="F1696" t="s">
        <v>13028</v>
      </c>
      <c r="G1696">
        <v>3</v>
      </c>
    </row>
    <row r="1697" spans="1:7">
      <c r="A1697">
        <v>10796</v>
      </c>
      <c r="B1697" t="s">
        <v>2796</v>
      </c>
      <c r="C1697" t="s">
        <v>16336</v>
      </c>
      <c r="D1697">
        <v>0.6</v>
      </c>
      <c r="E1697" t="s">
        <v>80</v>
      </c>
      <c r="F1697" t="s">
        <v>14771</v>
      </c>
      <c r="G1697">
        <v>3</v>
      </c>
    </row>
    <row r="1698" spans="1:7">
      <c r="A1698">
        <v>4602</v>
      </c>
      <c r="B1698" t="s">
        <v>2796</v>
      </c>
      <c r="C1698" t="s">
        <v>2797</v>
      </c>
      <c r="D1698">
        <v>0.5</v>
      </c>
      <c r="E1698" t="s">
        <v>80</v>
      </c>
      <c r="F1698" t="s">
        <v>14771</v>
      </c>
      <c r="G1698">
        <v>3</v>
      </c>
    </row>
    <row r="1699" spans="1:7">
      <c r="A1699">
        <v>4603</v>
      </c>
      <c r="B1699" t="s">
        <v>8836</v>
      </c>
      <c r="C1699" t="s">
        <v>8829</v>
      </c>
      <c r="D1699">
        <v>0.1</v>
      </c>
      <c r="E1699" t="s">
        <v>166</v>
      </c>
      <c r="F1699" t="s">
        <v>8594</v>
      </c>
      <c r="G1699">
        <v>2</v>
      </c>
    </row>
    <row r="1700" spans="1:7">
      <c r="A1700">
        <v>4604</v>
      </c>
      <c r="B1700" t="s">
        <v>10114</v>
      </c>
      <c r="C1700" t="s">
        <v>10111</v>
      </c>
      <c r="D1700">
        <v>0.01</v>
      </c>
      <c r="E1700" t="s">
        <v>49</v>
      </c>
      <c r="F1700" t="s">
        <v>9799</v>
      </c>
      <c r="G1700">
        <v>8</v>
      </c>
    </row>
    <row r="1701" spans="1:7">
      <c r="A1701">
        <v>7156</v>
      </c>
      <c r="B1701" t="s">
        <v>7403</v>
      </c>
      <c r="C1701" t="s">
        <v>7405</v>
      </c>
      <c r="D1701">
        <v>0.8</v>
      </c>
      <c r="E1701" t="s">
        <v>67</v>
      </c>
      <c r="F1701" t="s">
        <v>7247</v>
      </c>
      <c r="G1701">
        <v>2</v>
      </c>
    </row>
    <row r="1702" spans="1:7">
      <c r="A1702">
        <v>928</v>
      </c>
      <c r="B1702" t="s">
        <v>11801</v>
      </c>
      <c r="C1702" t="s">
        <v>11802</v>
      </c>
      <c r="D1702">
        <v>0.01</v>
      </c>
      <c r="E1702" t="s">
        <v>203</v>
      </c>
      <c r="F1702" t="s">
        <v>11432</v>
      </c>
      <c r="G1702">
        <v>5</v>
      </c>
    </row>
    <row r="1703" spans="1:7">
      <c r="A1703">
        <v>1053</v>
      </c>
      <c r="B1703" t="s">
        <v>7550</v>
      </c>
      <c r="C1703" t="s">
        <v>7646</v>
      </c>
      <c r="D1703">
        <v>0.01</v>
      </c>
      <c r="E1703" t="s">
        <v>123</v>
      </c>
      <c r="F1703" t="s">
        <v>7247</v>
      </c>
      <c r="G1703">
        <v>5</v>
      </c>
    </row>
    <row r="1704" spans="1:7">
      <c r="A1704">
        <v>1054</v>
      </c>
      <c r="B1704" t="s">
        <v>3316</v>
      </c>
      <c r="C1704" t="s">
        <v>3310</v>
      </c>
      <c r="D1704">
        <v>0.01</v>
      </c>
      <c r="E1704" t="s">
        <v>354</v>
      </c>
      <c r="F1704" t="s">
        <v>2900</v>
      </c>
      <c r="G1704">
        <v>7</v>
      </c>
    </row>
    <row r="1705" spans="1:7">
      <c r="A1705">
        <v>7157</v>
      </c>
      <c r="B1705" t="s">
        <v>13815</v>
      </c>
      <c r="C1705" t="s">
        <v>13784</v>
      </c>
      <c r="D1705">
        <v>0.8</v>
      </c>
      <c r="E1705" t="s">
        <v>67</v>
      </c>
      <c r="F1705" t="s">
        <v>13121</v>
      </c>
      <c r="G1705">
        <v>5</v>
      </c>
    </row>
    <row r="1706" spans="1:7">
      <c r="A1706">
        <v>4991</v>
      </c>
      <c r="B1706" t="s">
        <v>5050</v>
      </c>
      <c r="C1706" t="s">
        <v>5041</v>
      </c>
      <c r="D1706">
        <v>0.01</v>
      </c>
      <c r="E1706" t="s">
        <v>107</v>
      </c>
      <c r="F1706" t="s">
        <v>4963</v>
      </c>
      <c r="G1706">
        <v>4</v>
      </c>
    </row>
    <row r="1707" spans="1:7">
      <c r="A1707">
        <v>1055</v>
      </c>
      <c r="B1707" t="s">
        <v>1059</v>
      </c>
      <c r="C1707" t="s">
        <v>1048</v>
      </c>
      <c r="D1707">
        <v>0.01</v>
      </c>
      <c r="F1707" t="s">
        <v>41</v>
      </c>
      <c r="G1707">
        <v>1</v>
      </c>
    </row>
    <row r="1708" spans="1:7">
      <c r="A1708">
        <v>4992</v>
      </c>
      <c r="B1708" t="s">
        <v>8453</v>
      </c>
      <c r="C1708" t="s">
        <v>10468</v>
      </c>
      <c r="D1708">
        <v>0.01</v>
      </c>
      <c r="E1708" t="s">
        <v>166</v>
      </c>
      <c r="F1708" t="s">
        <v>10160</v>
      </c>
      <c r="G1708">
        <v>5</v>
      </c>
    </row>
    <row r="1709" spans="1:7">
      <c r="A1709">
        <v>4993</v>
      </c>
      <c r="B1709" t="s">
        <v>16793</v>
      </c>
      <c r="C1709" t="s">
        <v>770</v>
      </c>
      <c r="D1709">
        <v>0.01</v>
      </c>
      <c r="E1709" t="s">
        <v>67</v>
      </c>
      <c r="F1709" t="s">
        <v>68</v>
      </c>
      <c r="G1709">
        <v>7</v>
      </c>
    </row>
    <row r="1710" spans="1:7">
      <c r="A1710">
        <v>1154</v>
      </c>
      <c r="B1710" t="s">
        <v>16794</v>
      </c>
      <c r="C1710" t="s">
        <v>3270</v>
      </c>
      <c r="D1710">
        <v>0.01</v>
      </c>
      <c r="E1710" t="s">
        <v>203</v>
      </c>
      <c r="F1710" t="s">
        <v>2900</v>
      </c>
      <c r="G1710">
        <v>5</v>
      </c>
    </row>
    <row r="1711" spans="1:7">
      <c r="A1711">
        <v>1155</v>
      </c>
      <c r="B1711" t="s">
        <v>7670</v>
      </c>
      <c r="C1711" t="s">
        <v>7713</v>
      </c>
      <c r="D1711">
        <v>0.01</v>
      </c>
      <c r="E1711" t="s">
        <v>203</v>
      </c>
      <c r="F1711" t="s">
        <v>7247</v>
      </c>
      <c r="G1711">
        <v>5</v>
      </c>
    </row>
    <row r="1712" spans="1:7">
      <c r="A1712">
        <v>1156</v>
      </c>
      <c r="B1712" t="s">
        <v>7670</v>
      </c>
      <c r="C1712" t="s">
        <v>7667</v>
      </c>
      <c r="D1712">
        <v>0.01</v>
      </c>
      <c r="E1712" t="s">
        <v>803</v>
      </c>
      <c r="F1712" t="s">
        <v>7247</v>
      </c>
      <c r="G1712">
        <v>5</v>
      </c>
    </row>
    <row r="1713" spans="1:7">
      <c r="A1713">
        <v>5327</v>
      </c>
      <c r="B1713" t="s">
        <v>13326</v>
      </c>
      <c r="C1713" t="s">
        <v>13320</v>
      </c>
      <c r="D1713">
        <v>0.01</v>
      </c>
      <c r="E1713" t="s">
        <v>203</v>
      </c>
      <c r="F1713" t="s">
        <v>13121</v>
      </c>
      <c r="G1713">
        <v>1</v>
      </c>
    </row>
    <row r="1714" spans="1:7">
      <c r="A1714">
        <v>5328</v>
      </c>
      <c r="B1714" t="s">
        <v>1523</v>
      </c>
      <c r="C1714" t="s">
        <v>1519</v>
      </c>
      <c r="D1714">
        <v>0.01</v>
      </c>
      <c r="E1714" t="s">
        <v>166</v>
      </c>
      <c r="F1714" t="s">
        <v>41</v>
      </c>
      <c r="G1714">
        <v>5</v>
      </c>
    </row>
    <row r="1715" spans="1:7">
      <c r="A1715">
        <v>1157</v>
      </c>
      <c r="B1715" t="s">
        <v>7245</v>
      </c>
      <c r="C1715" t="s">
        <v>7256</v>
      </c>
      <c r="D1715">
        <v>0.01</v>
      </c>
      <c r="E1715" t="s">
        <v>80</v>
      </c>
      <c r="F1715" t="s">
        <v>7247</v>
      </c>
      <c r="G1715">
        <v>1</v>
      </c>
    </row>
    <row r="1716" spans="1:7">
      <c r="A1716">
        <v>5661</v>
      </c>
      <c r="B1716" t="s">
        <v>10509</v>
      </c>
      <c r="C1716" t="s">
        <v>10502</v>
      </c>
      <c r="D1716">
        <v>0.01</v>
      </c>
      <c r="E1716" t="s">
        <v>40</v>
      </c>
      <c r="F1716" t="s">
        <v>10160</v>
      </c>
      <c r="G1716">
        <v>5</v>
      </c>
    </row>
    <row r="1717" spans="1:7">
      <c r="A1717">
        <v>1274</v>
      </c>
      <c r="B1717" t="s">
        <v>16795</v>
      </c>
      <c r="C1717" t="s">
        <v>9375</v>
      </c>
      <c r="D1717">
        <v>0.01</v>
      </c>
      <c r="F1717" t="s">
        <v>9136</v>
      </c>
      <c r="G1717">
        <v>3</v>
      </c>
    </row>
    <row r="1718" spans="1:7">
      <c r="A1718">
        <v>1370</v>
      </c>
      <c r="B1718" t="s">
        <v>16796</v>
      </c>
      <c r="C1718" t="s">
        <v>12636</v>
      </c>
      <c r="D1718">
        <v>0.01</v>
      </c>
      <c r="E1718" t="s">
        <v>12637</v>
      </c>
      <c r="F1718" t="s">
        <v>13028</v>
      </c>
      <c r="G1718">
        <v>2</v>
      </c>
    </row>
    <row r="1719" spans="1:7">
      <c r="A1719">
        <v>5892</v>
      </c>
      <c r="B1719" t="s">
        <v>10033</v>
      </c>
      <c r="C1719" t="s">
        <v>9936</v>
      </c>
      <c r="D1719">
        <v>0.01</v>
      </c>
      <c r="E1719" t="s">
        <v>74</v>
      </c>
      <c r="F1719" t="s">
        <v>9536</v>
      </c>
      <c r="G1719">
        <v>5</v>
      </c>
    </row>
    <row r="1720" spans="1:7">
      <c r="A1720">
        <v>5893</v>
      </c>
      <c r="B1720" t="s">
        <v>4669</v>
      </c>
      <c r="C1720" t="s">
        <v>16652</v>
      </c>
      <c r="D1720">
        <v>0.1</v>
      </c>
      <c r="F1720" t="s">
        <v>15376</v>
      </c>
      <c r="G1720">
        <v>1</v>
      </c>
    </row>
    <row r="1721" spans="1:7">
      <c r="A1721">
        <v>5894</v>
      </c>
      <c r="B1721" t="s">
        <v>4669</v>
      </c>
      <c r="C1721" t="s">
        <v>16692</v>
      </c>
      <c r="D1721">
        <v>0.01</v>
      </c>
      <c r="F1721" t="s">
        <v>4512</v>
      </c>
      <c r="G1721">
        <v>1</v>
      </c>
    </row>
    <row r="1722" spans="1:7">
      <c r="A1722">
        <v>6103</v>
      </c>
      <c r="B1722" t="s">
        <v>1882</v>
      </c>
      <c r="C1722" t="s">
        <v>1894</v>
      </c>
      <c r="D1722">
        <v>0.01</v>
      </c>
      <c r="E1722" t="s">
        <v>166</v>
      </c>
      <c r="F1722" t="s">
        <v>1778</v>
      </c>
      <c r="G1722">
        <v>2</v>
      </c>
    </row>
    <row r="1723" spans="1:7">
      <c r="A1723">
        <v>6102</v>
      </c>
      <c r="B1723" t="s">
        <v>1882</v>
      </c>
      <c r="C1723" t="s">
        <v>1877</v>
      </c>
      <c r="D1723">
        <v>0.1</v>
      </c>
      <c r="E1723" t="s">
        <v>49</v>
      </c>
      <c r="F1723" t="s">
        <v>1778</v>
      </c>
      <c r="G1723">
        <v>2</v>
      </c>
    </row>
    <row r="1724" spans="1:7">
      <c r="A1724">
        <v>6333</v>
      </c>
      <c r="B1724" t="s">
        <v>3495</v>
      </c>
      <c r="C1724" t="s">
        <v>16328</v>
      </c>
      <c r="D1724">
        <v>0.01</v>
      </c>
      <c r="E1724" t="s">
        <v>166</v>
      </c>
      <c r="F1724" t="s">
        <v>14699</v>
      </c>
      <c r="G1724">
        <v>1</v>
      </c>
    </row>
    <row r="1725" spans="1:7">
      <c r="A1725">
        <v>6332</v>
      </c>
      <c r="B1725" t="s">
        <v>3495</v>
      </c>
      <c r="C1725" t="s">
        <v>3492</v>
      </c>
      <c r="D1725">
        <v>0.01</v>
      </c>
      <c r="E1725" t="s">
        <v>166</v>
      </c>
      <c r="F1725" t="s">
        <v>3381</v>
      </c>
      <c r="G1725">
        <v>1</v>
      </c>
    </row>
    <row r="1726" spans="1:7">
      <c r="A1726">
        <v>11571</v>
      </c>
      <c r="B1726" t="s">
        <v>12762</v>
      </c>
      <c r="C1726" t="s">
        <v>13485</v>
      </c>
      <c r="D1726">
        <v>0.1</v>
      </c>
      <c r="E1726" t="s">
        <v>803</v>
      </c>
      <c r="F1726" t="s">
        <v>13121</v>
      </c>
      <c r="G1726">
        <v>2</v>
      </c>
    </row>
    <row r="1727" spans="1:7">
      <c r="A1727">
        <v>6803</v>
      </c>
      <c r="B1727" t="s">
        <v>12762</v>
      </c>
      <c r="C1727" t="s">
        <v>16660</v>
      </c>
      <c r="D1727">
        <v>0.6</v>
      </c>
      <c r="E1727" t="s">
        <v>80</v>
      </c>
      <c r="F1727" t="s">
        <v>14748</v>
      </c>
      <c r="G1727">
        <v>2</v>
      </c>
    </row>
    <row r="1728" spans="1:7">
      <c r="A1728">
        <v>11572</v>
      </c>
      <c r="B1728" t="s">
        <v>12762</v>
      </c>
      <c r="C1728" t="s">
        <v>13355</v>
      </c>
      <c r="D1728">
        <v>0.1</v>
      </c>
      <c r="E1728" t="s">
        <v>67</v>
      </c>
      <c r="F1728" t="s">
        <v>13121</v>
      </c>
      <c r="G1728">
        <v>2</v>
      </c>
    </row>
    <row r="1729" spans="1:7">
      <c r="A1729">
        <v>1722</v>
      </c>
      <c r="B1729" t="s">
        <v>12762</v>
      </c>
      <c r="C1729" t="s">
        <v>13454</v>
      </c>
      <c r="D1729">
        <v>0.8</v>
      </c>
      <c r="E1729" t="s">
        <v>49</v>
      </c>
      <c r="F1729" t="s">
        <v>13121</v>
      </c>
      <c r="G1729">
        <v>2</v>
      </c>
    </row>
    <row r="1730" spans="1:7">
      <c r="A1730">
        <v>1724</v>
      </c>
      <c r="B1730" t="s">
        <v>12762</v>
      </c>
      <c r="C1730" t="s">
        <v>12764</v>
      </c>
      <c r="D1730">
        <v>0.8</v>
      </c>
      <c r="E1730" t="s">
        <v>49</v>
      </c>
      <c r="F1730" t="s">
        <v>12660</v>
      </c>
      <c r="G1730">
        <v>2</v>
      </c>
    </row>
    <row r="1731" spans="1:7">
      <c r="A1731">
        <v>1723</v>
      </c>
      <c r="B1731" t="s">
        <v>12762</v>
      </c>
      <c r="C1731" t="s">
        <v>18371</v>
      </c>
      <c r="D1731">
        <v>0.1</v>
      </c>
      <c r="E1731" t="s">
        <v>49</v>
      </c>
      <c r="F1731" t="s">
        <v>12660</v>
      </c>
      <c r="G1731">
        <v>2</v>
      </c>
    </row>
    <row r="1732" spans="1:7">
      <c r="A1732">
        <v>1725</v>
      </c>
      <c r="B1732" t="s">
        <v>1365</v>
      </c>
      <c r="C1732" t="s">
        <v>1339</v>
      </c>
      <c r="D1732">
        <v>0.01</v>
      </c>
      <c r="E1732" t="s">
        <v>80</v>
      </c>
      <c r="F1732" t="s">
        <v>1331</v>
      </c>
      <c r="G1732">
        <v>4</v>
      </c>
    </row>
    <row r="1733" spans="1:7">
      <c r="A1733">
        <v>36</v>
      </c>
      <c r="B1733" t="s">
        <v>3603</v>
      </c>
      <c r="C1733" t="s">
        <v>16797</v>
      </c>
      <c r="D1733">
        <v>0.6</v>
      </c>
      <c r="E1733" t="s">
        <v>89</v>
      </c>
      <c r="F1733" t="s">
        <v>11295</v>
      </c>
      <c r="G1733">
        <v>1</v>
      </c>
    </row>
    <row r="1734" spans="1:7">
      <c r="A1734">
        <v>1799</v>
      </c>
      <c r="B1734" t="s">
        <v>3603</v>
      </c>
      <c r="C1734" t="s">
        <v>16798</v>
      </c>
      <c r="D1734">
        <v>0.5</v>
      </c>
      <c r="E1734" t="s">
        <v>89</v>
      </c>
      <c r="F1734" t="s">
        <v>11295</v>
      </c>
      <c r="G1734">
        <v>2</v>
      </c>
    </row>
    <row r="1735" spans="1:7">
      <c r="A1735">
        <v>6723</v>
      </c>
      <c r="B1735" t="s">
        <v>3603</v>
      </c>
      <c r="C1735" t="s">
        <v>3604</v>
      </c>
      <c r="D1735">
        <v>0.8</v>
      </c>
      <c r="E1735" t="s">
        <v>89</v>
      </c>
      <c r="F1735" t="s">
        <v>3381</v>
      </c>
      <c r="G1735">
        <v>2</v>
      </c>
    </row>
    <row r="1736" spans="1:7">
      <c r="A1736">
        <v>1914</v>
      </c>
      <c r="B1736" t="s">
        <v>10080</v>
      </c>
      <c r="C1736" t="s">
        <v>10074</v>
      </c>
      <c r="D1736">
        <v>0.01</v>
      </c>
      <c r="F1736" t="s">
        <v>9536</v>
      </c>
      <c r="G1736">
        <v>7</v>
      </c>
    </row>
    <row r="1737" spans="1:7">
      <c r="A1737">
        <v>2058</v>
      </c>
      <c r="B1737" t="s">
        <v>12981</v>
      </c>
      <c r="C1737" t="s">
        <v>14183</v>
      </c>
      <c r="D1737">
        <v>0.8</v>
      </c>
      <c r="E1737" t="s">
        <v>803</v>
      </c>
      <c r="F1737" t="s">
        <v>13121</v>
      </c>
      <c r="G1737">
        <v>7</v>
      </c>
    </row>
    <row r="1738" spans="1:7">
      <c r="A1738">
        <v>11573</v>
      </c>
      <c r="B1738" t="s">
        <v>12981</v>
      </c>
      <c r="C1738" t="s">
        <v>14075</v>
      </c>
      <c r="D1738">
        <v>0.1</v>
      </c>
      <c r="E1738" t="s">
        <v>67</v>
      </c>
      <c r="F1738" t="s">
        <v>13121</v>
      </c>
      <c r="G1738">
        <v>7</v>
      </c>
    </row>
    <row r="1739" spans="1:7">
      <c r="A1739">
        <v>2059</v>
      </c>
      <c r="B1739" t="s">
        <v>12981</v>
      </c>
      <c r="C1739" t="s">
        <v>18424</v>
      </c>
      <c r="D1739">
        <v>0.01</v>
      </c>
      <c r="E1739" t="s">
        <v>49</v>
      </c>
      <c r="F1739" t="s">
        <v>12660</v>
      </c>
      <c r="G1739">
        <v>7</v>
      </c>
    </row>
    <row r="1740" spans="1:7">
      <c r="A1740">
        <v>2061</v>
      </c>
      <c r="B1740" t="s">
        <v>692</v>
      </c>
      <c r="C1740" t="s">
        <v>18425</v>
      </c>
      <c r="D1740">
        <v>0.01</v>
      </c>
      <c r="E1740" t="s">
        <v>40</v>
      </c>
      <c r="F1740" t="s">
        <v>68</v>
      </c>
      <c r="G1740">
        <v>5</v>
      </c>
    </row>
    <row r="1741" spans="1:7">
      <c r="A1741">
        <v>2060</v>
      </c>
      <c r="B1741" t="s">
        <v>692</v>
      </c>
      <c r="C1741" t="s">
        <v>694</v>
      </c>
      <c r="D1741">
        <v>0.8</v>
      </c>
      <c r="E1741" t="s">
        <v>49</v>
      </c>
      <c r="F1741" t="s">
        <v>68</v>
      </c>
      <c r="G1741">
        <v>5</v>
      </c>
    </row>
    <row r="1742" spans="1:7">
      <c r="A1742">
        <v>2278</v>
      </c>
      <c r="B1742" t="s">
        <v>12684</v>
      </c>
      <c r="C1742" t="s">
        <v>18408</v>
      </c>
      <c r="D1742">
        <v>0.01</v>
      </c>
      <c r="E1742" t="s">
        <v>49</v>
      </c>
      <c r="F1742" t="s">
        <v>12660</v>
      </c>
      <c r="G1742">
        <v>1</v>
      </c>
    </row>
    <row r="1743" spans="1:7">
      <c r="A1743">
        <v>188</v>
      </c>
      <c r="B1743" t="s">
        <v>12091</v>
      </c>
      <c r="C1743" t="s">
        <v>13091</v>
      </c>
      <c r="D1743">
        <v>0.01</v>
      </c>
      <c r="E1743" t="s">
        <v>203</v>
      </c>
      <c r="F1743" t="s">
        <v>13028</v>
      </c>
      <c r="G1743">
        <v>3</v>
      </c>
    </row>
    <row r="1744" spans="1:7">
      <c r="A1744">
        <v>189</v>
      </c>
      <c r="B1744" t="s">
        <v>12091</v>
      </c>
      <c r="C1744" t="s">
        <v>12092</v>
      </c>
      <c r="D1744">
        <v>0.8</v>
      </c>
      <c r="E1744" t="s">
        <v>203</v>
      </c>
      <c r="F1744" t="s">
        <v>11921</v>
      </c>
      <c r="G1744">
        <v>3</v>
      </c>
    </row>
    <row r="1745" spans="1:7">
      <c r="A1745">
        <v>2574</v>
      </c>
      <c r="B1745" t="s">
        <v>5552</v>
      </c>
      <c r="C1745" t="s">
        <v>5549</v>
      </c>
      <c r="D1745">
        <v>0.8</v>
      </c>
      <c r="E1745" t="s">
        <v>354</v>
      </c>
      <c r="F1745" t="s">
        <v>4512</v>
      </c>
      <c r="G1745">
        <v>7</v>
      </c>
    </row>
    <row r="1746" spans="1:7">
      <c r="A1746">
        <v>2575</v>
      </c>
      <c r="B1746" t="s">
        <v>2442</v>
      </c>
      <c r="C1746" t="s">
        <v>2443</v>
      </c>
      <c r="D1746">
        <v>0.1</v>
      </c>
      <c r="E1746" t="s">
        <v>80</v>
      </c>
      <c r="F1746" t="s">
        <v>2210</v>
      </c>
      <c r="G1746">
        <v>3</v>
      </c>
    </row>
    <row r="1747" spans="1:7">
      <c r="A1747">
        <v>2576</v>
      </c>
      <c r="B1747" t="s">
        <v>6598</v>
      </c>
      <c r="C1747" t="s">
        <v>6584</v>
      </c>
      <c r="D1747">
        <v>0.8</v>
      </c>
      <c r="E1747" t="s">
        <v>80</v>
      </c>
      <c r="F1747" t="s">
        <v>6576</v>
      </c>
      <c r="G1747">
        <v>1</v>
      </c>
    </row>
    <row r="1748" spans="1:7">
      <c r="A1748">
        <v>7232</v>
      </c>
      <c r="B1748" t="s">
        <v>16801</v>
      </c>
      <c r="C1748" t="s">
        <v>6991</v>
      </c>
      <c r="D1748">
        <v>0.8</v>
      </c>
      <c r="E1748" t="s">
        <v>67</v>
      </c>
      <c r="F1748" t="s">
        <v>6576</v>
      </c>
      <c r="G1748">
        <v>5</v>
      </c>
    </row>
    <row r="1749" spans="1:7">
      <c r="A1749">
        <v>391</v>
      </c>
      <c r="B1749" t="s">
        <v>9461</v>
      </c>
      <c r="C1749" t="s">
        <v>9462</v>
      </c>
      <c r="D1749">
        <v>0.01</v>
      </c>
      <c r="E1749" t="s">
        <v>203</v>
      </c>
      <c r="F1749" t="s">
        <v>9136</v>
      </c>
      <c r="G1749">
        <v>5</v>
      </c>
    </row>
    <row r="1750" spans="1:7">
      <c r="A1750">
        <v>3309</v>
      </c>
      <c r="B1750" t="s">
        <v>163</v>
      </c>
      <c r="C1750" t="s">
        <v>16802</v>
      </c>
      <c r="D1750">
        <v>0.01</v>
      </c>
      <c r="E1750" t="s">
        <v>166</v>
      </c>
      <c r="F1750" t="s">
        <v>15389</v>
      </c>
      <c r="G1750">
        <v>1</v>
      </c>
    </row>
    <row r="1751" spans="1:7">
      <c r="A1751">
        <v>3310</v>
      </c>
      <c r="B1751" t="s">
        <v>163</v>
      </c>
      <c r="C1751" t="s">
        <v>165</v>
      </c>
      <c r="D1751">
        <v>0.1</v>
      </c>
      <c r="E1751" t="s">
        <v>166</v>
      </c>
      <c r="F1751" t="s">
        <v>68</v>
      </c>
      <c r="G1751">
        <v>1</v>
      </c>
    </row>
    <row r="1752" spans="1:7">
      <c r="A1752">
        <v>7251</v>
      </c>
      <c r="B1752" t="s">
        <v>8556</v>
      </c>
      <c r="C1752" t="s">
        <v>8557</v>
      </c>
      <c r="D1752">
        <v>0.8</v>
      </c>
      <c r="E1752" t="s">
        <v>166</v>
      </c>
      <c r="F1752" t="s">
        <v>8277</v>
      </c>
      <c r="G1752">
        <v>8</v>
      </c>
    </row>
    <row r="1753" spans="1:7">
      <c r="A1753">
        <v>774</v>
      </c>
      <c r="B1753" t="s">
        <v>2964</v>
      </c>
      <c r="C1753" t="s">
        <v>2966</v>
      </c>
      <c r="D1753">
        <v>0.01</v>
      </c>
      <c r="E1753" t="s">
        <v>40</v>
      </c>
      <c r="F1753" t="s">
        <v>2900</v>
      </c>
      <c r="G1753">
        <v>1</v>
      </c>
    </row>
    <row r="1754" spans="1:7">
      <c r="A1754">
        <v>7290</v>
      </c>
      <c r="B1754" t="s">
        <v>12681</v>
      </c>
      <c r="C1754" t="s">
        <v>12670</v>
      </c>
      <c r="D1754">
        <v>0.8</v>
      </c>
      <c r="E1754" t="s">
        <v>49</v>
      </c>
      <c r="F1754" t="s">
        <v>12660</v>
      </c>
      <c r="G1754">
        <v>1</v>
      </c>
    </row>
    <row r="1755" spans="1:7">
      <c r="A1755">
        <v>4994</v>
      </c>
      <c r="B1755" t="s">
        <v>16803</v>
      </c>
      <c r="C1755" t="s">
        <v>12740</v>
      </c>
      <c r="D1755">
        <v>0.01</v>
      </c>
      <c r="E1755" t="s">
        <v>203</v>
      </c>
      <c r="F1755" t="s">
        <v>12660</v>
      </c>
      <c r="G1755">
        <v>1</v>
      </c>
    </row>
    <row r="1756" spans="1:7">
      <c r="A1756">
        <v>10799</v>
      </c>
      <c r="B1756" t="s">
        <v>16803</v>
      </c>
      <c r="C1756" t="s">
        <v>12968</v>
      </c>
      <c r="D1756">
        <v>0.1</v>
      </c>
      <c r="E1756" t="s">
        <v>74</v>
      </c>
      <c r="F1756" t="s">
        <v>12660</v>
      </c>
      <c r="G1756">
        <v>7</v>
      </c>
    </row>
    <row r="1757" spans="1:7">
      <c r="A1757">
        <v>1275</v>
      </c>
      <c r="B1757" t="s">
        <v>11422</v>
      </c>
      <c r="C1757" t="s">
        <v>11423</v>
      </c>
      <c r="D1757">
        <v>0.8</v>
      </c>
      <c r="E1757" t="s">
        <v>203</v>
      </c>
      <c r="F1757" t="s">
        <v>11343</v>
      </c>
      <c r="G1757">
        <v>8</v>
      </c>
    </row>
    <row r="1758" spans="1:7">
      <c r="A1758">
        <v>5662</v>
      </c>
      <c r="B1758" t="s">
        <v>11422</v>
      </c>
      <c r="C1758" t="s">
        <v>16804</v>
      </c>
      <c r="D1758">
        <v>0.01</v>
      </c>
      <c r="F1758" t="s">
        <v>15279</v>
      </c>
      <c r="G1758">
        <v>8</v>
      </c>
    </row>
    <row r="1759" spans="1:7">
      <c r="A1759">
        <v>5895</v>
      </c>
      <c r="B1759" t="s">
        <v>13942</v>
      </c>
      <c r="C1759" t="s">
        <v>16103</v>
      </c>
      <c r="D1759">
        <v>0.01</v>
      </c>
      <c r="E1759" t="s">
        <v>803</v>
      </c>
      <c r="F1759" t="s">
        <v>12660</v>
      </c>
      <c r="G1759">
        <v>5</v>
      </c>
    </row>
    <row r="1760" spans="1:7">
      <c r="A1760">
        <v>6334</v>
      </c>
      <c r="B1760" t="s">
        <v>1753</v>
      </c>
      <c r="C1760" t="s">
        <v>1754</v>
      </c>
      <c r="D1760">
        <v>0.01</v>
      </c>
      <c r="E1760" t="s">
        <v>595</v>
      </c>
      <c r="F1760" t="s">
        <v>1331</v>
      </c>
      <c r="G1760">
        <v>8</v>
      </c>
    </row>
    <row r="1761" spans="1:7">
      <c r="A1761">
        <v>2062</v>
      </c>
      <c r="B1761" t="s">
        <v>5639</v>
      </c>
      <c r="C1761" t="s">
        <v>16805</v>
      </c>
      <c r="D1761">
        <v>0.01</v>
      </c>
      <c r="E1761" t="s">
        <v>135</v>
      </c>
      <c r="F1761" t="s">
        <v>15216</v>
      </c>
      <c r="G1761">
        <v>8</v>
      </c>
    </row>
    <row r="1762" spans="1:7">
      <c r="A1762">
        <v>10800</v>
      </c>
      <c r="B1762" t="s">
        <v>5639</v>
      </c>
      <c r="C1762" t="s">
        <v>16806</v>
      </c>
      <c r="D1762">
        <v>0.1</v>
      </c>
      <c r="E1762" t="s">
        <v>135</v>
      </c>
      <c r="F1762" t="s">
        <v>15441</v>
      </c>
      <c r="G1762">
        <v>8</v>
      </c>
    </row>
    <row r="1763" spans="1:7">
      <c r="A1763">
        <v>2063</v>
      </c>
      <c r="B1763" t="s">
        <v>5639</v>
      </c>
      <c r="C1763" t="s">
        <v>5621</v>
      </c>
      <c r="D1763">
        <v>0.01</v>
      </c>
      <c r="E1763" t="s">
        <v>107</v>
      </c>
      <c r="F1763" t="s">
        <v>4963</v>
      </c>
      <c r="G1763">
        <v>8</v>
      </c>
    </row>
    <row r="1764" spans="1:7">
      <c r="A1764">
        <v>2064</v>
      </c>
      <c r="B1764" t="s">
        <v>13546</v>
      </c>
      <c r="C1764" t="s">
        <v>12784</v>
      </c>
      <c r="D1764">
        <v>0.8</v>
      </c>
      <c r="F1764" t="s">
        <v>12660</v>
      </c>
      <c r="G1764">
        <v>2</v>
      </c>
    </row>
    <row r="1765" spans="1:7">
      <c r="A1765">
        <v>2066</v>
      </c>
      <c r="B1765" t="s">
        <v>14423</v>
      </c>
      <c r="C1765" t="s">
        <v>14424</v>
      </c>
      <c r="D1765">
        <v>0.8</v>
      </c>
      <c r="E1765" t="s">
        <v>166</v>
      </c>
      <c r="F1765" t="s">
        <v>14278</v>
      </c>
      <c r="G1765">
        <v>2</v>
      </c>
    </row>
    <row r="1766" spans="1:7">
      <c r="A1766">
        <v>2065</v>
      </c>
      <c r="B1766" t="s">
        <v>14423</v>
      </c>
      <c r="C1766" t="s">
        <v>14410</v>
      </c>
      <c r="D1766">
        <v>0.6</v>
      </c>
      <c r="E1766" t="s">
        <v>49</v>
      </c>
      <c r="F1766" t="s">
        <v>14278</v>
      </c>
      <c r="G1766">
        <v>2</v>
      </c>
    </row>
    <row r="1767" spans="1:7">
      <c r="A1767">
        <v>127</v>
      </c>
      <c r="B1767" t="s">
        <v>2956</v>
      </c>
      <c r="C1767" t="s">
        <v>2957</v>
      </c>
      <c r="D1767">
        <v>0.8</v>
      </c>
      <c r="F1767" t="s">
        <v>2900</v>
      </c>
      <c r="G1767">
        <v>1</v>
      </c>
    </row>
    <row r="1768" spans="1:7">
      <c r="A1768">
        <v>2067</v>
      </c>
      <c r="B1768" t="s">
        <v>2956</v>
      </c>
      <c r="C1768" t="s">
        <v>16807</v>
      </c>
      <c r="D1768">
        <v>0.01</v>
      </c>
      <c r="F1768" t="s">
        <v>14655</v>
      </c>
      <c r="G1768">
        <v>1</v>
      </c>
    </row>
    <row r="1769" spans="1:7">
      <c r="A1769">
        <v>2279</v>
      </c>
      <c r="B1769" t="s">
        <v>3789</v>
      </c>
      <c r="C1769" t="s">
        <v>3790</v>
      </c>
      <c r="D1769">
        <v>0.8</v>
      </c>
      <c r="E1769" t="s">
        <v>166</v>
      </c>
      <c r="F1769" t="s">
        <v>3381</v>
      </c>
      <c r="G1769">
        <v>3</v>
      </c>
    </row>
    <row r="1770" spans="1:7">
      <c r="A1770">
        <v>2280</v>
      </c>
      <c r="B1770" t="s">
        <v>6361</v>
      </c>
      <c r="C1770" t="s">
        <v>6349</v>
      </c>
      <c r="D1770">
        <v>0.1</v>
      </c>
      <c r="F1770" t="s">
        <v>5790</v>
      </c>
      <c r="G1770">
        <v>5</v>
      </c>
    </row>
    <row r="1771" spans="1:7">
      <c r="A1771">
        <v>2281</v>
      </c>
      <c r="B1771" t="s">
        <v>4202</v>
      </c>
      <c r="C1771" t="s">
        <v>4162</v>
      </c>
      <c r="D1771">
        <v>0.01</v>
      </c>
      <c r="E1771" t="s">
        <v>203</v>
      </c>
      <c r="F1771" t="s">
        <v>3381</v>
      </c>
      <c r="G1771">
        <v>5</v>
      </c>
    </row>
    <row r="1772" spans="1:7">
      <c r="A1772">
        <v>2577</v>
      </c>
      <c r="B1772" t="s">
        <v>10148</v>
      </c>
      <c r="C1772" t="s">
        <v>10149</v>
      </c>
      <c r="D1772">
        <v>0.01</v>
      </c>
      <c r="E1772" t="s">
        <v>354</v>
      </c>
      <c r="F1772" t="s">
        <v>9799</v>
      </c>
      <c r="G1772">
        <v>8</v>
      </c>
    </row>
    <row r="1773" spans="1:7">
      <c r="A1773">
        <v>10801</v>
      </c>
      <c r="B1773" t="s">
        <v>4247</v>
      </c>
      <c r="C1773" t="s">
        <v>16808</v>
      </c>
      <c r="D1773">
        <v>0.1</v>
      </c>
      <c r="E1773" t="s">
        <v>135</v>
      </c>
      <c r="F1773" t="s">
        <v>3381</v>
      </c>
      <c r="G1773">
        <v>7</v>
      </c>
    </row>
    <row r="1774" spans="1:7">
      <c r="A1774">
        <v>2578</v>
      </c>
      <c r="B1774" t="s">
        <v>3460</v>
      </c>
      <c r="C1774" t="s">
        <v>3462</v>
      </c>
      <c r="D1774">
        <v>0.1</v>
      </c>
      <c r="E1774" t="s">
        <v>49</v>
      </c>
      <c r="F1774" t="s">
        <v>3381</v>
      </c>
      <c r="G1774">
        <v>1</v>
      </c>
    </row>
    <row r="1775" spans="1:7">
      <c r="A1775">
        <v>2580</v>
      </c>
      <c r="B1775" t="s">
        <v>5800</v>
      </c>
      <c r="C1775" t="s">
        <v>5795</v>
      </c>
      <c r="D1775">
        <v>0.8</v>
      </c>
      <c r="E1775" t="s">
        <v>80</v>
      </c>
      <c r="F1775" t="s">
        <v>5790</v>
      </c>
      <c r="G1775">
        <v>1</v>
      </c>
    </row>
    <row r="1776" spans="1:7">
      <c r="A1776">
        <v>2579</v>
      </c>
      <c r="B1776" t="s">
        <v>5800</v>
      </c>
      <c r="C1776" t="s">
        <v>16220</v>
      </c>
      <c r="D1776">
        <v>0.01</v>
      </c>
      <c r="E1776" t="s">
        <v>80</v>
      </c>
      <c r="F1776" t="s">
        <v>14655</v>
      </c>
      <c r="G1776">
        <v>1</v>
      </c>
    </row>
    <row r="1777" spans="1:7">
      <c r="A1777">
        <v>2581</v>
      </c>
      <c r="B1777" t="s">
        <v>14644</v>
      </c>
      <c r="C1777" t="s">
        <v>16809</v>
      </c>
      <c r="D1777">
        <v>0.1</v>
      </c>
      <c r="E1777" t="s">
        <v>107</v>
      </c>
      <c r="F1777" t="s">
        <v>14278</v>
      </c>
      <c r="G1777">
        <v>6</v>
      </c>
    </row>
    <row r="1778" spans="1:7">
      <c r="A1778">
        <v>8055</v>
      </c>
      <c r="B1778" t="s">
        <v>14644</v>
      </c>
      <c r="C1778" t="s">
        <v>14637</v>
      </c>
      <c r="D1778">
        <v>0.8</v>
      </c>
      <c r="E1778" t="s">
        <v>107</v>
      </c>
      <c r="F1778" t="s">
        <v>14278</v>
      </c>
      <c r="G1778">
        <v>7</v>
      </c>
    </row>
    <row r="1779" spans="1:7">
      <c r="A1779">
        <v>271</v>
      </c>
      <c r="B1779" t="s">
        <v>5513</v>
      </c>
      <c r="C1779" t="s">
        <v>16810</v>
      </c>
      <c r="D1779">
        <v>0.6</v>
      </c>
      <c r="E1779" t="s">
        <v>107</v>
      </c>
      <c r="F1779" t="s">
        <v>14748</v>
      </c>
      <c r="G1779">
        <v>7</v>
      </c>
    </row>
    <row r="1780" spans="1:7">
      <c r="A1780">
        <v>2582</v>
      </c>
      <c r="B1780" t="s">
        <v>5513</v>
      </c>
      <c r="C1780" t="s">
        <v>5509</v>
      </c>
      <c r="D1780">
        <v>0.8</v>
      </c>
      <c r="E1780" t="s">
        <v>107</v>
      </c>
      <c r="F1780" t="s">
        <v>4512</v>
      </c>
      <c r="G1780">
        <v>7</v>
      </c>
    </row>
    <row r="1781" spans="1:7">
      <c r="A1781">
        <v>2583</v>
      </c>
      <c r="B1781" t="s">
        <v>5995</v>
      </c>
      <c r="C1781" t="s">
        <v>5987</v>
      </c>
      <c r="D1781">
        <v>0.8</v>
      </c>
      <c r="F1781" t="s">
        <v>5790</v>
      </c>
      <c r="G1781">
        <v>2</v>
      </c>
    </row>
    <row r="1782" spans="1:7">
      <c r="A1782">
        <v>2584</v>
      </c>
      <c r="B1782" t="s">
        <v>14057</v>
      </c>
      <c r="C1782" t="s">
        <v>14050</v>
      </c>
      <c r="D1782">
        <v>0.8</v>
      </c>
      <c r="E1782" t="s">
        <v>595</v>
      </c>
      <c r="F1782" t="s">
        <v>13121</v>
      </c>
      <c r="G1782">
        <v>5</v>
      </c>
    </row>
    <row r="1783" spans="1:7">
      <c r="A1783">
        <v>2936</v>
      </c>
      <c r="B1783" t="s">
        <v>5028</v>
      </c>
      <c r="C1783" t="s">
        <v>16811</v>
      </c>
      <c r="D1783">
        <v>0.01</v>
      </c>
      <c r="E1783" t="s">
        <v>89</v>
      </c>
      <c r="F1783" t="s">
        <v>15216</v>
      </c>
      <c r="G1783">
        <v>4</v>
      </c>
    </row>
    <row r="1784" spans="1:7">
      <c r="A1784">
        <v>10802</v>
      </c>
      <c r="B1784" t="s">
        <v>5028</v>
      </c>
      <c r="C1784" t="s">
        <v>16812</v>
      </c>
      <c r="D1784">
        <v>0.1</v>
      </c>
      <c r="E1784" t="s">
        <v>89</v>
      </c>
      <c r="F1784" t="s">
        <v>15441</v>
      </c>
      <c r="G1784">
        <v>1</v>
      </c>
    </row>
    <row r="1785" spans="1:7">
      <c r="A1785">
        <v>2937</v>
      </c>
      <c r="B1785" t="s">
        <v>5028</v>
      </c>
      <c r="C1785" t="s">
        <v>5021</v>
      </c>
      <c r="D1785">
        <v>0.8</v>
      </c>
      <c r="E1785" t="s">
        <v>89</v>
      </c>
      <c r="F1785" t="s">
        <v>4963</v>
      </c>
      <c r="G1785">
        <v>4</v>
      </c>
    </row>
    <row r="1786" spans="1:7">
      <c r="A1786">
        <v>2938</v>
      </c>
      <c r="B1786" t="s">
        <v>5847</v>
      </c>
      <c r="C1786" t="s">
        <v>5848</v>
      </c>
      <c r="D1786">
        <v>0.1</v>
      </c>
      <c r="E1786" t="s">
        <v>166</v>
      </c>
      <c r="F1786" t="s">
        <v>5790</v>
      </c>
      <c r="G1786">
        <v>1</v>
      </c>
    </row>
    <row r="1787" spans="1:7">
      <c r="A1787">
        <v>10803</v>
      </c>
      <c r="B1787" t="s">
        <v>9882</v>
      </c>
      <c r="C1787" t="s">
        <v>16813</v>
      </c>
      <c r="D1787">
        <v>0.1</v>
      </c>
      <c r="E1787" t="s">
        <v>166</v>
      </c>
      <c r="F1787" t="s">
        <v>4963</v>
      </c>
      <c r="G1787">
        <v>1</v>
      </c>
    </row>
    <row r="1788" spans="1:7">
      <c r="A1788">
        <v>2940</v>
      </c>
      <c r="B1788" t="s">
        <v>9882</v>
      </c>
      <c r="C1788" t="s">
        <v>5151</v>
      </c>
      <c r="D1788">
        <v>0.8</v>
      </c>
      <c r="E1788" t="s">
        <v>166</v>
      </c>
      <c r="F1788" t="s">
        <v>4963</v>
      </c>
      <c r="G1788">
        <v>4</v>
      </c>
    </row>
    <row r="1789" spans="1:7">
      <c r="A1789">
        <v>2939</v>
      </c>
      <c r="B1789" t="s">
        <v>9882</v>
      </c>
      <c r="C1789" t="s">
        <v>9870</v>
      </c>
      <c r="D1789">
        <v>0.01</v>
      </c>
      <c r="E1789" t="s">
        <v>166</v>
      </c>
      <c r="F1789" t="s">
        <v>9799</v>
      </c>
      <c r="G1789">
        <v>4</v>
      </c>
    </row>
    <row r="1790" spans="1:7">
      <c r="A1790">
        <v>2941</v>
      </c>
      <c r="B1790" t="s">
        <v>14676</v>
      </c>
      <c r="C1790" t="s">
        <v>14668</v>
      </c>
      <c r="D1790">
        <v>0.01</v>
      </c>
      <c r="F1790" t="s">
        <v>14278</v>
      </c>
      <c r="G1790">
        <v>7</v>
      </c>
    </row>
    <row r="1791" spans="1:7">
      <c r="A1791">
        <v>3311</v>
      </c>
      <c r="B1791" t="s">
        <v>8105</v>
      </c>
      <c r="C1791" t="s">
        <v>4527</v>
      </c>
      <c r="D1791">
        <v>0.6</v>
      </c>
      <c r="E1791" t="s">
        <v>80</v>
      </c>
      <c r="F1791" t="s">
        <v>4512</v>
      </c>
      <c r="G1791">
        <v>1</v>
      </c>
    </row>
    <row r="1792" spans="1:7">
      <c r="A1792">
        <v>6820</v>
      </c>
      <c r="B1792" t="s">
        <v>8105</v>
      </c>
      <c r="C1792" t="s">
        <v>8096</v>
      </c>
      <c r="D1792">
        <v>0.8</v>
      </c>
      <c r="E1792" t="s">
        <v>80</v>
      </c>
      <c r="F1792" t="s">
        <v>8093</v>
      </c>
      <c r="G1792">
        <v>1</v>
      </c>
    </row>
    <row r="1793" spans="1:7">
      <c r="A1793">
        <v>517</v>
      </c>
      <c r="B1793" t="s">
        <v>9249</v>
      </c>
      <c r="C1793" t="s">
        <v>9251</v>
      </c>
      <c r="D1793">
        <v>0.8</v>
      </c>
      <c r="E1793" t="s">
        <v>49</v>
      </c>
      <c r="F1793" t="s">
        <v>9136</v>
      </c>
      <c r="G1793">
        <v>2</v>
      </c>
    </row>
    <row r="1794" spans="1:7">
      <c r="A1794">
        <v>518</v>
      </c>
      <c r="B1794" t="s">
        <v>9525</v>
      </c>
      <c r="C1794" t="s">
        <v>9521</v>
      </c>
      <c r="D1794">
        <v>0.8</v>
      </c>
      <c r="E1794" t="s">
        <v>203</v>
      </c>
      <c r="F1794" t="s">
        <v>9136</v>
      </c>
      <c r="G1794">
        <v>7</v>
      </c>
    </row>
    <row r="1795" spans="1:7">
      <c r="A1795">
        <v>519</v>
      </c>
      <c r="B1795" t="s">
        <v>1303</v>
      </c>
      <c r="C1795" t="s">
        <v>1296</v>
      </c>
      <c r="D1795">
        <v>0.8</v>
      </c>
      <c r="F1795" t="s">
        <v>41</v>
      </c>
      <c r="G1795">
        <v>3</v>
      </c>
    </row>
    <row r="1796" spans="1:7">
      <c r="A1796">
        <v>520</v>
      </c>
      <c r="B1796" t="s">
        <v>7345</v>
      </c>
      <c r="C1796" t="s">
        <v>7340</v>
      </c>
      <c r="D1796">
        <v>0.01</v>
      </c>
      <c r="E1796" t="s">
        <v>166</v>
      </c>
      <c r="F1796" t="s">
        <v>7247</v>
      </c>
      <c r="G1796">
        <v>1</v>
      </c>
    </row>
    <row r="1797" spans="1:7">
      <c r="A1797">
        <v>521</v>
      </c>
      <c r="B1797" t="s">
        <v>2696</v>
      </c>
      <c r="C1797" t="s">
        <v>16229</v>
      </c>
      <c r="D1797">
        <v>0.8</v>
      </c>
      <c r="E1797" t="s">
        <v>80</v>
      </c>
      <c r="F1797" t="s">
        <v>13028</v>
      </c>
      <c r="G1797">
        <v>1</v>
      </c>
    </row>
    <row r="1798" spans="1:7">
      <c r="A1798">
        <v>10804</v>
      </c>
      <c r="B1798" t="s">
        <v>2696</v>
      </c>
      <c r="C1798" t="s">
        <v>14770</v>
      </c>
      <c r="D1798">
        <v>0.1</v>
      </c>
      <c r="E1798" t="s">
        <v>80</v>
      </c>
      <c r="F1798" t="s">
        <v>14771</v>
      </c>
      <c r="G1798">
        <v>1</v>
      </c>
    </row>
    <row r="1799" spans="1:7">
      <c r="A1799">
        <v>3313</v>
      </c>
      <c r="B1799" t="s">
        <v>2696</v>
      </c>
      <c r="C1799" t="s">
        <v>16336</v>
      </c>
      <c r="D1799">
        <v>0.06</v>
      </c>
      <c r="E1799" t="s">
        <v>80</v>
      </c>
      <c r="F1799" t="s">
        <v>14771</v>
      </c>
      <c r="G1799">
        <v>3</v>
      </c>
    </row>
    <row r="1800" spans="1:7">
      <c r="A1800">
        <v>3312</v>
      </c>
      <c r="B1800" t="s">
        <v>2696</v>
      </c>
      <c r="C1800" t="s">
        <v>2691</v>
      </c>
      <c r="D1800">
        <v>0.01</v>
      </c>
      <c r="E1800" t="s">
        <v>80</v>
      </c>
      <c r="F1800" t="s">
        <v>14771</v>
      </c>
      <c r="G1800">
        <v>1</v>
      </c>
    </row>
    <row r="1801" spans="1:7">
      <c r="A1801">
        <v>3314</v>
      </c>
      <c r="B1801" t="s">
        <v>9978</v>
      </c>
      <c r="C1801" t="s">
        <v>9975</v>
      </c>
      <c r="D1801">
        <v>0.01</v>
      </c>
      <c r="E1801" t="s">
        <v>166</v>
      </c>
      <c r="F1801" t="s">
        <v>9536</v>
      </c>
      <c r="G1801">
        <v>5</v>
      </c>
    </row>
    <row r="1802" spans="1:7">
      <c r="A1802">
        <v>3315</v>
      </c>
      <c r="B1802" t="s">
        <v>8463</v>
      </c>
      <c r="C1802" t="s">
        <v>8455</v>
      </c>
      <c r="D1802">
        <v>0.8</v>
      </c>
      <c r="F1802" t="s">
        <v>8093</v>
      </c>
      <c r="G1802">
        <v>5</v>
      </c>
    </row>
    <row r="1803" spans="1:7">
      <c r="A1803">
        <v>3728</v>
      </c>
      <c r="B1803" t="s">
        <v>8341</v>
      </c>
      <c r="C1803" t="s">
        <v>16814</v>
      </c>
      <c r="D1803">
        <v>0.1</v>
      </c>
      <c r="E1803" t="s">
        <v>203</v>
      </c>
      <c r="F1803" t="s">
        <v>15400</v>
      </c>
      <c r="G1803">
        <v>4</v>
      </c>
    </row>
    <row r="1804" spans="1:7">
      <c r="A1804">
        <v>3727</v>
      </c>
      <c r="B1804" t="s">
        <v>8341</v>
      </c>
      <c r="C1804" t="s">
        <v>8330</v>
      </c>
      <c r="D1804">
        <v>0.8</v>
      </c>
      <c r="E1804" t="s">
        <v>166</v>
      </c>
      <c r="F1804" t="s">
        <v>8277</v>
      </c>
      <c r="G1804">
        <v>4</v>
      </c>
    </row>
    <row r="1805" spans="1:7">
      <c r="A1805">
        <v>3729</v>
      </c>
      <c r="B1805" t="s">
        <v>8341</v>
      </c>
      <c r="C1805" t="s">
        <v>14496</v>
      </c>
      <c r="D1805">
        <v>0.01</v>
      </c>
      <c r="E1805" t="s">
        <v>166</v>
      </c>
      <c r="F1805" t="s">
        <v>14278</v>
      </c>
      <c r="G1805">
        <v>3</v>
      </c>
    </row>
    <row r="1806" spans="1:7">
      <c r="A1806">
        <v>3726</v>
      </c>
      <c r="B1806" t="s">
        <v>8341</v>
      </c>
      <c r="C1806" t="s">
        <v>3935</v>
      </c>
      <c r="D1806">
        <v>0.01</v>
      </c>
      <c r="E1806" t="s">
        <v>166</v>
      </c>
      <c r="F1806" t="s">
        <v>58</v>
      </c>
      <c r="G1806">
        <v>4</v>
      </c>
    </row>
    <row r="1807" spans="1:7">
      <c r="A1807">
        <v>3731</v>
      </c>
      <c r="B1807" t="s">
        <v>5649</v>
      </c>
      <c r="C1807" t="s">
        <v>16815</v>
      </c>
      <c r="D1807">
        <v>0.6</v>
      </c>
      <c r="E1807" t="s">
        <v>166</v>
      </c>
      <c r="F1807" t="s">
        <v>15400</v>
      </c>
      <c r="G1807">
        <v>8</v>
      </c>
    </row>
    <row r="1808" spans="1:7">
      <c r="A1808">
        <v>3730</v>
      </c>
      <c r="B1808" t="s">
        <v>5649</v>
      </c>
      <c r="C1808" t="s">
        <v>5651</v>
      </c>
      <c r="D1808">
        <v>0.7</v>
      </c>
      <c r="E1808" t="s">
        <v>49</v>
      </c>
      <c r="F1808" t="s">
        <v>4963</v>
      </c>
      <c r="G1808">
        <v>8</v>
      </c>
    </row>
    <row r="1809" spans="1:7">
      <c r="A1809">
        <v>11797</v>
      </c>
      <c r="B1809" t="s">
        <v>5649</v>
      </c>
      <c r="C1809" t="s">
        <v>2184</v>
      </c>
      <c r="D1809">
        <v>0.8</v>
      </c>
      <c r="E1809" t="s">
        <v>49</v>
      </c>
      <c r="F1809" t="s">
        <v>1975</v>
      </c>
      <c r="G1809">
        <v>8</v>
      </c>
    </row>
    <row r="1810" spans="1:7">
      <c r="A1810">
        <v>3732</v>
      </c>
      <c r="B1810" t="s">
        <v>13652</v>
      </c>
      <c r="C1810" t="s">
        <v>13636</v>
      </c>
      <c r="D1810">
        <v>0.8</v>
      </c>
      <c r="E1810" t="s">
        <v>80</v>
      </c>
      <c r="F1810" t="s">
        <v>13121</v>
      </c>
      <c r="G1810">
        <v>3</v>
      </c>
    </row>
    <row r="1811" spans="1:7">
      <c r="A1811">
        <v>6680</v>
      </c>
      <c r="B1811" t="s">
        <v>13652</v>
      </c>
      <c r="C1811" t="s">
        <v>16817</v>
      </c>
      <c r="D1811">
        <v>0.8</v>
      </c>
      <c r="E1811" t="s">
        <v>80</v>
      </c>
      <c r="F1811" t="s">
        <v>12156</v>
      </c>
      <c r="G1811">
        <v>3</v>
      </c>
    </row>
    <row r="1812" spans="1:7">
      <c r="A1812">
        <v>3733</v>
      </c>
      <c r="B1812" t="s">
        <v>9994</v>
      </c>
      <c r="C1812" t="s">
        <v>9985</v>
      </c>
      <c r="D1812">
        <v>0.01</v>
      </c>
      <c r="F1812" t="s">
        <v>9536</v>
      </c>
      <c r="G1812">
        <v>5</v>
      </c>
    </row>
    <row r="1813" spans="1:7">
      <c r="A1813">
        <v>651</v>
      </c>
      <c r="B1813" t="s">
        <v>10152</v>
      </c>
      <c r="C1813" t="s">
        <v>16818</v>
      </c>
      <c r="D1813">
        <v>0.8</v>
      </c>
      <c r="E1813" t="s">
        <v>354</v>
      </c>
      <c r="F1813" t="s">
        <v>3135</v>
      </c>
      <c r="G1813">
        <v>8</v>
      </c>
    </row>
    <row r="1814" spans="1:7">
      <c r="A1814">
        <v>3734</v>
      </c>
      <c r="B1814" t="s">
        <v>10152</v>
      </c>
      <c r="C1814" t="s">
        <v>10149</v>
      </c>
      <c r="D1814">
        <v>0.01</v>
      </c>
      <c r="E1814" t="s">
        <v>354</v>
      </c>
      <c r="F1814" t="s">
        <v>9799</v>
      </c>
      <c r="G1814">
        <v>8</v>
      </c>
    </row>
    <row r="1815" spans="1:7">
      <c r="A1815">
        <v>3735</v>
      </c>
      <c r="B1815" t="s">
        <v>6913</v>
      </c>
      <c r="C1815" t="s">
        <v>16478</v>
      </c>
      <c r="D1815">
        <v>0.01</v>
      </c>
      <c r="E1815" t="s">
        <v>89</v>
      </c>
      <c r="F1815" t="s">
        <v>15396</v>
      </c>
      <c r="G1815">
        <v>3</v>
      </c>
    </row>
    <row r="1816" spans="1:7">
      <c r="A1816">
        <v>4167</v>
      </c>
      <c r="B1816" t="s">
        <v>12881</v>
      </c>
      <c r="C1816" t="s">
        <v>12882</v>
      </c>
      <c r="D1816">
        <v>0.8</v>
      </c>
      <c r="E1816" t="s">
        <v>203</v>
      </c>
      <c r="F1816" t="s">
        <v>12660</v>
      </c>
      <c r="G1816">
        <v>3</v>
      </c>
    </row>
    <row r="1817" spans="1:7">
      <c r="A1817">
        <v>4166</v>
      </c>
      <c r="B1817" t="s">
        <v>12881</v>
      </c>
      <c r="C1817" t="s">
        <v>16819</v>
      </c>
      <c r="D1817">
        <v>0.8</v>
      </c>
      <c r="E1817" t="s">
        <v>74</v>
      </c>
      <c r="F1817" t="s">
        <v>12660</v>
      </c>
      <c r="G1817">
        <v>3</v>
      </c>
    </row>
    <row r="1818" spans="1:7">
      <c r="A1818">
        <v>4168</v>
      </c>
      <c r="B1818" t="s">
        <v>14258</v>
      </c>
      <c r="C1818" t="s">
        <v>14254</v>
      </c>
      <c r="D1818">
        <v>0.01</v>
      </c>
      <c r="E1818" t="s">
        <v>354</v>
      </c>
      <c r="F1818" t="s">
        <v>13121</v>
      </c>
      <c r="G1818">
        <v>7</v>
      </c>
    </row>
    <row r="1819" spans="1:7">
      <c r="A1819">
        <v>10805</v>
      </c>
      <c r="B1819" t="s">
        <v>3276</v>
      </c>
      <c r="C1819" t="s">
        <v>3260</v>
      </c>
      <c r="D1819">
        <v>0.1</v>
      </c>
      <c r="E1819" t="s">
        <v>595</v>
      </c>
      <c r="F1819" t="s">
        <v>2900</v>
      </c>
      <c r="G1819">
        <v>5</v>
      </c>
    </row>
    <row r="1820" spans="1:7">
      <c r="A1820">
        <v>775</v>
      </c>
      <c r="B1820" t="s">
        <v>3276</v>
      </c>
      <c r="C1820" t="s">
        <v>3270</v>
      </c>
      <c r="D1820">
        <v>0.6</v>
      </c>
      <c r="E1820" t="s">
        <v>203</v>
      </c>
      <c r="F1820" t="s">
        <v>2900</v>
      </c>
      <c r="G1820">
        <v>5</v>
      </c>
    </row>
    <row r="1821" spans="1:7">
      <c r="A1821">
        <v>4169</v>
      </c>
      <c r="B1821" t="s">
        <v>3276</v>
      </c>
      <c r="C1821" t="s">
        <v>16820</v>
      </c>
      <c r="D1821">
        <v>0.6</v>
      </c>
      <c r="E1821" t="s">
        <v>80</v>
      </c>
      <c r="F1821" t="s">
        <v>14655</v>
      </c>
      <c r="G1821">
        <v>5</v>
      </c>
    </row>
    <row r="1822" spans="1:7">
      <c r="A1822">
        <v>4170</v>
      </c>
      <c r="B1822" t="s">
        <v>14259</v>
      </c>
      <c r="C1822" t="s">
        <v>16105</v>
      </c>
      <c r="D1822">
        <v>0.8</v>
      </c>
      <c r="E1822" t="s">
        <v>595</v>
      </c>
      <c r="F1822" t="s">
        <v>12660</v>
      </c>
      <c r="G1822">
        <v>7</v>
      </c>
    </row>
    <row r="1823" spans="1:7">
      <c r="A1823">
        <v>930</v>
      </c>
      <c r="B1823" t="s">
        <v>13682</v>
      </c>
      <c r="C1823" t="s">
        <v>16222</v>
      </c>
      <c r="D1823">
        <v>0.01</v>
      </c>
      <c r="E1823" t="s">
        <v>166</v>
      </c>
      <c r="F1823" t="s">
        <v>9136</v>
      </c>
      <c r="G1823">
        <v>7</v>
      </c>
    </row>
    <row r="1824" spans="1:7">
      <c r="A1824">
        <v>929</v>
      </c>
      <c r="B1824" t="s">
        <v>13682</v>
      </c>
      <c r="C1824" t="s">
        <v>18414</v>
      </c>
      <c r="D1824">
        <v>0.01</v>
      </c>
      <c r="E1824" t="s">
        <v>40</v>
      </c>
      <c r="F1824" t="s">
        <v>9136</v>
      </c>
      <c r="G1824">
        <v>7</v>
      </c>
    </row>
    <row r="1825" spans="1:7">
      <c r="A1825">
        <v>4995</v>
      </c>
      <c r="B1825" t="s">
        <v>4388</v>
      </c>
      <c r="C1825" t="s">
        <v>4376</v>
      </c>
      <c r="D1825">
        <v>0.01</v>
      </c>
      <c r="E1825" t="s">
        <v>354</v>
      </c>
      <c r="F1825" t="s">
        <v>58</v>
      </c>
      <c r="G1825">
        <v>8</v>
      </c>
    </row>
    <row r="1826" spans="1:7">
      <c r="A1826">
        <v>1056</v>
      </c>
      <c r="B1826" t="s">
        <v>3196</v>
      </c>
      <c r="C1826" t="s">
        <v>3198</v>
      </c>
      <c r="D1826">
        <v>0.8</v>
      </c>
      <c r="E1826" t="s">
        <v>40</v>
      </c>
      <c r="F1826" t="s">
        <v>3135</v>
      </c>
      <c r="G1826">
        <v>4</v>
      </c>
    </row>
    <row r="1827" spans="1:7">
      <c r="A1827">
        <v>4996</v>
      </c>
      <c r="B1827" t="s">
        <v>14763</v>
      </c>
      <c r="C1827" t="s">
        <v>11194</v>
      </c>
      <c r="D1827">
        <v>0.1</v>
      </c>
      <c r="E1827" t="s">
        <v>80</v>
      </c>
      <c r="F1827" t="s">
        <v>11167</v>
      </c>
      <c r="G1827">
        <v>2</v>
      </c>
    </row>
    <row r="1828" spans="1:7">
      <c r="A1828">
        <v>4997</v>
      </c>
      <c r="B1828" t="s">
        <v>1912</v>
      </c>
      <c r="C1828" t="s">
        <v>1914</v>
      </c>
      <c r="D1828">
        <v>0.01</v>
      </c>
      <c r="E1828" t="s">
        <v>40</v>
      </c>
      <c r="F1828" t="s">
        <v>1778</v>
      </c>
      <c r="G1828">
        <v>2</v>
      </c>
    </row>
    <row r="1829" spans="1:7">
      <c r="A1829">
        <v>4998</v>
      </c>
      <c r="B1829" t="s">
        <v>7215</v>
      </c>
      <c r="C1829" t="s">
        <v>7211</v>
      </c>
      <c r="D1829">
        <v>0.01</v>
      </c>
      <c r="E1829" t="s">
        <v>595</v>
      </c>
      <c r="F1829" t="s">
        <v>6576</v>
      </c>
      <c r="G1829">
        <v>7</v>
      </c>
    </row>
    <row r="1830" spans="1:7">
      <c r="A1830">
        <v>4999</v>
      </c>
      <c r="B1830" t="s">
        <v>10129</v>
      </c>
      <c r="C1830" t="s">
        <v>10125</v>
      </c>
      <c r="D1830">
        <v>0.1</v>
      </c>
      <c r="E1830" t="s">
        <v>166</v>
      </c>
      <c r="F1830" t="s">
        <v>9799</v>
      </c>
      <c r="G1830">
        <v>8</v>
      </c>
    </row>
    <row r="1831" spans="1:7">
      <c r="A1831">
        <v>1057</v>
      </c>
      <c r="B1831" t="s">
        <v>10129</v>
      </c>
      <c r="C1831" t="s">
        <v>3377</v>
      </c>
      <c r="D1831">
        <v>0.01</v>
      </c>
      <c r="E1831" t="s">
        <v>49</v>
      </c>
      <c r="F1831" t="s">
        <v>3135</v>
      </c>
      <c r="G1831">
        <v>8</v>
      </c>
    </row>
    <row r="1832" spans="1:7">
      <c r="A1832">
        <v>5000</v>
      </c>
      <c r="B1832" t="s">
        <v>5267</v>
      </c>
      <c r="C1832" t="s">
        <v>5260</v>
      </c>
      <c r="D1832">
        <v>0.8</v>
      </c>
      <c r="E1832" t="s">
        <v>67</v>
      </c>
      <c r="F1832" t="s">
        <v>4512</v>
      </c>
      <c r="G1832">
        <v>5</v>
      </c>
    </row>
    <row r="1833" spans="1:7">
      <c r="A1833">
        <v>1058</v>
      </c>
      <c r="B1833" t="s">
        <v>2872</v>
      </c>
      <c r="C1833" t="s">
        <v>9503</v>
      </c>
      <c r="D1833">
        <v>0.01</v>
      </c>
      <c r="E1833" t="s">
        <v>49</v>
      </c>
      <c r="F1833" t="s">
        <v>9136</v>
      </c>
      <c r="G1833">
        <v>7</v>
      </c>
    </row>
    <row r="1834" spans="1:7">
      <c r="A1834">
        <v>10806</v>
      </c>
      <c r="B1834" t="s">
        <v>2872</v>
      </c>
      <c r="C1834" t="s">
        <v>18415</v>
      </c>
      <c r="D1834">
        <v>0.1</v>
      </c>
      <c r="E1834" t="s">
        <v>49</v>
      </c>
      <c r="F1834" t="s">
        <v>14771</v>
      </c>
      <c r="G1834">
        <v>7</v>
      </c>
    </row>
    <row r="1835" spans="1:7">
      <c r="A1835">
        <v>5001</v>
      </c>
      <c r="B1835" t="s">
        <v>2872</v>
      </c>
      <c r="C1835" t="s">
        <v>2867</v>
      </c>
      <c r="D1835">
        <v>0.01</v>
      </c>
      <c r="E1835" t="s">
        <v>49</v>
      </c>
      <c r="F1835" t="s">
        <v>14771</v>
      </c>
      <c r="G1835">
        <v>7</v>
      </c>
    </row>
    <row r="1836" spans="1:7">
      <c r="A1836">
        <v>5329</v>
      </c>
      <c r="B1836" t="s">
        <v>1899</v>
      </c>
      <c r="C1836" t="s">
        <v>1894</v>
      </c>
      <c r="D1836">
        <v>0.01</v>
      </c>
      <c r="E1836" t="s">
        <v>166</v>
      </c>
      <c r="F1836" t="s">
        <v>1778</v>
      </c>
      <c r="G1836">
        <v>2</v>
      </c>
    </row>
    <row r="1837" spans="1:7">
      <c r="A1837">
        <v>6627</v>
      </c>
      <c r="B1837" t="s">
        <v>12223</v>
      </c>
      <c r="C1837" t="s">
        <v>12219</v>
      </c>
      <c r="D1837">
        <v>0.6</v>
      </c>
      <c r="E1837" t="s">
        <v>166</v>
      </c>
      <c r="F1837" t="s">
        <v>12156</v>
      </c>
      <c r="G1837">
        <v>2</v>
      </c>
    </row>
    <row r="1838" spans="1:7">
      <c r="A1838">
        <v>5331</v>
      </c>
      <c r="B1838" t="s">
        <v>5815</v>
      </c>
      <c r="C1838" t="s">
        <v>5816</v>
      </c>
      <c r="D1838">
        <v>0.8</v>
      </c>
      <c r="E1838" t="s">
        <v>89</v>
      </c>
      <c r="F1838" t="s">
        <v>5790</v>
      </c>
      <c r="G1838">
        <v>1</v>
      </c>
    </row>
    <row r="1839" spans="1:7">
      <c r="A1839">
        <v>5330</v>
      </c>
      <c r="B1839" t="s">
        <v>5815</v>
      </c>
      <c r="C1839" t="s">
        <v>16821</v>
      </c>
      <c r="D1839">
        <v>0.01</v>
      </c>
      <c r="E1839" t="s">
        <v>89</v>
      </c>
      <c r="F1839" t="s">
        <v>14655</v>
      </c>
      <c r="G1839">
        <v>1</v>
      </c>
    </row>
    <row r="1840" spans="1:7">
      <c r="A1840">
        <v>1158</v>
      </c>
      <c r="B1840" t="s">
        <v>7610</v>
      </c>
      <c r="C1840" t="s">
        <v>7600</v>
      </c>
      <c r="D1840">
        <v>0.01</v>
      </c>
      <c r="E1840" t="s">
        <v>67</v>
      </c>
      <c r="F1840" t="s">
        <v>7247</v>
      </c>
      <c r="G1840">
        <v>5</v>
      </c>
    </row>
    <row r="1841" spans="1:7">
      <c r="A1841">
        <v>5663</v>
      </c>
      <c r="B1841" t="s">
        <v>6396</v>
      </c>
      <c r="C1841" t="s">
        <v>6391</v>
      </c>
      <c r="D1841">
        <v>0.01</v>
      </c>
      <c r="E1841" t="s">
        <v>203</v>
      </c>
      <c r="F1841" t="s">
        <v>5790</v>
      </c>
      <c r="G1841">
        <v>5</v>
      </c>
    </row>
    <row r="1842" spans="1:7">
      <c r="A1842">
        <v>6226</v>
      </c>
      <c r="B1842" t="s">
        <v>8205</v>
      </c>
      <c r="C1842" t="s">
        <v>4794</v>
      </c>
      <c r="D1842">
        <v>0.01</v>
      </c>
      <c r="E1842" t="s">
        <v>135</v>
      </c>
      <c r="F1842" t="s">
        <v>4512</v>
      </c>
      <c r="G1842">
        <v>2</v>
      </c>
    </row>
    <row r="1843" spans="1:7">
      <c r="A1843">
        <v>6227</v>
      </c>
      <c r="B1843" t="s">
        <v>8205</v>
      </c>
      <c r="C1843" t="s">
        <v>8200</v>
      </c>
      <c r="D1843">
        <v>0.8</v>
      </c>
      <c r="E1843" t="s">
        <v>135</v>
      </c>
      <c r="F1843" t="s">
        <v>8093</v>
      </c>
      <c r="G1843">
        <v>2</v>
      </c>
    </row>
    <row r="1844" spans="1:7">
      <c r="A1844">
        <v>6335</v>
      </c>
      <c r="B1844" t="s">
        <v>8751</v>
      </c>
      <c r="C1844" t="s">
        <v>8743</v>
      </c>
      <c r="D1844">
        <v>0.1</v>
      </c>
      <c r="E1844" t="s">
        <v>74</v>
      </c>
      <c r="F1844" t="s">
        <v>8594</v>
      </c>
      <c r="G1844">
        <v>2</v>
      </c>
    </row>
    <row r="1845" spans="1:7">
      <c r="A1845">
        <v>1726</v>
      </c>
      <c r="B1845" t="s">
        <v>481</v>
      </c>
      <c r="C1845" t="s">
        <v>483</v>
      </c>
      <c r="D1845">
        <v>0.01</v>
      </c>
      <c r="E1845" t="s">
        <v>40</v>
      </c>
      <c r="F1845" t="s">
        <v>68</v>
      </c>
      <c r="G1845">
        <v>3</v>
      </c>
    </row>
    <row r="1846" spans="1:7">
      <c r="A1846">
        <v>2068</v>
      </c>
      <c r="B1846" t="s">
        <v>14209</v>
      </c>
      <c r="C1846" t="s">
        <v>14199</v>
      </c>
      <c r="D1846">
        <v>0.01</v>
      </c>
      <c r="E1846" t="s">
        <v>166</v>
      </c>
      <c r="F1846" t="s">
        <v>13121</v>
      </c>
      <c r="G1846">
        <v>7</v>
      </c>
    </row>
    <row r="1847" spans="1:7">
      <c r="A1847">
        <v>2942</v>
      </c>
      <c r="B1847" t="s">
        <v>3570</v>
      </c>
      <c r="C1847" t="s">
        <v>3542</v>
      </c>
      <c r="D1847">
        <v>0.8</v>
      </c>
      <c r="E1847" t="s">
        <v>203</v>
      </c>
      <c r="F1847" t="s">
        <v>3381</v>
      </c>
      <c r="G1847">
        <v>1</v>
      </c>
    </row>
    <row r="1848" spans="1:7">
      <c r="A1848">
        <v>392</v>
      </c>
      <c r="B1848" t="s">
        <v>3570</v>
      </c>
      <c r="C1848" t="s">
        <v>11294</v>
      </c>
      <c r="D1848">
        <v>0.01</v>
      </c>
      <c r="E1848" t="s">
        <v>74</v>
      </c>
      <c r="F1848" t="s">
        <v>11295</v>
      </c>
      <c r="G1848">
        <v>1</v>
      </c>
    </row>
    <row r="1849" spans="1:7">
      <c r="A1849">
        <v>3316</v>
      </c>
      <c r="B1849" t="s">
        <v>5671</v>
      </c>
      <c r="C1849" t="s">
        <v>12318</v>
      </c>
      <c r="D1849">
        <v>0.8</v>
      </c>
      <c r="E1849" t="s">
        <v>166</v>
      </c>
      <c r="F1849" t="s">
        <v>12156</v>
      </c>
      <c r="G1849">
        <v>7</v>
      </c>
    </row>
    <row r="1850" spans="1:7">
      <c r="A1850">
        <v>3736</v>
      </c>
      <c r="B1850" t="s">
        <v>10199</v>
      </c>
      <c r="C1850" t="s">
        <v>10186</v>
      </c>
      <c r="D1850">
        <v>0.5</v>
      </c>
      <c r="E1850" t="s">
        <v>49</v>
      </c>
      <c r="F1850" t="s">
        <v>10160</v>
      </c>
      <c r="G1850">
        <v>1</v>
      </c>
    </row>
    <row r="1851" spans="1:7">
      <c r="A1851">
        <v>3737</v>
      </c>
      <c r="B1851" t="s">
        <v>10199</v>
      </c>
      <c r="C1851" t="s">
        <v>10349</v>
      </c>
      <c r="D1851">
        <v>0.6</v>
      </c>
      <c r="E1851" t="s">
        <v>49</v>
      </c>
      <c r="F1851" t="s">
        <v>10160</v>
      </c>
      <c r="G1851">
        <v>3</v>
      </c>
    </row>
    <row r="1852" spans="1:7">
      <c r="A1852">
        <v>3738</v>
      </c>
      <c r="B1852" t="s">
        <v>10199</v>
      </c>
      <c r="C1852" t="s">
        <v>8133</v>
      </c>
      <c r="D1852">
        <v>0.8</v>
      </c>
      <c r="E1852" t="s">
        <v>49</v>
      </c>
      <c r="F1852" t="s">
        <v>8093</v>
      </c>
      <c r="G1852">
        <v>1</v>
      </c>
    </row>
    <row r="1853" spans="1:7">
      <c r="A1853">
        <v>3739</v>
      </c>
      <c r="B1853" t="s">
        <v>10199</v>
      </c>
      <c r="C1853" t="s">
        <v>8256</v>
      </c>
      <c r="D1853">
        <v>0.7</v>
      </c>
      <c r="E1853" t="s">
        <v>49</v>
      </c>
      <c r="F1853" t="s">
        <v>8093</v>
      </c>
      <c r="G1853">
        <v>3</v>
      </c>
    </row>
    <row r="1854" spans="1:7">
      <c r="A1854">
        <v>3740</v>
      </c>
      <c r="B1854" t="s">
        <v>5835</v>
      </c>
      <c r="C1854" t="s">
        <v>5837</v>
      </c>
      <c r="D1854">
        <v>0.1</v>
      </c>
      <c r="E1854" t="s">
        <v>49</v>
      </c>
      <c r="F1854" t="s">
        <v>5790</v>
      </c>
      <c r="G1854">
        <v>1</v>
      </c>
    </row>
    <row r="1855" spans="1:7">
      <c r="A1855">
        <v>3741</v>
      </c>
      <c r="B1855" t="s">
        <v>2479</v>
      </c>
      <c r="C1855" t="s">
        <v>573</v>
      </c>
      <c r="D1855">
        <v>0.01</v>
      </c>
      <c r="F1855" t="s">
        <v>499</v>
      </c>
      <c r="G1855">
        <v>4</v>
      </c>
    </row>
    <row r="1856" spans="1:7">
      <c r="A1856">
        <v>4171</v>
      </c>
      <c r="B1856" t="s">
        <v>150</v>
      </c>
      <c r="C1856" t="s">
        <v>146</v>
      </c>
      <c r="D1856">
        <v>0.1</v>
      </c>
      <c r="E1856" t="s">
        <v>49</v>
      </c>
      <c r="F1856" t="s">
        <v>68</v>
      </c>
      <c r="G1856">
        <v>1</v>
      </c>
    </row>
    <row r="1857" spans="1:7">
      <c r="A1857">
        <v>10807</v>
      </c>
      <c r="B1857" t="s">
        <v>2089</v>
      </c>
      <c r="C1857" t="s">
        <v>11772</v>
      </c>
      <c r="D1857">
        <v>0.1</v>
      </c>
      <c r="E1857" t="s">
        <v>166</v>
      </c>
      <c r="F1857" t="s">
        <v>11432</v>
      </c>
      <c r="G1857">
        <v>5</v>
      </c>
    </row>
    <row r="1858" spans="1:7">
      <c r="A1858">
        <v>4172</v>
      </c>
      <c r="B1858" t="s">
        <v>2089</v>
      </c>
      <c r="C1858" t="s">
        <v>2090</v>
      </c>
      <c r="D1858">
        <v>0.8</v>
      </c>
      <c r="E1858" t="s">
        <v>166</v>
      </c>
      <c r="F1858" t="s">
        <v>1778</v>
      </c>
      <c r="G1858">
        <v>5</v>
      </c>
    </row>
    <row r="1859" spans="1:7">
      <c r="A1859">
        <v>6664</v>
      </c>
      <c r="B1859" t="s">
        <v>2089</v>
      </c>
      <c r="C1859" t="s">
        <v>18417</v>
      </c>
      <c r="D1859">
        <v>0.5</v>
      </c>
      <c r="E1859" t="s">
        <v>40</v>
      </c>
      <c r="F1859" t="s">
        <v>14771</v>
      </c>
      <c r="G1859">
        <v>7</v>
      </c>
    </row>
    <row r="1860" spans="1:7">
      <c r="A1860">
        <v>6741</v>
      </c>
      <c r="B1860" t="s">
        <v>2089</v>
      </c>
      <c r="C1860" t="s">
        <v>18426</v>
      </c>
      <c r="D1860">
        <v>0.6</v>
      </c>
      <c r="E1860" t="s">
        <v>40</v>
      </c>
      <c r="F1860" t="s">
        <v>12334</v>
      </c>
      <c r="G1860">
        <v>7</v>
      </c>
    </row>
    <row r="1861" spans="1:7">
      <c r="A1861">
        <v>5002</v>
      </c>
      <c r="B1861" t="s">
        <v>2458</v>
      </c>
      <c r="C1861" t="s">
        <v>2459</v>
      </c>
      <c r="D1861">
        <v>0.8</v>
      </c>
      <c r="E1861" t="s">
        <v>107</v>
      </c>
      <c r="F1861" t="s">
        <v>2210</v>
      </c>
      <c r="G1861">
        <v>3</v>
      </c>
    </row>
    <row r="1862" spans="1:7">
      <c r="A1862">
        <v>10808</v>
      </c>
      <c r="B1862" t="s">
        <v>2458</v>
      </c>
      <c r="C1862" t="s">
        <v>2480</v>
      </c>
      <c r="D1862">
        <v>0.1</v>
      </c>
      <c r="F1862" t="s">
        <v>2210</v>
      </c>
      <c r="G1862">
        <v>3</v>
      </c>
    </row>
    <row r="1863" spans="1:7">
      <c r="A1863">
        <v>5664</v>
      </c>
      <c r="B1863" t="s">
        <v>9085</v>
      </c>
      <c r="C1863" t="s">
        <v>9078</v>
      </c>
      <c r="D1863">
        <v>0.1</v>
      </c>
      <c r="E1863" t="s">
        <v>107</v>
      </c>
      <c r="F1863" t="s">
        <v>8594</v>
      </c>
      <c r="G1863">
        <v>7</v>
      </c>
    </row>
    <row r="1864" spans="1:7">
      <c r="A1864">
        <v>5665</v>
      </c>
      <c r="B1864" t="s">
        <v>9085</v>
      </c>
      <c r="C1864" t="s">
        <v>7168</v>
      </c>
      <c r="D1864">
        <v>0.1</v>
      </c>
      <c r="E1864" t="s">
        <v>107</v>
      </c>
      <c r="F1864" t="s">
        <v>6576</v>
      </c>
      <c r="G1864">
        <v>7</v>
      </c>
    </row>
    <row r="1865" spans="1:7">
      <c r="A1865">
        <v>16</v>
      </c>
      <c r="B1865" t="s">
        <v>7469</v>
      </c>
      <c r="C1865" t="s">
        <v>7470</v>
      </c>
      <c r="D1865">
        <v>0.8</v>
      </c>
      <c r="E1865" t="s">
        <v>166</v>
      </c>
      <c r="F1865" t="s">
        <v>7247</v>
      </c>
      <c r="G1865">
        <v>2</v>
      </c>
    </row>
    <row r="1866" spans="1:7">
      <c r="A1866">
        <v>1727</v>
      </c>
      <c r="B1866" t="s">
        <v>7469</v>
      </c>
      <c r="C1866" t="s">
        <v>16476</v>
      </c>
      <c r="D1866">
        <v>0.6</v>
      </c>
      <c r="E1866" t="s">
        <v>166</v>
      </c>
      <c r="F1866" t="s">
        <v>15396</v>
      </c>
      <c r="G1866">
        <v>2</v>
      </c>
    </row>
    <row r="1867" spans="1:7">
      <c r="A1867">
        <v>37</v>
      </c>
      <c r="B1867" t="s">
        <v>7473</v>
      </c>
      <c r="C1867" t="s">
        <v>7470</v>
      </c>
      <c r="D1867">
        <v>0.8</v>
      </c>
      <c r="E1867" t="s">
        <v>166</v>
      </c>
      <c r="F1867" t="s">
        <v>7247</v>
      </c>
      <c r="G1867">
        <v>2</v>
      </c>
    </row>
    <row r="1868" spans="1:7">
      <c r="A1868">
        <v>38</v>
      </c>
      <c r="B1868" t="s">
        <v>7473</v>
      </c>
      <c r="C1868" t="s">
        <v>7574</v>
      </c>
      <c r="D1868">
        <v>0.8</v>
      </c>
      <c r="E1868" t="s">
        <v>166</v>
      </c>
      <c r="F1868" t="s">
        <v>7247</v>
      </c>
      <c r="G1868">
        <v>3</v>
      </c>
    </row>
    <row r="1869" spans="1:7">
      <c r="A1869">
        <v>1800</v>
      </c>
      <c r="B1869" t="s">
        <v>7473</v>
      </c>
      <c r="C1869" t="s">
        <v>18427</v>
      </c>
      <c r="D1869">
        <v>0.8</v>
      </c>
      <c r="E1869" t="s">
        <v>49</v>
      </c>
      <c r="F1869" t="s">
        <v>15396</v>
      </c>
      <c r="G1869">
        <v>2</v>
      </c>
    </row>
    <row r="1870" spans="1:7">
      <c r="A1870">
        <v>128</v>
      </c>
      <c r="B1870" t="s">
        <v>10674</v>
      </c>
      <c r="C1870" t="s">
        <v>11459</v>
      </c>
      <c r="D1870">
        <v>0.1</v>
      </c>
      <c r="E1870" t="s">
        <v>49</v>
      </c>
      <c r="F1870" t="s">
        <v>11432</v>
      </c>
      <c r="G1870">
        <v>1</v>
      </c>
    </row>
    <row r="1871" spans="1:7">
      <c r="A1871">
        <v>2585</v>
      </c>
      <c r="B1871" t="s">
        <v>10544</v>
      </c>
      <c r="C1871" t="s">
        <v>10538</v>
      </c>
      <c r="D1871">
        <v>0.01</v>
      </c>
      <c r="E1871" t="s">
        <v>166</v>
      </c>
      <c r="F1871" t="s">
        <v>10160</v>
      </c>
      <c r="G1871">
        <v>7</v>
      </c>
    </row>
    <row r="1872" spans="1:7">
      <c r="A1872">
        <v>2587</v>
      </c>
      <c r="B1872" t="s">
        <v>10544</v>
      </c>
      <c r="C1872" t="s">
        <v>8498</v>
      </c>
      <c r="D1872">
        <v>0.1</v>
      </c>
      <c r="E1872" t="s">
        <v>166</v>
      </c>
      <c r="F1872" t="s">
        <v>8093</v>
      </c>
      <c r="G1872">
        <v>7</v>
      </c>
    </row>
    <row r="1873" spans="1:7">
      <c r="A1873">
        <v>2586</v>
      </c>
      <c r="B1873" t="s">
        <v>10544</v>
      </c>
      <c r="C1873" t="s">
        <v>16824</v>
      </c>
      <c r="D1873">
        <v>0.01</v>
      </c>
      <c r="E1873" t="s">
        <v>166</v>
      </c>
      <c r="F1873" t="s">
        <v>15103</v>
      </c>
      <c r="G1873">
        <v>7</v>
      </c>
    </row>
    <row r="1874" spans="1:7">
      <c r="A1874">
        <v>1801</v>
      </c>
      <c r="B1874" t="s">
        <v>14609</v>
      </c>
      <c r="C1874" t="s">
        <v>14599</v>
      </c>
      <c r="D1874">
        <v>0.01</v>
      </c>
      <c r="F1874" t="s">
        <v>14278</v>
      </c>
      <c r="G1874">
        <v>5</v>
      </c>
    </row>
    <row r="1875" spans="1:7">
      <c r="A1875">
        <v>190</v>
      </c>
      <c r="B1875" t="s">
        <v>16825</v>
      </c>
      <c r="C1875" t="s">
        <v>16826</v>
      </c>
      <c r="D1875">
        <v>0.01</v>
      </c>
      <c r="F1875" t="s">
        <v>11295</v>
      </c>
      <c r="G1875">
        <v>1</v>
      </c>
    </row>
    <row r="1876" spans="1:7">
      <c r="A1876">
        <v>4174</v>
      </c>
      <c r="B1876" t="s">
        <v>14649</v>
      </c>
      <c r="C1876" t="s">
        <v>16827</v>
      </c>
      <c r="D1876">
        <v>0.6</v>
      </c>
      <c r="E1876" t="s">
        <v>107</v>
      </c>
      <c r="F1876" t="s">
        <v>15396</v>
      </c>
      <c r="G1876">
        <v>7</v>
      </c>
    </row>
    <row r="1877" spans="1:7">
      <c r="A1877">
        <v>4173</v>
      </c>
      <c r="B1877" t="s">
        <v>14649</v>
      </c>
      <c r="C1877" t="s">
        <v>9078</v>
      </c>
      <c r="D1877">
        <v>0.5</v>
      </c>
      <c r="E1877" t="s">
        <v>107</v>
      </c>
      <c r="F1877" t="s">
        <v>8594</v>
      </c>
      <c r="G1877">
        <v>7</v>
      </c>
    </row>
    <row r="1878" spans="1:7">
      <c r="A1878">
        <v>4175</v>
      </c>
      <c r="B1878" t="s">
        <v>14649</v>
      </c>
      <c r="C1878" t="s">
        <v>14651</v>
      </c>
      <c r="D1878">
        <v>0.8</v>
      </c>
      <c r="E1878" t="s">
        <v>49</v>
      </c>
      <c r="F1878" t="s">
        <v>14278</v>
      </c>
      <c r="G1878">
        <v>7</v>
      </c>
    </row>
    <row r="1879" spans="1:7">
      <c r="A1879">
        <v>1728</v>
      </c>
      <c r="B1879" t="s">
        <v>13245</v>
      </c>
      <c r="C1879" t="s">
        <v>13237</v>
      </c>
      <c r="D1879">
        <v>0.1</v>
      </c>
      <c r="E1879" t="s">
        <v>166</v>
      </c>
      <c r="F1879" t="s">
        <v>13121</v>
      </c>
      <c r="G1879">
        <v>1</v>
      </c>
    </row>
    <row r="1880" spans="1:7">
      <c r="A1880">
        <v>1729</v>
      </c>
      <c r="B1880" t="s">
        <v>13245</v>
      </c>
      <c r="C1880" t="s">
        <v>13296</v>
      </c>
      <c r="D1880">
        <v>0.1</v>
      </c>
      <c r="E1880" t="s">
        <v>40</v>
      </c>
      <c r="F1880" t="s">
        <v>13121</v>
      </c>
      <c r="G1880">
        <v>1</v>
      </c>
    </row>
    <row r="1881" spans="1:7">
      <c r="A1881">
        <v>1802</v>
      </c>
      <c r="B1881" t="s">
        <v>1</v>
      </c>
      <c r="C1881" t="s">
        <v>336</v>
      </c>
      <c r="D1881">
        <v>0.01</v>
      </c>
      <c r="F1881" t="s">
        <v>68</v>
      </c>
      <c r="G1881">
        <v>2</v>
      </c>
    </row>
    <row r="1882" spans="1:7">
      <c r="A1882">
        <v>10809</v>
      </c>
      <c r="B1882" t="s">
        <v>5232</v>
      </c>
      <c r="C1882" t="s">
        <v>18391</v>
      </c>
      <c r="D1882">
        <v>0.1</v>
      </c>
      <c r="E1882" t="s">
        <v>40</v>
      </c>
      <c r="F1882" t="s">
        <v>14771</v>
      </c>
      <c r="G1882">
        <v>1</v>
      </c>
    </row>
    <row r="1883" spans="1:7">
      <c r="A1883">
        <v>1803</v>
      </c>
      <c r="B1883" t="s">
        <v>5232</v>
      </c>
      <c r="C1883" t="s">
        <v>18428</v>
      </c>
      <c r="D1883">
        <v>0.01</v>
      </c>
      <c r="E1883" t="s">
        <v>40</v>
      </c>
      <c r="F1883" t="s">
        <v>14771</v>
      </c>
      <c r="G1883">
        <v>6</v>
      </c>
    </row>
    <row r="1884" spans="1:7">
      <c r="A1884">
        <v>1804</v>
      </c>
      <c r="B1884" t="s">
        <v>5232</v>
      </c>
      <c r="C1884" t="s">
        <v>5226</v>
      </c>
      <c r="D1884">
        <v>0.8</v>
      </c>
      <c r="E1884" t="s">
        <v>40</v>
      </c>
      <c r="F1884" t="s">
        <v>4963</v>
      </c>
      <c r="G1884">
        <v>4</v>
      </c>
    </row>
    <row r="1885" spans="1:7">
      <c r="A1885">
        <v>10810</v>
      </c>
      <c r="B1885" t="s">
        <v>5232</v>
      </c>
      <c r="C1885" t="s">
        <v>18429</v>
      </c>
      <c r="D1885">
        <v>0.1</v>
      </c>
      <c r="E1885" t="s">
        <v>40</v>
      </c>
      <c r="F1885" t="s">
        <v>15400</v>
      </c>
      <c r="G1885">
        <v>1</v>
      </c>
    </row>
    <row r="1886" spans="1:7">
      <c r="A1886">
        <v>1805</v>
      </c>
      <c r="B1886" t="s">
        <v>5232</v>
      </c>
      <c r="C1886" t="s">
        <v>18430</v>
      </c>
      <c r="D1886">
        <v>0.8</v>
      </c>
      <c r="E1886" t="s">
        <v>40</v>
      </c>
      <c r="F1886" t="s">
        <v>15400</v>
      </c>
      <c r="G1886">
        <v>4</v>
      </c>
    </row>
    <row r="1887" spans="1:7">
      <c r="A1887">
        <v>84</v>
      </c>
      <c r="B1887" t="s">
        <v>11949</v>
      </c>
      <c r="C1887" t="s">
        <v>16831</v>
      </c>
      <c r="D1887">
        <v>0.01</v>
      </c>
      <c r="E1887" t="s">
        <v>89</v>
      </c>
      <c r="F1887" t="s">
        <v>13028</v>
      </c>
      <c r="G1887">
        <v>1</v>
      </c>
    </row>
    <row r="1888" spans="1:7">
      <c r="A1888">
        <v>1915</v>
      </c>
      <c r="B1888" t="s">
        <v>9797</v>
      </c>
      <c r="C1888" t="s">
        <v>14722</v>
      </c>
      <c r="D1888">
        <v>0.01</v>
      </c>
      <c r="E1888" t="s">
        <v>12625</v>
      </c>
      <c r="F1888" t="s">
        <v>13121</v>
      </c>
      <c r="G1888">
        <v>5</v>
      </c>
    </row>
    <row r="1889" spans="1:7">
      <c r="A1889">
        <v>11575</v>
      </c>
      <c r="B1889" t="s">
        <v>13563</v>
      </c>
      <c r="C1889" t="s">
        <v>16832</v>
      </c>
      <c r="D1889">
        <v>0.1</v>
      </c>
      <c r="E1889" t="s">
        <v>354</v>
      </c>
      <c r="F1889" t="s">
        <v>14771</v>
      </c>
      <c r="G1889">
        <v>2</v>
      </c>
    </row>
    <row r="1890" spans="1:7">
      <c r="A1890">
        <v>2282</v>
      </c>
      <c r="B1890" t="s">
        <v>13563</v>
      </c>
      <c r="C1890" t="s">
        <v>16833</v>
      </c>
      <c r="D1890">
        <v>0.01</v>
      </c>
      <c r="E1890" t="s">
        <v>354</v>
      </c>
      <c r="F1890" t="s">
        <v>14771</v>
      </c>
      <c r="G1890">
        <v>2</v>
      </c>
    </row>
    <row r="1891" spans="1:7">
      <c r="A1891">
        <v>11574</v>
      </c>
      <c r="B1891" t="s">
        <v>13563</v>
      </c>
      <c r="C1891" t="s">
        <v>12409</v>
      </c>
      <c r="D1891">
        <v>0.1</v>
      </c>
      <c r="E1891" t="s">
        <v>354</v>
      </c>
      <c r="F1891" t="s">
        <v>12334</v>
      </c>
      <c r="G1891">
        <v>2</v>
      </c>
    </row>
    <row r="1892" spans="1:7">
      <c r="A1892">
        <v>2283</v>
      </c>
      <c r="B1892" t="s">
        <v>7750</v>
      </c>
      <c r="C1892" t="s">
        <v>16834</v>
      </c>
      <c r="D1892">
        <v>0.01</v>
      </c>
      <c r="E1892" t="s">
        <v>803</v>
      </c>
      <c r="F1892" t="s">
        <v>15396</v>
      </c>
      <c r="G1892">
        <v>7</v>
      </c>
    </row>
    <row r="1893" spans="1:7">
      <c r="A1893">
        <v>11576</v>
      </c>
      <c r="B1893" t="s">
        <v>7750</v>
      </c>
      <c r="C1893" t="s">
        <v>16835</v>
      </c>
      <c r="D1893">
        <v>0.1</v>
      </c>
      <c r="E1893" t="s">
        <v>67</v>
      </c>
      <c r="F1893" t="s">
        <v>15396</v>
      </c>
      <c r="G1893">
        <v>7</v>
      </c>
    </row>
    <row r="1894" spans="1:7">
      <c r="A1894">
        <v>2284</v>
      </c>
      <c r="B1894" t="s">
        <v>8529</v>
      </c>
      <c r="C1894" t="s">
        <v>5615</v>
      </c>
      <c r="D1894">
        <v>0.01</v>
      </c>
      <c r="E1894" t="s">
        <v>80</v>
      </c>
      <c r="F1894" t="s">
        <v>4963</v>
      </c>
      <c r="G1894">
        <v>8</v>
      </c>
    </row>
    <row r="1895" spans="1:7">
      <c r="A1895">
        <v>10813</v>
      </c>
      <c r="B1895" t="s">
        <v>8529</v>
      </c>
      <c r="C1895" t="s">
        <v>8530</v>
      </c>
      <c r="D1895">
        <v>0.1</v>
      </c>
      <c r="E1895" t="s">
        <v>80</v>
      </c>
      <c r="F1895" t="s">
        <v>8277</v>
      </c>
      <c r="G1895">
        <v>8</v>
      </c>
    </row>
    <row r="1896" spans="1:7">
      <c r="A1896">
        <v>2285</v>
      </c>
      <c r="B1896" t="s">
        <v>13689</v>
      </c>
      <c r="C1896" t="s">
        <v>13684</v>
      </c>
      <c r="D1896">
        <v>0.01</v>
      </c>
      <c r="E1896" t="s">
        <v>123</v>
      </c>
      <c r="F1896" t="s">
        <v>13121</v>
      </c>
      <c r="G1896">
        <v>3</v>
      </c>
    </row>
    <row r="1897" spans="1:7">
      <c r="A1897">
        <v>2286</v>
      </c>
      <c r="B1897" t="s">
        <v>13689</v>
      </c>
      <c r="C1897" t="s">
        <v>16516</v>
      </c>
      <c r="D1897">
        <v>0.01</v>
      </c>
      <c r="E1897" t="s">
        <v>123</v>
      </c>
      <c r="F1897" t="s">
        <v>2210</v>
      </c>
      <c r="G1897">
        <v>3</v>
      </c>
    </row>
    <row r="1898" spans="1:7">
      <c r="A1898">
        <v>272</v>
      </c>
      <c r="B1898" t="s">
        <v>13131</v>
      </c>
      <c r="C1898" t="s">
        <v>16836</v>
      </c>
      <c r="D1898">
        <v>0.01</v>
      </c>
      <c r="E1898" t="s">
        <v>354</v>
      </c>
      <c r="F1898" t="s">
        <v>9136</v>
      </c>
      <c r="G1898">
        <v>1</v>
      </c>
    </row>
    <row r="1899" spans="1:7">
      <c r="A1899">
        <v>2589</v>
      </c>
      <c r="B1899" t="s">
        <v>13119</v>
      </c>
      <c r="C1899" t="s">
        <v>13132</v>
      </c>
      <c r="D1899">
        <v>0.8</v>
      </c>
      <c r="E1899" t="s">
        <v>80</v>
      </c>
      <c r="F1899" t="s">
        <v>13121</v>
      </c>
      <c r="G1899">
        <v>1</v>
      </c>
    </row>
    <row r="1900" spans="1:7">
      <c r="A1900">
        <v>2588</v>
      </c>
      <c r="B1900" t="s">
        <v>13119</v>
      </c>
      <c r="C1900" t="s">
        <v>16837</v>
      </c>
      <c r="D1900">
        <v>0.01</v>
      </c>
      <c r="E1900" t="s">
        <v>80</v>
      </c>
      <c r="F1900" t="s">
        <v>13121</v>
      </c>
      <c r="G1900">
        <v>1</v>
      </c>
    </row>
    <row r="1901" spans="1:7">
      <c r="A1901">
        <v>9813</v>
      </c>
      <c r="B1901" t="s">
        <v>13119</v>
      </c>
      <c r="C1901" t="s">
        <v>12659</v>
      </c>
      <c r="D1901">
        <v>0.8</v>
      </c>
      <c r="E1901" t="s">
        <v>80</v>
      </c>
      <c r="F1901" t="s">
        <v>12660</v>
      </c>
      <c r="G1901">
        <v>1</v>
      </c>
    </row>
    <row r="1902" spans="1:7">
      <c r="A1902">
        <v>273</v>
      </c>
      <c r="B1902" t="s">
        <v>9319</v>
      </c>
      <c r="C1902" t="s">
        <v>9297</v>
      </c>
      <c r="D1902">
        <v>0.01</v>
      </c>
      <c r="E1902" t="s">
        <v>80</v>
      </c>
      <c r="F1902" t="s">
        <v>9136</v>
      </c>
      <c r="G1902">
        <v>3</v>
      </c>
    </row>
    <row r="1903" spans="1:7">
      <c r="A1903">
        <v>10814</v>
      </c>
      <c r="B1903" t="s">
        <v>518</v>
      </c>
      <c r="C1903" t="s">
        <v>16838</v>
      </c>
      <c r="D1903">
        <v>0.1</v>
      </c>
      <c r="E1903" t="s">
        <v>89</v>
      </c>
      <c r="F1903" t="s">
        <v>499</v>
      </c>
      <c r="G1903">
        <v>1</v>
      </c>
    </row>
    <row r="1904" spans="1:7">
      <c r="A1904">
        <v>2590</v>
      </c>
      <c r="B1904" t="s">
        <v>518</v>
      </c>
      <c r="C1904" t="s">
        <v>511</v>
      </c>
      <c r="D1904">
        <v>0.01</v>
      </c>
      <c r="E1904" t="s">
        <v>89</v>
      </c>
      <c r="F1904" t="s">
        <v>499</v>
      </c>
      <c r="G1904">
        <v>4</v>
      </c>
    </row>
    <row r="1905" spans="1:7">
      <c r="A1905">
        <v>2943</v>
      </c>
      <c r="B1905" t="s">
        <v>3961</v>
      </c>
      <c r="C1905" t="s">
        <v>3954</v>
      </c>
      <c r="D1905">
        <v>0.01</v>
      </c>
      <c r="F1905" t="s">
        <v>58</v>
      </c>
      <c r="G1905">
        <v>4</v>
      </c>
    </row>
    <row r="1906" spans="1:7">
      <c r="A1906">
        <v>2944</v>
      </c>
      <c r="B1906" t="s">
        <v>13243</v>
      </c>
      <c r="C1906" t="s">
        <v>13237</v>
      </c>
      <c r="D1906">
        <v>0.01</v>
      </c>
      <c r="E1906" t="s">
        <v>166</v>
      </c>
      <c r="F1906" t="s">
        <v>13121</v>
      </c>
      <c r="G1906">
        <v>1</v>
      </c>
    </row>
    <row r="1907" spans="1:7">
      <c r="A1907">
        <v>393</v>
      </c>
      <c r="B1907" t="s">
        <v>13353</v>
      </c>
      <c r="C1907" t="s">
        <v>16282</v>
      </c>
      <c r="D1907">
        <v>0.1</v>
      </c>
      <c r="E1907" t="s">
        <v>166</v>
      </c>
      <c r="F1907" t="s">
        <v>9136</v>
      </c>
      <c r="G1907">
        <v>2</v>
      </c>
    </row>
    <row r="1908" spans="1:7">
      <c r="A1908">
        <v>2945</v>
      </c>
      <c r="B1908" t="s">
        <v>13353</v>
      </c>
      <c r="C1908" t="s">
        <v>16283</v>
      </c>
      <c r="D1908">
        <v>0.01</v>
      </c>
      <c r="E1908" t="s">
        <v>166</v>
      </c>
      <c r="F1908" t="s">
        <v>12660</v>
      </c>
      <c r="G1908">
        <v>2</v>
      </c>
    </row>
    <row r="1909" spans="1:7">
      <c r="A1909">
        <v>2946</v>
      </c>
      <c r="B1909" t="s">
        <v>4728</v>
      </c>
      <c r="C1909" t="s">
        <v>9936</v>
      </c>
      <c r="D1909">
        <v>0.1</v>
      </c>
      <c r="E1909" t="s">
        <v>74</v>
      </c>
      <c r="F1909" t="s">
        <v>9536</v>
      </c>
      <c r="G1909">
        <v>5</v>
      </c>
    </row>
    <row r="1910" spans="1:7">
      <c r="A1910">
        <v>2947</v>
      </c>
      <c r="B1910" t="s">
        <v>4728</v>
      </c>
      <c r="C1910" t="s">
        <v>5308</v>
      </c>
      <c r="D1910">
        <v>0.01</v>
      </c>
      <c r="E1910" t="s">
        <v>74</v>
      </c>
      <c r="F1910" t="s">
        <v>4512</v>
      </c>
      <c r="G1910">
        <v>5</v>
      </c>
    </row>
    <row r="1911" spans="1:7">
      <c r="A1911">
        <v>3318</v>
      </c>
      <c r="B1911" t="s">
        <v>10414</v>
      </c>
      <c r="C1911" t="s">
        <v>16839</v>
      </c>
      <c r="D1911">
        <v>0.01</v>
      </c>
      <c r="E1911" t="s">
        <v>166</v>
      </c>
      <c r="F1911" t="s">
        <v>15216</v>
      </c>
      <c r="G1911">
        <v>4</v>
      </c>
    </row>
    <row r="1912" spans="1:7">
      <c r="A1912">
        <v>3317</v>
      </c>
      <c r="B1912" t="s">
        <v>10414</v>
      </c>
      <c r="C1912" t="s">
        <v>1411</v>
      </c>
      <c r="D1912">
        <v>0.05</v>
      </c>
      <c r="E1912" t="s">
        <v>166</v>
      </c>
      <c r="F1912" t="s">
        <v>1331</v>
      </c>
      <c r="G1912">
        <v>4</v>
      </c>
    </row>
    <row r="1913" spans="1:7">
      <c r="A1913">
        <v>10815</v>
      </c>
      <c r="B1913" t="s">
        <v>10414</v>
      </c>
      <c r="C1913" t="s">
        <v>16840</v>
      </c>
      <c r="D1913">
        <v>0.1</v>
      </c>
      <c r="E1913" t="s">
        <v>166</v>
      </c>
      <c r="F1913" t="s">
        <v>499</v>
      </c>
      <c r="G1913">
        <v>1</v>
      </c>
    </row>
    <row r="1914" spans="1:7">
      <c r="A1914">
        <v>3319</v>
      </c>
      <c r="B1914" t="s">
        <v>10414</v>
      </c>
      <c r="C1914" t="s">
        <v>557</v>
      </c>
      <c r="D1914">
        <v>0.01</v>
      </c>
      <c r="E1914" t="s">
        <v>166</v>
      </c>
      <c r="F1914" t="s">
        <v>499</v>
      </c>
      <c r="G1914">
        <v>4</v>
      </c>
    </row>
    <row r="1915" spans="1:7">
      <c r="A1915">
        <v>10816</v>
      </c>
      <c r="B1915" t="s">
        <v>1135</v>
      </c>
      <c r="C1915" t="s">
        <v>1145</v>
      </c>
      <c r="D1915">
        <v>0.1</v>
      </c>
      <c r="E1915" t="s">
        <v>135</v>
      </c>
      <c r="F1915" t="s">
        <v>41</v>
      </c>
      <c r="G1915">
        <v>2</v>
      </c>
    </row>
    <row r="1916" spans="1:7">
      <c r="A1916">
        <v>522</v>
      </c>
      <c r="B1916" t="s">
        <v>1135</v>
      </c>
      <c r="C1916" t="s">
        <v>1136</v>
      </c>
      <c r="D1916">
        <v>0.1</v>
      </c>
      <c r="E1916" t="s">
        <v>107</v>
      </c>
      <c r="F1916" t="s">
        <v>41</v>
      </c>
      <c r="G1916">
        <v>2</v>
      </c>
    </row>
    <row r="1917" spans="1:7">
      <c r="A1917">
        <v>10817</v>
      </c>
      <c r="B1917" t="s">
        <v>16841</v>
      </c>
      <c r="C1917" t="s">
        <v>16842</v>
      </c>
      <c r="D1917">
        <v>0.1</v>
      </c>
      <c r="E1917" t="s">
        <v>354</v>
      </c>
      <c r="F1917" t="s">
        <v>2900</v>
      </c>
      <c r="G1917">
        <v>1</v>
      </c>
    </row>
    <row r="1918" spans="1:7">
      <c r="A1918">
        <v>10818</v>
      </c>
      <c r="B1918" t="s">
        <v>16843</v>
      </c>
      <c r="C1918" t="s">
        <v>16844</v>
      </c>
      <c r="D1918">
        <v>0.1</v>
      </c>
      <c r="E1918" t="s">
        <v>135</v>
      </c>
      <c r="F1918" t="s">
        <v>15305</v>
      </c>
      <c r="G1918">
        <v>1</v>
      </c>
    </row>
    <row r="1919" spans="1:7">
      <c r="A1919">
        <v>3742</v>
      </c>
      <c r="B1919" t="s">
        <v>16843</v>
      </c>
      <c r="C1919" t="s">
        <v>16845</v>
      </c>
      <c r="D1919">
        <v>0.01</v>
      </c>
      <c r="E1919" t="s">
        <v>135</v>
      </c>
      <c r="F1919" t="s">
        <v>15305</v>
      </c>
      <c r="G1919">
        <v>4</v>
      </c>
    </row>
    <row r="1920" spans="1:7">
      <c r="A1920">
        <v>3743</v>
      </c>
      <c r="B1920" t="s">
        <v>7056</v>
      </c>
      <c r="C1920" t="s">
        <v>7048</v>
      </c>
      <c r="D1920">
        <v>0.01</v>
      </c>
      <c r="E1920" t="s">
        <v>107</v>
      </c>
      <c r="F1920" t="s">
        <v>6576</v>
      </c>
      <c r="G1920">
        <v>5</v>
      </c>
    </row>
    <row r="1921" spans="1:7">
      <c r="A1921">
        <v>5003</v>
      </c>
      <c r="B1921" t="s">
        <v>13367</v>
      </c>
      <c r="C1921" t="s">
        <v>16109</v>
      </c>
      <c r="D1921">
        <v>0.01</v>
      </c>
      <c r="E1921" t="s">
        <v>67</v>
      </c>
      <c r="F1921" t="s">
        <v>12660</v>
      </c>
      <c r="G1921">
        <v>2</v>
      </c>
    </row>
    <row r="1922" spans="1:7">
      <c r="A1922">
        <v>10819</v>
      </c>
      <c r="B1922" t="s">
        <v>5376</v>
      </c>
      <c r="C1922" t="s">
        <v>3095</v>
      </c>
      <c r="D1922">
        <v>0.1</v>
      </c>
      <c r="E1922" t="s">
        <v>49</v>
      </c>
      <c r="F1922" t="s">
        <v>2900</v>
      </c>
      <c r="G1922">
        <v>3</v>
      </c>
    </row>
    <row r="1923" spans="1:7">
      <c r="A1923">
        <v>1159</v>
      </c>
      <c r="B1923" t="s">
        <v>5376</v>
      </c>
      <c r="C1923" t="s">
        <v>3240</v>
      </c>
      <c r="D1923">
        <v>0.01</v>
      </c>
      <c r="E1923" t="s">
        <v>49</v>
      </c>
      <c r="F1923" t="s">
        <v>2900</v>
      </c>
      <c r="G1923">
        <v>5</v>
      </c>
    </row>
    <row r="1924" spans="1:7">
      <c r="A1924">
        <v>5332</v>
      </c>
      <c r="B1924" t="s">
        <v>5376</v>
      </c>
      <c r="C1924" t="s">
        <v>5371</v>
      </c>
      <c r="D1924">
        <v>0.8</v>
      </c>
      <c r="E1924" t="s">
        <v>49</v>
      </c>
      <c r="F1924" t="s">
        <v>4512</v>
      </c>
      <c r="G1924">
        <v>5</v>
      </c>
    </row>
    <row r="1925" spans="1:7">
      <c r="A1925">
        <v>5333</v>
      </c>
      <c r="B1925" t="s">
        <v>13371</v>
      </c>
      <c r="C1925" t="s">
        <v>13355</v>
      </c>
      <c r="D1925">
        <v>0.8</v>
      </c>
      <c r="E1925" t="s">
        <v>67</v>
      </c>
      <c r="F1925" t="s">
        <v>13121</v>
      </c>
      <c r="G1925">
        <v>2</v>
      </c>
    </row>
    <row r="1926" spans="1:7">
      <c r="A1926">
        <v>10820</v>
      </c>
      <c r="B1926" t="s">
        <v>1425</v>
      </c>
      <c r="C1926" t="s">
        <v>16445</v>
      </c>
      <c r="D1926">
        <v>0.1</v>
      </c>
      <c r="E1926" t="s">
        <v>166</v>
      </c>
      <c r="F1926" t="s">
        <v>11649</v>
      </c>
      <c r="G1926">
        <v>1</v>
      </c>
    </row>
    <row r="1927" spans="1:7">
      <c r="A1927">
        <v>1160</v>
      </c>
      <c r="B1927" t="s">
        <v>1425</v>
      </c>
      <c r="C1927" t="s">
        <v>11705</v>
      </c>
      <c r="D1927">
        <v>0.01</v>
      </c>
      <c r="E1927" t="s">
        <v>166</v>
      </c>
      <c r="F1927" t="s">
        <v>11649</v>
      </c>
      <c r="G1927">
        <v>4</v>
      </c>
    </row>
    <row r="1928" spans="1:7">
      <c r="A1928">
        <v>11773</v>
      </c>
      <c r="B1928" t="s">
        <v>16846</v>
      </c>
      <c r="C1928" t="s">
        <v>12840</v>
      </c>
      <c r="D1928">
        <v>0.8</v>
      </c>
      <c r="E1928" t="s">
        <v>80</v>
      </c>
      <c r="F1928" t="s">
        <v>12660</v>
      </c>
      <c r="G1928">
        <v>3</v>
      </c>
    </row>
    <row r="1929" spans="1:7">
      <c r="A1929">
        <v>6652</v>
      </c>
      <c r="B1929" t="s">
        <v>8317</v>
      </c>
      <c r="C1929" t="s">
        <v>8557</v>
      </c>
      <c r="D1929">
        <v>0.8</v>
      </c>
      <c r="E1929" t="s">
        <v>166</v>
      </c>
      <c r="F1929" t="s">
        <v>8277</v>
      </c>
      <c r="G1929">
        <v>8</v>
      </c>
    </row>
    <row r="1930" spans="1:7">
      <c r="A1930">
        <v>6651</v>
      </c>
      <c r="B1930" t="s">
        <v>8317</v>
      </c>
      <c r="C1930" t="s">
        <v>18431</v>
      </c>
      <c r="D1930">
        <v>0.7</v>
      </c>
      <c r="E1930" t="s">
        <v>49</v>
      </c>
      <c r="F1930" t="s">
        <v>8277</v>
      </c>
      <c r="G1930">
        <v>4</v>
      </c>
    </row>
    <row r="1931" spans="1:7">
      <c r="A1931">
        <v>11883</v>
      </c>
      <c r="B1931" t="s">
        <v>8317</v>
      </c>
      <c r="C1931" t="s">
        <v>8314</v>
      </c>
      <c r="D1931">
        <v>0.8</v>
      </c>
      <c r="E1931" t="s">
        <v>49</v>
      </c>
      <c r="F1931" t="s">
        <v>8277</v>
      </c>
      <c r="G1931">
        <v>4</v>
      </c>
    </row>
    <row r="1932" spans="1:7">
      <c r="A1932">
        <v>1806</v>
      </c>
      <c r="B1932" t="s">
        <v>157</v>
      </c>
      <c r="C1932" t="s">
        <v>106</v>
      </c>
      <c r="D1932">
        <v>0.01</v>
      </c>
      <c r="E1932" t="s">
        <v>107</v>
      </c>
      <c r="F1932" t="s">
        <v>68</v>
      </c>
      <c r="G1932">
        <v>1</v>
      </c>
    </row>
    <row r="1933" spans="1:7">
      <c r="A1933">
        <v>1807</v>
      </c>
      <c r="B1933" t="s">
        <v>157</v>
      </c>
      <c r="C1933" t="s">
        <v>670</v>
      </c>
      <c r="D1933">
        <v>0.01</v>
      </c>
      <c r="E1933" t="s">
        <v>107</v>
      </c>
      <c r="F1933" t="s">
        <v>68</v>
      </c>
      <c r="G1933">
        <v>5</v>
      </c>
    </row>
    <row r="1934" spans="1:7">
      <c r="A1934">
        <v>17</v>
      </c>
      <c r="B1934" t="s">
        <v>2944</v>
      </c>
      <c r="C1934" t="s">
        <v>2945</v>
      </c>
      <c r="D1934">
        <v>0.8</v>
      </c>
      <c r="E1934" t="s">
        <v>166</v>
      </c>
      <c r="F1934" t="s">
        <v>2900</v>
      </c>
      <c r="G1934">
        <v>1</v>
      </c>
    </row>
    <row r="1935" spans="1:7">
      <c r="A1935">
        <v>1730</v>
      </c>
      <c r="B1935" t="s">
        <v>2944</v>
      </c>
      <c r="C1935" t="s">
        <v>16848</v>
      </c>
      <c r="D1935">
        <v>0.6</v>
      </c>
      <c r="E1935" t="s">
        <v>166</v>
      </c>
      <c r="F1935" t="s">
        <v>14655</v>
      </c>
      <c r="G1935">
        <v>1</v>
      </c>
    </row>
    <row r="1936" spans="1:7">
      <c r="A1936">
        <v>2069</v>
      </c>
      <c r="B1936" t="s">
        <v>9897</v>
      </c>
      <c r="C1936" t="s">
        <v>939</v>
      </c>
      <c r="D1936">
        <v>0.01</v>
      </c>
      <c r="E1936" t="s">
        <v>595</v>
      </c>
      <c r="F1936" t="s">
        <v>499</v>
      </c>
      <c r="G1936">
        <v>8</v>
      </c>
    </row>
    <row r="1937" spans="1:7">
      <c r="A1937">
        <v>2287</v>
      </c>
      <c r="B1937" t="s">
        <v>13855</v>
      </c>
      <c r="C1937" t="s">
        <v>13827</v>
      </c>
      <c r="D1937">
        <v>0.01</v>
      </c>
      <c r="E1937" t="s">
        <v>80</v>
      </c>
      <c r="F1937" t="s">
        <v>13121</v>
      </c>
      <c r="G1937">
        <v>5</v>
      </c>
    </row>
    <row r="1938" spans="1:7">
      <c r="A1938">
        <v>2288</v>
      </c>
      <c r="B1938" t="s">
        <v>2116</v>
      </c>
      <c r="C1938" t="s">
        <v>2113</v>
      </c>
      <c r="D1938">
        <v>0.01</v>
      </c>
      <c r="E1938" t="s">
        <v>595</v>
      </c>
      <c r="F1938" t="s">
        <v>1778</v>
      </c>
      <c r="G1938">
        <v>5</v>
      </c>
    </row>
    <row r="1939" spans="1:7">
      <c r="A1939">
        <v>2289</v>
      </c>
      <c r="B1939" t="s">
        <v>2116</v>
      </c>
      <c r="C1939" t="s">
        <v>18432</v>
      </c>
      <c r="D1939">
        <v>0.01</v>
      </c>
      <c r="E1939" t="s">
        <v>40</v>
      </c>
      <c r="F1939" t="s">
        <v>1778</v>
      </c>
      <c r="G1939">
        <v>5</v>
      </c>
    </row>
    <row r="1940" spans="1:7">
      <c r="A1940">
        <v>2591</v>
      </c>
      <c r="B1940" t="s">
        <v>3398</v>
      </c>
      <c r="C1940" t="s">
        <v>3380</v>
      </c>
      <c r="D1940">
        <v>0.8</v>
      </c>
      <c r="E1940" t="s">
        <v>80</v>
      </c>
      <c r="F1940" t="s">
        <v>3381</v>
      </c>
      <c r="G1940">
        <v>1</v>
      </c>
    </row>
    <row r="1941" spans="1:7">
      <c r="A1941">
        <v>276</v>
      </c>
      <c r="B1941" t="s">
        <v>11022</v>
      </c>
      <c r="C1941" t="s">
        <v>11018</v>
      </c>
      <c r="D1941">
        <v>0.01</v>
      </c>
      <c r="E1941" t="s">
        <v>595</v>
      </c>
      <c r="F1941" t="s">
        <v>10625</v>
      </c>
      <c r="G1941">
        <v>5</v>
      </c>
    </row>
    <row r="1942" spans="1:7">
      <c r="A1942">
        <v>277</v>
      </c>
      <c r="B1942" t="s">
        <v>11022</v>
      </c>
      <c r="C1942" t="s">
        <v>11791</v>
      </c>
      <c r="D1942">
        <v>0.01</v>
      </c>
      <c r="E1942" t="s">
        <v>595</v>
      </c>
      <c r="F1942" t="s">
        <v>11432</v>
      </c>
      <c r="G1942">
        <v>5</v>
      </c>
    </row>
    <row r="1943" spans="1:7">
      <c r="A1943">
        <v>274</v>
      </c>
      <c r="B1943" t="s">
        <v>11022</v>
      </c>
      <c r="C1943" t="s">
        <v>16651</v>
      </c>
      <c r="D1943">
        <v>0.01</v>
      </c>
      <c r="E1943" t="s">
        <v>12625</v>
      </c>
      <c r="F1943" t="s">
        <v>13028</v>
      </c>
      <c r="G1943">
        <v>5</v>
      </c>
    </row>
    <row r="1944" spans="1:7">
      <c r="A1944">
        <v>275</v>
      </c>
      <c r="B1944" t="s">
        <v>11022</v>
      </c>
      <c r="C1944" t="s">
        <v>16850</v>
      </c>
      <c r="D1944">
        <v>0.01</v>
      </c>
      <c r="E1944" t="s">
        <v>14699</v>
      </c>
      <c r="F1944" t="s">
        <v>13028</v>
      </c>
      <c r="G1944">
        <v>5</v>
      </c>
    </row>
    <row r="1945" spans="1:7">
      <c r="A1945">
        <v>2592</v>
      </c>
      <c r="B1945" t="s">
        <v>14665</v>
      </c>
      <c r="C1945" t="s">
        <v>14659</v>
      </c>
      <c r="D1945">
        <v>0.1</v>
      </c>
      <c r="E1945" t="s">
        <v>166</v>
      </c>
      <c r="F1945" t="s">
        <v>14278</v>
      </c>
      <c r="G1945">
        <v>7</v>
      </c>
    </row>
    <row r="1946" spans="1:7">
      <c r="A1946">
        <v>278</v>
      </c>
      <c r="B1946" t="s">
        <v>9487</v>
      </c>
      <c r="C1946" t="s">
        <v>9482</v>
      </c>
      <c r="D1946">
        <v>0.01</v>
      </c>
      <c r="E1946" t="s">
        <v>107</v>
      </c>
      <c r="F1946" t="s">
        <v>9136</v>
      </c>
      <c r="G1946">
        <v>7</v>
      </c>
    </row>
    <row r="1947" spans="1:7">
      <c r="A1947">
        <v>279</v>
      </c>
      <c r="B1947" t="s">
        <v>11415</v>
      </c>
      <c r="C1947" t="s">
        <v>11416</v>
      </c>
      <c r="D1947">
        <v>0.01</v>
      </c>
      <c r="E1947" t="s">
        <v>595</v>
      </c>
      <c r="F1947" t="s">
        <v>11343</v>
      </c>
      <c r="G1947">
        <v>8</v>
      </c>
    </row>
    <row r="1948" spans="1:7">
      <c r="A1948">
        <v>2593</v>
      </c>
      <c r="B1948" t="s">
        <v>10004</v>
      </c>
      <c r="C1948" t="s">
        <v>10000</v>
      </c>
      <c r="D1948">
        <v>0.01</v>
      </c>
      <c r="E1948" t="s">
        <v>354</v>
      </c>
      <c r="F1948" t="s">
        <v>9536</v>
      </c>
      <c r="G1948">
        <v>5</v>
      </c>
    </row>
    <row r="1949" spans="1:7">
      <c r="A1949">
        <v>280</v>
      </c>
      <c r="B1949" t="s">
        <v>3332</v>
      </c>
      <c r="C1949" t="s">
        <v>3324</v>
      </c>
      <c r="D1949">
        <v>0.8</v>
      </c>
      <c r="E1949" t="s">
        <v>595</v>
      </c>
      <c r="F1949" t="s">
        <v>2900</v>
      </c>
      <c r="G1949">
        <v>7</v>
      </c>
    </row>
    <row r="1950" spans="1:7">
      <c r="A1950">
        <v>2594</v>
      </c>
      <c r="B1950" t="s">
        <v>3332</v>
      </c>
      <c r="C1950" t="s">
        <v>16851</v>
      </c>
      <c r="D1950">
        <v>0.6</v>
      </c>
      <c r="E1950" t="s">
        <v>203</v>
      </c>
      <c r="F1950" t="s">
        <v>14655</v>
      </c>
      <c r="G1950">
        <v>7</v>
      </c>
    </row>
    <row r="1951" spans="1:7">
      <c r="A1951">
        <v>394</v>
      </c>
      <c r="B1951" t="s">
        <v>16852</v>
      </c>
      <c r="C1951" t="s">
        <v>16853</v>
      </c>
      <c r="D1951">
        <v>0.01</v>
      </c>
      <c r="E1951" t="s">
        <v>354</v>
      </c>
      <c r="F1951" t="s">
        <v>13028</v>
      </c>
      <c r="G1951">
        <v>7</v>
      </c>
    </row>
    <row r="1952" spans="1:7">
      <c r="A1952">
        <v>2948</v>
      </c>
      <c r="B1952" t="s">
        <v>712</v>
      </c>
      <c r="C1952" t="s">
        <v>165</v>
      </c>
      <c r="D1952">
        <v>0.01</v>
      </c>
      <c r="E1952" t="s">
        <v>166</v>
      </c>
      <c r="F1952" t="s">
        <v>68</v>
      </c>
      <c r="G1952">
        <v>1</v>
      </c>
    </row>
    <row r="1953" spans="1:7">
      <c r="A1953">
        <v>2949</v>
      </c>
      <c r="B1953" t="s">
        <v>712</v>
      </c>
      <c r="C1953" t="s">
        <v>699</v>
      </c>
      <c r="D1953">
        <v>0.01</v>
      </c>
      <c r="E1953" t="s">
        <v>166</v>
      </c>
      <c r="F1953" t="s">
        <v>68</v>
      </c>
      <c r="G1953">
        <v>5</v>
      </c>
    </row>
    <row r="1954" spans="1:7">
      <c r="A1954">
        <v>2950</v>
      </c>
      <c r="B1954" t="s">
        <v>14217</v>
      </c>
      <c r="C1954" t="s">
        <v>16854</v>
      </c>
      <c r="D1954">
        <v>0.01</v>
      </c>
      <c r="E1954" t="s">
        <v>107</v>
      </c>
      <c r="F1954" t="s">
        <v>13121</v>
      </c>
      <c r="G1954">
        <v>6</v>
      </c>
    </row>
    <row r="1955" spans="1:7">
      <c r="A1955">
        <v>3321</v>
      </c>
      <c r="B1955" t="s">
        <v>9020</v>
      </c>
      <c r="C1955" t="s">
        <v>9021</v>
      </c>
      <c r="D1955">
        <v>0.01</v>
      </c>
      <c r="E1955" t="s">
        <v>595</v>
      </c>
      <c r="F1955" t="s">
        <v>8594</v>
      </c>
      <c r="G1955">
        <v>5</v>
      </c>
    </row>
    <row r="1956" spans="1:7">
      <c r="A1956">
        <v>3320</v>
      </c>
      <c r="B1956" t="s">
        <v>9020</v>
      </c>
      <c r="C1956" t="s">
        <v>16292</v>
      </c>
      <c r="D1956">
        <v>0.01</v>
      </c>
      <c r="E1956" t="s">
        <v>14699</v>
      </c>
      <c r="F1956" t="s">
        <v>6576</v>
      </c>
      <c r="G1956">
        <v>5</v>
      </c>
    </row>
    <row r="1957" spans="1:7">
      <c r="A1957">
        <v>523</v>
      </c>
      <c r="B1957" t="s">
        <v>7580</v>
      </c>
      <c r="C1957" t="s">
        <v>7589</v>
      </c>
      <c r="D1957">
        <v>0.01</v>
      </c>
      <c r="E1957" t="s">
        <v>40</v>
      </c>
      <c r="F1957" t="s">
        <v>7247</v>
      </c>
      <c r="G1957">
        <v>3</v>
      </c>
    </row>
    <row r="1958" spans="1:7">
      <c r="A1958">
        <v>3322</v>
      </c>
      <c r="B1958" t="s">
        <v>3560</v>
      </c>
      <c r="C1958" t="s">
        <v>3542</v>
      </c>
      <c r="D1958">
        <v>0.1</v>
      </c>
      <c r="E1958" t="s">
        <v>203</v>
      </c>
      <c r="F1958" t="s">
        <v>3381</v>
      </c>
      <c r="G1958">
        <v>1</v>
      </c>
    </row>
    <row r="1959" spans="1:7">
      <c r="A1959">
        <v>3323</v>
      </c>
      <c r="B1959" t="s">
        <v>8797</v>
      </c>
      <c r="C1959" t="s">
        <v>8791</v>
      </c>
      <c r="D1959">
        <v>0.1</v>
      </c>
      <c r="E1959" t="s">
        <v>107</v>
      </c>
      <c r="F1959" t="s">
        <v>8594</v>
      </c>
      <c r="G1959">
        <v>2</v>
      </c>
    </row>
    <row r="1960" spans="1:7">
      <c r="A1960">
        <v>3324</v>
      </c>
      <c r="B1960" t="s">
        <v>8797</v>
      </c>
      <c r="C1960" t="s">
        <v>6775</v>
      </c>
      <c r="D1960">
        <v>0.1</v>
      </c>
      <c r="E1960" t="s">
        <v>107</v>
      </c>
      <c r="F1960" t="s">
        <v>6576</v>
      </c>
      <c r="G1960">
        <v>2</v>
      </c>
    </row>
    <row r="1961" spans="1:7">
      <c r="A1961">
        <v>3325</v>
      </c>
      <c r="B1961" t="s">
        <v>444</v>
      </c>
      <c r="C1961" t="s">
        <v>439</v>
      </c>
      <c r="D1961">
        <v>0.8</v>
      </c>
      <c r="E1961" t="s">
        <v>49</v>
      </c>
      <c r="F1961" t="s">
        <v>68</v>
      </c>
      <c r="G1961">
        <v>3</v>
      </c>
    </row>
    <row r="1962" spans="1:7">
      <c r="A1962">
        <v>524</v>
      </c>
      <c r="B1962" t="s">
        <v>11679</v>
      </c>
      <c r="C1962" t="s">
        <v>11664</v>
      </c>
      <c r="D1962">
        <v>0.01</v>
      </c>
      <c r="E1962" t="s">
        <v>80</v>
      </c>
      <c r="F1962" t="s">
        <v>11649</v>
      </c>
      <c r="G1962">
        <v>4</v>
      </c>
    </row>
    <row r="1963" spans="1:7">
      <c r="A1963">
        <v>525</v>
      </c>
      <c r="B1963" t="s">
        <v>16855</v>
      </c>
      <c r="C1963" t="s">
        <v>10819</v>
      </c>
      <c r="D1963">
        <v>0.01</v>
      </c>
      <c r="E1963" t="s">
        <v>89</v>
      </c>
      <c r="F1963" t="s">
        <v>10625</v>
      </c>
      <c r="G1963">
        <v>3</v>
      </c>
    </row>
    <row r="1964" spans="1:7">
      <c r="A1964">
        <v>3744</v>
      </c>
      <c r="B1964" t="s">
        <v>4093</v>
      </c>
      <c r="C1964" t="s">
        <v>4095</v>
      </c>
      <c r="D1964">
        <v>0.8</v>
      </c>
      <c r="E1964" t="s">
        <v>49</v>
      </c>
      <c r="F1964" t="s">
        <v>3381</v>
      </c>
      <c r="G1964">
        <v>5</v>
      </c>
    </row>
    <row r="1965" spans="1:7">
      <c r="A1965">
        <v>6880</v>
      </c>
      <c r="B1965" t="s">
        <v>13849</v>
      </c>
      <c r="C1965" t="s">
        <v>13165</v>
      </c>
      <c r="D1965">
        <v>0.8</v>
      </c>
      <c r="E1965" t="s">
        <v>89</v>
      </c>
      <c r="F1965" t="s">
        <v>13121</v>
      </c>
      <c r="G1965">
        <v>1</v>
      </c>
    </row>
    <row r="1966" spans="1:7">
      <c r="A1966">
        <v>6879</v>
      </c>
      <c r="B1966" t="s">
        <v>13849</v>
      </c>
      <c r="C1966" t="s">
        <v>13827</v>
      </c>
      <c r="D1966">
        <v>0.7</v>
      </c>
      <c r="E1966" t="s">
        <v>80</v>
      </c>
      <c r="F1966" t="s">
        <v>13121</v>
      </c>
      <c r="G1966">
        <v>5</v>
      </c>
    </row>
    <row r="1967" spans="1:7">
      <c r="A1967">
        <v>6881</v>
      </c>
      <c r="B1967" t="s">
        <v>13849</v>
      </c>
      <c r="C1967" t="s">
        <v>16856</v>
      </c>
      <c r="D1967">
        <v>0.6</v>
      </c>
      <c r="E1967" t="s">
        <v>80</v>
      </c>
      <c r="F1967" t="s">
        <v>12156</v>
      </c>
      <c r="G1967">
        <v>7</v>
      </c>
    </row>
    <row r="1968" spans="1:7">
      <c r="A1968">
        <v>3745</v>
      </c>
      <c r="B1968" t="s">
        <v>93</v>
      </c>
      <c r="C1968" t="s">
        <v>88</v>
      </c>
      <c r="D1968">
        <v>0.01</v>
      </c>
      <c r="E1968" t="s">
        <v>89</v>
      </c>
      <c r="F1968" t="s">
        <v>68</v>
      </c>
      <c r="G1968">
        <v>1</v>
      </c>
    </row>
    <row r="1969" spans="1:7">
      <c r="A1969">
        <v>3746</v>
      </c>
      <c r="B1969" t="s">
        <v>2284</v>
      </c>
      <c r="C1969" t="s">
        <v>2286</v>
      </c>
      <c r="D1969">
        <v>0.01</v>
      </c>
      <c r="E1969" t="s">
        <v>40</v>
      </c>
      <c r="F1969" t="s">
        <v>2210</v>
      </c>
      <c r="G1969">
        <v>1</v>
      </c>
    </row>
    <row r="1970" spans="1:7">
      <c r="A1970">
        <v>652</v>
      </c>
      <c r="B1970" t="s">
        <v>9446</v>
      </c>
      <c r="C1970" t="s">
        <v>9442</v>
      </c>
      <c r="D1970">
        <v>0.01</v>
      </c>
      <c r="E1970" t="s">
        <v>595</v>
      </c>
      <c r="F1970" t="s">
        <v>9136</v>
      </c>
      <c r="G1970">
        <v>5</v>
      </c>
    </row>
    <row r="1971" spans="1:7">
      <c r="A1971">
        <v>653</v>
      </c>
      <c r="B1971" t="s">
        <v>3399</v>
      </c>
      <c r="C1971" t="s">
        <v>11303</v>
      </c>
      <c r="D1971">
        <v>0.01</v>
      </c>
      <c r="E1971" t="s">
        <v>80</v>
      </c>
      <c r="F1971" t="s">
        <v>11295</v>
      </c>
      <c r="G1971">
        <v>1</v>
      </c>
    </row>
    <row r="1972" spans="1:7">
      <c r="A1972">
        <v>3747</v>
      </c>
      <c r="B1972" t="s">
        <v>3399</v>
      </c>
      <c r="C1972" t="s">
        <v>3380</v>
      </c>
      <c r="D1972">
        <v>0.01</v>
      </c>
      <c r="E1972" t="s">
        <v>80</v>
      </c>
      <c r="F1972" t="s">
        <v>3381</v>
      </c>
      <c r="G1972">
        <v>1</v>
      </c>
    </row>
    <row r="1973" spans="1:7">
      <c r="A1973">
        <v>3748</v>
      </c>
      <c r="B1973" t="s">
        <v>649</v>
      </c>
      <c r="C1973" t="s">
        <v>643</v>
      </c>
      <c r="D1973">
        <v>0.01</v>
      </c>
      <c r="E1973" t="s">
        <v>67</v>
      </c>
      <c r="F1973" t="s">
        <v>68</v>
      </c>
      <c r="G1973">
        <v>5</v>
      </c>
    </row>
    <row r="1974" spans="1:7">
      <c r="A1974">
        <v>3749</v>
      </c>
      <c r="B1974" t="s">
        <v>881</v>
      </c>
      <c r="C1974" t="s">
        <v>876</v>
      </c>
      <c r="D1974">
        <v>0.01</v>
      </c>
      <c r="E1974" t="s">
        <v>80</v>
      </c>
      <c r="F1974" t="s">
        <v>499</v>
      </c>
      <c r="G1974">
        <v>8</v>
      </c>
    </row>
    <row r="1975" spans="1:7">
      <c r="A1975">
        <v>3751</v>
      </c>
      <c r="B1975" t="s">
        <v>4624</v>
      </c>
      <c r="C1975" t="s">
        <v>18384</v>
      </c>
      <c r="D1975">
        <v>0.01</v>
      </c>
      <c r="E1975" t="s">
        <v>49</v>
      </c>
      <c r="F1975" t="s">
        <v>16332</v>
      </c>
      <c r="G1975">
        <v>1</v>
      </c>
    </row>
    <row r="1976" spans="1:7">
      <c r="A1976">
        <v>3750</v>
      </c>
      <c r="B1976" t="s">
        <v>4624</v>
      </c>
      <c r="C1976" t="s">
        <v>4604</v>
      </c>
      <c r="D1976">
        <v>0.01</v>
      </c>
      <c r="E1976" t="s">
        <v>49</v>
      </c>
      <c r="F1976" t="s">
        <v>4512</v>
      </c>
      <c r="G1976">
        <v>1</v>
      </c>
    </row>
    <row r="1977" spans="1:7">
      <c r="A1977">
        <v>654</v>
      </c>
      <c r="B1977" t="s">
        <v>4522</v>
      </c>
      <c r="C1977" t="s">
        <v>11294</v>
      </c>
      <c r="D1977">
        <v>0.01</v>
      </c>
      <c r="E1977" t="s">
        <v>74</v>
      </c>
      <c r="F1977" t="s">
        <v>11295</v>
      </c>
      <c r="G1977">
        <v>1</v>
      </c>
    </row>
    <row r="1978" spans="1:7">
      <c r="A1978">
        <v>3752</v>
      </c>
      <c r="B1978" t="s">
        <v>4522</v>
      </c>
      <c r="C1978" t="s">
        <v>4513</v>
      </c>
      <c r="D1978">
        <v>0.8</v>
      </c>
      <c r="E1978" t="s">
        <v>74</v>
      </c>
      <c r="F1978" t="s">
        <v>4512</v>
      </c>
      <c r="G1978">
        <v>1</v>
      </c>
    </row>
    <row r="1979" spans="1:7">
      <c r="A1979">
        <v>4176</v>
      </c>
      <c r="B1979" t="s">
        <v>16857</v>
      </c>
      <c r="C1979" t="s">
        <v>16858</v>
      </c>
      <c r="D1979">
        <v>0.01</v>
      </c>
      <c r="F1979" t="s">
        <v>15471</v>
      </c>
      <c r="G1979">
        <v>2</v>
      </c>
    </row>
    <row r="1980" spans="1:7">
      <c r="A1980">
        <v>4177</v>
      </c>
      <c r="B1980" t="s">
        <v>16857</v>
      </c>
      <c r="C1980" t="s">
        <v>16859</v>
      </c>
      <c r="D1980">
        <v>0.01</v>
      </c>
      <c r="F1980" t="s">
        <v>15481</v>
      </c>
      <c r="G1980">
        <v>4</v>
      </c>
    </row>
    <row r="1981" spans="1:7">
      <c r="A1981">
        <v>4178</v>
      </c>
      <c r="B1981" t="s">
        <v>16857</v>
      </c>
      <c r="C1981" t="s">
        <v>12368</v>
      </c>
      <c r="D1981">
        <v>0.01</v>
      </c>
      <c r="F1981" t="s">
        <v>12334</v>
      </c>
      <c r="G1981">
        <v>1</v>
      </c>
    </row>
    <row r="1982" spans="1:7">
      <c r="A1982">
        <v>6766</v>
      </c>
      <c r="B1982" t="s">
        <v>7787</v>
      </c>
      <c r="C1982" t="s">
        <v>16107</v>
      </c>
      <c r="D1982">
        <v>0.7</v>
      </c>
      <c r="E1982" t="s">
        <v>203</v>
      </c>
      <c r="F1982" t="s">
        <v>14771</v>
      </c>
      <c r="G1982">
        <v>5</v>
      </c>
    </row>
    <row r="1983" spans="1:7">
      <c r="A1983">
        <v>6765</v>
      </c>
      <c r="B1983" t="s">
        <v>7787</v>
      </c>
      <c r="C1983" t="s">
        <v>14770</v>
      </c>
      <c r="D1983">
        <v>0.8</v>
      </c>
      <c r="E1983" t="s">
        <v>80</v>
      </c>
      <c r="F1983" t="s">
        <v>14771</v>
      </c>
      <c r="G1983">
        <v>1</v>
      </c>
    </row>
    <row r="1984" spans="1:7">
      <c r="A1984">
        <v>4179</v>
      </c>
      <c r="B1984" t="s">
        <v>14036</v>
      </c>
      <c r="C1984" t="s">
        <v>14029</v>
      </c>
      <c r="D1984">
        <v>0.01</v>
      </c>
      <c r="E1984" t="s">
        <v>354</v>
      </c>
      <c r="F1984" t="s">
        <v>13121</v>
      </c>
      <c r="G1984">
        <v>5</v>
      </c>
    </row>
    <row r="1985" spans="1:7">
      <c r="A1985">
        <v>777</v>
      </c>
      <c r="B1985" t="s">
        <v>10644</v>
      </c>
      <c r="C1985" t="s">
        <v>10741</v>
      </c>
      <c r="D1985">
        <v>0.01</v>
      </c>
      <c r="E1985" t="s">
        <v>89</v>
      </c>
      <c r="F1985" t="s">
        <v>10625</v>
      </c>
      <c r="G1985">
        <v>2</v>
      </c>
    </row>
    <row r="1986" spans="1:7">
      <c r="A1986">
        <v>776</v>
      </c>
      <c r="B1986" t="s">
        <v>10644</v>
      </c>
      <c r="C1986" t="s">
        <v>16860</v>
      </c>
      <c r="D1986">
        <v>0.01</v>
      </c>
      <c r="E1986" t="s">
        <v>89</v>
      </c>
      <c r="F1986" t="s">
        <v>12619</v>
      </c>
      <c r="G1986">
        <v>2</v>
      </c>
    </row>
    <row r="1987" spans="1:7">
      <c r="A1987">
        <v>778</v>
      </c>
      <c r="B1987" t="s">
        <v>10971</v>
      </c>
      <c r="C1987" t="s">
        <v>10960</v>
      </c>
      <c r="D1987">
        <v>0.01</v>
      </c>
      <c r="E1987" t="s">
        <v>67</v>
      </c>
      <c r="F1987" t="s">
        <v>10625</v>
      </c>
      <c r="G1987">
        <v>5</v>
      </c>
    </row>
    <row r="1988" spans="1:7">
      <c r="A1988">
        <v>4180</v>
      </c>
      <c r="B1988" t="s">
        <v>16861</v>
      </c>
      <c r="C1988" t="s">
        <v>8622</v>
      </c>
      <c r="D1988">
        <v>0.01</v>
      </c>
      <c r="E1988" t="s">
        <v>89</v>
      </c>
      <c r="F1988" t="s">
        <v>8594</v>
      </c>
      <c r="G1988">
        <v>1</v>
      </c>
    </row>
    <row r="1989" spans="1:7">
      <c r="A1989">
        <v>1059</v>
      </c>
      <c r="B1989" t="s">
        <v>11035</v>
      </c>
      <c r="C1989" t="s">
        <v>10772</v>
      </c>
      <c r="D1989">
        <v>0.01</v>
      </c>
      <c r="E1989" t="s">
        <v>49</v>
      </c>
      <c r="F1989" t="s">
        <v>10625</v>
      </c>
      <c r="G1989">
        <v>2</v>
      </c>
    </row>
    <row r="1990" spans="1:7">
      <c r="A1990">
        <v>5004</v>
      </c>
      <c r="B1990" t="s">
        <v>13184</v>
      </c>
      <c r="C1990" t="s">
        <v>16199</v>
      </c>
      <c r="D1990">
        <v>0.01</v>
      </c>
      <c r="E1990" t="s">
        <v>89</v>
      </c>
      <c r="F1990" t="s">
        <v>12660</v>
      </c>
      <c r="G1990">
        <v>1</v>
      </c>
    </row>
    <row r="1991" spans="1:7">
      <c r="A1991">
        <v>1161</v>
      </c>
      <c r="B1991" t="s">
        <v>7332</v>
      </c>
      <c r="C1991" t="s">
        <v>7658</v>
      </c>
      <c r="D1991">
        <v>0.01</v>
      </c>
      <c r="E1991" t="s">
        <v>49</v>
      </c>
      <c r="F1991" t="s">
        <v>7247</v>
      </c>
      <c r="G1991">
        <v>5</v>
      </c>
    </row>
    <row r="1992" spans="1:7">
      <c r="A1992">
        <v>5334</v>
      </c>
      <c r="B1992" t="s">
        <v>9928</v>
      </c>
      <c r="C1992" t="s">
        <v>9916</v>
      </c>
      <c r="D1992">
        <v>0.01</v>
      </c>
      <c r="E1992" t="s">
        <v>67</v>
      </c>
      <c r="F1992" t="s">
        <v>9536</v>
      </c>
      <c r="G1992">
        <v>5</v>
      </c>
    </row>
    <row r="1993" spans="1:7">
      <c r="A1993">
        <v>5896</v>
      </c>
      <c r="B1993" t="s">
        <v>5406</v>
      </c>
      <c r="C1993" t="s">
        <v>5447</v>
      </c>
      <c r="D1993">
        <v>0.01</v>
      </c>
      <c r="E1993" t="s">
        <v>203</v>
      </c>
      <c r="F1993" t="s">
        <v>4512</v>
      </c>
      <c r="G1993">
        <v>5</v>
      </c>
    </row>
    <row r="1994" spans="1:7">
      <c r="A1994">
        <v>5897</v>
      </c>
      <c r="B1994" t="s">
        <v>4716</v>
      </c>
      <c r="C1994" t="s">
        <v>4712</v>
      </c>
      <c r="D1994">
        <v>0.8</v>
      </c>
      <c r="E1994" t="s">
        <v>67</v>
      </c>
      <c r="F1994" t="s">
        <v>4512</v>
      </c>
      <c r="G1994">
        <v>2</v>
      </c>
    </row>
    <row r="1995" spans="1:7">
      <c r="A1995">
        <v>1371</v>
      </c>
      <c r="B1995" t="s">
        <v>4716</v>
      </c>
      <c r="C1995" t="s">
        <v>16862</v>
      </c>
      <c r="D1995">
        <v>0.01</v>
      </c>
      <c r="E1995" t="s">
        <v>12625</v>
      </c>
      <c r="F1995" t="s">
        <v>12156</v>
      </c>
      <c r="G1995">
        <v>2</v>
      </c>
    </row>
    <row r="1996" spans="1:7">
      <c r="A1996">
        <v>5898</v>
      </c>
      <c r="B1996" t="s">
        <v>14223</v>
      </c>
      <c r="C1996" t="s">
        <v>16863</v>
      </c>
      <c r="D1996">
        <v>0.01</v>
      </c>
      <c r="E1996" t="s">
        <v>166</v>
      </c>
      <c r="F1996" t="s">
        <v>13121</v>
      </c>
      <c r="G1996">
        <v>6</v>
      </c>
    </row>
    <row r="1997" spans="1:7">
      <c r="A1997">
        <v>7209</v>
      </c>
      <c r="B1997" t="s">
        <v>14223</v>
      </c>
      <c r="C1997" t="s">
        <v>12987</v>
      </c>
      <c r="D1997">
        <v>0.8</v>
      </c>
      <c r="E1997" t="s">
        <v>166</v>
      </c>
      <c r="F1997" t="s">
        <v>12660</v>
      </c>
      <c r="G1997">
        <v>7</v>
      </c>
    </row>
    <row r="1998" spans="1:7">
      <c r="A1998">
        <v>1372</v>
      </c>
      <c r="B1998" t="s">
        <v>11419</v>
      </c>
      <c r="C1998" t="s">
        <v>11416</v>
      </c>
      <c r="D1998">
        <v>0.01</v>
      </c>
      <c r="E1998" t="s">
        <v>595</v>
      </c>
      <c r="F1998" t="s">
        <v>11343</v>
      </c>
      <c r="G1998">
        <v>8</v>
      </c>
    </row>
    <row r="1999" spans="1:7">
      <c r="A1999">
        <v>6398</v>
      </c>
      <c r="B1999" t="s">
        <v>2586</v>
      </c>
      <c r="C1999" t="s">
        <v>2582</v>
      </c>
      <c r="D1999">
        <v>0.01</v>
      </c>
      <c r="E1999" t="s">
        <v>595</v>
      </c>
      <c r="F1999" t="s">
        <v>2210</v>
      </c>
      <c r="G1999">
        <v>5</v>
      </c>
    </row>
    <row r="2000" spans="1:7">
      <c r="A2000">
        <v>6451</v>
      </c>
      <c r="B2000" t="s">
        <v>6279</v>
      </c>
      <c r="C2000" t="s">
        <v>6275</v>
      </c>
      <c r="D2000">
        <v>0.01</v>
      </c>
      <c r="E2000" t="s">
        <v>67</v>
      </c>
      <c r="F2000" t="s">
        <v>5790</v>
      </c>
      <c r="G2000">
        <v>5</v>
      </c>
    </row>
    <row r="2001" spans="1:7">
      <c r="A2001">
        <v>7318</v>
      </c>
      <c r="B2001" t="s">
        <v>11021</v>
      </c>
      <c r="C2001" t="s">
        <v>11791</v>
      </c>
      <c r="D2001">
        <v>0.8</v>
      </c>
      <c r="E2001" t="s">
        <v>595</v>
      </c>
      <c r="F2001" t="s">
        <v>11432</v>
      </c>
      <c r="G2001">
        <v>5</v>
      </c>
    </row>
    <row r="2002" spans="1:7">
      <c r="A2002">
        <v>1731</v>
      </c>
      <c r="B2002" t="s">
        <v>5876</v>
      </c>
      <c r="C2002" t="s">
        <v>5878</v>
      </c>
      <c r="D2002">
        <v>0.8</v>
      </c>
      <c r="E2002" t="s">
        <v>40</v>
      </c>
      <c r="F2002" t="s">
        <v>5790</v>
      </c>
      <c r="G2002">
        <v>1</v>
      </c>
    </row>
    <row r="2003" spans="1:7">
      <c r="A2003">
        <v>1732</v>
      </c>
      <c r="B2003" t="s">
        <v>5876</v>
      </c>
      <c r="C2003" t="s">
        <v>18433</v>
      </c>
      <c r="D2003">
        <v>0.01</v>
      </c>
      <c r="E2003" t="s">
        <v>40</v>
      </c>
      <c r="F2003" t="s">
        <v>15389</v>
      </c>
      <c r="G2003">
        <v>1</v>
      </c>
    </row>
    <row r="2004" spans="1:7">
      <c r="A2004">
        <v>2070</v>
      </c>
      <c r="B2004" t="s">
        <v>14322</v>
      </c>
      <c r="C2004" t="s">
        <v>14312</v>
      </c>
      <c r="D2004">
        <v>0.8</v>
      </c>
      <c r="E2004" t="s">
        <v>49</v>
      </c>
      <c r="F2004" t="s">
        <v>14278</v>
      </c>
      <c r="G2004">
        <v>1</v>
      </c>
    </row>
    <row r="2005" spans="1:7">
      <c r="A2005">
        <v>2290</v>
      </c>
      <c r="B2005" t="s">
        <v>717</v>
      </c>
      <c r="C2005" t="s">
        <v>699</v>
      </c>
      <c r="D2005">
        <v>0.1</v>
      </c>
      <c r="E2005" t="s">
        <v>166</v>
      </c>
      <c r="F2005" t="s">
        <v>68</v>
      </c>
      <c r="G2005">
        <v>5</v>
      </c>
    </row>
    <row r="2006" spans="1:7">
      <c r="A2006">
        <v>655</v>
      </c>
      <c r="B2006" t="s">
        <v>12105</v>
      </c>
      <c r="C2006" t="s">
        <v>12107</v>
      </c>
      <c r="D2006">
        <v>0.01</v>
      </c>
      <c r="E2006" t="s">
        <v>49</v>
      </c>
      <c r="F2006" t="s">
        <v>11921</v>
      </c>
      <c r="G2006">
        <v>5</v>
      </c>
    </row>
    <row r="2007" spans="1:7">
      <c r="A2007">
        <v>18</v>
      </c>
      <c r="B2007" t="s">
        <v>3385</v>
      </c>
      <c r="C2007" t="s">
        <v>11303</v>
      </c>
      <c r="D2007">
        <v>0.6</v>
      </c>
      <c r="E2007" t="s">
        <v>80</v>
      </c>
      <c r="F2007" t="s">
        <v>11295</v>
      </c>
      <c r="G2007">
        <v>1</v>
      </c>
    </row>
    <row r="2008" spans="1:7">
      <c r="A2008">
        <v>1733</v>
      </c>
      <c r="B2008" t="s">
        <v>3385</v>
      </c>
      <c r="C2008" t="s">
        <v>3380</v>
      </c>
      <c r="D2008">
        <v>0.8</v>
      </c>
      <c r="E2008" t="s">
        <v>80</v>
      </c>
      <c r="F2008" t="s">
        <v>3381</v>
      </c>
      <c r="G2008">
        <v>1</v>
      </c>
    </row>
    <row r="2009" spans="1:7">
      <c r="A2009">
        <v>1916</v>
      </c>
      <c r="B2009" t="s">
        <v>8816</v>
      </c>
      <c r="C2009" t="s">
        <v>8818</v>
      </c>
      <c r="D2009">
        <v>0.8</v>
      </c>
      <c r="E2009" t="s">
        <v>49</v>
      </c>
      <c r="F2009" t="s">
        <v>8594</v>
      </c>
      <c r="G2009">
        <v>2</v>
      </c>
    </row>
    <row r="2010" spans="1:7">
      <c r="A2010">
        <v>1917</v>
      </c>
      <c r="B2010" t="s">
        <v>8816</v>
      </c>
      <c r="C2010" t="s">
        <v>6806</v>
      </c>
      <c r="D2010">
        <v>0.1</v>
      </c>
      <c r="E2010" t="s">
        <v>49</v>
      </c>
      <c r="F2010" t="s">
        <v>6576</v>
      </c>
      <c r="G2010">
        <v>2</v>
      </c>
    </row>
    <row r="2011" spans="1:7">
      <c r="A2011">
        <v>85</v>
      </c>
      <c r="B2011" t="s">
        <v>12019</v>
      </c>
      <c r="C2011" t="s">
        <v>16865</v>
      </c>
      <c r="D2011">
        <v>0.01</v>
      </c>
      <c r="E2011" t="s">
        <v>89</v>
      </c>
      <c r="F2011" t="s">
        <v>13028</v>
      </c>
      <c r="G2011">
        <v>2</v>
      </c>
    </row>
    <row r="2012" spans="1:7">
      <c r="A2012">
        <v>86</v>
      </c>
      <c r="B2012" t="s">
        <v>12019</v>
      </c>
      <c r="C2012" t="s">
        <v>12020</v>
      </c>
      <c r="D2012">
        <v>0.01</v>
      </c>
      <c r="E2012" t="s">
        <v>89</v>
      </c>
      <c r="F2012" t="s">
        <v>11921</v>
      </c>
      <c r="G2012">
        <v>2</v>
      </c>
    </row>
    <row r="2013" spans="1:7">
      <c r="A2013">
        <v>87</v>
      </c>
      <c r="B2013" t="s">
        <v>12019</v>
      </c>
      <c r="C2013" t="s">
        <v>7433</v>
      </c>
      <c r="D2013">
        <v>0.01</v>
      </c>
      <c r="E2013" t="s">
        <v>89</v>
      </c>
      <c r="F2013" t="s">
        <v>7247</v>
      </c>
      <c r="G2013">
        <v>2</v>
      </c>
    </row>
    <row r="2014" spans="1:7">
      <c r="A2014">
        <v>1918</v>
      </c>
      <c r="B2014" t="s">
        <v>14132</v>
      </c>
      <c r="C2014" t="s">
        <v>16866</v>
      </c>
      <c r="D2014">
        <v>0.01</v>
      </c>
      <c r="E2014" t="s">
        <v>80</v>
      </c>
      <c r="F2014" t="s">
        <v>13121</v>
      </c>
      <c r="G2014">
        <v>6</v>
      </c>
    </row>
    <row r="2015" spans="1:7">
      <c r="A2015">
        <v>2291</v>
      </c>
      <c r="B2015" t="s">
        <v>12940</v>
      </c>
      <c r="C2015" t="s">
        <v>12934</v>
      </c>
      <c r="D2015">
        <v>0.01</v>
      </c>
      <c r="E2015" t="s">
        <v>354</v>
      </c>
      <c r="F2015" t="s">
        <v>12660</v>
      </c>
      <c r="G2015">
        <v>5</v>
      </c>
    </row>
    <row r="2016" spans="1:7">
      <c r="A2016">
        <v>526</v>
      </c>
      <c r="B2016" t="s">
        <v>2741</v>
      </c>
      <c r="C2016" t="s">
        <v>13056</v>
      </c>
      <c r="D2016">
        <v>0.01</v>
      </c>
      <c r="E2016" t="s">
        <v>40</v>
      </c>
      <c r="F2016" t="s">
        <v>13028</v>
      </c>
      <c r="G2016">
        <v>1</v>
      </c>
    </row>
    <row r="2017" spans="1:7">
      <c r="A2017">
        <v>527</v>
      </c>
      <c r="B2017" t="s">
        <v>2741</v>
      </c>
      <c r="C2017" t="s">
        <v>9200</v>
      </c>
      <c r="D2017">
        <v>0.01</v>
      </c>
      <c r="E2017" t="s">
        <v>40</v>
      </c>
      <c r="F2017" t="s">
        <v>9136</v>
      </c>
      <c r="G2017">
        <v>1</v>
      </c>
    </row>
    <row r="2018" spans="1:7">
      <c r="A2018">
        <v>10823</v>
      </c>
      <c r="B2018" t="s">
        <v>2741</v>
      </c>
      <c r="C2018" t="s">
        <v>18391</v>
      </c>
      <c r="D2018">
        <v>0.1</v>
      </c>
      <c r="E2018" t="s">
        <v>40</v>
      </c>
      <c r="F2018" t="s">
        <v>14771</v>
      </c>
      <c r="G2018">
        <v>1</v>
      </c>
    </row>
    <row r="2019" spans="1:7">
      <c r="A2019">
        <v>3326</v>
      </c>
      <c r="B2019" t="s">
        <v>2741</v>
      </c>
      <c r="C2019" t="s">
        <v>2743</v>
      </c>
      <c r="D2019">
        <v>0.01</v>
      </c>
      <c r="E2019" t="s">
        <v>40</v>
      </c>
      <c r="F2019" t="s">
        <v>14771</v>
      </c>
      <c r="G2019">
        <v>1</v>
      </c>
    </row>
    <row r="2020" spans="1:7">
      <c r="A2020">
        <v>3327</v>
      </c>
      <c r="B2020" t="s">
        <v>2741</v>
      </c>
      <c r="C2020" t="s">
        <v>18434</v>
      </c>
      <c r="D2020">
        <v>0.01</v>
      </c>
      <c r="E2020" t="s">
        <v>40</v>
      </c>
      <c r="F2020" t="s">
        <v>12660</v>
      </c>
      <c r="G2020">
        <v>1</v>
      </c>
    </row>
    <row r="2021" spans="1:7">
      <c r="A2021">
        <v>10822</v>
      </c>
      <c r="B2021" t="s">
        <v>2741</v>
      </c>
      <c r="C2021" t="s">
        <v>18435</v>
      </c>
      <c r="D2021">
        <v>0.1</v>
      </c>
      <c r="E2021" t="s">
        <v>49</v>
      </c>
      <c r="F2021" t="s">
        <v>15305</v>
      </c>
      <c r="G2021">
        <v>8</v>
      </c>
    </row>
    <row r="2022" spans="1:7">
      <c r="A2022">
        <v>1734</v>
      </c>
      <c r="B2022" t="s">
        <v>13386</v>
      </c>
      <c r="C2022" t="s">
        <v>13387</v>
      </c>
      <c r="D2022">
        <v>0.8</v>
      </c>
      <c r="E2022" t="s">
        <v>80</v>
      </c>
      <c r="F2022" t="s">
        <v>13121</v>
      </c>
      <c r="G2022">
        <v>2</v>
      </c>
    </row>
    <row r="2023" spans="1:7">
      <c r="A2023">
        <v>1735</v>
      </c>
      <c r="B2023" t="s">
        <v>13386</v>
      </c>
      <c r="C2023" t="s">
        <v>14122</v>
      </c>
      <c r="D2023">
        <v>0.8</v>
      </c>
      <c r="E2023" t="s">
        <v>80</v>
      </c>
      <c r="F2023" t="s">
        <v>13121</v>
      </c>
      <c r="G2023">
        <v>7</v>
      </c>
    </row>
    <row r="2024" spans="1:7">
      <c r="A2024">
        <v>6684</v>
      </c>
      <c r="B2024" t="s">
        <v>13386</v>
      </c>
      <c r="C2024" t="s">
        <v>14147</v>
      </c>
      <c r="D2024">
        <v>0.5</v>
      </c>
      <c r="E2024" t="s">
        <v>107</v>
      </c>
      <c r="F2024" t="s">
        <v>13121</v>
      </c>
      <c r="G2024">
        <v>7</v>
      </c>
    </row>
    <row r="2025" spans="1:7">
      <c r="A2025">
        <v>1736</v>
      </c>
      <c r="B2025" t="s">
        <v>1408</v>
      </c>
      <c r="C2025" t="s">
        <v>13527</v>
      </c>
      <c r="D2025">
        <v>0.8</v>
      </c>
      <c r="F2025" t="s">
        <v>13121</v>
      </c>
      <c r="G2025">
        <v>2</v>
      </c>
    </row>
    <row r="2026" spans="1:7">
      <c r="A2026">
        <v>1737</v>
      </c>
      <c r="B2026" t="s">
        <v>16869</v>
      </c>
      <c r="C2026" t="s">
        <v>16245</v>
      </c>
      <c r="D2026">
        <v>0.01</v>
      </c>
      <c r="E2026" t="s">
        <v>166</v>
      </c>
      <c r="F2026" t="s">
        <v>12660</v>
      </c>
      <c r="G2026">
        <v>6</v>
      </c>
    </row>
    <row r="2027" spans="1:7">
      <c r="A2027">
        <v>10824</v>
      </c>
      <c r="B2027" t="s">
        <v>16869</v>
      </c>
      <c r="C2027" t="s">
        <v>14173</v>
      </c>
      <c r="D2027">
        <v>0.1</v>
      </c>
      <c r="E2027" t="s">
        <v>49</v>
      </c>
      <c r="F2027" t="s">
        <v>13121</v>
      </c>
      <c r="G2027">
        <v>7</v>
      </c>
    </row>
    <row r="2028" spans="1:7">
      <c r="A2028">
        <v>39</v>
      </c>
      <c r="B2028" t="s">
        <v>13026</v>
      </c>
      <c r="C2028" t="s">
        <v>13027</v>
      </c>
      <c r="D2028">
        <v>0.01</v>
      </c>
      <c r="E2028" t="s">
        <v>74</v>
      </c>
      <c r="F2028" t="s">
        <v>13028</v>
      </c>
      <c r="G2028">
        <v>1</v>
      </c>
    </row>
    <row r="2029" spans="1:7">
      <c r="A2029">
        <v>395</v>
      </c>
      <c r="B2029" t="s">
        <v>11409</v>
      </c>
      <c r="C2029" t="s">
        <v>11406</v>
      </c>
      <c r="D2029">
        <v>0.1</v>
      </c>
      <c r="E2029" t="s">
        <v>203</v>
      </c>
      <c r="F2029" t="s">
        <v>11295</v>
      </c>
      <c r="G2029">
        <v>7</v>
      </c>
    </row>
    <row r="2030" spans="1:7">
      <c r="A2030">
        <v>4181</v>
      </c>
      <c r="B2030" t="s">
        <v>464</v>
      </c>
      <c r="C2030" t="s">
        <v>459</v>
      </c>
      <c r="D2030">
        <v>0.01</v>
      </c>
      <c r="E2030" t="s">
        <v>166</v>
      </c>
      <c r="F2030" t="s">
        <v>68</v>
      </c>
      <c r="G2030">
        <v>3</v>
      </c>
    </row>
    <row r="2031" spans="1:7">
      <c r="A2031">
        <v>11577</v>
      </c>
      <c r="B2031" t="s">
        <v>9534</v>
      </c>
      <c r="C2031" t="s">
        <v>9548</v>
      </c>
      <c r="D2031">
        <v>0.1</v>
      </c>
      <c r="E2031" t="s">
        <v>80</v>
      </c>
      <c r="F2031" t="s">
        <v>9536</v>
      </c>
      <c r="G2031">
        <v>1</v>
      </c>
    </row>
    <row r="2032" spans="1:7">
      <c r="A2032">
        <v>1738</v>
      </c>
      <c r="B2032" t="s">
        <v>9534</v>
      </c>
      <c r="C2032" t="s">
        <v>79</v>
      </c>
      <c r="D2032">
        <v>0.1</v>
      </c>
      <c r="E2032" t="s">
        <v>80</v>
      </c>
      <c r="F2032" t="s">
        <v>68</v>
      </c>
      <c r="G2032">
        <v>1</v>
      </c>
    </row>
    <row r="2033" spans="1:7">
      <c r="A2033">
        <v>1919</v>
      </c>
      <c r="B2033" t="s">
        <v>14271</v>
      </c>
      <c r="C2033" t="s">
        <v>18436</v>
      </c>
      <c r="D2033">
        <v>0.1</v>
      </c>
      <c r="E2033" t="s">
        <v>40</v>
      </c>
      <c r="F2033" t="s">
        <v>13121</v>
      </c>
      <c r="G2033">
        <v>6</v>
      </c>
    </row>
    <row r="2034" spans="1:7">
      <c r="A2034">
        <v>10826</v>
      </c>
      <c r="B2034" t="s">
        <v>14271</v>
      </c>
      <c r="C2034" t="s">
        <v>14273</v>
      </c>
      <c r="D2034">
        <v>0.1</v>
      </c>
      <c r="E2034" t="s">
        <v>40</v>
      </c>
      <c r="F2034" t="s">
        <v>13121</v>
      </c>
      <c r="G2034">
        <v>7</v>
      </c>
    </row>
    <row r="2035" spans="1:7">
      <c r="A2035">
        <v>1920</v>
      </c>
      <c r="B2035" t="s">
        <v>6879</v>
      </c>
      <c r="C2035" t="s">
        <v>6881</v>
      </c>
      <c r="D2035">
        <v>0.8</v>
      </c>
      <c r="E2035" t="s">
        <v>74</v>
      </c>
      <c r="F2035" t="s">
        <v>6576</v>
      </c>
      <c r="G2035">
        <v>3</v>
      </c>
    </row>
    <row r="2036" spans="1:7">
      <c r="A2036">
        <v>2071</v>
      </c>
      <c r="B2036" t="s">
        <v>6404</v>
      </c>
      <c r="C2036" t="s">
        <v>6391</v>
      </c>
      <c r="D2036">
        <v>0.01</v>
      </c>
      <c r="E2036" t="s">
        <v>203</v>
      </c>
      <c r="F2036" t="s">
        <v>5790</v>
      </c>
      <c r="G2036">
        <v>5</v>
      </c>
    </row>
    <row r="2037" spans="1:7">
      <c r="A2037">
        <v>129</v>
      </c>
      <c r="B2037" t="s">
        <v>6404</v>
      </c>
      <c r="C2037" t="s">
        <v>16871</v>
      </c>
      <c r="D2037">
        <v>0.01</v>
      </c>
      <c r="E2037" t="s">
        <v>123</v>
      </c>
      <c r="F2037" t="s">
        <v>11295</v>
      </c>
      <c r="G2037">
        <v>5</v>
      </c>
    </row>
    <row r="2038" spans="1:7">
      <c r="A2038">
        <v>2292</v>
      </c>
      <c r="B2038" t="s">
        <v>13330</v>
      </c>
      <c r="C2038" t="s">
        <v>13320</v>
      </c>
      <c r="D2038">
        <v>0.6</v>
      </c>
      <c r="E2038" t="s">
        <v>203</v>
      </c>
      <c r="F2038" t="s">
        <v>13121</v>
      </c>
      <c r="G2038">
        <v>1</v>
      </c>
    </row>
    <row r="2039" spans="1:7">
      <c r="A2039">
        <v>281</v>
      </c>
      <c r="B2039" t="s">
        <v>13080</v>
      </c>
      <c r="C2039" t="s">
        <v>13077</v>
      </c>
      <c r="D2039">
        <v>0.05</v>
      </c>
      <c r="E2039" t="s">
        <v>123</v>
      </c>
      <c r="F2039" t="s">
        <v>13028</v>
      </c>
      <c r="G2039">
        <v>3</v>
      </c>
    </row>
    <row r="2040" spans="1:7">
      <c r="A2040">
        <v>10827</v>
      </c>
      <c r="B2040" t="s">
        <v>13080</v>
      </c>
      <c r="C2040" t="s">
        <v>16792</v>
      </c>
      <c r="D2040">
        <v>0.1</v>
      </c>
      <c r="E2040" t="s">
        <v>123</v>
      </c>
      <c r="F2040" t="s">
        <v>14771</v>
      </c>
      <c r="G2040">
        <v>3</v>
      </c>
    </row>
    <row r="2041" spans="1:7">
      <c r="A2041">
        <v>2595</v>
      </c>
      <c r="B2041" t="s">
        <v>13080</v>
      </c>
      <c r="C2041" t="s">
        <v>16872</v>
      </c>
      <c r="D2041">
        <v>0.01</v>
      </c>
      <c r="E2041" t="s">
        <v>123</v>
      </c>
      <c r="F2041" t="s">
        <v>14771</v>
      </c>
      <c r="G2041">
        <v>3</v>
      </c>
    </row>
    <row r="2042" spans="1:7">
      <c r="A2042">
        <v>10828</v>
      </c>
      <c r="B2042" t="s">
        <v>11692</v>
      </c>
      <c r="C2042" t="s">
        <v>16873</v>
      </c>
      <c r="D2042">
        <v>0.1</v>
      </c>
      <c r="E2042" t="s">
        <v>135</v>
      </c>
      <c r="F2042" t="s">
        <v>11649</v>
      </c>
      <c r="G2042">
        <v>1</v>
      </c>
    </row>
    <row r="2043" spans="1:7">
      <c r="A2043">
        <v>282</v>
      </c>
      <c r="B2043" t="s">
        <v>11692</v>
      </c>
      <c r="C2043" t="s">
        <v>11693</v>
      </c>
      <c r="D2043">
        <v>0.01</v>
      </c>
      <c r="E2043" t="s">
        <v>135</v>
      </c>
      <c r="F2043" t="s">
        <v>11649</v>
      </c>
      <c r="G2043">
        <v>4</v>
      </c>
    </row>
    <row r="2044" spans="1:7">
      <c r="A2044">
        <v>283</v>
      </c>
      <c r="B2044" t="s">
        <v>16874</v>
      </c>
      <c r="C2044" t="s">
        <v>1686</v>
      </c>
      <c r="D2044">
        <v>0.01</v>
      </c>
      <c r="E2044" t="s">
        <v>107</v>
      </c>
      <c r="F2044" t="s">
        <v>1331</v>
      </c>
      <c r="G2044">
        <v>8</v>
      </c>
    </row>
    <row r="2045" spans="1:7">
      <c r="A2045">
        <v>2597</v>
      </c>
      <c r="B2045" t="s">
        <v>14413</v>
      </c>
      <c r="C2045" t="s">
        <v>14455</v>
      </c>
      <c r="D2045">
        <v>0.01</v>
      </c>
      <c r="E2045" t="s">
        <v>40</v>
      </c>
      <c r="F2045" t="s">
        <v>14278</v>
      </c>
      <c r="G2045">
        <v>2</v>
      </c>
    </row>
    <row r="2046" spans="1:7">
      <c r="A2046">
        <v>2596</v>
      </c>
      <c r="B2046" t="s">
        <v>14413</v>
      </c>
      <c r="C2046" t="s">
        <v>14410</v>
      </c>
      <c r="D2046">
        <v>0.01</v>
      </c>
      <c r="E2046" t="s">
        <v>49</v>
      </c>
      <c r="F2046" t="s">
        <v>14278</v>
      </c>
      <c r="G2046">
        <v>2</v>
      </c>
    </row>
    <row r="2047" spans="1:7">
      <c r="A2047">
        <v>2598</v>
      </c>
      <c r="B2047" t="s">
        <v>5611</v>
      </c>
      <c r="C2047" t="s">
        <v>16875</v>
      </c>
      <c r="D2047">
        <v>0.01</v>
      </c>
      <c r="E2047" t="s">
        <v>74</v>
      </c>
      <c r="F2047" t="s">
        <v>15216</v>
      </c>
      <c r="G2047">
        <v>8</v>
      </c>
    </row>
    <row r="2048" spans="1:7">
      <c r="A2048">
        <v>2599</v>
      </c>
      <c r="B2048" t="s">
        <v>5611</v>
      </c>
      <c r="C2048" t="s">
        <v>5608</v>
      </c>
      <c r="D2048">
        <v>0.01</v>
      </c>
      <c r="E2048" t="s">
        <v>74</v>
      </c>
      <c r="F2048" t="s">
        <v>4963</v>
      </c>
      <c r="G2048">
        <v>8</v>
      </c>
    </row>
    <row r="2049" spans="1:7">
      <c r="A2049">
        <v>2951</v>
      </c>
      <c r="B2049" t="s">
        <v>7927</v>
      </c>
      <c r="C2049" t="s">
        <v>16708</v>
      </c>
      <c r="D2049">
        <v>0.8</v>
      </c>
      <c r="E2049" t="s">
        <v>107</v>
      </c>
      <c r="F2049" t="s">
        <v>14771</v>
      </c>
      <c r="G2049">
        <v>3</v>
      </c>
    </row>
    <row r="2050" spans="1:7">
      <c r="A2050">
        <v>2952</v>
      </c>
      <c r="B2050" t="s">
        <v>568</v>
      </c>
      <c r="C2050" t="s">
        <v>12464</v>
      </c>
      <c r="D2050">
        <v>0.01</v>
      </c>
      <c r="E2050" t="s">
        <v>166</v>
      </c>
      <c r="F2050" t="s">
        <v>12334</v>
      </c>
      <c r="G2050">
        <v>3</v>
      </c>
    </row>
    <row r="2051" spans="1:7">
      <c r="A2051">
        <v>528</v>
      </c>
      <c r="B2051" t="s">
        <v>12719</v>
      </c>
      <c r="C2051" t="s">
        <v>9181</v>
      </c>
      <c r="D2051">
        <v>0.5</v>
      </c>
      <c r="E2051" t="s">
        <v>166</v>
      </c>
      <c r="F2051" t="s">
        <v>9136</v>
      </c>
      <c r="G2051">
        <v>1</v>
      </c>
    </row>
    <row r="2052" spans="1:7">
      <c r="A2052">
        <v>6804</v>
      </c>
      <c r="B2052" t="s">
        <v>12719</v>
      </c>
      <c r="C2052" t="s">
        <v>12706</v>
      </c>
      <c r="D2052">
        <v>0.8</v>
      </c>
      <c r="E2052" t="s">
        <v>166</v>
      </c>
      <c r="F2052" t="s">
        <v>12660</v>
      </c>
      <c r="G2052">
        <v>1</v>
      </c>
    </row>
    <row r="2053" spans="1:7">
      <c r="A2053">
        <v>3328</v>
      </c>
      <c r="B2053" t="s">
        <v>12719</v>
      </c>
      <c r="C2053" t="s">
        <v>16481</v>
      </c>
      <c r="D2053">
        <v>0.01</v>
      </c>
      <c r="E2053" t="s">
        <v>166</v>
      </c>
      <c r="F2053" t="s">
        <v>12660</v>
      </c>
      <c r="G2053">
        <v>1</v>
      </c>
    </row>
    <row r="2054" spans="1:7">
      <c r="A2054">
        <v>3329</v>
      </c>
      <c r="B2054" t="s">
        <v>5669</v>
      </c>
      <c r="C2054" t="s">
        <v>5662</v>
      </c>
      <c r="D2054">
        <v>0.01</v>
      </c>
      <c r="E2054" t="s">
        <v>166</v>
      </c>
      <c r="F2054" t="s">
        <v>4963</v>
      </c>
      <c r="G2054">
        <v>8</v>
      </c>
    </row>
    <row r="2055" spans="1:7">
      <c r="A2055">
        <v>3753</v>
      </c>
      <c r="B2055" t="s">
        <v>10330</v>
      </c>
      <c r="C2055" t="s">
        <v>10331</v>
      </c>
      <c r="D2055">
        <v>0.01</v>
      </c>
      <c r="E2055" t="s">
        <v>107</v>
      </c>
      <c r="F2055" t="s">
        <v>10160</v>
      </c>
      <c r="G2055">
        <v>3</v>
      </c>
    </row>
    <row r="2056" spans="1:7">
      <c r="A2056">
        <v>3754</v>
      </c>
      <c r="B2056" t="s">
        <v>10330</v>
      </c>
      <c r="C2056" t="s">
        <v>16876</v>
      </c>
      <c r="D2056">
        <v>0.01</v>
      </c>
      <c r="E2056" t="s">
        <v>107</v>
      </c>
      <c r="F2056" t="s">
        <v>15103</v>
      </c>
      <c r="G2056">
        <v>3</v>
      </c>
    </row>
    <row r="2057" spans="1:7">
      <c r="A2057">
        <v>656</v>
      </c>
      <c r="B2057" t="s">
        <v>9336</v>
      </c>
      <c r="C2057" t="s">
        <v>9337</v>
      </c>
      <c r="D2057">
        <v>0.8</v>
      </c>
      <c r="E2057" t="s">
        <v>107</v>
      </c>
      <c r="F2057" t="s">
        <v>9136</v>
      </c>
      <c r="G2057">
        <v>3</v>
      </c>
    </row>
    <row r="2058" spans="1:7">
      <c r="A2058">
        <v>3755</v>
      </c>
      <c r="B2058" t="s">
        <v>9336</v>
      </c>
      <c r="C2058" t="s">
        <v>16271</v>
      </c>
      <c r="D2058">
        <v>0.8</v>
      </c>
      <c r="E2058" t="s">
        <v>107</v>
      </c>
      <c r="F2058" t="s">
        <v>11167</v>
      </c>
      <c r="G2058">
        <v>3</v>
      </c>
    </row>
    <row r="2059" spans="1:7">
      <c r="A2059">
        <v>3756</v>
      </c>
      <c r="B2059" t="s">
        <v>2565</v>
      </c>
      <c r="C2059" t="s">
        <v>2566</v>
      </c>
      <c r="D2059">
        <v>0.01</v>
      </c>
      <c r="F2059" t="s">
        <v>2210</v>
      </c>
      <c r="G2059">
        <v>5</v>
      </c>
    </row>
    <row r="2060" spans="1:7">
      <c r="A2060">
        <v>3757</v>
      </c>
      <c r="B2060" t="s">
        <v>10474</v>
      </c>
      <c r="C2060" t="s">
        <v>10468</v>
      </c>
      <c r="D2060">
        <v>0.1</v>
      </c>
      <c r="E2060" t="s">
        <v>166</v>
      </c>
      <c r="F2060" t="s">
        <v>10160</v>
      </c>
      <c r="G2060">
        <v>5</v>
      </c>
    </row>
    <row r="2061" spans="1:7">
      <c r="A2061">
        <v>6907</v>
      </c>
      <c r="B2061" t="s">
        <v>10474</v>
      </c>
      <c r="C2061" t="s">
        <v>8447</v>
      </c>
      <c r="D2061">
        <v>0.8</v>
      </c>
      <c r="E2061" t="s">
        <v>166</v>
      </c>
      <c r="F2061" t="s">
        <v>8093</v>
      </c>
      <c r="G2061">
        <v>5</v>
      </c>
    </row>
    <row r="2062" spans="1:7">
      <c r="A2062">
        <v>4182</v>
      </c>
      <c r="B2062" t="s">
        <v>9100</v>
      </c>
      <c r="C2062" t="s">
        <v>9101</v>
      </c>
      <c r="D2062">
        <v>0.01</v>
      </c>
      <c r="E2062" t="s">
        <v>354</v>
      </c>
      <c r="F2062" t="s">
        <v>8594</v>
      </c>
      <c r="G2062">
        <v>7</v>
      </c>
    </row>
    <row r="2063" spans="1:7">
      <c r="A2063">
        <v>7325</v>
      </c>
      <c r="B2063" t="s">
        <v>2574</v>
      </c>
      <c r="C2063" t="s">
        <v>2566</v>
      </c>
      <c r="D2063">
        <v>0.8</v>
      </c>
      <c r="F2063" t="s">
        <v>2210</v>
      </c>
      <c r="G2063">
        <v>5</v>
      </c>
    </row>
    <row r="2064" spans="1:7">
      <c r="A2064">
        <v>779</v>
      </c>
      <c r="B2064" t="s">
        <v>11377</v>
      </c>
      <c r="C2064" t="s">
        <v>11371</v>
      </c>
      <c r="D2064">
        <v>0.01</v>
      </c>
      <c r="F2064" t="s">
        <v>11343</v>
      </c>
      <c r="G2064">
        <v>4</v>
      </c>
    </row>
    <row r="2065" spans="1:7">
      <c r="A2065">
        <v>4183</v>
      </c>
      <c r="B2065" t="s">
        <v>3978</v>
      </c>
      <c r="C2065" t="s">
        <v>3972</v>
      </c>
      <c r="D2065">
        <v>0.01</v>
      </c>
      <c r="E2065" t="s">
        <v>203</v>
      </c>
      <c r="F2065" t="s">
        <v>58</v>
      </c>
      <c r="G2065">
        <v>4</v>
      </c>
    </row>
    <row r="2066" spans="1:7">
      <c r="A2066">
        <v>10829</v>
      </c>
      <c r="B2066" t="s">
        <v>3978</v>
      </c>
      <c r="C2066" t="s">
        <v>16404</v>
      </c>
      <c r="D2066">
        <v>0.1</v>
      </c>
      <c r="E2066" t="s">
        <v>74</v>
      </c>
      <c r="F2066" t="s">
        <v>11343</v>
      </c>
      <c r="G2066">
        <v>1</v>
      </c>
    </row>
    <row r="2067" spans="1:7">
      <c r="A2067">
        <v>780</v>
      </c>
      <c r="B2067" t="s">
        <v>3978</v>
      </c>
      <c r="C2067" t="s">
        <v>11342</v>
      </c>
      <c r="D2067">
        <v>0.05</v>
      </c>
      <c r="E2067" t="s">
        <v>74</v>
      </c>
      <c r="F2067" t="s">
        <v>11343</v>
      </c>
      <c r="G2067">
        <v>4</v>
      </c>
    </row>
    <row r="2068" spans="1:7">
      <c r="A2068">
        <v>10830</v>
      </c>
      <c r="B2068" t="s">
        <v>3723</v>
      </c>
      <c r="C2068" t="s">
        <v>14837</v>
      </c>
      <c r="D2068">
        <v>0.1</v>
      </c>
      <c r="E2068" t="s">
        <v>203</v>
      </c>
      <c r="F2068" t="s">
        <v>14681</v>
      </c>
      <c r="G2068">
        <v>3</v>
      </c>
    </row>
    <row r="2069" spans="1:7">
      <c r="A2069">
        <v>4605</v>
      </c>
      <c r="B2069" t="s">
        <v>3723</v>
      </c>
      <c r="C2069" t="s">
        <v>3701</v>
      </c>
      <c r="D2069">
        <v>0.01</v>
      </c>
      <c r="E2069" t="s">
        <v>203</v>
      </c>
      <c r="F2069" t="s">
        <v>3381</v>
      </c>
      <c r="G2069">
        <v>2</v>
      </c>
    </row>
    <row r="2070" spans="1:7">
      <c r="A2070">
        <v>5005</v>
      </c>
      <c r="B2070" t="s">
        <v>3315</v>
      </c>
      <c r="C2070" t="s">
        <v>16877</v>
      </c>
      <c r="D2070">
        <v>0.01</v>
      </c>
      <c r="E2070" t="s">
        <v>12637</v>
      </c>
      <c r="F2070" t="s">
        <v>11167</v>
      </c>
      <c r="G2070">
        <v>1</v>
      </c>
    </row>
    <row r="2071" spans="1:7">
      <c r="A2071">
        <v>5006</v>
      </c>
      <c r="B2071" t="s">
        <v>7204</v>
      </c>
      <c r="C2071" t="s">
        <v>7195</v>
      </c>
      <c r="D2071">
        <v>0.01</v>
      </c>
      <c r="E2071" t="s">
        <v>354</v>
      </c>
      <c r="F2071" t="s">
        <v>6576</v>
      </c>
      <c r="G2071">
        <v>7</v>
      </c>
    </row>
    <row r="2072" spans="1:7">
      <c r="A2072">
        <v>5007</v>
      </c>
      <c r="B2072" t="s">
        <v>3839</v>
      </c>
      <c r="C2072" t="s">
        <v>3836</v>
      </c>
      <c r="D2072">
        <v>0.01</v>
      </c>
      <c r="E2072" t="s">
        <v>80</v>
      </c>
      <c r="F2072" t="s">
        <v>58</v>
      </c>
      <c r="G2072">
        <v>4</v>
      </c>
    </row>
    <row r="2073" spans="1:7">
      <c r="A2073">
        <v>5335</v>
      </c>
      <c r="B2073" t="s">
        <v>13716</v>
      </c>
      <c r="C2073" t="s">
        <v>13702</v>
      </c>
      <c r="D2073">
        <v>0.01</v>
      </c>
      <c r="E2073" t="s">
        <v>49</v>
      </c>
      <c r="F2073" t="s">
        <v>13121</v>
      </c>
      <c r="G2073">
        <v>3</v>
      </c>
    </row>
    <row r="2074" spans="1:7">
      <c r="A2074">
        <v>7273</v>
      </c>
      <c r="B2074" t="s">
        <v>5899</v>
      </c>
      <c r="C2074" t="s">
        <v>5889</v>
      </c>
      <c r="D2074">
        <v>0.8</v>
      </c>
      <c r="E2074" t="s">
        <v>203</v>
      </c>
      <c r="F2074" t="s">
        <v>5790</v>
      </c>
      <c r="G2074">
        <v>1</v>
      </c>
    </row>
    <row r="2075" spans="1:7">
      <c r="A2075">
        <v>5336</v>
      </c>
      <c r="B2075" t="s">
        <v>16878</v>
      </c>
      <c r="C2075" t="s">
        <v>4042</v>
      </c>
      <c r="D2075">
        <v>0.01</v>
      </c>
      <c r="E2075" t="s">
        <v>107</v>
      </c>
      <c r="F2075" t="s">
        <v>3381</v>
      </c>
      <c r="G2075">
        <v>5</v>
      </c>
    </row>
    <row r="2076" spans="1:7">
      <c r="A2076">
        <v>5008</v>
      </c>
      <c r="B2076" t="s">
        <v>14114</v>
      </c>
      <c r="C2076" t="s">
        <v>16299</v>
      </c>
      <c r="D2076">
        <v>0.01</v>
      </c>
      <c r="E2076" t="s">
        <v>74</v>
      </c>
      <c r="F2076" t="s">
        <v>14771</v>
      </c>
      <c r="G2076">
        <v>7</v>
      </c>
    </row>
    <row r="2077" spans="1:7">
      <c r="A2077">
        <v>1373</v>
      </c>
      <c r="B2077" t="s">
        <v>11299</v>
      </c>
      <c r="C2077" t="s">
        <v>11294</v>
      </c>
      <c r="D2077">
        <v>0.01</v>
      </c>
      <c r="E2077" t="s">
        <v>74</v>
      </c>
      <c r="F2077" t="s">
        <v>11295</v>
      </c>
      <c r="G2077">
        <v>1</v>
      </c>
    </row>
    <row r="2078" spans="1:7">
      <c r="A2078">
        <v>5899</v>
      </c>
      <c r="B2078" t="s">
        <v>11299</v>
      </c>
      <c r="C2078" t="s">
        <v>16879</v>
      </c>
      <c r="D2078">
        <v>0.01</v>
      </c>
      <c r="E2078" t="s">
        <v>74</v>
      </c>
      <c r="F2078" t="s">
        <v>14699</v>
      </c>
      <c r="G2078">
        <v>1</v>
      </c>
    </row>
    <row r="2079" spans="1:7">
      <c r="A2079">
        <v>7247</v>
      </c>
      <c r="B2079" t="s">
        <v>8798</v>
      </c>
      <c r="C2079" t="s">
        <v>8791</v>
      </c>
      <c r="D2079">
        <v>0.8</v>
      </c>
      <c r="E2079" t="s">
        <v>107</v>
      </c>
      <c r="F2079" t="s">
        <v>8594</v>
      </c>
      <c r="G2079">
        <v>2</v>
      </c>
    </row>
    <row r="2080" spans="1:7">
      <c r="A2080">
        <v>19</v>
      </c>
      <c r="B2080" t="s">
        <v>2898</v>
      </c>
      <c r="C2080" t="s">
        <v>2905</v>
      </c>
      <c r="D2080">
        <v>0.01</v>
      </c>
      <c r="E2080" t="s">
        <v>80</v>
      </c>
      <c r="F2080" t="s">
        <v>2900</v>
      </c>
      <c r="G2080">
        <v>1</v>
      </c>
    </row>
    <row r="2081" spans="1:7">
      <c r="A2081">
        <v>1921</v>
      </c>
      <c r="B2081" t="s">
        <v>1476</v>
      </c>
      <c r="C2081" t="s">
        <v>16687</v>
      </c>
      <c r="D2081">
        <v>0.1</v>
      </c>
      <c r="E2081" t="s">
        <v>74</v>
      </c>
      <c r="F2081" t="s">
        <v>15376</v>
      </c>
      <c r="G2081">
        <v>5</v>
      </c>
    </row>
    <row r="2082" spans="1:7">
      <c r="A2082">
        <v>1922</v>
      </c>
      <c r="B2082" t="s">
        <v>1476</v>
      </c>
      <c r="C2082" t="s">
        <v>16880</v>
      </c>
      <c r="D2082">
        <v>0.1</v>
      </c>
      <c r="E2082" t="s">
        <v>123</v>
      </c>
      <c r="F2082" t="s">
        <v>15376</v>
      </c>
      <c r="G2082">
        <v>5</v>
      </c>
    </row>
    <row r="2083" spans="1:7">
      <c r="A2083">
        <v>89</v>
      </c>
      <c r="B2083" t="s">
        <v>1476</v>
      </c>
      <c r="C2083" t="s">
        <v>16688</v>
      </c>
      <c r="D2083">
        <v>0.01</v>
      </c>
      <c r="E2083" t="s">
        <v>123</v>
      </c>
      <c r="F2083" t="s">
        <v>14748</v>
      </c>
      <c r="G2083">
        <v>5</v>
      </c>
    </row>
    <row r="2084" spans="1:7">
      <c r="A2084">
        <v>7073</v>
      </c>
      <c r="B2084" t="s">
        <v>1476</v>
      </c>
      <c r="C2084" t="s">
        <v>5354</v>
      </c>
      <c r="D2084">
        <v>0.8</v>
      </c>
      <c r="E2084" t="s">
        <v>123</v>
      </c>
      <c r="F2084" t="s">
        <v>4512</v>
      </c>
      <c r="G2084">
        <v>5</v>
      </c>
    </row>
    <row r="2085" spans="1:7">
      <c r="A2085">
        <v>1924</v>
      </c>
      <c r="B2085" t="s">
        <v>1476</v>
      </c>
      <c r="C2085" t="s">
        <v>16881</v>
      </c>
      <c r="D2085">
        <v>0.45</v>
      </c>
      <c r="E2085" t="s">
        <v>123</v>
      </c>
      <c r="F2085" t="s">
        <v>14590</v>
      </c>
      <c r="G2085">
        <v>5</v>
      </c>
    </row>
    <row r="2086" spans="1:7">
      <c r="A2086">
        <v>88</v>
      </c>
      <c r="B2086" t="s">
        <v>1476</v>
      </c>
      <c r="C2086" t="s">
        <v>16882</v>
      </c>
      <c r="D2086">
        <v>0.5</v>
      </c>
      <c r="E2086" t="s">
        <v>74</v>
      </c>
      <c r="F2086" t="s">
        <v>14748</v>
      </c>
      <c r="G2086">
        <v>5</v>
      </c>
    </row>
    <row r="2087" spans="1:7">
      <c r="A2087">
        <v>1925</v>
      </c>
      <c r="B2087" t="s">
        <v>1476</v>
      </c>
      <c r="C2087" t="s">
        <v>5308</v>
      </c>
      <c r="D2087">
        <v>0.8</v>
      </c>
      <c r="E2087" t="s">
        <v>74</v>
      </c>
      <c r="F2087" t="s">
        <v>4512</v>
      </c>
      <c r="G2087">
        <v>5</v>
      </c>
    </row>
    <row r="2088" spans="1:7">
      <c r="A2088">
        <v>1923</v>
      </c>
      <c r="B2088" t="s">
        <v>1476</v>
      </c>
      <c r="C2088" t="s">
        <v>16689</v>
      </c>
      <c r="D2088">
        <v>0.6</v>
      </c>
      <c r="E2088" t="s">
        <v>74</v>
      </c>
      <c r="F2088" t="s">
        <v>14590</v>
      </c>
      <c r="G2088">
        <v>5</v>
      </c>
    </row>
    <row r="2089" spans="1:7">
      <c r="A2089">
        <v>130</v>
      </c>
      <c r="B2089" t="s">
        <v>1460</v>
      </c>
      <c r="C2089" t="s">
        <v>1461</v>
      </c>
      <c r="D2089">
        <v>0.8</v>
      </c>
      <c r="E2089" t="s">
        <v>67</v>
      </c>
      <c r="F2089" t="s">
        <v>41</v>
      </c>
      <c r="G2089">
        <v>5</v>
      </c>
    </row>
    <row r="2090" spans="1:7">
      <c r="A2090">
        <v>2072</v>
      </c>
      <c r="B2090" t="s">
        <v>1460</v>
      </c>
      <c r="C2090" t="s">
        <v>14722</v>
      </c>
      <c r="D2090">
        <v>0.8</v>
      </c>
      <c r="E2090" t="s">
        <v>12625</v>
      </c>
      <c r="F2090" t="s">
        <v>13121</v>
      </c>
      <c r="G2090">
        <v>5</v>
      </c>
    </row>
    <row r="2091" spans="1:7">
      <c r="A2091">
        <v>2073</v>
      </c>
      <c r="B2091" t="s">
        <v>4872</v>
      </c>
      <c r="C2091" t="s">
        <v>4869</v>
      </c>
      <c r="D2091">
        <v>0.01</v>
      </c>
      <c r="E2091" t="s">
        <v>74</v>
      </c>
      <c r="F2091" t="s">
        <v>4512</v>
      </c>
      <c r="G2091">
        <v>3</v>
      </c>
    </row>
    <row r="2092" spans="1:7">
      <c r="A2092">
        <v>2600</v>
      </c>
      <c r="B2092" t="s">
        <v>5567</v>
      </c>
      <c r="C2092" t="s">
        <v>5569</v>
      </c>
      <c r="D2092">
        <v>0.1</v>
      </c>
      <c r="E2092" t="s">
        <v>203</v>
      </c>
      <c r="F2092" t="s">
        <v>4512</v>
      </c>
      <c r="G2092">
        <v>7</v>
      </c>
    </row>
    <row r="2093" spans="1:7">
      <c r="A2093">
        <v>932</v>
      </c>
      <c r="B2093" t="s">
        <v>3069</v>
      </c>
      <c r="C2093" t="s">
        <v>3065</v>
      </c>
      <c r="D2093">
        <v>0.1</v>
      </c>
      <c r="E2093" t="s">
        <v>80</v>
      </c>
      <c r="F2093" t="s">
        <v>2900</v>
      </c>
      <c r="G2093">
        <v>3</v>
      </c>
    </row>
    <row r="2094" spans="1:7">
      <c r="A2094">
        <v>931</v>
      </c>
      <c r="B2094" t="s">
        <v>3069</v>
      </c>
      <c r="C2094" t="s">
        <v>16883</v>
      </c>
      <c r="D2094">
        <v>0.01</v>
      </c>
      <c r="E2094" t="s">
        <v>80</v>
      </c>
      <c r="F2094" t="s">
        <v>12619</v>
      </c>
      <c r="G2094">
        <v>3</v>
      </c>
    </row>
    <row r="2095" spans="1:7">
      <c r="A2095">
        <v>1808</v>
      </c>
      <c r="B2095" t="s">
        <v>6136</v>
      </c>
      <c r="C2095" t="s">
        <v>6122</v>
      </c>
      <c r="D2095">
        <v>0.1</v>
      </c>
      <c r="E2095" t="s">
        <v>203</v>
      </c>
      <c r="F2095" t="s">
        <v>5790</v>
      </c>
      <c r="G2095">
        <v>3</v>
      </c>
    </row>
    <row r="2096" spans="1:7">
      <c r="A2096">
        <v>1926</v>
      </c>
      <c r="B2096" t="s">
        <v>14507</v>
      </c>
      <c r="C2096" t="s">
        <v>14508</v>
      </c>
      <c r="D2096">
        <v>0.1</v>
      </c>
      <c r="F2096" t="s">
        <v>14278</v>
      </c>
      <c r="G2096">
        <v>3</v>
      </c>
    </row>
    <row r="2097" spans="1:7">
      <c r="A2097">
        <v>2953</v>
      </c>
      <c r="B2097" t="s">
        <v>14346</v>
      </c>
      <c r="C2097" t="s">
        <v>14337</v>
      </c>
      <c r="D2097">
        <v>0.8</v>
      </c>
      <c r="F2097" t="s">
        <v>14278</v>
      </c>
      <c r="G2097">
        <v>1</v>
      </c>
    </row>
    <row r="2098" spans="1:7">
      <c r="A2098">
        <v>11783</v>
      </c>
      <c r="B2098" t="s">
        <v>13162</v>
      </c>
      <c r="C2098" t="s">
        <v>13132</v>
      </c>
      <c r="D2098">
        <v>0.8</v>
      </c>
      <c r="E2098" t="s">
        <v>80</v>
      </c>
      <c r="F2098" t="s">
        <v>13121</v>
      </c>
      <c r="G2098">
        <v>1</v>
      </c>
    </row>
    <row r="2099" spans="1:7">
      <c r="A2099">
        <v>4184</v>
      </c>
      <c r="B2099" t="s">
        <v>13162</v>
      </c>
      <c r="C2099" t="s">
        <v>13387</v>
      </c>
      <c r="D2099">
        <v>0.7</v>
      </c>
      <c r="E2099" t="s">
        <v>80</v>
      </c>
      <c r="F2099" t="s">
        <v>13121</v>
      </c>
      <c r="G2099">
        <v>2</v>
      </c>
    </row>
    <row r="2100" spans="1:7">
      <c r="A2100">
        <v>4185</v>
      </c>
      <c r="B2100" t="s">
        <v>13162</v>
      </c>
      <c r="C2100" t="s">
        <v>2343</v>
      </c>
      <c r="D2100">
        <v>0.1</v>
      </c>
      <c r="E2100" t="s">
        <v>80</v>
      </c>
      <c r="F2100" t="s">
        <v>2210</v>
      </c>
      <c r="G2100">
        <v>2</v>
      </c>
    </row>
    <row r="2101" spans="1:7">
      <c r="A2101">
        <v>2074</v>
      </c>
      <c r="B2101" t="s">
        <v>3467</v>
      </c>
      <c r="C2101" t="s">
        <v>18421</v>
      </c>
      <c r="D2101">
        <v>0.01</v>
      </c>
      <c r="E2101" t="s">
        <v>49</v>
      </c>
      <c r="F2101" t="s">
        <v>14699</v>
      </c>
      <c r="G2101">
        <v>1</v>
      </c>
    </row>
    <row r="2102" spans="1:7">
      <c r="A2102">
        <v>2293</v>
      </c>
      <c r="B2102" t="s">
        <v>13611</v>
      </c>
      <c r="C2102" t="s">
        <v>13612</v>
      </c>
      <c r="D2102">
        <v>0.01</v>
      </c>
      <c r="E2102" t="s">
        <v>74</v>
      </c>
      <c r="F2102" t="s">
        <v>13121</v>
      </c>
      <c r="G2102">
        <v>3</v>
      </c>
    </row>
    <row r="2103" spans="1:7">
      <c r="A2103">
        <v>2296</v>
      </c>
      <c r="B2103" t="s">
        <v>4159</v>
      </c>
      <c r="C2103" t="s">
        <v>16884</v>
      </c>
      <c r="D2103">
        <v>0.01</v>
      </c>
      <c r="E2103" t="s">
        <v>166</v>
      </c>
      <c r="F2103" t="s">
        <v>14699</v>
      </c>
      <c r="G2103">
        <v>5</v>
      </c>
    </row>
    <row r="2104" spans="1:7">
      <c r="A2104">
        <v>2295</v>
      </c>
      <c r="B2104" t="s">
        <v>4159</v>
      </c>
      <c r="C2104" t="s">
        <v>18437</v>
      </c>
      <c r="D2104">
        <v>0.6</v>
      </c>
      <c r="E2104" t="s">
        <v>40</v>
      </c>
      <c r="F2104" t="s">
        <v>14699</v>
      </c>
      <c r="G2104">
        <v>5</v>
      </c>
    </row>
    <row r="2105" spans="1:7">
      <c r="A2105">
        <v>2294</v>
      </c>
      <c r="B2105" t="s">
        <v>4159</v>
      </c>
      <c r="C2105" t="s">
        <v>4156</v>
      </c>
      <c r="D2105">
        <v>0.8</v>
      </c>
      <c r="E2105" t="s">
        <v>40</v>
      </c>
      <c r="F2105" t="s">
        <v>3381</v>
      </c>
      <c r="G2105">
        <v>5</v>
      </c>
    </row>
    <row r="2106" spans="1:7">
      <c r="A2106">
        <v>8221</v>
      </c>
      <c r="B2106" t="s">
        <v>14213</v>
      </c>
      <c r="C2106" t="s">
        <v>14199</v>
      </c>
      <c r="D2106">
        <v>0.7</v>
      </c>
      <c r="E2106" t="s">
        <v>166</v>
      </c>
      <c r="F2106" t="s">
        <v>13121</v>
      </c>
      <c r="G2106">
        <v>7</v>
      </c>
    </row>
    <row r="2107" spans="1:7">
      <c r="A2107">
        <v>2298</v>
      </c>
      <c r="B2107" t="s">
        <v>14213</v>
      </c>
      <c r="C2107" t="s">
        <v>16863</v>
      </c>
      <c r="D2107">
        <v>0.01</v>
      </c>
      <c r="E2107" t="s">
        <v>166</v>
      </c>
      <c r="F2107" t="s">
        <v>13121</v>
      </c>
      <c r="G2107">
        <v>6</v>
      </c>
    </row>
    <row r="2108" spans="1:7">
      <c r="A2108">
        <v>7718</v>
      </c>
      <c r="B2108" t="s">
        <v>14213</v>
      </c>
      <c r="C2108" t="s">
        <v>12987</v>
      </c>
      <c r="D2108">
        <v>0.8</v>
      </c>
      <c r="E2108" t="s">
        <v>166</v>
      </c>
      <c r="F2108" t="s">
        <v>12660</v>
      </c>
      <c r="G2108">
        <v>7</v>
      </c>
    </row>
    <row r="2109" spans="1:7">
      <c r="A2109">
        <v>2601</v>
      </c>
      <c r="B2109" t="s">
        <v>13416</v>
      </c>
      <c r="C2109" t="s">
        <v>16886</v>
      </c>
      <c r="D2109">
        <v>0.01</v>
      </c>
      <c r="E2109" t="s">
        <v>107</v>
      </c>
      <c r="F2109" t="s">
        <v>14771</v>
      </c>
      <c r="G2109">
        <v>2</v>
      </c>
    </row>
    <row r="2110" spans="1:7">
      <c r="A2110">
        <v>2603</v>
      </c>
      <c r="B2110" t="s">
        <v>13416</v>
      </c>
      <c r="C2110" t="s">
        <v>16887</v>
      </c>
      <c r="D2110">
        <v>0.01</v>
      </c>
      <c r="E2110" t="s">
        <v>107</v>
      </c>
      <c r="F2110" t="s">
        <v>12334</v>
      </c>
      <c r="G2110">
        <v>2</v>
      </c>
    </row>
    <row r="2111" spans="1:7">
      <c r="A2111">
        <v>2602</v>
      </c>
      <c r="B2111" t="s">
        <v>13416</v>
      </c>
      <c r="C2111" t="s">
        <v>16854</v>
      </c>
      <c r="D2111">
        <v>0.1</v>
      </c>
      <c r="E2111" t="s">
        <v>107</v>
      </c>
      <c r="F2111" t="s">
        <v>13121</v>
      </c>
      <c r="G2111">
        <v>6</v>
      </c>
    </row>
    <row r="2112" spans="1:7">
      <c r="A2112">
        <v>10833</v>
      </c>
      <c r="B2112" t="s">
        <v>13416</v>
      </c>
      <c r="C2112" t="s">
        <v>14147</v>
      </c>
      <c r="D2112">
        <v>0.1</v>
      </c>
      <c r="E2112" t="s">
        <v>107</v>
      </c>
      <c r="F2112" t="s">
        <v>13121</v>
      </c>
      <c r="G2112">
        <v>7</v>
      </c>
    </row>
    <row r="2113" spans="1:7">
      <c r="A2113">
        <v>11578</v>
      </c>
      <c r="B2113" t="s">
        <v>13416</v>
      </c>
      <c r="C2113" t="s">
        <v>16888</v>
      </c>
      <c r="D2113">
        <v>0.1</v>
      </c>
      <c r="E2113" t="s">
        <v>107</v>
      </c>
      <c r="F2113" t="s">
        <v>12334</v>
      </c>
      <c r="G2113">
        <v>2</v>
      </c>
    </row>
    <row r="2114" spans="1:7">
      <c r="A2114">
        <v>284</v>
      </c>
      <c r="B2114" t="s">
        <v>12104</v>
      </c>
      <c r="C2114" t="s">
        <v>12095</v>
      </c>
      <c r="D2114">
        <v>0.01</v>
      </c>
      <c r="E2114" t="s">
        <v>74</v>
      </c>
      <c r="F2114" t="s">
        <v>11921</v>
      </c>
      <c r="G2114">
        <v>5</v>
      </c>
    </row>
    <row r="2115" spans="1:7">
      <c r="A2115">
        <v>285</v>
      </c>
      <c r="B2115" t="s">
        <v>11610</v>
      </c>
      <c r="C2115" t="s">
        <v>16889</v>
      </c>
      <c r="D2115">
        <v>0.1</v>
      </c>
      <c r="E2115" t="s">
        <v>107</v>
      </c>
      <c r="F2115" t="s">
        <v>14681</v>
      </c>
      <c r="G2115">
        <v>3</v>
      </c>
    </row>
    <row r="2116" spans="1:7">
      <c r="A2116">
        <v>286</v>
      </c>
      <c r="B2116" t="s">
        <v>11610</v>
      </c>
      <c r="C2116" t="s">
        <v>11611</v>
      </c>
      <c r="D2116">
        <v>0.1</v>
      </c>
      <c r="E2116" t="s">
        <v>107</v>
      </c>
      <c r="F2116" t="s">
        <v>11432</v>
      </c>
      <c r="G2116">
        <v>3</v>
      </c>
    </row>
    <row r="2117" spans="1:7">
      <c r="A2117">
        <v>2604</v>
      </c>
      <c r="B2117" t="s">
        <v>4531</v>
      </c>
      <c r="C2117" t="s">
        <v>16890</v>
      </c>
      <c r="D2117">
        <v>0.01</v>
      </c>
      <c r="E2117" t="s">
        <v>80</v>
      </c>
      <c r="F2117" t="s">
        <v>15376</v>
      </c>
      <c r="G2117">
        <v>1</v>
      </c>
    </row>
    <row r="2118" spans="1:7">
      <c r="A2118">
        <v>2606</v>
      </c>
      <c r="B2118" t="s">
        <v>4531</v>
      </c>
      <c r="C2118" t="s">
        <v>16891</v>
      </c>
      <c r="D2118">
        <v>0.01</v>
      </c>
      <c r="E2118" t="s">
        <v>80</v>
      </c>
      <c r="F2118" t="s">
        <v>16332</v>
      </c>
      <c r="G2118">
        <v>1</v>
      </c>
    </row>
    <row r="2119" spans="1:7">
      <c r="A2119">
        <v>2605</v>
      </c>
      <c r="B2119" t="s">
        <v>4531</v>
      </c>
      <c r="C2119" t="s">
        <v>4527</v>
      </c>
      <c r="D2119">
        <v>0.01</v>
      </c>
      <c r="E2119" t="s">
        <v>80</v>
      </c>
      <c r="F2119" t="s">
        <v>4512</v>
      </c>
      <c r="G2119">
        <v>1</v>
      </c>
    </row>
    <row r="2120" spans="1:7">
      <c r="A2120">
        <v>11579</v>
      </c>
      <c r="B2120" t="s">
        <v>4531</v>
      </c>
      <c r="C2120" t="s">
        <v>16892</v>
      </c>
      <c r="D2120">
        <v>0.1</v>
      </c>
      <c r="E2120" t="s">
        <v>80</v>
      </c>
      <c r="F2120" t="s">
        <v>14590</v>
      </c>
      <c r="G2120">
        <v>1</v>
      </c>
    </row>
    <row r="2121" spans="1:7">
      <c r="A2121">
        <v>2607</v>
      </c>
      <c r="B2121" t="s">
        <v>12827</v>
      </c>
      <c r="C2121" t="s">
        <v>12821</v>
      </c>
      <c r="D2121">
        <v>0.1</v>
      </c>
      <c r="E2121" t="s">
        <v>203</v>
      </c>
      <c r="F2121" t="s">
        <v>12660</v>
      </c>
      <c r="G2121">
        <v>2</v>
      </c>
    </row>
    <row r="2122" spans="1:7">
      <c r="A2122">
        <v>7286</v>
      </c>
      <c r="B2122" t="s">
        <v>10467</v>
      </c>
      <c r="C2122" t="s">
        <v>8447</v>
      </c>
      <c r="D2122">
        <v>0.8</v>
      </c>
      <c r="E2122" t="s">
        <v>166</v>
      </c>
      <c r="F2122" t="s">
        <v>8093</v>
      </c>
      <c r="G2122">
        <v>5</v>
      </c>
    </row>
    <row r="2123" spans="1:7">
      <c r="A2123">
        <v>6695</v>
      </c>
      <c r="B2123" t="s">
        <v>4351</v>
      </c>
      <c r="C2123" t="s">
        <v>8985</v>
      </c>
      <c r="D2123">
        <v>0.8</v>
      </c>
      <c r="E2123" t="s">
        <v>107</v>
      </c>
      <c r="F2123" t="s">
        <v>8594</v>
      </c>
      <c r="G2123">
        <v>5</v>
      </c>
    </row>
    <row r="2124" spans="1:7">
      <c r="A2124">
        <v>2955</v>
      </c>
      <c r="B2124" t="s">
        <v>4351</v>
      </c>
      <c r="C2124" t="s">
        <v>4331</v>
      </c>
      <c r="D2124">
        <v>0.7</v>
      </c>
      <c r="E2124" t="s">
        <v>107</v>
      </c>
      <c r="F2124" t="s">
        <v>58</v>
      </c>
      <c r="G2124">
        <v>8</v>
      </c>
    </row>
    <row r="2125" spans="1:7">
      <c r="A2125">
        <v>2954</v>
      </c>
      <c r="B2125" t="s">
        <v>4351</v>
      </c>
      <c r="C2125" t="s">
        <v>7168</v>
      </c>
      <c r="D2125">
        <v>0.8</v>
      </c>
      <c r="E2125" t="s">
        <v>107</v>
      </c>
      <c r="F2125" t="s">
        <v>6576</v>
      </c>
      <c r="G2125">
        <v>7</v>
      </c>
    </row>
    <row r="2126" spans="1:7">
      <c r="A2126">
        <v>3330</v>
      </c>
      <c r="B2126" t="s">
        <v>9096</v>
      </c>
      <c r="C2126" t="s">
        <v>18438</v>
      </c>
      <c r="D2126">
        <v>0.01</v>
      </c>
      <c r="E2126" t="s">
        <v>49</v>
      </c>
      <c r="F2126" t="s">
        <v>8594</v>
      </c>
      <c r="G2126">
        <v>6</v>
      </c>
    </row>
    <row r="2127" spans="1:7">
      <c r="A2127">
        <v>3331</v>
      </c>
      <c r="B2127" t="s">
        <v>9096</v>
      </c>
      <c r="C2127" t="s">
        <v>9093</v>
      </c>
      <c r="D2127">
        <v>0.5</v>
      </c>
      <c r="E2127" t="s">
        <v>49</v>
      </c>
      <c r="F2127" t="s">
        <v>8594</v>
      </c>
      <c r="G2127">
        <v>7</v>
      </c>
    </row>
    <row r="2128" spans="1:7">
      <c r="A2128">
        <v>3332</v>
      </c>
      <c r="B2128" t="s">
        <v>6918</v>
      </c>
      <c r="C2128" t="s">
        <v>6908</v>
      </c>
      <c r="D2128">
        <v>0.01</v>
      </c>
      <c r="E2128" t="s">
        <v>89</v>
      </c>
      <c r="F2128" t="s">
        <v>6576</v>
      </c>
      <c r="G2128">
        <v>3</v>
      </c>
    </row>
    <row r="2129" spans="1:7">
      <c r="A2129">
        <v>529</v>
      </c>
      <c r="B2129" t="s">
        <v>5337</v>
      </c>
      <c r="C2129" t="s">
        <v>16702</v>
      </c>
      <c r="D2129">
        <v>0.01</v>
      </c>
      <c r="E2129" t="s">
        <v>107</v>
      </c>
      <c r="F2129" t="s">
        <v>14748</v>
      </c>
      <c r="G2129">
        <v>5</v>
      </c>
    </row>
    <row r="2130" spans="1:7">
      <c r="A2130">
        <v>3333</v>
      </c>
      <c r="B2130" t="s">
        <v>5337</v>
      </c>
      <c r="C2130" t="s">
        <v>5330</v>
      </c>
      <c r="D2130">
        <v>0.8</v>
      </c>
      <c r="E2130" t="s">
        <v>107</v>
      </c>
      <c r="F2130" t="s">
        <v>4512</v>
      </c>
      <c r="G2130">
        <v>5</v>
      </c>
    </row>
    <row r="2131" spans="1:7">
      <c r="A2131">
        <v>657</v>
      </c>
      <c r="B2131" t="s">
        <v>10684</v>
      </c>
      <c r="C2131" t="s">
        <v>10685</v>
      </c>
      <c r="D2131">
        <v>0.01</v>
      </c>
      <c r="F2131" t="s">
        <v>10625</v>
      </c>
      <c r="G2131">
        <v>1</v>
      </c>
    </row>
    <row r="2132" spans="1:7">
      <c r="A2132">
        <v>3758</v>
      </c>
      <c r="B2132" t="s">
        <v>13731</v>
      </c>
      <c r="C2132" t="s">
        <v>16894</v>
      </c>
      <c r="D2132">
        <v>0.01</v>
      </c>
      <c r="E2132" t="s">
        <v>166</v>
      </c>
      <c r="F2132" t="s">
        <v>13121</v>
      </c>
      <c r="G2132">
        <v>3</v>
      </c>
    </row>
    <row r="2133" spans="1:7">
      <c r="A2133">
        <v>6852</v>
      </c>
      <c r="B2133" t="s">
        <v>13731</v>
      </c>
      <c r="C2133" t="s">
        <v>12862</v>
      </c>
      <c r="D2133">
        <v>0.8</v>
      </c>
      <c r="E2133" t="s">
        <v>166</v>
      </c>
      <c r="F2133" t="s">
        <v>12660</v>
      </c>
      <c r="G2133">
        <v>3</v>
      </c>
    </row>
    <row r="2134" spans="1:7">
      <c r="A2134">
        <v>3760</v>
      </c>
      <c r="B2134" t="s">
        <v>3420</v>
      </c>
      <c r="C2134" t="s">
        <v>16895</v>
      </c>
      <c r="D2134">
        <v>0.01</v>
      </c>
      <c r="E2134" t="s">
        <v>89</v>
      </c>
      <c r="F2134" t="s">
        <v>14699</v>
      </c>
      <c r="G2134">
        <v>1</v>
      </c>
    </row>
    <row r="2135" spans="1:7">
      <c r="A2135">
        <v>3759</v>
      </c>
      <c r="B2135" t="s">
        <v>3420</v>
      </c>
      <c r="C2135" t="s">
        <v>3414</v>
      </c>
      <c r="D2135">
        <v>0.8</v>
      </c>
      <c r="E2135" t="s">
        <v>89</v>
      </c>
      <c r="F2135" t="s">
        <v>3381</v>
      </c>
      <c r="G2135">
        <v>1</v>
      </c>
    </row>
    <row r="2136" spans="1:7">
      <c r="A2136">
        <v>7178</v>
      </c>
      <c r="B2136" t="s">
        <v>8454</v>
      </c>
      <c r="C2136" t="s">
        <v>8455</v>
      </c>
      <c r="D2136">
        <v>0.8</v>
      </c>
      <c r="F2136" t="s">
        <v>8093</v>
      </c>
      <c r="G2136">
        <v>5</v>
      </c>
    </row>
    <row r="2137" spans="1:7">
      <c r="A2137">
        <v>3761</v>
      </c>
      <c r="B2137" t="s">
        <v>13497</v>
      </c>
      <c r="C2137" t="s">
        <v>16219</v>
      </c>
      <c r="D2137">
        <v>0.01</v>
      </c>
      <c r="E2137" t="s">
        <v>803</v>
      </c>
      <c r="F2137" t="s">
        <v>12660</v>
      </c>
      <c r="G2137">
        <v>2</v>
      </c>
    </row>
    <row r="2138" spans="1:7">
      <c r="A2138">
        <v>4186</v>
      </c>
      <c r="B2138" t="s">
        <v>16896</v>
      </c>
      <c r="C2138" t="s">
        <v>2823</v>
      </c>
      <c r="D2138">
        <v>0.01</v>
      </c>
      <c r="E2138" t="s">
        <v>40</v>
      </c>
      <c r="F2138" t="s">
        <v>14771</v>
      </c>
      <c r="G2138">
        <v>3</v>
      </c>
    </row>
    <row r="2139" spans="1:7">
      <c r="A2139">
        <v>4187</v>
      </c>
      <c r="B2139" t="s">
        <v>10206</v>
      </c>
      <c r="C2139" t="s">
        <v>16327</v>
      </c>
      <c r="D2139">
        <v>0.01</v>
      </c>
      <c r="E2139" t="s">
        <v>166</v>
      </c>
      <c r="F2139" t="s">
        <v>15103</v>
      </c>
      <c r="G2139">
        <v>1</v>
      </c>
    </row>
    <row r="2140" spans="1:7">
      <c r="A2140">
        <v>4606</v>
      </c>
      <c r="B2140" t="s">
        <v>2895</v>
      </c>
      <c r="C2140" t="s">
        <v>16189</v>
      </c>
      <c r="D2140">
        <v>0.01</v>
      </c>
      <c r="F2140" t="s">
        <v>14771</v>
      </c>
      <c r="G2140">
        <v>6</v>
      </c>
    </row>
    <row r="2141" spans="1:7">
      <c r="A2141">
        <v>933</v>
      </c>
      <c r="B2141" t="s">
        <v>2895</v>
      </c>
      <c r="C2141" t="s">
        <v>16897</v>
      </c>
      <c r="D2141">
        <v>0.01</v>
      </c>
      <c r="E2141" t="s">
        <v>203</v>
      </c>
      <c r="F2141" t="s">
        <v>13028</v>
      </c>
      <c r="G2141">
        <v>6</v>
      </c>
    </row>
    <row r="2142" spans="1:7">
      <c r="A2142">
        <v>934</v>
      </c>
      <c r="B2142" t="s">
        <v>11730</v>
      </c>
      <c r="C2142" t="s">
        <v>11731</v>
      </c>
      <c r="D2142">
        <v>0.01</v>
      </c>
      <c r="E2142" t="s">
        <v>67</v>
      </c>
      <c r="F2142" t="s">
        <v>11432</v>
      </c>
      <c r="G2142">
        <v>5</v>
      </c>
    </row>
    <row r="2143" spans="1:7">
      <c r="A2143">
        <v>4188</v>
      </c>
      <c r="B2143" t="s">
        <v>4012</v>
      </c>
      <c r="C2143" t="s">
        <v>3995</v>
      </c>
      <c r="D2143">
        <v>0.1</v>
      </c>
      <c r="E2143" t="s">
        <v>67</v>
      </c>
      <c r="F2143" t="s">
        <v>3381</v>
      </c>
      <c r="G2143">
        <v>5</v>
      </c>
    </row>
    <row r="2144" spans="1:7">
      <c r="A2144">
        <v>5009</v>
      </c>
      <c r="B2144" t="s">
        <v>16898</v>
      </c>
      <c r="C2144" t="s">
        <v>7184</v>
      </c>
      <c r="D2144">
        <v>0.01</v>
      </c>
      <c r="E2144" t="s">
        <v>123</v>
      </c>
      <c r="F2144" t="s">
        <v>6576</v>
      </c>
      <c r="G2144">
        <v>7</v>
      </c>
    </row>
    <row r="2145" spans="1:7">
      <c r="A2145">
        <v>5010</v>
      </c>
      <c r="B2145" t="s">
        <v>3865</v>
      </c>
      <c r="C2145" t="s">
        <v>3858</v>
      </c>
      <c r="D2145">
        <v>0.01</v>
      </c>
      <c r="E2145" t="s">
        <v>89</v>
      </c>
      <c r="F2145" t="s">
        <v>58</v>
      </c>
      <c r="G2145">
        <v>4</v>
      </c>
    </row>
    <row r="2146" spans="1:7">
      <c r="A2146">
        <v>5011</v>
      </c>
      <c r="B2146" t="s">
        <v>1955</v>
      </c>
      <c r="C2146" t="s">
        <v>1956</v>
      </c>
      <c r="D2146">
        <v>0.01</v>
      </c>
      <c r="F2146" t="s">
        <v>1778</v>
      </c>
      <c r="G2146">
        <v>3</v>
      </c>
    </row>
    <row r="2147" spans="1:7">
      <c r="A2147">
        <v>1060</v>
      </c>
      <c r="B2147" t="s">
        <v>7720</v>
      </c>
      <c r="C2147" t="s">
        <v>7717</v>
      </c>
      <c r="D2147">
        <v>0.01</v>
      </c>
      <c r="E2147" t="s">
        <v>67</v>
      </c>
      <c r="F2147" t="s">
        <v>7247</v>
      </c>
      <c r="G2147">
        <v>7</v>
      </c>
    </row>
    <row r="2148" spans="1:7">
      <c r="A2148">
        <v>5337</v>
      </c>
      <c r="B2148" t="s">
        <v>12900</v>
      </c>
      <c r="C2148" t="s">
        <v>7048</v>
      </c>
      <c r="D2148">
        <v>0.01</v>
      </c>
      <c r="E2148" t="s">
        <v>107</v>
      </c>
      <c r="F2148" t="s">
        <v>6576</v>
      </c>
      <c r="G2148">
        <v>5</v>
      </c>
    </row>
    <row r="2149" spans="1:7">
      <c r="A2149">
        <v>5338</v>
      </c>
      <c r="B2149" t="s">
        <v>12900</v>
      </c>
      <c r="C2149" t="s">
        <v>12901</v>
      </c>
      <c r="D2149">
        <v>0.01</v>
      </c>
      <c r="E2149" t="s">
        <v>107</v>
      </c>
      <c r="F2149" t="s">
        <v>12660</v>
      </c>
      <c r="G2149">
        <v>5</v>
      </c>
    </row>
    <row r="2150" spans="1:7">
      <c r="A2150">
        <v>7330</v>
      </c>
      <c r="B2150" t="s">
        <v>16899</v>
      </c>
      <c r="C2150" t="s">
        <v>12706</v>
      </c>
      <c r="D2150">
        <v>0.8</v>
      </c>
      <c r="E2150" t="s">
        <v>166</v>
      </c>
      <c r="F2150" t="s">
        <v>12660</v>
      </c>
      <c r="G2150">
        <v>1</v>
      </c>
    </row>
    <row r="2151" spans="1:7">
      <c r="A2151">
        <v>1162</v>
      </c>
      <c r="B2151" t="s">
        <v>7771</v>
      </c>
      <c r="C2151" t="s">
        <v>7767</v>
      </c>
      <c r="D2151">
        <v>0.8</v>
      </c>
      <c r="E2151" t="s">
        <v>354</v>
      </c>
      <c r="F2151" t="s">
        <v>7247</v>
      </c>
      <c r="G2151">
        <v>7</v>
      </c>
    </row>
    <row r="2152" spans="1:7">
      <c r="A2152">
        <v>5339</v>
      </c>
      <c r="B2152" t="s">
        <v>7771</v>
      </c>
      <c r="C2152" t="s">
        <v>16900</v>
      </c>
      <c r="D2152">
        <v>0.6</v>
      </c>
      <c r="E2152" t="s">
        <v>354</v>
      </c>
      <c r="F2152" t="s">
        <v>15396</v>
      </c>
      <c r="G2152">
        <v>7</v>
      </c>
    </row>
    <row r="2153" spans="1:7">
      <c r="A2153">
        <v>5340</v>
      </c>
      <c r="B2153" t="s">
        <v>10317</v>
      </c>
      <c r="C2153" t="s">
        <v>18439</v>
      </c>
      <c r="D2153">
        <v>0.01</v>
      </c>
      <c r="E2153" t="s">
        <v>40</v>
      </c>
      <c r="F2153" t="s">
        <v>15103</v>
      </c>
      <c r="G2153">
        <v>2</v>
      </c>
    </row>
    <row r="2154" spans="1:7">
      <c r="A2154">
        <v>5341</v>
      </c>
      <c r="B2154" t="s">
        <v>2505</v>
      </c>
      <c r="C2154" t="s">
        <v>12482</v>
      </c>
      <c r="D2154">
        <v>0.1</v>
      </c>
      <c r="E2154" t="s">
        <v>203</v>
      </c>
      <c r="F2154" t="s">
        <v>12334</v>
      </c>
      <c r="G2154">
        <v>3</v>
      </c>
    </row>
    <row r="2155" spans="1:7">
      <c r="A2155">
        <v>7141</v>
      </c>
      <c r="B2155" t="s">
        <v>2505</v>
      </c>
      <c r="C2155" t="s">
        <v>2500</v>
      </c>
      <c r="D2155">
        <v>0.8</v>
      </c>
      <c r="E2155" t="s">
        <v>203</v>
      </c>
      <c r="F2155" t="s">
        <v>2210</v>
      </c>
      <c r="G2155">
        <v>3</v>
      </c>
    </row>
    <row r="2156" spans="1:7">
      <c r="A2156">
        <v>5344</v>
      </c>
      <c r="B2156" t="s">
        <v>3597</v>
      </c>
      <c r="C2156" t="s">
        <v>16458</v>
      </c>
      <c r="D2156">
        <v>0.6</v>
      </c>
      <c r="E2156" t="s">
        <v>80</v>
      </c>
      <c r="F2156" t="s">
        <v>14699</v>
      </c>
      <c r="G2156">
        <v>2</v>
      </c>
    </row>
    <row r="2157" spans="1:7">
      <c r="A2157">
        <v>5343</v>
      </c>
      <c r="B2157" t="s">
        <v>3597</v>
      </c>
      <c r="C2157" t="s">
        <v>3598</v>
      </c>
      <c r="D2157">
        <v>0.8</v>
      </c>
      <c r="E2157" t="s">
        <v>80</v>
      </c>
      <c r="F2157" t="s">
        <v>3381</v>
      </c>
      <c r="G2157">
        <v>2</v>
      </c>
    </row>
    <row r="2158" spans="1:7">
      <c r="A2158">
        <v>5342</v>
      </c>
      <c r="B2158" t="s">
        <v>3597</v>
      </c>
      <c r="C2158" t="s">
        <v>16459</v>
      </c>
      <c r="D2158">
        <v>0.01</v>
      </c>
      <c r="E2158" t="s">
        <v>80</v>
      </c>
      <c r="F2158" t="s">
        <v>15389</v>
      </c>
      <c r="G2158">
        <v>2</v>
      </c>
    </row>
    <row r="2159" spans="1:7">
      <c r="A2159">
        <v>7237</v>
      </c>
      <c r="B2159" t="s">
        <v>16902</v>
      </c>
      <c r="C2159" t="s">
        <v>1845</v>
      </c>
      <c r="D2159">
        <v>0.8</v>
      </c>
      <c r="E2159" t="s">
        <v>67</v>
      </c>
      <c r="F2159" t="s">
        <v>1778</v>
      </c>
      <c r="G2159">
        <v>2</v>
      </c>
    </row>
    <row r="2160" spans="1:7">
      <c r="A2160">
        <v>6228</v>
      </c>
      <c r="B2160" t="s">
        <v>13807</v>
      </c>
      <c r="C2160" t="s">
        <v>6991</v>
      </c>
      <c r="D2160">
        <v>0.8</v>
      </c>
      <c r="E2160" t="s">
        <v>67</v>
      </c>
      <c r="F2160" t="s">
        <v>6576</v>
      </c>
      <c r="G2160">
        <v>5</v>
      </c>
    </row>
    <row r="2161" spans="1:7">
      <c r="A2161">
        <v>1645</v>
      </c>
      <c r="B2161" t="s">
        <v>4596</v>
      </c>
      <c r="C2161" t="s">
        <v>16903</v>
      </c>
      <c r="D2161">
        <v>0.01</v>
      </c>
      <c r="E2161" t="s">
        <v>135</v>
      </c>
      <c r="F2161" t="s">
        <v>14748</v>
      </c>
      <c r="G2161">
        <v>1</v>
      </c>
    </row>
    <row r="2162" spans="1:7">
      <c r="A2162">
        <v>6536</v>
      </c>
      <c r="B2162" t="s">
        <v>4596</v>
      </c>
      <c r="C2162" t="s">
        <v>4593</v>
      </c>
      <c r="D2162">
        <v>0.01</v>
      </c>
      <c r="E2162" t="s">
        <v>135</v>
      </c>
      <c r="F2162" t="s">
        <v>4512</v>
      </c>
      <c r="G2162">
        <v>1</v>
      </c>
    </row>
    <row r="2163" spans="1:7">
      <c r="A2163">
        <v>287</v>
      </c>
      <c r="B2163" t="s">
        <v>1526</v>
      </c>
      <c r="C2163" t="s">
        <v>1527</v>
      </c>
      <c r="D2163">
        <v>0.1</v>
      </c>
      <c r="F2163" t="s">
        <v>41</v>
      </c>
      <c r="G2163">
        <v>5</v>
      </c>
    </row>
    <row r="2164" spans="1:7">
      <c r="A2164">
        <v>2608</v>
      </c>
      <c r="B2164" t="s">
        <v>1526</v>
      </c>
      <c r="C2164" t="s">
        <v>1559</v>
      </c>
      <c r="D2164">
        <v>0.01</v>
      </c>
      <c r="E2164" t="s">
        <v>40</v>
      </c>
      <c r="F2164" t="s">
        <v>41</v>
      </c>
      <c r="G2164">
        <v>5</v>
      </c>
    </row>
    <row r="2165" spans="1:7">
      <c r="A2165">
        <v>2299</v>
      </c>
      <c r="B2165" t="s">
        <v>5336</v>
      </c>
      <c r="C2165" t="s">
        <v>5330</v>
      </c>
      <c r="D2165">
        <v>0.01</v>
      </c>
      <c r="E2165" t="s">
        <v>107</v>
      </c>
      <c r="F2165" t="s">
        <v>4512</v>
      </c>
      <c r="G2165">
        <v>5</v>
      </c>
    </row>
    <row r="2166" spans="1:7">
      <c r="A2166">
        <v>2956</v>
      </c>
      <c r="B2166" t="s">
        <v>1255</v>
      </c>
      <c r="C2166" t="s">
        <v>1252</v>
      </c>
      <c r="D2166">
        <v>0.1</v>
      </c>
      <c r="E2166" t="s">
        <v>80</v>
      </c>
      <c r="F2166" t="s">
        <v>41</v>
      </c>
      <c r="G2166">
        <v>3</v>
      </c>
    </row>
    <row r="2167" spans="1:7">
      <c r="A2167">
        <v>40</v>
      </c>
      <c r="B2167" t="s">
        <v>16904</v>
      </c>
      <c r="C2167" t="s">
        <v>11883</v>
      </c>
      <c r="D2167">
        <v>0.01</v>
      </c>
      <c r="E2167" t="s">
        <v>803</v>
      </c>
      <c r="F2167" t="s">
        <v>11649</v>
      </c>
      <c r="G2167">
        <v>8</v>
      </c>
    </row>
    <row r="2168" spans="1:7">
      <c r="A2168">
        <v>11580</v>
      </c>
      <c r="B2168" t="s">
        <v>16904</v>
      </c>
      <c r="C2168" t="s">
        <v>11859</v>
      </c>
      <c r="D2168">
        <v>0.1</v>
      </c>
      <c r="E2168" t="s">
        <v>67</v>
      </c>
      <c r="F2168" t="s">
        <v>11649</v>
      </c>
      <c r="G2168">
        <v>8</v>
      </c>
    </row>
    <row r="2169" spans="1:7">
      <c r="A2169">
        <v>191</v>
      </c>
      <c r="B2169" t="s">
        <v>4214</v>
      </c>
      <c r="C2169" t="s">
        <v>11397</v>
      </c>
      <c r="D2169">
        <v>0.1</v>
      </c>
      <c r="E2169" t="s">
        <v>67</v>
      </c>
      <c r="F2169" t="s">
        <v>11295</v>
      </c>
      <c r="G2169">
        <v>7</v>
      </c>
    </row>
    <row r="2170" spans="1:7">
      <c r="A2170">
        <v>2300</v>
      </c>
      <c r="B2170" t="s">
        <v>4214</v>
      </c>
      <c r="C2170" t="s">
        <v>4215</v>
      </c>
      <c r="D2170">
        <v>0.01</v>
      </c>
      <c r="E2170" t="s">
        <v>67</v>
      </c>
      <c r="F2170" t="s">
        <v>3381</v>
      </c>
      <c r="G2170">
        <v>7</v>
      </c>
    </row>
    <row r="2171" spans="1:7">
      <c r="A2171">
        <v>2957</v>
      </c>
      <c r="B2171" t="s">
        <v>5683</v>
      </c>
      <c r="C2171" t="s">
        <v>16113</v>
      </c>
      <c r="D2171">
        <v>0.01</v>
      </c>
      <c r="F2171" t="s">
        <v>4963</v>
      </c>
      <c r="G2171">
        <v>8</v>
      </c>
    </row>
    <row r="2172" spans="1:7">
      <c r="A2172">
        <v>6815</v>
      </c>
      <c r="B2172" t="s">
        <v>14111</v>
      </c>
      <c r="C2172" t="s">
        <v>16299</v>
      </c>
      <c r="D2172">
        <v>0.8</v>
      </c>
      <c r="E2172" t="s">
        <v>74</v>
      </c>
      <c r="F2172" t="s">
        <v>14771</v>
      </c>
      <c r="G2172">
        <v>7</v>
      </c>
    </row>
    <row r="2173" spans="1:7">
      <c r="A2173">
        <v>2075</v>
      </c>
      <c r="B2173" t="s">
        <v>9869</v>
      </c>
      <c r="C2173" t="s">
        <v>5151</v>
      </c>
      <c r="D2173">
        <v>0.01</v>
      </c>
      <c r="E2173" t="s">
        <v>166</v>
      </c>
      <c r="F2173" t="s">
        <v>4963</v>
      </c>
      <c r="G2173">
        <v>4</v>
      </c>
    </row>
    <row r="2174" spans="1:7">
      <c r="A2174">
        <v>4607</v>
      </c>
      <c r="B2174" t="s">
        <v>13728</v>
      </c>
      <c r="C2174" t="s">
        <v>13721</v>
      </c>
      <c r="D2174">
        <v>0.01</v>
      </c>
      <c r="E2174" t="s">
        <v>166</v>
      </c>
      <c r="F2174" t="s">
        <v>13121</v>
      </c>
      <c r="G2174">
        <v>3</v>
      </c>
    </row>
    <row r="2175" spans="1:7">
      <c r="A2175">
        <v>10836</v>
      </c>
      <c r="B2175" t="s">
        <v>8101</v>
      </c>
      <c r="C2175" t="s">
        <v>4527</v>
      </c>
      <c r="D2175">
        <v>0.1</v>
      </c>
      <c r="E2175" t="s">
        <v>80</v>
      </c>
      <c r="F2175" t="s">
        <v>4512</v>
      </c>
      <c r="G2175">
        <v>1</v>
      </c>
    </row>
    <row r="2176" spans="1:7">
      <c r="A2176">
        <v>1739</v>
      </c>
      <c r="B2176" t="s">
        <v>8101</v>
      </c>
      <c r="C2176" t="s">
        <v>8096</v>
      </c>
      <c r="D2176">
        <v>0.1</v>
      </c>
      <c r="E2176" t="s">
        <v>80</v>
      </c>
      <c r="F2176" t="s">
        <v>8093</v>
      </c>
      <c r="G2176">
        <v>1</v>
      </c>
    </row>
    <row r="2177" spans="1:7">
      <c r="A2177">
        <v>41</v>
      </c>
      <c r="B2177" t="s">
        <v>5063</v>
      </c>
      <c r="C2177" t="s">
        <v>7536</v>
      </c>
      <c r="D2177">
        <v>0.01</v>
      </c>
      <c r="E2177" t="s">
        <v>107</v>
      </c>
      <c r="F2177" t="s">
        <v>7247</v>
      </c>
      <c r="G2177">
        <v>3</v>
      </c>
    </row>
    <row r="2178" spans="1:7">
      <c r="A2178">
        <v>1809</v>
      </c>
      <c r="B2178" t="s">
        <v>9702</v>
      </c>
      <c r="C2178" t="s">
        <v>9694</v>
      </c>
      <c r="D2178">
        <v>0.8</v>
      </c>
      <c r="F2178" t="s">
        <v>9536</v>
      </c>
      <c r="G2178">
        <v>2</v>
      </c>
    </row>
    <row r="2179" spans="1:7">
      <c r="A2179">
        <v>7228</v>
      </c>
      <c r="B2179" t="s">
        <v>609</v>
      </c>
      <c r="C2179" t="s">
        <v>606</v>
      </c>
      <c r="D2179">
        <v>0.8</v>
      </c>
      <c r="E2179" t="s">
        <v>203</v>
      </c>
      <c r="F2179" t="s">
        <v>499</v>
      </c>
      <c r="G2179">
        <v>4</v>
      </c>
    </row>
    <row r="2180" spans="1:7">
      <c r="A2180">
        <v>6819</v>
      </c>
      <c r="B2180" t="s">
        <v>4200</v>
      </c>
      <c r="C2180" t="s">
        <v>4162</v>
      </c>
      <c r="D2180">
        <v>0.8</v>
      </c>
      <c r="E2180" t="s">
        <v>203</v>
      </c>
      <c r="F2180" t="s">
        <v>3381</v>
      </c>
      <c r="G2180">
        <v>5</v>
      </c>
    </row>
    <row r="2181" spans="1:7">
      <c r="A2181">
        <v>2076</v>
      </c>
      <c r="B2181" t="s">
        <v>13525</v>
      </c>
      <c r="C2181" t="s">
        <v>13969</v>
      </c>
      <c r="D2181">
        <v>0.01</v>
      </c>
      <c r="E2181" t="s">
        <v>166</v>
      </c>
      <c r="F2181" t="s">
        <v>13121</v>
      </c>
      <c r="G2181">
        <v>5</v>
      </c>
    </row>
    <row r="2182" spans="1:7">
      <c r="A2182">
        <v>2301</v>
      </c>
      <c r="B2182" t="s">
        <v>8063</v>
      </c>
      <c r="C2182" t="s">
        <v>16248</v>
      </c>
      <c r="D2182">
        <v>0.8</v>
      </c>
      <c r="E2182" t="s">
        <v>107</v>
      </c>
      <c r="F2182" t="s">
        <v>14771</v>
      </c>
      <c r="G2182">
        <v>7</v>
      </c>
    </row>
    <row r="2183" spans="1:7">
      <c r="A2183">
        <v>2302</v>
      </c>
      <c r="B2183" t="s">
        <v>8063</v>
      </c>
      <c r="C2183" t="s">
        <v>14147</v>
      </c>
      <c r="D2183">
        <v>0.6</v>
      </c>
      <c r="E2183" t="s">
        <v>107</v>
      </c>
      <c r="F2183" t="s">
        <v>13121</v>
      </c>
      <c r="G2183">
        <v>7</v>
      </c>
    </row>
    <row r="2184" spans="1:7">
      <c r="A2184">
        <v>2609</v>
      </c>
      <c r="B2184" t="s">
        <v>1569</v>
      </c>
      <c r="C2184" t="s">
        <v>1563</v>
      </c>
      <c r="D2184">
        <v>0.8</v>
      </c>
      <c r="E2184" t="s">
        <v>203</v>
      </c>
      <c r="F2184" t="s">
        <v>41</v>
      </c>
      <c r="G2184">
        <v>5</v>
      </c>
    </row>
    <row r="2185" spans="1:7">
      <c r="A2185">
        <v>2611</v>
      </c>
      <c r="B2185" t="s">
        <v>7128</v>
      </c>
      <c r="C2185" t="s">
        <v>7110</v>
      </c>
      <c r="D2185">
        <v>0.01</v>
      </c>
      <c r="E2185" t="s">
        <v>203</v>
      </c>
      <c r="F2185" t="s">
        <v>6576</v>
      </c>
      <c r="G2185">
        <v>5</v>
      </c>
    </row>
    <row r="2186" spans="1:7">
      <c r="A2186">
        <v>2610</v>
      </c>
      <c r="B2186" t="s">
        <v>7128</v>
      </c>
      <c r="C2186" t="s">
        <v>16734</v>
      </c>
      <c r="D2186">
        <v>0.01</v>
      </c>
      <c r="F2186" t="s">
        <v>6576</v>
      </c>
      <c r="G2186">
        <v>5</v>
      </c>
    </row>
    <row r="2187" spans="1:7">
      <c r="A2187">
        <v>2612</v>
      </c>
      <c r="B2187" t="s">
        <v>7146</v>
      </c>
      <c r="C2187" t="s">
        <v>16419</v>
      </c>
      <c r="D2187">
        <v>0.01</v>
      </c>
      <c r="E2187" t="s">
        <v>67</v>
      </c>
      <c r="F2187" t="s">
        <v>6576</v>
      </c>
      <c r="G2187">
        <v>6</v>
      </c>
    </row>
    <row r="2188" spans="1:7">
      <c r="A2188">
        <v>2958</v>
      </c>
      <c r="B2188" t="s">
        <v>13561</v>
      </c>
      <c r="C2188" t="s">
        <v>13555</v>
      </c>
      <c r="D2188">
        <v>0.01</v>
      </c>
      <c r="E2188" t="s">
        <v>354</v>
      </c>
      <c r="F2188" t="s">
        <v>13121</v>
      </c>
      <c r="G2188">
        <v>2</v>
      </c>
    </row>
    <row r="2189" spans="1:7">
      <c r="A2189">
        <v>3334</v>
      </c>
      <c r="B2189" t="s">
        <v>10599</v>
      </c>
      <c r="C2189" t="s">
        <v>10595</v>
      </c>
      <c r="D2189">
        <v>0.01</v>
      </c>
      <c r="E2189" t="s">
        <v>803</v>
      </c>
      <c r="F2189" t="s">
        <v>10381</v>
      </c>
      <c r="G2189">
        <v>8</v>
      </c>
    </row>
    <row r="2190" spans="1:7">
      <c r="A2190">
        <v>3335</v>
      </c>
      <c r="B2190" t="s">
        <v>10599</v>
      </c>
      <c r="C2190" t="s">
        <v>8546</v>
      </c>
      <c r="D2190">
        <v>0.1</v>
      </c>
      <c r="E2190" t="s">
        <v>803</v>
      </c>
      <c r="F2190" t="s">
        <v>8277</v>
      </c>
      <c r="G2190">
        <v>8</v>
      </c>
    </row>
    <row r="2191" spans="1:7">
      <c r="A2191">
        <v>3336</v>
      </c>
      <c r="B2191" t="s">
        <v>10599</v>
      </c>
      <c r="C2191" t="s">
        <v>10721</v>
      </c>
      <c r="D2191">
        <v>0.1</v>
      </c>
      <c r="E2191" t="s">
        <v>67</v>
      </c>
      <c r="F2191" t="s">
        <v>10625</v>
      </c>
      <c r="G2191">
        <v>2</v>
      </c>
    </row>
    <row r="2192" spans="1:7">
      <c r="A2192">
        <v>11581</v>
      </c>
      <c r="B2192" t="s">
        <v>10599</v>
      </c>
      <c r="C2192" t="s">
        <v>8514</v>
      </c>
      <c r="D2192">
        <v>0.1</v>
      </c>
      <c r="E2192" t="s">
        <v>67</v>
      </c>
      <c r="F2192" t="s">
        <v>8277</v>
      </c>
      <c r="G2192">
        <v>8</v>
      </c>
    </row>
    <row r="2193" spans="1:7">
      <c r="A2193">
        <v>3764</v>
      </c>
      <c r="B2193" t="s">
        <v>10176</v>
      </c>
      <c r="C2193" t="s">
        <v>8122</v>
      </c>
      <c r="D2193">
        <v>0.8</v>
      </c>
      <c r="E2193" t="s">
        <v>107</v>
      </c>
      <c r="F2193" t="s">
        <v>8093</v>
      </c>
      <c r="G2193">
        <v>1</v>
      </c>
    </row>
    <row r="2194" spans="1:7">
      <c r="A2194">
        <v>3763</v>
      </c>
      <c r="B2194" t="s">
        <v>10176</v>
      </c>
      <c r="C2194" t="s">
        <v>16905</v>
      </c>
      <c r="D2194">
        <v>0.6</v>
      </c>
      <c r="E2194" t="s">
        <v>107</v>
      </c>
      <c r="F2194" t="s">
        <v>15103</v>
      </c>
      <c r="G2194">
        <v>1</v>
      </c>
    </row>
    <row r="2195" spans="1:7">
      <c r="A2195">
        <v>10838</v>
      </c>
      <c r="B2195" t="s">
        <v>10176</v>
      </c>
      <c r="C2195" t="s">
        <v>16906</v>
      </c>
      <c r="D2195">
        <v>0.1</v>
      </c>
      <c r="E2195" t="s">
        <v>107</v>
      </c>
      <c r="F2195" t="s">
        <v>14699</v>
      </c>
      <c r="G2195">
        <v>1</v>
      </c>
    </row>
    <row r="2196" spans="1:7">
      <c r="A2196">
        <v>3762</v>
      </c>
      <c r="B2196" t="s">
        <v>10176</v>
      </c>
      <c r="C2196" t="s">
        <v>18440</v>
      </c>
      <c r="D2196">
        <v>0.5</v>
      </c>
      <c r="E2196" t="s">
        <v>49</v>
      </c>
      <c r="F2196" t="s">
        <v>10160</v>
      </c>
      <c r="G2196">
        <v>1</v>
      </c>
    </row>
    <row r="2197" spans="1:7">
      <c r="A2197">
        <v>3765</v>
      </c>
      <c r="B2197" t="s">
        <v>10266</v>
      </c>
      <c r="C2197" t="s">
        <v>1605</v>
      </c>
      <c r="D2197">
        <v>0.6</v>
      </c>
      <c r="E2197" t="s">
        <v>80</v>
      </c>
      <c r="F2197" t="s">
        <v>41</v>
      </c>
      <c r="G2197">
        <v>7</v>
      </c>
    </row>
    <row r="2198" spans="1:7">
      <c r="A2198">
        <v>3767</v>
      </c>
      <c r="B2198" t="s">
        <v>10266</v>
      </c>
      <c r="C2198" t="s">
        <v>16908</v>
      </c>
      <c r="D2198">
        <v>0.01</v>
      </c>
      <c r="E2198" t="s">
        <v>80</v>
      </c>
      <c r="F2198" t="s">
        <v>10160</v>
      </c>
      <c r="G2198">
        <v>6</v>
      </c>
    </row>
    <row r="2199" spans="1:7">
      <c r="A2199">
        <v>3768</v>
      </c>
      <c r="B2199" t="s">
        <v>10266</v>
      </c>
      <c r="C2199" t="s">
        <v>8409</v>
      </c>
      <c r="D2199">
        <v>0.8</v>
      </c>
      <c r="E2199" t="s">
        <v>80</v>
      </c>
      <c r="F2199" t="s">
        <v>8093</v>
      </c>
      <c r="G2199">
        <v>5</v>
      </c>
    </row>
    <row r="2200" spans="1:7">
      <c r="A2200">
        <v>3766</v>
      </c>
      <c r="B2200" t="s">
        <v>10266</v>
      </c>
      <c r="C2200" t="s">
        <v>16909</v>
      </c>
      <c r="D2200">
        <v>0.5</v>
      </c>
      <c r="E2200" t="s">
        <v>80</v>
      </c>
      <c r="F2200" t="s">
        <v>15103</v>
      </c>
      <c r="G2200">
        <v>7</v>
      </c>
    </row>
    <row r="2201" spans="1:7">
      <c r="A2201">
        <v>4189</v>
      </c>
      <c r="B2201" t="s">
        <v>10091</v>
      </c>
      <c r="C2201" t="s">
        <v>10092</v>
      </c>
      <c r="D2201">
        <v>0.01</v>
      </c>
      <c r="E2201" t="s">
        <v>74</v>
      </c>
      <c r="F2201" t="s">
        <v>9799</v>
      </c>
      <c r="G2201">
        <v>8</v>
      </c>
    </row>
    <row r="2202" spans="1:7">
      <c r="A2202">
        <v>1163</v>
      </c>
      <c r="B2202" t="s">
        <v>3237</v>
      </c>
      <c r="C2202" t="s">
        <v>16233</v>
      </c>
      <c r="D2202">
        <v>0.8</v>
      </c>
      <c r="E2202" t="s">
        <v>107</v>
      </c>
      <c r="F2202" t="s">
        <v>2900</v>
      </c>
      <c r="G2202">
        <v>5</v>
      </c>
    </row>
    <row r="2203" spans="1:7">
      <c r="A2203">
        <v>1164</v>
      </c>
      <c r="B2203" t="s">
        <v>3237</v>
      </c>
      <c r="C2203" t="s">
        <v>3287</v>
      </c>
      <c r="D2203">
        <v>0.7</v>
      </c>
      <c r="E2203" t="s">
        <v>107</v>
      </c>
      <c r="F2203" t="s">
        <v>2900</v>
      </c>
      <c r="G2203">
        <v>7</v>
      </c>
    </row>
    <row r="2204" spans="1:7">
      <c r="A2204">
        <v>5345</v>
      </c>
      <c r="B2204" t="s">
        <v>3237</v>
      </c>
      <c r="C2204" t="s">
        <v>16727</v>
      </c>
      <c r="D2204">
        <v>0.6</v>
      </c>
      <c r="E2204" t="s">
        <v>107</v>
      </c>
      <c r="F2204" t="s">
        <v>14655</v>
      </c>
      <c r="G2204">
        <v>5</v>
      </c>
    </row>
    <row r="2205" spans="1:7">
      <c r="A2205">
        <v>10839</v>
      </c>
      <c r="B2205" t="s">
        <v>3237</v>
      </c>
      <c r="C2205" t="s">
        <v>16910</v>
      </c>
      <c r="D2205">
        <v>0.5</v>
      </c>
      <c r="E2205" t="s">
        <v>107</v>
      </c>
      <c r="F2205" t="s">
        <v>14655</v>
      </c>
      <c r="G2205">
        <v>7</v>
      </c>
    </row>
    <row r="2206" spans="1:7">
      <c r="A2206">
        <v>5900</v>
      </c>
      <c r="B2206" t="s">
        <v>13562</v>
      </c>
      <c r="C2206" t="s">
        <v>14029</v>
      </c>
      <c r="D2206">
        <v>0.8</v>
      </c>
      <c r="E2206" t="s">
        <v>354</v>
      </c>
      <c r="F2206" t="s">
        <v>13121</v>
      </c>
      <c r="G2206">
        <v>5</v>
      </c>
    </row>
    <row r="2207" spans="1:7">
      <c r="A2207">
        <v>6614</v>
      </c>
      <c r="B2207" t="s">
        <v>13562</v>
      </c>
      <c r="C2207" t="s">
        <v>16911</v>
      </c>
      <c r="D2207">
        <v>0.6</v>
      </c>
      <c r="E2207" t="s">
        <v>12637</v>
      </c>
      <c r="F2207" t="s">
        <v>13121</v>
      </c>
      <c r="G2207">
        <v>5</v>
      </c>
    </row>
    <row r="2208" spans="1:7">
      <c r="A2208">
        <v>6452</v>
      </c>
      <c r="B2208" t="s">
        <v>5873</v>
      </c>
      <c r="C2208" t="s">
        <v>5868</v>
      </c>
      <c r="D2208">
        <v>0.1</v>
      </c>
      <c r="F2208" t="s">
        <v>5790</v>
      </c>
      <c r="G2208">
        <v>1</v>
      </c>
    </row>
    <row r="2209" spans="1:7">
      <c r="A2209">
        <v>3769</v>
      </c>
      <c r="B2209" t="s">
        <v>2679</v>
      </c>
      <c r="C2209" t="s">
        <v>2673</v>
      </c>
      <c r="D2209">
        <v>0.01</v>
      </c>
      <c r="E2209" t="s">
        <v>203</v>
      </c>
      <c r="F2209" t="s">
        <v>2210</v>
      </c>
      <c r="G2209">
        <v>7</v>
      </c>
    </row>
    <row r="2210" spans="1:7">
      <c r="A2210">
        <v>4190</v>
      </c>
      <c r="B2210" t="s">
        <v>14166</v>
      </c>
      <c r="C2210" t="s">
        <v>16248</v>
      </c>
      <c r="D2210">
        <v>0.01</v>
      </c>
      <c r="E2210" t="s">
        <v>107</v>
      </c>
      <c r="F2210" t="s">
        <v>14771</v>
      </c>
      <c r="G2210">
        <v>7</v>
      </c>
    </row>
    <row r="2211" spans="1:7">
      <c r="A2211">
        <v>4608</v>
      </c>
      <c r="B2211" t="s">
        <v>2601</v>
      </c>
      <c r="C2211" t="s">
        <v>2595</v>
      </c>
      <c r="D2211">
        <v>0.01</v>
      </c>
      <c r="E2211" t="s">
        <v>67</v>
      </c>
      <c r="F2211" t="s">
        <v>2210</v>
      </c>
      <c r="G2211">
        <v>7</v>
      </c>
    </row>
    <row r="2212" spans="1:7">
      <c r="A2212">
        <v>6104</v>
      </c>
      <c r="B2212" t="s">
        <v>14016</v>
      </c>
      <c r="C2212" t="s">
        <v>13979</v>
      </c>
      <c r="D2212">
        <v>0.01</v>
      </c>
      <c r="F2212" t="s">
        <v>13121</v>
      </c>
      <c r="G2212">
        <v>5</v>
      </c>
    </row>
    <row r="2213" spans="1:7">
      <c r="A2213">
        <v>2303</v>
      </c>
      <c r="B2213" t="s">
        <v>5445</v>
      </c>
      <c r="C2213" t="s">
        <v>5447</v>
      </c>
      <c r="D2213">
        <v>0.8</v>
      </c>
      <c r="E2213" t="s">
        <v>203</v>
      </c>
      <c r="F2213" t="s">
        <v>4512</v>
      </c>
      <c r="G2213">
        <v>5</v>
      </c>
    </row>
    <row r="2214" spans="1:7">
      <c r="A2214">
        <v>2304</v>
      </c>
      <c r="B2214" t="s">
        <v>4075</v>
      </c>
      <c r="C2214" t="s">
        <v>4042</v>
      </c>
      <c r="D2214">
        <v>0.01</v>
      </c>
      <c r="E2214" t="s">
        <v>107</v>
      </c>
      <c r="F2214" t="s">
        <v>3381</v>
      </c>
      <c r="G2214">
        <v>5</v>
      </c>
    </row>
    <row r="2215" spans="1:7">
      <c r="A2215">
        <v>396</v>
      </c>
      <c r="B2215" t="s">
        <v>3323</v>
      </c>
      <c r="C2215" t="s">
        <v>3324</v>
      </c>
      <c r="D2215">
        <v>0.01</v>
      </c>
      <c r="E2215" t="s">
        <v>595</v>
      </c>
      <c r="F2215" t="s">
        <v>2900</v>
      </c>
      <c r="G2215">
        <v>7</v>
      </c>
    </row>
    <row r="2216" spans="1:7">
      <c r="A2216">
        <v>658</v>
      </c>
      <c r="B2216" t="s">
        <v>9282</v>
      </c>
      <c r="C2216" t="s">
        <v>9278</v>
      </c>
      <c r="D2216">
        <v>0.01</v>
      </c>
      <c r="E2216" t="s">
        <v>40</v>
      </c>
      <c r="F2216" t="s">
        <v>9136</v>
      </c>
      <c r="G2216">
        <v>2</v>
      </c>
    </row>
    <row r="2217" spans="1:7">
      <c r="A2217">
        <v>3770</v>
      </c>
      <c r="B2217" t="s">
        <v>14276</v>
      </c>
      <c r="C2217" t="s">
        <v>14277</v>
      </c>
      <c r="D2217">
        <v>0.01</v>
      </c>
      <c r="E2217" t="s">
        <v>74</v>
      </c>
      <c r="F2217" t="s">
        <v>14278</v>
      </c>
      <c r="G2217">
        <v>1</v>
      </c>
    </row>
    <row r="2218" spans="1:7">
      <c r="A2218">
        <v>3771</v>
      </c>
      <c r="B2218" t="s">
        <v>9545</v>
      </c>
      <c r="C2218" t="s">
        <v>9535</v>
      </c>
      <c r="D2218">
        <v>0.01</v>
      </c>
      <c r="E2218" t="s">
        <v>74</v>
      </c>
      <c r="F2218" t="s">
        <v>9536</v>
      </c>
      <c r="G2218">
        <v>1</v>
      </c>
    </row>
    <row r="2219" spans="1:7">
      <c r="A2219">
        <v>6689</v>
      </c>
      <c r="B2219" t="s">
        <v>5352</v>
      </c>
      <c r="C2219" t="s">
        <v>16880</v>
      </c>
      <c r="D2219">
        <v>0.5</v>
      </c>
      <c r="E2219" t="s">
        <v>123</v>
      </c>
      <c r="F2219" t="s">
        <v>15376</v>
      </c>
      <c r="G2219">
        <v>5</v>
      </c>
    </row>
    <row r="2220" spans="1:7">
      <c r="A2220">
        <v>4191</v>
      </c>
      <c r="B2220" t="s">
        <v>5352</v>
      </c>
      <c r="C2220" t="s">
        <v>5354</v>
      </c>
      <c r="D2220">
        <v>0.8</v>
      </c>
      <c r="E2220" t="s">
        <v>123</v>
      </c>
      <c r="F2220" t="s">
        <v>4512</v>
      </c>
      <c r="G2220">
        <v>5</v>
      </c>
    </row>
    <row r="2221" spans="1:7">
      <c r="A2221">
        <v>6688</v>
      </c>
      <c r="B2221" t="s">
        <v>5352</v>
      </c>
      <c r="C2221" t="s">
        <v>16881</v>
      </c>
      <c r="D2221">
        <v>0.8</v>
      </c>
      <c r="E2221" t="s">
        <v>123</v>
      </c>
      <c r="F2221" t="s">
        <v>14590</v>
      </c>
      <c r="G2221">
        <v>5</v>
      </c>
    </row>
    <row r="2222" spans="1:7">
      <c r="A2222">
        <v>5012</v>
      </c>
      <c r="B2222" t="s">
        <v>10191</v>
      </c>
      <c r="C2222" t="s">
        <v>10186</v>
      </c>
      <c r="D2222">
        <v>0.01</v>
      </c>
      <c r="E2222" t="s">
        <v>49</v>
      </c>
      <c r="F2222" t="s">
        <v>10160</v>
      </c>
      <c r="G2222">
        <v>1</v>
      </c>
    </row>
    <row r="2223" spans="1:7">
      <c r="A2223">
        <v>7175</v>
      </c>
      <c r="B2223" t="s">
        <v>10191</v>
      </c>
      <c r="C2223" t="s">
        <v>8133</v>
      </c>
      <c r="D2223">
        <v>0.8</v>
      </c>
      <c r="E2223" t="s">
        <v>49</v>
      </c>
      <c r="F2223" t="s">
        <v>8093</v>
      </c>
      <c r="G2223">
        <v>1</v>
      </c>
    </row>
    <row r="2224" spans="1:7">
      <c r="A2224">
        <v>1165</v>
      </c>
      <c r="B2224" t="s">
        <v>4838</v>
      </c>
      <c r="C2224" t="s">
        <v>16912</v>
      </c>
      <c r="D2224">
        <v>0.6</v>
      </c>
      <c r="F2224" t="s">
        <v>14748</v>
      </c>
      <c r="G2224">
        <v>2</v>
      </c>
    </row>
    <row r="2225" spans="1:7">
      <c r="A2225">
        <v>5347</v>
      </c>
      <c r="B2225" t="s">
        <v>4838</v>
      </c>
      <c r="C2225" t="s">
        <v>16913</v>
      </c>
      <c r="D2225">
        <v>0.8</v>
      </c>
      <c r="F2225" t="s">
        <v>4512</v>
      </c>
      <c r="G2225">
        <v>2</v>
      </c>
    </row>
    <row r="2226" spans="1:7">
      <c r="A2226">
        <v>5348</v>
      </c>
      <c r="B2226" t="s">
        <v>4838</v>
      </c>
      <c r="C2226" t="s">
        <v>16165</v>
      </c>
      <c r="D2226">
        <v>0.5</v>
      </c>
      <c r="F2226" t="s">
        <v>14699</v>
      </c>
      <c r="G2226">
        <v>2</v>
      </c>
    </row>
    <row r="2227" spans="1:7">
      <c r="A2227">
        <v>2305</v>
      </c>
      <c r="B2227" t="s">
        <v>3706</v>
      </c>
      <c r="C2227" t="s">
        <v>3701</v>
      </c>
      <c r="D2227">
        <v>0.01</v>
      </c>
      <c r="E2227" t="s">
        <v>203</v>
      </c>
      <c r="F2227" t="s">
        <v>3381</v>
      </c>
      <c r="G2227">
        <v>2</v>
      </c>
    </row>
    <row r="2228" spans="1:7">
      <c r="A2228">
        <v>6866</v>
      </c>
      <c r="B2228" t="s">
        <v>5680</v>
      </c>
      <c r="C2228" t="s">
        <v>12289</v>
      </c>
      <c r="D2228">
        <v>0.5</v>
      </c>
      <c r="F2228" t="s">
        <v>12156</v>
      </c>
      <c r="G2228">
        <v>5</v>
      </c>
    </row>
    <row r="2229" spans="1:7">
      <c r="A2229">
        <v>6867</v>
      </c>
      <c r="B2229" t="s">
        <v>5680</v>
      </c>
      <c r="C2229" t="s">
        <v>16231</v>
      </c>
      <c r="D2229">
        <v>0.6</v>
      </c>
      <c r="F2229" t="s">
        <v>15331</v>
      </c>
      <c r="G2229">
        <v>8</v>
      </c>
    </row>
    <row r="2230" spans="1:7">
      <c r="A2230">
        <v>2306</v>
      </c>
      <c r="B2230" t="s">
        <v>5680</v>
      </c>
      <c r="C2230" t="s">
        <v>16113</v>
      </c>
      <c r="D2230">
        <v>0.8</v>
      </c>
      <c r="F2230" t="s">
        <v>4963</v>
      </c>
      <c r="G2230">
        <v>8</v>
      </c>
    </row>
    <row r="2231" spans="1:7">
      <c r="A2231">
        <v>2613</v>
      </c>
      <c r="B2231" t="s">
        <v>13374</v>
      </c>
      <c r="C2231" t="s">
        <v>16914</v>
      </c>
      <c r="D2231">
        <v>0.5</v>
      </c>
      <c r="E2231" t="s">
        <v>203</v>
      </c>
      <c r="F2231" t="s">
        <v>14771</v>
      </c>
      <c r="G2231">
        <v>1</v>
      </c>
    </row>
    <row r="2232" spans="1:7">
      <c r="A2232">
        <v>10840</v>
      </c>
      <c r="B2232" t="s">
        <v>13374</v>
      </c>
      <c r="C2232" t="s">
        <v>16915</v>
      </c>
      <c r="D2232">
        <v>0.1</v>
      </c>
      <c r="E2232" t="s">
        <v>203</v>
      </c>
      <c r="F2232" t="s">
        <v>9799</v>
      </c>
      <c r="G2232">
        <v>1</v>
      </c>
    </row>
    <row r="2233" spans="1:7">
      <c r="A2233">
        <v>2615</v>
      </c>
      <c r="B2233" t="s">
        <v>13374</v>
      </c>
      <c r="C2233" t="s">
        <v>9908</v>
      </c>
      <c r="D2233">
        <v>0.6</v>
      </c>
      <c r="E2233" t="s">
        <v>203</v>
      </c>
      <c r="F2233" t="s">
        <v>9799</v>
      </c>
      <c r="G2233">
        <v>4</v>
      </c>
    </row>
    <row r="2234" spans="1:7">
      <c r="A2234">
        <v>2614</v>
      </c>
      <c r="B2234" t="s">
        <v>13374</v>
      </c>
      <c r="C2234" t="s">
        <v>13375</v>
      </c>
      <c r="D2234">
        <v>0.8</v>
      </c>
      <c r="E2234" t="s">
        <v>74</v>
      </c>
      <c r="F2234" t="s">
        <v>13121</v>
      </c>
      <c r="G2234">
        <v>2</v>
      </c>
    </row>
    <row r="2235" spans="1:7">
      <c r="A2235">
        <v>2616</v>
      </c>
      <c r="B2235" t="s">
        <v>610</v>
      </c>
      <c r="C2235" t="s">
        <v>606</v>
      </c>
      <c r="D2235">
        <v>0.01</v>
      </c>
      <c r="E2235" t="s">
        <v>203</v>
      </c>
      <c r="F2235" t="s">
        <v>499</v>
      </c>
      <c r="G2235">
        <v>4</v>
      </c>
    </row>
    <row r="2236" spans="1:7">
      <c r="A2236">
        <v>2617</v>
      </c>
      <c r="B2236" t="s">
        <v>3662</v>
      </c>
      <c r="C2236" t="s">
        <v>16913</v>
      </c>
      <c r="D2236">
        <v>0.6</v>
      </c>
      <c r="F2236" t="s">
        <v>4512</v>
      </c>
      <c r="G2236">
        <v>2</v>
      </c>
    </row>
    <row r="2237" spans="1:7">
      <c r="A2237">
        <v>2618</v>
      </c>
      <c r="B2237" t="s">
        <v>3662</v>
      </c>
      <c r="C2237" t="s">
        <v>3663</v>
      </c>
      <c r="D2237">
        <v>0.8</v>
      </c>
      <c r="F2237" t="s">
        <v>3381</v>
      </c>
      <c r="G2237">
        <v>2</v>
      </c>
    </row>
    <row r="2238" spans="1:7">
      <c r="A2238">
        <v>2619</v>
      </c>
      <c r="B2238" t="s">
        <v>4615</v>
      </c>
      <c r="C2238" t="s">
        <v>4604</v>
      </c>
      <c r="D2238">
        <v>0.01</v>
      </c>
      <c r="E2238" t="s">
        <v>49</v>
      </c>
      <c r="F2238" t="s">
        <v>4512</v>
      </c>
      <c r="G2238">
        <v>1</v>
      </c>
    </row>
    <row r="2239" spans="1:7">
      <c r="A2239">
        <v>397</v>
      </c>
      <c r="B2239" t="s">
        <v>9498</v>
      </c>
      <c r="C2239" t="s">
        <v>9499</v>
      </c>
      <c r="D2239">
        <v>0.01</v>
      </c>
      <c r="E2239" t="s">
        <v>135</v>
      </c>
      <c r="F2239" t="s">
        <v>9136</v>
      </c>
      <c r="G2239">
        <v>7</v>
      </c>
    </row>
    <row r="2240" spans="1:7">
      <c r="A2240">
        <v>7304</v>
      </c>
      <c r="B2240" t="s">
        <v>705</v>
      </c>
      <c r="C2240" t="s">
        <v>699</v>
      </c>
      <c r="D2240">
        <v>0.8</v>
      </c>
      <c r="E2240" t="s">
        <v>166</v>
      </c>
      <c r="F2240" t="s">
        <v>68</v>
      </c>
      <c r="G2240">
        <v>5</v>
      </c>
    </row>
    <row r="2241" spans="1:7">
      <c r="A2241">
        <v>2959</v>
      </c>
      <c r="B2241" t="s">
        <v>388</v>
      </c>
      <c r="C2241" t="s">
        <v>384</v>
      </c>
      <c r="D2241">
        <v>0.01</v>
      </c>
      <c r="E2241" t="s">
        <v>203</v>
      </c>
      <c r="F2241" t="s">
        <v>68</v>
      </c>
      <c r="G2241">
        <v>2</v>
      </c>
    </row>
    <row r="2242" spans="1:7">
      <c r="A2242">
        <v>2960</v>
      </c>
      <c r="B2242" t="s">
        <v>12545</v>
      </c>
      <c r="C2242" t="s">
        <v>4494</v>
      </c>
      <c r="D2242">
        <v>0.01</v>
      </c>
      <c r="E2242" t="s">
        <v>203</v>
      </c>
      <c r="F2242" t="s">
        <v>4434</v>
      </c>
      <c r="G2242">
        <v>5</v>
      </c>
    </row>
    <row r="2243" spans="1:7">
      <c r="A2243">
        <v>2961</v>
      </c>
      <c r="B2243" t="s">
        <v>12545</v>
      </c>
      <c r="C2243" t="s">
        <v>12546</v>
      </c>
      <c r="D2243">
        <v>0.8</v>
      </c>
      <c r="E2243" t="s">
        <v>203</v>
      </c>
      <c r="F2243" t="s">
        <v>12334</v>
      </c>
      <c r="G2243">
        <v>5</v>
      </c>
    </row>
    <row r="2244" spans="1:7">
      <c r="A2244">
        <v>2962</v>
      </c>
      <c r="B2244" t="s">
        <v>852</v>
      </c>
      <c r="C2244" t="s">
        <v>849</v>
      </c>
      <c r="D2244">
        <v>0.01</v>
      </c>
      <c r="E2244" t="s">
        <v>67</v>
      </c>
      <c r="F2244" t="s">
        <v>499</v>
      </c>
      <c r="G2244">
        <v>8</v>
      </c>
    </row>
    <row r="2245" spans="1:7">
      <c r="A2245">
        <v>398</v>
      </c>
      <c r="B2245" t="s">
        <v>7224</v>
      </c>
      <c r="C2245" t="s">
        <v>16916</v>
      </c>
      <c r="D2245">
        <v>0.1</v>
      </c>
      <c r="F2245" t="s">
        <v>11921</v>
      </c>
      <c r="G2245">
        <v>6</v>
      </c>
    </row>
    <row r="2246" spans="1:7">
      <c r="A2246">
        <v>2964</v>
      </c>
      <c r="B2246" t="s">
        <v>7224</v>
      </c>
      <c r="C2246" t="s">
        <v>16489</v>
      </c>
      <c r="D2246">
        <v>0.6</v>
      </c>
      <c r="F2246" t="s">
        <v>11921</v>
      </c>
      <c r="G2246">
        <v>7</v>
      </c>
    </row>
    <row r="2247" spans="1:7">
      <c r="A2247">
        <v>399</v>
      </c>
      <c r="B2247" t="s">
        <v>7224</v>
      </c>
      <c r="C2247" t="s">
        <v>12145</v>
      </c>
      <c r="D2247">
        <v>0.5</v>
      </c>
      <c r="E2247" t="s">
        <v>203</v>
      </c>
      <c r="F2247" t="s">
        <v>11921</v>
      </c>
      <c r="G2247">
        <v>7</v>
      </c>
    </row>
    <row r="2248" spans="1:7">
      <c r="A2248">
        <v>2963</v>
      </c>
      <c r="B2248" t="s">
        <v>7224</v>
      </c>
      <c r="C2248" t="s">
        <v>16465</v>
      </c>
      <c r="D2248">
        <v>0.7</v>
      </c>
      <c r="E2248" t="s">
        <v>203</v>
      </c>
      <c r="F2248" t="s">
        <v>15396</v>
      </c>
      <c r="G2248">
        <v>6</v>
      </c>
    </row>
    <row r="2249" spans="1:7">
      <c r="A2249">
        <v>7151</v>
      </c>
      <c r="B2249" t="s">
        <v>7224</v>
      </c>
      <c r="C2249" t="s">
        <v>16302</v>
      </c>
      <c r="D2249">
        <v>0.7</v>
      </c>
      <c r="E2249" t="s">
        <v>203</v>
      </c>
      <c r="F2249" t="s">
        <v>15396</v>
      </c>
      <c r="G2249">
        <v>7</v>
      </c>
    </row>
    <row r="2250" spans="1:7">
      <c r="A2250">
        <v>2965</v>
      </c>
      <c r="B2250" t="s">
        <v>7224</v>
      </c>
      <c r="C2250" t="s">
        <v>7221</v>
      </c>
      <c r="D2250">
        <v>0.8</v>
      </c>
      <c r="E2250" t="s">
        <v>203</v>
      </c>
      <c r="F2250" t="s">
        <v>6576</v>
      </c>
      <c r="G2250">
        <v>7</v>
      </c>
    </row>
    <row r="2251" spans="1:7">
      <c r="A2251">
        <v>3338</v>
      </c>
      <c r="B2251" t="s">
        <v>14067</v>
      </c>
      <c r="C2251" t="s">
        <v>16917</v>
      </c>
      <c r="D2251">
        <v>0.01</v>
      </c>
      <c r="E2251" t="s">
        <v>166</v>
      </c>
      <c r="F2251" t="s">
        <v>13121</v>
      </c>
      <c r="G2251">
        <v>5</v>
      </c>
    </row>
    <row r="2252" spans="1:7">
      <c r="A2252">
        <v>11875</v>
      </c>
      <c r="B2252" t="s">
        <v>14067</v>
      </c>
      <c r="C2252" t="s">
        <v>12918</v>
      </c>
      <c r="D2252">
        <v>0.8</v>
      </c>
      <c r="E2252" t="s">
        <v>166</v>
      </c>
      <c r="F2252" t="s">
        <v>12660</v>
      </c>
      <c r="G2252">
        <v>5</v>
      </c>
    </row>
    <row r="2253" spans="1:7">
      <c r="A2253">
        <v>6933</v>
      </c>
      <c r="B2253" t="s">
        <v>14067</v>
      </c>
      <c r="C2253" t="s">
        <v>14069</v>
      </c>
      <c r="D2253">
        <v>0.6</v>
      </c>
      <c r="E2253" t="s">
        <v>40</v>
      </c>
      <c r="F2253" t="s">
        <v>13121</v>
      </c>
      <c r="G2253">
        <v>5</v>
      </c>
    </row>
    <row r="2254" spans="1:7">
      <c r="A2254">
        <v>3337</v>
      </c>
      <c r="B2254" t="s">
        <v>14067</v>
      </c>
      <c r="C2254" t="s">
        <v>18441</v>
      </c>
      <c r="D2254">
        <v>0.01</v>
      </c>
      <c r="E2254" t="s">
        <v>40</v>
      </c>
      <c r="F2254" t="s">
        <v>13121</v>
      </c>
      <c r="G2254">
        <v>5</v>
      </c>
    </row>
    <row r="2255" spans="1:7">
      <c r="A2255">
        <v>3339</v>
      </c>
      <c r="B2255" t="s">
        <v>4877</v>
      </c>
      <c r="C2255" t="s">
        <v>4879</v>
      </c>
      <c r="D2255">
        <v>0.01</v>
      </c>
      <c r="E2255" t="s">
        <v>80</v>
      </c>
      <c r="F2255" t="s">
        <v>4512</v>
      </c>
      <c r="G2255">
        <v>3</v>
      </c>
    </row>
    <row r="2256" spans="1:7">
      <c r="A2256">
        <v>3340</v>
      </c>
      <c r="B2256" t="s">
        <v>7060</v>
      </c>
      <c r="C2256" t="s">
        <v>7048</v>
      </c>
      <c r="D2256">
        <v>0.8</v>
      </c>
      <c r="E2256" t="s">
        <v>107</v>
      </c>
      <c r="F2256" t="s">
        <v>6576</v>
      </c>
      <c r="G2256">
        <v>5</v>
      </c>
    </row>
    <row r="2257" spans="1:7">
      <c r="A2257">
        <v>3774</v>
      </c>
      <c r="B2257" t="s">
        <v>5046</v>
      </c>
      <c r="C2257" t="s">
        <v>16919</v>
      </c>
      <c r="D2257">
        <v>0.01</v>
      </c>
      <c r="E2257" t="s">
        <v>107</v>
      </c>
      <c r="F2257" t="s">
        <v>16397</v>
      </c>
      <c r="G2257">
        <v>4</v>
      </c>
    </row>
    <row r="2258" spans="1:7">
      <c r="A2258">
        <v>10841</v>
      </c>
      <c r="B2258" t="s">
        <v>5046</v>
      </c>
      <c r="C2258" t="s">
        <v>16920</v>
      </c>
      <c r="D2258">
        <v>0.1</v>
      </c>
      <c r="E2258" t="s">
        <v>107</v>
      </c>
      <c r="F2258" t="s">
        <v>4963</v>
      </c>
      <c r="G2258">
        <v>1</v>
      </c>
    </row>
    <row r="2259" spans="1:7">
      <c r="A2259">
        <v>3773</v>
      </c>
      <c r="B2259" t="s">
        <v>5046</v>
      </c>
      <c r="C2259" t="s">
        <v>5041</v>
      </c>
      <c r="D2259">
        <v>0.8</v>
      </c>
      <c r="E2259" t="s">
        <v>107</v>
      </c>
      <c r="F2259" t="s">
        <v>4963</v>
      </c>
      <c r="G2259">
        <v>4</v>
      </c>
    </row>
    <row r="2260" spans="1:7">
      <c r="A2260">
        <v>10842</v>
      </c>
      <c r="B2260" t="s">
        <v>5046</v>
      </c>
      <c r="C2260" t="s">
        <v>16921</v>
      </c>
      <c r="D2260">
        <v>0.1</v>
      </c>
      <c r="E2260" t="s">
        <v>107</v>
      </c>
      <c r="F2260" t="s">
        <v>9799</v>
      </c>
      <c r="G2260">
        <v>1</v>
      </c>
    </row>
    <row r="2261" spans="1:7">
      <c r="A2261">
        <v>3772</v>
      </c>
      <c r="B2261" t="s">
        <v>5046</v>
      </c>
      <c r="C2261" t="s">
        <v>16922</v>
      </c>
      <c r="D2261">
        <v>0.8</v>
      </c>
      <c r="E2261" t="s">
        <v>107</v>
      </c>
      <c r="F2261" t="s">
        <v>9799</v>
      </c>
      <c r="G2261">
        <v>4</v>
      </c>
    </row>
    <row r="2262" spans="1:7">
      <c r="A2262">
        <v>659</v>
      </c>
      <c r="B2262" t="s">
        <v>9416</v>
      </c>
      <c r="C2262" t="s">
        <v>9412</v>
      </c>
      <c r="D2262">
        <v>0.8</v>
      </c>
      <c r="E2262" t="s">
        <v>74</v>
      </c>
      <c r="F2262" t="s">
        <v>9136</v>
      </c>
      <c r="G2262">
        <v>5</v>
      </c>
    </row>
    <row r="2263" spans="1:7">
      <c r="A2263">
        <v>3776</v>
      </c>
      <c r="B2263" t="s">
        <v>13516</v>
      </c>
      <c r="C2263" t="s">
        <v>12776</v>
      </c>
      <c r="D2263">
        <v>0.05</v>
      </c>
      <c r="E2263" t="s">
        <v>166</v>
      </c>
      <c r="F2263" t="s">
        <v>12660</v>
      </c>
      <c r="G2263">
        <v>2</v>
      </c>
    </row>
    <row r="2264" spans="1:7">
      <c r="A2264">
        <v>3775</v>
      </c>
      <c r="B2264" t="s">
        <v>13516</v>
      </c>
      <c r="C2264" t="s">
        <v>11212</v>
      </c>
      <c r="D2264">
        <v>0.1</v>
      </c>
      <c r="E2264" t="s">
        <v>166</v>
      </c>
      <c r="F2264" t="s">
        <v>11167</v>
      </c>
      <c r="G2264">
        <v>2</v>
      </c>
    </row>
    <row r="2265" spans="1:7">
      <c r="A2265">
        <v>10843</v>
      </c>
      <c r="B2265" t="s">
        <v>16923</v>
      </c>
      <c r="C2265" t="s">
        <v>16924</v>
      </c>
      <c r="D2265">
        <v>0.1</v>
      </c>
      <c r="E2265" t="s">
        <v>89</v>
      </c>
      <c r="F2265" t="s">
        <v>12156</v>
      </c>
      <c r="G2265">
        <v>7</v>
      </c>
    </row>
    <row r="2266" spans="1:7">
      <c r="A2266">
        <v>6810</v>
      </c>
      <c r="B2266" t="s">
        <v>8174</v>
      </c>
      <c r="C2266" t="s">
        <v>16708</v>
      </c>
      <c r="D2266">
        <v>0.5</v>
      </c>
      <c r="E2266" t="s">
        <v>107</v>
      </c>
      <c r="F2266" t="s">
        <v>14771</v>
      </c>
      <c r="G2266">
        <v>3</v>
      </c>
    </row>
    <row r="2267" spans="1:7">
      <c r="A2267">
        <v>3777</v>
      </c>
      <c r="B2267" t="s">
        <v>8174</v>
      </c>
      <c r="C2267" t="s">
        <v>5371</v>
      </c>
      <c r="D2267">
        <v>0.6</v>
      </c>
      <c r="E2267" t="s">
        <v>49</v>
      </c>
      <c r="F2267" t="s">
        <v>4512</v>
      </c>
      <c r="G2267">
        <v>5</v>
      </c>
    </row>
    <row r="2268" spans="1:7">
      <c r="A2268">
        <v>6809</v>
      </c>
      <c r="B2268" t="s">
        <v>8174</v>
      </c>
      <c r="C2268" t="s">
        <v>8428</v>
      </c>
      <c r="D2268">
        <v>0.8</v>
      </c>
      <c r="E2268" t="s">
        <v>49</v>
      </c>
      <c r="F2268" t="s">
        <v>8093</v>
      </c>
      <c r="G2268">
        <v>5</v>
      </c>
    </row>
    <row r="2269" spans="1:7">
      <c r="A2269">
        <v>3778</v>
      </c>
      <c r="B2269" t="s">
        <v>8174</v>
      </c>
      <c r="C2269" t="s">
        <v>18442</v>
      </c>
      <c r="D2269">
        <v>0.5</v>
      </c>
      <c r="E2269" t="s">
        <v>49</v>
      </c>
      <c r="F2269" t="s">
        <v>14699</v>
      </c>
      <c r="G2269">
        <v>5</v>
      </c>
    </row>
    <row r="2270" spans="1:7">
      <c r="A2270">
        <v>3779</v>
      </c>
      <c r="B2270" t="s">
        <v>2883</v>
      </c>
      <c r="C2270" t="s">
        <v>16926</v>
      </c>
      <c r="D2270">
        <v>0.01</v>
      </c>
      <c r="E2270" t="s">
        <v>595</v>
      </c>
      <c r="F2270" t="s">
        <v>13121</v>
      </c>
      <c r="G2270">
        <v>7</v>
      </c>
    </row>
    <row r="2271" spans="1:7">
      <c r="A2271">
        <v>11937</v>
      </c>
      <c r="B2271" t="s">
        <v>2883</v>
      </c>
      <c r="C2271" t="s">
        <v>16105</v>
      </c>
      <c r="D2271">
        <v>0.8</v>
      </c>
      <c r="E2271" t="s">
        <v>595</v>
      </c>
      <c r="F2271" t="s">
        <v>12660</v>
      </c>
      <c r="G2271">
        <v>7</v>
      </c>
    </row>
    <row r="2272" spans="1:7">
      <c r="A2272">
        <v>6706</v>
      </c>
      <c r="B2272" t="s">
        <v>3982</v>
      </c>
      <c r="C2272" t="s">
        <v>14520</v>
      </c>
      <c r="D2272">
        <v>0.7</v>
      </c>
      <c r="E2272" t="s">
        <v>203</v>
      </c>
      <c r="F2272" t="s">
        <v>14278</v>
      </c>
      <c r="G2272">
        <v>3</v>
      </c>
    </row>
    <row r="2273" spans="1:7">
      <c r="A2273">
        <v>4192</v>
      </c>
      <c r="B2273" t="s">
        <v>3982</v>
      </c>
      <c r="C2273" t="s">
        <v>4420</v>
      </c>
      <c r="D2273">
        <v>0.8</v>
      </c>
      <c r="E2273" t="s">
        <v>203</v>
      </c>
      <c r="F2273" t="s">
        <v>58</v>
      </c>
      <c r="G2273">
        <v>8</v>
      </c>
    </row>
    <row r="2274" spans="1:7">
      <c r="A2274">
        <v>6707</v>
      </c>
      <c r="B2274" t="s">
        <v>3982</v>
      </c>
      <c r="C2274" t="s">
        <v>16482</v>
      </c>
      <c r="D2274">
        <v>0.6</v>
      </c>
      <c r="E2274" t="s">
        <v>80</v>
      </c>
      <c r="F2274" t="s">
        <v>15279</v>
      </c>
      <c r="G2274">
        <v>4</v>
      </c>
    </row>
    <row r="2275" spans="1:7">
      <c r="A2275">
        <v>4193</v>
      </c>
      <c r="B2275" t="s">
        <v>704</v>
      </c>
      <c r="C2275" t="s">
        <v>699</v>
      </c>
      <c r="D2275">
        <v>0.8</v>
      </c>
      <c r="E2275" t="s">
        <v>166</v>
      </c>
      <c r="F2275" t="s">
        <v>68</v>
      </c>
      <c r="G2275">
        <v>5</v>
      </c>
    </row>
    <row r="2276" spans="1:7">
      <c r="A2276">
        <v>10844</v>
      </c>
      <c r="B2276" t="s">
        <v>704</v>
      </c>
      <c r="C2276" t="s">
        <v>811</v>
      </c>
      <c r="D2276">
        <v>0.1</v>
      </c>
      <c r="E2276" t="s">
        <v>166</v>
      </c>
      <c r="F2276" t="s">
        <v>68</v>
      </c>
      <c r="G2276">
        <v>7</v>
      </c>
    </row>
    <row r="2277" spans="1:7">
      <c r="A2277">
        <v>4609</v>
      </c>
      <c r="B2277" t="s">
        <v>4029</v>
      </c>
      <c r="C2277" t="s">
        <v>4024</v>
      </c>
      <c r="D2277">
        <v>0.01</v>
      </c>
      <c r="E2277" t="s">
        <v>74</v>
      </c>
      <c r="F2277" t="s">
        <v>3381</v>
      </c>
      <c r="G2277">
        <v>5</v>
      </c>
    </row>
    <row r="2278" spans="1:7">
      <c r="A2278">
        <v>4612</v>
      </c>
      <c r="B2278" t="s">
        <v>14032</v>
      </c>
      <c r="C2278" t="s">
        <v>16927</v>
      </c>
      <c r="D2278">
        <v>0.01</v>
      </c>
      <c r="E2278" t="s">
        <v>354</v>
      </c>
      <c r="F2278" t="s">
        <v>14771</v>
      </c>
      <c r="G2278">
        <v>5</v>
      </c>
    </row>
    <row r="2279" spans="1:7">
      <c r="A2279">
        <v>4610</v>
      </c>
      <c r="B2279" t="s">
        <v>14032</v>
      </c>
      <c r="C2279" t="s">
        <v>14029</v>
      </c>
      <c r="D2279">
        <v>0.1</v>
      </c>
      <c r="E2279" t="s">
        <v>354</v>
      </c>
      <c r="F2279" t="s">
        <v>13121</v>
      </c>
      <c r="G2279">
        <v>5</v>
      </c>
    </row>
    <row r="2280" spans="1:7">
      <c r="A2280">
        <v>4611</v>
      </c>
      <c r="B2280" t="s">
        <v>14032</v>
      </c>
      <c r="C2280" t="s">
        <v>2281</v>
      </c>
      <c r="D2280">
        <v>0.01</v>
      </c>
      <c r="E2280" t="s">
        <v>354</v>
      </c>
      <c r="F2280" t="s">
        <v>2210</v>
      </c>
      <c r="G2280">
        <v>1</v>
      </c>
    </row>
    <row r="2281" spans="1:7">
      <c r="A2281">
        <v>5349</v>
      </c>
      <c r="B2281" t="s">
        <v>9568</v>
      </c>
      <c r="C2281" t="s">
        <v>9565</v>
      </c>
      <c r="D2281">
        <v>0.01</v>
      </c>
      <c r="E2281" t="s">
        <v>107</v>
      </c>
      <c r="F2281" t="s">
        <v>9536</v>
      </c>
      <c r="G2281">
        <v>1</v>
      </c>
    </row>
    <row r="2282" spans="1:7">
      <c r="A2282">
        <v>5351</v>
      </c>
      <c r="B2282" t="s">
        <v>5039</v>
      </c>
      <c r="C2282" t="s">
        <v>16919</v>
      </c>
      <c r="D2282">
        <v>0.01</v>
      </c>
      <c r="E2282" t="s">
        <v>107</v>
      </c>
      <c r="F2282" t="s">
        <v>16397</v>
      </c>
      <c r="G2282">
        <v>4</v>
      </c>
    </row>
    <row r="2283" spans="1:7">
      <c r="A2283">
        <v>10845</v>
      </c>
      <c r="B2283" t="s">
        <v>5039</v>
      </c>
      <c r="C2283" t="s">
        <v>16920</v>
      </c>
      <c r="D2283">
        <v>0.1</v>
      </c>
      <c r="E2283" t="s">
        <v>107</v>
      </c>
      <c r="F2283" t="s">
        <v>4963</v>
      </c>
      <c r="G2283">
        <v>1</v>
      </c>
    </row>
    <row r="2284" spans="1:7">
      <c r="A2284">
        <v>5350</v>
      </c>
      <c r="B2284" t="s">
        <v>5039</v>
      </c>
      <c r="C2284" t="s">
        <v>5041</v>
      </c>
      <c r="D2284">
        <v>0.8</v>
      </c>
      <c r="E2284" t="s">
        <v>107</v>
      </c>
      <c r="F2284" t="s">
        <v>4963</v>
      </c>
      <c r="G2284">
        <v>4</v>
      </c>
    </row>
    <row r="2285" spans="1:7">
      <c r="A2285">
        <v>5013</v>
      </c>
      <c r="B2285" t="s">
        <v>1390</v>
      </c>
      <c r="C2285" t="s">
        <v>16928</v>
      </c>
      <c r="D2285">
        <v>0.05</v>
      </c>
      <c r="E2285" t="s">
        <v>135</v>
      </c>
      <c r="F2285" t="s">
        <v>15216</v>
      </c>
      <c r="G2285">
        <v>4</v>
      </c>
    </row>
    <row r="2286" spans="1:7">
      <c r="A2286">
        <v>1061</v>
      </c>
      <c r="B2286" t="s">
        <v>1390</v>
      </c>
      <c r="C2286" t="s">
        <v>1383</v>
      </c>
      <c r="D2286">
        <v>0.8</v>
      </c>
      <c r="E2286" t="s">
        <v>135</v>
      </c>
      <c r="F2286" t="s">
        <v>1331</v>
      </c>
      <c r="G2286">
        <v>4</v>
      </c>
    </row>
    <row r="2287" spans="1:7">
      <c r="A2287">
        <v>7176</v>
      </c>
      <c r="B2287" t="s">
        <v>7388</v>
      </c>
      <c r="C2287" t="s">
        <v>7526</v>
      </c>
      <c r="D2287">
        <v>0.8</v>
      </c>
      <c r="E2287" t="s">
        <v>80</v>
      </c>
      <c r="F2287" t="s">
        <v>7247</v>
      </c>
      <c r="G2287">
        <v>3</v>
      </c>
    </row>
    <row r="2288" spans="1:7">
      <c r="A2288">
        <v>5901</v>
      </c>
      <c r="B2288" t="s">
        <v>2308</v>
      </c>
      <c r="C2288" t="s">
        <v>2295</v>
      </c>
      <c r="D2288">
        <v>0.01</v>
      </c>
      <c r="E2288" t="s">
        <v>203</v>
      </c>
      <c r="F2288" t="s">
        <v>2210</v>
      </c>
      <c r="G2288">
        <v>1</v>
      </c>
    </row>
    <row r="2289" spans="1:7">
      <c r="A2289">
        <v>1810</v>
      </c>
      <c r="B2289" t="s">
        <v>1811</v>
      </c>
      <c r="C2289" t="s">
        <v>1812</v>
      </c>
      <c r="D2289">
        <v>0.6</v>
      </c>
      <c r="E2289" t="s">
        <v>166</v>
      </c>
      <c r="F2289" t="s">
        <v>1778</v>
      </c>
      <c r="G2289">
        <v>1</v>
      </c>
    </row>
    <row r="2290" spans="1:7">
      <c r="A2290">
        <v>10846</v>
      </c>
      <c r="B2290" t="s">
        <v>9814</v>
      </c>
      <c r="C2290" t="s">
        <v>16929</v>
      </c>
      <c r="D2290">
        <v>0.1</v>
      </c>
      <c r="E2290" t="s">
        <v>74</v>
      </c>
      <c r="F2290" t="s">
        <v>9799</v>
      </c>
      <c r="G2290">
        <v>1</v>
      </c>
    </row>
    <row r="2291" spans="1:7">
      <c r="A2291">
        <v>1927</v>
      </c>
      <c r="B2291" t="s">
        <v>9814</v>
      </c>
      <c r="C2291" t="s">
        <v>9804</v>
      </c>
      <c r="D2291">
        <v>0.8</v>
      </c>
      <c r="E2291" t="s">
        <v>74</v>
      </c>
      <c r="F2291" t="s">
        <v>9799</v>
      </c>
      <c r="G2291">
        <v>4</v>
      </c>
    </row>
    <row r="2292" spans="1:7">
      <c r="A2292">
        <v>2308</v>
      </c>
      <c r="B2292" t="s">
        <v>14129</v>
      </c>
      <c r="C2292" t="s">
        <v>14142</v>
      </c>
      <c r="D2292">
        <v>0.01</v>
      </c>
      <c r="E2292" t="s">
        <v>89</v>
      </c>
      <c r="F2292" t="s">
        <v>13121</v>
      </c>
      <c r="G2292">
        <v>7</v>
      </c>
    </row>
    <row r="2293" spans="1:7">
      <c r="A2293">
        <v>2307</v>
      </c>
      <c r="B2293" t="s">
        <v>14129</v>
      </c>
      <c r="C2293" t="s">
        <v>14122</v>
      </c>
      <c r="D2293">
        <v>0.8</v>
      </c>
      <c r="E2293" t="s">
        <v>80</v>
      </c>
      <c r="F2293" t="s">
        <v>13121</v>
      </c>
      <c r="G2293">
        <v>7</v>
      </c>
    </row>
    <row r="2294" spans="1:7">
      <c r="A2294">
        <v>2309</v>
      </c>
      <c r="B2294" t="s">
        <v>248</v>
      </c>
      <c r="C2294" t="s">
        <v>1883</v>
      </c>
      <c r="D2294">
        <v>0.8</v>
      </c>
      <c r="E2294" t="s">
        <v>803</v>
      </c>
      <c r="F2294" t="s">
        <v>1778</v>
      </c>
      <c r="G2294">
        <v>2</v>
      </c>
    </row>
    <row r="2295" spans="1:7">
      <c r="A2295">
        <v>11582</v>
      </c>
      <c r="B2295" t="s">
        <v>248</v>
      </c>
      <c r="C2295" t="s">
        <v>1845</v>
      </c>
      <c r="D2295">
        <v>0.1</v>
      </c>
      <c r="E2295" t="s">
        <v>67</v>
      </c>
      <c r="F2295" t="s">
        <v>1778</v>
      </c>
      <c r="G2295">
        <v>2</v>
      </c>
    </row>
    <row r="2296" spans="1:7">
      <c r="A2296">
        <v>2310</v>
      </c>
      <c r="B2296" t="s">
        <v>248</v>
      </c>
      <c r="C2296" t="s">
        <v>243</v>
      </c>
      <c r="D2296">
        <v>0.6</v>
      </c>
      <c r="E2296" t="s">
        <v>67</v>
      </c>
      <c r="F2296" t="s">
        <v>68</v>
      </c>
      <c r="G2296">
        <v>2</v>
      </c>
    </row>
    <row r="2297" spans="1:7">
      <c r="A2297">
        <v>192</v>
      </c>
      <c r="B2297" t="s">
        <v>10763</v>
      </c>
      <c r="C2297" t="s">
        <v>10764</v>
      </c>
      <c r="D2297">
        <v>0.01</v>
      </c>
      <c r="E2297" t="s">
        <v>135</v>
      </c>
      <c r="F2297" t="s">
        <v>10625</v>
      </c>
      <c r="G2297">
        <v>2</v>
      </c>
    </row>
    <row r="2298" spans="1:7">
      <c r="A2298">
        <v>2311</v>
      </c>
      <c r="B2298" t="s">
        <v>5102</v>
      </c>
      <c r="C2298" t="s">
        <v>16930</v>
      </c>
      <c r="D2298">
        <v>0.01</v>
      </c>
      <c r="E2298" t="s">
        <v>135</v>
      </c>
      <c r="F2298" t="s">
        <v>16397</v>
      </c>
      <c r="G2298">
        <v>4</v>
      </c>
    </row>
    <row r="2299" spans="1:7">
      <c r="A2299">
        <v>2313</v>
      </c>
      <c r="B2299" t="s">
        <v>5101</v>
      </c>
      <c r="C2299" t="s">
        <v>16930</v>
      </c>
      <c r="D2299">
        <v>0.7</v>
      </c>
      <c r="E2299" t="s">
        <v>135</v>
      </c>
      <c r="F2299" t="s">
        <v>16397</v>
      </c>
      <c r="G2299">
        <v>4</v>
      </c>
    </row>
    <row r="2300" spans="1:7">
      <c r="A2300">
        <v>2312</v>
      </c>
      <c r="B2300" t="s">
        <v>5101</v>
      </c>
      <c r="C2300" t="s">
        <v>5087</v>
      </c>
      <c r="D2300">
        <v>0.8</v>
      </c>
      <c r="E2300" t="s">
        <v>135</v>
      </c>
      <c r="F2300" t="s">
        <v>4963</v>
      </c>
      <c r="G2300">
        <v>4</v>
      </c>
    </row>
    <row r="2301" spans="1:7">
      <c r="A2301">
        <v>2077</v>
      </c>
      <c r="B2301" t="s">
        <v>367</v>
      </c>
      <c r="C2301" t="s">
        <v>369</v>
      </c>
      <c r="D2301">
        <v>0.01</v>
      </c>
      <c r="E2301" t="s">
        <v>40</v>
      </c>
      <c r="F2301" t="s">
        <v>68</v>
      </c>
      <c r="G2301">
        <v>2</v>
      </c>
    </row>
    <row r="2302" spans="1:7">
      <c r="A2302">
        <v>2314</v>
      </c>
      <c r="B2302" t="s">
        <v>13700</v>
      </c>
      <c r="C2302" t="s">
        <v>13702</v>
      </c>
      <c r="D2302">
        <v>0.8</v>
      </c>
      <c r="E2302" t="s">
        <v>49</v>
      </c>
      <c r="F2302" t="s">
        <v>13121</v>
      </c>
      <c r="G2302">
        <v>3</v>
      </c>
    </row>
    <row r="2303" spans="1:7">
      <c r="A2303">
        <v>2315</v>
      </c>
      <c r="B2303" t="s">
        <v>4123</v>
      </c>
      <c r="C2303" t="s">
        <v>4261</v>
      </c>
      <c r="D2303">
        <v>0.8</v>
      </c>
      <c r="E2303" t="s">
        <v>354</v>
      </c>
      <c r="F2303" t="s">
        <v>3381</v>
      </c>
      <c r="G2303">
        <v>7</v>
      </c>
    </row>
    <row r="2304" spans="1:7">
      <c r="A2304">
        <v>131</v>
      </c>
      <c r="B2304" t="s">
        <v>4129</v>
      </c>
      <c r="C2304" t="s">
        <v>11383</v>
      </c>
      <c r="D2304">
        <v>0.01</v>
      </c>
      <c r="E2304" t="s">
        <v>354</v>
      </c>
      <c r="F2304" t="s">
        <v>11295</v>
      </c>
      <c r="G2304">
        <v>5</v>
      </c>
    </row>
    <row r="2305" spans="1:7">
      <c r="A2305">
        <v>2078</v>
      </c>
      <c r="B2305" t="s">
        <v>4129</v>
      </c>
      <c r="C2305" t="s">
        <v>4119</v>
      </c>
      <c r="D2305">
        <v>0.01</v>
      </c>
      <c r="E2305" t="s">
        <v>354</v>
      </c>
      <c r="F2305" t="s">
        <v>3381</v>
      </c>
      <c r="G2305">
        <v>5</v>
      </c>
    </row>
    <row r="2306" spans="1:7">
      <c r="A2306">
        <v>288</v>
      </c>
      <c r="B2306" t="s">
        <v>11539</v>
      </c>
      <c r="C2306" t="s">
        <v>11540</v>
      </c>
      <c r="D2306">
        <v>0.01</v>
      </c>
      <c r="E2306" t="s">
        <v>135</v>
      </c>
      <c r="F2306" t="s">
        <v>11432</v>
      </c>
      <c r="G2306">
        <v>2</v>
      </c>
    </row>
    <row r="2307" spans="1:7">
      <c r="A2307">
        <v>6816</v>
      </c>
      <c r="B2307" t="s">
        <v>8125</v>
      </c>
      <c r="C2307" t="s">
        <v>8122</v>
      </c>
      <c r="D2307">
        <v>0.8</v>
      </c>
      <c r="E2307" t="s">
        <v>107</v>
      </c>
      <c r="F2307" t="s">
        <v>8093</v>
      </c>
      <c r="G2307">
        <v>1</v>
      </c>
    </row>
    <row r="2308" spans="1:7">
      <c r="A2308">
        <v>2316</v>
      </c>
      <c r="B2308" t="s">
        <v>14894</v>
      </c>
      <c r="C2308" t="s">
        <v>16931</v>
      </c>
      <c r="D2308">
        <v>0.01</v>
      </c>
      <c r="E2308" t="s">
        <v>595</v>
      </c>
      <c r="F2308" t="s">
        <v>6576</v>
      </c>
      <c r="G2308">
        <v>2</v>
      </c>
    </row>
    <row r="2309" spans="1:7">
      <c r="A2309">
        <v>2317</v>
      </c>
      <c r="B2309" t="s">
        <v>14894</v>
      </c>
      <c r="C2309" t="s">
        <v>16225</v>
      </c>
      <c r="D2309">
        <v>0.01</v>
      </c>
      <c r="E2309" t="s">
        <v>14699</v>
      </c>
      <c r="F2309" t="s">
        <v>6576</v>
      </c>
      <c r="G2309">
        <v>2</v>
      </c>
    </row>
    <row r="2310" spans="1:7">
      <c r="A2310">
        <v>2321</v>
      </c>
      <c r="B2310" t="s">
        <v>4473</v>
      </c>
      <c r="C2310" t="s">
        <v>16932</v>
      </c>
      <c r="D2310">
        <v>0.01</v>
      </c>
      <c r="E2310" t="s">
        <v>80</v>
      </c>
      <c r="F2310" t="s">
        <v>12334</v>
      </c>
      <c r="G2310">
        <v>7</v>
      </c>
    </row>
    <row r="2311" spans="1:7">
      <c r="A2311">
        <v>2318</v>
      </c>
      <c r="B2311" t="s">
        <v>4473</v>
      </c>
      <c r="C2311" t="s">
        <v>4474</v>
      </c>
      <c r="D2311">
        <v>0.01</v>
      </c>
      <c r="E2311" t="s">
        <v>89</v>
      </c>
      <c r="F2311" t="s">
        <v>4434</v>
      </c>
      <c r="G2311">
        <v>3</v>
      </c>
    </row>
    <row r="2312" spans="1:7">
      <c r="A2312">
        <v>2319</v>
      </c>
      <c r="B2312" t="s">
        <v>4473</v>
      </c>
      <c r="C2312" t="s">
        <v>16933</v>
      </c>
      <c r="D2312">
        <v>0.01</v>
      </c>
      <c r="E2312" t="s">
        <v>89</v>
      </c>
      <c r="F2312" t="s">
        <v>14655</v>
      </c>
      <c r="G2312">
        <v>3</v>
      </c>
    </row>
    <row r="2313" spans="1:7">
      <c r="A2313">
        <v>2320</v>
      </c>
      <c r="B2313" t="s">
        <v>4473</v>
      </c>
      <c r="C2313" t="s">
        <v>16751</v>
      </c>
      <c r="D2313">
        <v>0.01</v>
      </c>
      <c r="E2313" t="s">
        <v>89</v>
      </c>
      <c r="F2313" t="s">
        <v>12334</v>
      </c>
      <c r="G2313">
        <v>3</v>
      </c>
    </row>
    <row r="2314" spans="1:7">
      <c r="A2314">
        <v>2322</v>
      </c>
      <c r="B2314" t="s">
        <v>16934</v>
      </c>
      <c r="C2314" t="s">
        <v>431</v>
      </c>
      <c r="D2314">
        <v>0.01</v>
      </c>
      <c r="E2314" t="s">
        <v>135</v>
      </c>
      <c r="F2314" t="s">
        <v>68</v>
      </c>
      <c r="G2314">
        <v>3</v>
      </c>
    </row>
    <row r="2315" spans="1:7">
      <c r="A2315">
        <v>289</v>
      </c>
      <c r="B2315" t="s">
        <v>11805</v>
      </c>
      <c r="C2315" t="s">
        <v>11806</v>
      </c>
      <c r="D2315">
        <v>0.8</v>
      </c>
      <c r="E2315" t="s">
        <v>67</v>
      </c>
      <c r="F2315" t="s">
        <v>11432</v>
      </c>
      <c r="G2315">
        <v>7</v>
      </c>
    </row>
    <row r="2316" spans="1:7">
      <c r="A2316">
        <v>11772</v>
      </c>
      <c r="B2316" t="s">
        <v>1839</v>
      </c>
      <c r="C2316" t="s">
        <v>1836</v>
      </c>
      <c r="D2316">
        <v>0.8</v>
      </c>
      <c r="E2316" t="s">
        <v>203</v>
      </c>
      <c r="F2316" t="s">
        <v>1778</v>
      </c>
      <c r="G2316">
        <v>1</v>
      </c>
    </row>
    <row r="2317" spans="1:7">
      <c r="A2317">
        <v>2620</v>
      </c>
      <c r="B2317" t="s">
        <v>626</v>
      </c>
      <c r="C2317" t="s">
        <v>606</v>
      </c>
      <c r="D2317">
        <v>0.8</v>
      </c>
      <c r="E2317" t="s">
        <v>203</v>
      </c>
      <c r="F2317" t="s">
        <v>499</v>
      </c>
      <c r="G2317">
        <v>4</v>
      </c>
    </row>
    <row r="2318" spans="1:7">
      <c r="A2318">
        <v>2621</v>
      </c>
      <c r="B2318" t="s">
        <v>391</v>
      </c>
      <c r="C2318" t="s">
        <v>487</v>
      </c>
      <c r="D2318">
        <v>0.01</v>
      </c>
      <c r="E2318" t="s">
        <v>203</v>
      </c>
      <c r="F2318" t="s">
        <v>68</v>
      </c>
      <c r="G2318">
        <v>3</v>
      </c>
    </row>
    <row r="2319" spans="1:7">
      <c r="A2319">
        <v>2967</v>
      </c>
      <c r="B2319" t="s">
        <v>14946</v>
      </c>
      <c r="C2319" t="s">
        <v>1877</v>
      </c>
      <c r="D2319">
        <v>0.01</v>
      </c>
      <c r="E2319" t="s">
        <v>49</v>
      </c>
      <c r="F2319" t="s">
        <v>1778</v>
      </c>
      <c r="G2319">
        <v>2</v>
      </c>
    </row>
    <row r="2320" spans="1:7">
      <c r="A2320">
        <v>2966</v>
      </c>
      <c r="B2320" t="s">
        <v>14946</v>
      </c>
      <c r="C2320" t="s">
        <v>14656</v>
      </c>
      <c r="D2320">
        <v>0.1</v>
      </c>
      <c r="E2320" t="s">
        <v>49</v>
      </c>
      <c r="F2320" t="s">
        <v>14655</v>
      </c>
      <c r="G2320">
        <v>2</v>
      </c>
    </row>
    <row r="2321" spans="1:7">
      <c r="A2321">
        <v>6685</v>
      </c>
      <c r="B2321" t="s">
        <v>10363</v>
      </c>
      <c r="C2321" t="s">
        <v>8259</v>
      </c>
      <c r="D2321">
        <v>0.8</v>
      </c>
      <c r="F2321" t="s">
        <v>8093</v>
      </c>
      <c r="G2321">
        <v>3</v>
      </c>
    </row>
    <row r="2322" spans="1:7">
      <c r="A2322">
        <v>2622</v>
      </c>
      <c r="B2322" t="s">
        <v>16936</v>
      </c>
      <c r="C2322" t="s">
        <v>6908</v>
      </c>
      <c r="D2322">
        <v>0.01</v>
      </c>
      <c r="E2322" t="s">
        <v>89</v>
      </c>
      <c r="F2322" t="s">
        <v>6576</v>
      </c>
      <c r="G2322">
        <v>3</v>
      </c>
    </row>
    <row r="2323" spans="1:7">
      <c r="A2323">
        <v>2968</v>
      </c>
      <c r="B2323" t="s">
        <v>14904</v>
      </c>
      <c r="C2323" t="s">
        <v>16937</v>
      </c>
      <c r="D2323">
        <v>0.01</v>
      </c>
      <c r="E2323" t="s">
        <v>12625</v>
      </c>
      <c r="F2323" t="s">
        <v>6576</v>
      </c>
      <c r="G2323">
        <v>7</v>
      </c>
    </row>
    <row r="2324" spans="1:7">
      <c r="A2324">
        <v>2623</v>
      </c>
      <c r="B2324" t="s">
        <v>16938</v>
      </c>
      <c r="C2324" t="s">
        <v>4604</v>
      </c>
      <c r="D2324">
        <v>0.01</v>
      </c>
      <c r="E2324" t="s">
        <v>49</v>
      </c>
      <c r="F2324" t="s">
        <v>4512</v>
      </c>
      <c r="G2324">
        <v>1</v>
      </c>
    </row>
    <row r="2325" spans="1:7">
      <c r="A2325">
        <v>6938</v>
      </c>
      <c r="B2325" t="s">
        <v>13076</v>
      </c>
      <c r="C2325" t="s">
        <v>243</v>
      </c>
      <c r="D2325">
        <v>0.6</v>
      </c>
      <c r="E2325" t="s">
        <v>67</v>
      </c>
      <c r="F2325" t="s">
        <v>68</v>
      </c>
      <c r="G2325">
        <v>2</v>
      </c>
    </row>
    <row r="2326" spans="1:7">
      <c r="A2326">
        <v>290</v>
      </c>
      <c r="B2326" t="s">
        <v>13076</v>
      </c>
      <c r="C2326" t="s">
        <v>13077</v>
      </c>
      <c r="D2326">
        <v>0.8</v>
      </c>
      <c r="E2326" t="s">
        <v>123</v>
      </c>
      <c r="F2326" t="s">
        <v>13028</v>
      </c>
      <c r="G2326">
        <v>3</v>
      </c>
    </row>
    <row r="2327" spans="1:7">
      <c r="A2327">
        <v>291</v>
      </c>
      <c r="B2327" t="s">
        <v>13076</v>
      </c>
      <c r="C2327" t="s">
        <v>16365</v>
      </c>
      <c r="D2327">
        <v>0.01</v>
      </c>
      <c r="E2327" t="s">
        <v>123</v>
      </c>
      <c r="F2327" t="s">
        <v>12619</v>
      </c>
      <c r="G2327">
        <v>3</v>
      </c>
    </row>
    <row r="2328" spans="1:7">
      <c r="A2328">
        <v>2624</v>
      </c>
      <c r="B2328" t="s">
        <v>6886</v>
      </c>
      <c r="C2328" t="s">
        <v>6881</v>
      </c>
      <c r="D2328">
        <v>0.01</v>
      </c>
      <c r="E2328" t="s">
        <v>74</v>
      </c>
      <c r="F2328" t="s">
        <v>6576</v>
      </c>
      <c r="G2328">
        <v>3</v>
      </c>
    </row>
    <row r="2329" spans="1:7">
      <c r="A2329">
        <v>2626</v>
      </c>
      <c r="B2329" t="s">
        <v>7160</v>
      </c>
      <c r="C2329" t="s">
        <v>16939</v>
      </c>
      <c r="D2329">
        <v>0.01</v>
      </c>
      <c r="E2329" t="s">
        <v>203</v>
      </c>
      <c r="F2329" t="s">
        <v>6576</v>
      </c>
      <c r="G2329">
        <v>6</v>
      </c>
    </row>
    <row r="2330" spans="1:7">
      <c r="A2330">
        <v>2625</v>
      </c>
      <c r="B2330" t="s">
        <v>7160</v>
      </c>
      <c r="C2330" t="s">
        <v>16940</v>
      </c>
      <c r="D2330">
        <v>0.01</v>
      </c>
      <c r="E2330" t="s">
        <v>80</v>
      </c>
      <c r="F2330" t="s">
        <v>6576</v>
      </c>
      <c r="G2330">
        <v>6</v>
      </c>
    </row>
    <row r="2331" spans="1:7">
      <c r="A2331">
        <v>10848</v>
      </c>
      <c r="B2331" t="s">
        <v>7160</v>
      </c>
      <c r="C2331" t="s">
        <v>7162</v>
      </c>
      <c r="D2331">
        <v>0.1</v>
      </c>
      <c r="E2331" t="s">
        <v>80</v>
      </c>
      <c r="F2331" t="s">
        <v>6576</v>
      </c>
      <c r="G2331">
        <v>7</v>
      </c>
    </row>
    <row r="2332" spans="1:7">
      <c r="A2332">
        <v>2969</v>
      </c>
      <c r="B2332" t="s">
        <v>12716</v>
      </c>
      <c r="C2332" t="s">
        <v>13237</v>
      </c>
      <c r="D2332">
        <v>0.6</v>
      </c>
      <c r="E2332" t="s">
        <v>166</v>
      </c>
      <c r="F2332" t="s">
        <v>13121</v>
      </c>
      <c r="G2332">
        <v>1</v>
      </c>
    </row>
    <row r="2333" spans="1:7">
      <c r="A2333">
        <v>6592</v>
      </c>
      <c r="B2333" t="s">
        <v>12716</v>
      </c>
      <c r="C2333" t="s">
        <v>12706</v>
      </c>
      <c r="D2333">
        <v>0.8</v>
      </c>
      <c r="E2333" t="s">
        <v>166</v>
      </c>
      <c r="F2333" t="s">
        <v>12660</v>
      </c>
      <c r="G2333">
        <v>1</v>
      </c>
    </row>
    <row r="2334" spans="1:7">
      <c r="A2334">
        <v>2970</v>
      </c>
      <c r="B2334" t="s">
        <v>12716</v>
      </c>
      <c r="C2334" t="s">
        <v>16481</v>
      </c>
      <c r="D2334">
        <v>0.1</v>
      </c>
      <c r="E2334" t="s">
        <v>166</v>
      </c>
      <c r="F2334" t="s">
        <v>12660</v>
      </c>
      <c r="G2334">
        <v>1</v>
      </c>
    </row>
    <row r="2335" spans="1:7">
      <c r="A2335">
        <v>2971</v>
      </c>
      <c r="B2335" t="s">
        <v>12716</v>
      </c>
      <c r="C2335" t="s">
        <v>16264</v>
      </c>
      <c r="D2335">
        <v>0.01</v>
      </c>
      <c r="E2335" t="s">
        <v>166</v>
      </c>
      <c r="F2335" t="s">
        <v>12660</v>
      </c>
      <c r="G2335">
        <v>3</v>
      </c>
    </row>
    <row r="2336" spans="1:7">
      <c r="A2336">
        <v>400</v>
      </c>
      <c r="B2336" t="s">
        <v>9497</v>
      </c>
      <c r="C2336" t="s">
        <v>16941</v>
      </c>
      <c r="D2336">
        <v>0.01</v>
      </c>
      <c r="E2336" t="s">
        <v>107</v>
      </c>
      <c r="F2336" t="s">
        <v>9136</v>
      </c>
      <c r="G2336">
        <v>6</v>
      </c>
    </row>
    <row r="2337" spans="1:7">
      <c r="A2337">
        <v>2627</v>
      </c>
      <c r="B2337" t="s">
        <v>14005</v>
      </c>
      <c r="C2337" t="s">
        <v>13979</v>
      </c>
      <c r="D2337">
        <v>0.01</v>
      </c>
      <c r="F2337" t="s">
        <v>13121</v>
      </c>
      <c r="G2337">
        <v>5</v>
      </c>
    </row>
    <row r="2338" spans="1:7">
      <c r="A2338">
        <v>2628</v>
      </c>
      <c r="B2338" t="s">
        <v>16942</v>
      </c>
      <c r="C2338" t="s">
        <v>16943</v>
      </c>
      <c r="D2338">
        <v>0.01</v>
      </c>
      <c r="E2338" t="s">
        <v>135</v>
      </c>
      <c r="F2338" t="s">
        <v>15357</v>
      </c>
      <c r="G2338">
        <v>8</v>
      </c>
    </row>
    <row r="2339" spans="1:7">
      <c r="A2339">
        <v>10849</v>
      </c>
      <c r="B2339" t="s">
        <v>1973</v>
      </c>
      <c r="C2339" t="s">
        <v>16944</v>
      </c>
      <c r="D2339">
        <v>0.1</v>
      </c>
      <c r="E2339" t="s">
        <v>80</v>
      </c>
      <c r="F2339" t="s">
        <v>1975</v>
      </c>
      <c r="G2339">
        <v>1</v>
      </c>
    </row>
    <row r="2340" spans="1:7">
      <c r="A2340">
        <v>2972</v>
      </c>
      <c r="B2340" t="s">
        <v>1973</v>
      </c>
      <c r="C2340" t="s">
        <v>1974</v>
      </c>
      <c r="D2340">
        <v>0.01</v>
      </c>
      <c r="E2340" t="s">
        <v>80</v>
      </c>
      <c r="F2340" t="s">
        <v>1975</v>
      </c>
      <c r="G2340">
        <v>4</v>
      </c>
    </row>
    <row r="2341" spans="1:7">
      <c r="A2341">
        <v>2629</v>
      </c>
      <c r="B2341" t="s">
        <v>16945</v>
      </c>
      <c r="C2341" t="s">
        <v>16946</v>
      </c>
      <c r="D2341">
        <v>0.01</v>
      </c>
      <c r="E2341" t="s">
        <v>123</v>
      </c>
      <c r="F2341" t="s">
        <v>15376</v>
      </c>
      <c r="G2341">
        <v>7</v>
      </c>
    </row>
    <row r="2342" spans="1:7">
      <c r="A2342">
        <v>2630</v>
      </c>
      <c r="B2342" t="s">
        <v>16945</v>
      </c>
      <c r="C2342" t="s">
        <v>4579</v>
      </c>
      <c r="D2342">
        <v>0.01</v>
      </c>
      <c r="E2342" t="s">
        <v>123</v>
      </c>
      <c r="F2342" t="s">
        <v>4512</v>
      </c>
      <c r="G2342">
        <v>1</v>
      </c>
    </row>
    <row r="2343" spans="1:7">
      <c r="A2343">
        <v>2631</v>
      </c>
      <c r="B2343" t="s">
        <v>4930</v>
      </c>
      <c r="C2343" t="s">
        <v>16772</v>
      </c>
      <c r="D2343">
        <v>0.01</v>
      </c>
      <c r="E2343" t="s">
        <v>166</v>
      </c>
      <c r="F2343" t="s">
        <v>15376</v>
      </c>
      <c r="G2343">
        <v>3</v>
      </c>
    </row>
    <row r="2344" spans="1:7">
      <c r="A2344">
        <v>2632</v>
      </c>
      <c r="B2344" t="s">
        <v>4930</v>
      </c>
      <c r="C2344" t="s">
        <v>4927</v>
      </c>
      <c r="D2344">
        <v>0.1</v>
      </c>
      <c r="E2344" t="s">
        <v>166</v>
      </c>
      <c r="F2344" t="s">
        <v>4512</v>
      </c>
      <c r="G2344">
        <v>3</v>
      </c>
    </row>
    <row r="2345" spans="1:7">
      <c r="A2345">
        <v>2973</v>
      </c>
      <c r="B2345" t="s">
        <v>6104</v>
      </c>
      <c r="C2345" t="s">
        <v>6105</v>
      </c>
      <c r="D2345">
        <v>0.8</v>
      </c>
      <c r="F2345" t="s">
        <v>5790</v>
      </c>
      <c r="G2345">
        <v>3</v>
      </c>
    </row>
    <row r="2346" spans="1:7">
      <c r="A2346">
        <v>2633</v>
      </c>
      <c r="B2346" t="s">
        <v>4467</v>
      </c>
      <c r="C2346" t="s">
        <v>4468</v>
      </c>
      <c r="D2346">
        <v>0.1</v>
      </c>
      <c r="E2346" t="s">
        <v>80</v>
      </c>
      <c r="F2346" t="s">
        <v>4434</v>
      </c>
      <c r="G2346">
        <v>3</v>
      </c>
    </row>
    <row r="2347" spans="1:7">
      <c r="A2347">
        <v>10850</v>
      </c>
      <c r="B2347" t="s">
        <v>4467</v>
      </c>
      <c r="C2347" t="s">
        <v>12428</v>
      </c>
      <c r="D2347">
        <v>0.1</v>
      </c>
      <c r="E2347" t="s">
        <v>80</v>
      </c>
      <c r="F2347" t="s">
        <v>12334</v>
      </c>
      <c r="G2347">
        <v>3</v>
      </c>
    </row>
    <row r="2348" spans="1:7">
      <c r="A2348">
        <v>2634</v>
      </c>
      <c r="B2348" t="s">
        <v>4467</v>
      </c>
      <c r="C2348" t="s">
        <v>16947</v>
      </c>
      <c r="D2348">
        <v>0.01</v>
      </c>
      <c r="E2348" t="s">
        <v>80</v>
      </c>
      <c r="F2348" t="s">
        <v>16432</v>
      </c>
      <c r="G2348">
        <v>3</v>
      </c>
    </row>
    <row r="2349" spans="1:7">
      <c r="A2349">
        <v>2635</v>
      </c>
      <c r="B2349" t="s">
        <v>614</v>
      </c>
      <c r="C2349" t="s">
        <v>529</v>
      </c>
      <c r="D2349">
        <v>0.01</v>
      </c>
      <c r="E2349" t="s">
        <v>123</v>
      </c>
      <c r="F2349" t="s">
        <v>499</v>
      </c>
      <c r="G2349">
        <v>4</v>
      </c>
    </row>
    <row r="2350" spans="1:7">
      <c r="A2350">
        <v>292</v>
      </c>
      <c r="B2350" t="s">
        <v>10390</v>
      </c>
      <c r="C2350" t="s">
        <v>11682</v>
      </c>
      <c r="D2350">
        <v>0.01</v>
      </c>
      <c r="E2350" t="s">
        <v>89</v>
      </c>
      <c r="F2350" t="s">
        <v>11649</v>
      </c>
      <c r="G2350">
        <v>4</v>
      </c>
    </row>
    <row r="2351" spans="1:7">
      <c r="A2351">
        <v>2974</v>
      </c>
      <c r="B2351" t="s">
        <v>16948</v>
      </c>
      <c r="C2351" t="s">
        <v>9611</v>
      </c>
      <c r="D2351">
        <v>0.1</v>
      </c>
      <c r="F2351" t="s">
        <v>9536</v>
      </c>
      <c r="G2351">
        <v>1</v>
      </c>
    </row>
    <row r="2352" spans="1:7">
      <c r="A2352">
        <v>3341</v>
      </c>
      <c r="B2352" t="s">
        <v>1886</v>
      </c>
      <c r="C2352" t="s">
        <v>9634</v>
      </c>
      <c r="D2352">
        <v>0.01</v>
      </c>
      <c r="E2352" t="s">
        <v>67</v>
      </c>
      <c r="F2352" t="s">
        <v>9536</v>
      </c>
      <c r="G2352">
        <v>2</v>
      </c>
    </row>
    <row r="2353" spans="1:7">
      <c r="A2353">
        <v>2975</v>
      </c>
      <c r="B2353" t="s">
        <v>709</v>
      </c>
      <c r="C2353" t="s">
        <v>328</v>
      </c>
      <c r="D2353">
        <v>0.01</v>
      </c>
      <c r="E2353" t="s">
        <v>166</v>
      </c>
      <c r="F2353" t="s">
        <v>68</v>
      </c>
      <c r="G2353">
        <v>2</v>
      </c>
    </row>
    <row r="2354" spans="1:7">
      <c r="A2354">
        <v>2976</v>
      </c>
      <c r="B2354" t="s">
        <v>14221</v>
      </c>
      <c r="C2354" t="s">
        <v>16949</v>
      </c>
      <c r="D2354">
        <v>0.01</v>
      </c>
      <c r="E2354" t="s">
        <v>166</v>
      </c>
      <c r="F2354" t="s">
        <v>13121</v>
      </c>
      <c r="G2354">
        <v>6</v>
      </c>
    </row>
    <row r="2355" spans="1:7">
      <c r="A2355">
        <v>7665</v>
      </c>
      <c r="B2355" t="s">
        <v>14221</v>
      </c>
      <c r="C2355" t="s">
        <v>14199</v>
      </c>
      <c r="D2355">
        <v>0.8</v>
      </c>
      <c r="E2355" t="s">
        <v>166</v>
      </c>
      <c r="F2355" t="s">
        <v>13121</v>
      </c>
      <c r="G2355">
        <v>7</v>
      </c>
    </row>
    <row r="2356" spans="1:7">
      <c r="A2356">
        <v>2977</v>
      </c>
      <c r="B2356" t="s">
        <v>5465</v>
      </c>
      <c r="C2356" t="s">
        <v>5447</v>
      </c>
      <c r="D2356">
        <v>0.01</v>
      </c>
      <c r="E2356" t="s">
        <v>203</v>
      </c>
      <c r="F2356" t="s">
        <v>4512</v>
      </c>
      <c r="G2356">
        <v>5</v>
      </c>
    </row>
    <row r="2357" spans="1:7">
      <c r="A2357">
        <v>7676</v>
      </c>
      <c r="B2357" t="s">
        <v>7316</v>
      </c>
      <c r="C2357" t="s">
        <v>7313</v>
      </c>
      <c r="D2357">
        <v>0.8</v>
      </c>
      <c r="E2357" t="s">
        <v>135</v>
      </c>
      <c r="F2357" t="s">
        <v>7247</v>
      </c>
      <c r="G2357">
        <v>1</v>
      </c>
    </row>
    <row r="2358" spans="1:7">
      <c r="A2358">
        <v>2978</v>
      </c>
      <c r="B2358" t="s">
        <v>3712</v>
      </c>
      <c r="C2358" t="s">
        <v>3701</v>
      </c>
      <c r="D2358">
        <v>0.01</v>
      </c>
      <c r="E2358" t="s">
        <v>203</v>
      </c>
      <c r="F2358" t="s">
        <v>3381</v>
      </c>
      <c r="G2358">
        <v>2</v>
      </c>
    </row>
    <row r="2359" spans="1:7">
      <c r="A2359">
        <v>6848</v>
      </c>
      <c r="B2359" t="s">
        <v>8195</v>
      </c>
      <c r="C2359" t="s">
        <v>16950</v>
      </c>
      <c r="D2359">
        <v>0.5</v>
      </c>
      <c r="E2359" t="s">
        <v>89</v>
      </c>
      <c r="F2359" t="s">
        <v>4512</v>
      </c>
      <c r="G2359">
        <v>1</v>
      </c>
    </row>
    <row r="2360" spans="1:7">
      <c r="A2360">
        <v>6847</v>
      </c>
      <c r="B2360" t="s">
        <v>8195</v>
      </c>
      <c r="C2360" t="s">
        <v>8196</v>
      </c>
      <c r="D2360">
        <v>1</v>
      </c>
      <c r="E2360" t="s">
        <v>89</v>
      </c>
      <c r="F2360" t="s">
        <v>8093</v>
      </c>
      <c r="G2360">
        <v>2</v>
      </c>
    </row>
    <row r="2361" spans="1:7">
      <c r="A2361">
        <v>10567</v>
      </c>
      <c r="B2361" t="s">
        <v>5463</v>
      </c>
      <c r="C2361" t="s">
        <v>5447</v>
      </c>
      <c r="D2361">
        <v>0.8</v>
      </c>
      <c r="E2361" t="s">
        <v>203</v>
      </c>
      <c r="F2361" t="s">
        <v>4512</v>
      </c>
      <c r="G2361">
        <v>5</v>
      </c>
    </row>
    <row r="2362" spans="1:7">
      <c r="A2362">
        <v>3342</v>
      </c>
      <c r="B2362" t="s">
        <v>13729</v>
      </c>
      <c r="C2362" t="s">
        <v>16894</v>
      </c>
      <c r="D2362">
        <v>0.01</v>
      </c>
      <c r="E2362" t="s">
        <v>166</v>
      </c>
      <c r="F2362" t="s">
        <v>13121</v>
      </c>
      <c r="G2362">
        <v>3</v>
      </c>
    </row>
    <row r="2363" spans="1:7">
      <c r="A2363">
        <v>6906</v>
      </c>
      <c r="B2363" t="s">
        <v>13729</v>
      </c>
      <c r="C2363" t="s">
        <v>12862</v>
      </c>
      <c r="D2363">
        <v>0.8</v>
      </c>
      <c r="E2363" t="s">
        <v>166</v>
      </c>
      <c r="F2363" t="s">
        <v>12660</v>
      </c>
      <c r="G2363">
        <v>3</v>
      </c>
    </row>
    <row r="2364" spans="1:7">
      <c r="A2364">
        <v>3343</v>
      </c>
      <c r="B2364" t="s">
        <v>10553</v>
      </c>
      <c r="C2364" t="s">
        <v>10546</v>
      </c>
      <c r="D2364">
        <v>0.6</v>
      </c>
      <c r="F2364" t="s">
        <v>10160</v>
      </c>
      <c r="G2364">
        <v>7</v>
      </c>
    </row>
    <row r="2365" spans="1:7">
      <c r="A2365">
        <v>6760</v>
      </c>
      <c r="B2365" t="s">
        <v>10553</v>
      </c>
      <c r="C2365" t="s">
        <v>8504</v>
      </c>
      <c r="D2365">
        <v>0.8</v>
      </c>
      <c r="F2365" t="s">
        <v>8093</v>
      </c>
      <c r="G2365">
        <v>7</v>
      </c>
    </row>
    <row r="2366" spans="1:7">
      <c r="A2366">
        <v>7172</v>
      </c>
      <c r="B2366" t="s">
        <v>12350</v>
      </c>
      <c r="C2366" t="s">
        <v>12384</v>
      </c>
      <c r="D2366">
        <v>0.8</v>
      </c>
      <c r="E2366" t="s">
        <v>203</v>
      </c>
      <c r="F2366" t="s">
        <v>12334</v>
      </c>
      <c r="G2366">
        <v>1</v>
      </c>
    </row>
    <row r="2367" spans="1:7">
      <c r="A2367">
        <v>2979</v>
      </c>
      <c r="B2367" t="s">
        <v>12350</v>
      </c>
      <c r="C2367" t="s">
        <v>12345</v>
      </c>
      <c r="D2367">
        <v>0.01</v>
      </c>
      <c r="E2367" t="s">
        <v>89</v>
      </c>
      <c r="F2367" t="s">
        <v>12334</v>
      </c>
      <c r="G2367">
        <v>1</v>
      </c>
    </row>
    <row r="2368" spans="1:7">
      <c r="A2368">
        <v>3344</v>
      </c>
      <c r="B2368" t="s">
        <v>12850</v>
      </c>
      <c r="C2368" t="s">
        <v>18443</v>
      </c>
      <c r="D2368">
        <v>0.01</v>
      </c>
      <c r="E2368" t="s">
        <v>49</v>
      </c>
      <c r="F2368" t="s">
        <v>12660</v>
      </c>
      <c r="G2368">
        <v>3</v>
      </c>
    </row>
    <row r="2369" spans="1:7">
      <c r="A2369">
        <v>2980</v>
      </c>
      <c r="B2369" t="s">
        <v>560</v>
      </c>
      <c r="C2369" t="s">
        <v>557</v>
      </c>
      <c r="D2369">
        <v>0.01</v>
      </c>
      <c r="E2369" t="s">
        <v>166</v>
      </c>
      <c r="F2369" t="s">
        <v>499</v>
      </c>
      <c r="G2369">
        <v>4</v>
      </c>
    </row>
    <row r="2370" spans="1:7">
      <c r="A2370">
        <v>3345</v>
      </c>
      <c r="B2370" t="s">
        <v>13449</v>
      </c>
      <c r="C2370" t="s">
        <v>13437</v>
      </c>
      <c r="D2370">
        <v>0.01</v>
      </c>
      <c r="E2370" t="s">
        <v>135</v>
      </c>
      <c r="F2370" t="s">
        <v>13121</v>
      </c>
      <c r="G2370">
        <v>2</v>
      </c>
    </row>
    <row r="2371" spans="1:7">
      <c r="A2371">
        <v>2982</v>
      </c>
      <c r="B2371" t="s">
        <v>10087</v>
      </c>
      <c r="C2371" t="s">
        <v>10088</v>
      </c>
      <c r="D2371">
        <v>0.6</v>
      </c>
      <c r="E2371" t="s">
        <v>203</v>
      </c>
      <c r="F2371" t="s">
        <v>9536</v>
      </c>
      <c r="G2371">
        <v>7</v>
      </c>
    </row>
    <row r="2372" spans="1:7">
      <c r="A2372">
        <v>2981</v>
      </c>
      <c r="B2372" t="s">
        <v>10087</v>
      </c>
      <c r="C2372" t="s">
        <v>842</v>
      </c>
      <c r="D2372">
        <v>0.8</v>
      </c>
      <c r="E2372" t="s">
        <v>203</v>
      </c>
      <c r="F2372" t="s">
        <v>68</v>
      </c>
      <c r="G2372">
        <v>7</v>
      </c>
    </row>
    <row r="2373" spans="1:7">
      <c r="A2373">
        <v>6812</v>
      </c>
      <c r="B2373" t="s">
        <v>9617</v>
      </c>
      <c r="C2373" t="s">
        <v>9611</v>
      </c>
      <c r="D2373">
        <v>0.5</v>
      </c>
      <c r="F2373" t="s">
        <v>9536</v>
      </c>
      <c r="G2373">
        <v>1</v>
      </c>
    </row>
    <row r="2374" spans="1:7">
      <c r="A2374">
        <v>3346</v>
      </c>
      <c r="B2374" t="s">
        <v>9617</v>
      </c>
      <c r="C2374" t="s">
        <v>176</v>
      </c>
      <c r="D2374">
        <v>0.8</v>
      </c>
      <c r="F2374" t="s">
        <v>68</v>
      </c>
      <c r="G2374">
        <v>1</v>
      </c>
    </row>
    <row r="2375" spans="1:7">
      <c r="A2375">
        <v>2983</v>
      </c>
      <c r="B2375" t="s">
        <v>11369</v>
      </c>
      <c r="C2375" t="s">
        <v>3858</v>
      </c>
      <c r="D2375">
        <v>0.01</v>
      </c>
      <c r="E2375" t="s">
        <v>89</v>
      </c>
      <c r="F2375" t="s">
        <v>58</v>
      </c>
      <c r="G2375">
        <v>4</v>
      </c>
    </row>
    <row r="2376" spans="1:7">
      <c r="A2376">
        <v>401</v>
      </c>
      <c r="B2376" t="s">
        <v>11759</v>
      </c>
      <c r="C2376" t="s">
        <v>11760</v>
      </c>
      <c r="D2376">
        <v>0.01</v>
      </c>
      <c r="E2376" t="s">
        <v>107</v>
      </c>
      <c r="F2376" t="s">
        <v>11432</v>
      </c>
      <c r="G2376">
        <v>5</v>
      </c>
    </row>
    <row r="2377" spans="1:7">
      <c r="A2377">
        <v>402</v>
      </c>
      <c r="B2377" t="s">
        <v>11759</v>
      </c>
      <c r="C2377" t="s">
        <v>16952</v>
      </c>
      <c r="D2377">
        <v>0.1</v>
      </c>
      <c r="E2377" t="s">
        <v>107</v>
      </c>
      <c r="F2377" t="s">
        <v>11432</v>
      </c>
      <c r="G2377">
        <v>6</v>
      </c>
    </row>
    <row r="2378" spans="1:7">
      <c r="A2378">
        <v>10852</v>
      </c>
      <c r="B2378" t="s">
        <v>11759</v>
      </c>
      <c r="C2378" t="s">
        <v>11821</v>
      </c>
      <c r="D2378">
        <v>0.1</v>
      </c>
      <c r="E2378" t="s">
        <v>107</v>
      </c>
      <c r="F2378" t="s">
        <v>11432</v>
      </c>
      <c r="G2378">
        <v>7</v>
      </c>
    </row>
    <row r="2379" spans="1:7">
      <c r="A2379">
        <v>6630</v>
      </c>
      <c r="B2379" t="s">
        <v>8091</v>
      </c>
      <c r="C2379" t="s">
        <v>8096</v>
      </c>
      <c r="D2379">
        <v>0.8</v>
      </c>
      <c r="E2379" t="s">
        <v>80</v>
      </c>
      <c r="F2379" t="s">
        <v>8093</v>
      </c>
      <c r="G2379">
        <v>1</v>
      </c>
    </row>
    <row r="2380" spans="1:7">
      <c r="A2380">
        <v>3348</v>
      </c>
      <c r="B2380" t="s">
        <v>9874</v>
      </c>
      <c r="C2380" t="s">
        <v>5151</v>
      </c>
      <c r="D2380">
        <v>0.8</v>
      </c>
      <c r="E2380" t="s">
        <v>166</v>
      </c>
      <c r="F2380" t="s">
        <v>4963</v>
      </c>
      <c r="G2380">
        <v>4</v>
      </c>
    </row>
    <row r="2381" spans="1:7">
      <c r="A2381">
        <v>3347</v>
      </c>
      <c r="B2381" t="s">
        <v>9874</v>
      </c>
      <c r="C2381" t="s">
        <v>9870</v>
      </c>
      <c r="D2381">
        <v>0.01</v>
      </c>
      <c r="E2381" t="s">
        <v>166</v>
      </c>
      <c r="F2381" t="s">
        <v>9799</v>
      </c>
      <c r="G2381">
        <v>4</v>
      </c>
    </row>
    <row r="2382" spans="1:7">
      <c r="A2382">
        <v>403</v>
      </c>
      <c r="B2382" t="s">
        <v>10887</v>
      </c>
      <c r="C2382" t="s">
        <v>10881</v>
      </c>
      <c r="D2382">
        <v>0.01</v>
      </c>
      <c r="E2382" t="s">
        <v>89</v>
      </c>
      <c r="F2382" t="s">
        <v>10870</v>
      </c>
      <c r="G2382">
        <v>4</v>
      </c>
    </row>
    <row r="2383" spans="1:7">
      <c r="A2383">
        <v>530</v>
      </c>
      <c r="B2383" t="s">
        <v>7514</v>
      </c>
      <c r="C2383" t="s">
        <v>7509</v>
      </c>
      <c r="D2383">
        <v>0.01</v>
      </c>
      <c r="E2383" t="s">
        <v>40</v>
      </c>
      <c r="F2383" t="s">
        <v>7247</v>
      </c>
      <c r="G2383">
        <v>2</v>
      </c>
    </row>
    <row r="2384" spans="1:7">
      <c r="A2384">
        <v>531</v>
      </c>
      <c r="B2384" t="s">
        <v>6540</v>
      </c>
      <c r="C2384" t="s">
        <v>1737</v>
      </c>
      <c r="D2384">
        <v>0.7</v>
      </c>
      <c r="F2384" t="s">
        <v>1331</v>
      </c>
      <c r="G2384">
        <v>8</v>
      </c>
    </row>
    <row r="2385" spans="1:7">
      <c r="A2385">
        <v>3349</v>
      </c>
      <c r="B2385" t="s">
        <v>6540</v>
      </c>
      <c r="C2385" t="s">
        <v>6536</v>
      </c>
      <c r="D2385">
        <v>0.8</v>
      </c>
      <c r="F2385" t="s">
        <v>6139</v>
      </c>
      <c r="G2385">
        <v>8</v>
      </c>
    </row>
    <row r="2386" spans="1:7">
      <c r="A2386">
        <v>3781</v>
      </c>
      <c r="B2386" t="s">
        <v>9880</v>
      </c>
      <c r="C2386" t="s">
        <v>5151</v>
      </c>
      <c r="D2386">
        <v>0.8</v>
      </c>
      <c r="E2386" t="s">
        <v>166</v>
      </c>
      <c r="F2386" t="s">
        <v>4963</v>
      </c>
      <c r="G2386">
        <v>4</v>
      </c>
    </row>
    <row r="2387" spans="1:7">
      <c r="A2387">
        <v>3780</v>
      </c>
      <c r="B2387" t="s">
        <v>9880</v>
      </c>
      <c r="C2387" t="s">
        <v>9870</v>
      </c>
      <c r="D2387">
        <v>0.01</v>
      </c>
      <c r="E2387" t="s">
        <v>166</v>
      </c>
      <c r="F2387" t="s">
        <v>9799</v>
      </c>
      <c r="G2387">
        <v>4</v>
      </c>
    </row>
    <row r="2388" spans="1:7">
      <c r="A2388">
        <v>3350</v>
      </c>
      <c r="B2388" t="s">
        <v>8065</v>
      </c>
      <c r="C2388" t="s">
        <v>16780</v>
      </c>
      <c r="D2388">
        <v>0.01</v>
      </c>
      <c r="E2388" t="s">
        <v>107</v>
      </c>
      <c r="F2388" t="s">
        <v>14771</v>
      </c>
      <c r="G2388">
        <v>6</v>
      </c>
    </row>
    <row r="2389" spans="1:7">
      <c r="A2389">
        <v>532</v>
      </c>
      <c r="B2389" t="s">
        <v>3060</v>
      </c>
      <c r="C2389" t="s">
        <v>3337</v>
      </c>
      <c r="D2389">
        <v>0.01</v>
      </c>
      <c r="E2389" t="s">
        <v>203</v>
      </c>
      <c r="F2389" t="s">
        <v>2900</v>
      </c>
      <c r="G2389">
        <v>7</v>
      </c>
    </row>
    <row r="2390" spans="1:7">
      <c r="A2390">
        <v>3351</v>
      </c>
      <c r="B2390" t="s">
        <v>12481</v>
      </c>
      <c r="C2390" t="s">
        <v>16953</v>
      </c>
      <c r="D2390">
        <v>0.1</v>
      </c>
      <c r="E2390" t="s">
        <v>203</v>
      </c>
      <c r="F2390" t="s">
        <v>12334</v>
      </c>
      <c r="G2390">
        <v>2</v>
      </c>
    </row>
    <row r="2391" spans="1:7">
      <c r="A2391">
        <v>3352</v>
      </c>
      <c r="B2391" t="s">
        <v>12569</v>
      </c>
      <c r="C2391" t="s">
        <v>12562</v>
      </c>
      <c r="D2391">
        <v>0.01</v>
      </c>
      <c r="E2391" t="s">
        <v>74</v>
      </c>
      <c r="F2391" t="s">
        <v>12334</v>
      </c>
      <c r="G2391">
        <v>7</v>
      </c>
    </row>
    <row r="2392" spans="1:7">
      <c r="A2392">
        <v>3353</v>
      </c>
      <c r="B2392" t="s">
        <v>7209</v>
      </c>
      <c r="C2392" t="s">
        <v>7211</v>
      </c>
      <c r="D2392">
        <v>0.7</v>
      </c>
      <c r="E2392" t="s">
        <v>595</v>
      </c>
      <c r="F2392" t="s">
        <v>6576</v>
      </c>
      <c r="G2392">
        <v>7</v>
      </c>
    </row>
    <row r="2393" spans="1:7">
      <c r="A2393">
        <v>7757</v>
      </c>
      <c r="B2393" t="s">
        <v>7209</v>
      </c>
      <c r="C2393" t="s">
        <v>16323</v>
      </c>
      <c r="D2393">
        <v>0.8</v>
      </c>
      <c r="E2393" t="s">
        <v>14699</v>
      </c>
      <c r="F2393" t="s">
        <v>6576</v>
      </c>
      <c r="G2393">
        <v>7</v>
      </c>
    </row>
    <row r="2394" spans="1:7">
      <c r="A2394">
        <v>3782</v>
      </c>
      <c r="B2394" t="s">
        <v>14344</v>
      </c>
      <c r="C2394" t="s">
        <v>14337</v>
      </c>
      <c r="D2394">
        <v>0.8</v>
      </c>
      <c r="F2394" t="s">
        <v>14278</v>
      </c>
      <c r="G2394">
        <v>1</v>
      </c>
    </row>
    <row r="2395" spans="1:7">
      <c r="A2395">
        <v>3783</v>
      </c>
      <c r="B2395" t="s">
        <v>6496</v>
      </c>
      <c r="C2395" t="s">
        <v>6485</v>
      </c>
      <c r="D2395">
        <v>0.01</v>
      </c>
      <c r="E2395" t="s">
        <v>203</v>
      </c>
      <c r="F2395" t="s">
        <v>5790</v>
      </c>
      <c r="G2395">
        <v>7</v>
      </c>
    </row>
    <row r="2396" spans="1:7">
      <c r="A2396">
        <v>4194</v>
      </c>
      <c r="B2396" t="s">
        <v>13118</v>
      </c>
      <c r="C2396" t="s">
        <v>13120</v>
      </c>
      <c r="D2396">
        <v>0.8</v>
      </c>
      <c r="E2396" t="s">
        <v>74</v>
      </c>
      <c r="F2396" t="s">
        <v>13121</v>
      </c>
      <c r="G2396">
        <v>1</v>
      </c>
    </row>
    <row r="2397" spans="1:7">
      <c r="A2397">
        <v>3784</v>
      </c>
      <c r="B2397" t="s">
        <v>2636</v>
      </c>
      <c r="C2397" t="s">
        <v>2633</v>
      </c>
      <c r="D2397">
        <v>0.01</v>
      </c>
      <c r="E2397" t="s">
        <v>49</v>
      </c>
      <c r="F2397" t="s">
        <v>2210</v>
      </c>
      <c r="G2397">
        <v>7</v>
      </c>
    </row>
    <row r="2398" spans="1:7">
      <c r="A2398">
        <v>6868</v>
      </c>
      <c r="B2398" t="s">
        <v>10339</v>
      </c>
      <c r="C2398" t="s">
        <v>8251</v>
      </c>
      <c r="D2398">
        <v>0.8</v>
      </c>
      <c r="E2398" t="s">
        <v>107</v>
      </c>
      <c r="F2398" t="s">
        <v>8093</v>
      </c>
      <c r="G2398">
        <v>3</v>
      </c>
    </row>
    <row r="2399" spans="1:7">
      <c r="A2399">
        <v>4195</v>
      </c>
      <c r="B2399" t="s">
        <v>828</v>
      </c>
      <c r="C2399" t="s">
        <v>824</v>
      </c>
      <c r="D2399">
        <v>0.01</v>
      </c>
      <c r="E2399" t="s">
        <v>354</v>
      </c>
      <c r="F2399" t="s">
        <v>68</v>
      </c>
      <c r="G2399">
        <v>7</v>
      </c>
    </row>
    <row r="2400" spans="1:7">
      <c r="A2400">
        <v>3785</v>
      </c>
      <c r="B2400" t="s">
        <v>4861</v>
      </c>
      <c r="C2400" t="s">
        <v>16954</v>
      </c>
      <c r="D2400">
        <v>0.01</v>
      </c>
      <c r="E2400" t="s">
        <v>203</v>
      </c>
      <c r="F2400" t="s">
        <v>4512</v>
      </c>
      <c r="G2400">
        <v>6</v>
      </c>
    </row>
    <row r="2401" spans="1:7">
      <c r="A2401">
        <v>3786</v>
      </c>
      <c r="B2401" t="s">
        <v>9087</v>
      </c>
      <c r="C2401" t="s">
        <v>9078</v>
      </c>
      <c r="D2401">
        <v>0.8</v>
      </c>
      <c r="E2401" t="s">
        <v>107</v>
      </c>
      <c r="F2401" t="s">
        <v>8594</v>
      </c>
      <c r="G2401">
        <v>7</v>
      </c>
    </row>
    <row r="2402" spans="1:7">
      <c r="A2402">
        <v>3787</v>
      </c>
      <c r="B2402" t="s">
        <v>9087</v>
      </c>
      <c r="C2402" t="s">
        <v>7168</v>
      </c>
      <c r="D2402">
        <v>0.01</v>
      </c>
      <c r="E2402" t="s">
        <v>107</v>
      </c>
      <c r="F2402" t="s">
        <v>6576</v>
      </c>
      <c r="G2402">
        <v>7</v>
      </c>
    </row>
    <row r="2403" spans="1:7">
      <c r="A2403">
        <v>3788</v>
      </c>
      <c r="B2403" t="s">
        <v>7848</v>
      </c>
      <c r="C2403" t="s">
        <v>18391</v>
      </c>
      <c r="D2403">
        <v>0.01</v>
      </c>
      <c r="E2403" t="s">
        <v>40</v>
      </c>
      <c r="F2403" t="s">
        <v>14771</v>
      </c>
      <c r="G2403">
        <v>1</v>
      </c>
    </row>
    <row r="2404" spans="1:7">
      <c r="A2404">
        <v>3789</v>
      </c>
      <c r="B2404" t="s">
        <v>3419</v>
      </c>
      <c r="C2404" t="s">
        <v>3414</v>
      </c>
      <c r="D2404">
        <v>0.01</v>
      </c>
      <c r="E2404" t="s">
        <v>89</v>
      </c>
      <c r="F2404" t="s">
        <v>3381</v>
      </c>
      <c r="G2404">
        <v>1</v>
      </c>
    </row>
    <row r="2405" spans="1:7">
      <c r="A2405">
        <v>660</v>
      </c>
      <c r="B2405" t="s">
        <v>5369</v>
      </c>
      <c r="C2405" t="s">
        <v>18444</v>
      </c>
      <c r="D2405">
        <v>0.01</v>
      </c>
      <c r="E2405" t="s">
        <v>49</v>
      </c>
      <c r="F2405" t="s">
        <v>14748</v>
      </c>
      <c r="G2405">
        <v>5</v>
      </c>
    </row>
    <row r="2406" spans="1:7">
      <c r="A2406">
        <v>3790</v>
      </c>
      <c r="B2406" t="s">
        <v>5369</v>
      </c>
      <c r="C2406" t="s">
        <v>5371</v>
      </c>
      <c r="D2406">
        <v>0.6</v>
      </c>
      <c r="E2406" t="s">
        <v>49</v>
      </c>
      <c r="F2406" t="s">
        <v>4512</v>
      </c>
      <c r="G2406">
        <v>5</v>
      </c>
    </row>
    <row r="2407" spans="1:7">
      <c r="A2407">
        <v>3791</v>
      </c>
      <c r="B2407" t="s">
        <v>14569</v>
      </c>
      <c r="C2407" t="s">
        <v>14563</v>
      </c>
      <c r="D2407">
        <v>0.01</v>
      </c>
      <c r="E2407" t="s">
        <v>107</v>
      </c>
      <c r="F2407" t="s">
        <v>14278</v>
      </c>
      <c r="G2407">
        <v>5</v>
      </c>
    </row>
    <row r="2408" spans="1:7">
      <c r="A2408">
        <v>3792</v>
      </c>
      <c r="B2408" t="s">
        <v>156</v>
      </c>
      <c r="C2408" t="s">
        <v>106</v>
      </c>
      <c r="D2408">
        <v>0.01</v>
      </c>
      <c r="E2408" t="s">
        <v>107</v>
      </c>
      <c r="F2408" t="s">
        <v>68</v>
      </c>
      <c r="G2408">
        <v>1</v>
      </c>
    </row>
    <row r="2409" spans="1:7">
      <c r="A2409">
        <v>3793</v>
      </c>
      <c r="B2409" t="s">
        <v>16956</v>
      </c>
      <c r="C2409" t="s">
        <v>6105</v>
      </c>
      <c r="D2409">
        <v>0.01</v>
      </c>
      <c r="F2409" t="s">
        <v>5790</v>
      </c>
      <c r="G2409">
        <v>3</v>
      </c>
    </row>
    <row r="2410" spans="1:7">
      <c r="A2410">
        <v>4196</v>
      </c>
      <c r="B2410" t="s">
        <v>5769</v>
      </c>
      <c r="C2410" t="s">
        <v>5761</v>
      </c>
      <c r="D2410">
        <v>0.8</v>
      </c>
      <c r="E2410" t="s">
        <v>203</v>
      </c>
      <c r="F2410" t="s">
        <v>4963</v>
      </c>
      <c r="G2410">
        <v>8</v>
      </c>
    </row>
    <row r="2411" spans="1:7">
      <c r="A2411">
        <v>3794</v>
      </c>
      <c r="B2411" t="s">
        <v>5085</v>
      </c>
      <c r="C2411" t="s">
        <v>5087</v>
      </c>
      <c r="D2411">
        <v>0.01</v>
      </c>
      <c r="E2411" t="s">
        <v>135</v>
      </c>
      <c r="F2411" t="s">
        <v>4963</v>
      </c>
      <c r="G2411">
        <v>4</v>
      </c>
    </row>
    <row r="2412" spans="1:7">
      <c r="A2412">
        <v>3795</v>
      </c>
      <c r="B2412" t="s">
        <v>3683</v>
      </c>
      <c r="C2412" t="s">
        <v>3674</v>
      </c>
      <c r="D2412">
        <v>0.01</v>
      </c>
      <c r="E2412" t="s">
        <v>354</v>
      </c>
      <c r="F2412" t="s">
        <v>3381</v>
      </c>
      <c r="G2412">
        <v>2</v>
      </c>
    </row>
    <row r="2413" spans="1:7">
      <c r="A2413">
        <v>3796</v>
      </c>
      <c r="B2413" t="s">
        <v>625</v>
      </c>
      <c r="C2413" t="s">
        <v>606</v>
      </c>
      <c r="D2413">
        <v>0.01</v>
      </c>
      <c r="E2413" t="s">
        <v>203</v>
      </c>
      <c r="F2413" t="s">
        <v>499</v>
      </c>
      <c r="G2413">
        <v>4</v>
      </c>
    </row>
    <row r="2414" spans="1:7">
      <c r="A2414">
        <v>3797</v>
      </c>
      <c r="B2414" t="s">
        <v>5168</v>
      </c>
      <c r="C2414" t="s">
        <v>5151</v>
      </c>
      <c r="D2414">
        <v>0.8</v>
      </c>
      <c r="E2414" t="s">
        <v>166</v>
      </c>
      <c r="F2414" t="s">
        <v>4963</v>
      </c>
      <c r="G2414">
        <v>4</v>
      </c>
    </row>
    <row r="2415" spans="1:7">
      <c r="A2415">
        <v>3798</v>
      </c>
      <c r="B2415" t="s">
        <v>5168</v>
      </c>
      <c r="C2415" t="s">
        <v>16957</v>
      </c>
      <c r="D2415">
        <v>0.6</v>
      </c>
      <c r="E2415" t="s">
        <v>166</v>
      </c>
      <c r="F2415" t="s">
        <v>15400</v>
      </c>
      <c r="G2415">
        <v>4</v>
      </c>
    </row>
    <row r="2416" spans="1:7">
      <c r="A2416">
        <v>3799</v>
      </c>
      <c r="B2416" t="s">
        <v>16958</v>
      </c>
      <c r="C2416" t="s">
        <v>10310</v>
      </c>
      <c r="D2416">
        <v>0.01</v>
      </c>
      <c r="E2416" t="s">
        <v>40</v>
      </c>
      <c r="F2416" t="s">
        <v>10160</v>
      </c>
      <c r="G2416">
        <v>2</v>
      </c>
    </row>
    <row r="2417" spans="1:7">
      <c r="A2417">
        <v>10854</v>
      </c>
      <c r="B2417" t="s">
        <v>16958</v>
      </c>
      <c r="C2417" t="s">
        <v>4858</v>
      </c>
      <c r="D2417">
        <v>0.1</v>
      </c>
      <c r="E2417" t="s">
        <v>40</v>
      </c>
      <c r="F2417" t="s">
        <v>4512</v>
      </c>
      <c r="G2417">
        <v>2</v>
      </c>
    </row>
    <row r="2418" spans="1:7">
      <c r="A2418">
        <v>3800</v>
      </c>
      <c r="B2418" t="s">
        <v>2570</v>
      </c>
      <c r="C2418" t="s">
        <v>2566</v>
      </c>
      <c r="D2418">
        <v>0.01</v>
      </c>
      <c r="F2418" t="s">
        <v>2210</v>
      </c>
      <c r="G2418">
        <v>5</v>
      </c>
    </row>
    <row r="2419" spans="1:7">
      <c r="A2419">
        <v>4197</v>
      </c>
      <c r="B2419" t="s">
        <v>2672</v>
      </c>
      <c r="C2419" t="s">
        <v>2673</v>
      </c>
      <c r="D2419">
        <v>0.8</v>
      </c>
      <c r="E2419" t="s">
        <v>203</v>
      </c>
      <c r="F2419" t="s">
        <v>2210</v>
      </c>
      <c r="G2419">
        <v>7</v>
      </c>
    </row>
    <row r="2420" spans="1:7">
      <c r="A2420">
        <v>6633</v>
      </c>
      <c r="B2420" t="s">
        <v>3953</v>
      </c>
      <c r="C2420" t="s">
        <v>16124</v>
      </c>
      <c r="D2420">
        <v>0.5</v>
      </c>
      <c r="E2420" t="s">
        <v>354</v>
      </c>
      <c r="F2420" t="s">
        <v>9136</v>
      </c>
      <c r="G2420">
        <v>2</v>
      </c>
    </row>
    <row r="2421" spans="1:7">
      <c r="A2421">
        <v>10855</v>
      </c>
      <c r="B2421" t="s">
        <v>3953</v>
      </c>
      <c r="C2421" t="s">
        <v>16960</v>
      </c>
      <c r="D2421">
        <v>0.1</v>
      </c>
      <c r="F2421" t="s">
        <v>58</v>
      </c>
      <c r="G2421">
        <v>1</v>
      </c>
    </row>
    <row r="2422" spans="1:7">
      <c r="A2422">
        <v>4200</v>
      </c>
      <c r="B2422" t="s">
        <v>3953</v>
      </c>
      <c r="C2422" t="s">
        <v>3954</v>
      </c>
      <c r="D2422">
        <v>0.8</v>
      </c>
      <c r="F2422" t="s">
        <v>58</v>
      </c>
      <c r="G2422">
        <v>4</v>
      </c>
    </row>
    <row r="2423" spans="1:7">
      <c r="A2423">
        <v>4198</v>
      </c>
      <c r="B2423" t="s">
        <v>3953</v>
      </c>
      <c r="C2423" t="s">
        <v>16635</v>
      </c>
      <c r="D2423">
        <v>0.7</v>
      </c>
      <c r="F2423" t="s">
        <v>6576</v>
      </c>
      <c r="G2423">
        <v>3</v>
      </c>
    </row>
    <row r="2424" spans="1:7">
      <c r="A2424">
        <v>4199</v>
      </c>
      <c r="B2424" t="s">
        <v>3953</v>
      </c>
      <c r="C2424" t="s">
        <v>16961</v>
      </c>
      <c r="D2424">
        <v>0.6</v>
      </c>
      <c r="E2424" t="s">
        <v>123</v>
      </c>
      <c r="F2424" t="s">
        <v>14681</v>
      </c>
      <c r="G2424">
        <v>2</v>
      </c>
    </row>
    <row r="2425" spans="1:7">
      <c r="A2425">
        <v>4202</v>
      </c>
      <c r="B2425" t="s">
        <v>9086</v>
      </c>
      <c r="C2425" t="s">
        <v>16723</v>
      </c>
      <c r="D2425">
        <v>0.01</v>
      </c>
      <c r="E2425" t="s">
        <v>107</v>
      </c>
      <c r="F2425" t="s">
        <v>8594</v>
      </c>
      <c r="G2425">
        <v>6</v>
      </c>
    </row>
    <row r="2426" spans="1:7">
      <c r="A2426">
        <v>4201</v>
      </c>
      <c r="B2426" t="s">
        <v>9086</v>
      </c>
      <c r="C2426" t="s">
        <v>16962</v>
      </c>
      <c r="D2426">
        <v>0.01</v>
      </c>
      <c r="E2426" t="s">
        <v>107</v>
      </c>
      <c r="F2426" t="s">
        <v>14655</v>
      </c>
      <c r="G2426">
        <v>6</v>
      </c>
    </row>
    <row r="2427" spans="1:7">
      <c r="A2427">
        <v>4204</v>
      </c>
      <c r="B2427" t="s">
        <v>8736</v>
      </c>
      <c r="C2427" t="s">
        <v>8730</v>
      </c>
      <c r="D2427">
        <v>0.7</v>
      </c>
      <c r="E2427" t="s">
        <v>67</v>
      </c>
      <c r="F2427" t="s">
        <v>8594</v>
      </c>
      <c r="G2427">
        <v>2</v>
      </c>
    </row>
    <row r="2428" spans="1:7">
      <c r="A2428">
        <v>4203</v>
      </c>
      <c r="B2428" t="s">
        <v>8736</v>
      </c>
      <c r="C2428" t="s">
        <v>6717</v>
      </c>
      <c r="D2428">
        <v>0.8</v>
      </c>
      <c r="E2428" t="s">
        <v>67</v>
      </c>
      <c r="F2428" t="s">
        <v>6576</v>
      </c>
      <c r="G2428">
        <v>2</v>
      </c>
    </row>
    <row r="2429" spans="1:7">
      <c r="A2429">
        <v>7669</v>
      </c>
      <c r="B2429" t="s">
        <v>8736</v>
      </c>
      <c r="C2429" t="s">
        <v>14966</v>
      </c>
      <c r="D2429">
        <v>0.6</v>
      </c>
      <c r="E2429" t="s">
        <v>12625</v>
      </c>
      <c r="F2429" t="s">
        <v>11921</v>
      </c>
      <c r="G2429">
        <v>2</v>
      </c>
    </row>
    <row r="2430" spans="1:7">
      <c r="A2430">
        <v>4613</v>
      </c>
      <c r="B2430" t="s">
        <v>10296</v>
      </c>
      <c r="C2430" t="s">
        <v>10292</v>
      </c>
      <c r="D2430">
        <v>0.5</v>
      </c>
      <c r="E2430" t="s">
        <v>166</v>
      </c>
      <c r="F2430" t="s">
        <v>10160</v>
      </c>
      <c r="G2430">
        <v>2</v>
      </c>
    </row>
    <row r="2431" spans="1:7">
      <c r="A2431">
        <v>6693</v>
      </c>
      <c r="B2431" t="s">
        <v>10296</v>
      </c>
      <c r="C2431" t="s">
        <v>8222</v>
      </c>
      <c r="D2431">
        <v>0.8</v>
      </c>
      <c r="E2431" t="s">
        <v>166</v>
      </c>
      <c r="F2431" t="s">
        <v>8093</v>
      </c>
      <c r="G2431">
        <v>2</v>
      </c>
    </row>
    <row r="2432" spans="1:7">
      <c r="A2432">
        <v>4614</v>
      </c>
      <c r="B2432" t="s">
        <v>10296</v>
      </c>
      <c r="C2432" t="s">
        <v>16824</v>
      </c>
      <c r="D2432">
        <v>0.6</v>
      </c>
      <c r="E2432" t="s">
        <v>166</v>
      </c>
      <c r="F2432" t="s">
        <v>15103</v>
      </c>
      <c r="G2432">
        <v>7</v>
      </c>
    </row>
    <row r="2433" spans="1:7">
      <c r="A2433">
        <v>781</v>
      </c>
      <c r="B2433" t="s">
        <v>4176</v>
      </c>
      <c r="C2433" t="s">
        <v>16963</v>
      </c>
      <c r="D2433">
        <v>0.01</v>
      </c>
      <c r="E2433" t="s">
        <v>203</v>
      </c>
      <c r="F2433" t="s">
        <v>14748</v>
      </c>
      <c r="G2433">
        <v>5</v>
      </c>
    </row>
    <row r="2434" spans="1:7">
      <c r="A2434">
        <v>11583</v>
      </c>
      <c r="B2434" t="s">
        <v>12216</v>
      </c>
      <c r="C2434" t="s">
        <v>12211</v>
      </c>
      <c r="D2434">
        <v>0.1</v>
      </c>
      <c r="E2434" t="s">
        <v>803</v>
      </c>
      <c r="F2434" t="s">
        <v>12156</v>
      </c>
      <c r="G2434">
        <v>2</v>
      </c>
    </row>
    <row r="2435" spans="1:7">
      <c r="A2435">
        <v>11584</v>
      </c>
      <c r="B2435" t="s">
        <v>12216</v>
      </c>
      <c r="C2435" t="s">
        <v>12195</v>
      </c>
      <c r="D2435">
        <v>0.1</v>
      </c>
      <c r="E2435" t="s">
        <v>67</v>
      </c>
      <c r="F2435" t="s">
        <v>12156</v>
      </c>
      <c r="G2435">
        <v>2</v>
      </c>
    </row>
    <row r="2436" spans="1:7">
      <c r="A2436">
        <v>4205</v>
      </c>
      <c r="B2436" t="s">
        <v>4651</v>
      </c>
      <c r="C2436" t="s">
        <v>4636</v>
      </c>
      <c r="D2436">
        <v>0.01</v>
      </c>
      <c r="E2436" t="s">
        <v>166</v>
      </c>
      <c r="F2436" t="s">
        <v>4512</v>
      </c>
      <c r="G2436">
        <v>1</v>
      </c>
    </row>
    <row r="2437" spans="1:7">
      <c r="A2437">
        <v>4206</v>
      </c>
      <c r="B2437" t="s">
        <v>5231</v>
      </c>
      <c r="C2437" t="s">
        <v>5226</v>
      </c>
      <c r="D2437">
        <v>0.01</v>
      </c>
      <c r="E2437" t="s">
        <v>40</v>
      </c>
      <c r="F2437" t="s">
        <v>4963</v>
      </c>
      <c r="G2437">
        <v>4</v>
      </c>
    </row>
    <row r="2438" spans="1:7">
      <c r="A2438">
        <v>7158</v>
      </c>
      <c r="B2438" t="s">
        <v>7507</v>
      </c>
      <c r="C2438" t="s">
        <v>14351</v>
      </c>
      <c r="D2438">
        <v>0.8</v>
      </c>
      <c r="E2438" t="s">
        <v>40</v>
      </c>
      <c r="F2438" t="s">
        <v>14278</v>
      </c>
      <c r="G2438">
        <v>1</v>
      </c>
    </row>
    <row r="2439" spans="1:7">
      <c r="A2439">
        <v>12041</v>
      </c>
      <c r="B2439" t="s">
        <v>7507</v>
      </c>
      <c r="C2439" t="s">
        <v>14455</v>
      </c>
      <c r="D2439">
        <v>0.8</v>
      </c>
      <c r="E2439" t="s">
        <v>40</v>
      </c>
      <c r="F2439" t="s">
        <v>14278</v>
      </c>
      <c r="G2439">
        <v>2</v>
      </c>
    </row>
    <row r="2440" spans="1:7">
      <c r="A2440">
        <v>4615</v>
      </c>
      <c r="B2440" t="s">
        <v>16964</v>
      </c>
      <c r="C2440" t="s">
        <v>18445</v>
      </c>
      <c r="D2440">
        <v>0.8</v>
      </c>
      <c r="E2440" t="s">
        <v>40</v>
      </c>
      <c r="F2440" t="s">
        <v>14278</v>
      </c>
      <c r="G2440">
        <v>5</v>
      </c>
    </row>
    <row r="2441" spans="1:7">
      <c r="A2441">
        <v>4616</v>
      </c>
      <c r="B2441" t="s">
        <v>975</v>
      </c>
      <c r="C2441" t="s">
        <v>976</v>
      </c>
      <c r="D2441">
        <v>0.01</v>
      </c>
      <c r="E2441" t="s">
        <v>89</v>
      </c>
      <c r="F2441" t="s">
        <v>41</v>
      </c>
      <c r="G2441">
        <v>1</v>
      </c>
    </row>
    <row r="2442" spans="1:7">
      <c r="A2442">
        <v>4618</v>
      </c>
      <c r="B2442" t="s">
        <v>13502</v>
      </c>
      <c r="C2442" t="s">
        <v>13485</v>
      </c>
      <c r="D2442">
        <v>0.01</v>
      </c>
      <c r="E2442" t="s">
        <v>803</v>
      </c>
      <c r="F2442" t="s">
        <v>13121</v>
      </c>
      <c r="G2442">
        <v>2</v>
      </c>
    </row>
    <row r="2443" spans="1:7">
      <c r="A2443">
        <v>4617</v>
      </c>
      <c r="B2443" t="s">
        <v>13502</v>
      </c>
      <c r="C2443" t="s">
        <v>16219</v>
      </c>
      <c r="D2443">
        <v>0.6</v>
      </c>
      <c r="E2443" t="s">
        <v>803</v>
      </c>
      <c r="F2443" t="s">
        <v>12660</v>
      </c>
      <c r="G2443">
        <v>2</v>
      </c>
    </row>
    <row r="2444" spans="1:7">
      <c r="A2444">
        <v>11585</v>
      </c>
      <c r="B2444" t="s">
        <v>13502</v>
      </c>
      <c r="C2444" t="s">
        <v>16109</v>
      </c>
      <c r="D2444">
        <v>0.1</v>
      </c>
      <c r="E2444" t="s">
        <v>67</v>
      </c>
      <c r="F2444" t="s">
        <v>12660</v>
      </c>
      <c r="G2444">
        <v>2</v>
      </c>
    </row>
    <row r="2445" spans="1:7">
      <c r="A2445">
        <v>4207</v>
      </c>
      <c r="B2445" t="s">
        <v>14024</v>
      </c>
      <c r="C2445" t="s">
        <v>16103</v>
      </c>
      <c r="D2445">
        <v>0.01</v>
      </c>
      <c r="E2445" t="s">
        <v>803</v>
      </c>
      <c r="F2445" t="s">
        <v>12660</v>
      </c>
      <c r="G2445">
        <v>5</v>
      </c>
    </row>
    <row r="2446" spans="1:7">
      <c r="A2446">
        <v>4208</v>
      </c>
      <c r="B2446" t="s">
        <v>10099</v>
      </c>
      <c r="C2446" t="s">
        <v>5608</v>
      </c>
      <c r="D2446">
        <v>0.01</v>
      </c>
      <c r="E2446" t="s">
        <v>74</v>
      </c>
      <c r="F2446" t="s">
        <v>4963</v>
      </c>
      <c r="G2446">
        <v>8</v>
      </c>
    </row>
    <row r="2447" spans="1:7">
      <c r="A2447">
        <v>4619</v>
      </c>
      <c r="B2447" t="s">
        <v>13733</v>
      </c>
      <c r="C2447" t="s">
        <v>13734</v>
      </c>
      <c r="D2447">
        <v>0.1</v>
      </c>
      <c r="F2447" t="s">
        <v>13121</v>
      </c>
      <c r="G2447">
        <v>3</v>
      </c>
    </row>
    <row r="2448" spans="1:7">
      <c r="A2448">
        <v>4209</v>
      </c>
      <c r="B2448" t="s">
        <v>4399</v>
      </c>
      <c r="C2448" t="s">
        <v>4396</v>
      </c>
      <c r="D2448">
        <v>0.01</v>
      </c>
      <c r="E2448" t="s">
        <v>595</v>
      </c>
      <c r="F2448" t="s">
        <v>58</v>
      </c>
      <c r="G2448">
        <v>8</v>
      </c>
    </row>
    <row r="2449" spans="1:7">
      <c r="A2449">
        <v>4210</v>
      </c>
      <c r="B2449" t="s">
        <v>16966</v>
      </c>
      <c r="C2449" t="s">
        <v>2152</v>
      </c>
      <c r="D2449">
        <v>0.01</v>
      </c>
      <c r="E2449" t="s">
        <v>166</v>
      </c>
      <c r="F2449" t="s">
        <v>1778</v>
      </c>
      <c r="G2449">
        <v>7</v>
      </c>
    </row>
    <row r="2450" spans="1:7">
      <c r="A2450">
        <v>4620</v>
      </c>
      <c r="B2450" t="s">
        <v>14061</v>
      </c>
      <c r="C2450" t="s">
        <v>16102</v>
      </c>
      <c r="D2450">
        <v>0.8</v>
      </c>
      <c r="E2450" t="s">
        <v>595</v>
      </c>
      <c r="F2450" t="s">
        <v>12660</v>
      </c>
      <c r="G2450">
        <v>5</v>
      </c>
    </row>
    <row r="2451" spans="1:7">
      <c r="A2451">
        <v>935</v>
      </c>
      <c r="B2451" t="s">
        <v>9374</v>
      </c>
      <c r="C2451" t="s">
        <v>9375</v>
      </c>
      <c r="D2451">
        <v>0.6</v>
      </c>
      <c r="F2451" t="s">
        <v>9136</v>
      </c>
      <c r="G2451">
        <v>3</v>
      </c>
    </row>
    <row r="2452" spans="1:7">
      <c r="A2452">
        <v>782</v>
      </c>
      <c r="B2452" t="s">
        <v>11678</v>
      </c>
      <c r="C2452" t="s">
        <v>11682</v>
      </c>
      <c r="D2452">
        <v>0.01</v>
      </c>
      <c r="E2452" t="s">
        <v>89</v>
      </c>
      <c r="F2452" t="s">
        <v>11649</v>
      </c>
      <c r="G2452">
        <v>4</v>
      </c>
    </row>
    <row r="2453" spans="1:7">
      <c r="A2453">
        <v>936</v>
      </c>
      <c r="B2453" t="s">
        <v>10730</v>
      </c>
      <c r="C2453" t="s">
        <v>10731</v>
      </c>
      <c r="D2453">
        <v>0.6</v>
      </c>
      <c r="E2453" t="s">
        <v>80</v>
      </c>
      <c r="F2453" t="s">
        <v>10625</v>
      </c>
      <c r="G2453">
        <v>2</v>
      </c>
    </row>
    <row r="2454" spans="1:7">
      <c r="A2454">
        <v>10858</v>
      </c>
      <c r="B2454" t="s">
        <v>16967</v>
      </c>
      <c r="C2454" t="s">
        <v>16968</v>
      </c>
      <c r="D2454">
        <v>0.1</v>
      </c>
      <c r="E2454" t="s">
        <v>595</v>
      </c>
      <c r="F2454" t="s">
        <v>11295</v>
      </c>
      <c r="G2454">
        <v>7</v>
      </c>
    </row>
    <row r="2455" spans="1:7">
      <c r="A2455">
        <v>4621</v>
      </c>
      <c r="B2455" t="s">
        <v>2452</v>
      </c>
      <c r="C2455" t="s">
        <v>2453</v>
      </c>
      <c r="D2455">
        <v>0.01</v>
      </c>
      <c r="E2455" t="s">
        <v>89</v>
      </c>
      <c r="F2455" t="s">
        <v>2210</v>
      </c>
      <c r="G2455">
        <v>3</v>
      </c>
    </row>
    <row r="2456" spans="1:7">
      <c r="A2456">
        <v>4622</v>
      </c>
      <c r="B2456" t="s">
        <v>3695</v>
      </c>
      <c r="C2456" t="s">
        <v>3808</v>
      </c>
      <c r="D2456">
        <v>0.01</v>
      </c>
      <c r="E2456" t="s">
        <v>40</v>
      </c>
      <c r="F2456" t="s">
        <v>3381</v>
      </c>
      <c r="G2456">
        <v>3</v>
      </c>
    </row>
    <row r="2457" spans="1:7">
      <c r="A2457">
        <v>937</v>
      </c>
      <c r="B2457" t="s">
        <v>9227</v>
      </c>
      <c r="C2457" t="s">
        <v>9228</v>
      </c>
      <c r="D2457">
        <v>0.01</v>
      </c>
      <c r="E2457" t="s">
        <v>89</v>
      </c>
      <c r="F2457" t="s">
        <v>9136</v>
      </c>
      <c r="G2457">
        <v>2</v>
      </c>
    </row>
    <row r="2458" spans="1:7">
      <c r="A2458">
        <v>938</v>
      </c>
      <c r="B2458" t="s">
        <v>9333</v>
      </c>
      <c r="C2458" t="s">
        <v>9325</v>
      </c>
      <c r="D2458">
        <v>0.01</v>
      </c>
      <c r="E2458" t="s">
        <v>89</v>
      </c>
      <c r="F2458" t="s">
        <v>9136</v>
      </c>
      <c r="G2458">
        <v>3</v>
      </c>
    </row>
    <row r="2459" spans="1:7">
      <c r="A2459">
        <v>5014</v>
      </c>
      <c r="B2459" t="s">
        <v>6478</v>
      </c>
      <c r="C2459" t="s">
        <v>6479</v>
      </c>
      <c r="D2459">
        <v>0.1</v>
      </c>
      <c r="E2459" t="s">
        <v>595</v>
      </c>
      <c r="F2459" t="s">
        <v>5790</v>
      </c>
      <c r="G2459">
        <v>7</v>
      </c>
    </row>
    <row r="2460" spans="1:7">
      <c r="A2460">
        <v>5015</v>
      </c>
      <c r="B2460" t="s">
        <v>16969</v>
      </c>
      <c r="C2460" t="s">
        <v>16970</v>
      </c>
      <c r="D2460">
        <v>0.01</v>
      </c>
      <c r="E2460" t="s">
        <v>166</v>
      </c>
      <c r="F2460" t="s">
        <v>4512</v>
      </c>
      <c r="G2460">
        <v>6</v>
      </c>
    </row>
    <row r="2461" spans="1:7">
      <c r="A2461">
        <v>939</v>
      </c>
      <c r="B2461" t="s">
        <v>4971</v>
      </c>
      <c r="C2461" t="s">
        <v>16360</v>
      </c>
      <c r="D2461">
        <v>0.01</v>
      </c>
      <c r="E2461" t="s">
        <v>67</v>
      </c>
      <c r="F2461" t="s">
        <v>11343</v>
      </c>
      <c r="G2461">
        <v>8</v>
      </c>
    </row>
    <row r="2462" spans="1:7">
      <c r="A2462">
        <v>4623</v>
      </c>
      <c r="B2462" t="s">
        <v>4971</v>
      </c>
      <c r="C2462" t="s">
        <v>16971</v>
      </c>
      <c r="D2462">
        <v>0.01</v>
      </c>
      <c r="E2462" t="s">
        <v>67</v>
      </c>
      <c r="F2462" t="s">
        <v>9799</v>
      </c>
      <c r="G2462">
        <v>8</v>
      </c>
    </row>
    <row r="2463" spans="1:7">
      <c r="A2463">
        <v>4624</v>
      </c>
      <c r="B2463" t="s">
        <v>12907</v>
      </c>
      <c r="C2463" t="s">
        <v>12909</v>
      </c>
      <c r="D2463">
        <v>0.8</v>
      </c>
      <c r="E2463" t="s">
        <v>49</v>
      </c>
      <c r="F2463" t="s">
        <v>12660</v>
      </c>
      <c r="G2463">
        <v>5</v>
      </c>
    </row>
    <row r="2464" spans="1:7">
      <c r="A2464">
        <v>1062</v>
      </c>
      <c r="B2464" t="s">
        <v>9360</v>
      </c>
      <c r="C2464" t="s">
        <v>9354</v>
      </c>
      <c r="D2464">
        <v>0.01</v>
      </c>
      <c r="E2464" t="s">
        <v>135</v>
      </c>
      <c r="F2464" t="s">
        <v>9136</v>
      </c>
      <c r="G2464">
        <v>3</v>
      </c>
    </row>
    <row r="2465" spans="1:7">
      <c r="A2465">
        <v>4625</v>
      </c>
      <c r="B2465" t="s">
        <v>16972</v>
      </c>
      <c r="C2465" t="s">
        <v>3542</v>
      </c>
      <c r="D2465">
        <v>0.01</v>
      </c>
      <c r="E2465" t="s">
        <v>203</v>
      </c>
      <c r="F2465" t="s">
        <v>3381</v>
      </c>
      <c r="G2465">
        <v>1</v>
      </c>
    </row>
    <row r="2466" spans="1:7">
      <c r="A2466">
        <v>4626</v>
      </c>
      <c r="B2466" t="s">
        <v>471</v>
      </c>
      <c r="C2466" t="s">
        <v>472</v>
      </c>
      <c r="D2466">
        <v>0.01</v>
      </c>
      <c r="F2466" t="s">
        <v>68</v>
      </c>
      <c r="G2466">
        <v>3</v>
      </c>
    </row>
    <row r="2467" spans="1:7">
      <c r="A2467">
        <v>4627</v>
      </c>
      <c r="B2467" t="s">
        <v>10064</v>
      </c>
      <c r="C2467" t="s">
        <v>10065</v>
      </c>
      <c r="D2467">
        <v>0.01</v>
      </c>
      <c r="E2467" t="s">
        <v>166</v>
      </c>
      <c r="F2467" t="s">
        <v>9536</v>
      </c>
      <c r="G2467">
        <v>7</v>
      </c>
    </row>
    <row r="2468" spans="1:7">
      <c r="A2468">
        <v>5016</v>
      </c>
      <c r="B2468" t="s">
        <v>16973</v>
      </c>
      <c r="C2468" t="s">
        <v>8663</v>
      </c>
      <c r="D2468">
        <v>0.01</v>
      </c>
      <c r="E2468" t="s">
        <v>49</v>
      </c>
      <c r="F2468" t="s">
        <v>8594</v>
      </c>
      <c r="G2468">
        <v>1</v>
      </c>
    </row>
    <row r="2469" spans="1:7">
      <c r="A2469">
        <v>5352</v>
      </c>
      <c r="B2469" t="s">
        <v>7206</v>
      </c>
      <c r="C2469" t="s">
        <v>7195</v>
      </c>
      <c r="D2469">
        <v>0.8</v>
      </c>
      <c r="E2469" t="s">
        <v>354</v>
      </c>
      <c r="F2469" t="s">
        <v>6576</v>
      </c>
      <c r="G2469">
        <v>7</v>
      </c>
    </row>
    <row r="2470" spans="1:7">
      <c r="A2470">
        <v>1063</v>
      </c>
      <c r="B2470" t="s">
        <v>10791</v>
      </c>
      <c r="C2470" t="s">
        <v>10793</v>
      </c>
      <c r="D2470">
        <v>0.01</v>
      </c>
      <c r="E2470" t="s">
        <v>40</v>
      </c>
      <c r="F2470" t="s">
        <v>10625</v>
      </c>
      <c r="G2470">
        <v>2</v>
      </c>
    </row>
    <row r="2471" spans="1:7">
      <c r="A2471">
        <v>1064</v>
      </c>
      <c r="B2471" t="s">
        <v>11032</v>
      </c>
      <c r="C2471" t="s">
        <v>11029</v>
      </c>
      <c r="D2471">
        <v>0.01</v>
      </c>
      <c r="E2471" t="s">
        <v>40</v>
      </c>
      <c r="F2471" t="s">
        <v>10625</v>
      </c>
      <c r="G2471">
        <v>5</v>
      </c>
    </row>
    <row r="2472" spans="1:7">
      <c r="A2472">
        <v>5017</v>
      </c>
      <c r="B2472" t="s">
        <v>4238</v>
      </c>
      <c r="C2472" t="s">
        <v>4235</v>
      </c>
      <c r="D2472">
        <v>0.01</v>
      </c>
      <c r="E2472" t="s">
        <v>107</v>
      </c>
      <c r="F2472" t="s">
        <v>3381</v>
      </c>
      <c r="G2472">
        <v>7</v>
      </c>
    </row>
    <row r="2473" spans="1:7">
      <c r="A2473">
        <v>1065</v>
      </c>
      <c r="B2473" t="s">
        <v>3320</v>
      </c>
      <c r="C2473" t="s">
        <v>3310</v>
      </c>
      <c r="D2473">
        <v>0.1</v>
      </c>
      <c r="E2473" t="s">
        <v>354</v>
      </c>
      <c r="F2473" t="s">
        <v>2900</v>
      </c>
      <c r="G2473">
        <v>7</v>
      </c>
    </row>
    <row r="2474" spans="1:7">
      <c r="A2474">
        <v>5018</v>
      </c>
      <c r="B2474" t="s">
        <v>6047</v>
      </c>
      <c r="C2474" t="s">
        <v>16974</v>
      </c>
      <c r="D2474">
        <v>0.01</v>
      </c>
      <c r="E2474" t="s">
        <v>80</v>
      </c>
      <c r="F2474" t="s">
        <v>15471</v>
      </c>
      <c r="G2474">
        <v>3</v>
      </c>
    </row>
    <row r="2475" spans="1:7">
      <c r="A2475">
        <v>5019</v>
      </c>
      <c r="B2475" t="s">
        <v>6047</v>
      </c>
      <c r="C2475" t="s">
        <v>6042</v>
      </c>
      <c r="D2475">
        <v>0.1</v>
      </c>
      <c r="E2475" t="s">
        <v>80</v>
      </c>
      <c r="F2475" t="s">
        <v>5790</v>
      </c>
      <c r="G2475">
        <v>3</v>
      </c>
    </row>
    <row r="2476" spans="1:7">
      <c r="A2476">
        <v>7201</v>
      </c>
      <c r="B2476" t="s">
        <v>11367</v>
      </c>
      <c r="C2476" t="s">
        <v>11358</v>
      </c>
      <c r="D2476">
        <v>0.8</v>
      </c>
      <c r="E2476" t="s">
        <v>89</v>
      </c>
      <c r="F2476" t="s">
        <v>11343</v>
      </c>
      <c r="G2476">
        <v>4</v>
      </c>
    </row>
    <row r="2477" spans="1:7">
      <c r="A2477">
        <v>7231</v>
      </c>
      <c r="B2477" t="s">
        <v>8948</v>
      </c>
      <c r="C2477" t="s">
        <v>8939</v>
      </c>
      <c r="D2477">
        <v>0.8</v>
      </c>
      <c r="E2477" t="s">
        <v>40</v>
      </c>
      <c r="F2477" t="s">
        <v>8594</v>
      </c>
      <c r="G2477">
        <v>3</v>
      </c>
    </row>
    <row r="2478" spans="1:7">
      <c r="A2478">
        <v>5353</v>
      </c>
      <c r="B2478" t="s">
        <v>2681</v>
      </c>
      <c r="C2478" t="s">
        <v>2673</v>
      </c>
      <c r="D2478">
        <v>0.01</v>
      </c>
      <c r="E2478" t="s">
        <v>203</v>
      </c>
      <c r="F2478" t="s">
        <v>2210</v>
      </c>
      <c r="G2478">
        <v>7</v>
      </c>
    </row>
    <row r="2479" spans="1:7">
      <c r="A2479">
        <v>783</v>
      </c>
      <c r="B2479" t="s">
        <v>9330</v>
      </c>
      <c r="C2479" t="s">
        <v>9325</v>
      </c>
      <c r="D2479">
        <v>0.8</v>
      </c>
      <c r="E2479" t="s">
        <v>89</v>
      </c>
      <c r="F2479" t="s">
        <v>9136</v>
      </c>
      <c r="G2479">
        <v>3</v>
      </c>
    </row>
    <row r="2480" spans="1:7">
      <c r="A2480">
        <v>6830</v>
      </c>
      <c r="B2480" t="s">
        <v>14091</v>
      </c>
      <c r="C2480" t="s">
        <v>14075</v>
      </c>
      <c r="D2480">
        <v>0.6</v>
      </c>
      <c r="E2480" t="s">
        <v>67</v>
      </c>
      <c r="F2480" t="s">
        <v>13121</v>
      </c>
      <c r="G2480">
        <v>7</v>
      </c>
    </row>
    <row r="2481" spans="1:7">
      <c r="A2481">
        <v>5354</v>
      </c>
      <c r="B2481" t="s">
        <v>14091</v>
      </c>
      <c r="C2481" t="s">
        <v>16975</v>
      </c>
      <c r="D2481">
        <v>0.01</v>
      </c>
      <c r="E2481" t="s">
        <v>67</v>
      </c>
      <c r="F2481" t="s">
        <v>13121</v>
      </c>
      <c r="G2481">
        <v>7</v>
      </c>
    </row>
    <row r="2482" spans="1:7">
      <c r="A2482">
        <v>6829</v>
      </c>
      <c r="B2482" t="s">
        <v>14091</v>
      </c>
      <c r="C2482" t="s">
        <v>16111</v>
      </c>
      <c r="D2482">
        <v>0.8</v>
      </c>
      <c r="E2482" t="s">
        <v>67</v>
      </c>
      <c r="F2482" t="s">
        <v>12660</v>
      </c>
      <c r="G2482">
        <v>7</v>
      </c>
    </row>
    <row r="2483" spans="1:7">
      <c r="A2483">
        <v>5355</v>
      </c>
      <c r="B2483" t="s">
        <v>2485</v>
      </c>
      <c r="C2483" t="s">
        <v>2480</v>
      </c>
      <c r="D2483">
        <v>0.1</v>
      </c>
      <c r="F2483" t="s">
        <v>2210</v>
      </c>
      <c r="G2483">
        <v>3</v>
      </c>
    </row>
    <row r="2484" spans="1:7">
      <c r="A2484">
        <v>7316</v>
      </c>
      <c r="B2484" t="s">
        <v>969</v>
      </c>
      <c r="C2484" t="s">
        <v>966</v>
      </c>
      <c r="D2484">
        <v>0.8</v>
      </c>
      <c r="E2484" t="s">
        <v>80</v>
      </c>
      <c r="F2484" t="s">
        <v>41</v>
      </c>
      <c r="G2484">
        <v>1</v>
      </c>
    </row>
    <row r="2485" spans="1:7">
      <c r="A2485">
        <v>5356</v>
      </c>
      <c r="B2485" t="s">
        <v>4889</v>
      </c>
      <c r="C2485" t="s">
        <v>4891</v>
      </c>
      <c r="D2485">
        <v>0.1</v>
      </c>
      <c r="E2485" t="s">
        <v>89</v>
      </c>
      <c r="F2485" t="s">
        <v>4512</v>
      </c>
      <c r="G2485">
        <v>3</v>
      </c>
    </row>
    <row r="2486" spans="1:7">
      <c r="A2486">
        <v>5020</v>
      </c>
      <c r="B2486" t="s">
        <v>3608</v>
      </c>
      <c r="C2486" t="s">
        <v>3604</v>
      </c>
      <c r="D2486">
        <v>0.8</v>
      </c>
      <c r="E2486" t="s">
        <v>89</v>
      </c>
      <c r="F2486" t="s">
        <v>3381</v>
      </c>
      <c r="G2486">
        <v>2</v>
      </c>
    </row>
    <row r="2487" spans="1:7">
      <c r="A2487">
        <v>11586</v>
      </c>
      <c r="B2487" t="s">
        <v>5234</v>
      </c>
      <c r="C2487" t="s">
        <v>18388</v>
      </c>
      <c r="D2487">
        <v>0.1</v>
      </c>
      <c r="E2487" t="s">
        <v>40</v>
      </c>
      <c r="F2487" t="s">
        <v>15441</v>
      </c>
      <c r="G2487">
        <v>1</v>
      </c>
    </row>
    <row r="2488" spans="1:7">
      <c r="A2488">
        <v>5358</v>
      </c>
      <c r="B2488" t="s">
        <v>5234</v>
      </c>
      <c r="C2488" t="s">
        <v>18446</v>
      </c>
      <c r="D2488">
        <v>0.01</v>
      </c>
      <c r="E2488" t="s">
        <v>40</v>
      </c>
      <c r="F2488" t="s">
        <v>15338</v>
      </c>
      <c r="G2488">
        <v>4</v>
      </c>
    </row>
    <row r="2489" spans="1:7">
      <c r="A2489">
        <v>5357</v>
      </c>
      <c r="B2489" t="s">
        <v>5234</v>
      </c>
      <c r="C2489" t="s">
        <v>5226</v>
      </c>
      <c r="D2489">
        <v>0.01</v>
      </c>
      <c r="E2489" t="s">
        <v>40</v>
      </c>
      <c r="F2489" t="s">
        <v>4963</v>
      </c>
      <c r="G2489">
        <v>4</v>
      </c>
    </row>
    <row r="2490" spans="1:7">
      <c r="A2490">
        <v>11587</v>
      </c>
      <c r="B2490" t="s">
        <v>5234</v>
      </c>
      <c r="C2490" t="s">
        <v>18447</v>
      </c>
      <c r="D2490">
        <v>0.1</v>
      </c>
      <c r="E2490" t="s">
        <v>40</v>
      </c>
      <c r="F2490" t="s">
        <v>15338</v>
      </c>
      <c r="G2490">
        <v>1</v>
      </c>
    </row>
    <row r="2491" spans="1:7">
      <c r="A2491">
        <v>6892</v>
      </c>
      <c r="B2491" t="s">
        <v>8580</v>
      </c>
      <c r="C2491" t="s">
        <v>8570</v>
      </c>
      <c r="D2491">
        <v>0.8</v>
      </c>
      <c r="F2491" t="s">
        <v>8277</v>
      </c>
      <c r="G2491">
        <v>8</v>
      </c>
    </row>
    <row r="2492" spans="1:7">
      <c r="A2492">
        <v>5359</v>
      </c>
      <c r="B2492" t="s">
        <v>14336</v>
      </c>
      <c r="C2492" t="s">
        <v>14337</v>
      </c>
      <c r="D2492">
        <v>0.8</v>
      </c>
      <c r="F2492" t="s">
        <v>14278</v>
      </c>
      <c r="G2492">
        <v>1</v>
      </c>
    </row>
    <row r="2493" spans="1:7">
      <c r="A2493">
        <v>1166</v>
      </c>
      <c r="B2493" t="s">
        <v>16978</v>
      </c>
      <c r="C2493" t="s">
        <v>1330</v>
      </c>
      <c r="D2493">
        <v>0.01</v>
      </c>
      <c r="E2493" t="s">
        <v>74</v>
      </c>
      <c r="F2493" t="s">
        <v>1331</v>
      </c>
      <c r="G2493">
        <v>4</v>
      </c>
    </row>
    <row r="2494" spans="1:7">
      <c r="A2494">
        <v>5360</v>
      </c>
      <c r="B2494" t="s">
        <v>4609</v>
      </c>
      <c r="C2494" t="s">
        <v>4604</v>
      </c>
      <c r="D2494">
        <v>0.8</v>
      </c>
      <c r="E2494" t="s">
        <v>49</v>
      </c>
      <c r="F2494" t="s">
        <v>4512</v>
      </c>
      <c r="G2494">
        <v>1</v>
      </c>
    </row>
    <row r="2495" spans="1:7">
      <c r="A2495">
        <v>1167</v>
      </c>
      <c r="B2495" t="s">
        <v>9927</v>
      </c>
      <c r="C2495" t="s">
        <v>1461</v>
      </c>
      <c r="D2495">
        <v>0.01</v>
      </c>
      <c r="E2495" t="s">
        <v>67</v>
      </c>
      <c r="F2495" t="s">
        <v>41</v>
      </c>
      <c r="G2495">
        <v>5</v>
      </c>
    </row>
    <row r="2496" spans="1:7">
      <c r="A2496">
        <v>5361</v>
      </c>
      <c r="B2496" t="s">
        <v>9927</v>
      </c>
      <c r="C2496" t="s">
        <v>9916</v>
      </c>
      <c r="D2496">
        <v>0.01</v>
      </c>
      <c r="E2496" t="s">
        <v>67</v>
      </c>
      <c r="F2496" t="s">
        <v>9536</v>
      </c>
      <c r="G2496">
        <v>5</v>
      </c>
    </row>
    <row r="2497" spans="1:7">
      <c r="A2497">
        <v>5666</v>
      </c>
      <c r="B2497" t="s">
        <v>9949</v>
      </c>
      <c r="C2497" t="s">
        <v>9936</v>
      </c>
      <c r="D2497">
        <v>0.1</v>
      </c>
      <c r="E2497" t="s">
        <v>74</v>
      </c>
      <c r="F2497" t="s">
        <v>9536</v>
      </c>
      <c r="G2497">
        <v>5</v>
      </c>
    </row>
    <row r="2498" spans="1:7">
      <c r="A2498">
        <v>5667</v>
      </c>
      <c r="B2498" t="s">
        <v>9949</v>
      </c>
      <c r="C2498" t="s">
        <v>5308</v>
      </c>
      <c r="D2498">
        <v>0.01</v>
      </c>
      <c r="E2498" t="s">
        <v>74</v>
      </c>
      <c r="F2498" t="s">
        <v>4512</v>
      </c>
      <c r="G2498">
        <v>5</v>
      </c>
    </row>
    <row r="2499" spans="1:7">
      <c r="A2499">
        <v>1168</v>
      </c>
      <c r="B2499" t="s">
        <v>7661</v>
      </c>
      <c r="C2499" t="s">
        <v>7658</v>
      </c>
      <c r="D2499">
        <v>0.01</v>
      </c>
      <c r="E2499" t="s">
        <v>49</v>
      </c>
      <c r="F2499" t="s">
        <v>7247</v>
      </c>
      <c r="G2499">
        <v>5</v>
      </c>
    </row>
    <row r="2500" spans="1:7">
      <c r="A2500">
        <v>1169</v>
      </c>
      <c r="B2500" t="s">
        <v>3286</v>
      </c>
      <c r="C2500" t="s">
        <v>3287</v>
      </c>
      <c r="D2500">
        <v>0.01</v>
      </c>
      <c r="E2500" t="s">
        <v>107</v>
      </c>
      <c r="F2500" t="s">
        <v>2900</v>
      </c>
      <c r="G2500">
        <v>7</v>
      </c>
    </row>
    <row r="2501" spans="1:7">
      <c r="A2501">
        <v>5362</v>
      </c>
      <c r="B2501" t="s">
        <v>398</v>
      </c>
      <c r="C2501" t="s">
        <v>16979</v>
      </c>
      <c r="D2501">
        <v>0.01</v>
      </c>
      <c r="E2501" t="s">
        <v>203</v>
      </c>
      <c r="F2501" t="s">
        <v>68</v>
      </c>
      <c r="G2501">
        <v>6</v>
      </c>
    </row>
    <row r="2502" spans="1:7">
      <c r="A2502">
        <v>1276</v>
      </c>
      <c r="B2502" t="s">
        <v>10718</v>
      </c>
      <c r="C2502" t="s">
        <v>10712</v>
      </c>
      <c r="D2502">
        <v>0.01</v>
      </c>
      <c r="E2502" t="s">
        <v>203</v>
      </c>
      <c r="F2502" t="s">
        <v>10625</v>
      </c>
      <c r="G2502">
        <v>1</v>
      </c>
    </row>
    <row r="2503" spans="1:7">
      <c r="A2503">
        <v>5668</v>
      </c>
      <c r="B2503" t="s">
        <v>13668</v>
      </c>
      <c r="C2503" t="s">
        <v>16750</v>
      </c>
      <c r="D2503">
        <v>0.01</v>
      </c>
      <c r="E2503" t="s">
        <v>89</v>
      </c>
      <c r="F2503" t="s">
        <v>14771</v>
      </c>
      <c r="G2503">
        <v>3</v>
      </c>
    </row>
    <row r="2504" spans="1:7">
      <c r="A2504">
        <v>5363</v>
      </c>
      <c r="B2504" t="s">
        <v>9714</v>
      </c>
      <c r="C2504" t="s">
        <v>9708</v>
      </c>
      <c r="D2504">
        <v>0.01</v>
      </c>
      <c r="E2504" t="s">
        <v>354</v>
      </c>
      <c r="F2504" t="s">
        <v>9536</v>
      </c>
      <c r="G2504">
        <v>2</v>
      </c>
    </row>
    <row r="2505" spans="1:7">
      <c r="A2505">
        <v>5364</v>
      </c>
      <c r="B2505" t="s">
        <v>4743</v>
      </c>
      <c r="C2505" t="s">
        <v>4740</v>
      </c>
      <c r="D2505">
        <v>0.01</v>
      </c>
      <c r="E2505" t="s">
        <v>80</v>
      </c>
      <c r="F2505" t="s">
        <v>4512</v>
      </c>
      <c r="G2505">
        <v>2</v>
      </c>
    </row>
    <row r="2506" spans="1:7">
      <c r="A2506">
        <v>5669</v>
      </c>
      <c r="B2506" t="s">
        <v>1327</v>
      </c>
      <c r="C2506" t="s">
        <v>1318</v>
      </c>
      <c r="D2506">
        <v>0.01</v>
      </c>
      <c r="E2506" t="s">
        <v>203</v>
      </c>
      <c r="F2506" t="s">
        <v>41</v>
      </c>
      <c r="G2506">
        <v>3</v>
      </c>
    </row>
    <row r="2507" spans="1:7">
      <c r="A2507">
        <v>5671</v>
      </c>
      <c r="B2507" t="s">
        <v>5208</v>
      </c>
      <c r="C2507" t="s">
        <v>16338</v>
      </c>
      <c r="D2507">
        <v>0.1</v>
      </c>
      <c r="F2507" t="s">
        <v>4963</v>
      </c>
      <c r="G2507">
        <v>4</v>
      </c>
    </row>
    <row r="2508" spans="1:7">
      <c r="A2508">
        <v>5670</v>
      </c>
      <c r="B2508" t="s">
        <v>5208</v>
      </c>
      <c r="C2508" t="s">
        <v>9884</v>
      </c>
      <c r="D2508">
        <v>0.01</v>
      </c>
      <c r="F2508" t="s">
        <v>9799</v>
      </c>
      <c r="G2508">
        <v>4</v>
      </c>
    </row>
    <row r="2509" spans="1:7">
      <c r="A2509">
        <v>1277</v>
      </c>
      <c r="B2509" t="s">
        <v>11100</v>
      </c>
      <c r="C2509" t="s">
        <v>11101</v>
      </c>
      <c r="D2509">
        <v>0.01</v>
      </c>
      <c r="E2509" t="s">
        <v>203</v>
      </c>
      <c r="F2509" t="s">
        <v>10625</v>
      </c>
      <c r="G2509">
        <v>7</v>
      </c>
    </row>
    <row r="2510" spans="1:7">
      <c r="A2510">
        <v>1374</v>
      </c>
      <c r="B2510" t="s">
        <v>3618</v>
      </c>
      <c r="C2510" t="s">
        <v>16980</v>
      </c>
      <c r="D2510">
        <v>0.01</v>
      </c>
      <c r="E2510" t="s">
        <v>107</v>
      </c>
      <c r="F2510" t="s">
        <v>11295</v>
      </c>
      <c r="G2510">
        <v>2</v>
      </c>
    </row>
    <row r="2511" spans="1:7">
      <c r="A2511">
        <v>5902</v>
      </c>
      <c r="B2511" t="s">
        <v>3618</v>
      </c>
      <c r="C2511" t="s">
        <v>3612</v>
      </c>
      <c r="D2511">
        <v>0.01</v>
      </c>
      <c r="E2511" t="s">
        <v>107</v>
      </c>
      <c r="F2511" t="s">
        <v>3381</v>
      </c>
      <c r="G2511">
        <v>2</v>
      </c>
    </row>
    <row r="2512" spans="1:7">
      <c r="A2512">
        <v>5903</v>
      </c>
      <c r="B2512" t="s">
        <v>279</v>
      </c>
      <c r="C2512" t="s">
        <v>272</v>
      </c>
      <c r="D2512">
        <v>0.01</v>
      </c>
      <c r="E2512" t="s">
        <v>89</v>
      </c>
      <c r="F2512" t="s">
        <v>68</v>
      </c>
      <c r="G2512">
        <v>2</v>
      </c>
    </row>
    <row r="2513" spans="1:7">
      <c r="A2513">
        <v>1278</v>
      </c>
      <c r="B2513" t="s">
        <v>9529</v>
      </c>
      <c r="C2513" t="s">
        <v>16230</v>
      </c>
      <c r="D2513">
        <v>0.8</v>
      </c>
      <c r="E2513" t="s">
        <v>203</v>
      </c>
      <c r="F2513" t="s">
        <v>9136</v>
      </c>
      <c r="G2513">
        <v>6</v>
      </c>
    </row>
    <row r="2514" spans="1:7">
      <c r="A2514">
        <v>5904</v>
      </c>
      <c r="B2514" t="s">
        <v>4682</v>
      </c>
      <c r="C2514" t="s">
        <v>9782</v>
      </c>
      <c r="D2514">
        <v>0.6</v>
      </c>
      <c r="F2514" t="s">
        <v>9536</v>
      </c>
      <c r="G2514">
        <v>3</v>
      </c>
    </row>
    <row r="2515" spans="1:7">
      <c r="A2515">
        <v>5905</v>
      </c>
      <c r="B2515" t="s">
        <v>4682</v>
      </c>
      <c r="C2515" t="s">
        <v>16692</v>
      </c>
      <c r="D2515">
        <v>0.8</v>
      </c>
      <c r="F2515" t="s">
        <v>4512</v>
      </c>
      <c r="G2515">
        <v>1</v>
      </c>
    </row>
    <row r="2516" spans="1:7">
      <c r="A2516">
        <v>5906</v>
      </c>
      <c r="B2516" t="s">
        <v>4682</v>
      </c>
      <c r="C2516" t="s">
        <v>16726</v>
      </c>
      <c r="D2516">
        <v>0.7</v>
      </c>
      <c r="F2516" t="s">
        <v>4512</v>
      </c>
      <c r="G2516">
        <v>3</v>
      </c>
    </row>
    <row r="2517" spans="1:7">
      <c r="A2517">
        <v>1279</v>
      </c>
      <c r="B2517" t="s">
        <v>8935</v>
      </c>
      <c r="C2517" t="s">
        <v>12079</v>
      </c>
      <c r="D2517">
        <v>0.01</v>
      </c>
      <c r="F2517" t="s">
        <v>11921</v>
      </c>
      <c r="G2517">
        <v>3</v>
      </c>
    </row>
    <row r="2518" spans="1:7">
      <c r="A2518">
        <v>5672</v>
      </c>
      <c r="B2518" t="s">
        <v>8935</v>
      </c>
      <c r="C2518" t="s">
        <v>8928</v>
      </c>
      <c r="D2518">
        <v>0.01</v>
      </c>
      <c r="F2518" t="s">
        <v>8594</v>
      </c>
      <c r="G2518">
        <v>3</v>
      </c>
    </row>
    <row r="2519" spans="1:7">
      <c r="A2519">
        <v>5907</v>
      </c>
      <c r="B2519" t="s">
        <v>7199</v>
      </c>
      <c r="C2519" t="s">
        <v>16900</v>
      </c>
      <c r="D2519">
        <v>0.01</v>
      </c>
      <c r="E2519" t="s">
        <v>354</v>
      </c>
      <c r="F2519" t="s">
        <v>15396</v>
      </c>
      <c r="G2519">
        <v>7</v>
      </c>
    </row>
    <row r="2520" spans="1:7">
      <c r="A2520">
        <v>5673</v>
      </c>
      <c r="B2520" t="s">
        <v>16981</v>
      </c>
      <c r="C2520" t="s">
        <v>1845</v>
      </c>
      <c r="D2520">
        <v>0.01</v>
      </c>
      <c r="E2520" t="s">
        <v>67</v>
      </c>
      <c r="F2520" t="s">
        <v>1778</v>
      </c>
      <c r="G2520">
        <v>2</v>
      </c>
    </row>
    <row r="2521" spans="1:7">
      <c r="A2521">
        <v>5674</v>
      </c>
      <c r="B2521" t="s">
        <v>16981</v>
      </c>
      <c r="C2521" t="s">
        <v>243</v>
      </c>
      <c r="D2521">
        <v>0.01</v>
      </c>
      <c r="E2521" t="s">
        <v>67</v>
      </c>
      <c r="F2521" t="s">
        <v>68</v>
      </c>
      <c r="G2521">
        <v>2</v>
      </c>
    </row>
    <row r="2522" spans="1:7">
      <c r="A2522">
        <v>6105</v>
      </c>
      <c r="B2522" t="s">
        <v>2629</v>
      </c>
      <c r="C2522" t="s">
        <v>2622</v>
      </c>
      <c r="D2522">
        <v>0.01</v>
      </c>
      <c r="E2522" t="s">
        <v>107</v>
      </c>
      <c r="F2522" t="s">
        <v>2210</v>
      </c>
      <c r="G2522">
        <v>7</v>
      </c>
    </row>
    <row r="2523" spans="1:7">
      <c r="A2523">
        <v>11812</v>
      </c>
      <c r="B2523" t="s">
        <v>13695</v>
      </c>
      <c r="C2523" t="s">
        <v>13674</v>
      </c>
      <c r="D2523">
        <v>0.8</v>
      </c>
      <c r="E2523" t="s">
        <v>107</v>
      </c>
      <c r="F2523" t="s">
        <v>13121</v>
      </c>
      <c r="G2523">
        <v>3</v>
      </c>
    </row>
    <row r="2524" spans="1:7">
      <c r="A2524">
        <v>5908</v>
      </c>
      <c r="B2524" t="s">
        <v>15073</v>
      </c>
      <c r="C2524" t="s">
        <v>16937</v>
      </c>
      <c r="D2524">
        <v>0.01</v>
      </c>
      <c r="E2524" t="s">
        <v>12625</v>
      </c>
      <c r="F2524" t="s">
        <v>6576</v>
      </c>
      <c r="G2524">
        <v>7</v>
      </c>
    </row>
    <row r="2525" spans="1:7">
      <c r="A2525">
        <v>7280</v>
      </c>
      <c r="B2525" t="s">
        <v>5351</v>
      </c>
      <c r="C2525" t="s">
        <v>5330</v>
      </c>
      <c r="D2525">
        <v>0.8</v>
      </c>
      <c r="E2525" t="s">
        <v>107</v>
      </c>
      <c r="F2525" t="s">
        <v>4512</v>
      </c>
      <c r="G2525">
        <v>5</v>
      </c>
    </row>
    <row r="2526" spans="1:7">
      <c r="A2526">
        <v>6229</v>
      </c>
      <c r="B2526" t="s">
        <v>16982</v>
      </c>
      <c r="C2526" t="s">
        <v>3674</v>
      </c>
      <c r="D2526">
        <v>0.01</v>
      </c>
      <c r="E2526" t="s">
        <v>354</v>
      </c>
      <c r="F2526" t="s">
        <v>3381</v>
      </c>
      <c r="G2526">
        <v>2</v>
      </c>
    </row>
    <row r="2527" spans="1:7">
      <c r="A2527">
        <v>1506</v>
      </c>
      <c r="B2527" t="s">
        <v>2976</v>
      </c>
      <c r="C2527" t="s">
        <v>2977</v>
      </c>
      <c r="D2527">
        <v>0.01</v>
      </c>
      <c r="E2527" t="s">
        <v>67</v>
      </c>
      <c r="F2527" t="s">
        <v>2900</v>
      </c>
      <c r="G2527">
        <v>2</v>
      </c>
    </row>
    <row r="2528" spans="1:7">
      <c r="A2528">
        <v>6230</v>
      </c>
      <c r="B2528" t="s">
        <v>4497</v>
      </c>
      <c r="C2528" t="s">
        <v>4494</v>
      </c>
      <c r="D2528">
        <v>0.8</v>
      </c>
      <c r="E2528" t="s">
        <v>203</v>
      </c>
      <c r="F2528" t="s">
        <v>4434</v>
      </c>
      <c r="G2528">
        <v>5</v>
      </c>
    </row>
    <row r="2529" spans="1:7">
      <c r="A2529">
        <v>6231</v>
      </c>
      <c r="B2529" t="s">
        <v>4497</v>
      </c>
      <c r="C2529" t="s">
        <v>2521</v>
      </c>
      <c r="D2529">
        <v>0.01</v>
      </c>
      <c r="E2529" t="s">
        <v>80</v>
      </c>
      <c r="F2529" t="s">
        <v>2210</v>
      </c>
      <c r="G2529">
        <v>5</v>
      </c>
    </row>
    <row r="2530" spans="1:7">
      <c r="A2530">
        <v>6336</v>
      </c>
      <c r="B2530" t="s">
        <v>1576</v>
      </c>
      <c r="C2530" t="s">
        <v>1563</v>
      </c>
      <c r="D2530">
        <v>0.8</v>
      </c>
      <c r="E2530" t="s">
        <v>203</v>
      </c>
      <c r="F2530" t="s">
        <v>41</v>
      </c>
      <c r="G2530">
        <v>5</v>
      </c>
    </row>
    <row r="2531" spans="1:7">
      <c r="A2531">
        <v>6337</v>
      </c>
      <c r="B2531" t="s">
        <v>1576</v>
      </c>
      <c r="C2531" t="s">
        <v>16983</v>
      </c>
      <c r="D2531">
        <v>0.01</v>
      </c>
      <c r="E2531" t="s">
        <v>80</v>
      </c>
      <c r="F2531" t="s">
        <v>15471</v>
      </c>
      <c r="G2531">
        <v>5</v>
      </c>
    </row>
    <row r="2532" spans="1:7">
      <c r="A2532">
        <v>10860</v>
      </c>
      <c r="B2532" t="s">
        <v>1576</v>
      </c>
      <c r="C2532" t="s">
        <v>6302</v>
      </c>
      <c r="D2532">
        <v>0.1</v>
      </c>
      <c r="E2532" t="s">
        <v>80</v>
      </c>
      <c r="F2532" t="s">
        <v>5790</v>
      </c>
      <c r="G2532">
        <v>5</v>
      </c>
    </row>
    <row r="2533" spans="1:7">
      <c r="A2533">
        <v>1544</v>
      </c>
      <c r="B2533" t="s">
        <v>10855</v>
      </c>
      <c r="C2533" t="s">
        <v>10857</v>
      </c>
      <c r="D2533">
        <v>0.01</v>
      </c>
      <c r="E2533" t="s">
        <v>40</v>
      </c>
      <c r="F2533" t="s">
        <v>10625</v>
      </c>
      <c r="G2533">
        <v>3</v>
      </c>
    </row>
    <row r="2534" spans="1:7">
      <c r="A2534">
        <v>6399</v>
      </c>
      <c r="B2534" t="s">
        <v>13644</v>
      </c>
      <c r="C2534" t="s">
        <v>16363</v>
      </c>
      <c r="D2534">
        <v>0.01</v>
      </c>
      <c r="E2534" t="s">
        <v>89</v>
      </c>
      <c r="F2534" t="s">
        <v>12660</v>
      </c>
      <c r="G2534">
        <v>7</v>
      </c>
    </row>
    <row r="2535" spans="1:7">
      <c r="A2535">
        <v>6400</v>
      </c>
      <c r="B2535" t="s">
        <v>13644</v>
      </c>
      <c r="C2535" t="s">
        <v>16296</v>
      </c>
      <c r="D2535">
        <v>0.01</v>
      </c>
      <c r="E2535" t="s">
        <v>80</v>
      </c>
      <c r="F2535" t="s">
        <v>12660</v>
      </c>
      <c r="G2535">
        <v>7</v>
      </c>
    </row>
    <row r="2536" spans="1:7">
      <c r="A2536">
        <v>7199</v>
      </c>
      <c r="B2536" t="s">
        <v>5892</v>
      </c>
      <c r="C2536" t="s">
        <v>5889</v>
      </c>
      <c r="D2536">
        <v>0.8</v>
      </c>
      <c r="E2536" t="s">
        <v>203</v>
      </c>
      <c r="F2536" t="s">
        <v>5790</v>
      </c>
      <c r="G2536">
        <v>1</v>
      </c>
    </row>
    <row r="2537" spans="1:7">
      <c r="A2537">
        <v>1570</v>
      </c>
      <c r="B2537" t="s">
        <v>11653</v>
      </c>
      <c r="C2537" t="s">
        <v>11648</v>
      </c>
      <c r="D2537">
        <v>0.01</v>
      </c>
      <c r="E2537" t="s">
        <v>67</v>
      </c>
      <c r="F2537" t="s">
        <v>11649</v>
      </c>
      <c r="G2537">
        <v>4</v>
      </c>
    </row>
    <row r="2538" spans="1:7">
      <c r="A2538">
        <v>1571</v>
      </c>
      <c r="B2538" t="s">
        <v>11653</v>
      </c>
      <c r="C2538" t="s">
        <v>11705</v>
      </c>
      <c r="D2538">
        <v>0.01</v>
      </c>
      <c r="E2538" t="s">
        <v>166</v>
      </c>
      <c r="F2538" t="s">
        <v>11649</v>
      </c>
      <c r="G2538">
        <v>4</v>
      </c>
    </row>
    <row r="2539" spans="1:7">
      <c r="A2539">
        <v>6453</v>
      </c>
      <c r="B2539" t="s">
        <v>13749</v>
      </c>
      <c r="C2539" t="s">
        <v>13734</v>
      </c>
      <c r="D2539">
        <v>0.8</v>
      </c>
      <c r="F2539" t="s">
        <v>13121</v>
      </c>
      <c r="G2539">
        <v>3</v>
      </c>
    </row>
    <row r="2540" spans="1:7">
      <c r="A2540">
        <v>6489</v>
      </c>
      <c r="B2540" t="s">
        <v>6283</v>
      </c>
      <c r="C2540" t="s">
        <v>6275</v>
      </c>
      <c r="D2540">
        <v>0.01</v>
      </c>
      <c r="E2540" t="s">
        <v>67</v>
      </c>
      <c r="F2540" t="s">
        <v>5790</v>
      </c>
      <c r="G2540">
        <v>5</v>
      </c>
    </row>
    <row r="2541" spans="1:7">
      <c r="A2541">
        <v>6562</v>
      </c>
      <c r="B2541" t="s">
        <v>4276</v>
      </c>
      <c r="C2541" t="s">
        <v>4271</v>
      </c>
      <c r="D2541">
        <v>0.1</v>
      </c>
      <c r="E2541" t="s">
        <v>595</v>
      </c>
      <c r="F2541" t="s">
        <v>3381</v>
      </c>
      <c r="G2541">
        <v>7</v>
      </c>
    </row>
    <row r="2542" spans="1:7">
      <c r="A2542">
        <v>1811</v>
      </c>
      <c r="B2542" t="s">
        <v>8607</v>
      </c>
      <c r="C2542" t="s">
        <v>8604</v>
      </c>
      <c r="D2542">
        <v>0.01</v>
      </c>
      <c r="E2542" t="s">
        <v>80</v>
      </c>
      <c r="F2542" t="s">
        <v>8594</v>
      </c>
      <c r="G2542">
        <v>1</v>
      </c>
    </row>
    <row r="2543" spans="1:7">
      <c r="A2543">
        <v>1928</v>
      </c>
      <c r="B2543" t="s">
        <v>7193</v>
      </c>
      <c r="C2543" t="s">
        <v>7195</v>
      </c>
      <c r="D2543">
        <v>0.01</v>
      </c>
      <c r="E2543" t="s">
        <v>354</v>
      </c>
      <c r="F2543" t="s">
        <v>6576</v>
      </c>
      <c r="G2543">
        <v>7</v>
      </c>
    </row>
    <row r="2544" spans="1:7">
      <c r="A2544">
        <v>10861</v>
      </c>
      <c r="B2544" t="s">
        <v>563</v>
      </c>
      <c r="C2544" t="s">
        <v>16840</v>
      </c>
      <c r="D2544">
        <v>0.1</v>
      </c>
      <c r="E2544" t="s">
        <v>166</v>
      </c>
      <c r="F2544" t="s">
        <v>499</v>
      </c>
      <c r="G2544">
        <v>1</v>
      </c>
    </row>
    <row r="2545" spans="1:7">
      <c r="A2545">
        <v>2079</v>
      </c>
      <c r="B2545" t="s">
        <v>563</v>
      </c>
      <c r="C2545" t="s">
        <v>557</v>
      </c>
      <c r="D2545">
        <v>0.8</v>
      </c>
      <c r="E2545" t="s">
        <v>166</v>
      </c>
      <c r="F2545" t="s">
        <v>499</v>
      </c>
      <c r="G2545">
        <v>4</v>
      </c>
    </row>
    <row r="2546" spans="1:7">
      <c r="A2546">
        <v>2080</v>
      </c>
      <c r="B2546" t="s">
        <v>2475</v>
      </c>
      <c r="C2546" t="s">
        <v>12862</v>
      </c>
      <c r="D2546">
        <v>0.01</v>
      </c>
      <c r="E2546" t="s">
        <v>166</v>
      </c>
      <c r="F2546" t="s">
        <v>12660</v>
      </c>
      <c r="G2546">
        <v>3</v>
      </c>
    </row>
    <row r="2547" spans="1:7">
      <c r="A2547">
        <v>6728</v>
      </c>
      <c r="B2547" t="s">
        <v>8438</v>
      </c>
      <c r="C2547" t="s">
        <v>8433</v>
      </c>
      <c r="D2547">
        <v>1</v>
      </c>
      <c r="E2547" t="s">
        <v>803</v>
      </c>
      <c r="F2547" t="s">
        <v>8093</v>
      </c>
      <c r="G2547">
        <v>5</v>
      </c>
    </row>
    <row r="2548" spans="1:7">
      <c r="A2548">
        <v>134</v>
      </c>
      <c r="B2548" t="s">
        <v>5378</v>
      </c>
      <c r="C2548" t="s">
        <v>16563</v>
      </c>
      <c r="D2548">
        <v>0.6</v>
      </c>
      <c r="E2548" t="s">
        <v>166</v>
      </c>
      <c r="F2548" t="s">
        <v>14748</v>
      </c>
      <c r="G2548">
        <v>5</v>
      </c>
    </row>
    <row r="2549" spans="1:7">
      <c r="A2549">
        <v>2081</v>
      </c>
      <c r="B2549" t="s">
        <v>5378</v>
      </c>
      <c r="C2549" t="s">
        <v>5380</v>
      </c>
      <c r="D2549">
        <v>0.8</v>
      </c>
      <c r="E2549" t="s">
        <v>166</v>
      </c>
      <c r="F2549" t="s">
        <v>4512</v>
      </c>
      <c r="G2549">
        <v>5</v>
      </c>
    </row>
    <row r="2550" spans="1:7">
      <c r="A2550">
        <v>133</v>
      </c>
      <c r="B2550" t="s">
        <v>5378</v>
      </c>
      <c r="C2550" t="s">
        <v>18448</v>
      </c>
      <c r="D2550">
        <v>0.01</v>
      </c>
      <c r="E2550" t="s">
        <v>40</v>
      </c>
      <c r="F2550" t="s">
        <v>14748</v>
      </c>
      <c r="G2550">
        <v>5</v>
      </c>
    </row>
    <row r="2551" spans="1:7">
      <c r="A2551">
        <v>132</v>
      </c>
      <c r="B2551" t="s">
        <v>5378</v>
      </c>
      <c r="C2551" t="s">
        <v>18444</v>
      </c>
      <c r="D2551">
        <v>0.01</v>
      </c>
      <c r="E2551" t="s">
        <v>49</v>
      </c>
      <c r="F2551" t="s">
        <v>14748</v>
      </c>
      <c r="G2551">
        <v>5</v>
      </c>
    </row>
    <row r="2552" spans="1:7">
      <c r="A2552">
        <v>12279</v>
      </c>
      <c r="B2552" t="s">
        <v>15037</v>
      </c>
      <c r="C2552" t="s">
        <v>16117</v>
      </c>
      <c r="D2552">
        <v>0.8</v>
      </c>
      <c r="E2552" t="s">
        <v>595</v>
      </c>
      <c r="F2552" t="s">
        <v>14995</v>
      </c>
      <c r="G2552">
        <v>2</v>
      </c>
    </row>
    <row r="2553" spans="1:7">
      <c r="A2553">
        <v>2323</v>
      </c>
      <c r="B2553" t="s">
        <v>15037</v>
      </c>
      <c r="C2553" t="s">
        <v>16985</v>
      </c>
      <c r="D2553">
        <v>0.6</v>
      </c>
      <c r="E2553" t="s">
        <v>595</v>
      </c>
      <c r="F2553" t="s">
        <v>11167</v>
      </c>
      <c r="G2553">
        <v>2</v>
      </c>
    </row>
    <row r="2554" spans="1:7">
      <c r="A2554">
        <v>6700</v>
      </c>
      <c r="B2554" t="s">
        <v>15037</v>
      </c>
      <c r="C2554" t="s">
        <v>6017</v>
      </c>
      <c r="D2554">
        <v>0.6</v>
      </c>
      <c r="E2554" t="s">
        <v>595</v>
      </c>
      <c r="F2554" t="s">
        <v>5790</v>
      </c>
      <c r="G2554">
        <v>2</v>
      </c>
    </row>
    <row r="2555" spans="1:7">
      <c r="A2555">
        <v>6699</v>
      </c>
      <c r="B2555" t="s">
        <v>15037</v>
      </c>
      <c r="C2555" t="s">
        <v>16986</v>
      </c>
      <c r="D2555">
        <v>0.5</v>
      </c>
      <c r="E2555" t="s">
        <v>595</v>
      </c>
      <c r="F2555" t="s">
        <v>68</v>
      </c>
      <c r="G2555">
        <v>2</v>
      </c>
    </row>
    <row r="2556" spans="1:7">
      <c r="A2556">
        <v>2324</v>
      </c>
      <c r="B2556" t="s">
        <v>15037</v>
      </c>
      <c r="C2556" t="s">
        <v>16225</v>
      </c>
      <c r="D2556">
        <v>0.8</v>
      </c>
      <c r="E2556" t="s">
        <v>14699</v>
      </c>
      <c r="F2556" t="s">
        <v>6576</v>
      </c>
      <c r="G2556">
        <v>2</v>
      </c>
    </row>
    <row r="2557" spans="1:7">
      <c r="A2557">
        <v>193</v>
      </c>
      <c r="B2557" t="s">
        <v>9313</v>
      </c>
      <c r="C2557" t="s">
        <v>9297</v>
      </c>
      <c r="D2557">
        <v>0.8</v>
      </c>
      <c r="E2557" t="s">
        <v>80</v>
      </c>
      <c r="F2557" t="s">
        <v>9136</v>
      </c>
      <c r="G2557">
        <v>3</v>
      </c>
    </row>
    <row r="2558" spans="1:7">
      <c r="A2558">
        <v>7271</v>
      </c>
      <c r="B2558" t="s">
        <v>10508</v>
      </c>
      <c r="C2558" t="s">
        <v>18449</v>
      </c>
      <c r="D2558">
        <v>0.8</v>
      </c>
      <c r="E2558" t="s">
        <v>40</v>
      </c>
      <c r="F2558" t="s">
        <v>8093</v>
      </c>
      <c r="G2558">
        <v>5</v>
      </c>
    </row>
    <row r="2559" spans="1:7">
      <c r="A2559">
        <v>2636</v>
      </c>
      <c r="B2559" t="s">
        <v>5759</v>
      </c>
      <c r="C2559" t="s">
        <v>5761</v>
      </c>
      <c r="D2559">
        <v>0.8</v>
      </c>
      <c r="E2559" t="s">
        <v>203</v>
      </c>
      <c r="F2559" t="s">
        <v>4963</v>
      </c>
      <c r="G2559">
        <v>8</v>
      </c>
    </row>
    <row r="2560" spans="1:7">
      <c r="A2560">
        <v>6678</v>
      </c>
      <c r="B2560" t="s">
        <v>5759</v>
      </c>
      <c r="C2560" t="s">
        <v>16231</v>
      </c>
      <c r="D2560">
        <v>0.8</v>
      </c>
      <c r="F2560" t="s">
        <v>15331</v>
      </c>
      <c r="G2560">
        <v>8</v>
      </c>
    </row>
    <row r="2561" spans="1:7">
      <c r="A2561">
        <v>3801</v>
      </c>
      <c r="B2561" t="s">
        <v>5236</v>
      </c>
      <c r="C2561" t="s">
        <v>5226</v>
      </c>
      <c r="D2561">
        <v>0.01</v>
      </c>
      <c r="E2561" t="s">
        <v>40</v>
      </c>
      <c r="F2561" t="s">
        <v>4963</v>
      </c>
      <c r="G2561">
        <v>4</v>
      </c>
    </row>
    <row r="2562" spans="1:7">
      <c r="A2562">
        <v>10862</v>
      </c>
      <c r="B2562" t="s">
        <v>3153</v>
      </c>
      <c r="C2562" t="s">
        <v>16988</v>
      </c>
      <c r="D2562">
        <v>0.1</v>
      </c>
      <c r="E2562" t="s">
        <v>89</v>
      </c>
      <c r="F2562" t="s">
        <v>1331</v>
      </c>
      <c r="G2562">
        <v>1</v>
      </c>
    </row>
    <row r="2563" spans="1:7">
      <c r="A2563">
        <v>4211</v>
      </c>
      <c r="B2563" t="s">
        <v>5015</v>
      </c>
      <c r="C2563" t="s">
        <v>4994</v>
      </c>
      <c r="D2563">
        <v>0.01</v>
      </c>
      <c r="E2563" t="s">
        <v>80</v>
      </c>
      <c r="F2563" t="s">
        <v>4963</v>
      </c>
      <c r="G2563">
        <v>4</v>
      </c>
    </row>
    <row r="2564" spans="1:7">
      <c r="A2564">
        <v>4628</v>
      </c>
      <c r="B2564" t="s">
        <v>4785</v>
      </c>
      <c r="C2564" t="s">
        <v>4776</v>
      </c>
      <c r="D2564">
        <v>0.01</v>
      </c>
      <c r="E2564" t="s">
        <v>107</v>
      </c>
      <c r="F2564" t="s">
        <v>4512</v>
      </c>
      <c r="G2564">
        <v>2</v>
      </c>
    </row>
    <row r="2565" spans="1:7">
      <c r="A2565">
        <v>6620</v>
      </c>
      <c r="B2565" t="s">
        <v>1721</v>
      </c>
      <c r="C2565" t="s">
        <v>18450</v>
      </c>
      <c r="D2565">
        <v>0.6</v>
      </c>
      <c r="E2565" t="s">
        <v>49</v>
      </c>
      <c r="F2565" t="s">
        <v>15363</v>
      </c>
      <c r="G2565">
        <v>8</v>
      </c>
    </row>
    <row r="2566" spans="1:7">
      <c r="A2566">
        <v>5022</v>
      </c>
      <c r="B2566" t="s">
        <v>1721</v>
      </c>
      <c r="C2566" t="s">
        <v>18451</v>
      </c>
      <c r="D2566">
        <v>0.01</v>
      </c>
      <c r="E2566" t="s">
        <v>49</v>
      </c>
      <c r="F2566" t="s">
        <v>15338</v>
      </c>
      <c r="G2566">
        <v>8</v>
      </c>
    </row>
    <row r="2567" spans="1:7">
      <c r="A2567">
        <v>5021</v>
      </c>
      <c r="B2567" t="s">
        <v>1721</v>
      </c>
      <c r="C2567" t="s">
        <v>1713</v>
      </c>
      <c r="D2567">
        <v>0.8</v>
      </c>
      <c r="E2567" t="s">
        <v>49</v>
      </c>
      <c r="F2567" t="s">
        <v>1331</v>
      </c>
      <c r="G2567">
        <v>8</v>
      </c>
    </row>
    <row r="2568" spans="1:7">
      <c r="A2568">
        <v>10863</v>
      </c>
      <c r="B2568" t="s">
        <v>8519</v>
      </c>
      <c r="C2568" t="s">
        <v>16991</v>
      </c>
      <c r="D2568">
        <v>0.1</v>
      </c>
      <c r="E2568" t="s">
        <v>67</v>
      </c>
      <c r="F2568" t="s">
        <v>11343</v>
      </c>
      <c r="G2568">
        <v>1</v>
      </c>
    </row>
    <row r="2569" spans="1:7">
      <c r="A2569">
        <v>6896</v>
      </c>
      <c r="B2569" t="s">
        <v>8519</v>
      </c>
      <c r="C2569" t="s">
        <v>8514</v>
      </c>
      <c r="D2569">
        <v>0.8</v>
      </c>
      <c r="E2569" t="s">
        <v>67</v>
      </c>
      <c r="F2569" t="s">
        <v>8277</v>
      </c>
      <c r="G2569">
        <v>8</v>
      </c>
    </row>
    <row r="2570" spans="1:7">
      <c r="A2570">
        <v>5675</v>
      </c>
      <c r="B2570" t="s">
        <v>1274</v>
      </c>
      <c r="C2570" t="s">
        <v>1276</v>
      </c>
      <c r="D2570">
        <v>0.8</v>
      </c>
      <c r="E2570" t="s">
        <v>49</v>
      </c>
      <c r="F2570" t="s">
        <v>41</v>
      </c>
      <c r="G2570">
        <v>3</v>
      </c>
    </row>
    <row r="2571" spans="1:7">
      <c r="A2571">
        <v>5909</v>
      </c>
      <c r="B2571" t="s">
        <v>6710</v>
      </c>
      <c r="C2571" t="s">
        <v>13771</v>
      </c>
      <c r="D2571">
        <v>0.1</v>
      </c>
      <c r="E2571" t="s">
        <v>203</v>
      </c>
      <c r="F2571" t="s">
        <v>13121</v>
      </c>
      <c r="G2571">
        <v>3</v>
      </c>
    </row>
    <row r="2572" spans="1:7">
      <c r="A2572">
        <v>10864</v>
      </c>
      <c r="B2572" t="s">
        <v>16992</v>
      </c>
      <c r="C2572" t="s">
        <v>16993</v>
      </c>
      <c r="D2572">
        <v>0.1</v>
      </c>
      <c r="E2572" t="s">
        <v>135</v>
      </c>
      <c r="F2572" t="s">
        <v>58</v>
      </c>
      <c r="G2572">
        <v>1</v>
      </c>
    </row>
    <row r="2573" spans="1:7">
      <c r="A2573">
        <v>6106</v>
      </c>
      <c r="B2573" t="s">
        <v>16992</v>
      </c>
      <c r="C2573" t="s">
        <v>3914</v>
      </c>
      <c r="D2573">
        <v>0.01</v>
      </c>
      <c r="E2573" t="s">
        <v>135</v>
      </c>
      <c r="F2573" t="s">
        <v>58</v>
      </c>
      <c r="G2573">
        <v>4</v>
      </c>
    </row>
    <row r="2574" spans="1:7">
      <c r="A2574">
        <v>1375</v>
      </c>
      <c r="B2574" t="s">
        <v>7943</v>
      </c>
      <c r="C2574" t="s">
        <v>9337</v>
      </c>
      <c r="D2574">
        <v>0.01</v>
      </c>
      <c r="E2574" t="s">
        <v>107</v>
      </c>
      <c r="F2574" t="s">
        <v>9136</v>
      </c>
      <c r="G2574">
        <v>3</v>
      </c>
    </row>
    <row r="2575" spans="1:7">
      <c r="A2575">
        <v>5911</v>
      </c>
      <c r="B2575" t="s">
        <v>7943</v>
      </c>
      <c r="C2575" t="s">
        <v>16672</v>
      </c>
      <c r="D2575">
        <v>0.01</v>
      </c>
      <c r="E2575" t="s">
        <v>107</v>
      </c>
      <c r="F2575" t="s">
        <v>14771</v>
      </c>
      <c r="G2575">
        <v>3</v>
      </c>
    </row>
    <row r="2576" spans="1:7">
      <c r="A2576">
        <v>5910</v>
      </c>
      <c r="B2576" t="s">
        <v>7943</v>
      </c>
      <c r="C2576" t="s">
        <v>13674</v>
      </c>
      <c r="D2576">
        <v>0.1</v>
      </c>
      <c r="E2576" t="s">
        <v>107</v>
      </c>
      <c r="F2576" t="s">
        <v>13121</v>
      </c>
      <c r="G2576">
        <v>3</v>
      </c>
    </row>
    <row r="2577" spans="1:7">
      <c r="A2577">
        <v>1812</v>
      </c>
      <c r="B2577" t="s">
        <v>7229</v>
      </c>
      <c r="C2577" t="s">
        <v>16939</v>
      </c>
      <c r="D2577">
        <v>0.01</v>
      </c>
      <c r="E2577" t="s">
        <v>203</v>
      </c>
      <c r="F2577" t="s">
        <v>6576</v>
      </c>
      <c r="G2577">
        <v>6</v>
      </c>
    </row>
    <row r="2578" spans="1:7">
      <c r="A2578">
        <v>10865</v>
      </c>
      <c r="B2578" t="s">
        <v>7229</v>
      </c>
      <c r="C2578" t="s">
        <v>7221</v>
      </c>
      <c r="D2578">
        <v>0.1</v>
      </c>
      <c r="E2578" t="s">
        <v>203</v>
      </c>
      <c r="F2578" t="s">
        <v>6576</v>
      </c>
      <c r="G2578">
        <v>7</v>
      </c>
    </row>
    <row r="2579" spans="1:7">
      <c r="A2579">
        <v>2637</v>
      </c>
      <c r="B2579" t="s">
        <v>6983</v>
      </c>
      <c r="C2579" t="s">
        <v>6985</v>
      </c>
      <c r="D2579">
        <v>0.01</v>
      </c>
      <c r="E2579" t="s">
        <v>203</v>
      </c>
      <c r="F2579" t="s">
        <v>6576</v>
      </c>
      <c r="G2579">
        <v>3</v>
      </c>
    </row>
    <row r="2580" spans="1:7">
      <c r="A2580">
        <v>2638</v>
      </c>
      <c r="B2580" t="s">
        <v>8055</v>
      </c>
      <c r="C2580" t="s">
        <v>16285</v>
      </c>
      <c r="D2580">
        <v>0.01</v>
      </c>
      <c r="E2580" t="s">
        <v>67</v>
      </c>
      <c r="F2580" t="s">
        <v>14771</v>
      </c>
      <c r="G2580">
        <v>7</v>
      </c>
    </row>
    <row r="2581" spans="1:7">
      <c r="A2581">
        <v>293</v>
      </c>
      <c r="B2581" t="s">
        <v>4032</v>
      </c>
      <c r="C2581" t="s">
        <v>16994</v>
      </c>
      <c r="D2581">
        <v>0.6</v>
      </c>
      <c r="E2581" t="s">
        <v>74</v>
      </c>
      <c r="F2581" t="s">
        <v>11295</v>
      </c>
      <c r="G2581">
        <v>5</v>
      </c>
    </row>
    <row r="2582" spans="1:7">
      <c r="A2582">
        <v>2639</v>
      </c>
      <c r="B2582" t="s">
        <v>4032</v>
      </c>
      <c r="C2582" t="s">
        <v>4024</v>
      </c>
      <c r="D2582">
        <v>0.01</v>
      </c>
      <c r="E2582" t="s">
        <v>74</v>
      </c>
      <c r="F2582" t="s">
        <v>3381</v>
      </c>
      <c r="G2582">
        <v>5</v>
      </c>
    </row>
    <row r="2583" spans="1:7">
      <c r="A2583">
        <v>2640</v>
      </c>
      <c r="B2583" t="s">
        <v>7890</v>
      </c>
      <c r="C2583" t="s">
        <v>6821</v>
      </c>
      <c r="D2583">
        <v>0.8</v>
      </c>
      <c r="E2583" t="s">
        <v>166</v>
      </c>
      <c r="F2583" t="s">
        <v>6576</v>
      </c>
      <c r="G2583">
        <v>2</v>
      </c>
    </row>
    <row r="2584" spans="1:7">
      <c r="A2584">
        <v>12163</v>
      </c>
      <c r="B2584" t="s">
        <v>999</v>
      </c>
      <c r="C2584" t="s">
        <v>996</v>
      </c>
      <c r="D2584">
        <v>0.8</v>
      </c>
      <c r="E2584" t="s">
        <v>123</v>
      </c>
      <c r="F2584" t="s">
        <v>41</v>
      </c>
      <c r="G2584">
        <v>1</v>
      </c>
    </row>
    <row r="2585" spans="1:7">
      <c r="A2585">
        <v>11842</v>
      </c>
      <c r="B2585" t="s">
        <v>999</v>
      </c>
      <c r="C2585" t="s">
        <v>959</v>
      </c>
      <c r="D2585">
        <v>0.8</v>
      </c>
      <c r="E2585" t="s">
        <v>74</v>
      </c>
      <c r="F2585" t="s">
        <v>41</v>
      </c>
      <c r="G2585">
        <v>1</v>
      </c>
    </row>
    <row r="2586" spans="1:7">
      <c r="A2586">
        <v>404</v>
      </c>
      <c r="B2586" t="s">
        <v>999</v>
      </c>
      <c r="C2586" t="s">
        <v>1099</v>
      </c>
      <c r="D2586">
        <v>0.7</v>
      </c>
      <c r="E2586" t="s">
        <v>74</v>
      </c>
      <c r="F2586" t="s">
        <v>41</v>
      </c>
      <c r="G2586">
        <v>2</v>
      </c>
    </row>
    <row r="2587" spans="1:7">
      <c r="A2587">
        <v>2984</v>
      </c>
      <c r="B2587" t="s">
        <v>999</v>
      </c>
      <c r="C2587" t="s">
        <v>16995</v>
      </c>
      <c r="D2587">
        <v>0.6</v>
      </c>
      <c r="E2587" t="s">
        <v>74</v>
      </c>
      <c r="F2587" t="s">
        <v>14590</v>
      </c>
      <c r="G2587">
        <v>2</v>
      </c>
    </row>
    <row r="2588" spans="1:7">
      <c r="A2588">
        <v>3354</v>
      </c>
      <c r="B2588" t="s">
        <v>1287</v>
      </c>
      <c r="C2588" t="s">
        <v>1288</v>
      </c>
      <c r="D2588">
        <v>0.05</v>
      </c>
      <c r="E2588" t="s">
        <v>166</v>
      </c>
      <c r="F2588" t="s">
        <v>41</v>
      </c>
      <c r="G2588">
        <v>3</v>
      </c>
    </row>
    <row r="2589" spans="1:7">
      <c r="A2589">
        <v>3355</v>
      </c>
      <c r="B2589" t="s">
        <v>1287</v>
      </c>
      <c r="C2589" t="s">
        <v>16773</v>
      </c>
      <c r="D2589">
        <v>0.01</v>
      </c>
      <c r="E2589" t="s">
        <v>166</v>
      </c>
      <c r="F2589" t="s">
        <v>14590</v>
      </c>
      <c r="G2589">
        <v>3</v>
      </c>
    </row>
    <row r="2590" spans="1:7">
      <c r="A2590">
        <v>3802</v>
      </c>
      <c r="B2590" t="s">
        <v>7231</v>
      </c>
      <c r="C2590" t="s">
        <v>16939</v>
      </c>
      <c r="D2590">
        <v>0.01</v>
      </c>
      <c r="E2590" t="s">
        <v>203</v>
      </c>
      <c r="F2590" t="s">
        <v>6576</v>
      </c>
      <c r="G2590">
        <v>6</v>
      </c>
    </row>
    <row r="2591" spans="1:7">
      <c r="A2591">
        <v>4212</v>
      </c>
      <c r="B2591" t="s">
        <v>2298</v>
      </c>
      <c r="C2591" t="s">
        <v>2295</v>
      </c>
      <c r="D2591">
        <v>0.8</v>
      </c>
      <c r="E2591" t="s">
        <v>203</v>
      </c>
      <c r="F2591" t="s">
        <v>2210</v>
      </c>
      <c r="G2591">
        <v>1</v>
      </c>
    </row>
    <row r="2592" spans="1:7">
      <c r="A2592">
        <v>1814</v>
      </c>
      <c r="B2592" t="s">
        <v>14429</v>
      </c>
      <c r="C2592" t="s">
        <v>14424</v>
      </c>
      <c r="D2592">
        <v>0.01</v>
      </c>
      <c r="E2592" t="s">
        <v>166</v>
      </c>
      <c r="F2592" t="s">
        <v>14278</v>
      </c>
      <c r="G2592">
        <v>2</v>
      </c>
    </row>
    <row r="2593" spans="1:7">
      <c r="A2593">
        <v>1813</v>
      </c>
      <c r="B2593" t="s">
        <v>14429</v>
      </c>
      <c r="C2593" t="s">
        <v>14455</v>
      </c>
      <c r="D2593">
        <v>0.6</v>
      </c>
      <c r="E2593" t="s">
        <v>40</v>
      </c>
      <c r="F2593" t="s">
        <v>14278</v>
      </c>
      <c r="G2593">
        <v>2</v>
      </c>
    </row>
    <row r="2594" spans="1:7">
      <c r="A2594">
        <v>20</v>
      </c>
      <c r="B2594" t="s">
        <v>9428</v>
      </c>
      <c r="C2594" t="s">
        <v>9430</v>
      </c>
      <c r="D2594">
        <v>0.8</v>
      </c>
      <c r="E2594" t="s">
        <v>49</v>
      </c>
      <c r="F2594" t="s">
        <v>9136</v>
      </c>
      <c r="G2594">
        <v>5</v>
      </c>
    </row>
    <row r="2595" spans="1:7">
      <c r="A2595">
        <v>10867</v>
      </c>
      <c r="B2595" t="s">
        <v>9428</v>
      </c>
      <c r="C2595" t="s">
        <v>9456</v>
      </c>
      <c r="D2595">
        <v>0.1</v>
      </c>
      <c r="E2595" t="s">
        <v>40</v>
      </c>
      <c r="F2595" t="s">
        <v>9136</v>
      </c>
      <c r="G2595">
        <v>5</v>
      </c>
    </row>
    <row r="2596" spans="1:7">
      <c r="A2596">
        <v>10866</v>
      </c>
      <c r="B2596" t="s">
        <v>9428</v>
      </c>
      <c r="C2596" t="s">
        <v>18452</v>
      </c>
      <c r="D2596">
        <v>0.1</v>
      </c>
      <c r="E2596" t="s">
        <v>49</v>
      </c>
      <c r="F2596" t="s">
        <v>15331</v>
      </c>
      <c r="G2596">
        <v>1</v>
      </c>
    </row>
    <row r="2597" spans="1:7">
      <c r="A2597">
        <v>42</v>
      </c>
      <c r="B2597" t="s">
        <v>16997</v>
      </c>
      <c r="C2597" t="s">
        <v>18453</v>
      </c>
      <c r="D2597">
        <v>0.01</v>
      </c>
      <c r="E2597" t="s">
        <v>49</v>
      </c>
      <c r="F2597" t="s">
        <v>15363</v>
      </c>
      <c r="G2597">
        <v>4</v>
      </c>
    </row>
    <row r="2598" spans="1:7">
      <c r="A2598">
        <v>43</v>
      </c>
      <c r="B2598" t="s">
        <v>16997</v>
      </c>
      <c r="C2598" t="s">
        <v>18397</v>
      </c>
      <c r="D2598">
        <v>0.01</v>
      </c>
      <c r="E2598" t="s">
        <v>49</v>
      </c>
      <c r="F2598" t="s">
        <v>3135</v>
      </c>
      <c r="G2598">
        <v>4</v>
      </c>
    </row>
    <row r="2599" spans="1:7">
      <c r="A2599">
        <v>1929</v>
      </c>
      <c r="B2599" t="s">
        <v>16999</v>
      </c>
      <c r="C2599" t="s">
        <v>14520</v>
      </c>
      <c r="D2599">
        <v>0.01</v>
      </c>
      <c r="E2599" t="s">
        <v>203</v>
      </c>
      <c r="F2599" t="s">
        <v>14278</v>
      </c>
      <c r="G2599">
        <v>3</v>
      </c>
    </row>
    <row r="2600" spans="1:7">
      <c r="A2600">
        <v>10868</v>
      </c>
      <c r="B2600" t="s">
        <v>502</v>
      </c>
      <c r="C2600" t="s">
        <v>17000</v>
      </c>
      <c r="D2600">
        <v>0.1</v>
      </c>
      <c r="E2600" t="s">
        <v>74</v>
      </c>
      <c r="F2600" t="s">
        <v>14771</v>
      </c>
      <c r="G2600">
        <v>1</v>
      </c>
    </row>
    <row r="2601" spans="1:7">
      <c r="A2601">
        <v>10869</v>
      </c>
      <c r="B2601" t="s">
        <v>502</v>
      </c>
      <c r="C2601" t="s">
        <v>17001</v>
      </c>
      <c r="D2601">
        <v>0.1</v>
      </c>
      <c r="E2601" t="s">
        <v>74</v>
      </c>
      <c r="F2601" t="s">
        <v>14771</v>
      </c>
      <c r="G2601">
        <v>5</v>
      </c>
    </row>
    <row r="2602" spans="1:7">
      <c r="A2602">
        <v>1930</v>
      </c>
      <c r="B2602" t="s">
        <v>502</v>
      </c>
      <c r="C2602" t="s">
        <v>17002</v>
      </c>
      <c r="D2602">
        <v>0.01</v>
      </c>
      <c r="E2602" t="s">
        <v>74</v>
      </c>
      <c r="F2602" t="s">
        <v>14771</v>
      </c>
      <c r="G2602">
        <v>1</v>
      </c>
    </row>
    <row r="2603" spans="1:7">
      <c r="A2603">
        <v>1931</v>
      </c>
      <c r="B2603" t="s">
        <v>502</v>
      </c>
      <c r="C2603" t="s">
        <v>17003</v>
      </c>
      <c r="D2603">
        <v>0.01</v>
      </c>
      <c r="E2603" t="s">
        <v>74</v>
      </c>
      <c r="F2603" t="s">
        <v>14771</v>
      </c>
      <c r="G2603">
        <v>5</v>
      </c>
    </row>
    <row r="2604" spans="1:7">
      <c r="A2604">
        <v>6930</v>
      </c>
      <c r="B2604" t="s">
        <v>12631</v>
      </c>
      <c r="C2604" t="s">
        <v>17004</v>
      </c>
      <c r="D2604">
        <v>0.6</v>
      </c>
      <c r="E2604" t="s">
        <v>123</v>
      </c>
      <c r="F2604" t="s">
        <v>15363</v>
      </c>
      <c r="G2604">
        <v>4</v>
      </c>
    </row>
    <row r="2605" spans="1:7">
      <c r="A2605">
        <v>90</v>
      </c>
      <c r="B2605" t="s">
        <v>12631</v>
      </c>
      <c r="C2605" t="s">
        <v>12632</v>
      </c>
      <c r="D2605">
        <v>0.6</v>
      </c>
      <c r="E2605" t="s">
        <v>107</v>
      </c>
      <c r="F2605" t="s">
        <v>12619</v>
      </c>
      <c r="G2605">
        <v>2</v>
      </c>
    </row>
    <row r="2606" spans="1:7">
      <c r="A2606">
        <v>2082</v>
      </c>
      <c r="B2606" t="s">
        <v>3917</v>
      </c>
      <c r="C2606" t="s">
        <v>3914</v>
      </c>
      <c r="D2606">
        <v>0.8</v>
      </c>
      <c r="E2606" t="s">
        <v>135</v>
      </c>
      <c r="F2606" t="s">
        <v>58</v>
      </c>
      <c r="G2606">
        <v>4</v>
      </c>
    </row>
    <row r="2607" spans="1:7">
      <c r="A2607">
        <v>10870</v>
      </c>
      <c r="B2607" t="s">
        <v>3917</v>
      </c>
      <c r="C2607" t="s">
        <v>17005</v>
      </c>
      <c r="D2607">
        <v>0.1</v>
      </c>
      <c r="E2607" t="s">
        <v>135</v>
      </c>
      <c r="F2607" t="s">
        <v>15357</v>
      </c>
      <c r="G2607">
        <v>1</v>
      </c>
    </row>
    <row r="2608" spans="1:7">
      <c r="A2608">
        <v>2083</v>
      </c>
      <c r="B2608" t="s">
        <v>3917</v>
      </c>
      <c r="C2608" t="s">
        <v>17006</v>
      </c>
      <c r="D2608">
        <v>0.6</v>
      </c>
      <c r="E2608" t="s">
        <v>135</v>
      </c>
      <c r="F2608" t="s">
        <v>15357</v>
      </c>
      <c r="G2608">
        <v>4</v>
      </c>
    </row>
    <row r="2609" spans="1:7">
      <c r="A2609">
        <v>135</v>
      </c>
      <c r="B2609" t="s">
        <v>3396</v>
      </c>
      <c r="C2609" t="s">
        <v>11303</v>
      </c>
      <c r="D2609">
        <v>0.01</v>
      </c>
      <c r="E2609" t="s">
        <v>80</v>
      </c>
      <c r="F2609" t="s">
        <v>11295</v>
      </c>
      <c r="G2609">
        <v>1</v>
      </c>
    </row>
    <row r="2610" spans="1:7">
      <c r="A2610">
        <v>2084</v>
      </c>
      <c r="B2610" t="s">
        <v>3396</v>
      </c>
      <c r="C2610" t="s">
        <v>16348</v>
      </c>
      <c r="D2610">
        <v>0.01</v>
      </c>
      <c r="E2610" t="s">
        <v>80</v>
      </c>
      <c r="F2610" t="s">
        <v>14699</v>
      </c>
      <c r="G2610">
        <v>1</v>
      </c>
    </row>
    <row r="2611" spans="1:7">
      <c r="A2611">
        <v>2085</v>
      </c>
      <c r="B2611" t="s">
        <v>17007</v>
      </c>
      <c r="C2611" t="s">
        <v>16715</v>
      </c>
      <c r="D2611">
        <v>0.01</v>
      </c>
      <c r="F2611" t="s">
        <v>6576</v>
      </c>
      <c r="G2611">
        <v>2</v>
      </c>
    </row>
    <row r="2612" spans="1:7">
      <c r="A2612">
        <v>2086</v>
      </c>
      <c r="B2612" t="s">
        <v>3343</v>
      </c>
      <c r="C2612" t="s">
        <v>16851</v>
      </c>
      <c r="D2612">
        <v>0.01</v>
      </c>
      <c r="E2612" t="s">
        <v>203</v>
      </c>
      <c r="F2612" t="s">
        <v>14655</v>
      </c>
      <c r="G2612">
        <v>7</v>
      </c>
    </row>
    <row r="2613" spans="1:7">
      <c r="A2613">
        <v>10871</v>
      </c>
      <c r="B2613" t="s">
        <v>6911</v>
      </c>
      <c r="C2613" t="s">
        <v>11943</v>
      </c>
      <c r="D2613">
        <v>0.1</v>
      </c>
      <c r="E2613" t="s">
        <v>89</v>
      </c>
      <c r="F2613" t="s">
        <v>11921</v>
      </c>
      <c r="G2613">
        <v>1</v>
      </c>
    </row>
    <row r="2614" spans="1:7">
      <c r="A2614">
        <v>10872</v>
      </c>
      <c r="B2614" t="s">
        <v>6911</v>
      </c>
      <c r="C2614" t="s">
        <v>12065</v>
      </c>
      <c r="D2614">
        <v>0.1</v>
      </c>
      <c r="E2614" t="s">
        <v>89</v>
      </c>
      <c r="F2614" t="s">
        <v>11921</v>
      </c>
      <c r="G2614">
        <v>3</v>
      </c>
    </row>
    <row r="2615" spans="1:7">
      <c r="A2615">
        <v>136</v>
      </c>
      <c r="B2615" t="s">
        <v>6911</v>
      </c>
      <c r="C2615" t="s">
        <v>17008</v>
      </c>
      <c r="D2615">
        <v>0.01</v>
      </c>
      <c r="E2615" t="s">
        <v>89</v>
      </c>
      <c r="F2615" t="s">
        <v>15324</v>
      </c>
      <c r="G2615">
        <v>4</v>
      </c>
    </row>
    <row r="2616" spans="1:7">
      <c r="A2616">
        <v>2087</v>
      </c>
      <c r="B2616" t="s">
        <v>6911</v>
      </c>
      <c r="C2616" t="s">
        <v>16478</v>
      </c>
      <c r="D2616">
        <v>0.01</v>
      </c>
      <c r="E2616" t="s">
        <v>89</v>
      </c>
      <c r="F2616" t="s">
        <v>15396</v>
      </c>
      <c r="G2616">
        <v>3</v>
      </c>
    </row>
    <row r="2617" spans="1:7">
      <c r="A2617">
        <v>11964</v>
      </c>
      <c r="B2617" t="s">
        <v>6911</v>
      </c>
      <c r="C2617" t="s">
        <v>6908</v>
      </c>
      <c r="D2617">
        <v>0.8</v>
      </c>
      <c r="E2617" t="s">
        <v>89</v>
      </c>
      <c r="F2617" t="s">
        <v>6576</v>
      </c>
      <c r="G2617">
        <v>3</v>
      </c>
    </row>
    <row r="2618" spans="1:7">
      <c r="A2618">
        <v>10873</v>
      </c>
      <c r="B2618" t="s">
        <v>17009</v>
      </c>
      <c r="C2618" t="s">
        <v>18353</v>
      </c>
      <c r="D2618">
        <v>0.1</v>
      </c>
      <c r="E2618" t="s">
        <v>40</v>
      </c>
      <c r="F2618" t="s">
        <v>14655</v>
      </c>
      <c r="G2618">
        <v>1</v>
      </c>
    </row>
    <row r="2619" spans="1:7">
      <c r="A2619">
        <v>10874</v>
      </c>
      <c r="B2619" t="s">
        <v>14379</v>
      </c>
      <c r="C2619" t="s">
        <v>12002</v>
      </c>
      <c r="D2619">
        <v>0.1</v>
      </c>
      <c r="E2619" t="s">
        <v>67</v>
      </c>
      <c r="F2619" t="s">
        <v>11921</v>
      </c>
      <c r="G2619">
        <v>2</v>
      </c>
    </row>
    <row r="2620" spans="1:7">
      <c r="A2620">
        <v>2325</v>
      </c>
      <c r="B2620" t="s">
        <v>14379</v>
      </c>
      <c r="C2620" t="s">
        <v>14371</v>
      </c>
      <c r="D2620">
        <v>0.01</v>
      </c>
      <c r="E2620" t="s">
        <v>67</v>
      </c>
      <c r="F2620" t="s">
        <v>14278</v>
      </c>
      <c r="G2620">
        <v>2</v>
      </c>
    </row>
    <row r="2621" spans="1:7">
      <c r="A2621">
        <v>2326</v>
      </c>
      <c r="B2621" t="s">
        <v>14379</v>
      </c>
      <c r="C2621" t="s">
        <v>17010</v>
      </c>
      <c r="D2621">
        <v>0.01</v>
      </c>
      <c r="E2621" t="s">
        <v>14699</v>
      </c>
      <c r="F2621" t="s">
        <v>14278</v>
      </c>
      <c r="G2621">
        <v>2</v>
      </c>
    </row>
    <row r="2622" spans="1:7">
      <c r="A2622">
        <v>194</v>
      </c>
      <c r="B2622" t="s">
        <v>3282</v>
      </c>
      <c r="C2622" t="s">
        <v>3283</v>
      </c>
      <c r="D2622">
        <v>0.01</v>
      </c>
      <c r="E2622" t="s">
        <v>74</v>
      </c>
      <c r="F2622" t="s">
        <v>2900</v>
      </c>
      <c r="G2622">
        <v>7</v>
      </c>
    </row>
    <row r="2623" spans="1:7">
      <c r="A2623">
        <v>2327</v>
      </c>
      <c r="B2623" t="s">
        <v>17011</v>
      </c>
      <c r="C2623" t="s">
        <v>18362</v>
      </c>
      <c r="D2623">
        <v>0.01</v>
      </c>
      <c r="E2623" t="s">
        <v>40</v>
      </c>
      <c r="F2623" t="s">
        <v>14771</v>
      </c>
      <c r="G2623">
        <v>2</v>
      </c>
    </row>
    <row r="2624" spans="1:7">
      <c r="A2624">
        <v>2328</v>
      </c>
      <c r="B2624" t="s">
        <v>10954</v>
      </c>
      <c r="C2624" t="s">
        <v>2179</v>
      </c>
      <c r="D2624">
        <v>0.01</v>
      </c>
      <c r="E2624" t="s">
        <v>89</v>
      </c>
      <c r="F2624" t="s">
        <v>1975</v>
      </c>
      <c r="G2624">
        <v>8</v>
      </c>
    </row>
    <row r="2625" spans="1:7">
      <c r="A2625">
        <v>10875</v>
      </c>
      <c r="B2625" t="s">
        <v>17012</v>
      </c>
      <c r="C2625" t="s">
        <v>2162</v>
      </c>
      <c r="D2625">
        <v>0.1</v>
      </c>
      <c r="E2625" t="s">
        <v>595</v>
      </c>
      <c r="F2625" t="s">
        <v>1778</v>
      </c>
      <c r="G2625">
        <v>7</v>
      </c>
    </row>
    <row r="2626" spans="1:7">
      <c r="A2626">
        <v>195</v>
      </c>
      <c r="B2626" t="s">
        <v>2933</v>
      </c>
      <c r="C2626" t="s">
        <v>2899</v>
      </c>
      <c r="D2626">
        <v>0.01</v>
      </c>
      <c r="E2626" t="s">
        <v>74</v>
      </c>
      <c r="F2626" t="s">
        <v>2900</v>
      </c>
      <c r="G2626">
        <v>1</v>
      </c>
    </row>
    <row r="2627" spans="1:7">
      <c r="A2627">
        <v>10876</v>
      </c>
      <c r="B2627" t="s">
        <v>2933</v>
      </c>
      <c r="C2627" t="s">
        <v>959</v>
      </c>
      <c r="D2627">
        <v>0.1</v>
      </c>
      <c r="E2627" t="s">
        <v>74</v>
      </c>
      <c r="F2627" t="s">
        <v>41</v>
      </c>
      <c r="G2627">
        <v>1</v>
      </c>
    </row>
    <row r="2628" spans="1:7">
      <c r="A2628">
        <v>2329</v>
      </c>
      <c r="B2628" t="s">
        <v>17013</v>
      </c>
      <c r="C2628" t="s">
        <v>17014</v>
      </c>
      <c r="D2628">
        <v>0.01</v>
      </c>
      <c r="E2628" t="s">
        <v>80</v>
      </c>
      <c r="F2628" t="s">
        <v>15216</v>
      </c>
      <c r="G2628">
        <v>8</v>
      </c>
    </row>
    <row r="2629" spans="1:7">
      <c r="A2629">
        <v>10877</v>
      </c>
      <c r="B2629" t="s">
        <v>17013</v>
      </c>
      <c r="C2629" t="s">
        <v>17015</v>
      </c>
      <c r="D2629">
        <v>0.1</v>
      </c>
      <c r="E2629" t="s">
        <v>80</v>
      </c>
      <c r="F2629" t="s">
        <v>15441</v>
      </c>
      <c r="G2629">
        <v>8</v>
      </c>
    </row>
    <row r="2630" spans="1:7">
      <c r="A2630">
        <v>2331</v>
      </c>
      <c r="B2630" t="s">
        <v>12950</v>
      </c>
      <c r="C2630" t="s">
        <v>12951</v>
      </c>
      <c r="D2630">
        <v>0.8</v>
      </c>
      <c r="E2630" t="s">
        <v>203</v>
      </c>
      <c r="F2630" t="s">
        <v>12660</v>
      </c>
      <c r="G2630">
        <v>5</v>
      </c>
    </row>
    <row r="2631" spans="1:7">
      <c r="A2631">
        <v>2330</v>
      </c>
      <c r="B2631" t="s">
        <v>12950</v>
      </c>
      <c r="C2631" t="s">
        <v>7064</v>
      </c>
      <c r="D2631">
        <v>0.6</v>
      </c>
      <c r="E2631" t="s">
        <v>123</v>
      </c>
      <c r="F2631" t="s">
        <v>6576</v>
      </c>
      <c r="G2631">
        <v>5</v>
      </c>
    </row>
    <row r="2632" spans="1:7">
      <c r="A2632">
        <v>10878</v>
      </c>
      <c r="B2632" t="s">
        <v>17016</v>
      </c>
      <c r="C2632" t="s">
        <v>16625</v>
      </c>
      <c r="D2632">
        <v>0.1</v>
      </c>
      <c r="F2632" t="s">
        <v>15396</v>
      </c>
      <c r="G2632">
        <v>2</v>
      </c>
    </row>
    <row r="2633" spans="1:7">
      <c r="A2633">
        <v>2332</v>
      </c>
      <c r="B2633" t="s">
        <v>7808</v>
      </c>
      <c r="C2633" t="s">
        <v>16690</v>
      </c>
      <c r="D2633">
        <v>0.01</v>
      </c>
      <c r="E2633" t="s">
        <v>123</v>
      </c>
      <c r="F2633" t="s">
        <v>14771</v>
      </c>
      <c r="G2633">
        <v>1</v>
      </c>
    </row>
    <row r="2634" spans="1:7">
      <c r="A2634">
        <v>2333</v>
      </c>
      <c r="B2634" t="s">
        <v>7808</v>
      </c>
      <c r="C2634" t="s">
        <v>17017</v>
      </c>
      <c r="D2634">
        <v>0.01</v>
      </c>
      <c r="E2634" t="s">
        <v>123</v>
      </c>
      <c r="F2634" t="s">
        <v>12334</v>
      </c>
      <c r="G2634">
        <v>1</v>
      </c>
    </row>
    <row r="2635" spans="1:7">
      <c r="A2635">
        <v>10879</v>
      </c>
      <c r="B2635" t="s">
        <v>7808</v>
      </c>
      <c r="C2635" t="s">
        <v>12353</v>
      </c>
      <c r="D2635">
        <v>0.1</v>
      </c>
      <c r="E2635" t="s">
        <v>123</v>
      </c>
      <c r="F2635" t="s">
        <v>12334</v>
      </c>
      <c r="G2635">
        <v>1</v>
      </c>
    </row>
    <row r="2636" spans="1:7">
      <c r="A2636">
        <v>2334</v>
      </c>
      <c r="B2636" t="s">
        <v>5211</v>
      </c>
      <c r="C2636" t="s">
        <v>16338</v>
      </c>
      <c r="D2636">
        <v>0.01</v>
      </c>
      <c r="F2636" t="s">
        <v>4963</v>
      </c>
      <c r="G2636">
        <v>4</v>
      </c>
    </row>
    <row r="2637" spans="1:7">
      <c r="A2637">
        <v>2335</v>
      </c>
      <c r="B2637" t="s">
        <v>5211</v>
      </c>
      <c r="C2637" t="s">
        <v>17018</v>
      </c>
      <c r="D2637">
        <v>0.01</v>
      </c>
      <c r="E2637" t="s">
        <v>80</v>
      </c>
      <c r="F2637" t="s">
        <v>17019</v>
      </c>
      <c r="G2637">
        <v>8</v>
      </c>
    </row>
    <row r="2638" spans="1:7">
      <c r="A2638">
        <v>196</v>
      </c>
      <c r="B2638" t="s">
        <v>12135</v>
      </c>
      <c r="C2638" t="s">
        <v>18454</v>
      </c>
      <c r="D2638">
        <v>0.1</v>
      </c>
      <c r="E2638" t="s">
        <v>49</v>
      </c>
      <c r="F2638" t="s">
        <v>11921</v>
      </c>
      <c r="G2638">
        <v>6</v>
      </c>
    </row>
    <row r="2639" spans="1:7">
      <c r="A2639">
        <v>10880</v>
      </c>
      <c r="B2639" t="s">
        <v>12135</v>
      </c>
      <c r="C2639" t="s">
        <v>12137</v>
      </c>
      <c r="D2639">
        <v>0.1</v>
      </c>
      <c r="E2639" t="s">
        <v>49</v>
      </c>
      <c r="F2639" t="s">
        <v>11921</v>
      </c>
      <c r="G2639">
        <v>7</v>
      </c>
    </row>
    <row r="2640" spans="1:7">
      <c r="A2640">
        <v>2641</v>
      </c>
      <c r="B2640" t="s">
        <v>9982</v>
      </c>
      <c r="C2640" t="s">
        <v>9975</v>
      </c>
      <c r="D2640">
        <v>0.6</v>
      </c>
      <c r="E2640" t="s">
        <v>166</v>
      </c>
      <c r="F2640" t="s">
        <v>9536</v>
      </c>
      <c r="G2640">
        <v>5</v>
      </c>
    </row>
    <row r="2641" spans="1:7">
      <c r="A2641">
        <v>2642</v>
      </c>
      <c r="B2641" t="s">
        <v>9982</v>
      </c>
      <c r="C2641" t="s">
        <v>5380</v>
      </c>
      <c r="D2641">
        <v>0.8</v>
      </c>
      <c r="E2641" t="s">
        <v>166</v>
      </c>
      <c r="F2641" t="s">
        <v>4512</v>
      </c>
      <c r="G2641">
        <v>5</v>
      </c>
    </row>
    <row r="2642" spans="1:7">
      <c r="A2642">
        <v>2336</v>
      </c>
      <c r="B2642" t="s">
        <v>13857</v>
      </c>
      <c r="C2642" t="s">
        <v>13132</v>
      </c>
      <c r="D2642">
        <v>0.1</v>
      </c>
      <c r="E2642" t="s">
        <v>80</v>
      </c>
      <c r="F2642" t="s">
        <v>13121</v>
      </c>
      <c r="G2642">
        <v>1</v>
      </c>
    </row>
    <row r="2643" spans="1:7">
      <c r="A2643">
        <v>197</v>
      </c>
      <c r="B2643" t="s">
        <v>11986</v>
      </c>
      <c r="C2643" t="s">
        <v>11983</v>
      </c>
      <c r="D2643">
        <v>0.01</v>
      </c>
      <c r="E2643" t="s">
        <v>40</v>
      </c>
      <c r="F2643" t="s">
        <v>11921</v>
      </c>
      <c r="G2643">
        <v>1</v>
      </c>
    </row>
    <row r="2644" spans="1:7">
      <c r="A2644">
        <v>2337</v>
      </c>
      <c r="B2644" t="s">
        <v>17021</v>
      </c>
      <c r="C2644" t="s">
        <v>17022</v>
      </c>
      <c r="D2644">
        <v>0.01</v>
      </c>
      <c r="E2644" t="s">
        <v>12625</v>
      </c>
      <c r="F2644" t="s">
        <v>15707</v>
      </c>
      <c r="G2644">
        <v>4</v>
      </c>
    </row>
    <row r="2645" spans="1:7">
      <c r="A2645">
        <v>10881</v>
      </c>
      <c r="B2645" t="s">
        <v>6161</v>
      </c>
      <c r="C2645" t="s">
        <v>17023</v>
      </c>
      <c r="D2645">
        <v>0.1</v>
      </c>
      <c r="E2645" t="s">
        <v>80</v>
      </c>
      <c r="F2645" t="s">
        <v>6139</v>
      </c>
      <c r="G2645">
        <v>1</v>
      </c>
    </row>
    <row r="2646" spans="1:7">
      <c r="A2646">
        <v>2338</v>
      </c>
      <c r="B2646" t="s">
        <v>6161</v>
      </c>
      <c r="C2646" t="s">
        <v>6149</v>
      </c>
      <c r="D2646">
        <v>0.01</v>
      </c>
      <c r="E2646" t="s">
        <v>80</v>
      </c>
      <c r="F2646" t="s">
        <v>6139</v>
      </c>
      <c r="G2646">
        <v>4</v>
      </c>
    </row>
    <row r="2647" spans="1:7">
      <c r="A2647">
        <v>198</v>
      </c>
      <c r="B2647" t="s">
        <v>13073</v>
      </c>
      <c r="C2647" t="s">
        <v>17024</v>
      </c>
      <c r="D2647">
        <v>0.8</v>
      </c>
      <c r="E2647" t="s">
        <v>74</v>
      </c>
      <c r="F2647" t="s">
        <v>13028</v>
      </c>
      <c r="G2647">
        <v>2</v>
      </c>
    </row>
    <row r="2648" spans="1:7">
      <c r="A2648">
        <v>10882</v>
      </c>
      <c r="B2648" t="s">
        <v>13073</v>
      </c>
      <c r="C2648" t="s">
        <v>17025</v>
      </c>
      <c r="D2648">
        <v>0.1</v>
      </c>
      <c r="E2648" t="s">
        <v>74</v>
      </c>
      <c r="F2648" t="s">
        <v>14771</v>
      </c>
      <c r="G2648">
        <v>2</v>
      </c>
    </row>
    <row r="2649" spans="1:7">
      <c r="A2649">
        <v>2339</v>
      </c>
      <c r="B2649" t="s">
        <v>13073</v>
      </c>
      <c r="C2649" t="s">
        <v>17026</v>
      </c>
      <c r="D2649">
        <v>0.05</v>
      </c>
      <c r="E2649" t="s">
        <v>74</v>
      </c>
      <c r="F2649" t="s">
        <v>14771</v>
      </c>
      <c r="G2649">
        <v>2</v>
      </c>
    </row>
    <row r="2650" spans="1:7">
      <c r="A2650">
        <v>2341</v>
      </c>
      <c r="B2650" t="s">
        <v>1934</v>
      </c>
      <c r="C2650" t="s">
        <v>1941</v>
      </c>
      <c r="D2650">
        <v>0.01</v>
      </c>
      <c r="E2650" t="s">
        <v>135</v>
      </c>
      <c r="F2650" t="s">
        <v>1778</v>
      </c>
      <c r="G2650">
        <v>3</v>
      </c>
    </row>
    <row r="2651" spans="1:7">
      <c r="A2651">
        <v>2340</v>
      </c>
      <c r="B2651" t="s">
        <v>1934</v>
      </c>
      <c r="C2651" t="s">
        <v>1935</v>
      </c>
      <c r="D2651">
        <v>0.01</v>
      </c>
      <c r="E2651" t="s">
        <v>107</v>
      </c>
      <c r="F2651" t="s">
        <v>1778</v>
      </c>
      <c r="G2651">
        <v>3</v>
      </c>
    </row>
    <row r="2652" spans="1:7">
      <c r="A2652">
        <v>199</v>
      </c>
      <c r="B2652" t="s">
        <v>17027</v>
      </c>
      <c r="C2652" t="s">
        <v>17028</v>
      </c>
      <c r="D2652">
        <v>0.01</v>
      </c>
      <c r="E2652" t="s">
        <v>67</v>
      </c>
      <c r="F2652" t="s">
        <v>13028</v>
      </c>
      <c r="G2652">
        <v>6</v>
      </c>
    </row>
    <row r="2653" spans="1:7">
      <c r="A2653">
        <v>10883</v>
      </c>
      <c r="B2653" t="s">
        <v>17027</v>
      </c>
      <c r="C2653" t="s">
        <v>13107</v>
      </c>
      <c r="D2653">
        <v>0.1</v>
      </c>
      <c r="E2653" t="s">
        <v>67</v>
      </c>
      <c r="F2653" t="s">
        <v>13028</v>
      </c>
      <c r="G2653">
        <v>7</v>
      </c>
    </row>
    <row r="2654" spans="1:7">
      <c r="A2654">
        <v>10884</v>
      </c>
      <c r="B2654" t="s">
        <v>5209</v>
      </c>
      <c r="C2654" t="s">
        <v>16231</v>
      </c>
      <c r="D2654">
        <v>0.1</v>
      </c>
      <c r="F2654" t="s">
        <v>15331</v>
      </c>
      <c r="G2654">
        <v>8</v>
      </c>
    </row>
    <row r="2655" spans="1:7">
      <c r="A2655">
        <v>2342</v>
      </c>
      <c r="B2655" t="s">
        <v>5209</v>
      </c>
      <c r="C2655" t="s">
        <v>16338</v>
      </c>
      <c r="D2655">
        <v>0.8</v>
      </c>
      <c r="F2655" t="s">
        <v>4963</v>
      </c>
      <c r="G2655">
        <v>4</v>
      </c>
    </row>
    <row r="2656" spans="1:7">
      <c r="A2656">
        <v>2343</v>
      </c>
      <c r="B2656" t="s">
        <v>13446</v>
      </c>
      <c r="C2656" t="s">
        <v>17029</v>
      </c>
      <c r="D2656">
        <v>0.01</v>
      </c>
      <c r="E2656" t="s">
        <v>166</v>
      </c>
      <c r="F2656" t="s">
        <v>13121</v>
      </c>
      <c r="G2656">
        <v>1</v>
      </c>
    </row>
    <row r="2657" spans="1:7">
      <c r="A2657">
        <v>200</v>
      </c>
      <c r="B2657" t="s">
        <v>7465</v>
      </c>
      <c r="C2657" t="s">
        <v>7570</v>
      </c>
      <c r="D2657">
        <v>0.01</v>
      </c>
      <c r="E2657" t="s">
        <v>803</v>
      </c>
      <c r="F2657" t="s">
        <v>7247</v>
      </c>
      <c r="G2657">
        <v>3</v>
      </c>
    </row>
    <row r="2658" spans="1:7">
      <c r="A2658">
        <v>11588</v>
      </c>
      <c r="B2658" t="s">
        <v>7465</v>
      </c>
      <c r="C2658" t="s">
        <v>17030</v>
      </c>
      <c r="D2658">
        <v>0.1</v>
      </c>
      <c r="E2658" t="s">
        <v>67</v>
      </c>
      <c r="F2658" t="s">
        <v>7247</v>
      </c>
      <c r="G2658">
        <v>3</v>
      </c>
    </row>
    <row r="2659" spans="1:7">
      <c r="A2659">
        <v>10886</v>
      </c>
      <c r="B2659" t="s">
        <v>7031</v>
      </c>
      <c r="C2659" t="s">
        <v>16197</v>
      </c>
      <c r="D2659">
        <v>0.1</v>
      </c>
      <c r="E2659" t="s">
        <v>74</v>
      </c>
      <c r="F2659" t="s">
        <v>499</v>
      </c>
      <c r="G2659">
        <v>1</v>
      </c>
    </row>
    <row r="2660" spans="1:7">
      <c r="A2660">
        <v>2344</v>
      </c>
      <c r="B2660" t="s">
        <v>7031</v>
      </c>
      <c r="C2660" t="s">
        <v>498</v>
      </c>
      <c r="D2660">
        <v>0.01</v>
      </c>
      <c r="E2660" t="s">
        <v>74</v>
      </c>
      <c r="F2660" t="s">
        <v>499</v>
      </c>
      <c r="G2660">
        <v>4</v>
      </c>
    </row>
    <row r="2661" spans="1:7">
      <c r="A2661">
        <v>201</v>
      </c>
      <c r="B2661" t="s">
        <v>7058</v>
      </c>
      <c r="C2661" t="s">
        <v>17031</v>
      </c>
      <c r="D2661">
        <v>0.1</v>
      </c>
      <c r="E2661" t="s">
        <v>107</v>
      </c>
      <c r="F2661" t="s">
        <v>11921</v>
      </c>
      <c r="G2661">
        <v>5</v>
      </c>
    </row>
    <row r="2662" spans="1:7">
      <c r="A2662">
        <v>2345</v>
      </c>
      <c r="B2662" t="s">
        <v>7058</v>
      </c>
      <c r="C2662" t="s">
        <v>17032</v>
      </c>
      <c r="D2662">
        <v>0.01</v>
      </c>
      <c r="E2662" t="s">
        <v>107</v>
      </c>
      <c r="F2662" t="s">
        <v>15396</v>
      </c>
      <c r="G2662">
        <v>5</v>
      </c>
    </row>
    <row r="2663" spans="1:7">
      <c r="A2663">
        <v>2346</v>
      </c>
      <c r="B2663" t="s">
        <v>3742</v>
      </c>
      <c r="C2663" t="s">
        <v>3739</v>
      </c>
      <c r="D2663">
        <v>0.01</v>
      </c>
      <c r="E2663" t="s">
        <v>89</v>
      </c>
      <c r="F2663" t="s">
        <v>3381</v>
      </c>
      <c r="G2663">
        <v>3</v>
      </c>
    </row>
    <row r="2664" spans="1:7">
      <c r="A2664">
        <v>2348</v>
      </c>
      <c r="B2664" t="s">
        <v>1394</v>
      </c>
      <c r="C2664" t="s">
        <v>1732</v>
      </c>
      <c r="D2664">
        <v>0.01</v>
      </c>
      <c r="E2664" t="s">
        <v>166</v>
      </c>
      <c r="F2664" t="s">
        <v>1331</v>
      </c>
      <c r="G2664">
        <v>8</v>
      </c>
    </row>
    <row r="2665" spans="1:7">
      <c r="A2665">
        <v>10887</v>
      </c>
      <c r="B2665" t="s">
        <v>1394</v>
      </c>
      <c r="C2665" t="s">
        <v>18455</v>
      </c>
      <c r="D2665">
        <v>0.1</v>
      </c>
      <c r="E2665" t="s">
        <v>49</v>
      </c>
      <c r="F2665" t="s">
        <v>1331</v>
      </c>
      <c r="G2665">
        <v>1</v>
      </c>
    </row>
    <row r="2666" spans="1:7">
      <c r="A2666">
        <v>2347</v>
      </c>
      <c r="B2666" t="s">
        <v>1394</v>
      </c>
      <c r="C2666" t="s">
        <v>1396</v>
      </c>
      <c r="D2666">
        <v>0.01</v>
      </c>
      <c r="E2666" t="s">
        <v>49</v>
      </c>
      <c r="F2666" t="s">
        <v>1331</v>
      </c>
      <c r="G2666">
        <v>4</v>
      </c>
    </row>
    <row r="2667" spans="1:7">
      <c r="A2667">
        <v>2349</v>
      </c>
      <c r="B2667" t="s">
        <v>1394</v>
      </c>
      <c r="C2667" t="s">
        <v>18456</v>
      </c>
      <c r="D2667">
        <v>0.01</v>
      </c>
      <c r="E2667" t="s">
        <v>49</v>
      </c>
      <c r="F2667" t="s">
        <v>15369</v>
      </c>
      <c r="G2667">
        <v>8</v>
      </c>
    </row>
    <row r="2668" spans="1:7">
      <c r="A2668">
        <v>294</v>
      </c>
      <c r="B2668" t="s">
        <v>17035</v>
      </c>
      <c r="C2668" t="s">
        <v>17036</v>
      </c>
      <c r="D2668">
        <v>0.01</v>
      </c>
      <c r="E2668" t="s">
        <v>123</v>
      </c>
      <c r="F2668" t="s">
        <v>14748</v>
      </c>
      <c r="G2668">
        <v>1</v>
      </c>
    </row>
    <row r="2669" spans="1:7">
      <c r="A2669">
        <v>2643</v>
      </c>
      <c r="B2669" t="s">
        <v>13207</v>
      </c>
      <c r="C2669" t="s">
        <v>13197</v>
      </c>
      <c r="D2669">
        <v>0.01</v>
      </c>
      <c r="E2669" t="s">
        <v>123</v>
      </c>
      <c r="F2669" t="s">
        <v>13121</v>
      </c>
      <c r="G2669">
        <v>1</v>
      </c>
    </row>
    <row r="2670" spans="1:7">
      <c r="A2670">
        <v>6679</v>
      </c>
      <c r="B2670" t="s">
        <v>12131</v>
      </c>
      <c r="C2670" t="s">
        <v>12132</v>
      </c>
      <c r="D2670">
        <v>0.8</v>
      </c>
      <c r="E2670" t="s">
        <v>123</v>
      </c>
      <c r="F2670" t="s">
        <v>11921</v>
      </c>
      <c r="G2670">
        <v>7</v>
      </c>
    </row>
    <row r="2671" spans="1:7">
      <c r="A2671">
        <v>2644</v>
      </c>
      <c r="B2671" t="s">
        <v>12131</v>
      </c>
      <c r="C2671" t="s">
        <v>17037</v>
      </c>
      <c r="D2671">
        <v>0.8</v>
      </c>
      <c r="E2671" t="s">
        <v>123</v>
      </c>
      <c r="F2671" t="s">
        <v>8594</v>
      </c>
      <c r="G2671">
        <v>7</v>
      </c>
    </row>
    <row r="2672" spans="1:7">
      <c r="A2672">
        <v>12201</v>
      </c>
      <c r="B2672" t="s">
        <v>12131</v>
      </c>
      <c r="C2672" t="s">
        <v>8743</v>
      </c>
      <c r="D2672">
        <v>0.8</v>
      </c>
      <c r="E2672" t="s">
        <v>74</v>
      </c>
      <c r="F2672" t="s">
        <v>8594</v>
      </c>
      <c r="G2672">
        <v>2</v>
      </c>
    </row>
    <row r="2673" spans="1:7">
      <c r="A2673">
        <v>2645</v>
      </c>
      <c r="B2673" t="s">
        <v>13414</v>
      </c>
      <c r="C2673" t="s">
        <v>16886</v>
      </c>
      <c r="D2673">
        <v>0.01</v>
      </c>
      <c r="E2673" t="s">
        <v>107</v>
      </c>
      <c r="F2673" t="s">
        <v>14771</v>
      </c>
      <c r="G2673">
        <v>2</v>
      </c>
    </row>
    <row r="2674" spans="1:7">
      <c r="A2674">
        <v>2646</v>
      </c>
      <c r="B2674" t="s">
        <v>13414</v>
      </c>
      <c r="C2674" t="s">
        <v>13410</v>
      </c>
      <c r="D2674">
        <v>0.01</v>
      </c>
      <c r="E2674" t="s">
        <v>107</v>
      </c>
      <c r="F2674" t="s">
        <v>13121</v>
      </c>
      <c r="G2674">
        <v>2</v>
      </c>
    </row>
    <row r="2675" spans="1:7">
      <c r="A2675">
        <v>10888</v>
      </c>
      <c r="B2675" t="s">
        <v>6251</v>
      </c>
      <c r="C2675" t="s">
        <v>17038</v>
      </c>
      <c r="D2675">
        <v>0.1</v>
      </c>
      <c r="E2675" t="s">
        <v>354</v>
      </c>
      <c r="F2675" t="s">
        <v>15305</v>
      </c>
      <c r="G2675">
        <v>1</v>
      </c>
    </row>
    <row r="2676" spans="1:7">
      <c r="A2676">
        <v>2647</v>
      </c>
      <c r="B2676" t="s">
        <v>6251</v>
      </c>
      <c r="C2676" t="s">
        <v>17039</v>
      </c>
      <c r="D2676">
        <v>0.01</v>
      </c>
      <c r="E2676" t="s">
        <v>354</v>
      </c>
      <c r="F2676" t="s">
        <v>15305</v>
      </c>
      <c r="G2676">
        <v>4</v>
      </c>
    </row>
    <row r="2677" spans="1:7">
      <c r="A2677">
        <v>2648</v>
      </c>
      <c r="B2677" t="s">
        <v>6251</v>
      </c>
      <c r="C2677" t="s">
        <v>6252</v>
      </c>
      <c r="D2677">
        <v>0.01</v>
      </c>
      <c r="E2677" t="s">
        <v>354</v>
      </c>
      <c r="F2677" t="s">
        <v>6139</v>
      </c>
      <c r="G2677">
        <v>4</v>
      </c>
    </row>
    <row r="2678" spans="1:7">
      <c r="A2678">
        <v>10889</v>
      </c>
      <c r="B2678" t="s">
        <v>10941</v>
      </c>
      <c r="C2678" t="s">
        <v>16730</v>
      </c>
      <c r="D2678">
        <v>0.1</v>
      </c>
      <c r="F2678" t="s">
        <v>15363</v>
      </c>
      <c r="G2678">
        <v>1</v>
      </c>
    </row>
    <row r="2679" spans="1:7">
      <c r="A2679">
        <v>295</v>
      </c>
      <c r="B2679" t="s">
        <v>10941</v>
      </c>
      <c r="C2679" t="s">
        <v>16731</v>
      </c>
      <c r="D2679">
        <v>0.01</v>
      </c>
      <c r="F2679" t="s">
        <v>15363</v>
      </c>
      <c r="G2679">
        <v>4</v>
      </c>
    </row>
    <row r="2680" spans="1:7">
      <c r="A2680">
        <v>296</v>
      </c>
      <c r="B2680" t="s">
        <v>10941</v>
      </c>
      <c r="C2680" t="s">
        <v>10933</v>
      </c>
      <c r="D2680">
        <v>0.01</v>
      </c>
      <c r="F2680" t="s">
        <v>10870</v>
      </c>
      <c r="G2680">
        <v>4</v>
      </c>
    </row>
    <row r="2681" spans="1:7">
      <c r="A2681">
        <v>2649</v>
      </c>
      <c r="B2681" t="s">
        <v>14304</v>
      </c>
      <c r="C2681" t="s">
        <v>14305</v>
      </c>
      <c r="D2681">
        <v>0.01</v>
      </c>
      <c r="E2681" t="s">
        <v>135</v>
      </c>
      <c r="F2681" t="s">
        <v>14278</v>
      </c>
      <c r="G2681">
        <v>1</v>
      </c>
    </row>
    <row r="2682" spans="1:7">
      <c r="A2682">
        <v>10890</v>
      </c>
      <c r="B2682" t="s">
        <v>17040</v>
      </c>
      <c r="C2682" t="s">
        <v>17041</v>
      </c>
      <c r="D2682">
        <v>0.1</v>
      </c>
      <c r="E2682" t="s">
        <v>89</v>
      </c>
      <c r="F2682" t="s">
        <v>15400</v>
      </c>
      <c r="G2682">
        <v>1</v>
      </c>
    </row>
    <row r="2683" spans="1:7">
      <c r="A2683">
        <v>2650</v>
      </c>
      <c r="B2683" t="s">
        <v>17040</v>
      </c>
      <c r="C2683" t="s">
        <v>16460</v>
      </c>
      <c r="D2683">
        <v>0.01</v>
      </c>
      <c r="E2683" t="s">
        <v>89</v>
      </c>
      <c r="F2683" t="s">
        <v>15400</v>
      </c>
      <c r="G2683">
        <v>4</v>
      </c>
    </row>
    <row r="2684" spans="1:7">
      <c r="A2684">
        <v>2651</v>
      </c>
      <c r="B2684" t="s">
        <v>17042</v>
      </c>
      <c r="C2684" t="s">
        <v>9708</v>
      </c>
      <c r="D2684">
        <v>0.01</v>
      </c>
      <c r="E2684" t="s">
        <v>354</v>
      </c>
      <c r="F2684" t="s">
        <v>9536</v>
      </c>
      <c r="G2684">
        <v>2</v>
      </c>
    </row>
    <row r="2685" spans="1:7">
      <c r="A2685">
        <v>10891</v>
      </c>
      <c r="B2685" t="s">
        <v>612</v>
      </c>
      <c r="C2685" t="s">
        <v>16665</v>
      </c>
      <c r="D2685">
        <v>0.1</v>
      </c>
      <c r="E2685" t="s">
        <v>203</v>
      </c>
      <c r="F2685" t="s">
        <v>499</v>
      </c>
      <c r="G2685">
        <v>1</v>
      </c>
    </row>
    <row r="2686" spans="1:7">
      <c r="A2686">
        <v>2652</v>
      </c>
      <c r="B2686" t="s">
        <v>612</v>
      </c>
      <c r="C2686" t="s">
        <v>606</v>
      </c>
      <c r="D2686">
        <v>0.01</v>
      </c>
      <c r="E2686" t="s">
        <v>203</v>
      </c>
      <c r="F2686" t="s">
        <v>499</v>
      </c>
      <c r="G2686">
        <v>4</v>
      </c>
    </row>
    <row r="2687" spans="1:7">
      <c r="A2687">
        <v>2653</v>
      </c>
      <c r="B2687" t="s">
        <v>12819</v>
      </c>
      <c r="C2687" t="s">
        <v>17043</v>
      </c>
      <c r="D2687">
        <v>0.01</v>
      </c>
      <c r="E2687" t="s">
        <v>107</v>
      </c>
      <c r="F2687" t="s">
        <v>12660</v>
      </c>
      <c r="G2687">
        <v>2</v>
      </c>
    </row>
    <row r="2688" spans="1:7">
      <c r="A2688">
        <v>10892</v>
      </c>
      <c r="B2688" t="s">
        <v>5095</v>
      </c>
      <c r="C2688" t="s">
        <v>17044</v>
      </c>
      <c r="D2688">
        <v>0.1</v>
      </c>
      <c r="E2688" t="s">
        <v>135</v>
      </c>
      <c r="F2688" t="s">
        <v>15331</v>
      </c>
      <c r="G2688">
        <v>1</v>
      </c>
    </row>
    <row r="2689" spans="1:7">
      <c r="A2689">
        <v>2654</v>
      </c>
      <c r="B2689" t="s">
        <v>8847</v>
      </c>
      <c r="C2689" t="s">
        <v>12789</v>
      </c>
      <c r="D2689">
        <v>0.01</v>
      </c>
      <c r="E2689" t="s">
        <v>354</v>
      </c>
      <c r="F2689" t="s">
        <v>12660</v>
      </c>
      <c r="G2689">
        <v>2</v>
      </c>
    </row>
    <row r="2690" spans="1:7">
      <c r="A2690">
        <v>10893</v>
      </c>
      <c r="B2690" t="s">
        <v>11429</v>
      </c>
      <c r="C2690" t="s">
        <v>11431</v>
      </c>
      <c r="D2690">
        <v>0.1</v>
      </c>
      <c r="E2690" t="s">
        <v>67</v>
      </c>
      <c r="F2690" t="s">
        <v>11432</v>
      </c>
      <c r="G2690">
        <v>1</v>
      </c>
    </row>
    <row r="2691" spans="1:7">
      <c r="A2691">
        <v>2655</v>
      </c>
      <c r="B2691" t="s">
        <v>11429</v>
      </c>
      <c r="C2691" t="s">
        <v>16512</v>
      </c>
      <c r="D2691">
        <v>0.01</v>
      </c>
      <c r="E2691" t="s">
        <v>12625</v>
      </c>
      <c r="F2691" t="s">
        <v>14771</v>
      </c>
      <c r="G2691">
        <v>1</v>
      </c>
    </row>
    <row r="2692" spans="1:7">
      <c r="A2692">
        <v>10894</v>
      </c>
      <c r="B2692" t="s">
        <v>11429</v>
      </c>
      <c r="C2692" t="s">
        <v>16760</v>
      </c>
      <c r="D2692">
        <v>0.1</v>
      </c>
      <c r="E2692" t="s">
        <v>12625</v>
      </c>
      <c r="F2692" t="s">
        <v>13121</v>
      </c>
      <c r="G2692">
        <v>1</v>
      </c>
    </row>
    <row r="2693" spans="1:7">
      <c r="A2693">
        <v>297</v>
      </c>
      <c r="B2693" t="s">
        <v>11660</v>
      </c>
      <c r="C2693" t="s">
        <v>16590</v>
      </c>
      <c r="D2693">
        <v>0.01</v>
      </c>
      <c r="E2693" t="s">
        <v>67</v>
      </c>
      <c r="F2693" t="s">
        <v>13028</v>
      </c>
      <c r="G2693">
        <v>1</v>
      </c>
    </row>
    <row r="2694" spans="1:7">
      <c r="A2694">
        <v>298</v>
      </c>
      <c r="B2694" t="s">
        <v>11660</v>
      </c>
      <c r="C2694" t="s">
        <v>17045</v>
      </c>
      <c r="D2694">
        <v>0.01</v>
      </c>
      <c r="E2694" t="s">
        <v>67</v>
      </c>
      <c r="F2694" t="s">
        <v>15363</v>
      </c>
      <c r="G2694">
        <v>4</v>
      </c>
    </row>
    <row r="2695" spans="1:7">
      <c r="A2695">
        <v>10895</v>
      </c>
      <c r="B2695" t="s">
        <v>12837</v>
      </c>
      <c r="C2695" t="s">
        <v>12821</v>
      </c>
      <c r="D2695">
        <v>0.1</v>
      </c>
      <c r="E2695" t="s">
        <v>203</v>
      </c>
      <c r="F2695" t="s">
        <v>12660</v>
      </c>
      <c r="G2695">
        <v>2</v>
      </c>
    </row>
    <row r="2696" spans="1:7">
      <c r="A2696">
        <v>299</v>
      </c>
      <c r="B2696" t="s">
        <v>11955</v>
      </c>
      <c r="C2696" t="s">
        <v>13039</v>
      </c>
      <c r="D2696">
        <v>0.01</v>
      </c>
      <c r="E2696" t="s">
        <v>123</v>
      </c>
      <c r="F2696" t="s">
        <v>13028</v>
      </c>
      <c r="G2696">
        <v>1</v>
      </c>
    </row>
    <row r="2697" spans="1:7">
      <c r="A2697">
        <v>300</v>
      </c>
      <c r="B2697" t="s">
        <v>11955</v>
      </c>
      <c r="C2697" t="s">
        <v>11956</v>
      </c>
      <c r="D2697">
        <v>0.01</v>
      </c>
      <c r="E2697" t="s">
        <v>123</v>
      </c>
      <c r="F2697" t="s">
        <v>11921</v>
      </c>
      <c r="G2697">
        <v>1</v>
      </c>
    </row>
    <row r="2698" spans="1:7">
      <c r="A2698">
        <v>2656</v>
      </c>
      <c r="B2698" t="s">
        <v>11955</v>
      </c>
      <c r="C2698" t="s">
        <v>17046</v>
      </c>
      <c r="D2698">
        <v>0.01</v>
      </c>
      <c r="E2698" t="s">
        <v>123</v>
      </c>
      <c r="F2698" t="s">
        <v>11167</v>
      </c>
      <c r="G2698">
        <v>1</v>
      </c>
    </row>
    <row r="2699" spans="1:7">
      <c r="A2699">
        <v>2658</v>
      </c>
      <c r="B2699" t="s">
        <v>5829</v>
      </c>
      <c r="C2699" t="s">
        <v>17047</v>
      </c>
      <c r="D2699">
        <v>0.01</v>
      </c>
      <c r="E2699" t="s">
        <v>74</v>
      </c>
      <c r="F2699" t="s">
        <v>5790</v>
      </c>
      <c r="G2699">
        <v>6</v>
      </c>
    </row>
    <row r="2700" spans="1:7">
      <c r="A2700">
        <v>2657</v>
      </c>
      <c r="B2700" t="s">
        <v>5829</v>
      </c>
      <c r="C2700" t="s">
        <v>17048</v>
      </c>
      <c r="D2700">
        <v>0.01</v>
      </c>
      <c r="E2700" t="s">
        <v>74</v>
      </c>
      <c r="F2700" t="s">
        <v>14655</v>
      </c>
      <c r="G2700">
        <v>6</v>
      </c>
    </row>
    <row r="2701" spans="1:7">
      <c r="A2701">
        <v>10896</v>
      </c>
      <c r="B2701" t="s">
        <v>5829</v>
      </c>
      <c r="C2701" t="s">
        <v>17049</v>
      </c>
      <c r="D2701">
        <v>0.1</v>
      </c>
      <c r="E2701" t="s">
        <v>74</v>
      </c>
      <c r="F2701" t="s">
        <v>14655</v>
      </c>
      <c r="G2701">
        <v>7</v>
      </c>
    </row>
    <row r="2702" spans="1:7">
      <c r="A2702">
        <v>10897</v>
      </c>
      <c r="B2702" t="s">
        <v>5069</v>
      </c>
      <c r="C2702" t="s">
        <v>17050</v>
      </c>
      <c r="D2702">
        <v>0.1</v>
      </c>
      <c r="E2702" t="s">
        <v>123</v>
      </c>
      <c r="F2702" t="s">
        <v>15363</v>
      </c>
      <c r="G2702">
        <v>1</v>
      </c>
    </row>
    <row r="2703" spans="1:7">
      <c r="A2703">
        <v>301</v>
      </c>
      <c r="B2703" t="s">
        <v>5069</v>
      </c>
      <c r="C2703" t="s">
        <v>17004</v>
      </c>
      <c r="D2703">
        <v>0.01</v>
      </c>
      <c r="E2703" t="s">
        <v>123</v>
      </c>
      <c r="F2703" t="s">
        <v>15363</v>
      </c>
      <c r="G2703">
        <v>4</v>
      </c>
    </row>
    <row r="2704" spans="1:7">
      <c r="A2704">
        <v>10898</v>
      </c>
      <c r="B2704" t="s">
        <v>5069</v>
      </c>
      <c r="C2704" t="s">
        <v>17051</v>
      </c>
      <c r="D2704">
        <v>0.1</v>
      </c>
      <c r="E2704" t="s">
        <v>123</v>
      </c>
      <c r="F2704" t="s">
        <v>4963</v>
      </c>
      <c r="G2704">
        <v>1</v>
      </c>
    </row>
    <row r="2705" spans="1:7">
      <c r="A2705">
        <v>2659</v>
      </c>
      <c r="B2705" t="s">
        <v>5069</v>
      </c>
      <c r="C2705" t="s">
        <v>5066</v>
      </c>
      <c r="D2705">
        <v>0.01</v>
      </c>
      <c r="E2705" t="s">
        <v>123</v>
      </c>
      <c r="F2705" t="s">
        <v>4963</v>
      </c>
      <c r="G2705">
        <v>4</v>
      </c>
    </row>
    <row r="2706" spans="1:7">
      <c r="A2706">
        <v>10899</v>
      </c>
      <c r="B2706" t="s">
        <v>5278</v>
      </c>
      <c r="C2706" t="s">
        <v>5260</v>
      </c>
      <c r="D2706">
        <v>0.1</v>
      </c>
      <c r="E2706" t="s">
        <v>67</v>
      </c>
      <c r="F2706" t="s">
        <v>4512</v>
      </c>
      <c r="G2706">
        <v>5</v>
      </c>
    </row>
    <row r="2707" spans="1:7">
      <c r="A2707">
        <v>2660</v>
      </c>
      <c r="B2707" t="s">
        <v>4457</v>
      </c>
      <c r="C2707" t="s">
        <v>4458</v>
      </c>
      <c r="D2707">
        <v>0.01</v>
      </c>
      <c r="E2707" t="s">
        <v>80</v>
      </c>
      <c r="F2707" t="s">
        <v>4434</v>
      </c>
      <c r="G2707">
        <v>2</v>
      </c>
    </row>
    <row r="2708" spans="1:7">
      <c r="A2708">
        <v>10900</v>
      </c>
      <c r="B2708" t="s">
        <v>4457</v>
      </c>
      <c r="C2708" t="s">
        <v>17052</v>
      </c>
      <c r="D2708">
        <v>0.1</v>
      </c>
      <c r="E2708" t="s">
        <v>80</v>
      </c>
      <c r="F2708" t="s">
        <v>15471</v>
      </c>
      <c r="G2708">
        <v>7</v>
      </c>
    </row>
    <row r="2709" spans="1:7">
      <c r="A2709">
        <v>2661</v>
      </c>
      <c r="B2709" t="s">
        <v>11752</v>
      </c>
      <c r="C2709" t="s">
        <v>17053</v>
      </c>
      <c r="D2709">
        <v>0.01</v>
      </c>
      <c r="E2709" t="s">
        <v>89</v>
      </c>
      <c r="F2709" t="s">
        <v>14590</v>
      </c>
      <c r="G2709">
        <v>5</v>
      </c>
    </row>
    <row r="2710" spans="1:7">
      <c r="A2710">
        <v>2662</v>
      </c>
      <c r="B2710" t="s">
        <v>14133</v>
      </c>
      <c r="C2710" t="s">
        <v>16866</v>
      </c>
      <c r="D2710">
        <v>0.01</v>
      </c>
      <c r="E2710" t="s">
        <v>80</v>
      </c>
      <c r="F2710" t="s">
        <v>13121</v>
      </c>
      <c r="G2710">
        <v>6</v>
      </c>
    </row>
    <row r="2711" spans="1:7">
      <c r="A2711">
        <v>6910</v>
      </c>
      <c r="B2711" t="s">
        <v>14133</v>
      </c>
      <c r="C2711" t="s">
        <v>16296</v>
      </c>
      <c r="D2711">
        <v>0.8</v>
      </c>
      <c r="E2711" t="s">
        <v>80</v>
      </c>
      <c r="F2711" t="s">
        <v>12660</v>
      </c>
      <c r="G2711">
        <v>7</v>
      </c>
    </row>
    <row r="2712" spans="1:7">
      <c r="A2712">
        <v>2663</v>
      </c>
      <c r="B2712" t="s">
        <v>3923</v>
      </c>
      <c r="C2712" t="s">
        <v>3914</v>
      </c>
      <c r="D2712">
        <v>0.01</v>
      </c>
      <c r="E2712" t="s">
        <v>135</v>
      </c>
      <c r="F2712" t="s">
        <v>58</v>
      </c>
      <c r="G2712">
        <v>4</v>
      </c>
    </row>
    <row r="2713" spans="1:7">
      <c r="A2713">
        <v>2664</v>
      </c>
      <c r="B2713" t="s">
        <v>3923</v>
      </c>
      <c r="C2713" t="s">
        <v>9850</v>
      </c>
      <c r="D2713">
        <v>0.1</v>
      </c>
      <c r="E2713" t="s">
        <v>49</v>
      </c>
      <c r="F2713" t="s">
        <v>9799</v>
      </c>
      <c r="G2713">
        <v>4</v>
      </c>
    </row>
    <row r="2714" spans="1:7">
      <c r="A2714">
        <v>2667</v>
      </c>
      <c r="B2714" t="s">
        <v>6509</v>
      </c>
      <c r="C2714" t="s">
        <v>17054</v>
      </c>
      <c r="D2714">
        <v>0.01</v>
      </c>
      <c r="E2714" t="s">
        <v>74</v>
      </c>
      <c r="F2714" t="s">
        <v>15441</v>
      </c>
      <c r="G2714">
        <v>8</v>
      </c>
    </row>
    <row r="2715" spans="1:7">
      <c r="A2715">
        <v>10901</v>
      </c>
      <c r="B2715" t="s">
        <v>6509</v>
      </c>
      <c r="C2715" t="s">
        <v>17055</v>
      </c>
      <c r="D2715">
        <v>0.1</v>
      </c>
      <c r="E2715" t="s">
        <v>74</v>
      </c>
      <c r="F2715" t="s">
        <v>15305</v>
      </c>
      <c r="G2715">
        <v>8</v>
      </c>
    </row>
    <row r="2716" spans="1:7">
      <c r="A2716">
        <v>2665</v>
      </c>
      <c r="B2716" t="s">
        <v>6509</v>
      </c>
      <c r="C2716" t="s">
        <v>6506</v>
      </c>
      <c r="D2716">
        <v>0.05</v>
      </c>
      <c r="E2716" t="s">
        <v>74</v>
      </c>
      <c r="F2716" t="s">
        <v>6139</v>
      </c>
      <c r="G2716">
        <v>8</v>
      </c>
    </row>
    <row r="2717" spans="1:7">
      <c r="A2717">
        <v>10902</v>
      </c>
      <c r="B2717" t="s">
        <v>6509</v>
      </c>
      <c r="C2717" t="s">
        <v>17056</v>
      </c>
      <c r="D2717">
        <v>0.1</v>
      </c>
      <c r="E2717" t="s">
        <v>74</v>
      </c>
      <c r="F2717" t="s">
        <v>15338</v>
      </c>
      <c r="G2717">
        <v>8</v>
      </c>
    </row>
    <row r="2718" spans="1:7">
      <c r="A2718">
        <v>2666</v>
      </c>
      <c r="B2718" t="s">
        <v>6509</v>
      </c>
      <c r="C2718" t="s">
        <v>17057</v>
      </c>
      <c r="D2718">
        <v>0.01</v>
      </c>
      <c r="E2718" t="s">
        <v>74</v>
      </c>
      <c r="F2718" t="s">
        <v>15708</v>
      </c>
      <c r="G2718">
        <v>8</v>
      </c>
    </row>
    <row r="2719" spans="1:7">
      <c r="A2719">
        <v>2669</v>
      </c>
      <c r="B2719" t="s">
        <v>8654</v>
      </c>
      <c r="C2719" t="s">
        <v>8649</v>
      </c>
      <c r="D2719">
        <v>0.6</v>
      </c>
      <c r="E2719" t="s">
        <v>135</v>
      </c>
      <c r="F2719" t="s">
        <v>8594</v>
      </c>
      <c r="G2719">
        <v>1</v>
      </c>
    </row>
    <row r="2720" spans="1:7">
      <c r="A2720">
        <v>2668</v>
      </c>
      <c r="B2720" t="s">
        <v>8654</v>
      </c>
      <c r="C2720" t="s">
        <v>17058</v>
      </c>
      <c r="D2720">
        <v>0.6</v>
      </c>
      <c r="E2720" t="s">
        <v>135</v>
      </c>
      <c r="F2720" t="s">
        <v>11167</v>
      </c>
      <c r="G2720">
        <v>1</v>
      </c>
    </row>
    <row r="2721" spans="1:7">
      <c r="A2721">
        <v>302</v>
      </c>
      <c r="B2721" t="s">
        <v>12031</v>
      </c>
      <c r="C2721" t="s">
        <v>12032</v>
      </c>
      <c r="D2721">
        <v>0.01</v>
      </c>
      <c r="F2721" t="s">
        <v>11921</v>
      </c>
      <c r="G2721">
        <v>2</v>
      </c>
    </row>
    <row r="2722" spans="1:7">
      <c r="A2722">
        <v>303</v>
      </c>
      <c r="B2722" t="s">
        <v>12031</v>
      </c>
      <c r="C2722" t="s">
        <v>17059</v>
      </c>
      <c r="D2722">
        <v>0.01</v>
      </c>
      <c r="F2722" t="s">
        <v>15324</v>
      </c>
      <c r="G2722">
        <v>4</v>
      </c>
    </row>
    <row r="2723" spans="1:7">
      <c r="A2723">
        <v>7257</v>
      </c>
      <c r="B2723" t="s">
        <v>13173</v>
      </c>
      <c r="C2723" t="s">
        <v>16199</v>
      </c>
      <c r="D2723">
        <v>0.8</v>
      </c>
      <c r="E2723" t="s">
        <v>89</v>
      </c>
      <c r="F2723" t="s">
        <v>12660</v>
      </c>
      <c r="G2723">
        <v>1</v>
      </c>
    </row>
    <row r="2724" spans="1:7">
      <c r="A2724">
        <v>2670</v>
      </c>
      <c r="B2724" t="s">
        <v>6232</v>
      </c>
      <c r="C2724" t="s">
        <v>6229</v>
      </c>
      <c r="D2724">
        <v>0.01</v>
      </c>
      <c r="E2724" t="s">
        <v>49</v>
      </c>
      <c r="F2724" t="s">
        <v>6139</v>
      </c>
      <c r="G2724">
        <v>4</v>
      </c>
    </row>
    <row r="2725" spans="1:7">
      <c r="A2725">
        <v>304</v>
      </c>
      <c r="B2725" t="s">
        <v>5830</v>
      </c>
      <c r="C2725" t="s">
        <v>16202</v>
      </c>
      <c r="D2725">
        <v>0.1</v>
      </c>
      <c r="E2725" t="s">
        <v>74</v>
      </c>
      <c r="F2725" t="s">
        <v>14748</v>
      </c>
      <c r="G2725">
        <v>3</v>
      </c>
    </row>
    <row r="2726" spans="1:7">
      <c r="A2726">
        <v>305</v>
      </c>
      <c r="B2726" t="s">
        <v>7334</v>
      </c>
      <c r="C2726" t="s">
        <v>7325</v>
      </c>
      <c r="D2726">
        <v>0.8</v>
      </c>
      <c r="E2726" t="s">
        <v>49</v>
      </c>
      <c r="F2726" t="s">
        <v>7247</v>
      </c>
      <c r="G2726">
        <v>1</v>
      </c>
    </row>
    <row r="2727" spans="1:7">
      <c r="A2727">
        <v>2671</v>
      </c>
      <c r="B2727" t="s">
        <v>7334</v>
      </c>
      <c r="C2727" t="s">
        <v>18457</v>
      </c>
      <c r="D2727">
        <v>0.01</v>
      </c>
      <c r="E2727" t="s">
        <v>49</v>
      </c>
      <c r="F2727" t="s">
        <v>15396</v>
      </c>
      <c r="G2727">
        <v>1</v>
      </c>
    </row>
    <row r="2728" spans="1:7">
      <c r="A2728">
        <v>405</v>
      </c>
      <c r="B2728" t="s">
        <v>9290</v>
      </c>
      <c r="C2728" t="s">
        <v>9291</v>
      </c>
      <c r="D2728">
        <v>0.01</v>
      </c>
      <c r="E2728" t="s">
        <v>74</v>
      </c>
      <c r="F2728" t="s">
        <v>9136</v>
      </c>
      <c r="G2728">
        <v>3</v>
      </c>
    </row>
    <row r="2729" spans="1:7">
      <c r="A2729">
        <v>10903</v>
      </c>
      <c r="B2729" t="s">
        <v>6156</v>
      </c>
      <c r="C2729" t="s">
        <v>16405</v>
      </c>
      <c r="D2729">
        <v>0.1</v>
      </c>
      <c r="E2729" t="s">
        <v>80</v>
      </c>
      <c r="F2729" t="s">
        <v>15305</v>
      </c>
      <c r="G2729">
        <v>1</v>
      </c>
    </row>
    <row r="2730" spans="1:7">
      <c r="A2730">
        <v>2985</v>
      </c>
      <c r="B2730" t="s">
        <v>6156</v>
      </c>
      <c r="C2730" t="s">
        <v>16406</v>
      </c>
      <c r="D2730">
        <v>0.01</v>
      </c>
      <c r="E2730" t="s">
        <v>80</v>
      </c>
      <c r="F2730" t="s">
        <v>15305</v>
      </c>
      <c r="G2730">
        <v>4</v>
      </c>
    </row>
    <row r="2731" spans="1:7">
      <c r="A2731">
        <v>2986</v>
      </c>
      <c r="B2731" t="s">
        <v>6156</v>
      </c>
      <c r="C2731" t="s">
        <v>6149</v>
      </c>
      <c r="D2731">
        <v>0.01</v>
      </c>
      <c r="E2731" t="s">
        <v>80</v>
      </c>
      <c r="F2731" t="s">
        <v>6139</v>
      </c>
      <c r="G2731">
        <v>4</v>
      </c>
    </row>
    <row r="2732" spans="1:7">
      <c r="A2732">
        <v>10904</v>
      </c>
      <c r="B2732" t="s">
        <v>9873</v>
      </c>
      <c r="C2732" t="s">
        <v>18357</v>
      </c>
      <c r="D2732">
        <v>0.1</v>
      </c>
      <c r="E2732" t="s">
        <v>40</v>
      </c>
      <c r="F2732" t="s">
        <v>9799</v>
      </c>
      <c r="G2732">
        <v>1</v>
      </c>
    </row>
    <row r="2733" spans="1:7">
      <c r="A2733">
        <v>2987</v>
      </c>
      <c r="B2733" t="s">
        <v>9873</v>
      </c>
      <c r="C2733" t="s">
        <v>9903</v>
      </c>
      <c r="D2733">
        <v>0.01</v>
      </c>
      <c r="E2733" t="s">
        <v>40</v>
      </c>
      <c r="F2733" t="s">
        <v>9799</v>
      </c>
      <c r="G2733">
        <v>4</v>
      </c>
    </row>
    <row r="2734" spans="1:7">
      <c r="A2734">
        <v>2988</v>
      </c>
      <c r="B2734" t="s">
        <v>1351</v>
      </c>
      <c r="C2734" t="s">
        <v>1339</v>
      </c>
      <c r="D2734">
        <v>0.01</v>
      </c>
      <c r="E2734" t="s">
        <v>80</v>
      </c>
      <c r="F2734" t="s">
        <v>1331</v>
      </c>
      <c r="G2734">
        <v>4</v>
      </c>
    </row>
    <row r="2735" spans="1:7">
      <c r="A2735">
        <v>2989</v>
      </c>
      <c r="B2735" t="s">
        <v>9678</v>
      </c>
      <c r="C2735" t="s">
        <v>9666</v>
      </c>
      <c r="D2735">
        <v>0.01</v>
      </c>
      <c r="E2735" t="s">
        <v>49</v>
      </c>
      <c r="F2735" t="s">
        <v>9536</v>
      </c>
      <c r="G2735">
        <v>2</v>
      </c>
    </row>
    <row r="2736" spans="1:7">
      <c r="A2736">
        <v>2990</v>
      </c>
      <c r="B2736" t="s">
        <v>9678</v>
      </c>
      <c r="C2736" t="s">
        <v>4810</v>
      </c>
      <c r="D2736">
        <v>0.01</v>
      </c>
      <c r="E2736" t="s">
        <v>49</v>
      </c>
      <c r="F2736" t="s">
        <v>4512</v>
      </c>
      <c r="G2736">
        <v>2</v>
      </c>
    </row>
    <row r="2737" spans="1:7">
      <c r="A2737">
        <v>2991</v>
      </c>
      <c r="B2737" t="s">
        <v>4763</v>
      </c>
      <c r="C2737" t="s">
        <v>8191</v>
      </c>
      <c r="D2737">
        <v>0.8</v>
      </c>
      <c r="E2737" t="s">
        <v>80</v>
      </c>
      <c r="F2737" t="s">
        <v>8093</v>
      </c>
      <c r="G2737">
        <v>2</v>
      </c>
    </row>
    <row r="2738" spans="1:7">
      <c r="A2738">
        <v>3356</v>
      </c>
      <c r="B2738" t="s">
        <v>6307</v>
      </c>
      <c r="C2738" t="s">
        <v>6302</v>
      </c>
      <c r="D2738">
        <v>0.05</v>
      </c>
      <c r="E2738" t="s">
        <v>80</v>
      </c>
      <c r="F2738" t="s">
        <v>5790</v>
      </c>
      <c r="G2738">
        <v>5</v>
      </c>
    </row>
    <row r="2739" spans="1:7">
      <c r="A2739">
        <v>3357</v>
      </c>
      <c r="B2739" t="s">
        <v>6307</v>
      </c>
      <c r="C2739" t="s">
        <v>661</v>
      </c>
      <c r="D2739">
        <v>0.01</v>
      </c>
      <c r="E2739" t="s">
        <v>80</v>
      </c>
      <c r="F2739" t="s">
        <v>68</v>
      </c>
      <c r="G2739">
        <v>5</v>
      </c>
    </row>
    <row r="2740" spans="1:7">
      <c r="A2740">
        <v>2992</v>
      </c>
      <c r="B2740" t="s">
        <v>5881</v>
      </c>
      <c r="C2740" t="s">
        <v>5848</v>
      </c>
      <c r="D2740">
        <v>0.01</v>
      </c>
      <c r="E2740" t="s">
        <v>166</v>
      </c>
      <c r="F2740" t="s">
        <v>5790</v>
      </c>
      <c r="G2740">
        <v>1</v>
      </c>
    </row>
    <row r="2741" spans="1:7">
      <c r="A2741">
        <v>2994</v>
      </c>
      <c r="B2741" t="s">
        <v>8788</v>
      </c>
      <c r="C2741" t="s">
        <v>8777</v>
      </c>
      <c r="D2741">
        <v>0.01</v>
      </c>
      <c r="E2741" t="s">
        <v>89</v>
      </c>
      <c r="F2741" t="s">
        <v>8594</v>
      </c>
      <c r="G2741">
        <v>2</v>
      </c>
    </row>
    <row r="2742" spans="1:7">
      <c r="A2742">
        <v>2993</v>
      </c>
      <c r="B2742" t="s">
        <v>8788</v>
      </c>
      <c r="C2742" t="s">
        <v>16480</v>
      </c>
      <c r="D2742">
        <v>0.01</v>
      </c>
      <c r="E2742" t="s">
        <v>89</v>
      </c>
      <c r="F2742" t="s">
        <v>14995</v>
      </c>
      <c r="G2742">
        <v>2</v>
      </c>
    </row>
    <row r="2743" spans="1:7">
      <c r="A2743">
        <v>406</v>
      </c>
      <c r="B2743" t="s">
        <v>17061</v>
      </c>
      <c r="C2743" t="s">
        <v>11905</v>
      </c>
      <c r="D2743">
        <v>0.01</v>
      </c>
      <c r="E2743" t="s">
        <v>203</v>
      </c>
      <c r="F2743" t="s">
        <v>11649</v>
      </c>
      <c r="G2743">
        <v>8</v>
      </c>
    </row>
    <row r="2744" spans="1:7">
      <c r="A2744">
        <v>2995</v>
      </c>
      <c r="B2744" t="s">
        <v>4912</v>
      </c>
      <c r="C2744" t="s">
        <v>4579</v>
      </c>
      <c r="D2744">
        <v>0.01</v>
      </c>
      <c r="E2744" t="s">
        <v>123</v>
      </c>
      <c r="F2744" t="s">
        <v>4512</v>
      </c>
      <c r="G2744">
        <v>1</v>
      </c>
    </row>
    <row r="2745" spans="1:7">
      <c r="A2745">
        <v>2996</v>
      </c>
      <c r="B2745" t="s">
        <v>2199</v>
      </c>
      <c r="C2745" t="s">
        <v>2195</v>
      </c>
      <c r="D2745">
        <v>0.01</v>
      </c>
      <c r="E2745" t="s">
        <v>166</v>
      </c>
      <c r="F2745" t="s">
        <v>1975</v>
      </c>
      <c r="G2745">
        <v>8</v>
      </c>
    </row>
    <row r="2746" spans="1:7">
      <c r="A2746">
        <v>533</v>
      </c>
      <c r="B2746" t="s">
        <v>12629</v>
      </c>
      <c r="C2746" t="s">
        <v>12624</v>
      </c>
      <c r="D2746">
        <v>0.01</v>
      </c>
      <c r="E2746" t="s">
        <v>12625</v>
      </c>
      <c r="F2746" t="s">
        <v>13028</v>
      </c>
      <c r="G2746">
        <v>2</v>
      </c>
    </row>
    <row r="2747" spans="1:7">
      <c r="A2747">
        <v>2997</v>
      </c>
      <c r="B2747" t="s">
        <v>13907</v>
      </c>
      <c r="C2747" t="s">
        <v>13887</v>
      </c>
      <c r="D2747">
        <v>0.6</v>
      </c>
      <c r="E2747" t="s">
        <v>107</v>
      </c>
      <c r="F2747" t="s">
        <v>13121</v>
      </c>
      <c r="G2747">
        <v>5</v>
      </c>
    </row>
    <row r="2748" spans="1:7">
      <c r="A2748">
        <v>2998</v>
      </c>
      <c r="B2748" t="s">
        <v>13907</v>
      </c>
      <c r="C2748" t="s">
        <v>14069</v>
      </c>
      <c r="D2748">
        <v>0.8</v>
      </c>
      <c r="E2748" t="s">
        <v>40</v>
      </c>
      <c r="F2748" t="s">
        <v>13121</v>
      </c>
      <c r="G2748">
        <v>5</v>
      </c>
    </row>
    <row r="2749" spans="1:7">
      <c r="A2749">
        <v>2999</v>
      </c>
      <c r="B2749" t="s">
        <v>11238</v>
      </c>
      <c r="C2749" t="s">
        <v>2443</v>
      </c>
      <c r="D2749">
        <v>0.1</v>
      </c>
      <c r="E2749" t="s">
        <v>80</v>
      </c>
      <c r="F2749" t="s">
        <v>2210</v>
      </c>
      <c r="G2749">
        <v>3</v>
      </c>
    </row>
    <row r="2750" spans="1:7">
      <c r="A2750">
        <v>3000</v>
      </c>
      <c r="B2750" t="s">
        <v>9859</v>
      </c>
      <c r="C2750" t="s">
        <v>17062</v>
      </c>
      <c r="D2750">
        <v>0.01</v>
      </c>
      <c r="E2750" t="s">
        <v>107</v>
      </c>
      <c r="F2750" t="s">
        <v>15369</v>
      </c>
      <c r="G2750">
        <v>8</v>
      </c>
    </row>
    <row r="2751" spans="1:7">
      <c r="A2751">
        <v>3001</v>
      </c>
      <c r="B2751" t="s">
        <v>13464</v>
      </c>
      <c r="C2751" t="s">
        <v>13387</v>
      </c>
      <c r="D2751">
        <v>0.6</v>
      </c>
      <c r="E2751" t="s">
        <v>80</v>
      </c>
      <c r="F2751" t="s">
        <v>13121</v>
      </c>
      <c r="G2751">
        <v>2</v>
      </c>
    </row>
    <row r="2752" spans="1:7">
      <c r="A2752">
        <v>407</v>
      </c>
      <c r="B2752" t="s">
        <v>13464</v>
      </c>
      <c r="C2752" t="s">
        <v>18458</v>
      </c>
      <c r="D2752">
        <v>0.5</v>
      </c>
      <c r="E2752" t="s">
        <v>49</v>
      </c>
      <c r="F2752" t="s">
        <v>14681</v>
      </c>
      <c r="G2752">
        <v>2</v>
      </c>
    </row>
    <row r="2753" spans="1:7">
      <c r="A2753">
        <v>3002</v>
      </c>
      <c r="B2753" t="s">
        <v>13464</v>
      </c>
      <c r="C2753" t="s">
        <v>13454</v>
      </c>
      <c r="D2753">
        <v>0.8</v>
      </c>
      <c r="E2753" t="s">
        <v>49</v>
      </c>
      <c r="F2753" t="s">
        <v>13121</v>
      </c>
      <c r="G2753">
        <v>2</v>
      </c>
    </row>
    <row r="2754" spans="1:7">
      <c r="A2754">
        <v>3003</v>
      </c>
      <c r="B2754" t="s">
        <v>13464</v>
      </c>
      <c r="C2754" t="s">
        <v>4810</v>
      </c>
      <c r="D2754">
        <v>0.6</v>
      </c>
      <c r="E2754" t="s">
        <v>49</v>
      </c>
      <c r="F2754" t="s">
        <v>4512</v>
      </c>
      <c r="G2754">
        <v>2</v>
      </c>
    </row>
    <row r="2755" spans="1:7">
      <c r="A2755">
        <v>3004</v>
      </c>
      <c r="B2755" t="s">
        <v>13464</v>
      </c>
      <c r="C2755" t="s">
        <v>18459</v>
      </c>
      <c r="D2755">
        <v>0.6</v>
      </c>
      <c r="E2755" t="s">
        <v>49</v>
      </c>
      <c r="F2755" t="s">
        <v>14699</v>
      </c>
      <c r="G2755">
        <v>2</v>
      </c>
    </row>
    <row r="2756" spans="1:7">
      <c r="A2756">
        <v>10905</v>
      </c>
      <c r="B2756" t="s">
        <v>1363</v>
      </c>
      <c r="C2756" t="s">
        <v>17065</v>
      </c>
      <c r="D2756">
        <v>0.1</v>
      </c>
      <c r="E2756" t="s">
        <v>89</v>
      </c>
      <c r="F2756" t="s">
        <v>15441</v>
      </c>
      <c r="G2756">
        <v>8</v>
      </c>
    </row>
    <row r="2757" spans="1:7">
      <c r="A2757">
        <v>408</v>
      </c>
      <c r="B2757" t="s">
        <v>3111</v>
      </c>
      <c r="C2757" t="s">
        <v>16298</v>
      </c>
      <c r="D2757">
        <v>0.01</v>
      </c>
      <c r="F2757" t="s">
        <v>2900</v>
      </c>
      <c r="G2757">
        <v>2</v>
      </c>
    </row>
    <row r="2758" spans="1:7">
      <c r="A2758">
        <v>409</v>
      </c>
      <c r="B2758" t="s">
        <v>3111</v>
      </c>
      <c r="C2758" t="s">
        <v>3112</v>
      </c>
      <c r="D2758">
        <v>0.1</v>
      </c>
      <c r="F2758" t="s">
        <v>2900</v>
      </c>
      <c r="G2758">
        <v>3</v>
      </c>
    </row>
    <row r="2759" spans="1:7">
      <c r="A2759">
        <v>10906</v>
      </c>
      <c r="B2759" t="s">
        <v>17066</v>
      </c>
      <c r="C2759" t="s">
        <v>17067</v>
      </c>
      <c r="D2759">
        <v>0.1</v>
      </c>
      <c r="E2759" t="s">
        <v>80</v>
      </c>
      <c r="F2759" t="s">
        <v>15441</v>
      </c>
      <c r="G2759">
        <v>1</v>
      </c>
    </row>
    <row r="2760" spans="1:7">
      <c r="A2760">
        <v>3358</v>
      </c>
      <c r="B2760" t="s">
        <v>17068</v>
      </c>
      <c r="C2760" t="s">
        <v>16761</v>
      </c>
      <c r="D2760">
        <v>0.01</v>
      </c>
      <c r="E2760" t="s">
        <v>803</v>
      </c>
      <c r="F2760" t="s">
        <v>13121</v>
      </c>
      <c r="G2760">
        <v>5</v>
      </c>
    </row>
    <row r="2761" spans="1:7">
      <c r="A2761">
        <v>11589</v>
      </c>
      <c r="B2761" t="s">
        <v>17068</v>
      </c>
      <c r="C2761" t="s">
        <v>16103</v>
      </c>
      <c r="D2761">
        <v>0.1</v>
      </c>
      <c r="E2761" t="s">
        <v>803</v>
      </c>
      <c r="F2761" t="s">
        <v>12660</v>
      </c>
      <c r="G2761">
        <v>5</v>
      </c>
    </row>
    <row r="2762" spans="1:7">
      <c r="A2762">
        <v>11590</v>
      </c>
      <c r="B2762" t="s">
        <v>17068</v>
      </c>
      <c r="C2762" t="s">
        <v>16762</v>
      </c>
      <c r="D2762">
        <v>0.1</v>
      </c>
      <c r="E2762" t="s">
        <v>67</v>
      </c>
      <c r="F2762" t="s">
        <v>12660</v>
      </c>
      <c r="G2762">
        <v>5</v>
      </c>
    </row>
    <row r="2763" spans="1:7">
      <c r="A2763">
        <v>410</v>
      </c>
      <c r="B2763" t="s">
        <v>7318</v>
      </c>
      <c r="C2763" t="s">
        <v>7313</v>
      </c>
      <c r="D2763">
        <v>0.01</v>
      </c>
      <c r="E2763" t="s">
        <v>135</v>
      </c>
      <c r="F2763" t="s">
        <v>7247</v>
      </c>
      <c r="G2763">
        <v>1</v>
      </c>
    </row>
    <row r="2764" spans="1:7">
      <c r="A2764">
        <v>3005</v>
      </c>
      <c r="B2764" t="s">
        <v>7318</v>
      </c>
      <c r="C2764" t="s">
        <v>16320</v>
      </c>
      <c r="D2764">
        <v>0.01</v>
      </c>
      <c r="E2764" t="s">
        <v>135</v>
      </c>
      <c r="F2764" t="s">
        <v>15396</v>
      </c>
      <c r="G2764">
        <v>1</v>
      </c>
    </row>
    <row r="2765" spans="1:7">
      <c r="A2765">
        <v>411</v>
      </c>
      <c r="B2765" t="s">
        <v>17069</v>
      </c>
      <c r="C2765" t="s">
        <v>17070</v>
      </c>
      <c r="D2765">
        <v>0.01</v>
      </c>
      <c r="E2765" t="s">
        <v>135</v>
      </c>
      <c r="F2765" t="s">
        <v>13028</v>
      </c>
      <c r="G2765">
        <v>3</v>
      </c>
    </row>
    <row r="2766" spans="1:7">
      <c r="A2766">
        <v>10908</v>
      </c>
      <c r="B2766" t="s">
        <v>17071</v>
      </c>
      <c r="C2766" t="s">
        <v>17072</v>
      </c>
      <c r="D2766">
        <v>0.1</v>
      </c>
      <c r="E2766" t="s">
        <v>203</v>
      </c>
      <c r="F2766" t="s">
        <v>15425</v>
      </c>
      <c r="G2766">
        <v>1</v>
      </c>
    </row>
    <row r="2767" spans="1:7">
      <c r="A2767">
        <v>412</v>
      </c>
      <c r="B2767" t="s">
        <v>17071</v>
      </c>
      <c r="C2767" t="s">
        <v>16645</v>
      </c>
      <c r="D2767">
        <v>0.01</v>
      </c>
      <c r="E2767" t="s">
        <v>203</v>
      </c>
      <c r="F2767" t="s">
        <v>15425</v>
      </c>
      <c r="G2767">
        <v>4</v>
      </c>
    </row>
    <row r="2768" spans="1:7">
      <c r="A2768">
        <v>3006</v>
      </c>
      <c r="B2768" t="s">
        <v>17073</v>
      </c>
      <c r="C2768" t="s">
        <v>17074</v>
      </c>
      <c r="D2768">
        <v>0.01</v>
      </c>
      <c r="E2768" t="s">
        <v>203</v>
      </c>
      <c r="F2768" t="s">
        <v>14590</v>
      </c>
      <c r="G2768">
        <v>3</v>
      </c>
    </row>
    <row r="2769" spans="1:7">
      <c r="A2769">
        <v>11591</v>
      </c>
      <c r="B2769" t="s">
        <v>17075</v>
      </c>
      <c r="C2769" t="s">
        <v>16715</v>
      </c>
      <c r="D2769">
        <v>0.1</v>
      </c>
      <c r="F2769" t="s">
        <v>6576</v>
      </c>
      <c r="G2769">
        <v>2</v>
      </c>
    </row>
    <row r="2770" spans="1:7">
      <c r="A2770">
        <v>3007</v>
      </c>
      <c r="B2770" t="s">
        <v>17075</v>
      </c>
      <c r="C2770" t="s">
        <v>6242</v>
      </c>
      <c r="D2770">
        <v>0.01</v>
      </c>
      <c r="F2770" t="s">
        <v>6139</v>
      </c>
      <c r="G2770">
        <v>4</v>
      </c>
    </row>
    <row r="2771" spans="1:7">
      <c r="A2771">
        <v>11592</v>
      </c>
      <c r="B2771" t="s">
        <v>17075</v>
      </c>
      <c r="C2771" t="s">
        <v>17076</v>
      </c>
      <c r="D2771">
        <v>0.1</v>
      </c>
      <c r="F2771" t="s">
        <v>12334</v>
      </c>
      <c r="G2771">
        <v>2</v>
      </c>
    </row>
    <row r="2772" spans="1:7">
      <c r="A2772">
        <v>3008</v>
      </c>
      <c r="B2772" t="s">
        <v>17075</v>
      </c>
      <c r="C2772" t="s">
        <v>17077</v>
      </c>
      <c r="D2772">
        <v>0.01</v>
      </c>
      <c r="F2772" t="s">
        <v>15708</v>
      </c>
      <c r="G2772">
        <v>4</v>
      </c>
    </row>
    <row r="2773" spans="1:7">
      <c r="A2773">
        <v>534</v>
      </c>
      <c r="B2773" t="s">
        <v>9195</v>
      </c>
      <c r="C2773" t="s">
        <v>9190</v>
      </c>
      <c r="D2773">
        <v>0.01</v>
      </c>
      <c r="F2773" t="s">
        <v>9136</v>
      </c>
      <c r="G2773">
        <v>1</v>
      </c>
    </row>
    <row r="2774" spans="1:7">
      <c r="A2774">
        <v>10910</v>
      </c>
      <c r="B2774" t="s">
        <v>9195</v>
      </c>
      <c r="C2774" t="s">
        <v>14791</v>
      </c>
      <c r="D2774">
        <v>0.1</v>
      </c>
      <c r="F2774" t="s">
        <v>14771</v>
      </c>
      <c r="G2774">
        <v>1</v>
      </c>
    </row>
    <row r="2775" spans="1:7">
      <c r="A2775">
        <v>3359</v>
      </c>
      <c r="B2775" t="s">
        <v>9195</v>
      </c>
      <c r="C2775" t="s">
        <v>17078</v>
      </c>
      <c r="D2775">
        <v>0.01</v>
      </c>
      <c r="F2775" t="s">
        <v>12334</v>
      </c>
      <c r="G2775">
        <v>1</v>
      </c>
    </row>
    <row r="2776" spans="1:7">
      <c r="A2776">
        <v>10911</v>
      </c>
      <c r="B2776" t="s">
        <v>17079</v>
      </c>
      <c r="C2776" t="s">
        <v>16844</v>
      </c>
      <c r="D2776">
        <v>0.1</v>
      </c>
      <c r="E2776" t="s">
        <v>135</v>
      </c>
      <c r="F2776" t="s">
        <v>15305</v>
      </c>
      <c r="G2776">
        <v>1</v>
      </c>
    </row>
    <row r="2777" spans="1:7">
      <c r="A2777">
        <v>3360</v>
      </c>
      <c r="B2777" t="s">
        <v>17079</v>
      </c>
      <c r="C2777" t="s">
        <v>16845</v>
      </c>
      <c r="D2777">
        <v>0.01</v>
      </c>
      <c r="E2777" t="s">
        <v>135</v>
      </c>
      <c r="F2777" t="s">
        <v>15305</v>
      </c>
      <c r="G2777">
        <v>4</v>
      </c>
    </row>
    <row r="2778" spans="1:7">
      <c r="A2778">
        <v>3361</v>
      </c>
      <c r="B2778" t="s">
        <v>17080</v>
      </c>
      <c r="C2778" t="s">
        <v>17081</v>
      </c>
      <c r="D2778">
        <v>0.01</v>
      </c>
      <c r="E2778" t="s">
        <v>12625</v>
      </c>
      <c r="F2778" t="s">
        <v>6576</v>
      </c>
      <c r="G2778">
        <v>5</v>
      </c>
    </row>
    <row r="2779" spans="1:7">
      <c r="A2779">
        <v>3362</v>
      </c>
      <c r="B2779" t="s">
        <v>8942</v>
      </c>
      <c r="C2779" t="s">
        <v>8939</v>
      </c>
      <c r="D2779">
        <v>0.01</v>
      </c>
      <c r="E2779" t="s">
        <v>40</v>
      </c>
      <c r="F2779" t="s">
        <v>8594</v>
      </c>
      <c r="G2779">
        <v>3</v>
      </c>
    </row>
    <row r="2780" spans="1:7">
      <c r="A2780">
        <v>3363</v>
      </c>
      <c r="B2780" t="s">
        <v>9679</v>
      </c>
      <c r="C2780" t="s">
        <v>17082</v>
      </c>
      <c r="D2780">
        <v>0.01</v>
      </c>
      <c r="E2780" t="s">
        <v>107</v>
      </c>
      <c r="F2780" t="s">
        <v>9536</v>
      </c>
      <c r="G2780">
        <v>2</v>
      </c>
    </row>
    <row r="2781" spans="1:7">
      <c r="A2781">
        <v>3364</v>
      </c>
      <c r="B2781" t="s">
        <v>9679</v>
      </c>
      <c r="C2781" t="s">
        <v>9666</v>
      </c>
      <c r="D2781">
        <v>0.01</v>
      </c>
      <c r="E2781" t="s">
        <v>49</v>
      </c>
      <c r="F2781" t="s">
        <v>9536</v>
      </c>
      <c r="G2781">
        <v>2</v>
      </c>
    </row>
    <row r="2782" spans="1:7">
      <c r="A2782">
        <v>3803</v>
      </c>
      <c r="B2782" t="s">
        <v>17083</v>
      </c>
      <c r="C2782" t="s">
        <v>8671</v>
      </c>
      <c r="D2782">
        <v>0.1</v>
      </c>
      <c r="E2782" t="s">
        <v>166</v>
      </c>
      <c r="F2782" t="s">
        <v>8594</v>
      </c>
      <c r="G2782">
        <v>1</v>
      </c>
    </row>
    <row r="2783" spans="1:7">
      <c r="A2783">
        <v>3365</v>
      </c>
      <c r="B2783" t="s">
        <v>17084</v>
      </c>
      <c r="C2783" t="s">
        <v>17085</v>
      </c>
      <c r="D2783">
        <v>0.01</v>
      </c>
      <c r="E2783" t="s">
        <v>67</v>
      </c>
      <c r="F2783" t="s">
        <v>3381</v>
      </c>
      <c r="G2783">
        <v>3</v>
      </c>
    </row>
    <row r="2784" spans="1:7">
      <c r="A2784">
        <v>3366</v>
      </c>
      <c r="B2784" t="s">
        <v>2025</v>
      </c>
      <c r="C2784" t="s">
        <v>2016</v>
      </c>
      <c r="D2784">
        <v>0.8</v>
      </c>
      <c r="F2784" t="s">
        <v>1975</v>
      </c>
      <c r="G2784">
        <v>4</v>
      </c>
    </row>
    <row r="2785" spans="1:7">
      <c r="A2785">
        <v>535</v>
      </c>
      <c r="B2785" t="s">
        <v>4805</v>
      </c>
      <c r="C2785" t="s">
        <v>17086</v>
      </c>
      <c r="D2785">
        <v>0.01</v>
      </c>
      <c r="E2785" t="s">
        <v>135</v>
      </c>
      <c r="F2785" t="s">
        <v>12619</v>
      </c>
      <c r="G2785">
        <v>2</v>
      </c>
    </row>
    <row r="2786" spans="1:7">
      <c r="A2786">
        <v>3367</v>
      </c>
      <c r="B2786" t="s">
        <v>4805</v>
      </c>
      <c r="C2786" t="s">
        <v>4794</v>
      </c>
      <c r="D2786">
        <v>0.01</v>
      </c>
      <c r="E2786" t="s">
        <v>135</v>
      </c>
      <c r="F2786" t="s">
        <v>4512</v>
      </c>
      <c r="G2786">
        <v>2</v>
      </c>
    </row>
    <row r="2787" spans="1:7">
      <c r="A2787">
        <v>3368</v>
      </c>
      <c r="B2787" t="s">
        <v>17087</v>
      </c>
      <c r="C2787" t="s">
        <v>17088</v>
      </c>
      <c r="D2787">
        <v>0.01</v>
      </c>
      <c r="E2787" t="s">
        <v>803</v>
      </c>
      <c r="F2787" t="s">
        <v>14771</v>
      </c>
      <c r="G2787">
        <v>5</v>
      </c>
    </row>
    <row r="2788" spans="1:7">
      <c r="A2788">
        <v>11593</v>
      </c>
      <c r="B2788" t="s">
        <v>17087</v>
      </c>
      <c r="C2788" t="s">
        <v>12525</v>
      </c>
      <c r="D2788">
        <v>0.1</v>
      </c>
      <c r="E2788" t="s">
        <v>803</v>
      </c>
      <c r="F2788" t="s">
        <v>12334</v>
      </c>
      <c r="G2788">
        <v>5</v>
      </c>
    </row>
    <row r="2789" spans="1:7">
      <c r="A2789">
        <v>11594</v>
      </c>
      <c r="B2789" t="s">
        <v>17087</v>
      </c>
      <c r="C2789" t="s">
        <v>17089</v>
      </c>
      <c r="D2789">
        <v>0.1</v>
      </c>
      <c r="E2789" t="s">
        <v>67</v>
      </c>
      <c r="F2789" t="s">
        <v>14771</v>
      </c>
      <c r="G2789">
        <v>5</v>
      </c>
    </row>
    <row r="2790" spans="1:7">
      <c r="A2790">
        <v>536</v>
      </c>
      <c r="B2790" t="s">
        <v>6013</v>
      </c>
      <c r="C2790" t="s">
        <v>3040</v>
      </c>
      <c r="D2790">
        <v>0.01</v>
      </c>
      <c r="E2790" t="s">
        <v>354</v>
      </c>
      <c r="F2790" t="s">
        <v>2900</v>
      </c>
      <c r="G2790">
        <v>2</v>
      </c>
    </row>
    <row r="2791" spans="1:7">
      <c r="A2791">
        <v>3370</v>
      </c>
      <c r="B2791" t="s">
        <v>11908</v>
      </c>
      <c r="C2791" t="s">
        <v>17090</v>
      </c>
      <c r="D2791">
        <v>0.01</v>
      </c>
      <c r="E2791" t="s">
        <v>595</v>
      </c>
      <c r="F2791" t="s">
        <v>15338</v>
      </c>
      <c r="G2791">
        <v>8</v>
      </c>
    </row>
    <row r="2792" spans="1:7">
      <c r="A2792">
        <v>537</v>
      </c>
      <c r="B2792" t="s">
        <v>11908</v>
      </c>
      <c r="C2792" t="s">
        <v>17091</v>
      </c>
      <c r="D2792">
        <v>0.01</v>
      </c>
      <c r="E2792" t="s">
        <v>595</v>
      </c>
      <c r="F2792" t="s">
        <v>11649</v>
      </c>
      <c r="G2792">
        <v>4</v>
      </c>
    </row>
    <row r="2793" spans="1:7">
      <c r="A2793">
        <v>10913</v>
      </c>
      <c r="B2793" t="s">
        <v>11908</v>
      </c>
      <c r="C2793" t="s">
        <v>11899</v>
      </c>
      <c r="D2793">
        <v>0.1</v>
      </c>
      <c r="E2793" t="s">
        <v>595</v>
      </c>
      <c r="F2793" t="s">
        <v>11649</v>
      </c>
      <c r="G2793">
        <v>8</v>
      </c>
    </row>
    <row r="2794" spans="1:7">
      <c r="A2794">
        <v>538</v>
      </c>
      <c r="B2794" t="s">
        <v>11908</v>
      </c>
      <c r="C2794" t="s">
        <v>11905</v>
      </c>
      <c r="D2794">
        <v>0.01</v>
      </c>
      <c r="E2794" t="s">
        <v>203</v>
      </c>
      <c r="F2794" t="s">
        <v>11649</v>
      </c>
      <c r="G2794">
        <v>8</v>
      </c>
    </row>
    <row r="2795" spans="1:7">
      <c r="A2795">
        <v>12195</v>
      </c>
      <c r="B2795" t="s">
        <v>11908</v>
      </c>
      <c r="C2795" t="s">
        <v>1771</v>
      </c>
      <c r="D2795">
        <v>0.8</v>
      </c>
      <c r="E2795" t="s">
        <v>203</v>
      </c>
      <c r="F2795" t="s">
        <v>1331</v>
      </c>
      <c r="G2795">
        <v>8</v>
      </c>
    </row>
    <row r="2796" spans="1:7">
      <c r="A2796">
        <v>3369</v>
      </c>
      <c r="B2796" t="s">
        <v>11908</v>
      </c>
      <c r="C2796" t="s">
        <v>17092</v>
      </c>
      <c r="D2796">
        <v>0.01</v>
      </c>
      <c r="E2796" t="s">
        <v>80</v>
      </c>
      <c r="F2796" t="s">
        <v>15338</v>
      </c>
      <c r="G2796">
        <v>8</v>
      </c>
    </row>
    <row r="2797" spans="1:7">
      <c r="A2797">
        <v>3372</v>
      </c>
      <c r="B2797" t="s">
        <v>11908</v>
      </c>
      <c r="C2797" t="s">
        <v>17093</v>
      </c>
      <c r="D2797">
        <v>0.01</v>
      </c>
      <c r="E2797" t="s">
        <v>14699</v>
      </c>
      <c r="F2797" t="s">
        <v>15441</v>
      </c>
      <c r="G2797">
        <v>8</v>
      </c>
    </row>
    <row r="2798" spans="1:7">
      <c r="A2798">
        <v>3371</v>
      </c>
      <c r="B2798" t="s">
        <v>11908</v>
      </c>
      <c r="C2798" t="s">
        <v>17094</v>
      </c>
      <c r="D2798">
        <v>0.01</v>
      </c>
      <c r="E2798" t="s">
        <v>14699</v>
      </c>
      <c r="F2798" t="s">
        <v>15338</v>
      </c>
      <c r="G2798">
        <v>8</v>
      </c>
    </row>
    <row r="2799" spans="1:7">
      <c r="A2799">
        <v>539</v>
      </c>
      <c r="B2799" t="s">
        <v>17095</v>
      </c>
      <c r="C2799" t="s">
        <v>16871</v>
      </c>
      <c r="D2799">
        <v>0.1</v>
      </c>
      <c r="E2799" t="s">
        <v>123</v>
      </c>
      <c r="F2799" t="s">
        <v>11295</v>
      </c>
      <c r="G2799">
        <v>5</v>
      </c>
    </row>
    <row r="2800" spans="1:7">
      <c r="A2800">
        <v>3373</v>
      </c>
      <c r="B2800" t="s">
        <v>17096</v>
      </c>
      <c r="C2800" t="s">
        <v>3627</v>
      </c>
      <c r="D2800">
        <v>0.01</v>
      </c>
      <c r="E2800" t="s">
        <v>135</v>
      </c>
      <c r="F2800" t="s">
        <v>3381</v>
      </c>
      <c r="G2800">
        <v>2</v>
      </c>
    </row>
    <row r="2801" spans="1:7">
      <c r="A2801">
        <v>3374</v>
      </c>
      <c r="B2801" t="s">
        <v>271</v>
      </c>
      <c r="C2801" t="s">
        <v>272</v>
      </c>
      <c r="D2801">
        <v>0.01</v>
      </c>
      <c r="E2801" t="s">
        <v>89</v>
      </c>
      <c r="F2801" t="s">
        <v>68</v>
      </c>
      <c r="G2801">
        <v>2</v>
      </c>
    </row>
    <row r="2802" spans="1:7">
      <c r="A2802">
        <v>10914</v>
      </c>
      <c r="B2802" t="s">
        <v>6499</v>
      </c>
      <c r="C2802" t="s">
        <v>17097</v>
      </c>
      <c r="D2802">
        <v>0.1</v>
      </c>
      <c r="E2802" t="s">
        <v>67</v>
      </c>
      <c r="F2802" t="s">
        <v>15305</v>
      </c>
      <c r="G2802">
        <v>1</v>
      </c>
    </row>
    <row r="2803" spans="1:7">
      <c r="A2803">
        <v>3375</v>
      </c>
      <c r="B2803" t="s">
        <v>6499</v>
      </c>
      <c r="C2803" t="s">
        <v>17098</v>
      </c>
      <c r="D2803">
        <v>0.01</v>
      </c>
      <c r="E2803" t="s">
        <v>67</v>
      </c>
      <c r="F2803" t="s">
        <v>15305</v>
      </c>
      <c r="G2803">
        <v>8</v>
      </c>
    </row>
    <row r="2804" spans="1:7">
      <c r="A2804">
        <v>10915</v>
      </c>
      <c r="B2804" t="s">
        <v>3143</v>
      </c>
      <c r="C2804" t="s">
        <v>17099</v>
      </c>
      <c r="D2804">
        <v>0.1</v>
      </c>
      <c r="E2804" t="s">
        <v>354</v>
      </c>
      <c r="F2804" t="s">
        <v>3135</v>
      </c>
      <c r="G2804">
        <v>1</v>
      </c>
    </row>
    <row r="2805" spans="1:7">
      <c r="A2805">
        <v>540</v>
      </c>
      <c r="B2805" t="s">
        <v>3143</v>
      </c>
      <c r="C2805" t="s">
        <v>3139</v>
      </c>
      <c r="D2805">
        <v>0.8</v>
      </c>
      <c r="E2805" t="s">
        <v>74</v>
      </c>
      <c r="F2805" t="s">
        <v>3135</v>
      </c>
      <c r="G2805">
        <v>4</v>
      </c>
    </row>
    <row r="2806" spans="1:7">
      <c r="A2806">
        <v>541</v>
      </c>
      <c r="B2806" t="s">
        <v>3143</v>
      </c>
      <c r="C2806" t="s">
        <v>17100</v>
      </c>
      <c r="D2806">
        <v>0.6</v>
      </c>
      <c r="E2806" t="s">
        <v>74</v>
      </c>
      <c r="F2806" t="s">
        <v>15338</v>
      </c>
      <c r="G2806">
        <v>4</v>
      </c>
    </row>
    <row r="2807" spans="1:7">
      <c r="A2807">
        <v>542</v>
      </c>
      <c r="B2807" t="s">
        <v>3342</v>
      </c>
      <c r="C2807" t="s">
        <v>3337</v>
      </c>
      <c r="D2807">
        <v>0.01</v>
      </c>
      <c r="E2807" t="s">
        <v>203</v>
      </c>
      <c r="F2807" t="s">
        <v>2900</v>
      </c>
      <c r="G2807">
        <v>7</v>
      </c>
    </row>
    <row r="2808" spans="1:7">
      <c r="A2808">
        <v>543</v>
      </c>
      <c r="B2808" t="s">
        <v>11967</v>
      </c>
      <c r="C2808" t="s">
        <v>13042</v>
      </c>
      <c r="D2808">
        <v>0.01</v>
      </c>
      <c r="E2808" t="s">
        <v>166</v>
      </c>
      <c r="F2808" t="s">
        <v>13028</v>
      </c>
      <c r="G2808">
        <v>1</v>
      </c>
    </row>
    <row r="2809" spans="1:7">
      <c r="A2809">
        <v>544</v>
      </c>
      <c r="B2809" t="s">
        <v>11967</v>
      </c>
      <c r="C2809" t="s">
        <v>11968</v>
      </c>
      <c r="D2809">
        <v>0.01</v>
      </c>
      <c r="E2809" t="s">
        <v>166</v>
      </c>
      <c r="F2809" t="s">
        <v>11921</v>
      </c>
      <c r="G2809">
        <v>1</v>
      </c>
    </row>
    <row r="2810" spans="1:7">
      <c r="A2810">
        <v>545</v>
      </c>
      <c r="B2810" t="s">
        <v>11659</v>
      </c>
      <c r="C2810" t="s">
        <v>11859</v>
      </c>
      <c r="D2810">
        <v>0.01</v>
      </c>
      <c r="E2810" t="s">
        <v>67</v>
      </c>
      <c r="F2810" t="s">
        <v>11649</v>
      </c>
      <c r="G2810">
        <v>8</v>
      </c>
    </row>
    <row r="2811" spans="1:7">
      <c r="A2811">
        <v>3377</v>
      </c>
      <c r="B2811" t="s">
        <v>11659</v>
      </c>
      <c r="C2811" t="s">
        <v>17101</v>
      </c>
      <c r="D2811">
        <v>0.01</v>
      </c>
      <c r="E2811" t="s">
        <v>12625</v>
      </c>
      <c r="F2811" t="s">
        <v>15369</v>
      </c>
      <c r="G2811">
        <v>8</v>
      </c>
    </row>
    <row r="2812" spans="1:7">
      <c r="A2812">
        <v>3376</v>
      </c>
      <c r="B2812" t="s">
        <v>11659</v>
      </c>
      <c r="C2812" t="s">
        <v>17102</v>
      </c>
      <c r="D2812">
        <v>0.01</v>
      </c>
      <c r="E2812" t="s">
        <v>107</v>
      </c>
      <c r="F2812" t="s">
        <v>15376</v>
      </c>
      <c r="G2812">
        <v>7</v>
      </c>
    </row>
    <row r="2813" spans="1:7">
      <c r="A2813">
        <v>11595</v>
      </c>
      <c r="B2813" t="s">
        <v>11659</v>
      </c>
      <c r="C2813" t="s">
        <v>14638</v>
      </c>
      <c r="D2813">
        <v>0.1</v>
      </c>
      <c r="E2813" t="s">
        <v>107</v>
      </c>
      <c r="F2813" t="s">
        <v>14590</v>
      </c>
      <c r="G2813">
        <v>7</v>
      </c>
    </row>
    <row r="2814" spans="1:7">
      <c r="A2814">
        <v>546</v>
      </c>
      <c r="B2814" t="s">
        <v>5803</v>
      </c>
      <c r="C2814" t="s">
        <v>1527</v>
      </c>
      <c r="D2814">
        <v>0.05</v>
      </c>
      <c r="F2814" t="s">
        <v>41</v>
      </c>
      <c r="G2814">
        <v>5</v>
      </c>
    </row>
    <row r="2815" spans="1:7">
      <c r="A2815">
        <v>3378</v>
      </c>
      <c r="B2815" t="s">
        <v>5803</v>
      </c>
      <c r="C2815" t="s">
        <v>5795</v>
      </c>
      <c r="D2815">
        <v>0.1</v>
      </c>
      <c r="E2815" t="s">
        <v>80</v>
      </c>
      <c r="F2815" t="s">
        <v>5790</v>
      </c>
      <c r="G2815">
        <v>1</v>
      </c>
    </row>
    <row r="2816" spans="1:7">
      <c r="A2816">
        <v>10917</v>
      </c>
      <c r="B2816" t="s">
        <v>17103</v>
      </c>
      <c r="C2816" t="s">
        <v>17104</v>
      </c>
      <c r="D2816">
        <v>0.1</v>
      </c>
      <c r="E2816" t="s">
        <v>166</v>
      </c>
      <c r="F2816" t="s">
        <v>11343</v>
      </c>
      <c r="G2816">
        <v>1</v>
      </c>
    </row>
    <row r="2817" spans="1:7">
      <c r="A2817">
        <v>547</v>
      </c>
      <c r="B2817" t="s">
        <v>17103</v>
      </c>
      <c r="C2817" t="s">
        <v>17105</v>
      </c>
      <c r="D2817">
        <v>0.01</v>
      </c>
      <c r="E2817" t="s">
        <v>166</v>
      </c>
      <c r="F2817" t="s">
        <v>11343</v>
      </c>
      <c r="G2817">
        <v>4</v>
      </c>
    </row>
    <row r="2818" spans="1:7">
      <c r="A2818">
        <v>548</v>
      </c>
      <c r="B2818" t="s">
        <v>11352</v>
      </c>
      <c r="C2818" t="s">
        <v>17106</v>
      </c>
      <c r="D2818">
        <v>0.01</v>
      </c>
      <c r="E2818" t="s">
        <v>80</v>
      </c>
      <c r="F2818" t="s">
        <v>11343</v>
      </c>
      <c r="G2818">
        <v>8</v>
      </c>
    </row>
    <row r="2819" spans="1:7">
      <c r="A2819">
        <v>3379</v>
      </c>
      <c r="B2819" t="s">
        <v>7025</v>
      </c>
      <c r="C2819" t="s">
        <v>7150</v>
      </c>
      <c r="D2819">
        <v>0.01</v>
      </c>
      <c r="E2819" t="s">
        <v>74</v>
      </c>
      <c r="F2819" t="s">
        <v>6576</v>
      </c>
      <c r="G2819">
        <v>7</v>
      </c>
    </row>
    <row r="2820" spans="1:7">
      <c r="A2820">
        <v>10918</v>
      </c>
      <c r="B2820" t="s">
        <v>17107</v>
      </c>
      <c r="C2820" t="s">
        <v>7019</v>
      </c>
      <c r="D2820">
        <v>0.1</v>
      </c>
      <c r="E2820" t="s">
        <v>74</v>
      </c>
      <c r="F2820" t="s">
        <v>6576</v>
      </c>
      <c r="G2820">
        <v>5</v>
      </c>
    </row>
    <row r="2821" spans="1:7">
      <c r="A2821">
        <v>3380</v>
      </c>
      <c r="B2821" t="s">
        <v>17107</v>
      </c>
      <c r="C2821" t="s">
        <v>7150</v>
      </c>
      <c r="D2821">
        <v>0.01</v>
      </c>
      <c r="E2821" t="s">
        <v>74</v>
      </c>
      <c r="F2821" t="s">
        <v>6576</v>
      </c>
      <c r="G2821">
        <v>7</v>
      </c>
    </row>
    <row r="2822" spans="1:7">
      <c r="A2822">
        <v>3381</v>
      </c>
      <c r="B2822" t="s">
        <v>836</v>
      </c>
      <c r="C2822" t="s">
        <v>18460</v>
      </c>
      <c r="D2822">
        <v>0.1</v>
      </c>
      <c r="E2822" t="s">
        <v>49</v>
      </c>
      <c r="F2822" t="s">
        <v>68</v>
      </c>
      <c r="G2822">
        <v>6</v>
      </c>
    </row>
    <row r="2823" spans="1:7">
      <c r="A2823">
        <v>10919</v>
      </c>
      <c r="B2823" t="s">
        <v>836</v>
      </c>
      <c r="C2823" t="s">
        <v>797</v>
      </c>
      <c r="D2823">
        <v>0.1</v>
      </c>
      <c r="E2823" t="s">
        <v>49</v>
      </c>
      <c r="F2823" t="s">
        <v>68</v>
      </c>
      <c r="G2823">
        <v>7</v>
      </c>
    </row>
    <row r="2824" spans="1:7">
      <c r="A2824">
        <v>10920</v>
      </c>
      <c r="B2824" t="s">
        <v>17109</v>
      </c>
      <c r="C2824" t="s">
        <v>12183</v>
      </c>
      <c r="D2824">
        <v>0.1</v>
      </c>
      <c r="E2824" t="s">
        <v>40</v>
      </c>
      <c r="F2824" t="s">
        <v>12156</v>
      </c>
      <c r="G2824">
        <v>1</v>
      </c>
    </row>
    <row r="2825" spans="1:7">
      <c r="A2825">
        <v>10921</v>
      </c>
      <c r="B2825" t="s">
        <v>17110</v>
      </c>
      <c r="C2825" t="s">
        <v>16165</v>
      </c>
      <c r="D2825">
        <v>0.1</v>
      </c>
      <c r="F2825" t="s">
        <v>14699</v>
      </c>
      <c r="G2825">
        <v>2</v>
      </c>
    </row>
    <row r="2826" spans="1:7">
      <c r="A2826">
        <v>7222</v>
      </c>
      <c r="B2826" t="s">
        <v>3718</v>
      </c>
      <c r="C2826" t="s">
        <v>3701</v>
      </c>
      <c r="D2826">
        <v>0.8</v>
      </c>
      <c r="E2826" t="s">
        <v>203</v>
      </c>
      <c r="F2826" t="s">
        <v>3381</v>
      </c>
      <c r="G2826">
        <v>2</v>
      </c>
    </row>
    <row r="2827" spans="1:7">
      <c r="A2827">
        <v>9826</v>
      </c>
      <c r="B2827" t="s">
        <v>3718</v>
      </c>
      <c r="C2827" t="s">
        <v>4279</v>
      </c>
      <c r="D2827">
        <v>0.8</v>
      </c>
      <c r="E2827" t="s">
        <v>203</v>
      </c>
      <c r="F2827" t="s">
        <v>3381</v>
      </c>
      <c r="G2827">
        <v>7</v>
      </c>
    </row>
    <row r="2828" spans="1:7">
      <c r="A2828">
        <v>3805</v>
      </c>
      <c r="B2828" t="s">
        <v>3718</v>
      </c>
      <c r="C2828" t="s">
        <v>16871</v>
      </c>
      <c r="D2828">
        <v>0.1</v>
      </c>
      <c r="E2828" t="s">
        <v>123</v>
      </c>
      <c r="F2828" t="s">
        <v>11295</v>
      </c>
      <c r="G2828">
        <v>5</v>
      </c>
    </row>
    <row r="2829" spans="1:7">
      <c r="A2829">
        <v>3804</v>
      </c>
      <c r="B2829" t="s">
        <v>3718</v>
      </c>
      <c r="C2829" t="s">
        <v>3622</v>
      </c>
      <c r="D2829">
        <v>0.01</v>
      </c>
      <c r="E2829" t="s">
        <v>123</v>
      </c>
      <c r="F2829" t="s">
        <v>3381</v>
      </c>
      <c r="G2829">
        <v>2</v>
      </c>
    </row>
    <row r="2830" spans="1:7">
      <c r="A2830">
        <v>6738</v>
      </c>
      <c r="B2830" t="s">
        <v>12222</v>
      </c>
      <c r="C2830" t="s">
        <v>12219</v>
      </c>
      <c r="D2830">
        <v>0.8</v>
      </c>
      <c r="E2830" t="s">
        <v>166</v>
      </c>
      <c r="F2830" t="s">
        <v>12156</v>
      </c>
      <c r="G2830">
        <v>2</v>
      </c>
    </row>
    <row r="2831" spans="1:7">
      <c r="A2831">
        <v>3806</v>
      </c>
      <c r="B2831" t="s">
        <v>1671</v>
      </c>
      <c r="C2831" t="s">
        <v>16531</v>
      </c>
      <c r="D2831">
        <v>0.01</v>
      </c>
      <c r="E2831" t="s">
        <v>67</v>
      </c>
      <c r="F2831" t="s">
        <v>15441</v>
      </c>
      <c r="G2831">
        <v>4</v>
      </c>
    </row>
    <row r="2832" spans="1:7">
      <c r="A2832">
        <v>3807</v>
      </c>
      <c r="B2832" t="s">
        <v>366</v>
      </c>
      <c r="C2832" t="s">
        <v>734</v>
      </c>
      <c r="D2832">
        <v>0.01</v>
      </c>
      <c r="E2832" t="s">
        <v>354</v>
      </c>
      <c r="F2832" t="s">
        <v>68</v>
      </c>
      <c r="G2832">
        <v>5</v>
      </c>
    </row>
    <row r="2833" spans="1:7">
      <c r="A2833">
        <v>3808</v>
      </c>
      <c r="B2833" t="s">
        <v>13640</v>
      </c>
      <c r="C2833" t="s">
        <v>16837</v>
      </c>
      <c r="D2833">
        <v>0.01</v>
      </c>
      <c r="E2833" t="s">
        <v>80</v>
      </c>
      <c r="F2833" t="s">
        <v>13121</v>
      </c>
      <c r="G2833">
        <v>1</v>
      </c>
    </row>
    <row r="2834" spans="1:7">
      <c r="A2834">
        <v>10922</v>
      </c>
      <c r="B2834" t="s">
        <v>5939</v>
      </c>
      <c r="C2834" t="s">
        <v>16458</v>
      </c>
      <c r="D2834">
        <v>0.6</v>
      </c>
      <c r="E2834" t="s">
        <v>80</v>
      </c>
      <c r="F2834" t="s">
        <v>14699</v>
      </c>
      <c r="G2834">
        <v>2</v>
      </c>
    </row>
    <row r="2835" spans="1:7">
      <c r="A2835">
        <v>3809</v>
      </c>
      <c r="B2835" t="s">
        <v>5939</v>
      </c>
      <c r="C2835" t="s">
        <v>5926</v>
      </c>
      <c r="D2835">
        <v>0.8</v>
      </c>
      <c r="E2835" t="s">
        <v>80</v>
      </c>
      <c r="F2835" t="s">
        <v>5790</v>
      </c>
      <c r="G2835">
        <v>2</v>
      </c>
    </row>
    <row r="2836" spans="1:7">
      <c r="A2836">
        <v>11828</v>
      </c>
      <c r="B2836" t="s">
        <v>5939</v>
      </c>
      <c r="C2836" t="s">
        <v>6042</v>
      </c>
      <c r="D2836">
        <v>0.7</v>
      </c>
      <c r="E2836" t="s">
        <v>80</v>
      </c>
      <c r="F2836" t="s">
        <v>5790</v>
      </c>
      <c r="G2836">
        <v>3</v>
      </c>
    </row>
    <row r="2837" spans="1:7">
      <c r="A2837">
        <v>11827</v>
      </c>
      <c r="B2837" t="s">
        <v>5939</v>
      </c>
      <c r="C2837" t="s">
        <v>6302</v>
      </c>
      <c r="D2837">
        <v>0.7</v>
      </c>
      <c r="E2837" t="s">
        <v>80</v>
      </c>
      <c r="F2837" t="s">
        <v>5790</v>
      </c>
      <c r="G2837">
        <v>5</v>
      </c>
    </row>
    <row r="2838" spans="1:7">
      <c r="A2838">
        <v>3810</v>
      </c>
      <c r="B2838" t="s">
        <v>5939</v>
      </c>
      <c r="C2838" t="s">
        <v>16459</v>
      </c>
      <c r="D2838">
        <v>0.01</v>
      </c>
      <c r="E2838" t="s">
        <v>80</v>
      </c>
      <c r="F2838" t="s">
        <v>15389</v>
      </c>
      <c r="G2838">
        <v>2</v>
      </c>
    </row>
    <row r="2839" spans="1:7">
      <c r="A2839">
        <v>4213</v>
      </c>
      <c r="B2839" t="s">
        <v>17111</v>
      </c>
      <c r="C2839" t="s">
        <v>2532</v>
      </c>
      <c r="D2839">
        <v>0.01</v>
      </c>
      <c r="E2839" t="s">
        <v>107</v>
      </c>
      <c r="F2839" t="s">
        <v>2210</v>
      </c>
      <c r="G2839">
        <v>5</v>
      </c>
    </row>
    <row r="2840" spans="1:7">
      <c r="A2840">
        <v>661</v>
      </c>
      <c r="B2840" t="s">
        <v>1711</v>
      </c>
      <c r="C2840" t="s">
        <v>11879</v>
      </c>
      <c r="D2840">
        <v>0.01</v>
      </c>
      <c r="E2840" t="s">
        <v>49</v>
      </c>
      <c r="F2840" t="s">
        <v>11649</v>
      </c>
      <c r="G2840">
        <v>8</v>
      </c>
    </row>
    <row r="2841" spans="1:7">
      <c r="A2841">
        <v>662</v>
      </c>
      <c r="B2841" t="s">
        <v>3363</v>
      </c>
      <c r="C2841" t="s">
        <v>3356</v>
      </c>
      <c r="D2841">
        <v>0.01</v>
      </c>
      <c r="E2841" t="s">
        <v>67</v>
      </c>
      <c r="F2841" t="s">
        <v>3135</v>
      </c>
      <c r="G2841">
        <v>8</v>
      </c>
    </row>
    <row r="2842" spans="1:7">
      <c r="A2842">
        <v>663</v>
      </c>
      <c r="B2842" t="s">
        <v>11596</v>
      </c>
      <c r="C2842" t="s">
        <v>11597</v>
      </c>
      <c r="D2842">
        <v>0.1</v>
      </c>
      <c r="E2842" t="s">
        <v>67</v>
      </c>
      <c r="F2842" t="s">
        <v>11432</v>
      </c>
      <c r="G2842">
        <v>3</v>
      </c>
    </row>
    <row r="2843" spans="1:7">
      <c r="A2843">
        <v>10923</v>
      </c>
      <c r="B2843" t="s">
        <v>11596</v>
      </c>
      <c r="C2843" t="s">
        <v>11806</v>
      </c>
      <c r="D2843">
        <v>0.1</v>
      </c>
      <c r="E2843" t="s">
        <v>67</v>
      </c>
      <c r="F2843" t="s">
        <v>11432</v>
      </c>
      <c r="G2843">
        <v>7</v>
      </c>
    </row>
    <row r="2844" spans="1:7">
      <c r="A2844">
        <v>10924</v>
      </c>
      <c r="B2844" t="s">
        <v>554</v>
      </c>
      <c r="C2844" t="s">
        <v>16840</v>
      </c>
      <c r="D2844">
        <v>0.1</v>
      </c>
      <c r="E2844" t="s">
        <v>166</v>
      </c>
      <c r="F2844" t="s">
        <v>499</v>
      </c>
      <c r="G2844">
        <v>1</v>
      </c>
    </row>
    <row r="2845" spans="1:7">
      <c r="A2845">
        <v>3811</v>
      </c>
      <c r="B2845" t="s">
        <v>554</v>
      </c>
      <c r="C2845" t="s">
        <v>913</v>
      </c>
      <c r="D2845">
        <v>0.01</v>
      </c>
      <c r="E2845" t="s">
        <v>49</v>
      </c>
      <c r="F2845" t="s">
        <v>499</v>
      </c>
      <c r="G2845">
        <v>8</v>
      </c>
    </row>
    <row r="2846" spans="1:7">
      <c r="A2846">
        <v>3812</v>
      </c>
      <c r="B2846" t="s">
        <v>6248</v>
      </c>
      <c r="C2846" t="s">
        <v>17112</v>
      </c>
      <c r="D2846">
        <v>0.1</v>
      </c>
      <c r="E2846" t="s">
        <v>80</v>
      </c>
      <c r="F2846" t="s">
        <v>14655</v>
      </c>
      <c r="G2846">
        <v>6</v>
      </c>
    </row>
    <row r="2847" spans="1:7">
      <c r="A2847">
        <v>10428</v>
      </c>
      <c r="B2847" t="s">
        <v>6248</v>
      </c>
      <c r="C2847" t="s">
        <v>17113</v>
      </c>
      <c r="D2847">
        <v>0.6</v>
      </c>
      <c r="E2847" t="s">
        <v>80</v>
      </c>
      <c r="F2847" t="s">
        <v>14655</v>
      </c>
      <c r="G2847">
        <v>7</v>
      </c>
    </row>
    <row r="2848" spans="1:7">
      <c r="A2848">
        <v>3813</v>
      </c>
      <c r="B2848" t="s">
        <v>1085</v>
      </c>
      <c r="C2848" t="s">
        <v>1082</v>
      </c>
      <c r="D2848">
        <v>0.01</v>
      </c>
      <c r="E2848" t="s">
        <v>203</v>
      </c>
      <c r="F2848" t="s">
        <v>41</v>
      </c>
      <c r="G2848">
        <v>1</v>
      </c>
    </row>
    <row r="2849" spans="1:7">
      <c r="A2849">
        <v>3814</v>
      </c>
      <c r="B2849" t="s">
        <v>17114</v>
      </c>
      <c r="C2849" t="s">
        <v>1935</v>
      </c>
      <c r="D2849">
        <v>0.01</v>
      </c>
      <c r="E2849" t="s">
        <v>107</v>
      </c>
      <c r="F2849" t="s">
        <v>1778</v>
      </c>
      <c r="G2849">
        <v>3</v>
      </c>
    </row>
    <row r="2850" spans="1:7">
      <c r="A2850">
        <v>664</v>
      </c>
      <c r="B2850" t="s">
        <v>8924</v>
      </c>
      <c r="C2850" t="s">
        <v>12076</v>
      </c>
      <c r="D2850">
        <v>0.1</v>
      </c>
      <c r="E2850" t="s">
        <v>166</v>
      </c>
      <c r="F2850" t="s">
        <v>11921</v>
      </c>
      <c r="G2850">
        <v>3</v>
      </c>
    </row>
    <row r="2851" spans="1:7">
      <c r="A2851">
        <v>3815</v>
      </c>
      <c r="B2851" t="s">
        <v>8924</v>
      </c>
      <c r="C2851" t="s">
        <v>8920</v>
      </c>
      <c r="D2851">
        <v>0.01</v>
      </c>
      <c r="E2851" t="s">
        <v>166</v>
      </c>
      <c r="F2851" t="s">
        <v>8594</v>
      </c>
      <c r="G2851">
        <v>3</v>
      </c>
    </row>
    <row r="2852" spans="1:7">
      <c r="A2852">
        <v>3816</v>
      </c>
      <c r="B2852" t="s">
        <v>651</v>
      </c>
      <c r="C2852" t="s">
        <v>643</v>
      </c>
      <c r="D2852">
        <v>0.01</v>
      </c>
      <c r="E2852" t="s">
        <v>67</v>
      </c>
      <c r="F2852" t="s">
        <v>68</v>
      </c>
      <c r="G2852">
        <v>5</v>
      </c>
    </row>
    <row r="2853" spans="1:7">
      <c r="A2853">
        <v>3817</v>
      </c>
      <c r="B2853" t="s">
        <v>6196</v>
      </c>
      <c r="C2853" t="s">
        <v>17115</v>
      </c>
      <c r="D2853">
        <v>0.8</v>
      </c>
      <c r="E2853" t="s">
        <v>107</v>
      </c>
      <c r="F2853" t="s">
        <v>15305</v>
      </c>
      <c r="G2853">
        <v>4</v>
      </c>
    </row>
    <row r="2854" spans="1:7">
      <c r="A2854">
        <v>3818</v>
      </c>
      <c r="B2854" t="s">
        <v>6196</v>
      </c>
      <c r="C2854" t="s">
        <v>6197</v>
      </c>
      <c r="D2854">
        <v>0.8</v>
      </c>
      <c r="E2854" t="s">
        <v>107</v>
      </c>
      <c r="F2854" t="s">
        <v>6139</v>
      </c>
      <c r="G2854">
        <v>4</v>
      </c>
    </row>
    <row r="2855" spans="1:7">
      <c r="A2855">
        <v>3819</v>
      </c>
      <c r="B2855" t="s">
        <v>14663</v>
      </c>
      <c r="C2855" t="s">
        <v>14659</v>
      </c>
      <c r="D2855">
        <v>0.01</v>
      </c>
      <c r="E2855" t="s">
        <v>166</v>
      </c>
      <c r="F2855" t="s">
        <v>14278</v>
      </c>
      <c r="G2855">
        <v>7</v>
      </c>
    </row>
    <row r="2856" spans="1:7">
      <c r="A2856">
        <v>665</v>
      </c>
      <c r="B2856" t="s">
        <v>7452</v>
      </c>
      <c r="C2856" t="s">
        <v>7728</v>
      </c>
      <c r="D2856">
        <v>0.1</v>
      </c>
      <c r="E2856" t="s">
        <v>107</v>
      </c>
      <c r="F2856" t="s">
        <v>7247</v>
      </c>
      <c r="G2856">
        <v>7</v>
      </c>
    </row>
    <row r="2857" spans="1:7">
      <c r="A2857">
        <v>4214</v>
      </c>
      <c r="B2857" t="s">
        <v>10276</v>
      </c>
      <c r="C2857" t="s">
        <v>10278</v>
      </c>
      <c r="D2857">
        <v>0.1</v>
      </c>
      <c r="E2857" t="s">
        <v>49</v>
      </c>
      <c r="F2857" t="s">
        <v>10160</v>
      </c>
      <c r="G2857">
        <v>2</v>
      </c>
    </row>
    <row r="2858" spans="1:7">
      <c r="A2858">
        <v>10925</v>
      </c>
      <c r="B2858" t="s">
        <v>10276</v>
      </c>
      <c r="C2858" t="s">
        <v>8208</v>
      </c>
      <c r="D2858">
        <v>0.1</v>
      </c>
      <c r="E2858" t="s">
        <v>49</v>
      </c>
      <c r="F2858" t="s">
        <v>8093</v>
      </c>
      <c r="G2858">
        <v>2</v>
      </c>
    </row>
    <row r="2859" spans="1:7">
      <c r="A2859">
        <v>4215</v>
      </c>
      <c r="B2859" t="s">
        <v>10276</v>
      </c>
      <c r="C2859" t="s">
        <v>18461</v>
      </c>
      <c r="D2859">
        <v>0.01</v>
      </c>
      <c r="E2859" t="s">
        <v>49</v>
      </c>
      <c r="F2859" t="s">
        <v>15103</v>
      </c>
      <c r="G2859">
        <v>2</v>
      </c>
    </row>
    <row r="2860" spans="1:7">
      <c r="A2860">
        <v>666</v>
      </c>
      <c r="B2860" t="s">
        <v>9411</v>
      </c>
      <c r="C2860" t="s">
        <v>9412</v>
      </c>
      <c r="D2860">
        <v>0.8</v>
      </c>
      <c r="E2860" t="s">
        <v>74</v>
      </c>
      <c r="F2860" t="s">
        <v>9136</v>
      </c>
      <c r="G2860">
        <v>5</v>
      </c>
    </row>
    <row r="2861" spans="1:7">
      <c r="A2861">
        <v>4216</v>
      </c>
      <c r="B2861" t="s">
        <v>17117</v>
      </c>
      <c r="C2861" t="s">
        <v>976</v>
      </c>
      <c r="D2861">
        <v>0.01</v>
      </c>
      <c r="E2861" t="s">
        <v>89</v>
      </c>
      <c r="F2861" t="s">
        <v>41</v>
      </c>
      <c r="G2861">
        <v>1</v>
      </c>
    </row>
    <row r="2862" spans="1:7">
      <c r="A2862">
        <v>10926</v>
      </c>
      <c r="B2862" t="s">
        <v>5688</v>
      </c>
      <c r="C2862" t="s">
        <v>12326</v>
      </c>
      <c r="D2862">
        <v>0.1</v>
      </c>
      <c r="F2862" t="s">
        <v>12156</v>
      </c>
      <c r="G2862">
        <v>7</v>
      </c>
    </row>
    <row r="2863" spans="1:7">
      <c r="A2863">
        <v>7311</v>
      </c>
      <c r="B2863" t="s">
        <v>5688</v>
      </c>
      <c r="C2863" t="s">
        <v>16113</v>
      </c>
      <c r="D2863">
        <v>0.8</v>
      </c>
      <c r="F2863" t="s">
        <v>4963</v>
      </c>
      <c r="G2863">
        <v>8</v>
      </c>
    </row>
    <row r="2864" spans="1:7">
      <c r="A2864">
        <v>3820</v>
      </c>
      <c r="B2864" t="s">
        <v>884</v>
      </c>
      <c r="C2864" t="s">
        <v>876</v>
      </c>
      <c r="D2864">
        <v>0.01</v>
      </c>
      <c r="E2864" t="s">
        <v>80</v>
      </c>
      <c r="F2864" t="s">
        <v>499</v>
      </c>
      <c r="G2864">
        <v>8</v>
      </c>
    </row>
    <row r="2865" spans="1:7">
      <c r="A2865">
        <v>3821</v>
      </c>
      <c r="B2865" t="s">
        <v>17118</v>
      </c>
      <c r="C2865" t="s">
        <v>18384</v>
      </c>
      <c r="D2865">
        <v>0.01</v>
      </c>
      <c r="E2865" t="s">
        <v>49</v>
      </c>
      <c r="F2865" t="s">
        <v>16332</v>
      </c>
      <c r="G2865">
        <v>1</v>
      </c>
    </row>
    <row r="2866" spans="1:7">
      <c r="A2866">
        <v>10927</v>
      </c>
      <c r="B2866" t="s">
        <v>11237</v>
      </c>
      <c r="C2866" t="s">
        <v>11233</v>
      </c>
      <c r="D2866">
        <v>0.1</v>
      </c>
      <c r="E2866" t="s">
        <v>89</v>
      </c>
      <c r="F2866" t="s">
        <v>11167</v>
      </c>
      <c r="G2866">
        <v>3</v>
      </c>
    </row>
    <row r="2867" spans="1:7">
      <c r="A2867">
        <v>3822</v>
      </c>
      <c r="B2867" t="s">
        <v>11237</v>
      </c>
      <c r="C2867" t="s">
        <v>11229</v>
      </c>
      <c r="D2867">
        <v>0.01</v>
      </c>
      <c r="E2867" t="s">
        <v>80</v>
      </c>
      <c r="F2867" t="s">
        <v>11167</v>
      </c>
      <c r="G2867">
        <v>3</v>
      </c>
    </row>
    <row r="2868" spans="1:7">
      <c r="A2868">
        <v>667</v>
      </c>
      <c r="B2868" t="s">
        <v>17119</v>
      </c>
      <c r="C2868" t="s">
        <v>11951</v>
      </c>
      <c r="D2868">
        <v>0.01</v>
      </c>
      <c r="E2868" t="s">
        <v>107</v>
      </c>
      <c r="F2868" t="s">
        <v>11921</v>
      </c>
      <c r="G2868">
        <v>1</v>
      </c>
    </row>
    <row r="2869" spans="1:7">
      <c r="A2869">
        <v>3823</v>
      </c>
      <c r="B2869" t="s">
        <v>17120</v>
      </c>
      <c r="C2869" t="s">
        <v>17121</v>
      </c>
      <c r="D2869">
        <v>0.01</v>
      </c>
      <c r="E2869" t="s">
        <v>203</v>
      </c>
      <c r="F2869" t="s">
        <v>9799</v>
      </c>
      <c r="G2869">
        <v>8</v>
      </c>
    </row>
    <row r="2870" spans="1:7">
      <c r="A2870">
        <v>10928</v>
      </c>
      <c r="B2870" t="s">
        <v>10573</v>
      </c>
      <c r="C2870" t="s">
        <v>17122</v>
      </c>
      <c r="D2870">
        <v>0.1</v>
      </c>
      <c r="E2870" t="s">
        <v>67</v>
      </c>
      <c r="F2870" t="s">
        <v>15331</v>
      </c>
      <c r="G2870">
        <v>8</v>
      </c>
    </row>
    <row r="2871" spans="1:7">
      <c r="A2871">
        <v>3824</v>
      </c>
      <c r="B2871" t="s">
        <v>10573</v>
      </c>
      <c r="C2871" t="s">
        <v>10568</v>
      </c>
      <c r="D2871">
        <v>0.01</v>
      </c>
      <c r="E2871" t="s">
        <v>67</v>
      </c>
      <c r="F2871" t="s">
        <v>10381</v>
      </c>
      <c r="G2871">
        <v>8</v>
      </c>
    </row>
    <row r="2872" spans="1:7">
      <c r="A2872">
        <v>668</v>
      </c>
      <c r="B2872" t="s">
        <v>9281</v>
      </c>
      <c r="C2872" t="s">
        <v>9278</v>
      </c>
      <c r="D2872">
        <v>0.01</v>
      </c>
      <c r="E2872" t="s">
        <v>40</v>
      </c>
      <c r="F2872" t="s">
        <v>9136</v>
      </c>
      <c r="G2872">
        <v>2</v>
      </c>
    </row>
    <row r="2873" spans="1:7">
      <c r="A2873">
        <v>669</v>
      </c>
      <c r="B2873" t="s">
        <v>10665</v>
      </c>
      <c r="C2873" t="s">
        <v>10830</v>
      </c>
      <c r="D2873">
        <v>0.01</v>
      </c>
      <c r="E2873" t="s">
        <v>135</v>
      </c>
      <c r="F2873" t="s">
        <v>10625</v>
      </c>
      <c r="G2873">
        <v>3</v>
      </c>
    </row>
    <row r="2874" spans="1:7">
      <c r="A2874">
        <v>4217</v>
      </c>
      <c r="B2874" t="s">
        <v>17123</v>
      </c>
      <c r="C2874" t="s">
        <v>1449</v>
      </c>
      <c r="D2874">
        <v>0.01</v>
      </c>
      <c r="E2874" t="s">
        <v>40</v>
      </c>
      <c r="F2874" t="s">
        <v>1331</v>
      </c>
      <c r="G2874">
        <v>4</v>
      </c>
    </row>
    <row r="2875" spans="1:7">
      <c r="A2875">
        <v>10929</v>
      </c>
      <c r="B2875" t="s">
        <v>17123</v>
      </c>
      <c r="C2875" t="s">
        <v>18462</v>
      </c>
      <c r="D2875">
        <v>0.1</v>
      </c>
      <c r="E2875" t="s">
        <v>40</v>
      </c>
      <c r="F2875" t="s">
        <v>15305</v>
      </c>
      <c r="G2875">
        <v>1</v>
      </c>
    </row>
    <row r="2876" spans="1:7">
      <c r="A2876">
        <v>4218</v>
      </c>
      <c r="B2876" t="s">
        <v>17123</v>
      </c>
      <c r="C2876" t="s">
        <v>18463</v>
      </c>
      <c r="D2876">
        <v>0.01</v>
      </c>
      <c r="E2876" t="s">
        <v>40</v>
      </c>
      <c r="F2876" t="s">
        <v>15305</v>
      </c>
      <c r="G2876">
        <v>4</v>
      </c>
    </row>
    <row r="2877" spans="1:7">
      <c r="A2877">
        <v>10930</v>
      </c>
      <c r="B2877" t="s">
        <v>11697</v>
      </c>
      <c r="C2877" t="s">
        <v>18464</v>
      </c>
      <c r="D2877">
        <v>0.1</v>
      </c>
      <c r="E2877" t="s">
        <v>49</v>
      </c>
      <c r="F2877" t="s">
        <v>11649</v>
      </c>
      <c r="G2877">
        <v>1</v>
      </c>
    </row>
    <row r="2878" spans="1:7">
      <c r="A2878">
        <v>670</v>
      </c>
      <c r="B2878" t="s">
        <v>11697</v>
      </c>
      <c r="C2878" t="s">
        <v>11699</v>
      </c>
      <c r="D2878">
        <v>0.8</v>
      </c>
      <c r="E2878" t="s">
        <v>49</v>
      </c>
      <c r="F2878" t="s">
        <v>11649</v>
      </c>
      <c r="G2878">
        <v>4</v>
      </c>
    </row>
    <row r="2879" spans="1:7">
      <c r="A2879">
        <v>10931</v>
      </c>
      <c r="B2879" t="s">
        <v>11697</v>
      </c>
      <c r="C2879" t="s">
        <v>18465</v>
      </c>
      <c r="D2879">
        <v>0.1</v>
      </c>
      <c r="E2879" t="s">
        <v>49</v>
      </c>
      <c r="F2879" t="s">
        <v>15369</v>
      </c>
      <c r="G2879">
        <v>1</v>
      </c>
    </row>
    <row r="2880" spans="1:7">
      <c r="A2880">
        <v>3825</v>
      </c>
      <c r="B2880" t="s">
        <v>11697</v>
      </c>
      <c r="C2880" t="s">
        <v>18466</v>
      </c>
      <c r="D2880">
        <v>0.01</v>
      </c>
      <c r="E2880" t="s">
        <v>49</v>
      </c>
      <c r="F2880" t="s">
        <v>15369</v>
      </c>
      <c r="G2880">
        <v>4</v>
      </c>
    </row>
    <row r="2881" spans="1:7">
      <c r="A2881">
        <v>10932</v>
      </c>
      <c r="B2881" t="s">
        <v>3753</v>
      </c>
      <c r="C2881" t="s">
        <v>17129</v>
      </c>
      <c r="D2881">
        <v>0.3</v>
      </c>
      <c r="E2881" t="s">
        <v>89</v>
      </c>
      <c r="F2881" t="s">
        <v>11295</v>
      </c>
      <c r="G2881">
        <v>3</v>
      </c>
    </row>
    <row r="2882" spans="1:7">
      <c r="A2882">
        <v>3826</v>
      </c>
      <c r="B2882" t="s">
        <v>3753</v>
      </c>
      <c r="C2882" t="s">
        <v>3739</v>
      </c>
      <c r="D2882">
        <v>0.8</v>
      </c>
      <c r="E2882" t="s">
        <v>89</v>
      </c>
      <c r="F2882" t="s">
        <v>3381</v>
      </c>
      <c r="G2882">
        <v>3</v>
      </c>
    </row>
    <row r="2883" spans="1:7">
      <c r="A2883">
        <v>10933</v>
      </c>
      <c r="B2883" t="s">
        <v>2250</v>
      </c>
      <c r="C2883" t="s">
        <v>16159</v>
      </c>
      <c r="D2883">
        <v>0.1</v>
      </c>
      <c r="E2883" t="s">
        <v>135</v>
      </c>
      <c r="F2883" t="s">
        <v>14771</v>
      </c>
      <c r="G2883">
        <v>1</v>
      </c>
    </row>
    <row r="2884" spans="1:7">
      <c r="A2884">
        <v>3829</v>
      </c>
      <c r="B2884" t="s">
        <v>2250</v>
      </c>
      <c r="C2884" t="s">
        <v>17130</v>
      </c>
      <c r="D2884">
        <v>0.01</v>
      </c>
      <c r="E2884" t="s">
        <v>135</v>
      </c>
      <c r="F2884" t="s">
        <v>14771</v>
      </c>
      <c r="G2884">
        <v>1</v>
      </c>
    </row>
    <row r="2885" spans="1:7">
      <c r="A2885">
        <v>3827</v>
      </c>
      <c r="B2885" t="s">
        <v>2250</v>
      </c>
      <c r="C2885" t="s">
        <v>2251</v>
      </c>
      <c r="D2885">
        <v>0.01</v>
      </c>
      <c r="E2885" t="s">
        <v>135</v>
      </c>
      <c r="F2885" t="s">
        <v>2210</v>
      </c>
      <c r="G2885">
        <v>1</v>
      </c>
    </row>
    <row r="2886" spans="1:7">
      <c r="A2886">
        <v>3828</v>
      </c>
      <c r="B2886" t="s">
        <v>2250</v>
      </c>
      <c r="C2886" t="s">
        <v>2286</v>
      </c>
      <c r="D2886">
        <v>0.01</v>
      </c>
      <c r="E2886" t="s">
        <v>40</v>
      </c>
      <c r="F2886" t="s">
        <v>2210</v>
      </c>
      <c r="G2886">
        <v>1</v>
      </c>
    </row>
    <row r="2887" spans="1:7">
      <c r="A2887">
        <v>10934</v>
      </c>
      <c r="B2887" t="s">
        <v>11566</v>
      </c>
      <c r="C2887" t="s">
        <v>10685</v>
      </c>
      <c r="D2887">
        <v>0.1</v>
      </c>
      <c r="F2887" t="s">
        <v>10625</v>
      </c>
      <c r="G2887">
        <v>1</v>
      </c>
    </row>
    <row r="2888" spans="1:7">
      <c r="A2888">
        <v>672</v>
      </c>
      <c r="B2888" t="s">
        <v>11566</v>
      </c>
      <c r="C2888" t="s">
        <v>11567</v>
      </c>
      <c r="D2888">
        <v>0.01</v>
      </c>
      <c r="F2888" t="s">
        <v>11432</v>
      </c>
      <c r="G2888">
        <v>2</v>
      </c>
    </row>
    <row r="2889" spans="1:7">
      <c r="A2889">
        <v>3831</v>
      </c>
      <c r="B2889" t="s">
        <v>11566</v>
      </c>
      <c r="C2889" t="s">
        <v>16617</v>
      </c>
      <c r="D2889">
        <v>0.1</v>
      </c>
      <c r="F2889" t="s">
        <v>14699</v>
      </c>
      <c r="G2889">
        <v>1</v>
      </c>
    </row>
    <row r="2890" spans="1:7">
      <c r="A2890">
        <v>3830</v>
      </c>
      <c r="B2890" t="s">
        <v>11566</v>
      </c>
      <c r="C2890" t="s">
        <v>17131</v>
      </c>
      <c r="D2890">
        <v>0.01</v>
      </c>
      <c r="F2890" t="s">
        <v>14933</v>
      </c>
      <c r="G2890">
        <v>1</v>
      </c>
    </row>
    <row r="2891" spans="1:7">
      <c r="A2891">
        <v>3832</v>
      </c>
      <c r="B2891" t="s">
        <v>6981</v>
      </c>
      <c r="C2891" t="s">
        <v>6975</v>
      </c>
      <c r="D2891">
        <v>0.01</v>
      </c>
      <c r="E2891" t="s">
        <v>40</v>
      </c>
      <c r="F2891" t="s">
        <v>6576</v>
      </c>
      <c r="G2891">
        <v>3</v>
      </c>
    </row>
    <row r="2892" spans="1:7">
      <c r="A2892">
        <v>7284</v>
      </c>
      <c r="B2892" t="s">
        <v>8284</v>
      </c>
      <c r="C2892" t="s">
        <v>8281</v>
      </c>
      <c r="D2892">
        <v>0.8</v>
      </c>
      <c r="E2892" t="s">
        <v>80</v>
      </c>
      <c r="F2892" t="s">
        <v>8277</v>
      </c>
      <c r="G2892">
        <v>4</v>
      </c>
    </row>
    <row r="2893" spans="1:7">
      <c r="A2893">
        <v>10935</v>
      </c>
      <c r="B2893" t="s">
        <v>17133</v>
      </c>
      <c r="C2893" t="s">
        <v>17134</v>
      </c>
      <c r="D2893">
        <v>0.1</v>
      </c>
      <c r="E2893" t="s">
        <v>89</v>
      </c>
      <c r="F2893" t="s">
        <v>14681</v>
      </c>
      <c r="G2893">
        <v>1</v>
      </c>
    </row>
    <row r="2894" spans="1:7">
      <c r="A2894">
        <v>4219</v>
      </c>
      <c r="B2894" t="s">
        <v>17135</v>
      </c>
      <c r="C2894" t="s">
        <v>17136</v>
      </c>
      <c r="D2894">
        <v>0.01</v>
      </c>
      <c r="E2894" t="s">
        <v>74</v>
      </c>
      <c r="F2894" t="s">
        <v>14771</v>
      </c>
      <c r="G2894">
        <v>2</v>
      </c>
    </row>
    <row r="2895" spans="1:7">
      <c r="A2895">
        <v>10936</v>
      </c>
      <c r="B2895" t="s">
        <v>17135</v>
      </c>
      <c r="C2895" t="s">
        <v>12396</v>
      </c>
      <c r="D2895">
        <v>0.1</v>
      </c>
      <c r="E2895" t="s">
        <v>74</v>
      </c>
      <c r="F2895" t="s">
        <v>12334</v>
      </c>
      <c r="G2895">
        <v>2</v>
      </c>
    </row>
    <row r="2896" spans="1:7">
      <c r="A2896">
        <v>784</v>
      </c>
      <c r="B2896" t="s">
        <v>1585</v>
      </c>
      <c r="C2896" t="s">
        <v>14828</v>
      </c>
      <c r="D2896">
        <v>0.01</v>
      </c>
      <c r="E2896" t="s">
        <v>80</v>
      </c>
      <c r="F2896" t="s">
        <v>14681</v>
      </c>
      <c r="G2896">
        <v>2</v>
      </c>
    </row>
    <row r="2897" spans="1:7">
      <c r="A2897">
        <v>785</v>
      </c>
      <c r="B2897" t="s">
        <v>1585</v>
      </c>
      <c r="C2897" t="s">
        <v>2992</v>
      </c>
      <c r="D2897">
        <v>0.01</v>
      </c>
      <c r="E2897" t="s">
        <v>80</v>
      </c>
      <c r="F2897" t="s">
        <v>2900</v>
      </c>
      <c r="G2897">
        <v>2</v>
      </c>
    </row>
    <row r="2898" spans="1:7">
      <c r="A2898">
        <v>10937</v>
      </c>
      <c r="B2898" t="s">
        <v>1585</v>
      </c>
      <c r="C2898" t="s">
        <v>4740</v>
      </c>
      <c r="D2898">
        <v>0.1</v>
      </c>
      <c r="E2898" t="s">
        <v>80</v>
      </c>
      <c r="F2898" t="s">
        <v>4512</v>
      </c>
      <c r="G2898">
        <v>2</v>
      </c>
    </row>
    <row r="2899" spans="1:7">
      <c r="A2899">
        <v>7309</v>
      </c>
      <c r="B2899" t="s">
        <v>13964</v>
      </c>
      <c r="C2899" t="s">
        <v>16103</v>
      </c>
      <c r="D2899">
        <v>0.8</v>
      </c>
      <c r="E2899" t="s">
        <v>803</v>
      </c>
      <c r="F2899" t="s">
        <v>12660</v>
      </c>
      <c r="G2899">
        <v>5</v>
      </c>
    </row>
    <row r="2900" spans="1:7">
      <c r="A2900">
        <v>4220</v>
      </c>
      <c r="B2900" t="s">
        <v>2524</v>
      </c>
      <c r="C2900" t="s">
        <v>2521</v>
      </c>
      <c r="D2900">
        <v>0.01</v>
      </c>
      <c r="E2900" t="s">
        <v>80</v>
      </c>
      <c r="F2900" t="s">
        <v>2210</v>
      </c>
      <c r="G2900">
        <v>5</v>
      </c>
    </row>
    <row r="2901" spans="1:7">
      <c r="A2901">
        <v>10938</v>
      </c>
      <c r="B2901" t="s">
        <v>3572</v>
      </c>
      <c r="C2901" t="s">
        <v>3542</v>
      </c>
      <c r="D2901">
        <v>0.1</v>
      </c>
      <c r="E2901" t="s">
        <v>203</v>
      </c>
      <c r="F2901" t="s">
        <v>3381</v>
      </c>
      <c r="G2901">
        <v>1</v>
      </c>
    </row>
    <row r="2902" spans="1:7">
      <c r="A2902">
        <v>4221</v>
      </c>
      <c r="B2902" t="s">
        <v>14420</v>
      </c>
      <c r="C2902" t="s">
        <v>14575</v>
      </c>
      <c r="D2902">
        <v>0.01</v>
      </c>
      <c r="E2902" t="s">
        <v>803</v>
      </c>
      <c r="F2902" t="s">
        <v>14278</v>
      </c>
      <c r="G2902">
        <v>5</v>
      </c>
    </row>
    <row r="2903" spans="1:7">
      <c r="A2903">
        <v>11596</v>
      </c>
      <c r="B2903" t="s">
        <v>14420</v>
      </c>
      <c r="C2903" t="s">
        <v>14527</v>
      </c>
      <c r="D2903">
        <v>0.1</v>
      </c>
      <c r="E2903" t="s">
        <v>67</v>
      </c>
      <c r="F2903" t="s">
        <v>14278</v>
      </c>
      <c r="G2903">
        <v>5</v>
      </c>
    </row>
    <row r="2904" spans="1:7">
      <c r="A2904">
        <v>4222</v>
      </c>
      <c r="B2904" t="s">
        <v>17137</v>
      </c>
      <c r="C2904" t="s">
        <v>17138</v>
      </c>
      <c r="D2904">
        <v>0.01</v>
      </c>
      <c r="F2904" t="s">
        <v>12334</v>
      </c>
      <c r="G2904">
        <v>3</v>
      </c>
    </row>
    <row r="2905" spans="1:7">
      <c r="A2905">
        <v>786</v>
      </c>
      <c r="B2905" t="s">
        <v>17139</v>
      </c>
      <c r="C2905" t="s">
        <v>9181</v>
      </c>
      <c r="D2905">
        <v>0.01</v>
      </c>
      <c r="E2905" t="s">
        <v>166</v>
      </c>
      <c r="F2905" t="s">
        <v>9136</v>
      </c>
      <c r="G2905">
        <v>1</v>
      </c>
    </row>
    <row r="2906" spans="1:7">
      <c r="A2906">
        <v>10940</v>
      </c>
      <c r="B2906" t="s">
        <v>17140</v>
      </c>
      <c r="C2906" t="s">
        <v>17141</v>
      </c>
      <c r="D2906">
        <v>0.1</v>
      </c>
      <c r="E2906" t="s">
        <v>354</v>
      </c>
      <c r="F2906" t="s">
        <v>58</v>
      </c>
      <c r="G2906">
        <v>1</v>
      </c>
    </row>
    <row r="2907" spans="1:7">
      <c r="A2907">
        <v>787</v>
      </c>
      <c r="B2907" t="s">
        <v>7699</v>
      </c>
      <c r="C2907" t="s">
        <v>7700</v>
      </c>
      <c r="D2907">
        <v>0.01</v>
      </c>
      <c r="E2907" t="s">
        <v>354</v>
      </c>
      <c r="F2907" t="s">
        <v>7247</v>
      </c>
      <c r="G2907">
        <v>5</v>
      </c>
    </row>
    <row r="2908" spans="1:7">
      <c r="A2908">
        <v>4223</v>
      </c>
      <c r="B2908" t="s">
        <v>7699</v>
      </c>
      <c r="C2908" t="s">
        <v>17142</v>
      </c>
      <c r="D2908">
        <v>0.01</v>
      </c>
      <c r="E2908" t="s">
        <v>354</v>
      </c>
      <c r="F2908" t="s">
        <v>15396</v>
      </c>
      <c r="G2908">
        <v>5</v>
      </c>
    </row>
    <row r="2909" spans="1:7">
      <c r="A2909">
        <v>4224</v>
      </c>
      <c r="B2909" t="s">
        <v>8001</v>
      </c>
      <c r="C2909" t="s">
        <v>16585</v>
      </c>
      <c r="D2909">
        <v>0.8</v>
      </c>
      <c r="E2909" t="s">
        <v>135</v>
      </c>
      <c r="F2909" t="s">
        <v>14771</v>
      </c>
      <c r="G2909">
        <v>5</v>
      </c>
    </row>
    <row r="2910" spans="1:7">
      <c r="A2910">
        <v>10941</v>
      </c>
      <c r="B2910" t="s">
        <v>8001</v>
      </c>
      <c r="C2910" t="s">
        <v>16806</v>
      </c>
      <c r="D2910">
        <v>0.1</v>
      </c>
      <c r="E2910" t="s">
        <v>135</v>
      </c>
      <c r="F2910" t="s">
        <v>15441</v>
      </c>
      <c r="G2910">
        <v>8</v>
      </c>
    </row>
    <row r="2911" spans="1:7">
      <c r="A2911">
        <v>6698</v>
      </c>
      <c r="B2911" t="s">
        <v>8001</v>
      </c>
      <c r="C2911" t="s">
        <v>17143</v>
      </c>
      <c r="D2911">
        <v>0.6</v>
      </c>
      <c r="E2911" t="s">
        <v>135</v>
      </c>
      <c r="F2911" t="s">
        <v>15338</v>
      </c>
      <c r="G2911">
        <v>8</v>
      </c>
    </row>
    <row r="2912" spans="1:7">
      <c r="A2912">
        <v>10942</v>
      </c>
      <c r="B2912" t="s">
        <v>10943</v>
      </c>
      <c r="C2912" t="s">
        <v>18467</v>
      </c>
      <c r="D2912">
        <v>0.1</v>
      </c>
      <c r="E2912" t="s">
        <v>40</v>
      </c>
      <c r="F2912" t="s">
        <v>15363</v>
      </c>
      <c r="G2912">
        <v>1</v>
      </c>
    </row>
    <row r="2913" spans="1:7">
      <c r="A2913">
        <v>788</v>
      </c>
      <c r="B2913" t="s">
        <v>10943</v>
      </c>
      <c r="C2913" t="s">
        <v>18468</v>
      </c>
      <c r="D2913">
        <v>0.01</v>
      </c>
      <c r="E2913" t="s">
        <v>40</v>
      </c>
      <c r="F2913" t="s">
        <v>15363</v>
      </c>
      <c r="G2913">
        <v>4</v>
      </c>
    </row>
    <row r="2914" spans="1:7">
      <c r="A2914">
        <v>10943</v>
      </c>
      <c r="B2914" t="s">
        <v>10943</v>
      </c>
      <c r="C2914" t="s">
        <v>18469</v>
      </c>
      <c r="D2914">
        <v>0.1</v>
      </c>
      <c r="E2914" t="s">
        <v>40</v>
      </c>
      <c r="F2914" t="s">
        <v>10870</v>
      </c>
      <c r="G2914">
        <v>1</v>
      </c>
    </row>
    <row r="2915" spans="1:7">
      <c r="A2915">
        <v>789</v>
      </c>
      <c r="B2915" t="s">
        <v>10943</v>
      </c>
      <c r="C2915" t="s">
        <v>10945</v>
      </c>
      <c r="D2915">
        <v>0.01</v>
      </c>
      <c r="E2915" t="s">
        <v>40</v>
      </c>
      <c r="F2915" t="s">
        <v>10870</v>
      </c>
      <c r="G2915">
        <v>4</v>
      </c>
    </row>
    <row r="2916" spans="1:7">
      <c r="A2916">
        <v>4225</v>
      </c>
      <c r="B2916" t="s">
        <v>2026</v>
      </c>
      <c r="C2916" t="s">
        <v>2016</v>
      </c>
      <c r="D2916">
        <v>0.01</v>
      </c>
      <c r="F2916" t="s">
        <v>1975</v>
      </c>
      <c r="G2916">
        <v>4</v>
      </c>
    </row>
    <row r="2917" spans="1:7">
      <c r="A2917">
        <v>4226</v>
      </c>
      <c r="B2917" t="s">
        <v>10484</v>
      </c>
      <c r="C2917" t="s">
        <v>10479</v>
      </c>
      <c r="D2917">
        <v>0.1</v>
      </c>
      <c r="F2917" t="s">
        <v>10160</v>
      </c>
      <c r="G2917">
        <v>5</v>
      </c>
    </row>
    <row r="2918" spans="1:7">
      <c r="A2918">
        <v>6869</v>
      </c>
      <c r="B2918" t="s">
        <v>10484</v>
      </c>
      <c r="C2918" t="s">
        <v>8455</v>
      </c>
      <c r="D2918">
        <v>0.8</v>
      </c>
      <c r="F2918" t="s">
        <v>8093</v>
      </c>
      <c r="G2918">
        <v>5</v>
      </c>
    </row>
    <row r="2919" spans="1:7">
      <c r="A2919">
        <v>11829</v>
      </c>
      <c r="B2919" t="s">
        <v>6127</v>
      </c>
      <c r="C2919" t="s">
        <v>6122</v>
      </c>
      <c r="D2919">
        <v>0.7</v>
      </c>
      <c r="E2919" t="s">
        <v>203</v>
      </c>
      <c r="F2919" t="s">
        <v>5790</v>
      </c>
      <c r="G2919">
        <v>3</v>
      </c>
    </row>
    <row r="2920" spans="1:7">
      <c r="A2920">
        <v>4228</v>
      </c>
      <c r="B2920" t="s">
        <v>6127</v>
      </c>
      <c r="C2920" t="s">
        <v>6485</v>
      </c>
      <c r="D2920">
        <v>0.8</v>
      </c>
      <c r="E2920" t="s">
        <v>203</v>
      </c>
      <c r="F2920" t="s">
        <v>5790</v>
      </c>
      <c r="G2920">
        <v>7</v>
      </c>
    </row>
    <row r="2921" spans="1:7">
      <c r="A2921">
        <v>4227</v>
      </c>
      <c r="B2921" t="s">
        <v>6127</v>
      </c>
      <c r="C2921" t="s">
        <v>17147</v>
      </c>
      <c r="D2921">
        <v>0.1</v>
      </c>
      <c r="F2921" t="s">
        <v>14655</v>
      </c>
      <c r="G2921">
        <v>7</v>
      </c>
    </row>
    <row r="2922" spans="1:7">
      <c r="A2922">
        <v>10944</v>
      </c>
      <c r="B2922" t="s">
        <v>11571</v>
      </c>
      <c r="C2922" t="s">
        <v>17148</v>
      </c>
      <c r="D2922">
        <v>0.1</v>
      </c>
      <c r="F2922" t="s">
        <v>11649</v>
      </c>
      <c r="G2922">
        <v>1</v>
      </c>
    </row>
    <row r="2923" spans="1:7">
      <c r="A2923">
        <v>790</v>
      </c>
      <c r="B2923" t="s">
        <v>11571</v>
      </c>
      <c r="C2923" t="s">
        <v>11713</v>
      </c>
      <c r="D2923">
        <v>0.01</v>
      </c>
      <c r="F2923" t="s">
        <v>11649</v>
      </c>
      <c r="G2923">
        <v>4</v>
      </c>
    </row>
    <row r="2924" spans="1:7">
      <c r="A2924">
        <v>791</v>
      </c>
      <c r="B2924" t="s">
        <v>17149</v>
      </c>
      <c r="C2924" t="s">
        <v>11713</v>
      </c>
      <c r="D2924">
        <v>0.01</v>
      </c>
      <c r="F2924" t="s">
        <v>11649</v>
      </c>
      <c r="G2924">
        <v>4</v>
      </c>
    </row>
    <row r="2925" spans="1:7">
      <c r="A2925">
        <v>792</v>
      </c>
      <c r="B2925" t="s">
        <v>3193</v>
      </c>
      <c r="C2925" t="s">
        <v>3188</v>
      </c>
      <c r="D2925">
        <v>0.01</v>
      </c>
      <c r="F2925" t="s">
        <v>3135</v>
      </c>
      <c r="G2925">
        <v>4</v>
      </c>
    </row>
    <row r="2926" spans="1:7">
      <c r="A2926">
        <v>10945</v>
      </c>
      <c r="B2926" t="s">
        <v>11376</v>
      </c>
      <c r="C2926" t="s">
        <v>17150</v>
      </c>
      <c r="D2926">
        <v>0.1</v>
      </c>
      <c r="F2926" t="s">
        <v>11343</v>
      </c>
      <c r="G2926">
        <v>1</v>
      </c>
    </row>
    <row r="2927" spans="1:7">
      <c r="A2927">
        <v>793</v>
      </c>
      <c r="B2927" t="s">
        <v>11376</v>
      </c>
      <c r="C2927" t="s">
        <v>11371</v>
      </c>
      <c r="D2927">
        <v>0.01</v>
      </c>
      <c r="F2927" t="s">
        <v>11343</v>
      </c>
      <c r="G2927">
        <v>4</v>
      </c>
    </row>
    <row r="2928" spans="1:7">
      <c r="A2928">
        <v>11598</v>
      </c>
      <c r="B2928" t="s">
        <v>2415</v>
      </c>
      <c r="C2928" t="s">
        <v>18417</v>
      </c>
      <c r="D2928">
        <v>0.1</v>
      </c>
      <c r="E2928" t="s">
        <v>40</v>
      </c>
      <c r="F2928" t="s">
        <v>14771</v>
      </c>
      <c r="G2928">
        <v>7</v>
      </c>
    </row>
    <row r="2929" spans="1:7">
      <c r="A2929">
        <v>4229</v>
      </c>
      <c r="B2929" t="s">
        <v>2415</v>
      </c>
      <c r="C2929" t="s">
        <v>18470</v>
      </c>
      <c r="D2929">
        <v>0.1</v>
      </c>
      <c r="E2929" t="s">
        <v>40</v>
      </c>
      <c r="F2929" t="s">
        <v>14771</v>
      </c>
      <c r="G2929">
        <v>7</v>
      </c>
    </row>
    <row r="2930" spans="1:7">
      <c r="A2930">
        <v>11597</v>
      </c>
      <c r="B2930" t="s">
        <v>2415</v>
      </c>
      <c r="C2930" t="s">
        <v>18426</v>
      </c>
      <c r="D2930">
        <v>0.1</v>
      </c>
      <c r="E2930" t="s">
        <v>40</v>
      </c>
      <c r="F2930" t="s">
        <v>12334</v>
      </c>
      <c r="G2930">
        <v>7</v>
      </c>
    </row>
    <row r="2931" spans="1:7">
      <c r="A2931">
        <v>3382</v>
      </c>
      <c r="B2931" t="s">
        <v>17152</v>
      </c>
      <c r="C2931" t="s">
        <v>18471</v>
      </c>
      <c r="D2931">
        <v>0.01</v>
      </c>
      <c r="E2931" t="s">
        <v>40</v>
      </c>
      <c r="F2931" t="s">
        <v>15369</v>
      </c>
      <c r="G2931">
        <v>8</v>
      </c>
    </row>
    <row r="2932" spans="1:7">
      <c r="A2932">
        <v>4629</v>
      </c>
      <c r="B2932" t="s">
        <v>17154</v>
      </c>
      <c r="C2932" t="s">
        <v>18445</v>
      </c>
      <c r="D2932">
        <v>0.01</v>
      </c>
      <c r="E2932" t="s">
        <v>40</v>
      </c>
      <c r="F2932" t="s">
        <v>14278</v>
      </c>
      <c r="G2932">
        <v>5</v>
      </c>
    </row>
    <row r="2933" spans="1:7">
      <c r="A2933">
        <v>4230</v>
      </c>
      <c r="B2933" t="s">
        <v>898</v>
      </c>
      <c r="C2933" t="s">
        <v>17155</v>
      </c>
      <c r="D2933">
        <v>0.01</v>
      </c>
      <c r="E2933" t="s">
        <v>107</v>
      </c>
      <c r="F2933" t="s">
        <v>15357</v>
      </c>
      <c r="G2933">
        <v>8</v>
      </c>
    </row>
    <row r="2934" spans="1:7">
      <c r="A2934">
        <v>4231</v>
      </c>
      <c r="B2934" t="s">
        <v>1344</v>
      </c>
      <c r="C2934" t="s">
        <v>1352</v>
      </c>
      <c r="D2934">
        <v>0.01</v>
      </c>
      <c r="E2934" t="s">
        <v>89</v>
      </c>
      <c r="F2934" t="s">
        <v>1331</v>
      </c>
      <c r="G2934">
        <v>4</v>
      </c>
    </row>
    <row r="2935" spans="1:7">
      <c r="A2935">
        <v>4232</v>
      </c>
      <c r="B2935" t="s">
        <v>2314</v>
      </c>
      <c r="C2935" t="s">
        <v>2295</v>
      </c>
      <c r="D2935">
        <v>0.01</v>
      </c>
      <c r="E2935" t="s">
        <v>203</v>
      </c>
      <c r="F2935" t="s">
        <v>2210</v>
      </c>
      <c r="G2935">
        <v>1</v>
      </c>
    </row>
    <row r="2936" spans="1:7">
      <c r="A2936">
        <v>794</v>
      </c>
      <c r="B2936" t="s">
        <v>11890</v>
      </c>
      <c r="C2936" t="s">
        <v>11864</v>
      </c>
      <c r="D2936">
        <v>0.01</v>
      </c>
      <c r="E2936" t="s">
        <v>107</v>
      </c>
      <c r="F2936" t="s">
        <v>11649</v>
      </c>
      <c r="G2936">
        <v>8</v>
      </c>
    </row>
    <row r="2937" spans="1:7">
      <c r="A2937">
        <v>4233</v>
      </c>
      <c r="B2937" t="s">
        <v>6475</v>
      </c>
      <c r="C2937" t="s">
        <v>6468</v>
      </c>
      <c r="D2937">
        <v>0.01</v>
      </c>
      <c r="F2937" t="s">
        <v>5790</v>
      </c>
      <c r="G2937">
        <v>7</v>
      </c>
    </row>
    <row r="2938" spans="1:7">
      <c r="A2938">
        <v>10947</v>
      </c>
      <c r="B2938" t="s">
        <v>17156</v>
      </c>
      <c r="C2938" t="s">
        <v>17157</v>
      </c>
      <c r="D2938">
        <v>0.1</v>
      </c>
      <c r="E2938" t="s">
        <v>123</v>
      </c>
      <c r="F2938" t="s">
        <v>14681</v>
      </c>
      <c r="G2938">
        <v>7</v>
      </c>
    </row>
    <row r="2939" spans="1:7">
      <c r="A2939">
        <v>4234</v>
      </c>
      <c r="B2939" t="s">
        <v>17158</v>
      </c>
      <c r="C2939" t="s">
        <v>2274</v>
      </c>
      <c r="D2939">
        <v>0.01</v>
      </c>
      <c r="F2939" t="s">
        <v>2210</v>
      </c>
      <c r="G2939">
        <v>1</v>
      </c>
    </row>
    <row r="2940" spans="1:7">
      <c r="A2940">
        <v>4631</v>
      </c>
      <c r="B2940" t="s">
        <v>327</v>
      </c>
      <c r="C2940" t="s">
        <v>17159</v>
      </c>
      <c r="D2940">
        <v>0.1</v>
      </c>
      <c r="E2940" t="s">
        <v>166</v>
      </c>
      <c r="F2940" t="s">
        <v>14699</v>
      </c>
      <c r="G2940">
        <v>2</v>
      </c>
    </row>
    <row r="2941" spans="1:7">
      <c r="A2941">
        <v>4630</v>
      </c>
      <c r="B2941" t="s">
        <v>327</v>
      </c>
      <c r="C2941" t="s">
        <v>328</v>
      </c>
      <c r="D2941">
        <v>0.8</v>
      </c>
      <c r="E2941" t="s">
        <v>166</v>
      </c>
      <c r="F2941" t="s">
        <v>68</v>
      </c>
      <c r="G2941">
        <v>2</v>
      </c>
    </row>
    <row r="2942" spans="1:7">
      <c r="A2942">
        <v>4632</v>
      </c>
      <c r="B2942" t="s">
        <v>3896</v>
      </c>
      <c r="C2942" t="s">
        <v>3892</v>
      </c>
      <c r="D2942">
        <v>0.01</v>
      </c>
      <c r="E2942" t="s">
        <v>123</v>
      </c>
      <c r="F2942" t="s">
        <v>58</v>
      </c>
      <c r="G2942">
        <v>4</v>
      </c>
    </row>
    <row r="2943" spans="1:7">
      <c r="A2943">
        <v>10948</v>
      </c>
      <c r="B2943" t="s">
        <v>17160</v>
      </c>
      <c r="C2943" t="s">
        <v>17161</v>
      </c>
      <c r="D2943">
        <v>0.1</v>
      </c>
      <c r="E2943" t="s">
        <v>107</v>
      </c>
      <c r="F2943" t="s">
        <v>15707</v>
      </c>
      <c r="G2943">
        <v>1</v>
      </c>
    </row>
    <row r="2944" spans="1:7">
      <c r="A2944">
        <v>4633</v>
      </c>
      <c r="B2944" t="s">
        <v>17160</v>
      </c>
      <c r="C2944" t="s">
        <v>17162</v>
      </c>
      <c r="D2944">
        <v>0.01</v>
      </c>
      <c r="E2944" t="s">
        <v>107</v>
      </c>
      <c r="F2944" t="s">
        <v>15707</v>
      </c>
      <c r="G2944">
        <v>4</v>
      </c>
    </row>
    <row r="2945" spans="1:7">
      <c r="A2945">
        <v>4634</v>
      </c>
      <c r="B2945" t="s">
        <v>17163</v>
      </c>
      <c r="C2945" t="s">
        <v>8716</v>
      </c>
      <c r="D2945">
        <v>0.01</v>
      </c>
      <c r="E2945" t="s">
        <v>40</v>
      </c>
      <c r="F2945" t="s">
        <v>8594</v>
      </c>
      <c r="G2945">
        <v>1</v>
      </c>
    </row>
    <row r="2946" spans="1:7">
      <c r="A2946">
        <v>4635</v>
      </c>
      <c r="B2946" t="s">
        <v>8670</v>
      </c>
      <c r="C2946" t="s">
        <v>8671</v>
      </c>
      <c r="D2946">
        <v>0.01</v>
      </c>
      <c r="E2946" t="s">
        <v>166</v>
      </c>
      <c r="F2946" t="s">
        <v>8594</v>
      </c>
      <c r="G2946">
        <v>1</v>
      </c>
    </row>
    <row r="2947" spans="1:7">
      <c r="A2947">
        <v>940</v>
      </c>
      <c r="B2947" t="s">
        <v>7689</v>
      </c>
      <c r="C2947" t="s">
        <v>7681</v>
      </c>
      <c r="D2947">
        <v>0.8</v>
      </c>
      <c r="F2947" t="s">
        <v>7247</v>
      </c>
      <c r="G2947">
        <v>5</v>
      </c>
    </row>
    <row r="2948" spans="1:7">
      <c r="A2948">
        <v>4636</v>
      </c>
      <c r="B2948" t="s">
        <v>7689</v>
      </c>
      <c r="C2948" t="s">
        <v>16775</v>
      </c>
      <c r="D2948">
        <v>0.1</v>
      </c>
      <c r="F2948" t="s">
        <v>15396</v>
      </c>
      <c r="G2948">
        <v>5</v>
      </c>
    </row>
    <row r="2949" spans="1:7">
      <c r="A2949">
        <v>11599</v>
      </c>
      <c r="B2949" t="s">
        <v>17164</v>
      </c>
      <c r="C2949" t="s">
        <v>8546</v>
      </c>
      <c r="D2949">
        <v>0.1</v>
      </c>
      <c r="E2949" t="s">
        <v>803</v>
      </c>
      <c r="F2949" t="s">
        <v>8277</v>
      </c>
      <c r="G2949">
        <v>8</v>
      </c>
    </row>
    <row r="2950" spans="1:7">
      <c r="A2950">
        <v>11600</v>
      </c>
      <c r="B2950" t="s">
        <v>17164</v>
      </c>
      <c r="C2950" t="s">
        <v>8514</v>
      </c>
      <c r="D2950">
        <v>0.1</v>
      </c>
      <c r="E2950" t="s">
        <v>67</v>
      </c>
      <c r="F2950" t="s">
        <v>8277</v>
      </c>
      <c r="G2950">
        <v>8</v>
      </c>
    </row>
    <row r="2951" spans="1:7">
      <c r="A2951">
        <v>4637</v>
      </c>
      <c r="B2951" t="s">
        <v>6676</v>
      </c>
      <c r="C2951" t="s">
        <v>17165</v>
      </c>
      <c r="D2951">
        <v>0.01</v>
      </c>
      <c r="E2951" t="s">
        <v>166</v>
      </c>
      <c r="F2951" t="s">
        <v>15396</v>
      </c>
      <c r="G2951">
        <v>1</v>
      </c>
    </row>
    <row r="2952" spans="1:7">
      <c r="A2952">
        <v>941</v>
      </c>
      <c r="B2952" t="s">
        <v>6676</v>
      </c>
      <c r="C2952" t="s">
        <v>7379</v>
      </c>
      <c r="D2952">
        <v>0.01</v>
      </c>
      <c r="E2952" t="s">
        <v>40</v>
      </c>
      <c r="F2952" t="s">
        <v>7247</v>
      </c>
      <c r="G2952">
        <v>1</v>
      </c>
    </row>
    <row r="2953" spans="1:7">
      <c r="A2953">
        <v>4639</v>
      </c>
      <c r="B2953" t="s">
        <v>14399</v>
      </c>
      <c r="C2953" t="s">
        <v>17166</v>
      </c>
      <c r="D2953">
        <v>0.01</v>
      </c>
      <c r="E2953" t="s">
        <v>595</v>
      </c>
      <c r="F2953" t="s">
        <v>14278</v>
      </c>
      <c r="G2953">
        <v>2</v>
      </c>
    </row>
    <row r="2954" spans="1:7">
      <c r="A2954">
        <v>4638</v>
      </c>
      <c r="B2954" t="s">
        <v>14399</v>
      </c>
      <c r="C2954" t="s">
        <v>14400</v>
      </c>
      <c r="D2954">
        <v>0.1</v>
      </c>
      <c r="E2954" t="s">
        <v>89</v>
      </c>
      <c r="F2954" t="s">
        <v>14278</v>
      </c>
      <c r="G2954">
        <v>2</v>
      </c>
    </row>
    <row r="2955" spans="1:7">
      <c r="A2955">
        <v>10950</v>
      </c>
      <c r="B2955" t="s">
        <v>17167</v>
      </c>
      <c r="C2955" t="s">
        <v>1232</v>
      </c>
      <c r="D2955">
        <v>0.1</v>
      </c>
      <c r="E2955" t="s">
        <v>203</v>
      </c>
      <c r="F2955" t="s">
        <v>41</v>
      </c>
      <c r="G2955">
        <v>2</v>
      </c>
    </row>
    <row r="2956" spans="1:7">
      <c r="A2956">
        <v>10951</v>
      </c>
      <c r="B2956" t="s">
        <v>9763</v>
      </c>
      <c r="C2956" t="s">
        <v>18472</v>
      </c>
      <c r="D2956">
        <v>0.1</v>
      </c>
      <c r="E2956" t="s">
        <v>49</v>
      </c>
      <c r="F2956" t="s">
        <v>14590</v>
      </c>
      <c r="G2956">
        <v>3</v>
      </c>
    </row>
    <row r="2957" spans="1:7">
      <c r="A2957">
        <v>11601</v>
      </c>
      <c r="B2957" t="s">
        <v>17169</v>
      </c>
      <c r="C2957" t="s">
        <v>17170</v>
      </c>
      <c r="D2957">
        <v>0.1</v>
      </c>
      <c r="E2957" t="s">
        <v>12637</v>
      </c>
      <c r="F2957" t="s">
        <v>14771</v>
      </c>
      <c r="G2957">
        <v>1</v>
      </c>
    </row>
    <row r="2958" spans="1:7">
      <c r="A2958">
        <v>4640</v>
      </c>
      <c r="B2958" t="s">
        <v>17169</v>
      </c>
      <c r="C2958" t="s">
        <v>17171</v>
      </c>
      <c r="D2958">
        <v>0.01</v>
      </c>
      <c r="E2958" t="s">
        <v>12637</v>
      </c>
      <c r="F2958" t="s">
        <v>14771</v>
      </c>
      <c r="G2958">
        <v>1</v>
      </c>
    </row>
    <row r="2959" spans="1:7">
      <c r="A2959">
        <v>11602</v>
      </c>
      <c r="B2959" t="s">
        <v>17169</v>
      </c>
      <c r="C2959" t="s">
        <v>14704</v>
      </c>
      <c r="D2959">
        <v>0.1</v>
      </c>
      <c r="E2959" t="s">
        <v>12637</v>
      </c>
      <c r="F2959" t="s">
        <v>13121</v>
      </c>
      <c r="G2959">
        <v>1</v>
      </c>
    </row>
    <row r="2960" spans="1:7">
      <c r="A2960">
        <v>10953</v>
      </c>
      <c r="B2960" t="s">
        <v>5210</v>
      </c>
      <c r="C2960" t="s">
        <v>17172</v>
      </c>
      <c r="D2960">
        <v>0.1</v>
      </c>
      <c r="F2960" t="s">
        <v>15331</v>
      </c>
      <c r="G2960">
        <v>1</v>
      </c>
    </row>
    <row r="2961" spans="1:7">
      <c r="A2961">
        <v>942</v>
      </c>
      <c r="B2961" t="s">
        <v>5593</v>
      </c>
      <c r="C2961" t="s">
        <v>16360</v>
      </c>
      <c r="D2961">
        <v>0.01</v>
      </c>
      <c r="E2961" t="s">
        <v>67</v>
      </c>
      <c r="F2961" t="s">
        <v>11343</v>
      </c>
      <c r="G2961">
        <v>8</v>
      </c>
    </row>
    <row r="2962" spans="1:7">
      <c r="A2962">
        <v>10954</v>
      </c>
      <c r="B2962" t="s">
        <v>1292</v>
      </c>
      <c r="C2962" t="s">
        <v>10840</v>
      </c>
      <c r="D2962">
        <v>0.1</v>
      </c>
      <c r="E2962" t="s">
        <v>166</v>
      </c>
      <c r="F2962" t="s">
        <v>10625</v>
      </c>
      <c r="G2962">
        <v>3</v>
      </c>
    </row>
    <row r="2963" spans="1:7">
      <c r="A2963">
        <v>4641</v>
      </c>
      <c r="B2963" t="s">
        <v>1292</v>
      </c>
      <c r="C2963" t="s">
        <v>1288</v>
      </c>
      <c r="D2963">
        <v>0.1</v>
      </c>
      <c r="E2963" t="s">
        <v>166</v>
      </c>
      <c r="F2963" t="s">
        <v>41</v>
      </c>
      <c r="G2963">
        <v>3</v>
      </c>
    </row>
    <row r="2964" spans="1:7">
      <c r="A2964">
        <v>10955</v>
      </c>
      <c r="B2964" t="s">
        <v>17173</v>
      </c>
      <c r="C2964" t="s">
        <v>16485</v>
      </c>
      <c r="D2964">
        <v>0.1</v>
      </c>
      <c r="E2964" t="s">
        <v>80</v>
      </c>
      <c r="F2964" t="s">
        <v>1331</v>
      </c>
      <c r="G2964">
        <v>1</v>
      </c>
    </row>
    <row r="2965" spans="1:7">
      <c r="A2965">
        <v>10956</v>
      </c>
      <c r="B2965" t="s">
        <v>17174</v>
      </c>
      <c r="C2965" t="s">
        <v>16181</v>
      </c>
      <c r="D2965">
        <v>0.1</v>
      </c>
      <c r="E2965" t="s">
        <v>107</v>
      </c>
      <c r="F2965" t="s">
        <v>14699</v>
      </c>
      <c r="G2965">
        <v>7</v>
      </c>
    </row>
    <row r="2966" spans="1:7">
      <c r="A2966">
        <v>4643</v>
      </c>
      <c r="B2966" t="s">
        <v>5793</v>
      </c>
      <c r="C2966" t="s">
        <v>5789</v>
      </c>
      <c r="D2966">
        <v>0.01</v>
      </c>
      <c r="E2966" t="s">
        <v>74</v>
      </c>
      <c r="F2966" t="s">
        <v>5790</v>
      </c>
      <c r="G2966">
        <v>1</v>
      </c>
    </row>
    <row r="2967" spans="1:7">
      <c r="A2967">
        <v>4642</v>
      </c>
      <c r="B2967" t="s">
        <v>5793</v>
      </c>
      <c r="C2967" t="s">
        <v>17175</v>
      </c>
      <c r="D2967">
        <v>0.6</v>
      </c>
      <c r="E2967" t="s">
        <v>74</v>
      </c>
      <c r="F2967" t="s">
        <v>14655</v>
      </c>
      <c r="G2967">
        <v>1</v>
      </c>
    </row>
    <row r="2968" spans="1:7">
      <c r="A2968">
        <v>10957</v>
      </c>
      <c r="B2968" t="s">
        <v>10901</v>
      </c>
      <c r="C2968" t="s">
        <v>17176</v>
      </c>
      <c r="D2968">
        <v>0.1</v>
      </c>
      <c r="E2968" t="s">
        <v>107</v>
      </c>
      <c r="F2968" t="s">
        <v>15363</v>
      </c>
      <c r="G2968">
        <v>1</v>
      </c>
    </row>
    <row r="2969" spans="1:7">
      <c r="A2969">
        <v>943</v>
      </c>
      <c r="B2969" t="s">
        <v>10901</v>
      </c>
      <c r="C2969" t="s">
        <v>17177</v>
      </c>
      <c r="D2969">
        <v>0.01</v>
      </c>
      <c r="E2969" t="s">
        <v>107</v>
      </c>
      <c r="F2969" t="s">
        <v>15363</v>
      </c>
      <c r="G2969">
        <v>4</v>
      </c>
    </row>
    <row r="2970" spans="1:7">
      <c r="A2970">
        <v>944</v>
      </c>
      <c r="B2970" t="s">
        <v>10901</v>
      </c>
      <c r="C2970" t="s">
        <v>10895</v>
      </c>
      <c r="D2970">
        <v>0.01</v>
      </c>
      <c r="E2970" t="s">
        <v>107</v>
      </c>
      <c r="F2970" t="s">
        <v>10870</v>
      </c>
      <c r="G2970">
        <v>4</v>
      </c>
    </row>
    <row r="2971" spans="1:7">
      <c r="A2971">
        <v>4644</v>
      </c>
      <c r="B2971" t="s">
        <v>477</v>
      </c>
      <c r="C2971" t="s">
        <v>472</v>
      </c>
      <c r="D2971">
        <v>0.01</v>
      </c>
      <c r="F2971" t="s">
        <v>68</v>
      </c>
      <c r="G2971">
        <v>3</v>
      </c>
    </row>
    <row r="2972" spans="1:7">
      <c r="A2972">
        <v>4645</v>
      </c>
      <c r="B2972" t="s">
        <v>10318</v>
      </c>
      <c r="C2972" t="s">
        <v>10310</v>
      </c>
      <c r="D2972">
        <v>0.01</v>
      </c>
      <c r="E2972" t="s">
        <v>40</v>
      </c>
      <c r="F2972" t="s">
        <v>10160</v>
      </c>
      <c r="G2972">
        <v>2</v>
      </c>
    </row>
    <row r="2973" spans="1:7">
      <c r="A2973">
        <v>4646</v>
      </c>
      <c r="B2973" t="s">
        <v>10318</v>
      </c>
      <c r="C2973" t="s">
        <v>18439</v>
      </c>
      <c r="D2973">
        <v>0.1</v>
      </c>
      <c r="E2973" t="s">
        <v>40</v>
      </c>
      <c r="F2973" t="s">
        <v>15103</v>
      </c>
      <c r="G2973">
        <v>2</v>
      </c>
    </row>
    <row r="2974" spans="1:7">
      <c r="A2974">
        <v>10958</v>
      </c>
      <c r="B2974" t="s">
        <v>17178</v>
      </c>
      <c r="C2974" t="s">
        <v>17179</v>
      </c>
      <c r="D2974">
        <v>0.1</v>
      </c>
      <c r="E2974" t="s">
        <v>203</v>
      </c>
      <c r="F2974" t="s">
        <v>15736</v>
      </c>
      <c r="G2974">
        <v>1</v>
      </c>
    </row>
    <row r="2975" spans="1:7">
      <c r="A2975">
        <v>4647</v>
      </c>
      <c r="B2975" t="s">
        <v>17178</v>
      </c>
      <c r="C2975" t="s">
        <v>17180</v>
      </c>
      <c r="D2975">
        <v>0.01</v>
      </c>
      <c r="E2975" t="s">
        <v>203</v>
      </c>
      <c r="F2975" t="s">
        <v>15736</v>
      </c>
      <c r="G2975">
        <v>4</v>
      </c>
    </row>
    <row r="2976" spans="1:7">
      <c r="A2976">
        <v>4648</v>
      </c>
      <c r="B2976" t="s">
        <v>17181</v>
      </c>
      <c r="C2976" t="s">
        <v>3732</v>
      </c>
      <c r="D2976">
        <v>0.8</v>
      </c>
      <c r="E2976" t="s">
        <v>80</v>
      </c>
      <c r="F2976" t="s">
        <v>3381</v>
      </c>
      <c r="G2976">
        <v>3</v>
      </c>
    </row>
    <row r="2977" spans="1:7">
      <c r="A2977">
        <v>5023</v>
      </c>
      <c r="B2977" t="s">
        <v>17182</v>
      </c>
      <c r="C2977" t="s">
        <v>3836</v>
      </c>
      <c r="D2977">
        <v>0.01</v>
      </c>
      <c r="E2977" t="s">
        <v>80</v>
      </c>
      <c r="F2977" t="s">
        <v>58</v>
      </c>
      <c r="G2977">
        <v>4</v>
      </c>
    </row>
    <row r="2978" spans="1:7">
      <c r="A2978">
        <v>795</v>
      </c>
      <c r="B2978" t="s">
        <v>4729</v>
      </c>
      <c r="C2978" t="s">
        <v>16202</v>
      </c>
      <c r="D2978">
        <v>0.01</v>
      </c>
      <c r="E2978" t="s">
        <v>74</v>
      </c>
      <c r="F2978" t="s">
        <v>14748</v>
      </c>
      <c r="G2978">
        <v>3</v>
      </c>
    </row>
    <row r="2979" spans="1:7">
      <c r="A2979">
        <v>10959</v>
      </c>
      <c r="B2979" t="s">
        <v>17183</v>
      </c>
      <c r="C2979" t="s">
        <v>17184</v>
      </c>
      <c r="D2979">
        <v>0.1</v>
      </c>
      <c r="E2979" t="s">
        <v>166</v>
      </c>
      <c r="F2979" t="s">
        <v>10381</v>
      </c>
      <c r="G2979">
        <v>1</v>
      </c>
    </row>
    <row r="2980" spans="1:7">
      <c r="A2980">
        <v>10960</v>
      </c>
      <c r="B2980" t="s">
        <v>17183</v>
      </c>
      <c r="C2980" t="s">
        <v>10355</v>
      </c>
      <c r="D2980">
        <v>0.1</v>
      </c>
      <c r="E2980" t="s">
        <v>166</v>
      </c>
      <c r="F2980" t="s">
        <v>10160</v>
      </c>
      <c r="G2980">
        <v>3</v>
      </c>
    </row>
    <row r="2981" spans="1:7">
      <c r="A2981">
        <v>5024</v>
      </c>
      <c r="B2981" t="s">
        <v>17183</v>
      </c>
      <c r="C2981" t="s">
        <v>557</v>
      </c>
      <c r="D2981">
        <v>0.01</v>
      </c>
      <c r="E2981" t="s">
        <v>166</v>
      </c>
      <c r="F2981" t="s">
        <v>499</v>
      </c>
      <c r="G2981">
        <v>4</v>
      </c>
    </row>
    <row r="2982" spans="1:7">
      <c r="A2982">
        <v>5025</v>
      </c>
      <c r="B2982" t="s">
        <v>17185</v>
      </c>
      <c r="C2982" t="s">
        <v>17186</v>
      </c>
      <c r="D2982">
        <v>0.01</v>
      </c>
      <c r="E2982" t="s">
        <v>135</v>
      </c>
      <c r="F2982" t="s">
        <v>15338</v>
      </c>
      <c r="G2982">
        <v>8</v>
      </c>
    </row>
    <row r="2983" spans="1:7">
      <c r="A2983">
        <v>11603</v>
      </c>
      <c r="B2983" t="s">
        <v>3205</v>
      </c>
      <c r="C2983" t="s">
        <v>18390</v>
      </c>
      <c r="D2983">
        <v>0.1</v>
      </c>
      <c r="E2983" t="s">
        <v>40</v>
      </c>
      <c r="F2983" t="s">
        <v>14771</v>
      </c>
      <c r="G2983">
        <v>3</v>
      </c>
    </row>
    <row r="2984" spans="1:7">
      <c r="A2984">
        <v>11604</v>
      </c>
      <c r="B2984" t="s">
        <v>3205</v>
      </c>
      <c r="C2984" t="s">
        <v>18473</v>
      </c>
      <c r="D2984">
        <v>0.1</v>
      </c>
      <c r="E2984" t="s">
        <v>40</v>
      </c>
      <c r="F2984" t="s">
        <v>12334</v>
      </c>
      <c r="G2984">
        <v>3</v>
      </c>
    </row>
    <row r="2985" spans="1:7">
      <c r="A2985">
        <v>10962</v>
      </c>
      <c r="B2985" t="s">
        <v>5055</v>
      </c>
      <c r="C2985" t="s">
        <v>17188</v>
      </c>
      <c r="D2985">
        <v>0.1</v>
      </c>
      <c r="E2985" t="s">
        <v>107</v>
      </c>
      <c r="F2985" t="s">
        <v>15331</v>
      </c>
      <c r="G2985">
        <v>1</v>
      </c>
    </row>
    <row r="2986" spans="1:7">
      <c r="A2986">
        <v>5026</v>
      </c>
      <c r="B2986" t="s">
        <v>5055</v>
      </c>
      <c r="C2986" t="s">
        <v>5041</v>
      </c>
      <c r="D2986">
        <v>0.01</v>
      </c>
      <c r="E2986" t="s">
        <v>107</v>
      </c>
      <c r="F2986" t="s">
        <v>4963</v>
      </c>
      <c r="G2986">
        <v>4</v>
      </c>
    </row>
    <row r="2987" spans="1:7">
      <c r="A2987">
        <v>1066</v>
      </c>
      <c r="B2987" t="s">
        <v>17189</v>
      </c>
      <c r="C2987" t="s">
        <v>18474</v>
      </c>
      <c r="D2987">
        <v>0.01</v>
      </c>
      <c r="E2987" t="s">
        <v>49</v>
      </c>
      <c r="F2987" t="s">
        <v>11295</v>
      </c>
      <c r="G2987">
        <v>2</v>
      </c>
    </row>
    <row r="2988" spans="1:7">
      <c r="A2988">
        <v>5027</v>
      </c>
      <c r="B2988" t="s">
        <v>12518</v>
      </c>
      <c r="C2988" t="s">
        <v>12520</v>
      </c>
      <c r="D2988">
        <v>0.01</v>
      </c>
      <c r="E2988" t="s">
        <v>49</v>
      </c>
      <c r="F2988" t="s">
        <v>12334</v>
      </c>
      <c r="G2988">
        <v>5</v>
      </c>
    </row>
    <row r="2989" spans="1:7">
      <c r="A2989">
        <v>5365</v>
      </c>
      <c r="B2989" t="s">
        <v>15084</v>
      </c>
      <c r="C2989" t="s">
        <v>17191</v>
      </c>
      <c r="D2989">
        <v>0.8</v>
      </c>
      <c r="E2989" t="s">
        <v>12637</v>
      </c>
      <c r="F2989" t="s">
        <v>6576</v>
      </c>
      <c r="G2989">
        <v>5</v>
      </c>
    </row>
    <row r="2990" spans="1:7">
      <c r="A2990">
        <v>6701</v>
      </c>
      <c r="B2990" t="s">
        <v>15084</v>
      </c>
      <c r="C2990" t="s">
        <v>16368</v>
      </c>
      <c r="D2990">
        <v>0.6</v>
      </c>
      <c r="E2990" t="s">
        <v>12637</v>
      </c>
      <c r="F2990" t="s">
        <v>6576</v>
      </c>
      <c r="G2990">
        <v>7</v>
      </c>
    </row>
    <row r="2991" spans="1:7">
      <c r="A2991">
        <v>5366</v>
      </c>
      <c r="B2991" t="s">
        <v>13717</v>
      </c>
      <c r="C2991" t="s">
        <v>13702</v>
      </c>
      <c r="D2991">
        <v>0.01</v>
      </c>
      <c r="E2991" t="s">
        <v>49</v>
      </c>
      <c r="F2991" t="s">
        <v>13121</v>
      </c>
      <c r="G2991">
        <v>3</v>
      </c>
    </row>
    <row r="2992" spans="1:7">
      <c r="A2992">
        <v>10963</v>
      </c>
      <c r="B2992" t="s">
        <v>13180</v>
      </c>
      <c r="C2992" t="s">
        <v>17192</v>
      </c>
      <c r="D2992">
        <v>0.1</v>
      </c>
      <c r="E2992" t="s">
        <v>89</v>
      </c>
      <c r="F2992" t="s">
        <v>15852</v>
      </c>
      <c r="G2992">
        <v>8</v>
      </c>
    </row>
    <row r="2993" spans="1:7">
      <c r="A2993">
        <v>5028</v>
      </c>
      <c r="B2993" t="s">
        <v>17193</v>
      </c>
      <c r="C2993" t="s">
        <v>5756</v>
      </c>
      <c r="D2993">
        <v>0.01</v>
      </c>
      <c r="E2993" t="s">
        <v>40</v>
      </c>
      <c r="F2993" t="s">
        <v>4963</v>
      </c>
      <c r="G2993">
        <v>8</v>
      </c>
    </row>
    <row r="2994" spans="1:7">
      <c r="A2994">
        <v>5031</v>
      </c>
      <c r="B2994" t="s">
        <v>7090</v>
      </c>
      <c r="C2994" t="s">
        <v>17195</v>
      </c>
      <c r="D2994">
        <v>0.01</v>
      </c>
      <c r="E2994" t="s">
        <v>354</v>
      </c>
      <c r="F2994" t="s">
        <v>3381</v>
      </c>
      <c r="G2994">
        <v>1</v>
      </c>
    </row>
    <row r="2995" spans="1:7">
      <c r="A2995">
        <v>5029</v>
      </c>
      <c r="B2995" t="s">
        <v>7090</v>
      </c>
      <c r="C2995" t="s">
        <v>17196</v>
      </c>
      <c r="D2995">
        <v>0.01</v>
      </c>
      <c r="E2995" t="s">
        <v>354</v>
      </c>
      <c r="F2995" t="s">
        <v>6576</v>
      </c>
      <c r="G2995">
        <v>1</v>
      </c>
    </row>
    <row r="2996" spans="1:7">
      <c r="A2996">
        <v>5030</v>
      </c>
      <c r="B2996" t="s">
        <v>7090</v>
      </c>
      <c r="C2996" t="s">
        <v>7079</v>
      </c>
      <c r="D2996">
        <v>0.1</v>
      </c>
      <c r="E2996" t="s">
        <v>354</v>
      </c>
      <c r="F2996" t="s">
        <v>6576</v>
      </c>
      <c r="G2996">
        <v>5</v>
      </c>
    </row>
    <row r="2997" spans="1:7">
      <c r="A2997">
        <v>5367</v>
      </c>
      <c r="B2997" t="s">
        <v>7091</v>
      </c>
      <c r="C2997" t="s">
        <v>7079</v>
      </c>
      <c r="D2997">
        <v>0.01</v>
      </c>
      <c r="E2997" t="s">
        <v>354</v>
      </c>
      <c r="F2997" t="s">
        <v>6576</v>
      </c>
      <c r="G2997">
        <v>5</v>
      </c>
    </row>
    <row r="2998" spans="1:7">
      <c r="A2998">
        <v>10965</v>
      </c>
      <c r="B2998" t="s">
        <v>11656</v>
      </c>
      <c r="C2998" t="s">
        <v>18465</v>
      </c>
      <c r="D2998">
        <v>0.1</v>
      </c>
      <c r="E2998" t="s">
        <v>49</v>
      </c>
      <c r="F2998" t="s">
        <v>15369</v>
      </c>
      <c r="G2998">
        <v>1</v>
      </c>
    </row>
    <row r="2999" spans="1:7">
      <c r="A2999">
        <v>5032</v>
      </c>
      <c r="B2999" t="s">
        <v>11656</v>
      </c>
      <c r="C2999" t="s">
        <v>18466</v>
      </c>
      <c r="D2999">
        <v>0.01</v>
      </c>
      <c r="E2999" t="s">
        <v>49</v>
      </c>
      <c r="F2999" t="s">
        <v>15369</v>
      </c>
      <c r="G2999">
        <v>4</v>
      </c>
    </row>
    <row r="3000" spans="1:7">
      <c r="A3000">
        <v>1067</v>
      </c>
      <c r="B3000" t="s">
        <v>10775</v>
      </c>
      <c r="C3000" t="s">
        <v>10700</v>
      </c>
      <c r="D3000">
        <v>0.01</v>
      </c>
      <c r="E3000" t="s">
        <v>40</v>
      </c>
      <c r="F3000" t="s">
        <v>10625</v>
      </c>
      <c r="G3000">
        <v>1</v>
      </c>
    </row>
    <row r="3001" spans="1:7">
      <c r="A3001">
        <v>10966</v>
      </c>
      <c r="B3001" t="s">
        <v>10775</v>
      </c>
      <c r="C3001" t="s">
        <v>10857</v>
      </c>
      <c r="D3001">
        <v>0.1</v>
      </c>
      <c r="E3001" t="s">
        <v>40</v>
      </c>
      <c r="F3001" t="s">
        <v>10625</v>
      </c>
      <c r="G3001">
        <v>3</v>
      </c>
    </row>
    <row r="3002" spans="1:7">
      <c r="A3002">
        <v>5033</v>
      </c>
      <c r="B3002" t="s">
        <v>7297</v>
      </c>
      <c r="C3002" t="s">
        <v>17197</v>
      </c>
      <c r="D3002">
        <v>0.01</v>
      </c>
      <c r="E3002" t="s">
        <v>74</v>
      </c>
      <c r="F3002" t="s">
        <v>15396</v>
      </c>
      <c r="G3002">
        <v>1</v>
      </c>
    </row>
    <row r="3003" spans="1:7">
      <c r="A3003">
        <v>10967</v>
      </c>
      <c r="B3003" t="s">
        <v>1379</v>
      </c>
      <c r="C3003" t="s">
        <v>17198</v>
      </c>
      <c r="D3003">
        <v>0.1</v>
      </c>
      <c r="E3003" t="s">
        <v>74</v>
      </c>
      <c r="F3003" t="s">
        <v>15369</v>
      </c>
      <c r="G3003">
        <v>1</v>
      </c>
    </row>
    <row r="3004" spans="1:7">
      <c r="A3004">
        <v>5368</v>
      </c>
      <c r="B3004" t="s">
        <v>1379</v>
      </c>
      <c r="C3004" t="s">
        <v>17199</v>
      </c>
      <c r="D3004">
        <v>0.01</v>
      </c>
      <c r="E3004" t="s">
        <v>74</v>
      </c>
      <c r="F3004" t="s">
        <v>15369</v>
      </c>
      <c r="G3004">
        <v>4</v>
      </c>
    </row>
    <row r="3005" spans="1:7">
      <c r="A3005">
        <v>10968</v>
      </c>
      <c r="B3005" t="s">
        <v>1380</v>
      </c>
      <c r="C3005" t="s">
        <v>17200</v>
      </c>
      <c r="D3005">
        <v>0.1</v>
      </c>
      <c r="E3005" t="s">
        <v>123</v>
      </c>
      <c r="F3005" t="s">
        <v>1331</v>
      </c>
      <c r="G3005">
        <v>1</v>
      </c>
    </row>
    <row r="3006" spans="1:7">
      <c r="A3006">
        <v>1068</v>
      </c>
      <c r="B3006" t="s">
        <v>1380</v>
      </c>
      <c r="C3006" t="s">
        <v>1376</v>
      </c>
      <c r="D3006">
        <v>0.01</v>
      </c>
      <c r="E3006" t="s">
        <v>123</v>
      </c>
      <c r="F3006" t="s">
        <v>1331</v>
      </c>
      <c r="G3006">
        <v>4</v>
      </c>
    </row>
    <row r="3007" spans="1:7">
      <c r="A3007">
        <v>1069</v>
      </c>
      <c r="B3007" t="s">
        <v>1380</v>
      </c>
      <c r="C3007" t="s">
        <v>1708</v>
      </c>
      <c r="D3007">
        <v>0.01</v>
      </c>
      <c r="E3007" t="s">
        <v>123</v>
      </c>
      <c r="F3007" t="s">
        <v>1331</v>
      </c>
      <c r="G3007">
        <v>8</v>
      </c>
    </row>
    <row r="3008" spans="1:7">
      <c r="A3008">
        <v>5034</v>
      </c>
      <c r="B3008" t="s">
        <v>1380</v>
      </c>
      <c r="C3008" t="s">
        <v>6212</v>
      </c>
      <c r="D3008">
        <v>0.01</v>
      </c>
      <c r="E3008" t="s">
        <v>123</v>
      </c>
      <c r="F3008" t="s">
        <v>6139</v>
      </c>
      <c r="G3008">
        <v>4</v>
      </c>
    </row>
    <row r="3009" spans="1:7">
      <c r="A3009">
        <v>10969</v>
      </c>
      <c r="B3009" t="s">
        <v>8956</v>
      </c>
      <c r="C3009" t="s">
        <v>7110</v>
      </c>
      <c r="D3009">
        <v>0.1</v>
      </c>
      <c r="E3009" t="s">
        <v>203</v>
      </c>
      <c r="F3009" t="s">
        <v>6576</v>
      </c>
      <c r="G3009">
        <v>5</v>
      </c>
    </row>
    <row r="3010" spans="1:7">
      <c r="A3010">
        <v>7278</v>
      </c>
      <c r="B3010" t="s">
        <v>8956</v>
      </c>
      <c r="C3010" t="s">
        <v>8952</v>
      </c>
      <c r="D3010">
        <v>0.8</v>
      </c>
      <c r="E3010" t="s">
        <v>67</v>
      </c>
      <c r="F3010" t="s">
        <v>8594</v>
      </c>
      <c r="G3010">
        <v>5</v>
      </c>
    </row>
    <row r="3011" spans="1:7">
      <c r="A3011">
        <v>5369</v>
      </c>
      <c r="B3011" t="s">
        <v>6334</v>
      </c>
      <c r="C3011" t="s">
        <v>14760</v>
      </c>
      <c r="D3011">
        <v>0.01</v>
      </c>
      <c r="E3011" t="s">
        <v>12625</v>
      </c>
      <c r="F3011" t="s">
        <v>11167</v>
      </c>
      <c r="G3011">
        <v>2</v>
      </c>
    </row>
    <row r="3012" spans="1:7">
      <c r="A3012">
        <v>11605</v>
      </c>
      <c r="B3012" t="s">
        <v>17201</v>
      </c>
      <c r="C3012" t="s">
        <v>2084</v>
      </c>
      <c r="D3012">
        <v>0.1</v>
      </c>
      <c r="E3012" t="s">
        <v>803</v>
      </c>
      <c r="F3012" t="s">
        <v>1778</v>
      </c>
      <c r="G3012">
        <v>5</v>
      </c>
    </row>
    <row r="3013" spans="1:7">
      <c r="A3013">
        <v>11606</v>
      </c>
      <c r="B3013" t="s">
        <v>17201</v>
      </c>
      <c r="C3013" t="s">
        <v>2058</v>
      </c>
      <c r="D3013">
        <v>0.1</v>
      </c>
      <c r="E3013" t="s">
        <v>67</v>
      </c>
      <c r="F3013" t="s">
        <v>1778</v>
      </c>
      <c r="G3013">
        <v>5</v>
      </c>
    </row>
    <row r="3014" spans="1:7">
      <c r="A3014">
        <v>10971</v>
      </c>
      <c r="B3014" t="s">
        <v>4599</v>
      </c>
      <c r="C3014" t="s">
        <v>16159</v>
      </c>
      <c r="D3014">
        <v>0.1</v>
      </c>
      <c r="E3014" t="s">
        <v>135</v>
      </c>
      <c r="F3014" t="s">
        <v>14771</v>
      </c>
      <c r="G3014">
        <v>1</v>
      </c>
    </row>
    <row r="3015" spans="1:7">
      <c r="A3015">
        <v>5371</v>
      </c>
      <c r="B3015" t="s">
        <v>4599</v>
      </c>
      <c r="C3015" t="s">
        <v>17202</v>
      </c>
      <c r="D3015">
        <v>0.01</v>
      </c>
      <c r="E3015" t="s">
        <v>135</v>
      </c>
      <c r="F3015" t="s">
        <v>16332</v>
      </c>
      <c r="G3015">
        <v>1</v>
      </c>
    </row>
    <row r="3016" spans="1:7">
      <c r="A3016">
        <v>5370</v>
      </c>
      <c r="B3016" t="s">
        <v>4599</v>
      </c>
      <c r="C3016" t="s">
        <v>4593</v>
      </c>
      <c r="D3016">
        <v>0.01</v>
      </c>
      <c r="E3016" t="s">
        <v>135</v>
      </c>
      <c r="F3016" t="s">
        <v>4512</v>
      </c>
      <c r="G3016">
        <v>1</v>
      </c>
    </row>
    <row r="3017" spans="1:7">
      <c r="A3017">
        <v>1170</v>
      </c>
      <c r="B3017" t="s">
        <v>3185</v>
      </c>
      <c r="C3017" t="s">
        <v>3179</v>
      </c>
      <c r="D3017">
        <v>0.05</v>
      </c>
      <c r="E3017" t="s">
        <v>166</v>
      </c>
      <c r="F3017" t="s">
        <v>3135</v>
      </c>
      <c r="G3017">
        <v>4</v>
      </c>
    </row>
    <row r="3018" spans="1:7">
      <c r="A3018">
        <v>10972</v>
      </c>
      <c r="B3018" t="s">
        <v>3185</v>
      </c>
      <c r="C3018" t="s">
        <v>17203</v>
      </c>
      <c r="D3018">
        <v>0.1</v>
      </c>
      <c r="E3018" t="s">
        <v>166</v>
      </c>
      <c r="F3018" t="s">
        <v>15305</v>
      </c>
      <c r="G3018">
        <v>1</v>
      </c>
    </row>
    <row r="3019" spans="1:7">
      <c r="A3019">
        <v>5372</v>
      </c>
      <c r="B3019" t="s">
        <v>3185</v>
      </c>
      <c r="C3019" t="s">
        <v>17204</v>
      </c>
      <c r="D3019">
        <v>0.01</v>
      </c>
      <c r="E3019" t="s">
        <v>166</v>
      </c>
      <c r="F3019" t="s">
        <v>15305</v>
      </c>
      <c r="G3019">
        <v>4</v>
      </c>
    </row>
    <row r="3020" spans="1:7">
      <c r="A3020">
        <v>10973</v>
      </c>
      <c r="B3020" t="s">
        <v>12006</v>
      </c>
      <c r="C3020" t="s">
        <v>17205</v>
      </c>
      <c r="D3020">
        <v>0.1</v>
      </c>
      <c r="E3020" t="s">
        <v>14699</v>
      </c>
      <c r="F3020" t="s">
        <v>7247</v>
      </c>
      <c r="G3020">
        <v>2</v>
      </c>
    </row>
    <row r="3021" spans="1:7">
      <c r="A3021">
        <v>7312</v>
      </c>
      <c r="B3021" t="s">
        <v>17206</v>
      </c>
      <c r="C3021" t="s">
        <v>12706</v>
      </c>
      <c r="D3021">
        <v>0.8</v>
      </c>
      <c r="E3021" t="s">
        <v>166</v>
      </c>
      <c r="F3021" t="s">
        <v>12660</v>
      </c>
      <c r="G3021">
        <v>1</v>
      </c>
    </row>
    <row r="3022" spans="1:7">
      <c r="A3022">
        <v>5373</v>
      </c>
      <c r="B3022" t="s">
        <v>321</v>
      </c>
      <c r="C3022" t="s">
        <v>316</v>
      </c>
      <c r="D3022">
        <v>0.01</v>
      </c>
      <c r="E3022" t="s">
        <v>49</v>
      </c>
      <c r="F3022" t="s">
        <v>68</v>
      </c>
      <c r="G3022">
        <v>2</v>
      </c>
    </row>
    <row r="3023" spans="1:7">
      <c r="A3023">
        <v>1171</v>
      </c>
      <c r="B3023" t="s">
        <v>1095</v>
      </c>
      <c r="C3023" t="s">
        <v>1089</v>
      </c>
      <c r="D3023">
        <v>0.01</v>
      </c>
      <c r="E3023" t="s">
        <v>67</v>
      </c>
      <c r="F3023" t="s">
        <v>41</v>
      </c>
      <c r="G3023">
        <v>2</v>
      </c>
    </row>
    <row r="3024" spans="1:7">
      <c r="A3024">
        <v>5374</v>
      </c>
      <c r="B3024" t="s">
        <v>17207</v>
      </c>
      <c r="C3024" t="s">
        <v>16280</v>
      </c>
      <c r="D3024">
        <v>0.01</v>
      </c>
      <c r="E3024" t="s">
        <v>107</v>
      </c>
      <c r="F3024" t="s">
        <v>15376</v>
      </c>
      <c r="G3024">
        <v>3</v>
      </c>
    </row>
    <row r="3025" spans="1:7">
      <c r="A3025">
        <v>5376</v>
      </c>
      <c r="B3025" t="s">
        <v>4246</v>
      </c>
      <c r="C3025" t="s">
        <v>16181</v>
      </c>
      <c r="D3025">
        <v>0.01</v>
      </c>
      <c r="E3025" t="s">
        <v>107</v>
      </c>
      <c r="F3025" t="s">
        <v>14699</v>
      </c>
      <c r="G3025">
        <v>7</v>
      </c>
    </row>
    <row r="3026" spans="1:7">
      <c r="A3026">
        <v>5375</v>
      </c>
      <c r="B3026" t="s">
        <v>4246</v>
      </c>
      <c r="C3026" t="s">
        <v>4235</v>
      </c>
      <c r="D3026">
        <v>0.01</v>
      </c>
      <c r="E3026" t="s">
        <v>107</v>
      </c>
      <c r="F3026" t="s">
        <v>3381</v>
      </c>
      <c r="G3026">
        <v>7</v>
      </c>
    </row>
    <row r="3027" spans="1:7">
      <c r="A3027">
        <v>1172</v>
      </c>
      <c r="B3027" t="s">
        <v>17208</v>
      </c>
      <c r="C3027" t="s">
        <v>17209</v>
      </c>
      <c r="D3027">
        <v>0.01</v>
      </c>
      <c r="E3027" t="s">
        <v>80</v>
      </c>
      <c r="F3027" t="s">
        <v>7247</v>
      </c>
      <c r="G3027">
        <v>6</v>
      </c>
    </row>
    <row r="3028" spans="1:7">
      <c r="A3028">
        <v>10974</v>
      </c>
      <c r="B3028" t="s">
        <v>17208</v>
      </c>
      <c r="C3028" t="s">
        <v>7724</v>
      </c>
      <c r="D3028">
        <v>0.1</v>
      </c>
      <c r="E3028" t="s">
        <v>80</v>
      </c>
      <c r="F3028" t="s">
        <v>7247</v>
      </c>
      <c r="G3028">
        <v>7</v>
      </c>
    </row>
    <row r="3029" spans="1:7">
      <c r="A3029">
        <v>10975</v>
      </c>
      <c r="B3029" t="s">
        <v>17210</v>
      </c>
      <c r="C3029" t="s">
        <v>17211</v>
      </c>
      <c r="D3029">
        <v>0.1</v>
      </c>
      <c r="E3029" t="s">
        <v>595</v>
      </c>
      <c r="F3029" t="s">
        <v>15331</v>
      </c>
      <c r="G3029">
        <v>1</v>
      </c>
    </row>
    <row r="3030" spans="1:7">
      <c r="A3030">
        <v>1070</v>
      </c>
      <c r="B3030" t="s">
        <v>1389</v>
      </c>
      <c r="C3030" t="s">
        <v>1383</v>
      </c>
      <c r="D3030">
        <v>0.01</v>
      </c>
      <c r="E3030" t="s">
        <v>135</v>
      </c>
      <c r="F3030" t="s">
        <v>1331</v>
      </c>
      <c r="G3030">
        <v>4</v>
      </c>
    </row>
    <row r="3031" spans="1:7">
      <c r="A3031">
        <v>10976</v>
      </c>
      <c r="B3031" t="s">
        <v>6142</v>
      </c>
      <c r="C3031" t="s">
        <v>17212</v>
      </c>
      <c r="D3031">
        <v>0.1</v>
      </c>
      <c r="E3031" t="s">
        <v>74</v>
      </c>
      <c r="F3031" t="s">
        <v>15305</v>
      </c>
      <c r="G3031">
        <v>1</v>
      </c>
    </row>
    <row r="3032" spans="1:7">
      <c r="A3032">
        <v>5377</v>
      </c>
      <c r="B3032" t="s">
        <v>6142</v>
      </c>
      <c r="C3032" t="s">
        <v>17213</v>
      </c>
      <c r="D3032">
        <v>0.01</v>
      </c>
      <c r="E3032" t="s">
        <v>74</v>
      </c>
      <c r="F3032" t="s">
        <v>15305</v>
      </c>
      <c r="G3032">
        <v>4</v>
      </c>
    </row>
    <row r="3033" spans="1:7">
      <c r="A3033">
        <v>5378</v>
      </c>
      <c r="B3033" t="s">
        <v>6142</v>
      </c>
      <c r="C3033" t="s">
        <v>6143</v>
      </c>
      <c r="D3033">
        <v>0.05</v>
      </c>
      <c r="E3033" t="s">
        <v>74</v>
      </c>
      <c r="F3033" t="s">
        <v>6139</v>
      </c>
      <c r="G3033">
        <v>4</v>
      </c>
    </row>
    <row r="3034" spans="1:7">
      <c r="A3034">
        <v>1174</v>
      </c>
      <c r="B3034" t="s">
        <v>17214</v>
      </c>
      <c r="C3034" t="s">
        <v>18475</v>
      </c>
      <c r="D3034">
        <v>0.01</v>
      </c>
      <c r="E3034" t="s">
        <v>40</v>
      </c>
      <c r="F3034" t="s">
        <v>11921</v>
      </c>
      <c r="G3034">
        <v>5</v>
      </c>
    </row>
    <row r="3035" spans="1:7">
      <c r="A3035">
        <v>1173</v>
      </c>
      <c r="B3035" t="s">
        <v>17214</v>
      </c>
      <c r="C3035" t="s">
        <v>18476</v>
      </c>
      <c r="D3035">
        <v>0.01</v>
      </c>
      <c r="E3035" t="s">
        <v>40</v>
      </c>
      <c r="F3035" t="s">
        <v>7247</v>
      </c>
      <c r="G3035">
        <v>5</v>
      </c>
    </row>
    <row r="3036" spans="1:7">
      <c r="A3036">
        <v>1175</v>
      </c>
      <c r="B3036" t="s">
        <v>7410</v>
      </c>
      <c r="C3036" t="s">
        <v>7600</v>
      </c>
      <c r="D3036">
        <v>0.01</v>
      </c>
      <c r="E3036" t="s">
        <v>67</v>
      </c>
      <c r="F3036" t="s">
        <v>7247</v>
      </c>
      <c r="G3036">
        <v>5</v>
      </c>
    </row>
    <row r="3037" spans="1:7">
      <c r="A3037">
        <v>5379</v>
      </c>
      <c r="B3037" t="s">
        <v>7410</v>
      </c>
      <c r="C3037" t="s">
        <v>16782</v>
      </c>
      <c r="D3037">
        <v>0.01</v>
      </c>
      <c r="E3037" t="s">
        <v>67</v>
      </c>
      <c r="F3037" t="s">
        <v>15396</v>
      </c>
      <c r="G3037">
        <v>5</v>
      </c>
    </row>
    <row r="3038" spans="1:7">
      <c r="A3038">
        <v>5380</v>
      </c>
      <c r="B3038" t="s">
        <v>12834</v>
      </c>
      <c r="C3038" t="s">
        <v>12789</v>
      </c>
      <c r="D3038">
        <v>0.7</v>
      </c>
      <c r="E3038" t="s">
        <v>354</v>
      </c>
      <c r="F3038" t="s">
        <v>12660</v>
      </c>
      <c r="G3038">
        <v>2</v>
      </c>
    </row>
    <row r="3039" spans="1:7">
      <c r="A3039">
        <v>10977</v>
      </c>
      <c r="B3039" t="s">
        <v>12834</v>
      </c>
      <c r="C3039" t="s">
        <v>12740</v>
      </c>
      <c r="D3039">
        <v>0.1</v>
      </c>
      <c r="E3039" t="s">
        <v>203</v>
      </c>
      <c r="F3039" t="s">
        <v>12660</v>
      </c>
      <c r="G3039">
        <v>1</v>
      </c>
    </row>
    <row r="3040" spans="1:7">
      <c r="A3040">
        <v>5381</v>
      </c>
      <c r="B3040" t="s">
        <v>12834</v>
      </c>
      <c r="C3040" t="s">
        <v>12821</v>
      </c>
      <c r="D3040">
        <v>0.8</v>
      </c>
      <c r="E3040" t="s">
        <v>203</v>
      </c>
      <c r="F3040" t="s">
        <v>12660</v>
      </c>
      <c r="G3040">
        <v>2</v>
      </c>
    </row>
    <row r="3041" spans="1:7">
      <c r="A3041">
        <v>10978</v>
      </c>
      <c r="B3041" t="s">
        <v>7268</v>
      </c>
      <c r="C3041" t="s">
        <v>7724</v>
      </c>
      <c r="D3041">
        <v>0.1</v>
      </c>
      <c r="E3041" t="s">
        <v>80</v>
      </c>
      <c r="F3041" t="s">
        <v>7247</v>
      </c>
      <c r="G3041">
        <v>7</v>
      </c>
    </row>
    <row r="3042" spans="1:7">
      <c r="A3042">
        <v>5383</v>
      </c>
      <c r="B3042" t="s">
        <v>8880</v>
      </c>
      <c r="C3042" t="s">
        <v>8876</v>
      </c>
      <c r="D3042">
        <v>0.01</v>
      </c>
      <c r="E3042" t="s">
        <v>74</v>
      </c>
      <c r="F3042" t="s">
        <v>8594</v>
      </c>
      <c r="G3042">
        <v>3</v>
      </c>
    </row>
    <row r="3043" spans="1:7">
      <c r="A3043">
        <v>5382</v>
      </c>
      <c r="B3043" t="s">
        <v>8880</v>
      </c>
      <c r="C3043" t="s">
        <v>6881</v>
      </c>
      <c r="D3043">
        <v>0.01</v>
      </c>
      <c r="E3043" t="s">
        <v>74</v>
      </c>
      <c r="F3043" t="s">
        <v>6576</v>
      </c>
      <c r="G3043">
        <v>3</v>
      </c>
    </row>
    <row r="3044" spans="1:7">
      <c r="A3044">
        <v>10979</v>
      </c>
      <c r="B3044" t="s">
        <v>6263</v>
      </c>
      <c r="C3044" t="s">
        <v>18477</v>
      </c>
      <c r="D3044">
        <v>0.1</v>
      </c>
      <c r="E3044" t="s">
        <v>40</v>
      </c>
      <c r="F3044" t="s">
        <v>58</v>
      </c>
      <c r="G3044">
        <v>1</v>
      </c>
    </row>
    <row r="3045" spans="1:7">
      <c r="A3045">
        <v>5384</v>
      </c>
      <c r="B3045" t="s">
        <v>6263</v>
      </c>
      <c r="C3045" t="s">
        <v>6259</v>
      </c>
      <c r="D3045">
        <v>0.01</v>
      </c>
      <c r="E3045" t="s">
        <v>40</v>
      </c>
      <c r="F3045" t="s">
        <v>6139</v>
      </c>
      <c r="G3045">
        <v>4</v>
      </c>
    </row>
    <row r="3046" spans="1:7">
      <c r="A3046">
        <v>5385</v>
      </c>
      <c r="B3046" t="s">
        <v>6452</v>
      </c>
      <c r="C3046" t="s">
        <v>18478</v>
      </c>
      <c r="D3046">
        <v>0.01</v>
      </c>
      <c r="E3046" t="s">
        <v>49</v>
      </c>
      <c r="F3046" t="s">
        <v>5790</v>
      </c>
      <c r="G3046">
        <v>6</v>
      </c>
    </row>
    <row r="3047" spans="1:7">
      <c r="A3047">
        <v>5386</v>
      </c>
      <c r="B3047" t="s">
        <v>3897</v>
      </c>
      <c r="C3047" t="s">
        <v>3892</v>
      </c>
      <c r="D3047">
        <v>0.01</v>
      </c>
      <c r="E3047" t="s">
        <v>123</v>
      </c>
      <c r="F3047" t="s">
        <v>58</v>
      </c>
      <c r="G3047">
        <v>4</v>
      </c>
    </row>
    <row r="3048" spans="1:7">
      <c r="A3048">
        <v>7281</v>
      </c>
      <c r="B3048" t="s">
        <v>3165</v>
      </c>
      <c r="C3048" t="s">
        <v>3166</v>
      </c>
      <c r="D3048">
        <v>0.8</v>
      </c>
      <c r="E3048" t="s">
        <v>135</v>
      </c>
      <c r="F3048" t="s">
        <v>3135</v>
      </c>
      <c r="G3048">
        <v>4</v>
      </c>
    </row>
    <row r="3049" spans="1:7">
      <c r="A3049">
        <v>10980</v>
      </c>
      <c r="B3049" t="s">
        <v>10804</v>
      </c>
      <c r="C3049" t="s">
        <v>10800</v>
      </c>
      <c r="D3049">
        <v>0.1</v>
      </c>
      <c r="E3049" t="s">
        <v>203</v>
      </c>
      <c r="F3049" t="s">
        <v>10625</v>
      </c>
      <c r="G3049">
        <v>2</v>
      </c>
    </row>
    <row r="3050" spans="1:7">
      <c r="A3050">
        <v>1280</v>
      </c>
      <c r="B3050" t="s">
        <v>10804</v>
      </c>
      <c r="C3050" t="s">
        <v>11101</v>
      </c>
      <c r="D3050">
        <v>0.01</v>
      </c>
      <c r="E3050" t="s">
        <v>203</v>
      </c>
      <c r="F3050" t="s">
        <v>10625</v>
      </c>
      <c r="G3050">
        <v>7</v>
      </c>
    </row>
    <row r="3051" spans="1:7">
      <c r="A3051">
        <v>5676</v>
      </c>
      <c r="B3051" t="s">
        <v>11179</v>
      </c>
      <c r="C3051" t="s">
        <v>8693</v>
      </c>
      <c r="D3051">
        <v>0.01</v>
      </c>
      <c r="F3051" t="s">
        <v>8594</v>
      </c>
      <c r="G3051">
        <v>1</v>
      </c>
    </row>
    <row r="3052" spans="1:7">
      <c r="A3052">
        <v>5677</v>
      </c>
      <c r="B3052" t="s">
        <v>8263</v>
      </c>
      <c r="C3052" t="s">
        <v>8229</v>
      </c>
      <c r="D3052">
        <v>0.8</v>
      </c>
      <c r="F3052" t="s">
        <v>8093</v>
      </c>
      <c r="G3052">
        <v>2</v>
      </c>
    </row>
    <row r="3053" spans="1:7">
      <c r="A3053">
        <v>10981</v>
      </c>
      <c r="B3053" t="s">
        <v>2514</v>
      </c>
      <c r="C3053" t="s">
        <v>2510</v>
      </c>
      <c r="D3053">
        <v>0.1</v>
      </c>
      <c r="E3053" t="s">
        <v>67</v>
      </c>
      <c r="F3053" t="s">
        <v>2210</v>
      </c>
      <c r="G3053">
        <v>5</v>
      </c>
    </row>
    <row r="3054" spans="1:7">
      <c r="A3054">
        <v>5678</v>
      </c>
      <c r="B3054" t="s">
        <v>1637</v>
      </c>
      <c r="C3054" t="s">
        <v>1627</v>
      </c>
      <c r="D3054">
        <v>0.01</v>
      </c>
      <c r="E3054" t="s">
        <v>166</v>
      </c>
      <c r="F3054" t="s">
        <v>41</v>
      </c>
      <c r="G3054">
        <v>7</v>
      </c>
    </row>
    <row r="3055" spans="1:7">
      <c r="A3055">
        <v>5679</v>
      </c>
      <c r="B3055" t="s">
        <v>5624</v>
      </c>
      <c r="C3055" t="s">
        <v>5621</v>
      </c>
      <c r="D3055">
        <v>0.8</v>
      </c>
      <c r="E3055" t="s">
        <v>107</v>
      </c>
      <c r="F3055" t="s">
        <v>4963</v>
      </c>
      <c r="G3055">
        <v>8</v>
      </c>
    </row>
    <row r="3056" spans="1:7">
      <c r="A3056">
        <v>10982</v>
      </c>
      <c r="B3056" t="s">
        <v>5624</v>
      </c>
      <c r="C3056" t="s">
        <v>17219</v>
      </c>
      <c r="D3056">
        <v>0.1</v>
      </c>
      <c r="E3056" t="s">
        <v>107</v>
      </c>
      <c r="F3056" t="s">
        <v>15279</v>
      </c>
      <c r="G3056">
        <v>8</v>
      </c>
    </row>
    <row r="3057" spans="1:7">
      <c r="A3057">
        <v>10983</v>
      </c>
      <c r="B3057" t="s">
        <v>17220</v>
      </c>
      <c r="C3057" t="s">
        <v>17221</v>
      </c>
      <c r="D3057">
        <v>0.1</v>
      </c>
      <c r="E3057" t="s">
        <v>107</v>
      </c>
      <c r="F3057" t="s">
        <v>10381</v>
      </c>
      <c r="G3057">
        <v>8</v>
      </c>
    </row>
    <row r="3058" spans="1:7">
      <c r="A3058">
        <v>5912</v>
      </c>
      <c r="B3058" t="s">
        <v>5016</v>
      </c>
      <c r="C3058" t="s">
        <v>4994</v>
      </c>
      <c r="D3058">
        <v>0.8</v>
      </c>
      <c r="E3058" t="s">
        <v>80</v>
      </c>
      <c r="F3058" t="s">
        <v>4963</v>
      </c>
      <c r="G3058">
        <v>4</v>
      </c>
    </row>
    <row r="3059" spans="1:7">
      <c r="A3059">
        <v>5680</v>
      </c>
      <c r="B3059" t="s">
        <v>17222</v>
      </c>
      <c r="C3059" t="s">
        <v>3756</v>
      </c>
      <c r="D3059">
        <v>0.1</v>
      </c>
      <c r="E3059" t="s">
        <v>107</v>
      </c>
      <c r="F3059" t="s">
        <v>3381</v>
      </c>
      <c r="G3059">
        <v>3</v>
      </c>
    </row>
    <row r="3060" spans="1:7">
      <c r="A3060">
        <v>1281</v>
      </c>
      <c r="B3060" t="s">
        <v>8722</v>
      </c>
      <c r="C3060" t="s">
        <v>11983</v>
      </c>
      <c r="D3060">
        <v>0.01</v>
      </c>
      <c r="E3060" t="s">
        <v>40</v>
      </c>
      <c r="F3060" t="s">
        <v>11921</v>
      </c>
      <c r="G3060">
        <v>1</v>
      </c>
    </row>
    <row r="3061" spans="1:7">
      <c r="A3061">
        <v>5681</v>
      </c>
      <c r="B3061" t="s">
        <v>8722</v>
      </c>
      <c r="C3061" t="s">
        <v>8716</v>
      </c>
      <c r="D3061">
        <v>0.01</v>
      </c>
      <c r="E3061" t="s">
        <v>40</v>
      </c>
      <c r="F3061" t="s">
        <v>8594</v>
      </c>
      <c r="G3061">
        <v>1</v>
      </c>
    </row>
    <row r="3062" spans="1:7">
      <c r="A3062">
        <v>5682</v>
      </c>
      <c r="B3062" t="s">
        <v>8722</v>
      </c>
      <c r="C3062" t="s">
        <v>8939</v>
      </c>
      <c r="D3062">
        <v>0.01</v>
      </c>
      <c r="E3062" t="s">
        <v>40</v>
      </c>
      <c r="F3062" t="s">
        <v>8594</v>
      </c>
      <c r="G3062">
        <v>3</v>
      </c>
    </row>
    <row r="3063" spans="1:7">
      <c r="A3063">
        <v>5913</v>
      </c>
      <c r="B3063" t="s">
        <v>5324</v>
      </c>
      <c r="C3063" t="s">
        <v>17223</v>
      </c>
      <c r="D3063">
        <v>0.01</v>
      </c>
      <c r="E3063" t="s">
        <v>89</v>
      </c>
      <c r="F3063" t="s">
        <v>4512</v>
      </c>
      <c r="G3063">
        <v>5</v>
      </c>
    </row>
    <row r="3064" spans="1:7">
      <c r="A3064">
        <v>5683</v>
      </c>
      <c r="B3064" t="s">
        <v>2073</v>
      </c>
      <c r="C3064" t="s">
        <v>2067</v>
      </c>
      <c r="D3064">
        <v>0.01</v>
      </c>
      <c r="E3064" t="s">
        <v>89</v>
      </c>
      <c r="F3064" t="s">
        <v>1778</v>
      </c>
      <c r="G3064">
        <v>5</v>
      </c>
    </row>
    <row r="3065" spans="1:7">
      <c r="A3065">
        <v>1284</v>
      </c>
      <c r="B3065" t="s">
        <v>10654</v>
      </c>
      <c r="C3065" t="s">
        <v>10649</v>
      </c>
      <c r="D3065">
        <v>0.8</v>
      </c>
      <c r="E3065" t="s">
        <v>107</v>
      </c>
      <c r="F3065" t="s">
        <v>10625</v>
      </c>
      <c r="G3065">
        <v>1</v>
      </c>
    </row>
    <row r="3066" spans="1:7">
      <c r="A3066">
        <v>1282</v>
      </c>
      <c r="B3066" t="s">
        <v>10654</v>
      </c>
      <c r="C3066" t="s">
        <v>16240</v>
      </c>
      <c r="D3066">
        <v>0.6</v>
      </c>
      <c r="E3066" t="s">
        <v>107</v>
      </c>
      <c r="F3066" t="s">
        <v>12619</v>
      </c>
      <c r="G3066">
        <v>1</v>
      </c>
    </row>
    <row r="3067" spans="1:7">
      <c r="A3067">
        <v>1283</v>
      </c>
      <c r="B3067" t="s">
        <v>10654</v>
      </c>
      <c r="C3067" t="s">
        <v>16519</v>
      </c>
      <c r="D3067">
        <v>0.5</v>
      </c>
      <c r="E3067" t="s">
        <v>107</v>
      </c>
      <c r="F3067" t="s">
        <v>12619</v>
      </c>
      <c r="G3067">
        <v>3</v>
      </c>
    </row>
    <row r="3068" spans="1:7">
      <c r="A3068">
        <v>5684</v>
      </c>
      <c r="B3068" t="s">
        <v>5076</v>
      </c>
      <c r="C3068" t="s">
        <v>17224</v>
      </c>
      <c r="D3068">
        <v>0.01</v>
      </c>
      <c r="E3068" t="s">
        <v>123</v>
      </c>
      <c r="F3068" t="s">
        <v>10381</v>
      </c>
      <c r="G3068">
        <v>8</v>
      </c>
    </row>
    <row r="3069" spans="1:7">
      <c r="A3069">
        <v>5914</v>
      </c>
      <c r="B3069" t="s">
        <v>4990</v>
      </c>
      <c r="C3069" t="s">
        <v>16258</v>
      </c>
      <c r="D3069">
        <v>0.01</v>
      </c>
      <c r="E3069" t="s">
        <v>74</v>
      </c>
      <c r="F3069" t="s">
        <v>15216</v>
      </c>
      <c r="G3069">
        <v>4</v>
      </c>
    </row>
    <row r="3070" spans="1:7">
      <c r="A3070">
        <v>10984</v>
      </c>
      <c r="B3070" t="s">
        <v>4990</v>
      </c>
      <c r="C3070" t="s">
        <v>16357</v>
      </c>
      <c r="D3070">
        <v>0.1</v>
      </c>
      <c r="E3070" t="s">
        <v>74</v>
      </c>
      <c r="F3070" t="s">
        <v>15441</v>
      </c>
      <c r="G3070">
        <v>1</v>
      </c>
    </row>
    <row r="3071" spans="1:7">
      <c r="A3071">
        <v>11607</v>
      </c>
      <c r="B3071" t="s">
        <v>13649</v>
      </c>
      <c r="C3071" t="s">
        <v>13636</v>
      </c>
      <c r="D3071">
        <v>0.1</v>
      </c>
      <c r="E3071" t="s">
        <v>80</v>
      </c>
      <c r="F3071" t="s">
        <v>13121</v>
      </c>
      <c r="G3071">
        <v>3</v>
      </c>
    </row>
    <row r="3072" spans="1:7">
      <c r="A3072">
        <v>5685</v>
      </c>
      <c r="B3072" t="s">
        <v>13649</v>
      </c>
      <c r="C3072" t="s">
        <v>12840</v>
      </c>
      <c r="D3072">
        <v>0.01</v>
      </c>
      <c r="E3072" t="s">
        <v>80</v>
      </c>
      <c r="F3072" t="s">
        <v>12660</v>
      </c>
      <c r="G3072">
        <v>3</v>
      </c>
    </row>
    <row r="3073" spans="1:7">
      <c r="A3073">
        <v>1285</v>
      </c>
      <c r="B3073" t="s">
        <v>17225</v>
      </c>
      <c r="C3073" t="s">
        <v>1737</v>
      </c>
      <c r="D3073">
        <v>0.01</v>
      </c>
      <c r="F3073" t="s">
        <v>1331</v>
      </c>
      <c r="G3073">
        <v>8</v>
      </c>
    </row>
    <row r="3074" spans="1:7">
      <c r="A3074">
        <v>10986</v>
      </c>
      <c r="B3074" t="s">
        <v>7823</v>
      </c>
      <c r="C3074" t="s">
        <v>18479</v>
      </c>
      <c r="D3074">
        <v>0.1</v>
      </c>
      <c r="E3074" t="s">
        <v>49</v>
      </c>
      <c r="F3074" t="s">
        <v>4963</v>
      </c>
      <c r="G3074">
        <v>1</v>
      </c>
    </row>
    <row r="3075" spans="1:7">
      <c r="A3075">
        <v>5915</v>
      </c>
      <c r="B3075" t="s">
        <v>7823</v>
      </c>
      <c r="C3075" t="s">
        <v>5110</v>
      </c>
      <c r="D3075">
        <v>0.01</v>
      </c>
      <c r="E3075" t="s">
        <v>49</v>
      </c>
      <c r="F3075" t="s">
        <v>4963</v>
      </c>
      <c r="G3075">
        <v>4</v>
      </c>
    </row>
    <row r="3076" spans="1:7">
      <c r="A3076">
        <v>10987</v>
      </c>
      <c r="B3076" t="s">
        <v>4371</v>
      </c>
      <c r="C3076" t="s">
        <v>17227</v>
      </c>
      <c r="D3076">
        <v>0.1</v>
      </c>
      <c r="E3076" t="s">
        <v>107</v>
      </c>
      <c r="F3076" t="s">
        <v>15400</v>
      </c>
      <c r="G3076">
        <v>1</v>
      </c>
    </row>
    <row r="3077" spans="1:7">
      <c r="A3077">
        <v>5916</v>
      </c>
      <c r="B3077" t="s">
        <v>4371</v>
      </c>
      <c r="C3077" t="s">
        <v>17228</v>
      </c>
      <c r="D3077">
        <v>0.01</v>
      </c>
      <c r="E3077" t="s">
        <v>107</v>
      </c>
      <c r="F3077" t="s">
        <v>15400</v>
      </c>
      <c r="G3077">
        <v>4</v>
      </c>
    </row>
    <row r="3078" spans="1:7">
      <c r="A3078">
        <v>10988</v>
      </c>
      <c r="B3078" t="s">
        <v>4948</v>
      </c>
      <c r="C3078" t="s">
        <v>4941</v>
      </c>
      <c r="D3078">
        <v>0.1</v>
      </c>
      <c r="E3078" t="s">
        <v>40</v>
      </c>
      <c r="F3078" t="s">
        <v>4512</v>
      </c>
      <c r="G3078">
        <v>3</v>
      </c>
    </row>
    <row r="3079" spans="1:7">
      <c r="A3079">
        <v>5917</v>
      </c>
      <c r="B3079" t="s">
        <v>4948</v>
      </c>
      <c r="C3079" t="s">
        <v>18480</v>
      </c>
      <c r="D3079">
        <v>0.01</v>
      </c>
      <c r="E3079" t="s">
        <v>40</v>
      </c>
      <c r="F3079" t="s">
        <v>15763</v>
      </c>
      <c r="G3079">
        <v>8</v>
      </c>
    </row>
    <row r="3080" spans="1:7">
      <c r="A3080">
        <v>10989</v>
      </c>
      <c r="B3080" t="s">
        <v>3204</v>
      </c>
      <c r="C3080" t="s">
        <v>18481</v>
      </c>
      <c r="D3080">
        <v>0.1</v>
      </c>
      <c r="E3080" t="s">
        <v>40</v>
      </c>
      <c r="F3080" t="s">
        <v>3135</v>
      </c>
      <c r="G3080">
        <v>1</v>
      </c>
    </row>
    <row r="3081" spans="1:7">
      <c r="A3081">
        <v>1376</v>
      </c>
      <c r="B3081" t="s">
        <v>3204</v>
      </c>
      <c r="C3081" t="s">
        <v>3198</v>
      </c>
      <c r="D3081">
        <v>0.01</v>
      </c>
      <c r="E3081" t="s">
        <v>40</v>
      </c>
      <c r="F3081" t="s">
        <v>3135</v>
      </c>
      <c r="G3081">
        <v>4</v>
      </c>
    </row>
    <row r="3082" spans="1:7">
      <c r="A3082">
        <v>7165</v>
      </c>
      <c r="B3082" t="s">
        <v>16061</v>
      </c>
      <c r="C3082" t="s">
        <v>16101</v>
      </c>
      <c r="D3082">
        <v>0.8</v>
      </c>
      <c r="E3082" t="s">
        <v>80</v>
      </c>
      <c r="F3082" t="s">
        <v>12660</v>
      </c>
      <c r="G3082">
        <v>2</v>
      </c>
    </row>
    <row r="3083" spans="1:7">
      <c r="A3083">
        <v>5918</v>
      </c>
      <c r="B3083" t="s">
        <v>13576</v>
      </c>
      <c r="C3083" t="s">
        <v>13570</v>
      </c>
      <c r="D3083">
        <v>0.01</v>
      </c>
      <c r="E3083" t="s">
        <v>595</v>
      </c>
      <c r="F3083" t="s">
        <v>13121</v>
      </c>
      <c r="G3083">
        <v>2</v>
      </c>
    </row>
    <row r="3084" spans="1:7">
      <c r="A3084">
        <v>7227</v>
      </c>
      <c r="B3084" t="s">
        <v>17231</v>
      </c>
      <c r="C3084" t="s">
        <v>3972</v>
      </c>
      <c r="D3084">
        <v>0.8</v>
      </c>
      <c r="E3084" t="s">
        <v>203</v>
      </c>
      <c r="F3084" t="s">
        <v>58</v>
      </c>
      <c r="G3084">
        <v>4</v>
      </c>
    </row>
    <row r="3085" spans="1:7">
      <c r="A3085">
        <v>1448</v>
      </c>
      <c r="B3085" t="s">
        <v>5625</v>
      </c>
      <c r="C3085" t="s">
        <v>3077</v>
      </c>
      <c r="D3085">
        <v>0.1</v>
      </c>
      <c r="E3085" t="s">
        <v>107</v>
      </c>
      <c r="F3085" t="s">
        <v>2900</v>
      </c>
      <c r="G3085">
        <v>3</v>
      </c>
    </row>
    <row r="3086" spans="1:7">
      <c r="A3086">
        <v>6107</v>
      </c>
      <c r="B3086" t="s">
        <v>3867</v>
      </c>
      <c r="C3086" t="s">
        <v>3858</v>
      </c>
      <c r="D3086">
        <v>0.01</v>
      </c>
      <c r="E3086" t="s">
        <v>89</v>
      </c>
      <c r="F3086" t="s">
        <v>58</v>
      </c>
      <c r="G3086">
        <v>4</v>
      </c>
    </row>
    <row r="3087" spans="1:7">
      <c r="A3087">
        <v>10990</v>
      </c>
      <c r="B3087" t="s">
        <v>11119</v>
      </c>
      <c r="C3087" t="s">
        <v>16853</v>
      </c>
      <c r="D3087">
        <v>0.1</v>
      </c>
      <c r="E3087" t="s">
        <v>354</v>
      </c>
      <c r="F3087" t="s">
        <v>13028</v>
      </c>
      <c r="G3087">
        <v>7</v>
      </c>
    </row>
    <row r="3088" spans="1:7">
      <c r="A3088">
        <v>1449</v>
      </c>
      <c r="B3088" t="s">
        <v>11119</v>
      </c>
      <c r="C3088" t="s">
        <v>11109</v>
      </c>
      <c r="D3088">
        <v>0.01</v>
      </c>
      <c r="E3088" t="s">
        <v>67</v>
      </c>
      <c r="F3088" t="s">
        <v>10870</v>
      </c>
      <c r="G3088">
        <v>8</v>
      </c>
    </row>
    <row r="3089" spans="1:7">
      <c r="A3089">
        <v>1450</v>
      </c>
      <c r="B3089" t="s">
        <v>9216</v>
      </c>
      <c r="C3089" t="s">
        <v>9217</v>
      </c>
      <c r="D3089">
        <v>0.1</v>
      </c>
      <c r="E3089" t="s">
        <v>74</v>
      </c>
      <c r="F3089" t="s">
        <v>9136</v>
      </c>
      <c r="G3089">
        <v>2</v>
      </c>
    </row>
    <row r="3090" spans="1:7">
      <c r="A3090">
        <v>1451</v>
      </c>
      <c r="B3090" t="s">
        <v>17232</v>
      </c>
      <c r="C3090" t="s">
        <v>17233</v>
      </c>
      <c r="D3090">
        <v>0.01</v>
      </c>
      <c r="E3090" t="s">
        <v>14699</v>
      </c>
      <c r="F3090" t="s">
        <v>7247</v>
      </c>
      <c r="G3090">
        <v>1</v>
      </c>
    </row>
    <row r="3091" spans="1:7">
      <c r="A3091">
        <v>1452</v>
      </c>
      <c r="B3091" t="s">
        <v>7466</v>
      </c>
      <c r="C3091" t="s">
        <v>7462</v>
      </c>
      <c r="D3091">
        <v>0.01</v>
      </c>
      <c r="E3091" t="s">
        <v>803</v>
      </c>
      <c r="F3091" t="s">
        <v>7247</v>
      </c>
      <c r="G3091">
        <v>2</v>
      </c>
    </row>
    <row r="3092" spans="1:7">
      <c r="A3092">
        <v>1507</v>
      </c>
      <c r="B3092" t="s">
        <v>2937</v>
      </c>
      <c r="C3092" t="s">
        <v>2934</v>
      </c>
      <c r="D3092">
        <v>0.01</v>
      </c>
      <c r="E3092" t="s">
        <v>123</v>
      </c>
      <c r="F3092" t="s">
        <v>2900</v>
      </c>
      <c r="G3092">
        <v>1</v>
      </c>
    </row>
    <row r="3093" spans="1:7">
      <c r="A3093">
        <v>6109</v>
      </c>
      <c r="B3093" t="s">
        <v>13218</v>
      </c>
      <c r="C3093" t="s">
        <v>17234</v>
      </c>
      <c r="D3093">
        <v>0.01</v>
      </c>
      <c r="E3093" t="s">
        <v>67</v>
      </c>
      <c r="F3093" t="s">
        <v>12660</v>
      </c>
      <c r="G3093">
        <v>1</v>
      </c>
    </row>
    <row r="3094" spans="1:7">
      <c r="A3094">
        <v>6108</v>
      </c>
      <c r="B3094" t="s">
        <v>13218</v>
      </c>
      <c r="C3094" t="s">
        <v>17235</v>
      </c>
      <c r="D3094">
        <v>0.05</v>
      </c>
      <c r="E3094" t="s">
        <v>135</v>
      </c>
      <c r="F3094" t="s">
        <v>13121</v>
      </c>
      <c r="G3094">
        <v>1</v>
      </c>
    </row>
    <row r="3095" spans="1:7">
      <c r="A3095">
        <v>1453</v>
      </c>
      <c r="B3095" t="s">
        <v>17236</v>
      </c>
      <c r="C3095" t="s">
        <v>1089</v>
      </c>
      <c r="D3095">
        <v>0.01</v>
      </c>
      <c r="E3095" t="s">
        <v>67</v>
      </c>
      <c r="F3095" t="s">
        <v>41</v>
      </c>
      <c r="G3095">
        <v>2</v>
      </c>
    </row>
    <row r="3096" spans="1:7">
      <c r="A3096">
        <v>1508</v>
      </c>
      <c r="B3096" t="s">
        <v>17237</v>
      </c>
      <c r="C3096" t="s">
        <v>17238</v>
      </c>
      <c r="D3096">
        <v>0.01</v>
      </c>
      <c r="E3096" t="s">
        <v>67</v>
      </c>
      <c r="F3096" t="s">
        <v>11295</v>
      </c>
      <c r="G3096">
        <v>2</v>
      </c>
    </row>
    <row r="3097" spans="1:7">
      <c r="A3097">
        <v>6232</v>
      </c>
      <c r="B3097" t="s">
        <v>17237</v>
      </c>
      <c r="C3097" t="s">
        <v>3578</v>
      </c>
      <c r="D3097">
        <v>0.1</v>
      </c>
      <c r="E3097" t="s">
        <v>67</v>
      </c>
      <c r="F3097" t="s">
        <v>3381</v>
      </c>
      <c r="G3097">
        <v>2</v>
      </c>
    </row>
    <row r="3098" spans="1:7">
      <c r="A3098">
        <v>10991</v>
      </c>
      <c r="B3098" t="s">
        <v>17239</v>
      </c>
      <c r="C3098" t="s">
        <v>17240</v>
      </c>
      <c r="D3098">
        <v>0.1</v>
      </c>
      <c r="E3098" t="s">
        <v>595</v>
      </c>
      <c r="F3098" t="s">
        <v>15331</v>
      </c>
      <c r="G3098">
        <v>8</v>
      </c>
    </row>
    <row r="3099" spans="1:7">
      <c r="A3099">
        <v>10992</v>
      </c>
      <c r="B3099" t="s">
        <v>3225</v>
      </c>
      <c r="C3099" t="s">
        <v>17241</v>
      </c>
      <c r="D3099">
        <v>0.1</v>
      </c>
      <c r="F3099" t="s">
        <v>12619</v>
      </c>
      <c r="G3099">
        <v>5</v>
      </c>
    </row>
    <row r="3100" spans="1:7">
      <c r="A3100">
        <v>1545</v>
      </c>
      <c r="B3100" t="s">
        <v>3225</v>
      </c>
      <c r="C3100" t="s">
        <v>3221</v>
      </c>
      <c r="D3100">
        <v>0.01</v>
      </c>
      <c r="E3100" t="s">
        <v>67</v>
      </c>
      <c r="F3100" t="s">
        <v>2900</v>
      </c>
      <c r="G3100">
        <v>5</v>
      </c>
    </row>
    <row r="3101" spans="1:7">
      <c r="A3101">
        <v>6338</v>
      </c>
      <c r="B3101" t="s">
        <v>3225</v>
      </c>
      <c r="C3101" t="s">
        <v>17242</v>
      </c>
      <c r="D3101">
        <v>0.01</v>
      </c>
      <c r="E3101" t="s">
        <v>12625</v>
      </c>
      <c r="F3101" t="s">
        <v>11167</v>
      </c>
      <c r="G3101">
        <v>5</v>
      </c>
    </row>
    <row r="3102" spans="1:7">
      <c r="A3102">
        <v>1546</v>
      </c>
      <c r="B3102" t="s">
        <v>17243</v>
      </c>
      <c r="C3102" t="s">
        <v>11585</v>
      </c>
      <c r="D3102">
        <v>0.01</v>
      </c>
      <c r="E3102" t="s">
        <v>40</v>
      </c>
      <c r="F3102" t="s">
        <v>11432</v>
      </c>
      <c r="G3102">
        <v>2</v>
      </c>
    </row>
    <row r="3103" spans="1:7">
      <c r="A3103">
        <v>6854</v>
      </c>
      <c r="B3103" t="s">
        <v>10290</v>
      </c>
      <c r="C3103" t="s">
        <v>8215</v>
      </c>
      <c r="D3103">
        <v>0.7</v>
      </c>
      <c r="E3103" t="s">
        <v>803</v>
      </c>
      <c r="F3103" t="s">
        <v>8093</v>
      </c>
      <c r="G3103">
        <v>2</v>
      </c>
    </row>
    <row r="3104" spans="1:7">
      <c r="A3104">
        <v>6855</v>
      </c>
      <c r="B3104" t="s">
        <v>10290</v>
      </c>
      <c r="C3104" t="s">
        <v>8433</v>
      </c>
      <c r="D3104">
        <v>0.8</v>
      </c>
      <c r="E3104" t="s">
        <v>803</v>
      </c>
      <c r="F3104" t="s">
        <v>8093</v>
      </c>
      <c r="G3104">
        <v>5</v>
      </c>
    </row>
    <row r="3105" spans="1:7">
      <c r="A3105">
        <v>1547</v>
      </c>
      <c r="B3105" t="s">
        <v>10710</v>
      </c>
      <c r="C3105" t="s">
        <v>10700</v>
      </c>
      <c r="D3105">
        <v>0.01</v>
      </c>
      <c r="E3105" t="s">
        <v>40</v>
      </c>
      <c r="F3105" t="s">
        <v>10625</v>
      </c>
      <c r="G3105">
        <v>1</v>
      </c>
    </row>
    <row r="3106" spans="1:7">
      <c r="A3106">
        <v>6401</v>
      </c>
      <c r="B3106" t="s">
        <v>8031</v>
      </c>
      <c r="C3106" t="s">
        <v>16107</v>
      </c>
      <c r="D3106">
        <v>0.01</v>
      </c>
      <c r="E3106" t="s">
        <v>203</v>
      </c>
      <c r="F3106" t="s">
        <v>14771</v>
      </c>
      <c r="G3106">
        <v>5</v>
      </c>
    </row>
    <row r="3107" spans="1:7">
      <c r="A3107">
        <v>10993</v>
      </c>
      <c r="B3107" t="s">
        <v>11661</v>
      </c>
      <c r="C3107" t="s">
        <v>17244</v>
      </c>
      <c r="D3107">
        <v>0.1</v>
      </c>
      <c r="E3107" t="s">
        <v>67</v>
      </c>
      <c r="F3107" t="s">
        <v>11649</v>
      </c>
      <c r="G3107">
        <v>1</v>
      </c>
    </row>
    <row r="3108" spans="1:7">
      <c r="A3108">
        <v>1572</v>
      </c>
      <c r="B3108" t="s">
        <v>11661</v>
      </c>
      <c r="C3108" t="s">
        <v>11648</v>
      </c>
      <c r="D3108">
        <v>0.05</v>
      </c>
      <c r="E3108" t="s">
        <v>67</v>
      </c>
      <c r="F3108" t="s">
        <v>11649</v>
      </c>
      <c r="G3108">
        <v>4</v>
      </c>
    </row>
    <row r="3109" spans="1:7">
      <c r="A3109">
        <v>1573</v>
      </c>
      <c r="B3109" t="s">
        <v>11661</v>
      </c>
      <c r="C3109" t="s">
        <v>11705</v>
      </c>
      <c r="D3109">
        <v>0.01</v>
      </c>
      <c r="E3109" t="s">
        <v>166</v>
      </c>
      <c r="F3109" t="s">
        <v>11649</v>
      </c>
      <c r="G3109">
        <v>4</v>
      </c>
    </row>
    <row r="3110" spans="1:7">
      <c r="A3110">
        <v>6454</v>
      </c>
      <c r="B3110" t="s">
        <v>6096</v>
      </c>
      <c r="C3110" t="s">
        <v>6386</v>
      </c>
      <c r="D3110">
        <v>0.01</v>
      </c>
      <c r="E3110" t="s">
        <v>40</v>
      </c>
      <c r="F3110" t="s">
        <v>5790</v>
      </c>
      <c r="G3110">
        <v>5</v>
      </c>
    </row>
    <row r="3111" spans="1:7">
      <c r="A3111">
        <v>1593</v>
      </c>
      <c r="B3111" t="s">
        <v>2943</v>
      </c>
      <c r="C3111" t="s">
        <v>2939</v>
      </c>
      <c r="D3111">
        <v>0.01</v>
      </c>
      <c r="E3111" t="s">
        <v>135</v>
      </c>
      <c r="F3111" t="s">
        <v>2900</v>
      </c>
      <c r="G3111">
        <v>1</v>
      </c>
    </row>
    <row r="3112" spans="1:7">
      <c r="A3112">
        <v>6455</v>
      </c>
      <c r="B3112" t="s">
        <v>2943</v>
      </c>
      <c r="C3112" t="s">
        <v>17245</v>
      </c>
      <c r="D3112">
        <v>0.01</v>
      </c>
      <c r="E3112" t="s">
        <v>135</v>
      </c>
      <c r="F3112" t="s">
        <v>14655</v>
      </c>
      <c r="G3112">
        <v>1</v>
      </c>
    </row>
    <row r="3113" spans="1:7">
      <c r="A3113">
        <v>1617</v>
      </c>
      <c r="B3113" t="s">
        <v>7427</v>
      </c>
      <c r="C3113" t="s">
        <v>7423</v>
      </c>
      <c r="D3113">
        <v>0.01</v>
      </c>
      <c r="E3113" t="s">
        <v>80</v>
      </c>
      <c r="F3113" t="s">
        <v>7247</v>
      </c>
      <c r="G3113">
        <v>2</v>
      </c>
    </row>
    <row r="3114" spans="1:7">
      <c r="A3114">
        <v>1635</v>
      </c>
      <c r="B3114" t="s">
        <v>10726</v>
      </c>
      <c r="C3114" t="s">
        <v>10721</v>
      </c>
      <c r="D3114">
        <v>0.6</v>
      </c>
      <c r="E3114" t="s">
        <v>67</v>
      </c>
      <c r="F3114" t="s">
        <v>10625</v>
      </c>
      <c r="G3114">
        <v>2</v>
      </c>
    </row>
    <row r="3115" spans="1:7">
      <c r="A3115">
        <v>1815</v>
      </c>
      <c r="B3115" t="s">
        <v>13230</v>
      </c>
      <c r="C3115" t="s">
        <v>13132</v>
      </c>
      <c r="D3115">
        <v>0.8</v>
      </c>
      <c r="E3115" t="s">
        <v>80</v>
      </c>
      <c r="F3115" t="s">
        <v>13121</v>
      </c>
      <c r="G3115">
        <v>1</v>
      </c>
    </row>
    <row r="3116" spans="1:7">
      <c r="A3116">
        <v>1816</v>
      </c>
      <c r="B3116" t="s">
        <v>13230</v>
      </c>
      <c r="C3116" t="s">
        <v>13222</v>
      </c>
      <c r="D3116">
        <v>0.01</v>
      </c>
      <c r="E3116" t="s">
        <v>49</v>
      </c>
      <c r="F3116" t="s">
        <v>13121</v>
      </c>
      <c r="G3116">
        <v>1</v>
      </c>
    </row>
    <row r="3117" spans="1:7">
      <c r="A3117">
        <v>2088</v>
      </c>
      <c r="B3117" t="s">
        <v>14333</v>
      </c>
      <c r="C3117" t="s">
        <v>14328</v>
      </c>
      <c r="D3117">
        <v>0.1</v>
      </c>
      <c r="E3117" t="s">
        <v>166</v>
      </c>
      <c r="F3117" t="s">
        <v>14278</v>
      </c>
      <c r="G3117">
        <v>1</v>
      </c>
    </row>
    <row r="3118" spans="1:7">
      <c r="A3118">
        <v>6827</v>
      </c>
      <c r="B3118" t="s">
        <v>14343</v>
      </c>
      <c r="C3118" t="s">
        <v>14337</v>
      </c>
      <c r="D3118">
        <v>0.8</v>
      </c>
      <c r="F3118" t="s">
        <v>14278</v>
      </c>
      <c r="G3118">
        <v>1</v>
      </c>
    </row>
    <row r="3119" spans="1:7">
      <c r="A3119">
        <v>2350</v>
      </c>
      <c r="B3119" t="s">
        <v>14343</v>
      </c>
      <c r="C3119" t="s">
        <v>14599</v>
      </c>
      <c r="D3119">
        <v>0.7</v>
      </c>
      <c r="F3119" t="s">
        <v>14278</v>
      </c>
      <c r="G3119">
        <v>5</v>
      </c>
    </row>
    <row r="3120" spans="1:7">
      <c r="A3120">
        <v>202</v>
      </c>
      <c r="B3120" t="s">
        <v>9220</v>
      </c>
      <c r="C3120" t="s">
        <v>9221</v>
      </c>
      <c r="D3120">
        <v>0.01</v>
      </c>
      <c r="E3120" t="s">
        <v>80</v>
      </c>
      <c r="F3120" t="s">
        <v>9136</v>
      </c>
      <c r="G3120">
        <v>2</v>
      </c>
    </row>
    <row r="3121" spans="1:7">
      <c r="A3121">
        <v>2351</v>
      </c>
      <c r="B3121" t="s">
        <v>9220</v>
      </c>
      <c r="C3121" t="s">
        <v>17246</v>
      </c>
      <c r="D3121">
        <v>0.1</v>
      </c>
      <c r="E3121" t="s">
        <v>80</v>
      </c>
      <c r="F3121" t="s">
        <v>12334</v>
      </c>
      <c r="G3121">
        <v>2</v>
      </c>
    </row>
    <row r="3122" spans="1:7">
      <c r="A3122">
        <v>2352</v>
      </c>
      <c r="B3122" t="s">
        <v>3387</v>
      </c>
      <c r="C3122" t="s">
        <v>3380</v>
      </c>
      <c r="D3122">
        <v>0.01</v>
      </c>
      <c r="E3122" t="s">
        <v>80</v>
      </c>
      <c r="F3122" t="s">
        <v>3381</v>
      </c>
      <c r="G3122">
        <v>1</v>
      </c>
    </row>
    <row r="3123" spans="1:7">
      <c r="A3123">
        <v>2672</v>
      </c>
      <c r="B3123" t="s">
        <v>3710</v>
      </c>
      <c r="C3123" t="s">
        <v>3814</v>
      </c>
      <c r="D3123">
        <v>0.8</v>
      </c>
      <c r="E3123" t="s">
        <v>203</v>
      </c>
      <c r="F3123" t="s">
        <v>3381</v>
      </c>
      <c r="G3123">
        <v>3</v>
      </c>
    </row>
    <row r="3124" spans="1:7">
      <c r="A3124">
        <v>306</v>
      </c>
      <c r="B3124" t="s">
        <v>3710</v>
      </c>
      <c r="C3124" t="s">
        <v>17247</v>
      </c>
      <c r="D3124">
        <v>0.8</v>
      </c>
      <c r="E3124" t="s">
        <v>74</v>
      </c>
      <c r="F3124" t="s">
        <v>11295</v>
      </c>
      <c r="G3124">
        <v>3</v>
      </c>
    </row>
    <row r="3125" spans="1:7">
      <c r="A3125">
        <v>3009</v>
      </c>
      <c r="B3125" t="s">
        <v>4924</v>
      </c>
      <c r="C3125" t="s">
        <v>4921</v>
      </c>
      <c r="D3125">
        <v>0.8</v>
      </c>
      <c r="E3125" t="s">
        <v>49</v>
      </c>
      <c r="F3125" t="s">
        <v>4512</v>
      </c>
      <c r="G3125">
        <v>3</v>
      </c>
    </row>
    <row r="3126" spans="1:7">
      <c r="A3126">
        <v>3010</v>
      </c>
      <c r="B3126" t="s">
        <v>6905</v>
      </c>
      <c r="C3126" t="s">
        <v>6891</v>
      </c>
      <c r="D3126">
        <v>0.8</v>
      </c>
      <c r="E3126" t="s">
        <v>80</v>
      </c>
      <c r="F3126" t="s">
        <v>6576</v>
      </c>
      <c r="G3126">
        <v>3</v>
      </c>
    </row>
    <row r="3127" spans="1:7">
      <c r="A3127">
        <v>10994</v>
      </c>
      <c r="B3127" t="s">
        <v>17249</v>
      </c>
      <c r="C3127" t="s">
        <v>16279</v>
      </c>
      <c r="D3127">
        <v>0.1</v>
      </c>
      <c r="E3127" t="s">
        <v>80</v>
      </c>
      <c r="F3127" t="s">
        <v>10870</v>
      </c>
      <c r="G3127">
        <v>1</v>
      </c>
    </row>
    <row r="3128" spans="1:7">
      <c r="A3128">
        <v>549</v>
      </c>
      <c r="B3128" t="s">
        <v>12151</v>
      </c>
      <c r="C3128" t="s">
        <v>12145</v>
      </c>
      <c r="D3128">
        <v>0.01</v>
      </c>
      <c r="E3128" t="s">
        <v>203</v>
      </c>
      <c r="F3128" t="s">
        <v>11921</v>
      </c>
      <c r="G3128">
        <v>7</v>
      </c>
    </row>
    <row r="3129" spans="1:7">
      <c r="A3129">
        <v>3833</v>
      </c>
      <c r="B3129" t="s">
        <v>9712</v>
      </c>
      <c r="C3129" t="s">
        <v>9708</v>
      </c>
      <c r="D3129">
        <v>0.01</v>
      </c>
      <c r="E3129" t="s">
        <v>354</v>
      </c>
      <c r="F3129" t="s">
        <v>9536</v>
      </c>
      <c r="G3129">
        <v>2</v>
      </c>
    </row>
    <row r="3130" spans="1:7">
      <c r="A3130">
        <v>3834</v>
      </c>
      <c r="B3130" t="s">
        <v>14467</v>
      </c>
      <c r="C3130" t="s">
        <v>14468</v>
      </c>
      <c r="D3130">
        <v>0.1</v>
      </c>
      <c r="E3130" t="s">
        <v>80</v>
      </c>
      <c r="F3130" t="s">
        <v>14278</v>
      </c>
      <c r="G3130">
        <v>3</v>
      </c>
    </row>
    <row r="3131" spans="1:7">
      <c r="A3131">
        <v>3835</v>
      </c>
      <c r="B3131" t="s">
        <v>9843</v>
      </c>
      <c r="C3131" t="s">
        <v>5087</v>
      </c>
      <c r="D3131">
        <v>0.01</v>
      </c>
      <c r="E3131" t="s">
        <v>135</v>
      </c>
      <c r="F3131" t="s">
        <v>4963</v>
      </c>
      <c r="G3131">
        <v>4</v>
      </c>
    </row>
    <row r="3132" spans="1:7">
      <c r="A3132">
        <v>7677</v>
      </c>
      <c r="B3132" t="s">
        <v>9038</v>
      </c>
      <c r="C3132" t="s">
        <v>9021</v>
      </c>
      <c r="D3132">
        <v>0.8</v>
      </c>
      <c r="E3132" t="s">
        <v>595</v>
      </c>
      <c r="F3132" t="s">
        <v>8594</v>
      </c>
      <c r="G3132">
        <v>5</v>
      </c>
    </row>
    <row r="3133" spans="1:7">
      <c r="A3133">
        <v>673</v>
      </c>
      <c r="B3133" t="s">
        <v>9474</v>
      </c>
      <c r="C3133" t="s">
        <v>9475</v>
      </c>
      <c r="D3133">
        <v>0.8</v>
      </c>
      <c r="E3133" t="s">
        <v>74</v>
      </c>
      <c r="F3133" t="s">
        <v>9136</v>
      </c>
      <c r="G3133">
        <v>7</v>
      </c>
    </row>
    <row r="3134" spans="1:7">
      <c r="A3134">
        <v>3836</v>
      </c>
      <c r="B3134" t="s">
        <v>17250</v>
      </c>
      <c r="C3134" t="s">
        <v>16863</v>
      </c>
      <c r="D3134">
        <v>0.01</v>
      </c>
      <c r="E3134" t="s">
        <v>166</v>
      </c>
      <c r="F3134" t="s">
        <v>13121</v>
      </c>
      <c r="G3134">
        <v>6</v>
      </c>
    </row>
    <row r="3135" spans="1:7">
      <c r="A3135">
        <v>6675</v>
      </c>
      <c r="B3135" t="s">
        <v>17250</v>
      </c>
      <c r="C3135" t="s">
        <v>12987</v>
      </c>
      <c r="D3135">
        <v>0.8</v>
      </c>
      <c r="E3135" t="s">
        <v>166</v>
      </c>
      <c r="F3135" t="s">
        <v>12660</v>
      </c>
      <c r="G3135">
        <v>7</v>
      </c>
    </row>
    <row r="3136" spans="1:7">
      <c r="A3136">
        <v>674</v>
      </c>
      <c r="B3136" t="s">
        <v>12053</v>
      </c>
      <c r="C3136" t="s">
        <v>16112</v>
      </c>
      <c r="D3136">
        <v>0.6</v>
      </c>
      <c r="E3136" t="s">
        <v>80</v>
      </c>
      <c r="F3136" t="s">
        <v>13028</v>
      </c>
      <c r="G3136">
        <v>3</v>
      </c>
    </row>
    <row r="3137" spans="1:7">
      <c r="A3137">
        <v>675</v>
      </c>
      <c r="B3137" t="s">
        <v>12053</v>
      </c>
      <c r="C3137" t="s">
        <v>16163</v>
      </c>
      <c r="D3137">
        <v>0.5</v>
      </c>
      <c r="E3137" t="s">
        <v>80</v>
      </c>
      <c r="F3137" t="s">
        <v>15363</v>
      </c>
      <c r="G3137">
        <v>4</v>
      </c>
    </row>
    <row r="3138" spans="1:7">
      <c r="A3138">
        <v>676</v>
      </c>
      <c r="B3138" t="s">
        <v>12053</v>
      </c>
      <c r="C3138" t="s">
        <v>12054</v>
      </c>
      <c r="D3138">
        <v>0.8</v>
      </c>
      <c r="E3138" t="s">
        <v>80</v>
      </c>
      <c r="F3138" t="s">
        <v>11921</v>
      </c>
      <c r="G3138">
        <v>3</v>
      </c>
    </row>
    <row r="3139" spans="1:7">
      <c r="A3139">
        <v>3837</v>
      </c>
      <c r="B3139" t="s">
        <v>14110</v>
      </c>
      <c r="C3139" t="s">
        <v>16299</v>
      </c>
      <c r="D3139">
        <v>0.01</v>
      </c>
      <c r="E3139" t="s">
        <v>74</v>
      </c>
      <c r="F3139" t="s">
        <v>14771</v>
      </c>
      <c r="G3139">
        <v>7</v>
      </c>
    </row>
    <row r="3140" spans="1:7">
      <c r="A3140">
        <v>797</v>
      </c>
      <c r="B3140" t="s">
        <v>10734</v>
      </c>
      <c r="C3140" t="s">
        <v>10731</v>
      </c>
      <c r="D3140">
        <v>0.6</v>
      </c>
      <c r="E3140" t="s">
        <v>80</v>
      </c>
      <c r="F3140" t="s">
        <v>10625</v>
      </c>
      <c r="G3140">
        <v>2</v>
      </c>
    </row>
    <row r="3141" spans="1:7">
      <c r="A3141">
        <v>796</v>
      </c>
      <c r="B3141" t="s">
        <v>10734</v>
      </c>
      <c r="C3141" t="s">
        <v>16659</v>
      </c>
      <c r="D3141">
        <v>0.6</v>
      </c>
      <c r="E3141" t="s">
        <v>80</v>
      </c>
      <c r="F3141" t="s">
        <v>12619</v>
      </c>
      <c r="G3141">
        <v>2</v>
      </c>
    </row>
    <row r="3142" spans="1:7">
      <c r="A3142">
        <v>798</v>
      </c>
      <c r="B3142" t="s">
        <v>10734</v>
      </c>
      <c r="C3142" t="s">
        <v>11519</v>
      </c>
      <c r="D3142">
        <v>0.1</v>
      </c>
      <c r="E3142" t="s">
        <v>80</v>
      </c>
      <c r="F3142" t="s">
        <v>11432</v>
      </c>
      <c r="G3142">
        <v>2</v>
      </c>
    </row>
    <row r="3143" spans="1:7">
      <c r="A3143">
        <v>799</v>
      </c>
      <c r="B3143" t="s">
        <v>3038</v>
      </c>
      <c r="C3143" t="s">
        <v>3032</v>
      </c>
      <c r="D3143">
        <v>0.7</v>
      </c>
      <c r="E3143" t="s">
        <v>166</v>
      </c>
      <c r="F3143" t="s">
        <v>2900</v>
      </c>
      <c r="G3143">
        <v>2</v>
      </c>
    </row>
    <row r="3144" spans="1:7">
      <c r="A3144">
        <v>800</v>
      </c>
      <c r="B3144" t="s">
        <v>3038</v>
      </c>
      <c r="C3144" t="s">
        <v>3103</v>
      </c>
      <c r="D3144">
        <v>0.6</v>
      </c>
      <c r="E3144" t="s">
        <v>166</v>
      </c>
      <c r="F3144" t="s">
        <v>2900</v>
      </c>
      <c r="G3144">
        <v>3</v>
      </c>
    </row>
    <row r="3145" spans="1:7">
      <c r="A3145">
        <v>4235</v>
      </c>
      <c r="B3145" t="s">
        <v>3038</v>
      </c>
      <c r="C3145" t="s">
        <v>17251</v>
      </c>
      <c r="D3145">
        <v>0.5</v>
      </c>
      <c r="E3145" t="s">
        <v>166</v>
      </c>
      <c r="F3145" t="s">
        <v>14655</v>
      </c>
      <c r="G3145">
        <v>2</v>
      </c>
    </row>
    <row r="3146" spans="1:7">
      <c r="A3146">
        <v>4236</v>
      </c>
      <c r="B3146" t="s">
        <v>3038</v>
      </c>
      <c r="C3146" t="s">
        <v>16322</v>
      </c>
      <c r="D3146">
        <v>0.6</v>
      </c>
      <c r="E3146" t="s">
        <v>166</v>
      </c>
      <c r="F3146" t="s">
        <v>14655</v>
      </c>
      <c r="G3146">
        <v>3</v>
      </c>
    </row>
    <row r="3147" spans="1:7">
      <c r="A3147">
        <v>4237</v>
      </c>
      <c r="B3147" t="s">
        <v>104</v>
      </c>
      <c r="C3147" t="s">
        <v>106</v>
      </c>
      <c r="D3147">
        <v>0.01</v>
      </c>
      <c r="E3147" t="s">
        <v>107</v>
      </c>
      <c r="F3147" t="s">
        <v>68</v>
      </c>
      <c r="G3147">
        <v>1</v>
      </c>
    </row>
    <row r="3148" spans="1:7">
      <c r="A3148">
        <v>4238</v>
      </c>
      <c r="B3148" t="s">
        <v>13177</v>
      </c>
      <c r="C3148" t="s">
        <v>13165</v>
      </c>
      <c r="D3148">
        <v>0.01</v>
      </c>
      <c r="E3148" t="s">
        <v>89</v>
      </c>
      <c r="F3148" t="s">
        <v>13121</v>
      </c>
      <c r="G3148">
        <v>1</v>
      </c>
    </row>
    <row r="3149" spans="1:7">
      <c r="A3149">
        <v>801</v>
      </c>
      <c r="B3149" t="s">
        <v>17252</v>
      </c>
      <c r="C3149" t="s">
        <v>17253</v>
      </c>
      <c r="D3149">
        <v>0.01</v>
      </c>
      <c r="E3149" t="s">
        <v>135</v>
      </c>
      <c r="F3149" t="s">
        <v>11921</v>
      </c>
      <c r="G3149">
        <v>2</v>
      </c>
    </row>
    <row r="3150" spans="1:7">
      <c r="A3150">
        <v>4649</v>
      </c>
      <c r="B3150" t="s">
        <v>4886</v>
      </c>
      <c r="C3150" t="s">
        <v>4879</v>
      </c>
      <c r="D3150">
        <v>0.1</v>
      </c>
      <c r="E3150" t="s">
        <v>80</v>
      </c>
      <c r="F3150" t="s">
        <v>4512</v>
      </c>
      <c r="G3150">
        <v>3</v>
      </c>
    </row>
    <row r="3151" spans="1:7">
      <c r="A3151">
        <v>10995</v>
      </c>
      <c r="B3151" t="s">
        <v>17254</v>
      </c>
      <c r="C3151" t="s">
        <v>17255</v>
      </c>
      <c r="D3151">
        <v>0.1</v>
      </c>
      <c r="E3151" t="s">
        <v>89</v>
      </c>
      <c r="F3151" t="s">
        <v>14681</v>
      </c>
      <c r="G3151">
        <v>2</v>
      </c>
    </row>
    <row r="3152" spans="1:7">
      <c r="A3152">
        <v>1071</v>
      </c>
      <c r="B3152" t="s">
        <v>10394</v>
      </c>
      <c r="C3152" t="s">
        <v>17256</v>
      </c>
      <c r="D3152">
        <v>0.01</v>
      </c>
      <c r="E3152" t="s">
        <v>89</v>
      </c>
      <c r="F3152" t="s">
        <v>13028</v>
      </c>
      <c r="G3152">
        <v>3</v>
      </c>
    </row>
    <row r="3153" spans="1:7">
      <c r="A3153">
        <v>1072</v>
      </c>
      <c r="B3153" t="s">
        <v>10394</v>
      </c>
      <c r="C3153" t="s">
        <v>11943</v>
      </c>
      <c r="D3153">
        <v>0.01</v>
      </c>
      <c r="E3153" t="s">
        <v>89</v>
      </c>
      <c r="F3153" t="s">
        <v>11921</v>
      </c>
      <c r="G3153">
        <v>1</v>
      </c>
    </row>
    <row r="3154" spans="1:7">
      <c r="A3154">
        <v>5686</v>
      </c>
      <c r="B3154" t="s">
        <v>4813</v>
      </c>
      <c r="C3154" t="s">
        <v>4810</v>
      </c>
      <c r="D3154">
        <v>0.1</v>
      </c>
      <c r="E3154" t="s">
        <v>49</v>
      </c>
      <c r="F3154" t="s">
        <v>4512</v>
      </c>
      <c r="G3154">
        <v>2</v>
      </c>
    </row>
    <row r="3155" spans="1:7">
      <c r="A3155">
        <v>5387</v>
      </c>
      <c r="B3155" t="s">
        <v>5630</v>
      </c>
      <c r="C3155" t="s">
        <v>5621</v>
      </c>
      <c r="D3155">
        <v>0.8</v>
      </c>
      <c r="E3155" t="s">
        <v>107</v>
      </c>
      <c r="F3155" t="s">
        <v>4963</v>
      </c>
      <c r="G3155">
        <v>8</v>
      </c>
    </row>
    <row r="3156" spans="1:7">
      <c r="A3156">
        <v>5388</v>
      </c>
      <c r="B3156" t="s">
        <v>12754</v>
      </c>
      <c r="C3156" t="s">
        <v>12740</v>
      </c>
      <c r="D3156">
        <v>0.01</v>
      </c>
      <c r="E3156" t="s">
        <v>203</v>
      </c>
      <c r="F3156" t="s">
        <v>12660</v>
      </c>
      <c r="G3156">
        <v>1</v>
      </c>
    </row>
    <row r="3157" spans="1:7">
      <c r="A3157">
        <v>1176</v>
      </c>
      <c r="B3157" t="s">
        <v>3951</v>
      </c>
      <c r="C3157" t="s">
        <v>7574</v>
      </c>
      <c r="D3157">
        <v>0.3</v>
      </c>
      <c r="E3157" t="s">
        <v>166</v>
      </c>
      <c r="F3157" t="s">
        <v>7247</v>
      </c>
      <c r="G3157">
        <v>3</v>
      </c>
    </row>
    <row r="3158" spans="1:7">
      <c r="A3158">
        <v>5389</v>
      </c>
      <c r="B3158" t="s">
        <v>3951</v>
      </c>
      <c r="C3158" t="s">
        <v>6958</v>
      </c>
      <c r="D3158">
        <v>0.8</v>
      </c>
      <c r="E3158" t="s">
        <v>166</v>
      </c>
      <c r="F3158" t="s">
        <v>6576</v>
      </c>
      <c r="G3158">
        <v>3</v>
      </c>
    </row>
    <row r="3159" spans="1:7">
      <c r="A3159">
        <v>1377</v>
      </c>
      <c r="B3159" t="s">
        <v>11511</v>
      </c>
      <c r="C3159" t="s">
        <v>11508</v>
      </c>
      <c r="D3159">
        <v>0.8</v>
      </c>
      <c r="E3159" t="s">
        <v>67</v>
      </c>
      <c r="F3159" t="s">
        <v>11432</v>
      </c>
      <c r="G3159">
        <v>2</v>
      </c>
    </row>
    <row r="3160" spans="1:7">
      <c r="A3160">
        <v>5919</v>
      </c>
      <c r="B3160" t="s">
        <v>14113</v>
      </c>
      <c r="C3160" t="s">
        <v>16299</v>
      </c>
      <c r="D3160">
        <v>0.01</v>
      </c>
      <c r="E3160" t="s">
        <v>74</v>
      </c>
      <c r="F3160" t="s">
        <v>14771</v>
      </c>
      <c r="G3160">
        <v>7</v>
      </c>
    </row>
    <row r="3161" spans="1:7">
      <c r="A3161">
        <v>1817</v>
      </c>
      <c r="B3161" t="s">
        <v>733</v>
      </c>
      <c r="C3161" t="s">
        <v>734</v>
      </c>
      <c r="D3161">
        <v>0.8</v>
      </c>
      <c r="E3161" t="s">
        <v>354</v>
      </c>
      <c r="F3161" t="s">
        <v>68</v>
      </c>
      <c r="G3161">
        <v>5</v>
      </c>
    </row>
    <row r="3162" spans="1:7">
      <c r="A3162">
        <v>4239</v>
      </c>
      <c r="B3162" t="s">
        <v>9546</v>
      </c>
      <c r="C3162" t="s">
        <v>9535</v>
      </c>
      <c r="D3162">
        <v>0.01</v>
      </c>
      <c r="E3162" t="s">
        <v>74</v>
      </c>
      <c r="F3162" t="s">
        <v>9536</v>
      </c>
      <c r="G3162">
        <v>1</v>
      </c>
    </row>
    <row r="3163" spans="1:7">
      <c r="A3163">
        <v>4240</v>
      </c>
      <c r="B3163" t="s">
        <v>2425</v>
      </c>
      <c r="C3163" t="s">
        <v>2418</v>
      </c>
      <c r="D3163">
        <v>0.01</v>
      </c>
      <c r="E3163" t="s">
        <v>203</v>
      </c>
      <c r="F3163" t="s">
        <v>2210</v>
      </c>
      <c r="G3163">
        <v>2</v>
      </c>
    </row>
    <row r="3164" spans="1:7">
      <c r="A3164">
        <v>802</v>
      </c>
      <c r="B3164" t="s">
        <v>2903</v>
      </c>
      <c r="C3164" t="s">
        <v>2899</v>
      </c>
      <c r="D3164">
        <v>0.01</v>
      </c>
      <c r="E3164" t="s">
        <v>74</v>
      </c>
      <c r="F3164" t="s">
        <v>2900</v>
      </c>
      <c r="G3164">
        <v>1</v>
      </c>
    </row>
    <row r="3165" spans="1:7">
      <c r="A3165">
        <v>44</v>
      </c>
      <c r="B3165" t="s">
        <v>6773</v>
      </c>
      <c r="C3165" t="s">
        <v>17257</v>
      </c>
      <c r="D3165">
        <v>0.01</v>
      </c>
      <c r="E3165" t="s">
        <v>107</v>
      </c>
      <c r="F3165" t="s">
        <v>11921</v>
      </c>
      <c r="G3165">
        <v>2</v>
      </c>
    </row>
    <row r="3166" spans="1:7">
      <c r="A3166">
        <v>1818</v>
      </c>
      <c r="B3166" t="s">
        <v>6773</v>
      </c>
      <c r="C3166" t="s">
        <v>17258</v>
      </c>
      <c r="D3166">
        <v>0.01</v>
      </c>
      <c r="E3166" t="s">
        <v>107</v>
      </c>
      <c r="F3166" t="s">
        <v>15396</v>
      </c>
      <c r="G3166">
        <v>2</v>
      </c>
    </row>
    <row r="3167" spans="1:7">
      <c r="A3167">
        <v>11907</v>
      </c>
      <c r="B3167" t="s">
        <v>6773</v>
      </c>
      <c r="C3167" t="s">
        <v>6775</v>
      </c>
      <c r="D3167">
        <v>0.8</v>
      </c>
      <c r="E3167" t="s">
        <v>107</v>
      </c>
      <c r="F3167" t="s">
        <v>6576</v>
      </c>
      <c r="G3167">
        <v>2</v>
      </c>
    </row>
    <row r="3168" spans="1:7">
      <c r="A3168">
        <v>550</v>
      </c>
      <c r="B3168" t="s">
        <v>7716</v>
      </c>
      <c r="C3168" t="s">
        <v>7717</v>
      </c>
      <c r="D3168">
        <v>0.1</v>
      </c>
      <c r="E3168" t="s">
        <v>67</v>
      </c>
      <c r="F3168" t="s">
        <v>7247</v>
      </c>
      <c r="G3168">
        <v>7</v>
      </c>
    </row>
    <row r="3169" spans="1:7">
      <c r="A3169">
        <v>7037</v>
      </c>
      <c r="B3169" t="s">
        <v>12284</v>
      </c>
      <c r="C3169" t="s">
        <v>12280</v>
      </c>
      <c r="D3169">
        <v>0.8</v>
      </c>
      <c r="E3169" t="s">
        <v>166</v>
      </c>
      <c r="F3169" t="s">
        <v>12156</v>
      </c>
      <c r="G3169">
        <v>5</v>
      </c>
    </row>
    <row r="3170" spans="1:7">
      <c r="A3170">
        <v>6944</v>
      </c>
      <c r="B3170" t="s">
        <v>12284</v>
      </c>
      <c r="C3170" t="s">
        <v>12272</v>
      </c>
      <c r="D3170">
        <v>0.6</v>
      </c>
      <c r="E3170" t="s">
        <v>40</v>
      </c>
      <c r="F3170" t="s">
        <v>12156</v>
      </c>
      <c r="G3170">
        <v>3</v>
      </c>
    </row>
    <row r="3171" spans="1:7">
      <c r="A3171">
        <v>7077</v>
      </c>
      <c r="B3171" t="s">
        <v>12284</v>
      </c>
      <c r="C3171" t="s">
        <v>18482</v>
      </c>
      <c r="D3171">
        <v>0.6</v>
      </c>
      <c r="E3171" t="s">
        <v>40</v>
      </c>
      <c r="F3171" t="s">
        <v>12156</v>
      </c>
      <c r="G3171">
        <v>5</v>
      </c>
    </row>
    <row r="3172" spans="1:7">
      <c r="A3172">
        <v>3838</v>
      </c>
      <c r="B3172" t="s">
        <v>12284</v>
      </c>
      <c r="C3172" t="s">
        <v>18483</v>
      </c>
      <c r="D3172">
        <v>0.01</v>
      </c>
      <c r="E3172" t="s">
        <v>40</v>
      </c>
      <c r="F3172" t="s">
        <v>15305</v>
      </c>
      <c r="G3172">
        <v>8</v>
      </c>
    </row>
    <row r="3173" spans="1:7">
      <c r="A3173">
        <v>4651</v>
      </c>
      <c r="B3173" t="s">
        <v>1800</v>
      </c>
      <c r="C3173" t="s">
        <v>16717</v>
      </c>
      <c r="D3173">
        <v>0.01</v>
      </c>
      <c r="E3173" t="s">
        <v>135</v>
      </c>
      <c r="F3173" t="s">
        <v>9536</v>
      </c>
      <c r="G3173">
        <v>5</v>
      </c>
    </row>
    <row r="3174" spans="1:7">
      <c r="A3174">
        <v>4650</v>
      </c>
      <c r="B3174" t="s">
        <v>1800</v>
      </c>
      <c r="C3174" t="s">
        <v>1802</v>
      </c>
      <c r="D3174">
        <v>0.01</v>
      </c>
      <c r="E3174" t="s">
        <v>49</v>
      </c>
      <c r="F3174" t="s">
        <v>1778</v>
      </c>
      <c r="G3174">
        <v>1</v>
      </c>
    </row>
    <row r="3175" spans="1:7">
      <c r="A3175">
        <v>10996</v>
      </c>
      <c r="B3175" t="s">
        <v>6249</v>
      </c>
      <c r="C3175" t="s">
        <v>17261</v>
      </c>
      <c r="D3175">
        <v>0.1</v>
      </c>
      <c r="F3175" t="s">
        <v>6139</v>
      </c>
      <c r="G3175">
        <v>1</v>
      </c>
    </row>
    <row r="3176" spans="1:7">
      <c r="A3176">
        <v>5035</v>
      </c>
      <c r="B3176" t="s">
        <v>6249</v>
      </c>
      <c r="C3176" t="s">
        <v>6242</v>
      </c>
      <c r="D3176">
        <v>0.01</v>
      </c>
      <c r="F3176" t="s">
        <v>6139</v>
      </c>
      <c r="G3176">
        <v>4</v>
      </c>
    </row>
    <row r="3177" spans="1:7">
      <c r="A3177">
        <v>11608</v>
      </c>
      <c r="B3177" t="s">
        <v>9551</v>
      </c>
      <c r="C3177" t="s">
        <v>9548</v>
      </c>
      <c r="D3177">
        <v>0.1</v>
      </c>
      <c r="E3177" t="s">
        <v>80</v>
      </c>
      <c r="F3177" t="s">
        <v>9536</v>
      </c>
      <c r="G3177">
        <v>1</v>
      </c>
    </row>
    <row r="3178" spans="1:7">
      <c r="A3178">
        <v>1819</v>
      </c>
      <c r="B3178" t="s">
        <v>9551</v>
      </c>
      <c r="C3178" t="s">
        <v>79</v>
      </c>
      <c r="D3178">
        <v>0.1</v>
      </c>
      <c r="E3178" t="s">
        <v>80</v>
      </c>
      <c r="F3178" t="s">
        <v>68</v>
      </c>
      <c r="G3178">
        <v>1</v>
      </c>
    </row>
    <row r="3179" spans="1:7">
      <c r="A3179">
        <v>1932</v>
      </c>
      <c r="B3179" t="s">
        <v>5094</v>
      </c>
      <c r="C3179" t="s">
        <v>5087</v>
      </c>
      <c r="D3179">
        <v>0.01</v>
      </c>
      <c r="E3179" t="s">
        <v>135</v>
      </c>
      <c r="F3179" t="s">
        <v>4963</v>
      </c>
      <c r="G3179">
        <v>4</v>
      </c>
    </row>
    <row r="3180" spans="1:7">
      <c r="A3180">
        <v>1933</v>
      </c>
      <c r="B3180" t="s">
        <v>5094</v>
      </c>
      <c r="C3180" t="s">
        <v>5226</v>
      </c>
      <c r="D3180">
        <v>0.01</v>
      </c>
      <c r="E3180" t="s">
        <v>40</v>
      </c>
      <c r="F3180" t="s">
        <v>4963</v>
      </c>
      <c r="G3180">
        <v>4</v>
      </c>
    </row>
    <row r="3181" spans="1:7">
      <c r="A3181">
        <v>2674</v>
      </c>
      <c r="B3181" t="s">
        <v>12835</v>
      </c>
      <c r="C3181" t="s">
        <v>12821</v>
      </c>
      <c r="D3181">
        <v>0.01</v>
      </c>
      <c r="E3181" t="s">
        <v>203</v>
      </c>
      <c r="F3181" t="s">
        <v>12660</v>
      </c>
      <c r="G3181">
        <v>2</v>
      </c>
    </row>
    <row r="3182" spans="1:7">
      <c r="A3182">
        <v>2673</v>
      </c>
      <c r="B3182" t="s">
        <v>12835</v>
      </c>
      <c r="C3182" t="s">
        <v>6734</v>
      </c>
      <c r="D3182">
        <v>0.01</v>
      </c>
      <c r="E3182" t="s">
        <v>74</v>
      </c>
      <c r="F3182" t="s">
        <v>6576</v>
      </c>
      <c r="G3182">
        <v>2</v>
      </c>
    </row>
    <row r="3183" spans="1:7">
      <c r="A3183">
        <v>678</v>
      </c>
      <c r="B3183" t="s">
        <v>10770</v>
      </c>
      <c r="C3183" t="s">
        <v>10772</v>
      </c>
      <c r="D3183">
        <v>0.8</v>
      </c>
      <c r="E3183" t="s">
        <v>49</v>
      </c>
      <c r="F3183" t="s">
        <v>10625</v>
      </c>
      <c r="G3183">
        <v>2</v>
      </c>
    </row>
    <row r="3184" spans="1:7">
      <c r="A3184">
        <v>677</v>
      </c>
      <c r="B3184" t="s">
        <v>10770</v>
      </c>
      <c r="C3184" t="s">
        <v>18484</v>
      </c>
      <c r="D3184">
        <v>0.01</v>
      </c>
      <c r="E3184" t="s">
        <v>49</v>
      </c>
      <c r="F3184" t="s">
        <v>12619</v>
      </c>
      <c r="G3184">
        <v>2</v>
      </c>
    </row>
    <row r="3185" spans="1:7">
      <c r="A3185">
        <v>6610</v>
      </c>
      <c r="B3185" t="s">
        <v>12711</v>
      </c>
      <c r="C3185" t="s">
        <v>17263</v>
      </c>
      <c r="D3185">
        <v>0.6</v>
      </c>
      <c r="E3185" t="s">
        <v>166</v>
      </c>
      <c r="F3185" t="s">
        <v>14590</v>
      </c>
      <c r="G3185">
        <v>1</v>
      </c>
    </row>
    <row r="3186" spans="1:7">
      <c r="A3186">
        <v>4241</v>
      </c>
      <c r="B3186" t="s">
        <v>12711</v>
      </c>
      <c r="C3186" t="s">
        <v>12706</v>
      </c>
      <c r="D3186">
        <v>0.8</v>
      </c>
      <c r="E3186" t="s">
        <v>166</v>
      </c>
      <c r="F3186" t="s">
        <v>12660</v>
      </c>
      <c r="G3186">
        <v>1</v>
      </c>
    </row>
    <row r="3187" spans="1:7">
      <c r="A3187">
        <v>4652</v>
      </c>
      <c r="B3187" t="s">
        <v>9605</v>
      </c>
      <c r="C3187" t="s">
        <v>9590</v>
      </c>
      <c r="D3187">
        <v>0.1</v>
      </c>
      <c r="E3187" t="s">
        <v>166</v>
      </c>
      <c r="F3187" t="s">
        <v>9536</v>
      </c>
      <c r="G3187">
        <v>1</v>
      </c>
    </row>
    <row r="3188" spans="1:7">
      <c r="A3188">
        <v>10998</v>
      </c>
      <c r="B3188" t="s">
        <v>6072</v>
      </c>
      <c r="C3188" t="s">
        <v>16181</v>
      </c>
      <c r="D3188">
        <v>0.1</v>
      </c>
      <c r="E3188" t="s">
        <v>107</v>
      </c>
      <c r="F3188" t="s">
        <v>14699</v>
      </c>
      <c r="G3188">
        <v>7</v>
      </c>
    </row>
    <row r="3189" spans="1:7">
      <c r="A3189">
        <v>6110</v>
      </c>
      <c r="B3189" t="s">
        <v>6072</v>
      </c>
      <c r="C3189" t="s">
        <v>6073</v>
      </c>
      <c r="D3189">
        <v>0.8</v>
      </c>
      <c r="E3189" t="s">
        <v>107</v>
      </c>
      <c r="F3189" t="s">
        <v>5790</v>
      </c>
      <c r="G3189">
        <v>3</v>
      </c>
    </row>
    <row r="3190" spans="1:7">
      <c r="A3190">
        <v>6111</v>
      </c>
      <c r="B3190" t="s">
        <v>6072</v>
      </c>
      <c r="C3190" t="s">
        <v>17264</v>
      </c>
      <c r="D3190">
        <v>0.01</v>
      </c>
      <c r="E3190" t="s">
        <v>107</v>
      </c>
      <c r="F3190" t="s">
        <v>5790</v>
      </c>
      <c r="G3190">
        <v>6</v>
      </c>
    </row>
    <row r="3191" spans="1:7">
      <c r="A3191">
        <v>10999</v>
      </c>
      <c r="B3191" t="s">
        <v>6072</v>
      </c>
      <c r="C3191" t="s">
        <v>6445</v>
      </c>
      <c r="D3191">
        <v>0.1</v>
      </c>
      <c r="E3191" t="s">
        <v>107</v>
      </c>
      <c r="F3191" t="s">
        <v>5790</v>
      </c>
      <c r="G3191">
        <v>7</v>
      </c>
    </row>
    <row r="3192" spans="1:7">
      <c r="A3192">
        <v>6112</v>
      </c>
      <c r="B3192" t="s">
        <v>6072</v>
      </c>
      <c r="C3192" t="s">
        <v>17265</v>
      </c>
      <c r="D3192">
        <v>0.01</v>
      </c>
      <c r="E3192" t="s">
        <v>107</v>
      </c>
      <c r="F3192" t="s">
        <v>15389</v>
      </c>
      <c r="G3192">
        <v>6</v>
      </c>
    </row>
    <row r="3193" spans="1:7">
      <c r="A3193">
        <v>11994</v>
      </c>
      <c r="B3193" t="s">
        <v>3552</v>
      </c>
      <c r="C3193" t="s">
        <v>17266</v>
      </c>
      <c r="D3193">
        <v>0.8</v>
      </c>
      <c r="E3193" t="s">
        <v>203</v>
      </c>
      <c r="F3193" t="s">
        <v>17267</v>
      </c>
      <c r="G3193">
        <v>5</v>
      </c>
    </row>
    <row r="3194" spans="1:7">
      <c r="A3194">
        <v>12386</v>
      </c>
      <c r="B3194" t="s">
        <v>3552</v>
      </c>
      <c r="C3194" t="s">
        <v>8479</v>
      </c>
      <c r="D3194">
        <v>0.8</v>
      </c>
      <c r="E3194" t="s">
        <v>203</v>
      </c>
      <c r="F3194" t="s">
        <v>8093</v>
      </c>
      <c r="G3194">
        <v>5</v>
      </c>
    </row>
    <row r="3195" spans="1:7">
      <c r="A3195">
        <v>1822</v>
      </c>
      <c r="B3195" t="s">
        <v>3552</v>
      </c>
      <c r="C3195" t="s">
        <v>16678</v>
      </c>
      <c r="D3195">
        <v>0.01</v>
      </c>
      <c r="E3195" t="s">
        <v>203</v>
      </c>
      <c r="F3195" t="s">
        <v>14699</v>
      </c>
      <c r="G3195">
        <v>1</v>
      </c>
    </row>
    <row r="3196" spans="1:7">
      <c r="A3196">
        <v>1821</v>
      </c>
      <c r="B3196" t="s">
        <v>3552</v>
      </c>
      <c r="C3196" t="s">
        <v>3542</v>
      </c>
      <c r="D3196">
        <v>0.1</v>
      </c>
      <c r="E3196" t="s">
        <v>203</v>
      </c>
      <c r="F3196" t="s">
        <v>3381</v>
      </c>
      <c r="G3196">
        <v>1</v>
      </c>
    </row>
    <row r="3197" spans="1:7">
      <c r="A3197">
        <v>12101</v>
      </c>
      <c r="B3197" t="s">
        <v>3552</v>
      </c>
      <c r="C3197" t="s">
        <v>4162</v>
      </c>
      <c r="D3197">
        <v>0.8</v>
      </c>
      <c r="E3197" t="s">
        <v>203</v>
      </c>
      <c r="F3197" t="s">
        <v>3381</v>
      </c>
      <c r="G3197">
        <v>5</v>
      </c>
    </row>
    <row r="3198" spans="1:7">
      <c r="A3198">
        <v>1820</v>
      </c>
      <c r="B3198" t="s">
        <v>3552</v>
      </c>
      <c r="C3198" t="s">
        <v>17268</v>
      </c>
      <c r="D3198">
        <v>0.01</v>
      </c>
      <c r="E3198" t="s">
        <v>74</v>
      </c>
      <c r="F3198" t="s">
        <v>15389</v>
      </c>
      <c r="G3198">
        <v>1</v>
      </c>
    </row>
    <row r="3199" spans="1:7">
      <c r="A3199">
        <v>2676</v>
      </c>
      <c r="B3199" t="s">
        <v>6688</v>
      </c>
      <c r="C3199" t="s">
        <v>13979</v>
      </c>
      <c r="D3199">
        <v>0.7</v>
      </c>
      <c r="F3199" t="s">
        <v>13121</v>
      </c>
      <c r="G3199">
        <v>5</v>
      </c>
    </row>
    <row r="3200" spans="1:7">
      <c r="A3200">
        <v>2675</v>
      </c>
      <c r="B3200" t="s">
        <v>6688</v>
      </c>
      <c r="C3200" t="s">
        <v>16224</v>
      </c>
      <c r="D3200">
        <v>0.01</v>
      </c>
      <c r="F3200" t="s">
        <v>13121</v>
      </c>
      <c r="G3200">
        <v>1</v>
      </c>
    </row>
    <row r="3201" spans="1:7">
      <c r="A3201">
        <v>307</v>
      </c>
      <c r="B3201" t="s">
        <v>6688</v>
      </c>
      <c r="C3201" t="s">
        <v>12727</v>
      </c>
      <c r="D3201">
        <v>0.7</v>
      </c>
      <c r="F3201" t="s">
        <v>12660</v>
      </c>
      <c r="G3201">
        <v>1</v>
      </c>
    </row>
    <row r="3202" spans="1:7">
      <c r="A3202">
        <v>308</v>
      </c>
      <c r="B3202" t="s">
        <v>6688</v>
      </c>
      <c r="C3202" t="s">
        <v>12928</v>
      </c>
      <c r="D3202">
        <v>0.8</v>
      </c>
      <c r="F3202" t="s">
        <v>12660</v>
      </c>
      <c r="G3202">
        <v>5</v>
      </c>
    </row>
    <row r="3203" spans="1:7">
      <c r="A3203">
        <v>3011</v>
      </c>
      <c r="B3203" t="s">
        <v>13236</v>
      </c>
      <c r="C3203" t="s">
        <v>13237</v>
      </c>
      <c r="D3203">
        <v>0.8</v>
      </c>
      <c r="E3203" t="s">
        <v>166</v>
      </c>
      <c r="F3203" t="s">
        <v>13121</v>
      </c>
      <c r="G3203">
        <v>1</v>
      </c>
    </row>
    <row r="3204" spans="1:7">
      <c r="A3204">
        <v>3383</v>
      </c>
      <c r="B3204" t="s">
        <v>4023</v>
      </c>
      <c r="C3204" t="s">
        <v>4024</v>
      </c>
      <c r="D3204">
        <v>0.01</v>
      </c>
      <c r="E3204" t="s">
        <v>74</v>
      </c>
      <c r="F3204" t="s">
        <v>3381</v>
      </c>
      <c r="G3204">
        <v>5</v>
      </c>
    </row>
    <row r="3205" spans="1:7">
      <c r="A3205">
        <v>7322</v>
      </c>
      <c r="B3205" t="s">
        <v>15082</v>
      </c>
      <c r="C3205" t="s">
        <v>17191</v>
      </c>
      <c r="D3205">
        <v>0.8</v>
      </c>
      <c r="E3205" t="s">
        <v>12637</v>
      </c>
      <c r="F3205" t="s">
        <v>6576</v>
      </c>
      <c r="G3205">
        <v>5</v>
      </c>
    </row>
    <row r="3206" spans="1:7">
      <c r="A3206">
        <v>11609</v>
      </c>
      <c r="B3206" t="s">
        <v>13364</v>
      </c>
      <c r="C3206" t="s">
        <v>13355</v>
      </c>
      <c r="D3206">
        <v>0.1</v>
      </c>
      <c r="E3206" t="s">
        <v>67</v>
      </c>
      <c r="F3206" t="s">
        <v>13121</v>
      </c>
      <c r="G3206">
        <v>2</v>
      </c>
    </row>
    <row r="3207" spans="1:7">
      <c r="A3207">
        <v>3384</v>
      </c>
      <c r="B3207" t="s">
        <v>13364</v>
      </c>
      <c r="C3207" t="s">
        <v>16755</v>
      </c>
      <c r="D3207">
        <v>0.01</v>
      </c>
      <c r="E3207" t="s">
        <v>67</v>
      </c>
      <c r="F3207" t="s">
        <v>13121</v>
      </c>
      <c r="G3207">
        <v>2</v>
      </c>
    </row>
    <row r="3208" spans="1:7">
      <c r="A3208">
        <v>7145</v>
      </c>
      <c r="B3208" t="s">
        <v>13364</v>
      </c>
      <c r="C3208" t="s">
        <v>16109</v>
      </c>
      <c r="D3208">
        <v>0.8</v>
      </c>
      <c r="E3208" t="s">
        <v>67</v>
      </c>
      <c r="F3208" t="s">
        <v>12660</v>
      </c>
      <c r="G3208">
        <v>2</v>
      </c>
    </row>
    <row r="3209" spans="1:7">
      <c r="A3209">
        <v>11002</v>
      </c>
      <c r="B3209" t="s">
        <v>6339</v>
      </c>
      <c r="C3209" t="s">
        <v>5848</v>
      </c>
      <c r="D3209">
        <v>0.1</v>
      </c>
      <c r="E3209" t="s">
        <v>166</v>
      </c>
      <c r="F3209" t="s">
        <v>5790</v>
      </c>
      <c r="G3209">
        <v>1</v>
      </c>
    </row>
    <row r="3210" spans="1:7">
      <c r="A3210">
        <v>3839</v>
      </c>
      <c r="B3210" t="s">
        <v>6339</v>
      </c>
      <c r="C3210" t="s">
        <v>6340</v>
      </c>
      <c r="D3210">
        <v>0.1</v>
      </c>
      <c r="E3210" t="s">
        <v>166</v>
      </c>
      <c r="F3210" t="s">
        <v>5790</v>
      </c>
      <c r="G3210">
        <v>5</v>
      </c>
    </row>
    <row r="3211" spans="1:7">
      <c r="A3211">
        <v>11001</v>
      </c>
      <c r="B3211" t="s">
        <v>6339</v>
      </c>
      <c r="C3211" t="s">
        <v>18485</v>
      </c>
      <c r="D3211">
        <v>0.1</v>
      </c>
      <c r="E3211" t="s">
        <v>49</v>
      </c>
      <c r="F3211" t="s">
        <v>14699</v>
      </c>
      <c r="G3211">
        <v>7</v>
      </c>
    </row>
    <row r="3212" spans="1:7">
      <c r="A3212">
        <v>3840</v>
      </c>
      <c r="B3212" t="s">
        <v>6339</v>
      </c>
      <c r="C3212" t="s">
        <v>18486</v>
      </c>
      <c r="D3212">
        <v>0.01</v>
      </c>
      <c r="E3212" t="s">
        <v>49</v>
      </c>
      <c r="F3212" t="s">
        <v>15389</v>
      </c>
      <c r="G3212">
        <v>7</v>
      </c>
    </row>
    <row r="3213" spans="1:7">
      <c r="A3213">
        <v>3841</v>
      </c>
      <c r="B3213" t="s">
        <v>4633</v>
      </c>
      <c r="C3213" t="s">
        <v>4604</v>
      </c>
      <c r="D3213">
        <v>0.8</v>
      </c>
      <c r="E3213" t="s">
        <v>49</v>
      </c>
      <c r="F3213" t="s">
        <v>4512</v>
      </c>
      <c r="G3213">
        <v>1</v>
      </c>
    </row>
    <row r="3214" spans="1:7">
      <c r="A3214">
        <v>3842</v>
      </c>
      <c r="B3214" t="s">
        <v>4372</v>
      </c>
      <c r="C3214" t="s">
        <v>59</v>
      </c>
      <c r="D3214">
        <v>0.01</v>
      </c>
      <c r="E3214" t="s">
        <v>49</v>
      </c>
      <c r="F3214" t="s">
        <v>58</v>
      </c>
      <c r="G3214">
        <v>8</v>
      </c>
    </row>
    <row r="3215" spans="1:7">
      <c r="A3215">
        <v>5036</v>
      </c>
      <c r="B3215" t="s">
        <v>13870</v>
      </c>
      <c r="C3215" t="s">
        <v>13827</v>
      </c>
      <c r="D3215">
        <v>0.8</v>
      </c>
      <c r="E3215" t="s">
        <v>80</v>
      </c>
      <c r="F3215" t="s">
        <v>13121</v>
      </c>
      <c r="G3215">
        <v>5</v>
      </c>
    </row>
    <row r="3216" spans="1:7">
      <c r="A3216">
        <v>3012</v>
      </c>
      <c r="B3216" t="s">
        <v>13655</v>
      </c>
      <c r="C3216" t="s">
        <v>13636</v>
      </c>
      <c r="D3216">
        <v>0.8</v>
      </c>
      <c r="E3216" t="s">
        <v>80</v>
      </c>
      <c r="F3216" t="s">
        <v>13121</v>
      </c>
      <c r="G3216">
        <v>3</v>
      </c>
    </row>
    <row r="3217" spans="1:7">
      <c r="A3217">
        <v>1823</v>
      </c>
      <c r="B3217" t="s">
        <v>10117</v>
      </c>
      <c r="C3217" t="s">
        <v>10118</v>
      </c>
      <c r="D3217">
        <v>0.8</v>
      </c>
      <c r="E3217" t="s">
        <v>803</v>
      </c>
      <c r="F3217" t="s">
        <v>9799</v>
      </c>
      <c r="G3217">
        <v>8</v>
      </c>
    </row>
    <row r="3218" spans="1:7">
      <c r="A3218">
        <v>6743</v>
      </c>
      <c r="B3218" t="s">
        <v>10117</v>
      </c>
      <c r="C3218" t="s">
        <v>16971</v>
      </c>
      <c r="D3218">
        <v>0.8</v>
      </c>
      <c r="E3218" t="s">
        <v>67</v>
      </c>
      <c r="F3218" t="s">
        <v>9799</v>
      </c>
      <c r="G3218">
        <v>8</v>
      </c>
    </row>
    <row r="3219" spans="1:7">
      <c r="A3219">
        <v>91</v>
      </c>
      <c r="B3219" t="s">
        <v>3076</v>
      </c>
      <c r="C3219" t="s">
        <v>3077</v>
      </c>
      <c r="D3219">
        <v>0.8</v>
      </c>
      <c r="E3219" t="s">
        <v>107</v>
      </c>
      <c r="F3219" t="s">
        <v>2900</v>
      </c>
      <c r="G3219">
        <v>3</v>
      </c>
    </row>
    <row r="3220" spans="1:7">
      <c r="A3220">
        <v>1934</v>
      </c>
      <c r="B3220" t="s">
        <v>3076</v>
      </c>
      <c r="C3220" t="s">
        <v>17271</v>
      </c>
      <c r="D3220">
        <v>0.01</v>
      </c>
      <c r="E3220" t="s">
        <v>107</v>
      </c>
      <c r="F3220" t="s">
        <v>14655</v>
      </c>
      <c r="G3220">
        <v>3</v>
      </c>
    </row>
    <row r="3221" spans="1:7">
      <c r="A3221">
        <v>2089</v>
      </c>
      <c r="B3221" t="s">
        <v>13463</v>
      </c>
      <c r="C3221" t="s">
        <v>13454</v>
      </c>
      <c r="D3221">
        <v>0.01</v>
      </c>
      <c r="E3221" t="s">
        <v>49</v>
      </c>
      <c r="F3221" t="s">
        <v>13121</v>
      </c>
      <c r="G3221">
        <v>2</v>
      </c>
    </row>
    <row r="3222" spans="1:7">
      <c r="A3222">
        <v>137</v>
      </c>
      <c r="B3222" t="s">
        <v>8822</v>
      </c>
      <c r="C3222" t="s">
        <v>18487</v>
      </c>
      <c r="D3222">
        <v>0.6</v>
      </c>
      <c r="E3222" t="s">
        <v>49</v>
      </c>
      <c r="F3222" t="s">
        <v>13028</v>
      </c>
      <c r="G3222">
        <v>2</v>
      </c>
    </row>
    <row r="3223" spans="1:7">
      <c r="A3223">
        <v>2090</v>
      </c>
      <c r="B3223" t="s">
        <v>8822</v>
      </c>
      <c r="C3223" t="s">
        <v>8818</v>
      </c>
      <c r="D3223">
        <v>0.01</v>
      </c>
      <c r="E3223" t="s">
        <v>49</v>
      </c>
      <c r="F3223" t="s">
        <v>8594</v>
      </c>
      <c r="G3223">
        <v>2</v>
      </c>
    </row>
    <row r="3224" spans="1:7">
      <c r="A3224">
        <v>2091</v>
      </c>
      <c r="B3224" t="s">
        <v>711</v>
      </c>
      <c r="C3224" t="s">
        <v>699</v>
      </c>
      <c r="D3224">
        <v>0.01</v>
      </c>
      <c r="E3224" t="s">
        <v>166</v>
      </c>
      <c r="F3224" t="s">
        <v>68</v>
      </c>
      <c r="G3224">
        <v>5</v>
      </c>
    </row>
    <row r="3225" spans="1:7">
      <c r="A3225">
        <v>203</v>
      </c>
      <c r="B3225" t="s">
        <v>3336</v>
      </c>
      <c r="C3225" t="s">
        <v>17273</v>
      </c>
      <c r="D3225">
        <v>0.01</v>
      </c>
      <c r="E3225" t="s">
        <v>203</v>
      </c>
      <c r="F3225" t="s">
        <v>2900</v>
      </c>
      <c r="G3225">
        <v>6</v>
      </c>
    </row>
    <row r="3226" spans="1:7">
      <c r="A3226">
        <v>11004</v>
      </c>
      <c r="B3226" t="s">
        <v>3336</v>
      </c>
      <c r="C3226" t="s">
        <v>3337</v>
      </c>
      <c r="D3226">
        <v>0.1</v>
      </c>
      <c r="E3226" t="s">
        <v>203</v>
      </c>
      <c r="F3226" t="s">
        <v>2900</v>
      </c>
      <c r="G3226">
        <v>7</v>
      </c>
    </row>
    <row r="3227" spans="1:7">
      <c r="A3227">
        <v>2354</v>
      </c>
      <c r="B3227" t="s">
        <v>3336</v>
      </c>
      <c r="C3227" t="s">
        <v>16851</v>
      </c>
      <c r="D3227">
        <v>0.01</v>
      </c>
      <c r="E3227" t="s">
        <v>203</v>
      </c>
      <c r="F3227" t="s">
        <v>14655</v>
      </c>
      <c r="G3227">
        <v>7</v>
      </c>
    </row>
    <row r="3228" spans="1:7">
      <c r="A3228">
        <v>2353</v>
      </c>
      <c r="B3228" t="s">
        <v>3336</v>
      </c>
      <c r="C3228" t="s">
        <v>17274</v>
      </c>
      <c r="D3228">
        <v>0.01</v>
      </c>
      <c r="F3228" t="s">
        <v>14655</v>
      </c>
      <c r="G3228">
        <v>6</v>
      </c>
    </row>
    <row r="3229" spans="1:7">
      <c r="A3229">
        <v>11005</v>
      </c>
      <c r="B3229" t="s">
        <v>3336</v>
      </c>
      <c r="C3229" t="s">
        <v>17147</v>
      </c>
      <c r="D3229">
        <v>0.1</v>
      </c>
      <c r="F3229" t="s">
        <v>14655</v>
      </c>
      <c r="G3229">
        <v>7</v>
      </c>
    </row>
    <row r="3230" spans="1:7">
      <c r="A3230">
        <v>2677</v>
      </c>
      <c r="B3230" t="s">
        <v>4260</v>
      </c>
      <c r="C3230" t="s">
        <v>4256</v>
      </c>
      <c r="D3230">
        <v>0.1</v>
      </c>
      <c r="F3230" t="s">
        <v>3381</v>
      </c>
      <c r="G3230">
        <v>7</v>
      </c>
    </row>
    <row r="3231" spans="1:7">
      <c r="A3231">
        <v>2678</v>
      </c>
      <c r="B3231" t="s">
        <v>737</v>
      </c>
      <c r="C3231" t="s">
        <v>10000</v>
      </c>
      <c r="D3231">
        <v>0.01</v>
      </c>
      <c r="E3231" t="s">
        <v>354</v>
      </c>
      <c r="F3231" t="s">
        <v>9536</v>
      </c>
      <c r="G3231">
        <v>5</v>
      </c>
    </row>
    <row r="3232" spans="1:7">
      <c r="A3232">
        <v>2679</v>
      </c>
      <c r="B3232" t="s">
        <v>4151</v>
      </c>
      <c r="C3232" t="s">
        <v>4148</v>
      </c>
      <c r="D3232">
        <v>0.01</v>
      </c>
      <c r="E3232" t="s">
        <v>595</v>
      </c>
      <c r="F3232" t="s">
        <v>3381</v>
      </c>
      <c r="G3232">
        <v>5</v>
      </c>
    </row>
    <row r="3233" spans="1:7">
      <c r="A3233">
        <v>2680</v>
      </c>
      <c r="B3233" t="s">
        <v>92</v>
      </c>
      <c r="C3233" t="s">
        <v>88</v>
      </c>
      <c r="D3233">
        <v>0.8</v>
      </c>
      <c r="E3233" t="s">
        <v>89</v>
      </c>
      <c r="F3233" t="s">
        <v>68</v>
      </c>
      <c r="G3233">
        <v>1</v>
      </c>
    </row>
    <row r="3234" spans="1:7">
      <c r="A3234">
        <v>2681</v>
      </c>
      <c r="B3234" t="s">
        <v>4646</v>
      </c>
      <c r="C3234" t="s">
        <v>4636</v>
      </c>
      <c r="D3234">
        <v>0.1</v>
      </c>
      <c r="E3234" t="s">
        <v>166</v>
      </c>
      <c r="F3234" t="s">
        <v>4512</v>
      </c>
      <c r="G3234">
        <v>1</v>
      </c>
    </row>
    <row r="3235" spans="1:7">
      <c r="A3235">
        <v>2682</v>
      </c>
      <c r="B3235" t="s">
        <v>9124</v>
      </c>
      <c r="C3235" t="s">
        <v>17275</v>
      </c>
      <c r="D3235">
        <v>0.01</v>
      </c>
      <c r="E3235" t="s">
        <v>203</v>
      </c>
      <c r="F3235" t="s">
        <v>8594</v>
      </c>
      <c r="G3235">
        <v>6</v>
      </c>
    </row>
    <row r="3236" spans="1:7">
      <c r="A3236">
        <v>2683</v>
      </c>
      <c r="B3236" t="s">
        <v>10229</v>
      </c>
      <c r="C3236" t="s">
        <v>10231</v>
      </c>
      <c r="D3236">
        <v>0.01</v>
      </c>
      <c r="E3236" t="s">
        <v>40</v>
      </c>
      <c r="F3236" t="s">
        <v>10160</v>
      </c>
      <c r="G3236">
        <v>1</v>
      </c>
    </row>
    <row r="3237" spans="1:7">
      <c r="A3237">
        <v>12081</v>
      </c>
      <c r="B3237" t="s">
        <v>10229</v>
      </c>
      <c r="C3237" t="s">
        <v>8163</v>
      </c>
      <c r="D3237">
        <v>0.8</v>
      </c>
      <c r="E3237" t="s">
        <v>40</v>
      </c>
      <c r="F3237" t="s">
        <v>8093</v>
      </c>
      <c r="G3237">
        <v>1</v>
      </c>
    </row>
    <row r="3238" spans="1:7">
      <c r="A3238">
        <v>2685</v>
      </c>
      <c r="B3238" t="s">
        <v>5413</v>
      </c>
      <c r="C3238" t="s">
        <v>10000</v>
      </c>
      <c r="D3238">
        <v>0.8</v>
      </c>
      <c r="E3238" t="s">
        <v>354</v>
      </c>
      <c r="F3238" t="s">
        <v>9536</v>
      </c>
      <c r="G3238">
        <v>5</v>
      </c>
    </row>
    <row r="3239" spans="1:7">
      <c r="A3239">
        <v>2686</v>
      </c>
      <c r="B3239" t="s">
        <v>5413</v>
      </c>
      <c r="C3239" t="s">
        <v>5415</v>
      </c>
      <c r="D3239">
        <v>0.8</v>
      </c>
      <c r="E3239" t="s">
        <v>354</v>
      </c>
      <c r="F3239" t="s">
        <v>4512</v>
      </c>
      <c r="G3239">
        <v>5</v>
      </c>
    </row>
    <row r="3240" spans="1:7">
      <c r="A3240">
        <v>309</v>
      </c>
      <c r="B3240" t="s">
        <v>5413</v>
      </c>
      <c r="C3240" t="s">
        <v>16488</v>
      </c>
      <c r="D3240">
        <v>0.01</v>
      </c>
      <c r="E3240" t="s">
        <v>12637</v>
      </c>
      <c r="F3240" t="s">
        <v>12156</v>
      </c>
      <c r="G3240">
        <v>5</v>
      </c>
    </row>
    <row r="3241" spans="1:7">
      <c r="A3241">
        <v>2684</v>
      </c>
      <c r="B3241" t="s">
        <v>5413</v>
      </c>
      <c r="C3241" t="s">
        <v>17276</v>
      </c>
      <c r="D3241">
        <v>0.01</v>
      </c>
      <c r="E3241" t="s">
        <v>12637</v>
      </c>
      <c r="F3241" t="s">
        <v>11167</v>
      </c>
      <c r="G3241">
        <v>5</v>
      </c>
    </row>
    <row r="3242" spans="1:7">
      <c r="A3242">
        <v>2687</v>
      </c>
      <c r="B3242" t="s">
        <v>206</v>
      </c>
      <c r="C3242" t="s">
        <v>17277</v>
      </c>
      <c r="D3242">
        <v>0.01</v>
      </c>
      <c r="E3242" t="s">
        <v>203</v>
      </c>
      <c r="F3242" t="s">
        <v>15389</v>
      </c>
      <c r="G3242">
        <v>1</v>
      </c>
    </row>
    <row r="3243" spans="1:7">
      <c r="A3243">
        <v>2688</v>
      </c>
      <c r="B3243" t="s">
        <v>206</v>
      </c>
      <c r="C3243" t="s">
        <v>202</v>
      </c>
      <c r="D3243">
        <v>0.1</v>
      </c>
      <c r="E3243" t="s">
        <v>203</v>
      </c>
      <c r="F3243" t="s">
        <v>68</v>
      </c>
      <c r="G3243">
        <v>1</v>
      </c>
    </row>
    <row r="3244" spans="1:7">
      <c r="A3244">
        <v>11006</v>
      </c>
      <c r="B3244" t="s">
        <v>206</v>
      </c>
      <c r="C3244" t="s">
        <v>842</v>
      </c>
      <c r="D3244">
        <v>0.1</v>
      </c>
      <c r="E3244" t="s">
        <v>203</v>
      </c>
      <c r="F3244" t="s">
        <v>68</v>
      </c>
      <c r="G3244">
        <v>7</v>
      </c>
    </row>
    <row r="3245" spans="1:7">
      <c r="A3245">
        <v>2689</v>
      </c>
      <c r="B3245" t="s">
        <v>5700</v>
      </c>
      <c r="C3245" t="s">
        <v>14237</v>
      </c>
      <c r="D3245">
        <v>0.6</v>
      </c>
      <c r="F3245" t="s">
        <v>13121</v>
      </c>
      <c r="G3245">
        <v>7</v>
      </c>
    </row>
    <row r="3246" spans="1:7">
      <c r="A3246">
        <v>2690</v>
      </c>
      <c r="B3246" t="s">
        <v>5700</v>
      </c>
      <c r="C3246" t="s">
        <v>16113</v>
      </c>
      <c r="D3246">
        <v>0.8</v>
      </c>
      <c r="F3246" t="s">
        <v>4963</v>
      </c>
      <c r="G3246">
        <v>8</v>
      </c>
    </row>
    <row r="3247" spans="1:7">
      <c r="A3247">
        <v>2691</v>
      </c>
      <c r="B3247" t="s">
        <v>5149</v>
      </c>
      <c r="C3247" t="s">
        <v>5151</v>
      </c>
      <c r="D3247">
        <v>0.8</v>
      </c>
      <c r="E3247" t="s">
        <v>166</v>
      </c>
      <c r="F3247" t="s">
        <v>4963</v>
      </c>
      <c r="G3247">
        <v>4</v>
      </c>
    </row>
    <row r="3248" spans="1:7">
      <c r="A3248">
        <v>413</v>
      </c>
      <c r="B3248" t="s">
        <v>4648</v>
      </c>
      <c r="C3248" t="s">
        <v>2945</v>
      </c>
      <c r="D3248">
        <v>0.5</v>
      </c>
      <c r="E3248" t="s">
        <v>166</v>
      </c>
      <c r="F3248" t="s">
        <v>2900</v>
      </c>
      <c r="G3248">
        <v>1</v>
      </c>
    </row>
    <row r="3249" spans="1:7">
      <c r="A3249">
        <v>3014</v>
      </c>
      <c r="B3249" t="s">
        <v>4648</v>
      </c>
      <c r="C3249" t="s">
        <v>4636</v>
      </c>
      <c r="D3249">
        <v>0.8</v>
      </c>
      <c r="E3249" t="s">
        <v>166</v>
      </c>
      <c r="F3249" t="s">
        <v>4512</v>
      </c>
      <c r="G3249">
        <v>1</v>
      </c>
    </row>
    <row r="3250" spans="1:7">
      <c r="A3250">
        <v>3013</v>
      </c>
      <c r="B3250" t="s">
        <v>4648</v>
      </c>
      <c r="C3250" t="s">
        <v>18488</v>
      </c>
      <c r="D3250">
        <v>0.8</v>
      </c>
      <c r="E3250" t="s">
        <v>40</v>
      </c>
      <c r="F3250" t="s">
        <v>15376</v>
      </c>
      <c r="G3250">
        <v>1</v>
      </c>
    </row>
    <row r="3251" spans="1:7">
      <c r="A3251">
        <v>11610</v>
      </c>
      <c r="B3251" t="s">
        <v>4648</v>
      </c>
      <c r="C3251" t="s">
        <v>18489</v>
      </c>
      <c r="D3251">
        <v>0.1</v>
      </c>
      <c r="E3251" t="s">
        <v>40</v>
      </c>
      <c r="F3251" t="s">
        <v>14590</v>
      </c>
      <c r="G3251">
        <v>1</v>
      </c>
    </row>
    <row r="3252" spans="1:7">
      <c r="A3252">
        <v>3015</v>
      </c>
      <c r="B3252" t="s">
        <v>10358</v>
      </c>
      <c r="C3252" t="s">
        <v>17280</v>
      </c>
      <c r="D3252">
        <v>0.8</v>
      </c>
      <c r="F3252" t="s">
        <v>14748</v>
      </c>
      <c r="G3252">
        <v>3</v>
      </c>
    </row>
    <row r="3253" spans="1:7">
      <c r="A3253">
        <v>6673</v>
      </c>
      <c r="B3253" t="s">
        <v>10358</v>
      </c>
      <c r="C3253" t="s">
        <v>8259</v>
      </c>
      <c r="D3253">
        <v>0.8</v>
      </c>
      <c r="F3253" t="s">
        <v>8093</v>
      </c>
      <c r="G3253">
        <v>3</v>
      </c>
    </row>
    <row r="3254" spans="1:7">
      <c r="A3254">
        <v>3016</v>
      </c>
      <c r="B3254" t="s">
        <v>191</v>
      </c>
      <c r="C3254" t="s">
        <v>193</v>
      </c>
      <c r="D3254">
        <v>0.8</v>
      </c>
      <c r="E3254" t="s">
        <v>40</v>
      </c>
      <c r="F3254" t="s">
        <v>68</v>
      </c>
      <c r="G3254">
        <v>1</v>
      </c>
    </row>
    <row r="3255" spans="1:7">
      <c r="A3255">
        <v>3017</v>
      </c>
      <c r="B3255" t="s">
        <v>14921</v>
      </c>
      <c r="C3255" t="s">
        <v>16572</v>
      </c>
      <c r="D3255">
        <v>0.8</v>
      </c>
      <c r="E3255" t="s">
        <v>12637</v>
      </c>
      <c r="F3255" t="s">
        <v>2210</v>
      </c>
      <c r="G3255">
        <v>7</v>
      </c>
    </row>
    <row r="3256" spans="1:7">
      <c r="A3256">
        <v>414</v>
      </c>
      <c r="B3256" t="s">
        <v>4366</v>
      </c>
      <c r="C3256" t="s">
        <v>18365</v>
      </c>
      <c r="D3256">
        <v>0.5</v>
      </c>
      <c r="E3256" t="s">
        <v>49</v>
      </c>
      <c r="F3256" t="s">
        <v>13028</v>
      </c>
      <c r="G3256">
        <v>7</v>
      </c>
    </row>
    <row r="3257" spans="1:7">
      <c r="A3257">
        <v>3018</v>
      </c>
      <c r="B3257" t="s">
        <v>4366</v>
      </c>
      <c r="C3257" t="s">
        <v>18490</v>
      </c>
      <c r="D3257">
        <v>0.6</v>
      </c>
      <c r="E3257" t="s">
        <v>49</v>
      </c>
      <c r="F3257" t="s">
        <v>15279</v>
      </c>
      <c r="G3257">
        <v>8</v>
      </c>
    </row>
    <row r="3258" spans="1:7">
      <c r="A3258">
        <v>3019</v>
      </c>
      <c r="B3258" t="s">
        <v>4366</v>
      </c>
      <c r="C3258" t="s">
        <v>59</v>
      </c>
      <c r="D3258">
        <v>0.8</v>
      </c>
      <c r="E3258" t="s">
        <v>49</v>
      </c>
      <c r="F3258" t="s">
        <v>58</v>
      </c>
      <c r="G3258">
        <v>8</v>
      </c>
    </row>
    <row r="3259" spans="1:7">
      <c r="A3259">
        <v>415</v>
      </c>
      <c r="B3259" t="s">
        <v>7335</v>
      </c>
      <c r="C3259" t="s">
        <v>7325</v>
      </c>
      <c r="D3259">
        <v>0.8</v>
      </c>
      <c r="E3259" t="s">
        <v>49</v>
      </c>
      <c r="F3259" t="s">
        <v>7247</v>
      </c>
      <c r="G3259">
        <v>1</v>
      </c>
    </row>
    <row r="3260" spans="1:7">
      <c r="A3260">
        <v>11959</v>
      </c>
      <c r="B3260" t="s">
        <v>14198</v>
      </c>
      <c r="C3260" t="s">
        <v>13507</v>
      </c>
      <c r="D3260">
        <v>0.8</v>
      </c>
      <c r="E3260" t="s">
        <v>166</v>
      </c>
      <c r="F3260" t="s">
        <v>13121</v>
      </c>
      <c r="G3260">
        <v>2</v>
      </c>
    </row>
    <row r="3261" spans="1:7">
      <c r="A3261">
        <v>3020</v>
      </c>
      <c r="B3261" t="s">
        <v>14198</v>
      </c>
      <c r="C3261" t="s">
        <v>14199</v>
      </c>
      <c r="D3261">
        <v>0.8</v>
      </c>
      <c r="E3261" t="s">
        <v>166</v>
      </c>
      <c r="F3261" t="s">
        <v>13121</v>
      </c>
      <c r="G3261">
        <v>7</v>
      </c>
    </row>
    <row r="3262" spans="1:7">
      <c r="A3262">
        <v>6702</v>
      </c>
      <c r="B3262" t="s">
        <v>14198</v>
      </c>
      <c r="C3262" t="s">
        <v>14147</v>
      </c>
      <c r="D3262">
        <v>0.3</v>
      </c>
      <c r="E3262" t="s">
        <v>107</v>
      </c>
      <c r="F3262" t="s">
        <v>13121</v>
      </c>
      <c r="G3262">
        <v>7</v>
      </c>
    </row>
    <row r="3263" spans="1:7">
      <c r="A3263">
        <v>551</v>
      </c>
      <c r="B3263" t="s">
        <v>7736</v>
      </c>
      <c r="C3263" t="s">
        <v>7632</v>
      </c>
      <c r="D3263">
        <v>0.01</v>
      </c>
      <c r="E3263" t="s">
        <v>107</v>
      </c>
      <c r="F3263" t="s">
        <v>7247</v>
      </c>
      <c r="G3263">
        <v>5</v>
      </c>
    </row>
    <row r="3264" spans="1:7">
      <c r="A3264">
        <v>3385</v>
      </c>
      <c r="B3264" t="s">
        <v>164</v>
      </c>
      <c r="C3264" t="s">
        <v>13969</v>
      </c>
      <c r="D3264">
        <v>0.8</v>
      </c>
      <c r="E3264" t="s">
        <v>166</v>
      </c>
      <c r="F3264" t="s">
        <v>13121</v>
      </c>
      <c r="G3264">
        <v>5</v>
      </c>
    </row>
    <row r="3265" spans="1:7">
      <c r="A3265">
        <v>3386</v>
      </c>
      <c r="B3265" t="s">
        <v>3581</v>
      </c>
      <c r="C3265" t="s">
        <v>17282</v>
      </c>
      <c r="D3265">
        <v>0.01</v>
      </c>
      <c r="E3265" t="s">
        <v>203</v>
      </c>
      <c r="F3265" t="s">
        <v>3381</v>
      </c>
      <c r="G3265">
        <v>6</v>
      </c>
    </row>
    <row r="3266" spans="1:7">
      <c r="A3266">
        <v>11008</v>
      </c>
      <c r="B3266" t="s">
        <v>3581</v>
      </c>
      <c r="C3266" t="s">
        <v>17283</v>
      </c>
      <c r="D3266">
        <v>0.1</v>
      </c>
      <c r="E3266" t="s">
        <v>203</v>
      </c>
      <c r="F3266" t="s">
        <v>14655</v>
      </c>
      <c r="G3266">
        <v>2</v>
      </c>
    </row>
    <row r="3267" spans="1:7">
      <c r="A3267">
        <v>3387</v>
      </c>
      <c r="B3267" t="s">
        <v>9759</v>
      </c>
      <c r="C3267" t="s">
        <v>9756</v>
      </c>
      <c r="D3267">
        <v>0.8</v>
      </c>
      <c r="E3267" t="s">
        <v>49</v>
      </c>
      <c r="F3267" t="s">
        <v>9536</v>
      </c>
      <c r="G3267">
        <v>3</v>
      </c>
    </row>
    <row r="3268" spans="1:7">
      <c r="A3268">
        <v>552</v>
      </c>
      <c r="B3268" t="s">
        <v>3117</v>
      </c>
      <c r="C3268" t="s">
        <v>3112</v>
      </c>
      <c r="D3268">
        <v>0.8</v>
      </c>
      <c r="F3268" t="s">
        <v>2900</v>
      </c>
      <c r="G3268">
        <v>3</v>
      </c>
    </row>
    <row r="3269" spans="1:7">
      <c r="A3269">
        <v>3389</v>
      </c>
      <c r="B3269" t="s">
        <v>3117</v>
      </c>
      <c r="C3269" t="s">
        <v>3324</v>
      </c>
      <c r="D3269">
        <v>0.1</v>
      </c>
      <c r="E3269" t="s">
        <v>595</v>
      </c>
      <c r="F3269" t="s">
        <v>2900</v>
      </c>
      <c r="G3269">
        <v>7</v>
      </c>
    </row>
    <row r="3270" spans="1:7">
      <c r="A3270">
        <v>3388</v>
      </c>
      <c r="B3270" t="s">
        <v>3117</v>
      </c>
      <c r="C3270" t="s">
        <v>17284</v>
      </c>
      <c r="D3270">
        <v>0.1</v>
      </c>
      <c r="F3270" t="s">
        <v>14655</v>
      </c>
      <c r="G3270">
        <v>3</v>
      </c>
    </row>
    <row r="3271" spans="1:7">
      <c r="A3271">
        <v>3843</v>
      </c>
      <c r="B3271" t="s">
        <v>6011</v>
      </c>
      <c r="C3271" t="s">
        <v>6007</v>
      </c>
      <c r="D3271">
        <v>0.8</v>
      </c>
      <c r="E3271" t="s">
        <v>354</v>
      </c>
      <c r="F3271" t="s">
        <v>5790</v>
      </c>
      <c r="G3271">
        <v>2</v>
      </c>
    </row>
    <row r="3272" spans="1:7">
      <c r="A3272">
        <v>11826</v>
      </c>
      <c r="B3272" t="s">
        <v>6011</v>
      </c>
      <c r="C3272" t="s">
        <v>17285</v>
      </c>
      <c r="D3272">
        <v>0.6</v>
      </c>
      <c r="E3272" t="s">
        <v>12637</v>
      </c>
      <c r="F3272" t="s">
        <v>14699</v>
      </c>
      <c r="G3272">
        <v>2</v>
      </c>
    </row>
    <row r="3273" spans="1:7">
      <c r="A3273">
        <v>3844</v>
      </c>
      <c r="B3273" t="s">
        <v>6011</v>
      </c>
      <c r="C3273" t="s">
        <v>17286</v>
      </c>
      <c r="D3273">
        <v>0.5</v>
      </c>
      <c r="E3273" t="s">
        <v>12637</v>
      </c>
      <c r="F3273" t="s">
        <v>2210</v>
      </c>
      <c r="G3273">
        <v>2</v>
      </c>
    </row>
    <row r="3274" spans="1:7">
      <c r="A3274">
        <v>679</v>
      </c>
      <c r="B3274" t="s">
        <v>14482</v>
      </c>
      <c r="C3274" t="s">
        <v>16391</v>
      </c>
      <c r="D3274">
        <v>0.01</v>
      </c>
      <c r="E3274" t="s">
        <v>107</v>
      </c>
      <c r="F3274" t="s">
        <v>11921</v>
      </c>
      <c r="G3274">
        <v>3</v>
      </c>
    </row>
    <row r="3275" spans="1:7">
      <c r="A3275">
        <v>3845</v>
      </c>
      <c r="B3275" t="s">
        <v>14482</v>
      </c>
      <c r="C3275" t="s">
        <v>14563</v>
      </c>
      <c r="D3275">
        <v>0.01</v>
      </c>
      <c r="E3275" t="s">
        <v>107</v>
      </c>
      <c r="F3275" t="s">
        <v>14278</v>
      </c>
      <c r="G3275">
        <v>5</v>
      </c>
    </row>
    <row r="3276" spans="1:7">
      <c r="A3276">
        <v>3846</v>
      </c>
      <c r="B3276" t="s">
        <v>13334</v>
      </c>
      <c r="C3276" t="s">
        <v>13320</v>
      </c>
      <c r="D3276">
        <v>0.01</v>
      </c>
      <c r="E3276" t="s">
        <v>203</v>
      </c>
      <c r="F3276" t="s">
        <v>13121</v>
      </c>
      <c r="G3276">
        <v>1</v>
      </c>
    </row>
    <row r="3277" spans="1:7">
      <c r="A3277">
        <v>553</v>
      </c>
      <c r="B3277" t="s">
        <v>5536</v>
      </c>
      <c r="C3277" t="s">
        <v>18448</v>
      </c>
      <c r="D3277">
        <v>0.01</v>
      </c>
      <c r="E3277" t="s">
        <v>40</v>
      </c>
      <c r="F3277" t="s">
        <v>14748</v>
      </c>
      <c r="G3277">
        <v>5</v>
      </c>
    </row>
    <row r="3278" spans="1:7">
      <c r="A3278">
        <v>3847</v>
      </c>
      <c r="B3278" t="s">
        <v>6573</v>
      </c>
      <c r="C3278" t="s">
        <v>6577</v>
      </c>
      <c r="D3278">
        <v>0.01</v>
      </c>
      <c r="E3278" t="s">
        <v>74</v>
      </c>
      <c r="F3278" t="s">
        <v>6576</v>
      </c>
      <c r="G3278">
        <v>1</v>
      </c>
    </row>
    <row r="3279" spans="1:7">
      <c r="A3279">
        <v>3848</v>
      </c>
      <c r="B3279" t="s">
        <v>7214</v>
      </c>
      <c r="C3279" t="s">
        <v>7211</v>
      </c>
      <c r="D3279">
        <v>0.01</v>
      </c>
      <c r="E3279" t="s">
        <v>595</v>
      </c>
      <c r="F3279" t="s">
        <v>6576</v>
      </c>
      <c r="G3279">
        <v>7</v>
      </c>
    </row>
    <row r="3280" spans="1:7">
      <c r="A3280">
        <v>3849</v>
      </c>
      <c r="B3280" t="s">
        <v>12485</v>
      </c>
      <c r="C3280" t="s">
        <v>12482</v>
      </c>
      <c r="D3280">
        <v>0.8</v>
      </c>
      <c r="E3280" t="s">
        <v>203</v>
      </c>
      <c r="F3280" t="s">
        <v>12334</v>
      </c>
      <c r="G3280">
        <v>3</v>
      </c>
    </row>
    <row r="3281" spans="1:7">
      <c r="A3281">
        <v>3850</v>
      </c>
      <c r="B3281" t="s">
        <v>9979</v>
      </c>
      <c r="C3281" t="s">
        <v>9975</v>
      </c>
      <c r="D3281">
        <v>0.01</v>
      </c>
      <c r="E3281" t="s">
        <v>166</v>
      </c>
      <c r="F3281" t="s">
        <v>9536</v>
      </c>
      <c r="G3281">
        <v>5</v>
      </c>
    </row>
    <row r="3282" spans="1:7">
      <c r="A3282">
        <v>4242</v>
      </c>
      <c r="B3282" t="s">
        <v>12469</v>
      </c>
      <c r="C3282" t="s">
        <v>18491</v>
      </c>
      <c r="D3282">
        <v>0.01</v>
      </c>
      <c r="E3282" t="s">
        <v>49</v>
      </c>
      <c r="F3282" t="s">
        <v>14771</v>
      </c>
      <c r="G3282">
        <v>3</v>
      </c>
    </row>
    <row r="3283" spans="1:7">
      <c r="A3283">
        <v>4243</v>
      </c>
      <c r="B3283" t="s">
        <v>6797</v>
      </c>
      <c r="C3283" t="s">
        <v>6790</v>
      </c>
      <c r="D3283">
        <v>0.01</v>
      </c>
      <c r="E3283" t="s">
        <v>123</v>
      </c>
      <c r="F3283" t="s">
        <v>6576</v>
      </c>
      <c r="G3283">
        <v>2</v>
      </c>
    </row>
    <row r="3284" spans="1:7">
      <c r="A3284">
        <v>4244</v>
      </c>
      <c r="B3284" t="s">
        <v>4738</v>
      </c>
      <c r="C3284" t="s">
        <v>4740</v>
      </c>
      <c r="D3284">
        <v>0.8</v>
      </c>
      <c r="E3284" t="s">
        <v>80</v>
      </c>
      <c r="F3284" t="s">
        <v>4512</v>
      </c>
      <c r="G3284">
        <v>2</v>
      </c>
    </row>
    <row r="3285" spans="1:7">
      <c r="A3285">
        <v>4245</v>
      </c>
      <c r="B3285" t="s">
        <v>1404</v>
      </c>
      <c r="C3285" t="s">
        <v>5151</v>
      </c>
      <c r="D3285">
        <v>0.01</v>
      </c>
      <c r="E3285" t="s">
        <v>166</v>
      </c>
      <c r="F3285" t="s">
        <v>4963</v>
      </c>
      <c r="G3285">
        <v>4</v>
      </c>
    </row>
    <row r="3286" spans="1:7">
      <c r="A3286">
        <v>7052</v>
      </c>
      <c r="B3286" t="s">
        <v>5374</v>
      </c>
      <c r="C3286" t="s">
        <v>18492</v>
      </c>
      <c r="D3286">
        <v>0.6</v>
      </c>
      <c r="E3286" t="s">
        <v>49</v>
      </c>
      <c r="F3286" t="s">
        <v>15376</v>
      </c>
      <c r="G3286">
        <v>5</v>
      </c>
    </row>
    <row r="3287" spans="1:7">
      <c r="A3287">
        <v>4246</v>
      </c>
      <c r="B3287" t="s">
        <v>5374</v>
      </c>
      <c r="C3287" t="s">
        <v>5371</v>
      </c>
      <c r="D3287">
        <v>0.01</v>
      </c>
      <c r="E3287" t="s">
        <v>49</v>
      </c>
      <c r="F3287" t="s">
        <v>4512</v>
      </c>
      <c r="G3287">
        <v>5</v>
      </c>
    </row>
    <row r="3288" spans="1:7">
      <c r="A3288">
        <v>4248</v>
      </c>
      <c r="B3288" t="s">
        <v>4632</v>
      </c>
      <c r="C3288" t="s">
        <v>4604</v>
      </c>
      <c r="D3288">
        <v>0.01</v>
      </c>
      <c r="E3288" t="s">
        <v>49</v>
      </c>
      <c r="F3288" t="s">
        <v>4512</v>
      </c>
      <c r="G3288">
        <v>1</v>
      </c>
    </row>
    <row r="3289" spans="1:7">
      <c r="A3289">
        <v>4247</v>
      </c>
      <c r="B3289" t="s">
        <v>4632</v>
      </c>
      <c r="C3289" t="s">
        <v>18493</v>
      </c>
      <c r="D3289">
        <v>0.01</v>
      </c>
      <c r="E3289" t="s">
        <v>49</v>
      </c>
      <c r="F3289" t="s">
        <v>14590</v>
      </c>
      <c r="G3289">
        <v>1</v>
      </c>
    </row>
    <row r="3290" spans="1:7">
      <c r="A3290">
        <v>4249</v>
      </c>
      <c r="B3290" t="s">
        <v>13678</v>
      </c>
      <c r="C3290" t="s">
        <v>13674</v>
      </c>
      <c r="D3290">
        <v>0.8</v>
      </c>
      <c r="E3290" t="s">
        <v>107</v>
      </c>
      <c r="F3290" t="s">
        <v>13121</v>
      </c>
      <c r="G3290">
        <v>3</v>
      </c>
    </row>
    <row r="3291" spans="1:7">
      <c r="A3291">
        <v>11009</v>
      </c>
      <c r="B3291" t="s">
        <v>17290</v>
      </c>
      <c r="C3291" t="s">
        <v>17291</v>
      </c>
      <c r="D3291">
        <v>0.1</v>
      </c>
      <c r="E3291" t="s">
        <v>12625</v>
      </c>
      <c r="F3291" t="s">
        <v>14771</v>
      </c>
      <c r="G3291">
        <v>5</v>
      </c>
    </row>
    <row r="3292" spans="1:7">
      <c r="A3292">
        <v>4250</v>
      </c>
      <c r="B3292" t="s">
        <v>17290</v>
      </c>
      <c r="C3292" t="s">
        <v>17292</v>
      </c>
      <c r="D3292">
        <v>0.01</v>
      </c>
      <c r="E3292" t="s">
        <v>12625</v>
      </c>
      <c r="F3292" t="s">
        <v>14771</v>
      </c>
      <c r="G3292">
        <v>5</v>
      </c>
    </row>
    <row r="3293" spans="1:7">
      <c r="A3293">
        <v>4251</v>
      </c>
      <c r="B3293" t="s">
        <v>17293</v>
      </c>
      <c r="C3293" t="s">
        <v>3701</v>
      </c>
      <c r="D3293">
        <v>0.01</v>
      </c>
      <c r="E3293" t="s">
        <v>203</v>
      </c>
      <c r="F3293" t="s">
        <v>3381</v>
      </c>
      <c r="G3293">
        <v>2</v>
      </c>
    </row>
    <row r="3294" spans="1:7">
      <c r="A3294">
        <v>4653</v>
      </c>
      <c r="B3294" t="s">
        <v>5854</v>
      </c>
      <c r="C3294" t="s">
        <v>5889</v>
      </c>
      <c r="D3294">
        <v>0.01</v>
      </c>
      <c r="E3294" t="s">
        <v>203</v>
      </c>
      <c r="F3294" t="s">
        <v>5790</v>
      </c>
      <c r="G3294">
        <v>1</v>
      </c>
    </row>
    <row r="3295" spans="1:7">
      <c r="A3295">
        <v>945</v>
      </c>
      <c r="B3295" t="s">
        <v>2896</v>
      </c>
      <c r="C3295" t="s">
        <v>16897</v>
      </c>
      <c r="D3295">
        <v>0.01</v>
      </c>
      <c r="E3295" t="s">
        <v>203</v>
      </c>
      <c r="F3295" t="s">
        <v>13028</v>
      </c>
      <c r="G3295">
        <v>6</v>
      </c>
    </row>
    <row r="3296" spans="1:7">
      <c r="A3296">
        <v>4654</v>
      </c>
      <c r="B3296" t="s">
        <v>2896</v>
      </c>
      <c r="C3296" t="s">
        <v>16193</v>
      </c>
      <c r="D3296">
        <v>0.01</v>
      </c>
      <c r="E3296" t="s">
        <v>203</v>
      </c>
      <c r="F3296" t="s">
        <v>14771</v>
      </c>
      <c r="G3296">
        <v>6</v>
      </c>
    </row>
    <row r="3297" spans="1:7">
      <c r="A3297">
        <v>7207</v>
      </c>
      <c r="B3297" t="s">
        <v>2896</v>
      </c>
      <c r="C3297" t="s">
        <v>16310</v>
      </c>
      <c r="D3297">
        <v>0.8</v>
      </c>
      <c r="E3297" t="s">
        <v>80</v>
      </c>
      <c r="F3297" t="s">
        <v>13028</v>
      </c>
      <c r="G3297">
        <v>2</v>
      </c>
    </row>
    <row r="3298" spans="1:7">
      <c r="A3298">
        <v>4655</v>
      </c>
      <c r="B3298" t="s">
        <v>819</v>
      </c>
      <c r="C3298" t="s">
        <v>17294</v>
      </c>
      <c r="D3298">
        <v>0.01</v>
      </c>
      <c r="F3298" t="s">
        <v>15389</v>
      </c>
      <c r="G3298">
        <v>7</v>
      </c>
    </row>
    <row r="3299" spans="1:7">
      <c r="A3299">
        <v>4656</v>
      </c>
      <c r="B3299" t="s">
        <v>819</v>
      </c>
      <c r="C3299" t="s">
        <v>815</v>
      </c>
      <c r="D3299">
        <v>0.01</v>
      </c>
      <c r="F3299" t="s">
        <v>68</v>
      </c>
      <c r="G3299">
        <v>7</v>
      </c>
    </row>
    <row r="3300" spans="1:7">
      <c r="A3300">
        <v>7134</v>
      </c>
      <c r="B3300" t="s">
        <v>2307</v>
      </c>
      <c r="C3300" t="s">
        <v>2295</v>
      </c>
      <c r="D3300">
        <v>0.8</v>
      </c>
      <c r="E3300" t="s">
        <v>203</v>
      </c>
      <c r="F3300" t="s">
        <v>2210</v>
      </c>
      <c r="G3300">
        <v>1</v>
      </c>
    </row>
    <row r="3301" spans="1:7">
      <c r="A3301">
        <v>4252</v>
      </c>
      <c r="B3301" t="s">
        <v>13511</v>
      </c>
      <c r="C3301" t="s">
        <v>17295</v>
      </c>
      <c r="D3301">
        <v>0.01</v>
      </c>
      <c r="E3301" t="s">
        <v>166</v>
      </c>
      <c r="F3301" t="s">
        <v>13121</v>
      </c>
      <c r="G3301">
        <v>2</v>
      </c>
    </row>
    <row r="3302" spans="1:7">
      <c r="A3302">
        <v>6782</v>
      </c>
      <c r="B3302" t="s">
        <v>13511</v>
      </c>
      <c r="C3302" t="s">
        <v>12776</v>
      </c>
      <c r="D3302">
        <v>0.8</v>
      </c>
      <c r="E3302" t="s">
        <v>166</v>
      </c>
      <c r="F3302" t="s">
        <v>12660</v>
      </c>
      <c r="G3302">
        <v>2</v>
      </c>
    </row>
    <row r="3303" spans="1:7">
      <c r="A3303">
        <v>4657</v>
      </c>
      <c r="B3303" t="s">
        <v>5914</v>
      </c>
      <c r="C3303" t="s">
        <v>5910</v>
      </c>
      <c r="D3303">
        <v>0.01</v>
      </c>
      <c r="E3303" t="s">
        <v>67</v>
      </c>
      <c r="F3303" t="s">
        <v>5790</v>
      </c>
      <c r="G3303">
        <v>2</v>
      </c>
    </row>
    <row r="3304" spans="1:7">
      <c r="A3304">
        <v>946</v>
      </c>
      <c r="B3304" t="s">
        <v>10854</v>
      </c>
      <c r="C3304" t="s">
        <v>10850</v>
      </c>
      <c r="D3304">
        <v>0.1</v>
      </c>
      <c r="F3304" t="s">
        <v>10625</v>
      </c>
      <c r="G3304">
        <v>3</v>
      </c>
    </row>
    <row r="3305" spans="1:7">
      <c r="A3305">
        <v>11611</v>
      </c>
      <c r="B3305" t="s">
        <v>5431</v>
      </c>
      <c r="C3305" t="s">
        <v>17296</v>
      </c>
      <c r="D3305">
        <v>0.1</v>
      </c>
      <c r="E3305" t="s">
        <v>12637</v>
      </c>
      <c r="F3305" t="s">
        <v>14771</v>
      </c>
      <c r="G3305">
        <v>5</v>
      </c>
    </row>
    <row r="3306" spans="1:7">
      <c r="A3306">
        <v>5037</v>
      </c>
      <c r="B3306" t="s">
        <v>5431</v>
      </c>
      <c r="C3306" t="s">
        <v>17297</v>
      </c>
      <c r="D3306">
        <v>0.01</v>
      </c>
      <c r="E3306" t="s">
        <v>12637</v>
      </c>
      <c r="F3306" t="s">
        <v>14771</v>
      </c>
      <c r="G3306">
        <v>5</v>
      </c>
    </row>
    <row r="3307" spans="1:7">
      <c r="A3307">
        <v>11612</v>
      </c>
      <c r="B3307" t="s">
        <v>5431</v>
      </c>
      <c r="C3307" t="s">
        <v>16911</v>
      </c>
      <c r="D3307">
        <v>0.1</v>
      </c>
      <c r="E3307" t="s">
        <v>12637</v>
      </c>
      <c r="F3307" t="s">
        <v>13121</v>
      </c>
      <c r="G3307">
        <v>5</v>
      </c>
    </row>
    <row r="3308" spans="1:7">
      <c r="A3308">
        <v>5038</v>
      </c>
      <c r="B3308" t="s">
        <v>10340</v>
      </c>
      <c r="C3308" t="s">
        <v>10341</v>
      </c>
      <c r="D3308">
        <v>0.6</v>
      </c>
      <c r="E3308" t="s">
        <v>135</v>
      </c>
      <c r="F3308" t="s">
        <v>10160</v>
      </c>
      <c r="G3308">
        <v>3</v>
      </c>
    </row>
    <row r="3309" spans="1:7">
      <c r="A3309">
        <v>6795</v>
      </c>
      <c r="B3309" t="s">
        <v>10340</v>
      </c>
      <c r="C3309" t="s">
        <v>17298</v>
      </c>
      <c r="D3309">
        <v>0.8</v>
      </c>
      <c r="E3309" t="s">
        <v>135</v>
      </c>
      <c r="F3309" t="s">
        <v>8093</v>
      </c>
      <c r="G3309">
        <v>3</v>
      </c>
    </row>
    <row r="3310" spans="1:7">
      <c r="A3310">
        <v>5039</v>
      </c>
      <c r="B3310" t="s">
        <v>9332</v>
      </c>
      <c r="C3310" t="s">
        <v>13636</v>
      </c>
      <c r="D3310">
        <v>0.01</v>
      </c>
      <c r="E3310" t="s">
        <v>80</v>
      </c>
      <c r="F3310" t="s">
        <v>13121</v>
      </c>
      <c r="G3310">
        <v>3</v>
      </c>
    </row>
    <row r="3311" spans="1:7">
      <c r="A3311">
        <v>1177</v>
      </c>
      <c r="B3311" t="s">
        <v>11829</v>
      </c>
      <c r="C3311" t="s">
        <v>11831</v>
      </c>
      <c r="D3311">
        <v>0.1</v>
      </c>
      <c r="E3311" t="s">
        <v>49</v>
      </c>
      <c r="F3311" t="s">
        <v>11432</v>
      </c>
      <c r="G3311">
        <v>7</v>
      </c>
    </row>
    <row r="3312" spans="1:7">
      <c r="A3312">
        <v>5390</v>
      </c>
      <c r="B3312" t="s">
        <v>7207</v>
      </c>
      <c r="C3312" t="s">
        <v>7195</v>
      </c>
      <c r="D3312">
        <v>0.8</v>
      </c>
      <c r="E3312" t="s">
        <v>354</v>
      </c>
      <c r="F3312" t="s">
        <v>6576</v>
      </c>
      <c r="G3312">
        <v>7</v>
      </c>
    </row>
    <row r="3313" spans="1:7">
      <c r="A3313">
        <v>5391</v>
      </c>
      <c r="B3313" t="s">
        <v>17299</v>
      </c>
      <c r="C3313" t="s">
        <v>5579</v>
      </c>
      <c r="D3313">
        <v>0.01</v>
      </c>
      <c r="E3313" t="s">
        <v>67</v>
      </c>
      <c r="F3313" t="s">
        <v>4963</v>
      </c>
      <c r="G3313">
        <v>8</v>
      </c>
    </row>
    <row r="3314" spans="1:7">
      <c r="A3314">
        <v>5392</v>
      </c>
      <c r="B3314" t="s">
        <v>4353</v>
      </c>
      <c r="C3314" t="s">
        <v>9070</v>
      </c>
      <c r="D3314">
        <v>0.6</v>
      </c>
      <c r="E3314" t="s">
        <v>74</v>
      </c>
      <c r="F3314" t="s">
        <v>8594</v>
      </c>
      <c r="G3314">
        <v>7</v>
      </c>
    </row>
    <row r="3315" spans="1:7">
      <c r="A3315">
        <v>5394</v>
      </c>
      <c r="B3315" t="s">
        <v>4353</v>
      </c>
      <c r="C3315" t="s">
        <v>4315</v>
      </c>
      <c r="D3315">
        <v>0.8</v>
      </c>
      <c r="E3315" t="s">
        <v>74</v>
      </c>
      <c r="F3315" t="s">
        <v>58</v>
      </c>
      <c r="G3315">
        <v>8</v>
      </c>
    </row>
    <row r="3316" spans="1:7">
      <c r="A3316">
        <v>5393</v>
      </c>
      <c r="B3316" t="s">
        <v>4353</v>
      </c>
      <c r="C3316" t="s">
        <v>7150</v>
      </c>
      <c r="D3316">
        <v>0.01</v>
      </c>
      <c r="E3316" t="s">
        <v>74</v>
      </c>
      <c r="F3316" t="s">
        <v>6576</v>
      </c>
      <c r="G3316">
        <v>7</v>
      </c>
    </row>
    <row r="3317" spans="1:7">
      <c r="A3317">
        <v>1286</v>
      </c>
      <c r="B3317" t="s">
        <v>11712</v>
      </c>
      <c r="C3317" t="s">
        <v>11892</v>
      </c>
      <c r="D3317">
        <v>0.01</v>
      </c>
      <c r="F3317" t="s">
        <v>11649</v>
      </c>
      <c r="G3317">
        <v>8</v>
      </c>
    </row>
    <row r="3318" spans="1:7">
      <c r="A3318">
        <v>1287</v>
      </c>
      <c r="B3318" t="s">
        <v>5599</v>
      </c>
      <c r="C3318" t="s">
        <v>17300</v>
      </c>
      <c r="D3318">
        <v>0.01</v>
      </c>
      <c r="E3318" t="s">
        <v>67</v>
      </c>
      <c r="F3318" t="s">
        <v>15363</v>
      </c>
      <c r="G3318">
        <v>8</v>
      </c>
    </row>
    <row r="3319" spans="1:7">
      <c r="A3319">
        <v>7140</v>
      </c>
      <c r="B3319" t="s">
        <v>5599</v>
      </c>
      <c r="C3319" t="s">
        <v>4964</v>
      </c>
      <c r="D3319">
        <v>0.8</v>
      </c>
      <c r="E3319" t="s">
        <v>67</v>
      </c>
      <c r="F3319" t="s">
        <v>4963</v>
      </c>
      <c r="G3319">
        <v>4</v>
      </c>
    </row>
    <row r="3320" spans="1:7">
      <c r="A3320">
        <v>5687</v>
      </c>
      <c r="B3320" t="s">
        <v>5599</v>
      </c>
      <c r="C3320" t="s">
        <v>5579</v>
      </c>
      <c r="D3320">
        <v>0.01</v>
      </c>
      <c r="E3320" t="s">
        <v>67</v>
      </c>
      <c r="F3320" t="s">
        <v>4963</v>
      </c>
      <c r="G3320">
        <v>8</v>
      </c>
    </row>
    <row r="3321" spans="1:7">
      <c r="A3321">
        <v>1288</v>
      </c>
      <c r="B3321" t="s">
        <v>7515</v>
      </c>
      <c r="C3321" t="s">
        <v>7516</v>
      </c>
      <c r="D3321">
        <v>0.01</v>
      </c>
      <c r="E3321" t="s">
        <v>203</v>
      </c>
      <c r="F3321" t="s">
        <v>7247</v>
      </c>
      <c r="G3321">
        <v>2</v>
      </c>
    </row>
    <row r="3322" spans="1:7">
      <c r="A3322">
        <v>1378</v>
      </c>
      <c r="B3322" t="s">
        <v>17301</v>
      </c>
      <c r="C3322" t="s">
        <v>9375</v>
      </c>
      <c r="D3322">
        <v>0.01</v>
      </c>
      <c r="F3322" t="s">
        <v>9136</v>
      </c>
      <c r="G3322">
        <v>3</v>
      </c>
    </row>
    <row r="3323" spans="1:7">
      <c r="A3323">
        <v>5920</v>
      </c>
      <c r="B3323" t="s">
        <v>14235</v>
      </c>
      <c r="C3323" t="s">
        <v>17302</v>
      </c>
      <c r="D3323">
        <v>0.01</v>
      </c>
      <c r="E3323" t="s">
        <v>166</v>
      </c>
      <c r="F3323" t="s">
        <v>13121</v>
      </c>
      <c r="G3323">
        <v>7</v>
      </c>
    </row>
    <row r="3324" spans="1:7">
      <c r="A3324">
        <v>1454</v>
      </c>
      <c r="B3324" t="s">
        <v>7757</v>
      </c>
      <c r="C3324" t="s">
        <v>7758</v>
      </c>
      <c r="D3324">
        <v>0.01</v>
      </c>
      <c r="F3324" t="s">
        <v>7247</v>
      </c>
      <c r="G3324">
        <v>7</v>
      </c>
    </row>
    <row r="3325" spans="1:7">
      <c r="A3325">
        <v>1509</v>
      </c>
      <c r="B3325" t="s">
        <v>4357</v>
      </c>
      <c r="C3325" t="s">
        <v>17303</v>
      </c>
      <c r="D3325">
        <v>0.01</v>
      </c>
      <c r="E3325" t="s">
        <v>123</v>
      </c>
      <c r="F3325" t="s">
        <v>11343</v>
      </c>
      <c r="G3325">
        <v>8</v>
      </c>
    </row>
    <row r="3326" spans="1:7">
      <c r="A3326">
        <v>6233</v>
      </c>
      <c r="B3326" t="s">
        <v>4357</v>
      </c>
      <c r="C3326" t="s">
        <v>4354</v>
      </c>
      <c r="D3326">
        <v>0.01</v>
      </c>
      <c r="E3326" t="s">
        <v>123</v>
      </c>
      <c r="F3326" t="s">
        <v>58</v>
      </c>
      <c r="G3326">
        <v>8</v>
      </c>
    </row>
    <row r="3327" spans="1:7">
      <c r="A3327">
        <v>6234</v>
      </c>
      <c r="B3327" t="s">
        <v>3747</v>
      </c>
      <c r="C3327" t="s">
        <v>3739</v>
      </c>
      <c r="D3327">
        <v>0.01</v>
      </c>
      <c r="E3327" t="s">
        <v>89</v>
      </c>
      <c r="F3327" t="s">
        <v>3381</v>
      </c>
      <c r="G3327">
        <v>3</v>
      </c>
    </row>
    <row r="3328" spans="1:7">
      <c r="A3328">
        <v>6339</v>
      </c>
      <c r="B3328" t="s">
        <v>13349</v>
      </c>
      <c r="C3328" t="s">
        <v>13320</v>
      </c>
      <c r="D3328">
        <v>0.01</v>
      </c>
      <c r="E3328" t="s">
        <v>203</v>
      </c>
      <c r="F3328" t="s">
        <v>13121</v>
      </c>
      <c r="G3328">
        <v>1</v>
      </c>
    </row>
    <row r="3329" spans="1:7">
      <c r="A3329">
        <v>1824</v>
      </c>
      <c r="B3329" t="s">
        <v>6535</v>
      </c>
      <c r="C3329" t="s">
        <v>6536</v>
      </c>
      <c r="D3329">
        <v>0.8</v>
      </c>
      <c r="F3329" t="s">
        <v>6139</v>
      </c>
      <c r="G3329">
        <v>8</v>
      </c>
    </row>
    <row r="3330" spans="1:7">
      <c r="A3330">
        <v>138</v>
      </c>
      <c r="B3330" t="s">
        <v>8294</v>
      </c>
      <c r="C3330" t="s">
        <v>7265</v>
      </c>
      <c r="D3330">
        <v>0.8</v>
      </c>
      <c r="E3330" t="s">
        <v>89</v>
      </c>
      <c r="F3330" t="s">
        <v>7247</v>
      </c>
      <c r="G3330">
        <v>1</v>
      </c>
    </row>
    <row r="3331" spans="1:7">
      <c r="A3331">
        <v>11011</v>
      </c>
      <c r="B3331" t="s">
        <v>8294</v>
      </c>
      <c r="C3331" t="s">
        <v>16349</v>
      </c>
      <c r="D3331">
        <v>0.1</v>
      </c>
      <c r="E3331" t="s">
        <v>89</v>
      </c>
      <c r="F3331" t="s">
        <v>4963</v>
      </c>
      <c r="G3331">
        <v>1</v>
      </c>
    </row>
    <row r="3332" spans="1:7">
      <c r="A3332">
        <v>139</v>
      </c>
      <c r="B3332" t="s">
        <v>8294</v>
      </c>
      <c r="C3332" t="s">
        <v>5021</v>
      </c>
      <c r="D3332">
        <v>0.6</v>
      </c>
      <c r="E3332" t="s">
        <v>89</v>
      </c>
      <c r="F3332" t="s">
        <v>4963</v>
      </c>
      <c r="G3332">
        <v>4</v>
      </c>
    </row>
    <row r="3333" spans="1:7">
      <c r="A3333">
        <v>2092</v>
      </c>
      <c r="B3333" t="s">
        <v>8294</v>
      </c>
      <c r="C3333" t="s">
        <v>8295</v>
      </c>
      <c r="D3333">
        <v>0.8</v>
      </c>
      <c r="E3333" t="s">
        <v>89</v>
      </c>
      <c r="F3333" t="s">
        <v>8277</v>
      </c>
      <c r="G3333">
        <v>4</v>
      </c>
    </row>
    <row r="3334" spans="1:7">
      <c r="A3334">
        <v>2355</v>
      </c>
      <c r="B3334" t="s">
        <v>4540</v>
      </c>
      <c r="C3334" t="s">
        <v>16890</v>
      </c>
      <c r="D3334">
        <v>0.05</v>
      </c>
      <c r="E3334" t="s">
        <v>80</v>
      </c>
      <c r="F3334" t="s">
        <v>15376</v>
      </c>
      <c r="G3334">
        <v>1</v>
      </c>
    </row>
    <row r="3335" spans="1:7">
      <c r="A3335">
        <v>2358</v>
      </c>
      <c r="B3335" t="s">
        <v>4540</v>
      </c>
      <c r="C3335" t="s">
        <v>16891</v>
      </c>
      <c r="D3335">
        <v>0.01</v>
      </c>
      <c r="E3335" t="s">
        <v>80</v>
      </c>
      <c r="F3335" t="s">
        <v>16332</v>
      </c>
      <c r="G3335">
        <v>1</v>
      </c>
    </row>
    <row r="3336" spans="1:7">
      <c r="A3336">
        <v>2359</v>
      </c>
      <c r="B3336" t="s">
        <v>4540</v>
      </c>
      <c r="C3336" t="s">
        <v>17304</v>
      </c>
      <c r="D3336">
        <v>0.01</v>
      </c>
      <c r="E3336" t="s">
        <v>80</v>
      </c>
      <c r="F3336" t="s">
        <v>16332</v>
      </c>
      <c r="G3336">
        <v>3</v>
      </c>
    </row>
    <row r="3337" spans="1:7">
      <c r="A3337">
        <v>2356</v>
      </c>
      <c r="B3337" t="s">
        <v>4540</v>
      </c>
      <c r="C3337" t="s">
        <v>4527</v>
      </c>
      <c r="D3337">
        <v>0.8</v>
      </c>
      <c r="E3337" t="s">
        <v>80</v>
      </c>
      <c r="F3337" t="s">
        <v>4512</v>
      </c>
      <c r="G3337">
        <v>1</v>
      </c>
    </row>
    <row r="3338" spans="1:7">
      <c r="A3338">
        <v>2357</v>
      </c>
      <c r="B3338" t="s">
        <v>4540</v>
      </c>
      <c r="C3338" t="s">
        <v>4879</v>
      </c>
      <c r="D3338">
        <v>0.1</v>
      </c>
      <c r="E3338" t="s">
        <v>80</v>
      </c>
      <c r="F3338" t="s">
        <v>4512</v>
      </c>
      <c r="G3338">
        <v>3</v>
      </c>
    </row>
    <row r="3339" spans="1:7">
      <c r="A3339">
        <v>11613</v>
      </c>
      <c r="B3339" t="s">
        <v>4540</v>
      </c>
      <c r="C3339" t="s">
        <v>16892</v>
      </c>
      <c r="D3339">
        <v>0.1</v>
      </c>
      <c r="E3339" t="s">
        <v>80</v>
      </c>
      <c r="F3339" t="s">
        <v>14590</v>
      </c>
      <c r="G3339">
        <v>1</v>
      </c>
    </row>
    <row r="3340" spans="1:7">
      <c r="A3340">
        <v>416</v>
      </c>
      <c r="B3340" t="s">
        <v>3206</v>
      </c>
      <c r="C3340" t="s">
        <v>17305</v>
      </c>
      <c r="D3340">
        <v>0.1</v>
      </c>
      <c r="F3340" t="s">
        <v>15363</v>
      </c>
      <c r="G3340">
        <v>8</v>
      </c>
    </row>
    <row r="3341" spans="1:7">
      <c r="A3341">
        <v>6790</v>
      </c>
      <c r="B3341" t="s">
        <v>3206</v>
      </c>
      <c r="C3341" t="s">
        <v>3188</v>
      </c>
      <c r="D3341">
        <v>0.7</v>
      </c>
      <c r="F3341" t="s">
        <v>3135</v>
      </c>
      <c r="G3341">
        <v>4</v>
      </c>
    </row>
    <row r="3342" spans="1:7">
      <c r="A3342">
        <v>6789</v>
      </c>
      <c r="B3342" t="s">
        <v>3206</v>
      </c>
      <c r="C3342" t="s">
        <v>3207</v>
      </c>
      <c r="D3342">
        <v>0.8</v>
      </c>
      <c r="E3342" t="s">
        <v>203</v>
      </c>
      <c r="F3342" t="s">
        <v>3135</v>
      </c>
      <c r="G3342">
        <v>4</v>
      </c>
    </row>
    <row r="3343" spans="1:7">
      <c r="A3343">
        <v>3391</v>
      </c>
      <c r="B3343" t="s">
        <v>13264</v>
      </c>
      <c r="C3343" t="s">
        <v>17029</v>
      </c>
      <c r="D3343">
        <v>0.01</v>
      </c>
      <c r="E3343" t="s">
        <v>166</v>
      </c>
      <c r="F3343" t="s">
        <v>13121</v>
      </c>
      <c r="G3343">
        <v>1</v>
      </c>
    </row>
    <row r="3344" spans="1:7">
      <c r="A3344">
        <v>6625</v>
      </c>
      <c r="B3344" t="s">
        <v>13264</v>
      </c>
      <c r="C3344" t="s">
        <v>12706</v>
      </c>
      <c r="D3344">
        <v>0.8</v>
      </c>
      <c r="E3344" t="s">
        <v>166</v>
      </c>
      <c r="F3344" t="s">
        <v>12660</v>
      </c>
      <c r="G3344">
        <v>1</v>
      </c>
    </row>
    <row r="3345" spans="1:7">
      <c r="A3345">
        <v>3390</v>
      </c>
      <c r="B3345" t="s">
        <v>13264</v>
      </c>
      <c r="C3345" t="s">
        <v>18494</v>
      </c>
      <c r="D3345">
        <v>0.01</v>
      </c>
      <c r="E3345" t="s">
        <v>49</v>
      </c>
      <c r="F3345" t="s">
        <v>13121</v>
      </c>
      <c r="G3345">
        <v>1</v>
      </c>
    </row>
    <row r="3346" spans="1:7">
      <c r="A3346">
        <v>6626</v>
      </c>
      <c r="B3346" t="s">
        <v>13264</v>
      </c>
      <c r="C3346" t="s">
        <v>12670</v>
      </c>
      <c r="D3346">
        <v>0.6</v>
      </c>
      <c r="E3346" t="s">
        <v>49</v>
      </c>
      <c r="F3346" t="s">
        <v>12660</v>
      </c>
      <c r="G3346">
        <v>1</v>
      </c>
    </row>
    <row r="3347" spans="1:7">
      <c r="A3347">
        <v>3851</v>
      </c>
      <c r="B3347" t="s">
        <v>9010</v>
      </c>
      <c r="C3347" t="s">
        <v>9012</v>
      </c>
      <c r="D3347">
        <v>0.8</v>
      </c>
      <c r="E3347" t="s">
        <v>49</v>
      </c>
      <c r="F3347" t="s">
        <v>8594</v>
      </c>
      <c r="G3347">
        <v>5</v>
      </c>
    </row>
    <row r="3348" spans="1:7">
      <c r="A3348">
        <v>680</v>
      </c>
      <c r="B3348" t="s">
        <v>3249</v>
      </c>
      <c r="C3348" t="s">
        <v>3310</v>
      </c>
      <c r="D3348">
        <v>0.01</v>
      </c>
      <c r="E3348" t="s">
        <v>354</v>
      </c>
      <c r="F3348" t="s">
        <v>2900</v>
      </c>
      <c r="G3348">
        <v>7</v>
      </c>
    </row>
    <row r="3349" spans="1:7">
      <c r="A3349">
        <v>4255</v>
      </c>
      <c r="B3349" t="s">
        <v>47</v>
      </c>
      <c r="C3349" t="s">
        <v>17307</v>
      </c>
      <c r="D3349">
        <v>0.1</v>
      </c>
      <c r="E3349" t="s">
        <v>354</v>
      </c>
      <c r="F3349" t="s">
        <v>3135</v>
      </c>
      <c r="G3349">
        <v>4</v>
      </c>
    </row>
    <row r="3350" spans="1:7">
      <c r="A3350">
        <v>803</v>
      </c>
      <c r="B3350" t="s">
        <v>47</v>
      </c>
      <c r="C3350" t="s">
        <v>18495</v>
      </c>
      <c r="D3350">
        <v>0.05</v>
      </c>
      <c r="E3350" t="s">
        <v>49</v>
      </c>
      <c r="F3350" t="s">
        <v>2900</v>
      </c>
      <c r="G3350">
        <v>1</v>
      </c>
    </row>
    <row r="3351" spans="1:7">
      <c r="A3351">
        <v>4256</v>
      </c>
      <c r="B3351" t="s">
        <v>47</v>
      </c>
      <c r="C3351" t="s">
        <v>18384</v>
      </c>
      <c r="D3351">
        <v>0.01</v>
      </c>
      <c r="E3351" t="s">
        <v>49</v>
      </c>
      <c r="F3351" t="s">
        <v>16332</v>
      </c>
      <c r="G3351">
        <v>1</v>
      </c>
    </row>
    <row r="3352" spans="1:7">
      <c r="A3352">
        <v>4257</v>
      </c>
      <c r="B3352" t="s">
        <v>47</v>
      </c>
      <c r="C3352" t="s">
        <v>18496</v>
      </c>
      <c r="D3352">
        <v>0.01</v>
      </c>
      <c r="E3352" t="s">
        <v>49</v>
      </c>
      <c r="F3352" t="s">
        <v>16332</v>
      </c>
      <c r="G3352">
        <v>5</v>
      </c>
    </row>
    <row r="3353" spans="1:7">
      <c r="A3353">
        <v>4253</v>
      </c>
      <c r="B3353" t="s">
        <v>47</v>
      </c>
      <c r="C3353" t="s">
        <v>4604</v>
      </c>
      <c r="D3353">
        <v>0.8</v>
      </c>
      <c r="E3353" t="s">
        <v>49</v>
      </c>
      <c r="F3353" t="s">
        <v>4512</v>
      </c>
      <c r="G3353">
        <v>1</v>
      </c>
    </row>
    <row r="3354" spans="1:7">
      <c r="A3354">
        <v>4254</v>
      </c>
      <c r="B3354" t="s">
        <v>47</v>
      </c>
      <c r="C3354" t="s">
        <v>5371</v>
      </c>
      <c r="D3354">
        <v>0.1</v>
      </c>
      <c r="E3354" t="s">
        <v>49</v>
      </c>
      <c r="F3354" t="s">
        <v>4512</v>
      </c>
      <c r="G3354">
        <v>5</v>
      </c>
    </row>
    <row r="3355" spans="1:7">
      <c r="A3355">
        <v>4258</v>
      </c>
      <c r="B3355" t="s">
        <v>7951</v>
      </c>
      <c r="C3355" t="s">
        <v>17310</v>
      </c>
      <c r="D3355">
        <v>0.01</v>
      </c>
      <c r="E3355" t="s">
        <v>135</v>
      </c>
      <c r="F3355" t="s">
        <v>14771</v>
      </c>
      <c r="G3355">
        <v>3</v>
      </c>
    </row>
    <row r="3356" spans="1:7">
      <c r="A3356">
        <v>4259</v>
      </c>
      <c r="B3356" t="s">
        <v>7951</v>
      </c>
      <c r="C3356" t="s">
        <v>17311</v>
      </c>
      <c r="D3356">
        <v>0.1</v>
      </c>
      <c r="E3356" t="s">
        <v>135</v>
      </c>
      <c r="F3356" t="s">
        <v>12334</v>
      </c>
      <c r="G3356">
        <v>3</v>
      </c>
    </row>
    <row r="3357" spans="1:7">
      <c r="A3357">
        <v>11614</v>
      </c>
      <c r="B3357" t="s">
        <v>7951</v>
      </c>
      <c r="C3357" t="s">
        <v>12448</v>
      </c>
      <c r="D3357">
        <v>0.1</v>
      </c>
      <c r="E3357" t="s">
        <v>135</v>
      </c>
      <c r="F3357" t="s">
        <v>12334</v>
      </c>
      <c r="G3357">
        <v>3</v>
      </c>
    </row>
    <row r="3358" spans="1:7">
      <c r="A3358">
        <v>4260</v>
      </c>
      <c r="B3358" t="s">
        <v>12454</v>
      </c>
      <c r="C3358" t="s">
        <v>12456</v>
      </c>
      <c r="D3358">
        <v>0.8</v>
      </c>
      <c r="E3358" t="s">
        <v>49</v>
      </c>
      <c r="F3358" t="s">
        <v>12334</v>
      </c>
      <c r="G3358">
        <v>3</v>
      </c>
    </row>
    <row r="3359" spans="1:7">
      <c r="A3359">
        <v>4662</v>
      </c>
      <c r="B3359" t="s">
        <v>12433</v>
      </c>
      <c r="C3359" t="s">
        <v>16188</v>
      </c>
      <c r="D3359">
        <v>0.6</v>
      </c>
      <c r="F3359" t="s">
        <v>14771</v>
      </c>
      <c r="G3359">
        <v>7</v>
      </c>
    </row>
    <row r="3360" spans="1:7">
      <c r="A3360">
        <v>4661</v>
      </c>
      <c r="B3360" t="s">
        <v>12433</v>
      </c>
      <c r="C3360" t="s">
        <v>16192</v>
      </c>
      <c r="D3360">
        <v>0.6</v>
      </c>
      <c r="E3360" t="s">
        <v>203</v>
      </c>
      <c r="F3360" t="s">
        <v>14771</v>
      </c>
      <c r="G3360">
        <v>7</v>
      </c>
    </row>
    <row r="3361" spans="1:7">
      <c r="A3361">
        <v>4660</v>
      </c>
      <c r="B3361" t="s">
        <v>12433</v>
      </c>
      <c r="C3361" t="s">
        <v>17312</v>
      </c>
      <c r="D3361">
        <v>0.01</v>
      </c>
      <c r="E3361" t="s">
        <v>203</v>
      </c>
      <c r="F3361" t="s">
        <v>14771</v>
      </c>
      <c r="G3361">
        <v>7</v>
      </c>
    </row>
    <row r="3362" spans="1:7">
      <c r="A3362">
        <v>4659</v>
      </c>
      <c r="B3362" t="s">
        <v>12433</v>
      </c>
      <c r="C3362" t="s">
        <v>12606</v>
      </c>
      <c r="D3362">
        <v>0.8</v>
      </c>
      <c r="E3362" t="s">
        <v>203</v>
      </c>
      <c r="F3362" t="s">
        <v>12334</v>
      </c>
      <c r="G3362">
        <v>7</v>
      </c>
    </row>
    <row r="3363" spans="1:7">
      <c r="A3363">
        <v>4658</v>
      </c>
      <c r="B3363" t="s">
        <v>12433</v>
      </c>
      <c r="C3363" t="s">
        <v>12428</v>
      </c>
      <c r="D3363">
        <v>0.7</v>
      </c>
      <c r="E3363" t="s">
        <v>80</v>
      </c>
      <c r="F3363" t="s">
        <v>12334</v>
      </c>
      <c r="G3363">
        <v>3</v>
      </c>
    </row>
    <row r="3364" spans="1:7">
      <c r="A3364">
        <v>6919</v>
      </c>
      <c r="B3364" t="s">
        <v>6553</v>
      </c>
      <c r="C3364" t="s">
        <v>17313</v>
      </c>
      <c r="D3364">
        <v>0.6</v>
      </c>
      <c r="E3364" t="s">
        <v>595</v>
      </c>
      <c r="F3364" t="s">
        <v>15441</v>
      </c>
      <c r="G3364">
        <v>8</v>
      </c>
    </row>
    <row r="3365" spans="1:7">
      <c r="A3365">
        <v>1826</v>
      </c>
      <c r="B3365" t="s">
        <v>6553</v>
      </c>
      <c r="C3365" t="s">
        <v>17314</v>
      </c>
      <c r="D3365">
        <v>0.01</v>
      </c>
      <c r="E3365" t="s">
        <v>595</v>
      </c>
      <c r="F3365" t="s">
        <v>15441</v>
      </c>
      <c r="G3365">
        <v>8</v>
      </c>
    </row>
    <row r="3366" spans="1:7">
      <c r="A3366">
        <v>1825</v>
      </c>
      <c r="B3366" t="s">
        <v>6553</v>
      </c>
      <c r="C3366" t="s">
        <v>6554</v>
      </c>
      <c r="D3366">
        <v>0.8</v>
      </c>
      <c r="E3366" t="s">
        <v>595</v>
      </c>
      <c r="F3366" t="s">
        <v>6139</v>
      </c>
      <c r="G3366">
        <v>8</v>
      </c>
    </row>
    <row r="3367" spans="1:7">
      <c r="A3367">
        <v>1827</v>
      </c>
      <c r="B3367" t="s">
        <v>6553</v>
      </c>
      <c r="C3367" t="s">
        <v>17315</v>
      </c>
      <c r="D3367">
        <v>0.6</v>
      </c>
      <c r="E3367" t="s">
        <v>595</v>
      </c>
      <c r="F3367" t="s">
        <v>15338</v>
      </c>
      <c r="G3367">
        <v>8</v>
      </c>
    </row>
    <row r="3368" spans="1:7">
      <c r="A3368">
        <v>2095</v>
      </c>
      <c r="B3368" t="s">
        <v>14438</v>
      </c>
      <c r="C3368" t="s">
        <v>14432</v>
      </c>
      <c r="D3368">
        <v>0.8</v>
      </c>
      <c r="F3368" t="s">
        <v>14278</v>
      </c>
      <c r="G3368">
        <v>2</v>
      </c>
    </row>
    <row r="3369" spans="1:7">
      <c r="A3369">
        <v>2093</v>
      </c>
      <c r="B3369" t="s">
        <v>14438</v>
      </c>
      <c r="C3369" t="s">
        <v>17316</v>
      </c>
      <c r="D3369">
        <v>0.1</v>
      </c>
      <c r="F3369" t="s">
        <v>12660</v>
      </c>
      <c r="G3369">
        <v>6</v>
      </c>
    </row>
    <row r="3370" spans="1:7">
      <c r="A3370">
        <v>2094</v>
      </c>
      <c r="B3370" t="s">
        <v>14438</v>
      </c>
      <c r="C3370" t="s">
        <v>16474</v>
      </c>
      <c r="D3370">
        <v>0.6</v>
      </c>
      <c r="F3370" t="s">
        <v>12660</v>
      </c>
      <c r="G3370">
        <v>7</v>
      </c>
    </row>
    <row r="3371" spans="1:7">
      <c r="A3371">
        <v>2692</v>
      </c>
      <c r="B3371" t="s">
        <v>5306</v>
      </c>
      <c r="C3371" t="s">
        <v>5308</v>
      </c>
      <c r="D3371">
        <v>0.1</v>
      </c>
      <c r="E3371" t="s">
        <v>74</v>
      </c>
      <c r="F3371" t="s">
        <v>4512</v>
      </c>
      <c r="G3371">
        <v>5</v>
      </c>
    </row>
    <row r="3372" spans="1:7">
      <c r="A3372">
        <v>2693</v>
      </c>
      <c r="B3372" t="s">
        <v>4431</v>
      </c>
      <c r="C3372" t="s">
        <v>4420</v>
      </c>
      <c r="D3372">
        <v>0.8</v>
      </c>
      <c r="E3372" t="s">
        <v>203</v>
      </c>
      <c r="F3372" t="s">
        <v>58</v>
      </c>
      <c r="G3372">
        <v>8</v>
      </c>
    </row>
    <row r="3373" spans="1:7">
      <c r="A3373">
        <v>3392</v>
      </c>
      <c r="B3373" t="s">
        <v>3952</v>
      </c>
      <c r="C3373" t="s">
        <v>3935</v>
      </c>
      <c r="D3373">
        <v>0.01</v>
      </c>
      <c r="E3373" t="s">
        <v>166</v>
      </c>
      <c r="F3373" t="s">
        <v>58</v>
      </c>
      <c r="G3373">
        <v>4</v>
      </c>
    </row>
    <row r="3374" spans="1:7">
      <c r="A3374">
        <v>3393</v>
      </c>
      <c r="B3374" t="s">
        <v>2136</v>
      </c>
      <c r="C3374" t="s">
        <v>17317</v>
      </c>
      <c r="D3374">
        <v>0.01</v>
      </c>
      <c r="E3374" t="s">
        <v>107</v>
      </c>
      <c r="F3374" t="s">
        <v>1778</v>
      </c>
      <c r="G3374">
        <v>6</v>
      </c>
    </row>
    <row r="3375" spans="1:7">
      <c r="A3375">
        <v>11015</v>
      </c>
      <c r="B3375" t="s">
        <v>2136</v>
      </c>
      <c r="C3375" t="s">
        <v>2137</v>
      </c>
      <c r="D3375">
        <v>0.1</v>
      </c>
      <c r="E3375" t="s">
        <v>107</v>
      </c>
      <c r="F3375" t="s">
        <v>1778</v>
      </c>
      <c r="G3375">
        <v>7</v>
      </c>
    </row>
    <row r="3376" spans="1:7">
      <c r="A3376">
        <v>3394</v>
      </c>
      <c r="B3376" t="s">
        <v>3577</v>
      </c>
      <c r="C3376" t="s">
        <v>3578</v>
      </c>
      <c r="D3376">
        <v>0.8</v>
      </c>
      <c r="E3376" t="s">
        <v>67</v>
      </c>
      <c r="F3376" t="s">
        <v>3381</v>
      </c>
      <c r="G3376">
        <v>2</v>
      </c>
    </row>
    <row r="3377" spans="1:7">
      <c r="A3377">
        <v>681</v>
      </c>
      <c r="B3377" t="s">
        <v>4134</v>
      </c>
      <c r="C3377" t="s">
        <v>16735</v>
      </c>
      <c r="D3377">
        <v>0.1</v>
      </c>
      <c r="E3377" t="s">
        <v>354</v>
      </c>
      <c r="F3377" t="s">
        <v>11295</v>
      </c>
      <c r="G3377">
        <v>7</v>
      </c>
    </row>
    <row r="3378" spans="1:7">
      <c r="A3378">
        <v>3852</v>
      </c>
      <c r="B3378" t="s">
        <v>4134</v>
      </c>
      <c r="C3378" t="s">
        <v>4261</v>
      </c>
      <c r="D3378">
        <v>0.8</v>
      </c>
      <c r="E3378" t="s">
        <v>354</v>
      </c>
      <c r="F3378" t="s">
        <v>3381</v>
      </c>
      <c r="G3378">
        <v>7</v>
      </c>
    </row>
    <row r="3379" spans="1:7">
      <c r="A3379">
        <v>804</v>
      </c>
      <c r="B3379" t="s">
        <v>7274</v>
      </c>
      <c r="C3379" t="s">
        <v>7275</v>
      </c>
      <c r="D3379">
        <v>0.8</v>
      </c>
      <c r="E3379" t="s">
        <v>107</v>
      </c>
      <c r="F3379" t="s">
        <v>7247</v>
      </c>
      <c r="G3379">
        <v>1</v>
      </c>
    </row>
    <row r="3380" spans="1:7">
      <c r="A3380">
        <v>805</v>
      </c>
      <c r="B3380" t="s">
        <v>7274</v>
      </c>
      <c r="C3380" t="s">
        <v>7632</v>
      </c>
      <c r="D3380">
        <v>0.8</v>
      </c>
      <c r="E3380" t="s">
        <v>107</v>
      </c>
      <c r="F3380" t="s">
        <v>7247</v>
      </c>
      <c r="G3380">
        <v>5</v>
      </c>
    </row>
    <row r="3381" spans="1:7">
      <c r="A3381">
        <v>4261</v>
      </c>
      <c r="B3381" t="s">
        <v>13143</v>
      </c>
      <c r="C3381" t="s">
        <v>13827</v>
      </c>
      <c r="D3381">
        <v>0.8</v>
      </c>
      <c r="E3381" t="s">
        <v>80</v>
      </c>
      <c r="F3381" t="s">
        <v>13121</v>
      </c>
      <c r="G3381">
        <v>5</v>
      </c>
    </row>
    <row r="3382" spans="1:7">
      <c r="A3382">
        <v>6113</v>
      </c>
      <c r="B3382" t="s">
        <v>4138</v>
      </c>
      <c r="C3382" t="s">
        <v>4119</v>
      </c>
      <c r="D3382">
        <v>0.01</v>
      </c>
      <c r="E3382" t="s">
        <v>354</v>
      </c>
      <c r="F3382" t="s">
        <v>3381</v>
      </c>
      <c r="G3382">
        <v>5</v>
      </c>
    </row>
    <row r="3383" spans="1:7">
      <c r="A3383">
        <v>45</v>
      </c>
      <c r="B3383" t="s">
        <v>4375</v>
      </c>
      <c r="C3383" t="s">
        <v>16721</v>
      </c>
      <c r="D3383">
        <v>0.01</v>
      </c>
      <c r="E3383" t="s">
        <v>354</v>
      </c>
      <c r="F3383" t="s">
        <v>11343</v>
      </c>
      <c r="G3383">
        <v>8</v>
      </c>
    </row>
    <row r="3384" spans="1:7">
      <c r="A3384">
        <v>1828</v>
      </c>
      <c r="B3384" t="s">
        <v>4375</v>
      </c>
      <c r="C3384" t="s">
        <v>4376</v>
      </c>
      <c r="D3384">
        <v>0.8</v>
      </c>
      <c r="E3384" t="s">
        <v>354</v>
      </c>
      <c r="F3384" t="s">
        <v>58</v>
      </c>
      <c r="G3384">
        <v>8</v>
      </c>
    </row>
    <row r="3385" spans="1:7">
      <c r="A3385">
        <v>1936</v>
      </c>
      <c r="B3385" t="s">
        <v>14253</v>
      </c>
      <c r="C3385" t="s">
        <v>16766</v>
      </c>
      <c r="D3385">
        <v>0.6</v>
      </c>
      <c r="E3385" t="s">
        <v>354</v>
      </c>
      <c r="F3385" t="s">
        <v>14771</v>
      </c>
      <c r="G3385">
        <v>7</v>
      </c>
    </row>
    <row r="3386" spans="1:7">
      <c r="A3386">
        <v>1935</v>
      </c>
      <c r="B3386" t="s">
        <v>14253</v>
      </c>
      <c r="C3386" t="s">
        <v>14254</v>
      </c>
      <c r="D3386">
        <v>0.8</v>
      </c>
      <c r="E3386" t="s">
        <v>354</v>
      </c>
      <c r="F3386" t="s">
        <v>13121</v>
      </c>
      <c r="G3386">
        <v>7</v>
      </c>
    </row>
    <row r="3387" spans="1:7">
      <c r="A3387">
        <v>1937</v>
      </c>
      <c r="B3387" t="s">
        <v>14253</v>
      </c>
      <c r="C3387" t="s">
        <v>16195</v>
      </c>
      <c r="D3387">
        <v>0.5</v>
      </c>
      <c r="E3387" t="s">
        <v>354</v>
      </c>
      <c r="F3387" t="s">
        <v>12334</v>
      </c>
      <c r="G3387">
        <v>7</v>
      </c>
    </row>
    <row r="3388" spans="1:7">
      <c r="A3388">
        <v>12235</v>
      </c>
      <c r="B3388" t="s">
        <v>14253</v>
      </c>
      <c r="C3388" t="s">
        <v>16115</v>
      </c>
      <c r="D3388">
        <v>0.8</v>
      </c>
      <c r="E3388" t="s">
        <v>354</v>
      </c>
      <c r="F3388" t="s">
        <v>2210</v>
      </c>
      <c r="G3388">
        <v>7</v>
      </c>
    </row>
    <row r="3389" spans="1:7">
      <c r="A3389">
        <v>1938</v>
      </c>
      <c r="B3389" t="s">
        <v>6547</v>
      </c>
      <c r="C3389" t="s">
        <v>17318</v>
      </c>
      <c r="D3389">
        <v>0.6</v>
      </c>
      <c r="E3389" t="s">
        <v>354</v>
      </c>
      <c r="F3389" t="s">
        <v>15305</v>
      </c>
      <c r="G3389">
        <v>8</v>
      </c>
    </row>
    <row r="3390" spans="1:7">
      <c r="A3390">
        <v>1939</v>
      </c>
      <c r="B3390" t="s">
        <v>6547</v>
      </c>
      <c r="C3390" t="s">
        <v>6548</v>
      </c>
      <c r="D3390">
        <v>0.8</v>
      </c>
      <c r="E3390" t="s">
        <v>354</v>
      </c>
      <c r="F3390" t="s">
        <v>6139</v>
      </c>
      <c r="G3390">
        <v>8</v>
      </c>
    </row>
    <row r="3391" spans="1:7">
      <c r="A3391">
        <v>1940</v>
      </c>
      <c r="B3391" t="s">
        <v>251</v>
      </c>
      <c r="C3391" t="s">
        <v>17319</v>
      </c>
      <c r="D3391">
        <v>0.01</v>
      </c>
      <c r="E3391" t="s">
        <v>74</v>
      </c>
      <c r="F3391" t="s">
        <v>15389</v>
      </c>
      <c r="G3391">
        <v>2</v>
      </c>
    </row>
    <row r="3392" spans="1:7">
      <c r="A3392">
        <v>1941</v>
      </c>
      <c r="B3392" t="s">
        <v>251</v>
      </c>
      <c r="C3392" t="s">
        <v>252</v>
      </c>
      <c r="D3392">
        <v>0.8</v>
      </c>
      <c r="E3392" t="s">
        <v>74</v>
      </c>
      <c r="F3392" t="s">
        <v>68</v>
      </c>
      <c r="G3392">
        <v>2</v>
      </c>
    </row>
    <row r="3393" spans="1:7">
      <c r="A3393">
        <v>92</v>
      </c>
      <c r="B3393" t="s">
        <v>10922</v>
      </c>
      <c r="C3393" t="s">
        <v>18397</v>
      </c>
      <c r="D3393">
        <v>0.01</v>
      </c>
      <c r="E3393" t="s">
        <v>49</v>
      </c>
      <c r="F3393" t="s">
        <v>3135</v>
      </c>
      <c r="G3393">
        <v>4</v>
      </c>
    </row>
    <row r="3394" spans="1:7">
      <c r="A3394">
        <v>1942</v>
      </c>
      <c r="B3394" t="s">
        <v>900</v>
      </c>
      <c r="C3394" t="s">
        <v>913</v>
      </c>
      <c r="D3394">
        <v>0.01</v>
      </c>
      <c r="E3394" t="s">
        <v>49</v>
      </c>
      <c r="F3394" t="s">
        <v>499</v>
      </c>
      <c r="G3394">
        <v>8</v>
      </c>
    </row>
    <row r="3395" spans="1:7">
      <c r="A3395">
        <v>2096</v>
      </c>
      <c r="B3395" t="s">
        <v>12668</v>
      </c>
      <c r="C3395" t="s">
        <v>12670</v>
      </c>
      <c r="D3395">
        <v>0.01</v>
      </c>
      <c r="E3395" t="s">
        <v>49</v>
      </c>
      <c r="F3395" t="s">
        <v>12660</v>
      </c>
      <c r="G3395">
        <v>1</v>
      </c>
    </row>
    <row r="3396" spans="1:7">
      <c r="A3396">
        <v>2097</v>
      </c>
      <c r="B3396" t="s">
        <v>14459</v>
      </c>
      <c r="C3396" t="s">
        <v>14460</v>
      </c>
      <c r="D3396">
        <v>0.01</v>
      </c>
      <c r="E3396" t="s">
        <v>203</v>
      </c>
      <c r="F3396" t="s">
        <v>14278</v>
      </c>
      <c r="G3396">
        <v>2</v>
      </c>
    </row>
    <row r="3397" spans="1:7">
      <c r="A3397">
        <v>204</v>
      </c>
      <c r="B3397" t="s">
        <v>2911</v>
      </c>
      <c r="C3397" t="s">
        <v>2905</v>
      </c>
      <c r="D3397">
        <v>0.01</v>
      </c>
      <c r="E3397" t="s">
        <v>80</v>
      </c>
      <c r="F3397" t="s">
        <v>2900</v>
      </c>
      <c r="G3397">
        <v>1</v>
      </c>
    </row>
    <row r="3398" spans="1:7">
      <c r="A3398">
        <v>2360</v>
      </c>
      <c r="B3398" t="s">
        <v>2911</v>
      </c>
      <c r="C3398" t="s">
        <v>17320</v>
      </c>
      <c r="D3398">
        <v>0.01</v>
      </c>
      <c r="E3398" t="s">
        <v>80</v>
      </c>
      <c r="F3398" t="s">
        <v>15471</v>
      </c>
      <c r="G3398">
        <v>1</v>
      </c>
    </row>
    <row r="3399" spans="1:7">
      <c r="A3399">
        <v>11017</v>
      </c>
      <c r="B3399" t="s">
        <v>2911</v>
      </c>
      <c r="C3399" t="s">
        <v>16220</v>
      </c>
      <c r="D3399">
        <v>0.1</v>
      </c>
      <c r="E3399" t="s">
        <v>80</v>
      </c>
      <c r="F3399" t="s">
        <v>14655</v>
      </c>
      <c r="G3399">
        <v>1</v>
      </c>
    </row>
    <row r="3400" spans="1:7">
      <c r="A3400">
        <v>205</v>
      </c>
      <c r="B3400" t="s">
        <v>10682</v>
      </c>
      <c r="C3400" t="s">
        <v>10677</v>
      </c>
      <c r="D3400">
        <v>0.01</v>
      </c>
      <c r="E3400" t="s">
        <v>166</v>
      </c>
      <c r="F3400" t="s">
        <v>10625</v>
      </c>
      <c r="G3400">
        <v>1</v>
      </c>
    </row>
    <row r="3401" spans="1:7">
      <c r="A3401">
        <v>2361</v>
      </c>
      <c r="B3401" t="s">
        <v>13369</v>
      </c>
      <c r="C3401" t="s">
        <v>13355</v>
      </c>
      <c r="D3401">
        <v>0.8</v>
      </c>
      <c r="E3401" t="s">
        <v>67</v>
      </c>
      <c r="F3401" t="s">
        <v>13121</v>
      </c>
      <c r="G3401">
        <v>2</v>
      </c>
    </row>
    <row r="3402" spans="1:7">
      <c r="A3402">
        <v>2362</v>
      </c>
      <c r="B3402" t="s">
        <v>5575</v>
      </c>
      <c r="C3402" t="s">
        <v>16954</v>
      </c>
      <c r="D3402">
        <v>0.01</v>
      </c>
      <c r="E3402" t="s">
        <v>203</v>
      </c>
      <c r="F3402" t="s">
        <v>4512</v>
      </c>
      <c r="G3402">
        <v>6</v>
      </c>
    </row>
    <row r="3403" spans="1:7">
      <c r="A3403">
        <v>11018</v>
      </c>
      <c r="B3403" t="s">
        <v>5575</v>
      </c>
      <c r="C3403" t="s">
        <v>5569</v>
      </c>
      <c r="D3403">
        <v>0.1</v>
      </c>
      <c r="E3403" t="s">
        <v>203</v>
      </c>
      <c r="F3403" t="s">
        <v>4512</v>
      </c>
      <c r="G3403">
        <v>7</v>
      </c>
    </row>
    <row r="3404" spans="1:7">
      <c r="A3404">
        <v>206</v>
      </c>
      <c r="B3404" t="s">
        <v>9433</v>
      </c>
      <c r="C3404" t="s">
        <v>9430</v>
      </c>
      <c r="D3404">
        <v>0.01</v>
      </c>
      <c r="E3404" t="s">
        <v>49</v>
      </c>
      <c r="F3404" t="s">
        <v>9136</v>
      </c>
      <c r="G3404">
        <v>5</v>
      </c>
    </row>
    <row r="3405" spans="1:7">
      <c r="A3405">
        <v>2364</v>
      </c>
      <c r="B3405" t="s">
        <v>196</v>
      </c>
      <c r="C3405" t="s">
        <v>18372</v>
      </c>
      <c r="D3405">
        <v>0.3</v>
      </c>
      <c r="E3405" t="s">
        <v>40</v>
      </c>
      <c r="F3405" t="s">
        <v>14699</v>
      </c>
      <c r="G3405">
        <v>1</v>
      </c>
    </row>
    <row r="3406" spans="1:7">
      <c r="A3406">
        <v>2363</v>
      </c>
      <c r="B3406" t="s">
        <v>196</v>
      </c>
      <c r="C3406" t="s">
        <v>5878</v>
      </c>
      <c r="D3406">
        <v>0.8</v>
      </c>
      <c r="E3406" t="s">
        <v>40</v>
      </c>
      <c r="F3406" t="s">
        <v>5790</v>
      </c>
      <c r="G3406">
        <v>1</v>
      </c>
    </row>
    <row r="3407" spans="1:7">
      <c r="A3407">
        <v>2365</v>
      </c>
      <c r="B3407" t="s">
        <v>196</v>
      </c>
      <c r="C3407" t="s">
        <v>193</v>
      </c>
      <c r="D3407">
        <v>0.6</v>
      </c>
      <c r="E3407" t="s">
        <v>40</v>
      </c>
      <c r="F3407" t="s">
        <v>68</v>
      </c>
      <c r="G3407">
        <v>1</v>
      </c>
    </row>
    <row r="3408" spans="1:7">
      <c r="A3408">
        <v>11019</v>
      </c>
      <c r="B3408" t="s">
        <v>7306</v>
      </c>
      <c r="C3408" t="s">
        <v>17321</v>
      </c>
      <c r="D3408">
        <v>0.1</v>
      </c>
      <c r="E3408" t="s">
        <v>166</v>
      </c>
      <c r="F3408" t="s">
        <v>15331</v>
      </c>
      <c r="G3408">
        <v>8</v>
      </c>
    </row>
    <row r="3409" spans="1:7">
      <c r="A3409">
        <v>2367</v>
      </c>
      <c r="B3409" t="s">
        <v>10533</v>
      </c>
      <c r="C3409" t="s">
        <v>17322</v>
      </c>
      <c r="D3409">
        <v>0.6</v>
      </c>
      <c r="E3409" t="s">
        <v>135</v>
      </c>
      <c r="F3409" t="s">
        <v>14699</v>
      </c>
      <c r="G3409">
        <v>7</v>
      </c>
    </row>
    <row r="3410" spans="1:7">
      <c r="A3410">
        <v>2366</v>
      </c>
      <c r="B3410" t="s">
        <v>10533</v>
      </c>
      <c r="C3410" t="s">
        <v>8486</v>
      </c>
      <c r="D3410">
        <v>0.8</v>
      </c>
      <c r="E3410" t="s">
        <v>107</v>
      </c>
      <c r="F3410" t="s">
        <v>8093</v>
      </c>
      <c r="G3410">
        <v>7</v>
      </c>
    </row>
    <row r="3411" spans="1:7">
      <c r="A3411">
        <v>6882</v>
      </c>
      <c r="B3411" t="s">
        <v>10533</v>
      </c>
      <c r="C3411" t="s">
        <v>14637</v>
      </c>
      <c r="D3411">
        <v>0.5</v>
      </c>
      <c r="E3411" t="s">
        <v>107</v>
      </c>
      <c r="F3411" t="s">
        <v>14278</v>
      </c>
      <c r="G3411">
        <v>7</v>
      </c>
    </row>
    <row r="3412" spans="1:7">
      <c r="A3412">
        <v>11020</v>
      </c>
      <c r="B3412" t="s">
        <v>5708</v>
      </c>
      <c r="C3412" t="s">
        <v>17323</v>
      </c>
      <c r="D3412">
        <v>0.1</v>
      </c>
      <c r="E3412" t="s">
        <v>89</v>
      </c>
      <c r="F3412" t="s">
        <v>9799</v>
      </c>
      <c r="G3412">
        <v>8</v>
      </c>
    </row>
    <row r="3413" spans="1:7">
      <c r="A3413">
        <v>2368</v>
      </c>
      <c r="B3413" t="s">
        <v>7178</v>
      </c>
      <c r="C3413" t="s">
        <v>17324</v>
      </c>
      <c r="D3413">
        <v>0.01</v>
      </c>
      <c r="E3413" t="s">
        <v>107</v>
      </c>
      <c r="F3413" t="s">
        <v>6576</v>
      </c>
      <c r="G3413">
        <v>6</v>
      </c>
    </row>
    <row r="3414" spans="1:7">
      <c r="A3414">
        <v>9069</v>
      </c>
      <c r="B3414" t="s">
        <v>7178</v>
      </c>
      <c r="C3414" t="s">
        <v>7168</v>
      </c>
      <c r="D3414">
        <v>0.8</v>
      </c>
      <c r="E3414" t="s">
        <v>107</v>
      </c>
      <c r="F3414" t="s">
        <v>6576</v>
      </c>
      <c r="G3414">
        <v>7</v>
      </c>
    </row>
    <row r="3415" spans="1:7">
      <c r="A3415">
        <v>2369</v>
      </c>
      <c r="B3415" t="s">
        <v>13391</v>
      </c>
      <c r="C3415" t="s">
        <v>13387</v>
      </c>
      <c r="D3415">
        <v>0.01</v>
      </c>
      <c r="E3415" t="s">
        <v>80</v>
      </c>
      <c r="F3415" t="s">
        <v>13121</v>
      </c>
      <c r="G3415">
        <v>2</v>
      </c>
    </row>
    <row r="3416" spans="1:7">
      <c r="A3416">
        <v>11021</v>
      </c>
      <c r="B3416" t="s">
        <v>3934</v>
      </c>
      <c r="C3416" t="s">
        <v>17325</v>
      </c>
      <c r="D3416">
        <v>0.1</v>
      </c>
      <c r="E3416" t="s">
        <v>166</v>
      </c>
      <c r="F3416" t="s">
        <v>58</v>
      </c>
      <c r="G3416">
        <v>1</v>
      </c>
    </row>
    <row r="3417" spans="1:7">
      <c r="A3417">
        <v>2370</v>
      </c>
      <c r="B3417" t="s">
        <v>3934</v>
      </c>
      <c r="C3417" t="s">
        <v>3935</v>
      </c>
      <c r="D3417">
        <v>0.01</v>
      </c>
      <c r="E3417" t="s">
        <v>166</v>
      </c>
      <c r="F3417" t="s">
        <v>58</v>
      </c>
      <c r="G3417">
        <v>4</v>
      </c>
    </row>
    <row r="3418" spans="1:7">
      <c r="A3418">
        <v>310</v>
      </c>
      <c r="B3418" t="s">
        <v>11392</v>
      </c>
      <c r="C3418" t="s">
        <v>11393</v>
      </c>
      <c r="D3418">
        <v>0.01</v>
      </c>
      <c r="E3418" t="s">
        <v>203</v>
      </c>
      <c r="F3418" t="s">
        <v>11295</v>
      </c>
      <c r="G3418">
        <v>5</v>
      </c>
    </row>
    <row r="3419" spans="1:7">
      <c r="A3419">
        <v>2694</v>
      </c>
      <c r="B3419" t="s">
        <v>17326</v>
      </c>
      <c r="C3419" t="s">
        <v>17327</v>
      </c>
      <c r="D3419">
        <v>0.01</v>
      </c>
      <c r="E3419" t="s">
        <v>123</v>
      </c>
      <c r="F3419" t="s">
        <v>14771</v>
      </c>
      <c r="G3419">
        <v>3</v>
      </c>
    </row>
    <row r="3420" spans="1:7">
      <c r="A3420">
        <v>11022</v>
      </c>
      <c r="B3420" t="s">
        <v>17326</v>
      </c>
      <c r="C3420" t="s">
        <v>12443</v>
      </c>
      <c r="D3420">
        <v>0.1</v>
      </c>
      <c r="E3420" t="s">
        <v>123</v>
      </c>
      <c r="F3420" t="s">
        <v>12334</v>
      </c>
      <c r="G3420">
        <v>3</v>
      </c>
    </row>
    <row r="3421" spans="1:7">
      <c r="A3421">
        <v>2695</v>
      </c>
      <c r="B3421" t="s">
        <v>12331</v>
      </c>
      <c r="C3421" t="s">
        <v>12333</v>
      </c>
      <c r="D3421">
        <v>0.8</v>
      </c>
      <c r="E3421" t="s">
        <v>74</v>
      </c>
      <c r="F3421" t="s">
        <v>12334</v>
      </c>
      <c r="G3421">
        <v>1</v>
      </c>
    </row>
    <row r="3422" spans="1:7">
      <c r="A3422">
        <v>2696</v>
      </c>
      <c r="B3422" t="s">
        <v>1680</v>
      </c>
      <c r="C3422" t="s">
        <v>1677</v>
      </c>
      <c r="D3422">
        <v>0.01</v>
      </c>
      <c r="E3422" t="s">
        <v>80</v>
      </c>
      <c r="F3422" t="s">
        <v>1331</v>
      </c>
      <c r="G3422">
        <v>8</v>
      </c>
    </row>
    <row r="3423" spans="1:7">
      <c r="A3423">
        <v>311</v>
      </c>
      <c r="B3423" t="s">
        <v>3431</v>
      </c>
      <c r="C3423" t="s">
        <v>16369</v>
      </c>
      <c r="D3423">
        <v>0.1</v>
      </c>
      <c r="E3423" t="s">
        <v>107</v>
      </c>
      <c r="F3423" t="s">
        <v>11295</v>
      </c>
      <c r="G3423">
        <v>1</v>
      </c>
    </row>
    <row r="3424" spans="1:7">
      <c r="A3424">
        <v>2697</v>
      </c>
      <c r="B3424" t="s">
        <v>3431</v>
      </c>
      <c r="C3424" t="s">
        <v>3432</v>
      </c>
      <c r="D3424">
        <v>0.8</v>
      </c>
      <c r="E3424" t="s">
        <v>107</v>
      </c>
      <c r="F3424" t="s">
        <v>3381</v>
      </c>
      <c r="G3424">
        <v>1</v>
      </c>
    </row>
    <row r="3425" spans="1:7">
      <c r="A3425">
        <v>312</v>
      </c>
      <c r="B3425" t="s">
        <v>7494</v>
      </c>
      <c r="C3425" t="s">
        <v>7476</v>
      </c>
      <c r="D3425">
        <v>0.01</v>
      </c>
      <c r="F3425" t="s">
        <v>7247</v>
      </c>
      <c r="G3425">
        <v>2</v>
      </c>
    </row>
    <row r="3426" spans="1:7">
      <c r="A3426">
        <v>2698</v>
      </c>
      <c r="B3426" t="s">
        <v>13592</v>
      </c>
      <c r="C3426" t="s">
        <v>16344</v>
      </c>
      <c r="D3426">
        <v>0.01</v>
      </c>
      <c r="E3426" t="s">
        <v>135</v>
      </c>
      <c r="F3426" t="s">
        <v>13121</v>
      </c>
      <c r="G3426">
        <v>2</v>
      </c>
    </row>
    <row r="3427" spans="1:7">
      <c r="A3427">
        <v>313</v>
      </c>
      <c r="B3427" t="s">
        <v>13072</v>
      </c>
      <c r="C3427" t="s">
        <v>13097</v>
      </c>
      <c r="D3427">
        <v>0.01</v>
      </c>
      <c r="E3427" t="s">
        <v>74</v>
      </c>
      <c r="F3427" t="s">
        <v>13028</v>
      </c>
      <c r="G3427">
        <v>5</v>
      </c>
    </row>
    <row r="3428" spans="1:7">
      <c r="A3428">
        <v>2699</v>
      </c>
      <c r="B3428" t="s">
        <v>13072</v>
      </c>
      <c r="C3428" t="s">
        <v>17003</v>
      </c>
      <c r="D3428">
        <v>0.01</v>
      </c>
      <c r="E3428" t="s">
        <v>74</v>
      </c>
      <c r="F3428" t="s">
        <v>14771</v>
      </c>
      <c r="G3428">
        <v>5</v>
      </c>
    </row>
    <row r="3429" spans="1:7">
      <c r="A3429">
        <v>2700</v>
      </c>
      <c r="B3429" t="s">
        <v>13447</v>
      </c>
      <c r="C3429" t="s">
        <v>16267</v>
      </c>
      <c r="D3429">
        <v>0.01</v>
      </c>
      <c r="E3429" t="s">
        <v>107</v>
      </c>
      <c r="F3429" t="s">
        <v>13121</v>
      </c>
      <c r="G3429">
        <v>6</v>
      </c>
    </row>
    <row r="3430" spans="1:7">
      <c r="A3430">
        <v>6873</v>
      </c>
      <c r="B3430" t="s">
        <v>8446</v>
      </c>
      <c r="C3430" t="s">
        <v>8447</v>
      </c>
      <c r="D3430">
        <v>0.8</v>
      </c>
      <c r="E3430" t="s">
        <v>166</v>
      </c>
      <c r="F3430" t="s">
        <v>8093</v>
      </c>
      <c r="G3430">
        <v>5</v>
      </c>
    </row>
    <row r="3431" spans="1:7">
      <c r="A3431">
        <v>2701</v>
      </c>
      <c r="B3431" t="s">
        <v>8446</v>
      </c>
      <c r="C3431" t="s">
        <v>4109</v>
      </c>
      <c r="D3431">
        <v>0.5</v>
      </c>
      <c r="E3431" t="s">
        <v>166</v>
      </c>
      <c r="F3431" t="s">
        <v>3381</v>
      </c>
      <c r="G3431">
        <v>5</v>
      </c>
    </row>
    <row r="3432" spans="1:7">
      <c r="A3432">
        <v>2702</v>
      </c>
      <c r="B3432" t="s">
        <v>8446</v>
      </c>
      <c r="C3432" t="s">
        <v>18497</v>
      </c>
      <c r="D3432">
        <v>0.6</v>
      </c>
      <c r="E3432" t="s">
        <v>40</v>
      </c>
      <c r="F3432" t="s">
        <v>4512</v>
      </c>
      <c r="G3432">
        <v>5</v>
      </c>
    </row>
    <row r="3433" spans="1:7">
      <c r="A3433">
        <v>314</v>
      </c>
      <c r="B3433" t="s">
        <v>2987</v>
      </c>
      <c r="C3433" t="s">
        <v>2984</v>
      </c>
      <c r="D3433">
        <v>0.01</v>
      </c>
      <c r="E3433" t="s">
        <v>74</v>
      </c>
      <c r="F3433" t="s">
        <v>2900</v>
      </c>
      <c r="G3433">
        <v>2</v>
      </c>
    </row>
    <row r="3434" spans="1:7">
      <c r="A3434">
        <v>2703</v>
      </c>
      <c r="B3434" t="s">
        <v>13816</v>
      </c>
      <c r="C3434" t="s">
        <v>13817</v>
      </c>
      <c r="D3434">
        <v>0.01</v>
      </c>
      <c r="E3434" t="s">
        <v>74</v>
      </c>
      <c r="F3434" t="s">
        <v>13121</v>
      </c>
      <c r="G3434">
        <v>5</v>
      </c>
    </row>
    <row r="3435" spans="1:7">
      <c r="A3435">
        <v>2704</v>
      </c>
      <c r="B3435" t="s">
        <v>3668</v>
      </c>
      <c r="C3435" t="s">
        <v>3663</v>
      </c>
      <c r="D3435">
        <v>0.8</v>
      </c>
      <c r="F3435" t="s">
        <v>3381</v>
      </c>
      <c r="G3435">
        <v>2</v>
      </c>
    </row>
    <row r="3436" spans="1:7">
      <c r="A3436">
        <v>315</v>
      </c>
      <c r="B3436" t="s">
        <v>3554</v>
      </c>
      <c r="C3436" t="s">
        <v>11294</v>
      </c>
      <c r="D3436">
        <v>0.01</v>
      </c>
      <c r="E3436" t="s">
        <v>74</v>
      </c>
      <c r="F3436" t="s">
        <v>11295</v>
      </c>
      <c r="G3436">
        <v>1</v>
      </c>
    </row>
    <row r="3437" spans="1:7">
      <c r="A3437">
        <v>2705</v>
      </c>
      <c r="B3437" t="s">
        <v>5173</v>
      </c>
      <c r="C3437" t="s">
        <v>5151</v>
      </c>
      <c r="D3437">
        <v>0.01</v>
      </c>
      <c r="E3437" t="s">
        <v>166</v>
      </c>
      <c r="F3437" t="s">
        <v>4963</v>
      </c>
      <c r="G3437">
        <v>4</v>
      </c>
    </row>
    <row r="3438" spans="1:7">
      <c r="A3438">
        <v>2706</v>
      </c>
      <c r="B3438" t="s">
        <v>1875</v>
      </c>
      <c r="C3438" t="s">
        <v>1877</v>
      </c>
      <c r="D3438">
        <v>0.8</v>
      </c>
      <c r="E3438" t="s">
        <v>49</v>
      </c>
      <c r="F3438" t="s">
        <v>1778</v>
      </c>
      <c r="G3438">
        <v>2</v>
      </c>
    </row>
    <row r="3439" spans="1:7">
      <c r="A3439">
        <v>2707</v>
      </c>
      <c r="B3439" t="s">
        <v>2062</v>
      </c>
      <c r="C3439" t="s">
        <v>2058</v>
      </c>
      <c r="D3439">
        <v>0.8</v>
      </c>
      <c r="E3439" t="s">
        <v>67</v>
      </c>
      <c r="F3439" t="s">
        <v>1778</v>
      </c>
      <c r="G3439">
        <v>5</v>
      </c>
    </row>
    <row r="3440" spans="1:7">
      <c r="A3440">
        <v>316</v>
      </c>
      <c r="B3440" t="s">
        <v>2062</v>
      </c>
      <c r="C3440" t="s">
        <v>16651</v>
      </c>
      <c r="D3440">
        <v>0.8</v>
      </c>
      <c r="E3440" t="s">
        <v>12625</v>
      </c>
      <c r="F3440" t="s">
        <v>13028</v>
      </c>
      <c r="G3440">
        <v>5</v>
      </c>
    </row>
    <row r="3441" spans="1:7">
      <c r="A3441">
        <v>2708</v>
      </c>
      <c r="B3441" t="s">
        <v>8755</v>
      </c>
      <c r="C3441" t="s">
        <v>17329</v>
      </c>
      <c r="D3441">
        <v>0.05</v>
      </c>
      <c r="E3441" t="s">
        <v>80</v>
      </c>
      <c r="F3441" t="s">
        <v>14771</v>
      </c>
      <c r="G3441">
        <v>2</v>
      </c>
    </row>
    <row r="3442" spans="1:7">
      <c r="A3442">
        <v>2709</v>
      </c>
      <c r="B3442" t="s">
        <v>8755</v>
      </c>
      <c r="C3442" t="s">
        <v>8756</v>
      </c>
      <c r="D3442">
        <v>0.1</v>
      </c>
      <c r="E3442" t="s">
        <v>80</v>
      </c>
      <c r="F3442" t="s">
        <v>8594</v>
      </c>
      <c r="G3442">
        <v>2</v>
      </c>
    </row>
    <row r="3443" spans="1:7">
      <c r="A3443">
        <v>2710</v>
      </c>
      <c r="B3443" t="s">
        <v>8755</v>
      </c>
      <c r="C3443" t="s">
        <v>6741</v>
      </c>
      <c r="D3443">
        <v>0.1</v>
      </c>
      <c r="E3443" t="s">
        <v>80</v>
      </c>
      <c r="F3443" t="s">
        <v>6576</v>
      </c>
      <c r="G3443">
        <v>2</v>
      </c>
    </row>
    <row r="3444" spans="1:7">
      <c r="A3444">
        <v>2711</v>
      </c>
      <c r="B3444" t="s">
        <v>13228</v>
      </c>
      <c r="C3444" t="s">
        <v>13132</v>
      </c>
      <c r="D3444">
        <v>0.8</v>
      </c>
      <c r="E3444" t="s">
        <v>80</v>
      </c>
      <c r="F3444" t="s">
        <v>13121</v>
      </c>
      <c r="G3444">
        <v>1</v>
      </c>
    </row>
    <row r="3445" spans="1:7">
      <c r="A3445">
        <v>2712</v>
      </c>
      <c r="B3445" t="s">
        <v>13228</v>
      </c>
      <c r="C3445" t="s">
        <v>13222</v>
      </c>
      <c r="D3445">
        <v>0.01</v>
      </c>
      <c r="E3445" t="s">
        <v>49</v>
      </c>
      <c r="F3445" t="s">
        <v>13121</v>
      </c>
      <c r="G3445">
        <v>1</v>
      </c>
    </row>
    <row r="3446" spans="1:7">
      <c r="A3446">
        <v>3021</v>
      </c>
      <c r="B3446" t="s">
        <v>6588</v>
      </c>
      <c r="C3446" t="s">
        <v>6614</v>
      </c>
      <c r="D3446">
        <v>0.01</v>
      </c>
      <c r="E3446" t="s">
        <v>89</v>
      </c>
      <c r="F3446" t="s">
        <v>6576</v>
      </c>
      <c r="G3446">
        <v>1</v>
      </c>
    </row>
    <row r="3447" spans="1:7">
      <c r="A3447">
        <v>3022</v>
      </c>
      <c r="B3447" t="s">
        <v>17330</v>
      </c>
      <c r="C3447" t="s">
        <v>4458</v>
      </c>
      <c r="D3447">
        <v>0.01</v>
      </c>
      <c r="E3447" t="s">
        <v>80</v>
      </c>
      <c r="F3447" t="s">
        <v>4434</v>
      </c>
      <c r="G3447">
        <v>2</v>
      </c>
    </row>
    <row r="3448" spans="1:7">
      <c r="A3448">
        <v>417</v>
      </c>
      <c r="B3448" t="s">
        <v>7394</v>
      </c>
      <c r="C3448" t="s">
        <v>7364</v>
      </c>
      <c r="D3448">
        <v>0.1</v>
      </c>
      <c r="F3448" t="s">
        <v>7247</v>
      </c>
      <c r="G3448">
        <v>1</v>
      </c>
    </row>
    <row r="3449" spans="1:7">
      <c r="A3449">
        <v>418</v>
      </c>
      <c r="B3449" t="s">
        <v>2802</v>
      </c>
      <c r="C3449" t="s">
        <v>16112</v>
      </c>
      <c r="D3449">
        <v>0.05</v>
      </c>
      <c r="E3449" t="s">
        <v>80</v>
      </c>
      <c r="F3449" t="s">
        <v>13028</v>
      </c>
      <c r="G3449">
        <v>3</v>
      </c>
    </row>
    <row r="3450" spans="1:7">
      <c r="A3450">
        <v>11023</v>
      </c>
      <c r="B3450" t="s">
        <v>2802</v>
      </c>
      <c r="C3450" t="s">
        <v>16336</v>
      </c>
      <c r="D3450">
        <v>0.1</v>
      </c>
      <c r="E3450" t="s">
        <v>80</v>
      </c>
      <c r="F3450" t="s">
        <v>14771</v>
      </c>
      <c r="G3450">
        <v>3</v>
      </c>
    </row>
    <row r="3451" spans="1:7">
      <c r="A3451">
        <v>3023</v>
      </c>
      <c r="B3451" t="s">
        <v>2802</v>
      </c>
      <c r="C3451" t="s">
        <v>2797</v>
      </c>
      <c r="D3451">
        <v>0.01</v>
      </c>
      <c r="E3451" t="s">
        <v>80</v>
      </c>
      <c r="F3451" t="s">
        <v>14771</v>
      </c>
      <c r="G3451">
        <v>3</v>
      </c>
    </row>
    <row r="3452" spans="1:7">
      <c r="A3452">
        <v>11616</v>
      </c>
      <c r="B3452" t="s">
        <v>2802</v>
      </c>
      <c r="C3452" t="s">
        <v>16750</v>
      </c>
      <c r="D3452">
        <v>0.1</v>
      </c>
      <c r="E3452" t="s">
        <v>89</v>
      </c>
      <c r="F3452" t="s">
        <v>14771</v>
      </c>
      <c r="G3452">
        <v>3</v>
      </c>
    </row>
    <row r="3453" spans="1:7">
      <c r="A3453">
        <v>11615</v>
      </c>
      <c r="B3453" t="s">
        <v>2802</v>
      </c>
      <c r="C3453" t="s">
        <v>16751</v>
      </c>
      <c r="D3453">
        <v>0.1</v>
      </c>
      <c r="E3453" t="s">
        <v>89</v>
      </c>
      <c r="F3453" t="s">
        <v>12334</v>
      </c>
      <c r="G3453">
        <v>3</v>
      </c>
    </row>
    <row r="3454" spans="1:7">
      <c r="A3454">
        <v>11025</v>
      </c>
      <c r="B3454" t="s">
        <v>2831</v>
      </c>
      <c r="C3454" t="s">
        <v>14807</v>
      </c>
      <c r="D3454">
        <v>0.1</v>
      </c>
      <c r="E3454" t="s">
        <v>80</v>
      </c>
      <c r="F3454" t="s">
        <v>14771</v>
      </c>
      <c r="G3454">
        <v>5</v>
      </c>
    </row>
    <row r="3455" spans="1:7">
      <c r="A3455">
        <v>3024</v>
      </c>
      <c r="B3455" t="s">
        <v>2831</v>
      </c>
      <c r="C3455" t="s">
        <v>2832</v>
      </c>
      <c r="D3455">
        <v>0.01</v>
      </c>
      <c r="E3455" t="s">
        <v>80</v>
      </c>
      <c r="F3455" t="s">
        <v>14771</v>
      </c>
      <c r="G3455">
        <v>5</v>
      </c>
    </row>
    <row r="3456" spans="1:7">
      <c r="A3456">
        <v>3025</v>
      </c>
      <c r="B3456" t="s">
        <v>6757</v>
      </c>
      <c r="C3456" t="s">
        <v>17331</v>
      </c>
      <c r="D3456">
        <v>0.01</v>
      </c>
      <c r="E3456" t="s">
        <v>80</v>
      </c>
      <c r="F3456" t="s">
        <v>15396</v>
      </c>
      <c r="G3456">
        <v>2</v>
      </c>
    </row>
    <row r="3457" spans="1:7">
      <c r="A3457">
        <v>3026</v>
      </c>
      <c r="B3457" t="s">
        <v>4875</v>
      </c>
      <c r="C3457" t="s">
        <v>17332</v>
      </c>
      <c r="D3457">
        <v>0.01</v>
      </c>
      <c r="E3457" t="s">
        <v>74</v>
      </c>
      <c r="F3457" t="s">
        <v>15376</v>
      </c>
      <c r="G3457">
        <v>3</v>
      </c>
    </row>
    <row r="3458" spans="1:7">
      <c r="A3458">
        <v>3027</v>
      </c>
      <c r="B3458" t="s">
        <v>4875</v>
      </c>
      <c r="C3458" t="s">
        <v>4869</v>
      </c>
      <c r="D3458">
        <v>0.01</v>
      </c>
      <c r="E3458" t="s">
        <v>74</v>
      </c>
      <c r="F3458" t="s">
        <v>4512</v>
      </c>
      <c r="G3458">
        <v>3</v>
      </c>
    </row>
    <row r="3459" spans="1:7">
      <c r="A3459">
        <v>11617</v>
      </c>
      <c r="B3459" t="s">
        <v>4875</v>
      </c>
      <c r="C3459" t="s">
        <v>17333</v>
      </c>
      <c r="D3459">
        <v>0.1</v>
      </c>
      <c r="E3459" t="s">
        <v>74</v>
      </c>
      <c r="F3459" t="s">
        <v>14590</v>
      </c>
      <c r="G3459">
        <v>3</v>
      </c>
    </row>
    <row r="3460" spans="1:7">
      <c r="A3460">
        <v>3028</v>
      </c>
      <c r="B3460" t="s">
        <v>4981</v>
      </c>
      <c r="C3460" t="s">
        <v>16258</v>
      </c>
      <c r="D3460">
        <v>0.01</v>
      </c>
      <c r="E3460" t="s">
        <v>74</v>
      </c>
      <c r="F3460" t="s">
        <v>15216</v>
      </c>
      <c r="G3460">
        <v>4</v>
      </c>
    </row>
    <row r="3461" spans="1:7">
      <c r="A3461">
        <v>3029</v>
      </c>
      <c r="B3461" t="s">
        <v>4981</v>
      </c>
      <c r="C3461" t="s">
        <v>4976</v>
      </c>
      <c r="D3461">
        <v>0.01</v>
      </c>
      <c r="E3461" t="s">
        <v>74</v>
      </c>
      <c r="F3461" t="s">
        <v>4963</v>
      </c>
      <c r="G3461">
        <v>4</v>
      </c>
    </row>
    <row r="3462" spans="1:7">
      <c r="A3462">
        <v>3030</v>
      </c>
      <c r="B3462" t="s">
        <v>6857</v>
      </c>
      <c r="C3462" t="s">
        <v>6849</v>
      </c>
      <c r="D3462">
        <v>0.1</v>
      </c>
      <c r="E3462" t="s">
        <v>354</v>
      </c>
      <c r="F3462" t="s">
        <v>6576</v>
      </c>
      <c r="G3462">
        <v>2</v>
      </c>
    </row>
    <row r="3463" spans="1:7">
      <c r="A3463">
        <v>419</v>
      </c>
      <c r="B3463" t="s">
        <v>10633</v>
      </c>
      <c r="C3463" t="s">
        <v>10630</v>
      </c>
      <c r="D3463">
        <v>0.01</v>
      </c>
      <c r="E3463" t="s">
        <v>80</v>
      </c>
      <c r="F3463" t="s">
        <v>10625</v>
      </c>
      <c r="G3463">
        <v>1</v>
      </c>
    </row>
    <row r="3464" spans="1:7">
      <c r="A3464">
        <v>420</v>
      </c>
      <c r="B3464" t="s">
        <v>11551</v>
      </c>
      <c r="C3464" t="s">
        <v>11552</v>
      </c>
      <c r="D3464">
        <v>0.01</v>
      </c>
      <c r="E3464" t="s">
        <v>803</v>
      </c>
      <c r="F3464" t="s">
        <v>11432</v>
      </c>
      <c r="G3464">
        <v>2</v>
      </c>
    </row>
    <row r="3465" spans="1:7">
      <c r="A3465">
        <v>11618</v>
      </c>
      <c r="B3465" t="s">
        <v>11551</v>
      </c>
      <c r="C3465" t="s">
        <v>11508</v>
      </c>
      <c r="D3465">
        <v>0.1</v>
      </c>
      <c r="E3465" t="s">
        <v>67</v>
      </c>
      <c r="F3465" t="s">
        <v>11432</v>
      </c>
      <c r="G3465">
        <v>2</v>
      </c>
    </row>
    <row r="3466" spans="1:7">
      <c r="A3466">
        <v>3031</v>
      </c>
      <c r="B3466" t="s">
        <v>11551</v>
      </c>
      <c r="C3466" t="s">
        <v>14709</v>
      </c>
      <c r="D3466">
        <v>0.01</v>
      </c>
      <c r="E3466" t="s">
        <v>12625</v>
      </c>
      <c r="F3466" t="s">
        <v>13121</v>
      </c>
      <c r="G3466">
        <v>2</v>
      </c>
    </row>
    <row r="3467" spans="1:7">
      <c r="A3467">
        <v>3032</v>
      </c>
      <c r="B3467" t="s">
        <v>14574</v>
      </c>
      <c r="C3467" t="s">
        <v>14575</v>
      </c>
      <c r="D3467">
        <v>0.01</v>
      </c>
      <c r="E3467" t="s">
        <v>803</v>
      </c>
      <c r="F3467" t="s">
        <v>14278</v>
      </c>
      <c r="G3467">
        <v>5</v>
      </c>
    </row>
    <row r="3468" spans="1:7">
      <c r="A3468">
        <v>11028</v>
      </c>
      <c r="B3468" t="s">
        <v>11156</v>
      </c>
      <c r="C3468" t="s">
        <v>16278</v>
      </c>
      <c r="D3468">
        <v>0.1</v>
      </c>
      <c r="E3468" t="s">
        <v>80</v>
      </c>
      <c r="F3468" t="s">
        <v>15363</v>
      </c>
      <c r="G3468">
        <v>1</v>
      </c>
    </row>
    <row r="3469" spans="1:7">
      <c r="A3469">
        <v>3033</v>
      </c>
      <c r="B3469" t="s">
        <v>8539</v>
      </c>
      <c r="C3469" t="s">
        <v>14668</v>
      </c>
      <c r="D3469">
        <v>0.01</v>
      </c>
      <c r="F3469" t="s">
        <v>14278</v>
      </c>
      <c r="G3469">
        <v>7</v>
      </c>
    </row>
    <row r="3470" spans="1:7">
      <c r="A3470">
        <v>421</v>
      </c>
      <c r="B3470" t="s">
        <v>2715</v>
      </c>
      <c r="C3470" t="s">
        <v>18410</v>
      </c>
      <c r="D3470">
        <v>0.01</v>
      </c>
      <c r="E3470" t="s">
        <v>49</v>
      </c>
      <c r="F3470" t="s">
        <v>13028</v>
      </c>
      <c r="G3470">
        <v>1</v>
      </c>
    </row>
    <row r="3471" spans="1:7">
      <c r="A3471">
        <v>422</v>
      </c>
      <c r="B3471" t="s">
        <v>2715</v>
      </c>
      <c r="C3471" t="s">
        <v>13103</v>
      </c>
      <c r="D3471">
        <v>0.01</v>
      </c>
      <c r="E3471" t="s">
        <v>40</v>
      </c>
      <c r="F3471" t="s">
        <v>13028</v>
      </c>
      <c r="G3471">
        <v>5</v>
      </c>
    </row>
    <row r="3472" spans="1:7">
      <c r="A3472">
        <v>3034</v>
      </c>
      <c r="B3472" t="s">
        <v>14634</v>
      </c>
      <c r="C3472" t="s">
        <v>17334</v>
      </c>
      <c r="D3472">
        <v>0.01</v>
      </c>
      <c r="E3472" t="s">
        <v>89</v>
      </c>
      <c r="F3472" t="s">
        <v>12660</v>
      </c>
      <c r="G3472">
        <v>6</v>
      </c>
    </row>
    <row r="3473" spans="1:7">
      <c r="A3473">
        <v>3035</v>
      </c>
      <c r="B3473" t="s">
        <v>14634</v>
      </c>
      <c r="C3473" t="s">
        <v>17335</v>
      </c>
      <c r="D3473">
        <v>0.01</v>
      </c>
      <c r="E3473" t="s">
        <v>80</v>
      </c>
      <c r="F3473" t="s">
        <v>14278</v>
      </c>
      <c r="G3473">
        <v>6</v>
      </c>
    </row>
    <row r="3474" spans="1:7">
      <c r="A3474">
        <v>423</v>
      </c>
      <c r="B3474" t="s">
        <v>2991</v>
      </c>
      <c r="C3474" t="s">
        <v>2992</v>
      </c>
      <c r="D3474">
        <v>0.01</v>
      </c>
      <c r="E3474" t="s">
        <v>80</v>
      </c>
      <c r="F3474" t="s">
        <v>2900</v>
      </c>
      <c r="G3474">
        <v>2</v>
      </c>
    </row>
    <row r="3475" spans="1:7">
      <c r="A3475">
        <v>3037</v>
      </c>
      <c r="B3475" t="s">
        <v>8621</v>
      </c>
      <c r="C3475" t="s">
        <v>8622</v>
      </c>
      <c r="D3475">
        <v>0.8</v>
      </c>
      <c r="E3475" t="s">
        <v>89</v>
      </c>
      <c r="F3475" t="s">
        <v>8594</v>
      </c>
      <c r="G3475">
        <v>1</v>
      </c>
    </row>
    <row r="3476" spans="1:7">
      <c r="A3476">
        <v>3036</v>
      </c>
      <c r="B3476" t="s">
        <v>8621</v>
      </c>
      <c r="C3476" t="s">
        <v>11166</v>
      </c>
      <c r="D3476">
        <v>0.6</v>
      </c>
      <c r="E3476" t="s">
        <v>80</v>
      </c>
      <c r="F3476" t="s">
        <v>11167</v>
      </c>
      <c r="G3476">
        <v>1</v>
      </c>
    </row>
    <row r="3477" spans="1:7">
      <c r="A3477">
        <v>424</v>
      </c>
      <c r="B3477" t="s">
        <v>14855</v>
      </c>
      <c r="C3477" t="s">
        <v>9469</v>
      </c>
      <c r="D3477">
        <v>0.01</v>
      </c>
      <c r="E3477" t="s">
        <v>67</v>
      </c>
      <c r="F3477" t="s">
        <v>9136</v>
      </c>
      <c r="G3477">
        <v>7</v>
      </c>
    </row>
    <row r="3478" spans="1:7">
      <c r="A3478">
        <v>425</v>
      </c>
      <c r="B3478" t="s">
        <v>13467</v>
      </c>
      <c r="C3478" t="s">
        <v>17336</v>
      </c>
      <c r="D3478">
        <v>0.6</v>
      </c>
      <c r="E3478" t="s">
        <v>135</v>
      </c>
      <c r="F3478" t="s">
        <v>7247</v>
      </c>
      <c r="G3478">
        <v>7</v>
      </c>
    </row>
    <row r="3479" spans="1:7">
      <c r="A3479">
        <v>3038</v>
      </c>
      <c r="B3479" t="s">
        <v>13467</v>
      </c>
      <c r="C3479" t="s">
        <v>12977</v>
      </c>
      <c r="D3479">
        <v>0.8</v>
      </c>
      <c r="E3479" t="s">
        <v>49</v>
      </c>
      <c r="F3479" t="s">
        <v>12660</v>
      </c>
      <c r="G3479">
        <v>7</v>
      </c>
    </row>
    <row r="3480" spans="1:7">
      <c r="A3480">
        <v>6773</v>
      </c>
      <c r="B3480" t="s">
        <v>13467</v>
      </c>
      <c r="C3480" t="s">
        <v>17043</v>
      </c>
      <c r="D3480">
        <v>0.7</v>
      </c>
      <c r="E3480" t="s">
        <v>107</v>
      </c>
      <c r="F3480" t="s">
        <v>12660</v>
      </c>
      <c r="G3480">
        <v>2</v>
      </c>
    </row>
    <row r="3481" spans="1:7">
      <c r="A3481">
        <v>3039</v>
      </c>
      <c r="B3481" t="s">
        <v>64</v>
      </c>
      <c r="C3481" t="s">
        <v>14371</v>
      </c>
      <c r="D3481">
        <v>0.1</v>
      </c>
      <c r="E3481" t="s">
        <v>67</v>
      </c>
      <c r="F3481" t="s">
        <v>14278</v>
      </c>
      <c r="G3481">
        <v>2</v>
      </c>
    </row>
    <row r="3482" spans="1:7">
      <c r="A3482">
        <v>554</v>
      </c>
      <c r="B3482" t="s">
        <v>9454</v>
      </c>
      <c r="C3482" t="s">
        <v>13103</v>
      </c>
      <c r="D3482">
        <v>0.01</v>
      </c>
      <c r="E3482" t="s">
        <v>40</v>
      </c>
      <c r="F3482" t="s">
        <v>13028</v>
      </c>
      <c r="G3482">
        <v>5</v>
      </c>
    </row>
    <row r="3483" spans="1:7">
      <c r="A3483">
        <v>555</v>
      </c>
      <c r="B3483" t="s">
        <v>9454</v>
      </c>
      <c r="C3483" t="s">
        <v>9456</v>
      </c>
      <c r="D3483">
        <v>0.01</v>
      </c>
      <c r="E3483" t="s">
        <v>40</v>
      </c>
      <c r="F3483" t="s">
        <v>9136</v>
      </c>
      <c r="G3483">
        <v>5</v>
      </c>
    </row>
    <row r="3484" spans="1:7">
      <c r="A3484">
        <v>3040</v>
      </c>
      <c r="B3484" t="s">
        <v>14141</v>
      </c>
      <c r="C3484" t="s">
        <v>17337</v>
      </c>
      <c r="D3484">
        <v>0.01</v>
      </c>
      <c r="E3484" t="s">
        <v>89</v>
      </c>
      <c r="F3484" t="s">
        <v>13121</v>
      </c>
      <c r="G3484">
        <v>6</v>
      </c>
    </row>
    <row r="3485" spans="1:7">
      <c r="A3485">
        <v>11029</v>
      </c>
      <c r="B3485" t="s">
        <v>14141</v>
      </c>
      <c r="C3485" t="s">
        <v>14142</v>
      </c>
      <c r="D3485">
        <v>0.1</v>
      </c>
      <c r="E3485" t="s">
        <v>89</v>
      </c>
      <c r="F3485" t="s">
        <v>13121</v>
      </c>
      <c r="G3485">
        <v>7</v>
      </c>
    </row>
    <row r="3486" spans="1:7">
      <c r="A3486">
        <v>11030</v>
      </c>
      <c r="B3486" t="s">
        <v>17338</v>
      </c>
      <c r="C3486" t="s">
        <v>16328</v>
      </c>
      <c r="D3486">
        <v>0.1</v>
      </c>
      <c r="E3486" t="s">
        <v>166</v>
      </c>
      <c r="F3486" t="s">
        <v>14699</v>
      </c>
      <c r="G3486">
        <v>1</v>
      </c>
    </row>
    <row r="3487" spans="1:7">
      <c r="A3487">
        <v>3395</v>
      </c>
      <c r="B3487" t="s">
        <v>17338</v>
      </c>
      <c r="C3487" t="s">
        <v>16802</v>
      </c>
      <c r="D3487">
        <v>0.01</v>
      </c>
      <c r="E3487" t="s">
        <v>166</v>
      </c>
      <c r="F3487" t="s">
        <v>15389</v>
      </c>
      <c r="G3487">
        <v>1</v>
      </c>
    </row>
    <row r="3488" spans="1:7">
      <c r="A3488">
        <v>556</v>
      </c>
      <c r="B3488" t="s">
        <v>4961</v>
      </c>
      <c r="C3488" t="s">
        <v>3356</v>
      </c>
      <c r="D3488">
        <v>0.01</v>
      </c>
      <c r="E3488" t="s">
        <v>67</v>
      </c>
      <c r="F3488" t="s">
        <v>3135</v>
      </c>
      <c r="G3488">
        <v>8</v>
      </c>
    </row>
    <row r="3489" spans="1:7">
      <c r="A3489">
        <v>3396</v>
      </c>
      <c r="B3489" t="s">
        <v>4961</v>
      </c>
      <c r="C3489" t="s">
        <v>16971</v>
      </c>
      <c r="D3489">
        <v>0.01</v>
      </c>
      <c r="E3489" t="s">
        <v>67</v>
      </c>
      <c r="F3489" t="s">
        <v>9799</v>
      </c>
      <c r="G3489">
        <v>8</v>
      </c>
    </row>
    <row r="3490" spans="1:7">
      <c r="A3490">
        <v>558</v>
      </c>
      <c r="B3490" t="s">
        <v>12061</v>
      </c>
      <c r="C3490" t="s">
        <v>12145</v>
      </c>
      <c r="D3490">
        <v>0.01</v>
      </c>
      <c r="E3490" t="s">
        <v>203</v>
      </c>
      <c r="F3490" t="s">
        <v>11921</v>
      </c>
      <c r="G3490">
        <v>7</v>
      </c>
    </row>
    <row r="3491" spans="1:7">
      <c r="A3491">
        <v>557</v>
      </c>
      <c r="B3491" t="s">
        <v>12061</v>
      </c>
      <c r="C3491" t="s">
        <v>12054</v>
      </c>
      <c r="D3491">
        <v>0.05</v>
      </c>
      <c r="E3491" t="s">
        <v>80</v>
      </c>
      <c r="F3491" t="s">
        <v>11921</v>
      </c>
      <c r="G3491">
        <v>3</v>
      </c>
    </row>
    <row r="3492" spans="1:7">
      <c r="A3492">
        <v>3397</v>
      </c>
      <c r="B3492" t="s">
        <v>303</v>
      </c>
      <c r="C3492" t="s">
        <v>12821</v>
      </c>
      <c r="D3492">
        <v>0.01</v>
      </c>
      <c r="E3492" t="s">
        <v>203</v>
      </c>
      <c r="F3492" t="s">
        <v>12660</v>
      </c>
      <c r="G3492">
        <v>2</v>
      </c>
    </row>
    <row r="3493" spans="1:7">
      <c r="A3493">
        <v>3398</v>
      </c>
      <c r="B3493" t="s">
        <v>13190</v>
      </c>
      <c r="C3493" t="s">
        <v>12664</v>
      </c>
      <c r="D3493">
        <v>0.01</v>
      </c>
      <c r="E3493" t="s">
        <v>107</v>
      </c>
      <c r="F3493" t="s">
        <v>12660</v>
      </c>
      <c r="G3493">
        <v>1</v>
      </c>
    </row>
    <row r="3494" spans="1:7">
      <c r="A3494">
        <v>3399</v>
      </c>
      <c r="B3494" t="s">
        <v>4764</v>
      </c>
      <c r="C3494" t="s">
        <v>3598</v>
      </c>
      <c r="D3494">
        <v>0.01</v>
      </c>
      <c r="E3494" t="s">
        <v>80</v>
      </c>
      <c r="F3494" t="s">
        <v>3381</v>
      </c>
      <c r="G3494">
        <v>2</v>
      </c>
    </row>
    <row r="3495" spans="1:7">
      <c r="A3495">
        <v>11031</v>
      </c>
      <c r="B3495" t="s">
        <v>4764</v>
      </c>
      <c r="C3495" t="s">
        <v>4036</v>
      </c>
      <c r="D3495">
        <v>0.1</v>
      </c>
      <c r="E3495" t="s">
        <v>80</v>
      </c>
      <c r="F3495" t="s">
        <v>3381</v>
      </c>
      <c r="G3495">
        <v>5</v>
      </c>
    </row>
    <row r="3496" spans="1:7">
      <c r="A3496">
        <v>3400</v>
      </c>
      <c r="B3496" t="s">
        <v>953</v>
      </c>
      <c r="C3496" t="s">
        <v>5761</v>
      </c>
      <c r="D3496">
        <v>0.01</v>
      </c>
      <c r="E3496" t="s">
        <v>203</v>
      </c>
      <c r="F3496" t="s">
        <v>4963</v>
      </c>
      <c r="G3496">
        <v>8</v>
      </c>
    </row>
    <row r="3497" spans="1:7">
      <c r="A3497">
        <v>3401</v>
      </c>
      <c r="B3497" t="s">
        <v>953</v>
      </c>
      <c r="C3497" t="s">
        <v>948</v>
      </c>
      <c r="D3497">
        <v>0.8</v>
      </c>
      <c r="E3497" t="s">
        <v>203</v>
      </c>
      <c r="F3497" t="s">
        <v>499</v>
      </c>
      <c r="G3497">
        <v>8</v>
      </c>
    </row>
    <row r="3498" spans="1:7">
      <c r="A3498">
        <v>6774</v>
      </c>
      <c r="B3498" t="s">
        <v>9554</v>
      </c>
      <c r="C3498" t="s">
        <v>9548</v>
      </c>
      <c r="D3498">
        <v>0.8</v>
      </c>
      <c r="E3498" t="s">
        <v>80</v>
      </c>
      <c r="F3498" t="s">
        <v>9536</v>
      </c>
      <c r="G3498">
        <v>1</v>
      </c>
    </row>
    <row r="3499" spans="1:7">
      <c r="A3499">
        <v>3402</v>
      </c>
      <c r="B3499" t="s">
        <v>9554</v>
      </c>
      <c r="C3499" t="s">
        <v>79</v>
      </c>
      <c r="D3499">
        <v>0.8</v>
      </c>
      <c r="E3499" t="s">
        <v>80</v>
      </c>
      <c r="F3499" t="s">
        <v>68</v>
      </c>
      <c r="G3499">
        <v>1</v>
      </c>
    </row>
    <row r="3500" spans="1:7">
      <c r="A3500">
        <v>7287</v>
      </c>
      <c r="B3500" t="s">
        <v>5196</v>
      </c>
      <c r="C3500" t="s">
        <v>5151</v>
      </c>
      <c r="D3500">
        <v>0.8</v>
      </c>
      <c r="E3500" t="s">
        <v>166</v>
      </c>
      <c r="F3500" t="s">
        <v>4963</v>
      </c>
      <c r="G3500">
        <v>4</v>
      </c>
    </row>
    <row r="3501" spans="1:7">
      <c r="A3501">
        <v>3403</v>
      </c>
      <c r="B3501" t="s">
        <v>4992</v>
      </c>
      <c r="C3501" t="s">
        <v>17339</v>
      </c>
      <c r="D3501">
        <v>0.01</v>
      </c>
      <c r="E3501" t="s">
        <v>80</v>
      </c>
      <c r="F3501" t="s">
        <v>15216</v>
      </c>
      <c r="G3501">
        <v>4</v>
      </c>
    </row>
    <row r="3502" spans="1:7">
      <c r="A3502">
        <v>11033</v>
      </c>
      <c r="B3502" t="s">
        <v>4992</v>
      </c>
      <c r="C3502" t="s">
        <v>17340</v>
      </c>
      <c r="D3502">
        <v>0.6</v>
      </c>
      <c r="E3502" t="s">
        <v>80</v>
      </c>
      <c r="F3502" t="s">
        <v>15441</v>
      </c>
      <c r="G3502">
        <v>4</v>
      </c>
    </row>
    <row r="3503" spans="1:7">
      <c r="A3503">
        <v>3404</v>
      </c>
      <c r="B3503" t="s">
        <v>4992</v>
      </c>
      <c r="C3503" t="s">
        <v>4994</v>
      </c>
      <c r="D3503">
        <v>0.8</v>
      </c>
      <c r="E3503" t="s">
        <v>80</v>
      </c>
      <c r="F3503" t="s">
        <v>4963</v>
      </c>
      <c r="G3503">
        <v>4</v>
      </c>
    </row>
    <row r="3504" spans="1:7">
      <c r="A3504">
        <v>559</v>
      </c>
      <c r="B3504" t="s">
        <v>9169</v>
      </c>
      <c r="C3504" t="s">
        <v>9171</v>
      </c>
      <c r="D3504">
        <v>0.01</v>
      </c>
      <c r="E3504" t="s">
        <v>49</v>
      </c>
      <c r="F3504" t="s">
        <v>9136</v>
      </c>
      <c r="G3504">
        <v>1</v>
      </c>
    </row>
    <row r="3505" spans="1:7">
      <c r="A3505">
        <v>3405</v>
      </c>
      <c r="B3505" t="s">
        <v>1681</v>
      </c>
      <c r="C3505" t="s">
        <v>1677</v>
      </c>
      <c r="D3505">
        <v>0.01</v>
      </c>
      <c r="E3505" t="s">
        <v>80</v>
      </c>
      <c r="F3505" t="s">
        <v>1331</v>
      </c>
      <c r="G3505">
        <v>8</v>
      </c>
    </row>
    <row r="3506" spans="1:7">
      <c r="A3506">
        <v>11971</v>
      </c>
      <c r="B3506" t="s">
        <v>2448</v>
      </c>
      <c r="C3506" t="s">
        <v>12428</v>
      </c>
      <c r="D3506">
        <v>0.8</v>
      </c>
      <c r="E3506" t="s">
        <v>80</v>
      </c>
      <c r="F3506" t="s">
        <v>12334</v>
      </c>
      <c r="G3506">
        <v>3</v>
      </c>
    </row>
    <row r="3507" spans="1:7">
      <c r="A3507">
        <v>3406</v>
      </c>
      <c r="B3507" t="s">
        <v>2448</v>
      </c>
      <c r="C3507" t="s">
        <v>2443</v>
      </c>
      <c r="D3507">
        <v>0.01</v>
      </c>
      <c r="E3507" t="s">
        <v>80</v>
      </c>
      <c r="F3507" t="s">
        <v>2210</v>
      </c>
      <c r="G3507">
        <v>3</v>
      </c>
    </row>
    <row r="3508" spans="1:7">
      <c r="A3508">
        <v>3408</v>
      </c>
      <c r="B3508" t="s">
        <v>9006</v>
      </c>
      <c r="C3508" t="s">
        <v>9007</v>
      </c>
      <c r="D3508">
        <v>0.1</v>
      </c>
      <c r="E3508" t="s">
        <v>135</v>
      </c>
      <c r="F3508" t="s">
        <v>8594</v>
      </c>
      <c r="G3508">
        <v>5</v>
      </c>
    </row>
    <row r="3509" spans="1:7">
      <c r="A3509">
        <v>3407</v>
      </c>
      <c r="B3509" t="s">
        <v>9006</v>
      </c>
      <c r="C3509" t="s">
        <v>8985</v>
      </c>
      <c r="D3509">
        <v>0.01</v>
      </c>
      <c r="E3509" t="s">
        <v>107</v>
      </c>
      <c r="F3509" t="s">
        <v>8594</v>
      </c>
      <c r="G3509">
        <v>5</v>
      </c>
    </row>
    <row r="3510" spans="1:7">
      <c r="A3510">
        <v>3409</v>
      </c>
      <c r="B3510" t="s">
        <v>2581</v>
      </c>
      <c r="C3510" t="s">
        <v>2582</v>
      </c>
      <c r="D3510">
        <v>0.01</v>
      </c>
      <c r="E3510" t="s">
        <v>595</v>
      </c>
      <c r="F3510" t="s">
        <v>2210</v>
      </c>
      <c r="G3510">
        <v>5</v>
      </c>
    </row>
    <row r="3511" spans="1:7">
      <c r="A3511">
        <v>3410</v>
      </c>
      <c r="B3511" t="s">
        <v>3427</v>
      </c>
      <c r="C3511" t="s">
        <v>4554</v>
      </c>
      <c r="D3511">
        <v>0.01</v>
      </c>
      <c r="E3511" t="s">
        <v>89</v>
      </c>
      <c r="F3511" t="s">
        <v>4512</v>
      </c>
      <c r="G3511">
        <v>1</v>
      </c>
    </row>
    <row r="3512" spans="1:7">
      <c r="A3512">
        <v>3411</v>
      </c>
      <c r="B3512" t="s">
        <v>3427</v>
      </c>
      <c r="C3512" t="s">
        <v>3414</v>
      </c>
      <c r="D3512">
        <v>0.01</v>
      </c>
      <c r="E3512" t="s">
        <v>89</v>
      </c>
      <c r="F3512" t="s">
        <v>3381</v>
      </c>
      <c r="G3512">
        <v>1</v>
      </c>
    </row>
    <row r="3513" spans="1:7">
      <c r="A3513">
        <v>560</v>
      </c>
      <c r="B3513" t="s">
        <v>3116</v>
      </c>
      <c r="C3513" t="s">
        <v>3112</v>
      </c>
      <c r="D3513">
        <v>0.1</v>
      </c>
      <c r="F3513" t="s">
        <v>2900</v>
      </c>
      <c r="G3513">
        <v>3</v>
      </c>
    </row>
    <row r="3514" spans="1:7">
      <c r="A3514">
        <v>3412</v>
      </c>
      <c r="B3514" t="s">
        <v>3116</v>
      </c>
      <c r="C3514" t="s">
        <v>17284</v>
      </c>
      <c r="D3514">
        <v>0.01</v>
      </c>
      <c r="F3514" t="s">
        <v>14655</v>
      </c>
      <c r="G3514">
        <v>3</v>
      </c>
    </row>
    <row r="3515" spans="1:7">
      <c r="A3515">
        <v>11034</v>
      </c>
      <c r="B3515" t="s">
        <v>3878</v>
      </c>
      <c r="C3515" t="s">
        <v>16272</v>
      </c>
      <c r="D3515">
        <v>0.1</v>
      </c>
      <c r="E3515" t="s">
        <v>107</v>
      </c>
      <c r="F3515" t="s">
        <v>15279</v>
      </c>
      <c r="G3515">
        <v>1</v>
      </c>
    </row>
    <row r="3516" spans="1:7">
      <c r="A3516">
        <v>3413</v>
      </c>
      <c r="B3516" t="s">
        <v>3878</v>
      </c>
      <c r="C3516" t="s">
        <v>16446</v>
      </c>
      <c r="D3516">
        <v>0.01</v>
      </c>
      <c r="E3516" t="s">
        <v>107</v>
      </c>
      <c r="F3516" t="s">
        <v>15279</v>
      </c>
      <c r="G3516">
        <v>4</v>
      </c>
    </row>
    <row r="3517" spans="1:7">
      <c r="A3517">
        <v>3414</v>
      </c>
      <c r="B3517" t="s">
        <v>9860</v>
      </c>
      <c r="C3517" t="s">
        <v>9850</v>
      </c>
      <c r="D3517">
        <v>0.01</v>
      </c>
      <c r="E3517" t="s">
        <v>49</v>
      </c>
      <c r="F3517" t="s">
        <v>9799</v>
      </c>
      <c r="G3517">
        <v>4</v>
      </c>
    </row>
    <row r="3518" spans="1:7">
      <c r="A3518">
        <v>3415</v>
      </c>
      <c r="B3518" t="s">
        <v>4059</v>
      </c>
      <c r="C3518" t="s">
        <v>4042</v>
      </c>
      <c r="D3518">
        <v>0.01</v>
      </c>
      <c r="E3518" t="s">
        <v>107</v>
      </c>
      <c r="F3518" t="s">
        <v>3381</v>
      </c>
      <c r="G3518">
        <v>5</v>
      </c>
    </row>
    <row r="3519" spans="1:7">
      <c r="A3519">
        <v>3417</v>
      </c>
      <c r="B3519" t="s">
        <v>3501</v>
      </c>
      <c r="C3519" t="s">
        <v>16328</v>
      </c>
      <c r="D3519">
        <v>0.6</v>
      </c>
      <c r="E3519" t="s">
        <v>166</v>
      </c>
      <c r="F3519" t="s">
        <v>14699</v>
      </c>
      <c r="G3519">
        <v>1</v>
      </c>
    </row>
    <row r="3520" spans="1:7">
      <c r="A3520">
        <v>3416</v>
      </c>
      <c r="B3520" t="s">
        <v>3501</v>
      </c>
      <c r="C3520" t="s">
        <v>3492</v>
      </c>
      <c r="D3520">
        <v>0.8</v>
      </c>
      <c r="E3520" t="s">
        <v>166</v>
      </c>
      <c r="F3520" t="s">
        <v>3381</v>
      </c>
      <c r="G3520">
        <v>1</v>
      </c>
    </row>
    <row r="3521" spans="1:7">
      <c r="A3521">
        <v>3418</v>
      </c>
      <c r="B3521" t="s">
        <v>6425</v>
      </c>
      <c r="C3521" t="s">
        <v>6391</v>
      </c>
      <c r="D3521">
        <v>0.01</v>
      </c>
      <c r="E3521" t="s">
        <v>203</v>
      </c>
      <c r="F3521" t="s">
        <v>5790</v>
      </c>
      <c r="G3521">
        <v>5</v>
      </c>
    </row>
    <row r="3522" spans="1:7">
      <c r="A3522">
        <v>11035</v>
      </c>
      <c r="B3522" t="s">
        <v>1350</v>
      </c>
      <c r="C3522" t="s">
        <v>16485</v>
      </c>
      <c r="D3522">
        <v>0.1</v>
      </c>
      <c r="E3522" t="s">
        <v>80</v>
      </c>
      <c r="F3522" t="s">
        <v>1331</v>
      </c>
      <c r="G3522">
        <v>1</v>
      </c>
    </row>
    <row r="3523" spans="1:7">
      <c r="A3523">
        <v>3419</v>
      </c>
      <c r="B3523" t="s">
        <v>1350</v>
      </c>
      <c r="C3523" t="s">
        <v>1339</v>
      </c>
      <c r="D3523">
        <v>0.01</v>
      </c>
      <c r="E3523" t="s">
        <v>80</v>
      </c>
      <c r="F3523" t="s">
        <v>1331</v>
      </c>
      <c r="G3523">
        <v>4</v>
      </c>
    </row>
    <row r="3524" spans="1:7">
      <c r="A3524">
        <v>3420</v>
      </c>
      <c r="B3524" t="s">
        <v>1350</v>
      </c>
      <c r="C3524" t="s">
        <v>17341</v>
      </c>
      <c r="D3524">
        <v>0.01</v>
      </c>
      <c r="E3524" t="s">
        <v>80</v>
      </c>
      <c r="F3524" t="s">
        <v>9884</v>
      </c>
      <c r="G3524" t="s">
        <v>5606</v>
      </c>
    </row>
    <row r="3525" spans="1:7">
      <c r="A3525">
        <v>3853</v>
      </c>
      <c r="B3525" t="s">
        <v>12338</v>
      </c>
      <c r="C3525" t="s">
        <v>12333</v>
      </c>
      <c r="D3525">
        <v>0.01</v>
      </c>
      <c r="E3525" t="s">
        <v>74</v>
      </c>
      <c r="F3525" t="s">
        <v>12334</v>
      </c>
      <c r="G3525">
        <v>1</v>
      </c>
    </row>
    <row r="3526" spans="1:7">
      <c r="A3526">
        <v>11619</v>
      </c>
      <c r="B3526" t="s">
        <v>4884</v>
      </c>
      <c r="C3526" t="s">
        <v>17342</v>
      </c>
      <c r="D3526">
        <v>0.1</v>
      </c>
      <c r="E3526" t="s">
        <v>80</v>
      </c>
      <c r="F3526" t="s">
        <v>15376</v>
      </c>
      <c r="G3526">
        <v>3</v>
      </c>
    </row>
    <row r="3527" spans="1:7">
      <c r="A3527">
        <v>11620</v>
      </c>
      <c r="B3527" t="s">
        <v>4884</v>
      </c>
      <c r="C3527" t="s">
        <v>17343</v>
      </c>
      <c r="D3527">
        <v>0.1</v>
      </c>
      <c r="E3527" t="s">
        <v>80</v>
      </c>
      <c r="F3527" t="s">
        <v>14590</v>
      </c>
      <c r="G3527">
        <v>3</v>
      </c>
    </row>
    <row r="3528" spans="1:7">
      <c r="A3528">
        <v>682</v>
      </c>
      <c r="B3528" t="s">
        <v>3637</v>
      </c>
      <c r="C3528" t="s">
        <v>17344</v>
      </c>
      <c r="D3528">
        <v>0.01</v>
      </c>
      <c r="E3528" t="s">
        <v>135</v>
      </c>
      <c r="F3528" t="s">
        <v>11295</v>
      </c>
      <c r="G3528">
        <v>2</v>
      </c>
    </row>
    <row r="3529" spans="1:7">
      <c r="A3529">
        <v>11037</v>
      </c>
      <c r="B3529" t="s">
        <v>11351</v>
      </c>
      <c r="C3529" t="s">
        <v>17345</v>
      </c>
      <c r="D3529">
        <v>0.1</v>
      </c>
      <c r="E3529" t="s">
        <v>80</v>
      </c>
      <c r="F3529" t="s">
        <v>11343</v>
      </c>
      <c r="G3529">
        <v>1</v>
      </c>
    </row>
    <row r="3530" spans="1:7">
      <c r="A3530">
        <v>3854</v>
      </c>
      <c r="B3530" t="s">
        <v>17346</v>
      </c>
      <c r="C3530" t="s">
        <v>13320</v>
      </c>
      <c r="D3530">
        <v>0.01</v>
      </c>
      <c r="E3530" t="s">
        <v>203</v>
      </c>
      <c r="F3530" t="s">
        <v>13121</v>
      </c>
      <c r="G3530">
        <v>1</v>
      </c>
    </row>
    <row r="3531" spans="1:7">
      <c r="A3531">
        <v>11038</v>
      </c>
      <c r="B3531" t="s">
        <v>17346</v>
      </c>
      <c r="C3531" t="s">
        <v>12189</v>
      </c>
      <c r="D3531">
        <v>0.1</v>
      </c>
      <c r="E3531" t="s">
        <v>203</v>
      </c>
      <c r="F3531" t="s">
        <v>12156</v>
      </c>
      <c r="G3531">
        <v>1</v>
      </c>
    </row>
    <row r="3532" spans="1:7">
      <c r="A3532">
        <v>11039</v>
      </c>
      <c r="B3532" t="s">
        <v>17347</v>
      </c>
      <c r="C3532" t="s">
        <v>17348</v>
      </c>
      <c r="D3532">
        <v>0.1</v>
      </c>
      <c r="E3532" t="s">
        <v>80</v>
      </c>
      <c r="F3532" t="s">
        <v>15471</v>
      </c>
      <c r="G3532">
        <v>2</v>
      </c>
    </row>
    <row r="3533" spans="1:7">
      <c r="A3533">
        <v>7220</v>
      </c>
      <c r="B3533" t="s">
        <v>10450</v>
      </c>
      <c r="C3533" t="s">
        <v>8395</v>
      </c>
      <c r="D3533">
        <v>0.8</v>
      </c>
      <c r="E3533" t="s">
        <v>67</v>
      </c>
      <c r="F3533" t="s">
        <v>8093</v>
      </c>
      <c r="G3533">
        <v>5</v>
      </c>
    </row>
    <row r="3534" spans="1:7">
      <c r="A3534">
        <v>3855</v>
      </c>
      <c r="B3534" t="s">
        <v>10450</v>
      </c>
      <c r="C3534" t="s">
        <v>16779</v>
      </c>
      <c r="D3534">
        <v>0.01</v>
      </c>
      <c r="E3534" t="s">
        <v>12625</v>
      </c>
      <c r="F3534" t="s">
        <v>14278</v>
      </c>
      <c r="G3534">
        <v>5</v>
      </c>
    </row>
    <row r="3535" spans="1:7">
      <c r="A3535">
        <v>3857</v>
      </c>
      <c r="B3535" t="s">
        <v>12529</v>
      </c>
      <c r="C3535" t="s">
        <v>17349</v>
      </c>
      <c r="D3535">
        <v>0.01</v>
      </c>
      <c r="F3535" t="s">
        <v>12637</v>
      </c>
      <c r="G3535">
        <v>5</v>
      </c>
    </row>
    <row r="3536" spans="1:7">
      <c r="A3536">
        <v>3856</v>
      </c>
      <c r="B3536" t="s">
        <v>12529</v>
      </c>
      <c r="C3536" t="s">
        <v>16789</v>
      </c>
      <c r="D3536">
        <v>0.01</v>
      </c>
      <c r="E3536" t="s">
        <v>12637</v>
      </c>
      <c r="F3536" t="s">
        <v>12334</v>
      </c>
      <c r="G3536">
        <v>5</v>
      </c>
    </row>
    <row r="3537" spans="1:7">
      <c r="A3537">
        <v>3858</v>
      </c>
      <c r="B3537" t="s">
        <v>12772</v>
      </c>
      <c r="C3537" t="s">
        <v>18371</v>
      </c>
      <c r="D3537">
        <v>0.01</v>
      </c>
      <c r="E3537" t="s">
        <v>49</v>
      </c>
      <c r="F3537" t="s">
        <v>12660</v>
      </c>
      <c r="G3537">
        <v>2</v>
      </c>
    </row>
    <row r="3538" spans="1:7">
      <c r="A3538">
        <v>3859</v>
      </c>
      <c r="B3538" t="s">
        <v>14703</v>
      </c>
      <c r="C3538" t="s">
        <v>13132</v>
      </c>
      <c r="D3538">
        <v>0.01</v>
      </c>
      <c r="E3538" t="s">
        <v>80</v>
      </c>
      <c r="F3538" t="s">
        <v>13121</v>
      </c>
      <c r="G3538">
        <v>1</v>
      </c>
    </row>
    <row r="3539" spans="1:7">
      <c r="A3539">
        <v>3860</v>
      </c>
      <c r="B3539" t="s">
        <v>5497</v>
      </c>
      <c r="C3539" t="s">
        <v>16557</v>
      </c>
      <c r="D3539">
        <v>0.01</v>
      </c>
      <c r="E3539" t="s">
        <v>80</v>
      </c>
      <c r="F3539" t="s">
        <v>15376</v>
      </c>
      <c r="G3539">
        <v>2</v>
      </c>
    </row>
    <row r="3540" spans="1:7">
      <c r="A3540">
        <v>3861</v>
      </c>
      <c r="B3540" t="s">
        <v>5497</v>
      </c>
      <c r="C3540" t="s">
        <v>4740</v>
      </c>
      <c r="D3540">
        <v>0.01</v>
      </c>
      <c r="E3540" t="s">
        <v>80</v>
      </c>
      <c r="F3540" t="s">
        <v>4512</v>
      </c>
      <c r="G3540">
        <v>2</v>
      </c>
    </row>
    <row r="3541" spans="1:7">
      <c r="A3541">
        <v>684</v>
      </c>
      <c r="B3541" t="s">
        <v>7631</v>
      </c>
      <c r="C3541" t="s">
        <v>7600</v>
      </c>
      <c r="D3541">
        <v>0.05</v>
      </c>
      <c r="E3541" t="s">
        <v>67</v>
      </c>
      <c r="F3541" t="s">
        <v>7247</v>
      </c>
      <c r="G3541">
        <v>5</v>
      </c>
    </row>
    <row r="3542" spans="1:7">
      <c r="A3542">
        <v>683</v>
      </c>
      <c r="B3542" t="s">
        <v>7631</v>
      </c>
      <c r="C3542" t="s">
        <v>7632</v>
      </c>
      <c r="D3542">
        <v>0.6</v>
      </c>
      <c r="E3542" t="s">
        <v>107</v>
      </c>
      <c r="F3542" t="s">
        <v>7247</v>
      </c>
      <c r="G3542">
        <v>5</v>
      </c>
    </row>
    <row r="3543" spans="1:7">
      <c r="A3543">
        <v>685</v>
      </c>
      <c r="B3543" t="s">
        <v>7397</v>
      </c>
      <c r="C3543" t="s">
        <v>7384</v>
      </c>
      <c r="D3543">
        <v>0.01</v>
      </c>
      <c r="E3543" t="s">
        <v>203</v>
      </c>
      <c r="F3543" t="s">
        <v>7247</v>
      </c>
      <c r="G3543">
        <v>1</v>
      </c>
    </row>
    <row r="3544" spans="1:7">
      <c r="A3544">
        <v>686</v>
      </c>
      <c r="B3544" t="s">
        <v>11971</v>
      </c>
      <c r="C3544" t="s">
        <v>11968</v>
      </c>
      <c r="D3544">
        <v>0.01</v>
      </c>
      <c r="E3544" t="s">
        <v>166</v>
      </c>
      <c r="F3544" t="s">
        <v>11921</v>
      </c>
      <c r="G3544">
        <v>1</v>
      </c>
    </row>
    <row r="3545" spans="1:7">
      <c r="A3545">
        <v>3862</v>
      </c>
      <c r="B3545" t="s">
        <v>7100</v>
      </c>
      <c r="C3545" t="s">
        <v>7096</v>
      </c>
      <c r="D3545">
        <v>0.7</v>
      </c>
      <c r="E3545" t="s">
        <v>595</v>
      </c>
      <c r="F3545" t="s">
        <v>6576</v>
      </c>
      <c r="G3545">
        <v>5</v>
      </c>
    </row>
    <row r="3546" spans="1:7">
      <c r="A3546">
        <v>11798</v>
      </c>
      <c r="B3546" t="s">
        <v>7100</v>
      </c>
      <c r="C3546" t="s">
        <v>16292</v>
      </c>
      <c r="D3546">
        <v>0.8</v>
      </c>
      <c r="E3546" t="s">
        <v>14699</v>
      </c>
      <c r="F3546" t="s">
        <v>6576</v>
      </c>
      <c r="G3546">
        <v>5</v>
      </c>
    </row>
    <row r="3547" spans="1:7">
      <c r="A3547">
        <v>687</v>
      </c>
      <c r="B3547" t="s">
        <v>9405</v>
      </c>
      <c r="C3547" t="s">
        <v>9398</v>
      </c>
      <c r="D3547">
        <v>0.01</v>
      </c>
      <c r="E3547" t="s">
        <v>67</v>
      </c>
      <c r="F3547" t="s">
        <v>9136</v>
      </c>
      <c r="G3547">
        <v>5</v>
      </c>
    </row>
    <row r="3548" spans="1:7">
      <c r="A3548">
        <v>3863</v>
      </c>
      <c r="B3548" t="s">
        <v>9405</v>
      </c>
      <c r="C3548" t="s">
        <v>17089</v>
      </c>
      <c r="D3548">
        <v>0.01</v>
      </c>
      <c r="E3548" t="s">
        <v>67</v>
      </c>
      <c r="F3548" t="s">
        <v>14771</v>
      </c>
      <c r="G3548">
        <v>5</v>
      </c>
    </row>
    <row r="3549" spans="1:7">
      <c r="A3549">
        <v>3864</v>
      </c>
      <c r="B3549" t="s">
        <v>8683</v>
      </c>
      <c r="C3549" t="s">
        <v>8671</v>
      </c>
      <c r="D3549">
        <v>0.01</v>
      </c>
      <c r="E3549" t="s">
        <v>166</v>
      </c>
      <c r="F3549" t="s">
        <v>8594</v>
      </c>
      <c r="G3549">
        <v>1</v>
      </c>
    </row>
    <row r="3550" spans="1:7">
      <c r="A3550">
        <v>3865</v>
      </c>
      <c r="B3550" t="s">
        <v>7814</v>
      </c>
      <c r="C3550" t="s">
        <v>16159</v>
      </c>
      <c r="D3550">
        <v>0.01</v>
      </c>
      <c r="E3550" t="s">
        <v>135</v>
      </c>
      <c r="F3550" t="s">
        <v>14771</v>
      </c>
      <c r="G3550">
        <v>1</v>
      </c>
    </row>
    <row r="3551" spans="1:7">
      <c r="A3551">
        <v>3866</v>
      </c>
      <c r="B3551" t="s">
        <v>7814</v>
      </c>
      <c r="C3551" t="s">
        <v>2251</v>
      </c>
      <c r="D3551">
        <v>0.01</v>
      </c>
      <c r="E3551" t="s">
        <v>135</v>
      </c>
      <c r="F3551" t="s">
        <v>2210</v>
      </c>
      <c r="G3551">
        <v>1</v>
      </c>
    </row>
    <row r="3552" spans="1:7">
      <c r="A3552">
        <v>688</v>
      </c>
      <c r="B3552" t="s">
        <v>9530</v>
      </c>
      <c r="C3552" t="s">
        <v>9521</v>
      </c>
      <c r="D3552">
        <v>0.01</v>
      </c>
      <c r="E3552" t="s">
        <v>203</v>
      </c>
      <c r="F3552" t="s">
        <v>9136</v>
      </c>
      <c r="G3552">
        <v>7</v>
      </c>
    </row>
    <row r="3553" spans="1:7">
      <c r="A3553">
        <v>11621</v>
      </c>
      <c r="B3553" t="s">
        <v>6672</v>
      </c>
      <c r="C3553" t="s">
        <v>14785</v>
      </c>
      <c r="D3553">
        <v>0.1</v>
      </c>
      <c r="E3553" t="s">
        <v>166</v>
      </c>
      <c r="F3553" t="s">
        <v>14771</v>
      </c>
      <c r="G3553">
        <v>1</v>
      </c>
    </row>
    <row r="3554" spans="1:7">
      <c r="A3554">
        <v>3421</v>
      </c>
      <c r="B3554" t="s">
        <v>6672</v>
      </c>
      <c r="C3554" t="s">
        <v>17350</v>
      </c>
      <c r="D3554">
        <v>0.01</v>
      </c>
      <c r="E3554" t="s">
        <v>166</v>
      </c>
      <c r="F3554" t="s">
        <v>12334</v>
      </c>
      <c r="G3554">
        <v>1</v>
      </c>
    </row>
    <row r="3555" spans="1:7">
      <c r="A3555">
        <v>3422</v>
      </c>
      <c r="B3555" t="s">
        <v>6672</v>
      </c>
      <c r="C3555" t="s">
        <v>6662</v>
      </c>
      <c r="D3555">
        <v>0.01</v>
      </c>
      <c r="E3555" t="s">
        <v>166</v>
      </c>
      <c r="F3555" t="s">
        <v>6576</v>
      </c>
      <c r="G3555">
        <v>1</v>
      </c>
    </row>
    <row r="3556" spans="1:7">
      <c r="A3556">
        <v>11622</v>
      </c>
      <c r="B3556" t="s">
        <v>6672</v>
      </c>
      <c r="C3556" t="s">
        <v>12362</v>
      </c>
      <c r="D3556">
        <v>0.1</v>
      </c>
      <c r="E3556" t="s">
        <v>166</v>
      </c>
      <c r="F3556" t="s">
        <v>12334</v>
      </c>
      <c r="G3556">
        <v>1</v>
      </c>
    </row>
    <row r="3557" spans="1:7">
      <c r="A3557">
        <v>3867</v>
      </c>
      <c r="B3557" t="s">
        <v>6498</v>
      </c>
      <c r="C3557" t="s">
        <v>6485</v>
      </c>
      <c r="D3557">
        <v>0.01</v>
      </c>
      <c r="E3557" t="s">
        <v>203</v>
      </c>
      <c r="F3557" t="s">
        <v>5790</v>
      </c>
      <c r="G3557">
        <v>7</v>
      </c>
    </row>
    <row r="3558" spans="1:7">
      <c r="A3558">
        <v>3868</v>
      </c>
      <c r="B3558" t="s">
        <v>13666</v>
      </c>
      <c r="C3558" t="s">
        <v>13657</v>
      </c>
      <c r="D3558">
        <v>0.8</v>
      </c>
      <c r="E3558" t="s">
        <v>89</v>
      </c>
      <c r="F3558" t="s">
        <v>13121</v>
      </c>
      <c r="G3558">
        <v>3</v>
      </c>
    </row>
    <row r="3559" spans="1:7">
      <c r="A3559">
        <v>806</v>
      </c>
      <c r="B3559" t="s">
        <v>1540</v>
      </c>
      <c r="C3559" t="s">
        <v>1541</v>
      </c>
      <c r="D3559">
        <v>0.05</v>
      </c>
      <c r="E3559" t="s">
        <v>354</v>
      </c>
      <c r="F3559" t="s">
        <v>41</v>
      </c>
      <c r="G3559">
        <v>5</v>
      </c>
    </row>
    <row r="3560" spans="1:7">
      <c r="A3560">
        <v>4262</v>
      </c>
      <c r="B3560" t="s">
        <v>1540</v>
      </c>
      <c r="C3560" t="s">
        <v>16911</v>
      </c>
      <c r="D3560">
        <v>0.01</v>
      </c>
      <c r="E3560" t="s">
        <v>12637</v>
      </c>
      <c r="F3560" t="s">
        <v>13121</v>
      </c>
      <c r="G3560">
        <v>5</v>
      </c>
    </row>
    <row r="3561" spans="1:7">
      <c r="A3561">
        <v>4263</v>
      </c>
      <c r="B3561" t="s">
        <v>13879</v>
      </c>
      <c r="C3561" t="s">
        <v>13827</v>
      </c>
      <c r="D3561">
        <v>0.1</v>
      </c>
      <c r="E3561" t="s">
        <v>80</v>
      </c>
      <c r="F3561" t="s">
        <v>13121</v>
      </c>
      <c r="G3561">
        <v>5</v>
      </c>
    </row>
    <row r="3562" spans="1:7">
      <c r="A3562">
        <v>4264</v>
      </c>
      <c r="B3562" t="s">
        <v>404</v>
      </c>
      <c r="C3562" t="s">
        <v>405</v>
      </c>
      <c r="D3562">
        <v>0.01</v>
      </c>
      <c r="E3562" t="s">
        <v>80</v>
      </c>
      <c r="F3562" t="s">
        <v>68</v>
      </c>
      <c r="G3562">
        <v>3</v>
      </c>
    </row>
    <row r="3563" spans="1:7">
      <c r="A3563">
        <v>807</v>
      </c>
      <c r="B3563" t="s">
        <v>9417</v>
      </c>
      <c r="C3563" t="s">
        <v>9412</v>
      </c>
      <c r="D3563">
        <v>0.01</v>
      </c>
      <c r="E3563" t="s">
        <v>74</v>
      </c>
      <c r="F3563" t="s">
        <v>9136</v>
      </c>
      <c r="G3563">
        <v>5</v>
      </c>
    </row>
    <row r="3564" spans="1:7">
      <c r="A3564">
        <v>808</v>
      </c>
      <c r="B3564" t="s">
        <v>11400</v>
      </c>
      <c r="C3564" t="s">
        <v>17351</v>
      </c>
      <c r="D3564">
        <v>0.01</v>
      </c>
      <c r="E3564" t="s">
        <v>74</v>
      </c>
      <c r="F3564" t="s">
        <v>11295</v>
      </c>
      <c r="G3564">
        <v>6</v>
      </c>
    </row>
    <row r="3565" spans="1:7">
      <c r="A3565">
        <v>809</v>
      </c>
      <c r="B3565" t="s">
        <v>17352</v>
      </c>
      <c r="C3565" t="s">
        <v>18350</v>
      </c>
      <c r="D3565">
        <v>0.01</v>
      </c>
      <c r="E3565" t="s">
        <v>49</v>
      </c>
      <c r="F3565" t="s">
        <v>11295</v>
      </c>
      <c r="G3565">
        <v>1</v>
      </c>
    </row>
    <row r="3566" spans="1:7">
      <c r="A3566">
        <v>4265</v>
      </c>
      <c r="B3566" t="s">
        <v>8827</v>
      </c>
      <c r="C3566" t="s">
        <v>8818</v>
      </c>
      <c r="D3566">
        <v>0.01</v>
      </c>
      <c r="E3566" t="s">
        <v>49</v>
      </c>
      <c r="F3566" t="s">
        <v>8594</v>
      </c>
      <c r="G3566">
        <v>2</v>
      </c>
    </row>
    <row r="3567" spans="1:7">
      <c r="A3567">
        <v>4266</v>
      </c>
      <c r="B3567" t="s">
        <v>5003</v>
      </c>
      <c r="C3567" t="s">
        <v>4994</v>
      </c>
      <c r="D3567">
        <v>0.01</v>
      </c>
      <c r="E3567" t="s">
        <v>80</v>
      </c>
      <c r="F3567" t="s">
        <v>4963</v>
      </c>
      <c r="G3567">
        <v>4</v>
      </c>
    </row>
    <row r="3568" spans="1:7">
      <c r="A3568">
        <v>4267</v>
      </c>
      <c r="B3568" t="s">
        <v>5313</v>
      </c>
      <c r="C3568" t="s">
        <v>16687</v>
      </c>
      <c r="D3568">
        <v>0.01</v>
      </c>
      <c r="E3568" t="s">
        <v>74</v>
      </c>
      <c r="F3568" t="s">
        <v>15376</v>
      </c>
      <c r="G3568">
        <v>5</v>
      </c>
    </row>
    <row r="3569" spans="1:7">
      <c r="A3569">
        <v>4268</v>
      </c>
      <c r="B3569" t="s">
        <v>5313</v>
      </c>
      <c r="C3569" t="s">
        <v>5308</v>
      </c>
      <c r="D3569">
        <v>0.01</v>
      </c>
      <c r="E3569" t="s">
        <v>74</v>
      </c>
      <c r="F3569" t="s">
        <v>4512</v>
      </c>
      <c r="G3569">
        <v>5</v>
      </c>
    </row>
    <row r="3570" spans="1:7">
      <c r="A3570">
        <v>11623</v>
      </c>
      <c r="B3570" t="s">
        <v>5313</v>
      </c>
      <c r="C3570" t="s">
        <v>16689</v>
      </c>
      <c r="D3570">
        <v>0.1</v>
      </c>
      <c r="E3570" t="s">
        <v>74</v>
      </c>
      <c r="F3570" t="s">
        <v>14590</v>
      </c>
      <c r="G3570">
        <v>5</v>
      </c>
    </row>
    <row r="3571" spans="1:7">
      <c r="A3571">
        <v>4269</v>
      </c>
      <c r="B3571" t="s">
        <v>3755</v>
      </c>
      <c r="C3571" t="s">
        <v>3756</v>
      </c>
      <c r="D3571">
        <v>0.01</v>
      </c>
      <c r="E3571" t="s">
        <v>107</v>
      </c>
      <c r="F3571" t="s">
        <v>3381</v>
      </c>
      <c r="G3571">
        <v>3</v>
      </c>
    </row>
    <row r="3572" spans="1:7">
      <c r="A3572">
        <v>4270</v>
      </c>
      <c r="B3572" t="s">
        <v>4079</v>
      </c>
      <c r="C3572" t="s">
        <v>4042</v>
      </c>
      <c r="D3572">
        <v>0.01</v>
      </c>
      <c r="E3572" t="s">
        <v>107</v>
      </c>
      <c r="F3572" t="s">
        <v>3381</v>
      </c>
      <c r="G3572">
        <v>5</v>
      </c>
    </row>
    <row r="3573" spans="1:7">
      <c r="A3573">
        <v>4271</v>
      </c>
      <c r="B3573" t="s">
        <v>8069</v>
      </c>
      <c r="C3573" t="s">
        <v>16248</v>
      </c>
      <c r="D3573">
        <v>0.01</v>
      </c>
      <c r="E3573" t="s">
        <v>107</v>
      </c>
      <c r="F3573" t="s">
        <v>14771</v>
      </c>
      <c r="G3573">
        <v>7</v>
      </c>
    </row>
    <row r="3574" spans="1:7">
      <c r="A3574">
        <v>810</v>
      </c>
      <c r="B3574" t="s">
        <v>1157</v>
      </c>
      <c r="C3574" t="s">
        <v>3095</v>
      </c>
      <c r="D3574">
        <v>0.01</v>
      </c>
      <c r="E3574" t="s">
        <v>49</v>
      </c>
      <c r="F3574" t="s">
        <v>2900</v>
      </c>
      <c r="G3574">
        <v>3</v>
      </c>
    </row>
    <row r="3575" spans="1:7">
      <c r="A3575">
        <v>4272</v>
      </c>
      <c r="B3575" t="s">
        <v>17353</v>
      </c>
      <c r="C3575" t="s">
        <v>16574</v>
      </c>
      <c r="D3575">
        <v>0.01</v>
      </c>
      <c r="E3575" t="s">
        <v>89</v>
      </c>
      <c r="F3575" t="s">
        <v>14771</v>
      </c>
      <c r="G3575">
        <v>2</v>
      </c>
    </row>
    <row r="3576" spans="1:7">
      <c r="A3576">
        <v>7206</v>
      </c>
      <c r="B3576" t="s">
        <v>17353</v>
      </c>
      <c r="C3576" t="s">
        <v>16750</v>
      </c>
      <c r="D3576">
        <v>0.8</v>
      </c>
      <c r="E3576" t="s">
        <v>89</v>
      </c>
      <c r="F3576" t="s">
        <v>14771</v>
      </c>
      <c r="G3576">
        <v>3</v>
      </c>
    </row>
    <row r="3577" spans="1:7">
      <c r="A3577">
        <v>4273</v>
      </c>
      <c r="B3577" t="s">
        <v>14940</v>
      </c>
      <c r="C3577" t="s">
        <v>1812</v>
      </c>
      <c r="D3577">
        <v>0.01</v>
      </c>
      <c r="E3577" t="s">
        <v>166</v>
      </c>
      <c r="F3577" t="s">
        <v>1778</v>
      </c>
      <c r="G3577">
        <v>1</v>
      </c>
    </row>
    <row r="3578" spans="1:7">
      <c r="A3578">
        <v>4274</v>
      </c>
      <c r="B3578" t="s">
        <v>14940</v>
      </c>
      <c r="C3578" t="s">
        <v>14941</v>
      </c>
      <c r="D3578">
        <v>0.01</v>
      </c>
      <c r="E3578" t="s">
        <v>166</v>
      </c>
      <c r="F3578" t="s">
        <v>14933</v>
      </c>
      <c r="G3578">
        <v>1</v>
      </c>
    </row>
    <row r="3579" spans="1:7">
      <c r="A3579">
        <v>4275</v>
      </c>
      <c r="B3579" t="s">
        <v>7838</v>
      </c>
      <c r="C3579" t="s">
        <v>18391</v>
      </c>
      <c r="D3579">
        <v>0.01</v>
      </c>
      <c r="E3579" t="s">
        <v>40</v>
      </c>
      <c r="F3579" t="s">
        <v>14771</v>
      </c>
      <c r="G3579">
        <v>1</v>
      </c>
    </row>
    <row r="3580" spans="1:7">
      <c r="A3580">
        <v>811</v>
      </c>
      <c r="B3580" t="s">
        <v>12141</v>
      </c>
      <c r="C3580" t="s">
        <v>12137</v>
      </c>
      <c r="D3580">
        <v>0.8</v>
      </c>
      <c r="E3580" t="s">
        <v>49</v>
      </c>
      <c r="F3580" t="s">
        <v>11921</v>
      </c>
      <c r="G3580">
        <v>7</v>
      </c>
    </row>
    <row r="3581" spans="1:7">
      <c r="A3581">
        <v>4277</v>
      </c>
      <c r="B3581" t="s">
        <v>5801</v>
      </c>
      <c r="C3581" t="s">
        <v>5795</v>
      </c>
      <c r="D3581">
        <v>0.01</v>
      </c>
      <c r="E3581" t="s">
        <v>80</v>
      </c>
      <c r="F3581" t="s">
        <v>5790</v>
      </c>
      <c r="G3581">
        <v>1</v>
      </c>
    </row>
    <row r="3582" spans="1:7">
      <c r="A3582">
        <v>4276</v>
      </c>
      <c r="B3582" t="s">
        <v>5801</v>
      </c>
      <c r="C3582" t="s">
        <v>16220</v>
      </c>
      <c r="D3582">
        <v>0.01</v>
      </c>
      <c r="E3582" t="s">
        <v>80</v>
      </c>
      <c r="F3582" t="s">
        <v>14655</v>
      </c>
      <c r="G3582">
        <v>1</v>
      </c>
    </row>
    <row r="3583" spans="1:7">
      <c r="A3583">
        <v>4278</v>
      </c>
      <c r="B3583" t="s">
        <v>13280</v>
      </c>
      <c r="C3583" t="s">
        <v>13527</v>
      </c>
      <c r="D3583">
        <v>0.1</v>
      </c>
      <c r="F3583" t="s">
        <v>13121</v>
      </c>
      <c r="G3583">
        <v>2</v>
      </c>
    </row>
    <row r="3584" spans="1:7">
      <c r="A3584">
        <v>4279</v>
      </c>
      <c r="B3584" t="s">
        <v>10132</v>
      </c>
      <c r="C3584" t="s">
        <v>10125</v>
      </c>
      <c r="D3584">
        <v>0.7</v>
      </c>
      <c r="E3584" t="s">
        <v>166</v>
      </c>
      <c r="F3584" t="s">
        <v>9799</v>
      </c>
      <c r="G3584">
        <v>8</v>
      </c>
    </row>
    <row r="3585" spans="1:7">
      <c r="A3585">
        <v>4280</v>
      </c>
      <c r="B3585" t="s">
        <v>10132</v>
      </c>
      <c r="C3585" t="s">
        <v>13674</v>
      </c>
      <c r="D3585">
        <v>0.8</v>
      </c>
      <c r="E3585" t="s">
        <v>107</v>
      </c>
      <c r="F3585" t="s">
        <v>13121</v>
      </c>
      <c r="G3585">
        <v>3</v>
      </c>
    </row>
    <row r="3586" spans="1:7">
      <c r="A3586">
        <v>11839</v>
      </c>
      <c r="B3586" t="s">
        <v>10132</v>
      </c>
      <c r="C3586" t="s">
        <v>10103</v>
      </c>
      <c r="D3586">
        <v>0.6</v>
      </c>
      <c r="E3586" t="s">
        <v>107</v>
      </c>
      <c r="F3586" t="s">
        <v>9799</v>
      </c>
      <c r="G3586">
        <v>8</v>
      </c>
    </row>
    <row r="3587" spans="1:7">
      <c r="A3587">
        <v>4281</v>
      </c>
      <c r="B3587" t="s">
        <v>2260</v>
      </c>
      <c r="C3587" t="s">
        <v>2257</v>
      </c>
      <c r="D3587">
        <v>0.8</v>
      </c>
      <c r="E3587" t="s">
        <v>49</v>
      </c>
      <c r="F3587" t="s">
        <v>2210</v>
      </c>
      <c r="G3587">
        <v>1</v>
      </c>
    </row>
    <row r="3588" spans="1:7">
      <c r="A3588">
        <v>11043</v>
      </c>
      <c r="B3588" t="s">
        <v>17354</v>
      </c>
      <c r="C3588" t="s">
        <v>12368</v>
      </c>
      <c r="D3588">
        <v>0.1</v>
      </c>
      <c r="F3588" t="s">
        <v>12334</v>
      </c>
      <c r="G3588">
        <v>1</v>
      </c>
    </row>
    <row r="3589" spans="1:7">
      <c r="A3589">
        <v>812</v>
      </c>
      <c r="B3589" t="s">
        <v>7333</v>
      </c>
      <c r="C3589" t="s">
        <v>7325</v>
      </c>
      <c r="D3589">
        <v>0.01</v>
      </c>
      <c r="E3589" t="s">
        <v>49</v>
      </c>
      <c r="F3589" t="s">
        <v>7247</v>
      </c>
      <c r="G3589">
        <v>1</v>
      </c>
    </row>
    <row r="3590" spans="1:7">
      <c r="A3590">
        <v>4282</v>
      </c>
      <c r="B3590" t="s">
        <v>7333</v>
      </c>
      <c r="C3590" t="s">
        <v>18457</v>
      </c>
      <c r="D3590">
        <v>0.01</v>
      </c>
      <c r="E3590" t="s">
        <v>49</v>
      </c>
      <c r="F3590" t="s">
        <v>15396</v>
      </c>
      <c r="G3590">
        <v>1</v>
      </c>
    </row>
    <row r="3591" spans="1:7">
      <c r="A3591">
        <v>11044</v>
      </c>
      <c r="B3591" t="s">
        <v>12297</v>
      </c>
      <c r="C3591" t="s">
        <v>12289</v>
      </c>
      <c r="D3591">
        <v>0.1</v>
      </c>
      <c r="F3591" t="s">
        <v>12156</v>
      </c>
      <c r="G3591">
        <v>5</v>
      </c>
    </row>
    <row r="3592" spans="1:7">
      <c r="A3592">
        <v>4663</v>
      </c>
      <c r="B3592" t="s">
        <v>139</v>
      </c>
      <c r="C3592" t="s">
        <v>134</v>
      </c>
      <c r="D3592">
        <v>0.01</v>
      </c>
      <c r="E3592" t="s">
        <v>135</v>
      </c>
      <c r="F3592" t="s">
        <v>68</v>
      </c>
      <c r="G3592">
        <v>1</v>
      </c>
    </row>
    <row r="3593" spans="1:7">
      <c r="A3593">
        <v>947</v>
      </c>
      <c r="B3593" t="s">
        <v>2721</v>
      </c>
      <c r="C3593" t="s">
        <v>18410</v>
      </c>
      <c r="D3593">
        <v>0.01</v>
      </c>
      <c r="E3593" t="s">
        <v>49</v>
      </c>
      <c r="F3593" t="s">
        <v>13028</v>
      </c>
      <c r="G3593">
        <v>1</v>
      </c>
    </row>
    <row r="3594" spans="1:7">
      <c r="A3594">
        <v>4664</v>
      </c>
      <c r="B3594" t="s">
        <v>10478</v>
      </c>
      <c r="C3594" t="s">
        <v>10479</v>
      </c>
      <c r="D3594">
        <v>0.8</v>
      </c>
      <c r="F3594" t="s">
        <v>10160</v>
      </c>
      <c r="G3594">
        <v>5</v>
      </c>
    </row>
    <row r="3595" spans="1:7">
      <c r="A3595">
        <v>6731</v>
      </c>
      <c r="B3595" t="s">
        <v>10478</v>
      </c>
      <c r="C3595" t="s">
        <v>8455</v>
      </c>
      <c r="D3595">
        <v>1</v>
      </c>
      <c r="F3595" t="s">
        <v>8093</v>
      </c>
      <c r="G3595">
        <v>5</v>
      </c>
    </row>
    <row r="3596" spans="1:7">
      <c r="A3596">
        <v>4665</v>
      </c>
      <c r="B3596" t="s">
        <v>10478</v>
      </c>
      <c r="C3596" t="s">
        <v>17355</v>
      </c>
      <c r="D3596">
        <v>0.6</v>
      </c>
      <c r="F3596" t="s">
        <v>15103</v>
      </c>
      <c r="G3596">
        <v>5</v>
      </c>
    </row>
    <row r="3597" spans="1:7">
      <c r="A3597">
        <v>4666</v>
      </c>
      <c r="B3597" t="s">
        <v>10478</v>
      </c>
      <c r="C3597" t="s">
        <v>18498</v>
      </c>
      <c r="D3597">
        <v>0.01</v>
      </c>
      <c r="E3597" t="s">
        <v>40</v>
      </c>
      <c r="F3597" t="s">
        <v>15103</v>
      </c>
      <c r="G3597">
        <v>5</v>
      </c>
    </row>
    <row r="3598" spans="1:7">
      <c r="A3598">
        <v>4668</v>
      </c>
      <c r="B3598" t="s">
        <v>3549</v>
      </c>
      <c r="C3598" t="s">
        <v>3542</v>
      </c>
      <c r="D3598">
        <v>0.01</v>
      </c>
      <c r="E3598" t="s">
        <v>203</v>
      </c>
      <c r="F3598" t="s">
        <v>3381</v>
      </c>
      <c r="G3598">
        <v>1</v>
      </c>
    </row>
    <row r="3599" spans="1:7">
      <c r="A3599">
        <v>4669</v>
      </c>
      <c r="B3599" t="s">
        <v>3549</v>
      </c>
      <c r="C3599" t="s">
        <v>16879</v>
      </c>
      <c r="D3599">
        <v>0.01</v>
      </c>
      <c r="E3599" t="s">
        <v>74</v>
      </c>
      <c r="F3599" t="s">
        <v>14699</v>
      </c>
      <c r="G3599">
        <v>1</v>
      </c>
    </row>
    <row r="3600" spans="1:7">
      <c r="A3600">
        <v>4667</v>
      </c>
      <c r="B3600" t="s">
        <v>3549</v>
      </c>
      <c r="C3600" t="s">
        <v>17268</v>
      </c>
      <c r="D3600">
        <v>0.01</v>
      </c>
      <c r="E3600" t="s">
        <v>74</v>
      </c>
      <c r="F3600" t="s">
        <v>15389</v>
      </c>
      <c r="G3600">
        <v>1</v>
      </c>
    </row>
    <row r="3601" spans="1:7">
      <c r="A3601">
        <v>11045</v>
      </c>
      <c r="B3601" t="s">
        <v>17357</v>
      </c>
      <c r="C3601" t="s">
        <v>17358</v>
      </c>
      <c r="D3601">
        <v>0.1</v>
      </c>
      <c r="E3601" t="s">
        <v>166</v>
      </c>
      <c r="F3601" t="s">
        <v>15441</v>
      </c>
      <c r="G3601">
        <v>1</v>
      </c>
    </row>
    <row r="3602" spans="1:7">
      <c r="A3602">
        <v>4670</v>
      </c>
      <c r="B3602" t="s">
        <v>17357</v>
      </c>
      <c r="C3602" t="s">
        <v>17359</v>
      </c>
      <c r="D3602">
        <v>0.01</v>
      </c>
      <c r="E3602" t="s">
        <v>166</v>
      </c>
      <c r="F3602" t="s">
        <v>15338</v>
      </c>
      <c r="G3602">
        <v>4</v>
      </c>
    </row>
    <row r="3603" spans="1:7">
      <c r="A3603">
        <v>4671</v>
      </c>
      <c r="B3603" t="s">
        <v>17360</v>
      </c>
      <c r="C3603" t="s">
        <v>17361</v>
      </c>
      <c r="D3603">
        <v>0.01</v>
      </c>
      <c r="E3603" t="s">
        <v>80</v>
      </c>
      <c r="F3603" t="s">
        <v>4512</v>
      </c>
      <c r="G3603">
        <v>6</v>
      </c>
    </row>
    <row r="3604" spans="1:7">
      <c r="A3604">
        <v>11046</v>
      </c>
      <c r="B3604" t="s">
        <v>17360</v>
      </c>
      <c r="C3604" t="s">
        <v>5490</v>
      </c>
      <c r="D3604">
        <v>0.1</v>
      </c>
      <c r="E3604" t="s">
        <v>80</v>
      </c>
      <c r="F3604" t="s">
        <v>4512</v>
      </c>
      <c r="G3604">
        <v>7</v>
      </c>
    </row>
    <row r="3605" spans="1:7">
      <c r="A3605">
        <v>6775</v>
      </c>
      <c r="B3605" t="s">
        <v>6860</v>
      </c>
      <c r="C3605" t="s">
        <v>8860</v>
      </c>
      <c r="D3605">
        <v>0.6</v>
      </c>
      <c r="E3605" t="s">
        <v>40</v>
      </c>
      <c r="F3605" t="s">
        <v>8594</v>
      </c>
      <c r="G3605">
        <v>2</v>
      </c>
    </row>
    <row r="3606" spans="1:7">
      <c r="A3606">
        <v>4672</v>
      </c>
      <c r="B3606" t="s">
        <v>6860</v>
      </c>
      <c r="C3606" t="s">
        <v>6862</v>
      </c>
      <c r="D3606">
        <v>0.8</v>
      </c>
      <c r="E3606" t="s">
        <v>40</v>
      </c>
      <c r="F3606" t="s">
        <v>6576</v>
      </c>
      <c r="G3606">
        <v>2</v>
      </c>
    </row>
    <row r="3607" spans="1:7">
      <c r="A3607">
        <v>948</v>
      </c>
      <c r="B3607" t="s">
        <v>1586</v>
      </c>
      <c r="C3607" t="s">
        <v>1582</v>
      </c>
      <c r="D3607">
        <v>0.01</v>
      </c>
      <c r="E3607" t="s">
        <v>67</v>
      </c>
      <c r="F3607" t="s">
        <v>41</v>
      </c>
      <c r="G3607">
        <v>7</v>
      </c>
    </row>
    <row r="3608" spans="1:7">
      <c r="A3608">
        <v>4673</v>
      </c>
      <c r="B3608" t="s">
        <v>1586</v>
      </c>
      <c r="C3608" t="s">
        <v>17363</v>
      </c>
      <c r="D3608">
        <v>0.01</v>
      </c>
      <c r="E3608" t="s">
        <v>67</v>
      </c>
      <c r="F3608" t="s">
        <v>4512</v>
      </c>
      <c r="G3608">
        <v>6</v>
      </c>
    </row>
    <row r="3609" spans="1:7">
      <c r="A3609">
        <v>11047</v>
      </c>
      <c r="B3609" t="s">
        <v>5295</v>
      </c>
      <c r="C3609" t="s">
        <v>4148</v>
      </c>
      <c r="D3609">
        <v>0.1</v>
      </c>
      <c r="E3609" t="s">
        <v>595</v>
      </c>
      <c r="F3609" t="s">
        <v>3381</v>
      </c>
      <c r="G3609">
        <v>5</v>
      </c>
    </row>
    <row r="3610" spans="1:7">
      <c r="A3610">
        <v>949</v>
      </c>
      <c r="B3610" t="s">
        <v>10966</v>
      </c>
      <c r="C3610" t="s">
        <v>10960</v>
      </c>
      <c r="D3610">
        <v>0.01</v>
      </c>
      <c r="E3610" t="s">
        <v>67</v>
      </c>
      <c r="F3610" t="s">
        <v>10625</v>
      </c>
      <c r="G3610">
        <v>5</v>
      </c>
    </row>
    <row r="3611" spans="1:7">
      <c r="A3611">
        <v>950</v>
      </c>
      <c r="B3611" t="s">
        <v>14035</v>
      </c>
      <c r="C3611" t="s">
        <v>9437</v>
      </c>
      <c r="D3611">
        <v>0.01</v>
      </c>
      <c r="E3611" t="s">
        <v>354</v>
      </c>
      <c r="F3611" t="s">
        <v>9136</v>
      </c>
      <c r="G3611">
        <v>5</v>
      </c>
    </row>
    <row r="3612" spans="1:7">
      <c r="A3612">
        <v>11048</v>
      </c>
      <c r="B3612" t="s">
        <v>1325</v>
      </c>
      <c r="C3612" t="s">
        <v>487</v>
      </c>
      <c r="D3612">
        <v>0.1</v>
      </c>
      <c r="E3612" t="s">
        <v>203</v>
      </c>
      <c r="F3612" t="s">
        <v>68</v>
      </c>
      <c r="G3612">
        <v>3</v>
      </c>
    </row>
    <row r="3613" spans="1:7">
      <c r="A3613">
        <v>4674</v>
      </c>
      <c r="B3613" t="s">
        <v>2038</v>
      </c>
      <c r="C3613" t="s">
        <v>2030</v>
      </c>
      <c r="D3613">
        <v>0.01</v>
      </c>
      <c r="E3613" t="s">
        <v>40</v>
      </c>
      <c r="F3613" t="s">
        <v>1975</v>
      </c>
      <c r="G3613">
        <v>4</v>
      </c>
    </row>
    <row r="3614" spans="1:7">
      <c r="A3614">
        <v>951</v>
      </c>
      <c r="B3614" t="s">
        <v>11898</v>
      </c>
      <c r="C3614" t="s">
        <v>11899</v>
      </c>
      <c r="D3614">
        <v>0.1</v>
      </c>
      <c r="E3614" t="s">
        <v>595</v>
      </c>
      <c r="F3614" t="s">
        <v>11649</v>
      </c>
      <c r="G3614">
        <v>8</v>
      </c>
    </row>
    <row r="3615" spans="1:7">
      <c r="A3615">
        <v>4675</v>
      </c>
      <c r="B3615" t="s">
        <v>5613</v>
      </c>
      <c r="C3615" t="s">
        <v>5615</v>
      </c>
      <c r="D3615">
        <v>0.8</v>
      </c>
      <c r="E3615" t="s">
        <v>80</v>
      </c>
      <c r="F3615" t="s">
        <v>4963</v>
      </c>
      <c r="G3615">
        <v>8</v>
      </c>
    </row>
    <row r="3616" spans="1:7">
      <c r="A3616">
        <v>952</v>
      </c>
      <c r="B3616" t="s">
        <v>9236</v>
      </c>
      <c r="C3616" t="s">
        <v>9228</v>
      </c>
      <c r="D3616">
        <v>0.01</v>
      </c>
      <c r="E3616" t="s">
        <v>89</v>
      </c>
      <c r="F3616" t="s">
        <v>9136</v>
      </c>
      <c r="G3616">
        <v>2</v>
      </c>
    </row>
    <row r="3617" spans="1:7">
      <c r="A3617">
        <v>4676</v>
      </c>
      <c r="B3617" t="s">
        <v>5412</v>
      </c>
      <c r="C3617" t="s">
        <v>17364</v>
      </c>
      <c r="D3617">
        <v>0.01</v>
      </c>
      <c r="F3617" t="s">
        <v>15376</v>
      </c>
      <c r="G3617">
        <v>5</v>
      </c>
    </row>
    <row r="3618" spans="1:7">
      <c r="A3618">
        <v>4677</v>
      </c>
      <c r="B3618" t="s">
        <v>5412</v>
      </c>
      <c r="C3618" t="s">
        <v>16116</v>
      </c>
      <c r="D3618">
        <v>0.01</v>
      </c>
      <c r="F3618" t="s">
        <v>4512</v>
      </c>
      <c r="G3618">
        <v>5</v>
      </c>
    </row>
    <row r="3619" spans="1:7">
      <c r="A3619">
        <v>953</v>
      </c>
      <c r="B3619" t="s">
        <v>9328</v>
      </c>
      <c r="C3619" t="s">
        <v>9325</v>
      </c>
      <c r="D3619">
        <v>0.01</v>
      </c>
      <c r="E3619" t="s">
        <v>89</v>
      </c>
      <c r="F3619" t="s">
        <v>9136</v>
      </c>
      <c r="G3619">
        <v>3</v>
      </c>
    </row>
    <row r="3620" spans="1:7">
      <c r="A3620">
        <v>4678</v>
      </c>
      <c r="B3620" t="s">
        <v>13959</v>
      </c>
      <c r="C3620" t="s">
        <v>16103</v>
      </c>
      <c r="D3620">
        <v>0.01</v>
      </c>
      <c r="E3620" t="s">
        <v>803</v>
      </c>
      <c r="F3620" t="s">
        <v>12660</v>
      </c>
      <c r="G3620">
        <v>5</v>
      </c>
    </row>
    <row r="3621" spans="1:7">
      <c r="A3621">
        <v>1661</v>
      </c>
      <c r="B3621" t="s">
        <v>13959</v>
      </c>
      <c r="C3621" t="s">
        <v>12928</v>
      </c>
      <c r="D3621">
        <v>0.01</v>
      </c>
      <c r="F3621" t="s">
        <v>12660</v>
      </c>
      <c r="G3621">
        <v>5</v>
      </c>
    </row>
    <row r="3622" spans="1:7">
      <c r="A3622">
        <v>4679</v>
      </c>
      <c r="B3622" t="s">
        <v>4007</v>
      </c>
      <c r="C3622" t="s">
        <v>3995</v>
      </c>
      <c r="D3622">
        <v>0.01</v>
      </c>
      <c r="E3622" t="s">
        <v>67</v>
      </c>
      <c r="F3622" t="s">
        <v>3381</v>
      </c>
      <c r="G3622">
        <v>5</v>
      </c>
    </row>
    <row r="3623" spans="1:7">
      <c r="A3623">
        <v>4680</v>
      </c>
      <c r="B3623" t="s">
        <v>4007</v>
      </c>
      <c r="C3623" t="s">
        <v>17365</v>
      </c>
      <c r="D3623">
        <v>0.01</v>
      </c>
      <c r="E3623" t="s">
        <v>12625</v>
      </c>
      <c r="F3623" t="s">
        <v>14699</v>
      </c>
      <c r="G3623">
        <v>5</v>
      </c>
    </row>
    <row r="3624" spans="1:7">
      <c r="A3624">
        <v>11049</v>
      </c>
      <c r="B3624" t="s">
        <v>8467</v>
      </c>
      <c r="C3624" t="s">
        <v>18497</v>
      </c>
      <c r="D3624">
        <v>0.1</v>
      </c>
      <c r="E3624" t="s">
        <v>40</v>
      </c>
      <c r="F3624" t="s">
        <v>4512</v>
      </c>
      <c r="G3624">
        <v>5</v>
      </c>
    </row>
    <row r="3625" spans="1:7">
      <c r="A3625">
        <v>5040</v>
      </c>
      <c r="B3625" t="s">
        <v>8467</v>
      </c>
      <c r="C3625" t="s">
        <v>5371</v>
      </c>
      <c r="D3625">
        <v>0.01</v>
      </c>
      <c r="E3625" t="s">
        <v>49</v>
      </c>
      <c r="F3625" t="s">
        <v>4512</v>
      </c>
      <c r="G3625">
        <v>5</v>
      </c>
    </row>
    <row r="3626" spans="1:7">
      <c r="A3626">
        <v>5041</v>
      </c>
      <c r="B3626" t="s">
        <v>9581</v>
      </c>
      <c r="C3626" t="s">
        <v>9576</v>
      </c>
      <c r="D3626">
        <v>0.01</v>
      </c>
      <c r="E3626" t="s">
        <v>49</v>
      </c>
      <c r="F3626" t="s">
        <v>9536</v>
      </c>
      <c r="G3626">
        <v>1</v>
      </c>
    </row>
    <row r="3627" spans="1:7">
      <c r="A3627">
        <v>5043</v>
      </c>
      <c r="B3627" t="s">
        <v>3588</v>
      </c>
      <c r="C3627" t="s">
        <v>17366</v>
      </c>
      <c r="D3627">
        <v>0.01</v>
      </c>
      <c r="E3627" t="s">
        <v>74</v>
      </c>
      <c r="F3627" t="s">
        <v>14699</v>
      </c>
      <c r="G3627">
        <v>2</v>
      </c>
    </row>
    <row r="3628" spans="1:7">
      <c r="A3628">
        <v>5042</v>
      </c>
      <c r="B3628" t="s">
        <v>3588</v>
      </c>
      <c r="C3628" t="s">
        <v>3589</v>
      </c>
      <c r="D3628">
        <v>0.01</v>
      </c>
      <c r="E3628" t="s">
        <v>74</v>
      </c>
      <c r="F3628" t="s">
        <v>3381</v>
      </c>
      <c r="G3628">
        <v>2</v>
      </c>
    </row>
    <row r="3629" spans="1:7">
      <c r="A3629">
        <v>1073</v>
      </c>
      <c r="B3629" t="s">
        <v>17367</v>
      </c>
      <c r="C3629" t="s">
        <v>18499</v>
      </c>
      <c r="D3629">
        <v>0.01</v>
      </c>
      <c r="E3629" t="s">
        <v>49</v>
      </c>
      <c r="F3629" t="s">
        <v>13028</v>
      </c>
      <c r="G3629">
        <v>3</v>
      </c>
    </row>
    <row r="3630" spans="1:7">
      <c r="A3630">
        <v>5044</v>
      </c>
      <c r="B3630" t="s">
        <v>17367</v>
      </c>
      <c r="C3630" t="s">
        <v>18500</v>
      </c>
      <c r="D3630">
        <v>0.01</v>
      </c>
      <c r="E3630" t="s">
        <v>49</v>
      </c>
      <c r="F3630" t="s">
        <v>14655</v>
      </c>
      <c r="G3630">
        <v>3</v>
      </c>
    </row>
    <row r="3631" spans="1:7">
      <c r="A3631">
        <v>5045</v>
      </c>
      <c r="B3631" t="s">
        <v>331</v>
      </c>
      <c r="C3631" t="s">
        <v>328</v>
      </c>
      <c r="D3631">
        <v>0.1</v>
      </c>
      <c r="E3631" t="s">
        <v>166</v>
      </c>
      <c r="F3631" t="s">
        <v>68</v>
      </c>
      <c r="G3631">
        <v>2</v>
      </c>
    </row>
    <row r="3632" spans="1:7">
      <c r="A3632">
        <v>5046</v>
      </c>
      <c r="B3632" t="s">
        <v>5388</v>
      </c>
      <c r="C3632" t="s">
        <v>16116</v>
      </c>
      <c r="D3632">
        <v>0.8</v>
      </c>
      <c r="F3632" t="s">
        <v>4512</v>
      </c>
      <c r="G3632">
        <v>5</v>
      </c>
    </row>
    <row r="3633" spans="1:7">
      <c r="A3633">
        <v>5047</v>
      </c>
      <c r="B3633" t="s">
        <v>14537</v>
      </c>
      <c r="C3633" t="s">
        <v>14527</v>
      </c>
      <c r="D3633">
        <v>0.01</v>
      </c>
      <c r="E3633" t="s">
        <v>67</v>
      </c>
      <c r="F3633" t="s">
        <v>14278</v>
      </c>
      <c r="G3633">
        <v>5</v>
      </c>
    </row>
    <row r="3634" spans="1:7">
      <c r="A3634">
        <v>1074</v>
      </c>
      <c r="B3634" t="s">
        <v>10904</v>
      </c>
      <c r="C3634" t="s">
        <v>10905</v>
      </c>
      <c r="D3634">
        <v>0.01</v>
      </c>
      <c r="E3634" t="s">
        <v>135</v>
      </c>
      <c r="F3634" t="s">
        <v>10870</v>
      </c>
      <c r="G3634">
        <v>4</v>
      </c>
    </row>
    <row r="3635" spans="1:7">
      <c r="A3635">
        <v>7332</v>
      </c>
      <c r="B3635" t="s">
        <v>8770</v>
      </c>
      <c r="C3635" t="s">
        <v>8756</v>
      </c>
      <c r="D3635">
        <v>0.8</v>
      </c>
      <c r="E3635" t="s">
        <v>80</v>
      </c>
      <c r="F3635" t="s">
        <v>8594</v>
      </c>
      <c r="G3635">
        <v>2</v>
      </c>
    </row>
    <row r="3636" spans="1:7">
      <c r="A3636">
        <v>6705</v>
      </c>
      <c r="B3636" t="s">
        <v>6294</v>
      </c>
      <c r="C3636" t="s">
        <v>17370</v>
      </c>
      <c r="D3636">
        <v>0.7</v>
      </c>
      <c r="E3636" t="s">
        <v>123</v>
      </c>
      <c r="F3636" t="s">
        <v>5790</v>
      </c>
      <c r="G3636">
        <v>5</v>
      </c>
    </row>
    <row r="3637" spans="1:7">
      <c r="A3637">
        <v>5048</v>
      </c>
      <c r="B3637" t="s">
        <v>6294</v>
      </c>
      <c r="C3637" t="s">
        <v>6288</v>
      </c>
      <c r="D3637">
        <v>0.8</v>
      </c>
      <c r="E3637" t="s">
        <v>74</v>
      </c>
      <c r="F3637" t="s">
        <v>5790</v>
      </c>
      <c r="G3637">
        <v>5</v>
      </c>
    </row>
    <row r="3638" spans="1:7">
      <c r="A3638">
        <v>7162</v>
      </c>
      <c r="B3638" t="s">
        <v>3948</v>
      </c>
      <c r="C3638" t="s">
        <v>3935</v>
      </c>
      <c r="D3638">
        <v>0.8</v>
      </c>
      <c r="E3638" t="s">
        <v>166</v>
      </c>
      <c r="F3638" t="s">
        <v>58</v>
      </c>
      <c r="G3638">
        <v>4</v>
      </c>
    </row>
    <row r="3639" spans="1:7">
      <c r="A3639">
        <v>5049</v>
      </c>
      <c r="B3639" t="s">
        <v>6608</v>
      </c>
      <c r="C3639" t="s">
        <v>16479</v>
      </c>
      <c r="D3639">
        <v>0.01</v>
      </c>
      <c r="E3639" t="s">
        <v>80</v>
      </c>
      <c r="F3639" t="s">
        <v>15396</v>
      </c>
      <c r="G3639">
        <v>3</v>
      </c>
    </row>
    <row r="3640" spans="1:7">
      <c r="A3640">
        <v>5050</v>
      </c>
      <c r="B3640" t="s">
        <v>2535</v>
      </c>
      <c r="C3640" t="s">
        <v>2536</v>
      </c>
      <c r="D3640">
        <v>0.01</v>
      </c>
      <c r="E3640" t="s">
        <v>135</v>
      </c>
      <c r="F3640" t="s">
        <v>2210</v>
      </c>
      <c r="G3640">
        <v>5</v>
      </c>
    </row>
    <row r="3641" spans="1:7">
      <c r="A3641">
        <v>5051</v>
      </c>
      <c r="B3641" t="s">
        <v>10240</v>
      </c>
      <c r="C3641" t="s">
        <v>18501</v>
      </c>
      <c r="D3641">
        <v>0.01</v>
      </c>
      <c r="E3641" t="s">
        <v>40</v>
      </c>
      <c r="F3641" t="s">
        <v>15103</v>
      </c>
      <c r="G3641">
        <v>1</v>
      </c>
    </row>
    <row r="3642" spans="1:7">
      <c r="A3642">
        <v>5052</v>
      </c>
      <c r="B3642" t="s">
        <v>4500</v>
      </c>
      <c r="C3642" t="s">
        <v>4494</v>
      </c>
      <c r="D3642">
        <v>0.01</v>
      </c>
      <c r="E3642" t="s">
        <v>203</v>
      </c>
      <c r="F3642" t="s">
        <v>4434</v>
      </c>
      <c r="G3642">
        <v>5</v>
      </c>
    </row>
    <row r="3643" spans="1:7">
      <c r="A3643">
        <v>5053</v>
      </c>
      <c r="B3643" t="s">
        <v>17372</v>
      </c>
      <c r="C3643" t="s">
        <v>16392</v>
      </c>
      <c r="D3643">
        <v>0.01</v>
      </c>
      <c r="E3643" t="s">
        <v>80</v>
      </c>
      <c r="F3643" t="s">
        <v>14699</v>
      </c>
      <c r="G3643">
        <v>3</v>
      </c>
    </row>
    <row r="3644" spans="1:7">
      <c r="A3644">
        <v>11975</v>
      </c>
      <c r="B3644" t="s">
        <v>10284</v>
      </c>
      <c r="C3644" t="s">
        <v>8208</v>
      </c>
      <c r="D3644">
        <v>0.8</v>
      </c>
      <c r="E3644" t="s">
        <v>49</v>
      </c>
      <c r="F3644" t="s">
        <v>8093</v>
      </c>
      <c r="G3644">
        <v>2</v>
      </c>
    </row>
    <row r="3645" spans="1:7">
      <c r="A3645">
        <v>5395</v>
      </c>
      <c r="B3645" t="s">
        <v>10284</v>
      </c>
      <c r="C3645" t="s">
        <v>18461</v>
      </c>
      <c r="D3645">
        <v>0.01</v>
      </c>
      <c r="E3645" t="s">
        <v>49</v>
      </c>
      <c r="F3645" t="s">
        <v>15103</v>
      </c>
      <c r="G3645">
        <v>2</v>
      </c>
    </row>
    <row r="3646" spans="1:7">
      <c r="A3646">
        <v>5396</v>
      </c>
      <c r="B3646" t="s">
        <v>9016</v>
      </c>
      <c r="C3646" t="s">
        <v>9012</v>
      </c>
      <c r="D3646">
        <v>0.01</v>
      </c>
      <c r="E3646" t="s">
        <v>49</v>
      </c>
      <c r="F3646" t="s">
        <v>8594</v>
      </c>
      <c r="G3646">
        <v>5</v>
      </c>
    </row>
    <row r="3647" spans="1:7">
      <c r="A3647">
        <v>5397</v>
      </c>
      <c r="B3647" t="s">
        <v>3482</v>
      </c>
      <c r="C3647" t="s">
        <v>3462</v>
      </c>
      <c r="D3647">
        <v>0.01</v>
      </c>
      <c r="E3647" t="s">
        <v>49</v>
      </c>
      <c r="F3647" t="s">
        <v>3381</v>
      </c>
      <c r="G3647">
        <v>1</v>
      </c>
    </row>
    <row r="3648" spans="1:7">
      <c r="A3648">
        <v>1180</v>
      </c>
      <c r="B3648" t="s">
        <v>4309</v>
      </c>
      <c r="C3648" t="s">
        <v>11416</v>
      </c>
      <c r="D3648">
        <v>0.7</v>
      </c>
      <c r="E3648" t="s">
        <v>595</v>
      </c>
      <c r="F3648" t="s">
        <v>11343</v>
      </c>
      <c r="G3648">
        <v>8</v>
      </c>
    </row>
    <row r="3649" spans="1:7">
      <c r="A3649">
        <v>6788</v>
      </c>
      <c r="B3649" t="s">
        <v>4309</v>
      </c>
      <c r="C3649" t="s">
        <v>17373</v>
      </c>
      <c r="D3649">
        <v>0.6</v>
      </c>
      <c r="E3649" t="s">
        <v>67</v>
      </c>
      <c r="F3649" t="s">
        <v>15279</v>
      </c>
      <c r="G3649">
        <v>8</v>
      </c>
    </row>
    <row r="3650" spans="1:7">
      <c r="A3650">
        <v>5398</v>
      </c>
      <c r="B3650" t="s">
        <v>4309</v>
      </c>
      <c r="C3650" t="s">
        <v>4287</v>
      </c>
      <c r="D3650">
        <v>0.8</v>
      </c>
      <c r="E3650" t="s">
        <v>67</v>
      </c>
      <c r="F3650" t="s">
        <v>58</v>
      </c>
      <c r="G3650">
        <v>8</v>
      </c>
    </row>
    <row r="3651" spans="1:7">
      <c r="A3651">
        <v>1179</v>
      </c>
      <c r="B3651" t="s">
        <v>4309</v>
      </c>
      <c r="C3651" t="s">
        <v>15015</v>
      </c>
      <c r="D3651">
        <v>0.7</v>
      </c>
      <c r="E3651" t="s">
        <v>14699</v>
      </c>
      <c r="F3651" t="s">
        <v>11921</v>
      </c>
      <c r="G3651">
        <v>7</v>
      </c>
    </row>
    <row r="3652" spans="1:7">
      <c r="A3652">
        <v>1181</v>
      </c>
      <c r="B3652" t="s">
        <v>6417</v>
      </c>
      <c r="C3652" t="s">
        <v>3270</v>
      </c>
      <c r="D3652">
        <v>0.01</v>
      </c>
      <c r="E3652" t="s">
        <v>203</v>
      </c>
      <c r="F3652" t="s">
        <v>2900</v>
      </c>
      <c r="G3652">
        <v>5</v>
      </c>
    </row>
    <row r="3653" spans="1:7">
      <c r="A3653">
        <v>5399</v>
      </c>
      <c r="B3653" t="s">
        <v>6417</v>
      </c>
      <c r="C3653" t="s">
        <v>6391</v>
      </c>
      <c r="D3653">
        <v>0.01</v>
      </c>
      <c r="E3653" t="s">
        <v>203</v>
      </c>
      <c r="F3653" t="s">
        <v>5790</v>
      </c>
      <c r="G3653">
        <v>5</v>
      </c>
    </row>
    <row r="3654" spans="1:7">
      <c r="A3654">
        <v>5400</v>
      </c>
      <c r="B3654" t="s">
        <v>10451</v>
      </c>
      <c r="C3654" t="s">
        <v>10437</v>
      </c>
      <c r="D3654">
        <v>0.01</v>
      </c>
      <c r="E3654" t="s">
        <v>67</v>
      </c>
      <c r="F3654" t="s">
        <v>10160</v>
      </c>
      <c r="G3654">
        <v>5</v>
      </c>
    </row>
    <row r="3655" spans="1:7">
      <c r="A3655">
        <v>5401</v>
      </c>
      <c r="B3655" t="s">
        <v>10451</v>
      </c>
      <c r="C3655" t="s">
        <v>16779</v>
      </c>
      <c r="D3655">
        <v>0.01</v>
      </c>
      <c r="E3655" t="s">
        <v>12625</v>
      </c>
      <c r="F3655" t="s">
        <v>14278</v>
      </c>
      <c r="G3655">
        <v>5</v>
      </c>
    </row>
    <row r="3656" spans="1:7">
      <c r="A3656">
        <v>1182</v>
      </c>
      <c r="B3656" t="s">
        <v>6989</v>
      </c>
      <c r="C3656" t="s">
        <v>16417</v>
      </c>
      <c r="D3656">
        <v>0.1</v>
      </c>
      <c r="E3656" t="s">
        <v>67</v>
      </c>
      <c r="F3656" t="s">
        <v>11921</v>
      </c>
      <c r="G3656">
        <v>5</v>
      </c>
    </row>
    <row r="3657" spans="1:7">
      <c r="A3657">
        <v>5402</v>
      </c>
      <c r="B3657" t="s">
        <v>6989</v>
      </c>
      <c r="C3657" t="s">
        <v>16782</v>
      </c>
      <c r="D3657">
        <v>0.01</v>
      </c>
      <c r="E3657" t="s">
        <v>67</v>
      </c>
      <c r="F3657" t="s">
        <v>15396</v>
      </c>
      <c r="G3657">
        <v>5</v>
      </c>
    </row>
    <row r="3658" spans="1:7">
      <c r="A3658">
        <v>5403</v>
      </c>
      <c r="B3658" t="s">
        <v>6989</v>
      </c>
      <c r="C3658" t="s">
        <v>6991</v>
      </c>
      <c r="D3658">
        <v>0.8</v>
      </c>
      <c r="E3658" t="s">
        <v>67</v>
      </c>
      <c r="F3658" t="s">
        <v>6576</v>
      </c>
      <c r="G3658">
        <v>5</v>
      </c>
    </row>
    <row r="3659" spans="1:7">
      <c r="A3659">
        <v>1184</v>
      </c>
      <c r="B3659" t="s">
        <v>7255</v>
      </c>
      <c r="C3659" t="s">
        <v>7288</v>
      </c>
      <c r="D3659">
        <v>0.01</v>
      </c>
      <c r="E3659" t="s">
        <v>123</v>
      </c>
      <c r="F3659" t="s">
        <v>7247</v>
      </c>
      <c r="G3659">
        <v>1</v>
      </c>
    </row>
    <row r="3660" spans="1:7">
      <c r="A3660">
        <v>1183</v>
      </c>
      <c r="B3660" t="s">
        <v>7255</v>
      </c>
      <c r="C3660" t="s">
        <v>7251</v>
      </c>
      <c r="D3660">
        <v>0.01</v>
      </c>
      <c r="E3660" t="s">
        <v>74</v>
      </c>
      <c r="F3660" t="s">
        <v>7247</v>
      </c>
      <c r="G3660">
        <v>1</v>
      </c>
    </row>
    <row r="3661" spans="1:7">
      <c r="A3661">
        <v>5404</v>
      </c>
      <c r="B3661" t="s">
        <v>7255</v>
      </c>
      <c r="C3661" t="s">
        <v>17197</v>
      </c>
      <c r="D3661">
        <v>0.01</v>
      </c>
      <c r="E3661" t="s">
        <v>74</v>
      </c>
      <c r="F3661" t="s">
        <v>15396</v>
      </c>
      <c r="G3661">
        <v>1</v>
      </c>
    </row>
    <row r="3662" spans="1:7">
      <c r="A3662">
        <v>5405</v>
      </c>
      <c r="B3662" t="s">
        <v>13216</v>
      </c>
      <c r="C3662" t="s">
        <v>18502</v>
      </c>
      <c r="D3662">
        <v>0.01</v>
      </c>
      <c r="E3662" t="s">
        <v>40</v>
      </c>
      <c r="F3662" t="s">
        <v>12660</v>
      </c>
      <c r="G3662">
        <v>1</v>
      </c>
    </row>
    <row r="3663" spans="1:7">
      <c r="A3663">
        <v>5406</v>
      </c>
      <c r="B3663" t="s">
        <v>10194</v>
      </c>
      <c r="C3663" t="s">
        <v>10186</v>
      </c>
      <c r="D3663">
        <v>0.01</v>
      </c>
      <c r="E3663" t="s">
        <v>49</v>
      </c>
      <c r="F3663" t="s">
        <v>10160</v>
      </c>
      <c r="G3663">
        <v>1</v>
      </c>
    </row>
    <row r="3664" spans="1:7">
      <c r="A3664">
        <v>5407</v>
      </c>
      <c r="B3664" t="s">
        <v>10194</v>
      </c>
      <c r="C3664" t="s">
        <v>18503</v>
      </c>
      <c r="D3664">
        <v>0.01</v>
      </c>
      <c r="E3664" t="s">
        <v>49</v>
      </c>
      <c r="F3664" t="s">
        <v>15103</v>
      </c>
      <c r="G3664">
        <v>1</v>
      </c>
    </row>
    <row r="3665" spans="1:7">
      <c r="A3665">
        <v>11050</v>
      </c>
      <c r="B3665" t="s">
        <v>17376</v>
      </c>
      <c r="C3665" t="s">
        <v>16488</v>
      </c>
      <c r="D3665">
        <v>0.1</v>
      </c>
      <c r="E3665" t="s">
        <v>12637</v>
      </c>
      <c r="F3665" t="s">
        <v>12156</v>
      </c>
      <c r="G3665">
        <v>5</v>
      </c>
    </row>
    <row r="3666" spans="1:7">
      <c r="A3666">
        <v>5408</v>
      </c>
      <c r="B3666" t="s">
        <v>7088</v>
      </c>
      <c r="C3666" t="s">
        <v>7079</v>
      </c>
      <c r="D3666">
        <v>0.01</v>
      </c>
      <c r="E3666" t="s">
        <v>354</v>
      </c>
      <c r="F3666" t="s">
        <v>6576</v>
      </c>
      <c r="G3666">
        <v>5</v>
      </c>
    </row>
    <row r="3667" spans="1:7">
      <c r="A3667">
        <v>5409</v>
      </c>
      <c r="B3667" t="s">
        <v>10545</v>
      </c>
      <c r="C3667" t="s">
        <v>10546</v>
      </c>
      <c r="D3667">
        <v>0.05</v>
      </c>
      <c r="F3667" t="s">
        <v>10160</v>
      </c>
      <c r="G3667">
        <v>7</v>
      </c>
    </row>
    <row r="3668" spans="1:7">
      <c r="A3668">
        <v>5410</v>
      </c>
      <c r="B3668" t="s">
        <v>10545</v>
      </c>
      <c r="C3668" t="s">
        <v>17377</v>
      </c>
      <c r="D3668">
        <v>0.1</v>
      </c>
      <c r="F3668" t="s">
        <v>15103</v>
      </c>
      <c r="G3668">
        <v>7</v>
      </c>
    </row>
    <row r="3669" spans="1:7">
      <c r="A3669">
        <v>1289</v>
      </c>
      <c r="B3669" t="s">
        <v>7656</v>
      </c>
      <c r="C3669" t="s">
        <v>7658</v>
      </c>
      <c r="D3669">
        <v>0.8</v>
      </c>
      <c r="E3669" t="s">
        <v>49</v>
      </c>
      <c r="F3669" t="s">
        <v>7247</v>
      </c>
      <c r="G3669">
        <v>5</v>
      </c>
    </row>
    <row r="3670" spans="1:7">
      <c r="A3670">
        <v>5688</v>
      </c>
      <c r="B3670" t="s">
        <v>3895</v>
      </c>
      <c r="C3670" t="s">
        <v>17378</v>
      </c>
      <c r="D3670">
        <v>0.01</v>
      </c>
      <c r="E3670" t="s">
        <v>123</v>
      </c>
      <c r="F3670" t="s">
        <v>15279</v>
      </c>
      <c r="G3670">
        <v>4</v>
      </c>
    </row>
    <row r="3671" spans="1:7">
      <c r="A3671">
        <v>5689</v>
      </c>
      <c r="B3671" t="s">
        <v>3895</v>
      </c>
      <c r="C3671" t="s">
        <v>3892</v>
      </c>
      <c r="D3671">
        <v>0.01</v>
      </c>
      <c r="E3671" t="s">
        <v>123</v>
      </c>
      <c r="F3671" t="s">
        <v>58</v>
      </c>
      <c r="G3671">
        <v>4</v>
      </c>
    </row>
    <row r="3672" spans="1:7">
      <c r="A3672">
        <v>11830</v>
      </c>
      <c r="B3672" t="s">
        <v>14232</v>
      </c>
      <c r="C3672" t="s">
        <v>12862</v>
      </c>
      <c r="D3672">
        <v>0.7</v>
      </c>
      <c r="E3672" t="s">
        <v>166</v>
      </c>
      <c r="F3672" t="s">
        <v>12660</v>
      </c>
      <c r="G3672">
        <v>3</v>
      </c>
    </row>
    <row r="3673" spans="1:7">
      <c r="A3673">
        <v>5690</v>
      </c>
      <c r="B3673" t="s">
        <v>14232</v>
      </c>
      <c r="C3673" t="s">
        <v>12987</v>
      </c>
      <c r="D3673">
        <v>0.8</v>
      </c>
      <c r="E3673" t="s">
        <v>166</v>
      </c>
      <c r="F3673" t="s">
        <v>12660</v>
      </c>
      <c r="G3673">
        <v>7</v>
      </c>
    </row>
    <row r="3674" spans="1:7">
      <c r="A3674">
        <v>5691</v>
      </c>
      <c r="B3674" t="s">
        <v>14232</v>
      </c>
      <c r="C3674" t="s">
        <v>18504</v>
      </c>
      <c r="D3674">
        <v>0.6</v>
      </c>
      <c r="E3674" t="s">
        <v>40</v>
      </c>
      <c r="F3674" t="s">
        <v>14278</v>
      </c>
      <c r="G3674">
        <v>7</v>
      </c>
    </row>
    <row r="3675" spans="1:7">
      <c r="A3675">
        <v>5692</v>
      </c>
      <c r="B3675" t="s">
        <v>17380</v>
      </c>
      <c r="C3675" t="s">
        <v>11274</v>
      </c>
      <c r="D3675">
        <v>0.01</v>
      </c>
      <c r="E3675" t="s">
        <v>203</v>
      </c>
      <c r="F3675" t="s">
        <v>11167</v>
      </c>
      <c r="G3675">
        <v>5</v>
      </c>
    </row>
    <row r="3676" spans="1:7">
      <c r="A3676">
        <v>5693</v>
      </c>
      <c r="B3676" t="s">
        <v>151</v>
      </c>
      <c r="C3676" t="s">
        <v>146</v>
      </c>
      <c r="D3676">
        <v>0.8</v>
      </c>
      <c r="E3676" t="s">
        <v>49</v>
      </c>
      <c r="F3676" t="s">
        <v>68</v>
      </c>
      <c r="G3676">
        <v>1</v>
      </c>
    </row>
    <row r="3677" spans="1:7">
      <c r="A3677">
        <v>1290</v>
      </c>
      <c r="B3677" t="s">
        <v>17381</v>
      </c>
      <c r="C3677" t="s">
        <v>17382</v>
      </c>
      <c r="D3677">
        <v>0.01</v>
      </c>
      <c r="E3677" t="s">
        <v>107</v>
      </c>
      <c r="F3677" t="s">
        <v>14681</v>
      </c>
      <c r="G3677">
        <v>7</v>
      </c>
    </row>
    <row r="3678" spans="1:7">
      <c r="A3678">
        <v>1292</v>
      </c>
      <c r="B3678" t="s">
        <v>10735</v>
      </c>
      <c r="C3678" t="s">
        <v>10731</v>
      </c>
      <c r="D3678">
        <v>0.01</v>
      </c>
      <c r="E3678" t="s">
        <v>80</v>
      </c>
      <c r="F3678" t="s">
        <v>10625</v>
      </c>
      <c r="G3678">
        <v>2</v>
      </c>
    </row>
    <row r="3679" spans="1:7">
      <c r="A3679">
        <v>1291</v>
      </c>
      <c r="B3679" t="s">
        <v>10735</v>
      </c>
      <c r="C3679" t="s">
        <v>17383</v>
      </c>
      <c r="D3679">
        <v>0.01</v>
      </c>
      <c r="E3679" t="s">
        <v>80</v>
      </c>
      <c r="F3679" t="s">
        <v>12619</v>
      </c>
      <c r="G3679">
        <v>1</v>
      </c>
    </row>
    <row r="3680" spans="1:7">
      <c r="A3680">
        <v>1293</v>
      </c>
      <c r="B3680" t="s">
        <v>7264</v>
      </c>
      <c r="C3680" t="s">
        <v>7265</v>
      </c>
      <c r="D3680">
        <v>0.01</v>
      </c>
      <c r="E3680" t="s">
        <v>89</v>
      </c>
      <c r="F3680" t="s">
        <v>7247</v>
      </c>
      <c r="G3680">
        <v>1</v>
      </c>
    </row>
    <row r="3681" spans="1:7">
      <c r="A3681">
        <v>1294</v>
      </c>
      <c r="B3681" t="s">
        <v>7627</v>
      </c>
      <c r="C3681" t="s">
        <v>7623</v>
      </c>
      <c r="D3681">
        <v>0.01</v>
      </c>
      <c r="E3681" t="s">
        <v>80</v>
      </c>
      <c r="F3681" t="s">
        <v>7247</v>
      </c>
      <c r="G3681">
        <v>5</v>
      </c>
    </row>
    <row r="3682" spans="1:7">
      <c r="A3682">
        <v>5694</v>
      </c>
      <c r="B3682" t="s">
        <v>7627</v>
      </c>
      <c r="C3682" t="s">
        <v>17384</v>
      </c>
      <c r="D3682">
        <v>0.01</v>
      </c>
      <c r="E3682" t="s">
        <v>80</v>
      </c>
      <c r="F3682" t="s">
        <v>15396</v>
      </c>
      <c r="G3682">
        <v>5</v>
      </c>
    </row>
    <row r="3683" spans="1:7">
      <c r="A3683">
        <v>11051</v>
      </c>
      <c r="B3683" t="s">
        <v>3928</v>
      </c>
      <c r="C3683" t="s">
        <v>17385</v>
      </c>
      <c r="D3683">
        <v>0.1</v>
      </c>
      <c r="E3683" t="s">
        <v>67</v>
      </c>
      <c r="F3683" t="s">
        <v>58</v>
      </c>
      <c r="G3683">
        <v>1</v>
      </c>
    </row>
    <row r="3684" spans="1:7">
      <c r="A3684">
        <v>11052</v>
      </c>
      <c r="B3684" t="s">
        <v>3928</v>
      </c>
      <c r="C3684" t="s">
        <v>17386</v>
      </c>
      <c r="D3684">
        <v>0.1</v>
      </c>
      <c r="E3684" t="s">
        <v>67</v>
      </c>
      <c r="F3684" t="s">
        <v>14958</v>
      </c>
      <c r="G3684">
        <v>1</v>
      </c>
    </row>
    <row r="3685" spans="1:7">
      <c r="A3685">
        <v>5695</v>
      </c>
      <c r="B3685" t="s">
        <v>3928</v>
      </c>
      <c r="C3685" t="s">
        <v>17387</v>
      </c>
      <c r="D3685">
        <v>0.01</v>
      </c>
      <c r="E3685" t="s">
        <v>67</v>
      </c>
      <c r="F3685" t="s">
        <v>14958</v>
      </c>
      <c r="G3685">
        <v>4</v>
      </c>
    </row>
    <row r="3686" spans="1:7">
      <c r="A3686">
        <v>1297</v>
      </c>
      <c r="B3686" t="s">
        <v>5342</v>
      </c>
      <c r="C3686" t="s">
        <v>4900</v>
      </c>
      <c r="D3686">
        <v>0.5</v>
      </c>
      <c r="E3686" t="s">
        <v>107</v>
      </c>
      <c r="F3686" t="s">
        <v>4512</v>
      </c>
      <c r="G3686">
        <v>3</v>
      </c>
    </row>
    <row r="3687" spans="1:7">
      <c r="A3687">
        <v>5696</v>
      </c>
      <c r="B3687" t="s">
        <v>5342</v>
      </c>
      <c r="C3687" t="s">
        <v>5330</v>
      </c>
      <c r="D3687">
        <v>0.8</v>
      </c>
      <c r="E3687" t="s">
        <v>107</v>
      </c>
      <c r="F3687" t="s">
        <v>4512</v>
      </c>
      <c r="G3687">
        <v>5</v>
      </c>
    </row>
    <row r="3688" spans="1:7">
      <c r="A3688">
        <v>1296</v>
      </c>
      <c r="B3688" t="s">
        <v>5342</v>
      </c>
      <c r="C3688" t="s">
        <v>10502</v>
      </c>
      <c r="D3688">
        <v>0.6</v>
      </c>
      <c r="E3688" t="s">
        <v>40</v>
      </c>
      <c r="F3688" t="s">
        <v>10160</v>
      </c>
      <c r="G3688">
        <v>5</v>
      </c>
    </row>
    <row r="3689" spans="1:7">
      <c r="A3689">
        <v>1295</v>
      </c>
      <c r="B3689" t="s">
        <v>5342</v>
      </c>
      <c r="C3689" t="s">
        <v>18497</v>
      </c>
      <c r="D3689">
        <v>0.7</v>
      </c>
      <c r="E3689" t="s">
        <v>40</v>
      </c>
      <c r="F3689" t="s">
        <v>4512</v>
      </c>
      <c r="G3689">
        <v>5</v>
      </c>
    </row>
    <row r="3690" spans="1:7">
      <c r="A3690">
        <v>6895</v>
      </c>
      <c r="B3690" t="s">
        <v>6193</v>
      </c>
      <c r="C3690" t="s">
        <v>6174</v>
      </c>
      <c r="D3690">
        <v>0.8</v>
      </c>
      <c r="E3690" t="s">
        <v>89</v>
      </c>
      <c r="F3690" t="s">
        <v>6139</v>
      </c>
      <c r="G3690">
        <v>4</v>
      </c>
    </row>
    <row r="3691" spans="1:7">
      <c r="A3691">
        <v>11053</v>
      </c>
      <c r="B3691" t="s">
        <v>6193</v>
      </c>
      <c r="C3691" t="s">
        <v>17092</v>
      </c>
      <c r="D3691">
        <v>0.1</v>
      </c>
      <c r="E3691" t="s">
        <v>80</v>
      </c>
      <c r="F3691" t="s">
        <v>15338</v>
      </c>
      <c r="G3691">
        <v>8</v>
      </c>
    </row>
    <row r="3692" spans="1:7">
      <c r="A3692">
        <v>5697</v>
      </c>
      <c r="B3692" t="s">
        <v>13161</v>
      </c>
      <c r="C3692" t="s">
        <v>13132</v>
      </c>
      <c r="D3692">
        <v>0.1</v>
      </c>
      <c r="E3692" t="s">
        <v>80</v>
      </c>
      <c r="F3692" t="s">
        <v>13121</v>
      </c>
      <c r="G3692">
        <v>1</v>
      </c>
    </row>
    <row r="3693" spans="1:7">
      <c r="A3693">
        <v>5698</v>
      </c>
      <c r="B3693" t="s">
        <v>13161</v>
      </c>
      <c r="C3693" t="s">
        <v>2213</v>
      </c>
      <c r="D3693">
        <v>0.01</v>
      </c>
      <c r="E3693" t="s">
        <v>80</v>
      </c>
      <c r="F3693" t="s">
        <v>2210</v>
      </c>
      <c r="G3693">
        <v>1</v>
      </c>
    </row>
    <row r="3694" spans="1:7">
      <c r="A3694">
        <v>5699</v>
      </c>
      <c r="B3694" t="s">
        <v>17388</v>
      </c>
      <c r="C3694" t="s">
        <v>16183</v>
      </c>
      <c r="D3694">
        <v>0.01</v>
      </c>
      <c r="E3694" t="s">
        <v>166</v>
      </c>
      <c r="F3694" t="s">
        <v>10160</v>
      </c>
      <c r="G3694">
        <v>6</v>
      </c>
    </row>
    <row r="3695" spans="1:7">
      <c r="A3695">
        <v>11913</v>
      </c>
      <c r="B3695" t="s">
        <v>16038</v>
      </c>
      <c r="C3695" t="s">
        <v>4704</v>
      </c>
      <c r="D3695">
        <v>0.8</v>
      </c>
      <c r="E3695" t="s">
        <v>203</v>
      </c>
      <c r="F3695" t="s">
        <v>4512</v>
      </c>
      <c r="G3695">
        <v>1</v>
      </c>
    </row>
    <row r="3696" spans="1:7">
      <c r="A3696">
        <v>5701</v>
      </c>
      <c r="B3696" t="s">
        <v>16038</v>
      </c>
      <c r="C3696" t="s">
        <v>5447</v>
      </c>
      <c r="D3696">
        <v>0.8</v>
      </c>
      <c r="E3696" t="s">
        <v>203</v>
      </c>
      <c r="F3696" t="s">
        <v>4512</v>
      </c>
      <c r="G3696">
        <v>5</v>
      </c>
    </row>
    <row r="3697" spans="1:7">
      <c r="A3697">
        <v>5700</v>
      </c>
      <c r="B3697" t="s">
        <v>16038</v>
      </c>
      <c r="C3697" t="s">
        <v>17389</v>
      </c>
      <c r="D3697">
        <v>0.01</v>
      </c>
      <c r="E3697" t="s">
        <v>203</v>
      </c>
      <c r="F3697" t="s">
        <v>15471</v>
      </c>
      <c r="G3697">
        <v>5</v>
      </c>
    </row>
    <row r="3698" spans="1:7">
      <c r="A3698">
        <v>11624</v>
      </c>
      <c r="B3698" t="s">
        <v>16038</v>
      </c>
      <c r="C3698" t="s">
        <v>16668</v>
      </c>
      <c r="D3698">
        <v>0.1</v>
      </c>
      <c r="E3698" t="s">
        <v>203</v>
      </c>
      <c r="F3698" t="s">
        <v>15389</v>
      </c>
      <c r="G3698">
        <v>5</v>
      </c>
    </row>
    <row r="3699" spans="1:7">
      <c r="A3699">
        <v>1379</v>
      </c>
      <c r="B3699" t="s">
        <v>3231</v>
      </c>
      <c r="C3699" t="s">
        <v>16233</v>
      </c>
      <c r="D3699">
        <v>0.01</v>
      </c>
      <c r="E3699" t="s">
        <v>107</v>
      </c>
      <c r="F3699" t="s">
        <v>2900</v>
      </c>
      <c r="G3699">
        <v>5</v>
      </c>
    </row>
    <row r="3700" spans="1:7">
      <c r="A3700">
        <v>5921</v>
      </c>
      <c r="B3700" t="s">
        <v>3231</v>
      </c>
      <c r="C3700" t="s">
        <v>16727</v>
      </c>
      <c r="D3700">
        <v>0.01</v>
      </c>
      <c r="E3700" t="s">
        <v>107</v>
      </c>
      <c r="F3700" t="s">
        <v>14655</v>
      </c>
      <c r="G3700">
        <v>5</v>
      </c>
    </row>
    <row r="3701" spans="1:7">
      <c r="A3701">
        <v>7302</v>
      </c>
      <c r="B3701" t="s">
        <v>4699</v>
      </c>
      <c r="C3701" t="s">
        <v>4688</v>
      </c>
      <c r="D3701">
        <v>0.8</v>
      </c>
      <c r="E3701" t="s">
        <v>40</v>
      </c>
      <c r="F3701" t="s">
        <v>4512</v>
      </c>
      <c r="G3701">
        <v>1</v>
      </c>
    </row>
    <row r="3702" spans="1:7">
      <c r="A3702">
        <v>6746</v>
      </c>
      <c r="B3702" t="s">
        <v>11784</v>
      </c>
      <c r="C3702" t="s">
        <v>1527</v>
      </c>
      <c r="D3702">
        <v>0.6</v>
      </c>
      <c r="F3702" t="s">
        <v>41</v>
      </c>
      <c r="G3702">
        <v>5</v>
      </c>
    </row>
    <row r="3703" spans="1:7">
      <c r="A3703">
        <v>1380</v>
      </c>
      <c r="B3703" t="s">
        <v>11784</v>
      </c>
      <c r="C3703" t="s">
        <v>11731</v>
      </c>
      <c r="D3703">
        <v>0.8</v>
      </c>
      <c r="E3703" t="s">
        <v>67</v>
      </c>
      <c r="F3703" t="s">
        <v>11432</v>
      </c>
      <c r="G3703">
        <v>5</v>
      </c>
    </row>
    <row r="3704" spans="1:7">
      <c r="A3704">
        <v>11055</v>
      </c>
      <c r="B3704" t="s">
        <v>3762</v>
      </c>
      <c r="C3704" t="s">
        <v>3612</v>
      </c>
      <c r="D3704">
        <v>0.1</v>
      </c>
      <c r="E3704" t="s">
        <v>107</v>
      </c>
      <c r="F3704" t="s">
        <v>3381</v>
      </c>
      <c r="G3704">
        <v>2</v>
      </c>
    </row>
    <row r="3705" spans="1:7">
      <c r="A3705">
        <v>5922</v>
      </c>
      <c r="B3705" t="s">
        <v>3762</v>
      </c>
      <c r="C3705" t="s">
        <v>3756</v>
      </c>
      <c r="D3705">
        <v>0.01</v>
      </c>
      <c r="E3705" t="s">
        <v>107</v>
      </c>
      <c r="F3705" t="s">
        <v>3381</v>
      </c>
      <c r="G3705">
        <v>3</v>
      </c>
    </row>
    <row r="3706" spans="1:7">
      <c r="A3706">
        <v>5923</v>
      </c>
      <c r="B3706" t="s">
        <v>12332</v>
      </c>
      <c r="C3706" t="s">
        <v>12428</v>
      </c>
      <c r="D3706">
        <v>0.01</v>
      </c>
      <c r="E3706" t="s">
        <v>80</v>
      </c>
      <c r="F3706" t="s">
        <v>12334</v>
      </c>
      <c r="G3706">
        <v>3</v>
      </c>
    </row>
    <row r="3707" spans="1:7">
      <c r="A3707">
        <v>11056</v>
      </c>
      <c r="B3707" t="s">
        <v>5323</v>
      </c>
      <c r="C3707" t="s">
        <v>17390</v>
      </c>
      <c r="D3707">
        <v>0.1</v>
      </c>
      <c r="E3707" t="s">
        <v>80</v>
      </c>
      <c r="F3707" t="s">
        <v>14748</v>
      </c>
      <c r="G3707">
        <v>5</v>
      </c>
    </row>
    <row r="3708" spans="1:7">
      <c r="A3708">
        <v>1381</v>
      </c>
      <c r="B3708" t="s">
        <v>11523</v>
      </c>
      <c r="C3708" t="s">
        <v>11519</v>
      </c>
      <c r="D3708">
        <v>0.01</v>
      </c>
      <c r="E3708" t="s">
        <v>80</v>
      </c>
      <c r="F3708" t="s">
        <v>11432</v>
      </c>
      <c r="G3708">
        <v>2</v>
      </c>
    </row>
    <row r="3709" spans="1:7">
      <c r="A3709">
        <v>7136</v>
      </c>
      <c r="B3709" t="s">
        <v>10513</v>
      </c>
      <c r="C3709" t="s">
        <v>18449</v>
      </c>
      <c r="D3709">
        <v>0.8</v>
      </c>
      <c r="E3709" t="s">
        <v>40</v>
      </c>
      <c r="F3709" t="s">
        <v>8093</v>
      </c>
      <c r="G3709">
        <v>5</v>
      </c>
    </row>
    <row r="3710" spans="1:7">
      <c r="A3710">
        <v>5924</v>
      </c>
      <c r="B3710" t="s">
        <v>17391</v>
      </c>
      <c r="C3710" t="s">
        <v>17392</v>
      </c>
      <c r="D3710">
        <v>0.01</v>
      </c>
      <c r="E3710" t="s">
        <v>166</v>
      </c>
      <c r="F3710" t="s">
        <v>15471</v>
      </c>
      <c r="G3710">
        <v>7</v>
      </c>
    </row>
    <row r="3711" spans="1:7">
      <c r="A3711">
        <v>5925</v>
      </c>
      <c r="B3711" t="s">
        <v>17391</v>
      </c>
      <c r="C3711" t="s">
        <v>6464</v>
      </c>
      <c r="D3711">
        <v>0.01</v>
      </c>
      <c r="E3711" t="s">
        <v>166</v>
      </c>
      <c r="F3711" t="s">
        <v>5790</v>
      </c>
      <c r="G3711">
        <v>7</v>
      </c>
    </row>
    <row r="3712" spans="1:7">
      <c r="A3712">
        <v>6114</v>
      </c>
      <c r="B3712" t="s">
        <v>17393</v>
      </c>
      <c r="C3712" t="s">
        <v>3674</v>
      </c>
      <c r="D3712">
        <v>0.01</v>
      </c>
      <c r="E3712" t="s">
        <v>354</v>
      </c>
      <c r="F3712" t="s">
        <v>3381</v>
      </c>
      <c r="G3712">
        <v>2</v>
      </c>
    </row>
    <row r="3713" spans="1:7">
      <c r="A3713">
        <v>1455</v>
      </c>
      <c r="B3713" t="s">
        <v>9427</v>
      </c>
      <c r="C3713" t="s">
        <v>9421</v>
      </c>
      <c r="D3713">
        <v>0.01</v>
      </c>
      <c r="E3713" t="s">
        <v>107</v>
      </c>
      <c r="F3713" t="s">
        <v>9136</v>
      </c>
      <c r="G3713">
        <v>5</v>
      </c>
    </row>
    <row r="3714" spans="1:7">
      <c r="A3714">
        <v>6115</v>
      </c>
      <c r="B3714" t="s">
        <v>9539</v>
      </c>
      <c r="C3714" t="s">
        <v>9535</v>
      </c>
      <c r="D3714">
        <v>0.01</v>
      </c>
      <c r="E3714" t="s">
        <v>74</v>
      </c>
      <c r="F3714" t="s">
        <v>9536</v>
      </c>
      <c r="G3714">
        <v>1</v>
      </c>
    </row>
    <row r="3715" spans="1:7">
      <c r="A3715">
        <v>7204</v>
      </c>
      <c r="B3715" t="s">
        <v>11066</v>
      </c>
      <c r="C3715" t="s">
        <v>11063</v>
      </c>
      <c r="D3715">
        <v>0.8</v>
      </c>
      <c r="E3715" t="s">
        <v>67</v>
      </c>
      <c r="F3715" t="s">
        <v>10625</v>
      </c>
      <c r="G3715">
        <v>7</v>
      </c>
    </row>
    <row r="3716" spans="1:7">
      <c r="A3716">
        <v>6116</v>
      </c>
      <c r="B3716" t="s">
        <v>2618</v>
      </c>
      <c r="C3716" t="s">
        <v>2610</v>
      </c>
      <c r="D3716">
        <v>0.1</v>
      </c>
      <c r="E3716" t="s">
        <v>80</v>
      </c>
      <c r="F3716" t="s">
        <v>2210</v>
      </c>
      <c r="G3716">
        <v>7</v>
      </c>
    </row>
    <row r="3717" spans="1:7">
      <c r="A3717">
        <v>6235</v>
      </c>
      <c r="B3717" t="s">
        <v>6720</v>
      </c>
      <c r="C3717" t="s">
        <v>6717</v>
      </c>
      <c r="D3717">
        <v>0.01</v>
      </c>
      <c r="E3717" t="s">
        <v>67</v>
      </c>
      <c r="F3717" t="s">
        <v>6576</v>
      </c>
      <c r="G3717">
        <v>2</v>
      </c>
    </row>
    <row r="3718" spans="1:7">
      <c r="A3718">
        <v>6236</v>
      </c>
      <c r="B3718" t="s">
        <v>4343</v>
      </c>
      <c r="C3718" t="s">
        <v>4331</v>
      </c>
      <c r="D3718">
        <v>0.01</v>
      </c>
      <c r="E3718" t="s">
        <v>107</v>
      </c>
      <c r="F3718" t="s">
        <v>58</v>
      </c>
      <c r="G3718">
        <v>8</v>
      </c>
    </row>
    <row r="3719" spans="1:7">
      <c r="A3719">
        <v>6237</v>
      </c>
      <c r="B3719" t="s">
        <v>17394</v>
      </c>
      <c r="C3719" t="s">
        <v>12901</v>
      </c>
      <c r="D3719">
        <v>0.01</v>
      </c>
      <c r="E3719" t="s">
        <v>107</v>
      </c>
      <c r="F3719" t="s">
        <v>12660</v>
      </c>
      <c r="G3719">
        <v>5</v>
      </c>
    </row>
    <row r="3720" spans="1:7">
      <c r="A3720">
        <v>1548</v>
      </c>
      <c r="B3720" t="s">
        <v>8402</v>
      </c>
      <c r="C3720" t="s">
        <v>17395</v>
      </c>
      <c r="D3720">
        <v>0.01</v>
      </c>
      <c r="E3720" t="s">
        <v>67</v>
      </c>
      <c r="F3720" t="s">
        <v>11295</v>
      </c>
      <c r="G3720">
        <v>1</v>
      </c>
    </row>
    <row r="3721" spans="1:7">
      <c r="A3721">
        <v>6402</v>
      </c>
      <c r="B3721" t="s">
        <v>4665</v>
      </c>
      <c r="C3721" t="s">
        <v>16692</v>
      </c>
      <c r="D3721">
        <v>0.01</v>
      </c>
      <c r="F3721" t="s">
        <v>4512</v>
      </c>
      <c r="G3721">
        <v>1</v>
      </c>
    </row>
    <row r="3722" spans="1:7">
      <c r="A3722">
        <v>6403</v>
      </c>
      <c r="B3722" t="s">
        <v>17396</v>
      </c>
      <c r="C3722" t="s">
        <v>18493</v>
      </c>
      <c r="D3722">
        <v>0.01</v>
      </c>
      <c r="E3722" t="s">
        <v>49</v>
      </c>
      <c r="F3722" t="s">
        <v>14590</v>
      </c>
      <c r="G3722">
        <v>1</v>
      </c>
    </row>
    <row r="3723" spans="1:7">
      <c r="A3723">
        <v>1574</v>
      </c>
      <c r="B3723" t="s">
        <v>3230</v>
      </c>
      <c r="C3723" t="s">
        <v>3221</v>
      </c>
      <c r="D3723">
        <v>0.01</v>
      </c>
      <c r="E3723" t="s">
        <v>67</v>
      </c>
      <c r="F3723" t="s">
        <v>2900</v>
      </c>
      <c r="G3723">
        <v>5</v>
      </c>
    </row>
    <row r="3724" spans="1:7">
      <c r="A3724">
        <v>6404</v>
      </c>
      <c r="B3724" t="s">
        <v>3230</v>
      </c>
      <c r="C3724" t="s">
        <v>17242</v>
      </c>
      <c r="D3724">
        <v>0.01</v>
      </c>
      <c r="E3724" t="s">
        <v>12625</v>
      </c>
      <c r="F3724" t="s">
        <v>11167</v>
      </c>
      <c r="G3724">
        <v>5</v>
      </c>
    </row>
    <row r="3725" spans="1:7">
      <c r="A3725">
        <v>1594</v>
      </c>
      <c r="B3725" t="s">
        <v>17397</v>
      </c>
      <c r="C3725" t="s">
        <v>18505</v>
      </c>
      <c r="D3725">
        <v>0.1</v>
      </c>
      <c r="E3725" t="s">
        <v>49</v>
      </c>
      <c r="F3725" t="s">
        <v>11295</v>
      </c>
      <c r="G3725">
        <v>5</v>
      </c>
    </row>
    <row r="3726" spans="1:7">
      <c r="A3726">
        <v>6457</v>
      </c>
      <c r="B3726" t="s">
        <v>6301</v>
      </c>
      <c r="C3726" t="s">
        <v>6308</v>
      </c>
      <c r="D3726">
        <v>0.1</v>
      </c>
      <c r="E3726" t="s">
        <v>89</v>
      </c>
      <c r="F3726" t="s">
        <v>5790</v>
      </c>
      <c r="G3726">
        <v>5</v>
      </c>
    </row>
    <row r="3727" spans="1:7">
      <c r="A3727">
        <v>6456</v>
      </c>
      <c r="B3727" t="s">
        <v>6301</v>
      </c>
      <c r="C3727" t="s">
        <v>6302</v>
      </c>
      <c r="D3727">
        <v>0.1</v>
      </c>
      <c r="E3727" t="s">
        <v>80</v>
      </c>
      <c r="F3727" t="s">
        <v>5790</v>
      </c>
      <c r="G3727">
        <v>5</v>
      </c>
    </row>
    <row r="3728" spans="1:7">
      <c r="A3728">
        <v>1647</v>
      </c>
      <c r="B3728" t="s">
        <v>17399</v>
      </c>
      <c r="C3728" t="s">
        <v>10721</v>
      </c>
      <c r="D3728">
        <v>0.01</v>
      </c>
      <c r="E3728" t="s">
        <v>67</v>
      </c>
      <c r="F3728" t="s">
        <v>10625</v>
      </c>
      <c r="G3728">
        <v>2</v>
      </c>
    </row>
    <row r="3729" spans="1:7">
      <c r="A3729">
        <v>1646</v>
      </c>
      <c r="B3729" t="s">
        <v>17399</v>
      </c>
      <c r="C3729" t="s">
        <v>12624</v>
      </c>
      <c r="D3729">
        <v>0.01</v>
      </c>
      <c r="E3729" t="s">
        <v>12625</v>
      </c>
      <c r="F3729" t="s">
        <v>13028</v>
      </c>
      <c r="G3729">
        <v>2</v>
      </c>
    </row>
    <row r="3730" spans="1:7">
      <c r="A3730">
        <v>46</v>
      </c>
      <c r="B3730" t="s">
        <v>11605</v>
      </c>
      <c r="C3730" t="s">
        <v>11606</v>
      </c>
      <c r="D3730">
        <v>0.1</v>
      </c>
      <c r="E3730" t="s">
        <v>89</v>
      </c>
      <c r="F3730" t="s">
        <v>11432</v>
      </c>
      <c r="G3730">
        <v>3</v>
      </c>
    </row>
    <row r="3731" spans="1:7">
      <c r="A3731">
        <v>6576</v>
      </c>
      <c r="B3731" t="s">
        <v>12874</v>
      </c>
      <c r="C3731" t="s">
        <v>9217</v>
      </c>
      <c r="D3731">
        <v>0.5</v>
      </c>
      <c r="E3731" t="s">
        <v>74</v>
      </c>
      <c r="F3731" t="s">
        <v>9136</v>
      </c>
      <c r="G3731">
        <v>2</v>
      </c>
    </row>
    <row r="3732" spans="1:7">
      <c r="A3732">
        <v>6577</v>
      </c>
      <c r="B3732" t="s">
        <v>12874</v>
      </c>
      <c r="C3732" t="s">
        <v>12862</v>
      </c>
      <c r="D3732">
        <v>0.8</v>
      </c>
      <c r="E3732" t="s">
        <v>166</v>
      </c>
      <c r="F3732" t="s">
        <v>12660</v>
      </c>
      <c r="G3732">
        <v>3</v>
      </c>
    </row>
    <row r="3733" spans="1:7">
      <c r="A3733">
        <v>6575</v>
      </c>
      <c r="B3733" t="s">
        <v>12874</v>
      </c>
      <c r="C3733" t="s">
        <v>12876</v>
      </c>
      <c r="D3733">
        <v>0.8</v>
      </c>
      <c r="E3733" t="s">
        <v>40</v>
      </c>
      <c r="F3733" t="s">
        <v>12660</v>
      </c>
      <c r="G3733">
        <v>3</v>
      </c>
    </row>
    <row r="3734" spans="1:7">
      <c r="A3734">
        <v>2098</v>
      </c>
      <c r="B3734" t="s">
        <v>12874</v>
      </c>
      <c r="C3734" t="s">
        <v>18506</v>
      </c>
      <c r="D3734">
        <v>0.1</v>
      </c>
      <c r="E3734" t="s">
        <v>40</v>
      </c>
      <c r="F3734" t="s">
        <v>12660</v>
      </c>
      <c r="G3734">
        <v>3</v>
      </c>
    </row>
    <row r="3735" spans="1:7">
      <c r="A3735">
        <v>6667</v>
      </c>
      <c r="B3735" t="s">
        <v>1835</v>
      </c>
      <c r="C3735" t="s">
        <v>1836</v>
      </c>
      <c r="D3735">
        <v>0.8</v>
      </c>
      <c r="E3735" t="s">
        <v>203</v>
      </c>
      <c r="F3735" t="s">
        <v>1778</v>
      </c>
      <c r="G3735">
        <v>1</v>
      </c>
    </row>
    <row r="3736" spans="1:7">
      <c r="A3736">
        <v>11057</v>
      </c>
      <c r="B3736" t="s">
        <v>15757</v>
      </c>
      <c r="C3736" t="s">
        <v>17401</v>
      </c>
      <c r="D3736">
        <v>0.1</v>
      </c>
      <c r="E3736" t="s">
        <v>203</v>
      </c>
      <c r="F3736" t="s">
        <v>10870</v>
      </c>
      <c r="G3736">
        <v>1</v>
      </c>
    </row>
    <row r="3737" spans="1:7">
      <c r="A3737">
        <v>3423</v>
      </c>
      <c r="B3737" t="s">
        <v>15757</v>
      </c>
      <c r="C3737" t="s">
        <v>17402</v>
      </c>
      <c r="D3737">
        <v>0.01</v>
      </c>
      <c r="E3737" t="s">
        <v>203</v>
      </c>
      <c r="F3737" t="s">
        <v>14958</v>
      </c>
      <c r="G3737">
        <v>4</v>
      </c>
    </row>
    <row r="3738" spans="1:7">
      <c r="A3738">
        <v>6586</v>
      </c>
      <c r="B3738" t="s">
        <v>8579</v>
      </c>
      <c r="C3738" t="s">
        <v>9375</v>
      </c>
      <c r="D3738">
        <v>0.5</v>
      </c>
      <c r="F3738" t="s">
        <v>9136</v>
      </c>
      <c r="G3738">
        <v>3</v>
      </c>
    </row>
    <row r="3739" spans="1:7">
      <c r="A3739">
        <v>11625</v>
      </c>
      <c r="B3739" t="s">
        <v>8579</v>
      </c>
      <c r="C3739" t="s">
        <v>17403</v>
      </c>
      <c r="D3739">
        <v>0.6</v>
      </c>
      <c r="E3739" t="s">
        <v>354</v>
      </c>
      <c r="F3739" t="s">
        <v>15441</v>
      </c>
      <c r="G3739">
        <v>1</v>
      </c>
    </row>
    <row r="3740" spans="1:7">
      <c r="A3740">
        <v>3870</v>
      </c>
      <c r="B3740" t="s">
        <v>8579</v>
      </c>
      <c r="C3740" t="s">
        <v>17404</v>
      </c>
      <c r="D3740">
        <v>0.6</v>
      </c>
      <c r="E3740" t="s">
        <v>354</v>
      </c>
      <c r="F3740" t="s">
        <v>15441</v>
      </c>
      <c r="G3740">
        <v>4</v>
      </c>
    </row>
    <row r="3741" spans="1:7">
      <c r="A3741">
        <v>3869</v>
      </c>
      <c r="B3741" t="s">
        <v>8579</v>
      </c>
      <c r="C3741" t="s">
        <v>17405</v>
      </c>
      <c r="D3741">
        <v>0.1</v>
      </c>
      <c r="E3741" t="s">
        <v>354</v>
      </c>
      <c r="F3741" t="s">
        <v>15441</v>
      </c>
      <c r="G3741">
        <v>4</v>
      </c>
    </row>
    <row r="3742" spans="1:7">
      <c r="A3742">
        <v>3871</v>
      </c>
      <c r="B3742" t="s">
        <v>8579</v>
      </c>
      <c r="C3742" t="s">
        <v>17406</v>
      </c>
      <c r="D3742">
        <v>0.1</v>
      </c>
      <c r="E3742" t="s">
        <v>354</v>
      </c>
      <c r="F3742" t="s">
        <v>15279</v>
      </c>
      <c r="G3742">
        <v>4</v>
      </c>
    </row>
    <row r="3743" spans="1:7">
      <c r="A3743">
        <v>11626</v>
      </c>
      <c r="B3743" t="s">
        <v>8579</v>
      </c>
      <c r="C3743" t="s">
        <v>17407</v>
      </c>
      <c r="D3743">
        <v>0.5</v>
      </c>
      <c r="E3743" t="s">
        <v>354</v>
      </c>
      <c r="F3743" t="s">
        <v>15338</v>
      </c>
      <c r="G3743">
        <v>1</v>
      </c>
    </row>
    <row r="3744" spans="1:7">
      <c r="A3744">
        <v>6587</v>
      </c>
      <c r="B3744" t="s">
        <v>8579</v>
      </c>
      <c r="C3744" t="s">
        <v>8570</v>
      </c>
      <c r="D3744">
        <v>0.8</v>
      </c>
      <c r="F3744" t="s">
        <v>8277</v>
      </c>
      <c r="G3744">
        <v>8</v>
      </c>
    </row>
    <row r="3745" spans="1:7">
      <c r="A3745">
        <v>11059</v>
      </c>
      <c r="B3745" t="s">
        <v>17408</v>
      </c>
      <c r="C3745" t="s">
        <v>17409</v>
      </c>
      <c r="D3745">
        <v>0.1</v>
      </c>
      <c r="E3745" t="s">
        <v>166</v>
      </c>
      <c r="F3745" t="s">
        <v>15357</v>
      </c>
      <c r="G3745">
        <v>1</v>
      </c>
    </row>
    <row r="3746" spans="1:7">
      <c r="A3746">
        <v>3872</v>
      </c>
      <c r="B3746" t="s">
        <v>17408</v>
      </c>
      <c r="C3746" t="s">
        <v>17410</v>
      </c>
      <c r="D3746">
        <v>0.01</v>
      </c>
      <c r="E3746" t="s">
        <v>166</v>
      </c>
      <c r="F3746" t="s">
        <v>15357</v>
      </c>
      <c r="G3746">
        <v>4</v>
      </c>
    </row>
    <row r="3747" spans="1:7">
      <c r="A3747">
        <v>4283</v>
      </c>
      <c r="B3747" t="s">
        <v>13164</v>
      </c>
      <c r="C3747" t="s">
        <v>13165</v>
      </c>
      <c r="D3747">
        <v>0.8</v>
      </c>
      <c r="E3747" t="s">
        <v>89</v>
      </c>
      <c r="F3747" t="s">
        <v>13121</v>
      </c>
      <c r="G3747">
        <v>1</v>
      </c>
    </row>
    <row r="3748" spans="1:7">
      <c r="A3748">
        <v>4284</v>
      </c>
      <c r="B3748" t="s">
        <v>1784</v>
      </c>
      <c r="C3748" t="s">
        <v>1785</v>
      </c>
      <c r="D3748">
        <v>0.01</v>
      </c>
      <c r="E3748" t="s">
        <v>89</v>
      </c>
      <c r="F3748" t="s">
        <v>1778</v>
      </c>
      <c r="G3748">
        <v>1</v>
      </c>
    </row>
    <row r="3749" spans="1:7">
      <c r="A3749">
        <v>4286</v>
      </c>
      <c r="B3749" t="s">
        <v>5941</v>
      </c>
      <c r="C3749" t="s">
        <v>5942</v>
      </c>
      <c r="D3749">
        <v>0.01</v>
      </c>
      <c r="E3749" t="s">
        <v>89</v>
      </c>
      <c r="F3749" t="s">
        <v>5790</v>
      </c>
      <c r="G3749">
        <v>2</v>
      </c>
    </row>
    <row r="3750" spans="1:7">
      <c r="A3750">
        <v>4285</v>
      </c>
      <c r="B3750" t="s">
        <v>5941</v>
      </c>
      <c r="C3750" t="s">
        <v>17411</v>
      </c>
      <c r="D3750">
        <v>0.01</v>
      </c>
      <c r="E3750" t="s">
        <v>89</v>
      </c>
      <c r="F3750" t="s">
        <v>14655</v>
      </c>
      <c r="G3750">
        <v>2</v>
      </c>
    </row>
    <row r="3751" spans="1:7">
      <c r="A3751">
        <v>954</v>
      </c>
      <c r="B3751" t="s">
        <v>17412</v>
      </c>
      <c r="C3751" t="s">
        <v>10741</v>
      </c>
      <c r="D3751">
        <v>0.01</v>
      </c>
      <c r="E3751" t="s">
        <v>89</v>
      </c>
      <c r="F3751" t="s">
        <v>10625</v>
      </c>
      <c r="G3751">
        <v>2</v>
      </c>
    </row>
    <row r="3752" spans="1:7">
      <c r="A3752">
        <v>4681</v>
      </c>
      <c r="B3752" t="s">
        <v>1459</v>
      </c>
      <c r="C3752" t="s">
        <v>1453</v>
      </c>
      <c r="D3752">
        <v>0.8</v>
      </c>
      <c r="E3752" t="s">
        <v>203</v>
      </c>
      <c r="F3752" t="s">
        <v>1331</v>
      </c>
      <c r="G3752">
        <v>4</v>
      </c>
    </row>
    <row r="3753" spans="1:7">
      <c r="A3753">
        <v>11060</v>
      </c>
      <c r="B3753" t="s">
        <v>1459</v>
      </c>
      <c r="C3753" t="s">
        <v>17413</v>
      </c>
      <c r="D3753">
        <v>0.1</v>
      </c>
      <c r="E3753" t="s">
        <v>203</v>
      </c>
      <c r="F3753" t="s">
        <v>15400</v>
      </c>
      <c r="G3753">
        <v>1</v>
      </c>
    </row>
    <row r="3754" spans="1:7">
      <c r="A3754">
        <v>4682</v>
      </c>
      <c r="B3754" t="s">
        <v>1459</v>
      </c>
      <c r="C3754" t="s">
        <v>16814</v>
      </c>
      <c r="D3754">
        <v>0.01</v>
      </c>
      <c r="E3754" t="s">
        <v>203</v>
      </c>
      <c r="F3754" t="s">
        <v>15400</v>
      </c>
      <c r="G3754">
        <v>4</v>
      </c>
    </row>
    <row r="3755" spans="1:7">
      <c r="A3755">
        <v>1075</v>
      </c>
      <c r="B3755" t="s">
        <v>11531</v>
      </c>
      <c r="C3755" t="s">
        <v>11528</v>
      </c>
      <c r="D3755">
        <v>0.01</v>
      </c>
      <c r="E3755" t="s">
        <v>89</v>
      </c>
      <c r="F3755" t="s">
        <v>11432</v>
      </c>
      <c r="G3755">
        <v>2</v>
      </c>
    </row>
    <row r="3756" spans="1:7">
      <c r="A3756">
        <v>1076</v>
      </c>
      <c r="B3756" t="s">
        <v>11531</v>
      </c>
      <c r="C3756" t="s">
        <v>11606</v>
      </c>
      <c r="D3756">
        <v>0.01</v>
      </c>
      <c r="E3756" t="s">
        <v>89</v>
      </c>
      <c r="F3756" t="s">
        <v>11432</v>
      </c>
      <c r="G3756">
        <v>3</v>
      </c>
    </row>
    <row r="3757" spans="1:7">
      <c r="A3757">
        <v>5055</v>
      </c>
      <c r="B3757" t="s">
        <v>8608</v>
      </c>
      <c r="C3757" t="s">
        <v>8604</v>
      </c>
      <c r="D3757">
        <v>0.8</v>
      </c>
      <c r="E3757" t="s">
        <v>80</v>
      </c>
      <c r="F3757" t="s">
        <v>8594</v>
      </c>
      <c r="G3757">
        <v>1</v>
      </c>
    </row>
    <row r="3758" spans="1:7">
      <c r="A3758">
        <v>5054</v>
      </c>
      <c r="B3758" t="s">
        <v>8608</v>
      </c>
      <c r="C3758" t="s">
        <v>11166</v>
      </c>
      <c r="D3758">
        <v>0.6</v>
      </c>
      <c r="E3758" t="s">
        <v>80</v>
      </c>
      <c r="F3758" t="s">
        <v>11167</v>
      </c>
      <c r="G3758">
        <v>1</v>
      </c>
    </row>
    <row r="3759" spans="1:7">
      <c r="A3759">
        <v>6662</v>
      </c>
      <c r="B3759" t="s">
        <v>3087</v>
      </c>
      <c r="C3759" t="s">
        <v>3088</v>
      </c>
      <c r="D3759">
        <v>0.8</v>
      </c>
      <c r="E3759" t="s">
        <v>135</v>
      </c>
      <c r="F3759" t="s">
        <v>2900</v>
      </c>
      <c r="G3759">
        <v>3</v>
      </c>
    </row>
    <row r="3760" spans="1:7">
      <c r="A3760">
        <v>1185</v>
      </c>
      <c r="B3760" t="s">
        <v>6844</v>
      </c>
      <c r="C3760" t="s">
        <v>11975</v>
      </c>
      <c r="D3760">
        <v>0.05</v>
      </c>
      <c r="F3760" t="s">
        <v>11921</v>
      </c>
      <c r="G3760">
        <v>1</v>
      </c>
    </row>
    <row r="3761" spans="1:7">
      <c r="A3761">
        <v>5411</v>
      </c>
      <c r="B3761" t="s">
        <v>6844</v>
      </c>
      <c r="C3761" t="s">
        <v>16208</v>
      </c>
      <c r="D3761">
        <v>0.01</v>
      </c>
      <c r="F3761" t="s">
        <v>15396</v>
      </c>
      <c r="G3761">
        <v>1</v>
      </c>
    </row>
    <row r="3762" spans="1:7">
      <c r="A3762">
        <v>5702</v>
      </c>
      <c r="B3762" t="s">
        <v>129</v>
      </c>
      <c r="C3762" t="s">
        <v>657</v>
      </c>
      <c r="D3762">
        <v>0.01</v>
      </c>
      <c r="E3762" t="s">
        <v>74</v>
      </c>
      <c r="F3762" t="s">
        <v>68</v>
      </c>
      <c r="G3762">
        <v>5</v>
      </c>
    </row>
    <row r="3763" spans="1:7">
      <c r="A3763">
        <v>6117</v>
      </c>
      <c r="B3763" t="s">
        <v>14025</v>
      </c>
      <c r="C3763" t="s">
        <v>16273</v>
      </c>
      <c r="D3763">
        <v>0.01</v>
      </c>
      <c r="F3763" t="s">
        <v>13121</v>
      </c>
      <c r="G3763">
        <v>5</v>
      </c>
    </row>
    <row r="3764" spans="1:7">
      <c r="A3764">
        <v>7152</v>
      </c>
      <c r="B3764" t="s">
        <v>14025</v>
      </c>
      <c r="C3764" t="s">
        <v>12928</v>
      </c>
      <c r="D3764">
        <v>0.8</v>
      </c>
      <c r="F3764" t="s">
        <v>12660</v>
      </c>
      <c r="G3764">
        <v>5</v>
      </c>
    </row>
    <row r="3765" spans="1:7">
      <c r="A3765">
        <v>6459</v>
      </c>
      <c r="B3765" t="s">
        <v>5888</v>
      </c>
      <c r="C3765" t="s">
        <v>5889</v>
      </c>
      <c r="D3765">
        <v>0.01</v>
      </c>
      <c r="E3765" t="s">
        <v>203</v>
      </c>
      <c r="F3765" t="s">
        <v>5790</v>
      </c>
      <c r="G3765">
        <v>1</v>
      </c>
    </row>
    <row r="3766" spans="1:7">
      <c r="A3766">
        <v>6458</v>
      </c>
      <c r="B3766" t="s">
        <v>5888</v>
      </c>
      <c r="C3766" t="s">
        <v>17414</v>
      </c>
      <c r="D3766">
        <v>0.01</v>
      </c>
      <c r="E3766" t="s">
        <v>203</v>
      </c>
      <c r="F3766" t="s">
        <v>14655</v>
      </c>
      <c r="G3766">
        <v>1</v>
      </c>
    </row>
    <row r="3767" spans="1:7">
      <c r="A3767">
        <v>1829</v>
      </c>
      <c r="B3767" t="s">
        <v>13452</v>
      </c>
      <c r="C3767" t="s">
        <v>13454</v>
      </c>
      <c r="D3767">
        <v>0.8</v>
      </c>
      <c r="E3767" t="s">
        <v>49</v>
      </c>
      <c r="F3767" t="s">
        <v>13121</v>
      </c>
      <c r="G3767">
        <v>2</v>
      </c>
    </row>
    <row r="3768" spans="1:7">
      <c r="A3768">
        <v>93</v>
      </c>
      <c r="B3768" t="s">
        <v>4613</v>
      </c>
      <c r="C3768" t="s">
        <v>18383</v>
      </c>
      <c r="D3768">
        <v>0.5</v>
      </c>
      <c r="E3768" t="s">
        <v>49</v>
      </c>
      <c r="F3768" t="s">
        <v>14748</v>
      </c>
      <c r="G3768">
        <v>1</v>
      </c>
    </row>
    <row r="3769" spans="1:7">
      <c r="A3769">
        <v>94</v>
      </c>
      <c r="B3769" t="s">
        <v>4613</v>
      </c>
      <c r="C3769" t="s">
        <v>18507</v>
      </c>
      <c r="D3769">
        <v>0.6</v>
      </c>
      <c r="E3769" t="s">
        <v>49</v>
      </c>
      <c r="F3769" t="s">
        <v>14748</v>
      </c>
      <c r="G3769">
        <v>3</v>
      </c>
    </row>
    <row r="3770" spans="1:7">
      <c r="A3770">
        <v>1943</v>
      </c>
      <c r="B3770" t="s">
        <v>4613</v>
      </c>
      <c r="C3770" t="s">
        <v>4604</v>
      </c>
      <c r="D3770">
        <v>0.7</v>
      </c>
      <c r="E3770" t="s">
        <v>49</v>
      </c>
      <c r="F3770" t="s">
        <v>4512</v>
      </c>
      <c r="G3770">
        <v>1</v>
      </c>
    </row>
    <row r="3771" spans="1:7">
      <c r="A3771">
        <v>1944</v>
      </c>
      <c r="B3771" t="s">
        <v>4613</v>
      </c>
      <c r="C3771" t="s">
        <v>4921</v>
      </c>
      <c r="D3771">
        <v>0.8</v>
      </c>
      <c r="E3771" t="s">
        <v>49</v>
      </c>
      <c r="F3771" t="s">
        <v>4512</v>
      </c>
      <c r="G3771">
        <v>3</v>
      </c>
    </row>
    <row r="3772" spans="1:7">
      <c r="A3772">
        <v>6599</v>
      </c>
      <c r="B3772" t="s">
        <v>12807</v>
      </c>
      <c r="C3772" t="s">
        <v>12809</v>
      </c>
      <c r="D3772">
        <v>0.8</v>
      </c>
      <c r="E3772" t="s">
        <v>40</v>
      </c>
      <c r="F3772" t="s">
        <v>12660</v>
      </c>
      <c r="G3772">
        <v>2</v>
      </c>
    </row>
    <row r="3773" spans="1:7">
      <c r="A3773">
        <v>2099</v>
      </c>
      <c r="B3773" t="s">
        <v>12807</v>
      </c>
      <c r="C3773" t="s">
        <v>18508</v>
      </c>
      <c r="D3773">
        <v>0.1</v>
      </c>
      <c r="E3773" t="s">
        <v>40</v>
      </c>
      <c r="F3773" t="s">
        <v>12660</v>
      </c>
      <c r="G3773">
        <v>2</v>
      </c>
    </row>
    <row r="3774" spans="1:7">
      <c r="A3774">
        <v>6672</v>
      </c>
      <c r="B3774" t="s">
        <v>12807</v>
      </c>
      <c r="C3774" t="s">
        <v>12169</v>
      </c>
      <c r="D3774">
        <v>0.8</v>
      </c>
      <c r="E3774" t="s">
        <v>49</v>
      </c>
      <c r="F3774" t="s">
        <v>12156</v>
      </c>
      <c r="G3774">
        <v>1</v>
      </c>
    </row>
    <row r="3775" spans="1:7">
      <c r="A3775">
        <v>2371</v>
      </c>
      <c r="B3775" t="s">
        <v>7148</v>
      </c>
      <c r="C3775" t="s">
        <v>7150</v>
      </c>
      <c r="D3775">
        <v>0.6</v>
      </c>
      <c r="E3775" t="s">
        <v>74</v>
      </c>
      <c r="F3775" t="s">
        <v>6576</v>
      </c>
      <c r="G3775">
        <v>7</v>
      </c>
    </row>
    <row r="3776" spans="1:7">
      <c r="A3776">
        <v>2713</v>
      </c>
      <c r="B3776" t="s">
        <v>12788</v>
      </c>
      <c r="C3776" t="s">
        <v>12789</v>
      </c>
      <c r="D3776">
        <v>0.8</v>
      </c>
      <c r="E3776" t="s">
        <v>354</v>
      </c>
      <c r="F3776" t="s">
        <v>12660</v>
      </c>
      <c r="G3776">
        <v>2</v>
      </c>
    </row>
    <row r="3777" spans="1:7">
      <c r="A3777">
        <v>2714</v>
      </c>
      <c r="B3777" t="s">
        <v>13856</v>
      </c>
      <c r="C3777" t="s">
        <v>13827</v>
      </c>
      <c r="D3777">
        <v>0.01</v>
      </c>
      <c r="E3777" t="s">
        <v>80</v>
      </c>
      <c r="F3777" t="s">
        <v>13121</v>
      </c>
      <c r="G3777">
        <v>5</v>
      </c>
    </row>
    <row r="3778" spans="1:7">
      <c r="A3778">
        <v>3041</v>
      </c>
      <c r="B3778" t="s">
        <v>4448</v>
      </c>
      <c r="C3778" t="s">
        <v>4449</v>
      </c>
      <c r="D3778">
        <v>0.01</v>
      </c>
      <c r="F3778" t="s">
        <v>4434</v>
      </c>
      <c r="G3778">
        <v>1</v>
      </c>
    </row>
    <row r="3779" spans="1:7">
      <c r="A3779">
        <v>11627</v>
      </c>
      <c r="B3779" t="s">
        <v>12463</v>
      </c>
      <c r="C3779" t="s">
        <v>17417</v>
      </c>
      <c r="D3779">
        <v>0.5</v>
      </c>
      <c r="E3779" t="s">
        <v>203</v>
      </c>
      <c r="F3779" t="s">
        <v>14771</v>
      </c>
      <c r="G3779">
        <v>3</v>
      </c>
    </row>
    <row r="3780" spans="1:7">
      <c r="A3780">
        <v>4684</v>
      </c>
      <c r="B3780" t="s">
        <v>12463</v>
      </c>
      <c r="C3780" t="s">
        <v>17418</v>
      </c>
      <c r="D3780">
        <v>0.01</v>
      </c>
      <c r="E3780" t="s">
        <v>203</v>
      </c>
      <c r="F3780" t="s">
        <v>14771</v>
      </c>
      <c r="G3780">
        <v>3</v>
      </c>
    </row>
    <row r="3781" spans="1:7">
      <c r="A3781">
        <v>6668</v>
      </c>
      <c r="B3781" t="s">
        <v>12463</v>
      </c>
      <c r="C3781" t="s">
        <v>12482</v>
      </c>
      <c r="D3781">
        <v>0.6</v>
      </c>
      <c r="E3781" t="s">
        <v>203</v>
      </c>
      <c r="F3781" t="s">
        <v>12334</v>
      </c>
      <c r="G3781">
        <v>3</v>
      </c>
    </row>
    <row r="3782" spans="1:7">
      <c r="A3782">
        <v>4683</v>
      </c>
      <c r="B3782" t="s">
        <v>12463</v>
      </c>
      <c r="C3782" t="s">
        <v>12464</v>
      </c>
      <c r="D3782">
        <v>0.8</v>
      </c>
      <c r="E3782" t="s">
        <v>166</v>
      </c>
      <c r="F3782" t="s">
        <v>12334</v>
      </c>
      <c r="G3782">
        <v>3</v>
      </c>
    </row>
    <row r="3783" spans="1:7">
      <c r="A3783">
        <v>5703</v>
      </c>
      <c r="B3783" t="s">
        <v>5598</v>
      </c>
      <c r="C3783" t="s">
        <v>5579</v>
      </c>
      <c r="D3783">
        <v>0.8</v>
      </c>
      <c r="E3783" t="s">
        <v>67</v>
      </c>
      <c r="F3783" t="s">
        <v>4963</v>
      </c>
      <c r="G3783">
        <v>8</v>
      </c>
    </row>
    <row r="3784" spans="1:7">
      <c r="A3784">
        <v>6118</v>
      </c>
      <c r="B3784" t="s">
        <v>2229</v>
      </c>
      <c r="C3784" t="s">
        <v>2213</v>
      </c>
      <c r="D3784">
        <v>0.8</v>
      </c>
      <c r="E3784" t="s">
        <v>80</v>
      </c>
      <c r="F3784" t="s">
        <v>2210</v>
      </c>
      <c r="G3784">
        <v>1</v>
      </c>
    </row>
    <row r="3785" spans="1:7">
      <c r="A3785">
        <v>47</v>
      </c>
      <c r="B3785" t="s">
        <v>9237</v>
      </c>
      <c r="C3785" t="s">
        <v>9242</v>
      </c>
      <c r="D3785">
        <v>0.1</v>
      </c>
      <c r="E3785" t="s">
        <v>123</v>
      </c>
      <c r="F3785" t="s">
        <v>9136</v>
      </c>
      <c r="G3785">
        <v>2</v>
      </c>
    </row>
    <row r="3786" spans="1:7">
      <c r="A3786">
        <v>48</v>
      </c>
      <c r="B3786" t="s">
        <v>9237</v>
      </c>
      <c r="C3786" t="s">
        <v>16961</v>
      </c>
      <c r="D3786">
        <v>0.1</v>
      </c>
      <c r="E3786" t="s">
        <v>123</v>
      </c>
      <c r="F3786" t="s">
        <v>14681</v>
      </c>
      <c r="G3786">
        <v>2</v>
      </c>
    </row>
    <row r="3787" spans="1:7">
      <c r="A3787">
        <v>49</v>
      </c>
      <c r="B3787" t="s">
        <v>9237</v>
      </c>
      <c r="C3787" t="s">
        <v>9238</v>
      </c>
      <c r="D3787">
        <v>0.05</v>
      </c>
      <c r="E3787" t="s">
        <v>107</v>
      </c>
      <c r="F3787" t="s">
        <v>9136</v>
      </c>
      <c r="G3787">
        <v>2</v>
      </c>
    </row>
    <row r="3788" spans="1:7">
      <c r="A3788">
        <v>2100</v>
      </c>
      <c r="B3788" t="s">
        <v>12781</v>
      </c>
      <c r="C3788" t="s">
        <v>13507</v>
      </c>
      <c r="D3788">
        <v>0.6</v>
      </c>
      <c r="E3788" t="s">
        <v>166</v>
      </c>
      <c r="F3788" t="s">
        <v>13121</v>
      </c>
      <c r="G3788">
        <v>2</v>
      </c>
    </row>
    <row r="3789" spans="1:7">
      <c r="A3789">
        <v>2101</v>
      </c>
      <c r="B3789" t="s">
        <v>12781</v>
      </c>
      <c r="C3789" t="s">
        <v>12776</v>
      </c>
      <c r="D3789">
        <v>0.8</v>
      </c>
      <c r="E3789" t="s">
        <v>166</v>
      </c>
      <c r="F3789" t="s">
        <v>12660</v>
      </c>
      <c r="G3789">
        <v>2</v>
      </c>
    </row>
    <row r="3790" spans="1:7">
      <c r="A3790">
        <v>2715</v>
      </c>
      <c r="B3790" t="s">
        <v>17419</v>
      </c>
      <c r="C3790" t="s">
        <v>926</v>
      </c>
      <c r="D3790">
        <v>0.01</v>
      </c>
      <c r="E3790" t="s">
        <v>354</v>
      </c>
      <c r="F3790" t="s">
        <v>499</v>
      </c>
      <c r="G3790">
        <v>8</v>
      </c>
    </row>
    <row r="3791" spans="1:7">
      <c r="A3791">
        <v>6814</v>
      </c>
      <c r="B3791" t="s">
        <v>6814</v>
      </c>
      <c r="C3791" t="s">
        <v>6641</v>
      </c>
      <c r="D3791">
        <v>0.8</v>
      </c>
      <c r="E3791" t="s">
        <v>49</v>
      </c>
      <c r="F3791" t="s">
        <v>6576</v>
      </c>
      <c r="G3791">
        <v>1</v>
      </c>
    </row>
    <row r="3792" spans="1:7">
      <c r="A3792">
        <v>3042</v>
      </c>
      <c r="B3792" t="s">
        <v>10226</v>
      </c>
      <c r="C3792" t="s">
        <v>10220</v>
      </c>
      <c r="D3792">
        <v>0.01</v>
      </c>
      <c r="F3792" t="s">
        <v>10160</v>
      </c>
      <c r="G3792">
        <v>1</v>
      </c>
    </row>
    <row r="3793" spans="1:7">
      <c r="A3793">
        <v>426</v>
      </c>
      <c r="B3793" t="s">
        <v>1152</v>
      </c>
      <c r="C3793" t="s">
        <v>17421</v>
      </c>
      <c r="D3793">
        <v>0.01</v>
      </c>
      <c r="E3793" t="s">
        <v>107</v>
      </c>
      <c r="F3793" t="s">
        <v>41</v>
      </c>
      <c r="G3793">
        <v>6</v>
      </c>
    </row>
    <row r="3794" spans="1:7">
      <c r="A3794">
        <v>427</v>
      </c>
      <c r="B3794" t="s">
        <v>9496</v>
      </c>
      <c r="C3794" t="s">
        <v>9482</v>
      </c>
      <c r="D3794">
        <v>0.01</v>
      </c>
      <c r="E3794" t="s">
        <v>107</v>
      </c>
      <c r="F3794" t="s">
        <v>9136</v>
      </c>
      <c r="G3794">
        <v>7</v>
      </c>
    </row>
    <row r="3795" spans="1:7">
      <c r="A3795">
        <v>3424</v>
      </c>
      <c r="B3795" t="s">
        <v>721</v>
      </c>
      <c r="C3795" t="s">
        <v>811</v>
      </c>
      <c r="D3795">
        <v>0.01</v>
      </c>
      <c r="E3795" t="s">
        <v>166</v>
      </c>
      <c r="F3795" t="s">
        <v>68</v>
      </c>
      <c r="G3795">
        <v>7</v>
      </c>
    </row>
    <row r="3796" spans="1:7">
      <c r="A3796">
        <v>3425</v>
      </c>
      <c r="B3796" t="s">
        <v>12925</v>
      </c>
      <c r="C3796" t="s">
        <v>12918</v>
      </c>
      <c r="D3796">
        <v>0.8</v>
      </c>
      <c r="E3796" t="s">
        <v>166</v>
      </c>
      <c r="F3796" t="s">
        <v>12660</v>
      </c>
      <c r="G3796">
        <v>5</v>
      </c>
    </row>
    <row r="3797" spans="1:7">
      <c r="A3797">
        <v>6682</v>
      </c>
      <c r="B3797" t="s">
        <v>12925</v>
      </c>
      <c r="C3797" t="s">
        <v>12987</v>
      </c>
      <c r="D3797">
        <v>0.8</v>
      </c>
      <c r="E3797" t="s">
        <v>166</v>
      </c>
      <c r="F3797" t="s">
        <v>12660</v>
      </c>
      <c r="G3797">
        <v>7</v>
      </c>
    </row>
    <row r="3798" spans="1:7">
      <c r="A3798">
        <v>689</v>
      </c>
      <c r="B3798" t="s">
        <v>7419</v>
      </c>
      <c r="C3798" t="s">
        <v>17422</v>
      </c>
      <c r="D3798">
        <v>0.01</v>
      </c>
      <c r="E3798" t="s">
        <v>74</v>
      </c>
      <c r="F3798" t="s">
        <v>7247</v>
      </c>
      <c r="G3798">
        <v>6</v>
      </c>
    </row>
    <row r="3799" spans="1:7">
      <c r="A3799">
        <v>4287</v>
      </c>
      <c r="B3799" t="s">
        <v>17423</v>
      </c>
      <c r="C3799" t="s">
        <v>12759</v>
      </c>
      <c r="D3799">
        <v>0.01</v>
      </c>
      <c r="E3799" t="s">
        <v>123</v>
      </c>
      <c r="F3799" t="s">
        <v>12660</v>
      </c>
      <c r="G3799">
        <v>2</v>
      </c>
    </row>
    <row r="3800" spans="1:7">
      <c r="A3800">
        <v>4289</v>
      </c>
      <c r="B3800" t="s">
        <v>10133</v>
      </c>
      <c r="C3800" t="s">
        <v>5662</v>
      </c>
      <c r="D3800">
        <v>0.01</v>
      </c>
      <c r="E3800" t="s">
        <v>166</v>
      </c>
      <c r="F3800" t="s">
        <v>4963</v>
      </c>
      <c r="G3800">
        <v>8</v>
      </c>
    </row>
    <row r="3801" spans="1:7">
      <c r="A3801">
        <v>4288</v>
      </c>
      <c r="B3801" t="s">
        <v>10133</v>
      </c>
      <c r="C3801" t="s">
        <v>10125</v>
      </c>
      <c r="D3801">
        <v>0.01</v>
      </c>
      <c r="E3801" t="s">
        <v>166</v>
      </c>
      <c r="F3801" t="s">
        <v>9799</v>
      </c>
      <c r="G3801">
        <v>8</v>
      </c>
    </row>
    <row r="3802" spans="1:7">
      <c r="A3802">
        <v>813</v>
      </c>
      <c r="B3802" t="s">
        <v>3238</v>
      </c>
      <c r="C3802" t="s">
        <v>3240</v>
      </c>
      <c r="D3802">
        <v>0.01</v>
      </c>
      <c r="E3802" t="s">
        <v>49</v>
      </c>
      <c r="F3802" t="s">
        <v>2900</v>
      </c>
      <c r="G3802">
        <v>5</v>
      </c>
    </row>
    <row r="3803" spans="1:7">
      <c r="A3803">
        <v>4290</v>
      </c>
      <c r="B3803" t="s">
        <v>3238</v>
      </c>
      <c r="C3803" t="s">
        <v>18509</v>
      </c>
      <c r="D3803">
        <v>0.01</v>
      </c>
      <c r="E3803" t="s">
        <v>49</v>
      </c>
      <c r="F3803" t="s">
        <v>14655</v>
      </c>
      <c r="G3803">
        <v>5</v>
      </c>
    </row>
    <row r="3804" spans="1:7">
      <c r="A3804">
        <v>5056</v>
      </c>
      <c r="B3804" t="s">
        <v>344</v>
      </c>
      <c r="C3804" t="s">
        <v>336</v>
      </c>
      <c r="D3804">
        <v>0.01</v>
      </c>
      <c r="F3804" t="s">
        <v>68</v>
      </c>
      <c r="G3804">
        <v>2</v>
      </c>
    </row>
    <row r="3805" spans="1:7">
      <c r="A3805">
        <v>5412</v>
      </c>
      <c r="B3805" t="s">
        <v>10210</v>
      </c>
      <c r="C3805" t="s">
        <v>10203</v>
      </c>
      <c r="D3805">
        <v>0.8</v>
      </c>
      <c r="E3805" t="s">
        <v>166</v>
      </c>
      <c r="F3805" t="s">
        <v>10160</v>
      </c>
      <c r="G3805">
        <v>1</v>
      </c>
    </row>
    <row r="3806" spans="1:7">
      <c r="A3806">
        <v>7781</v>
      </c>
      <c r="B3806" t="s">
        <v>10210</v>
      </c>
      <c r="C3806" t="s">
        <v>8144</v>
      </c>
      <c r="D3806">
        <v>0.8</v>
      </c>
      <c r="E3806" t="s">
        <v>166</v>
      </c>
      <c r="F3806" t="s">
        <v>8093</v>
      </c>
      <c r="G3806">
        <v>1</v>
      </c>
    </row>
    <row r="3807" spans="1:7">
      <c r="A3807">
        <v>6893</v>
      </c>
      <c r="B3807" t="s">
        <v>1230</v>
      </c>
      <c r="C3807" t="s">
        <v>2925</v>
      </c>
      <c r="D3807">
        <v>0.8</v>
      </c>
      <c r="E3807" t="s">
        <v>107</v>
      </c>
      <c r="F3807" t="s">
        <v>2900</v>
      </c>
      <c r="G3807">
        <v>1</v>
      </c>
    </row>
    <row r="3808" spans="1:7">
      <c r="A3808">
        <v>5926</v>
      </c>
      <c r="B3808" t="s">
        <v>10164</v>
      </c>
      <c r="C3808" t="s">
        <v>10173</v>
      </c>
      <c r="D3808">
        <v>0.01</v>
      </c>
      <c r="E3808" t="s">
        <v>89</v>
      </c>
      <c r="F3808" t="s">
        <v>10160</v>
      </c>
      <c r="G3808">
        <v>1</v>
      </c>
    </row>
    <row r="3809" spans="1:7">
      <c r="A3809">
        <v>1382</v>
      </c>
      <c r="B3809" t="s">
        <v>11811</v>
      </c>
      <c r="C3809" t="s">
        <v>11806</v>
      </c>
      <c r="D3809">
        <v>0.01</v>
      </c>
      <c r="E3809" t="s">
        <v>67</v>
      </c>
      <c r="F3809" t="s">
        <v>11432</v>
      </c>
      <c r="G3809">
        <v>7</v>
      </c>
    </row>
    <row r="3810" spans="1:7">
      <c r="A3810">
        <v>6119</v>
      </c>
      <c r="B3810" t="s">
        <v>9733</v>
      </c>
      <c r="C3810" t="s">
        <v>9729</v>
      </c>
      <c r="D3810">
        <v>0.01</v>
      </c>
      <c r="E3810" t="s">
        <v>74</v>
      </c>
      <c r="F3810" t="s">
        <v>9536</v>
      </c>
      <c r="G3810">
        <v>3</v>
      </c>
    </row>
    <row r="3811" spans="1:7">
      <c r="A3811">
        <v>1575</v>
      </c>
      <c r="B3811" t="s">
        <v>11496</v>
      </c>
      <c r="C3811" t="s">
        <v>11490</v>
      </c>
      <c r="D3811">
        <v>0.01</v>
      </c>
      <c r="E3811" t="s">
        <v>40</v>
      </c>
      <c r="F3811" t="s">
        <v>11432</v>
      </c>
      <c r="G3811">
        <v>1</v>
      </c>
    </row>
    <row r="3812" spans="1:7">
      <c r="A3812">
        <v>3044</v>
      </c>
      <c r="B3812" t="s">
        <v>3295</v>
      </c>
      <c r="C3812" t="s">
        <v>6445</v>
      </c>
      <c r="D3812">
        <v>0.01</v>
      </c>
      <c r="E3812" t="s">
        <v>107</v>
      </c>
      <c r="F3812" t="s">
        <v>5790</v>
      </c>
      <c r="G3812">
        <v>7</v>
      </c>
    </row>
    <row r="3813" spans="1:7">
      <c r="A3813">
        <v>3043</v>
      </c>
      <c r="B3813" t="s">
        <v>3295</v>
      </c>
      <c r="C3813" t="s">
        <v>16910</v>
      </c>
      <c r="D3813">
        <v>0.6</v>
      </c>
      <c r="E3813" t="s">
        <v>107</v>
      </c>
      <c r="F3813" t="s">
        <v>14655</v>
      </c>
      <c r="G3813">
        <v>7</v>
      </c>
    </row>
    <row r="3814" spans="1:7">
      <c r="A3814">
        <v>3426</v>
      </c>
      <c r="B3814" t="s">
        <v>9620</v>
      </c>
      <c r="C3814" t="s">
        <v>176</v>
      </c>
      <c r="D3814">
        <v>0.01</v>
      </c>
      <c r="F3814" t="s">
        <v>68</v>
      </c>
      <c r="G3814">
        <v>1</v>
      </c>
    </row>
    <row r="3815" spans="1:7">
      <c r="A3815">
        <v>11062</v>
      </c>
      <c r="B3815" t="s">
        <v>3178</v>
      </c>
      <c r="C3815" t="s">
        <v>16713</v>
      </c>
      <c r="D3815">
        <v>0.1</v>
      </c>
      <c r="E3815" t="s">
        <v>166</v>
      </c>
      <c r="F3815" t="s">
        <v>3135</v>
      </c>
      <c r="G3815">
        <v>1</v>
      </c>
    </row>
    <row r="3816" spans="1:7">
      <c r="A3816">
        <v>690</v>
      </c>
      <c r="B3816" t="s">
        <v>3178</v>
      </c>
      <c r="C3816" t="s">
        <v>3179</v>
      </c>
      <c r="D3816">
        <v>0.8</v>
      </c>
      <c r="E3816" t="s">
        <v>166</v>
      </c>
      <c r="F3816" t="s">
        <v>3135</v>
      </c>
      <c r="G3816">
        <v>4</v>
      </c>
    </row>
    <row r="3817" spans="1:7">
      <c r="A3817">
        <v>6659</v>
      </c>
      <c r="B3817" t="s">
        <v>3178</v>
      </c>
      <c r="C3817" t="s">
        <v>16385</v>
      </c>
      <c r="D3817">
        <v>0.6</v>
      </c>
      <c r="E3817" t="s">
        <v>135</v>
      </c>
      <c r="F3817" t="s">
        <v>9136</v>
      </c>
      <c r="G3817">
        <v>5</v>
      </c>
    </row>
    <row r="3818" spans="1:7">
      <c r="A3818">
        <v>11063</v>
      </c>
      <c r="B3818" t="s">
        <v>11365</v>
      </c>
      <c r="C3818" t="s">
        <v>17425</v>
      </c>
      <c r="D3818">
        <v>0.1</v>
      </c>
      <c r="E3818" t="s">
        <v>89</v>
      </c>
      <c r="F3818" t="s">
        <v>11343</v>
      </c>
      <c r="G3818">
        <v>1</v>
      </c>
    </row>
    <row r="3819" spans="1:7">
      <c r="A3819">
        <v>814</v>
      </c>
      <c r="B3819" t="s">
        <v>11365</v>
      </c>
      <c r="C3819" t="s">
        <v>11358</v>
      </c>
      <c r="D3819">
        <v>0.01</v>
      </c>
      <c r="E3819" t="s">
        <v>89</v>
      </c>
      <c r="F3819" t="s">
        <v>11343</v>
      </c>
      <c r="G3819">
        <v>4</v>
      </c>
    </row>
    <row r="3820" spans="1:7">
      <c r="A3820">
        <v>955</v>
      </c>
      <c r="B3820" t="s">
        <v>1612</v>
      </c>
      <c r="C3820" t="s">
        <v>1613</v>
      </c>
      <c r="D3820">
        <v>0.01</v>
      </c>
      <c r="E3820" t="s">
        <v>107</v>
      </c>
      <c r="F3820" t="s">
        <v>41</v>
      </c>
      <c r="G3820">
        <v>7</v>
      </c>
    </row>
    <row r="3821" spans="1:7">
      <c r="A3821">
        <v>4685</v>
      </c>
      <c r="B3821" t="s">
        <v>2432</v>
      </c>
      <c r="C3821" t="s">
        <v>2418</v>
      </c>
      <c r="D3821">
        <v>0.1</v>
      </c>
      <c r="E3821" t="s">
        <v>203</v>
      </c>
      <c r="F3821" t="s">
        <v>2210</v>
      </c>
      <c r="G3821">
        <v>2</v>
      </c>
    </row>
    <row r="3822" spans="1:7">
      <c r="A3822">
        <v>5057</v>
      </c>
      <c r="B3822" t="s">
        <v>10393</v>
      </c>
      <c r="C3822" t="s">
        <v>10585</v>
      </c>
      <c r="D3822">
        <v>0.01</v>
      </c>
      <c r="E3822" t="s">
        <v>89</v>
      </c>
      <c r="F3822" t="s">
        <v>10381</v>
      </c>
      <c r="G3822">
        <v>8</v>
      </c>
    </row>
    <row r="3823" spans="1:7">
      <c r="A3823">
        <v>5413</v>
      </c>
      <c r="B3823" t="s">
        <v>8088</v>
      </c>
      <c r="C3823" t="s">
        <v>17426</v>
      </c>
      <c r="D3823">
        <v>0.01</v>
      </c>
      <c r="E3823" t="s">
        <v>595</v>
      </c>
      <c r="F3823" t="s">
        <v>14771</v>
      </c>
      <c r="G3823">
        <v>7</v>
      </c>
    </row>
    <row r="3824" spans="1:7">
      <c r="A3824">
        <v>5414</v>
      </c>
      <c r="B3824" t="s">
        <v>17427</v>
      </c>
      <c r="C3824" t="s">
        <v>16625</v>
      </c>
      <c r="D3824">
        <v>0.01</v>
      </c>
      <c r="F3824" t="s">
        <v>15396</v>
      </c>
      <c r="G3824">
        <v>2</v>
      </c>
    </row>
    <row r="3825" spans="1:7">
      <c r="A3825">
        <v>11794</v>
      </c>
      <c r="B3825" t="s">
        <v>12939</v>
      </c>
      <c r="C3825" t="s">
        <v>6849</v>
      </c>
      <c r="D3825">
        <v>0.8</v>
      </c>
      <c r="E3825" t="s">
        <v>354</v>
      </c>
      <c r="F3825" t="s">
        <v>6576</v>
      </c>
      <c r="G3825">
        <v>2</v>
      </c>
    </row>
    <row r="3826" spans="1:7">
      <c r="A3826">
        <v>1830</v>
      </c>
      <c r="B3826" t="s">
        <v>12939</v>
      </c>
      <c r="C3826" t="s">
        <v>16196</v>
      </c>
      <c r="D3826">
        <v>0.6</v>
      </c>
      <c r="F3826" t="s">
        <v>12637</v>
      </c>
      <c r="G3826">
        <v>7</v>
      </c>
    </row>
    <row r="3827" spans="1:7">
      <c r="A3827">
        <v>11064</v>
      </c>
      <c r="B3827" t="s">
        <v>6856</v>
      </c>
      <c r="C3827" t="s">
        <v>17428</v>
      </c>
      <c r="D3827">
        <v>0.1</v>
      </c>
      <c r="E3827" t="s">
        <v>354</v>
      </c>
      <c r="F3827" t="s">
        <v>15396</v>
      </c>
      <c r="G3827">
        <v>2</v>
      </c>
    </row>
    <row r="3828" spans="1:7">
      <c r="A3828">
        <v>1947</v>
      </c>
      <c r="B3828" t="s">
        <v>6856</v>
      </c>
      <c r="C3828" t="s">
        <v>8848</v>
      </c>
      <c r="D3828">
        <v>0.1</v>
      </c>
      <c r="E3828" t="s">
        <v>354</v>
      </c>
      <c r="F3828" t="s">
        <v>8594</v>
      </c>
      <c r="G3828">
        <v>2</v>
      </c>
    </row>
    <row r="3829" spans="1:7">
      <c r="A3829">
        <v>1945</v>
      </c>
      <c r="B3829" t="s">
        <v>6856</v>
      </c>
      <c r="C3829" t="s">
        <v>6849</v>
      </c>
      <c r="D3829">
        <v>0.8</v>
      </c>
      <c r="E3829" t="s">
        <v>354</v>
      </c>
      <c r="F3829" t="s">
        <v>6576</v>
      </c>
      <c r="G3829">
        <v>2</v>
      </c>
    </row>
    <row r="3830" spans="1:7">
      <c r="A3830">
        <v>1946</v>
      </c>
      <c r="B3830" t="s">
        <v>6856</v>
      </c>
      <c r="C3830" t="s">
        <v>12789</v>
      </c>
      <c r="D3830">
        <v>0.6</v>
      </c>
      <c r="E3830" t="s">
        <v>354</v>
      </c>
      <c r="F3830" t="s">
        <v>12660</v>
      </c>
      <c r="G3830">
        <v>2</v>
      </c>
    </row>
    <row r="3831" spans="1:7">
      <c r="A3831">
        <v>11768</v>
      </c>
      <c r="B3831" t="s">
        <v>17429</v>
      </c>
      <c r="C3831" t="s">
        <v>17286</v>
      </c>
      <c r="D3831">
        <v>0.6</v>
      </c>
      <c r="E3831" t="s">
        <v>12637</v>
      </c>
      <c r="F3831" t="s">
        <v>2210</v>
      </c>
      <c r="G3831">
        <v>2</v>
      </c>
    </row>
    <row r="3832" spans="1:7">
      <c r="A3832">
        <v>2372</v>
      </c>
      <c r="B3832" t="s">
        <v>12408</v>
      </c>
      <c r="C3832" t="s">
        <v>17286</v>
      </c>
      <c r="D3832">
        <v>0.8</v>
      </c>
      <c r="E3832" t="s">
        <v>12637</v>
      </c>
      <c r="F3832" t="s">
        <v>2210</v>
      </c>
      <c r="G3832">
        <v>2</v>
      </c>
    </row>
    <row r="3833" spans="1:7">
      <c r="A3833">
        <v>429</v>
      </c>
      <c r="B3833" t="s">
        <v>4334</v>
      </c>
      <c r="C3833" t="s">
        <v>16483</v>
      </c>
      <c r="D3833">
        <v>0.8</v>
      </c>
      <c r="E3833" t="s">
        <v>107</v>
      </c>
      <c r="F3833" t="s">
        <v>11343</v>
      </c>
      <c r="G3833">
        <v>8</v>
      </c>
    </row>
    <row r="3834" spans="1:7">
      <c r="A3834">
        <v>428</v>
      </c>
      <c r="B3834" t="s">
        <v>4334</v>
      </c>
      <c r="C3834" t="s">
        <v>17430</v>
      </c>
      <c r="D3834">
        <v>0.01</v>
      </c>
      <c r="E3834" t="s">
        <v>135</v>
      </c>
      <c r="F3834" t="s">
        <v>11921</v>
      </c>
      <c r="G3834">
        <v>7</v>
      </c>
    </row>
    <row r="3835" spans="1:7">
      <c r="A3835">
        <v>3045</v>
      </c>
      <c r="B3835" t="s">
        <v>4334</v>
      </c>
      <c r="C3835" t="s">
        <v>4331</v>
      </c>
      <c r="D3835">
        <v>0.01</v>
      </c>
      <c r="E3835" t="s">
        <v>107</v>
      </c>
      <c r="F3835" t="s">
        <v>58</v>
      </c>
      <c r="G3835">
        <v>8</v>
      </c>
    </row>
    <row r="3836" spans="1:7">
      <c r="A3836">
        <v>7260</v>
      </c>
      <c r="B3836" t="s">
        <v>8574</v>
      </c>
      <c r="C3836" t="s">
        <v>8570</v>
      </c>
      <c r="D3836">
        <v>0.8</v>
      </c>
      <c r="F3836" t="s">
        <v>8277</v>
      </c>
      <c r="G3836">
        <v>8</v>
      </c>
    </row>
    <row r="3837" spans="1:7">
      <c r="A3837">
        <v>1831</v>
      </c>
      <c r="B3837" t="s">
        <v>13380</v>
      </c>
      <c r="C3837" t="s">
        <v>13375</v>
      </c>
      <c r="D3837">
        <v>0.8</v>
      </c>
      <c r="E3837" t="s">
        <v>74</v>
      </c>
      <c r="F3837" t="s">
        <v>13121</v>
      </c>
      <c r="G3837">
        <v>2</v>
      </c>
    </row>
    <row r="3838" spans="1:7">
      <c r="A3838">
        <v>3046</v>
      </c>
      <c r="B3838" t="s">
        <v>13821</v>
      </c>
      <c r="C3838" t="s">
        <v>13817</v>
      </c>
      <c r="D3838">
        <v>0.01</v>
      </c>
      <c r="E3838" t="s">
        <v>74</v>
      </c>
      <c r="F3838" t="s">
        <v>13121</v>
      </c>
      <c r="G3838">
        <v>5</v>
      </c>
    </row>
    <row r="3839" spans="1:7">
      <c r="A3839">
        <v>1833</v>
      </c>
      <c r="B3839" t="s">
        <v>12635</v>
      </c>
      <c r="C3839" t="s">
        <v>17431</v>
      </c>
      <c r="D3839">
        <v>0.01</v>
      </c>
      <c r="E3839" t="s">
        <v>12637</v>
      </c>
      <c r="F3839" t="s">
        <v>14699</v>
      </c>
      <c r="G3839">
        <v>5</v>
      </c>
    </row>
    <row r="3840" spans="1:7">
      <c r="A3840">
        <v>1832</v>
      </c>
      <c r="B3840" t="s">
        <v>12635</v>
      </c>
      <c r="C3840" t="s">
        <v>17191</v>
      </c>
      <c r="D3840">
        <v>0.8</v>
      </c>
      <c r="E3840" t="s">
        <v>12637</v>
      </c>
      <c r="F3840" t="s">
        <v>6576</v>
      </c>
      <c r="G3840">
        <v>5</v>
      </c>
    </row>
    <row r="3841" spans="1:7">
      <c r="A3841">
        <v>3873</v>
      </c>
      <c r="B3841" t="s">
        <v>9052</v>
      </c>
      <c r="C3841" t="s">
        <v>9047</v>
      </c>
      <c r="D3841">
        <v>0.8</v>
      </c>
      <c r="E3841" t="s">
        <v>203</v>
      </c>
      <c r="F3841" t="s">
        <v>8594</v>
      </c>
      <c r="G3841">
        <v>5</v>
      </c>
    </row>
    <row r="3842" spans="1:7">
      <c r="A3842">
        <v>3874</v>
      </c>
      <c r="B3842" t="s">
        <v>14555</v>
      </c>
      <c r="C3842" t="s">
        <v>14547</v>
      </c>
      <c r="D3842">
        <v>0.01</v>
      </c>
      <c r="E3842" t="s">
        <v>80</v>
      </c>
      <c r="F3842" t="s">
        <v>14278</v>
      </c>
      <c r="G3842">
        <v>5</v>
      </c>
    </row>
    <row r="3843" spans="1:7">
      <c r="A3843">
        <v>815</v>
      </c>
      <c r="B3843" t="s">
        <v>10768</v>
      </c>
      <c r="C3843" t="s">
        <v>3016</v>
      </c>
      <c r="D3843">
        <v>0.01</v>
      </c>
      <c r="E3843" t="s">
        <v>135</v>
      </c>
      <c r="F3843" t="s">
        <v>2900</v>
      </c>
      <c r="G3843">
        <v>2</v>
      </c>
    </row>
    <row r="3844" spans="1:7">
      <c r="A3844">
        <v>4686</v>
      </c>
      <c r="B3844" t="s">
        <v>17432</v>
      </c>
      <c r="C3844" t="s">
        <v>1252</v>
      </c>
      <c r="D3844">
        <v>0.01</v>
      </c>
      <c r="E3844" t="s">
        <v>80</v>
      </c>
      <c r="F3844" t="s">
        <v>41</v>
      </c>
      <c r="G3844">
        <v>3</v>
      </c>
    </row>
    <row r="3845" spans="1:7">
      <c r="A3845">
        <v>1298</v>
      </c>
      <c r="B3845" t="s">
        <v>10319</v>
      </c>
      <c r="C3845" t="s">
        <v>18510</v>
      </c>
      <c r="D3845">
        <v>0.01</v>
      </c>
      <c r="E3845" t="s">
        <v>40</v>
      </c>
      <c r="F3845" t="s">
        <v>11295</v>
      </c>
      <c r="G3845">
        <v>2</v>
      </c>
    </row>
    <row r="3846" spans="1:7">
      <c r="A3846">
        <v>5927</v>
      </c>
      <c r="B3846" t="s">
        <v>1021</v>
      </c>
      <c r="C3846" t="s">
        <v>1015</v>
      </c>
      <c r="D3846">
        <v>0.01</v>
      </c>
      <c r="E3846" t="s">
        <v>49</v>
      </c>
      <c r="F3846" t="s">
        <v>41</v>
      </c>
      <c r="G3846">
        <v>1</v>
      </c>
    </row>
    <row r="3847" spans="1:7">
      <c r="A3847">
        <v>1834</v>
      </c>
      <c r="B3847" t="s">
        <v>14226</v>
      </c>
      <c r="C3847" t="s">
        <v>16949</v>
      </c>
      <c r="D3847">
        <v>0.01</v>
      </c>
      <c r="E3847" t="s">
        <v>166</v>
      </c>
      <c r="F3847" t="s">
        <v>13121</v>
      </c>
      <c r="G3847">
        <v>6</v>
      </c>
    </row>
    <row r="3848" spans="1:7">
      <c r="A3848">
        <v>11065</v>
      </c>
      <c r="B3848" t="s">
        <v>14226</v>
      </c>
      <c r="C3848" t="s">
        <v>14199</v>
      </c>
      <c r="D3848">
        <v>0.1</v>
      </c>
      <c r="E3848" t="s">
        <v>166</v>
      </c>
      <c r="F3848" t="s">
        <v>13121</v>
      </c>
      <c r="G3848">
        <v>7</v>
      </c>
    </row>
    <row r="3849" spans="1:7">
      <c r="A3849">
        <v>1948</v>
      </c>
      <c r="B3849" t="s">
        <v>13409</v>
      </c>
      <c r="C3849" t="s">
        <v>16270</v>
      </c>
      <c r="D3849">
        <v>0.01</v>
      </c>
      <c r="E3849" t="s">
        <v>107</v>
      </c>
      <c r="F3849" t="s">
        <v>14771</v>
      </c>
      <c r="G3849">
        <v>1</v>
      </c>
    </row>
    <row r="3850" spans="1:7">
      <c r="A3850">
        <v>1949</v>
      </c>
      <c r="B3850" t="s">
        <v>9999</v>
      </c>
      <c r="C3850" t="s">
        <v>10000</v>
      </c>
      <c r="D3850">
        <v>0.8</v>
      </c>
      <c r="E3850" t="s">
        <v>354</v>
      </c>
      <c r="F3850" t="s">
        <v>9536</v>
      </c>
      <c r="G3850">
        <v>5</v>
      </c>
    </row>
    <row r="3851" spans="1:7">
      <c r="A3851">
        <v>317</v>
      </c>
      <c r="B3851" t="s">
        <v>10003</v>
      </c>
      <c r="C3851" t="s">
        <v>11383</v>
      </c>
      <c r="D3851">
        <v>0.01</v>
      </c>
      <c r="E3851" t="s">
        <v>354</v>
      </c>
      <c r="F3851" t="s">
        <v>11295</v>
      </c>
      <c r="G3851">
        <v>5</v>
      </c>
    </row>
    <row r="3852" spans="1:7">
      <c r="A3852">
        <v>2716</v>
      </c>
      <c r="B3852" t="s">
        <v>228</v>
      </c>
      <c r="C3852" t="s">
        <v>202</v>
      </c>
      <c r="D3852">
        <v>0.01</v>
      </c>
      <c r="E3852" t="s">
        <v>203</v>
      </c>
      <c r="F3852" t="s">
        <v>68</v>
      </c>
      <c r="G3852">
        <v>1</v>
      </c>
    </row>
    <row r="3853" spans="1:7">
      <c r="A3853">
        <v>3427</v>
      </c>
      <c r="B3853" t="s">
        <v>13663</v>
      </c>
      <c r="C3853" t="s">
        <v>13657</v>
      </c>
      <c r="D3853">
        <v>0.8</v>
      </c>
      <c r="E3853" t="s">
        <v>89</v>
      </c>
      <c r="F3853" t="s">
        <v>13121</v>
      </c>
      <c r="G3853">
        <v>3</v>
      </c>
    </row>
    <row r="3854" spans="1:7">
      <c r="A3854">
        <v>3428</v>
      </c>
      <c r="B3854" t="s">
        <v>13663</v>
      </c>
      <c r="C3854" t="s">
        <v>2453</v>
      </c>
      <c r="D3854">
        <v>0.1</v>
      </c>
      <c r="E3854" t="s">
        <v>89</v>
      </c>
      <c r="F3854" t="s">
        <v>2210</v>
      </c>
      <c r="G3854">
        <v>3</v>
      </c>
    </row>
    <row r="3855" spans="1:7">
      <c r="A3855">
        <v>3429</v>
      </c>
      <c r="B3855" t="s">
        <v>17434</v>
      </c>
      <c r="C3855" t="s">
        <v>10299</v>
      </c>
      <c r="D3855">
        <v>0.1</v>
      </c>
      <c r="F3855" t="s">
        <v>10160</v>
      </c>
      <c r="G3855">
        <v>2</v>
      </c>
    </row>
    <row r="3856" spans="1:7">
      <c r="A3856">
        <v>1836</v>
      </c>
      <c r="B3856" t="s">
        <v>2376</v>
      </c>
      <c r="C3856" t="s">
        <v>2377</v>
      </c>
      <c r="D3856">
        <v>0.8</v>
      </c>
      <c r="E3856" t="s">
        <v>166</v>
      </c>
      <c r="F3856" t="s">
        <v>2210</v>
      </c>
      <c r="G3856">
        <v>2</v>
      </c>
    </row>
    <row r="3857" spans="1:7">
      <c r="A3857">
        <v>1835</v>
      </c>
      <c r="B3857" t="s">
        <v>2376</v>
      </c>
      <c r="C3857" t="s">
        <v>2372</v>
      </c>
      <c r="D3857">
        <v>0.1</v>
      </c>
      <c r="E3857" t="s">
        <v>49</v>
      </c>
      <c r="F3857" t="s">
        <v>2210</v>
      </c>
      <c r="G3857">
        <v>2</v>
      </c>
    </row>
    <row r="3858" spans="1:7">
      <c r="A3858">
        <v>1950</v>
      </c>
      <c r="B3858" t="s">
        <v>4825</v>
      </c>
      <c r="C3858" t="s">
        <v>16913</v>
      </c>
      <c r="D3858">
        <v>0.6</v>
      </c>
      <c r="F3858" t="s">
        <v>4512</v>
      </c>
      <c r="G3858">
        <v>2</v>
      </c>
    </row>
    <row r="3859" spans="1:7">
      <c r="A3859">
        <v>7137</v>
      </c>
      <c r="B3859" t="s">
        <v>4591</v>
      </c>
      <c r="C3859" t="s">
        <v>4593</v>
      </c>
      <c r="D3859">
        <v>0.8</v>
      </c>
      <c r="E3859" t="s">
        <v>135</v>
      </c>
      <c r="F3859" t="s">
        <v>4512</v>
      </c>
      <c r="G3859">
        <v>1</v>
      </c>
    </row>
    <row r="3860" spans="1:7">
      <c r="A3860">
        <v>96</v>
      </c>
      <c r="B3860" t="s">
        <v>11702</v>
      </c>
      <c r="C3860" t="s">
        <v>10916</v>
      </c>
      <c r="D3860">
        <v>0.01</v>
      </c>
      <c r="E3860" t="s">
        <v>49</v>
      </c>
      <c r="F3860" t="s">
        <v>10870</v>
      </c>
      <c r="G3860">
        <v>4</v>
      </c>
    </row>
    <row r="3861" spans="1:7">
      <c r="A3861">
        <v>11066</v>
      </c>
      <c r="B3861" t="s">
        <v>11702</v>
      </c>
      <c r="C3861" t="s">
        <v>18464</v>
      </c>
      <c r="D3861">
        <v>0.1</v>
      </c>
      <c r="E3861" t="s">
        <v>49</v>
      </c>
      <c r="F3861" t="s">
        <v>11649</v>
      </c>
      <c r="G3861">
        <v>1</v>
      </c>
    </row>
    <row r="3862" spans="1:7">
      <c r="A3862">
        <v>95</v>
      </c>
      <c r="B3862" t="s">
        <v>11702</v>
      </c>
      <c r="C3862" t="s">
        <v>11699</v>
      </c>
      <c r="D3862">
        <v>0.01</v>
      </c>
      <c r="E3862" t="s">
        <v>49</v>
      </c>
      <c r="F3862" t="s">
        <v>11649</v>
      </c>
      <c r="G3862">
        <v>4</v>
      </c>
    </row>
    <row r="3863" spans="1:7">
      <c r="A3863">
        <v>2373</v>
      </c>
      <c r="B3863" t="s">
        <v>78</v>
      </c>
      <c r="C3863" t="s">
        <v>14547</v>
      </c>
      <c r="D3863">
        <v>0.8</v>
      </c>
      <c r="E3863" t="s">
        <v>80</v>
      </c>
      <c r="F3863" t="s">
        <v>14278</v>
      </c>
      <c r="G3863">
        <v>5</v>
      </c>
    </row>
    <row r="3864" spans="1:7">
      <c r="A3864">
        <v>2102</v>
      </c>
      <c r="B3864" t="s">
        <v>5668</v>
      </c>
      <c r="C3864" t="s">
        <v>5662</v>
      </c>
      <c r="D3864">
        <v>0.01</v>
      </c>
      <c r="E3864" t="s">
        <v>166</v>
      </c>
      <c r="F3864" t="s">
        <v>4963</v>
      </c>
      <c r="G3864">
        <v>8</v>
      </c>
    </row>
    <row r="3865" spans="1:7">
      <c r="A3865">
        <v>2103</v>
      </c>
      <c r="B3865" t="s">
        <v>9898</v>
      </c>
      <c r="C3865" t="s">
        <v>17435</v>
      </c>
      <c r="D3865">
        <v>0.01</v>
      </c>
      <c r="E3865" t="s">
        <v>80</v>
      </c>
      <c r="F3865" t="s">
        <v>9799</v>
      </c>
      <c r="G3865">
        <v>8</v>
      </c>
    </row>
    <row r="3866" spans="1:7">
      <c r="A3866">
        <v>140</v>
      </c>
      <c r="B3866" t="s">
        <v>3109</v>
      </c>
      <c r="C3866" t="s">
        <v>3103</v>
      </c>
      <c r="D3866">
        <v>0.01</v>
      </c>
      <c r="E3866" t="s">
        <v>166</v>
      </c>
      <c r="F3866" t="s">
        <v>2900</v>
      </c>
      <c r="G3866">
        <v>3</v>
      </c>
    </row>
    <row r="3867" spans="1:7">
      <c r="A3867">
        <v>2104</v>
      </c>
      <c r="B3867" t="s">
        <v>3109</v>
      </c>
      <c r="C3867" t="s">
        <v>16322</v>
      </c>
      <c r="D3867">
        <v>0.01</v>
      </c>
      <c r="E3867" t="s">
        <v>166</v>
      </c>
      <c r="F3867" t="s">
        <v>14655</v>
      </c>
      <c r="G3867">
        <v>3</v>
      </c>
    </row>
    <row r="3868" spans="1:7">
      <c r="A3868">
        <v>141</v>
      </c>
      <c r="B3868" t="s">
        <v>3340</v>
      </c>
      <c r="C3868" t="s">
        <v>3270</v>
      </c>
      <c r="D3868">
        <v>0.01</v>
      </c>
      <c r="E3868" t="s">
        <v>203</v>
      </c>
      <c r="F3868" t="s">
        <v>2900</v>
      </c>
      <c r="G3868">
        <v>5</v>
      </c>
    </row>
    <row r="3869" spans="1:7">
      <c r="A3869">
        <v>142</v>
      </c>
      <c r="B3869" t="s">
        <v>3340</v>
      </c>
      <c r="C3869" t="s">
        <v>3337</v>
      </c>
      <c r="D3869">
        <v>0.04</v>
      </c>
      <c r="E3869" t="s">
        <v>203</v>
      </c>
      <c r="F3869" t="s">
        <v>2900</v>
      </c>
      <c r="G3869">
        <v>7</v>
      </c>
    </row>
    <row r="3870" spans="1:7">
      <c r="A3870">
        <v>2105</v>
      </c>
      <c r="B3870" t="s">
        <v>3340</v>
      </c>
      <c r="C3870" t="s">
        <v>17113</v>
      </c>
      <c r="D3870">
        <v>0.1</v>
      </c>
      <c r="E3870" t="s">
        <v>80</v>
      </c>
      <c r="F3870" t="s">
        <v>14655</v>
      </c>
      <c r="G3870">
        <v>7</v>
      </c>
    </row>
    <row r="3871" spans="1:7">
      <c r="A3871">
        <v>2106</v>
      </c>
      <c r="B3871" t="s">
        <v>9776</v>
      </c>
      <c r="C3871" t="s">
        <v>9771</v>
      </c>
      <c r="D3871">
        <v>0.01</v>
      </c>
      <c r="E3871" t="s">
        <v>166</v>
      </c>
      <c r="F3871" t="s">
        <v>9536</v>
      </c>
      <c r="G3871">
        <v>3</v>
      </c>
    </row>
    <row r="3872" spans="1:7">
      <c r="A3872">
        <v>2108</v>
      </c>
      <c r="B3872" t="s">
        <v>13373</v>
      </c>
      <c r="C3872" t="s">
        <v>16219</v>
      </c>
      <c r="D3872">
        <v>0.8</v>
      </c>
      <c r="E3872" t="s">
        <v>803</v>
      </c>
      <c r="F3872" t="s">
        <v>12660</v>
      </c>
      <c r="G3872">
        <v>2</v>
      </c>
    </row>
    <row r="3873" spans="1:7">
      <c r="A3873">
        <v>2109</v>
      </c>
      <c r="B3873" t="s">
        <v>13373</v>
      </c>
      <c r="C3873" t="s">
        <v>13355</v>
      </c>
      <c r="D3873">
        <v>0.6</v>
      </c>
      <c r="E3873" t="s">
        <v>67</v>
      </c>
      <c r="F3873" t="s">
        <v>13121</v>
      </c>
      <c r="G3873">
        <v>2</v>
      </c>
    </row>
    <row r="3874" spans="1:7">
      <c r="A3874">
        <v>2107</v>
      </c>
      <c r="B3874" t="s">
        <v>13373</v>
      </c>
      <c r="C3874" t="s">
        <v>16755</v>
      </c>
      <c r="D3874">
        <v>0.1</v>
      </c>
      <c r="E3874" t="s">
        <v>67</v>
      </c>
      <c r="F3874" t="s">
        <v>13121</v>
      </c>
      <c r="G3874">
        <v>2</v>
      </c>
    </row>
    <row r="3875" spans="1:7">
      <c r="A3875">
        <v>2110</v>
      </c>
      <c r="B3875" t="s">
        <v>13373</v>
      </c>
      <c r="C3875" t="s">
        <v>16109</v>
      </c>
      <c r="D3875">
        <v>0.7</v>
      </c>
      <c r="E3875" t="s">
        <v>67</v>
      </c>
      <c r="F3875" t="s">
        <v>12660</v>
      </c>
      <c r="G3875">
        <v>2</v>
      </c>
    </row>
    <row r="3876" spans="1:7">
      <c r="A3876">
        <v>143</v>
      </c>
      <c r="B3876" t="s">
        <v>11293</v>
      </c>
      <c r="C3876" t="s">
        <v>11303</v>
      </c>
      <c r="D3876">
        <v>0.8</v>
      </c>
      <c r="E3876" t="s">
        <v>80</v>
      </c>
      <c r="F3876" t="s">
        <v>11295</v>
      </c>
      <c r="G3876">
        <v>1</v>
      </c>
    </row>
    <row r="3877" spans="1:7">
      <c r="A3877">
        <v>2111</v>
      </c>
      <c r="B3877" t="s">
        <v>13886</v>
      </c>
      <c r="C3877" t="s">
        <v>13887</v>
      </c>
      <c r="D3877">
        <v>0.1</v>
      </c>
      <c r="E3877" t="s">
        <v>107</v>
      </c>
      <c r="F3877" t="s">
        <v>13121</v>
      </c>
      <c r="G3877">
        <v>5</v>
      </c>
    </row>
    <row r="3878" spans="1:7">
      <c r="A3878">
        <v>2112</v>
      </c>
      <c r="B3878" t="s">
        <v>12737</v>
      </c>
      <c r="C3878" t="s">
        <v>12727</v>
      </c>
      <c r="D3878">
        <v>0.01</v>
      </c>
      <c r="F3878" t="s">
        <v>12660</v>
      </c>
      <c r="G3878">
        <v>1</v>
      </c>
    </row>
    <row r="3879" spans="1:7">
      <c r="A3879">
        <v>2374</v>
      </c>
      <c r="B3879" t="s">
        <v>880</v>
      </c>
      <c r="C3879" t="s">
        <v>17436</v>
      </c>
      <c r="D3879">
        <v>0.01</v>
      </c>
      <c r="E3879" t="s">
        <v>89</v>
      </c>
      <c r="F3879" t="s">
        <v>15357</v>
      </c>
      <c r="G3879">
        <v>8</v>
      </c>
    </row>
    <row r="3880" spans="1:7">
      <c r="A3880">
        <v>2375</v>
      </c>
      <c r="B3880" t="s">
        <v>880</v>
      </c>
      <c r="C3880" t="s">
        <v>17437</v>
      </c>
      <c r="D3880">
        <v>0.01</v>
      </c>
      <c r="F3880" t="s">
        <v>499</v>
      </c>
      <c r="G3880">
        <v>8</v>
      </c>
    </row>
    <row r="3881" spans="1:7">
      <c r="A3881">
        <v>2376</v>
      </c>
      <c r="B3881" t="s">
        <v>3512</v>
      </c>
      <c r="C3881" t="s">
        <v>3504</v>
      </c>
      <c r="D3881">
        <v>0.01</v>
      </c>
      <c r="F3881" t="s">
        <v>3381</v>
      </c>
      <c r="G3881">
        <v>1</v>
      </c>
    </row>
    <row r="3882" spans="1:7">
      <c r="A3882">
        <v>11067</v>
      </c>
      <c r="B3882" t="s">
        <v>17438</v>
      </c>
      <c r="C3882" t="s">
        <v>18356</v>
      </c>
      <c r="D3882">
        <v>0.1</v>
      </c>
      <c r="E3882" t="s">
        <v>49</v>
      </c>
      <c r="F3882" t="s">
        <v>14748</v>
      </c>
      <c r="G3882">
        <v>2</v>
      </c>
    </row>
    <row r="3883" spans="1:7">
      <c r="A3883">
        <v>207</v>
      </c>
      <c r="B3883" t="s">
        <v>9359</v>
      </c>
      <c r="C3883" t="s">
        <v>9354</v>
      </c>
      <c r="D3883">
        <v>0.01</v>
      </c>
      <c r="E3883" t="s">
        <v>135</v>
      </c>
      <c r="F3883" t="s">
        <v>9136</v>
      </c>
      <c r="G3883">
        <v>3</v>
      </c>
    </row>
    <row r="3884" spans="1:7">
      <c r="A3884">
        <v>2377</v>
      </c>
      <c r="B3884" t="s">
        <v>9359</v>
      </c>
      <c r="C3884" t="s">
        <v>17439</v>
      </c>
      <c r="D3884">
        <v>0.01</v>
      </c>
      <c r="E3884" t="s">
        <v>135</v>
      </c>
      <c r="F3884" t="s">
        <v>11167</v>
      </c>
      <c r="G3884">
        <v>7</v>
      </c>
    </row>
    <row r="3885" spans="1:7">
      <c r="A3885">
        <v>2378</v>
      </c>
      <c r="B3885" t="s">
        <v>1985</v>
      </c>
      <c r="C3885" t="s">
        <v>1974</v>
      </c>
      <c r="D3885">
        <v>0.01</v>
      </c>
      <c r="E3885" t="s">
        <v>80</v>
      </c>
      <c r="F3885" t="s">
        <v>1975</v>
      </c>
      <c r="G3885">
        <v>4</v>
      </c>
    </row>
    <row r="3886" spans="1:7">
      <c r="A3886">
        <v>208</v>
      </c>
      <c r="B3886" t="s">
        <v>1594</v>
      </c>
      <c r="C3886" t="s">
        <v>1589</v>
      </c>
      <c r="D3886">
        <v>0.01</v>
      </c>
      <c r="E3886" t="s">
        <v>74</v>
      </c>
      <c r="F3886" t="s">
        <v>41</v>
      </c>
      <c r="G3886">
        <v>7</v>
      </c>
    </row>
    <row r="3887" spans="1:7">
      <c r="A3887">
        <v>2379</v>
      </c>
      <c r="B3887" t="s">
        <v>830</v>
      </c>
      <c r="C3887" t="s">
        <v>824</v>
      </c>
      <c r="D3887">
        <v>0.01</v>
      </c>
      <c r="E3887" t="s">
        <v>354</v>
      </c>
      <c r="F3887" t="s">
        <v>68</v>
      </c>
      <c r="G3887">
        <v>7</v>
      </c>
    </row>
    <row r="3888" spans="1:7">
      <c r="A3888">
        <v>2380</v>
      </c>
      <c r="B3888" t="s">
        <v>6162</v>
      </c>
      <c r="C3888" t="s">
        <v>6149</v>
      </c>
      <c r="D3888">
        <v>0.01</v>
      </c>
      <c r="E3888" t="s">
        <v>80</v>
      </c>
      <c r="F3888" t="s">
        <v>6139</v>
      </c>
      <c r="G3888">
        <v>4</v>
      </c>
    </row>
    <row r="3889" spans="1:7">
      <c r="A3889">
        <v>2381</v>
      </c>
      <c r="B3889" t="s">
        <v>17440</v>
      </c>
      <c r="C3889" t="s">
        <v>13657</v>
      </c>
      <c r="D3889">
        <v>0.1</v>
      </c>
      <c r="E3889" t="s">
        <v>89</v>
      </c>
      <c r="F3889" t="s">
        <v>13121</v>
      </c>
      <c r="G3889">
        <v>3</v>
      </c>
    </row>
    <row r="3890" spans="1:7">
      <c r="A3890">
        <v>2382</v>
      </c>
      <c r="B3890" t="s">
        <v>241</v>
      </c>
      <c r="C3890" t="s">
        <v>750</v>
      </c>
      <c r="D3890">
        <v>0.01</v>
      </c>
      <c r="E3890" t="s">
        <v>203</v>
      </c>
      <c r="F3890" t="s">
        <v>68</v>
      </c>
      <c r="G3890">
        <v>5</v>
      </c>
    </row>
    <row r="3891" spans="1:7">
      <c r="A3891">
        <v>2383</v>
      </c>
      <c r="B3891" t="s">
        <v>1961</v>
      </c>
      <c r="C3891" t="s">
        <v>1963</v>
      </c>
      <c r="D3891">
        <v>0.01</v>
      </c>
      <c r="E3891" t="s">
        <v>40</v>
      </c>
      <c r="F3891" t="s">
        <v>1778</v>
      </c>
      <c r="G3891">
        <v>3</v>
      </c>
    </row>
    <row r="3892" spans="1:7">
      <c r="A3892">
        <v>2384</v>
      </c>
      <c r="B3892" t="s">
        <v>13861</v>
      </c>
      <c r="C3892" t="s">
        <v>745</v>
      </c>
      <c r="D3892">
        <v>0.01</v>
      </c>
      <c r="E3892" t="s">
        <v>595</v>
      </c>
      <c r="F3892" t="s">
        <v>68</v>
      </c>
      <c r="G3892">
        <v>5</v>
      </c>
    </row>
    <row r="3893" spans="1:7">
      <c r="A3893">
        <v>11068</v>
      </c>
      <c r="B3893" t="s">
        <v>11370</v>
      </c>
      <c r="C3893" t="s">
        <v>17150</v>
      </c>
      <c r="D3893">
        <v>0.1</v>
      </c>
      <c r="F3893" t="s">
        <v>11343</v>
      </c>
      <c r="G3893">
        <v>1</v>
      </c>
    </row>
    <row r="3894" spans="1:7">
      <c r="A3894">
        <v>209</v>
      </c>
      <c r="B3894" t="s">
        <v>11370</v>
      </c>
      <c r="C3894" t="s">
        <v>11371</v>
      </c>
      <c r="D3894">
        <v>0.01</v>
      </c>
      <c r="F3894" t="s">
        <v>11343</v>
      </c>
      <c r="G3894">
        <v>4</v>
      </c>
    </row>
    <row r="3895" spans="1:7">
      <c r="A3895">
        <v>2385</v>
      </c>
      <c r="B3895" t="s">
        <v>11370</v>
      </c>
      <c r="C3895" t="s">
        <v>3954</v>
      </c>
      <c r="D3895">
        <v>0.01</v>
      </c>
      <c r="F3895" t="s">
        <v>58</v>
      </c>
      <c r="G3895">
        <v>4</v>
      </c>
    </row>
    <row r="3896" spans="1:7">
      <c r="A3896">
        <v>2386</v>
      </c>
      <c r="B3896" t="s">
        <v>1893</v>
      </c>
      <c r="C3896" t="s">
        <v>1894</v>
      </c>
      <c r="D3896">
        <v>0.01</v>
      </c>
      <c r="E3896" t="s">
        <v>166</v>
      </c>
      <c r="F3896" t="s">
        <v>1778</v>
      </c>
      <c r="G3896">
        <v>2</v>
      </c>
    </row>
    <row r="3897" spans="1:7">
      <c r="A3897">
        <v>210</v>
      </c>
      <c r="B3897" t="s">
        <v>2074</v>
      </c>
      <c r="C3897" t="s">
        <v>11760</v>
      </c>
      <c r="D3897">
        <v>0.01</v>
      </c>
      <c r="E3897" t="s">
        <v>107</v>
      </c>
      <c r="F3897" t="s">
        <v>11432</v>
      </c>
      <c r="G3897">
        <v>5</v>
      </c>
    </row>
    <row r="3898" spans="1:7">
      <c r="A3898">
        <v>2387</v>
      </c>
      <c r="B3898" t="s">
        <v>2074</v>
      </c>
      <c r="C3898" t="s">
        <v>2075</v>
      </c>
      <c r="D3898">
        <v>0.8</v>
      </c>
      <c r="E3898" t="s">
        <v>107</v>
      </c>
      <c r="F3898" t="s">
        <v>1778</v>
      </c>
      <c r="G3898">
        <v>5</v>
      </c>
    </row>
    <row r="3899" spans="1:7">
      <c r="A3899">
        <v>2388</v>
      </c>
      <c r="B3899" t="s">
        <v>790</v>
      </c>
      <c r="C3899" t="s">
        <v>17441</v>
      </c>
      <c r="D3899">
        <v>0.01</v>
      </c>
      <c r="E3899" t="s">
        <v>107</v>
      </c>
      <c r="F3899" t="s">
        <v>68</v>
      </c>
      <c r="G3899">
        <v>6</v>
      </c>
    </row>
    <row r="3900" spans="1:7">
      <c r="A3900">
        <v>11069</v>
      </c>
      <c r="B3900" t="s">
        <v>4379</v>
      </c>
      <c r="C3900" t="s">
        <v>17442</v>
      </c>
      <c r="D3900">
        <v>0.1</v>
      </c>
      <c r="E3900" t="s">
        <v>354</v>
      </c>
      <c r="F3900" t="s">
        <v>11343</v>
      </c>
      <c r="G3900">
        <v>1</v>
      </c>
    </row>
    <row r="3901" spans="1:7">
      <c r="A3901">
        <v>211</v>
      </c>
      <c r="B3901" t="s">
        <v>4379</v>
      </c>
      <c r="C3901" t="s">
        <v>17443</v>
      </c>
      <c r="D3901">
        <v>0.01</v>
      </c>
      <c r="E3901" t="s">
        <v>354</v>
      </c>
      <c r="F3901" t="s">
        <v>11343</v>
      </c>
      <c r="G3901">
        <v>4</v>
      </c>
    </row>
    <row r="3902" spans="1:7">
      <c r="A3902">
        <v>2389</v>
      </c>
      <c r="B3902" t="s">
        <v>4379</v>
      </c>
      <c r="C3902" t="s">
        <v>4376</v>
      </c>
      <c r="D3902">
        <v>0.01</v>
      </c>
      <c r="E3902" t="s">
        <v>354</v>
      </c>
      <c r="F3902" t="s">
        <v>58</v>
      </c>
      <c r="G3902">
        <v>8</v>
      </c>
    </row>
    <row r="3903" spans="1:7">
      <c r="A3903">
        <v>2390</v>
      </c>
      <c r="B3903" t="s">
        <v>933</v>
      </c>
      <c r="C3903" t="s">
        <v>926</v>
      </c>
      <c r="D3903">
        <v>0.01</v>
      </c>
      <c r="E3903" t="s">
        <v>354</v>
      </c>
      <c r="F3903" t="s">
        <v>499</v>
      </c>
      <c r="G3903">
        <v>8</v>
      </c>
    </row>
    <row r="3904" spans="1:7">
      <c r="A3904">
        <v>319</v>
      </c>
      <c r="B3904" t="s">
        <v>11131</v>
      </c>
      <c r="C3904" t="s">
        <v>11128</v>
      </c>
      <c r="D3904">
        <v>0.01</v>
      </c>
      <c r="E3904" t="s">
        <v>107</v>
      </c>
      <c r="F3904" t="s">
        <v>10870</v>
      </c>
      <c r="G3904">
        <v>8</v>
      </c>
    </row>
    <row r="3905" spans="1:7">
      <c r="A3905">
        <v>318</v>
      </c>
      <c r="B3905" t="s">
        <v>11131</v>
      </c>
      <c r="C3905" t="s">
        <v>17444</v>
      </c>
      <c r="D3905">
        <v>0.01</v>
      </c>
      <c r="E3905" t="s">
        <v>107</v>
      </c>
      <c r="F3905" t="s">
        <v>15324</v>
      </c>
      <c r="G3905">
        <v>8</v>
      </c>
    </row>
    <row r="3906" spans="1:7">
      <c r="A3906">
        <v>11070</v>
      </c>
      <c r="B3906" t="s">
        <v>10156</v>
      </c>
      <c r="C3906" t="s">
        <v>10149</v>
      </c>
      <c r="D3906">
        <v>0.1</v>
      </c>
      <c r="E3906" t="s">
        <v>354</v>
      </c>
      <c r="F3906" t="s">
        <v>9799</v>
      </c>
      <c r="G3906">
        <v>8</v>
      </c>
    </row>
    <row r="3907" spans="1:7">
      <c r="A3907">
        <v>2391</v>
      </c>
      <c r="B3907" t="s">
        <v>8169</v>
      </c>
      <c r="C3907" t="s">
        <v>10502</v>
      </c>
      <c r="D3907">
        <v>0.01</v>
      </c>
      <c r="E3907" t="s">
        <v>40</v>
      </c>
      <c r="F3907" t="s">
        <v>10160</v>
      </c>
      <c r="G3907">
        <v>5</v>
      </c>
    </row>
    <row r="3908" spans="1:7">
      <c r="A3908">
        <v>9741</v>
      </c>
      <c r="B3908" t="s">
        <v>8169</v>
      </c>
      <c r="C3908" t="s">
        <v>8163</v>
      </c>
      <c r="D3908">
        <v>0.8</v>
      </c>
      <c r="E3908" t="s">
        <v>40</v>
      </c>
      <c r="F3908" t="s">
        <v>8093</v>
      </c>
      <c r="G3908">
        <v>1</v>
      </c>
    </row>
    <row r="3909" spans="1:7">
      <c r="A3909">
        <v>212</v>
      </c>
      <c r="B3909" t="s">
        <v>2726</v>
      </c>
      <c r="C3909" t="s">
        <v>13042</v>
      </c>
      <c r="D3909">
        <v>0.6</v>
      </c>
      <c r="E3909" t="s">
        <v>166</v>
      </c>
      <c r="F3909" t="s">
        <v>13028</v>
      </c>
      <c r="G3909">
        <v>1</v>
      </c>
    </row>
    <row r="3910" spans="1:7">
      <c r="A3910">
        <v>2392</v>
      </c>
      <c r="B3910" t="s">
        <v>2726</v>
      </c>
      <c r="C3910" t="s">
        <v>17445</v>
      </c>
      <c r="D3910">
        <v>0.6</v>
      </c>
      <c r="E3910" t="s">
        <v>166</v>
      </c>
      <c r="F3910" t="s">
        <v>11167</v>
      </c>
      <c r="G3910">
        <v>1</v>
      </c>
    </row>
    <row r="3911" spans="1:7">
      <c r="A3911">
        <v>7675</v>
      </c>
      <c r="B3911" t="s">
        <v>13458</v>
      </c>
      <c r="C3911" t="s">
        <v>13454</v>
      </c>
      <c r="D3911">
        <v>0.8</v>
      </c>
      <c r="E3911" t="s">
        <v>49</v>
      </c>
      <c r="F3911" t="s">
        <v>13121</v>
      </c>
      <c r="G3911">
        <v>2</v>
      </c>
    </row>
    <row r="3912" spans="1:7">
      <c r="A3912">
        <v>213</v>
      </c>
      <c r="B3912" t="s">
        <v>9349</v>
      </c>
      <c r="C3912" t="s">
        <v>9343</v>
      </c>
      <c r="D3912">
        <v>0.8</v>
      </c>
      <c r="E3912" t="s">
        <v>123</v>
      </c>
      <c r="F3912" t="s">
        <v>9136</v>
      </c>
      <c r="G3912">
        <v>3</v>
      </c>
    </row>
    <row r="3913" spans="1:7">
      <c r="A3913">
        <v>6761</v>
      </c>
      <c r="B3913" t="s">
        <v>9349</v>
      </c>
      <c r="C3913" t="s">
        <v>12443</v>
      </c>
      <c r="D3913">
        <v>0.6</v>
      </c>
      <c r="E3913" t="s">
        <v>123</v>
      </c>
      <c r="F3913" t="s">
        <v>12334</v>
      </c>
      <c r="G3913">
        <v>3</v>
      </c>
    </row>
    <row r="3914" spans="1:7">
      <c r="A3914">
        <v>2393</v>
      </c>
      <c r="B3914" t="s">
        <v>17446</v>
      </c>
      <c r="C3914" t="s">
        <v>18430</v>
      </c>
      <c r="D3914">
        <v>0.01</v>
      </c>
      <c r="E3914" t="s">
        <v>40</v>
      </c>
      <c r="F3914" t="s">
        <v>15400</v>
      </c>
      <c r="G3914">
        <v>4</v>
      </c>
    </row>
    <row r="3915" spans="1:7">
      <c r="A3915">
        <v>11629</v>
      </c>
      <c r="B3915" t="s">
        <v>6551</v>
      </c>
      <c r="C3915" t="s">
        <v>17447</v>
      </c>
      <c r="D3915">
        <v>0.1</v>
      </c>
      <c r="E3915" t="s">
        <v>123</v>
      </c>
      <c r="F3915" t="s">
        <v>15441</v>
      </c>
      <c r="G3915">
        <v>8</v>
      </c>
    </row>
    <row r="3916" spans="1:7">
      <c r="A3916">
        <v>2717</v>
      </c>
      <c r="B3916" t="s">
        <v>6551</v>
      </c>
      <c r="C3916" t="s">
        <v>17448</v>
      </c>
      <c r="D3916">
        <v>0.01</v>
      </c>
      <c r="E3916" t="s">
        <v>123</v>
      </c>
      <c r="F3916" t="s">
        <v>15441</v>
      </c>
      <c r="G3916">
        <v>8</v>
      </c>
    </row>
    <row r="3917" spans="1:7">
      <c r="A3917">
        <v>11628</v>
      </c>
      <c r="B3917" t="s">
        <v>6551</v>
      </c>
      <c r="C3917" t="s">
        <v>17449</v>
      </c>
      <c r="D3917">
        <v>0.1</v>
      </c>
      <c r="E3917" t="s">
        <v>123</v>
      </c>
      <c r="F3917" t="s">
        <v>15338</v>
      </c>
      <c r="G3917">
        <v>8</v>
      </c>
    </row>
    <row r="3918" spans="1:7">
      <c r="A3918">
        <v>2718</v>
      </c>
      <c r="B3918" t="s">
        <v>14918</v>
      </c>
      <c r="C3918" t="s">
        <v>14254</v>
      </c>
      <c r="D3918">
        <v>0.01</v>
      </c>
      <c r="E3918" t="s">
        <v>354</v>
      </c>
      <c r="F3918" t="s">
        <v>13121</v>
      </c>
      <c r="G3918">
        <v>7</v>
      </c>
    </row>
    <row r="3919" spans="1:7">
      <c r="A3919">
        <v>2719</v>
      </c>
      <c r="B3919" t="s">
        <v>6811</v>
      </c>
      <c r="C3919" t="s">
        <v>18511</v>
      </c>
      <c r="D3919">
        <v>0.01</v>
      </c>
      <c r="E3919" t="s">
        <v>49</v>
      </c>
      <c r="F3919" t="s">
        <v>13121</v>
      </c>
      <c r="G3919">
        <v>6</v>
      </c>
    </row>
    <row r="3920" spans="1:7">
      <c r="A3920">
        <v>6786</v>
      </c>
      <c r="B3920" t="s">
        <v>6811</v>
      </c>
      <c r="C3920" t="s">
        <v>6806</v>
      </c>
      <c r="D3920">
        <v>0.7</v>
      </c>
      <c r="E3920" t="s">
        <v>49</v>
      </c>
      <c r="F3920" t="s">
        <v>6576</v>
      </c>
      <c r="G3920">
        <v>2</v>
      </c>
    </row>
    <row r="3921" spans="1:7">
      <c r="A3921">
        <v>6785</v>
      </c>
      <c r="B3921" t="s">
        <v>6811</v>
      </c>
      <c r="C3921" t="s">
        <v>12670</v>
      </c>
      <c r="D3921">
        <v>0.8</v>
      </c>
      <c r="E3921" t="s">
        <v>49</v>
      </c>
      <c r="F3921" t="s">
        <v>12660</v>
      </c>
      <c r="G3921">
        <v>1</v>
      </c>
    </row>
    <row r="3922" spans="1:7">
      <c r="A3922">
        <v>2720</v>
      </c>
      <c r="B3922" t="s">
        <v>9000</v>
      </c>
      <c r="C3922" t="s">
        <v>8985</v>
      </c>
      <c r="D3922">
        <v>0.01</v>
      </c>
      <c r="E3922" t="s">
        <v>107</v>
      </c>
      <c r="F3922" t="s">
        <v>8594</v>
      </c>
      <c r="G3922">
        <v>5</v>
      </c>
    </row>
    <row r="3923" spans="1:7">
      <c r="A3923">
        <v>2721</v>
      </c>
      <c r="B3923" t="s">
        <v>9050</v>
      </c>
      <c r="C3923" t="s">
        <v>9047</v>
      </c>
      <c r="D3923">
        <v>0.01</v>
      </c>
      <c r="E3923" t="s">
        <v>203</v>
      </c>
      <c r="F3923" t="s">
        <v>8594</v>
      </c>
      <c r="G3923">
        <v>5</v>
      </c>
    </row>
    <row r="3924" spans="1:7">
      <c r="A3924">
        <v>2723</v>
      </c>
      <c r="B3924" t="s">
        <v>2437</v>
      </c>
      <c r="C3924" t="s">
        <v>2500</v>
      </c>
      <c r="D3924">
        <v>0.01</v>
      </c>
      <c r="E3924" t="s">
        <v>203</v>
      </c>
      <c r="F3924" t="s">
        <v>2210</v>
      </c>
      <c r="G3924">
        <v>3</v>
      </c>
    </row>
    <row r="3925" spans="1:7">
      <c r="A3925">
        <v>2724</v>
      </c>
      <c r="B3925" t="s">
        <v>2437</v>
      </c>
      <c r="C3925" t="s">
        <v>606</v>
      </c>
      <c r="D3925">
        <v>0.01</v>
      </c>
      <c r="E3925" t="s">
        <v>203</v>
      </c>
      <c r="F3925" t="s">
        <v>499</v>
      </c>
      <c r="G3925">
        <v>4</v>
      </c>
    </row>
    <row r="3926" spans="1:7">
      <c r="A3926">
        <v>2722</v>
      </c>
      <c r="B3926" t="s">
        <v>2437</v>
      </c>
      <c r="C3926" t="s">
        <v>2438</v>
      </c>
      <c r="D3926">
        <v>0.01</v>
      </c>
      <c r="E3926" t="s">
        <v>74</v>
      </c>
      <c r="F3926" t="s">
        <v>2210</v>
      </c>
      <c r="G3926">
        <v>3</v>
      </c>
    </row>
    <row r="3927" spans="1:7">
      <c r="A3927">
        <v>2725</v>
      </c>
      <c r="B3927" t="s">
        <v>14616</v>
      </c>
      <c r="C3927" t="s">
        <v>14599</v>
      </c>
      <c r="D3927">
        <v>0.1</v>
      </c>
      <c r="F3927" t="s">
        <v>14278</v>
      </c>
      <c r="G3927">
        <v>5</v>
      </c>
    </row>
    <row r="3928" spans="1:7">
      <c r="A3928">
        <v>6858</v>
      </c>
      <c r="B3928" t="s">
        <v>14146</v>
      </c>
      <c r="C3928" t="s">
        <v>13887</v>
      </c>
      <c r="D3928">
        <v>0.7</v>
      </c>
      <c r="E3928" t="s">
        <v>107</v>
      </c>
      <c r="F3928" t="s">
        <v>13121</v>
      </c>
      <c r="G3928">
        <v>5</v>
      </c>
    </row>
    <row r="3929" spans="1:7">
      <c r="A3929">
        <v>2726</v>
      </c>
      <c r="B3929" t="s">
        <v>14146</v>
      </c>
      <c r="C3929" t="s">
        <v>14147</v>
      </c>
      <c r="D3929">
        <v>0.8</v>
      </c>
      <c r="E3929" t="s">
        <v>107</v>
      </c>
      <c r="F3929" t="s">
        <v>13121</v>
      </c>
      <c r="G3929">
        <v>7</v>
      </c>
    </row>
    <row r="3930" spans="1:7">
      <c r="A3930">
        <v>320</v>
      </c>
      <c r="B3930" t="s">
        <v>7456</v>
      </c>
      <c r="C3930" t="s">
        <v>7458</v>
      </c>
      <c r="D3930">
        <v>0.01</v>
      </c>
      <c r="E3930" t="s">
        <v>49</v>
      </c>
      <c r="F3930" t="s">
        <v>7247</v>
      </c>
      <c r="G3930">
        <v>2</v>
      </c>
    </row>
    <row r="3931" spans="1:7">
      <c r="A3931">
        <v>2727</v>
      </c>
      <c r="B3931" t="s">
        <v>6574</v>
      </c>
      <c r="C3931" t="s">
        <v>6584</v>
      </c>
      <c r="D3931">
        <v>0.01</v>
      </c>
      <c r="E3931" t="s">
        <v>80</v>
      </c>
      <c r="F3931" t="s">
        <v>6576</v>
      </c>
      <c r="G3931">
        <v>1</v>
      </c>
    </row>
    <row r="3932" spans="1:7">
      <c r="A3932">
        <v>321</v>
      </c>
      <c r="B3932" t="s">
        <v>11446</v>
      </c>
      <c r="C3932" t="s">
        <v>10649</v>
      </c>
      <c r="D3932">
        <v>0.05</v>
      </c>
      <c r="E3932" t="s">
        <v>107</v>
      </c>
      <c r="F3932" t="s">
        <v>10625</v>
      </c>
      <c r="G3932">
        <v>1</v>
      </c>
    </row>
    <row r="3933" spans="1:7">
      <c r="A3933">
        <v>322</v>
      </c>
      <c r="B3933" t="s">
        <v>11446</v>
      </c>
      <c r="C3933" t="s">
        <v>11447</v>
      </c>
      <c r="D3933">
        <v>0.01</v>
      </c>
      <c r="E3933" t="s">
        <v>107</v>
      </c>
      <c r="F3933" t="s">
        <v>11432</v>
      </c>
      <c r="G3933">
        <v>1</v>
      </c>
    </row>
    <row r="3934" spans="1:7">
      <c r="A3934">
        <v>11072</v>
      </c>
      <c r="B3934" t="s">
        <v>11446</v>
      </c>
      <c r="C3934" t="s">
        <v>10668</v>
      </c>
      <c r="D3934">
        <v>0.1</v>
      </c>
      <c r="E3934" t="s">
        <v>49</v>
      </c>
      <c r="F3934" t="s">
        <v>10625</v>
      </c>
      <c r="G3934">
        <v>1</v>
      </c>
    </row>
    <row r="3935" spans="1:7">
      <c r="A3935">
        <v>323</v>
      </c>
      <c r="B3935" t="s">
        <v>1533</v>
      </c>
      <c r="C3935" t="s">
        <v>1527</v>
      </c>
      <c r="D3935">
        <v>0.1</v>
      </c>
      <c r="F3935" t="s">
        <v>41</v>
      </c>
      <c r="G3935">
        <v>5</v>
      </c>
    </row>
    <row r="3936" spans="1:7">
      <c r="A3936">
        <v>2728</v>
      </c>
      <c r="B3936" t="s">
        <v>3721</v>
      </c>
      <c r="C3936" t="s">
        <v>3701</v>
      </c>
      <c r="D3936">
        <v>0.8</v>
      </c>
      <c r="E3936" t="s">
        <v>203</v>
      </c>
      <c r="F3936" t="s">
        <v>3381</v>
      </c>
      <c r="G3936">
        <v>2</v>
      </c>
    </row>
    <row r="3937" spans="1:7">
      <c r="A3937">
        <v>12141</v>
      </c>
      <c r="B3937" t="s">
        <v>3721</v>
      </c>
      <c r="C3937" t="s">
        <v>3814</v>
      </c>
      <c r="D3937">
        <v>0.8</v>
      </c>
      <c r="E3937" t="s">
        <v>203</v>
      </c>
      <c r="F3937" t="s">
        <v>3381</v>
      </c>
      <c r="G3937">
        <v>3</v>
      </c>
    </row>
    <row r="3938" spans="1:7">
      <c r="A3938">
        <v>2729</v>
      </c>
      <c r="B3938" t="s">
        <v>1418</v>
      </c>
      <c r="C3938" t="s">
        <v>1411</v>
      </c>
      <c r="D3938">
        <v>0.01</v>
      </c>
      <c r="E3938" t="s">
        <v>166</v>
      </c>
      <c r="F3938" t="s">
        <v>1331</v>
      </c>
      <c r="G3938">
        <v>4</v>
      </c>
    </row>
    <row r="3939" spans="1:7">
      <c r="A3939">
        <v>2730</v>
      </c>
      <c r="B3939" t="s">
        <v>1418</v>
      </c>
      <c r="C3939" t="s">
        <v>18423</v>
      </c>
      <c r="D3939">
        <v>0.01</v>
      </c>
      <c r="E3939" t="s">
        <v>40</v>
      </c>
      <c r="F3939" t="s">
        <v>11167</v>
      </c>
      <c r="G3939">
        <v>7</v>
      </c>
    </row>
    <row r="3940" spans="1:7">
      <c r="A3940">
        <v>2731</v>
      </c>
      <c r="B3940" t="s">
        <v>14592</v>
      </c>
      <c r="C3940" t="s">
        <v>14582</v>
      </c>
      <c r="D3940">
        <v>0.1</v>
      </c>
      <c r="E3940" t="s">
        <v>166</v>
      </c>
      <c r="F3940" t="s">
        <v>14278</v>
      </c>
      <c r="G3940">
        <v>5</v>
      </c>
    </row>
    <row r="3941" spans="1:7">
      <c r="A3941">
        <v>3048</v>
      </c>
      <c r="B3941" t="s">
        <v>6333</v>
      </c>
      <c r="C3941" t="s">
        <v>6328</v>
      </c>
      <c r="D3941">
        <v>0.01</v>
      </c>
      <c r="E3941" t="s">
        <v>49</v>
      </c>
      <c r="F3941" t="s">
        <v>5790</v>
      </c>
      <c r="G3941">
        <v>5</v>
      </c>
    </row>
    <row r="3942" spans="1:7">
      <c r="A3942">
        <v>3047</v>
      </c>
      <c r="B3942" t="s">
        <v>6333</v>
      </c>
      <c r="C3942" t="s">
        <v>18509</v>
      </c>
      <c r="D3942">
        <v>0.01</v>
      </c>
      <c r="E3942" t="s">
        <v>49</v>
      </c>
      <c r="F3942" t="s">
        <v>14655</v>
      </c>
      <c r="G3942">
        <v>5</v>
      </c>
    </row>
    <row r="3943" spans="1:7">
      <c r="A3943">
        <v>2732</v>
      </c>
      <c r="B3943" t="s">
        <v>4329</v>
      </c>
      <c r="C3943" t="s">
        <v>4315</v>
      </c>
      <c r="D3943">
        <v>0.01</v>
      </c>
      <c r="E3943" t="s">
        <v>74</v>
      </c>
      <c r="F3943" t="s">
        <v>58</v>
      </c>
      <c r="G3943">
        <v>8</v>
      </c>
    </row>
    <row r="3944" spans="1:7">
      <c r="A3944">
        <v>11074</v>
      </c>
      <c r="B3944" t="s">
        <v>17451</v>
      </c>
      <c r="C3944" t="s">
        <v>18512</v>
      </c>
      <c r="D3944">
        <v>0.1</v>
      </c>
      <c r="E3944" t="s">
        <v>49</v>
      </c>
      <c r="F3944" t="s">
        <v>15305</v>
      </c>
      <c r="G3944">
        <v>1</v>
      </c>
    </row>
    <row r="3945" spans="1:7">
      <c r="A3945">
        <v>2733</v>
      </c>
      <c r="B3945" t="s">
        <v>17451</v>
      </c>
      <c r="C3945" t="s">
        <v>18513</v>
      </c>
      <c r="D3945">
        <v>0.05</v>
      </c>
      <c r="E3945" t="s">
        <v>49</v>
      </c>
      <c r="F3945" t="s">
        <v>15305</v>
      </c>
      <c r="G3945">
        <v>4</v>
      </c>
    </row>
    <row r="3946" spans="1:7">
      <c r="A3946">
        <v>11075</v>
      </c>
      <c r="B3946" t="s">
        <v>17451</v>
      </c>
      <c r="C3946" t="s">
        <v>18514</v>
      </c>
      <c r="D3946">
        <v>0.1</v>
      </c>
      <c r="E3946" t="s">
        <v>49</v>
      </c>
      <c r="F3946" t="s">
        <v>6139</v>
      </c>
      <c r="G3946">
        <v>1</v>
      </c>
    </row>
    <row r="3947" spans="1:7">
      <c r="A3947">
        <v>2734</v>
      </c>
      <c r="B3947" t="s">
        <v>17451</v>
      </c>
      <c r="C3947" t="s">
        <v>6229</v>
      </c>
      <c r="D3947">
        <v>0.01</v>
      </c>
      <c r="E3947" t="s">
        <v>49</v>
      </c>
      <c r="F3947" t="s">
        <v>6139</v>
      </c>
      <c r="G3947">
        <v>4</v>
      </c>
    </row>
    <row r="3948" spans="1:7">
      <c r="A3948">
        <v>11073</v>
      </c>
      <c r="B3948" t="s">
        <v>17451</v>
      </c>
      <c r="C3948" t="s">
        <v>18515</v>
      </c>
      <c r="D3948">
        <v>0.1</v>
      </c>
      <c r="E3948" t="s">
        <v>49</v>
      </c>
      <c r="F3948" t="s">
        <v>15357</v>
      </c>
      <c r="G3948">
        <v>1</v>
      </c>
    </row>
    <row r="3949" spans="1:7">
      <c r="A3949">
        <v>324</v>
      </c>
      <c r="B3949" t="s">
        <v>10634</v>
      </c>
      <c r="C3949" t="s">
        <v>10781</v>
      </c>
      <c r="D3949">
        <v>0.05</v>
      </c>
      <c r="F3949" t="s">
        <v>10625</v>
      </c>
      <c r="G3949">
        <v>2</v>
      </c>
    </row>
    <row r="3950" spans="1:7">
      <c r="A3950">
        <v>11076</v>
      </c>
      <c r="B3950" t="s">
        <v>6266</v>
      </c>
      <c r="C3950" t="s">
        <v>17456</v>
      </c>
      <c r="D3950">
        <v>0.1</v>
      </c>
      <c r="E3950" t="s">
        <v>203</v>
      </c>
      <c r="F3950" t="s">
        <v>6139</v>
      </c>
      <c r="G3950">
        <v>1</v>
      </c>
    </row>
    <row r="3951" spans="1:7">
      <c r="A3951">
        <v>2735</v>
      </c>
      <c r="B3951" t="s">
        <v>6266</v>
      </c>
      <c r="C3951" t="s">
        <v>6267</v>
      </c>
      <c r="D3951">
        <v>0.8</v>
      </c>
      <c r="E3951" t="s">
        <v>203</v>
      </c>
      <c r="F3951" t="s">
        <v>6139</v>
      </c>
      <c r="G3951">
        <v>4</v>
      </c>
    </row>
    <row r="3952" spans="1:7">
      <c r="A3952">
        <v>7297</v>
      </c>
      <c r="B3952" t="s">
        <v>17457</v>
      </c>
      <c r="C3952" t="s">
        <v>12040</v>
      </c>
      <c r="D3952">
        <v>0.8</v>
      </c>
      <c r="E3952" t="s">
        <v>354</v>
      </c>
      <c r="F3952" t="s">
        <v>11921</v>
      </c>
      <c r="G3952">
        <v>2</v>
      </c>
    </row>
    <row r="3953" spans="1:7">
      <c r="A3953">
        <v>2736</v>
      </c>
      <c r="B3953" t="s">
        <v>6131</v>
      </c>
      <c r="C3953" t="s">
        <v>6122</v>
      </c>
      <c r="D3953">
        <v>0.8</v>
      </c>
      <c r="E3953" t="s">
        <v>203</v>
      </c>
      <c r="F3953" t="s">
        <v>5790</v>
      </c>
      <c r="G3953">
        <v>3</v>
      </c>
    </row>
    <row r="3954" spans="1:7">
      <c r="A3954">
        <v>7155</v>
      </c>
      <c r="B3954" t="s">
        <v>6969</v>
      </c>
      <c r="C3954" t="s">
        <v>6958</v>
      </c>
      <c r="D3954">
        <v>0.8</v>
      </c>
      <c r="E3954" t="s">
        <v>166</v>
      </c>
      <c r="F3954" t="s">
        <v>6576</v>
      </c>
      <c r="G3954">
        <v>3</v>
      </c>
    </row>
    <row r="3955" spans="1:7">
      <c r="A3955">
        <v>325</v>
      </c>
      <c r="B3955" t="s">
        <v>11960</v>
      </c>
      <c r="C3955" t="s">
        <v>13039</v>
      </c>
      <c r="D3955">
        <v>0.01</v>
      </c>
      <c r="E3955" t="s">
        <v>123</v>
      </c>
      <c r="F3955" t="s">
        <v>13028</v>
      </c>
      <c r="G3955">
        <v>1</v>
      </c>
    </row>
    <row r="3956" spans="1:7">
      <c r="A3956">
        <v>326</v>
      </c>
      <c r="B3956" t="s">
        <v>11960</v>
      </c>
      <c r="C3956" t="s">
        <v>12069</v>
      </c>
      <c r="D3956">
        <v>0.01</v>
      </c>
      <c r="E3956" t="s">
        <v>123</v>
      </c>
      <c r="F3956" t="s">
        <v>11921</v>
      </c>
      <c r="G3956">
        <v>3</v>
      </c>
    </row>
    <row r="3957" spans="1:7">
      <c r="A3957">
        <v>2737</v>
      </c>
      <c r="B3957" t="s">
        <v>11960</v>
      </c>
      <c r="C3957" t="s">
        <v>8642</v>
      </c>
      <c r="D3957">
        <v>0.01</v>
      </c>
      <c r="E3957" t="s">
        <v>123</v>
      </c>
      <c r="F3957" t="s">
        <v>8594</v>
      </c>
      <c r="G3957">
        <v>1</v>
      </c>
    </row>
    <row r="3958" spans="1:7">
      <c r="A3958">
        <v>11077</v>
      </c>
      <c r="B3958" t="s">
        <v>11960</v>
      </c>
      <c r="C3958" t="s">
        <v>8904</v>
      </c>
      <c r="D3958">
        <v>0.1</v>
      </c>
      <c r="E3958" t="s">
        <v>123</v>
      </c>
      <c r="F3958" t="s">
        <v>8594</v>
      </c>
      <c r="G3958">
        <v>3</v>
      </c>
    </row>
    <row r="3959" spans="1:7">
      <c r="A3959">
        <v>2738</v>
      </c>
      <c r="B3959" t="s">
        <v>8641</v>
      </c>
      <c r="C3959" t="s">
        <v>8642</v>
      </c>
      <c r="D3959">
        <v>0.8</v>
      </c>
      <c r="E3959" t="s">
        <v>123</v>
      </c>
      <c r="F3959" t="s">
        <v>8594</v>
      </c>
      <c r="G3959">
        <v>1</v>
      </c>
    </row>
    <row r="3960" spans="1:7">
      <c r="A3960">
        <v>2739</v>
      </c>
      <c r="B3960" t="s">
        <v>1988</v>
      </c>
      <c r="C3960" t="s">
        <v>1982</v>
      </c>
      <c r="D3960">
        <v>0.8</v>
      </c>
      <c r="E3960" t="s">
        <v>89</v>
      </c>
      <c r="F3960" t="s">
        <v>1975</v>
      </c>
      <c r="G3960">
        <v>4</v>
      </c>
    </row>
    <row r="3961" spans="1:7">
      <c r="A3961">
        <v>2740</v>
      </c>
      <c r="B3961" t="s">
        <v>14729</v>
      </c>
      <c r="C3961" t="s">
        <v>14722</v>
      </c>
      <c r="D3961">
        <v>0.01</v>
      </c>
      <c r="E3961" t="s">
        <v>12625</v>
      </c>
      <c r="F3961" t="s">
        <v>13121</v>
      </c>
      <c r="G3961">
        <v>5</v>
      </c>
    </row>
    <row r="3962" spans="1:7">
      <c r="A3962">
        <v>2742</v>
      </c>
      <c r="B3962" t="s">
        <v>12843</v>
      </c>
      <c r="C3962" t="s">
        <v>12845</v>
      </c>
      <c r="D3962">
        <v>0.8</v>
      </c>
      <c r="E3962" t="s">
        <v>49</v>
      </c>
      <c r="F3962" t="s">
        <v>12660</v>
      </c>
      <c r="G3962">
        <v>3</v>
      </c>
    </row>
    <row r="3963" spans="1:7">
      <c r="A3963">
        <v>2741</v>
      </c>
      <c r="B3963" t="s">
        <v>12843</v>
      </c>
      <c r="C3963" t="s">
        <v>17458</v>
      </c>
      <c r="D3963">
        <v>0.01</v>
      </c>
      <c r="E3963" t="s">
        <v>107</v>
      </c>
      <c r="F3963" t="s">
        <v>12660</v>
      </c>
      <c r="G3963">
        <v>3</v>
      </c>
    </row>
    <row r="3964" spans="1:7">
      <c r="A3964">
        <v>2743</v>
      </c>
      <c r="B3964" t="s">
        <v>6076</v>
      </c>
      <c r="C3964" t="s">
        <v>6077</v>
      </c>
      <c r="D3964">
        <v>0.01</v>
      </c>
      <c r="E3964" t="s">
        <v>123</v>
      </c>
      <c r="F3964" t="s">
        <v>5790</v>
      </c>
      <c r="G3964">
        <v>3</v>
      </c>
    </row>
    <row r="3965" spans="1:7">
      <c r="A3965">
        <v>2744</v>
      </c>
      <c r="B3965" t="s">
        <v>9716</v>
      </c>
      <c r="C3965" t="s">
        <v>9708</v>
      </c>
      <c r="D3965">
        <v>0.01</v>
      </c>
      <c r="E3965" t="s">
        <v>354</v>
      </c>
      <c r="F3965" t="s">
        <v>9536</v>
      </c>
      <c r="G3965">
        <v>2</v>
      </c>
    </row>
    <row r="3966" spans="1:7">
      <c r="A3966">
        <v>561</v>
      </c>
      <c r="B3966" t="s">
        <v>9357</v>
      </c>
      <c r="C3966" t="s">
        <v>9354</v>
      </c>
      <c r="D3966">
        <v>0.01</v>
      </c>
      <c r="E3966" t="s">
        <v>135</v>
      </c>
      <c r="F3966" t="s">
        <v>9136</v>
      </c>
      <c r="G3966">
        <v>3</v>
      </c>
    </row>
    <row r="3967" spans="1:7">
      <c r="A3967">
        <v>3430</v>
      </c>
      <c r="B3967" t="s">
        <v>9357</v>
      </c>
      <c r="C3967" t="s">
        <v>17459</v>
      </c>
      <c r="D3967">
        <v>0.01</v>
      </c>
      <c r="E3967" t="s">
        <v>135</v>
      </c>
      <c r="F3967" t="s">
        <v>11167</v>
      </c>
      <c r="G3967">
        <v>3</v>
      </c>
    </row>
    <row r="3968" spans="1:7">
      <c r="A3968">
        <v>2745</v>
      </c>
      <c r="B3968" t="s">
        <v>10224</v>
      </c>
      <c r="C3968" t="s">
        <v>10220</v>
      </c>
      <c r="D3968">
        <v>0.01</v>
      </c>
      <c r="F3968" t="s">
        <v>10160</v>
      </c>
      <c r="G3968">
        <v>1</v>
      </c>
    </row>
    <row r="3969" spans="1:7">
      <c r="A3969">
        <v>2746</v>
      </c>
      <c r="B3969" t="s">
        <v>5544</v>
      </c>
      <c r="C3969" t="s">
        <v>16913</v>
      </c>
      <c r="D3969">
        <v>0.01</v>
      </c>
      <c r="F3969" t="s">
        <v>4512</v>
      </c>
      <c r="G3969">
        <v>2</v>
      </c>
    </row>
    <row r="3970" spans="1:7">
      <c r="A3970">
        <v>3049</v>
      </c>
      <c r="B3970" t="s">
        <v>17460</v>
      </c>
      <c r="C3970" t="s">
        <v>3728</v>
      </c>
      <c r="D3970">
        <v>0.01</v>
      </c>
      <c r="E3970" t="s">
        <v>74</v>
      </c>
      <c r="F3970" t="s">
        <v>3381</v>
      </c>
      <c r="G3970">
        <v>3</v>
      </c>
    </row>
    <row r="3971" spans="1:7">
      <c r="A3971">
        <v>7671</v>
      </c>
      <c r="B3971" t="s">
        <v>12554</v>
      </c>
      <c r="C3971" t="s">
        <v>12546</v>
      </c>
      <c r="D3971">
        <v>0.8</v>
      </c>
      <c r="E3971" t="s">
        <v>203</v>
      </c>
      <c r="F3971" t="s">
        <v>12334</v>
      </c>
      <c r="G3971">
        <v>5</v>
      </c>
    </row>
    <row r="3972" spans="1:7">
      <c r="A3972">
        <v>3050</v>
      </c>
      <c r="B3972" t="s">
        <v>10494</v>
      </c>
      <c r="C3972" t="s">
        <v>10479</v>
      </c>
      <c r="D3972">
        <v>0.05</v>
      </c>
      <c r="F3972" t="s">
        <v>10160</v>
      </c>
      <c r="G3972">
        <v>5</v>
      </c>
    </row>
    <row r="3973" spans="1:7">
      <c r="A3973">
        <v>7150</v>
      </c>
      <c r="B3973" t="s">
        <v>10494</v>
      </c>
      <c r="C3973" t="s">
        <v>8455</v>
      </c>
      <c r="D3973">
        <v>0.8</v>
      </c>
      <c r="F3973" t="s">
        <v>8093</v>
      </c>
      <c r="G3973">
        <v>5</v>
      </c>
    </row>
    <row r="3974" spans="1:7">
      <c r="A3974">
        <v>3051</v>
      </c>
      <c r="B3974" t="s">
        <v>10494</v>
      </c>
      <c r="C3974" t="s">
        <v>17355</v>
      </c>
      <c r="D3974">
        <v>0.1</v>
      </c>
      <c r="F3974" t="s">
        <v>15103</v>
      </c>
      <c r="G3974">
        <v>5</v>
      </c>
    </row>
    <row r="3975" spans="1:7">
      <c r="A3975">
        <v>3052</v>
      </c>
      <c r="B3975" t="s">
        <v>1178</v>
      </c>
      <c r="C3975" t="s">
        <v>16106</v>
      </c>
      <c r="D3975">
        <v>0.01</v>
      </c>
      <c r="E3975" t="s">
        <v>166</v>
      </c>
      <c r="F3975" t="s">
        <v>14771</v>
      </c>
      <c r="G3975">
        <v>3</v>
      </c>
    </row>
    <row r="3976" spans="1:7">
      <c r="A3976">
        <v>3053</v>
      </c>
      <c r="B3976" t="s">
        <v>1168</v>
      </c>
      <c r="C3976" t="s">
        <v>16119</v>
      </c>
      <c r="D3976">
        <v>0.8</v>
      </c>
      <c r="E3976" t="s">
        <v>166</v>
      </c>
      <c r="F3976" t="s">
        <v>14771</v>
      </c>
      <c r="G3976">
        <v>2</v>
      </c>
    </row>
    <row r="3977" spans="1:7">
      <c r="A3977">
        <v>3054</v>
      </c>
      <c r="B3977" t="s">
        <v>1168</v>
      </c>
      <c r="C3977" t="s">
        <v>17461</v>
      </c>
      <c r="D3977">
        <v>0.01</v>
      </c>
      <c r="E3977" t="s">
        <v>166</v>
      </c>
      <c r="F3977" t="s">
        <v>12334</v>
      </c>
      <c r="G3977">
        <v>2</v>
      </c>
    </row>
    <row r="3978" spans="1:7">
      <c r="A3978">
        <v>11630</v>
      </c>
      <c r="B3978" t="s">
        <v>1168</v>
      </c>
      <c r="C3978" t="s">
        <v>12405</v>
      </c>
      <c r="D3978">
        <v>0.1</v>
      </c>
      <c r="E3978" t="s">
        <v>166</v>
      </c>
      <c r="F3978" t="s">
        <v>12334</v>
      </c>
      <c r="G3978">
        <v>2</v>
      </c>
    </row>
    <row r="3979" spans="1:7">
      <c r="A3979">
        <v>3055</v>
      </c>
      <c r="B3979" t="s">
        <v>8786</v>
      </c>
      <c r="C3979" t="s">
        <v>8777</v>
      </c>
      <c r="D3979">
        <v>0.1</v>
      </c>
      <c r="E3979" t="s">
        <v>89</v>
      </c>
      <c r="F3979" t="s">
        <v>8594</v>
      </c>
      <c r="G3979">
        <v>2</v>
      </c>
    </row>
    <row r="3980" spans="1:7">
      <c r="A3980">
        <v>3056</v>
      </c>
      <c r="B3980" t="s">
        <v>4286</v>
      </c>
      <c r="C3980" t="s">
        <v>17373</v>
      </c>
      <c r="D3980">
        <v>0.01</v>
      </c>
      <c r="E3980" t="s">
        <v>67</v>
      </c>
      <c r="F3980" t="s">
        <v>15279</v>
      </c>
      <c r="G3980">
        <v>8</v>
      </c>
    </row>
    <row r="3981" spans="1:7">
      <c r="A3981">
        <v>3057</v>
      </c>
      <c r="B3981" t="s">
        <v>4286</v>
      </c>
      <c r="C3981" t="s">
        <v>4287</v>
      </c>
      <c r="D3981">
        <v>0.8</v>
      </c>
      <c r="E3981" t="s">
        <v>67</v>
      </c>
      <c r="F3981" t="s">
        <v>58</v>
      </c>
      <c r="G3981">
        <v>8</v>
      </c>
    </row>
    <row r="3982" spans="1:7">
      <c r="A3982">
        <v>11998</v>
      </c>
      <c r="B3982" t="s">
        <v>4234</v>
      </c>
      <c r="C3982" t="s">
        <v>4042</v>
      </c>
      <c r="D3982">
        <v>0.8</v>
      </c>
      <c r="E3982" t="s">
        <v>107</v>
      </c>
      <c r="F3982" t="s">
        <v>3381</v>
      </c>
      <c r="G3982">
        <v>5</v>
      </c>
    </row>
    <row r="3983" spans="1:7">
      <c r="A3983">
        <v>3058</v>
      </c>
      <c r="B3983" t="s">
        <v>4234</v>
      </c>
      <c r="C3983" t="s">
        <v>4235</v>
      </c>
      <c r="D3983">
        <v>0.1</v>
      </c>
      <c r="E3983" t="s">
        <v>107</v>
      </c>
      <c r="F3983" t="s">
        <v>3381</v>
      </c>
      <c r="G3983">
        <v>7</v>
      </c>
    </row>
    <row r="3984" spans="1:7">
      <c r="A3984">
        <v>3059</v>
      </c>
      <c r="B3984" t="s">
        <v>9588</v>
      </c>
      <c r="C3984" t="s">
        <v>9565</v>
      </c>
      <c r="D3984">
        <v>0.01</v>
      </c>
      <c r="E3984" t="s">
        <v>107</v>
      </c>
      <c r="F3984" t="s">
        <v>9536</v>
      </c>
      <c r="G3984">
        <v>1</v>
      </c>
    </row>
    <row r="3985" spans="1:7">
      <c r="A3985">
        <v>3060</v>
      </c>
      <c r="B3985" t="s">
        <v>9588</v>
      </c>
      <c r="C3985" t="s">
        <v>9576</v>
      </c>
      <c r="D3985">
        <v>0.01</v>
      </c>
      <c r="E3985" t="s">
        <v>49</v>
      </c>
      <c r="F3985" t="s">
        <v>9536</v>
      </c>
      <c r="G3985">
        <v>1</v>
      </c>
    </row>
    <row r="3986" spans="1:7">
      <c r="A3986">
        <v>11079</v>
      </c>
      <c r="B3986" t="s">
        <v>1420</v>
      </c>
      <c r="C3986" t="s">
        <v>11887</v>
      </c>
      <c r="D3986">
        <v>0.1</v>
      </c>
      <c r="E3986" t="s">
        <v>166</v>
      </c>
      <c r="F3986" t="s">
        <v>11649</v>
      </c>
      <c r="G3986">
        <v>8</v>
      </c>
    </row>
    <row r="3987" spans="1:7">
      <c r="A3987">
        <v>6897</v>
      </c>
      <c r="B3987" t="s">
        <v>1420</v>
      </c>
      <c r="C3987" t="s">
        <v>1411</v>
      </c>
      <c r="D3987">
        <v>0.8</v>
      </c>
      <c r="E3987" t="s">
        <v>166</v>
      </c>
      <c r="F3987" t="s">
        <v>1331</v>
      </c>
      <c r="G3987">
        <v>4</v>
      </c>
    </row>
    <row r="3988" spans="1:7">
      <c r="A3988">
        <v>430</v>
      </c>
      <c r="B3988" t="s">
        <v>4208</v>
      </c>
      <c r="C3988" t="s">
        <v>17462</v>
      </c>
      <c r="D3988">
        <v>0.01</v>
      </c>
      <c r="F3988" t="s">
        <v>11295</v>
      </c>
      <c r="G3988">
        <v>5</v>
      </c>
    </row>
    <row r="3989" spans="1:7">
      <c r="A3989">
        <v>3061</v>
      </c>
      <c r="B3989" t="s">
        <v>4208</v>
      </c>
      <c r="C3989" t="s">
        <v>4162</v>
      </c>
      <c r="D3989">
        <v>0.8</v>
      </c>
      <c r="E3989" t="s">
        <v>203</v>
      </c>
      <c r="F3989" t="s">
        <v>3381</v>
      </c>
      <c r="G3989">
        <v>5</v>
      </c>
    </row>
    <row r="3990" spans="1:7">
      <c r="A3990">
        <v>3062</v>
      </c>
      <c r="B3990" t="s">
        <v>14323</v>
      </c>
      <c r="C3990" t="s">
        <v>14312</v>
      </c>
      <c r="D3990">
        <v>0.01</v>
      </c>
      <c r="E3990" t="s">
        <v>49</v>
      </c>
      <c r="F3990" t="s">
        <v>14278</v>
      </c>
      <c r="G3990">
        <v>1</v>
      </c>
    </row>
    <row r="3991" spans="1:7">
      <c r="A3991">
        <v>6787</v>
      </c>
      <c r="B3991" t="s">
        <v>13956</v>
      </c>
      <c r="C3991" t="s">
        <v>16103</v>
      </c>
      <c r="D3991">
        <v>0.8</v>
      </c>
      <c r="E3991" t="s">
        <v>803</v>
      </c>
      <c r="F3991" t="s">
        <v>12660</v>
      </c>
      <c r="G3991">
        <v>5</v>
      </c>
    </row>
    <row r="3992" spans="1:7">
      <c r="A3992">
        <v>3063</v>
      </c>
      <c r="B3992" t="s">
        <v>707</v>
      </c>
      <c r="C3992" t="s">
        <v>165</v>
      </c>
      <c r="D3992">
        <v>0.01</v>
      </c>
      <c r="E3992" t="s">
        <v>166</v>
      </c>
      <c r="F3992" t="s">
        <v>68</v>
      </c>
      <c r="G3992">
        <v>1</v>
      </c>
    </row>
    <row r="3993" spans="1:7">
      <c r="A3993">
        <v>3064</v>
      </c>
      <c r="B3993" t="s">
        <v>707</v>
      </c>
      <c r="C3993" t="s">
        <v>699</v>
      </c>
      <c r="D3993">
        <v>0.01</v>
      </c>
      <c r="E3993" t="s">
        <v>166</v>
      </c>
      <c r="F3993" t="s">
        <v>68</v>
      </c>
      <c r="G3993">
        <v>5</v>
      </c>
    </row>
    <row r="3994" spans="1:7">
      <c r="A3994">
        <v>6608</v>
      </c>
      <c r="B3994" t="s">
        <v>17463</v>
      </c>
      <c r="C3994" t="s">
        <v>6391</v>
      </c>
      <c r="D3994">
        <v>0.8</v>
      </c>
      <c r="E3994" t="s">
        <v>203</v>
      </c>
      <c r="F3994" t="s">
        <v>5790</v>
      </c>
      <c r="G3994">
        <v>5</v>
      </c>
    </row>
    <row r="3995" spans="1:7">
      <c r="A3995">
        <v>3067</v>
      </c>
      <c r="B3995" t="s">
        <v>6154</v>
      </c>
      <c r="C3995" t="s">
        <v>6563</v>
      </c>
      <c r="D3995">
        <v>0.8</v>
      </c>
      <c r="E3995" t="s">
        <v>203</v>
      </c>
      <c r="F3995" t="s">
        <v>6139</v>
      </c>
      <c r="G3995">
        <v>8</v>
      </c>
    </row>
    <row r="3996" spans="1:7">
      <c r="A3996">
        <v>3066</v>
      </c>
      <c r="B3996" t="s">
        <v>6154</v>
      </c>
      <c r="C3996" t="s">
        <v>6149</v>
      </c>
      <c r="D3996">
        <v>0.7</v>
      </c>
      <c r="E3996" t="s">
        <v>80</v>
      </c>
      <c r="F3996" t="s">
        <v>6139</v>
      </c>
      <c r="G3996">
        <v>4</v>
      </c>
    </row>
    <row r="3997" spans="1:7">
      <c r="A3997">
        <v>3065</v>
      </c>
      <c r="B3997" t="s">
        <v>6154</v>
      </c>
      <c r="C3997" t="s">
        <v>16414</v>
      </c>
      <c r="D3997">
        <v>0.6</v>
      </c>
      <c r="F3997" t="s">
        <v>15305</v>
      </c>
      <c r="G3997">
        <v>8</v>
      </c>
    </row>
    <row r="3998" spans="1:7">
      <c r="A3998">
        <v>432</v>
      </c>
      <c r="B3998" t="s">
        <v>11910</v>
      </c>
      <c r="C3998" t="s">
        <v>11162</v>
      </c>
      <c r="D3998">
        <v>0.01</v>
      </c>
      <c r="E3998" t="s">
        <v>203</v>
      </c>
      <c r="F3998" t="s">
        <v>10870</v>
      </c>
      <c r="G3998">
        <v>8</v>
      </c>
    </row>
    <row r="3999" spans="1:7">
      <c r="A3999">
        <v>433</v>
      </c>
      <c r="B3999" t="s">
        <v>11910</v>
      </c>
      <c r="C3999" t="s">
        <v>11905</v>
      </c>
      <c r="D3999">
        <v>0.01</v>
      </c>
      <c r="E3999" t="s">
        <v>203</v>
      </c>
      <c r="F3999" t="s">
        <v>11649</v>
      </c>
      <c r="G3999">
        <v>8</v>
      </c>
    </row>
    <row r="4000" spans="1:7">
      <c r="A4000">
        <v>431</v>
      </c>
      <c r="B4000" t="s">
        <v>11910</v>
      </c>
      <c r="C4000" t="s">
        <v>17464</v>
      </c>
      <c r="D4000">
        <v>0.01</v>
      </c>
      <c r="E4000" t="s">
        <v>80</v>
      </c>
      <c r="F4000" t="s">
        <v>10870</v>
      </c>
      <c r="G4000">
        <v>8</v>
      </c>
    </row>
    <row r="4001" spans="1:7">
      <c r="A4001">
        <v>434</v>
      </c>
      <c r="B4001" t="s">
        <v>9346</v>
      </c>
      <c r="C4001" t="s">
        <v>9343</v>
      </c>
      <c r="D4001">
        <v>0.01</v>
      </c>
      <c r="E4001" t="s">
        <v>123</v>
      </c>
      <c r="F4001" t="s">
        <v>9136</v>
      </c>
      <c r="G4001">
        <v>3</v>
      </c>
    </row>
    <row r="4002" spans="1:7">
      <c r="A4002">
        <v>435</v>
      </c>
      <c r="B4002" t="s">
        <v>14526</v>
      </c>
      <c r="C4002" t="s">
        <v>16417</v>
      </c>
      <c r="D4002">
        <v>0.6</v>
      </c>
      <c r="E4002" t="s">
        <v>67</v>
      </c>
      <c r="F4002" t="s">
        <v>11921</v>
      </c>
      <c r="G4002">
        <v>5</v>
      </c>
    </row>
    <row r="4003" spans="1:7">
      <c r="A4003">
        <v>6609</v>
      </c>
      <c r="B4003" t="s">
        <v>14526</v>
      </c>
      <c r="C4003" t="s">
        <v>14464</v>
      </c>
      <c r="D4003">
        <v>0.5</v>
      </c>
      <c r="E4003" t="s">
        <v>67</v>
      </c>
      <c r="F4003" t="s">
        <v>14278</v>
      </c>
      <c r="G4003">
        <v>3</v>
      </c>
    </row>
    <row r="4004" spans="1:7">
      <c r="A4004">
        <v>3068</v>
      </c>
      <c r="B4004" t="s">
        <v>14526</v>
      </c>
      <c r="C4004" t="s">
        <v>14527</v>
      </c>
      <c r="D4004">
        <v>0.8</v>
      </c>
      <c r="E4004" t="s">
        <v>67</v>
      </c>
      <c r="F4004" t="s">
        <v>14278</v>
      </c>
      <c r="G4004">
        <v>5</v>
      </c>
    </row>
    <row r="4005" spans="1:7">
      <c r="A4005">
        <v>3431</v>
      </c>
      <c r="B4005" t="s">
        <v>1405</v>
      </c>
      <c r="C4005" t="s">
        <v>1396</v>
      </c>
      <c r="D4005">
        <v>0.01</v>
      </c>
      <c r="E4005" t="s">
        <v>49</v>
      </c>
      <c r="F4005" t="s">
        <v>1331</v>
      </c>
      <c r="G4005">
        <v>4</v>
      </c>
    </row>
    <row r="4006" spans="1:7">
      <c r="A4006">
        <v>3432</v>
      </c>
      <c r="B4006" t="s">
        <v>449</v>
      </c>
      <c r="C4006" t="s">
        <v>439</v>
      </c>
      <c r="D4006">
        <v>0.01</v>
      </c>
      <c r="E4006" t="s">
        <v>49</v>
      </c>
      <c r="F4006" t="s">
        <v>68</v>
      </c>
      <c r="G4006">
        <v>3</v>
      </c>
    </row>
    <row r="4007" spans="1:7">
      <c r="A4007">
        <v>11080</v>
      </c>
      <c r="B4007" t="s">
        <v>8354</v>
      </c>
      <c r="C4007" t="s">
        <v>18516</v>
      </c>
      <c r="D4007">
        <v>0.1</v>
      </c>
      <c r="E4007" t="s">
        <v>40</v>
      </c>
      <c r="F4007" t="s">
        <v>8277</v>
      </c>
      <c r="G4007">
        <v>8</v>
      </c>
    </row>
    <row r="4008" spans="1:7">
      <c r="A4008">
        <v>3433</v>
      </c>
      <c r="B4008" t="s">
        <v>865</v>
      </c>
      <c r="C4008" t="s">
        <v>12972</v>
      </c>
      <c r="D4008">
        <v>0.01</v>
      </c>
      <c r="E4008" t="s">
        <v>123</v>
      </c>
      <c r="F4008" t="s">
        <v>12660</v>
      </c>
      <c r="G4008">
        <v>7</v>
      </c>
    </row>
    <row r="4009" spans="1:7">
      <c r="A4009">
        <v>3434</v>
      </c>
      <c r="B4009" t="s">
        <v>865</v>
      </c>
      <c r="C4009" t="s">
        <v>17466</v>
      </c>
      <c r="D4009">
        <v>0.01</v>
      </c>
      <c r="E4009" t="s">
        <v>123</v>
      </c>
      <c r="F4009" t="s">
        <v>15357</v>
      </c>
      <c r="G4009">
        <v>8</v>
      </c>
    </row>
    <row r="4010" spans="1:7">
      <c r="A4010">
        <v>3435</v>
      </c>
      <c r="B4010" t="s">
        <v>6002</v>
      </c>
      <c r="C4010" t="s">
        <v>17467</v>
      </c>
      <c r="D4010">
        <v>0.01</v>
      </c>
      <c r="F4010" t="s">
        <v>5790</v>
      </c>
      <c r="G4010">
        <v>6</v>
      </c>
    </row>
    <row r="4011" spans="1:7">
      <c r="A4011">
        <v>3436</v>
      </c>
      <c r="B4011" t="s">
        <v>6788</v>
      </c>
      <c r="C4011" t="s">
        <v>6790</v>
      </c>
      <c r="D4011">
        <v>0.01</v>
      </c>
      <c r="E4011" t="s">
        <v>123</v>
      </c>
      <c r="F4011" t="s">
        <v>6576</v>
      </c>
      <c r="G4011">
        <v>2</v>
      </c>
    </row>
    <row r="4012" spans="1:7">
      <c r="A4012">
        <v>3437</v>
      </c>
      <c r="B4012" t="s">
        <v>6788</v>
      </c>
      <c r="C4012" t="s">
        <v>17468</v>
      </c>
      <c r="D4012">
        <v>0.01</v>
      </c>
      <c r="E4012" t="s">
        <v>123</v>
      </c>
      <c r="F4012" t="s">
        <v>15357</v>
      </c>
      <c r="G4012">
        <v>4</v>
      </c>
    </row>
    <row r="4013" spans="1:7">
      <c r="A4013">
        <v>11931</v>
      </c>
      <c r="B4013" t="s">
        <v>9127</v>
      </c>
      <c r="C4013" t="s">
        <v>8867</v>
      </c>
      <c r="D4013">
        <v>0.8</v>
      </c>
      <c r="E4013" t="s">
        <v>203</v>
      </c>
      <c r="F4013" t="s">
        <v>8594</v>
      </c>
      <c r="G4013">
        <v>2</v>
      </c>
    </row>
    <row r="4014" spans="1:7">
      <c r="A4014">
        <v>3438</v>
      </c>
      <c r="B4014" t="s">
        <v>9127</v>
      </c>
      <c r="C4014" t="s">
        <v>9116</v>
      </c>
      <c r="D4014">
        <v>1</v>
      </c>
      <c r="E4014" t="s">
        <v>203</v>
      </c>
      <c r="F4014" t="s">
        <v>8594</v>
      </c>
      <c r="G4014">
        <v>7</v>
      </c>
    </row>
    <row r="4015" spans="1:7">
      <c r="A4015">
        <v>3439</v>
      </c>
      <c r="B4015" t="s">
        <v>4022</v>
      </c>
      <c r="C4015" t="s">
        <v>4215</v>
      </c>
      <c r="D4015">
        <v>0.8</v>
      </c>
      <c r="E4015" t="s">
        <v>67</v>
      </c>
      <c r="F4015" t="s">
        <v>3381</v>
      </c>
      <c r="G4015">
        <v>7</v>
      </c>
    </row>
    <row r="4016" spans="1:7">
      <c r="A4016">
        <v>3441</v>
      </c>
      <c r="B4016" t="s">
        <v>12957</v>
      </c>
      <c r="C4016" t="s">
        <v>12951</v>
      </c>
      <c r="D4016">
        <v>0.01</v>
      </c>
      <c r="E4016" t="s">
        <v>203</v>
      </c>
      <c r="F4016" t="s">
        <v>12660</v>
      </c>
      <c r="G4016">
        <v>5</v>
      </c>
    </row>
    <row r="4017" spans="1:7">
      <c r="A4017">
        <v>3440</v>
      </c>
      <c r="B4017" t="s">
        <v>12957</v>
      </c>
      <c r="C4017" t="s">
        <v>17469</v>
      </c>
      <c r="D4017">
        <v>0.01</v>
      </c>
      <c r="E4017" t="s">
        <v>123</v>
      </c>
      <c r="F4017" t="s">
        <v>12660</v>
      </c>
      <c r="G4017">
        <v>5</v>
      </c>
    </row>
    <row r="4018" spans="1:7">
      <c r="A4018">
        <v>3442</v>
      </c>
      <c r="B4018" t="s">
        <v>8578</v>
      </c>
      <c r="C4018" t="s">
        <v>5761</v>
      </c>
      <c r="D4018">
        <v>0.01</v>
      </c>
      <c r="E4018" t="s">
        <v>203</v>
      </c>
      <c r="F4018" t="s">
        <v>4963</v>
      </c>
      <c r="G4018">
        <v>8</v>
      </c>
    </row>
    <row r="4019" spans="1:7">
      <c r="A4019">
        <v>562</v>
      </c>
      <c r="B4019" t="s">
        <v>9289</v>
      </c>
      <c r="C4019" t="s">
        <v>9286</v>
      </c>
      <c r="D4019">
        <v>0.8</v>
      </c>
      <c r="E4019" t="s">
        <v>203</v>
      </c>
      <c r="F4019" t="s">
        <v>9136</v>
      </c>
      <c r="G4019">
        <v>2</v>
      </c>
    </row>
    <row r="4020" spans="1:7">
      <c r="A4020">
        <v>3443</v>
      </c>
      <c r="B4020" t="s">
        <v>1946</v>
      </c>
      <c r="C4020" t="s">
        <v>1948</v>
      </c>
      <c r="D4020">
        <v>0.1</v>
      </c>
      <c r="E4020" t="s">
        <v>49</v>
      </c>
      <c r="F4020" t="s">
        <v>1778</v>
      </c>
      <c r="G4020">
        <v>3</v>
      </c>
    </row>
    <row r="4021" spans="1:7">
      <c r="A4021">
        <v>3444</v>
      </c>
      <c r="B4021" t="s">
        <v>7052</v>
      </c>
      <c r="C4021" t="s">
        <v>7069</v>
      </c>
      <c r="D4021">
        <v>0.6</v>
      </c>
      <c r="E4021" t="s">
        <v>135</v>
      </c>
      <c r="F4021" t="s">
        <v>6576</v>
      </c>
      <c r="G4021">
        <v>5</v>
      </c>
    </row>
    <row r="4022" spans="1:7">
      <c r="A4022">
        <v>6745</v>
      </c>
      <c r="B4022" t="s">
        <v>7052</v>
      </c>
      <c r="C4022" t="s">
        <v>7048</v>
      </c>
      <c r="D4022">
        <v>0.8</v>
      </c>
      <c r="E4022" t="s">
        <v>107</v>
      </c>
      <c r="F4022" t="s">
        <v>6576</v>
      </c>
      <c r="G4022">
        <v>5</v>
      </c>
    </row>
    <row r="4023" spans="1:7">
      <c r="A4023">
        <v>563</v>
      </c>
      <c r="B4023" t="s">
        <v>11657</v>
      </c>
      <c r="C4023" t="s">
        <v>11648</v>
      </c>
      <c r="D4023">
        <v>0.01</v>
      </c>
      <c r="E4023" t="s">
        <v>67</v>
      </c>
      <c r="F4023" t="s">
        <v>11649</v>
      </c>
      <c r="G4023">
        <v>4</v>
      </c>
    </row>
    <row r="4024" spans="1:7">
      <c r="A4024">
        <v>564</v>
      </c>
      <c r="B4024" t="s">
        <v>7339</v>
      </c>
      <c r="C4024" t="s">
        <v>7340</v>
      </c>
      <c r="D4024">
        <v>0.8</v>
      </c>
      <c r="E4024" t="s">
        <v>166</v>
      </c>
      <c r="F4024" t="s">
        <v>7247</v>
      </c>
      <c r="G4024">
        <v>1</v>
      </c>
    </row>
    <row r="4025" spans="1:7">
      <c r="A4025">
        <v>565</v>
      </c>
      <c r="B4025" t="s">
        <v>11886</v>
      </c>
      <c r="C4025" t="s">
        <v>11887</v>
      </c>
      <c r="D4025">
        <v>0.01</v>
      </c>
      <c r="E4025" t="s">
        <v>166</v>
      </c>
      <c r="F4025" t="s">
        <v>11649</v>
      </c>
      <c r="G4025">
        <v>8</v>
      </c>
    </row>
    <row r="4026" spans="1:7">
      <c r="A4026">
        <v>3875</v>
      </c>
      <c r="B4026" t="s">
        <v>1532</v>
      </c>
      <c r="C4026" t="s">
        <v>1519</v>
      </c>
      <c r="D4026">
        <v>0.01</v>
      </c>
      <c r="E4026" t="s">
        <v>166</v>
      </c>
      <c r="F4026" t="s">
        <v>41</v>
      </c>
      <c r="G4026">
        <v>5</v>
      </c>
    </row>
    <row r="4027" spans="1:7">
      <c r="A4027">
        <v>3445</v>
      </c>
      <c r="B4027" t="s">
        <v>5802</v>
      </c>
      <c r="C4027" t="s">
        <v>5795</v>
      </c>
      <c r="D4027">
        <v>0.01</v>
      </c>
      <c r="E4027" t="s">
        <v>80</v>
      </c>
      <c r="F4027" t="s">
        <v>5790</v>
      </c>
      <c r="G4027">
        <v>1</v>
      </c>
    </row>
    <row r="4028" spans="1:7">
      <c r="A4028">
        <v>3446</v>
      </c>
      <c r="B4028" t="s">
        <v>7952</v>
      </c>
      <c r="C4028" t="s">
        <v>17310</v>
      </c>
      <c r="D4028">
        <v>0.01</v>
      </c>
      <c r="E4028" t="s">
        <v>135</v>
      </c>
      <c r="F4028" t="s">
        <v>14771</v>
      </c>
      <c r="G4028">
        <v>3</v>
      </c>
    </row>
    <row r="4029" spans="1:7">
      <c r="A4029">
        <v>3447</v>
      </c>
      <c r="B4029" t="s">
        <v>17470</v>
      </c>
      <c r="C4029" t="s">
        <v>12464</v>
      </c>
      <c r="D4029">
        <v>0.01</v>
      </c>
      <c r="E4029" t="s">
        <v>166</v>
      </c>
      <c r="F4029" t="s">
        <v>12334</v>
      </c>
      <c r="G4029">
        <v>3</v>
      </c>
    </row>
    <row r="4030" spans="1:7">
      <c r="A4030">
        <v>7674</v>
      </c>
      <c r="B4030" t="s">
        <v>12997</v>
      </c>
      <c r="C4030" t="s">
        <v>18517</v>
      </c>
      <c r="D4030">
        <v>0.8</v>
      </c>
      <c r="E4030" t="s">
        <v>49</v>
      </c>
      <c r="F4030" t="s">
        <v>13121</v>
      </c>
      <c r="G4030">
        <v>6</v>
      </c>
    </row>
    <row r="4031" spans="1:7">
      <c r="A4031">
        <v>691</v>
      </c>
      <c r="B4031" t="s">
        <v>9441</v>
      </c>
      <c r="C4031" t="s">
        <v>9442</v>
      </c>
      <c r="D4031">
        <v>0.01</v>
      </c>
      <c r="E4031" t="s">
        <v>595</v>
      </c>
      <c r="F4031" t="s">
        <v>9136</v>
      </c>
      <c r="G4031">
        <v>5</v>
      </c>
    </row>
    <row r="4032" spans="1:7">
      <c r="A4032">
        <v>3876</v>
      </c>
      <c r="B4032" t="s">
        <v>5685</v>
      </c>
      <c r="C4032" t="s">
        <v>16113</v>
      </c>
      <c r="D4032">
        <v>0.01</v>
      </c>
      <c r="F4032" t="s">
        <v>4963</v>
      </c>
      <c r="G4032">
        <v>8</v>
      </c>
    </row>
    <row r="4033" spans="1:7">
      <c r="A4033">
        <v>3877</v>
      </c>
      <c r="B4033" t="s">
        <v>5685</v>
      </c>
      <c r="C4033" t="s">
        <v>16815</v>
      </c>
      <c r="D4033">
        <v>0.01</v>
      </c>
      <c r="E4033" t="s">
        <v>166</v>
      </c>
      <c r="F4033" t="s">
        <v>15400</v>
      </c>
      <c r="G4033">
        <v>8</v>
      </c>
    </row>
    <row r="4034" spans="1:7">
      <c r="A4034">
        <v>693</v>
      </c>
      <c r="B4034" t="s">
        <v>11057</v>
      </c>
      <c r="C4034" t="s">
        <v>11009</v>
      </c>
      <c r="D4034">
        <v>0.01</v>
      </c>
      <c r="F4034" t="s">
        <v>10625</v>
      </c>
      <c r="G4034">
        <v>5</v>
      </c>
    </row>
    <row r="4035" spans="1:7">
      <c r="A4035">
        <v>692</v>
      </c>
      <c r="B4035" t="s">
        <v>11057</v>
      </c>
      <c r="C4035" t="s">
        <v>17241</v>
      </c>
      <c r="D4035">
        <v>0.01</v>
      </c>
      <c r="F4035" t="s">
        <v>12619</v>
      </c>
      <c r="G4035">
        <v>5</v>
      </c>
    </row>
    <row r="4036" spans="1:7">
      <c r="A4036">
        <v>694</v>
      </c>
      <c r="B4036" t="s">
        <v>11057</v>
      </c>
      <c r="C4036" t="s">
        <v>11044</v>
      </c>
      <c r="D4036">
        <v>0.01</v>
      </c>
      <c r="E4036" t="s">
        <v>203</v>
      </c>
      <c r="F4036" t="s">
        <v>10625</v>
      </c>
      <c r="G4036">
        <v>5</v>
      </c>
    </row>
    <row r="4037" spans="1:7">
      <c r="A4037">
        <v>3878</v>
      </c>
      <c r="B4037" t="s">
        <v>3992</v>
      </c>
      <c r="C4037" t="s">
        <v>3858</v>
      </c>
      <c r="D4037">
        <v>0.01</v>
      </c>
      <c r="E4037" t="s">
        <v>89</v>
      </c>
      <c r="F4037" t="s">
        <v>58</v>
      </c>
      <c r="G4037">
        <v>4</v>
      </c>
    </row>
    <row r="4038" spans="1:7">
      <c r="A4038">
        <v>3879</v>
      </c>
      <c r="B4038" t="s">
        <v>10447</v>
      </c>
      <c r="C4038" t="s">
        <v>10437</v>
      </c>
      <c r="D4038">
        <v>0.01</v>
      </c>
      <c r="E4038" t="s">
        <v>67</v>
      </c>
      <c r="F4038" t="s">
        <v>10160</v>
      </c>
      <c r="G4038">
        <v>5</v>
      </c>
    </row>
    <row r="4039" spans="1:7">
      <c r="A4039">
        <v>3880</v>
      </c>
      <c r="B4039" t="s">
        <v>10447</v>
      </c>
      <c r="C4039" t="s">
        <v>16779</v>
      </c>
      <c r="D4039">
        <v>0.01</v>
      </c>
      <c r="E4039" t="s">
        <v>12625</v>
      </c>
      <c r="F4039" t="s">
        <v>14278</v>
      </c>
      <c r="G4039">
        <v>5</v>
      </c>
    </row>
    <row r="4040" spans="1:7">
      <c r="A4040">
        <v>695</v>
      </c>
      <c r="B4040" t="s">
        <v>17472</v>
      </c>
      <c r="C4040" t="s">
        <v>1613</v>
      </c>
      <c r="D4040">
        <v>0.01</v>
      </c>
      <c r="E4040" t="s">
        <v>107</v>
      </c>
      <c r="F4040" t="s">
        <v>41</v>
      </c>
      <c r="G4040">
        <v>7</v>
      </c>
    </row>
    <row r="4041" spans="1:7">
      <c r="A4041">
        <v>3881</v>
      </c>
      <c r="B4041" t="s">
        <v>12694</v>
      </c>
      <c r="C4041" t="s">
        <v>18408</v>
      </c>
      <c r="D4041">
        <v>0.01</v>
      </c>
      <c r="E4041" t="s">
        <v>49</v>
      </c>
      <c r="F4041" t="s">
        <v>12660</v>
      </c>
      <c r="G4041">
        <v>1</v>
      </c>
    </row>
    <row r="4042" spans="1:7">
      <c r="A4042">
        <v>11802</v>
      </c>
      <c r="B4042" t="s">
        <v>13839</v>
      </c>
      <c r="C4042" t="s">
        <v>13827</v>
      </c>
      <c r="D4042">
        <v>0.8</v>
      </c>
      <c r="E4042" t="s">
        <v>80</v>
      </c>
      <c r="F4042" t="s">
        <v>13121</v>
      </c>
      <c r="G4042">
        <v>5</v>
      </c>
    </row>
    <row r="4043" spans="1:7">
      <c r="A4043">
        <v>696</v>
      </c>
      <c r="B4043" t="s">
        <v>2061</v>
      </c>
      <c r="C4043" t="s">
        <v>10960</v>
      </c>
      <c r="D4043">
        <v>0.01</v>
      </c>
      <c r="E4043" t="s">
        <v>67</v>
      </c>
      <c r="F4043" t="s">
        <v>10625</v>
      </c>
      <c r="G4043">
        <v>5</v>
      </c>
    </row>
    <row r="4044" spans="1:7">
      <c r="A4044">
        <v>3882</v>
      </c>
      <c r="B4044" t="s">
        <v>2061</v>
      </c>
      <c r="C4044" t="s">
        <v>2058</v>
      </c>
      <c r="D4044">
        <v>0.01</v>
      </c>
      <c r="E4044" t="s">
        <v>67</v>
      </c>
      <c r="F4044" t="s">
        <v>1778</v>
      </c>
      <c r="G4044">
        <v>5</v>
      </c>
    </row>
    <row r="4045" spans="1:7">
      <c r="A4045">
        <v>6833</v>
      </c>
      <c r="B4045" t="s">
        <v>8337</v>
      </c>
      <c r="C4045" t="s">
        <v>8330</v>
      </c>
      <c r="D4045">
        <v>0.8</v>
      </c>
      <c r="E4045" t="s">
        <v>166</v>
      </c>
      <c r="F4045" t="s">
        <v>8277</v>
      </c>
      <c r="G4045">
        <v>4</v>
      </c>
    </row>
    <row r="4046" spans="1:7">
      <c r="A4046">
        <v>3883</v>
      </c>
      <c r="B4046" t="s">
        <v>7849</v>
      </c>
      <c r="C4046" t="s">
        <v>18391</v>
      </c>
      <c r="D4046">
        <v>0.01</v>
      </c>
      <c r="E4046" t="s">
        <v>40</v>
      </c>
      <c r="F4046" t="s">
        <v>14771</v>
      </c>
      <c r="G4046">
        <v>1</v>
      </c>
    </row>
    <row r="4047" spans="1:7">
      <c r="A4047">
        <v>3884</v>
      </c>
      <c r="B4047" t="s">
        <v>8992</v>
      </c>
      <c r="C4047" t="s">
        <v>8985</v>
      </c>
      <c r="D4047">
        <v>0.01</v>
      </c>
      <c r="E4047" t="s">
        <v>107</v>
      </c>
      <c r="F4047" t="s">
        <v>8594</v>
      </c>
      <c r="G4047">
        <v>5</v>
      </c>
    </row>
    <row r="4048" spans="1:7">
      <c r="A4048">
        <v>3885</v>
      </c>
      <c r="B4048" t="s">
        <v>2594</v>
      </c>
      <c r="C4048" t="s">
        <v>2595</v>
      </c>
      <c r="D4048">
        <v>0.01</v>
      </c>
      <c r="E4048" t="s">
        <v>67</v>
      </c>
      <c r="F4048" t="s">
        <v>2210</v>
      </c>
      <c r="G4048">
        <v>7</v>
      </c>
    </row>
    <row r="4049" spans="1:7">
      <c r="A4049">
        <v>698</v>
      </c>
      <c r="B4049" t="s">
        <v>11077</v>
      </c>
      <c r="C4049" t="s">
        <v>16573</v>
      </c>
      <c r="D4049">
        <v>0.1</v>
      </c>
      <c r="E4049" t="s">
        <v>107</v>
      </c>
      <c r="F4049" t="s">
        <v>10625</v>
      </c>
      <c r="G4049">
        <v>6</v>
      </c>
    </row>
    <row r="4050" spans="1:7">
      <c r="A4050">
        <v>697</v>
      </c>
      <c r="B4050" t="s">
        <v>11077</v>
      </c>
      <c r="C4050" t="s">
        <v>17473</v>
      </c>
      <c r="D4050">
        <v>0.01</v>
      </c>
      <c r="E4050" t="s">
        <v>107</v>
      </c>
      <c r="F4050" t="s">
        <v>12619</v>
      </c>
      <c r="G4050">
        <v>6</v>
      </c>
    </row>
    <row r="4051" spans="1:7">
      <c r="A4051">
        <v>3886</v>
      </c>
      <c r="B4051" t="s">
        <v>5527</v>
      </c>
      <c r="C4051" t="s">
        <v>5518</v>
      </c>
      <c r="D4051">
        <v>0.01</v>
      </c>
      <c r="E4051" t="s">
        <v>49</v>
      </c>
      <c r="F4051" t="s">
        <v>4512</v>
      </c>
      <c r="G4051">
        <v>7</v>
      </c>
    </row>
    <row r="4052" spans="1:7">
      <c r="A4052">
        <v>3887</v>
      </c>
      <c r="B4052" t="s">
        <v>655</v>
      </c>
      <c r="C4052" t="s">
        <v>643</v>
      </c>
      <c r="D4052">
        <v>0.01</v>
      </c>
      <c r="E4052" t="s">
        <v>67</v>
      </c>
      <c r="F4052" t="s">
        <v>68</v>
      </c>
      <c r="G4052">
        <v>5</v>
      </c>
    </row>
    <row r="4053" spans="1:7">
      <c r="A4053">
        <v>3888</v>
      </c>
      <c r="B4053" t="s">
        <v>2109</v>
      </c>
      <c r="C4053" t="s">
        <v>2105</v>
      </c>
      <c r="D4053">
        <v>0.8</v>
      </c>
      <c r="F4053" t="s">
        <v>1778</v>
      </c>
      <c r="G4053">
        <v>5</v>
      </c>
    </row>
    <row r="4054" spans="1:7">
      <c r="A4054">
        <v>3889</v>
      </c>
      <c r="B4054" t="s">
        <v>2478</v>
      </c>
      <c r="C4054" t="s">
        <v>2490</v>
      </c>
      <c r="D4054">
        <v>0.01</v>
      </c>
      <c r="E4054" t="s">
        <v>40</v>
      </c>
      <c r="F4054" t="s">
        <v>2210</v>
      </c>
      <c r="G4054">
        <v>3</v>
      </c>
    </row>
    <row r="4055" spans="1:7">
      <c r="A4055">
        <v>3890</v>
      </c>
      <c r="B4055" t="s">
        <v>4499</v>
      </c>
      <c r="C4055" t="s">
        <v>4494</v>
      </c>
      <c r="D4055">
        <v>0.8</v>
      </c>
      <c r="E4055" t="s">
        <v>203</v>
      </c>
      <c r="F4055" t="s">
        <v>4434</v>
      </c>
      <c r="G4055">
        <v>5</v>
      </c>
    </row>
    <row r="4056" spans="1:7">
      <c r="A4056">
        <v>3891</v>
      </c>
      <c r="B4056" t="s">
        <v>1826</v>
      </c>
      <c r="C4056" t="s">
        <v>1828</v>
      </c>
      <c r="D4056">
        <v>0.8</v>
      </c>
      <c r="E4056" t="s">
        <v>40</v>
      </c>
      <c r="F4056" t="s">
        <v>1778</v>
      </c>
      <c r="G4056">
        <v>1</v>
      </c>
    </row>
    <row r="4057" spans="1:7">
      <c r="A4057">
        <v>3892</v>
      </c>
      <c r="B4057" t="s">
        <v>708</v>
      </c>
      <c r="C4057" t="s">
        <v>699</v>
      </c>
      <c r="D4057">
        <v>0.01</v>
      </c>
      <c r="E4057" t="s">
        <v>166</v>
      </c>
      <c r="F4057" t="s">
        <v>68</v>
      </c>
      <c r="G4057">
        <v>5</v>
      </c>
    </row>
    <row r="4058" spans="1:7">
      <c r="A4058">
        <v>699</v>
      </c>
      <c r="B4058" t="s">
        <v>1061</v>
      </c>
      <c r="C4058" t="s">
        <v>1048</v>
      </c>
      <c r="D4058">
        <v>0.8</v>
      </c>
      <c r="F4058" t="s">
        <v>41</v>
      </c>
      <c r="G4058">
        <v>1</v>
      </c>
    </row>
    <row r="4059" spans="1:7">
      <c r="A4059">
        <v>3893</v>
      </c>
      <c r="B4059" t="s">
        <v>841</v>
      </c>
      <c r="C4059" t="s">
        <v>16979</v>
      </c>
      <c r="D4059">
        <v>0.01</v>
      </c>
      <c r="E4059" t="s">
        <v>203</v>
      </c>
      <c r="F4059" t="s">
        <v>68</v>
      </c>
      <c r="G4059">
        <v>6</v>
      </c>
    </row>
    <row r="4060" spans="1:7">
      <c r="A4060">
        <v>3894</v>
      </c>
      <c r="B4060" t="s">
        <v>11482</v>
      </c>
      <c r="C4060" t="s">
        <v>1817</v>
      </c>
      <c r="D4060">
        <v>0.01</v>
      </c>
      <c r="F4060" t="s">
        <v>1778</v>
      </c>
      <c r="G4060">
        <v>1</v>
      </c>
    </row>
    <row r="4061" spans="1:7">
      <c r="A4061">
        <v>3896</v>
      </c>
      <c r="B4061" t="s">
        <v>1221</v>
      </c>
      <c r="C4061" t="s">
        <v>9656</v>
      </c>
      <c r="D4061">
        <v>0.01</v>
      </c>
      <c r="E4061" t="s">
        <v>89</v>
      </c>
      <c r="F4061" t="s">
        <v>9536</v>
      </c>
      <c r="G4061">
        <v>2</v>
      </c>
    </row>
    <row r="4062" spans="1:7">
      <c r="A4062">
        <v>3895</v>
      </c>
      <c r="B4062" t="s">
        <v>1221</v>
      </c>
      <c r="C4062" t="s">
        <v>1223</v>
      </c>
      <c r="D4062">
        <v>0.6</v>
      </c>
      <c r="E4062" t="s">
        <v>40</v>
      </c>
      <c r="F4062" t="s">
        <v>41</v>
      </c>
      <c r="G4062">
        <v>2</v>
      </c>
    </row>
    <row r="4063" spans="1:7">
      <c r="A4063">
        <v>700</v>
      </c>
      <c r="B4063" t="s">
        <v>11452</v>
      </c>
      <c r="C4063" t="s">
        <v>11453</v>
      </c>
      <c r="D4063">
        <v>0.01</v>
      </c>
      <c r="E4063" t="s">
        <v>135</v>
      </c>
      <c r="F4063" t="s">
        <v>11432</v>
      </c>
      <c r="G4063">
        <v>1</v>
      </c>
    </row>
    <row r="4064" spans="1:7">
      <c r="A4064">
        <v>3897</v>
      </c>
      <c r="B4064" t="s">
        <v>11452</v>
      </c>
      <c r="C4064" t="s">
        <v>16738</v>
      </c>
      <c r="D4064">
        <v>0.01</v>
      </c>
      <c r="E4064" t="s">
        <v>135</v>
      </c>
      <c r="F4064" t="s">
        <v>14590</v>
      </c>
      <c r="G4064">
        <v>1</v>
      </c>
    </row>
    <row r="4065" spans="1:7">
      <c r="A4065">
        <v>816</v>
      </c>
      <c r="B4065" t="s">
        <v>7493</v>
      </c>
      <c r="C4065" t="s">
        <v>7489</v>
      </c>
      <c r="D4065">
        <v>0.01</v>
      </c>
      <c r="E4065" t="s">
        <v>354</v>
      </c>
      <c r="F4065" t="s">
        <v>7247</v>
      </c>
      <c r="G4065">
        <v>2</v>
      </c>
    </row>
    <row r="4066" spans="1:7">
      <c r="A4066">
        <v>3899</v>
      </c>
      <c r="B4066" t="s">
        <v>4686</v>
      </c>
      <c r="C4066" t="s">
        <v>4688</v>
      </c>
      <c r="D4066">
        <v>0.8</v>
      </c>
      <c r="E4066" t="s">
        <v>40</v>
      </c>
      <c r="F4066" t="s">
        <v>4512</v>
      </c>
      <c r="G4066">
        <v>1</v>
      </c>
    </row>
    <row r="4067" spans="1:7">
      <c r="A4067">
        <v>3898</v>
      </c>
      <c r="B4067" t="s">
        <v>4686</v>
      </c>
      <c r="C4067" t="s">
        <v>18489</v>
      </c>
      <c r="D4067">
        <v>0.8</v>
      </c>
      <c r="E4067" t="s">
        <v>40</v>
      </c>
      <c r="F4067" t="s">
        <v>14590</v>
      </c>
      <c r="G4067">
        <v>1</v>
      </c>
    </row>
    <row r="4068" spans="1:7">
      <c r="A4068">
        <v>4291</v>
      </c>
      <c r="B4068" t="s">
        <v>6129</v>
      </c>
      <c r="C4068" t="s">
        <v>6122</v>
      </c>
      <c r="D4068">
        <v>0.01</v>
      </c>
      <c r="E4068" t="s">
        <v>203</v>
      </c>
      <c r="F4068" t="s">
        <v>5790</v>
      </c>
      <c r="G4068">
        <v>3</v>
      </c>
    </row>
    <row r="4069" spans="1:7">
      <c r="A4069">
        <v>12149</v>
      </c>
      <c r="B4069" t="s">
        <v>13480</v>
      </c>
      <c r="C4069" t="s">
        <v>12764</v>
      </c>
      <c r="D4069">
        <v>0.8</v>
      </c>
      <c r="E4069" t="s">
        <v>49</v>
      </c>
      <c r="F4069" t="s">
        <v>12660</v>
      </c>
      <c r="G4069">
        <v>2</v>
      </c>
    </row>
    <row r="4070" spans="1:7">
      <c r="A4070">
        <v>817</v>
      </c>
      <c r="B4070" t="s">
        <v>11518</v>
      </c>
      <c r="C4070" t="s">
        <v>11519</v>
      </c>
      <c r="D4070">
        <v>0.8</v>
      </c>
      <c r="E4070" t="s">
        <v>80</v>
      </c>
      <c r="F4070" t="s">
        <v>11432</v>
      </c>
      <c r="G4070">
        <v>2</v>
      </c>
    </row>
    <row r="4071" spans="1:7">
      <c r="A4071">
        <v>4292</v>
      </c>
      <c r="B4071" t="s">
        <v>13262</v>
      </c>
      <c r="C4071" t="s">
        <v>16103</v>
      </c>
      <c r="D4071">
        <v>0.01</v>
      </c>
      <c r="E4071" t="s">
        <v>803</v>
      </c>
      <c r="F4071" t="s">
        <v>12660</v>
      </c>
      <c r="G4071">
        <v>5</v>
      </c>
    </row>
    <row r="4072" spans="1:7">
      <c r="A4072">
        <v>1660</v>
      </c>
      <c r="B4072" t="s">
        <v>13262</v>
      </c>
      <c r="C4072" t="s">
        <v>12928</v>
      </c>
      <c r="D4072">
        <v>0.01</v>
      </c>
      <c r="F4072" t="s">
        <v>12660</v>
      </c>
      <c r="G4072">
        <v>5</v>
      </c>
    </row>
    <row r="4073" spans="1:7">
      <c r="A4073">
        <v>4293</v>
      </c>
      <c r="B4073" t="s">
        <v>13834</v>
      </c>
      <c r="C4073" t="s">
        <v>17475</v>
      </c>
      <c r="D4073">
        <v>0.01</v>
      </c>
      <c r="E4073" t="s">
        <v>80</v>
      </c>
      <c r="F4073" t="s">
        <v>13121</v>
      </c>
      <c r="G4073">
        <v>5</v>
      </c>
    </row>
    <row r="4074" spans="1:7">
      <c r="A4074">
        <v>4294</v>
      </c>
      <c r="B4074" t="s">
        <v>7175</v>
      </c>
      <c r="C4074" t="s">
        <v>7168</v>
      </c>
      <c r="D4074">
        <v>0.01</v>
      </c>
      <c r="E4074" t="s">
        <v>107</v>
      </c>
      <c r="F4074" t="s">
        <v>6576</v>
      </c>
      <c r="G4074">
        <v>7</v>
      </c>
    </row>
    <row r="4075" spans="1:7">
      <c r="A4075">
        <v>4295</v>
      </c>
      <c r="B4075" t="s">
        <v>2722</v>
      </c>
      <c r="C4075" t="s">
        <v>2717</v>
      </c>
      <c r="D4075">
        <v>0.01</v>
      </c>
      <c r="E4075" t="s">
        <v>49</v>
      </c>
      <c r="F4075" t="s">
        <v>14771</v>
      </c>
      <c r="G4075">
        <v>1</v>
      </c>
    </row>
    <row r="4076" spans="1:7">
      <c r="A4076">
        <v>4296</v>
      </c>
      <c r="B4076" t="s">
        <v>866</v>
      </c>
      <c r="C4076" t="s">
        <v>861</v>
      </c>
      <c r="D4076">
        <v>0.01</v>
      </c>
      <c r="E4076" t="s">
        <v>74</v>
      </c>
      <c r="F4076" t="s">
        <v>499</v>
      </c>
      <c r="G4076">
        <v>8</v>
      </c>
    </row>
    <row r="4077" spans="1:7">
      <c r="A4077">
        <v>818</v>
      </c>
      <c r="B4077" t="s">
        <v>11379</v>
      </c>
      <c r="C4077" t="s">
        <v>11371</v>
      </c>
      <c r="D4077">
        <v>0.01</v>
      </c>
      <c r="F4077" t="s">
        <v>11343</v>
      </c>
      <c r="G4077">
        <v>4</v>
      </c>
    </row>
    <row r="4078" spans="1:7">
      <c r="A4078">
        <v>4297</v>
      </c>
      <c r="B4078" t="s">
        <v>11379</v>
      </c>
      <c r="C4078" t="s">
        <v>3954</v>
      </c>
      <c r="D4078">
        <v>0.01</v>
      </c>
      <c r="F4078" t="s">
        <v>58</v>
      </c>
      <c r="G4078">
        <v>4</v>
      </c>
    </row>
    <row r="4079" spans="1:7">
      <c r="A4079">
        <v>4298</v>
      </c>
      <c r="B4079" t="s">
        <v>7941</v>
      </c>
      <c r="C4079" t="s">
        <v>16708</v>
      </c>
      <c r="D4079">
        <v>0.01</v>
      </c>
      <c r="E4079" t="s">
        <v>107</v>
      </c>
      <c r="F4079" t="s">
        <v>14771</v>
      </c>
      <c r="G4079">
        <v>3</v>
      </c>
    </row>
    <row r="4080" spans="1:7">
      <c r="A4080">
        <v>4299</v>
      </c>
      <c r="B4080" t="s">
        <v>5230</v>
      </c>
      <c r="C4080" t="s">
        <v>5226</v>
      </c>
      <c r="D4080">
        <v>0.8</v>
      </c>
      <c r="E4080" t="s">
        <v>40</v>
      </c>
      <c r="F4080" t="s">
        <v>4963</v>
      </c>
      <c r="G4080">
        <v>4</v>
      </c>
    </row>
    <row r="4081" spans="1:7">
      <c r="A4081">
        <v>4300</v>
      </c>
      <c r="B4081" t="s">
        <v>2659</v>
      </c>
      <c r="C4081" t="s">
        <v>2654</v>
      </c>
      <c r="D4081">
        <v>0.8</v>
      </c>
      <c r="F4081" t="s">
        <v>2210</v>
      </c>
      <c r="G4081">
        <v>7</v>
      </c>
    </row>
    <row r="4082" spans="1:7">
      <c r="A4082">
        <v>819</v>
      </c>
      <c r="B4082" t="s">
        <v>11320</v>
      </c>
      <c r="C4082" t="s">
        <v>11317</v>
      </c>
      <c r="D4082">
        <v>0.01</v>
      </c>
      <c r="E4082" t="s">
        <v>80</v>
      </c>
      <c r="F4082" t="s">
        <v>11295</v>
      </c>
      <c r="G4082">
        <v>2</v>
      </c>
    </row>
    <row r="4083" spans="1:7">
      <c r="A4083">
        <v>820</v>
      </c>
      <c r="B4083" t="s">
        <v>3154</v>
      </c>
      <c r="C4083" t="s">
        <v>3150</v>
      </c>
      <c r="D4083">
        <v>0.8</v>
      </c>
      <c r="E4083" t="s">
        <v>89</v>
      </c>
      <c r="F4083" t="s">
        <v>3135</v>
      </c>
      <c r="G4083">
        <v>4</v>
      </c>
    </row>
    <row r="4084" spans="1:7">
      <c r="A4084">
        <v>11081</v>
      </c>
      <c r="B4084" t="s">
        <v>3154</v>
      </c>
      <c r="C4084" t="s">
        <v>17476</v>
      </c>
      <c r="D4084">
        <v>0.1</v>
      </c>
      <c r="E4084" t="s">
        <v>89</v>
      </c>
      <c r="F4084" t="s">
        <v>15305</v>
      </c>
      <c r="G4084">
        <v>1</v>
      </c>
    </row>
    <row r="4085" spans="1:7">
      <c r="A4085">
        <v>4301</v>
      </c>
      <c r="B4085" t="s">
        <v>3154</v>
      </c>
      <c r="C4085" t="s">
        <v>17477</v>
      </c>
      <c r="D4085">
        <v>0.01</v>
      </c>
      <c r="E4085" t="s">
        <v>89</v>
      </c>
      <c r="F4085" t="s">
        <v>15305</v>
      </c>
      <c r="G4085">
        <v>4</v>
      </c>
    </row>
    <row r="4086" spans="1:7">
      <c r="A4086">
        <v>4302</v>
      </c>
      <c r="B4086" t="s">
        <v>14603</v>
      </c>
      <c r="C4086" t="s">
        <v>14599</v>
      </c>
      <c r="D4086">
        <v>0.1</v>
      </c>
      <c r="F4086" t="s">
        <v>14278</v>
      </c>
      <c r="G4086">
        <v>5</v>
      </c>
    </row>
    <row r="4087" spans="1:7">
      <c r="A4087">
        <v>821</v>
      </c>
      <c r="B4087" t="s">
        <v>7488</v>
      </c>
      <c r="C4087" t="s">
        <v>7489</v>
      </c>
      <c r="D4087">
        <v>0.8</v>
      </c>
      <c r="E4087" t="s">
        <v>354</v>
      </c>
      <c r="F4087" t="s">
        <v>7247</v>
      </c>
      <c r="G4087">
        <v>2</v>
      </c>
    </row>
    <row r="4088" spans="1:7">
      <c r="A4088">
        <v>4303</v>
      </c>
      <c r="B4088" t="s">
        <v>755</v>
      </c>
      <c r="C4088" t="s">
        <v>750</v>
      </c>
      <c r="D4088">
        <v>0.01</v>
      </c>
      <c r="E4088" t="s">
        <v>203</v>
      </c>
      <c r="F4088" t="s">
        <v>68</v>
      </c>
      <c r="G4088">
        <v>5</v>
      </c>
    </row>
    <row r="4089" spans="1:7">
      <c r="A4089">
        <v>822</v>
      </c>
      <c r="B4089" t="s">
        <v>9348</v>
      </c>
      <c r="C4089" t="s">
        <v>9343</v>
      </c>
      <c r="D4089">
        <v>0.01</v>
      </c>
      <c r="E4089" t="s">
        <v>123</v>
      </c>
      <c r="F4089" t="s">
        <v>9136</v>
      </c>
      <c r="G4089">
        <v>3</v>
      </c>
    </row>
    <row r="4090" spans="1:7">
      <c r="A4090">
        <v>4304</v>
      </c>
      <c r="B4090" t="s">
        <v>14037</v>
      </c>
      <c r="C4090" t="s">
        <v>14029</v>
      </c>
      <c r="D4090">
        <v>0.01</v>
      </c>
      <c r="E4090" t="s">
        <v>354</v>
      </c>
      <c r="F4090" t="s">
        <v>13121</v>
      </c>
      <c r="G4090">
        <v>5</v>
      </c>
    </row>
    <row r="4091" spans="1:7">
      <c r="A4091">
        <v>4305</v>
      </c>
      <c r="B4091" t="s">
        <v>6952</v>
      </c>
      <c r="C4091" t="s">
        <v>18379</v>
      </c>
      <c r="D4091">
        <v>0.01</v>
      </c>
      <c r="E4091" t="s">
        <v>40</v>
      </c>
      <c r="F4091" t="s">
        <v>15396</v>
      </c>
      <c r="G4091">
        <v>3</v>
      </c>
    </row>
    <row r="4092" spans="1:7">
      <c r="A4092">
        <v>4306</v>
      </c>
      <c r="B4092" t="s">
        <v>5831</v>
      </c>
      <c r="C4092" t="s">
        <v>5832</v>
      </c>
      <c r="D4092">
        <v>0.8</v>
      </c>
      <c r="E4092" t="s">
        <v>135</v>
      </c>
      <c r="F4092" t="s">
        <v>5790</v>
      </c>
      <c r="G4092">
        <v>1</v>
      </c>
    </row>
    <row r="4093" spans="1:7">
      <c r="A4093">
        <v>4308</v>
      </c>
      <c r="B4093" t="s">
        <v>7121</v>
      </c>
      <c r="C4093" t="s">
        <v>7110</v>
      </c>
      <c r="D4093">
        <v>0.6</v>
      </c>
      <c r="E4093" t="s">
        <v>203</v>
      </c>
      <c r="F4093" t="s">
        <v>6576</v>
      </c>
      <c r="G4093">
        <v>5</v>
      </c>
    </row>
    <row r="4094" spans="1:7">
      <c r="A4094">
        <v>4307</v>
      </c>
      <c r="B4094" t="s">
        <v>7121</v>
      </c>
      <c r="C4094" t="s">
        <v>16734</v>
      </c>
      <c r="D4094">
        <v>0.8</v>
      </c>
      <c r="F4094" t="s">
        <v>6576</v>
      </c>
      <c r="G4094">
        <v>5</v>
      </c>
    </row>
    <row r="4095" spans="1:7">
      <c r="A4095">
        <v>4309</v>
      </c>
      <c r="B4095" t="s">
        <v>10207</v>
      </c>
      <c r="C4095" t="s">
        <v>10203</v>
      </c>
      <c r="D4095">
        <v>0.01</v>
      </c>
      <c r="E4095" t="s">
        <v>166</v>
      </c>
      <c r="F4095" t="s">
        <v>10160</v>
      </c>
      <c r="G4095">
        <v>1</v>
      </c>
    </row>
    <row r="4096" spans="1:7">
      <c r="A4096">
        <v>7142</v>
      </c>
      <c r="B4096" t="s">
        <v>10207</v>
      </c>
      <c r="C4096" t="s">
        <v>8144</v>
      </c>
      <c r="D4096">
        <v>0.8</v>
      </c>
      <c r="E4096" t="s">
        <v>166</v>
      </c>
      <c r="F4096" t="s">
        <v>8093</v>
      </c>
      <c r="G4096">
        <v>1</v>
      </c>
    </row>
    <row r="4097" spans="1:7">
      <c r="A4097">
        <v>823</v>
      </c>
      <c r="B4097" t="s">
        <v>10658</v>
      </c>
      <c r="C4097" t="s">
        <v>16573</v>
      </c>
      <c r="D4097">
        <v>0.01</v>
      </c>
      <c r="E4097" t="s">
        <v>107</v>
      </c>
      <c r="F4097" t="s">
        <v>10625</v>
      </c>
      <c r="G4097">
        <v>6</v>
      </c>
    </row>
    <row r="4098" spans="1:7">
      <c r="A4098">
        <v>4310</v>
      </c>
      <c r="B4098" t="s">
        <v>17478</v>
      </c>
      <c r="C4098" t="s">
        <v>17479</v>
      </c>
      <c r="D4098">
        <v>0.01</v>
      </c>
      <c r="E4098" t="s">
        <v>135</v>
      </c>
      <c r="F4098" t="s">
        <v>14655</v>
      </c>
      <c r="G4098">
        <v>3</v>
      </c>
    </row>
    <row r="4099" spans="1:7">
      <c r="A4099">
        <v>11082</v>
      </c>
      <c r="B4099" t="s">
        <v>17480</v>
      </c>
      <c r="C4099" t="s">
        <v>17198</v>
      </c>
      <c r="D4099">
        <v>0.1</v>
      </c>
      <c r="E4099" t="s">
        <v>74</v>
      </c>
      <c r="F4099" t="s">
        <v>15369</v>
      </c>
      <c r="G4099">
        <v>1</v>
      </c>
    </row>
    <row r="4100" spans="1:7">
      <c r="A4100">
        <v>4311</v>
      </c>
      <c r="B4100" t="s">
        <v>8236</v>
      </c>
      <c r="C4100" t="s">
        <v>16913</v>
      </c>
      <c r="D4100">
        <v>0.6</v>
      </c>
      <c r="F4100" t="s">
        <v>4512</v>
      </c>
      <c r="G4100">
        <v>2</v>
      </c>
    </row>
    <row r="4101" spans="1:7">
      <c r="A4101">
        <v>4312</v>
      </c>
      <c r="B4101" t="s">
        <v>3454</v>
      </c>
      <c r="C4101" t="s">
        <v>3451</v>
      </c>
      <c r="D4101">
        <v>0.8</v>
      </c>
      <c r="E4101" t="s">
        <v>135</v>
      </c>
      <c r="F4101" t="s">
        <v>3381</v>
      </c>
      <c r="G4101">
        <v>1</v>
      </c>
    </row>
    <row r="4102" spans="1:7">
      <c r="A4102">
        <v>4313</v>
      </c>
      <c r="B4102" t="s">
        <v>3454</v>
      </c>
      <c r="C4102" t="s">
        <v>17481</v>
      </c>
      <c r="D4102">
        <v>0.01</v>
      </c>
      <c r="E4102" t="s">
        <v>135</v>
      </c>
      <c r="F4102" t="s">
        <v>3504</v>
      </c>
      <c r="G4102">
        <v>1</v>
      </c>
    </row>
    <row r="4103" spans="1:7">
      <c r="A4103">
        <v>824</v>
      </c>
      <c r="B4103" t="s">
        <v>17482</v>
      </c>
      <c r="C4103" t="s">
        <v>10809</v>
      </c>
      <c r="D4103">
        <v>0.01</v>
      </c>
      <c r="E4103" t="s">
        <v>67</v>
      </c>
      <c r="F4103" t="s">
        <v>10625</v>
      </c>
      <c r="G4103">
        <v>3</v>
      </c>
    </row>
    <row r="4104" spans="1:7">
      <c r="A4104">
        <v>825</v>
      </c>
      <c r="B4104" t="s">
        <v>9329</v>
      </c>
      <c r="C4104" t="s">
        <v>9325</v>
      </c>
      <c r="D4104">
        <v>0.01</v>
      </c>
      <c r="E4104" t="s">
        <v>89</v>
      </c>
      <c r="F4104" t="s">
        <v>9136</v>
      </c>
      <c r="G4104">
        <v>3</v>
      </c>
    </row>
    <row r="4105" spans="1:7">
      <c r="A4105">
        <v>4687</v>
      </c>
      <c r="B4105" t="s">
        <v>6380</v>
      </c>
      <c r="C4105" t="s">
        <v>6372</v>
      </c>
      <c r="D4105">
        <v>0.01</v>
      </c>
      <c r="E4105" t="s">
        <v>595</v>
      </c>
      <c r="F4105" t="s">
        <v>5790</v>
      </c>
      <c r="G4105">
        <v>5</v>
      </c>
    </row>
    <row r="4106" spans="1:7">
      <c r="A4106">
        <v>4688</v>
      </c>
      <c r="B4106" t="s">
        <v>323</v>
      </c>
      <c r="C4106" t="s">
        <v>316</v>
      </c>
      <c r="D4106">
        <v>0.1</v>
      </c>
      <c r="E4106" t="s">
        <v>49</v>
      </c>
      <c r="F4106" t="s">
        <v>68</v>
      </c>
      <c r="G4106">
        <v>2</v>
      </c>
    </row>
    <row r="4107" spans="1:7">
      <c r="A4107">
        <v>4689</v>
      </c>
      <c r="B4107" t="s">
        <v>14386</v>
      </c>
      <c r="C4107" t="s">
        <v>17483</v>
      </c>
      <c r="D4107">
        <v>0.01</v>
      </c>
      <c r="E4107" t="s">
        <v>67</v>
      </c>
      <c r="F4107" t="s">
        <v>14278</v>
      </c>
      <c r="G4107">
        <v>1</v>
      </c>
    </row>
    <row r="4108" spans="1:7">
      <c r="A4108">
        <v>956</v>
      </c>
      <c r="B4108" t="s">
        <v>17484</v>
      </c>
      <c r="C4108" t="s">
        <v>11932</v>
      </c>
      <c r="D4108">
        <v>0.01</v>
      </c>
      <c r="E4108" t="s">
        <v>80</v>
      </c>
      <c r="F4108" t="s">
        <v>11921</v>
      </c>
      <c r="G4108">
        <v>1</v>
      </c>
    </row>
    <row r="4109" spans="1:7">
      <c r="A4109">
        <v>4690</v>
      </c>
      <c r="B4109" t="s">
        <v>17484</v>
      </c>
      <c r="C4109" t="s">
        <v>16429</v>
      </c>
      <c r="D4109">
        <v>0.01</v>
      </c>
      <c r="E4109" t="s">
        <v>80</v>
      </c>
      <c r="F4109" t="s">
        <v>15396</v>
      </c>
      <c r="G4109">
        <v>1</v>
      </c>
    </row>
    <row r="4110" spans="1:7">
      <c r="A4110">
        <v>7196</v>
      </c>
      <c r="B4110" t="s">
        <v>5430</v>
      </c>
      <c r="C4110" t="s">
        <v>5415</v>
      </c>
      <c r="D4110">
        <v>0.8</v>
      </c>
      <c r="E4110" t="s">
        <v>354</v>
      </c>
      <c r="F4110" t="s">
        <v>4512</v>
      </c>
      <c r="G4110">
        <v>5</v>
      </c>
    </row>
    <row r="4111" spans="1:7">
      <c r="A4111">
        <v>4691</v>
      </c>
      <c r="B4111" t="s">
        <v>17485</v>
      </c>
      <c r="C4111" t="s">
        <v>14069</v>
      </c>
      <c r="D4111">
        <v>0.01</v>
      </c>
      <c r="E4111" t="s">
        <v>40</v>
      </c>
      <c r="F4111" t="s">
        <v>13121</v>
      </c>
      <c r="G4111">
        <v>5</v>
      </c>
    </row>
    <row r="4112" spans="1:7">
      <c r="A4112">
        <v>11083</v>
      </c>
      <c r="B4112" t="s">
        <v>10145</v>
      </c>
      <c r="C4112" t="s">
        <v>16337</v>
      </c>
      <c r="D4112">
        <v>0.1</v>
      </c>
      <c r="F4112" t="s">
        <v>4963</v>
      </c>
      <c r="G4112">
        <v>1</v>
      </c>
    </row>
    <row r="4113" spans="1:7">
      <c r="A4113">
        <v>4692</v>
      </c>
      <c r="B4113" t="s">
        <v>10145</v>
      </c>
      <c r="C4113" t="s">
        <v>16338</v>
      </c>
      <c r="D4113">
        <v>0.01</v>
      </c>
      <c r="F4113" t="s">
        <v>4963</v>
      </c>
      <c r="G4113">
        <v>4</v>
      </c>
    </row>
    <row r="4114" spans="1:7">
      <c r="A4114">
        <v>7248</v>
      </c>
      <c r="B4114" t="s">
        <v>6793</v>
      </c>
      <c r="C4114" t="s">
        <v>6790</v>
      </c>
      <c r="D4114">
        <v>0.8</v>
      </c>
      <c r="E4114" t="s">
        <v>123</v>
      </c>
      <c r="F4114" t="s">
        <v>6576</v>
      </c>
      <c r="G4114">
        <v>2</v>
      </c>
    </row>
    <row r="4115" spans="1:7">
      <c r="A4115">
        <v>4693</v>
      </c>
      <c r="B4115" t="s">
        <v>17486</v>
      </c>
      <c r="C4115" t="s">
        <v>16971</v>
      </c>
      <c r="D4115">
        <v>0.01</v>
      </c>
      <c r="E4115" t="s">
        <v>67</v>
      </c>
      <c r="F4115" t="s">
        <v>9799</v>
      </c>
      <c r="G4115">
        <v>8</v>
      </c>
    </row>
    <row r="4116" spans="1:7">
      <c r="A4116">
        <v>4694</v>
      </c>
      <c r="B4116" t="s">
        <v>7793</v>
      </c>
      <c r="C4116" t="s">
        <v>14774</v>
      </c>
      <c r="D4116">
        <v>0.8</v>
      </c>
      <c r="E4116" t="s">
        <v>89</v>
      </c>
      <c r="F4116" t="s">
        <v>14771</v>
      </c>
      <c r="G4116">
        <v>1</v>
      </c>
    </row>
    <row r="4117" spans="1:7">
      <c r="A4117">
        <v>4695</v>
      </c>
      <c r="B4117" t="s">
        <v>7793</v>
      </c>
      <c r="C4117" t="s">
        <v>17487</v>
      </c>
      <c r="D4117">
        <v>0.01</v>
      </c>
      <c r="E4117" t="s">
        <v>89</v>
      </c>
      <c r="F4117" t="s">
        <v>12334</v>
      </c>
      <c r="G4117">
        <v>1</v>
      </c>
    </row>
    <row r="4118" spans="1:7">
      <c r="A4118">
        <v>11631</v>
      </c>
      <c r="B4118" t="s">
        <v>7793</v>
      </c>
      <c r="C4118" t="s">
        <v>12345</v>
      </c>
      <c r="D4118">
        <v>0.6</v>
      </c>
      <c r="E4118" t="s">
        <v>89</v>
      </c>
      <c r="F4118" t="s">
        <v>12334</v>
      </c>
      <c r="G4118">
        <v>1</v>
      </c>
    </row>
    <row r="4119" spans="1:7">
      <c r="A4119">
        <v>4696</v>
      </c>
      <c r="B4119" t="s">
        <v>181</v>
      </c>
      <c r="C4119" t="s">
        <v>176</v>
      </c>
      <c r="D4119">
        <v>0.1</v>
      </c>
      <c r="F4119" t="s">
        <v>68</v>
      </c>
      <c r="G4119">
        <v>1</v>
      </c>
    </row>
    <row r="4120" spans="1:7">
      <c r="A4120">
        <v>4697</v>
      </c>
      <c r="B4120" t="s">
        <v>6831</v>
      </c>
      <c r="C4120" t="s">
        <v>6958</v>
      </c>
      <c r="D4120">
        <v>0.01</v>
      </c>
      <c r="E4120" t="s">
        <v>166</v>
      </c>
      <c r="F4120" t="s">
        <v>6576</v>
      </c>
      <c r="G4120">
        <v>3</v>
      </c>
    </row>
    <row r="4121" spans="1:7">
      <c r="A4121">
        <v>4698</v>
      </c>
      <c r="B4121" t="s">
        <v>8468</v>
      </c>
      <c r="C4121" t="s">
        <v>17355</v>
      </c>
      <c r="D4121">
        <v>0.1</v>
      </c>
      <c r="F4121" t="s">
        <v>15103</v>
      </c>
      <c r="G4121">
        <v>5</v>
      </c>
    </row>
    <row r="4122" spans="1:7">
      <c r="A4122">
        <v>4699</v>
      </c>
      <c r="B4122" t="s">
        <v>5590</v>
      </c>
      <c r="C4122" t="s">
        <v>5579</v>
      </c>
      <c r="D4122">
        <v>0.01</v>
      </c>
      <c r="E4122" t="s">
        <v>67</v>
      </c>
      <c r="F4122" t="s">
        <v>4963</v>
      </c>
      <c r="G4122">
        <v>8</v>
      </c>
    </row>
    <row r="4123" spans="1:7">
      <c r="A4123">
        <v>11085</v>
      </c>
      <c r="B4123" t="s">
        <v>2013</v>
      </c>
      <c r="C4123" t="s">
        <v>17488</v>
      </c>
      <c r="D4123">
        <v>0.1</v>
      </c>
      <c r="E4123" t="s">
        <v>166</v>
      </c>
      <c r="F4123" t="s">
        <v>1975</v>
      </c>
      <c r="G4123">
        <v>1</v>
      </c>
    </row>
    <row r="4124" spans="1:7">
      <c r="A4124">
        <v>4700</v>
      </c>
      <c r="B4124" t="s">
        <v>4034</v>
      </c>
      <c r="C4124" t="s">
        <v>3445</v>
      </c>
      <c r="D4124">
        <v>0.01</v>
      </c>
      <c r="E4124" t="s">
        <v>123</v>
      </c>
      <c r="F4124" t="s">
        <v>3381</v>
      </c>
      <c r="G4124">
        <v>1</v>
      </c>
    </row>
    <row r="4125" spans="1:7">
      <c r="A4125">
        <v>4702</v>
      </c>
      <c r="B4125" t="s">
        <v>16063</v>
      </c>
      <c r="C4125" t="s">
        <v>18372</v>
      </c>
      <c r="D4125">
        <v>0.01</v>
      </c>
      <c r="E4125" t="s">
        <v>40</v>
      </c>
      <c r="F4125" t="s">
        <v>14699</v>
      </c>
      <c r="G4125">
        <v>1</v>
      </c>
    </row>
    <row r="4126" spans="1:7">
      <c r="A4126">
        <v>4701</v>
      </c>
      <c r="B4126" t="s">
        <v>16063</v>
      </c>
      <c r="C4126" t="s">
        <v>3516</v>
      </c>
      <c r="D4126">
        <v>0.8</v>
      </c>
      <c r="E4126" t="s">
        <v>40</v>
      </c>
      <c r="F4126" t="s">
        <v>3381</v>
      </c>
      <c r="G4126">
        <v>1</v>
      </c>
    </row>
    <row r="4127" spans="1:7">
      <c r="A4127">
        <v>957</v>
      </c>
      <c r="B4127" t="s">
        <v>1747</v>
      </c>
      <c r="C4127" t="s">
        <v>1742</v>
      </c>
      <c r="D4127">
        <v>0.8</v>
      </c>
      <c r="E4127" t="s">
        <v>354</v>
      </c>
      <c r="F4127" t="s">
        <v>1331</v>
      </c>
      <c r="G4127">
        <v>8</v>
      </c>
    </row>
    <row r="4128" spans="1:7">
      <c r="A4128">
        <v>958</v>
      </c>
      <c r="B4128" t="s">
        <v>17489</v>
      </c>
      <c r="C4128" t="s">
        <v>988</v>
      </c>
      <c r="D4128">
        <v>0.01</v>
      </c>
      <c r="E4128" t="s">
        <v>107</v>
      </c>
      <c r="F4128" t="s">
        <v>41</v>
      </c>
      <c r="G4128">
        <v>1</v>
      </c>
    </row>
    <row r="4129" spans="1:7">
      <c r="A4129">
        <v>4703</v>
      </c>
      <c r="B4129" t="s">
        <v>17489</v>
      </c>
      <c r="C4129" t="s">
        <v>17490</v>
      </c>
      <c r="D4129">
        <v>0.01</v>
      </c>
      <c r="E4129" t="s">
        <v>107</v>
      </c>
      <c r="F4129" t="s">
        <v>14590</v>
      </c>
      <c r="G4129">
        <v>6</v>
      </c>
    </row>
    <row r="4130" spans="1:7">
      <c r="A4130">
        <v>11086</v>
      </c>
      <c r="B4130" t="s">
        <v>17489</v>
      </c>
      <c r="C4130" t="s">
        <v>14638</v>
      </c>
      <c r="D4130">
        <v>0.1</v>
      </c>
      <c r="E4130" t="s">
        <v>107</v>
      </c>
      <c r="F4130" t="s">
        <v>14590</v>
      </c>
      <c r="G4130">
        <v>7</v>
      </c>
    </row>
    <row r="4131" spans="1:7">
      <c r="A4131">
        <v>4314</v>
      </c>
      <c r="B4131" t="s">
        <v>12680</v>
      </c>
      <c r="C4131" t="s">
        <v>18408</v>
      </c>
      <c r="D4131">
        <v>0.01</v>
      </c>
      <c r="E4131" t="s">
        <v>49</v>
      </c>
      <c r="F4131" t="s">
        <v>12660</v>
      </c>
      <c r="G4131">
        <v>1</v>
      </c>
    </row>
    <row r="4132" spans="1:7">
      <c r="A4132">
        <v>5058</v>
      </c>
      <c r="B4132" t="s">
        <v>5629</v>
      </c>
      <c r="C4132" t="s">
        <v>5621</v>
      </c>
      <c r="D4132">
        <v>0.01</v>
      </c>
      <c r="E4132" t="s">
        <v>107</v>
      </c>
      <c r="F4132" t="s">
        <v>4963</v>
      </c>
      <c r="G4132">
        <v>8</v>
      </c>
    </row>
    <row r="4133" spans="1:7">
      <c r="A4133">
        <v>4704</v>
      </c>
      <c r="B4133" t="s">
        <v>875</v>
      </c>
      <c r="C4133" t="s">
        <v>876</v>
      </c>
      <c r="D4133">
        <v>0.1</v>
      </c>
      <c r="E4133" t="s">
        <v>80</v>
      </c>
      <c r="F4133" t="s">
        <v>499</v>
      </c>
      <c r="G4133">
        <v>8</v>
      </c>
    </row>
    <row r="4134" spans="1:7">
      <c r="A4134">
        <v>11087</v>
      </c>
      <c r="B4134" t="s">
        <v>17491</v>
      </c>
      <c r="C4134" t="s">
        <v>9074</v>
      </c>
      <c r="D4134">
        <v>0.1</v>
      </c>
      <c r="E4134" t="s">
        <v>80</v>
      </c>
      <c r="F4134" t="s">
        <v>8594</v>
      </c>
      <c r="G4134">
        <v>7</v>
      </c>
    </row>
    <row r="4135" spans="1:7">
      <c r="A4135">
        <v>959</v>
      </c>
      <c r="B4135" t="s">
        <v>9255</v>
      </c>
      <c r="C4135" t="s">
        <v>9238</v>
      </c>
      <c r="D4135">
        <v>0.05</v>
      </c>
      <c r="E4135" t="s">
        <v>107</v>
      </c>
      <c r="F4135" t="s">
        <v>9136</v>
      </c>
      <c r="G4135">
        <v>2</v>
      </c>
    </row>
    <row r="4136" spans="1:7">
      <c r="A4136">
        <v>5415</v>
      </c>
      <c r="B4136" t="s">
        <v>5348</v>
      </c>
      <c r="C4136" t="s">
        <v>5330</v>
      </c>
      <c r="D4136">
        <v>0.01</v>
      </c>
      <c r="E4136" t="s">
        <v>107</v>
      </c>
      <c r="F4136" t="s">
        <v>4512</v>
      </c>
      <c r="G4136">
        <v>5</v>
      </c>
    </row>
    <row r="4137" spans="1:7">
      <c r="A4137">
        <v>5059</v>
      </c>
      <c r="B4137" t="s">
        <v>17492</v>
      </c>
      <c r="C4137" t="s">
        <v>16939</v>
      </c>
      <c r="D4137">
        <v>0.01</v>
      </c>
      <c r="E4137" t="s">
        <v>203</v>
      </c>
      <c r="F4137" t="s">
        <v>6576</v>
      </c>
      <c r="G4137">
        <v>6</v>
      </c>
    </row>
    <row r="4138" spans="1:7">
      <c r="A4138">
        <v>5060</v>
      </c>
      <c r="B4138" t="s">
        <v>14159</v>
      </c>
      <c r="C4138" t="s">
        <v>16248</v>
      </c>
      <c r="D4138">
        <v>0.01</v>
      </c>
      <c r="E4138" t="s">
        <v>107</v>
      </c>
      <c r="F4138" t="s">
        <v>14771</v>
      </c>
      <c r="G4138">
        <v>7</v>
      </c>
    </row>
    <row r="4139" spans="1:7">
      <c r="A4139">
        <v>11088</v>
      </c>
      <c r="B4139" t="s">
        <v>14159</v>
      </c>
      <c r="C4139" t="s">
        <v>17458</v>
      </c>
      <c r="D4139">
        <v>0.1</v>
      </c>
      <c r="E4139" t="s">
        <v>107</v>
      </c>
      <c r="F4139" t="s">
        <v>12660</v>
      </c>
      <c r="G4139">
        <v>3</v>
      </c>
    </row>
    <row r="4140" spans="1:7">
      <c r="A4140">
        <v>1077</v>
      </c>
      <c r="B4140" t="s">
        <v>10705</v>
      </c>
      <c r="C4140" t="s">
        <v>17493</v>
      </c>
      <c r="D4140">
        <v>0.01</v>
      </c>
      <c r="E4140" t="s">
        <v>166</v>
      </c>
      <c r="F4140" t="s">
        <v>11432</v>
      </c>
      <c r="G4140">
        <v>3</v>
      </c>
    </row>
    <row r="4141" spans="1:7">
      <c r="A4141">
        <v>5061</v>
      </c>
      <c r="B4141" t="s">
        <v>10705</v>
      </c>
      <c r="C4141" t="s">
        <v>1952</v>
      </c>
      <c r="D4141">
        <v>0.01</v>
      </c>
      <c r="E4141" t="s">
        <v>166</v>
      </c>
      <c r="F4141" t="s">
        <v>1778</v>
      </c>
      <c r="G4141">
        <v>3</v>
      </c>
    </row>
    <row r="4142" spans="1:7">
      <c r="A4142">
        <v>11089</v>
      </c>
      <c r="B4142" t="s">
        <v>5049</v>
      </c>
      <c r="C4142" t="s">
        <v>17494</v>
      </c>
      <c r="D4142">
        <v>0.1</v>
      </c>
      <c r="E4142" t="s">
        <v>107</v>
      </c>
      <c r="F4142" t="s">
        <v>15369</v>
      </c>
      <c r="G4142">
        <v>1</v>
      </c>
    </row>
    <row r="4143" spans="1:7">
      <c r="A4143">
        <v>5062</v>
      </c>
      <c r="B4143" t="s">
        <v>5049</v>
      </c>
      <c r="C4143" t="s">
        <v>17495</v>
      </c>
      <c r="D4143">
        <v>0.01</v>
      </c>
      <c r="E4143" t="s">
        <v>107</v>
      </c>
      <c r="F4143" t="s">
        <v>15369</v>
      </c>
      <c r="G4143">
        <v>4</v>
      </c>
    </row>
    <row r="4144" spans="1:7">
      <c r="A4144">
        <v>5063</v>
      </c>
      <c r="B4144" t="s">
        <v>5049</v>
      </c>
      <c r="C4144" t="s">
        <v>5041</v>
      </c>
      <c r="D4144">
        <v>0.01</v>
      </c>
      <c r="E4144" t="s">
        <v>107</v>
      </c>
      <c r="F4144" t="s">
        <v>4963</v>
      </c>
      <c r="G4144">
        <v>4</v>
      </c>
    </row>
    <row r="4145" spans="1:7">
      <c r="A4145">
        <v>5064</v>
      </c>
      <c r="B4145" t="s">
        <v>7147</v>
      </c>
      <c r="C4145" t="s">
        <v>6717</v>
      </c>
      <c r="D4145">
        <v>0.01</v>
      </c>
      <c r="E4145" t="s">
        <v>67</v>
      </c>
      <c r="F4145" t="s">
        <v>6576</v>
      </c>
      <c r="G4145">
        <v>2</v>
      </c>
    </row>
    <row r="4146" spans="1:7">
      <c r="A4146">
        <v>5065</v>
      </c>
      <c r="B4146" t="s">
        <v>6875</v>
      </c>
      <c r="C4146" t="s">
        <v>6869</v>
      </c>
      <c r="D4146">
        <v>0.01</v>
      </c>
      <c r="E4146" t="s">
        <v>203</v>
      </c>
      <c r="F4146" t="s">
        <v>6576</v>
      </c>
      <c r="G4146">
        <v>2</v>
      </c>
    </row>
    <row r="4147" spans="1:7">
      <c r="A4147">
        <v>5066</v>
      </c>
      <c r="B4147" t="s">
        <v>257</v>
      </c>
      <c r="C4147" t="s">
        <v>258</v>
      </c>
      <c r="D4147">
        <v>0.1</v>
      </c>
      <c r="E4147" t="s">
        <v>80</v>
      </c>
      <c r="F4147" t="s">
        <v>68</v>
      </c>
      <c r="G4147">
        <v>2</v>
      </c>
    </row>
    <row r="4148" spans="1:7">
      <c r="A4148">
        <v>5068</v>
      </c>
      <c r="B4148" t="s">
        <v>6006</v>
      </c>
      <c r="C4148" t="s">
        <v>6007</v>
      </c>
      <c r="D4148">
        <v>0.8</v>
      </c>
      <c r="E4148" t="s">
        <v>354</v>
      </c>
      <c r="F4148" t="s">
        <v>5790</v>
      </c>
      <c r="G4148">
        <v>2</v>
      </c>
    </row>
    <row r="4149" spans="1:7">
      <c r="A4149">
        <v>5067</v>
      </c>
      <c r="B4149" t="s">
        <v>6006</v>
      </c>
      <c r="C4149" t="s">
        <v>17496</v>
      </c>
      <c r="D4149">
        <v>0.6</v>
      </c>
      <c r="E4149" t="s">
        <v>12637</v>
      </c>
      <c r="F4149" t="s">
        <v>11167</v>
      </c>
      <c r="G4149">
        <v>2</v>
      </c>
    </row>
    <row r="4150" spans="1:7">
      <c r="A4150">
        <v>5069</v>
      </c>
      <c r="B4150" t="s">
        <v>14059</v>
      </c>
      <c r="C4150" t="s">
        <v>17497</v>
      </c>
      <c r="D4150">
        <v>0.01</v>
      </c>
      <c r="E4150" t="s">
        <v>595</v>
      </c>
      <c r="F4150" t="s">
        <v>13121</v>
      </c>
      <c r="G4150">
        <v>5</v>
      </c>
    </row>
    <row r="4151" spans="1:7">
      <c r="A4151">
        <v>6658</v>
      </c>
      <c r="B4151" t="s">
        <v>14059</v>
      </c>
      <c r="C4151" t="s">
        <v>16102</v>
      </c>
      <c r="D4151">
        <v>0.8</v>
      </c>
      <c r="E4151" t="s">
        <v>595</v>
      </c>
      <c r="F4151" t="s">
        <v>12660</v>
      </c>
      <c r="G4151">
        <v>5</v>
      </c>
    </row>
    <row r="4152" spans="1:7">
      <c r="A4152">
        <v>6646</v>
      </c>
      <c r="B4152" t="s">
        <v>14059</v>
      </c>
      <c r="C4152" t="s">
        <v>17498</v>
      </c>
      <c r="D4152">
        <v>0.6</v>
      </c>
      <c r="E4152" t="s">
        <v>203</v>
      </c>
      <c r="F4152" t="s">
        <v>13121</v>
      </c>
      <c r="G4152">
        <v>5</v>
      </c>
    </row>
    <row r="4153" spans="1:7">
      <c r="A4153">
        <v>5070</v>
      </c>
      <c r="B4153" t="s">
        <v>14059</v>
      </c>
      <c r="C4153" t="s">
        <v>17499</v>
      </c>
      <c r="D4153">
        <v>0.01</v>
      </c>
      <c r="E4153" t="s">
        <v>203</v>
      </c>
      <c r="F4153" t="s">
        <v>13121</v>
      </c>
      <c r="G4153">
        <v>5</v>
      </c>
    </row>
    <row r="4154" spans="1:7">
      <c r="A4154">
        <v>1078</v>
      </c>
      <c r="B4154" t="s">
        <v>7298</v>
      </c>
      <c r="C4154" t="s">
        <v>7288</v>
      </c>
      <c r="D4154">
        <v>0.01</v>
      </c>
      <c r="E4154" t="s">
        <v>123</v>
      </c>
      <c r="F4154" t="s">
        <v>7247</v>
      </c>
      <c r="G4154">
        <v>1</v>
      </c>
    </row>
    <row r="4155" spans="1:7">
      <c r="A4155">
        <v>1079</v>
      </c>
      <c r="B4155" t="s">
        <v>7298</v>
      </c>
      <c r="C4155" t="s">
        <v>7545</v>
      </c>
      <c r="D4155">
        <v>0.01</v>
      </c>
      <c r="E4155" t="s">
        <v>123</v>
      </c>
      <c r="F4155" t="s">
        <v>7247</v>
      </c>
      <c r="G4155">
        <v>3</v>
      </c>
    </row>
    <row r="4156" spans="1:7">
      <c r="A4156">
        <v>5071</v>
      </c>
      <c r="B4156" t="s">
        <v>7298</v>
      </c>
      <c r="C4156" t="s">
        <v>17500</v>
      </c>
      <c r="D4156">
        <v>0.01</v>
      </c>
      <c r="E4156" t="s">
        <v>123</v>
      </c>
      <c r="F4156" t="s">
        <v>15396</v>
      </c>
      <c r="G4156">
        <v>3</v>
      </c>
    </row>
    <row r="4157" spans="1:7">
      <c r="A4157">
        <v>11090</v>
      </c>
      <c r="B4157" t="s">
        <v>2043</v>
      </c>
      <c r="C4157" t="s">
        <v>18481</v>
      </c>
      <c r="D4157">
        <v>0.1</v>
      </c>
      <c r="E4157" t="s">
        <v>40</v>
      </c>
      <c r="F4157" t="s">
        <v>3135</v>
      </c>
      <c r="G4157">
        <v>1</v>
      </c>
    </row>
    <row r="4158" spans="1:7">
      <c r="A4158">
        <v>1080</v>
      </c>
      <c r="B4158" t="s">
        <v>2043</v>
      </c>
      <c r="C4158" t="s">
        <v>3198</v>
      </c>
      <c r="D4158">
        <v>0.01</v>
      </c>
      <c r="E4158" t="s">
        <v>40</v>
      </c>
      <c r="F4158" t="s">
        <v>3135</v>
      </c>
      <c r="G4158">
        <v>4</v>
      </c>
    </row>
    <row r="4159" spans="1:7">
      <c r="A4159">
        <v>5072</v>
      </c>
      <c r="B4159" t="s">
        <v>2043</v>
      </c>
      <c r="C4159" t="s">
        <v>9903</v>
      </c>
      <c r="D4159">
        <v>0.01</v>
      </c>
      <c r="E4159" t="s">
        <v>40</v>
      </c>
      <c r="F4159" t="s">
        <v>9799</v>
      </c>
      <c r="G4159">
        <v>4</v>
      </c>
    </row>
    <row r="4160" spans="1:7">
      <c r="A4160">
        <v>5073</v>
      </c>
      <c r="B4160" t="s">
        <v>7965</v>
      </c>
      <c r="C4160" t="s">
        <v>18518</v>
      </c>
      <c r="D4160">
        <v>0.01</v>
      </c>
      <c r="E4160" t="s">
        <v>40</v>
      </c>
      <c r="F4160" t="s">
        <v>11167</v>
      </c>
      <c r="G4160">
        <v>3</v>
      </c>
    </row>
    <row r="4161" spans="1:7">
      <c r="A4161">
        <v>5074</v>
      </c>
      <c r="B4161" t="s">
        <v>4302</v>
      </c>
      <c r="C4161" t="s">
        <v>3823</v>
      </c>
      <c r="D4161">
        <v>0.01</v>
      </c>
      <c r="E4161" t="s">
        <v>67</v>
      </c>
      <c r="F4161" t="s">
        <v>58</v>
      </c>
      <c r="G4161">
        <v>4</v>
      </c>
    </row>
    <row r="4162" spans="1:7">
      <c r="A4162">
        <v>5075</v>
      </c>
      <c r="B4162" t="s">
        <v>4302</v>
      </c>
      <c r="C4162" t="s">
        <v>4287</v>
      </c>
      <c r="D4162">
        <v>0.01</v>
      </c>
      <c r="E4162" t="s">
        <v>67</v>
      </c>
      <c r="F4162" t="s">
        <v>58</v>
      </c>
      <c r="G4162">
        <v>8</v>
      </c>
    </row>
    <row r="4163" spans="1:7">
      <c r="A4163">
        <v>1081</v>
      </c>
      <c r="B4163" t="s">
        <v>7143</v>
      </c>
      <c r="C4163" t="s">
        <v>12122</v>
      </c>
      <c r="D4163">
        <v>0.1</v>
      </c>
      <c r="E4163" t="s">
        <v>67</v>
      </c>
      <c r="F4163" t="s">
        <v>11921</v>
      </c>
      <c r="G4163">
        <v>7</v>
      </c>
    </row>
    <row r="4164" spans="1:7">
      <c r="A4164">
        <v>5076</v>
      </c>
      <c r="B4164" t="s">
        <v>7143</v>
      </c>
      <c r="C4164" t="s">
        <v>16835</v>
      </c>
      <c r="D4164">
        <v>0.01</v>
      </c>
      <c r="E4164" t="s">
        <v>67</v>
      </c>
      <c r="F4164" t="s">
        <v>15396</v>
      </c>
      <c r="G4164">
        <v>7</v>
      </c>
    </row>
    <row r="4165" spans="1:7">
      <c r="A4165">
        <v>5077</v>
      </c>
      <c r="B4165" t="s">
        <v>13788</v>
      </c>
      <c r="C4165" t="s">
        <v>13784</v>
      </c>
      <c r="D4165">
        <v>0.01</v>
      </c>
      <c r="E4165" t="s">
        <v>67</v>
      </c>
      <c r="F4165" t="s">
        <v>13121</v>
      </c>
      <c r="G4165">
        <v>5</v>
      </c>
    </row>
    <row r="4166" spans="1:7">
      <c r="A4166">
        <v>1082</v>
      </c>
      <c r="B4166" t="s">
        <v>1197</v>
      </c>
      <c r="C4166" t="s">
        <v>1189</v>
      </c>
      <c r="D4166">
        <v>0.1</v>
      </c>
      <c r="F4166" t="s">
        <v>41</v>
      </c>
      <c r="G4166">
        <v>2</v>
      </c>
    </row>
    <row r="4167" spans="1:7">
      <c r="A4167">
        <v>1083</v>
      </c>
      <c r="B4167" t="s">
        <v>17502</v>
      </c>
      <c r="C4167" t="s">
        <v>16112</v>
      </c>
      <c r="D4167">
        <v>0.01</v>
      </c>
      <c r="E4167" t="s">
        <v>80</v>
      </c>
      <c r="F4167" t="s">
        <v>13028</v>
      </c>
      <c r="G4167">
        <v>3</v>
      </c>
    </row>
    <row r="4168" spans="1:7">
      <c r="A4168">
        <v>1084</v>
      </c>
      <c r="B4168" t="s">
        <v>6693</v>
      </c>
      <c r="C4168" t="s">
        <v>11975</v>
      </c>
      <c r="D4168">
        <v>0.01</v>
      </c>
      <c r="F4168" t="s">
        <v>11921</v>
      </c>
      <c r="G4168">
        <v>1</v>
      </c>
    </row>
    <row r="4169" spans="1:7">
      <c r="A4169">
        <v>1085</v>
      </c>
      <c r="B4169" t="s">
        <v>6693</v>
      </c>
      <c r="C4169" t="s">
        <v>12079</v>
      </c>
      <c r="D4169">
        <v>0.01</v>
      </c>
      <c r="F4169" t="s">
        <v>11921</v>
      </c>
      <c r="G4169">
        <v>3</v>
      </c>
    </row>
    <row r="4170" spans="1:7">
      <c r="A4170">
        <v>5078</v>
      </c>
      <c r="B4170" t="s">
        <v>4391</v>
      </c>
      <c r="C4170" t="s">
        <v>4376</v>
      </c>
      <c r="D4170">
        <v>0.01</v>
      </c>
      <c r="E4170" t="s">
        <v>354</v>
      </c>
      <c r="F4170" t="s">
        <v>58</v>
      </c>
      <c r="G4170">
        <v>8</v>
      </c>
    </row>
    <row r="4171" spans="1:7">
      <c r="A4171">
        <v>1086</v>
      </c>
      <c r="B4171" t="s">
        <v>3132</v>
      </c>
      <c r="C4171" t="s">
        <v>3129</v>
      </c>
      <c r="D4171">
        <v>0.8</v>
      </c>
      <c r="E4171" t="s">
        <v>203</v>
      </c>
      <c r="F4171" t="s">
        <v>2900</v>
      </c>
      <c r="G4171">
        <v>3</v>
      </c>
    </row>
    <row r="4172" spans="1:7">
      <c r="A4172">
        <v>1087</v>
      </c>
      <c r="B4172" t="s">
        <v>1468</v>
      </c>
      <c r="C4172" t="s">
        <v>1461</v>
      </c>
      <c r="D4172">
        <v>0.01</v>
      </c>
      <c r="E4172" t="s">
        <v>67</v>
      </c>
      <c r="F4172" t="s">
        <v>41</v>
      </c>
      <c r="G4172">
        <v>5</v>
      </c>
    </row>
    <row r="4173" spans="1:7">
      <c r="A4173">
        <v>11091</v>
      </c>
      <c r="B4173" t="s">
        <v>6343</v>
      </c>
      <c r="C4173" t="s">
        <v>6464</v>
      </c>
      <c r="D4173">
        <v>0.1</v>
      </c>
      <c r="E4173" t="s">
        <v>166</v>
      </c>
      <c r="F4173" t="s">
        <v>5790</v>
      </c>
      <c r="G4173">
        <v>7</v>
      </c>
    </row>
    <row r="4174" spans="1:7">
      <c r="A4174">
        <v>5079</v>
      </c>
      <c r="B4174" t="s">
        <v>13283</v>
      </c>
      <c r="C4174" t="s">
        <v>13268</v>
      </c>
      <c r="D4174">
        <v>0.01</v>
      </c>
      <c r="F4174" t="s">
        <v>13121</v>
      </c>
      <c r="G4174">
        <v>1</v>
      </c>
    </row>
    <row r="4175" spans="1:7">
      <c r="A4175">
        <v>1088</v>
      </c>
      <c r="B4175" t="s">
        <v>3254</v>
      </c>
      <c r="C4175" t="s">
        <v>3310</v>
      </c>
      <c r="D4175">
        <v>0.01</v>
      </c>
      <c r="E4175" t="s">
        <v>354</v>
      </c>
      <c r="F4175" t="s">
        <v>2900</v>
      </c>
      <c r="G4175">
        <v>7</v>
      </c>
    </row>
    <row r="4176" spans="1:7">
      <c r="A4176">
        <v>5080</v>
      </c>
      <c r="B4176" t="s">
        <v>10337</v>
      </c>
      <c r="C4176" t="s">
        <v>10331</v>
      </c>
      <c r="D4176">
        <v>0.01</v>
      </c>
      <c r="E4176" t="s">
        <v>107</v>
      </c>
      <c r="F4176" t="s">
        <v>10160</v>
      </c>
      <c r="G4176">
        <v>3</v>
      </c>
    </row>
    <row r="4177" spans="1:7">
      <c r="A4177">
        <v>11092</v>
      </c>
      <c r="B4177" t="s">
        <v>10337</v>
      </c>
      <c r="C4177" t="s">
        <v>8251</v>
      </c>
      <c r="D4177">
        <v>0.1</v>
      </c>
      <c r="E4177" t="s">
        <v>107</v>
      </c>
      <c r="F4177" t="s">
        <v>8093</v>
      </c>
      <c r="G4177">
        <v>3</v>
      </c>
    </row>
    <row r="4178" spans="1:7">
      <c r="A4178">
        <v>5081</v>
      </c>
      <c r="B4178" t="s">
        <v>10337</v>
      </c>
      <c r="C4178" t="s">
        <v>16876</v>
      </c>
      <c r="D4178">
        <v>0.01</v>
      </c>
      <c r="E4178" t="s">
        <v>107</v>
      </c>
      <c r="F4178" t="s">
        <v>15103</v>
      </c>
      <c r="G4178">
        <v>3</v>
      </c>
    </row>
    <row r="4179" spans="1:7">
      <c r="A4179">
        <v>5082</v>
      </c>
      <c r="B4179" t="s">
        <v>10337</v>
      </c>
      <c r="C4179" t="s">
        <v>17503</v>
      </c>
      <c r="D4179">
        <v>0.01</v>
      </c>
      <c r="E4179" t="s">
        <v>107</v>
      </c>
      <c r="F4179" t="s">
        <v>14699</v>
      </c>
      <c r="G4179">
        <v>2</v>
      </c>
    </row>
    <row r="4180" spans="1:7">
      <c r="A4180">
        <v>5083</v>
      </c>
      <c r="B4180" t="s">
        <v>10192</v>
      </c>
      <c r="C4180" t="s">
        <v>10186</v>
      </c>
      <c r="D4180">
        <v>0.1</v>
      </c>
      <c r="E4180" t="s">
        <v>49</v>
      </c>
      <c r="F4180" t="s">
        <v>10160</v>
      </c>
      <c r="G4180">
        <v>1</v>
      </c>
    </row>
    <row r="4181" spans="1:7">
      <c r="A4181">
        <v>5084</v>
      </c>
      <c r="B4181" t="s">
        <v>10192</v>
      </c>
      <c r="C4181" t="s">
        <v>18519</v>
      </c>
      <c r="D4181">
        <v>0.01</v>
      </c>
      <c r="E4181" t="s">
        <v>49</v>
      </c>
      <c r="F4181" t="s">
        <v>17505</v>
      </c>
      <c r="G4181" t="s">
        <v>6333</v>
      </c>
    </row>
    <row r="4182" spans="1:7">
      <c r="A4182">
        <v>5085</v>
      </c>
      <c r="B4182" t="s">
        <v>10192</v>
      </c>
      <c r="C4182" t="s">
        <v>18503</v>
      </c>
      <c r="D4182">
        <v>0.01</v>
      </c>
      <c r="E4182" t="s">
        <v>49</v>
      </c>
      <c r="F4182" t="s">
        <v>15103</v>
      </c>
      <c r="G4182">
        <v>1</v>
      </c>
    </row>
    <row r="4183" spans="1:7">
      <c r="A4183">
        <v>1089</v>
      </c>
      <c r="B4183" t="s">
        <v>11834</v>
      </c>
      <c r="C4183" t="s">
        <v>18520</v>
      </c>
      <c r="D4183">
        <v>0.1</v>
      </c>
      <c r="E4183" t="s">
        <v>49</v>
      </c>
      <c r="F4183" t="s">
        <v>11432</v>
      </c>
      <c r="G4183">
        <v>6</v>
      </c>
    </row>
    <row r="4184" spans="1:7">
      <c r="A4184">
        <v>5086</v>
      </c>
      <c r="B4184" t="s">
        <v>10552</v>
      </c>
      <c r="C4184" t="s">
        <v>10546</v>
      </c>
      <c r="D4184">
        <v>0.01</v>
      </c>
      <c r="F4184" t="s">
        <v>10160</v>
      </c>
      <c r="G4184">
        <v>7</v>
      </c>
    </row>
    <row r="4185" spans="1:7">
      <c r="A4185">
        <v>5416</v>
      </c>
      <c r="B4185" t="s">
        <v>10200</v>
      </c>
      <c r="C4185" t="s">
        <v>10186</v>
      </c>
      <c r="D4185">
        <v>0.01</v>
      </c>
      <c r="E4185" t="s">
        <v>49</v>
      </c>
      <c r="F4185" t="s">
        <v>10160</v>
      </c>
      <c r="G4185">
        <v>1</v>
      </c>
    </row>
    <row r="4186" spans="1:7">
      <c r="A4186">
        <v>5417</v>
      </c>
      <c r="B4186" t="s">
        <v>10200</v>
      </c>
      <c r="C4186" t="s">
        <v>18503</v>
      </c>
      <c r="D4186">
        <v>0.01</v>
      </c>
      <c r="E4186" t="s">
        <v>49</v>
      </c>
      <c r="F4186" t="s">
        <v>15103</v>
      </c>
      <c r="G4186">
        <v>1</v>
      </c>
    </row>
    <row r="4187" spans="1:7">
      <c r="A4187">
        <v>11093</v>
      </c>
      <c r="B4187" t="s">
        <v>6216</v>
      </c>
      <c r="C4187" t="s">
        <v>17507</v>
      </c>
      <c r="D4187">
        <v>0.1</v>
      </c>
      <c r="E4187" t="s">
        <v>123</v>
      </c>
      <c r="F4187" t="s">
        <v>15305</v>
      </c>
      <c r="G4187">
        <v>1</v>
      </c>
    </row>
    <row r="4188" spans="1:7">
      <c r="A4188">
        <v>5418</v>
      </c>
      <c r="B4188" t="s">
        <v>6216</v>
      </c>
      <c r="C4188" t="s">
        <v>17508</v>
      </c>
      <c r="D4188">
        <v>0.01</v>
      </c>
      <c r="E4188" t="s">
        <v>123</v>
      </c>
      <c r="F4188" t="s">
        <v>15305</v>
      </c>
      <c r="G4188">
        <v>4</v>
      </c>
    </row>
    <row r="4189" spans="1:7">
      <c r="A4189">
        <v>5419</v>
      </c>
      <c r="B4189" t="s">
        <v>6216</v>
      </c>
      <c r="C4189" t="s">
        <v>6212</v>
      </c>
      <c r="D4189">
        <v>0.01</v>
      </c>
      <c r="E4189" t="s">
        <v>123</v>
      </c>
      <c r="F4189" t="s">
        <v>6139</v>
      </c>
      <c r="G4189">
        <v>4</v>
      </c>
    </row>
    <row r="4190" spans="1:7">
      <c r="A4190">
        <v>5420</v>
      </c>
      <c r="B4190" t="s">
        <v>1342</v>
      </c>
      <c r="C4190" t="s">
        <v>1339</v>
      </c>
      <c r="D4190">
        <v>0.8</v>
      </c>
      <c r="E4190" t="s">
        <v>80</v>
      </c>
      <c r="F4190" t="s">
        <v>1331</v>
      </c>
      <c r="G4190">
        <v>4</v>
      </c>
    </row>
    <row r="4191" spans="1:7">
      <c r="A4191">
        <v>5421</v>
      </c>
      <c r="B4191" t="s">
        <v>1342</v>
      </c>
      <c r="C4191" t="s">
        <v>17509</v>
      </c>
      <c r="D4191">
        <v>0.6</v>
      </c>
      <c r="E4191" t="s">
        <v>80</v>
      </c>
      <c r="F4191" t="s">
        <v>15338</v>
      </c>
      <c r="G4191">
        <v>4</v>
      </c>
    </row>
    <row r="4192" spans="1:7">
      <c r="A4192">
        <v>5423</v>
      </c>
      <c r="B4192" t="s">
        <v>5825</v>
      </c>
      <c r="C4192" t="s">
        <v>5826</v>
      </c>
      <c r="D4192">
        <v>0.01</v>
      </c>
      <c r="E4192" t="s">
        <v>123</v>
      </c>
      <c r="F4192" t="s">
        <v>5790</v>
      </c>
      <c r="G4192">
        <v>1</v>
      </c>
    </row>
    <row r="4193" spans="1:7">
      <c r="A4193">
        <v>5422</v>
      </c>
      <c r="B4193" t="s">
        <v>5825</v>
      </c>
      <c r="C4193" t="s">
        <v>17510</v>
      </c>
      <c r="D4193">
        <v>0.01</v>
      </c>
      <c r="E4193" t="s">
        <v>123</v>
      </c>
      <c r="F4193" t="s">
        <v>14655</v>
      </c>
      <c r="G4193">
        <v>1</v>
      </c>
    </row>
    <row r="4194" spans="1:7">
      <c r="A4194">
        <v>5424</v>
      </c>
      <c r="B4194" t="s">
        <v>5825</v>
      </c>
      <c r="C4194" t="s">
        <v>122</v>
      </c>
      <c r="D4194">
        <v>0.01</v>
      </c>
      <c r="E4194" t="s">
        <v>123</v>
      </c>
      <c r="F4194" t="s">
        <v>68</v>
      </c>
      <c r="G4194">
        <v>1</v>
      </c>
    </row>
    <row r="4195" spans="1:7">
      <c r="A4195">
        <v>1187</v>
      </c>
      <c r="B4195" t="s">
        <v>11765</v>
      </c>
      <c r="C4195" t="s">
        <v>11797</v>
      </c>
      <c r="D4195">
        <v>0.1</v>
      </c>
      <c r="E4195" t="s">
        <v>40</v>
      </c>
      <c r="F4195" t="s">
        <v>11432</v>
      </c>
      <c r="G4195">
        <v>5</v>
      </c>
    </row>
    <row r="4196" spans="1:7">
      <c r="A4196">
        <v>1186</v>
      </c>
      <c r="B4196" t="s">
        <v>11765</v>
      </c>
      <c r="C4196" t="s">
        <v>11767</v>
      </c>
      <c r="D4196">
        <v>0.8</v>
      </c>
      <c r="E4196" t="s">
        <v>49</v>
      </c>
      <c r="F4196" t="s">
        <v>11432</v>
      </c>
      <c r="G4196">
        <v>5</v>
      </c>
    </row>
    <row r="4197" spans="1:7">
      <c r="A4197">
        <v>11632</v>
      </c>
      <c r="B4197" t="s">
        <v>800</v>
      </c>
      <c r="C4197" s="240">
        <v>46180</v>
      </c>
      <c r="D4197">
        <v>0.8</v>
      </c>
      <c r="E4197" t="s">
        <v>803</v>
      </c>
      <c r="F4197" t="s">
        <v>68</v>
      </c>
      <c r="G4197">
        <v>7</v>
      </c>
    </row>
    <row r="4198" spans="1:7">
      <c r="A4198">
        <v>11633</v>
      </c>
      <c r="B4198" t="s">
        <v>800</v>
      </c>
      <c r="C4198" t="s">
        <v>770</v>
      </c>
      <c r="D4198">
        <v>0.7</v>
      </c>
      <c r="E4198" t="s">
        <v>67</v>
      </c>
      <c r="F4198" t="s">
        <v>68</v>
      </c>
      <c r="G4198">
        <v>7</v>
      </c>
    </row>
    <row r="4199" spans="1:7">
      <c r="A4199">
        <v>7182</v>
      </c>
      <c r="B4199" t="s">
        <v>8741</v>
      </c>
      <c r="C4199" t="s">
        <v>8730</v>
      </c>
      <c r="D4199">
        <v>0.8</v>
      </c>
      <c r="E4199" t="s">
        <v>67</v>
      </c>
      <c r="F4199" t="s">
        <v>8594</v>
      </c>
      <c r="G4199">
        <v>2</v>
      </c>
    </row>
    <row r="4200" spans="1:7">
      <c r="A4200">
        <v>1188</v>
      </c>
      <c r="B4200" t="s">
        <v>10993</v>
      </c>
      <c r="C4200" t="s">
        <v>10990</v>
      </c>
      <c r="D4200">
        <v>0.01</v>
      </c>
      <c r="E4200" t="s">
        <v>135</v>
      </c>
      <c r="F4200" t="s">
        <v>10625</v>
      </c>
      <c r="G4200">
        <v>5</v>
      </c>
    </row>
    <row r="4201" spans="1:7">
      <c r="A4201">
        <v>1189</v>
      </c>
      <c r="B4201" t="s">
        <v>7643</v>
      </c>
      <c r="C4201" t="s">
        <v>7632</v>
      </c>
      <c r="D4201">
        <v>0.01</v>
      </c>
      <c r="E4201" t="s">
        <v>107</v>
      </c>
      <c r="F4201" t="s">
        <v>7247</v>
      </c>
      <c r="G4201">
        <v>5</v>
      </c>
    </row>
    <row r="4202" spans="1:7">
      <c r="A4202">
        <v>5425</v>
      </c>
      <c r="B4202" t="s">
        <v>7643</v>
      </c>
      <c r="C4202" t="s">
        <v>17032</v>
      </c>
      <c r="D4202">
        <v>0.01</v>
      </c>
      <c r="E4202" t="s">
        <v>107</v>
      </c>
      <c r="F4202" t="s">
        <v>15396</v>
      </c>
      <c r="G4202">
        <v>5</v>
      </c>
    </row>
    <row r="4203" spans="1:7">
      <c r="A4203">
        <v>5426</v>
      </c>
      <c r="B4203" t="s">
        <v>12613</v>
      </c>
      <c r="C4203" t="s">
        <v>12606</v>
      </c>
      <c r="D4203">
        <v>0.01</v>
      </c>
      <c r="E4203" t="s">
        <v>203</v>
      </c>
      <c r="F4203" t="s">
        <v>12334</v>
      </c>
      <c r="G4203">
        <v>7</v>
      </c>
    </row>
    <row r="4204" spans="1:7">
      <c r="A4204">
        <v>5427</v>
      </c>
      <c r="B4204" t="s">
        <v>12613</v>
      </c>
      <c r="C4204" t="s">
        <v>2453</v>
      </c>
      <c r="D4204">
        <v>0.01</v>
      </c>
      <c r="E4204" t="s">
        <v>89</v>
      </c>
      <c r="F4204" t="s">
        <v>2210</v>
      </c>
      <c r="G4204">
        <v>3</v>
      </c>
    </row>
    <row r="4205" spans="1:7">
      <c r="A4205">
        <v>1190</v>
      </c>
      <c r="B4205" t="s">
        <v>17511</v>
      </c>
      <c r="C4205" t="s">
        <v>7676</v>
      </c>
      <c r="D4205">
        <v>0.01</v>
      </c>
      <c r="E4205" t="s">
        <v>166</v>
      </c>
      <c r="F4205" t="s">
        <v>7247</v>
      </c>
      <c r="G4205">
        <v>5</v>
      </c>
    </row>
    <row r="4206" spans="1:7">
      <c r="A4206">
        <v>1191</v>
      </c>
      <c r="B4206" t="s">
        <v>2969</v>
      </c>
      <c r="C4206" t="s">
        <v>2966</v>
      </c>
      <c r="D4206">
        <v>0.01</v>
      </c>
      <c r="E4206" t="s">
        <v>40</v>
      </c>
      <c r="F4206" t="s">
        <v>2900</v>
      </c>
      <c r="G4206">
        <v>1</v>
      </c>
    </row>
    <row r="4207" spans="1:7">
      <c r="A4207">
        <v>11095</v>
      </c>
      <c r="B4207" t="s">
        <v>11704</v>
      </c>
      <c r="C4207" t="s">
        <v>16445</v>
      </c>
      <c r="D4207">
        <v>0.1</v>
      </c>
      <c r="E4207" t="s">
        <v>166</v>
      </c>
      <c r="F4207" t="s">
        <v>11649</v>
      </c>
      <c r="G4207">
        <v>1</v>
      </c>
    </row>
    <row r="4208" spans="1:7">
      <c r="A4208">
        <v>1383</v>
      </c>
      <c r="B4208" t="s">
        <v>11704</v>
      </c>
      <c r="C4208" t="s">
        <v>11705</v>
      </c>
      <c r="D4208">
        <v>0.01</v>
      </c>
      <c r="E4208" t="s">
        <v>166</v>
      </c>
      <c r="F4208" t="s">
        <v>11649</v>
      </c>
      <c r="G4208">
        <v>4</v>
      </c>
    </row>
    <row r="4209" spans="1:7">
      <c r="A4209">
        <v>5428</v>
      </c>
      <c r="B4209" t="s">
        <v>5341</v>
      </c>
      <c r="C4209" t="s">
        <v>5330</v>
      </c>
      <c r="D4209">
        <v>0.01</v>
      </c>
      <c r="E4209" t="s">
        <v>107</v>
      </c>
      <c r="F4209" t="s">
        <v>4512</v>
      </c>
      <c r="G4209">
        <v>5</v>
      </c>
    </row>
    <row r="4210" spans="1:7">
      <c r="A4210">
        <v>1090</v>
      </c>
      <c r="B4210" t="s">
        <v>1391</v>
      </c>
      <c r="C4210" t="s">
        <v>1383</v>
      </c>
      <c r="D4210">
        <v>0.01</v>
      </c>
      <c r="E4210" t="s">
        <v>135</v>
      </c>
      <c r="F4210" t="s">
        <v>1331</v>
      </c>
      <c r="G4210">
        <v>4</v>
      </c>
    </row>
    <row r="4211" spans="1:7">
      <c r="A4211">
        <v>5429</v>
      </c>
      <c r="B4211" t="s">
        <v>12857</v>
      </c>
      <c r="C4211" t="s">
        <v>18521</v>
      </c>
      <c r="D4211">
        <v>0.01</v>
      </c>
      <c r="E4211" t="s">
        <v>40</v>
      </c>
      <c r="F4211" t="s">
        <v>12660</v>
      </c>
      <c r="G4211">
        <v>6</v>
      </c>
    </row>
    <row r="4212" spans="1:7">
      <c r="A4212">
        <v>11096</v>
      </c>
      <c r="B4212" t="s">
        <v>12857</v>
      </c>
      <c r="C4212" t="s">
        <v>18406</v>
      </c>
      <c r="D4212">
        <v>0.1</v>
      </c>
      <c r="E4212" t="s">
        <v>40</v>
      </c>
      <c r="F4212" t="s">
        <v>12660</v>
      </c>
      <c r="G4212">
        <v>7</v>
      </c>
    </row>
    <row r="4213" spans="1:7">
      <c r="A4213">
        <v>5430</v>
      </c>
      <c r="B4213" t="s">
        <v>17513</v>
      </c>
      <c r="C4213" t="s">
        <v>16880</v>
      </c>
      <c r="D4213">
        <v>0.01</v>
      </c>
      <c r="E4213" t="s">
        <v>123</v>
      </c>
      <c r="F4213" t="s">
        <v>15376</v>
      </c>
      <c r="G4213">
        <v>5</v>
      </c>
    </row>
    <row r="4214" spans="1:7">
      <c r="A4214">
        <v>1192</v>
      </c>
      <c r="B4214" t="s">
        <v>3064</v>
      </c>
      <c r="C4214" t="s">
        <v>3065</v>
      </c>
      <c r="D4214">
        <v>0.8</v>
      </c>
      <c r="E4214" t="s">
        <v>80</v>
      </c>
      <c r="F4214" t="s">
        <v>2900</v>
      </c>
      <c r="G4214">
        <v>3</v>
      </c>
    </row>
    <row r="4215" spans="1:7">
      <c r="A4215">
        <v>5704</v>
      </c>
      <c r="B4215" t="s">
        <v>8825</v>
      </c>
      <c r="C4215" t="s">
        <v>8818</v>
      </c>
      <c r="D4215">
        <v>0.01</v>
      </c>
      <c r="E4215" t="s">
        <v>49</v>
      </c>
      <c r="F4215" t="s">
        <v>8594</v>
      </c>
      <c r="G4215">
        <v>2</v>
      </c>
    </row>
    <row r="4216" spans="1:7">
      <c r="A4216">
        <v>5705</v>
      </c>
      <c r="B4216" t="s">
        <v>5619</v>
      </c>
      <c r="C4216" t="s">
        <v>5621</v>
      </c>
      <c r="D4216">
        <v>0.01</v>
      </c>
      <c r="E4216" t="s">
        <v>107</v>
      </c>
      <c r="F4216" t="s">
        <v>4963</v>
      </c>
      <c r="G4216">
        <v>8</v>
      </c>
    </row>
    <row r="4217" spans="1:7">
      <c r="A4217">
        <v>5706</v>
      </c>
      <c r="B4217" t="s">
        <v>7863</v>
      </c>
      <c r="C4217" t="s">
        <v>17514</v>
      </c>
      <c r="D4217">
        <v>0.01</v>
      </c>
      <c r="E4217" t="s">
        <v>67</v>
      </c>
      <c r="F4217" t="s">
        <v>14771</v>
      </c>
      <c r="G4217">
        <v>2</v>
      </c>
    </row>
    <row r="4218" spans="1:7">
      <c r="A4218">
        <v>1299</v>
      </c>
      <c r="B4218" t="s">
        <v>17515</v>
      </c>
      <c r="C4218" t="s">
        <v>1613</v>
      </c>
      <c r="D4218">
        <v>0.01</v>
      </c>
      <c r="E4218" t="s">
        <v>107</v>
      </c>
      <c r="F4218" t="s">
        <v>41</v>
      </c>
      <c r="G4218">
        <v>7</v>
      </c>
    </row>
    <row r="4219" spans="1:7">
      <c r="A4219">
        <v>5707</v>
      </c>
      <c r="B4219" t="s">
        <v>8927</v>
      </c>
      <c r="C4219" t="s">
        <v>8928</v>
      </c>
      <c r="D4219">
        <v>0.01</v>
      </c>
      <c r="F4219" t="s">
        <v>8594</v>
      </c>
      <c r="G4219">
        <v>3</v>
      </c>
    </row>
    <row r="4220" spans="1:7">
      <c r="A4220">
        <v>1300</v>
      </c>
      <c r="B4220" t="s">
        <v>11078</v>
      </c>
      <c r="C4220" t="s">
        <v>10980</v>
      </c>
      <c r="D4220">
        <v>0.01</v>
      </c>
      <c r="E4220" t="s">
        <v>107</v>
      </c>
      <c r="F4220" t="s">
        <v>10625</v>
      </c>
      <c r="G4220">
        <v>5</v>
      </c>
    </row>
    <row r="4221" spans="1:7">
      <c r="A4221">
        <v>11097</v>
      </c>
      <c r="B4221" t="s">
        <v>5005</v>
      </c>
      <c r="C4221" t="s">
        <v>17516</v>
      </c>
      <c r="D4221">
        <v>0.1</v>
      </c>
      <c r="E4221" t="s">
        <v>80</v>
      </c>
      <c r="F4221" t="s">
        <v>4963</v>
      </c>
      <c r="G4221">
        <v>1</v>
      </c>
    </row>
    <row r="4222" spans="1:7">
      <c r="A4222">
        <v>5708</v>
      </c>
      <c r="B4222" t="s">
        <v>5005</v>
      </c>
      <c r="C4222" t="s">
        <v>4994</v>
      </c>
      <c r="D4222">
        <v>0.8</v>
      </c>
      <c r="E4222" t="s">
        <v>80</v>
      </c>
      <c r="F4222" t="s">
        <v>4963</v>
      </c>
      <c r="G4222">
        <v>4</v>
      </c>
    </row>
    <row r="4223" spans="1:7">
      <c r="A4223">
        <v>11098</v>
      </c>
      <c r="B4223" t="s">
        <v>54</v>
      </c>
      <c r="C4223" t="s">
        <v>8952</v>
      </c>
      <c r="D4223">
        <v>0.1</v>
      </c>
      <c r="E4223" t="s">
        <v>67</v>
      </c>
      <c r="F4223" t="s">
        <v>8594</v>
      </c>
      <c r="G4223">
        <v>5</v>
      </c>
    </row>
    <row r="4224" spans="1:7">
      <c r="A4224">
        <v>1301</v>
      </c>
      <c r="B4224" t="s">
        <v>54</v>
      </c>
      <c r="C4224" t="s">
        <v>16483</v>
      </c>
      <c r="D4224">
        <v>0.01</v>
      </c>
      <c r="E4224" t="s">
        <v>107</v>
      </c>
      <c r="F4224" t="s">
        <v>11343</v>
      </c>
      <c r="G4224">
        <v>8</v>
      </c>
    </row>
    <row r="4225" spans="1:7">
      <c r="A4225">
        <v>5709</v>
      </c>
      <c r="B4225" t="s">
        <v>54</v>
      </c>
      <c r="C4225" t="s">
        <v>4331</v>
      </c>
      <c r="D4225">
        <v>0.8</v>
      </c>
      <c r="E4225" t="s">
        <v>107</v>
      </c>
      <c r="F4225" t="s">
        <v>58</v>
      </c>
      <c r="G4225">
        <v>8</v>
      </c>
    </row>
    <row r="4226" spans="1:7">
      <c r="A4226">
        <v>6912</v>
      </c>
      <c r="B4226" t="s">
        <v>54</v>
      </c>
      <c r="C4226" t="s">
        <v>59</v>
      </c>
      <c r="D4226">
        <v>0.8</v>
      </c>
      <c r="E4226" t="s">
        <v>49</v>
      </c>
      <c r="F4226" t="s">
        <v>58</v>
      </c>
      <c r="G4226">
        <v>8</v>
      </c>
    </row>
    <row r="4227" spans="1:7">
      <c r="A4227">
        <v>1302</v>
      </c>
      <c r="B4227" t="s">
        <v>11735</v>
      </c>
      <c r="C4227" t="s">
        <v>11731</v>
      </c>
      <c r="D4227">
        <v>0.01</v>
      </c>
      <c r="E4227" t="s">
        <v>67</v>
      </c>
      <c r="F4227" t="s">
        <v>11432</v>
      </c>
      <c r="G4227">
        <v>5</v>
      </c>
    </row>
    <row r="4228" spans="1:7">
      <c r="A4228">
        <v>5710</v>
      </c>
      <c r="B4228" t="s">
        <v>4000</v>
      </c>
      <c r="C4228" t="s">
        <v>3995</v>
      </c>
      <c r="D4228">
        <v>0.01</v>
      </c>
      <c r="E4228" t="s">
        <v>67</v>
      </c>
      <c r="F4228" t="s">
        <v>3381</v>
      </c>
      <c r="G4228">
        <v>5</v>
      </c>
    </row>
    <row r="4229" spans="1:7">
      <c r="A4229">
        <v>11099</v>
      </c>
      <c r="B4229" t="s">
        <v>756</v>
      </c>
      <c r="C4229" t="s">
        <v>17517</v>
      </c>
      <c r="D4229">
        <v>0.1</v>
      </c>
      <c r="E4229" t="s">
        <v>354</v>
      </c>
      <c r="F4229" t="s">
        <v>68</v>
      </c>
      <c r="G4229">
        <v>3</v>
      </c>
    </row>
    <row r="4230" spans="1:7">
      <c r="A4230">
        <v>5928</v>
      </c>
      <c r="B4230" t="s">
        <v>2011</v>
      </c>
      <c r="C4230" t="s">
        <v>2008</v>
      </c>
      <c r="D4230">
        <v>0.8</v>
      </c>
      <c r="E4230" t="s">
        <v>166</v>
      </c>
      <c r="F4230" t="s">
        <v>1975</v>
      </c>
      <c r="G4230">
        <v>4</v>
      </c>
    </row>
    <row r="4231" spans="1:7">
      <c r="A4231">
        <v>5929</v>
      </c>
      <c r="B4231" t="s">
        <v>4718</v>
      </c>
      <c r="C4231" t="s">
        <v>5472</v>
      </c>
      <c r="D4231">
        <v>0.01</v>
      </c>
      <c r="E4231" t="s">
        <v>67</v>
      </c>
      <c r="F4231" t="s">
        <v>4512</v>
      </c>
      <c r="G4231">
        <v>7</v>
      </c>
    </row>
    <row r="4232" spans="1:7">
      <c r="A4232">
        <v>5930</v>
      </c>
      <c r="B4232" t="s">
        <v>4136</v>
      </c>
      <c r="C4232" t="s">
        <v>4119</v>
      </c>
      <c r="D4232">
        <v>0.01</v>
      </c>
      <c r="E4232" t="s">
        <v>354</v>
      </c>
      <c r="F4232" t="s">
        <v>3381</v>
      </c>
      <c r="G4232">
        <v>5</v>
      </c>
    </row>
    <row r="4233" spans="1:7">
      <c r="A4233">
        <v>7336</v>
      </c>
      <c r="B4233" t="s">
        <v>14115</v>
      </c>
      <c r="C4233" t="s">
        <v>14098</v>
      </c>
      <c r="D4233">
        <v>0.8</v>
      </c>
      <c r="E4233" t="s">
        <v>74</v>
      </c>
      <c r="F4233" t="s">
        <v>13121</v>
      </c>
      <c r="G4233">
        <v>7</v>
      </c>
    </row>
    <row r="4234" spans="1:7">
      <c r="A4234">
        <v>5931</v>
      </c>
      <c r="B4234" t="s">
        <v>7883</v>
      </c>
      <c r="C4234" t="s">
        <v>14803</v>
      </c>
      <c r="D4234">
        <v>0.8</v>
      </c>
      <c r="E4234" t="s">
        <v>49</v>
      </c>
      <c r="F4234" t="s">
        <v>14771</v>
      </c>
      <c r="G4234">
        <v>3</v>
      </c>
    </row>
    <row r="4235" spans="1:7">
      <c r="A4235">
        <v>11634</v>
      </c>
      <c r="B4235" t="s">
        <v>7883</v>
      </c>
      <c r="C4235" t="s">
        <v>18415</v>
      </c>
      <c r="D4235">
        <v>0.1</v>
      </c>
      <c r="E4235" t="s">
        <v>49</v>
      </c>
      <c r="F4235" t="s">
        <v>14771</v>
      </c>
      <c r="G4235">
        <v>7</v>
      </c>
    </row>
    <row r="4236" spans="1:7">
      <c r="A4236">
        <v>5932</v>
      </c>
      <c r="B4236" t="s">
        <v>7883</v>
      </c>
      <c r="C4236" t="s">
        <v>18522</v>
      </c>
      <c r="D4236">
        <v>0.01</v>
      </c>
      <c r="E4236" t="s">
        <v>49</v>
      </c>
      <c r="F4236" t="s">
        <v>12334</v>
      </c>
      <c r="G4236">
        <v>7</v>
      </c>
    </row>
    <row r="4237" spans="1:7">
      <c r="A4237">
        <v>11635</v>
      </c>
      <c r="B4237" t="s">
        <v>7883</v>
      </c>
      <c r="C4237" t="s">
        <v>12580</v>
      </c>
      <c r="D4237">
        <v>0.1</v>
      </c>
      <c r="E4237" t="s">
        <v>49</v>
      </c>
      <c r="F4237" t="s">
        <v>12334</v>
      </c>
      <c r="G4237">
        <v>7</v>
      </c>
    </row>
    <row r="4238" spans="1:7">
      <c r="A4238">
        <v>5933</v>
      </c>
      <c r="B4238" t="s">
        <v>9054</v>
      </c>
      <c r="C4238" t="s">
        <v>9047</v>
      </c>
      <c r="D4238">
        <v>0.01</v>
      </c>
      <c r="E4238" t="s">
        <v>203</v>
      </c>
      <c r="F4238" t="s">
        <v>8594</v>
      </c>
      <c r="G4238">
        <v>5</v>
      </c>
    </row>
    <row r="4239" spans="1:7">
      <c r="A4239">
        <v>5934</v>
      </c>
      <c r="B4239" t="s">
        <v>13265</v>
      </c>
      <c r="C4239" t="s">
        <v>16103</v>
      </c>
      <c r="D4239">
        <v>0.01</v>
      </c>
      <c r="E4239" t="s">
        <v>803</v>
      </c>
      <c r="F4239" t="s">
        <v>12660</v>
      </c>
      <c r="G4239">
        <v>5</v>
      </c>
    </row>
    <row r="4240" spans="1:7">
      <c r="A4240">
        <v>5935</v>
      </c>
      <c r="B4240" t="s">
        <v>8997</v>
      </c>
      <c r="C4240" t="s">
        <v>8985</v>
      </c>
      <c r="D4240">
        <v>0.01</v>
      </c>
      <c r="E4240" t="s">
        <v>107</v>
      </c>
      <c r="F4240" t="s">
        <v>8594</v>
      </c>
      <c r="G4240">
        <v>5</v>
      </c>
    </row>
    <row r="4241" spans="1:7">
      <c r="A4241">
        <v>1384</v>
      </c>
      <c r="B4241" t="s">
        <v>11062</v>
      </c>
      <c r="C4241" t="s">
        <v>11063</v>
      </c>
      <c r="D4241">
        <v>0.1</v>
      </c>
      <c r="E4241" t="s">
        <v>67</v>
      </c>
      <c r="F4241" t="s">
        <v>10625</v>
      </c>
      <c r="G4241">
        <v>7</v>
      </c>
    </row>
    <row r="4242" spans="1:7">
      <c r="A4242">
        <v>5936</v>
      </c>
      <c r="B4242" t="s">
        <v>451</v>
      </c>
      <c r="C4242" t="s">
        <v>439</v>
      </c>
      <c r="D4242">
        <v>0.01</v>
      </c>
      <c r="E4242" t="s">
        <v>49</v>
      </c>
      <c r="F4242" t="s">
        <v>68</v>
      </c>
      <c r="G4242">
        <v>3</v>
      </c>
    </row>
    <row r="4243" spans="1:7">
      <c r="A4243">
        <v>5937</v>
      </c>
      <c r="B4243" t="s">
        <v>4370</v>
      </c>
      <c r="C4243" t="s">
        <v>59</v>
      </c>
      <c r="D4243">
        <v>0.1</v>
      </c>
      <c r="E4243" t="s">
        <v>49</v>
      </c>
      <c r="F4243" t="s">
        <v>58</v>
      </c>
      <c r="G4243">
        <v>8</v>
      </c>
    </row>
    <row r="4244" spans="1:7">
      <c r="A4244">
        <v>5938</v>
      </c>
      <c r="B4244" t="s">
        <v>2572</v>
      </c>
      <c r="C4244" t="s">
        <v>4494</v>
      </c>
      <c r="D4244">
        <v>0.01</v>
      </c>
      <c r="E4244" t="s">
        <v>203</v>
      </c>
      <c r="F4244" t="s">
        <v>4434</v>
      </c>
      <c r="G4244">
        <v>5</v>
      </c>
    </row>
    <row r="4245" spans="1:7">
      <c r="A4245">
        <v>5939</v>
      </c>
      <c r="B4245" t="s">
        <v>9540</v>
      </c>
      <c r="C4245" t="s">
        <v>9535</v>
      </c>
      <c r="D4245">
        <v>0.01</v>
      </c>
      <c r="E4245" t="s">
        <v>74</v>
      </c>
      <c r="F4245" t="s">
        <v>9536</v>
      </c>
      <c r="G4245">
        <v>1</v>
      </c>
    </row>
    <row r="4246" spans="1:7">
      <c r="A4246">
        <v>6120</v>
      </c>
      <c r="B4246" t="s">
        <v>1279</v>
      </c>
      <c r="C4246" t="s">
        <v>18523</v>
      </c>
      <c r="D4246">
        <v>0.01</v>
      </c>
      <c r="E4246" t="s">
        <v>49</v>
      </c>
      <c r="F4246" t="s">
        <v>14655</v>
      </c>
      <c r="G4246">
        <v>6</v>
      </c>
    </row>
    <row r="4247" spans="1:7">
      <c r="A4247">
        <v>11101</v>
      </c>
      <c r="B4247" t="s">
        <v>1279</v>
      </c>
      <c r="C4247" t="s">
        <v>18524</v>
      </c>
      <c r="D4247">
        <v>0.1</v>
      </c>
      <c r="E4247" t="s">
        <v>49</v>
      </c>
      <c r="F4247" t="s">
        <v>14655</v>
      </c>
      <c r="G4247">
        <v>7</v>
      </c>
    </row>
    <row r="4248" spans="1:7">
      <c r="A4248">
        <v>11102</v>
      </c>
      <c r="B4248" t="s">
        <v>14092</v>
      </c>
      <c r="C4248" t="s">
        <v>14075</v>
      </c>
      <c r="D4248">
        <v>0.1</v>
      </c>
      <c r="E4248" t="s">
        <v>67</v>
      </c>
      <c r="F4248" t="s">
        <v>13121</v>
      </c>
      <c r="G4248">
        <v>7</v>
      </c>
    </row>
    <row r="4249" spans="1:7">
      <c r="A4249">
        <v>6121</v>
      </c>
      <c r="B4249" t="s">
        <v>14092</v>
      </c>
      <c r="C4249" t="s">
        <v>16975</v>
      </c>
      <c r="D4249">
        <v>0.01</v>
      </c>
      <c r="E4249" t="s">
        <v>67</v>
      </c>
      <c r="F4249" t="s">
        <v>13121</v>
      </c>
      <c r="G4249">
        <v>7</v>
      </c>
    </row>
    <row r="4250" spans="1:7">
      <c r="A4250">
        <v>6122</v>
      </c>
      <c r="B4250" t="s">
        <v>4345</v>
      </c>
      <c r="C4250" t="s">
        <v>4331</v>
      </c>
      <c r="D4250">
        <v>0.01</v>
      </c>
      <c r="E4250" t="s">
        <v>107</v>
      </c>
      <c r="F4250" t="s">
        <v>58</v>
      </c>
      <c r="G4250">
        <v>8</v>
      </c>
    </row>
    <row r="4251" spans="1:7">
      <c r="A4251">
        <v>11103</v>
      </c>
      <c r="B4251" t="s">
        <v>12264</v>
      </c>
      <c r="C4251" t="s">
        <v>12257</v>
      </c>
      <c r="D4251">
        <v>0.1</v>
      </c>
      <c r="E4251" t="s">
        <v>166</v>
      </c>
      <c r="F4251" t="s">
        <v>12156</v>
      </c>
      <c r="G4251">
        <v>3</v>
      </c>
    </row>
    <row r="4252" spans="1:7">
      <c r="A4252">
        <v>6123</v>
      </c>
      <c r="B4252" t="s">
        <v>1897</v>
      </c>
      <c r="C4252" t="s">
        <v>1894</v>
      </c>
      <c r="D4252">
        <v>0.01</v>
      </c>
      <c r="E4252" t="s">
        <v>166</v>
      </c>
      <c r="F4252" t="s">
        <v>1778</v>
      </c>
      <c r="G4252">
        <v>2</v>
      </c>
    </row>
    <row r="4253" spans="1:7">
      <c r="A4253">
        <v>6124</v>
      </c>
      <c r="B4253" t="s">
        <v>14544</v>
      </c>
      <c r="C4253" t="s">
        <v>14527</v>
      </c>
      <c r="D4253">
        <v>0.01</v>
      </c>
      <c r="E4253" t="s">
        <v>67</v>
      </c>
      <c r="F4253" t="s">
        <v>14278</v>
      </c>
      <c r="G4253">
        <v>5</v>
      </c>
    </row>
    <row r="4254" spans="1:7">
      <c r="A4254">
        <v>6125</v>
      </c>
      <c r="B4254" t="s">
        <v>4359</v>
      </c>
      <c r="C4254" t="s">
        <v>4315</v>
      </c>
      <c r="D4254">
        <v>0.01</v>
      </c>
      <c r="E4254" t="s">
        <v>74</v>
      </c>
      <c r="F4254" t="s">
        <v>58</v>
      </c>
      <c r="G4254">
        <v>8</v>
      </c>
    </row>
    <row r="4255" spans="1:7">
      <c r="A4255">
        <v>6849</v>
      </c>
      <c r="B4255" t="s">
        <v>7005</v>
      </c>
      <c r="C4255" t="s">
        <v>6991</v>
      </c>
      <c r="D4255">
        <v>0.8</v>
      </c>
      <c r="E4255" t="s">
        <v>67</v>
      </c>
      <c r="F4255" t="s">
        <v>6576</v>
      </c>
      <c r="G4255">
        <v>5</v>
      </c>
    </row>
    <row r="4256" spans="1:7">
      <c r="A4256">
        <v>6850</v>
      </c>
      <c r="B4256" t="s">
        <v>7005</v>
      </c>
      <c r="C4256" t="s">
        <v>16111</v>
      </c>
      <c r="D4256">
        <v>0.7</v>
      </c>
      <c r="E4256" t="s">
        <v>67</v>
      </c>
      <c r="F4256" t="s">
        <v>12660</v>
      </c>
      <c r="G4256">
        <v>7</v>
      </c>
    </row>
    <row r="4257" spans="1:7">
      <c r="A4257">
        <v>1510</v>
      </c>
      <c r="B4257" t="s">
        <v>3350</v>
      </c>
      <c r="C4257" t="s">
        <v>3337</v>
      </c>
      <c r="D4257">
        <v>0.01</v>
      </c>
      <c r="E4257" t="s">
        <v>203</v>
      </c>
      <c r="F4257" t="s">
        <v>2900</v>
      </c>
      <c r="G4257">
        <v>7</v>
      </c>
    </row>
    <row r="4258" spans="1:7">
      <c r="A4258">
        <v>6238</v>
      </c>
      <c r="B4258" t="s">
        <v>5407</v>
      </c>
      <c r="C4258" t="s">
        <v>16116</v>
      </c>
      <c r="D4258">
        <v>0.01</v>
      </c>
      <c r="F4258" t="s">
        <v>4512</v>
      </c>
      <c r="G4258">
        <v>5</v>
      </c>
    </row>
    <row r="4259" spans="1:7">
      <c r="A4259">
        <v>6239</v>
      </c>
      <c r="B4259" t="s">
        <v>5591</v>
      </c>
      <c r="C4259" t="s">
        <v>5579</v>
      </c>
      <c r="D4259">
        <v>0.01</v>
      </c>
      <c r="E4259" t="s">
        <v>67</v>
      </c>
      <c r="F4259" t="s">
        <v>4963</v>
      </c>
      <c r="G4259">
        <v>8</v>
      </c>
    </row>
    <row r="4260" spans="1:7">
      <c r="A4260">
        <v>1511</v>
      </c>
      <c r="B4260" t="s">
        <v>17521</v>
      </c>
      <c r="C4260" t="s">
        <v>7340</v>
      </c>
      <c r="D4260">
        <v>0.01</v>
      </c>
      <c r="E4260" t="s">
        <v>166</v>
      </c>
      <c r="F4260" t="s">
        <v>7247</v>
      </c>
      <c r="G4260">
        <v>1</v>
      </c>
    </row>
    <row r="4261" spans="1:7">
      <c r="A4261">
        <v>6240</v>
      </c>
      <c r="B4261" t="s">
        <v>17522</v>
      </c>
      <c r="C4261" t="s">
        <v>3995</v>
      </c>
      <c r="D4261">
        <v>0.01</v>
      </c>
      <c r="E4261" t="s">
        <v>67</v>
      </c>
      <c r="F4261" t="s">
        <v>3381</v>
      </c>
      <c r="G4261">
        <v>5</v>
      </c>
    </row>
    <row r="4262" spans="1:7">
      <c r="A4262">
        <v>6241</v>
      </c>
      <c r="B4262" t="s">
        <v>14862</v>
      </c>
      <c r="C4262" t="s">
        <v>17523</v>
      </c>
      <c r="D4262">
        <v>0.01</v>
      </c>
      <c r="E4262" t="s">
        <v>67</v>
      </c>
      <c r="F4262" t="s">
        <v>11167</v>
      </c>
      <c r="G4262">
        <v>7</v>
      </c>
    </row>
    <row r="4263" spans="1:7">
      <c r="A4263">
        <v>6340</v>
      </c>
      <c r="B4263" t="s">
        <v>17524</v>
      </c>
      <c r="C4263" t="s">
        <v>18525</v>
      </c>
      <c r="D4263">
        <v>0.01</v>
      </c>
      <c r="E4263" t="s">
        <v>40</v>
      </c>
      <c r="F4263" t="s">
        <v>14590</v>
      </c>
      <c r="G4263">
        <v>5</v>
      </c>
    </row>
    <row r="4264" spans="1:7">
      <c r="A4264">
        <v>1549</v>
      </c>
      <c r="B4264" t="s">
        <v>3226</v>
      </c>
      <c r="C4264" t="s">
        <v>3221</v>
      </c>
      <c r="D4264">
        <v>0.8</v>
      </c>
      <c r="E4264" t="s">
        <v>67</v>
      </c>
      <c r="F4264" t="s">
        <v>2900</v>
      </c>
      <c r="G4264">
        <v>5</v>
      </c>
    </row>
    <row r="4265" spans="1:7">
      <c r="A4265">
        <v>6341</v>
      </c>
      <c r="B4265" t="s">
        <v>3226</v>
      </c>
      <c r="C4265" t="s">
        <v>16329</v>
      </c>
      <c r="D4265">
        <v>0.6</v>
      </c>
      <c r="E4265" t="s">
        <v>12625</v>
      </c>
      <c r="F4265" t="s">
        <v>11167</v>
      </c>
      <c r="G4265">
        <v>7</v>
      </c>
    </row>
    <row r="4266" spans="1:7">
      <c r="A4266">
        <v>1576</v>
      </c>
      <c r="B4266" t="s">
        <v>17526</v>
      </c>
      <c r="C4266" t="s">
        <v>18505</v>
      </c>
      <c r="D4266">
        <v>0.01</v>
      </c>
      <c r="E4266" t="s">
        <v>49</v>
      </c>
      <c r="F4266" t="s">
        <v>11295</v>
      </c>
      <c r="G4266">
        <v>5</v>
      </c>
    </row>
    <row r="4267" spans="1:7">
      <c r="A4267">
        <v>6405</v>
      </c>
      <c r="B4267" t="s">
        <v>6053</v>
      </c>
      <c r="C4267" t="s">
        <v>6042</v>
      </c>
      <c r="D4267">
        <v>0.1</v>
      </c>
      <c r="E4267" t="s">
        <v>80</v>
      </c>
      <c r="F4267" t="s">
        <v>5790</v>
      </c>
      <c r="G4267">
        <v>3</v>
      </c>
    </row>
    <row r="4268" spans="1:7">
      <c r="A4268">
        <v>1595</v>
      </c>
      <c r="B4268" t="s">
        <v>2819</v>
      </c>
      <c r="C4268" t="s">
        <v>17527</v>
      </c>
      <c r="D4268">
        <v>0.01</v>
      </c>
      <c r="E4268" t="s">
        <v>166</v>
      </c>
      <c r="F4268" t="s">
        <v>13028</v>
      </c>
      <c r="G4268">
        <v>2</v>
      </c>
    </row>
    <row r="4269" spans="1:7">
      <c r="A4269">
        <v>1596</v>
      </c>
      <c r="B4269" t="s">
        <v>2942</v>
      </c>
      <c r="C4269" t="s">
        <v>2939</v>
      </c>
      <c r="D4269">
        <v>0.01</v>
      </c>
      <c r="E4269" t="s">
        <v>135</v>
      </c>
      <c r="F4269" t="s">
        <v>2900</v>
      </c>
      <c r="G4269">
        <v>1</v>
      </c>
    </row>
    <row r="4270" spans="1:7">
      <c r="A4270">
        <v>6460</v>
      </c>
      <c r="B4270" t="s">
        <v>2942</v>
      </c>
      <c r="C4270" t="s">
        <v>17245</v>
      </c>
      <c r="D4270">
        <v>0.01</v>
      </c>
      <c r="E4270" t="s">
        <v>135</v>
      </c>
      <c r="F4270" t="s">
        <v>14655</v>
      </c>
      <c r="G4270">
        <v>1</v>
      </c>
    </row>
    <row r="4271" spans="1:7">
      <c r="A4271">
        <v>6537</v>
      </c>
      <c r="B4271" t="s">
        <v>5874</v>
      </c>
      <c r="C4271" t="s">
        <v>17528</v>
      </c>
      <c r="D4271">
        <v>0.01</v>
      </c>
      <c r="F4271" t="s">
        <v>15471</v>
      </c>
      <c r="G4271">
        <v>1</v>
      </c>
    </row>
    <row r="4272" spans="1:7">
      <c r="A4272">
        <v>6538</v>
      </c>
      <c r="B4272" t="s">
        <v>5874</v>
      </c>
      <c r="C4272" t="s">
        <v>5868</v>
      </c>
      <c r="D4272">
        <v>0.1</v>
      </c>
      <c r="F4272" t="s">
        <v>5790</v>
      </c>
      <c r="G4272">
        <v>1</v>
      </c>
    </row>
    <row r="4273" spans="1:7">
      <c r="A4273">
        <v>1659</v>
      </c>
      <c r="B4273" t="s">
        <v>17529</v>
      </c>
      <c r="C4273" t="s">
        <v>11846</v>
      </c>
      <c r="D4273">
        <v>0.01</v>
      </c>
      <c r="F4273" t="s">
        <v>11432</v>
      </c>
      <c r="G4273">
        <v>7</v>
      </c>
    </row>
    <row r="4274" spans="1:7">
      <c r="A4274">
        <v>6750</v>
      </c>
      <c r="B4274" t="s">
        <v>15049</v>
      </c>
      <c r="C4274" t="s">
        <v>17530</v>
      </c>
      <c r="D4274">
        <v>0.5</v>
      </c>
      <c r="E4274" t="s">
        <v>203</v>
      </c>
      <c r="F4274" t="s">
        <v>14771</v>
      </c>
      <c r="G4274">
        <v>2</v>
      </c>
    </row>
    <row r="4275" spans="1:7">
      <c r="A4275">
        <v>1837</v>
      </c>
      <c r="B4275" t="s">
        <v>15049</v>
      </c>
      <c r="C4275" t="s">
        <v>16257</v>
      </c>
      <c r="D4275">
        <v>0.01</v>
      </c>
      <c r="E4275" t="s">
        <v>203</v>
      </c>
      <c r="F4275" t="s">
        <v>14771</v>
      </c>
      <c r="G4275">
        <v>2</v>
      </c>
    </row>
    <row r="4276" spans="1:7">
      <c r="A4276">
        <v>1838</v>
      </c>
      <c r="B4276" t="s">
        <v>15049</v>
      </c>
      <c r="C4276" t="s">
        <v>15045</v>
      </c>
      <c r="D4276">
        <v>0.8</v>
      </c>
      <c r="E4276" t="s">
        <v>203</v>
      </c>
      <c r="F4276" t="s">
        <v>14995</v>
      </c>
      <c r="G4276">
        <v>2</v>
      </c>
    </row>
    <row r="4277" spans="1:7">
      <c r="A4277">
        <v>6751</v>
      </c>
      <c r="B4277" t="s">
        <v>15049</v>
      </c>
      <c r="C4277" t="s">
        <v>6869</v>
      </c>
      <c r="D4277">
        <v>0.5</v>
      </c>
      <c r="E4277" t="s">
        <v>203</v>
      </c>
      <c r="F4277" t="s">
        <v>6576</v>
      </c>
      <c r="G4277">
        <v>2</v>
      </c>
    </row>
    <row r="4278" spans="1:7">
      <c r="A4278">
        <v>6749</v>
      </c>
      <c r="B4278" t="s">
        <v>15049</v>
      </c>
      <c r="C4278" t="s">
        <v>16953</v>
      </c>
      <c r="D4278">
        <v>0.6</v>
      </c>
      <c r="E4278" t="s">
        <v>203</v>
      </c>
      <c r="F4278" t="s">
        <v>12334</v>
      </c>
      <c r="G4278">
        <v>2</v>
      </c>
    </row>
    <row r="4279" spans="1:7">
      <c r="A4279">
        <v>2114</v>
      </c>
      <c r="B4279" t="s">
        <v>12383</v>
      </c>
      <c r="C4279" t="s">
        <v>17531</v>
      </c>
      <c r="D4279">
        <v>0.01</v>
      </c>
      <c r="E4279" t="s">
        <v>203</v>
      </c>
      <c r="F4279" t="s">
        <v>14771</v>
      </c>
      <c r="G4279">
        <v>1</v>
      </c>
    </row>
    <row r="4280" spans="1:7">
      <c r="A4280">
        <v>2113</v>
      </c>
      <c r="B4280" t="s">
        <v>12383</v>
      </c>
      <c r="C4280" t="s">
        <v>12384</v>
      </c>
      <c r="D4280">
        <v>0.01</v>
      </c>
      <c r="E4280" t="s">
        <v>203</v>
      </c>
      <c r="F4280" t="s">
        <v>12334</v>
      </c>
      <c r="G4280">
        <v>1</v>
      </c>
    </row>
    <row r="4281" spans="1:7">
      <c r="A4281">
        <v>214</v>
      </c>
      <c r="B4281" t="s">
        <v>8918</v>
      </c>
      <c r="C4281" t="s">
        <v>18418</v>
      </c>
      <c r="D4281">
        <v>0.01</v>
      </c>
      <c r="E4281" t="s">
        <v>49</v>
      </c>
      <c r="F4281" t="s">
        <v>11921</v>
      </c>
      <c r="G4281">
        <v>3</v>
      </c>
    </row>
    <row r="4282" spans="1:7">
      <c r="A4282">
        <v>2394</v>
      </c>
      <c r="B4282" t="s">
        <v>8918</v>
      </c>
      <c r="C4282" t="s">
        <v>8913</v>
      </c>
      <c r="D4282">
        <v>0.01</v>
      </c>
      <c r="E4282" t="s">
        <v>49</v>
      </c>
      <c r="F4282" t="s">
        <v>8594</v>
      </c>
      <c r="G4282">
        <v>3</v>
      </c>
    </row>
    <row r="4283" spans="1:7">
      <c r="A4283">
        <v>2395</v>
      </c>
      <c r="B4283" t="s">
        <v>14473</v>
      </c>
      <c r="C4283" t="s">
        <v>12840</v>
      </c>
      <c r="D4283">
        <v>0.01</v>
      </c>
      <c r="E4283" t="s">
        <v>80</v>
      </c>
      <c r="F4283" t="s">
        <v>12660</v>
      </c>
      <c r="G4283">
        <v>3</v>
      </c>
    </row>
    <row r="4284" spans="1:7">
      <c r="A4284">
        <v>6710</v>
      </c>
      <c r="B4284" t="s">
        <v>10396</v>
      </c>
      <c r="C4284" t="s">
        <v>18526</v>
      </c>
      <c r="D4284">
        <v>0.6</v>
      </c>
      <c r="E4284" t="s">
        <v>40</v>
      </c>
      <c r="F4284" t="s">
        <v>15396</v>
      </c>
      <c r="G4284">
        <v>7</v>
      </c>
    </row>
    <row r="4285" spans="1:7">
      <c r="A4285">
        <v>6709</v>
      </c>
      <c r="B4285" t="s">
        <v>10396</v>
      </c>
      <c r="C4285" t="s">
        <v>5110</v>
      </c>
      <c r="D4285">
        <v>0.5</v>
      </c>
      <c r="E4285" t="s">
        <v>49</v>
      </c>
      <c r="F4285" t="s">
        <v>4963</v>
      </c>
      <c r="G4285">
        <v>4</v>
      </c>
    </row>
    <row r="4286" spans="1:7">
      <c r="A4286">
        <v>2396</v>
      </c>
      <c r="B4286" t="s">
        <v>10396</v>
      </c>
      <c r="C4286" t="s">
        <v>8314</v>
      </c>
      <c r="D4286">
        <v>0.8</v>
      </c>
      <c r="E4286" t="s">
        <v>49</v>
      </c>
      <c r="F4286" t="s">
        <v>8277</v>
      </c>
      <c r="G4286">
        <v>4</v>
      </c>
    </row>
    <row r="4287" spans="1:7">
      <c r="A4287">
        <v>215</v>
      </c>
      <c r="B4287" t="s">
        <v>9175</v>
      </c>
      <c r="C4287" t="s">
        <v>9171</v>
      </c>
      <c r="D4287">
        <v>0.01</v>
      </c>
      <c r="E4287" t="s">
        <v>49</v>
      </c>
      <c r="F4287" t="s">
        <v>9136</v>
      </c>
      <c r="G4287">
        <v>1</v>
      </c>
    </row>
    <row r="4288" spans="1:7">
      <c r="A4288">
        <v>11105</v>
      </c>
      <c r="B4288" t="s">
        <v>9175</v>
      </c>
      <c r="C4288" t="s">
        <v>18396</v>
      </c>
      <c r="D4288">
        <v>0.1</v>
      </c>
      <c r="E4288" t="s">
        <v>49</v>
      </c>
      <c r="F4288" t="s">
        <v>14771</v>
      </c>
      <c r="G4288">
        <v>1</v>
      </c>
    </row>
    <row r="4289" spans="1:7">
      <c r="A4289">
        <v>2397</v>
      </c>
      <c r="B4289" t="s">
        <v>9175</v>
      </c>
      <c r="C4289" t="s">
        <v>18527</v>
      </c>
      <c r="D4289">
        <v>0.01</v>
      </c>
      <c r="E4289" t="s">
        <v>49</v>
      </c>
      <c r="F4289" t="s">
        <v>14771</v>
      </c>
      <c r="G4289">
        <v>1</v>
      </c>
    </row>
    <row r="4290" spans="1:7">
      <c r="A4290">
        <v>2747</v>
      </c>
      <c r="B4290" t="s">
        <v>17534</v>
      </c>
      <c r="C4290" t="s">
        <v>2443</v>
      </c>
      <c r="D4290">
        <v>0.01</v>
      </c>
      <c r="E4290" t="s">
        <v>80</v>
      </c>
      <c r="F4290" t="s">
        <v>2210</v>
      </c>
      <c r="G4290">
        <v>3</v>
      </c>
    </row>
    <row r="4291" spans="1:7">
      <c r="A4291">
        <v>11637</v>
      </c>
      <c r="B4291" t="s">
        <v>2290</v>
      </c>
      <c r="C4291" t="s">
        <v>18391</v>
      </c>
      <c r="D4291">
        <v>0.1</v>
      </c>
      <c r="E4291" t="s">
        <v>40</v>
      </c>
      <c r="F4291" t="s">
        <v>14771</v>
      </c>
      <c r="G4291">
        <v>1</v>
      </c>
    </row>
    <row r="4292" spans="1:7">
      <c r="A4292">
        <v>2748</v>
      </c>
      <c r="B4292" t="s">
        <v>2290</v>
      </c>
      <c r="C4292" t="s">
        <v>18404</v>
      </c>
      <c r="D4292">
        <v>0.01</v>
      </c>
      <c r="E4292" t="s">
        <v>40</v>
      </c>
      <c r="F4292" t="s">
        <v>14771</v>
      </c>
      <c r="G4292">
        <v>1</v>
      </c>
    </row>
    <row r="4293" spans="1:7">
      <c r="A4293">
        <v>11636</v>
      </c>
      <c r="B4293" t="s">
        <v>2290</v>
      </c>
      <c r="C4293" t="s">
        <v>18393</v>
      </c>
      <c r="D4293">
        <v>0.1</v>
      </c>
      <c r="E4293" t="s">
        <v>40</v>
      </c>
      <c r="F4293" t="s">
        <v>12334</v>
      </c>
      <c r="G4293">
        <v>1</v>
      </c>
    </row>
    <row r="4294" spans="1:7">
      <c r="A4294">
        <v>327</v>
      </c>
      <c r="B4294" t="s">
        <v>11775</v>
      </c>
      <c r="C4294" t="s">
        <v>11846</v>
      </c>
      <c r="D4294">
        <v>0.1</v>
      </c>
      <c r="F4294" t="s">
        <v>11432</v>
      </c>
      <c r="G4294">
        <v>7</v>
      </c>
    </row>
    <row r="4295" spans="1:7">
      <c r="A4295">
        <v>328</v>
      </c>
      <c r="B4295" t="s">
        <v>12046</v>
      </c>
      <c r="C4295" t="s">
        <v>18403</v>
      </c>
      <c r="D4295">
        <v>0.01</v>
      </c>
      <c r="E4295" t="s">
        <v>40</v>
      </c>
      <c r="F4295" t="s">
        <v>13028</v>
      </c>
      <c r="G4295">
        <v>2</v>
      </c>
    </row>
    <row r="4296" spans="1:7">
      <c r="A4296">
        <v>329</v>
      </c>
      <c r="B4296" t="s">
        <v>12046</v>
      </c>
      <c r="C4296" t="s">
        <v>12048</v>
      </c>
      <c r="D4296">
        <v>0.01</v>
      </c>
      <c r="E4296" t="s">
        <v>40</v>
      </c>
      <c r="F4296" t="s">
        <v>11921</v>
      </c>
      <c r="G4296">
        <v>2</v>
      </c>
    </row>
    <row r="4297" spans="1:7">
      <c r="A4297">
        <v>2749</v>
      </c>
      <c r="B4297" t="s">
        <v>17535</v>
      </c>
      <c r="C4297" t="s">
        <v>3739</v>
      </c>
      <c r="D4297">
        <v>0.1</v>
      </c>
      <c r="E4297" t="s">
        <v>89</v>
      </c>
      <c r="F4297" t="s">
        <v>3381</v>
      </c>
      <c r="G4297">
        <v>3</v>
      </c>
    </row>
    <row r="4298" spans="1:7">
      <c r="A4298">
        <v>3069</v>
      </c>
      <c r="B4298" t="s">
        <v>17536</v>
      </c>
      <c r="C4298" t="s">
        <v>8622</v>
      </c>
      <c r="D4298">
        <v>0.01</v>
      </c>
      <c r="E4298" t="s">
        <v>89</v>
      </c>
      <c r="F4298" t="s">
        <v>8594</v>
      </c>
      <c r="G4298">
        <v>1</v>
      </c>
    </row>
    <row r="4299" spans="1:7">
      <c r="A4299">
        <v>11107</v>
      </c>
      <c r="B4299" t="s">
        <v>7337</v>
      </c>
      <c r="C4299" t="s">
        <v>18526</v>
      </c>
      <c r="D4299">
        <v>0.1</v>
      </c>
      <c r="E4299" t="s">
        <v>40</v>
      </c>
      <c r="F4299" t="s">
        <v>15396</v>
      </c>
      <c r="G4299">
        <v>7</v>
      </c>
    </row>
    <row r="4300" spans="1:7">
      <c r="A4300">
        <v>3070</v>
      </c>
      <c r="B4300" t="s">
        <v>1568</v>
      </c>
      <c r="C4300" t="s">
        <v>1658</v>
      </c>
      <c r="D4300">
        <v>0.01</v>
      </c>
      <c r="E4300" t="s">
        <v>203</v>
      </c>
      <c r="F4300" t="s">
        <v>41</v>
      </c>
      <c r="G4300">
        <v>7</v>
      </c>
    </row>
    <row r="4301" spans="1:7">
      <c r="A4301">
        <v>3071</v>
      </c>
      <c r="B4301" t="s">
        <v>14134</v>
      </c>
      <c r="C4301" t="s">
        <v>16866</v>
      </c>
      <c r="D4301">
        <v>0.01</v>
      </c>
      <c r="E4301" t="s">
        <v>80</v>
      </c>
      <c r="F4301" t="s">
        <v>13121</v>
      </c>
      <c r="G4301">
        <v>6</v>
      </c>
    </row>
    <row r="4302" spans="1:7">
      <c r="A4302">
        <v>3072</v>
      </c>
      <c r="B4302" t="s">
        <v>3092</v>
      </c>
      <c r="C4302" t="s">
        <v>17479</v>
      </c>
      <c r="D4302">
        <v>0.01</v>
      </c>
      <c r="E4302" t="s">
        <v>135</v>
      </c>
      <c r="F4302" t="s">
        <v>14655</v>
      </c>
      <c r="G4302">
        <v>3</v>
      </c>
    </row>
    <row r="4303" spans="1:7">
      <c r="A4303">
        <v>436</v>
      </c>
      <c r="B4303" t="s">
        <v>12073</v>
      </c>
      <c r="C4303" t="s">
        <v>12069</v>
      </c>
      <c r="D4303">
        <v>0.01</v>
      </c>
      <c r="E4303" t="s">
        <v>123</v>
      </c>
      <c r="F4303" t="s">
        <v>11921</v>
      </c>
      <c r="G4303">
        <v>3</v>
      </c>
    </row>
    <row r="4304" spans="1:7">
      <c r="A4304">
        <v>437</v>
      </c>
      <c r="B4304" t="s">
        <v>12073</v>
      </c>
      <c r="C4304" t="s">
        <v>17537</v>
      </c>
      <c r="D4304">
        <v>0.01</v>
      </c>
      <c r="E4304" t="s">
        <v>123</v>
      </c>
      <c r="F4304" t="s">
        <v>15324</v>
      </c>
      <c r="G4304">
        <v>4</v>
      </c>
    </row>
    <row r="4305" spans="1:7">
      <c r="A4305">
        <v>3073</v>
      </c>
      <c r="B4305" t="s">
        <v>4754</v>
      </c>
      <c r="C4305" t="s">
        <v>4740</v>
      </c>
      <c r="D4305">
        <v>0.01</v>
      </c>
      <c r="E4305" t="s">
        <v>80</v>
      </c>
      <c r="F4305" t="s">
        <v>4512</v>
      </c>
      <c r="G4305">
        <v>2</v>
      </c>
    </row>
    <row r="4306" spans="1:7">
      <c r="A4306">
        <v>3074</v>
      </c>
      <c r="B4306" t="s">
        <v>12098</v>
      </c>
      <c r="C4306" t="s">
        <v>16430</v>
      </c>
      <c r="D4306">
        <v>0.01</v>
      </c>
      <c r="E4306" t="s">
        <v>74</v>
      </c>
      <c r="F4306" t="s">
        <v>12660</v>
      </c>
      <c r="G4306">
        <v>5</v>
      </c>
    </row>
    <row r="4307" spans="1:7">
      <c r="A4307">
        <v>11108</v>
      </c>
      <c r="B4307" t="s">
        <v>17538</v>
      </c>
      <c r="C4307" t="s">
        <v>16270</v>
      </c>
      <c r="D4307">
        <v>0.1</v>
      </c>
      <c r="E4307" t="s">
        <v>107</v>
      </c>
      <c r="F4307" t="s">
        <v>14771</v>
      </c>
      <c r="G4307">
        <v>1</v>
      </c>
    </row>
    <row r="4308" spans="1:7">
      <c r="A4308">
        <v>438</v>
      </c>
      <c r="B4308" t="s">
        <v>2814</v>
      </c>
      <c r="C4308" t="s">
        <v>18499</v>
      </c>
      <c r="D4308">
        <v>0.01</v>
      </c>
      <c r="E4308" t="s">
        <v>49</v>
      </c>
      <c r="F4308" t="s">
        <v>13028</v>
      </c>
      <c r="G4308">
        <v>3</v>
      </c>
    </row>
    <row r="4309" spans="1:7">
      <c r="A4309">
        <v>11109</v>
      </c>
      <c r="B4309" t="s">
        <v>2814</v>
      </c>
      <c r="C4309" t="s">
        <v>18500</v>
      </c>
      <c r="D4309">
        <v>0.1</v>
      </c>
      <c r="E4309" t="s">
        <v>49</v>
      </c>
      <c r="F4309" t="s">
        <v>14655</v>
      </c>
      <c r="G4309">
        <v>3</v>
      </c>
    </row>
    <row r="4310" spans="1:7">
      <c r="A4310">
        <v>3075</v>
      </c>
      <c r="B4310" t="s">
        <v>2579</v>
      </c>
      <c r="C4310" t="s">
        <v>2566</v>
      </c>
      <c r="D4310">
        <v>0.8</v>
      </c>
      <c r="F4310" t="s">
        <v>2210</v>
      </c>
      <c r="G4310">
        <v>5</v>
      </c>
    </row>
    <row r="4311" spans="1:7">
      <c r="A4311">
        <v>3076</v>
      </c>
      <c r="B4311" t="s">
        <v>2579</v>
      </c>
      <c r="C4311" t="s">
        <v>2654</v>
      </c>
      <c r="D4311">
        <v>0.8</v>
      </c>
      <c r="F4311" t="s">
        <v>2210</v>
      </c>
      <c r="G4311">
        <v>7</v>
      </c>
    </row>
    <row r="4312" spans="1:7">
      <c r="A4312">
        <v>566</v>
      </c>
      <c r="B4312" t="s">
        <v>1669</v>
      </c>
      <c r="C4312" t="s">
        <v>1664</v>
      </c>
      <c r="D4312">
        <v>0.01</v>
      </c>
      <c r="E4312" t="s">
        <v>67</v>
      </c>
      <c r="F4312" t="s">
        <v>1331</v>
      </c>
      <c r="G4312">
        <v>8</v>
      </c>
    </row>
    <row r="4313" spans="1:7">
      <c r="A4313">
        <v>3448</v>
      </c>
      <c r="B4313" t="s">
        <v>17539</v>
      </c>
      <c r="C4313" t="s">
        <v>12740</v>
      </c>
      <c r="D4313">
        <v>0.01</v>
      </c>
      <c r="E4313" t="s">
        <v>203</v>
      </c>
      <c r="F4313" t="s">
        <v>12660</v>
      </c>
      <c r="G4313">
        <v>1</v>
      </c>
    </row>
    <row r="4314" spans="1:7">
      <c r="A4314">
        <v>3449</v>
      </c>
      <c r="B4314" t="s">
        <v>6682</v>
      </c>
      <c r="C4314" t="s">
        <v>16108</v>
      </c>
      <c r="D4314">
        <v>0.8</v>
      </c>
      <c r="F4314" t="s">
        <v>6576</v>
      </c>
      <c r="G4314">
        <v>1</v>
      </c>
    </row>
    <row r="4315" spans="1:7">
      <c r="A4315">
        <v>7246</v>
      </c>
      <c r="B4315" t="s">
        <v>17540</v>
      </c>
      <c r="C4315" t="s">
        <v>9171</v>
      </c>
      <c r="D4315">
        <v>0.8</v>
      </c>
      <c r="E4315" t="s">
        <v>49</v>
      </c>
      <c r="F4315" t="s">
        <v>9136</v>
      </c>
      <c r="G4315">
        <v>1</v>
      </c>
    </row>
    <row r="4316" spans="1:7">
      <c r="A4316">
        <v>567</v>
      </c>
      <c r="B4316" t="s">
        <v>3568</v>
      </c>
      <c r="C4316" t="s">
        <v>17541</v>
      </c>
      <c r="D4316">
        <v>0.01</v>
      </c>
      <c r="E4316" t="s">
        <v>203</v>
      </c>
      <c r="F4316" t="s">
        <v>11295</v>
      </c>
      <c r="G4316">
        <v>1</v>
      </c>
    </row>
    <row r="4317" spans="1:7">
      <c r="A4317">
        <v>3450</v>
      </c>
      <c r="B4317" t="s">
        <v>3568</v>
      </c>
      <c r="C4317" t="s">
        <v>3542</v>
      </c>
      <c r="D4317">
        <v>0.01</v>
      </c>
      <c r="E4317" t="s">
        <v>203</v>
      </c>
      <c r="F4317" t="s">
        <v>3381</v>
      </c>
      <c r="G4317">
        <v>1</v>
      </c>
    </row>
    <row r="4318" spans="1:7">
      <c r="A4318">
        <v>3451</v>
      </c>
      <c r="B4318" t="s">
        <v>4290</v>
      </c>
      <c r="C4318" t="s">
        <v>17542</v>
      </c>
      <c r="D4318">
        <v>0.01</v>
      </c>
      <c r="E4318" t="s">
        <v>67</v>
      </c>
      <c r="F4318" t="s">
        <v>8594</v>
      </c>
      <c r="G4318">
        <v>6</v>
      </c>
    </row>
    <row r="4319" spans="1:7">
      <c r="A4319">
        <v>3452</v>
      </c>
      <c r="B4319" t="s">
        <v>4290</v>
      </c>
      <c r="C4319" t="s">
        <v>4287</v>
      </c>
      <c r="D4319">
        <v>0.01</v>
      </c>
      <c r="E4319" t="s">
        <v>67</v>
      </c>
      <c r="F4319" t="s">
        <v>58</v>
      </c>
      <c r="G4319">
        <v>8</v>
      </c>
    </row>
    <row r="4320" spans="1:7">
      <c r="A4320">
        <v>3453</v>
      </c>
      <c r="B4320" t="s">
        <v>3833</v>
      </c>
      <c r="C4320" t="s">
        <v>3829</v>
      </c>
      <c r="D4320">
        <v>0.01</v>
      </c>
      <c r="E4320" t="s">
        <v>74</v>
      </c>
      <c r="F4320" t="s">
        <v>58</v>
      </c>
      <c r="G4320">
        <v>4</v>
      </c>
    </row>
    <row r="4321" spans="1:7">
      <c r="A4321">
        <v>3455</v>
      </c>
      <c r="B4321" t="s">
        <v>17543</v>
      </c>
      <c r="C4321" t="s">
        <v>8777</v>
      </c>
      <c r="D4321">
        <v>0.01</v>
      </c>
      <c r="E4321" t="s">
        <v>89</v>
      </c>
      <c r="F4321" t="s">
        <v>8594</v>
      </c>
      <c r="G4321">
        <v>2</v>
      </c>
    </row>
    <row r="4322" spans="1:7">
      <c r="A4322">
        <v>3454</v>
      </c>
      <c r="B4322" t="s">
        <v>17543</v>
      </c>
      <c r="C4322" t="s">
        <v>16480</v>
      </c>
      <c r="D4322">
        <v>0.01</v>
      </c>
      <c r="E4322" t="s">
        <v>89</v>
      </c>
      <c r="F4322" t="s">
        <v>14995</v>
      </c>
      <c r="G4322">
        <v>2</v>
      </c>
    </row>
    <row r="4323" spans="1:7">
      <c r="A4323">
        <v>3900</v>
      </c>
      <c r="B4323" t="s">
        <v>17544</v>
      </c>
      <c r="C4323" t="s">
        <v>17469</v>
      </c>
      <c r="D4323">
        <v>0.01</v>
      </c>
      <c r="E4323" t="s">
        <v>123</v>
      </c>
      <c r="F4323" t="s">
        <v>12660</v>
      </c>
      <c r="G4323">
        <v>5</v>
      </c>
    </row>
    <row r="4324" spans="1:7">
      <c r="A4324">
        <v>3901</v>
      </c>
      <c r="B4324" t="s">
        <v>4577</v>
      </c>
      <c r="C4324" t="s">
        <v>4579</v>
      </c>
      <c r="D4324">
        <v>0.01</v>
      </c>
      <c r="E4324" t="s">
        <v>123</v>
      </c>
      <c r="F4324" t="s">
        <v>4512</v>
      </c>
      <c r="G4324">
        <v>1</v>
      </c>
    </row>
    <row r="4325" spans="1:7">
      <c r="A4325">
        <v>3902</v>
      </c>
      <c r="B4325" t="s">
        <v>3567</v>
      </c>
      <c r="C4325" t="s">
        <v>3542</v>
      </c>
      <c r="D4325">
        <v>0.01</v>
      </c>
      <c r="E4325" t="s">
        <v>203</v>
      </c>
      <c r="F4325" t="s">
        <v>3381</v>
      </c>
      <c r="G4325">
        <v>1</v>
      </c>
    </row>
    <row r="4326" spans="1:7">
      <c r="A4326">
        <v>3903</v>
      </c>
      <c r="B4326" t="s">
        <v>226</v>
      </c>
      <c r="C4326" t="s">
        <v>661</v>
      </c>
      <c r="D4326">
        <v>0.01</v>
      </c>
      <c r="E4326" t="s">
        <v>80</v>
      </c>
      <c r="F4326" t="s">
        <v>68</v>
      </c>
      <c r="G4326">
        <v>5</v>
      </c>
    </row>
    <row r="4327" spans="1:7">
      <c r="A4327">
        <v>701</v>
      </c>
      <c r="B4327" t="s">
        <v>1065</v>
      </c>
      <c r="C4327" t="s">
        <v>1048</v>
      </c>
      <c r="D4327">
        <v>0.8</v>
      </c>
      <c r="F4327" t="s">
        <v>41</v>
      </c>
      <c r="G4327">
        <v>1</v>
      </c>
    </row>
    <row r="4328" spans="1:7">
      <c r="A4328">
        <v>3904</v>
      </c>
      <c r="B4328" t="s">
        <v>17545</v>
      </c>
      <c r="C4328" t="s">
        <v>16851</v>
      </c>
      <c r="D4328">
        <v>0.01</v>
      </c>
      <c r="E4328" t="s">
        <v>203</v>
      </c>
      <c r="F4328" t="s">
        <v>14655</v>
      </c>
      <c r="G4328">
        <v>7</v>
      </c>
    </row>
    <row r="4329" spans="1:7">
      <c r="A4329">
        <v>11110</v>
      </c>
      <c r="B4329" t="s">
        <v>17546</v>
      </c>
      <c r="C4329" t="s">
        <v>12870</v>
      </c>
      <c r="D4329">
        <v>0.1</v>
      </c>
      <c r="F4329" t="s">
        <v>12660</v>
      </c>
      <c r="G4329">
        <v>3</v>
      </c>
    </row>
    <row r="4330" spans="1:7">
      <c r="A4330">
        <v>4316</v>
      </c>
      <c r="B4330" t="s">
        <v>12567</v>
      </c>
      <c r="C4330" t="s">
        <v>16703</v>
      </c>
      <c r="D4330">
        <v>0.01</v>
      </c>
      <c r="E4330" t="s">
        <v>74</v>
      </c>
      <c r="F4330" t="s">
        <v>14771</v>
      </c>
      <c r="G4330">
        <v>7</v>
      </c>
    </row>
    <row r="4331" spans="1:7">
      <c r="A4331">
        <v>4315</v>
      </c>
      <c r="B4331" t="s">
        <v>12567</v>
      </c>
      <c r="C4331" t="s">
        <v>12562</v>
      </c>
      <c r="D4331">
        <v>0.01</v>
      </c>
      <c r="E4331" t="s">
        <v>74</v>
      </c>
      <c r="F4331" t="s">
        <v>12334</v>
      </c>
      <c r="G4331">
        <v>7</v>
      </c>
    </row>
    <row r="4332" spans="1:7">
      <c r="A4332">
        <v>4317</v>
      </c>
      <c r="B4332" t="s">
        <v>764</v>
      </c>
      <c r="C4332" t="s">
        <v>750</v>
      </c>
      <c r="D4332">
        <v>0.01</v>
      </c>
      <c r="E4332" t="s">
        <v>203</v>
      </c>
      <c r="F4332" t="s">
        <v>68</v>
      </c>
      <c r="G4332">
        <v>5</v>
      </c>
    </row>
    <row r="4333" spans="1:7">
      <c r="A4333">
        <v>11111</v>
      </c>
      <c r="B4333" t="s">
        <v>2494</v>
      </c>
      <c r="C4333" t="s">
        <v>18528</v>
      </c>
      <c r="D4333">
        <v>0.1</v>
      </c>
      <c r="E4333" t="s">
        <v>40</v>
      </c>
      <c r="F4333" t="s">
        <v>15357</v>
      </c>
      <c r="G4333">
        <v>1</v>
      </c>
    </row>
    <row r="4334" spans="1:7">
      <c r="A4334">
        <v>4319</v>
      </c>
      <c r="B4334" t="s">
        <v>2494</v>
      </c>
      <c r="C4334" t="s">
        <v>18529</v>
      </c>
      <c r="D4334">
        <v>0.01</v>
      </c>
      <c r="E4334" t="s">
        <v>40</v>
      </c>
      <c r="F4334" t="s">
        <v>15357</v>
      </c>
      <c r="G4334">
        <v>4</v>
      </c>
    </row>
    <row r="4335" spans="1:7">
      <c r="A4335">
        <v>4318</v>
      </c>
      <c r="B4335" t="s">
        <v>2494</v>
      </c>
      <c r="C4335" t="s">
        <v>2490</v>
      </c>
      <c r="D4335">
        <v>0.01</v>
      </c>
      <c r="E4335" t="s">
        <v>40</v>
      </c>
      <c r="F4335" t="s">
        <v>2210</v>
      </c>
      <c r="G4335">
        <v>3</v>
      </c>
    </row>
    <row r="4336" spans="1:7">
      <c r="A4336">
        <v>4320</v>
      </c>
      <c r="B4336" t="s">
        <v>12933</v>
      </c>
      <c r="C4336" t="s">
        <v>17549</v>
      </c>
      <c r="D4336">
        <v>0.6</v>
      </c>
      <c r="E4336" t="s">
        <v>354</v>
      </c>
      <c r="F4336" t="s">
        <v>8594</v>
      </c>
      <c r="G4336">
        <v>5</v>
      </c>
    </row>
    <row r="4337" spans="1:7">
      <c r="A4337">
        <v>4321</v>
      </c>
      <c r="B4337" t="s">
        <v>12933</v>
      </c>
      <c r="C4337" t="s">
        <v>12934</v>
      </c>
      <c r="D4337">
        <v>0.8</v>
      </c>
      <c r="E4337" t="s">
        <v>354</v>
      </c>
      <c r="F4337" t="s">
        <v>12660</v>
      </c>
      <c r="G4337">
        <v>5</v>
      </c>
    </row>
    <row r="4338" spans="1:7">
      <c r="A4338">
        <v>826</v>
      </c>
      <c r="B4338" t="s">
        <v>7323</v>
      </c>
      <c r="C4338" t="s">
        <v>16736</v>
      </c>
      <c r="D4338">
        <v>0.01</v>
      </c>
      <c r="E4338" t="s">
        <v>107</v>
      </c>
      <c r="F4338" t="s">
        <v>13028</v>
      </c>
      <c r="G4338">
        <v>1</v>
      </c>
    </row>
    <row r="4339" spans="1:7">
      <c r="A4339">
        <v>827</v>
      </c>
      <c r="B4339" t="s">
        <v>7323</v>
      </c>
      <c r="C4339" t="s">
        <v>7325</v>
      </c>
      <c r="D4339">
        <v>0.01</v>
      </c>
      <c r="E4339" t="s">
        <v>49</v>
      </c>
      <c r="F4339" t="s">
        <v>7247</v>
      </c>
      <c r="G4339">
        <v>1</v>
      </c>
    </row>
    <row r="4340" spans="1:7">
      <c r="A4340">
        <v>4322</v>
      </c>
      <c r="B4340" t="s">
        <v>1967</v>
      </c>
      <c r="C4340" t="s">
        <v>1256</v>
      </c>
      <c r="D4340">
        <v>0.01</v>
      </c>
      <c r="E4340" t="s">
        <v>89</v>
      </c>
      <c r="F4340" t="s">
        <v>41</v>
      </c>
      <c r="G4340">
        <v>3</v>
      </c>
    </row>
    <row r="4341" spans="1:7">
      <c r="A4341">
        <v>828</v>
      </c>
      <c r="B4341" t="s">
        <v>11852</v>
      </c>
      <c r="C4341" t="s">
        <v>11846</v>
      </c>
      <c r="D4341">
        <v>0.01</v>
      </c>
      <c r="F4341" t="s">
        <v>11432</v>
      </c>
      <c r="G4341">
        <v>7</v>
      </c>
    </row>
    <row r="4342" spans="1:7">
      <c r="A4342">
        <v>829</v>
      </c>
      <c r="B4342" t="s">
        <v>11854</v>
      </c>
      <c r="C4342" t="s">
        <v>11846</v>
      </c>
      <c r="D4342">
        <v>0.01</v>
      </c>
      <c r="F4342" t="s">
        <v>11432</v>
      </c>
      <c r="G4342">
        <v>7</v>
      </c>
    </row>
    <row r="4343" spans="1:7">
      <c r="A4343">
        <v>4323</v>
      </c>
      <c r="B4343" t="s">
        <v>1512</v>
      </c>
      <c r="C4343" t="s">
        <v>1513</v>
      </c>
      <c r="D4343">
        <v>0.8</v>
      </c>
      <c r="E4343" t="s">
        <v>803</v>
      </c>
      <c r="F4343" t="s">
        <v>41</v>
      </c>
      <c r="G4343">
        <v>5</v>
      </c>
    </row>
    <row r="4344" spans="1:7">
      <c r="A4344">
        <v>6744</v>
      </c>
      <c r="B4344" t="s">
        <v>1512</v>
      </c>
      <c r="C4344" t="s">
        <v>1461</v>
      </c>
      <c r="D4344">
        <v>0.8</v>
      </c>
      <c r="E4344" t="s">
        <v>67</v>
      </c>
      <c r="F4344" t="s">
        <v>41</v>
      </c>
      <c r="G4344">
        <v>5</v>
      </c>
    </row>
    <row r="4345" spans="1:7">
      <c r="A4345">
        <v>960</v>
      </c>
      <c r="B4345" t="s">
        <v>1588</v>
      </c>
      <c r="C4345" t="s">
        <v>1582</v>
      </c>
      <c r="D4345">
        <v>0.01</v>
      </c>
      <c r="E4345" t="s">
        <v>67</v>
      </c>
      <c r="F4345" t="s">
        <v>41</v>
      </c>
      <c r="G4345">
        <v>7</v>
      </c>
    </row>
    <row r="4346" spans="1:7">
      <c r="A4346">
        <v>4705</v>
      </c>
      <c r="B4346" t="s">
        <v>4177</v>
      </c>
      <c r="C4346" t="s">
        <v>4162</v>
      </c>
      <c r="D4346">
        <v>0.01</v>
      </c>
      <c r="E4346" t="s">
        <v>203</v>
      </c>
      <c r="F4346" t="s">
        <v>3381</v>
      </c>
      <c r="G4346">
        <v>5</v>
      </c>
    </row>
    <row r="4347" spans="1:7">
      <c r="A4347">
        <v>4706</v>
      </c>
      <c r="B4347" t="s">
        <v>1029</v>
      </c>
      <c r="C4347" t="s">
        <v>1015</v>
      </c>
      <c r="D4347">
        <v>0.1</v>
      </c>
      <c r="E4347" t="s">
        <v>49</v>
      </c>
      <c r="F4347" t="s">
        <v>41</v>
      </c>
      <c r="G4347">
        <v>1</v>
      </c>
    </row>
    <row r="4348" spans="1:7">
      <c r="A4348">
        <v>4707</v>
      </c>
      <c r="B4348" t="s">
        <v>1029</v>
      </c>
      <c r="C4348" t="s">
        <v>18530</v>
      </c>
      <c r="D4348">
        <v>0.01</v>
      </c>
      <c r="E4348" t="s">
        <v>49</v>
      </c>
      <c r="F4348" t="s">
        <v>14655</v>
      </c>
      <c r="G4348">
        <v>1</v>
      </c>
    </row>
    <row r="4349" spans="1:7">
      <c r="A4349">
        <v>11112</v>
      </c>
      <c r="B4349" t="s">
        <v>4987</v>
      </c>
      <c r="C4349" t="s">
        <v>17551</v>
      </c>
      <c r="D4349">
        <v>0.1</v>
      </c>
      <c r="E4349" t="s">
        <v>74</v>
      </c>
      <c r="F4349" t="s">
        <v>10381</v>
      </c>
      <c r="G4349">
        <v>1</v>
      </c>
    </row>
    <row r="4350" spans="1:7">
      <c r="A4350">
        <v>4708</v>
      </c>
      <c r="B4350" t="s">
        <v>4987</v>
      </c>
      <c r="C4350" t="s">
        <v>17552</v>
      </c>
      <c r="D4350">
        <v>0.01</v>
      </c>
      <c r="E4350" t="s">
        <v>74</v>
      </c>
      <c r="F4350" t="s">
        <v>10381</v>
      </c>
      <c r="G4350">
        <v>4</v>
      </c>
    </row>
    <row r="4351" spans="1:7">
      <c r="A4351">
        <v>6940</v>
      </c>
      <c r="B4351" t="s">
        <v>1047</v>
      </c>
      <c r="C4351" t="s">
        <v>202</v>
      </c>
      <c r="D4351">
        <v>0.6</v>
      </c>
      <c r="E4351" t="s">
        <v>203</v>
      </c>
      <c r="F4351" t="s">
        <v>68</v>
      </c>
      <c r="G4351">
        <v>1</v>
      </c>
    </row>
    <row r="4352" spans="1:7">
      <c r="A4352">
        <v>961</v>
      </c>
      <c r="B4352" t="s">
        <v>1047</v>
      </c>
      <c r="C4352" t="s">
        <v>1048</v>
      </c>
      <c r="D4352">
        <v>0.8</v>
      </c>
      <c r="F4352" t="s">
        <v>41</v>
      </c>
      <c r="G4352">
        <v>1</v>
      </c>
    </row>
    <row r="4353" spans="1:7">
      <c r="A4353">
        <v>11796</v>
      </c>
      <c r="B4353" t="s">
        <v>8583</v>
      </c>
      <c r="C4353" t="s">
        <v>8570</v>
      </c>
      <c r="D4353">
        <v>0.8</v>
      </c>
      <c r="F4353" t="s">
        <v>8277</v>
      </c>
      <c r="G4353">
        <v>8</v>
      </c>
    </row>
    <row r="4354" spans="1:7">
      <c r="A4354">
        <v>11114</v>
      </c>
      <c r="B4354" t="s">
        <v>3183</v>
      </c>
      <c r="C4354" t="s">
        <v>16599</v>
      </c>
      <c r="D4354">
        <v>0.1</v>
      </c>
      <c r="E4354" t="s">
        <v>166</v>
      </c>
      <c r="F4354" t="s">
        <v>15351</v>
      </c>
      <c r="G4354">
        <v>1</v>
      </c>
    </row>
    <row r="4355" spans="1:7">
      <c r="A4355">
        <v>962</v>
      </c>
      <c r="B4355" t="s">
        <v>3183</v>
      </c>
      <c r="C4355" t="s">
        <v>16600</v>
      </c>
      <c r="D4355">
        <v>0.01</v>
      </c>
      <c r="E4355" t="s">
        <v>166</v>
      </c>
      <c r="F4355" t="s">
        <v>15351</v>
      </c>
      <c r="G4355">
        <v>4</v>
      </c>
    </row>
    <row r="4356" spans="1:7">
      <c r="A4356">
        <v>963</v>
      </c>
      <c r="B4356" t="s">
        <v>3183</v>
      </c>
      <c r="C4356" t="s">
        <v>3179</v>
      </c>
      <c r="D4356">
        <v>0.01</v>
      </c>
      <c r="E4356" t="s">
        <v>166</v>
      </c>
      <c r="F4356" t="s">
        <v>3135</v>
      </c>
      <c r="G4356">
        <v>4</v>
      </c>
    </row>
    <row r="4357" spans="1:7">
      <c r="A4357">
        <v>11113</v>
      </c>
      <c r="B4357" t="s">
        <v>3183</v>
      </c>
      <c r="C4357" t="s">
        <v>17203</v>
      </c>
      <c r="D4357">
        <v>0.1</v>
      </c>
      <c r="E4357" t="s">
        <v>166</v>
      </c>
      <c r="F4357" t="s">
        <v>15305</v>
      </c>
      <c r="G4357">
        <v>1</v>
      </c>
    </row>
    <row r="4358" spans="1:7">
      <c r="A4358">
        <v>4709</v>
      </c>
      <c r="B4358" t="s">
        <v>3183</v>
      </c>
      <c r="C4358" t="s">
        <v>17204</v>
      </c>
      <c r="D4358">
        <v>0.01</v>
      </c>
      <c r="E4358" t="s">
        <v>166</v>
      </c>
      <c r="F4358" t="s">
        <v>15305</v>
      </c>
      <c r="G4358">
        <v>4</v>
      </c>
    </row>
    <row r="4359" spans="1:7">
      <c r="A4359">
        <v>964</v>
      </c>
      <c r="B4359" t="s">
        <v>17553</v>
      </c>
      <c r="C4359" t="s">
        <v>17554</v>
      </c>
      <c r="D4359">
        <v>0.01</v>
      </c>
      <c r="E4359" t="s">
        <v>166</v>
      </c>
      <c r="F4359" t="s">
        <v>15363</v>
      </c>
      <c r="G4359">
        <v>8</v>
      </c>
    </row>
    <row r="4360" spans="1:7">
      <c r="A4360">
        <v>4710</v>
      </c>
      <c r="B4360" t="s">
        <v>17555</v>
      </c>
      <c r="C4360" t="s">
        <v>9831</v>
      </c>
      <c r="D4360">
        <v>0.01</v>
      </c>
      <c r="E4360" t="s">
        <v>89</v>
      </c>
      <c r="F4360" t="s">
        <v>9799</v>
      </c>
      <c r="G4360">
        <v>4</v>
      </c>
    </row>
    <row r="4361" spans="1:7">
      <c r="A4361">
        <v>11115</v>
      </c>
      <c r="B4361" t="s">
        <v>17555</v>
      </c>
      <c r="C4361" t="s">
        <v>17323</v>
      </c>
      <c r="D4361">
        <v>0.1</v>
      </c>
      <c r="E4361" t="s">
        <v>89</v>
      </c>
      <c r="F4361" t="s">
        <v>9799</v>
      </c>
      <c r="G4361">
        <v>8</v>
      </c>
    </row>
    <row r="4362" spans="1:7">
      <c r="A4362">
        <v>4711</v>
      </c>
      <c r="B4362" t="s">
        <v>12538</v>
      </c>
      <c r="C4362" t="s">
        <v>16789</v>
      </c>
      <c r="D4362">
        <v>0.01</v>
      </c>
      <c r="E4362" t="s">
        <v>12637</v>
      </c>
      <c r="F4362" t="s">
        <v>12334</v>
      </c>
      <c r="G4362">
        <v>5</v>
      </c>
    </row>
    <row r="4363" spans="1:7">
      <c r="A4363">
        <v>4712</v>
      </c>
      <c r="B4363" t="s">
        <v>6121</v>
      </c>
      <c r="C4363" t="s">
        <v>6122</v>
      </c>
      <c r="D4363">
        <v>0.01</v>
      </c>
      <c r="E4363" t="s">
        <v>203</v>
      </c>
      <c r="F4363" t="s">
        <v>5790</v>
      </c>
      <c r="G4363">
        <v>3</v>
      </c>
    </row>
    <row r="4364" spans="1:7">
      <c r="A4364">
        <v>4714</v>
      </c>
      <c r="B4364" t="s">
        <v>13605</v>
      </c>
      <c r="C4364" t="s">
        <v>12882</v>
      </c>
      <c r="D4364">
        <v>0.01</v>
      </c>
      <c r="E4364" t="s">
        <v>203</v>
      </c>
      <c r="F4364" t="s">
        <v>12660</v>
      </c>
      <c r="G4364">
        <v>3</v>
      </c>
    </row>
    <row r="4365" spans="1:7">
      <c r="A4365">
        <v>4713</v>
      </c>
      <c r="B4365" t="s">
        <v>13605</v>
      </c>
      <c r="C4365" t="s">
        <v>12870</v>
      </c>
      <c r="D4365">
        <v>0.01</v>
      </c>
      <c r="F4365" t="s">
        <v>12660</v>
      </c>
      <c r="G4365">
        <v>3</v>
      </c>
    </row>
    <row r="4366" spans="1:7">
      <c r="A4366">
        <v>965</v>
      </c>
      <c r="B4366" t="s">
        <v>7561</v>
      </c>
      <c r="C4366" t="s">
        <v>7563</v>
      </c>
      <c r="D4366">
        <v>0.6</v>
      </c>
      <c r="E4366" t="s">
        <v>49</v>
      </c>
      <c r="F4366" t="s">
        <v>7247</v>
      </c>
      <c r="G4366">
        <v>3</v>
      </c>
    </row>
    <row r="4367" spans="1:7">
      <c r="A4367">
        <v>6945</v>
      </c>
      <c r="B4367" t="s">
        <v>7561</v>
      </c>
      <c r="C4367" t="s">
        <v>18419</v>
      </c>
      <c r="D4367">
        <v>0.6</v>
      </c>
      <c r="E4367" t="s">
        <v>49</v>
      </c>
      <c r="F4367" t="s">
        <v>15396</v>
      </c>
      <c r="G4367">
        <v>3</v>
      </c>
    </row>
    <row r="4368" spans="1:7">
      <c r="A4368">
        <v>4716</v>
      </c>
      <c r="B4368" t="s">
        <v>12375</v>
      </c>
      <c r="C4368" t="s">
        <v>12368</v>
      </c>
      <c r="D4368">
        <v>0.01</v>
      </c>
      <c r="F4368" t="s">
        <v>12334</v>
      </c>
      <c r="G4368">
        <v>1</v>
      </c>
    </row>
    <row r="4369" spans="1:7">
      <c r="A4369">
        <v>4717</v>
      </c>
      <c r="B4369" t="s">
        <v>6412</v>
      </c>
      <c r="C4369" t="s">
        <v>6391</v>
      </c>
      <c r="D4369">
        <v>0.6</v>
      </c>
      <c r="E4369" t="s">
        <v>203</v>
      </c>
      <c r="F4369" t="s">
        <v>5790</v>
      </c>
      <c r="G4369">
        <v>5</v>
      </c>
    </row>
    <row r="4370" spans="1:7">
      <c r="A4370">
        <v>4324</v>
      </c>
      <c r="B4370" t="s">
        <v>13479</v>
      </c>
      <c r="C4370" t="s">
        <v>18407</v>
      </c>
      <c r="D4370">
        <v>0.1</v>
      </c>
      <c r="E4370" t="s">
        <v>49</v>
      </c>
      <c r="F4370" t="s">
        <v>13121</v>
      </c>
      <c r="G4370">
        <v>2</v>
      </c>
    </row>
    <row r="4371" spans="1:7">
      <c r="A4371">
        <v>11116</v>
      </c>
      <c r="B4371" t="s">
        <v>13479</v>
      </c>
      <c r="C4371" t="s">
        <v>12764</v>
      </c>
      <c r="D4371">
        <v>0.1</v>
      </c>
      <c r="E4371" t="s">
        <v>49</v>
      </c>
      <c r="F4371" t="s">
        <v>12660</v>
      </c>
      <c r="G4371">
        <v>2</v>
      </c>
    </row>
    <row r="4372" spans="1:7">
      <c r="A4372">
        <v>5087</v>
      </c>
      <c r="B4372" t="s">
        <v>1291</v>
      </c>
      <c r="C4372" t="s">
        <v>1288</v>
      </c>
      <c r="D4372">
        <v>0.01</v>
      </c>
      <c r="E4372" t="s">
        <v>166</v>
      </c>
      <c r="F4372" t="s">
        <v>41</v>
      </c>
      <c r="G4372">
        <v>3</v>
      </c>
    </row>
    <row r="4373" spans="1:7">
      <c r="A4373">
        <v>11117</v>
      </c>
      <c r="B4373" t="s">
        <v>11729</v>
      </c>
      <c r="C4373" t="s">
        <v>17556</v>
      </c>
      <c r="D4373">
        <v>0.1</v>
      </c>
      <c r="E4373" t="s">
        <v>203</v>
      </c>
      <c r="F4373" t="s">
        <v>15351</v>
      </c>
      <c r="G4373">
        <v>1</v>
      </c>
    </row>
    <row r="4374" spans="1:7">
      <c r="A4374">
        <v>1091</v>
      </c>
      <c r="B4374" t="s">
        <v>11729</v>
      </c>
      <c r="C4374" t="s">
        <v>16561</v>
      </c>
      <c r="D4374">
        <v>0.01</v>
      </c>
      <c r="E4374" t="s">
        <v>203</v>
      </c>
      <c r="F4374" t="s">
        <v>15351</v>
      </c>
      <c r="G4374">
        <v>4</v>
      </c>
    </row>
    <row r="4375" spans="1:7">
      <c r="A4375">
        <v>5089</v>
      </c>
      <c r="B4375" t="s">
        <v>17557</v>
      </c>
      <c r="C4375" t="s">
        <v>5151</v>
      </c>
      <c r="D4375">
        <v>0.01</v>
      </c>
      <c r="E4375" t="s">
        <v>166</v>
      </c>
      <c r="F4375" t="s">
        <v>4963</v>
      </c>
      <c r="G4375">
        <v>4</v>
      </c>
    </row>
    <row r="4376" spans="1:7">
      <c r="A4376">
        <v>11118</v>
      </c>
      <c r="B4376" t="s">
        <v>17557</v>
      </c>
      <c r="C4376" t="s">
        <v>16740</v>
      </c>
      <c r="D4376">
        <v>0.1</v>
      </c>
      <c r="E4376" t="s">
        <v>166</v>
      </c>
      <c r="F4376" t="s">
        <v>9799</v>
      </c>
      <c r="G4376">
        <v>1</v>
      </c>
    </row>
    <row r="4377" spans="1:7">
      <c r="A4377">
        <v>5088</v>
      </c>
      <c r="B4377" t="s">
        <v>17557</v>
      </c>
      <c r="C4377" t="s">
        <v>9870</v>
      </c>
      <c r="D4377">
        <v>0.1</v>
      </c>
      <c r="E4377" t="s">
        <v>166</v>
      </c>
      <c r="F4377" t="s">
        <v>9799</v>
      </c>
      <c r="G4377">
        <v>4</v>
      </c>
    </row>
    <row r="4378" spans="1:7">
      <c r="A4378">
        <v>5090</v>
      </c>
      <c r="B4378" t="s">
        <v>2123</v>
      </c>
      <c r="C4378" t="s">
        <v>2124</v>
      </c>
      <c r="D4378">
        <v>0.01</v>
      </c>
      <c r="E4378" t="s">
        <v>203</v>
      </c>
      <c r="F4378" t="s">
        <v>1778</v>
      </c>
      <c r="G4378">
        <v>5</v>
      </c>
    </row>
    <row r="4379" spans="1:7">
      <c r="A4379">
        <v>5091</v>
      </c>
      <c r="B4379" t="s">
        <v>212</v>
      </c>
      <c r="C4379" t="s">
        <v>202</v>
      </c>
      <c r="D4379">
        <v>0.01</v>
      </c>
      <c r="E4379" t="s">
        <v>203</v>
      </c>
      <c r="F4379" t="s">
        <v>68</v>
      </c>
      <c r="G4379">
        <v>1</v>
      </c>
    </row>
    <row r="4380" spans="1:7">
      <c r="A4380">
        <v>5092</v>
      </c>
      <c r="B4380" t="s">
        <v>5393</v>
      </c>
      <c r="C4380" t="s">
        <v>16116</v>
      </c>
      <c r="D4380">
        <v>0.01</v>
      </c>
      <c r="F4380" t="s">
        <v>4512</v>
      </c>
      <c r="G4380">
        <v>5</v>
      </c>
    </row>
    <row r="4381" spans="1:7">
      <c r="A4381">
        <v>5093</v>
      </c>
      <c r="B4381" t="s">
        <v>17558</v>
      </c>
      <c r="C4381" t="s">
        <v>17355</v>
      </c>
      <c r="D4381">
        <v>0.01</v>
      </c>
      <c r="F4381" t="s">
        <v>15103</v>
      </c>
      <c r="G4381">
        <v>5</v>
      </c>
    </row>
    <row r="4382" spans="1:7">
      <c r="A4382">
        <v>5094</v>
      </c>
      <c r="B4382" t="s">
        <v>17559</v>
      </c>
      <c r="C4382" t="s">
        <v>4941</v>
      </c>
      <c r="D4382">
        <v>0.01</v>
      </c>
      <c r="E4382" t="s">
        <v>40</v>
      </c>
      <c r="F4382" t="s">
        <v>4512</v>
      </c>
      <c r="G4382">
        <v>3</v>
      </c>
    </row>
    <row r="4383" spans="1:7">
      <c r="A4383">
        <v>5095</v>
      </c>
      <c r="B4383" t="s">
        <v>13351</v>
      </c>
      <c r="C4383" t="s">
        <v>13320</v>
      </c>
      <c r="D4383">
        <v>0.8</v>
      </c>
      <c r="E4383" t="s">
        <v>203</v>
      </c>
      <c r="F4383" t="s">
        <v>13121</v>
      </c>
      <c r="G4383">
        <v>1</v>
      </c>
    </row>
    <row r="4384" spans="1:7">
      <c r="A4384">
        <v>5431</v>
      </c>
      <c r="B4384" t="s">
        <v>8562</v>
      </c>
      <c r="C4384" t="s">
        <v>5662</v>
      </c>
      <c r="D4384">
        <v>0.1</v>
      </c>
      <c r="E4384" t="s">
        <v>166</v>
      </c>
      <c r="F4384" t="s">
        <v>4963</v>
      </c>
      <c r="G4384">
        <v>8</v>
      </c>
    </row>
    <row r="4385" spans="1:7">
      <c r="A4385">
        <v>1193</v>
      </c>
      <c r="B4385" t="s">
        <v>17560</v>
      </c>
      <c r="C4385" t="s">
        <v>17561</v>
      </c>
      <c r="D4385">
        <v>0.01</v>
      </c>
      <c r="E4385" t="s">
        <v>135</v>
      </c>
      <c r="F4385" t="s">
        <v>11295</v>
      </c>
      <c r="G4385">
        <v>1</v>
      </c>
    </row>
    <row r="4386" spans="1:7">
      <c r="A4386">
        <v>5432</v>
      </c>
      <c r="B4386" t="s">
        <v>17560</v>
      </c>
      <c r="C4386" t="s">
        <v>17322</v>
      </c>
      <c r="D4386">
        <v>0.01</v>
      </c>
      <c r="E4386" t="s">
        <v>135</v>
      </c>
      <c r="F4386" t="s">
        <v>14699</v>
      </c>
      <c r="G4386">
        <v>7</v>
      </c>
    </row>
    <row r="4387" spans="1:7">
      <c r="A4387">
        <v>11119</v>
      </c>
      <c r="B4387" t="s">
        <v>572</v>
      </c>
      <c r="C4387" t="s">
        <v>17562</v>
      </c>
      <c r="D4387">
        <v>0.1</v>
      </c>
      <c r="F4387" t="s">
        <v>499</v>
      </c>
      <c r="G4387">
        <v>1</v>
      </c>
    </row>
    <row r="4388" spans="1:7">
      <c r="A4388">
        <v>5433</v>
      </c>
      <c r="B4388" t="s">
        <v>572</v>
      </c>
      <c r="C4388" t="s">
        <v>573</v>
      </c>
      <c r="D4388">
        <v>0.01</v>
      </c>
      <c r="F4388" t="s">
        <v>499</v>
      </c>
      <c r="G4388">
        <v>4</v>
      </c>
    </row>
    <row r="4389" spans="1:7">
      <c r="A4389">
        <v>5434</v>
      </c>
      <c r="B4389" t="s">
        <v>9044</v>
      </c>
      <c r="C4389" t="s">
        <v>9021</v>
      </c>
      <c r="D4389">
        <v>0.1</v>
      </c>
      <c r="E4389" t="s">
        <v>595</v>
      </c>
      <c r="F4389" t="s">
        <v>8594</v>
      </c>
      <c r="G4389">
        <v>5</v>
      </c>
    </row>
    <row r="4390" spans="1:7">
      <c r="A4390">
        <v>5435</v>
      </c>
      <c r="B4390" t="s">
        <v>1726</v>
      </c>
      <c r="C4390" t="s">
        <v>1727</v>
      </c>
      <c r="D4390">
        <v>0.8</v>
      </c>
      <c r="E4390" t="s">
        <v>803</v>
      </c>
      <c r="F4390" t="s">
        <v>1331</v>
      </c>
      <c r="G4390">
        <v>8</v>
      </c>
    </row>
    <row r="4391" spans="1:7">
      <c r="A4391">
        <v>11639</v>
      </c>
      <c r="B4391" t="s">
        <v>1726</v>
      </c>
      <c r="C4391" t="s">
        <v>17563</v>
      </c>
      <c r="D4391">
        <v>0.1</v>
      </c>
      <c r="E4391" t="s">
        <v>803</v>
      </c>
      <c r="F4391" t="s">
        <v>15305</v>
      </c>
      <c r="G4391">
        <v>8</v>
      </c>
    </row>
    <row r="4392" spans="1:7">
      <c r="A4392">
        <v>11638</v>
      </c>
      <c r="B4392" t="s">
        <v>1726</v>
      </c>
      <c r="C4392" t="s">
        <v>1664</v>
      </c>
      <c r="D4392">
        <v>0.1</v>
      </c>
      <c r="E4392" t="s">
        <v>67</v>
      </c>
      <c r="F4392" t="s">
        <v>1331</v>
      </c>
      <c r="G4392">
        <v>8</v>
      </c>
    </row>
    <row r="4393" spans="1:7">
      <c r="A4393">
        <v>5436</v>
      </c>
      <c r="B4393" t="s">
        <v>1726</v>
      </c>
      <c r="C4393" t="s">
        <v>17098</v>
      </c>
      <c r="D4393">
        <v>0.6</v>
      </c>
      <c r="E4393" t="s">
        <v>67</v>
      </c>
      <c r="F4393" t="s">
        <v>15305</v>
      </c>
      <c r="G4393">
        <v>8</v>
      </c>
    </row>
    <row r="4394" spans="1:7">
      <c r="A4394">
        <v>5711</v>
      </c>
      <c r="B4394" t="s">
        <v>13327</v>
      </c>
      <c r="C4394" t="s">
        <v>13320</v>
      </c>
      <c r="D4394">
        <v>0.01</v>
      </c>
      <c r="E4394" t="s">
        <v>203</v>
      </c>
      <c r="F4394" t="s">
        <v>13121</v>
      </c>
      <c r="G4394">
        <v>1</v>
      </c>
    </row>
    <row r="4395" spans="1:7">
      <c r="A4395">
        <v>5712</v>
      </c>
      <c r="B4395" t="s">
        <v>17564</v>
      </c>
      <c r="C4395" t="s">
        <v>2049</v>
      </c>
      <c r="D4395">
        <v>0.01</v>
      </c>
      <c r="E4395" t="s">
        <v>203</v>
      </c>
      <c r="F4395" t="s">
        <v>1975</v>
      </c>
      <c r="G4395">
        <v>4</v>
      </c>
    </row>
    <row r="4396" spans="1:7">
      <c r="A4396">
        <v>5713</v>
      </c>
      <c r="B4396" t="s">
        <v>13768</v>
      </c>
      <c r="C4396" t="s">
        <v>13757</v>
      </c>
      <c r="D4396">
        <v>0.01</v>
      </c>
      <c r="E4396" t="s">
        <v>40</v>
      </c>
      <c r="F4396" t="s">
        <v>13121</v>
      </c>
      <c r="G4396">
        <v>3</v>
      </c>
    </row>
    <row r="4397" spans="1:7">
      <c r="A4397">
        <v>1303</v>
      </c>
      <c r="B4397" t="s">
        <v>11717</v>
      </c>
      <c r="C4397" t="s">
        <v>11892</v>
      </c>
      <c r="D4397">
        <v>0.01</v>
      </c>
      <c r="F4397" t="s">
        <v>11649</v>
      </c>
      <c r="G4397">
        <v>8</v>
      </c>
    </row>
    <row r="4398" spans="1:7">
      <c r="A4398">
        <v>1304</v>
      </c>
      <c r="B4398" t="s">
        <v>1516</v>
      </c>
      <c r="C4398" t="s">
        <v>16963</v>
      </c>
      <c r="D4398">
        <v>0.6</v>
      </c>
      <c r="E4398" t="s">
        <v>203</v>
      </c>
      <c r="F4398" t="s">
        <v>14748</v>
      </c>
      <c r="G4398">
        <v>5</v>
      </c>
    </row>
    <row r="4399" spans="1:7">
      <c r="A4399">
        <v>5714</v>
      </c>
      <c r="B4399" t="s">
        <v>1516</v>
      </c>
      <c r="C4399" t="s">
        <v>1513</v>
      </c>
      <c r="D4399">
        <v>0.8</v>
      </c>
      <c r="E4399" t="s">
        <v>803</v>
      </c>
      <c r="F4399" t="s">
        <v>41</v>
      </c>
      <c r="G4399">
        <v>5</v>
      </c>
    </row>
    <row r="4400" spans="1:7">
      <c r="A4400">
        <v>1305</v>
      </c>
      <c r="B4400" t="s">
        <v>1516</v>
      </c>
      <c r="C4400" t="s">
        <v>9936</v>
      </c>
      <c r="D4400">
        <v>0.1</v>
      </c>
      <c r="E4400" t="s">
        <v>74</v>
      </c>
      <c r="F4400" t="s">
        <v>9536</v>
      </c>
      <c r="G4400">
        <v>5</v>
      </c>
    </row>
    <row r="4401" spans="1:7">
      <c r="A4401">
        <v>1306</v>
      </c>
      <c r="B4401" t="s">
        <v>11853</v>
      </c>
      <c r="C4401" t="s">
        <v>11846</v>
      </c>
      <c r="D4401">
        <v>0.01</v>
      </c>
      <c r="F4401" t="s">
        <v>11432</v>
      </c>
      <c r="G4401">
        <v>7</v>
      </c>
    </row>
    <row r="4402" spans="1:7">
      <c r="A4402">
        <v>5715</v>
      </c>
      <c r="B4402" t="s">
        <v>4573</v>
      </c>
      <c r="C4402" t="s">
        <v>4563</v>
      </c>
      <c r="D4402">
        <v>0.01</v>
      </c>
      <c r="E4402" t="s">
        <v>107</v>
      </c>
      <c r="F4402" t="s">
        <v>4512</v>
      </c>
      <c r="G4402">
        <v>1</v>
      </c>
    </row>
    <row r="4403" spans="1:7">
      <c r="A4403">
        <v>5716</v>
      </c>
      <c r="B4403" t="s">
        <v>116</v>
      </c>
      <c r="C4403" t="s">
        <v>786</v>
      </c>
      <c r="D4403">
        <v>0.01</v>
      </c>
      <c r="E4403" t="s">
        <v>107</v>
      </c>
      <c r="F4403" t="s">
        <v>68</v>
      </c>
      <c r="G4403">
        <v>7</v>
      </c>
    </row>
    <row r="4404" spans="1:7">
      <c r="A4404">
        <v>5717</v>
      </c>
      <c r="B4404" t="s">
        <v>9922</v>
      </c>
      <c r="C4404" t="s">
        <v>9916</v>
      </c>
      <c r="D4404">
        <v>0.01</v>
      </c>
      <c r="E4404" t="s">
        <v>67</v>
      </c>
      <c r="F4404" t="s">
        <v>9536</v>
      </c>
      <c r="G4404">
        <v>5</v>
      </c>
    </row>
    <row r="4405" spans="1:7">
      <c r="A4405">
        <v>1307</v>
      </c>
      <c r="B4405" t="s">
        <v>7361</v>
      </c>
      <c r="C4405" t="s">
        <v>7340</v>
      </c>
      <c r="D4405">
        <v>0.01</v>
      </c>
      <c r="E4405" t="s">
        <v>166</v>
      </c>
      <c r="F4405" t="s">
        <v>7247</v>
      </c>
      <c r="G4405">
        <v>1</v>
      </c>
    </row>
    <row r="4406" spans="1:7">
      <c r="A4406">
        <v>5718</v>
      </c>
      <c r="B4406" t="s">
        <v>7361</v>
      </c>
      <c r="C4406" t="s">
        <v>17165</v>
      </c>
      <c r="D4406">
        <v>0.01</v>
      </c>
      <c r="E4406" t="s">
        <v>166</v>
      </c>
      <c r="F4406" t="s">
        <v>15396</v>
      </c>
      <c r="G4406">
        <v>1</v>
      </c>
    </row>
    <row r="4407" spans="1:7">
      <c r="A4407">
        <v>1308</v>
      </c>
      <c r="B4407" t="s">
        <v>1057</v>
      </c>
      <c r="C4407" t="s">
        <v>1048</v>
      </c>
      <c r="D4407">
        <v>0.8</v>
      </c>
      <c r="F4407" t="s">
        <v>41</v>
      </c>
      <c r="G4407">
        <v>1</v>
      </c>
    </row>
    <row r="4408" spans="1:7">
      <c r="A4408">
        <v>1309</v>
      </c>
      <c r="B4408" t="s">
        <v>1057</v>
      </c>
      <c r="C4408" t="s">
        <v>1296</v>
      </c>
      <c r="D4408">
        <v>0.01</v>
      </c>
      <c r="F4408" t="s">
        <v>41</v>
      </c>
      <c r="G4408">
        <v>3</v>
      </c>
    </row>
    <row r="4409" spans="1:7">
      <c r="A4409">
        <v>5719</v>
      </c>
      <c r="B4409" t="s">
        <v>1057</v>
      </c>
      <c r="C4409" t="s">
        <v>17565</v>
      </c>
      <c r="D4409">
        <v>0.01</v>
      </c>
      <c r="F4409" t="s">
        <v>14590</v>
      </c>
      <c r="G4409">
        <v>3</v>
      </c>
    </row>
    <row r="4410" spans="1:7">
      <c r="A4410">
        <v>5720</v>
      </c>
      <c r="B4410" t="s">
        <v>2095</v>
      </c>
      <c r="C4410" t="s">
        <v>2137</v>
      </c>
      <c r="D4410">
        <v>0.01</v>
      </c>
      <c r="E4410" t="s">
        <v>107</v>
      </c>
      <c r="F4410" t="s">
        <v>1778</v>
      </c>
      <c r="G4410">
        <v>7</v>
      </c>
    </row>
    <row r="4411" spans="1:7">
      <c r="A4411">
        <v>5721</v>
      </c>
      <c r="B4411" t="s">
        <v>4242</v>
      </c>
      <c r="C4411" t="s">
        <v>17566</v>
      </c>
      <c r="D4411">
        <v>0.01</v>
      </c>
      <c r="E4411" t="s">
        <v>135</v>
      </c>
      <c r="F4411" t="s">
        <v>14699</v>
      </c>
      <c r="G4411">
        <v>3</v>
      </c>
    </row>
    <row r="4412" spans="1:7">
      <c r="A4412">
        <v>5722</v>
      </c>
      <c r="B4412" t="s">
        <v>17567</v>
      </c>
      <c r="C4412" t="s">
        <v>824</v>
      </c>
      <c r="D4412">
        <v>0.01</v>
      </c>
      <c r="E4412" t="s">
        <v>354</v>
      </c>
      <c r="F4412" t="s">
        <v>68</v>
      </c>
      <c r="G4412">
        <v>7</v>
      </c>
    </row>
    <row r="4413" spans="1:7">
      <c r="A4413">
        <v>1385</v>
      </c>
      <c r="B4413" t="s">
        <v>5399</v>
      </c>
      <c r="C4413" t="s">
        <v>17568</v>
      </c>
      <c r="D4413">
        <v>0.01</v>
      </c>
      <c r="F4413" t="s">
        <v>14748</v>
      </c>
      <c r="G4413">
        <v>5</v>
      </c>
    </row>
    <row r="4414" spans="1:7">
      <c r="A4414">
        <v>5940</v>
      </c>
      <c r="B4414" t="s">
        <v>5399</v>
      </c>
      <c r="C4414" t="s">
        <v>16116</v>
      </c>
      <c r="D4414">
        <v>0.01</v>
      </c>
      <c r="F4414" t="s">
        <v>4512</v>
      </c>
      <c r="G4414">
        <v>5</v>
      </c>
    </row>
    <row r="4415" spans="1:7">
      <c r="A4415">
        <v>5941</v>
      </c>
      <c r="B4415" t="s">
        <v>8919</v>
      </c>
      <c r="C4415" t="s">
        <v>8920</v>
      </c>
      <c r="D4415">
        <v>0.01</v>
      </c>
      <c r="E4415" t="s">
        <v>166</v>
      </c>
      <c r="F4415" t="s">
        <v>8594</v>
      </c>
      <c r="G4415">
        <v>3</v>
      </c>
    </row>
    <row r="4416" spans="1:7">
      <c r="A4416">
        <v>1386</v>
      </c>
      <c r="B4416" t="s">
        <v>3120</v>
      </c>
      <c r="C4416" t="s">
        <v>3122</v>
      </c>
      <c r="D4416">
        <v>0.01</v>
      </c>
      <c r="E4416" t="s">
        <v>40</v>
      </c>
      <c r="F4416" t="s">
        <v>2900</v>
      </c>
      <c r="G4416">
        <v>3</v>
      </c>
    </row>
    <row r="4417" spans="1:7">
      <c r="A4417">
        <v>5942</v>
      </c>
      <c r="B4417" t="s">
        <v>2646</v>
      </c>
      <c r="C4417" t="s">
        <v>2641</v>
      </c>
      <c r="D4417">
        <v>0.01</v>
      </c>
      <c r="E4417" t="s">
        <v>166</v>
      </c>
      <c r="F4417" t="s">
        <v>2210</v>
      </c>
      <c r="G4417">
        <v>7</v>
      </c>
    </row>
    <row r="4418" spans="1:7">
      <c r="A4418">
        <v>11122</v>
      </c>
      <c r="B4418" t="s">
        <v>8323</v>
      </c>
      <c r="C4418" t="s">
        <v>18479</v>
      </c>
      <c r="D4418">
        <v>0.1</v>
      </c>
      <c r="E4418" t="s">
        <v>49</v>
      </c>
      <c r="F4418" t="s">
        <v>4963</v>
      </c>
      <c r="G4418">
        <v>1</v>
      </c>
    </row>
    <row r="4419" spans="1:7">
      <c r="A4419">
        <v>5943</v>
      </c>
      <c r="B4419" t="s">
        <v>8323</v>
      </c>
      <c r="C4419" t="s">
        <v>5110</v>
      </c>
      <c r="D4419">
        <v>0.01</v>
      </c>
      <c r="E4419" t="s">
        <v>49</v>
      </c>
      <c r="F4419" t="s">
        <v>4963</v>
      </c>
      <c r="G4419">
        <v>4</v>
      </c>
    </row>
    <row r="4420" spans="1:7">
      <c r="A4420">
        <v>11123</v>
      </c>
      <c r="B4420" t="s">
        <v>8323</v>
      </c>
      <c r="C4420" t="s">
        <v>18531</v>
      </c>
      <c r="D4420">
        <v>0.1</v>
      </c>
      <c r="E4420" t="s">
        <v>49</v>
      </c>
      <c r="F4420" t="s">
        <v>8277</v>
      </c>
      <c r="G4420">
        <v>1</v>
      </c>
    </row>
    <row r="4421" spans="1:7">
      <c r="A4421">
        <v>1387</v>
      </c>
      <c r="B4421" t="s">
        <v>1421</v>
      </c>
      <c r="C4421" t="s">
        <v>11705</v>
      </c>
      <c r="D4421">
        <v>0.01</v>
      </c>
      <c r="E4421" t="s">
        <v>166</v>
      </c>
      <c r="F4421" t="s">
        <v>11649</v>
      </c>
      <c r="G4421">
        <v>4</v>
      </c>
    </row>
    <row r="4422" spans="1:7">
      <c r="A4422">
        <v>6126</v>
      </c>
      <c r="B4422" t="s">
        <v>214</v>
      </c>
      <c r="C4422" t="s">
        <v>202</v>
      </c>
      <c r="D4422">
        <v>0.01</v>
      </c>
      <c r="E4422" t="s">
        <v>203</v>
      </c>
      <c r="F4422" t="s">
        <v>68</v>
      </c>
      <c r="G4422">
        <v>1</v>
      </c>
    </row>
    <row r="4423" spans="1:7">
      <c r="A4423">
        <v>1456</v>
      </c>
      <c r="B4423" t="s">
        <v>7762</v>
      </c>
      <c r="C4423" t="s">
        <v>7758</v>
      </c>
      <c r="D4423">
        <v>0.01</v>
      </c>
      <c r="F4423" t="s">
        <v>7247</v>
      </c>
      <c r="G4423">
        <v>7</v>
      </c>
    </row>
    <row r="4424" spans="1:7">
      <c r="A4424">
        <v>1457</v>
      </c>
      <c r="B4424" t="s">
        <v>17570</v>
      </c>
      <c r="C4424" t="s">
        <v>16729</v>
      </c>
      <c r="D4424">
        <v>0.01</v>
      </c>
      <c r="E4424" t="s">
        <v>12625</v>
      </c>
      <c r="F4424" t="s">
        <v>13028</v>
      </c>
      <c r="G4424">
        <v>3</v>
      </c>
    </row>
    <row r="4425" spans="1:7">
      <c r="A4425">
        <v>11124</v>
      </c>
      <c r="B4425" t="s">
        <v>17570</v>
      </c>
      <c r="C4425" t="s">
        <v>16373</v>
      </c>
      <c r="D4425">
        <v>0.1</v>
      </c>
      <c r="E4425" t="s">
        <v>12625</v>
      </c>
      <c r="F4425" t="s">
        <v>15363</v>
      </c>
      <c r="G4425">
        <v>1</v>
      </c>
    </row>
    <row r="4426" spans="1:7">
      <c r="A4426">
        <v>6242</v>
      </c>
      <c r="B4426" t="s">
        <v>4358</v>
      </c>
      <c r="C4426" t="s">
        <v>4315</v>
      </c>
      <c r="D4426">
        <v>0.01</v>
      </c>
      <c r="E4426" t="s">
        <v>74</v>
      </c>
      <c r="F4426" t="s">
        <v>58</v>
      </c>
      <c r="G4426">
        <v>8</v>
      </c>
    </row>
    <row r="4427" spans="1:7">
      <c r="A4427">
        <v>11125</v>
      </c>
      <c r="B4427" t="s">
        <v>10416</v>
      </c>
      <c r="C4427" t="s">
        <v>17571</v>
      </c>
      <c r="D4427">
        <v>0.1</v>
      </c>
      <c r="E4427" t="s">
        <v>166</v>
      </c>
      <c r="F4427" t="s">
        <v>15369</v>
      </c>
      <c r="G4427">
        <v>1</v>
      </c>
    </row>
    <row r="4428" spans="1:7">
      <c r="A4428">
        <v>6244</v>
      </c>
      <c r="B4428" t="s">
        <v>10416</v>
      </c>
      <c r="C4428" t="s">
        <v>17572</v>
      </c>
      <c r="D4428">
        <v>0.01</v>
      </c>
      <c r="E4428" t="s">
        <v>166</v>
      </c>
      <c r="F4428" t="s">
        <v>15369</v>
      </c>
      <c r="G4428">
        <v>4</v>
      </c>
    </row>
    <row r="4429" spans="1:7">
      <c r="A4429">
        <v>6243</v>
      </c>
      <c r="B4429" t="s">
        <v>10416</v>
      </c>
      <c r="C4429" t="s">
        <v>18532</v>
      </c>
      <c r="D4429">
        <v>0.01</v>
      </c>
      <c r="E4429" t="s">
        <v>40</v>
      </c>
      <c r="F4429" t="s">
        <v>15369</v>
      </c>
      <c r="G4429">
        <v>4</v>
      </c>
    </row>
    <row r="4430" spans="1:7">
      <c r="A4430">
        <v>6342</v>
      </c>
      <c r="B4430" t="s">
        <v>7007</v>
      </c>
      <c r="C4430" t="s">
        <v>6991</v>
      </c>
      <c r="D4430">
        <v>0.01</v>
      </c>
      <c r="E4430" t="s">
        <v>67</v>
      </c>
      <c r="F4430" t="s">
        <v>6576</v>
      </c>
      <c r="G4430">
        <v>5</v>
      </c>
    </row>
    <row r="4431" spans="1:7">
      <c r="A4431">
        <v>1577</v>
      </c>
      <c r="B4431" t="s">
        <v>3278</v>
      </c>
      <c r="C4431" t="s">
        <v>3279</v>
      </c>
      <c r="D4431">
        <v>0.01</v>
      </c>
      <c r="E4431" t="s">
        <v>67</v>
      </c>
      <c r="F4431" t="s">
        <v>2900</v>
      </c>
      <c r="G4431">
        <v>7</v>
      </c>
    </row>
    <row r="4432" spans="1:7">
      <c r="A4432">
        <v>6406</v>
      </c>
      <c r="B4432" t="s">
        <v>3278</v>
      </c>
      <c r="C4432" t="s">
        <v>16329</v>
      </c>
      <c r="D4432">
        <v>0.01</v>
      </c>
      <c r="E4432" t="s">
        <v>12625</v>
      </c>
      <c r="F4432" t="s">
        <v>11167</v>
      </c>
      <c r="G4432">
        <v>7</v>
      </c>
    </row>
    <row r="4433" spans="1:7">
      <c r="A4433">
        <v>51</v>
      </c>
      <c r="B4433" t="s">
        <v>7461</v>
      </c>
      <c r="C4433" t="s">
        <v>7462</v>
      </c>
      <c r="D4433">
        <v>0.01</v>
      </c>
      <c r="E4433" t="s">
        <v>803</v>
      </c>
      <c r="F4433" t="s">
        <v>7247</v>
      </c>
      <c r="G4433">
        <v>2</v>
      </c>
    </row>
    <row r="4434" spans="1:7">
      <c r="A4434">
        <v>11640</v>
      </c>
      <c r="B4434" t="s">
        <v>7461</v>
      </c>
      <c r="C4434" t="s">
        <v>14923</v>
      </c>
      <c r="D4434">
        <v>0.1</v>
      </c>
      <c r="E4434" t="s">
        <v>12625</v>
      </c>
      <c r="F4434" t="s">
        <v>7247</v>
      </c>
      <c r="G4434">
        <v>2</v>
      </c>
    </row>
    <row r="4435" spans="1:7">
      <c r="A4435">
        <v>50</v>
      </c>
      <c r="B4435" t="s">
        <v>7461</v>
      </c>
      <c r="C4435" t="s">
        <v>18533</v>
      </c>
      <c r="D4435">
        <v>0.01</v>
      </c>
      <c r="E4435" t="s">
        <v>49</v>
      </c>
      <c r="F4435" t="s">
        <v>11921</v>
      </c>
      <c r="G4435">
        <v>2</v>
      </c>
    </row>
    <row r="4436" spans="1:7">
      <c r="A4436">
        <v>11127</v>
      </c>
      <c r="B4436" t="s">
        <v>13096</v>
      </c>
      <c r="C4436" t="s">
        <v>17001</v>
      </c>
      <c r="D4436">
        <v>0.1</v>
      </c>
      <c r="E4436" t="s">
        <v>74</v>
      </c>
      <c r="F4436" t="s">
        <v>14771</v>
      </c>
      <c r="G4436">
        <v>5</v>
      </c>
    </row>
    <row r="4437" spans="1:7">
      <c r="A4437">
        <v>2750</v>
      </c>
      <c r="B4437" t="s">
        <v>13096</v>
      </c>
      <c r="C4437" t="s">
        <v>17003</v>
      </c>
      <c r="D4437">
        <v>0.1</v>
      </c>
      <c r="E4437" t="s">
        <v>74</v>
      </c>
      <c r="F4437" t="s">
        <v>14771</v>
      </c>
      <c r="G4437">
        <v>5</v>
      </c>
    </row>
    <row r="4438" spans="1:7">
      <c r="A4438">
        <v>2751</v>
      </c>
      <c r="B4438" t="s">
        <v>4623</v>
      </c>
      <c r="C4438" t="s">
        <v>18534</v>
      </c>
      <c r="D4438">
        <v>0.8</v>
      </c>
      <c r="E4438" t="s">
        <v>49</v>
      </c>
      <c r="F4438" t="s">
        <v>15376</v>
      </c>
      <c r="G4438">
        <v>1</v>
      </c>
    </row>
    <row r="4439" spans="1:7">
      <c r="A4439">
        <v>2754</v>
      </c>
      <c r="B4439" t="s">
        <v>4623</v>
      </c>
      <c r="C4439" t="s">
        <v>18384</v>
      </c>
      <c r="D4439">
        <v>0.01</v>
      </c>
      <c r="E4439" t="s">
        <v>49</v>
      </c>
      <c r="F4439" t="s">
        <v>16332</v>
      </c>
      <c r="G4439">
        <v>1</v>
      </c>
    </row>
    <row r="4440" spans="1:7">
      <c r="A4440">
        <v>2753</v>
      </c>
      <c r="B4440" t="s">
        <v>4623</v>
      </c>
      <c r="C4440" t="s">
        <v>4604</v>
      </c>
      <c r="D4440">
        <v>0.01</v>
      </c>
      <c r="E4440" t="s">
        <v>49</v>
      </c>
      <c r="F4440" t="s">
        <v>4512</v>
      </c>
      <c r="G4440">
        <v>1</v>
      </c>
    </row>
    <row r="4441" spans="1:7">
      <c r="A4441">
        <v>2752</v>
      </c>
      <c r="B4441" t="s">
        <v>4623</v>
      </c>
      <c r="C4441" t="s">
        <v>18493</v>
      </c>
      <c r="D4441">
        <v>0.1</v>
      </c>
      <c r="E4441" t="s">
        <v>49</v>
      </c>
      <c r="F4441" t="s">
        <v>14590</v>
      </c>
      <c r="G4441">
        <v>1</v>
      </c>
    </row>
    <row r="4442" spans="1:7">
      <c r="A4442">
        <v>7168</v>
      </c>
      <c r="B4442" t="s">
        <v>2580</v>
      </c>
      <c r="C4442" t="s">
        <v>2654</v>
      </c>
      <c r="D4442">
        <v>0.8</v>
      </c>
      <c r="F4442" t="s">
        <v>2210</v>
      </c>
      <c r="G4442">
        <v>7</v>
      </c>
    </row>
    <row r="4443" spans="1:7">
      <c r="A4443">
        <v>5944</v>
      </c>
      <c r="B4443" t="s">
        <v>10406</v>
      </c>
      <c r="C4443" t="s">
        <v>10398</v>
      </c>
      <c r="D4443">
        <v>0.8</v>
      </c>
      <c r="E4443" t="s">
        <v>49</v>
      </c>
      <c r="F4443" t="s">
        <v>10381</v>
      </c>
      <c r="G4443">
        <v>4</v>
      </c>
    </row>
    <row r="4444" spans="1:7">
      <c r="A4444">
        <v>6916</v>
      </c>
      <c r="B4444" t="s">
        <v>12836</v>
      </c>
      <c r="C4444" t="s">
        <v>12821</v>
      </c>
      <c r="D4444">
        <v>0.8</v>
      </c>
      <c r="E4444" t="s">
        <v>203</v>
      </c>
      <c r="F4444" t="s">
        <v>12660</v>
      </c>
      <c r="G4444">
        <v>2</v>
      </c>
    </row>
    <row r="4445" spans="1:7">
      <c r="A4445">
        <v>1840</v>
      </c>
      <c r="B4445" t="s">
        <v>12836</v>
      </c>
      <c r="C4445" t="s">
        <v>13015</v>
      </c>
      <c r="D4445">
        <v>0.7</v>
      </c>
      <c r="E4445" t="s">
        <v>203</v>
      </c>
      <c r="F4445" t="s">
        <v>12660</v>
      </c>
      <c r="G4445">
        <v>7</v>
      </c>
    </row>
    <row r="4446" spans="1:7">
      <c r="A4446">
        <v>6915</v>
      </c>
      <c r="B4446" t="s">
        <v>12836</v>
      </c>
      <c r="C4446" t="s">
        <v>16299</v>
      </c>
      <c r="D4446">
        <v>0.6</v>
      </c>
      <c r="E4446" t="s">
        <v>74</v>
      </c>
      <c r="F4446" t="s">
        <v>14771</v>
      </c>
      <c r="G4446">
        <v>7</v>
      </c>
    </row>
    <row r="4447" spans="1:7">
      <c r="A4447">
        <v>1839</v>
      </c>
      <c r="B4447" t="s">
        <v>12836</v>
      </c>
      <c r="C4447" t="s">
        <v>17576</v>
      </c>
      <c r="D4447">
        <v>0.1</v>
      </c>
      <c r="E4447" t="s">
        <v>74</v>
      </c>
      <c r="F4447" t="s">
        <v>14771</v>
      </c>
      <c r="G4447">
        <v>6</v>
      </c>
    </row>
    <row r="4448" spans="1:7">
      <c r="A4448">
        <v>330</v>
      </c>
      <c r="B4448" t="s">
        <v>13074</v>
      </c>
      <c r="C4448" t="s">
        <v>13097</v>
      </c>
      <c r="D4448">
        <v>0.01</v>
      </c>
      <c r="E4448" t="s">
        <v>74</v>
      </c>
      <c r="F4448" t="s">
        <v>13028</v>
      </c>
      <c r="G4448">
        <v>5</v>
      </c>
    </row>
    <row r="4449" spans="1:7">
      <c r="A4449">
        <v>331</v>
      </c>
      <c r="B4449" t="s">
        <v>13074</v>
      </c>
      <c r="C4449" t="s">
        <v>13111</v>
      </c>
      <c r="D4449">
        <v>0.1</v>
      </c>
      <c r="E4449" t="s">
        <v>74</v>
      </c>
      <c r="F4449" t="s">
        <v>13028</v>
      </c>
      <c r="G4449">
        <v>7</v>
      </c>
    </row>
    <row r="4450" spans="1:7">
      <c r="A4450">
        <v>11129</v>
      </c>
      <c r="B4450" t="s">
        <v>13074</v>
      </c>
      <c r="C4450" t="s">
        <v>16299</v>
      </c>
      <c r="D4450">
        <v>0.1</v>
      </c>
      <c r="E4450" t="s">
        <v>74</v>
      </c>
      <c r="F4450" t="s">
        <v>14771</v>
      </c>
      <c r="G4450">
        <v>7</v>
      </c>
    </row>
    <row r="4451" spans="1:7">
      <c r="A4451">
        <v>11130</v>
      </c>
      <c r="B4451" t="s">
        <v>12163</v>
      </c>
      <c r="C4451" t="s">
        <v>12164</v>
      </c>
      <c r="D4451">
        <v>0.1</v>
      </c>
      <c r="E4451" t="s">
        <v>107</v>
      </c>
      <c r="F4451" t="s">
        <v>12156</v>
      </c>
      <c r="G4451">
        <v>1</v>
      </c>
    </row>
    <row r="4452" spans="1:7">
      <c r="A4452">
        <v>11131</v>
      </c>
      <c r="B4452" t="s">
        <v>12288</v>
      </c>
      <c r="C4452" t="s">
        <v>12289</v>
      </c>
      <c r="D4452">
        <v>0.1</v>
      </c>
      <c r="F4452" t="s">
        <v>12156</v>
      </c>
      <c r="G4452">
        <v>5</v>
      </c>
    </row>
    <row r="4453" spans="1:7">
      <c r="A4453">
        <v>52</v>
      </c>
      <c r="B4453" t="s">
        <v>14965</v>
      </c>
      <c r="C4453" t="s">
        <v>12114</v>
      </c>
      <c r="D4453">
        <v>0.01</v>
      </c>
      <c r="E4453" t="s">
        <v>595</v>
      </c>
      <c r="F4453" t="s">
        <v>11921</v>
      </c>
      <c r="G4453">
        <v>5</v>
      </c>
    </row>
    <row r="4454" spans="1:7">
      <c r="A4454">
        <v>53</v>
      </c>
      <c r="B4454" t="s">
        <v>14965</v>
      </c>
      <c r="C4454" t="s">
        <v>14987</v>
      </c>
      <c r="D4454">
        <v>0.01</v>
      </c>
      <c r="E4454" t="s">
        <v>14699</v>
      </c>
      <c r="F4454" t="s">
        <v>11921</v>
      </c>
      <c r="G4454">
        <v>5</v>
      </c>
    </row>
    <row r="4455" spans="1:7">
      <c r="A4455">
        <v>3905</v>
      </c>
      <c r="B4455" t="s">
        <v>3661</v>
      </c>
      <c r="C4455" t="s">
        <v>3654</v>
      </c>
      <c r="D4455">
        <v>0.1</v>
      </c>
      <c r="E4455" t="s">
        <v>166</v>
      </c>
      <c r="F4455" t="s">
        <v>3381</v>
      </c>
      <c r="G4455">
        <v>2</v>
      </c>
    </row>
    <row r="4456" spans="1:7">
      <c r="A4456">
        <v>5096</v>
      </c>
      <c r="B4456" t="s">
        <v>13488</v>
      </c>
      <c r="C4456" t="s">
        <v>14709</v>
      </c>
      <c r="D4456">
        <v>1</v>
      </c>
      <c r="E4456" t="s">
        <v>12625</v>
      </c>
      <c r="F4456" t="s">
        <v>13121</v>
      </c>
      <c r="G4456">
        <v>2</v>
      </c>
    </row>
    <row r="4457" spans="1:7">
      <c r="A4457">
        <v>5097</v>
      </c>
      <c r="B4457" t="s">
        <v>13488</v>
      </c>
      <c r="C4457" t="s">
        <v>17577</v>
      </c>
      <c r="D4457">
        <v>0.01</v>
      </c>
      <c r="E4457" t="s">
        <v>12625</v>
      </c>
      <c r="F4457" t="s">
        <v>13121</v>
      </c>
      <c r="G4457">
        <v>6</v>
      </c>
    </row>
    <row r="4458" spans="1:7">
      <c r="A4458">
        <v>1092</v>
      </c>
      <c r="B4458" t="s">
        <v>13488</v>
      </c>
      <c r="C4458" t="s">
        <v>17578</v>
      </c>
      <c r="D4458">
        <v>0.6</v>
      </c>
      <c r="E4458" t="s">
        <v>12625</v>
      </c>
      <c r="F4458" t="s">
        <v>12156</v>
      </c>
      <c r="G4458">
        <v>7</v>
      </c>
    </row>
    <row r="4459" spans="1:7">
      <c r="A4459">
        <v>54</v>
      </c>
      <c r="B4459" t="s">
        <v>17579</v>
      </c>
      <c r="C4459" t="s">
        <v>17580</v>
      </c>
      <c r="D4459">
        <v>0.01</v>
      </c>
      <c r="E4459" t="s">
        <v>74</v>
      </c>
      <c r="F4459" t="s">
        <v>14681</v>
      </c>
      <c r="G4459">
        <v>5</v>
      </c>
    </row>
    <row r="4460" spans="1:7">
      <c r="A4460">
        <v>11132</v>
      </c>
      <c r="B4460" t="s">
        <v>17579</v>
      </c>
      <c r="C4460" t="s">
        <v>5308</v>
      </c>
      <c r="D4460">
        <v>0.1</v>
      </c>
      <c r="E4460" t="s">
        <v>74</v>
      </c>
      <c r="F4460" t="s">
        <v>4512</v>
      </c>
      <c r="G4460">
        <v>5</v>
      </c>
    </row>
    <row r="4461" spans="1:7">
      <c r="A4461">
        <v>3077</v>
      </c>
      <c r="B4461" t="s">
        <v>17581</v>
      </c>
      <c r="C4461" t="s">
        <v>11166</v>
      </c>
      <c r="D4461">
        <v>0.01</v>
      </c>
      <c r="E4461" t="s">
        <v>80</v>
      </c>
      <c r="F4461" t="s">
        <v>11167</v>
      </c>
      <c r="G4461">
        <v>1</v>
      </c>
    </row>
    <row r="4462" spans="1:7">
      <c r="A4462">
        <v>5945</v>
      </c>
      <c r="B4462" t="s">
        <v>10510</v>
      </c>
      <c r="C4462" t="s">
        <v>10502</v>
      </c>
      <c r="D4462">
        <v>0.01</v>
      </c>
      <c r="E4462" t="s">
        <v>40</v>
      </c>
      <c r="F4462" t="s">
        <v>10160</v>
      </c>
      <c r="G4462">
        <v>5</v>
      </c>
    </row>
    <row r="4463" spans="1:7">
      <c r="A4463">
        <v>5946</v>
      </c>
      <c r="B4463" t="s">
        <v>10510</v>
      </c>
      <c r="C4463" t="s">
        <v>18498</v>
      </c>
      <c r="D4463">
        <v>0.01</v>
      </c>
      <c r="E4463" t="s">
        <v>40</v>
      </c>
      <c r="F4463" t="s">
        <v>15103</v>
      </c>
      <c r="G4463">
        <v>5</v>
      </c>
    </row>
    <row r="4464" spans="1:7">
      <c r="A4464">
        <v>55</v>
      </c>
      <c r="B4464" t="s">
        <v>1266</v>
      </c>
      <c r="C4464" t="s">
        <v>1267</v>
      </c>
      <c r="D4464">
        <v>0.01</v>
      </c>
      <c r="E4464" t="s">
        <v>123</v>
      </c>
      <c r="F4464" t="s">
        <v>41</v>
      </c>
      <c r="G4464">
        <v>3</v>
      </c>
    </row>
    <row r="4465" spans="1:7">
      <c r="A4465">
        <v>1841</v>
      </c>
      <c r="B4465" t="s">
        <v>1266</v>
      </c>
      <c r="C4465" t="s">
        <v>17582</v>
      </c>
      <c r="D4465">
        <v>0.01</v>
      </c>
      <c r="E4465" t="s">
        <v>123</v>
      </c>
      <c r="F4465" t="s">
        <v>14590</v>
      </c>
      <c r="G4465">
        <v>3</v>
      </c>
    </row>
    <row r="4466" spans="1:7">
      <c r="A4466">
        <v>332</v>
      </c>
      <c r="B4466" t="s">
        <v>2983</v>
      </c>
      <c r="C4466" t="s">
        <v>2984</v>
      </c>
      <c r="D4466">
        <v>0.01</v>
      </c>
      <c r="E4466" t="s">
        <v>74</v>
      </c>
      <c r="F4466" t="s">
        <v>2900</v>
      </c>
      <c r="G4466">
        <v>2</v>
      </c>
    </row>
    <row r="4467" spans="1:7">
      <c r="A4467">
        <v>830</v>
      </c>
      <c r="B4467" t="s">
        <v>9418</v>
      </c>
      <c r="C4467" t="s">
        <v>9412</v>
      </c>
      <c r="D4467">
        <v>0.01</v>
      </c>
      <c r="E4467" t="s">
        <v>74</v>
      </c>
      <c r="F4467" t="s">
        <v>9136</v>
      </c>
      <c r="G4467">
        <v>5</v>
      </c>
    </row>
    <row r="4468" spans="1:7">
      <c r="A4468">
        <v>966</v>
      </c>
      <c r="B4468" t="s">
        <v>11870</v>
      </c>
      <c r="C4468" t="s">
        <v>11864</v>
      </c>
      <c r="D4468">
        <v>0.01</v>
      </c>
      <c r="E4468" t="s">
        <v>107</v>
      </c>
      <c r="F4468" t="s">
        <v>11649</v>
      </c>
      <c r="G4468">
        <v>8</v>
      </c>
    </row>
    <row r="4469" spans="1:7">
      <c r="A4469">
        <v>6245</v>
      </c>
      <c r="B4469" t="s">
        <v>4344</v>
      </c>
      <c r="C4469" t="s">
        <v>4331</v>
      </c>
      <c r="D4469">
        <v>0.01</v>
      </c>
      <c r="E4469" t="s">
        <v>107</v>
      </c>
      <c r="F4469" t="s">
        <v>58</v>
      </c>
      <c r="G4469">
        <v>8</v>
      </c>
    </row>
    <row r="4470" spans="1:7">
      <c r="A4470">
        <v>56</v>
      </c>
      <c r="B4470" t="s">
        <v>2848</v>
      </c>
      <c r="C4470" t="s">
        <v>17583</v>
      </c>
      <c r="D4470">
        <v>0.8</v>
      </c>
      <c r="E4470" t="s">
        <v>595</v>
      </c>
      <c r="F4470" t="s">
        <v>13028</v>
      </c>
      <c r="G4470">
        <v>5</v>
      </c>
    </row>
    <row r="4471" spans="1:7">
      <c r="A4471">
        <v>11133</v>
      </c>
      <c r="B4471" t="s">
        <v>2848</v>
      </c>
      <c r="C4471" t="s">
        <v>16126</v>
      </c>
      <c r="D4471">
        <v>0.6</v>
      </c>
      <c r="E4471" t="s">
        <v>595</v>
      </c>
      <c r="F4471" t="s">
        <v>14771</v>
      </c>
      <c r="G4471">
        <v>5</v>
      </c>
    </row>
    <row r="4472" spans="1:7">
      <c r="A4472">
        <v>1842</v>
      </c>
      <c r="B4472" t="s">
        <v>2848</v>
      </c>
      <c r="C4472" t="s">
        <v>2849</v>
      </c>
      <c r="D4472">
        <v>0.01</v>
      </c>
      <c r="E4472" t="s">
        <v>595</v>
      </c>
      <c r="F4472" t="s">
        <v>14771</v>
      </c>
      <c r="G4472">
        <v>5</v>
      </c>
    </row>
    <row r="4473" spans="1:7">
      <c r="A4473">
        <v>4325</v>
      </c>
      <c r="B4473" t="s">
        <v>4597</v>
      </c>
      <c r="C4473" t="s">
        <v>17584</v>
      </c>
      <c r="D4473">
        <v>0.01</v>
      </c>
      <c r="E4473" t="s">
        <v>135</v>
      </c>
      <c r="F4473" t="s">
        <v>15376</v>
      </c>
      <c r="G4473">
        <v>3</v>
      </c>
    </row>
    <row r="4474" spans="1:7">
      <c r="A4474">
        <v>1844</v>
      </c>
      <c r="B4474" t="s">
        <v>15101</v>
      </c>
      <c r="C4474" t="s">
        <v>17585</v>
      </c>
      <c r="D4474">
        <v>0.05</v>
      </c>
      <c r="E4474" t="s">
        <v>595</v>
      </c>
      <c r="F4474" t="s">
        <v>14278</v>
      </c>
      <c r="G4474">
        <v>5</v>
      </c>
    </row>
    <row r="4475" spans="1:7">
      <c r="A4475">
        <v>1843</v>
      </c>
      <c r="B4475" t="s">
        <v>15101</v>
      </c>
      <c r="C4475" t="s">
        <v>16102</v>
      </c>
      <c r="D4475">
        <v>0.8</v>
      </c>
      <c r="E4475" t="s">
        <v>595</v>
      </c>
      <c r="F4475" t="s">
        <v>12660</v>
      </c>
      <c r="G4475">
        <v>5</v>
      </c>
    </row>
    <row r="4476" spans="1:7">
      <c r="A4476">
        <v>2115</v>
      </c>
      <c r="B4476" t="s">
        <v>10029</v>
      </c>
      <c r="C4476" t="s">
        <v>17586</v>
      </c>
      <c r="D4476">
        <v>0.01</v>
      </c>
      <c r="E4476" t="s">
        <v>74</v>
      </c>
      <c r="F4476" t="s">
        <v>9536</v>
      </c>
      <c r="G4476">
        <v>6</v>
      </c>
    </row>
    <row r="4477" spans="1:7">
      <c r="A4477">
        <v>2116</v>
      </c>
      <c r="B4477" t="s">
        <v>7084</v>
      </c>
      <c r="C4477" t="s">
        <v>17142</v>
      </c>
      <c r="D4477">
        <v>0.01</v>
      </c>
      <c r="E4477" t="s">
        <v>354</v>
      </c>
      <c r="F4477" t="s">
        <v>15396</v>
      </c>
      <c r="G4477">
        <v>5</v>
      </c>
    </row>
    <row r="4478" spans="1:7">
      <c r="A4478">
        <v>2398</v>
      </c>
      <c r="B4478" t="s">
        <v>6853</v>
      </c>
      <c r="C4478" t="s">
        <v>6849</v>
      </c>
      <c r="D4478">
        <v>0.8</v>
      </c>
      <c r="E4478" t="s">
        <v>354</v>
      </c>
      <c r="F4478" t="s">
        <v>6576</v>
      </c>
      <c r="G4478">
        <v>2</v>
      </c>
    </row>
    <row r="4479" spans="1:7">
      <c r="A4479">
        <v>6729</v>
      </c>
      <c r="B4479" t="s">
        <v>6853</v>
      </c>
      <c r="C4479" t="s">
        <v>12789</v>
      </c>
      <c r="D4479">
        <v>0.6</v>
      </c>
      <c r="E4479" t="s">
        <v>354</v>
      </c>
      <c r="F4479" t="s">
        <v>12660</v>
      </c>
      <c r="G4479">
        <v>2</v>
      </c>
    </row>
    <row r="4480" spans="1:7">
      <c r="A4480">
        <v>2399</v>
      </c>
      <c r="B4480" t="s">
        <v>8967</v>
      </c>
      <c r="C4480" t="s">
        <v>8952</v>
      </c>
      <c r="D4480">
        <v>0.01</v>
      </c>
      <c r="E4480" t="s">
        <v>67</v>
      </c>
      <c r="F4480" t="s">
        <v>8594</v>
      </c>
      <c r="G4480">
        <v>5</v>
      </c>
    </row>
    <row r="4481" spans="1:7">
      <c r="A4481">
        <v>216</v>
      </c>
      <c r="B4481" t="s">
        <v>8967</v>
      </c>
      <c r="C4481" t="s">
        <v>7632</v>
      </c>
      <c r="D4481">
        <v>0.1</v>
      </c>
      <c r="E4481" t="s">
        <v>107</v>
      </c>
      <c r="F4481" t="s">
        <v>7247</v>
      </c>
      <c r="G4481">
        <v>5</v>
      </c>
    </row>
    <row r="4482" spans="1:7">
      <c r="A4482">
        <v>2755</v>
      </c>
      <c r="B4482" t="s">
        <v>4386</v>
      </c>
      <c r="C4482" t="s">
        <v>4376</v>
      </c>
      <c r="D4482">
        <v>0.01</v>
      </c>
      <c r="E4482" t="s">
        <v>354</v>
      </c>
      <c r="F4482" t="s">
        <v>58</v>
      </c>
      <c r="G4482">
        <v>8</v>
      </c>
    </row>
    <row r="4483" spans="1:7">
      <c r="A4483">
        <v>2757</v>
      </c>
      <c r="B4483" t="s">
        <v>934</v>
      </c>
      <c r="C4483" t="s">
        <v>926</v>
      </c>
      <c r="D4483">
        <v>0.8</v>
      </c>
      <c r="E4483" t="s">
        <v>354</v>
      </c>
      <c r="F4483" t="s">
        <v>499</v>
      </c>
      <c r="G4483">
        <v>8</v>
      </c>
    </row>
    <row r="4484" spans="1:7">
      <c r="A4484">
        <v>2756</v>
      </c>
      <c r="B4484" t="s">
        <v>934</v>
      </c>
      <c r="C4484" t="s">
        <v>17587</v>
      </c>
      <c r="D4484">
        <v>0.6</v>
      </c>
      <c r="E4484" t="s">
        <v>12637</v>
      </c>
      <c r="F4484" t="s">
        <v>15369</v>
      </c>
      <c r="G4484">
        <v>8</v>
      </c>
    </row>
    <row r="4485" spans="1:7">
      <c r="A4485">
        <v>2758</v>
      </c>
      <c r="B4485" t="s">
        <v>934</v>
      </c>
      <c r="C4485" t="s">
        <v>17588</v>
      </c>
      <c r="D4485">
        <v>0.01</v>
      </c>
      <c r="E4485" t="s">
        <v>12637</v>
      </c>
      <c r="F4485" t="s">
        <v>15763</v>
      </c>
      <c r="G4485">
        <v>8</v>
      </c>
    </row>
    <row r="4486" spans="1:7">
      <c r="A4486">
        <v>3078</v>
      </c>
      <c r="B4486" t="s">
        <v>6745</v>
      </c>
      <c r="C4486" t="s">
        <v>6741</v>
      </c>
      <c r="D4486">
        <v>0.01</v>
      </c>
      <c r="E4486" t="s">
        <v>80</v>
      </c>
      <c r="F4486" t="s">
        <v>6576</v>
      </c>
      <c r="G4486">
        <v>2</v>
      </c>
    </row>
    <row r="4487" spans="1:7">
      <c r="A4487">
        <v>3079</v>
      </c>
      <c r="B4487" t="s">
        <v>4639</v>
      </c>
      <c r="C4487" t="s">
        <v>17589</v>
      </c>
      <c r="D4487">
        <v>0.01</v>
      </c>
      <c r="E4487" t="s">
        <v>166</v>
      </c>
      <c r="F4487" t="s">
        <v>15376</v>
      </c>
      <c r="G4487">
        <v>1</v>
      </c>
    </row>
    <row r="4488" spans="1:7">
      <c r="A4488">
        <v>3081</v>
      </c>
      <c r="B4488" t="s">
        <v>4639</v>
      </c>
      <c r="C4488" t="s">
        <v>16331</v>
      </c>
      <c r="D4488">
        <v>0.01</v>
      </c>
      <c r="E4488" t="s">
        <v>166</v>
      </c>
      <c r="F4488" t="s">
        <v>16332</v>
      </c>
      <c r="G4488">
        <v>1</v>
      </c>
    </row>
    <row r="4489" spans="1:7">
      <c r="A4489">
        <v>3080</v>
      </c>
      <c r="B4489" t="s">
        <v>4639</v>
      </c>
      <c r="C4489" t="s">
        <v>4636</v>
      </c>
      <c r="D4489">
        <v>0.01</v>
      </c>
      <c r="E4489" t="s">
        <v>166</v>
      </c>
      <c r="F4489" t="s">
        <v>4512</v>
      </c>
      <c r="G4489">
        <v>1</v>
      </c>
    </row>
    <row r="4490" spans="1:7">
      <c r="A4490">
        <v>3457</v>
      </c>
      <c r="B4490" t="s">
        <v>5634</v>
      </c>
      <c r="C4490" t="s">
        <v>17590</v>
      </c>
      <c r="D4490">
        <v>0.01</v>
      </c>
      <c r="E4490" t="s">
        <v>107</v>
      </c>
      <c r="F4490" t="s">
        <v>16397</v>
      </c>
      <c r="G4490">
        <v>8</v>
      </c>
    </row>
    <row r="4491" spans="1:7">
      <c r="A4491">
        <v>3456</v>
      </c>
      <c r="B4491" t="s">
        <v>5634</v>
      </c>
      <c r="C4491" t="s">
        <v>5621</v>
      </c>
      <c r="D4491">
        <v>0.1</v>
      </c>
      <c r="E4491" t="s">
        <v>107</v>
      </c>
      <c r="F4491" t="s">
        <v>4963</v>
      </c>
      <c r="G4491">
        <v>8</v>
      </c>
    </row>
    <row r="4492" spans="1:7">
      <c r="A4492">
        <v>702</v>
      </c>
      <c r="B4492" t="s">
        <v>984</v>
      </c>
      <c r="C4492" t="s">
        <v>2920</v>
      </c>
      <c r="D4492">
        <v>0.6</v>
      </c>
      <c r="E4492" t="s">
        <v>89</v>
      </c>
      <c r="F4492" t="s">
        <v>2900</v>
      </c>
      <c r="G4492">
        <v>1</v>
      </c>
    </row>
    <row r="4493" spans="1:7">
      <c r="A4493">
        <v>3906</v>
      </c>
      <c r="B4493" t="s">
        <v>984</v>
      </c>
      <c r="C4493" t="s">
        <v>976</v>
      </c>
      <c r="D4493">
        <v>0.6</v>
      </c>
      <c r="E4493" t="s">
        <v>89</v>
      </c>
      <c r="F4493" t="s">
        <v>41</v>
      </c>
      <c r="G4493">
        <v>1</v>
      </c>
    </row>
    <row r="4494" spans="1:7">
      <c r="A4494">
        <v>831</v>
      </c>
      <c r="B4494" t="s">
        <v>7841</v>
      </c>
      <c r="C4494" t="s">
        <v>9181</v>
      </c>
      <c r="D4494">
        <v>0.01</v>
      </c>
      <c r="E4494" t="s">
        <v>166</v>
      </c>
      <c r="F4494" t="s">
        <v>9136</v>
      </c>
      <c r="G4494">
        <v>1</v>
      </c>
    </row>
    <row r="4495" spans="1:7">
      <c r="A4495">
        <v>4326</v>
      </c>
      <c r="B4495" t="s">
        <v>7841</v>
      </c>
      <c r="C4495" t="s">
        <v>14785</v>
      </c>
      <c r="D4495">
        <v>0.01</v>
      </c>
      <c r="E4495" t="s">
        <v>166</v>
      </c>
      <c r="F4495" t="s">
        <v>14771</v>
      </c>
      <c r="G4495">
        <v>1</v>
      </c>
    </row>
    <row r="4496" spans="1:7">
      <c r="A4496">
        <v>3907</v>
      </c>
      <c r="B4496" t="s">
        <v>17591</v>
      </c>
      <c r="C4496" t="s">
        <v>17089</v>
      </c>
      <c r="D4496">
        <v>0.01</v>
      </c>
      <c r="E4496" t="s">
        <v>67</v>
      </c>
      <c r="F4496" t="s">
        <v>14771</v>
      </c>
      <c r="G4496">
        <v>5</v>
      </c>
    </row>
    <row r="4497" spans="1:7">
      <c r="A4497">
        <v>3908</v>
      </c>
      <c r="B4497" t="s">
        <v>17591</v>
      </c>
      <c r="C4497" t="s">
        <v>17592</v>
      </c>
      <c r="D4497">
        <v>0.01</v>
      </c>
      <c r="E4497" t="s">
        <v>67</v>
      </c>
      <c r="F4497" t="s">
        <v>12334</v>
      </c>
      <c r="G4497">
        <v>5</v>
      </c>
    </row>
    <row r="4498" spans="1:7">
      <c r="A4498">
        <v>832</v>
      </c>
      <c r="B4498" t="s">
        <v>11322</v>
      </c>
      <c r="C4498" t="s">
        <v>11317</v>
      </c>
      <c r="D4498">
        <v>0.01</v>
      </c>
      <c r="E4498" t="s">
        <v>80</v>
      </c>
      <c r="F4498" t="s">
        <v>11295</v>
      </c>
      <c r="G4498">
        <v>2</v>
      </c>
    </row>
    <row r="4499" spans="1:7">
      <c r="A4499">
        <v>5098</v>
      </c>
      <c r="B4499" t="s">
        <v>8895</v>
      </c>
      <c r="C4499" t="s">
        <v>8889</v>
      </c>
      <c r="D4499">
        <v>0.01</v>
      </c>
      <c r="E4499" t="s">
        <v>89</v>
      </c>
      <c r="F4499" t="s">
        <v>8594</v>
      </c>
      <c r="G4499">
        <v>3</v>
      </c>
    </row>
    <row r="4500" spans="1:7">
      <c r="A4500">
        <v>5437</v>
      </c>
      <c r="B4500" t="s">
        <v>17593</v>
      </c>
      <c r="C4500" t="s">
        <v>16909</v>
      </c>
      <c r="D4500">
        <v>0.01</v>
      </c>
      <c r="E4500" t="s">
        <v>80</v>
      </c>
      <c r="F4500" t="s">
        <v>15103</v>
      </c>
      <c r="G4500">
        <v>7</v>
      </c>
    </row>
    <row r="4501" spans="1:7">
      <c r="A4501">
        <v>6246</v>
      </c>
      <c r="B4501" t="s">
        <v>4346</v>
      </c>
      <c r="C4501" t="s">
        <v>4331</v>
      </c>
      <c r="D4501">
        <v>0.01</v>
      </c>
      <c r="E4501" t="s">
        <v>107</v>
      </c>
      <c r="F4501" t="s">
        <v>58</v>
      </c>
      <c r="G4501">
        <v>8</v>
      </c>
    </row>
    <row r="4502" spans="1:7">
      <c r="A4502">
        <v>6407</v>
      </c>
      <c r="B4502" t="s">
        <v>13348</v>
      </c>
      <c r="C4502" t="s">
        <v>13320</v>
      </c>
      <c r="D4502">
        <v>0.01</v>
      </c>
      <c r="E4502" t="s">
        <v>203</v>
      </c>
      <c r="F4502" t="s">
        <v>13121</v>
      </c>
      <c r="G4502">
        <v>1</v>
      </c>
    </row>
    <row r="4503" spans="1:7">
      <c r="A4503">
        <v>1845</v>
      </c>
      <c r="B4503" t="s">
        <v>1125</v>
      </c>
      <c r="C4503" t="s">
        <v>1126</v>
      </c>
      <c r="D4503">
        <v>0.01</v>
      </c>
      <c r="E4503" t="s">
        <v>89</v>
      </c>
      <c r="F4503" t="s">
        <v>41</v>
      </c>
      <c r="G4503">
        <v>2</v>
      </c>
    </row>
    <row r="4504" spans="1:7">
      <c r="A4504">
        <v>1951</v>
      </c>
      <c r="B4504" t="s">
        <v>6491</v>
      </c>
      <c r="C4504" t="s">
        <v>6485</v>
      </c>
      <c r="D4504">
        <v>1</v>
      </c>
      <c r="E4504" t="s">
        <v>203</v>
      </c>
      <c r="F4504" t="s">
        <v>5790</v>
      </c>
      <c r="G4504">
        <v>7</v>
      </c>
    </row>
    <row r="4505" spans="1:7">
      <c r="A4505">
        <v>2759</v>
      </c>
      <c r="B4505" t="s">
        <v>4250</v>
      </c>
      <c r="C4505" t="s">
        <v>18535</v>
      </c>
      <c r="D4505">
        <v>0.01</v>
      </c>
      <c r="E4505" t="s">
        <v>49</v>
      </c>
      <c r="F4505" t="s">
        <v>10160</v>
      </c>
      <c r="G4505">
        <v>7</v>
      </c>
    </row>
    <row r="4506" spans="1:7">
      <c r="A4506">
        <v>2761</v>
      </c>
      <c r="B4506" t="s">
        <v>4250</v>
      </c>
      <c r="C4506" t="s">
        <v>18485</v>
      </c>
      <c r="D4506">
        <v>0.01</v>
      </c>
      <c r="E4506" t="s">
        <v>49</v>
      </c>
      <c r="F4506" t="s">
        <v>14699</v>
      </c>
      <c r="G4506">
        <v>7</v>
      </c>
    </row>
    <row r="4507" spans="1:7">
      <c r="A4507">
        <v>2760</v>
      </c>
      <c r="B4507" t="s">
        <v>4250</v>
      </c>
      <c r="C4507" t="s">
        <v>4252</v>
      </c>
      <c r="D4507">
        <v>0.1</v>
      </c>
      <c r="E4507" t="s">
        <v>49</v>
      </c>
      <c r="F4507" t="s">
        <v>3381</v>
      </c>
      <c r="G4507">
        <v>7</v>
      </c>
    </row>
    <row r="4508" spans="1:7">
      <c r="A4508">
        <v>6718</v>
      </c>
      <c r="B4508" t="s">
        <v>341</v>
      </c>
      <c r="C4508" t="s">
        <v>336</v>
      </c>
      <c r="D4508">
        <v>0.8</v>
      </c>
      <c r="F4508" t="s">
        <v>68</v>
      </c>
      <c r="G4508">
        <v>2</v>
      </c>
    </row>
    <row r="4509" spans="1:7">
      <c r="A4509">
        <v>2400</v>
      </c>
      <c r="B4509" t="s">
        <v>4035</v>
      </c>
      <c r="C4509" t="s">
        <v>4036</v>
      </c>
      <c r="D4509">
        <v>0.01</v>
      </c>
      <c r="E4509" t="s">
        <v>80</v>
      </c>
      <c r="F4509" t="s">
        <v>3381</v>
      </c>
      <c r="G4509">
        <v>5</v>
      </c>
    </row>
    <row r="4510" spans="1:7">
      <c r="A4510">
        <v>2401</v>
      </c>
      <c r="B4510" t="s">
        <v>5626</v>
      </c>
      <c r="C4510" t="s">
        <v>5621</v>
      </c>
      <c r="D4510">
        <v>0.01</v>
      </c>
      <c r="E4510" t="s">
        <v>107</v>
      </c>
      <c r="F4510" t="s">
        <v>4963</v>
      </c>
      <c r="G4510">
        <v>8</v>
      </c>
    </row>
    <row r="4511" spans="1:7">
      <c r="A4511">
        <v>10571</v>
      </c>
      <c r="B4511" t="s">
        <v>11157</v>
      </c>
      <c r="C4511" t="s">
        <v>11150</v>
      </c>
      <c r="D4511">
        <v>0.8</v>
      </c>
      <c r="F4511" t="s">
        <v>10870</v>
      </c>
      <c r="G4511">
        <v>8</v>
      </c>
    </row>
    <row r="4512" spans="1:7">
      <c r="A4512">
        <v>2762</v>
      </c>
      <c r="B4512" t="s">
        <v>7127</v>
      </c>
      <c r="C4512" t="s">
        <v>7110</v>
      </c>
      <c r="D4512">
        <v>0.01</v>
      </c>
      <c r="E4512" t="s">
        <v>203</v>
      </c>
      <c r="F4512" t="s">
        <v>6576</v>
      </c>
      <c r="G4512">
        <v>5</v>
      </c>
    </row>
    <row r="4513" spans="1:7">
      <c r="A4513">
        <v>333</v>
      </c>
      <c r="B4513" t="s">
        <v>6755</v>
      </c>
      <c r="C4513" t="s">
        <v>12012</v>
      </c>
      <c r="D4513">
        <v>0.8</v>
      </c>
      <c r="E4513" t="s">
        <v>80</v>
      </c>
      <c r="F4513" t="s">
        <v>11921</v>
      </c>
      <c r="G4513">
        <v>2</v>
      </c>
    </row>
    <row r="4514" spans="1:7">
      <c r="A4514">
        <v>2763</v>
      </c>
      <c r="B4514" t="s">
        <v>6755</v>
      </c>
      <c r="C4514" t="s">
        <v>17331</v>
      </c>
      <c r="D4514">
        <v>0.01</v>
      </c>
      <c r="E4514" t="s">
        <v>80</v>
      </c>
      <c r="F4514" t="s">
        <v>15396</v>
      </c>
      <c r="G4514">
        <v>2</v>
      </c>
    </row>
    <row r="4515" spans="1:7">
      <c r="A4515">
        <v>2764</v>
      </c>
      <c r="B4515" t="s">
        <v>13303</v>
      </c>
      <c r="C4515" t="s">
        <v>18536</v>
      </c>
      <c r="D4515">
        <v>0.01</v>
      </c>
      <c r="E4515" t="s">
        <v>40</v>
      </c>
      <c r="F4515" t="s">
        <v>13121</v>
      </c>
      <c r="G4515">
        <v>1</v>
      </c>
    </row>
    <row r="4516" spans="1:7">
      <c r="A4516">
        <v>3082</v>
      </c>
      <c r="B4516" t="s">
        <v>17596</v>
      </c>
      <c r="C4516" t="s">
        <v>384</v>
      </c>
      <c r="D4516">
        <v>0.01</v>
      </c>
      <c r="E4516" t="s">
        <v>203</v>
      </c>
      <c r="F4516" t="s">
        <v>68</v>
      </c>
      <c r="G4516">
        <v>2</v>
      </c>
    </row>
    <row r="4517" spans="1:7">
      <c r="A4517">
        <v>439</v>
      </c>
      <c r="B4517" t="s">
        <v>12011</v>
      </c>
      <c r="C4517" t="s">
        <v>12012</v>
      </c>
      <c r="D4517">
        <v>0.01</v>
      </c>
      <c r="E4517" t="s">
        <v>80</v>
      </c>
      <c r="F4517" t="s">
        <v>11921</v>
      </c>
      <c r="G4517">
        <v>2</v>
      </c>
    </row>
    <row r="4518" spans="1:7">
      <c r="A4518">
        <v>3083</v>
      </c>
      <c r="B4518" t="s">
        <v>14500</v>
      </c>
      <c r="C4518" t="s">
        <v>14496</v>
      </c>
      <c r="D4518">
        <v>0.01</v>
      </c>
      <c r="E4518" t="s">
        <v>166</v>
      </c>
      <c r="F4518" t="s">
        <v>14278</v>
      </c>
      <c r="G4518">
        <v>3</v>
      </c>
    </row>
    <row r="4519" spans="1:7">
      <c r="A4519">
        <v>7303</v>
      </c>
      <c r="B4519" t="s">
        <v>6061</v>
      </c>
      <c r="C4519" t="s">
        <v>6042</v>
      </c>
      <c r="D4519">
        <v>0.8</v>
      </c>
      <c r="E4519" t="s">
        <v>80</v>
      </c>
      <c r="F4519" t="s">
        <v>5790</v>
      </c>
      <c r="G4519">
        <v>3</v>
      </c>
    </row>
    <row r="4520" spans="1:7">
      <c r="A4520">
        <v>3458</v>
      </c>
      <c r="B4520" t="s">
        <v>13812</v>
      </c>
      <c r="C4520" t="s">
        <v>13784</v>
      </c>
      <c r="D4520">
        <v>0.01</v>
      </c>
      <c r="E4520" t="s">
        <v>67</v>
      </c>
      <c r="F4520" t="s">
        <v>13121</v>
      </c>
      <c r="G4520">
        <v>5</v>
      </c>
    </row>
    <row r="4521" spans="1:7">
      <c r="A4521">
        <v>11641</v>
      </c>
      <c r="B4521" t="s">
        <v>11909</v>
      </c>
      <c r="C4521" t="s">
        <v>17597</v>
      </c>
      <c r="D4521">
        <v>0.5</v>
      </c>
      <c r="F4521" t="s">
        <v>15441</v>
      </c>
      <c r="G4521">
        <v>8</v>
      </c>
    </row>
    <row r="4522" spans="1:7">
      <c r="A4522">
        <v>3459</v>
      </c>
      <c r="B4522" t="s">
        <v>11909</v>
      </c>
      <c r="C4522" t="s">
        <v>17598</v>
      </c>
      <c r="D4522">
        <v>0.01</v>
      </c>
      <c r="F4522" t="s">
        <v>15338</v>
      </c>
      <c r="G4522">
        <v>8</v>
      </c>
    </row>
    <row r="4523" spans="1:7">
      <c r="A4523">
        <v>568</v>
      </c>
      <c r="B4523" t="s">
        <v>11909</v>
      </c>
      <c r="C4523" t="s">
        <v>11905</v>
      </c>
      <c r="D4523">
        <v>0.8</v>
      </c>
      <c r="E4523" t="s">
        <v>203</v>
      </c>
      <c r="F4523" t="s">
        <v>11649</v>
      </c>
      <c r="G4523">
        <v>8</v>
      </c>
    </row>
    <row r="4524" spans="1:7">
      <c r="A4524">
        <v>6791</v>
      </c>
      <c r="B4524" t="s">
        <v>11909</v>
      </c>
      <c r="C4524" t="s">
        <v>16415</v>
      </c>
      <c r="D4524">
        <v>0.6</v>
      </c>
      <c r="F4524" t="s">
        <v>15338</v>
      </c>
      <c r="G4524">
        <v>8</v>
      </c>
    </row>
    <row r="4525" spans="1:7">
      <c r="A4525">
        <v>6926</v>
      </c>
      <c r="B4525" t="s">
        <v>4008</v>
      </c>
      <c r="C4525" t="s">
        <v>8395</v>
      </c>
      <c r="D4525">
        <v>0.6</v>
      </c>
      <c r="E4525" t="s">
        <v>67</v>
      </c>
      <c r="F4525" t="s">
        <v>8093</v>
      </c>
      <c r="G4525">
        <v>5</v>
      </c>
    </row>
    <row r="4526" spans="1:7">
      <c r="A4526">
        <v>3460</v>
      </c>
      <c r="B4526" t="s">
        <v>4008</v>
      </c>
      <c r="C4526" t="s">
        <v>3995</v>
      </c>
      <c r="D4526">
        <v>0.8</v>
      </c>
      <c r="E4526" t="s">
        <v>67</v>
      </c>
      <c r="F4526" t="s">
        <v>3381</v>
      </c>
      <c r="G4526">
        <v>5</v>
      </c>
    </row>
    <row r="4527" spans="1:7">
      <c r="A4527">
        <v>3461</v>
      </c>
      <c r="B4527" t="s">
        <v>12575</v>
      </c>
      <c r="C4527" t="s">
        <v>12417</v>
      </c>
      <c r="D4527">
        <v>0.01</v>
      </c>
      <c r="E4527" t="s">
        <v>74</v>
      </c>
      <c r="F4527" t="s">
        <v>12334</v>
      </c>
      <c r="G4527">
        <v>3</v>
      </c>
    </row>
    <row r="4528" spans="1:7">
      <c r="A4528">
        <v>7023</v>
      </c>
      <c r="B4528" t="s">
        <v>12575</v>
      </c>
      <c r="C4528" t="s">
        <v>12562</v>
      </c>
      <c r="D4528">
        <v>0.8</v>
      </c>
      <c r="E4528" t="s">
        <v>74</v>
      </c>
      <c r="F4528" t="s">
        <v>12334</v>
      </c>
      <c r="G4528">
        <v>7</v>
      </c>
    </row>
    <row r="4529" spans="1:7">
      <c r="A4529">
        <v>3909</v>
      </c>
      <c r="B4529" t="s">
        <v>8021</v>
      </c>
      <c r="C4529" t="s">
        <v>16126</v>
      </c>
      <c r="D4529">
        <v>0.01</v>
      </c>
      <c r="E4529" t="s">
        <v>595</v>
      </c>
      <c r="F4529" t="s">
        <v>14771</v>
      </c>
      <c r="G4529">
        <v>5</v>
      </c>
    </row>
    <row r="4530" spans="1:7">
      <c r="A4530">
        <v>4327</v>
      </c>
      <c r="B4530" t="s">
        <v>17599</v>
      </c>
      <c r="C4530" t="s">
        <v>10084</v>
      </c>
      <c r="D4530">
        <v>0.01</v>
      </c>
      <c r="E4530" t="s">
        <v>595</v>
      </c>
      <c r="F4530" t="s">
        <v>9536</v>
      </c>
      <c r="G4530">
        <v>7</v>
      </c>
    </row>
    <row r="4531" spans="1:7">
      <c r="A4531">
        <v>3910</v>
      </c>
      <c r="B4531" t="s">
        <v>10237</v>
      </c>
      <c r="C4531" t="s">
        <v>10231</v>
      </c>
      <c r="D4531">
        <v>0.01</v>
      </c>
      <c r="E4531" t="s">
        <v>40</v>
      </c>
      <c r="F4531" t="s">
        <v>10160</v>
      </c>
      <c r="G4531">
        <v>1</v>
      </c>
    </row>
    <row r="4532" spans="1:7">
      <c r="A4532">
        <v>11804</v>
      </c>
      <c r="B4532" t="s">
        <v>8709</v>
      </c>
      <c r="C4532" t="s">
        <v>13268</v>
      </c>
      <c r="D4532">
        <v>0.8</v>
      </c>
      <c r="F4532" t="s">
        <v>13121</v>
      </c>
      <c r="G4532">
        <v>1</v>
      </c>
    </row>
    <row r="4533" spans="1:7">
      <c r="A4533">
        <v>3912</v>
      </c>
      <c r="B4533" t="s">
        <v>4839</v>
      </c>
      <c r="C4533" t="s">
        <v>4841</v>
      </c>
      <c r="D4533">
        <v>0.8</v>
      </c>
      <c r="E4533" t="s">
        <v>354</v>
      </c>
      <c r="F4533" t="s">
        <v>4512</v>
      </c>
      <c r="G4533">
        <v>2</v>
      </c>
    </row>
    <row r="4534" spans="1:7">
      <c r="A4534">
        <v>11136</v>
      </c>
      <c r="B4534" t="s">
        <v>4839</v>
      </c>
      <c r="C4534" t="s">
        <v>17600</v>
      </c>
      <c r="D4534">
        <v>0.1</v>
      </c>
      <c r="E4534" t="s">
        <v>12637</v>
      </c>
      <c r="F4534" t="s">
        <v>14771</v>
      </c>
      <c r="G4534">
        <v>2</v>
      </c>
    </row>
    <row r="4535" spans="1:7">
      <c r="A4535">
        <v>3911</v>
      </c>
      <c r="B4535" t="s">
        <v>4839</v>
      </c>
      <c r="C4535" t="s">
        <v>17601</v>
      </c>
      <c r="D4535">
        <v>0.01</v>
      </c>
      <c r="E4535" t="s">
        <v>12637</v>
      </c>
      <c r="F4535" t="s">
        <v>14771</v>
      </c>
      <c r="G4535">
        <v>2</v>
      </c>
    </row>
    <row r="4536" spans="1:7">
      <c r="A4536">
        <v>703</v>
      </c>
      <c r="B4536" t="s">
        <v>9198</v>
      </c>
      <c r="C4536" t="s">
        <v>9200</v>
      </c>
      <c r="D4536">
        <v>0.01</v>
      </c>
      <c r="E4536" t="s">
        <v>40</v>
      </c>
      <c r="F4536" t="s">
        <v>9136</v>
      </c>
      <c r="G4536">
        <v>1</v>
      </c>
    </row>
    <row r="4537" spans="1:7">
      <c r="A4537">
        <v>3913</v>
      </c>
      <c r="B4537" t="s">
        <v>17602</v>
      </c>
      <c r="C4537" t="s">
        <v>601</v>
      </c>
      <c r="D4537">
        <v>0.01</v>
      </c>
      <c r="E4537" t="s">
        <v>40</v>
      </c>
      <c r="F4537" t="s">
        <v>499</v>
      </c>
      <c r="G4537">
        <v>4</v>
      </c>
    </row>
    <row r="4538" spans="1:7">
      <c r="A4538">
        <v>4328</v>
      </c>
      <c r="B4538" t="s">
        <v>12374</v>
      </c>
      <c r="C4538" t="s">
        <v>2381</v>
      </c>
      <c r="D4538">
        <v>0.01</v>
      </c>
      <c r="F4538" t="s">
        <v>2210</v>
      </c>
      <c r="G4538">
        <v>2</v>
      </c>
    </row>
    <row r="4539" spans="1:7">
      <c r="A4539">
        <v>4329</v>
      </c>
      <c r="B4539" t="s">
        <v>4650</v>
      </c>
      <c r="C4539" t="s">
        <v>4636</v>
      </c>
      <c r="D4539">
        <v>0.01</v>
      </c>
      <c r="E4539" t="s">
        <v>166</v>
      </c>
      <c r="F4539" t="s">
        <v>4512</v>
      </c>
      <c r="G4539">
        <v>1</v>
      </c>
    </row>
    <row r="4540" spans="1:7">
      <c r="A4540">
        <v>833</v>
      </c>
      <c r="B4540" t="s">
        <v>7115</v>
      </c>
      <c r="C4540" t="s">
        <v>17603</v>
      </c>
      <c r="D4540">
        <v>0.1</v>
      </c>
      <c r="E4540" t="s">
        <v>80</v>
      </c>
      <c r="F4540" t="s">
        <v>11921</v>
      </c>
      <c r="G4540">
        <v>5</v>
      </c>
    </row>
    <row r="4541" spans="1:7">
      <c r="A4541">
        <v>834</v>
      </c>
      <c r="B4541" t="s">
        <v>14619</v>
      </c>
      <c r="C4541" t="s">
        <v>7476</v>
      </c>
      <c r="D4541">
        <v>0.6</v>
      </c>
      <c r="F4541" t="s">
        <v>7247</v>
      </c>
      <c r="G4541">
        <v>2</v>
      </c>
    </row>
    <row r="4542" spans="1:7">
      <c r="A4542">
        <v>4330</v>
      </c>
      <c r="B4542" t="s">
        <v>14619</v>
      </c>
      <c r="C4542" t="s">
        <v>14599</v>
      </c>
      <c r="D4542">
        <v>0.8</v>
      </c>
      <c r="F4542" t="s">
        <v>14278</v>
      </c>
      <c r="G4542">
        <v>5</v>
      </c>
    </row>
    <row r="4543" spans="1:7">
      <c r="A4543">
        <v>4718</v>
      </c>
      <c r="B4543" t="s">
        <v>17604</v>
      </c>
      <c r="C4543" t="s">
        <v>14599</v>
      </c>
      <c r="D4543">
        <v>0.01</v>
      </c>
      <c r="F4543" t="s">
        <v>14278</v>
      </c>
      <c r="G4543">
        <v>5</v>
      </c>
    </row>
    <row r="4544" spans="1:7">
      <c r="A4544">
        <v>4719</v>
      </c>
      <c r="B4544" t="s">
        <v>885</v>
      </c>
      <c r="C4544" t="s">
        <v>876</v>
      </c>
      <c r="D4544">
        <v>0.01</v>
      </c>
      <c r="E4544" t="s">
        <v>80</v>
      </c>
      <c r="F4544" t="s">
        <v>499</v>
      </c>
      <c r="G4544">
        <v>8</v>
      </c>
    </row>
    <row r="4545" spans="1:7">
      <c r="A4545">
        <v>4720</v>
      </c>
      <c r="B4545" t="s">
        <v>6356</v>
      </c>
      <c r="C4545" t="s">
        <v>6349</v>
      </c>
      <c r="D4545">
        <v>0.01</v>
      </c>
      <c r="F4545" t="s">
        <v>5790</v>
      </c>
      <c r="G4545">
        <v>5</v>
      </c>
    </row>
    <row r="4546" spans="1:7">
      <c r="A4546">
        <v>1093</v>
      </c>
      <c r="B4546" t="s">
        <v>9452</v>
      </c>
      <c r="C4546" t="s">
        <v>9442</v>
      </c>
      <c r="D4546">
        <v>0.01</v>
      </c>
      <c r="E4546" t="s">
        <v>595</v>
      </c>
      <c r="F4546" t="s">
        <v>9136</v>
      </c>
      <c r="G4546">
        <v>5</v>
      </c>
    </row>
    <row r="4547" spans="1:7">
      <c r="A4547">
        <v>1094</v>
      </c>
      <c r="B4547" t="s">
        <v>8590</v>
      </c>
      <c r="C4547" t="s">
        <v>11416</v>
      </c>
      <c r="D4547">
        <v>0.01</v>
      </c>
      <c r="E4547" t="s">
        <v>595</v>
      </c>
      <c r="F4547" t="s">
        <v>11343</v>
      </c>
      <c r="G4547">
        <v>8</v>
      </c>
    </row>
    <row r="4548" spans="1:7">
      <c r="A4548">
        <v>967</v>
      </c>
      <c r="B4548" t="s">
        <v>12724</v>
      </c>
      <c r="C4548" t="s">
        <v>9181</v>
      </c>
      <c r="D4548">
        <v>0.01</v>
      </c>
      <c r="E4548" t="s">
        <v>166</v>
      </c>
      <c r="F4548" t="s">
        <v>9136</v>
      </c>
      <c r="G4548">
        <v>1</v>
      </c>
    </row>
    <row r="4549" spans="1:7">
      <c r="A4549">
        <v>5438</v>
      </c>
      <c r="B4549" t="s">
        <v>10283</v>
      </c>
      <c r="C4549" t="s">
        <v>10278</v>
      </c>
      <c r="D4549">
        <v>0.01</v>
      </c>
      <c r="E4549" t="s">
        <v>49</v>
      </c>
      <c r="F4549" t="s">
        <v>10160</v>
      </c>
      <c r="G4549">
        <v>2</v>
      </c>
    </row>
    <row r="4550" spans="1:7">
      <c r="A4550">
        <v>11137</v>
      </c>
      <c r="B4550" t="s">
        <v>10283</v>
      </c>
      <c r="C4550" t="s">
        <v>8208</v>
      </c>
      <c r="D4550">
        <v>0.1</v>
      </c>
      <c r="E4550" t="s">
        <v>49</v>
      </c>
      <c r="F4550" t="s">
        <v>8093</v>
      </c>
      <c r="G4550">
        <v>2</v>
      </c>
    </row>
    <row r="4551" spans="1:7">
      <c r="A4551">
        <v>1194</v>
      </c>
      <c r="B4551" t="s">
        <v>7609</v>
      </c>
      <c r="C4551" t="s">
        <v>7600</v>
      </c>
      <c r="D4551">
        <v>0.01</v>
      </c>
      <c r="E4551" t="s">
        <v>67</v>
      </c>
      <c r="F4551" t="s">
        <v>7247</v>
      </c>
      <c r="G4551">
        <v>5</v>
      </c>
    </row>
    <row r="4552" spans="1:7">
      <c r="A4552">
        <v>1310</v>
      </c>
      <c r="B4552" t="s">
        <v>4337</v>
      </c>
      <c r="C4552" t="s">
        <v>16483</v>
      </c>
      <c r="D4552">
        <v>0.6</v>
      </c>
      <c r="E4552" t="s">
        <v>107</v>
      </c>
      <c r="F4552" t="s">
        <v>11343</v>
      </c>
      <c r="G4552">
        <v>8</v>
      </c>
    </row>
    <row r="4553" spans="1:7">
      <c r="A4553">
        <v>5723</v>
      </c>
      <c r="B4553" t="s">
        <v>4337</v>
      </c>
      <c r="C4553" t="s">
        <v>4331</v>
      </c>
      <c r="D4553">
        <v>0.8</v>
      </c>
      <c r="E4553" t="s">
        <v>107</v>
      </c>
      <c r="F4553" t="s">
        <v>58</v>
      </c>
      <c r="G4553">
        <v>8</v>
      </c>
    </row>
    <row r="4554" spans="1:7">
      <c r="A4554">
        <v>5947</v>
      </c>
      <c r="B4554" t="s">
        <v>5782</v>
      </c>
      <c r="C4554" t="s">
        <v>5761</v>
      </c>
      <c r="D4554">
        <v>0.01</v>
      </c>
      <c r="E4554" t="s">
        <v>203</v>
      </c>
      <c r="F4554" t="s">
        <v>4963</v>
      </c>
      <c r="G4554">
        <v>8</v>
      </c>
    </row>
    <row r="4555" spans="1:7">
      <c r="A4555">
        <v>1458</v>
      </c>
      <c r="B4555" t="s">
        <v>11117</v>
      </c>
      <c r="C4555" t="s">
        <v>17300</v>
      </c>
      <c r="D4555">
        <v>0.01</v>
      </c>
      <c r="E4555" t="s">
        <v>67</v>
      </c>
      <c r="F4555" t="s">
        <v>15363</v>
      </c>
      <c r="G4555">
        <v>8</v>
      </c>
    </row>
    <row r="4556" spans="1:7">
      <c r="A4556">
        <v>1459</v>
      </c>
      <c r="B4556" t="s">
        <v>11117</v>
      </c>
      <c r="C4556" t="s">
        <v>11859</v>
      </c>
      <c r="D4556">
        <v>0.01</v>
      </c>
      <c r="E4556" t="s">
        <v>67</v>
      </c>
      <c r="F4556" t="s">
        <v>11649</v>
      </c>
      <c r="G4556">
        <v>8</v>
      </c>
    </row>
    <row r="4557" spans="1:7">
      <c r="A4557">
        <v>6247</v>
      </c>
      <c r="B4557" t="s">
        <v>14501</v>
      </c>
      <c r="C4557" t="s">
        <v>14496</v>
      </c>
      <c r="D4557">
        <v>0.8</v>
      </c>
      <c r="E4557" t="s">
        <v>166</v>
      </c>
      <c r="F4557" t="s">
        <v>14278</v>
      </c>
      <c r="G4557">
        <v>3</v>
      </c>
    </row>
    <row r="4558" spans="1:7">
      <c r="A4558">
        <v>6248</v>
      </c>
      <c r="B4558" t="s">
        <v>3175</v>
      </c>
      <c r="C4558" t="s">
        <v>16845</v>
      </c>
      <c r="D4558">
        <v>0.01</v>
      </c>
      <c r="E4558" t="s">
        <v>135</v>
      </c>
      <c r="F4558" t="s">
        <v>15305</v>
      </c>
      <c r="G4558">
        <v>4</v>
      </c>
    </row>
    <row r="4559" spans="1:7">
      <c r="A4559">
        <v>6343</v>
      </c>
      <c r="B4559" t="s">
        <v>1321</v>
      </c>
      <c r="C4559" t="s">
        <v>1318</v>
      </c>
      <c r="D4559">
        <v>0.01</v>
      </c>
      <c r="E4559" t="s">
        <v>203</v>
      </c>
      <c r="F4559" t="s">
        <v>41</v>
      </c>
      <c r="G4559">
        <v>3</v>
      </c>
    </row>
    <row r="4560" spans="1:7">
      <c r="A4560">
        <v>6717</v>
      </c>
      <c r="B4560" t="s">
        <v>11595</v>
      </c>
      <c r="C4560" t="s">
        <v>11591</v>
      </c>
      <c r="D4560">
        <v>0.8</v>
      </c>
      <c r="E4560" t="s">
        <v>203</v>
      </c>
      <c r="F4560" t="s">
        <v>11432</v>
      </c>
      <c r="G4560">
        <v>2</v>
      </c>
    </row>
    <row r="4561" spans="1:7">
      <c r="A4561">
        <v>1952</v>
      </c>
      <c r="B4561" t="s">
        <v>1566</v>
      </c>
      <c r="C4561" t="s">
        <v>1563</v>
      </c>
      <c r="D4561">
        <v>0.01</v>
      </c>
      <c r="E4561" t="s">
        <v>203</v>
      </c>
      <c r="F4561" t="s">
        <v>41</v>
      </c>
      <c r="G4561">
        <v>5</v>
      </c>
    </row>
    <row r="4562" spans="1:7">
      <c r="A4562">
        <v>3914</v>
      </c>
      <c r="B4562" t="s">
        <v>556</v>
      </c>
      <c r="C4562" t="s">
        <v>849</v>
      </c>
      <c r="D4562">
        <v>0.5</v>
      </c>
      <c r="E4562" t="s">
        <v>67</v>
      </c>
      <c r="F4562" t="s">
        <v>499</v>
      </c>
      <c r="G4562">
        <v>8</v>
      </c>
    </row>
    <row r="4563" spans="1:7">
      <c r="A4563">
        <v>3915</v>
      </c>
      <c r="B4563" t="s">
        <v>556</v>
      </c>
      <c r="C4563" t="s">
        <v>557</v>
      </c>
      <c r="D4563">
        <v>0.8</v>
      </c>
      <c r="E4563" t="s">
        <v>166</v>
      </c>
      <c r="F4563" t="s">
        <v>499</v>
      </c>
      <c r="G4563">
        <v>4</v>
      </c>
    </row>
    <row r="4564" spans="1:7">
      <c r="A4564">
        <v>6851</v>
      </c>
      <c r="B4564" t="s">
        <v>556</v>
      </c>
      <c r="C4564" t="s">
        <v>18423</v>
      </c>
      <c r="D4564">
        <v>0.6</v>
      </c>
      <c r="E4564" t="s">
        <v>40</v>
      </c>
      <c r="F4564" t="s">
        <v>11167</v>
      </c>
      <c r="G4564">
        <v>7</v>
      </c>
    </row>
    <row r="4565" spans="1:7">
      <c r="A4565">
        <v>1953</v>
      </c>
      <c r="B4565" t="s">
        <v>8585</v>
      </c>
      <c r="C4565" t="s">
        <v>5745</v>
      </c>
      <c r="D4565">
        <v>0.01</v>
      </c>
      <c r="E4565" t="s">
        <v>595</v>
      </c>
      <c r="F4565" t="s">
        <v>4963</v>
      </c>
      <c r="G4565">
        <v>8</v>
      </c>
    </row>
    <row r="4566" spans="1:7">
      <c r="A4566">
        <v>1954</v>
      </c>
      <c r="B4566" t="s">
        <v>8585</v>
      </c>
      <c r="C4566" t="s">
        <v>8586</v>
      </c>
      <c r="D4566">
        <v>0.8</v>
      </c>
      <c r="E4566" t="s">
        <v>595</v>
      </c>
      <c r="F4566" t="s">
        <v>8277</v>
      </c>
      <c r="G4566">
        <v>8</v>
      </c>
    </row>
    <row r="4567" spans="1:7">
      <c r="A4567">
        <v>1846</v>
      </c>
      <c r="B4567" t="s">
        <v>4117</v>
      </c>
      <c r="C4567" t="s">
        <v>4113</v>
      </c>
      <c r="D4567">
        <v>0.8</v>
      </c>
      <c r="F4567" t="s">
        <v>3381</v>
      </c>
      <c r="G4567">
        <v>5</v>
      </c>
    </row>
    <row r="4568" spans="1:7">
      <c r="A4568">
        <v>2402</v>
      </c>
      <c r="B4568" t="s">
        <v>14393</v>
      </c>
      <c r="C4568" t="s">
        <v>14388</v>
      </c>
      <c r="D4568">
        <v>0.01</v>
      </c>
      <c r="E4568" t="s">
        <v>80</v>
      </c>
      <c r="F4568" t="s">
        <v>14278</v>
      </c>
      <c r="G4568">
        <v>2</v>
      </c>
    </row>
    <row r="4569" spans="1:7">
      <c r="A4569">
        <v>334</v>
      </c>
      <c r="B4569" t="s">
        <v>9304</v>
      </c>
      <c r="C4569" t="s">
        <v>9297</v>
      </c>
      <c r="D4569">
        <v>0.01</v>
      </c>
      <c r="E4569" t="s">
        <v>80</v>
      </c>
      <c r="F4569" t="s">
        <v>9136</v>
      </c>
      <c r="G4569">
        <v>3</v>
      </c>
    </row>
    <row r="4570" spans="1:7">
      <c r="A4570">
        <v>2765</v>
      </c>
      <c r="B4570" t="s">
        <v>17605</v>
      </c>
      <c r="C4570" t="s">
        <v>6554</v>
      </c>
      <c r="D4570">
        <v>0.01</v>
      </c>
      <c r="E4570" t="s">
        <v>595</v>
      </c>
      <c r="F4570" t="s">
        <v>6139</v>
      </c>
      <c r="G4570">
        <v>8</v>
      </c>
    </row>
    <row r="4571" spans="1:7">
      <c r="A4571">
        <v>2766</v>
      </c>
      <c r="B4571" t="s">
        <v>6016</v>
      </c>
      <c r="C4571" t="s">
        <v>6017</v>
      </c>
      <c r="D4571">
        <v>0.8</v>
      </c>
      <c r="E4571" t="s">
        <v>595</v>
      </c>
      <c r="F4571" t="s">
        <v>5790</v>
      </c>
      <c r="G4571">
        <v>2</v>
      </c>
    </row>
    <row r="4572" spans="1:7">
      <c r="A4572">
        <v>2767</v>
      </c>
      <c r="B4572" t="s">
        <v>17606</v>
      </c>
      <c r="C4572" t="s">
        <v>16789</v>
      </c>
      <c r="D4572">
        <v>0.01</v>
      </c>
      <c r="E4572" t="s">
        <v>12637</v>
      </c>
      <c r="F4572" t="s">
        <v>12334</v>
      </c>
      <c r="G4572">
        <v>5</v>
      </c>
    </row>
    <row r="4573" spans="1:7">
      <c r="A4573">
        <v>7716</v>
      </c>
      <c r="B4573" t="s">
        <v>17606</v>
      </c>
      <c r="C4573" t="s">
        <v>17607</v>
      </c>
      <c r="D4573">
        <v>0.8</v>
      </c>
      <c r="E4573" t="s">
        <v>12637</v>
      </c>
      <c r="F4573" t="s">
        <v>2210</v>
      </c>
      <c r="G4573">
        <v>5</v>
      </c>
    </row>
    <row r="4574" spans="1:7">
      <c r="A4574">
        <v>3084</v>
      </c>
      <c r="B4574" t="s">
        <v>5270</v>
      </c>
      <c r="C4574" t="s">
        <v>5260</v>
      </c>
      <c r="D4574">
        <v>0.01</v>
      </c>
      <c r="E4574" t="s">
        <v>67</v>
      </c>
      <c r="F4574" t="s">
        <v>4512</v>
      </c>
      <c r="G4574">
        <v>5</v>
      </c>
    </row>
    <row r="4575" spans="1:7">
      <c r="A4575">
        <v>440</v>
      </c>
      <c r="B4575" t="s">
        <v>11614</v>
      </c>
      <c r="C4575" t="s">
        <v>11611</v>
      </c>
      <c r="D4575">
        <v>0.01</v>
      </c>
      <c r="E4575" t="s">
        <v>107</v>
      </c>
      <c r="F4575" t="s">
        <v>11432</v>
      </c>
      <c r="G4575">
        <v>3</v>
      </c>
    </row>
    <row r="4576" spans="1:7">
      <c r="A4576">
        <v>3085</v>
      </c>
      <c r="B4576" t="s">
        <v>8646</v>
      </c>
      <c r="C4576" t="s">
        <v>8598</v>
      </c>
      <c r="D4576">
        <v>0.01</v>
      </c>
      <c r="E4576" t="s">
        <v>74</v>
      </c>
      <c r="F4576" t="s">
        <v>8594</v>
      </c>
      <c r="G4576">
        <v>1</v>
      </c>
    </row>
    <row r="4577" spans="1:7">
      <c r="A4577">
        <v>3086</v>
      </c>
      <c r="B4577" t="s">
        <v>5064</v>
      </c>
      <c r="C4577" t="s">
        <v>5066</v>
      </c>
      <c r="D4577">
        <v>0.01</v>
      </c>
      <c r="E4577" t="s">
        <v>123</v>
      </c>
      <c r="F4577" t="s">
        <v>4963</v>
      </c>
      <c r="G4577">
        <v>4</v>
      </c>
    </row>
    <row r="4578" spans="1:7">
      <c r="A4578">
        <v>3087</v>
      </c>
      <c r="B4578" t="s">
        <v>8631</v>
      </c>
      <c r="C4578" t="s">
        <v>8622</v>
      </c>
      <c r="D4578">
        <v>0.01</v>
      </c>
      <c r="E4578" t="s">
        <v>89</v>
      </c>
      <c r="F4578" t="s">
        <v>8594</v>
      </c>
      <c r="G4578">
        <v>1</v>
      </c>
    </row>
    <row r="4579" spans="1:7">
      <c r="A4579">
        <v>441</v>
      </c>
      <c r="B4579" t="s">
        <v>2948</v>
      </c>
      <c r="C4579" t="s">
        <v>2945</v>
      </c>
      <c r="D4579">
        <v>0.01</v>
      </c>
      <c r="E4579" t="s">
        <v>166</v>
      </c>
      <c r="F4579" t="s">
        <v>2900</v>
      </c>
      <c r="G4579">
        <v>1</v>
      </c>
    </row>
    <row r="4580" spans="1:7">
      <c r="A4580">
        <v>3088</v>
      </c>
      <c r="B4580" t="s">
        <v>9564</v>
      </c>
      <c r="C4580" t="s">
        <v>9565</v>
      </c>
      <c r="D4580">
        <v>0.8</v>
      </c>
      <c r="E4580" t="s">
        <v>107</v>
      </c>
      <c r="F4580" t="s">
        <v>9536</v>
      </c>
      <c r="G4580">
        <v>1</v>
      </c>
    </row>
    <row r="4581" spans="1:7">
      <c r="A4581">
        <v>3462</v>
      </c>
      <c r="B4581" t="s">
        <v>12673</v>
      </c>
      <c r="C4581" t="s">
        <v>12670</v>
      </c>
      <c r="D4581">
        <v>0.01</v>
      </c>
      <c r="E4581" t="s">
        <v>49</v>
      </c>
      <c r="F4581" t="s">
        <v>12660</v>
      </c>
      <c r="G4581">
        <v>1</v>
      </c>
    </row>
    <row r="4582" spans="1:7">
      <c r="A4582">
        <v>3463</v>
      </c>
      <c r="B4582" t="s">
        <v>713</v>
      </c>
      <c r="C4582" t="s">
        <v>165</v>
      </c>
      <c r="D4582">
        <v>0.01</v>
      </c>
      <c r="E4582" t="s">
        <v>166</v>
      </c>
      <c r="F4582" t="s">
        <v>68</v>
      </c>
      <c r="G4582">
        <v>1</v>
      </c>
    </row>
    <row r="4583" spans="1:7">
      <c r="A4583">
        <v>569</v>
      </c>
      <c r="B4583" t="s">
        <v>2897</v>
      </c>
      <c r="C4583" t="s">
        <v>2899</v>
      </c>
      <c r="D4583">
        <v>0.01</v>
      </c>
      <c r="E4583" t="s">
        <v>74</v>
      </c>
      <c r="F4583" t="s">
        <v>2900</v>
      </c>
      <c r="G4583">
        <v>1</v>
      </c>
    </row>
    <row r="4584" spans="1:7">
      <c r="A4584">
        <v>3464</v>
      </c>
      <c r="B4584" t="s">
        <v>12561</v>
      </c>
      <c r="C4584" t="s">
        <v>12562</v>
      </c>
      <c r="D4584">
        <v>0.01</v>
      </c>
      <c r="E4584" t="s">
        <v>74</v>
      </c>
      <c r="F4584" t="s">
        <v>12334</v>
      </c>
      <c r="G4584">
        <v>7</v>
      </c>
    </row>
    <row r="4585" spans="1:7">
      <c r="A4585">
        <v>11138</v>
      </c>
      <c r="B4585" t="s">
        <v>1657</v>
      </c>
      <c r="C4585" t="s">
        <v>1318</v>
      </c>
      <c r="D4585">
        <v>0.1</v>
      </c>
      <c r="E4585" t="s">
        <v>203</v>
      </c>
      <c r="F4585" t="s">
        <v>41</v>
      </c>
      <c r="G4585">
        <v>3</v>
      </c>
    </row>
    <row r="4586" spans="1:7">
      <c r="A4586">
        <v>3916</v>
      </c>
      <c r="B4586" t="s">
        <v>1657</v>
      </c>
      <c r="C4586" t="s">
        <v>1658</v>
      </c>
      <c r="D4586">
        <v>0.1</v>
      </c>
      <c r="E4586" t="s">
        <v>203</v>
      </c>
      <c r="F4586" t="s">
        <v>41</v>
      </c>
      <c r="G4586">
        <v>7</v>
      </c>
    </row>
    <row r="4587" spans="1:7">
      <c r="A4587">
        <v>3917</v>
      </c>
      <c r="B4587" t="s">
        <v>14553</v>
      </c>
      <c r="C4587" t="s">
        <v>14547</v>
      </c>
      <c r="D4587">
        <v>0.1</v>
      </c>
      <c r="E4587" t="s">
        <v>80</v>
      </c>
      <c r="F4587" t="s">
        <v>14278</v>
      </c>
      <c r="G4587">
        <v>5</v>
      </c>
    </row>
    <row r="4588" spans="1:7">
      <c r="A4588">
        <v>3918</v>
      </c>
      <c r="B4588" t="s">
        <v>4010</v>
      </c>
      <c r="C4588" t="s">
        <v>3995</v>
      </c>
      <c r="D4588">
        <v>0.01</v>
      </c>
      <c r="E4588" t="s">
        <v>67</v>
      </c>
      <c r="F4588" t="s">
        <v>3381</v>
      </c>
      <c r="G4588">
        <v>5</v>
      </c>
    </row>
    <row r="4589" spans="1:7">
      <c r="A4589">
        <v>3919</v>
      </c>
      <c r="B4589" t="s">
        <v>13363</v>
      </c>
      <c r="C4589" t="s">
        <v>13355</v>
      </c>
      <c r="D4589">
        <v>0.8</v>
      </c>
      <c r="E4589" t="s">
        <v>67</v>
      </c>
      <c r="F4589" t="s">
        <v>13121</v>
      </c>
      <c r="G4589">
        <v>2</v>
      </c>
    </row>
    <row r="4590" spans="1:7">
      <c r="A4590">
        <v>3920</v>
      </c>
      <c r="B4590" t="s">
        <v>14499</v>
      </c>
      <c r="C4590" t="s">
        <v>14496</v>
      </c>
      <c r="D4590">
        <v>0.01</v>
      </c>
      <c r="E4590" t="s">
        <v>166</v>
      </c>
      <c r="F4590" t="s">
        <v>14278</v>
      </c>
      <c r="G4590">
        <v>3</v>
      </c>
    </row>
    <row r="4591" spans="1:7">
      <c r="A4591">
        <v>3465</v>
      </c>
      <c r="B4591" t="s">
        <v>14536</v>
      </c>
      <c r="C4591" t="s">
        <v>14527</v>
      </c>
      <c r="D4591">
        <v>0.01</v>
      </c>
      <c r="E4591" t="s">
        <v>67</v>
      </c>
      <c r="F4591" t="s">
        <v>14278</v>
      </c>
      <c r="G4591">
        <v>5</v>
      </c>
    </row>
    <row r="4592" spans="1:7">
      <c r="A4592">
        <v>4331</v>
      </c>
      <c r="B4592" t="s">
        <v>1796</v>
      </c>
      <c r="C4592" t="s">
        <v>1797</v>
      </c>
      <c r="D4592">
        <v>0.01</v>
      </c>
      <c r="E4592" t="s">
        <v>135</v>
      </c>
      <c r="F4592" t="s">
        <v>1778</v>
      </c>
      <c r="G4592">
        <v>1</v>
      </c>
    </row>
    <row r="4593" spans="1:7">
      <c r="A4593">
        <v>4332</v>
      </c>
      <c r="B4593" t="s">
        <v>3884</v>
      </c>
      <c r="C4593" t="s">
        <v>3873</v>
      </c>
      <c r="D4593">
        <v>0.01</v>
      </c>
      <c r="E4593" t="s">
        <v>107</v>
      </c>
      <c r="F4593" t="s">
        <v>58</v>
      </c>
      <c r="G4593">
        <v>4</v>
      </c>
    </row>
    <row r="4594" spans="1:7">
      <c r="A4594">
        <v>4333</v>
      </c>
      <c r="B4594" t="s">
        <v>17608</v>
      </c>
      <c r="C4594" t="s">
        <v>4688</v>
      </c>
      <c r="D4594">
        <v>0.01</v>
      </c>
      <c r="E4594" t="s">
        <v>40</v>
      </c>
      <c r="F4594" t="s">
        <v>4512</v>
      </c>
      <c r="G4594">
        <v>1</v>
      </c>
    </row>
    <row r="4595" spans="1:7">
      <c r="A4595">
        <v>4334</v>
      </c>
      <c r="B4595" t="s">
        <v>17609</v>
      </c>
      <c r="C4595" t="s">
        <v>6869</v>
      </c>
      <c r="D4595">
        <v>0.01</v>
      </c>
      <c r="E4595" t="s">
        <v>203</v>
      </c>
      <c r="F4595" t="s">
        <v>6576</v>
      </c>
      <c r="G4595">
        <v>2</v>
      </c>
    </row>
    <row r="4596" spans="1:7">
      <c r="A4596">
        <v>4335</v>
      </c>
      <c r="B4596" t="s">
        <v>13852</v>
      </c>
      <c r="C4596" t="s">
        <v>13827</v>
      </c>
      <c r="D4596">
        <v>0.01</v>
      </c>
      <c r="E4596" t="s">
        <v>80</v>
      </c>
      <c r="F4596" t="s">
        <v>13121</v>
      </c>
      <c r="G4596">
        <v>5</v>
      </c>
    </row>
    <row r="4597" spans="1:7">
      <c r="A4597">
        <v>4336</v>
      </c>
      <c r="B4597" t="s">
        <v>102</v>
      </c>
      <c r="C4597" t="s">
        <v>88</v>
      </c>
      <c r="D4597">
        <v>0.01</v>
      </c>
      <c r="E4597" t="s">
        <v>89</v>
      </c>
      <c r="F4597" t="s">
        <v>68</v>
      </c>
      <c r="G4597">
        <v>1</v>
      </c>
    </row>
    <row r="4598" spans="1:7">
      <c r="A4598">
        <v>4337</v>
      </c>
      <c r="B4598" t="s">
        <v>13841</v>
      </c>
      <c r="C4598" t="s">
        <v>13827</v>
      </c>
      <c r="D4598">
        <v>0.01</v>
      </c>
      <c r="E4598" t="s">
        <v>80</v>
      </c>
      <c r="F4598" t="s">
        <v>13121</v>
      </c>
      <c r="G4598">
        <v>5</v>
      </c>
    </row>
    <row r="4599" spans="1:7">
      <c r="A4599">
        <v>4338</v>
      </c>
      <c r="B4599" t="s">
        <v>5997</v>
      </c>
      <c r="C4599" t="s">
        <v>5987</v>
      </c>
      <c r="D4599">
        <v>0.01</v>
      </c>
      <c r="F4599" t="s">
        <v>5790</v>
      </c>
      <c r="G4599">
        <v>2</v>
      </c>
    </row>
    <row r="4600" spans="1:7">
      <c r="A4600">
        <v>4339</v>
      </c>
      <c r="B4600" t="s">
        <v>3469</v>
      </c>
      <c r="C4600" t="s">
        <v>4095</v>
      </c>
      <c r="D4600">
        <v>0.01</v>
      </c>
      <c r="E4600" t="s">
        <v>49</v>
      </c>
      <c r="F4600" t="s">
        <v>3381</v>
      </c>
      <c r="G4600">
        <v>5</v>
      </c>
    </row>
    <row r="4601" spans="1:7">
      <c r="A4601">
        <v>835</v>
      </c>
      <c r="B4601" t="s">
        <v>1200</v>
      </c>
      <c r="C4601" t="s">
        <v>11567</v>
      </c>
      <c r="D4601">
        <v>0.01</v>
      </c>
      <c r="F4601" t="s">
        <v>11432</v>
      </c>
      <c r="G4601">
        <v>2</v>
      </c>
    </row>
    <row r="4602" spans="1:7">
      <c r="A4602">
        <v>4340</v>
      </c>
      <c r="B4602" t="s">
        <v>2057</v>
      </c>
      <c r="C4602" t="s">
        <v>2058</v>
      </c>
      <c r="D4602">
        <v>0.01</v>
      </c>
      <c r="E4602" t="s">
        <v>67</v>
      </c>
      <c r="F4602" t="s">
        <v>1778</v>
      </c>
      <c r="G4602">
        <v>5</v>
      </c>
    </row>
    <row r="4603" spans="1:7">
      <c r="A4603">
        <v>4341</v>
      </c>
      <c r="B4603" t="s">
        <v>2066</v>
      </c>
      <c r="C4603" t="s">
        <v>2067</v>
      </c>
      <c r="D4603">
        <v>0.8</v>
      </c>
      <c r="E4603" t="s">
        <v>89</v>
      </c>
      <c r="F4603" t="s">
        <v>1778</v>
      </c>
      <c r="G4603">
        <v>5</v>
      </c>
    </row>
    <row r="4604" spans="1:7">
      <c r="A4604">
        <v>4342</v>
      </c>
      <c r="B4604" t="s">
        <v>13820</v>
      </c>
      <c r="C4604" t="s">
        <v>13817</v>
      </c>
      <c r="D4604">
        <v>0.01</v>
      </c>
      <c r="E4604" t="s">
        <v>74</v>
      </c>
      <c r="F4604" t="s">
        <v>13121</v>
      </c>
      <c r="G4604">
        <v>5</v>
      </c>
    </row>
    <row r="4605" spans="1:7">
      <c r="A4605">
        <v>836</v>
      </c>
      <c r="B4605" t="s">
        <v>13100</v>
      </c>
      <c r="C4605" t="s">
        <v>13097</v>
      </c>
      <c r="D4605">
        <v>0.01</v>
      </c>
      <c r="E4605" t="s">
        <v>74</v>
      </c>
      <c r="F4605" t="s">
        <v>13028</v>
      </c>
      <c r="G4605">
        <v>5</v>
      </c>
    </row>
    <row r="4606" spans="1:7">
      <c r="A4606">
        <v>4344</v>
      </c>
      <c r="B4606" t="s">
        <v>13100</v>
      </c>
      <c r="C4606" t="s">
        <v>17001</v>
      </c>
      <c r="D4606">
        <v>0.06</v>
      </c>
      <c r="E4606" t="s">
        <v>74</v>
      </c>
      <c r="F4606" t="s">
        <v>14771</v>
      </c>
      <c r="G4606">
        <v>5</v>
      </c>
    </row>
    <row r="4607" spans="1:7">
      <c r="A4607">
        <v>4343</v>
      </c>
      <c r="B4607" t="s">
        <v>13100</v>
      </c>
      <c r="C4607" t="s">
        <v>17003</v>
      </c>
      <c r="D4607">
        <v>0.01</v>
      </c>
      <c r="E4607" t="s">
        <v>74</v>
      </c>
      <c r="F4607" t="s">
        <v>14771</v>
      </c>
      <c r="G4607">
        <v>5</v>
      </c>
    </row>
    <row r="4608" spans="1:7">
      <c r="A4608">
        <v>968</v>
      </c>
      <c r="B4608" t="s">
        <v>2855</v>
      </c>
      <c r="C4608" t="s">
        <v>17610</v>
      </c>
      <c r="D4608">
        <v>0.01</v>
      </c>
      <c r="E4608" t="s">
        <v>203</v>
      </c>
      <c r="F4608" t="s">
        <v>13028</v>
      </c>
      <c r="G4608">
        <v>5</v>
      </c>
    </row>
    <row r="4609" spans="1:7">
      <c r="A4609">
        <v>4721</v>
      </c>
      <c r="B4609" t="s">
        <v>6473</v>
      </c>
      <c r="C4609" t="s">
        <v>6468</v>
      </c>
      <c r="D4609">
        <v>0.01</v>
      </c>
      <c r="F4609" t="s">
        <v>5790</v>
      </c>
      <c r="G4609">
        <v>7</v>
      </c>
    </row>
    <row r="4610" spans="1:7">
      <c r="A4610">
        <v>4722</v>
      </c>
      <c r="B4610" t="s">
        <v>8737</v>
      </c>
      <c r="C4610" t="s">
        <v>8730</v>
      </c>
      <c r="D4610">
        <v>0.01</v>
      </c>
      <c r="E4610" t="s">
        <v>67</v>
      </c>
      <c r="F4610" t="s">
        <v>8594</v>
      </c>
      <c r="G4610">
        <v>2</v>
      </c>
    </row>
    <row r="4611" spans="1:7">
      <c r="A4611">
        <v>4723</v>
      </c>
      <c r="B4611" t="s">
        <v>7122</v>
      </c>
      <c r="C4611" t="s">
        <v>16734</v>
      </c>
      <c r="D4611">
        <v>0.01</v>
      </c>
      <c r="F4611" t="s">
        <v>6576</v>
      </c>
      <c r="G4611">
        <v>5</v>
      </c>
    </row>
    <row r="4612" spans="1:7">
      <c r="A4612">
        <v>4724</v>
      </c>
      <c r="B4612" t="s">
        <v>4663</v>
      </c>
      <c r="C4612" t="s">
        <v>16692</v>
      </c>
      <c r="D4612">
        <v>0.01</v>
      </c>
      <c r="F4612" t="s">
        <v>4512</v>
      </c>
      <c r="G4612">
        <v>1</v>
      </c>
    </row>
    <row r="4613" spans="1:7">
      <c r="A4613">
        <v>4725</v>
      </c>
      <c r="B4613" t="s">
        <v>13958</v>
      </c>
      <c r="C4613" t="s">
        <v>16103</v>
      </c>
      <c r="D4613">
        <v>0.01</v>
      </c>
      <c r="E4613" t="s">
        <v>803</v>
      </c>
      <c r="F4613" t="s">
        <v>12660</v>
      </c>
      <c r="G4613">
        <v>5</v>
      </c>
    </row>
    <row r="4614" spans="1:7">
      <c r="A4614">
        <v>1662</v>
      </c>
      <c r="B4614" t="s">
        <v>13958</v>
      </c>
      <c r="C4614" t="s">
        <v>12928</v>
      </c>
      <c r="D4614">
        <v>0.01</v>
      </c>
      <c r="F4614" t="s">
        <v>12660</v>
      </c>
      <c r="G4614">
        <v>5</v>
      </c>
    </row>
    <row r="4615" spans="1:7">
      <c r="A4615">
        <v>4726</v>
      </c>
      <c r="B4615" t="s">
        <v>2650</v>
      </c>
      <c r="C4615" t="s">
        <v>2641</v>
      </c>
      <c r="D4615">
        <v>0.01</v>
      </c>
      <c r="E4615" t="s">
        <v>166</v>
      </c>
      <c r="F4615" t="s">
        <v>2210</v>
      </c>
      <c r="G4615">
        <v>7</v>
      </c>
    </row>
    <row r="4616" spans="1:7">
      <c r="A4616">
        <v>6948</v>
      </c>
      <c r="B4616" t="s">
        <v>5172</v>
      </c>
      <c r="C4616" t="s">
        <v>5151</v>
      </c>
      <c r="D4616">
        <v>0.8</v>
      </c>
      <c r="E4616" t="s">
        <v>166</v>
      </c>
      <c r="F4616" t="s">
        <v>4963</v>
      </c>
      <c r="G4616">
        <v>4</v>
      </c>
    </row>
    <row r="4617" spans="1:7">
      <c r="A4617">
        <v>4727</v>
      </c>
      <c r="B4617" t="s">
        <v>5172</v>
      </c>
      <c r="C4617" t="s">
        <v>9870</v>
      </c>
      <c r="D4617">
        <v>0.01</v>
      </c>
      <c r="E4617" t="s">
        <v>166</v>
      </c>
      <c r="F4617" t="s">
        <v>9799</v>
      </c>
      <c r="G4617">
        <v>4</v>
      </c>
    </row>
    <row r="4618" spans="1:7">
      <c r="A4618">
        <v>5099</v>
      </c>
      <c r="B4618" t="s">
        <v>8828</v>
      </c>
      <c r="C4618" t="s">
        <v>8829</v>
      </c>
      <c r="D4618">
        <v>0.01</v>
      </c>
      <c r="E4618" t="s">
        <v>166</v>
      </c>
      <c r="F4618" t="s">
        <v>8594</v>
      </c>
      <c r="G4618">
        <v>2</v>
      </c>
    </row>
    <row r="4619" spans="1:7">
      <c r="A4619">
        <v>1095</v>
      </c>
      <c r="B4619" t="s">
        <v>7688</v>
      </c>
      <c r="C4619" t="s">
        <v>7681</v>
      </c>
      <c r="D4619">
        <v>0.01</v>
      </c>
      <c r="F4619" t="s">
        <v>7247</v>
      </c>
      <c r="G4619">
        <v>5</v>
      </c>
    </row>
    <row r="4620" spans="1:7">
      <c r="A4620">
        <v>5100</v>
      </c>
      <c r="B4620" t="s">
        <v>2790</v>
      </c>
      <c r="C4620" t="s">
        <v>2787</v>
      </c>
      <c r="D4620">
        <v>0.01</v>
      </c>
      <c r="E4620" t="s">
        <v>354</v>
      </c>
      <c r="F4620" t="s">
        <v>14771</v>
      </c>
      <c r="G4620">
        <v>2</v>
      </c>
    </row>
    <row r="4621" spans="1:7">
      <c r="A4621">
        <v>1096</v>
      </c>
      <c r="B4621" t="s">
        <v>2790</v>
      </c>
      <c r="C4621" t="s">
        <v>12636</v>
      </c>
      <c r="D4621">
        <v>0.01</v>
      </c>
      <c r="E4621" t="s">
        <v>12637</v>
      </c>
      <c r="F4621" t="s">
        <v>13028</v>
      </c>
      <c r="G4621">
        <v>2</v>
      </c>
    </row>
    <row r="4622" spans="1:7">
      <c r="A4622">
        <v>4728</v>
      </c>
      <c r="B4622" t="s">
        <v>4011</v>
      </c>
      <c r="C4622" t="s">
        <v>16656</v>
      </c>
      <c r="D4622">
        <v>0.01</v>
      </c>
      <c r="E4622" t="s">
        <v>67</v>
      </c>
      <c r="F4622" t="s">
        <v>3381</v>
      </c>
      <c r="G4622">
        <v>1</v>
      </c>
    </row>
    <row r="4623" spans="1:7">
      <c r="A4623">
        <v>5101</v>
      </c>
      <c r="B4623" t="s">
        <v>2225</v>
      </c>
      <c r="C4623" t="s">
        <v>2443</v>
      </c>
      <c r="D4623">
        <v>0.01</v>
      </c>
      <c r="E4623" t="s">
        <v>80</v>
      </c>
      <c r="F4623" t="s">
        <v>2210</v>
      </c>
      <c r="G4623">
        <v>3</v>
      </c>
    </row>
    <row r="4624" spans="1:7">
      <c r="A4624">
        <v>5439</v>
      </c>
      <c r="B4624" t="s">
        <v>9649</v>
      </c>
      <c r="C4624" t="s">
        <v>9646</v>
      </c>
      <c r="D4624">
        <v>0.01</v>
      </c>
      <c r="E4624" t="s">
        <v>80</v>
      </c>
      <c r="F4624" t="s">
        <v>9536</v>
      </c>
      <c r="G4624">
        <v>2</v>
      </c>
    </row>
    <row r="4625" spans="1:7">
      <c r="A4625">
        <v>5440</v>
      </c>
      <c r="B4625" t="s">
        <v>13795</v>
      </c>
      <c r="C4625" t="s">
        <v>17089</v>
      </c>
      <c r="D4625">
        <v>0.01</v>
      </c>
      <c r="E4625" t="s">
        <v>67</v>
      </c>
      <c r="F4625" t="s">
        <v>14771</v>
      </c>
      <c r="G4625">
        <v>5</v>
      </c>
    </row>
    <row r="4626" spans="1:7">
      <c r="A4626">
        <v>5441</v>
      </c>
      <c r="B4626" t="s">
        <v>13795</v>
      </c>
      <c r="C4626" t="s">
        <v>13784</v>
      </c>
      <c r="D4626">
        <v>0.01</v>
      </c>
      <c r="E4626" t="s">
        <v>67</v>
      </c>
      <c r="F4626" t="s">
        <v>13121</v>
      </c>
      <c r="G4626">
        <v>5</v>
      </c>
    </row>
    <row r="4627" spans="1:7">
      <c r="A4627">
        <v>5442</v>
      </c>
      <c r="B4627" t="s">
        <v>6345</v>
      </c>
      <c r="C4627" t="s">
        <v>6340</v>
      </c>
      <c r="D4627">
        <v>0.01</v>
      </c>
      <c r="E4627" t="s">
        <v>166</v>
      </c>
      <c r="F4627" t="s">
        <v>5790</v>
      </c>
      <c r="G4627">
        <v>5</v>
      </c>
    </row>
    <row r="4628" spans="1:7">
      <c r="A4628">
        <v>7310</v>
      </c>
      <c r="B4628" t="s">
        <v>10193</v>
      </c>
      <c r="C4628" t="s">
        <v>8133</v>
      </c>
      <c r="D4628">
        <v>0.8</v>
      </c>
      <c r="E4628" t="s">
        <v>49</v>
      </c>
      <c r="F4628" t="s">
        <v>8093</v>
      </c>
      <c r="G4628">
        <v>1</v>
      </c>
    </row>
    <row r="4629" spans="1:7">
      <c r="A4629">
        <v>5948</v>
      </c>
      <c r="B4629" t="s">
        <v>7137</v>
      </c>
      <c r="C4629" t="s">
        <v>7133</v>
      </c>
      <c r="D4629">
        <v>0.01</v>
      </c>
      <c r="E4629" t="s">
        <v>67</v>
      </c>
      <c r="F4629" t="s">
        <v>6576</v>
      </c>
      <c r="G4629">
        <v>7</v>
      </c>
    </row>
    <row r="4630" spans="1:7">
      <c r="A4630">
        <v>5724</v>
      </c>
      <c r="B4630" t="s">
        <v>3899</v>
      </c>
      <c r="C4630" t="s">
        <v>3892</v>
      </c>
      <c r="D4630">
        <v>0.01</v>
      </c>
      <c r="E4630" t="s">
        <v>123</v>
      </c>
      <c r="F4630" t="s">
        <v>58</v>
      </c>
      <c r="G4630">
        <v>4</v>
      </c>
    </row>
    <row r="4631" spans="1:7">
      <c r="A4631">
        <v>5725</v>
      </c>
      <c r="B4631" t="s">
        <v>13163</v>
      </c>
      <c r="C4631" t="s">
        <v>13132</v>
      </c>
      <c r="D4631">
        <v>0.01</v>
      </c>
      <c r="E4631" t="s">
        <v>80</v>
      </c>
      <c r="F4631" t="s">
        <v>13121</v>
      </c>
      <c r="G4631">
        <v>1</v>
      </c>
    </row>
    <row r="4632" spans="1:7">
      <c r="A4632">
        <v>1388</v>
      </c>
      <c r="B4632" t="s">
        <v>17611</v>
      </c>
      <c r="C4632" t="s">
        <v>9375</v>
      </c>
      <c r="D4632">
        <v>0.01</v>
      </c>
      <c r="F4632" t="s">
        <v>9136</v>
      </c>
      <c r="G4632">
        <v>3</v>
      </c>
    </row>
    <row r="4633" spans="1:7">
      <c r="A4633">
        <v>6128</v>
      </c>
      <c r="B4633" t="s">
        <v>5075</v>
      </c>
      <c r="C4633" t="s">
        <v>5066</v>
      </c>
      <c r="D4633">
        <v>0.01</v>
      </c>
      <c r="E4633" t="s">
        <v>123</v>
      </c>
      <c r="F4633" t="s">
        <v>4963</v>
      </c>
      <c r="G4633">
        <v>4</v>
      </c>
    </row>
    <row r="4634" spans="1:7">
      <c r="A4634">
        <v>6127</v>
      </c>
      <c r="B4634" t="s">
        <v>5075</v>
      </c>
      <c r="C4634" t="s">
        <v>4976</v>
      </c>
      <c r="D4634">
        <v>0.01</v>
      </c>
      <c r="E4634" t="s">
        <v>74</v>
      </c>
      <c r="F4634" t="s">
        <v>4963</v>
      </c>
      <c r="G4634">
        <v>4</v>
      </c>
    </row>
    <row r="4635" spans="1:7">
      <c r="A4635">
        <v>1389</v>
      </c>
      <c r="B4635" t="s">
        <v>3126</v>
      </c>
      <c r="C4635" t="s">
        <v>3122</v>
      </c>
      <c r="D4635">
        <v>0.01</v>
      </c>
      <c r="E4635" t="s">
        <v>40</v>
      </c>
      <c r="F4635" t="s">
        <v>2900</v>
      </c>
      <c r="G4635">
        <v>3</v>
      </c>
    </row>
    <row r="4636" spans="1:7">
      <c r="A4636">
        <v>5949</v>
      </c>
      <c r="B4636" t="s">
        <v>13878</v>
      </c>
      <c r="C4636" t="s">
        <v>17475</v>
      </c>
      <c r="D4636">
        <v>0.01</v>
      </c>
      <c r="E4636" t="s">
        <v>80</v>
      </c>
      <c r="F4636" t="s">
        <v>13121</v>
      </c>
      <c r="G4636">
        <v>5</v>
      </c>
    </row>
    <row r="4637" spans="1:7">
      <c r="A4637">
        <v>5951</v>
      </c>
      <c r="B4637" t="s">
        <v>6390</v>
      </c>
      <c r="C4637" t="s">
        <v>6391</v>
      </c>
      <c r="D4637">
        <v>0.8</v>
      </c>
      <c r="E4637" t="s">
        <v>203</v>
      </c>
      <c r="F4637" t="s">
        <v>5790</v>
      </c>
      <c r="G4637">
        <v>5</v>
      </c>
    </row>
    <row r="4638" spans="1:7">
      <c r="A4638">
        <v>5950</v>
      </c>
      <c r="B4638" t="s">
        <v>6390</v>
      </c>
      <c r="C4638" t="s">
        <v>6308</v>
      </c>
      <c r="D4638">
        <v>0.01</v>
      </c>
      <c r="E4638" t="s">
        <v>89</v>
      </c>
      <c r="F4638" t="s">
        <v>5790</v>
      </c>
      <c r="G4638">
        <v>5</v>
      </c>
    </row>
    <row r="4639" spans="1:7">
      <c r="A4639">
        <v>6249</v>
      </c>
      <c r="B4639" t="s">
        <v>13491</v>
      </c>
      <c r="C4639" t="s">
        <v>12776</v>
      </c>
      <c r="D4639">
        <v>0.01</v>
      </c>
      <c r="E4639" t="s">
        <v>166</v>
      </c>
      <c r="F4639" t="s">
        <v>12660</v>
      </c>
      <c r="G4639">
        <v>2</v>
      </c>
    </row>
    <row r="4640" spans="1:7">
      <c r="A4640">
        <v>6250</v>
      </c>
      <c r="B4640" t="s">
        <v>5325</v>
      </c>
      <c r="C4640" t="s">
        <v>17223</v>
      </c>
      <c r="D4640">
        <v>0.01</v>
      </c>
      <c r="E4640" t="s">
        <v>89</v>
      </c>
      <c r="F4640" t="s">
        <v>4512</v>
      </c>
      <c r="G4640">
        <v>5</v>
      </c>
    </row>
    <row r="4641" spans="1:7">
      <c r="A4641">
        <v>6344</v>
      </c>
      <c r="B4641" t="s">
        <v>4015</v>
      </c>
      <c r="C4641" t="s">
        <v>3995</v>
      </c>
      <c r="D4641">
        <v>0.01</v>
      </c>
      <c r="E4641" t="s">
        <v>67</v>
      </c>
      <c r="F4641" t="s">
        <v>3381</v>
      </c>
      <c r="G4641">
        <v>5</v>
      </c>
    </row>
    <row r="4642" spans="1:7">
      <c r="A4642">
        <v>6408</v>
      </c>
      <c r="B4642" t="s">
        <v>4667</v>
      </c>
      <c r="C4642" t="s">
        <v>16692</v>
      </c>
      <c r="D4642">
        <v>0.01</v>
      </c>
      <c r="F4642" t="s">
        <v>4512</v>
      </c>
      <c r="G4642">
        <v>1</v>
      </c>
    </row>
    <row r="4643" spans="1:7">
      <c r="A4643">
        <v>1955</v>
      </c>
      <c r="B4643" t="s">
        <v>11165</v>
      </c>
      <c r="C4643" t="s">
        <v>11166</v>
      </c>
      <c r="D4643">
        <v>0.05</v>
      </c>
      <c r="E4643" t="s">
        <v>80</v>
      </c>
      <c r="F4643" t="s">
        <v>11167</v>
      </c>
      <c r="G4643">
        <v>1</v>
      </c>
    </row>
    <row r="4644" spans="1:7">
      <c r="A4644">
        <v>11139</v>
      </c>
      <c r="B4644" t="s">
        <v>11165</v>
      </c>
      <c r="C4644" t="s">
        <v>12340</v>
      </c>
      <c r="D4644">
        <v>0.1</v>
      </c>
      <c r="E4644" t="s">
        <v>80</v>
      </c>
      <c r="F4644" t="s">
        <v>12334</v>
      </c>
      <c r="G4644">
        <v>1</v>
      </c>
    </row>
    <row r="4645" spans="1:7">
      <c r="A4645">
        <v>1956</v>
      </c>
      <c r="B4645" t="s">
        <v>11165</v>
      </c>
      <c r="C4645" t="s">
        <v>17612</v>
      </c>
      <c r="D4645">
        <v>0.01</v>
      </c>
      <c r="E4645" t="s">
        <v>80</v>
      </c>
      <c r="F4645" t="s">
        <v>16432</v>
      </c>
      <c r="G4645">
        <v>1</v>
      </c>
    </row>
    <row r="4646" spans="1:7">
      <c r="A4646">
        <v>5726</v>
      </c>
      <c r="B4646" t="s">
        <v>7649</v>
      </c>
      <c r="C4646" t="s">
        <v>17613</v>
      </c>
      <c r="D4646">
        <v>0.01</v>
      </c>
      <c r="E4646" t="s">
        <v>123</v>
      </c>
      <c r="F4646" t="s">
        <v>15396</v>
      </c>
      <c r="G4646">
        <v>5</v>
      </c>
    </row>
    <row r="4647" spans="1:7">
      <c r="A4647">
        <v>11140</v>
      </c>
      <c r="B4647" t="s">
        <v>1602</v>
      </c>
      <c r="C4647" t="s">
        <v>3310</v>
      </c>
      <c r="D4647">
        <v>0.1</v>
      </c>
      <c r="E4647" t="s">
        <v>354</v>
      </c>
      <c r="F4647" t="s">
        <v>2900</v>
      </c>
      <c r="G4647">
        <v>7</v>
      </c>
    </row>
    <row r="4648" spans="1:7">
      <c r="A4648">
        <v>1512</v>
      </c>
      <c r="B4648" t="s">
        <v>1602</v>
      </c>
      <c r="C4648" t="s">
        <v>3283</v>
      </c>
      <c r="D4648">
        <v>0.01</v>
      </c>
      <c r="E4648" t="s">
        <v>74</v>
      </c>
      <c r="F4648" t="s">
        <v>2900</v>
      </c>
      <c r="G4648">
        <v>7</v>
      </c>
    </row>
    <row r="4649" spans="1:7">
      <c r="A4649">
        <v>6461</v>
      </c>
      <c r="B4649" t="s">
        <v>10466</v>
      </c>
      <c r="C4649" t="s">
        <v>10459</v>
      </c>
      <c r="D4649">
        <v>0.01</v>
      </c>
      <c r="E4649" t="s">
        <v>803</v>
      </c>
      <c r="F4649" t="s">
        <v>10160</v>
      </c>
      <c r="G4649">
        <v>5</v>
      </c>
    </row>
    <row r="4650" spans="1:7">
      <c r="A4650">
        <v>6462</v>
      </c>
      <c r="B4650" t="s">
        <v>10466</v>
      </c>
      <c r="C4650" t="s">
        <v>17365</v>
      </c>
      <c r="D4650">
        <v>0.01</v>
      </c>
      <c r="E4650" t="s">
        <v>12625</v>
      </c>
      <c r="F4650" t="s">
        <v>14699</v>
      </c>
      <c r="G4650">
        <v>5</v>
      </c>
    </row>
    <row r="4651" spans="1:7">
      <c r="A4651">
        <v>1957</v>
      </c>
      <c r="B4651" t="s">
        <v>11216</v>
      </c>
      <c r="C4651" t="s">
        <v>16985</v>
      </c>
      <c r="D4651">
        <v>0.01</v>
      </c>
      <c r="E4651" t="s">
        <v>595</v>
      </c>
      <c r="F4651" t="s">
        <v>11167</v>
      </c>
      <c r="G4651">
        <v>2</v>
      </c>
    </row>
    <row r="4652" spans="1:7">
      <c r="A4652">
        <v>11141</v>
      </c>
      <c r="B4652" t="s">
        <v>11216</v>
      </c>
      <c r="C4652" t="s">
        <v>17614</v>
      </c>
      <c r="D4652">
        <v>0.1</v>
      </c>
      <c r="E4652" t="s">
        <v>203</v>
      </c>
      <c r="F4652" t="s">
        <v>12156</v>
      </c>
      <c r="G4652">
        <v>7</v>
      </c>
    </row>
    <row r="4653" spans="1:7">
      <c r="A4653">
        <v>704</v>
      </c>
      <c r="B4653" t="s">
        <v>9945</v>
      </c>
      <c r="C4653" t="s">
        <v>17615</v>
      </c>
      <c r="D4653">
        <v>0.1</v>
      </c>
      <c r="E4653" t="s">
        <v>74</v>
      </c>
      <c r="F4653" t="s">
        <v>2900</v>
      </c>
      <c r="G4653">
        <v>5</v>
      </c>
    </row>
    <row r="4654" spans="1:7">
      <c r="A4654">
        <v>3921</v>
      </c>
      <c r="B4654" t="s">
        <v>9945</v>
      </c>
      <c r="C4654" t="s">
        <v>5308</v>
      </c>
      <c r="D4654">
        <v>0.01</v>
      </c>
      <c r="E4654" t="s">
        <v>74</v>
      </c>
      <c r="F4654" t="s">
        <v>4512</v>
      </c>
      <c r="G4654">
        <v>5</v>
      </c>
    </row>
    <row r="4655" spans="1:7">
      <c r="A4655">
        <v>3922</v>
      </c>
      <c r="B4655" t="s">
        <v>12914</v>
      </c>
      <c r="C4655" t="s">
        <v>2589</v>
      </c>
      <c r="D4655">
        <v>0.1</v>
      </c>
      <c r="E4655" t="s">
        <v>203</v>
      </c>
      <c r="F4655" t="s">
        <v>2210</v>
      </c>
      <c r="G4655">
        <v>5</v>
      </c>
    </row>
    <row r="4656" spans="1:7">
      <c r="A4656">
        <v>5102</v>
      </c>
      <c r="B4656" t="s">
        <v>1069</v>
      </c>
      <c r="C4656" t="s">
        <v>9576</v>
      </c>
      <c r="D4656">
        <v>0.01</v>
      </c>
      <c r="E4656" t="s">
        <v>49</v>
      </c>
      <c r="F4656" t="s">
        <v>9536</v>
      </c>
      <c r="G4656">
        <v>1</v>
      </c>
    </row>
    <row r="4657" spans="1:7">
      <c r="A4657">
        <v>1311</v>
      </c>
      <c r="B4657" t="s">
        <v>6845</v>
      </c>
      <c r="C4657" t="s">
        <v>11975</v>
      </c>
      <c r="D4657">
        <v>0.01</v>
      </c>
      <c r="F4657" t="s">
        <v>11921</v>
      </c>
      <c r="G4657">
        <v>1</v>
      </c>
    </row>
    <row r="4658" spans="1:7">
      <c r="A4658">
        <v>7211</v>
      </c>
      <c r="B4658" t="s">
        <v>5421</v>
      </c>
      <c r="C4658" t="s">
        <v>5415</v>
      </c>
      <c r="D4658">
        <v>0.8</v>
      </c>
      <c r="E4658" t="s">
        <v>354</v>
      </c>
      <c r="F4658" t="s">
        <v>4512</v>
      </c>
      <c r="G4658">
        <v>5</v>
      </c>
    </row>
    <row r="4659" spans="1:7">
      <c r="A4659">
        <v>5727</v>
      </c>
      <c r="B4659" t="s">
        <v>5421</v>
      </c>
      <c r="C4659" t="s">
        <v>3804</v>
      </c>
      <c r="D4659">
        <v>0.01</v>
      </c>
      <c r="E4659" t="s">
        <v>354</v>
      </c>
      <c r="F4659" t="s">
        <v>3381</v>
      </c>
      <c r="G4659">
        <v>3</v>
      </c>
    </row>
    <row r="4660" spans="1:7">
      <c r="A4660">
        <v>11142</v>
      </c>
      <c r="B4660" t="s">
        <v>17616</v>
      </c>
      <c r="C4660" t="s">
        <v>17617</v>
      </c>
      <c r="D4660">
        <v>0.1</v>
      </c>
      <c r="E4660" t="s">
        <v>123</v>
      </c>
      <c r="F4660" t="s">
        <v>15331</v>
      </c>
      <c r="G4660">
        <v>8</v>
      </c>
    </row>
    <row r="4661" spans="1:7">
      <c r="A4661">
        <v>1460</v>
      </c>
      <c r="B4661" t="s">
        <v>3802</v>
      </c>
      <c r="C4661" t="s">
        <v>17618</v>
      </c>
      <c r="D4661">
        <v>0.01</v>
      </c>
      <c r="F4661" t="s">
        <v>11295</v>
      </c>
      <c r="G4661">
        <v>3</v>
      </c>
    </row>
    <row r="4662" spans="1:7">
      <c r="A4662">
        <v>97</v>
      </c>
      <c r="B4662" t="s">
        <v>10623</v>
      </c>
      <c r="C4662" t="s">
        <v>10630</v>
      </c>
      <c r="D4662">
        <v>0.01</v>
      </c>
      <c r="E4662" t="s">
        <v>80</v>
      </c>
      <c r="F4662" t="s">
        <v>10625</v>
      </c>
      <c r="G4662">
        <v>1</v>
      </c>
    </row>
    <row r="4663" spans="1:7">
      <c r="A4663">
        <v>3090</v>
      </c>
      <c r="B4663" t="s">
        <v>2155</v>
      </c>
      <c r="C4663" t="s">
        <v>16578</v>
      </c>
      <c r="D4663">
        <v>0.6</v>
      </c>
      <c r="E4663" t="s">
        <v>166</v>
      </c>
      <c r="F4663" t="s">
        <v>14748</v>
      </c>
      <c r="G4663">
        <v>2</v>
      </c>
    </row>
    <row r="4664" spans="1:7">
      <c r="A4664">
        <v>6604</v>
      </c>
      <c r="B4664" t="s">
        <v>2155</v>
      </c>
      <c r="C4664" t="s">
        <v>1894</v>
      </c>
      <c r="D4664">
        <v>0.8</v>
      </c>
      <c r="E4664" t="s">
        <v>166</v>
      </c>
      <c r="F4664" t="s">
        <v>1778</v>
      </c>
      <c r="G4664">
        <v>2</v>
      </c>
    </row>
    <row r="4665" spans="1:7">
      <c r="A4665">
        <v>3089</v>
      </c>
      <c r="B4665" t="s">
        <v>2155</v>
      </c>
      <c r="C4665" t="s">
        <v>2152</v>
      </c>
      <c r="D4665">
        <v>0.8</v>
      </c>
      <c r="E4665" t="s">
        <v>166</v>
      </c>
      <c r="F4665" t="s">
        <v>1778</v>
      </c>
      <c r="G4665">
        <v>7</v>
      </c>
    </row>
    <row r="4666" spans="1:7">
      <c r="A4666">
        <v>705</v>
      </c>
      <c r="B4666" t="s">
        <v>11763</v>
      </c>
      <c r="C4666" t="s">
        <v>11760</v>
      </c>
      <c r="D4666">
        <v>0.01</v>
      </c>
      <c r="E4666" t="s">
        <v>107</v>
      </c>
      <c r="F4666" t="s">
        <v>11432</v>
      </c>
      <c r="G4666">
        <v>5</v>
      </c>
    </row>
    <row r="4667" spans="1:7">
      <c r="A4667">
        <v>3923</v>
      </c>
      <c r="B4667" t="s">
        <v>11763</v>
      </c>
      <c r="C4667" t="s">
        <v>17619</v>
      </c>
      <c r="D4667">
        <v>0.01</v>
      </c>
      <c r="E4667" t="s">
        <v>107</v>
      </c>
      <c r="F4667" t="s">
        <v>14590</v>
      </c>
      <c r="G4667">
        <v>1</v>
      </c>
    </row>
    <row r="4668" spans="1:7">
      <c r="A4668">
        <v>1958</v>
      </c>
      <c r="B4668" t="s">
        <v>4634</v>
      </c>
      <c r="C4668" t="s">
        <v>17589</v>
      </c>
      <c r="D4668">
        <v>0.1</v>
      </c>
      <c r="E4668" t="s">
        <v>166</v>
      </c>
      <c r="F4668" t="s">
        <v>15376</v>
      </c>
      <c r="G4668">
        <v>1</v>
      </c>
    </row>
    <row r="4669" spans="1:7">
      <c r="A4669">
        <v>1960</v>
      </c>
      <c r="B4669" t="s">
        <v>4634</v>
      </c>
      <c r="C4669" t="s">
        <v>16331</v>
      </c>
      <c r="D4669">
        <v>0.01</v>
      </c>
      <c r="E4669" t="s">
        <v>166</v>
      </c>
      <c r="F4669" t="s">
        <v>16332</v>
      </c>
      <c r="G4669">
        <v>1</v>
      </c>
    </row>
    <row r="4670" spans="1:7">
      <c r="A4670">
        <v>1959</v>
      </c>
      <c r="B4670" t="s">
        <v>4634</v>
      </c>
      <c r="C4670" t="s">
        <v>4636</v>
      </c>
      <c r="D4670">
        <v>0.8</v>
      </c>
      <c r="E4670" t="s">
        <v>166</v>
      </c>
      <c r="F4670" t="s">
        <v>4512</v>
      </c>
      <c r="G4670">
        <v>1</v>
      </c>
    </row>
    <row r="4671" spans="1:7">
      <c r="A4671">
        <v>6772</v>
      </c>
      <c r="B4671" t="s">
        <v>4634</v>
      </c>
      <c r="C4671" t="s">
        <v>17620</v>
      </c>
      <c r="D4671">
        <v>0.6</v>
      </c>
      <c r="E4671" t="s">
        <v>166</v>
      </c>
      <c r="F4671" t="s">
        <v>14590</v>
      </c>
      <c r="G4671">
        <v>1</v>
      </c>
    </row>
    <row r="4672" spans="1:7">
      <c r="A4672">
        <v>11642</v>
      </c>
      <c r="B4672" t="s">
        <v>4634</v>
      </c>
      <c r="C4672" t="s">
        <v>18488</v>
      </c>
      <c r="D4672">
        <v>0.1</v>
      </c>
      <c r="E4672" t="s">
        <v>40</v>
      </c>
      <c r="F4672" t="s">
        <v>15376</v>
      </c>
      <c r="G4672">
        <v>1</v>
      </c>
    </row>
    <row r="4673" spans="1:7">
      <c r="A4673">
        <v>11643</v>
      </c>
      <c r="B4673" t="s">
        <v>4634</v>
      </c>
      <c r="C4673" t="s">
        <v>18489</v>
      </c>
      <c r="D4673">
        <v>0.1</v>
      </c>
      <c r="E4673" t="s">
        <v>40</v>
      </c>
      <c r="F4673" t="s">
        <v>14590</v>
      </c>
      <c r="G4673">
        <v>1</v>
      </c>
    </row>
    <row r="4674" spans="1:7">
      <c r="A4674">
        <v>706</v>
      </c>
      <c r="B4674" t="s">
        <v>3031</v>
      </c>
      <c r="C4674" t="s">
        <v>3032</v>
      </c>
      <c r="D4674">
        <v>0.01</v>
      </c>
      <c r="E4674" t="s">
        <v>166</v>
      </c>
      <c r="F4674" t="s">
        <v>2900</v>
      </c>
      <c r="G4674">
        <v>2</v>
      </c>
    </row>
    <row r="4675" spans="1:7">
      <c r="A4675">
        <v>4346</v>
      </c>
      <c r="B4675" t="s">
        <v>4644</v>
      </c>
      <c r="C4675" t="s">
        <v>16331</v>
      </c>
      <c r="D4675">
        <v>0.01</v>
      </c>
      <c r="E4675" t="s">
        <v>166</v>
      </c>
      <c r="F4675" t="s">
        <v>16332</v>
      </c>
      <c r="G4675">
        <v>1</v>
      </c>
    </row>
    <row r="4676" spans="1:7">
      <c r="A4676">
        <v>4345</v>
      </c>
      <c r="B4676" t="s">
        <v>4644</v>
      </c>
      <c r="C4676" t="s">
        <v>4636</v>
      </c>
      <c r="D4676">
        <v>0.01</v>
      </c>
      <c r="E4676" t="s">
        <v>166</v>
      </c>
      <c r="F4676" t="s">
        <v>4512</v>
      </c>
      <c r="G4676">
        <v>1</v>
      </c>
    </row>
    <row r="4677" spans="1:7">
      <c r="A4677">
        <v>4347</v>
      </c>
      <c r="B4677" t="s">
        <v>6665</v>
      </c>
      <c r="C4677" t="s">
        <v>6662</v>
      </c>
      <c r="D4677">
        <v>0.01</v>
      </c>
      <c r="E4677" t="s">
        <v>166</v>
      </c>
      <c r="F4677" t="s">
        <v>6576</v>
      </c>
      <c r="G4677">
        <v>1</v>
      </c>
    </row>
    <row r="4678" spans="1:7">
      <c r="A4678">
        <v>1961</v>
      </c>
      <c r="B4678" t="s">
        <v>8503</v>
      </c>
      <c r="C4678" t="s">
        <v>17621</v>
      </c>
      <c r="D4678">
        <v>0.6</v>
      </c>
      <c r="F4678" t="s">
        <v>4512</v>
      </c>
      <c r="G4678">
        <v>7</v>
      </c>
    </row>
    <row r="4679" spans="1:7">
      <c r="A4679">
        <v>6603</v>
      </c>
      <c r="B4679" t="s">
        <v>8503</v>
      </c>
      <c r="C4679" t="s">
        <v>8504</v>
      </c>
      <c r="D4679">
        <v>0.8</v>
      </c>
      <c r="F4679" t="s">
        <v>8093</v>
      </c>
      <c r="G4679">
        <v>7</v>
      </c>
    </row>
    <row r="4680" spans="1:7">
      <c r="A4680">
        <v>11145</v>
      </c>
      <c r="B4680" t="s">
        <v>3822</v>
      </c>
      <c r="C4680" t="s">
        <v>17622</v>
      </c>
      <c r="D4680">
        <v>0.1</v>
      </c>
      <c r="E4680" t="s">
        <v>67</v>
      </c>
      <c r="F4680" t="s">
        <v>499</v>
      </c>
      <c r="G4680">
        <v>1</v>
      </c>
    </row>
    <row r="4681" spans="1:7">
      <c r="A4681">
        <v>2117</v>
      </c>
      <c r="B4681" t="s">
        <v>3822</v>
      </c>
      <c r="C4681" t="s">
        <v>17623</v>
      </c>
      <c r="D4681">
        <v>0.01</v>
      </c>
      <c r="E4681" t="s">
        <v>67</v>
      </c>
      <c r="F4681" t="s">
        <v>499</v>
      </c>
      <c r="G4681">
        <v>4</v>
      </c>
    </row>
    <row r="4682" spans="1:7">
      <c r="A4682">
        <v>2403</v>
      </c>
      <c r="B4682" t="s">
        <v>12820</v>
      </c>
      <c r="C4682" t="s">
        <v>12821</v>
      </c>
      <c r="D4682">
        <v>0.01</v>
      </c>
      <c r="E4682" t="s">
        <v>203</v>
      </c>
      <c r="F4682" t="s">
        <v>12660</v>
      </c>
      <c r="G4682">
        <v>2</v>
      </c>
    </row>
    <row r="4683" spans="1:7">
      <c r="A4683">
        <v>4348</v>
      </c>
      <c r="B4683" t="s">
        <v>5553</v>
      </c>
      <c r="C4683" t="s">
        <v>5472</v>
      </c>
      <c r="D4683">
        <v>0.01</v>
      </c>
      <c r="E4683" t="s">
        <v>67</v>
      </c>
      <c r="F4683" t="s">
        <v>4512</v>
      </c>
      <c r="G4683">
        <v>7</v>
      </c>
    </row>
    <row r="4684" spans="1:7">
      <c r="A4684">
        <v>99</v>
      </c>
      <c r="B4684" t="s">
        <v>1484</v>
      </c>
      <c r="C4684" t="s">
        <v>1485</v>
      </c>
      <c r="D4684">
        <v>0.8</v>
      </c>
      <c r="E4684" t="s">
        <v>107</v>
      </c>
      <c r="F4684" t="s">
        <v>41</v>
      </c>
      <c r="G4684">
        <v>5</v>
      </c>
    </row>
    <row r="4685" spans="1:7">
      <c r="A4685">
        <v>11833</v>
      </c>
      <c r="B4685" t="s">
        <v>1484</v>
      </c>
      <c r="C4685" t="s">
        <v>1613</v>
      </c>
      <c r="D4685">
        <v>0.7</v>
      </c>
      <c r="E4685" t="s">
        <v>107</v>
      </c>
      <c r="F4685" t="s">
        <v>41</v>
      </c>
      <c r="G4685">
        <v>7</v>
      </c>
    </row>
    <row r="4686" spans="1:7">
      <c r="A4686">
        <v>98</v>
      </c>
      <c r="B4686" t="s">
        <v>1484</v>
      </c>
      <c r="C4686" t="s">
        <v>3267</v>
      </c>
      <c r="D4686">
        <v>0.6</v>
      </c>
      <c r="E4686" t="s">
        <v>40</v>
      </c>
      <c r="F4686" t="s">
        <v>2900</v>
      </c>
      <c r="G4686">
        <v>5</v>
      </c>
    </row>
    <row r="4687" spans="1:7">
      <c r="A4687">
        <v>1962</v>
      </c>
      <c r="B4687" t="s">
        <v>14614</v>
      </c>
      <c r="C4687" t="s">
        <v>14599</v>
      </c>
      <c r="D4687">
        <v>0.8</v>
      </c>
      <c r="F4687" t="s">
        <v>14278</v>
      </c>
      <c r="G4687">
        <v>5</v>
      </c>
    </row>
    <row r="4688" spans="1:7">
      <c r="A4688">
        <v>100</v>
      </c>
      <c r="B4688" t="s">
        <v>10879</v>
      </c>
      <c r="C4688" t="s">
        <v>16163</v>
      </c>
      <c r="D4688">
        <v>0.6</v>
      </c>
      <c r="E4688" t="s">
        <v>80</v>
      </c>
      <c r="F4688" t="s">
        <v>15363</v>
      </c>
      <c r="G4688">
        <v>4</v>
      </c>
    </row>
    <row r="4689" spans="1:7">
      <c r="A4689">
        <v>101</v>
      </c>
      <c r="B4689" t="s">
        <v>10879</v>
      </c>
      <c r="C4689" t="s">
        <v>10869</v>
      </c>
      <c r="D4689">
        <v>0.8</v>
      </c>
      <c r="E4689" t="s">
        <v>80</v>
      </c>
      <c r="F4689" t="s">
        <v>10870</v>
      </c>
      <c r="G4689">
        <v>4</v>
      </c>
    </row>
    <row r="4690" spans="1:7">
      <c r="A4690">
        <v>1963</v>
      </c>
      <c r="B4690" t="s">
        <v>9593</v>
      </c>
      <c r="C4690" t="s">
        <v>9590</v>
      </c>
      <c r="D4690">
        <v>0.01</v>
      </c>
      <c r="E4690" t="s">
        <v>166</v>
      </c>
      <c r="F4690" t="s">
        <v>9536</v>
      </c>
      <c r="G4690">
        <v>1</v>
      </c>
    </row>
    <row r="4691" spans="1:7">
      <c r="A4691">
        <v>217</v>
      </c>
      <c r="B4691" t="s">
        <v>10959</v>
      </c>
      <c r="C4691" t="s">
        <v>10960</v>
      </c>
      <c r="D4691">
        <v>0.1</v>
      </c>
      <c r="E4691" t="s">
        <v>67</v>
      </c>
      <c r="F4691" t="s">
        <v>10625</v>
      </c>
      <c r="G4691">
        <v>5</v>
      </c>
    </row>
    <row r="4692" spans="1:7">
      <c r="A4692">
        <v>218</v>
      </c>
      <c r="B4692" t="s">
        <v>1616</v>
      </c>
      <c r="C4692" t="s">
        <v>1613</v>
      </c>
      <c r="D4692">
        <v>0.01</v>
      </c>
      <c r="E4692" t="s">
        <v>107</v>
      </c>
      <c r="F4692" t="s">
        <v>41</v>
      </c>
      <c r="G4692">
        <v>7</v>
      </c>
    </row>
    <row r="4693" spans="1:7">
      <c r="A4693">
        <v>2404</v>
      </c>
      <c r="B4693" t="s">
        <v>4780</v>
      </c>
      <c r="C4693" t="s">
        <v>4563</v>
      </c>
      <c r="D4693">
        <v>0.01</v>
      </c>
      <c r="E4693" t="s">
        <v>107</v>
      </c>
      <c r="F4693" t="s">
        <v>4512</v>
      </c>
      <c r="G4693">
        <v>1</v>
      </c>
    </row>
    <row r="4694" spans="1:7">
      <c r="A4694">
        <v>442</v>
      </c>
      <c r="B4694" t="s">
        <v>9305</v>
      </c>
      <c r="C4694" t="s">
        <v>9297</v>
      </c>
      <c r="D4694">
        <v>0.01</v>
      </c>
      <c r="E4694" t="s">
        <v>80</v>
      </c>
      <c r="F4694" t="s">
        <v>9136</v>
      </c>
      <c r="G4694">
        <v>3</v>
      </c>
    </row>
    <row r="4695" spans="1:7">
      <c r="A4695">
        <v>3091</v>
      </c>
      <c r="B4695" t="s">
        <v>9305</v>
      </c>
      <c r="C4695" t="s">
        <v>17624</v>
      </c>
      <c r="D4695">
        <v>0.01</v>
      </c>
      <c r="E4695" t="s">
        <v>80</v>
      </c>
      <c r="F4695" t="s">
        <v>12334</v>
      </c>
      <c r="G4695">
        <v>3</v>
      </c>
    </row>
    <row r="4696" spans="1:7">
      <c r="A4696">
        <v>3092</v>
      </c>
      <c r="B4696" t="s">
        <v>2486</v>
      </c>
      <c r="C4696" t="s">
        <v>2480</v>
      </c>
      <c r="D4696">
        <v>0.8</v>
      </c>
      <c r="F4696" t="s">
        <v>2210</v>
      </c>
      <c r="G4696">
        <v>3</v>
      </c>
    </row>
    <row r="4697" spans="1:7">
      <c r="A4697">
        <v>3466</v>
      </c>
      <c r="B4697" t="s">
        <v>6438</v>
      </c>
      <c r="C4697" t="s">
        <v>6435</v>
      </c>
      <c r="D4697">
        <v>0.01</v>
      </c>
      <c r="E4697" t="s">
        <v>74</v>
      </c>
      <c r="F4697" t="s">
        <v>5790</v>
      </c>
      <c r="G4697">
        <v>7</v>
      </c>
    </row>
    <row r="4698" spans="1:7">
      <c r="A4698">
        <v>570</v>
      </c>
      <c r="B4698" t="s">
        <v>14546</v>
      </c>
      <c r="C4698" t="s">
        <v>16417</v>
      </c>
      <c r="D4698">
        <v>0.6</v>
      </c>
      <c r="E4698" t="s">
        <v>67</v>
      </c>
      <c r="F4698" t="s">
        <v>11921</v>
      </c>
      <c r="G4698">
        <v>5</v>
      </c>
    </row>
    <row r="4699" spans="1:7">
      <c r="A4699">
        <v>3467</v>
      </c>
      <c r="B4699" t="s">
        <v>14546</v>
      </c>
      <c r="C4699" t="s">
        <v>14527</v>
      </c>
      <c r="D4699">
        <v>0.8</v>
      </c>
      <c r="E4699" t="s">
        <v>67</v>
      </c>
      <c r="F4699" t="s">
        <v>14278</v>
      </c>
      <c r="G4699">
        <v>5</v>
      </c>
    </row>
    <row r="4700" spans="1:7">
      <c r="A4700">
        <v>3468</v>
      </c>
      <c r="B4700" t="s">
        <v>256</v>
      </c>
      <c r="C4700" t="s">
        <v>17625</v>
      </c>
      <c r="D4700">
        <v>0.01</v>
      </c>
      <c r="E4700" t="s">
        <v>74</v>
      </c>
      <c r="F4700" t="s">
        <v>68</v>
      </c>
      <c r="G4700">
        <v>3</v>
      </c>
    </row>
    <row r="4701" spans="1:7">
      <c r="A4701">
        <v>11147</v>
      </c>
      <c r="B4701" t="s">
        <v>8379</v>
      </c>
      <c r="C4701" t="s">
        <v>17626</v>
      </c>
      <c r="D4701">
        <v>0.1</v>
      </c>
      <c r="E4701" t="s">
        <v>135</v>
      </c>
      <c r="F4701" t="s">
        <v>4963</v>
      </c>
      <c r="G4701">
        <v>1</v>
      </c>
    </row>
    <row r="4702" spans="1:7">
      <c r="A4702">
        <v>3469</v>
      </c>
      <c r="B4702" t="s">
        <v>8379</v>
      </c>
      <c r="C4702" t="s">
        <v>5087</v>
      </c>
      <c r="D4702">
        <v>0.01</v>
      </c>
      <c r="E4702" t="s">
        <v>135</v>
      </c>
      <c r="F4702" t="s">
        <v>4963</v>
      </c>
      <c r="G4702">
        <v>4</v>
      </c>
    </row>
    <row r="4703" spans="1:7">
      <c r="A4703">
        <v>6911</v>
      </c>
      <c r="B4703" t="s">
        <v>8379</v>
      </c>
      <c r="C4703" t="s">
        <v>8309</v>
      </c>
      <c r="D4703">
        <v>0.8</v>
      </c>
      <c r="E4703" t="s">
        <v>135</v>
      </c>
      <c r="F4703" t="s">
        <v>8277</v>
      </c>
      <c r="G4703">
        <v>4</v>
      </c>
    </row>
    <row r="4704" spans="1:7">
      <c r="A4704">
        <v>3470</v>
      </c>
      <c r="B4704" t="s">
        <v>6847</v>
      </c>
      <c r="C4704" t="s">
        <v>6849</v>
      </c>
      <c r="D4704">
        <v>0.8</v>
      </c>
      <c r="E4704" t="s">
        <v>354</v>
      </c>
      <c r="F4704" t="s">
        <v>6576</v>
      </c>
      <c r="G4704">
        <v>2</v>
      </c>
    </row>
    <row r="4705" spans="1:7">
      <c r="A4705">
        <v>3924</v>
      </c>
      <c r="B4705" t="s">
        <v>9811</v>
      </c>
      <c r="C4705" t="s">
        <v>9804</v>
      </c>
      <c r="D4705">
        <v>0.8</v>
      </c>
      <c r="E4705" t="s">
        <v>74</v>
      </c>
      <c r="F4705" t="s">
        <v>9799</v>
      </c>
      <c r="G4705">
        <v>4</v>
      </c>
    </row>
    <row r="4706" spans="1:7">
      <c r="A4706">
        <v>3925</v>
      </c>
      <c r="B4706" t="s">
        <v>10567</v>
      </c>
      <c r="C4706" t="s">
        <v>10568</v>
      </c>
      <c r="D4706">
        <v>0.8</v>
      </c>
      <c r="E4706" t="s">
        <v>67</v>
      </c>
      <c r="F4706" t="s">
        <v>10381</v>
      </c>
      <c r="G4706">
        <v>8</v>
      </c>
    </row>
    <row r="4707" spans="1:7">
      <c r="A4707">
        <v>3926</v>
      </c>
      <c r="B4707" t="s">
        <v>10567</v>
      </c>
      <c r="C4707" t="s">
        <v>17627</v>
      </c>
      <c r="D4707">
        <v>0.01</v>
      </c>
      <c r="E4707" t="s">
        <v>67</v>
      </c>
      <c r="F4707" t="s">
        <v>15400</v>
      </c>
      <c r="G4707">
        <v>8</v>
      </c>
    </row>
    <row r="4708" spans="1:7">
      <c r="A4708">
        <v>3927</v>
      </c>
      <c r="B4708" t="s">
        <v>10567</v>
      </c>
      <c r="C4708" t="s">
        <v>8514</v>
      </c>
      <c r="D4708">
        <v>0.8</v>
      </c>
      <c r="E4708" t="s">
        <v>67</v>
      </c>
      <c r="F4708" t="s">
        <v>8277</v>
      </c>
      <c r="G4708">
        <v>8</v>
      </c>
    </row>
    <row r="4709" spans="1:7">
      <c r="A4709">
        <v>3928</v>
      </c>
      <c r="B4709" t="s">
        <v>8033</v>
      </c>
      <c r="C4709" t="s">
        <v>16107</v>
      </c>
      <c r="D4709">
        <v>0.01</v>
      </c>
      <c r="E4709" t="s">
        <v>203</v>
      </c>
      <c r="F4709" t="s">
        <v>14771</v>
      </c>
      <c r="G4709">
        <v>5</v>
      </c>
    </row>
    <row r="4710" spans="1:7">
      <c r="A4710">
        <v>4349</v>
      </c>
      <c r="B4710" t="s">
        <v>5898</v>
      </c>
      <c r="C4710" t="s">
        <v>5889</v>
      </c>
      <c r="D4710">
        <v>0.01</v>
      </c>
      <c r="E4710" t="s">
        <v>203</v>
      </c>
      <c r="F4710" t="s">
        <v>5790</v>
      </c>
      <c r="G4710">
        <v>1</v>
      </c>
    </row>
    <row r="4711" spans="1:7">
      <c r="A4711">
        <v>4350</v>
      </c>
      <c r="B4711" t="s">
        <v>5692</v>
      </c>
      <c r="C4711" t="s">
        <v>11285</v>
      </c>
      <c r="D4711">
        <v>0.01</v>
      </c>
      <c r="E4711" t="s">
        <v>203</v>
      </c>
      <c r="F4711" t="s">
        <v>11167</v>
      </c>
      <c r="G4711">
        <v>7</v>
      </c>
    </row>
    <row r="4712" spans="1:7">
      <c r="A4712">
        <v>11148</v>
      </c>
      <c r="B4712" t="s">
        <v>5692</v>
      </c>
      <c r="C4712" t="s">
        <v>12597</v>
      </c>
      <c r="D4712">
        <v>0.1</v>
      </c>
      <c r="F4712" t="s">
        <v>12334</v>
      </c>
      <c r="G4712">
        <v>7</v>
      </c>
    </row>
    <row r="4713" spans="1:7">
      <c r="A4713">
        <v>4351</v>
      </c>
      <c r="B4713" t="s">
        <v>5692</v>
      </c>
      <c r="C4713" t="s">
        <v>17628</v>
      </c>
      <c r="D4713">
        <v>0.01</v>
      </c>
      <c r="F4713" t="s">
        <v>16432</v>
      </c>
      <c r="G4713">
        <v>7</v>
      </c>
    </row>
    <row r="4714" spans="1:7">
      <c r="A4714">
        <v>4352</v>
      </c>
      <c r="B4714" t="s">
        <v>5692</v>
      </c>
      <c r="C4714" t="s">
        <v>17629</v>
      </c>
      <c r="D4714">
        <v>0.01</v>
      </c>
      <c r="F4714" t="s">
        <v>17630</v>
      </c>
      <c r="G4714">
        <v>8</v>
      </c>
    </row>
    <row r="4715" spans="1:7">
      <c r="A4715">
        <v>3929</v>
      </c>
      <c r="B4715" t="s">
        <v>14236</v>
      </c>
      <c r="C4715" t="s">
        <v>14237</v>
      </c>
      <c r="D4715">
        <v>0.8</v>
      </c>
      <c r="F4715" t="s">
        <v>13121</v>
      </c>
      <c r="G4715">
        <v>7</v>
      </c>
    </row>
    <row r="4716" spans="1:7">
      <c r="A4716">
        <v>969</v>
      </c>
      <c r="B4716" t="s">
        <v>3438</v>
      </c>
      <c r="C4716" t="s">
        <v>16369</v>
      </c>
      <c r="D4716">
        <v>0.01</v>
      </c>
      <c r="E4716" t="s">
        <v>107</v>
      </c>
      <c r="F4716" t="s">
        <v>11295</v>
      </c>
      <c r="G4716">
        <v>1</v>
      </c>
    </row>
    <row r="4717" spans="1:7">
      <c r="A4717">
        <v>970</v>
      </c>
      <c r="B4717" t="s">
        <v>3438</v>
      </c>
      <c r="C4717" t="s">
        <v>16137</v>
      </c>
      <c r="D4717">
        <v>0.01</v>
      </c>
      <c r="E4717" t="s">
        <v>107</v>
      </c>
      <c r="F4717" t="s">
        <v>11295</v>
      </c>
      <c r="G4717">
        <v>3</v>
      </c>
    </row>
    <row r="4718" spans="1:7">
      <c r="A4718">
        <v>4731</v>
      </c>
      <c r="B4718" t="s">
        <v>3438</v>
      </c>
      <c r="C4718" t="s">
        <v>16906</v>
      </c>
      <c r="D4718">
        <v>0.6</v>
      </c>
      <c r="E4718" t="s">
        <v>107</v>
      </c>
      <c r="F4718" t="s">
        <v>14699</v>
      </c>
      <c r="G4718">
        <v>1</v>
      </c>
    </row>
    <row r="4719" spans="1:7">
      <c r="A4719">
        <v>4732</v>
      </c>
      <c r="B4719" t="s">
        <v>3438</v>
      </c>
      <c r="C4719" t="s">
        <v>17631</v>
      </c>
      <c r="D4719">
        <v>0.5</v>
      </c>
      <c r="E4719" t="s">
        <v>107</v>
      </c>
      <c r="F4719" t="s">
        <v>14699</v>
      </c>
      <c r="G4719">
        <v>3</v>
      </c>
    </row>
    <row r="4720" spans="1:7">
      <c r="A4720">
        <v>4729</v>
      </c>
      <c r="B4720" t="s">
        <v>3438</v>
      </c>
      <c r="C4720" t="s">
        <v>3432</v>
      </c>
      <c r="D4720">
        <v>0.8</v>
      </c>
      <c r="E4720" t="s">
        <v>107</v>
      </c>
      <c r="F4720" t="s">
        <v>3381</v>
      </c>
      <c r="G4720">
        <v>1</v>
      </c>
    </row>
    <row r="4721" spans="1:7">
      <c r="A4721">
        <v>4730</v>
      </c>
      <c r="B4721" t="s">
        <v>3438</v>
      </c>
      <c r="C4721" t="s">
        <v>3756</v>
      </c>
      <c r="D4721">
        <v>0.7</v>
      </c>
      <c r="E4721" t="s">
        <v>107</v>
      </c>
      <c r="F4721" t="s">
        <v>3381</v>
      </c>
      <c r="G4721">
        <v>3</v>
      </c>
    </row>
    <row r="4722" spans="1:7">
      <c r="A4722">
        <v>5443</v>
      </c>
      <c r="B4722" t="s">
        <v>13154</v>
      </c>
      <c r="C4722" t="s">
        <v>13132</v>
      </c>
      <c r="D4722">
        <v>0.01</v>
      </c>
      <c r="E4722" t="s">
        <v>80</v>
      </c>
      <c r="F4722" t="s">
        <v>13121</v>
      </c>
      <c r="G4722">
        <v>1</v>
      </c>
    </row>
    <row r="4723" spans="1:7">
      <c r="A4723">
        <v>6251</v>
      </c>
      <c r="B4723" t="s">
        <v>10165</v>
      </c>
      <c r="C4723" t="s">
        <v>10159</v>
      </c>
      <c r="D4723">
        <v>0.01</v>
      </c>
      <c r="E4723" t="s">
        <v>80</v>
      </c>
      <c r="F4723" t="s">
        <v>10160</v>
      </c>
      <c r="G4723">
        <v>1</v>
      </c>
    </row>
    <row r="4724" spans="1:7">
      <c r="A4724">
        <v>6252</v>
      </c>
      <c r="B4724" t="s">
        <v>14570</v>
      </c>
      <c r="C4724" t="s">
        <v>14563</v>
      </c>
      <c r="D4724">
        <v>0.01</v>
      </c>
      <c r="E4724" t="s">
        <v>107</v>
      </c>
      <c r="F4724" t="s">
        <v>14278</v>
      </c>
      <c r="G4724">
        <v>5</v>
      </c>
    </row>
    <row r="4725" spans="1:7">
      <c r="A4725">
        <v>1597</v>
      </c>
      <c r="B4725" t="s">
        <v>11863</v>
      </c>
      <c r="C4725" t="s">
        <v>16712</v>
      </c>
      <c r="D4725">
        <v>0.45</v>
      </c>
      <c r="E4725" t="s">
        <v>135</v>
      </c>
      <c r="F4725" t="s">
        <v>15363</v>
      </c>
      <c r="G4725">
        <v>4</v>
      </c>
    </row>
    <row r="4726" spans="1:7">
      <c r="A4726">
        <v>1598</v>
      </c>
      <c r="B4726" t="s">
        <v>11863</v>
      </c>
      <c r="C4726" t="s">
        <v>17632</v>
      </c>
      <c r="D4726">
        <v>0.5</v>
      </c>
      <c r="E4726" t="s">
        <v>135</v>
      </c>
      <c r="F4726" t="s">
        <v>15363</v>
      </c>
      <c r="G4726">
        <v>8</v>
      </c>
    </row>
    <row r="4727" spans="1:7">
      <c r="A4727">
        <v>6463</v>
      </c>
      <c r="B4727" t="s">
        <v>11863</v>
      </c>
      <c r="C4727" t="s">
        <v>17633</v>
      </c>
      <c r="D4727">
        <v>0.6</v>
      </c>
      <c r="E4727" t="s">
        <v>135</v>
      </c>
      <c r="F4727" t="s">
        <v>11649</v>
      </c>
      <c r="G4727">
        <v>8</v>
      </c>
    </row>
    <row r="4728" spans="1:7">
      <c r="A4728">
        <v>7298</v>
      </c>
      <c r="B4728" t="s">
        <v>9838</v>
      </c>
      <c r="C4728" t="s">
        <v>9835</v>
      </c>
      <c r="D4728">
        <v>0.8</v>
      </c>
      <c r="E4728" t="s">
        <v>123</v>
      </c>
      <c r="F4728" t="s">
        <v>9799</v>
      </c>
      <c r="G4728">
        <v>4</v>
      </c>
    </row>
    <row r="4729" spans="1:7">
      <c r="A4729">
        <v>11149</v>
      </c>
      <c r="B4729" t="s">
        <v>6670</v>
      </c>
      <c r="C4729" t="s">
        <v>14785</v>
      </c>
      <c r="D4729">
        <v>0.1</v>
      </c>
      <c r="E4729" t="s">
        <v>166</v>
      </c>
      <c r="F4729" t="s">
        <v>14771</v>
      </c>
      <c r="G4729">
        <v>1</v>
      </c>
    </row>
    <row r="4730" spans="1:7">
      <c r="A4730">
        <v>3930</v>
      </c>
      <c r="B4730" t="s">
        <v>6670</v>
      </c>
      <c r="C4730" t="s">
        <v>17350</v>
      </c>
      <c r="D4730">
        <v>0.01</v>
      </c>
      <c r="E4730" t="s">
        <v>166</v>
      </c>
      <c r="F4730" t="s">
        <v>12334</v>
      </c>
      <c r="G4730">
        <v>1</v>
      </c>
    </row>
    <row r="4731" spans="1:7">
      <c r="A4731">
        <v>3931</v>
      </c>
      <c r="B4731" t="s">
        <v>6670</v>
      </c>
      <c r="C4731" t="s">
        <v>6662</v>
      </c>
      <c r="D4731">
        <v>0.8</v>
      </c>
      <c r="E4731" t="s">
        <v>166</v>
      </c>
      <c r="F4731" t="s">
        <v>6576</v>
      </c>
      <c r="G4731">
        <v>1</v>
      </c>
    </row>
    <row r="4732" spans="1:7">
      <c r="A4732">
        <v>7223</v>
      </c>
      <c r="B4732" t="s">
        <v>6670</v>
      </c>
      <c r="C4732" t="s">
        <v>6958</v>
      </c>
      <c r="D4732">
        <v>0.8</v>
      </c>
      <c r="E4732" t="s">
        <v>166</v>
      </c>
      <c r="F4732" t="s">
        <v>6576</v>
      </c>
      <c r="G4732">
        <v>3</v>
      </c>
    </row>
    <row r="4733" spans="1:7">
      <c r="A4733">
        <v>5103</v>
      </c>
      <c r="B4733" t="s">
        <v>14065</v>
      </c>
      <c r="C4733" t="s">
        <v>14050</v>
      </c>
      <c r="D4733">
        <v>0.01</v>
      </c>
      <c r="E4733" t="s">
        <v>595</v>
      </c>
      <c r="F4733" t="s">
        <v>13121</v>
      </c>
      <c r="G4733">
        <v>5</v>
      </c>
    </row>
    <row r="4734" spans="1:7">
      <c r="A4734">
        <v>11150</v>
      </c>
      <c r="B4734" t="s">
        <v>4569</v>
      </c>
      <c r="C4734" t="s">
        <v>4563</v>
      </c>
      <c r="D4734">
        <v>0.1</v>
      </c>
      <c r="E4734" t="s">
        <v>107</v>
      </c>
      <c r="F4734" t="s">
        <v>4512</v>
      </c>
      <c r="G4734">
        <v>1</v>
      </c>
    </row>
    <row r="4735" spans="1:7">
      <c r="A4735">
        <v>2405</v>
      </c>
      <c r="B4735" t="s">
        <v>13434</v>
      </c>
      <c r="C4735" t="s">
        <v>13427</v>
      </c>
      <c r="D4735">
        <v>0.01</v>
      </c>
      <c r="E4735" t="s">
        <v>123</v>
      </c>
      <c r="F4735" t="s">
        <v>13121</v>
      </c>
      <c r="G4735">
        <v>2</v>
      </c>
    </row>
    <row r="4736" spans="1:7">
      <c r="A4736">
        <v>2768</v>
      </c>
      <c r="B4736" t="s">
        <v>14474</v>
      </c>
      <c r="C4736" t="s">
        <v>14468</v>
      </c>
      <c r="D4736">
        <v>0.8</v>
      </c>
      <c r="E4736" t="s">
        <v>80</v>
      </c>
      <c r="F4736" t="s">
        <v>14278</v>
      </c>
      <c r="G4736">
        <v>3</v>
      </c>
    </row>
    <row r="4737" spans="1:7">
      <c r="A4737">
        <v>6724</v>
      </c>
      <c r="B4737" t="s">
        <v>14474</v>
      </c>
      <c r="C4737" t="s">
        <v>14627</v>
      </c>
      <c r="D4737">
        <v>0.6</v>
      </c>
      <c r="E4737" t="s">
        <v>80</v>
      </c>
      <c r="F4737" t="s">
        <v>14278</v>
      </c>
      <c r="G4737">
        <v>7</v>
      </c>
    </row>
    <row r="4738" spans="1:7">
      <c r="A4738">
        <v>335</v>
      </c>
      <c r="B4738" t="s">
        <v>3108</v>
      </c>
      <c r="C4738" t="s">
        <v>3103</v>
      </c>
      <c r="D4738">
        <v>0.01</v>
      </c>
      <c r="E4738" t="s">
        <v>166</v>
      </c>
      <c r="F4738" t="s">
        <v>2900</v>
      </c>
      <c r="G4738">
        <v>3</v>
      </c>
    </row>
    <row r="4739" spans="1:7">
      <c r="A4739">
        <v>11151</v>
      </c>
      <c r="B4739" t="s">
        <v>13031</v>
      </c>
      <c r="C4739" t="s">
        <v>13027</v>
      </c>
      <c r="D4739">
        <v>0.1</v>
      </c>
      <c r="E4739" t="s">
        <v>74</v>
      </c>
      <c r="F4739" t="s">
        <v>13028</v>
      </c>
      <c r="G4739">
        <v>1</v>
      </c>
    </row>
    <row r="4740" spans="1:7">
      <c r="A4740">
        <v>11644</v>
      </c>
      <c r="B4740" t="s">
        <v>9309</v>
      </c>
      <c r="C4740" t="s">
        <v>16336</v>
      </c>
      <c r="D4740">
        <v>0.1</v>
      </c>
      <c r="E4740" t="s">
        <v>80</v>
      </c>
      <c r="F4740" t="s">
        <v>14771</v>
      </c>
      <c r="G4740">
        <v>3</v>
      </c>
    </row>
    <row r="4741" spans="1:7">
      <c r="A4741">
        <v>11645</v>
      </c>
      <c r="B4741" t="s">
        <v>9309</v>
      </c>
      <c r="C4741" t="s">
        <v>12428</v>
      </c>
      <c r="D4741">
        <v>0.1</v>
      </c>
      <c r="E4741" t="s">
        <v>80</v>
      </c>
      <c r="F4741" t="s">
        <v>12334</v>
      </c>
      <c r="G4741">
        <v>3</v>
      </c>
    </row>
    <row r="4742" spans="1:7">
      <c r="A4742">
        <v>11153</v>
      </c>
      <c r="B4742" t="s">
        <v>13866</v>
      </c>
      <c r="C4742" t="s">
        <v>13883</v>
      </c>
      <c r="D4742">
        <v>0.1</v>
      </c>
      <c r="E4742" t="s">
        <v>89</v>
      </c>
      <c r="F4742" t="s">
        <v>13121</v>
      </c>
      <c r="G4742">
        <v>5</v>
      </c>
    </row>
    <row r="4743" spans="1:7">
      <c r="A4743">
        <v>3093</v>
      </c>
      <c r="B4743" t="s">
        <v>5681</v>
      </c>
      <c r="C4743" t="s">
        <v>16113</v>
      </c>
      <c r="D4743">
        <v>0.01</v>
      </c>
      <c r="F4743" t="s">
        <v>4963</v>
      </c>
      <c r="G4743">
        <v>8</v>
      </c>
    </row>
    <row r="4744" spans="1:7">
      <c r="A4744">
        <v>571</v>
      </c>
      <c r="B4744" t="s">
        <v>12075</v>
      </c>
      <c r="C4744" t="s">
        <v>17634</v>
      </c>
      <c r="D4744">
        <v>0.01</v>
      </c>
      <c r="E4744" t="s">
        <v>123</v>
      </c>
      <c r="F4744" t="s">
        <v>13028</v>
      </c>
      <c r="G4744">
        <v>6</v>
      </c>
    </row>
    <row r="4745" spans="1:7">
      <c r="A4745">
        <v>11154</v>
      </c>
      <c r="B4745" t="s">
        <v>12075</v>
      </c>
      <c r="C4745" t="s">
        <v>17635</v>
      </c>
      <c r="D4745">
        <v>0.1</v>
      </c>
      <c r="E4745" t="s">
        <v>123</v>
      </c>
      <c r="F4745" t="s">
        <v>13028</v>
      </c>
      <c r="G4745">
        <v>7</v>
      </c>
    </row>
    <row r="4746" spans="1:7">
      <c r="A4746">
        <v>3471</v>
      </c>
      <c r="B4746" t="s">
        <v>13917</v>
      </c>
      <c r="C4746" t="s">
        <v>13914</v>
      </c>
      <c r="D4746">
        <v>0.01</v>
      </c>
      <c r="E4746" t="s">
        <v>123</v>
      </c>
      <c r="F4746" t="s">
        <v>13121</v>
      </c>
      <c r="G4746">
        <v>5</v>
      </c>
    </row>
    <row r="4747" spans="1:7">
      <c r="A4747">
        <v>3932</v>
      </c>
      <c r="B4747" t="s">
        <v>12949</v>
      </c>
      <c r="C4747" t="s">
        <v>18434</v>
      </c>
      <c r="D4747">
        <v>0.01</v>
      </c>
      <c r="E4747" t="s">
        <v>40</v>
      </c>
      <c r="F4747" t="s">
        <v>12660</v>
      </c>
      <c r="G4747">
        <v>1</v>
      </c>
    </row>
    <row r="4748" spans="1:7">
      <c r="A4748">
        <v>11155</v>
      </c>
      <c r="B4748" t="s">
        <v>1433</v>
      </c>
      <c r="C4748" t="s">
        <v>18462</v>
      </c>
      <c r="D4748">
        <v>0.1</v>
      </c>
      <c r="E4748" t="s">
        <v>40</v>
      </c>
      <c r="F4748" t="s">
        <v>15305</v>
      </c>
      <c r="G4748">
        <v>1</v>
      </c>
    </row>
    <row r="4749" spans="1:7">
      <c r="A4749">
        <v>3472</v>
      </c>
      <c r="B4749" t="s">
        <v>1433</v>
      </c>
      <c r="C4749" t="s">
        <v>18463</v>
      </c>
      <c r="D4749">
        <v>0.01</v>
      </c>
      <c r="E4749" t="s">
        <v>40</v>
      </c>
      <c r="F4749" t="s">
        <v>15305</v>
      </c>
      <c r="G4749">
        <v>4</v>
      </c>
    </row>
    <row r="4750" spans="1:7">
      <c r="A4750">
        <v>572</v>
      </c>
      <c r="B4750" t="s">
        <v>3021</v>
      </c>
      <c r="C4750" t="s">
        <v>3016</v>
      </c>
      <c r="D4750">
        <v>0.01</v>
      </c>
      <c r="E4750" t="s">
        <v>135</v>
      </c>
      <c r="F4750" t="s">
        <v>2900</v>
      </c>
      <c r="G4750">
        <v>2</v>
      </c>
    </row>
    <row r="4751" spans="1:7">
      <c r="A4751">
        <v>3473</v>
      </c>
      <c r="B4751" t="s">
        <v>9670</v>
      </c>
      <c r="C4751" t="s">
        <v>9666</v>
      </c>
      <c r="D4751">
        <v>0.01</v>
      </c>
      <c r="E4751" t="s">
        <v>49</v>
      </c>
      <c r="F4751" t="s">
        <v>9536</v>
      </c>
      <c r="G4751">
        <v>2</v>
      </c>
    </row>
    <row r="4752" spans="1:7">
      <c r="A4752">
        <v>573</v>
      </c>
      <c r="B4752" t="s">
        <v>4064</v>
      </c>
      <c r="C4752" t="s">
        <v>17636</v>
      </c>
      <c r="D4752">
        <v>0.01</v>
      </c>
      <c r="E4752" t="s">
        <v>135</v>
      </c>
      <c r="F4752" t="s">
        <v>14748</v>
      </c>
      <c r="G4752">
        <v>3</v>
      </c>
    </row>
    <row r="4753" spans="1:7">
      <c r="A4753">
        <v>11788</v>
      </c>
      <c r="B4753" t="s">
        <v>10109</v>
      </c>
      <c r="C4753" t="s">
        <v>5651</v>
      </c>
      <c r="D4753">
        <v>0.6</v>
      </c>
      <c r="E4753" t="s">
        <v>49</v>
      </c>
      <c r="F4753" t="s">
        <v>4963</v>
      </c>
      <c r="G4753">
        <v>8</v>
      </c>
    </row>
    <row r="4754" spans="1:7">
      <c r="A4754">
        <v>3474</v>
      </c>
      <c r="B4754" t="s">
        <v>10109</v>
      </c>
      <c r="C4754" t="s">
        <v>10111</v>
      </c>
      <c r="D4754">
        <v>0.8</v>
      </c>
      <c r="E4754" t="s">
        <v>49</v>
      </c>
      <c r="F4754" t="s">
        <v>9799</v>
      </c>
      <c r="G4754">
        <v>8</v>
      </c>
    </row>
    <row r="4755" spans="1:7">
      <c r="A4755">
        <v>3475</v>
      </c>
      <c r="B4755" t="s">
        <v>13174</v>
      </c>
      <c r="C4755" t="s">
        <v>12659</v>
      </c>
      <c r="D4755">
        <v>0.01</v>
      </c>
      <c r="E4755" t="s">
        <v>80</v>
      </c>
      <c r="F4755" t="s">
        <v>12660</v>
      </c>
      <c r="G4755">
        <v>1</v>
      </c>
    </row>
    <row r="4756" spans="1:7">
      <c r="A4756">
        <v>3476</v>
      </c>
      <c r="B4756" t="s">
        <v>5480</v>
      </c>
      <c r="C4756" t="s">
        <v>17637</v>
      </c>
      <c r="D4756">
        <v>0.6</v>
      </c>
      <c r="E4756" t="s">
        <v>74</v>
      </c>
      <c r="F4756" t="s">
        <v>15376</v>
      </c>
      <c r="G4756">
        <v>7</v>
      </c>
    </row>
    <row r="4757" spans="1:7">
      <c r="A4757">
        <v>3477</v>
      </c>
      <c r="B4757" t="s">
        <v>5480</v>
      </c>
      <c r="C4757" t="s">
        <v>5482</v>
      </c>
      <c r="D4757">
        <v>0.8</v>
      </c>
      <c r="E4757" t="s">
        <v>74</v>
      </c>
      <c r="F4757" t="s">
        <v>4512</v>
      </c>
      <c r="G4757">
        <v>7</v>
      </c>
    </row>
    <row r="4758" spans="1:7">
      <c r="A4758">
        <v>11646</v>
      </c>
      <c r="B4758" t="s">
        <v>5480</v>
      </c>
      <c r="C4758" t="s">
        <v>17638</v>
      </c>
      <c r="D4758">
        <v>0.1</v>
      </c>
      <c r="E4758" t="s">
        <v>74</v>
      </c>
      <c r="F4758" t="s">
        <v>14590</v>
      </c>
      <c r="G4758">
        <v>7</v>
      </c>
    </row>
    <row r="4759" spans="1:7">
      <c r="A4759">
        <v>3478</v>
      </c>
      <c r="B4759" t="s">
        <v>9770</v>
      </c>
      <c r="C4759" t="s">
        <v>4921</v>
      </c>
      <c r="D4759">
        <v>0.1</v>
      </c>
      <c r="E4759" t="s">
        <v>49</v>
      </c>
      <c r="F4759" t="s">
        <v>4512</v>
      </c>
      <c r="G4759">
        <v>3</v>
      </c>
    </row>
    <row r="4760" spans="1:7">
      <c r="A4760">
        <v>7313</v>
      </c>
      <c r="B4760" t="s">
        <v>17639</v>
      </c>
      <c r="C4760" t="s">
        <v>4042</v>
      </c>
      <c r="D4760">
        <v>0.8</v>
      </c>
      <c r="E4760" t="s">
        <v>107</v>
      </c>
      <c r="F4760" t="s">
        <v>3381</v>
      </c>
      <c r="G4760">
        <v>5</v>
      </c>
    </row>
    <row r="4761" spans="1:7">
      <c r="A4761">
        <v>3933</v>
      </c>
      <c r="B4761" t="s">
        <v>14160</v>
      </c>
      <c r="C4761" t="s">
        <v>16854</v>
      </c>
      <c r="D4761">
        <v>0.01</v>
      </c>
      <c r="E4761" t="s">
        <v>107</v>
      </c>
      <c r="F4761" t="s">
        <v>13121</v>
      </c>
      <c r="G4761">
        <v>6</v>
      </c>
    </row>
    <row r="4762" spans="1:7">
      <c r="A4762">
        <v>11157</v>
      </c>
      <c r="B4762" t="s">
        <v>14160</v>
      </c>
      <c r="C4762" t="s">
        <v>14147</v>
      </c>
      <c r="D4762">
        <v>0.1</v>
      </c>
      <c r="E4762" t="s">
        <v>107</v>
      </c>
      <c r="F4762" t="s">
        <v>13121</v>
      </c>
      <c r="G4762">
        <v>7</v>
      </c>
    </row>
    <row r="4763" spans="1:7">
      <c r="A4763">
        <v>3934</v>
      </c>
      <c r="B4763" t="s">
        <v>759</v>
      </c>
      <c r="C4763" t="s">
        <v>750</v>
      </c>
      <c r="D4763">
        <v>0.1</v>
      </c>
      <c r="E4763" t="s">
        <v>203</v>
      </c>
      <c r="F4763" t="s">
        <v>68</v>
      </c>
      <c r="G4763">
        <v>5</v>
      </c>
    </row>
    <row r="4764" spans="1:7">
      <c r="A4764">
        <v>837</v>
      </c>
      <c r="B4764" t="s">
        <v>7172</v>
      </c>
      <c r="C4764" t="s">
        <v>17640</v>
      </c>
      <c r="D4764">
        <v>0.01</v>
      </c>
      <c r="E4764" t="s">
        <v>107</v>
      </c>
      <c r="F4764" t="s">
        <v>11921</v>
      </c>
      <c r="G4764">
        <v>7</v>
      </c>
    </row>
    <row r="4765" spans="1:7">
      <c r="A4765">
        <v>4353</v>
      </c>
      <c r="B4765" t="s">
        <v>7172</v>
      </c>
      <c r="C4765" t="s">
        <v>16827</v>
      </c>
      <c r="D4765">
        <v>0.01</v>
      </c>
      <c r="E4765" t="s">
        <v>107</v>
      </c>
      <c r="F4765" t="s">
        <v>15396</v>
      </c>
      <c r="G4765">
        <v>7</v>
      </c>
    </row>
    <row r="4766" spans="1:7">
      <c r="A4766">
        <v>11158</v>
      </c>
      <c r="B4766" t="s">
        <v>11997</v>
      </c>
      <c r="C4766" t="s">
        <v>16914</v>
      </c>
      <c r="D4766">
        <v>0.1</v>
      </c>
      <c r="E4766" t="s">
        <v>203</v>
      </c>
      <c r="F4766" t="s">
        <v>14771</v>
      </c>
      <c r="G4766">
        <v>1</v>
      </c>
    </row>
    <row r="4767" spans="1:7">
      <c r="A4767">
        <v>838</v>
      </c>
      <c r="B4767" t="s">
        <v>3775</v>
      </c>
      <c r="C4767" t="s">
        <v>17636</v>
      </c>
      <c r="D4767">
        <v>0.8</v>
      </c>
      <c r="E4767" t="s">
        <v>135</v>
      </c>
      <c r="F4767" t="s">
        <v>14748</v>
      </c>
      <c r="G4767">
        <v>3</v>
      </c>
    </row>
    <row r="4768" spans="1:7">
      <c r="A4768">
        <v>4354</v>
      </c>
      <c r="B4768" t="s">
        <v>3775</v>
      </c>
      <c r="C4768" t="s">
        <v>3772</v>
      </c>
      <c r="D4768">
        <v>0.8</v>
      </c>
      <c r="E4768" t="s">
        <v>135</v>
      </c>
      <c r="F4768" t="s">
        <v>3381</v>
      </c>
      <c r="G4768">
        <v>3</v>
      </c>
    </row>
    <row r="4769" spans="1:7">
      <c r="A4769">
        <v>4355</v>
      </c>
      <c r="B4769" t="s">
        <v>13431</v>
      </c>
      <c r="C4769" t="s">
        <v>13427</v>
      </c>
      <c r="D4769">
        <v>0.01</v>
      </c>
      <c r="E4769" t="s">
        <v>123</v>
      </c>
      <c r="F4769" t="s">
        <v>13121</v>
      </c>
      <c r="G4769">
        <v>2</v>
      </c>
    </row>
    <row r="4770" spans="1:7">
      <c r="A4770">
        <v>839</v>
      </c>
      <c r="B4770" t="s">
        <v>7346</v>
      </c>
      <c r="C4770" t="s">
        <v>7470</v>
      </c>
      <c r="D4770">
        <v>0.1</v>
      </c>
      <c r="E4770" t="s">
        <v>166</v>
      </c>
      <c r="F4770" t="s">
        <v>7247</v>
      </c>
      <c r="G4770">
        <v>2</v>
      </c>
    </row>
    <row r="4771" spans="1:7">
      <c r="A4771">
        <v>11159</v>
      </c>
      <c r="B4771" t="s">
        <v>5864</v>
      </c>
      <c r="C4771" t="s">
        <v>16328</v>
      </c>
      <c r="D4771">
        <v>0.1</v>
      </c>
      <c r="E4771" t="s">
        <v>166</v>
      </c>
      <c r="F4771" t="s">
        <v>14699</v>
      </c>
      <c r="G4771">
        <v>1</v>
      </c>
    </row>
    <row r="4772" spans="1:7">
      <c r="A4772">
        <v>4356</v>
      </c>
      <c r="B4772" t="s">
        <v>5864</v>
      </c>
      <c r="C4772" t="s">
        <v>16802</v>
      </c>
      <c r="D4772">
        <v>0.01</v>
      </c>
      <c r="E4772" t="s">
        <v>166</v>
      </c>
      <c r="F4772" t="s">
        <v>15389</v>
      </c>
      <c r="G4772">
        <v>1</v>
      </c>
    </row>
    <row r="4773" spans="1:7">
      <c r="A4773">
        <v>4357</v>
      </c>
      <c r="B4773" t="s">
        <v>13710</v>
      </c>
      <c r="C4773" t="s">
        <v>13636</v>
      </c>
      <c r="D4773">
        <v>0.1</v>
      </c>
      <c r="E4773" t="s">
        <v>80</v>
      </c>
      <c r="F4773" t="s">
        <v>13121</v>
      </c>
      <c r="G4773">
        <v>3</v>
      </c>
    </row>
    <row r="4774" spans="1:7">
      <c r="A4774">
        <v>4358</v>
      </c>
      <c r="B4774" t="s">
        <v>17641</v>
      </c>
      <c r="C4774" t="s">
        <v>17642</v>
      </c>
      <c r="D4774">
        <v>0.01</v>
      </c>
      <c r="E4774" t="s">
        <v>166</v>
      </c>
      <c r="F4774" t="s">
        <v>11167</v>
      </c>
      <c r="G4774">
        <v>1</v>
      </c>
    </row>
    <row r="4775" spans="1:7">
      <c r="A4775">
        <v>11160</v>
      </c>
      <c r="B4775" t="s">
        <v>17641</v>
      </c>
      <c r="C4775" t="s">
        <v>17445</v>
      </c>
      <c r="D4775">
        <v>0.1</v>
      </c>
      <c r="E4775" t="s">
        <v>166</v>
      </c>
      <c r="F4775" t="s">
        <v>11167</v>
      </c>
      <c r="G4775">
        <v>1</v>
      </c>
    </row>
    <row r="4776" spans="1:7">
      <c r="A4776">
        <v>971</v>
      </c>
      <c r="B4776" t="s">
        <v>10997</v>
      </c>
      <c r="C4776" t="s">
        <v>10990</v>
      </c>
      <c r="D4776">
        <v>0.01</v>
      </c>
      <c r="E4776" t="s">
        <v>135</v>
      </c>
      <c r="F4776" t="s">
        <v>10625</v>
      </c>
      <c r="G4776">
        <v>5</v>
      </c>
    </row>
    <row r="4777" spans="1:7">
      <c r="A4777">
        <v>4733</v>
      </c>
      <c r="B4777" t="s">
        <v>17643</v>
      </c>
      <c r="C4777" t="s">
        <v>2438</v>
      </c>
      <c r="D4777">
        <v>0.01</v>
      </c>
      <c r="E4777" t="s">
        <v>74</v>
      </c>
      <c r="F4777" t="s">
        <v>2210</v>
      </c>
      <c r="G4777">
        <v>3</v>
      </c>
    </row>
    <row r="4778" spans="1:7">
      <c r="A4778">
        <v>11161</v>
      </c>
      <c r="B4778" t="s">
        <v>17644</v>
      </c>
      <c r="C4778" t="s">
        <v>17276</v>
      </c>
      <c r="D4778">
        <v>0.1</v>
      </c>
      <c r="E4778" t="s">
        <v>12637</v>
      </c>
      <c r="F4778" t="s">
        <v>11167</v>
      </c>
      <c r="G4778">
        <v>5</v>
      </c>
    </row>
    <row r="4779" spans="1:7">
      <c r="A4779">
        <v>4734</v>
      </c>
      <c r="B4779" t="s">
        <v>13301</v>
      </c>
      <c r="C4779" t="s">
        <v>13296</v>
      </c>
      <c r="D4779">
        <v>0.01</v>
      </c>
      <c r="E4779" t="s">
        <v>40</v>
      </c>
      <c r="F4779" t="s">
        <v>13121</v>
      </c>
      <c r="G4779">
        <v>1</v>
      </c>
    </row>
    <row r="4780" spans="1:7">
      <c r="A4780">
        <v>4735</v>
      </c>
      <c r="B4780" t="s">
        <v>13632</v>
      </c>
      <c r="C4780" t="s">
        <v>13612</v>
      </c>
      <c r="D4780">
        <v>0.01</v>
      </c>
      <c r="E4780" t="s">
        <v>74</v>
      </c>
      <c r="F4780" t="s">
        <v>13121</v>
      </c>
      <c r="G4780">
        <v>3</v>
      </c>
    </row>
    <row r="4781" spans="1:7">
      <c r="A4781">
        <v>4736</v>
      </c>
      <c r="B4781" t="s">
        <v>2637</v>
      </c>
      <c r="C4781" t="s">
        <v>2633</v>
      </c>
      <c r="D4781">
        <v>0.01</v>
      </c>
      <c r="E4781" t="s">
        <v>49</v>
      </c>
      <c r="F4781" t="s">
        <v>2210</v>
      </c>
      <c r="G4781">
        <v>7</v>
      </c>
    </row>
    <row r="4782" spans="1:7">
      <c r="A4782">
        <v>5104</v>
      </c>
      <c r="B4782" t="s">
        <v>3550</v>
      </c>
      <c r="C4782" t="s">
        <v>3542</v>
      </c>
      <c r="D4782">
        <v>0.01</v>
      </c>
      <c r="E4782" t="s">
        <v>203</v>
      </c>
      <c r="F4782" t="s">
        <v>3381</v>
      </c>
      <c r="G4782">
        <v>1</v>
      </c>
    </row>
    <row r="4783" spans="1:7">
      <c r="A4783">
        <v>5105</v>
      </c>
      <c r="B4783" t="s">
        <v>5703</v>
      </c>
      <c r="C4783" t="s">
        <v>10468</v>
      </c>
      <c r="D4783">
        <v>0.01</v>
      </c>
      <c r="E4783" t="s">
        <v>166</v>
      </c>
      <c r="F4783" t="s">
        <v>10160</v>
      </c>
      <c r="G4783">
        <v>5</v>
      </c>
    </row>
    <row r="4784" spans="1:7">
      <c r="A4784">
        <v>5106</v>
      </c>
      <c r="B4784" t="s">
        <v>5703</v>
      </c>
      <c r="C4784" t="s">
        <v>17645</v>
      </c>
      <c r="D4784">
        <v>0.01</v>
      </c>
      <c r="E4784" t="s">
        <v>166</v>
      </c>
      <c r="F4784" t="s">
        <v>15103</v>
      </c>
      <c r="G4784">
        <v>5</v>
      </c>
    </row>
    <row r="4785" spans="1:7">
      <c r="A4785">
        <v>5107</v>
      </c>
      <c r="B4785" t="s">
        <v>17646</v>
      </c>
      <c r="C4785" t="s">
        <v>2752</v>
      </c>
      <c r="D4785">
        <v>0.01</v>
      </c>
      <c r="E4785" t="s">
        <v>203</v>
      </c>
      <c r="F4785" t="s">
        <v>14771</v>
      </c>
      <c r="G4785">
        <v>1</v>
      </c>
    </row>
    <row r="4786" spans="1:7">
      <c r="A4786">
        <v>7314</v>
      </c>
      <c r="B4786" t="s">
        <v>5809</v>
      </c>
      <c r="C4786" t="s">
        <v>5795</v>
      </c>
      <c r="D4786">
        <v>0.8</v>
      </c>
      <c r="E4786" t="s">
        <v>80</v>
      </c>
      <c r="F4786" t="s">
        <v>5790</v>
      </c>
      <c r="G4786">
        <v>1</v>
      </c>
    </row>
    <row r="4787" spans="1:7">
      <c r="A4787">
        <v>5444</v>
      </c>
      <c r="B4787" t="s">
        <v>184</v>
      </c>
      <c r="C4787" t="s">
        <v>176</v>
      </c>
      <c r="D4787">
        <v>0.01</v>
      </c>
      <c r="F4787" t="s">
        <v>68</v>
      </c>
      <c r="G4787">
        <v>1</v>
      </c>
    </row>
    <row r="4788" spans="1:7">
      <c r="A4788">
        <v>5446</v>
      </c>
      <c r="B4788" t="s">
        <v>3526</v>
      </c>
      <c r="C4788" t="s">
        <v>18372</v>
      </c>
      <c r="D4788">
        <v>0.01</v>
      </c>
      <c r="E4788" t="s">
        <v>40</v>
      </c>
      <c r="F4788" t="s">
        <v>14699</v>
      </c>
      <c r="G4788">
        <v>1</v>
      </c>
    </row>
    <row r="4789" spans="1:7">
      <c r="A4789">
        <v>5445</v>
      </c>
      <c r="B4789" t="s">
        <v>3526</v>
      </c>
      <c r="C4789" t="s">
        <v>3516</v>
      </c>
      <c r="D4789">
        <v>0.01</v>
      </c>
      <c r="E4789" t="s">
        <v>40</v>
      </c>
      <c r="F4789" t="s">
        <v>3381</v>
      </c>
      <c r="G4789">
        <v>1</v>
      </c>
    </row>
    <row r="4790" spans="1:7">
      <c r="A4790">
        <v>5447</v>
      </c>
      <c r="B4790" t="s">
        <v>14539</v>
      </c>
      <c r="C4790" t="s">
        <v>14527</v>
      </c>
      <c r="D4790">
        <v>0.01</v>
      </c>
      <c r="E4790" t="s">
        <v>67</v>
      </c>
      <c r="F4790" t="s">
        <v>14278</v>
      </c>
      <c r="G4790">
        <v>5</v>
      </c>
    </row>
    <row r="4791" spans="1:7">
      <c r="A4791">
        <v>11162</v>
      </c>
      <c r="B4791" t="s">
        <v>6825</v>
      </c>
      <c r="C4791" t="s">
        <v>3032</v>
      </c>
      <c r="D4791">
        <v>0.1</v>
      </c>
      <c r="E4791" t="s">
        <v>166</v>
      </c>
      <c r="F4791" t="s">
        <v>2900</v>
      </c>
      <c r="G4791">
        <v>2</v>
      </c>
    </row>
    <row r="4792" spans="1:7">
      <c r="A4792">
        <v>5448</v>
      </c>
      <c r="B4792" t="s">
        <v>6825</v>
      </c>
      <c r="C4792" t="s">
        <v>17647</v>
      </c>
      <c r="D4792">
        <v>0.01</v>
      </c>
      <c r="E4792" t="s">
        <v>166</v>
      </c>
      <c r="F4792" t="s">
        <v>15396</v>
      </c>
      <c r="G4792">
        <v>3</v>
      </c>
    </row>
    <row r="4793" spans="1:7">
      <c r="A4793">
        <v>5728</v>
      </c>
      <c r="B4793" t="s">
        <v>2328</v>
      </c>
      <c r="C4793" t="s">
        <v>17648</v>
      </c>
      <c r="D4793">
        <v>0.01</v>
      </c>
      <c r="E4793" t="s">
        <v>67</v>
      </c>
      <c r="F4793" t="s">
        <v>2210</v>
      </c>
      <c r="G4793">
        <v>3</v>
      </c>
    </row>
    <row r="4794" spans="1:7">
      <c r="A4794">
        <v>11648</v>
      </c>
      <c r="B4794" t="s">
        <v>14810</v>
      </c>
      <c r="C4794" t="s">
        <v>16130</v>
      </c>
      <c r="D4794">
        <v>0.1</v>
      </c>
      <c r="E4794" t="s">
        <v>89</v>
      </c>
      <c r="F4794" t="s">
        <v>14771</v>
      </c>
      <c r="G4794">
        <v>5</v>
      </c>
    </row>
    <row r="4795" spans="1:7">
      <c r="A4795">
        <v>5729</v>
      </c>
      <c r="B4795" t="s">
        <v>14810</v>
      </c>
      <c r="C4795" t="s">
        <v>17649</v>
      </c>
      <c r="D4795">
        <v>0.01</v>
      </c>
      <c r="E4795" t="s">
        <v>89</v>
      </c>
      <c r="F4795" t="s">
        <v>14771</v>
      </c>
      <c r="G4795">
        <v>5</v>
      </c>
    </row>
    <row r="4796" spans="1:7">
      <c r="A4796">
        <v>11647</v>
      </c>
      <c r="B4796" t="s">
        <v>14810</v>
      </c>
      <c r="C4796" t="s">
        <v>17650</v>
      </c>
      <c r="D4796">
        <v>0.1</v>
      </c>
      <c r="E4796" t="s">
        <v>89</v>
      </c>
      <c r="F4796" t="s">
        <v>12334</v>
      </c>
      <c r="G4796">
        <v>5</v>
      </c>
    </row>
    <row r="4797" spans="1:7">
      <c r="A4797">
        <v>5731</v>
      </c>
      <c r="B4797" t="s">
        <v>4389</v>
      </c>
      <c r="C4797" t="s">
        <v>17651</v>
      </c>
      <c r="D4797">
        <v>0.01</v>
      </c>
      <c r="E4797" t="s">
        <v>354</v>
      </c>
      <c r="F4797" t="s">
        <v>15279</v>
      </c>
      <c r="G4797">
        <v>8</v>
      </c>
    </row>
    <row r="4798" spans="1:7">
      <c r="A4798">
        <v>5730</v>
      </c>
      <c r="B4798" t="s">
        <v>4389</v>
      </c>
      <c r="C4798" t="s">
        <v>17652</v>
      </c>
      <c r="D4798">
        <v>0.01</v>
      </c>
      <c r="E4798" t="s">
        <v>12637</v>
      </c>
      <c r="F4798" t="s">
        <v>15694</v>
      </c>
      <c r="G4798">
        <v>8</v>
      </c>
    </row>
    <row r="4799" spans="1:7">
      <c r="A4799">
        <v>5952</v>
      </c>
      <c r="B4799" t="s">
        <v>4191</v>
      </c>
      <c r="C4799" t="s">
        <v>4162</v>
      </c>
      <c r="D4799">
        <v>0.01</v>
      </c>
      <c r="E4799" t="s">
        <v>203</v>
      </c>
      <c r="F4799" t="s">
        <v>3381</v>
      </c>
      <c r="G4799">
        <v>5</v>
      </c>
    </row>
    <row r="4800" spans="1:7">
      <c r="A4800">
        <v>1390</v>
      </c>
      <c r="B4800" t="s">
        <v>7721</v>
      </c>
      <c r="C4800" t="s">
        <v>7600</v>
      </c>
      <c r="D4800">
        <v>0.01</v>
      </c>
      <c r="E4800" t="s">
        <v>67</v>
      </c>
      <c r="F4800" t="s">
        <v>7247</v>
      </c>
      <c r="G4800">
        <v>5</v>
      </c>
    </row>
    <row r="4801" spans="1:7">
      <c r="A4801">
        <v>5953</v>
      </c>
      <c r="B4801" t="s">
        <v>17653</v>
      </c>
      <c r="C4801" t="s">
        <v>8952</v>
      </c>
      <c r="D4801">
        <v>0.01</v>
      </c>
      <c r="E4801" t="s">
        <v>67</v>
      </c>
      <c r="F4801" t="s">
        <v>8594</v>
      </c>
      <c r="G4801">
        <v>5</v>
      </c>
    </row>
    <row r="4802" spans="1:7">
      <c r="A4802">
        <v>11164</v>
      </c>
      <c r="B4802" t="s">
        <v>2930</v>
      </c>
      <c r="C4802" t="s">
        <v>2925</v>
      </c>
      <c r="D4802">
        <v>0.1</v>
      </c>
      <c r="E4802" t="s">
        <v>107</v>
      </c>
      <c r="F4802" t="s">
        <v>2900</v>
      </c>
      <c r="G4802">
        <v>1</v>
      </c>
    </row>
    <row r="4803" spans="1:7">
      <c r="A4803">
        <v>1391</v>
      </c>
      <c r="B4803" t="s">
        <v>17654</v>
      </c>
      <c r="C4803" t="s">
        <v>11018</v>
      </c>
      <c r="D4803">
        <v>0.01</v>
      </c>
      <c r="E4803" t="s">
        <v>595</v>
      </c>
      <c r="F4803" t="s">
        <v>10625</v>
      </c>
      <c r="G4803">
        <v>5</v>
      </c>
    </row>
    <row r="4804" spans="1:7">
      <c r="A4804">
        <v>11165</v>
      </c>
      <c r="B4804" t="s">
        <v>5082</v>
      </c>
      <c r="C4804" t="s">
        <v>17655</v>
      </c>
      <c r="D4804">
        <v>0.1</v>
      </c>
      <c r="E4804" t="s">
        <v>123</v>
      </c>
      <c r="F4804" t="s">
        <v>15331</v>
      </c>
      <c r="G4804">
        <v>1</v>
      </c>
    </row>
    <row r="4805" spans="1:7">
      <c r="A4805">
        <v>11166</v>
      </c>
      <c r="B4805" t="s">
        <v>5082</v>
      </c>
      <c r="C4805" t="s">
        <v>17617</v>
      </c>
      <c r="D4805">
        <v>0.1</v>
      </c>
      <c r="E4805" t="s">
        <v>123</v>
      </c>
      <c r="F4805" t="s">
        <v>15331</v>
      </c>
      <c r="G4805">
        <v>8</v>
      </c>
    </row>
    <row r="4806" spans="1:7">
      <c r="A4806">
        <v>11167</v>
      </c>
      <c r="B4806" t="s">
        <v>2513</v>
      </c>
      <c r="C4806" t="s">
        <v>2510</v>
      </c>
      <c r="D4806">
        <v>0.1</v>
      </c>
      <c r="E4806" t="s">
        <v>67</v>
      </c>
      <c r="F4806" t="s">
        <v>2210</v>
      </c>
      <c r="G4806">
        <v>5</v>
      </c>
    </row>
    <row r="4807" spans="1:7">
      <c r="A4807">
        <v>6253</v>
      </c>
      <c r="B4807" t="s">
        <v>13299</v>
      </c>
      <c r="C4807" t="s">
        <v>13296</v>
      </c>
      <c r="D4807">
        <v>0.01</v>
      </c>
      <c r="E4807" t="s">
        <v>40</v>
      </c>
      <c r="F4807" t="s">
        <v>13121</v>
      </c>
      <c r="G4807">
        <v>1</v>
      </c>
    </row>
    <row r="4808" spans="1:7">
      <c r="A4808">
        <v>6345</v>
      </c>
      <c r="B4808" t="s">
        <v>10554</v>
      </c>
      <c r="C4808" t="s">
        <v>10299</v>
      </c>
      <c r="D4808">
        <v>0.05</v>
      </c>
      <c r="F4808" t="s">
        <v>10160</v>
      </c>
      <c r="G4808">
        <v>2</v>
      </c>
    </row>
    <row r="4809" spans="1:7">
      <c r="A4809">
        <v>6346</v>
      </c>
      <c r="B4809" t="s">
        <v>10554</v>
      </c>
      <c r="C4809" t="s">
        <v>18360</v>
      </c>
      <c r="D4809">
        <v>0.1</v>
      </c>
      <c r="E4809" t="s">
        <v>49</v>
      </c>
      <c r="F4809" t="s">
        <v>15103</v>
      </c>
      <c r="G4809">
        <v>6</v>
      </c>
    </row>
    <row r="4810" spans="1:7">
      <c r="A4810">
        <v>11168</v>
      </c>
      <c r="B4810" t="s">
        <v>10554</v>
      </c>
      <c r="C4810" t="s">
        <v>18361</v>
      </c>
      <c r="D4810">
        <v>0.1</v>
      </c>
      <c r="E4810" t="s">
        <v>49</v>
      </c>
      <c r="F4810" t="s">
        <v>15103</v>
      </c>
      <c r="G4810">
        <v>7</v>
      </c>
    </row>
    <row r="4811" spans="1:7">
      <c r="A4811">
        <v>1578</v>
      </c>
      <c r="B4811" t="s">
        <v>14861</v>
      </c>
      <c r="C4811" t="s">
        <v>9246</v>
      </c>
      <c r="D4811">
        <v>0.01</v>
      </c>
      <c r="E4811" t="s">
        <v>135</v>
      </c>
      <c r="F4811" t="s">
        <v>9136</v>
      </c>
      <c r="G4811">
        <v>2</v>
      </c>
    </row>
    <row r="4812" spans="1:7">
      <c r="A4812">
        <v>6464</v>
      </c>
      <c r="B4812" t="s">
        <v>1179</v>
      </c>
      <c r="C4812" t="s">
        <v>1169</v>
      </c>
      <c r="D4812">
        <v>0.01</v>
      </c>
      <c r="E4812" t="s">
        <v>166</v>
      </c>
      <c r="F4812" t="s">
        <v>41</v>
      </c>
      <c r="G4812">
        <v>2</v>
      </c>
    </row>
    <row r="4813" spans="1:7">
      <c r="A4813">
        <v>6465</v>
      </c>
      <c r="B4813" t="s">
        <v>17656</v>
      </c>
      <c r="C4813" t="s">
        <v>17657</v>
      </c>
      <c r="D4813">
        <v>0.01</v>
      </c>
      <c r="E4813" t="s">
        <v>595</v>
      </c>
      <c r="F4813" t="s">
        <v>41</v>
      </c>
      <c r="G4813">
        <v>3</v>
      </c>
    </row>
    <row r="4814" spans="1:7">
      <c r="A4814">
        <v>6466</v>
      </c>
      <c r="B4814" t="s">
        <v>17656</v>
      </c>
      <c r="C4814" t="s">
        <v>336</v>
      </c>
      <c r="D4814">
        <v>0.01</v>
      </c>
      <c r="F4814" t="s">
        <v>68</v>
      </c>
      <c r="G4814">
        <v>2</v>
      </c>
    </row>
    <row r="4815" spans="1:7">
      <c r="A4815">
        <v>11169</v>
      </c>
      <c r="B4815" t="s">
        <v>4685</v>
      </c>
      <c r="C4815" t="s">
        <v>16692</v>
      </c>
      <c r="D4815">
        <v>0.1</v>
      </c>
      <c r="F4815" t="s">
        <v>4512</v>
      </c>
      <c r="G4815">
        <v>1</v>
      </c>
    </row>
    <row r="4816" spans="1:7">
      <c r="A4816">
        <v>1636</v>
      </c>
      <c r="B4816" t="s">
        <v>993</v>
      </c>
      <c r="C4816" t="s">
        <v>988</v>
      </c>
      <c r="D4816">
        <v>0.01</v>
      </c>
      <c r="E4816" t="s">
        <v>107</v>
      </c>
      <c r="F4816" t="s">
        <v>41</v>
      </c>
      <c r="G4816">
        <v>1</v>
      </c>
    </row>
    <row r="4817" spans="1:7">
      <c r="A4817">
        <v>3094</v>
      </c>
      <c r="B4817" t="s">
        <v>2449</v>
      </c>
      <c r="C4817" t="s">
        <v>2343</v>
      </c>
      <c r="D4817">
        <v>0.8</v>
      </c>
      <c r="E4817" t="s">
        <v>80</v>
      </c>
      <c r="F4817" t="s">
        <v>2210</v>
      </c>
      <c r="G4817">
        <v>2</v>
      </c>
    </row>
    <row r="4818" spans="1:7">
      <c r="A4818">
        <v>4359</v>
      </c>
      <c r="B4818" t="s">
        <v>4570</v>
      </c>
      <c r="C4818" t="s">
        <v>4563</v>
      </c>
      <c r="D4818">
        <v>0.8</v>
      </c>
      <c r="E4818" t="s">
        <v>107</v>
      </c>
      <c r="F4818" t="s">
        <v>4512</v>
      </c>
      <c r="G4818">
        <v>1</v>
      </c>
    </row>
    <row r="4819" spans="1:7">
      <c r="A4819">
        <v>11170</v>
      </c>
      <c r="B4819" t="s">
        <v>6272</v>
      </c>
      <c r="C4819" t="s">
        <v>17456</v>
      </c>
      <c r="D4819">
        <v>0.1</v>
      </c>
      <c r="E4819" t="s">
        <v>203</v>
      </c>
      <c r="F4819" t="s">
        <v>6139</v>
      </c>
      <c r="G4819">
        <v>1</v>
      </c>
    </row>
    <row r="4820" spans="1:7">
      <c r="A4820">
        <v>4360</v>
      </c>
      <c r="B4820" t="s">
        <v>6272</v>
      </c>
      <c r="C4820" t="s">
        <v>6267</v>
      </c>
      <c r="D4820">
        <v>0.8</v>
      </c>
      <c r="E4820" t="s">
        <v>203</v>
      </c>
      <c r="F4820" t="s">
        <v>6139</v>
      </c>
      <c r="G4820">
        <v>4</v>
      </c>
    </row>
    <row r="4821" spans="1:7">
      <c r="A4821">
        <v>11171</v>
      </c>
      <c r="B4821" t="s">
        <v>6272</v>
      </c>
      <c r="C4821" t="s">
        <v>17658</v>
      </c>
      <c r="D4821">
        <v>0.1</v>
      </c>
      <c r="E4821" t="s">
        <v>74</v>
      </c>
      <c r="F4821" t="s">
        <v>15357</v>
      </c>
      <c r="G4821">
        <v>1</v>
      </c>
    </row>
    <row r="4822" spans="1:7">
      <c r="A4822">
        <v>4361</v>
      </c>
      <c r="B4822" t="s">
        <v>6272</v>
      </c>
      <c r="C4822" t="s">
        <v>17659</v>
      </c>
      <c r="D4822">
        <v>0.05</v>
      </c>
      <c r="E4822" t="s">
        <v>74</v>
      </c>
      <c r="F4822" t="s">
        <v>15357</v>
      </c>
      <c r="G4822">
        <v>4</v>
      </c>
    </row>
    <row r="4823" spans="1:7">
      <c r="A4823">
        <v>1964</v>
      </c>
      <c r="B4823" t="s">
        <v>5606</v>
      </c>
      <c r="C4823" t="s">
        <v>16875</v>
      </c>
      <c r="D4823">
        <v>0.01</v>
      </c>
      <c r="E4823" t="s">
        <v>74</v>
      </c>
      <c r="F4823" t="s">
        <v>15216</v>
      </c>
      <c r="G4823">
        <v>8</v>
      </c>
    </row>
    <row r="4824" spans="1:7">
      <c r="A4824">
        <v>1967</v>
      </c>
      <c r="B4824" t="s">
        <v>5606</v>
      </c>
      <c r="C4824" t="s">
        <v>17054</v>
      </c>
      <c r="D4824">
        <v>0.6</v>
      </c>
      <c r="E4824" t="s">
        <v>74</v>
      </c>
      <c r="F4824" t="s">
        <v>15441</v>
      </c>
      <c r="G4824">
        <v>8</v>
      </c>
    </row>
    <row r="4825" spans="1:7">
      <c r="A4825">
        <v>1966</v>
      </c>
      <c r="B4825" t="s">
        <v>5606</v>
      </c>
      <c r="C4825" t="s">
        <v>1672</v>
      </c>
      <c r="D4825">
        <v>0.1</v>
      </c>
      <c r="E4825" t="s">
        <v>74</v>
      </c>
      <c r="F4825" t="s">
        <v>1331</v>
      </c>
      <c r="G4825">
        <v>8</v>
      </c>
    </row>
    <row r="4826" spans="1:7">
      <c r="A4826">
        <v>1965</v>
      </c>
      <c r="B4826" t="s">
        <v>5606</v>
      </c>
      <c r="C4826" t="s">
        <v>5608</v>
      </c>
      <c r="D4826">
        <v>0.8</v>
      </c>
      <c r="E4826" t="s">
        <v>74</v>
      </c>
      <c r="F4826" t="s">
        <v>4963</v>
      </c>
      <c r="G4826">
        <v>8</v>
      </c>
    </row>
    <row r="4827" spans="1:7">
      <c r="A4827">
        <v>144</v>
      </c>
      <c r="B4827" t="s">
        <v>4980</v>
      </c>
      <c r="C4827" t="s">
        <v>17660</v>
      </c>
      <c r="D4827">
        <v>0.6</v>
      </c>
      <c r="E4827" t="s">
        <v>74</v>
      </c>
      <c r="F4827" t="s">
        <v>15363</v>
      </c>
      <c r="G4827">
        <v>4</v>
      </c>
    </row>
    <row r="4828" spans="1:7">
      <c r="A4828">
        <v>2118</v>
      </c>
      <c r="B4828" t="s">
        <v>4980</v>
      </c>
      <c r="C4828" t="s">
        <v>16258</v>
      </c>
      <c r="D4828">
        <v>0.01</v>
      </c>
      <c r="E4828" t="s">
        <v>74</v>
      </c>
      <c r="F4828" t="s">
        <v>15216</v>
      </c>
      <c r="G4828">
        <v>4</v>
      </c>
    </row>
    <row r="4829" spans="1:7">
      <c r="A4829">
        <v>11172</v>
      </c>
      <c r="B4829" t="s">
        <v>4980</v>
      </c>
      <c r="C4829" t="s">
        <v>16259</v>
      </c>
      <c r="D4829">
        <v>0.5</v>
      </c>
      <c r="E4829" t="s">
        <v>74</v>
      </c>
      <c r="F4829" t="s">
        <v>15441</v>
      </c>
      <c r="G4829">
        <v>4</v>
      </c>
    </row>
    <row r="4830" spans="1:7">
      <c r="A4830">
        <v>2119</v>
      </c>
      <c r="B4830" t="s">
        <v>4980</v>
      </c>
      <c r="C4830" t="s">
        <v>4976</v>
      </c>
      <c r="D4830">
        <v>0.8</v>
      </c>
      <c r="E4830" t="s">
        <v>74</v>
      </c>
      <c r="F4830" t="s">
        <v>4963</v>
      </c>
      <c r="G4830">
        <v>4</v>
      </c>
    </row>
    <row r="4831" spans="1:7">
      <c r="A4831">
        <v>6781</v>
      </c>
      <c r="B4831" t="s">
        <v>9097</v>
      </c>
      <c r="C4831" t="s">
        <v>9012</v>
      </c>
      <c r="D4831">
        <v>0.6</v>
      </c>
      <c r="E4831" t="s">
        <v>49</v>
      </c>
      <c r="F4831" t="s">
        <v>8594</v>
      </c>
      <c r="G4831">
        <v>5</v>
      </c>
    </row>
    <row r="4832" spans="1:7">
      <c r="A4832">
        <v>6780</v>
      </c>
      <c r="B4832" t="s">
        <v>9097</v>
      </c>
      <c r="C4832" t="s">
        <v>9093</v>
      </c>
      <c r="D4832">
        <v>0.8</v>
      </c>
      <c r="E4832" t="s">
        <v>49</v>
      </c>
      <c r="F4832" t="s">
        <v>8594</v>
      </c>
      <c r="G4832">
        <v>7</v>
      </c>
    </row>
    <row r="4833" spans="1:7">
      <c r="A4833">
        <v>2406</v>
      </c>
      <c r="B4833" t="s">
        <v>9098</v>
      </c>
      <c r="C4833" t="s">
        <v>18438</v>
      </c>
      <c r="D4833">
        <v>0.01</v>
      </c>
      <c r="E4833" t="s">
        <v>49</v>
      </c>
      <c r="F4833" t="s">
        <v>8594</v>
      </c>
      <c r="G4833">
        <v>6</v>
      </c>
    </row>
    <row r="4834" spans="1:7">
      <c r="A4834">
        <v>11173</v>
      </c>
      <c r="B4834" t="s">
        <v>9098</v>
      </c>
      <c r="C4834" t="s">
        <v>9093</v>
      </c>
      <c r="D4834">
        <v>0.1</v>
      </c>
      <c r="E4834" t="s">
        <v>49</v>
      </c>
      <c r="F4834" t="s">
        <v>8594</v>
      </c>
      <c r="G4834">
        <v>7</v>
      </c>
    </row>
    <row r="4835" spans="1:7">
      <c r="A4835">
        <v>6798</v>
      </c>
      <c r="B4835" t="s">
        <v>5058</v>
      </c>
      <c r="C4835" t="s">
        <v>16203</v>
      </c>
      <c r="D4835">
        <v>0.6</v>
      </c>
      <c r="F4835" t="s">
        <v>14771</v>
      </c>
      <c r="G4835">
        <v>5</v>
      </c>
    </row>
    <row r="4836" spans="1:7">
      <c r="A4836">
        <v>2769</v>
      </c>
      <c r="B4836" t="s">
        <v>5058</v>
      </c>
      <c r="C4836" t="s">
        <v>5041</v>
      </c>
      <c r="D4836">
        <v>0.6</v>
      </c>
      <c r="E4836" t="s">
        <v>107</v>
      </c>
      <c r="F4836" t="s">
        <v>4963</v>
      </c>
      <c r="G4836">
        <v>4</v>
      </c>
    </row>
    <row r="4837" spans="1:7">
      <c r="A4837">
        <v>443</v>
      </c>
      <c r="B4837" t="s">
        <v>9134</v>
      </c>
      <c r="C4837" t="s">
        <v>9135</v>
      </c>
      <c r="D4837">
        <v>0.8</v>
      </c>
      <c r="E4837" t="s">
        <v>80</v>
      </c>
      <c r="F4837" t="s">
        <v>9136</v>
      </c>
      <c r="G4837">
        <v>1</v>
      </c>
    </row>
    <row r="4838" spans="1:7">
      <c r="A4838">
        <v>3095</v>
      </c>
      <c r="B4838" t="s">
        <v>4161</v>
      </c>
      <c r="C4838" t="s">
        <v>4162</v>
      </c>
      <c r="D4838">
        <v>0.8</v>
      </c>
      <c r="E4838" t="s">
        <v>203</v>
      </c>
      <c r="F4838" t="s">
        <v>3381</v>
      </c>
      <c r="G4838">
        <v>5</v>
      </c>
    </row>
    <row r="4839" spans="1:7">
      <c r="A4839">
        <v>3096</v>
      </c>
      <c r="B4839" t="s">
        <v>2226</v>
      </c>
      <c r="C4839" t="s">
        <v>2213</v>
      </c>
      <c r="D4839">
        <v>0.01</v>
      </c>
      <c r="E4839" t="s">
        <v>80</v>
      </c>
      <c r="F4839" t="s">
        <v>2210</v>
      </c>
      <c r="G4839">
        <v>1</v>
      </c>
    </row>
    <row r="4840" spans="1:7">
      <c r="A4840">
        <v>6885</v>
      </c>
      <c r="B4840" t="s">
        <v>8614</v>
      </c>
      <c r="C4840" t="s">
        <v>9047</v>
      </c>
      <c r="D4840">
        <v>0.7</v>
      </c>
      <c r="E4840" t="s">
        <v>203</v>
      </c>
      <c r="F4840" t="s">
        <v>8594</v>
      </c>
      <c r="G4840">
        <v>5</v>
      </c>
    </row>
    <row r="4841" spans="1:7">
      <c r="A4841">
        <v>6886</v>
      </c>
      <c r="B4841" t="s">
        <v>8614</v>
      </c>
      <c r="C4841" t="s">
        <v>9116</v>
      </c>
      <c r="D4841">
        <v>0.8</v>
      </c>
      <c r="E4841" t="s">
        <v>203</v>
      </c>
      <c r="F4841" t="s">
        <v>8594</v>
      </c>
      <c r="G4841">
        <v>7</v>
      </c>
    </row>
    <row r="4842" spans="1:7">
      <c r="A4842">
        <v>3479</v>
      </c>
      <c r="B4842" t="s">
        <v>8614</v>
      </c>
      <c r="C4842" t="s">
        <v>8604</v>
      </c>
      <c r="D4842">
        <v>0.01</v>
      </c>
      <c r="E4842" t="s">
        <v>80</v>
      </c>
      <c r="F4842" t="s">
        <v>8594</v>
      </c>
      <c r="G4842">
        <v>1</v>
      </c>
    </row>
    <row r="4843" spans="1:7">
      <c r="A4843">
        <v>707</v>
      </c>
      <c r="B4843" t="s">
        <v>7422</v>
      </c>
      <c r="C4843" t="s">
        <v>7423</v>
      </c>
      <c r="D4843">
        <v>0.01</v>
      </c>
      <c r="E4843" t="s">
        <v>80</v>
      </c>
      <c r="F4843" t="s">
        <v>7247</v>
      </c>
      <c r="G4843">
        <v>2</v>
      </c>
    </row>
    <row r="4844" spans="1:7">
      <c r="A4844">
        <v>4362</v>
      </c>
      <c r="B4844" t="s">
        <v>9121</v>
      </c>
      <c r="C4844" t="s">
        <v>9116</v>
      </c>
      <c r="D4844">
        <v>0.01</v>
      </c>
      <c r="E4844" t="s">
        <v>203</v>
      </c>
      <c r="F4844" t="s">
        <v>8594</v>
      </c>
      <c r="G4844">
        <v>7</v>
      </c>
    </row>
    <row r="4845" spans="1:7">
      <c r="A4845">
        <v>4363</v>
      </c>
      <c r="B4845" t="s">
        <v>17661</v>
      </c>
      <c r="C4845" t="s">
        <v>5987</v>
      </c>
      <c r="D4845">
        <v>0.01</v>
      </c>
      <c r="F4845" t="s">
        <v>5790</v>
      </c>
      <c r="G4845">
        <v>2</v>
      </c>
    </row>
    <row r="4846" spans="1:7">
      <c r="A4846">
        <v>1195</v>
      </c>
      <c r="B4846" t="s">
        <v>17662</v>
      </c>
      <c r="C4846" t="s">
        <v>9442</v>
      </c>
      <c r="D4846">
        <v>0.01</v>
      </c>
      <c r="E4846" t="s">
        <v>595</v>
      </c>
      <c r="F4846" t="s">
        <v>9136</v>
      </c>
      <c r="G4846">
        <v>5</v>
      </c>
    </row>
    <row r="4847" spans="1:7">
      <c r="A4847">
        <v>11650</v>
      </c>
      <c r="B4847" t="s">
        <v>13913</v>
      </c>
      <c r="C4847" t="s">
        <v>17663</v>
      </c>
      <c r="D4847">
        <v>0.1</v>
      </c>
      <c r="E4847" t="s">
        <v>123</v>
      </c>
      <c r="F4847" t="s">
        <v>14771</v>
      </c>
      <c r="G4847">
        <v>5</v>
      </c>
    </row>
    <row r="4848" spans="1:7">
      <c r="A4848">
        <v>1969</v>
      </c>
      <c r="B4848" t="s">
        <v>13913</v>
      </c>
      <c r="C4848" t="s">
        <v>17664</v>
      </c>
      <c r="D4848">
        <v>0.1</v>
      </c>
      <c r="E4848" t="s">
        <v>123</v>
      </c>
      <c r="F4848" t="s">
        <v>14771</v>
      </c>
      <c r="G4848">
        <v>5</v>
      </c>
    </row>
    <row r="4849" spans="1:7">
      <c r="A4849">
        <v>1968</v>
      </c>
      <c r="B4849" t="s">
        <v>13913</v>
      </c>
      <c r="C4849" t="s">
        <v>13914</v>
      </c>
      <c r="D4849">
        <v>0.01</v>
      </c>
      <c r="E4849" t="s">
        <v>123</v>
      </c>
      <c r="F4849" t="s">
        <v>13121</v>
      </c>
      <c r="G4849">
        <v>5</v>
      </c>
    </row>
    <row r="4850" spans="1:7">
      <c r="A4850">
        <v>11649</v>
      </c>
      <c r="B4850" t="s">
        <v>13913</v>
      </c>
      <c r="C4850" t="s">
        <v>17665</v>
      </c>
      <c r="D4850">
        <v>0.1</v>
      </c>
      <c r="E4850" t="s">
        <v>123</v>
      </c>
      <c r="F4850" t="s">
        <v>12334</v>
      </c>
      <c r="G4850">
        <v>5</v>
      </c>
    </row>
    <row r="4851" spans="1:7">
      <c r="A4851">
        <v>1196</v>
      </c>
      <c r="B4851" t="s">
        <v>7569</v>
      </c>
      <c r="C4851" t="s">
        <v>7667</v>
      </c>
      <c r="D4851">
        <v>0.01</v>
      </c>
      <c r="E4851" t="s">
        <v>803</v>
      </c>
      <c r="F4851" t="s">
        <v>7247</v>
      </c>
      <c r="G4851">
        <v>5</v>
      </c>
    </row>
    <row r="4852" spans="1:7">
      <c r="A4852">
        <v>11651</v>
      </c>
      <c r="B4852" t="s">
        <v>7569</v>
      </c>
      <c r="C4852" t="s">
        <v>7600</v>
      </c>
      <c r="D4852">
        <v>0.1</v>
      </c>
      <c r="E4852" t="s">
        <v>67</v>
      </c>
      <c r="F4852" t="s">
        <v>7247</v>
      </c>
      <c r="G4852">
        <v>5</v>
      </c>
    </row>
    <row r="4853" spans="1:7">
      <c r="A4853">
        <v>5449</v>
      </c>
      <c r="B4853" t="s">
        <v>7569</v>
      </c>
      <c r="C4853" t="s">
        <v>18419</v>
      </c>
      <c r="D4853">
        <v>0.01</v>
      </c>
      <c r="E4853" t="s">
        <v>49</v>
      </c>
      <c r="F4853" t="s">
        <v>15396</v>
      </c>
      <c r="G4853">
        <v>3</v>
      </c>
    </row>
    <row r="4854" spans="1:7">
      <c r="A4854">
        <v>1970</v>
      </c>
      <c r="B4854" t="s">
        <v>4850</v>
      </c>
      <c r="C4854" t="s">
        <v>4841</v>
      </c>
      <c r="D4854">
        <v>0.01</v>
      </c>
      <c r="E4854" t="s">
        <v>354</v>
      </c>
      <c r="F4854" t="s">
        <v>4512</v>
      </c>
      <c r="G4854">
        <v>2</v>
      </c>
    </row>
    <row r="4855" spans="1:7">
      <c r="A4855">
        <v>2770</v>
      </c>
      <c r="B4855" t="s">
        <v>12927</v>
      </c>
      <c r="C4855" t="s">
        <v>12928</v>
      </c>
      <c r="D4855">
        <v>0.01</v>
      </c>
      <c r="F4855" t="s">
        <v>12660</v>
      </c>
      <c r="G4855">
        <v>5</v>
      </c>
    </row>
    <row r="4856" spans="1:7">
      <c r="A4856">
        <v>3097</v>
      </c>
      <c r="B4856" t="s">
        <v>12339</v>
      </c>
      <c r="C4856" t="s">
        <v>12333</v>
      </c>
      <c r="D4856">
        <v>0.01</v>
      </c>
      <c r="E4856" t="s">
        <v>74</v>
      </c>
      <c r="F4856" t="s">
        <v>12334</v>
      </c>
      <c r="G4856">
        <v>1</v>
      </c>
    </row>
    <row r="4857" spans="1:7">
      <c r="A4857">
        <v>3098</v>
      </c>
      <c r="B4857" t="s">
        <v>681</v>
      </c>
      <c r="C4857" t="s">
        <v>682</v>
      </c>
      <c r="D4857">
        <v>0.01</v>
      </c>
      <c r="E4857" t="s">
        <v>123</v>
      </c>
      <c r="F4857" t="s">
        <v>68</v>
      </c>
      <c r="G4857">
        <v>5</v>
      </c>
    </row>
    <row r="4858" spans="1:7">
      <c r="A4858">
        <v>3099</v>
      </c>
      <c r="B4858" t="s">
        <v>5411</v>
      </c>
      <c r="C4858" t="s">
        <v>16116</v>
      </c>
      <c r="D4858">
        <v>0.01</v>
      </c>
      <c r="F4858" t="s">
        <v>4512</v>
      </c>
      <c r="G4858">
        <v>5</v>
      </c>
    </row>
    <row r="4859" spans="1:7">
      <c r="A4859">
        <v>3480</v>
      </c>
      <c r="B4859" t="s">
        <v>5205</v>
      </c>
      <c r="C4859" t="s">
        <v>16338</v>
      </c>
      <c r="D4859">
        <v>0.8</v>
      </c>
      <c r="F4859" t="s">
        <v>4963</v>
      </c>
      <c r="G4859">
        <v>4</v>
      </c>
    </row>
    <row r="4860" spans="1:7">
      <c r="A4860">
        <v>6890</v>
      </c>
      <c r="B4860" t="s">
        <v>11149</v>
      </c>
      <c r="C4860" t="s">
        <v>11150</v>
      </c>
      <c r="D4860">
        <v>0.6</v>
      </c>
      <c r="F4860" t="s">
        <v>10870</v>
      </c>
      <c r="G4860">
        <v>8</v>
      </c>
    </row>
    <row r="4861" spans="1:7">
      <c r="A4861">
        <v>6891</v>
      </c>
      <c r="B4861" t="s">
        <v>11149</v>
      </c>
      <c r="C4861" t="s">
        <v>11162</v>
      </c>
      <c r="D4861">
        <v>0.8</v>
      </c>
      <c r="E4861" t="s">
        <v>203</v>
      </c>
      <c r="F4861" t="s">
        <v>10870</v>
      </c>
      <c r="G4861">
        <v>8</v>
      </c>
    </row>
    <row r="4862" spans="1:7">
      <c r="A4862">
        <v>11177</v>
      </c>
      <c r="B4862" t="s">
        <v>11149</v>
      </c>
      <c r="C4862" t="s">
        <v>16452</v>
      </c>
      <c r="D4862">
        <v>0.1</v>
      </c>
      <c r="E4862" t="s">
        <v>89</v>
      </c>
      <c r="F4862" t="s">
        <v>15363</v>
      </c>
      <c r="G4862">
        <v>1</v>
      </c>
    </row>
    <row r="4863" spans="1:7">
      <c r="A4863">
        <v>708</v>
      </c>
      <c r="B4863" t="s">
        <v>11155</v>
      </c>
      <c r="C4863" t="s">
        <v>17305</v>
      </c>
      <c r="D4863">
        <v>0.01</v>
      </c>
      <c r="F4863" t="s">
        <v>15363</v>
      </c>
      <c r="G4863">
        <v>8</v>
      </c>
    </row>
    <row r="4864" spans="1:7">
      <c r="A4864">
        <v>709</v>
      </c>
      <c r="B4864" t="s">
        <v>11155</v>
      </c>
      <c r="C4864" t="s">
        <v>11150</v>
      </c>
      <c r="D4864">
        <v>0.01</v>
      </c>
      <c r="F4864" t="s">
        <v>10870</v>
      </c>
      <c r="G4864">
        <v>8</v>
      </c>
    </row>
    <row r="4865" spans="1:7">
      <c r="A4865">
        <v>710</v>
      </c>
      <c r="B4865" t="s">
        <v>11155</v>
      </c>
      <c r="C4865" t="s">
        <v>11162</v>
      </c>
      <c r="D4865">
        <v>0.01</v>
      </c>
      <c r="E4865" t="s">
        <v>203</v>
      </c>
      <c r="F4865" t="s">
        <v>10870</v>
      </c>
      <c r="G4865">
        <v>8</v>
      </c>
    </row>
    <row r="4866" spans="1:7">
      <c r="A4866">
        <v>3935</v>
      </c>
      <c r="B4866" t="s">
        <v>12344</v>
      </c>
      <c r="C4866" t="s">
        <v>12345</v>
      </c>
      <c r="D4866">
        <v>0.01</v>
      </c>
      <c r="E4866" t="s">
        <v>89</v>
      </c>
      <c r="F4866" t="s">
        <v>12334</v>
      </c>
      <c r="G4866">
        <v>1</v>
      </c>
    </row>
    <row r="4867" spans="1:7">
      <c r="A4867">
        <v>3936</v>
      </c>
      <c r="B4867" t="s">
        <v>9088</v>
      </c>
      <c r="C4867" t="s">
        <v>9078</v>
      </c>
      <c r="D4867">
        <v>0.1</v>
      </c>
      <c r="E4867" t="s">
        <v>107</v>
      </c>
      <c r="F4867" t="s">
        <v>8594</v>
      </c>
      <c r="G4867">
        <v>7</v>
      </c>
    </row>
    <row r="4868" spans="1:7">
      <c r="A4868">
        <v>3937</v>
      </c>
      <c r="B4868" t="s">
        <v>5385</v>
      </c>
      <c r="C4868" t="s">
        <v>5531</v>
      </c>
      <c r="D4868">
        <v>0.8</v>
      </c>
      <c r="E4868" t="s">
        <v>166</v>
      </c>
      <c r="F4868" t="s">
        <v>4512</v>
      </c>
      <c r="G4868">
        <v>7</v>
      </c>
    </row>
    <row r="4869" spans="1:7">
      <c r="A4869">
        <v>4364</v>
      </c>
      <c r="B4869" t="s">
        <v>9089</v>
      </c>
      <c r="C4869" t="s">
        <v>9078</v>
      </c>
      <c r="D4869">
        <v>0.8</v>
      </c>
      <c r="E4869" t="s">
        <v>107</v>
      </c>
      <c r="F4869" t="s">
        <v>8594</v>
      </c>
      <c r="G4869">
        <v>7</v>
      </c>
    </row>
    <row r="4870" spans="1:7">
      <c r="A4870">
        <v>4365</v>
      </c>
      <c r="B4870" t="s">
        <v>9089</v>
      </c>
      <c r="C4870" t="s">
        <v>7168</v>
      </c>
      <c r="D4870">
        <v>0.1</v>
      </c>
      <c r="E4870" t="s">
        <v>107</v>
      </c>
      <c r="F4870" t="s">
        <v>6576</v>
      </c>
      <c r="G4870">
        <v>7</v>
      </c>
    </row>
    <row r="4871" spans="1:7">
      <c r="A4871">
        <v>972</v>
      </c>
      <c r="B4871" t="s">
        <v>1229</v>
      </c>
      <c r="C4871" t="s">
        <v>3025</v>
      </c>
      <c r="D4871">
        <v>0.8</v>
      </c>
      <c r="E4871" t="s">
        <v>49</v>
      </c>
      <c r="F4871" t="s">
        <v>2900</v>
      </c>
      <c r="G4871">
        <v>2</v>
      </c>
    </row>
    <row r="4872" spans="1:7">
      <c r="A4872">
        <v>4737</v>
      </c>
      <c r="B4872" t="s">
        <v>1229</v>
      </c>
      <c r="C4872" t="s">
        <v>14656</v>
      </c>
      <c r="D4872">
        <v>0.01</v>
      </c>
      <c r="E4872" t="s">
        <v>49</v>
      </c>
      <c r="F4872" t="s">
        <v>14655</v>
      </c>
      <c r="G4872">
        <v>2</v>
      </c>
    </row>
    <row r="4873" spans="1:7">
      <c r="A4873">
        <v>4738</v>
      </c>
      <c r="B4873" t="s">
        <v>5424</v>
      </c>
      <c r="C4873" t="s">
        <v>5415</v>
      </c>
      <c r="D4873">
        <v>0.01</v>
      </c>
      <c r="E4873" t="s">
        <v>354</v>
      </c>
      <c r="F4873" t="s">
        <v>4512</v>
      </c>
      <c r="G4873">
        <v>5</v>
      </c>
    </row>
    <row r="4874" spans="1:7">
      <c r="A4874">
        <v>12282</v>
      </c>
      <c r="B4874" t="s">
        <v>10053</v>
      </c>
      <c r="C4874" t="s">
        <v>9666</v>
      </c>
      <c r="D4874">
        <v>0.8</v>
      </c>
      <c r="E4874" t="s">
        <v>49</v>
      </c>
      <c r="F4874" t="s">
        <v>9536</v>
      </c>
      <c r="G4874">
        <v>2</v>
      </c>
    </row>
    <row r="4875" spans="1:7">
      <c r="A4875">
        <v>5108</v>
      </c>
      <c r="B4875" t="s">
        <v>10053</v>
      </c>
      <c r="C4875" t="s">
        <v>18385</v>
      </c>
      <c r="D4875">
        <v>0.1</v>
      </c>
      <c r="E4875" t="s">
        <v>49</v>
      </c>
      <c r="F4875" t="s">
        <v>9536</v>
      </c>
      <c r="G4875">
        <v>6</v>
      </c>
    </row>
    <row r="4876" spans="1:7">
      <c r="A4876">
        <v>5109</v>
      </c>
      <c r="B4876" t="s">
        <v>10053</v>
      </c>
      <c r="C4876" t="s">
        <v>10055</v>
      </c>
      <c r="D4876">
        <v>0.8</v>
      </c>
      <c r="E4876" t="s">
        <v>49</v>
      </c>
      <c r="F4876" t="s">
        <v>9536</v>
      </c>
      <c r="G4876">
        <v>7</v>
      </c>
    </row>
    <row r="4877" spans="1:7">
      <c r="A4877">
        <v>1098</v>
      </c>
      <c r="B4877" t="s">
        <v>10636</v>
      </c>
      <c r="C4877" t="s">
        <v>10630</v>
      </c>
      <c r="D4877">
        <v>0.01</v>
      </c>
      <c r="E4877" t="s">
        <v>80</v>
      </c>
      <c r="F4877" t="s">
        <v>10625</v>
      </c>
      <c r="G4877">
        <v>1</v>
      </c>
    </row>
    <row r="4878" spans="1:7">
      <c r="A4878">
        <v>1099</v>
      </c>
      <c r="B4878" t="s">
        <v>10636</v>
      </c>
      <c r="C4878" t="s">
        <v>10812</v>
      </c>
      <c r="D4878">
        <v>0.01</v>
      </c>
      <c r="E4878" t="s">
        <v>80</v>
      </c>
      <c r="F4878" t="s">
        <v>10625</v>
      </c>
      <c r="G4878">
        <v>3</v>
      </c>
    </row>
    <row r="4879" spans="1:7">
      <c r="A4879">
        <v>1097</v>
      </c>
      <c r="B4879" t="s">
        <v>10636</v>
      </c>
      <c r="C4879" t="s">
        <v>17383</v>
      </c>
      <c r="D4879">
        <v>0.01</v>
      </c>
      <c r="E4879" t="s">
        <v>80</v>
      </c>
      <c r="F4879" t="s">
        <v>12619</v>
      </c>
      <c r="G4879">
        <v>1</v>
      </c>
    </row>
    <row r="4880" spans="1:7">
      <c r="A4880">
        <v>5452</v>
      </c>
      <c r="B4880" t="s">
        <v>6296</v>
      </c>
      <c r="C4880" t="s">
        <v>17370</v>
      </c>
      <c r="D4880">
        <v>0.01</v>
      </c>
      <c r="E4880" t="s">
        <v>123</v>
      </c>
      <c r="F4880" t="s">
        <v>5790</v>
      </c>
      <c r="G4880">
        <v>5</v>
      </c>
    </row>
    <row r="4881" spans="1:7">
      <c r="A4881">
        <v>5451</v>
      </c>
      <c r="B4881" t="s">
        <v>6296</v>
      </c>
      <c r="C4881" t="s">
        <v>17666</v>
      </c>
      <c r="D4881">
        <v>0.05</v>
      </c>
      <c r="E4881" t="s">
        <v>123</v>
      </c>
      <c r="F4881" t="s">
        <v>14655</v>
      </c>
      <c r="G4881">
        <v>5</v>
      </c>
    </row>
    <row r="4882" spans="1:7">
      <c r="A4882">
        <v>12373</v>
      </c>
      <c r="B4882" t="s">
        <v>6296</v>
      </c>
      <c r="C4882" t="s">
        <v>6288</v>
      </c>
      <c r="D4882">
        <v>0.8</v>
      </c>
      <c r="E4882" t="s">
        <v>74</v>
      </c>
      <c r="F4882" t="s">
        <v>5790</v>
      </c>
      <c r="G4882">
        <v>5</v>
      </c>
    </row>
    <row r="4883" spans="1:7">
      <c r="A4883">
        <v>5450</v>
      </c>
      <c r="B4883" t="s">
        <v>6296</v>
      </c>
      <c r="C4883" t="s">
        <v>17667</v>
      </c>
      <c r="D4883">
        <v>0.1</v>
      </c>
      <c r="E4883" t="s">
        <v>74</v>
      </c>
      <c r="F4883" t="s">
        <v>14655</v>
      </c>
      <c r="G4883">
        <v>5</v>
      </c>
    </row>
    <row r="4884" spans="1:7">
      <c r="A4884">
        <v>5732</v>
      </c>
      <c r="B4884" t="s">
        <v>5940</v>
      </c>
      <c r="C4884" t="s">
        <v>6042</v>
      </c>
      <c r="D4884">
        <v>0.01</v>
      </c>
      <c r="E4884" t="s">
        <v>80</v>
      </c>
      <c r="F4884" t="s">
        <v>5790</v>
      </c>
      <c r="G4884">
        <v>3</v>
      </c>
    </row>
    <row r="4885" spans="1:7">
      <c r="A4885">
        <v>5733</v>
      </c>
      <c r="B4885" t="s">
        <v>7015</v>
      </c>
      <c r="C4885" t="s">
        <v>6991</v>
      </c>
      <c r="D4885">
        <v>0.01</v>
      </c>
      <c r="E4885" t="s">
        <v>67</v>
      </c>
      <c r="F4885" t="s">
        <v>6576</v>
      </c>
      <c r="G4885">
        <v>5</v>
      </c>
    </row>
    <row r="4886" spans="1:7">
      <c r="A4886">
        <v>5955</v>
      </c>
      <c r="B4886" t="s">
        <v>3771</v>
      </c>
      <c r="C4886" t="s">
        <v>16180</v>
      </c>
      <c r="D4886">
        <v>0.1</v>
      </c>
      <c r="E4886" t="s">
        <v>107</v>
      </c>
      <c r="F4886" t="s">
        <v>14699</v>
      </c>
      <c r="G4886">
        <v>6</v>
      </c>
    </row>
    <row r="4887" spans="1:7">
      <c r="A4887">
        <v>11178</v>
      </c>
      <c r="B4887" t="s">
        <v>3771</v>
      </c>
      <c r="C4887" t="s">
        <v>16181</v>
      </c>
      <c r="D4887">
        <v>0.1</v>
      </c>
      <c r="E4887" t="s">
        <v>107</v>
      </c>
      <c r="F4887" t="s">
        <v>14699</v>
      </c>
      <c r="G4887">
        <v>7</v>
      </c>
    </row>
    <row r="4888" spans="1:7">
      <c r="A4888">
        <v>5954</v>
      </c>
      <c r="B4888" t="s">
        <v>3771</v>
      </c>
      <c r="C4888" t="s">
        <v>17668</v>
      </c>
      <c r="D4888">
        <v>0.01</v>
      </c>
      <c r="E4888" t="s">
        <v>107</v>
      </c>
      <c r="F4888" t="s">
        <v>3381</v>
      </c>
      <c r="G4888">
        <v>6</v>
      </c>
    </row>
    <row r="4889" spans="1:7">
      <c r="A4889">
        <v>6722</v>
      </c>
      <c r="B4889" t="s">
        <v>6751</v>
      </c>
      <c r="C4889" t="s">
        <v>6741</v>
      </c>
      <c r="D4889">
        <v>0.8</v>
      </c>
      <c r="E4889" t="s">
        <v>80</v>
      </c>
      <c r="F4889" t="s">
        <v>6576</v>
      </c>
      <c r="G4889">
        <v>2</v>
      </c>
    </row>
    <row r="4890" spans="1:7">
      <c r="A4890">
        <v>102</v>
      </c>
      <c r="B4890" t="s">
        <v>4381</v>
      </c>
      <c r="C4890" t="s">
        <v>16721</v>
      </c>
      <c r="D4890">
        <v>0.6</v>
      </c>
      <c r="E4890" t="s">
        <v>354</v>
      </c>
      <c r="F4890" t="s">
        <v>11343</v>
      </c>
      <c r="G4890">
        <v>8</v>
      </c>
    </row>
    <row r="4891" spans="1:7">
      <c r="A4891">
        <v>1971</v>
      </c>
      <c r="B4891" t="s">
        <v>4381</v>
      </c>
      <c r="C4891" t="s">
        <v>4376</v>
      </c>
      <c r="D4891">
        <v>0.8</v>
      </c>
      <c r="E4891" t="s">
        <v>354</v>
      </c>
      <c r="F4891" t="s">
        <v>58</v>
      </c>
      <c r="G4891">
        <v>8</v>
      </c>
    </row>
    <row r="4892" spans="1:7">
      <c r="A4892">
        <v>7187</v>
      </c>
      <c r="B4892" t="s">
        <v>13342</v>
      </c>
      <c r="C4892" t="s">
        <v>12727</v>
      </c>
      <c r="D4892">
        <v>0.8</v>
      </c>
      <c r="F4892" t="s">
        <v>12660</v>
      </c>
      <c r="G4892">
        <v>1</v>
      </c>
    </row>
    <row r="4893" spans="1:7">
      <c r="A4893">
        <v>2772</v>
      </c>
      <c r="B4893" t="s">
        <v>5422</v>
      </c>
      <c r="C4893" t="s">
        <v>4119</v>
      </c>
      <c r="D4893">
        <v>0.01</v>
      </c>
      <c r="E4893" t="s">
        <v>354</v>
      </c>
      <c r="F4893" t="s">
        <v>3381</v>
      </c>
      <c r="G4893">
        <v>5</v>
      </c>
    </row>
    <row r="4894" spans="1:7">
      <c r="A4894">
        <v>2771</v>
      </c>
      <c r="B4894" t="s">
        <v>5422</v>
      </c>
      <c r="C4894" t="s">
        <v>17297</v>
      </c>
      <c r="D4894">
        <v>0.01</v>
      </c>
      <c r="E4894" t="s">
        <v>12637</v>
      </c>
      <c r="F4894" t="s">
        <v>14771</v>
      </c>
      <c r="G4894">
        <v>5</v>
      </c>
    </row>
    <row r="4895" spans="1:7">
      <c r="A4895">
        <v>2774</v>
      </c>
      <c r="B4895" t="s">
        <v>10102</v>
      </c>
      <c r="C4895" t="s">
        <v>5621</v>
      </c>
      <c r="D4895">
        <v>0.01</v>
      </c>
      <c r="E4895" t="s">
        <v>107</v>
      </c>
      <c r="F4895" t="s">
        <v>4963</v>
      </c>
      <c r="G4895">
        <v>8</v>
      </c>
    </row>
    <row r="4896" spans="1:7">
      <c r="A4896">
        <v>2773</v>
      </c>
      <c r="B4896" t="s">
        <v>10102</v>
      </c>
      <c r="C4896" t="s">
        <v>10103</v>
      </c>
      <c r="D4896">
        <v>0.01</v>
      </c>
      <c r="E4896" t="s">
        <v>107</v>
      </c>
      <c r="F4896" t="s">
        <v>9799</v>
      </c>
      <c r="G4896">
        <v>8</v>
      </c>
    </row>
    <row r="4897" spans="1:7">
      <c r="A4897">
        <v>444</v>
      </c>
      <c r="B4897" t="s">
        <v>10202</v>
      </c>
      <c r="C4897" t="s">
        <v>16182</v>
      </c>
      <c r="D4897">
        <v>0.01</v>
      </c>
      <c r="E4897" t="s">
        <v>166</v>
      </c>
      <c r="F4897" t="s">
        <v>12619</v>
      </c>
      <c r="G4897">
        <v>1</v>
      </c>
    </row>
    <row r="4898" spans="1:7">
      <c r="A4898">
        <v>3100</v>
      </c>
      <c r="B4898" t="s">
        <v>10202</v>
      </c>
      <c r="C4898" t="s">
        <v>10203</v>
      </c>
      <c r="D4898">
        <v>0.05</v>
      </c>
      <c r="E4898" t="s">
        <v>166</v>
      </c>
      <c r="F4898" t="s">
        <v>10160</v>
      </c>
      <c r="G4898">
        <v>1</v>
      </c>
    </row>
    <row r="4899" spans="1:7">
      <c r="A4899">
        <v>3101</v>
      </c>
      <c r="B4899" t="s">
        <v>10202</v>
      </c>
      <c r="C4899" t="s">
        <v>10355</v>
      </c>
      <c r="D4899">
        <v>0.05</v>
      </c>
      <c r="E4899" t="s">
        <v>166</v>
      </c>
      <c r="F4899" t="s">
        <v>10160</v>
      </c>
      <c r="G4899">
        <v>3</v>
      </c>
    </row>
    <row r="4900" spans="1:7">
      <c r="A4900">
        <v>3102</v>
      </c>
      <c r="B4900" t="s">
        <v>10202</v>
      </c>
      <c r="C4900" t="s">
        <v>16183</v>
      </c>
      <c r="D4900">
        <v>0.05</v>
      </c>
      <c r="E4900" t="s">
        <v>166</v>
      </c>
      <c r="F4900" t="s">
        <v>10160</v>
      </c>
      <c r="G4900">
        <v>6</v>
      </c>
    </row>
    <row r="4901" spans="1:7">
      <c r="A4901">
        <v>3103</v>
      </c>
      <c r="B4901" t="s">
        <v>10202</v>
      </c>
      <c r="C4901" t="s">
        <v>17165</v>
      </c>
      <c r="D4901">
        <v>0.01</v>
      </c>
      <c r="E4901" t="s">
        <v>166</v>
      </c>
      <c r="F4901" t="s">
        <v>15396</v>
      </c>
      <c r="G4901">
        <v>1</v>
      </c>
    </row>
    <row r="4902" spans="1:7">
      <c r="A4902">
        <v>3107</v>
      </c>
      <c r="B4902" t="s">
        <v>10202</v>
      </c>
      <c r="C4902" t="s">
        <v>8144</v>
      </c>
      <c r="D4902">
        <v>0.8</v>
      </c>
      <c r="E4902" t="s">
        <v>166</v>
      </c>
      <c r="F4902" t="s">
        <v>8093</v>
      </c>
      <c r="G4902">
        <v>1</v>
      </c>
    </row>
    <row r="4903" spans="1:7">
      <c r="A4903">
        <v>3106</v>
      </c>
      <c r="B4903" t="s">
        <v>10202</v>
      </c>
      <c r="C4903" t="s">
        <v>17669</v>
      </c>
      <c r="D4903">
        <v>0.8</v>
      </c>
      <c r="E4903" t="s">
        <v>166</v>
      </c>
      <c r="F4903" t="s">
        <v>8093</v>
      </c>
      <c r="G4903">
        <v>3</v>
      </c>
    </row>
    <row r="4904" spans="1:7">
      <c r="A4904">
        <v>3104</v>
      </c>
      <c r="B4904" t="s">
        <v>10202</v>
      </c>
      <c r="C4904" t="s">
        <v>16327</v>
      </c>
      <c r="D4904">
        <v>0.8</v>
      </c>
      <c r="E4904" t="s">
        <v>166</v>
      </c>
      <c r="F4904" t="s">
        <v>15103</v>
      </c>
      <c r="G4904">
        <v>1</v>
      </c>
    </row>
    <row r="4905" spans="1:7">
      <c r="A4905">
        <v>3105</v>
      </c>
      <c r="B4905" t="s">
        <v>10202</v>
      </c>
      <c r="C4905" t="s">
        <v>17670</v>
      </c>
      <c r="D4905">
        <v>0.5</v>
      </c>
      <c r="E4905" t="s">
        <v>166</v>
      </c>
      <c r="F4905" t="s">
        <v>15103</v>
      </c>
      <c r="G4905">
        <v>3</v>
      </c>
    </row>
    <row r="4906" spans="1:7">
      <c r="A4906">
        <v>11179</v>
      </c>
      <c r="B4906" t="s">
        <v>17671</v>
      </c>
      <c r="C4906" t="s">
        <v>17672</v>
      </c>
      <c r="D4906">
        <v>0.1</v>
      </c>
      <c r="E4906" t="s">
        <v>107</v>
      </c>
      <c r="F4906" t="s">
        <v>15357</v>
      </c>
      <c r="G4906">
        <v>1</v>
      </c>
    </row>
    <row r="4907" spans="1:7">
      <c r="A4907">
        <v>445</v>
      </c>
      <c r="B4907" t="s">
        <v>3081</v>
      </c>
      <c r="C4907" t="s">
        <v>3082</v>
      </c>
      <c r="D4907">
        <v>0.01</v>
      </c>
      <c r="E4907" t="s">
        <v>123</v>
      </c>
      <c r="F4907" t="s">
        <v>2900</v>
      </c>
      <c r="G4907">
        <v>3</v>
      </c>
    </row>
    <row r="4908" spans="1:7">
      <c r="A4908">
        <v>3108</v>
      </c>
      <c r="B4908" t="s">
        <v>290</v>
      </c>
      <c r="C4908" t="s">
        <v>291</v>
      </c>
      <c r="D4908">
        <v>0.01</v>
      </c>
      <c r="E4908" t="s">
        <v>107</v>
      </c>
      <c r="F4908" t="s">
        <v>68</v>
      </c>
      <c r="G4908">
        <v>2</v>
      </c>
    </row>
    <row r="4909" spans="1:7">
      <c r="A4909">
        <v>7166</v>
      </c>
      <c r="B4909" t="s">
        <v>5418</v>
      </c>
      <c r="C4909" t="s">
        <v>5415</v>
      </c>
      <c r="D4909">
        <v>0.8</v>
      </c>
      <c r="E4909" t="s">
        <v>354</v>
      </c>
      <c r="F4909" t="s">
        <v>4512</v>
      </c>
      <c r="G4909">
        <v>5</v>
      </c>
    </row>
    <row r="4910" spans="1:7">
      <c r="A4910">
        <v>3109</v>
      </c>
      <c r="B4910" t="s">
        <v>4817</v>
      </c>
      <c r="C4910" t="s">
        <v>17673</v>
      </c>
      <c r="D4910">
        <v>0.01</v>
      </c>
      <c r="E4910" t="s">
        <v>166</v>
      </c>
      <c r="F4910" t="s">
        <v>15376</v>
      </c>
      <c r="G4910">
        <v>2</v>
      </c>
    </row>
    <row r="4911" spans="1:7">
      <c r="A4911">
        <v>3110</v>
      </c>
      <c r="B4911" t="s">
        <v>4817</v>
      </c>
      <c r="C4911" t="s">
        <v>4819</v>
      </c>
      <c r="D4911">
        <v>0.01</v>
      </c>
      <c r="E4911" t="s">
        <v>166</v>
      </c>
      <c r="F4911" t="s">
        <v>4512</v>
      </c>
      <c r="G4911">
        <v>2</v>
      </c>
    </row>
    <row r="4912" spans="1:7">
      <c r="A4912">
        <v>6875</v>
      </c>
      <c r="B4912" t="s">
        <v>17674</v>
      </c>
      <c r="C4912" t="s">
        <v>1202</v>
      </c>
      <c r="D4912">
        <v>0.8</v>
      </c>
      <c r="E4912" t="s">
        <v>354</v>
      </c>
      <c r="F4912" t="s">
        <v>41</v>
      </c>
      <c r="G4912">
        <v>2</v>
      </c>
    </row>
    <row r="4913" spans="1:7">
      <c r="A4913">
        <v>446</v>
      </c>
      <c r="B4913" t="s">
        <v>10652</v>
      </c>
      <c r="C4913" t="s">
        <v>10649</v>
      </c>
      <c r="D4913">
        <v>0.01</v>
      </c>
      <c r="E4913" t="s">
        <v>107</v>
      </c>
      <c r="F4913" t="s">
        <v>10625</v>
      </c>
      <c r="G4913">
        <v>1</v>
      </c>
    </row>
    <row r="4914" spans="1:7">
      <c r="A4914">
        <v>447</v>
      </c>
      <c r="B4914" t="s">
        <v>14033</v>
      </c>
      <c r="C4914" t="s">
        <v>9437</v>
      </c>
      <c r="D4914">
        <v>0.1</v>
      </c>
      <c r="E4914" t="s">
        <v>354</v>
      </c>
      <c r="F4914" t="s">
        <v>9136</v>
      </c>
      <c r="G4914">
        <v>5</v>
      </c>
    </row>
    <row r="4915" spans="1:7">
      <c r="A4915">
        <v>3111</v>
      </c>
      <c r="B4915" t="s">
        <v>14033</v>
      </c>
      <c r="C4915" t="s">
        <v>14029</v>
      </c>
      <c r="D4915">
        <v>0.8</v>
      </c>
      <c r="E4915" t="s">
        <v>354</v>
      </c>
      <c r="F4915" t="s">
        <v>13121</v>
      </c>
      <c r="G4915">
        <v>5</v>
      </c>
    </row>
    <row r="4916" spans="1:7">
      <c r="A4916">
        <v>448</v>
      </c>
      <c r="B4916" t="s">
        <v>2923</v>
      </c>
      <c r="C4916" t="s">
        <v>2920</v>
      </c>
      <c r="D4916">
        <v>0.01</v>
      </c>
      <c r="E4916" t="s">
        <v>89</v>
      </c>
      <c r="F4916" t="s">
        <v>2900</v>
      </c>
      <c r="G4916">
        <v>1</v>
      </c>
    </row>
    <row r="4917" spans="1:7">
      <c r="A4917">
        <v>449</v>
      </c>
      <c r="B4917" t="s">
        <v>2923</v>
      </c>
      <c r="C4917" t="s">
        <v>3072</v>
      </c>
      <c r="D4917">
        <v>0.05</v>
      </c>
      <c r="E4917" t="s">
        <v>89</v>
      </c>
      <c r="F4917" t="s">
        <v>2900</v>
      </c>
      <c r="G4917">
        <v>3</v>
      </c>
    </row>
    <row r="4918" spans="1:7">
      <c r="A4918">
        <v>3112</v>
      </c>
      <c r="B4918" t="s">
        <v>2923</v>
      </c>
      <c r="C4918" t="s">
        <v>16933</v>
      </c>
      <c r="D4918">
        <v>0.1</v>
      </c>
      <c r="E4918" t="s">
        <v>89</v>
      </c>
      <c r="F4918" t="s">
        <v>14655</v>
      </c>
      <c r="G4918">
        <v>3</v>
      </c>
    </row>
    <row r="4919" spans="1:7">
      <c r="A4919">
        <v>3481</v>
      </c>
      <c r="B4919" t="s">
        <v>4616</v>
      </c>
      <c r="C4919" t="s">
        <v>4604</v>
      </c>
      <c r="D4919">
        <v>0.01</v>
      </c>
      <c r="E4919" t="s">
        <v>49</v>
      </c>
      <c r="F4919" t="s">
        <v>4512</v>
      </c>
      <c r="G4919">
        <v>1</v>
      </c>
    </row>
    <row r="4920" spans="1:7">
      <c r="A4920">
        <v>3482</v>
      </c>
      <c r="B4920" t="s">
        <v>9574</v>
      </c>
      <c r="C4920" t="s">
        <v>9576</v>
      </c>
      <c r="D4920">
        <v>0.8</v>
      </c>
      <c r="E4920" t="s">
        <v>49</v>
      </c>
      <c r="F4920" t="s">
        <v>9536</v>
      </c>
      <c r="G4920">
        <v>1</v>
      </c>
    </row>
    <row r="4921" spans="1:7">
      <c r="A4921">
        <v>574</v>
      </c>
      <c r="B4921" t="s">
        <v>1546</v>
      </c>
      <c r="C4921" t="s">
        <v>1541</v>
      </c>
      <c r="D4921">
        <v>0.05</v>
      </c>
      <c r="E4921" t="s">
        <v>354</v>
      </c>
      <c r="F4921" t="s">
        <v>41</v>
      </c>
      <c r="G4921">
        <v>5</v>
      </c>
    </row>
    <row r="4922" spans="1:7">
      <c r="A4922">
        <v>3483</v>
      </c>
      <c r="B4922" t="s">
        <v>1546</v>
      </c>
      <c r="C4922" t="s">
        <v>10000</v>
      </c>
      <c r="D4922">
        <v>0.01</v>
      </c>
      <c r="E4922" t="s">
        <v>354</v>
      </c>
      <c r="F4922" t="s">
        <v>9536</v>
      </c>
      <c r="G4922">
        <v>5</v>
      </c>
    </row>
    <row r="4923" spans="1:7">
      <c r="A4923">
        <v>575</v>
      </c>
      <c r="B4923" t="s">
        <v>17675</v>
      </c>
      <c r="C4923" t="s">
        <v>10916</v>
      </c>
      <c r="D4923">
        <v>0.01</v>
      </c>
      <c r="E4923" t="s">
        <v>49</v>
      </c>
      <c r="F4923" t="s">
        <v>10870</v>
      </c>
      <c r="G4923">
        <v>4</v>
      </c>
    </row>
    <row r="4924" spans="1:7">
      <c r="A4924">
        <v>3484</v>
      </c>
      <c r="B4924" t="s">
        <v>1572</v>
      </c>
      <c r="C4924" t="s">
        <v>17676</v>
      </c>
      <c r="D4924">
        <v>0.01</v>
      </c>
      <c r="E4924" t="s">
        <v>203</v>
      </c>
      <c r="F4924" t="s">
        <v>9536</v>
      </c>
      <c r="G4924">
        <v>5</v>
      </c>
    </row>
    <row r="4925" spans="1:7">
      <c r="A4925">
        <v>3938</v>
      </c>
      <c r="B4925" t="s">
        <v>13560</v>
      </c>
      <c r="C4925" t="s">
        <v>14029</v>
      </c>
      <c r="D4925">
        <v>0.01</v>
      </c>
      <c r="E4925" t="s">
        <v>354</v>
      </c>
      <c r="F4925" t="s">
        <v>13121</v>
      </c>
      <c r="G4925">
        <v>5</v>
      </c>
    </row>
    <row r="4926" spans="1:7">
      <c r="A4926">
        <v>11180</v>
      </c>
      <c r="B4926" t="s">
        <v>17677</v>
      </c>
      <c r="C4926" t="s">
        <v>18528</v>
      </c>
      <c r="D4926">
        <v>0.1</v>
      </c>
      <c r="E4926" t="s">
        <v>40</v>
      </c>
      <c r="F4926" t="s">
        <v>15357</v>
      </c>
      <c r="G4926">
        <v>1</v>
      </c>
    </row>
    <row r="4927" spans="1:7">
      <c r="A4927">
        <v>3939</v>
      </c>
      <c r="B4927" t="s">
        <v>3425</v>
      </c>
      <c r="C4927" t="s">
        <v>3414</v>
      </c>
      <c r="D4927">
        <v>0.01</v>
      </c>
      <c r="E4927" t="s">
        <v>89</v>
      </c>
      <c r="F4927" t="s">
        <v>3381</v>
      </c>
      <c r="G4927">
        <v>1</v>
      </c>
    </row>
    <row r="4928" spans="1:7">
      <c r="A4928">
        <v>3940</v>
      </c>
      <c r="B4928" t="s">
        <v>6054</v>
      </c>
      <c r="C4928" t="s">
        <v>6042</v>
      </c>
      <c r="D4928">
        <v>0.01</v>
      </c>
      <c r="E4928" t="s">
        <v>80</v>
      </c>
      <c r="F4928" t="s">
        <v>5790</v>
      </c>
      <c r="G4928">
        <v>3</v>
      </c>
    </row>
    <row r="4929" spans="1:7">
      <c r="A4929">
        <v>3941</v>
      </c>
      <c r="B4929" t="s">
        <v>7085</v>
      </c>
      <c r="C4929" t="s">
        <v>17142</v>
      </c>
      <c r="D4929">
        <v>0.01</v>
      </c>
      <c r="E4929" t="s">
        <v>354</v>
      </c>
      <c r="F4929" t="s">
        <v>15396</v>
      </c>
      <c r="G4929">
        <v>5</v>
      </c>
    </row>
    <row r="4930" spans="1:7">
      <c r="A4930">
        <v>712</v>
      </c>
      <c r="B4930" t="s">
        <v>3047</v>
      </c>
      <c r="C4930" t="s">
        <v>3044</v>
      </c>
      <c r="D4930">
        <v>0.8</v>
      </c>
      <c r="E4930" t="s">
        <v>595</v>
      </c>
      <c r="F4930" t="s">
        <v>2900</v>
      </c>
      <c r="G4930">
        <v>2</v>
      </c>
    </row>
    <row r="4931" spans="1:7">
      <c r="A4931">
        <v>711</v>
      </c>
      <c r="B4931" t="s">
        <v>3047</v>
      </c>
      <c r="C4931" t="s">
        <v>4853</v>
      </c>
      <c r="D4931">
        <v>0.6</v>
      </c>
      <c r="E4931" t="s">
        <v>595</v>
      </c>
      <c r="F4931" t="s">
        <v>4512</v>
      </c>
      <c r="G4931">
        <v>2</v>
      </c>
    </row>
    <row r="4932" spans="1:7">
      <c r="A4932">
        <v>3942</v>
      </c>
      <c r="B4932" t="s">
        <v>17678</v>
      </c>
      <c r="C4932" t="s">
        <v>4921</v>
      </c>
      <c r="D4932">
        <v>0.6</v>
      </c>
      <c r="E4932" t="s">
        <v>49</v>
      </c>
      <c r="F4932" t="s">
        <v>4512</v>
      </c>
      <c r="G4932">
        <v>3</v>
      </c>
    </row>
    <row r="4933" spans="1:7">
      <c r="A4933">
        <v>6574</v>
      </c>
      <c r="B4933" t="s">
        <v>17678</v>
      </c>
      <c r="C4933" t="s">
        <v>8256</v>
      </c>
      <c r="D4933">
        <v>0.8</v>
      </c>
      <c r="E4933" t="s">
        <v>49</v>
      </c>
      <c r="F4933" t="s">
        <v>8093</v>
      </c>
      <c r="G4933">
        <v>3</v>
      </c>
    </row>
    <row r="4934" spans="1:7">
      <c r="A4934">
        <v>4366</v>
      </c>
      <c r="B4934" t="s">
        <v>17679</v>
      </c>
      <c r="C4934" t="s">
        <v>16248</v>
      </c>
      <c r="D4934">
        <v>0.01</v>
      </c>
      <c r="E4934" t="s">
        <v>107</v>
      </c>
      <c r="F4934" t="s">
        <v>14771</v>
      </c>
      <c r="G4934">
        <v>7</v>
      </c>
    </row>
    <row r="4935" spans="1:7">
      <c r="A4935">
        <v>4367</v>
      </c>
      <c r="B4935" t="s">
        <v>416</v>
      </c>
      <c r="C4935" t="s">
        <v>411</v>
      </c>
      <c r="D4935">
        <v>0.1</v>
      </c>
      <c r="E4935" t="s">
        <v>89</v>
      </c>
      <c r="F4935" t="s">
        <v>68</v>
      </c>
      <c r="G4935">
        <v>3</v>
      </c>
    </row>
    <row r="4936" spans="1:7">
      <c r="A4936">
        <v>4739</v>
      </c>
      <c r="B4936" t="s">
        <v>4626</v>
      </c>
      <c r="C4936" t="s">
        <v>4604</v>
      </c>
      <c r="D4936">
        <v>0.01</v>
      </c>
      <c r="E4936" t="s">
        <v>49</v>
      </c>
      <c r="F4936" t="s">
        <v>4512</v>
      </c>
      <c r="G4936">
        <v>1</v>
      </c>
    </row>
    <row r="4937" spans="1:7">
      <c r="A4937">
        <v>973</v>
      </c>
      <c r="B4937" t="s">
        <v>9472</v>
      </c>
      <c r="C4937" t="s">
        <v>9469</v>
      </c>
      <c r="D4937">
        <v>0.01</v>
      </c>
      <c r="E4937" t="s">
        <v>67</v>
      </c>
      <c r="F4937" t="s">
        <v>9136</v>
      </c>
      <c r="G4937">
        <v>7</v>
      </c>
    </row>
    <row r="4938" spans="1:7">
      <c r="A4938">
        <v>5110</v>
      </c>
      <c r="B4938" t="s">
        <v>2469</v>
      </c>
      <c r="C4938" t="s">
        <v>2641</v>
      </c>
      <c r="D4938">
        <v>0.01</v>
      </c>
      <c r="E4938" t="s">
        <v>166</v>
      </c>
      <c r="F4938" t="s">
        <v>2210</v>
      </c>
      <c r="G4938">
        <v>7</v>
      </c>
    </row>
    <row r="4939" spans="1:7">
      <c r="A4939">
        <v>5111</v>
      </c>
      <c r="B4939" t="s">
        <v>2469</v>
      </c>
      <c r="C4939" t="s">
        <v>18537</v>
      </c>
      <c r="D4939">
        <v>0.01</v>
      </c>
      <c r="E4939" t="s">
        <v>49</v>
      </c>
      <c r="F4939" t="s">
        <v>14771</v>
      </c>
      <c r="G4939">
        <v>7</v>
      </c>
    </row>
    <row r="4940" spans="1:7">
      <c r="A4940">
        <v>6770</v>
      </c>
      <c r="B4940" t="s">
        <v>13294</v>
      </c>
      <c r="C4940" t="s">
        <v>2264</v>
      </c>
      <c r="D4940">
        <v>0.8</v>
      </c>
      <c r="E4940" t="s">
        <v>166</v>
      </c>
      <c r="F4940" t="s">
        <v>2210</v>
      </c>
      <c r="G4940">
        <v>1</v>
      </c>
    </row>
    <row r="4941" spans="1:7">
      <c r="A4941">
        <v>6769</v>
      </c>
      <c r="B4941" t="s">
        <v>13294</v>
      </c>
      <c r="C4941" t="s">
        <v>2257</v>
      </c>
      <c r="D4941">
        <v>0.6</v>
      </c>
      <c r="E4941" t="s">
        <v>49</v>
      </c>
      <c r="F4941" t="s">
        <v>2210</v>
      </c>
      <c r="G4941">
        <v>1</v>
      </c>
    </row>
    <row r="4942" spans="1:7">
      <c r="A4942">
        <v>4740</v>
      </c>
      <c r="B4942" t="s">
        <v>3888</v>
      </c>
      <c r="C4942" t="s">
        <v>3873</v>
      </c>
      <c r="D4942">
        <v>0.01</v>
      </c>
      <c r="E4942" t="s">
        <v>107</v>
      </c>
      <c r="F4942" t="s">
        <v>58</v>
      </c>
      <c r="G4942">
        <v>4</v>
      </c>
    </row>
    <row r="4943" spans="1:7">
      <c r="A4943">
        <v>4741</v>
      </c>
      <c r="B4943" t="s">
        <v>4383</v>
      </c>
      <c r="C4943" t="s">
        <v>4376</v>
      </c>
      <c r="D4943">
        <v>0.01</v>
      </c>
      <c r="E4943" t="s">
        <v>354</v>
      </c>
      <c r="F4943" t="s">
        <v>58</v>
      </c>
      <c r="G4943">
        <v>8</v>
      </c>
    </row>
    <row r="4944" spans="1:7">
      <c r="A4944">
        <v>4742</v>
      </c>
      <c r="B4944" t="s">
        <v>7898</v>
      </c>
      <c r="C4944" t="s">
        <v>10010</v>
      </c>
      <c r="D4944">
        <v>0.01</v>
      </c>
      <c r="E4944" t="s">
        <v>595</v>
      </c>
      <c r="F4944" t="s">
        <v>9536</v>
      </c>
      <c r="G4944">
        <v>5</v>
      </c>
    </row>
    <row r="4945" spans="1:7">
      <c r="A4945">
        <v>4743</v>
      </c>
      <c r="B4945" t="s">
        <v>7898</v>
      </c>
      <c r="C4945" t="s">
        <v>745</v>
      </c>
      <c r="D4945">
        <v>0.01</v>
      </c>
      <c r="E4945" t="s">
        <v>595</v>
      </c>
      <c r="F4945" t="s">
        <v>68</v>
      </c>
      <c r="G4945">
        <v>5</v>
      </c>
    </row>
    <row r="4946" spans="1:7">
      <c r="A4946">
        <v>974</v>
      </c>
      <c r="B4946" t="s">
        <v>1718</v>
      </c>
      <c r="C4946" t="s">
        <v>11699</v>
      </c>
      <c r="D4946">
        <v>0.01</v>
      </c>
      <c r="E4946" t="s">
        <v>49</v>
      </c>
      <c r="F4946" t="s">
        <v>11649</v>
      </c>
      <c r="G4946">
        <v>4</v>
      </c>
    </row>
    <row r="4947" spans="1:7">
      <c r="A4947">
        <v>4744</v>
      </c>
      <c r="B4947" t="s">
        <v>17681</v>
      </c>
      <c r="C4947" t="s">
        <v>14312</v>
      </c>
      <c r="D4947">
        <v>0.6</v>
      </c>
      <c r="E4947" t="s">
        <v>49</v>
      </c>
      <c r="F4947" t="s">
        <v>14278</v>
      </c>
      <c r="G4947">
        <v>1</v>
      </c>
    </row>
    <row r="4948" spans="1:7">
      <c r="A4948">
        <v>1100</v>
      </c>
      <c r="B4948" t="s">
        <v>17682</v>
      </c>
      <c r="C4948" t="s">
        <v>17683</v>
      </c>
      <c r="D4948">
        <v>0.01</v>
      </c>
      <c r="E4948" t="s">
        <v>12625</v>
      </c>
      <c r="F4948" t="s">
        <v>15331</v>
      </c>
      <c r="G4948">
        <v>4</v>
      </c>
    </row>
    <row r="4949" spans="1:7">
      <c r="A4949">
        <v>5112</v>
      </c>
      <c r="B4949" t="s">
        <v>17682</v>
      </c>
      <c r="C4949" t="s">
        <v>17684</v>
      </c>
      <c r="D4949">
        <v>0.01</v>
      </c>
      <c r="E4949" t="s">
        <v>12625</v>
      </c>
      <c r="F4949" t="s">
        <v>15369</v>
      </c>
      <c r="G4949">
        <v>4</v>
      </c>
    </row>
    <row r="4950" spans="1:7">
      <c r="A4950">
        <v>4745</v>
      </c>
      <c r="B4950" t="s">
        <v>6783</v>
      </c>
      <c r="C4950" t="s">
        <v>6775</v>
      </c>
      <c r="D4950">
        <v>0.01</v>
      </c>
      <c r="E4950" t="s">
        <v>107</v>
      </c>
      <c r="F4950" t="s">
        <v>6576</v>
      </c>
      <c r="G4950">
        <v>2</v>
      </c>
    </row>
    <row r="4951" spans="1:7">
      <c r="A4951">
        <v>5113</v>
      </c>
      <c r="B4951" t="s">
        <v>12584</v>
      </c>
      <c r="C4951" t="s">
        <v>12585</v>
      </c>
      <c r="D4951">
        <v>0.01</v>
      </c>
      <c r="E4951" t="s">
        <v>803</v>
      </c>
      <c r="F4951" t="s">
        <v>12334</v>
      </c>
      <c r="G4951">
        <v>7</v>
      </c>
    </row>
    <row r="4952" spans="1:7">
      <c r="A4952">
        <v>7319</v>
      </c>
      <c r="B4952" t="s">
        <v>17685</v>
      </c>
      <c r="C4952" t="s">
        <v>14704</v>
      </c>
      <c r="D4952">
        <v>0.8</v>
      </c>
      <c r="E4952" t="s">
        <v>12637</v>
      </c>
      <c r="F4952" t="s">
        <v>13121</v>
      </c>
      <c r="G4952">
        <v>1</v>
      </c>
    </row>
    <row r="4953" spans="1:7">
      <c r="A4953">
        <v>6621</v>
      </c>
      <c r="B4953" t="s">
        <v>9579</v>
      </c>
      <c r="C4953" t="s">
        <v>1497</v>
      </c>
      <c r="D4953">
        <v>0.7</v>
      </c>
      <c r="E4953" t="s">
        <v>135</v>
      </c>
      <c r="F4953" t="s">
        <v>41</v>
      </c>
      <c r="G4953">
        <v>5</v>
      </c>
    </row>
    <row r="4954" spans="1:7">
      <c r="A4954">
        <v>5453</v>
      </c>
      <c r="B4954" t="s">
        <v>9579</v>
      </c>
      <c r="C4954" t="s">
        <v>9576</v>
      </c>
      <c r="D4954">
        <v>0.8</v>
      </c>
      <c r="E4954" t="s">
        <v>49</v>
      </c>
      <c r="F4954" t="s">
        <v>9536</v>
      </c>
      <c r="G4954">
        <v>1</v>
      </c>
    </row>
    <row r="4955" spans="1:7">
      <c r="A4955">
        <v>11652</v>
      </c>
      <c r="B4955" t="s">
        <v>10892</v>
      </c>
      <c r="C4955" t="s">
        <v>16812</v>
      </c>
      <c r="D4955">
        <v>0.1</v>
      </c>
      <c r="E4955" t="s">
        <v>89</v>
      </c>
      <c r="F4955" t="s">
        <v>15441</v>
      </c>
      <c r="G4955">
        <v>1</v>
      </c>
    </row>
    <row r="4956" spans="1:7">
      <c r="A4956">
        <v>5454</v>
      </c>
      <c r="B4956" t="s">
        <v>10892</v>
      </c>
      <c r="C4956" t="s">
        <v>16436</v>
      </c>
      <c r="D4956">
        <v>0.01</v>
      </c>
      <c r="E4956" t="s">
        <v>89</v>
      </c>
      <c r="F4956" t="s">
        <v>15338</v>
      </c>
      <c r="G4956">
        <v>4</v>
      </c>
    </row>
    <row r="4957" spans="1:7">
      <c r="A4957">
        <v>11653</v>
      </c>
      <c r="B4957" t="s">
        <v>10892</v>
      </c>
      <c r="C4957" t="s">
        <v>17686</v>
      </c>
      <c r="D4957">
        <v>0.1</v>
      </c>
      <c r="E4957" t="s">
        <v>89</v>
      </c>
      <c r="F4957" t="s">
        <v>15338</v>
      </c>
      <c r="G4957">
        <v>1</v>
      </c>
    </row>
    <row r="4958" spans="1:7">
      <c r="A4958">
        <v>7256</v>
      </c>
      <c r="B4958" t="s">
        <v>5423</v>
      </c>
      <c r="C4958" t="s">
        <v>5415</v>
      </c>
      <c r="D4958">
        <v>0.8</v>
      </c>
      <c r="E4958" t="s">
        <v>354</v>
      </c>
      <c r="F4958" t="s">
        <v>4512</v>
      </c>
      <c r="G4958">
        <v>5</v>
      </c>
    </row>
    <row r="4959" spans="1:7">
      <c r="A4959">
        <v>5735</v>
      </c>
      <c r="B4959" t="s">
        <v>360</v>
      </c>
      <c r="C4959" t="s">
        <v>6366</v>
      </c>
      <c r="D4959">
        <v>0.01</v>
      </c>
      <c r="E4959" t="s">
        <v>354</v>
      </c>
      <c r="F4959" t="s">
        <v>5790</v>
      </c>
      <c r="G4959">
        <v>5</v>
      </c>
    </row>
    <row r="4960" spans="1:7">
      <c r="A4960">
        <v>5734</v>
      </c>
      <c r="B4960" t="s">
        <v>360</v>
      </c>
      <c r="C4960" t="s">
        <v>17276</v>
      </c>
      <c r="D4960">
        <v>0.01</v>
      </c>
      <c r="E4960" t="s">
        <v>12637</v>
      </c>
      <c r="F4960" t="s">
        <v>11167</v>
      </c>
      <c r="G4960">
        <v>5</v>
      </c>
    </row>
    <row r="4961" spans="1:7">
      <c r="A4961">
        <v>5737</v>
      </c>
      <c r="B4961" t="s">
        <v>4601</v>
      </c>
      <c r="C4961" t="s">
        <v>17202</v>
      </c>
      <c r="D4961">
        <v>0.01</v>
      </c>
      <c r="E4961" t="s">
        <v>135</v>
      </c>
      <c r="F4961" t="s">
        <v>16332</v>
      </c>
      <c r="G4961">
        <v>1</v>
      </c>
    </row>
    <row r="4962" spans="1:7">
      <c r="A4962">
        <v>5736</v>
      </c>
      <c r="B4962" t="s">
        <v>4601</v>
      </c>
      <c r="C4962" t="s">
        <v>4593</v>
      </c>
      <c r="D4962">
        <v>0.01</v>
      </c>
      <c r="E4962" t="s">
        <v>135</v>
      </c>
      <c r="F4962" t="s">
        <v>4512</v>
      </c>
      <c r="G4962">
        <v>1</v>
      </c>
    </row>
    <row r="4963" spans="1:7">
      <c r="A4963">
        <v>1312</v>
      </c>
      <c r="B4963" t="s">
        <v>1336</v>
      </c>
      <c r="C4963" t="s">
        <v>1376</v>
      </c>
      <c r="D4963">
        <v>0.01</v>
      </c>
      <c r="E4963" t="s">
        <v>123</v>
      </c>
      <c r="F4963" t="s">
        <v>1331</v>
      </c>
      <c r="G4963">
        <v>4</v>
      </c>
    </row>
    <row r="4964" spans="1:7">
      <c r="A4964">
        <v>1392</v>
      </c>
      <c r="B4964" t="s">
        <v>7329</v>
      </c>
      <c r="C4964" t="s">
        <v>7658</v>
      </c>
      <c r="D4964">
        <v>0.01</v>
      </c>
      <c r="E4964" t="s">
        <v>49</v>
      </c>
      <c r="F4964" t="s">
        <v>7247</v>
      </c>
      <c r="G4964">
        <v>5</v>
      </c>
    </row>
    <row r="4965" spans="1:7">
      <c r="A4965">
        <v>11654</v>
      </c>
      <c r="B4965" t="s">
        <v>17687</v>
      </c>
      <c r="C4965" t="s">
        <v>16280</v>
      </c>
      <c r="D4965">
        <v>0.1</v>
      </c>
      <c r="E4965" t="s">
        <v>107</v>
      </c>
      <c r="F4965" t="s">
        <v>15376</v>
      </c>
      <c r="G4965">
        <v>3</v>
      </c>
    </row>
    <row r="4966" spans="1:7">
      <c r="A4966">
        <v>5956</v>
      </c>
      <c r="B4966" t="s">
        <v>17687</v>
      </c>
      <c r="C4966" t="s">
        <v>17688</v>
      </c>
      <c r="D4966">
        <v>0.01</v>
      </c>
      <c r="E4966" t="s">
        <v>135</v>
      </c>
      <c r="F4966" t="s">
        <v>15376</v>
      </c>
      <c r="G4966">
        <v>5</v>
      </c>
    </row>
    <row r="4967" spans="1:7">
      <c r="A4967">
        <v>11655</v>
      </c>
      <c r="B4967" t="s">
        <v>17687</v>
      </c>
      <c r="C4967" t="s">
        <v>16281</v>
      </c>
      <c r="D4967">
        <v>0.1</v>
      </c>
      <c r="E4967" t="s">
        <v>107</v>
      </c>
      <c r="F4967" t="s">
        <v>14590</v>
      </c>
      <c r="G4967">
        <v>3</v>
      </c>
    </row>
    <row r="4968" spans="1:7">
      <c r="A4968">
        <v>5957</v>
      </c>
      <c r="B4968" t="s">
        <v>376</v>
      </c>
      <c r="C4968" t="s">
        <v>459</v>
      </c>
      <c r="D4968">
        <v>0.8</v>
      </c>
      <c r="E4968" t="s">
        <v>166</v>
      </c>
      <c r="F4968" t="s">
        <v>68</v>
      </c>
      <c r="G4968">
        <v>3</v>
      </c>
    </row>
    <row r="4969" spans="1:7">
      <c r="A4969">
        <v>1393</v>
      </c>
      <c r="B4969" t="s">
        <v>7412</v>
      </c>
      <c r="C4969" t="s">
        <v>7405</v>
      </c>
      <c r="D4969">
        <v>0.01</v>
      </c>
      <c r="E4969" t="s">
        <v>67</v>
      </c>
      <c r="F4969" t="s">
        <v>7247</v>
      </c>
      <c r="G4969">
        <v>2</v>
      </c>
    </row>
    <row r="4970" spans="1:7">
      <c r="A4970">
        <v>5958</v>
      </c>
      <c r="B4970" t="s">
        <v>7412</v>
      </c>
      <c r="C4970" t="s">
        <v>17689</v>
      </c>
      <c r="D4970">
        <v>0.01</v>
      </c>
      <c r="E4970" t="s">
        <v>67</v>
      </c>
      <c r="F4970" t="s">
        <v>15396</v>
      </c>
      <c r="G4970">
        <v>2</v>
      </c>
    </row>
    <row r="4971" spans="1:7">
      <c r="A4971">
        <v>1394</v>
      </c>
      <c r="B4971" t="s">
        <v>10824</v>
      </c>
      <c r="C4971" t="s">
        <v>10819</v>
      </c>
      <c r="D4971">
        <v>0.01</v>
      </c>
      <c r="E4971" t="s">
        <v>89</v>
      </c>
      <c r="F4971" t="s">
        <v>10625</v>
      </c>
      <c r="G4971">
        <v>3</v>
      </c>
    </row>
    <row r="4972" spans="1:7">
      <c r="A4972">
        <v>5959</v>
      </c>
      <c r="B4972" t="s">
        <v>4051</v>
      </c>
      <c r="C4972" t="s">
        <v>4042</v>
      </c>
      <c r="D4972">
        <v>0.01</v>
      </c>
      <c r="E4972" t="s">
        <v>107</v>
      </c>
      <c r="F4972" t="s">
        <v>3381</v>
      </c>
      <c r="G4972">
        <v>5</v>
      </c>
    </row>
    <row r="4973" spans="1:7">
      <c r="A4973">
        <v>1461</v>
      </c>
      <c r="B4973" t="s">
        <v>11464</v>
      </c>
      <c r="C4973" t="s">
        <v>11459</v>
      </c>
      <c r="D4973">
        <v>0.01</v>
      </c>
      <c r="E4973" t="s">
        <v>49</v>
      </c>
      <c r="F4973" t="s">
        <v>11432</v>
      </c>
      <c r="G4973">
        <v>1</v>
      </c>
    </row>
    <row r="4974" spans="1:7">
      <c r="A4974">
        <v>6129</v>
      </c>
      <c r="B4974" t="s">
        <v>6762</v>
      </c>
      <c r="C4974" t="s">
        <v>6741</v>
      </c>
      <c r="D4974">
        <v>0.8</v>
      </c>
      <c r="E4974" t="s">
        <v>80</v>
      </c>
      <c r="F4974" t="s">
        <v>6576</v>
      </c>
      <c r="G4974">
        <v>2</v>
      </c>
    </row>
    <row r="4975" spans="1:7">
      <c r="A4975">
        <v>6130</v>
      </c>
      <c r="B4975" t="s">
        <v>13643</v>
      </c>
      <c r="C4975" t="s">
        <v>17690</v>
      </c>
      <c r="D4975">
        <v>0.01</v>
      </c>
      <c r="E4975" t="s">
        <v>89</v>
      </c>
      <c r="F4975" t="s">
        <v>12660</v>
      </c>
      <c r="G4975">
        <v>5</v>
      </c>
    </row>
    <row r="4976" spans="1:7">
      <c r="A4976">
        <v>6254</v>
      </c>
      <c r="B4976" t="s">
        <v>4139</v>
      </c>
      <c r="C4976" t="s">
        <v>4119</v>
      </c>
      <c r="D4976">
        <v>0.01</v>
      </c>
      <c r="E4976" t="s">
        <v>354</v>
      </c>
      <c r="F4976" t="s">
        <v>3381</v>
      </c>
      <c r="G4976">
        <v>5</v>
      </c>
    </row>
    <row r="4977" spans="1:7">
      <c r="A4977">
        <v>7188</v>
      </c>
      <c r="B4977" t="s">
        <v>17691</v>
      </c>
      <c r="C4977" t="s">
        <v>8314</v>
      </c>
      <c r="D4977">
        <v>0.8</v>
      </c>
      <c r="E4977" t="s">
        <v>49</v>
      </c>
      <c r="F4977" t="s">
        <v>8277</v>
      </c>
      <c r="G4977">
        <v>4</v>
      </c>
    </row>
    <row r="4978" spans="1:7">
      <c r="A4978">
        <v>103</v>
      </c>
      <c r="B4978" t="s">
        <v>14980</v>
      </c>
      <c r="C4978" t="s">
        <v>17692</v>
      </c>
      <c r="D4978">
        <v>0.01</v>
      </c>
      <c r="E4978" t="s">
        <v>354</v>
      </c>
      <c r="F4978" t="s">
        <v>11921</v>
      </c>
      <c r="G4978">
        <v>5</v>
      </c>
    </row>
    <row r="4979" spans="1:7">
      <c r="A4979">
        <v>104</v>
      </c>
      <c r="B4979" t="s">
        <v>14980</v>
      </c>
      <c r="C4979" t="s">
        <v>14981</v>
      </c>
      <c r="D4979">
        <v>0.01</v>
      </c>
      <c r="E4979" t="s">
        <v>12637</v>
      </c>
      <c r="F4979" t="s">
        <v>11921</v>
      </c>
      <c r="G4979">
        <v>5</v>
      </c>
    </row>
    <row r="4980" spans="1:7">
      <c r="A4980">
        <v>3113</v>
      </c>
      <c r="B4980" t="s">
        <v>4535</v>
      </c>
      <c r="C4980" t="s">
        <v>4527</v>
      </c>
      <c r="D4980">
        <v>0.01</v>
      </c>
      <c r="E4980" t="s">
        <v>80</v>
      </c>
      <c r="F4980" t="s">
        <v>4512</v>
      </c>
      <c r="G4980">
        <v>1</v>
      </c>
    </row>
    <row r="4981" spans="1:7">
      <c r="A4981">
        <v>1972</v>
      </c>
      <c r="B4981" t="s">
        <v>13524</v>
      </c>
      <c r="C4981" t="s">
        <v>13507</v>
      </c>
      <c r="D4981">
        <v>0.01</v>
      </c>
      <c r="E4981" t="s">
        <v>166</v>
      </c>
      <c r="F4981" t="s">
        <v>13121</v>
      </c>
      <c r="G4981">
        <v>2</v>
      </c>
    </row>
    <row r="4982" spans="1:7">
      <c r="A4982">
        <v>219</v>
      </c>
      <c r="B4982" t="s">
        <v>13743</v>
      </c>
      <c r="C4982" t="s">
        <v>16570</v>
      </c>
      <c r="D4982">
        <v>0.01</v>
      </c>
      <c r="F4982" t="s">
        <v>15363</v>
      </c>
      <c r="G4982">
        <v>0</v>
      </c>
    </row>
    <row r="4983" spans="1:7">
      <c r="A4983">
        <v>2407</v>
      </c>
      <c r="B4983" t="s">
        <v>13743</v>
      </c>
      <c r="C4983" t="s">
        <v>13527</v>
      </c>
      <c r="D4983">
        <v>0.8</v>
      </c>
      <c r="F4983" t="s">
        <v>13121</v>
      </c>
      <c r="G4983">
        <v>2</v>
      </c>
    </row>
    <row r="4984" spans="1:7">
      <c r="A4984">
        <v>2775</v>
      </c>
      <c r="B4984" t="s">
        <v>13192</v>
      </c>
      <c r="C4984" t="s">
        <v>13186</v>
      </c>
      <c r="D4984">
        <v>0.8</v>
      </c>
      <c r="E4984" t="s">
        <v>107</v>
      </c>
      <c r="F4984" t="s">
        <v>13121</v>
      </c>
      <c r="G4984">
        <v>1</v>
      </c>
    </row>
    <row r="4985" spans="1:7">
      <c r="A4985">
        <v>336</v>
      </c>
      <c r="B4985" t="s">
        <v>13192</v>
      </c>
      <c r="C4985" t="s">
        <v>9171</v>
      </c>
      <c r="D4985">
        <v>0.8</v>
      </c>
      <c r="E4985" t="s">
        <v>49</v>
      </c>
      <c r="F4985" t="s">
        <v>9136</v>
      </c>
      <c r="G4985">
        <v>1</v>
      </c>
    </row>
    <row r="4986" spans="1:7">
      <c r="A4986">
        <v>3114</v>
      </c>
      <c r="B4986" t="s">
        <v>9688</v>
      </c>
      <c r="C4986" t="s">
        <v>9689</v>
      </c>
      <c r="D4986">
        <v>0.01</v>
      </c>
      <c r="E4986" t="s">
        <v>166</v>
      </c>
      <c r="F4986" t="s">
        <v>9536</v>
      </c>
      <c r="G4986">
        <v>2</v>
      </c>
    </row>
    <row r="4987" spans="1:7">
      <c r="A4987">
        <v>3485</v>
      </c>
      <c r="B4987" t="s">
        <v>13400</v>
      </c>
      <c r="C4987" t="s">
        <v>17693</v>
      </c>
      <c r="D4987">
        <v>0.01</v>
      </c>
      <c r="E4987" t="s">
        <v>80</v>
      </c>
      <c r="F4987" t="s">
        <v>13121</v>
      </c>
      <c r="G4987">
        <v>2</v>
      </c>
    </row>
    <row r="4988" spans="1:7">
      <c r="A4988">
        <v>4370</v>
      </c>
      <c r="B4988" t="s">
        <v>5950</v>
      </c>
      <c r="C4988" t="s">
        <v>16886</v>
      </c>
      <c r="D4988">
        <v>0.8</v>
      </c>
      <c r="E4988" t="s">
        <v>107</v>
      </c>
      <c r="F4988" t="s">
        <v>14771</v>
      </c>
      <c r="G4988">
        <v>2</v>
      </c>
    </row>
    <row r="4989" spans="1:7">
      <c r="A4989">
        <v>4369</v>
      </c>
      <c r="B4989" t="s">
        <v>5950</v>
      </c>
      <c r="C4989" t="s">
        <v>17694</v>
      </c>
      <c r="D4989">
        <v>0.01</v>
      </c>
      <c r="E4989" t="s">
        <v>107</v>
      </c>
      <c r="F4989" t="s">
        <v>14771</v>
      </c>
      <c r="G4989">
        <v>2</v>
      </c>
    </row>
    <row r="4990" spans="1:7">
      <c r="A4990">
        <v>4368</v>
      </c>
      <c r="B4990" t="s">
        <v>5950</v>
      </c>
      <c r="C4990" t="s">
        <v>5951</v>
      </c>
      <c r="D4990">
        <v>0.8</v>
      </c>
      <c r="E4990" t="s">
        <v>107</v>
      </c>
      <c r="F4990" t="s">
        <v>5790</v>
      </c>
      <c r="G4990">
        <v>2</v>
      </c>
    </row>
    <row r="4991" spans="1:7">
      <c r="A4991">
        <v>975</v>
      </c>
      <c r="B4991" t="s">
        <v>9269</v>
      </c>
      <c r="C4991" t="s">
        <v>9260</v>
      </c>
      <c r="D4991">
        <v>0.01</v>
      </c>
      <c r="F4991" t="s">
        <v>9136</v>
      </c>
      <c r="G4991">
        <v>2</v>
      </c>
    </row>
    <row r="4992" spans="1:7">
      <c r="A4992">
        <v>11656</v>
      </c>
      <c r="B4992" t="s">
        <v>9269</v>
      </c>
      <c r="C4992" t="s">
        <v>17695</v>
      </c>
      <c r="D4992">
        <v>0.1</v>
      </c>
      <c r="F4992" t="s">
        <v>14771</v>
      </c>
      <c r="G4992">
        <v>2</v>
      </c>
    </row>
    <row r="4993" spans="1:7">
      <c r="A4993">
        <v>4746</v>
      </c>
      <c r="B4993" t="s">
        <v>9269</v>
      </c>
      <c r="C4993" t="s">
        <v>17696</v>
      </c>
      <c r="D4993">
        <v>0.01</v>
      </c>
      <c r="F4993" t="s">
        <v>12334</v>
      </c>
      <c r="G4993">
        <v>2</v>
      </c>
    </row>
    <row r="4994" spans="1:7">
      <c r="A4994">
        <v>11657</v>
      </c>
      <c r="B4994" t="s">
        <v>9269</v>
      </c>
      <c r="C4994" t="s">
        <v>17076</v>
      </c>
      <c r="D4994">
        <v>0.1</v>
      </c>
      <c r="F4994" t="s">
        <v>12334</v>
      </c>
      <c r="G4994">
        <v>2</v>
      </c>
    </row>
    <row r="4995" spans="1:7">
      <c r="A4995">
        <v>1395</v>
      </c>
      <c r="B4995" t="s">
        <v>7426</v>
      </c>
      <c r="C4995" t="s">
        <v>7423</v>
      </c>
      <c r="D4995">
        <v>0.8</v>
      </c>
      <c r="E4995" t="s">
        <v>80</v>
      </c>
      <c r="F4995" t="s">
        <v>7247</v>
      </c>
      <c r="G4995">
        <v>2</v>
      </c>
    </row>
    <row r="4996" spans="1:7">
      <c r="A4996">
        <v>11840</v>
      </c>
      <c r="B4996" t="s">
        <v>7426</v>
      </c>
      <c r="C4996" t="s">
        <v>7724</v>
      </c>
      <c r="D4996">
        <v>0.7</v>
      </c>
      <c r="E4996" t="s">
        <v>80</v>
      </c>
      <c r="F4996" t="s">
        <v>7247</v>
      </c>
      <c r="G4996">
        <v>7</v>
      </c>
    </row>
    <row r="4997" spans="1:7">
      <c r="A4997">
        <v>1973</v>
      </c>
      <c r="B4997" t="s">
        <v>5660</v>
      </c>
      <c r="C4997" t="s">
        <v>5662</v>
      </c>
      <c r="D4997">
        <v>0.8</v>
      </c>
      <c r="E4997" t="s">
        <v>166</v>
      </c>
      <c r="F4997" t="s">
        <v>4963</v>
      </c>
      <c r="G4997">
        <v>8</v>
      </c>
    </row>
    <row r="4998" spans="1:7">
      <c r="A4998">
        <v>1974</v>
      </c>
      <c r="B4998" t="s">
        <v>5660</v>
      </c>
      <c r="C4998" t="s">
        <v>18538</v>
      </c>
      <c r="D4998">
        <v>0.01</v>
      </c>
      <c r="E4998" t="s">
        <v>49</v>
      </c>
      <c r="F4998" t="s">
        <v>15400</v>
      </c>
      <c r="G4998">
        <v>8</v>
      </c>
    </row>
    <row r="4999" spans="1:7">
      <c r="A4999">
        <v>337</v>
      </c>
      <c r="B4999" t="s">
        <v>2914</v>
      </c>
      <c r="C4999" t="s">
        <v>2905</v>
      </c>
      <c r="D4999">
        <v>0.1</v>
      </c>
      <c r="E4999" t="s">
        <v>80</v>
      </c>
      <c r="F4999" t="s">
        <v>2900</v>
      </c>
      <c r="G4999">
        <v>1</v>
      </c>
    </row>
    <row r="5000" spans="1:7">
      <c r="A5000">
        <v>2776</v>
      </c>
      <c r="B5000" t="s">
        <v>17698</v>
      </c>
      <c r="C5000" t="s">
        <v>5662</v>
      </c>
      <c r="D5000">
        <v>0.01</v>
      </c>
      <c r="E5000" t="s">
        <v>166</v>
      </c>
      <c r="F5000" t="s">
        <v>4963</v>
      </c>
      <c r="G5000">
        <v>8</v>
      </c>
    </row>
    <row r="5001" spans="1:7">
      <c r="A5001">
        <v>10552</v>
      </c>
      <c r="B5001" t="s">
        <v>2730</v>
      </c>
      <c r="C5001" t="s">
        <v>14785</v>
      </c>
      <c r="D5001">
        <v>0.6</v>
      </c>
      <c r="E5001" t="s">
        <v>166</v>
      </c>
      <c r="F5001" t="s">
        <v>14771</v>
      </c>
      <c r="G5001">
        <v>1</v>
      </c>
    </row>
    <row r="5002" spans="1:7">
      <c r="A5002">
        <v>3116</v>
      </c>
      <c r="B5002" t="s">
        <v>2730</v>
      </c>
      <c r="C5002" t="s">
        <v>2727</v>
      </c>
      <c r="D5002">
        <v>0.01</v>
      </c>
      <c r="E5002" t="s">
        <v>166</v>
      </c>
      <c r="F5002" t="s">
        <v>14771</v>
      </c>
      <c r="G5002">
        <v>1</v>
      </c>
    </row>
    <row r="5003" spans="1:7">
      <c r="A5003">
        <v>3115</v>
      </c>
      <c r="B5003" t="s">
        <v>2730</v>
      </c>
      <c r="C5003" t="s">
        <v>17445</v>
      </c>
      <c r="D5003">
        <v>0.01</v>
      </c>
      <c r="E5003" t="s">
        <v>166</v>
      </c>
      <c r="F5003" t="s">
        <v>11167</v>
      </c>
      <c r="G5003">
        <v>1</v>
      </c>
    </row>
    <row r="5004" spans="1:7">
      <c r="A5004">
        <v>11184</v>
      </c>
      <c r="B5004" t="s">
        <v>17699</v>
      </c>
      <c r="C5004" t="s">
        <v>16597</v>
      </c>
      <c r="D5004">
        <v>0.1</v>
      </c>
      <c r="E5004" t="s">
        <v>203</v>
      </c>
      <c r="F5004" t="s">
        <v>15305</v>
      </c>
      <c r="G5004">
        <v>1</v>
      </c>
    </row>
    <row r="5005" spans="1:7">
      <c r="A5005">
        <v>3117</v>
      </c>
      <c r="B5005" t="s">
        <v>13762</v>
      </c>
      <c r="C5005" t="s">
        <v>17700</v>
      </c>
      <c r="D5005">
        <v>0.01</v>
      </c>
      <c r="E5005" t="s">
        <v>80</v>
      </c>
      <c r="F5005" t="s">
        <v>15369</v>
      </c>
      <c r="G5005">
        <v>4</v>
      </c>
    </row>
    <row r="5006" spans="1:7">
      <c r="A5006">
        <v>450</v>
      </c>
      <c r="B5006" t="s">
        <v>10744</v>
      </c>
      <c r="C5006" t="s">
        <v>10741</v>
      </c>
      <c r="D5006">
        <v>0.01</v>
      </c>
      <c r="E5006" t="s">
        <v>89</v>
      </c>
      <c r="F5006" t="s">
        <v>10625</v>
      </c>
      <c r="G5006">
        <v>2</v>
      </c>
    </row>
    <row r="5007" spans="1:7">
      <c r="A5007">
        <v>3118</v>
      </c>
      <c r="B5007" t="s">
        <v>13210</v>
      </c>
      <c r="C5007" t="s">
        <v>13197</v>
      </c>
      <c r="D5007">
        <v>0.01</v>
      </c>
      <c r="E5007" t="s">
        <v>123</v>
      </c>
      <c r="F5007" t="s">
        <v>13121</v>
      </c>
      <c r="G5007">
        <v>1</v>
      </c>
    </row>
    <row r="5008" spans="1:7">
      <c r="A5008">
        <v>3119</v>
      </c>
      <c r="B5008" t="s">
        <v>1220</v>
      </c>
      <c r="C5008" t="s">
        <v>1215</v>
      </c>
      <c r="D5008">
        <v>0.01</v>
      </c>
      <c r="E5008" t="s">
        <v>595</v>
      </c>
      <c r="F5008" t="s">
        <v>41</v>
      </c>
      <c r="G5008">
        <v>2</v>
      </c>
    </row>
    <row r="5009" spans="1:7">
      <c r="A5009">
        <v>11185</v>
      </c>
      <c r="B5009" t="s">
        <v>1220</v>
      </c>
      <c r="C5009" t="s">
        <v>4853</v>
      </c>
      <c r="D5009">
        <v>0.1</v>
      </c>
      <c r="E5009" t="s">
        <v>595</v>
      </c>
      <c r="F5009" t="s">
        <v>4512</v>
      </c>
      <c r="G5009">
        <v>2</v>
      </c>
    </row>
    <row r="5010" spans="1:7">
      <c r="A5010">
        <v>451</v>
      </c>
      <c r="B5010" t="s">
        <v>1220</v>
      </c>
      <c r="C5010" t="s">
        <v>17701</v>
      </c>
      <c r="D5010">
        <v>0.01</v>
      </c>
      <c r="E5010" t="s">
        <v>14699</v>
      </c>
      <c r="F5010" t="s">
        <v>9136</v>
      </c>
      <c r="G5010">
        <v>2</v>
      </c>
    </row>
    <row r="5011" spans="1:7">
      <c r="A5011">
        <v>11186</v>
      </c>
      <c r="B5011" t="s">
        <v>2122</v>
      </c>
      <c r="C5011" t="s">
        <v>2113</v>
      </c>
      <c r="D5011">
        <v>0.1</v>
      </c>
      <c r="E5011" t="s">
        <v>595</v>
      </c>
      <c r="F5011" t="s">
        <v>1778</v>
      </c>
      <c r="G5011">
        <v>5</v>
      </c>
    </row>
    <row r="5012" spans="1:7">
      <c r="A5012">
        <v>576</v>
      </c>
      <c r="B5012" t="s">
        <v>1807</v>
      </c>
      <c r="C5012" t="s">
        <v>11447</v>
      </c>
      <c r="D5012">
        <v>0.01</v>
      </c>
      <c r="E5012" t="s">
        <v>107</v>
      </c>
      <c r="F5012" t="s">
        <v>11432</v>
      </c>
      <c r="G5012">
        <v>1</v>
      </c>
    </row>
    <row r="5013" spans="1:7">
      <c r="A5013">
        <v>3486</v>
      </c>
      <c r="B5013" t="s">
        <v>4588</v>
      </c>
      <c r="C5013" t="s">
        <v>17702</v>
      </c>
      <c r="D5013">
        <v>0.01</v>
      </c>
      <c r="E5013" t="s">
        <v>123</v>
      </c>
      <c r="F5013" t="s">
        <v>10160</v>
      </c>
      <c r="G5013">
        <v>3</v>
      </c>
    </row>
    <row r="5014" spans="1:7">
      <c r="A5014">
        <v>3487</v>
      </c>
      <c r="B5014" t="s">
        <v>4588</v>
      </c>
      <c r="C5014" t="s">
        <v>4579</v>
      </c>
      <c r="D5014">
        <v>0.01</v>
      </c>
      <c r="E5014" t="s">
        <v>123</v>
      </c>
      <c r="F5014" t="s">
        <v>4512</v>
      </c>
      <c r="G5014">
        <v>1</v>
      </c>
    </row>
    <row r="5015" spans="1:7">
      <c r="A5015">
        <v>577</v>
      </c>
      <c r="B5015" t="s">
        <v>12068</v>
      </c>
      <c r="C5015" t="s">
        <v>12069</v>
      </c>
      <c r="D5015">
        <v>0.01</v>
      </c>
      <c r="E5015" t="s">
        <v>123</v>
      </c>
      <c r="F5015" t="s">
        <v>11921</v>
      </c>
      <c r="G5015">
        <v>3</v>
      </c>
    </row>
    <row r="5016" spans="1:7">
      <c r="A5016">
        <v>3489</v>
      </c>
      <c r="B5016" t="s">
        <v>8903</v>
      </c>
      <c r="C5016" t="s">
        <v>8904</v>
      </c>
      <c r="D5016">
        <v>0.8</v>
      </c>
      <c r="E5016" t="s">
        <v>123</v>
      </c>
      <c r="F5016" t="s">
        <v>8594</v>
      </c>
      <c r="G5016">
        <v>3</v>
      </c>
    </row>
    <row r="5017" spans="1:7">
      <c r="A5017">
        <v>3490</v>
      </c>
      <c r="B5017" t="s">
        <v>8903</v>
      </c>
      <c r="C5017" t="s">
        <v>6934</v>
      </c>
      <c r="D5017">
        <v>0.01</v>
      </c>
      <c r="E5017" t="s">
        <v>123</v>
      </c>
      <c r="F5017" t="s">
        <v>6576</v>
      </c>
      <c r="G5017">
        <v>3</v>
      </c>
    </row>
    <row r="5018" spans="1:7">
      <c r="A5018">
        <v>3488</v>
      </c>
      <c r="B5018" t="s">
        <v>8903</v>
      </c>
      <c r="C5018" t="s">
        <v>17703</v>
      </c>
      <c r="D5018">
        <v>0.1</v>
      </c>
      <c r="E5018" t="s">
        <v>123</v>
      </c>
      <c r="F5018" t="s">
        <v>11167</v>
      </c>
      <c r="G5018">
        <v>3</v>
      </c>
    </row>
    <row r="5019" spans="1:7">
      <c r="A5019">
        <v>3943</v>
      </c>
      <c r="B5019" t="s">
        <v>12674</v>
      </c>
      <c r="C5019" t="s">
        <v>12670</v>
      </c>
      <c r="D5019">
        <v>0.01</v>
      </c>
      <c r="E5019" t="s">
        <v>49</v>
      </c>
      <c r="F5019" t="s">
        <v>12660</v>
      </c>
      <c r="G5019">
        <v>1</v>
      </c>
    </row>
    <row r="5020" spans="1:7">
      <c r="A5020">
        <v>840</v>
      </c>
      <c r="B5020" t="s">
        <v>7354</v>
      </c>
      <c r="C5020" t="s">
        <v>7340</v>
      </c>
      <c r="D5020">
        <v>0.01</v>
      </c>
      <c r="E5020" t="s">
        <v>166</v>
      </c>
      <c r="F5020" t="s">
        <v>7247</v>
      </c>
      <c r="G5020">
        <v>1</v>
      </c>
    </row>
    <row r="5021" spans="1:7">
      <c r="A5021">
        <v>4372</v>
      </c>
      <c r="B5021" t="s">
        <v>17704</v>
      </c>
      <c r="C5021" t="s">
        <v>3858</v>
      </c>
      <c r="D5021">
        <v>0.01</v>
      </c>
      <c r="E5021" t="s">
        <v>89</v>
      </c>
      <c r="F5021" t="s">
        <v>58</v>
      </c>
      <c r="G5021">
        <v>4</v>
      </c>
    </row>
    <row r="5022" spans="1:7">
      <c r="A5022">
        <v>4373</v>
      </c>
      <c r="B5022" t="s">
        <v>17704</v>
      </c>
      <c r="C5022" t="s">
        <v>16624</v>
      </c>
      <c r="D5022">
        <v>0.01</v>
      </c>
      <c r="E5022" t="s">
        <v>89</v>
      </c>
      <c r="F5022" t="s">
        <v>58</v>
      </c>
      <c r="G5022">
        <v>8</v>
      </c>
    </row>
    <row r="5023" spans="1:7">
      <c r="A5023">
        <v>4371</v>
      </c>
      <c r="B5023" t="s">
        <v>17704</v>
      </c>
      <c r="C5023" t="s">
        <v>16542</v>
      </c>
      <c r="D5023">
        <v>0.01</v>
      </c>
      <c r="E5023" t="s">
        <v>80</v>
      </c>
      <c r="F5023" t="s">
        <v>58</v>
      </c>
      <c r="G5023">
        <v>8</v>
      </c>
    </row>
    <row r="5024" spans="1:7">
      <c r="A5024">
        <v>4374</v>
      </c>
      <c r="B5024" t="s">
        <v>17705</v>
      </c>
      <c r="C5024" t="s">
        <v>17706</v>
      </c>
      <c r="D5024">
        <v>0.01</v>
      </c>
      <c r="E5024" t="s">
        <v>107</v>
      </c>
      <c r="F5024" t="s">
        <v>15216</v>
      </c>
      <c r="G5024">
        <v>4</v>
      </c>
    </row>
    <row r="5025" spans="1:7">
      <c r="A5025">
        <v>11187</v>
      </c>
      <c r="B5025" t="s">
        <v>17705</v>
      </c>
      <c r="C5025" t="s">
        <v>16532</v>
      </c>
      <c r="D5025">
        <v>0.1</v>
      </c>
      <c r="E5025" t="s">
        <v>107</v>
      </c>
      <c r="F5025" t="s">
        <v>15441</v>
      </c>
      <c r="G5025">
        <v>1</v>
      </c>
    </row>
    <row r="5026" spans="1:7">
      <c r="A5026">
        <v>3944</v>
      </c>
      <c r="B5026" t="s">
        <v>14533</v>
      </c>
      <c r="C5026" t="s">
        <v>14527</v>
      </c>
      <c r="D5026">
        <v>0.01</v>
      </c>
      <c r="E5026" t="s">
        <v>67</v>
      </c>
      <c r="F5026" t="s">
        <v>14278</v>
      </c>
      <c r="G5026">
        <v>5</v>
      </c>
    </row>
    <row r="5027" spans="1:7">
      <c r="A5027">
        <v>4376</v>
      </c>
      <c r="B5027" t="s">
        <v>5556</v>
      </c>
      <c r="C5027" t="s">
        <v>17707</v>
      </c>
      <c r="D5027">
        <v>0.01</v>
      </c>
      <c r="E5027" t="s">
        <v>595</v>
      </c>
      <c r="F5027" t="s">
        <v>4512</v>
      </c>
      <c r="G5027">
        <v>6</v>
      </c>
    </row>
    <row r="5028" spans="1:7">
      <c r="A5028">
        <v>11658</v>
      </c>
      <c r="B5028" t="s">
        <v>5556</v>
      </c>
      <c r="C5028" t="s">
        <v>17708</v>
      </c>
      <c r="D5028">
        <v>0.1</v>
      </c>
      <c r="E5028" t="s">
        <v>14699</v>
      </c>
      <c r="F5028" t="s">
        <v>14771</v>
      </c>
      <c r="G5028">
        <v>7</v>
      </c>
    </row>
    <row r="5029" spans="1:7">
      <c r="A5029">
        <v>4375</v>
      </c>
      <c r="B5029" t="s">
        <v>5556</v>
      </c>
      <c r="C5029" t="s">
        <v>17709</v>
      </c>
      <c r="D5029">
        <v>0.01</v>
      </c>
      <c r="E5029" t="s">
        <v>14699</v>
      </c>
      <c r="F5029" t="s">
        <v>14771</v>
      </c>
      <c r="G5029">
        <v>6</v>
      </c>
    </row>
    <row r="5030" spans="1:7">
      <c r="A5030">
        <v>11659</v>
      </c>
      <c r="B5030" t="s">
        <v>5556</v>
      </c>
      <c r="C5030" t="s">
        <v>17710</v>
      </c>
      <c r="D5030">
        <v>0.1</v>
      </c>
      <c r="E5030" t="s">
        <v>14699</v>
      </c>
      <c r="F5030" t="s">
        <v>13121</v>
      </c>
      <c r="G5030">
        <v>7</v>
      </c>
    </row>
    <row r="5031" spans="1:7">
      <c r="A5031">
        <v>4377</v>
      </c>
      <c r="B5031" t="s">
        <v>1662</v>
      </c>
      <c r="C5031" t="s">
        <v>17711</v>
      </c>
      <c r="D5031">
        <v>0.01</v>
      </c>
      <c r="E5031" t="s">
        <v>203</v>
      </c>
      <c r="F5031" t="s">
        <v>14590</v>
      </c>
      <c r="G5031">
        <v>7</v>
      </c>
    </row>
    <row r="5032" spans="1:7">
      <c r="A5032">
        <v>4747</v>
      </c>
      <c r="B5032" t="s">
        <v>13881</v>
      </c>
      <c r="C5032" t="s">
        <v>13827</v>
      </c>
      <c r="D5032">
        <v>0.01</v>
      </c>
      <c r="E5032" t="s">
        <v>80</v>
      </c>
      <c r="F5032" t="s">
        <v>13121</v>
      </c>
      <c r="G5032">
        <v>5</v>
      </c>
    </row>
    <row r="5033" spans="1:7">
      <c r="A5033">
        <v>976</v>
      </c>
      <c r="B5033" t="s">
        <v>17712</v>
      </c>
      <c r="C5033" t="s">
        <v>17713</v>
      </c>
      <c r="D5033">
        <v>0.01</v>
      </c>
      <c r="E5033" t="s">
        <v>107</v>
      </c>
      <c r="F5033" t="s">
        <v>14748</v>
      </c>
      <c r="G5033">
        <v>3</v>
      </c>
    </row>
    <row r="5034" spans="1:7">
      <c r="A5034">
        <v>11189</v>
      </c>
      <c r="B5034" t="s">
        <v>17712</v>
      </c>
      <c r="C5034" t="s">
        <v>16810</v>
      </c>
      <c r="D5034">
        <v>0.1</v>
      </c>
      <c r="E5034" t="s">
        <v>107</v>
      </c>
      <c r="F5034" t="s">
        <v>14748</v>
      </c>
      <c r="G5034">
        <v>7</v>
      </c>
    </row>
    <row r="5035" spans="1:7">
      <c r="A5035">
        <v>4748</v>
      </c>
      <c r="B5035" t="s">
        <v>17712</v>
      </c>
      <c r="C5035" t="s">
        <v>5509</v>
      </c>
      <c r="D5035">
        <v>0.01</v>
      </c>
      <c r="E5035" t="s">
        <v>107</v>
      </c>
      <c r="F5035" t="s">
        <v>4512</v>
      </c>
      <c r="G5035">
        <v>7</v>
      </c>
    </row>
    <row r="5036" spans="1:7">
      <c r="A5036">
        <v>4749</v>
      </c>
      <c r="B5036" t="s">
        <v>4312</v>
      </c>
      <c r="C5036" t="s">
        <v>5579</v>
      </c>
      <c r="D5036">
        <v>0.01</v>
      </c>
      <c r="E5036" t="s">
        <v>67</v>
      </c>
      <c r="F5036" t="s">
        <v>4963</v>
      </c>
      <c r="G5036">
        <v>8</v>
      </c>
    </row>
    <row r="5037" spans="1:7">
      <c r="A5037">
        <v>4750</v>
      </c>
      <c r="B5037" t="s">
        <v>4312</v>
      </c>
      <c r="C5037" t="s">
        <v>4287</v>
      </c>
      <c r="D5037">
        <v>0.01</v>
      </c>
      <c r="E5037" t="s">
        <v>67</v>
      </c>
      <c r="F5037" t="s">
        <v>58</v>
      </c>
      <c r="G5037">
        <v>8</v>
      </c>
    </row>
    <row r="5038" spans="1:7">
      <c r="A5038">
        <v>6643</v>
      </c>
      <c r="B5038" t="s">
        <v>2495</v>
      </c>
      <c r="C5038" t="s">
        <v>2470</v>
      </c>
      <c r="D5038">
        <v>0.8</v>
      </c>
      <c r="E5038" t="s">
        <v>166</v>
      </c>
      <c r="F5038" t="s">
        <v>2210</v>
      </c>
      <c r="G5038">
        <v>3</v>
      </c>
    </row>
    <row r="5039" spans="1:7">
      <c r="A5039">
        <v>4751</v>
      </c>
      <c r="B5039" t="s">
        <v>2495</v>
      </c>
      <c r="C5039" t="s">
        <v>2490</v>
      </c>
      <c r="D5039">
        <v>0.7</v>
      </c>
      <c r="E5039" t="s">
        <v>40</v>
      </c>
      <c r="F5039" t="s">
        <v>2210</v>
      </c>
      <c r="G5039">
        <v>3</v>
      </c>
    </row>
    <row r="5040" spans="1:7">
      <c r="A5040">
        <v>4752</v>
      </c>
      <c r="B5040" t="s">
        <v>13127</v>
      </c>
      <c r="C5040" t="s">
        <v>13120</v>
      </c>
      <c r="D5040">
        <v>0.01</v>
      </c>
      <c r="E5040" t="s">
        <v>74</v>
      </c>
      <c r="F5040" t="s">
        <v>13121</v>
      </c>
      <c r="G5040">
        <v>1</v>
      </c>
    </row>
    <row r="5041" spans="1:7">
      <c r="A5041">
        <v>4753</v>
      </c>
      <c r="B5041" t="s">
        <v>2463</v>
      </c>
      <c r="C5041" t="s">
        <v>2459</v>
      </c>
      <c r="D5041">
        <v>0.01</v>
      </c>
      <c r="E5041" t="s">
        <v>107</v>
      </c>
      <c r="F5041" t="s">
        <v>2210</v>
      </c>
      <c r="G5041">
        <v>3</v>
      </c>
    </row>
    <row r="5042" spans="1:7">
      <c r="A5042">
        <v>4754</v>
      </c>
      <c r="B5042" t="s">
        <v>249</v>
      </c>
      <c r="C5042" t="s">
        <v>243</v>
      </c>
      <c r="D5042">
        <v>0.01</v>
      </c>
      <c r="E5042" t="s">
        <v>67</v>
      </c>
      <c r="F5042" t="s">
        <v>68</v>
      </c>
      <c r="G5042">
        <v>2</v>
      </c>
    </row>
    <row r="5043" spans="1:7">
      <c r="A5043">
        <v>4755</v>
      </c>
      <c r="B5043" t="s">
        <v>5992</v>
      </c>
      <c r="C5043" t="s">
        <v>17714</v>
      </c>
      <c r="D5043">
        <v>0.1</v>
      </c>
      <c r="F5043" t="s">
        <v>14655</v>
      </c>
      <c r="G5043">
        <v>2</v>
      </c>
    </row>
    <row r="5044" spans="1:7">
      <c r="A5044">
        <v>1101</v>
      </c>
      <c r="B5044" t="s">
        <v>17715</v>
      </c>
      <c r="C5044" t="s">
        <v>11864</v>
      </c>
      <c r="D5044">
        <v>0.01</v>
      </c>
      <c r="E5044" t="s">
        <v>107</v>
      </c>
      <c r="F5044" t="s">
        <v>11649</v>
      </c>
      <c r="G5044">
        <v>8</v>
      </c>
    </row>
    <row r="5045" spans="1:7">
      <c r="A5045">
        <v>5114</v>
      </c>
      <c r="B5045" t="s">
        <v>17715</v>
      </c>
      <c r="C5045" t="s">
        <v>17062</v>
      </c>
      <c r="D5045">
        <v>0.01</v>
      </c>
      <c r="E5045" t="s">
        <v>107</v>
      </c>
      <c r="F5045" t="s">
        <v>15369</v>
      </c>
      <c r="G5045">
        <v>8</v>
      </c>
    </row>
    <row r="5046" spans="1:7">
      <c r="A5046">
        <v>977</v>
      </c>
      <c r="B5046" t="s">
        <v>4336</v>
      </c>
      <c r="C5046" t="s">
        <v>16483</v>
      </c>
      <c r="D5046">
        <v>0.01</v>
      </c>
      <c r="E5046" t="s">
        <v>107</v>
      </c>
      <c r="F5046" t="s">
        <v>11343</v>
      </c>
      <c r="G5046">
        <v>8</v>
      </c>
    </row>
    <row r="5047" spans="1:7">
      <c r="A5047">
        <v>5115</v>
      </c>
      <c r="B5047" t="s">
        <v>5071</v>
      </c>
      <c r="C5047" t="s">
        <v>5066</v>
      </c>
      <c r="D5047">
        <v>0.01</v>
      </c>
      <c r="E5047" t="s">
        <v>123</v>
      </c>
      <c r="F5047" t="s">
        <v>4963</v>
      </c>
      <c r="G5047">
        <v>4</v>
      </c>
    </row>
    <row r="5048" spans="1:7">
      <c r="A5048">
        <v>5116</v>
      </c>
      <c r="B5048" t="s">
        <v>5666</v>
      </c>
      <c r="C5048" t="s">
        <v>5662</v>
      </c>
      <c r="D5048">
        <v>0.01</v>
      </c>
      <c r="E5048" t="s">
        <v>166</v>
      </c>
      <c r="F5048" t="s">
        <v>4963</v>
      </c>
      <c r="G5048">
        <v>8</v>
      </c>
    </row>
    <row r="5049" spans="1:7">
      <c r="A5049">
        <v>5117</v>
      </c>
      <c r="B5049" t="s">
        <v>4243</v>
      </c>
      <c r="C5049" t="s">
        <v>17322</v>
      </c>
      <c r="D5049">
        <v>0.01</v>
      </c>
      <c r="E5049" t="s">
        <v>135</v>
      </c>
      <c r="F5049" t="s">
        <v>14699</v>
      </c>
      <c r="G5049">
        <v>7</v>
      </c>
    </row>
    <row r="5050" spans="1:7">
      <c r="A5050">
        <v>4756</v>
      </c>
      <c r="B5050" t="s">
        <v>17716</v>
      </c>
      <c r="C5050" t="s">
        <v>3766</v>
      </c>
      <c r="D5050">
        <v>0.01</v>
      </c>
      <c r="E5050" t="s">
        <v>123</v>
      </c>
      <c r="F5050" t="s">
        <v>3381</v>
      </c>
      <c r="G5050">
        <v>3</v>
      </c>
    </row>
    <row r="5051" spans="1:7">
      <c r="A5051">
        <v>11190</v>
      </c>
      <c r="B5051" t="s">
        <v>17716</v>
      </c>
      <c r="C5051" t="s">
        <v>4224</v>
      </c>
      <c r="D5051">
        <v>0.1</v>
      </c>
      <c r="E5051" t="s">
        <v>74</v>
      </c>
      <c r="F5051" t="s">
        <v>3381</v>
      </c>
      <c r="G5051">
        <v>7</v>
      </c>
    </row>
    <row r="5052" spans="1:7">
      <c r="A5052">
        <v>11191</v>
      </c>
      <c r="B5052" t="s">
        <v>17717</v>
      </c>
      <c r="C5052" t="s">
        <v>17479</v>
      </c>
      <c r="D5052">
        <v>0.1</v>
      </c>
      <c r="E5052" t="s">
        <v>135</v>
      </c>
      <c r="F5052" t="s">
        <v>14655</v>
      </c>
      <c r="G5052">
        <v>3</v>
      </c>
    </row>
    <row r="5053" spans="1:7">
      <c r="A5053">
        <v>1197</v>
      </c>
      <c r="B5053" t="s">
        <v>11357</v>
      </c>
      <c r="C5053" t="s">
        <v>11358</v>
      </c>
      <c r="D5053">
        <v>0.01</v>
      </c>
      <c r="E5053" t="s">
        <v>89</v>
      </c>
      <c r="F5053" t="s">
        <v>11343</v>
      </c>
      <c r="G5053">
        <v>4</v>
      </c>
    </row>
    <row r="5054" spans="1:7">
      <c r="A5054">
        <v>5455</v>
      </c>
      <c r="B5054" t="s">
        <v>12641</v>
      </c>
      <c r="C5054" t="s">
        <v>2787</v>
      </c>
      <c r="D5054">
        <v>0.01</v>
      </c>
      <c r="E5054" t="s">
        <v>354</v>
      </c>
      <c r="F5054" t="s">
        <v>14771</v>
      </c>
      <c r="G5054">
        <v>2</v>
      </c>
    </row>
    <row r="5055" spans="1:7">
      <c r="A5055">
        <v>1198</v>
      </c>
      <c r="B5055" t="s">
        <v>12641</v>
      </c>
      <c r="C5055" t="s">
        <v>12636</v>
      </c>
      <c r="D5055">
        <v>0.01</v>
      </c>
      <c r="E5055" t="s">
        <v>12637</v>
      </c>
      <c r="F5055" t="s">
        <v>13028</v>
      </c>
      <c r="G5055">
        <v>2</v>
      </c>
    </row>
    <row r="5056" spans="1:7">
      <c r="A5056">
        <v>1199</v>
      </c>
      <c r="B5056" t="s">
        <v>1097</v>
      </c>
      <c r="C5056" t="s">
        <v>1089</v>
      </c>
      <c r="D5056">
        <v>0.01</v>
      </c>
      <c r="E5056" t="s">
        <v>67</v>
      </c>
      <c r="F5056" t="s">
        <v>41</v>
      </c>
      <c r="G5056">
        <v>2</v>
      </c>
    </row>
    <row r="5057" spans="1:7">
      <c r="A5057">
        <v>5118</v>
      </c>
      <c r="B5057" t="s">
        <v>12913</v>
      </c>
      <c r="C5057" t="s">
        <v>18539</v>
      </c>
      <c r="D5057">
        <v>0.01</v>
      </c>
      <c r="E5057" t="s">
        <v>49</v>
      </c>
      <c r="F5057" t="s">
        <v>12660</v>
      </c>
      <c r="G5057">
        <v>5</v>
      </c>
    </row>
    <row r="5058" spans="1:7">
      <c r="A5058">
        <v>5456</v>
      </c>
      <c r="B5058" t="s">
        <v>3444</v>
      </c>
      <c r="C5058" t="s">
        <v>4224</v>
      </c>
      <c r="D5058">
        <v>0.8</v>
      </c>
      <c r="E5058" t="s">
        <v>74</v>
      </c>
      <c r="F5058" t="s">
        <v>3381</v>
      </c>
      <c r="G5058">
        <v>7</v>
      </c>
    </row>
    <row r="5059" spans="1:7">
      <c r="A5059">
        <v>5457</v>
      </c>
      <c r="B5059" t="s">
        <v>2334</v>
      </c>
      <c r="C5059" t="s">
        <v>2317</v>
      </c>
      <c r="D5059">
        <v>0.01</v>
      </c>
      <c r="E5059" t="s">
        <v>67</v>
      </c>
      <c r="F5059" t="s">
        <v>2210</v>
      </c>
      <c r="G5059">
        <v>2</v>
      </c>
    </row>
    <row r="5060" spans="1:7">
      <c r="A5060">
        <v>11805</v>
      </c>
      <c r="B5060" t="s">
        <v>8719</v>
      </c>
      <c r="C5060" t="s">
        <v>8716</v>
      </c>
      <c r="D5060">
        <v>0.8</v>
      </c>
      <c r="E5060" t="s">
        <v>40</v>
      </c>
      <c r="F5060" t="s">
        <v>8594</v>
      </c>
      <c r="G5060">
        <v>1</v>
      </c>
    </row>
    <row r="5061" spans="1:7">
      <c r="A5061">
        <v>5458</v>
      </c>
      <c r="B5061" t="s">
        <v>6295</v>
      </c>
      <c r="C5061" t="s">
        <v>17370</v>
      </c>
      <c r="D5061">
        <v>0.01</v>
      </c>
      <c r="E5061" t="s">
        <v>123</v>
      </c>
      <c r="F5061" t="s">
        <v>5790</v>
      </c>
      <c r="G5061">
        <v>5</v>
      </c>
    </row>
    <row r="5062" spans="1:7">
      <c r="A5062">
        <v>1200</v>
      </c>
      <c r="B5062" t="s">
        <v>11123</v>
      </c>
      <c r="C5062" t="s">
        <v>11124</v>
      </c>
      <c r="D5062">
        <v>0.01</v>
      </c>
      <c r="E5062" t="s">
        <v>89</v>
      </c>
      <c r="F5062" t="s">
        <v>10870</v>
      </c>
      <c r="G5062">
        <v>8</v>
      </c>
    </row>
    <row r="5063" spans="1:7">
      <c r="A5063">
        <v>11192</v>
      </c>
      <c r="B5063" t="s">
        <v>5843</v>
      </c>
      <c r="C5063" t="s">
        <v>18421</v>
      </c>
      <c r="D5063">
        <v>0.1</v>
      </c>
      <c r="E5063" t="s">
        <v>49</v>
      </c>
      <c r="F5063" t="s">
        <v>14699</v>
      </c>
      <c r="G5063">
        <v>1</v>
      </c>
    </row>
    <row r="5064" spans="1:7">
      <c r="A5064">
        <v>5738</v>
      </c>
      <c r="B5064" t="s">
        <v>5843</v>
      </c>
      <c r="C5064" t="s">
        <v>5837</v>
      </c>
      <c r="D5064">
        <v>0.01</v>
      </c>
      <c r="E5064" t="s">
        <v>49</v>
      </c>
      <c r="F5064" t="s">
        <v>5790</v>
      </c>
      <c r="G5064">
        <v>1</v>
      </c>
    </row>
    <row r="5065" spans="1:7">
      <c r="A5065">
        <v>5739</v>
      </c>
      <c r="B5065" t="s">
        <v>5843</v>
      </c>
      <c r="C5065" t="s">
        <v>18540</v>
      </c>
      <c r="D5065">
        <v>0.01</v>
      </c>
      <c r="E5065" t="s">
        <v>49</v>
      </c>
      <c r="F5065" t="s">
        <v>15389</v>
      </c>
      <c r="G5065">
        <v>1</v>
      </c>
    </row>
    <row r="5066" spans="1:7">
      <c r="A5066">
        <v>1313</v>
      </c>
      <c r="B5066" t="s">
        <v>8520</v>
      </c>
      <c r="C5066" t="s">
        <v>16360</v>
      </c>
      <c r="D5066">
        <v>0.01</v>
      </c>
      <c r="E5066" t="s">
        <v>67</v>
      </c>
      <c r="F5066" t="s">
        <v>11343</v>
      </c>
      <c r="G5066">
        <v>8</v>
      </c>
    </row>
    <row r="5067" spans="1:7">
      <c r="A5067">
        <v>5742</v>
      </c>
      <c r="B5067" t="s">
        <v>9105</v>
      </c>
      <c r="C5067" t="s">
        <v>9101</v>
      </c>
      <c r="D5067">
        <v>0.01</v>
      </c>
      <c r="E5067" t="s">
        <v>354</v>
      </c>
      <c r="F5067" t="s">
        <v>8594</v>
      </c>
      <c r="G5067">
        <v>7</v>
      </c>
    </row>
    <row r="5068" spans="1:7">
      <c r="A5068">
        <v>5740</v>
      </c>
      <c r="B5068" t="s">
        <v>9105</v>
      </c>
      <c r="C5068" t="s">
        <v>17720</v>
      </c>
      <c r="D5068">
        <v>0.01</v>
      </c>
      <c r="E5068" t="s">
        <v>354</v>
      </c>
      <c r="F5068" t="s">
        <v>11167</v>
      </c>
      <c r="G5068">
        <v>5</v>
      </c>
    </row>
    <row r="5069" spans="1:7">
      <c r="A5069">
        <v>5741</v>
      </c>
      <c r="B5069" t="s">
        <v>9105</v>
      </c>
      <c r="C5069" t="s">
        <v>17191</v>
      </c>
      <c r="D5069">
        <v>0.01</v>
      </c>
      <c r="E5069" t="s">
        <v>12637</v>
      </c>
      <c r="F5069" t="s">
        <v>6576</v>
      </c>
      <c r="G5069">
        <v>5</v>
      </c>
    </row>
    <row r="5070" spans="1:7">
      <c r="A5070">
        <v>5960</v>
      </c>
      <c r="B5070" t="s">
        <v>9929</v>
      </c>
      <c r="C5070" t="s">
        <v>9916</v>
      </c>
      <c r="D5070">
        <v>0.01</v>
      </c>
      <c r="E5070" t="s">
        <v>67</v>
      </c>
      <c r="F5070" t="s">
        <v>9536</v>
      </c>
      <c r="G5070">
        <v>5</v>
      </c>
    </row>
    <row r="5071" spans="1:7">
      <c r="A5071">
        <v>5961</v>
      </c>
      <c r="B5071" t="s">
        <v>17721</v>
      </c>
      <c r="C5071" t="s">
        <v>17722</v>
      </c>
      <c r="D5071">
        <v>0.01</v>
      </c>
      <c r="F5071" t="s">
        <v>15389</v>
      </c>
      <c r="G5071">
        <v>5</v>
      </c>
    </row>
    <row r="5072" spans="1:7">
      <c r="A5072">
        <v>11193</v>
      </c>
      <c r="B5072" t="s">
        <v>17723</v>
      </c>
      <c r="C5072" t="s">
        <v>16736</v>
      </c>
      <c r="D5072">
        <v>0.1</v>
      </c>
      <c r="E5072" t="s">
        <v>107</v>
      </c>
      <c r="F5072" t="s">
        <v>13028</v>
      </c>
      <c r="G5072">
        <v>1</v>
      </c>
    </row>
    <row r="5073" spans="1:7">
      <c r="A5073">
        <v>1396</v>
      </c>
      <c r="B5073" t="s">
        <v>17723</v>
      </c>
      <c r="C5073" t="s">
        <v>7325</v>
      </c>
      <c r="D5073">
        <v>0.01</v>
      </c>
      <c r="E5073" t="s">
        <v>49</v>
      </c>
      <c r="F5073" t="s">
        <v>7247</v>
      </c>
      <c r="G5073">
        <v>1</v>
      </c>
    </row>
    <row r="5074" spans="1:7">
      <c r="A5074">
        <v>1462</v>
      </c>
      <c r="B5074" t="s">
        <v>11428</v>
      </c>
      <c r="C5074" t="s">
        <v>11423</v>
      </c>
      <c r="D5074">
        <v>0.01</v>
      </c>
      <c r="E5074" t="s">
        <v>203</v>
      </c>
      <c r="F5074" t="s">
        <v>11343</v>
      </c>
      <c r="G5074">
        <v>8</v>
      </c>
    </row>
    <row r="5075" spans="1:7">
      <c r="A5075">
        <v>1513</v>
      </c>
      <c r="B5075" t="s">
        <v>9515</v>
      </c>
      <c r="C5075" t="s">
        <v>9516</v>
      </c>
      <c r="D5075">
        <v>0.01</v>
      </c>
      <c r="E5075" t="s">
        <v>595</v>
      </c>
      <c r="F5075" t="s">
        <v>9136</v>
      </c>
      <c r="G5075">
        <v>7</v>
      </c>
    </row>
    <row r="5076" spans="1:7">
      <c r="A5076">
        <v>11194</v>
      </c>
      <c r="B5076" t="s">
        <v>17724</v>
      </c>
      <c r="C5076" t="s">
        <v>18462</v>
      </c>
      <c r="D5076">
        <v>0.1</v>
      </c>
      <c r="E5076" t="s">
        <v>40</v>
      </c>
      <c r="F5076" t="s">
        <v>15305</v>
      </c>
      <c r="G5076">
        <v>1</v>
      </c>
    </row>
    <row r="5077" spans="1:7">
      <c r="A5077">
        <v>6347</v>
      </c>
      <c r="B5077" t="s">
        <v>3601</v>
      </c>
      <c r="C5077" t="s">
        <v>3739</v>
      </c>
      <c r="D5077">
        <v>0.01</v>
      </c>
      <c r="E5077" t="s">
        <v>89</v>
      </c>
      <c r="F5077" t="s">
        <v>3381</v>
      </c>
      <c r="G5077">
        <v>3</v>
      </c>
    </row>
    <row r="5078" spans="1:7">
      <c r="A5078">
        <v>11195</v>
      </c>
      <c r="B5078" t="s">
        <v>8049</v>
      </c>
      <c r="C5078" t="s">
        <v>17725</v>
      </c>
      <c r="D5078">
        <v>0.1</v>
      </c>
      <c r="E5078" t="s">
        <v>67</v>
      </c>
      <c r="F5078" t="s">
        <v>14771</v>
      </c>
      <c r="G5078">
        <v>3</v>
      </c>
    </row>
    <row r="5079" spans="1:7">
      <c r="A5079">
        <v>6348</v>
      </c>
      <c r="B5079" t="s">
        <v>8049</v>
      </c>
      <c r="C5079" t="s">
        <v>17726</v>
      </c>
      <c r="D5079">
        <v>0.01</v>
      </c>
      <c r="E5079" t="s">
        <v>67</v>
      </c>
      <c r="F5079" t="s">
        <v>12334</v>
      </c>
      <c r="G5079">
        <v>3</v>
      </c>
    </row>
    <row r="5080" spans="1:7">
      <c r="A5080">
        <v>6349</v>
      </c>
      <c r="B5080" t="s">
        <v>17727</v>
      </c>
      <c r="C5080" t="s">
        <v>5579</v>
      </c>
      <c r="D5080">
        <v>0.01</v>
      </c>
      <c r="E5080" t="s">
        <v>67</v>
      </c>
      <c r="F5080" t="s">
        <v>4963</v>
      </c>
      <c r="G5080">
        <v>8</v>
      </c>
    </row>
    <row r="5081" spans="1:7">
      <c r="A5081">
        <v>11196</v>
      </c>
      <c r="B5081" t="s">
        <v>6419</v>
      </c>
      <c r="C5081" t="s">
        <v>6391</v>
      </c>
      <c r="D5081">
        <v>0.1</v>
      </c>
      <c r="E5081" t="s">
        <v>203</v>
      </c>
      <c r="F5081" t="s">
        <v>5790</v>
      </c>
      <c r="G5081">
        <v>5</v>
      </c>
    </row>
    <row r="5082" spans="1:7">
      <c r="A5082">
        <v>1579</v>
      </c>
      <c r="B5082" t="s">
        <v>8403</v>
      </c>
      <c r="C5082" t="s">
        <v>17395</v>
      </c>
      <c r="D5082">
        <v>0.01</v>
      </c>
      <c r="E5082" t="s">
        <v>67</v>
      </c>
      <c r="F5082" t="s">
        <v>11295</v>
      </c>
      <c r="G5082">
        <v>1</v>
      </c>
    </row>
    <row r="5083" spans="1:7">
      <c r="A5083">
        <v>6409</v>
      </c>
      <c r="B5083" t="s">
        <v>17728</v>
      </c>
      <c r="C5083" t="s">
        <v>4315</v>
      </c>
      <c r="D5083">
        <v>0.8</v>
      </c>
      <c r="E5083" t="s">
        <v>74</v>
      </c>
      <c r="F5083" t="s">
        <v>58</v>
      </c>
      <c r="G5083">
        <v>8</v>
      </c>
    </row>
    <row r="5084" spans="1:7">
      <c r="A5084">
        <v>1975</v>
      </c>
      <c r="B5084" t="s">
        <v>14207</v>
      </c>
      <c r="C5084" t="s">
        <v>14199</v>
      </c>
      <c r="D5084">
        <v>0.1</v>
      </c>
      <c r="E5084" t="s">
        <v>166</v>
      </c>
      <c r="F5084" t="s">
        <v>13121</v>
      </c>
      <c r="G5084">
        <v>7</v>
      </c>
    </row>
    <row r="5085" spans="1:7">
      <c r="A5085">
        <v>7234</v>
      </c>
      <c r="B5085" t="s">
        <v>12317</v>
      </c>
      <c r="C5085" t="s">
        <v>12318</v>
      </c>
      <c r="D5085">
        <v>0.8</v>
      </c>
      <c r="E5085" t="s">
        <v>166</v>
      </c>
      <c r="F5085" t="s">
        <v>12156</v>
      </c>
      <c r="G5085">
        <v>7</v>
      </c>
    </row>
    <row r="5086" spans="1:7">
      <c r="A5086">
        <v>339</v>
      </c>
      <c r="B5086" t="s">
        <v>12999</v>
      </c>
      <c r="C5086" t="s">
        <v>16222</v>
      </c>
      <c r="D5086">
        <v>0.01</v>
      </c>
      <c r="E5086" t="s">
        <v>166</v>
      </c>
      <c r="F5086" t="s">
        <v>9136</v>
      </c>
      <c r="G5086">
        <v>7</v>
      </c>
    </row>
    <row r="5087" spans="1:7">
      <c r="A5087">
        <v>2777</v>
      </c>
      <c r="B5087" t="s">
        <v>12999</v>
      </c>
      <c r="C5087" t="s">
        <v>16949</v>
      </c>
      <c r="D5087">
        <v>0.01</v>
      </c>
      <c r="E5087" t="s">
        <v>166</v>
      </c>
      <c r="F5087" t="s">
        <v>13121</v>
      </c>
      <c r="G5087">
        <v>6</v>
      </c>
    </row>
    <row r="5088" spans="1:7">
      <c r="A5088">
        <v>2778</v>
      </c>
      <c r="B5088" t="s">
        <v>12999</v>
      </c>
      <c r="C5088" t="s">
        <v>16245</v>
      </c>
      <c r="D5088">
        <v>0.01</v>
      </c>
      <c r="E5088" t="s">
        <v>166</v>
      </c>
      <c r="F5088" t="s">
        <v>12660</v>
      </c>
      <c r="G5088">
        <v>6</v>
      </c>
    </row>
    <row r="5089" spans="1:7">
      <c r="A5089">
        <v>338</v>
      </c>
      <c r="B5089" t="s">
        <v>12999</v>
      </c>
      <c r="C5089" t="s">
        <v>18414</v>
      </c>
      <c r="D5089">
        <v>0.01</v>
      </c>
      <c r="E5089" t="s">
        <v>40</v>
      </c>
      <c r="F5089" t="s">
        <v>9136</v>
      </c>
      <c r="G5089">
        <v>7</v>
      </c>
    </row>
    <row r="5090" spans="1:7">
      <c r="A5090">
        <v>2779</v>
      </c>
      <c r="B5090" t="s">
        <v>13865</v>
      </c>
      <c r="C5090" t="s">
        <v>13827</v>
      </c>
      <c r="D5090">
        <v>0.01</v>
      </c>
      <c r="E5090" t="s">
        <v>80</v>
      </c>
      <c r="F5090" t="s">
        <v>13121</v>
      </c>
      <c r="G5090">
        <v>5</v>
      </c>
    </row>
    <row r="5091" spans="1:7">
      <c r="A5091">
        <v>3120</v>
      </c>
      <c r="B5091" t="s">
        <v>13864</v>
      </c>
      <c r="C5091" t="s">
        <v>13827</v>
      </c>
      <c r="D5091">
        <v>0.01</v>
      </c>
      <c r="E5091" t="s">
        <v>80</v>
      </c>
      <c r="F5091" t="s">
        <v>13121</v>
      </c>
      <c r="G5091">
        <v>5</v>
      </c>
    </row>
    <row r="5092" spans="1:7">
      <c r="A5092">
        <v>3121</v>
      </c>
      <c r="B5092" t="s">
        <v>13863</v>
      </c>
      <c r="C5092" t="s">
        <v>13827</v>
      </c>
      <c r="D5092">
        <v>0.01</v>
      </c>
      <c r="E5092" t="s">
        <v>80</v>
      </c>
      <c r="F5092" t="s">
        <v>13121</v>
      </c>
      <c r="G5092">
        <v>5</v>
      </c>
    </row>
    <row r="5093" spans="1:7">
      <c r="A5093">
        <v>3122</v>
      </c>
      <c r="B5093" t="s">
        <v>13461</v>
      </c>
      <c r="C5093" t="s">
        <v>13454</v>
      </c>
      <c r="D5093">
        <v>0.01</v>
      </c>
      <c r="E5093" t="s">
        <v>49</v>
      </c>
      <c r="F5093" t="s">
        <v>13121</v>
      </c>
      <c r="G5093">
        <v>2</v>
      </c>
    </row>
    <row r="5094" spans="1:7">
      <c r="A5094">
        <v>3491</v>
      </c>
      <c r="B5094" t="s">
        <v>14672</v>
      </c>
      <c r="C5094" t="s">
        <v>14668</v>
      </c>
      <c r="D5094">
        <v>0.01</v>
      </c>
      <c r="F5094" t="s">
        <v>14278</v>
      </c>
      <c r="G5094">
        <v>7</v>
      </c>
    </row>
    <row r="5095" spans="1:7">
      <c r="A5095">
        <v>3492</v>
      </c>
      <c r="B5095" t="s">
        <v>6812</v>
      </c>
      <c r="C5095" t="s">
        <v>6806</v>
      </c>
      <c r="D5095">
        <v>0.01</v>
      </c>
      <c r="E5095" t="s">
        <v>49</v>
      </c>
      <c r="F5095" t="s">
        <v>6576</v>
      </c>
      <c r="G5095">
        <v>2</v>
      </c>
    </row>
    <row r="5096" spans="1:7">
      <c r="A5096">
        <v>11775</v>
      </c>
      <c r="B5096" t="s">
        <v>6954</v>
      </c>
      <c r="C5096" t="s">
        <v>6949</v>
      </c>
      <c r="D5096">
        <v>0.8</v>
      </c>
      <c r="E5096" t="s">
        <v>49</v>
      </c>
      <c r="F5096" t="s">
        <v>6576</v>
      </c>
      <c r="G5096">
        <v>3</v>
      </c>
    </row>
    <row r="5097" spans="1:7">
      <c r="A5097">
        <v>3493</v>
      </c>
      <c r="B5097" t="s">
        <v>13171</v>
      </c>
      <c r="C5097" t="s">
        <v>16268</v>
      </c>
      <c r="D5097">
        <v>0.01</v>
      </c>
      <c r="E5097" t="s">
        <v>89</v>
      </c>
      <c r="F5097" t="s">
        <v>13121</v>
      </c>
      <c r="G5097">
        <v>1</v>
      </c>
    </row>
    <row r="5098" spans="1:7">
      <c r="A5098">
        <v>11197</v>
      </c>
      <c r="B5098" t="s">
        <v>8319</v>
      </c>
      <c r="C5098" t="s">
        <v>18531</v>
      </c>
      <c r="D5098">
        <v>0.1</v>
      </c>
      <c r="E5098" t="s">
        <v>49</v>
      </c>
      <c r="F5098" t="s">
        <v>8277</v>
      </c>
      <c r="G5098">
        <v>1</v>
      </c>
    </row>
    <row r="5099" spans="1:7">
      <c r="A5099">
        <v>3494</v>
      </c>
      <c r="B5099" t="s">
        <v>9984</v>
      </c>
      <c r="C5099" t="s">
        <v>9975</v>
      </c>
      <c r="D5099">
        <v>0.1</v>
      </c>
      <c r="E5099" t="s">
        <v>166</v>
      </c>
      <c r="F5099" t="s">
        <v>9536</v>
      </c>
      <c r="G5099">
        <v>5</v>
      </c>
    </row>
    <row r="5100" spans="1:7">
      <c r="A5100">
        <v>3495</v>
      </c>
      <c r="B5100" t="s">
        <v>2476</v>
      </c>
      <c r="C5100" t="s">
        <v>2470</v>
      </c>
      <c r="D5100">
        <v>0.01</v>
      </c>
      <c r="E5100" t="s">
        <v>166</v>
      </c>
      <c r="F5100" t="s">
        <v>2210</v>
      </c>
      <c r="G5100">
        <v>3</v>
      </c>
    </row>
    <row r="5101" spans="1:7">
      <c r="A5101">
        <v>11198</v>
      </c>
      <c r="B5101" t="s">
        <v>12922</v>
      </c>
      <c r="C5101" t="s">
        <v>12918</v>
      </c>
      <c r="D5101">
        <v>0.1</v>
      </c>
      <c r="E5101" t="s">
        <v>166</v>
      </c>
      <c r="F5101" t="s">
        <v>12660</v>
      </c>
      <c r="G5101">
        <v>5</v>
      </c>
    </row>
    <row r="5102" spans="1:7">
      <c r="A5102">
        <v>3496</v>
      </c>
      <c r="B5102" t="s">
        <v>12922</v>
      </c>
      <c r="C5102" t="s">
        <v>17730</v>
      </c>
      <c r="D5102">
        <v>0.01</v>
      </c>
      <c r="E5102" t="s">
        <v>166</v>
      </c>
      <c r="F5102" t="s">
        <v>12660</v>
      </c>
      <c r="G5102">
        <v>5</v>
      </c>
    </row>
    <row r="5103" spans="1:7">
      <c r="A5103">
        <v>3945</v>
      </c>
      <c r="B5103" t="s">
        <v>10471</v>
      </c>
      <c r="C5103" t="s">
        <v>10468</v>
      </c>
      <c r="D5103">
        <v>0.01</v>
      </c>
      <c r="E5103" t="s">
        <v>166</v>
      </c>
      <c r="F5103" t="s">
        <v>10160</v>
      </c>
      <c r="G5103">
        <v>5</v>
      </c>
    </row>
    <row r="5104" spans="1:7">
      <c r="A5104">
        <v>713</v>
      </c>
      <c r="B5104" t="s">
        <v>7552</v>
      </c>
      <c r="C5104" t="s">
        <v>7545</v>
      </c>
      <c r="D5104">
        <v>0.01</v>
      </c>
      <c r="E5104" t="s">
        <v>123</v>
      </c>
      <c r="F5104" t="s">
        <v>7247</v>
      </c>
      <c r="G5104">
        <v>3</v>
      </c>
    </row>
    <row r="5105" spans="1:7">
      <c r="A5105">
        <v>3946</v>
      </c>
      <c r="B5105" t="s">
        <v>7552</v>
      </c>
      <c r="C5105" t="s">
        <v>17500</v>
      </c>
      <c r="D5105">
        <v>0.01</v>
      </c>
      <c r="E5105" t="s">
        <v>123</v>
      </c>
      <c r="F5105" t="s">
        <v>15396</v>
      </c>
      <c r="G5105">
        <v>3</v>
      </c>
    </row>
    <row r="5106" spans="1:7">
      <c r="A5106">
        <v>3947</v>
      </c>
      <c r="B5106" t="s">
        <v>7955</v>
      </c>
      <c r="C5106" t="s">
        <v>14803</v>
      </c>
      <c r="D5106">
        <v>0.01</v>
      </c>
      <c r="E5106" t="s">
        <v>49</v>
      </c>
      <c r="F5106" t="s">
        <v>14771</v>
      </c>
      <c r="G5106">
        <v>3</v>
      </c>
    </row>
    <row r="5107" spans="1:7">
      <c r="A5107">
        <v>4757</v>
      </c>
      <c r="B5107" t="s">
        <v>4293</v>
      </c>
      <c r="C5107" t="s">
        <v>4287</v>
      </c>
      <c r="D5107">
        <v>0.8</v>
      </c>
      <c r="E5107" t="s">
        <v>67</v>
      </c>
      <c r="F5107" t="s">
        <v>58</v>
      </c>
      <c r="G5107">
        <v>8</v>
      </c>
    </row>
    <row r="5108" spans="1:7">
      <c r="A5108">
        <v>4758</v>
      </c>
      <c r="B5108" t="s">
        <v>1782</v>
      </c>
      <c r="C5108" t="s">
        <v>1777</v>
      </c>
      <c r="D5108">
        <v>0.8</v>
      </c>
      <c r="E5108" t="s">
        <v>80</v>
      </c>
      <c r="F5108" t="s">
        <v>1778</v>
      </c>
      <c r="G5108">
        <v>1</v>
      </c>
    </row>
    <row r="5109" spans="1:7">
      <c r="A5109">
        <v>4759</v>
      </c>
      <c r="B5109" t="s">
        <v>1782</v>
      </c>
      <c r="C5109" t="s">
        <v>1925</v>
      </c>
      <c r="D5109">
        <v>0.01</v>
      </c>
      <c r="E5109" t="s">
        <v>80</v>
      </c>
      <c r="F5109" t="s">
        <v>1778</v>
      </c>
      <c r="G5109">
        <v>3</v>
      </c>
    </row>
    <row r="5110" spans="1:7">
      <c r="A5110">
        <v>6670</v>
      </c>
      <c r="B5110" t="s">
        <v>8087</v>
      </c>
      <c r="C5110" t="s">
        <v>1352</v>
      </c>
      <c r="D5110">
        <v>0.8</v>
      </c>
      <c r="E5110" t="s">
        <v>89</v>
      </c>
      <c r="F5110" t="s">
        <v>1331</v>
      </c>
      <c r="G5110">
        <v>4</v>
      </c>
    </row>
    <row r="5111" spans="1:7">
      <c r="A5111">
        <v>11199</v>
      </c>
      <c r="B5111" t="s">
        <v>9125</v>
      </c>
      <c r="C5111" t="s">
        <v>16188</v>
      </c>
      <c r="D5111">
        <v>0.1</v>
      </c>
      <c r="F5111" t="s">
        <v>14771</v>
      </c>
      <c r="G5111">
        <v>7</v>
      </c>
    </row>
    <row r="5112" spans="1:7">
      <c r="A5112">
        <v>5119</v>
      </c>
      <c r="B5112" t="s">
        <v>9125</v>
      </c>
      <c r="C5112" t="s">
        <v>17731</v>
      </c>
      <c r="D5112">
        <v>0.01</v>
      </c>
      <c r="F5112" t="s">
        <v>14771</v>
      </c>
      <c r="G5112">
        <v>6</v>
      </c>
    </row>
    <row r="5113" spans="1:7">
      <c r="A5113">
        <v>5120</v>
      </c>
      <c r="B5113" t="s">
        <v>9125</v>
      </c>
      <c r="C5113" t="s">
        <v>17275</v>
      </c>
      <c r="D5113">
        <v>0.01</v>
      </c>
      <c r="E5113" t="s">
        <v>203</v>
      </c>
      <c r="F5113" t="s">
        <v>8594</v>
      </c>
      <c r="G5113">
        <v>6</v>
      </c>
    </row>
    <row r="5114" spans="1:7">
      <c r="A5114">
        <v>11200</v>
      </c>
      <c r="B5114" t="s">
        <v>9125</v>
      </c>
      <c r="C5114" t="s">
        <v>9116</v>
      </c>
      <c r="D5114">
        <v>0.1</v>
      </c>
      <c r="E5114" t="s">
        <v>203</v>
      </c>
      <c r="F5114" t="s">
        <v>8594</v>
      </c>
      <c r="G5114">
        <v>7</v>
      </c>
    </row>
    <row r="5115" spans="1:7">
      <c r="A5115">
        <v>6908</v>
      </c>
      <c r="B5115" t="s">
        <v>9125</v>
      </c>
      <c r="C5115" t="s">
        <v>7221</v>
      </c>
      <c r="D5115">
        <v>0.8</v>
      </c>
      <c r="E5115" t="s">
        <v>203</v>
      </c>
      <c r="F5115" t="s">
        <v>6576</v>
      </c>
      <c r="G5115">
        <v>7</v>
      </c>
    </row>
    <row r="5116" spans="1:7">
      <c r="A5116">
        <v>7239</v>
      </c>
      <c r="B5116" t="s">
        <v>4622</v>
      </c>
      <c r="C5116" t="s">
        <v>4604</v>
      </c>
      <c r="D5116">
        <v>0.8</v>
      </c>
      <c r="E5116" t="s">
        <v>49</v>
      </c>
      <c r="F5116" t="s">
        <v>4512</v>
      </c>
      <c r="G5116">
        <v>1</v>
      </c>
    </row>
    <row r="5117" spans="1:7">
      <c r="A5117">
        <v>11201</v>
      </c>
      <c r="B5117" t="s">
        <v>3971</v>
      </c>
      <c r="C5117" t="s">
        <v>17732</v>
      </c>
      <c r="D5117">
        <v>0.1</v>
      </c>
      <c r="E5117" t="s">
        <v>203</v>
      </c>
      <c r="F5117" t="s">
        <v>58</v>
      </c>
      <c r="G5117">
        <v>1</v>
      </c>
    </row>
    <row r="5118" spans="1:7">
      <c r="A5118">
        <v>5121</v>
      </c>
      <c r="B5118" t="s">
        <v>3971</v>
      </c>
      <c r="C5118" t="s">
        <v>3972</v>
      </c>
      <c r="D5118">
        <v>0.8</v>
      </c>
      <c r="E5118" t="s">
        <v>203</v>
      </c>
      <c r="F5118" t="s">
        <v>58</v>
      </c>
      <c r="G5118">
        <v>4</v>
      </c>
    </row>
    <row r="5119" spans="1:7">
      <c r="A5119">
        <v>6862</v>
      </c>
      <c r="B5119" t="s">
        <v>17733</v>
      </c>
      <c r="C5119" t="s">
        <v>13268</v>
      </c>
      <c r="D5119">
        <v>0.8</v>
      </c>
      <c r="F5119" t="s">
        <v>13121</v>
      </c>
      <c r="G5119">
        <v>1</v>
      </c>
    </row>
    <row r="5120" spans="1:7">
      <c r="A5120">
        <v>7235</v>
      </c>
      <c r="B5120" t="s">
        <v>7940</v>
      </c>
      <c r="C5120" t="s">
        <v>16248</v>
      </c>
      <c r="D5120">
        <v>0.8</v>
      </c>
      <c r="E5120" t="s">
        <v>107</v>
      </c>
      <c r="F5120" t="s">
        <v>14771</v>
      </c>
      <c r="G5120">
        <v>7</v>
      </c>
    </row>
    <row r="5121" spans="1:7">
      <c r="A5121">
        <v>5743</v>
      </c>
      <c r="B5121" t="s">
        <v>13584</v>
      </c>
      <c r="C5121" t="s">
        <v>16926</v>
      </c>
      <c r="D5121">
        <v>0.01</v>
      </c>
      <c r="E5121" t="s">
        <v>595</v>
      </c>
      <c r="F5121" t="s">
        <v>13121</v>
      </c>
      <c r="G5121">
        <v>7</v>
      </c>
    </row>
    <row r="5122" spans="1:7">
      <c r="A5122">
        <v>5962</v>
      </c>
      <c r="B5122" t="s">
        <v>1518</v>
      </c>
      <c r="C5122" t="s">
        <v>1519</v>
      </c>
      <c r="D5122">
        <v>0.01</v>
      </c>
      <c r="E5122" t="s">
        <v>166</v>
      </c>
      <c r="F5122" t="s">
        <v>41</v>
      </c>
      <c r="G5122">
        <v>5</v>
      </c>
    </row>
    <row r="5123" spans="1:7">
      <c r="A5123">
        <v>5963</v>
      </c>
      <c r="B5123" t="s">
        <v>1518</v>
      </c>
      <c r="C5123" t="s">
        <v>1627</v>
      </c>
      <c r="D5123">
        <v>0.01</v>
      </c>
      <c r="E5123" t="s">
        <v>166</v>
      </c>
      <c r="F5123" t="s">
        <v>41</v>
      </c>
      <c r="G5123">
        <v>7</v>
      </c>
    </row>
    <row r="5124" spans="1:7">
      <c r="A5124">
        <v>6131</v>
      </c>
      <c r="B5124" t="s">
        <v>7857</v>
      </c>
      <c r="C5124" t="s">
        <v>17514</v>
      </c>
      <c r="D5124">
        <v>0.8</v>
      </c>
      <c r="E5124" t="s">
        <v>67</v>
      </c>
      <c r="F5124" t="s">
        <v>14771</v>
      </c>
      <c r="G5124">
        <v>2</v>
      </c>
    </row>
    <row r="5125" spans="1:7">
      <c r="A5125">
        <v>6255</v>
      </c>
      <c r="B5125" t="s">
        <v>8794</v>
      </c>
      <c r="C5125" t="s">
        <v>8791</v>
      </c>
      <c r="D5125">
        <v>0.01</v>
      </c>
      <c r="E5125" t="s">
        <v>107</v>
      </c>
      <c r="F5125" t="s">
        <v>8594</v>
      </c>
      <c r="G5125">
        <v>2</v>
      </c>
    </row>
    <row r="5126" spans="1:7">
      <c r="A5126">
        <v>3123</v>
      </c>
      <c r="B5126" t="s">
        <v>13544</v>
      </c>
      <c r="C5126" t="s">
        <v>12784</v>
      </c>
      <c r="D5126">
        <v>0.01</v>
      </c>
      <c r="F5126" t="s">
        <v>12660</v>
      </c>
      <c r="G5126">
        <v>2</v>
      </c>
    </row>
    <row r="5127" spans="1:7">
      <c r="A5127">
        <v>4760</v>
      </c>
      <c r="B5127" t="s">
        <v>2072</v>
      </c>
      <c r="C5127" t="s">
        <v>2067</v>
      </c>
      <c r="D5127">
        <v>0.01</v>
      </c>
      <c r="E5127" t="s">
        <v>89</v>
      </c>
      <c r="F5127" t="s">
        <v>1778</v>
      </c>
      <c r="G5127">
        <v>5</v>
      </c>
    </row>
    <row r="5128" spans="1:7">
      <c r="A5128">
        <v>1976</v>
      </c>
      <c r="B5128" t="s">
        <v>9058</v>
      </c>
      <c r="C5128" t="s">
        <v>9047</v>
      </c>
      <c r="D5128">
        <v>0.01</v>
      </c>
      <c r="E5128" t="s">
        <v>203</v>
      </c>
      <c r="F5128" t="s">
        <v>8594</v>
      </c>
      <c r="G5128">
        <v>5</v>
      </c>
    </row>
    <row r="5129" spans="1:7">
      <c r="A5129">
        <v>2408</v>
      </c>
      <c r="B5129" t="s">
        <v>541</v>
      </c>
      <c r="C5129" t="s">
        <v>17006</v>
      </c>
      <c r="D5129">
        <v>0.01</v>
      </c>
      <c r="E5129" t="s">
        <v>135</v>
      </c>
      <c r="F5129" t="s">
        <v>15357</v>
      </c>
      <c r="G5129">
        <v>4</v>
      </c>
    </row>
    <row r="5130" spans="1:7">
      <c r="A5130">
        <v>2409</v>
      </c>
      <c r="B5130" t="s">
        <v>541</v>
      </c>
      <c r="C5130" t="s">
        <v>537</v>
      </c>
      <c r="D5130">
        <v>0.01</v>
      </c>
      <c r="E5130" t="s">
        <v>135</v>
      </c>
      <c r="F5130" t="s">
        <v>499</v>
      </c>
      <c r="G5130">
        <v>4</v>
      </c>
    </row>
    <row r="5131" spans="1:7">
      <c r="A5131">
        <v>2410</v>
      </c>
      <c r="B5131" t="s">
        <v>14495</v>
      </c>
      <c r="C5131" t="s">
        <v>14496</v>
      </c>
      <c r="D5131">
        <v>0.8</v>
      </c>
      <c r="E5131" t="s">
        <v>166</v>
      </c>
      <c r="F5131" t="s">
        <v>14278</v>
      </c>
      <c r="G5131">
        <v>3</v>
      </c>
    </row>
    <row r="5132" spans="1:7">
      <c r="A5132">
        <v>220</v>
      </c>
      <c r="B5132" t="s">
        <v>12720</v>
      </c>
      <c r="C5132" t="s">
        <v>9181</v>
      </c>
      <c r="D5132">
        <v>0.5</v>
      </c>
      <c r="E5132" t="s">
        <v>166</v>
      </c>
      <c r="F5132" t="s">
        <v>9136</v>
      </c>
      <c r="G5132">
        <v>1</v>
      </c>
    </row>
    <row r="5133" spans="1:7">
      <c r="A5133">
        <v>2411</v>
      </c>
      <c r="B5133" t="s">
        <v>12720</v>
      </c>
      <c r="C5133" t="s">
        <v>13237</v>
      </c>
      <c r="D5133">
        <v>0.6</v>
      </c>
      <c r="E5133" t="s">
        <v>166</v>
      </c>
      <c r="F5133" t="s">
        <v>13121</v>
      </c>
      <c r="G5133">
        <v>1</v>
      </c>
    </row>
    <row r="5134" spans="1:7">
      <c r="A5134">
        <v>6824</v>
      </c>
      <c r="B5134" t="s">
        <v>12720</v>
      </c>
      <c r="C5134" t="s">
        <v>12706</v>
      </c>
      <c r="D5134">
        <v>0.8</v>
      </c>
      <c r="E5134" t="s">
        <v>166</v>
      </c>
      <c r="F5134" t="s">
        <v>12660</v>
      </c>
      <c r="G5134">
        <v>1</v>
      </c>
    </row>
    <row r="5135" spans="1:7">
      <c r="A5135">
        <v>2412</v>
      </c>
      <c r="B5135" t="s">
        <v>12720</v>
      </c>
      <c r="C5135" t="s">
        <v>16481</v>
      </c>
      <c r="D5135">
        <v>0.01</v>
      </c>
      <c r="E5135" t="s">
        <v>166</v>
      </c>
      <c r="F5135" t="s">
        <v>12660</v>
      </c>
      <c r="G5135">
        <v>1</v>
      </c>
    </row>
    <row r="5136" spans="1:7">
      <c r="A5136">
        <v>2780</v>
      </c>
      <c r="B5136" t="s">
        <v>4726</v>
      </c>
      <c r="C5136" t="s">
        <v>4721</v>
      </c>
      <c r="D5136">
        <v>0.01</v>
      </c>
      <c r="E5136" t="s">
        <v>74</v>
      </c>
      <c r="F5136" t="s">
        <v>4512</v>
      </c>
      <c r="G5136">
        <v>2</v>
      </c>
    </row>
    <row r="5137" spans="1:7">
      <c r="A5137">
        <v>3124</v>
      </c>
      <c r="B5137" t="s">
        <v>14349</v>
      </c>
      <c r="C5137" t="s">
        <v>14351</v>
      </c>
      <c r="D5137">
        <v>0.8</v>
      </c>
      <c r="E5137" t="s">
        <v>40</v>
      </c>
      <c r="F5137" t="s">
        <v>14278</v>
      </c>
      <c r="G5137">
        <v>1</v>
      </c>
    </row>
    <row r="5138" spans="1:7">
      <c r="A5138">
        <v>3125</v>
      </c>
      <c r="B5138" t="s">
        <v>8627</v>
      </c>
      <c r="C5138" t="s">
        <v>17734</v>
      </c>
      <c r="D5138">
        <v>0.01</v>
      </c>
      <c r="E5138" t="s">
        <v>89</v>
      </c>
      <c r="F5138" t="s">
        <v>14771</v>
      </c>
      <c r="G5138">
        <v>1</v>
      </c>
    </row>
    <row r="5139" spans="1:7">
      <c r="A5139">
        <v>3126</v>
      </c>
      <c r="B5139" t="s">
        <v>8627</v>
      </c>
      <c r="C5139" t="s">
        <v>8622</v>
      </c>
      <c r="D5139">
        <v>0.8</v>
      </c>
      <c r="E5139" t="s">
        <v>89</v>
      </c>
      <c r="F5139" t="s">
        <v>8594</v>
      </c>
      <c r="G5139">
        <v>1</v>
      </c>
    </row>
    <row r="5140" spans="1:7">
      <c r="A5140">
        <v>452</v>
      </c>
      <c r="B5140" t="s">
        <v>7502</v>
      </c>
      <c r="C5140" t="s">
        <v>7489</v>
      </c>
      <c r="D5140">
        <v>0.01</v>
      </c>
      <c r="E5140" t="s">
        <v>354</v>
      </c>
      <c r="F5140" t="s">
        <v>7247</v>
      </c>
      <c r="G5140">
        <v>2</v>
      </c>
    </row>
    <row r="5141" spans="1:7">
      <c r="A5141">
        <v>3127</v>
      </c>
      <c r="B5141" t="s">
        <v>7502</v>
      </c>
      <c r="C5141" t="s">
        <v>17428</v>
      </c>
      <c r="D5141">
        <v>0.01</v>
      </c>
      <c r="E5141" t="s">
        <v>354</v>
      </c>
      <c r="F5141" t="s">
        <v>15396</v>
      </c>
      <c r="G5141">
        <v>2</v>
      </c>
    </row>
    <row r="5142" spans="1:7">
      <c r="A5142">
        <v>3497</v>
      </c>
      <c r="B5142" t="s">
        <v>13616</v>
      </c>
      <c r="C5142" t="s">
        <v>13612</v>
      </c>
      <c r="D5142">
        <v>0.1</v>
      </c>
      <c r="E5142" t="s">
        <v>74</v>
      </c>
      <c r="F5142" t="s">
        <v>13121</v>
      </c>
      <c r="G5142">
        <v>3</v>
      </c>
    </row>
    <row r="5143" spans="1:7">
      <c r="A5143">
        <v>3498</v>
      </c>
      <c r="B5143" t="s">
        <v>6651</v>
      </c>
      <c r="C5143" t="s">
        <v>6641</v>
      </c>
      <c r="D5143">
        <v>0.1</v>
      </c>
      <c r="E5143" t="s">
        <v>49</v>
      </c>
      <c r="F5143" t="s">
        <v>6576</v>
      </c>
      <c r="G5143">
        <v>1</v>
      </c>
    </row>
    <row r="5144" spans="1:7">
      <c r="A5144">
        <v>3500</v>
      </c>
      <c r="B5144" t="s">
        <v>4945</v>
      </c>
      <c r="C5144" t="s">
        <v>5308</v>
      </c>
      <c r="D5144">
        <v>0.01</v>
      </c>
      <c r="E5144" t="s">
        <v>74</v>
      </c>
      <c r="F5144" t="s">
        <v>4512</v>
      </c>
      <c r="G5144">
        <v>5</v>
      </c>
    </row>
    <row r="5145" spans="1:7">
      <c r="A5145">
        <v>3499</v>
      </c>
      <c r="B5145" t="s">
        <v>4945</v>
      </c>
      <c r="C5145" t="s">
        <v>9788</v>
      </c>
      <c r="D5145">
        <v>0.1</v>
      </c>
      <c r="E5145" t="s">
        <v>40</v>
      </c>
      <c r="F5145" t="s">
        <v>9536</v>
      </c>
      <c r="G5145">
        <v>3</v>
      </c>
    </row>
    <row r="5146" spans="1:7">
      <c r="A5146">
        <v>3501</v>
      </c>
      <c r="B5146" t="s">
        <v>9961</v>
      </c>
      <c r="C5146" t="s">
        <v>9963</v>
      </c>
      <c r="D5146">
        <v>0.8</v>
      </c>
      <c r="E5146" t="s">
        <v>49</v>
      </c>
      <c r="F5146" t="s">
        <v>9536</v>
      </c>
      <c r="G5146">
        <v>5</v>
      </c>
    </row>
    <row r="5147" spans="1:7">
      <c r="A5147">
        <v>3502</v>
      </c>
      <c r="B5147" t="s">
        <v>10225</v>
      </c>
      <c r="C5147" t="s">
        <v>10220</v>
      </c>
      <c r="D5147">
        <v>0.01</v>
      </c>
      <c r="F5147" t="s">
        <v>10160</v>
      </c>
      <c r="G5147">
        <v>1</v>
      </c>
    </row>
    <row r="5148" spans="1:7">
      <c r="A5148">
        <v>3503</v>
      </c>
      <c r="B5148" t="s">
        <v>10225</v>
      </c>
      <c r="C5148" t="s">
        <v>16617</v>
      </c>
      <c r="D5148">
        <v>0.01</v>
      </c>
      <c r="F5148" t="s">
        <v>14699</v>
      </c>
      <c r="G5148">
        <v>1</v>
      </c>
    </row>
    <row r="5149" spans="1:7">
      <c r="A5149">
        <v>578</v>
      </c>
      <c r="B5149" t="s">
        <v>1689</v>
      </c>
      <c r="C5149" t="s">
        <v>1686</v>
      </c>
      <c r="D5149">
        <v>0.01</v>
      </c>
      <c r="E5149" t="s">
        <v>107</v>
      </c>
      <c r="F5149" t="s">
        <v>1331</v>
      </c>
      <c r="G5149">
        <v>8</v>
      </c>
    </row>
    <row r="5150" spans="1:7">
      <c r="A5150">
        <v>3504</v>
      </c>
      <c r="B5150" t="s">
        <v>1689</v>
      </c>
      <c r="C5150" t="s">
        <v>10103</v>
      </c>
      <c r="D5150">
        <v>0.01</v>
      </c>
      <c r="E5150" t="s">
        <v>107</v>
      </c>
      <c r="F5150" t="s">
        <v>9799</v>
      </c>
      <c r="G5150">
        <v>8</v>
      </c>
    </row>
    <row r="5151" spans="1:7">
      <c r="A5151">
        <v>3505</v>
      </c>
      <c r="B5151" t="s">
        <v>901</v>
      </c>
      <c r="C5151" t="s">
        <v>913</v>
      </c>
      <c r="D5151">
        <v>0.01</v>
      </c>
      <c r="E5151" t="s">
        <v>49</v>
      </c>
      <c r="F5151" t="s">
        <v>499</v>
      </c>
      <c r="G5151">
        <v>8</v>
      </c>
    </row>
    <row r="5152" spans="1:7">
      <c r="A5152">
        <v>3948</v>
      </c>
      <c r="B5152" t="s">
        <v>14006</v>
      </c>
      <c r="C5152" t="s">
        <v>13979</v>
      </c>
      <c r="D5152">
        <v>0.8</v>
      </c>
      <c r="F5152" t="s">
        <v>13121</v>
      </c>
      <c r="G5152">
        <v>5</v>
      </c>
    </row>
    <row r="5153" spans="1:7">
      <c r="A5153">
        <v>4378</v>
      </c>
      <c r="B5153" t="s">
        <v>13331</v>
      </c>
      <c r="C5153" t="s">
        <v>13320</v>
      </c>
      <c r="D5153">
        <v>0.8</v>
      </c>
      <c r="E5153" t="s">
        <v>203</v>
      </c>
      <c r="F5153" t="s">
        <v>13121</v>
      </c>
      <c r="G5153">
        <v>1</v>
      </c>
    </row>
    <row r="5154" spans="1:7">
      <c r="A5154">
        <v>11660</v>
      </c>
      <c r="B5154" t="s">
        <v>6224</v>
      </c>
      <c r="C5154" t="s">
        <v>16106</v>
      </c>
      <c r="D5154">
        <v>0.1</v>
      </c>
      <c r="E5154" t="s">
        <v>166</v>
      </c>
      <c r="F5154" t="s">
        <v>14771</v>
      </c>
      <c r="G5154">
        <v>3</v>
      </c>
    </row>
    <row r="5155" spans="1:7">
      <c r="A5155">
        <v>4380</v>
      </c>
      <c r="B5155" t="s">
        <v>6224</v>
      </c>
      <c r="C5155" t="s">
        <v>17735</v>
      </c>
      <c r="D5155">
        <v>0.01</v>
      </c>
      <c r="E5155" t="s">
        <v>166</v>
      </c>
      <c r="F5155" t="s">
        <v>14771</v>
      </c>
      <c r="G5155">
        <v>3</v>
      </c>
    </row>
    <row r="5156" spans="1:7">
      <c r="A5156">
        <v>4379</v>
      </c>
      <c r="B5156" t="s">
        <v>6224</v>
      </c>
      <c r="C5156" t="s">
        <v>12464</v>
      </c>
      <c r="D5156">
        <v>0.01</v>
      </c>
      <c r="E5156" t="s">
        <v>166</v>
      </c>
      <c r="F5156" t="s">
        <v>12334</v>
      </c>
      <c r="G5156">
        <v>3</v>
      </c>
    </row>
    <row r="5157" spans="1:7">
      <c r="A5157">
        <v>841</v>
      </c>
      <c r="B5157" t="s">
        <v>2997</v>
      </c>
      <c r="C5157" t="s">
        <v>2992</v>
      </c>
      <c r="D5157">
        <v>0.01</v>
      </c>
      <c r="E5157" t="s">
        <v>80</v>
      </c>
      <c r="F5157" t="s">
        <v>2900</v>
      </c>
      <c r="G5157">
        <v>2</v>
      </c>
    </row>
    <row r="5158" spans="1:7">
      <c r="A5158">
        <v>11203</v>
      </c>
      <c r="B5158" t="s">
        <v>2997</v>
      </c>
      <c r="C5158" t="s">
        <v>17348</v>
      </c>
      <c r="D5158">
        <v>0.1</v>
      </c>
      <c r="E5158" t="s">
        <v>80</v>
      </c>
      <c r="F5158" t="s">
        <v>15471</v>
      </c>
      <c r="G5158">
        <v>2</v>
      </c>
    </row>
    <row r="5159" spans="1:7">
      <c r="A5159">
        <v>842</v>
      </c>
      <c r="B5159" t="s">
        <v>5345</v>
      </c>
      <c r="C5159" t="s">
        <v>17736</v>
      </c>
      <c r="D5159">
        <v>0.6</v>
      </c>
      <c r="E5159" t="s">
        <v>135</v>
      </c>
      <c r="F5159" t="s">
        <v>14748</v>
      </c>
      <c r="G5159">
        <v>5</v>
      </c>
    </row>
    <row r="5160" spans="1:7">
      <c r="A5160">
        <v>4381</v>
      </c>
      <c r="B5160" t="s">
        <v>5345</v>
      </c>
      <c r="C5160" t="s">
        <v>5364</v>
      </c>
      <c r="D5160">
        <v>0.7</v>
      </c>
      <c r="E5160" t="s">
        <v>135</v>
      </c>
      <c r="F5160" t="s">
        <v>4512</v>
      </c>
      <c r="G5160">
        <v>5</v>
      </c>
    </row>
    <row r="5161" spans="1:7">
      <c r="A5161">
        <v>4382</v>
      </c>
      <c r="B5161" t="s">
        <v>5345</v>
      </c>
      <c r="C5161" t="s">
        <v>5330</v>
      </c>
      <c r="D5161">
        <v>0.8</v>
      </c>
      <c r="E5161" t="s">
        <v>107</v>
      </c>
      <c r="F5161" t="s">
        <v>4512</v>
      </c>
      <c r="G5161">
        <v>5</v>
      </c>
    </row>
    <row r="5162" spans="1:7">
      <c r="A5162">
        <v>11782</v>
      </c>
      <c r="B5162" t="s">
        <v>7362</v>
      </c>
      <c r="C5162" t="s">
        <v>12028</v>
      </c>
      <c r="D5162">
        <v>0.8</v>
      </c>
      <c r="E5162" t="s">
        <v>166</v>
      </c>
      <c r="F5162" t="s">
        <v>11921</v>
      </c>
      <c r="G5162">
        <v>2</v>
      </c>
    </row>
    <row r="5163" spans="1:7">
      <c r="A5163">
        <v>843</v>
      </c>
      <c r="B5163" t="s">
        <v>7362</v>
      </c>
      <c r="C5163" t="s">
        <v>12076</v>
      </c>
      <c r="D5163">
        <v>0.7</v>
      </c>
      <c r="E5163" t="s">
        <v>166</v>
      </c>
      <c r="F5163" t="s">
        <v>11921</v>
      </c>
      <c r="G5163">
        <v>3</v>
      </c>
    </row>
    <row r="5164" spans="1:7">
      <c r="A5164">
        <v>11661</v>
      </c>
      <c r="B5164" t="s">
        <v>9481</v>
      </c>
      <c r="C5164" t="s">
        <v>17737</v>
      </c>
      <c r="D5164">
        <v>0.1</v>
      </c>
      <c r="E5164" t="s">
        <v>123</v>
      </c>
      <c r="F5164" t="s">
        <v>14771</v>
      </c>
      <c r="G5164">
        <v>7</v>
      </c>
    </row>
    <row r="5165" spans="1:7">
      <c r="A5165">
        <v>4761</v>
      </c>
      <c r="B5165" t="s">
        <v>9481</v>
      </c>
      <c r="C5165" t="s">
        <v>17738</v>
      </c>
      <c r="D5165">
        <v>0.01</v>
      </c>
      <c r="E5165" t="s">
        <v>123</v>
      </c>
      <c r="F5165" t="s">
        <v>12334</v>
      </c>
      <c r="G5165">
        <v>7</v>
      </c>
    </row>
    <row r="5166" spans="1:7">
      <c r="A5166">
        <v>11662</v>
      </c>
      <c r="B5166" t="s">
        <v>9481</v>
      </c>
      <c r="C5166" t="s">
        <v>17739</v>
      </c>
      <c r="D5166">
        <v>0.1</v>
      </c>
      <c r="E5166" t="s">
        <v>123</v>
      </c>
      <c r="F5166" t="s">
        <v>12334</v>
      </c>
      <c r="G5166">
        <v>7</v>
      </c>
    </row>
    <row r="5167" spans="1:7">
      <c r="A5167">
        <v>4762</v>
      </c>
      <c r="B5167" t="s">
        <v>14158</v>
      </c>
      <c r="C5167" t="s">
        <v>14147</v>
      </c>
      <c r="D5167">
        <v>0.01</v>
      </c>
      <c r="E5167" t="s">
        <v>107</v>
      </c>
      <c r="F5167" t="s">
        <v>13121</v>
      </c>
      <c r="G5167">
        <v>7</v>
      </c>
    </row>
    <row r="5168" spans="1:7">
      <c r="A5168">
        <v>11205</v>
      </c>
      <c r="B5168" t="s">
        <v>5291</v>
      </c>
      <c r="C5168" t="s">
        <v>5260</v>
      </c>
      <c r="D5168">
        <v>0.1</v>
      </c>
      <c r="E5168" t="s">
        <v>67</v>
      </c>
      <c r="F5168" t="s">
        <v>4512</v>
      </c>
      <c r="G5168">
        <v>5</v>
      </c>
    </row>
    <row r="5169" spans="1:7">
      <c r="A5169">
        <v>11206</v>
      </c>
      <c r="B5169" t="s">
        <v>5291</v>
      </c>
      <c r="C5169" t="s">
        <v>5472</v>
      </c>
      <c r="D5169">
        <v>0.1</v>
      </c>
      <c r="E5169" t="s">
        <v>67</v>
      </c>
      <c r="F5169" t="s">
        <v>4512</v>
      </c>
      <c r="G5169">
        <v>7</v>
      </c>
    </row>
    <row r="5170" spans="1:7">
      <c r="A5170">
        <v>4763</v>
      </c>
      <c r="B5170" t="s">
        <v>9639</v>
      </c>
      <c r="C5170" t="s">
        <v>9640</v>
      </c>
      <c r="D5170">
        <v>0.01</v>
      </c>
      <c r="E5170" t="s">
        <v>74</v>
      </c>
      <c r="F5170" t="s">
        <v>9536</v>
      </c>
      <c r="G5170">
        <v>2</v>
      </c>
    </row>
    <row r="5171" spans="1:7">
      <c r="A5171">
        <v>4764</v>
      </c>
      <c r="B5171" t="s">
        <v>14567</v>
      </c>
      <c r="C5171" t="s">
        <v>14563</v>
      </c>
      <c r="D5171">
        <v>0.01</v>
      </c>
      <c r="E5171" t="s">
        <v>107</v>
      </c>
      <c r="F5171" t="s">
        <v>14278</v>
      </c>
      <c r="G5171">
        <v>5</v>
      </c>
    </row>
    <row r="5172" spans="1:7">
      <c r="A5172">
        <v>6669</v>
      </c>
      <c r="B5172" t="s">
        <v>17740</v>
      </c>
      <c r="C5172" t="s">
        <v>17417</v>
      </c>
      <c r="D5172">
        <v>0.7</v>
      </c>
      <c r="E5172" t="s">
        <v>203</v>
      </c>
      <c r="F5172" t="s">
        <v>14771</v>
      </c>
      <c r="G5172">
        <v>3</v>
      </c>
    </row>
    <row r="5173" spans="1:7">
      <c r="A5173">
        <v>5122</v>
      </c>
      <c r="B5173" t="s">
        <v>8206</v>
      </c>
      <c r="C5173" t="s">
        <v>4810</v>
      </c>
      <c r="D5173">
        <v>0.5</v>
      </c>
      <c r="E5173" t="s">
        <v>49</v>
      </c>
      <c r="F5173" t="s">
        <v>4512</v>
      </c>
      <c r="G5173">
        <v>2</v>
      </c>
    </row>
    <row r="5174" spans="1:7">
      <c r="A5174">
        <v>5123</v>
      </c>
      <c r="B5174" t="s">
        <v>8206</v>
      </c>
      <c r="C5174" t="s">
        <v>4921</v>
      </c>
      <c r="D5174">
        <v>0.6</v>
      </c>
      <c r="E5174" t="s">
        <v>49</v>
      </c>
      <c r="F5174" t="s">
        <v>4512</v>
      </c>
      <c r="G5174">
        <v>3</v>
      </c>
    </row>
    <row r="5175" spans="1:7">
      <c r="A5175">
        <v>6639</v>
      </c>
      <c r="B5175" t="s">
        <v>8206</v>
      </c>
      <c r="C5175" t="s">
        <v>8208</v>
      </c>
      <c r="D5175">
        <v>0.7</v>
      </c>
      <c r="E5175" t="s">
        <v>49</v>
      </c>
      <c r="F5175" t="s">
        <v>8093</v>
      </c>
      <c r="G5175">
        <v>2</v>
      </c>
    </row>
    <row r="5176" spans="1:7">
      <c r="A5176">
        <v>6638</v>
      </c>
      <c r="B5176" t="s">
        <v>8206</v>
      </c>
      <c r="C5176" t="s">
        <v>8256</v>
      </c>
      <c r="D5176">
        <v>0.8</v>
      </c>
      <c r="E5176" t="s">
        <v>49</v>
      </c>
      <c r="F5176" t="s">
        <v>8093</v>
      </c>
      <c r="G5176">
        <v>3</v>
      </c>
    </row>
    <row r="5177" spans="1:7">
      <c r="A5177">
        <v>5124</v>
      </c>
      <c r="B5177" t="s">
        <v>4692</v>
      </c>
      <c r="C5177" t="s">
        <v>4688</v>
      </c>
      <c r="D5177">
        <v>0.01</v>
      </c>
      <c r="E5177" t="s">
        <v>40</v>
      </c>
      <c r="F5177" t="s">
        <v>4512</v>
      </c>
      <c r="G5177">
        <v>1</v>
      </c>
    </row>
    <row r="5178" spans="1:7">
      <c r="A5178">
        <v>5125</v>
      </c>
      <c r="B5178" t="s">
        <v>4692</v>
      </c>
      <c r="C5178" t="s">
        <v>4941</v>
      </c>
      <c r="D5178">
        <v>0.01</v>
      </c>
      <c r="E5178" t="s">
        <v>40</v>
      </c>
      <c r="F5178" t="s">
        <v>4512</v>
      </c>
      <c r="G5178">
        <v>3</v>
      </c>
    </row>
    <row r="5179" spans="1:7">
      <c r="A5179">
        <v>5459</v>
      </c>
      <c r="B5179" t="s">
        <v>5137</v>
      </c>
      <c r="C5179" t="s">
        <v>5110</v>
      </c>
      <c r="D5179">
        <v>0.8</v>
      </c>
      <c r="E5179" t="s">
        <v>49</v>
      </c>
      <c r="F5179" t="s">
        <v>4963</v>
      </c>
      <c r="G5179">
        <v>4</v>
      </c>
    </row>
    <row r="5180" spans="1:7">
      <c r="A5180">
        <v>11207</v>
      </c>
      <c r="B5180" t="s">
        <v>9082</v>
      </c>
      <c r="C5180" t="s">
        <v>14637</v>
      </c>
      <c r="D5180">
        <v>0.1</v>
      </c>
      <c r="E5180" t="s">
        <v>107</v>
      </c>
      <c r="F5180" t="s">
        <v>14278</v>
      </c>
      <c r="G5180">
        <v>7</v>
      </c>
    </row>
    <row r="5181" spans="1:7">
      <c r="A5181">
        <v>5460</v>
      </c>
      <c r="B5181" t="s">
        <v>9082</v>
      </c>
      <c r="C5181" t="s">
        <v>9078</v>
      </c>
      <c r="D5181">
        <v>0.01</v>
      </c>
      <c r="E5181" t="s">
        <v>107</v>
      </c>
      <c r="F5181" t="s">
        <v>8594</v>
      </c>
      <c r="G5181">
        <v>7</v>
      </c>
    </row>
    <row r="5182" spans="1:7">
      <c r="A5182">
        <v>1201</v>
      </c>
      <c r="B5182" t="s">
        <v>2800</v>
      </c>
      <c r="C5182" t="s">
        <v>16112</v>
      </c>
      <c r="D5182">
        <v>0.01</v>
      </c>
      <c r="E5182" t="s">
        <v>80</v>
      </c>
      <c r="F5182" t="s">
        <v>13028</v>
      </c>
      <c r="G5182">
        <v>3</v>
      </c>
    </row>
    <row r="5183" spans="1:7">
      <c r="A5183">
        <v>5461</v>
      </c>
      <c r="B5183" t="s">
        <v>7778</v>
      </c>
      <c r="C5183" t="s">
        <v>14774</v>
      </c>
      <c r="D5183">
        <v>0.8</v>
      </c>
      <c r="E5183" t="s">
        <v>89</v>
      </c>
      <c r="F5183" t="s">
        <v>14771</v>
      </c>
      <c r="G5183">
        <v>1</v>
      </c>
    </row>
    <row r="5184" spans="1:7">
      <c r="A5184">
        <v>5462</v>
      </c>
      <c r="B5184" t="s">
        <v>7778</v>
      </c>
      <c r="C5184" t="s">
        <v>16574</v>
      </c>
      <c r="D5184">
        <v>0.8</v>
      </c>
      <c r="E5184" t="s">
        <v>89</v>
      </c>
      <c r="F5184" t="s">
        <v>14771</v>
      </c>
      <c r="G5184">
        <v>2</v>
      </c>
    </row>
    <row r="5185" spans="1:7">
      <c r="A5185">
        <v>5463</v>
      </c>
      <c r="B5185" t="s">
        <v>8771</v>
      </c>
      <c r="C5185" t="s">
        <v>8756</v>
      </c>
      <c r="D5185">
        <v>0.01</v>
      </c>
      <c r="E5185" t="s">
        <v>80</v>
      </c>
      <c r="F5185" t="s">
        <v>8594</v>
      </c>
      <c r="G5185">
        <v>2</v>
      </c>
    </row>
    <row r="5186" spans="1:7">
      <c r="A5186">
        <v>5464</v>
      </c>
      <c r="B5186" t="s">
        <v>3849</v>
      </c>
      <c r="C5186" t="s">
        <v>3836</v>
      </c>
      <c r="D5186">
        <v>0.01</v>
      </c>
      <c r="E5186" t="s">
        <v>80</v>
      </c>
      <c r="F5186" t="s">
        <v>58</v>
      </c>
      <c r="G5186">
        <v>4</v>
      </c>
    </row>
    <row r="5187" spans="1:7">
      <c r="A5187">
        <v>5744</v>
      </c>
      <c r="B5187" t="s">
        <v>4384</v>
      </c>
      <c r="C5187" t="s">
        <v>4376</v>
      </c>
      <c r="D5187">
        <v>0.01</v>
      </c>
      <c r="E5187" t="s">
        <v>354</v>
      </c>
      <c r="F5187" t="s">
        <v>58</v>
      </c>
      <c r="G5187">
        <v>8</v>
      </c>
    </row>
    <row r="5188" spans="1:7">
      <c r="A5188">
        <v>5745</v>
      </c>
      <c r="B5188" t="s">
        <v>6660</v>
      </c>
      <c r="C5188" t="s">
        <v>6662</v>
      </c>
      <c r="D5188">
        <v>0.01</v>
      </c>
      <c r="E5188" t="s">
        <v>166</v>
      </c>
      <c r="F5188" t="s">
        <v>6576</v>
      </c>
      <c r="G5188">
        <v>1</v>
      </c>
    </row>
    <row r="5189" spans="1:7">
      <c r="A5189">
        <v>11208</v>
      </c>
      <c r="B5189" t="s">
        <v>5114</v>
      </c>
      <c r="C5189" t="s">
        <v>18479</v>
      </c>
      <c r="D5189">
        <v>0.1</v>
      </c>
      <c r="E5189" t="s">
        <v>49</v>
      </c>
      <c r="F5189" t="s">
        <v>4963</v>
      </c>
      <c r="G5189">
        <v>1</v>
      </c>
    </row>
    <row r="5190" spans="1:7">
      <c r="A5190">
        <v>5747</v>
      </c>
      <c r="B5190" t="s">
        <v>5114</v>
      </c>
      <c r="C5190" t="s">
        <v>5110</v>
      </c>
      <c r="D5190">
        <v>0.01</v>
      </c>
      <c r="E5190" t="s">
        <v>49</v>
      </c>
      <c r="F5190" t="s">
        <v>4963</v>
      </c>
      <c r="G5190">
        <v>4</v>
      </c>
    </row>
    <row r="5191" spans="1:7">
      <c r="A5191">
        <v>5746</v>
      </c>
      <c r="B5191" t="s">
        <v>5114</v>
      </c>
      <c r="C5191" t="s">
        <v>9850</v>
      </c>
      <c r="D5191">
        <v>0.01</v>
      </c>
      <c r="E5191" t="s">
        <v>49</v>
      </c>
      <c r="F5191" t="s">
        <v>9799</v>
      </c>
      <c r="G5191">
        <v>4</v>
      </c>
    </row>
    <row r="5192" spans="1:7">
      <c r="A5192">
        <v>5749</v>
      </c>
      <c r="B5192" t="s">
        <v>4833</v>
      </c>
      <c r="C5192" t="s">
        <v>16913</v>
      </c>
      <c r="D5192">
        <v>0.01</v>
      </c>
      <c r="F5192" t="s">
        <v>4512</v>
      </c>
      <c r="G5192">
        <v>2</v>
      </c>
    </row>
    <row r="5193" spans="1:7">
      <c r="A5193">
        <v>5748</v>
      </c>
      <c r="B5193" t="s">
        <v>4833</v>
      </c>
      <c r="C5193" t="s">
        <v>17741</v>
      </c>
      <c r="D5193">
        <v>0.01</v>
      </c>
      <c r="F5193" t="s">
        <v>14590</v>
      </c>
      <c r="G5193">
        <v>2</v>
      </c>
    </row>
    <row r="5194" spans="1:7">
      <c r="A5194">
        <v>5964</v>
      </c>
      <c r="B5194" t="s">
        <v>2649</v>
      </c>
      <c r="C5194" t="s">
        <v>2641</v>
      </c>
      <c r="D5194">
        <v>0.01</v>
      </c>
      <c r="E5194" t="s">
        <v>166</v>
      </c>
      <c r="F5194" t="s">
        <v>2210</v>
      </c>
      <c r="G5194">
        <v>7</v>
      </c>
    </row>
    <row r="5195" spans="1:7">
      <c r="A5195">
        <v>11209</v>
      </c>
      <c r="B5195" t="s">
        <v>5161</v>
      </c>
      <c r="C5195" t="s">
        <v>16740</v>
      </c>
      <c r="D5195">
        <v>0.1</v>
      </c>
      <c r="E5195" t="s">
        <v>166</v>
      </c>
      <c r="F5195" t="s">
        <v>9799</v>
      </c>
      <c r="G5195">
        <v>1</v>
      </c>
    </row>
    <row r="5196" spans="1:7">
      <c r="A5196">
        <v>6132</v>
      </c>
      <c r="B5196" t="s">
        <v>5161</v>
      </c>
      <c r="C5196" t="s">
        <v>9870</v>
      </c>
      <c r="D5196">
        <v>0.01</v>
      </c>
      <c r="E5196" t="s">
        <v>166</v>
      </c>
      <c r="F5196" t="s">
        <v>9799</v>
      </c>
      <c r="G5196">
        <v>4</v>
      </c>
    </row>
    <row r="5197" spans="1:7">
      <c r="A5197">
        <v>6134</v>
      </c>
      <c r="B5197" t="s">
        <v>12475</v>
      </c>
      <c r="C5197" t="s">
        <v>17742</v>
      </c>
      <c r="D5197">
        <v>0.01</v>
      </c>
      <c r="F5197" t="s">
        <v>14771</v>
      </c>
      <c r="G5197">
        <v>3</v>
      </c>
    </row>
    <row r="5198" spans="1:7">
      <c r="A5198">
        <v>6133</v>
      </c>
      <c r="B5198" t="s">
        <v>12475</v>
      </c>
      <c r="C5198" t="s">
        <v>12471</v>
      </c>
      <c r="D5198">
        <v>0.01</v>
      </c>
      <c r="F5198" t="s">
        <v>12334</v>
      </c>
      <c r="G5198">
        <v>3</v>
      </c>
    </row>
    <row r="5199" spans="1:7">
      <c r="A5199">
        <v>6256</v>
      </c>
      <c r="B5199" t="s">
        <v>346</v>
      </c>
      <c r="C5199" t="s">
        <v>336</v>
      </c>
      <c r="D5199">
        <v>0.1</v>
      </c>
      <c r="F5199" t="s">
        <v>68</v>
      </c>
      <c r="G5199">
        <v>2</v>
      </c>
    </row>
    <row r="5200" spans="1:7">
      <c r="A5200">
        <v>6257</v>
      </c>
      <c r="B5200" t="s">
        <v>7237</v>
      </c>
      <c r="C5200" t="s">
        <v>4420</v>
      </c>
      <c r="D5200">
        <v>0.01</v>
      </c>
      <c r="E5200" t="s">
        <v>203</v>
      </c>
      <c r="F5200" t="s">
        <v>58</v>
      </c>
      <c r="G5200">
        <v>8</v>
      </c>
    </row>
    <row r="5201" spans="1:7">
      <c r="A5201">
        <v>1977</v>
      </c>
      <c r="B5201" t="s">
        <v>1770</v>
      </c>
      <c r="C5201" t="s">
        <v>1771</v>
      </c>
      <c r="D5201">
        <v>0.01</v>
      </c>
      <c r="E5201" t="s">
        <v>203</v>
      </c>
      <c r="F5201" t="s">
        <v>1331</v>
      </c>
      <c r="G5201">
        <v>8</v>
      </c>
    </row>
    <row r="5202" spans="1:7">
      <c r="A5202">
        <v>2413</v>
      </c>
      <c r="B5202" t="s">
        <v>14472</v>
      </c>
      <c r="C5202" t="s">
        <v>14468</v>
      </c>
      <c r="D5202">
        <v>0.01</v>
      </c>
      <c r="E5202" t="s">
        <v>80</v>
      </c>
      <c r="F5202" t="s">
        <v>14278</v>
      </c>
      <c r="G5202">
        <v>3</v>
      </c>
    </row>
    <row r="5203" spans="1:7">
      <c r="A5203">
        <v>340</v>
      </c>
      <c r="B5203" t="s">
        <v>3418</v>
      </c>
      <c r="C5203" t="s">
        <v>16797</v>
      </c>
      <c r="D5203">
        <v>0.01</v>
      </c>
      <c r="E5203" t="s">
        <v>89</v>
      </c>
      <c r="F5203" t="s">
        <v>11295</v>
      </c>
      <c r="G5203">
        <v>1</v>
      </c>
    </row>
    <row r="5204" spans="1:7">
      <c r="A5204">
        <v>2781</v>
      </c>
      <c r="B5204" t="s">
        <v>3418</v>
      </c>
      <c r="C5204" t="s">
        <v>3414</v>
      </c>
      <c r="D5204">
        <v>0.8</v>
      </c>
      <c r="E5204" t="s">
        <v>89</v>
      </c>
      <c r="F5204" t="s">
        <v>3381</v>
      </c>
      <c r="G5204">
        <v>1</v>
      </c>
    </row>
    <row r="5205" spans="1:7">
      <c r="A5205">
        <v>2782</v>
      </c>
      <c r="B5205" t="s">
        <v>3418</v>
      </c>
      <c r="C5205" t="s">
        <v>3739</v>
      </c>
      <c r="D5205">
        <v>0.01</v>
      </c>
      <c r="E5205" t="s">
        <v>89</v>
      </c>
      <c r="F5205" t="s">
        <v>3381</v>
      </c>
      <c r="G5205">
        <v>3</v>
      </c>
    </row>
    <row r="5206" spans="1:7">
      <c r="A5206">
        <v>3129</v>
      </c>
      <c r="B5206" t="s">
        <v>5886</v>
      </c>
      <c r="C5206" t="s">
        <v>5563</v>
      </c>
      <c r="D5206">
        <v>0.01</v>
      </c>
      <c r="E5206" t="s">
        <v>40</v>
      </c>
      <c r="F5206" t="s">
        <v>4512</v>
      </c>
      <c r="G5206">
        <v>7</v>
      </c>
    </row>
    <row r="5207" spans="1:7">
      <c r="A5207">
        <v>11210</v>
      </c>
      <c r="B5207" t="s">
        <v>5886</v>
      </c>
      <c r="C5207" t="s">
        <v>18372</v>
      </c>
      <c r="D5207">
        <v>0.1</v>
      </c>
      <c r="E5207" t="s">
        <v>40</v>
      </c>
      <c r="F5207" t="s">
        <v>14699</v>
      </c>
      <c r="G5207">
        <v>1</v>
      </c>
    </row>
    <row r="5208" spans="1:7">
      <c r="A5208">
        <v>6928</v>
      </c>
      <c r="B5208" t="s">
        <v>5886</v>
      </c>
      <c r="C5208" t="s">
        <v>18363</v>
      </c>
      <c r="D5208">
        <v>0.6</v>
      </c>
      <c r="E5208" t="s">
        <v>40</v>
      </c>
      <c r="F5208" t="s">
        <v>14699</v>
      </c>
      <c r="G5208">
        <v>3</v>
      </c>
    </row>
    <row r="5209" spans="1:7">
      <c r="A5209">
        <v>3128</v>
      </c>
      <c r="B5209" t="s">
        <v>5886</v>
      </c>
      <c r="C5209" t="s">
        <v>5878</v>
      </c>
      <c r="D5209">
        <v>0.8</v>
      </c>
      <c r="E5209" t="s">
        <v>40</v>
      </c>
      <c r="F5209" t="s">
        <v>5790</v>
      </c>
      <c r="G5209">
        <v>1</v>
      </c>
    </row>
    <row r="5210" spans="1:7">
      <c r="A5210">
        <v>3130</v>
      </c>
      <c r="B5210" t="s">
        <v>5886</v>
      </c>
      <c r="C5210" t="s">
        <v>18433</v>
      </c>
      <c r="D5210">
        <v>0.05</v>
      </c>
      <c r="E5210" t="s">
        <v>40</v>
      </c>
      <c r="F5210" t="s">
        <v>15389</v>
      </c>
      <c r="G5210">
        <v>1</v>
      </c>
    </row>
    <row r="5211" spans="1:7">
      <c r="A5211">
        <v>3131</v>
      </c>
      <c r="B5211" t="s">
        <v>894</v>
      </c>
      <c r="C5211" t="s">
        <v>895</v>
      </c>
      <c r="D5211">
        <v>0.1</v>
      </c>
      <c r="E5211" t="s">
        <v>107</v>
      </c>
      <c r="F5211" t="s">
        <v>499</v>
      </c>
      <c r="G5211">
        <v>8</v>
      </c>
    </row>
    <row r="5212" spans="1:7">
      <c r="A5212">
        <v>6742</v>
      </c>
      <c r="B5212" t="s">
        <v>5141</v>
      </c>
      <c r="C5212" t="s">
        <v>16708</v>
      </c>
      <c r="D5212">
        <v>0.8</v>
      </c>
      <c r="E5212" t="s">
        <v>107</v>
      </c>
      <c r="F5212" t="s">
        <v>14771</v>
      </c>
      <c r="G5212">
        <v>3</v>
      </c>
    </row>
    <row r="5213" spans="1:7">
      <c r="A5213">
        <v>3506</v>
      </c>
      <c r="B5213" t="s">
        <v>5141</v>
      </c>
      <c r="C5213" t="s">
        <v>5110</v>
      </c>
      <c r="D5213">
        <v>0.01</v>
      </c>
      <c r="E5213" t="s">
        <v>49</v>
      </c>
      <c r="F5213" t="s">
        <v>4963</v>
      </c>
      <c r="G5213">
        <v>4</v>
      </c>
    </row>
    <row r="5214" spans="1:7">
      <c r="A5214">
        <v>7279</v>
      </c>
      <c r="B5214" t="s">
        <v>1249</v>
      </c>
      <c r="C5214" t="s">
        <v>1245</v>
      </c>
      <c r="D5214">
        <v>0.8</v>
      </c>
      <c r="E5214" t="s">
        <v>74</v>
      </c>
      <c r="F5214" t="s">
        <v>41</v>
      </c>
      <c r="G5214">
        <v>3</v>
      </c>
    </row>
    <row r="5215" spans="1:7">
      <c r="A5215">
        <v>579</v>
      </c>
      <c r="B5215" t="s">
        <v>7482</v>
      </c>
      <c r="C5215" t="s">
        <v>7476</v>
      </c>
      <c r="D5215">
        <v>0.01</v>
      </c>
      <c r="F5215" t="s">
        <v>7247</v>
      </c>
      <c r="G5215">
        <v>2</v>
      </c>
    </row>
    <row r="5216" spans="1:7">
      <c r="A5216">
        <v>11211</v>
      </c>
      <c r="B5216" t="s">
        <v>9802</v>
      </c>
      <c r="C5216" t="s">
        <v>17744</v>
      </c>
      <c r="D5216">
        <v>0.1</v>
      </c>
      <c r="E5216" t="s">
        <v>135</v>
      </c>
      <c r="F5216" t="s">
        <v>3135</v>
      </c>
      <c r="G5216">
        <v>1</v>
      </c>
    </row>
    <row r="5217" spans="1:7">
      <c r="A5217">
        <v>714</v>
      </c>
      <c r="B5217" t="s">
        <v>9802</v>
      </c>
      <c r="C5217" t="s">
        <v>3166</v>
      </c>
      <c r="D5217">
        <v>0.01</v>
      </c>
      <c r="E5217" t="s">
        <v>135</v>
      </c>
      <c r="F5217" t="s">
        <v>3135</v>
      </c>
      <c r="G5217">
        <v>4</v>
      </c>
    </row>
    <row r="5218" spans="1:7">
      <c r="A5218">
        <v>715</v>
      </c>
      <c r="B5218" t="s">
        <v>7448</v>
      </c>
      <c r="C5218" t="s">
        <v>7449</v>
      </c>
      <c r="D5218">
        <v>0.01</v>
      </c>
      <c r="E5218" t="s">
        <v>135</v>
      </c>
      <c r="F5218" t="s">
        <v>7247</v>
      </c>
      <c r="G5218">
        <v>2</v>
      </c>
    </row>
    <row r="5219" spans="1:7">
      <c r="A5219">
        <v>11892</v>
      </c>
      <c r="B5219" t="s">
        <v>7448</v>
      </c>
      <c r="C5219" t="s">
        <v>7437</v>
      </c>
      <c r="D5219">
        <v>0.8</v>
      </c>
      <c r="E5219" t="s">
        <v>107</v>
      </c>
      <c r="F5219" t="s">
        <v>7247</v>
      </c>
      <c r="G5219">
        <v>2</v>
      </c>
    </row>
    <row r="5220" spans="1:7">
      <c r="A5220">
        <v>844</v>
      </c>
      <c r="B5220" t="s">
        <v>12062</v>
      </c>
      <c r="C5220" t="s">
        <v>12054</v>
      </c>
      <c r="D5220">
        <v>0.8</v>
      </c>
      <c r="E5220" t="s">
        <v>80</v>
      </c>
      <c r="F5220" t="s">
        <v>11921</v>
      </c>
      <c r="G5220">
        <v>3</v>
      </c>
    </row>
    <row r="5221" spans="1:7">
      <c r="A5221">
        <v>845</v>
      </c>
      <c r="B5221" t="s">
        <v>3534</v>
      </c>
      <c r="C5221" t="s">
        <v>17561</v>
      </c>
      <c r="D5221">
        <v>0.6</v>
      </c>
      <c r="E5221" t="s">
        <v>135</v>
      </c>
      <c r="F5221" t="s">
        <v>11295</v>
      </c>
      <c r="G5221">
        <v>1</v>
      </c>
    </row>
    <row r="5222" spans="1:7">
      <c r="A5222">
        <v>4383</v>
      </c>
      <c r="B5222" t="s">
        <v>3534</v>
      </c>
      <c r="C5222" t="s">
        <v>3516</v>
      </c>
      <c r="D5222">
        <v>0.8</v>
      </c>
      <c r="E5222" t="s">
        <v>40</v>
      </c>
      <c r="F5222" t="s">
        <v>3381</v>
      </c>
      <c r="G5222">
        <v>1</v>
      </c>
    </row>
    <row r="5223" spans="1:7">
      <c r="A5223">
        <v>4384</v>
      </c>
      <c r="B5223" t="s">
        <v>276</v>
      </c>
      <c r="C5223" t="s">
        <v>17745</v>
      </c>
      <c r="D5223">
        <v>0.01</v>
      </c>
      <c r="E5223" t="s">
        <v>80</v>
      </c>
      <c r="F5223" t="s">
        <v>68</v>
      </c>
      <c r="G5223">
        <v>6</v>
      </c>
    </row>
    <row r="5224" spans="1:7">
      <c r="A5224">
        <v>11212</v>
      </c>
      <c r="B5224" t="s">
        <v>510</v>
      </c>
      <c r="C5224" t="s">
        <v>16838</v>
      </c>
      <c r="D5224">
        <v>0.1</v>
      </c>
      <c r="E5224" t="s">
        <v>89</v>
      </c>
      <c r="F5224" t="s">
        <v>499</v>
      </c>
      <c r="G5224">
        <v>1</v>
      </c>
    </row>
    <row r="5225" spans="1:7">
      <c r="A5225">
        <v>4765</v>
      </c>
      <c r="B5225" t="s">
        <v>510</v>
      </c>
      <c r="C5225" t="s">
        <v>511</v>
      </c>
      <c r="D5225">
        <v>0.01</v>
      </c>
      <c r="E5225" t="s">
        <v>89</v>
      </c>
      <c r="F5225" t="s">
        <v>499</v>
      </c>
      <c r="G5225">
        <v>4</v>
      </c>
    </row>
    <row r="5226" spans="1:7">
      <c r="A5226">
        <v>4766</v>
      </c>
      <c r="B5226" t="s">
        <v>8626</v>
      </c>
      <c r="C5226" t="s">
        <v>8622</v>
      </c>
      <c r="D5226">
        <v>0.01</v>
      </c>
      <c r="E5226" t="s">
        <v>89</v>
      </c>
      <c r="F5226" t="s">
        <v>8594</v>
      </c>
      <c r="G5226">
        <v>1</v>
      </c>
    </row>
    <row r="5227" spans="1:7">
      <c r="A5227">
        <v>4767</v>
      </c>
      <c r="B5227" t="s">
        <v>565</v>
      </c>
      <c r="C5227" t="s">
        <v>557</v>
      </c>
      <c r="D5227">
        <v>0.01</v>
      </c>
      <c r="E5227" t="s">
        <v>166</v>
      </c>
      <c r="F5227" t="s">
        <v>499</v>
      </c>
      <c r="G5227">
        <v>4</v>
      </c>
    </row>
    <row r="5228" spans="1:7">
      <c r="A5228">
        <v>5126</v>
      </c>
      <c r="B5228" t="s">
        <v>17746</v>
      </c>
      <c r="C5228" t="s">
        <v>1956</v>
      </c>
      <c r="D5228">
        <v>0.01</v>
      </c>
      <c r="F5228" t="s">
        <v>1778</v>
      </c>
      <c r="G5228">
        <v>3</v>
      </c>
    </row>
    <row r="5229" spans="1:7">
      <c r="A5229">
        <v>5127</v>
      </c>
      <c r="B5229" t="s">
        <v>8692</v>
      </c>
      <c r="C5229" t="s">
        <v>8693</v>
      </c>
      <c r="D5229">
        <v>0.01</v>
      </c>
      <c r="F5229" t="s">
        <v>8594</v>
      </c>
      <c r="G5229">
        <v>1</v>
      </c>
    </row>
    <row r="5230" spans="1:7">
      <c r="A5230">
        <v>5466</v>
      </c>
      <c r="B5230" t="s">
        <v>8408</v>
      </c>
      <c r="C5230" t="s">
        <v>17223</v>
      </c>
      <c r="D5230">
        <v>0.5</v>
      </c>
      <c r="E5230" t="s">
        <v>89</v>
      </c>
      <c r="F5230" t="s">
        <v>4512</v>
      </c>
      <c r="G5230">
        <v>5</v>
      </c>
    </row>
    <row r="5231" spans="1:7">
      <c r="A5231">
        <v>5465</v>
      </c>
      <c r="B5231" t="s">
        <v>8408</v>
      </c>
      <c r="C5231" t="s">
        <v>5317</v>
      </c>
      <c r="D5231">
        <v>0.6</v>
      </c>
      <c r="E5231" t="s">
        <v>80</v>
      </c>
      <c r="F5231" t="s">
        <v>4512</v>
      </c>
      <c r="G5231">
        <v>5</v>
      </c>
    </row>
    <row r="5232" spans="1:7">
      <c r="A5232">
        <v>6649</v>
      </c>
      <c r="B5232" t="s">
        <v>8408</v>
      </c>
      <c r="C5232" t="s">
        <v>8409</v>
      </c>
      <c r="D5232">
        <v>0.8</v>
      </c>
      <c r="E5232" t="s">
        <v>80</v>
      </c>
      <c r="F5232" t="s">
        <v>8093</v>
      </c>
      <c r="G5232">
        <v>5</v>
      </c>
    </row>
    <row r="5233" spans="1:7">
      <c r="A5233">
        <v>5468</v>
      </c>
      <c r="B5233" t="s">
        <v>7690</v>
      </c>
      <c r="C5233" t="s">
        <v>7681</v>
      </c>
      <c r="D5233">
        <v>0.8</v>
      </c>
      <c r="F5233" t="s">
        <v>7247</v>
      </c>
      <c r="G5233">
        <v>5</v>
      </c>
    </row>
    <row r="5234" spans="1:7">
      <c r="A5234">
        <v>5467</v>
      </c>
      <c r="B5234" t="s">
        <v>7690</v>
      </c>
      <c r="C5234" t="s">
        <v>16775</v>
      </c>
      <c r="D5234">
        <v>0.01</v>
      </c>
      <c r="F5234" t="s">
        <v>15396</v>
      </c>
      <c r="G5234">
        <v>5</v>
      </c>
    </row>
    <row r="5235" spans="1:7">
      <c r="A5235">
        <v>1314</v>
      </c>
      <c r="B5235" t="s">
        <v>7542</v>
      </c>
      <c r="C5235" t="s">
        <v>7536</v>
      </c>
      <c r="D5235">
        <v>0.01</v>
      </c>
      <c r="E5235" t="s">
        <v>107</v>
      </c>
      <c r="F5235" t="s">
        <v>7247</v>
      </c>
      <c r="G5235">
        <v>3</v>
      </c>
    </row>
    <row r="5236" spans="1:7">
      <c r="A5236">
        <v>7267</v>
      </c>
      <c r="B5236" t="s">
        <v>17747</v>
      </c>
      <c r="C5236" t="s">
        <v>16109</v>
      </c>
      <c r="D5236">
        <v>0.8</v>
      </c>
      <c r="E5236" t="s">
        <v>67</v>
      </c>
      <c r="F5236" t="s">
        <v>12660</v>
      </c>
      <c r="G5236">
        <v>2</v>
      </c>
    </row>
    <row r="5237" spans="1:7">
      <c r="A5237">
        <v>5750</v>
      </c>
      <c r="B5237" t="s">
        <v>2218</v>
      </c>
      <c r="C5237" t="s">
        <v>2234</v>
      </c>
      <c r="D5237">
        <v>0.01</v>
      </c>
      <c r="E5237" t="s">
        <v>89</v>
      </c>
      <c r="F5237" t="s">
        <v>2210</v>
      </c>
      <c r="G5237">
        <v>1</v>
      </c>
    </row>
    <row r="5238" spans="1:7">
      <c r="A5238">
        <v>6135</v>
      </c>
      <c r="B5238" t="s">
        <v>6116</v>
      </c>
      <c r="C5238" t="s">
        <v>6111</v>
      </c>
      <c r="D5238">
        <v>0.01</v>
      </c>
      <c r="E5238" t="s">
        <v>40</v>
      </c>
      <c r="F5238" t="s">
        <v>5790</v>
      </c>
      <c r="G5238">
        <v>3</v>
      </c>
    </row>
    <row r="5239" spans="1:7">
      <c r="A5239">
        <v>6136</v>
      </c>
      <c r="B5239" t="s">
        <v>6116</v>
      </c>
      <c r="C5239" t="s">
        <v>18364</v>
      </c>
      <c r="D5239">
        <v>0.01</v>
      </c>
      <c r="E5239" t="s">
        <v>40</v>
      </c>
      <c r="F5239" t="s">
        <v>15389</v>
      </c>
      <c r="G5239">
        <v>3</v>
      </c>
    </row>
    <row r="5240" spans="1:7">
      <c r="A5240">
        <v>1463</v>
      </c>
      <c r="B5240" t="s">
        <v>7530</v>
      </c>
      <c r="C5240" t="s">
        <v>7531</v>
      </c>
      <c r="D5240">
        <v>0.01</v>
      </c>
      <c r="E5240" t="s">
        <v>89</v>
      </c>
      <c r="F5240" t="s">
        <v>7247</v>
      </c>
      <c r="G5240">
        <v>3</v>
      </c>
    </row>
    <row r="5241" spans="1:7">
      <c r="A5241">
        <v>6137</v>
      </c>
      <c r="B5241" t="s">
        <v>7530</v>
      </c>
      <c r="C5241" t="s">
        <v>16478</v>
      </c>
      <c r="D5241">
        <v>0.01</v>
      </c>
      <c r="E5241" t="s">
        <v>89</v>
      </c>
      <c r="F5241" t="s">
        <v>15396</v>
      </c>
      <c r="G5241">
        <v>3</v>
      </c>
    </row>
    <row r="5242" spans="1:7">
      <c r="A5242">
        <v>6350</v>
      </c>
      <c r="B5242" t="s">
        <v>7182</v>
      </c>
      <c r="C5242" t="s">
        <v>16827</v>
      </c>
      <c r="D5242">
        <v>0.01</v>
      </c>
      <c r="E5242" t="s">
        <v>107</v>
      </c>
      <c r="F5242" t="s">
        <v>15396</v>
      </c>
      <c r="G5242">
        <v>7</v>
      </c>
    </row>
    <row r="5243" spans="1:7">
      <c r="A5243">
        <v>1618</v>
      </c>
      <c r="B5243" t="s">
        <v>11724</v>
      </c>
      <c r="C5243" t="s">
        <v>11721</v>
      </c>
      <c r="D5243">
        <v>0.01</v>
      </c>
      <c r="E5243" t="s">
        <v>40</v>
      </c>
      <c r="F5243" t="s">
        <v>11649</v>
      </c>
      <c r="G5243">
        <v>4</v>
      </c>
    </row>
    <row r="5244" spans="1:7">
      <c r="A5244">
        <v>1978</v>
      </c>
      <c r="B5244" t="s">
        <v>2165</v>
      </c>
      <c r="C5244" t="s">
        <v>2166</v>
      </c>
      <c r="D5244">
        <v>0.8</v>
      </c>
      <c r="E5244" t="s">
        <v>67</v>
      </c>
      <c r="F5244" t="s">
        <v>1975</v>
      </c>
      <c r="G5244">
        <v>8</v>
      </c>
    </row>
    <row r="5245" spans="1:7">
      <c r="A5245">
        <v>580</v>
      </c>
      <c r="B5245" t="s">
        <v>11084</v>
      </c>
      <c r="C5245" t="s">
        <v>18541</v>
      </c>
      <c r="D5245">
        <v>0.1</v>
      </c>
      <c r="E5245" t="s">
        <v>49</v>
      </c>
      <c r="F5245" t="s">
        <v>10625</v>
      </c>
      <c r="G5245">
        <v>6</v>
      </c>
    </row>
    <row r="5246" spans="1:7">
      <c r="A5246">
        <v>11213</v>
      </c>
      <c r="B5246" t="s">
        <v>11084</v>
      </c>
      <c r="C5246" t="s">
        <v>11086</v>
      </c>
      <c r="D5246">
        <v>0.1</v>
      </c>
      <c r="E5246" t="s">
        <v>49</v>
      </c>
      <c r="F5246" t="s">
        <v>10625</v>
      </c>
      <c r="G5246">
        <v>7</v>
      </c>
    </row>
    <row r="5247" spans="1:7">
      <c r="A5247">
        <v>3949</v>
      </c>
      <c r="B5247" t="s">
        <v>4748</v>
      </c>
      <c r="C5247" t="s">
        <v>4879</v>
      </c>
      <c r="D5247">
        <v>0.8</v>
      </c>
      <c r="E5247" t="s">
        <v>80</v>
      </c>
      <c r="F5247" t="s">
        <v>4512</v>
      </c>
      <c r="G5247">
        <v>3</v>
      </c>
    </row>
    <row r="5248" spans="1:7">
      <c r="A5248">
        <v>3950</v>
      </c>
      <c r="B5248" t="s">
        <v>10184</v>
      </c>
      <c r="C5248" t="s">
        <v>10186</v>
      </c>
      <c r="D5248">
        <v>0.1</v>
      </c>
      <c r="E5248" t="s">
        <v>49</v>
      </c>
      <c r="F5248" t="s">
        <v>10160</v>
      </c>
      <c r="G5248">
        <v>1</v>
      </c>
    </row>
    <row r="5249" spans="1:7">
      <c r="A5249">
        <v>3951</v>
      </c>
      <c r="B5249" t="s">
        <v>10184</v>
      </c>
      <c r="C5249" t="s">
        <v>8133</v>
      </c>
      <c r="D5249">
        <v>0.8</v>
      </c>
      <c r="E5249" t="s">
        <v>49</v>
      </c>
      <c r="F5249" t="s">
        <v>8093</v>
      </c>
      <c r="G5249">
        <v>1</v>
      </c>
    </row>
    <row r="5250" spans="1:7">
      <c r="A5250">
        <v>3952</v>
      </c>
      <c r="B5250" t="s">
        <v>10184</v>
      </c>
      <c r="C5250" t="s">
        <v>18503</v>
      </c>
      <c r="D5250">
        <v>0.1</v>
      </c>
      <c r="E5250" t="s">
        <v>49</v>
      </c>
      <c r="F5250" t="s">
        <v>15103</v>
      </c>
      <c r="G5250">
        <v>1</v>
      </c>
    </row>
    <row r="5251" spans="1:7">
      <c r="A5251">
        <v>3953</v>
      </c>
      <c r="B5251" t="s">
        <v>17749</v>
      </c>
      <c r="C5251" t="s">
        <v>16258</v>
      </c>
      <c r="D5251">
        <v>0.01</v>
      </c>
      <c r="E5251" t="s">
        <v>74</v>
      </c>
      <c r="F5251" t="s">
        <v>15216</v>
      </c>
      <c r="G5251">
        <v>4</v>
      </c>
    </row>
    <row r="5252" spans="1:7">
      <c r="A5252">
        <v>4385</v>
      </c>
      <c r="B5252" t="s">
        <v>448</v>
      </c>
      <c r="C5252" t="s">
        <v>439</v>
      </c>
      <c r="D5252">
        <v>0.01</v>
      </c>
      <c r="E5252" t="s">
        <v>49</v>
      </c>
      <c r="F5252" t="s">
        <v>68</v>
      </c>
      <c r="G5252">
        <v>3</v>
      </c>
    </row>
    <row r="5253" spans="1:7">
      <c r="A5253">
        <v>846</v>
      </c>
      <c r="B5253" t="s">
        <v>4061</v>
      </c>
      <c r="C5253" t="s">
        <v>16487</v>
      </c>
      <c r="D5253">
        <v>0.6</v>
      </c>
      <c r="E5253" t="s">
        <v>107</v>
      </c>
      <c r="F5253" t="s">
        <v>11295</v>
      </c>
      <c r="G5253">
        <v>5</v>
      </c>
    </row>
    <row r="5254" spans="1:7">
      <c r="A5254">
        <v>4386</v>
      </c>
      <c r="B5254" t="s">
        <v>4061</v>
      </c>
      <c r="C5254" t="s">
        <v>4042</v>
      </c>
      <c r="D5254">
        <v>0.8</v>
      </c>
      <c r="E5254" t="s">
        <v>107</v>
      </c>
      <c r="F5254" t="s">
        <v>3381</v>
      </c>
      <c r="G5254">
        <v>5</v>
      </c>
    </row>
    <row r="5255" spans="1:7">
      <c r="A5255">
        <v>5128</v>
      </c>
      <c r="B5255" t="s">
        <v>1684</v>
      </c>
      <c r="C5255" t="s">
        <v>1677</v>
      </c>
      <c r="D5255">
        <v>0.8</v>
      </c>
      <c r="E5255" t="s">
        <v>80</v>
      </c>
      <c r="F5255" t="s">
        <v>1331</v>
      </c>
      <c r="G5255">
        <v>8</v>
      </c>
    </row>
    <row r="5256" spans="1:7">
      <c r="A5256">
        <v>5130</v>
      </c>
      <c r="B5256" t="s">
        <v>5820</v>
      </c>
      <c r="C5256" t="s">
        <v>5821</v>
      </c>
      <c r="D5256">
        <v>0.01</v>
      </c>
      <c r="E5256" t="s">
        <v>107</v>
      </c>
      <c r="F5256" t="s">
        <v>5790</v>
      </c>
      <c r="G5256">
        <v>1</v>
      </c>
    </row>
    <row r="5257" spans="1:7">
      <c r="A5257">
        <v>5129</v>
      </c>
      <c r="B5257" t="s">
        <v>5820</v>
      </c>
      <c r="C5257" t="s">
        <v>16603</v>
      </c>
      <c r="D5257">
        <v>0.01</v>
      </c>
      <c r="E5257" t="s">
        <v>107</v>
      </c>
      <c r="F5257" t="s">
        <v>14655</v>
      </c>
      <c r="G5257">
        <v>1</v>
      </c>
    </row>
    <row r="5258" spans="1:7">
      <c r="A5258">
        <v>6351</v>
      </c>
      <c r="B5258" t="s">
        <v>5500</v>
      </c>
      <c r="C5258" t="s">
        <v>5490</v>
      </c>
      <c r="D5258">
        <v>0.01</v>
      </c>
      <c r="E5258" t="s">
        <v>80</v>
      </c>
      <c r="F5258" t="s">
        <v>4512</v>
      </c>
      <c r="G5258">
        <v>7</v>
      </c>
    </row>
    <row r="5259" spans="1:7">
      <c r="A5259">
        <v>7997</v>
      </c>
      <c r="B5259" t="s">
        <v>8301</v>
      </c>
      <c r="C5259" t="s">
        <v>17750</v>
      </c>
      <c r="D5259">
        <v>0.6</v>
      </c>
      <c r="E5259" t="s">
        <v>107</v>
      </c>
      <c r="F5259" t="s">
        <v>17751</v>
      </c>
      <c r="G5259">
        <v>4</v>
      </c>
    </row>
    <row r="5260" spans="1:7">
      <c r="A5260">
        <v>11214</v>
      </c>
      <c r="B5260" t="s">
        <v>8301</v>
      </c>
      <c r="C5260" t="s">
        <v>16920</v>
      </c>
      <c r="D5260">
        <v>0.1</v>
      </c>
      <c r="E5260" t="s">
        <v>107</v>
      </c>
      <c r="F5260" t="s">
        <v>4963</v>
      </c>
      <c r="G5260">
        <v>1</v>
      </c>
    </row>
    <row r="5261" spans="1:7">
      <c r="A5261">
        <v>2120</v>
      </c>
      <c r="B5261" t="s">
        <v>8301</v>
      </c>
      <c r="C5261" t="s">
        <v>5041</v>
      </c>
      <c r="D5261">
        <v>0.6</v>
      </c>
      <c r="E5261" t="s">
        <v>107</v>
      </c>
      <c r="F5261" t="s">
        <v>4963</v>
      </c>
      <c r="G5261">
        <v>4</v>
      </c>
    </row>
    <row r="5262" spans="1:7">
      <c r="A5262">
        <v>6650</v>
      </c>
      <c r="B5262" t="s">
        <v>8301</v>
      </c>
      <c r="C5262" t="s">
        <v>8302</v>
      </c>
      <c r="D5262">
        <v>0.8</v>
      </c>
      <c r="E5262" t="s">
        <v>107</v>
      </c>
      <c r="F5262" t="s">
        <v>8277</v>
      </c>
      <c r="G5262">
        <v>4</v>
      </c>
    </row>
    <row r="5263" spans="1:7">
      <c r="A5263">
        <v>3132</v>
      </c>
      <c r="B5263" t="s">
        <v>13992</v>
      </c>
      <c r="C5263" t="s">
        <v>12928</v>
      </c>
      <c r="D5263">
        <v>0.01</v>
      </c>
      <c r="F5263" t="s">
        <v>12660</v>
      </c>
      <c r="G5263">
        <v>5</v>
      </c>
    </row>
    <row r="5264" spans="1:7">
      <c r="A5264">
        <v>453</v>
      </c>
      <c r="B5264" t="s">
        <v>2908</v>
      </c>
      <c r="C5264" t="s">
        <v>2905</v>
      </c>
      <c r="D5264">
        <v>0.01</v>
      </c>
      <c r="E5264" t="s">
        <v>80</v>
      </c>
      <c r="F5264" t="s">
        <v>2900</v>
      </c>
      <c r="G5264">
        <v>1</v>
      </c>
    </row>
    <row r="5265" spans="1:7">
      <c r="A5265">
        <v>3133</v>
      </c>
      <c r="B5265" t="s">
        <v>2908</v>
      </c>
      <c r="C5265" t="s">
        <v>16220</v>
      </c>
      <c r="D5265">
        <v>0.01</v>
      </c>
      <c r="E5265" t="s">
        <v>80</v>
      </c>
      <c r="F5265" t="s">
        <v>14655</v>
      </c>
      <c r="G5265">
        <v>1</v>
      </c>
    </row>
    <row r="5266" spans="1:7">
      <c r="A5266">
        <v>581</v>
      </c>
      <c r="B5266" t="s">
        <v>13035</v>
      </c>
      <c r="C5266" t="s">
        <v>13027</v>
      </c>
      <c r="D5266">
        <v>0.01</v>
      </c>
      <c r="E5266" t="s">
        <v>74</v>
      </c>
      <c r="F5266" t="s">
        <v>13028</v>
      </c>
      <c r="G5266">
        <v>1</v>
      </c>
    </row>
    <row r="5267" spans="1:7">
      <c r="A5267">
        <v>3507</v>
      </c>
      <c r="B5267" t="s">
        <v>1987</v>
      </c>
      <c r="C5267" t="s">
        <v>2174</v>
      </c>
      <c r="D5267">
        <v>0.01</v>
      </c>
      <c r="E5267" t="s">
        <v>80</v>
      </c>
      <c r="F5267" t="s">
        <v>1975</v>
      </c>
      <c r="G5267">
        <v>8</v>
      </c>
    </row>
    <row r="5268" spans="1:7">
      <c r="A5268">
        <v>7202</v>
      </c>
      <c r="B5268" t="s">
        <v>628</v>
      </c>
      <c r="C5268" t="s">
        <v>606</v>
      </c>
      <c r="D5268">
        <v>0.8</v>
      </c>
      <c r="E5268" t="s">
        <v>203</v>
      </c>
      <c r="F5268" t="s">
        <v>499</v>
      </c>
      <c r="G5268">
        <v>4</v>
      </c>
    </row>
    <row r="5269" spans="1:7">
      <c r="A5269">
        <v>582</v>
      </c>
      <c r="B5269" t="s">
        <v>7579</v>
      </c>
      <c r="C5269" t="s">
        <v>7574</v>
      </c>
      <c r="D5269">
        <v>0.8</v>
      </c>
      <c r="E5269" t="s">
        <v>166</v>
      </c>
      <c r="F5269" t="s">
        <v>7247</v>
      </c>
      <c r="G5269">
        <v>3</v>
      </c>
    </row>
    <row r="5270" spans="1:7">
      <c r="A5270">
        <v>3508</v>
      </c>
      <c r="B5270" t="s">
        <v>7579</v>
      </c>
      <c r="C5270" t="s">
        <v>18379</v>
      </c>
      <c r="D5270">
        <v>0.8</v>
      </c>
      <c r="E5270" t="s">
        <v>40</v>
      </c>
      <c r="F5270" t="s">
        <v>15396</v>
      </c>
      <c r="G5270">
        <v>3</v>
      </c>
    </row>
    <row r="5271" spans="1:7">
      <c r="A5271">
        <v>3954</v>
      </c>
      <c r="B5271" t="s">
        <v>4640</v>
      </c>
      <c r="C5271" t="s">
        <v>4636</v>
      </c>
      <c r="D5271">
        <v>0.8</v>
      </c>
      <c r="E5271" t="s">
        <v>166</v>
      </c>
      <c r="F5271" t="s">
        <v>4512</v>
      </c>
      <c r="G5271">
        <v>1</v>
      </c>
    </row>
    <row r="5272" spans="1:7">
      <c r="A5272">
        <v>716</v>
      </c>
      <c r="B5272" t="s">
        <v>17752</v>
      </c>
      <c r="C5272" t="s">
        <v>3366</v>
      </c>
      <c r="D5272">
        <v>0.01</v>
      </c>
      <c r="E5272" t="s">
        <v>107</v>
      </c>
      <c r="F5272" t="s">
        <v>3135</v>
      </c>
      <c r="G5272">
        <v>8</v>
      </c>
    </row>
    <row r="5273" spans="1:7">
      <c r="A5273">
        <v>3955</v>
      </c>
      <c r="B5273" t="s">
        <v>17752</v>
      </c>
      <c r="C5273" t="s">
        <v>5621</v>
      </c>
      <c r="D5273">
        <v>0.8</v>
      </c>
      <c r="E5273" t="s">
        <v>107</v>
      </c>
      <c r="F5273" t="s">
        <v>4963</v>
      </c>
      <c r="G5273">
        <v>8</v>
      </c>
    </row>
    <row r="5274" spans="1:7">
      <c r="A5274">
        <v>11215</v>
      </c>
      <c r="B5274" t="s">
        <v>2171</v>
      </c>
      <c r="C5274" t="s">
        <v>16412</v>
      </c>
      <c r="D5274">
        <v>0.1</v>
      </c>
      <c r="E5274" t="s">
        <v>67</v>
      </c>
      <c r="F5274" t="s">
        <v>15441</v>
      </c>
      <c r="G5274">
        <v>8</v>
      </c>
    </row>
    <row r="5275" spans="1:7">
      <c r="A5275">
        <v>3957</v>
      </c>
      <c r="B5275" t="s">
        <v>2171</v>
      </c>
      <c r="C5275" t="s">
        <v>17753</v>
      </c>
      <c r="D5275">
        <v>0.01</v>
      </c>
      <c r="E5275" t="s">
        <v>67</v>
      </c>
      <c r="F5275" t="s">
        <v>15338</v>
      </c>
      <c r="G5275">
        <v>8</v>
      </c>
    </row>
    <row r="5276" spans="1:7">
      <c r="A5276">
        <v>3956</v>
      </c>
      <c r="B5276" t="s">
        <v>2171</v>
      </c>
      <c r="C5276" t="s">
        <v>2166</v>
      </c>
      <c r="D5276">
        <v>0.01</v>
      </c>
      <c r="E5276" t="s">
        <v>67</v>
      </c>
      <c r="F5276" t="s">
        <v>1975</v>
      </c>
      <c r="G5276">
        <v>8</v>
      </c>
    </row>
    <row r="5277" spans="1:7">
      <c r="A5277">
        <v>3958</v>
      </c>
      <c r="B5277" t="s">
        <v>12955</v>
      </c>
      <c r="C5277" t="s">
        <v>12951</v>
      </c>
      <c r="D5277">
        <v>0.1</v>
      </c>
      <c r="E5277" t="s">
        <v>203</v>
      </c>
      <c r="F5277" t="s">
        <v>12660</v>
      </c>
      <c r="G5277">
        <v>5</v>
      </c>
    </row>
    <row r="5278" spans="1:7">
      <c r="A5278">
        <v>3959</v>
      </c>
      <c r="B5278" t="s">
        <v>773</v>
      </c>
      <c r="C5278" t="s">
        <v>17754</v>
      </c>
      <c r="D5278">
        <v>0.01</v>
      </c>
      <c r="E5278" t="s">
        <v>74</v>
      </c>
      <c r="F5278" t="s">
        <v>68</v>
      </c>
      <c r="G5278">
        <v>6</v>
      </c>
    </row>
    <row r="5279" spans="1:7">
      <c r="A5279">
        <v>11216</v>
      </c>
      <c r="B5279" t="s">
        <v>773</v>
      </c>
      <c r="C5279" t="s">
        <v>774</v>
      </c>
      <c r="D5279">
        <v>0.1</v>
      </c>
      <c r="E5279" t="s">
        <v>74</v>
      </c>
      <c r="F5279" t="s">
        <v>68</v>
      </c>
      <c r="G5279">
        <v>7</v>
      </c>
    </row>
    <row r="5280" spans="1:7">
      <c r="A5280">
        <v>3960</v>
      </c>
      <c r="B5280" t="s">
        <v>8066</v>
      </c>
      <c r="C5280" t="s">
        <v>16248</v>
      </c>
      <c r="D5280">
        <v>0.8</v>
      </c>
      <c r="E5280" t="s">
        <v>107</v>
      </c>
      <c r="F5280" t="s">
        <v>14771</v>
      </c>
      <c r="G5280">
        <v>7</v>
      </c>
    </row>
    <row r="5281" spans="1:7">
      <c r="A5281">
        <v>3961</v>
      </c>
      <c r="B5281" t="s">
        <v>6753</v>
      </c>
      <c r="C5281" t="s">
        <v>8982</v>
      </c>
      <c r="D5281">
        <v>0.01</v>
      </c>
      <c r="E5281" t="s">
        <v>80</v>
      </c>
      <c r="F5281" t="s">
        <v>8594</v>
      </c>
      <c r="G5281">
        <v>5</v>
      </c>
    </row>
    <row r="5282" spans="1:7">
      <c r="A5282">
        <v>7323</v>
      </c>
      <c r="B5282" t="s">
        <v>2700</v>
      </c>
      <c r="C5282" t="s">
        <v>16229</v>
      </c>
      <c r="D5282">
        <v>0.8</v>
      </c>
      <c r="E5282" t="s">
        <v>80</v>
      </c>
      <c r="F5282" t="s">
        <v>13028</v>
      </c>
      <c r="G5282">
        <v>1</v>
      </c>
    </row>
    <row r="5283" spans="1:7">
      <c r="A5283">
        <v>847</v>
      </c>
      <c r="B5283" t="s">
        <v>1175</v>
      </c>
      <c r="C5283" t="s">
        <v>18542</v>
      </c>
      <c r="D5283">
        <v>0.01</v>
      </c>
      <c r="E5283" t="s">
        <v>40</v>
      </c>
      <c r="F5283" t="s">
        <v>14681</v>
      </c>
      <c r="G5283">
        <v>2</v>
      </c>
    </row>
    <row r="5284" spans="1:7">
      <c r="A5284">
        <v>11217</v>
      </c>
      <c r="B5284" t="s">
        <v>1175</v>
      </c>
      <c r="C5284" t="s">
        <v>4858</v>
      </c>
      <c r="D5284">
        <v>0.1</v>
      </c>
      <c r="E5284" t="s">
        <v>40</v>
      </c>
      <c r="F5284" t="s">
        <v>4512</v>
      </c>
      <c r="G5284">
        <v>2</v>
      </c>
    </row>
    <row r="5285" spans="1:7">
      <c r="A5285">
        <v>11218</v>
      </c>
      <c r="B5285" t="s">
        <v>9817</v>
      </c>
      <c r="C5285" t="s">
        <v>16929</v>
      </c>
      <c r="D5285">
        <v>0.1</v>
      </c>
      <c r="E5285" t="s">
        <v>74</v>
      </c>
      <c r="F5285" t="s">
        <v>9799</v>
      </c>
      <c r="G5285">
        <v>1</v>
      </c>
    </row>
    <row r="5286" spans="1:7">
      <c r="A5286">
        <v>4387</v>
      </c>
      <c r="B5286" t="s">
        <v>9817</v>
      </c>
      <c r="C5286" t="s">
        <v>9804</v>
      </c>
      <c r="D5286">
        <v>0.01</v>
      </c>
      <c r="E5286" t="s">
        <v>74</v>
      </c>
      <c r="F5286" t="s">
        <v>9799</v>
      </c>
      <c r="G5286">
        <v>4</v>
      </c>
    </row>
    <row r="5287" spans="1:7">
      <c r="A5287">
        <v>848</v>
      </c>
      <c r="B5287" t="s">
        <v>4784</v>
      </c>
      <c r="C5287" t="s">
        <v>3008</v>
      </c>
      <c r="D5287">
        <v>0.6</v>
      </c>
      <c r="E5287" t="s">
        <v>107</v>
      </c>
      <c r="F5287" t="s">
        <v>2900</v>
      </c>
      <c r="G5287">
        <v>2</v>
      </c>
    </row>
    <row r="5288" spans="1:7">
      <c r="A5288">
        <v>4389</v>
      </c>
      <c r="B5288" t="s">
        <v>4784</v>
      </c>
      <c r="C5288" t="s">
        <v>17756</v>
      </c>
      <c r="D5288">
        <v>0.01</v>
      </c>
      <c r="E5288" t="s">
        <v>107</v>
      </c>
      <c r="F5288" t="s">
        <v>16332</v>
      </c>
      <c r="G5288">
        <v>2</v>
      </c>
    </row>
    <row r="5289" spans="1:7">
      <c r="A5289">
        <v>4388</v>
      </c>
      <c r="B5289" t="s">
        <v>4784</v>
      </c>
      <c r="C5289" t="s">
        <v>4776</v>
      </c>
      <c r="D5289">
        <v>0.8</v>
      </c>
      <c r="E5289" t="s">
        <v>107</v>
      </c>
      <c r="F5289" t="s">
        <v>4512</v>
      </c>
      <c r="G5289">
        <v>2</v>
      </c>
    </row>
    <row r="5290" spans="1:7">
      <c r="A5290">
        <v>849</v>
      </c>
      <c r="B5290" t="s">
        <v>12060</v>
      </c>
      <c r="C5290" t="s">
        <v>7423</v>
      </c>
      <c r="D5290">
        <v>0.1</v>
      </c>
      <c r="E5290" t="s">
        <v>80</v>
      </c>
      <c r="F5290" t="s">
        <v>7247</v>
      </c>
      <c r="G5290">
        <v>2</v>
      </c>
    </row>
    <row r="5291" spans="1:7">
      <c r="A5291">
        <v>11663</v>
      </c>
      <c r="B5291" t="s">
        <v>9558</v>
      </c>
      <c r="C5291" t="s">
        <v>9548</v>
      </c>
      <c r="D5291">
        <v>0.1</v>
      </c>
      <c r="E5291" t="s">
        <v>80</v>
      </c>
      <c r="F5291" t="s">
        <v>9536</v>
      </c>
      <c r="G5291">
        <v>1</v>
      </c>
    </row>
    <row r="5292" spans="1:7">
      <c r="A5292">
        <v>4390</v>
      </c>
      <c r="B5292" t="s">
        <v>9558</v>
      </c>
      <c r="C5292" t="s">
        <v>79</v>
      </c>
      <c r="D5292">
        <v>0.01</v>
      </c>
      <c r="E5292" t="s">
        <v>80</v>
      </c>
      <c r="F5292" t="s">
        <v>68</v>
      </c>
      <c r="G5292">
        <v>1</v>
      </c>
    </row>
    <row r="5293" spans="1:7">
      <c r="A5293">
        <v>4391</v>
      </c>
      <c r="B5293" t="s">
        <v>332</v>
      </c>
      <c r="C5293" t="s">
        <v>328</v>
      </c>
      <c r="D5293">
        <v>0.1</v>
      </c>
      <c r="E5293" t="s">
        <v>166</v>
      </c>
      <c r="F5293" t="s">
        <v>68</v>
      </c>
      <c r="G5293">
        <v>2</v>
      </c>
    </row>
    <row r="5294" spans="1:7">
      <c r="A5294">
        <v>6736</v>
      </c>
      <c r="B5294" t="s">
        <v>6569</v>
      </c>
      <c r="C5294" t="s">
        <v>6563</v>
      </c>
      <c r="D5294">
        <v>0.8</v>
      </c>
      <c r="E5294" t="s">
        <v>203</v>
      </c>
      <c r="F5294" t="s">
        <v>6139</v>
      </c>
      <c r="G5294">
        <v>8</v>
      </c>
    </row>
    <row r="5295" spans="1:7">
      <c r="A5295">
        <v>6737</v>
      </c>
      <c r="B5295" t="s">
        <v>6569</v>
      </c>
      <c r="C5295" t="s">
        <v>9412</v>
      </c>
      <c r="D5295">
        <v>0.6</v>
      </c>
      <c r="E5295" t="s">
        <v>74</v>
      </c>
      <c r="F5295" t="s">
        <v>9136</v>
      </c>
      <c r="G5295">
        <v>5</v>
      </c>
    </row>
    <row r="5296" spans="1:7">
      <c r="A5296">
        <v>11220</v>
      </c>
      <c r="B5296" t="s">
        <v>3426</v>
      </c>
      <c r="C5296" t="s">
        <v>4554</v>
      </c>
      <c r="D5296">
        <v>0.1</v>
      </c>
      <c r="E5296" t="s">
        <v>89</v>
      </c>
      <c r="F5296" t="s">
        <v>4512</v>
      </c>
      <c r="G5296">
        <v>1</v>
      </c>
    </row>
    <row r="5297" spans="1:7">
      <c r="A5297">
        <v>4392</v>
      </c>
      <c r="B5297" t="s">
        <v>3426</v>
      </c>
      <c r="C5297" t="s">
        <v>3414</v>
      </c>
      <c r="D5297">
        <v>0.01</v>
      </c>
      <c r="E5297" t="s">
        <v>89</v>
      </c>
      <c r="F5297" t="s">
        <v>3381</v>
      </c>
      <c r="G5297">
        <v>1</v>
      </c>
    </row>
    <row r="5298" spans="1:7">
      <c r="A5298">
        <v>850</v>
      </c>
      <c r="B5298" t="s">
        <v>4066</v>
      </c>
      <c r="C5298" t="s">
        <v>16487</v>
      </c>
      <c r="D5298">
        <v>0.01</v>
      </c>
      <c r="E5298" t="s">
        <v>107</v>
      </c>
      <c r="F5298" t="s">
        <v>11295</v>
      </c>
      <c r="G5298">
        <v>5</v>
      </c>
    </row>
    <row r="5299" spans="1:7">
      <c r="A5299">
        <v>4393</v>
      </c>
      <c r="B5299" t="s">
        <v>4066</v>
      </c>
      <c r="C5299" t="s">
        <v>4042</v>
      </c>
      <c r="D5299">
        <v>0.01</v>
      </c>
      <c r="E5299" t="s">
        <v>107</v>
      </c>
      <c r="F5299" t="s">
        <v>3381</v>
      </c>
      <c r="G5299">
        <v>5</v>
      </c>
    </row>
    <row r="5300" spans="1:7">
      <c r="A5300">
        <v>851</v>
      </c>
      <c r="B5300" t="s">
        <v>10894</v>
      </c>
      <c r="C5300" t="s">
        <v>17177</v>
      </c>
      <c r="D5300">
        <v>0.01</v>
      </c>
      <c r="E5300" t="s">
        <v>107</v>
      </c>
      <c r="F5300" t="s">
        <v>15363</v>
      </c>
      <c r="G5300">
        <v>4</v>
      </c>
    </row>
    <row r="5301" spans="1:7">
      <c r="A5301">
        <v>852</v>
      </c>
      <c r="B5301" t="s">
        <v>10894</v>
      </c>
      <c r="C5301" t="s">
        <v>10895</v>
      </c>
      <c r="D5301">
        <v>0.8</v>
      </c>
      <c r="E5301" t="s">
        <v>107</v>
      </c>
      <c r="F5301" t="s">
        <v>10870</v>
      </c>
      <c r="G5301">
        <v>4</v>
      </c>
    </row>
    <row r="5302" spans="1:7">
      <c r="A5302">
        <v>4394</v>
      </c>
      <c r="B5302" t="s">
        <v>5239</v>
      </c>
      <c r="C5302" t="s">
        <v>5226</v>
      </c>
      <c r="D5302">
        <v>0.8</v>
      </c>
      <c r="E5302" t="s">
        <v>40</v>
      </c>
      <c r="F5302" t="s">
        <v>4963</v>
      </c>
      <c r="G5302">
        <v>4</v>
      </c>
    </row>
    <row r="5303" spans="1:7">
      <c r="A5303">
        <v>4768</v>
      </c>
      <c r="B5303" t="s">
        <v>9553</v>
      </c>
      <c r="C5303" t="s">
        <v>727</v>
      </c>
      <c r="D5303">
        <v>0.01</v>
      </c>
      <c r="F5303" t="s">
        <v>68</v>
      </c>
      <c r="G5303">
        <v>5</v>
      </c>
    </row>
    <row r="5304" spans="1:7">
      <c r="A5304">
        <v>978</v>
      </c>
      <c r="B5304" t="s">
        <v>1119</v>
      </c>
      <c r="C5304" t="s">
        <v>14828</v>
      </c>
      <c r="D5304">
        <v>0.01</v>
      </c>
      <c r="E5304" t="s">
        <v>80</v>
      </c>
      <c r="F5304" t="s">
        <v>14681</v>
      </c>
      <c r="G5304">
        <v>2</v>
      </c>
    </row>
    <row r="5305" spans="1:7">
      <c r="A5305">
        <v>11222</v>
      </c>
      <c r="B5305" t="s">
        <v>1119</v>
      </c>
      <c r="C5305" t="s">
        <v>16478</v>
      </c>
      <c r="D5305">
        <v>0.1</v>
      </c>
      <c r="E5305" t="s">
        <v>89</v>
      </c>
      <c r="F5305" t="s">
        <v>15396</v>
      </c>
      <c r="G5305">
        <v>3</v>
      </c>
    </row>
    <row r="5306" spans="1:7">
      <c r="A5306">
        <v>4769</v>
      </c>
      <c r="B5306" t="s">
        <v>1119</v>
      </c>
      <c r="C5306" t="s">
        <v>1111</v>
      </c>
      <c r="D5306">
        <v>0.01</v>
      </c>
      <c r="E5306" t="s">
        <v>80</v>
      </c>
      <c r="F5306" t="s">
        <v>41</v>
      </c>
      <c r="G5306">
        <v>2</v>
      </c>
    </row>
    <row r="5307" spans="1:7">
      <c r="A5307">
        <v>11221</v>
      </c>
      <c r="B5307" t="s">
        <v>1119</v>
      </c>
      <c r="C5307" t="s">
        <v>4740</v>
      </c>
      <c r="D5307">
        <v>0.1</v>
      </c>
      <c r="E5307" t="s">
        <v>80</v>
      </c>
      <c r="F5307" t="s">
        <v>4512</v>
      </c>
      <c r="G5307">
        <v>2</v>
      </c>
    </row>
    <row r="5308" spans="1:7">
      <c r="A5308">
        <v>4770</v>
      </c>
      <c r="B5308" t="s">
        <v>14227</v>
      </c>
      <c r="C5308" t="s">
        <v>16114</v>
      </c>
      <c r="D5308">
        <v>0.01</v>
      </c>
      <c r="E5308" t="s">
        <v>166</v>
      </c>
      <c r="F5308" t="s">
        <v>14771</v>
      </c>
      <c r="G5308">
        <v>7</v>
      </c>
    </row>
    <row r="5309" spans="1:7">
      <c r="A5309">
        <v>1102</v>
      </c>
      <c r="B5309" t="s">
        <v>1531</v>
      </c>
      <c r="C5309" t="s">
        <v>1527</v>
      </c>
      <c r="D5309">
        <v>0.01</v>
      </c>
      <c r="F5309" t="s">
        <v>41</v>
      </c>
      <c r="G5309">
        <v>5</v>
      </c>
    </row>
    <row r="5310" spans="1:7">
      <c r="A5310">
        <v>4771</v>
      </c>
      <c r="B5310" t="s">
        <v>17757</v>
      </c>
      <c r="C5310" t="s">
        <v>4474</v>
      </c>
      <c r="D5310">
        <v>0.01</v>
      </c>
      <c r="E5310" t="s">
        <v>89</v>
      </c>
      <c r="F5310" t="s">
        <v>4434</v>
      </c>
      <c r="G5310">
        <v>3</v>
      </c>
    </row>
    <row r="5311" spans="1:7">
      <c r="A5311">
        <v>11223</v>
      </c>
      <c r="B5311" t="s">
        <v>17758</v>
      </c>
      <c r="C5311" t="s">
        <v>9640</v>
      </c>
      <c r="D5311">
        <v>0.1</v>
      </c>
      <c r="E5311" t="s">
        <v>74</v>
      </c>
      <c r="F5311" t="s">
        <v>9536</v>
      </c>
      <c r="G5311">
        <v>2</v>
      </c>
    </row>
    <row r="5312" spans="1:7">
      <c r="A5312">
        <v>5131</v>
      </c>
      <c r="B5312" t="s">
        <v>1030</v>
      </c>
      <c r="C5312" t="s">
        <v>1015</v>
      </c>
      <c r="D5312">
        <v>0.01</v>
      </c>
      <c r="E5312" t="s">
        <v>49</v>
      </c>
      <c r="F5312" t="s">
        <v>41</v>
      </c>
      <c r="G5312">
        <v>1</v>
      </c>
    </row>
    <row r="5313" spans="1:7">
      <c r="A5313">
        <v>5132</v>
      </c>
      <c r="B5313" t="s">
        <v>6612</v>
      </c>
      <c r="C5313" t="s">
        <v>6614</v>
      </c>
      <c r="D5313">
        <v>0.01</v>
      </c>
      <c r="E5313" t="s">
        <v>89</v>
      </c>
      <c r="F5313" t="s">
        <v>6576</v>
      </c>
      <c r="G5313">
        <v>1</v>
      </c>
    </row>
    <row r="5314" spans="1:7">
      <c r="A5314">
        <v>5133</v>
      </c>
      <c r="B5314" t="s">
        <v>4625</v>
      </c>
      <c r="C5314" t="s">
        <v>4604</v>
      </c>
      <c r="D5314">
        <v>0.01</v>
      </c>
      <c r="E5314" t="s">
        <v>49</v>
      </c>
      <c r="F5314" t="s">
        <v>4512</v>
      </c>
      <c r="G5314">
        <v>1</v>
      </c>
    </row>
    <row r="5315" spans="1:7">
      <c r="A5315">
        <v>5134</v>
      </c>
      <c r="B5315" t="s">
        <v>4325</v>
      </c>
      <c r="C5315" t="s">
        <v>17759</v>
      </c>
      <c r="D5315">
        <v>0.01</v>
      </c>
      <c r="E5315" t="s">
        <v>74</v>
      </c>
      <c r="F5315" t="s">
        <v>15279</v>
      </c>
      <c r="G5315">
        <v>8</v>
      </c>
    </row>
    <row r="5316" spans="1:7">
      <c r="A5316">
        <v>5135</v>
      </c>
      <c r="B5316" t="s">
        <v>13144</v>
      </c>
      <c r="C5316" t="s">
        <v>13132</v>
      </c>
      <c r="D5316">
        <v>0.01</v>
      </c>
      <c r="E5316" t="s">
        <v>80</v>
      </c>
      <c r="F5316" t="s">
        <v>13121</v>
      </c>
      <c r="G5316">
        <v>1</v>
      </c>
    </row>
    <row r="5317" spans="1:7">
      <c r="A5317">
        <v>6637</v>
      </c>
      <c r="B5317" t="s">
        <v>6097</v>
      </c>
      <c r="C5317" t="s">
        <v>7574</v>
      </c>
      <c r="D5317">
        <v>0.5</v>
      </c>
      <c r="E5317" t="s">
        <v>166</v>
      </c>
      <c r="F5317" t="s">
        <v>7247</v>
      </c>
      <c r="G5317">
        <v>3</v>
      </c>
    </row>
    <row r="5318" spans="1:7">
      <c r="A5318">
        <v>5137</v>
      </c>
      <c r="B5318" t="s">
        <v>6097</v>
      </c>
      <c r="C5318" t="s">
        <v>17760</v>
      </c>
      <c r="D5318">
        <v>0.6</v>
      </c>
      <c r="E5318" t="s">
        <v>166</v>
      </c>
      <c r="F5318" t="s">
        <v>14699</v>
      </c>
      <c r="G5318">
        <v>3</v>
      </c>
    </row>
    <row r="5319" spans="1:7">
      <c r="A5319">
        <v>5136</v>
      </c>
      <c r="B5319" t="s">
        <v>6097</v>
      </c>
      <c r="C5319" t="s">
        <v>6098</v>
      </c>
      <c r="D5319">
        <v>0.8</v>
      </c>
      <c r="E5319" t="s">
        <v>166</v>
      </c>
      <c r="F5319" t="s">
        <v>5790</v>
      </c>
      <c r="G5319">
        <v>3</v>
      </c>
    </row>
    <row r="5320" spans="1:7">
      <c r="A5320">
        <v>11664</v>
      </c>
      <c r="B5320" t="s">
        <v>17761</v>
      </c>
      <c r="C5320" t="s">
        <v>18354</v>
      </c>
      <c r="D5320">
        <v>0.1</v>
      </c>
      <c r="E5320" t="s">
        <v>40</v>
      </c>
      <c r="F5320" t="s">
        <v>14771</v>
      </c>
      <c r="G5320">
        <v>5</v>
      </c>
    </row>
    <row r="5321" spans="1:7">
      <c r="A5321">
        <v>5470</v>
      </c>
      <c r="B5321" t="s">
        <v>17761</v>
      </c>
      <c r="C5321" t="s">
        <v>18543</v>
      </c>
      <c r="D5321">
        <v>0.01</v>
      </c>
      <c r="E5321" t="s">
        <v>40</v>
      </c>
      <c r="F5321" t="s">
        <v>14771</v>
      </c>
      <c r="G5321">
        <v>5</v>
      </c>
    </row>
    <row r="5322" spans="1:7">
      <c r="A5322">
        <v>5469</v>
      </c>
      <c r="B5322" t="s">
        <v>17761</v>
      </c>
      <c r="C5322" t="s">
        <v>18544</v>
      </c>
      <c r="D5322">
        <v>0.01</v>
      </c>
      <c r="E5322" t="s">
        <v>40</v>
      </c>
      <c r="F5322" t="s">
        <v>12334</v>
      </c>
      <c r="G5322">
        <v>5</v>
      </c>
    </row>
    <row r="5323" spans="1:7">
      <c r="A5323">
        <v>11225</v>
      </c>
      <c r="B5323" t="s">
        <v>5933</v>
      </c>
      <c r="C5323" t="s">
        <v>16458</v>
      </c>
      <c r="D5323">
        <v>0.1</v>
      </c>
      <c r="E5323" t="s">
        <v>80</v>
      </c>
      <c r="F5323" t="s">
        <v>14699</v>
      </c>
      <c r="G5323">
        <v>2</v>
      </c>
    </row>
    <row r="5324" spans="1:7">
      <c r="A5324">
        <v>5140</v>
      </c>
      <c r="B5324" t="s">
        <v>5933</v>
      </c>
      <c r="C5324" t="s">
        <v>3598</v>
      </c>
      <c r="D5324">
        <v>0.8</v>
      </c>
      <c r="E5324" t="s">
        <v>80</v>
      </c>
      <c r="F5324" t="s">
        <v>3381</v>
      </c>
      <c r="G5324">
        <v>2</v>
      </c>
    </row>
    <row r="5325" spans="1:7">
      <c r="A5325">
        <v>5138</v>
      </c>
      <c r="B5325" t="s">
        <v>5933</v>
      </c>
      <c r="C5325" t="s">
        <v>5926</v>
      </c>
      <c r="D5325">
        <v>0.1</v>
      </c>
      <c r="E5325" t="s">
        <v>80</v>
      </c>
      <c r="F5325" t="s">
        <v>5790</v>
      </c>
      <c r="G5325">
        <v>2</v>
      </c>
    </row>
    <row r="5326" spans="1:7">
      <c r="A5326">
        <v>5139</v>
      </c>
      <c r="B5326" t="s">
        <v>5933</v>
      </c>
      <c r="C5326" t="s">
        <v>16459</v>
      </c>
      <c r="D5326">
        <v>0.01</v>
      </c>
      <c r="E5326" t="s">
        <v>80</v>
      </c>
      <c r="F5326" t="s">
        <v>15389</v>
      </c>
      <c r="G5326">
        <v>2</v>
      </c>
    </row>
    <row r="5327" spans="1:7">
      <c r="A5327">
        <v>1202</v>
      </c>
      <c r="B5327" t="s">
        <v>10598</v>
      </c>
      <c r="C5327" t="s">
        <v>16484</v>
      </c>
      <c r="D5327">
        <v>0.01</v>
      </c>
      <c r="E5327" t="s">
        <v>203</v>
      </c>
      <c r="F5327" t="s">
        <v>15363</v>
      </c>
      <c r="G5327">
        <v>8</v>
      </c>
    </row>
    <row r="5328" spans="1:7">
      <c r="A5328">
        <v>5471</v>
      </c>
      <c r="B5328" t="s">
        <v>10598</v>
      </c>
      <c r="C5328" t="s">
        <v>10595</v>
      </c>
      <c r="D5328">
        <v>0.01</v>
      </c>
      <c r="E5328" t="s">
        <v>803</v>
      </c>
      <c r="F5328" t="s">
        <v>10381</v>
      </c>
      <c r="G5328">
        <v>8</v>
      </c>
    </row>
    <row r="5329" spans="1:7">
      <c r="A5329">
        <v>5472</v>
      </c>
      <c r="B5329" t="s">
        <v>1281</v>
      </c>
      <c r="C5329" t="s">
        <v>1276</v>
      </c>
      <c r="D5329">
        <v>0.05</v>
      </c>
      <c r="E5329" t="s">
        <v>49</v>
      </c>
      <c r="F5329" t="s">
        <v>41</v>
      </c>
      <c r="G5329">
        <v>3</v>
      </c>
    </row>
    <row r="5330" spans="1:7">
      <c r="A5330">
        <v>5473</v>
      </c>
      <c r="B5330" t="s">
        <v>1281</v>
      </c>
      <c r="C5330" t="s">
        <v>18472</v>
      </c>
      <c r="D5330">
        <v>0.01</v>
      </c>
      <c r="E5330" t="s">
        <v>49</v>
      </c>
      <c r="F5330" t="s">
        <v>14590</v>
      </c>
      <c r="G5330">
        <v>3</v>
      </c>
    </row>
    <row r="5331" spans="1:7">
      <c r="A5331">
        <v>5474</v>
      </c>
      <c r="B5331" t="s">
        <v>3584</v>
      </c>
      <c r="C5331" t="s">
        <v>10203</v>
      </c>
      <c r="D5331">
        <v>0.01</v>
      </c>
      <c r="E5331" t="s">
        <v>166</v>
      </c>
      <c r="F5331" t="s">
        <v>10160</v>
      </c>
      <c r="G5331">
        <v>1</v>
      </c>
    </row>
    <row r="5332" spans="1:7">
      <c r="A5332">
        <v>9825</v>
      </c>
      <c r="B5332" t="s">
        <v>3584</v>
      </c>
      <c r="C5332" t="s">
        <v>8144</v>
      </c>
      <c r="D5332">
        <v>0.8</v>
      </c>
      <c r="E5332" t="s">
        <v>166</v>
      </c>
      <c r="F5332" t="s">
        <v>8093</v>
      </c>
      <c r="G5332">
        <v>1</v>
      </c>
    </row>
    <row r="5333" spans="1:7">
      <c r="A5333">
        <v>5475</v>
      </c>
      <c r="B5333" t="s">
        <v>3584</v>
      </c>
      <c r="C5333" t="s">
        <v>16327</v>
      </c>
      <c r="D5333">
        <v>0.01</v>
      </c>
      <c r="E5333" t="s">
        <v>166</v>
      </c>
      <c r="F5333" t="s">
        <v>15103</v>
      </c>
      <c r="G5333">
        <v>1</v>
      </c>
    </row>
    <row r="5334" spans="1:7">
      <c r="A5334">
        <v>5476</v>
      </c>
      <c r="B5334" t="s">
        <v>14931</v>
      </c>
      <c r="C5334" t="s">
        <v>1802</v>
      </c>
      <c r="D5334">
        <v>0.01</v>
      </c>
      <c r="E5334" t="s">
        <v>49</v>
      </c>
      <c r="F5334" t="s">
        <v>1778</v>
      </c>
      <c r="G5334">
        <v>1</v>
      </c>
    </row>
    <row r="5335" spans="1:7">
      <c r="A5335">
        <v>11665</v>
      </c>
      <c r="B5335" t="s">
        <v>14164</v>
      </c>
      <c r="C5335" t="s">
        <v>14147</v>
      </c>
      <c r="D5335">
        <v>0.1</v>
      </c>
      <c r="E5335" t="s">
        <v>107</v>
      </c>
      <c r="F5335" t="s">
        <v>13121</v>
      </c>
      <c r="G5335">
        <v>7</v>
      </c>
    </row>
    <row r="5336" spans="1:7">
      <c r="A5336">
        <v>5141</v>
      </c>
      <c r="B5336" t="s">
        <v>14164</v>
      </c>
      <c r="C5336" t="s">
        <v>17764</v>
      </c>
      <c r="D5336">
        <v>0.1</v>
      </c>
      <c r="E5336" t="s">
        <v>107</v>
      </c>
      <c r="F5336" t="s">
        <v>13121</v>
      </c>
      <c r="G5336">
        <v>7</v>
      </c>
    </row>
    <row r="5337" spans="1:7">
      <c r="A5337">
        <v>11666</v>
      </c>
      <c r="B5337" t="s">
        <v>14164</v>
      </c>
      <c r="C5337" t="s">
        <v>17765</v>
      </c>
      <c r="D5337">
        <v>0.1</v>
      </c>
      <c r="E5337" t="s">
        <v>107</v>
      </c>
      <c r="F5337" t="s">
        <v>12660</v>
      </c>
      <c r="G5337">
        <v>7</v>
      </c>
    </row>
    <row r="5338" spans="1:7">
      <c r="A5338">
        <v>11227</v>
      </c>
      <c r="B5338" t="s">
        <v>1409</v>
      </c>
      <c r="C5338" t="s">
        <v>18545</v>
      </c>
      <c r="D5338">
        <v>0.1</v>
      </c>
      <c r="E5338" t="s">
        <v>49</v>
      </c>
      <c r="F5338" t="s">
        <v>3135</v>
      </c>
      <c r="G5338">
        <v>1</v>
      </c>
    </row>
    <row r="5339" spans="1:7">
      <c r="A5339">
        <v>979</v>
      </c>
      <c r="B5339" t="s">
        <v>1409</v>
      </c>
      <c r="C5339" t="s">
        <v>18397</v>
      </c>
      <c r="D5339">
        <v>0.6</v>
      </c>
      <c r="E5339" t="s">
        <v>49</v>
      </c>
      <c r="F5339" t="s">
        <v>3135</v>
      </c>
      <c r="G5339">
        <v>4</v>
      </c>
    </row>
    <row r="5340" spans="1:7">
      <c r="A5340">
        <v>11667</v>
      </c>
      <c r="B5340" t="s">
        <v>1409</v>
      </c>
      <c r="C5340" t="s">
        <v>18370</v>
      </c>
      <c r="D5340">
        <v>0.1</v>
      </c>
      <c r="E5340" t="s">
        <v>49</v>
      </c>
      <c r="F5340" t="s">
        <v>15441</v>
      </c>
      <c r="G5340">
        <v>1</v>
      </c>
    </row>
    <row r="5341" spans="1:7">
      <c r="A5341">
        <v>4773</v>
      </c>
      <c r="B5341" t="s">
        <v>1409</v>
      </c>
      <c r="C5341" t="s">
        <v>18546</v>
      </c>
      <c r="D5341">
        <v>0.05</v>
      </c>
      <c r="E5341" t="s">
        <v>49</v>
      </c>
      <c r="F5341" t="s">
        <v>15338</v>
      </c>
      <c r="G5341">
        <v>4</v>
      </c>
    </row>
    <row r="5342" spans="1:7">
      <c r="A5342">
        <v>11229</v>
      </c>
      <c r="B5342" t="s">
        <v>1409</v>
      </c>
      <c r="C5342" t="s">
        <v>18455</v>
      </c>
      <c r="D5342">
        <v>0.1</v>
      </c>
      <c r="E5342" t="s">
        <v>49</v>
      </c>
      <c r="F5342" t="s">
        <v>1331</v>
      </c>
      <c r="G5342">
        <v>1</v>
      </c>
    </row>
    <row r="5343" spans="1:7">
      <c r="A5343">
        <v>4772</v>
      </c>
      <c r="B5343" t="s">
        <v>1409</v>
      </c>
      <c r="C5343" t="s">
        <v>1396</v>
      </c>
      <c r="D5343">
        <v>0.8</v>
      </c>
      <c r="E5343" t="s">
        <v>49</v>
      </c>
      <c r="F5343" t="s">
        <v>1331</v>
      </c>
      <c r="G5343">
        <v>4</v>
      </c>
    </row>
    <row r="5344" spans="1:7">
      <c r="A5344">
        <v>11668</v>
      </c>
      <c r="B5344" t="s">
        <v>1409</v>
      </c>
      <c r="C5344" t="s">
        <v>18547</v>
      </c>
      <c r="D5344">
        <v>0.1</v>
      </c>
      <c r="E5344" t="s">
        <v>49</v>
      </c>
      <c r="F5344" t="s">
        <v>15338</v>
      </c>
      <c r="G5344">
        <v>1</v>
      </c>
    </row>
    <row r="5345" spans="1:7">
      <c r="A5345">
        <v>5477</v>
      </c>
      <c r="B5345" t="s">
        <v>6492</v>
      </c>
      <c r="C5345" t="s">
        <v>17769</v>
      </c>
      <c r="D5345">
        <v>0.01</v>
      </c>
      <c r="E5345" t="s">
        <v>203</v>
      </c>
      <c r="F5345" t="s">
        <v>5790</v>
      </c>
      <c r="G5345">
        <v>6</v>
      </c>
    </row>
    <row r="5346" spans="1:7">
      <c r="A5346">
        <v>1203</v>
      </c>
      <c r="B5346" t="s">
        <v>6492</v>
      </c>
      <c r="C5346" t="s">
        <v>3283</v>
      </c>
      <c r="D5346">
        <v>0.01</v>
      </c>
      <c r="E5346" t="s">
        <v>74</v>
      </c>
      <c r="F5346" t="s">
        <v>2900</v>
      </c>
      <c r="G5346">
        <v>7</v>
      </c>
    </row>
    <row r="5347" spans="1:7">
      <c r="A5347">
        <v>5479</v>
      </c>
      <c r="B5347" t="s">
        <v>6444</v>
      </c>
      <c r="C5347" t="s">
        <v>6084</v>
      </c>
      <c r="D5347">
        <v>0.01</v>
      </c>
      <c r="E5347" t="s">
        <v>135</v>
      </c>
      <c r="F5347" t="s">
        <v>5790</v>
      </c>
      <c r="G5347">
        <v>3</v>
      </c>
    </row>
    <row r="5348" spans="1:7">
      <c r="A5348">
        <v>5478</v>
      </c>
      <c r="B5348" t="s">
        <v>6444</v>
      </c>
      <c r="C5348" t="s">
        <v>17264</v>
      </c>
      <c r="D5348">
        <v>0.01</v>
      </c>
      <c r="E5348" t="s">
        <v>107</v>
      </c>
      <c r="F5348" t="s">
        <v>5790</v>
      </c>
      <c r="G5348">
        <v>6</v>
      </c>
    </row>
    <row r="5349" spans="1:7">
      <c r="A5349">
        <v>1204</v>
      </c>
      <c r="B5349" t="s">
        <v>1000</v>
      </c>
      <c r="C5349" t="s">
        <v>996</v>
      </c>
      <c r="D5349">
        <v>0.01</v>
      </c>
      <c r="E5349" t="s">
        <v>123</v>
      </c>
      <c r="F5349" t="s">
        <v>41</v>
      </c>
      <c r="G5349">
        <v>1</v>
      </c>
    </row>
    <row r="5350" spans="1:7">
      <c r="A5350">
        <v>5480</v>
      </c>
      <c r="B5350" t="s">
        <v>1000</v>
      </c>
      <c r="C5350" t="s">
        <v>16314</v>
      </c>
      <c r="D5350">
        <v>0.01</v>
      </c>
      <c r="E5350" t="s">
        <v>123</v>
      </c>
      <c r="F5350" t="s">
        <v>14590</v>
      </c>
      <c r="G5350">
        <v>1</v>
      </c>
    </row>
    <row r="5351" spans="1:7">
      <c r="A5351">
        <v>7315</v>
      </c>
      <c r="B5351" t="s">
        <v>8307</v>
      </c>
      <c r="C5351" t="s">
        <v>8302</v>
      </c>
      <c r="D5351">
        <v>0.8</v>
      </c>
      <c r="E5351" t="s">
        <v>107</v>
      </c>
      <c r="F5351" t="s">
        <v>8277</v>
      </c>
      <c r="G5351">
        <v>4</v>
      </c>
    </row>
    <row r="5352" spans="1:7">
      <c r="A5352">
        <v>11230</v>
      </c>
      <c r="B5352" t="s">
        <v>11677</v>
      </c>
      <c r="C5352" t="s">
        <v>16812</v>
      </c>
      <c r="D5352">
        <v>0.1</v>
      </c>
      <c r="E5352" t="s">
        <v>89</v>
      </c>
      <c r="F5352" t="s">
        <v>15441</v>
      </c>
      <c r="G5352">
        <v>1</v>
      </c>
    </row>
    <row r="5353" spans="1:7">
      <c r="A5353">
        <v>5481</v>
      </c>
      <c r="B5353" t="s">
        <v>11677</v>
      </c>
      <c r="C5353" t="s">
        <v>16436</v>
      </c>
      <c r="D5353">
        <v>0.01</v>
      </c>
      <c r="E5353" t="s">
        <v>89</v>
      </c>
      <c r="F5353" t="s">
        <v>15338</v>
      </c>
      <c r="G5353">
        <v>4</v>
      </c>
    </row>
    <row r="5354" spans="1:7">
      <c r="A5354">
        <v>5751</v>
      </c>
      <c r="B5354" t="s">
        <v>8611</v>
      </c>
      <c r="C5354" t="s">
        <v>8604</v>
      </c>
      <c r="D5354">
        <v>0.01</v>
      </c>
      <c r="E5354" t="s">
        <v>80</v>
      </c>
      <c r="F5354" t="s">
        <v>8594</v>
      </c>
      <c r="G5354">
        <v>1</v>
      </c>
    </row>
    <row r="5355" spans="1:7">
      <c r="A5355">
        <v>1397</v>
      </c>
      <c r="B5355" t="s">
        <v>7474</v>
      </c>
      <c r="C5355" t="s">
        <v>7470</v>
      </c>
      <c r="D5355">
        <v>0.01</v>
      </c>
      <c r="E5355" t="s">
        <v>166</v>
      </c>
      <c r="F5355" t="s">
        <v>7247</v>
      </c>
      <c r="G5355">
        <v>2</v>
      </c>
    </row>
    <row r="5356" spans="1:7">
      <c r="A5356">
        <v>5752</v>
      </c>
      <c r="B5356" t="s">
        <v>6114</v>
      </c>
      <c r="C5356" t="s">
        <v>6111</v>
      </c>
      <c r="D5356">
        <v>0.01</v>
      </c>
      <c r="E5356" t="s">
        <v>40</v>
      </c>
      <c r="F5356" t="s">
        <v>5790</v>
      </c>
      <c r="G5356">
        <v>3</v>
      </c>
    </row>
    <row r="5357" spans="1:7">
      <c r="A5357">
        <v>1315</v>
      </c>
      <c r="B5357" t="s">
        <v>3872</v>
      </c>
      <c r="C5357" t="s">
        <v>17770</v>
      </c>
      <c r="D5357">
        <v>0.01</v>
      </c>
      <c r="E5357" t="s">
        <v>107</v>
      </c>
      <c r="F5357" t="s">
        <v>15324</v>
      </c>
      <c r="G5357">
        <v>4</v>
      </c>
    </row>
    <row r="5358" spans="1:7">
      <c r="A5358">
        <v>5753</v>
      </c>
      <c r="B5358" t="s">
        <v>3872</v>
      </c>
      <c r="C5358" t="s">
        <v>3873</v>
      </c>
      <c r="D5358">
        <v>0.01</v>
      </c>
      <c r="E5358" t="s">
        <v>107</v>
      </c>
      <c r="F5358" t="s">
        <v>58</v>
      </c>
      <c r="G5358">
        <v>4</v>
      </c>
    </row>
    <row r="5359" spans="1:7">
      <c r="A5359">
        <v>11231</v>
      </c>
      <c r="B5359" t="s">
        <v>9735</v>
      </c>
      <c r="C5359" t="s">
        <v>9729</v>
      </c>
      <c r="D5359">
        <v>0.1</v>
      </c>
      <c r="E5359" t="s">
        <v>74</v>
      </c>
      <c r="F5359" t="s">
        <v>9536</v>
      </c>
      <c r="G5359">
        <v>3</v>
      </c>
    </row>
    <row r="5360" spans="1:7">
      <c r="A5360">
        <v>1316</v>
      </c>
      <c r="B5360" t="s">
        <v>9187</v>
      </c>
      <c r="C5360" t="s">
        <v>9160</v>
      </c>
      <c r="D5360">
        <v>0.01</v>
      </c>
      <c r="E5360" t="s">
        <v>135</v>
      </c>
      <c r="F5360" t="s">
        <v>9136</v>
      </c>
      <c r="G5360">
        <v>1</v>
      </c>
    </row>
    <row r="5361" spans="1:7">
      <c r="A5361">
        <v>5966</v>
      </c>
      <c r="B5361" t="s">
        <v>8056</v>
      </c>
      <c r="C5361" t="s">
        <v>17592</v>
      </c>
      <c r="D5361">
        <v>0.01</v>
      </c>
      <c r="E5361" t="s">
        <v>67</v>
      </c>
      <c r="F5361" t="s">
        <v>12334</v>
      </c>
      <c r="G5361">
        <v>5</v>
      </c>
    </row>
    <row r="5362" spans="1:7">
      <c r="A5362">
        <v>5965</v>
      </c>
      <c r="B5362" t="s">
        <v>8056</v>
      </c>
      <c r="C5362" t="s">
        <v>13784</v>
      </c>
      <c r="D5362">
        <v>0.01</v>
      </c>
      <c r="E5362" t="s">
        <v>67</v>
      </c>
      <c r="F5362" t="s">
        <v>13121</v>
      </c>
      <c r="G5362">
        <v>5</v>
      </c>
    </row>
    <row r="5363" spans="1:7">
      <c r="A5363">
        <v>1398</v>
      </c>
      <c r="B5363" t="s">
        <v>4084</v>
      </c>
      <c r="C5363" t="s">
        <v>16871</v>
      </c>
      <c r="D5363">
        <v>0.01</v>
      </c>
      <c r="E5363" t="s">
        <v>123</v>
      </c>
      <c r="F5363" t="s">
        <v>11295</v>
      </c>
      <c r="G5363">
        <v>5</v>
      </c>
    </row>
    <row r="5364" spans="1:7">
      <c r="A5364">
        <v>5967</v>
      </c>
      <c r="B5364" t="s">
        <v>4084</v>
      </c>
      <c r="C5364" t="s">
        <v>4085</v>
      </c>
      <c r="D5364">
        <v>0.01</v>
      </c>
      <c r="E5364" t="s">
        <v>123</v>
      </c>
      <c r="F5364" t="s">
        <v>3381</v>
      </c>
      <c r="G5364">
        <v>5</v>
      </c>
    </row>
    <row r="5365" spans="1:7">
      <c r="A5365">
        <v>1399</v>
      </c>
      <c r="B5365" t="s">
        <v>1741</v>
      </c>
      <c r="C5365" t="s">
        <v>1742</v>
      </c>
      <c r="D5365">
        <v>0.05</v>
      </c>
      <c r="E5365" t="s">
        <v>354</v>
      </c>
      <c r="F5365" t="s">
        <v>1331</v>
      </c>
      <c r="G5365">
        <v>8</v>
      </c>
    </row>
    <row r="5366" spans="1:7">
      <c r="A5366">
        <v>5968</v>
      </c>
      <c r="B5366" t="s">
        <v>1741</v>
      </c>
      <c r="C5366" t="s">
        <v>17771</v>
      </c>
      <c r="D5366">
        <v>0.01</v>
      </c>
      <c r="E5366" t="s">
        <v>354</v>
      </c>
      <c r="F5366" t="s">
        <v>15369</v>
      </c>
      <c r="G5366">
        <v>8</v>
      </c>
    </row>
    <row r="5367" spans="1:7">
      <c r="A5367">
        <v>11232</v>
      </c>
      <c r="B5367" t="s">
        <v>3967</v>
      </c>
      <c r="C5367" t="s">
        <v>18477</v>
      </c>
      <c r="D5367">
        <v>0.1</v>
      </c>
      <c r="E5367" t="s">
        <v>40</v>
      </c>
      <c r="F5367" t="s">
        <v>58</v>
      </c>
      <c r="G5367">
        <v>1</v>
      </c>
    </row>
    <row r="5368" spans="1:7">
      <c r="A5368">
        <v>5969</v>
      </c>
      <c r="B5368" t="s">
        <v>3967</v>
      </c>
      <c r="C5368" t="s">
        <v>3964</v>
      </c>
      <c r="D5368">
        <v>0.01</v>
      </c>
      <c r="E5368" t="s">
        <v>40</v>
      </c>
      <c r="F5368" t="s">
        <v>58</v>
      </c>
      <c r="G5368">
        <v>4</v>
      </c>
    </row>
    <row r="5369" spans="1:7">
      <c r="A5369">
        <v>5970</v>
      </c>
      <c r="B5369" t="s">
        <v>17772</v>
      </c>
      <c r="C5369" t="s">
        <v>17689</v>
      </c>
      <c r="D5369">
        <v>0.01</v>
      </c>
      <c r="E5369" t="s">
        <v>67</v>
      </c>
      <c r="F5369" t="s">
        <v>15396</v>
      </c>
      <c r="G5369">
        <v>2</v>
      </c>
    </row>
    <row r="5370" spans="1:7">
      <c r="A5370">
        <v>11769</v>
      </c>
      <c r="B5370" t="s">
        <v>2929</v>
      </c>
      <c r="C5370" t="s">
        <v>2925</v>
      </c>
      <c r="D5370">
        <v>0.6</v>
      </c>
      <c r="E5370" t="s">
        <v>107</v>
      </c>
      <c r="F5370" t="s">
        <v>2900</v>
      </c>
      <c r="G5370">
        <v>1</v>
      </c>
    </row>
    <row r="5371" spans="1:7">
      <c r="A5371">
        <v>1464</v>
      </c>
      <c r="B5371" t="s">
        <v>2995</v>
      </c>
      <c r="C5371" t="s">
        <v>2992</v>
      </c>
      <c r="D5371">
        <v>0.1</v>
      </c>
      <c r="E5371" t="s">
        <v>80</v>
      </c>
      <c r="F5371" t="s">
        <v>2900</v>
      </c>
      <c r="G5371">
        <v>2</v>
      </c>
    </row>
    <row r="5372" spans="1:7">
      <c r="A5372">
        <v>6138</v>
      </c>
      <c r="B5372" t="s">
        <v>4185</v>
      </c>
      <c r="C5372" t="s">
        <v>4162</v>
      </c>
      <c r="D5372">
        <v>0.01</v>
      </c>
      <c r="E5372" t="s">
        <v>203</v>
      </c>
      <c r="F5372" t="s">
        <v>3381</v>
      </c>
      <c r="G5372">
        <v>5</v>
      </c>
    </row>
    <row r="5373" spans="1:7">
      <c r="A5373">
        <v>1465</v>
      </c>
      <c r="B5373" t="s">
        <v>10675</v>
      </c>
      <c r="C5373" t="s">
        <v>10668</v>
      </c>
      <c r="D5373">
        <v>0.01</v>
      </c>
      <c r="E5373" t="s">
        <v>49</v>
      </c>
      <c r="F5373" t="s">
        <v>10625</v>
      </c>
      <c r="G5373">
        <v>1</v>
      </c>
    </row>
    <row r="5374" spans="1:7">
      <c r="A5374">
        <v>1466</v>
      </c>
      <c r="B5374" t="s">
        <v>10675</v>
      </c>
      <c r="C5374" t="s">
        <v>11459</v>
      </c>
      <c r="D5374">
        <v>0.01</v>
      </c>
      <c r="E5374" t="s">
        <v>49</v>
      </c>
      <c r="F5374" t="s">
        <v>11432</v>
      </c>
      <c r="G5374">
        <v>1</v>
      </c>
    </row>
    <row r="5375" spans="1:7">
      <c r="A5375">
        <v>1467</v>
      </c>
      <c r="B5375" t="s">
        <v>7358</v>
      </c>
      <c r="C5375" t="s">
        <v>7340</v>
      </c>
      <c r="D5375">
        <v>0.8</v>
      </c>
      <c r="E5375" t="s">
        <v>166</v>
      </c>
      <c r="F5375" t="s">
        <v>7247</v>
      </c>
      <c r="G5375">
        <v>1</v>
      </c>
    </row>
    <row r="5376" spans="1:7">
      <c r="A5376">
        <v>6258</v>
      </c>
      <c r="B5376" t="s">
        <v>11743</v>
      </c>
      <c r="C5376" t="s">
        <v>18548</v>
      </c>
      <c r="D5376">
        <v>0.01</v>
      </c>
      <c r="E5376" t="s">
        <v>49</v>
      </c>
      <c r="F5376" t="s">
        <v>14590</v>
      </c>
      <c r="G5376">
        <v>5</v>
      </c>
    </row>
    <row r="5377" spans="1:7">
      <c r="A5377">
        <v>6259</v>
      </c>
      <c r="B5377" t="s">
        <v>8881</v>
      </c>
      <c r="C5377" t="s">
        <v>17774</v>
      </c>
      <c r="D5377">
        <v>0.01</v>
      </c>
      <c r="E5377" t="s">
        <v>74</v>
      </c>
      <c r="F5377" t="s">
        <v>11167</v>
      </c>
      <c r="G5377">
        <v>3</v>
      </c>
    </row>
    <row r="5378" spans="1:7">
      <c r="A5378">
        <v>1514</v>
      </c>
      <c r="B5378" t="s">
        <v>11494</v>
      </c>
      <c r="C5378" t="s">
        <v>11490</v>
      </c>
      <c r="D5378">
        <v>0.01</v>
      </c>
      <c r="E5378" t="s">
        <v>40</v>
      </c>
      <c r="F5378" t="s">
        <v>11432</v>
      </c>
      <c r="G5378">
        <v>1</v>
      </c>
    </row>
    <row r="5379" spans="1:7">
      <c r="A5379">
        <v>11233</v>
      </c>
      <c r="B5379" t="s">
        <v>11734</v>
      </c>
      <c r="C5379" t="s">
        <v>13784</v>
      </c>
      <c r="D5379">
        <v>0.6</v>
      </c>
      <c r="E5379" t="s">
        <v>67</v>
      </c>
      <c r="F5379" t="s">
        <v>13121</v>
      </c>
      <c r="G5379">
        <v>5</v>
      </c>
    </row>
    <row r="5380" spans="1:7">
      <c r="A5380">
        <v>1515</v>
      </c>
      <c r="B5380" t="s">
        <v>11734</v>
      </c>
      <c r="C5380" t="s">
        <v>11731</v>
      </c>
      <c r="D5380">
        <v>0.8</v>
      </c>
      <c r="E5380" t="s">
        <v>67</v>
      </c>
      <c r="F5380" t="s">
        <v>11432</v>
      </c>
      <c r="G5380">
        <v>5</v>
      </c>
    </row>
    <row r="5381" spans="1:7">
      <c r="A5381">
        <v>6260</v>
      </c>
      <c r="B5381" t="s">
        <v>11734</v>
      </c>
      <c r="C5381" t="s">
        <v>14722</v>
      </c>
      <c r="D5381">
        <v>0.5</v>
      </c>
      <c r="E5381" t="s">
        <v>12625</v>
      </c>
      <c r="F5381" t="s">
        <v>13121</v>
      </c>
      <c r="G5381">
        <v>5</v>
      </c>
    </row>
    <row r="5382" spans="1:7">
      <c r="A5382">
        <v>6261</v>
      </c>
      <c r="B5382" t="s">
        <v>4324</v>
      </c>
      <c r="C5382" t="s">
        <v>17775</v>
      </c>
      <c r="D5382">
        <v>0.01</v>
      </c>
      <c r="E5382" t="s">
        <v>123</v>
      </c>
      <c r="F5382" t="s">
        <v>6576</v>
      </c>
      <c r="G5382">
        <v>6</v>
      </c>
    </row>
    <row r="5383" spans="1:7">
      <c r="A5383">
        <v>11234</v>
      </c>
      <c r="B5383" t="s">
        <v>4324</v>
      </c>
      <c r="C5383" t="s">
        <v>7184</v>
      </c>
      <c r="D5383">
        <v>0.1</v>
      </c>
      <c r="E5383" t="s">
        <v>123</v>
      </c>
      <c r="F5383" t="s">
        <v>6576</v>
      </c>
      <c r="G5383">
        <v>7</v>
      </c>
    </row>
    <row r="5384" spans="1:7">
      <c r="A5384">
        <v>1551</v>
      </c>
      <c r="B5384" t="s">
        <v>10974</v>
      </c>
      <c r="C5384" t="s">
        <v>10960</v>
      </c>
      <c r="D5384">
        <v>0.01</v>
      </c>
      <c r="E5384" t="s">
        <v>67</v>
      </c>
      <c r="F5384" t="s">
        <v>10625</v>
      </c>
      <c r="G5384">
        <v>5</v>
      </c>
    </row>
    <row r="5385" spans="1:7">
      <c r="A5385">
        <v>1550</v>
      </c>
      <c r="B5385" t="s">
        <v>10974</v>
      </c>
      <c r="C5385" t="s">
        <v>16651</v>
      </c>
      <c r="D5385">
        <v>0.01</v>
      </c>
      <c r="E5385" t="s">
        <v>12625</v>
      </c>
      <c r="F5385" t="s">
        <v>13028</v>
      </c>
      <c r="G5385">
        <v>5</v>
      </c>
    </row>
    <row r="5386" spans="1:7">
      <c r="A5386">
        <v>6352</v>
      </c>
      <c r="B5386" t="s">
        <v>14573</v>
      </c>
      <c r="C5386" t="s">
        <v>14563</v>
      </c>
      <c r="D5386">
        <v>0.01</v>
      </c>
      <c r="E5386" t="s">
        <v>107</v>
      </c>
      <c r="F5386" t="s">
        <v>14278</v>
      </c>
      <c r="G5386">
        <v>5</v>
      </c>
    </row>
    <row r="5387" spans="1:7">
      <c r="A5387">
        <v>6353</v>
      </c>
      <c r="B5387" t="s">
        <v>5658</v>
      </c>
      <c r="C5387" t="s">
        <v>5651</v>
      </c>
      <c r="D5387">
        <v>0.8</v>
      </c>
      <c r="E5387" t="s">
        <v>49</v>
      </c>
      <c r="F5387" t="s">
        <v>4963</v>
      </c>
      <c r="G5387">
        <v>8</v>
      </c>
    </row>
    <row r="5388" spans="1:7">
      <c r="A5388">
        <v>11235</v>
      </c>
      <c r="B5388" t="s">
        <v>3986</v>
      </c>
      <c r="C5388" t="s">
        <v>16452</v>
      </c>
      <c r="D5388">
        <v>0.1</v>
      </c>
      <c r="E5388" t="s">
        <v>89</v>
      </c>
      <c r="F5388" t="s">
        <v>15363</v>
      </c>
      <c r="G5388">
        <v>1</v>
      </c>
    </row>
    <row r="5389" spans="1:7">
      <c r="A5389">
        <v>1599</v>
      </c>
      <c r="B5389" t="s">
        <v>3986</v>
      </c>
      <c r="C5389" t="s">
        <v>16453</v>
      </c>
      <c r="D5389">
        <v>0.01</v>
      </c>
      <c r="E5389" t="s">
        <v>89</v>
      </c>
      <c r="F5389" t="s">
        <v>15363</v>
      </c>
      <c r="G5389">
        <v>4</v>
      </c>
    </row>
    <row r="5390" spans="1:7">
      <c r="A5390">
        <v>7261</v>
      </c>
      <c r="B5390" t="s">
        <v>8527</v>
      </c>
      <c r="C5390" t="s">
        <v>8514</v>
      </c>
      <c r="D5390">
        <v>0.8</v>
      </c>
      <c r="E5390" t="s">
        <v>67</v>
      </c>
      <c r="F5390" t="s">
        <v>8277</v>
      </c>
      <c r="G5390">
        <v>8</v>
      </c>
    </row>
    <row r="5391" spans="1:7">
      <c r="A5391">
        <v>7194</v>
      </c>
      <c r="B5391" t="s">
        <v>14860</v>
      </c>
      <c r="C5391" t="s">
        <v>14850</v>
      </c>
      <c r="D5391">
        <v>0.8</v>
      </c>
      <c r="E5391" t="s">
        <v>12625</v>
      </c>
      <c r="F5391" t="s">
        <v>9136</v>
      </c>
      <c r="G5391">
        <v>7</v>
      </c>
    </row>
    <row r="5392" spans="1:7">
      <c r="A5392">
        <v>11236</v>
      </c>
      <c r="B5392" t="s">
        <v>4002</v>
      </c>
      <c r="C5392" t="s">
        <v>10624</v>
      </c>
      <c r="D5392">
        <v>0.1</v>
      </c>
      <c r="E5392" t="s">
        <v>67</v>
      </c>
      <c r="F5392" t="s">
        <v>10625</v>
      </c>
      <c r="G5392">
        <v>1</v>
      </c>
    </row>
    <row r="5393" spans="1:7">
      <c r="A5393">
        <v>11237</v>
      </c>
      <c r="B5393" t="s">
        <v>4002</v>
      </c>
      <c r="C5393" t="s">
        <v>17395</v>
      </c>
      <c r="D5393">
        <v>0.1</v>
      </c>
      <c r="E5393" t="s">
        <v>67</v>
      </c>
      <c r="F5393" t="s">
        <v>11295</v>
      </c>
      <c r="G5393">
        <v>1</v>
      </c>
    </row>
    <row r="5394" spans="1:7">
      <c r="A5394">
        <v>1600</v>
      </c>
      <c r="B5394" t="s">
        <v>4002</v>
      </c>
      <c r="C5394" t="s">
        <v>17238</v>
      </c>
      <c r="D5394">
        <v>0.01</v>
      </c>
      <c r="E5394" t="s">
        <v>67</v>
      </c>
      <c r="F5394" t="s">
        <v>11295</v>
      </c>
      <c r="G5394">
        <v>2</v>
      </c>
    </row>
    <row r="5395" spans="1:7">
      <c r="A5395">
        <v>1601</v>
      </c>
      <c r="B5395" t="s">
        <v>4002</v>
      </c>
      <c r="C5395" t="s">
        <v>16235</v>
      </c>
      <c r="D5395">
        <v>0.6</v>
      </c>
      <c r="E5395" t="s">
        <v>67</v>
      </c>
      <c r="F5395" t="s">
        <v>11295</v>
      </c>
      <c r="G5395">
        <v>5</v>
      </c>
    </row>
    <row r="5396" spans="1:7">
      <c r="A5396">
        <v>11238</v>
      </c>
      <c r="B5396" t="s">
        <v>4002</v>
      </c>
      <c r="C5396" t="s">
        <v>11397</v>
      </c>
      <c r="D5396">
        <v>0.5</v>
      </c>
      <c r="E5396" t="s">
        <v>67</v>
      </c>
      <c r="F5396" t="s">
        <v>11295</v>
      </c>
      <c r="G5396">
        <v>7</v>
      </c>
    </row>
    <row r="5397" spans="1:7">
      <c r="A5397">
        <v>6467</v>
      </c>
      <c r="B5397" t="s">
        <v>4002</v>
      </c>
      <c r="C5397" t="s">
        <v>3578</v>
      </c>
      <c r="D5397">
        <v>0.01</v>
      </c>
      <c r="E5397" t="s">
        <v>67</v>
      </c>
      <c r="F5397" t="s">
        <v>3381</v>
      </c>
      <c r="G5397">
        <v>2</v>
      </c>
    </row>
    <row r="5398" spans="1:7">
      <c r="A5398">
        <v>6468</v>
      </c>
      <c r="B5398" t="s">
        <v>4002</v>
      </c>
      <c r="C5398" t="s">
        <v>3995</v>
      </c>
      <c r="D5398">
        <v>0.8</v>
      </c>
      <c r="E5398" t="s">
        <v>67</v>
      </c>
      <c r="F5398" t="s">
        <v>3381</v>
      </c>
      <c r="G5398">
        <v>5</v>
      </c>
    </row>
    <row r="5399" spans="1:7">
      <c r="A5399">
        <v>1619</v>
      </c>
      <c r="B5399" t="s">
        <v>11493</v>
      </c>
      <c r="C5399" t="s">
        <v>11490</v>
      </c>
      <c r="D5399">
        <v>0.01</v>
      </c>
      <c r="E5399" t="s">
        <v>40</v>
      </c>
      <c r="F5399" t="s">
        <v>11432</v>
      </c>
      <c r="G5399">
        <v>1</v>
      </c>
    </row>
    <row r="5400" spans="1:7">
      <c r="A5400">
        <v>11787</v>
      </c>
      <c r="B5400" t="s">
        <v>13648</v>
      </c>
      <c r="C5400" t="s">
        <v>12840</v>
      </c>
      <c r="D5400">
        <v>0.8</v>
      </c>
      <c r="E5400" t="s">
        <v>80</v>
      </c>
      <c r="F5400" t="s">
        <v>12660</v>
      </c>
      <c r="G5400">
        <v>3</v>
      </c>
    </row>
    <row r="5401" spans="1:7">
      <c r="A5401">
        <v>6539</v>
      </c>
      <c r="B5401" t="s">
        <v>13793</v>
      </c>
      <c r="C5401" t="s">
        <v>13784</v>
      </c>
      <c r="D5401">
        <v>0.01</v>
      </c>
      <c r="E5401" t="s">
        <v>67</v>
      </c>
      <c r="F5401" t="s">
        <v>13121</v>
      </c>
      <c r="G5401">
        <v>5</v>
      </c>
    </row>
    <row r="5402" spans="1:7">
      <c r="A5402">
        <v>1648</v>
      </c>
      <c r="B5402" t="s">
        <v>8960</v>
      </c>
      <c r="C5402" t="s">
        <v>17776</v>
      </c>
      <c r="D5402">
        <v>0.01</v>
      </c>
      <c r="E5402" t="s">
        <v>67</v>
      </c>
      <c r="F5402" t="s">
        <v>13028</v>
      </c>
      <c r="G5402">
        <v>5</v>
      </c>
    </row>
    <row r="5403" spans="1:7">
      <c r="A5403">
        <v>6541</v>
      </c>
      <c r="B5403" t="s">
        <v>8960</v>
      </c>
      <c r="C5403" t="s">
        <v>8952</v>
      </c>
      <c r="D5403">
        <v>0.01</v>
      </c>
      <c r="E5403" t="s">
        <v>67</v>
      </c>
      <c r="F5403" t="s">
        <v>8594</v>
      </c>
      <c r="G5403">
        <v>5</v>
      </c>
    </row>
    <row r="5404" spans="1:7">
      <c r="A5404">
        <v>6540</v>
      </c>
      <c r="B5404" t="s">
        <v>8960</v>
      </c>
      <c r="C5404" t="s">
        <v>17777</v>
      </c>
      <c r="D5404">
        <v>0.01</v>
      </c>
      <c r="E5404" t="s">
        <v>67</v>
      </c>
      <c r="F5404" t="s">
        <v>11167</v>
      </c>
      <c r="G5404">
        <v>5</v>
      </c>
    </row>
    <row r="5405" spans="1:7">
      <c r="A5405">
        <v>2121</v>
      </c>
      <c r="B5405" t="s">
        <v>13554</v>
      </c>
      <c r="C5405" t="s">
        <v>13555</v>
      </c>
      <c r="D5405">
        <v>0.1</v>
      </c>
      <c r="E5405" t="s">
        <v>354</v>
      </c>
      <c r="F5405" t="s">
        <v>13121</v>
      </c>
      <c r="G5405">
        <v>2</v>
      </c>
    </row>
    <row r="5406" spans="1:7">
      <c r="A5406">
        <v>3509</v>
      </c>
      <c r="B5406" t="s">
        <v>17778</v>
      </c>
      <c r="C5406" t="s">
        <v>589</v>
      </c>
      <c r="D5406">
        <v>0.01</v>
      </c>
      <c r="E5406" t="s">
        <v>354</v>
      </c>
      <c r="F5406" t="s">
        <v>499</v>
      </c>
      <c r="G5406">
        <v>4</v>
      </c>
    </row>
    <row r="5407" spans="1:7">
      <c r="A5407">
        <v>3510</v>
      </c>
      <c r="B5407" t="s">
        <v>383</v>
      </c>
      <c r="C5407" t="s">
        <v>384</v>
      </c>
      <c r="D5407">
        <v>0.1</v>
      </c>
      <c r="E5407" t="s">
        <v>203</v>
      </c>
      <c r="F5407" t="s">
        <v>68</v>
      </c>
      <c r="G5407">
        <v>2</v>
      </c>
    </row>
    <row r="5408" spans="1:7">
      <c r="A5408">
        <v>717</v>
      </c>
      <c r="B5408" t="s">
        <v>2172</v>
      </c>
      <c r="C5408" t="s">
        <v>11859</v>
      </c>
      <c r="D5408">
        <v>0.1</v>
      </c>
      <c r="E5408" t="s">
        <v>67</v>
      </c>
      <c r="F5408" t="s">
        <v>11649</v>
      </c>
      <c r="G5408">
        <v>8</v>
      </c>
    </row>
    <row r="5409" spans="1:7">
      <c r="A5409">
        <v>3962</v>
      </c>
      <c r="B5409" t="s">
        <v>2172</v>
      </c>
      <c r="C5409" t="s">
        <v>2166</v>
      </c>
      <c r="D5409">
        <v>0.01</v>
      </c>
      <c r="E5409" t="s">
        <v>67</v>
      </c>
      <c r="F5409" t="s">
        <v>1975</v>
      </c>
      <c r="G5409">
        <v>8</v>
      </c>
    </row>
    <row r="5410" spans="1:7">
      <c r="A5410">
        <v>11239</v>
      </c>
      <c r="B5410" t="s">
        <v>3901</v>
      </c>
      <c r="C5410" t="s">
        <v>17779</v>
      </c>
      <c r="D5410">
        <v>0.1</v>
      </c>
      <c r="E5410" t="s">
        <v>123</v>
      </c>
      <c r="F5410" t="s">
        <v>15279</v>
      </c>
      <c r="G5410">
        <v>1</v>
      </c>
    </row>
    <row r="5411" spans="1:7">
      <c r="A5411">
        <v>3963</v>
      </c>
      <c r="B5411" t="s">
        <v>3901</v>
      </c>
      <c r="C5411" t="s">
        <v>17378</v>
      </c>
      <c r="D5411">
        <v>0.01</v>
      </c>
      <c r="E5411" t="s">
        <v>123</v>
      </c>
      <c r="F5411" t="s">
        <v>15279</v>
      </c>
      <c r="G5411">
        <v>4</v>
      </c>
    </row>
    <row r="5412" spans="1:7">
      <c r="A5412">
        <v>3964</v>
      </c>
      <c r="B5412" t="s">
        <v>3901</v>
      </c>
      <c r="C5412" t="s">
        <v>3892</v>
      </c>
      <c r="D5412">
        <v>0.01</v>
      </c>
      <c r="E5412" t="s">
        <v>123</v>
      </c>
      <c r="F5412" t="s">
        <v>58</v>
      </c>
      <c r="G5412">
        <v>4</v>
      </c>
    </row>
    <row r="5413" spans="1:7">
      <c r="A5413">
        <v>3965</v>
      </c>
      <c r="B5413" t="s">
        <v>6695</v>
      </c>
      <c r="C5413" t="s">
        <v>6697</v>
      </c>
      <c r="D5413">
        <v>0.01</v>
      </c>
      <c r="E5413" t="s">
        <v>40</v>
      </c>
      <c r="F5413" t="s">
        <v>6576</v>
      </c>
      <c r="G5413">
        <v>1</v>
      </c>
    </row>
    <row r="5414" spans="1:7">
      <c r="A5414">
        <v>718</v>
      </c>
      <c r="B5414" t="s">
        <v>11742</v>
      </c>
      <c r="C5414" t="s">
        <v>11731</v>
      </c>
      <c r="D5414">
        <v>0.01</v>
      </c>
      <c r="E5414" t="s">
        <v>67</v>
      </c>
      <c r="F5414" t="s">
        <v>11432</v>
      </c>
      <c r="G5414">
        <v>5</v>
      </c>
    </row>
    <row r="5415" spans="1:7">
      <c r="A5415">
        <v>3966</v>
      </c>
      <c r="B5415" t="s">
        <v>17780</v>
      </c>
      <c r="C5415" t="s">
        <v>16809</v>
      </c>
      <c r="D5415">
        <v>0.01</v>
      </c>
      <c r="E5415" t="s">
        <v>107</v>
      </c>
      <c r="F5415" t="s">
        <v>14278</v>
      </c>
      <c r="G5415">
        <v>6</v>
      </c>
    </row>
    <row r="5416" spans="1:7">
      <c r="A5416">
        <v>11669</v>
      </c>
      <c r="B5416" t="s">
        <v>17781</v>
      </c>
      <c r="C5416" t="s">
        <v>18390</v>
      </c>
      <c r="D5416">
        <v>0.1</v>
      </c>
      <c r="E5416" t="s">
        <v>40</v>
      </c>
      <c r="F5416" t="s">
        <v>14771</v>
      </c>
      <c r="G5416">
        <v>3</v>
      </c>
    </row>
    <row r="5417" spans="1:7">
      <c r="A5417">
        <v>4395</v>
      </c>
      <c r="B5417" t="s">
        <v>17781</v>
      </c>
      <c r="C5417" t="s">
        <v>18549</v>
      </c>
      <c r="D5417">
        <v>0.01</v>
      </c>
      <c r="E5417" t="s">
        <v>40</v>
      </c>
      <c r="F5417" t="s">
        <v>12334</v>
      </c>
      <c r="G5417">
        <v>3</v>
      </c>
    </row>
    <row r="5418" spans="1:7">
      <c r="A5418">
        <v>11670</v>
      </c>
      <c r="B5418" t="s">
        <v>17781</v>
      </c>
      <c r="C5418" t="s">
        <v>18473</v>
      </c>
      <c r="D5418">
        <v>0.1</v>
      </c>
      <c r="E5418" t="s">
        <v>40</v>
      </c>
      <c r="F5418" t="s">
        <v>12334</v>
      </c>
      <c r="G5418">
        <v>3</v>
      </c>
    </row>
    <row r="5419" spans="1:7">
      <c r="A5419">
        <v>12182</v>
      </c>
      <c r="B5419" t="s">
        <v>8349</v>
      </c>
      <c r="C5419" t="s">
        <v>8330</v>
      </c>
      <c r="D5419">
        <v>0.8</v>
      </c>
      <c r="E5419" t="s">
        <v>166</v>
      </c>
      <c r="F5419" t="s">
        <v>8277</v>
      </c>
      <c r="G5419">
        <v>4</v>
      </c>
    </row>
    <row r="5420" spans="1:7">
      <c r="A5420">
        <v>11241</v>
      </c>
      <c r="B5420" t="s">
        <v>8349</v>
      </c>
      <c r="C5420" t="s">
        <v>18377</v>
      </c>
      <c r="D5420">
        <v>0.1</v>
      </c>
      <c r="E5420" t="s">
        <v>40</v>
      </c>
      <c r="F5420" t="s">
        <v>4963</v>
      </c>
      <c r="G5420">
        <v>1</v>
      </c>
    </row>
    <row r="5421" spans="1:7">
      <c r="A5421">
        <v>4396</v>
      </c>
      <c r="B5421" t="s">
        <v>8349</v>
      </c>
      <c r="C5421" t="s">
        <v>5226</v>
      </c>
      <c r="D5421">
        <v>0.01</v>
      </c>
      <c r="E5421" t="s">
        <v>40</v>
      </c>
      <c r="F5421" t="s">
        <v>4963</v>
      </c>
      <c r="G5421">
        <v>4</v>
      </c>
    </row>
    <row r="5422" spans="1:7">
      <c r="A5422">
        <v>4398</v>
      </c>
      <c r="B5422" t="s">
        <v>8327</v>
      </c>
      <c r="C5422" t="s">
        <v>8570</v>
      </c>
      <c r="D5422">
        <v>0.1</v>
      </c>
      <c r="F5422" t="s">
        <v>8277</v>
      </c>
      <c r="G5422">
        <v>8</v>
      </c>
    </row>
    <row r="5423" spans="1:7">
      <c r="A5423">
        <v>4397</v>
      </c>
      <c r="B5423" t="s">
        <v>8327</v>
      </c>
      <c r="C5423" t="s">
        <v>8314</v>
      </c>
      <c r="D5423">
        <v>0.1</v>
      </c>
      <c r="E5423" t="s">
        <v>49</v>
      </c>
      <c r="F5423" t="s">
        <v>8277</v>
      </c>
      <c r="G5423">
        <v>4</v>
      </c>
    </row>
    <row r="5424" spans="1:7">
      <c r="A5424">
        <v>11242</v>
      </c>
      <c r="B5424" t="s">
        <v>3473</v>
      </c>
      <c r="C5424" t="s">
        <v>18421</v>
      </c>
      <c r="D5424">
        <v>0.1</v>
      </c>
      <c r="E5424" t="s">
        <v>49</v>
      </c>
      <c r="F5424" t="s">
        <v>14699</v>
      </c>
      <c r="G5424">
        <v>1</v>
      </c>
    </row>
    <row r="5425" spans="1:7">
      <c r="A5425">
        <v>7324</v>
      </c>
      <c r="B5425" t="s">
        <v>3473</v>
      </c>
      <c r="C5425" t="s">
        <v>3462</v>
      </c>
      <c r="D5425">
        <v>0.8</v>
      </c>
      <c r="E5425" t="s">
        <v>49</v>
      </c>
      <c r="F5425" t="s">
        <v>3381</v>
      </c>
      <c r="G5425">
        <v>1</v>
      </c>
    </row>
    <row r="5426" spans="1:7">
      <c r="A5426">
        <v>11243</v>
      </c>
      <c r="B5426" t="s">
        <v>17783</v>
      </c>
      <c r="C5426" t="s">
        <v>12002</v>
      </c>
      <c r="D5426">
        <v>0.1</v>
      </c>
      <c r="E5426" t="s">
        <v>67</v>
      </c>
      <c r="F5426" t="s">
        <v>11921</v>
      </c>
      <c r="G5426">
        <v>2</v>
      </c>
    </row>
    <row r="5427" spans="1:7">
      <c r="A5427">
        <v>4774</v>
      </c>
      <c r="B5427" t="s">
        <v>10449</v>
      </c>
      <c r="C5427" t="s">
        <v>10437</v>
      </c>
      <c r="D5427">
        <v>0.01</v>
      </c>
      <c r="E5427" t="s">
        <v>67</v>
      </c>
      <c r="F5427" t="s">
        <v>10160</v>
      </c>
      <c r="G5427">
        <v>5</v>
      </c>
    </row>
    <row r="5428" spans="1:7">
      <c r="A5428">
        <v>4775</v>
      </c>
      <c r="B5428" t="s">
        <v>6542</v>
      </c>
      <c r="C5428" t="s">
        <v>6536</v>
      </c>
      <c r="D5428">
        <v>0.01</v>
      </c>
      <c r="F5428" t="s">
        <v>6139</v>
      </c>
      <c r="G5428">
        <v>8</v>
      </c>
    </row>
    <row r="5429" spans="1:7">
      <c r="A5429">
        <v>5142</v>
      </c>
      <c r="B5429" t="s">
        <v>2473</v>
      </c>
      <c r="C5429" t="s">
        <v>2490</v>
      </c>
      <c r="D5429">
        <v>0.01</v>
      </c>
      <c r="E5429" t="s">
        <v>40</v>
      </c>
      <c r="F5429" t="s">
        <v>2210</v>
      </c>
      <c r="G5429">
        <v>3</v>
      </c>
    </row>
    <row r="5430" spans="1:7">
      <c r="A5430">
        <v>1103</v>
      </c>
      <c r="B5430" t="s">
        <v>3785</v>
      </c>
      <c r="C5430" t="s">
        <v>18550</v>
      </c>
      <c r="D5430">
        <v>0.01</v>
      </c>
      <c r="E5430" t="s">
        <v>49</v>
      </c>
      <c r="F5430" t="s">
        <v>11295</v>
      </c>
      <c r="G5430">
        <v>3</v>
      </c>
    </row>
    <row r="5431" spans="1:7">
      <c r="A5431">
        <v>5143</v>
      </c>
      <c r="B5431" t="s">
        <v>3785</v>
      </c>
      <c r="C5431" t="s">
        <v>3778</v>
      </c>
      <c r="D5431">
        <v>0.01</v>
      </c>
      <c r="E5431" t="s">
        <v>49</v>
      </c>
      <c r="F5431" t="s">
        <v>3381</v>
      </c>
      <c r="G5431">
        <v>3</v>
      </c>
    </row>
    <row r="5432" spans="1:7">
      <c r="A5432">
        <v>5144</v>
      </c>
      <c r="B5432" t="s">
        <v>4629</v>
      </c>
      <c r="C5432" t="s">
        <v>18534</v>
      </c>
      <c r="D5432">
        <v>0.05</v>
      </c>
      <c r="E5432" t="s">
        <v>49</v>
      </c>
      <c r="F5432" t="s">
        <v>15376</v>
      </c>
      <c r="G5432">
        <v>1</v>
      </c>
    </row>
    <row r="5433" spans="1:7">
      <c r="A5433">
        <v>1104</v>
      </c>
      <c r="B5433" t="s">
        <v>4629</v>
      </c>
      <c r="C5433" t="s">
        <v>18383</v>
      </c>
      <c r="D5433">
        <v>0.01</v>
      </c>
      <c r="E5433" t="s">
        <v>49</v>
      </c>
      <c r="F5433" t="s">
        <v>14748</v>
      </c>
      <c r="G5433">
        <v>1</v>
      </c>
    </row>
    <row r="5434" spans="1:7">
      <c r="A5434">
        <v>5145</v>
      </c>
      <c r="B5434" t="s">
        <v>4629</v>
      </c>
      <c r="C5434" t="s">
        <v>4604</v>
      </c>
      <c r="D5434">
        <v>0.1</v>
      </c>
      <c r="E5434" t="s">
        <v>49</v>
      </c>
      <c r="F5434" t="s">
        <v>4512</v>
      </c>
      <c r="G5434">
        <v>1</v>
      </c>
    </row>
    <row r="5435" spans="1:7">
      <c r="A5435">
        <v>11244</v>
      </c>
      <c r="B5435" t="s">
        <v>4629</v>
      </c>
      <c r="C5435" t="s">
        <v>18493</v>
      </c>
      <c r="D5435">
        <v>0.1</v>
      </c>
      <c r="E5435" t="s">
        <v>49</v>
      </c>
      <c r="F5435" t="s">
        <v>14590</v>
      </c>
      <c r="G5435">
        <v>1</v>
      </c>
    </row>
    <row r="5436" spans="1:7">
      <c r="A5436">
        <v>11672</v>
      </c>
      <c r="B5436" t="s">
        <v>8761</v>
      </c>
      <c r="C5436" t="s">
        <v>16311</v>
      </c>
      <c r="D5436">
        <v>0.1</v>
      </c>
      <c r="E5436" t="s">
        <v>80</v>
      </c>
      <c r="F5436" t="s">
        <v>14771</v>
      </c>
      <c r="G5436">
        <v>2</v>
      </c>
    </row>
    <row r="5437" spans="1:7">
      <c r="A5437">
        <v>5146</v>
      </c>
      <c r="B5437" t="s">
        <v>8761</v>
      </c>
      <c r="C5437" t="s">
        <v>17329</v>
      </c>
      <c r="D5437">
        <v>0.01</v>
      </c>
      <c r="E5437" t="s">
        <v>80</v>
      </c>
      <c r="F5437" t="s">
        <v>14771</v>
      </c>
      <c r="G5437">
        <v>2</v>
      </c>
    </row>
    <row r="5438" spans="1:7">
      <c r="A5438">
        <v>11671</v>
      </c>
      <c r="B5438" t="s">
        <v>8761</v>
      </c>
      <c r="C5438" t="s">
        <v>17785</v>
      </c>
      <c r="D5438">
        <v>0.1</v>
      </c>
      <c r="E5438" t="s">
        <v>80</v>
      </c>
      <c r="F5438" t="s">
        <v>12334</v>
      </c>
      <c r="G5438">
        <v>2</v>
      </c>
    </row>
    <row r="5439" spans="1:7">
      <c r="A5439">
        <v>5484</v>
      </c>
      <c r="B5439" t="s">
        <v>7033</v>
      </c>
      <c r="C5439" t="s">
        <v>7110</v>
      </c>
      <c r="D5439">
        <v>0.01</v>
      </c>
      <c r="E5439" t="s">
        <v>203</v>
      </c>
      <c r="F5439" t="s">
        <v>6576</v>
      </c>
      <c r="G5439">
        <v>5</v>
      </c>
    </row>
    <row r="5440" spans="1:7">
      <c r="A5440">
        <v>5483</v>
      </c>
      <c r="B5440" t="s">
        <v>7033</v>
      </c>
      <c r="C5440" t="s">
        <v>7041</v>
      </c>
      <c r="D5440">
        <v>0.01</v>
      </c>
      <c r="E5440" t="s">
        <v>89</v>
      </c>
      <c r="F5440" t="s">
        <v>6576</v>
      </c>
      <c r="G5440">
        <v>5</v>
      </c>
    </row>
    <row r="5441" spans="1:7">
      <c r="A5441">
        <v>5482</v>
      </c>
      <c r="B5441" t="s">
        <v>7033</v>
      </c>
      <c r="C5441" t="s">
        <v>7035</v>
      </c>
      <c r="D5441">
        <v>0.1</v>
      </c>
      <c r="E5441" t="s">
        <v>80</v>
      </c>
      <c r="F5441" t="s">
        <v>6576</v>
      </c>
      <c r="G5441">
        <v>5</v>
      </c>
    </row>
    <row r="5442" spans="1:7">
      <c r="A5442">
        <v>5485</v>
      </c>
      <c r="B5442" t="s">
        <v>17786</v>
      </c>
      <c r="C5442" t="s">
        <v>18472</v>
      </c>
      <c r="D5442">
        <v>0.01</v>
      </c>
      <c r="E5442" t="s">
        <v>49</v>
      </c>
      <c r="F5442" t="s">
        <v>14590</v>
      </c>
      <c r="G5442">
        <v>3</v>
      </c>
    </row>
    <row r="5443" spans="1:7">
      <c r="A5443">
        <v>5486</v>
      </c>
      <c r="B5443" t="s">
        <v>17787</v>
      </c>
      <c r="C5443" t="s">
        <v>13927</v>
      </c>
      <c r="D5443">
        <v>0.01</v>
      </c>
      <c r="E5443" t="s">
        <v>49</v>
      </c>
      <c r="F5443" t="s">
        <v>13121</v>
      </c>
      <c r="G5443">
        <v>5</v>
      </c>
    </row>
    <row r="5444" spans="1:7">
      <c r="A5444">
        <v>5754</v>
      </c>
      <c r="B5444" t="s">
        <v>8613</v>
      </c>
      <c r="C5444" t="s">
        <v>8604</v>
      </c>
      <c r="D5444">
        <v>0.01</v>
      </c>
      <c r="E5444" t="s">
        <v>80</v>
      </c>
      <c r="F5444" t="s">
        <v>8594</v>
      </c>
      <c r="G5444">
        <v>1</v>
      </c>
    </row>
    <row r="5445" spans="1:7">
      <c r="A5445">
        <v>5756</v>
      </c>
      <c r="B5445" t="s">
        <v>4088</v>
      </c>
      <c r="C5445" t="s">
        <v>16324</v>
      </c>
      <c r="D5445">
        <v>0.01</v>
      </c>
      <c r="E5445" t="s">
        <v>135</v>
      </c>
      <c r="F5445" t="s">
        <v>14699</v>
      </c>
      <c r="G5445">
        <v>5</v>
      </c>
    </row>
    <row r="5446" spans="1:7">
      <c r="A5446">
        <v>5755</v>
      </c>
      <c r="B5446" t="s">
        <v>4088</v>
      </c>
      <c r="C5446" t="s">
        <v>4089</v>
      </c>
      <c r="D5446">
        <v>0.05</v>
      </c>
      <c r="E5446" t="s">
        <v>135</v>
      </c>
      <c r="F5446" t="s">
        <v>3381</v>
      </c>
      <c r="G5446">
        <v>5</v>
      </c>
    </row>
    <row r="5447" spans="1:7">
      <c r="A5447">
        <v>5971</v>
      </c>
      <c r="B5447" t="s">
        <v>8949</v>
      </c>
      <c r="C5447" t="s">
        <v>8939</v>
      </c>
      <c r="D5447">
        <v>0.01</v>
      </c>
      <c r="E5447" t="s">
        <v>40</v>
      </c>
      <c r="F5447" t="s">
        <v>8594</v>
      </c>
      <c r="G5447">
        <v>3</v>
      </c>
    </row>
    <row r="5448" spans="1:7">
      <c r="A5448">
        <v>11674</v>
      </c>
      <c r="B5448" t="s">
        <v>14046</v>
      </c>
      <c r="C5448" t="s">
        <v>17788</v>
      </c>
      <c r="D5448">
        <v>0.1</v>
      </c>
      <c r="E5448" t="s">
        <v>354</v>
      </c>
      <c r="F5448" t="s">
        <v>14771</v>
      </c>
      <c r="G5448">
        <v>5</v>
      </c>
    </row>
    <row r="5449" spans="1:7">
      <c r="A5449">
        <v>5974</v>
      </c>
      <c r="B5449" t="s">
        <v>14046</v>
      </c>
      <c r="C5449" t="s">
        <v>16927</v>
      </c>
      <c r="D5449">
        <v>0.01</v>
      </c>
      <c r="E5449" t="s">
        <v>354</v>
      </c>
      <c r="F5449" t="s">
        <v>14771</v>
      </c>
      <c r="G5449">
        <v>5</v>
      </c>
    </row>
    <row r="5450" spans="1:7">
      <c r="A5450">
        <v>5973</v>
      </c>
      <c r="B5450" t="s">
        <v>14046</v>
      </c>
      <c r="C5450" t="s">
        <v>14029</v>
      </c>
      <c r="D5450">
        <v>0.01</v>
      </c>
      <c r="E5450" t="s">
        <v>354</v>
      </c>
      <c r="F5450" t="s">
        <v>13121</v>
      </c>
      <c r="G5450">
        <v>5</v>
      </c>
    </row>
    <row r="5451" spans="1:7">
      <c r="A5451">
        <v>5972</v>
      </c>
      <c r="B5451" t="s">
        <v>14046</v>
      </c>
      <c r="C5451" t="s">
        <v>17789</v>
      </c>
      <c r="D5451">
        <v>0.01</v>
      </c>
      <c r="E5451" t="s">
        <v>12637</v>
      </c>
      <c r="F5451" t="s">
        <v>4434</v>
      </c>
      <c r="G5451">
        <v>5</v>
      </c>
    </row>
    <row r="5452" spans="1:7">
      <c r="A5452">
        <v>11673</v>
      </c>
      <c r="B5452" t="s">
        <v>14046</v>
      </c>
      <c r="C5452" t="s">
        <v>16789</v>
      </c>
      <c r="D5452">
        <v>0.1</v>
      </c>
      <c r="E5452" t="s">
        <v>12637</v>
      </c>
      <c r="F5452" t="s">
        <v>12334</v>
      </c>
      <c r="G5452">
        <v>5</v>
      </c>
    </row>
    <row r="5453" spans="1:7">
      <c r="A5453">
        <v>1400</v>
      </c>
      <c r="B5453" t="s">
        <v>10779</v>
      </c>
      <c r="C5453" t="s">
        <v>10776</v>
      </c>
      <c r="D5453">
        <v>0.01</v>
      </c>
      <c r="E5453" t="s">
        <v>166</v>
      </c>
      <c r="F5453" t="s">
        <v>10625</v>
      </c>
      <c r="G5453">
        <v>2</v>
      </c>
    </row>
    <row r="5454" spans="1:7">
      <c r="A5454">
        <v>5976</v>
      </c>
      <c r="B5454" t="s">
        <v>494</v>
      </c>
      <c r="C5454" t="s">
        <v>487</v>
      </c>
      <c r="D5454">
        <v>0.01</v>
      </c>
      <c r="E5454" t="s">
        <v>203</v>
      </c>
      <c r="F5454" t="s">
        <v>68</v>
      </c>
      <c r="G5454">
        <v>3</v>
      </c>
    </row>
    <row r="5455" spans="1:7">
      <c r="A5455">
        <v>5975</v>
      </c>
      <c r="B5455" t="s">
        <v>494</v>
      </c>
      <c r="C5455" t="s">
        <v>17625</v>
      </c>
      <c r="D5455">
        <v>0.01</v>
      </c>
      <c r="E5455" t="s">
        <v>74</v>
      </c>
      <c r="F5455" t="s">
        <v>68</v>
      </c>
      <c r="G5455">
        <v>3</v>
      </c>
    </row>
    <row r="5456" spans="1:7">
      <c r="A5456">
        <v>1401</v>
      </c>
      <c r="B5456" t="s">
        <v>8668</v>
      </c>
      <c r="C5456" t="s">
        <v>11964</v>
      </c>
      <c r="D5456">
        <v>0.01</v>
      </c>
      <c r="E5456" t="s">
        <v>49</v>
      </c>
      <c r="F5456" t="s">
        <v>11921</v>
      </c>
      <c r="G5456">
        <v>1</v>
      </c>
    </row>
    <row r="5457" spans="1:7">
      <c r="A5457">
        <v>5978</v>
      </c>
      <c r="B5457" t="s">
        <v>3428</v>
      </c>
      <c r="C5457" t="s">
        <v>16895</v>
      </c>
      <c r="D5457">
        <v>0.01</v>
      </c>
      <c r="E5457" t="s">
        <v>89</v>
      </c>
      <c r="F5457" t="s">
        <v>14699</v>
      </c>
      <c r="G5457">
        <v>1</v>
      </c>
    </row>
    <row r="5458" spans="1:7">
      <c r="A5458">
        <v>5977</v>
      </c>
      <c r="B5458" t="s">
        <v>3428</v>
      </c>
      <c r="C5458" t="s">
        <v>3414</v>
      </c>
      <c r="D5458">
        <v>0.01</v>
      </c>
      <c r="E5458" t="s">
        <v>89</v>
      </c>
      <c r="F5458" t="s">
        <v>3381</v>
      </c>
      <c r="G5458">
        <v>1</v>
      </c>
    </row>
    <row r="5459" spans="1:7">
      <c r="A5459">
        <v>6139</v>
      </c>
      <c r="B5459" t="s">
        <v>10444</v>
      </c>
      <c r="C5459" t="s">
        <v>10437</v>
      </c>
      <c r="D5459">
        <v>0.01</v>
      </c>
      <c r="E5459" t="s">
        <v>67</v>
      </c>
      <c r="F5459" t="s">
        <v>10160</v>
      </c>
      <c r="G5459">
        <v>5</v>
      </c>
    </row>
    <row r="5460" spans="1:7">
      <c r="A5460">
        <v>6140</v>
      </c>
      <c r="B5460" t="s">
        <v>10444</v>
      </c>
      <c r="C5460" t="s">
        <v>16779</v>
      </c>
      <c r="D5460">
        <v>0.01</v>
      </c>
      <c r="E5460" t="s">
        <v>12625</v>
      </c>
      <c r="F5460" t="s">
        <v>14278</v>
      </c>
      <c r="G5460">
        <v>5</v>
      </c>
    </row>
    <row r="5461" spans="1:7">
      <c r="A5461">
        <v>11247</v>
      </c>
      <c r="B5461" t="s">
        <v>5638</v>
      </c>
      <c r="C5461" t="s">
        <v>17790</v>
      </c>
      <c r="D5461">
        <v>0.1</v>
      </c>
      <c r="E5461" t="s">
        <v>107</v>
      </c>
      <c r="F5461" t="s">
        <v>15331</v>
      </c>
      <c r="G5461">
        <v>8</v>
      </c>
    </row>
    <row r="5462" spans="1:7">
      <c r="A5462">
        <v>6469</v>
      </c>
      <c r="B5462" t="s">
        <v>5638</v>
      </c>
      <c r="C5462" t="s">
        <v>5621</v>
      </c>
      <c r="D5462">
        <v>0.01</v>
      </c>
      <c r="E5462" t="s">
        <v>107</v>
      </c>
      <c r="F5462" t="s">
        <v>4963</v>
      </c>
      <c r="G5462">
        <v>8</v>
      </c>
    </row>
    <row r="5463" spans="1:7">
      <c r="A5463">
        <v>1649</v>
      </c>
      <c r="B5463" t="s">
        <v>7558</v>
      </c>
      <c r="C5463" t="s">
        <v>7555</v>
      </c>
      <c r="D5463">
        <v>0.01</v>
      </c>
      <c r="E5463" t="s">
        <v>135</v>
      </c>
      <c r="F5463" t="s">
        <v>7247</v>
      </c>
      <c r="G5463">
        <v>3</v>
      </c>
    </row>
    <row r="5464" spans="1:7">
      <c r="A5464">
        <v>6542</v>
      </c>
      <c r="B5464" t="s">
        <v>7558</v>
      </c>
      <c r="C5464" t="s">
        <v>17791</v>
      </c>
      <c r="D5464">
        <v>0.01</v>
      </c>
      <c r="E5464" t="s">
        <v>135</v>
      </c>
      <c r="F5464" t="s">
        <v>15396</v>
      </c>
      <c r="G5464">
        <v>3</v>
      </c>
    </row>
    <row r="5465" spans="1:7">
      <c r="A5465">
        <v>2414</v>
      </c>
      <c r="B5465" t="s">
        <v>8081</v>
      </c>
      <c r="C5465" t="s">
        <v>16192</v>
      </c>
      <c r="D5465">
        <v>0.01</v>
      </c>
      <c r="E5465" t="s">
        <v>203</v>
      </c>
      <c r="F5465" t="s">
        <v>14771</v>
      </c>
      <c r="G5465">
        <v>7</v>
      </c>
    </row>
    <row r="5466" spans="1:7">
      <c r="A5466">
        <v>2783</v>
      </c>
      <c r="B5466" t="s">
        <v>14397</v>
      </c>
      <c r="C5466" t="s">
        <v>14468</v>
      </c>
      <c r="D5466">
        <v>0.1</v>
      </c>
      <c r="E5466" t="s">
        <v>80</v>
      </c>
      <c r="F5466" t="s">
        <v>14278</v>
      </c>
      <c r="G5466">
        <v>3</v>
      </c>
    </row>
    <row r="5467" spans="1:7">
      <c r="A5467">
        <v>3134</v>
      </c>
      <c r="B5467" t="s">
        <v>13394</v>
      </c>
      <c r="C5467" t="s">
        <v>13387</v>
      </c>
      <c r="D5467">
        <v>0.1</v>
      </c>
      <c r="E5467" t="s">
        <v>80</v>
      </c>
      <c r="F5467" t="s">
        <v>13121</v>
      </c>
      <c r="G5467">
        <v>2</v>
      </c>
    </row>
    <row r="5468" spans="1:7">
      <c r="A5468">
        <v>3135</v>
      </c>
      <c r="B5468" t="s">
        <v>14646</v>
      </c>
      <c r="C5468" t="s">
        <v>16809</v>
      </c>
      <c r="D5468">
        <v>0.01</v>
      </c>
      <c r="E5468" t="s">
        <v>107</v>
      </c>
      <c r="F5468" t="s">
        <v>14278</v>
      </c>
      <c r="G5468">
        <v>6</v>
      </c>
    </row>
    <row r="5469" spans="1:7">
      <c r="A5469">
        <v>3136</v>
      </c>
      <c r="B5469" t="s">
        <v>10417</v>
      </c>
      <c r="C5469" t="s">
        <v>10418</v>
      </c>
      <c r="D5469">
        <v>0.01</v>
      </c>
      <c r="F5469" t="s">
        <v>10381</v>
      </c>
      <c r="G5469">
        <v>4</v>
      </c>
    </row>
    <row r="5470" spans="1:7">
      <c r="A5470">
        <v>11248</v>
      </c>
      <c r="B5470" t="s">
        <v>10417</v>
      </c>
      <c r="C5470" t="s">
        <v>17792</v>
      </c>
      <c r="D5470">
        <v>0.1</v>
      </c>
      <c r="F5470" t="s">
        <v>8277</v>
      </c>
      <c r="G5470">
        <v>1</v>
      </c>
    </row>
    <row r="5471" spans="1:7">
      <c r="A5471">
        <v>6903</v>
      </c>
      <c r="B5471" t="s">
        <v>10417</v>
      </c>
      <c r="C5471" t="s">
        <v>8350</v>
      </c>
      <c r="D5471">
        <v>0.8</v>
      </c>
      <c r="F5471" t="s">
        <v>8277</v>
      </c>
      <c r="G5471">
        <v>4</v>
      </c>
    </row>
    <row r="5472" spans="1:7">
      <c r="A5472">
        <v>454</v>
      </c>
      <c r="B5472" t="s">
        <v>4210</v>
      </c>
      <c r="C5472" t="s">
        <v>17462</v>
      </c>
      <c r="D5472">
        <v>0.1</v>
      </c>
      <c r="F5472" t="s">
        <v>11295</v>
      </c>
      <c r="G5472">
        <v>5</v>
      </c>
    </row>
    <row r="5473" spans="1:7">
      <c r="A5473">
        <v>3137</v>
      </c>
      <c r="B5473" t="s">
        <v>4210</v>
      </c>
      <c r="C5473" t="s">
        <v>4162</v>
      </c>
      <c r="D5473">
        <v>0.01</v>
      </c>
      <c r="E5473" t="s">
        <v>203</v>
      </c>
      <c r="F5473" t="s">
        <v>3381</v>
      </c>
      <c r="G5473">
        <v>5</v>
      </c>
    </row>
    <row r="5474" spans="1:7">
      <c r="A5474">
        <v>7277</v>
      </c>
      <c r="B5474" t="s">
        <v>954</v>
      </c>
      <c r="C5474" t="s">
        <v>9892</v>
      </c>
      <c r="D5474">
        <v>0.8</v>
      </c>
      <c r="E5474" t="s">
        <v>595</v>
      </c>
      <c r="F5474" t="s">
        <v>9799</v>
      </c>
      <c r="G5474">
        <v>4</v>
      </c>
    </row>
    <row r="5475" spans="1:7">
      <c r="A5475">
        <v>3138</v>
      </c>
      <c r="B5475" t="s">
        <v>6353</v>
      </c>
      <c r="C5475" t="s">
        <v>6349</v>
      </c>
      <c r="D5475">
        <v>0.01</v>
      </c>
      <c r="F5475" t="s">
        <v>5790</v>
      </c>
      <c r="G5475">
        <v>5</v>
      </c>
    </row>
    <row r="5476" spans="1:7">
      <c r="A5476">
        <v>3511</v>
      </c>
      <c r="B5476" t="s">
        <v>829</v>
      </c>
      <c r="C5476" t="s">
        <v>824</v>
      </c>
      <c r="D5476">
        <v>0.01</v>
      </c>
      <c r="E5476" t="s">
        <v>354</v>
      </c>
      <c r="F5476" t="s">
        <v>68</v>
      </c>
      <c r="G5476">
        <v>7</v>
      </c>
    </row>
    <row r="5477" spans="1:7">
      <c r="A5477">
        <v>3512</v>
      </c>
      <c r="B5477" t="s">
        <v>739</v>
      </c>
      <c r="C5477" t="s">
        <v>734</v>
      </c>
      <c r="D5477">
        <v>0.01</v>
      </c>
      <c r="E5477" t="s">
        <v>354</v>
      </c>
      <c r="F5477" t="s">
        <v>68</v>
      </c>
      <c r="G5477">
        <v>5</v>
      </c>
    </row>
    <row r="5478" spans="1:7">
      <c r="A5478">
        <v>583</v>
      </c>
      <c r="B5478" t="s">
        <v>11108</v>
      </c>
      <c r="C5478" t="s">
        <v>11109</v>
      </c>
      <c r="D5478">
        <v>0.01</v>
      </c>
      <c r="E5478" t="s">
        <v>67</v>
      </c>
      <c r="F5478" t="s">
        <v>10870</v>
      </c>
      <c r="G5478">
        <v>8</v>
      </c>
    </row>
    <row r="5479" spans="1:7">
      <c r="A5479">
        <v>3513</v>
      </c>
      <c r="B5479" t="s">
        <v>14378</v>
      </c>
      <c r="C5479" t="s">
        <v>14371</v>
      </c>
      <c r="D5479">
        <v>0.01</v>
      </c>
      <c r="E5479" t="s">
        <v>67</v>
      </c>
      <c r="F5479" t="s">
        <v>14278</v>
      </c>
      <c r="G5479">
        <v>2</v>
      </c>
    </row>
    <row r="5480" spans="1:7">
      <c r="A5480">
        <v>3514</v>
      </c>
      <c r="B5480" t="s">
        <v>13258</v>
      </c>
      <c r="C5480" t="s">
        <v>17029</v>
      </c>
      <c r="D5480">
        <v>0.01</v>
      </c>
      <c r="E5480" t="s">
        <v>166</v>
      </c>
      <c r="F5480" t="s">
        <v>13121</v>
      </c>
      <c r="G5480">
        <v>1</v>
      </c>
    </row>
    <row r="5481" spans="1:7">
      <c r="A5481">
        <v>3515</v>
      </c>
      <c r="B5481" t="s">
        <v>725</v>
      </c>
      <c r="C5481" t="s">
        <v>699</v>
      </c>
      <c r="D5481">
        <v>0.01</v>
      </c>
      <c r="E5481" t="s">
        <v>166</v>
      </c>
      <c r="F5481" t="s">
        <v>68</v>
      </c>
      <c r="G5481">
        <v>5</v>
      </c>
    </row>
    <row r="5482" spans="1:7">
      <c r="A5482">
        <v>3516</v>
      </c>
      <c r="B5482" t="s">
        <v>7813</v>
      </c>
      <c r="C5482" t="s">
        <v>13197</v>
      </c>
      <c r="D5482">
        <v>0.01</v>
      </c>
      <c r="E5482" t="s">
        <v>123</v>
      </c>
      <c r="F5482" t="s">
        <v>13121</v>
      </c>
      <c r="G5482">
        <v>1</v>
      </c>
    </row>
    <row r="5483" spans="1:7">
      <c r="A5483">
        <v>584</v>
      </c>
      <c r="B5483" t="s">
        <v>2731</v>
      </c>
      <c r="C5483" t="s">
        <v>13042</v>
      </c>
      <c r="D5483">
        <v>0.05</v>
      </c>
      <c r="E5483" t="s">
        <v>166</v>
      </c>
      <c r="F5483" t="s">
        <v>13028</v>
      </c>
      <c r="G5483">
        <v>1</v>
      </c>
    </row>
    <row r="5484" spans="1:7">
      <c r="A5484">
        <v>11249</v>
      </c>
      <c r="B5484" t="s">
        <v>2731</v>
      </c>
      <c r="C5484" t="s">
        <v>14785</v>
      </c>
      <c r="D5484">
        <v>0.1</v>
      </c>
      <c r="E5484" t="s">
        <v>166</v>
      </c>
      <c r="F5484" t="s">
        <v>14771</v>
      </c>
      <c r="G5484">
        <v>1</v>
      </c>
    </row>
    <row r="5485" spans="1:7">
      <c r="A5485">
        <v>3517</v>
      </c>
      <c r="B5485" t="s">
        <v>2731</v>
      </c>
      <c r="C5485" t="s">
        <v>2727</v>
      </c>
      <c r="D5485">
        <v>0.01</v>
      </c>
      <c r="E5485" t="s">
        <v>166</v>
      </c>
      <c r="F5485" t="s">
        <v>14771</v>
      </c>
      <c r="G5485">
        <v>1</v>
      </c>
    </row>
    <row r="5486" spans="1:7">
      <c r="A5486">
        <v>3519</v>
      </c>
      <c r="B5486" t="s">
        <v>13472</v>
      </c>
      <c r="C5486" t="s">
        <v>13454</v>
      </c>
      <c r="D5486">
        <v>0.01</v>
      </c>
      <c r="E5486" t="s">
        <v>49</v>
      </c>
      <c r="F5486" t="s">
        <v>13121</v>
      </c>
      <c r="G5486">
        <v>2</v>
      </c>
    </row>
    <row r="5487" spans="1:7">
      <c r="A5487">
        <v>3518</v>
      </c>
      <c r="B5487" t="s">
        <v>13472</v>
      </c>
      <c r="C5487" t="s">
        <v>11208</v>
      </c>
      <c r="D5487">
        <v>0.01</v>
      </c>
      <c r="E5487" t="s">
        <v>49</v>
      </c>
      <c r="F5487" t="s">
        <v>11167</v>
      </c>
      <c r="G5487">
        <v>2</v>
      </c>
    </row>
    <row r="5488" spans="1:7">
      <c r="A5488">
        <v>3521</v>
      </c>
      <c r="B5488" t="s">
        <v>1980</v>
      </c>
      <c r="C5488" t="s">
        <v>1982</v>
      </c>
      <c r="D5488">
        <v>0.01</v>
      </c>
      <c r="E5488" t="s">
        <v>89</v>
      </c>
      <c r="F5488" t="s">
        <v>1975</v>
      </c>
      <c r="G5488">
        <v>4</v>
      </c>
    </row>
    <row r="5489" spans="1:7">
      <c r="A5489">
        <v>11250</v>
      </c>
      <c r="B5489" t="s">
        <v>1980</v>
      </c>
      <c r="C5489" t="s">
        <v>16944</v>
      </c>
      <c r="D5489">
        <v>0.1</v>
      </c>
      <c r="E5489" t="s">
        <v>80</v>
      </c>
      <c r="F5489" t="s">
        <v>1975</v>
      </c>
      <c r="G5489">
        <v>1</v>
      </c>
    </row>
    <row r="5490" spans="1:7">
      <c r="A5490">
        <v>3520</v>
      </c>
      <c r="B5490" t="s">
        <v>1980</v>
      </c>
      <c r="C5490" t="s">
        <v>1974</v>
      </c>
      <c r="D5490">
        <v>0.01</v>
      </c>
      <c r="E5490" t="s">
        <v>80</v>
      </c>
      <c r="F5490" t="s">
        <v>1975</v>
      </c>
      <c r="G5490">
        <v>4</v>
      </c>
    </row>
    <row r="5491" spans="1:7">
      <c r="A5491">
        <v>3522</v>
      </c>
      <c r="B5491" t="s">
        <v>231</v>
      </c>
      <c r="C5491" t="s">
        <v>202</v>
      </c>
      <c r="D5491">
        <v>0.01</v>
      </c>
      <c r="E5491" t="s">
        <v>203</v>
      </c>
      <c r="F5491" t="s">
        <v>68</v>
      </c>
      <c r="G5491">
        <v>1</v>
      </c>
    </row>
    <row r="5492" spans="1:7">
      <c r="A5492">
        <v>3523</v>
      </c>
      <c r="B5492" t="s">
        <v>9991</v>
      </c>
      <c r="C5492" t="s">
        <v>727</v>
      </c>
      <c r="D5492">
        <v>0.01</v>
      </c>
      <c r="F5492" t="s">
        <v>68</v>
      </c>
      <c r="G5492">
        <v>5</v>
      </c>
    </row>
    <row r="5493" spans="1:7">
      <c r="A5493">
        <v>3524</v>
      </c>
      <c r="B5493" t="s">
        <v>6956</v>
      </c>
      <c r="C5493" t="s">
        <v>6958</v>
      </c>
      <c r="D5493">
        <v>0.1</v>
      </c>
      <c r="E5493" t="s">
        <v>166</v>
      </c>
      <c r="F5493" t="s">
        <v>6576</v>
      </c>
      <c r="G5493">
        <v>3</v>
      </c>
    </row>
    <row r="5494" spans="1:7">
      <c r="A5494">
        <v>3525</v>
      </c>
      <c r="B5494" t="s">
        <v>3713</v>
      </c>
      <c r="C5494" t="s">
        <v>3701</v>
      </c>
      <c r="D5494">
        <v>0.01</v>
      </c>
      <c r="E5494" t="s">
        <v>203</v>
      </c>
      <c r="F5494" t="s">
        <v>3381</v>
      </c>
      <c r="G5494">
        <v>2</v>
      </c>
    </row>
    <row r="5495" spans="1:7">
      <c r="A5495">
        <v>585</v>
      </c>
      <c r="B5495" t="s">
        <v>3713</v>
      </c>
      <c r="C5495" t="s">
        <v>17793</v>
      </c>
      <c r="D5495">
        <v>0.01</v>
      </c>
      <c r="E5495" t="s">
        <v>123</v>
      </c>
      <c r="F5495" t="s">
        <v>11295</v>
      </c>
      <c r="G5495">
        <v>2</v>
      </c>
    </row>
    <row r="5496" spans="1:7">
      <c r="A5496">
        <v>3526</v>
      </c>
      <c r="B5496" t="s">
        <v>5159</v>
      </c>
      <c r="C5496" t="s">
        <v>5151</v>
      </c>
      <c r="D5496">
        <v>0.01</v>
      </c>
      <c r="E5496" t="s">
        <v>166</v>
      </c>
      <c r="F5496" t="s">
        <v>4963</v>
      </c>
      <c r="G5496">
        <v>4</v>
      </c>
    </row>
    <row r="5497" spans="1:7">
      <c r="A5497">
        <v>11251</v>
      </c>
      <c r="B5497" t="s">
        <v>5159</v>
      </c>
      <c r="C5497" t="s">
        <v>17794</v>
      </c>
      <c r="D5497">
        <v>0.1</v>
      </c>
      <c r="E5497" t="s">
        <v>166</v>
      </c>
      <c r="F5497" t="s">
        <v>15279</v>
      </c>
      <c r="G5497">
        <v>1</v>
      </c>
    </row>
    <row r="5498" spans="1:7">
      <c r="A5498">
        <v>3527</v>
      </c>
      <c r="B5498" t="s">
        <v>5159</v>
      </c>
      <c r="C5498" t="s">
        <v>17795</v>
      </c>
      <c r="D5498">
        <v>0.01</v>
      </c>
      <c r="E5498" t="s">
        <v>166</v>
      </c>
      <c r="F5498" t="s">
        <v>15279</v>
      </c>
      <c r="G5498">
        <v>4</v>
      </c>
    </row>
    <row r="5499" spans="1:7">
      <c r="A5499">
        <v>3528</v>
      </c>
      <c r="B5499" t="s">
        <v>5159</v>
      </c>
      <c r="C5499" t="s">
        <v>3935</v>
      </c>
      <c r="D5499">
        <v>0.01</v>
      </c>
      <c r="E5499" t="s">
        <v>166</v>
      </c>
      <c r="F5499" t="s">
        <v>58</v>
      </c>
      <c r="G5499">
        <v>4</v>
      </c>
    </row>
    <row r="5500" spans="1:7">
      <c r="A5500">
        <v>11252</v>
      </c>
      <c r="B5500" t="s">
        <v>1692</v>
      </c>
      <c r="C5500" t="s">
        <v>16157</v>
      </c>
      <c r="D5500">
        <v>0.1</v>
      </c>
      <c r="E5500" t="s">
        <v>135</v>
      </c>
      <c r="F5500" t="s">
        <v>14590</v>
      </c>
      <c r="G5500">
        <v>7</v>
      </c>
    </row>
    <row r="5501" spans="1:7">
      <c r="A5501">
        <v>4399</v>
      </c>
      <c r="B5501" t="s">
        <v>13469</v>
      </c>
      <c r="C5501" t="s">
        <v>13454</v>
      </c>
      <c r="D5501">
        <v>0.1</v>
      </c>
      <c r="E5501" t="s">
        <v>49</v>
      </c>
      <c r="F5501" t="s">
        <v>13121</v>
      </c>
      <c r="G5501">
        <v>2</v>
      </c>
    </row>
    <row r="5502" spans="1:7">
      <c r="A5502">
        <v>3967</v>
      </c>
      <c r="B5502" t="s">
        <v>14308</v>
      </c>
      <c r="C5502" t="s">
        <v>14305</v>
      </c>
      <c r="D5502">
        <v>0.01</v>
      </c>
      <c r="E5502" t="s">
        <v>135</v>
      </c>
      <c r="F5502" t="s">
        <v>14278</v>
      </c>
      <c r="G5502">
        <v>1</v>
      </c>
    </row>
    <row r="5503" spans="1:7">
      <c r="A5503">
        <v>11253</v>
      </c>
      <c r="B5503" t="s">
        <v>17796</v>
      </c>
      <c r="C5503" t="s">
        <v>18551</v>
      </c>
      <c r="D5503">
        <v>0.1</v>
      </c>
      <c r="E5503" t="s">
        <v>49</v>
      </c>
      <c r="F5503" t="s">
        <v>15363</v>
      </c>
      <c r="G5503">
        <v>1</v>
      </c>
    </row>
    <row r="5504" spans="1:7">
      <c r="A5504">
        <v>11254</v>
      </c>
      <c r="B5504" t="s">
        <v>17796</v>
      </c>
      <c r="C5504" t="s">
        <v>18545</v>
      </c>
      <c r="D5504">
        <v>0.1</v>
      </c>
      <c r="E5504" t="s">
        <v>49</v>
      </c>
      <c r="F5504" t="s">
        <v>3135</v>
      </c>
      <c r="G5504">
        <v>1</v>
      </c>
    </row>
    <row r="5505" spans="1:7">
      <c r="A5505">
        <v>719</v>
      </c>
      <c r="B5505" t="s">
        <v>17796</v>
      </c>
      <c r="C5505" t="s">
        <v>18397</v>
      </c>
      <c r="D5505">
        <v>0.01</v>
      </c>
      <c r="E5505" t="s">
        <v>49</v>
      </c>
      <c r="F5505" t="s">
        <v>3135</v>
      </c>
      <c r="G5505">
        <v>4</v>
      </c>
    </row>
    <row r="5506" spans="1:7">
      <c r="A5506">
        <v>3968</v>
      </c>
      <c r="B5506" t="s">
        <v>2327</v>
      </c>
      <c r="C5506" t="s">
        <v>2317</v>
      </c>
      <c r="D5506">
        <v>0.01</v>
      </c>
      <c r="E5506" t="s">
        <v>67</v>
      </c>
      <c r="F5506" t="s">
        <v>2210</v>
      </c>
      <c r="G5506">
        <v>2</v>
      </c>
    </row>
    <row r="5507" spans="1:7">
      <c r="A5507">
        <v>3969</v>
      </c>
      <c r="B5507" t="s">
        <v>2327</v>
      </c>
      <c r="C5507" t="s">
        <v>2595</v>
      </c>
      <c r="D5507">
        <v>0.01</v>
      </c>
      <c r="E5507" t="s">
        <v>67</v>
      </c>
      <c r="F5507" t="s">
        <v>2210</v>
      </c>
      <c r="G5507">
        <v>7</v>
      </c>
    </row>
    <row r="5508" spans="1:7">
      <c r="A5508">
        <v>3971</v>
      </c>
      <c r="B5508" t="s">
        <v>7973</v>
      </c>
      <c r="C5508" t="s">
        <v>16106</v>
      </c>
      <c r="D5508">
        <v>0.1</v>
      </c>
      <c r="E5508" t="s">
        <v>166</v>
      </c>
      <c r="F5508" t="s">
        <v>14771</v>
      </c>
      <c r="G5508">
        <v>3</v>
      </c>
    </row>
    <row r="5509" spans="1:7">
      <c r="A5509">
        <v>3970</v>
      </c>
      <c r="B5509" t="s">
        <v>7973</v>
      </c>
      <c r="C5509" t="s">
        <v>12464</v>
      </c>
      <c r="D5509">
        <v>0.05</v>
      </c>
      <c r="E5509" t="s">
        <v>166</v>
      </c>
      <c r="F5509" t="s">
        <v>12334</v>
      </c>
      <c r="G5509">
        <v>3</v>
      </c>
    </row>
    <row r="5510" spans="1:7">
      <c r="A5510">
        <v>3972</v>
      </c>
      <c r="B5510" t="s">
        <v>1424</v>
      </c>
      <c r="C5510" t="s">
        <v>17798</v>
      </c>
      <c r="D5510">
        <v>0.1</v>
      </c>
      <c r="E5510" t="s">
        <v>166</v>
      </c>
      <c r="F5510" t="s">
        <v>11167</v>
      </c>
      <c r="G5510">
        <v>3</v>
      </c>
    </row>
    <row r="5511" spans="1:7">
      <c r="A5511">
        <v>3973</v>
      </c>
      <c r="B5511" t="s">
        <v>9599</v>
      </c>
      <c r="C5511" t="s">
        <v>9590</v>
      </c>
      <c r="D5511">
        <v>0.01</v>
      </c>
      <c r="E5511" t="s">
        <v>166</v>
      </c>
      <c r="F5511" t="s">
        <v>9536</v>
      </c>
      <c r="G5511">
        <v>1</v>
      </c>
    </row>
    <row r="5512" spans="1:7">
      <c r="A5512">
        <v>7299</v>
      </c>
      <c r="B5512" t="s">
        <v>13445</v>
      </c>
      <c r="C5512" t="s">
        <v>17799</v>
      </c>
      <c r="D5512">
        <v>0.8</v>
      </c>
      <c r="E5512" t="s">
        <v>135</v>
      </c>
      <c r="F5512" t="s">
        <v>12660</v>
      </c>
      <c r="G5512">
        <v>2</v>
      </c>
    </row>
    <row r="5513" spans="1:7">
      <c r="A5513">
        <v>720</v>
      </c>
      <c r="B5513" t="s">
        <v>7756</v>
      </c>
      <c r="C5513" t="s">
        <v>7752</v>
      </c>
      <c r="D5513">
        <v>0.01</v>
      </c>
      <c r="E5513" t="s">
        <v>166</v>
      </c>
      <c r="F5513" t="s">
        <v>7247</v>
      </c>
      <c r="G5513">
        <v>7</v>
      </c>
    </row>
    <row r="5514" spans="1:7">
      <c r="A5514">
        <v>11256</v>
      </c>
      <c r="B5514" t="s">
        <v>10826</v>
      </c>
      <c r="C5514" t="s">
        <v>3604</v>
      </c>
      <c r="D5514">
        <v>0.1</v>
      </c>
      <c r="E5514" t="s">
        <v>89</v>
      </c>
      <c r="F5514" t="s">
        <v>3381</v>
      </c>
      <c r="G5514">
        <v>2</v>
      </c>
    </row>
    <row r="5515" spans="1:7">
      <c r="A5515">
        <v>3974</v>
      </c>
      <c r="B5515" t="s">
        <v>8141</v>
      </c>
      <c r="C5515" t="s">
        <v>8133</v>
      </c>
      <c r="D5515">
        <v>0.8</v>
      </c>
      <c r="E5515" t="s">
        <v>49</v>
      </c>
      <c r="F5515" t="s">
        <v>8093</v>
      </c>
      <c r="G5515">
        <v>1</v>
      </c>
    </row>
    <row r="5516" spans="1:7">
      <c r="A5516">
        <v>3975</v>
      </c>
      <c r="B5516" t="s">
        <v>1573</v>
      </c>
      <c r="C5516" t="s">
        <v>1563</v>
      </c>
      <c r="D5516">
        <v>0.01</v>
      </c>
      <c r="E5516" t="s">
        <v>203</v>
      </c>
      <c r="F5516" t="s">
        <v>41</v>
      </c>
      <c r="G5516">
        <v>5</v>
      </c>
    </row>
    <row r="5517" spans="1:7">
      <c r="A5517">
        <v>11257</v>
      </c>
      <c r="B5517" t="s">
        <v>6815</v>
      </c>
      <c r="C5517" t="s">
        <v>6641</v>
      </c>
      <c r="D5517">
        <v>0.1</v>
      </c>
      <c r="E5517" t="s">
        <v>49</v>
      </c>
      <c r="F5517" t="s">
        <v>6576</v>
      </c>
      <c r="G5517">
        <v>1</v>
      </c>
    </row>
    <row r="5518" spans="1:7">
      <c r="A5518">
        <v>3976</v>
      </c>
      <c r="B5518" t="s">
        <v>6815</v>
      </c>
      <c r="C5518" t="s">
        <v>6806</v>
      </c>
      <c r="D5518">
        <v>0.1</v>
      </c>
      <c r="E5518" t="s">
        <v>49</v>
      </c>
      <c r="F5518" t="s">
        <v>6576</v>
      </c>
      <c r="G5518">
        <v>2</v>
      </c>
    </row>
    <row r="5519" spans="1:7">
      <c r="A5519">
        <v>7252</v>
      </c>
      <c r="B5519" t="s">
        <v>4752</v>
      </c>
      <c r="C5519" t="s">
        <v>4740</v>
      </c>
      <c r="D5519">
        <v>0.8</v>
      </c>
      <c r="E5519" t="s">
        <v>80</v>
      </c>
      <c r="F5519" t="s">
        <v>4512</v>
      </c>
      <c r="G5519">
        <v>2</v>
      </c>
    </row>
    <row r="5520" spans="1:7">
      <c r="A5520">
        <v>3978</v>
      </c>
      <c r="B5520" t="s">
        <v>6040</v>
      </c>
      <c r="C5520" t="s">
        <v>17047</v>
      </c>
      <c r="D5520">
        <v>0.01</v>
      </c>
      <c r="E5520" t="s">
        <v>74</v>
      </c>
      <c r="F5520" t="s">
        <v>5790</v>
      </c>
      <c r="G5520">
        <v>6</v>
      </c>
    </row>
    <row r="5521" spans="1:7">
      <c r="A5521">
        <v>11258</v>
      </c>
      <c r="B5521" t="s">
        <v>6040</v>
      </c>
      <c r="C5521" t="s">
        <v>16443</v>
      </c>
      <c r="D5521">
        <v>0.1</v>
      </c>
      <c r="E5521" t="s">
        <v>74</v>
      </c>
      <c r="F5521" t="s">
        <v>14655</v>
      </c>
      <c r="G5521">
        <v>3</v>
      </c>
    </row>
    <row r="5522" spans="1:7">
      <c r="A5522">
        <v>3977</v>
      </c>
      <c r="B5522" t="s">
        <v>6040</v>
      </c>
      <c r="C5522" t="s">
        <v>17048</v>
      </c>
      <c r="D5522">
        <v>0.01</v>
      </c>
      <c r="E5522" t="s">
        <v>74</v>
      </c>
      <c r="F5522" t="s">
        <v>14655</v>
      </c>
      <c r="G5522">
        <v>6</v>
      </c>
    </row>
    <row r="5523" spans="1:7">
      <c r="A5523">
        <v>853</v>
      </c>
      <c r="B5523" t="s">
        <v>1338</v>
      </c>
      <c r="C5523" t="s">
        <v>3145</v>
      </c>
      <c r="D5523">
        <v>0.6</v>
      </c>
      <c r="E5523" t="s">
        <v>80</v>
      </c>
      <c r="F5523" t="s">
        <v>3135</v>
      </c>
      <c r="G5523">
        <v>4</v>
      </c>
    </row>
    <row r="5524" spans="1:7">
      <c r="A5524">
        <v>4400</v>
      </c>
      <c r="B5524" t="s">
        <v>1338</v>
      </c>
      <c r="C5524" t="s">
        <v>1339</v>
      </c>
      <c r="D5524">
        <v>0.8</v>
      </c>
      <c r="E5524" t="s">
        <v>80</v>
      </c>
      <c r="F5524" t="s">
        <v>1331</v>
      </c>
      <c r="G5524">
        <v>4</v>
      </c>
    </row>
    <row r="5525" spans="1:7">
      <c r="A5525">
        <v>4402</v>
      </c>
      <c r="B5525" t="s">
        <v>6526</v>
      </c>
      <c r="C5525" t="s">
        <v>18552</v>
      </c>
      <c r="D5525">
        <v>0.6</v>
      </c>
      <c r="E5525" t="s">
        <v>49</v>
      </c>
      <c r="F5525" t="s">
        <v>15441</v>
      </c>
      <c r="G5525">
        <v>8</v>
      </c>
    </row>
    <row r="5526" spans="1:7">
      <c r="A5526">
        <v>4401</v>
      </c>
      <c r="B5526" t="s">
        <v>6526</v>
      </c>
      <c r="C5526" t="s">
        <v>6528</v>
      </c>
      <c r="D5526">
        <v>0.8</v>
      </c>
      <c r="E5526" t="s">
        <v>49</v>
      </c>
      <c r="F5526" t="s">
        <v>6139</v>
      </c>
      <c r="G5526">
        <v>8</v>
      </c>
    </row>
    <row r="5527" spans="1:7">
      <c r="A5527">
        <v>854</v>
      </c>
      <c r="B5527" t="s">
        <v>17801</v>
      </c>
      <c r="C5527" t="s">
        <v>3245</v>
      </c>
      <c r="D5527">
        <v>0.1</v>
      </c>
      <c r="F5527" t="s">
        <v>2900</v>
      </c>
      <c r="G5527">
        <v>5</v>
      </c>
    </row>
    <row r="5528" spans="1:7">
      <c r="A5528">
        <v>11814</v>
      </c>
      <c r="B5528" t="s">
        <v>1775</v>
      </c>
      <c r="C5528" t="s">
        <v>1339</v>
      </c>
      <c r="D5528">
        <v>0.8</v>
      </c>
      <c r="E5528" t="s">
        <v>80</v>
      </c>
      <c r="F5528" t="s">
        <v>1331</v>
      </c>
      <c r="G5528">
        <v>4</v>
      </c>
    </row>
    <row r="5529" spans="1:7">
      <c r="A5529">
        <v>4403</v>
      </c>
      <c r="B5529" t="s">
        <v>17802</v>
      </c>
      <c r="C5529" t="s">
        <v>6908</v>
      </c>
      <c r="D5529">
        <v>0.01</v>
      </c>
      <c r="E5529" t="s">
        <v>89</v>
      </c>
      <c r="F5529" t="s">
        <v>6576</v>
      </c>
      <c r="G5529">
        <v>3</v>
      </c>
    </row>
    <row r="5530" spans="1:7">
      <c r="A5530">
        <v>855</v>
      </c>
      <c r="B5530" t="s">
        <v>12017</v>
      </c>
      <c r="C5530" t="s">
        <v>16310</v>
      </c>
      <c r="D5530">
        <v>0.01</v>
      </c>
      <c r="E5530" t="s">
        <v>80</v>
      </c>
      <c r="F5530" t="s">
        <v>13028</v>
      </c>
      <c r="G5530">
        <v>2</v>
      </c>
    </row>
    <row r="5531" spans="1:7">
      <c r="A5531">
        <v>856</v>
      </c>
      <c r="B5531" t="s">
        <v>12017</v>
      </c>
      <c r="C5531" t="s">
        <v>12012</v>
      </c>
      <c r="D5531">
        <v>0.01</v>
      </c>
      <c r="E5531" t="s">
        <v>80</v>
      </c>
      <c r="F5531" t="s">
        <v>11921</v>
      </c>
      <c r="G5531">
        <v>2</v>
      </c>
    </row>
    <row r="5532" spans="1:7">
      <c r="A5532">
        <v>4404</v>
      </c>
      <c r="B5532" t="s">
        <v>4294</v>
      </c>
      <c r="C5532" t="s">
        <v>17803</v>
      </c>
      <c r="D5532">
        <v>0.01</v>
      </c>
      <c r="E5532" t="s">
        <v>67</v>
      </c>
      <c r="F5532" t="s">
        <v>14771</v>
      </c>
      <c r="G5532">
        <v>1</v>
      </c>
    </row>
    <row r="5533" spans="1:7">
      <c r="A5533">
        <v>4405</v>
      </c>
      <c r="B5533" t="s">
        <v>4294</v>
      </c>
      <c r="C5533" t="s">
        <v>17373</v>
      </c>
      <c r="D5533">
        <v>0.6</v>
      </c>
      <c r="E5533" t="s">
        <v>67</v>
      </c>
      <c r="F5533" t="s">
        <v>15279</v>
      </c>
      <c r="G5533">
        <v>8</v>
      </c>
    </row>
    <row r="5534" spans="1:7">
      <c r="A5534">
        <v>4406</v>
      </c>
      <c r="B5534" t="s">
        <v>4294</v>
      </c>
      <c r="C5534" t="s">
        <v>4287</v>
      </c>
      <c r="D5534">
        <v>0.8</v>
      </c>
      <c r="E5534" t="s">
        <v>67</v>
      </c>
      <c r="F5534" t="s">
        <v>58</v>
      </c>
      <c r="G5534">
        <v>8</v>
      </c>
    </row>
    <row r="5535" spans="1:7">
      <c r="A5535">
        <v>4407</v>
      </c>
      <c r="B5535" t="s">
        <v>1326</v>
      </c>
      <c r="C5535" t="s">
        <v>6122</v>
      </c>
      <c r="D5535">
        <v>0.01</v>
      </c>
      <c r="E5535" t="s">
        <v>203</v>
      </c>
      <c r="F5535" t="s">
        <v>5790</v>
      </c>
      <c r="G5535">
        <v>3</v>
      </c>
    </row>
    <row r="5536" spans="1:7">
      <c r="A5536">
        <v>4408</v>
      </c>
      <c r="B5536" t="s">
        <v>1979</v>
      </c>
      <c r="C5536" t="s">
        <v>1974</v>
      </c>
      <c r="D5536">
        <v>0.01</v>
      </c>
      <c r="E5536" t="s">
        <v>80</v>
      </c>
      <c r="F5536" t="s">
        <v>1975</v>
      </c>
      <c r="G5536">
        <v>4</v>
      </c>
    </row>
    <row r="5537" spans="1:7">
      <c r="A5537">
        <v>11675</v>
      </c>
      <c r="B5537" t="s">
        <v>8439</v>
      </c>
      <c r="C5537" t="s">
        <v>8433</v>
      </c>
      <c r="D5537">
        <v>0.1</v>
      </c>
      <c r="E5537" t="s">
        <v>803</v>
      </c>
      <c r="F5537" t="s">
        <v>8093</v>
      </c>
      <c r="G5537">
        <v>5</v>
      </c>
    </row>
    <row r="5538" spans="1:7">
      <c r="A5538">
        <v>11676</v>
      </c>
      <c r="B5538" t="s">
        <v>8439</v>
      </c>
      <c r="C5538" t="s">
        <v>8395</v>
      </c>
      <c r="D5538">
        <v>0.1</v>
      </c>
      <c r="E5538" t="s">
        <v>67</v>
      </c>
      <c r="F5538" t="s">
        <v>8093</v>
      </c>
      <c r="G5538">
        <v>5</v>
      </c>
    </row>
    <row r="5539" spans="1:7">
      <c r="A5539">
        <v>4409</v>
      </c>
      <c r="B5539" t="s">
        <v>13730</v>
      </c>
      <c r="C5539" t="s">
        <v>16894</v>
      </c>
      <c r="D5539">
        <v>0.01</v>
      </c>
      <c r="E5539" t="s">
        <v>166</v>
      </c>
      <c r="F5539" t="s">
        <v>13121</v>
      </c>
      <c r="G5539">
        <v>3</v>
      </c>
    </row>
    <row r="5540" spans="1:7">
      <c r="A5540">
        <v>3979</v>
      </c>
      <c r="B5540" t="s">
        <v>3638</v>
      </c>
      <c r="C5540" t="s">
        <v>3627</v>
      </c>
      <c r="D5540">
        <v>0.01</v>
      </c>
      <c r="E5540" t="s">
        <v>135</v>
      </c>
      <c r="F5540" t="s">
        <v>3381</v>
      </c>
      <c r="G5540">
        <v>2</v>
      </c>
    </row>
    <row r="5541" spans="1:7">
      <c r="A5541">
        <v>4410</v>
      </c>
      <c r="B5541" t="s">
        <v>13255</v>
      </c>
      <c r="C5541" t="s">
        <v>13237</v>
      </c>
      <c r="D5541">
        <v>0.8</v>
      </c>
      <c r="E5541" t="s">
        <v>166</v>
      </c>
      <c r="F5541" t="s">
        <v>13121</v>
      </c>
      <c r="G5541">
        <v>1</v>
      </c>
    </row>
    <row r="5542" spans="1:7">
      <c r="A5542">
        <v>857</v>
      </c>
      <c r="B5542" t="s">
        <v>11330</v>
      </c>
      <c r="C5542" t="s">
        <v>11331</v>
      </c>
      <c r="D5542">
        <v>0.01</v>
      </c>
      <c r="E5542" t="s">
        <v>80</v>
      </c>
      <c r="F5542" t="s">
        <v>11295</v>
      </c>
      <c r="G5542">
        <v>3</v>
      </c>
    </row>
    <row r="5543" spans="1:7">
      <c r="A5543">
        <v>4777</v>
      </c>
      <c r="B5543" t="s">
        <v>6064</v>
      </c>
      <c r="C5543" t="s">
        <v>9738</v>
      </c>
      <c r="D5543">
        <v>0.01</v>
      </c>
      <c r="E5543" t="s">
        <v>80</v>
      </c>
      <c r="F5543" t="s">
        <v>9536</v>
      </c>
      <c r="G5543">
        <v>3</v>
      </c>
    </row>
    <row r="5544" spans="1:7">
      <c r="A5544">
        <v>4776</v>
      </c>
      <c r="B5544" t="s">
        <v>6064</v>
      </c>
      <c r="C5544" t="s">
        <v>6042</v>
      </c>
      <c r="D5544">
        <v>0.01</v>
      </c>
      <c r="E5544" t="s">
        <v>80</v>
      </c>
      <c r="F5544" t="s">
        <v>5790</v>
      </c>
      <c r="G5544">
        <v>3</v>
      </c>
    </row>
    <row r="5545" spans="1:7">
      <c r="A5545">
        <v>980</v>
      </c>
      <c r="B5545" t="s">
        <v>11312</v>
      </c>
      <c r="C5545" t="s">
        <v>11313</v>
      </c>
      <c r="D5545">
        <v>0.01</v>
      </c>
      <c r="E5545" t="s">
        <v>74</v>
      </c>
      <c r="F5545" t="s">
        <v>11295</v>
      </c>
      <c r="G5545">
        <v>2</v>
      </c>
    </row>
    <row r="5546" spans="1:7">
      <c r="A5546">
        <v>4778</v>
      </c>
      <c r="B5546" t="s">
        <v>2269</v>
      </c>
      <c r="C5546" t="s">
        <v>2264</v>
      </c>
      <c r="D5546">
        <v>0.01</v>
      </c>
      <c r="E5546" t="s">
        <v>166</v>
      </c>
      <c r="F5546" t="s">
        <v>2210</v>
      </c>
      <c r="G5546">
        <v>1</v>
      </c>
    </row>
    <row r="5547" spans="1:7">
      <c r="A5547">
        <v>4779</v>
      </c>
      <c r="B5547" t="s">
        <v>4510</v>
      </c>
      <c r="C5547" t="s">
        <v>16890</v>
      </c>
      <c r="D5547">
        <v>0.5</v>
      </c>
      <c r="E5547" t="s">
        <v>80</v>
      </c>
      <c r="F5547" t="s">
        <v>15376</v>
      </c>
      <c r="G5547">
        <v>1</v>
      </c>
    </row>
    <row r="5548" spans="1:7">
      <c r="A5548">
        <v>4780</v>
      </c>
      <c r="B5548" t="s">
        <v>4510</v>
      </c>
      <c r="C5548" t="s">
        <v>4527</v>
      </c>
      <c r="D5548">
        <v>0.8</v>
      </c>
      <c r="E5548" t="s">
        <v>80</v>
      </c>
      <c r="F5548" t="s">
        <v>4512</v>
      </c>
      <c r="G5548">
        <v>1</v>
      </c>
    </row>
    <row r="5549" spans="1:7">
      <c r="A5549">
        <v>11677</v>
      </c>
      <c r="B5549" t="s">
        <v>4510</v>
      </c>
      <c r="C5549" t="s">
        <v>16892</v>
      </c>
      <c r="D5549">
        <v>0.6</v>
      </c>
      <c r="E5549" t="s">
        <v>80</v>
      </c>
      <c r="F5549" t="s">
        <v>14590</v>
      </c>
      <c r="G5549">
        <v>1</v>
      </c>
    </row>
    <row r="5550" spans="1:7">
      <c r="A5550">
        <v>5147</v>
      </c>
      <c r="B5550" t="s">
        <v>3784</v>
      </c>
      <c r="C5550" t="s">
        <v>3778</v>
      </c>
      <c r="D5550">
        <v>0.1</v>
      </c>
      <c r="E5550" t="s">
        <v>49</v>
      </c>
      <c r="F5550" t="s">
        <v>3381</v>
      </c>
      <c r="G5550">
        <v>3</v>
      </c>
    </row>
    <row r="5551" spans="1:7">
      <c r="A5551">
        <v>5148</v>
      </c>
      <c r="B5551" t="s">
        <v>8524</v>
      </c>
      <c r="C5551" t="s">
        <v>5579</v>
      </c>
      <c r="D5551">
        <v>0.1</v>
      </c>
      <c r="E5551" t="s">
        <v>67</v>
      </c>
      <c r="F5551" t="s">
        <v>4963</v>
      </c>
      <c r="G5551">
        <v>8</v>
      </c>
    </row>
    <row r="5552" spans="1:7">
      <c r="A5552">
        <v>7219</v>
      </c>
      <c r="B5552" t="s">
        <v>8524</v>
      </c>
      <c r="C5552" t="s">
        <v>8514</v>
      </c>
      <c r="D5552">
        <v>0.8</v>
      </c>
      <c r="E5552" t="s">
        <v>67</v>
      </c>
      <c r="F5552" t="s">
        <v>8277</v>
      </c>
      <c r="G5552">
        <v>8</v>
      </c>
    </row>
    <row r="5553" spans="1:7">
      <c r="A5553">
        <v>5149</v>
      </c>
      <c r="B5553" t="s">
        <v>14566</v>
      </c>
      <c r="C5553" t="s">
        <v>14563</v>
      </c>
      <c r="D5553">
        <v>0.01</v>
      </c>
      <c r="E5553" t="s">
        <v>107</v>
      </c>
      <c r="F5553" t="s">
        <v>14278</v>
      </c>
      <c r="G5553">
        <v>5</v>
      </c>
    </row>
    <row r="5554" spans="1:7">
      <c r="A5554">
        <v>5150</v>
      </c>
      <c r="B5554" t="s">
        <v>5949</v>
      </c>
      <c r="C5554" t="s">
        <v>5942</v>
      </c>
      <c r="D5554">
        <v>0.01</v>
      </c>
      <c r="E5554" t="s">
        <v>89</v>
      </c>
      <c r="F5554" t="s">
        <v>5790</v>
      </c>
      <c r="G5554">
        <v>2</v>
      </c>
    </row>
    <row r="5555" spans="1:7">
      <c r="A5555">
        <v>5151</v>
      </c>
      <c r="B5555" t="s">
        <v>14662</v>
      </c>
      <c r="C5555" t="s">
        <v>14659</v>
      </c>
      <c r="D5555">
        <v>0.01</v>
      </c>
      <c r="E5555" t="s">
        <v>166</v>
      </c>
      <c r="F5555" t="s">
        <v>14278</v>
      </c>
      <c r="G5555">
        <v>7</v>
      </c>
    </row>
    <row r="5556" spans="1:7">
      <c r="A5556">
        <v>5152</v>
      </c>
      <c r="B5556" t="s">
        <v>2571</v>
      </c>
      <c r="C5556" t="s">
        <v>13979</v>
      </c>
      <c r="D5556">
        <v>0.7</v>
      </c>
      <c r="F5556" t="s">
        <v>13121</v>
      </c>
      <c r="G5556">
        <v>5</v>
      </c>
    </row>
    <row r="5557" spans="1:7">
      <c r="A5557">
        <v>5153</v>
      </c>
      <c r="B5557" t="s">
        <v>2571</v>
      </c>
      <c r="C5557" t="s">
        <v>2566</v>
      </c>
      <c r="D5557">
        <v>0.8</v>
      </c>
      <c r="F5557" t="s">
        <v>2210</v>
      </c>
      <c r="G5557">
        <v>5</v>
      </c>
    </row>
    <row r="5558" spans="1:7">
      <c r="A5558">
        <v>5154</v>
      </c>
      <c r="B5558" t="s">
        <v>5929</v>
      </c>
      <c r="C5558" t="s">
        <v>16220</v>
      </c>
      <c r="D5558">
        <v>0.01</v>
      </c>
      <c r="E5558" t="s">
        <v>80</v>
      </c>
      <c r="F5558" t="s">
        <v>14655</v>
      </c>
      <c r="G5558">
        <v>1</v>
      </c>
    </row>
    <row r="5559" spans="1:7">
      <c r="A5559">
        <v>5155</v>
      </c>
      <c r="B5559" t="s">
        <v>3411</v>
      </c>
      <c r="C5559" t="s">
        <v>3380</v>
      </c>
      <c r="D5559">
        <v>0.01</v>
      </c>
      <c r="E5559" t="s">
        <v>80</v>
      </c>
      <c r="F5559" t="s">
        <v>3381</v>
      </c>
      <c r="G5559">
        <v>1</v>
      </c>
    </row>
    <row r="5560" spans="1:7">
      <c r="A5560">
        <v>1105</v>
      </c>
      <c r="B5560" t="s">
        <v>3681</v>
      </c>
      <c r="C5560" t="s">
        <v>17804</v>
      </c>
      <c r="D5560">
        <v>0.01</v>
      </c>
      <c r="E5560" t="s">
        <v>354</v>
      </c>
      <c r="F5560" t="s">
        <v>11295</v>
      </c>
      <c r="G5560">
        <v>6</v>
      </c>
    </row>
    <row r="5561" spans="1:7">
      <c r="A5561">
        <v>11263</v>
      </c>
      <c r="B5561" t="s">
        <v>3681</v>
      </c>
      <c r="C5561" t="s">
        <v>16735</v>
      </c>
      <c r="D5561">
        <v>0.1</v>
      </c>
      <c r="E5561" t="s">
        <v>354</v>
      </c>
      <c r="F5561" t="s">
        <v>11295</v>
      </c>
      <c r="G5561">
        <v>7</v>
      </c>
    </row>
    <row r="5562" spans="1:7">
      <c r="A5562">
        <v>5156</v>
      </c>
      <c r="B5562" t="s">
        <v>3681</v>
      </c>
      <c r="C5562" t="s">
        <v>3674</v>
      </c>
      <c r="D5562">
        <v>0.01</v>
      </c>
      <c r="E5562" t="s">
        <v>354</v>
      </c>
      <c r="F5562" t="s">
        <v>3381</v>
      </c>
      <c r="G5562">
        <v>2</v>
      </c>
    </row>
    <row r="5563" spans="1:7">
      <c r="A5563">
        <v>11678</v>
      </c>
      <c r="B5563" t="s">
        <v>6202</v>
      </c>
      <c r="C5563" t="s">
        <v>16708</v>
      </c>
      <c r="D5563">
        <v>0.1</v>
      </c>
      <c r="E5563" t="s">
        <v>107</v>
      </c>
      <c r="F5563" t="s">
        <v>14771</v>
      </c>
      <c r="G5563">
        <v>3</v>
      </c>
    </row>
    <row r="5564" spans="1:7">
      <c r="A5564">
        <v>5159</v>
      </c>
      <c r="B5564" t="s">
        <v>6202</v>
      </c>
      <c r="C5564" t="s">
        <v>16672</v>
      </c>
      <c r="D5564">
        <v>0.01</v>
      </c>
      <c r="E5564" t="s">
        <v>107</v>
      </c>
      <c r="F5564" t="s">
        <v>14771</v>
      </c>
      <c r="G5564">
        <v>3</v>
      </c>
    </row>
    <row r="5565" spans="1:7">
      <c r="A5565">
        <v>5157</v>
      </c>
      <c r="B5565" t="s">
        <v>6202</v>
      </c>
      <c r="C5565" t="s">
        <v>6197</v>
      </c>
      <c r="D5565">
        <v>0.01</v>
      </c>
      <c r="E5565" t="s">
        <v>107</v>
      </c>
      <c r="F5565" t="s">
        <v>6139</v>
      </c>
      <c r="G5565">
        <v>4</v>
      </c>
    </row>
    <row r="5566" spans="1:7">
      <c r="A5566">
        <v>5158</v>
      </c>
      <c r="B5566" t="s">
        <v>6202</v>
      </c>
      <c r="C5566" t="s">
        <v>17805</v>
      </c>
      <c r="D5566">
        <v>0.01</v>
      </c>
      <c r="E5566" t="s">
        <v>107</v>
      </c>
      <c r="F5566" t="s">
        <v>12334</v>
      </c>
      <c r="G5566">
        <v>3</v>
      </c>
    </row>
    <row r="5567" spans="1:7">
      <c r="A5567">
        <v>1106</v>
      </c>
      <c r="B5567" t="s">
        <v>9276</v>
      </c>
      <c r="C5567" t="s">
        <v>9278</v>
      </c>
      <c r="D5567">
        <v>0.01</v>
      </c>
      <c r="E5567" t="s">
        <v>40</v>
      </c>
      <c r="F5567" t="s">
        <v>9136</v>
      </c>
      <c r="G5567">
        <v>2</v>
      </c>
    </row>
    <row r="5568" spans="1:7">
      <c r="A5568">
        <v>5160</v>
      </c>
      <c r="B5568" t="s">
        <v>653</v>
      </c>
      <c r="C5568" t="s">
        <v>5795</v>
      </c>
      <c r="D5568">
        <v>0.01</v>
      </c>
      <c r="E5568" t="s">
        <v>80</v>
      </c>
      <c r="F5568" t="s">
        <v>5790</v>
      </c>
      <c r="G5568">
        <v>1</v>
      </c>
    </row>
    <row r="5569" spans="1:7">
      <c r="A5569">
        <v>5161</v>
      </c>
      <c r="B5569" t="s">
        <v>653</v>
      </c>
      <c r="C5569" t="s">
        <v>643</v>
      </c>
      <c r="D5569">
        <v>0.01</v>
      </c>
      <c r="E5569" t="s">
        <v>67</v>
      </c>
      <c r="F5569" t="s">
        <v>68</v>
      </c>
      <c r="G5569">
        <v>5</v>
      </c>
    </row>
    <row r="5570" spans="1:7">
      <c r="A5570">
        <v>5162</v>
      </c>
      <c r="B5570" t="s">
        <v>17806</v>
      </c>
      <c r="C5570" t="s">
        <v>14371</v>
      </c>
      <c r="D5570">
        <v>0.01</v>
      </c>
      <c r="E5570" t="s">
        <v>67</v>
      </c>
      <c r="F5570" t="s">
        <v>14278</v>
      </c>
      <c r="G5570">
        <v>2</v>
      </c>
    </row>
    <row r="5571" spans="1:7">
      <c r="A5571">
        <v>5163</v>
      </c>
      <c r="B5571" t="s">
        <v>13408</v>
      </c>
      <c r="C5571" t="s">
        <v>13402</v>
      </c>
      <c r="D5571">
        <v>0.01</v>
      </c>
      <c r="E5571" t="s">
        <v>89</v>
      </c>
      <c r="F5571" t="s">
        <v>13121</v>
      </c>
      <c r="G5571">
        <v>2</v>
      </c>
    </row>
    <row r="5572" spans="1:7">
      <c r="A5572">
        <v>1107</v>
      </c>
      <c r="B5572" t="s">
        <v>3127</v>
      </c>
      <c r="C5572" t="s">
        <v>1613</v>
      </c>
      <c r="D5572">
        <v>0.01</v>
      </c>
      <c r="E5572" t="s">
        <v>107</v>
      </c>
      <c r="F5572" t="s">
        <v>41</v>
      </c>
      <c r="G5572">
        <v>7</v>
      </c>
    </row>
    <row r="5573" spans="1:7">
      <c r="A5573">
        <v>5164</v>
      </c>
      <c r="B5573" t="s">
        <v>10428</v>
      </c>
      <c r="C5573" t="s">
        <v>10424</v>
      </c>
      <c r="D5573">
        <v>0.01</v>
      </c>
      <c r="E5573" t="s">
        <v>40</v>
      </c>
      <c r="F5573" t="s">
        <v>10381</v>
      </c>
      <c r="G5573">
        <v>4</v>
      </c>
    </row>
    <row r="5574" spans="1:7">
      <c r="A5574">
        <v>5165</v>
      </c>
      <c r="B5574" t="s">
        <v>5290</v>
      </c>
      <c r="C5574" t="s">
        <v>5260</v>
      </c>
      <c r="D5574">
        <v>0.01</v>
      </c>
      <c r="E5574" t="s">
        <v>67</v>
      </c>
      <c r="F5574" t="s">
        <v>4512</v>
      </c>
      <c r="G5574">
        <v>5</v>
      </c>
    </row>
    <row r="5575" spans="1:7">
      <c r="A5575">
        <v>1108</v>
      </c>
      <c r="B5575" t="s">
        <v>1544</v>
      </c>
      <c r="C5575" t="s">
        <v>1541</v>
      </c>
      <c r="D5575">
        <v>0.05</v>
      </c>
      <c r="E5575" t="s">
        <v>354</v>
      </c>
      <c r="F5575" t="s">
        <v>41</v>
      </c>
      <c r="G5575">
        <v>5</v>
      </c>
    </row>
    <row r="5576" spans="1:7">
      <c r="A5576">
        <v>5166</v>
      </c>
      <c r="B5576" t="s">
        <v>1544</v>
      </c>
      <c r="C5576" t="s">
        <v>16911</v>
      </c>
      <c r="D5576">
        <v>0.01</v>
      </c>
      <c r="E5576" t="s">
        <v>12637</v>
      </c>
      <c r="F5576" t="s">
        <v>13121</v>
      </c>
      <c r="G5576">
        <v>5</v>
      </c>
    </row>
    <row r="5577" spans="1:7">
      <c r="A5577">
        <v>5167</v>
      </c>
      <c r="B5577" t="s">
        <v>264</v>
      </c>
      <c r="C5577" t="s">
        <v>258</v>
      </c>
      <c r="D5577">
        <v>0.01</v>
      </c>
      <c r="E5577" t="s">
        <v>80</v>
      </c>
      <c r="F5577" t="s">
        <v>68</v>
      </c>
      <c r="G5577">
        <v>2</v>
      </c>
    </row>
    <row r="5578" spans="1:7">
      <c r="A5578">
        <v>5168</v>
      </c>
      <c r="B5578" t="s">
        <v>9652</v>
      </c>
      <c r="C5578" t="s">
        <v>9646</v>
      </c>
      <c r="D5578">
        <v>0.01</v>
      </c>
      <c r="E5578" t="s">
        <v>80</v>
      </c>
      <c r="F5578" t="s">
        <v>9536</v>
      </c>
      <c r="G5578">
        <v>2</v>
      </c>
    </row>
    <row r="5579" spans="1:7">
      <c r="A5579">
        <v>5169</v>
      </c>
      <c r="B5579" t="s">
        <v>14212</v>
      </c>
      <c r="C5579" t="s">
        <v>16863</v>
      </c>
      <c r="D5579">
        <v>0.01</v>
      </c>
      <c r="E5579" t="s">
        <v>166</v>
      </c>
      <c r="F5579" t="s">
        <v>13121</v>
      </c>
      <c r="G5579">
        <v>6</v>
      </c>
    </row>
    <row r="5580" spans="1:7">
      <c r="A5580">
        <v>1205</v>
      </c>
      <c r="B5580" t="s">
        <v>11441</v>
      </c>
      <c r="C5580" t="s">
        <v>10630</v>
      </c>
      <c r="D5580">
        <v>0.01</v>
      </c>
      <c r="E5580" t="s">
        <v>80</v>
      </c>
      <c r="F5580" t="s">
        <v>10625</v>
      </c>
      <c r="G5580">
        <v>1</v>
      </c>
    </row>
    <row r="5581" spans="1:7">
      <c r="A5581">
        <v>5487</v>
      </c>
      <c r="B5581" t="s">
        <v>1294</v>
      </c>
      <c r="C5581" t="s">
        <v>16322</v>
      </c>
      <c r="D5581">
        <v>0.01</v>
      </c>
      <c r="E5581" t="s">
        <v>166</v>
      </c>
      <c r="F5581" t="s">
        <v>14655</v>
      </c>
      <c r="G5581">
        <v>3</v>
      </c>
    </row>
    <row r="5582" spans="1:7">
      <c r="A5582">
        <v>5490</v>
      </c>
      <c r="B5582" t="s">
        <v>2039</v>
      </c>
      <c r="C5582" t="s">
        <v>2004</v>
      </c>
      <c r="D5582">
        <v>0.05</v>
      </c>
      <c r="E5582" t="s">
        <v>803</v>
      </c>
      <c r="F5582" t="s">
        <v>1975</v>
      </c>
      <c r="G5582">
        <v>4</v>
      </c>
    </row>
    <row r="5583" spans="1:7">
      <c r="A5583">
        <v>5489</v>
      </c>
      <c r="B5583" t="s">
        <v>2039</v>
      </c>
      <c r="C5583" t="s">
        <v>2030</v>
      </c>
      <c r="D5583">
        <v>0.01</v>
      </c>
      <c r="E5583" t="s">
        <v>40</v>
      </c>
      <c r="F5583" t="s">
        <v>1975</v>
      </c>
      <c r="G5583">
        <v>4</v>
      </c>
    </row>
    <row r="5584" spans="1:7">
      <c r="A5584">
        <v>5488</v>
      </c>
      <c r="B5584" t="s">
        <v>2039</v>
      </c>
      <c r="C5584" t="s">
        <v>1996</v>
      </c>
      <c r="D5584">
        <v>0.05</v>
      </c>
      <c r="E5584" t="s">
        <v>49</v>
      </c>
      <c r="F5584" t="s">
        <v>1975</v>
      </c>
      <c r="G5584">
        <v>4</v>
      </c>
    </row>
    <row r="5585" spans="1:7">
      <c r="A5585">
        <v>5491</v>
      </c>
      <c r="B5585" t="s">
        <v>6448</v>
      </c>
      <c r="C5585" t="s">
        <v>6445</v>
      </c>
      <c r="D5585">
        <v>0.01</v>
      </c>
      <c r="E5585" t="s">
        <v>107</v>
      </c>
      <c r="F5585" t="s">
        <v>5790</v>
      </c>
      <c r="G5585">
        <v>7</v>
      </c>
    </row>
    <row r="5586" spans="1:7">
      <c r="A5586">
        <v>11265</v>
      </c>
      <c r="B5586" t="s">
        <v>17807</v>
      </c>
      <c r="C5586" t="s">
        <v>16808</v>
      </c>
      <c r="D5586">
        <v>0.1</v>
      </c>
      <c r="E5586" t="s">
        <v>135</v>
      </c>
      <c r="F5586" t="s">
        <v>3381</v>
      </c>
      <c r="G5586">
        <v>7</v>
      </c>
    </row>
    <row r="5587" spans="1:7">
      <c r="A5587">
        <v>5492</v>
      </c>
      <c r="B5587" t="s">
        <v>7937</v>
      </c>
      <c r="C5587" t="s">
        <v>16708</v>
      </c>
      <c r="D5587">
        <v>0.01</v>
      </c>
      <c r="E5587" t="s">
        <v>107</v>
      </c>
      <c r="F5587" t="s">
        <v>14771</v>
      </c>
      <c r="G5587">
        <v>3</v>
      </c>
    </row>
    <row r="5588" spans="1:7">
      <c r="A5588">
        <v>11810</v>
      </c>
      <c r="B5588" t="s">
        <v>1550</v>
      </c>
      <c r="C5588" t="s">
        <v>9708</v>
      </c>
      <c r="D5588">
        <v>0.8</v>
      </c>
      <c r="E5588" t="s">
        <v>354</v>
      </c>
      <c r="F5588" t="s">
        <v>9536</v>
      </c>
      <c r="G5588">
        <v>2</v>
      </c>
    </row>
    <row r="5589" spans="1:7">
      <c r="A5589">
        <v>1206</v>
      </c>
      <c r="B5589" t="s">
        <v>1536</v>
      </c>
      <c r="C5589" t="s">
        <v>1527</v>
      </c>
      <c r="D5589">
        <v>0.8</v>
      </c>
      <c r="F5589" t="s">
        <v>41</v>
      </c>
      <c r="G5589">
        <v>5</v>
      </c>
    </row>
    <row r="5590" spans="1:7">
      <c r="A5590">
        <v>6640</v>
      </c>
      <c r="B5590" t="s">
        <v>1536</v>
      </c>
      <c r="C5590" t="s">
        <v>1640</v>
      </c>
      <c r="D5590">
        <v>0.7</v>
      </c>
      <c r="F5590" t="s">
        <v>41</v>
      </c>
      <c r="G5590">
        <v>7</v>
      </c>
    </row>
    <row r="5591" spans="1:7">
      <c r="A5591">
        <v>1207</v>
      </c>
      <c r="B5591" t="s">
        <v>962</v>
      </c>
      <c r="C5591" t="s">
        <v>959</v>
      </c>
      <c r="D5591">
        <v>0.01</v>
      </c>
      <c r="E5591" t="s">
        <v>74</v>
      </c>
      <c r="F5591" t="s">
        <v>41</v>
      </c>
      <c r="G5591">
        <v>1</v>
      </c>
    </row>
    <row r="5592" spans="1:7">
      <c r="A5592">
        <v>5493</v>
      </c>
      <c r="B5592" t="s">
        <v>6477</v>
      </c>
      <c r="C5592" t="s">
        <v>17467</v>
      </c>
      <c r="D5592">
        <v>0.01</v>
      </c>
      <c r="F5592" t="s">
        <v>5790</v>
      </c>
      <c r="G5592">
        <v>6</v>
      </c>
    </row>
    <row r="5593" spans="1:7">
      <c r="A5593">
        <v>11266</v>
      </c>
      <c r="B5593" t="s">
        <v>6477</v>
      </c>
      <c r="C5593" t="s">
        <v>6468</v>
      </c>
      <c r="D5593">
        <v>0.1</v>
      </c>
      <c r="F5593" t="s">
        <v>5790</v>
      </c>
      <c r="G5593">
        <v>7</v>
      </c>
    </row>
    <row r="5594" spans="1:7">
      <c r="A5594">
        <v>1208</v>
      </c>
      <c r="B5594" t="s">
        <v>1213</v>
      </c>
      <c r="C5594" t="s">
        <v>1202</v>
      </c>
      <c r="D5594">
        <v>0.01</v>
      </c>
      <c r="E5594" t="s">
        <v>354</v>
      </c>
      <c r="F5594" t="s">
        <v>41</v>
      </c>
      <c r="G5594">
        <v>2</v>
      </c>
    </row>
    <row r="5595" spans="1:7">
      <c r="A5595">
        <v>5494</v>
      </c>
      <c r="B5595" t="s">
        <v>2686</v>
      </c>
      <c r="C5595" t="s">
        <v>2654</v>
      </c>
      <c r="D5595">
        <v>0.01</v>
      </c>
      <c r="F5595" t="s">
        <v>2210</v>
      </c>
      <c r="G5595">
        <v>7</v>
      </c>
    </row>
    <row r="5596" spans="1:7">
      <c r="A5596">
        <v>1209</v>
      </c>
      <c r="B5596" t="s">
        <v>1581</v>
      </c>
      <c r="C5596" t="s">
        <v>1582</v>
      </c>
      <c r="D5596">
        <v>0.01</v>
      </c>
      <c r="E5596" t="s">
        <v>67</v>
      </c>
      <c r="F5596" t="s">
        <v>41</v>
      </c>
      <c r="G5596">
        <v>7</v>
      </c>
    </row>
    <row r="5597" spans="1:7">
      <c r="A5597">
        <v>5495</v>
      </c>
      <c r="B5597" t="s">
        <v>17808</v>
      </c>
      <c r="C5597" t="s">
        <v>16585</v>
      </c>
      <c r="D5597">
        <v>0.01</v>
      </c>
      <c r="E5597" t="s">
        <v>135</v>
      </c>
      <c r="F5597" t="s">
        <v>14771</v>
      </c>
      <c r="G5597">
        <v>5</v>
      </c>
    </row>
    <row r="5598" spans="1:7">
      <c r="A5598">
        <v>5496</v>
      </c>
      <c r="B5598" t="s">
        <v>13677</v>
      </c>
      <c r="C5598" t="s">
        <v>13674</v>
      </c>
      <c r="D5598">
        <v>0.01</v>
      </c>
      <c r="E5598" t="s">
        <v>107</v>
      </c>
      <c r="F5598" t="s">
        <v>13121</v>
      </c>
      <c r="G5598">
        <v>3</v>
      </c>
    </row>
    <row r="5599" spans="1:7">
      <c r="A5599">
        <v>5758</v>
      </c>
      <c r="B5599" t="s">
        <v>5398</v>
      </c>
      <c r="C5599" t="s">
        <v>16692</v>
      </c>
      <c r="D5599">
        <v>0.01</v>
      </c>
      <c r="F5599" t="s">
        <v>4512</v>
      </c>
      <c r="G5599">
        <v>1</v>
      </c>
    </row>
    <row r="5600" spans="1:7">
      <c r="A5600">
        <v>7210</v>
      </c>
      <c r="B5600" t="s">
        <v>5398</v>
      </c>
      <c r="C5600" t="s">
        <v>16116</v>
      </c>
      <c r="D5600">
        <v>0.8</v>
      </c>
      <c r="F5600" t="s">
        <v>4512</v>
      </c>
      <c r="G5600">
        <v>5</v>
      </c>
    </row>
    <row r="5601" spans="1:7">
      <c r="A5601">
        <v>5757</v>
      </c>
      <c r="B5601" t="s">
        <v>5398</v>
      </c>
      <c r="C5601" t="s">
        <v>17809</v>
      </c>
      <c r="D5601">
        <v>0.01</v>
      </c>
      <c r="F5601" t="s">
        <v>14590</v>
      </c>
      <c r="G5601">
        <v>1</v>
      </c>
    </row>
    <row r="5602" spans="1:7">
      <c r="A5602">
        <v>5759</v>
      </c>
      <c r="B5602" t="s">
        <v>9383</v>
      </c>
      <c r="C5602" t="s">
        <v>17810</v>
      </c>
      <c r="D5602">
        <v>0.01</v>
      </c>
      <c r="F5602" t="s">
        <v>14771</v>
      </c>
      <c r="G5602">
        <v>3</v>
      </c>
    </row>
    <row r="5603" spans="1:7">
      <c r="A5603">
        <v>11267</v>
      </c>
      <c r="B5603" t="s">
        <v>2627</v>
      </c>
      <c r="C5603" t="s">
        <v>2595</v>
      </c>
      <c r="D5603">
        <v>0.1</v>
      </c>
      <c r="E5603" t="s">
        <v>67</v>
      </c>
      <c r="F5603" t="s">
        <v>2210</v>
      </c>
      <c r="G5603">
        <v>7</v>
      </c>
    </row>
    <row r="5604" spans="1:7">
      <c r="A5604">
        <v>10570</v>
      </c>
      <c r="B5604" t="s">
        <v>2627</v>
      </c>
      <c r="C5604" t="s">
        <v>2622</v>
      </c>
      <c r="D5604">
        <v>0.6</v>
      </c>
      <c r="E5604" t="s">
        <v>107</v>
      </c>
      <c r="F5604" t="s">
        <v>2210</v>
      </c>
      <c r="G5604">
        <v>7</v>
      </c>
    </row>
    <row r="5605" spans="1:7">
      <c r="A5605">
        <v>5760</v>
      </c>
      <c r="B5605" t="s">
        <v>7573</v>
      </c>
      <c r="C5605" t="s">
        <v>18419</v>
      </c>
      <c r="D5605">
        <v>0.01</v>
      </c>
      <c r="E5605" t="s">
        <v>49</v>
      </c>
      <c r="F5605" t="s">
        <v>15396</v>
      </c>
      <c r="G5605">
        <v>3</v>
      </c>
    </row>
    <row r="5606" spans="1:7">
      <c r="A5606">
        <v>5761</v>
      </c>
      <c r="B5606" t="s">
        <v>17811</v>
      </c>
      <c r="C5606" t="s">
        <v>18435</v>
      </c>
      <c r="D5606">
        <v>0.01</v>
      </c>
      <c r="E5606" t="s">
        <v>49</v>
      </c>
      <c r="F5606" t="s">
        <v>15305</v>
      </c>
      <c r="G5606">
        <v>8</v>
      </c>
    </row>
    <row r="5607" spans="1:7">
      <c r="A5607">
        <v>1317</v>
      </c>
      <c r="B5607" t="s">
        <v>17812</v>
      </c>
      <c r="C5607" t="s">
        <v>17610</v>
      </c>
      <c r="D5607">
        <v>0.01</v>
      </c>
      <c r="E5607" t="s">
        <v>203</v>
      </c>
      <c r="F5607" t="s">
        <v>13028</v>
      </c>
      <c r="G5607">
        <v>5</v>
      </c>
    </row>
    <row r="5608" spans="1:7">
      <c r="A5608">
        <v>1318</v>
      </c>
      <c r="B5608" t="s">
        <v>17812</v>
      </c>
      <c r="C5608" t="s">
        <v>16484</v>
      </c>
      <c r="D5608">
        <v>0.01</v>
      </c>
      <c r="E5608" t="s">
        <v>203</v>
      </c>
      <c r="F5608" t="s">
        <v>15363</v>
      </c>
      <c r="G5608">
        <v>8</v>
      </c>
    </row>
    <row r="5609" spans="1:7">
      <c r="A5609">
        <v>1319</v>
      </c>
      <c r="B5609" t="s">
        <v>4326</v>
      </c>
      <c r="C5609" t="s">
        <v>17813</v>
      </c>
      <c r="D5609">
        <v>0.1</v>
      </c>
      <c r="E5609" t="s">
        <v>74</v>
      </c>
      <c r="F5609" t="s">
        <v>11343</v>
      </c>
      <c r="G5609">
        <v>8</v>
      </c>
    </row>
    <row r="5610" spans="1:7">
      <c r="A5610">
        <v>5762</v>
      </c>
      <c r="B5610" t="s">
        <v>9677</v>
      </c>
      <c r="C5610" t="s">
        <v>9666</v>
      </c>
      <c r="D5610">
        <v>0.01</v>
      </c>
      <c r="E5610" t="s">
        <v>49</v>
      </c>
      <c r="F5610" t="s">
        <v>9536</v>
      </c>
      <c r="G5610">
        <v>2</v>
      </c>
    </row>
    <row r="5611" spans="1:7">
      <c r="A5611">
        <v>5763</v>
      </c>
      <c r="B5611" t="s">
        <v>1577</v>
      </c>
      <c r="C5611" t="s">
        <v>1658</v>
      </c>
      <c r="D5611">
        <v>0.05</v>
      </c>
      <c r="E5611" t="s">
        <v>203</v>
      </c>
      <c r="F5611" t="s">
        <v>41</v>
      </c>
      <c r="G5611">
        <v>7</v>
      </c>
    </row>
    <row r="5612" spans="1:7">
      <c r="A5612">
        <v>5764</v>
      </c>
      <c r="B5612" t="s">
        <v>1577</v>
      </c>
      <c r="C5612" t="s">
        <v>17052</v>
      </c>
      <c r="D5612">
        <v>0.01</v>
      </c>
      <c r="E5612" t="s">
        <v>80</v>
      </c>
      <c r="F5612" t="s">
        <v>15471</v>
      </c>
      <c r="G5612">
        <v>7</v>
      </c>
    </row>
    <row r="5613" spans="1:7">
      <c r="A5613">
        <v>5765</v>
      </c>
      <c r="B5613" t="s">
        <v>1577</v>
      </c>
      <c r="C5613" t="s">
        <v>6440</v>
      </c>
      <c r="D5613">
        <v>0.8</v>
      </c>
      <c r="E5613" t="s">
        <v>80</v>
      </c>
      <c r="F5613" t="s">
        <v>5790</v>
      </c>
      <c r="G5613">
        <v>7</v>
      </c>
    </row>
    <row r="5614" spans="1:7">
      <c r="A5614">
        <v>5979</v>
      </c>
      <c r="B5614" t="s">
        <v>4195</v>
      </c>
      <c r="C5614" t="s">
        <v>4162</v>
      </c>
      <c r="D5614">
        <v>0.01</v>
      </c>
      <c r="E5614" t="s">
        <v>203</v>
      </c>
      <c r="F5614" t="s">
        <v>3381</v>
      </c>
      <c r="G5614">
        <v>5</v>
      </c>
    </row>
    <row r="5615" spans="1:7">
      <c r="A5615">
        <v>5980</v>
      </c>
      <c r="B5615" t="s">
        <v>4195</v>
      </c>
      <c r="C5615" t="s">
        <v>4279</v>
      </c>
      <c r="D5615">
        <v>0.01</v>
      </c>
      <c r="E5615" t="s">
        <v>203</v>
      </c>
      <c r="F5615" t="s">
        <v>3381</v>
      </c>
      <c r="G5615">
        <v>7</v>
      </c>
    </row>
    <row r="5616" spans="1:7">
      <c r="A5616">
        <v>1402</v>
      </c>
      <c r="B5616" t="s">
        <v>4195</v>
      </c>
      <c r="C5616" t="s">
        <v>16994</v>
      </c>
      <c r="D5616">
        <v>0.01</v>
      </c>
      <c r="E5616" t="s">
        <v>74</v>
      </c>
      <c r="F5616" t="s">
        <v>11295</v>
      </c>
      <c r="G5616">
        <v>5</v>
      </c>
    </row>
    <row r="5617" spans="1:7">
      <c r="A5617">
        <v>1403</v>
      </c>
      <c r="B5617" t="s">
        <v>4195</v>
      </c>
      <c r="C5617" t="s">
        <v>17814</v>
      </c>
      <c r="D5617">
        <v>0.1</v>
      </c>
      <c r="E5617" t="s">
        <v>123</v>
      </c>
      <c r="F5617" t="s">
        <v>11295</v>
      </c>
      <c r="G5617">
        <v>7</v>
      </c>
    </row>
    <row r="5618" spans="1:7">
      <c r="A5618">
        <v>5981</v>
      </c>
      <c r="B5618" t="s">
        <v>13791</v>
      </c>
      <c r="C5618" t="s">
        <v>13784</v>
      </c>
      <c r="D5618">
        <v>0.01</v>
      </c>
      <c r="E5618" t="s">
        <v>67</v>
      </c>
      <c r="F5618" t="s">
        <v>13121</v>
      </c>
      <c r="G5618">
        <v>5</v>
      </c>
    </row>
    <row r="5619" spans="1:7">
      <c r="A5619">
        <v>11268</v>
      </c>
      <c r="B5619" t="s">
        <v>63</v>
      </c>
      <c r="C5619" t="s">
        <v>17325</v>
      </c>
      <c r="D5619">
        <v>0.1</v>
      </c>
      <c r="E5619" t="s">
        <v>166</v>
      </c>
      <c r="F5619" t="s">
        <v>58</v>
      </c>
      <c r="G5619">
        <v>1</v>
      </c>
    </row>
    <row r="5620" spans="1:7">
      <c r="A5620">
        <v>5982</v>
      </c>
      <c r="B5620" t="s">
        <v>63</v>
      </c>
      <c r="C5620" t="s">
        <v>3935</v>
      </c>
      <c r="D5620">
        <v>0.01</v>
      </c>
      <c r="E5620" t="s">
        <v>166</v>
      </c>
      <c r="F5620" t="s">
        <v>58</v>
      </c>
      <c r="G5620">
        <v>4</v>
      </c>
    </row>
    <row r="5621" spans="1:7">
      <c r="A5621">
        <v>7668</v>
      </c>
      <c r="B5621" t="s">
        <v>3477</v>
      </c>
      <c r="C5621" t="s">
        <v>17815</v>
      </c>
      <c r="D5621">
        <v>0.8</v>
      </c>
      <c r="E5621" t="s">
        <v>40</v>
      </c>
      <c r="F5621" t="s">
        <v>8093</v>
      </c>
      <c r="G5621">
        <v>2</v>
      </c>
    </row>
    <row r="5622" spans="1:7">
      <c r="A5622">
        <v>11919</v>
      </c>
      <c r="B5622" t="s">
        <v>3477</v>
      </c>
      <c r="C5622" t="s">
        <v>8133</v>
      </c>
      <c r="D5622">
        <v>0.8</v>
      </c>
      <c r="E5622" t="s">
        <v>49</v>
      </c>
      <c r="F5622" t="s">
        <v>8093</v>
      </c>
      <c r="G5622">
        <v>1</v>
      </c>
    </row>
    <row r="5623" spans="1:7">
      <c r="A5623">
        <v>1404</v>
      </c>
      <c r="B5623" t="s">
        <v>3317</v>
      </c>
      <c r="C5623" t="s">
        <v>3310</v>
      </c>
      <c r="D5623">
        <v>0.01</v>
      </c>
      <c r="E5623" t="s">
        <v>354</v>
      </c>
      <c r="F5623" t="s">
        <v>2900</v>
      </c>
      <c r="G5623">
        <v>7</v>
      </c>
    </row>
    <row r="5624" spans="1:7">
      <c r="A5624">
        <v>11785</v>
      </c>
      <c r="B5624" t="s">
        <v>2000</v>
      </c>
      <c r="C5624" t="s">
        <v>1996</v>
      </c>
      <c r="D5624">
        <v>0.8</v>
      </c>
      <c r="E5624" t="s">
        <v>49</v>
      </c>
      <c r="F5624" t="s">
        <v>1975</v>
      </c>
      <c r="G5624">
        <v>4</v>
      </c>
    </row>
    <row r="5625" spans="1:7">
      <c r="A5625">
        <v>5983</v>
      </c>
      <c r="B5625" t="s">
        <v>6996</v>
      </c>
      <c r="C5625" t="s">
        <v>16109</v>
      </c>
      <c r="D5625">
        <v>0.8</v>
      </c>
      <c r="E5625" t="s">
        <v>67</v>
      </c>
      <c r="F5625" t="s">
        <v>12660</v>
      </c>
      <c r="G5625">
        <v>2</v>
      </c>
    </row>
    <row r="5626" spans="1:7">
      <c r="A5626">
        <v>7337</v>
      </c>
      <c r="B5626" t="s">
        <v>14045</v>
      </c>
      <c r="C5626" t="s">
        <v>14029</v>
      </c>
      <c r="D5626">
        <v>0.8</v>
      </c>
      <c r="E5626" t="s">
        <v>354</v>
      </c>
      <c r="F5626" t="s">
        <v>13121</v>
      </c>
      <c r="G5626">
        <v>5</v>
      </c>
    </row>
    <row r="5627" spans="1:7">
      <c r="A5627">
        <v>5984</v>
      </c>
      <c r="B5627" t="s">
        <v>3640</v>
      </c>
      <c r="C5627" t="s">
        <v>3642</v>
      </c>
      <c r="D5627">
        <v>0.6</v>
      </c>
      <c r="E5627" t="s">
        <v>49</v>
      </c>
      <c r="F5627" t="s">
        <v>3381</v>
      </c>
      <c r="G5627">
        <v>2</v>
      </c>
    </row>
    <row r="5628" spans="1:7">
      <c r="A5628">
        <v>5986</v>
      </c>
      <c r="B5628" t="s">
        <v>5113</v>
      </c>
      <c r="C5628" t="s">
        <v>5110</v>
      </c>
      <c r="D5628">
        <v>0.01</v>
      </c>
      <c r="E5628" t="s">
        <v>49</v>
      </c>
      <c r="F5628" t="s">
        <v>4963</v>
      </c>
      <c r="G5628">
        <v>4</v>
      </c>
    </row>
    <row r="5629" spans="1:7">
      <c r="A5629">
        <v>5985</v>
      </c>
      <c r="B5629" t="s">
        <v>5113</v>
      </c>
      <c r="C5629" t="s">
        <v>9850</v>
      </c>
      <c r="D5629">
        <v>0.01</v>
      </c>
      <c r="E5629" t="s">
        <v>49</v>
      </c>
      <c r="F5629" t="s">
        <v>9799</v>
      </c>
      <c r="G5629">
        <v>4</v>
      </c>
    </row>
    <row r="5630" spans="1:7">
      <c r="A5630">
        <v>5987</v>
      </c>
      <c r="B5630" t="s">
        <v>6414</v>
      </c>
      <c r="C5630" t="s">
        <v>6391</v>
      </c>
      <c r="D5630">
        <v>0.1</v>
      </c>
      <c r="E5630" t="s">
        <v>203</v>
      </c>
      <c r="F5630" t="s">
        <v>5790</v>
      </c>
      <c r="G5630">
        <v>5</v>
      </c>
    </row>
    <row r="5631" spans="1:7">
      <c r="A5631">
        <v>11679</v>
      </c>
      <c r="B5631" t="s">
        <v>17817</v>
      </c>
      <c r="C5631" t="s">
        <v>17818</v>
      </c>
      <c r="D5631">
        <v>0.1</v>
      </c>
      <c r="E5631" t="s">
        <v>74</v>
      </c>
      <c r="F5631" t="s">
        <v>15376</v>
      </c>
      <c r="G5631">
        <v>1</v>
      </c>
    </row>
    <row r="5632" spans="1:7">
      <c r="A5632">
        <v>11680</v>
      </c>
      <c r="B5632" t="s">
        <v>17817</v>
      </c>
      <c r="C5632" t="s">
        <v>17819</v>
      </c>
      <c r="D5632">
        <v>0.1</v>
      </c>
      <c r="E5632" t="s">
        <v>74</v>
      </c>
      <c r="F5632" t="s">
        <v>14590</v>
      </c>
      <c r="G5632">
        <v>1</v>
      </c>
    </row>
    <row r="5633" spans="1:7">
      <c r="A5633">
        <v>12085</v>
      </c>
      <c r="B5633" t="s">
        <v>4385</v>
      </c>
      <c r="C5633" t="s">
        <v>14623</v>
      </c>
      <c r="D5633">
        <v>0.8</v>
      </c>
      <c r="E5633" t="s">
        <v>354</v>
      </c>
      <c r="F5633" t="s">
        <v>14278</v>
      </c>
      <c r="G5633">
        <v>5</v>
      </c>
    </row>
    <row r="5634" spans="1:7">
      <c r="A5634">
        <v>5988</v>
      </c>
      <c r="B5634" t="s">
        <v>4385</v>
      </c>
      <c r="C5634" t="s">
        <v>14685</v>
      </c>
      <c r="D5634">
        <v>0.01</v>
      </c>
      <c r="E5634" t="s">
        <v>354</v>
      </c>
      <c r="F5634" t="s">
        <v>14278</v>
      </c>
      <c r="G5634">
        <v>7</v>
      </c>
    </row>
    <row r="5635" spans="1:7">
      <c r="A5635">
        <v>11270</v>
      </c>
      <c r="B5635" t="s">
        <v>17820</v>
      </c>
      <c r="C5635" t="s">
        <v>17760</v>
      </c>
      <c r="D5635">
        <v>0.1</v>
      </c>
      <c r="E5635" t="s">
        <v>166</v>
      </c>
      <c r="F5635" t="s">
        <v>14699</v>
      </c>
      <c r="G5635">
        <v>3</v>
      </c>
    </row>
    <row r="5636" spans="1:7">
      <c r="A5636">
        <v>6142</v>
      </c>
      <c r="B5636" t="s">
        <v>17820</v>
      </c>
      <c r="C5636" t="s">
        <v>17821</v>
      </c>
      <c r="D5636">
        <v>0.01</v>
      </c>
      <c r="E5636" t="s">
        <v>166</v>
      </c>
      <c r="F5636" t="s">
        <v>15763</v>
      </c>
      <c r="G5636">
        <v>4</v>
      </c>
    </row>
    <row r="5637" spans="1:7">
      <c r="A5637">
        <v>6141</v>
      </c>
      <c r="B5637" t="s">
        <v>17820</v>
      </c>
      <c r="C5637" t="s">
        <v>17822</v>
      </c>
      <c r="D5637">
        <v>0.01</v>
      </c>
      <c r="E5637" t="s">
        <v>166</v>
      </c>
      <c r="F5637" t="s">
        <v>15389</v>
      </c>
      <c r="G5637">
        <v>3</v>
      </c>
    </row>
    <row r="5638" spans="1:7">
      <c r="A5638">
        <v>11271</v>
      </c>
      <c r="B5638" t="s">
        <v>17823</v>
      </c>
      <c r="C5638" t="s">
        <v>2264</v>
      </c>
      <c r="D5638">
        <v>0.1</v>
      </c>
      <c r="E5638" t="s">
        <v>166</v>
      </c>
      <c r="F5638" t="s">
        <v>2210</v>
      </c>
      <c r="G5638">
        <v>1</v>
      </c>
    </row>
    <row r="5639" spans="1:7">
      <c r="A5639">
        <v>11272</v>
      </c>
      <c r="B5639" t="s">
        <v>9866</v>
      </c>
      <c r="C5639" t="s">
        <v>18553</v>
      </c>
      <c r="D5639">
        <v>0.1</v>
      </c>
      <c r="E5639" t="s">
        <v>49</v>
      </c>
      <c r="F5639" t="s">
        <v>9799</v>
      </c>
      <c r="G5639">
        <v>1</v>
      </c>
    </row>
    <row r="5640" spans="1:7">
      <c r="A5640">
        <v>6143</v>
      </c>
      <c r="B5640" t="s">
        <v>9866</v>
      </c>
      <c r="C5640" t="s">
        <v>9850</v>
      </c>
      <c r="D5640">
        <v>0.01</v>
      </c>
      <c r="E5640" t="s">
        <v>49</v>
      </c>
      <c r="F5640" t="s">
        <v>9799</v>
      </c>
      <c r="G5640">
        <v>4</v>
      </c>
    </row>
    <row r="5641" spans="1:7">
      <c r="A5641">
        <v>6144</v>
      </c>
      <c r="B5641" t="s">
        <v>1632</v>
      </c>
      <c r="C5641" t="s">
        <v>1627</v>
      </c>
      <c r="D5641">
        <v>0.01</v>
      </c>
      <c r="E5641" t="s">
        <v>166</v>
      </c>
      <c r="F5641" t="s">
        <v>41</v>
      </c>
      <c r="G5641">
        <v>7</v>
      </c>
    </row>
    <row r="5642" spans="1:7">
      <c r="A5642">
        <v>1468</v>
      </c>
      <c r="B5642" t="s">
        <v>7413</v>
      </c>
      <c r="C5642" t="s">
        <v>7717</v>
      </c>
      <c r="D5642">
        <v>0.01</v>
      </c>
      <c r="E5642" t="s">
        <v>67</v>
      </c>
      <c r="F5642" t="s">
        <v>7247</v>
      </c>
      <c r="G5642">
        <v>7</v>
      </c>
    </row>
    <row r="5643" spans="1:7">
      <c r="A5643">
        <v>1469</v>
      </c>
      <c r="B5643" t="s">
        <v>7467</v>
      </c>
      <c r="C5643" t="s">
        <v>7462</v>
      </c>
      <c r="D5643">
        <v>0.8</v>
      </c>
      <c r="E5643" t="s">
        <v>803</v>
      </c>
      <c r="F5643" t="s">
        <v>7247</v>
      </c>
      <c r="G5643">
        <v>2</v>
      </c>
    </row>
    <row r="5644" spans="1:7">
      <c r="A5644">
        <v>6145</v>
      </c>
      <c r="B5644" t="s">
        <v>14502</v>
      </c>
      <c r="C5644" t="s">
        <v>14496</v>
      </c>
      <c r="D5644">
        <v>0.01</v>
      </c>
      <c r="E5644" t="s">
        <v>166</v>
      </c>
      <c r="F5644" t="s">
        <v>14278</v>
      </c>
      <c r="G5644">
        <v>3</v>
      </c>
    </row>
    <row r="5645" spans="1:7">
      <c r="A5645">
        <v>6263</v>
      </c>
      <c r="B5645" t="s">
        <v>9968</v>
      </c>
      <c r="C5645" t="s">
        <v>5380</v>
      </c>
      <c r="D5645">
        <v>0.01</v>
      </c>
      <c r="E5645" t="s">
        <v>166</v>
      </c>
      <c r="F5645" t="s">
        <v>4512</v>
      </c>
      <c r="G5645">
        <v>5</v>
      </c>
    </row>
    <row r="5646" spans="1:7">
      <c r="A5646">
        <v>6262</v>
      </c>
      <c r="B5646" t="s">
        <v>9968</v>
      </c>
      <c r="C5646" t="s">
        <v>9963</v>
      </c>
      <c r="D5646">
        <v>0.1</v>
      </c>
      <c r="E5646" t="s">
        <v>49</v>
      </c>
      <c r="F5646" t="s">
        <v>9536</v>
      </c>
      <c r="G5646">
        <v>5</v>
      </c>
    </row>
    <row r="5647" spans="1:7">
      <c r="A5647">
        <v>6264</v>
      </c>
      <c r="B5647" t="s">
        <v>12610</v>
      </c>
      <c r="C5647" t="s">
        <v>12606</v>
      </c>
      <c r="D5647">
        <v>0.01</v>
      </c>
      <c r="E5647" t="s">
        <v>203</v>
      </c>
      <c r="F5647" t="s">
        <v>12334</v>
      </c>
      <c r="G5647">
        <v>7</v>
      </c>
    </row>
    <row r="5648" spans="1:7">
      <c r="A5648">
        <v>6265</v>
      </c>
      <c r="B5648" t="s">
        <v>8085</v>
      </c>
      <c r="C5648" t="s">
        <v>16192</v>
      </c>
      <c r="D5648">
        <v>0.01</v>
      </c>
      <c r="E5648" t="s">
        <v>203</v>
      </c>
      <c r="F5648" t="s">
        <v>14771</v>
      </c>
      <c r="G5648">
        <v>7</v>
      </c>
    </row>
    <row r="5649" spans="1:7">
      <c r="A5649">
        <v>6266</v>
      </c>
      <c r="B5649" t="s">
        <v>2999</v>
      </c>
      <c r="C5649" t="s">
        <v>1111</v>
      </c>
      <c r="D5649">
        <v>0.01</v>
      </c>
      <c r="E5649" t="s">
        <v>80</v>
      </c>
      <c r="F5649" t="s">
        <v>41</v>
      </c>
      <c r="G5649">
        <v>2</v>
      </c>
    </row>
    <row r="5650" spans="1:7">
      <c r="A5650">
        <v>11273</v>
      </c>
      <c r="B5650" t="s">
        <v>2999</v>
      </c>
      <c r="C5650" t="s">
        <v>4740</v>
      </c>
      <c r="D5650">
        <v>0.1</v>
      </c>
      <c r="E5650" t="s">
        <v>80</v>
      </c>
      <c r="F5650" t="s">
        <v>4512</v>
      </c>
      <c r="G5650">
        <v>2</v>
      </c>
    </row>
    <row r="5651" spans="1:7">
      <c r="A5651">
        <v>1516</v>
      </c>
      <c r="B5651" t="s">
        <v>7429</v>
      </c>
      <c r="C5651" t="s">
        <v>7423</v>
      </c>
      <c r="D5651">
        <v>0.01</v>
      </c>
      <c r="E5651" t="s">
        <v>80</v>
      </c>
      <c r="F5651" t="s">
        <v>7247</v>
      </c>
      <c r="G5651">
        <v>2</v>
      </c>
    </row>
    <row r="5652" spans="1:7">
      <c r="A5652">
        <v>1517</v>
      </c>
      <c r="B5652" t="s">
        <v>17825</v>
      </c>
      <c r="C5652" t="s">
        <v>17826</v>
      </c>
      <c r="D5652">
        <v>0.01</v>
      </c>
      <c r="E5652" t="s">
        <v>107</v>
      </c>
      <c r="F5652" t="s">
        <v>2900</v>
      </c>
      <c r="G5652">
        <v>6</v>
      </c>
    </row>
    <row r="5653" spans="1:7">
      <c r="A5653">
        <v>6354</v>
      </c>
      <c r="B5653" t="s">
        <v>7921</v>
      </c>
      <c r="C5653" t="s">
        <v>16336</v>
      </c>
      <c r="D5653">
        <v>0.01</v>
      </c>
      <c r="E5653" t="s">
        <v>80</v>
      </c>
      <c r="F5653" t="s">
        <v>14771</v>
      </c>
      <c r="G5653">
        <v>3</v>
      </c>
    </row>
    <row r="5654" spans="1:7">
      <c r="A5654">
        <v>6355</v>
      </c>
      <c r="B5654" t="s">
        <v>9569</v>
      </c>
      <c r="C5654" t="s">
        <v>9535</v>
      </c>
      <c r="D5654">
        <v>0.01</v>
      </c>
      <c r="E5654" t="s">
        <v>74</v>
      </c>
      <c r="F5654" t="s">
        <v>9536</v>
      </c>
      <c r="G5654">
        <v>1</v>
      </c>
    </row>
    <row r="5655" spans="1:7">
      <c r="A5655">
        <v>6356</v>
      </c>
      <c r="B5655" t="s">
        <v>1134</v>
      </c>
      <c r="C5655" t="s">
        <v>1126</v>
      </c>
      <c r="D5655">
        <v>0.01</v>
      </c>
      <c r="E5655" t="s">
        <v>89</v>
      </c>
      <c r="F5655" t="s">
        <v>41</v>
      </c>
      <c r="G5655">
        <v>2</v>
      </c>
    </row>
    <row r="5656" spans="1:7">
      <c r="A5656">
        <v>6357</v>
      </c>
      <c r="B5656" t="s">
        <v>6115</v>
      </c>
      <c r="C5656" t="s">
        <v>5969</v>
      </c>
      <c r="D5656">
        <v>0.01</v>
      </c>
      <c r="E5656" t="s">
        <v>49</v>
      </c>
      <c r="F5656" t="s">
        <v>5790</v>
      </c>
      <c r="G5656">
        <v>2</v>
      </c>
    </row>
    <row r="5657" spans="1:7">
      <c r="A5657">
        <v>7289</v>
      </c>
      <c r="B5657" t="s">
        <v>8563</v>
      </c>
      <c r="C5657" t="s">
        <v>8557</v>
      </c>
      <c r="D5657">
        <v>0.8</v>
      </c>
      <c r="E5657" t="s">
        <v>166</v>
      </c>
      <c r="F5657" t="s">
        <v>8277</v>
      </c>
      <c r="G5657">
        <v>8</v>
      </c>
    </row>
    <row r="5658" spans="1:7">
      <c r="A5658">
        <v>1580</v>
      </c>
      <c r="B5658" t="s">
        <v>1494</v>
      </c>
      <c r="C5658" t="s">
        <v>1485</v>
      </c>
      <c r="D5658">
        <v>0.05</v>
      </c>
      <c r="E5658" t="s">
        <v>107</v>
      </c>
      <c r="F5658" t="s">
        <v>41</v>
      </c>
      <c r="G5658">
        <v>5</v>
      </c>
    </row>
    <row r="5659" spans="1:7">
      <c r="A5659">
        <v>6410</v>
      </c>
      <c r="B5659" t="s">
        <v>1494</v>
      </c>
      <c r="C5659" t="s">
        <v>17827</v>
      </c>
      <c r="D5659">
        <v>0.01</v>
      </c>
      <c r="E5659" t="s">
        <v>107</v>
      </c>
      <c r="F5659" t="s">
        <v>14590</v>
      </c>
      <c r="G5659">
        <v>5</v>
      </c>
    </row>
    <row r="5660" spans="1:7">
      <c r="A5660">
        <v>1620</v>
      </c>
      <c r="B5660" t="s">
        <v>4673</v>
      </c>
      <c r="C5660" t="s">
        <v>17828</v>
      </c>
      <c r="D5660">
        <v>0.6</v>
      </c>
      <c r="F5660" t="s">
        <v>14748</v>
      </c>
      <c r="G5660">
        <v>1</v>
      </c>
    </row>
    <row r="5661" spans="1:7">
      <c r="A5661">
        <v>6490</v>
      </c>
      <c r="B5661" t="s">
        <v>4673</v>
      </c>
      <c r="C5661" t="s">
        <v>16692</v>
      </c>
      <c r="D5661">
        <v>0.8</v>
      </c>
      <c r="F5661" t="s">
        <v>4512</v>
      </c>
      <c r="G5661">
        <v>1</v>
      </c>
    </row>
    <row r="5662" spans="1:7">
      <c r="A5662">
        <v>1621</v>
      </c>
      <c r="B5662" t="s">
        <v>9459</v>
      </c>
      <c r="C5662" t="s">
        <v>9456</v>
      </c>
      <c r="D5662">
        <v>0.01</v>
      </c>
      <c r="E5662" t="s">
        <v>40</v>
      </c>
      <c r="F5662" t="s">
        <v>9136</v>
      </c>
      <c r="G5662">
        <v>5</v>
      </c>
    </row>
    <row r="5663" spans="1:7">
      <c r="A5663">
        <v>1623</v>
      </c>
      <c r="B5663" t="s">
        <v>11471</v>
      </c>
      <c r="C5663" t="s">
        <v>11468</v>
      </c>
      <c r="D5663">
        <v>0.01</v>
      </c>
      <c r="E5663" t="s">
        <v>166</v>
      </c>
      <c r="F5663" t="s">
        <v>11432</v>
      </c>
      <c r="G5663">
        <v>1</v>
      </c>
    </row>
    <row r="5664" spans="1:7">
      <c r="A5664">
        <v>1622</v>
      </c>
      <c r="B5664" t="s">
        <v>11471</v>
      </c>
      <c r="C5664" t="s">
        <v>11490</v>
      </c>
      <c r="D5664">
        <v>0.01</v>
      </c>
      <c r="E5664" t="s">
        <v>40</v>
      </c>
      <c r="F5664" t="s">
        <v>11432</v>
      </c>
      <c r="G5664">
        <v>1</v>
      </c>
    </row>
    <row r="5665" spans="1:7">
      <c r="A5665">
        <v>7233</v>
      </c>
      <c r="B5665" t="s">
        <v>3101</v>
      </c>
      <c r="C5665" t="s">
        <v>3095</v>
      </c>
      <c r="D5665">
        <v>0.8</v>
      </c>
      <c r="E5665" t="s">
        <v>49</v>
      </c>
      <c r="F5665" t="s">
        <v>2900</v>
      </c>
      <c r="G5665">
        <v>3</v>
      </c>
    </row>
    <row r="5666" spans="1:7">
      <c r="A5666">
        <v>1656</v>
      </c>
      <c r="B5666" t="s">
        <v>11071</v>
      </c>
      <c r="C5666" t="s">
        <v>10721</v>
      </c>
      <c r="D5666">
        <v>0.01</v>
      </c>
      <c r="E5666" t="s">
        <v>67</v>
      </c>
      <c r="F5666" t="s">
        <v>10625</v>
      </c>
      <c r="G5666">
        <v>2</v>
      </c>
    </row>
    <row r="5667" spans="1:7">
      <c r="A5667">
        <v>3140</v>
      </c>
      <c r="B5667" t="s">
        <v>17829</v>
      </c>
      <c r="C5667" t="s">
        <v>16348</v>
      </c>
      <c r="D5667">
        <v>0.01</v>
      </c>
      <c r="E5667" t="s">
        <v>80</v>
      </c>
      <c r="F5667" t="s">
        <v>14699</v>
      </c>
      <c r="G5667">
        <v>1</v>
      </c>
    </row>
    <row r="5668" spans="1:7">
      <c r="A5668">
        <v>3139</v>
      </c>
      <c r="B5668" t="s">
        <v>17829</v>
      </c>
      <c r="C5668" t="s">
        <v>3380</v>
      </c>
      <c r="D5668">
        <v>0.01</v>
      </c>
      <c r="E5668" t="s">
        <v>80</v>
      </c>
      <c r="F5668" t="s">
        <v>3381</v>
      </c>
      <c r="G5668">
        <v>1</v>
      </c>
    </row>
    <row r="5669" spans="1:7">
      <c r="A5669">
        <v>11682</v>
      </c>
      <c r="B5669" t="s">
        <v>6182</v>
      </c>
      <c r="C5669" t="s">
        <v>16812</v>
      </c>
      <c r="D5669">
        <v>0.8</v>
      </c>
      <c r="E5669" t="s">
        <v>89</v>
      </c>
      <c r="F5669" t="s">
        <v>15441</v>
      </c>
      <c r="G5669">
        <v>1</v>
      </c>
    </row>
    <row r="5670" spans="1:7">
      <c r="A5670">
        <v>3531</v>
      </c>
      <c r="B5670" t="s">
        <v>6182</v>
      </c>
      <c r="C5670" t="s">
        <v>17830</v>
      </c>
      <c r="D5670">
        <v>0.01</v>
      </c>
      <c r="E5670" t="s">
        <v>89</v>
      </c>
      <c r="F5670" t="s">
        <v>15441</v>
      </c>
      <c r="G5670">
        <v>4</v>
      </c>
    </row>
    <row r="5671" spans="1:7">
      <c r="A5671">
        <v>11274</v>
      </c>
      <c r="B5671" t="s">
        <v>6182</v>
      </c>
      <c r="C5671" t="s">
        <v>17831</v>
      </c>
      <c r="D5671">
        <v>0.1</v>
      </c>
      <c r="E5671" t="s">
        <v>89</v>
      </c>
      <c r="F5671" t="s">
        <v>15369</v>
      </c>
      <c r="G5671">
        <v>1</v>
      </c>
    </row>
    <row r="5672" spans="1:7">
      <c r="A5672">
        <v>3530</v>
      </c>
      <c r="B5672" t="s">
        <v>6182</v>
      </c>
      <c r="C5672" t="s">
        <v>17832</v>
      </c>
      <c r="D5672">
        <v>0.01</v>
      </c>
      <c r="E5672" t="s">
        <v>89</v>
      </c>
      <c r="F5672" t="s">
        <v>15369</v>
      </c>
      <c r="G5672">
        <v>4</v>
      </c>
    </row>
    <row r="5673" spans="1:7">
      <c r="A5673">
        <v>11275</v>
      </c>
      <c r="B5673" t="s">
        <v>6182</v>
      </c>
      <c r="C5673" t="s">
        <v>17833</v>
      </c>
      <c r="D5673">
        <v>0.1</v>
      </c>
      <c r="E5673" t="s">
        <v>89</v>
      </c>
      <c r="F5673" t="s">
        <v>6139</v>
      </c>
      <c r="G5673">
        <v>1</v>
      </c>
    </row>
    <row r="5674" spans="1:7">
      <c r="A5674">
        <v>3529</v>
      </c>
      <c r="B5674" t="s">
        <v>6182</v>
      </c>
      <c r="C5674" t="s">
        <v>6174</v>
      </c>
      <c r="D5674">
        <v>0.01</v>
      </c>
      <c r="E5674" t="s">
        <v>89</v>
      </c>
      <c r="F5674" t="s">
        <v>6139</v>
      </c>
      <c r="G5674">
        <v>4</v>
      </c>
    </row>
    <row r="5675" spans="1:7">
      <c r="A5675">
        <v>11681</v>
      </c>
      <c r="B5675" t="s">
        <v>6182</v>
      </c>
      <c r="C5675" t="s">
        <v>17686</v>
      </c>
      <c r="D5675">
        <v>0.1</v>
      </c>
      <c r="E5675" t="s">
        <v>89</v>
      </c>
      <c r="F5675" t="s">
        <v>15338</v>
      </c>
      <c r="G5675">
        <v>1</v>
      </c>
    </row>
    <row r="5676" spans="1:7">
      <c r="A5676">
        <v>11277</v>
      </c>
      <c r="B5676" t="s">
        <v>17834</v>
      </c>
      <c r="C5676" t="s">
        <v>17212</v>
      </c>
      <c r="D5676">
        <v>0.1</v>
      </c>
      <c r="E5676" t="s">
        <v>74</v>
      </c>
      <c r="F5676" t="s">
        <v>15305</v>
      </c>
      <c r="G5676">
        <v>1</v>
      </c>
    </row>
    <row r="5677" spans="1:7">
      <c r="A5677">
        <v>3980</v>
      </c>
      <c r="B5677" t="s">
        <v>17834</v>
      </c>
      <c r="C5677" t="s">
        <v>17213</v>
      </c>
      <c r="D5677">
        <v>0.6</v>
      </c>
      <c r="E5677" t="s">
        <v>74</v>
      </c>
      <c r="F5677" t="s">
        <v>15305</v>
      </c>
      <c r="G5677">
        <v>4</v>
      </c>
    </row>
    <row r="5678" spans="1:7">
      <c r="A5678">
        <v>3981</v>
      </c>
      <c r="B5678" t="s">
        <v>17834</v>
      </c>
      <c r="C5678" t="s">
        <v>6143</v>
      </c>
      <c r="D5678">
        <v>0.8</v>
      </c>
      <c r="E5678" t="s">
        <v>74</v>
      </c>
      <c r="F5678" t="s">
        <v>6139</v>
      </c>
      <c r="G5678">
        <v>4</v>
      </c>
    </row>
    <row r="5679" spans="1:7">
      <c r="A5679">
        <v>5989</v>
      </c>
      <c r="B5679" t="s">
        <v>13094</v>
      </c>
      <c r="C5679" t="s">
        <v>2752</v>
      </c>
      <c r="D5679">
        <v>0.01</v>
      </c>
      <c r="E5679" t="s">
        <v>203</v>
      </c>
      <c r="F5679" t="s">
        <v>14771</v>
      </c>
      <c r="G5679">
        <v>1</v>
      </c>
    </row>
    <row r="5680" spans="1:7">
      <c r="A5680">
        <v>1470</v>
      </c>
      <c r="B5680" t="s">
        <v>10996</v>
      </c>
      <c r="C5680" t="s">
        <v>10990</v>
      </c>
      <c r="D5680">
        <v>0.01</v>
      </c>
      <c r="E5680" t="s">
        <v>135</v>
      </c>
      <c r="F5680" t="s">
        <v>10625</v>
      </c>
      <c r="G5680">
        <v>5</v>
      </c>
    </row>
    <row r="5681" spans="1:7">
      <c r="A5681">
        <v>6517</v>
      </c>
      <c r="B5681" t="s">
        <v>6049</v>
      </c>
      <c r="C5681" t="s">
        <v>6042</v>
      </c>
      <c r="D5681">
        <v>0.1</v>
      </c>
      <c r="E5681" t="s">
        <v>80</v>
      </c>
      <c r="F5681" t="s">
        <v>5790</v>
      </c>
      <c r="G5681">
        <v>3</v>
      </c>
    </row>
    <row r="5682" spans="1:7">
      <c r="A5682">
        <v>2784</v>
      </c>
      <c r="B5682" t="s">
        <v>3682</v>
      </c>
      <c r="C5682" t="s">
        <v>3674</v>
      </c>
      <c r="D5682">
        <v>0.01</v>
      </c>
      <c r="E5682" t="s">
        <v>354</v>
      </c>
      <c r="F5682" t="s">
        <v>3381</v>
      </c>
      <c r="G5682">
        <v>2</v>
      </c>
    </row>
    <row r="5683" spans="1:7">
      <c r="A5683">
        <v>221</v>
      </c>
      <c r="B5683" t="s">
        <v>3059</v>
      </c>
      <c r="C5683" t="s">
        <v>3054</v>
      </c>
      <c r="D5683">
        <v>0.01</v>
      </c>
      <c r="E5683" t="s">
        <v>203</v>
      </c>
      <c r="F5683" t="s">
        <v>2900</v>
      </c>
      <c r="G5683">
        <v>2</v>
      </c>
    </row>
    <row r="5684" spans="1:7">
      <c r="A5684">
        <v>7226</v>
      </c>
      <c r="B5684" t="s">
        <v>6747</v>
      </c>
      <c r="C5684" t="s">
        <v>6584</v>
      </c>
      <c r="D5684">
        <v>0.8</v>
      </c>
      <c r="E5684" t="s">
        <v>80</v>
      </c>
      <c r="F5684" t="s">
        <v>6576</v>
      </c>
      <c r="G5684">
        <v>1</v>
      </c>
    </row>
    <row r="5685" spans="1:7">
      <c r="A5685">
        <v>3982</v>
      </c>
      <c r="B5685" t="s">
        <v>11236</v>
      </c>
      <c r="C5685" t="s">
        <v>11229</v>
      </c>
      <c r="D5685">
        <v>0.01</v>
      </c>
      <c r="E5685" t="s">
        <v>80</v>
      </c>
      <c r="F5685" t="s">
        <v>11167</v>
      </c>
      <c r="G5685">
        <v>3</v>
      </c>
    </row>
    <row r="5686" spans="1:7">
      <c r="A5686">
        <v>981</v>
      </c>
      <c r="B5686" t="s">
        <v>11572</v>
      </c>
      <c r="C5686" t="s">
        <v>10685</v>
      </c>
      <c r="D5686">
        <v>0.01</v>
      </c>
      <c r="F5686" t="s">
        <v>10625</v>
      </c>
      <c r="G5686">
        <v>1</v>
      </c>
    </row>
    <row r="5687" spans="1:7">
      <c r="A5687">
        <v>982</v>
      </c>
      <c r="B5687" t="s">
        <v>17835</v>
      </c>
      <c r="C5687" t="s">
        <v>16528</v>
      </c>
      <c r="D5687">
        <v>0.01</v>
      </c>
      <c r="E5687" t="s">
        <v>107</v>
      </c>
      <c r="F5687" t="s">
        <v>13028</v>
      </c>
      <c r="G5687">
        <v>3</v>
      </c>
    </row>
    <row r="5688" spans="1:7">
      <c r="A5688">
        <v>983</v>
      </c>
      <c r="B5688" t="s">
        <v>17835</v>
      </c>
      <c r="C5688" t="s">
        <v>16391</v>
      </c>
      <c r="D5688">
        <v>0.01</v>
      </c>
      <c r="E5688" t="s">
        <v>107</v>
      </c>
      <c r="F5688" t="s">
        <v>11921</v>
      </c>
      <c r="G5688">
        <v>3</v>
      </c>
    </row>
    <row r="5689" spans="1:7">
      <c r="A5689">
        <v>6859</v>
      </c>
      <c r="B5689" t="s">
        <v>12583</v>
      </c>
      <c r="C5689" t="s">
        <v>18415</v>
      </c>
      <c r="D5689">
        <v>0.5</v>
      </c>
      <c r="E5689" t="s">
        <v>49</v>
      </c>
      <c r="F5689" t="s">
        <v>14771</v>
      </c>
      <c r="G5689">
        <v>7</v>
      </c>
    </row>
    <row r="5690" spans="1:7">
      <c r="A5690">
        <v>4782</v>
      </c>
      <c r="B5690" t="s">
        <v>12583</v>
      </c>
      <c r="C5690" t="s">
        <v>18416</v>
      </c>
      <c r="D5690">
        <v>0.01</v>
      </c>
      <c r="E5690" t="s">
        <v>49</v>
      </c>
      <c r="F5690" t="s">
        <v>14771</v>
      </c>
      <c r="G5690">
        <v>6</v>
      </c>
    </row>
    <row r="5691" spans="1:7">
      <c r="A5691">
        <v>4781</v>
      </c>
      <c r="B5691" t="s">
        <v>12583</v>
      </c>
      <c r="C5691" t="s">
        <v>12580</v>
      </c>
      <c r="D5691">
        <v>1</v>
      </c>
      <c r="E5691" t="s">
        <v>49</v>
      </c>
      <c r="F5691" t="s">
        <v>12334</v>
      </c>
      <c r="G5691">
        <v>7</v>
      </c>
    </row>
    <row r="5692" spans="1:7">
      <c r="A5692">
        <v>4783</v>
      </c>
      <c r="B5692" t="s">
        <v>13679</v>
      </c>
      <c r="C5692" t="s">
        <v>13674</v>
      </c>
      <c r="D5692">
        <v>0.8</v>
      </c>
      <c r="E5692" t="s">
        <v>107</v>
      </c>
      <c r="F5692" t="s">
        <v>13121</v>
      </c>
      <c r="G5692">
        <v>3</v>
      </c>
    </row>
    <row r="5693" spans="1:7">
      <c r="A5693">
        <v>5170</v>
      </c>
      <c r="B5693" t="s">
        <v>6572</v>
      </c>
      <c r="C5693" t="s">
        <v>6563</v>
      </c>
      <c r="D5693">
        <v>0.01</v>
      </c>
      <c r="E5693" t="s">
        <v>203</v>
      </c>
      <c r="F5693" t="s">
        <v>6139</v>
      </c>
      <c r="G5693">
        <v>8</v>
      </c>
    </row>
    <row r="5694" spans="1:7">
      <c r="A5694">
        <v>4784</v>
      </c>
      <c r="B5694" t="s">
        <v>14231</v>
      </c>
      <c r="C5694" t="s">
        <v>12776</v>
      </c>
      <c r="D5694">
        <v>0.01</v>
      </c>
      <c r="E5694" t="s">
        <v>166</v>
      </c>
      <c r="F5694" t="s">
        <v>12660</v>
      </c>
      <c r="G5694">
        <v>2</v>
      </c>
    </row>
    <row r="5695" spans="1:7">
      <c r="A5695">
        <v>1210</v>
      </c>
      <c r="B5695" t="s">
        <v>12655</v>
      </c>
      <c r="C5695" t="s">
        <v>12653</v>
      </c>
      <c r="D5695">
        <v>0.1</v>
      </c>
      <c r="E5695" t="s">
        <v>12637</v>
      </c>
      <c r="F5695" t="s">
        <v>13028</v>
      </c>
      <c r="G5695">
        <v>7</v>
      </c>
    </row>
    <row r="5696" spans="1:7">
      <c r="A5696">
        <v>11683</v>
      </c>
      <c r="B5696" t="s">
        <v>12655</v>
      </c>
      <c r="C5696" t="s">
        <v>17836</v>
      </c>
      <c r="D5696">
        <v>0.1</v>
      </c>
      <c r="E5696" t="s">
        <v>12637</v>
      </c>
      <c r="F5696" t="s">
        <v>14771</v>
      </c>
      <c r="G5696">
        <v>7</v>
      </c>
    </row>
    <row r="5697" spans="1:7">
      <c r="A5697">
        <v>5497</v>
      </c>
      <c r="B5697" t="s">
        <v>12655</v>
      </c>
      <c r="C5697" t="s">
        <v>17837</v>
      </c>
      <c r="D5697">
        <v>0.01</v>
      </c>
      <c r="E5697" t="s">
        <v>12637</v>
      </c>
      <c r="F5697" t="s">
        <v>14771</v>
      </c>
      <c r="G5697">
        <v>7</v>
      </c>
    </row>
    <row r="5698" spans="1:7">
      <c r="A5698">
        <v>1211</v>
      </c>
      <c r="B5698" t="s">
        <v>13110</v>
      </c>
      <c r="C5698" t="s">
        <v>17838</v>
      </c>
      <c r="D5698">
        <v>0.01</v>
      </c>
      <c r="E5698" t="s">
        <v>74</v>
      </c>
      <c r="F5698" t="s">
        <v>13028</v>
      </c>
      <c r="G5698">
        <v>6</v>
      </c>
    </row>
    <row r="5699" spans="1:7">
      <c r="A5699">
        <v>11279</v>
      </c>
      <c r="B5699" t="s">
        <v>13110</v>
      </c>
      <c r="C5699" t="s">
        <v>13111</v>
      </c>
      <c r="D5699">
        <v>0.1</v>
      </c>
      <c r="E5699" t="s">
        <v>74</v>
      </c>
      <c r="F5699" t="s">
        <v>13028</v>
      </c>
      <c r="G5699">
        <v>7</v>
      </c>
    </row>
    <row r="5700" spans="1:7">
      <c r="A5700">
        <v>5766</v>
      </c>
      <c r="B5700" t="s">
        <v>8964</v>
      </c>
      <c r="C5700" t="s">
        <v>13784</v>
      </c>
      <c r="D5700">
        <v>0.01</v>
      </c>
      <c r="E5700" t="s">
        <v>67</v>
      </c>
      <c r="F5700" t="s">
        <v>13121</v>
      </c>
      <c r="G5700">
        <v>5</v>
      </c>
    </row>
    <row r="5701" spans="1:7">
      <c r="A5701">
        <v>1405</v>
      </c>
      <c r="B5701" t="s">
        <v>4612</v>
      </c>
      <c r="C5701" t="s">
        <v>18495</v>
      </c>
      <c r="D5701">
        <v>0.01</v>
      </c>
      <c r="E5701" t="s">
        <v>49</v>
      </c>
      <c r="F5701" t="s">
        <v>2900</v>
      </c>
      <c r="G5701">
        <v>1</v>
      </c>
    </row>
    <row r="5702" spans="1:7">
      <c r="A5702">
        <v>6267</v>
      </c>
      <c r="B5702" t="s">
        <v>8961</v>
      </c>
      <c r="C5702" t="s">
        <v>8952</v>
      </c>
      <c r="D5702">
        <v>0.8</v>
      </c>
      <c r="E5702" t="s">
        <v>67</v>
      </c>
      <c r="F5702" t="s">
        <v>8594</v>
      </c>
      <c r="G5702">
        <v>5</v>
      </c>
    </row>
    <row r="5703" spans="1:7">
      <c r="A5703">
        <v>7321</v>
      </c>
      <c r="B5703" t="s">
        <v>13153</v>
      </c>
      <c r="C5703" t="s">
        <v>13132</v>
      </c>
      <c r="D5703">
        <v>0.8</v>
      </c>
      <c r="E5703" t="s">
        <v>80</v>
      </c>
      <c r="F5703" t="s">
        <v>13121</v>
      </c>
      <c r="G5703">
        <v>1</v>
      </c>
    </row>
    <row r="5704" spans="1:7">
      <c r="A5704">
        <v>11823</v>
      </c>
      <c r="B5704" t="s">
        <v>10495</v>
      </c>
      <c r="C5704" t="s">
        <v>8455</v>
      </c>
      <c r="D5704">
        <v>0.8</v>
      </c>
      <c r="F5704" t="s">
        <v>8093</v>
      </c>
      <c r="G5704">
        <v>5</v>
      </c>
    </row>
    <row r="5705" spans="1:7">
      <c r="A5705">
        <v>2123</v>
      </c>
      <c r="B5705" t="s">
        <v>10495</v>
      </c>
      <c r="C5705" t="s">
        <v>17355</v>
      </c>
      <c r="D5705">
        <v>0.6</v>
      </c>
      <c r="F5705" t="s">
        <v>15103</v>
      </c>
      <c r="G5705">
        <v>5</v>
      </c>
    </row>
    <row r="5706" spans="1:7">
      <c r="A5706">
        <v>2785</v>
      </c>
      <c r="B5706" t="s">
        <v>10170</v>
      </c>
      <c r="C5706" t="s">
        <v>10173</v>
      </c>
      <c r="D5706">
        <v>0.01</v>
      </c>
      <c r="E5706" t="s">
        <v>89</v>
      </c>
      <c r="F5706" t="s">
        <v>10160</v>
      </c>
      <c r="G5706">
        <v>1</v>
      </c>
    </row>
    <row r="5707" spans="1:7">
      <c r="A5707">
        <v>2786</v>
      </c>
      <c r="B5707" t="s">
        <v>10170</v>
      </c>
      <c r="C5707" t="s">
        <v>17839</v>
      </c>
      <c r="D5707">
        <v>0.01</v>
      </c>
      <c r="E5707" t="s">
        <v>80</v>
      </c>
      <c r="F5707" t="s">
        <v>15103</v>
      </c>
      <c r="G5707">
        <v>1</v>
      </c>
    </row>
    <row r="5708" spans="1:7">
      <c r="A5708">
        <v>3142</v>
      </c>
      <c r="B5708" t="s">
        <v>13566</v>
      </c>
      <c r="C5708" t="s">
        <v>16833</v>
      </c>
      <c r="D5708">
        <v>0.01</v>
      </c>
      <c r="E5708" t="s">
        <v>354</v>
      </c>
      <c r="F5708" t="s">
        <v>14771</v>
      </c>
      <c r="G5708">
        <v>2</v>
      </c>
    </row>
    <row r="5709" spans="1:7">
      <c r="A5709">
        <v>3141</v>
      </c>
      <c r="B5709" t="s">
        <v>13566</v>
      </c>
      <c r="C5709" t="s">
        <v>13555</v>
      </c>
      <c r="D5709">
        <v>0.8</v>
      </c>
      <c r="E5709" t="s">
        <v>354</v>
      </c>
      <c r="F5709" t="s">
        <v>13121</v>
      </c>
      <c r="G5709">
        <v>2</v>
      </c>
    </row>
    <row r="5710" spans="1:7">
      <c r="A5710">
        <v>6648</v>
      </c>
      <c r="B5710" t="s">
        <v>13566</v>
      </c>
      <c r="C5710" t="s">
        <v>2377</v>
      </c>
      <c r="D5710">
        <v>0.6</v>
      </c>
      <c r="E5710" t="s">
        <v>166</v>
      </c>
      <c r="F5710" t="s">
        <v>2210</v>
      </c>
      <c r="G5710">
        <v>2</v>
      </c>
    </row>
    <row r="5711" spans="1:7">
      <c r="A5711">
        <v>3532</v>
      </c>
      <c r="B5711" t="s">
        <v>8612</v>
      </c>
      <c r="C5711" t="s">
        <v>8604</v>
      </c>
      <c r="D5711">
        <v>0.01</v>
      </c>
      <c r="E5711" t="s">
        <v>80</v>
      </c>
      <c r="F5711" t="s">
        <v>8594</v>
      </c>
      <c r="G5711">
        <v>1</v>
      </c>
    </row>
    <row r="5712" spans="1:7">
      <c r="A5712">
        <v>3983</v>
      </c>
      <c r="B5712" t="s">
        <v>5285</v>
      </c>
      <c r="C5712" t="s">
        <v>5260</v>
      </c>
      <c r="D5712">
        <v>0.01</v>
      </c>
      <c r="E5712" t="s">
        <v>67</v>
      </c>
      <c r="F5712" t="s">
        <v>4512</v>
      </c>
      <c r="G5712">
        <v>5</v>
      </c>
    </row>
    <row r="5713" spans="1:7">
      <c r="A5713">
        <v>7326</v>
      </c>
      <c r="B5713" t="s">
        <v>7805</v>
      </c>
      <c r="C5713" t="s">
        <v>16270</v>
      </c>
      <c r="D5713">
        <v>0.8</v>
      </c>
      <c r="E5713" t="s">
        <v>107</v>
      </c>
      <c r="F5713" t="s">
        <v>14771</v>
      </c>
      <c r="G5713">
        <v>1</v>
      </c>
    </row>
    <row r="5714" spans="1:7">
      <c r="A5714">
        <v>3985</v>
      </c>
      <c r="B5714" t="s">
        <v>14334</v>
      </c>
      <c r="C5714" t="s">
        <v>14328</v>
      </c>
      <c r="D5714">
        <v>0.01</v>
      </c>
      <c r="E5714" t="s">
        <v>166</v>
      </c>
      <c r="F5714" t="s">
        <v>14278</v>
      </c>
      <c r="G5714">
        <v>1</v>
      </c>
    </row>
    <row r="5715" spans="1:7">
      <c r="A5715">
        <v>3984</v>
      </c>
      <c r="B5715" t="s">
        <v>14334</v>
      </c>
      <c r="C5715" t="s">
        <v>14351</v>
      </c>
      <c r="D5715">
        <v>0.01</v>
      </c>
      <c r="E5715" t="s">
        <v>40</v>
      </c>
      <c r="F5715" t="s">
        <v>14278</v>
      </c>
      <c r="G5715">
        <v>1</v>
      </c>
    </row>
    <row r="5716" spans="1:7">
      <c r="A5716">
        <v>6671</v>
      </c>
      <c r="B5716" t="s">
        <v>665</v>
      </c>
      <c r="C5716" t="s">
        <v>661</v>
      </c>
      <c r="D5716">
        <v>0.8</v>
      </c>
      <c r="E5716" t="s">
        <v>80</v>
      </c>
      <c r="F5716" t="s">
        <v>68</v>
      </c>
      <c r="G5716">
        <v>5</v>
      </c>
    </row>
    <row r="5717" spans="1:7">
      <c r="A5717">
        <v>4785</v>
      </c>
      <c r="B5717" t="s">
        <v>660</v>
      </c>
      <c r="C5717" t="s">
        <v>661</v>
      </c>
      <c r="D5717">
        <v>0.8</v>
      </c>
      <c r="E5717" t="s">
        <v>80</v>
      </c>
      <c r="F5717" t="s">
        <v>68</v>
      </c>
      <c r="G5717">
        <v>5</v>
      </c>
    </row>
    <row r="5718" spans="1:7">
      <c r="A5718">
        <v>4786</v>
      </c>
      <c r="B5718" t="s">
        <v>1645</v>
      </c>
      <c r="C5718" t="s">
        <v>1627</v>
      </c>
      <c r="D5718">
        <v>0.8</v>
      </c>
      <c r="E5718" t="s">
        <v>166</v>
      </c>
      <c r="F5718" t="s">
        <v>41</v>
      </c>
      <c r="G5718">
        <v>7</v>
      </c>
    </row>
    <row r="5719" spans="1:7">
      <c r="A5719">
        <v>4787</v>
      </c>
      <c r="B5719" t="s">
        <v>14266</v>
      </c>
      <c r="C5719" t="s">
        <v>14260</v>
      </c>
      <c r="D5719">
        <v>0.01</v>
      </c>
      <c r="E5719" t="s">
        <v>595</v>
      </c>
      <c r="F5719" t="s">
        <v>13121</v>
      </c>
      <c r="G5719">
        <v>7</v>
      </c>
    </row>
    <row r="5720" spans="1:7">
      <c r="A5720">
        <v>5498</v>
      </c>
      <c r="B5720" t="s">
        <v>1345</v>
      </c>
      <c r="C5720" t="s">
        <v>1339</v>
      </c>
      <c r="D5720">
        <v>0.01</v>
      </c>
      <c r="E5720" t="s">
        <v>80</v>
      </c>
      <c r="F5720" t="s">
        <v>1331</v>
      </c>
      <c r="G5720">
        <v>4</v>
      </c>
    </row>
    <row r="5721" spans="1:7">
      <c r="A5721">
        <v>5767</v>
      </c>
      <c r="B5721" t="s">
        <v>13347</v>
      </c>
      <c r="C5721" t="s">
        <v>13320</v>
      </c>
      <c r="D5721">
        <v>0.01</v>
      </c>
      <c r="E5721" t="s">
        <v>203</v>
      </c>
      <c r="F5721" t="s">
        <v>13121</v>
      </c>
      <c r="G5721">
        <v>1</v>
      </c>
    </row>
    <row r="5722" spans="1:7">
      <c r="A5722">
        <v>6268</v>
      </c>
      <c r="B5722" t="s">
        <v>1034</v>
      </c>
      <c r="C5722" t="s">
        <v>1318</v>
      </c>
      <c r="D5722">
        <v>0.01</v>
      </c>
      <c r="E5722" t="s">
        <v>203</v>
      </c>
      <c r="F5722" t="s">
        <v>41</v>
      </c>
      <c r="G5722">
        <v>3</v>
      </c>
    </row>
    <row r="5723" spans="1:7">
      <c r="A5723">
        <v>6269</v>
      </c>
      <c r="B5723" t="s">
        <v>4549</v>
      </c>
      <c r="C5723" t="s">
        <v>16890</v>
      </c>
      <c r="D5723">
        <v>0.01</v>
      </c>
      <c r="E5723" t="s">
        <v>80</v>
      </c>
      <c r="F5723" t="s">
        <v>15376</v>
      </c>
      <c r="G5723">
        <v>1</v>
      </c>
    </row>
    <row r="5724" spans="1:7">
      <c r="A5724">
        <v>6271</v>
      </c>
      <c r="B5724" t="s">
        <v>4549</v>
      </c>
      <c r="C5724" t="s">
        <v>16891</v>
      </c>
      <c r="D5724">
        <v>0.01</v>
      </c>
      <c r="E5724" t="s">
        <v>80</v>
      </c>
      <c r="F5724" t="s">
        <v>16332</v>
      </c>
      <c r="G5724">
        <v>1</v>
      </c>
    </row>
    <row r="5725" spans="1:7">
      <c r="A5725">
        <v>6270</v>
      </c>
      <c r="B5725" t="s">
        <v>4549</v>
      </c>
      <c r="C5725" t="s">
        <v>4527</v>
      </c>
      <c r="D5725">
        <v>0.01</v>
      </c>
      <c r="E5725" t="s">
        <v>80</v>
      </c>
      <c r="F5725" t="s">
        <v>4512</v>
      </c>
      <c r="G5725">
        <v>1</v>
      </c>
    </row>
    <row r="5726" spans="1:7">
      <c r="A5726">
        <v>11684</v>
      </c>
      <c r="B5726" t="s">
        <v>4549</v>
      </c>
      <c r="C5726" t="s">
        <v>16892</v>
      </c>
      <c r="D5726">
        <v>0.1</v>
      </c>
      <c r="E5726" t="s">
        <v>80</v>
      </c>
      <c r="F5726" t="s">
        <v>14590</v>
      </c>
      <c r="G5726">
        <v>1</v>
      </c>
    </row>
    <row r="5727" spans="1:7">
      <c r="A5727">
        <v>2124</v>
      </c>
      <c r="B5727" t="s">
        <v>13551</v>
      </c>
      <c r="C5727" t="s">
        <v>12784</v>
      </c>
      <c r="D5727">
        <v>0.01</v>
      </c>
      <c r="F5727" t="s">
        <v>12660</v>
      </c>
      <c r="G5727">
        <v>2</v>
      </c>
    </row>
    <row r="5728" spans="1:7">
      <c r="A5728">
        <v>586</v>
      </c>
      <c r="B5728" t="s">
        <v>3503</v>
      </c>
      <c r="C5728" t="s">
        <v>16826</v>
      </c>
      <c r="D5728">
        <v>0.1</v>
      </c>
      <c r="F5728" t="s">
        <v>11295</v>
      </c>
      <c r="G5728">
        <v>1</v>
      </c>
    </row>
    <row r="5729" spans="1:7">
      <c r="A5729">
        <v>3533</v>
      </c>
      <c r="B5729" t="s">
        <v>3503</v>
      </c>
      <c r="C5729" t="s">
        <v>3504</v>
      </c>
      <c r="D5729">
        <v>0.05</v>
      </c>
      <c r="F5729" t="s">
        <v>3381</v>
      </c>
      <c r="G5729">
        <v>1</v>
      </c>
    </row>
    <row r="5730" spans="1:7">
      <c r="A5730">
        <v>3534</v>
      </c>
      <c r="B5730" t="s">
        <v>13691</v>
      </c>
      <c r="C5730" t="s">
        <v>13757</v>
      </c>
      <c r="D5730">
        <v>0.01</v>
      </c>
      <c r="E5730" t="s">
        <v>40</v>
      </c>
      <c r="F5730" t="s">
        <v>13121</v>
      </c>
      <c r="G5730">
        <v>3</v>
      </c>
    </row>
    <row r="5731" spans="1:7">
      <c r="A5731">
        <v>3986</v>
      </c>
      <c r="B5731" t="s">
        <v>5705</v>
      </c>
      <c r="C5731" t="s">
        <v>16113</v>
      </c>
      <c r="D5731">
        <v>0.01</v>
      </c>
      <c r="F5731" t="s">
        <v>4963</v>
      </c>
      <c r="G5731">
        <v>8</v>
      </c>
    </row>
    <row r="5732" spans="1:7">
      <c r="A5732">
        <v>3987</v>
      </c>
      <c r="B5732" t="s">
        <v>17840</v>
      </c>
      <c r="C5732" t="s">
        <v>5260</v>
      </c>
      <c r="D5732">
        <v>0.01</v>
      </c>
      <c r="E5732" t="s">
        <v>67</v>
      </c>
      <c r="F5732" t="s">
        <v>4512</v>
      </c>
      <c r="G5732">
        <v>5</v>
      </c>
    </row>
    <row r="5733" spans="1:7">
      <c r="A5733">
        <v>3988</v>
      </c>
      <c r="B5733" t="s">
        <v>2200</v>
      </c>
      <c r="C5733" t="s">
        <v>2195</v>
      </c>
      <c r="D5733">
        <v>0.01</v>
      </c>
      <c r="E5733" t="s">
        <v>166</v>
      </c>
      <c r="F5733" t="s">
        <v>1975</v>
      </c>
      <c r="G5733">
        <v>8</v>
      </c>
    </row>
    <row r="5734" spans="1:7">
      <c r="A5734">
        <v>4411</v>
      </c>
      <c r="B5734" t="s">
        <v>10473</v>
      </c>
      <c r="C5734" t="s">
        <v>10468</v>
      </c>
      <c r="D5734">
        <v>0.01</v>
      </c>
      <c r="E5734" t="s">
        <v>166</v>
      </c>
      <c r="F5734" t="s">
        <v>10160</v>
      </c>
      <c r="G5734">
        <v>5</v>
      </c>
    </row>
    <row r="5735" spans="1:7">
      <c r="A5735">
        <v>7148</v>
      </c>
      <c r="B5735" t="s">
        <v>10473</v>
      </c>
      <c r="C5735" t="s">
        <v>8447</v>
      </c>
      <c r="D5735">
        <v>0.8</v>
      </c>
      <c r="E5735" t="s">
        <v>166</v>
      </c>
      <c r="F5735" t="s">
        <v>8093</v>
      </c>
      <c r="G5735">
        <v>5</v>
      </c>
    </row>
    <row r="5736" spans="1:7">
      <c r="A5736">
        <v>858</v>
      </c>
      <c r="B5736" t="s">
        <v>2052</v>
      </c>
      <c r="C5736" t="s">
        <v>10956</v>
      </c>
      <c r="D5736">
        <v>0.01</v>
      </c>
      <c r="E5736" t="s">
        <v>203</v>
      </c>
      <c r="F5736" t="s">
        <v>10870</v>
      </c>
      <c r="G5736">
        <v>4</v>
      </c>
    </row>
    <row r="5737" spans="1:7">
      <c r="A5737">
        <v>11281</v>
      </c>
      <c r="B5737" t="s">
        <v>2052</v>
      </c>
      <c r="C5737" t="s">
        <v>17841</v>
      </c>
      <c r="D5737">
        <v>0.1</v>
      </c>
      <c r="E5737" t="s">
        <v>203</v>
      </c>
      <c r="F5737" t="s">
        <v>1975</v>
      </c>
      <c r="G5737">
        <v>1</v>
      </c>
    </row>
    <row r="5738" spans="1:7">
      <c r="A5738">
        <v>4412</v>
      </c>
      <c r="B5738" t="s">
        <v>2052</v>
      </c>
      <c r="C5738" t="s">
        <v>2049</v>
      </c>
      <c r="D5738">
        <v>0.01</v>
      </c>
      <c r="E5738" t="s">
        <v>203</v>
      </c>
      <c r="F5738" t="s">
        <v>1975</v>
      </c>
      <c r="G5738">
        <v>4</v>
      </c>
    </row>
    <row r="5739" spans="1:7">
      <c r="A5739">
        <v>5171</v>
      </c>
      <c r="B5739" t="s">
        <v>5633</v>
      </c>
      <c r="C5739" t="s">
        <v>5621</v>
      </c>
      <c r="D5739">
        <v>0.01</v>
      </c>
      <c r="E5739" t="s">
        <v>107</v>
      </c>
      <c r="F5739" t="s">
        <v>4963</v>
      </c>
      <c r="G5739">
        <v>8</v>
      </c>
    </row>
    <row r="5740" spans="1:7">
      <c r="A5740">
        <v>5172</v>
      </c>
      <c r="B5740" t="s">
        <v>2488</v>
      </c>
      <c r="C5740" t="s">
        <v>2490</v>
      </c>
      <c r="D5740">
        <v>0.01</v>
      </c>
      <c r="E5740" t="s">
        <v>40</v>
      </c>
      <c r="F5740" t="s">
        <v>2210</v>
      </c>
      <c r="G5740">
        <v>3</v>
      </c>
    </row>
    <row r="5741" spans="1:7">
      <c r="A5741">
        <v>5173</v>
      </c>
      <c r="B5741" t="s">
        <v>2428</v>
      </c>
      <c r="C5741" t="s">
        <v>2418</v>
      </c>
      <c r="D5741">
        <v>0.01</v>
      </c>
      <c r="E5741" t="s">
        <v>203</v>
      </c>
      <c r="F5741" t="s">
        <v>2210</v>
      </c>
      <c r="G5741">
        <v>2</v>
      </c>
    </row>
    <row r="5742" spans="1:7">
      <c r="A5742">
        <v>1212</v>
      </c>
      <c r="B5742" t="s">
        <v>1003</v>
      </c>
      <c r="C5742" t="s">
        <v>996</v>
      </c>
      <c r="D5742">
        <v>0.01</v>
      </c>
      <c r="E5742" t="s">
        <v>123</v>
      </c>
      <c r="F5742" t="s">
        <v>41</v>
      </c>
      <c r="G5742">
        <v>1</v>
      </c>
    </row>
    <row r="5743" spans="1:7">
      <c r="A5743">
        <v>1320</v>
      </c>
      <c r="B5743" t="s">
        <v>3351</v>
      </c>
      <c r="C5743" t="s">
        <v>3337</v>
      </c>
      <c r="D5743">
        <v>0.01</v>
      </c>
      <c r="E5743" t="s">
        <v>203</v>
      </c>
      <c r="F5743" t="s">
        <v>2900</v>
      </c>
      <c r="G5743">
        <v>7</v>
      </c>
    </row>
    <row r="5744" spans="1:7">
      <c r="A5744">
        <v>5770</v>
      </c>
      <c r="B5744" t="s">
        <v>8619</v>
      </c>
      <c r="C5744" t="s">
        <v>9021</v>
      </c>
      <c r="D5744">
        <v>0.01</v>
      </c>
      <c r="E5744" t="s">
        <v>595</v>
      </c>
      <c r="F5744" t="s">
        <v>8594</v>
      </c>
      <c r="G5744">
        <v>5</v>
      </c>
    </row>
    <row r="5745" spans="1:7">
      <c r="A5745">
        <v>5769</v>
      </c>
      <c r="B5745" t="s">
        <v>8619</v>
      </c>
      <c r="C5745" t="s">
        <v>17842</v>
      </c>
      <c r="D5745">
        <v>0.01</v>
      </c>
      <c r="E5745" t="s">
        <v>80</v>
      </c>
      <c r="F5745" t="s">
        <v>8594</v>
      </c>
      <c r="G5745">
        <v>6</v>
      </c>
    </row>
    <row r="5746" spans="1:7">
      <c r="A5746">
        <v>5768</v>
      </c>
      <c r="B5746" t="s">
        <v>8619</v>
      </c>
      <c r="C5746" t="s">
        <v>16292</v>
      </c>
      <c r="D5746">
        <v>0.01</v>
      </c>
      <c r="E5746" t="s">
        <v>14699</v>
      </c>
      <c r="F5746" t="s">
        <v>6576</v>
      </c>
      <c r="G5746">
        <v>5</v>
      </c>
    </row>
    <row r="5747" spans="1:7">
      <c r="A5747">
        <v>5990</v>
      </c>
      <c r="B5747" t="s">
        <v>13753</v>
      </c>
      <c r="C5747" t="s">
        <v>17810</v>
      </c>
      <c r="D5747">
        <v>0.01</v>
      </c>
      <c r="F5747" t="s">
        <v>14771</v>
      </c>
      <c r="G5747">
        <v>3</v>
      </c>
    </row>
    <row r="5748" spans="1:7">
      <c r="A5748">
        <v>11282</v>
      </c>
      <c r="B5748" t="s">
        <v>302</v>
      </c>
      <c r="C5748" t="s">
        <v>299</v>
      </c>
      <c r="D5748">
        <v>0.1</v>
      </c>
      <c r="E5748" t="s">
        <v>123</v>
      </c>
      <c r="F5748" t="s">
        <v>68</v>
      </c>
      <c r="G5748">
        <v>2</v>
      </c>
    </row>
    <row r="5749" spans="1:7">
      <c r="A5749">
        <v>1471</v>
      </c>
      <c r="B5749" t="s">
        <v>7629</v>
      </c>
      <c r="C5749" t="s">
        <v>7531</v>
      </c>
      <c r="D5749">
        <v>0.01</v>
      </c>
      <c r="E5749" t="s">
        <v>89</v>
      </c>
      <c r="F5749" t="s">
        <v>7247</v>
      </c>
      <c r="G5749">
        <v>3</v>
      </c>
    </row>
    <row r="5750" spans="1:7">
      <c r="A5750">
        <v>6146</v>
      </c>
      <c r="B5750" t="s">
        <v>5903</v>
      </c>
      <c r="C5750" t="s">
        <v>5889</v>
      </c>
      <c r="D5750">
        <v>0.8</v>
      </c>
      <c r="E5750" t="s">
        <v>203</v>
      </c>
      <c r="F5750" t="s">
        <v>5790</v>
      </c>
      <c r="G5750">
        <v>1</v>
      </c>
    </row>
    <row r="5751" spans="1:7">
      <c r="A5751">
        <v>5992</v>
      </c>
      <c r="B5751" t="s">
        <v>5704</v>
      </c>
      <c r="C5751" t="s">
        <v>16113</v>
      </c>
      <c r="D5751">
        <v>0.8</v>
      </c>
      <c r="F5751" t="s">
        <v>4963</v>
      </c>
      <c r="G5751">
        <v>8</v>
      </c>
    </row>
    <row r="5752" spans="1:7">
      <c r="A5752">
        <v>5991</v>
      </c>
      <c r="B5752" t="s">
        <v>5704</v>
      </c>
      <c r="C5752" t="s">
        <v>10125</v>
      </c>
      <c r="D5752">
        <v>0.1</v>
      </c>
      <c r="E5752" t="s">
        <v>166</v>
      </c>
      <c r="F5752" t="s">
        <v>9799</v>
      </c>
      <c r="G5752">
        <v>8</v>
      </c>
    </row>
    <row r="5753" spans="1:7">
      <c r="A5753">
        <v>1552</v>
      </c>
      <c r="B5753" t="s">
        <v>7763</v>
      </c>
      <c r="C5753" t="s">
        <v>7758</v>
      </c>
      <c r="D5753">
        <v>0.01</v>
      </c>
      <c r="F5753" t="s">
        <v>7247</v>
      </c>
      <c r="G5753">
        <v>7</v>
      </c>
    </row>
    <row r="5754" spans="1:7">
      <c r="A5754">
        <v>6358</v>
      </c>
      <c r="B5754" t="s">
        <v>7763</v>
      </c>
      <c r="C5754" t="s">
        <v>18526</v>
      </c>
      <c r="D5754">
        <v>0.01</v>
      </c>
      <c r="E5754" t="s">
        <v>40</v>
      </c>
      <c r="F5754" t="s">
        <v>15396</v>
      </c>
      <c r="G5754">
        <v>7</v>
      </c>
    </row>
    <row r="5755" spans="1:7">
      <c r="A5755">
        <v>145</v>
      </c>
      <c r="B5755" t="s">
        <v>8729</v>
      </c>
      <c r="C5755" t="s">
        <v>12002</v>
      </c>
      <c r="D5755">
        <v>0.5</v>
      </c>
      <c r="E5755" t="s">
        <v>67</v>
      </c>
      <c r="F5755" t="s">
        <v>11921</v>
      </c>
      <c r="G5755">
        <v>2</v>
      </c>
    </row>
    <row r="5756" spans="1:7">
      <c r="A5756">
        <v>146</v>
      </c>
      <c r="B5756" t="s">
        <v>8729</v>
      </c>
      <c r="C5756" t="s">
        <v>17843</v>
      </c>
      <c r="D5756">
        <v>0.5</v>
      </c>
      <c r="E5756" t="s">
        <v>67</v>
      </c>
      <c r="F5756" t="s">
        <v>11921</v>
      </c>
      <c r="G5756">
        <v>3</v>
      </c>
    </row>
    <row r="5757" spans="1:7">
      <c r="A5757">
        <v>2125</v>
      </c>
      <c r="B5757" t="s">
        <v>8729</v>
      </c>
      <c r="C5757" t="s">
        <v>12122</v>
      </c>
      <c r="D5757">
        <v>0.6</v>
      </c>
      <c r="E5757" t="s">
        <v>67</v>
      </c>
      <c r="F5757" t="s">
        <v>11921</v>
      </c>
      <c r="G5757">
        <v>7</v>
      </c>
    </row>
    <row r="5758" spans="1:7">
      <c r="A5758">
        <v>2126</v>
      </c>
      <c r="B5758" t="s">
        <v>8729</v>
      </c>
      <c r="C5758" t="s">
        <v>8730</v>
      </c>
      <c r="D5758">
        <v>0.8</v>
      </c>
      <c r="E5758" t="s">
        <v>67</v>
      </c>
      <c r="F5758" t="s">
        <v>8594</v>
      </c>
      <c r="G5758">
        <v>2</v>
      </c>
    </row>
    <row r="5759" spans="1:7">
      <c r="A5759">
        <v>2127</v>
      </c>
      <c r="B5759" t="s">
        <v>8729</v>
      </c>
      <c r="C5759" t="s">
        <v>17844</v>
      </c>
      <c r="D5759">
        <v>0.7</v>
      </c>
      <c r="E5759" t="s">
        <v>12625</v>
      </c>
      <c r="F5759" t="s">
        <v>6576</v>
      </c>
      <c r="G5759">
        <v>2</v>
      </c>
    </row>
    <row r="5760" spans="1:7">
      <c r="A5760">
        <v>2129</v>
      </c>
      <c r="B5760" t="s">
        <v>8785</v>
      </c>
      <c r="C5760" t="s">
        <v>8777</v>
      </c>
      <c r="D5760">
        <v>0.8</v>
      </c>
      <c r="E5760" t="s">
        <v>89</v>
      </c>
      <c r="F5760" t="s">
        <v>8594</v>
      </c>
      <c r="G5760">
        <v>2</v>
      </c>
    </row>
    <row r="5761" spans="1:7">
      <c r="A5761">
        <v>2128</v>
      </c>
      <c r="B5761" t="s">
        <v>8785</v>
      </c>
      <c r="C5761" t="s">
        <v>16480</v>
      </c>
      <c r="D5761">
        <v>0.01</v>
      </c>
      <c r="E5761" t="s">
        <v>89</v>
      </c>
      <c r="F5761" t="s">
        <v>14995</v>
      </c>
      <c r="G5761">
        <v>2</v>
      </c>
    </row>
    <row r="5762" spans="1:7">
      <c r="A5762">
        <v>3535</v>
      </c>
      <c r="B5762" t="s">
        <v>15093</v>
      </c>
      <c r="C5762" t="s">
        <v>16368</v>
      </c>
      <c r="D5762">
        <v>0.01</v>
      </c>
      <c r="E5762" t="s">
        <v>12637</v>
      </c>
      <c r="F5762" t="s">
        <v>6576</v>
      </c>
      <c r="G5762">
        <v>7</v>
      </c>
    </row>
    <row r="5763" spans="1:7">
      <c r="A5763">
        <v>2787</v>
      </c>
      <c r="B5763" t="s">
        <v>12203</v>
      </c>
      <c r="C5763" t="s">
        <v>12205</v>
      </c>
      <c r="D5763">
        <v>0.8</v>
      </c>
      <c r="E5763" t="s">
        <v>49</v>
      </c>
      <c r="F5763" t="s">
        <v>12156</v>
      </c>
      <c r="G5763">
        <v>2</v>
      </c>
    </row>
    <row r="5764" spans="1:7">
      <c r="A5764">
        <v>859</v>
      </c>
      <c r="B5764" t="s">
        <v>1698</v>
      </c>
      <c r="C5764" t="s">
        <v>1686</v>
      </c>
      <c r="D5764">
        <v>0.01</v>
      </c>
      <c r="E5764" t="s">
        <v>107</v>
      </c>
      <c r="F5764" t="s">
        <v>1331</v>
      </c>
      <c r="G5764">
        <v>8</v>
      </c>
    </row>
    <row r="5765" spans="1:7">
      <c r="A5765">
        <v>2130</v>
      </c>
      <c r="B5765" t="s">
        <v>13945</v>
      </c>
      <c r="C5765" t="s">
        <v>13931</v>
      </c>
      <c r="D5765">
        <v>0.8</v>
      </c>
      <c r="E5765" t="s">
        <v>803</v>
      </c>
      <c r="F5765" t="s">
        <v>13121</v>
      </c>
      <c r="G5765">
        <v>5</v>
      </c>
    </row>
    <row r="5766" spans="1:7">
      <c r="A5766">
        <v>6759</v>
      </c>
      <c r="B5766" t="s">
        <v>13945</v>
      </c>
      <c r="C5766" t="s">
        <v>13784</v>
      </c>
      <c r="D5766">
        <v>0.6</v>
      </c>
      <c r="E5766" t="s">
        <v>67</v>
      </c>
      <c r="F5766" t="s">
        <v>13121</v>
      </c>
      <c r="G5766">
        <v>5</v>
      </c>
    </row>
    <row r="5767" spans="1:7">
      <c r="A5767">
        <v>455</v>
      </c>
      <c r="B5767" t="s">
        <v>11211</v>
      </c>
      <c r="C5767" t="s">
        <v>17527</v>
      </c>
      <c r="D5767">
        <v>0.01</v>
      </c>
      <c r="E5767" t="s">
        <v>166</v>
      </c>
      <c r="F5767" t="s">
        <v>13028</v>
      </c>
      <c r="G5767">
        <v>2</v>
      </c>
    </row>
    <row r="5768" spans="1:7">
      <c r="A5768">
        <v>3143</v>
      </c>
      <c r="B5768" t="s">
        <v>11211</v>
      </c>
      <c r="C5768" t="s">
        <v>17159</v>
      </c>
      <c r="D5768">
        <v>0.1</v>
      </c>
      <c r="E5768" t="s">
        <v>166</v>
      </c>
      <c r="F5768" t="s">
        <v>14699</v>
      </c>
      <c r="G5768">
        <v>2</v>
      </c>
    </row>
    <row r="5769" spans="1:7">
      <c r="A5769">
        <v>11283</v>
      </c>
      <c r="B5769" t="s">
        <v>17845</v>
      </c>
      <c r="C5769" t="s">
        <v>5910</v>
      </c>
      <c r="D5769">
        <v>0.1</v>
      </c>
      <c r="E5769" t="s">
        <v>67</v>
      </c>
      <c r="F5769" t="s">
        <v>5790</v>
      </c>
      <c r="G5769">
        <v>2</v>
      </c>
    </row>
    <row r="5770" spans="1:7">
      <c r="A5770">
        <v>456</v>
      </c>
      <c r="B5770" t="s">
        <v>12623</v>
      </c>
      <c r="C5770" t="s">
        <v>9469</v>
      </c>
      <c r="D5770">
        <v>0.01</v>
      </c>
      <c r="E5770" t="s">
        <v>67</v>
      </c>
      <c r="F5770" t="s">
        <v>9136</v>
      </c>
      <c r="G5770">
        <v>7</v>
      </c>
    </row>
    <row r="5771" spans="1:7">
      <c r="A5771">
        <v>11284</v>
      </c>
      <c r="B5771" t="s">
        <v>12623</v>
      </c>
      <c r="C5771" t="s">
        <v>14850</v>
      </c>
      <c r="D5771">
        <v>0.1</v>
      </c>
      <c r="E5771" t="s">
        <v>12625</v>
      </c>
      <c r="F5771" t="s">
        <v>9136</v>
      </c>
      <c r="G5771">
        <v>7</v>
      </c>
    </row>
    <row r="5772" spans="1:7">
      <c r="A5772">
        <v>6883</v>
      </c>
      <c r="B5772" t="s">
        <v>12769</v>
      </c>
      <c r="C5772" t="s">
        <v>12764</v>
      </c>
      <c r="D5772">
        <v>0.8</v>
      </c>
      <c r="E5772" t="s">
        <v>49</v>
      </c>
      <c r="F5772" t="s">
        <v>12660</v>
      </c>
      <c r="G5772">
        <v>2</v>
      </c>
    </row>
    <row r="5773" spans="1:7">
      <c r="A5773">
        <v>3536</v>
      </c>
      <c r="B5773" t="s">
        <v>4542</v>
      </c>
      <c r="C5773" t="s">
        <v>4527</v>
      </c>
      <c r="D5773">
        <v>0.8</v>
      </c>
      <c r="E5773" t="s">
        <v>80</v>
      </c>
      <c r="F5773" t="s">
        <v>4512</v>
      </c>
      <c r="G5773">
        <v>1</v>
      </c>
    </row>
    <row r="5774" spans="1:7">
      <c r="A5774">
        <v>3537</v>
      </c>
      <c r="B5774" t="s">
        <v>15055</v>
      </c>
      <c r="C5774" t="s">
        <v>15052</v>
      </c>
      <c r="D5774">
        <v>0.01</v>
      </c>
      <c r="E5774" t="s">
        <v>203</v>
      </c>
      <c r="F5774" t="s">
        <v>14995</v>
      </c>
      <c r="G5774">
        <v>3</v>
      </c>
    </row>
    <row r="5775" spans="1:7">
      <c r="A5775">
        <v>3538</v>
      </c>
      <c r="B5775" t="s">
        <v>9992</v>
      </c>
      <c r="C5775" t="s">
        <v>727</v>
      </c>
      <c r="D5775">
        <v>0.01</v>
      </c>
      <c r="F5775" t="s">
        <v>68</v>
      </c>
      <c r="G5775">
        <v>5</v>
      </c>
    </row>
    <row r="5776" spans="1:7">
      <c r="A5776">
        <v>11285</v>
      </c>
      <c r="B5776" t="s">
        <v>17846</v>
      </c>
      <c r="C5776" t="s">
        <v>17001</v>
      </c>
      <c r="D5776">
        <v>0.1</v>
      </c>
      <c r="E5776" t="s">
        <v>74</v>
      </c>
      <c r="F5776" t="s">
        <v>14771</v>
      </c>
      <c r="G5776">
        <v>5</v>
      </c>
    </row>
    <row r="5777" spans="1:7">
      <c r="A5777">
        <v>11286</v>
      </c>
      <c r="B5777" t="s">
        <v>17846</v>
      </c>
      <c r="C5777" t="s">
        <v>16299</v>
      </c>
      <c r="D5777">
        <v>0.1</v>
      </c>
      <c r="E5777" t="s">
        <v>74</v>
      </c>
      <c r="F5777" t="s">
        <v>14771</v>
      </c>
      <c r="G5777">
        <v>7</v>
      </c>
    </row>
    <row r="5778" spans="1:7">
      <c r="A5778">
        <v>3539</v>
      </c>
      <c r="B5778" t="s">
        <v>17846</v>
      </c>
      <c r="C5778" t="s">
        <v>17003</v>
      </c>
      <c r="D5778">
        <v>0.01</v>
      </c>
      <c r="E5778" t="s">
        <v>74</v>
      </c>
      <c r="F5778" t="s">
        <v>14771</v>
      </c>
      <c r="G5778">
        <v>5</v>
      </c>
    </row>
    <row r="5779" spans="1:7">
      <c r="A5779">
        <v>5771</v>
      </c>
      <c r="B5779" t="s">
        <v>14911</v>
      </c>
      <c r="C5779" t="s">
        <v>7133</v>
      </c>
      <c r="D5779">
        <v>0.5</v>
      </c>
      <c r="E5779" t="s">
        <v>67</v>
      </c>
      <c r="F5779" t="s">
        <v>6576</v>
      </c>
      <c r="G5779">
        <v>7</v>
      </c>
    </row>
    <row r="5780" spans="1:7">
      <c r="A5780">
        <v>2131</v>
      </c>
      <c r="B5780" t="s">
        <v>13492</v>
      </c>
      <c r="C5780" t="s">
        <v>17847</v>
      </c>
      <c r="D5780">
        <v>0.5</v>
      </c>
      <c r="E5780" t="s">
        <v>203</v>
      </c>
      <c r="F5780" t="s">
        <v>13121</v>
      </c>
      <c r="G5780">
        <v>7</v>
      </c>
    </row>
    <row r="5781" spans="1:7">
      <c r="A5781">
        <v>2132</v>
      </c>
      <c r="B5781" t="s">
        <v>13492</v>
      </c>
      <c r="C5781" t="s">
        <v>17711</v>
      </c>
      <c r="D5781">
        <v>0.6</v>
      </c>
      <c r="E5781" t="s">
        <v>203</v>
      </c>
      <c r="F5781" t="s">
        <v>14590</v>
      </c>
      <c r="G5781">
        <v>7</v>
      </c>
    </row>
    <row r="5782" spans="1:7">
      <c r="A5782">
        <v>12323</v>
      </c>
      <c r="B5782" t="s">
        <v>13492</v>
      </c>
      <c r="C5782" t="s">
        <v>13355</v>
      </c>
      <c r="D5782">
        <v>0.8</v>
      </c>
      <c r="E5782" t="s">
        <v>67</v>
      </c>
      <c r="F5782" t="s">
        <v>13121</v>
      </c>
      <c r="G5782">
        <v>2</v>
      </c>
    </row>
    <row r="5783" spans="1:7">
      <c r="A5783">
        <v>2133</v>
      </c>
      <c r="B5783" t="s">
        <v>13492</v>
      </c>
      <c r="C5783" t="s">
        <v>14709</v>
      </c>
      <c r="D5783">
        <v>0.8</v>
      </c>
      <c r="E5783" t="s">
        <v>12625</v>
      </c>
      <c r="F5783" t="s">
        <v>13121</v>
      </c>
      <c r="G5783">
        <v>2</v>
      </c>
    </row>
    <row r="5784" spans="1:7">
      <c r="A5784">
        <v>6600</v>
      </c>
      <c r="B5784" t="s">
        <v>12294</v>
      </c>
      <c r="C5784" t="s">
        <v>12289</v>
      </c>
      <c r="D5784">
        <v>0.8</v>
      </c>
      <c r="F5784" t="s">
        <v>12156</v>
      </c>
      <c r="G5784">
        <v>5</v>
      </c>
    </row>
    <row r="5785" spans="1:7">
      <c r="A5785">
        <v>588</v>
      </c>
      <c r="B5785" t="s">
        <v>10648</v>
      </c>
      <c r="C5785" t="s">
        <v>10649</v>
      </c>
      <c r="D5785">
        <v>0.01</v>
      </c>
      <c r="E5785" t="s">
        <v>107</v>
      </c>
      <c r="F5785" t="s">
        <v>10625</v>
      </c>
      <c r="G5785">
        <v>1</v>
      </c>
    </row>
    <row r="5786" spans="1:7">
      <c r="A5786">
        <v>587</v>
      </c>
      <c r="B5786" t="s">
        <v>10648</v>
      </c>
      <c r="C5786" t="s">
        <v>17848</v>
      </c>
      <c r="D5786">
        <v>0.01</v>
      </c>
      <c r="E5786" t="s">
        <v>107</v>
      </c>
      <c r="F5786" t="s">
        <v>12619</v>
      </c>
      <c r="G5786">
        <v>5</v>
      </c>
    </row>
    <row r="5787" spans="1:7">
      <c r="A5787">
        <v>3540</v>
      </c>
      <c r="B5787" t="s">
        <v>4750</v>
      </c>
      <c r="C5787" t="s">
        <v>4740</v>
      </c>
      <c r="D5787">
        <v>0.01</v>
      </c>
      <c r="E5787" t="s">
        <v>80</v>
      </c>
      <c r="F5787" t="s">
        <v>4512</v>
      </c>
      <c r="G5787">
        <v>2</v>
      </c>
    </row>
    <row r="5788" spans="1:7">
      <c r="A5788">
        <v>3989</v>
      </c>
      <c r="B5788" t="s">
        <v>5275</v>
      </c>
      <c r="C5788" t="s">
        <v>5260</v>
      </c>
      <c r="D5788">
        <v>0.01</v>
      </c>
      <c r="E5788" t="s">
        <v>67</v>
      </c>
      <c r="F5788" t="s">
        <v>4512</v>
      </c>
      <c r="G5788">
        <v>5</v>
      </c>
    </row>
    <row r="5789" spans="1:7">
      <c r="A5789">
        <v>721</v>
      </c>
      <c r="B5789" t="s">
        <v>7614</v>
      </c>
      <c r="C5789" t="s">
        <v>7600</v>
      </c>
      <c r="D5789">
        <v>0.01</v>
      </c>
      <c r="E5789" t="s">
        <v>67</v>
      </c>
      <c r="F5789" t="s">
        <v>7247</v>
      </c>
      <c r="G5789">
        <v>5</v>
      </c>
    </row>
    <row r="5790" spans="1:7">
      <c r="A5790">
        <v>984</v>
      </c>
      <c r="B5790" t="s">
        <v>4932</v>
      </c>
      <c r="C5790" t="s">
        <v>17849</v>
      </c>
      <c r="D5790">
        <v>0.5</v>
      </c>
      <c r="E5790" t="s">
        <v>166</v>
      </c>
      <c r="F5790" t="s">
        <v>14748</v>
      </c>
      <c r="G5790">
        <v>3</v>
      </c>
    </row>
    <row r="5791" spans="1:7">
      <c r="A5791">
        <v>4788</v>
      </c>
      <c r="B5791" t="s">
        <v>4932</v>
      </c>
      <c r="C5791" t="s">
        <v>4927</v>
      </c>
      <c r="D5791">
        <v>0.8</v>
      </c>
      <c r="E5791" t="s">
        <v>166</v>
      </c>
      <c r="F5791" t="s">
        <v>4512</v>
      </c>
      <c r="G5791">
        <v>3</v>
      </c>
    </row>
    <row r="5792" spans="1:7">
      <c r="A5792">
        <v>4789</v>
      </c>
      <c r="B5792" t="s">
        <v>4906</v>
      </c>
      <c r="C5792" t="s">
        <v>4908</v>
      </c>
      <c r="D5792">
        <v>1</v>
      </c>
      <c r="E5792" t="s">
        <v>123</v>
      </c>
      <c r="F5792" t="s">
        <v>4512</v>
      </c>
      <c r="G5792">
        <v>3</v>
      </c>
    </row>
    <row r="5793" spans="1:7">
      <c r="A5793">
        <v>5174</v>
      </c>
      <c r="B5793" t="s">
        <v>14181</v>
      </c>
      <c r="C5793" t="s">
        <v>18554</v>
      </c>
      <c r="D5793">
        <v>0.01</v>
      </c>
      <c r="E5793" t="s">
        <v>49</v>
      </c>
      <c r="F5793" t="s">
        <v>12660</v>
      </c>
      <c r="G5793">
        <v>6</v>
      </c>
    </row>
    <row r="5794" spans="1:7">
      <c r="A5794">
        <v>5175</v>
      </c>
      <c r="B5794" t="s">
        <v>740</v>
      </c>
      <c r="C5794" t="s">
        <v>734</v>
      </c>
      <c r="D5794">
        <v>0.8</v>
      </c>
      <c r="E5794" t="s">
        <v>354</v>
      </c>
      <c r="F5794" t="s">
        <v>68</v>
      </c>
      <c r="G5794">
        <v>5</v>
      </c>
    </row>
    <row r="5795" spans="1:7">
      <c r="A5795">
        <v>1406</v>
      </c>
      <c r="B5795" t="s">
        <v>1547</v>
      </c>
      <c r="C5795" t="s">
        <v>1461</v>
      </c>
      <c r="D5795">
        <v>0.01</v>
      </c>
      <c r="E5795" t="s">
        <v>67</v>
      </c>
      <c r="F5795" t="s">
        <v>41</v>
      </c>
      <c r="G5795">
        <v>5</v>
      </c>
    </row>
    <row r="5796" spans="1:7">
      <c r="A5796">
        <v>5993</v>
      </c>
      <c r="B5796" t="s">
        <v>3529</v>
      </c>
      <c r="C5796" t="s">
        <v>3516</v>
      </c>
      <c r="D5796">
        <v>0.01</v>
      </c>
      <c r="E5796" t="s">
        <v>40</v>
      </c>
      <c r="F5796" t="s">
        <v>3381</v>
      </c>
      <c r="G5796">
        <v>1</v>
      </c>
    </row>
    <row r="5797" spans="1:7">
      <c r="A5797">
        <v>1407</v>
      </c>
      <c r="B5797" t="s">
        <v>27</v>
      </c>
      <c r="C5797" t="s">
        <v>17851</v>
      </c>
      <c r="D5797">
        <v>0.6</v>
      </c>
      <c r="E5797" t="s">
        <v>166</v>
      </c>
      <c r="F5797" t="s">
        <v>14748</v>
      </c>
      <c r="G5797">
        <v>1</v>
      </c>
    </row>
    <row r="5798" spans="1:7">
      <c r="A5798">
        <v>5994</v>
      </c>
      <c r="B5798" t="s">
        <v>27</v>
      </c>
      <c r="C5798" t="s">
        <v>4636</v>
      </c>
      <c r="D5798">
        <v>0.8</v>
      </c>
      <c r="E5798" t="s">
        <v>166</v>
      </c>
      <c r="F5798" t="s">
        <v>4512</v>
      </c>
      <c r="G5798">
        <v>1</v>
      </c>
    </row>
    <row r="5799" spans="1:7">
      <c r="A5799">
        <v>1408</v>
      </c>
      <c r="B5799" t="s">
        <v>8228</v>
      </c>
      <c r="C5799" t="s">
        <v>11338</v>
      </c>
      <c r="D5799">
        <v>0.01</v>
      </c>
      <c r="E5799" t="s">
        <v>40</v>
      </c>
      <c r="F5799" t="s">
        <v>11295</v>
      </c>
      <c r="G5799">
        <v>3</v>
      </c>
    </row>
    <row r="5800" spans="1:7">
      <c r="A5800">
        <v>7208</v>
      </c>
      <c r="B5800" t="s">
        <v>8228</v>
      </c>
      <c r="C5800" t="s">
        <v>17815</v>
      </c>
      <c r="D5800">
        <v>0.8</v>
      </c>
      <c r="E5800" t="s">
        <v>40</v>
      </c>
      <c r="F5800" t="s">
        <v>8093</v>
      </c>
      <c r="G5800">
        <v>2</v>
      </c>
    </row>
    <row r="5801" spans="1:7">
      <c r="A5801">
        <v>1472</v>
      </c>
      <c r="B5801" t="s">
        <v>11647</v>
      </c>
      <c r="C5801" t="s">
        <v>11648</v>
      </c>
      <c r="D5801">
        <v>0.6</v>
      </c>
      <c r="E5801" t="s">
        <v>67</v>
      </c>
      <c r="F5801" t="s">
        <v>11649</v>
      </c>
      <c r="G5801">
        <v>4</v>
      </c>
    </row>
    <row r="5802" spans="1:7">
      <c r="A5802">
        <v>11288</v>
      </c>
      <c r="B5802" t="s">
        <v>9865</v>
      </c>
      <c r="C5802" t="s">
        <v>18553</v>
      </c>
      <c r="D5802">
        <v>0.1</v>
      </c>
      <c r="E5802" t="s">
        <v>49</v>
      </c>
      <c r="F5802" t="s">
        <v>9799</v>
      </c>
      <c r="G5802">
        <v>1</v>
      </c>
    </row>
    <row r="5803" spans="1:7">
      <c r="A5803">
        <v>6147</v>
      </c>
      <c r="B5803" t="s">
        <v>9865</v>
      </c>
      <c r="C5803" t="s">
        <v>9850</v>
      </c>
      <c r="D5803">
        <v>0.8</v>
      </c>
      <c r="E5803" t="s">
        <v>49</v>
      </c>
      <c r="F5803" t="s">
        <v>9799</v>
      </c>
      <c r="G5803">
        <v>4</v>
      </c>
    </row>
    <row r="5804" spans="1:7">
      <c r="A5804">
        <v>1603</v>
      </c>
      <c r="B5804" t="s">
        <v>4602</v>
      </c>
      <c r="C5804" t="s">
        <v>16903</v>
      </c>
      <c r="D5804">
        <v>0.6</v>
      </c>
      <c r="E5804" t="s">
        <v>135</v>
      </c>
      <c r="F5804" t="s">
        <v>14748</v>
      </c>
      <c r="G5804">
        <v>1</v>
      </c>
    </row>
    <row r="5805" spans="1:7">
      <c r="A5805">
        <v>6470</v>
      </c>
      <c r="B5805" t="s">
        <v>4602</v>
      </c>
      <c r="C5805" t="s">
        <v>4593</v>
      </c>
      <c r="D5805">
        <v>0.8</v>
      </c>
      <c r="E5805" t="s">
        <v>135</v>
      </c>
      <c r="F5805" t="s">
        <v>4512</v>
      </c>
      <c r="G5805">
        <v>1</v>
      </c>
    </row>
    <row r="5806" spans="1:7">
      <c r="A5806">
        <v>6471</v>
      </c>
      <c r="B5806" t="s">
        <v>4602</v>
      </c>
      <c r="C5806" t="s">
        <v>4914</v>
      </c>
      <c r="D5806">
        <v>0.8</v>
      </c>
      <c r="E5806" t="s">
        <v>135</v>
      </c>
      <c r="F5806" t="s">
        <v>4512</v>
      </c>
      <c r="G5806">
        <v>3</v>
      </c>
    </row>
    <row r="5807" spans="1:7">
      <c r="A5807">
        <v>1604</v>
      </c>
      <c r="B5807" t="s">
        <v>4016</v>
      </c>
      <c r="C5807" t="s">
        <v>16235</v>
      </c>
      <c r="D5807">
        <v>0.01</v>
      </c>
      <c r="E5807" t="s">
        <v>67</v>
      </c>
      <c r="F5807" t="s">
        <v>11295</v>
      </c>
      <c r="G5807">
        <v>5</v>
      </c>
    </row>
    <row r="5808" spans="1:7">
      <c r="A5808">
        <v>6472</v>
      </c>
      <c r="B5808" t="s">
        <v>4016</v>
      </c>
      <c r="C5808" t="s">
        <v>3995</v>
      </c>
      <c r="D5808">
        <v>0.05</v>
      </c>
      <c r="E5808" t="s">
        <v>67</v>
      </c>
      <c r="F5808" t="s">
        <v>3381</v>
      </c>
      <c r="G5808">
        <v>5</v>
      </c>
    </row>
    <row r="5809" spans="1:7">
      <c r="A5809">
        <v>2134</v>
      </c>
      <c r="B5809" t="s">
        <v>10147</v>
      </c>
      <c r="C5809" t="s">
        <v>17437</v>
      </c>
      <c r="D5809">
        <v>0.01</v>
      </c>
      <c r="F5809" t="s">
        <v>499</v>
      </c>
      <c r="G5809">
        <v>8</v>
      </c>
    </row>
    <row r="5810" spans="1:7">
      <c r="A5810">
        <v>4790</v>
      </c>
      <c r="B5810" t="s">
        <v>14251</v>
      </c>
      <c r="C5810" t="s">
        <v>14237</v>
      </c>
      <c r="D5810">
        <v>0.01</v>
      </c>
      <c r="F5810" t="s">
        <v>13121</v>
      </c>
      <c r="G5810">
        <v>7</v>
      </c>
    </row>
    <row r="5811" spans="1:7">
      <c r="A5811">
        <v>4413</v>
      </c>
      <c r="B5811" t="s">
        <v>8344</v>
      </c>
      <c r="C5811" t="s">
        <v>3935</v>
      </c>
      <c r="D5811">
        <v>0.01</v>
      </c>
      <c r="E5811" t="s">
        <v>166</v>
      </c>
      <c r="F5811" t="s">
        <v>58</v>
      </c>
      <c r="G5811">
        <v>4</v>
      </c>
    </row>
    <row r="5812" spans="1:7">
      <c r="A5812">
        <v>4791</v>
      </c>
      <c r="B5812" t="s">
        <v>12868</v>
      </c>
      <c r="C5812" t="s">
        <v>16264</v>
      </c>
      <c r="D5812">
        <v>0.01</v>
      </c>
      <c r="E5812" t="s">
        <v>166</v>
      </c>
      <c r="F5812" t="s">
        <v>12660</v>
      </c>
      <c r="G5812">
        <v>3</v>
      </c>
    </row>
    <row r="5813" spans="1:7">
      <c r="A5813">
        <v>1109</v>
      </c>
      <c r="B5813" t="s">
        <v>7737</v>
      </c>
      <c r="C5813" t="s">
        <v>16347</v>
      </c>
      <c r="D5813">
        <v>0.01</v>
      </c>
      <c r="E5813" t="s">
        <v>107</v>
      </c>
      <c r="F5813" t="s">
        <v>7247</v>
      </c>
      <c r="G5813">
        <v>6</v>
      </c>
    </row>
    <row r="5814" spans="1:7">
      <c r="A5814">
        <v>11289</v>
      </c>
      <c r="B5814" t="s">
        <v>8555</v>
      </c>
      <c r="C5814" t="s">
        <v>17852</v>
      </c>
      <c r="D5814">
        <v>0.1</v>
      </c>
      <c r="E5814" t="s">
        <v>354</v>
      </c>
      <c r="F5814" t="s">
        <v>15363</v>
      </c>
      <c r="G5814">
        <v>1</v>
      </c>
    </row>
    <row r="5815" spans="1:7">
      <c r="A5815">
        <v>147</v>
      </c>
      <c r="B5815" t="s">
        <v>8555</v>
      </c>
      <c r="C5815" t="s">
        <v>17853</v>
      </c>
      <c r="D5815">
        <v>0.6</v>
      </c>
      <c r="E5815" t="s">
        <v>354</v>
      </c>
      <c r="F5815" t="s">
        <v>15363</v>
      </c>
      <c r="G5815">
        <v>4</v>
      </c>
    </row>
    <row r="5816" spans="1:7">
      <c r="A5816">
        <v>2135</v>
      </c>
      <c r="B5816" t="s">
        <v>8555</v>
      </c>
      <c r="C5816" t="s">
        <v>8546</v>
      </c>
      <c r="D5816">
        <v>0.8</v>
      </c>
      <c r="E5816" t="s">
        <v>803</v>
      </c>
      <c r="F5816" t="s">
        <v>8277</v>
      </c>
      <c r="G5816">
        <v>8</v>
      </c>
    </row>
    <row r="5817" spans="1:7">
      <c r="A5817">
        <v>11685</v>
      </c>
      <c r="B5817" t="s">
        <v>8555</v>
      </c>
      <c r="C5817" t="s">
        <v>8514</v>
      </c>
      <c r="D5817">
        <v>0.1</v>
      </c>
      <c r="E5817" t="s">
        <v>67</v>
      </c>
      <c r="F5817" t="s">
        <v>8277</v>
      </c>
      <c r="G5817">
        <v>8</v>
      </c>
    </row>
    <row r="5818" spans="1:7">
      <c r="A5818">
        <v>2136</v>
      </c>
      <c r="B5818" t="s">
        <v>5588</v>
      </c>
      <c r="C5818" t="s">
        <v>5579</v>
      </c>
      <c r="D5818">
        <v>0.01</v>
      </c>
      <c r="E5818" t="s">
        <v>67</v>
      </c>
      <c r="F5818" t="s">
        <v>4963</v>
      </c>
      <c r="G5818">
        <v>8</v>
      </c>
    </row>
    <row r="5819" spans="1:7">
      <c r="A5819">
        <v>2137</v>
      </c>
      <c r="B5819" t="s">
        <v>17854</v>
      </c>
      <c r="C5819" t="s">
        <v>13132</v>
      </c>
      <c r="D5819">
        <v>0.8</v>
      </c>
      <c r="E5819" t="s">
        <v>80</v>
      </c>
      <c r="F5819" t="s">
        <v>13121</v>
      </c>
      <c r="G5819">
        <v>1</v>
      </c>
    </row>
    <row r="5820" spans="1:7">
      <c r="A5820">
        <v>222</v>
      </c>
      <c r="B5820" t="s">
        <v>7577</v>
      </c>
      <c r="C5820" t="s">
        <v>7574</v>
      </c>
      <c r="D5820">
        <v>0.8</v>
      </c>
      <c r="E5820" t="s">
        <v>166</v>
      </c>
      <c r="F5820" t="s">
        <v>7247</v>
      </c>
      <c r="G5820">
        <v>3</v>
      </c>
    </row>
    <row r="5821" spans="1:7">
      <c r="A5821">
        <v>2415</v>
      </c>
      <c r="B5821" t="s">
        <v>17855</v>
      </c>
      <c r="C5821" t="s">
        <v>14563</v>
      </c>
      <c r="D5821">
        <v>0.01</v>
      </c>
      <c r="E5821" t="s">
        <v>107</v>
      </c>
      <c r="F5821" t="s">
        <v>14278</v>
      </c>
      <c r="G5821">
        <v>5</v>
      </c>
    </row>
    <row r="5822" spans="1:7">
      <c r="A5822">
        <v>2416</v>
      </c>
      <c r="B5822" t="s">
        <v>7179</v>
      </c>
      <c r="C5822" t="s">
        <v>6775</v>
      </c>
      <c r="D5822">
        <v>0.1</v>
      </c>
      <c r="E5822" t="s">
        <v>107</v>
      </c>
      <c r="F5822" t="s">
        <v>6576</v>
      </c>
      <c r="G5822">
        <v>2</v>
      </c>
    </row>
    <row r="5823" spans="1:7">
      <c r="A5823">
        <v>2417</v>
      </c>
      <c r="B5823" t="s">
        <v>7179</v>
      </c>
      <c r="C5823" t="s">
        <v>17324</v>
      </c>
      <c r="D5823">
        <v>0.01</v>
      </c>
      <c r="E5823" t="s">
        <v>107</v>
      </c>
      <c r="F5823" t="s">
        <v>6576</v>
      </c>
      <c r="G5823">
        <v>6</v>
      </c>
    </row>
    <row r="5824" spans="1:7">
      <c r="A5824">
        <v>11291</v>
      </c>
      <c r="B5824" t="s">
        <v>7179</v>
      </c>
      <c r="C5824" t="s">
        <v>7168</v>
      </c>
      <c r="D5824">
        <v>0.1</v>
      </c>
      <c r="E5824" t="s">
        <v>107</v>
      </c>
      <c r="F5824" t="s">
        <v>6576</v>
      </c>
      <c r="G5824">
        <v>7</v>
      </c>
    </row>
    <row r="5825" spans="1:7">
      <c r="A5825">
        <v>223</v>
      </c>
      <c r="B5825" t="s">
        <v>2915</v>
      </c>
      <c r="C5825" t="s">
        <v>2905</v>
      </c>
      <c r="D5825">
        <v>0.6</v>
      </c>
      <c r="E5825" t="s">
        <v>80</v>
      </c>
      <c r="F5825" t="s">
        <v>2900</v>
      </c>
      <c r="G5825">
        <v>1</v>
      </c>
    </row>
    <row r="5826" spans="1:7">
      <c r="A5826">
        <v>2418</v>
      </c>
      <c r="B5826" t="s">
        <v>2915</v>
      </c>
      <c r="C5826" t="s">
        <v>16220</v>
      </c>
      <c r="D5826">
        <v>0.01</v>
      </c>
      <c r="E5826" t="s">
        <v>80</v>
      </c>
      <c r="F5826" t="s">
        <v>14655</v>
      </c>
      <c r="G5826">
        <v>1</v>
      </c>
    </row>
    <row r="5827" spans="1:7">
      <c r="A5827">
        <v>2788</v>
      </c>
      <c r="B5827" t="s">
        <v>6750</v>
      </c>
      <c r="C5827" t="s">
        <v>6741</v>
      </c>
      <c r="D5827">
        <v>0.01</v>
      </c>
      <c r="E5827" t="s">
        <v>80</v>
      </c>
      <c r="F5827" t="s">
        <v>6576</v>
      </c>
      <c r="G5827">
        <v>2</v>
      </c>
    </row>
    <row r="5828" spans="1:7">
      <c r="A5828">
        <v>2789</v>
      </c>
      <c r="B5828" t="s">
        <v>13229</v>
      </c>
      <c r="C5828" t="s">
        <v>13132</v>
      </c>
      <c r="D5828">
        <v>0.01</v>
      </c>
      <c r="E5828" t="s">
        <v>80</v>
      </c>
      <c r="F5828" t="s">
        <v>13121</v>
      </c>
      <c r="G5828">
        <v>1</v>
      </c>
    </row>
    <row r="5829" spans="1:7">
      <c r="A5829">
        <v>2791</v>
      </c>
      <c r="B5829" t="s">
        <v>2588</v>
      </c>
      <c r="C5829" t="s">
        <v>2589</v>
      </c>
      <c r="D5829">
        <v>0.05</v>
      </c>
      <c r="E5829" t="s">
        <v>203</v>
      </c>
      <c r="F5829" t="s">
        <v>2210</v>
      </c>
      <c r="G5829">
        <v>5</v>
      </c>
    </row>
    <row r="5830" spans="1:7">
      <c r="A5830">
        <v>2790</v>
      </c>
      <c r="B5830" t="s">
        <v>2588</v>
      </c>
      <c r="C5830" t="s">
        <v>17856</v>
      </c>
      <c r="D5830">
        <v>0.1</v>
      </c>
      <c r="E5830" t="s">
        <v>74</v>
      </c>
      <c r="F5830" t="s">
        <v>2210</v>
      </c>
      <c r="G5830">
        <v>5</v>
      </c>
    </row>
    <row r="5831" spans="1:7">
      <c r="A5831">
        <v>341</v>
      </c>
      <c r="B5831" t="s">
        <v>3770</v>
      </c>
      <c r="C5831" t="s">
        <v>17857</v>
      </c>
      <c r="D5831">
        <v>0.01</v>
      </c>
      <c r="E5831" t="s">
        <v>203</v>
      </c>
      <c r="F5831" t="s">
        <v>11295</v>
      </c>
      <c r="G5831">
        <v>3</v>
      </c>
    </row>
    <row r="5832" spans="1:7">
      <c r="A5832">
        <v>342</v>
      </c>
      <c r="B5832" t="s">
        <v>972</v>
      </c>
      <c r="C5832" t="s">
        <v>16591</v>
      </c>
      <c r="D5832">
        <v>0.01</v>
      </c>
      <c r="E5832" t="s">
        <v>80</v>
      </c>
      <c r="F5832" t="s">
        <v>14681</v>
      </c>
      <c r="G5832">
        <v>1</v>
      </c>
    </row>
    <row r="5833" spans="1:7">
      <c r="A5833">
        <v>2792</v>
      </c>
      <c r="B5833" t="s">
        <v>972</v>
      </c>
      <c r="C5833" t="s">
        <v>966</v>
      </c>
      <c r="D5833">
        <v>0.05</v>
      </c>
      <c r="E5833" t="s">
        <v>80</v>
      </c>
      <c r="F5833" t="s">
        <v>41</v>
      </c>
      <c r="G5833">
        <v>1</v>
      </c>
    </row>
    <row r="5834" spans="1:7">
      <c r="A5834">
        <v>7250</v>
      </c>
      <c r="B5834" t="s">
        <v>158</v>
      </c>
      <c r="C5834" t="s">
        <v>106</v>
      </c>
      <c r="D5834">
        <v>0.8</v>
      </c>
      <c r="E5834" t="s">
        <v>107</v>
      </c>
      <c r="F5834" t="s">
        <v>68</v>
      </c>
      <c r="G5834">
        <v>1</v>
      </c>
    </row>
    <row r="5835" spans="1:7">
      <c r="A5835">
        <v>2795</v>
      </c>
      <c r="B5835" t="s">
        <v>4770</v>
      </c>
      <c r="C5835" t="s">
        <v>17858</v>
      </c>
      <c r="D5835">
        <v>0.01</v>
      </c>
      <c r="E5835" t="s">
        <v>89</v>
      </c>
      <c r="F5835" t="s">
        <v>16332</v>
      </c>
      <c r="G5835">
        <v>2</v>
      </c>
    </row>
    <row r="5836" spans="1:7">
      <c r="A5836">
        <v>2793</v>
      </c>
      <c r="B5836" t="s">
        <v>4770</v>
      </c>
      <c r="C5836" t="s">
        <v>9656</v>
      </c>
      <c r="D5836">
        <v>0.01</v>
      </c>
      <c r="E5836" t="s">
        <v>89</v>
      </c>
      <c r="F5836" t="s">
        <v>9536</v>
      </c>
      <c r="G5836">
        <v>2</v>
      </c>
    </row>
    <row r="5837" spans="1:7">
      <c r="A5837">
        <v>2794</v>
      </c>
      <c r="B5837" t="s">
        <v>4770</v>
      </c>
      <c r="C5837" t="s">
        <v>4767</v>
      </c>
      <c r="D5837">
        <v>0.1</v>
      </c>
      <c r="E5837" t="s">
        <v>89</v>
      </c>
      <c r="F5837" t="s">
        <v>4512</v>
      </c>
      <c r="G5837">
        <v>2</v>
      </c>
    </row>
    <row r="5838" spans="1:7">
      <c r="A5838">
        <v>2796</v>
      </c>
      <c r="B5838" t="s">
        <v>4548</v>
      </c>
      <c r="C5838" t="s">
        <v>3380</v>
      </c>
      <c r="D5838">
        <v>0.01</v>
      </c>
      <c r="E5838" t="s">
        <v>80</v>
      </c>
      <c r="F5838" t="s">
        <v>3381</v>
      </c>
      <c r="G5838">
        <v>1</v>
      </c>
    </row>
    <row r="5839" spans="1:7">
      <c r="A5839">
        <v>2419</v>
      </c>
      <c r="B5839" t="s">
        <v>8569</v>
      </c>
      <c r="C5839" t="s">
        <v>16208</v>
      </c>
      <c r="D5839">
        <v>0.01</v>
      </c>
      <c r="F5839" t="s">
        <v>15396</v>
      </c>
      <c r="G5839">
        <v>1</v>
      </c>
    </row>
    <row r="5840" spans="1:7">
      <c r="A5840">
        <v>343</v>
      </c>
      <c r="B5840" t="s">
        <v>14992</v>
      </c>
      <c r="C5840" t="s">
        <v>12114</v>
      </c>
      <c r="D5840">
        <v>0.01</v>
      </c>
      <c r="E5840" t="s">
        <v>595</v>
      </c>
      <c r="F5840" t="s">
        <v>11921</v>
      </c>
      <c r="G5840">
        <v>5</v>
      </c>
    </row>
    <row r="5841" spans="1:7">
      <c r="A5841">
        <v>12368</v>
      </c>
      <c r="B5841" t="s">
        <v>14992</v>
      </c>
      <c r="C5841" t="s">
        <v>12118</v>
      </c>
      <c r="D5841">
        <v>0.8</v>
      </c>
      <c r="E5841" t="s">
        <v>203</v>
      </c>
      <c r="F5841" t="s">
        <v>11921</v>
      </c>
      <c r="G5841">
        <v>5</v>
      </c>
    </row>
    <row r="5842" spans="1:7">
      <c r="A5842">
        <v>344</v>
      </c>
      <c r="B5842" t="s">
        <v>14992</v>
      </c>
      <c r="C5842" t="s">
        <v>14987</v>
      </c>
      <c r="D5842">
        <v>0.01</v>
      </c>
      <c r="E5842" t="s">
        <v>14699</v>
      </c>
      <c r="F5842" t="s">
        <v>11921</v>
      </c>
      <c r="G5842">
        <v>5</v>
      </c>
    </row>
    <row r="5843" spans="1:7">
      <c r="A5843">
        <v>11292</v>
      </c>
      <c r="B5843" t="s">
        <v>9351</v>
      </c>
      <c r="C5843" t="s">
        <v>13771</v>
      </c>
      <c r="D5843">
        <v>0.1</v>
      </c>
      <c r="E5843" t="s">
        <v>203</v>
      </c>
      <c r="F5843" t="s">
        <v>13121</v>
      </c>
      <c r="G5843">
        <v>3</v>
      </c>
    </row>
    <row r="5844" spans="1:7">
      <c r="A5844">
        <v>2797</v>
      </c>
      <c r="B5844" t="s">
        <v>9351</v>
      </c>
      <c r="C5844" t="s">
        <v>2500</v>
      </c>
      <c r="D5844">
        <v>0.01</v>
      </c>
      <c r="E5844" t="s">
        <v>203</v>
      </c>
      <c r="F5844" t="s">
        <v>2210</v>
      </c>
      <c r="G5844">
        <v>3</v>
      </c>
    </row>
    <row r="5845" spans="1:7">
      <c r="A5845">
        <v>3144</v>
      </c>
      <c r="B5845" t="s">
        <v>2658</v>
      </c>
      <c r="C5845" t="s">
        <v>2654</v>
      </c>
      <c r="D5845">
        <v>0.01</v>
      </c>
      <c r="F5845" t="s">
        <v>2210</v>
      </c>
      <c r="G5845">
        <v>7</v>
      </c>
    </row>
    <row r="5846" spans="1:7">
      <c r="A5846">
        <v>3145</v>
      </c>
      <c r="B5846" t="s">
        <v>14636</v>
      </c>
      <c r="C5846" t="s">
        <v>16809</v>
      </c>
      <c r="D5846">
        <v>0.01</v>
      </c>
      <c r="E5846" t="s">
        <v>107</v>
      </c>
      <c r="F5846" t="s">
        <v>14278</v>
      </c>
      <c r="G5846">
        <v>6</v>
      </c>
    </row>
    <row r="5847" spans="1:7">
      <c r="A5847">
        <v>3147</v>
      </c>
      <c r="B5847" t="s">
        <v>12421</v>
      </c>
      <c r="C5847" t="s">
        <v>16703</v>
      </c>
      <c r="D5847">
        <v>0.1</v>
      </c>
      <c r="E5847" t="s">
        <v>74</v>
      </c>
      <c r="F5847" t="s">
        <v>14771</v>
      </c>
      <c r="G5847">
        <v>7</v>
      </c>
    </row>
    <row r="5848" spans="1:7">
      <c r="A5848">
        <v>3148</v>
      </c>
      <c r="B5848" t="s">
        <v>12421</v>
      </c>
      <c r="C5848" t="s">
        <v>17157</v>
      </c>
      <c r="D5848">
        <v>0.6</v>
      </c>
      <c r="E5848" t="s">
        <v>123</v>
      </c>
      <c r="F5848" t="s">
        <v>14681</v>
      </c>
      <c r="G5848">
        <v>7</v>
      </c>
    </row>
    <row r="5849" spans="1:7">
      <c r="A5849">
        <v>3146</v>
      </c>
      <c r="B5849" t="s">
        <v>12421</v>
      </c>
      <c r="C5849" t="s">
        <v>12417</v>
      </c>
      <c r="D5849">
        <v>0.8</v>
      </c>
      <c r="E5849" t="s">
        <v>74</v>
      </c>
      <c r="F5849" t="s">
        <v>12334</v>
      </c>
      <c r="G5849">
        <v>3</v>
      </c>
    </row>
    <row r="5850" spans="1:7">
      <c r="A5850">
        <v>6917</v>
      </c>
      <c r="B5850" t="s">
        <v>12421</v>
      </c>
      <c r="C5850" t="s">
        <v>12562</v>
      </c>
      <c r="D5850">
        <v>0.7</v>
      </c>
      <c r="E5850" t="s">
        <v>74</v>
      </c>
      <c r="F5850" t="s">
        <v>12334</v>
      </c>
      <c r="G5850">
        <v>7</v>
      </c>
    </row>
    <row r="5851" spans="1:7">
      <c r="A5851">
        <v>457</v>
      </c>
      <c r="B5851" t="s">
        <v>9164</v>
      </c>
      <c r="C5851" t="s">
        <v>9160</v>
      </c>
      <c r="D5851">
        <v>0.8</v>
      </c>
      <c r="E5851" t="s">
        <v>135</v>
      </c>
      <c r="F5851" t="s">
        <v>9136</v>
      </c>
      <c r="G5851">
        <v>1</v>
      </c>
    </row>
    <row r="5852" spans="1:7">
      <c r="A5852">
        <v>6704</v>
      </c>
      <c r="B5852" t="s">
        <v>9164</v>
      </c>
      <c r="C5852" t="s">
        <v>16159</v>
      </c>
      <c r="D5852">
        <v>0.6</v>
      </c>
      <c r="E5852" t="s">
        <v>135</v>
      </c>
      <c r="F5852" t="s">
        <v>14771</v>
      </c>
      <c r="G5852">
        <v>1</v>
      </c>
    </row>
    <row r="5853" spans="1:7">
      <c r="A5853">
        <v>3149</v>
      </c>
      <c r="B5853" t="s">
        <v>9164</v>
      </c>
      <c r="C5853" t="s">
        <v>17130</v>
      </c>
      <c r="D5853">
        <v>0.05</v>
      </c>
      <c r="E5853" t="s">
        <v>135</v>
      </c>
      <c r="F5853" t="s">
        <v>14771</v>
      </c>
      <c r="G5853">
        <v>1</v>
      </c>
    </row>
    <row r="5854" spans="1:7">
      <c r="A5854">
        <v>11801</v>
      </c>
      <c r="B5854" t="s">
        <v>6292</v>
      </c>
      <c r="C5854" t="s">
        <v>17859</v>
      </c>
      <c r="D5854">
        <v>0.6</v>
      </c>
      <c r="E5854" t="s">
        <v>123</v>
      </c>
      <c r="F5854" t="s">
        <v>17860</v>
      </c>
      <c r="G5854">
        <v>3</v>
      </c>
    </row>
    <row r="5855" spans="1:7">
      <c r="A5855">
        <v>11800</v>
      </c>
      <c r="B5855" t="s">
        <v>6292</v>
      </c>
      <c r="C5855" t="s">
        <v>6077</v>
      </c>
      <c r="D5855">
        <v>0.8</v>
      </c>
      <c r="E5855" t="s">
        <v>123</v>
      </c>
      <c r="F5855" t="s">
        <v>5790</v>
      </c>
      <c r="G5855">
        <v>3</v>
      </c>
    </row>
    <row r="5856" spans="1:7">
      <c r="A5856">
        <v>3150</v>
      </c>
      <c r="B5856" t="s">
        <v>17861</v>
      </c>
      <c r="C5856" t="s">
        <v>16251</v>
      </c>
      <c r="D5856">
        <v>0.01</v>
      </c>
      <c r="E5856" t="s">
        <v>80</v>
      </c>
      <c r="F5856" t="s">
        <v>41</v>
      </c>
      <c r="G5856">
        <v>6</v>
      </c>
    </row>
    <row r="5857" spans="1:7">
      <c r="A5857">
        <v>11293</v>
      </c>
      <c r="B5857" t="s">
        <v>17861</v>
      </c>
      <c r="C5857" t="s">
        <v>1605</v>
      </c>
      <c r="D5857">
        <v>0.1</v>
      </c>
      <c r="E5857" t="s">
        <v>80</v>
      </c>
      <c r="F5857" t="s">
        <v>41</v>
      </c>
      <c r="G5857">
        <v>7</v>
      </c>
    </row>
    <row r="5858" spans="1:7">
      <c r="A5858">
        <v>11686</v>
      </c>
      <c r="B5858" t="s">
        <v>17862</v>
      </c>
      <c r="C5858" t="s">
        <v>16690</v>
      </c>
      <c r="D5858">
        <v>0.1</v>
      </c>
      <c r="E5858" t="s">
        <v>123</v>
      </c>
      <c r="F5858" t="s">
        <v>14771</v>
      </c>
      <c r="G5858">
        <v>1</v>
      </c>
    </row>
    <row r="5859" spans="1:7">
      <c r="A5859">
        <v>3152</v>
      </c>
      <c r="B5859" t="s">
        <v>17862</v>
      </c>
      <c r="C5859" t="s">
        <v>16691</v>
      </c>
      <c r="D5859">
        <v>0.01</v>
      </c>
      <c r="E5859" t="s">
        <v>123</v>
      </c>
      <c r="F5859" t="s">
        <v>14771</v>
      </c>
      <c r="G5859">
        <v>1</v>
      </c>
    </row>
    <row r="5860" spans="1:7">
      <c r="A5860">
        <v>3151</v>
      </c>
      <c r="B5860" t="s">
        <v>17862</v>
      </c>
      <c r="C5860" t="s">
        <v>12353</v>
      </c>
      <c r="D5860">
        <v>0.01</v>
      </c>
      <c r="E5860" t="s">
        <v>123</v>
      </c>
      <c r="F5860" t="s">
        <v>12334</v>
      </c>
      <c r="G5860">
        <v>1</v>
      </c>
    </row>
    <row r="5861" spans="1:7">
      <c r="A5861">
        <v>458</v>
      </c>
      <c r="B5861" t="s">
        <v>11681</v>
      </c>
      <c r="C5861" t="s">
        <v>16163</v>
      </c>
      <c r="D5861">
        <v>0.01</v>
      </c>
      <c r="E5861" t="s">
        <v>80</v>
      </c>
      <c r="F5861" t="s">
        <v>15363</v>
      </c>
      <c r="G5861">
        <v>4</v>
      </c>
    </row>
    <row r="5862" spans="1:7">
      <c r="A5862">
        <v>459</v>
      </c>
      <c r="B5862" t="s">
        <v>11929</v>
      </c>
      <c r="C5862" t="s">
        <v>11925</v>
      </c>
      <c r="D5862">
        <v>0.01</v>
      </c>
      <c r="E5862" t="s">
        <v>74</v>
      </c>
      <c r="F5862" t="s">
        <v>11921</v>
      </c>
      <c r="G5862">
        <v>1</v>
      </c>
    </row>
    <row r="5863" spans="1:7">
      <c r="A5863">
        <v>3154</v>
      </c>
      <c r="B5863" t="s">
        <v>17863</v>
      </c>
      <c r="C5863" t="s">
        <v>7110</v>
      </c>
      <c r="D5863">
        <v>0.01</v>
      </c>
      <c r="E5863" t="s">
        <v>203</v>
      </c>
      <c r="F5863" t="s">
        <v>6576</v>
      </c>
      <c r="G5863">
        <v>5</v>
      </c>
    </row>
    <row r="5864" spans="1:7">
      <c r="A5864">
        <v>3153</v>
      </c>
      <c r="B5864" t="s">
        <v>17863</v>
      </c>
      <c r="C5864" t="s">
        <v>16734</v>
      </c>
      <c r="D5864">
        <v>0.01</v>
      </c>
      <c r="F5864" t="s">
        <v>6576</v>
      </c>
      <c r="G5864">
        <v>5</v>
      </c>
    </row>
    <row r="5865" spans="1:7">
      <c r="A5865">
        <v>3155</v>
      </c>
      <c r="B5865" t="s">
        <v>10073</v>
      </c>
      <c r="C5865" t="s">
        <v>10074</v>
      </c>
      <c r="D5865">
        <v>0.01</v>
      </c>
      <c r="F5865" t="s">
        <v>9536</v>
      </c>
      <c r="G5865">
        <v>7</v>
      </c>
    </row>
    <row r="5866" spans="1:7">
      <c r="A5866">
        <v>3156</v>
      </c>
      <c r="B5866" t="s">
        <v>13240</v>
      </c>
      <c r="C5866" t="s">
        <v>17029</v>
      </c>
      <c r="D5866">
        <v>0.01</v>
      </c>
      <c r="E5866" t="s">
        <v>166</v>
      </c>
      <c r="F5866" t="s">
        <v>13121</v>
      </c>
      <c r="G5866">
        <v>1</v>
      </c>
    </row>
    <row r="5867" spans="1:7">
      <c r="A5867">
        <v>11789</v>
      </c>
      <c r="B5867" t="s">
        <v>13240</v>
      </c>
      <c r="C5867" t="s">
        <v>12706</v>
      </c>
      <c r="D5867">
        <v>0.8</v>
      </c>
      <c r="E5867" t="s">
        <v>166</v>
      </c>
      <c r="F5867" t="s">
        <v>12660</v>
      </c>
      <c r="G5867">
        <v>1</v>
      </c>
    </row>
    <row r="5868" spans="1:7">
      <c r="A5868">
        <v>589</v>
      </c>
      <c r="B5868" t="s">
        <v>1055</v>
      </c>
      <c r="C5868" t="s">
        <v>1048</v>
      </c>
      <c r="D5868">
        <v>0.01</v>
      </c>
      <c r="F5868" t="s">
        <v>41</v>
      </c>
      <c r="G5868">
        <v>1</v>
      </c>
    </row>
    <row r="5869" spans="1:7">
      <c r="A5869">
        <v>11295</v>
      </c>
      <c r="B5869" t="s">
        <v>3449</v>
      </c>
      <c r="C5869" t="s">
        <v>17857</v>
      </c>
      <c r="D5869">
        <v>0.1</v>
      </c>
      <c r="E5869" t="s">
        <v>203</v>
      </c>
      <c r="F5869" t="s">
        <v>11295</v>
      </c>
      <c r="G5869">
        <v>3</v>
      </c>
    </row>
    <row r="5870" spans="1:7">
      <c r="A5870">
        <v>3541</v>
      </c>
      <c r="B5870" t="s">
        <v>11177</v>
      </c>
      <c r="C5870" t="s">
        <v>11233</v>
      </c>
      <c r="D5870">
        <v>0.01</v>
      </c>
      <c r="E5870" t="s">
        <v>89</v>
      </c>
      <c r="F5870" t="s">
        <v>11167</v>
      </c>
      <c r="G5870">
        <v>3</v>
      </c>
    </row>
    <row r="5871" spans="1:7">
      <c r="A5871">
        <v>3542</v>
      </c>
      <c r="B5871" t="s">
        <v>17864</v>
      </c>
      <c r="C5871" t="s">
        <v>13979</v>
      </c>
      <c r="D5871">
        <v>0.01</v>
      </c>
      <c r="F5871" t="s">
        <v>13121</v>
      </c>
      <c r="G5871">
        <v>5</v>
      </c>
    </row>
    <row r="5872" spans="1:7">
      <c r="A5872">
        <v>3543</v>
      </c>
      <c r="B5872" t="s">
        <v>3395</v>
      </c>
      <c r="C5872" t="s">
        <v>3380</v>
      </c>
      <c r="D5872">
        <v>0.01</v>
      </c>
      <c r="E5872" t="s">
        <v>80</v>
      </c>
      <c r="F5872" t="s">
        <v>3381</v>
      </c>
      <c r="G5872">
        <v>1</v>
      </c>
    </row>
    <row r="5873" spans="1:7">
      <c r="A5873">
        <v>3544</v>
      </c>
      <c r="B5873" t="s">
        <v>3847</v>
      </c>
      <c r="C5873" t="s">
        <v>16482</v>
      </c>
      <c r="D5873">
        <v>0.01</v>
      </c>
      <c r="E5873" t="s">
        <v>80</v>
      </c>
      <c r="F5873" t="s">
        <v>15279</v>
      </c>
      <c r="G5873">
        <v>4</v>
      </c>
    </row>
    <row r="5874" spans="1:7">
      <c r="A5874">
        <v>590</v>
      </c>
      <c r="B5874" t="s">
        <v>17865</v>
      </c>
      <c r="C5874" t="s">
        <v>16487</v>
      </c>
      <c r="D5874">
        <v>0.01</v>
      </c>
      <c r="E5874" t="s">
        <v>107</v>
      </c>
      <c r="F5874" t="s">
        <v>11295</v>
      </c>
      <c r="G5874">
        <v>5</v>
      </c>
    </row>
    <row r="5875" spans="1:7">
      <c r="A5875">
        <v>591</v>
      </c>
      <c r="B5875" t="s">
        <v>17866</v>
      </c>
      <c r="C5875" t="s">
        <v>11932</v>
      </c>
      <c r="D5875">
        <v>0.01</v>
      </c>
      <c r="E5875" t="s">
        <v>80</v>
      </c>
      <c r="F5875" t="s">
        <v>11921</v>
      </c>
      <c r="G5875">
        <v>1</v>
      </c>
    </row>
    <row r="5876" spans="1:7">
      <c r="A5876">
        <v>3545</v>
      </c>
      <c r="B5876" t="s">
        <v>4709</v>
      </c>
      <c r="C5876" t="s">
        <v>4704</v>
      </c>
      <c r="D5876">
        <v>0.01</v>
      </c>
      <c r="E5876" t="s">
        <v>203</v>
      </c>
      <c r="F5876" t="s">
        <v>4512</v>
      </c>
      <c r="G5876">
        <v>1</v>
      </c>
    </row>
    <row r="5877" spans="1:7">
      <c r="A5877">
        <v>3547</v>
      </c>
      <c r="B5877" t="s">
        <v>5297</v>
      </c>
      <c r="C5877" t="s">
        <v>17867</v>
      </c>
      <c r="D5877">
        <v>0.01</v>
      </c>
      <c r="E5877" t="s">
        <v>67</v>
      </c>
      <c r="F5877" t="s">
        <v>16332</v>
      </c>
      <c r="G5877">
        <v>5</v>
      </c>
    </row>
    <row r="5878" spans="1:7">
      <c r="A5878">
        <v>3546</v>
      </c>
      <c r="B5878" t="s">
        <v>5297</v>
      </c>
      <c r="C5878" t="s">
        <v>5260</v>
      </c>
      <c r="D5878">
        <v>0.8</v>
      </c>
      <c r="E5878" t="s">
        <v>67</v>
      </c>
      <c r="F5878" t="s">
        <v>4512</v>
      </c>
      <c r="G5878">
        <v>5</v>
      </c>
    </row>
    <row r="5879" spans="1:7">
      <c r="A5879">
        <v>3548</v>
      </c>
      <c r="B5879" t="s">
        <v>17868</v>
      </c>
      <c r="C5879" t="s">
        <v>2213</v>
      </c>
      <c r="D5879">
        <v>0.01</v>
      </c>
      <c r="E5879" t="s">
        <v>80</v>
      </c>
      <c r="F5879" t="s">
        <v>2210</v>
      </c>
      <c r="G5879">
        <v>1</v>
      </c>
    </row>
    <row r="5880" spans="1:7">
      <c r="A5880">
        <v>3549</v>
      </c>
      <c r="B5880" t="s">
        <v>13231</v>
      </c>
      <c r="C5880" t="s">
        <v>13222</v>
      </c>
      <c r="D5880">
        <v>0.01</v>
      </c>
      <c r="E5880" t="s">
        <v>49</v>
      </c>
      <c r="F5880" t="s">
        <v>13121</v>
      </c>
      <c r="G5880">
        <v>1</v>
      </c>
    </row>
    <row r="5881" spans="1:7">
      <c r="A5881">
        <v>592</v>
      </c>
      <c r="B5881" t="s">
        <v>11917</v>
      </c>
      <c r="C5881" t="s">
        <v>11905</v>
      </c>
      <c r="D5881">
        <v>0.01</v>
      </c>
      <c r="E5881" t="s">
        <v>203</v>
      </c>
      <c r="F5881" t="s">
        <v>11649</v>
      </c>
      <c r="G5881">
        <v>8</v>
      </c>
    </row>
    <row r="5882" spans="1:7">
      <c r="A5882">
        <v>11296</v>
      </c>
      <c r="B5882" t="s">
        <v>2496</v>
      </c>
      <c r="C5882" t="s">
        <v>18390</v>
      </c>
      <c r="D5882">
        <v>0.1</v>
      </c>
      <c r="E5882" t="s">
        <v>40</v>
      </c>
      <c r="F5882" t="s">
        <v>14771</v>
      </c>
      <c r="G5882">
        <v>3</v>
      </c>
    </row>
    <row r="5883" spans="1:7">
      <c r="A5883">
        <v>3551</v>
      </c>
      <c r="B5883" t="s">
        <v>2496</v>
      </c>
      <c r="C5883" t="s">
        <v>18555</v>
      </c>
      <c r="D5883">
        <v>0.01</v>
      </c>
      <c r="E5883" t="s">
        <v>40</v>
      </c>
      <c r="F5883" t="s">
        <v>14771</v>
      </c>
      <c r="G5883">
        <v>3</v>
      </c>
    </row>
    <row r="5884" spans="1:7">
      <c r="A5884">
        <v>3550</v>
      </c>
      <c r="B5884" t="s">
        <v>2496</v>
      </c>
      <c r="C5884" t="s">
        <v>2490</v>
      </c>
      <c r="D5884">
        <v>0.01</v>
      </c>
      <c r="E5884" t="s">
        <v>40</v>
      </c>
      <c r="F5884" t="s">
        <v>2210</v>
      </c>
      <c r="G5884">
        <v>3</v>
      </c>
    </row>
    <row r="5885" spans="1:7">
      <c r="A5885">
        <v>3552</v>
      </c>
      <c r="B5885" t="s">
        <v>5719</v>
      </c>
      <c r="C5885" t="s">
        <v>17870</v>
      </c>
      <c r="D5885">
        <v>0.01</v>
      </c>
      <c r="E5885" t="s">
        <v>354</v>
      </c>
      <c r="F5885" t="s">
        <v>15216</v>
      </c>
      <c r="G5885">
        <v>8</v>
      </c>
    </row>
    <row r="5886" spans="1:7">
      <c r="A5886">
        <v>3554</v>
      </c>
      <c r="B5886" t="s">
        <v>5719</v>
      </c>
      <c r="C5886" t="s">
        <v>5716</v>
      </c>
      <c r="D5886">
        <v>0.01</v>
      </c>
      <c r="E5886" t="s">
        <v>354</v>
      </c>
      <c r="F5886" t="s">
        <v>4963</v>
      </c>
      <c r="G5886">
        <v>8</v>
      </c>
    </row>
    <row r="5887" spans="1:7">
      <c r="A5887">
        <v>3553</v>
      </c>
      <c r="B5887" t="s">
        <v>5719</v>
      </c>
      <c r="C5887" t="s">
        <v>17871</v>
      </c>
      <c r="D5887">
        <v>0.01</v>
      </c>
      <c r="E5887" t="s">
        <v>12637</v>
      </c>
      <c r="F5887" t="s">
        <v>15216</v>
      </c>
      <c r="G5887">
        <v>8</v>
      </c>
    </row>
    <row r="5888" spans="1:7">
      <c r="A5888">
        <v>11297</v>
      </c>
      <c r="B5888" t="s">
        <v>5719</v>
      </c>
      <c r="C5888" t="s">
        <v>17872</v>
      </c>
      <c r="D5888">
        <v>0.1</v>
      </c>
      <c r="E5888" t="s">
        <v>12637</v>
      </c>
      <c r="F5888" t="s">
        <v>15441</v>
      </c>
      <c r="G5888">
        <v>8</v>
      </c>
    </row>
    <row r="5889" spans="1:7">
      <c r="A5889">
        <v>3556</v>
      </c>
      <c r="B5889" t="s">
        <v>9855</v>
      </c>
      <c r="C5889" t="s">
        <v>5110</v>
      </c>
      <c r="D5889">
        <v>0.01</v>
      </c>
      <c r="E5889" t="s">
        <v>49</v>
      </c>
      <c r="F5889" t="s">
        <v>4963</v>
      </c>
      <c r="G5889">
        <v>4</v>
      </c>
    </row>
    <row r="5890" spans="1:7">
      <c r="A5890">
        <v>3555</v>
      </c>
      <c r="B5890" t="s">
        <v>9855</v>
      </c>
      <c r="C5890" t="s">
        <v>9850</v>
      </c>
      <c r="D5890">
        <v>0.01</v>
      </c>
      <c r="E5890" t="s">
        <v>49</v>
      </c>
      <c r="F5890" t="s">
        <v>9799</v>
      </c>
      <c r="G5890">
        <v>4</v>
      </c>
    </row>
    <row r="5891" spans="1:7">
      <c r="A5891">
        <v>3990</v>
      </c>
      <c r="B5891" t="s">
        <v>669</v>
      </c>
      <c r="C5891" t="s">
        <v>670</v>
      </c>
      <c r="D5891">
        <v>0.01</v>
      </c>
      <c r="E5891" t="s">
        <v>107</v>
      </c>
      <c r="F5891" t="s">
        <v>68</v>
      </c>
      <c r="G5891">
        <v>5</v>
      </c>
    </row>
    <row r="5892" spans="1:7">
      <c r="A5892">
        <v>3991</v>
      </c>
      <c r="B5892" t="s">
        <v>14331</v>
      </c>
      <c r="C5892" t="s">
        <v>14328</v>
      </c>
      <c r="D5892">
        <v>0.8</v>
      </c>
      <c r="E5892" t="s">
        <v>166</v>
      </c>
      <c r="F5892" t="s">
        <v>14278</v>
      </c>
      <c r="G5892">
        <v>1</v>
      </c>
    </row>
    <row r="5893" spans="1:7">
      <c r="A5893">
        <v>11298</v>
      </c>
      <c r="B5893" t="s">
        <v>6219</v>
      </c>
      <c r="C5893" t="s">
        <v>17873</v>
      </c>
      <c r="D5893">
        <v>0.1</v>
      </c>
      <c r="E5893" t="s">
        <v>135</v>
      </c>
      <c r="F5893" t="s">
        <v>6139</v>
      </c>
      <c r="G5893">
        <v>1</v>
      </c>
    </row>
    <row r="5894" spans="1:7">
      <c r="A5894">
        <v>3992</v>
      </c>
      <c r="B5894" t="s">
        <v>6219</v>
      </c>
      <c r="C5894" t="s">
        <v>6220</v>
      </c>
      <c r="D5894">
        <v>0.8</v>
      </c>
      <c r="E5894" t="s">
        <v>135</v>
      </c>
      <c r="F5894" t="s">
        <v>6139</v>
      </c>
      <c r="G5894">
        <v>4</v>
      </c>
    </row>
    <row r="5895" spans="1:7">
      <c r="A5895">
        <v>3993</v>
      </c>
      <c r="B5895" t="s">
        <v>6219</v>
      </c>
      <c r="C5895" t="s">
        <v>537</v>
      </c>
      <c r="D5895">
        <v>0.01</v>
      </c>
      <c r="E5895" t="s">
        <v>135</v>
      </c>
      <c r="F5895" t="s">
        <v>499</v>
      </c>
      <c r="G5895">
        <v>4</v>
      </c>
    </row>
    <row r="5896" spans="1:7">
      <c r="A5896">
        <v>3994</v>
      </c>
      <c r="B5896" t="s">
        <v>6219</v>
      </c>
      <c r="C5896" t="s">
        <v>17874</v>
      </c>
      <c r="D5896">
        <v>0.01</v>
      </c>
      <c r="E5896" t="s">
        <v>135</v>
      </c>
      <c r="F5896" t="s">
        <v>499</v>
      </c>
      <c r="G5896">
        <v>8</v>
      </c>
    </row>
    <row r="5897" spans="1:7">
      <c r="A5897">
        <v>722</v>
      </c>
      <c r="B5897" t="s">
        <v>17875</v>
      </c>
      <c r="C5897" t="s">
        <v>13039</v>
      </c>
      <c r="D5897">
        <v>0.01</v>
      </c>
      <c r="E5897" t="s">
        <v>123</v>
      </c>
      <c r="F5897" t="s">
        <v>13028</v>
      </c>
      <c r="G5897">
        <v>1</v>
      </c>
    </row>
    <row r="5898" spans="1:7">
      <c r="A5898">
        <v>3995</v>
      </c>
      <c r="B5898" t="s">
        <v>12831</v>
      </c>
      <c r="C5898" t="s">
        <v>6734</v>
      </c>
      <c r="D5898">
        <v>0.01</v>
      </c>
      <c r="E5898" t="s">
        <v>74</v>
      </c>
      <c r="F5898" t="s">
        <v>6576</v>
      </c>
      <c r="G5898">
        <v>2</v>
      </c>
    </row>
    <row r="5899" spans="1:7">
      <c r="A5899">
        <v>723</v>
      </c>
      <c r="B5899" t="s">
        <v>7174</v>
      </c>
      <c r="C5899" t="s">
        <v>17640</v>
      </c>
      <c r="D5899">
        <v>0.01</v>
      </c>
      <c r="E5899" t="s">
        <v>107</v>
      </c>
      <c r="F5899" t="s">
        <v>11921</v>
      </c>
      <c r="G5899">
        <v>7</v>
      </c>
    </row>
    <row r="5900" spans="1:7">
      <c r="A5900">
        <v>4414</v>
      </c>
      <c r="B5900" t="s">
        <v>10335</v>
      </c>
      <c r="C5900" t="s">
        <v>10331</v>
      </c>
      <c r="D5900">
        <v>0.01</v>
      </c>
      <c r="E5900" t="s">
        <v>107</v>
      </c>
      <c r="F5900" t="s">
        <v>10160</v>
      </c>
      <c r="G5900">
        <v>3</v>
      </c>
    </row>
    <row r="5901" spans="1:7">
      <c r="A5901">
        <v>11299</v>
      </c>
      <c r="B5901" t="s">
        <v>10335</v>
      </c>
      <c r="C5901" t="s">
        <v>8251</v>
      </c>
      <c r="D5901">
        <v>0.1</v>
      </c>
      <c r="E5901" t="s">
        <v>107</v>
      </c>
      <c r="F5901" t="s">
        <v>8093</v>
      </c>
      <c r="G5901">
        <v>3</v>
      </c>
    </row>
    <row r="5902" spans="1:7">
      <c r="A5902">
        <v>4415</v>
      </c>
      <c r="B5902" t="s">
        <v>10335</v>
      </c>
      <c r="C5902" t="s">
        <v>16876</v>
      </c>
      <c r="D5902">
        <v>0.01</v>
      </c>
      <c r="E5902" t="s">
        <v>107</v>
      </c>
      <c r="F5902" t="s">
        <v>15103</v>
      </c>
      <c r="G5902">
        <v>3</v>
      </c>
    </row>
    <row r="5903" spans="1:7">
      <c r="A5903">
        <v>4416</v>
      </c>
      <c r="B5903" t="s">
        <v>13824</v>
      </c>
      <c r="C5903" t="s">
        <v>13817</v>
      </c>
      <c r="D5903">
        <v>0.01</v>
      </c>
      <c r="E5903" t="s">
        <v>74</v>
      </c>
      <c r="F5903" t="s">
        <v>13121</v>
      </c>
      <c r="G5903">
        <v>5</v>
      </c>
    </row>
    <row r="5904" spans="1:7">
      <c r="A5904">
        <v>4417</v>
      </c>
      <c r="B5904" t="s">
        <v>652</v>
      </c>
      <c r="C5904" t="s">
        <v>643</v>
      </c>
      <c r="D5904">
        <v>0.01</v>
      </c>
      <c r="E5904" t="s">
        <v>67</v>
      </c>
      <c r="F5904" t="s">
        <v>68</v>
      </c>
      <c r="G5904">
        <v>5</v>
      </c>
    </row>
    <row r="5905" spans="1:7">
      <c r="A5905">
        <v>860</v>
      </c>
      <c r="B5905" t="s">
        <v>1149</v>
      </c>
      <c r="C5905" t="s">
        <v>1145</v>
      </c>
      <c r="D5905">
        <v>0.01</v>
      </c>
      <c r="E5905" t="s">
        <v>135</v>
      </c>
      <c r="F5905" t="s">
        <v>41</v>
      </c>
      <c r="G5905">
        <v>2</v>
      </c>
    </row>
    <row r="5906" spans="1:7">
      <c r="A5906">
        <v>4418</v>
      </c>
      <c r="B5906" t="s">
        <v>5687</v>
      </c>
      <c r="C5906" t="s">
        <v>16113</v>
      </c>
      <c r="D5906">
        <v>0.01</v>
      </c>
      <c r="F5906" t="s">
        <v>4963</v>
      </c>
      <c r="G5906">
        <v>8</v>
      </c>
    </row>
    <row r="5907" spans="1:7">
      <c r="A5907">
        <v>861</v>
      </c>
      <c r="B5907" t="s">
        <v>10691</v>
      </c>
      <c r="C5907" t="s">
        <v>13049</v>
      </c>
      <c r="D5907">
        <v>0.01</v>
      </c>
      <c r="F5907" t="s">
        <v>13028</v>
      </c>
      <c r="G5907">
        <v>1</v>
      </c>
    </row>
    <row r="5908" spans="1:7">
      <c r="A5908">
        <v>862</v>
      </c>
      <c r="B5908" t="s">
        <v>10691</v>
      </c>
      <c r="C5908" t="s">
        <v>10685</v>
      </c>
      <c r="D5908">
        <v>0.01</v>
      </c>
      <c r="F5908" t="s">
        <v>10625</v>
      </c>
      <c r="G5908">
        <v>1</v>
      </c>
    </row>
    <row r="5909" spans="1:7">
      <c r="A5909">
        <v>4419</v>
      </c>
      <c r="B5909" t="s">
        <v>10072</v>
      </c>
      <c r="C5909" t="s">
        <v>16330</v>
      </c>
      <c r="D5909">
        <v>0.05</v>
      </c>
      <c r="E5909" t="s">
        <v>166</v>
      </c>
      <c r="F5909" t="s">
        <v>41</v>
      </c>
      <c r="G5909">
        <v>6</v>
      </c>
    </row>
    <row r="5910" spans="1:7">
      <c r="A5910">
        <v>4420</v>
      </c>
      <c r="B5910" t="s">
        <v>10072</v>
      </c>
      <c r="C5910" t="s">
        <v>10065</v>
      </c>
      <c r="D5910">
        <v>0.01</v>
      </c>
      <c r="E5910" t="s">
        <v>166</v>
      </c>
      <c r="F5910" t="s">
        <v>9536</v>
      </c>
      <c r="G5910">
        <v>7</v>
      </c>
    </row>
    <row r="5911" spans="1:7">
      <c r="A5911">
        <v>5176</v>
      </c>
      <c r="B5911" t="s">
        <v>12839</v>
      </c>
      <c r="C5911" t="s">
        <v>12821</v>
      </c>
      <c r="D5911">
        <v>0.1</v>
      </c>
      <c r="E5911" t="s">
        <v>203</v>
      </c>
      <c r="F5911" t="s">
        <v>12660</v>
      </c>
      <c r="G5911">
        <v>2</v>
      </c>
    </row>
    <row r="5912" spans="1:7">
      <c r="A5912">
        <v>5177</v>
      </c>
      <c r="B5912" t="s">
        <v>12839</v>
      </c>
      <c r="C5912" t="s">
        <v>13015</v>
      </c>
      <c r="D5912">
        <v>0.01</v>
      </c>
      <c r="E5912" t="s">
        <v>203</v>
      </c>
      <c r="F5912" t="s">
        <v>12660</v>
      </c>
      <c r="G5912">
        <v>7</v>
      </c>
    </row>
    <row r="5913" spans="1:7">
      <c r="A5913">
        <v>4421</v>
      </c>
      <c r="B5913" t="s">
        <v>12838</v>
      </c>
      <c r="C5913" t="s">
        <v>12821</v>
      </c>
      <c r="D5913">
        <v>0.01</v>
      </c>
      <c r="E5913" t="s">
        <v>203</v>
      </c>
      <c r="F5913" t="s">
        <v>12660</v>
      </c>
      <c r="G5913">
        <v>2</v>
      </c>
    </row>
    <row r="5914" spans="1:7">
      <c r="A5914">
        <v>6730</v>
      </c>
      <c r="B5914" t="s">
        <v>2592</v>
      </c>
      <c r="C5914" t="s">
        <v>2589</v>
      </c>
      <c r="D5914">
        <v>0.8</v>
      </c>
      <c r="E5914" t="s">
        <v>203</v>
      </c>
      <c r="F5914" t="s">
        <v>2210</v>
      </c>
      <c r="G5914">
        <v>5</v>
      </c>
    </row>
    <row r="5915" spans="1:7">
      <c r="A5915">
        <v>4422</v>
      </c>
      <c r="B5915" t="s">
        <v>10172</v>
      </c>
      <c r="C5915" t="s">
        <v>10173</v>
      </c>
      <c r="D5915">
        <v>0.01</v>
      </c>
      <c r="E5915" t="s">
        <v>89</v>
      </c>
      <c r="F5915" t="s">
        <v>10160</v>
      </c>
      <c r="G5915">
        <v>1</v>
      </c>
    </row>
    <row r="5916" spans="1:7">
      <c r="A5916">
        <v>4423</v>
      </c>
      <c r="B5916" t="s">
        <v>10172</v>
      </c>
      <c r="C5916" t="s">
        <v>16776</v>
      </c>
      <c r="D5916">
        <v>0.01</v>
      </c>
      <c r="E5916" t="s">
        <v>89</v>
      </c>
      <c r="F5916" t="s">
        <v>15103</v>
      </c>
      <c r="G5916">
        <v>1</v>
      </c>
    </row>
    <row r="5917" spans="1:7">
      <c r="A5917">
        <v>4425</v>
      </c>
      <c r="B5917" t="s">
        <v>5998</v>
      </c>
      <c r="C5917" t="s">
        <v>5987</v>
      </c>
      <c r="D5917">
        <v>0.01</v>
      </c>
      <c r="F5917" t="s">
        <v>5790</v>
      </c>
      <c r="G5917">
        <v>2</v>
      </c>
    </row>
    <row r="5918" spans="1:7">
      <c r="A5918">
        <v>4424</v>
      </c>
      <c r="B5918" t="s">
        <v>5998</v>
      </c>
      <c r="C5918" t="s">
        <v>17714</v>
      </c>
      <c r="D5918">
        <v>0.01</v>
      </c>
      <c r="F5918" t="s">
        <v>14655</v>
      </c>
      <c r="G5918">
        <v>2</v>
      </c>
    </row>
    <row r="5919" spans="1:7">
      <c r="A5919">
        <v>11300</v>
      </c>
      <c r="B5919" t="s">
        <v>17876</v>
      </c>
      <c r="C5919" t="s">
        <v>17089</v>
      </c>
      <c r="D5919">
        <v>0.1</v>
      </c>
      <c r="E5919" t="s">
        <v>67</v>
      </c>
      <c r="F5919" t="s">
        <v>14771</v>
      </c>
      <c r="G5919">
        <v>5</v>
      </c>
    </row>
    <row r="5920" spans="1:7">
      <c r="A5920">
        <v>4792</v>
      </c>
      <c r="B5920" t="s">
        <v>17876</v>
      </c>
      <c r="C5920" t="s">
        <v>17877</v>
      </c>
      <c r="D5920">
        <v>0.01</v>
      </c>
      <c r="E5920" t="s">
        <v>67</v>
      </c>
      <c r="F5920" t="s">
        <v>14771</v>
      </c>
      <c r="G5920">
        <v>5</v>
      </c>
    </row>
    <row r="5921" spans="1:7">
      <c r="A5921">
        <v>6753</v>
      </c>
      <c r="B5921" t="s">
        <v>4653</v>
      </c>
      <c r="C5921" t="s">
        <v>4636</v>
      </c>
      <c r="D5921">
        <v>0.8</v>
      </c>
      <c r="E5921" t="s">
        <v>166</v>
      </c>
      <c r="F5921" t="s">
        <v>4512</v>
      </c>
      <c r="G5921">
        <v>1</v>
      </c>
    </row>
    <row r="5922" spans="1:7">
      <c r="A5922">
        <v>11687</v>
      </c>
      <c r="B5922" t="s">
        <v>4653</v>
      </c>
      <c r="C5922" t="s">
        <v>18556</v>
      </c>
      <c r="D5922">
        <v>0.1</v>
      </c>
      <c r="E5922" t="s">
        <v>40</v>
      </c>
      <c r="F5922" t="s">
        <v>15376</v>
      </c>
      <c r="G5922">
        <v>3</v>
      </c>
    </row>
    <row r="5923" spans="1:7">
      <c r="A5923">
        <v>4793</v>
      </c>
      <c r="B5923" t="s">
        <v>4653</v>
      </c>
      <c r="C5923" t="s">
        <v>18489</v>
      </c>
      <c r="D5923">
        <v>0.6</v>
      </c>
      <c r="E5923" t="s">
        <v>40</v>
      </c>
      <c r="F5923" t="s">
        <v>14590</v>
      </c>
      <c r="G5923">
        <v>1</v>
      </c>
    </row>
    <row r="5924" spans="1:7">
      <c r="A5924">
        <v>11688</v>
      </c>
      <c r="B5924" t="s">
        <v>4653</v>
      </c>
      <c r="C5924" t="s">
        <v>18557</v>
      </c>
      <c r="D5924">
        <v>0.1</v>
      </c>
      <c r="E5924" t="s">
        <v>40</v>
      </c>
      <c r="F5924" t="s">
        <v>14590</v>
      </c>
      <c r="G5924">
        <v>3</v>
      </c>
    </row>
    <row r="5925" spans="1:7">
      <c r="A5925">
        <v>4794</v>
      </c>
      <c r="B5925" t="s">
        <v>8738</v>
      </c>
      <c r="C5925" t="s">
        <v>8730</v>
      </c>
      <c r="D5925">
        <v>0.01</v>
      </c>
      <c r="E5925" t="s">
        <v>67</v>
      </c>
      <c r="F5925" t="s">
        <v>8594</v>
      </c>
      <c r="G5925">
        <v>2</v>
      </c>
    </row>
    <row r="5926" spans="1:7">
      <c r="A5926">
        <v>985</v>
      </c>
      <c r="B5926" t="s">
        <v>8738</v>
      </c>
      <c r="C5926" t="s">
        <v>14966</v>
      </c>
      <c r="D5926">
        <v>0.01</v>
      </c>
      <c r="E5926" t="s">
        <v>12625</v>
      </c>
      <c r="F5926" t="s">
        <v>11921</v>
      </c>
      <c r="G5926">
        <v>2</v>
      </c>
    </row>
    <row r="5927" spans="1:7">
      <c r="A5927">
        <v>986</v>
      </c>
      <c r="B5927" t="s">
        <v>17880</v>
      </c>
      <c r="C5927" t="s">
        <v>10721</v>
      </c>
      <c r="D5927">
        <v>0.01</v>
      </c>
      <c r="E5927" t="s">
        <v>67</v>
      </c>
      <c r="F5927" t="s">
        <v>10625</v>
      </c>
      <c r="G5927">
        <v>2</v>
      </c>
    </row>
    <row r="5928" spans="1:7">
      <c r="A5928">
        <v>4795</v>
      </c>
      <c r="B5928" t="s">
        <v>8212</v>
      </c>
      <c r="C5928" t="s">
        <v>4810</v>
      </c>
      <c r="D5928">
        <v>0.1</v>
      </c>
      <c r="E5928" t="s">
        <v>49</v>
      </c>
      <c r="F5928" t="s">
        <v>4512</v>
      </c>
      <c r="G5928">
        <v>2</v>
      </c>
    </row>
    <row r="5929" spans="1:7">
      <c r="A5929">
        <v>987</v>
      </c>
      <c r="B5929" t="s">
        <v>7374</v>
      </c>
      <c r="C5929" t="s">
        <v>7364</v>
      </c>
      <c r="D5929">
        <v>0.8</v>
      </c>
      <c r="F5929" t="s">
        <v>7247</v>
      </c>
      <c r="G5929">
        <v>1</v>
      </c>
    </row>
    <row r="5930" spans="1:7">
      <c r="A5930">
        <v>4796</v>
      </c>
      <c r="B5930" t="s">
        <v>7374</v>
      </c>
      <c r="C5930" t="s">
        <v>16208</v>
      </c>
      <c r="D5930">
        <v>0.1</v>
      </c>
      <c r="F5930" t="s">
        <v>15396</v>
      </c>
      <c r="G5930">
        <v>1</v>
      </c>
    </row>
    <row r="5931" spans="1:7">
      <c r="A5931">
        <v>4797</v>
      </c>
      <c r="B5931" t="s">
        <v>1611</v>
      </c>
      <c r="C5931" t="s">
        <v>1605</v>
      </c>
      <c r="D5931">
        <v>0.01</v>
      </c>
      <c r="E5931" t="s">
        <v>80</v>
      </c>
      <c r="F5931" t="s">
        <v>41</v>
      </c>
      <c r="G5931">
        <v>7</v>
      </c>
    </row>
    <row r="5932" spans="1:7">
      <c r="A5932">
        <v>4798</v>
      </c>
      <c r="B5932" t="s">
        <v>10384</v>
      </c>
      <c r="C5932" t="s">
        <v>10380</v>
      </c>
      <c r="D5932">
        <v>0.01</v>
      </c>
      <c r="E5932" t="s">
        <v>80</v>
      </c>
      <c r="F5932" t="s">
        <v>10381</v>
      </c>
      <c r="G5932">
        <v>4</v>
      </c>
    </row>
    <row r="5933" spans="1:7">
      <c r="A5933">
        <v>4799</v>
      </c>
      <c r="B5933" t="s">
        <v>10384</v>
      </c>
      <c r="C5933" t="s">
        <v>17881</v>
      </c>
      <c r="D5933">
        <v>0.01</v>
      </c>
      <c r="E5933" t="s">
        <v>80</v>
      </c>
      <c r="F5933" t="s">
        <v>15400</v>
      </c>
      <c r="G5933">
        <v>4</v>
      </c>
    </row>
    <row r="5934" spans="1:7">
      <c r="A5934">
        <v>4800</v>
      </c>
      <c r="B5934" t="s">
        <v>10506</v>
      </c>
      <c r="C5934" t="s">
        <v>10455</v>
      </c>
      <c r="D5934">
        <v>0.01</v>
      </c>
      <c r="E5934" t="s">
        <v>107</v>
      </c>
      <c r="F5934" t="s">
        <v>10160</v>
      </c>
      <c r="G5934">
        <v>5</v>
      </c>
    </row>
    <row r="5935" spans="1:7">
      <c r="A5935">
        <v>4801</v>
      </c>
      <c r="B5935" t="s">
        <v>10506</v>
      </c>
      <c r="C5935" t="s">
        <v>16565</v>
      </c>
      <c r="D5935">
        <v>0.01</v>
      </c>
      <c r="E5935" t="s">
        <v>107</v>
      </c>
      <c r="F5935" t="s">
        <v>14699</v>
      </c>
      <c r="G5935">
        <v>5</v>
      </c>
    </row>
    <row r="5936" spans="1:7">
      <c r="A5936">
        <v>4802</v>
      </c>
      <c r="B5936" t="s">
        <v>3981</v>
      </c>
      <c r="C5936" t="s">
        <v>3972</v>
      </c>
      <c r="D5936">
        <v>0.8</v>
      </c>
      <c r="E5936" t="s">
        <v>203</v>
      </c>
      <c r="F5936" t="s">
        <v>58</v>
      </c>
      <c r="G5936">
        <v>4</v>
      </c>
    </row>
    <row r="5937" spans="1:7">
      <c r="A5937">
        <v>11302</v>
      </c>
      <c r="B5937" t="s">
        <v>3981</v>
      </c>
      <c r="C5937" t="s">
        <v>16404</v>
      </c>
      <c r="D5937">
        <v>0.1</v>
      </c>
      <c r="E5937" t="s">
        <v>74</v>
      </c>
      <c r="F5937" t="s">
        <v>11343</v>
      </c>
      <c r="G5937">
        <v>1</v>
      </c>
    </row>
    <row r="5938" spans="1:7">
      <c r="A5938">
        <v>988</v>
      </c>
      <c r="B5938" t="s">
        <v>3981</v>
      </c>
      <c r="C5938" t="s">
        <v>11342</v>
      </c>
      <c r="D5938">
        <v>0.1</v>
      </c>
      <c r="E5938" t="s">
        <v>74</v>
      </c>
      <c r="F5938" t="s">
        <v>11343</v>
      </c>
      <c r="G5938">
        <v>4</v>
      </c>
    </row>
    <row r="5939" spans="1:7">
      <c r="A5939">
        <v>5178</v>
      </c>
      <c r="B5939" t="s">
        <v>2364</v>
      </c>
      <c r="C5939" t="s">
        <v>2365</v>
      </c>
      <c r="D5939">
        <v>0.01</v>
      </c>
      <c r="E5939" t="s">
        <v>135</v>
      </c>
      <c r="F5939" t="s">
        <v>2210</v>
      </c>
      <c r="G5939">
        <v>2</v>
      </c>
    </row>
    <row r="5940" spans="1:7">
      <c r="A5940">
        <v>5179</v>
      </c>
      <c r="B5940" t="s">
        <v>4030</v>
      </c>
      <c r="C5940" t="s">
        <v>4024</v>
      </c>
      <c r="D5940">
        <v>0.01</v>
      </c>
      <c r="E5940" t="s">
        <v>74</v>
      </c>
      <c r="F5940" t="s">
        <v>3381</v>
      </c>
      <c r="G5940">
        <v>5</v>
      </c>
    </row>
    <row r="5941" spans="1:7">
      <c r="A5941">
        <v>5180</v>
      </c>
      <c r="B5941" t="s">
        <v>5007</v>
      </c>
      <c r="C5941" t="s">
        <v>17339</v>
      </c>
      <c r="D5941">
        <v>0.01</v>
      </c>
      <c r="E5941" t="s">
        <v>80</v>
      </c>
      <c r="F5941" t="s">
        <v>15216</v>
      </c>
      <c r="G5941">
        <v>4</v>
      </c>
    </row>
    <row r="5942" spans="1:7">
      <c r="A5942">
        <v>1110</v>
      </c>
      <c r="B5942" t="s">
        <v>7616</v>
      </c>
      <c r="C5942" t="s">
        <v>17776</v>
      </c>
      <c r="D5942">
        <v>0.01</v>
      </c>
      <c r="E5942" t="s">
        <v>67</v>
      </c>
      <c r="F5942" t="s">
        <v>13028</v>
      </c>
      <c r="G5942">
        <v>5</v>
      </c>
    </row>
    <row r="5943" spans="1:7">
      <c r="A5943">
        <v>11689</v>
      </c>
      <c r="B5943" t="s">
        <v>17882</v>
      </c>
      <c r="C5943" t="s">
        <v>14807</v>
      </c>
      <c r="D5943">
        <v>0.1</v>
      </c>
      <c r="E5943" t="s">
        <v>80</v>
      </c>
      <c r="F5943" t="s">
        <v>14771</v>
      </c>
      <c r="G5943">
        <v>5</v>
      </c>
    </row>
    <row r="5944" spans="1:7">
      <c r="A5944">
        <v>5181</v>
      </c>
      <c r="B5944" t="s">
        <v>17882</v>
      </c>
      <c r="C5944" t="s">
        <v>17883</v>
      </c>
      <c r="D5944">
        <v>0.01</v>
      </c>
      <c r="E5944" t="s">
        <v>80</v>
      </c>
      <c r="F5944" t="s">
        <v>12334</v>
      </c>
      <c r="G5944">
        <v>5</v>
      </c>
    </row>
    <row r="5945" spans="1:7">
      <c r="A5945">
        <v>11690</v>
      </c>
      <c r="B5945" t="s">
        <v>17882</v>
      </c>
      <c r="C5945" t="s">
        <v>17884</v>
      </c>
      <c r="D5945">
        <v>0.1</v>
      </c>
      <c r="E5945" t="s">
        <v>80</v>
      </c>
      <c r="F5945" t="s">
        <v>12334</v>
      </c>
      <c r="G5945">
        <v>5</v>
      </c>
    </row>
    <row r="5946" spans="1:7">
      <c r="A5946">
        <v>5182</v>
      </c>
      <c r="B5946" t="s">
        <v>8609</v>
      </c>
      <c r="C5946" t="s">
        <v>8604</v>
      </c>
      <c r="D5946">
        <v>0.1</v>
      </c>
      <c r="E5946" t="s">
        <v>80</v>
      </c>
      <c r="F5946" t="s">
        <v>8594</v>
      </c>
      <c r="G5946">
        <v>1</v>
      </c>
    </row>
    <row r="5947" spans="1:7">
      <c r="A5947">
        <v>1213</v>
      </c>
      <c r="B5947" t="s">
        <v>17885</v>
      </c>
      <c r="C5947" t="s">
        <v>7251</v>
      </c>
      <c r="D5947">
        <v>0.01</v>
      </c>
      <c r="E5947" t="s">
        <v>74</v>
      </c>
      <c r="F5947" t="s">
        <v>7247</v>
      </c>
      <c r="G5947">
        <v>1</v>
      </c>
    </row>
    <row r="5948" spans="1:7">
      <c r="A5948">
        <v>5499</v>
      </c>
      <c r="B5948" t="s">
        <v>12757</v>
      </c>
      <c r="C5948" t="s">
        <v>12740</v>
      </c>
      <c r="D5948">
        <v>0.01</v>
      </c>
      <c r="E5948" t="s">
        <v>203</v>
      </c>
      <c r="F5948" t="s">
        <v>12660</v>
      </c>
      <c r="G5948">
        <v>1</v>
      </c>
    </row>
    <row r="5949" spans="1:7">
      <c r="A5949">
        <v>5501</v>
      </c>
      <c r="B5949" t="s">
        <v>7087</v>
      </c>
      <c r="C5949" t="s">
        <v>17651</v>
      </c>
      <c r="D5949">
        <v>0.01</v>
      </c>
      <c r="E5949" t="s">
        <v>354</v>
      </c>
      <c r="F5949" t="s">
        <v>15279</v>
      </c>
      <c r="G5949">
        <v>8</v>
      </c>
    </row>
    <row r="5950" spans="1:7">
      <c r="A5950">
        <v>5502</v>
      </c>
      <c r="B5950" t="s">
        <v>7087</v>
      </c>
      <c r="C5950" t="s">
        <v>4376</v>
      </c>
      <c r="D5950">
        <v>0.01</v>
      </c>
      <c r="E5950" t="s">
        <v>354</v>
      </c>
      <c r="F5950" t="s">
        <v>58</v>
      </c>
      <c r="G5950">
        <v>8</v>
      </c>
    </row>
    <row r="5951" spans="1:7">
      <c r="A5951">
        <v>5500</v>
      </c>
      <c r="B5951" t="s">
        <v>7087</v>
      </c>
      <c r="C5951" t="s">
        <v>17652</v>
      </c>
      <c r="D5951">
        <v>0.01</v>
      </c>
      <c r="E5951" t="s">
        <v>12637</v>
      </c>
      <c r="F5951" t="s">
        <v>15694</v>
      </c>
      <c r="G5951">
        <v>8</v>
      </c>
    </row>
    <row r="5952" spans="1:7">
      <c r="A5952">
        <v>5503</v>
      </c>
      <c r="B5952" t="s">
        <v>2044</v>
      </c>
      <c r="C5952" t="s">
        <v>5151</v>
      </c>
      <c r="D5952">
        <v>0.6</v>
      </c>
      <c r="E5952" t="s">
        <v>166</v>
      </c>
      <c r="F5952" t="s">
        <v>4963</v>
      </c>
      <c r="G5952">
        <v>4</v>
      </c>
    </row>
    <row r="5953" spans="1:7">
      <c r="A5953">
        <v>5504</v>
      </c>
      <c r="B5953" t="s">
        <v>2044</v>
      </c>
      <c r="C5953" t="s">
        <v>5226</v>
      </c>
      <c r="D5953">
        <v>0.8</v>
      </c>
      <c r="E5953" t="s">
        <v>40</v>
      </c>
      <c r="F5953" t="s">
        <v>4963</v>
      </c>
      <c r="G5953">
        <v>4</v>
      </c>
    </row>
    <row r="5954" spans="1:7">
      <c r="A5954">
        <v>1214</v>
      </c>
      <c r="B5954" t="s">
        <v>11938</v>
      </c>
      <c r="C5954" t="s">
        <v>16229</v>
      </c>
      <c r="D5954">
        <v>0.1</v>
      </c>
      <c r="E5954" t="s">
        <v>80</v>
      </c>
      <c r="F5954" t="s">
        <v>13028</v>
      </c>
      <c r="G5954">
        <v>1</v>
      </c>
    </row>
    <row r="5955" spans="1:7">
      <c r="A5955">
        <v>1215</v>
      </c>
      <c r="B5955" t="s">
        <v>11938</v>
      </c>
      <c r="C5955" t="s">
        <v>11932</v>
      </c>
      <c r="D5955">
        <v>0.01</v>
      </c>
      <c r="E5955" t="s">
        <v>80</v>
      </c>
      <c r="F5955" t="s">
        <v>11921</v>
      </c>
      <c r="G5955">
        <v>1</v>
      </c>
    </row>
    <row r="5956" spans="1:7">
      <c r="A5956">
        <v>5505</v>
      </c>
      <c r="B5956" t="s">
        <v>17886</v>
      </c>
      <c r="C5956" t="s">
        <v>13222</v>
      </c>
      <c r="D5956">
        <v>0.01</v>
      </c>
      <c r="E5956" t="s">
        <v>49</v>
      </c>
      <c r="F5956" t="s">
        <v>13121</v>
      </c>
      <c r="G5956">
        <v>1</v>
      </c>
    </row>
    <row r="5957" spans="1:7">
      <c r="A5957">
        <v>5772</v>
      </c>
      <c r="B5957" t="s">
        <v>17887</v>
      </c>
      <c r="C5957" t="s">
        <v>3766</v>
      </c>
      <c r="D5957">
        <v>0.01</v>
      </c>
      <c r="E5957" t="s">
        <v>123</v>
      </c>
      <c r="F5957" t="s">
        <v>3381</v>
      </c>
      <c r="G5957">
        <v>3</v>
      </c>
    </row>
    <row r="5958" spans="1:7">
      <c r="A5958">
        <v>5773</v>
      </c>
      <c r="B5958" t="s">
        <v>14190</v>
      </c>
      <c r="C5958" t="s">
        <v>14183</v>
      </c>
      <c r="D5958">
        <v>0.01</v>
      </c>
      <c r="E5958" t="s">
        <v>803</v>
      </c>
      <c r="F5958" t="s">
        <v>13121</v>
      </c>
      <c r="G5958">
        <v>7</v>
      </c>
    </row>
    <row r="5959" spans="1:7">
      <c r="A5959">
        <v>11304</v>
      </c>
      <c r="B5959" t="s">
        <v>17888</v>
      </c>
      <c r="C5959" t="s">
        <v>2610</v>
      </c>
      <c r="D5959">
        <v>0.1</v>
      </c>
      <c r="E5959" t="s">
        <v>80</v>
      </c>
      <c r="F5959" t="s">
        <v>2210</v>
      </c>
      <c r="G5959">
        <v>7</v>
      </c>
    </row>
    <row r="5960" spans="1:7">
      <c r="A5960">
        <v>5774</v>
      </c>
      <c r="B5960" t="s">
        <v>17889</v>
      </c>
      <c r="C5960" t="s">
        <v>16330</v>
      </c>
      <c r="D5960">
        <v>0.01</v>
      </c>
      <c r="E5960" t="s">
        <v>166</v>
      </c>
      <c r="F5960" t="s">
        <v>41</v>
      </c>
      <c r="G5960">
        <v>6</v>
      </c>
    </row>
    <row r="5961" spans="1:7">
      <c r="A5961">
        <v>5995</v>
      </c>
      <c r="B5961" t="s">
        <v>4683</v>
      </c>
      <c r="C5961" t="s">
        <v>16692</v>
      </c>
      <c r="D5961">
        <v>0.01</v>
      </c>
      <c r="F5961" t="s">
        <v>4512</v>
      </c>
      <c r="G5961">
        <v>1</v>
      </c>
    </row>
    <row r="5962" spans="1:7">
      <c r="A5962">
        <v>1410</v>
      </c>
      <c r="B5962" t="s">
        <v>10748</v>
      </c>
      <c r="C5962" t="s">
        <v>10749</v>
      </c>
      <c r="D5962">
        <v>0.01</v>
      </c>
      <c r="E5962" t="s">
        <v>107</v>
      </c>
      <c r="F5962" t="s">
        <v>10625</v>
      </c>
      <c r="G5962">
        <v>2</v>
      </c>
    </row>
    <row r="5963" spans="1:7">
      <c r="A5963">
        <v>1409</v>
      </c>
      <c r="B5963" t="s">
        <v>10748</v>
      </c>
      <c r="C5963" t="s">
        <v>12632</v>
      </c>
      <c r="D5963">
        <v>0.01</v>
      </c>
      <c r="E5963" t="s">
        <v>107</v>
      </c>
      <c r="F5963" t="s">
        <v>12619</v>
      </c>
      <c r="G5963">
        <v>2</v>
      </c>
    </row>
    <row r="5964" spans="1:7">
      <c r="A5964">
        <v>5996</v>
      </c>
      <c r="B5964" t="s">
        <v>12438</v>
      </c>
      <c r="C5964" t="s">
        <v>12428</v>
      </c>
      <c r="D5964">
        <v>0.01</v>
      </c>
      <c r="E5964" t="s">
        <v>80</v>
      </c>
      <c r="F5964" t="s">
        <v>12334</v>
      </c>
      <c r="G5964">
        <v>3</v>
      </c>
    </row>
    <row r="5965" spans="1:7">
      <c r="A5965">
        <v>1411</v>
      </c>
      <c r="B5965" t="s">
        <v>4003</v>
      </c>
      <c r="C5965" t="s">
        <v>16235</v>
      </c>
      <c r="D5965">
        <v>0.01</v>
      </c>
      <c r="E5965" t="s">
        <v>67</v>
      </c>
      <c r="F5965" t="s">
        <v>11295</v>
      </c>
      <c r="G5965">
        <v>5</v>
      </c>
    </row>
    <row r="5966" spans="1:7">
      <c r="A5966">
        <v>5997</v>
      </c>
      <c r="B5966" t="s">
        <v>4003</v>
      </c>
      <c r="C5966" t="s">
        <v>3995</v>
      </c>
      <c r="D5966">
        <v>0.05</v>
      </c>
      <c r="E5966" t="s">
        <v>67</v>
      </c>
      <c r="F5966" t="s">
        <v>3381</v>
      </c>
      <c r="G5966">
        <v>5</v>
      </c>
    </row>
    <row r="5967" spans="1:7">
      <c r="A5967">
        <v>5998</v>
      </c>
      <c r="B5967" t="s">
        <v>678</v>
      </c>
      <c r="C5967" t="s">
        <v>688</v>
      </c>
      <c r="D5967">
        <v>0.01</v>
      </c>
      <c r="E5967" t="s">
        <v>135</v>
      </c>
      <c r="F5967" t="s">
        <v>68</v>
      </c>
      <c r="G5967">
        <v>5</v>
      </c>
    </row>
    <row r="5968" spans="1:7">
      <c r="A5968">
        <v>5999</v>
      </c>
      <c r="B5968" t="s">
        <v>13623</v>
      </c>
      <c r="C5968" t="s">
        <v>13612</v>
      </c>
      <c r="D5968">
        <v>0.01</v>
      </c>
      <c r="E5968" t="s">
        <v>74</v>
      </c>
      <c r="F5968" t="s">
        <v>13121</v>
      </c>
      <c r="G5968">
        <v>3</v>
      </c>
    </row>
    <row r="5969" spans="1:7">
      <c r="A5969">
        <v>6000</v>
      </c>
      <c r="B5969" t="s">
        <v>5217</v>
      </c>
      <c r="C5969" t="s">
        <v>16338</v>
      </c>
      <c r="D5969">
        <v>0.01</v>
      </c>
      <c r="F5969" t="s">
        <v>4963</v>
      </c>
      <c r="G5969">
        <v>4</v>
      </c>
    </row>
    <row r="5970" spans="1:7">
      <c r="A5970">
        <v>11305</v>
      </c>
      <c r="B5970" t="s">
        <v>5217</v>
      </c>
      <c r="C5970" t="s">
        <v>17890</v>
      </c>
      <c r="D5970">
        <v>0.1</v>
      </c>
      <c r="F5970" t="s">
        <v>15400</v>
      </c>
      <c r="G5970">
        <v>1</v>
      </c>
    </row>
    <row r="5971" spans="1:7">
      <c r="A5971">
        <v>6001</v>
      </c>
      <c r="B5971" t="s">
        <v>5217</v>
      </c>
      <c r="C5971" t="s">
        <v>17891</v>
      </c>
      <c r="D5971">
        <v>0.01</v>
      </c>
      <c r="F5971" t="s">
        <v>15400</v>
      </c>
      <c r="G5971">
        <v>4</v>
      </c>
    </row>
    <row r="5972" spans="1:7">
      <c r="A5972">
        <v>1412</v>
      </c>
      <c r="B5972" t="s">
        <v>11516</v>
      </c>
      <c r="C5972" t="s">
        <v>11508</v>
      </c>
      <c r="D5972">
        <v>0.01</v>
      </c>
      <c r="E5972" t="s">
        <v>67</v>
      </c>
      <c r="F5972" t="s">
        <v>11432</v>
      </c>
      <c r="G5972">
        <v>2</v>
      </c>
    </row>
    <row r="5973" spans="1:7">
      <c r="A5973">
        <v>6754</v>
      </c>
      <c r="B5973" t="s">
        <v>8685</v>
      </c>
      <c r="C5973" t="s">
        <v>8671</v>
      </c>
      <c r="D5973">
        <v>0.7</v>
      </c>
      <c r="E5973" t="s">
        <v>166</v>
      </c>
      <c r="F5973" t="s">
        <v>8594</v>
      </c>
      <c r="G5973">
        <v>1</v>
      </c>
    </row>
    <row r="5974" spans="1:7">
      <c r="A5974">
        <v>1413</v>
      </c>
      <c r="B5974" t="s">
        <v>8685</v>
      </c>
      <c r="C5974" t="s">
        <v>8716</v>
      </c>
      <c r="D5974">
        <v>0.6</v>
      </c>
      <c r="E5974" t="s">
        <v>40</v>
      </c>
      <c r="F5974" t="s">
        <v>8594</v>
      </c>
      <c r="G5974">
        <v>1</v>
      </c>
    </row>
    <row r="5975" spans="1:7">
      <c r="A5975">
        <v>1473</v>
      </c>
      <c r="B5975" t="s">
        <v>7824</v>
      </c>
      <c r="C5975" t="s">
        <v>9430</v>
      </c>
      <c r="D5975">
        <v>0.01</v>
      </c>
      <c r="E5975" t="s">
        <v>49</v>
      </c>
      <c r="F5975" t="s">
        <v>9136</v>
      </c>
      <c r="G5975">
        <v>5</v>
      </c>
    </row>
    <row r="5976" spans="1:7">
      <c r="A5976">
        <v>6148</v>
      </c>
      <c r="B5976" t="s">
        <v>7824</v>
      </c>
      <c r="C5976" t="s">
        <v>18558</v>
      </c>
      <c r="D5976">
        <v>0.01</v>
      </c>
      <c r="E5976" t="s">
        <v>49</v>
      </c>
      <c r="F5976" t="s">
        <v>14771</v>
      </c>
      <c r="G5976">
        <v>5</v>
      </c>
    </row>
    <row r="5977" spans="1:7">
      <c r="A5977">
        <v>1518</v>
      </c>
      <c r="B5977" t="s">
        <v>11115</v>
      </c>
      <c r="C5977" t="s">
        <v>17300</v>
      </c>
      <c r="D5977">
        <v>0.01</v>
      </c>
      <c r="E5977" t="s">
        <v>67</v>
      </c>
      <c r="F5977" t="s">
        <v>15363</v>
      </c>
      <c r="G5977">
        <v>8</v>
      </c>
    </row>
    <row r="5978" spans="1:7">
      <c r="A5978">
        <v>1519</v>
      </c>
      <c r="B5978" t="s">
        <v>11115</v>
      </c>
      <c r="C5978" t="s">
        <v>11109</v>
      </c>
      <c r="D5978">
        <v>0.01</v>
      </c>
      <c r="E5978" t="s">
        <v>67</v>
      </c>
      <c r="F5978" t="s">
        <v>10870</v>
      </c>
      <c r="G5978">
        <v>8</v>
      </c>
    </row>
    <row r="5979" spans="1:7">
      <c r="A5979">
        <v>6474</v>
      </c>
      <c r="B5979" t="s">
        <v>3783</v>
      </c>
      <c r="C5979" t="s">
        <v>18485</v>
      </c>
      <c r="D5979">
        <v>0.01</v>
      </c>
      <c r="E5979" t="s">
        <v>49</v>
      </c>
      <c r="F5979" t="s">
        <v>14699</v>
      </c>
      <c r="G5979">
        <v>7</v>
      </c>
    </row>
    <row r="5980" spans="1:7">
      <c r="A5980">
        <v>6473</v>
      </c>
      <c r="B5980" t="s">
        <v>3783</v>
      </c>
      <c r="C5980" t="s">
        <v>4252</v>
      </c>
      <c r="D5980">
        <v>0.01</v>
      </c>
      <c r="E5980" t="s">
        <v>49</v>
      </c>
      <c r="F5980" t="s">
        <v>3381</v>
      </c>
      <c r="G5980">
        <v>7</v>
      </c>
    </row>
    <row r="5981" spans="1:7">
      <c r="A5981">
        <v>1624</v>
      </c>
      <c r="B5981" t="s">
        <v>10666</v>
      </c>
      <c r="C5981" t="s">
        <v>18410</v>
      </c>
      <c r="D5981">
        <v>0.01</v>
      </c>
      <c r="E5981" t="s">
        <v>49</v>
      </c>
      <c r="F5981" t="s">
        <v>13028</v>
      </c>
      <c r="G5981">
        <v>1</v>
      </c>
    </row>
    <row r="5982" spans="1:7">
      <c r="A5982">
        <v>1625</v>
      </c>
      <c r="B5982" t="s">
        <v>10666</v>
      </c>
      <c r="C5982" t="s">
        <v>10668</v>
      </c>
      <c r="D5982">
        <v>0.01</v>
      </c>
      <c r="E5982" t="s">
        <v>49</v>
      </c>
      <c r="F5982" t="s">
        <v>10625</v>
      </c>
      <c r="G5982">
        <v>1</v>
      </c>
    </row>
    <row r="5983" spans="1:7">
      <c r="A5983">
        <v>2138</v>
      </c>
      <c r="B5983" t="s">
        <v>9983</v>
      </c>
      <c r="C5983" t="s">
        <v>9975</v>
      </c>
      <c r="D5983">
        <v>0.01</v>
      </c>
      <c r="E5983" t="s">
        <v>166</v>
      </c>
      <c r="F5983" t="s">
        <v>9536</v>
      </c>
      <c r="G5983">
        <v>5</v>
      </c>
    </row>
    <row r="5984" spans="1:7">
      <c r="A5984">
        <v>2799</v>
      </c>
      <c r="B5984" t="s">
        <v>9111</v>
      </c>
      <c r="C5984" t="s">
        <v>9107</v>
      </c>
      <c r="D5984">
        <v>0.7</v>
      </c>
      <c r="E5984" t="s">
        <v>595</v>
      </c>
      <c r="F5984" t="s">
        <v>8594</v>
      </c>
      <c r="G5984">
        <v>7</v>
      </c>
    </row>
    <row r="5985" spans="1:7">
      <c r="A5985">
        <v>2800</v>
      </c>
      <c r="B5985" t="s">
        <v>9111</v>
      </c>
      <c r="C5985" t="s">
        <v>411</v>
      </c>
      <c r="D5985">
        <v>0.6</v>
      </c>
      <c r="E5985" t="s">
        <v>89</v>
      </c>
      <c r="F5985" t="s">
        <v>68</v>
      </c>
      <c r="G5985">
        <v>3</v>
      </c>
    </row>
    <row r="5986" spans="1:7">
      <c r="A5986">
        <v>2798</v>
      </c>
      <c r="B5986" t="s">
        <v>9111</v>
      </c>
      <c r="C5986" t="s">
        <v>16323</v>
      </c>
      <c r="D5986">
        <v>0.8</v>
      </c>
      <c r="E5986" t="s">
        <v>14699</v>
      </c>
      <c r="F5986" t="s">
        <v>6576</v>
      </c>
      <c r="G5986">
        <v>7</v>
      </c>
    </row>
    <row r="5987" spans="1:7">
      <c r="A5987">
        <v>5183</v>
      </c>
      <c r="B5987" t="s">
        <v>3484</v>
      </c>
      <c r="C5987" t="s">
        <v>3462</v>
      </c>
      <c r="D5987">
        <v>0.01</v>
      </c>
      <c r="E5987" t="s">
        <v>49</v>
      </c>
      <c r="F5987" t="s">
        <v>3381</v>
      </c>
      <c r="G5987">
        <v>1</v>
      </c>
    </row>
    <row r="5988" spans="1:7">
      <c r="A5988">
        <v>1414</v>
      </c>
      <c r="B5988" t="s">
        <v>2064</v>
      </c>
      <c r="C5988" t="s">
        <v>11731</v>
      </c>
      <c r="D5988">
        <v>0.01</v>
      </c>
      <c r="E5988" t="s">
        <v>67</v>
      </c>
      <c r="F5988" t="s">
        <v>11432</v>
      </c>
      <c r="G5988">
        <v>5</v>
      </c>
    </row>
    <row r="5989" spans="1:7">
      <c r="A5989">
        <v>6002</v>
      </c>
      <c r="B5989" t="s">
        <v>2064</v>
      </c>
      <c r="C5989" t="s">
        <v>1845</v>
      </c>
      <c r="D5989">
        <v>0.01</v>
      </c>
      <c r="E5989" t="s">
        <v>67</v>
      </c>
      <c r="F5989" t="s">
        <v>1778</v>
      </c>
      <c r="G5989">
        <v>2</v>
      </c>
    </row>
    <row r="5990" spans="1:7">
      <c r="A5990">
        <v>6003</v>
      </c>
      <c r="B5990" t="s">
        <v>2064</v>
      </c>
      <c r="C5990" t="s">
        <v>2058</v>
      </c>
      <c r="D5990">
        <v>0.8</v>
      </c>
      <c r="E5990" t="s">
        <v>67</v>
      </c>
      <c r="F5990" t="s">
        <v>1778</v>
      </c>
      <c r="G5990">
        <v>5</v>
      </c>
    </row>
    <row r="5991" spans="1:7">
      <c r="A5991">
        <v>6657</v>
      </c>
      <c r="B5991" t="s">
        <v>12975</v>
      </c>
      <c r="C5991" t="s">
        <v>12977</v>
      </c>
      <c r="D5991">
        <v>0.8</v>
      </c>
      <c r="E5991" t="s">
        <v>49</v>
      </c>
      <c r="F5991" t="s">
        <v>12660</v>
      </c>
      <c r="G5991">
        <v>7</v>
      </c>
    </row>
    <row r="5992" spans="1:7">
      <c r="A5992">
        <v>2139</v>
      </c>
      <c r="B5992" t="s">
        <v>12975</v>
      </c>
      <c r="C5992" t="s">
        <v>18424</v>
      </c>
      <c r="D5992">
        <v>0.1</v>
      </c>
      <c r="E5992" t="s">
        <v>49</v>
      </c>
      <c r="F5992" t="s">
        <v>12660</v>
      </c>
      <c r="G5992">
        <v>7</v>
      </c>
    </row>
    <row r="5993" spans="1:7">
      <c r="A5993">
        <v>3557</v>
      </c>
      <c r="B5993" t="s">
        <v>14518</v>
      </c>
      <c r="C5993" t="s">
        <v>12079</v>
      </c>
      <c r="D5993">
        <v>0.5</v>
      </c>
      <c r="F5993" t="s">
        <v>11921</v>
      </c>
      <c r="G5993">
        <v>3</v>
      </c>
    </row>
    <row r="5994" spans="1:7">
      <c r="A5994">
        <v>11795</v>
      </c>
      <c r="B5994" t="s">
        <v>14518</v>
      </c>
      <c r="C5994" t="s">
        <v>14520</v>
      </c>
      <c r="D5994">
        <v>0.8</v>
      </c>
      <c r="E5994" t="s">
        <v>203</v>
      </c>
      <c r="F5994" t="s">
        <v>14278</v>
      </c>
      <c r="G5994">
        <v>3</v>
      </c>
    </row>
    <row r="5995" spans="1:7">
      <c r="A5995">
        <v>593</v>
      </c>
      <c r="B5995" t="s">
        <v>14518</v>
      </c>
      <c r="C5995" t="s">
        <v>12088</v>
      </c>
      <c r="D5995">
        <v>0.6</v>
      </c>
      <c r="E5995" t="s">
        <v>40</v>
      </c>
      <c r="F5995" t="s">
        <v>11921</v>
      </c>
      <c r="G5995">
        <v>3</v>
      </c>
    </row>
    <row r="5996" spans="1:7">
      <c r="A5996">
        <v>6884</v>
      </c>
      <c r="B5996" t="s">
        <v>17893</v>
      </c>
      <c r="C5996" t="s">
        <v>8604</v>
      </c>
      <c r="D5996">
        <v>0.8</v>
      </c>
      <c r="E5996" t="s">
        <v>80</v>
      </c>
      <c r="F5996" t="s">
        <v>8594</v>
      </c>
      <c r="G5996">
        <v>1</v>
      </c>
    </row>
    <row r="5997" spans="1:7">
      <c r="A5997">
        <v>2140</v>
      </c>
      <c r="B5997" t="s">
        <v>13711</v>
      </c>
      <c r="C5997" t="s">
        <v>13702</v>
      </c>
      <c r="D5997">
        <v>0.8</v>
      </c>
      <c r="E5997" t="s">
        <v>49</v>
      </c>
      <c r="F5997" t="s">
        <v>13121</v>
      </c>
      <c r="G5997">
        <v>3</v>
      </c>
    </row>
    <row r="5998" spans="1:7">
      <c r="A5998">
        <v>3157</v>
      </c>
      <c r="B5998" t="s">
        <v>13673</v>
      </c>
      <c r="C5998" t="s">
        <v>13674</v>
      </c>
      <c r="D5998">
        <v>0.8</v>
      </c>
      <c r="E5998" t="s">
        <v>107</v>
      </c>
      <c r="F5998" t="s">
        <v>13121</v>
      </c>
      <c r="G5998">
        <v>3</v>
      </c>
    </row>
    <row r="5999" spans="1:7">
      <c r="A5999">
        <v>1111</v>
      </c>
      <c r="B5999" t="s">
        <v>9420</v>
      </c>
      <c r="C5999" t="s">
        <v>9421</v>
      </c>
      <c r="D5999">
        <v>0.01</v>
      </c>
      <c r="E5999" t="s">
        <v>107</v>
      </c>
      <c r="F5999" t="s">
        <v>9136</v>
      </c>
      <c r="G5999">
        <v>5</v>
      </c>
    </row>
    <row r="6000" spans="1:7">
      <c r="A6000">
        <v>5775</v>
      </c>
      <c r="B6000" t="s">
        <v>9580</v>
      </c>
      <c r="C6000" t="s">
        <v>9576</v>
      </c>
      <c r="D6000">
        <v>0.01</v>
      </c>
      <c r="E6000" t="s">
        <v>49</v>
      </c>
      <c r="F6000" t="s">
        <v>9536</v>
      </c>
      <c r="G6000">
        <v>1</v>
      </c>
    </row>
    <row r="6001" spans="1:7">
      <c r="A6001">
        <v>2141</v>
      </c>
      <c r="B6001" t="s">
        <v>14631</v>
      </c>
      <c r="C6001" t="s">
        <v>17334</v>
      </c>
      <c r="D6001">
        <v>0.01</v>
      </c>
      <c r="E6001" t="s">
        <v>89</v>
      </c>
      <c r="F6001" t="s">
        <v>12660</v>
      </c>
      <c r="G6001">
        <v>6</v>
      </c>
    </row>
    <row r="6002" spans="1:7">
      <c r="A6002">
        <v>2142</v>
      </c>
      <c r="B6002" t="s">
        <v>14631</v>
      </c>
      <c r="C6002" t="s">
        <v>17335</v>
      </c>
      <c r="D6002">
        <v>0.01</v>
      </c>
      <c r="E6002" t="s">
        <v>80</v>
      </c>
      <c r="F6002" t="s">
        <v>14278</v>
      </c>
      <c r="G6002">
        <v>6</v>
      </c>
    </row>
    <row r="6003" spans="1:7">
      <c r="A6003">
        <v>2801</v>
      </c>
      <c r="B6003" t="s">
        <v>13949</v>
      </c>
      <c r="C6003" t="s">
        <v>12928</v>
      </c>
      <c r="D6003">
        <v>0.01</v>
      </c>
      <c r="F6003" t="s">
        <v>12660</v>
      </c>
      <c r="G6003">
        <v>5</v>
      </c>
    </row>
    <row r="6004" spans="1:7">
      <c r="A6004">
        <v>3558</v>
      </c>
      <c r="B6004" t="s">
        <v>7481</v>
      </c>
      <c r="C6004" t="s">
        <v>16625</v>
      </c>
      <c r="D6004">
        <v>0.01</v>
      </c>
      <c r="F6004" t="s">
        <v>15396</v>
      </c>
      <c r="G6004">
        <v>2</v>
      </c>
    </row>
    <row r="6005" spans="1:7">
      <c r="A6005">
        <v>3559</v>
      </c>
      <c r="B6005" t="s">
        <v>7481</v>
      </c>
      <c r="C6005" t="s">
        <v>17894</v>
      </c>
      <c r="D6005">
        <v>0.01</v>
      </c>
      <c r="F6005" t="s">
        <v>15103</v>
      </c>
      <c r="G6005">
        <v>2</v>
      </c>
    </row>
    <row r="6006" spans="1:7">
      <c r="A6006">
        <v>3996</v>
      </c>
      <c r="B6006" t="s">
        <v>8137</v>
      </c>
      <c r="C6006" t="s">
        <v>4604</v>
      </c>
      <c r="D6006">
        <v>0.1</v>
      </c>
      <c r="E6006" t="s">
        <v>49</v>
      </c>
      <c r="F6006" t="s">
        <v>4512</v>
      </c>
      <c r="G6006">
        <v>1</v>
      </c>
    </row>
    <row r="6007" spans="1:7">
      <c r="A6007">
        <v>4804</v>
      </c>
      <c r="B6007" t="s">
        <v>14632</v>
      </c>
      <c r="C6007" t="s">
        <v>17335</v>
      </c>
      <c r="D6007">
        <v>0.05</v>
      </c>
      <c r="E6007" t="s">
        <v>80</v>
      </c>
      <c r="F6007" t="s">
        <v>14278</v>
      </c>
      <c r="G6007">
        <v>6</v>
      </c>
    </row>
    <row r="6008" spans="1:7">
      <c r="A6008">
        <v>4803</v>
      </c>
      <c r="B6008" t="s">
        <v>14632</v>
      </c>
      <c r="C6008" t="s">
        <v>17895</v>
      </c>
      <c r="D6008">
        <v>0.01</v>
      </c>
      <c r="E6008" t="s">
        <v>80</v>
      </c>
      <c r="F6008" t="s">
        <v>12660</v>
      </c>
      <c r="G6008">
        <v>6</v>
      </c>
    </row>
    <row r="6009" spans="1:7">
      <c r="A6009">
        <v>11306</v>
      </c>
      <c r="B6009" t="s">
        <v>14632</v>
      </c>
      <c r="C6009" t="s">
        <v>16296</v>
      </c>
      <c r="D6009">
        <v>0.1</v>
      </c>
      <c r="E6009" t="s">
        <v>80</v>
      </c>
      <c r="F6009" t="s">
        <v>12660</v>
      </c>
      <c r="G6009">
        <v>7</v>
      </c>
    </row>
    <row r="6010" spans="1:7">
      <c r="A6010">
        <v>6677</v>
      </c>
      <c r="B6010" t="s">
        <v>13532</v>
      </c>
      <c r="C6010" t="s">
        <v>17896</v>
      </c>
      <c r="D6010">
        <v>0.5</v>
      </c>
      <c r="E6010" t="s">
        <v>595</v>
      </c>
      <c r="F6010" t="s">
        <v>15363</v>
      </c>
      <c r="G6010">
        <v>4</v>
      </c>
    </row>
    <row r="6011" spans="1:7">
      <c r="A6011">
        <v>5184</v>
      </c>
      <c r="B6011" t="s">
        <v>13532</v>
      </c>
      <c r="C6011" t="s">
        <v>7221</v>
      </c>
      <c r="D6011">
        <v>0.6</v>
      </c>
      <c r="E6011" t="s">
        <v>203</v>
      </c>
      <c r="F6011" t="s">
        <v>6576</v>
      </c>
      <c r="G6011">
        <v>7</v>
      </c>
    </row>
    <row r="6012" spans="1:7">
      <c r="A6012">
        <v>6573</v>
      </c>
      <c r="B6012" t="s">
        <v>13532</v>
      </c>
      <c r="C6012" t="s">
        <v>12784</v>
      </c>
      <c r="D6012">
        <v>0.8</v>
      </c>
      <c r="F6012" t="s">
        <v>12660</v>
      </c>
      <c r="G6012">
        <v>2</v>
      </c>
    </row>
    <row r="6013" spans="1:7">
      <c r="A6013">
        <v>11780</v>
      </c>
      <c r="B6013" t="s">
        <v>13532</v>
      </c>
      <c r="C6013" t="s">
        <v>12928</v>
      </c>
      <c r="D6013">
        <v>0.7</v>
      </c>
      <c r="F6013" t="s">
        <v>12660</v>
      </c>
      <c r="G6013">
        <v>5</v>
      </c>
    </row>
    <row r="6014" spans="1:7">
      <c r="A6014">
        <v>11781</v>
      </c>
      <c r="B6014" t="s">
        <v>13532</v>
      </c>
      <c r="C6014" t="s">
        <v>16474</v>
      </c>
      <c r="D6014">
        <v>0.7</v>
      </c>
      <c r="F6014" t="s">
        <v>12660</v>
      </c>
      <c r="G6014">
        <v>7</v>
      </c>
    </row>
    <row r="6015" spans="1:7">
      <c r="A6015">
        <v>5776</v>
      </c>
      <c r="B6015" t="s">
        <v>4957</v>
      </c>
      <c r="C6015" t="s">
        <v>4704</v>
      </c>
      <c r="D6015">
        <v>0.8</v>
      </c>
      <c r="E6015" t="s">
        <v>203</v>
      </c>
      <c r="F6015" t="s">
        <v>4512</v>
      </c>
      <c r="G6015">
        <v>1</v>
      </c>
    </row>
    <row r="6016" spans="1:7">
      <c r="A6016">
        <v>5777</v>
      </c>
      <c r="B6016" t="s">
        <v>4957</v>
      </c>
      <c r="C6016" t="s">
        <v>4954</v>
      </c>
      <c r="D6016">
        <v>0.01</v>
      </c>
      <c r="E6016" t="s">
        <v>203</v>
      </c>
      <c r="F6016" t="s">
        <v>4512</v>
      </c>
      <c r="G6016">
        <v>3</v>
      </c>
    </row>
    <row r="6017" spans="1:7">
      <c r="A6017">
        <v>6835</v>
      </c>
      <c r="B6017" t="s">
        <v>13399</v>
      </c>
      <c r="C6017" t="s">
        <v>17240</v>
      </c>
      <c r="D6017">
        <v>0.5</v>
      </c>
      <c r="E6017" t="s">
        <v>595</v>
      </c>
      <c r="F6017" t="s">
        <v>15331</v>
      </c>
      <c r="G6017">
        <v>8</v>
      </c>
    </row>
    <row r="6018" spans="1:7">
      <c r="A6018">
        <v>6836</v>
      </c>
      <c r="B6018" t="s">
        <v>13399</v>
      </c>
      <c r="C6018" t="s">
        <v>13387</v>
      </c>
      <c r="D6018">
        <v>0.6</v>
      </c>
      <c r="E6018" t="s">
        <v>80</v>
      </c>
      <c r="F6018" t="s">
        <v>13121</v>
      </c>
      <c r="G6018">
        <v>2</v>
      </c>
    </row>
    <row r="6019" spans="1:7">
      <c r="A6019">
        <v>6004</v>
      </c>
      <c r="B6019" t="s">
        <v>13399</v>
      </c>
      <c r="C6019" t="s">
        <v>17693</v>
      </c>
      <c r="D6019">
        <v>0.01</v>
      </c>
      <c r="E6019" t="s">
        <v>80</v>
      </c>
      <c r="F6019" t="s">
        <v>13121</v>
      </c>
      <c r="G6019">
        <v>2</v>
      </c>
    </row>
    <row r="6020" spans="1:7">
      <c r="A6020">
        <v>6834</v>
      </c>
      <c r="B6020" t="s">
        <v>13399</v>
      </c>
      <c r="C6020" t="s">
        <v>16101</v>
      </c>
      <c r="D6020">
        <v>0.8</v>
      </c>
      <c r="E6020" t="s">
        <v>80</v>
      </c>
      <c r="F6020" t="s">
        <v>12660</v>
      </c>
      <c r="G6020">
        <v>2</v>
      </c>
    </row>
    <row r="6021" spans="1:7">
      <c r="A6021">
        <v>6150</v>
      </c>
      <c r="B6021" t="s">
        <v>14626</v>
      </c>
      <c r="C6021" t="s">
        <v>14627</v>
      </c>
      <c r="D6021">
        <v>0.8</v>
      </c>
      <c r="E6021" t="s">
        <v>80</v>
      </c>
      <c r="F6021" t="s">
        <v>14278</v>
      </c>
      <c r="G6021">
        <v>7</v>
      </c>
    </row>
    <row r="6022" spans="1:7">
      <c r="A6022">
        <v>6149</v>
      </c>
      <c r="B6022" t="s">
        <v>14626</v>
      </c>
      <c r="C6022" t="s">
        <v>16296</v>
      </c>
      <c r="D6022">
        <v>0.1</v>
      </c>
      <c r="E6022" t="s">
        <v>80</v>
      </c>
      <c r="F6022" t="s">
        <v>12660</v>
      </c>
      <c r="G6022">
        <v>7</v>
      </c>
    </row>
    <row r="6023" spans="1:7">
      <c r="A6023">
        <v>2143</v>
      </c>
      <c r="B6023" t="s">
        <v>1731</v>
      </c>
      <c r="C6023" t="s">
        <v>1732</v>
      </c>
      <c r="D6023">
        <v>0.8</v>
      </c>
      <c r="E6023" t="s">
        <v>166</v>
      </c>
      <c r="F6023" t="s">
        <v>1331</v>
      </c>
      <c r="G6023">
        <v>8</v>
      </c>
    </row>
    <row r="6024" spans="1:7">
      <c r="A6024">
        <v>2144</v>
      </c>
      <c r="B6024" t="s">
        <v>1731</v>
      </c>
      <c r="C6024" t="s">
        <v>18456</v>
      </c>
      <c r="D6024">
        <v>0.6</v>
      </c>
      <c r="E6024" t="s">
        <v>49</v>
      </c>
      <c r="F6024" t="s">
        <v>15369</v>
      </c>
      <c r="G6024">
        <v>8</v>
      </c>
    </row>
    <row r="6025" spans="1:7">
      <c r="A6025">
        <v>6572</v>
      </c>
      <c r="B6025" t="s">
        <v>12218</v>
      </c>
      <c r="C6025" t="s">
        <v>12219</v>
      </c>
      <c r="D6025">
        <v>0.8</v>
      </c>
      <c r="E6025" t="s">
        <v>166</v>
      </c>
      <c r="F6025" t="s">
        <v>12156</v>
      </c>
      <c r="G6025">
        <v>2</v>
      </c>
    </row>
    <row r="6026" spans="1:7">
      <c r="A6026">
        <v>3560</v>
      </c>
      <c r="B6026" t="s">
        <v>14180</v>
      </c>
      <c r="C6026" t="s">
        <v>18517</v>
      </c>
      <c r="D6026">
        <v>0.01</v>
      </c>
      <c r="E6026" t="s">
        <v>49</v>
      </c>
      <c r="F6026" t="s">
        <v>13121</v>
      </c>
      <c r="G6026">
        <v>6</v>
      </c>
    </row>
    <row r="6027" spans="1:7">
      <c r="A6027">
        <v>3561</v>
      </c>
      <c r="B6027" t="s">
        <v>14180</v>
      </c>
      <c r="C6027" t="s">
        <v>18559</v>
      </c>
      <c r="D6027">
        <v>0.01</v>
      </c>
      <c r="E6027" t="s">
        <v>49</v>
      </c>
      <c r="F6027" t="s">
        <v>14590</v>
      </c>
      <c r="G6027">
        <v>6</v>
      </c>
    </row>
    <row r="6028" spans="1:7">
      <c r="A6028">
        <v>11307</v>
      </c>
      <c r="B6028" t="s">
        <v>14180</v>
      </c>
      <c r="C6028" t="s">
        <v>18560</v>
      </c>
      <c r="D6028">
        <v>0.1</v>
      </c>
      <c r="E6028" t="s">
        <v>49</v>
      </c>
      <c r="F6028" t="s">
        <v>14590</v>
      </c>
      <c r="G6028">
        <v>7</v>
      </c>
    </row>
    <row r="6029" spans="1:7">
      <c r="A6029">
        <v>4427</v>
      </c>
      <c r="B6029" t="s">
        <v>13263</v>
      </c>
      <c r="C6029" t="s">
        <v>17029</v>
      </c>
      <c r="D6029">
        <v>0.01</v>
      </c>
      <c r="E6029" t="s">
        <v>166</v>
      </c>
      <c r="F6029" t="s">
        <v>13121</v>
      </c>
      <c r="G6029">
        <v>1</v>
      </c>
    </row>
    <row r="6030" spans="1:7">
      <c r="A6030">
        <v>6888</v>
      </c>
      <c r="B6030" t="s">
        <v>13263</v>
      </c>
      <c r="C6030" t="s">
        <v>6662</v>
      </c>
      <c r="D6030">
        <v>0.6</v>
      </c>
      <c r="E6030" t="s">
        <v>166</v>
      </c>
      <c r="F6030" t="s">
        <v>6576</v>
      </c>
      <c r="G6030">
        <v>1</v>
      </c>
    </row>
    <row r="6031" spans="1:7">
      <c r="A6031">
        <v>6887</v>
      </c>
      <c r="B6031" t="s">
        <v>13263</v>
      </c>
      <c r="C6031" t="s">
        <v>12706</v>
      </c>
      <c r="D6031">
        <v>0.8</v>
      </c>
      <c r="E6031" t="s">
        <v>166</v>
      </c>
      <c r="F6031" t="s">
        <v>12660</v>
      </c>
      <c r="G6031">
        <v>1</v>
      </c>
    </row>
    <row r="6032" spans="1:7">
      <c r="A6032">
        <v>4426</v>
      </c>
      <c r="B6032" t="s">
        <v>13263</v>
      </c>
      <c r="C6032" t="s">
        <v>18536</v>
      </c>
      <c r="D6032">
        <v>0.01</v>
      </c>
      <c r="E6032" t="s">
        <v>40</v>
      </c>
      <c r="F6032" t="s">
        <v>13121</v>
      </c>
      <c r="G6032">
        <v>1</v>
      </c>
    </row>
    <row r="6033" spans="1:7">
      <c r="A6033">
        <v>11308</v>
      </c>
      <c r="B6033" t="s">
        <v>13263</v>
      </c>
      <c r="C6033" t="s">
        <v>18502</v>
      </c>
      <c r="D6033">
        <v>0.1</v>
      </c>
      <c r="E6033" t="s">
        <v>40</v>
      </c>
      <c r="F6033" t="s">
        <v>12660</v>
      </c>
      <c r="G6033">
        <v>1</v>
      </c>
    </row>
    <row r="6034" spans="1:7">
      <c r="A6034">
        <v>5506</v>
      </c>
      <c r="B6034" t="s">
        <v>6937</v>
      </c>
      <c r="C6034" t="s">
        <v>6934</v>
      </c>
      <c r="D6034">
        <v>0.01</v>
      </c>
      <c r="E6034" t="s">
        <v>123</v>
      </c>
      <c r="F6034" t="s">
        <v>6576</v>
      </c>
      <c r="G6034">
        <v>3</v>
      </c>
    </row>
    <row r="6035" spans="1:7">
      <c r="A6035">
        <v>7198</v>
      </c>
      <c r="B6035" t="s">
        <v>374</v>
      </c>
      <c r="C6035" t="s">
        <v>6111</v>
      </c>
      <c r="D6035">
        <v>0.8</v>
      </c>
      <c r="E6035" t="s">
        <v>40</v>
      </c>
      <c r="F6035" t="s">
        <v>5790</v>
      </c>
      <c r="G6035">
        <v>3</v>
      </c>
    </row>
    <row r="6036" spans="1:7">
      <c r="A6036">
        <v>4428</v>
      </c>
      <c r="B6036" t="s">
        <v>458</v>
      </c>
      <c r="C6036" t="s">
        <v>459</v>
      </c>
      <c r="D6036">
        <v>0.01</v>
      </c>
      <c r="E6036" t="s">
        <v>166</v>
      </c>
      <c r="F6036" t="s">
        <v>68</v>
      </c>
      <c r="G6036">
        <v>3</v>
      </c>
    </row>
    <row r="6037" spans="1:7">
      <c r="A6037">
        <v>5185</v>
      </c>
      <c r="B6037" t="s">
        <v>12803</v>
      </c>
      <c r="C6037" t="s">
        <v>12789</v>
      </c>
      <c r="D6037">
        <v>0.8</v>
      </c>
      <c r="E6037" t="s">
        <v>354</v>
      </c>
      <c r="F6037" t="s">
        <v>12660</v>
      </c>
      <c r="G6037">
        <v>2</v>
      </c>
    </row>
    <row r="6038" spans="1:7">
      <c r="A6038">
        <v>2145</v>
      </c>
      <c r="B6038" t="s">
        <v>14310</v>
      </c>
      <c r="C6038" t="s">
        <v>14312</v>
      </c>
      <c r="D6038">
        <v>0.8</v>
      </c>
      <c r="E6038" t="s">
        <v>49</v>
      </c>
      <c r="F6038" t="s">
        <v>14278</v>
      </c>
      <c r="G6038">
        <v>1</v>
      </c>
    </row>
    <row r="6039" spans="1:7">
      <c r="A6039">
        <v>594</v>
      </c>
      <c r="B6039" t="s">
        <v>2989</v>
      </c>
      <c r="C6039" t="s">
        <v>2984</v>
      </c>
      <c r="D6039">
        <v>0.01</v>
      </c>
      <c r="E6039" t="s">
        <v>74</v>
      </c>
      <c r="F6039" t="s">
        <v>2900</v>
      </c>
      <c r="G6039">
        <v>2</v>
      </c>
    </row>
    <row r="6040" spans="1:7">
      <c r="A6040">
        <v>595</v>
      </c>
      <c r="B6040" t="s">
        <v>4187</v>
      </c>
      <c r="C6040" t="s">
        <v>11393</v>
      </c>
      <c r="D6040">
        <v>0.1</v>
      </c>
      <c r="E6040" t="s">
        <v>203</v>
      </c>
      <c r="F6040" t="s">
        <v>11295</v>
      </c>
      <c r="G6040">
        <v>5</v>
      </c>
    </row>
    <row r="6041" spans="1:7">
      <c r="A6041">
        <v>3562</v>
      </c>
      <c r="B6041" t="s">
        <v>3726</v>
      </c>
      <c r="C6041" t="s">
        <v>3701</v>
      </c>
      <c r="D6041">
        <v>0.01</v>
      </c>
      <c r="E6041" t="s">
        <v>203</v>
      </c>
      <c r="F6041" t="s">
        <v>3381</v>
      </c>
      <c r="G6041">
        <v>2</v>
      </c>
    </row>
    <row r="6042" spans="1:7">
      <c r="A6042">
        <v>3564</v>
      </c>
      <c r="B6042" t="s">
        <v>5787</v>
      </c>
      <c r="C6042" t="s">
        <v>5789</v>
      </c>
      <c r="D6042">
        <v>0.01</v>
      </c>
      <c r="E6042" t="s">
        <v>74</v>
      </c>
      <c r="F6042" t="s">
        <v>5790</v>
      </c>
      <c r="G6042">
        <v>1</v>
      </c>
    </row>
    <row r="6043" spans="1:7">
      <c r="A6043">
        <v>3563</v>
      </c>
      <c r="B6043" t="s">
        <v>5787</v>
      </c>
      <c r="C6043" t="s">
        <v>17175</v>
      </c>
      <c r="D6043">
        <v>0.01</v>
      </c>
      <c r="E6043" t="s">
        <v>74</v>
      </c>
      <c r="F6043" t="s">
        <v>14655</v>
      </c>
      <c r="G6043">
        <v>1</v>
      </c>
    </row>
    <row r="6044" spans="1:7">
      <c r="A6044">
        <v>3565</v>
      </c>
      <c r="B6044" t="s">
        <v>5787</v>
      </c>
      <c r="C6044" t="s">
        <v>6143</v>
      </c>
      <c r="D6044">
        <v>0.01</v>
      </c>
      <c r="E6044" t="s">
        <v>74</v>
      </c>
      <c r="F6044" t="s">
        <v>6139</v>
      </c>
      <c r="G6044">
        <v>4</v>
      </c>
    </row>
    <row r="6045" spans="1:7">
      <c r="A6045">
        <v>7159</v>
      </c>
      <c r="B6045" t="s">
        <v>16055</v>
      </c>
      <c r="C6045" t="s">
        <v>8536</v>
      </c>
      <c r="D6045">
        <v>0.8</v>
      </c>
      <c r="E6045" t="s">
        <v>107</v>
      </c>
      <c r="F6045" t="s">
        <v>8277</v>
      </c>
      <c r="G6045">
        <v>8</v>
      </c>
    </row>
    <row r="6046" spans="1:7">
      <c r="A6046">
        <v>724</v>
      </c>
      <c r="B6046" t="s">
        <v>9090</v>
      </c>
      <c r="C6046" t="s">
        <v>9482</v>
      </c>
      <c r="D6046">
        <v>0.01</v>
      </c>
      <c r="E6046" t="s">
        <v>107</v>
      </c>
      <c r="F6046" t="s">
        <v>9136</v>
      </c>
      <c r="G6046">
        <v>7</v>
      </c>
    </row>
    <row r="6047" spans="1:7">
      <c r="A6047">
        <v>3997</v>
      </c>
      <c r="B6047" t="s">
        <v>9090</v>
      </c>
      <c r="C6047" t="s">
        <v>16723</v>
      </c>
      <c r="D6047">
        <v>0.01</v>
      </c>
      <c r="E6047" t="s">
        <v>107</v>
      </c>
      <c r="F6047" t="s">
        <v>8594</v>
      </c>
      <c r="G6047">
        <v>6</v>
      </c>
    </row>
    <row r="6048" spans="1:7">
      <c r="A6048">
        <v>3998</v>
      </c>
      <c r="B6048" t="s">
        <v>5612</v>
      </c>
      <c r="C6048" t="s">
        <v>5608</v>
      </c>
      <c r="D6048">
        <v>0.01</v>
      </c>
      <c r="E6048" t="s">
        <v>74</v>
      </c>
      <c r="F6048" t="s">
        <v>4963</v>
      </c>
      <c r="G6048">
        <v>8</v>
      </c>
    </row>
    <row r="6049" spans="1:7">
      <c r="A6049">
        <v>3999</v>
      </c>
      <c r="B6049" t="s">
        <v>1571</v>
      </c>
      <c r="C6049" t="s">
        <v>1563</v>
      </c>
      <c r="D6049">
        <v>0.8</v>
      </c>
      <c r="E6049" t="s">
        <v>203</v>
      </c>
      <c r="F6049" t="s">
        <v>41</v>
      </c>
      <c r="G6049">
        <v>5</v>
      </c>
    </row>
    <row r="6050" spans="1:7">
      <c r="A6050">
        <v>7189</v>
      </c>
      <c r="B6050" t="s">
        <v>8782</v>
      </c>
      <c r="C6050" t="s">
        <v>8777</v>
      </c>
      <c r="D6050">
        <v>0.8</v>
      </c>
      <c r="E6050" t="s">
        <v>89</v>
      </c>
      <c r="F6050" t="s">
        <v>8594</v>
      </c>
      <c r="G6050">
        <v>2</v>
      </c>
    </row>
    <row r="6051" spans="1:7">
      <c r="A6051">
        <v>4000</v>
      </c>
      <c r="B6051" t="s">
        <v>6384</v>
      </c>
      <c r="C6051" t="s">
        <v>6340</v>
      </c>
      <c r="D6051">
        <v>0.01</v>
      </c>
      <c r="E6051" t="s">
        <v>166</v>
      </c>
      <c r="F6051" t="s">
        <v>5790</v>
      </c>
      <c r="G6051">
        <v>5</v>
      </c>
    </row>
    <row r="6052" spans="1:7">
      <c r="A6052">
        <v>4001</v>
      </c>
      <c r="B6052" t="s">
        <v>6384</v>
      </c>
      <c r="C6052" t="s">
        <v>694</v>
      </c>
      <c r="D6052">
        <v>0.1</v>
      </c>
      <c r="E6052" t="s">
        <v>49</v>
      </c>
      <c r="F6052" t="s">
        <v>68</v>
      </c>
      <c r="G6052">
        <v>5</v>
      </c>
    </row>
    <row r="6053" spans="1:7">
      <c r="A6053">
        <v>725</v>
      </c>
      <c r="B6053" t="s">
        <v>17899</v>
      </c>
      <c r="C6053" t="s">
        <v>16163</v>
      </c>
      <c r="D6053">
        <v>0.01</v>
      </c>
      <c r="E6053" t="s">
        <v>80</v>
      </c>
      <c r="F6053" t="s">
        <v>15363</v>
      </c>
      <c r="G6053">
        <v>4</v>
      </c>
    </row>
    <row r="6054" spans="1:7">
      <c r="A6054">
        <v>4805</v>
      </c>
      <c r="B6054" t="s">
        <v>4806</v>
      </c>
      <c r="C6054" t="s">
        <v>4794</v>
      </c>
      <c r="D6054">
        <v>0.01</v>
      </c>
      <c r="E6054" t="s">
        <v>135</v>
      </c>
      <c r="F6054" t="s">
        <v>4512</v>
      </c>
      <c r="G6054">
        <v>2</v>
      </c>
    </row>
    <row r="6055" spans="1:7">
      <c r="A6055">
        <v>1112</v>
      </c>
      <c r="B6055" t="s">
        <v>4844</v>
      </c>
      <c r="C6055" t="s">
        <v>17900</v>
      </c>
      <c r="D6055">
        <v>0.01</v>
      </c>
      <c r="E6055" t="s">
        <v>354</v>
      </c>
      <c r="F6055" t="s">
        <v>11295</v>
      </c>
      <c r="G6055">
        <v>2</v>
      </c>
    </row>
    <row r="6056" spans="1:7">
      <c r="A6056">
        <v>5779</v>
      </c>
      <c r="B6056" t="s">
        <v>17901</v>
      </c>
      <c r="C6056" t="s">
        <v>18372</v>
      </c>
      <c r="D6056">
        <v>0.01</v>
      </c>
      <c r="E6056" t="s">
        <v>40</v>
      </c>
      <c r="F6056" t="s">
        <v>14699</v>
      </c>
      <c r="G6056">
        <v>1</v>
      </c>
    </row>
    <row r="6057" spans="1:7">
      <c r="A6057">
        <v>5778</v>
      </c>
      <c r="B6057" t="s">
        <v>17901</v>
      </c>
      <c r="C6057" t="s">
        <v>3516</v>
      </c>
      <c r="D6057">
        <v>0.01</v>
      </c>
      <c r="E6057" t="s">
        <v>40</v>
      </c>
      <c r="F6057" t="s">
        <v>3381</v>
      </c>
      <c r="G6057">
        <v>1</v>
      </c>
    </row>
    <row r="6058" spans="1:7">
      <c r="A6058">
        <v>6005</v>
      </c>
      <c r="B6058" t="s">
        <v>9018</v>
      </c>
      <c r="C6058" t="s">
        <v>9012</v>
      </c>
      <c r="D6058">
        <v>0.01</v>
      </c>
      <c r="E6058" t="s">
        <v>49</v>
      </c>
      <c r="F6058" t="s">
        <v>8594</v>
      </c>
      <c r="G6058">
        <v>5</v>
      </c>
    </row>
    <row r="6059" spans="1:7">
      <c r="A6059">
        <v>1553</v>
      </c>
      <c r="B6059" t="s">
        <v>11067</v>
      </c>
      <c r="C6059" t="s">
        <v>11063</v>
      </c>
      <c r="D6059">
        <v>0.01</v>
      </c>
      <c r="E6059" t="s">
        <v>67</v>
      </c>
      <c r="F6059" t="s">
        <v>10625</v>
      </c>
      <c r="G6059">
        <v>7</v>
      </c>
    </row>
    <row r="6060" spans="1:7">
      <c r="A6060">
        <v>7160</v>
      </c>
      <c r="B6060" t="s">
        <v>16056</v>
      </c>
      <c r="C6060" t="s">
        <v>6991</v>
      </c>
      <c r="D6060">
        <v>0.8</v>
      </c>
      <c r="E6060" t="s">
        <v>67</v>
      </c>
      <c r="F6060" t="s">
        <v>6576</v>
      </c>
      <c r="G6060">
        <v>5</v>
      </c>
    </row>
    <row r="6061" spans="1:7">
      <c r="A6061">
        <v>2146</v>
      </c>
      <c r="B6061" t="s">
        <v>9737</v>
      </c>
      <c r="C6061" t="s">
        <v>405</v>
      </c>
      <c r="D6061">
        <v>0.01</v>
      </c>
      <c r="E6061" t="s">
        <v>80</v>
      </c>
      <c r="F6061" t="s">
        <v>68</v>
      </c>
      <c r="G6061">
        <v>3</v>
      </c>
    </row>
    <row r="6062" spans="1:7">
      <c r="A6062">
        <v>2420</v>
      </c>
      <c r="B6062" t="s">
        <v>10436</v>
      </c>
      <c r="C6062" t="s">
        <v>10437</v>
      </c>
      <c r="D6062">
        <v>0.1</v>
      </c>
      <c r="E6062" t="s">
        <v>67</v>
      </c>
      <c r="F6062" t="s">
        <v>10160</v>
      </c>
      <c r="G6062">
        <v>5</v>
      </c>
    </row>
    <row r="6063" spans="1:7">
      <c r="A6063">
        <v>2421</v>
      </c>
      <c r="B6063" t="s">
        <v>10436</v>
      </c>
      <c r="C6063" t="s">
        <v>8395</v>
      </c>
      <c r="D6063">
        <v>0.8</v>
      </c>
      <c r="E6063" t="s">
        <v>67</v>
      </c>
      <c r="F6063" t="s">
        <v>8093</v>
      </c>
      <c r="G6063">
        <v>5</v>
      </c>
    </row>
    <row r="6064" spans="1:7">
      <c r="A6064">
        <v>1415</v>
      </c>
      <c r="B6064" t="s">
        <v>2917</v>
      </c>
      <c r="C6064" t="s">
        <v>2905</v>
      </c>
      <c r="D6064">
        <v>0.1</v>
      </c>
      <c r="E6064" t="s">
        <v>80</v>
      </c>
      <c r="F6064" t="s">
        <v>2900</v>
      </c>
      <c r="G6064">
        <v>1</v>
      </c>
    </row>
    <row r="6065" spans="1:7">
      <c r="A6065">
        <v>11309</v>
      </c>
      <c r="B6065" t="s">
        <v>5155</v>
      </c>
      <c r="C6065" t="s">
        <v>16813</v>
      </c>
      <c r="D6065">
        <v>0.1</v>
      </c>
      <c r="E6065" t="s">
        <v>166</v>
      </c>
      <c r="F6065" t="s">
        <v>4963</v>
      </c>
      <c r="G6065">
        <v>1</v>
      </c>
    </row>
    <row r="6066" spans="1:7">
      <c r="A6066">
        <v>2147</v>
      </c>
      <c r="B6066" t="s">
        <v>5155</v>
      </c>
      <c r="C6066" t="s">
        <v>5151</v>
      </c>
      <c r="D6066">
        <v>0.8</v>
      </c>
      <c r="E6066" t="s">
        <v>166</v>
      </c>
      <c r="F6066" t="s">
        <v>4963</v>
      </c>
      <c r="G6066">
        <v>4</v>
      </c>
    </row>
    <row r="6067" spans="1:7">
      <c r="A6067">
        <v>1637</v>
      </c>
      <c r="B6067" t="s">
        <v>11850</v>
      </c>
      <c r="C6067" t="s">
        <v>11846</v>
      </c>
      <c r="D6067">
        <v>0.1</v>
      </c>
      <c r="F6067" t="s">
        <v>11432</v>
      </c>
      <c r="G6067">
        <v>7</v>
      </c>
    </row>
    <row r="6068" spans="1:7">
      <c r="A6068">
        <v>148</v>
      </c>
      <c r="B6068" t="s">
        <v>14874</v>
      </c>
      <c r="C6068" t="s">
        <v>9516</v>
      </c>
      <c r="D6068">
        <v>0.01</v>
      </c>
      <c r="E6068" t="s">
        <v>595</v>
      </c>
      <c r="F6068" t="s">
        <v>9136</v>
      </c>
      <c r="G6068">
        <v>7</v>
      </c>
    </row>
    <row r="6069" spans="1:7">
      <c r="A6069">
        <v>2148</v>
      </c>
      <c r="B6069" t="s">
        <v>14874</v>
      </c>
      <c r="C6069" t="s">
        <v>17426</v>
      </c>
      <c r="D6069">
        <v>0.01</v>
      </c>
      <c r="E6069" t="s">
        <v>595</v>
      </c>
      <c r="F6069" t="s">
        <v>14771</v>
      </c>
      <c r="G6069">
        <v>7</v>
      </c>
    </row>
    <row r="6070" spans="1:7">
      <c r="A6070">
        <v>149</v>
      </c>
      <c r="B6070" t="s">
        <v>14874</v>
      </c>
      <c r="C6070" t="s">
        <v>17902</v>
      </c>
      <c r="D6070">
        <v>0.01</v>
      </c>
      <c r="E6070" t="s">
        <v>203</v>
      </c>
      <c r="F6070" t="s">
        <v>14748</v>
      </c>
      <c r="G6070">
        <v>7</v>
      </c>
    </row>
    <row r="6071" spans="1:7">
      <c r="A6071">
        <v>11310</v>
      </c>
      <c r="B6071" t="s">
        <v>14874</v>
      </c>
      <c r="C6071" t="s">
        <v>14875</v>
      </c>
      <c r="D6071">
        <v>0.1</v>
      </c>
      <c r="E6071" t="s">
        <v>14699</v>
      </c>
      <c r="F6071" t="s">
        <v>9136</v>
      </c>
      <c r="G6071">
        <v>7</v>
      </c>
    </row>
    <row r="6072" spans="1:7">
      <c r="A6072">
        <v>2422</v>
      </c>
      <c r="B6072" t="s">
        <v>1071</v>
      </c>
      <c r="C6072" t="s">
        <v>42</v>
      </c>
      <c r="D6072">
        <v>0.01</v>
      </c>
      <c r="E6072" t="s">
        <v>40</v>
      </c>
      <c r="F6072" t="s">
        <v>41</v>
      </c>
      <c r="G6072">
        <v>1</v>
      </c>
    </row>
    <row r="6073" spans="1:7">
      <c r="A6073">
        <v>2423</v>
      </c>
      <c r="B6073" t="s">
        <v>13993</v>
      </c>
      <c r="C6073" t="s">
        <v>17903</v>
      </c>
      <c r="D6073">
        <v>0.1</v>
      </c>
      <c r="F6073" t="s">
        <v>6576</v>
      </c>
      <c r="G6073">
        <v>7</v>
      </c>
    </row>
    <row r="6074" spans="1:7">
      <c r="A6074">
        <v>2424</v>
      </c>
      <c r="B6074" t="s">
        <v>13993</v>
      </c>
      <c r="C6074" t="s">
        <v>16474</v>
      </c>
      <c r="D6074">
        <v>0.01</v>
      </c>
      <c r="F6074" t="s">
        <v>12660</v>
      </c>
      <c r="G6074">
        <v>7</v>
      </c>
    </row>
    <row r="6075" spans="1:7">
      <c r="A6075">
        <v>224</v>
      </c>
      <c r="B6075" t="s">
        <v>4124</v>
      </c>
      <c r="C6075" t="s">
        <v>11383</v>
      </c>
      <c r="D6075">
        <v>0.01</v>
      </c>
      <c r="E6075" t="s">
        <v>354</v>
      </c>
      <c r="F6075" t="s">
        <v>11295</v>
      </c>
      <c r="G6075">
        <v>5</v>
      </c>
    </row>
    <row r="6076" spans="1:7">
      <c r="A6076">
        <v>2426</v>
      </c>
      <c r="B6076" t="s">
        <v>4124</v>
      </c>
      <c r="C6076" t="s">
        <v>4119</v>
      </c>
      <c r="D6076">
        <v>0.8</v>
      </c>
      <c r="E6076" t="s">
        <v>354</v>
      </c>
      <c r="F6076" t="s">
        <v>3381</v>
      </c>
      <c r="G6076">
        <v>5</v>
      </c>
    </row>
    <row r="6077" spans="1:7">
      <c r="A6077">
        <v>2425</v>
      </c>
      <c r="B6077" t="s">
        <v>4124</v>
      </c>
      <c r="C6077" t="s">
        <v>17297</v>
      </c>
      <c r="D6077">
        <v>0.01</v>
      </c>
      <c r="E6077" t="s">
        <v>12637</v>
      </c>
      <c r="F6077" t="s">
        <v>14771</v>
      </c>
      <c r="G6077">
        <v>5</v>
      </c>
    </row>
    <row r="6078" spans="1:7">
      <c r="A6078">
        <v>2803</v>
      </c>
      <c r="B6078" t="s">
        <v>12954</v>
      </c>
      <c r="C6078" t="s">
        <v>12951</v>
      </c>
      <c r="D6078">
        <v>0.01</v>
      </c>
      <c r="E6078" t="s">
        <v>203</v>
      </c>
      <c r="F6078" t="s">
        <v>12660</v>
      </c>
      <c r="G6078">
        <v>5</v>
      </c>
    </row>
    <row r="6079" spans="1:7">
      <c r="A6079">
        <v>2802</v>
      </c>
      <c r="B6079" t="s">
        <v>12954</v>
      </c>
      <c r="C6079" t="s">
        <v>17469</v>
      </c>
      <c r="D6079">
        <v>0.01</v>
      </c>
      <c r="E6079" t="s">
        <v>123</v>
      </c>
      <c r="F6079" t="s">
        <v>12660</v>
      </c>
      <c r="G6079">
        <v>5</v>
      </c>
    </row>
    <row r="6080" spans="1:7">
      <c r="A6080">
        <v>2804</v>
      </c>
      <c r="B6080" t="s">
        <v>13225</v>
      </c>
      <c r="C6080" t="s">
        <v>13222</v>
      </c>
      <c r="D6080">
        <v>0.01</v>
      </c>
      <c r="E6080" t="s">
        <v>49</v>
      </c>
      <c r="F6080" t="s">
        <v>13121</v>
      </c>
      <c r="G6080">
        <v>1</v>
      </c>
    </row>
    <row r="6081" spans="1:7">
      <c r="A6081">
        <v>11311</v>
      </c>
      <c r="B6081" t="s">
        <v>2954</v>
      </c>
      <c r="C6081" t="s">
        <v>4636</v>
      </c>
      <c r="D6081">
        <v>0.1</v>
      </c>
      <c r="E6081" t="s">
        <v>166</v>
      </c>
      <c r="F6081" t="s">
        <v>4512</v>
      </c>
      <c r="G6081">
        <v>1</v>
      </c>
    </row>
    <row r="6082" spans="1:7">
      <c r="A6082">
        <v>345</v>
      </c>
      <c r="B6082" t="s">
        <v>11609</v>
      </c>
      <c r="C6082" t="s">
        <v>11606</v>
      </c>
      <c r="D6082">
        <v>0.01</v>
      </c>
      <c r="E6082" t="s">
        <v>89</v>
      </c>
      <c r="F6082" t="s">
        <v>11432</v>
      </c>
      <c r="G6082">
        <v>3</v>
      </c>
    </row>
    <row r="6083" spans="1:7">
      <c r="A6083">
        <v>11312</v>
      </c>
      <c r="B6083" t="s">
        <v>11609</v>
      </c>
      <c r="C6083" t="s">
        <v>1256</v>
      </c>
      <c r="D6083">
        <v>0.1</v>
      </c>
      <c r="E6083" t="s">
        <v>89</v>
      </c>
      <c r="F6083" t="s">
        <v>41</v>
      </c>
      <c r="G6083">
        <v>3</v>
      </c>
    </row>
    <row r="6084" spans="1:7">
      <c r="A6084">
        <v>346</v>
      </c>
      <c r="B6084" t="s">
        <v>9310</v>
      </c>
      <c r="C6084" t="s">
        <v>9297</v>
      </c>
      <c r="D6084">
        <v>0.01</v>
      </c>
      <c r="E6084" t="s">
        <v>80</v>
      </c>
      <c r="F6084" t="s">
        <v>9136</v>
      </c>
      <c r="G6084">
        <v>3</v>
      </c>
    </row>
    <row r="6085" spans="1:7">
      <c r="A6085">
        <v>2805</v>
      </c>
      <c r="B6085" t="s">
        <v>9310</v>
      </c>
      <c r="C6085" t="s">
        <v>11229</v>
      </c>
      <c r="D6085">
        <v>0.01</v>
      </c>
      <c r="E6085" t="s">
        <v>80</v>
      </c>
      <c r="F6085" t="s">
        <v>11167</v>
      </c>
      <c r="G6085">
        <v>3</v>
      </c>
    </row>
    <row r="6086" spans="1:7">
      <c r="A6086">
        <v>7678</v>
      </c>
      <c r="B6086" t="s">
        <v>2070</v>
      </c>
      <c r="C6086" t="s">
        <v>17904</v>
      </c>
      <c r="D6086">
        <v>0.8</v>
      </c>
      <c r="E6086" t="s">
        <v>80</v>
      </c>
      <c r="F6086" t="s">
        <v>1778</v>
      </c>
      <c r="G6086">
        <v>5</v>
      </c>
    </row>
    <row r="6087" spans="1:7">
      <c r="A6087">
        <v>347</v>
      </c>
      <c r="B6087" t="s">
        <v>17905</v>
      </c>
      <c r="C6087" t="s">
        <v>1527</v>
      </c>
      <c r="D6087">
        <v>0.01</v>
      </c>
      <c r="F6087" t="s">
        <v>41</v>
      </c>
      <c r="G6087">
        <v>5</v>
      </c>
    </row>
    <row r="6088" spans="1:7">
      <c r="A6088">
        <v>2806</v>
      </c>
      <c r="B6088" t="s">
        <v>227</v>
      </c>
      <c r="C6088" t="s">
        <v>202</v>
      </c>
      <c r="D6088">
        <v>0.01</v>
      </c>
      <c r="E6088" t="s">
        <v>203</v>
      </c>
      <c r="F6088" t="s">
        <v>68</v>
      </c>
      <c r="G6088">
        <v>1</v>
      </c>
    </row>
    <row r="6089" spans="1:7">
      <c r="A6089">
        <v>348</v>
      </c>
      <c r="B6089" t="s">
        <v>17906</v>
      </c>
      <c r="C6089" t="s">
        <v>13027</v>
      </c>
      <c r="D6089">
        <v>0.01</v>
      </c>
      <c r="E6089" t="s">
        <v>74</v>
      </c>
      <c r="F6089" t="s">
        <v>13028</v>
      </c>
      <c r="G6089">
        <v>1</v>
      </c>
    </row>
    <row r="6090" spans="1:7">
      <c r="A6090">
        <v>2807</v>
      </c>
      <c r="B6090" t="s">
        <v>1815</v>
      </c>
      <c r="C6090" t="s">
        <v>1812</v>
      </c>
      <c r="D6090">
        <v>0.01</v>
      </c>
      <c r="E6090" t="s">
        <v>166</v>
      </c>
      <c r="F6090" t="s">
        <v>1778</v>
      </c>
      <c r="G6090">
        <v>1</v>
      </c>
    </row>
    <row r="6091" spans="1:7">
      <c r="A6091">
        <v>2808</v>
      </c>
      <c r="B6091" t="s">
        <v>11277</v>
      </c>
      <c r="C6091" t="s">
        <v>11186</v>
      </c>
      <c r="D6091">
        <v>0.6</v>
      </c>
      <c r="E6091" t="s">
        <v>203</v>
      </c>
      <c r="F6091" t="s">
        <v>11167</v>
      </c>
      <c r="G6091">
        <v>1</v>
      </c>
    </row>
    <row r="6092" spans="1:7">
      <c r="A6092">
        <v>2810</v>
      </c>
      <c r="B6092" t="s">
        <v>11277</v>
      </c>
      <c r="C6092" t="s">
        <v>12384</v>
      </c>
      <c r="D6092">
        <v>0.6</v>
      </c>
      <c r="E6092" t="s">
        <v>203</v>
      </c>
      <c r="F6092" t="s">
        <v>12334</v>
      </c>
      <c r="G6092">
        <v>1</v>
      </c>
    </row>
    <row r="6093" spans="1:7">
      <c r="A6093">
        <v>2809</v>
      </c>
      <c r="B6093" t="s">
        <v>11277</v>
      </c>
      <c r="C6093" t="s">
        <v>16632</v>
      </c>
      <c r="D6093">
        <v>0.01</v>
      </c>
      <c r="E6093" t="s">
        <v>203</v>
      </c>
      <c r="F6093" t="s">
        <v>16432</v>
      </c>
      <c r="G6093">
        <v>1</v>
      </c>
    </row>
    <row r="6094" spans="1:7">
      <c r="A6094">
        <v>2811</v>
      </c>
      <c r="B6094" t="s">
        <v>3558</v>
      </c>
      <c r="C6094" t="s">
        <v>3542</v>
      </c>
      <c r="D6094">
        <v>0.8</v>
      </c>
      <c r="E6094" t="s">
        <v>203</v>
      </c>
      <c r="F6094" t="s">
        <v>3381</v>
      </c>
      <c r="G6094">
        <v>1</v>
      </c>
    </row>
    <row r="6095" spans="1:7">
      <c r="A6095">
        <v>349</v>
      </c>
      <c r="B6095" t="s">
        <v>3558</v>
      </c>
      <c r="C6095" t="s">
        <v>17907</v>
      </c>
      <c r="D6095">
        <v>0.1</v>
      </c>
      <c r="E6095" t="s">
        <v>123</v>
      </c>
      <c r="F6095" t="s">
        <v>11295</v>
      </c>
      <c r="G6095">
        <v>1</v>
      </c>
    </row>
    <row r="6096" spans="1:7">
      <c r="A6096">
        <v>2812</v>
      </c>
      <c r="B6096" t="s">
        <v>13459</v>
      </c>
      <c r="C6096" t="s">
        <v>13454</v>
      </c>
      <c r="D6096">
        <v>0.01</v>
      </c>
      <c r="E6096" t="s">
        <v>49</v>
      </c>
      <c r="F6096" t="s">
        <v>13121</v>
      </c>
      <c r="G6096">
        <v>2</v>
      </c>
    </row>
    <row r="6097" spans="1:7">
      <c r="A6097">
        <v>2814</v>
      </c>
      <c r="B6097" t="s">
        <v>9990</v>
      </c>
      <c r="C6097" t="s">
        <v>750</v>
      </c>
      <c r="D6097">
        <v>0.01</v>
      </c>
      <c r="E6097" t="s">
        <v>203</v>
      </c>
      <c r="F6097" t="s">
        <v>68</v>
      </c>
      <c r="G6097">
        <v>5</v>
      </c>
    </row>
    <row r="6098" spans="1:7">
      <c r="A6098">
        <v>2813</v>
      </c>
      <c r="B6098" t="s">
        <v>9990</v>
      </c>
      <c r="C6098" t="s">
        <v>727</v>
      </c>
      <c r="D6098">
        <v>0.01</v>
      </c>
      <c r="F6098" t="s">
        <v>68</v>
      </c>
      <c r="G6098">
        <v>5</v>
      </c>
    </row>
    <row r="6099" spans="1:7">
      <c r="A6099">
        <v>2815</v>
      </c>
      <c r="B6099" t="s">
        <v>9955</v>
      </c>
      <c r="C6099" t="s">
        <v>16424</v>
      </c>
      <c r="D6099">
        <v>0.01</v>
      </c>
      <c r="E6099" t="s">
        <v>89</v>
      </c>
      <c r="F6099" t="s">
        <v>68</v>
      </c>
      <c r="G6099">
        <v>5</v>
      </c>
    </row>
    <row r="6100" spans="1:7">
      <c r="A6100">
        <v>350</v>
      </c>
      <c r="B6100" t="s">
        <v>2852</v>
      </c>
      <c r="C6100" t="s">
        <v>17583</v>
      </c>
      <c r="D6100">
        <v>0.01</v>
      </c>
      <c r="E6100" t="s">
        <v>595</v>
      </c>
      <c r="F6100" t="s">
        <v>13028</v>
      </c>
      <c r="G6100">
        <v>5</v>
      </c>
    </row>
    <row r="6101" spans="1:7">
      <c r="A6101">
        <v>11313</v>
      </c>
      <c r="B6101" t="s">
        <v>2852</v>
      </c>
      <c r="C6101" t="s">
        <v>16126</v>
      </c>
      <c r="D6101">
        <v>0.1</v>
      </c>
      <c r="E6101" t="s">
        <v>595</v>
      </c>
      <c r="F6101" t="s">
        <v>14771</v>
      </c>
      <c r="G6101">
        <v>5</v>
      </c>
    </row>
    <row r="6102" spans="1:7">
      <c r="A6102">
        <v>2816</v>
      </c>
      <c r="B6102" t="s">
        <v>2852</v>
      </c>
      <c r="C6102" t="s">
        <v>2849</v>
      </c>
      <c r="D6102">
        <v>0.01</v>
      </c>
      <c r="E6102" t="s">
        <v>595</v>
      </c>
      <c r="F6102" t="s">
        <v>14771</v>
      </c>
      <c r="G6102">
        <v>5</v>
      </c>
    </row>
    <row r="6103" spans="1:7">
      <c r="A6103">
        <v>3158</v>
      </c>
      <c r="B6103" t="s">
        <v>5996</v>
      </c>
      <c r="C6103" t="s">
        <v>5987</v>
      </c>
      <c r="D6103">
        <v>0.01</v>
      </c>
      <c r="F6103" t="s">
        <v>5790</v>
      </c>
      <c r="G6103">
        <v>2</v>
      </c>
    </row>
    <row r="6104" spans="1:7">
      <c r="A6104">
        <v>460</v>
      </c>
      <c r="B6104" t="s">
        <v>11556</v>
      </c>
      <c r="C6104" t="s">
        <v>17908</v>
      </c>
      <c r="D6104">
        <v>0.01</v>
      </c>
      <c r="E6104" t="s">
        <v>803</v>
      </c>
      <c r="F6104" t="s">
        <v>11432</v>
      </c>
      <c r="G6104">
        <v>5</v>
      </c>
    </row>
    <row r="6105" spans="1:7">
      <c r="A6105">
        <v>461</v>
      </c>
      <c r="B6105" t="s">
        <v>9163</v>
      </c>
      <c r="C6105" t="s">
        <v>9160</v>
      </c>
      <c r="D6105">
        <v>0.8</v>
      </c>
      <c r="E6105" t="s">
        <v>135</v>
      </c>
      <c r="F6105" t="s">
        <v>9136</v>
      </c>
      <c r="G6105">
        <v>1</v>
      </c>
    </row>
    <row r="6106" spans="1:7">
      <c r="A6106">
        <v>3159</v>
      </c>
      <c r="B6106" t="s">
        <v>9163</v>
      </c>
      <c r="C6106" t="s">
        <v>13922</v>
      </c>
      <c r="D6106">
        <v>0.01</v>
      </c>
      <c r="E6106" t="s">
        <v>135</v>
      </c>
      <c r="F6106" t="s">
        <v>13121</v>
      </c>
      <c r="G6106">
        <v>5</v>
      </c>
    </row>
    <row r="6107" spans="1:7">
      <c r="A6107">
        <v>462</v>
      </c>
      <c r="B6107" t="s">
        <v>7705</v>
      </c>
      <c r="C6107" t="s">
        <v>7700</v>
      </c>
      <c r="D6107">
        <v>0.01</v>
      </c>
      <c r="E6107" t="s">
        <v>354</v>
      </c>
      <c r="F6107" t="s">
        <v>7247</v>
      </c>
      <c r="G6107">
        <v>5</v>
      </c>
    </row>
    <row r="6108" spans="1:7">
      <c r="A6108">
        <v>3160</v>
      </c>
      <c r="B6108" t="s">
        <v>8712</v>
      </c>
      <c r="C6108" t="s">
        <v>8724</v>
      </c>
      <c r="D6108">
        <v>0.01</v>
      </c>
      <c r="E6108" t="s">
        <v>203</v>
      </c>
      <c r="F6108" t="s">
        <v>8594</v>
      </c>
      <c r="G6108">
        <v>1</v>
      </c>
    </row>
    <row r="6109" spans="1:7">
      <c r="A6109">
        <v>11314</v>
      </c>
      <c r="B6109" t="s">
        <v>8712</v>
      </c>
      <c r="C6109" t="s">
        <v>17909</v>
      </c>
      <c r="D6109">
        <v>0.1</v>
      </c>
      <c r="E6109" t="s">
        <v>89</v>
      </c>
      <c r="F6109" t="s">
        <v>8594</v>
      </c>
      <c r="G6109">
        <v>5</v>
      </c>
    </row>
    <row r="6110" spans="1:7">
      <c r="A6110">
        <v>463</v>
      </c>
      <c r="B6110" t="s">
        <v>7032</v>
      </c>
      <c r="C6110" t="s">
        <v>11925</v>
      </c>
      <c r="D6110">
        <v>0.01</v>
      </c>
      <c r="E6110" t="s">
        <v>74</v>
      </c>
      <c r="F6110" t="s">
        <v>11921</v>
      </c>
      <c r="G6110">
        <v>1</v>
      </c>
    </row>
    <row r="6111" spans="1:7">
      <c r="A6111">
        <v>3161</v>
      </c>
      <c r="B6111" t="s">
        <v>6754</v>
      </c>
      <c r="C6111" t="s">
        <v>17331</v>
      </c>
      <c r="D6111">
        <v>0.01</v>
      </c>
      <c r="E6111" t="s">
        <v>80</v>
      </c>
      <c r="F6111" t="s">
        <v>15396</v>
      </c>
      <c r="G6111">
        <v>2</v>
      </c>
    </row>
    <row r="6112" spans="1:7">
      <c r="A6112">
        <v>6904</v>
      </c>
      <c r="B6112" t="s">
        <v>6754</v>
      </c>
      <c r="C6112" t="s">
        <v>6741</v>
      </c>
      <c r="D6112">
        <v>0.8</v>
      </c>
      <c r="E6112" t="s">
        <v>80</v>
      </c>
      <c r="F6112" t="s">
        <v>6576</v>
      </c>
      <c r="G6112">
        <v>2</v>
      </c>
    </row>
    <row r="6113" spans="1:7">
      <c r="A6113">
        <v>3162</v>
      </c>
      <c r="B6113" t="s">
        <v>10594</v>
      </c>
      <c r="C6113" t="s">
        <v>10595</v>
      </c>
      <c r="D6113">
        <v>0.01</v>
      </c>
      <c r="E6113" t="s">
        <v>803</v>
      </c>
      <c r="F6113" t="s">
        <v>10381</v>
      </c>
      <c r="G6113">
        <v>8</v>
      </c>
    </row>
    <row r="6114" spans="1:7">
      <c r="A6114">
        <v>6594</v>
      </c>
      <c r="B6114" t="s">
        <v>10594</v>
      </c>
      <c r="C6114" t="s">
        <v>8546</v>
      </c>
      <c r="D6114">
        <v>0.8</v>
      </c>
      <c r="E6114" t="s">
        <v>803</v>
      </c>
      <c r="F6114" t="s">
        <v>8277</v>
      </c>
      <c r="G6114">
        <v>8</v>
      </c>
    </row>
    <row r="6115" spans="1:7">
      <c r="A6115">
        <v>464</v>
      </c>
      <c r="B6115" t="s">
        <v>10594</v>
      </c>
      <c r="C6115" t="s">
        <v>12624</v>
      </c>
      <c r="D6115">
        <v>0.1</v>
      </c>
      <c r="E6115" t="s">
        <v>12625</v>
      </c>
      <c r="F6115" t="s">
        <v>13028</v>
      </c>
      <c r="G6115">
        <v>2</v>
      </c>
    </row>
    <row r="6116" spans="1:7">
      <c r="A6116">
        <v>465</v>
      </c>
      <c r="B6116" t="s">
        <v>10594</v>
      </c>
      <c r="C6116" t="s">
        <v>12648</v>
      </c>
      <c r="D6116">
        <v>0.8</v>
      </c>
      <c r="E6116" t="s">
        <v>12625</v>
      </c>
      <c r="F6116" t="s">
        <v>13028</v>
      </c>
      <c r="G6116">
        <v>7</v>
      </c>
    </row>
    <row r="6117" spans="1:7">
      <c r="A6117">
        <v>3163</v>
      </c>
      <c r="B6117" t="s">
        <v>6770</v>
      </c>
      <c r="C6117" t="s">
        <v>6767</v>
      </c>
      <c r="D6117">
        <v>0.8</v>
      </c>
      <c r="E6117" t="s">
        <v>89</v>
      </c>
      <c r="F6117" t="s">
        <v>6576</v>
      </c>
      <c r="G6117">
        <v>2</v>
      </c>
    </row>
    <row r="6118" spans="1:7">
      <c r="A6118">
        <v>3165</v>
      </c>
      <c r="B6118" t="s">
        <v>13444</v>
      </c>
      <c r="C6118" t="s">
        <v>17910</v>
      </c>
      <c r="D6118">
        <v>0.01</v>
      </c>
      <c r="E6118" t="s">
        <v>107</v>
      </c>
      <c r="F6118" t="s">
        <v>12334</v>
      </c>
      <c r="G6118">
        <v>6</v>
      </c>
    </row>
    <row r="6119" spans="1:7">
      <c r="A6119">
        <v>3164</v>
      </c>
      <c r="B6119" t="s">
        <v>13444</v>
      </c>
      <c r="C6119" t="s">
        <v>16267</v>
      </c>
      <c r="D6119">
        <v>0.01</v>
      </c>
      <c r="E6119" t="s">
        <v>107</v>
      </c>
      <c r="F6119" t="s">
        <v>13121</v>
      </c>
      <c r="G6119">
        <v>6</v>
      </c>
    </row>
    <row r="6120" spans="1:7">
      <c r="A6120">
        <v>3166</v>
      </c>
      <c r="B6120" t="s">
        <v>175</v>
      </c>
      <c r="C6120" t="s">
        <v>16692</v>
      </c>
      <c r="D6120">
        <v>0.1</v>
      </c>
      <c r="F6120" t="s">
        <v>4512</v>
      </c>
      <c r="G6120">
        <v>1</v>
      </c>
    </row>
    <row r="6121" spans="1:7">
      <c r="A6121">
        <v>3167</v>
      </c>
      <c r="B6121" t="s">
        <v>13305</v>
      </c>
      <c r="C6121" t="s">
        <v>18536</v>
      </c>
      <c r="D6121">
        <v>0.01</v>
      </c>
      <c r="E6121" t="s">
        <v>40</v>
      </c>
      <c r="F6121" t="s">
        <v>13121</v>
      </c>
      <c r="G6121">
        <v>1</v>
      </c>
    </row>
    <row r="6122" spans="1:7">
      <c r="A6122">
        <v>3168</v>
      </c>
      <c r="B6122" t="s">
        <v>13305</v>
      </c>
      <c r="C6122" t="s">
        <v>12977</v>
      </c>
      <c r="D6122">
        <v>0.01</v>
      </c>
      <c r="E6122" t="s">
        <v>49</v>
      </c>
      <c r="F6122" t="s">
        <v>12660</v>
      </c>
      <c r="G6122">
        <v>7</v>
      </c>
    </row>
    <row r="6123" spans="1:7">
      <c r="A6123">
        <v>3169</v>
      </c>
      <c r="B6123" t="s">
        <v>5359</v>
      </c>
      <c r="C6123" t="s">
        <v>5354</v>
      </c>
      <c r="D6123">
        <v>0.8</v>
      </c>
      <c r="E6123" t="s">
        <v>123</v>
      </c>
      <c r="F6123" t="s">
        <v>4512</v>
      </c>
      <c r="G6123">
        <v>5</v>
      </c>
    </row>
    <row r="6124" spans="1:7">
      <c r="A6124">
        <v>3170</v>
      </c>
      <c r="B6124" t="s">
        <v>7198</v>
      </c>
      <c r="C6124" t="s">
        <v>7195</v>
      </c>
      <c r="D6124">
        <v>0.8</v>
      </c>
      <c r="E6124" t="s">
        <v>354</v>
      </c>
      <c r="F6124" t="s">
        <v>6576</v>
      </c>
      <c r="G6124">
        <v>7</v>
      </c>
    </row>
    <row r="6125" spans="1:7">
      <c r="A6125">
        <v>11315</v>
      </c>
      <c r="B6125" t="s">
        <v>7198</v>
      </c>
      <c r="C6125" t="s">
        <v>17911</v>
      </c>
      <c r="D6125">
        <v>0.1</v>
      </c>
      <c r="F6125" t="s">
        <v>14933</v>
      </c>
      <c r="G6125">
        <v>7</v>
      </c>
    </row>
    <row r="6126" spans="1:7">
      <c r="A6126">
        <v>3171</v>
      </c>
      <c r="B6126" t="s">
        <v>6484</v>
      </c>
      <c r="C6126" t="s">
        <v>17769</v>
      </c>
      <c r="D6126">
        <v>0.01</v>
      </c>
      <c r="E6126" t="s">
        <v>203</v>
      </c>
      <c r="F6126" t="s">
        <v>5790</v>
      </c>
      <c r="G6126">
        <v>6</v>
      </c>
    </row>
    <row r="6127" spans="1:7">
      <c r="A6127">
        <v>466</v>
      </c>
      <c r="B6127" t="s">
        <v>2702</v>
      </c>
      <c r="C6127" t="s">
        <v>16229</v>
      </c>
      <c r="D6127">
        <v>0.01</v>
      </c>
      <c r="E6127" t="s">
        <v>80</v>
      </c>
      <c r="F6127" t="s">
        <v>13028</v>
      </c>
      <c r="G6127">
        <v>1</v>
      </c>
    </row>
    <row r="6128" spans="1:7">
      <c r="A6128">
        <v>3172</v>
      </c>
      <c r="B6128" t="s">
        <v>2702</v>
      </c>
      <c r="C6128" t="s">
        <v>17384</v>
      </c>
      <c r="D6128">
        <v>0.01</v>
      </c>
      <c r="E6128" t="s">
        <v>80</v>
      </c>
      <c r="F6128" t="s">
        <v>15396</v>
      </c>
      <c r="G6128">
        <v>5</v>
      </c>
    </row>
    <row r="6129" spans="1:7">
      <c r="A6129">
        <v>467</v>
      </c>
      <c r="B6129" t="s">
        <v>14984</v>
      </c>
      <c r="C6129" t="s">
        <v>17692</v>
      </c>
      <c r="D6129">
        <v>0.01</v>
      </c>
      <c r="E6129" t="s">
        <v>354</v>
      </c>
      <c r="F6129" t="s">
        <v>11921</v>
      </c>
      <c r="G6129">
        <v>5</v>
      </c>
    </row>
    <row r="6130" spans="1:7">
      <c r="A6130">
        <v>3173</v>
      </c>
      <c r="B6130" t="s">
        <v>14984</v>
      </c>
      <c r="C6130" t="s">
        <v>16788</v>
      </c>
      <c r="D6130">
        <v>0.01</v>
      </c>
      <c r="E6130" t="s">
        <v>203</v>
      </c>
      <c r="F6130" t="s">
        <v>12637</v>
      </c>
      <c r="G6130">
        <v>5</v>
      </c>
    </row>
    <row r="6131" spans="1:7">
      <c r="A6131">
        <v>468</v>
      </c>
      <c r="B6131" t="s">
        <v>14984</v>
      </c>
      <c r="C6131" t="s">
        <v>14981</v>
      </c>
      <c r="D6131">
        <v>0.01</v>
      </c>
      <c r="E6131" t="s">
        <v>12637</v>
      </c>
      <c r="F6131" t="s">
        <v>11921</v>
      </c>
      <c r="G6131">
        <v>5</v>
      </c>
    </row>
    <row r="6132" spans="1:7">
      <c r="A6132">
        <v>469</v>
      </c>
      <c r="B6132" t="s">
        <v>12045</v>
      </c>
      <c r="C6132" t="s">
        <v>12040</v>
      </c>
      <c r="D6132">
        <v>0.01</v>
      </c>
      <c r="E6132" t="s">
        <v>354</v>
      </c>
      <c r="F6132" t="s">
        <v>11921</v>
      </c>
      <c r="G6132">
        <v>2</v>
      </c>
    </row>
    <row r="6133" spans="1:7">
      <c r="A6133">
        <v>3566</v>
      </c>
      <c r="B6133" t="s">
        <v>12815</v>
      </c>
      <c r="C6133" t="s">
        <v>18368</v>
      </c>
      <c r="D6133">
        <v>0.01</v>
      </c>
      <c r="E6133" t="s">
        <v>49</v>
      </c>
      <c r="F6133" t="s">
        <v>14590</v>
      </c>
      <c r="G6133">
        <v>2</v>
      </c>
    </row>
    <row r="6134" spans="1:7">
      <c r="A6134">
        <v>3174</v>
      </c>
      <c r="B6134" t="s">
        <v>17912</v>
      </c>
      <c r="C6134" t="s">
        <v>17318</v>
      </c>
      <c r="D6134">
        <v>0.01</v>
      </c>
      <c r="E6134" t="s">
        <v>354</v>
      </c>
      <c r="F6134" t="s">
        <v>15305</v>
      </c>
      <c r="G6134">
        <v>8</v>
      </c>
    </row>
    <row r="6135" spans="1:7">
      <c r="A6135">
        <v>11809</v>
      </c>
      <c r="B6135" t="s">
        <v>17913</v>
      </c>
      <c r="C6135" t="s">
        <v>6741</v>
      </c>
      <c r="D6135">
        <v>0.8</v>
      </c>
      <c r="E6135" t="s">
        <v>80</v>
      </c>
      <c r="F6135" t="s">
        <v>6576</v>
      </c>
      <c r="G6135">
        <v>2</v>
      </c>
    </row>
    <row r="6136" spans="1:7">
      <c r="A6136">
        <v>3567</v>
      </c>
      <c r="B6136" t="s">
        <v>4847</v>
      </c>
      <c r="C6136" t="s">
        <v>5415</v>
      </c>
      <c r="D6136">
        <v>0.01</v>
      </c>
      <c r="E6136" t="s">
        <v>354</v>
      </c>
      <c r="F6136" t="s">
        <v>4512</v>
      </c>
      <c r="G6136">
        <v>5</v>
      </c>
    </row>
    <row r="6137" spans="1:7">
      <c r="A6137">
        <v>3568</v>
      </c>
      <c r="B6137" t="s">
        <v>1313</v>
      </c>
      <c r="C6137" t="s">
        <v>1308</v>
      </c>
      <c r="D6137">
        <v>0.01</v>
      </c>
      <c r="E6137" t="s">
        <v>40</v>
      </c>
      <c r="F6137" t="s">
        <v>41</v>
      </c>
      <c r="G6137">
        <v>3</v>
      </c>
    </row>
    <row r="6138" spans="1:7">
      <c r="A6138">
        <v>596</v>
      </c>
      <c r="B6138" t="s">
        <v>4125</v>
      </c>
      <c r="C6138" t="s">
        <v>11383</v>
      </c>
      <c r="D6138">
        <v>0.01</v>
      </c>
      <c r="E6138" t="s">
        <v>354</v>
      </c>
      <c r="F6138" t="s">
        <v>11295</v>
      </c>
      <c r="G6138">
        <v>5</v>
      </c>
    </row>
    <row r="6139" spans="1:7">
      <c r="A6139">
        <v>3569</v>
      </c>
      <c r="B6139" t="s">
        <v>4125</v>
      </c>
      <c r="C6139" t="s">
        <v>4119</v>
      </c>
      <c r="D6139">
        <v>0.8</v>
      </c>
      <c r="E6139" t="s">
        <v>354</v>
      </c>
      <c r="F6139" t="s">
        <v>3381</v>
      </c>
      <c r="G6139">
        <v>5</v>
      </c>
    </row>
    <row r="6140" spans="1:7">
      <c r="A6140">
        <v>597</v>
      </c>
      <c r="B6140" t="s">
        <v>11942</v>
      </c>
      <c r="C6140" t="s">
        <v>16229</v>
      </c>
      <c r="D6140">
        <v>0.01</v>
      </c>
      <c r="E6140" t="s">
        <v>80</v>
      </c>
      <c r="F6140" t="s">
        <v>13028</v>
      </c>
      <c r="G6140">
        <v>1</v>
      </c>
    </row>
    <row r="6141" spans="1:7">
      <c r="A6141">
        <v>3570</v>
      </c>
      <c r="B6141" t="s">
        <v>12676</v>
      </c>
      <c r="C6141" t="s">
        <v>12670</v>
      </c>
      <c r="D6141">
        <v>0.01</v>
      </c>
      <c r="E6141" t="s">
        <v>49</v>
      </c>
      <c r="F6141" t="s">
        <v>12660</v>
      </c>
      <c r="G6141">
        <v>1</v>
      </c>
    </row>
    <row r="6142" spans="1:7">
      <c r="A6142">
        <v>6758</v>
      </c>
      <c r="B6142" t="s">
        <v>12678</v>
      </c>
      <c r="C6142" t="s">
        <v>12670</v>
      </c>
      <c r="D6142">
        <v>0.8</v>
      </c>
      <c r="E6142" t="s">
        <v>49</v>
      </c>
      <c r="F6142" t="s">
        <v>12660</v>
      </c>
      <c r="G6142">
        <v>1</v>
      </c>
    </row>
    <row r="6143" spans="1:7">
      <c r="A6143">
        <v>3571</v>
      </c>
      <c r="B6143" t="s">
        <v>12678</v>
      </c>
      <c r="C6143" t="s">
        <v>18408</v>
      </c>
      <c r="D6143">
        <v>0.01</v>
      </c>
      <c r="E6143" t="s">
        <v>49</v>
      </c>
      <c r="F6143" t="s">
        <v>12660</v>
      </c>
      <c r="G6143">
        <v>1</v>
      </c>
    </row>
    <row r="6144" spans="1:7">
      <c r="A6144">
        <v>3572</v>
      </c>
      <c r="B6144" t="s">
        <v>9616</v>
      </c>
      <c r="C6144" t="s">
        <v>9611</v>
      </c>
      <c r="D6144">
        <v>0.01</v>
      </c>
      <c r="F6144" t="s">
        <v>9536</v>
      </c>
      <c r="G6144">
        <v>1</v>
      </c>
    </row>
    <row r="6145" spans="1:7">
      <c r="A6145">
        <v>11316</v>
      </c>
      <c r="B6145" t="s">
        <v>2840</v>
      </c>
      <c r="C6145" t="s">
        <v>17914</v>
      </c>
      <c r="D6145">
        <v>0.1</v>
      </c>
      <c r="E6145" t="s">
        <v>107</v>
      </c>
      <c r="F6145" t="s">
        <v>14771</v>
      </c>
      <c r="G6145">
        <v>5</v>
      </c>
    </row>
    <row r="6146" spans="1:7">
      <c r="A6146">
        <v>3573</v>
      </c>
      <c r="B6146" t="s">
        <v>2840</v>
      </c>
      <c r="C6146" t="s">
        <v>2841</v>
      </c>
      <c r="D6146">
        <v>0.01</v>
      </c>
      <c r="E6146" t="s">
        <v>107</v>
      </c>
      <c r="F6146" t="s">
        <v>14771</v>
      </c>
      <c r="G6146">
        <v>5</v>
      </c>
    </row>
    <row r="6147" spans="1:7">
      <c r="A6147">
        <v>3574</v>
      </c>
      <c r="B6147" t="s">
        <v>13500</v>
      </c>
      <c r="C6147" t="s">
        <v>16761</v>
      </c>
      <c r="D6147">
        <v>0.01</v>
      </c>
      <c r="E6147" t="s">
        <v>803</v>
      </c>
      <c r="F6147" t="s">
        <v>13121</v>
      </c>
      <c r="G6147">
        <v>5</v>
      </c>
    </row>
    <row r="6148" spans="1:7">
      <c r="A6148">
        <v>3575</v>
      </c>
      <c r="B6148" t="s">
        <v>715</v>
      </c>
      <c r="C6148" t="s">
        <v>165</v>
      </c>
      <c r="D6148">
        <v>0.01</v>
      </c>
      <c r="E6148" t="s">
        <v>166</v>
      </c>
      <c r="F6148" t="s">
        <v>68</v>
      </c>
      <c r="G6148">
        <v>1</v>
      </c>
    </row>
    <row r="6149" spans="1:7">
      <c r="A6149">
        <v>3576</v>
      </c>
      <c r="B6149" t="s">
        <v>715</v>
      </c>
      <c r="C6149" t="s">
        <v>699</v>
      </c>
      <c r="D6149">
        <v>0.01</v>
      </c>
      <c r="E6149" t="s">
        <v>166</v>
      </c>
      <c r="F6149" t="s">
        <v>68</v>
      </c>
      <c r="G6149">
        <v>5</v>
      </c>
    </row>
    <row r="6150" spans="1:7">
      <c r="A6150">
        <v>3577</v>
      </c>
      <c r="B6150" t="s">
        <v>5576</v>
      </c>
      <c r="C6150" t="s">
        <v>16954</v>
      </c>
      <c r="D6150">
        <v>0.01</v>
      </c>
      <c r="E6150" t="s">
        <v>203</v>
      </c>
      <c r="F6150" t="s">
        <v>4512</v>
      </c>
      <c r="G6150">
        <v>6</v>
      </c>
    </row>
    <row r="6151" spans="1:7">
      <c r="A6151">
        <v>598</v>
      </c>
      <c r="B6151" t="s">
        <v>8858</v>
      </c>
      <c r="C6151" t="s">
        <v>12048</v>
      </c>
      <c r="D6151">
        <v>0.6</v>
      </c>
      <c r="E6151" t="s">
        <v>40</v>
      </c>
      <c r="F6151" t="s">
        <v>11921</v>
      </c>
      <c r="G6151">
        <v>2</v>
      </c>
    </row>
    <row r="6152" spans="1:7">
      <c r="A6152">
        <v>3578</v>
      </c>
      <c r="B6152" t="s">
        <v>8858</v>
      </c>
      <c r="C6152" t="s">
        <v>8860</v>
      </c>
      <c r="D6152">
        <v>0.8</v>
      </c>
      <c r="E6152" t="s">
        <v>40</v>
      </c>
      <c r="F6152" t="s">
        <v>8594</v>
      </c>
      <c r="G6152">
        <v>2</v>
      </c>
    </row>
    <row r="6153" spans="1:7">
      <c r="A6153">
        <v>3579</v>
      </c>
      <c r="B6153" t="s">
        <v>16054</v>
      </c>
      <c r="C6153" t="s">
        <v>4527</v>
      </c>
      <c r="D6153">
        <v>0.8</v>
      </c>
      <c r="E6153" t="s">
        <v>80</v>
      </c>
      <c r="F6153" t="s">
        <v>4512</v>
      </c>
      <c r="G6153">
        <v>1</v>
      </c>
    </row>
    <row r="6154" spans="1:7">
      <c r="A6154">
        <v>3580</v>
      </c>
      <c r="B6154" t="s">
        <v>7630</v>
      </c>
      <c r="C6154" t="s">
        <v>17915</v>
      </c>
      <c r="D6154">
        <v>0.01</v>
      </c>
      <c r="E6154" t="s">
        <v>166</v>
      </c>
      <c r="F6154" t="s">
        <v>15396</v>
      </c>
      <c r="G6154">
        <v>5</v>
      </c>
    </row>
    <row r="6155" spans="1:7">
      <c r="A6155">
        <v>599</v>
      </c>
      <c r="B6155" t="s">
        <v>1891</v>
      </c>
      <c r="C6155" t="s">
        <v>10721</v>
      </c>
      <c r="D6155">
        <v>0.01</v>
      </c>
      <c r="E6155" t="s">
        <v>67</v>
      </c>
      <c r="F6155" t="s">
        <v>10625</v>
      </c>
      <c r="G6155">
        <v>2</v>
      </c>
    </row>
    <row r="6156" spans="1:7">
      <c r="A6156">
        <v>3581</v>
      </c>
      <c r="B6156" t="s">
        <v>1282</v>
      </c>
      <c r="C6156" t="s">
        <v>1622</v>
      </c>
      <c r="D6156">
        <v>0.01</v>
      </c>
      <c r="E6156" t="s">
        <v>49</v>
      </c>
      <c r="F6156" t="s">
        <v>41</v>
      </c>
      <c r="G6156">
        <v>7</v>
      </c>
    </row>
    <row r="6157" spans="1:7">
      <c r="A6157">
        <v>11317</v>
      </c>
      <c r="B6157" t="s">
        <v>3575</v>
      </c>
      <c r="C6157" t="s">
        <v>16678</v>
      </c>
      <c r="D6157">
        <v>0.6</v>
      </c>
      <c r="E6157" t="s">
        <v>203</v>
      </c>
      <c r="F6157" t="s">
        <v>14699</v>
      </c>
      <c r="G6157">
        <v>1</v>
      </c>
    </row>
    <row r="6158" spans="1:7">
      <c r="A6158">
        <v>3583</v>
      </c>
      <c r="B6158" t="s">
        <v>3575</v>
      </c>
      <c r="C6158" t="s">
        <v>3542</v>
      </c>
      <c r="D6158">
        <v>0.8</v>
      </c>
      <c r="E6158" t="s">
        <v>203</v>
      </c>
      <c r="F6158" t="s">
        <v>3381</v>
      </c>
      <c r="G6158">
        <v>1</v>
      </c>
    </row>
    <row r="6159" spans="1:7">
      <c r="A6159">
        <v>3582</v>
      </c>
      <c r="B6159" t="s">
        <v>3575</v>
      </c>
      <c r="C6159" t="s">
        <v>17277</v>
      </c>
      <c r="D6159">
        <v>0.5</v>
      </c>
      <c r="E6159" t="s">
        <v>203</v>
      </c>
      <c r="F6159" t="s">
        <v>15389</v>
      </c>
      <c r="G6159">
        <v>1</v>
      </c>
    </row>
    <row r="6160" spans="1:7">
      <c r="A6160">
        <v>3584</v>
      </c>
      <c r="B6160" t="s">
        <v>8043</v>
      </c>
      <c r="C6160" t="s">
        <v>16285</v>
      </c>
      <c r="D6160">
        <v>0.01</v>
      </c>
      <c r="E6160" t="s">
        <v>67</v>
      </c>
      <c r="F6160" t="s">
        <v>14771</v>
      </c>
      <c r="G6160">
        <v>7</v>
      </c>
    </row>
    <row r="6161" spans="1:7">
      <c r="A6161">
        <v>600</v>
      </c>
      <c r="B6161" t="s">
        <v>8043</v>
      </c>
      <c r="C6161" t="s">
        <v>14850</v>
      </c>
      <c r="D6161">
        <v>0.01</v>
      </c>
      <c r="E6161" t="s">
        <v>12625</v>
      </c>
      <c r="F6161" t="s">
        <v>9136</v>
      </c>
      <c r="G6161">
        <v>7</v>
      </c>
    </row>
    <row r="6162" spans="1:7">
      <c r="A6162">
        <v>601</v>
      </c>
      <c r="B6162" t="s">
        <v>12001</v>
      </c>
      <c r="C6162" t="s">
        <v>12002</v>
      </c>
      <c r="D6162">
        <v>0.01</v>
      </c>
      <c r="E6162" t="s">
        <v>67</v>
      </c>
      <c r="F6162" t="s">
        <v>11921</v>
      </c>
      <c r="G6162">
        <v>2</v>
      </c>
    </row>
    <row r="6163" spans="1:7">
      <c r="A6163">
        <v>4002</v>
      </c>
      <c r="B6163" t="s">
        <v>7171</v>
      </c>
      <c r="C6163" t="s">
        <v>16827</v>
      </c>
      <c r="D6163">
        <v>0.01</v>
      </c>
      <c r="E6163" t="s">
        <v>107</v>
      </c>
      <c r="F6163" t="s">
        <v>15396</v>
      </c>
      <c r="G6163">
        <v>7</v>
      </c>
    </row>
    <row r="6164" spans="1:7">
      <c r="A6164">
        <v>4003</v>
      </c>
      <c r="B6164" t="s">
        <v>9051</v>
      </c>
      <c r="C6164" t="s">
        <v>9047</v>
      </c>
      <c r="D6164">
        <v>0.01</v>
      </c>
      <c r="E6164" t="s">
        <v>203</v>
      </c>
      <c r="F6164" t="s">
        <v>8594</v>
      </c>
      <c r="G6164">
        <v>5</v>
      </c>
    </row>
    <row r="6165" spans="1:7">
      <c r="A6165">
        <v>4004</v>
      </c>
      <c r="B6165" t="s">
        <v>7053</v>
      </c>
      <c r="C6165" t="s">
        <v>7048</v>
      </c>
      <c r="D6165">
        <v>0.01</v>
      </c>
      <c r="E6165" t="s">
        <v>107</v>
      </c>
      <c r="F6165" t="s">
        <v>6576</v>
      </c>
      <c r="G6165">
        <v>5</v>
      </c>
    </row>
    <row r="6166" spans="1:7">
      <c r="A6166">
        <v>4005</v>
      </c>
      <c r="B6166" t="s">
        <v>2268</v>
      </c>
      <c r="C6166" t="s">
        <v>2264</v>
      </c>
      <c r="D6166">
        <v>0.01</v>
      </c>
      <c r="E6166" t="s">
        <v>166</v>
      </c>
      <c r="F6166" t="s">
        <v>2210</v>
      </c>
      <c r="G6166">
        <v>1</v>
      </c>
    </row>
    <row r="6167" spans="1:7">
      <c r="A6167">
        <v>4006</v>
      </c>
      <c r="B6167" t="s">
        <v>7022</v>
      </c>
      <c r="C6167" t="s">
        <v>7064</v>
      </c>
      <c r="D6167">
        <v>0.01</v>
      </c>
      <c r="E6167" t="s">
        <v>123</v>
      </c>
      <c r="F6167" t="s">
        <v>6576</v>
      </c>
      <c r="G6167">
        <v>5</v>
      </c>
    </row>
    <row r="6168" spans="1:7">
      <c r="A6168">
        <v>4008</v>
      </c>
      <c r="B6168" t="s">
        <v>3468</v>
      </c>
      <c r="C6168" t="s">
        <v>18421</v>
      </c>
      <c r="D6168">
        <v>0.01</v>
      </c>
      <c r="E6168" t="s">
        <v>49</v>
      </c>
      <c r="F6168" t="s">
        <v>14699</v>
      </c>
      <c r="G6168">
        <v>1</v>
      </c>
    </row>
    <row r="6169" spans="1:7">
      <c r="A6169">
        <v>4007</v>
      </c>
      <c r="B6169" t="s">
        <v>3468</v>
      </c>
      <c r="C6169" t="s">
        <v>3462</v>
      </c>
      <c r="D6169">
        <v>0.01</v>
      </c>
      <c r="E6169" t="s">
        <v>49</v>
      </c>
      <c r="F6169" t="s">
        <v>3381</v>
      </c>
      <c r="G6169">
        <v>1</v>
      </c>
    </row>
    <row r="6170" spans="1:7">
      <c r="A6170">
        <v>726</v>
      </c>
      <c r="B6170" t="s">
        <v>8679</v>
      </c>
      <c r="C6170" t="s">
        <v>13042</v>
      </c>
      <c r="D6170">
        <v>0.01</v>
      </c>
      <c r="E6170" t="s">
        <v>166</v>
      </c>
      <c r="F6170" t="s">
        <v>13028</v>
      </c>
      <c r="G6170">
        <v>1</v>
      </c>
    </row>
    <row r="6171" spans="1:7">
      <c r="A6171">
        <v>4010</v>
      </c>
      <c r="B6171" t="s">
        <v>12535</v>
      </c>
      <c r="C6171" t="s">
        <v>17349</v>
      </c>
      <c r="D6171">
        <v>0.01</v>
      </c>
      <c r="F6171" t="s">
        <v>12637</v>
      </c>
      <c r="G6171">
        <v>5</v>
      </c>
    </row>
    <row r="6172" spans="1:7">
      <c r="A6172">
        <v>4009</v>
      </c>
      <c r="B6172" t="s">
        <v>12535</v>
      </c>
      <c r="C6172" t="s">
        <v>16789</v>
      </c>
      <c r="D6172">
        <v>0.01</v>
      </c>
      <c r="E6172" t="s">
        <v>12637</v>
      </c>
      <c r="F6172" t="s">
        <v>12334</v>
      </c>
      <c r="G6172">
        <v>5</v>
      </c>
    </row>
    <row r="6173" spans="1:7">
      <c r="A6173">
        <v>4011</v>
      </c>
      <c r="B6173" t="s">
        <v>4545</v>
      </c>
      <c r="C6173" t="s">
        <v>4879</v>
      </c>
      <c r="D6173">
        <v>0.01</v>
      </c>
      <c r="E6173" t="s">
        <v>80</v>
      </c>
      <c r="F6173" t="s">
        <v>4512</v>
      </c>
      <c r="G6173">
        <v>3</v>
      </c>
    </row>
    <row r="6174" spans="1:7">
      <c r="A6174">
        <v>4012</v>
      </c>
      <c r="B6174" t="s">
        <v>6003</v>
      </c>
      <c r="C6174" t="s">
        <v>5926</v>
      </c>
      <c r="D6174">
        <v>0.01</v>
      </c>
      <c r="E6174" t="s">
        <v>80</v>
      </c>
      <c r="F6174" t="s">
        <v>5790</v>
      </c>
      <c r="G6174">
        <v>2</v>
      </c>
    </row>
    <row r="6175" spans="1:7">
      <c r="A6175">
        <v>4013</v>
      </c>
      <c r="B6175" t="s">
        <v>14441</v>
      </c>
      <c r="C6175" t="s">
        <v>14432</v>
      </c>
      <c r="D6175">
        <v>0.01</v>
      </c>
      <c r="F6175" t="s">
        <v>14278</v>
      </c>
      <c r="G6175">
        <v>2</v>
      </c>
    </row>
    <row r="6176" spans="1:7">
      <c r="A6176">
        <v>4014</v>
      </c>
      <c r="B6176" t="s">
        <v>11673</v>
      </c>
      <c r="C6176" t="s">
        <v>16741</v>
      </c>
      <c r="D6176">
        <v>0.01</v>
      </c>
      <c r="E6176" t="s">
        <v>595</v>
      </c>
      <c r="F6176" t="s">
        <v>15338</v>
      </c>
      <c r="G6176">
        <v>4</v>
      </c>
    </row>
    <row r="6177" spans="1:7">
      <c r="A6177">
        <v>11318</v>
      </c>
      <c r="B6177" t="s">
        <v>11673</v>
      </c>
      <c r="C6177" t="s">
        <v>16742</v>
      </c>
      <c r="D6177">
        <v>0.1</v>
      </c>
      <c r="E6177" t="s">
        <v>14699</v>
      </c>
      <c r="F6177" t="s">
        <v>15441</v>
      </c>
      <c r="G6177">
        <v>1</v>
      </c>
    </row>
    <row r="6178" spans="1:7">
      <c r="A6178">
        <v>4016</v>
      </c>
      <c r="B6178" t="s">
        <v>11673</v>
      </c>
      <c r="C6178" t="s">
        <v>16743</v>
      </c>
      <c r="D6178">
        <v>0.01</v>
      </c>
      <c r="E6178" t="s">
        <v>14699</v>
      </c>
      <c r="F6178" t="s">
        <v>15441</v>
      </c>
      <c r="G6178">
        <v>4</v>
      </c>
    </row>
    <row r="6179" spans="1:7">
      <c r="A6179">
        <v>4015</v>
      </c>
      <c r="B6179" t="s">
        <v>11673</v>
      </c>
      <c r="C6179" t="s">
        <v>16744</v>
      </c>
      <c r="D6179">
        <v>0.01</v>
      </c>
      <c r="E6179" t="s">
        <v>14699</v>
      </c>
      <c r="F6179" t="s">
        <v>15338</v>
      </c>
      <c r="G6179">
        <v>4</v>
      </c>
    </row>
    <row r="6180" spans="1:7">
      <c r="A6180">
        <v>727</v>
      </c>
      <c r="B6180" t="s">
        <v>1661</v>
      </c>
      <c r="C6180" t="s">
        <v>17916</v>
      </c>
      <c r="D6180">
        <v>0.01</v>
      </c>
      <c r="E6180" t="s">
        <v>203</v>
      </c>
      <c r="F6180" t="s">
        <v>14681</v>
      </c>
      <c r="G6180">
        <v>7</v>
      </c>
    </row>
    <row r="6181" spans="1:7">
      <c r="A6181">
        <v>4017</v>
      </c>
      <c r="B6181" t="s">
        <v>1661</v>
      </c>
      <c r="C6181" t="s">
        <v>16954</v>
      </c>
      <c r="D6181">
        <v>0.01</v>
      </c>
      <c r="E6181" t="s">
        <v>203</v>
      </c>
      <c r="F6181" t="s">
        <v>4512</v>
      </c>
      <c r="G6181">
        <v>6</v>
      </c>
    </row>
    <row r="6182" spans="1:7">
      <c r="A6182">
        <v>4018</v>
      </c>
      <c r="B6182" t="s">
        <v>4387</v>
      </c>
      <c r="C6182" t="s">
        <v>17651</v>
      </c>
      <c r="D6182">
        <v>0.6</v>
      </c>
      <c r="E6182" t="s">
        <v>354</v>
      </c>
      <c r="F6182" t="s">
        <v>15279</v>
      </c>
      <c r="G6182">
        <v>8</v>
      </c>
    </row>
    <row r="6183" spans="1:7">
      <c r="A6183">
        <v>4019</v>
      </c>
      <c r="B6183" t="s">
        <v>4387</v>
      </c>
      <c r="C6183" t="s">
        <v>4376</v>
      </c>
      <c r="D6183">
        <v>0.8</v>
      </c>
      <c r="E6183" t="s">
        <v>354</v>
      </c>
      <c r="F6183" t="s">
        <v>58</v>
      </c>
      <c r="G6183">
        <v>8</v>
      </c>
    </row>
    <row r="6184" spans="1:7">
      <c r="A6184">
        <v>7054</v>
      </c>
      <c r="B6184" t="s">
        <v>4387</v>
      </c>
      <c r="C6184" t="s">
        <v>17917</v>
      </c>
      <c r="D6184">
        <v>0.6</v>
      </c>
      <c r="E6184" t="s">
        <v>12637</v>
      </c>
      <c r="F6184" t="s">
        <v>9136</v>
      </c>
      <c r="G6184">
        <v>3</v>
      </c>
    </row>
    <row r="6185" spans="1:7">
      <c r="A6185">
        <v>4020</v>
      </c>
      <c r="B6185" t="s">
        <v>3673</v>
      </c>
      <c r="C6185" t="s">
        <v>3674</v>
      </c>
      <c r="D6185">
        <v>0.01</v>
      </c>
      <c r="E6185" t="s">
        <v>354</v>
      </c>
      <c r="F6185" t="s">
        <v>3381</v>
      </c>
      <c r="G6185">
        <v>2</v>
      </c>
    </row>
    <row r="6186" spans="1:7">
      <c r="A6186">
        <v>4429</v>
      </c>
      <c r="B6186" t="s">
        <v>577</v>
      </c>
      <c r="C6186" t="s">
        <v>5987</v>
      </c>
      <c r="D6186">
        <v>0.01</v>
      </c>
      <c r="F6186" t="s">
        <v>5790</v>
      </c>
      <c r="G6186">
        <v>2</v>
      </c>
    </row>
    <row r="6187" spans="1:7">
      <c r="A6187">
        <v>4430</v>
      </c>
      <c r="B6187" t="s">
        <v>4628</v>
      </c>
      <c r="C6187" t="s">
        <v>4604</v>
      </c>
      <c r="D6187">
        <v>0.01</v>
      </c>
      <c r="E6187" t="s">
        <v>49</v>
      </c>
      <c r="F6187" t="s">
        <v>4512</v>
      </c>
      <c r="G6187">
        <v>1</v>
      </c>
    </row>
    <row r="6188" spans="1:7">
      <c r="A6188">
        <v>4431</v>
      </c>
      <c r="B6188" t="s">
        <v>17918</v>
      </c>
      <c r="C6188" t="s">
        <v>16220</v>
      </c>
      <c r="D6188">
        <v>0.01</v>
      </c>
      <c r="E6188" t="s">
        <v>80</v>
      </c>
      <c r="F6188" t="s">
        <v>14655</v>
      </c>
      <c r="G6188">
        <v>1</v>
      </c>
    </row>
    <row r="6189" spans="1:7">
      <c r="A6189">
        <v>4432</v>
      </c>
      <c r="B6189" t="s">
        <v>17919</v>
      </c>
      <c r="C6189" t="s">
        <v>6584</v>
      </c>
      <c r="D6189">
        <v>0.01</v>
      </c>
      <c r="E6189" t="s">
        <v>80</v>
      </c>
      <c r="F6189" t="s">
        <v>6576</v>
      </c>
      <c r="G6189">
        <v>1</v>
      </c>
    </row>
    <row r="6190" spans="1:7">
      <c r="A6190">
        <v>11803</v>
      </c>
      <c r="B6190" t="s">
        <v>8523</v>
      </c>
      <c r="C6190" t="s">
        <v>8514</v>
      </c>
      <c r="D6190">
        <v>0.8</v>
      </c>
      <c r="E6190" t="s">
        <v>67</v>
      </c>
      <c r="F6190" t="s">
        <v>8277</v>
      </c>
      <c r="G6190">
        <v>8</v>
      </c>
    </row>
    <row r="6191" spans="1:7">
      <c r="A6191">
        <v>863</v>
      </c>
      <c r="B6191" t="s">
        <v>8280</v>
      </c>
      <c r="C6191" t="s">
        <v>4994</v>
      </c>
      <c r="D6191">
        <v>0.6</v>
      </c>
      <c r="E6191" t="s">
        <v>80</v>
      </c>
      <c r="F6191" t="s">
        <v>4963</v>
      </c>
      <c r="G6191">
        <v>4</v>
      </c>
    </row>
    <row r="6192" spans="1:7">
      <c r="A6192">
        <v>11319</v>
      </c>
      <c r="B6192" t="s">
        <v>8280</v>
      </c>
      <c r="C6192" t="s">
        <v>17920</v>
      </c>
      <c r="D6192">
        <v>0.1</v>
      </c>
      <c r="E6192" t="s">
        <v>80</v>
      </c>
      <c r="F6192" t="s">
        <v>8277</v>
      </c>
      <c r="G6192">
        <v>1</v>
      </c>
    </row>
    <row r="6193" spans="1:7">
      <c r="A6193">
        <v>6874</v>
      </c>
      <c r="B6193" t="s">
        <v>8280</v>
      </c>
      <c r="C6193" t="s">
        <v>8281</v>
      </c>
      <c r="D6193">
        <v>0.8</v>
      </c>
      <c r="E6193" t="s">
        <v>80</v>
      </c>
      <c r="F6193" t="s">
        <v>8277</v>
      </c>
      <c r="G6193">
        <v>4</v>
      </c>
    </row>
    <row r="6194" spans="1:7">
      <c r="A6194">
        <v>4433</v>
      </c>
      <c r="B6194" t="s">
        <v>99</v>
      </c>
      <c r="C6194" t="s">
        <v>272</v>
      </c>
      <c r="D6194">
        <v>0.01</v>
      </c>
      <c r="E6194" t="s">
        <v>89</v>
      </c>
      <c r="F6194" t="s">
        <v>68</v>
      </c>
      <c r="G6194">
        <v>2</v>
      </c>
    </row>
    <row r="6195" spans="1:7">
      <c r="A6195">
        <v>4434</v>
      </c>
      <c r="B6195" t="s">
        <v>17921</v>
      </c>
      <c r="C6195" t="s">
        <v>9047</v>
      </c>
      <c r="D6195">
        <v>0.01</v>
      </c>
      <c r="E6195" t="s">
        <v>203</v>
      </c>
      <c r="F6195" t="s">
        <v>8594</v>
      </c>
      <c r="G6195">
        <v>5</v>
      </c>
    </row>
    <row r="6196" spans="1:7">
      <c r="A6196">
        <v>864</v>
      </c>
      <c r="B6196" t="s">
        <v>9391</v>
      </c>
      <c r="C6196" t="s">
        <v>9388</v>
      </c>
      <c r="D6196">
        <v>0.1</v>
      </c>
      <c r="E6196" t="s">
        <v>40</v>
      </c>
      <c r="F6196" t="s">
        <v>9136</v>
      </c>
      <c r="G6196">
        <v>3</v>
      </c>
    </row>
    <row r="6197" spans="1:7">
      <c r="A6197">
        <v>4435</v>
      </c>
      <c r="B6197" t="s">
        <v>17922</v>
      </c>
      <c r="C6197" t="s">
        <v>6506</v>
      </c>
      <c r="D6197">
        <v>0.01</v>
      </c>
      <c r="E6197" t="s">
        <v>74</v>
      </c>
      <c r="F6197" t="s">
        <v>6139</v>
      </c>
      <c r="G6197">
        <v>8</v>
      </c>
    </row>
    <row r="6198" spans="1:7">
      <c r="A6198">
        <v>4436</v>
      </c>
      <c r="B6198" t="s">
        <v>17922</v>
      </c>
      <c r="C6198" t="s">
        <v>861</v>
      </c>
      <c r="D6198">
        <v>0.01</v>
      </c>
      <c r="E6198" t="s">
        <v>74</v>
      </c>
      <c r="F6198" t="s">
        <v>499</v>
      </c>
      <c r="G6198">
        <v>8</v>
      </c>
    </row>
    <row r="6199" spans="1:7">
      <c r="A6199">
        <v>4437</v>
      </c>
      <c r="B6199" t="s">
        <v>8603</v>
      </c>
      <c r="C6199" t="s">
        <v>8598</v>
      </c>
      <c r="D6199">
        <v>0.01</v>
      </c>
      <c r="E6199" t="s">
        <v>74</v>
      </c>
      <c r="F6199" t="s">
        <v>8594</v>
      </c>
      <c r="G6199">
        <v>1</v>
      </c>
    </row>
    <row r="6200" spans="1:7">
      <c r="A6200">
        <v>6697</v>
      </c>
      <c r="B6200" t="s">
        <v>6631</v>
      </c>
      <c r="C6200" t="s">
        <v>6625</v>
      </c>
      <c r="D6200">
        <v>0.8</v>
      </c>
      <c r="E6200" t="s">
        <v>123</v>
      </c>
      <c r="F6200" t="s">
        <v>6576</v>
      </c>
      <c r="G6200">
        <v>1</v>
      </c>
    </row>
    <row r="6201" spans="1:7">
      <c r="A6201">
        <v>4438</v>
      </c>
      <c r="B6201" t="s">
        <v>6631</v>
      </c>
      <c r="C6201" t="s">
        <v>7064</v>
      </c>
      <c r="D6201">
        <v>0.7</v>
      </c>
      <c r="E6201" t="s">
        <v>123</v>
      </c>
      <c r="F6201" t="s">
        <v>6576</v>
      </c>
      <c r="G6201">
        <v>5</v>
      </c>
    </row>
    <row r="6202" spans="1:7">
      <c r="A6202">
        <v>6711</v>
      </c>
      <c r="B6202" t="s">
        <v>11279</v>
      </c>
      <c r="C6202" t="s">
        <v>11186</v>
      </c>
      <c r="D6202">
        <v>0.5</v>
      </c>
      <c r="E6202" t="s">
        <v>203</v>
      </c>
      <c r="F6202" t="s">
        <v>11167</v>
      </c>
      <c r="G6202">
        <v>1</v>
      </c>
    </row>
    <row r="6203" spans="1:7">
      <c r="A6203">
        <v>4439</v>
      </c>
      <c r="B6203" t="s">
        <v>11279</v>
      </c>
      <c r="C6203" t="s">
        <v>11250</v>
      </c>
      <c r="D6203">
        <v>0.7</v>
      </c>
      <c r="E6203" t="s">
        <v>203</v>
      </c>
      <c r="F6203" t="s">
        <v>11167</v>
      </c>
      <c r="G6203">
        <v>3</v>
      </c>
    </row>
    <row r="6204" spans="1:7">
      <c r="A6204">
        <v>4440</v>
      </c>
      <c r="B6204" t="s">
        <v>11279</v>
      </c>
      <c r="C6204" t="s">
        <v>11274</v>
      </c>
      <c r="D6204">
        <v>0.8</v>
      </c>
      <c r="E6204" t="s">
        <v>203</v>
      </c>
      <c r="F6204" t="s">
        <v>11167</v>
      </c>
      <c r="G6204">
        <v>5</v>
      </c>
    </row>
    <row r="6205" spans="1:7">
      <c r="A6205">
        <v>6793</v>
      </c>
      <c r="B6205" t="s">
        <v>11279</v>
      </c>
      <c r="C6205" t="s">
        <v>12384</v>
      </c>
      <c r="D6205">
        <v>0.6</v>
      </c>
      <c r="E6205" t="s">
        <v>203</v>
      </c>
      <c r="F6205" t="s">
        <v>12334</v>
      </c>
      <c r="G6205">
        <v>1</v>
      </c>
    </row>
    <row r="6206" spans="1:7">
      <c r="A6206">
        <v>4441</v>
      </c>
      <c r="B6206" t="s">
        <v>5288</v>
      </c>
      <c r="C6206" t="s">
        <v>5260</v>
      </c>
      <c r="D6206">
        <v>0.01</v>
      </c>
      <c r="E6206" t="s">
        <v>67</v>
      </c>
      <c r="F6206" t="s">
        <v>4512</v>
      </c>
      <c r="G6206">
        <v>5</v>
      </c>
    </row>
    <row r="6207" spans="1:7">
      <c r="A6207">
        <v>4442</v>
      </c>
      <c r="B6207" t="s">
        <v>2301</v>
      </c>
      <c r="C6207" t="s">
        <v>2295</v>
      </c>
      <c r="D6207">
        <v>0.01</v>
      </c>
      <c r="E6207" t="s">
        <v>203</v>
      </c>
      <c r="F6207" t="s">
        <v>2210</v>
      </c>
      <c r="G6207">
        <v>1</v>
      </c>
    </row>
    <row r="6208" spans="1:7">
      <c r="A6208">
        <v>4443</v>
      </c>
      <c r="B6208" t="s">
        <v>2301</v>
      </c>
      <c r="C6208" t="s">
        <v>2418</v>
      </c>
      <c r="D6208">
        <v>0.01</v>
      </c>
      <c r="E6208" t="s">
        <v>203</v>
      </c>
      <c r="F6208" t="s">
        <v>2210</v>
      </c>
      <c r="G6208">
        <v>2</v>
      </c>
    </row>
    <row r="6209" spans="1:7">
      <c r="A6209">
        <v>7285</v>
      </c>
      <c r="B6209" t="s">
        <v>10689</v>
      </c>
      <c r="C6209" t="s">
        <v>10685</v>
      </c>
      <c r="D6209">
        <v>0.8</v>
      </c>
      <c r="F6209" t="s">
        <v>10625</v>
      </c>
      <c r="G6209">
        <v>1</v>
      </c>
    </row>
    <row r="6210" spans="1:7">
      <c r="A6210">
        <v>4444</v>
      </c>
      <c r="B6210" t="s">
        <v>2631</v>
      </c>
      <c r="C6210" t="s">
        <v>2633</v>
      </c>
      <c r="D6210">
        <v>0.01</v>
      </c>
      <c r="E6210" t="s">
        <v>49</v>
      </c>
      <c r="F6210" t="s">
        <v>2210</v>
      </c>
      <c r="G6210">
        <v>7</v>
      </c>
    </row>
    <row r="6211" spans="1:7">
      <c r="A6211">
        <v>4445</v>
      </c>
      <c r="B6211" t="s">
        <v>8993</v>
      </c>
      <c r="C6211" t="s">
        <v>8985</v>
      </c>
      <c r="D6211">
        <v>0.01</v>
      </c>
      <c r="E6211" t="s">
        <v>107</v>
      </c>
      <c r="F6211" t="s">
        <v>8594</v>
      </c>
      <c r="G6211">
        <v>5</v>
      </c>
    </row>
    <row r="6212" spans="1:7">
      <c r="A6212">
        <v>865</v>
      </c>
      <c r="B6212" t="s">
        <v>9408</v>
      </c>
      <c r="C6212" t="s">
        <v>9398</v>
      </c>
      <c r="D6212">
        <v>0.01</v>
      </c>
      <c r="E6212" t="s">
        <v>67</v>
      </c>
      <c r="F6212" t="s">
        <v>9136</v>
      </c>
      <c r="G6212">
        <v>5</v>
      </c>
    </row>
    <row r="6213" spans="1:7">
      <c r="A6213">
        <v>7672</v>
      </c>
      <c r="B6213" t="s">
        <v>7840</v>
      </c>
      <c r="C6213" t="s">
        <v>18391</v>
      </c>
      <c r="D6213">
        <v>0.8</v>
      </c>
      <c r="E6213" t="s">
        <v>40</v>
      </c>
      <c r="F6213" t="s">
        <v>14771</v>
      </c>
      <c r="G6213">
        <v>1</v>
      </c>
    </row>
    <row r="6214" spans="1:7">
      <c r="A6214">
        <v>4446</v>
      </c>
      <c r="B6214" t="s">
        <v>5425</v>
      </c>
      <c r="C6214" t="s">
        <v>5415</v>
      </c>
      <c r="D6214">
        <v>0.01</v>
      </c>
      <c r="E6214" t="s">
        <v>354</v>
      </c>
      <c r="F6214" t="s">
        <v>4512</v>
      </c>
      <c r="G6214">
        <v>5</v>
      </c>
    </row>
    <row r="6215" spans="1:7">
      <c r="A6215">
        <v>4447</v>
      </c>
      <c r="B6215" t="s">
        <v>5360</v>
      </c>
      <c r="C6215" t="s">
        <v>5354</v>
      </c>
      <c r="D6215">
        <v>0.01</v>
      </c>
      <c r="E6215" t="s">
        <v>123</v>
      </c>
      <c r="F6215" t="s">
        <v>4512</v>
      </c>
      <c r="G6215">
        <v>5</v>
      </c>
    </row>
    <row r="6216" spans="1:7">
      <c r="A6216">
        <v>11320</v>
      </c>
      <c r="B6216" t="s">
        <v>17923</v>
      </c>
      <c r="C6216" t="s">
        <v>2274</v>
      </c>
      <c r="D6216">
        <v>0.1</v>
      </c>
      <c r="F6216" t="s">
        <v>2210</v>
      </c>
      <c r="G6216">
        <v>1</v>
      </c>
    </row>
    <row r="6217" spans="1:7">
      <c r="A6217">
        <v>4448</v>
      </c>
      <c r="B6217" t="s">
        <v>17923</v>
      </c>
      <c r="C6217" t="s">
        <v>2381</v>
      </c>
      <c r="D6217">
        <v>0.01</v>
      </c>
      <c r="F6217" t="s">
        <v>2210</v>
      </c>
      <c r="G6217">
        <v>2</v>
      </c>
    </row>
    <row r="6218" spans="1:7">
      <c r="A6218">
        <v>4806</v>
      </c>
      <c r="B6218" t="s">
        <v>17924</v>
      </c>
      <c r="C6218" t="s">
        <v>14351</v>
      </c>
      <c r="D6218">
        <v>0.01</v>
      </c>
      <c r="E6218" t="s">
        <v>40</v>
      </c>
      <c r="F6218" t="s">
        <v>14278</v>
      </c>
      <c r="G6218">
        <v>1</v>
      </c>
    </row>
    <row r="6219" spans="1:7">
      <c r="A6219">
        <v>989</v>
      </c>
      <c r="B6219" t="s">
        <v>3309</v>
      </c>
      <c r="C6219" t="s">
        <v>3310</v>
      </c>
      <c r="D6219">
        <v>0.8</v>
      </c>
      <c r="E6219" t="s">
        <v>354</v>
      </c>
      <c r="F6219" t="s">
        <v>2900</v>
      </c>
      <c r="G6219">
        <v>7</v>
      </c>
    </row>
    <row r="6220" spans="1:7">
      <c r="A6220">
        <v>11926</v>
      </c>
      <c r="B6220" t="s">
        <v>3309</v>
      </c>
      <c r="C6220" t="s">
        <v>16104</v>
      </c>
      <c r="D6220">
        <v>0.8</v>
      </c>
      <c r="E6220" t="s">
        <v>354</v>
      </c>
      <c r="F6220" t="s">
        <v>5790</v>
      </c>
      <c r="G6220">
        <v>7</v>
      </c>
    </row>
    <row r="6221" spans="1:7">
      <c r="A6221">
        <v>4807</v>
      </c>
      <c r="B6221" t="s">
        <v>5853</v>
      </c>
      <c r="C6221" t="s">
        <v>5889</v>
      </c>
      <c r="D6221">
        <v>0.01</v>
      </c>
      <c r="E6221" t="s">
        <v>203</v>
      </c>
      <c r="F6221" t="s">
        <v>5790</v>
      </c>
      <c r="G6221">
        <v>1</v>
      </c>
    </row>
    <row r="6222" spans="1:7">
      <c r="A6222">
        <v>4808</v>
      </c>
      <c r="B6222" t="s">
        <v>8700</v>
      </c>
      <c r="C6222" t="s">
        <v>16308</v>
      </c>
      <c r="D6222">
        <v>0.01</v>
      </c>
      <c r="F6222" t="s">
        <v>14771</v>
      </c>
      <c r="G6222">
        <v>1</v>
      </c>
    </row>
    <row r="6223" spans="1:7">
      <c r="A6223">
        <v>4809</v>
      </c>
      <c r="B6223" t="s">
        <v>4401</v>
      </c>
      <c r="C6223" t="s">
        <v>4396</v>
      </c>
      <c r="D6223">
        <v>0.01</v>
      </c>
      <c r="E6223" t="s">
        <v>595</v>
      </c>
      <c r="F6223" t="s">
        <v>58</v>
      </c>
      <c r="G6223">
        <v>8</v>
      </c>
    </row>
    <row r="6224" spans="1:7">
      <c r="A6224">
        <v>11321</v>
      </c>
      <c r="B6224" t="s">
        <v>4299</v>
      </c>
      <c r="C6224" t="s">
        <v>16991</v>
      </c>
      <c r="D6224">
        <v>0.1</v>
      </c>
      <c r="E6224" t="s">
        <v>67</v>
      </c>
      <c r="F6224" t="s">
        <v>11343</v>
      </c>
      <c r="G6224">
        <v>1</v>
      </c>
    </row>
    <row r="6225" spans="1:7">
      <c r="A6225">
        <v>992</v>
      </c>
      <c r="B6225" t="s">
        <v>4299</v>
      </c>
      <c r="C6225" t="s">
        <v>17925</v>
      </c>
      <c r="D6225">
        <v>0.6</v>
      </c>
      <c r="E6225" t="s">
        <v>67</v>
      </c>
      <c r="F6225" t="s">
        <v>11343</v>
      </c>
      <c r="G6225">
        <v>4</v>
      </c>
    </row>
    <row r="6226" spans="1:7">
      <c r="A6226">
        <v>990</v>
      </c>
      <c r="B6226" t="s">
        <v>4299</v>
      </c>
      <c r="C6226" t="s">
        <v>17843</v>
      </c>
      <c r="D6226">
        <v>0.01</v>
      </c>
      <c r="E6226" t="s">
        <v>67</v>
      </c>
      <c r="F6226" t="s">
        <v>11921</v>
      </c>
      <c r="G6226">
        <v>3</v>
      </c>
    </row>
    <row r="6227" spans="1:7">
      <c r="A6227">
        <v>991</v>
      </c>
      <c r="B6227" t="s">
        <v>4299</v>
      </c>
      <c r="C6227" t="s">
        <v>17926</v>
      </c>
      <c r="D6227">
        <v>0.01</v>
      </c>
      <c r="E6227" t="s">
        <v>67</v>
      </c>
      <c r="F6227" t="s">
        <v>15324</v>
      </c>
      <c r="G6227">
        <v>8</v>
      </c>
    </row>
    <row r="6228" spans="1:7">
      <c r="A6228">
        <v>11322</v>
      </c>
      <c r="B6228" t="s">
        <v>4299</v>
      </c>
      <c r="C6228" t="s">
        <v>17927</v>
      </c>
      <c r="D6228">
        <v>0.1</v>
      </c>
      <c r="E6228" t="s">
        <v>67</v>
      </c>
      <c r="F6228" t="s">
        <v>15279</v>
      </c>
      <c r="G6228">
        <v>1</v>
      </c>
    </row>
    <row r="6229" spans="1:7">
      <c r="A6229">
        <v>4810</v>
      </c>
      <c r="B6229" t="s">
        <v>4299</v>
      </c>
      <c r="C6229" t="s">
        <v>17928</v>
      </c>
      <c r="D6229">
        <v>0.5</v>
      </c>
      <c r="E6229" t="s">
        <v>67</v>
      </c>
      <c r="F6229" t="s">
        <v>15279</v>
      </c>
      <c r="G6229">
        <v>4</v>
      </c>
    </row>
    <row r="6230" spans="1:7">
      <c r="A6230">
        <v>4811</v>
      </c>
      <c r="B6230" t="s">
        <v>4299</v>
      </c>
      <c r="C6230" t="s">
        <v>17373</v>
      </c>
      <c r="D6230">
        <v>0.01</v>
      </c>
      <c r="E6230" t="s">
        <v>67</v>
      </c>
      <c r="F6230" t="s">
        <v>15279</v>
      </c>
      <c r="G6230">
        <v>8</v>
      </c>
    </row>
    <row r="6231" spans="1:7">
      <c r="A6231">
        <v>4812</v>
      </c>
      <c r="B6231" t="s">
        <v>4299</v>
      </c>
      <c r="C6231" t="s">
        <v>4287</v>
      </c>
      <c r="D6231">
        <v>0.8</v>
      </c>
      <c r="E6231" t="s">
        <v>67</v>
      </c>
      <c r="F6231" t="s">
        <v>58</v>
      </c>
      <c r="G6231">
        <v>8</v>
      </c>
    </row>
    <row r="6232" spans="1:7">
      <c r="A6232">
        <v>7259</v>
      </c>
      <c r="B6232" t="s">
        <v>8748</v>
      </c>
      <c r="C6232" t="s">
        <v>8743</v>
      </c>
      <c r="D6232">
        <v>0.8</v>
      </c>
      <c r="E6232" t="s">
        <v>74</v>
      </c>
      <c r="F6232" t="s">
        <v>8594</v>
      </c>
      <c r="G6232">
        <v>2</v>
      </c>
    </row>
    <row r="6233" spans="1:7">
      <c r="A6233">
        <v>4813</v>
      </c>
      <c r="B6233" t="s">
        <v>11891</v>
      </c>
      <c r="C6233" t="s">
        <v>17929</v>
      </c>
      <c r="D6233">
        <v>0.6</v>
      </c>
      <c r="E6233" t="s">
        <v>203</v>
      </c>
      <c r="F6233" t="s">
        <v>15400</v>
      </c>
      <c r="G6233">
        <v>8</v>
      </c>
    </row>
    <row r="6234" spans="1:7">
      <c r="A6234">
        <v>993</v>
      </c>
      <c r="B6234" t="s">
        <v>11891</v>
      </c>
      <c r="C6234" t="s">
        <v>11892</v>
      </c>
      <c r="D6234">
        <v>0.8</v>
      </c>
      <c r="F6234" t="s">
        <v>11649</v>
      </c>
      <c r="G6234">
        <v>8</v>
      </c>
    </row>
    <row r="6235" spans="1:7">
      <c r="A6235">
        <v>11834</v>
      </c>
      <c r="B6235" t="s">
        <v>10588</v>
      </c>
      <c r="C6235" t="s">
        <v>17799</v>
      </c>
      <c r="D6235">
        <v>0.7</v>
      </c>
      <c r="E6235" t="s">
        <v>135</v>
      </c>
      <c r="F6235" t="s">
        <v>12660</v>
      </c>
      <c r="G6235">
        <v>2</v>
      </c>
    </row>
    <row r="6236" spans="1:7">
      <c r="A6236">
        <v>866</v>
      </c>
      <c r="B6236" t="s">
        <v>10588</v>
      </c>
      <c r="C6236" t="s">
        <v>17930</v>
      </c>
      <c r="D6236">
        <v>0.01</v>
      </c>
      <c r="E6236" t="s">
        <v>107</v>
      </c>
      <c r="F6236" t="s">
        <v>15396</v>
      </c>
      <c r="G6236">
        <v>0</v>
      </c>
    </row>
    <row r="6237" spans="1:7">
      <c r="A6237">
        <v>867</v>
      </c>
      <c r="B6237" t="s">
        <v>10588</v>
      </c>
      <c r="C6237" t="s">
        <v>17258</v>
      </c>
      <c r="D6237">
        <v>0.01</v>
      </c>
      <c r="E6237" t="s">
        <v>107</v>
      </c>
      <c r="F6237" t="s">
        <v>15396</v>
      </c>
      <c r="G6237">
        <v>2</v>
      </c>
    </row>
    <row r="6238" spans="1:7">
      <c r="A6238">
        <v>4451</v>
      </c>
      <c r="B6238" t="s">
        <v>10588</v>
      </c>
      <c r="C6238" t="s">
        <v>17931</v>
      </c>
      <c r="D6238">
        <v>0.6</v>
      </c>
      <c r="E6238" t="s">
        <v>107</v>
      </c>
      <c r="F6238" t="s">
        <v>15400</v>
      </c>
      <c r="G6238">
        <v>8</v>
      </c>
    </row>
    <row r="6239" spans="1:7">
      <c r="A6239">
        <v>4450</v>
      </c>
      <c r="B6239" t="s">
        <v>10588</v>
      </c>
      <c r="C6239" t="s">
        <v>8536</v>
      </c>
      <c r="D6239">
        <v>0.8</v>
      </c>
      <c r="E6239" t="s">
        <v>107</v>
      </c>
      <c r="F6239" t="s">
        <v>8277</v>
      </c>
      <c r="G6239">
        <v>8</v>
      </c>
    </row>
    <row r="6240" spans="1:7">
      <c r="A6240">
        <v>4449</v>
      </c>
      <c r="B6240" t="s">
        <v>10588</v>
      </c>
      <c r="C6240" t="s">
        <v>17932</v>
      </c>
      <c r="D6240">
        <v>0.01</v>
      </c>
      <c r="E6240" t="s">
        <v>107</v>
      </c>
      <c r="F6240" t="s">
        <v>13121</v>
      </c>
      <c r="G6240">
        <v>3</v>
      </c>
    </row>
    <row r="6241" spans="1:7">
      <c r="A6241">
        <v>11323</v>
      </c>
      <c r="B6241" t="s">
        <v>10588</v>
      </c>
      <c r="C6241" t="s">
        <v>17458</v>
      </c>
      <c r="D6241">
        <v>0.8</v>
      </c>
      <c r="E6241" t="s">
        <v>107</v>
      </c>
      <c r="F6241" t="s">
        <v>12660</v>
      </c>
      <c r="G6241">
        <v>3</v>
      </c>
    </row>
    <row r="6242" spans="1:7">
      <c r="A6242">
        <v>4814</v>
      </c>
      <c r="B6242" t="s">
        <v>2097</v>
      </c>
      <c r="C6242" t="s">
        <v>17933</v>
      </c>
      <c r="D6242">
        <v>0.01</v>
      </c>
      <c r="E6242" t="s">
        <v>166</v>
      </c>
      <c r="F6242" t="s">
        <v>1778</v>
      </c>
      <c r="G6242">
        <v>6</v>
      </c>
    </row>
    <row r="6243" spans="1:7">
      <c r="A6243">
        <v>994</v>
      </c>
      <c r="B6243" t="s">
        <v>3144</v>
      </c>
      <c r="C6243" t="s">
        <v>3145</v>
      </c>
      <c r="D6243">
        <v>0.8</v>
      </c>
      <c r="E6243" t="s">
        <v>80</v>
      </c>
      <c r="F6243" t="s">
        <v>3135</v>
      </c>
      <c r="G6243">
        <v>4</v>
      </c>
    </row>
    <row r="6244" spans="1:7">
      <c r="A6244">
        <v>4815</v>
      </c>
      <c r="B6244" t="s">
        <v>3144</v>
      </c>
      <c r="C6244" t="s">
        <v>16406</v>
      </c>
      <c r="D6244">
        <v>0.01</v>
      </c>
      <c r="E6244" t="s">
        <v>80</v>
      </c>
      <c r="F6244" t="s">
        <v>15305</v>
      </c>
      <c r="G6244">
        <v>4</v>
      </c>
    </row>
    <row r="6245" spans="1:7">
      <c r="A6245">
        <v>4816</v>
      </c>
      <c r="B6245" t="s">
        <v>7023</v>
      </c>
      <c r="C6245" t="s">
        <v>17469</v>
      </c>
      <c r="D6245">
        <v>0.01</v>
      </c>
      <c r="E6245" t="s">
        <v>123</v>
      </c>
      <c r="F6245" t="s">
        <v>12660</v>
      </c>
      <c r="G6245">
        <v>5</v>
      </c>
    </row>
    <row r="6246" spans="1:7">
      <c r="A6246">
        <v>995</v>
      </c>
      <c r="B6246" t="s">
        <v>3611</v>
      </c>
      <c r="C6246" t="s">
        <v>16980</v>
      </c>
      <c r="D6246">
        <v>0.01</v>
      </c>
      <c r="E6246" t="s">
        <v>107</v>
      </c>
      <c r="F6246" t="s">
        <v>11295</v>
      </c>
      <c r="G6246">
        <v>2</v>
      </c>
    </row>
    <row r="6247" spans="1:7">
      <c r="A6247">
        <v>4817</v>
      </c>
      <c r="B6247" t="s">
        <v>3611</v>
      </c>
      <c r="C6247" t="s">
        <v>3612</v>
      </c>
      <c r="D6247">
        <v>0.01</v>
      </c>
      <c r="E6247" t="s">
        <v>107</v>
      </c>
      <c r="F6247" t="s">
        <v>3381</v>
      </c>
      <c r="G6247">
        <v>2</v>
      </c>
    </row>
    <row r="6248" spans="1:7">
      <c r="A6248">
        <v>4818</v>
      </c>
      <c r="B6248" t="s">
        <v>2387</v>
      </c>
      <c r="C6248" t="s">
        <v>2381</v>
      </c>
      <c r="D6248">
        <v>0.01</v>
      </c>
      <c r="F6248" t="s">
        <v>2210</v>
      </c>
      <c r="G6248">
        <v>2</v>
      </c>
    </row>
    <row r="6249" spans="1:7">
      <c r="A6249">
        <v>996</v>
      </c>
      <c r="B6249" t="s">
        <v>13038</v>
      </c>
      <c r="C6249" t="s">
        <v>13039</v>
      </c>
      <c r="D6249">
        <v>0.01</v>
      </c>
      <c r="E6249" t="s">
        <v>123</v>
      </c>
      <c r="F6249" t="s">
        <v>13028</v>
      </c>
      <c r="G6249">
        <v>1</v>
      </c>
    </row>
    <row r="6250" spans="1:7">
      <c r="A6250">
        <v>4819</v>
      </c>
      <c r="B6250" t="s">
        <v>17934</v>
      </c>
      <c r="C6250" t="s">
        <v>7110</v>
      </c>
      <c r="D6250">
        <v>0.01</v>
      </c>
      <c r="E6250" t="s">
        <v>203</v>
      </c>
      <c r="F6250" t="s">
        <v>6576</v>
      </c>
      <c r="G6250">
        <v>5</v>
      </c>
    </row>
    <row r="6251" spans="1:7">
      <c r="A6251">
        <v>4820</v>
      </c>
      <c r="B6251" t="s">
        <v>3781</v>
      </c>
      <c r="C6251" t="s">
        <v>3778</v>
      </c>
      <c r="D6251">
        <v>0.01</v>
      </c>
      <c r="E6251" t="s">
        <v>49</v>
      </c>
      <c r="F6251" t="s">
        <v>3381</v>
      </c>
      <c r="G6251">
        <v>3</v>
      </c>
    </row>
    <row r="6252" spans="1:7">
      <c r="A6252">
        <v>997</v>
      </c>
      <c r="B6252" t="s">
        <v>2698</v>
      </c>
      <c r="C6252" t="s">
        <v>16229</v>
      </c>
      <c r="D6252">
        <v>0.01</v>
      </c>
      <c r="E6252" t="s">
        <v>80</v>
      </c>
      <c r="F6252" t="s">
        <v>13028</v>
      </c>
      <c r="G6252">
        <v>1</v>
      </c>
    </row>
    <row r="6253" spans="1:7">
      <c r="A6253">
        <v>4822</v>
      </c>
      <c r="B6253" t="s">
        <v>2520</v>
      </c>
      <c r="C6253" t="s">
        <v>17649</v>
      </c>
      <c r="D6253">
        <v>0.01</v>
      </c>
      <c r="E6253" t="s">
        <v>89</v>
      </c>
      <c r="F6253" t="s">
        <v>14771</v>
      </c>
      <c r="G6253">
        <v>5</v>
      </c>
    </row>
    <row r="6254" spans="1:7">
      <c r="A6254">
        <v>4821</v>
      </c>
      <c r="B6254" t="s">
        <v>2520</v>
      </c>
      <c r="C6254" t="s">
        <v>2521</v>
      </c>
      <c r="D6254">
        <v>0.01</v>
      </c>
      <c r="E6254" t="s">
        <v>80</v>
      </c>
      <c r="F6254" t="s">
        <v>2210</v>
      </c>
      <c r="G6254">
        <v>5</v>
      </c>
    </row>
    <row r="6255" spans="1:7">
      <c r="A6255">
        <v>4823</v>
      </c>
      <c r="B6255" t="s">
        <v>224</v>
      </c>
      <c r="C6255" t="s">
        <v>202</v>
      </c>
      <c r="D6255">
        <v>0.01</v>
      </c>
      <c r="E6255" t="s">
        <v>203</v>
      </c>
      <c r="F6255" t="s">
        <v>68</v>
      </c>
      <c r="G6255">
        <v>1</v>
      </c>
    </row>
    <row r="6256" spans="1:7">
      <c r="A6256">
        <v>4824</v>
      </c>
      <c r="B6256" t="s">
        <v>2037</v>
      </c>
      <c r="C6256" t="s">
        <v>2030</v>
      </c>
      <c r="D6256">
        <v>0.01</v>
      </c>
      <c r="E6256" t="s">
        <v>40</v>
      </c>
      <c r="F6256" t="s">
        <v>1975</v>
      </c>
      <c r="G6256">
        <v>4</v>
      </c>
    </row>
    <row r="6257" spans="1:7">
      <c r="A6257">
        <v>4825</v>
      </c>
      <c r="B6257" t="s">
        <v>7933</v>
      </c>
      <c r="C6257" t="s">
        <v>16708</v>
      </c>
      <c r="D6257">
        <v>0.01</v>
      </c>
      <c r="E6257" t="s">
        <v>107</v>
      </c>
      <c r="F6257" t="s">
        <v>14771</v>
      </c>
      <c r="G6257">
        <v>3</v>
      </c>
    </row>
    <row r="6258" spans="1:7">
      <c r="A6258">
        <v>4826</v>
      </c>
      <c r="B6258" t="s">
        <v>7933</v>
      </c>
      <c r="C6258" t="s">
        <v>13674</v>
      </c>
      <c r="D6258">
        <v>0.01</v>
      </c>
      <c r="E6258" t="s">
        <v>107</v>
      </c>
      <c r="F6258" t="s">
        <v>13121</v>
      </c>
      <c r="G6258">
        <v>3</v>
      </c>
    </row>
    <row r="6259" spans="1:7">
      <c r="A6259">
        <v>5186</v>
      </c>
      <c r="B6259" t="s">
        <v>4132</v>
      </c>
      <c r="C6259" t="s">
        <v>4119</v>
      </c>
      <c r="D6259">
        <v>0.1</v>
      </c>
      <c r="E6259" t="s">
        <v>354</v>
      </c>
      <c r="F6259" t="s">
        <v>3381</v>
      </c>
      <c r="G6259">
        <v>5</v>
      </c>
    </row>
    <row r="6260" spans="1:7">
      <c r="A6260">
        <v>5187</v>
      </c>
      <c r="B6260" t="s">
        <v>6102</v>
      </c>
      <c r="C6260" t="s">
        <v>6098</v>
      </c>
      <c r="D6260">
        <v>0.01</v>
      </c>
      <c r="E6260" t="s">
        <v>166</v>
      </c>
      <c r="F6260" t="s">
        <v>5790</v>
      </c>
      <c r="G6260">
        <v>3</v>
      </c>
    </row>
    <row r="6261" spans="1:7">
      <c r="A6261">
        <v>5188</v>
      </c>
      <c r="B6261" t="s">
        <v>14738</v>
      </c>
      <c r="C6261" t="s">
        <v>14075</v>
      </c>
      <c r="D6261">
        <v>0.01</v>
      </c>
      <c r="E6261" t="s">
        <v>67</v>
      </c>
      <c r="F6261" t="s">
        <v>13121</v>
      </c>
      <c r="G6261">
        <v>7</v>
      </c>
    </row>
    <row r="6262" spans="1:7">
      <c r="A6262">
        <v>5189</v>
      </c>
      <c r="B6262" t="s">
        <v>1312</v>
      </c>
      <c r="C6262" t="s">
        <v>1308</v>
      </c>
      <c r="D6262">
        <v>0.01</v>
      </c>
      <c r="E6262" t="s">
        <v>40</v>
      </c>
      <c r="F6262" t="s">
        <v>41</v>
      </c>
      <c r="G6262">
        <v>3</v>
      </c>
    </row>
    <row r="6263" spans="1:7">
      <c r="A6263">
        <v>5190</v>
      </c>
      <c r="B6263" t="s">
        <v>7017</v>
      </c>
      <c r="C6263" t="s">
        <v>7019</v>
      </c>
      <c r="D6263">
        <v>0.01</v>
      </c>
      <c r="E6263" t="s">
        <v>74</v>
      </c>
      <c r="F6263" t="s">
        <v>6576</v>
      </c>
      <c r="G6263">
        <v>5</v>
      </c>
    </row>
    <row r="6264" spans="1:7">
      <c r="A6264">
        <v>5191</v>
      </c>
      <c r="B6264" t="s">
        <v>9585</v>
      </c>
      <c r="C6264" t="s">
        <v>4604</v>
      </c>
      <c r="D6264">
        <v>0.1</v>
      </c>
      <c r="E6264" t="s">
        <v>49</v>
      </c>
      <c r="F6264" t="s">
        <v>4512</v>
      </c>
      <c r="G6264">
        <v>1</v>
      </c>
    </row>
    <row r="6265" spans="1:7">
      <c r="A6265">
        <v>7670</v>
      </c>
      <c r="B6265" t="s">
        <v>11438</v>
      </c>
      <c r="C6265" t="s">
        <v>11435</v>
      </c>
      <c r="D6265">
        <v>0.8</v>
      </c>
      <c r="E6265" t="s">
        <v>80</v>
      </c>
      <c r="F6265" t="s">
        <v>11432</v>
      </c>
      <c r="G6265">
        <v>1</v>
      </c>
    </row>
    <row r="6266" spans="1:7">
      <c r="A6266">
        <v>5192</v>
      </c>
      <c r="B6266" t="s">
        <v>3520</v>
      </c>
      <c r="C6266" t="s">
        <v>3516</v>
      </c>
      <c r="D6266">
        <v>0.8</v>
      </c>
      <c r="E6266" t="s">
        <v>40</v>
      </c>
      <c r="F6266" t="s">
        <v>3381</v>
      </c>
      <c r="G6266">
        <v>1</v>
      </c>
    </row>
    <row r="6267" spans="1:7">
      <c r="A6267">
        <v>5194</v>
      </c>
      <c r="B6267" t="s">
        <v>8701</v>
      </c>
      <c r="C6267" t="s">
        <v>8724</v>
      </c>
      <c r="D6267">
        <v>0.01</v>
      </c>
      <c r="E6267" t="s">
        <v>203</v>
      </c>
      <c r="F6267" t="s">
        <v>8594</v>
      </c>
      <c r="G6267">
        <v>1</v>
      </c>
    </row>
    <row r="6268" spans="1:7">
      <c r="A6268">
        <v>5193</v>
      </c>
      <c r="B6268" t="s">
        <v>8701</v>
      </c>
      <c r="C6268" t="s">
        <v>8693</v>
      </c>
      <c r="D6268">
        <v>0.01</v>
      </c>
      <c r="F6268" t="s">
        <v>8594</v>
      </c>
      <c r="G6268">
        <v>1</v>
      </c>
    </row>
    <row r="6269" spans="1:7">
      <c r="A6269">
        <v>5195</v>
      </c>
      <c r="B6269" t="s">
        <v>169</v>
      </c>
      <c r="C6269" t="s">
        <v>165</v>
      </c>
      <c r="D6269">
        <v>0.01</v>
      </c>
      <c r="E6269" t="s">
        <v>166</v>
      </c>
      <c r="F6269" t="s">
        <v>68</v>
      </c>
      <c r="G6269">
        <v>1</v>
      </c>
    </row>
    <row r="6270" spans="1:7">
      <c r="A6270">
        <v>5196</v>
      </c>
      <c r="B6270" t="s">
        <v>9583</v>
      </c>
      <c r="C6270" t="s">
        <v>9576</v>
      </c>
      <c r="D6270">
        <v>0.8</v>
      </c>
      <c r="E6270" t="s">
        <v>49</v>
      </c>
      <c r="F6270" t="s">
        <v>9536</v>
      </c>
      <c r="G6270">
        <v>1</v>
      </c>
    </row>
    <row r="6271" spans="1:7">
      <c r="A6271">
        <v>11324</v>
      </c>
      <c r="B6271" t="s">
        <v>8383</v>
      </c>
      <c r="C6271" t="s">
        <v>17935</v>
      </c>
      <c r="D6271">
        <v>0.1</v>
      </c>
      <c r="E6271" t="s">
        <v>203</v>
      </c>
      <c r="F6271" t="s">
        <v>11343</v>
      </c>
      <c r="G6271">
        <v>1</v>
      </c>
    </row>
    <row r="6272" spans="1:7">
      <c r="A6272">
        <v>10569</v>
      </c>
      <c r="B6272" t="s">
        <v>8383</v>
      </c>
      <c r="C6272" t="s">
        <v>8309</v>
      </c>
      <c r="D6272">
        <v>0.6</v>
      </c>
      <c r="E6272" t="s">
        <v>135</v>
      </c>
      <c r="F6272" t="s">
        <v>8277</v>
      </c>
      <c r="G6272">
        <v>4</v>
      </c>
    </row>
    <row r="6273" spans="1:7">
      <c r="A6273">
        <v>5197</v>
      </c>
      <c r="B6273" t="s">
        <v>5670</v>
      </c>
      <c r="C6273" t="s">
        <v>5662</v>
      </c>
      <c r="D6273">
        <v>0.01</v>
      </c>
      <c r="E6273" t="s">
        <v>166</v>
      </c>
      <c r="F6273" t="s">
        <v>4963</v>
      </c>
      <c r="G6273">
        <v>8</v>
      </c>
    </row>
    <row r="6274" spans="1:7">
      <c r="A6274">
        <v>5198</v>
      </c>
      <c r="B6274" t="s">
        <v>5670</v>
      </c>
      <c r="C6274" t="s">
        <v>18561</v>
      </c>
      <c r="D6274">
        <v>0.01</v>
      </c>
      <c r="E6274" t="s">
        <v>40</v>
      </c>
      <c r="F6274" t="s">
        <v>15400</v>
      </c>
      <c r="G6274">
        <v>8</v>
      </c>
    </row>
    <row r="6275" spans="1:7">
      <c r="A6275">
        <v>11325</v>
      </c>
      <c r="B6275" t="s">
        <v>9314</v>
      </c>
      <c r="C6275" t="s">
        <v>16278</v>
      </c>
      <c r="D6275">
        <v>0.1</v>
      </c>
      <c r="E6275" t="s">
        <v>80</v>
      </c>
      <c r="F6275" t="s">
        <v>15363</v>
      </c>
      <c r="G6275">
        <v>1</v>
      </c>
    </row>
    <row r="6276" spans="1:7">
      <c r="A6276">
        <v>1113</v>
      </c>
      <c r="B6276" t="s">
        <v>9314</v>
      </c>
      <c r="C6276" t="s">
        <v>16163</v>
      </c>
      <c r="D6276">
        <v>0.01</v>
      </c>
      <c r="E6276" t="s">
        <v>80</v>
      </c>
      <c r="F6276" t="s">
        <v>15363</v>
      </c>
      <c r="G6276">
        <v>4</v>
      </c>
    </row>
    <row r="6277" spans="1:7">
      <c r="A6277">
        <v>1114</v>
      </c>
      <c r="B6277" t="s">
        <v>9314</v>
      </c>
      <c r="C6277" t="s">
        <v>9297</v>
      </c>
      <c r="D6277">
        <v>0.8</v>
      </c>
      <c r="E6277" t="s">
        <v>80</v>
      </c>
      <c r="F6277" t="s">
        <v>9136</v>
      </c>
      <c r="G6277">
        <v>3</v>
      </c>
    </row>
    <row r="6278" spans="1:7">
      <c r="A6278">
        <v>6817</v>
      </c>
      <c r="B6278" t="s">
        <v>9314</v>
      </c>
      <c r="C6278" t="s">
        <v>10819</v>
      </c>
      <c r="D6278">
        <v>0.6</v>
      </c>
      <c r="E6278" t="s">
        <v>89</v>
      </c>
      <c r="F6278" t="s">
        <v>10625</v>
      </c>
      <c r="G6278">
        <v>3</v>
      </c>
    </row>
    <row r="6279" spans="1:7">
      <c r="A6279">
        <v>6818</v>
      </c>
      <c r="B6279" t="s">
        <v>9314</v>
      </c>
      <c r="C6279" t="s">
        <v>10881</v>
      </c>
      <c r="D6279">
        <v>0.6</v>
      </c>
      <c r="E6279" t="s">
        <v>89</v>
      </c>
      <c r="F6279" t="s">
        <v>10870</v>
      </c>
      <c r="G6279">
        <v>4</v>
      </c>
    </row>
    <row r="6280" spans="1:7">
      <c r="A6280">
        <v>5199</v>
      </c>
      <c r="B6280" t="s">
        <v>9314</v>
      </c>
      <c r="C6280" t="s">
        <v>11229</v>
      </c>
      <c r="D6280">
        <v>0.6</v>
      </c>
      <c r="E6280" t="s">
        <v>80</v>
      </c>
      <c r="F6280" t="s">
        <v>11167</v>
      </c>
      <c r="G6280">
        <v>3</v>
      </c>
    </row>
    <row r="6281" spans="1:7">
      <c r="A6281">
        <v>7240</v>
      </c>
      <c r="B6281" t="s">
        <v>13246</v>
      </c>
      <c r="C6281" t="s">
        <v>13237</v>
      </c>
      <c r="D6281">
        <v>0.8</v>
      </c>
      <c r="E6281" t="s">
        <v>166</v>
      </c>
      <c r="F6281" t="s">
        <v>13121</v>
      </c>
      <c r="G6281">
        <v>1</v>
      </c>
    </row>
    <row r="6282" spans="1:7">
      <c r="A6282">
        <v>5200</v>
      </c>
      <c r="B6282" t="s">
        <v>2272</v>
      </c>
      <c r="C6282" t="s">
        <v>2264</v>
      </c>
      <c r="D6282">
        <v>0.01</v>
      </c>
      <c r="E6282" t="s">
        <v>166</v>
      </c>
      <c r="F6282" t="s">
        <v>2210</v>
      </c>
      <c r="G6282">
        <v>1</v>
      </c>
    </row>
    <row r="6283" spans="1:7">
      <c r="A6283">
        <v>5201</v>
      </c>
      <c r="B6283" t="s">
        <v>17937</v>
      </c>
      <c r="C6283" t="s">
        <v>16301</v>
      </c>
      <c r="D6283">
        <v>0.01</v>
      </c>
      <c r="E6283" t="s">
        <v>74</v>
      </c>
      <c r="F6283" t="s">
        <v>12334</v>
      </c>
      <c r="G6283">
        <v>6</v>
      </c>
    </row>
    <row r="6284" spans="1:7">
      <c r="A6284">
        <v>5507</v>
      </c>
      <c r="B6284" t="s">
        <v>4198</v>
      </c>
      <c r="C6284" t="s">
        <v>4085</v>
      </c>
      <c r="D6284">
        <v>0.01</v>
      </c>
      <c r="E6284" t="s">
        <v>123</v>
      </c>
      <c r="F6284" t="s">
        <v>3381</v>
      </c>
      <c r="G6284">
        <v>5</v>
      </c>
    </row>
    <row r="6285" spans="1:7">
      <c r="A6285">
        <v>11326</v>
      </c>
      <c r="B6285" t="s">
        <v>4198</v>
      </c>
      <c r="C6285" t="s">
        <v>17938</v>
      </c>
      <c r="D6285">
        <v>0.1</v>
      </c>
      <c r="E6285" t="s">
        <v>123</v>
      </c>
      <c r="F6285" t="s">
        <v>3381</v>
      </c>
      <c r="G6285">
        <v>7</v>
      </c>
    </row>
    <row r="6286" spans="1:7">
      <c r="A6286">
        <v>1217</v>
      </c>
      <c r="B6286" t="s">
        <v>1465</v>
      </c>
      <c r="C6286" t="s">
        <v>1461</v>
      </c>
      <c r="D6286">
        <v>0.01</v>
      </c>
      <c r="E6286" t="s">
        <v>67</v>
      </c>
      <c r="F6286" t="s">
        <v>41</v>
      </c>
      <c r="G6286">
        <v>5</v>
      </c>
    </row>
    <row r="6287" spans="1:7">
      <c r="A6287">
        <v>1216</v>
      </c>
      <c r="B6287" t="s">
        <v>1465</v>
      </c>
      <c r="C6287" t="s">
        <v>14841</v>
      </c>
      <c r="D6287">
        <v>0.01</v>
      </c>
      <c r="E6287" t="s">
        <v>12625</v>
      </c>
      <c r="F6287" t="s">
        <v>9136</v>
      </c>
      <c r="G6287">
        <v>5</v>
      </c>
    </row>
    <row r="6288" spans="1:7">
      <c r="A6288">
        <v>1218</v>
      </c>
      <c r="B6288" t="s">
        <v>7408</v>
      </c>
      <c r="C6288" t="s">
        <v>7405</v>
      </c>
      <c r="D6288">
        <v>0.01</v>
      </c>
      <c r="E6288" t="s">
        <v>67</v>
      </c>
      <c r="F6288" t="s">
        <v>7247</v>
      </c>
      <c r="G6288">
        <v>2</v>
      </c>
    </row>
    <row r="6289" spans="1:7">
      <c r="A6289">
        <v>5508</v>
      </c>
      <c r="B6289" t="s">
        <v>17939</v>
      </c>
      <c r="C6289" t="s">
        <v>9804</v>
      </c>
      <c r="D6289">
        <v>0.01</v>
      </c>
      <c r="E6289" t="s">
        <v>74</v>
      </c>
      <c r="F6289" t="s">
        <v>9799</v>
      </c>
      <c r="G6289">
        <v>4</v>
      </c>
    </row>
    <row r="6290" spans="1:7">
      <c r="A6290">
        <v>1219</v>
      </c>
      <c r="B6290" t="s">
        <v>1745</v>
      </c>
      <c r="C6290" t="s">
        <v>1742</v>
      </c>
      <c r="D6290">
        <v>0.01</v>
      </c>
      <c r="E6290" t="s">
        <v>354</v>
      </c>
      <c r="F6290" t="s">
        <v>1331</v>
      </c>
      <c r="G6290">
        <v>8</v>
      </c>
    </row>
    <row r="6291" spans="1:7">
      <c r="A6291">
        <v>1220</v>
      </c>
      <c r="B6291" t="s">
        <v>3314</v>
      </c>
      <c r="C6291" t="s">
        <v>3310</v>
      </c>
      <c r="D6291">
        <v>0.01</v>
      </c>
      <c r="E6291" t="s">
        <v>354</v>
      </c>
      <c r="F6291" t="s">
        <v>2900</v>
      </c>
      <c r="G6291">
        <v>7</v>
      </c>
    </row>
    <row r="6292" spans="1:7">
      <c r="A6292">
        <v>1221</v>
      </c>
      <c r="B6292" t="s">
        <v>17940</v>
      </c>
      <c r="C6292" t="s">
        <v>17813</v>
      </c>
      <c r="D6292">
        <v>0.01</v>
      </c>
      <c r="E6292" t="s">
        <v>74</v>
      </c>
      <c r="F6292" t="s">
        <v>11343</v>
      </c>
      <c r="G6292">
        <v>8</v>
      </c>
    </row>
    <row r="6293" spans="1:7">
      <c r="A6293">
        <v>11327</v>
      </c>
      <c r="B6293" t="s">
        <v>12254</v>
      </c>
      <c r="C6293" t="s">
        <v>12250</v>
      </c>
      <c r="D6293">
        <v>0.1</v>
      </c>
      <c r="E6293" t="s">
        <v>49</v>
      </c>
      <c r="F6293" t="s">
        <v>12156</v>
      </c>
      <c r="G6293">
        <v>3</v>
      </c>
    </row>
    <row r="6294" spans="1:7">
      <c r="A6294">
        <v>5509</v>
      </c>
      <c r="B6294" t="s">
        <v>2484</v>
      </c>
      <c r="C6294" t="s">
        <v>2480</v>
      </c>
      <c r="D6294">
        <v>0.01</v>
      </c>
      <c r="F6294" t="s">
        <v>2210</v>
      </c>
      <c r="G6294">
        <v>3</v>
      </c>
    </row>
    <row r="6295" spans="1:7">
      <c r="A6295">
        <v>1222</v>
      </c>
      <c r="B6295" t="s">
        <v>9386</v>
      </c>
      <c r="C6295" t="s">
        <v>9388</v>
      </c>
      <c r="D6295">
        <v>0.01</v>
      </c>
      <c r="E6295" t="s">
        <v>40</v>
      </c>
      <c r="F6295" t="s">
        <v>9136</v>
      </c>
      <c r="G6295">
        <v>3</v>
      </c>
    </row>
    <row r="6296" spans="1:7">
      <c r="A6296">
        <v>5510</v>
      </c>
      <c r="B6296" t="s">
        <v>9386</v>
      </c>
      <c r="C6296" t="s">
        <v>18518</v>
      </c>
      <c r="D6296">
        <v>0.01</v>
      </c>
      <c r="E6296" t="s">
        <v>40</v>
      </c>
      <c r="F6296" t="s">
        <v>11167</v>
      </c>
      <c r="G6296">
        <v>3</v>
      </c>
    </row>
    <row r="6297" spans="1:7">
      <c r="A6297">
        <v>5511</v>
      </c>
      <c r="B6297" t="s">
        <v>10282</v>
      </c>
      <c r="C6297" t="s">
        <v>18461</v>
      </c>
      <c r="D6297">
        <v>0.01</v>
      </c>
      <c r="E6297" t="s">
        <v>49</v>
      </c>
      <c r="F6297" t="s">
        <v>15103</v>
      </c>
      <c r="G6297">
        <v>2</v>
      </c>
    </row>
    <row r="6298" spans="1:7">
      <c r="A6298">
        <v>1223</v>
      </c>
      <c r="B6298" t="s">
        <v>3522</v>
      </c>
      <c r="C6298" t="s">
        <v>18562</v>
      </c>
      <c r="D6298">
        <v>0.01</v>
      </c>
      <c r="E6298" t="s">
        <v>40</v>
      </c>
      <c r="F6298" t="s">
        <v>11295</v>
      </c>
      <c r="G6298">
        <v>1</v>
      </c>
    </row>
    <row r="6299" spans="1:7">
      <c r="A6299">
        <v>11328</v>
      </c>
      <c r="B6299" t="s">
        <v>17942</v>
      </c>
      <c r="C6299" t="s">
        <v>17943</v>
      </c>
      <c r="D6299">
        <v>0.1</v>
      </c>
      <c r="E6299" t="s">
        <v>67</v>
      </c>
      <c r="F6299" t="s">
        <v>41</v>
      </c>
      <c r="G6299">
        <v>1</v>
      </c>
    </row>
    <row r="6300" spans="1:7">
      <c r="A6300">
        <v>5512</v>
      </c>
      <c r="B6300" t="s">
        <v>6673</v>
      </c>
      <c r="C6300" t="s">
        <v>17350</v>
      </c>
      <c r="D6300">
        <v>0.01</v>
      </c>
      <c r="E6300" t="s">
        <v>166</v>
      </c>
      <c r="F6300" t="s">
        <v>12334</v>
      </c>
      <c r="G6300">
        <v>1</v>
      </c>
    </row>
    <row r="6301" spans="1:7">
      <c r="A6301">
        <v>5513</v>
      </c>
      <c r="B6301" t="s">
        <v>6673</v>
      </c>
      <c r="C6301" t="s">
        <v>6662</v>
      </c>
      <c r="D6301">
        <v>0.01</v>
      </c>
      <c r="E6301" t="s">
        <v>166</v>
      </c>
      <c r="F6301" t="s">
        <v>6576</v>
      </c>
      <c r="G6301">
        <v>1</v>
      </c>
    </row>
    <row r="6302" spans="1:7">
      <c r="A6302">
        <v>5514</v>
      </c>
      <c r="B6302" t="s">
        <v>1960</v>
      </c>
      <c r="C6302" t="s">
        <v>1956</v>
      </c>
      <c r="D6302">
        <v>0.01</v>
      </c>
      <c r="F6302" t="s">
        <v>1778</v>
      </c>
      <c r="G6302">
        <v>3</v>
      </c>
    </row>
    <row r="6303" spans="1:7">
      <c r="A6303">
        <v>11329</v>
      </c>
      <c r="B6303" t="s">
        <v>1960</v>
      </c>
      <c r="C6303" t="s">
        <v>16165</v>
      </c>
      <c r="D6303">
        <v>0.1</v>
      </c>
      <c r="F6303" t="s">
        <v>14699</v>
      </c>
      <c r="G6303">
        <v>2</v>
      </c>
    </row>
    <row r="6304" spans="1:7">
      <c r="A6304">
        <v>5515</v>
      </c>
      <c r="B6304" t="s">
        <v>6914</v>
      </c>
      <c r="C6304" t="s">
        <v>16478</v>
      </c>
      <c r="D6304">
        <v>0.01</v>
      </c>
      <c r="E6304" t="s">
        <v>89</v>
      </c>
      <c r="F6304" t="s">
        <v>15396</v>
      </c>
      <c r="G6304">
        <v>3</v>
      </c>
    </row>
    <row r="6305" spans="1:7">
      <c r="A6305">
        <v>5516</v>
      </c>
      <c r="B6305" t="s">
        <v>7913</v>
      </c>
      <c r="C6305" t="s">
        <v>16110</v>
      </c>
      <c r="D6305">
        <v>0.8</v>
      </c>
      <c r="E6305" t="s">
        <v>74</v>
      </c>
      <c r="F6305" t="s">
        <v>14771</v>
      </c>
      <c r="G6305">
        <v>3</v>
      </c>
    </row>
    <row r="6306" spans="1:7">
      <c r="A6306">
        <v>5780</v>
      </c>
      <c r="B6306" t="s">
        <v>6409</v>
      </c>
      <c r="C6306" t="s">
        <v>5889</v>
      </c>
      <c r="D6306">
        <v>0.01</v>
      </c>
      <c r="E6306" t="s">
        <v>203</v>
      </c>
      <c r="F6306" t="s">
        <v>5790</v>
      </c>
      <c r="G6306">
        <v>1</v>
      </c>
    </row>
    <row r="6307" spans="1:7">
      <c r="A6307">
        <v>1321</v>
      </c>
      <c r="B6307" t="s">
        <v>7328</v>
      </c>
      <c r="C6307" t="s">
        <v>7325</v>
      </c>
      <c r="D6307">
        <v>0.05</v>
      </c>
      <c r="E6307" t="s">
        <v>49</v>
      </c>
      <c r="F6307" t="s">
        <v>7247</v>
      </c>
      <c r="G6307">
        <v>1</v>
      </c>
    </row>
    <row r="6308" spans="1:7">
      <c r="A6308">
        <v>5781</v>
      </c>
      <c r="B6308" t="s">
        <v>7328</v>
      </c>
      <c r="C6308" t="s">
        <v>18457</v>
      </c>
      <c r="D6308">
        <v>0.01</v>
      </c>
      <c r="E6308" t="s">
        <v>49</v>
      </c>
      <c r="F6308" t="s">
        <v>15396</v>
      </c>
      <c r="G6308">
        <v>1</v>
      </c>
    </row>
    <row r="6309" spans="1:7">
      <c r="A6309">
        <v>5782</v>
      </c>
      <c r="B6309" t="s">
        <v>2331</v>
      </c>
      <c r="C6309" t="s">
        <v>2317</v>
      </c>
      <c r="D6309">
        <v>0.1</v>
      </c>
      <c r="E6309" t="s">
        <v>67</v>
      </c>
      <c r="F6309" t="s">
        <v>2210</v>
      </c>
      <c r="G6309">
        <v>2</v>
      </c>
    </row>
    <row r="6310" spans="1:7">
      <c r="A6310">
        <v>5783</v>
      </c>
      <c r="B6310" t="s">
        <v>17944</v>
      </c>
      <c r="C6310" t="s">
        <v>727</v>
      </c>
      <c r="D6310">
        <v>0.01</v>
      </c>
      <c r="F6310" t="s">
        <v>68</v>
      </c>
      <c r="G6310">
        <v>5</v>
      </c>
    </row>
    <row r="6311" spans="1:7">
      <c r="A6311">
        <v>6006</v>
      </c>
      <c r="B6311" t="s">
        <v>7140</v>
      </c>
      <c r="C6311" t="s">
        <v>7133</v>
      </c>
      <c r="D6311">
        <v>0.01</v>
      </c>
      <c r="E6311" t="s">
        <v>67</v>
      </c>
      <c r="F6311" t="s">
        <v>6576</v>
      </c>
      <c r="G6311">
        <v>7</v>
      </c>
    </row>
    <row r="6312" spans="1:7">
      <c r="A6312">
        <v>5784</v>
      </c>
      <c r="B6312" t="s">
        <v>2680</v>
      </c>
      <c r="C6312" t="s">
        <v>2673</v>
      </c>
      <c r="D6312">
        <v>0.01</v>
      </c>
      <c r="E6312" t="s">
        <v>203</v>
      </c>
      <c r="F6312" t="s">
        <v>2210</v>
      </c>
      <c r="G6312">
        <v>7</v>
      </c>
    </row>
    <row r="6313" spans="1:7">
      <c r="A6313">
        <v>6714</v>
      </c>
      <c r="B6313" t="s">
        <v>758</v>
      </c>
      <c r="C6313" t="s">
        <v>750</v>
      </c>
      <c r="D6313">
        <v>0.8</v>
      </c>
      <c r="E6313" t="s">
        <v>203</v>
      </c>
      <c r="F6313" t="s">
        <v>68</v>
      </c>
      <c r="G6313">
        <v>5</v>
      </c>
    </row>
    <row r="6314" spans="1:7">
      <c r="A6314">
        <v>5785</v>
      </c>
      <c r="B6314" t="s">
        <v>6186</v>
      </c>
      <c r="C6314" t="s">
        <v>17945</v>
      </c>
      <c r="D6314">
        <v>0.01</v>
      </c>
      <c r="E6314" t="s">
        <v>80</v>
      </c>
      <c r="F6314" t="s">
        <v>15441</v>
      </c>
      <c r="G6314">
        <v>4</v>
      </c>
    </row>
    <row r="6315" spans="1:7">
      <c r="A6315">
        <v>5787</v>
      </c>
      <c r="B6315" t="s">
        <v>4245</v>
      </c>
      <c r="C6315" t="s">
        <v>16180</v>
      </c>
      <c r="D6315">
        <v>0.01</v>
      </c>
      <c r="E6315" t="s">
        <v>107</v>
      </c>
      <c r="F6315" t="s">
        <v>14699</v>
      </c>
      <c r="G6315">
        <v>6</v>
      </c>
    </row>
    <row r="6316" spans="1:7">
      <c r="A6316">
        <v>5786</v>
      </c>
      <c r="B6316" t="s">
        <v>4245</v>
      </c>
      <c r="C6316" t="s">
        <v>17668</v>
      </c>
      <c r="D6316">
        <v>0.01</v>
      </c>
      <c r="E6316" t="s">
        <v>107</v>
      </c>
      <c r="F6316" t="s">
        <v>3381</v>
      </c>
      <c r="G6316">
        <v>6</v>
      </c>
    </row>
    <row r="6317" spans="1:7">
      <c r="A6317">
        <v>6865</v>
      </c>
      <c r="B6317" t="s">
        <v>12938</v>
      </c>
      <c r="C6317" t="s">
        <v>12934</v>
      </c>
      <c r="D6317">
        <v>0.8</v>
      </c>
      <c r="E6317" t="s">
        <v>354</v>
      </c>
      <c r="F6317" t="s">
        <v>12660</v>
      </c>
      <c r="G6317">
        <v>5</v>
      </c>
    </row>
    <row r="6318" spans="1:7">
      <c r="A6318">
        <v>1322</v>
      </c>
      <c r="B6318" t="s">
        <v>7359</v>
      </c>
      <c r="C6318" t="s">
        <v>7340</v>
      </c>
      <c r="D6318">
        <v>0.8</v>
      </c>
      <c r="E6318" t="s">
        <v>166</v>
      </c>
      <c r="F6318" t="s">
        <v>7247</v>
      </c>
      <c r="G6318">
        <v>1</v>
      </c>
    </row>
    <row r="6319" spans="1:7">
      <c r="A6319">
        <v>5788</v>
      </c>
      <c r="B6319" t="s">
        <v>7359</v>
      </c>
      <c r="C6319" t="s">
        <v>17165</v>
      </c>
      <c r="D6319">
        <v>0.6</v>
      </c>
      <c r="E6319" t="s">
        <v>166</v>
      </c>
      <c r="F6319" t="s">
        <v>15396</v>
      </c>
      <c r="G6319">
        <v>1</v>
      </c>
    </row>
    <row r="6320" spans="1:7">
      <c r="A6320">
        <v>6007</v>
      </c>
      <c r="B6320" t="s">
        <v>17946</v>
      </c>
      <c r="C6320" t="s">
        <v>16726</v>
      </c>
      <c r="D6320">
        <v>0.01</v>
      </c>
      <c r="F6320" t="s">
        <v>4512</v>
      </c>
      <c r="G6320">
        <v>3</v>
      </c>
    </row>
    <row r="6321" spans="1:7">
      <c r="A6321">
        <v>6008</v>
      </c>
      <c r="B6321" t="s">
        <v>2329</v>
      </c>
      <c r="C6321" t="s">
        <v>2317</v>
      </c>
      <c r="D6321">
        <v>0.01</v>
      </c>
      <c r="E6321" t="s">
        <v>67</v>
      </c>
      <c r="F6321" t="s">
        <v>2210</v>
      </c>
      <c r="G6321">
        <v>2</v>
      </c>
    </row>
    <row r="6322" spans="1:7">
      <c r="A6322">
        <v>6009</v>
      </c>
      <c r="B6322" t="s">
        <v>4323</v>
      </c>
      <c r="C6322" t="s">
        <v>17759</v>
      </c>
      <c r="D6322">
        <v>0.6</v>
      </c>
      <c r="E6322" t="s">
        <v>74</v>
      </c>
      <c r="F6322" t="s">
        <v>15279</v>
      </c>
      <c r="G6322">
        <v>8</v>
      </c>
    </row>
    <row r="6323" spans="1:7">
      <c r="A6323">
        <v>6010</v>
      </c>
      <c r="B6323" t="s">
        <v>4323</v>
      </c>
      <c r="C6323" t="s">
        <v>4315</v>
      </c>
      <c r="D6323">
        <v>0.8</v>
      </c>
      <c r="E6323" t="s">
        <v>74</v>
      </c>
      <c r="F6323" t="s">
        <v>58</v>
      </c>
      <c r="G6323">
        <v>8</v>
      </c>
    </row>
    <row r="6324" spans="1:7">
      <c r="A6324">
        <v>1416</v>
      </c>
      <c r="B6324" t="s">
        <v>8727</v>
      </c>
      <c r="C6324" t="s">
        <v>11943</v>
      </c>
      <c r="D6324">
        <v>0.01</v>
      </c>
      <c r="E6324" t="s">
        <v>89</v>
      </c>
      <c r="F6324" t="s">
        <v>11921</v>
      </c>
      <c r="G6324">
        <v>1</v>
      </c>
    </row>
    <row r="6325" spans="1:7">
      <c r="A6325">
        <v>6011</v>
      </c>
      <c r="B6325" t="s">
        <v>14028</v>
      </c>
      <c r="C6325" t="s">
        <v>14029</v>
      </c>
      <c r="D6325">
        <v>0.8</v>
      </c>
      <c r="E6325" t="s">
        <v>354</v>
      </c>
      <c r="F6325" t="s">
        <v>13121</v>
      </c>
      <c r="G6325">
        <v>5</v>
      </c>
    </row>
    <row r="6326" spans="1:7">
      <c r="A6326">
        <v>5789</v>
      </c>
      <c r="B6326" t="s">
        <v>10247</v>
      </c>
      <c r="C6326" t="s">
        <v>10244</v>
      </c>
      <c r="D6326">
        <v>0.01</v>
      </c>
      <c r="E6326" t="s">
        <v>203</v>
      </c>
      <c r="F6326" t="s">
        <v>10160</v>
      </c>
      <c r="G6326">
        <v>1</v>
      </c>
    </row>
    <row r="6327" spans="1:7">
      <c r="A6327">
        <v>6012</v>
      </c>
      <c r="B6327" t="s">
        <v>13751</v>
      </c>
      <c r="C6327" t="s">
        <v>13734</v>
      </c>
      <c r="D6327">
        <v>0.01</v>
      </c>
      <c r="F6327" t="s">
        <v>13121</v>
      </c>
      <c r="G6327">
        <v>3</v>
      </c>
    </row>
    <row r="6328" spans="1:7">
      <c r="A6328">
        <v>6013</v>
      </c>
      <c r="B6328" t="s">
        <v>5289</v>
      </c>
      <c r="C6328" t="s">
        <v>643</v>
      </c>
      <c r="D6328">
        <v>0.01</v>
      </c>
      <c r="E6328" t="s">
        <v>67</v>
      </c>
      <c r="F6328" t="s">
        <v>68</v>
      </c>
      <c r="G6328">
        <v>5</v>
      </c>
    </row>
    <row r="6329" spans="1:7">
      <c r="A6329">
        <v>6014</v>
      </c>
      <c r="B6329" t="s">
        <v>10166</v>
      </c>
      <c r="C6329" t="s">
        <v>10159</v>
      </c>
      <c r="D6329">
        <v>0.05</v>
      </c>
      <c r="E6329" t="s">
        <v>80</v>
      </c>
      <c r="F6329" t="s">
        <v>10160</v>
      </c>
      <c r="G6329">
        <v>1</v>
      </c>
    </row>
    <row r="6330" spans="1:7">
      <c r="A6330">
        <v>6015</v>
      </c>
      <c r="B6330" t="s">
        <v>10166</v>
      </c>
      <c r="C6330" t="s">
        <v>17839</v>
      </c>
      <c r="D6330">
        <v>0.01</v>
      </c>
      <c r="E6330" t="s">
        <v>80</v>
      </c>
      <c r="F6330" t="s">
        <v>15103</v>
      </c>
      <c r="G6330">
        <v>1</v>
      </c>
    </row>
    <row r="6331" spans="1:7">
      <c r="A6331">
        <v>6016</v>
      </c>
      <c r="B6331" t="s">
        <v>10512</v>
      </c>
      <c r="C6331" t="s">
        <v>18498</v>
      </c>
      <c r="D6331">
        <v>0.01</v>
      </c>
      <c r="E6331" t="s">
        <v>40</v>
      </c>
      <c r="F6331" t="s">
        <v>15103</v>
      </c>
      <c r="G6331">
        <v>5</v>
      </c>
    </row>
    <row r="6332" spans="1:7">
      <c r="A6332">
        <v>6017</v>
      </c>
      <c r="B6332" t="s">
        <v>1428</v>
      </c>
      <c r="C6332" t="s">
        <v>17572</v>
      </c>
      <c r="D6332">
        <v>0.8</v>
      </c>
      <c r="E6332" t="s">
        <v>166</v>
      </c>
      <c r="F6332" t="s">
        <v>15369</v>
      </c>
      <c r="G6332">
        <v>4</v>
      </c>
    </row>
    <row r="6333" spans="1:7">
      <c r="A6333">
        <v>1417</v>
      </c>
      <c r="B6333" t="s">
        <v>17947</v>
      </c>
      <c r="C6333" t="s">
        <v>11500</v>
      </c>
      <c r="D6333">
        <v>0.01</v>
      </c>
      <c r="E6333" t="s">
        <v>203</v>
      </c>
      <c r="F6333" t="s">
        <v>11432</v>
      </c>
      <c r="G6333">
        <v>1</v>
      </c>
    </row>
    <row r="6334" spans="1:7">
      <c r="A6334">
        <v>6018</v>
      </c>
      <c r="B6334" t="s">
        <v>1284</v>
      </c>
      <c r="C6334" t="s">
        <v>1276</v>
      </c>
      <c r="D6334">
        <v>0.01</v>
      </c>
      <c r="E6334" t="s">
        <v>49</v>
      </c>
      <c r="F6334" t="s">
        <v>41</v>
      </c>
      <c r="G6334">
        <v>3</v>
      </c>
    </row>
    <row r="6335" spans="1:7">
      <c r="A6335">
        <v>11784</v>
      </c>
      <c r="B6335" t="s">
        <v>4679</v>
      </c>
      <c r="C6335" t="s">
        <v>16692</v>
      </c>
      <c r="D6335">
        <v>0.8</v>
      </c>
      <c r="F6335" t="s">
        <v>4512</v>
      </c>
      <c r="G6335">
        <v>1</v>
      </c>
    </row>
    <row r="6336" spans="1:7">
      <c r="A6336">
        <v>1474</v>
      </c>
      <c r="B6336" t="s">
        <v>3186</v>
      </c>
      <c r="C6336" t="s">
        <v>3179</v>
      </c>
      <c r="D6336">
        <v>0.8</v>
      </c>
      <c r="E6336" t="s">
        <v>166</v>
      </c>
      <c r="F6336" t="s">
        <v>3135</v>
      </c>
      <c r="G6336">
        <v>4</v>
      </c>
    </row>
    <row r="6337" spans="1:7">
      <c r="A6337">
        <v>6019</v>
      </c>
      <c r="B6337" t="s">
        <v>9606</v>
      </c>
      <c r="C6337" t="s">
        <v>9590</v>
      </c>
      <c r="D6337">
        <v>0.01</v>
      </c>
      <c r="E6337" t="s">
        <v>166</v>
      </c>
      <c r="F6337" t="s">
        <v>9536</v>
      </c>
      <c r="G6337">
        <v>1</v>
      </c>
    </row>
    <row r="6338" spans="1:7">
      <c r="A6338">
        <v>11691</v>
      </c>
      <c r="B6338" t="s">
        <v>13925</v>
      </c>
      <c r="C6338" t="s">
        <v>13927</v>
      </c>
      <c r="D6338">
        <v>0.1</v>
      </c>
      <c r="E6338" t="s">
        <v>49</v>
      </c>
      <c r="F6338" t="s">
        <v>13121</v>
      </c>
      <c r="G6338">
        <v>5</v>
      </c>
    </row>
    <row r="6339" spans="1:7">
      <c r="A6339">
        <v>6020</v>
      </c>
      <c r="B6339" t="s">
        <v>13925</v>
      </c>
      <c r="C6339" t="s">
        <v>18563</v>
      </c>
      <c r="D6339">
        <v>0.01</v>
      </c>
      <c r="E6339" t="s">
        <v>49</v>
      </c>
      <c r="F6339" t="s">
        <v>13121</v>
      </c>
      <c r="G6339">
        <v>5</v>
      </c>
    </row>
    <row r="6340" spans="1:7">
      <c r="A6340">
        <v>11692</v>
      </c>
      <c r="B6340" t="s">
        <v>13925</v>
      </c>
      <c r="C6340" t="s">
        <v>12909</v>
      </c>
      <c r="D6340">
        <v>0.1</v>
      </c>
      <c r="E6340" t="s">
        <v>49</v>
      </c>
      <c r="F6340" t="s">
        <v>12660</v>
      </c>
      <c r="G6340">
        <v>5</v>
      </c>
    </row>
    <row r="6341" spans="1:7">
      <c r="A6341">
        <v>6151</v>
      </c>
      <c r="B6341" t="s">
        <v>213</v>
      </c>
      <c r="C6341" t="s">
        <v>202</v>
      </c>
      <c r="D6341">
        <v>0.1</v>
      </c>
      <c r="E6341" t="s">
        <v>203</v>
      </c>
      <c r="F6341" t="s">
        <v>68</v>
      </c>
      <c r="G6341">
        <v>1</v>
      </c>
    </row>
    <row r="6342" spans="1:7">
      <c r="A6342">
        <v>6152</v>
      </c>
      <c r="B6342" t="s">
        <v>7650</v>
      </c>
      <c r="C6342" t="s">
        <v>17613</v>
      </c>
      <c r="D6342">
        <v>0.01</v>
      </c>
      <c r="E6342" t="s">
        <v>123</v>
      </c>
      <c r="F6342" t="s">
        <v>15396</v>
      </c>
      <c r="G6342">
        <v>5</v>
      </c>
    </row>
    <row r="6343" spans="1:7">
      <c r="A6343">
        <v>1475</v>
      </c>
      <c r="B6343" t="s">
        <v>17949</v>
      </c>
      <c r="C6343" t="s">
        <v>17950</v>
      </c>
      <c r="D6343">
        <v>0.01</v>
      </c>
      <c r="E6343" t="s">
        <v>203</v>
      </c>
      <c r="F6343" t="s">
        <v>15852</v>
      </c>
      <c r="G6343">
        <v>4</v>
      </c>
    </row>
    <row r="6344" spans="1:7">
      <c r="A6344">
        <v>11331</v>
      </c>
      <c r="B6344" t="s">
        <v>17949</v>
      </c>
      <c r="C6344" t="s">
        <v>17951</v>
      </c>
      <c r="D6344">
        <v>0.1</v>
      </c>
      <c r="E6344" t="s">
        <v>203</v>
      </c>
      <c r="F6344" t="s">
        <v>15262</v>
      </c>
      <c r="G6344">
        <v>1</v>
      </c>
    </row>
    <row r="6345" spans="1:7">
      <c r="A6345">
        <v>12379</v>
      </c>
      <c r="B6345" t="s">
        <v>5657</v>
      </c>
      <c r="C6345" t="s">
        <v>12310</v>
      </c>
      <c r="D6345">
        <v>0.8</v>
      </c>
      <c r="E6345" t="s">
        <v>49</v>
      </c>
      <c r="F6345" t="s">
        <v>12156</v>
      </c>
      <c r="G6345">
        <v>7</v>
      </c>
    </row>
    <row r="6346" spans="1:7">
      <c r="A6346">
        <v>6153</v>
      </c>
      <c r="B6346" t="s">
        <v>5657</v>
      </c>
      <c r="C6346" t="s">
        <v>5651</v>
      </c>
      <c r="D6346">
        <v>0.01</v>
      </c>
      <c r="E6346" t="s">
        <v>49</v>
      </c>
      <c r="F6346" t="s">
        <v>4963</v>
      </c>
      <c r="G6346">
        <v>8</v>
      </c>
    </row>
    <row r="6347" spans="1:7">
      <c r="A6347">
        <v>1477</v>
      </c>
      <c r="B6347" t="s">
        <v>10972</v>
      </c>
      <c r="C6347" t="s">
        <v>10960</v>
      </c>
      <c r="D6347">
        <v>0.1</v>
      </c>
      <c r="E6347" t="s">
        <v>67</v>
      </c>
      <c r="F6347" t="s">
        <v>10625</v>
      </c>
      <c r="G6347">
        <v>5</v>
      </c>
    </row>
    <row r="6348" spans="1:7">
      <c r="A6348">
        <v>1476</v>
      </c>
      <c r="B6348" t="s">
        <v>10972</v>
      </c>
      <c r="C6348" t="s">
        <v>16651</v>
      </c>
      <c r="D6348">
        <v>0.05</v>
      </c>
      <c r="E6348" t="s">
        <v>12625</v>
      </c>
      <c r="F6348" t="s">
        <v>13028</v>
      </c>
      <c r="G6348">
        <v>5</v>
      </c>
    </row>
    <row r="6349" spans="1:7">
      <c r="A6349">
        <v>1478</v>
      </c>
      <c r="B6349" t="s">
        <v>4100</v>
      </c>
      <c r="C6349" t="s">
        <v>11338</v>
      </c>
      <c r="D6349">
        <v>0.01</v>
      </c>
      <c r="E6349" t="s">
        <v>40</v>
      </c>
      <c r="F6349" t="s">
        <v>11295</v>
      </c>
      <c r="G6349">
        <v>3</v>
      </c>
    </row>
    <row r="6350" spans="1:7">
      <c r="A6350">
        <v>6154</v>
      </c>
      <c r="B6350" t="s">
        <v>4100</v>
      </c>
      <c r="C6350" t="s">
        <v>4095</v>
      </c>
      <c r="D6350">
        <v>0.8</v>
      </c>
      <c r="E6350" t="s">
        <v>49</v>
      </c>
      <c r="F6350" t="s">
        <v>3381</v>
      </c>
      <c r="G6350">
        <v>5</v>
      </c>
    </row>
    <row r="6351" spans="1:7">
      <c r="A6351">
        <v>6155</v>
      </c>
      <c r="B6351" t="s">
        <v>4100</v>
      </c>
      <c r="C6351" t="s">
        <v>4252</v>
      </c>
      <c r="D6351">
        <v>0.05</v>
      </c>
      <c r="E6351" t="s">
        <v>49</v>
      </c>
      <c r="F6351" t="s">
        <v>3381</v>
      </c>
      <c r="G6351">
        <v>7</v>
      </c>
    </row>
    <row r="6352" spans="1:7">
      <c r="A6352">
        <v>1479</v>
      </c>
      <c r="B6352" t="s">
        <v>7503</v>
      </c>
      <c r="C6352" t="s">
        <v>7489</v>
      </c>
      <c r="D6352">
        <v>0.01</v>
      </c>
      <c r="E6352" t="s">
        <v>354</v>
      </c>
      <c r="F6352" t="s">
        <v>7247</v>
      </c>
      <c r="G6352">
        <v>2</v>
      </c>
    </row>
    <row r="6353" spans="1:7">
      <c r="A6353">
        <v>6272</v>
      </c>
      <c r="B6353" t="s">
        <v>15019</v>
      </c>
      <c r="C6353" t="s">
        <v>16318</v>
      </c>
      <c r="D6353">
        <v>0.01</v>
      </c>
      <c r="E6353" t="s">
        <v>595</v>
      </c>
      <c r="F6353" t="s">
        <v>15396</v>
      </c>
      <c r="G6353">
        <v>2</v>
      </c>
    </row>
    <row r="6354" spans="1:7">
      <c r="A6354">
        <v>1520</v>
      </c>
      <c r="B6354" t="s">
        <v>15019</v>
      </c>
      <c r="C6354" t="s">
        <v>17952</v>
      </c>
      <c r="D6354">
        <v>0.01</v>
      </c>
      <c r="E6354" t="s">
        <v>14699</v>
      </c>
      <c r="F6354" t="s">
        <v>11921</v>
      </c>
      <c r="G6354">
        <v>6</v>
      </c>
    </row>
    <row r="6355" spans="1:7">
      <c r="A6355">
        <v>6273</v>
      </c>
      <c r="B6355" t="s">
        <v>8079</v>
      </c>
      <c r="C6355" t="s">
        <v>17426</v>
      </c>
      <c r="D6355">
        <v>0.01</v>
      </c>
      <c r="E6355" t="s">
        <v>595</v>
      </c>
      <c r="F6355" t="s">
        <v>14771</v>
      </c>
      <c r="G6355">
        <v>7</v>
      </c>
    </row>
    <row r="6356" spans="1:7">
      <c r="A6356">
        <v>6274</v>
      </c>
      <c r="B6356" t="s">
        <v>8079</v>
      </c>
      <c r="C6356" t="s">
        <v>17953</v>
      </c>
      <c r="D6356">
        <v>0.01</v>
      </c>
      <c r="E6356" t="s">
        <v>595</v>
      </c>
      <c r="F6356" t="s">
        <v>12334</v>
      </c>
      <c r="G6356">
        <v>7</v>
      </c>
    </row>
    <row r="6357" spans="1:7">
      <c r="A6357">
        <v>6275</v>
      </c>
      <c r="B6357" t="s">
        <v>17954</v>
      </c>
      <c r="C6357" t="s">
        <v>17955</v>
      </c>
      <c r="D6357">
        <v>0.01</v>
      </c>
      <c r="E6357" t="s">
        <v>595</v>
      </c>
      <c r="F6357" t="s">
        <v>15396</v>
      </c>
      <c r="G6357">
        <v>6</v>
      </c>
    </row>
    <row r="6358" spans="1:7">
      <c r="A6358">
        <v>6276</v>
      </c>
      <c r="B6358" t="s">
        <v>5340</v>
      </c>
      <c r="C6358" t="s">
        <v>9957</v>
      </c>
      <c r="D6358">
        <v>0.01</v>
      </c>
      <c r="E6358" t="s">
        <v>107</v>
      </c>
      <c r="F6358" t="s">
        <v>9536</v>
      </c>
      <c r="G6358">
        <v>5</v>
      </c>
    </row>
    <row r="6359" spans="1:7">
      <c r="A6359">
        <v>6277</v>
      </c>
      <c r="B6359" t="s">
        <v>5340</v>
      </c>
      <c r="C6359" t="s">
        <v>5330</v>
      </c>
      <c r="D6359">
        <v>0.05</v>
      </c>
      <c r="E6359" t="s">
        <v>107</v>
      </c>
      <c r="F6359" t="s">
        <v>4512</v>
      </c>
      <c r="G6359">
        <v>5</v>
      </c>
    </row>
    <row r="6360" spans="1:7">
      <c r="A6360">
        <v>6278</v>
      </c>
      <c r="B6360" t="s">
        <v>10601</v>
      </c>
      <c r="C6360" t="s">
        <v>10602</v>
      </c>
      <c r="D6360">
        <v>0.05</v>
      </c>
      <c r="F6360" t="s">
        <v>10381</v>
      </c>
      <c r="G6360">
        <v>8</v>
      </c>
    </row>
    <row r="6361" spans="1:7">
      <c r="A6361">
        <v>6279</v>
      </c>
      <c r="B6361" t="s">
        <v>10601</v>
      </c>
      <c r="C6361" t="s">
        <v>17956</v>
      </c>
      <c r="D6361">
        <v>0.01</v>
      </c>
      <c r="F6361" t="s">
        <v>15400</v>
      </c>
      <c r="G6361">
        <v>8</v>
      </c>
    </row>
    <row r="6362" spans="1:7">
      <c r="A6362">
        <v>1554</v>
      </c>
      <c r="B6362" t="s">
        <v>9266</v>
      </c>
      <c r="C6362" t="s">
        <v>9260</v>
      </c>
      <c r="D6362">
        <v>0.01</v>
      </c>
      <c r="F6362" t="s">
        <v>9136</v>
      </c>
      <c r="G6362">
        <v>2</v>
      </c>
    </row>
    <row r="6363" spans="1:7">
      <c r="A6363">
        <v>6359</v>
      </c>
      <c r="B6363" t="s">
        <v>10028</v>
      </c>
      <c r="C6363" t="s">
        <v>10021</v>
      </c>
      <c r="D6363">
        <v>0.01</v>
      </c>
      <c r="E6363" t="s">
        <v>67</v>
      </c>
      <c r="F6363" t="s">
        <v>9536</v>
      </c>
      <c r="G6363">
        <v>7</v>
      </c>
    </row>
    <row r="6364" spans="1:7">
      <c r="A6364">
        <v>6360</v>
      </c>
      <c r="B6364" t="s">
        <v>8826</v>
      </c>
      <c r="C6364" t="s">
        <v>8818</v>
      </c>
      <c r="D6364">
        <v>0.01</v>
      </c>
      <c r="E6364" t="s">
        <v>49</v>
      </c>
      <c r="F6364" t="s">
        <v>8594</v>
      </c>
      <c r="G6364">
        <v>2</v>
      </c>
    </row>
    <row r="6365" spans="1:7">
      <c r="A6365">
        <v>6361</v>
      </c>
      <c r="B6365" t="s">
        <v>7009</v>
      </c>
      <c r="C6365" t="s">
        <v>6991</v>
      </c>
      <c r="D6365">
        <v>0.01</v>
      </c>
      <c r="E6365" t="s">
        <v>67</v>
      </c>
      <c r="F6365" t="s">
        <v>6576</v>
      </c>
      <c r="G6365">
        <v>5</v>
      </c>
    </row>
    <row r="6366" spans="1:7">
      <c r="A6366">
        <v>6362</v>
      </c>
      <c r="B6366" t="s">
        <v>6666</v>
      </c>
      <c r="C6366" t="s">
        <v>6662</v>
      </c>
      <c r="D6366">
        <v>0.8</v>
      </c>
      <c r="E6366" t="s">
        <v>166</v>
      </c>
      <c r="F6366" t="s">
        <v>6576</v>
      </c>
      <c r="G6366">
        <v>1</v>
      </c>
    </row>
    <row r="6367" spans="1:7">
      <c r="A6367">
        <v>6363</v>
      </c>
      <c r="B6367" t="s">
        <v>476</v>
      </c>
      <c r="C6367" t="s">
        <v>472</v>
      </c>
      <c r="D6367">
        <v>0.01</v>
      </c>
      <c r="F6367" t="s">
        <v>68</v>
      </c>
      <c r="G6367">
        <v>3</v>
      </c>
    </row>
    <row r="6368" spans="1:7">
      <c r="A6368">
        <v>6364</v>
      </c>
      <c r="B6368" t="s">
        <v>9943</v>
      </c>
      <c r="C6368" t="s">
        <v>5354</v>
      </c>
      <c r="D6368">
        <v>0.01</v>
      </c>
      <c r="E6368" t="s">
        <v>123</v>
      </c>
      <c r="F6368" t="s">
        <v>4512</v>
      </c>
      <c r="G6368">
        <v>5</v>
      </c>
    </row>
    <row r="6369" spans="1:7">
      <c r="A6369">
        <v>6365</v>
      </c>
      <c r="B6369" t="s">
        <v>17957</v>
      </c>
      <c r="C6369" t="s">
        <v>17191</v>
      </c>
      <c r="D6369">
        <v>0.01</v>
      </c>
      <c r="E6369" t="s">
        <v>12637</v>
      </c>
      <c r="F6369" t="s">
        <v>6576</v>
      </c>
      <c r="G6369">
        <v>5</v>
      </c>
    </row>
    <row r="6370" spans="1:7">
      <c r="A6370">
        <v>7274</v>
      </c>
      <c r="B6370" t="s">
        <v>13647</v>
      </c>
      <c r="C6370" t="s">
        <v>12895</v>
      </c>
      <c r="D6370">
        <v>0.8</v>
      </c>
      <c r="E6370" t="s">
        <v>80</v>
      </c>
      <c r="F6370" t="s">
        <v>12660</v>
      </c>
      <c r="G6370">
        <v>5</v>
      </c>
    </row>
    <row r="6371" spans="1:7">
      <c r="A6371">
        <v>1581</v>
      </c>
      <c r="B6371" t="s">
        <v>3224</v>
      </c>
      <c r="C6371" t="s">
        <v>3221</v>
      </c>
      <c r="D6371">
        <v>0.8</v>
      </c>
      <c r="E6371" t="s">
        <v>67</v>
      </c>
      <c r="F6371" t="s">
        <v>2900</v>
      </c>
      <c r="G6371">
        <v>5</v>
      </c>
    </row>
    <row r="6372" spans="1:7">
      <c r="A6372">
        <v>2817</v>
      </c>
      <c r="B6372" t="s">
        <v>6867</v>
      </c>
      <c r="C6372" t="s">
        <v>6869</v>
      </c>
      <c r="D6372">
        <v>0.8</v>
      </c>
      <c r="E6372" t="s">
        <v>203</v>
      </c>
      <c r="F6372" t="s">
        <v>6576</v>
      </c>
      <c r="G6372">
        <v>2</v>
      </c>
    </row>
    <row r="6373" spans="1:7">
      <c r="A6373">
        <v>6748</v>
      </c>
      <c r="B6373" t="s">
        <v>10613</v>
      </c>
      <c r="C6373" t="s">
        <v>5745</v>
      </c>
      <c r="D6373">
        <v>0.6</v>
      </c>
      <c r="E6373" t="s">
        <v>595</v>
      </c>
      <c r="F6373" t="s">
        <v>4963</v>
      </c>
      <c r="G6373">
        <v>8</v>
      </c>
    </row>
    <row r="6374" spans="1:7">
      <c r="A6374">
        <v>3176</v>
      </c>
      <c r="B6374" t="s">
        <v>10613</v>
      </c>
      <c r="C6374" t="s">
        <v>17958</v>
      </c>
      <c r="D6374">
        <v>0.5</v>
      </c>
      <c r="E6374" t="s">
        <v>595</v>
      </c>
      <c r="F6374" t="s">
        <v>15400</v>
      </c>
      <c r="G6374">
        <v>8</v>
      </c>
    </row>
    <row r="6375" spans="1:7">
      <c r="A6375">
        <v>3175</v>
      </c>
      <c r="B6375" t="s">
        <v>10613</v>
      </c>
      <c r="C6375" t="s">
        <v>8586</v>
      </c>
      <c r="D6375">
        <v>0.8</v>
      </c>
      <c r="E6375" t="s">
        <v>595</v>
      </c>
      <c r="F6375" t="s">
        <v>8277</v>
      </c>
      <c r="G6375">
        <v>8</v>
      </c>
    </row>
    <row r="6376" spans="1:7">
      <c r="A6376">
        <v>6747</v>
      </c>
      <c r="B6376" t="s">
        <v>10613</v>
      </c>
      <c r="C6376" t="s">
        <v>8514</v>
      </c>
      <c r="D6376">
        <v>0.45</v>
      </c>
      <c r="E6376" t="s">
        <v>67</v>
      </c>
      <c r="F6376" t="s">
        <v>8277</v>
      </c>
      <c r="G6376">
        <v>8</v>
      </c>
    </row>
    <row r="6377" spans="1:7">
      <c r="A6377">
        <v>3585</v>
      </c>
      <c r="B6377" t="s">
        <v>1483</v>
      </c>
      <c r="C6377" t="s">
        <v>1479</v>
      </c>
      <c r="D6377">
        <v>0.01</v>
      </c>
      <c r="E6377" t="s">
        <v>89</v>
      </c>
      <c r="F6377" t="s">
        <v>41</v>
      </c>
      <c r="G6377">
        <v>5</v>
      </c>
    </row>
    <row r="6378" spans="1:7">
      <c r="A6378">
        <v>4021</v>
      </c>
      <c r="B6378" t="s">
        <v>13593</v>
      </c>
      <c r="C6378" t="s">
        <v>18564</v>
      </c>
      <c r="D6378">
        <v>0.06</v>
      </c>
      <c r="E6378" t="s">
        <v>40</v>
      </c>
      <c r="F6378" t="s">
        <v>13121</v>
      </c>
      <c r="G6378">
        <v>2</v>
      </c>
    </row>
    <row r="6379" spans="1:7">
      <c r="A6379">
        <v>4022</v>
      </c>
      <c r="B6379" t="s">
        <v>13593</v>
      </c>
      <c r="C6379" t="s">
        <v>18565</v>
      </c>
      <c r="D6379">
        <v>0.1</v>
      </c>
      <c r="E6379" t="s">
        <v>40</v>
      </c>
      <c r="F6379" t="s">
        <v>13121</v>
      </c>
      <c r="G6379">
        <v>3</v>
      </c>
    </row>
    <row r="6380" spans="1:7">
      <c r="A6380">
        <v>6578</v>
      </c>
      <c r="B6380" t="s">
        <v>13593</v>
      </c>
      <c r="C6380" t="s">
        <v>12809</v>
      </c>
      <c r="D6380">
        <v>0.8</v>
      </c>
      <c r="E6380" t="s">
        <v>40</v>
      </c>
      <c r="F6380" t="s">
        <v>12660</v>
      </c>
      <c r="G6380">
        <v>2</v>
      </c>
    </row>
    <row r="6381" spans="1:7">
      <c r="A6381">
        <v>6579</v>
      </c>
      <c r="B6381" t="s">
        <v>13593</v>
      </c>
      <c r="C6381" t="s">
        <v>12876</v>
      </c>
      <c r="D6381">
        <v>0.7</v>
      </c>
      <c r="E6381" t="s">
        <v>40</v>
      </c>
      <c r="F6381" t="s">
        <v>12660</v>
      </c>
      <c r="G6381">
        <v>3</v>
      </c>
    </row>
    <row r="6382" spans="1:7">
      <c r="A6382">
        <v>4453</v>
      </c>
      <c r="B6382" t="s">
        <v>13344</v>
      </c>
      <c r="C6382" t="s">
        <v>13320</v>
      </c>
      <c r="D6382">
        <v>0.7</v>
      </c>
      <c r="E6382" t="s">
        <v>203</v>
      </c>
      <c r="F6382" t="s">
        <v>13121</v>
      </c>
      <c r="G6382">
        <v>1</v>
      </c>
    </row>
    <row r="6383" spans="1:7">
      <c r="A6383">
        <v>4452</v>
      </c>
      <c r="B6383" t="s">
        <v>13344</v>
      </c>
      <c r="C6383" t="s">
        <v>16637</v>
      </c>
      <c r="D6383">
        <v>0.01</v>
      </c>
      <c r="E6383" t="s">
        <v>203</v>
      </c>
      <c r="F6383" t="s">
        <v>13121</v>
      </c>
      <c r="G6383">
        <v>1</v>
      </c>
    </row>
    <row r="6384" spans="1:7">
      <c r="A6384">
        <v>11843</v>
      </c>
      <c r="B6384" t="s">
        <v>13344</v>
      </c>
      <c r="C6384" t="s">
        <v>12740</v>
      </c>
      <c r="D6384">
        <v>0.8</v>
      </c>
      <c r="E6384" t="s">
        <v>203</v>
      </c>
      <c r="F6384" t="s">
        <v>12660</v>
      </c>
      <c r="G6384">
        <v>1</v>
      </c>
    </row>
    <row r="6385" spans="1:7">
      <c r="A6385">
        <v>4827</v>
      </c>
      <c r="B6385" t="s">
        <v>6725</v>
      </c>
      <c r="C6385" t="s">
        <v>6717</v>
      </c>
      <c r="D6385">
        <v>0.01</v>
      </c>
      <c r="E6385" t="s">
        <v>67</v>
      </c>
      <c r="F6385" t="s">
        <v>6576</v>
      </c>
      <c r="G6385">
        <v>2</v>
      </c>
    </row>
    <row r="6386" spans="1:7">
      <c r="A6386">
        <v>4828</v>
      </c>
      <c r="B6386" t="s">
        <v>14054</v>
      </c>
      <c r="C6386" t="s">
        <v>16102</v>
      </c>
      <c r="D6386">
        <v>0.01</v>
      </c>
      <c r="E6386" t="s">
        <v>595</v>
      </c>
      <c r="F6386" t="s">
        <v>12660</v>
      </c>
      <c r="G6386">
        <v>5</v>
      </c>
    </row>
    <row r="6387" spans="1:7">
      <c r="A6387">
        <v>4829</v>
      </c>
      <c r="B6387" t="s">
        <v>9062</v>
      </c>
      <c r="C6387" t="s">
        <v>9116</v>
      </c>
      <c r="D6387">
        <v>0.8</v>
      </c>
      <c r="E6387" t="s">
        <v>203</v>
      </c>
      <c r="F6387" t="s">
        <v>8594</v>
      </c>
      <c r="G6387">
        <v>7</v>
      </c>
    </row>
    <row r="6388" spans="1:7">
      <c r="A6388">
        <v>4830</v>
      </c>
      <c r="B6388" t="s">
        <v>9062</v>
      </c>
      <c r="C6388" t="s">
        <v>7221</v>
      </c>
      <c r="D6388">
        <v>0.1</v>
      </c>
      <c r="E6388" t="s">
        <v>203</v>
      </c>
      <c r="F6388" t="s">
        <v>6576</v>
      </c>
      <c r="G6388">
        <v>7</v>
      </c>
    </row>
    <row r="6389" spans="1:7">
      <c r="A6389">
        <v>6021</v>
      </c>
      <c r="B6389" t="s">
        <v>2233</v>
      </c>
      <c r="C6389" t="s">
        <v>2234</v>
      </c>
      <c r="D6389">
        <v>0.01</v>
      </c>
      <c r="E6389" t="s">
        <v>89</v>
      </c>
      <c r="F6389" t="s">
        <v>2210</v>
      </c>
      <c r="G6389">
        <v>1</v>
      </c>
    </row>
    <row r="6390" spans="1:7">
      <c r="A6390">
        <v>2818</v>
      </c>
      <c r="B6390" t="s">
        <v>14562</v>
      </c>
      <c r="C6390" t="s">
        <v>17961</v>
      </c>
      <c r="D6390">
        <v>0.1</v>
      </c>
      <c r="E6390" t="s">
        <v>89</v>
      </c>
      <c r="F6390" t="s">
        <v>14278</v>
      </c>
      <c r="G6390">
        <v>5</v>
      </c>
    </row>
    <row r="6391" spans="1:7">
      <c r="A6391">
        <v>3178</v>
      </c>
      <c r="B6391" t="s">
        <v>4211</v>
      </c>
      <c r="C6391" t="s">
        <v>4162</v>
      </c>
      <c r="D6391">
        <v>0.8</v>
      </c>
      <c r="E6391" t="s">
        <v>203</v>
      </c>
      <c r="F6391" t="s">
        <v>3381</v>
      </c>
      <c r="G6391">
        <v>5</v>
      </c>
    </row>
    <row r="6392" spans="1:7">
      <c r="A6392">
        <v>3177</v>
      </c>
      <c r="B6392" t="s">
        <v>4211</v>
      </c>
      <c r="C6392" t="s">
        <v>17962</v>
      </c>
      <c r="D6392">
        <v>0.1</v>
      </c>
      <c r="E6392" t="s">
        <v>89</v>
      </c>
      <c r="F6392" t="s">
        <v>4512</v>
      </c>
      <c r="G6392">
        <v>6</v>
      </c>
    </row>
    <row r="6393" spans="1:7">
      <c r="A6393">
        <v>11332</v>
      </c>
      <c r="B6393" t="s">
        <v>4211</v>
      </c>
      <c r="C6393" t="s">
        <v>5503</v>
      </c>
      <c r="D6393">
        <v>0.1</v>
      </c>
      <c r="E6393" t="s">
        <v>89</v>
      </c>
      <c r="F6393" t="s">
        <v>4512</v>
      </c>
      <c r="G6393">
        <v>7</v>
      </c>
    </row>
    <row r="6394" spans="1:7">
      <c r="A6394">
        <v>470</v>
      </c>
      <c r="B6394" t="s">
        <v>17963</v>
      </c>
      <c r="C6394" t="s">
        <v>16229</v>
      </c>
      <c r="D6394">
        <v>0.01</v>
      </c>
      <c r="E6394" t="s">
        <v>80</v>
      </c>
      <c r="F6394" t="s">
        <v>13028</v>
      </c>
      <c r="G6394">
        <v>1</v>
      </c>
    </row>
    <row r="6395" spans="1:7">
      <c r="A6395">
        <v>3586</v>
      </c>
      <c r="B6395" t="s">
        <v>358</v>
      </c>
      <c r="C6395" t="s">
        <v>734</v>
      </c>
      <c r="D6395">
        <v>0.01</v>
      </c>
      <c r="E6395" t="s">
        <v>354</v>
      </c>
      <c r="F6395" t="s">
        <v>68</v>
      </c>
      <c r="G6395">
        <v>5</v>
      </c>
    </row>
    <row r="6396" spans="1:7">
      <c r="A6396">
        <v>602</v>
      </c>
      <c r="B6396" t="s">
        <v>11404</v>
      </c>
      <c r="C6396" t="s">
        <v>11401</v>
      </c>
      <c r="D6396">
        <v>0.01</v>
      </c>
      <c r="E6396" t="s">
        <v>74</v>
      </c>
      <c r="F6396" t="s">
        <v>11295</v>
      </c>
      <c r="G6396">
        <v>7</v>
      </c>
    </row>
    <row r="6397" spans="1:7">
      <c r="A6397">
        <v>3587</v>
      </c>
      <c r="B6397" t="s">
        <v>9706</v>
      </c>
      <c r="C6397" t="s">
        <v>336</v>
      </c>
      <c r="D6397">
        <v>0.01</v>
      </c>
      <c r="F6397" t="s">
        <v>68</v>
      </c>
      <c r="G6397">
        <v>2</v>
      </c>
    </row>
    <row r="6398" spans="1:7">
      <c r="A6398">
        <v>603</v>
      </c>
      <c r="B6398" t="s">
        <v>3390</v>
      </c>
      <c r="C6398" t="s">
        <v>11303</v>
      </c>
      <c r="D6398">
        <v>0.01</v>
      </c>
      <c r="E6398" t="s">
        <v>80</v>
      </c>
      <c r="F6398" t="s">
        <v>11295</v>
      </c>
      <c r="G6398">
        <v>1</v>
      </c>
    </row>
    <row r="6399" spans="1:7">
      <c r="A6399">
        <v>3588</v>
      </c>
      <c r="B6399" t="s">
        <v>3390</v>
      </c>
      <c r="C6399" t="s">
        <v>3380</v>
      </c>
      <c r="D6399">
        <v>0.8</v>
      </c>
      <c r="E6399" t="s">
        <v>80</v>
      </c>
      <c r="F6399" t="s">
        <v>3381</v>
      </c>
      <c r="G6399">
        <v>1</v>
      </c>
    </row>
    <row r="6400" spans="1:7">
      <c r="A6400">
        <v>604</v>
      </c>
      <c r="B6400" t="s">
        <v>8823</v>
      </c>
      <c r="C6400" t="s">
        <v>18533</v>
      </c>
      <c r="D6400">
        <v>0.01</v>
      </c>
      <c r="E6400" t="s">
        <v>49</v>
      </c>
      <c r="F6400" t="s">
        <v>11921</v>
      </c>
      <c r="G6400">
        <v>2</v>
      </c>
    </row>
    <row r="6401" spans="1:7">
      <c r="A6401">
        <v>605</v>
      </c>
      <c r="B6401" t="s">
        <v>17964</v>
      </c>
      <c r="C6401" t="s">
        <v>9297</v>
      </c>
      <c r="D6401">
        <v>0.01</v>
      </c>
      <c r="E6401" t="s">
        <v>80</v>
      </c>
      <c r="F6401" t="s">
        <v>9136</v>
      </c>
      <c r="G6401">
        <v>3</v>
      </c>
    </row>
    <row r="6402" spans="1:7">
      <c r="A6402">
        <v>728</v>
      </c>
      <c r="B6402" t="s">
        <v>17965</v>
      </c>
      <c r="C6402" t="s">
        <v>18499</v>
      </c>
      <c r="D6402">
        <v>0.01</v>
      </c>
      <c r="E6402" t="s">
        <v>49</v>
      </c>
      <c r="F6402" t="s">
        <v>13028</v>
      </c>
      <c r="G6402">
        <v>3</v>
      </c>
    </row>
    <row r="6403" spans="1:7">
      <c r="A6403">
        <v>4023</v>
      </c>
      <c r="B6403" t="s">
        <v>17966</v>
      </c>
      <c r="C6403" t="s">
        <v>17967</v>
      </c>
      <c r="D6403">
        <v>0.1</v>
      </c>
      <c r="F6403" t="s">
        <v>8594</v>
      </c>
      <c r="G6403">
        <v>5</v>
      </c>
    </row>
    <row r="6404" spans="1:7">
      <c r="A6404">
        <v>729</v>
      </c>
      <c r="B6404" t="s">
        <v>10716</v>
      </c>
      <c r="C6404" t="s">
        <v>10712</v>
      </c>
      <c r="D6404">
        <v>0.01</v>
      </c>
      <c r="E6404" t="s">
        <v>203</v>
      </c>
      <c r="F6404" t="s">
        <v>10625</v>
      </c>
      <c r="G6404">
        <v>1</v>
      </c>
    </row>
    <row r="6405" spans="1:7">
      <c r="A6405">
        <v>4024</v>
      </c>
      <c r="B6405" t="s">
        <v>17968</v>
      </c>
      <c r="C6405" t="s">
        <v>18435</v>
      </c>
      <c r="D6405">
        <v>0.01</v>
      </c>
      <c r="E6405" t="s">
        <v>49</v>
      </c>
      <c r="F6405" t="s">
        <v>15305</v>
      </c>
      <c r="G6405">
        <v>8</v>
      </c>
    </row>
    <row r="6406" spans="1:7">
      <c r="A6406">
        <v>4026</v>
      </c>
      <c r="B6406" t="s">
        <v>12854</v>
      </c>
      <c r="C6406" t="s">
        <v>14490</v>
      </c>
      <c r="D6406">
        <v>0.1</v>
      </c>
      <c r="E6406" t="s">
        <v>49</v>
      </c>
      <c r="F6406" t="s">
        <v>14278</v>
      </c>
      <c r="G6406">
        <v>3</v>
      </c>
    </row>
    <row r="6407" spans="1:7">
      <c r="A6407">
        <v>4025</v>
      </c>
      <c r="B6407" t="s">
        <v>12854</v>
      </c>
      <c r="C6407" t="s">
        <v>12845</v>
      </c>
      <c r="D6407">
        <v>0.01</v>
      </c>
      <c r="E6407" t="s">
        <v>49</v>
      </c>
      <c r="F6407" t="s">
        <v>12660</v>
      </c>
      <c r="G6407">
        <v>3</v>
      </c>
    </row>
    <row r="6408" spans="1:7">
      <c r="A6408">
        <v>4027</v>
      </c>
      <c r="B6408" t="s">
        <v>6589</v>
      </c>
      <c r="C6408" t="s">
        <v>6584</v>
      </c>
      <c r="D6408">
        <v>0.01</v>
      </c>
      <c r="E6408" t="s">
        <v>80</v>
      </c>
      <c r="F6408" t="s">
        <v>6576</v>
      </c>
      <c r="G6408">
        <v>1</v>
      </c>
    </row>
    <row r="6409" spans="1:7">
      <c r="A6409">
        <v>11693</v>
      </c>
      <c r="B6409" t="s">
        <v>13304</v>
      </c>
      <c r="C6409" t="s">
        <v>13296</v>
      </c>
      <c r="D6409">
        <v>0.1</v>
      </c>
      <c r="E6409" t="s">
        <v>40</v>
      </c>
      <c r="F6409" t="s">
        <v>13121</v>
      </c>
      <c r="G6409">
        <v>1</v>
      </c>
    </row>
    <row r="6410" spans="1:7">
      <c r="A6410">
        <v>4028</v>
      </c>
      <c r="B6410" t="s">
        <v>13304</v>
      </c>
      <c r="C6410" t="s">
        <v>18536</v>
      </c>
      <c r="D6410">
        <v>0.01</v>
      </c>
      <c r="E6410" t="s">
        <v>40</v>
      </c>
      <c r="F6410" t="s">
        <v>13121</v>
      </c>
      <c r="G6410">
        <v>1</v>
      </c>
    </row>
    <row r="6411" spans="1:7">
      <c r="A6411">
        <v>11694</v>
      </c>
      <c r="B6411" t="s">
        <v>13304</v>
      </c>
      <c r="C6411" t="s">
        <v>18502</v>
      </c>
      <c r="D6411">
        <v>0.1</v>
      </c>
      <c r="E6411" t="s">
        <v>40</v>
      </c>
      <c r="F6411" t="s">
        <v>12660</v>
      </c>
      <c r="G6411">
        <v>1</v>
      </c>
    </row>
    <row r="6412" spans="1:7">
      <c r="A6412">
        <v>9735</v>
      </c>
      <c r="B6412" t="s">
        <v>12287</v>
      </c>
      <c r="C6412" t="s">
        <v>12280</v>
      </c>
      <c r="D6412">
        <v>0.8</v>
      </c>
      <c r="E6412" t="s">
        <v>166</v>
      </c>
      <c r="F6412" t="s">
        <v>12156</v>
      </c>
      <c r="G6412">
        <v>5</v>
      </c>
    </row>
    <row r="6413" spans="1:7">
      <c r="A6413">
        <v>4029</v>
      </c>
      <c r="B6413" t="s">
        <v>12287</v>
      </c>
      <c r="C6413" t="s">
        <v>18566</v>
      </c>
      <c r="D6413">
        <v>0.01</v>
      </c>
      <c r="E6413" t="s">
        <v>49</v>
      </c>
      <c r="F6413" t="s">
        <v>11167</v>
      </c>
      <c r="G6413">
        <v>5</v>
      </c>
    </row>
    <row r="6414" spans="1:7">
      <c r="A6414">
        <v>730</v>
      </c>
      <c r="B6414" t="s">
        <v>3294</v>
      </c>
      <c r="C6414" t="s">
        <v>3287</v>
      </c>
      <c r="D6414">
        <v>0.01</v>
      </c>
      <c r="E6414" t="s">
        <v>107</v>
      </c>
      <c r="F6414" t="s">
        <v>2900</v>
      </c>
      <c r="G6414">
        <v>7</v>
      </c>
    </row>
    <row r="6415" spans="1:7">
      <c r="A6415">
        <v>4454</v>
      </c>
      <c r="B6415" t="s">
        <v>11264</v>
      </c>
      <c r="C6415" t="s">
        <v>16545</v>
      </c>
      <c r="D6415">
        <v>0.01</v>
      </c>
      <c r="F6415" t="s">
        <v>11167</v>
      </c>
      <c r="G6415">
        <v>1</v>
      </c>
    </row>
    <row r="6416" spans="1:7">
      <c r="A6416">
        <v>4455</v>
      </c>
      <c r="B6416" t="s">
        <v>12667</v>
      </c>
      <c r="C6416" t="s">
        <v>12664</v>
      </c>
      <c r="D6416">
        <v>0.01</v>
      </c>
      <c r="E6416" t="s">
        <v>107</v>
      </c>
      <c r="F6416" t="s">
        <v>12660</v>
      </c>
      <c r="G6416">
        <v>1</v>
      </c>
    </row>
    <row r="6417" spans="1:7">
      <c r="A6417">
        <v>868</v>
      </c>
      <c r="B6417" t="s">
        <v>11936</v>
      </c>
      <c r="C6417" t="s">
        <v>11932</v>
      </c>
      <c r="D6417">
        <v>0.8</v>
      </c>
      <c r="E6417" t="s">
        <v>80</v>
      </c>
      <c r="F6417" t="s">
        <v>11921</v>
      </c>
      <c r="G6417">
        <v>1</v>
      </c>
    </row>
    <row r="6418" spans="1:7">
      <c r="A6418">
        <v>869</v>
      </c>
      <c r="B6418" t="s">
        <v>11936</v>
      </c>
      <c r="C6418" t="s">
        <v>7423</v>
      </c>
      <c r="D6418">
        <v>0.01</v>
      </c>
      <c r="E6418" t="s">
        <v>80</v>
      </c>
      <c r="F6418" t="s">
        <v>7247</v>
      </c>
      <c r="G6418">
        <v>2</v>
      </c>
    </row>
    <row r="6419" spans="1:7">
      <c r="A6419">
        <v>870</v>
      </c>
      <c r="B6419" t="s">
        <v>10868</v>
      </c>
      <c r="C6419" t="s">
        <v>10869</v>
      </c>
      <c r="D6419">
        <v>0.01</v>
      </c>
      <c r="E6419" t="s">
        <v>80</v>
      </c>
      <c r="F6419" t="s">
        <v>10870</v>
      </c>
      <c r="G6419">
        <v>4</v>
      </c>
    </row>
    <row r="6420" spans="1:7">
      <c r="A6420">
        <v>4831</v>
      </c>
      <c r="B6420" t="s">
        <v>12452</v>
      </c>
      <c r="C6420" t="s">
        <v>12448</v>
      </c>
      <c r="D6420">
        <v>0.01</v>
      </c>
      <c r="E6420" t="s">
        <v>135</v>
      </c>
      <c r="F6420" t="s">
        <v>12334</v>
      </c>
      <c r="G6420">
        <v>3</v>
      </c>
    </row>
    <row r="6421" spans="1:7">
      <c r="A6421">
        <v>4833</v>
      </c>
      <c r="B6421" t="s">
        <v>9028</v>
      </c>
      <c r="C6421" t="s">
        <v>9021</v>
      </c>
      <c r="D6421">
        <v>0.01</v>
      </c>
      <c r="E6421" t="s">
        <v>595</v>
      </c>
      <c r="F6421" t="s">
        <v>8594</v>
      </c>
      <c r="G6421">
        <v>5</v>
      </c>
    </row>
    <row r="6422" spans="1:7">
      <c r="A6422">
        <v>4832</v>
      </c>
      <c r="B6422" t="s">
        <v>9028</v>
      </c>
      <c r="C6422" t="s">
        <v>16292</v>
      </c>
      <c r="D6422">
        <v>0.01</v>
      </c>
      <c r="E6422" t="s">
        <v>14699</v>
      </c>
      <c r="F6422" t="s">
        <v>6576</v>
      </c>
      <c r="G6422">
        <v>5</v>
      </c>
    </row>
    <row r="6423" spans="1:7">
      <c r="A6423">
        <v>4835</v>
      </c>
      <c r="B6423" t="s">
        <v>8568</v>
      </c>
      <c r="C6423" t="s">
        <v>8557</v>
      </c>
      <c r="D6423">
        <v>0.8</v>
      </c>
      <c r="E6423" t="s">
        <v>166</v>
      </c>
      <c r="F6423" t="s">
        <v>8277</v>
      </c>
      <c r="G6423">
        <v>8</v>
      </c>
    </row>
    <row r="6424" spans="1:7">
      <c r="A6424">
        <v>4834</v>
      </c>
      <c r="B6424" t="s">
        <v>8568</v>
      </c>
      <c r="C6424" t="s">
        <v>12776</v>
      </c>
      <c r="D6424">
        <v>0.1</v>
      </c>
      <c r="E6424" t="s">
        <v>166</v>
      </c>
      <c r="F6424" t="s">
        <v>12660</v>
      </c>
      <c r="G6424">
        <v>2</v>
      </c>
    </row>
    <row r="6425" spans="1:7">
      <c r="A6425">
        <v>4836</v>
      </c>
      <c r="B6425" t="s">
        <v>3561</v>
      </c>
      <c r="C6425" t="s">
        <v>3542</v>
      </c>
      <c r="D6425">
        <v>0.01</v>
      </c>
      <c r="E6425" t="s">
        <v>203</v>
      </c>
      <c r="F6425" t="s">
        <v>3381</v>
      </c>
      <c r="G6425">
        <v>1</v>
      </c>
    </row>
    <row r="6426" spans="1:7">
      <c r="A6426">
        <v>998</v>
      </c>
      <c r="B6426" t="s">
        <v>3561</v>
      </c>
      <c r="C6426" t="s">
        <v>17907</v>
      </c>
      <c r="D6426">
        <v>0.01</v>
      </c>
      <c r="E6426" t="s">
        <v>123</v>
      </c>
      <c r="F6426" t="s">
        <v>11295</v>
      </c>
      <c r="G6426">
        <v>1</v>
      </c>
    </row>
    <row r="6427" spans="1:7">
      <c r="A6427">
        <v>4837</v>
      </c>
      <c r="B6427" t="s">
        <v>9692</v>
      </c>
      <c r="C6427" t="s">
        <v>17970</v>
      </c>
      <c r="D6427">
        <v>0.01</v>
      </c>
      <c r="E6427" t="s">
        <v>166</v>
      </c>
      <c r="F6427" t="s">
        <v>9536</v>
      </c>
      <c r="G6427">
        <v>6</v>
      </c>
    </row>
    <row r="6428" spans="1:7">
      <c r="A6428">
        <v>4838</v>
      </c>
      <c r="B6428" t="s">
        <v>12758</v>
      </c>
      <c r="C6428" t="s">
        <v>6577</v>
      </c>
      <c r="D6428">
        <v>0.01</v>
      </c>
      <c r="E6428" t="s">
        <v>74</v>
      </c>
      <c r="F6428" t="s">
        <v>6576</v>
      </c>
      <c r="G6428">
        <v>1</v>
      </c>
    </row>
    <row r="6429" spans="1:7">
      <c r="A6429">
        <v>4840</v>
      </c>
      <c r="B6429" t="s">
        <v>7107</v>
      </c>
      <c r="C6429" t="s">
        <v>12302</v>
      </c>
      <c r="D6429">
        <v>0.1</v>
      </c>
      <c r="E6429" t="s">
        <v>595</v>
      </c>
      <c r="F6429" t="s">
        <v>12156</v>
      </c>
      <c r="G6429">
        <v>5</v>
      </c>
    </row>
    <row r="6430" spans="1:7">
      <c r="A6430">
        <v>4839</v>
      </c>
      <c r="B6430" t="s">
        <v>7107</v>
      </c>
      <c r="C6430" t="s">
        <v>7096</v>
      </c>
      <c r="D6430">
        <v>0.01</v>
      </c>
      <c r="E6430" t="s">
        <v>595</v>
      </c>
      <c r="F6430" t="s">
        <v>6576</v>
      </c>
      <c r="G6430">
        <v>5</v>
      </c>
    </row>
    <row r="6431" spans="1:7">
      <c r="A6431">
        <v>9731</v>
      </c>
      <c r="B6431" t="s">
        <v>7107</v>
      </c>
      <c r="C6431" t="s">
        <v>16292</v>
      </c>
      <c r="D6431">
        <v>0.8</v>
      </c>
      <c r="E6431" t="s">
        <v>14699</v>
      </c>
      <c r="F6431" t="s">
        <v>6576</v>
      </c>
      <c r="G6431">
        <v>5</v>
      </c>
    </row>
    <row r="6432" spans="1:7">
      <c r="A6432">
        <v>4841</v>
      </c>
      <c r="B6432" t="s">
        <v>12959</v>
      </c>
      <c r="C6432" t="s">
        <v>12951</v>
      </c>
      <c r="D6432">
        <v>0.8</v>
      </c>
      <c r="E6432" t="s">
        <v>203</v>
      </c>
      <c r="F6432" t="s">
        <v>12660</v>
      </c>
      <c r="G6432">
        <v>5</v>
      </c>
    </row>
    <row r="6433" spans="1:7">
      <c r="A6433">
        <v>999</v>
      </c>
      <c r="B6433" t="s">
        <v>13802</v>
      </c>
      <c r="C6433" t="s">
        <v>17776</v>
      </c>
      <c r="D6433">
        <v>0.01</v>
      </c>
      <c r="E6433" t="s">
        <v>67</v>
      </c>
      <c r="F6433" t="s">
        <v>13028</v>
      </c>
      <c r="G6433">
        <v>5</v>
      </c>
    </row>
    <row r="6434" spans="1:7">
      <c r="A6434">
        <v>4843</v>
      </c>
      <c r="B6434" t="s">
        <v>13977</v>
      </c>
      <c r="C6434" t="s">
        <v>16917</v>
      </c>
      <c r="D6434">
        <v>0.01</v>
      </c>
      <c r="E6434" t="s">
        <v>166</v>
      </c>
      <c r="F6434" t="s">
        <v>13121</v>
      </c>
      <c r="G6434">
        <v>5</v>
      </c>
    </row>
    <row r="6435" spans="1:7">
      <c r="A6435">
        <v>4842</v>
      </c>
      <c r="B6435" t="s">
        <v>13977</v>
      </c>
      <c r="C6435" t="s">
        <v>18563</v>
      </c>
      <c r="D6435">
        <v>0.01</v>
      </c>
      <c r="E6435" t="s">
        <v>49</v>
      </c>
      <c r="F6435" t="s">
        <v>13121</v>
      </c>
      <c r="G6435">
        <v>5</v>
      </c>
    </row>
    <row r="6436" spans="1:7">
      <c r="A6436">
        <v>1115</v>
      </c>
      <c r="B6436" t="s">
        <v>17971</v>
      </c>
      <c r="C6436" t="s">
        <v>1527</v>
      </c>
      <c r="D6436">
        <v>0.01</v>
      </c>
      <c r="F6436" t="s">
        <v>41</v>
      </c>
      <c r="G6436">
        <v>5</v>
      </c>
    </row>
    <row r="6437" spans="1:7">
      <c r="A6437">
        <v>5202</v>
      </c>
      <c r="B6437" t="s">
        <v>13193</v>
      </c>
      <c r="C6437" t="s">
        <v>13186</v>
      </c>
      <c r="D6437">
        <v>0.01</v>
      </c>
      <c r="E6437" t="s">
        <v>107</v>
      </c>
      <c r="F6437" t="s">
        <v>13121</v>
      </c>
      <c r="G6437">
        <v>1</v>
      </c>
    </row>
    <row r="6438" spans="1:7">
      <c r="A6438">
        <v>5203</v>
      </c>
      <c r="B6438" t="s">
        <v>10153</v>
      </c>
      <c r="C6438" t="s">
        <v>10149</v>
      </c>
      <c r="D6438">
        <v>0.01</v>
      </c>
      <c r="E6438" t="s">
        <v>354</v>
      </c>
      <c r="F6438" t="s">
        <v>9799</v>
      </c>
      <c r="G6438">
        <v>8</v>
      </c>
    </row>
    <row r="6439" spans="1:7">
      <c r="A6439">
        <v>5204</v>
      </c>
      <c r="B6439" t="s">
        <v>13840</v>
      </c>
      <c r="C6439" t="s">
        <v>13883</v>
      </c>
      <c r="D6439">
        <v>0.01</v>
      </c>
      <c r="E6439" t="s">
        <v>89</v>
      </c>
      <c r="F6439" t="s">
        <v>13121</v>
      </c>
      <c r="G6439">
        <v>5</v>
      </c>
    </row>
    <row r="6440" spans="1:7">
      <c r="A6440">
        <v>5205</v>
      </c>
      <c r="B6440" t="s">
        <v>4845</v>
      </c>
      <c r="C6440" t="s">
        <v>17601</v>
      </c>
      <c r="D6440">
        <v>0.01</v>
      </c>
      <c r="E6440" t="s">
        <v>12637</v>
      </c>
      <c r="F6440" t="s">
        <v>14771</v>
      </c>
      <c r="G6440">
        <v>2</v>
      </c>
    </row>
    <row r="6441" spans="1:7">
      <c r="A6441">
        <v>5206</v>
      </c>
      <c r="B6441" t="s">
        <v>4845</v>
      </c>
      <c r="C6441" t="s">
        <v>16536</v>
      </c>
      <c r="D6441">
        <v>0.01</v>
      </c>
      <c r="E6441" t="s">
        <v>12637</v>
      </c>
      <c r="F6441" t="s">
        <v>15216</v>
      </c>
      <c r="G6441">
        <v>4</v>
      </c>
    </row>
    <row r="6442" spans="1:7">
      <c r="A6442">
        <v>10572</v>
      </c>
      <c r="B6442" t="s">
        <v>17972</v>
      </c>
      <c r="C6442" t="s">
        <v>5151</v>
      </c>
      <c r="D6442">
        <v>0.6</v>
      </c>
      <c r="E6442" t="s">
        <v>166</v>
      </c>
      <c r="F6442" t="s">
        <v>4963</v>
      </c>
      <c r="G6442">
        <v>4</v>
      </c>
    </row>
    <row r="6443" spans="1:7">
      <c r="A6443">
        <v>10573</v>
      </c>
      <c r="B6443" t="s">
        <v>5702</v>
      </c>
      <c r="C6443" t="s">
        <v>16113</v>
      </c>
      <c r="D6443">
        <v>0.6</v>
      </c>
      <c r="F6443" t="s">
        <v>4963</v>
      </c>
      <c r="G6443">
        <v>8</v>
      </c>
    </row>
    <row r="6444" spans="1:7">
      <c r="A6444">
        <v>5207</v>
      </c>
      <c r="B6444" t="s">
        <v>17973</v>
      </c>
      <c r="C6444" t="s">
        <v>16424</v>
      </c>
      <c r="D6444">
        <v>0.01</v>
      </c>
      <c r="E6444" t="s">
        <v>89</v>
      </c>
      <c r="F6444" t="s">
        <v>68</v>
      </c>
      <c r="G6444">
        <v>5</v>
      </c>
    </row>
    <row r="6445" spans="1:7">
      <c r="A6445">
        <v>5208</v>
      </c>
      <c r="B6445" t="s">
        <v>4627</v>
      </c>
      <c r="C6445" t="s">
        <v>4688</v>
      </c>
      <c r="D6445">
        <v>0.01</v>
      </c>
      <c r="E6445" t="s">
        <v>40</v>
      </c>
      <c r="F6445" t="s">
        <v>4512</v>
      </c>
      <c r="G6445">
        <v>1</v>
      </c>
    </row>
    <row r="6446" spans="1:7">
      <c r="A6446">
        <v>5209</v>
      </c>
      <c r="B6446" t="s">
        <v>17974</v>
      </c>
      <c r="C6446" t="s">
        <v>5868</v>
      </c>
      <c r="D6446">
        <v>0.01</v>
      </c>
      <c r="F6446" t="s">
        <v>5790</v>
      </c>
      <c r="G6446">
        <v>1</v>
      </c>
    </row>
    <row r="6447" spans="1:7">
      <c r="A6447">
        <v>5210</v>
      </c>
      <c r="B6447" t="s">
        <v>10128</v>
      </c>
      <c r="C6447" t="s">
        <v>17975</v>
      </c>
      <c r="D6447">
        <v>0.01</v>
      </c>
      <c r="E6447" t="s">
        <v>166</v>
      </c>
      <c r="F6447" t="s">
        <v>15369</v>
      </c>
      <c r="G6447">
        <v>8</v>
      </c>
    </row>
    <row r="6448" spans="1:7">
      <c r="A6448">
        <v>1224</v>
      </c>
      <c r="B6448" t="s">
        <v>1105</v>
      </c>
      <c r="C6448" t="s">
        <v>1099</v>
      </c>
      <c r="D6448">
        <v>0.01</v>
      </c>
      <c r="E6448" t="s">
        <v>74</v>
      </c>
      <c r="F6448" t="s">
        <v>41</v>
      </c>
      <c r="G6448">
        <v>2</v>
      </c>
    </row>
    <row r="6449" spans="1:7">
      <c r="A6449">
        <v>5517</v>
      </c>
      <c r="B6449" t="s">
        <v>17976</v>
      </c>
      <c r="C6449" t="s">
        <v>2281</v>
      </c>
      <c r="D6449">
        <v>0.01</v>
      </c>
      <c r="E6449" t="s">
        <v>354</v>
      </c>
      <c r="F6449" t="s">
        <v>2210</v>
      </c>
      <c r="G6449">
        <v>1</v>
      </c>
    </row>
    <row r="6450" spans="1:7">
      <c r="A6450">
        <v>11334</v>
      </c>
      <c r="B6450" t="s">
        <v>17977</v>
      </c>
      <c r="C6450" t="s">
        <v>1527</v>
      </c>
      <c r="D6450">
        <v>0.1</v>
      </c>
      <c r="F6450" t="s">
        <v>41</v>
      </c>
      <c r="G6450">
        <v>5</v>
      </c>
    </row>
    <row r="6451" spans="1:7">
      <c r="A6451">
        <v>7275</v>
      </c>
      <c r="B6451" t="s">
        <v>2661</v>
      </c>
      <c r="C6451" t="s">
        <v>2654</v>
      </c>
      <c r="D6451">
        <v>0.8</v>
      </c>
      <c r="F6451" t="s">
        <v>2210</v>
      </c>
      <c r="G6451">
        <v>7</v>
      </c>
    </row>
    <row r="6452" spans="1:7">
      <c r="A6452">
        <v>5518</v>
      </c>
      <c r="B6452" t="s">
        <v>3980</v>
      </c>
      <c r="C6452" t="s">
        <v>3972</v>
      </c>
      <c r="D6452">
        <v>0.01</v>
      </c>
      <c r="E6452" t="s">
        <v>203</v>
      </c>
      <c r="F6452" t="s">
        <v>58</v>
      </c>
      <c r="G6452">
        <v>4</v>
      </c>
    </row>
    <row r="6453" spans="1:7">
      <c r="A6453">
        <v>5519</v>
      </c>
      <c r="B6453" t="s">
        <v>14607</v>
      </c>
      <c r="C6453" t="s">
        <v>14599</v>
      </c>
      <c r="D6453">
        <v>0.01</v>
      </c>
      <c r="F6453" t="s">
        <v>14278</v>
      </c>
      <c r="G6453">
        <v>5</v>
      </c>
    </row>
    <row r="6454" spans="1:7">
      <c r="A6454">
        <v>1225</v>
      </c>
      <c r="B6454" t="s">
        <v>2859</v>
      </c>
      <c r="C6454" t="s">
        <v>17610</v>
      </c>
      <c r="D6454">
        <v>0.01</v>
      </c>
      <c r="E6454" t="s">
        <v>203</v>
      </c>
      <c r="F6454" t="s">
        <v>13028</v>
      </c>
      <c r="G6454">
        <v>5</v>
      </c>
    </row>
    <row r="6455" spans="1:7">
      <c r="A6455">
        <v>11335</v>
      </c>
      <c r="B6455" t="s">
        <v>2859</v>
      </c>
      <c r="C6455" t="s">
        <v>16107</v>
      </c>
      <c r="D6455">
        <v>0.1</v>
      </c>
      <c r="E6455" t="s">
        <v>203</v>
      </c>
      <c r="F6455" t="s">
        <v>14771</v>
      </c>
      <c r="G6455">
        <v>5</v>
      </c>
    </row>
    <row r="6456" spans="1:7">
      <c r="A6456">
        <v>5520</v>
      </c>
      <c r="B6456" t="s">
        <v>2859</v>
      </c>
      <c r="C6456" t="s">
        <v>2856</v>
      </c>
      <c r="D6456">
        <v>0.8</v>
      </c>
      <c r="E6456" t="s">
        <v>203</v>
      </c>
      <c r="F6456" t="s">
        <v>14771</v>
      </c>
      <c r="G6456">
        <v>5</v>
      </c>
    </row>
    <row r="6457" spans="1:7">
      <c r="A6457">
        <v>11336</v>
      </c>
      <c r="B6457" t="s">
        <v>5189</v>
      </c>
      <c r="C6457" t="s">
        <v>16713</v>
      </c>
      <c r="D6457">
        <v>0.1</v>
      </c>
      <c r="E6457" t="s">
        <v>166</v>
      </c>
      <c r="F6457" t="s">
        <v>3135</v>
      </c>
      <c r="G6457">
        <v>1</v>
      </c>
    </row>
    <row r="6458" spans="1:7">
      <c r="A6458">
        <v>1226</v>
      </c>
      <c r="B6458" t="s">
        <v>5189</v>
      </c>
      <c r="C6458" t="s">
        <v>3179</v>
      </c>
      <c r="D6458">
        <v>0.01</v>
      </c>
      <c r="E6458" t="s">
        <v>166</v>
      </c>
      <c r="F6458" t="s">
        <v>3135</v>
      </c>
      <c r="G6458">
        <v>4</v>
      </c>
    </row>
    <row r="6459" spans="1:7">
      <c r="A6459">
        <v>5522</v>
      </c>
      <c r="B6459" t="s">
        <v>7124</v>
      </c>
      <c r="C6459" t="s">
        <v>7110</v>
      </c>
      <c r="D6459">
        <v>0.01</v>
      </c>
      <c r="E6459" t="s">
        <v>203</v>
      </c>
      <c r="F6459" t="s">
        <v>6576</v>
      </c>
      <c r="G6459">
        <v>5</v>
      </c>
    </row>
    <row r="6460" spans="1:7">
      <c r="A6460">
        <v>5521</v>
      </c>
      <c r="B6460" t="s">
        <v>7124</v>
      </c>
      <c r="C6460" t="s">
        <v>16734</v>
      </c>
      <c r="D6460">
        <v>0.01</v>
      </c>
      <c r="F6460" t="s">
        <v>6576</v>
      </c>
      <c r="G6460">
        <v>5</v>
      </c>
    </row>
    <row r="6461" spans="1:7">
      <c r="A6461">
        <v>1227</v>
      </c>
      <c r="B6461" t="s">
        <v>11871</v>
      </c>
      <c r="C6461" t="s">
        <v>11864</v>
      </c>
      <c r="D6461">
        <v>0.01</v>
      </c>
      <c r="E6461" t="s">
        <v>107</v>
      </c>
      <c r="F6461" t="s">
        <v>11649</v>
      </c>
      <c r="G6461">
        <v>8</v>
      </c>
    </row>
    <row r="6462" spans="1:7">
      <c r="A6462">
        <v>5790</v>
      </c>
      <c r="B6462" t="s">
        <v>17978</v>
      </c>
      <c r="C6462" t="s">
        <v>176</v>
      </c>
      <c r="D6462">
        <v>0.01</v>
      </c>
      <c r="F6462" t="s">
        <v>68</v>
      </c>
      <c r="G6462">
        <v>1</v>
      </c>
    </row>
    <row r="6463" spans="1:7">
      <c r="A6463">
        <v>5523</v>
      </c>
      <c r="B6463" t="s">
        <v>4009</v>
      </c>
      <c r="C6463" t="s">
        <v>3995</v>
      </c>
      <c r="D6463">
        <v>0.01</v>
      </c>
      <c r="E6463" t="s">
        <v>67</v>
      </c>
      <c r="F6463" t="s">
        <v>3381</v>
      </c>
      <c r="G6463">
        <v>5</v>
      </c>
    </row>
    <row r="6464" spans="1:7">
      <c r="A6464">
        <v>1323</v>
      </c>
      <c r="B6464" t="s">
        <v>17979</v>
      </c>
      <c r="C6464" t="s">
        <v>12636</v>
      </c>
      <c r="D6464">
        <v>0.01</v>
      </c>
      <c r="E6464" t="s">
        <v>12637</v>
      </c>
      <c r="F6464" t="s">
        <v>13028</v>
      </c>
      <c r="G6464">
        <v>2</v>
      </c>
    </row>
    <row r="6465" spans="1:7">
      <c r="A6465">
        <v>5791</v>
      </c>
      <c r="B6465" t="s">
        <v>5433</v>
      </c>
      <c r="C6465" t="s">
        <v>5415</v>
      </c>
      <c r="D6465">
        <v>0.01</v>
      </c>
      <c r="E6465" t="s">
        <v>354</v>
      </c>
      <c r="F6465" t="s">
        <v>4512</v>
      </c>
      <c r="G6465">
        <v>5</v>
      </c>
    </row>
    <row r="6466" spans="1:7">
      <c r="A6466">
        <v>6022</v>
      </c>
      <c r="B6466" t="s">
        <v>5188</v>
      </c>
      <c r="C6466" t="s">
        <v>18430</v>
      </c>
      <c r="D6466">
        <v>0.8</v>
      </c>
      <c r="E6466" t="s">
        <v>40</v>
      </c>
      <c r="F6466" t="s">
        <v>15400</v>
      </c>
      <c r="G6466">
        <v>4</v>
      </c>
    </row>
    <row r="6467" spans="1:7">
      <c r="A6467">
        <v>6023</v>
      </c>
      <c r="B6467" t="s">
        <v>4080</v>
      </c>
      <c r="C6467" t="s">
        <v>4042</v>
      </c>
      <c r="D6467">
        <v>0.01</v>
      </c>
      <c r="E6467" t="s">
        <v>107</v>
      </c>
      <c r="F6467" t="s">
        <v>3381</v>
      </c>
      <c r="G6467">
        <v>5</v>
      </c>
    </row>
    <row r="6468" spans="1:7">
      <c r="A6468">
        <v>11337</v>
      </c>
      <c r="B6468" t="s">
        <v>8971</v>
      </c>
      <c r="C6468" t="s">
        <v>17089</v>
      </c>
      <c r="D6468">
        <v>0.1</v>
      </c>
      <c r="E6468" t="s">
        <v>67</v>
      </c>
      <c r="F6468" t="s">
        <v>14771</v>
      </c>
      <c r="G6468">
        <v>5</v>
      </c>
    </row>
    <row r="6469" spans="1:7">
      <c r="A6469">
        <v>6024</v>
      </c>
      <c r="B6469" t="s">
        <v>8971</v>
      </c>
      <c r="C6469" t="s">
        <v>17877</v>
      </c>
      <c r="D6469">
        <v>0.01</v>
      </c>
      <c r="E6469" t="s">
        <v>67</v>
      </c>
      <c r="F6469" t="s">
        <v>14771</v>
      </c>
      <c r="G6469">
        <v>5</v>
      </c>
    </row>
    <row r="6470" spans="1:7">
      <c r="A6470">
        <v>6025</v>
      </c>
      <c r="B6470" t="s">
        <v>10198</v>
      </c>
      <c r="C6470" t="s">
        <v>18503</v>
      </c>
      <c r="D6470">
        <v>0.01</v>
      </c>
      <c r="E6470" t="s">
        <v>49</v>
      </c>
      <c r="F6470" t="s">
        <v>15103</v>
      </c>
      <c r="G6470">
        <v>1</v>
      </c>
    </row>
    <row r="6471" spans="1:7">
      <c r="A6471">
        <v>6026</v>
      </c>
      <c r="B6471" t="s">
        <v>569</v>
      </c>
      <c r="C6471" t="s">
        <v>557</v>
      </c>
      <c r="D6471">
        <v>0.01</v>
      </c>
      <c r="E6471" t="s">
        <v>166</v>
      </c>
      <c r="F6471" t="s">
        <v>499</v>
      </c>
      <c r="G6471">
        <v>4</v>
      </c>
    </row>
    <row r="6472" spans="1:7">
      <c r="A6472">
        <v>6027</v>
      </c>
      <c r="B6472" t="s">
        <v>10107</v>
      </c>
      <c r="C6472" t="s">
        <v>17980</v>
      </c>
      <c r="D6472">
        <v>0.01</v>
      </c>
      <c r="E6472" t="s">
        <v>107</v>
      </c>
      <c r="F6472" t="s">
        <v>1975</v>
      </c>
      <c r="G6472">
        <v>8</v>
      </c>
    </row>
    <row r="6473" spans="1:7">
      <c r="A6473">
        <v>6028</v>
      </c>
      <c r="B6473" t="s">
        <v>9881</v>
      </c>
      <c r="C6473" t="s">
        <v>5151</v>
      </c>
      <c r="D6473">
        <v>0.01</v>
      </c>
      <c r="E6473" t="s">
        <v>166</v>
      </c>
      <c r="F6473" t="s">
        <v>4963</v>
      </c>
      <c r="G6473">
        <v>4</v>
      </c>
    </row>
    <row r="6474" spans="1:7">
      <c r="A6474">
        <v>6029</v>
      </c>
      <c r="B6474" t="s">
        <v>3686</v>
      </c>
      <c r="C6474" t="s">
        <v>3674</v>
      </c>
      <c r="D6474">
        <v>0.01</v>
      </c>
      <c r="E6474" t="s">
        <v>354</v>
      </c>
      <c r="F6474" t="s">
        <v>3381</v>
      </c>
      <c r="G6474">
        <v>2</v>
      </c>
    </row>
    <row r="6475" spans="1:7">
      <c r="A6475">
        <v>6156</v>
      </c>
      <c r="B6475" t="s">
        <v>6406</v>
      </c>
      <c r="C6475" t="s">
        <v>17370</v>
      </c>
      <c r="D6475">
        <v>0.01</v>
      </c>
      <c r="E6475" t="s">
        <v>123</v>
      </c>
      <c r="F6475" t="s">
        <v>5790</v>
      </c>
      <c r="G6475">
        <v>5</v>
      </c>
    </row>
    <row r="6476" spans="1:7">
      <c r="A6476">
        <v>1480</v>
      </c>
      <c r="B6476" t="s">
        <v>17981</v>
      </c>
      <c r="C6476" t="s">
        <v>17776</v>
      </c>
      <c r="D6476">
        <v>0.01</v>
      </c>
      <c r="E6476" t="s">
        <v>67</v>
      </c>
      <c r="F6476" t="s">
        <v>13028</v>
      </c>
      <c r="G6476">
        <v>5</v>
      </c>
    </row>
    <row r="6477" spans="1:7">
      <c r="A6477">
        <v>6157</v>
      </c>
      <c r="B6477" t="s">
        <v>1524</v>
      </c>
      <c r="C6477" t="s">
        <v>1519</v>
      </c>
      <c r="D6477">
        <v>0.01</v>
      </c>
      <c r="E6477" t="s">
        <v>166</v>
      </c>
      <c r="F6477" t="s">
        <v>41</v>
      </c>
      <c r="G6477">
        <v>5</v>
      </c>
    </row>
    <row r="6478" spans="1:7">
      <c r="A6478">
        <v>6158</v>
      </c>
      <c r="B6478" t="s">
        <v>17982</v>
      </c>
      <c r="C6478" t="s">
        <v>16330</v>
      </c>
      <c r="D6478">
        <v>0.01</v>
      </c>
      <c r="E6478" t="s">
        <v>166</v>
      </c>
      <c r="F6478" t="s">
        <v>41</v>
      </c>
      <c r="G6478">
        <v>6</v>
      </c>
    </row>
    <row r="6479" spans="1:7">
      <c r="A6479">
        <v>11338</v>
      </c>
      <c r="B6479" t="s">
        <v>7672</v>
      </c>
      <c r="C6479" t="s">
        <v>17983</v>
      </c>
      <c r="D6479">
        <v>0.1</v>
      </c>
      <c r="E6479" t="s">
        <v>595</v>
      </c>
      <c r="F6479" t="s">
        <v>15396</v>
      </c>
      <c r="G6479">
        <v>5</v>
      </c>
    </row>
    <row r="6480" spans="1:7">
      <c r="A6480">
        <v>1481</v>
      </c>
      <c r="B6480" t="s">
        <v>7672</v>
      </c>
      <c r="C6480" t="s">
        <v>7667</v>
      </c>
      <c r="D6480">
        <v>0.01</v>
      </c>
      <c r="E6480" t="s">
        <v>803</v>
      </c>
      <c r="F6480" t="s">
        <v>7247</v>
      </c>
      <c r="G6480">
        <v>5</v>
      </c>
    </row>
    <row r="6481" spans="1:7">
      <c r="A6481">
        <v>1482</v>
      </c>
      <c r="B6481" t="s">
        <v>7672</v>
      </c>
      <c r="C6481" t="s">
        <v>17984</v>
      </c>
      <c r="D6481">
        <v>0.01</v>
      </c>
      <c r="E6481" t="s">
        <v>14699</v>
      </c>
      <c r="F6481" t="s">
        <v>15262</v>
      </c>
      <c r="G6481">
        <v>8</v>
      </c>
    </row>
    <row r="6482" spans="1:7">
      <c r="A6482">
        <v>1483</v>
      </c>
      <c r="B6482" t="s">
        <v>8422</v>
      </c>
      <c r="C6482" t="s">
        <v>17985</v>
      </c>
      <c r="D6482">
        <v>0.8</v>
      </c>
      <c r="E6482" t="s">
        <v>135</v>
      </c>
      <c r="F6482" t="s">
        <v>11295</v>
      </c>
      <c r="G6482">
        <v>5</v>
      </c>
    </row>
    <row r="6483" spans="1:7">
      <c r="A6483">
        <v>11339</v>
      </c>
      <c r="B6483" t="s">
        <v>8422</v>
      </c>
      <c r="C6483" t="s">
        <v>8423</v>
      </c>
      <c r="D6483">
        <v>0.1</v>
      </c>
      <c r="E6483" t="s">
        <v>135</v>
      </c>
      <c r="F6483" t="s">
        <v>8093</v>
      </c>
      <c r="G6483">
        <v>5</v>
      </c>
    </row>
    <row r="6484" spans="1:7">
      <c r="A6484">
        <v>6159</v>
      </c>
      <c r="B6484" t="s">
        <v>2103</v>
      </c>
      <c r="C6484" t="s">
        <v>18567</v>
      </c>
      <c r="D6484">
        <v>0.1</v>
      </c>
      <c r="E6484" t="s">
        <v>49</v>
      </c>
      <c r="F6484" t="s">
        <v>1778</v>
      </c>
      <c r="G6484">
        <v>5</v>
      </c>
    </row>
    <row r="6485" spans="1:7">
      <c r="A6485">
        <v>1521</v>
      </c>
      <c r="B6485" t="s">
        <v>4700</v>
      </c>
      <c r="C6485" t="s">
        <v>2939</v>
      </c>
      <c r="D6485">
        <v>0.01</v>
      </c>
      <c r="E6485" t="s">
        <v>135</v>
      </c>
      <c r="F6485" t="s">
        <v>2900</v>
      </c>
      <c r="G6485">
        <v>1</v>
      </c>
    </row>
    <row r="6486" spans="1:7">
      <c r="A6486">
        <v>1522</v>
      </c>
      <c r="B6486" t="s">
        <v>9527</v>
      </c>
      <c r="C6486" t="s">
        <v>16230</v>
      </c>
      <c r="D6486">
        <v>0.01</v>
      </c>
      <c r="E6486" t="s">
        <v>203</v>
      </c>
      <c r="F6486" t="s">
        <v>9136</v>
      </c>
      <c r="G6486">
        <v>6</v>
      </c>
    </row>
    <row r="6487" spans="1:7">
      <c r="A6487">
        <v>6280</v>
      </c>
      <c r="B6487" t="s">
        <v>9527</v>
      </c>
      <c r="C6487" t="s">
        <v>17987</v>
      </c>
      <c r="D6487">
        <v>0.01</v>
      </c>
      <c r="E6487" t="s">
        <v>203</v>
      </c>
      <c r="F6487" t="s">
        <v>12334</v>
      </c>
      <c r="G6487">
        <v>6</v>
      </c>
    </row>
    <row r="6488" spans="1:7">
      <c r="A6488">
        <v>6281</v>
      </c>
      <c r="B6488" t="s">
        <v>13583</v>
      </c>
      <c r="C6488" t="s">
        <v>13570</v>
      </c>
      <c r="D6488">
        <v>0.01</v>
      </c>
      <c r="E6488" t="s">
        <v>595</v>
      </c>
      <c r="F6488" t="s">
        <v>13121</v>
      </c>
      <c r="G6488">
        <v>2</v>
      </c>
    </row>
    <row r="6489" spans="1:7">
      <c r="A6489">
        <v>1523</v>
      </c>
      <c r="B6489" t="s">
        <v>11771</v>
      </c>
      <c r="C6489" t="s">
        <v>11772</v>
      </c>
      <c r="D6489">
        <v>0.01</v>
      </c>
      <c r="E6489" t="s">
        <v>166</v>
      </c>
      <c r="F6489" t="s">
        <v>11432</v>
      </c>
      <c r="G6489">
        <v>5</v>
      </c>
    </row>
    <row r="6490" spans="1:7">
      <c r="A6490">
        <v>6282</v>
      </c>
      <c r="B6490" t="s">
        <v>17988</v>
      </c>
      <c r="C6490" t="s">
        <v>9975</v>
      </c>
      <c r="D6490">
        <v>0.01</v>
      </c>
      <c r="E6490" t="s">
        <v>166</v>
      </c>
      <c r="F6490" t="s">
        <v>9536</v>
      </c>
      <c r="G6490">
        <v>5</v>
      </c>
    </row>
    <row r="6491" spans="1:7">
      <c r="A6491">
        <v>6283</v>
      </c>
      <c r="B6491" t="s">
        <v>1441</v>
      </c>
      <c r="C6491" t="s">
        <v>1453</v>
      </c>
      <c r="D6491">
        <v>0.01</v>
      </c>
      <c r="E6491" t="s">
        <v>203</v>
      </c>
      <c r="F6491" t="s">
        <v>1331</v>
      </c>
      <c r="G6491">
        <v>4</v>
      </c>
    </row>
    <row r="6492" spans="1:7">
      <c r="A6492">
        <v>6366</v>
      </c>
      <c r="B6492" t="s">
        <v>8006</v>
      </c>
      <c r="C6492" t="s">
        <v>18558</v>
      </c>
      <c r="D6492">
        <v>0.01</v>
      </c>
      <c r="E6492" t="s">
        <v>49</v>
      </c>
      <c r="F6492" t="s">
        <v>14771</v>
      </c>
      <c r="G6492">
        <v>5</v>
      </c>
    </row>
    <row r="6493" spans="1:7">
      <c r="A6493">
        <v>1555</v>
      </c>
      <c r="B6493" t="s">
        <v>4140</v>
      </c>
      <c r="C6493" t="s">
        <v>17900</v>
      </c>
      <c r="D6493">
        <v>0.01</v>
      </c>
      <c r="E6493" t="s">
        <v>354</v>
      </c>
      <c r="F6493" t="s">
        <v>11295</v>
      </c>
      <c r="G6493">
        <v>2</v>
      </c>
    </row>
    <row r="6494" spans="1:7">
      <c r="A6494">
        <v>6367</v>
      </c>
      <c r="B6494" t="s">
        <v>17989</v>
      </c>
      <c r="C6494" t="s">
        <v>16103</v>
      </c>
      <c r="D6494">
        <v>0.01</v>
      </c>
      <c r="E6494" t="s">
        <v>803</v>
      </c>
      <c r="F6494" t="s">
        <v>12660</v>
      </c>
      <c r="G6494">
        <v>5</v>
      </c>
    </row>
    <row r="6495" spans="1:7">
      <c r="A6495">
        <v>6368</v>
      </c>
      <c r="B6495" t="s">
        <v>1722</v>
      </c>
      <c r="C6495" t="s">
        <v>18471</v>
      </c>
      <c r="D6495">
        <v>0.01</v>
      </c>
      <c r="E6495" t="s">
        <v>40</v>
      </c>
      <c r="F6495" t="s">
        <v>15369</v>
      </c>
      <c r="G6495">
        <v>8</v>
      </c>
    </row>
    <row r="6496" spans="1:7">
      <c r="A6496">
        <v>1582</v>
      </c>
      <c r="B6496" t="s">
        <v>11120</v>
      </c>
      <c r="C6496" t="s">
        <v>17300</v>
      </c>
      <c r="D6496">
        <v>0.01</v>
      </c>
      <c r="E6496" t="s">
        <v>67</v>
      </c>
      <c r="F6496" t="s">
        <v>15363</v>
      </c>
      <c r="G6496">
        <v>8</v>
      </c>
    </row>
    <row r="6497" spans="1:7">
      <c r="A6497">
        <v>1583</v>
      </c>
      <c r="B6497" t="s">
        <v>11120</v>
      </c>
      <c r="C6497" t="s">
        <v>11109</v>
      </c>
      <c r="D6497">
        <v>0.01</v>
      </c>
      <c r="E6497" t="s">
        <v>67</v>
      </c>
      <c r="F6497" t="s">
        <v>10870</v>
      </c>
      <c r="G6497">
        <v>8</v>
      </c>
    </row>
    <row r="6498" spans="1:7">
      <c r="A6498">
        <v>7192</v>
      </c>
      <c r="B6498" t="s">
        <v>7867</v>
      </c>
      <c r="C6498" t="s">
        <v>17089</v>
      </c>
      <c r="D6498">
        <v>0.8</v>
      </c>
      <c r="E6498" t="s">
        <v>67</v>
      </c>
      <c r="F6498" t="s">
        <v>14771</v>
      </c>
      <c r="G6498">
        <v>5</v>
      </c>
    </row>
    <row r="6499" spans="1:7">
      <c r="A6499">
        <v>6411</v>
      </c>
      <c r="B6499" t="s">
        <v>379</v>
      </c>
      <c r="C6499" t="s">
        <v>369</v>
      </c>
      <c r="D6499">
        <v>0.01</v>
      </c>
      <c r="E6499" t="s">
        <v>40</v>
      </c>
      <c r="F6499" t="s">
        <v>68</v>
      </c>
      <c r="G6499">
        <v>2</v>
      </c>
    </row>
    <row r="6500" spans="1:7">
      <c r="A6500">
        <v>6491</v>
      </c>
      <c r="B6500" t="s">
        <v>6752</v>
      </c>
      <c r="C6500" t="s">
        <v>6741</v>
      </c>
      <c r="D6500">
        <v>0.01</v>
      </c>
      <c r="E6500" t="s">
        <v>80</v>
      </c>
      <c r="F6500" t="s">
        <v>6576</v>
      </c>
      <c r="G6500">
        <v>2</v>
      </c>
    </row>
    <row r="6501" spans="1:7">
      <c r="A6501">
        <v>1638</v>
      </c>
      <c r="B6501" t="s">
        <v>3265</v>
      </c>
      <c r="C6501" t="s">
        <v>11029</v>
      </c>
      <c r="D6501">
        <v>0.01</v>
      </c>
      <c r="E6501" t="s">
        <v>40</v>
      </c>
      <c r="F6501" t="s">
        <v>10625</v>
      </c>
      <c r="G6501">
        <v>5</v>
      </c>
    </row>
    <row r="6502" spans="1:7">
      <c r="A6502">
        <v>6518</v>
      </c>
      <c r="B6502" t="s">
        <v>6931</v>
      </c>
      <c r="C6502" t="s">
        <v>6923</v>
      </c>
      <c r="D6502">
        <v>0.8</v>
      </c>
      <c r="E6502" t="s">
        <v>107</v>
      </c>
      <c r="F6502" t="s">
        <v>6576</v>
      </c>
      <c r="G6502">
        <v>3</v>
      </c>
    </row>
    <row r="6503" spans="1:7">
      <c r="A6503">
        <v>1650</v>
      </c>
      <c r="B6503" t="s">
        <v>3257</v>
      </c>
      <c r="C6503" t="s">
        <v>3250</v>
      </c>
      <c r="D6503">
        <v>0.01</v>
      </c>
      <c r="E6503" t="s">
        <v>354</v>
      </c>
      <c r="F6503" t="s">
        <v>2900</v>
      </c>
      <c r="G6503">
        <v>5</v>
      </c>
    </row>
    <row r="6504" spans="1:7">
      <c r="A6504">
        <v>11340</v>
      </c>
      <c r="B6504" t="s">
        <v>1452</v>
      </c>
      <c r="C6504" t="s">
        <v>16132</v>
      </c>
      <c r="D6504">
        <v>0.1</v>
      </c>
      <c r="E6504" t="s">
        <v>203</v>
      </c>
      <c r="F6504" t="s">
        <v>1331</v>
      </c>
      <c r="G6504">
        <v>1</v>
      </c>
    </row>
    <row r="6505" spans="1:7">
      <c r="A6505">
        <v>2149</v>
      </c>
      <c r="B6505" t="s">
        <v>1452</v>
      </c>
      <c r="C6505" t="s">
        <v>1453</v>
      </c>
      <c r="D6505">
        <v>0.8</v>
      </c>
      <c r="E6505" t="s">
        <v>203</v>
      </c>
      <c r="F6505" t="s">
        <v>1331</v>
      </c>
      <c r="G6505">
        <v>4</v>
      </c>
    </row>
    <row r="6506" spans="1:7">
      <c r="A6506">
        <v>11695</v>
      </c>
      <c r="B6506" t="s">
        <v>1452</v>
      </c>
      <c r="C6506" t="s">
        <v>17990</v>
      </c>
      <c r="D6506">
        <v>0.1</v>
      </c>
      <c r="E6506" t="s">
        <v>203</v>
      </c>
      <c r="F6506" t="s">
        <v>15338</v>
      </c>
      <c r="G6506">
        <v>1</v>
      </c>
    </row>
    <row r="6507" spans="1:7">
      <c r="A6507">
        <v>6768</v>
      </c>
      <c r="B6507" t="s">
        <v>1452</v>
      </c>
      <c r="C6507" t="s">
        <v>17991</v>
      </c>
      <c r="D6507">
        <v>0.6</v>
      </c>
      <c r="E6507" t="s">
        <v>203</v>
      </c>
      <c r="F6507" t="s">
        <v>15338</v>
      </c>
      <c r="G6507">
        <v>4</v>
      </c>
    </row>
    <row r="6508" spans="1:7">
      <c r="A6508">
        <v>11696</v>
      </c>
      <c r="B6508" t="s">
        <v>1452</v>
      </c>
      <c r="C6508" t="s">
        <v>17992</v>
      </c>
      <c r="D6508">
        <v>0.1</v>
      </c>
      <c r="E6508" t="s">
        <v>203</v>
      </c>
      <c r="F6508" t="s">
        <v>15708</v>
      </c>
      <c r="G6508">
        <v>1</v>
      </c>
    </row>
    <row r="6509" spans="1:7">
      <c r="A6509">
        <v>2150</v>
      </c>
      <c r="B6509" t="s">
        <v>1452</v>
      </c>
      <c r="C6509" t="s">
        <v>17993</v>
      </c>
      <c r="D6509">
        <v>0.5</v>
      </c>
      <c r="E6509" t="s">
        <v>203</v>
      </c>
      <c r="F6509" t="s">
        <v>15708</v>
      </c>
      <c r="G6509">
        <v>4</v>
      </c>
    </row>
    <row r="6510" spans="1:7">
      <c r="A6510">
        <v>7169</v>
      </c>
      <c r="B6510" t="s">
        <v>8254</v>
      </c>
      <c r="C6510" t="s">
        <v>8256</v>
      </c>
      <c r="D6510">
        <v>0.8</v>
      </c>
      <c r="E6510" t="s">
        <v>49</v>
      </c>
      <c r="F6510" t="s">
        <v>8093</v>
      </c>
      <c r="G6510">
        <v>3</v>
      </c>
    </row>
    <row r="6511" spans="1:7">
      <c r="A6511">
        <v>150</v>
      </c>
      <c r="B6511" t="s">
        <v>5458</v>
      </c>
      <c r="C6511" t="s">
        <v>11393</v>
      </c>
      <c r="D6511">
        <v>0.6</v>
      </c>
      <c r="E6511" t="s">
        <v>203</v>
      </c>
      <c r="F6511" t="s">
        <v>11295</v>
      </c>
      <c r="G6511">
        <v>5</v>
      </c>
    </row>
    <row r="6512" spans="1:7">
      <c r="A6512">
        <v>2151</v>
      </c>
      <c r="B6512" t="s">
        <v>5458</v>
      </c>
      <c r="C6512" t="s">
        <v>5447</v>
      </c>
      <c r="D6512">
        <v>0.8</v>
      </c>
      <c r="E6512" t="s">
        <v>203</v>
      </c>
      <c r="F6512" t="s">
        <v>4512</v>
      </c>
      <c r="G6512">
        <v>5</v>
      </c>
    </row>
    <row r="6513" spans="1:7">
      <c r="A6513">
        <v>2152</v>
      </c>
      <c r="B6513" t="s">
        <v>5458</v>
      </c>
      <c r="C6513" t="s">
        <v>5569</v>
      </c>
      <c r="D6513">
        <v>0.01</v>
      </c>
      <c r="E6513" t="s">
        <v>203</v>
      </c>
      <c r="F6513" t="s">
        <v>4512</v>
      </c>
      <c r="G6513">
        <v>7</v>
      </c>
    </row>
    <row r="6514" spans="1:7">
      <c r="A6514">
        <v>151</v>
      </c>
      <c r="B6514" t="s">
        <v>5458</v>
      </c>
      <c r="C6514" t="s">
        <v>17390</v>
      </c>
      <c r="D6514">
        <v>0.6</v>
      </c>
      <c r="E6514" t="s">
        <v>80</v>
      </c>
      <c r="F6514" t="s">
        <v>14748</v>
      </c>
      <c r="G6514">
        <v>5</v>
      </c>
    </row>
    <row r="6515" spans="1:7">
      <c r="A6515">
        <v>471</v>
      </c>
      <c r="B6515" t="s">
        <v>1196</v>
      </c>
      <c r="C6515" t="s">
        <v>1189</v>
      </c>
      <c r="D6515">
        <v>0.01</v>
      </c>
      <c r="F6515" t="s">
        <v>41</v>
      </c>
      <c r="G6515">
        <v>2</v>
      </c>
    </row>
    <row r="6516" spans="1:7">
      <c r="A6516">
        <v>4030</v>
      </c>
      <c r="B6516" t="s">
        <v>923</v>
      </c>
      <c r="C6516" t="s">
        <v>920</v>
      </c>
      <c r="D6516">
        <v>0.1</v>
      </c>
      <c r="E6516" t="s">
        <v>166</v>
      </c>
      <c r="F6516" t="s">
        <v>499</v>
      </c>
      <c r="G6516">
        <v>8</v>
      </c>
    </row>
    <row r="6517" spans="1:7">
      <c r="A6517">
        <v>11697</v>
      </c>
      <c r="B6517" t="s">
        <v>7791</v>
      </c>
      <c r="C6517" t="s">
        <v>14770</v>
      </c>
      <c r="D6517">
        <v>0.1</v>
      </c>
      <c r="E6517" t="s">
        <v>80</v>
      </c>
      <c r="F6517" t="s">
        <v>14771</v>
      </c>
      <c r="G6517">
        <v>1</v>
      </c>
    </row>
    <row r="6518" spans="1:7">
      <c r="A6518">
        <v>4456</v>
      </c>
      <c r="B6518" t="s">
        <v>7791</v>
      </c>
      <c r="C6518" t="s">
        <v>17994</v>
      </c>
      <c r="D6518">
        <v>0.1</v>
      </c>
      <c r="E6518" t="s">
        <v>80</v>
      </c>
      <c r="F6518" t="s">
        <v>12334</v>
      </c>
      <c r="G6518">
        <v>1</v>
      </c>
    </row>
    <row r="6519" spans="1:7">
      <c r="A6519">
        <v>11698</v>
      </c>
      <c r="B6519" t="s">
        <v>7791</v>
      </c>
      <c r="C6519" t="s">
        <v>12340</v>
      </c>
      <c r="D6519">
        <v>0.1</v>
      </c>
      <c r="E6519" t="s">
        <v>80</v>
      </c>
      <c r="F6519" t="s">
        <v>12334</v>
      </c>
      <c r="G6519">
        <v>1</v>
      </c>
    </row>
    <row r="6520" spans="1:7">
      <c r="A6520">
        <v>1000</v>
      </c>
      <c r="B6520" t="s">
        <v>2853</v>
      </c>
      <c r="C6520" t="s">
        <v>17583</v>
      </c>
      <c r="D6520">
        <v>0.01</v>
      </c>
      <c r="E6520" t="s">
        <v>595</v>
      </c>
      <c r="F6520" t="s">
        <v>13028</v>
      </c>
      <c r="G6520">
        <v>5</v>
      </c>
    </row>
    <row r="6521" spans="1:7">
      <c r="A6521">
        <v>4844</v>
      </c>
      <c r="B6521" t="s">
        <v>2853</v>
      </c>
      <c r="C6521" t="s">
        <v>2849</v>
      </c>
      <c r="D6521">
        <v>0.01</v>
      </c>
      <c r="E6521" t="s">
        <v>595</v>
      </c>
      <c r="F6521" t="s">
        <v>14771</v>
      </c>
      <c r="G6521">
        <v>5</v>
      </c>
    </row>
    <row r="6522" spans="1:7">
      <c r="A6522">
        <v>5524</v>
      </c>
      <c r="B6522" t="s">
        <v>12596</v>
      </c>
      <c r="C6522" t="s">
        <v>12597</v>
      </c>
      <c r="D6522">
        <v>0.8</v>
      </c>
      <c r="F6522" t="s">
        <v>12334</v>
      </c>
      <c r="G6522">
        <v>7</v>
      </c>
    </row>
    <row r="6523" spans="1:7">
      <c r="A6523">
        <v>5525</v>
      </c>
      <c r="B6523" t="s">
        <v>8175</v>
      </c>
      <c r="C6523" t="s">
        <v>4941</v>
      </c>
      <c r="D6523">
        <v>0.01</v>
      </c>
      <c r="E6523" t="s">
        <v>40</v>
      </c>
      <c r="F6523" t="s">
        <v>4512</v>
      </c>
      <c r="G6523">
        <v>3</v>
      </c>
    </row>
    <row r="6524" spans="1:7">
      <c r="A6524">
        <v>11343</v>
      </c>
      <c r="B6524" t="s">
        <v>8175</v>
      </c>
      <c r="C6524" t="s">
        <v>8163</v>
      </c>
      <c r="D6524">
        <v>0.1</v>
      </c>
      <c r="E6524" t="s">
        <v>40</v>
      </c>
      <c r="F6524" t="s">
        <v>8093</v>
      </c>
      <c r="G6524">
        <v>1</v>
      </c>
    </row>
    <row r="6525" spans="1:7">
      <c r="A6525">
        <v>7167</v>
      </c>
      <c r="B6525" t="s">
        <v>17995</v>
      </c>
      <c r="C6525" t="s">
        <v>12597</v>
      </c>
      <c r="D6525">
        <v>0.8</v>
      </c>
      <c r="F6525" t="s">
        <v>12334</v>
      </c>
      <c r="G6525">
        <v>7</v>
      </c>
    </row>
    <row r="6526" spans="1:7">
      <c r="A6526">
        <v>5792</v>
      </c>
      <c r="B6526" t="s">
        <v>5461</v>
      </c>
      <c r="C6526" t="s">
        <v>5447</v>
      </c>
      <c r="D6526">
        <v>0.01</v>
      </c>
      <c r="E6526" t="s">
        <v>203</v>
      </c>
      <c r="F6526" t="s">
        <v>4512</v>
      </c>
      <c r="G6526">
        <v>5</v>
      </c>
    </row>
    <row r="6527" spans="1:7">
      <c r="A6527">
        <v>6519</v>
      </c>
      <c r="B6527" t="s">
        <v>13868</v>
      </c>
      <c r="C6527" t="s">
        <v>12895</v>
      </c>
      <c r="D6527">
        <v>0.01</v>
      </c>
      <c r="E6527" t="s">
        <v>80</v>
      </c>
      <c r="F6527" t="s">
        <v>12660</v>
      </c>
      <c r="G6527">
        <v>5</v>
      </c>
    </row>
    <row r="6528" spans="1:7">
      <c r="A6528">
        <v>2153</v>
      </c>
      <c r="B6528" t="s">
        <v>13276</v>
      </c>
      <c r="C6528" t="s">
        <v>13268</v>
      </c>
      <c r="D6528">
        <v>0.8</v>
      </c>
      <c r="F6528" t="s">
        <v>13121</v>
      </c>
      <c r="G6528">
        <v>1</v>
      </c>
    </row>
    <row r="6529" spans="1:7">
      <c r="A6529">
        <v>2154</v>
      </c>
      <c r="B6529" t="s">
        <v>13276</v>
      </c>
      <c r="C6529" t="s">
        <v>2274</v>
      </c>
      <c r="D6529">
        <v>0.01</v>
      </c>
      <c r="F6529" t="s">
        <v>2210</v>
      </c>
      <c r="G6529">
        <v>1</v>
      </c>
    </row>
    <row r="6530" spans="1:7">
      <c r="A6530">
        <v>351</v>
      </c>
      <c r="B6530" t="s">
        <v>7414</v>
      </c>
      <c r="C6530" t="s">
        <v>7415</v>
      </c>
      <c r="D6530">
        <v>0.8</v>
      </c>
      <c r="E6530" t="s">
        <v>74</v>
      </c>
      <c r="F6530" t="s">
        <v>7247</v>
      </c>
      <c r="G6530">
        <v>2</v>
      </c>
    </row>
    <row r="6531" spans="1:7">
      <c r="A6531">
        <v>2819</v>
      </c>
      <c r="B6531" t="s">
        <v>7414</v>
      </c>
      <c r="C6531" t="s">
        <v>17996</v>
      </c>
      <c r="D6531">
        <v>0.6</v>
      </c>
      <c r="E6531" t="s">
        <v>74</v>
      </c>
      <c r="F6531" t="s">
        <v>15396</v>
      </c>
      <c r="G6531">
        <v>2</v>
      </c>
    </row>
    <row r="6532" spans="1:7">
      <c r="A6532">
        <v>473</v>
      </c>
      <c r="B6532" t="s">
        <v>2952</v>
      </c>
      <c r="C6532" t="s">
        <v>10677</v>
      </c>
      <c r="D6532">
        <v>0.05</v>
      </c>
      <c r="E6532" t="s">
        <v>166</v>
      </c>
      <c r="F6532" t="s">
        <v>10625</v>
      </c>
      <c r="G6532">
        <v>1</v>
      </c>
    </row>
    <row r="6533" spans="1:7">
      <c r="A6533">
        <v>472</v>
      </c>
      <c r="B6533" t="s">
        <v>2952</v>
      </c>
      <c r="C6533" t="s">
        <v>16182</v>
      </c>
      <c r="D6533">
        <v>0.01</v>
      </c>
      <c r="E6533" t="s">
        <v>166</v>
      </c>
      <c r="F6533" t="s">
        <v>12619</v>
      </c>
      <c r="G6533">
        <v>1</v>
      </c>
    </row>
    <row r="6534" spans="1:7">
      <c r="A6534">
        <v>3589</v>
      </c>
      <c r="B6534" t="s">
        <v>12361</v>
      </c>
      <c r="C6534" t="s">
        <v>12362</v>
      </c>
      <c r="D6534">
        <v>0.8</v>
      </c>
      <c r="E6534" t="s">
        <v>166</v>
      </c>
      <c r="F6534" t="s">
        <v>12334</v>
      </c>
      <c r="G6534">
        <v>1</v>
      </c>
    </row>
    <row r="6535" spans="1:7">
      <c r="A6535">
        <v>7229</v>
      </c>
      <c r="B6535" t="s">
        <v>1889</v>
      </c>
      <c r="C6535" t="s">
        <v>1883</v>
      </c>
      <c r="D6535">
        <v>0.8</v>
      </c>
      <c r="E6535" t="s">
        <v>803</v>
      </c>
      <c r="F6535" t="s">
        <v>1778</v>
      </c>
      <c r="G6535">
        <v>2</v>
      </c>
    </row>
    <row r="6536" spans="1:7">
      <c r="A6536">
        <v>6806</v>
      </c>
      <c r="B6536" t="s">
        <v>1789</v>
      </c>
      <c r="C6536" t="s">
        <v>1777</v>
      </c>
      <c r="D6536">
        <v>0.8</v>
      </c>
      <c r="E6536" t="s">
        <v>80</v>
      </c>
      <c r="F6536" t="s">
        <v>1778</v>
      </c>
      <c r="G6536">
        <v>1</v>
      </c>
    </row>
    <row r="6537" spans="1:7">
      <c r="A6537">
        <v>3590</v>
      </c>
      <c r="B6537" t="s">
        <v>6355</v>
      </c>
      <c r="C6537" t="s">
        <v>6349</v>
      </c>
      <c r="D6537">
        <v>0.01</v>
      </c>
      <c r="F6537" t="s">
        <v>5790</v>
      </c>
      <c r="G6537">
        <v>5</v>
      </c>
    </row>
    <row r="6538" spans="1:7">
      <c r="A6538">
        <v>3591</v>
      </c>
      <c r="B6538" t="s">
        <v>17997</v>
      </c>
      <c r="C6538" t="s">
        <v>16766</v>
      </c>
      <c r="D6538">
        <v>0.01</v>
      </c>
      <c r="E6538" t="s">
        <v>354</v>
      </c>
      <c r="F6538" t="s">
        <v>14771</v>
      </c>
      <c r="G6538">
        <v>7</v>
      </c>
    </row>
    <row r="6539" spans="1:7">
      <c r="A6539">
        <v>3592</v>
      </c>
      <c r="B6539" t="s">
        <v>17997</v>
      </c>
      <c r="C6539" t="s">
        <v>17998</v>
      </c>
      <c r="D6539">
        <v>0.1</v>
      </c>
      <c r="E6539" t="s">
        <v>354</v>
      </c>
      <c r="F6539" t="s">
        <v>12334</v>
      </c>
      <c r="G6539">
        <v>6</v>
      </c>
    </row>
    <row r="6540" spans="1:7">
      <c r="A6540">
        <v>10514</v>
      </c>
      <c r="B6540" t="s">
        <v>17997</v>
      </c>
      <c r="C6540" t="s">
        <v>16195</v>
      </c>
      <c r="D6540">
        <v>0.6</v>
      </c>
      <c r="E6540" t="s">
        <v>354</v>
      </c>
      <c r="F6540" t="s">
        <v>12334</v>
      </c>
      <c r="G6540">
        <v>7</v>
      </c>
    </row>
    <row r="6541" spans="1:7">
      <c r="A6541">
        <v>731</v>
      </c>
      <c r="B6541" t="s">
        <v>12162</v>
      </c>
      <c r="C6541" t="s">
        <v>16229</v>
      </c>
      <c r="D6541">
        <v>0.01</v>
      </c>
      <c r="E6541" t="s">
        <v>80</v>
      </c>
      <c r="F6541" t="s">
        <v>13028</v>
      </c>
      <c r="G6541">
        <v>1</v>
      </c>
    </row>
    <row r="6542" spans="1:7">
      <c r="A6542">
        <v>732</v>
      </c>
      <c r="B6542" t="s">
        <v>9488</v>
      </c>
      <c r="C6542" t="s">
        <v>9482</v>
      </c>
      <c r="D6542">
        <v>0.01</v>
      </c>
      <c r="E6542" t="s">
        <v>107</v>
      </c>
      <c r="F6542" t="s">
        <v>9136</v>
      </c>
      <c r="G6542">
        <v>7</v>
      </c>
    </row>
    <row r="6543" spans="1:7">
      <c r="A6543">
        <v>11345</v>
      </c>
      <c r="B6543" t="s">
        <v>9488</v>
      </c>
      <c r="C6543" t="s">
        <v>16248</v>
      </c>
      <c r="D6543">
        <v>0.1</v>
      </c>
      <c r="E6543" t="s">
        <v>107</v>
      </c>
      <c r="F6543" t="s">
        <v>14771</v>
      </c>
      <c r="G6543">
        <v>7</v>
      </c>
    </row>
    <row r="6544" spans="1:7">
      <c r="A6544">
        <v>4031</v>
      </c>
      <c r="B6544" t="s">
        <v>9488</v>
      </c>
      <c r="C6544" t="s">
        <v>16249</v>
      </c>
      <c r="D6544">
        <v>0.01</v>
      </c>
      <c r="E6544" t="s">
        <v>107</v>
      </c>
      <c r="F6544" t="s">
        <v>14771</v>
      </c>
      <c r="G6544">
        <v>7</v>
      </c>
    </row>
    <row r="6545" spans="1:7">
      <c r="A6545">
        <v>733</v>
      </c>
      <c r="B6545" t="s">
        <v>12100</v>
      </c>
      <c r="C6545" t="s">
        <v>17999</v>
      </c>
      <c r="D6545">
        <v>0.01</v>
      </c>
      <c r="E6545" t="s">
        <v>123</v>
      </c>
      <c r="F6545" t="s">
        <v>11921</v>
      </c>
      <c r="G6545">
        <v>5</v>
      </c>
    </row>
    <row r="6546" spans="1:7">
      <c r="A6546">
        <v>4032</v>
      </c>
      <c r="B6546" t="s">
        <v>3292</v>
      </c>
      <c r="C6546" t="s">
        <v>3016</v>
      </c>
      <c r="D6546">
        <v>0.5</v>
      </c>
      <c r="E6546" t="s">
        <v>135</v>
      </c>
      <c r="F6546" t="s">
        <v>2900</v>
      </c>
      <c r="G6546">
        <v>2</v>
      </c>
    </row>
    <row r="6547" spans="1:7">
      <c r="A6547">
        <v>4033</v>
      </c>
      <c r="B6547" t="s">
        <v>14666</v>
      </c>
      <c r="C6547" t="s">
        <v>14659</v>
      </c>
      <c r="D6547">
        <v>0.01</v>
      </c>
      <c r="E6547" t="s">
        <v>166</v>
      </c>
      <c r="F6547" t="s">
        <v>14278</v>
      </c>
      <c r="G6547">
        <v>7</v>
      </c>
    </row>
    <row r="6548" spans="1:7">
      <c r="A6548">
        <v>4034</v>
      </c>
      <c r="B6548" t="s">
        <v>620</v>
      </c>
      <c r="C6548" t="s">
        <v>18000</v>
      </c>
      <c r="D6548">
        <v>0.01</v>
      </c>
      <c r="E6548" t="s">
        <v>123</v>
      </c>
      <c r="F6548" t="s">
        <v>15305</v>
      </c>
      <c r="G6548">
        <v>8</v>
      </c>
    </row>
    <row r="6549" spans="1:7">
      <c r="A6549">
        <v>4035</v>
      </c>
      <c r="B6549" t="s">
        <v>261</v>
      </c>
      <c r="C6549" t="s">
        <v>258</v>
      </c>
      <c r="D6549">
        <v>0.01</v>
      </c>
      <c r="E6549" t="s">
        <v>80</v>
      </c>
      <c r="F6549" t="s">
        <v>68</v>
      </c>
      <c r="G6549">
        <v>2</v>
      </c>
    </row>
    <row r="6550" spans="1:7">
      <c r="A6550">
        <v>10422</v>
      </c>
      <c r="B6550" t="s">
        <v>14109</v>
      </c>
      <c r="C6550" t="s">
        <v>17737</v>
      </c>
      <c r="D6550">
        <v>0.6</v>
      </c>
      <c r="E6550" t="s">
        <v>123</v>
      </c>
      <c r="F6550" t="s">
        <v>14771</v>
      </c>
      <c r="G6550">
        <v>7</v>
      </c>
    </row>
    <row r="6551" spans="1:7">
      <c r="A6551">
        <v>4037</v>
      </c>
      <c r="B6551" t="s">
        <v>14109</v>
      </c>
      <c r="C6551" t="s">
        <v>18001</v>
      </c>
      <c r="D6551">
        <v>0.1</v>
      </c>
      <c r="E6551" t="s">
        <v>123</v>
      </c>
      <c r="F6551" t="s">
        <v>14771</v>
      </c>
      <c r="G6551">
        <v>6</v>
      </c>
    </row>
    <row r="6552" spans="1:7">
      <c r="A6552">
        <v>10344</v>
      </c>
      <c r="B6552" t="s">
        <v>14109</v>
      </c>
      <c r="C6552" t="s">
        <v>17739</v>
      </c>
      <c r="D6552">
        <v>0.6</v>
      </c>
      <c r="E6552" t="s">
        <v>123</v>
      </c>
      <c r="F6552" t="s">
        <v>12334</v>
      </c>
      <c r="G6552">
        <v>7</v>
      </c>
    </row>
    <row r="6553" spans="1:7">
      <c r="A6553">
        <v>4036</v>
      </c>
      <c r="B6553" t="s">
        <v>14109</v>
      </c>
      <c r="C6553" t="s">
        <v>16783</v>
      </c>
      <c r="D6553">
        <v>0.01</v>
      </c>
      <c r="E6553" t="s">
        <v>74</v>
      </c>
      <c r="F6553" t="s">
        <v>13121</v>
      </c>
      <c r="G6553">
        <v>6</v>
      </c>
    </row>
    <row r="6554" spans="1:7">
      <c r="A6554">
        <v>11346</v>
      </c>
      <c r="B6554" t="s">
        <v>14109</v>
      </c>
      <c r="C6554" t="s">
        <v>14098</v>
      </c>
      <c r="D6554">
        <v>0.1</v>
      </c>
      <c r="E6554" t="s">
        <v>74</v>
      </c>
      <c r="F6554" t="s">
        <v>13121</v>
      </c>
      <c r="G6554">
        <v>7</v>
      </c>
    </row>
    <row r="6555" spans="1:7">
      <c r="A6555">
        <v>4457</v>
      </c>
      <c r="B6555" t="s">
        <v>4424</v>
      </c>
      <c r="C6555" t="s">
        <v>4420</v>
      </c>
      <c r="D6555">
        <v>0.01</v>
      </c>
      <c r="E6555" t="s">
        <v>203</v>
      </c>
      <c r="F6555" t="s">
        <v>58</v>
      </c>
      <c r="G6555">
        <v>8</v>
      </c>
    </row>
    <row r="6556" spans="1:7">
      <c r="A6556">
        <v>871</v>
      </c>
      <c r="B6556" t="s">
        <v>9435</v>
      </c>
      <c r="C6556" t="s">
        <v>9456</v>
      </c>
      <c r="D6556">
        <v>0.01</v>
      </c>
      <c r="E6556" t="s">
        <v>40</v>
      </c>
      <c r="F6556" t="s">
        <v>9136</v>
      </c>
      <c r="G6556">
        <v>5</v>
      </c>
    </row>
    <row r="6557" spans="1:7">
      <c r="A6557">
        <v>6771</v>
      </c>
      <c r="B6557" t="s">
        <v>1670</v>
      </c>
      <c r="C6557" t="s">
        <v>16412</v>
      </c>
      <c r="D6557">
        <v>0.5</v>
      </c>
      <c r="E6557" t="s">
        <v>67</v>
      </c>
      <c r="F6557" t="s">
        <v>15441</v>
      </c>
      <c r="G6557">
        <v>8</v>
      </c>
    </row>
    <row r="6558" spans="1:7">
      <c r="A6558">
        <v>11348</v>
      </c>
      <c r="B6558" t="s">
        <v>1670</v>
      </c>
      <c r="C6558" t="s">
        <v>18002</v>
      </c>
      <c r="D6558">
        <v>0.1</v>
      </c>
      <c r="E6558" t="s">
        <v>67</v>
      </c>
      <c r="F6558" t="s">
        <v>15331</v>
      </c>
      <c r="G6558">
        <v>1</v>
      </c>
    </row>
    <row r="6559" spans="1:7">
      <c r="A6559">
        <v>872</v>
      </c>
      <c r="B6559" t="s">
        <v>1670</v>
      </c>
      <c r="C6559" t="s">
        <v>1664</v>
      </c>
      <c r="D6559">
        <v>0.8</v>
      </c>
      <c r="E6559" t="s">
        <v>67</v>
      </c>
      <c r="F6559" t="s">
        <v>1331</v>
      </c>
      <c r="G6559">
        <v>8</v>
      </c>
    </row>
    <row r="6560" spans="1:7">
      <c r="A6560">
        <v>4458</v>
      </c>
      <c r="B6560" t="s">
        <v>1670</v>
      </c>
      <c r="C6560" t="s">
        <v>18003</v>
      </c>
      <c r="D6560">
        <v>0.6</v>
      </c>
      <c r="E6560" t="s">
        <v>67</v>
      </c>
      <c r="F6560" t="s">
        <v>15369</v>
      </c>
      <c r="G6560">
        <v>8</v>
      </c>
    </row>
    <row r="6561" spans="1:7">
      <c r="A6561">
        <v>7301</v>
      </c>
      <c r="B6561" t="s">
        <v>5344</v>
      </c>
      <c r="C6561" t="s">
        <v>5330</v>
      </c>
      <c r="D6561">
        <v>0.8</v>
      </c>
      <c r="E6561" t="s">
        <v>107</v>
      </c>
      <c r="F6561" t="s">
        <v>4512</v>
      </c>
      <c r="G6561">
        <v>5</v>
      </c>
    </row>
    <row r="6562" spans="1:7">
      <c r="A6562">
        <v>4845</v>
      </c>
      <c r="B6562" t="s">
        <v>13359</v>
      </c>
      <c r="C6562" t="s">
        <v>13355</v>
      </c>
      <c r="D6562">
        <v>0.6</v>
      </c>
      <c r="E6562" t="s">
        <v>67</v>
      </c>
      <c r="F6562" t="s">
        <v>13121</v>
      </c>
      <c r="G6562">
        <v>2</v>
      </c>
    </row>
    <row r="6563" spans="1:7">
      <c r="A6563">
        <v>11349</v>
      </c>
      <c r="B6563" t="s">
        <v>7029</v>
      </c>
      <c r="C6563" t="s">
        <v>7019</v>
      </c>
      <c r="D6563">
        <v>0.1</v>
      </c>
      <c r="E6563" t="s">
        <v>74</v>
      </c>
      <c r="F6563" t="s">
        <v>6576</v>
      </c>
      <c r="G6563">
        <v>5</v>
      </c>
    </row>
    <row r="6564" spans="1:7">
      <c r="A6564">
        <v>4846</v>
      </c>
      <c r="B6564" t="s">
        <v>14252</v>
      </c>
      <c r="C6564" t="s">
        <v>16188</v>
      </c>
      <c r="D6564">
        <v>0.01</v>
      </c>
      <c r="F6564" t="s">
        <v>14771</v>
      </c>
      <c r="G6564">
        <v>7</v>
      </c>
    </row>
    <row r="6565" spans="1:7">
      <c r="A6565">
        <v>4847</v>
      </c>
      <c r="B6565" t="s">
        <v>14197</v>
      </c>
      <c r="C6565" t="s">
        <v>12982</v>
      </c>
      <c r="D6565">
        <v>0.01</v>
      </c>
      <c r="E6565" t="s">
        <v>803</v>
      </c>
      <c r="F6565" t="s">
        <v>12660</v>
      </c>
      <c r="G6565">
        <v>7</v>
      </c>
    </row>
    <row r="6566" spans="1:7">
      <c r="A6566">
        <v>4849</v>
      </c>
      <c r="B6566" t="s">
        <v>14556</v>
      </c>
      <c r="C6566" t="s">
        <v>18004</v>
      </c>
      <c r="D6566">
        <v>0.01</v>
      </c>
      <c r="E6566" t="s">
        <v>203</v>
      </c>
      <c r="F6566" t="s">
        <v>14278</v>
      </c>
      <c r="G6566">
        <v>5</v>
      </c>
    </row>
    <row r="6567" spans="1:7">
      <c r="A6567">
        <v>4848</v>
      </c>
      <c r="B6567" t="s">
        <v>14556</v>
      </c>
      <c r="C6567" t="s">
        <v>14547</v>
      </c>
      <c r="D6567">
        <v>0.01</v>
      </c>
      <c r="E6567" t="s">
        <v>80</v>
      </c>
      <c r="F6567" t="s">
        <v>14278</v>
      </c>
      <c r="G6567">
        <v>5</v>
      </c>
    </row>
    <row r="6568" spans="1:7">
      <c r="A6568">
        <v>4850</v>
      </c>
      <c r="B6568" t="s">
        <v>668</v>
      </c>
      <c r="C6568" t="s">
        <v>661</v>
      </c>
      <c r="D6568">
        <v>0.1</v>
      </c>
      <c r="E6568" t="s">
        <v>80</v>
      </c>
      <c r="F6568" t="s">
        <v>68</v>
      </c>
      <c r="G6568">
        <v>5</v>
      </c>
    </row>
    <row r="6569" spans="1:7">
      <c r="A6569">
        <v>4851</v>
      </c>
      <c r="B6569" t="s">
        <v>6732</v>
      </c>
      <c r="C6569" t="s">
        <v>6734</v>
      </c>
      <c r="D6569">
        <v>0.1</v>
      </c>
      <c r="E6569" t="s">
        <v>74</v>
      </c>
      <c r="F6569" t="s">
        <v>6576</v>
      </c>
      <c r="G6569">
        <v>2</v>
      </c>
    </row>
    <row r="6570" spans="1:7">
      <c r="A6570">
        <v>4853</v>
      </c>
      <c r="B6570" t="s">
        <v>3483</v>
      </c>
      <c r="C6570" t="s">
        <v>18421</v>
      </c>
      <c r="D6570">
        <v>0.01</v>
      </c>
      <c r="E6570" t="s">
        <v>49</v>
      </c>
      <c r="F6570" t="s">
        <v>14699</v>
      </c>
      <c r="G6570">
        <v>1</v>
      </c>
    </row>
    <row r="6571" spans="1:7">
      <c r="A6571">
        <v>4852</v>
      </c>
      <c r="B6571" t="s">
        <v>3483</v>
      </c>
      <c r="C6571" t="s">
        <v>3462</v>
      </c>
      <c r="D6571">
        <v>0.1</v>
      </c>
      <c r="E6571" t="s">
        <v>49</v>
      </c>
      <c r="F6571" t="s">
        <v>3381</v>
      </c>
      <c r="G6571">
        <v>1</v>
      </c>
    </row>
    <row r="6572" spans="1:7">
      <c r="A6572">
        <v>4854</v>
      </c>
      <c r="B6572" t="s">
        <v>2732</v>
      </c>
      <c r="C6572" t="s">
        <v>2727</v>
      </c>
      <c r="D6572">
        <v>0.01</v>
      </c>
      <c r="E6572" t="s">
        <v>166</v>
      </c>
      <c r="F6572" t="s">
        <v>14771</v>
      </c>
      <c r="G6572">
        <v>1</v>
      </c>
    </row>
    <row r="6573" spans="1:7">
      <c r="A6573">
        <v>4857</v>
      </c>
      <c r="B6573" t="s">
        <v>13360</v>
      </c>
      <c r="C6573" t="s">
        <v>18005</v>
      </c>
      <c r="D6573">
        <v>0.01</v>
      </c>
      <c r="E6573" t="s">
        <v>67</v>
      </c>
      <c r="F6573" t="s">
        <v>14771</v>
      </c>
      <c r="G6573">
        <v>3</v>
      </c>
    </row>
    <row r="6574" spans="1:7">
      <c r="A6574">
        <v>4855</v>
      </c>
      <c r="B6574" t="s">
        <v>13360</v>
      </c>
      <c r="C6574" t="s">
        <v>18006</v>
      </c>
      <c r="D6574">
        <v>0.01</v>
      </c>
      <c r="E6574" t="s">
        <v>67</v>
      </c>
      <c r="F6574" t="s">
        <v>13121</v>
      </c>
      <c r="G6574">
        <v>0</v>
      </c>
    </row>
    <row r="6575" spans="1:7">
      <c r="A6575">
        <v>4856</v>
      </c>
      <c r="B6575" t="s">
        <v>13360</v>
      </c>
      <c r="C6575" t="s">
        <v>13355</v>
      </c>
      <c r="D6575">
        <v>0.8</v>
      </c>
      <c r="E6575" t="s">
        <v>67</v>
      </c>
      <c r="F6575" t="s">
        <v>13121</v>
      </c>
      <c r="G6575">
        <v>2</v>
      </c>
    </row>
    <row r="6576" spans="1:7">
      <c r="A6576">
        <v>4858</v>
      </c>
      <c r="B6576" t="s">
        <v>13360</v>
      </c>
      <c r="C6576" t="s">
        <v>18007</v>
      </c>
      <c r="D6576">
        <v>0.01</v>
      </c>
      <c r="E6576" t="s">
        <v>12625</v>
      </c>
      <c r="F6576" t="s">
        <v>14699</v>
      </c>
      <c r="G6576">
        <v>0</v>
      </c>
    </row>
    <row r="6577" spans="1:7">
      <c r="A6577">
        <v>6832</v>
      </c>
      <c r="B6577" t="s">
        <v>13129</v>
      </c>
      <c r="C6577" t="s">
        <v>13120</v>
      </c>
      <c r="D6577">
        <v>0.8</v>
      </c>
      <c r="E6577" t="s">
        <v>74</v>
      </c>
      <c r="F6577" t="s">
        <v>13121</v>
      </c>
      <c r="G6577">
        <v>1</v>
      </c>
    </row>
    <row r="6578" spans="1:7">
      <c r="A6578">
        <v>1116</v>
      </c>
      <c r="B6578" t="s">
        <v>7523</v>
      </c>
      <c r="C6578" t="s">
        <v>7415</v>
      </c>
      <c r="D6578">
        <v>0.01</v>
      </c>
      <c r="E6578" t="s">
        <v>74</v>
      </c>
      <c r="F6578" t="s">
        <v>7247</v>
      </c>
      <c r="G6578">
        <v>2</v>
      </c>
    </row>
    <row r="6579" spans="1:7">
      <c r="A6579">
        <v>5211</v>
      </c>
      <c r="B6579" t="s">
        <v>10477</v>
      </c>
      <c r="C6579" t="s">
        <v>10468</v>
      </c>
      <c r="D6579">
        <v>0.01</v>
      </c>
      <c r="E6579" t="s">
        <v>166</v>
      </c>
      <c r="F6579" t="s">
        <v>10160</v>
      </c>
      <c r="G6579">
        <v>5</v>
      </c>
    </row>
    <row r="6580" spans="1:7">
      <c r="A6580">
        <v>5212</v>
      </c>
      <c r="B6580" t="s">
        <v>10477</v>
      </c>
      <c r="C6580" t="s">
        <v>18568</v>
      </c>
      <c r="D6580">
        <v>0.01</v>
      </c>
      <c r="E6580" t="s">
        <v>49</v>
      </c>
      <c r="F6580" t="s">
        <v>15103</v>
      </c>
      <c r="G6580">
        <v>5</v>
      </c>
    </row>
    <row r="6581" spans="1:7">
      <c r="A6581">
        <v>5213</v>
      </c>
      <c r="B6581" t="s">
        <v>12504</v>
      </c>
      <c r="C6581" t="s">
        <v>12497</v>
      </c>
      <c r="D6581">
        <v>0.01</v>
      </c>
      <c r="E6581" t="s">
        <v>74</v>
      </c>
      <c r="F6581" t="s">
        <v>12334</v>
      </c>
      <c r="G6581">
        <v>5</v>
      </c>
    </row>
    <row r="6582" spans="1:7">
      <c r="A6582">
        <v>5214</v>
      </c>
      <c r="B6582" t="s">
        <v>8763</v>
      </c>
      <c r="C6582" t="s">
        <v>8730</v>
      </c>
      <c r="D6582">
        <v>0.01</v>
      </c>
      <c r="E6582" t="s">
        <v>67</v>
      </c>
      <c r="F6582" t="s">
        <v>8594</v>
      </c>
      <c r="G6582">
        <v>2</v>
      </c>
    </row>
    <row r="6583" spans="1:7">
      <c r="A6583">
        <v>5215</v>
      </c>
      <c r="B6583" t="s">
        <v>8766</v>
      </c>
      <c r="C6583" t="s">
        <v>8756</v>
      </c>
      <c r="D6583">
        <v>0.01</v>
      </c>
      <c r="E6583" t="s">
        <v>80</v>
      </c>
      <c r="F6583" t="s">
        <v>8594</v>
      </c>
      <c r="G6583">
        <v>2</v>
      </c>
    </row>
    <row r="6584" spans="1:7">
      <c r="A6584">
        <v>10574</v>
      </c>
      <c r="B6584" t="s">
        <v>5107</v>
      </c>
      <c r="C6584" t="s">
        <v>18009</v>
      </c>
      <c r="D6584">
        <v>0.6</v>
      </c>
      <c r="E6584" t="s">
        <v>135</v>
      </c>
      <c r="F6584" t="s">
        <v>15441</v>
      </c>
      <c r="G6584">
        <v>4</v>
      </c>
    </row>
    <row r="6585" spans="1:7">
      <c r="A6585">
        <v>5216</v>
      </c>
      <c r="B6585" t="s">
        <v>13714</v>
      </c>
      <c r="C6585" t="s">
        <v>14803</v>
      </c>
      <c r="D6585">
        <v>0.01</v>
      </c>
      <c r="E6585" t="s">
        <v>49</v>
      </c>
      <c r="F6585" t="s">
        <v>14771</v>
      </c>
      <c r="G6585">
        <v>3</v>
      </c>
    </row>
    <row r="6586" spans="1:7">
      <c r="A6586">
        <v>11699</v>
      </c>
      <c r="B6586" t="s">
        <v>13139</v>
      </c>
      <c r="C6586" t="s">
        <v>13132</v>
      </c>
      <c r="D6586">
        <v>0.1</v>
      </c>
      <c r="E6586" t="s">
        <v>80</v>
      </c>
      <c r="F6586" t="s">
        <v>13121</v>
      </c>
      <c r="G6586">
        <v>1</v>
      </c>
    </row>
    <row r="6587" spans="1:7">
      <c r="A6587">
        <v>5217</v>
      </c>
      <c r="B6587" t="s">
        <v>13139</v>
      </c>
      <c r="C6587" t="s">
        <v>16837</v>
      </c>
      <c r="D6587">
        <v>0.01</v>
      </c>
      <c r="E6587" t="s">
        <v>80</v>
      </c>
      <c r="F6587" t="s">
        <v>13121</v>
      </c>
      <c r="G6587">
        <v>1</v>
      </c>
    </row>
    <row r="6588" spans="1:7">
      <c r="A6588">
        <v>11700</v>
      </c>
      <c r="B6588" t="s">
        <v>13139</v>
      </c>
      <c r="C6588" t="s">
        <v>12659</v>
      </c>
      <c r="D6588">
        <v>0.1</v>
      </c>
      <c r="E6588" t="s">
        <v>80</v>
      </c>
      <c r="F6588" t="s">
        <v>12660</v>
      </c>
      <c r="G6588">
        <v>1</v>
      </c>
    </row>
    <row r="6589" spans="1:7">
      <c r="A6589">
        <v>5218</v>
      </c>
      <c r="B6589" t="s">
        <v>18010</v>
      </c>
      <c r="C6589" t="s">
        <v>11229</v>
      </c>
      <c r="D6589">
        <v>0.01</v>
      </c>
      <c r="E6589" t="s">
        <v>80</v>
      </c>
      <c r="F6589" t="s">
        <v>11167</v>
      </c>
      <c r="G6589">
        <v>3</v>
      </c>
    </row>
    <row r="6590" spans="1:7">
      <c r="A6590">
        <v>5526</v>
      </c>
      <c r="B6590" t="s">
        <v>3983</v>
      </c>
      <c r="C6590" t="s">
        <v>3972</v>
      </c>
      <c r="D6590">
        <v>0.01</v>
      </c>
      <c r="E6590" t="s">
        <v>203</v>
      </c>
      <c r="F6590" t="s">
        <v>58</v>
      </c>
      <c r="G6590">
        <v>4</v>
      </c>
    </row>
    <row r="6591" spans="1:7">
      <c r="A6591">
        <v>7334</v>
      </c>
      <c r="B6591" t="s">
        <v>3211</v>
      </c>
      <c r="C6591" t="s">
        <v>3207</v>
      </c>
      <c r="D6591">
        <v>0.8</v>
      </c>
      <c r="E6591" t="s">
        <v>203</v>
      </c>
      <c r="F6591" t="s">
        <v>3135</v>
      </c>
      <c r="G6591">
        <v>4</v>
      </c>
    </row>
    <row r="6592" spans="1:7">
      <c r="A6592">
        <v>5527</v>
      </c>
      <c r="B6592" t="s">
        <v>8597</v>
      </c>
      <c r="C6592" t="s">
        <v>8598</v>
      </c>
      <c r="D6592">
        <v>0.01</v>
      </c>
      <c r="E6592" t="s">
        <v>74</v>
      </c>
      <c r="F6592" t="s">
        <v>8594</v>
      </c>
      <c r="G6592">
        <v>1</v>
      </c>
    </row>
    <row r="6593" spans="1:7">
      <c r="A6593">
        <v>5528</v>
      </c>
      <c r="B6593" t="s">
        <v>8747</v>
      </c>
      <c r="C6593" t="s">
        <v>8743</v>
      </c>
      <c r="D6593">
        <v>0.01</v>
      </c>
      <c r="E6593" t="s">
        <v>74</v>
      </c>
      <c r="F6593" t="s">
        <v>8594</v>
      </c>
      <c r="G6593">
        <v>2</v>
      </c>
    </row>
    <row r="6594" spans="1:7">
      <c r="A6594">
        <v>6828</v>
      </c>
      <c r="B6594" t="s">
        <v>2400</v>
      </c>
      <c r="C6594" t="s">
        <v>2566</v>
      </c>
      <c r="D6594">
        <v>0.8</v>
      </c>
      <c r="F6594" t="s">
        <v>2210</v>
      </c>
      <c r="G6594">
        <v>5</v>
      </c>
    </row>
    <row r="6595" spans="1:7">
      <c r="A6595">
        <v>5529</v>
      </c>
      <c r="B6595" t="s">
        <v>12422</v>
      </c>
      <c r="C6595" t="s">
        <v>16733</v>
      </c>
      <c r="D6595">
        <v>0.01</v>
      </c>
      <c r="E6595" t="s">
        <v>74</v>
      </c>
      <c r="F6595" t="s">
        <v>14771</v>
      </c>
      <c r="G6595">
        <v>3</v>
      </c>
    </row>
    <row r="6596" spans="1:7">
      <c r="A6596">
        <v>11352</v>
      </c>
      <c r="B6596" t="s">
        <v>12422</v>
      </c>
      <c r="C6596" t="s">
        <v>12417</v>
      </c>
      <c r="D6596">
        <v>0.1</v>
      </c>
      <c r="E6596" t="s">
        <v>74</v>
      </c>
      <c r="F6596" t="s">
        <v>12334</v>
      </c>
      <c r="G6596">
        <v>3</v>
      </c>
    </row>
    <row r="6597" spans="1:7">
      <c r="A6597">
        <v>5219</v>
      </c>
      <c r="B6597" t="s">
        <v>18011</v>
      </c>
      <c r="C6597" t="s">
        <v>16344</v>
      </c>
      <c r="D6597">
        <v>0.01</v>
      </c>
      <c r="E6597" t="s">
        <v>135</v>
      </c>
      <c r="F6597" t="s">
        <v>13121</v>
      </c>
      <c r="G6597">
        <v>2</v>
      </c>
    </row>
    <row r="6598" spans="1:7">
      <c r="A6598">
        <v>11353</v>
      </c>
      <c r="B6598" t="s">
        <v>434</v>
      </c>
      <c r="C6598" t="s">
        <v>17566</v>
      </c>
      <c r="D6598">
        <v>0.1</v>
      </c>
      <c r="E6598" t="s">
        <v>135</v>
      </c>
      <c r="F6598" t="s">
        <v>14699</v>
      </c>
      <c r="G6598">
        <v>3</v>
      </c>
    </row>
    <row r="6599" spans="1:7">
      <c r="A6599">
        <v>5793</v>
      </c>
      <c r="B6599" t="s">
        <v>434</v>
      </c>
      <c r="C6599" t="s">
        <v>18012</v>
      </c>
      <c r="D6599">
        <v>0.01</v>
      </c>
      <c r="E6599" t="s">
        <v>135</v>
      </c>
      <c r="F6599" t="s">
        <v>15389</v>
      </c>
      <c r="G6599">
        <v>3</v>
      </c>
    </row>
    <row r="6600" spans="1:7">
      <c r="A6600">
        <v>5794</v>
      </c>
      <c r="B6600" t="s">
        <v>18013</v>
      </c>
      <c r="C6600" t="s">
        <v>13437</v>
      </c>
      <c r="D6600">
        <v>0.01</v>
      </c>
      <c r="E6600" t="s">
        <v>135</v>
      </c>
      <c r="F6600" t="s">
        <v>13121</v>
      </c>
      <c r="G6600">
        <v>2</v>
      </c>
    </row>
    <row r="6601" spans="1:7">
      <c r="A6601">
        <v>5795</v>
      </c>
      <c r="B6601" t="s">
        <v>6917</v>
      </c>
      <c r="C6601" t="s">
        <v>6908</v>
      </c>
      <c r="D6601">
        <v>0.1</v>
      </c>
      <c r="E6601" t="s">
        <v>89</v>
      </c>
      <c r="F6601" t="s">
        <v>6576</v>
      </c>
      <c r="G6601">
        <v>3</v>
      </c>
    </row>
    <row r="6602" spans="1:7">
      <c r="A6602">
        <v>7300</v>
      </c>
      <c r="B6602" t="s">
        <v>18014</v>
      </c>
      <c r="C6602" t="s">
        <v>2195</v>
      </c>
      <c r="D6602">
        <v>0.8</v>
      </c>
      <c r="E6602" t="s">
        <v>166</v>
      </c>
      <c r="F6602" t="s">
        <v>1975</v>
      </c>
      <c r="G6602">
        <v>8</v>
      </c>
    </row>
    <row r="6603" spans="1:7">
      <c r="A6603">
        <v>6030</v>
      </c>
      <c r="B6603" t="s">
        <v>13368</v>
      </c>
      <c r="C6603" t="s">
        <v>16109</v>
      </c>
      <c r="D6603">
        <v>0.01</v>
      </c>
      <c r="E6603" t="s">
        <v>67</v>
      </c>
      <c r="F6603" t="s">
        <v>12660</v>
      </c>
      <c r="G6603">
        <v>2</v>
      </c>
    </row>
    <row r="6604" spans="1:7">
      <c r="A6604">
        <v>6031</v>
      </c>
      <c r="B6604" t="s">
        <v>1431</v>
      </c>
      <c r="C6604" t="s">
        <v>1411</v>
      </c>
      <c r="D6604">
        <v>0.01</v>
      </c>
      <c r="E6604" t="s">
        <v>166</v>
      </c>
      <c r="F6604" t="s">
        <v>1331</v>
      </c>
      <c r="G6604">
        <v>4</v>
      </c>
    </row>
    <row r="6605" spans="1:7">
      <c r="A6605">
        <v>1419</v>
      </c>
      <c r="B6605" t="s">
        <v>18015</v>
      </c>
      <c r="C6605" t="s">
        <v>12107</v>
      </c>
      <c r="D6605">
        <v>0.01</v>
      </c>
      <c r="E6605" t="s">
        <v>49</v>
      </c>
      <c r="F6605" t="s">
        <v>11921</v>
      </c>
      <c r="G6605">
        <v>5</v>
      </c>
    </row>
    <row r="6606" spans="1:7">
      <c r="A6606">
        <v>1418</v>
      </c>
      <c r="B6606" t="s">
        <v>18015</v>
      </c>
      <c r="C6606" t="s">
        <v>7658</v>
      </c>
      <c r="D6606">
        <v>0.01</v>
      </c>
      <c r="E6606" t="s">
        <v>49</v>
      </c>
      <c r="F6606" t="s">
        <v>7247</v>
      </c>
      <c r="G6606">
        <v>5</v>
      </c>
    </row>
    <row r="6607" spans="1:7">
      <c r="A6607">
        <v>6032</v>
      </c>
      <c r="B6607" t="s">
        <v>18016</v>
      </c>
      <c r="C6607" t="s">
        <v>18381</v>
      </c>
      <c r="D6607">
        <v>0.01</v>
      </c>
      <c r="E6607" t="s">
        <v>49</v>
      </c>
      <c r="F6607" t="s">
        <v>15400</v>
      </c>
      <c r="G6607">
        <v>4</v>
      </c>
    </row>
    <row r="6608" spans="1:7">
      <c r="A6608">
        <v>6033</v>
      </c>
      <c r="B6608" t="s">
        <v>10212</v>
      </c>
      <c r="C6608" t="s">
        <v>10203</v>
      </c>
      <c r="D6608">
        <v>0.01</v>
      </c>
      <c r="E6608" t="s">
        <v>166</v>
      </c>
      <c r="F6608" t="s">
        <v>10160</v>
      </c>
      <c r="G6608">
        <v>1</v>
      </c>
    </row>
    <row r="6609" spans="1:7">
      <c r="A6609">
        <v>1484</v>
      </c>
      <c r="B6609" t="s">
        <v>18017</v>
      </c>
      <c r="C6609" t="s">
        <v>14828</v>
      </c>
      <c r="D6609">
        <v>0.01</v>
      </c>
      <c r="E6609" t="s">
        <v>80</v>
      </c>
      <c r="F6609" t="s">
        <v>14681</v>
      </c>
      <c r="G6609">
        <v>2</v>
      </c>
    </row>
    <row r="6610" spans="1:7">
      <c r="A6610">
        <v>11354</v>
      </c>
      <c r="B6610" t="s">
        <v>18017</v>
      </c>
      <c r="C6610" t="s">
        <v>4740</v>
      </c>
      <c r="D6610">
        <v>0.1</v>
      </c>
      <c r="E6610" t="s">
        <v>80</v>
      </c>
      <c r="F6610" t="s">
        <v>4512</v>
      </c>
      <c r="G6610">
        <v>2</v>
      </c>
    </row>
    <row r="6611" spans="1:7">
      <c r="A6611">
        <v>6284</v>
      </c>
      <c r="B6611" t="s">
        <v>8838</v>
      </c>
      <c r="C6611" t="s">
        <v>8839</v>
      </c>
      <c r="D6611">
        <v>0.01</v>
      </c>
      <c r="F6611" t="s">
        <v>8594</v>
      </c>
      <c r="G6611">
        <v>2</v>
      </c>
    </row>
    <row r="6612" spans="1:7">
      <c r="A6612">
        <v>7181</v>
      </c>
      <c r="B6612" t="s">
        <v>11497</v>
      </c>
      <c r="C6612" t="s">
        <v>11490</v>
      </c>
      <c r="D6612">
        <v>0.8</v>
      </c>
      <c r="E6612" t="s">
        <v>40</v>
      </c>
      <c r="F6612" t="s">
        <v>11432</v>
      </c>
      <c r="G6612">
        <v>1</v>
      </c>
    </row>
    <row r="6613" spans="1:7">
      <c r="A6613">
        <v>6285</v>
      </c>
      <c r="B6613" t="s">
        <v>18018</v>
      </c>
      <c r="C6613" t="s">
        <v>12400</v>
      </c>
      <c r="D6613">
        <v>0.01</v>
      </c>
      <c r="E6613" t="s">
        <v>123</v>
      </c>
      <c r="F6613" t="s">
        <v>12334</v>
      </c>
      <c r="G6613">
        <v>2</v>
      </c>
    </row>
    <row r="6614" spans="1:7">
      <c r="A6614">
        <v>6286</v>
      </c>
      <c r="B6614" t="s">
        <v>1791</v>
      </c>
      <c r="C6614" t="s">
        <v>1785</v>
      </c>
      <c r="D6614">
        <v>0.01</v>
      </c>
      <c r="E6614" t="s">
        <v>89</v>
      </c>
      <c r="F6614" t="s">
        <v>1778</v>
      </c>
      <c r="G6614">
        <v>1</v>
      </c>
    </row>
    <row r="6615" spans="1:7">
      <c r="A6615">
        <v>12044</v>
      </c>
      <c r="B6615" t="s">
        <v>1791</v>
      </c>
      <c r="C6615" t="s">
        <v>1777</v>
      </c>
      <c r="D6615">
        <v>0.8</v>
      </c>
      <c r="E6615" t="s">
        <v>80</v>
      </c>
      <c r="F6615" t="s">
        <v>1778</v>
      </c>
      <c r="G6615">
        <v>1</v>
      </c>
    </row>
    <row r="6616" spans="1:7">
      <c r="A6616">
        <v>1556</v>
      </c>
      <c r="B6616" t="s">
        <v>10973</v>
      </c>
      <c r="C6616" t="s">
        <v>10960</v>
      </c>
      <c r="D6616">
        <v>0.01</v>
      </c>
      <c r="E6616" t="s">
        <v>67</v>
      </c>
      <c r="F6616" t="s">
        <v>10625</v>
      </c>
      <c r="G6616">
        <v>5</v>
      </c>
    </row>
    <row r="6617" spans="1:7">
      <c r="A6617">
        <v>6413</v>
      </c>
      <c r="B6617" t="s">
        <v>1751</v>
      </c>
      <c r="C6617" t="s">
        <v>18019</v>
      </c>
      <c r="D6617">
        <v>0.01</v>
      </c>
      <c r="E6617" t="s">
        <v>354</v>
      </c>
      <c r="F6617" t="s">
        <v>15441</v>
      </c>
      <c r="G6617">
        <v>8</v>
      </c>
    </row>
    <row r="6618" spans="1:7">
      <c r="A6618">
        <v>6412</v>
      </c>
      <c r="B6618" t="s">
        <v>1751</v>
      </c>
      <c r="C6618" t="s">
        <v>6548</v>
      </c>
      <c r="D6618">
        <v>0.01</v>
      </c>
      <c r="E6618" t="s">
        <v>354</v>
      </c>
      <c r="F6618" t="s">
        <v>6139</v>
      </c>
      <c r="G6618">
        <v>8</v>
      </c>
    </row>
    <row r="6619" spans="1:7">
      <c r="A6619">
        <v>11355</v>
      </c>
      <c r="B6619" t="s">
        <v>1751</v>
      </c>
      <c r="C6619" t="s">
        <v>18020</v>
      </c>
      <c r="D6619">
        <v>0.1</v>
      </c>
      <c r="E6619" t="s">
        <v>354</v>
      </c>
      <c r="F6619" t="s">
        <v>15338</v>
      </c>
      <c r="G6619">
        <v>8</v>
      </c>
    </row>
    <row r="6620" spans="1:7">
      <c r="A6620">
        <v>1605</v>
      </c>
      <c r="B6620" t="s">
        <v>4946</v>
      </c>
      <c r="C6620" t="s">
        <v>3122</v>
      </c>
      <c r="D6620">
        <v>0.01</v>
      </c>
      <c r="E6620" t="s">
        <v>40</v>
      </c>
      <c r="F6620" t="s">
        <v>2900</v>
      </c>
      <c r="G6620">
        <v>3</v>
      </c>
    </row>
    <row r="6621" spans="1:7">
      <c r="A6621">
        <v>6475</v>
      </c>
      <c r="B6621" t="s">
        <v>4946</v>
      </c>
      <c r="C6621" t="s">
        <v>9788</v>
      </c>
      <c r="D6621">
        <v>0.01</v>
      </c>
      <c r="E6621" t="s">
        <v>40</v>
      </c>
      <c r="F6621" t="s">
        <v>9536</v>
      </c>
      <c r="G6621">
        <v>3</v>
      </c>
    </row>
    <row r="6622" spans="1:7">
      <c r="A6622">
        <v>6476</v>
      </c>
      <c r="B6622" t="s">
        <v>10134</v>
      </c>
      <c r="C6622" t="s">
        <v>2195</v>
      </c>
      <c r="D6622">
        <v>0.01</v>
      </c>
      <c r="E6622" t="s">
        <v>166</v>
      </c>
      <c r="F6622" t="s">
        <v>1975</v>
      </c>
      <c r="G6622">
        <v>8</v>
      </c>
    </row>
    <row r="6623" spans="1:7">
      <c r="A6623">
        <v>11356</v>
      </c>
      <c r="B6623" t="s">
        <v>3086</v>
      </c>
      <c r="C6623" t="s">
        <v>3082</v>
      </c>
      <c r="D6623">
        <v>0.1</v>
      </c>
      <c r="E6623" t="s">
        <v>123</v>
      </c>
      <c r="F6623" t="s">
        <v>2900</v>
      </c>
      <c r="G6623">
        <v>3</v>
      </c>
    </row>
    <row r="6624" spans="1:7">
      <c r="A6624">
        <v>152</v>
      </c>
      <c r="B6624" t="s">
        <v>7832</v>
      </c>
      <c r="C6624" t="s">
        <v>9181</v>
      </c>
      <c r="D6624">
        <v>0.6</v>
      </c>
      <c r="E6624" t="s">
        <v>166</v>
      </c>
      <c r="F6624" t="s">
        <v>9136</v>
      </c>
      <c r="G6624">
        <v>1</v>
      </c>
    </row>
    <row r="6625" spans="1:7">
      <c r="A6625">
        <v>2155</v>
      </c>
      <c r="B6625" t="s">
        <v>7832</v>
      </c>
      <c r="C6625" t="s">
        <v>14785</v>
      </c>
      <c r="D6625">
        <v>0.8</v>
      </c>
      <c r="E6625" t="s">
        <v>166</v>
      </c>
      <c r="F6625" t="s">
        <v>14771</v>
      </c>
      <c r="G6625">
        <v>1</v>
      </c>
    </row>
    <row r="6626" spans="1:7">
      <c r="A6626">
        <v>6596</v>
      </c>
      <c r="B6626" t="s">
        <v>7832</v>
      </c>
      <c r="C6626" t="s">
        <v>13237</v>
      </c>
      <c r="D6626">
        <v>0.5</v>
      </c>
      <c r="E6626" t="s">
        <v>166</v>
      </c>
      <c r="F6626" t="s">
        <v>13121</v>
      </c>
      <c r="G6626">
        <v>1</v>
      </c>
    </row>
    <row r="6627" spans="1:7">
      <c r="A6627">
        <v>6628</v>
      </c>
      <c r="B6627" t="s">
        <v>7372</v>
      </c>
      <c r="C6627" t="s">
        <v>17404</v>
      </c>
      <c r="D6627">
        <v>0.6</v>
      </c>
      <c r="E6627" t="s">
        <v>354</v>
      </c>
      <c r="F6627" t="s">
        <v>15441</v>
      </c>
      <c r="G6627">
        <v>4</v>
      </c>
    </row>
    <row r="6628" spans="1:7">
      <c r="A6628">
        <v>474</v>
      </c>
      <c r="B6628" t="s">
        <v>7372</v>
      </c>
      <c r="C6628" t="s">
        <v>7364</v>
      </c>
      <c r="D6628">
        <v>0.8</v>
      </c>
      <c r="F6628" t="s">
        <v>7247</v>
      </c>
      <c r="G6628">
        <v>1</v>
      </c>
    </row>
    <row r="6629" spans="1:7">
      <c r="A6629">
        <v>475</v>
      </c>
      <c r="B6629" t="s">
        <v>7372</v>
      </c>
      <c r="C6629" t="s">
        <v>7583</v>
      </c>
      <c r="D6629">
        <v>0.7</v>
      </c>
      <c r="F6629" t="s">
        <v>7247</v>
      </c>
      <c r="G6629">
        <v>3</v>
      </c>
    </row>
    <row r="6630" spans="1:7">
      <c r="A6630">
        <v>873</v>
      </c>
      <c r="B6630" t="s">
        <v>2102</v>
      </c>
      <c r="C6630" t="s">
        <v>10990</v>
      </c>
      <c r="D6630">
        <v>0.01</v>
      </c>
      <c r="E6630" t="s">
        <v>135</v>
      </c>
      <c r="F6630" t="s">
        <v>10625</v>
      </c>
      <c r="G6630">
        <v>5</v>
      </c>
    </row>
    <row r="6631" spans="1:7">
      <c r="A6631">
        <v>6160</v>
      </c>
      <c r="B6631" t="s">
        <v>3984</v>
      </c>
      <c r="C6631" t="s">
        <v>3972</v>
      </c>
      <c r="D6631">
        <v>0.8</v>
      </c>
      <c r="E6631" t="s">
        <v>203</v>
      </c>
      <c r="F6631" t="s">
        <v>58</v>
      </c>
      <c r="G6631">
        <v>4</v>
      </c>
    </row>
    <row r="6632" spans="1:7">
      <c r="A6632">
        <v>6843</v>
      </c>
      <c r="B6632" t="s">
        <v>3984</v>
      </c>
      <c r="C6632" t="s">
        <v>12882</v>
      </c>
      <c r="D6632">
        <v>0.7</v>
      </c>
      <c r="E6632" t="s">
        <v>203</v>
      </c>
      <c r="F6632" t="s">
        <v>12660</v>
      </c>
      <c r="G6632">
        <v>3</v>
      </c>
    </row>
    <row r="6633" spans="1:7">
      <c r="A6633">
        <v>11357</v>
      </c>
      <c r="B6633" t="s">
        <v>3984</v>
      </c>
      <c r="C6633" t="s">
        <v>16238</v>
      </c>
      <c r="D6633">
        <v>0.1</v>
      </c>
      <c r="E6633" t="s">
        <v>123</v>
      </c>
      <c r="F6633" t="s">
        <v>11343</v>
      </c>
      <c r="G6633">
        <v>1</v>
      </c>
    </row>
    <row r="6634" spans="1:7">
      <c r="A6634">
        <v>1485</v>
      </c>
      <c r="B6634" t="s">
        <v>3984</v>
      </c>
      <c r="C6634" t="s">
        <v>16239</v>
      </c>
      <c r="D6634">
        <v>0.6</v>
      </c>
      <c r="E6634" t="s">
        <v>123</v>
      </c>
      <c r="F6634" t="s">
        <v>11343</v>
      </c>
      <c r="G6634">
        <v>4</v>
      </c>
    </row>
    <row r="6635" spans="1:7">
      <c r="A6635">
        <v>7294</v>
      </c>
      <c r="B6635" t="s">
        <v>5780</v>
      </c>
      <c r="C6635" t="s">
        <v>948</v>
      </c>
      <c r="D6635">
        <v>0.8</v>
      </c>
      <c r="E6635" t="s">
        <v>203</v>
      </c>
      <c r="F6635" t="s">
        <v>499</v>
      </c>
      <c r="G6635">
        <v>8</v>
      </c>
    </row>
    <row r="6636" spans="1:7">
      <c r="A6636">
        <v>2427</v>
      </c>
      <c r="B6636" t="s">
        <v>1251</v>
      </c>
      <c r="C6636" t="s">
        <v>1252</v>
      </c>
      <c r="D6636">
        <v>0.8</v>
      </c>
      <c r="E6636" t="s">
        <v>80</v>
      </c>
      <c r="F6636" t="s">
        <v>41</v>
      </c>
      <c r="G6636">
        <v>3</v>
      </c>
    </row>
    <row r="6637" spans="1:7">
      <c r="A6637">
        <v>2428</v>
      </c>
      <c r="B6637" t="s">
        <v>1251</v>
      </c>
      <c r="C6637" t="s">
        <v>17343</v>
      </c>
      <c r="D6637">
        <v>0.6</v>
      </c>
      <c r="E6637" t="s">
        <v>80</v>
      </c>
      <c r="F6637" t="s">
        <v>14590</v>
      </c>
      <c r="G6637">
        <v>3</v>
      </c>
    </row>
    <row r="6638" spans="1:7">
      <c r="A6638">
        <v>4038</v>
      </c>
      <c r="B6638" t="s">
        <v>2208</v>
      </c>
      <c r="C6638" t="s">
        <v>2213</v>
      </c>
      <c r="D6638">
        <v>0.1</v>
      </c>
      <c r="E6638" t="s">
        <v>80</v>
      </c>
      <c r="F6638" t="s">
        <v>2210</v>
      </c>
      <c r="G6638">
        <v>1</v>
      </c>
    </row>
    <row r="6639" spans="1:7">
      <c r="A6639">
        <v>11358</v>
      </c>
      <c r="B6639" t="s">
        <v>5729</v>
      </c>
      <c r="C6639" t="s">
        <v>16853</v>
      </c>
      <c r="D6639">
        <v>0.1</v>
      </c>
      <c r="E6639" t="s">
        <v>354</v>
      </c>
      <c r="F6639" t="s">
        <v>13028</v>
      </c>
      <c r="G6639">
        <v>7</v>
      </c>
    </row>
    <row r="6640" spans="1:7">
      <c r="A6640">
        <v>734</v>
      </c>
      <c r="B6640" t="s">
        <v>5729</v>
      </c>
      <c r="C6640" t="s">
        <v>18021</v>
      </c>
      <c r="D6640">
        <v>0.1</v>
      </c>
      <c r="E6640" t="s">
        <v>354</v>
      </c>
      <c r="F6640" t="s">
        <v>9136</v>
      </c>
      <c r="G6640">
        <v>7</v>
      </c>
    </row>
    <row r="6641" spans="1:7">
      <c r="A6641">
        <v>4039</v>
      </c>
      <c r="B6641" t="s">
        <v>5729</v>
      </c>
      <c r="C6641" t="s">
        <v>5716</v>
      </c>
      <c r="D6641">
        <v>0.01</v>
      </c>
      <c r="E6641" t="s">
        <v>354</v>
      </c>
      <c r="F6641" t="s">
        <v>4963</v>
      </c>
      <c r="G6641">
        <v>8</v>
      </c>
    </row>
    <row r="6642" spans="1:7">
      <c r="A6642">
        <v>4040</v>
      </c>
      <c r="B6642" t="s">
        <v>5729</v>
      </c>
      <c r="C6642" t="s">
        <v>14867</v>
      </c>
      <c r="D6642">
        <v>0.06</v>
      </c>
      <c r="E6642" t="s">
        <v>12637</v>
      </c>
      <c r="F6642" t="s">
        <v>9136</v>
      </c>
      <c r="G6642">
        <v>7</v>
      </c>
    </row>
    <row r="6643" spans="1:7">
      <c r="A6643">
        <v>11359</v>
      </c>
      <c r="B6643" t="s">
        <v>18022</v>
      </c>
      <c r="C6643" t="s">
        <v>18023</v>
      </c>
      <c r="D6643">
        <v>0.1</v>
      </c>
      <c r="E6643" t="s">
        <v>354</v>
      </c>
      <c r="F6643" t="s">
        <v>15369</v>
      </c>
      <c r="G6643">
        <v>1</v>
      </c>
    </row>
    <row r="6644" spans="1:7">
      <c r="A6644">
        <v>4459</v>
      </c>
      <c r="B6644" t="s">
        <v>18022</v>
      </c>
      <c r="C6644" t="s">
        <v>18024</v>
      </c>
      <c r="D6644">
        <v>0.01</v>
      </c>
      <c r="E6644" t="s">
        <v>354</v>
      </c>
      <c r="F6644" t="s">
        <v>15369</v>
      </c>
      <c r="G6644">
        <v>4</v>
      </c>
    </row>
    <row r="6645" spans="1:7">
      <c r="A6645">
        <v>4460</v>
      </c>
      <c r="B6645" t="s">
        <v>14208</v>
      </c>
      <c r="C6645" t="s">
        <v>14199</v>
      </c>
      <c r="D6645">
        <v>0.8</v>
      </c>
      <c r="E6645" t="s">
        <v>166</v>
      </c>
      <c r="F6645" t="s">
        <v>13121</v>
      </c>
      <c r="G6645">
        <v>7</v>
      </c>
    </row>
    <row r="6646" spans="1:7">
      <c r="A6646">
        <v>5796</v>
      </c>
      <c r="B6646" t="s">
        <v>13965</v>
      </c>
      <c r="C6646" t="s">
        <v>12928</v>
      </c>
      <c r="D6646">
        <v>0.01</v>
      </c>
      <c r="F6646" t="s">
        <v>12660</v>
      </c>
      <c r="G6646">
        <v>5</v>
      </c>
    </row>
    <row r="6647" spans="1:7">
      <c r="A6647">
        <v>5798</v>
      </c>
      <c r="B6647" t="s">
        <v>9623</v>
      </c>
      <c r="C6647" t="s">
        <v>9625</v>
      </c>
      <c r="D6647">
        <v>0.1</v>
      </c>
      <c r="E6647" t="s">
        <v>40</v>
      </c>
      <c r="F6647" t="s">
        <v>9536</v>
      </c>
      <c r="G6647">
        <v>1</v>
      </c>
    </row>
    <row r="6648" spans="1:7">
      <c r="A6648">
        <v>5797</v>
      </c>
      <c r="B6648" t="s">
        <v>9623</v>
      </c>
      <c r="C6648" t="s">
        <v>18489</v>
      </c>
      <c r="D6648">
        <v>0.01</v>
      </c>
      <c r="E6648" t="s">
        <v>40</v>
      </c>
      <c r="F6648" t="s">
        <v>14590</v>
      </c>
      <c r="G6648">
        <v>1</v>
      </c>
    </row>
    <row r="6649" spans="1:7">
      <c r="A6649">
        <v>6034</v>
      </c>
      <c r="B6649" t="s">
        <v>9234</v>
      </c>
      <c r="C6649" t="s">
        <v>13636</v>
      </c>
      <c r="D6649">
        <v>0.01</v>
      </c>
      <c r="E6649" t="s">
        <v>80</v>
      </c>
      <c r="F6649" t="s">
        <v>13121</v>
      </c>
      <c r="G6649">
        <v>3</v>
      </c>
    </row>
    <row r="6650" spans="1:7">
      <c r="A6650">
        <v>6161</v>
      </c>
      <c r="B6650" t="s">
        <v>10043</v>
      </c>
      <c r="C6650" t="s">
        <v>10036</v>
      </c>
      <c r="D6650">
        <v>0.01</v>
      </c>
      <c r="E6650" t="s">
        <v>80</v>
      </c>
      <c r="F6650" t="s">
        <v>9536</v>
      </c>
      <c r="G6650">
        <v>7</v>
      </c>
    </row>
    <row r="6651" spans="1:7">
      <c r="A6651">
        <v>7269</v>
      </c>
      <c r="B6651" t="s">
        <v>13776</v>
      </c>
      <c r="C6651" t="s">
        <v>12876</v>
      </c>
      <c r="D6651">
        <v>0.8</v>
      </c>
      <c r="E6651" t="s">
        <v>40</v>
      </c>
      <c r="F6651" t="s">
        <v>12660</v>
      </c>
      <c r="G6651">
        <v>3</v>
      </c>
    </row>
    <row r="6652" spans="1:7">
      <c r="A6652">
        <v>1557</v>
      </c>
      <c r="B6652" t="s">
        <v>11353</v>
      </c>
      <c r="C6652" t="s">
        <v>11348</v>
      </c>
      <c r="D6652">
        <v>0.6</v>
      </c>
      <c r="E6652" t="s">
        <v>80</v>
      </c>
      <c r="F6652" t="s">
        <v>11343</v>
      </c>
      <c r="G6652">
        <v>4</v>
      </c>
    </row>
    <row r="6653" spans="1:7">
      <c r="A6653">
        <v>1584</v>
      </c>
      <c r="B6653" t="s">
        <v>10720</v>
      </c>
      <c r="C6653" t="s">
        <v>10721</v>
      </c>
      <c r="D6653">
        <v>0.8</v>
      </c>
      <c r="E6653" t="s">
        <v>67</v>
      </c>
      <c r="F6653" t="s">
        <v>10625</v>
      </c>
      <c r="G6653">
        <v>2</v>
      </c>
    </row>
    <row r="6654" spans="1:7">
      <c r="A6654">
        <v>6543</v>
      </c>
      <c r="B6654" t="s">
        <v>5788</v>
      </c>
      <c r="C6654" t="s">
        <v>5795</v>
      </c>
      <c r="D6654">
        <v>0.8</v>
      </c>
      <c r="E6654" t="s">
        <v>80</v>
      </c>
      <c r="F6654" t="s">
        <v>5790</v>
      </c>
      <c r="G6654">
        <v>1</v>
      </c>
    </row>
    <row r="6655" spans="1:7">
      <c r="A6655">
        <v>6544</v>
      </c>
      <c r="B6655" t="s">
        <v>5788</v>
      </c>
      <c r="C6655" t="s">
        <v>6042</v>
      </c>
      <c r="D6655">
        <v>0.01</v>
      </c>
      <c r="E6655" t="s">
        <v>80</v>
      </c>
      <c r="F6655" t="s">
        <v>5790</v>
      </c>
      <c r="G6655">
        <v>3</v>
      </c>
    </row>
    <row r="6656" spans="1:7">
      <c r="A6656">
        <v>11360</v>
      </c>
      <c r="B6656" t="s">
        <v>11347</v>
      </c>
      <c r="C6656" t="s">
        <v>17345</v>
      </c>
      <c r="D6656">
        <v>0.1</v>
      </c>
      <c r="E6656" t="s">
        <v>80</v>
      </c>
      <c r="F6656" t="s">
        <v>11343</v>
      </c>
      <c r="G6656">
        <v>1</v>
      </c>
    </row>
    <row r="6657" spans="1:7">
      <c r="A6657">
        <v>225</v>
      </c>
      <c r="B6657" t="s">
        <v>11347</v>
      </c>
      <c r="C6657" t="s">
        <v>11348</v>
      </c>
      <c r="D6657">
        <v>0.01</v>
      </c>
      <c r="E6657" t="s">
        <v>80</v>
      </c>
      <c r="F6657" t="s">
        <v>11343</v>
      </c>
      <c r="G6657">
        <v>4</v>
      </c>
    </row>
    <row r="6658" spans="1:7">
      <c r="A6658">
        <v>1001</v>
      </c>
      <c r="B6658" t="s">
        <v>9224</v>
      </c>
      <c r="C6658" t="s">
        <v>9221</v>
      </c>
      <c r="D6658">
        <v>0.8</v>
      </c>
      <c r="E6658" t="s">
        <v>80</v>
      </c>
      <c r="F6658" t="s">
        <v>9136</v>
      </c>
      <c r="G6658">
        <v>2</v>
      </c>
    </row>
    <row r="6659" spans="1:7">
      <c r="A6659">
        <v>4859</v>
      </c>
      <c r="B6659" t="s">
        <v>9224</v>
      </c>
      <c r="C6659" t="s">
        <v>17246</v>
      </c>
      <c r="D6659">
        <v>0.05</v>
      </c>
      <c r="E6659" t="s">
        <v>80</v>
      </c>
      <c r="F6659" t="s">
        <v>12334</v>
      </c>
      <c r="G6659">
        <v>2</v>
      </c>
    </row>
    <row r="6660" spans="1:7">
      <c r="A6660">
        <v>6601</v>
      </c>
      <c r="B6660" t="s">
        <v>9224</v>
      </c>
      <c r="C6660" t="s">
        <v>17253</v>
      </c>
      <c r="D6660">
        <v>0.8</v>
      </c>
      <c r="E6660" t="s">
        <v>135</v>
      </c>
      <c r="F6660" t="s">
        <v>11921</v>
      </c>
      <c r="G6660">
        <v>2</v>
      </c>
    </row>
    <row r="6661" spans="1:7">
      <c r="A6661">
        <v>5799</v>
      </c>
      <c r="B6661" t="s">
        <v>9820</v>
      </c>
      <c r="C6661" t="s">
        <v>13120</v>
      </c>
      <c r="D6661">
        <v>0.01</v>
      </c>
      <c r="E6661" t="s">
        <v>74</v>
      </c>
      <c r="F6661" t="s">
        <v>13121</v>
      </c>
      <c r="G6661">
        <v>1</v>
      </c>
    </row>
    <row r="6662" spans="1:7">
      <c r="A6662">
        <v>11361</v>
      </c>
      <c r="B6662" t="s">
        <v>18025</v>
      </c>
      <c r="C6662" t="s">
        <v>18026</v>
      </c>
      <c r="D6662">
        <v>0.1</v>
      </c>
      <c r="E6662" t="s">
        <v>89</v>
      </c>
      <c r="F6662" t="s">
        <v>58</v>
      </c>
      <c r="G6662">
        <v>1</v>
      </c>
    </row>
    <row r="6663" spans="1:7">
      <c r="A6663">
        <v>6035</v>
      </c>
      <c r="B6663" t="s">
        <v>18025</v>
      </c>
      <c r="C6663" t="s">
        <v>3858</v>
      </c>
      <c r="D6663">
        <v>0.01</v>
      </c>
      <c r="E6663" t="s">
        <v>89</v>
      </c>
      <c r="F6663" t="s">
        <v>58</v>
      </c>
      <c r="G6663">
        <v>4</v>
      </c>
    </row>
    <row r="6664" spans="1:7">
      <c r="A6664">
        <v>6674</v>
      </c>
      <c r="B6664" t="s">
        <v>10211</v>
      </c>
      <c r="C6664" t="s">
        <v>8144</v>
      </c>
      <c r="D6664">
        <v>0.8</v>
      </c>
      <c r="E6664" t="s">
        <v>166</v>
      </c>
      <c r="F6664" t="s">
        <v>8093</v>
      </c>
      <c r="G6664">
        <v>1</v>
      </c>
    </row>
    <row r="6665" spans="1:7">
      <c r="A6665">
        <v>11362</v>
      </c>
      <c r="B6665" t="s">
        <v>8376</v>
      </c>
      <c r="C6665" t="s">
        <v>18027</v>
      </c>
      <c r="D6665">
        <v>0.1</v>
      </c>
      <c r="E6665" t="s">
        <v>107</v>
      </c>
      <c r="F6665" t="s">
        <v>11343</v>
      </c>
      <c r="G6665">
        <v>1</v>
      </c>
    </row>
    <row r="6666" spans="1:7">
      <c r="A6666">
        <v>1558</v>
      </c>
      <c r="B6666" t="s">
        <v>8376</v>
      </c>
      <c r="C6666" t="s">
        <v>18028</v>
      </c>
      <c r="D6666">
        <v>0.6</v>
      </c>
      <c r="E6666" t="s">
        <v>107</v>
      </c>
      <c r="F6666" t="s">
        <v>11343</v>
      </c>
      <c r="G6666">
        <v>4</v>
      </c>
    </row>
    <row r="6667" spans="1:7">
      <c r="A6667">
        <v>6590</v>
      </c>
      <c r="B6667" t="s">
        <v>8376</v>
      </c>
      <c r="C6667" t="s">
        <v>8356</v>
      </c>
      <c r="D6667">
        <v>0.8</v>
      </c>
      <c r="E6667" t="s">
        <v>40</v>
      </c>
      <c r="F6667" t="s">
        <v>8277</v>
      </c>
      <c r="G6667">
        <v>4</v>
      </c>
    </row>
    <row r="6668" spans="1:7">
      <c r="A6668">
        <v>6591</v>
      </c>
      <c r="B6668" t="s">
        <v>8376</v>
      </c>
      <c r="C6668" t="s">
        <v>3964</v>
      </c>
      <c r="D6668">
        <v>0.1</v>
      </c>
      <c r="E6668" t="s">
        <v>40</v>
      </c>
      <c r="F6668" t="s">
        <v>58</v>
      </c>
      <c r="G6668">
        <v>4</v>
      </c>
    </row>
    <row r="6669" spans="1:7">
      <c r="A6669">
        <v>2430</v>
      </c>
      <c r="B6669" t="s">
        <v>3264</v>
      </c>
      <c r="C6669" t="s">
        <v>3260</v>
      </c>
      <c r="D6669">
        <v>0.6</v>
      </c>
      <c r="E6669" t="s">
        <v>595</v>
      </c>
      <c r="F6669" t="s">
        <v>2900</v>
      </c>
      <c r="G6669">
        <v>5</v>
      </c>
    </row>
    <row r="6670" spans="1:7">
      <c r="A6670">
        <v>2429</v>
      </c>
      <c r="B6670" t="s">
        <v>3264</v>
      </c>
      <c r="C6670" t="s">
        <v>1552</v>
      </c>
      <c r="D6670">
        <v>0.8</v>
      </c>
      <c r="E6670" t="s">
        <v>595</v>
      </c>
      <c r="F6670" t="s">
        <v>41</v>
      </c>
      <c r="G6670">
        <v>5</v>
      </c>
    </row>
    <row r="6671" spans="1:7">
      <c r="A6671">
        <v>6878</v>
      </c>
      <c r="B6671" t="s">
        <v>3264</v>
      </c>
      <c r="C6671" t="s">
        <v>3598</v>
      </c>
      <c r="D6671">
        <v>0.6</v>
      </c>
      <c r="E6671" t="s">
        <v>80</v>
      </c>
      <c r="F6671" t="s">
        <v>3381</v>
      </c>
      <c r="G6671">
        <v>2</v>
      </c>
    </row>
    <row r="6672" spans="1:7">
      <c r="A6672">
        <v>3179</v>
      </c>
      <c r="B6672" t="s">
        <v>4898</v>
      </c>
      <c r="C6672" t="s">
        <v>5509</v>
      </c>
      <c r="D6672">
        <v>0.1</v>
      </c>
      <c r="E6672" t="s">
        <v>107</v>
      </c>
      <c r="F6672" t="s">
        <v>4512</v>
      </c>
      <c r="G6672">
        <v>7</v>
      </c>
    </row>
    <row r="6673" spans="1:7">
      <c r="A6673">
        <v>3180</v>
      </c>
      <c r="B6673" t="s">
        <v>12891</v>
      </c>
      <c r="C6673" t="s">
        <v>12882</v>
      </c>
      <c r="D6673">
        <v>0.01</v>
      </c>
      <c r="E6673" t="s">
        <v>203</v>
      </c>
      <c r="F6673" t="s">
        <v>12660</v>
      </c>
      <c r="G6673">
        <v>3</v>
      </c>
    </row>
    <row r="6674" spans="1:7">
      <c r="A6674">
        <v>3181</v>
      </c>
      <c r="B6674" t="s">
        <v>7917</v>
      </c>
      <c r="C6674" t="s">
        <v>16336</v>
      </c>
      <c r="D6674">
        <v>0.1</v>
      </c>
      <c r="E6674" t="s">
        <v>80</v>
      </c>
      <c r="F6674" t="s">
        <v>14771</v>
      </c>
      <c r="G6674">
        <v>3</v>
      </c>
    </row>
    <row r="6675" spans="1:7">
      <c r="A6675">
        <v>3182</v>
      </c>
      <c r="B6675" t="s">
        <v>7917</v>
      </c>
      <c r="C6675" t="s">
        <v>13636</v>
      </c>
      <c r="D6675">
        <v>0.01</v>
      </c>
      <c r="E6675" t="s">
        <v>80</v>
      </c>
      <c r="F6675" t="s">
        <v>13121</v>
      </c>
      <c r="G6675">
        <v>3</v>
      </c>
    </row>
    <row r="6676" spans="1:7">
      <c r="A6676">
        <v>3593</v>
      </c>
      <c r="B6676" t="s">
        <v>9774</v>
      </c>
      <c r="C6676" t="s">
        <v>9771</v>
      </c>
      <c r="D6676">
        <v>0.01</v>
      </c>
      <c r="E6676" t="s">
        <v>166</v>
      </c>
      <c r="F6676" t="s">
        <v>9536</v>
      </c>
      <c r="G6676">
        <v>3</v>
      </c>
    </row>
    <row r="6677" spans="1:7">
      <c r="A6677">
        <v>3594</v>
      </c>
      <c r="B6677" t="s">
        <v>8815</v>
      </c>
      <c r="C6677" t="s">
        <v>8812</v>
      </c>
      <c r="D6677">
        <v>0.1</v>
      </c>
      <c r="E6677" t="s">
        <v>135</v>
      </c>
      <c r="F6677" t="s">
        <v>8594</v>
      </c>
      <c r="G6677">
        <v>2</v>
      </c>
    </row>
    <row r="6678" spans="1:7">
      <c r="A6678">
        <v>3595</v>
      </c>
      <c r="B6678" t="s">
        <v>486</v>
      </c>
      <c r="C6678" t="s">
        <v>487</v>
      </c>
      <c r="D6678">
        <v>0.1</v>
      </c>
      <c r="E6678" t="s">
        <v>203</v>
      </c>
      <c r="F6678" t="s">
        <v>68</v>
      </c>
      <c r="G6678">
        <v>3</v>
      </c>
    </row>
    <row r="6679" spans="1:7">
      <c r="A6679">
        <v>3596</v>
      </c>
      <c r="B6679" t="s">
        <v>3110</v>
      </c>
      <c r="C6679" t="s">
        <v>5848</v>
      </c>
      <c r="D6679">
        <v>0.01</v>
      </c>
      <c r="E6679" t="s">
        <v>166</v>
      </c>
      <c r="F6679" t="s">
        <v>5790</v>
      </c>
      <c r="G6679">
        <v>1</v>
      </c>
    </row>
    <row r="6680" spans="1:7">
      <c r="A6680">
        <v>3597</v>
      </c>
      <c r="B6680" t="s">
        <v>9900</v>
      </c>
      <c r="C6680" t="s">
        <v>594</v>
      </c>
      <c r="D6680">
        <v>0.8</v>
      </c>
      <c r="E6680" t="s">
        <v>595</v>
      </c>
      <c r="F6680" t="s">
        <v>499</v>
      </c>
      <c r="G6680">
        <v>4</v>
      </c>
    </row>
    <row r="6681" spans="1:7">
      <c r="A6681">
        <v>3598</v>
      </c>
      <c r="B6681" t="s">
        <v>9900</v>
      </c>
      <c r="C6681" t="s">
        <v>9822</v>
      </c>
      <c r="D6681">
        <v>0.7</v>
      </c>
      <c r="E6681" t="s">
        <v>80</v>
      </c>
      <c r="F6681" t="s">
        <v>9799</v>
      </c>
      <c r="G6681">
        <v>4</v>
      </c>
    </row>
    <row r="6682" spans="1:7">
      <c r="A6682">
        <v>11363</v>
      </c>
      <c r="B6682" t="s">
        <v>3913</v>
      </c>
      <c r="C6682" t="s">
        <v>16993</v>
      </c>
      <c r="D6682">
        <v>0.1</v>
      </c>
      <c r="E6682" t="s">
        <v>135</v>
      </c>
      <c r="F6682" t="s">
        <v>58</v>
      </c>
      <c r="G6682">
        <v>1</v>
      </c>
    </row>
    <row r="6683" spans="1:7">
      <c r="A6683">
        <v>3599</v>
      </c>
      <c r="B6683" t="s">
        <v>3913</v>
      </c>
      <c r="C6683" t="s">
        <v>3914</v>
      </c>
      <c r="D6683">
        <v>0.8</v>
      </c>
      <c r="E6683" t="s">
        <v>135</v>
      </c>
      <c r="F6683" t="s">
        <v>58</v>
      </c>
      <c r="G6683">
        <v>4</v>
      </c>
    </row>
    <row r="6684" spans="1:7">
      <c r="A6684">
        <v>3600</v>
      </c>
      <c r="B6684" t="s">
        <v>13635</v>
      </c>
      <c r="C6684" t="s">
        <v>13636</v>
      </c>
      <c r="D6684">
        <v>0.8</v>
      </c>
      <c r="E6684" t="s">
        <v>80</v>
      </c>
      <c r="F6684" t="s">
        <v>13121</v>
      </c>
      <c r="G6684">
        <v>3</v>
      </c>
    </row>
    <row r="6685" spans="1:7">
      <c r="A6685">
        <v>735</v>
      </c>
      <c r="B6685" t="s">
        <v>2879</v>
      </c>
      <c r="C6685" t="s">
        <v>13115</v>
      </c>
      <c r="D6685">
        <v>0.01</v>
      </c>
      <c r="E6685" t="s">
        <v>595</v>
      </c>
      <c r="F6685" t="s">
        <v>13028</v>
      </c>
      <c r="G6685">
        <v>7</v>
      </c>
    </row>
    <row r="6686" spans="1:7">
      <c r="A6686">
        <v>736</v>
      </c>
      <c r="B6686" t="s">
        <v>2879</v>
      </c>
      <c r="C6686" t="s">
        <v>18029</v>
      </c>
      <c r="D6686">
        <v>0.01</v>
      </c>
      <c r="E6686" t="s">
        <v>14699</v>
      </c>
      <c r="F6686" t="s">
        <v>13028</v>
      </c>
      <c r="G6686">
        <v>7</v>
      </c>
    </row>
    <row r="6687" spans="1:7">
      <c r="A6687">
        <v>11811</v>
      </c>
      <c r="B6687" t="s">
        <v>8497</v>
      </c>
      <c r="C6687" t="s">
        <v>8498</v>
      </c>
      <c r="D6687">
        <v>0.8</v>
      </c>
      <c r="E6687" t="s">
        <v>166</v>
      </c>
      <c r="F6687" t="s">
        <v>8093</v>
      </c>
      <c r="G6687">
        <v>7</v>
      </c>
    </row>
    <row r="6688" spans="1:7">
      <c r="A6688">
        <v>11364</v>
      </c>
      <c r="B6688" t="s">
        <v>6167</v>
      </c>
      <c r="C6688" t="s">
        <v>17023</v>
      </c>
      <c r="D6688">
        <v>0.1</v>
      </c>
      <c r="E6688" t="s">
        <v>80</v>
      </c>
      <c r="F6688" t="s">
        <v>6139</v>
      </c>
      <c r="G6688">
        <v>1</v>
      </c>
    </row>
    <row r="6689" spans="1:7">
      <c r="A6689">
        <v>4041</v>
      </c>
      <c r="B6689" t="s">
        <v>6167</v>
      </c>
      <c r="C6689" t="s">
        <v>6149</v>
      </c>
      <c r="D6689">
        <v>0.01</v>
      </c>
      <c r="E6689" t="s">
        <v>80</v>
      </c>
      <c r="F6689" t="s">
        <v>6139</v>
      </c>
      <c r="G6689">
        <v>4</v>
      </c>
    </row>
    <row r="6690" spans="1:7">
      <c r="A6690">
        <v>4042</v>
      </c>
      <c r="B6690" t="s">
        <v>3714</v>
      </c>
      <c r="C6690" t="s">
        <v>3701</v>
      </c>
      <c r="D6690">
        <v>0.1</v>
      </c>
      <c r="E6690" t="s">
        <v>203</v>
      </c>
      <c r="F6690" t="s">
        <v>3381</v>
      </c>
      <c r="G6690">
        <v>2</v>
      </c>
    </row>
    <row r="6691" spans="1:7">
      <c r="A6691">
        <v>11365</v>
      </c>
      <c r="B6691" t="s">
        <v>1429</v>
      </c>
      <c r="C6691" t="s">
        <v>18030</v>
      </c>
      <c r="D6691">
        <v>0.1</v>
      </c>
      <c r="E6691" t="s">
        <v>166</v>
      </c>
      <c r="F6691" t="s">
        <v>1331</v>
      </c>
      <c r="G6691">
        <v>1</v>
      </c>
    </row>
    <row r="6692" spans="1:7">
      <c r="A6692">
        <v>4043</v>
      </c>
      <c r="B6692" t="s">
        <v>1429</v>
      </c>
      <c r="C6692" t="s">
        <v>1411</v>
      </c>
      <c r="D6692">
        <v>0.8</v>
      </c>
      <c r="E6692" t="s">
        <v>166</v>
      </c>
      <c r="F6692" t="s">
        <v>1331</v>
      </c>
      <c r="G6692">
        <v>4</v>
      </c>
    </row>
    <row r="6693" spans="1:7">
      <c r="A6693">
        <v>4044</v>
      </c>
      <c r="B6693" t="s">
        <v>13603</v>
      </c>
      <c r="C6693" t="s">
        <v>18031</v>
      </c>
      <c r="D6693">
        <v>0.01</v>
      </c>
      <c r="E6693" t="s">
        <v>203</v>
      </c>
      <c r="F6693" t="s">
        <v>13121</v>
      </c>
      <c r="G6693">
        <v>2</v>
      </c>
    </row>
    <row r="6694" spans="1:7">
      <c r="A6694">
        <v>6840</v>
      </c>
      <c r="B6694" t="s">
        <v>13603</v>
      </c>
      <c r="C6694" t="s">
        <v>6869</v>
      </c>
      <c r="D6694">
        <v>0.7</v>
      </c>
      <c r="E6694" t="s">
        <v>203</v>
      </c>
      <c r="F6694" t="s">
        <v>6576</v>
      </c>
      <c r="G6694">
        <v>2</v>
      </c>
    </row>
    <row r="6695" spans="1:7">
      <c r="A6695">
        <v>6841</v>
      </c>
      <c r="B6695" t="s">
        <v>13603</v>
      </c>
      <c r="C6695" t="s">
        <v>12821</v>
      </c>
      <c r="D6695">
        <v>0.8</v>
      </c>
      <c r="E6695" t="s">
        <v>203</v>
      </c>
      <c r="F6695" t="s">
        <v>12660</v>
      </c>
      <c r="G6695">
        <v>2</v>
      </c>
    </row>
    <row r="6696" spans="1:7">
      <c r="A6696">
        <v>4045</v>
      </c>
      <c r="B6696" t="s">
        <v>13603</v>
      </c>
      <c r="C6696" t="s">
        <v>6767</v>
      </c>
      <c r="D6696">
        <v>0.5</v>
      </c>
      <c r="E6696" t="s">
        <v>89</v>
      </c>
      <c r="F6696" t="s">
        <v>6576</v>
      </c>
      <c r="G6696">
        <v>2</v>
      </c>
    </row>
    <row r="6697" spans="1:7">
      <c r="A6697">
        <v>6842</v>
      </c>
      <c r="B6697" t="s">
        <v>13603</v>
      </c>
      <c r="C6697" t="s">
        <v>336</v>
      </c>
      <c r="D6697">
        <v>0.6</v>
      </c>
      <c r="F6697" t="s">
        <v>68</v>
      </c>
      <c r="G6697">
        <v>2</v>
      </c>
    </row>
    <row r="6698" spans="1:7">
      <c r="A6698">
        <v>4461</v>
      </c>
      <c r="B6698" t="s">
        <v>6964</v>
      </c>
      <c r="C6698" t="s">
        <v>6958</v>
      </c>
      <c r="D6698">
        <v>0.8</v>
      </c>
      <c r="E6698" t="s">
        <v>166</v>
      </c>
      <c r="F6698" t="s">
        <v>6576</v>
      </c>
      <c r="G6698">
        <v>3</v>
      </c>
    </row>
    <row r="6699" spans="1:7">
      <c r="A6699">
        <v>4462</v>
      </c>
      <c r="B6699" t="s">
        <v>8711</v>
      </c>
      <c r="C6699" t="s">
        <v>8693</v>
      </c>
      <c r="D6699">
        <v>0.8</v>
      </c>
      <c r="F6699" t="s">
        <v>8594</v>
      </c>
      <c r="G6699">
        <v>1</v>
      </c>
    </row>
    <row r="6700" spans="1:7">
      <c r="A6700">
        <v>4463</v>
      </c>
      <c r="B6700" t="s">
        <v>9675</v>
      </c>
      <c r="C6700" t="s">
        <v>9666</v>
      </c>
      <c r="D6700">
        <v>0.01</v>
      </c>
      <c r="E6700" t="s">
        <v>49</v>
      </c>
      <c r="F6700" t="s">
        <v>9536</v>
      </c>
      <c r="G6700">
        <v>2</v>
      </c>
    </row>
    <row r="6701" spans="1:7">
      <c r="A6701">
        <v>4464</v>
      </c>
      <c r="B6701" t="s">
        <v>12853</v>
      </c>
      <c r="C6701" t="s">
        <v>12845</v>
      </c>
      <c r="D6701">
        <v>0.01</v>
      </c>
      <c r="E6701" t="s">
        <v>49</v>
      </c>
      <c r="F6701" t="s">
        <v>12660</v>
      </c>
      <c r="G6701">
        <v>3</v>
      </c>
    </row>
    <row r="6702" spans="1:7">
      <c r="A6702">
        <v>4465</v>
      </c>
      <c r="B6702" t="s">
        <v>9766</v>
      </c>
      <c r="C6702" t="s">
        <v>4921</v>
      </c>
      <c r="D6702">
        <v>0.1</v>
      </c>
      <c r="E6702" t="s">
        <v>49</v>
      </c>
      <c r="F6702" t="s">
        <v>4512</v>
      </c>
      <c r="G6702">
        <v>3</v>
      </c>
    </row>
    <row r="6703" spans="1:7">
      <c r="A6703">
        <v>11701</v>
      </c>
      <c r="B6703" t="s">
        <v>14090</v>
      </c>
      <c r="C6703" t="s">
        <v>17514</v>
      </c>
      <c r="D6703">
        <v>0.1</v>
      </c>
      <c r="E6703" t="s">
        <v>67</v>
      </c>
      <c r="F6703" t="s">
        <v>14771</v>
      </c>
      <c r="G6703">
        <v>2</v>
      </c>
    </row>
    <row r="6704" spans="1:7">
      <c r="A6704">
        <v>4466</v>
      </c>
      <c r="B6704" t="s">
        <v>14090</v>
      </c>
      <c r="C6704" t="s">
        <v>18032</v>
      </c>
      <c r="D6704">
        <v>0.01</v>
      </c>
      <c r="E6704" t="s">
        <v>67</v>
      </c>
      <c r="F6704" t="s">
        <v>12334</v>
      </c>
      <c r="G6704">
        <v>2</v>
      </c>
    </row>
    <row r="6705" spans="1:7">
      <c r="A6705">
        <v>11702</v>
      </c>
      <c r="B6705" t="s">
        <v>14090</v>
      </c>
      <c r="C6705" t="s">
        <v>12389</v>
      </c>
      <c r="D6705">
        <v>0.1</v>
      </c>
      <c r="E6705" t="s">
        <v>67</v>
      </c>
      <c r="F6705" t="s">
        <v>12334</v>
      </c>
      <c r="G6705">
        <v>2</v>
      </c>
    </row>
    <row r="6706" spans="1:7">
      <c r="A6706">
        <v>874</v>
      </c>
      <c r="B6706" t="s">
        <v>2807</v>
      </c>
      <c r="C6706" t="s">
        <v>18499</v>
      </c>
      <c r="D6706">
        <v>0.01</v>
      </c>
      <c r="E6706" t="s">
        <v>49</v>
      </c>
      <c r="F6706" t="s">
        <v>13028</v>
      </c>
      <c r="G6706">
        <v>3</v>
      </c>
    </row>
    <row r="6707" spans="1:7">
      <c r="A6707">
        <v>875</v>
      </c>
      <c r="B6707" t="s">
        <v>7568</v>
      </c>
      <c r="C6707" t="s">
        <v>7563</v>
      </c>
      <c r="D6707">
        <v>0.01</v>
      </c>
      <c r="E6707" t="s">
        <v>49</v>
      </c>
      <c r="F6707" t="s">
        <v>7247</v>
      </c>
      <c r="G6707">
        <v>3</v>
      </c>
    </row>
    <row r="6708" spans="1:7">
      <c r="A6708">
        <v>4467</v>
      </c>
      <c r="B6708" t="s">
        <v>5358</v>
      </c>
      <c r="C6708" t="s">
        <v>5354</v>
      </c>
      <c r="D6708">
        <v>0.1</v>
      </c>
      <c r="E6708" t="s">
        <v>123</v>
      </c>
      <c r="F6708" t="s">
        <v>4512</v>
      </c>
      <c r="G6708">
        <v>5</v>
      </c>
    </row>
    <row r="6709" spans="1:7">
      <c r="A6709">
        <v>4468</v>
      </c>
      <c r="B6709" t="s">
        <v>6818</v>
      </c>
      <c r="C6709" t="s">
        <v>6949</v>
      </c>
      <c r="D6709">
        <v>0.01</v>
      </c>
      <c r="E6709" t="s">
        <v>49</v>
      </c>
      <c r="F6709" t="s">
        <v>6576</v>
      </c>
      <c r="G6709">
        <v>3</v>
      </c>
    </row>
    <row r="6710" spans="1:7">
      <c r="A6710">
        <v>11367</v>
      </c>
      <c r="B6710" t="s">
        <v>12921</v>
      </c>
      <c r="C6710" t="s">
        <v>12918</v>
      </c>
      <c r="D6710">
        <v>0.1</v>
      </c>
      <c r="E6710" t="s">
        <v>166</v>
      </c>
      <c r="F6710" t="s">
        <v>12660</v>
      </c>
      <c r="G6710">
        <v>5</v>
      </c>
    </row>
    <row r="6711" spans="1:7">
      <c r="A6711">
        <v>4469</v>
      </c>
      <c r="B6711" t="s">
        <v>12921</v>
      </c>
      <c r="C6711" t="s">
        <v>17730</v>
      </c>
      <c r="D6711">
        <v>0.1</v>
      </c>
      <c r="E6711" t="s">
        <v>166</v>
      </c>
      <c r="F6711" t="s">
        <v>12660</v>
      </c>
      <c r="G6711">
        <v>5</v>
      </c>
    </row>
    <row r="6712" spans="1:7">
      <c r="A6712">
        <v>4470</v>
      </c>
      <c r="B6712" t="s">
        <v>5538</v>
      </c>
      <c r="C6712" t="s">
        <v>17621</v>
      </c>
      <c r="D6712">
        <v>0.8</v>
      </c>
      <c r="F6712" t="s">
        <v>4512</v>
      </c>
      <c r="G6712">
        <v>7</v>
      </c>
    </row>
    <row r="6713" spans="1:7">
      <c r="A6713">
        <v>4860</v>
      </c>
      <c r="B6713" t="s">
        <v>13604</v>
      </c>
      <c r="C6713" t="s">
        <v>12821</v>
      </c>
      <c r="D6713">
        <v>0.01</v>
      </c>
      <c r="E6713" t="s">
        <v>203</v>
      </c>
      <c r="F6713" t="s">
        <v>12660</v>
      </c>
      <c r="G6713">
        <v>2</v>
      </c>
    </row>
    <row r="6714" spans="1:7">
      <c r="A6714">
        <v>4861</v>
      </c>
      <c r="B6714" t="s">
        <v>710</v>
      </c>
      <c r="C6714" t="s">
        <v>699</v>
      </c>
      <c r="D6714">
        <v>0.01</v>
      </c>
      <c r="E6714" t="s">
        <v>166</v>
      </c>
      <c r="F6714" t="s">
        <v>68</v>
      </c>
      <c r="G6714">
        <v>5</v>
      </c>
    </row>
    <row r="6715" spans="1:7">
      <c r="A6715">
        <v>11836</v>
      </c>
      <c r="B6715" t="s">
        <v>7900</v>
      </c>
      <c r="C6715" t="s">
        <v>16649</v>
      </c>
      <c r="D6715">
        <v>0.8</v>
      </c>
      <c r="E6715" t="s">
        <v>595</v>
      </c>
      <c r="F6715" t="s">
        <v>14771</v>
      </c>
      <c r="G6715">
        <v>3</v>
      </c>
    </row>
    <row r="6716" spans="1:7">
      <c r="A6716">
        <v>4862</v>
      </c>
      <c r="B6716" t="s">
        <v>7900</v>
      </c>
      <c r="C6716" t="s">
        <v>17426</v>
      </c>
      <c r="D6716">
        <v>0.7</v>
      </c>
      <c r="E6716" t="s">
        <v>595</v>
      </c>
      <c r="F6716" t="s">
        <v>14771</v>
      </c>
      <c r="G6716">
        <v>7</v>
      </c>
    </row>
    <row r="6717" spans="1:7">
      <c r="A6717">
        <v>1663</v>
      </c>
      <c r="B6717" t="s">
        <v>13732</v>
      </c>
      <c r="C6717" t="s">
        <v>13721</v>
      </c>
      <c r="D6717">
        <v>0.01</v>
      </c>
      <c r="E6717" t="s">
        <v>166</v>
      </c>
      <c r="F6717" t="s">
        <v>13121</v>
      </c>
      <c r="G6717">
        <v>3</v>
      </c>
    </row>
    <row r="6718" spans="1:7">
      <c r="A6718">
        <v>4863</v>
      </c>
      <c r="B6718" t="s">
        <v>13732</v>
      </c>
      <c r="C6718" t="s">
        <v>13757</v>
      </c>
      <c r="D6718">
        <v>0.1</v>
      </c>
      <c r="E6718" t="s">
        <v>40</v>
      </c>
      <c r="F6718" t="s">
        <v>13121</v>
      </c>
      <c r="G6718">
        <v>3</v>
      </c>
    </row>
    <row r="6719" spans="1:7">
      <c r="A6719">
        <v>4864</v>
      </c>
      <c r="B6719" t="s">
        <v>13257</v>
      </c>
      <c r="C6719" t="s">
        <v>13237</v>
      </c>
      <c r="D6719">
        <v>0.8</v>
      </c>
      <c r="E6719" t="s">
        <v>166</v>
      </c>
      <c r="F6719" t="s">
        <v>13121</v>
      </c>
      <c r="G6719">
        <v>1</v>
      </c>
    </row>
    <row r="6720" spans="1:7">
      <c r="A6720">
        <v>1002</v>
      </c>
      <c r="B6720" t="s">
        <v>2827</v>
      </c>
      <c r="C6720" t="s">
        <v>17070</v>
      </c>
      <c r="D6720">
        <v>0.01</v>
      </c>
      <c r="E6720" t="s">
        <v>135</v>
      </c>
      <c r="F6720" t="s">
        <v>13028</v>
      </c>
      <c r="G6720">
        <v>3</v>
      </c>
    </row>
    <row r="6721" spans="1:7">
      <c r="A6721">
        <v>4866</v>
      </c>
      <c r="B6721" t="s">
        <v>2353</v>
      </c>
      <c r="C6721" t="s">
        <v>2348</v>
      </c>
      <c r="D6721">
        <v>0.01</v>
      </c>
      <c r="E6721" t="s">
        <v>89</v>
      </c>
      <c r="F6721" t="s">
        <v>2210</v>
      </c>
      <c r="G6721">
        <v>2</v>
      </c>
    </row>
    <row r="6722" spans="1:7">
      <c r="A6722">
        <v>4865</v>
      </c>
      <c r="B6722" t="s">
        <v>2353</v>
      </c>
      <c r="C6722" t="s">
        <v>2343</v>
      </c>
      <c r="D6722">
        <v>0.01</v>
      </c>
      <c r="E6722" t="s">
        <v>80</v>
      </c>
      <c r="F6722" t="s">
        <v>2210</v>
      </c>
      <c r="G6722">
        <v>2</v>
      </c>
    </row>
    <row r="6723" spans="1:7">
      <c r="A6723">
        <v>4867</v>
      </c>
      <c r="B6723" t="s">
        <v>5882</v>
      </c>
      <c r="C6723" t="s">
        <v>5878</v>
      </c>
      <c r="D6723">
        <v>0.01</v>
      </c>
      <c r="E6723" t="s">
        <v>40</v>
      </c>
      <c r="F6723" t="s">
        <v>5790</v>
      </c>
      <c r="G6723">
        <v>1</v>
      </c>
    </row>
    <row r="6724" spans="1:7">
      <c r="A6724">
        <v>4868</v>
      </c>
      <c r="B6724" t="s">
        <v>1356</v>
      </c>
      <c r="C6724" t="s">
        <v>1352</v>
      </c>
      <c r="D6724">
        <v>0.01</v>
      </c>
      <c r="E6724" t="s">
        <v>89</v>
      </c>
      <c r="F6724" t="s">
        <v>1331</v>
      </c>
      <c r="G6724">
        <v>4</v>
      </c>
    </row>
    <row r="6725" spans="1:7">
      <c r="A6725">
        <v>4869</v>
      </c>
      <c r="B6725" t="s">
        <v>11291</v>
      </c>
      <c r="C6725" t="s">
        <v>11285</v>
      </c>
      <c r="D6725">
        <v>0.01</v>
      </c>
      <c r="E6725" t="s">
        <v>203</v>
      </c>
      <c r="F6725" t="s">
        <v>11167</v>
      </c>
      <c r="G6725">
        <v>7</v>
      </c>
    </row>
    <row r="6726" spans="1:7">
      <c r="A6726">
        <v>11368</v>
      </c>
      <c r="B6726" t="s">
        <v>11291</v>
      </c>
      <c r="C6726" t="s">
        <v>12597</v>
      </c>
      <c r="D6726">
        <v>0.1</v>
      </c>
      <c r="F6726" t="s">
        <v>12334</v>
      </c>
      <c r="G6726">
        <v>7</v>
      </c>
    </row>
    <row r="6727" spans="1:7">
      <c r="A6727">
        <v>4870</v>
      </c>
      <c r="B6727" t="s">
        <v>11291</v>
      </c>
      <c r="C6727" t="s">
        <v>17628</v>
      </c>
      <c r="D6727">
        <v>0.01</v>
      </c>
      <c r="F6727" t="s">
        <v>16432</v>
      </c>
      <c r="G6727">
        <v>7</v>
      </c>
    </row>
    <row r="6728" spans="1:7">
      <c r="A6728">
        <v>1003</v>
      </c>
      <c r="B6728" t="s">
        <v>9144</v>
      </c>
      <c r="C6728" t="s">
        <v>9135</v>
      </c>
      <c r="D6728">
        <v>0.01</v>
      </c>
      <c r="E6728" t="s">
        <v>80</v>
      </c>
      <c r="F6728" t="s">
        <v>9136</v>
      </c>
      <c r="G6728">
        <v>1</v>
      </c>
    </row>
    <row r="6729" spans="1:7">
      <c r="A6729">
        <v>4871</v>
      </c>
      <c r="B6729" t="s">
        <v>10472</v>
      </c>
      <c r="C6729" t="s">
        <v>10468</v>
      </c>
      <c r="D6729">
        <v>0.6</v>
      </c>
      <c r="E6729" t="s">
        <v>166</v>
      </c>
      <c r="F6729" t="s">
        <v>10160</v>
      </c>
      <c r="G6729">
        <v>5</v>
      </c>
    </row>
    <row r="6730" spans="1:7">
      <c r="A6730">
        <v>11778</v>
      </c>
      <c r="B6730" t="s">
        <v>10472</v>
      </c>
      <c r="C6730" t="s">
        <v>8447</v>
      </c>
      <c r="D6730">
        <v>0.8</v>
      </c>
      <c r="E6730" t="s">
        <v>166</v>
      </c>
      <c r="F6730" t="s">
        <v>8093</v>
      </c>
      <c r="G6730">
        <v>5</v>
      </c>
    </row>
    <row r="6731" spans="1:7">
      <c r="A6731">
        <v>4873</v>
      </c>
      <c r="B6731" t="s">
        <v>12349</v>
      </c>
      <c r="C6731" t="s">
        <v>17734</v>
      </c>
      <c r="D6731">
        <v>0.01</v>
      </c>
      <c r="E6731" t="s">
        <v>89</v>
      </c>
      <c r="F6731" t="s">
        <v>14771</v>
      </c>
      <c r="G6731">
        <v>1</v>
      </c>
    </row>
    <row r="6732" spans="1:7">
      <c r="A6732">
        <v>4872</v>
      </c>
      <c r="B6732" t="s">
        <v>12349</v>
      </c>
      <c r="C6732" t="s">
        <v>12345</v>
      </c>
      <c r="D6732">
        <v>0.01</v>
      </c>
      <c r="E6732" t="s">
        <v>89</v>
      </c>
      <c r="F6732" t="s">
        <v>12334</v>
      </c>
      <c r="G6732">
        <v>1</v>
      </c>
    </row>
    <row r="6733" spans="1:7">
      <c r="A6733">
        <v>4874</v>
      </c>
      <c r="B6733" t="s">
        <v>13191</v>
      </c>
      <c r="C6733" t="s">
        <v>12664</v>
      </c>
      <c r="D6733">
        <v>0.01</v>
      </c>
      <c r="E6733" t="s">
        <v>107</v>
      </c>
      <c r="F6733" t="s">
        <v>12660</v>
      </c>
      <c r="G6733">
        <v>1</v>
      </c>
    </row>
    <row r="6734" spans="1:7">
      <c r="A6734">
        <v>7288</v>
      </c>
      <c r="B6734" t="s">
        <v>3752</v>
      </c>
      <c r="C6734" t="s">
        <v>3732</v>
      </c>
      <c r="D6734">
        <v>0.8</v>
      </c>
      <c r="E6734" t="s">
        <v>80</v>
      </c>
      <c r="F6734" t="s">
        <v>3381</v>
      </c>
      <c r="G6734">
        <v>3</v>
      </c>
    </row>
    <row r="6735" spans="1:7">
      <c r="A6735">
        <v>4875</v>
      </c>
      <c r="B6735" t="s">
        <v>11174</v>
      </c>
      <c r="C6735" t="s">
        <v>11171</v>
      </c>
      <c r="D6735">
        <v>0.01</v>
      </c>
      <c r="E6735" t="s">
        <v>89</v>
      </c>
      <c r="F6735" t="s">
        <v>11167</v>
      </c>
      <c r="G6735">
        <v>1</v>
      </c>
    </row>
    <row r="6736" spans="1:7">
      <c r="A6736">
        <v>5220</v>
      </c>
      <c r="B6736" t="s">
        <v>13708</v>
      </c>
      <c r="C6736" t="s">
        <v>13702</v>
      </c>
      <c r="D6736">
        <v>0.01</v>
      </c>
      <c r="E6736" t="s">
        <v>49</v>
      </c>
      <c r="F6736" t="s">
        <v>13121</v>
      </c>
      <c r="G6736">
        <v>3</v>
      </c>
    </row>
    <row r="6737" spans="1:7">
      <c r="A6737">
        <v>5221</v>
      </c>
      <c r="B6737" t="s">
        <v>10060</v>
      </c>
      <c r="C6737" t="s">
        <v>10061</v>
      </c>
      <c r="D6737">
        <v>0.01</v>
      </c>
      <c r="E6737" t="s">
        <v>803</v>
      </c>
      <c r="F6737" t="s">
        <v>9536</v>
      </c>
      <c r="G6737">
        <v>7</v>
      </c>
    </row>
    <row r="6738" spans="1:7">
      <c r="A6738">
        <v>11703</v>
      </c>
      <c r="B6738" t="s">
        <v>10060</v>
      </c>
      <c r="C6738" t="s">
        <v>10021</v>
      </c>
      <c r="D6738">
        <v>0.1</v>
      </c>
      <c r="E6738" t="s">
        <v>67</v>
      </c>
      <c r="F6738" t="s">
        <v>9536</v>
      </c>
      <c r="G6738">
        <v>7</v>
      </c>
    </row>
    <row r="6739" spans="1:7">
      <c r="A6739">
        <v>6623</v>
      </c>
      <c r="B6739" t="s">
        <v>3735</v>
      </c>
      <c r="C6739" t="s">
        <v>3732</v>
      </c>
      <c r="D6739">
        <v>0.8</v>
      </c>
      <c r="E6739" t="s">
        <v>80</v>
      </c>
      <c r="F6739" t="s">
        <v>3381</v>
      </c>
      <c r="G6739">
        <v>3</v>
      </c>
    </row>
    <row r="6740" spans="1:7">
      <c r="A6740">
        <v>11370</v>
      </c>
      <c r="B6740" t="s">
        <v>14230</v>
      </c>
      <c r="C6740" t="s">
        <v>16106</v>
      </c>
      <c r="D6740">
        <v>0.1</v>
      </c>
      <c r="E6740" t="s">
        <v>166</v>
      </c>
      <c r="F6740" t="s">
        <v>14771</v>
      </c>
      <c r="G6740">
        <v>3</v>
      </c>
    </row>
    <row r="6741" spans="1:7">
      <c r="A6741">
        <v>5223</v>
      </c>
      <c r="B6741" t="s">
        <v>14230</v>
      </c>
      <c r="C6741" t="s">
        <v>16114</v>
      </c>
      <c r="D6741">
        <v>0.1</v>
      </c>
      <c r="E6741" t="s">
        <v>166</v>
      </c>
      <c r="F6741" t="s">
        <v>14771</v>
      </c>
      <c r="G6741">
        <v>7</v>
      </c>
    </row>
    <row r="6742" spans="1:7">
      <c r="A6742">
        <v>5222</v>
      </c>
      <c r="B6742" t="s">
        <v>14230</v>
      </c>
      <c r="C6742" t="s">
        <v>18569</v>
      </c>
      <c r="D6742">
        <v>0.01</v>
      </c>
      <c r="E6742" t="s">
        <v>49</v>
      </c>
      <c r="F6742" t="s">
        <v>11167</v>
      </c>
      <c r="G6742">
        <v>7</v>
      </c>
    </row>
    <row r="6743" spans="1:7">
      <c r="A6743">
        <v>1228</v>
      </c>
      <c r="B6743" t="s">
        <v>3296</v>
      </c>
      <c r="C6743" t="s">
        <v>3077</v>
      </c>
      <c r="D6743">
        <v>0.8</v>
      </c>
      <c r="E6743" t="s">
        <v>107</v>
      </c>
      <c r="F6743" t="s">
        <v>2900</v>
      </c>
      <c r="G6743">
        <v>3</v>
      </c>
    </row>
    <row r="6744" spans="1:7">
      <c r="A6744">
        <v>5224</v>
      </c>
      <c r="B6744" t="s">
        <v>14442</v>
      </c>
      <c r="C6744" t="s">
        <v>14432</v>
      </c>
      <c r="D6744">
        <v>0.01</v>
      </c>
      <c r="F6744" t="s">
        <v>14278</v>
      </c>
      <c r="G6744">
        <v>2</v>
      </c>
    </row>
    <row r="6745" spans="1:7">
      <c r="A6745">
        <v>11704</v>
      </c>
      <c r="B6745" t="s">
        <v>593</v>
      </c>
      <c r="C6745" t="s">
        <v>13570</v>
      </c>
      <c r="D6745">
        <v>0.1</v>
      </c>
      <c r="E6745" t="s">
        <v>595</v>
      </c>
      <c r="F6745" t="s">
        <v>13121</v>
      </c>
      <c r="G6745">
        <v>2</v>
      </c>
    </row>
    <row r="6746" spans="1:7">
      <c r="A6746">
        <v>5225</v>
      </c>
      <c r="B6746" t="s">
        <v>593</v>
      </c>
      <c r="C6746" t="s">
        <v>18034</v>
      </c>
      <c r="D6746">
        <v>0.01</v>
      </c>
      <c r="E6746" t="s">
        <v>595</v>
      </c>
      <c r="F6746" t="s">
        <v>13121</v>
      </c>
      <c r="G6746">
        <v>2</v>
      </c>
    </row>
    <row r="6747" spans="1:7">
      <c r="A6747">
        <v>6624</v>
      </c>
      <c r="B6747" t="s">
        <v>593</v>
      </c>
      <c r="C6747" t="s">
        <v>18035</v>
      </c>
      <c r="D6747">
        <v>0.8</v>
      </c>
      <c r="E6747" t="s">
        <v>595</v>
      </c>
      <c r="F6747" t="s">
        <v>12660</v>
      </c>
      <c r="G6747">
        <v>2</v>
      </c>
    </row>
    <row r="6748" spans="1:7">
      <c r="A6748">
        <v>4876</v>
      </c>
      <c r="B6748" t="s">
        <v>5383</v>
      </c>
      <c r="C6748" t="s">
        <v>5380</v>
      </c>
      <c r="D6748">
        <v>0.8</v>
      </c>
      <c r="E6748" t="s">
        <v>166</v>
      </c>
      <c r="F6748" t="s">
        <v>4512</v>
      </c>
      <c r="G6748">
        <v>5</v>
      </c>
    </row>
    <row r="6749" spans="1:7">
      <c r="A6749">
        <v>1004</v>
      </c>
      <c r="B6749" t="s">
        <v>5383</v>
      </c>
      <c r="C6749" t="s">
        <v>18444</v>
      </c>
      <c r="D6749">
        <v>0.6</v>
      </c>
      <c r="E6749" t="s">
        <v>49</v>
      </c>
      <c r="F6749" t="s">
        <v>14748</v>
      </c>
      <c r="G6749">
        <v>5</v>
      </c>
    </row>
    <row r="6750" spans="1:7">
      <c r="A6750">
        <v>1117</v>
      </c>
      <c r="B6750" t="s">
        <v>9311</v>
      </c>
      <c r="C6750" t="s">
        <v>9297</v>
      </c>
      <c r="D6750">
        <v>0.01</v>
      </c>
      <c r="E6750" t="s">
        <v>80</v>
      </c>
      <c r="F6750" t="s">
        <v>9136</v>
      </c>
      <c r="G6750">
        <v>3</v>
      </c>
    </row>
    <row r="6751" spans="1:7">
      <c r="A6751">
        <v>5226</v>
      </c>
      <c r="B6751" t="s">
        <v>12941</v>
      </c>
      <c r="C6751" t="s">
        <v>12934</v>
      </c>
      <c r="D6751">
        <v>0.01</v>
      </c>
      <c r="E6751" t="s">
        <v>354</v>
      </c>
      <c r="F6751" t="s">
        <v>12660</v>
      </c>
      <c r="G6751">
        <v>5</v>
      </c>
    </row>
    <row r="6752" spans="1:7">
      <c r="A6752">
        <v>5227</v>
      </c>
      <c r="B6752" t="s">
        <v>7218</v>
      </c>
      <c r="C6752" t="s">
        <v>7211</v>
      </c>
      <c r="D6752">
        <v>0.1</v>
      </c>
      <c r="E6752" t="s">
        <v>595</v>
      </c>
      <c r="F6752" t="s">
        <v>6576</v>
      </c>
      <c r="G6752">
        <v>7</v>
      </c>
    </row>
    <row r="6753" spans="1:7">
      <c r="A6753">
        <v>5228</v>
      </c>
      <c r="B6753" t="s">
        <v>8898</v>
      </c>
      <c r="C6753" t="s">
        <v>8882</v>
      </c>
      <c r="D6753">
        <v>0.8</v>
      </c>
      <c r="E6753" t="s">
        <v>80</v>
      </c>
      <c r="F6753" t="s">
        <v>8594</v>
      </c>
      <c r="G6753">
        <v>3</v>
      </c>
    </row>
    <row r="6754" spans="1:7">
      <c r="A6754">
        <v>6622</v>
      </c>
      <c r="B6754" t="s">
        <v>8501</v>
      </c>
      <c r="C6754" t="s">
        <v>8498</v>
      </c>
      <c r="D6754">
        <v>0.8</v>
      </c>
      <c r="E6754" t="s">
        <v>166</v>
      </c>
      <c r="F6754" t="s">
        <v>8093</v>
      </c>
      <c r="G6754">
        <v>7</v>
      </c>
    </row>
    <row r="6755" spans="1:7">
      <c r="A6755">
        <v>5229</v>
      </c>
      <c r="B6755" t="s">
        <v>12487</v>
      </c>
      <c r="C6755" t="s">
        <v>12482</v>
      </c>
      <c r="D6755">
        <v>0.01</v>
      </c>
      <c r="E6755" t="s">
        <v>203</v>
      </c>
      <c r="F6755" t="s">
        <v>12334</v>
      </c>
      <c r="G6755">
        <v>3</v>
      </c>
    </row>
    <row r="6756" spans="1:7">
      <c r="A6756">
        <v>11706</v>
      </c>
      <c r="B6756" t="s">
        <v>6225</v>
      </c>
      <c r="C6756" t="s">
        <v>17358</v>
      </c>
      <c r="D6756">
        <v>0.1</v>
      </c>
      <c r="E6756" t="s">
        <v>166</v>
      </c>
      <c r="F6756" t="s">
        <v>15441</v>
      </c>
      <c r="G6756">
        <v>1</v>
      </c>
    </row>
    <row r="6757" spans="1:7">
      <c r="A6757">
        <v>5232</v>
      </c>
      <c r="B6757" t="s">
        <v>6225</v>
      </c>
      <c r="C6757" t="s">
        <v>18036</v>
      </c>
      <c r="D6757">
        <v>0.01</v>
      </c>
      <c r="E6757" t="s">
        <v>166</v>
      </c>
      <c r="F6757" t="s">
        <v>15441</v>
      </c>
      <c r="G6757">
        <v>4</v>
      </c>
    </row>
    <row r="6758" spans="1:7">
      <c r="A6758">
        <v>11372</v>
      </c>
      <c r="B6758" t="s">
        <v>6225</v>
      </c>
      <c r="C6758" t="s">
        <v>18037</v>
      </c>
      <c r="D6758">
        <v>0.1</v>
      </c>
      <c r="E6758" t="s">
        <v>166</v>
      </c>
      <c r="F6758" t="s">
        <v>6139</v>
      </c>
      <c r="G6758">
        <v>1</v>
      </c>
    </row>
    <row r="6759" spans="1:7">
      <c r="A6759">
        <v>5230</v>
      </c>
      <c r="B6759" t="s">
        <v>6225</v>
      </c>
      <c r="C6759" t="s">
        <v>6235</v>
      </c>
      <c r="D6759">
        <v>0.8</v>
      </c>
      <c r="E6759" t="s">
        <v>166</v>
      </c>
      <c r="F6759" t="s">
        <v>6139</v>
      </c>
      <c r="G6759">
        <v>4</v>
      </c>
    </row>
    <row r="6760" spans="1:7">
      <c r="A6760">
        <v>5231</v>
      </c>
      <c r="B6760" t="s">
        <v>6225</v>
      </c>
      <c r="C6760" t="s">
        <v>12464</v>
      </c>
      <c r="D6760">
        <v>0.01</v>
      </c>
      <c r="E6760" t="s">
        <v>166</v>
      </c>
      <c r="F6760" t="s">
        <v>12334</v>
      </c>
      <c r="G6760">
        <v>3</v>
      </c>
    </row>
    <row r="6761" spans="1:7">
      <c r="A6761">
        <v>11705</v>
      </c>
      <c r="B6761" t="s">
        <v>6225</v>
      </c>
      <c r="C6761" t="s">
        <v>18038</v>
      </c>
      <c r="D6761">
        <v>0.1</v>
      </c>
      <c r="E6761" t="s">
        <v>166</v>
      </c>
      <c r="F6761" t="s">
        <v>15338</v>
      </c>
      <c r="G6761">
        <v>1</v>
      </c>
    </row>
    <row r="6762" spans="1:7">
      <c r="A6762">
        <v>5530</v>
      </c>
      <c r="B6762" t="s">
        <v>2550</v>
      </c>
      <c r="C6762" t="s">
        <v>10468</v>
      </c>
      <c r="D6762">
        <v>0.1</v>
      </c>
      <c r="E6762" t="s">
        <v>166</v>
      </c>
      <c r="F6762" t="s">
        <v>10160</v>
      </c>
      <c r="G6762">
        <v>5</v>
      </c>
    </row>
    <row r="6763" spans="1:7">
      <c r="A6763">
        <v>5532</v>
      </c>
      <c r="B6763" t="s">
        <v>2550</v>
      </c>
      <c r="C6763" t="s">
        <v>10538</v>
      </c>
      <c r="D6763">
        <v>0.01</v>
      </c>
      <c r="E6763" t="s">
        <v>166</v>
      </c>
      <c r="F6763" t="s">
        <v>10160</v>
      </c>
      <c r="G6763">
        <v>7</v>
      </c>
    </row>
    <row r="6764" spans="1:7">
      <c r="A6764">
        <v>5531</v>
      </c>
      <c r="B6764" t="s">
        <v>2550</v>
      </c>
      <c r="C6764" t="s">
        <v>8447</v>
      </c>
      <c r="D6764">
        <v>0.01</v>
      </c>
      <c r="E6764" t="s">
        <v>166</v>
      </c>
      <c r="F6764" t="s">
        <v>8093</v>
      </c>
      <c r="G6764">
        <v>5</v>
      </c>
    </row>
    <row r="6765" spans="1:7">
      <c r="A6765">
        <v>5535</v>
      </c>
      <c r="B6765" t="s">
        <v>2550</v>
      </c>
      <c r="C6765" t="s">
        <v>2551</v>
      </c>
      <c r="D6765">
        <v>0.8</v>
      </c>
      <c r="E6765" t="s">
        <v>166</v>
      </c>
      <c r="F6765" t="s">
        <v>2210</v>
      </c>
      <c r="G6765">
        <v>5</v>
      </c>
    </row>
    <row r="6766" spans="1:7">
      <c r="A6766">
        <v>5533</v>
      </c>
      <c r="B6766" t="s">
        <v>2550</v>
      </c>
      <c r="C6766" t="s">
        <v>18566</v>
      </c>
      <c r="D6766">
        <v>0.05</v>
      </c>
      <c r="E6766" t="s">
        <v>49</v>
      </c>
      <c r="F6766" t="s">
        <v>11167</v>
      </c>
      <c r="G6766">
        <v>5</v>
      </c>
    </row>
    <row r="6767" spans="1:7">
      <c r="A6767">
        <v>11374</v>
      </c>
      <c r="B6767" t="s">
        <v>2550</v>
      </c>
      <c r="C6767" t="s">
        <v>2543</v>
      </c>
      <c r="D6767">
        <v>0.1</v>
      </c>
      <c r="E6767" t="s">
        <v>49</v>
      </c>
      <c r="F6767" t="s">
        <v>2210</v>
      </c>
      <c r="G6767">
        <v>5</v>
      </c>
    </row>
    <row r="6768" spans="1:7">
      <c r="A6768">
        <v>5534</v>
      </c>
      <c r="B6768" t="s">
        <v>2550</v>
      </c>
      <c r="C6768" t="s">
        <v>2633</v>
      </c>
      <c r="D6768">
        <v>0.01</v>
      </c>
      <c r="E6768" t="s">
        <v>49</v>
      </c>
      <c r="F6768" t="s">
        <v>2210</v>
      </c>
      <c r="G6768">
        <v>7</v>
      </c>
    </row>
    <row r="6769" spans="1:7">
      <c r="A6769">
        <v>5536</v>
      </c>
      <c r="B6769" t="s">
        <v>8888</v>
      </c>
      <c r="C6769" t="s">
        <v>18039</v>
      </c>
      <c r="D6769">
        <v>0.01</v>
      </c>
      <c r="E6769" t="s">
        <v>89</v>
      </c>
      <c r="F6769" t="s">
        <v>14771</v>
      </c>
      <c r="G6769">
        <v>3</v>
      </c>
    </row>
    <row r="6770" spans="1:7">
      <c r="A6770">
        <v>5537</v>
      </c>
      <c r="B6770" t="s">
        <v>8888</v>
      </c>
      <c r="C6770" t="s">
        <v>8889</v>
      </c>
      <c r="D6770">
        <v>0.1</v>
      </c>
      <c r="E6770" t="s">
        <v>89</v>
      </c>
      <c r="F6770" t="s">
        <v>8594</v>
      </c>
      <c r="G6770">
        <v>3</v>
      </c>
    </row>
    <row r="6771" spans="1:7">
      <c r="A6771">
        <v>5538</v>
      </c>
      <c r="B6771" t="s">
        <v>2424</v>
      </c>
      <c r="C6771" t="s">
        <v>2418</v>
      </c>
      <c r="D6771">
        <v>0.01</v>
      </c>
      <c r="E6771" t="s">
        <v>203</v>
      </c>
      <c r="F6771" t="s">
        <v>2210</v>
      </c>
      <c r="G6771">
        <v>2</v>
      </c>
    </row>
    <row r="6772" spans="1:7">
      <c r="A6772">
        <v>5539</v>
      </c>
      <c r="B6772" t="s">
        <v>14267</v>
      </c>
      <c r="C6772" t="s">
        <v>14260</v>
      </c>
      <c r="D6772">
        <v>0.01</v>
      </c>
      <c r="E6772" t="s">
        <v>595</v>
      </c>
      <c r="F6772" t="s">
        <v>13121</v>
      </c>
      <c r="G6772">
        <v>7</v>
      </c>
    </row>
    <row r="6773" spans="1:7">
      <c r="A6773">
        <v>1229</v>
      </c>
      <c r="B6773" t="s">
        <v>29</v>
      </c>
      <c r="C6773" t="s">
        <v>7632</v>
      </c>
      <c r="D6773">
        <v>0.1</v>
      </c>
      <c r="E6773" t="s">
        <v>107</v>
      </c>
      <c r="F6773" t="s">
        <v>7247</v>
      </c>
      <c r="G6773">
        <v>5</v>
      </c>
    </row>
    <row r="6774" spans="1:7">
      <c r="A6774">
        <v>1230</v>
      </c>
      <c r="B6774" t="s">
        <v>29</v>
      </c>
      <c r="C6774" t="s">
        <v>7728</v>
      </c>
      <c r="D6774">
        <v>0.01</v>
      </c>
      <c r="E6774" t="s">
        <v>107</v>
      </c>
      <c r="F6774" t="s">
        <v>7247</v>
      </c>
      <c r="G6774">
        <v>7</v>
      </c>
    </row>
    <row r="6775" spans="1:7">
      <c r="A6775">
        <v>1231</v>
      </c>
      <c r="B6775" t="s">
        <v>11544</v>
      </c>
      <c r="C6775" t="s">
        <v>11540</v>
      </c>
      <c r="D6775">
        <v>0.01</v>
      </c>
      <c r="E6775" t="s">
        <v>135</v>
      </c>
      <c r="F6775" t="s">
        <v>11432</v>
      </c>
      <c r="G6775">
        <v>2</v>
      </c>
    </row>
    <row r="6776" spans="1:7">
      <c r="A6776">
        <v>5540</v>
      </c>
      <c r="B6776" t="s">
        <v>115</v>
      </c>
      <c r="C6776" t="s">
        <v>146</v>
      </c>
      <c r="D6776">
        <v>0.01</v>
      </c>
      <c r="E6776" t="s">
        <v>49</v>
      </c>
      <c r="F6776" t="s">
        <v>68</v>
      </c>
      <c r="G6776">
        <v>1</v>
      </c>
    </row>
    <row r="6777" spans="1:7">
      <c r="A6777">
        <v>1232</v>
      </c>
      <c r="B6777" t="s">
        <v>10979</v>
      </c>
      <c r="C6777" t="s">
        <v>10980</v>
      </c>
      <c r="D6777">
        <v>0.8</v>
      </c>
      <c r="E6777" t="s">
        <v>107</v>
      </c>
      <c r="F6777" t="s">
        <v>10625</v>
      </c>
      <c r="G6777">
        <v>5</v>
      </c>
    </row>
    <row r="6778" spans="1:7">
      <c r="A6778">
        <v>1233</v>
      </c>
      <c r="B6778" t="s">
        <v>4856</v>
      </c>
      <c r="C6778" t="s">
        <v>14756</v>
      </c>
      <c r="D6778">
        <v>0.6</v>
      </c>
      <c r="E6778" t="s">
        <v>40</v>
      </c>
      <c r="F6778" t="s">
        <v>14748</v>
      </c>
      <c r="G6778">
        <v>2</v>
      </c>
    </row>
    <row r="6779" spans="1:7">
      <c r="A6779">
        <v>5541</v>
      </c>
      <c r="B6779" t="s">
        <v>4856</v>
      </c>
      <c r="C6779" t="s">
        <v>4858</v>
      </c>
      <c r="D6779">
        <v>0.8</v>
      </c>
      <c r="E6779" t="s">
        <v>40</v>
      </c>
      <c r="F6779" t="s">
        <v>4512</v>
      </c>
      <c r="G6779">
        <v>2</v>
      </c>
    </row>
    <row r="6780" spans="1:7">
      <c r="A6780">
        <v>5542</v>
      </c>
      <c r="B6780" t="s">
        <v>5529</v>
      </c>
      <c r="C6780" t="s">
        <v>18570</v>
      </c>
      <c r="D6780">
        <v>0.01</v>
      </c>
      <c r="E6780" t="s">
        <v>49</v>
      </c>
      <c r="F6780" t="s">
        <v>15376</v>
      </c>
      <c r="G6780">
        <v>3</v>
      </c>
    </row>
    <row r="6781" spans="1:7">
      <c r="A6781">
        <v>5544</v>
      </c>
      <c r="B6781" t="s">
        <v>5529</v>
      </c>
      <c r="C6781" t="s">
        <v>18571</v>
      </c>
      <c r="D6781">
        <v>0.01</v>
      </c>
      <c r="E6781" t="s">
        <v>49</v>
      </c>
      <c r="F6781" t="s">
        <v>16332</v>
      </c>
      <c r="G6781">
        <v>3</v>
      </c>
    </row>
    <row r="6782" spans="1:7">
      <c r="A6782">
        <v>6612</v>
      </c>
      <c r="B6782" t="s">
        <v>5529</v>
      </c>
      <c r="C6782" t="s">
        <v>4604</v>
      </c>
      <c r="D6782">
        <v>0.8</v>
      </c>
      <c r="E6782" t="s">
        <v>49</v>
      </c>
      <c r="F6782" t="s">
        <v>4512</v>
      </c>
      <c r="G6782">
        <v>1</v>
      </c>
    </row>
    <row r="6783" spans="1:7">
      <c r="A6783">
        <v>5543</v>
      </c>
      <c r="B6783" t="s">
        <v>5529</v>
      </c>
      <c r="C6783" t="s">
        <v>4921</v>
      </c>
      <c r="D6783">
        <v>0.7</v>
      </c>
      <c r="E6783" t="s">
        <v>49</v>
      </c>
      <c r="F6783" t="s">
        <v>4512</v>
      </c>
      <c r="G6783">
        <v>3</v>
      </c>
    </row>
    <row r="6784" spans="1:7">
      <c r="A6784">
        <v>11707</v>
      </c>
      <c r="B6784" t="s">
        <v>5529</v>
      </c>
      <c r="C6784" t="s">
        <v>18472</v>
      </c>
      <c r="D6784">
        <v>0.1</v>
      </c>
      <c r="E6784" t="s">
        <v>49</v>
      </c>
      <c r="F6784" t="s">
        <v>14590</v>
      </c>
      <c r="G6784">
        <v>3</v>
      </c>
    </row>
    <row r="6785" spans="1:7">
      <c r="A6785">
        <v>6861</v>
      </c>
      <c r="B6785" t="s">
        <v>6654</v>
      </c>
      <c r="C6785" t="s">
        <v>6641</v>
      </c>
      <c r="D6785">
        <v>0.8</v>
      </c>
      <c r="E6785" t="s">
        <v>49</v>
      </c>
      <c r="F6785" t="s">
        <v>6576</v>
      </c>
      <c r="G6785">
        <v>1</v>
      </c>
    </row>
    <row r="6786" spans="1:7">
      <c r="A6786">
        <v>5545</v>
      </c>
      <c r="B6786" t="s">
        <v>10519</v>
      </c>
      <c r="C6786" t="s">
        <v>10515</v>
      </c>
      <c r="D6786">
        <v>0.1</v>
      </c>
      <c r="E6786" t="s">
        <v>67</v>
      </c>
      <c r="F6786" t="s">
        <v>10160</v>
      </c>
      <c r="G6786">
        <v>7</v>
      </c>
    </row>
    <row r="6787" spans="1:7">
      <c r="A6787">
        <v>5546</v>
      </c>
      <c r="B6787" t="s">
        <v>654</v>
      </c>
      <c r="C6787" t="s">
        <v>770</v>
      </c>
      <c r="D6787">
        <v>0.8</v>
      </c>
      <c r="E6787" t="s">
        <v>67</v>
      </c>
      <c r="F6787" t="s">
        <v>68</v>
      </c>
      <c r="G6787">
        <v>7</v>
      </c>
    </row>
    <row r="6788" spans="1:7">
      <c r="A6788">
        <v>5547</v>
      </c>
      <c r="B6788" t="s">
        <v>13952</v>
      </c>
      <c r="C6788" t="s">
        <v>12928</v>
      </c>
      <c r="D6788">
        <v>0.01</v>
      </c>
      <c r="F6788" t="s">
        <v>12660</v>
      </c>
      <c r="G6788">
        <v>5</v>
      </c>
    </row>
    <row r="6789" spans="1:7">
      <c r="A6789">
        <v>1324</v>
      </c>
      <c r="B6789" t="s">
        <v>11872</v>
      </c>
      <c r="C6789" t="s">
        <v>11864</v>
      </c>
      <c r="D6789">
        <v>0.01</v>
      </c>
      <c r="E6789" t="s">
        <v>107</v>
      </c>
      <c r="F6789" t="s">
        <v>11649</v>
      </c>
      <c r="G6789">
        <v>8</v>
      </c>
    </row>
    <row r="6790" spans="1:7">
      <c r="A6790">
        <v>1325</v>
      </c>
      <c r="B6790" t="s">
        <v>18042</v>
      </c>
      <c r="C6790" t="s">
        <v>1099</v>
      </c>
      <c r="D6790">
        <v>0.01</v>
      </c>
      <c r="E6790" t="s">
        <v>74</v>
      </c>
      <c r="F6790" t="s">
        <v>41</v>
      </c>
      <c r="G6790">
        <v>2</v>
      </c>
    </row>
    <row r="6791" spans="1:7">
      <c r="A6791">
        <v>11808</v>
      </c>
      <c r="B6791" t="s">
        <v>14220</v>
      </c>
      <c r="C6791" t="s">
        <v>14199</v>
      </c>
      <c r="D6791">
        <v>0.8</v>
      </c>
      <c r="E6791" t="s">
        <v>166</v>
      </c>
      <c r="F6791" t="s">
        <v>13121</v>
      </c>
      <c r="G6791">
        <v>7</v>
      </c>
    </row>
    <row r="6792" spans="1:7">
      <c r="A6792">
        <v>11807</v>
      </c>
      <c r="B6792" t="s">
        <v>5856</v>
      </c>
      <c r="C6792" t="s">
        <v>5848</v>
      </c>
      <c r="D6792">
        <v>0.8</v>
      </c>
      <c r="E6792" t="s">
        <v>166</v>
      </c>
      <c r="F6792" t="s">
        <v>5790</v>
      </c>
      <c r="G6792">
        <v>1</v>
      </c>
    </row>
    <row r="6793" spans="1:7">
      <c r="A6793">
        <v>5800</v>
      </c>
      <c r="B6793" t="s">
        <v>14215</v>
      </c>
      <c r="C6793" t="s">
        <v>14199</v>
      </c>
      <c r="D6793">
        <v>0.01</v>
      </c>
      <c r="E6793" t="s">
        <v>166</v>
      </c>
      <c r="F6793" t="s">
        <v>13121</v>
      </c>
      <c r="G6793">
        <v>7</v>
      </c>
    </row>
    <row r="6794" spans="1:7">
      <c r="A6794">
        <v>5801</v>
      </c>
      <c r="B6794" t="s">
        <v>7934</v>
      </c>
      <c r="C6794" t="s">
        <v>16708</v>
      </c>
      <c r="D6794">
        <v>0.01</v>
      </c>
      <c r="E6794" t="s">
        <v>107</v>
      </c>
      <c r="F6794" t="s">
        <v>14771</v>
      </c>
      <c r="G6794">
        <v>3</v>
      </c>
    </row>
    <row r="6795" spans="1:7">
      <c r="A6795">
        <v>1326</v>
      </c>
      <c r="B6795" t="s">
        <v>9466</v>
      </c>
      <c r="C6795" t="s">
        <v>9462</v>
      </c>
      <c r="D6795">
        <v>0.01</v>
      </c>
      <c r="E6795" t="s">
        <v>203</v>
      </c>
      <c r="F6795" t="s">
        <v>9136</v>
      </c>
      <c r="G6795">
        <v>5</v>
      </c>
    </row>
    <row r="6796" spans="1:7">
      <c r="A6796">
        <v>1327</v>
      </c>
      <c r="B6796" t="s">
        <v>3071</v>
      </c>
      <c r="C6796" t="s">
        <v>3065</v>
      </c>
      <c r="D6796">
        <v>0.01</v>
      </c>
      <c r="E6796" t="s">
        <v>80</v>
      </c>
      <c r="F6796" t="s">
        <v>2900</v>
      </c>
      <c r="G6796">
        <v>3</v>
      </c>
    </row>
    <row r="6797" spans="1:7">
      <c r="A6797">
        <v>5802</v>
      </c>
      <c r="B6797" t="s">
        <v>14194</v>
      </c>
      <c r="C6797" t="s">
        <v>12982</v>
      </c>
      <c r="D6797">
        <v>0.01</v>
      </c>
      <c r="E6797" t="s">
        <v>803</v>
      </c>
      <c r="F6797" t="s">
        <v>12660</v>
      </c>
      <c r="G6797">
        <v>7</v>
      </c>
    </row>
    <row r="6798" spans="1:7">
      <c r="A6798">
        <v>5803</v>
      </c>
      <c r="B6798" t="s">
        <v>12703</v>
      </c>
      <c r="C6798" t="s">
        <v>18408</v>
      </c>
      <c r="D6798">
        <v>0.01</v>
      </c>
      <c r="E6798" t="s">
        <v>49</v>
      </c>
      <c r="F6798" t="s">
        <v>12660</v>
      </c>
      <c r="G6798">
        <v>1</v>
      </c>
    </row>
    <row r="6799" spans="1:7">
      <c r="A6799">
        <v>5804</v>
      </c>
      <c r="B6799" t="s">
        <v>2506</v>
      </c>
      <c r="C6799" t="s">
        <v>2500</v>
      </c>
      <c r="D6799">
        <v>0.01</v>
      </c>
      <c r="E6799" t="s">
        <v>203</v>
      </c>
      <c r="F6799" t="s">
        <v>2210</v>
      </c>
      <c r="G6799">
        <v>3</v>
      </c>
    </row>
    <row r="6800" spans="1:7">
      <c r="A6800">
        <v>1328</v>
      </c>
      <c r="B6800" t="s">
        <v>10693</v>
      </c>
      <c r="C6800" t="s">
        <v>10685</v>
      </c>
      <c r="D6800">
        <v>0.01</v>
      </c>
      <c r="F6800" t="s">
        <v>10625</v>
      </c>
      <c r="G6800">
        <v>1</v>
      </c>
    </row>
    <row r="6801" spans="1:7">
      <c r="A6801">
        <v>7265</v>
      </c>
      <c r="B6801" t="s">
        <v>2099</v>
      </c>
      <c r="C6801" t="s">
        <v>2090</v>
      </c>
      <c r="D6801">
        <v>0.8</v>
      </c>
      <c r="E6801" t="s">
        <v>166</v>
      </c>
      <c r="F6801" t="s">
        <v>1778</v>
      </c>
      <c r="G6801">
        <v>5</v>
      </c>
    </row>
    <row r="6802" spans="1:7">
      <c r="A6802">
        <v>5805</v>
      </c>
      <c r="B6802" t="s">
        <v>3715</v>
      </c>
      <c r="C6802" t="s">
        <v>3701</v>
      </c>
      <c r="D6802">
        <v>0.01</v>
      </c>
      <c r="E6802" t="s">
        <v>203</v>
      </c>
      <c r="F6802" t="s">
        <v>3381</v>
      </c>
      <c r="G6802">
        <v>2</v>
      </c>
    </row>
    <row r="6803" spans="1:7">
      <c r="A6803">
        <v>1234</v>
      </c>
      <c r="B6803" t="s">
        <v>12705</v>
      </c>
      <c r="C6803" t="s">
        <v>16736</v>
      </c>
      <c r="D6803">
        <v>0.01</v>
      </c>
      <c r="E6803" t="s">
        <v>107</v>
      </c>
      <c r="F6803" t="s">
        <v>13028</v>
      </c>
      <c r="G6803">
        <v>1</v>
      </c>
    </row>
    <row r="6804" spans="1:7">
      <c r="A6804">
        <v>5548</v>
      </c>
      <c r="B6804" t="s">
        <v>12705</v>
      </c>
      <c r="C6804" t="s">
        <v>18494</v>
      </c>
      <c r="D6804">
        <v>0.01</v>
      </c>
      <c r="E6804" t="s">
        <v>49</v>
      </c>
      <c r="F6804" t="s">
        <v>13121</v>
      </c>
      <c r="G6804">
        <v>1</v>
      </c>
    </row>
    <row r="6805" spans="1:7">
      <c r="A6805">
        <v>1235</v>
      </c>
      <c r="B6805" t="s">
        <v>12705</v>
      </c>
      <c r="C6805" t="s">
        <v>12670</v>
      </c>
      <c r="D6805">
        <v>0.8</v>
      </c>
      <c r="E6805" t="s">
        <v>49</v>
      </c>
      <c r="F6805" t="s">
        <v>12660</v>
      </c>
      <c r="G6805">
        <v>1</v>
      </c>
    </row>
    <row r="6806" spans="1:7">
      <c r="A6806">
        <v>1329</v>
      </c>
      <c r="B6806" t="s">
        <v>3329</v>
      </c>
      <c r="C6806" t="s">
        <v>3324</v>
      </c>
      <c r="D6806">
        <v>0.01</v>
      </c>
      <c r="E6806" t="s">
        <v>595</v>
      </c>
      <c r="F6806" t="s">
        <v>2900</v>
      </c>
      <c r="G6806">
        <v>7</v>
      </c>
    </row>
    <row r="6807" spans="1:7">
      <c r="A6807">
        <v>1330</v>
      </c>
      <c r="B6807" t="s">
        <v>4311</v>
      </c>
      <c r="C6807" t="s">
        <v>18043</v>
      </c>
      <c r="D6807">
        <v>0.01</v>
      </c>
      <c r="E6807" t="s">
        <v>203</v>
      </c>
      <c r="F6807" t="s">
        <v>12619</v>
      </c>
      <c r="G6807">
        <v>3</v>
      </c>
    </row>
    <row r="6808" spans="1:7">
      <c r="A6808">
        <v>5806</v>
      </c>
      <c r="B6808" t="s">
        <v>4311</v>
      </c>
      <c r="C6808" t="s">
        <v>4287</v>
      </c>
      <c r="D6808">
        <v>0.01</v>
      </c>
      <c r="E6808" t="s">
        <v>67</v>
      </c>
      <c r="F6808" t="s">
        <v>58</v>
      </c>
      <c r="G6808">
        <v>8</v>
      </c>
    </row>
    <row r="6809" spans="1:7">
      <c r="A6809">
        <v>5807</v>
      </c>
      <c r="B6809" t="s">
        <v>7077</v>
      </c>
      <c r="C6809" t="s">
        <v>17142</v>
      </c>
      <c r="D6809">
        <v>0.3</v>
      </c>
      <c r="E6809" t="s">
        <v>354</v>
      </c>
      <c r="F6809" t="s">
        <v>15396</v>
      </c>
      <c r="G6809">
        <v>5</v>
      </c>
    </row>
    <row r="6810" spans="1:7">
      <c r="A6810">
        <v>6860</v>
      </c>
      <c r="B6810" t="s">
        <v>7077</v>
      </c>
      <c r="C6810" t="s">
        <v>7079</v>
      </c>
      <c r="D6810">
        <v>0.8</v>
      </c>
      <c r="E6810" t="s">
        <v>354</v>
      </c>
      <c r="F6810" t="s">
        <v>6576</v>
      </c>
      <c r="G6810">
        <v>5</v>
      </c>
    </row>
    <row r="6811" spans="1:7">
      <c r="A6811">
        <v>1331</v>
      </c>
      <c r="B6811" t="s">
        <v>1440</v>
      </c>
      <c r="C6811" t="s">
        <v>1435</v>
      </c>
      <c r="D6811">
        <v>0.01</v>
      </c>
      <c r="F6811" t="s">
        <v>1331</v>
      </c>
      <c r="G6811">
        <v>4</v>
      </c>
    </row>
    <row r="6812" spans="1:7">
      <c r="A6812">
        <v>5808</v>
      </c>
      <c r="B6812" t="s">
        <v>2660</v>
      </c>
      <c r="C6812" t="s">
        <v>2654</v>
      </c>
      <c r="D6812">
        <v>0.8</v>
      </c>
      <c r="F6812" t="s">
        <v>2210</v>
      </c>
      <c r="G6812">
        <v>7</v>
      </c>
    </row>
    <row r="6813" spans="1:7">
      <c r="A6813">
        <v>6036</v>
      </c>
      <c r="B6813" t="s">
        <v>1502</v>
      </c>
      <c r="C6813" t="s">
        <v>5364</v>
      </c>
      <c r="D6813">
        <v>0.01</v>
      </c>
      <c r="E6813" t="s">
        <v>135</v>
      </c>
      <c r="F6813" t="s">
        <v>4512</v>
      </c>
      <c r="G6813">
        <v>5</v>
      </c>
    </row>
    <row r="6814" spans="1:7">
      <c r="A6814">
        <v>6037</v>
      </c>
      <c r="B6814" t="s">
        <v>3717</v>
      </c>
      <c r="C6814" t="s">
        <v>3701</v>
      </c>
      <c r="D6814">
        <v>0.01</v>
      </c>
      <c r="E6814" t="s">
        <v>203</v>
      </c>
      <c r="F6814" t="s">
        <v>3381</v>
      </c>
      <c r="G6814">
        <v>2</v>
      </c>
    </row>
    <row r="6815" spans="1:7">
      <c r="A6815">
        <v>6038</v>
      </c>
      <c r="B6815" t="s">
        <v>14739</v>
      </c>
      <c r="C6815" t="s">
        <v>17788</v>
      </c>
      <c r="D6815">
        <v>0.01</v>
      </c>
      <c r="E6815" t="s">
        <v>354</v>
      </c>
      <c r="F6815" t="s">
        <v>14771</v>
      </c>
      <c r="G6815">
        <v>5</v>
      </c>
    </row>
    <row r="6816" spans="1:7">
      <c r="A6816">
        <v>6039</v>
      </c>
      <c r="B6816" t="s">
        <v>14739</v>
      </c>
      <c r="C6816" t="s">
        <v>14254</v>
      </c>
      <c r="D6816">
        <v>0.01</v>
      </c>
      <c r="E6816" t="s">
        <v>354</v>
      </c>
      <c r="F6816" t="s">
        <v>13121</v>
      </c>
      <c r="G6816">
        <v>7</v>
      </c>
    </row>
    <row r="6817" spans="1:7">
      <c r="A6817">
        <v>6040</v>
      </c>
      <c r="B6817" t="s">
        <v>18044</v>
      </c>
      <c r="C6817" t="s">
        <v>10149</v>
      </c>
      <c r="D6817">
        <v>0.01</v>
      </c>
      <c r="E6817" t="s">
        <v>354</v>
      </c>
      <c r="F6817" t="s">
        <v>9799</v>
      </c>
      <c r="G6817">
        <v>8</v>
      </c>
    </row>
    <row r="6818" spans="1:7">
      <c r="A6818">
        <v>11376</v>
      </c>
      <c r="B6818" t="s">
        <v>10432</v>
      </c>
      <c r="C6818" t="s">
        <v>17958</v>
      </c>
      <c r="D6818">
        <v>0.1</v>
      </c>
      <c r="E6818" t="s">
        <v>595</v>
      </c>
      <c r="F6818" t="s">
        <v>15400</v>
      </c>
      <c r="G6818">
        <v>8</v>
      </c>
    </row>
    <row r="6819" spans="1:7">
      <c r="A6819">
        <v>6041</v>
      </c>
      <c r="B6819" t="s">
        <v>3727</v>
      </c>
      <c r="C6819" t="s">
        <v>3728</v>
      </c>
      <c r="D6819">
        <v>0.01</v>
      </c>
      <c r="E6819" t="s">
        <v>74</v>
      </c>
      <c r="F6819" t="s">
        <v>3381</v>
      </c>
      <c r="G6819">
        <v>3</v>
      </c>
    </row>
    <row r="6820" spans="1:7">
      <c r="A6820">
        <v>1420</v>
      </c>
      <c r="B6820" t="s">
        <v>11442</v>
      </c>
      <c r="C6820" t="s">
        <v>11443</v>
      </c>
      <c r="D6820">
        <v>0.01</v>
      </c>
      <c r="E6820" t="s">
        <v>89</v>
      </c>
      <c r="F6820" t="s">
        <v>11432</v>
      </c>
      <c r="G6820">
        <v>1</v>
      </c>
    </row>
    <row r="6821" spans="1:7">
      <c r="A6821">
        <v>1421</v>
      </c>
      <c r="B6821" t="s">
        <v>11316</v>
      </c>
      <c r="C6821" t="s">
        <v>11317</v>
      </c>
      <c r="D6821">
        <v>0.6</v>
      </c>
      <c r="E6821" t="s">
        <v>80</v>
      </c>
      <c r="F6821" t="s">
        <v>11295</v>
      </c>
      <c r="G6821">
        <v>2</v>
      </c>
    </row>
    <row r="6822" spans="1:7">
      <c r="A6822">
        <v>6042</v>
      </c>
      <c r="B6822" t="s">
        <v>11316</v>
      </c>
      <c r="C6822" t="s">
        <v>10268</v>
      </c>
      <c r="D6822">
        <v>0.01</v>
      </c>
      <c r="E6822" t="s">
        <v>89</v>
      </c>
      <c r="F6822" t="s">
        <v>10160</v>
      </c>
      <c r="G6822">
        <v>2</v>
      </c>
    </row>
    <row r="6823" spans="1:7">
      <c r="A6823">
        <v>6043</v>
      </c>
      <c r="B6823" t="s">
        <v>11316</v>
      </c>
      <c r="C6823" t="s">
        <v>3598</v>
      </c>
      <c r="D6823">
        <v>0.1</v>
      </c>
      <c r="E6823" t="s">
        <v>80</v>
      </c>
      <c r="F6823" t="s">
        <v>3381</v>
      </c>
      <c r="G6823">
        <v>2</v>
      </c>
    </row>
    <row r="6824" spans="1:7">
      <c r="A6824">
        <v>6800</v>
      </c>
      <c r="B6824" t="s">
        <v>12322</v>
      </c>
      <c r="C6824" t="s">
        <v>12318</v>
      </c>
      <c r="D6824">
        <v>0.6</v>
      </c>
      <c r="E6824" t="s">
        <v>166</v>
      </c>
      <c r="F6824" t="s">
        <v>12156</v>
      </c>
      <c r="G6824">
        <v>7</v>
      </c>
    </row>
    <row r="6825" spans="1:7">
      <c r="A6825">
        <v>6801</v>
      </c>
      <c r="B6825" t="s">
        <v>12322</v>
      </c>
      <c r="C6825" t="s">
        <v>12310</v>
      </c>
      <c r="D6825">
        <v>0.6</v>
      </c>
      <c r="E6825" t="s">
        <v>49</v>
      </c>
      <c r="F6825" t="s">
        <v>12156</v>
      </c>
      <c r="G6825">
        <v>7</v>
      </c>
    </row>
    <row r="6826" spans="1:7">
      <c r="A6826">
        <v>1422</v>
      </c>
      <c r="B6826" t="s">
        <v>7694</v>
      </c>
      <c r="C6826" t="s">
        <v>7681</v>
      </c>
      <c r="D6826">
        <v>0.01</v>
      </c>
      <c r="F6826" t="s">
        <v>7247</v>
      </c>
      <c r="G6826">
        <v>5</v>
      </c>
    </row>
    <row r="6827" spans="1:7">
      <c r="A6827">
        <v>6162</v>
      </c>
      <c r="B6827" t="s">
        <v>7082</v>
      </c>
      <c r="C6827" t="s">
        <v>7079</v>
      </c>
      <c r="D6827">
        <v>0.01</v>
      </c>
      <c r="E6827" t="s">
        <v>354</v>
      </c>
      <c r="F6827" t="s">
        <v>6576</v>
      </c>
      <c r="G6827">
        <v>5</v>
      </c>
    </row>
    <row r="6828" spans="1:7">
      <c r="A6828">
        <v>6163</v>
      </c>
      <c r="B6828" t="s">
        <v>5054</v>
      </c>
      <c r="C6828" t="s">
        <v>5041</v>
      </c>
      <c r="D6828">
        <v>0.01</v>
      </c>
      <c r="E6828" t="s">
        <v>107</v>
      </c>
      <c r="F6828" t="s">
        <v>4963</v>
      </c>
      <c r="G6828">
        <v>4</v>
      </c>
    </row>
    <row r="6829" spans="1:7">
      <c r="A6829">
        <v>6164</v>
      </c>
      <c r="B6829" t="s">
        <v>14684</v>
      </c>
      <c r="C6829" t="s">
        <v>14685</v>
      </c>
      <c r="D6829">
        <v>0.01</v>
      </c>
      <c r="E6829" t="s">
        <v>354</v>
      </c>
      <c r="F6829" t="s">
        <v>14278</v>
      </c>
      <c r="G6829">
        <v>7</v>
      </c>
    </row>
    <row r="6830" spans="1:7">
      <c r="A6830">
        <v>1486</v>
      </c>
      <c r="B6830" t="s">
        <v>18045</v>
      </c>
      <c r="C6830" t="s">
        <v>10840</v>
      </c>
      <c r="D6830">
        <v>0.01</v>
      </c>
      <c r="E6830" t="s">
        <v>166</v>
      </c>
      <c r="F6830" t="s">
        <v>10625</v>
      </c>
      <c r="G6830">
        <v>3</v>
      </c>
    </row>
    <row r="6831" spans="1:7">
      <c r="A6831">
        <v>6165</v>
      </c>
      <c r="B6831" t="s">
        <v>6692</v>
      </c>
      <c r="C6831" t="s">
        <v>16208</v>
      </c>
      <c r="D6831">
        <v>0.01</v>
      </c>
      <c r="F6831" t="s">
        <v>15396</v>
      </c>
      <c r="G6831">
        <v>1</v>
      </c>
    </row>
    <row r="6832" spans="1:7">
      <c r="A6832">
        <v>6166</v>
      </c>
      <c r="B6832" t="s">
        <v>9645</v>
      </c>
      <c r="C6832" t="s">
        <v>9646</v>
      </c>
      <c r="D6832">
        <v>0.01</v>
      </c>
      <c r="E6832" t="s">
        <v>80</v>
      </c>
      <c r="F6832" t="s">
        <v>9536</v>
      </c>
      <c r="G6832">
        <v>2</v>
      </c>
    </row>
    <row r="6833" spans="1:7">
      <c r="A6833">
        <v>11377</v>
      </c>
      <c r="B6833" t="s">
        <v>18046</v>
      </c>
      <c r="C6833" t="s">
        <v>18047</v>
      </c>
      <c r="D6833">
        <v>0.1</v>
      </c>
      <c r="E6833" t="s">
        <v>203</v>
      </c>
      <c r="F6833" t="s">
        <v>15694</v>
      </c>
      <c r="G6833">
        <v>1</v>
      </c>
    </row>
    <row r="6834" spans="1:7">
      <c r="A6834">
        <v>1487</v>
      </c>
      <c r="B6834" t="s">
        <v>3319</v>
      </c>
      <c r="C6834" t="s">
        <v>3310</v>
      </c>
      <c r="D6834">
        <v>0.01</v>
      </c>
      <c r="E6834" t="s">
        <v>354</v>
      </c>
      <c r="F6834" t="s">
        <v>2900</v>
      </c>
      <c r="G6834">
        <v>7</v>
      </c>
    </row>
    <row r="6835" spans="1:7">
      <c r="A6835">
        <v>1524</v>
      </c>
      <c r="B6835" t="s">
        <v>10861</v>
      </c>
      <c r="C6835" t="s">
        <v>10862</v>
      </c>
      <c r="D6835">
        <v>0.01</v>
      </c>
      <c r="E6835" t="s">
        <v>203</v>
      </c>
      <c r="F6835" t="s">
        <v>10625</v>
      </c>
      <c r="G6835">
        <v>3</v>
      </c>
    </row>
    <row r="6836" spans="1:7">
      <c r="A6836">
        <v>6287</v>
      </c>
      <c r="B6836" t="s">
        <v>9767</v>
      </c>
      <c r="C6836" t="s">
        <v>4921</v>
      </c>
      <c r="D6836">
        <v>0.01</v>
      </c>
      <c r="E6836" t="s">
        <v>49</v>
      </c>
      <c r="F6836" t="s">
        <v>4512</v>
      </c>
      <c r="G6836">
        <v>3</v>
      </c>
    </row>
    <row r="6837" spans="1:7">
      <c r="A6837">
        <v>6288</v>
      </c>
      <c r="B6837" t="s">
        <v>6172</v>
      </c>
      <c r="C6837" t="s">
        <v>6149</v>
      </c>
      <c r="D6837">
        <v>0.01</v>
      </c>
      <c r="E6837" t="s">
        <v>80</v>
      </c>
      <c r="F6837" t="s">
        <v>6139</v>
      </c>
      <c r="G6837">
        <v>4</v>
      </c>
    </row>
    <row r="6838" spans="1:7">
      <c r="A6838">
        <v>6289</v>
      </c>
      <c r="B6838" t="s">
        <v>13159</v>
      </c>
      <c r="C6838" t="s">
        <v>13132</v>
      </c>
      <c r="D6838">
        <v>0.01</v>
      </c>
      <c r="E6838" t="s">
        <v>80</v>
      </c>
      <c r="F6838" t="s">
        <v>13121</v>
      </c>
      <c r="G6838">
        <v>1</v>
      </c>
    </row>
    <row r="6839" spans="1:7">
      <c r="A6839">
        <v>11378</v>
      </c>
      <c r="B6839" t="s">
        <v>9878</v>
      </c>
      <c r="C6839" t="s">
        <v>16813</v>
      </c>
      <c r="D6839">
        <v>0.1</v>
      </c>
      <c r="E6839" t="s">
        <v>166</v>
      </c>
      <c r="F6839" t="s">
        <v>4963</v>
      </c>
      <c r="G6839">
        <v>1</v>
      </c>
    </row>
    <row r="6840" spans="1:7">
      <c r="A6840">
        <v>6290</v>
      </c>
      <c r="B6840" t="s">
        <v>9878</v>
      </c>
      <c r="C6840" t="s">
        <v>5151</v>
      </c>
      <c r="D6840">
        <v>0.01</v>
      </c>
      <c r="E6840" t="s">
        <v>166</v>
      </c>
      <c r="F6840" t="s">
        <v>4963</v>
      </c>
      <c r="G6840">
        <v>4</v>
      </c>
    </row>
    <row r="6841" spans="1:7">
      <c r="A6841">
        <v>1525</v>
      </c>
      <c r="B6841" t="s">
        <v>10983</v>
      </c>
      <c r="C6841" t="s">
        <v>10990</v>
      </c>
      <c r="D6841">
        <v>0.01</v>
      </c>
      <c r="E6841" t="s">
        <v>135</v>
      </c>
      <c r="F6841" t="s">
        <v>10625</v>
      </c>
      <c r="G6841">
        <v>5</v>
      </c>
    </row>
    <row r="6842" spans="1:7">
      <c r="A6842">
        <v>6291</v>
      </c>
      <c r="B6842" t="s">
        <v>6796</v>
      </c>
      <c r="C6842" t="s">
        <v>6790</v>
      </c>
      <c r="D6842">
        <v>0.01</v>
      </c>
      <c r="E6842" t="s">
        <v>123</v>
      </c>
      <c r="F6842" t="s">
        <v>6576</v>
      </c>
      <c r="G6842">
        <v>2</v>
      </c>
    </row>
    <row r="6843" spans="1:7">
      <c r="A6843">
        <v>6369</v>
      </c>
      <c r="B6843" t="s">
        <v>4747</v>
      </c>
      <c r="C6843" t="s">
        <v>4879</v>
      </c>
      <c r="D6843">
        <v>0.1</v>
      </c>
      <c r="E6843" t="s">
        <v>80</v>
      </c>
      <c r="F6843" t="s">
        <v>4512</v>
      </c>
      <c r="G6843">
        <v>3</v>
      </c>
    </row>
    <row r="6844" spans="1:7">
      <c r="A6844">
        <v>6370</v>
      </c>
      <c r="B6844" t="s">
        <v>13688</v>
      </c>
      <c r="C6844" t="s">
        <v>13684</v>
      </c>
      <c r="D6844">
        <v>0.8</v>
      </c>
      <c r="E6844" t="s">
        <v>123</v>
      </c>
      <c r="F6844" t="s">
        <v>13121</v>
      </c>
      <c r="G6844">
        <v>3</v>
      </c>
    </row>
    <row r="6845" spans="1:7">
      <c r="A6845">
        <v>6371</v>
      </c>
      <c r="B6845" t="s">
        <v>5693</v>
      </c>
      <c r="C6845" t="s">
        <v>16113</v>
      </c>
      <c r="D6845">
        <v>0.1</v>
      </c>
      <c r="F6845" t="s">
        <v>4963</v>
      </c>
      <c r="G6845">
        <v>8</v>
      </c>
    </row>
    <row r="6846" spans="1:7">
      <c r="A6846">
        <v>6372</v>
      </c>
      <c r="B6846" t="s">
        <v>14268</v>
      </c>
      <c r="C6846" t="s">
        <v>14260</v>
      </c>
      <c r="D6846">
        <v>0.01</v>
      </c>
      <c r="E6846" t="s">
        <v>595</v>
      </c>
      <c r="F6846" t="s">
        <v>13121</v>
      </c>
      <c r="G6846">
        <v>7</v>
      </c>
    </row>
    <row r="6847" spans="1:7">
      <c r="A6847">
        <v>6414</v>
      </c>
      <c r="B6847" t="s">
        <v>1260</v>
      </c>
      <c r="C6847" t="s">
        <v>1256</v>
      </c>
      <c r="D6847">
        <v>0.01</v>
      </c>
      <c r="E6847" t="s">
        <v>89</v>
      </c>
      <c r="F6847" t="s">
        <v>41</v>
      </c>
      <c r="G6847">
        <v>3</v>
      </c>
    </row>
    <row r="6848" spans="1:7">
      <c r="A6848">
        <v>6415</v>
      </c>
      <c r="B6848" t="s">
        <v>7233</v>
      </c>
      <c r="C6848" t="s">
        <v>7221</v>
      </c>
      <c r="D6848">
        <v>0.1</v>
      </c>
      <c r="E6848" t="s">
        <v>203</v>
      </c>
      <c r="F6848" t="s">
        <v>6576</v>
      </c>
      <c r="G6848">
        <v>7</v>
      </c>
    </row>
    <row r="6849" spans="1:7">
      <c r="A6849">
        <v>6416</v>
      </c>
      <c r="B6849" t="s">
        <v>13995</v>
      </c>
      <c r="C6849" t="s">
        <v>18048</v>
      </c>
      <c r="D6849">
        <v>0.01</v>
      </c>
      <c r="F6849" t="s">
        <v>13121</v>
      </c>
      <c r="G6849">
        <v>7</v>
      </c>
    </row>
    <row r="6850" spans="1:7">
      <c r="A6850">
        <v>1606</v>
      </c>
      <c r="B6850" t="s">
        <v>4361</v>
      </c>
      <c r="C6850" t="s">
        <v>17640</v>
      </c>
      <c r="D6850">
        <v>0.5</v>
      </c>
      <c r="E6850" t="s">
        <v>107</v>
      </c>
      <c r="F6850" t="s">
        <v>11921</v>
      </c>
      <c r="G6850">
        <v>7</v>
      </c>
    </row>
    <row r="6851" spans="1:7">
      <c r="A6851">
        <v>1607</v>
      </c>
      <c r="B6851" t="s">
        <v>4361</v>
      </c>
      <c r="C6851" t="s">
        <v>18049</v>
      </c>
      <c r="D6851">
        <v>0.6</v>
      </c>
      <c r="E6851" t="s">
        <v>135</v>
      </c>
      <c r="F6851" t="s">
        <v>11343</v>
      </c>
      <c r="G6851">
        <v>8</v>
      </c>
    </row>
    <row r="6852" spans="1:7">
      <c r="A6852">
        <v>6477</v>
      </c>
      <c r="B6852" t="s">
        <v>4361</v>
      </c>
      <c r="C6852" t="s">
        <v>4362</v>
      </c>
      <c r="D6852">
        <v>0.8</v>
      </c>
      <c r="E6852" t="s">
        <v>135</v>
      </c>
      <c r="F6852" t="s">
        <v>58</v>
      </c>
      <c r="G6852">
        <v>8</v>
      </c>
    </row>
    <row r="6853" spans="1:7">
      <c r="A6853">
        <v>6478</v>
      </c>
      <c r="B6853" t="s">
        <v>4361</v>
      </c>
      <c r="C6853" t="s">
        <v>16827</v>
      </c>
      <c r="D6853">
        <v>0.01</v>
      </c>
      <c r="E6853" t="s">
        <v>107</v>
      </c>
      <c r="F6853" t="s">
        <v>15396</v>
      </c>
      <c r="G6853">
        <v>7</v>
      </c>
    </row>
    <row r="6854" spans="1:7">
      <c r="A6854">
        <v>6615</v>
      </c>
      <c r="B6854" t="s">
        <v>4361</v>
      </c>
      <c r="C6854" t="s">
        <v>7168</v>
      </c>
      <c r="D6854">
        <v>0.7</v>
      </c>
      <c r="E6854" t="s">
        <v>107</v>
      </c>
      <c r="F6854" t="s">
        <v>6576</v>
      </c>
      <c r="G6854">
        <v>7</v>
      </c>
    </row>
    <row r="6855" spans="1:7">
      <c r="A6855">
        <v>1626</v>
      </c>
      <c r="B6855" t="s">
        <v>1250</v>
      </c>
      <c r="C6855" t="s">
        <v>1245</v>
      </c>
      <c r="D6855">
        <v>0.8</v>
      </c>
      <c r="E6855" t="s">
        <v>74</v>
      </c>
      <c r="F6855" t="s">
        <v>41</v>
      </c>
      <c r="G6855">
        <v>3</v>
      </c>
    </row>
    <row r="6856" spans="1:7">
      <c r="A6856">
        <v>6492</v>
      </c>
      <c r="B6856" t="s">
        <v>1250</v>
      </c>
      <c r="C6856" t="s">
        <v>17333</v>
      </c>
      <c r="D6856">
        <v>0.01</v>
      </c>
      <c r="E6856" t="s">
        <v>74</v>
      </c>
      <c r="F6856" t="s">
        <v>14590</v>
      </c>
      <c r="G6856">
        <v>3</v>
      </c>
    </row>
    <row r="6857" spans="1:7">
      <c r="A6857">
        <v>6811</v>
      </c>
      <c r="B6857" t="s">
        <v>1304</v>
      </c>
      <c r="C6857" t="s">
        <v>1296</v>
      </c>
      <c r="D6857">
        <v>0.8</v>
      </c>
      <c r="F6857" t="s">
        <v>41</v>
      </c>
      <c r="G6857">
        <v>3</v>
      </c>
    </row>
    <row r="6858" spans="1:7">
      <c r="A6858">
        <v>6894</v>
      </c>
      <c r="B6858" t="s">
        <v>10999</v>
      </c>
      <c r="C6858" t="s">
        <v>11029</v>
      </c>
      <c r="D6858">
        <v>0.8</v>
      </c>
      <c r="E6858" t="s">
        <v>40</v>
      </c>
      <c r="F6858" t="s">
        <v>10625</v>
      </c>
      <c r="G6858">
        <v>5</v>
      </c>
    </row>
    <row r="6859" spans="1:7">
      <c r="A6859">
        <v>6520</v>
      </c>
      <c r="B6859" t="s">
        <v>10534</v>
      </c>
      <c r="C6859" t="s">
        <v>10535</v>
      </c>
      <c r="D6859">
        <v>0.01</v>
      </c>
      <c r="E6859" t="s">
        <v>803</v>
      </c>
      <c r="F6859" t="s">
        <v>10160</v>
      </c>
      <c r="G6859">
        <v>7</v>
      </c>
    </row>
    <row r="6860" spans="1:7">
      <c r="A6860">
        <v>6905</v>
      </c>
      <c r="B6860" t="s">
        <v>10534</v>
      </c>
      <c r="C6860" t="s">
        <v>8494</v>
      </c>
      <c r="D6860">
        <v>0.8</v>
      </c>
      <c r="E6860" t="s">
        <v>803</v>
      </c>
      <c r="F6860" t="s">
        <v>8093</v>
      </c>
      <c r="G6860">
        <v>7</v>
      </c>
    </row>
    <row r="6861" spans="1:7">
      <c r="A6861">
        <v>6521</v>
      </c>
      <c r="B6861" t="s">
        <v>10534</v>
      </c>
      <c r="C6861" t="s">
        <v>18050</v>
      </c>
      <c r="D6861">
        <v>0.1</v>
      </c>
      <c r="E6861" t="s">
        <v>12625</v>
      </c>
      <c r="F6861" t="s">
        <v>14278</v>
      </c>
      <c r="G6861">
        <v>7</v>
      </c>
    </row>
    <row r="6862" spans="1:7">
      <c r="A6862">
        <v>11379</v>
      </c>
      <c r="B6862" t="s">
        <v>10860</v>
      </c>
      <c r="C6862" t="s">
        <v>10857</v>
      </c>
      <c r="D6862">
        <v>0.1</v>
      </c>
      <c r="E6862" t="s">
        <v>40</v>
      </c>
      <c r="F6862" t="s">
        <v>10625</v>
      </c>
      <c r="G6862">
        <v>3</v>
      </c>
    </row>
    <row r="6863" spans="1:7">
      <c r="A6863">
        <v>1653</v>
      </c>
      <c r="B6863" t="s">
        <v>3100</v>
      </c>
      <c r="C6863" t="s">
        <v>3025</v>
      </c>
      <c r="D6863">
        <v>0.01</v>
      </c>
      <c r="E6863" t="s">
        <v>49</v>
      </c>
      <c r="F6863" t="s">
        <v>2900</v>
      </c>
      <c r="G6863">
        <v>2</v>
      </c>
    </row>
    <row r="6864" spans="1:7">
      <c r="A6864">
        <v>1654</v>
      </c>
      <c r="B6864" t="s">
        <v>3100</v>
      </c>
      <c r="C6864" t="s">
        <v>3095</v>
      </c>
      <c r="D6864">
        <v>0.1</v>
      </c>
      <c r="E6864" t="s">
        <v>49</v>
      </c>
      <c r="F6864" t="s">
        <v>2900</v>
      </c>
      <c r="G6864">
        <v>3</v>
      </c>
    </row>
    <row r="6865" spans="1:7">
      <c r="A6865">
        <v>2431</v>
      </c>
      <c r="B6865" t="s">
        <v>3845</v>
      </c>
      <c r="C6865" t="s">
        <v>3836</v>
      </c>
      <c r="D6865">
        <v>0.8</v>
      </c>
      <c r="E6865" t="s">
        <v>80</v>
      </c>
      <c r="F6865" t="s">
        <v>58</v>
      </c>
      <c r="G6865">
        <v>4</v>
      </c>
    </row>
    <row r="6866" spans="1:7">
      <c r="A6866">
        <v>6044</v>
      </c>
      <c r="B6866" t="s">
        <v>3216</v>
      </c>
      <c r="C6866" t="s">
        <v>3207</v>
      </c>
      <c r="D6866">
        <v>0.8</v>
      </c>
      <c r="E6866" t="s">
        <v>203</v>
      </c>
      <c r="F6866" t="s">
        <v>3135</v>
      </c>
      <c r="G6866">
        <v>4</v>
      </c>
    </row>
    <row r="6867" spans="1:7">
      <c r="A6867">
        <v>226</v>
      </c>
      <c r="B6867" t="s">
        <v>7166</v>
      </c>
      <c r="C6867" t="s">
        <v>17640</v>
      </c>
      <c r="D6867">
        <v>0.1</v>
      </c>
      <c r="E6867" t="s">
        <v>107</v>
      </c>
      <c r="F6867" t="s">
        <v>11921</v>
      </c>
      <c r="G6867">
        <v>7</v>
      </c>
    </row>
    <row r="6868" spans="1:7">
      <c r="A6868">
        <v>2432</v>
      </c>
      <c r="B6868" t="s">
        <v>7166</v>
      </c>
      <c r="C6868" t="s">
        <v>16827</v>
      </c>
      <c r="D6868">
        <v>0.01</v>
      </c>
      <c r="E6868" t="s">
        <v>107</v>
      </c>
      <c r="F6868" t="s">
        <v>15396</v>
      </c>
      <c r="G6868">
        <v>7</v>
      </c>
    </row>
    <row r="6869" spans="1:7">
      <c r="A6869">
        <v>3601</v>
      </c>
      <c r="B6869" t="s">
        <v>9231</v>
      </c>
      <c r="C6869" t="s">
        <v>13402</v>
      </c>
      <c r="D6869">
        <v>0.8</v>
      </c>
      <c r="E6869" t="s">
        <v>89</v>
      </c>
      <c r="F6869" t="s">
        <v>13121</v>
      </c>
      <c r="G6869">
        <v>2</v>
      </c>
    </row>
    <row r="6870" spans="1:7">
      <c r="A6870">
        <v>4046</v>
      </c>
      <c r="B6870" t="s">
        <v>18051</v>
      </c>
      <c r="C6870" t="s">
        <v>14199</v>
      </c>
      <c r="D6870">
        <v>0.01</v>
      </c>
      <c r="E6870" t="s">
        <v>166</v>
      </c>
      <c r="F6870" t="s">
        <v>13121</v>
      </c>
      <c r="G6870">
        <v>7</v>
      </c>
    </row>
    <row r="6871" spans="1:7">
      <c r="A6871">
        <v>4047</v>
      </c>
      <c r="B6871" t="s">
        <v>18051</v>
      </c>
      <c r="C6871" t="s">
        <v>18052</v>
      </c>
      <c r="D6871">
        <v>0.01</v>
      </c>
      <c r="E6871" t="s">
        <v>166</v>
      </c>
      <c r="F6871" t="s">
        <v>14590</v>
      </c>
      <c r="G6871">
        <v>7</v>
      </c>
    </row>
    <row r="6872" spans="1:7">
      <c r="A6872">
        <v>5549</v>
      </c>
      <c r="B6872" t="s">
        <v>14218</v>
      </c>
      <c r="C6872" t="s">
        <v>12987</v>
      </c>
      <c r="D6872">
        <v>0.1</v>
      </c>
      <c r="E6872" t="s">
        <v>166</v>
      </c>
      <c r="F6872" t="s">
        <v>12660</v>
      </c>
      <c r="G6872">
        <v>7</v>
      </c>
    </row>
    <row r="6873" spans="1:7">
      <c r="A6873">
        <v>6168</v>
      </c>
      <c r="B6873" t="s">
        <v>3566</v>
      </c>
      <c r="C6873" t="s">
        <v>3542</v>
      </c>
      <c r="D6873">
        <v>0.8</v>
      </c>
      <c r="E6873" t="s">
        <v>203</v>
      </c>
      <c r="F6873" t="s">
        <v>3381</v>
      </c>
      <c r="G6873">
        <v>1</v>
      </c>
    </row>
    <row r="6874" spans="1:7">
      <c r="A6874">
        <v>6167</v>
      </c>
      <c r="B6874" t="s">
        <v>3566</v>
      </c>
      <c r="C6874" t="s">
        <v>3445</v>
      </c>
      <c r="D6874">
        <v>0.01</v>
      </c>
      <c r="E6874" t="s">
        <v>123</v>
      </c>
      <c r="F6874" t="s">
        <v>3381</v>
      </c>
      <c r="G6874">
        <v>1</v>
      </c>
    </row>
    <row r="6875" spans="1:7">
      <c r="A6875">
        <v>1657</v>
      </c>
      <c r="B6875" t="s">
        <v>11845</v>
      </c>
      <c r="C6875" t="s">
        <v>11846</v>
      </c>
      <c r="D6875">
        <v>0.01</v>
      </c>
      <c r="F6875" t="s">
        <v>11432</v>
      </c>
      <c r="G6875">
        <v>7</v>
      </c>
    </row>
    <row r="6876" spans="1:7">
      <c r="A6876">
        <v>4048</v>
      </c>
      <c r="B6876" t="s">
        <v>675</v>
      </c>
      <c r="C6876" t="s">
        <v>688</v>
      </c>
      <c r="D6876">
        <v>0.01</v>
      </c>
      <c r="E6876" t="s">
        <v>135</v>
      </c>
      <c r="F6876" t="s">
        <v>68</v>
      </c>
      <c r="G6876">
        <v>5</v>
      </c>
    </row>
    <row r="6877" spans="1:7">
      <c r="A6877">
        <v>4471</v>
      </c>
      <c r="B6877" t="s">
        <v>10543</v>
      </c>
      <c r="C6877" t="s">
        <v>8498</v>
      </c>
      <c r="D6877">
        <v>0.8</v>
      </c>
      <c r="E6877" t="s">
        <v>166</v>
      </c>
      <c r="F6877" t="s">
        <v>8093</v>
      </c>
      <c r="G6877">
        <v>7</v>
      </c>
    </row>
    <row r="6878" spans="1:7">
      <c r="A6878">
        <v>4472</v>
      </c>
      <c r="B6878" t="s">
        <v>10543</v>
      </c>
      <c r="C6878" t="s">
        <v>18359</v>
      </c>
      <c r="D6878">
        <v>0.6</v>
      </c>
      <c r="E6878" t="s">
        <v>40</v>
      </c>
      <c r="F6878" t="s">
        <v>15103</v>
      </c>
      <c r="G6878">
        <v>7</v>
      </c>
    </row>
    <row r="6879" spans="1:7">
      <c r="A6879">
        <v>7335</v>
      </c>
      <c r="B6879" t="s">
        <v>18053</v>
      </c>
      <c r="C6879" t="s">
        <v>13599</v>
      </c>
      <c r="D6879">
        <v>0.8</v>
      </c>
      <c r="E6879" t="s">
        <v>203</v>
      </c>
      <c r="F6879" t="s">
        <v>13121</v>
      </c>
      <c r="G6879">
        <v>2</v>
      </c>
    </row>
    <row r="6880" spans="1:7">
      <c r="A6880">
        <v>5233</v>
      </c>
      <c r="B6880" t="s">
        <v>9057</v>
      </c>
      <c r="C6880" t="s">
        <v>9047</v>
      </c>
      <c r="D6880">
        <v>0.8</v>
      </c>
      <c r="E6880" t="s">
        <v>203</v>
      </c>
      <c r="F6880" t="s">
        <v>8594</v>
      </c>
      <c r="G6880">
        <v>5</v>
      </c>
    </row>
    <row r="6881" spans="1:7">
      <c r="A6881">
        <v>5809</v>
      </c>
      <c r="B6881" t="s">
        <v>14245</v>
      </c>
      <c r="C6881" t="s">
        <v>18048</v>
      </c>
      <c r="D6881">
        <v>0.01</v>
      </c>
      <c r="F6881" t="s">
        <v>13121</v>
      </c>
      <c r="G6881">
        <v>7</v>
      </c>
    </row>
    <row r="6882" spans="1:7">
      <c r="A6882">
        <v>12391</v>
      </c>
      <c r="B6882" t="s">
        <v>14245</v>
      </c>
      <c r="C6882" t="s">
        <v>16474</v>
      </c>
      <c r="D6882">
        <v>0.8</v>
      </c>
      <c r="F6882" t="s">
        <v>12660</v>
      </c>
      <c r="G6882">
        <v>7</v>
      </c>
    </row>
    <row r="6883" spans="1:7">
      <c r="A6883">
        <v>11708</v>
      </c>
      <c r="B6883" t="s">
        <v>13194</v>
      </c>
      <c r="C6883" t="s">
        <v>13186</v>
      </c>
      <c r="D6883">
        <v>0.1</v>
      </c>
      <c r="E6883" t="s">
        <v>107</v>
      </c>
      <c r="F6883" t="s">
        <v>13121</v>
      </c>
      <c r="G6883">
        <v>1</v>
      </c>
    </row>
    <row r="6884" spans="1:7">
      <c r="A6884">
        <v>5550</v>
      </c>
      <c r="B6884" t="s">
        <v>13194</v>
      </c>
      <c r="C6884" t="s">
        <v>18054</v>
      </c>
      <c r="D6884">
        <v>0.01</v>
      </c>
      <c r="E6884" t="s">
        <v>107</v>
      </c>
      <c r="F6884" t="s">
        <v>13121</v>
      </c>
      <c r="G6884">
        <v>1</v>
      </c>
    </row>
    <row r="6885" spans="1:7">
      <c r="A6885">
        <v>11709</v>
      </c>
      <c r="B6885" t="s">
        <v>13194</v>
      </c>
      <c r="C6885" t="s">
        <v>12664</v>
      </c>
      <c r="D6885">
        <v>0.1</v>
      </c>
      <c r="E6885" t="s">
        <v>107</v>
      </c>
      <c r="F6885" t="s">
        <v>12660</v>
      </c>
      <c r="G6885">
        <v>1</v>
      </c>
    </row>
    <row r="6886" spans="1:7">
      <c r="A6886">
        <v>2433</v>
      </c>
      <c r="B6886" t="s">
        <v>9508</v>
      </c>
      <c r="C6886" t="s">
        <v>18055</v>
      </c>
      <c r="D6886">
        <v>0.01</v>
      </c>
      <c r="E6886" t="s">
        <v>135</v>
      </c>
      <c r="F6886" t="s">
        <v>11167</v>
      </c>
      <c r="G6886">
        <v>6</v>
      </c>
    </row>
    <row r="6887" spans="1:7">
      <c r="A6887">
        <v>2434</v>
      </c>
      <c r="B6887" t="s">
        <v>9508</v>
      </c>
      <c r="C6887" t="s">
        <v>16854</v>
      </c>
      <c r="D6887">
        <v>0.01</v>
      </c>
      <c r="E6887" t="s">
        <v>107</v>
      </c>
      <c r="F6887" t="s">
        <v>13121</v>
      </c>
      <c r="G6887">
        <v>6</v>
      </c>
    </row>
    <row r="6888" spans="1:7">
      <c r="A6888">
        <v>606</v>
      </c>
      <c r="B6888" t="s">
        <v>18056</v>
      </c>
      <c r="C6888" t="s">
        <v>13063</v>
      </c>
      <c r="D6888">
        <v>0.01</v>
      </c>
      <c r="E6888" t="s">
        <v>74</v>
      </c>
      <c r="F6888" t="s">
        <v>13028</v>
      </c>
      <c r="G6888">
        <v>3</v>
      </c>
    </row>
    <row r="6889" spans="1:7">
      <c r="A6889">
        <v>607</v>
      </c>
      <c r="B6889" t="s">
        <v>18056</v>
      </c>
      <c r="C6889" t="s">
        <v>18057</v>
      </c>
      <c r="D6889">
        <v>0.05</v>
      </c>
      <c r="E6889" t="s">
        <v>74</v>
      </c>
      <c r="F6889" t="s">
        <v>11921</v>
      </c>
      <c r="G6889">
        <v>3</v>
      </c>
    </row>
    <row r="6890" spans="1:7">
      <c r="A6890">
        <v>608</v>
      </c>
      <c r="B6890" t="s">
        <v>9460</v>
      </c>
      <c r="C6890" t="s">
        <v>9430</v>
      </c>
      <c r="D6890">
        <v>0.01</v>
      </c>
      <c r="E6890" t="s">
        <v>49</v>
      </c>
      <c r="F6890" t="s">
        <v>9136</v>
      </c>
      <c r="G6890">
        <v>5</v>
      </c>
    </row>
    <row r="6891" spans="1:7">
      <c r="A6891">
        <v>876</v>
      </c>
      <c r="B6891" t="s">
        <v>7285</v>
      </c>
      <c r="C6891" t="s">
        <v>7275</v>
      </c>
      <c r="D6891">
        <v>0.01</v>
      </c>
      <c r="E6891" t="s">
        <v>107</v>
      </c>
      <c r="F6891" t="s">
        <v>7247</v>
      </c>
      <c r="G6891">
        <v>1</v>
      </c>
    </row>
    <row r="6892" spans="1:7">
      <c r="A6892">
        <v>7249</v>
      </c>
      <c r="B6892" t="s">
        <v>5732</v>
      </c>
      <c r="C6892" t="s">
        <v>5716</v>
      </c>
      <c r="D6892">
        <v>0.8</v>
      </c>
      <c r="E6892" t="s">
        <v>354</v>
      </c>
      <c r="F6892" t="s">
        <v>4963</v>
      </c>
      <c r="G6892">
        <v>8</v>
      </c>
    </row>
    <row r="6893" spans="1:7">
      <c r="A6893">
        <v>1118</v>
      </c>
      <c r="B6893" t="s">
        <v>15007</v>
      </c>
      <c r="C6893" t="s">
        <v>16144</v>
      </c>
      <c r="D6893">
        <v>0.01</v>
      </c>
      <c r="E6893" t="s">
        <v>354</v>
      </c>
      <c r="F6893" t="s">
        <v>11921</v>
      </c>
      <c r="G6893">
        <v>7</v>
      </c>
    </row>
    <row r="6894" spans="1:7">
      <c r="A6894">
        <v>1119</v>
      </c>
      <c r="B6894" t="s">
        <v>15007</v>
      </c>
      <c r="C6894" t="s">
        <v>15008</v>
      </c>
      <c r="D6894">
        <v>0.01</v>
      </c>
      <c r="E6894" t="s">
        <v>12637</v>
      </c>
      <c r="F6894" t="s">
        <v>11921</v>
      </c>
      <c r="G6894">
        <v>7</v>
      </c>
    </row>
    <row r="6895" spans="1:7">
      <c r="A6895">
        <v>1332</v>
      </c>
      <c r="B6895" t="s">
        <v>7703</v>
      </c>
      <c r="C6895" t="s">
        <v>16787</v>
      </c>
      <c r="D6895">
        <v>0.01</v>
      </c>
      <c r="E6895" t="s">
        <v>354</v>
      </c>
      <c r="F6895" t="s">
        <v>13028</v>
      </c>
      <c r="G6895">
        <v>5</v>
      </c>
    </row>
    <row r="6896" spans="1:7">
      <c r="A6896">
        <v>1333</v>
      </c>
      <c r="B6896" t="s">
        <v>7703</v>
      </c>
      <c r="C6896" t="s">
        <v>17692</v>
      </c>
      <c r="D6896">
        <v>0.05</v>
      </c>
      <c r="E6896" t="s">
        <v>354</v>
      </c>
      <c r="F6896" t="s">
        <v>11921</v>
      </c>
      <c r="G6896">
        <v>5</v>
      </c>
    </row>
    <row r="6897" spans="1:7">
      <c r="A6897">
        <v>1334</v>
      </c>
      <c r="B6897" t="s">
        <v>7703</v>
      </c>
      <c r="C6897" t="s">
        <v>18058</v>
      </c>
      <c r="D6897">
        <v>0.01</v>
      </c>
      <c r="E6897" t="s">
        <v>12625</v>
      </c>
      <c r="F6897" t="s">
        <v>7247</v>
      </c>
      <c r="G6897">
        <v>1</v>
      </c>
    </row>
    <row r="6898" spans="1:7">
      <c r="A6898">
        <v>2435</v>
      </c>
      <c r="B6898" t="s">
        <v>12416</v>
      </c>
      <c r="C6898" t="s">
        <v>12417</v>
      </c>
      <c r="D6898">
        <v>0.01</v>
      </c>
      <c r="E6898" t="s">
        <v>74</v>
      </c>
      <c r="F6898" t="s">
        <v>12334</v>
      </c>
      <c r="G6898">
        <v>3</v>
      </c>
    </row>
    <row r="6899" spans="1:7">
      <c r="A6899">
        <v>3183</v>
      </c>
      <c r="B6899" t="s">
        <v>4619</v>
      </c>
      <c r="C6899" t="s">
        <v>4604</v>
      </c>
      <c r="D6899">
        <v>0.01</v>
      </c>
      <c r="E6899" t="s">
        <v>49</v>
      </c>
      <c r="F6899" t="s">
        <v>4512</v>
      </c>
      <c r="G6899">
        <v>1</v>
      </c>
    </row>
    <row r="6900" spans="1:7">
      <c r="A6900">
        <v>3184</v>
      </c>
      <c r="B6900" t="s">
        <v>13020</v>
      </c>
      <c r="C6900" t="s">
        <v>16784</v>
      </c>
      <c r="D6900">
        <v>0.1</v>
      </c>
      <c r="E6900" t="s">
        <v>203</v>
      </c>
      <c r="F6900" t="s">
        <v>12660</v>
      </c>
      <c r="G6900">
        <v>6</v>
      </c>
    </row>
    <row r="6901" spans="1:7">
      <c r="A6901">
        <v>11381</v>
      </c>
      <c r="B6901" t="s">
        <v>13020</v>
      </c>
      <c r="C6901" t="s">
        <v>13015</v>
      </c>
      <c r="D6901">
        <v>0.1</v>
      </c>
      <c r="E6901" t="s">
        <v>203</v>
      </c>
      <c r="F6901" t="s">
        <v>12660</v>
      </c>
      <c r="G6901">
        <v>7</v>
      </c>
    </row>
    <row r="6902" spans="1:7">
      <c r="A6902">
        <v>609</v>
      </c>
      <c r="B6902" t="s">
        <v>9434</v>
      </c>
      <c r="C6902" t="s">
        <v>9430</v>
      </c>
      <c r="D6902">
        <v>0.01</v>
      </c>
      <c r="E6902" t="s">
        <v>49</v>
      </c>
      <c r="F6902" t="s">
        <v>9136</v>
      </c>
      <c r="G6902">
        <v>5</v>
      </c>
    </row>
    <row r="6903" spans="1:7">
      <c r="A6903">
        <v>3602</v>
      </c>
      <c r="B6903" t="s">
        <v>3731</v>
      </c>
      <c r="C6903" t="s">
        <v>3732</v>
      </c>
      <c r="D6903">
        <v>0.01</v>
      </c>
      <c r="E6903" t="s">
        <v>80</v>
      </c>
      <c r="F6903" t="s">
        <v>3381</v>
      </c>
      <c r="G6903">
        <v>3</v>
      </c>
    </row>
    <row r="6904" spans="1:7">
      <c r="A6904">
        <v>737</v>
      </c>
      <c r="B6904" t="s">
        <v>9935</v>
      </c>
      <c r="C6904" t="s">
        <v>17615</v>
      </c>
      <c r="D6904">
        <v>0.01</v>
      </c>
      <c r="E6904" t="s">
        <v>74</v>
      </c>
      <c r="F6904" t="s">
        <v>2900</v>
      </c>
      <c r="G6904">
        <v>5</v>
      </c>
    </row>
    <row r="6905" spans="1:7">
      <c r="A6905">
        <v>4049</v>
      </c>
      <c r="B6905" t="s">
        <v>9935</v>
      </c>
      <c r="C6905" t="s">
        <v>9936</v>
      </c>
      <c r="D6905">
        <v>0.8</v>
      </c>
      <c r="E6905" t="s">
        <v>74</v>
      </c>
      <c r="F6905" t="s">
        <v>9536</v>
      </c>
      <c r="G6905">
        <v>5</v>
      </c>
    </row>
    <row r="6906" spans="1:7">
      <c r="A6906">
        <v>11711</v>
      </c>
      <c r="B6906" t="s">
        <v>12490</v>
      </c>
      <c r="C6906" t="s">
        <v>17417</v>
      </c>
      <c r="D6906">
        <v>0.1</v>
      </c>
      <c r="E6906" t="s">
        <v>203</v>
      </c>
      <c r="F6906" t="s">
        <v>14771</v>
      </c>
      <c r="G6906">
        <v>3</v>
      </c>
    </row>
    <row r="6907" spans="1:7">
      <c r="A6907">
        <v>4050</v>
      </c>
      <c r="B6907" t="s">
        <v>12490</v>
      </c>
      <c r="C6907" t="s">
        <v>17418</v>
      </c>
      <c r="D6907">
        <v>0.01</v>
      </c>
      <c r="E6907" t="s">
        <v>203</v>
      </c>
      <c r="F6907" t="s">
        <v>14771</v>
      </c>
      <c r="G6907">
        <v>3</v>
      </c>
    </row>
    <row r="6908" spans="1:7">
      <c r="A6908">
        <v>4051</v>
      </c>
      <c r="B6908" t="s">
        <v>12490</v>
      </c>
      <c r="C6908" t="s">
        <v>15052</v>
      </c>
      <c r="D6908">
        <v>0.05</v>
      </c>
      <c r="E6908" t="s">
        <v>203</v>
      </c>
      <c r="F6908" t="s">
        <v>14995</v>
      </c>
      <c r="G6908">
        <v>3</v>
      </c>
    </row>
    <row r="6909" spans="1:7">
      <c r="A6909">
        <v>11710</v>
      </c>
      <c r="B6909" t="s">
        <v>12490</v>
      </c>
      <c r="C6909" t="s">
        <v>12482</v>
      </c>
      <c r="D6909">
        <v>0.1</v>
      </c>
      <c r="E6909" t="s">
        <v>203</v>
      </c>
      <c r="F6909" t="s">
        <v>12334</v>
      </c>
      <c r="G6909">
        <v>3</v>
      </c>
    </row>
    <row r="6910" spans="1:7">
      <c r="A6910">
        <v>4053</v>
      </c>
      <c r="B6910" t="s">
        <v>6135</v>
      </c>
      <c r="C6910" t="s">
        <v>6122</v>
      </c>
      <c r="D6910">
        <v>0.01</v>
      </c>
      <c r="E6910" t="s">
        <v>203</v>
      </c>
      <c r="F6910" t="s">
        <v>5790</v>
      </c>
      <c r="G6910">
        <v>3</v>
      </c>
    </row>
    <row r="6911" spans="1:7">
      <c r="A6911">
        <v>4052</v>
      </c>
      <c r="B6911" t="s">
        <v>6135</v>
      </c>
      <c r="C6911" t="s">
        <v>16386</v>
      </c>
      <c r="D6911">
        <v>0.01</v>
      </c>
      <c r="E6911" t="s">
        <v>123</v>
      </c>
      <c r="F6911" t="s">
        <v>14655</v>
      </c>
      <c r="G6911">
        <v>3</v>
      </c>
    </row>
    <row r="6912" spans="1:7">
      <c r="A6912">
        <v>738</v>
      </c>
      <c r="B6912" t="s">
        <v>10661</v>
      </c>
      <c r="C6912" t="s">
        <v>10662</v>
      </c>
      <c r="D6912">
        <v>0.01</v>
      </c>
      <c r="E6912" t="s">
        <v>135</v>
      </c>
      <c r="F6912" t="s">
        <v>10625</v>
      </c>
      <c r="G6912">
        <v>1</v>
      </c>
    </row>
    <row r="6913" spans="1:7">
      <c r="A6913">
        <v>11383</v>
      </c>
      <c r="B6913" t="s">
        <v>6041</v>
      </c>
      <c r="C6913" t="s">
        <v>16392</v>
      </c>
      <c r="D6913">
        <v>0.1</v>
      </c>
      <c r="E6913" t="s">
        <v>80</v>
      </c>
      <c r="F6913" t="s">
        <v>14699</v>
      </c>
      <c r="G6913">
        <v>3</v>
      </c>
    </row>
    <row r="6914" spans="1:7">
      <c r="A6914">
        <v>4054</v>
      </c>
      <c r="B6914" t="s">
        <v>6041</v>
      </c>
      <c r="C6914" t="s">
        <v>6042</v>
      </c>
      <c r="D6914">
        <v>0.01</v>
      </c>
      <c r="E6914" t="s">
        <v>80</v>
      </c>
      <c r="F6914" t="s">
        <v>5790</v>
      </c>
      <c r="G6914">
        <v>3</v>
      </c>
    </row>
    <row r="6915" spans="1:7">
      <c r="A6915">
        <v>4055</v>
      </c>
      <c r="B6915" t="s">
        <v>6041</v>
      </c>
      <c r="C6915" t="s">
        <v>16393</v>
      </c>
      <c r="D6915">
        <v>0.01</v>
      </c>
      <c r="E6915" t="s">
        <v>80</v>
      </c>
      <c r="F6915" t="s">
        <v>15389</v>
      </c>
      <c r="G6915">
        <v>3</v>
      </c>
    </row>
    <row r="6916" spans="1:7">
      <c r="A6916">
        <v>4056</v>
      </c>
      <c r="B6916" t="s">
        <v>5116</v>
      </c>
      <c r="C6916" t="s">
        <v>5110</v>
      </c>
      <c r="D6916">
        <v>0.01</v>
      </c>
      <c r="E6916" t="s">
        <v>49</v>
      </c>
      <c r="F6916" t="s">
        <v>4963</v>
      </c>
      <c r="G6916">
        <v>4</v>
      </c>
    </row>
    <row r="6917" spans="1:7">
      <c r="A6917">
        <v>11712</v>
      </c>
      <c r="B6917" t="s">
        <v>13448</v>
      </c>
      <c r="C6917" t="s">
        <v>16886</v>
      </c>
      <c r="D6917">
        <v>0.1</v>
      </c>
      <c r="E6917" t="s">
        <v>107</v>
      </c>
      <c r="F6917" t="s">
        <v>14771</v>
      </c>
      <c r="G6917">
        <v>2</v>
      </c>
    </row>
    <row r="6918" spans="1:7">
      <c r="A6918">
        <v>4474</v>
      </c>
      <c r="B6918" t="s">
        <v>13448</v>
      </c>
      <c r="C6918" t="s">
        <v>16887</v>
      </c>
      <c r="D6918">
        <v>0.01</v>
      </c>
      <c r="E6918" t="s">
        <v>107</v>
      </c>
      <c r="F6918" t="s">
        <v>12334</v>
      </c>
      <c r="G6918">
        <v>2</v>
      </c>
    </row>
    <row r="6919" spans="1:7">
      <c r="A6919">
        <v>4473</v>
      </c>
      <c r="B6919" t="s">
        <v>13448</v>
      </c>
      <c r="C6919" t="s">
        <v>16344</v>
      </c>
      <c r="D6919">
        <v>0.01</v>
      </c>
      <c r="E6919" t="s">
        <v>135</v>
      </c>
      <c r="F6919" t="s">
        <v>13121</v>
      </c>
      <c r="G6919">
        <v>2</v>
      </c>
    </row>
    <row r="6920" spans="1:7">
      <c r="A6920">
        <v>11713</v>
      </c>
      <c r="B6920" t="s">
        <v>13448</v>
      </c>
      <c r="C6920" t="s">
        <v>16888</v>
      </c>
      <c r="D6920">
        <v>0.1</v>
      </c>
      <c r="E6920" t="s">
        <v>107</v>
      </c>
      <c r="F6920" t="s">
        <v>12334</v>
      </c>
      <c r="G6920">
        <v>2</v>
      </c>
    </row>
    <row r="6921" spans="1:7">
      <c r="A6921">
        <v>7241</v>
      </c>
      <c r="B6921" t="s">
        <v>14188</v>
      </c>
      <c r="C6921" t="s">
        <v>14183</v>
      </c>
      <c r="D6921">
        <v>0.8</v>
      </c>
      <c r="E6921" t="s">
        <v>803</v>
      </c>
      <c r="F6921" t="s">
        <v>13121</v>
      </c>
      <c r="G6921">
        <v>7</v>
      </c>
    </row>
    <row r="6922" spans="1:7">
      <c r="A6922">
        <v>4475</v>
      </c>
      <c r="B6922" t="s">
        <v>2451</v>
      </c>
      <c r="C6922" t="s">
        <v>2443</v>
      </c>
      <c r="D6922">
        <v>0.8</v>
      </c>
      <c r="E6922" t="s">
        <v>80</v>
      </c>
      <c r="F6922" t="s">
        <v>2210</v>
      </c>
      <c r="G6922">
        <v>3</v>
      </c>
    </row>
    <row r="6923" spans="1:7">
      <c r="A6923">
        <v>877</v>
      </c>
      <c r="B6923" t="s">
        <v>1109</v>
      </c>
      <c r="C6923" t="s">
        <v>1099</v>
      </c>
      <c r="D6923">
        <v>0.01</v>
      </c>
      <c r="E6923" t="s">
        <v>74</v>
      </c>
      <c r="F6923" t="s">
        <v>41</v>
      </c>
      <c r="G6923">
        <v>2</v>
      </c>
    </row>
    <row r="6924" spans="1:7">
      <c r="A6924">
        <v>11714</v>
      </c>
      <c r="B6924" t="s">
        <v>14831</v>
      </c>
      <c r="C6924" t="s">
        <v>16832</v>
      </c>
      <c r="D6924">
        <v>0.1</v>
      </c>
      <c r="E6924" t="s">
        <v>354</v>
      </c>
      <c r="F6924" t="s">
        <v>14771</v>
      </c>
      <c r="G6924">
        <v>2</v>
      </c>
    </row>
    <row r="6925" spans="1:7">
      <c r="A6925">
        <v>4476</v>
      </c>
      <c r="B6925" t="s">
        <v>14831</v>
      </c>
      <c r="C6925" t="s">
        <v>18059</v>
      </c>
      <c r="D6925">
        <v>0.01</v>
      </c>
      <c r="E6925" t="s">
        <v>354</v>
      </c>
      <c r="F6925" t="s">
        <v>12334</v>
      </c>
      <c r="G6925">
        <v>2</v>
      </c>
    </row>
    <row r="6926" spans="1:7">
      <c r="A6926">
        <v>11715</v>
      </c>
      <c r="B6926" t="s">
        <v>14831</v>
      </c>
      <c r="C6926" t="s">
        <v>12409</v>
      </c>
      <c r="D6926">
        <v>0.1</v>
      </c>
      <c r="E6926" t="s">
        <v>354</v>
      </c>
      <c r="F6926" t="s">
        <v>12334</v>
      </c>
      <c r="G6926">
        <v>2</v>
      </c>
    </row>
    <row r="6927" spans="1:7">
      <c r="A6927">
        <v>11386</v>
      </c>
      <c r="B6927" t="s">
        <v>14831</v>
      </c>
      <c r="C6927" t="s">
        <v>14832</v>
      </c>
      <c r="D6927">
        <v>0.1</v>
      </c>
      <c r="E6927" t="s">
        <v>12637</v>
      </c>
      <c r="F6927" t="s">
        <v>9136</v>
      </c>
      <c r="G6927">
        <v>2</v>
      </c>
    </row>
    <row r="6928" spans="1:7">
      <c r="A6928">
        <v>878</v>
      </c>
      <c r="B6928" t="s">
        <v>9489</v>
      </c>
      <c r="C6928" t="s">
        <v>9482</v>
      </c>
      <c r="D6928">
        <v>0.01</v>
      </c>
      <c r="E6928" t="s">
        <v>107</v>
      </c>
      <c r="F6928" t="s">
        <v>9136</v>
      </c>
      <c r="G6928">
        <v>7</v>
      </c>
    </row>
    <row r="6929" spans="1:7">
      <c r="A6929">
        <v>879</v>
      </c>
      <c r="B6929" t="s">
        <v>3719</v>
      </c>
      <c r="C6929" t="s">
        <v>17916</v>
      </c>
      <c r="D6929">
        <v>0.01</v>
      </c>
      <c r="E6929" t="s">
        <v>203</v>
      </c>
      <c r="F6929" t="s">
        <v>14681</v>
      </c>
      <c r="G6929">
        <v>7</v>
      </c>
    </row>
    <row r="6930" spans="1:7">
      <c r="A6930">
        <v>11387</v>
      </c>
      <c r="B6930" t="s">
        <v>3719</v>
      </c>
      <c r="C6930" t="s">
        <v>5569</v>
      </c>
      <c r="D6930">
        <v>0.1</v>
      </c>
      <c r="E6930" t="s">
        <v>203</v>
      </c>
      <c r="F6930" t="s">
        <v>4512</v>
      </c>
      <c r="G6930">
        <v>7</v>
      </c>
    </row>
    <row r="6931" spans="1:7">
      <c r="A6931">
        <v>4478</v>
      </c>
      <c r="B6931" t="s">
        <v>2499</v>
      </c>
      <c r="C6931" t="s">
        <v>2500</v>
      </c>
      <c r="D6931">
        <v>0.1</v>
      </c>
      <c r="E6931" t="s">
        <v>203</v>
      </c>
      <c r="F6931" t="s">
        <v>2210</v>
      </c>
      <c r="G6931">
        <v>3</v>
      </c>
    </row>
    <row r="6932" spans="1:7">
      <c r="A6932">
        <v>4477</v>
      </c>
      <c r="B6932" t="s">
        <v>2499</v>
      </c>
      <c r="C6932" t="s">
        <v>13612</v>
      </c>
      <c r="D6932">
        <v>0.05</v>
      </c>
      <c r="E6932" t="s">
        <v>74</v>
      </c>
      <c r="F6932" t="s">
        <v>13121</v>
      </c>
      <c r="G6932">
        <v>3</v>
      </c>
    </row>
    <row r="6933" spans="1:7">
      <c r="A6933">
        <v>11388</v>
      </c>
      <c r="B6933" t="s">
        <v>11696</v>
      </c>
      <c r="C6933" t="s">
        <v>17176</v>
      </c>
      <c r="D6933">
        <v>0.1</v>
      </c>
      <c r="E6933" t="s">
        <v>107</v>
      </c>
      <c r="F6933" t="s">
        <v>15363</v>
      </c>
      <c r="G6933">
        <v>1</v>
      </c>
    </row>
    <row r="6934" spans="1:7">
      <c r="A6934">
        <v>880</v>
      </c>
      <c r="B6934" t="s">
        <v>11696</v>
      </c>
      <c r="C6934" t="s">
        <v>17177</v>
      </c>
      <c r="D6934">
        <v>0.01</v>
      </c>
      <c r="E6934" t="s">
        <v>107</v>
      </c>
      <c r="F6934" t="s">
        <v>15363</v>
      </c>
      <c r="G6934">
        <v>4</v>
      </c>
    </row>
    <row r="6935" spans="1:7">
      <c r="A6935">
        <v>11389</v>
      </c>
      <c r="B6935" t="s">
        <v>11696</v>
      </c>
      <c r="C6935" t="s">
        <v>16873</v>
      </c>
      <c r="D6935">
        <v>0.1</v>
      </c>
      <c r="E6935" t="s">
        <v>135</v>
      </c>
      <c r="F6935" t="s">
        <v>11649</v>
      </c>
      <c r="G6935">
        <v>1</v>
      </c>
    </row>
    <row r="6936" spans="1:7">
      <c r="A6936">
        <v>881</v>
      </c>
      <c r="B6936" t="s">
        <v>11696</v>
      </c>
      <c r="C6936" t="s">
        <v>11693</v>
      </c>
      <c r="D6936">
        <v>0.01</v>
      </c>
      <c r="E6936" t="s">
        <v>135</v>
      </c>
      <c r="F6936" t="s">
        <v>11649</v>
      </c>
      <c r="G6936">
        <v>4</v>
      </c>
    </row>
    <row r="6937" spans="1:7">
      <c r="A6937">
        <v>4479</v>
      </c>
      <c r="B6937" t="s">
        <v>14001</v>
      </c>
      <c r="C6937" t="s">
        <v>13979</v>
      </c>
      <c r="D6937">
        <v>0.01</v>
      </c>
      <c r="F6937" t="s">
        <v>13121</v>
      </c>
      <c r="G6937">
        <v>5</v>
      </c>
    </row>
    <row r="6938" spans="1:7">
      <c r="A6938">
        <v>882</v>
      </c>
      <c r="B6938" t="s">
        <v>7208</v>
      </c>
      <c r="C6938" t="s">
        <v>16144</v>
      </c>
      <c r="D6938">
        <v>0.01</v>
      </c>
      <c r="E6938" t="s">
        <v>354</v>
      </c>
      <c r="F6938" t="s">
        <v>11921</v>
      </c>
      <c r="G6938">
        <v>7</v>
      </c>
    </row>
    <row r="6939" spans="1:7">
      <c r="A6939">
        <v>883</v>
      </c>
      <c r="B6939" t="s">
        <v>7208</v>
      </c>
      <c r="C6939" t="s">
        <v>18060</v>
      </c>
      <c r="D6939">
        <v>0.01</v>
      </c>
      <c r="E6939" t="s">
        <v>354</v>
      </c>
      <c r="F6939" t="s">
        <v>15324</v>
      </c>
      <c r="G6939">
        <v>8</v>
      </c>
    </row>
    <row r="6940" spans="1:7">
      <c r="A6940">
        <v>4480</v>
      </c>
      <c r="B6940" t="s">
        <v>7208</v>
      </c>
      <c r="C6940" t="s">
        <v>16900</v>
      </c>
      <c r="D6940">
        <v>0.01</v>
      </c>
      <c r="E6940" t="s">
        <v>354</v>
      </c>
      <c r="F6940" t="s">
        <v>15396</v>
      </c>
      <c r="G6940">
        <v>7</v>
      </c>
    </row>
    <row r="6941" spans="1:7">
      <c r="A6941">
        <v>4481</v>
      </c>
      <c r="B6941" t="s">
        <v>9115</v>
      </c>
      <c r="C6941" t="s">
        <v>9116</v>
      </c>
      <c r="D6941">
        <v>0.01</v>
      </c>
      <c r="E6941" t="s">
        <v>203</v>
      </c>
      <c r="F6941" t="s">
        <v>8594</v>
      </c>
      <c r="G6941">
        <v>7</v>
      </c>
    </row>
    <row r="6942" spans="1:7">
      <c r="A6942">
        <v>4877</v>
      </c>
      <c r="B6942" t="s">
        <v>7141</v>
      </c>
      <c r="C6942" t="s">
        <v>9063</v>
      </c>
      <c r="D6942">
        <v>0.01</v>
      </c>
      <c r="E6942" t="s">
        <v>67</v>
      </c>
      <c r="F6942" t="s">
        <v>8594</v>
      </c>
      <c r="G6942">
        <v>7</v>
      </c>
    </row>
    <row r="6943" spans="1:7">
      <c r="A6943">
        <v>4878</v>
      </c>
      <c r="B6943" t="s">
        <v>7141</v>
      </c>
      <c r="C6943" t="s">
        <v>7133</v>
      </c>
      <c r="D6943">
        <v>0.01</v>
      </c>
      <c r="E6943" t="s">
        <v>67</v>
      </c>
      <c r="F6943" t="s">
        <v>6576</v>
      </c>
      <c r="G6943">
        <v>7</v>
      </c>
    </row>
    <row r="6944" spans="1:7">
      <c r="A6944">
        <v>4879</v>
      </c>
      <c r="B6944" t="s">
        <v>2146</v>
      </c>
      <c r="C6944" t="s">
        <v>2128</v>
      </c>
      <c r="D6944">
        <v>0.01</v>
      </c>
      <c r="E6944" t="s">
        <v>67</v>
      </c>
      <c r="F6944" t="s">
        <v>1778</v>
      </c>
      <c r="G6944">
        <v>7</v>
      </c>
    </row>
    <row r="6945" spans="1:7">
      <c r="A6945">
        <v>4880</v>
      </c>
      <c r="B6945" t="s">
        <v>14678</v>
      </c>
      <c r="C6945" t="s">
        <v>16953</v>
      </c>
      <c r="D6945">
        <v>0.01</v>
      </c>
      <c r="E6945" t="s">
        <v>203</v>
      </c>
      <c r="F6945" t="s">
        <v>12334</v>
      </c>
      <c r="G6945">
        <v>2</v>
      </c>
    </row>
    <row r="6946" spans="1:7">
      <c r="A6946">
        <v>4881</v>
      </c>
      <c r="B6946" t="s">
        <v>12677</v>
      </c>
      <c r="C6946" t="s">
        <v>18408</v>
      </c>
      <c r="D6946">
        <v>0.1</v>
      </c>
      <c r="E6946" t="s">
        <v>49</v>
      </c>
      <c r="F6946" t="s">
        <v>12660</v>
      </c>
      <c r="G6946">
        <v>1</v>
      </c>
    </row>
    <row r="6947" spans="1:7">
      <c r="A6947">
        <v>1005</v>
      </c>
      <c r="B6947" t="s">
        <v>2756</v>
      </c>
      <c r="C6947" t="s">
        <v>16310</v>
      </c>
      <c r="D6947">
        <v>0.01</v>
      </c>
      <c r="E6947" t="s">
        <v>80</v>
      </c>
      <c r="F6947" t="s">
        <v>13028</v>
      </c>
      <c r="G6947">
        <v>2</v>
      </c>
    </row>
    <row r="6948" spans="1:7">
      <c r="A6948">
        <v>4882</v>
      </c>
      <c r="B6948" t="s">
        <v>2756</v>
      </c>
      <c r="C6948" t="s">
        <v>6741</v>
      </c>
      <c r="D6948">
        <v>0.01</v>
      </c>
      <c r="E6948" t="s">
        <v>80</v>
      </c>
      <c r="F6948" t="s">
        <v>6576</v>
      </c>
      <c r="G6948">
        <v>2</v>
      </c>
    </row>
    <row r="6949" spans="1:7">
      <c r="A6949">
        <v>1006</v>
      </c>
      <c r="B6949" t="s">
        <v>5659</v>
      </c>
      <c r="C6949" t="s">
        <v>3377</v>
      </c>
      <c r="D6949">
        <v>0.01</v>
      </c>
      <c r="E6949" t="s">
        <v>49</v>
      </c>
      <c r="F6949" t="s">
        <v>3135</v>
      </c>
      <c r="G6949">
        <v>8</v>
      </c>
    </row>
    <row r="6950" spans="1:7">
      <c r="A6950">
        <v>4884</v>
      </c>
      <c r="B6950" t="s">
        <v>5659</v>
      </c>
      <c r="C6950" t="s">
        <v>18572</v>
      </c>
      <c r="D6950">
        <v>0.01</v>
      </c>
      <c r="E6950" t="s">
        <v>49</v>
      </c>
      <c r="F6950" t="s">
        <v>16397</v>
      </c>
      <c r="G6950">
        <v>8</v>
      </c>
    </row>
    <row r="6951" spans="1:7">
      <c r="A6951">
        <v>1007</v>
      </c>
      <c r="B6951" t="s">
        <v>5659</v>
      </c>
      <c r="C6951" t="s">
        <v>18573</v>
      </c>
      <c r="D6951">
        <v>0.6</v>
      </c>
      <c r="E6951" t="s">
        <v>40</v>
      </c>
      <c r="F6951" t="s">
        <v>3135</v>
      </c>
      <c r="G6951">
        <v>8</v>
      </c>
    </row>
    <row r="6952" spans="1:7">
      <c r="A6952">
        <v>4883</v>
      </c>
      <c r="B6952" t="s">
        <v>5659</v>
      </c>
      <c r="C6952" t="s">
        <v>5651</v>
      </c>
      <c r="D6952">
        <v>0.8</v>
      </c>
      <c r="E6952" t="s">
        <v>49</v>
      </c>
      <c r="F6952" t="s">
        <v>4963</v>
      </c>
      <c r="G6952">
        <v>8</v>
      </c>
    </row>
    <row r="6953" spans="1:7">
      <c r="A6953">
        <v>5234</v>
      </c>
      <c r="B6953" t="s">
        <v>9683</v>
      </c>
      <c r="C6953" t="s">
        <v>9666</v>
      </c>
      <c r="D6953">
        <v>0.01</v>
      </c>
      <c r="E6953" t="s">
        <v>49</v>
      </c>
      <c r="F6953" t="s">
        <v>9536</v>
      </c>
      <c r="G6953">
        <v>2</v>
      </c>
    </row>
    <row r="6954" spans="1:7">
      <c r="A6954">
        <v>7200</v>
      </c>
      <c r="B6954" t="s">
        <v>12176</v>
      </c>
      <c r="C6954" t="s">
        <v>12177</v>
      </c>
      <c r="D6954">
        <v>0.8</v>
      </c>
      <c r="E6954" t="s">
        <v>166</v>
      </c>
      <c r="F6954" t="s">
        <v>12156</v>
      </c>
      <c r="G6954">
        <v>1</v>
      </c>
    </row>
    <row r="6955" spans="1:7">
      <c r="A6955">
        <v>5235</v>
      </c>
      <c r="B6955" t="s">
        <v>9533</v>
      </c>
      <c r="C6955" t="s">
        <v>9535</v>
      </c>
      <c r="D6955">
        <v>0.8</v>
      </c>
      <c r="E6955" t="s">
        <v>74</v>
      </c>
      <c r="F6955" t="s">
        <v>9536</v>
      </c>
      <c r="G6955">
        <v>1</v>
      </c>
    </row>
    <row r="6956" spans="1:7">
      <c r="A6956">
        <v>6802</v>
      </c>
      <c r="B6956" t="s">
        <v>12865</v>
      </c>
      <c r="C6956" t="s">
        <v>12862</v>
      </c>
      <c r="D6956">
        <v>1</v>
      </c>
      <c r="E6956" t="s">
        <v>166</v>
      </c>
      <c r="F6956" t="s">
        <v>12660</v>
      </c>
      <c r="G6956">
        <v>3</v>
      </c>
    </row>
    <row r="6957" spans="1:7">
      <c r="A6957">
        <v>5551</v>
      </c>
      <c r="B6957" t="s">
        <v>12865</v>
      </c>
      <c r="C6957" t="s">
        <v>16264</v>
      </c>
      <c r="D6957">
        <v>0.01</v>
      </c>
      <c r="E6957" t="s">
        <v>166</v>
      </c>
      <c r="F6957" t="s">
        <v>12660</v>
      </c>
      <c r="G6957">
        <v>3</v>
      </c>
    </row>
    <row r="6958" spans="1:7">
      <c r="A6958">
        <v>5552</v>
      </c>
      <c r="B6958" t="s">
        <v>10291</v>
      </c>
      <c r="C6958" t="s">
        <v>10292</v>
      </c>
      <c r="D6958">
        <v>0.01</v>
      </c>
      <c r="E6958" t="s">
        <v>166</v>
      </c>
      <c r="F6958" t="s">
        <v>10160</v>
      </c>
      <c r="G6958">
        <v>2</v>
      </c>
    </row>
    <row r="6959" spans="1:7">
      <c r="A6959">
        <v>6902</v>
      </c>
      <c r="B6959" t="s">
        <v>10291</v>
      </c>
      <c r="C6959" t="s">
        <v>8222</v>
      </c>
      <c r="D6959">
        <v>0.8</v>
      </c>
      <c r="E6959" t="s">
        <v>166</v>
      </c>
      <c r="F6959" t="s">
        <v>8093</v>
      </c>
      <c r="G6959">
        <v>2</v>
      </c>
    </row>
    <row r="6960" spans="1:7">
      <c r="A6960">
        <v>5553</v>
      </c>
      <c r="B6960" t="s">
        <v>10291</v>
      </c>
      <c r="C6960" t="s">
        <v>18063</v>
      </c>
      <c r="D6960">
        <v>0.01</v>
      </c>
      <c r="E6960" t="s">
        <v>166</v>
      </c>
      <c r="F6960" t="s">
        <v>15103</v>
      </c>
      <c r="G6960">
        <v>2</v>
      </c>
    </row>
    <row r="6961" spans="1:7">
      <c r="A6961">
        <v>11716</v>
      </c>
      <c r="B6961" t="s">
        <v>12503</v>
      </c>
      <c r="C6961" t="s">
        <v>17001</v>
      </c>
      <c r="D6961">
        <v>0.1</v>
      </c>
      <c r="E6961" t="s">
        <v>74</v>
      </c>
      <c r="F6961" t="s">
        <v>14771</v>
      </c>
      <c r="G6961">
        <v>5</v>
      </c>
    </row>
    <row r="6962" spans="1:7">
      <c r="A6962">
        <v>5555</v>
      </c>
      <c r="B6962" t="s">
        <v>12503</v>
      </c>
      <c r="C6962" t="s">
        <v>18064</v>
      </c>
      <c r="D6962">
        <v>0.1</v>
      </c>
      <c r="E6962" t="s">
        <v>74</v>
      </c>
      <c r="F6962" t="s">
        <v>14771</v>
      </c>
      <c r="G6962">
        <v>5</v>
      </c>
    </row>
    <row r="6963" spans="1:7">
      <c r="A6963">
        <v>5554</v>
      </c>
      <c r="B6963" t="s">
        <v>12503</v>
      </c>
      <c r="C6963" t="s">
        <v>12497</v>
      </c>
      <c r="D6963">
        <v>0.01</v>
      </c>
      <c r="E6963" t="s">
        <v>74</v>
      </c>
      <c r="F6963" t="s">
        <v>12334</v>
      </c>
      <c r="G6963">
        <v>5</v>
      </c>
    </row>
    <row r="6964" spans="1:7">
      <c r="A6964">
        <v>5556</v>
      </c>
      <c r="B6964" t="s">
        <v>1578</v>
      </c>
      <c r="C6964" t="s">
        <v>1563</v>
      </c>
      <c r="D6964">
        <v>0.8</v>
      </c>
      <c r="E6964" t="s">
        <v>203</v>
      </c>
      <c r="F6964" t="s">
        <v>41</v>
      </c>
      <c r="G6964">
        <v>5</v>
      </c>
    </row>
    <row r="6965" spans="1:7">
      <c r="A6965">
        <v>11717</v>
      </c>
      <c r="B6965" t="s">
        <v>14866</v>
      </c>
      <c r="C6965" t="s">
        <v>16766</v>
      </c>
      <c r="D6965">
        <v>0.1</v>
      </c>
      <c r="E6965" t="s">
        <v>354</v>
      </c>
      <c r="F6965" t="s">
        <v>14771</v>
      </c>
      <c r="G6965">
        <v>7</v>
      </c>
    </row>
    <row r="6966" spans="1:7">
      <c r="A6966">
        <v>5557</v>
      </c>
      <c r="B6966" t="s">
        <v>14866</v>
      </c>
      <c r="C6966" t="s">
        <v>18065</v>
      </c>
      <c r="D6966">
        <v>0.01</v>
      </c>
      <c r="E6966" t="s">
        <v>354</v>
      </c>
      <c r="F6966" t="s">
        <v>12334</v>
      </c>
      <c r="G6966">
        <v>7</v>
      </c>
    </row>
    <row r="6967" spans="1:7">
      <c r="A6967">
        <v>11718</v>
      </c>
      <c r="B6967" t="s">
        <v>14866</v>
      </c>
      <c r="C6967" t="s">
        <v>16195</v>
      </c>
      <c r="D6967">
        <v>0.1</v>
      </c>
      <c r="E6967" t="s">
        <v>354</v>
      </c>
      <c r="F6967" t="s">
        <v>12334</v>
      </c>
      <c r="G6967">
        <v>7</v>
      </c>
    </row>
    <row r="6968" spans="1:7">
      <c r="A6968">
        <v>11392</v>
      </c>
      <c r="B6968" t="s">
        <v>14866</v>
      </c>
      <c r="C6968" t="s">
        <v>14867</v>
      </c>
      <c r="D6968">
        <v>0.1</v>
      </c>
      <c r="E6968" t="s">
        <v>12637</v>
      </c>
      <c r="F6968" t="s">
        <v>9136</v>
      </c>
      <c r="G6968">
        <v>7</v>
      </c>
    </row>
    <row r="6969" spans="1:7">
      <c r="A6969">
        <v>5558</v>
      </c>
      <c r="B6969" t="s">
        <v>1620</v>
      </c>
      <c r="C6969" t="s">
        <v>1622</v>
      </c>
      <c r="D6969">
        <v>0.8</v>
      </c>
      <c r="E6969" t="s">
        <v>49</v>
      </c>
      <c r="F6969" t="s">
        <v>41</v>
      </c>
      <c r="G6969">
        <v>7</v>
      </c>
    </row>
    <row r="6970" spans="1:7">
      <c r="A6970">
        <v>5559</v>
      </c>
      <c r="B6970" t="s">
        <v>12885</v>
      </c>
      <c r="C6970" t="s">
        <v>12882</v>
      </c>
      <c r="D6970">
        <v>0.8</v>
      </c>
      <c r="E6970" t="s">
        <v>203</v>
      </c>
      <c r="F6970" t="s">
        <v>12660</v>
      </c>
      <c r="G6970">
        <v>3</v>
      </c>
    </row>
    <row r="6971" spans="1:7">
      <c r="A6971">
        <v>11393</v>
      </c>
      <c r="B6971" t="s">
        <v>9868</v>
      </c>
      <c r="C6971" t="s">
        <v>18553</v>
      </c>
      <c r="D6971">
        <v>0.1</v>
      </c>
      <c r="E6971" t="s">
        <v>49</v>
      </c>
      <c r="F6971" t="s">
        <v>9799</v>
      </c>
      <c r="G6971">
        <v>1</v>
      </c>
    </row>
    <row r="6972" spans="1:7">
      <c r="A6972">
        <v>5560</v>
      </c>
      <c r="B6972" t="s">
        <v>9868</v>
      </c>
      <c r="C6972" t="s">
        <v>9850</v>
      </c>
      <c r="D6972">
        <v>0.01</v>
      </c>
      <c r="E6972" t="s">
        <v>49</v>
      </c>
      <c r="F6972" t="s">
        <v>9799</v>
      </c>
      <c r="G6972">
        <v>4</v>
      </c>
    </row>
    <row r="6973" spans="1:7">
      <c r="A6973">
        <v>5561</v>
      </c>
      <c r="B6973" t="s">
        <v>6785</v>
      </c>
      <c r="C6973" t="s">
        <v>6775</v>
      </c>
      <c r="D6973">
        <v>0.01</v>
      </c>
      <c r="E6973" t="s">
        <v>107</v>
      </c>
      <c r="F6973" t="s">
        <v>6576</v>
      </c>
      <c r="G6973">
        <v>2</v>
      </c>
    </row>
    <row r="6974" spans="1:7">
      <c r="A6974">
        <v>11394</v>
      </c>
      <c r="B6974" t="s">
        <v>378</v>
      </c>
      <c r="C6974" t="s">
        <v>193</v>
      </c>
      <c r="D6974">
        <v>0.1</v>
      </c>
      <c r="E6974" t="s">
        <v>40</v>
      </c>
      <c r="F6974" t="s">
        <v>68</v>
      </c>
      <c r="G6974">
        <v>1</v>
      </c>
    </row>
    <row r="6975" spans="1:7">
      <c r="A6975">
        <v>5810</v>
      </c>
      <c r="B6975" t="s">
        <v>378</v>
      </c>
      <c r="C6975" t="s">
        <v>18574</v>
      </c>
      <c r="D6975">
        <v>0.1</v>
      </c>
      <c r="E6975" t="s">
        <v>40</v>
      </c>
      <c r="F6975" t="s">
        <v>68</v>
      </c>
      <c r="G6975">
        <v>6</v>
      </c>
    </row>
    <row r="6976" spans="1:7">
      <c r="A6976">
        <v>1335</v>
      </c>
      <c r="B6976" t="s">
        <v>14857</v>
      </c>
      <c r="C6976" t="s">
        <v>9469</v>
      </c>
      <c r="D6976">
        <v>0.01</v>
      </c>
      <c r="E6976" t="s">
        <v>67</v>
      </c>
      <c r="F6976" t="s">
        <v>9136</v>
      </c>
      <c r="G6976">
        <v>7</v>
      </c>
    </row>
    <row r="6977" spans="1:7">
      <c r="A6977">
        <v>5811</v>
      </c>
      <c r="B6977" t="s">
        <v>14857</v>
      </c>
      <c r="C6977" t="s">
        <v>17523</v>
      </c>
      <c r="D6977">
        <v>0.01</v>
      </c>
      <c r="E6977" t="s">
        <v>67</v>
      </c>
      <c r="F6977" t="s">
        <v>11167</v>
      </c>
      <c r="G6977">
        <v>7</v>
      </c>
    </row>
    <row r="6978" spans="1:7">
      <c r="A6978">
        <v>1424</v>
      </c>
      <c r="B6978" t="s">
        <v>11835</v>
      </c>
      <c r="C6978" t="s">
        <v>11074</v>
      </c>
      <c r="D6978">
        <v>0.01</v>
      </c>
      <c r="E6978" t="s">
        <v>107</v>
      </c>
      <c r="F6978" t="s">
        <v>10625</v>
      </c>
      <c r="G6978">
        <v>7</v>
      </c>
    </row>
    <row r="6979" spans="1:7">
      <c r="A6979">
        <v>1423</v>
      </c>
      <c r="B6979" t="s">
        <v>11835</v>
      </c>
      <c r="C6979" t="s">
        <v>18067</v>
      </c>
      <c r="D6979">
        <v>0.05</v>
      </c>
      <c r="E6979" t="s">
        <v>107</v>
      </c>
      <c r="F6979" t="s">
        <v>12619</v>
      </c>
      <c r="G6979">
        <v>7</v>
      </c>
    </row>
    <row r="6980" spans="1:7">
      <c r="A6980">
        <v>6045</v>
      </c>
      <c r="B6980" t="s">
        <v>11835</v>
      </c>
      <c r="C6980" t="s">
        <v>5969</v>
      </c>
      <c r="D6980">
        <v>0.01</v>
      </c>
      <c r="E6980" t="s">
        <v>49</v>
      </c>
      <c r="F6980" t="s">
        <v>5790</v>
      </c>
      <c r="G6980">
        <v>2</v>
      </c>
    </row>
    <row r="6981" spans="1:7">
      <c r="A6981">
        <v>6046</v>
      </c>
      <c r="B6981" t="s">
        <v>6609</v>
      </c>
      <c r="C6981" t="s">
        <v>16479</v>
      </c>
      <c r="D6981">
        <v>0.01</v>
      </c>
      <c r="E6981" t="s">
        <v>80</v>
      </c>
      <c r="F6981" t="s">
        <v>15396</v>
      </c>
      <c r="G6981">
        <v>3</v>
      </c>
    </row>
    <row r="6982" spans="1:7">
      <c r="A6982">
        <v>1425</v>
      </c>
      <c r="B6982" t="s">
        <v>9371</v>
      </c>
      <c r="C6982" t="s">
        <v>9368</v>
      </c>
      <c r="D6982">
        <v>0.01</v>
      </c>
      <c r="E6982" t="s">
        <v>166</v>
      </c>
      <c r="F6982" t="s">
        <v>9136</v>
      </c>
      <c r="G6982">
        <v>3</v>
      </c>
    </row>
    <row r="6983" spans="1:7">
      <c r="A6983">
        <v>6169</v>
      </c>
      <c r="B6983" t="s">
        <v>12460</v>
      </c>
      <c r="C6983" t="s">
        <v>12456</v>
      </c>
      <c r="D6983">
        <v>0.01</v>
      </c>
      <c r="E6983" t="s">
        <v>49</v>
      </c>
      <c r="F6983" t="s">
        <v>12334</v>
      </c>
      <c r="G6983">
        <v>3</v>
      </c>
    </row>
    <row r="6984" spans="1:7">
      <c r="A6984">
        <v>6292</v>
      </c>
      <c r="B6984" t="s">
        <v>5521</v>
      </c>
      <c r="C6984" t="s">
        <v>5518</v>
      </c>
      <c r="D6984">
        <v>0.01</v>
      </c>
      <c r="E6984" t="s">
        <v>49</v>
      </c>
      <c r="F6984" t="s">
        <v>4512</v>
      </c>
      <c r="G6984">
        <v>7</v>
      </c>
    </row>
    <row r="6985" spans="1:7">
      <c r="A6985">
        <v>1526</v>
      </c>
      <c r="B6985" t="s">
        <v>3093</v>
      </c>
      <c r="C6985" t="s">
        <v>3095</v>
      </c>
      <c r="D6985">
        <v>0.1</v>
      </c>
      <c r="E6985" t="s">
        <v>49</v>
      </c>
      <c r="F6985" t="s">
        <v>2900</v>
      </c>
      <c r="G6985">
        <v>3</v>
      </c>
    </row>
    <row r="6986" spans="1:7">
      <c r="A6986">
        <v>11395</v>
      </c>
      <c r="B6986" t="s">
        <v>18068</v>
      </c>
      <c r="C6986" t="s">
        <v>17813</v>
      </c>
      <c r="D6986">
        <v>0.1</v>
      </c>
      <c r="E6986" t="s">
        <v>74</v>
      </c>
      <c r="F6986" t="s">
        <v>11343</v>
      </c>
      <c r="G6986">
        <v>8</v>
      </c>
    </row>
    <row r="6987" spans="1:7">
      <c r="A6987">
        <v>1559</v>
      </c>
      <c r="B6987" t="s">
        <v>11840</v>
      </c>
      <c r="C6987" t="s">
        <v>11841</v>
      </c>
      <c r="D6987">
        <v>0.01</v>
      </c>
      <c r="E6987" t="s">
        <v>166</v>
      </c>
      <c r="F6987" t="s">
        <v>11432</v>
      </c>
      <c r="G6987">
        <v>7</v>
      </c>
    </row>
    <row r="6988" spans="1:7">
      <c r="A6988">
        <v>1560</v>
      </c>
      <c r="B6988" t="s">
        <v>5409</v>
      </c>
      <c r="C6988" t="s">
        <v>17568</v>
      </c>
      <c r="D6988">
        <v>0.01</v>
      </c>
      <c r="F6988" t="s">
        <v>14748</v>
      </c>
      <c r="G6988">
        <v>5</v>
      </c>
    </row>
    <row r="6989" spans="1:7">
      <c r="A6989">
        <v>6373</v>
      </c>
      <c r="B6989" t="s">
        <v>5409</v>
      </c>
      <c r="C6989" t="s">
        <v>16116</v>
      </c>
      <c r="D6989">
        <v>0.01</v>
      </c>
      <c r="F6989" t="s">
        <v>4512</v>
      </c>
      <c r="G6989">
        <v>5</v>
      </c>
    </row>
    <row r="6990" spans="1:7">
      <c r="A6990">
        <v>6417</v>
      </c>
      <c r="B6990" t="s">
        <v>9682</v>
      </c>
      <c r="C6990" t="s">
        <v>18385</v>
      </c>
      <c r="D6990">
        <v>0.01</v>
      </c>
      <c r="E6990" t="s">
        <v>49</v>
      </c>
      <c r="F6990" t="s">
        <v>9536</v>
      </c>
      <c r="G6990">
        <v>6</v>
      </c>
    </row>
    <row r="6991" spans="1:7">
      <c r="A6991">
        <v>6419</v>
      </c>
      <c r="B6991" t="s">
        <v>3485</v>
      </c>
      <c r="C6991" t="s">
        <v>18421</v>
      </c>
      <c r="D6991">
        <v>0.01</v>
      </c>
      <c r="E6991" t="s">
        <v>49</v>
      </c>
      <c r="F6991" t="s">
        <v>14699</v>
      </c>
      <c r="G6991">
        <v>1</v>
      </c>
    </row>
    <row r="6992" spans="1:7">
      <c r="A6992">
        <v>6418</v>
      </c>
      <c r="B6992" t="s">
        <v>3485</v>
      </c>
      <c r="C6992" t="s">
        <v>3462</v>
      </c>
      <c r="D6992">
        <v>0.01</v>
      </c>
      <c r="E6992" t="s">
        <v>49</v>
      </c>
      <c r="F6992" t="s">
        <v>3381</v>
      </c>
      <c r="G6992">
        <v>1</v>
      </c>
    </row>
    <row r="6993" spans="1:7">
      <c r="A6993">
        <v>6805</v>
      </c>
      <c r="B6993" t="s">
        <v>8564</v>
      </c>
      <c r="C6993" t="s">
        <v>8557</v>
      </c>
      <c r="D6993">
        <v>1</v>
      </c>
      <c r="E6993" t="s">
        <v>166</v>
      </c>
      <c r="F6993" t="s">
        <v>8277</v>
      </c>
      <c r="G6993">
        <v>8</v>
      </c>
    </row>
    <row r="6994" spans="1:7">
      <c r="A6994">
        <v>1639</v>
      </c>
      <c r="B6994" t="s">
        <v>3754</v>
      </c>
      <c r="C6994" t="s">
        <v>10812</v>
      </c>
      <c r="D6994">
        <v>0.01</v>
      </c>
      <c r="E6994" t="s">
        <v>80</v>
      </c>
      <c r="F6994" t="s">
        <v>10625</v>
      </c>
      <c r="G6994">
        <v>3</v>
      </c>
    </row>
    <row r="6995" spans="1:7">
      <c r="A6995">
        <v>11396</v>
      </c>
      <c r="B6995" t="s">
        <v>5244</v>
      </c>
      <c r="C6995" t="s">
        <v>18394</v>
      </c>
      <c r="D6995">
        <v>0.6</v>
      </c>
      <c r="E6995" t="s">
        <v>40</v>
      </c>
      <c r="F6995" t="s">
        <v>15331</v>
      </c>
      <c r="G6995">
        <v>1</v>
      </c>
    </row>
    <row r="6996" spans="1:7">
      <c r="A6996">
        <v>2436</v>
      </c>
      <c r="B6996" t="s">
        <v>5244</v>
      </c>
      <c r="C6996" t="s">
        <v>5226</v>
      </c>
      <c r="D6996">
        <v>0.8</v>
      </c>
      <c r="E6996" t="s">
        <v>40</v>
      </c>
      <c r="F6996" t="s">
        <v>4963</v>
      </c>
      <c r="G6996">
        <v>4</v>
      </c>
    </row>
    <row r="6997" spans="1:7">
      <c r="A6997">
        <v>6898</v>
      </c>
      <c r="B6997" t="s">
        <v>12261</v>
      </c>
      <c r="C6997" t="s">
        <v>12257</v>
      </c>
      <c r="D6997">
        <v>0.8</v>
      </c>
      <c r="E6997" t="s">
        <v>166</v>
      </c>
      <c r="F6997" t="s">
        <v>12156</v>
      </c>
      <c r="G6997">
        <v>3</v>
      </c>
    </row>
    <row r="6998" spans="1:7">
      <c r="A6998">
        <v>7276</v>
      </c>
      <c r="B6998" t="s">
        <v>2981</v>
      </c>
      <c r="C6998" t="s">
        <v>2977</v>
      </c>
      <c r="D6998">
        <v>0.8</v>
      </c>
      <c r="E6998" t="s">
        <v>67</v>
      </c>
      <c r="F6998" t="s">
        <v>2900</v>
      </c>
      <c r="G6998">
        <v>2</v>
      </c>
    </row>
    <row r="6999" spans="1:7">
      <c r="A6999">
        <v>5236</v>
      </c>
      <c r="B6999" t="s">
        <v>5249</v>
      </c>
      <c r="C6999" t="s">
        <v>5251</v>
      </c>
      <c r="D6999">
        <v>0.01</v>
      </c>
      <c r="E6999" t="s">
        <v>203</v>
      </c>
      <c r="F6999" t="s">
        <v>4963</v>
      </c>
      <c r="G6999">
        <v>4</v>
      </c>
    </row>
    <row r="7000" spans="1:7">
      <c r="A7000">
        <v>227</v>
      </c>
      <c r="B7000" t="s">
        <v>6804</v>
      </c>
      <c r="C7000" t="s">
        <v>18533</v>
      </c>
      <c r="D7000">
        <v>0.1</v>
      </c>
      <c r="E7000" t="s">
        <v>49</v>
      </c>
      <c r="F7000" t="s">
        <v>11921</v>
      </c>
      <c r="G7000">
        <v>2</v>
      </c>
    </row>
    <row r="7001" spans="1:7">
      <c r="A7001">
        <v>2437</v>
      </c>
      <c r="B7001" t="s">
        <v>6804</v>
      </c>
      <c r="C7001" t="s">
        <v>18427</v>
      </c>
      <c r="D7001">
        <v>0.01</v>
      </c>
      <c r="E7001" t="s">
        <v>49</v>
      </c>
      <c r="F7001" t="s">
        <v>15396</v>
      </c>
      <c r="G7001">
        <v>2</v>
      </c>
    </row>
    <row r="7002" spans="1:7">
      <c r="A7002">
        <v>3185</v>
      </c>
      <c r="B7002" t="s">
        <v>12890</v>
      </c>
      <c r="C7002" t="s">
        <v>12882</v>
      </c>
      <c r="D7002">
        <v>0.1</v>
      </c>
      <c r="E7002" t="s">
        <v>203</v>
      </c>
      <c r="F7002" t="s">
        <v>12660</v>
      </c>
      <c r="G7002">
        <v>3</v>
      </c>
    </row>
    <row r="7003" spans="1:7">
      <c r="A7003">
        <v>3603</v>
      </c>
      <c r="B7003" t="s">
        <v>13401</v>
      </c>
      <c r="C7003" t="s">
        <v>13402</v>
      </c>
      <c r="D7003">
        <v>0.1</v>
      </c>
      <c r="E7003" t="s">
        <v>89</v>
      </c>
      <c r="F7003" t="s">
        <v>13121</v>
      </c>
      <c r="G7003">
        <v>2</v>
      </c>
    </row>
    <row r="7004" spans="1:7">
      <c r="A7004">
        <v>884</v>
      </c>
      <c r="B7004" t="s">
        <v>9749</v>
      </c>
      <c r="C7004" t="s">
        <v>3088</v>
      </c>
      <c r="D7004">
        <v>0.1</v>
      </c>
      <c r="E7004" t="s">
        <v>135</v>
      </c>
      <c r="F7004" t="s">
        <v>2900</v>
      </c>
      <c r="G7004">
        <v>3</v>
      </c>
    </row>
    <row r="7005" spans="1:7">
      <c r="A7005">
        <v>4482</v>
      </c>
      <c r="B7005" t="s">
        <v>6653</v>
      </c>
      <c r="C7005" t="s">
        <v>18536</v>
      </c>
      <c r="D7005">
        <v>0.01</v>
      </c>
      <c r="E7005" t="s">
        <v>40</v>
      </c>
      <c r="F7005" t="s">
        <v>13121</v>
      </c>
      <c r="G7005">
        <v>1</v>
      </c>
    </row>
    <row r="7006" spans="1:7">
      <c r="A7006">
        <v>885</v>
      </c>
      <c r="B7006" t="s">
        <v>7321</v>
      </c>
      <c r="C7006" t="s">
        <v>7313</v>
      </c>
      <c r="D7006">
        <v>0.01</v>
      </c>
      <c r="E7006" t="s">
        <v>135</v>
      </c>
      <c r="F7006" t="s">
        <v>7247</v>
      </c>
      <c r="G7006">
        <v>1</v>
      </c>
    </row>
    <row r="7007" spans="1:7">
      <c r="A7007">
        <v>886</v>
      </c>
      <c r="B7007" t="s">
        <v>7321</v>
      </c>
      <c r="C7007" t="s">
        <v>7379</v>
      </c>
      <c r="D7007">
        <v>0.8</v>
      </c>
      <c r="E7007" t="s">
        <v>40</v>
      </c>
      <c r="F7007" t="s">
        <v>7247</v>
      </c>
      <c r="G7007">
        <v>1</v>
      </c>
    </row>
    <row r="7008" spans="1:7">
      <c r="A7008">
        <v>4483</v>
      </c>
      <c r="B7008" t="s">
        <v>6545</v>
      </c>
      <c r="C7008" t="s">
        <v>6536</v>
      </c>
      <c r="D7008">
        <v>0.6</v>
      </c>
      <c r="F7008" t="s">
        <v>6139</v>
      </c>
      <c r="G7008">
        <v>8</v>
      </c>
    </row>
    <row r="7009" spans="1:7">
      <c r="A7009">
        <v>4885</v>
      </c>
      <c r="B7009" t="s">
        <v>18069</v>
      </c>
      <c r="C7009" t="s">
        <v>17032</v>
      </c>
      <c r="D7009">
        <v>0.01</v>
      </c>
      <c r="E7009" t="s">
        <v>107</v>
      </c>
      <c r="F7009" t="s">
        <v>15396</v>
      </c>
      <c r="G7009">
        <v>5</v>
      </c>
    </row>
    <row r="7010" spans="1:7">
      <c r="A7010">
        <v>1120</v>
      </c>
      <c r="B7010" t="s">
        <v>2998</v>
      </c>
      <c r="C7010" t="s">
        <v>2992</v>
      </c>
      <c r="D7010">
        <v>0.01</v>
      </c>
      <c r="E7010" t="s">
        <v>80</v>
      </c>
      <c r="F7010" t="s">
        <v>2900</v>
      </c>
      <c r="G7010">
        <v>2</v>
      </c>
    </row>
    <row r="7011" spans="1:7">
      <c r="A7011">
        <v>5237</v>
      </c>
      <c r="B7011" t="s">
        <v>2998</v>
      </c>
      <c r="C7011" t="s">
        <v>14764</v>
      </c>
      <c r="D7011">
        <v>0.1</v>
      </c>
      <c r="E7011" t="s">
        <v>80</v>
      </c>
      <c r="F7011" t="s">
        <v>14655</v>
      </c>
      <c r="G7011">
        <v>2</v>
      </c>
    </row>
    <row r="7012" spans="1:7">
      <c r="A7012">
        <v>5238</v>
      </c>
      <c r="B7012" t="s">
        <v>8686</v>
      </c>
      <c r="C7012" t="s">
        <v>18070</v>
      </c>
      <c r="D7012">
        <v>0.1</v>
      </c>
      <c r="E7012" t="s">
        <v>166</v>
      </c>
      <c r="F7012" t="s">
        <v>8594</v>
      </c>
      <c r="G7012">
        <v>5</v>
      </c>
    </row>
    <row r="7013" spans="1:7">
      <c r="A7013">
        <v>1121</v>
      </c>
      <c r="B7013" t="s">
        <v>7740</v>
      </c>
      <c r="C7013" t="s">
        <v>16347</v>
      </c>
      <c r="D7013">
        <v>0.01</v>
      </c>
      <c r="E7013" t="s">
        <v>107</v>
      </c>
      <c r="F7013" t="s">
        <v>7247</v>
      </c>
      <c r="G7013">
        <v>6</v>
      </c>
    </row>
    <row r="7014" spans="1:7">
      <c r="A7014">
        <v>7660</v>
      </c>
      <c r="B7014" t="s">
        <v>7740</v>
      </c>
      <c r="C7014" t="s">
        <v>7728</v>
      </c>
      <c r="D7014">
        <v>0.8</v>
      </c>
      <c r="E7014" t="s">
        <v>107</v>
      </c>
      <c r="F7014" t="s">
        <v>7247</v>
      </c>
      <c r="G7014">
        <v>7</v>
      </c>
    </row>
    <row r="7015" spans="1:7">
      <c r="A7015">
        <v>5239</v>
      </c>
      <c r="B7015" t="s">
        <v>7740</v>
      </c>
      <c r="C7015" t="s">
        <v>18071</v>
      </c>
      <c r="D7015">
        <v>0.01</v>
      </c>
      <c r="E7015" t="s">
        <v>107</v>
      </c>
      <c r="F7015" t="s">
        <v>15396</v>
      </c>
      <c r="G7015">
        <v>6</v>
      </c>
    </row>
    <row r="7016" spans="1:7">
      <c r="A7016">
        <v>5562</v>
      </c>
      <c r="B7016" t="s">
        <v>13767</v>
      </c>
      <c r="C7016" t="s">
        <v>12876</v>
      </c>
      <c r="D7016">
        <v>0.01</v>
      </c>
      <c r="E7016" t="s">
        <v>40</v>
      </c>
      <c r="F7016" t="s">
        <v>12660</v>
      </c>
      <c r="G7016">
        <v>3</v>
      </c>
    </row>
    <row r="7017" spans="1:7">
      <c r="A7017">
        <v>6047</v>
      </c>
      <c r="B7017" t="s">
        <v>13314</v>
      </c>
      <c r="C7017" t="s">
        <v>18502</v>
      </c>
      <c r="D7017">
        <v>0.01</v>
      </c>
      <c r="E7017" t="s">
        <v>40</v>
      </c>
      <c r="F7017" t="s">
        <v>12660</v>
      </c>
      <c r="G7017">
        <v>1</v>
      </c>
    </row>
    <row r="7018" spans="1:7">
      <c r="A7018">
        <v>11397</v>
      </c>
      <c r="B7018" t="s">
        <v>8312</v>
      </c>
      <c r="C7018" t="s">
        <v>18531</v>
      </c>
      <c r="D7018">
        <v>0.1</v>
      </c>
      <c r="E7018" t="s">
        <v>49</v>
      </c>
      <c r="F7018" t="s">
        <v>8277</v>
      </c>
      <c r="G7018">
        <v>1</v>
      </c>
    </row>
    <row r="7019" spans="1:7">
      <c r="A7019">
        <v>2438</v>
      </c>
      <c r="B7019" t="s">
        <v>8312</v>
      </c>
      <c r="C7019" t="s">
        <v>8314</v>
      </c>
      <c r="D7019">
        <v>0.8</v>
      </c>
      <c r="E7019" t="s">
        <v>49</v>
      </c>
      <c r="F7019" t="s">
        <v>8277</v>
      </c>
      <c r="G7019">
        <v>4</v>
      </c>
    </row>
    <row r="7020" spans="1:7">
      <c r="A7020">
        <v>476</v>
      </c>
      <c r="B7020" t="s">
        <v>18072</v>
      </c>
      <c r="C7020" t="s">
        <v>13039</v>
      </c>
      <c r="D7020">
        <v>0.01</v>
      </c>
      <c r="E7020" t="s">
        <v>123</v>
      </c>
      <c r="F7020" t="s">
        <v>13028</v>
      </c>
      <c r="G7020">
        <v>1</v>
      </c>
    </row>
    <row r="7021" spans="1:7">
      <c r="A7021">
        <v>4057</v>
      </c>
      <c r="B7021" t="s">
        <v>12745</v>
      </c>
      <c r="C7021" t="s">
        <v>12740</v>
      </c>
      <c r="D7021">
        <v>0.01</v>
      </c>
      <c r="E7021" t="s">
        <v>203</v>
      </c>
      <c r="F7021" t="s">
        <v>12660</v>
      </c>
      <c r="G7021">
        <v>1</v>
      </c>
    </row>
    <row r="7022" spans="1:7">
      <c r="A7022">
        <v>11398</v>
      </c>
      <c r="B7022" t="s">
        <v>18073</v>
      </c>
      <c r="C7022" t="s">
        <v>18074</v>
      </c>
      <c r="D7022">
        <v>0.1</v>
      </c>
      <c r="E7022" t="s">
        <v>67</v>
      </c>
      <c r="F7022" t="s">
        <v>2900</v>
      </c>
      <c r="G7022">
        <v>1</v>
      </c>
    </row>
    <row r="7023" spans="1:7">
      <c r="A7023">
        <v>4058</v>
      </c>
      <c r="B7023" t="s">
        <v>13462</v>
      </c>
      <c r="C7023" t="s">
        <v>13454</v>
      </c>
      <c r="D7023">
        <v>0.01</v>
      </c>
      <c r="E7023" t="s">
        <v>49</v>
      </c>
      <c r="F7023" t="s">
        <v>13121</v>
      </c>
      <c r="G7023">
        <v>2</v>
      </c>
    </row>
    <row r="7024" spans="1:7">
      <c r="A7024">
        <v>11720</v>
      </c>
      <c r="B7024" t="s">
        <v>13662</v>
      </c>
      <c r="C7024" t="s">
        <v>16311</v>
      </c>
      <c r="D7024">
        <v>0.1</v>
      </c>
      <c r="E7024" t="s">
        <v>80</v>
      </c>
      <c r="F7024" t="s">
        <v>14771</v>
      </c>
      <c r="G7024">
        <v>2</v>
      </c>
    </row>
    <row r="7025" spans="1:7">
      <c r="A7025">
        <v>4059</v>
      </c>
      <c r="B7025" t="s">
        <v>13662</v>
      </c>
      <c r="C7025" t="s">
        <v>17329</v>
      </c>
      <c r="D7025">
        <v>0.01</v>
      </c>
      <c r="E7025" t="s">
        <v>80</v>
      </c>
      <c r="F7025" t="s">
        <v>14771</v>
      </c>
      <c r="G7025">
        <v>2</v>
      </c>
    </row>
    <row r="7026" spans="1:7">
      <c r="A7026">
        <v>11719</v>
      </c>
      <c r="B7026" t="s">
        <v>13662</v>
      </c>
      <c r="C7026" t="s">
        <v>17785</v>
      </c>
      <c r="D7026">
        <v>0.1</v>
      </c>
      <c r="E7026" t="s">
        <v>80</v>
      </c>
      <c r="F7026" t="s">
        <v>12334</v>
      </c>
      <c r="G7026">
        <v>2</v>
      </c>
    </row>
    <row r="7027" spans="1:7">
      <c r="A7027">
        <v>4484</v>
      </c>
      <c r="B7027" t="s">
        <v>6510</v>
      </c>
      <c r="C7027" t="s">
        <v>17055</v>
      </c>
      <c r="D7027">
        <v>0.01</v>
      </c>
      <c r="E7027" t="s">
        <v>74</v>
      </c>
      <c r="F7027" t="s">
        <v>15305</v>
      </c>
      <c r="G7027">
        <v>8</v>
      </c>
    </row>
    <row r="7028" spans="1:7">
      <c r="A7028">
        <v>4485</v>
      </c>
      <c r="B7028" t="s">
        <v>6510</v>
      </c>
      <c r="C7028" t="s">
        <v>6506</v>
      </c>
      <c r="D7028">
        <v>0.01</v>
      </c>
      <c r="E7028" t="s">
        <v>74</v>
      </c>
      <c r="F7028" t="s">
        <v>6139</v>
      </c>
      <c r="G7028">
        <v>8</v>
      </c>
    </row>
    <row r="7029" spans="1:7">
      <c r="A7029">
        <v>887</v>
      </c>
      <c r="B7029" t="s">
        <v>1690</v>
      </c>
      <c r="C7029" t="s">
        <v>1686</v>
      </c>
      <c r="D7029">
        <v>0.01</v>
      </c>
      <c r="E7029" t="s">
        <v>107</v>
      </c>
      <c r="F7029" t="s">
        <v>1331</v>
      </c>
      <c r="G7029">
        <v>8</v>
      </c>
    </row>
    <row r="7030" spans="1:7">
      <c r="A7030">
        <v>4486</v>
      </c>
      <c r="B7030" t="s">
        <v>18075</v>
      </c>
      <c r="C7030" t="s">
        <v>17690</v>
      </c>
      <c r="D7030">
        <v>0.1</v>
      </c>
      <c r="E7030" t="s">
        <v>89</v>
      </c>
      <c r="F7030" t="s">
        <v>12660</v>
      </c>
      <c r="G7030">
        <v>5</v>
      </c>
    </row>
    <row r="7031" spans="1:7">
      <c r="A7031">
        <v>4487</v>
      </c>
      <c r="B7031" t="s">
        <v>9002</v>
      </c>
      <c r="C7031" t="s">
        <v>8985</v>
      </c>
      <c r="D7031">
        <v>0.01</v>
      </c>
      <c r="E7031" t="s">
        <v>107</v>
      </c>
      <c r="F7031" t="s">
        <v>8594</v>
      </c>
      <c r="G7031">
        <v>5</v>
      </c>
    </row>
    <row r="7032" spans="1:7">
      <c r="A7032">
        <v>888</v>
      </c>
      <c r="B7032" t="s">
        <v>12101</v>
      </c>
      <c r="C7032" t="s">
        <v>12024</v>
      </c>
      <c r="D7032">
        <v>0.01</v>
      </c>
      <c r="E7032" t="s">
        <v>123</v>
      </c>
      <c r="F7032" t="s">
        <v>11921</v>
      </c>
      <c r="G7032">
        <v>2</v>
      </c>
    </row>
    <row r="7033" spans="1:7">
      <c r="A7033">
        <v>4489</v>
      </c>
      <c r="B7033" t="s">
        <v>18076</v>
      </c>
      <c r="C7033" t="s">
        <v>16520</v>
      </c>
      <c r="D7033">
        <v>0.01</v>
      </c>
      <c r="E7033" t="s">
        <v>89</v>
      </c>
      <c r="F7033" t="s">
        <v>15357</v>
      </c>
      <c r="G7033">
        <v>4</v>
      </c>
    </row>
    <row r="7034" spans="1:7">
      <c r="A7034">
        <v>4488</v>
      </c>
      <c r="B7034" t="s">
        <v>18076</v>
      </c>
      <c r="C7034" t="s">
        <v>12659</v>
      </c>
      <c r="D7034">
        <v>0.01</v>
      </c>
      <c r="E7034" t="s">
        <v>80</v>
      </c>
      <c r="F7034" t="s">
        <v>12660</v>
      </c>
      <c r="G7034">
        <v>1</v>
      </c>
    </row>
    <row r="7035" spans="1:7">
      <c r="A7035">
        <v>11400</v>
      </c>
      <c r="B7035" t="s">
        <v>1765</v>
      </c>
      <c r="C7035" t="s">
        <v>11431</v>
      </c>
      <c r="D7035">
        <v>0.1</v>
      </c>
      <c r="E7035" t="s">
        <v>67</v>
      </c>
      <c r="F7035" t="s">
        <v>11432</v>
      </c>
      <c r="G7035">
        <v>1</v>
      </c>
    </row>
    <row r="7036" spans="1:7">
      <c r="A7036">
        <v>7328</v>
      </c>
      <c r="B7036" t="s">
        <v>5130</v>
      </c>
      <c r="C7036" t="s">
        <v>5110</v>
      </c>
      <c r="D7036">
        <v>0.8</v>
      </c>
      <c r="E7036" t="s">
        <v>49</v>
      </c>
      <c r="F7036" t="s">
        <v>4963</v>
      </c>
      <c r="G7036">
        <v>4</v>
      </c>
    </row>
    <row r="7037" spans="1:7">
      <c r="A7037">
        <v>4490</v>
      </c>
      <c r="B7037" t="s">
        <v>18077</v>
      </c>
      <c r="C7037" t="s">
        <v>18521</v>
      </c>
      <c r="D7037">
        <v>0.01</v>
      </c>
      <c r="E7037" t="s">
        <v>40</v>
      </c>
      <c r="F7037" t="s">
        <v>12660</v>
      </c>
      <c r="G7037">
        <v>6</v>
      </c>
    </row>
    <row r="7038" spans="1:7">
      <c r="A7038">
        <v>11401</v>
      </c>
      <c r="B7038" t="s">
        <v>18077</v>
      </c>
      <c r="C7038" t="s">
        <v>18406</v>
      </c>
      <c r="D7038">
        <v>0.1</v>
      </c>
      <c r="E7038" t="s">
        <v>40</v>
      </c>
      <c r="F7038" t="s">
        <v>12660</v>
      </c>
      <c r="G7038">
        <v>7</v>
      </c>
    </row>
    <row r="7039" spans="1:7">
      <c r="A7039">
        <v>889</v>
      </c>
      <c r="B7039" t="s">
        <v>2950</v>
      </c>
      <c r="C7039" t="s">
        <v>2945</v>
      </c>
      <c r="D7039">
        <v>0.01</v>
      </c>
      <c r="E7039" t="s">
        <v>166</v>
      </c>
      <c r="F7039" t="s">
        <v>2900</v>
      </c>
      <c r="G7039">
        <v>1</v>
      </c>
    </row>
    <row r="7040" spans="1:7">
      <c r="A7040">
        <v>890</v>
      </c>
      <c r="B7040" t="s">
        <v>8810</v>
      </c>
      <c r="C7040" t="s">
        <v>9217</v>
      </c>
      <c r="D7040">
        <v>0.01</v>
      </c>
      <c r="E7040" t="s">
        <v>74</v>
      </c>
      <c r="F7040" t="s">
        <v>9136</v>
      </c>
      <c r="G7040">
        <v>2</v>
      </c>
    </row>
    <row r="7041" spans="1:7">
      <c r="A7041">
        <v>4491</v>
      </c>
      <c r="B7041" t="s">
        <v>18078</v>
      </c>
      <c r="C7041" t="s">
        <v>16866</v>
      </c>
      <c r="D7041">
        <v>0.01</v>
      </c>
      <c r="E7041" t="s">
        <v>80</v>
      </c>
      <c r="F7041" t="s">
        <v>13121</v>
      </c>
      <c r="G7041">
        <v>6</v>
      </c>
    </row>
    <row r="7042" spans="1:7">
      <c r="A7042">
        <v>11721</v>
      </c>
      <c r="B7042" t="s">
        <v>9555</v>
      </c>
      <c r="C7042" t="s">
        <v>9548</v>
      </c>
      <c r="D7042">
        <v>0.1</v>
      </c>
      <c r="E7042" t="s">
        <v>80</v>
      </c>
      <c r="F7042" t="s">
        <v>9536</v>
      </c>
      <c r="G7042">
        <v>1</v>
      </c>
    </row>
    <row r="7043" spans="1:7">
      <c r="A7043">
        <v>4886</v>
      </c>
      <c r="B7043" t="s">
        <v>9555</v>
      </c>
      <c r="C7043" t="s">
        <v>79</v>
      </c>
      <c r="D7043">
        <v>0.01</v>
      </c>
      <c r="E7043" t="s">
        <v>80</v>
      </c>
      <c r="F7043" t="s">
        <v>68</v>
      </c>
      <c r="G7043">
        <v>1</v>
      </c>
    </row>
    <row r="7044" spans="1:7">
      <c r="A7044">
        <v>11722</v>
      </c>
      <c r="B7044" t="s">
        <v>5128</v>
      </c>
      <c r="C7044" t="s">
        <v>18079</v>
      </c>
      <c r="D7044">
        <v>0.1</v>
      </c>
      <c r="E7044" t="s">
        <v>803</v>
      </c>
      <c r="F7044" t="s">
        <v>15331</v>
      </c>
      <c r="G7044">
        <v>1</v>
      </c>
    </row>
    <row r="7045" spans="1:7">
      <c r="A7045">
        <v>6796</v>
      </c>
      <c r="B7045" t="s">
        <v>5128</v>
      </c>
      <c r="C7045" t="s">
        <v>18080</v>
      </c>
      <c r="D7045">
        <v>0.8</v>
      </c>
      <c r="E7045" t="s">
        <v>803</v>
      </c>
      <c r="F7045" t="s">
        <v>15331</v>
      </c>
      <c r="G7045">
        <v>4</v>
      </c>
    </row>
    <row r="7046" spans="1:7">
      <c r="A7046">
        <v>11723</v>
      </c>
      <c r="B7046" t="s">
        <v>5128</v>
      </c>
      <c r="C7046" t="s">
        <v>18002</v>
      </c>
      <c r="D7046">
        <v>0.1</v>
      </c>
      <c r="E7046" t="s">
        <v>67</v>
      </c>
      <c r="F7046" t="s">
        <v>15331</v>
      </c>
      <c r="G7046">
        <v>1</v>
      </c>
    </row>
    <row r="7047" spans="1:7">
      <c r="A7047">
        <v>4887</v>
      </c>
      <c r="B7047" t="s">
        <v>5128</v>
      </c>
      <c r="C7047" t="s">
        <v>5110</v>
      </c>
      <c r="D7047">
        <v>0.8</v>
      </c>
      <c r="E7047" t="s">
        <v>49</v>
      </c>
      <c r="F7047" t="s">
        <v>4963</v>
      </c>
      <c r="G7047">
        <v>4</v>
      </c>
    </row>
    <row r="7048" spans="1:7">
      <c r="A7048">
        <v>1008</v>
      </c>
      <c r="B7048" t="s">
        <v>18081</v>
      </c>
      <c r="C7048" t="s">
        <v>16831</v>
      </c>
      <c r="D7048">
        <v>0.1</v>
      </c>
      <c r="E7048" t="s">
        <v>89</v>
      </c>
      <c r="F7048" t="s">
        <v>13028</v>
      </c>
      <c r="G7048">
        <v>1</v>
      </c>
    </row>
    <row r="7049" spans="1:7">
      <c r="A7049">
        <v>1009</v>
      </c>
      <c r="B7049" t="s">
        <v>18081</v>
      </c>
      <c r="C7049" t="s">
        <v>11943</v>
      </c>
      <c r="D7049">
        <v>0.05</v>
      </c>
      <c r="E7049" t="s">
        <v>89</v>
      </c>
      <c r="F7049" t="s">
        <v>11921</v>
      </c>
      <c r="G7049">
        <v>1</v>
      </c>
    </row>
    <row r="7050" spans="1:7">
      <c r="A7050">
        <v>4888</v>
      </c>
      <c r="B7050" t="s">
        <v>11176</v>
      </c>
      <c r="C7050" t="s">
        <v>11233</v>
      </c>
      <c r="D7050">
        <v>0.01</v>
      </c>
      <c r="E7050" t="s">
        <v>89</v>
      </c>
      <c r="F7050" t="s">
        <v>11167</v>
      </c>
      <c r="G7050">
        <v>3</v>
      </c>
    </row>
    <row r="7051" spans="1:7">
      <c r="A7051">
        <v>4889</v>
      </c>
      <c r="B7051" t="s">
        <v>18082</v>
      </c>
      <c r="C7051" t="s">
        <v>18575</v>
      </c>
      <c r="D7051">
        <v>0.01</v>
      </c>
      <c r="E7051" t="s">
        <v>49</v>
      </c>
      <c r="F7051" t="s">
        <v>4434</v>
      </c>
      <c r="G7051">
        <v>6</v>
      </c>
    </row>
    <row r="7052" spans="1:7">
      <c r="A7052">
        <v>11404</v>
      </c>
      <c r="B7052" t="s">
        <v>18082</v>
      </c>
      <c r="C7052" t="s">
        <v>18576</v>
      </c>
      <c r="D7052">
        <v>0.1</v>
      </c>
      <c r="E7052" t="s">
        <v>49</v>
      </c>
      <c r="F7052" t="s">
        <v>15471</v>
      </c>
      <c r="G7052">
        <v>7</v>
      </c>
    </row>
    <row r="7053" spans="1:7">
      <c r="A7053">
        <v>4890</v>
      </c>
      <c r="B7053" t="s">
        <v>2619</v>
      </c>
      <c r="C7053" t="s">
        <v>18085</v>
      </c>
      <c r="D7053">
        <v>0.1</v>
      </c>
      <c r="E7053" t="s">
        <v>80</v>
      </c>
      <c r="F7053" t="s">
        <v>2210</v>
      </c>
      <c r="G7053">
        <v>6</v>
      </c>
    </row>
    <row r="7054" spans="1:7">
      <c r="A7054">
        <v>11405</v>
      </c>
      <c r="B7054" t="s">
        <v>2619</v>
      </c>
      <c r="C7054" t="s">
        <v>2610</v>
      </c>
      <c r="D7054">
        <v>0.1</v>
      </c>
      <c r="E7054" t="s">
        <v>80</v>
      </c>
      <c r="F7054" t="s">
        <v>2210</v>
      </c>
      <c r="G7054">
        <v>7</v>
      </c>
    </row>
    <row r="7055" spans="1:7">
      <c r="A7055">
        <v>4891</v>
      </c>
      <c r="B7055" t="s">
        <v>7131</v>
      </c>
      <c r="C7055" t="s">
        <v>7133</v>
      </c>
      <c r="D7055">
        <v>0.1</v>
      </c>
      <c r="E7055" t="s">
        <v>67</v>
      </c>
      <c r="F7055" t="s">
        <v>6576</v>
      </c>
      <c r="G7055">
        <v>7</v>
      </c>
    </row>
    <row r="7056" spans="1:7">
      <c r="A7056">
        <v>7238</v>
      </c>
      <c r="B7056" t="s">
        <v>10885</v>
      </c>
      <c r="C7056" t="s">
        <v>11664</v>
      </c>
      <c r="D7056">
        <v>0.8</v>
      </c>
      <c r="E7056" t="s">
        <v>80</v>
      </c>
      <c r="F7056" t="s">
        <v>11649</v>
      </c>
      <c r="G7056">
        <v>4</v>
      </c>
    </row>
    <row r="7057" spans="1:7">
      <c r="A7057">
        <v>1010</v>
      </c>
      <c r="B7057" t="s">
        <v>7554</v>
      </c>
      <c r="C7057" t="s">
        <v>7555</v>
      </c>
      <c r="D7057">
        <v>0.01</v>
      </c>
      <c r="E7057" t="s">
        <v>135</v>
      </c>
      <c r="F7057" t="s">
        <v>7247</v>
      </c>
      <c r="G7057">
        <v>3</v>
      </c>
    </row>
    <row r="7058" spans="1:7">
      <c r="A7058">
        <v>11406</v>
      </c>
      <c r="B7058" t="s">
        <v>1402</v>
      </c>
      <c r="C7058" t="s">
        <v>18086</v>
      </c>
      <c r="D7058">
        <v>0.1</v>
      </c>
      <c r="E7058" t="s">
        <v>166</v>
      </c>
      <c r="F7058" t="s">
        <v>15441</v>
      </c>
      <c r="G7058">
        <v>8</v>
      </c>
    </row>
    <row r="7059" spans="1:7">
      <c r="A7059">
        <v>5240</v>
      </c>
      <c r="B7059" t="s">
        <v>1402</v>
      </c>
      <c r="C7059" t="s">
        <v>18087</v>
      </c>
      <c r="D7059">
        <v>0.01</v>
      </c>
      <c r="E7059" t="s">
        <v>166</v>
      </c>
      <c r="F7059" t="s">
        <v>15441</v>
      </c>
      <c r="G7059">
        <v>8</v>
      </c>
    </row>
    <row r="7060" spans="1:7">
      <c r="A7060">
        <v>1236</v>
      </c>
      <c r="B7060" t="s">
        <v>11132</v>
      </c>
      <c r="C7060" t="s">
        <v>16309</v>
      </c>
      <c r="D7060">
        <v>0.01</v>
      </c>
      <c r="E7060" t="s">
        <v>107</v>
      </c>
      <c r="F7060" t="s">
        <v>15363</v>
      </c>
      <c r="G7060">
        <v>8</v>
      </c>
    </row>
    <row r="7061" spans="1:7">
      <c r="A7061">
        <v>1237</v>
      </c>
      <c r="B7061" t="s">
        <v>11132</v>
      </c>
      <c r="C7061" t="s">
        <v>11128</v>
      </c>
      <c r="D7061">
        <v>0.05</v>
      </c>
      <c r="E7061" t="s">
        <v>107</v>
      </c>
      <c r="F7061" t="s">
        <v>10870</v>
      </c>
      <c r="G7061">
        <v>8</v>
      </c>
    </row>
    <row r="7062" spans="1:7">
      <c r="A7062">
        <v>5563</v>
      </c>
      <c r="B7062" t="s">
        <v>1158</v>
      </c>
      <c r="C7062" t="s">
        <v>1622</v>
      </c>
      <c r="D7062">
        <v>0.8</v>
      </c>
      <c r="E7062" t="s">
        <v>49</v>
      </c>
      <c r="F7062" t="s">
        <v>41</v>
      </c>
      <c r="G7062">
        <v>7</v>
      </c>
    </row>
    <row r="7063" spans="1:7">
      <c r="A7063">
        <v>5564</v>
      </c>
      <c r="B7063" t="s">
        <v>18088</v>
      </c>
      <c r="C7063" t="s">
        <v>18413</v>
      </c>
      <c r="D7063">
        <v>0.01</v>
      </c>
      <c r="E7063" t="s">
        <v>40</v>
      </c>
      <c r="F7063" t="s">
        <v>10381</v>
      </c>
      <c r="G7063">
        <v>8</v>
      </c>
    </row>
    <row r="7064" spans="1:7">
      <c r="A7064">
        <v>5565</v>
      </c>
      <c r="B7064" t="s">
        <v>18089</v>
      </c>
      <c r="C7064" t="s">
        <v>18490</v>
      </c>
      <c r="D7064">
        <v>0.01</v>
      </c>
      <c r="E7064" t="s">
        <v>49</v>
      </c>
      <c r="F7064" t="s">
        <v>15279</v>
      </c>
      <c r="G7064">
        <v>8</v>
      </c>
    </row>
    <row r="7065" spans="1:7">
      <c r="A7065">
        <v>5566</v>
      </c>
      <c r="B7065" t="s">
        <v>13642</v>
      </c>
      <c r="C7065" t="s">
        <v>16305</v>
      </c>
      <c r="D7065">
        <v>0.01</v>
      </c>
      <c r="E7065" t="s">
        <v>80</v>
      </c>
      <c r="F7065" t="s">
        <v>13121</v>
      </c>
      <c r="G7065">
        <v>3</v>
      </c>
    </row>
    <row r="7066" spans="1:7">
      <c r="A7066">
        <v>11407</v>
      </c>
      <c r="B7066" t="s">
        <v>4244</v>
      </c>
      <c r="C7066" t="s">
        <v>17744</v>
      </c>
      <c r="D7066">
        <v>0.1</v>
      </c>
      <c r="E7066" t="s">
        <v>135</v>
      </c>
      <c r="F7066" t="s">
        <v>3135</v>
      </c>
      <c r="G7066">
        <v>1</v>
      </c>
    </row>
    <row r="7067" spans="1:7">
      <c r="A7067">
        <v>1238</v>
      </c>
      <c r="B7067" t="s">
        <v>4244</v>
      </c>
      <c r="C7067" t="s">
        <v>3166</v>
      </c>
      <c r="D7067">
        <v>0.01</v>
      </c>
      <c r="E7067" t="s">
        <v>135</v>
      </c>
      <c r="F7067" t="s">
        <v>3135</v>
      </c>
      <c r="G7067">
        <v>4</v>
      </c>
    </row>
    <row r="7068" spans="1:7">
      <c r="A7068">
        <v>5567</v>
      </c>
      <c r="B7068" t="s">
        <v>4244</v>
      </c>
      <c r="C7068" t="s">
        <v>5087</v>
      </c>
      <c r="D7068">
        <v>0.01</v>
      </c>
      <c r="E7068" t="s">
        <v>135</v>
      </c>
      <c r="F7068" t="s">
        <v>4963</v>
      </c>
      <c r="G7068">
        <v>4</v>
      </c>
    </row>
    <row r="7069" spans="1:7">
      <c r="A7069">
        <v>5568</v>
      </c>
      <c r="B7069" t="s">
        <v>13853</v>
      </c>
      <c r="C7069" t="s">
        <v>18090</v>
      </c>
      <c r="D7069">
        <v>0.01</v>
      </c>
      <c r="F7069" t="s">
        <v>15369</v>
      </c>
      <c r="G7069">
        <v>4</v>
      </c>
    </row>
    <row r="7070" spans="1:7">
      <c r="A7070">
        <v>1239</v>
      </c>
      <c r="B7070" t="s">
        <v>18091</v>
      </c>
      <c r="C7070" t="s">
        <v>9278</v>
      </c>
      <c r="D7070">
        <v>0.01</v>
      </c>
      <c r="E7070" t="s">
        <v>40</v>
      </c>
      <c r="F7070" t="s">
        <v>9136</v>
      </c>
      <c r="G7070">
        <v>2</v>
      </c>
    </row>
    <row r="7071" spans="1:7">
      <c r="A7071">
        <v>1240</v>
      </c>
      <c r="B7071" t="s">
        <v>18092</v>
      </c>
      <c r="C7071" t="s">
        <v>11611</v>
      </c>
      <c r="D7071">
        <v>0.1</v>
      </c>
      <c r="E7071" t="s">
        <v>107</v>
      </c>
      <c r="F7071" t="s">
        <v>11432</v>
      </c>
      <c r="G7071">
        <v>3</v>
      </c>
    </row>
    <row r="7072" spans="1:7">
      <c r="A7072">
        <v>5812</v>
      </c>
      <c r="B7072" t="s">
        <v>18093</v>
      </c>
      <c r="C7072" t="s">
        <v>18094</v>
      </c>
      <c r="D7072">
        <v>0.01</v>
      </c>
      <c r="E7072" t="s">
        <v>135</v>
      </c>
      <c r="F7072" t="s">
        <v>15279</v>
      </c>
      <c r="G7072">
        <v>8</v>
      </c>
    </row>
    <row r="7073" spans="1:7">
      <c r="A7073">
        <v>5813</v>
      </c>
      <c r="B7073" t="s">
        <v>18093</v>
      </c>
      <c r="C7073" t="s">
        <v>4331</v>
      </c>
      <c r="D7073">
        <v>0.01</v>
      </c>
      <c r="E7073" t="s">
        <v>107</v>
      </c>
      <c r="F7073" t="s">
        <v>58</v>
      </c>
      <c r="G7073">
        <v>8</v>
      </c>
    </row>
    <row r="7074" spans="1:7">
      <c r="A7074">
        <v>1336</v>
      </c>
      <c r="B7074" t="s">
        <v>1002</v>
      </c>
      <c r="C7074" t="s">
        <v>18095</v>
      </c>
      <c r="D7074">
        <v>0.01</v>
      </c>
      <c r="E7074" t="s">
        <v>123</v>
      </c>
      <c r="F7074" t="s">
        <v>41</v>
      </c>
      <c r="G7074">
        <v>5</v>
      </c>
    </row>
    <row r="7075" spans="1:7">
      <c r="A7075">
        <v>11408</v>
      </c>
      <c r="B7075" t="s">
        <v>1002</v>
      </c>
      <c r="C7075" t="s">
        <v>18096</v>
      </c>
      <c r="D7075">
        <v>0.1</v>
      </c>
      <c r="E7075" t="s">
        <v>123</v>
      </c>
      <c r="F7075" t="s">
        <v>9536</v>
      </c>
      <c r="G7075">
        <v>5</v>
      </c>
    </row>
    <row r="7076" spans="1:7">
      <c r="A7076">
        <v>5814</v>
      </c>
      <c r="B7076" t="s">
        <v>14414</v>
      </c>
      <c r="C7076" t="s">
        <v>14575</v>
      </c>
      <c r="D7076">
        <v>0.01</v>
      </c>
      <c r="E7076" t="s">
        <v>803</v>
      </c>
      <c r="F7076" t="s">
        <v>14278</v>
      </c>
      <c r="G7076">
        <v>5</v>
      </c>
    </row>
    <row r="7077" spans="1:7">
      <c r="A7077">
        <v>5815</v>
      </c>
      <c r="B7077" t="s">
        <v>7995</v>
      </c>
      <c r="C7077" t="s">
        <v>17914</v>
      </c>
      <c r="D7077">
        <v>0.01</v>
      </c>
      <c r="E7077" t="s">
        <v>107</v>
      </c>
      <c r="F7077" t="s">
        <v>14771</v>
      </c>
      <c r="G7077">
        <v>5</v>
      </c>
    </row>
    <row r="7078" spans="1:7">
      <c r="A7078">
        <v>5816</v>
      </c>
      <c r="B7078" t="s">
        <v>7995</v>
      </c>
      <c r="C7078" t="s">
        <v>18097</v>
      </c>
      <c r="D7078">
        <v>0.01</v>
      </c>
      <c r="E7078" t="s">
        <v>107</v>
      </c>
      <c r="F7078" t="s">
        <v>12334</v>
      </c>
      <c r="G7078">
        <v>5</v>
      </c>
    </row>
    <row r="7079" spans="1:7">
      <c r="A7079">
        <v>11724</v>
      </c>
      <c r="B7079" t="s">
        <v>7995</v>
      </c>
      <c r="C7079" t="s">
        <v>12506</v>
      </c>
      <c r="D7079">
        <v>0.1</v>
      </c>
      <c r="E7079" t="s">
        <v>107</v>
      </c>
      <c r="F7079" t="s">
        <v>12334</v>
      </c>
      <c r="G7079">
        <v>5</v>
      </c>
    </row>
    <row r="7080" spans="1:7">
      <c r="A7080">
        <v>6048</v>
      </c>
      <c r="B7080" t="s">
        <v>1110</v>
      </c>
      <c r="C7080" t="s">
        <v>1111</v>
      </c>
      <c r="D7080">
        <v>0.01</v>
      </c>
      <c r="E7080" t="s">
        <v>80</v>
      </c>
      <c r="F7080" t="s">
        <v>41</v>
      </c>
      <c r="G7080">
        <v>2</v>
      </c>
    </row>
    <row r="7081" spans="1:7">
      <c r="A7081">
        <v>6049</v>
      </c>
      <c r="B7081" t="s">
        <v>9083</v>
      </c>
      <c r="C7081" t="s">
        <v>9078</v>
      </c>
      <c r="D7081">
        <v>0.01</v>
      </c>
      <c r="E7081" t="s">
        <v>107</v>
      </c>
      <c r="F7081" t="s">
        <v>8594</v>
      </c>
      <c r="G7081">
        <v>7</v>
      </c>
    </row>
    <row r="7082" spans="1:7">
      <c r="A7082">
        <v>6050</v>
      </c>
      <c r="B7082" t="s">
        <v>9083</v>
      </c>
      <c r="C7082" t="s">
        <v>7168</v>
      </c>
      <c r="D7082">
        <v>0.01</v>
      </c>
      <c r="E7082" t="s">
        <v>107</v>
      </c>
      <c r="F7082" t="s">
        <v>6576</v>
      </c>
      <c r="G7082">
        <v>7</v>
      </c>
    </row>
    <row r="7083" spans="1:7">
      <c r="A7083">
        <v>6051</v>
      </c>
      <c r="B7083" t="s">
        <v>8721</v>
      </c>
      <c r="C7083" t="s">
        <v>8716</v>
      </c>
      <c r="D7083">
        <v>0.01</v>
      </c>
      <c r="E7083" t="s">
        <v>40</v>
      </c>
      <c r="F7083" t="s">
        <v>8594</v>
      </c>
      <c r="G7083">
        <v>1</v>
      </c>
    </row>
    <row r="7084" spans="1:7">
      <c r="A7084">
        <v>6052</v>
      </c>
      <c r="B7084" t="s">
        <v>8030</v>
      </c>
      <c r="C7084" t="s">
        <v>13165</v>
      </c>
      <c r="D7084">
        <v>0.01</v>
      </c>
      <c r="E7084" t="s">
        <v>89</v>
      </c>
      <c r="F7084" t="s">
        <v>13121</v>
      </c>
      <c r="G7084">
        <v>1</v>
      </c>
    </row>
    <row r="7085" spans="1:7">
      <c r="A7085">
        <v>6053</v>
      </c>
      <c r="B7085" t="s">
        <v>11133</v>
      </c>
      <c r="C7085" t="s">
        <v>16845</v>
      </c>
      <c r="D7085">
        <v>0.01</v>
      </c>
      <c r="E7085" t="s">
        <v>135</v>
      </c>
      <c r="F7085" t="s">
        <v>15305</v>
      </c>
      <c r="G7085">
        <v>4</v>
      </c>
    </row>
    <row r="7086" spans="1:7">
      <c r="A7086">
        <v>6054</v>
      </c>
      <c r="B7086" t="s">
        <v>18098</v>
      </c>
      <c r="C7086" t="s">
        <v>10310</v>
      </c>
      <c r="D7086">
        <v>0.01</v>
      </c>
      <c r="E7086" t="s">
        <v>40</v>
      </c>
      <c r="F7086" t="s">
        <v>10160</v>
      </c>
      <c r="G7086">
        <v>2</v>
      </c>
    </row>
    <row r="7087" spans="1:7">
      <c r="A7087">
        <v>11410</v>
      </c>
      <c r="B7087" t="s">
        <v>18099</v>
      </c>
      <c r="C7087" t="s">
        <v>11920</v>
      </c>
      <c r="D7087">
        <v>0.1</v>
      </c>
      <c r="E7087" t="s">
        <v>67</v>
      </c>
      <c r="F7087" t="s">
        <v>11921</v>
      </c>
      <c r="G7087">
        <v>1</v>
      </c>
    </row>
    <row r="7088" spans="1:7">
      <c r="A7088">
        <v>1488</v>
      </c>
      <c r="B7088" t="s">
        <v>18100</v>
      </c>
      <c r="C7088" t="s">
        <v>10837</v>
      </c>
      <c r="D7088">
        <v>0.8</v>
      </c>
      <c r="E7088" t="s">
        <v>49</v>
      </c>
      <c r="F7088" t="s">
        <v>10625</v>
      </c>
      <c r="G7088">
        <v>3</v>
      </c>
    </row>
    <row r="7089" spans="1:7">
      <c r="A7089">
        <v>7264</v>
      </c>
      <c r="B7089" t="s">
        <v>8363</v>
      </c>
      <c r="C7089" t="s">
        <v>8356</v>
      </c>
      <c r="D7089">
        <v>0.8</v>
      </c>
      <c r="E7089" t="s">
        <v>40</v>
      </c>
      <c r="F7089" t="s">
        <v>8277</v>
      </c>
      <c r="G7089">
        <v>4</v>
      </c>
    </row>
    <row r="7090" spans="1:7">
      <c r="A7090">
        <v>6170</v>
      </c>
      <c r="B7090" t="s">
        <v>18101</v>
      </c>
      <c r="C7090" t="s">
        <v>16271</v>
      </c>
      <c r="D7090">
        <v>0.01</v>
      </c>
      <c r="E7090" t="s">
        <v>107</v>
      </c>
      <c r="F7090" t="s">
        <v>11167</v>
      </c>
      <c r="G7090">
        <v>3</v>
      </c>
    </row>
    <row r="7091" spans="1:7">
      <c r="A7091">
        <v>6171</v>
      </c>
      <c r="B7091" t="s">
        <v>5126</v>
      </c>
      <c r="C7091" t="s">
        <v>5110</v>
      </c>
      <c r="D7091">
        <v>0.01</v>
      </c>
      <c r="E7091" t="s">
        <v>49</v>
      </c>
      <c r="F7091" t="s">
        <v>4963</v>
      </c>
      <c r="G7091">
        <v>4</v>
      </c>
    </row>
    <row r="7092" spans="1:7">
      <c r="A7092">
        <v>6172</v>
      </c>
      <c r="B7092" t="s">
        <v>5129</v>
      </c>
      <c r="C7092" t="s">
        <v>18430</v>
      </c>
      <c r="D7092">
        <v>0.01</v>
      </c>
      <c r="E7092" t="s">
        <v>40</v>
      </c>
      <c r="F7092" t="s">
        <v>15400</v>
      </c>
      <c r="G7092">
        <v>4</v>
      </c>
    </row>
    <row r="7093" spans="1:7">
      <c r="A7093">
        <v>6173</v>
      </c>
      <c r="B7093" t="s">
        <v>3476</v>
      </c>
      <c r="C7093" t="s">
        <v>3462</v>
      </c>
      <c r="D7093">
        <v>0.01</v>
      </c>
      <c r="E7093" t="s">
        <v>49</v>
      </c>
      <c r="F7093" t="s">
        <v>3381</v>
      </c>
      <c r="G7093">
        <v>1</v>
      </c>
    </row>
    <row r="7094" spans="1:7">
      <c r="A7094">
        <v>1489</v>
      </c>
      <c r="B7094" t="s">
        <v>18102</v>
      </c>
      <c r="C7094" t="s">
        <v>11964</v>
      </c>
      <c r="D7094">
        <v>0.01</v>
      </c>
      <c r="E7094" t="s">
        <v>49</v>
      </c>
      <c r="F7094" t="s">
        <v>11921</v>
      </c>
      <c r="G7094">
        <v>1</v>
      </c>
    </row>
    <row r="7095" spans="1:7">
      <c r="A7095">
        <v>6293</v>
      </c>
      <c r="B7095" t="s">
        <v>18103</v>
      </c>
      <c r="C7095" t="s">
        <v>18104</v>
      </c>
      <c r="D7095">
        <v>0.01</v>
      </c>
      <c r="E7095" t="s">
        <v>107</v>
      </c>
      <c r="F7095" t="s">
        <v>15376</v>
      </c>
      <c r="G7095">
        <v>1</v>
      </c>
    </row>
    <row r="7096" spans="1:7">
      <c r="A7096">
        <v>6294</v>
      </c>
      <c r="B7096" t="s">
        <v>15768</v>
      </c>
      <c r="C7096" t="s">
        <v>18577</v>
      </c>
      <c r="D7096">
        <v>0.01</v>
      </c>
      <c r="E7096" t="s">
        <v>40</v>
      </c>
      <c r="F7096" t="s">
        <v>16332</v>
      </c>
      <c r="G7096">
        <v>3</v>
      </c>
    </row>
    <row r="7097" spans="1:7">
      <c r="A7097">
        <v>6295</v>
      </c>
      <c r="B7097" t="s">
        <v>155</v>
      </c>
      <c r="C7097" t="s">
        <v>694</v>
      </c>
      <c r="D7097">
        <v>0.01</v>
      </c>
      <c r="E7097" t="s">
        <v>49</v>
      </c>
      <c r="F7097" t="s">
        <v>68</v>
      </c>
      <c r="G7097">
        <v>5</v>
      </c>
    </row>
    <row r="7098" spans="1:7">
      <c r="A7098">
        <v>6296</v>
      </c>
      <c r="B7098" t="s">
        <v>6190</v>
      </c>
      <c r="C7098" t="s">
        <v>6149</v>
      </c>
      <c r="D7098">
        <v>0.01</v>
      </c>
      <c r="E7098" t="s">
        <v>80</v>
      </c>
      <c r="F7098" t="s">
        <v>6139</v>
      </c>
      <c r="G7098">
        <v>4</v>
      </c>
    </row>
    <row r="7099" spans="1:7">
      <c r="A7099">
        <v>1527</v>
      </c>
      <c r="B7099" t="s">
        <v>7270</v>
      </c>
      <c r="C7099" t="s">
        <v>7265</v>
      </c>
      <c r="D7099">
        <v>0.01</v>
      </c>
      <c r="E7099" t="s">
        <v>89</v>
      </c>
      <c r="F7099" t="s">
        <v>7247</v>
      </c>
      <c r="G7099">
        <v>1</v>
      </c>
    </row>
    <row r="7100" spans="1:7">
      <c r="A7100">
        <v>11411</v>
      </c>
      <c r="B7100" t="s">
        <v>18106</v>
      </c>
      <c r="C7100" t="s">
        <v>7600</v>
      </c>
      <c r="D7100">
        <v>0.1</v>
      </c>
      <c r="E7100" t="s">
        <v>67</v>
      </c>
      <c r="F7100" t="s">
        <v>7247</v>
      </c>
      <c r="G7100">
        <v>5</v>
      </c>
    </row>
    <row r="7101" spans="1:7">
      <c r="A7101">
        <v>6297</v>
      </c>
      <c r="B7101" t="s">
        <v>18107</v>
      </c>
      <c r="C7101" t="s">
        <v>307</v>
      </c>
      <c r="D7101">
        <v>0.01</v>
      </c>
      <c r="E7101" t="s">
        <v>135</v>
      </c>
      <c r="F7101" t="s">
        <v>68</v>
      </c>
      <c r="G7101">
        <v>2</v>
      </c>
    </row>
    <row r="7102" spans="1:7">
      <c r="A7102">
        <v>6374</v>
      </c>
      <c r="B7102" t="s">
        <v>8923</v>
      </c>
      <c r="C7102" t="s">
        <v>8920</v>
      </c>
      <c r="D7102">
        <v>0.8</v>
      </c>
      <c r="E7102" t="s">
        <v>166</v>
      </c>
      <c r="F7102" t="s">
        <v>8594</v>
      </c>
      <c r="G7102">
        <v>3</v>
      </c>
    </row>
    <row r="7103" spans="1:7">
      <c r="A7103">
        <v>1561</v>
      </c>
      <c r="B7103" t="s">
        <v>3176</v>
      </c>
      <c r="C7103" t="s">
        <v>3166</v>
      </c>
      <c r="D7103">
        <v>0.01</v>
      </c>
      <c r="E7103" t="s">
        <v>135</v>
      </c>
      <c r="F7103" t="s">
        <v>3135</v>
      </c>
      <c r="G7103">
        <v>4</v>
      </c>
    </row>
    <row r="7104" spans="1:7">
      <c r="A7104">
        <v>11412</v>
      </c>
      <c r="B7104" t="s">
        <v>18108</v>
      </c>
      <c r="C7104" t="s">
        <v>18109</v>
      </c>
      <c r="D7104">
        <v>0.1</v>
      </c>
      <c r="E7104" t="s">
        <v>123</v>
      </c>
      <c r="F7104" t="s">
        <v>15369</v>
      </c>
      <c r="G7104">
        <v>1</v>
      </c>
    </row>
    <row r="7105" spans="1:7">
      <c r="A7105">
        <v>6298</v>
      </c>
      <c r="B7105" t="s">
        <v>13908</v>
      </c>
      <c r="C7105" t="s">
        <v>18110</v>
      </c>
      <c r="D7105">
        <v>0.01</v>
      </c>
      <c r="E7105" t="s">
        <v>107</v>
      </c>
      <c r="F7105" t="s">
        <v>13121</v>
      </c>
      <c r="G7105">
        <v>5</v>
      </c>
    </row>
    <row r="7106" spans="1:7">
      <c r="A7106">
        <v>6420</v>
      </c>
      <c r="B7106" t="s">
        <v>14572</v>
      </c>
      <c r="C7106" t="s">
        <v>14563</v>
      </c>
      <c r="D7106">
        <v>0.01</v>
      </c>
      <c r="E7106" t="s">
        <v>107</v>
      </c>
      <c r="F7106" t="s">
        <v>14278</v>
      </c>
      <c r="G7106">
        <v>5</v>
      </c>
    </row>
    <row r="7107" spans="1:7">
      <c r="A7107">
        <v>7673</v>
      </c>
      <c r="B7107" t="s">
        <v>7827</v>
      </c>
      <c r="C7107" t="s">
        <v>18396</v>
      </c>
      <c r="D7107">
        <v>0.8</v>
      </c>
      <c r="E7107" t="s">
        <v>49</v>
      </c>
      <c r="F7107" t="s">
        <v>14771</v>
      </c>
      <c r="G7107">
        <v>1</v>
      </c>
    </row>
    <row r="7108" spans="1:7">
      <c r="A7108">
        <v>6421</v>
      </c>
      <c r="B7108" t="s">
        <v>10606</v>
      </c>
      <c r="C7108" t="s">
        <v>10602</v>
      </c>
      <c r="D7108">
        <v>0.01</v>
      </c>
      <c r="F7108" t="s">
        <v>10381</v>
      </c>
      <c r="G7108">
        <v>8</v>
      </c>
    </row>
    <row r="7109" spans="1:7">
      <c r="A7109">
        <v>7149</v>
      </c>
      <c r="B7109" t="s">
        <v>10606</v>
      </c>
      <c r="C7109" t="s">
        <v>8570</v>
      </c>
      <c r="D7109">
        <v>0.8</v>
      </c>
      <c r="F7109" t="s">
        <v>8277</v>
      </c>
      <c r="G7109">
        <v>8</v>
      </c>
    </row>
    <row r="7110" spans="1:7">
      <c r="A7110">
        <v>6493</v>
      </c>
      <c r="B7110" t="s">
        <v>18111</v>
      </c>
      <c r="C7110" t="s">
        <v>18112</v>
      </c>
      <c r="D7110">
        <v>0.01</v>
      </c>
      <c r="E7110" t="s">
        <v>67</v>
      </c>
      <c r="F7110" t="s">
        <v>4512</v>
      </c>
      <c r="G7110">
        <v>3</v>
      </c>
    </row>
    <row r="7111" spans="1:7">
      <c r="A7111">
        <v>11413</v>
      </c>
      <c r="B7111" t="s">
        <v>18111</v>
      </c>
      <c r="C7111" t="s">
        <v>18113</v>
      </c>
      <c r="D7111">
        <v>0.1</v>
      </c>
      <c r="E7111" t="s">
        <v>67</v>
      </c>
      <c r="F7111" t="s">
        <v>8093</v>
      </c>
      <c r="G7111">
        <v>3</v>
      </c>
    </row>
    <row r="7112" spans="1:7">
      <c r="A7112">
        <v>6545</v>
      </c>
      <c r="B7112" t="s">
        <v>11662</v>
      </c>
      <c r="C7112" t="s">
        <v>18114</v>
      </c>
      <c r="D7112">
        <v>0.01</v>
      </c>
      <c r="E7112" t="s">
        <v>12625</v>
      </c>
      <c r="F7112" t="s">
        <v>15216</v>
      </c>
      <c r="G7112">
        <v>4</v>
      </c>
    </row>
    <row r="7113" spans="1:7">
      <c r="A7113">
        <v>11725</v>
      </c>
      <c r="B7113" t="s">
        <v>11662</v>
      </c>
      <c r="C7113" t="s">
        <v>18115</v>
      </c>
      <c r="D7113">
        <v>0.1</v>
      </c>
      <c r="E7113" t="s">
        <v>12625</v>
      </c>
      <c r="F7113" t="s">
        <v>15441</v>
      </c>
      <c r="G7113">
        <v>1</v>
      </c>
    </row>
    <row r="7114" spans="1:7">
      <c r="A7114">
        <v>11726</v>
      </c>
      <c r="B7114" t="s">
        <v>11662</v>
      </c>
      <c r="C7114" t="s">
        <v>18116</v>
      </c>
      <c r="D7114">
        <v>0.1</v>
      </c>
      <c r="E7114" t="s">
        <v>12625</v>
      </c>
      <c r="F7114" t="s">
        <v>15369</v>
      </c>
      <c r="G7114">
        <v>1</v>
      </c>
    </row>
    <row r="7115" spans="1:7">
      <c r="A7115">
        <v>6546</v>
      </c>
      <c r="B7115" t="s">
        <v>11662</v>
      </c>
      <c r="C7115" t="s">
        <v>17684</v>
      </c>
      <c r="D7115">
        <v>0.01</v>
      </c>
      <c r="E7115" t="s">
        <v>12625</v>
      </c>
      <c r="F7115" t="s">
        <v>15369</v>
      </c>
      <c r="G7115">
        <v>4</v>
      </c>
    </row>
    <row r="7116" spans="1:7">
      <c r="A7116">
        <v>6554</v>
      </c>
      <c r="B7116" t="s">
        <v>18117</v>
      </c>
      <c r="C7116" t="s">
        <v>10021</v>
      </c>
      <c r="D7116">
        <v>0.01</v>
      </c>
      <c r="E7116" t="s">
        <v>67</v>
      </c>
      <c r="F7116" t="s">
        <v>9536</v>
      </c>
      <c r="G7116">
        <v>7</v>
      </c>
    </row>
    <row r="7117" spans="1:7">
      <c r="A7117">
        <v>11415</v>
      </c>
      <c r="B7117" t="s">
        <v>9589</v>
      </c>
      <c r="C7117" t="s">
        <v>1037</v>
      </c>
      <c r="D7117">
        <v>0.1</v>
      </c>
      <c r="E7117" t="s">
        <v>166</v>
      </c>
      <c r="F7117" t="s">
        <v>41</v>
      </c>
      <c r="G7117">
        <v>1</v>
      </c>
    </row>
    <row r="7118" spans="1:7">
      <c r="A7118">
        <v>2439</v>
      </c>
      <c r="B7118" t="s">
        <v>9589</v>
      </c>
      <c r="C7118" t="s">
        <v>9590</v>
      </c>
      <c r="D7118">
        <v>0.8</v>
      </c>
      <c r="E7118" t="s">
        <v>166</v>
      </c>
      <c r="F7118" t="s">
        <v>9536</v>
      </c>
      <c r="G7118">
        <v>1</v>
      </c>
    </row>
    <row r="7119" spans="1:7">
      <c r="A7119">
        <v>6839</v>
      </c>
      <c r="B7119" t="s">
        <v>8103</v>
      </c>
      <c r="C7119" t="s">
        <v>8096</v>
      </c>
      <c r="D7119">
        <v>0.8</v>
      </c>
      <c r="E7119" t="s">
        <v>80</v>
      </c>
      <c r="F7119" t="s">
        <v>8093</v>
      </c>
      <c r="G7119">
        <v>1</v>
      </c>
    </row>
    <row r="7120" spans="1:7">
      <c r="A7120">
        <v>5569</v>
      </c>
      <c r="B7120" t="s">
        <v>18118</v>
      </c>
      <c r="C7120" t="s">
        <v>18119</v>
      </c>
      <c r="D7120">
        <v>0.1</v>
      </c>
      <c r="E7120" t="s">
        <v>67</v>
      </c>
      <c r="F7120" t="s">
        <v>15396</v>
      </c>
      <c r="G7120">
        <v>3</v>
      </c>
    </row>
    <row r="7121" spans="1:7">
      <c r="A7121">
        <v>5570</v>
      </c>
      <c r="B7121" t="s">
        <v>18118</v>
      </c>
      <c r="C7121" t="s">
        <v>8872</v>
      </c>
      <c r="D7121">
        <v>0.6</v>
      </c>
      <c r="E7121" t="s">
        <v>67</v>
      </c>
      <c r="F7121" t="s">
        <v>8594</v>
      </c>
      <c r="G7121">
        <v>3</v>
      </c>
    </row>
    <row r="7122" spans="1:7">
      <c r="A7122">
        <v>11416</v>
      </c>
      <c r="B7122" t="s">
        <v>18120</v>
      </c>
      <c r="C7122" t="s">
        <v>18121</v>
      </c>
      <c r="D7122">
        <v>0.1</v>
      </c>
      <c r="E7122" t="s">
        <v>12625</v>
      </c>
      <c r="F7122" t="s">
        <v>11167</v>
      </c>
      <c r="G7122">
        <v>3</v>
      </c>
    </row>
    <row r="7123" spans="1:7">
      <c r="A7123">
        <v>6174</v>
      </c>
      <c r="B7123" t="s">
        <v>13179</v>
      </c>
      <c r="C7123" t="s">
        <v>16199</v>
      </c>
      <c r="D7123">
        <v>0.01</v>
      </c>
      <c r="E7123" t="s">
        <v>89</v>
      </c>
      <c r="F7123" t="s">
        <v>12660</v>
      </c>
      <c r="G7123">
        <v>1</v>
      </c>
    </row>
    <row r="7124" spans="1:7">
      <c r="A7124">
        <v>6175</v>
      </c>
      <c r="B7124" t="s">
        <v>13179</v>
      </c>
      <c r="C7124" t="s">
        <v>12706</v>
      </c>
      <c r="D7124">
        <v>0.01</v>
      </c>
      <c r="E7124" t="s">
        <v>166</v>
      </c>
      <c r="F7124" t="s">
        <v>12660</v>
      </c>
      <c r="G7124">
        <v>1</v>
      </c>
    </row>
    <row r="7125" spans="1:7">
      <c r="A7125">
        <v>11418</v>
      </c>
      <c r="B7125" t="s">
        <v>18122</v>
      </c>
      <c r="C7125" t="s">
        <v>18123</v>
      </c>
      <c r="D7125">
        <v>0.1</v>
      </c>
      <c r="E7125" t="s">
        <v>12625</v>
      </c>
      <c r="F7125" t="s">
        <v>14699</v>
      </c>
      <c r="G7125">
        <v>1</v>
      </c>
    </row>
    <row r="7126" spans="1:7">
      <c r="A7126">
        <v>11417</v>
      </c>
      <c r="B7126" t="s">
        <v>18122</v>
      </c>
      <c r="C7126" t="s">
        <v>18124</v>
      </c>
      <c r="D7126">
        <v>0.1</v>
      </c>
      <c r="E7126" t="s">
        <v>12625</v>
      </c>
      <c r="F7126" t="s">
        <v>14699</v>
      </c>
      <c r="G7126">
        <v>3</v>
      </c>
    </row>
    <row r="7127" spans="1:7">
      <c r="A7127">
        <v>6176</v>
      </c>
      <c r="B7127" t="s">
        <v>18122</v>
      </c>
      <c r="C7127" t="s">
        <v>18125</v>
      </c>
      <c r="D7127">
        <v>0.01</v>
      </c>
      <c r="E7127" t="s">
        <v>12625</v>
      </c>
      <c r="F7127" t="s">
        <v>2210</v>
      </c>
      <c r="G7127">
        <v>3</v>
      </c>
    </row>
    <row r="7128" spans="1:7">
      <c r="A7128">
        <v>6726</v>
      </c>
      <c r="B7128" t="s">
        <v>12181</v>
      </c>
      <c r="C7128" t="s">
        <v>13132</v>
      </c>
      <c r="D7128">
        <v>0.5</v>
      </c>
      <c r="E7128" t="s">
        <v>80</v>
      </c>
      <c r="F7128" t="s">
        <v>13121</v>
      </c>
      <c r="G7128">
        <v>1</v>
      </c>
    </row>
    <row r="7129" spans="1:7">
      <c r="A7129">
        <v>2440</v>
      </c>
      <c r="B7129" t="s">
        <v>12181</v>
      </c>
      <c r="C7129" t="s">
        <v>16837</v>
      </c>
      <c r="D7129">
        <v>0.05</v>
      </c>
      <c r="E7129" t="s">
        <v>80</v>
      </c>
      <c r="F7129" t="s">
        <v>13121</v>
      </c>
      <c r="G7129">
        <v>1</v>
      </c>
    </row>
    <row r="7130" spans="1:7">
      <c r="A7130">
        <v>6725</v>
      </c>
      <c r="B7130" t="s">
        <v>12181</v>
      </c>
      <c r="C7130" t="s">
        <v>12659</v>
      </c>
      <c r="D7130">
        <v>0.8</v>
      </c>
      <c r="E7130" t="s">
        <v>80</v>
      </c>
      <c r="F7130" t="s">
        <v>12660</v>
      </c>
      <c r="G7130">
        <v>1</v>
      </c>
    </row>
    <row r="7131" spans="1:7">
      <c r="A7131">
        <v>6727</v>
      </c>
      <c r="B7131" t="s">
        <v>12181</v>
      </c>
      <c r="C7131" t="s">
        <v>12183</v>
      </c>
      <c r="D7131">
        <v>0.6</v>
      </c>
      <c r="E7131" t="s">
        <v>40</v>
      </c>
      <c r="F7131" t="s">
        <v>12156</v>
      </c>
      <c r="G7131">
        <v>1</v>
      </c>
    </row>
    <row r="7132" spans="1:7">
      <c r="A7132">
        <v>352</v>
      </c>
      <c r="B7132" t="s">
        <v>6247</v>
      </c>
      <c r="C7132" t="s">
        <v>3188</v>
      </c>
      <c r="D7132">
        <v>0.01</v>
      </c>
      <c r="F7132" t="s">
        <v>3135</v>
      </c>
      <c r="G7132">
        <v>4</v>
      </c>
    </row>
    <row r="7133" spans="1:7">
      <c r="A7133">
        <v>11419</v>
      </c>
      <c r="B7133" t="s">
        <v>6247</v>
      </c>
      <c r="C7133" t="s">
        <v>18126</v>
      </c>
      <c r="D7133">
        <v>0.1</v>
      </c>
      <c r="E7133" t="s">
        <v>80</v>
      </c>
      <c r="F7133" t="s">
        <v>15324</v>
      </c>
      <c r="G7133">
        <v>1</v>
      </c>
    </row>
    <row r="7134" spans="1:7">
      <c r="A7134">
        <v>3187</v>
      </c>
      <c r="B7134" t="s">
        <v>2347</v>
      </c>
      <c r="C7134" t="s">
        <v>2348</v>
      </c>
      <c r="D7134">
        <v>0.01</v>
      </c>
      <c r="E7134" t="s">
        <v>89</v>
      </c>
      <c r="F7134" t="s">
        <v>2210</v>
      </c>
      <c r="G7134">
        <v>2</v>
      </c>
    </row>
    <row r="7135" spans="1:7">
      <c r="A7135">
        <v>3186</v>
      </c>
      <c r="B7135" t="s">
        <v>2347</v>
      </c>
      <c r="C7135" t="s">
        <v>2343</v>
      </c>
      <c r="D7135">
        <v>0.01</v>
      </c>
      <c r="E7135" t="s">
        <v>80</v>
      </c>
      <c r="F7135" t="s">
        <v>2210</v>
      </c>
      <c r="G7135">
        <v>2</v>
      </c>
    </row>
    <row r="7136" spans="1:7">
      <c r="A7136">
        <v>3188</v>
      </c>
      <c r="B7136" t="s">
        <v>85</v>
      </c>
      <c r="C7136" t="s">
        <v>79</v>
      </c>
      <c r="D7136">
        <v>0.8</v>
      </c>
      <c r="E7136" t="s">
        <v>80</v>
      </c>
      <c r="F7136" t="s">
        <v>68</v>
      </c>
      <c r="G7136">
        <v>1</v>
      </c>
    </row>
    <row r="7137" spans="1:7">
      <c r="A7137">
        <v>3604</v>
      </c>
      <c r="B7137" t="s">
        <v>1081</v>
      </c>
      <c r="C7137" t="s">
        <v>1082</v>
      </c>
      <c r="D7137">
        <v>0.01</v>
      </c>
      <c r="E7137" t="s">
        <v>203</v>
      </c>
      <c r="F7137" t="s">
        <v>41</v>
      </c>
      <c r="G7137">
        <v>1</v>
      </c>
    </row>
    <row r="7138" spans="1:7">
      <c r="A7138">
        <v>3605</v>
      </c>
      <c r="B7138" t="s">
        <v>2147</v>
      </c>
      <c r="C7138" t="s">
        <v>10061</v>
      </c>
      <c r="D7138">
        <v>0.01</v>
      </c>
      <c r="E7138" t="s">
        <v>803</v>
      </c>
      <c r="F7138" t="s">
        <v>9536</v>
      </c>
      <c r="G7138">
        <v>7</v>
      </c>
    </row>
    <row r="7139" spans="1:7">
      <c r="A7139">
        <v>4060</v>
      </c>
      <c r="B7139" t="s">
        <v>5919</v>
      </c>
      <c r="C7139" t="s">
        <v>5910</v>
      </c>
      <c r="D7139">
        <v>0.01</v>
      </c>
      <c r="E7139" t="s">
        <v>67</v>
      </c>
      <c r="F7139" t="s">
        <v>5790</v>
      </c>
      <c r="G7139">
        <v>2</v>
      </c>
    </row>
    <row r="7140" spans="1:7">
      <c r="A7140">
        <v>11420</v>
      </c>
      <c r="B7140" t="s">
        <v>5919</v>
      </c>
      <c r="C7140" t="s">
        <v>18127</v>
      </c>
      <c r="D7140">
        <v>0.1</v>
      </c>
      <c r="E7140" t="s">
        <v>12625</v>
      </c>
      <c r="F7140" t="s">
        <v>14699</v>
      </c>
      <c r="G7140">
        <v>2</v>
      </c>
    </row>
    <row r="7141" spans="1:7">
      <c r="A7141">
        <v>4061</v>
      </c>
      <c r="B7141" t="s">
        <v>5919</v>
      </c>
      <c r="C7141" t="s">
        <v>18128</v>
      </c>
      <c r="D7141">
        <v>0.01</v>
      </c>
      <c r="E7141" t="s">
        <v>12625</v>
      </c>
      <c r="F7141" t="s">
        <v>2210</v>
      </c>
      <c r="G7141">
        <v>2</v>
      </c>
    </row>
    <row r="7142" spans="1:7">
      <c r="A7142">
        <v>7179</v>
      </c>
      <c r="B7142" t="s">
        <v>9664</v>
      </c>
      <c r="C7142" t="s">
        <v>9666</v>
      </c>
      <c r="D7142">
        <v>0.8</v>
      </c>
      <c r="E7142" t="s">
        <v>49</v>
      </c>
      <c r="F7142" t="s">
        <v>9536</v>
      </c>
      <c r="G7142">
        <v>2</v>
      </c>
    </row>
    <row r="7143" spans="1:7">
      <c r="A7143">
        <v>4492</v>
      </c>
      <c r="B7143" t="s">
        <v>8535</v>
      </c>
      <c r="C7143" t="s">
        <v>5621</v>
      </c>
      <c r="D7143">
        <v>0.01</v>
      </c>
      <c r="E7143" t="s">
        <v>107</v>
      </c>
      <c r="F7143" t="s">
        <v>4963</v>
      </c>
      <c r="G7143">
        <v>8</v>
      </c>
    </row>
    <row r="7144" spans="1:7">
      <c r="A7144">
        <v>4493</v>
      </c>
      <c r="B7144" t="s">
        <v>8625</v>
      </c>
      <c r="C7144" t="s">
        <v>8622</v>
      </c>
      <c r="D7144">
        <v>0.01</v>
      </c>
      <c r="E7144" t="s">
        <v>89</v>
      </c>
      <c r="F7144" t="s">
        <v>8594</v>
      </c>
      <c r="G7144">
        <v>1</v>
      </c>
    </row>
    <row r="7145" spans="1:7">
      <c r="A7145">
        <v>4494</v>
      </c>
      <c r="B7145" t="s">
        <v>1693</v>
      </c>
      <c r="C7145" t="s">
        <v>10135</v>
      </c>
      <c r="D7145">
        <v>0.01</v>
      </c>
      <c r="F7145" t="s">
        <v>9799</v>
      </c>
      <c r="G7145">
        <v>8</v>
      </c>
    </row>
    <row r="7146" spans="1:7">
      <c r="A7146">
        <v>4892</v>
      </c>
      <c r="B7146" t="s">
        <v>16030</v>
      </c>
      <c r="C7146" t="s">
        <v>5151</v>
      </c>
      <c r="D7146">
        <v>0.8</v>
      </c>
      <c r="E7146" t="s">
        <v>166</v>
      </c>
      <c r="F7146" t="s">
        <v>4963</v>
      </c>
      <c r="G7146">
        <v>4</v>
      </c>
    </row>
    <row r="7147" spans="1:7">
      <c r="A7147">
        <v>1011</v>
      </c>
      <c r="B7147" t="s">
        <v>12058</v>
      </c>
      <c r="C7147" t="s">
        <v>16112</v>
      </c>
      <c r="D7147">
        <v>0.01</v>
      </c>
      <c r="E7147" t="s">
        <v>80</v>
      </c>
      <c r="F7147" t="s">
        <v>13028</v>
      </c>
      <c r="G7147">
        <v>3</v>
      </c>
    </row>
    <row r="7148" spans="1:7">
      <c r="A7148">
        <v>11421</v>
      </c>
      <c r="B7148" t="s">
        <v>12058</v>
      </c>
      <c r="C7148" t="s">
        <v>16278</v>
      </c>
      <c r="D7148">
        <v>0.1</v>
      </c>
      <c r="E7148" t="s">
        <v>80</v>
      </c>
      <c r="F7148" t="s">
        <v>15363</v>
      </c>
      <c r="G7148">
        <v>1</v>
      </c>
    </row>
    <row r="7149" spans="1:7">
      <c r="A7149">
        <v>1013</v>
      </c>
      <c r="B7149" t="s">
        <v>12058</v>
      </c>
      <c r="C7149" t="s">
        <v>12054</v>
      </c>
      <c r="D7149">
        <v>0.01</v>
      </c>
      <c r="E7149" t="s">
        <v>80</v>
      </c>
      <c r="F7149" t="s">
        <v>11921</v>
      </c>
      <c r="G7149">
        <v>3</v>
      </c>
    </row>
    <row r="7150" spans="1:7">
      <c r="A7150">
        <v>11422</v>
      </c>
      <c r="B7150" t="s">
        <v>12058</v>
      </c>
      <c r="C7150" t="s">
        <v>16452</v>
      </c>
      <c r="D7150">
        <v>0.1</v>
      </c>
      <c r="E7150" t="s">
        <v>89</v>
      </c>
      <c r="F7150" t="s">
        <v>15363</v>
      </c>
      <c r="G7150">
        <v>1</v>
      </c>
    </row>
    <row r="7151" spans="1:7">
      <c r="A7151">
        <v>1012</v>
      </c>
      <c r="B7151" t="s">
        <v>12058</v>
      </c>
      <c r="C7151" t="s">
        <v>16453</v>
      </c>
      <c r="D7151">
        <v>0.01</v>
      </c>
      <c r="E7151" t="s">
        <v>89</v>
      </c>
      <c r="F7151" t="s">
        <v>15363</v>
      </c>
      <c r="G7151">
        <v>4</v>
      </c>
    </row>
    <row r="7152" spans="1:7">
      <c r="A7152">
        <v>1015</v>
      </c>
      <c r="B7152" t="s">
        <v>9362</v>
      </c>
      <c r="C7152" t="s">
        <v>9364</v>
      </c>
      <c r="D7152">
        <v>0.8</v>
      </c>
      <c r="E7152" t="s">
        <v>49</v>
      </c>
      <c r="F7152" t="s">
        <v>9136</v>
      </c>
      <c r="G7152">
        <v>3</v>
      </c>
    </row>
    <row r="7153" spans="1:7">
      <c r="A7153">
        <v>1014</v>
      </c>
      <c r="B7153" t="s">
        <v>9362</v>
      </c>
      <c r="C7153" t="s">
        <v>9503</v>
      </c>
      <c r="D7153">
        <v>0.7</v>
      </c>
      <c r="E7153" t="s">
        <v>49</v>
      </c>
      <c r="F7153" t="s">
        <v>9136</v>
      </c>
      <c r="G7153">
        <v>7</v>
      </c>
    </row>
    <row r="7154" spans="1:7">
      <c r="A7154">
        <v>11423</v>
      </c>
      <c r="B7154" t="s">
        <v>9362</v>
      </c>
      <c r="C7154" t="s">
        <v>18458</v>
      </c>
      <c r="D7154">
        <v>0.7</v>
      </c>
      <c r="E7154" t="s">
        <v>49</v>
      </c>
      <c r="F7154" t="s">
        <v>14681</v>
      </c>
      <c r="G7154">
        <v>2</v>
      </c>
    </row>
    <row r="7155" spans="1:7">
      <c r="A7155">
        <v>1122</v>
      </c>
      <c r="B7155" t="s">
        <v>11686</v>
      </c>
      <c r="C7155" t="s">
        <v>11687</v>
      </c>
      <c r="D7155">
        <v>0.01</v>
      </c>
      <c r="E7155" t="s">
        <v>107</v>
      </c>
      <c r="F7155" t="s">
        <v>11649</v>
      </c>
      <c r="G7155">
        <v>4</v>
      </c>
    </row>
    <row r="7156" spans="1:7">
      <c r="A7156">
        <v>5241</v>
      </c>
      <c r="B7156" t="s">
        <v>13014</v>
      </c>
      <c r="C7156" t="s">
        <v>12821</v>
      </c>
      <c r="D7156">
        <v>0.01</v>
      </c>
      <c r="E7156" t="s">
        <v>203</v>
      </c>
      <c r="F7156" t="s">
        <v>12660</v>
      </c>
      <c r="G7156">
        <v>2</v>
      </c>
    </row>
    <row r="7157" spans="1:7">
      <c r="A7157">
        <v>5242</v>
      </c>
      <c r="B7157" t="s">
        <v>4558</v>
      </c>
      <c r="C7157" t="s">
        <v>9561</v>
      </c>
      <c r="D7157">
        <v>0.6</v>
      </c>
      <c r="E7157" t="s">
        <v>89</v>
      </c>
      <c r="F7157" t="s">
        <v>9536</v>
      </c>
      <c r="G7157">
        <v>1</v>
      </c>
    </row>
    <row r="7158" spans="1:7">
      <c r="A7158">
        <v>5243</v>
      </c>
      <c r="B7158" t="s">
        <v>4558</v>
      </c>
      <c r="C7158" t="s">
        <v>4554</v>
      </c>
      <c r="D7158">
        <v>0.8</v>
      </c>
      <c r="E7158" t="s">
        <v>89</v>
      </c>
      <c r="F7158" t="s">
        <v>4512</v>
      </c>
      <c r="G7158">
        <v>1</v>
      </c>
    </row>
    <row r="7159" spans="1:7">
      <c r="A7159">
        <v>5571</v>
      </c>
      <c r="B7159" t="s">
        <v>10520</v>
      </c>
      <c r="C7159" t="s">
        <v>10253</v>
      </c>
      <c r="D7159">
        <v>0.01</v>
      </c>
      <c r="E7159" t="s">
        <v>67</v>
      </c>
      <c r="F7159" t="s">
        <v>10160</v>
      </c>
      <c r="G7159">
        <v>2</v>
      </c>
    </row>
    <row r="7160" spans="1:7">
      <c r="A7160">
        <v>5572</v>
      </c>
      <c r="B7160" t="s">
        <v>2306</v>
      </c>
      <c r="C7160" t="s">
        <v>2295</v>
      </c>
      <c r="D7160">
        <v>0.01</v>
      </c>
      <c r="E7160" t="s">
        <v>203</v>
      </c>
      <c r="F7160" t="s">
        <v>2210</v>
      </c>
      <c r="G7160">
        <v>1</v>
      </c>
    </row>
    <row r="7161" spans="1:7">
      <c r="A7161">
        <v>5573</v>
      </c>
      <c r="B7161" t="s">
        <v>6204</v>
      </c>
      <c r="C7161" t="s">
        <v>6197</v>
      </c>
      <c r="D7161">
        <v>0.8</v>
      </c>
      <c r="E7161" t="s">
        <v>107</v>
      </c>
      <c r="F7161" t="s">
        <v>6139</v>
      </c>
      <c r="G7161">
        <v>4</v>
      </c>
    </row>
    <row r="7162" spans="1:7">
      <c r="A7162">
        <v>1241</v>
      </c>
      <c r="B7162" t="s">
        <v>1094</v>
      </c>
      <c r="C7162" t="s">
        <v>1089</v>
      </c>
      <c r="D7162">
        <v>0.01</v>
      </c>
      <c r="E7162" t="s">
        <v>67</v>
      </c>
      <c r="F7162" t="s">
        <v>41</v>
      </c>
      <c r="G7162">
        <v>2</v>
      </c>
    </row>
    <row r="7163" spans="1:7">
      <c r="A7163">
        <v>5574</v>
      </c>
      <c r="B7163" t="s">
        <v>12423</v>
      </c>
      <c r="C7163" t="s">
        <v>12417</v>
      </c>
      <c r="D7163">
        <v>0.8</v>
      </c>
      <c r="E7163" t="s">
        <v>74</v>
      </c>
      <c r="F7163" t="s">
        <v>12334</v>
      </c>
      <c r="G7163">
        <v>3</v>
      </c>
    </row>
    <row r="7164" spans="1:7">
      <c r="A7164">
        <v>1242</v>
      </c>
      <c r="B7164" t="s">
        <v>641</v>
      </c>
      <c r="C7164" t="s">
        <v>1089</v>
      </c>
      <c r="D7164">
        <v>0.6</v>
      </c>
      <c r="E7164" t="s">
        <v>67</v>
      </c>
      <c r="F7164" t="s">
        <v>41</v>
      </c>
      <c r="G7164">
        <v>2</v>
      </c>
    </row>
    <row r="7165" spans="1:7">
      <c r="A7165">
        <v>5575</v>
      </c>
      <c r="B7165" t="s">
        <v>641</v>
      </c>
      <c r="C7165" t="s">
        <v>16756</v>
      </c>
      <c r="D7165">
        <v>0.01</v>
      </c>
      <c r="E7165" t="s">
        <v>67</v>
      </c>
      <c r="F7165" t="s">
        <v>9536</v>
      </c>
      <c r="G7165">
        <v>1</v>
      </c>
    </row>
    <row r="7166" spans="1:7">
      <c r="A7166">
        <v>5577</v>
      </c>
      <c r="B7166" t="s">
        <v>641</v>
      </c>
      <c r="C7166" t="s">
        <v>643</v>
      </c>
      <c r="D7166">
        <v>0.8</v>
      </c>
      <c r="E7166" t="s">
        <v>67</v>
      </c>
      <c r="F7166" t="s">
        <v>68</v>
      </c>
      <c r="G7166">
        <v>5</v>
      </c>
    </row>
    <row r="7167" spans="1:7">
      <c r="A7167">
        <v>5576</v>
      </c>
      <c r="B7167" t="s">
        <v>641</v>
      </c>
      <c r="C7167" t="s">
        <v>727</v>
      </c>
      <c r="D7167">
        <v>0.01</v>
      </c>
      <c r="F7167" t="s">
        <v>68</v>
      </c>
      <c r="G7167">
        <v>5</v>
      </c>
    </row>
    <row r="7168" spans="1:7">
      <c r="A7168">
        <v>5818</v>
      </c>
      <c r="B7168" t="s">
        <v>2040</v>
      </c>
      <c r="C7168" t="s">
        <v>2030</v>
      </c>
      <c r="D7168">
        <v>0.01</v>
      </c>
      <c r="E7168" t="s">
        <v>40</v>
      </c>
      <c r="F7168" t="s">
        <v>1975</v>
      </c>
      <c r="G7168">
        <v>4</v>
      </c>
    </row>
    <row r="7169" spans="1:7">
      <c r="A7169">
        <v>5817</v>
      </c>
      <c r="B7169" t="s">
        <v>2040</v>
      </c>
      <c r="C7169" t="s">
        <v>2184</v>
      </c>
      <c r="D7169">
        <v>0.01</v>
      </c>
      <c r="E7169" t="s">
        <v>49</v>
      </c>
      <c r="F7169" t="s">
        <v>1975</v>
      </c>
      <c r="G7169">
        <v>8</v>
      </c>
    </row>
    <row r="7170" spans="1:7">
      <c r="A7170">
        <v>7254</v>
      </c>
      <c r="B7170" t="s">
        <v>14621</v>
      </c>
      <c r="C7170" t="s">
        <v>14599</v>
      </c>
      <c r="D7170">
        <v>0.8</v>
      </c>
      <c r="F7170" t="s">
        <v>14278</v>
      </c>
      <c r="G7170">
        <v>5</v>
      </c>
    </row>
    <row r="7171" spans="1:7">
      <c r="A7171">
        <v>5819</v>
      </c>
      <c r="B7171" t="s">
        <v>13259</v>
      </c>
      <c r="C7171" t="s">
        <v>12706</v>
      </c>
      <c r="D7171">
        <v>0.1</v>
      </c>
      <c r="E7171" t="s">
        <v>166</v>
      </c>
      <c r="F7171" t="s">
        <v>12660</v>
      </c>
      <c r="G7171">
        <v>1</v>
      </c>
    </row>
    <row r="7172" spans="1:7">
      <c r="A7172">
        <v>1427</v>
      </c>
      <c r="B7172" t="s">
        <v>1096</v>
      </c>
      <c r="C7172" t="s">
        <v>1089</v>
      </c>
      <c r="D7172">
        <v>0.01</v>
      </c>
      <c r="E7172" t="s">
        <v>67</v>
      </c>
      <c r="F7172" t="s">
        <v>41</v>
      </c>
      <c r="G7172">
        <v>2</v>
      </c>
    </row>
    <row r="7173" spans="1:7">
      <c r="A7173">
        <v>1428</v>
      </c>
      <c r="B7173" t="s">
        <v>1096</v>
      </c>
      <c r="C7173" t="s">
        <v>18129</v>
      </c>
      <c r="D7173">
        <v>0.01</v>
      </c>
      <c r="E7173" t="s">
        <v>67</v>
      </c>
      <c r="F7173" t="s">
        <v>41</v>
      </c>
      <c r="G7173">
        <v>3</v>
      </c>
    </row>
    <row r="7174" spans="1:7">
      <c r="A7174">
        <v>6055</v>
      </c>
      <c r="B7174" t="s">
        <v>1096</v>
      </c>
      <c r="C7174" t="s">
        <v>18130</v>
      </c>
      <c r="D7174">
        <v>0.01</v>
      </c>
      <c r="E7174" t="s">
        <v>67</v>
      </c>
      <c r="F7174" t="s">
        <v>9536</v>
      </c>
      <c r="G7174">
        <v>3</v>
      </c>
    </row>
    <row r="7175" spans="1:7">
      <c r="A7175">
        <v>1426</v>
      </c>
      <c r="B7175" t="s">
        <v>1096</v>
      </c>
      <c r="C7175" t="s">
        <v>1136</v>
      </c>
      <c r="D7175">
        <v>0.05</v>
      </c>
      <c r="E7175" t="s">
        <v>107</v>
      </c>
      <c r="F7175" t="s">
        <v>41</v>
      </c>
      <c r="G7175">
        <v>2</v>
      </c>
    </row>
    <row r="7176" spans="1:7">
      <c r="A7176">
        <v>7293</v>
      </c>
      <c r="B7176" t="s">
        <v>3852</v>
      </c>
      <c r="C7176" t="s">
        <v>3836</v>
      </c>
      <c r="D7176">
        <v>0.8</v>
      </c>
      <c r="E7176" t="s">
        <v>80</v>
      </c>
      <c r="F7176" t="s">
        <v>58</v>
      </c>
      <c r="G7176">
        <v>4</v>
      </c>
    </row>
    <row r="7177" spans="1:7">
      <c r="A7177">
        <v>1429</v>
      </c>
      <c r="B7177" t="s">
        <v>3214</v>
      </c>
      <c r="C7177" t="s">
        <v>16214</v>
      </c>
      <c r="D7177">
        <v>0.01</v>
      </c>
      <c r="E7177" t="s">
        <v>203</v>
      </c>
      <c r="F7177" t="s">
        <v>3135</v>
      </c>
      <c r="G7177">
        <v>8</v>
      </c>
    </row>
    <row r="7178" spans="1:7">
      <c r="A7178">
        <v>6056</v>
      </c>
      <c r="B7178" t="s">
        <v>6357</v>
      </c>
      <c r="C7178" t="s">
        <v>6349</v>
      </c>
      <c r="D7178">
        <v>0.01</v>
      </c>
      <c r="F7178" t="s">
        <v>5790</v>
      </c>
      <c r="G7178">
        <v>5</v>
      </c>
    </row>
    <row r="7179" spans="1:7">
      <c r="A7179">
        <v>6177</v>
      </c>
      <c r="B7179" t="s">
        <v>4303</v>
      </c>
      <c r="C7179" t="s">
        <v>4287</v>
      </c>
      <c r="D7179">
        <v>0.01</v>
      </c>
      <c r="E7179" t="s">
        <v>67</v>
      </c>
      <c r="F7179" t="s">
        <v>58</v>
      </c>
      <c r="G7179">
        <v>8</v>
      </c>
    </row>
    <row r="7180" spans="1:7">
      <c r="A7180">
        <v>11425</v>
      </c>
      <c r="B7180" t="s">
        <v>5972</v>
      </c>
      <c r="C7180" t="s">
        <v>17503</v>
      </c>
      <c r="D7180">
        <v>0.1</v>
      </c>
      <c r="E7180" t="s">
        <v>107</v>
      </c>
      <c r="F7180" t="s">
        <v>14699</v>
      </c>
      <c r="G7180">
        <v>2</v>
      </c>
    </row>
    <row r="7181" spans="1:7">
      <c r="A7181">
        <v>6178</v>
      </c>
      <c r="B7181" t="s">
        <v>5972</v>
      </c>
      <c r="C7181" t="s">
        <v>5969</v>
      </c>
      <c r="D7181">
        <v>0.1</v>
      </c>
      <c r="E7181" t="s">
        <v>49</v>
      </c>
      <c r="F7181" t="s">
        <v>5790</v>
      </c>
      <c r="G7181">
        <v>2</v>
      </c>
    </row>
    <row r="7182" spans="1:7">
      <c r="A7182">
        <v>11424</v>
      </c>
      <c r="B7182" t="s">
        <v>5972</v>
      </c>
      <c r="C7182" t="s">
        <v>6454</v>
      </c>
      <c r="D7182">
        <v>0.1</v>
      </c>
      <c r="E7182" t="s">
        <v>49</v>
      </c>
      <c r="F7182" t="s">
        <v>5790</v>
      </c>
      <c r="G7182">
        <v>7</v>
      </c>
    </row>
    <row r="7183" spans="1:7">
      <c r="A7183">
        <v>6179</v>
      </c>
      <c r="B7183" t="s">
        <v>5972</v>
      </c>
      <c r="C7183" t="s">
        <v>18131</v>
      </c>
      <c r="D7183">
        <v>0.01</v>
      </c>
      <c r="E7183" t="s">
        <v>107</v>
      </c>
      <c r="F7183" t="s">
        <v>15389</v>
      </c>
      <c r="G7183">
        <v>2</v>
      </c>
    </row>
    <row r="7184" spans="1:7">
      <c r="A7184">
        <v>1490</v>
      </c>
      <c r="B7184" t="s">
        <v>1701</v>
      </c>
      <c r="C7184" t="s">
        <v>1686</v>
      </c>
      <c r="D7184">
        <v>0.01</v>
      </c>
      <c r="E7184" t="s">
        <v>107</v>
      </c>
      <c r="F7184" t="s">
        <v>1331</v>
      </c>
      <c r="G7184">
        <v>8</v>
      </c>
    </row>
    <row r="7185" spans="1:7">
      <c r="A7185">
        <v>6299</v>
      </c>
      <c r="B7185" t="s">
        <v>7723</v>
      </c>
      <c r="C7185" t="s">
        <v>18132</v>
      </c>
      <c r="D7185">
        <v>0.01</v>
      </c>
      <c r="E7185" t="s">
        <v>80</v>
      </c>
      <c r="F7185" t="s">
        <v>15396</v>
      </c>
      <c r="G7185">
        <v>7</v>
      </c>
    </row>
    <row r="7186" spans="1:7">
      <c r="A7186">
        <v>6422</v>
      </c>
      <c r="B7186" t="s">
        <v>4680</v>
      </c>
      <c r="C7186" t="s">
        <v>3542</v>
      </c>
      <c r="D7186">
        <v>0.01</v>
      </c>
      <c r="E7186" t="s">
        <v>203</v>
      </c>
      <c r="F7186" t="s">
        <v>3381</v>
      </c>
      <c r="G7186">
        <v>1</v>
      </c>
    </row>
    <row r="7187" spans="1:7">
      <c r="A7187">
        <v>2441</v>
      </c>
      <c r="B7187" t="s">
        <v>9603</v>
      </c>
      <c r="C7187" t="s">
        <v>9590</v>
      </c>
      <c r="D7187">
        <v>0.01</v>
      </c>
      <c r="E7187" t="s">
        <v>166</v>
      </c>
      <c r="F7187" t="s">
        <v>9536</v>
      </c>
      <c r="G7187">
        <v>1</v>
      </c>
    </row>
    <row r="7188" spans="1:7">
      <c r="A7188">
        <v>4495</v>
      </c>
      <c r="B7188" t="s">
        <v>6596</v>
      </c>
      <c r="C7188" t="s">
        <v>6584</v>
      </c>
      <c r="D7188">
        <v>0.01</v>
      </c>
      <c r="E7188" t="s">
        <v>80</v>
      </c>
      <c r="F7188" t="s">
        <v>6576</v>
      </c>
      <c r="G7188">
        <v>1</v>
      </c>
    </row>
    <row r="7189" spans="1:7">
      <c r="A7189">
        <v>6784</v>
      </c>
      <c r="B7189" t="s">
        <v>5072</v>
      </c>
      <c r="C7189" t="s">
        <v>17617</v>
      </c>
      <c r="D7189">
        <v>0.6</v>
      </c>
      <c r="E7189" t="s">
        <v>123</v>
      </c>
      <c r="F7189" t="s">
        <v>15331</v>
      </c>
      <c r="G7189">
        <v>8</v>
      </c>
    </row>
    <row r="7190" spans="1:7">
      <c r="A7190">
        <v>4893</v>
      </c>
      <c r="B7190" t="s">
        <v>5072</v>
      </c>
      <c r="C7190" t="s">
        <v>5066</v>
      </c>
      <c r="D7190">
        <v>0.8</v>
      </c>
      <c r="E7190" t="s">
        <v>123</v>
      </c>
      <c r="F7190" t="s">
        <v>4963</v>
      </c>
      <c r="G7190">
        <v>4</v>
      </c>
    </row>
    <row r="7191" spans="1:7">
      <c r="A7191">
        <v>6783</v>
      </c>
      <c r="B7191" t="s">
        <v>5072</v>
      </c>
      <c r="C7191" t="s">
        <v>14098</v>
      </c>
      <c r="D7191">
        <v>0.7</v>
      </c>
      <c r="E7191" t="s">
        <v>74</v>
      </c>
      <c r="F7191" t="s">
        <v>13121</v>
      </c>
      <c r="G7191">
        <v>7</v>
      </c>
    </row>
    <row r="7192" spans="1:7">
      <c r="A7192">
        <v>1123</v>
      </c>
      <c r="B7192" t="s">
        <v>3355</v>
      </c>
      <c r="C7192" t="s">
        <v>3356</v>
      </c>
      <c r="D7192">
        <v>0.01</v>
      </c>
      <c r="E7192" t="s">
        <v>67</v>
      </c>
      <c r="F7192" t="s">
        <v>3135</v>
      </c>
      <c r="G7192">
        <v>8</v>
      </c>
    </row>
    <row r="7193" spans="1:7">
      <c r="A7193">
        <v>5244</v>
      </c>
      <c r="B7193" t="s">
        <v>3355</v>
      </c>
      <c r="C7193" t="s">
        <v>17098</v>
      </c>
      <c r="D7193">
        <v>0.01</v>
      </c>
      <c r="E7193" t="s">
        <v>67</v>
      </c>
      <c r="F7193" t="s">
        <v>15305</v>
      </c>
      <c r="G7193">
        <v>8</v>
      </c>
    </row>
    <row r="7194" spans="1:7">
      <c r="A7194">
        <v>1337</v>
      </c>
      <c r="B7194" t="s">
        <v>1597</v>
      </c>
      <c r="C7194" t="s">
        <v>3283</v>
      </c>
      <c r="D7194">
        <v>0.1</v>
      </c>
      <c r="E7194" t="s">
        <v>74</v>
      </c>
      <c r="F7194" t="s">
        <v>2900</v>
      </c>
      <c r="G7194">
        <v>7</v>
      </c>
    </row>
    <row r="7195" spans="1:7">
      <c r="A7195">
        <v>1338</v>
      </c>
      <c r="B7195" t="s">
        <v>1604</v>
      </c>
      <c r="C7195" t="s">
        <v>18133</v>
      </c>
      <c r="D7195">
        <v>0.01</v>
      </c>
      <c r="E7195" t="s">
        <v>74</v>
      </c>
      <c r="F7195" t="s">
        <v>41</v>
      </c>
      <c r="G7195">
        <v>6</v>
      </c>
    </row>
    <row r="7196" spans="1:7">
      <c r="A7196">
        <v>7664</v>
      </c>
      <c r="B7196" t="s">
        <v>1604</v>
      </c>
      <c r="C7196" t="s">
        <v>1589</v>
      </c>
      <c r="D7196">
        <v>0.8</v>
      </c>
      <c r="E7196" t="s">
        <v>74</v>
      </c>
      <c r="F7196" t="s">
        <v>41</v>
      </c>
      <c r="G7196">
        <v>7</v>
      </c>
    </row>
    <row r="7197" spans="1:7">
      <c r="A7197">
        <v>6300</v>
      </c>
      <c r="B7197" t="s">
        <v>12917</v>
      </c>
      <c r="C7197" t="s">
        <v>13969</v>
      </c>
      <c r="D7197">
        <v>0.7</v>
      </c>
      <c r="E7197" t="s">
        <v>166</v>
      </c>
      <c r="F7197" t="s">
        <v>13121</v>
      </c>
      <c r="G7197">
        <v>5</v>
      </c>
    </row>
    <row r="7198" spans="1:7">
      <c r="A7198">
        <v>11426</v>
      </c>
      <c r="B7198" t="s">
        <v>12917</v>
      </c>
      <c r="C7198" t="s">
        <v>12918</v>
      </c>
      <c r="D7198">
        <v>0.8</v>
      </c>
      <c r="E7198" t="s">
        <v>166</v>
      </c>
      <c r="F7198" t="s">
        <v>12660</v>
      </c>
      <c r="G7198">
        <v>5</v>
      </c>
    </row>
    <row r="7199" spans="1:7">
      <c r="A7199">
        <v>6301</v>
      </c>
      <c r="B7199" t="s">
        <v>12917</v>
      </c>
      <c r="C7199" t="s">
        <v>17730</v>
      </c>
      <c r="D7199">
        <v>0.01</v>
      </c>
      <c r="E7199" t="s">
        <v>166</v>
      </c>
      <c r="F7199" t="s">
        <v>12660</v>
      </c>
      <c r="G7199">
        <v>5</v>
      </c>
    </row>
    <row r="7200" spans="1:7">
      <c r="A7200">
        <v>1562</v>
      </c>
      <c r="B7200" t="s">
        <v>1601</v>
      </c>
      <c r="C7200" t="s">
        <v>18133</v>
      </c>
      <c r="D7200">
        <v>0.01</v>
      </c>
      <c r="E7200" t="s">
        <v>74</v>
      </c>
      <c r="F7200" t="s">
        <v>41</v>
      </c>
      <c r="G7200">
        <v>6</v>
      </c>
    </row>
    <row r="7201" spans="1:7">
      <c r="A7201">
        <v>6375</v>
      </c>
      <c r="B7201" t="s">
        <v>1601</v>
      </c>
      <c r="C7201" t="s">
        <v>18134</v>
      </c>
      <c r="D7201">
        <v>0.01</v>
      </c>
      <c r="E7201" t="s">
        <v>74</v>
      </c>
      <c r="F7201" t="s">
        <v>14590</v>
      </c>
      <c r="G7201">
        <v>6</v>
      </c>
    </row>
    <row r="7202" spans="1:7">
      <c r="A7202">
        <v>11427</v>
      </c>
      <c r="B7202" t="s">
        <v>1601</v>
      </c>
      <c r="C7202" t="s">
        <v>17638</v>
      </c>
      <c r="D7202">
        <v>0.1</v>
      </c>
      <c r="E7202" t="s">
        <v>74</v>
      </c>
      <c r="F7202" t="s">
        <v>14590</v>
      </c>
      <c r="G7202">
        <v>7</v>
      </c>
    </row>
    <row r="7203" spans="1:7">
      <c r="A7203">
        <v>1585</v>
      </c>
      <c r="B7203" t="s">
        <v>1599</v>
      </c>
      <c r="C7203" t="s">
        <v>18133</v>
      </c>
      <c r="D7203">
        <v>0.01</v>
      </c>
      <c r="E7203" t="s">
        <v>74</v>
      </c>
      <c r="F7203" t="s">
        <v>41</v>
      </c>
      <c r="G7203">
        <v>6</v>
      </c>
    </row>
    <row r="7204" spans="1:7">
      <c r="A7204">
        <v>11428</v>
      </c>
      <c r="B7204" t="s">
        <v>1599</v>
      </c>
      <c r="C7204" t="s">
        <v>1589</v>
      </c>
      <c r="D7204">
        <v>0.1</v>
      </c>
      <c r="E7204" t="s">
        <v>74</v>
      </c>
      <c r="F7204" t="s">
        <v>41</v>
      </c>
      <c r="G7204">
        <v>7</v>
      </c>
    </row>
    <row r="7205" spans="1:7">
      <c r="A7205">
        <v>2442</v>
      </c>
      <c r="B7205" t="s">
        <v>9974</v>
      </c>
      <c r="C7205" t="s">
        <v>9975</v>
      </c>
      <c r="D7205">
        <v>0.01</v>
      </c>
      <c r="E7205" t="s">
        <v>166</v>
      </c>
      <c r="F7205" t="s">
        <v>9536</v>
      </c>
      <c r="G7205">
        <v>5</v>
      </c>
    </row>
    <row r="7206" spans="1:7">
      <c r="A7206">
        <v>6618</v>
      </c>
      <c r="B7206" t="s">
        <v>8545</v>
      </c>
      <c r="C7206" t="s">
        <v>8546</v>
      </c>
      <c r="D7206">
        <v>0.8</v>
      </c>
      <c r="E7206" t="s">
        <v>803</v>
      </c>
      <c r="F7206" t="s">
        <v>8277</v>
      </c>
      <c r="G7206">
        <v>8</v>
      </c>
    </row>
    <row r="7207" spans="1:7">
      <c r="A7207">
        <v>6619</v>
      </c>
      <c r="B7207" t="s">
        <v>8545</v>
      </c>
      <c r="C7207" t="s">
        <v>8514</v>
      </c>
      <c r="D7207">
        <v>0.6</v>
      </c>
      <c r="E7207" t="s">
        <v>67</v>
      </c>
      <c r="F7207" t="s">
        <v>8277</v>
      </c>
      <c r="G7207">
        <v>8</v>
      </c>
    </row>
    <row r="7208" spans="1:7">
      <c r="A7208">
        <v>4894</v>
      </c>
      <c r="B7208" t="s">
        <v>3998</v>
      </c>
      <c r="C7208" t="s">
        <v>3995</v>
      </c>
      <c r="D7208">
        <v>0.8</v>
      </c>
      <c r="E7208" t="s">
        <v>67</v>
      </c>
      <c r="F7208" t="s">
        <v>3381</v>
      </c>
      <c r="G7208">
        <v>5</v>
      </c>
    </row>
    <row r="7209" spans="1:7">
      <c r="A7209">
        <v>2443</v>
      </c>
      <c r="B7209" t="s">
        <v>12726</v>
      </c>
      <c r="C7209" t="s">
        <v>12727</v>
      </c>
      <c r="D7209">
        <v>0.01</v>
      </c>
      <c r="F7209" t="s">
        <v>12660</v>
      </c>
      <c r="G7209">
        <v>1</v>
      </c>
    </row>
    <row r="7210" spans="1:7">
      <c r="A7210">
        <v>2445</v>
      </c>
      <c r="B7210" t="s">
        <v>9899</v>
      </c>
      <c r="C7210" t="s">
        <v>594</v>
      </c>
      <c r="D7210">
        <v>0.01</v>
      </c>
      <c r="E7210" t="s">
        <v>595</v>
      </c>
      <c r="F7210" t="s">
        <v>499</v>
      </c>
      <c r="G7210">
        <v>4</v>
      </c>
    </row>
    <row r="7211" spans="1:7">
      <c r="A7211">
        <v>2444</v>
      </c>
      <c r="B7211" t="s">
        <v>9899</v>
      </c>
      <c r="C7211" t="s">
        <v>9908</v>
      </c>
      <c r="D7211">
        <v>0.01</v>
      </c>
      <c r="E7211" t="s">
        <v>203</v>
      </c>
      <c r="F7211" t="s">
        <v>9799</v>
      </c>
      <c r="G7211">
        <v>4</v>
      </c>
    </row>
    <row r="7212" spans="1:7">
      <c r="A7212">
        <v>2446</v>
      </c>
      <c r="B7212" t="s">
        <v>9775</v>
      </c>
      <c r="C7212" t="s">
        <v>9771</v>
      </c>
      <c r="D7212">
        <v>0.01</v>
      </c>
      <c r="E7212" t="s">
        <v>166</v>
      </c>
      <c r="F7212" t="s">
        <v>9536</v>
      </c>
      <c r="G7212">
        <v>3</v>
      </c>
    </row>
    <row r="7213" spans="1:7">
      <c r="A7213">
        <v>2820</v>
      </c>
      <c r="B7213" t="s">
        <v>18135</v>
      </c>
      <c r="C7213" t="s">
        <v>9007</v>
      </c>
      <c r="D7213">
        <v>0.01</v>
      </c>
      <c r="E7213" t="s">
        <v>135</v>
      </c>
      <c r="F7213" t="s">
        <v>8594</v>
      </c>
      <c r="G7213">
        <v>5</v>
      </c>
    </row>
    <row r="7214" spans="1:7">
      <c r="A7214">
        <v>6871</v>
      </c>
      <c r="B7214" t="s">
        <v>5439</v>
      </c>
      <c r="C7214" t="s">
        <v>12302</v>
      </c>
      <c r="D7214">
        <v>0.5</v>
      </c>
      <c r="E7214" t="s">
        <v>595</v>
      </c>
      <c r="F7214" t="s">
        <v>12156</v>
      </c>
      <c r="G7214">
        <v>5</v>
      </c>
    </row>
    <row r="7215" spans="1:7">
      <c r="A7215">
        <v>2821</v>
      </c>
      <c r="B7215" t="s">
        <v>5439</v>
      </c>
      <c r="C7215" t="s">
        <v>5441</v>
      </c>
      <c r="D7215">
        <v>0.8</v>
      </c>
      <c r="E7215" t="s">
        <v>595</v>
      </c>
      <c r="F7215" t="s">
        <v>4512</v>
      </c>
      <c r="G7215">
        <v>5</v>
      </c>
    </row>
    <row r="7216" spans="1:7">
      <c r="A7216">
        <v>6872</v>
      </c>
      <c r="B7216" t="s">
        <v>5439</v>
      </c>
      <c r="C7216" t="s">
        <v>5558</v>
      </c>
      <c r="D7216">
        <v>0.7</v>
      </c>
      <c r="E7216" t="s">
        <v>595</v>
      </c>
      <c r="F7216" t="s">
        <v>4512</v>
      </c>
      <c r="G7216">
        <v>7</v>
      </c>
    </row>
    <row r="7217" spans="1:7">
      <c r="A7217">
        <v>353</v>
      </c>
      <c r="B7217" t="s">
        <v>5439</v>
      </c>
      <c r="C7217" t="s">
        <v>18136</v>
      </c>
      <c r="D7217">
        <v>0.6</v>
      </c>
      <c r="E7217" t="s">
        <v>14699</v>
      </c>
      <c r="F7217" t="s">
        <v>12156</v>
      </c>
      <c r="G7217">
        <v>5</v>
      </c>
    </row>
    <row r="7218" spans="1:7">
      <c r="A7218">
        <v>6645</v>
      </c>
      <c r="B7218" t="s">
        <v>10035</v>
      </c>
      <c r="C7218" t="s">
        <v>10036</v>
      </c>
      <c r="D7218">
        <v>0.8</v>
      </c>
      <c r="E7218" t="s">
        <v>80</v>
      </c>
      <c r="F7218" t="s">
        <v>9536</v>
      </c>
      <c r="G7218">
        <v>7</v>
      </c>
    </row>
    <row r="7219" spans="1:7">
      <c r="A7219">
        <v>2822</v>
      </c>
      <c r="B7219" t="s">
        <v>10035</v>
      </c>
      <c r="C7219" t="s">
        <v>17745</v>
      </c>
      <c r="D7219">
        <v>0.7</v>
      </c>
      <c r="E7219" t="s">
        <v>80</v>
      </c>
      <c r="F7219" t="s">
        <v>68</v>
      </c>
      <c r="G7219">
        <v>6</v>
      </c>
    </row>
    <row r="7220" spans="1:7">
      <c r="A7220">
        <v>11727</v>
      </c>
      <c r="B7220" t="s">
        <v>10035</v>
      </c>
      <c r="C7220" t="s">
        <v>781</v>
      </c>
      <c r="D7220">
        <v>0.1</v>
      </c>
      <c r="E7220" t="s">
        <v>80</v>
      </c>
      <c r="F7220" t="s">
        <v>68</v>
      </c>
      <c r="G7220">
        <v>7</v>
      </c>
    </row>
    <row r="7221" spans="1:7">
      <c r="A7221">
        <v>11430</v>
      </c>
      <c r="B7221" t="s">
        <v>18137</v>
      </c>
      <c r="C7221" t="s">
        <v>18138</v>
      </c>
      <c r="D7221">
        <v>0.1</v>
      </c>
      <c r="E7221" t="s">
        <v>203</v>
      </c>
      <c r="F7221" t="s">
        <v>12619</v>
      </c>
      <c r="G7221">
        <v>7</v>
      </c>
    </row>
    <row r="7222" spans="1:7">
      <c r="A7222">
        <v>2823</v>
      </c>
      <c r="B7222" t="s">
        <v>6035</v>
      </c>
      <c r="C7222" t="s">
        <v>6030</v>
      </c>
      <c r="D7222">
        <v>0.01</v>
      </c>
      <c r="E7222" t="s">
        <v>203</v>
      </c>
      <c r="F7222" t="s">
        <v>5790</v>
      </c>
      <c r="G7222">
        <v>2</v>
      </c>
    </row>
    <row r="7223" spans="1:7">
      <c r="A7223">
        <v>477</v>
      </c>
      <c r="B7223" t="s">
        <v>7640</v>
      </c>
      <c r="C7223" t="s">
        <v>7632</v>
      </c>
      <c r="D7223">
        <v>0.01</v>
      </c>
      <c r="E7223" t="s">
        <v>107</v>
      </c>
      <c r="F7223" t="s">
        <v>7247</v>
      </c>
      <c r="G7223">
        <v>5</v>
      </c>
    </row>
    <row r="7224" spans="1:7">
      <c r="A7224">
        <v>3189</v>
      </c>
      <c r="B7224" t="s">
        <v>18139</v>
      </c>
      <c r="C7224" t="s">
        <v>13527</v>
      </c>
      <c r="D7224">
        <v>0.01</v>
      </c>
      <c r="F7224" t="s">
        <v>13121</v>
      </c>
      <c r="G7224">
        <v>2</v>
      </c>
    </row>
    <row r="7225" spans="1:7">
      <c r="A7225">
        <v>7195</v>
      </c>
      <c r="B7225" t="s">
        <v>4753</v>
      </c>
      <c r="C7225" t="s">
        <v>4863</v>
      </c>
      <c r="D7225">
        <v>0.7</v>
      </c>
      <c r="E7225" t="s">
        <v>203</v>
      </c>
      <c r="F7225" t="s">
        <v>4512</v>
      </c>
      <c r="G7225">
        <v>2</v>
      </c>
    </row>
    <row r="7226" spans="1:7">
      <c r="A7226">
        <v>7224</v>
      </c>
      <c r="B7226" t="s">
        <v>4753</v>
      </c>
      <c r="C7226" t="s">
        <v>4740</v>
      </c>
      <c r="D7226">
        <v>0.8</v>
      </c>
      <c r="E7226" t="s">
        <v>80</v>
      </c>
      <c r="F7226" t="s">
        <v>4512</v>
      </c>
      <c r="G7226">
        <v>2</v>
      </c>
    </row>
    <row r="7227" spans="1:7">
      <c r="A7227">
        <v>478</v>
      </c>
      <c r="B7227" t="s">
        <v>2703</v>
      </c>
      <c r="C7227" t="s">
        <v>16229</v>
      </c>
      <c r="D7227">
        <v>0.01</v>
      </c>
      <c r="E7227" t="s">
        <v>80</v>
      </c>
      <c r="F7227" t="s">
        <v>13028</v>
      </c>
      <c r="G7227">
        <v>1</v>
      </c>
    </row>
    <row r="7228" spans="1:7">
      <c r="A7228">
        <v>479</v>
      </c>
      <c r="B7228" t="s">
        <v>9495</v>
      </c>
      <c r="C7228" t="s">
        <v>16941</v>
      </c>
      <c r="D7228">
        <v>0.01</v>
      </c>
      <c r="E7228" t="s">
        <v>107</v>
      </c>
      <c r="F7228" t="s">
        <v>9136</v>
      </c>
      <c r="G7228">
        <v>6</v>
      </c>
    </row>
    <row r="7229" spans="1:7">
      <c r="A7229">
        <v>3190</v>
      </c>
      <c r="B7229" t="s">
        <v>5635</v>
      </c>
      <c r="C7229" t="s">
        <v>5621</v>
      </c>
      <c r="D7229">
        <v>0.01</v>
      </c>
      <c r="E7229" t="s">
        <v>107</v>
      </c>
      <c r="F7229" t="s">
        <v>4963</v>
      </c>
      <c r="G7229">
        <v>8</v>
      </c>
    </row>
    <row r="7230" spans="1:7">
      <c r="A7230">
        <v>11431</v>
      </c>
      <c r="B7230" t="s">
        <v>4983</v>
      </c>
      <c r="C7230" t="s">
        <v>18140</v>
      </c>
      <c r="D7230">
        <v>0.1</v>
      </c>
      <c r="E7230" t="s">
        <v>74</v>
      </c>
      <c r="F7230" t="s">
        <v>4963</v>
      </c>
      <c r="G7230">
        <v>1</v>
      </c>
    </row>
    <row r="7231" spans="1:7">
      <c r="A7231">
        <v>3191</v>
      </c>
      <c r="B7231" t="s">
        <v>4983</v>
      </c>
      <c r="C7231" t="s">
        <v>4976</v>
      </c>
      <c r="D7231">
        <v>0.1</v>
      </c>
      <c r="E7231" t="s">
        <v>74</v>
      </c>
      <c r="F7231" t="s">
        <v>4963</v>
      </c>
      <c r="G7231">
        <v>4</v>
      </c>
    </row>
    <row r="7232" spans="1:7">
      <c r="A7232">
        <v>480</v>
      </c>
      <c r="B7232" t="s">
        <v>1691</v>
      </c>
      <c r="C7232" t="s">
        <v>1686</v>
      </c>
      <c r="D7232">
        <v>0.01</v>
      </c>
      <c r="E7232" t="s">
        <v>107</v>
      </c>
      <c r="F7232" t="s">
        <v>1331</v>
      </c>
      <c r="G7232">
        <v>8</v>
      </c>
    </row>
    <row r="7233" spans="1:7">
      <c r="A7233">
        <v>3192</v>
      </c>
      <c r="B7233" t="s">
        <v>919</v>
      </c>
      <c r="C7233" t="s">
        <v>920</v>
      </c>
      <c r="D7233">
        <v>0.8</v>
      </c>
      <c r="E7233" t="s">
        <v>166</v>
      </c>
      <c r="F7233" t="s">
        <v>499</v>
      </c>
      <c r="G7233">
        <v>8</v>
      </c>
    </row>
    <row r="7234" spans="1:7">
      <c r="A7234">
        <v>3606</v>
      </c>
      <c r="B7234" t="s">
        <v>12551</v>
      </c>
      <c r="C7234" t="s">
        <v>12546</v>
      </c>
      <c r="D7234">
        <v>0.01</v>
      </c>
      <c r="E7234" t="s">
        <v>203</v>
      </c>
      <c r="F7234" t="s">
        <v>12334</v>
      </c>
      <c r="G7234">
        <v>5</v>
      </c>
    </row>
    <row r="7235" spans="1:7">
      <c r="A7235">
        <v>610</v>
      </c>
      <c r="B7235" t="s">
        <v>18141</v>
      </c>
      <c r="C7235" t="s">
        <v>18142</v>
      </c>
      <c r="D7235">
        <v>0.01</v>
      </c>
      <c r="E7235" t="s">
        <v>135</v>
      </c>
      <c r="F7235" t="s">
        <v>11295</v>
      </c>
      <c r="G7235">
        <v>3</v>
      </c>
    </row>
    <row r="7236" spans="1:7">
      <c r="A7236">
        <v>3607</v>
      </c>
      <c r="B7236" t="s">
        <v>8013</v>
      </c>
      <c r="C7236" t="s">
        <v>17788</v>
      </c>
      <c r="D7236">
        <v>0.01</v>
      </c>
      <c r="E7236" t="s">
        <v>354</v>
      </c>
      <c r="F7236" t="s">
        <v>14771</v>
      </c>
      <c r="G7236">
        <v>5</v>
      </c>
    </row>
    <row r="7237" spans="1:7">
      <c r="A7237">
        <v>3608</v>
      </c>
      <c r="B7237" t="s">
        <v>4734</v>
      </c>
      <c r="C7237" t="s">
        <v>18143</v>
      </c>
      <c r="D7237">
        <v>0.01</v>
      </c>
      <c r="E7237" t="s">
        <v>74</v>
      </c>
      <c r="F7237" t="s">
        <v>10160</v>
      </c>
      <c r="G7237">
        <v>3</v>
      </c>
    </row>
    <row r="7238" spans="1:7">
      <c r="A7238">
        <v>3609</v>
      </c>
      <c r="B7238" t="s">
        <v>2239</v>
      </c>
      <c r="C7238" t="s">
        <v>2240</v>
      </c>
      <c r="D7238">
        <v>0.01</v>
      </c>
      <c r="E7238" t="s">
        <v>107</v>
      </c>
      <c r="F7238" t="s">
        <v>2210</v>
      </c>
      <c r="G7238">
        <v>1</v>
      </c>
    </row>
    <row r="7239" spans="1:7">
      <c r="A7239">
        <v>11432</v>
      </c>
      <c r="B7239" t="s">
        <v>12447</v>
      </c>
      <c r="C7239" t="s">
        <v>17310</v>
      </c>
      <c r="D7239">
        <v>0.1</v>
      </c>
      <c r="E7239" t="s">
        <v>135</v>
      </c>
      <c r="F7239" t="s">
        <v>14771</v>
      </c>
      <c r="G7239">
        <v>3</v>
      </c>
    </row>
    <row r="7240" spans="1:7">
      <c r="A7240">
        <v>3611</v>
      </c>
      <c r="B7240" t="s">
        <v>12447</v>
      </c>
      <c r="C7240" t="s">
        <v>18144</v>
      </c>
      <c r="D7240">
        <v>0.01</v>
      </c>
      <c r="E7240" t="s">
        <v>135</v>
      </c>
      <c r="F7240" t="s">
        <v>14771</v>
      </c>
      <c r="G7240">
        <v>3</v>
      </c>
    </row>
    <row r="7241" spans="1:7">
      <c r="A7241">
        <v>3610</v>
      </c>
      <c r="B7241" t="s">
        <v>12447</v>
      </c>
      <c r="C7241" t="s">
        <v>12448</v>
      </c>
      <c r="D7241">
        <v>0.8</v>
      </c>
      <c r="E7241" t="s">
        <v>135</v>
      </c>
      <c r="F7241" t="s">
        <v>12334</v>
      </c>
      <c r="G7241">
        <v>3</v>
      </c>
    </row>
    <row r="7242" spans="1:7">
      <c r="A7242">
        <v>611</v>
      </c>
      <c r="B7242" t="s">
        <v>3793</v>
      </c>
      <c r="C7242" t="s">
        <v>18145</v>
      </c>
      <c r="D7242">
        <v>0.1</v>
      </c>
      <c r="E7242" t="s">
        <v>166</v>
      </c>
      <c r="F7242" t="s">
        <v>11295</v>
      </c>
      <c r="G7242">
        <v>3</v>
      </c>
    </row>
    <row r="7243" spans="1:7">
      <c r="A7243">
        <v>3612</v>
      </c>
      <c r="B7243" t="s">
        <v>3793</v>
      </c>
      <c r="C7243" t="s">
        <v>3790</v>
      </c>
      <c r="D7243">
        <v>0.05</v>
      </c>
      <c r="E7243" t="s">
        <v>166</v>
      </c>
      <c r="F7243" t="s">
        <v>3381</v>
      </c>
      <c r="G7243">
        <v>3</v>
      </c>
    </row>
    <row r="7244" spans="1:7">
      <c r="A7244">
        <v>3613</v>
      </c>
      <c r="B7244" t="s">
        <v>8988</v>
      </c>
      <c r="C7244" t="s">
        <v>8985</v>
      </c>
      <c r="D7244">
        <v>0.01</v>
      </c>
      <c r="E7244" t="s">
        <v>107</v>
      </c>
      <c r="F7244" t="s">
        <v>8594</v>
      </c>
      <c r="G7244">
        <v>5</v>
      </c>
    </row>
    <row r="7245" spans="1:7">
      <c r="A7245">
        <v>3614</v>
      </c>
      <c r="B7245" t="s">
        <v>7230</v>
      </c>
      <c r="C7245" t="s">
        <v>16302</v>
      </c>
      <c r="D7245">
        <v>0.01</v>
      </c>
      <c r="E7245" t="s">
        <v>203</v>
      </c>
      <c r="F7245" t="s">
        <v>15396</v>
      </c>
      <c r="G7245">
        <v>7</v>
      </c>
    </row>
    <row r="7246" spans="1:7">
      <c r="A7246">
        <v>3615</v>
      </c>
      <c r="B7246" t="s">
        <v>5752</v>
      </c>
      <c r="C7246" t="s">
        <v>5745</v>
      </c>
      <c r="D7246">
        <v>0.01</v>
      </c>
      <c r="E7246" t="s">
        <v>595</v>
      </c>
      <c r="F7246" t="s">
        <v>4963</v>
      </c>
      <c r="G7246">
        <v>8</v>
      </c>
    </row>
    <row r="7247" spans="1:7">
      <c r="A7247">
        <v>739</v>
      </c>
      <c r="B7247" t="s">
        <v>7350</v>
      </c>
      <c r="C7247" t="s">
        <v>7340</v>
      </c>
      <c r="D7247">
        <v>0.01</v>
      </c>
      <c r="E7247" t="s">
        <v>166</v>
      </c>
      <c r="F7247" t="s">
        <v>7247</v>
      </c>
      <c r="G7247">
        <v>1</v>
      </c>
    </row>
    <row r="7248" spans="1:7">
      <c r="A7248">
        <v>740</v>
      </c>
      <c r="B7248" t="s">
        <v>6946</v>
      </c>
      <c r="C7248" t="s">
        <v>18146</v>
      </c>
      <c r="D7248">
        <v>0.6</v>
      </c>
      <c r="E7248" t="s">
        <v>135</v>
      </c>
      <c r="F7248" t="s">
        <v>11921</v>
      </c>
      <c r="G7248">
        <v>3</v>
      </c>
    </row>
    <row r="7249" spans="1:7">
      <c r="A7249">
        <v>4062</v>
      </c>
      <c r="B7249" t="s">
        <v>6946</v>
      </c>
      <c r="C7249" t="s">
        <v>17791</v>
      </c>
      <c r="D7249">
        <v>0.01</v>
      </c>
      <c r="E7249" t="s">
        <v>135</v>
      </c>
      <c r="F7249" t="s">
        <v>15396</v>
      </c>
      <c r="G7249">
        <v>3</v>
      </c>
    </row>
    <row r="7250" spans="1:7">
      <c r="A7250">
        <v>11728</v>
      </c>
      <c r="B7250" t="s">
        <v>8542</v>
      </c>
      <c r="C7250" t="s">
        <v>18147</v>
      </c>
      <c r="D7250">
        <v>0.1</v>
      </c>
      <c r="E7250" t="s">
        <v>803</v>
      </c>
      <c r="F7250" t="s">
        <v>8277</v>
      </c>
      <c r="G7250">
        <v>1</v>
      </c>
    </row>
    <row r="7251" spans="1:7">
      <c r="A7251">
        <v>11729</v>
      </c>
      <c r="B7251" t="s">
        <v>8542</v>
      </c>
      <c r="C7251" t="s">
        <v>18148</v>
      </c>
      <c r="D7251">
        <v>0.1</v>
      </c>
      <c r="E7251" t="s">
        <v>67</v>
      </c>
      <c r="F7251" t="s">
        <v>1975</v>
      </c>
      <c r="G7251">
        <v>1</v>
      </c>
    </row>
    <row r="7252" spans="1:7">
      <c r="A7252">
        <v>741</v>
      </c>
      <c r="B7252" t="s">
        <v>8542</v>
      </c>
      <c r="C7252" t="s">
        <v>16483</v>
      </c>
      <c r="D7252">
        <v>0.8</v>
      </c>
      <c r="E7252" t="s">
        <v>107</v>
      </c>
      <c r="F7252" t="s">
        <v>11343</v>
      </c>
      <c r="G7252">
        <v>8</v>
      </c>
    </row>
    <row r="7253" spans="1:7">
      <c r="A7253">
        <v>4063</v>
      </c>
      <c r="B7253" t="s">
        <v>14552</v>
      </c>
      <c r="C7253" t="s">
        <v>14547</v>
      </c>
      <c r="D7253">
        <v>0.01</v>
      </c>
      <c r="E7253" t="s">
        <v>80</v>
      </c>
      <c r="F7253" t="s">
        <v>14278</v>
      </c>
      <c r="G7253">
        <v>5</v>
      </c>
    </row>
    <row r="7254" spans="1:7">
      <c r="A7254">
        <v>4064</v>
      </c>
      <c r="B7254" t="s">
        <v>7054</v>
      </c>
      <c r="C7254" t="s">
        <v>7048</v>
      </c>
      <c r="D7254">
        <v>0.01</v>
      </c>
      <c r="E7254" t="s">
        <v>107</v>
      </c>
      <c r="F7254" t="s">
        <v>6576</v>
      </c>
      <c r="G7254">
        <v>5</v>
      </c>
    </row>
    <row r="7255" spans="1:7">
      <c r="A7255">
        <v>4065</v>
      </c>
      <c r="B7255" t="s">
        <v>4883</v>
      </c>
      <c r="C7255" t="s">
        <v>4879</v>
      </c>
      <c r="D7255">
        <v>0.01</v>
      </c>
      <c r="E7255" t="s">
        <v>80</v>
      </c>
      <c r="F7255" t="s">
        <v>4512</v>
      </c>
      <c r="G7255">
        <v>3</v>
      </c>
    </row>
    <row r="7256" spans="1:7">
      <c r="A7256">
        <v>4066</v>
      </c>
      <c r="B7256" t="s">
        <v>7889</v>
      </c>
      <c r="C7256" t="s">
        <v>18396</v>
      </c>
      <c r="D7256">
        <v>0.1</v>
      </c>
      <c r="E7256" t="s">
        <v>49</v>
      </c>
      <c r="F7256" t="s">
        <v>14771</v>
      </c>
      <c r="G7256">
        <v>1</v>
      </c>
    </row>
    <row r="7257" spans="1:7">
      <c r="A7257">
        <v>11434</v>
      </c>
      <c r="B7257" t="s">
        <v>7889</v>
      </c>
      <c r="C7257" t="s">
        <v>18553</v>
      </c>
      <c r="D7257">
        <v>0.1</v>
      </c>
      <c r="E7257" t="s">
        <v>49</v>
      </c>
      <c r="F7257" t="s">
        <v>9799</v>
      </c>
      <c r="G7257">
        <v>1</v>
      </c>
    </row>
    <row r="7258" spans="1:7">
      <c r="A7258">
        <v>4067</v>
      </c>
      <c r="B7258" t="s">
        <v>7889</v>
      </c>
      <c r="C7258" t="s">
        <v>9850</v>
      </c>
      <c r="D7258">
        <v>0.1</v>
      </c>
      <c r="E7258" t="s">
        <v>49</v>
      </c>
      <c r="F7258" t="s">
        <v>9799</v>
      </c>
      <c r="G7258">
        <v>4</v>
      </c>
    </row>
    <row r="7259" spans="1:7">
      <c r="A7259">
        <v>742</v>
      </c>
      <c r="B7259" t="s">
        <v>3450</v>
      </c>
      <c r="C7259" t="s">
        <v>17561</v>
      </c>
      <c r="D7259">
        <v>0.6</v>
      </c>
      <c r="E7259" t="s">
        <v>135</v>
      </c>
      <c r="F7259" t="s">
        <v>11295</v>
      </c>
      <c r="G7259">
        <v>1</v>
      </c>
    </row>
    <row r="7260" spans="1:7">
      <c r="A7260">
        <v>11822</v>
      </c>
      <c r="B7260" t="s">
        <v>3450</v>
      </c>
      <c r="C7260" t="s">
        <v>18142</v>
      </c>
      <c r="D7260">
        <v>0.5</v>
      </c>
      <c r="E7260" t="s">
        <v>135</v>
      </c>
      <c r="F7260" t="s">
        <v>11295</v>
      </c>
      <c r="G7260">
        <v>3</v>
      </c>
    </row>
    <row r="7261" spans="1:7">
      <c r="A7261">
        <v>4068</v>
      </c>
      <c r="B7261" t="s">
        <v>3450</v>
      </c>
      <c r="C7261" t="s">
        <v>3451</v>
      </c>
      <c r="D7261">
        <v>0.8</v>
      </c>
      <c r="E7261" t="s">
        <v>135</v>
      </c>
      <c r="F7261" t="s">
        <v>3381</v>
      </c>
      <c r="G7261">
        <v>1</v>
      </c>
    </row>
    <row r="7262" spans="1:7">
      <c r="A7262">
        <v>4070</v>
      </c>
      <c r="B7262" t="s">
        <v>14216</v>
      </c>
      <c r="C7262" t="s">
        <v>16114</v>
      </c>
      <c r="D7262">
        <v>0.8</v>
      </c>
      <c r="E7262" t="s">
        <v>166</v>
      </c>
      <c r="F7262" t="s">
        <v>14771</v>
      </c>
      <c r="G7262">
        <v>7</v>
      </c>
    </row>
    <row r="7263" spans="1:7">
      <c r="A7263">
        <v>4069</v>
      </c>
      <c r="B7263" t="s">
        <v>14216</v>
      </c>
      <c r="C7263" t="s">
        <v>18569</v>
      </c>
      <c r="D7263">
        <v>0.01</v>
      </c>
      <c r="E7263" t="s">
        <v>49</v>
      </c>
      <c r="F7263" t="s">
        <v>11167</v>
      </c>
      <c r="G7263">
        <v>7</v>
      </c>
    </row>
    <row r="7264" spans="1:7">
      <c r="A7264">
        <v>4071</v>
      </c>
      <c r="B7264" t="s">
        <v>4792</v>
      </c>
      <c r="C7264" t="s">
        <v>4794</v>
      </c>
      <c r="D7264">
        <v>0.1</v>
      </c>
      <c r="E7264" t="s">
        <v>135</v>
      </c>
      <c r="F7264" t="s">
        <v>4512</v>
      </c>
      <c r="G7264">
        <v>2</v>
      </c>
    </row>
    <row r="7265" spans="1:7">
      <c r="A7265">
        <v>4072</v>
      </c>
      <c r="B7265" t="s">
        <v>3938</v>
      </c>
      <c r="C7265" t="s">
        <v>3935</v>
      </c>
      <c r="D7265">
        <v>0.8</v>
      </c>
      <c r="E7265" t="s">
        <v>166</v>
      </c>
      <c r="F7265" t="s">
        <v>58</v>
      </c>
      <c r="G7265">
        <v>4</v>
      </c>
    </row>
    <row r="7266" spans="1:7">
      <c r="A7266">
        <v>4073</v>
      </c>
      <c r="B7266" t="s">
        <v>3938</v>
      </c>
      <c r="C7266" t="s">
        <v>17410</v>
      </c>
      <c r="D7266">
        <v>0.01</v>
      </c>
      <c r="E7266" t="s">
        <v>166</v>
      </c>
      <c r="F7266" t="s">
        <v>15357</v>
      </c>
      <c r="G7266">
        <v>4</v>
      </c>
    </row>
    <row r="7267" spans="1:7">
      <c r="A7267">
        <v>12344</v>
      </c>
      <c r="B7267" t="s">
        <v>8950</v>
      </c>
      <c r="C7267" t="s">
        <v>8818</v>
      </c>
      <c r="D7267">
        <v>0.8</v>
      </c>
      <c r="E7267" t="s">
        <v>49</v>
      </c>
      <c r="F7267" t="s">
        <v>8594</v>
      </c>
      <c r="G7267">
        <v>2</v>
      </c>
    </row>
    <row r="7268" spans="1:7">
      <c r="A7268">
        <v>4074</v>
      </c>
      <c r="B7268" t="s">
        <v>8950</v>
      </c>
      <c r="C7268" t="s">
        <v>18438</v>
      </c>
      <c r="D7268">
        <v>0.1</v>
      </c>
      <c r="E7268" t="s">
        <v>49</v>
      </c>
      <c r="F7268" t="s">
        <v>8594</v>
      </c>
      <c r="G7268">
        <v>6</v>
      </c>
    </row>
    <row r="7269" spans="1:7">
      <c r="A7269">
        <v>11435</v>
      </c>
      <c r="B7269" t="s">
        <v>8950</v>
      </c>
      <c r="C7269" t="s">
        <v>9093</v>
      </c>
      <c r="D7269">
        <v>0.1</v>
      </c>
      <c r="E7269" t="s">
        <v>49</v>
      </c>
      <c r="F7269" t="s">
        <v>8594</v>
      </c>
      <c r="G7269">
        <v>7</v>
      </c>
    </row>
    <row r="7270" spans="1:7">
      <c r="A7270">
        <v>4075</v>
      </c>
      <c r="B7270" t="s">
        <v>4196</v>
      </c>
      <c r="C7270" t="s">
        <v>4162</v>
      </c>
      <c r="D7270">
        <v>0.01</v>
      </c>
      <c r="E7270" t="s">
        <v>203</v>
      </c>
      <c r="F7270" t="s">
        <v>3381</v>
      </c>
      <c r="G7270">
        <v>5</v>
      </c>
    </row>
    <row r="7271" spans="1:7">
      <c r="A7271">
        <v>743</v>
      </c>
      <c r="B7271" t="s">
        <v>1467</v>
      </c>
      <c r="C7271" t="s">
        <v>11731</v>
      </c>
      <c r="D7271">
        <v>0.1</v>
      </c>
      <c r="E7271" t="s">
        <v>67</v>
      </c>
      <c r="F7271" t="s">
        <v>11432</v>
      </c>
      <c r="G7271">
        <v>5</v>
      </c>
    </row>
    <row r="7272" spans="1:7">
      <c r="A7272">
        <v>744</v>
      </c>
      <c r="B7272" t="s">
        <v>1467</v>
      </c>
      <c r="C7272" t="s">
        <v>1461</v>
      </c>
      <c r="D7272">
        <v>0.01</v>
      </c>
      <c r="E7272" t="s">
        <v>67</v>
      </c>
      <c r="F7272" t="s">
        <v>41</v>
      </c>
      <c r="G7272">
        <v>5</v>
      </c>
    </row>
    <row r="7273" spans="1:7">
      <c r="A7273">
        <v>891</v>
      </c>
      <c r="B7273" t="s">
        <v>9494</v>
      </c>
      <c r="C7273" t="s">
        <v>9482</v>
      </c>
      <c r="D7273">
        <v>0.01</v>
      </c>
      <c r="E7273" t="s">
        <v>107</v>
      </c>
      <c r="F7273" t="s">
        <v>9136</v>
      </c>
      <c r="G7273">
        <v>7</v>
      </c>
    </row>
    <row r="7274" spans="1:7">
      <c r="A7274">
        <v>4496</v>
      </c>
      <c r="B7274" t="s">
        <v>9754</v>
      </c>
      <c r="C7274" t="s">
        <v>9756</v>
      </c>
      <c r="D7274">
        <v>0.1</v>
      </c>
      <c r="E7274" t="s">
        <v>49</v>
      </c>
      <c r="F7274" t="s">
        <v>9536</v>
      </c>
      <c r="G7274">
        <v>3</v>
      </c>
    </row>
    <row r="7275" spans="1:7">
      <c r="A7275">
        <v>4497</v>
      </c>
      <c r="B7275" t="s">
        <v>2526</v>
      </c>
      <c r="C7275" t="s">
        <v>2521</v>
      </c>
      <c r="D7275">
        <v>0.01</v>
      </c>
      <c r="E7275" t="s">
        <v>80</v>
      </c>
      <c r="F7275" t="s">
        <v>2210</v>
      </c>
      <c r="G7275">
        <v>5</v>
      </c>
    </row>
    <row r="7276" spans="1:7">
      <c r="A7276">
        <v>4498</v>
      </c>
      <c r="B7276" t="s">
        <v>2279</v>
      </c>
      <c r="C7276" t="s">
        <v>2274</v>
      </c>
      <c r="D7276">
        <v>0.01</v>
      </c>
      <c r="F7276" t="s">
        <v>2210</v>
      </c>
      <c r="G7276">
        <v>1</v>
      </c>
    </row>
    <row r="7277" spans="1:7">
      <c r="A7277">
        <v>4499</v>
      </c>
      <c r="B7277" t="s">
        <v>10141</v>
      </c>
      <c r="C7277" t="s">
        <v>10135</v>
      </c>
      <c r="D7277">
        <v>0.01</v>
      </c>
      <c r="F7277" t="s">
        <v>9799</v>
      </c>
      <c r="G7277">
        <v>8</v>
      </c>
    </row>
    <row r="7278" spans="1:7">
      <c r="A7278">
        <v>11436</v>
      </c>
      <c r="B7278" t="s">
        <v>4985</v>
      </c>
      <c r="C7278" t="s">
        <v>18140</v>
      </c>
      <c r="D7278">
        <v>0.1</v>
      </c>
      <c r="E7278" t="s">
        <v>74</v>
      </c>
      <c r="F7278" t="s">
        <v>4963</v>
      </c>
      <c r="G7278">
        <v>1</v>
      </c>
    </row>
    <row r="7279" spans="1:7">
      <c r="A7279">
        <v>4895</v>
      </c>
      <c r="B7279" t="s">
        <v>4985</v>
      </c>
      <c r="C7279" t="s">
        <v>4976</v>
      </c>
      <c r="D7279">
        <v>0.8</v>
      </c>
      <c r="E7279" t="s">
        <v>74</v>
      </c>
      <c r="F7279" t="s">
        <v>4963</v>
      </c>
      <c r="G7279">
        <v>4</v>
      </c>
    </row>
    <row r="7280" spans="1:7">
      <c r="A7280">
        <v>4896</v>
      </c>
      <c r="B7280" t="s">
        <v>13960</v>
      </c>
      <c r="C7280" t="s">
        <v>16103</v>
      </c>
      <c r="D7280">
        <v>0.01</v>
      </c>
      <c r="E7280" t="s">
        <v>803</v>
      </c>
      <c r="F7280" t="s">
        <v>12660</v>
      </c>
      <c r="G7280">
        <v>5</v>
      </c>
    </row>
    <row r="7281" spans="1:7">
      <c r="A7281">
        <v>1664</v>
      </c>
      <c r="B7281" t="s">
        <v>13960</v>
      </c>
      <c r="C7281" t="s">
        <v>12928</v>
      </c>
      <c r="D7281">
        <v>0.01</v>
      </c>
      <c r="F7281" t="s">
        <v>12660</v>
      </c>
      <c r="G7281">
        <v>5</v>
      </c>
    </row>
    <row r="7282" spans="1:7">
      <c r="A7282">
        <v>4897</v>
      </c>
      <c r="B7282" t="s">
        <v>785</v>
      </c>
      <c r="C7282" t="s">
        <v>786</v>
      </c>
      <c r="D7282">
        <v>0.8</v>
      </c>
      <c r="E7282" t="s">
        <v>107</v>
      </c>
      <c r="F7282" t="s">
        <v>68</v>
      </c>
      <c r="G7282">
        <v>7</v>
      </c>
    </row>
    <row r="7283" spans="1:7">
      <c r="A7283">
        <v>4898</v>
      </c>
      <c r="B7283" t="s">
        <v>2640</v>
      </c>
      <c r="C7283" t="s">
        <v>2641</v>
      </c>
      <c r="D7283">
        <v>0.01</v>
      </c>
      <c r="E7283" t="s">
        <v>166</v>
      </c>
      <c r="F7283" t="s">
        <v>2210</v>
      </c>
      <c r="G7283">
        <v>7</v>
      </c>
    </row>
    <row r="7284" spans="1:7">
      <c r="A7284">
        <v>7193</v>
      </c>
      <c r="B7284" t="s">
        <v>2416</v>
      </c>
      <c r="C7284" t="s">
        <v>6386</v>
      </c>
      <c r="D7284">
        <v>0.8</v>
      </c>
      <c r="E7284" t="s">
        <v>40</v>
      </c>
      <c r="F7284" t="s">
        <v>5790</v>
      </c>
      <c r="G7284">
        <v>5</v>
      </c>
    </row>
    <row r="7285" spans="1:7">
      <c r="A7285">
        <v>4899</v>
      </c>
      <c r="B7285" t="s">
        <v>14269</v>
      </c>
      <c r="C7285" t="s">
        <v>16105</v>
      </c>
      <c r="D7285">
        <v>0.8</v>
      </c>
      <c r="E7285" t="s">
        <v>595</v>
      </c>
      <c r="F7285" t="s">
        <v>12660</v>
      </c>
      <c r="G7285">
        <v>7</v>
      </c>
    </row>
    <row r="7286" spans="1:7">
      <c r="A7286">
        <v>4900</v>
      </c>
      <c r="B7286" t="s">
        <v>14605</v>
      </c>
      <c r="C7286" t="s">
        <v>14599</v>
      </c>
      <c r="D7286">
        <v>0.8</v>
      </c>
      <c r="F7286" t="s">
        <v>14278</v>
      </c>
      <c r="G7286">
        <v>5</v>
      </c>
    </row>
    <row r="7287" spans="1:7">
      <c r="A7287">
        <v>4901</v>
      </c>
      <c r="B7287" t="s">
        <v>814</v>
      </c>
      <c r="C7287" t="s">
        <v>815</v>
      </c>
      <c r="D7287">
        <v>0.6</v>
      </c>
      <c r="F7287" t="s">
        <v>68</v>
      </c>
      <c r="G7287">
        <v>7</v>
      </c>
    </row>
    <row r="7288" spans="1:7">
      <c r="A7288">
        <v>1016</v>
      </c>
      <c r="B7288" t="s">
        <v>1248</v>
      </c>
      <c r="C7288" t="s">
        <v>1267</v>
      </c>
      <c r="D7288">
        <v>0.01</v>
      </c>
      <c r="E7288" t="s">
        <v>123</v>
      </c>
      <c r="F7288" t="s">
        <v>41</v>
      </c>
      <c r="G7288">
        <v>3</v>
      </c>
    </row>
    <row r="7289" spans="1:7">
      <c r="A7289">
        <v>11437</v>
      </c>
      <c r="B7289" t="s">
        <v>1248</v>
      </c>
      <c r="C7289" t="s">
        <v>1245</v>
      </c>
      <c r="D7289">
        <v>0.1</v>
      </c>
      <c r="E7289" t="s">
        <v>74</v>
      </c>
      <c r="F7289" t="s">
        <v>41</v>
      </c>
      <c r="G7289">
        <v>3</v>
      </c>
    </row>
    <row r="7290" spans="1:7">
      <c r="A7290">
        <v>4908</v>
      </c>
      <c r="B7290" t="s">
        <v>8618</v>
      </c>
      <c r="C7290" t="s">
        <v>16336</v>
      </c>
      <c r="D7290">
        <v>0.59</v>
      </c>
      <c r="E7290" t="s">
        <v>80</v>
      </c>
      <c r="F7290" t="s">
        <v>14771</v>
      </c>
      <c r="G7290">
        <v>3</v>
      </c>
    </row>
    <row r="7291" spans="1:7">
      <c r="A7291">
        <v>4904</v>
      </c>
      <c r="B7291" t="s">
        <v>8618</v>
      </c>
      <c r="C7291" t="s">
        <v>18149</v>
      </c>
      <c r="D7291">
        <v>0.1</v>
      </c>
      <c r="E7291" t="s">
        <v>80</v>
      </c>
      <c r="F7291" t="s">
        <v>14771</v>
      </c>
      <c r="G7291">
        <v>3</v>
      </c>
    </row>
    <row r="7292" spans="1:7">
      <c r="A7292">
        <v>4905</v>
      </c>
      <c r="B7292" t="s">
        <v>8618</v>
      </c>
      <c r="C7292" t="s">
        <v>8882</v>
      </c>
      <c r="D7292">
        <v>0.8</v>
      </c>
      <c r="E7292" t="s">
        <v>80</v>
      </c>
      <c r="F7292" t="s">
        <v>8594</v>
      </c>
      <c r="G7292">
        <v>3</v>
      </c>
    </row>
    <row r="7293" spans="1:7">
      <c r="A7293">
        <v>4906</v>
      </c>
      <c r="B7293" t="s">
        <v>8618</v>
      </c>
      <c r="C7293" t="s">
        <v>6891</v>
      </c>
      <c r="D7293">
        <v>0.05</v>
      </c>
      <c r="E7293" t="s">
        <v>80</v>
      </c>
      <c r="F7293" t="s">
        <v>6576</v>
      </c>
      <c r="G7293">
        <v>3</v>
      </c>
    </row>
    <row r="7294" spans="1:7">
      <c r="A7294">
        <v>4902</v>
      </c>
      <c r="B7294" t="s">
        <v>8618</v>
      </c>
      <c r="C7294" t="s">
        <v>11166</v>
      </c>
      <c r="D7294">
        <v>0.01</v>
      </c>
      <c r="E7294" t="s">
        <v>80</v>
      </c>
      <c r="F7294" t="s">
        <v>11167</v>
      </c>
      <c r="G7294">
        <v>1</v>
      </c>
    </row>
    <row r="7295" spans="1:7">
      <c r="A7295">
        <v>4903</v>
      </c>
      <c r="B7295" t="s">
        <v>8618</v>
      </c>
      <c r="C7295" t="s">
        <v>11229</v>
      </c>
      <c r="D7295">
        <v>0.6</v>
      </c>
      <c r="E7295" t="s">
        <v>80</v>
      </c>
      <c r="F7295" t="s">
        <v>11167</v>
      </c>
      <c r="G7295">
        <v>3</v>
      </c>
    </row>
    <row r="7296" spans="1:7">
      <c r="A7296">
        <v>4907</v>
      </c>
      <c r="B7296" t="s">
        <v>8618</v>
      </c>
      <c r="C7296" t="s">
        <v>12428</v>
      </c>
      <c r="D7296">
        <v>0.6</v>
      </c>
      <c r="E7296" t="s">
        <v>80</v>
      </c>
      <c r="F7296" t="s">
        <v>12334</v>
      </c>
      <c r="G7296">
        <v>3</v>
      </c>
    </row>
    <row r="7297" spans="1:7">
      <c r="A7297">
        <v>11439</v>
      </c>
      <c r="B7297" t="s">
        <v>3192</v>
      </c>
      <c r="C7297" t="s">
        <v>18150</v>
      </c>
      <c r="D7297">
        <v>0.1</v>
      </c>
      <c r="F7297" t="s">
        <v>3135</v>
      </c>
      <c r="G7297">
        <v>1</v>
      </c>
    </row>
    <row r="7298" spans="1:7">
      <c r="A7298">
        <v>1017</v>
      </c>
      <c r="B7298" t="s">
        <v>3192</v>
      </c>
      <c r="C7298" t="s">
        <v>3188</v>
      </c>
      <c r="D7298">
        <v>0.01</v>
      </c>
      <c r="F7298" t="s">
        <v>3135</v>
      </c>
      <c r="G7298">
        <v>4</v>
      </c>
    </row>
    <row r="7299" spans="1:7">
      <c r="A7299">
        <v>6876</v>
      </c>
      <c r="B7299" t="s">
        <v>2860</v>
      </c>
      <c r="C7299" t="s">
        <v>17610</v>
      </c>
      <c r="D7299">
        <v>0.8</v>
      </c>
      <c r="E7299" t="s">
        <v>203</v>
      </c>
      <c r="F7299" t="s">
        <v>13028</v>
      </c>
      <c r="G7299">
        <v>5</v>
      </c>
    </row>
    <row r="7300" spans="1:7">
      <c r="A7300">
        <v>11730</v>
      </c>
      <c r="B7300" t="s">
        <v>2860</v>
      </c>
      <c r="C7300" t="s">
        <v>12189</v>
      </c>
      <c r="D7300">
        <v>0.1</v>
      </c>
      <c r="E7300" t="s">
        <v>203</v>
      </c>
      <c r="F7300" t="s">
        <v>12156</v>
      </c>
      <c r="G7300">
        <v>1</v>
      </c>
    </row>
    <row r="7301" spans="1:7">
      <c r="A7301">
        <v>11731</v>
      </c>
      <c r="B7301" t="s">
        <v>2860</v>
      </c>
      <c r="C7301" t="s">
        <v>18151</v>
      </c>
      <c r="D7301">
        <v>0.1</v>
      </c>
      <c r="E7301" t="s">
        <v>203</v>
      </c>
      <c r="F7301" t="s">
        <v>12156</v>
      </c>
      <c r="G7301">
        <v>5</v>
      </c>
    </row>
    <row r="7302" spans="1:7">
      <c r="A7302">
        <v>11441</v>
      </c>
      <c r="B7302" t="s">
        <v>2860</v>
      </c>
      <c r="C7302" t="s">
        <v>18152</v>
      </c>
      <c r="D7302">
        <v>0.1</v>
      </c>
      <c r="E7302" t="s">
        <v>203</v>
      </c>
      <c r="F7302" t="s">
        <v>15331</v>
      </c>
      <c r="G7302">
        <v>1</v>
      </c>
    </row>
    <row r="7303" spans="1:7">
      <c r="A7303">
        <v>6719</v>
      </c>
      <c r="B7303" t="s">
        <v>4179</v>
      </c>
      <c r="C7303" t="s">
        <v>4162</v>
      </c>
      <c r="D7303">
        <v>0.8</v>
      </c>
      <c r="E7303" t="s">
        <v>203</v>
      </c>
      <c r="F7303" t="s">
        <v>3381</v>
      </c>
      <c r="G7303">
        <v>5</v>
      </c>
    </row>
    <row r="7304" spans="1:7">
      <c r="A7304">
        <v>6611</v>
      </c>
      <c r="B7304" t="s">
        <v>9077</v>
      </c>
      <c r="C7304" t="s">
        <v>18153</v>
      </c>
      <c r="D7304">
        <v>0.6</v>
      </c>
      <c r="E7304" t="s">
        <v>135</v>
      </c>
      <c r="F7304" t="s">
        <v>11921</v>
      </c>
      <c r="G7304">
        <v>5</v>
      </c>
    </row>
    <row r="7305" spans="1:7">
      <c r="A7305">
        <v>4909</v>
      </c>
      <c r="B7305" t="s">
        <v>9077</v>
      </c>
      <c r="C7305" t="s">
        <v>9078</v>
      </c>
      <c r="D7305">
        <v>0.8</v>
      </c>
      <c r="E7305" t="s">
        <v>107</v>
      </c>
      <c r="F7305" t="s">
        <v>8594</v>
      </c>
      <c r="G7305">
        <v>7</v>
      </c>
    </row>
    <row r="7306" spans="1:7">
      <c r="A7306">
        <v>4910</v>
      </c>
      <c r="B7306" t="s">
        <v>9077</v>
      </c>
      <c r="C7306" t="s">
        <v>7168</v>
      </c>
      <c r="D7306">
        <v>0.7</v>
      </c>
      <c r="E7306" t="s">
        <v>107</v>
      </c>
      <c r="F7306" t="s">
        <v>6576</v>
      </c>
      <c r="G7306">
        <v>7</v>
      </c>
    </row>
    <row r="7307" spans="1:7">
      <c r="A7307">
        <v>1018</v>
      </c>
      <c r="B7307" t="s">
        <v>3365</v>
      </c>
      <c r="C7307" t="s">
        <v>3366</v>
      </c>
      <c r="D7307">
        <v>0.01</v>
      </c>
      <c r="E7307" t="s">
        <v>107</v>
      </c>
      <c r="F7307" t="s">
        <v>3135</v>
      </c>
      <c r="G7307">
        <v>8</v>
      </c>
    </row>
    <row r="7308" spans="1:7">
      <c r="A7308">
        <v>4911</v>
      </c>
      <c r="B7308" t="s">
        <v>2577</v>
      </c>
      <c r="C7308" t="s">
        <v>2566</v>
      </c>
      <c r="D7308">
        <v>0.01</v>
      </c>
      <c r="F7308" t="s">
        <v>2210</v>
      </c>
      <c r="G7308">
        <v>5</v>
      </c>
    </row>
    <row r="7309" spans="1:7">
      <c r="A7309">
        <v>1124</v>
      </c>
      <c r="B7309" t="s">
        <v>7693</v>
      </c>
      <c r="C7309" t="s">
        <v>7681</v>
      </c>
      <c r="D7309">
        <v>0.01</v>
      </c>
      <c r="F7309" t="s">
        <v>7247</v>
      </c>
      <c r="G7309">
        <v>5</v>
      </c>
    </row>
    <row r="7310" spans="1:7">
      <c r="A7310">
        <v>11442</v>
      </c>
      <c r="B7310" t="s">
        <v>14538</v>
      </c>
      <c r="C7310" t="s">
        <v>14464</v>
      </c>
      <c r="D7310">
        <v>0.1</v>
      </c>
      <c r="E7310" t="s">
        <v>67</v>
      </c>
      <c r="F7310" t="s">
        <v>14278</v>
      </c>
      <c r="G7310">
        <v>3</v>
      </c>
    </row>
    <row r="7311" spans="1:7">
      <c r="A7311">
        <v>5245</v>
      </c>
      <c r="B7311" t="s">
        <v>14538</v>
      </c>
      <c r="C7311" t="s">
        <v>14527</v>
      </c>
      <c r="D7311">
        <v>0.01</v>
      </c>
      <c r="E7311" t="s">
        <v>67</v>
      </c>
      <c r="F7311" t="s">
        <v>14278</v>
      </c>
      <c r="G7311">
        <v>5</v>
      </c>
    </row>
    <row r="7312" spans="1:7">
      <c r="A7312">
        <v>5246</v>
      </c>
      <c r="B7312" t="s">
        <v>465</v>
      </c>
      <c r="C7312" t="s">
        <v>459</v>
      </c>
      <c r="D7312">
        <v>0.01</v>
      </c>
      <c r="E7312" t="s">
        <v>166</v>
      </c>
      <c r="F7312" t="s">
        <v>68</v>
      </c>
      <c r="G7312">
        <v>3</v>
      </c>
    </row>
    <row r="7313" spans="1:7">
      <c r="A7313">
        <v>5247</v>
      </c>
      <c r="B7313" t="s">
        <v>8061</v>
      </c>
      <c r="C7313" t="s">
        <v>16248</v>
      </c>
      <c r="D7313">
        <v>0.01</v>
      </c>
      <c r="E7313" t="s">
        <v>107</v>
      </c>
      <c r="F7313" t="s">
        <v>14771</v>
      </c>
      <c r="G7313">
        <v>7</v>
      </c>
    </row>
    <row r="7314" spans="1:7">
      <c r="A7314">
        <v>5249</v>
      </c>
      <c r="B7314" t="s">
        <v>6004</v>
      </c>
      <c r="C7314" t="s">
        <v>18154</v>
      </c>
      <c r="D7314">
        <v>0.01</v>
      </c>
      <c r="E7314" t="s">
        <v>203</v>
      </c>
      <c r="F7314" t="s">
        <v>14699</v>
      </c>
      <c r="G7314">
        <v>7</v>
      </c>
    </row>
    <row r="7315" spans="1:7">
      <c r="A7315">
        <v>5248</v>
      </c>
      <c r="B7315" t="s">
        <v>6004</v>
      </c>
      <c r="C7315" t="s">
        <v>5987</v>
      </c>
      <c r="D7315">
        <v>0.8</v>
      </c>
      <c r="F7315" t="s">
        <v>5790</v>
      </c>
      <c r="G7315">
        <v>2</v>
      </c>
    </row>
    <row r="7316" spans="1:7">
      <c r="A7316">
        <v>5250</v>
      </c>
      <c r="B7316" t="s">
        <v>6004</v>
      </c>
      <c r="C7316" t="s">
        <v>6468</v>
      </c>
      <c r="D7316">
        <v>0.6</v>
      </c>
      <c r="F7316" t="s">
        <v>5790</v>
      </c>
      <c r="G7316">
        <v>7</v>
      </c>
    </row>
    <row r="7317" spans="1:7">
      <c r="A7317">
        <v>5251</v>
      </c>
      <c r="B7317" t="s">
        <v>1132</v>
      </c>
      <c r="C7317" t="s">
        <v>1126</v>
      </c>
      <c r="D7317">
        <v>0.01</v>
      </c>
      <c r="E7317" t="s">
        <v>89</v>
      </c>
      <c r="F7317" t="s">
        <v>41</v>
      </c>
      <c r="G7317">
        <v>2</v>
      </c>
    </row>
    <row r="7318" spans="1:7">
      <c r="A7318">
        <v>5578</v>
      </c>
      <c r="B7318" t="s">
        <v>9041</v>
      </c>
      <c r="C7318" t="s">
        <v>9021</v>
      </c>
      <c r="D7318">
        <v>0.8</v>
      </c>
      <c r="E7318" t="s">
        <v>595</v>
      </c>
      <c r="F7318" t="s">
        <v>8594</v>
      </c>
      <c r="G7318">
        <v>5</v>
      </c>
    </row>
    <row r="7319" spans="1:7">
      <c r="A7319">
        <v>5579</v>
      </c>
      <c r="B7319" t="s">
        <v>5051</v>
      </c>
      <c r="C7319" t="s">
        <v>5151</v>
      </c>
      <c r="D7319">
        <v>0.8</v>
      </c>
      <c r="E7319" t="s">
        <v>166</v>
      </c>
      <c r="F7319" t="s">
        <v>4963</v>
      </c>
      <c r="G7319">
        <v>4</v>
      </c>
    </row>
    <row r="7320" spans="1:7">
      <c r="A7320">
        <v>5580</v>
      </c>
      <c r="B7320" t="s">
        <v>8667</v>
      </c>
      <c r="C7320" t="s">
        <v>8663</v>
      </c>
      <c r="D7320">
        <v>0.8</v>
      </c>
      <c r="E7320" t="s">
        <v>49</v>
      </c>
      <c r="F7320" t="s">
        <v>8594</v>
      </c>
      <c r="G7320">
        <v>1</v>
      </c>
    </row>
    <row r="7321" spans="1:7">
      <c r="A7321">
        <v>5583</v>
      </c>
      <c r="B7321" t="s">
        <v>12167</v>
      </c>
      <c r="C7321" t="s">
        <v>18155</v>
      </c>
      <c r="D7321">
        <v>0.1</v>
      </c>
      <c r="F7321" t="s">
        <v>12619</v>
      </c>
      <c r="G7321">
        <v>2</v>
      </c>
    </row>
    <row r="7322" spans="1:7">
      <c r="A7322">
        <v>5581</v>
      </c>
      <c r="B7322" t="s">
        <v>12167</v>
      </c>
      <c r="C7322" t="s">
        <v>18156</v>
      </c>
      <c r="D7322">
        <v>0.1</v>
      </c>
      <c r="E7322" t="s">
        <v>803</v>
      </c>
      <c r="F7322" t="s">
        <v>12156</v>
      </c>
      <c r="G7322">
        <v>1</v>
      </c>
    </row>
    <row r="7323" spans="1:7">
      <c r="A7323">
        <v>11732</v>
      </c>
      <c r="B7323" t="s">
        <v>12167</v>
      </c>
      <c r="C7323" t="s">
        <v>12155</v>
      </c>
      <c r="D7323">
        <v>0.1</v>
      </c>
      <c r="E7323" t="s">
        <v>67</v>
      </c>
      <c r="F7323" t="s">
        <v>12156</v>
      </c>
      <c r="G7323">
        <v>1</v>
      </c>
    </row>
    <row r="7324" spans="1:7">
      <c r="A7324">
        <v>5582</v>
      </c>
      <c r="B7324" t="s">
        <v>12167</v>
      </c>
      <c r="C7324" t="s">
        <v>12169</v>
      </c>
      <c r="D7324">
        <v>0.8</v>
      </c>
      <c r="E7324" t="s">
        <v>49</v>
      </c>
      <c r="F7324" t="s">
        <v>12156</v>
      </c>
      <c r="G7324">
        <v>1</v>
      </c>
    </row>
    <row r="7325" spans="1:7">
      <c r="A7325">
        <v>11443</v>
      </c>
      <c r="B7325" t="s">
        <v>12167</v>
      </c>
      <c r="C7325" t="s">
        <v>18452</v>
      </c>
      <c r="D7325">
        <v>0.1</v>
      </c>
      <c r="E7325" t="s">
        <v>49</v>
      </c>
      <c r="F7325" t="s">
        <v>15331</v>
      </c>
      <c r="G7325">
        <v>1</v>
      </c>
    </row>
    <row r="7326" spans="1:7">
      <c r="A7326">
        <v>7230</v>
      </c>
      <c r="B7326" t="s">
        <v>789</v>
      </c>
      <c r="C7326" t="s">
        <v>786</v>
      </c>
      <c r="D7326">
        <v>0.8</v>
      </c>
      <c r="E7326" t="s">
        <v>107</v>
      </c>
      <c r="F7326" t="s">
        <v>68</v>
      </c>
      <c r="G7326">
        <v>7</v>
      </c>
    </row>
    <row r="7327" spans="1:7">
      <c r="A7327">
        <v>5820</v>
      </c>
      <c r="B7327" t="s">
        <v>13906</v>
      </c>
      <c r="C7327" t="s">
        <v>13887</v>
      </c>
      <c r="D7327">
        <v>0.1</v>
      </c>
      <c r="E7327" t="s">
        <v>107</v>
      </c>
      <c r="F7327" t="s">
        <v>13121</v>
      </c>
      <c r="G7327">
        <v>5</v>
      </c>
    </row>
    <row r="7328" spans="1:7">
      <c r="A7328">
        <v>5821</v>
      </c>
      <c r="B7328" t="s">
        <v>153</v>
      </c>
      <c r="C7328" t="s">
        <v>146</v>
      </c>
      <c r="D7328">
        <v>0.1</v>
      </c>
      <c r="E7328" t="s">
        <v>49</v>
      </c>
      <c r="F7328" t="s">
        <v>68</v>
      </c>
      <c r="G7328">
        <v>1</v>
      </c>
    </row>
    <row r="7329" spans="1:7">
      <c r="A7329">
        <v>6631</v>
      </c>
      <c r="B7329" t="s">
        <v>7468</v>
      </c>
      <c r="C7329" t="s">
        <v>7462</v>
      </c>
      <c r="D7329">
        <v>0.8</v>
      </c>
      <c r="E7329" t="s">
        <v>803</v>
      </c>
      <c r="F7329" t="s">
        <v>7247</v>
      </c>
      <c r="G7329">
        <v>2</v>
      </c>
    </row>
    <row r="7330" spans="1:7">
      <c r="A7330">
        <v>6632</v>
      </c>
      <c r="B7330" t="s">
        <v>7468</v>
      </c>
      <c r="C7330" t="s">
        <v>7667</v>
      </c>
      <c r="D7330">
        <v>0.7</v>
      </c>
      <c r="E7330" t="s">
        <v>803</v>
      </c>
      <c r="F7330" t="s">
        <v>7247</v>
      </c>
      <c r="G7330">
        <v>5</v>
      </c>
    </row>
    <row r="7331" spans="1:7">
      <c r="A7331">
        <v>5584</v>
      </c>
      <c r="B7331" t="s">
        <v>1075</v>
      </c>
      <c r="C7331" t="s">
        <v>42</v>
      </c>
      <c r="D7331">
        <v>0.8</v>
      </c>
      <c r="E7331" t="s">
        <v>40</v>
      </c>
      <c r="F7331" t="s">
        <v>41</v>
      </c>
      <c r="G7331">
        <v>1</v>
      </c>
    </row>
    <row r="7332" spans="1:7">
      <c r="A7332">
        <v>5822</v>
      </c>
      <c r="B7332" t="s">
        <v>5978</v>
      </c>
      <c r="C7332" t="s">
        <v>5979</v>
      </c>
      <c r="D7332">
        <v>0.1</v>
      </c>
      <c r="E7332" t="s">
        <v>166</v>
      </c>
      <c r="F7332" t="s">
        <v>5790</v>
      </c>
      <c r="G7332">
        <v>2</v>
      </c>
    </row>
    <row r="7333" spans="1:7">
      <c r="A7333">
        <v>5823</v>
      </c>
      <c r="B7333" t="s">
        <v>10142</v>
      </c>
      <c r="C7333" t="s">
        <v>17437</v>
      </c>
      <c r="D7333">
        <v>0.01</v>
      </c>
      <c r="F7333" t="s">
        <v>499</v>
      </c>
      <c r="G7333">
        <v>8</v>
      </c>
    </row>
    <row r="7334" spans="1:7">
      <c r="A7334">
        <v>11445</v>
      </c>
      <c r="B7334" t="s">
        <v>2578</v>
      </c>
      <c r="C7334" t="s">
        <v>13268</v>
      </c>
      <c r="D7334">
        <v>0.1</v>
      </c>
      <c r="F7334" t="s">
        <v>13121</v>
      </c>
      <c r="G7334">
        <v>1</v>
      </c>
    </row>
    <row r="7335" spans="1:7">
      <c r="A7335">
        <v>6877</v>
      </c>
      <c r="B7335" t="s">
        <v>2578</v>
      </c>
      <c r="C7335" t="s">
        <v>13979</v>
      </c>
      <c r="D7335">
        <v>0.6</v>
      </c>
      <c r="F7335" t="s">
        <v>13121</v>
      </c>
      <c r="G7335">
        <v>5</v>
      </c>
    </row>
    <row r="7336" spans="1:7">
      <c r="A7336">
        <v>5824</v>
      </c>
      <c r="B7336" t="s">
        <v>2578</v>
      </c>
      <c r="C7336" t="s">
        <v>2566</v>
      </c>
      <c r="D7336">
        <v>0.8</v>
      </c>
      <c r="F7336" t="s">
        <v>2210</v>
      </c>
      <c r="G7336">
        <v>5</v>
      </c>
    </row>
    <row r="7337" spans="1:7">
      <c r="A7337">
        <v>1339</v>
      </c>
      <c r="B7337" t="s">
        <v>7619</v>
      </c>
      <c r="C7337" t="s">
        <v>7600</v>
      </c>
      <c r="D7337">
        <v>0.01</v>
      </c>
      <c r="E7337" t="s">
        <v>67</v>
      </c>
      <c r="F7337" t="s">
        <v>7247</v>
      </c>
      <c r="G7337">
        <v>5</v>
      </c>
    </row>
    <row r="7338" spans="1:7">
      <c r="A7338">
        <v>6057</v>
      </c>
      <c r="B7338" t="s">
        <v>13646</v>
      </c>
      <c r="C7338" t="s">
        <v>18157</v>
      </c>
      <c r="D7338">
        <v>0.01</v>
      </c>
      <c r="E7338" t="s">
        <v>80</v>
      </c>
      <c r="F7338" t="s">
        <v>13121</v>
      </c>
      <c r="G7338">
        <v>7</v>
      </c>
    </row>
    <row r="7339" spans="1:7">
      <c r="A7339">
        <v>11779</v>
      </c>
      <c r="B7339" t="s">
        <v>13646</v>
      </c>
      <c r="C7339" t="s">
        <v>12840</v>
      </c>
      <c r="D7339">
        <v>0.8</v>
      </c>
      <c r="E7339" t="s">
        <v>80</v>
      </c>
      <c r="F7339" t="s">
        <v>12660</v>
      </c>
      <c r="G7339">
        <v>3</v>
      </c>
    </row>
    <row r="7340" spans="1:7">
      <c r="A7340">
        <v>6792</v>
      </c>
      <c r="B7340" t="s">
        <v>14108</v>
      </c>
      <c r="C7340" t="s">
        <v>18158</v>
      </c>
      <c r="D7340">
        <v>0.6</v>
      </c>
      <c r="E7340" t="s">
        <v>123</v>
      </c>
      <c r="F7340" t="s">
        <v>15331</v>
      </c>
      <c r="G7340">
        <v>4</v>
      </c>
    </row>
    <row r="7341" spans="1:7">
      <c r="A7341">
        <v>6058</v>
      </c>
      <c r="B7341" t="s">
        <v>14108</v>
      </c>
      <c r="C7341" t="s">
        <v>14098</v>
      </c>
      <c r="D7341">
        <v>0.8</v>
      </c>
      <c r="E7341" t="s">
        <v>74</v>
      </c>
      <c r="F7341" t="s">
        <v>13121</v>
      </c>
      <c r="G7341">
        <v>7</v>
      </c>
    </row>
    <row r="7342" spans="1:7">
      <c r="A7342">
        <v>6661</v>
      </c>
      <c r="B7342" t="s">
        <v>14108</v>
      </c>
      <c r="C7342" t="s">
        <v>18159</v>
      </c>
      <c r="D7342">
        <v>0.5</v>
      </c>
      <c r="E7342" t="s">
        <v>74</v>
      </c>
      <c r="F7342" t="s">
        <v>15331</v>
      </c>
      <c r="G7342">
        <v>4</v>
      </c>
    </row>
    <row r="7343" spans="1:7">
      <c r="A7343">
        <v>1430</v>
      </c>
      <c r="B7343" t="s">
        <v>7391</v>
      </c>
      <c r="C7343" t="s">
        <v>7364</v>
      </c>
      <c r="D7343">
        <v>0.01</v>
      </c>
      <c r="F7343" t="s">
        <v>7247</v>
      </c>
      <c r="G7343">
        <v>1</v>
      </c>
    </row>
    <row r="7344" spans="1:7">
      <c r="A7344">
        <v>6059</v>
      </c>
      <c r="B7344" t="s">
        <v>7391</v>
      </c>
      <c r="C7344" t="s">
        <v>16208</v>
      </c>
      <c r="D7344">
        <v>0.01</v>
      </c>
      <c r="F7344" t="s">
        <v>15396</v>
      </c>
      <c r="G7344">
        <v>1</v>
      </c>
    </row>
    <row r="7345" spans="1:7">
      <c r="A7345">
        <v>1431</v>
      </c>
      <c r="B7345" t="s">
        <v>9526</v>
      </c>
      <c r="C7345" t="s">
        <v>9521</v>
      </c>
      <c r="D7345">
        <v>0.01</v>
      </c>
      <c r="E7345" t="s">
        <v>203</v>
      </c>
      <c r="F7345" t="s">
        <v>9136</v>
      </c>
      <c r="G7345">
        <v>7</v>
      </c>
    </row>
    <row r="7346" spans="1:7">
      <c r="A7346">
        <v>6180</v>
      </c>
      <c r="B7346" t="s">
        <v>2477</v>
      </c>
      <c r="C7346" t="s">
        <v>2641</v>
      </c>
      <c r="D7346">
        <v>0.01</v>
      </c>
      <c r="E7346" t="s">
        <v>166</v>
      </c>
      <c r="F7346" t="s">
        <v>2210</v>
      </c>
      <c r="G7346">
        <v>7</v>
      </c>
    </row>
    <row r="7347" spans="1:7">
      <c r="A7347">
        <v>1432</v>
      </c>
      <c r="B7347" t="s">
        <v>6400</v>
      </c>
      <c r="C7347" t="s">
        <v>18160</v>
      </c>
      <c r="D7347">
        <v>0.01</v>
      </c>
      <c r="E7347" t="s">
        <v>203</v>
      </c>
      <c r="F7347" t="s">
        <v>14681</v>
      </c>
      <c r="G7347">
        <v>5</v>
      </c>
    </row>
    <row r="7348" spans="1:7">
      <c r="A7348">
        <v>11446</v>
      </c>
      <c r="B7348" t="s">
        <v>6400</v>
      </c>
      <c r="C7348" t="s">
        <v>5447</v>
      </c>
      <c r="D7348">
        <v>0.1</v>
      </c>
      <c r="E7348" t="s">
        <v>203</v>
      </c>
      <c r="F7348" t="s">
        <v>4512</v>
      </c>
      <c r="G7348">
        <v>5</v>
      </c>
    </row>
    <row r="7349" spans="1:7">
      <c r="A7349">
        <v>6060</v>
      </c>
      <c r="B7349" t="s">
        <v>6400</v>
      </c>
      <c r="C7349" t="s">
        <v>6391</v>
      </c>
      <c r="D7349">
        <v>0.8</v>
      </c>
      <c r="E7349" t="s">
        <v>203</v>
      </c>
      <c r="F7349" t="s">
        <v>5790</v>
      </c>
      <c r="G7349">
        <v>5</v>
      </c>
    </row>
    <row r="7350" spans="1:7">
      <c r="A7350">
        <v>11447</v>
      </c>
      <c r="B7350" t="s">
        <v>6400</v>
      </c>
      <c r="C7350" t="s">
        <v>6485</v>
      </c>
      <c r="D7350">
        <v>0.1</v>
      </c>
      <c r="E7350" t="s">
        <v>203</v>
      </c>
      <c r="F7350" t="s">
        <v>5790</v>
      </c>
      <c r="G7350">
        <v>7</v>
      </c>
    </row>
    <row r="7351" spans="1:7">
      <c r="A7351">
        <v>6181</v>
      </c>
      <c r="B7351" t="s">
        <v>13493</v>
      </c>
      <c r="C7351" t="s">
        <v>14709</v>
      </c>
      <c r="D7351">
        <v>0.01</v>
      </c>
      <c r="E7351" t="s">
        <v>12625</v>
      </c>
      <c r="F7351" t="s">
        <v>13121</v>
      </c>
      <c r="G7351">
        <v>2</v>
      </c>
    </row>
    <row r="7352" spans="1:7">
      <c r="A7352">
        <v>6182</v>
      </c>
      <c r="B7352" t="s">
        <v>7495</v>
      </c>
      <c r="C7352" t="s">
        <v>4376</v>
      </c>
      <c r="D7352">
        <v>0.01</v>
      </c>
      <c r="E7352" t="s">
        <v>354</v>
      </c>
      <c r="F7352" t="s">
        <v>58</v>
      </c>
      <c r="G7352">
        <v>8</v>
      </c>
    </row>
    <row r="7353" spans="1:7">
      <c r="A7353">
        <v>1528</v>
      </c>
      <c r="B7353" t="s">
        <v>72</v>
      </c>
      <c r="C7353" t="s">
        <v>959</v>
      </c>
      <c r="D7353">
        <v>0.01</v>
      </c>
      <c r="E7353" t="s">
        <v>74</v>
      </c>
      <c r="F7353" t="s">
        <v>41</v>
      </c>
      <c r="G7353">
        <v>1</v>
      </c>
    </row>
    <row r="7354" spans="1:7">
      <c r="A7354">
        <v>6302</v>
      </c>
      <c r="B7354" t="s">
        <v>72</v>
      </c>
      <c r="C7354" t="s">
        <v>17819</v>
      </c>
      <c r="D7354">
        <v>0.01</v>
      </c>
      <c r="E7354" t="s">
        <v>74</v>
      </c>
      <c r="F7354" t="s">
        <v>14590</v>
      </c>
      <c r="G7354">
        <v>1</v>
      </c>
    </row>
    <row r="7355" spans="1:7">
      <c r="A7355">
        <v>6494</v>
      </c>
      <c r="B7355" t="s">
        <v>9069</v>
      </c>
      <c r="C7355" t="s">
        <v>8952</v>
      </c>
      <c r="D7355">
        <v>0.01</v>
      </c>
      <c r="E7355" t="s">
        <v>67</v>
      </c>
      <c r="F7355" t="s">
        <v>8594</v>
      </c>
      <c r="G7355">
        <v>5</v>
      </c>
    </row>
    <row r="7356" spans="1:7">
      <c r="A7356">
        <v>2447</v>
      </c>
      <c r="B7356" t="s">
        <v>2015</v>
      </c>
      <c r="C7356" t="s">
        <v>2016</v>
      </c>
      <c r="D7356">
        <v>0.01</v>
      </c>
      <c r="F7356" t="s">
        <v>1975</v>
      </c>
      <c r="G7356">
        <v>4</v>
      </c>
    </row>
    <row r="7357" spans="1:7">
      <c r="A7357">
        <v>2448</v>
      </c>
      <c r="B7357" t="s">
        <v>5469</v>
      </c>
      <c r="C7357" t="s">
        <v>5447</v>
      </c>
      <c r="D7357">
        <v>0.01</v>
      </c>
      <c r="E7357" t="s">
        <v>203</v>
      </c>
      <c r="F7357" t="s">
        <v>4512</v>
      </c>
      <c r="G7357">
        <v>5</v>
      </c>
    </row>
    <row r="7358" spans="1:7">
      <c r="A7358">
        <v>2449</v>
      </c>
      <c r="B7358" t="s">
        <v>12630</v>
      </c>
      <c r="C7358" t="s">
        <v>8952</v>
      </c>
      <c r="D7358">
        <v>0.65</v>
      </c>
      <c r="E7358" t="s">
        <v>67</v>
      </c>
      <c r="F7358" t="s">
        <v>8594</v>
      </c>
      <c r="G7358">
        <v>5</v>
      </c>
    </row>
    <row r="7359" spans="1:7">
      <c r="A7359">
        <v>228</v>
      </c>
      <c r="B7359" t="s">
        <v>12630</v>
      </c>
      <c r="C7359" t="s">
        <v>12624</v>
      </c>
      <c r="D7359">
        <v>0.8</v>
      </c>
      <c r="E7359" t="s">
        <v>12625</v>
      </c>
      <c r="F7359" t="s">
        <v>13028</v>
      </c>
      <c r="G7359">
        <v>2</v>
      </c>
    </row>
    <row r="7360" spans="1:7">
      <c r="A7360">
        <v>229</v>
      </c>
      <c r="B7360" t="s">
        <v>11292</v>
      </c>
      <c r="C7360" t="s">
        <v>11294</v>
      </c>
      <c r="D7360">
        <v>0.8</v>
      </c>
      <c r="E7360" t="s">
        <v>74</v>
      </c>
      <c r="F7360" t="s">
        <v>11295</v>
      </c>
      <c r="G7360">
        <v>1</v>
      </c>
    </row>
    <row r="7361" spans="1:7">
      <c r="A7361">
        <v>6642</v>
      </c>
      <c r="B7361" t="s">
        <v>12285</v>
      </c>
      <c r="C7361" t="s">
        <v>12289</v>
      </c>
      <c r="D7361">
        <v>0.7</v>
      </c>
      <c r="F7361" t="s">
        <v>12156</v>
      </c>
      <c r="G7361">
        <v>5</v>
      </c>
    </row>
    <row r="7362" spans="1:7">
      <c r="A7362">
        <v>6641</v>
      </c>
      <c r="B7362" t="s">
        <v>12285</v>
      </c>
      <c r="C7362" t="s">
        <v>12280</v>
      </c>
      <c r="D7362">
        <v>0.8</v>
      </c>
      <c r="E7362" t="s">
        <v>166</v>
      </c>
      <c r="F7362" t="s">
        <v>12156</v>
      </c>
      <c r="G7362">
        <v>5</v>
      </c>
    </row>
    <row r="7363" spans="1:7">
      <c r="A7363">
        <v>7307</v>
      </c>
      <c r="B7363" t="s">
        <v>10717</v>
      </c>
      <c r="C7363" t="s">
        <v>10712</v>
      </c>
      <c r="D7363">
        <v>0.8</v>
      </c>
      <c r="E7363" t="s">
        <v>203</v>
      </c>
      <c r="F7363" t="s">
        <v>10625</v>
      </c>
      <c r="G7363">
        <v>1</v>
      </c>
    </row>
    <row r="7364" spans="1:7">
      <c r="A7364">
        <v>354</v>
      </c>
      <c r="B7364" t="s">
        <v>9167</v>
      </c>
      <c r="C7364" t="s">
        <v>9160</v>
      </c>
      <c r="D7364">
        <v>0.01</v>
      </c>
      <c r="E7364" t="s">
        <v>135</v>
      </c>
      <c r="F7364" t="s">
        <v>9136</v>
      </c>
      <c r="G7364">
        <v>1</v>
      </c>
    </row>
    <row r="7365" spans="1:7">
      <c r="A7365">
        <v>2824</v>
      </c>
      <c r="B7365" t="s">
        <v>18161</v>
      </c>
      <c r="C7365" t="s">
        <v>16199</v>
      </c>
      <c r="D7365">
        <v>0.01</v>
      </c>
      <c r="E7365" t="s">
        <v>89</v>
      </c>
      <c r="F7365" t="s">
        <v>12660</v>
      </c>
      <c r="G7365">
        <v>1</v>
      </c>
    </row>
    <row r="7366" spans="1:7">
      <c r="A7366">
        <v>355</v>
      </c>
      <c r="B7366" t="s">
        <v>7751</v>
      </c>
      <c r="C7366" t="s">
        <v>7752</v>
      </c>
      <c r="D7366">
        <v>0.01</v>
      </c>
      <c r="E7366" t="s">
        <v>166</v>
      </c>
      <c r="F7366" t="s">
        <v>7247</v>
      </c>
      <c r="G7366">
        <v>7</v>
      </c>
    </row>
    <row r="7367" spans="1:7">
      <c r="A7367">
        <v>2825</v>
      </c>
      <c r="B7367" t="s">
        <v>7751</v>
      </c>
      <c r="C7367" t="s">
        <v>18162</v>
      </c>
      <c r="D7367">
        <v>0.01</v>
      </c>
      <c r="E7367" t="s">
        <v>166</v>
      </c>
      <c r="F7367" t="s">
        <v>15396</v>
      </c>
      <c r="G7367">
        <v>7</v>
      </c>
    </row>
    <row r="7368" spans="1:7">
      <c r="A7368">
        <v>2826</v>
      </c>
      <c r="B7368" t="s">
        <v>13423</v>
      </c>
      <c r="C7368" t="s">
        <v>16886</v>
      </c>
      <c r="D7368">
        <v>0.01</v>
      </c>
      <c r="E7368" t="s">
        <v>107</v>
      </c>
      <c r="F7368" t="s">
        <v>14771</v>
      </c>
      <c r="G7368">
        <v>2</v>
      </c>
    </row>
    <row r="7369" spans="1:7">
      <c r="A7369">
        <v>7138</v>
      </c>
      <c r="B7369" t="s">
        <v>8391</v>
      </c>
      <c r="C7369" t="s">
        <v>8380</v>
      </c>
      <c r="D7369">
        <v>0.8</v>
      </c>
      <c r="E7369" t="s">
        <v>203</v>
      </c>
      <c r="F7369" t="s">
        <v>8277</v>
      </c>
      <c r="G7369">
        <v>4</v>
      </c>
    </row>
    <row r="7370" spans="1:7">
      <c r="A7370">
        <v>481</v>
      </c>
      <c r="B7370" t="s">
        <v>11931</v>
      </c>
      <c r="C7370" t="s">
        <v>11932</v>
      </c>
      <c r="D7370">
        <v>0.01</v>
      </c>
      <c r="E7370" t="s">
        <v>80</v>
      </c>
      <c r="F7370" t="s">
        <v>11921</v>
      </c>
      <c r="G7370">
        <v>1</v>
      </c>
    </row>
    <row r="7371" spans="1:7">
      <c r="A7371">
        <v>3193</v>
      </c>
      <c r="B7371" t="s">
        <v>3994</v>
      </c>
      <c r="C7371" t="s">
        <v>3995</v>
      </c>
      <c r="D7371">
        <v>0.8</v>
      </c>
      <c r="E7371" t="s">
        <v>67</v>
      </c>
      <c r="F7371" t="s">
        <v>3381</v>
      </c>
      <c r="G7371">
        <v>5</v>
      </c>
    </row>
    <row r="7372" spans="1:7">
      <c r="A7372">
        <v>3194</v>
      </c>
      <c r="B7372" t="s">
        <v>3994</v>
      </c>
      <c r="C7372" t="s">
        <v>17365</v>
      </c>
      <c r="D7372">
        <v>0.01</v>
      </c>
      <c r="E7372" t="s">
        <v>12625</v>
      </c>
      <c r="F7372" t="s">
        <v>14699</v>
      </c>
      <c r="G7372">
        <v>5</v>
      </c>
    </row>
    <row r="7373" spans="1:7">
      <c r="A7373">
        <v>3616</v>
      </c>
      <c r="B7373" t="s">
        <v>5255</v>
      </c>
      <c r="C7373" t="s">
        <v>3972</v>
      </c>
      <c r="D7373">
        <v>0.01</v>
      </c>
      <c r="E7373" t="s">
        <v>203</v>
      </c>
      <c r="F7373" t="s">
        <v>58</v>
      </c>
      <c r="G7373">
        <v>4</v>
      </c>
    </row>
    <row r="7374" spans="1:7">
      <c r="A7374">
        <v>3617</v>
      </c>
      <c r="B7374" t="s">
        <v>780</v>
      </c>
      <c r="C7374" t="s">
        <v>781</v>
      </c>
      <c r="D7374">
        <v>0.8</v>
      </c>
      <c r="E7374" t="s">
        <v>80</v>
      </c>
      <c r="F7374" t="s">
        <v>68</v>
      </c>
      <c r="G7374">
        <v>7</v>
      </c>
    </row>
    <row r="7375" spans="1:7">
      <c r="A7375">
        <v>3618</v>
      </c>
      <c r="B7375" t="s">
        <v>4797</v>
      </c>
      <c r="C7375" t="s">
        <v>16913</v>
      </c>
      <c r="D7375">
        <v>0.01</v>
      </c>
      <c r="F7375" t="s">
        <v>4512</v>
      </c>
      <c r="G7375">
        <v>2</v>
      </c>
    </row>
    <row r="7376" spans="1:7">
      <c r="A7376">
        <v>11448</v>
      </c>
      <c r="B7376" t="s">
        <v>7158</v>
      </c>
      <c r="C7376" t="s">
        <v>17703</v>
      </c>
      <c r="D7376">
        <v>0.6</v>
      </c>
      <c r="E7376" t="s">
        <v>123</v>
      </c>
      <c r="F7376" t="s">
        <v>11167</v>
      </c>
      <c r="G7376">
        <v>3</v>
      </c>
    </row>
    <row r="7377" spans="1:7">
      <c r="A7377">
        <v>4076</v>
      </c>
      <c r="B7377" t="s">
        <v>7158</v>
      </c>
      <c r="C7377" t="s">
        <v>6734</v>
      </c>
      <c r="D7377">
        <v>0.8</v>
      </c>
      <c r="E7377" t="s">
        <v>74</v>
      </c>
      <c r="F7377" t="s">
        <v>6576</v>
      </c>
      <c r="G7377">
        <v>2</v>
      </c>
    </row>
    <row r="7378" spans="1:7">
      <c r="A7378">
        <v>10531</v>
      </c>
      <c r="B7378" t="s">
        <v>7158</v>
      </c>
      <c r="C7378" t="s">
        <v>7150</v>
      </c>
      <c r="D7378">
        <v>0.7</v>
      </c>
      <c r="E7378" t="s">
        <v>74</v>
      </c>
      <c r="F7378" t="s">
        <v>6576</v>
      </c>
      <c r="G7378">
        <v>7</v>
      </c>
    </row>
    <row r="7379" spans="1:7">
      <c r="A7379">
        <v>6825</v>
      </c>
      <c r="B7379" t="s">
        <v>3840</v>
      </c>
      <c r="C7379" t="s">
        <v>17340</v>
      </c>
      <c r="D7379">
        <v>0.5</v>
      </c>
      <c r="E7379" t="s">
        <v>80</v>
      </c>
      <c r="F7379" t="s">
        <v>15441</v>
      </c>
      <c r="G7379">
        <v>4</v>
      </c>
    </row>
    <row r="7380" spans="1:7">
      <c r="A7380">
        <v>4078</v>
      </c>
      <c r="B7380" t="s">
        <v>3840</v>
      </c>
      <c r="C7380" t="s">
        <v>17945</v>
      </c>
      <c r="D7380">
        <v>0.01</v>
      </c>
      <c r="E7380" t="s">
        <v>80</v>
      </c>
      <c r="F7380" t="s">
        <v>15441</v>
      </c>
      <c r="G7380">
        <v>4</v>
      </c>
    </row>
    <row r="7381" spans="1:7">
      <c r="A7381">
        <v>4079</v>
      </c>
      <c r="B7381" t="s">
        <v>3840</v>
      </c>
      <c r="C7381" t="s">
        <v>3836</v>
      </c>
      <c r="D7381">
        <v>0.8</v>
      </c>
      <c r="E7381" t="s">
        <v>80</v>
      </c>
      <c r="F7381" t="s">
        <v>58</v>
      </c>
      <c r="G7381">
        <v>4</v>
      </c>
    </row>
    <row r="7382" spans="1:7">
      <c r="A7382">
        <v>6826</v>
      </c>
      <c r="B7382" t="s">
        <v>3840</v>
      </c>
      <c r="C7382" t="s">
        <v>17509</v>
      </c>
      <c r="D7382">
        <v>0.6</v>
      </c>
      <c r="E7382" t="s">
        <v>80</v>
      </c>
      <c r="F7382" t="s">
        <v>15338</v>
      </c>
      <c r="G7382">
        <v>4</v>
      </c>
    </row>
    <row r="7383" spans="1:7">
      <c r="A7383">
        <v>4500</v>
      </c>
      <c r="B7383" t="s">
        <v>14613</v>
      </c>
      <c r="C7383" t="s">
        <v>14599</v>
      </c>
      <c r="D7383">
        <v>0.01</v>
      </c>
      <c r="F7383" t="s">
        <v>14278</v>
      </c>
      <c r="G7383">
        <v>5</v>
      </c>
    </row>
    <row r="7384" spans="1:7">
      <c r="A7384">
        <v>4081</v>
      </c>
      <c r="B7384" t="s">
        <v>6617</v>
      </c>
      <c r="C7384" t="s">
        <v>8633</v>
      </c>
      <c r="D7384">
        <v>0.01</v>
      </c>
      <c r="E7384" t="s">
        <v>107</v>
      </c>
      <c r="F7384" t="s">
        <v>8594</v>
      </c>
      <c r="G7384">
        <v>1</v>
      </c>
    </row>
    <row r="7385" spans="1:7">
      <c r="A7385">
        <v>4080</v>
      </c>
      <c r="B7385" t="s">
        <v>6617</v>
      </c>
      <c r="C7385" t="s">
        <v>6619</v>
      </c>
      <c r="D7385">
        <v>0.01</v>
      </c>
      <c r="E7385" t="s">
        <v>107</v>
      </c>
      <c r="F7385" t="s">
        <v>6576</v>
      </c>
      <c r="G7385">
        <v>1</v>
      </c>
    </row>
    <row r="7386" spans="1:7">
      <c r="A7386">
        <v>4501</v>
      </c>
      <c r="B7386" t="s">
        <v>10248</v>
      </c>
      <c r="C7386" t="s">
        <v>10244</v>
      </c>
      <c r="D7386">
        <v>0.01</v>
      </c>
      <c r="E7386" t="s">
        <v>203</v>
      </c>
      <c r="F7386" t="s">
        <v>10160</v>
      </c>
      <c r="G7386">
        <v>1</v>
      </c>
    </row>
    <row r="7387" spans="1:7">
      <c r="A7387">
        <v>7146</v>
      </c>
      <c r="B7387" t="s">
        <v>10248</v>
      </c>
      <c r="C7387" t="s">
        <v>8179</v>
      </c>
      <c r="D7387">
        <v>0.8</v>
      </c>
      <c r="E7387" t="s">
        <v>203</v>
      </c>
      <c r="F7387" t="s">
        <v>8093</v>
      </c>
      <c r="G7387">
        <v>1</v>
      </c>
    </row>
    <row r="7388" spans="1:7">
      <c r="A7388">
        <v>4502</v>
      </c>
      <c r="B7388" t="s">
        <v>10248</v>
      </c>
      <c r="C7388" t="s">
        <v>18163</v>
      </c>
      <c r="D7388">
        <v>0.01</v>
      </c>
      <c r="E7388" t="s">
        <v>203</v>
      </c>
      <c r="F7388" t="s">
        <v>15103</v>
      </c>
      <c r="G7388">
        <v>1</v>
      </c>
    </row>
    <row r="7389" spans="1:7">
      <c r="A7389">
        <v>4912</v>
      </c>
      <c r="B7389" t="s">
        <v>6644</v>
      </c>
      <c r="C7389" t="s">
        <v>18457</v>
      </c>
      <c r="D7389">
        <v>0.01</v>
      </c>
      <c r="E7389" t="s">
        <v>49</v>
      </c>
      <c r="F7389" t="s">
        <v>15396</v>
      </c>
      <c r="G7389">
        <v>1</v>
      </c>
    </row>
    <row r="7390" spans="1:7">
      <c r="A7390">
        <v>4913</v>
      </c>
      <c r="B7390" t="s">
        <v>6691</v>
      </c>
      <c r="C7390" t="s">
        <v>16108</v>
      </c>
      <c r="D7390">
        <v>0.01</v>
      </c>
      <c r="F7390" t="s">
        <v>6576</v>
      </c>
      <c r="G7390">
        <v>1</v>
      </c>
    </row>
    <row r="7391" spans="1:7">
      <c r="A7391">
        <v>5252</v>
      </c>
      <c r="B7391" t="s">
        <v>13432</v>
      </c>
      <c r="C7391" t="s">
        <v>13427</v>
      </c>
      <c r="D7391">
        <v>0.8</v>
      </c>
      <c r="E7391" t="s">
        <v>123</v>
      </c>
      <c r="F7391" t="s">
        <v>13121</v>
      </c>
      <c r="G7391">
        <v>2</v>
      </c>
    </row>
    <row r="7392" spans="1:7">
      <c r="A7392">
        <v>5253</v>
      </c>
      <c r="B7392" t="s">
        <v>18164</v>
      </c>
      <c r="C7392" t="s">
        <v>745</v>
      </c>
      <c r="D7392">
        <v>0.01</v>
      </c>
      <c r="E7392" t="s">
        <v>595</v>
      </c>
      <c r="F7392" t="s">
        <v>68</v>
      </c>
      <c r="G7392">
        <v>5</v>
      </c>
    </row>
    <row r="7393" spans="1:7">
      <c r="A7393">
        <v>5585</v>
      </c>
      <c r="B7393" t="s">
        <v>5507</v>
      </c>
      <c r="C7393" t="s">
        <v>5509</v>
      </c>
      <c r="D7393">
        <v>0.01</v>
      </c>
      <c r="E7393" t="s">
        <v>107</v>
      </c>
      <c r="F7393" t="s">
        <v>4512</v>
      </c>
      <c r="G7393">
        <v>7</v>
      </c>
    </row>
    <row r="7394" spans="1:7">
      <c r="A7394">
        <v>5586</v>
      </c>
      <c r="B7394" t="s">
        <v>5512</v>
      </c>
      <c r="C7394" t="s">
        <v>17102</v>
      </c>
      <c r="D7394">
        <v>0.01</v>
      </c>
      <c r="E7394" t="s">
        <v>107</v>
      </c>
      <c r="F7394" t="s">
        <v>15376</v>
      </c>
      <c r="G7394">
        <v>7</v>
      </c>
    </row>
    <row r="7395" spans="1:7">
      <c r="A7395">
        <v>5587</v>
      </c>
      <c r="B7395" t="s">
        <v>5512</v>
      </c>
      <c r="C7395" t="s">
        <v>5509</v>
      </c>
      <c r="D7395">
        <v>0.01</v>
      </c>
      <c r="E7395" t="s">
        <v>107</v>
      </c>
      <c r="F7395" t="s">
        <v>4512</v>
      </c>
      <c r="G7395">
        <v>7</v>
      </c>
    </row>
    <row r="7396" spans="1:7">
      <c r="A7396">
        <v>5588</v>
      </c>
      <c r="B7396" t="s">
        <v>9919</v>
      </c>
      <c r="C7396" t="s">
        <v>9916</v>
      </c>
      <c r="D7396">
        <v>0.01</v>
      </c>
      <c r="E7396" t="s">
        <v>67</v>
      </c>
      <c r="F7396" t="s">
        <v>9536</v>
      </c>
      <c r="G7396">
        <v>5</v>
      </c>
    </row>
    <row r="7397" spans="1:7">
      <c r="A7397">
        <v>7308</v>
      </c>
      <c r="B7397" t="s">
        <v>2932</v>
      </c>
      <c r="C7397" t="s">
        <v>2925</v>
      </c>
      <c r="D7397">
        <v>0.8</v>
      </c>
      <c r="E7397" t="s">
        <v>107</v>
      </c>
      <c r="F7397" t="s">
        <v>2900</v>
      </c>
      <c r="G7397">
        <v>1</v>
      </c>
    </row>
    <row r="7398" spans="1:7">
      <c r="A7398">
        <v>1340</v>
      </c>
      <c r="B7398" t="s">
        <v>11903</v>
      </c>
      <c r="C7398" t="s">
        <v>11899</v>
      </c>
      <c r="D7398">
        <v>0.01</v>
      </c>
      <c r="E7398" t="s">
        <v>595</v>
      </c>
      <c r="F7398" t="s">
        <v>11649</v>
      </c>
      <c r="G7398">
        <v>8</v>
      </c>
    </row>
    <row r="7399" spans="1:7">
      <c r="A7399">
        <v>6423</v>
      </c>
      <c r="B7399" t="s">
        <v>3565</v>
      </c>
      <c r="C7399" t="s">
        <v>3542</v>
      </c>
      <c r="D7399">
        <v>0.01</v>
      </c>
      <c r="E7399" t="s">
        <v>203</v>
      </c>
      <c r="F7399" t="s">
        <v>3381</v>
      </c>
      <c r="G7399">
        <v>1</v>
      </c>
    </row>
    <row r="7400" spans="1:7">
      <c r="A7400">
        <v>2450</v>
      </c>
      <c r="B7400" t="s">
        <v>14437</v>
      </c>
      <c r="C7400" t="s">
        <v>14432</v>
      </c>
      <c r="D7400">
        <v>0.01</v>
      </c>
      <c r="F7400" t="s">
        <v>14278</v>
      </c>
      <c r="G7400">
        <v>2</v>
      </c>
    </row>
    <row r="7401" spans="1:7">
      <c r="A7401">
        <v>3195</v>
      </c>
      <c r="B7401" t="s">
        <v>14593</v>
      </c>
      <c r="C7401" t="s">
        <v>14599</v>
      </c>
      <c r="D7401">
        <v>0.01</v>
      </c>
      <c r="F7401" t="s">
        <v>14278</v>
      </c>
      <c r="G7401">
        <v>5</v>
      </c>
    </row>
    <row r="7402" spans="1:7">
      <c r="A7402">
        <v>3196</v>
      </c>
      <c r="B7402" t="s">
        <v>14593</v>
      </c>
      <c r="C7402" t="s">
        <v>14582</v>
      </c>
      <c r="D7402">
        <v>0.01</v>
      </c>
      <c r="E7402" t="s">
        <v>166</v>
      </c>
      <c r="F7402" t="s">
        <v>14278</v>
      </c>
      <c r="G7402">
        <v>5</v>
      </c>
    </row>
    <row r="7403" spans="1:7">
      <c r="A7403">
        <v>6857</v>
      </c>
      <c r="B7403" t="s">
        <v>10404</v>
      </c>
      <c r="C7403" t="s">
        <v>8314</v>
      </c>
      <c r="D7403">
        <v>0.8</v>
      </c>
      <c r="E7403" t="s">
        <v>49</v>
      </c>
      <c r="F7403" t="s">
        <v>8277</v>
      </c>
      <c r="G7403">
        <v>4</v>
      </c>
    </row>
    <row r="7404" spans="1:7">
      <c r="A7404">
        <v>11733</v>
      </c>
      <c r="B7404" t="s">
        <v>12442</v>
      </c>
      <c r="C7404" t="s">
        <v>16792</v>
      </c>
      <c r="D7404">
        <v>0.1</v>
      </c>
      <c r="E7404" t="s">
        <v>123</v>
      </c>
      <c r="F7404" t="s">
        <v>14771</v>
      </c>
      <c r="G7404">
        <v>3</v>
      </c>
    </row>
    <row r="7405" spans="1:7">
      <c r="A7405">
        <v>3620</v>
      </c>
      <c r="B7405" t="s">
        <v>12442</v>
      </c>
      <c r="C7405" t="s">
        <v>17327</v>
      </c>
      <c r="D7405">
        <v>0.1</v>
      </c>
      <c r="E7405" t="s">
        <v>123</v>
      </c>
      <c r="F7405" t="s">
        <v>14771</v>
      </c>
      <c r="G7405">
        <v>3</v>
      </c>
    </row>
    <row r="7406" spans="1:7">
      <c r="A7406">
        <v>3619</v>
      </c>
      <c r="B7406" t="s">
        <v>12442</v>
      </c>
      <c r="C7406" t="s">
        <v>12443</v>
      </c>
      <c r="D7406">
        <v>0.8</v>
      </c>
      <c r="E7406" t="s">
        <v>123</v>
      </c>
      <c r="F7406" t="s">
        <v>12334</v>
      </c>
      <c r="G7406">
        <v>3</v>
      </c>
    </row>
    <row r="7407" spans="1:7">
      <c r="A7407">
        <v>3621</v>
      </c>
      <c r="B7407" t="s">
        <v>14408</v>
      </c>
      <c r="C7407" t="s">
        <v>14410</v>
      </c>
      <c r="D7407">
        <v>0.8</v>
      </c>
      <c r="E7407" t="s">
        <v>49</v>
      </c>
      <c r="F7407" t="s">
        <v>14278</v>
      </c>
      <c r="G7407">
        <v>2</v>
      </c>
    </row>
    <row r="7408" spans="1:7">
      <c r="A7408">
        <v>892</v>
      </c>
      <c r="B7408" t="s">
        <v>10711</v>
      </c>
      <c r="C7408" t="s">
        <v>10712</v>
      </c>
      <c r="D7408">
        <v>0.01</v>
      </c>
      <c r="E7408" t="s">
        <v>203</v>
      </c>
      <c r="F7408" t="s">
        <v>10625</v>
      </c>
      <c r="G7408">
        <v>1</v>
      </c>
    </row>
    <row r="7409" spans="1:7">
      <c r="A7409">
        <v>4503</v>
      </c>
      <c r="B7409" t="s">
        <v>6668</v>
      </c>
      <c r="C7409" t="s">
        <v>6662</v>
      </c>
      <c r="D7409">
        <v>0.01</v>
      </c>
      <c r="E7409" t="s">
        <v>166</v>
      </c>
      <c r="F7409" t="s">
        <v>6576</v>
      </c>
      <c r="G7409">
        <v>1</v>
      </c>
    </row>
    <row r="7410" spans="1:7">
      <c r="A7410">
        <v>4914</v>
      </c>
      <c r="B7410" t="s">
        <v>14585</v>
      </c>
      <c r="C7410" t="s">
        <v>14582</v>
      </c>
      <c r="D7410">
        <v>0.01</v>
      </c>
      <c r="E7410" t="s">
        <v>166</v>
      </c>
      <c r="F7410" t="s">
        <v>14278</v>
      </c>
      <c r="G7410">
        <v>5</v>
      </c>
    </row>
    <row r="7411" spans="1:7">
      <c r="A7411">
        <v>1125</v>
      </c>
      <c r="B7411" t="s">
        <v>18165</v>
      </c>
      <c r="C7411" t="s">
        <v>16883</v>
      </c>
      <c r="D7411">
        <v>0.01</v>
      </c>
      <c r="E7411" t="s">
        <v>80</v>
      </c>
      <c r="F7411" t="s">
        <v>12619</v>
      </c>
      <c r="G7411">
        <v>3</v>
      </c>
    </row>
    <row r="7412" spans="1:7">
      <c r="A7412">
        <v>5254</v>
      </c>
      <c r="B7412" t="s">
        <v>3863</v>
      </c>
      <c r="C7412" t="s">
        <v>3858</v>
      </c>
      <c r="D7412">
        <v>0.01</v>
      </c>
      <c r="E7412" t="s">
        <v>89</v>
      </c>
      <c r="F7412" t="s">
        <v>58</v>
      </c>
      <c r="G7412">
        <v>4</v>
      </c>
    </row>
    <row r="7413" spans="1:7">
      <c r="A7413">
        <v>11450</v>
      </c>
      <c r="B7413" t="s">
        <v>5863</v>
      </c>
      <c r="C7413" t="s">
        <v>16328</v>
      </c>
      <c r="D7413">
        <v>0.1</v>
      </c>
      <c r="E7413" t="s">
        <v>166</v>
      </c>
      <c r="F7413" t="s">
        <v>14699</v>
      </c>
      <c r="G7413">
        <v>1</v>
      </c>
    </row>
    <row r="7414" spans="1:7">
      <c r="A7414">
        <v>5255</v>
      </c>
      <c r="B7414" t="s">
        <v>5863</v>
      </c>
      <c r="C7414" t="s">
        <v>5848</v>
      </c>
      <c r="D7414">
        <v>0.01</v>
      </c>
      <c r="E7414" t="s">
        <v>166</v>
      </c>
      <c r="F7414" t="s">
        <v>5790</v>
      </c>
      <c r="G7414">
        <v>1</v>
      </c>
    </row>
    <row r="7415" spans="1:7">
      <c r="A7415">
        <v>5256</v>
      </c>
      <c r="B7415" t="s">
        <v>5863</v>
      </c>
      <c r="C7415" t="s">
        <v>16802</v>
      </c>
      <c r="D7415">
        <v>0.1</v>
      </c>
      <c r="E7415" t="s">
        <v>166</v>
      </c>
      <c r="F7415" t="s">
        <v>15389</v>
      </c>
      <c r="G7415">
        <v>1</v>
      </c>
    </row>
    <row r="7416" spans="1:7">
      <c r="A7416">
        <v>5257</v>
      </c>
      <c r="B7416" t="s">
        <v>2603</v>
      </c>
      <c r="C7416" t="s">
        <v>2595</v>
      </c>
      <c r="D7416">
        <v>0.01</v>
      </c>
      <c r="E7416" t="s">
        <v>67</v>
      </c>
      <c r="F7416" t="s">
        <v>2210</v>
      </c>
      <c r="G7416">
        <v>7</v>
      </c>
    </row>
    <row r="7417" spans="1:7">
      <c r="A7417">
        <v>5258</v>
      </c>
      <c r="B7417" t="s">
        <v>7026</v>
      </c>
      <c r="C7417" t="s">
        <v>7019</v>
      </c>
      <c r="D7417">
        <v>0.01</v>
      </c>
      <c r="E7417" t="s">
        <v>74</v>
      </c>
      <c r="F7417" t="s">
        <v>6576</v>
      </c>
      <c r="G7417">
        <v>5</v>
      </c>
    </row>
    <row r="7418" spans="1:7">
      <c r="A7418">
        <v>11451</v>
      </c>
      <c r="B7418" t="s">
        <v>11483</v>
      </c>
      <c r="C7418" t="s">
        <v>10685</v>
      </c>
      <c r="D7418">
        <v>0.1</v>
      </c>
      <c r="F7418" t="s">
        <v>10625</v>
      </c>
      <c r="G7418">
        <v>1</v>
      </c>
    </row>
    <row r="7419" spans="1:7">
      <c r="A7419">
        <v>1243</v>
      </c>
      <c r="B7419" t="s">
        <v>11483</v>
      </c>
      <c r="C7419" t="s">
        <v>11477</v>
      </c>
      <c r="D7419">
        <v>0.01</v>
      </c>
      <c r="F7419" t="s">
        <v>11432</v>
      </c>
      <c r="G7419">
        <v>1</v>
      </c>
    </row>
    <row r="7420" spans="1:7">
      <c r="A7420">
        <v>5589</v>
      </c>
      <c r="B7420" t="s">
        <v>719</v>
      </c>
      <c r="C7420" t="s">
        <v>699</v>
      </c>
      <c r="D7420">
        <v>0.01</v>
      </c>
      <c r="E7420" t="s">
        <v>166</v>
      </c>
      <c r="F7420" t="s">
        <v>68</v>
      </c>
      <c r="G7420">
        <v>5</v>
      </c>
    </row>
    <row r="7421" spans="1:7">
      <c r="A7421">
        <v>5590</v>
      </c>
      <c r="B7421" t="s">
        <v>2464</v>
      </c>
      <c r="C7421" t="s">
        <v>2466</v>
      </c>
      <c r="D7421">
        <v>0.1</v>
      </c>
      <c r="E7421" t="s">
        <v>49</v>
      </c>
      <c r="F7421" t="s">
        <v>2210</v>
      </c>
      <c r="G7421">
        <v>3</v>
      </c>
    </row>
    <row r="7422" spans="1:7">
      <c r="A7422">
        <v>5591</v>
      </c>
      <c r="B7422" t="s">
        <v>6978</v>
      </c>
      <c r="C7422" t="s">
        <v>6975</v>
      </c>
      <c r="D7422">
        <v>0.01</v>
      </c>
      <c r="E7422" t="s">
        <v>40</v>
      </c>
      <c r="F7422" t="s">
        <v>6576</v>
      </c>
      <c r="G7422">
        <v>3</v>
      </c>
    </row>
    <row r="7423" spans="1:7">
      <c r="A7423">
        <v>5825</v>
      </c>
      <c r="B7423" t="s">
        <v>18166</v>
      </c>
      <c r="C7423" t="s">
        <v>7110</v>
      </c>
      <c r="D7423">
        <v>0.01</v>
      </c>
      <c r="E7423" t="s">
        <v>203</v>
      </c>
      <c r="F7423" t="s">
        <v>6576</v>
      </c>
      <c r="G7423">
        <v>5</v>
      </c>
    </row>
    <row r="7424" spans="1:7">
      <c r="A7424">
        <v>5827</v>
      </c>
      <c r="B7424" t="s">
        <v>4652</v>
      </c>
      <c r="C7424" t="s">
        <v>4819</v>
      </c>
      <c r="D7424">
        <v>0.6</v>
      </c>
      <c r="E7424" t="s">
        <v>166</v>
      </c>
      <c r="F7424" t="s">
        <v>4512</v>
      </c>
      <c r="G7424">
        <v>2</v>
      </c>
    </row>
    <row r="7425" spans="1:7">
      <c r="A7425">
        <v>5826</v>
      </c>
      <c r="B7425" t="s">
        <v>4652</v>
      </c>
      <c r="C7425" t="s">
        <v>18578</v>
      </c>
      <c r="D7425">
        <v>0.6</v>
      </c>
      <c r="E7425" t="s">
        <v>40</v>
      </c>
      <c r="F7425" t="s">
        <v>15376</v>
      </c>
      <c r="G7425">
        <v>2</v>
      </c>
    </row>
    <row r="7426" spans="1:7">
      <c r="A7426">
        <v>5828</v>
      </c>
      <c r="B7426" t="s">
        <v>4652</v>
      </c>
      <c r="C7426" t="s">
        <v>18579</v>
      </c>
      <c r="D7426">
        <v>0.6</v>
      </c>
      <c r="E7426" t="s">
        <v>40</v>
      </c>
      <c r="F7426" t="s">
        <v>14590</v>
      </c>
      <c r="G7426">
        <v>2</v>
      </c>
    </row>
    <row r="7427" spans="1:7">
      <c r="A7427">
        <v>6061</v>
      </c>
      <c r="B7427" t="s">
        <v>14458</v>
      </c>
      <c r="C7427" t="s">
        <v>14455</v>
      </c>
      <c r="D7427">
        <v>0.01</v>
      </c>
      <c r="E7427" t="s">
        <v>40</v>
      </c>
      <c r="F7427" t="s">
        <v>14278</v>
      </c>
      <c r="G7427">
        <v>2</v>
      </c>
    </row>
    <row r="7428" spans="1:7">
      <c r="A7428">
        <v>6062</v>
      </c>
      <c r="B7428" t="s">
        <v>479</v>
      </c>
      <c r="C7428" t="s">
        <v>472</v>
      </c>
      <c r="D7428">
        <v>0.01</v>
      </c>
      <c r="F7428" t="s">
        <v>68</v>
      </c>
      <c r="G7428">
        <v>3</v>
      </c>
    </row>
    <row r="7429" spans="1:7">
      <c r="A7429">
        <v>6183</v>
      </c>
      <c r="B7429" t="s">
        <v>8973</v>
      </c>
      <c r="C7429" t="s">
        <v>8952</v>
      </c>
      <c r="D7429">
        <v>0.1</v>
      </c>
      <c r="E7429" t="s">
        <v>67</v>
      </c>
      <c r="F7429" t="s">
        <v>8594</v>
      </c>
      <c r="G7429">
        <v>5</v>
      </c>
    </row>
    <row r="7430" spans="1:7">
      <c r="A7430">
        <v>6184</v>
      </c>
      <c r="B7430" t="s">
        <v>13286</v>
      </c>
      <c r="C7430" t="s">
        <v>13268</v>
      </c>
      <c r="D7430">
        <v>0.1</v>
      </c>
      <c r="F7430" t="s">
        <v>13121</v>
      </c>
      <c r="G7430">
        <v>1</v>
      </c>
    </row>
    <row r="7431" spans="1:7">
      <c r="A7431">
        <v>6185</v>
      </c>
      <c r="B7431" t="s">
        <v>10347</v>
      </c>
      <c r="C7431" t="s">
        <v>18580</v>
      </c>
      <c r="D7431">
        <v>0.01</v>
      </c>
      <c r="E7431" t="s">
        <v>49</v>
      </c>
      <c r="F7431" t="s">
        <v>15103</v>
      </c>
      <c r="G7431">
        <v>3</v>
      </c>
    </row>
    <row r="7432" spans="1:7">
      <c r="A7432">
        <v>1529</v>
      </c>
      <c r="B7432" t="s">
        <v>7746</v>
      </c>
      <c r="C7432" t="s">
        <v>7563</v>
      </c>
      <c r="D7432">
        <v>0.01</v>
      </c>
      <c r="E7432" t="s">
        <v>49</v>
      </c>
      <c r="F7432" t="s">
        <v>7247</v>
      </c>
      <c r="G7432">
        <v>3</v>
      </c>
    </row>
    <row r="7433" spans="1:7">
      <c r="A7433">
        <v>6303</v>
      </c>
      <c r="B7433" t="s">
        <v>7746</v>
      </c>
      <c r="C7433" t="s">
        <v>18419</v>
      </c>
      <c r="D7433">
        <v>0.01</v>
      </c>
      <c r="E7433" t="s">
        <v>49</v>
      </c>
      <c r="F7433" t="s">
        <v>15396</v>
      </c>
      <c r="G7433">
        <v>3</v>
      </c>
    </row>
    <row r="7434" spans="1:7">
      <c r="A7434">
        <v>6376</v>
      </c>
      <c r="B7434" t="s">
        <v>7864</v>
      </c>
      <c r="C7434" t="s">
        <v>17514</v>
      </c>
      <c r="D7434">
        <v>0.01</v>
      </c>
      <c r="E7434" t="s">
        <v>67</v>
      </c>
      <c r="F7434" t="s">
        <v>14771</v>
      </c>
      <c r="G7434">
        <v>2</v>
      </c>
    </row>
    <row r="7435" spans="1:7">
      <c r="A7435">
        <v>6522</v>
      </c>
      <c r="B7435" t="s">
        <v>10465</v>
      </c>
      <c r="C7435" t="s">
        <v>10515</v>
      </c>
      <c r="D7435">
        <v>0.01</v>
      </c>
      <c r="E7435" t="s">
        <v>67</v>
      </c>
      <c r="F7435" t="s">
        <v>10160</v>
      </c>
      <c r="G7435">
        <v>7</v>
      </c>
    </row>
    <row r="7436" spans="1:7">
      <c r="A7436">
        <v>6547</v>
      </c>
      <c r="B7436" t="s">
        <v>9793</v>
      </c>
      <c r="C7436" t="s">
        <v>487</v>
      </c>
      <c r="D7436">
        <v>0.01</v>
      </c>
      <c r="E7436" t="s">
        <v>203</v>
      </c>
      <c r="F7436" t="s">
        <v>68</v>
      </c>
      <c r="G7436">
        <v>3</v>
      </c>
    </row>
    <row r="7437" spans="1:7">
      <c r="A7437">
        <v>7161</v>
      </c>
      <c r="B7437" t="s">
        <v>12722</v>
      </c>
      <c r="C7437" t="s">
        <v>12706</v>
      </c>
      <c r="D7437">
        <v>0.8</v>
      </c>
      <c r="E7437" t="s">
        <v>166</v>
      </c>
      <c r="F7437" t="s">
        <v>12660</v>
      </c>
      <c r="G7437">
        <v>1</v>
      </c>
    </row>
    <row r="7438" spans="1:7">
      <c r="A7438">
        <v>356</v>
      </c>
      <c r="B7438" t="s">
        <v>1596</v>
      </c>
      <c r="C7438" t="s">
        <v>9278</v>
      </c>
      <c r="D7438">
        <v>0.01</v>
      </c>
      <c r="E7438" t="s">
        <v>40</v>
      </c>
      <c r="F7438" t="s">
        <v>9136</v>
      </c>
      <c r="G7438">
        <v>2</v>
      </c>
    </row>
    <row r="7439" spans="1:7">
      <c r="A7439">
        <v>6377</v>
      </c>
      <c r="B7439" t="s">
        <v>5195</v>
      </c>
      <c r="C7439" t="s">
        <v>5151</v>
      </c>
      <c r="D7439">
        <v>0.01</v>
      </c>
      <c r="E7439" t="s">
        <v>166</v>
      </c>
      <c r="F7439" t="s">
        <v>4963</v>
      </c>
      <c r="G7439">
        <v>4</v>
      </c>
    </row>
    <row r="7440" spans="1:7">
      <c r="A7440">
        <v>2451</v>
      </c>
      <c r="B7440" t="s">
        <v>13354</v>
      </c>
      <c r="C7440" t="s">
        <v>13355</v>
      </c>
      <c r="D7440">
        <v>0.8</v>
      </c>
      <c r="E7440" t="s">
        <v>67</v>
      </c>
      <c r="F7440" t="s">
        <v>13121</v>
      </c>
      <c r="G7440">
        <v>2</v>
      </c>
    </row>
    <row r="7441" spans="1:7">
      <c r="A7441">
        <v>482</v>
      </c>
      <c r="B7441" t="s">
        <v>8418</v>
      </c>
      <c r="C7441" t="s">
        <v>16422</v>
      </c>
      <c r="D7441">
        <v>0.6</v>
      </c>
      <c r="E7441" t="s">
        <v>107</v>
      </c>
      <c r="F7441" t="s">
        <v>11295</v>
      </c>
      <c r="G7441">
        <v>7</v>
      </c>
    </row>
    <row r="7442" spans="1:7">
      <c r="A7442">
        <v>3197</v>
      </c>
      <c r="B7442" t="s">
        <v>8418</v>
      </c>
      <c r="C7442" t="s">
        <v>5330</v>
      </c>
      <c r="D7442">
        <v>0.5</v>
      </c>
      <c r="E7442" t="s">
        <v>107</v>
      </c>
      <c r="F7442" t="s">
        <v>4512</v>
      </c>
      <c r="G7442">
        <v>5</v>
      </c>
    </row>
    <row r="7443" spans="1:7">
      <c r="A7443">
        <v>6616</v>
      </c>
      <c r="B7443" t="s">
        <v>8418</v>
      </c>
      <c r="C7443" t="s">
        <v>8419</v>
      </c>
      <c r="D7443">
        <v>0.8</v>
      </c>
      <c r="E7443" t="s">
        <v>107</v>
      </c>
      <c r="F7443" t="s">
        <v>8093</v>
      </c>
      <c r="G7443">
        <v>5</v>
      </c>
    </row>
    <row r="7444" spans="1:7">
      <c r="A7444">
        <v>6617</v>
      </c>
      <c r="B7444" t="s">
        <v>8418</v>
      </c>
      <c r="C7444" t="s">
        <v>8486</v>
      </c>
      <c r="D7444">
        <v>0.8</v>
      </c>
      <c r="E7444" t="s">
        <v>107</v>
      </c>
      <c r="F7444" t="s">
        <v>8093</v>
      </c>
      <c r="G7444">
        <v>7</v>
      </c>
    </row>
    <row r="7445" spans="1:7">
      <c r="A7445">
        <v>6808</v>
      </c>
      <c r="B7445" t="s">
        <v>12230</v>
      </c>
      <c r="C7445" t="s">
        <v>12225</v>
      </c>
      <c r="D7445">
        <v>0.8</v>
      </c>
      <c r="F7445" t="s">
        <v>12156</v>
      </c>
      <c r="G7445">
        <v>2</v>
      </c>
    </row>
    <row r="7446" spans="1:7">
      <c r="A7446">
        <v>4504</v>
      </c>
      <c r="B7446" t="s">
        <v>10445</v>
      </c>
      <c r="C7446" t="s">
        <v>10437</v>
      </c>
      <c r="D7446">
        <v>0.1</v>
      </c>
      <c r="E7446" t="s">
        <v>67</v>
      </c>
      <c r="F7446" t="s">
        <v>10160</v>
      </c>
      <c r="G7446">
        <v>5</v>
      </c>
    </row>
    <row r="7447" spans="1:7">
      <c r="A7447">
        <v>4505</v>
      </c>
      <c r="B7447" t="s">
        <v>10445</v>
      </c>
      <c r="C7447" t="s">
        <v>10515</v>
      </c>
      <c r="D7447">
        <v>0.01</v>
      </c>
      <c r="E7447" t="s">
        <v>67</v>
      </c>
      <c r="F7447" t="s">
        <v>10160</v>
      </c>
      <c r="G7447">
        <v>7</v>
      </c>
    </row>
    <row r="7448" spans="1:7">
      <c r="A7448">
        <v>11453</v>
      </c>
      <c r="B7448" t="s">
        <v>10445</v>
      </c>
      <c r="C7448" t="s">
        <v>8395</v>
      </c>
      <c r="D7448">
        <v>0.1</v>
      </c>
      <c r="E7448" t="s">
        <v>67</v>
      </c>
      <c r="F7448" t="s">
        <v>8093</v>
      </c>
      <c r="G7448">
        <v>5</v>
      </c>
    </row>
    <row r="7449" spans="1:7">
      <c r="A7449">
        <v>6593</v>
      </c>
      <c r="B7449" t="s">
        <v>10445</v>
      </c>
      <c r="C7449" t="s">
        <v>16234</v>
      </c>
      <c r="D7449">
        <v>0.8</v>
      </c>
      <c r="E7449" t="s">
        <v>67</v>
      </c>
      <c r="F7449" t="s">
        <v>8093</v>
      </c>
      <c r="G7449">
        <v>7</v>
      </c>
    </row>
    <row r="7450" spans="1:7">
      <c r="A7450">
        <v>4506</v>
      </c>
      <c r="B7450" t="s">
        <v>10445</v>
      </c>
      <c r="C7450" t="s">
        <v>16779</v>
      </c>
      <c r="D7450">
        <v>0.01</v>
      </c>
      <c r="E7450" t="s">
        <v>12625</v>
      </c>
      <c r="F7450" t="s">
        <v>14278</v>
      </c>
      <c r="G7450">
        <v>5</v>
      </c>
    </row>
    <row r="7451" spans="1:7">
      <c r="A7451">
        <v>4507</v>
      </c>
      <c r="B7451" t="s">
        <v>10445</v>
      </c>
      <c r="C7451" t="s">
        <v>18050</v>
      </c>
      <c r="D7451">
        <v>0.6</v>
      </c>
      <c r="E7451" t="s">
        <v>12625</v>
      </c>
      <c r="F7451" t="s">
        <v>14278</v>
      </c>
      <c r="G7451">
        <v>7</v>
      </c>
    </row>
    <row r="7452" spans="1:7">
      <c r="A7452">
        <v>6186</v>
      </c>
      <c r="B7452" t="s">
        <v>13800</v>
      </c>
      <c r="C7452" t="s">
        <v>13784</v>
      </c>
      <c r="D7452">
        <v>0.01</v>
      </c>
      <c r="E7452" t="s">
        <v>67</v>
      </c>
      <c r="F7452" t="s">
        <v>13121</v>
      </c>
      <c r="G7452">
        <v>5</v>
      </c>
    </row>
    <row r="7453" spans="1:7">
      <c r="A7453">
        <v>2827</v>
      </c>
      <c r="B7453" t="s">
        <v>1776</v>
      </c>
      <c r="C7453" t="s">
        <v>1777</v>
      </c>
      <c r="D7453">
        <v>0.01</v>
      </c>
      <c r="E7453" t="s">
        <v>80</v>
      </c>
      <c r="F7453" t="s">
        <v>1778</v>
      </c>
      <c r="G7453">
        <v>1</v>
      </c>
    </row>
    <row r="7454" spans="1:7">
      <c r="A7454">
        <v>612</v>
      </c>
      <c r="B7454" t="s">
        <v>7338</v>
      </c>
      <c r="C7454" t="s">
        <v>7325</v>
      </c>
      <c r="D7454">
        <v>0.01</v>
      </c>
      <c r="E7454" t="s">
        <v>49</v>
      </c>
      <c r="F7454" t="s">
        <v>7247</v>
      </c>
      <c r="G7454">
        <v>1</v>
      </c>
    </row>
    <row r="7455" spans="1:7">
      <c r="A7455">
        <v>613</v>
      </c>
      <c r="B7455" t="s">
        <v>4572</v>
      </c>
      <c r="C7455" t="s">
        <v>2925</v>
      </c>
      <c r="D7455">
        <v>0.01</v>
      </c>
      <c r="E7455" t="s">
        <v>107</v>
      </c>
      <c r="F7455" t="s">
        <v>2900</v>
      </c>
      <c r="G7455">
        <v>1</v>
      </c>
    </row>
    <row r="7456" spans="1:7">
      <c r="A7456">
        <v>614</v>
      </c>
      <c r="B7456" t="s">
        <v>4572</v>
      </c>
      <c r="C7456" t="s">
        <v>3077</v>
      </c>
      <c r="D7456">
        <v>0.01</v>
      </c>
      <c r="E7456" t="s">
        <v>107</v>
      </c>
      <c r="F7456" t="s">
        <v>2900</v>
      </c>
      <c r="G7456">
        <v>3</v>
      </c>
    </row>
    <row r="7457" spans="1:7">
      <c r="A7457">
        <v>3622</v>
      </c>
      <c r="B7457" t="s">
        <v>4572</v>
      </c>
      <c r="C7457" t="s">
        <v>4563</v>
      </c>
      <c r="D7457">
        <v>0.01</v>
      </c>
      <c r="E7457" t="s">
        <v>107</v>
      </c>
      <c r="F7457" t="s">
        <v>4512</v>
      </c>
      <c r="G7457">
        <v>1</v>
      </c>
    </row>
    <row r="7458" spans="1:7">
      <c r="A7458">
        <v>3623</v>
      </c>
      <c r="B7458" t="s">
        <v>4572</v>
      </c>
      <c r="C7458" t="s">
        <v>4900</v>
      </c>
      <c r="D7458">
        <v>0.01</v>
      </c>
      <c r="E7458" t="s">
        <v>107</v>
      </c>
      <c r="F7458" t="s">
        <v>4512</v>
      </c>
      <c r="G7458">
        <v>3</v>
      </c>
    </row>
    <row r="7459" spans="1:7">
      <c r="A7459">
        <v>3624</v>
      </c>
      <c r="B7459" t="s">
        <v>12829</v>
      </c>
      <c r="C7459" t="s">
        <v>12821</v>
      </c>
      <c r="D7459">
        <v>0.01</v>
      </c>
      <c r="E7459" t="s">
        <v>203</v>
      </c>
      <c r="F7459" t="s">
        <v>12660</v>
      </c>
      <c r="G7459">
        <v>2</v>
      </c>
    </row>
    <row r="7460" spans="1:7">
      <c r="A7460">
        <v>616</v>
      </c>
      <c r="B7460" t="s">
        <v>1810</v>
      </c>
      <c r="C7460" t="s">
        <v>10668</v>
      </c>
      <c r="D7460">
        <v>0.01</v>
      </c>
      <c r="E7460" t="s">
        <v>49</v>
      </c>
      <c r="F7460" t="s">
        <v>10625</v>
      </c>
      <c r="G7460">
        <v>1</v>
      </c>
    </row>
    <row r="7461" spans="1:7">
      <c r="A7461">
        <v>615</v>
      </c>
      <c r="B7461" t="s">
        <v>1810</v>
      </c>
      <c r="C7461" t="s">
        <v>11459</v>
      </c>
      <c r="D7461">
        <v>0.01</v>
      </c>
      <c r="E7461" t="s">
        <v>49</v>
      </c>
      <c r="F7461" t="s">
        <v>11432</v>
      </c>
      <c r="G7461">
        <v>1</v>
      </c>
    </row>
    <row r="7462" spans="1:7">
      <c r="A7462">
        <v>3625</v>
      </c>
      <c r="B7462" t="s">
        <v>1810</v>
      </c>
      <c r="C7462" t="s">
        <v>1802</v>
      </c>
      <c r="D7462">
        <v>0.01</v>
      </c>
      <c r="E7462" t="s">
        <v>49</v>
      </c>
      <c r="F7462" t="s">
        <v>1778</v>
      </c>
      <c r="G7462">
        <v>1</v>
      </c>
    </row>
    <row r="7463" spans="1:7">
      <c r="A7463">
        <v>745</v>
      </c>
      <c r="B7463" t="s">
        <v>7541</v>
      </c>
      <c r="C7463" t="s">
        <v>7536</v>
      </c>
      <c r="D7463">
        <v>0.8</v>
      </c>
      <c r="E7463" t="s">
        <v>107</v>
      </c>
      <c r="F7463" t="s">
        <v>7247</v>
      </c>
      <c r="G7463">
        <v>3</v>
      </c>
    </row>
    <row r="7464" spans="1:7">
      <c r="A7464">
        <v>4082</v>
      </c>
      <c r="B7464" t="s">
        <v>7541</v>
      </c>
      <c r="C7464" t="s">
        <v>18170</v>
      </c>
      <c r="D7464">
        <v>0.01</v>
      </c>
      <c r="E7464" t="s">
        <v>107</v>
      </c>
      <c r="F7464" t="s">
        <v>15396</v>
      </c>
      <c r="G7464">
        <v>3</v>
      </c>
    </row>
    <row r="7465" spans="1:7">
      <c r="A7465">
        <v>11454</v>
      </c>
      <c r="B7465" t="s">
        <v>6117</v>
      </c>
      <c r="C7465" t="s">
        <v>5878</v>
      </c>
      <c r="D7465">
        <v>0.1</v>
      </c>
      <c r="E7465" t="s">
        <v>40</v>
      </c>
      <c r="F7465" t="s">
        <v>5790</v>
      </c>
      <c r="G7465">
        <v>1</v>
      </c>
    </row>
    <row r="7466" spans="1:7">
      <c r="A7466">
        <v>4083</v>
      </c>
      <c r="B7466" t="s">
        <v>9203</v>
      </c>
      <c r="C7466" t="s">
        <v>18171</v>
      </c>
      <c r="D7466">
        <v>0.01</v>
      </c>
      <c r="E7466" t="s">
        <v>135</v>
      </c>
      <c r="F7466" t="s">
        <v>12334</v>
      </c>
      <c r="G7466">
        <v>1</v>
      </c>
    </row>
    <row r="7467" spans="1:7">
      <c r="A7467">
        <v>746</v>
      </c>
      <c r="B7467" t="s">
        <v>9203</v>
      </c>
      <c r="C7467" t="s">
        <v>9200</v>
      </c>
      <c r="D7467">
        <v>0.01</v>
      </c>
      <c r="E7467" t="s">
        <v>40</v>
      </c>
      <c r="F7467" t="s">
        <v>9136</v>
      </c>
      <c r="G7467">
        <v>1</v>
      </c>
    </row>
    <row r="7468" spans="1:7">
      <c r="A7468">
        <v>4508</v>
      </c>
      <c r="B7468" t="s">
        <v>18172</v>
      </c>
      <c r="C7468" t="s">
        <v>18173</v>
      </c>
      <c r="D7468">
        <v>0.01</v>
      </c>
      <c r="E7468" t="s">
        <v>595</v>
      </c>
      <c r="F7468" t="s">
        <v>10160</v>
      </c>
      <c r="G7468">
        <v>1</v>
      </c>
    </row>
    <row r="7469" spans="1:7">
      <c r="A7469">
        <v>11455</v>
      </c>
      <c r="B7469" t="s">
        <v>119</v>
      </c>
      <c r="C7469" t="s">
        <v>106</v>
      </c>
      <c r="D7469">
        <v>0.1</v>
      </c>
      <c r="E7469" t="s">
        <v>107</v>
      </c>
      <c r="F7469" t="s">
        <v>68</v>
      </c>
      <c r="G7469">
        <v>1</v>
      </c>
    </row>
    <row r="7470" spans="1:7">
      <c r="A7470">
        <v>11456</v>
      </c>
      <c r="B7470" t="s">
        <v>119</v>
      </c>
      <c r="C7470" t="s">
        <v>418</v>
      </c>
      <c r="D7470">
        <v>0.1</v>
      </c>
      <c r="E7470" t="s">
        <v>107</v>
      </c>
      <c r="F7470" t="s">
        <v>68</v>
      </c>
      <c r="G7470">
        <v>3</v>
      </c>
    </row>
    <row r="7471" spans="1:7">
      <c r="A7471">
        <v>4509</v>
      </c>
      <c r="B7471" t="s">
        <v>119</v>
      </c>
      <c r="C7471" t="s">
        <v>786</v>
      </c>
      <c r="D7471">
        <v>0.7</v>
      </c>
      <c r="E7471" t="s">
        <v>107</v>
      </c>
      <c r="F7471" t="s">
        <v>68</v>
      </c>
      <c r="G7471">
        <v>7</v>
      </c>
    </row>
    <row r="7472" spans="1:7">
      <c r="A7472">
        <v>893</v>
      </c>
      <c r="B7472" t="s">
        <v>11756</v>
      </c>
      <c r="C7472" t="s">
        <v>11749</v>
      </c>
      <c r="D7472">
        <v>0.01</v>
      </c>
      <c r="E7472" t="s">
        <v>89</v>
      </c>
      <c r="F7472" t="s">
        <v>11432</v>
      </c>
      <c r="G7472">
        <v>5</v>
      </c>
    </row>
    <row r="7473" spans="1:7">
      <c r="A7473">
        <v>894</v>
      </c>
      <c r="B7473" t="s">
        <v>11981</v>
      </c>
      <c r="C7473" t="s">
        <v>11983</v>
      </c>
      <c r="D7473">
        <v>0.01</v>
      </c>
      <c r="E7473" t="s">
        <v>40</v>
      </c>
      <c r="F7473" t="s">
        <v>11921</v>
      </c>
      <c r="G7473">
        <v>1</v>
      </c>
    </row>
    <row r="7474" spans="1:7">
      <c r="A7474">
        <v>4510</v>
      </c>
      <c r="B7474" t="s">
        <v>14381</v>
      </c>
      <c r="C7474" t="s">
        <v>14371</v>
      </c>
      <c r="D7474">
        <v>0.01</v>
      </c>
      <c r="E7474" t="s">
        <v>67</v>
      </c>
      <c r="F7474" t="s">
        <v>14278</v>
      </c>
      <c r="G7474">
        <v>2</v>
      </c>
    </row>
    <row r="7475" spans="1:7">
      <c r="A7475">
        <v>4511</v>
      </c>
      <c r="B7475" t="s">
        <v>9559</v>
      </c>
      <c r="C7475" t="s">
        <v>79</v>
      </c>
      <c r="D7475">
        <v>0.01</v>
      </c>
      <c r="E7475" t="s">
        <v>80</v>
      </c>
      <c r="F7475" t="s">
        <v>68</v>
      </c>
      <c r="G7475">
        <v>1</v>
      </c>
    </row>
    <row r="7476" spans="1:7">
      <c r="A7476">
        <v>4915</v>
      </c>
      <c r="B7476" t="s">
        <v>5279</v>
      </c>
      <c r="C7476" t="s">
        <v>5260</v>
      </c>
      <c r="D7476">
        <v>0.1</v>
      </c>
      <c r="E7476" t="s">
        <v>67</v>
      </c>
      <c r="F7476" t="s">
        <v>4512</v>
      </c>
      <c r="G7476">
        <v>5</v>
      </c>
    </row>
    <row r="7477" spans="1:7">
      <c r="A7477">
        <v>4916</v>
      </c>
      <c r="B7477" t="s">
        <v>18174</v>
      </c>
      <c r="C7477" t="s">
        <v>6741</v>
      </c>
      <c r="D7477">
        <v>0.01</v>
      </c>
      <c r="E7477" t="s">
        <v>80</v>
      </c>
      <c r="F7477" t="s">
        <v>6576</v>
      </c>
      <c r="G7477">
        <v>2</v>
      </c>
    </row>
    <row r="7478" spans="1:7">
      <c r="A7478">
        <v>4917</v>
      </c>
      <c r="B7478" t="s">
        <v>6511</v>
      </c>
      <c r="C7478" t="s">
        <v>17055</v>
      </c>
      <c r="D7478">
        <v>0.01</v>
      </c>
      <c r="E7478" t="s">
        <v>74</v>
      </c>
      <c r="F7478" t="s">
        <v>15305</v>
      </c>
      <c r="G7478">
        <v>8</v>
      </c>
    </row>
    <row r="7479" spans="1:7">
      <c r="A7479">
        <v>4918</v>
      </c>
      <c r="B7479" t="s">
        <v>6511</v>
      </c>
      <c r="C7479" t="s">
        <v>6506</v>
      </c>
      <c r="D7479">
        <v>0.01</v>
      </c>
      <c r="E7479" t="s">
        <v>74</v>
      </c>
      <c r="F7479" t="s">
        <v>6139</v>
      </c>
      <c r="G7479">
        <v>8</v>
      </c>
    </row>
    <row r="7480" spans="1:7">
      <c r="A7480">
        <v>1019</v>
      </c>
      <c r="B7480" t="s">
        <v>1489</v>
      </c>
      <c r="C7480" t="s">
        <v>1613</v>
      </c>
      <c r="D7480">
        <v>0.01</v>
      </c>
      <c r="E7480" t="s">
        <v>107</v>
      </c>
      <c r="F7480" t="s">
        <v>41</v>
      </c>
      <c r="G7480">
        <v>7</v>
      </c>
    </row>
    <row r="7481" spans="1:7">
      <c r="A7481">
        <v>1020</v>
      </c>
      <c r="B7481" t="s">
        <v>18175</v>
      </c>
      <c r="C7481" t="s">
        <v>16163</v>
      </c>
      <c r="D7481">
        <v>0.01</v>
      </c>
      <c r="E7481" t="s">
        <v>80</v>
      </c>
      <c r="F7481" t="s">
        <v>15363</v>
      </c>
      <c r="G7481">
        <v>4</v>
      </c>
    </row>
    <row r="7482" spans="1:7">
      <c r="A7482">
        <v>4919</v>
      </c>
      <c r="B7482" t="s">
        <v>1574</v>
      </c>
      <c r="C7482" t="s">
        <v>1658</v>
      </c>
      <c r="D7482">
        <v>0.01</v>
      </c>
      <c r="E7482" t="s">
        <v>203</v>
      </c>
      <c r="F7482" t="s">
        <v>41</v>
      </c>
      <c r="G7482">
        <v>7</v>
      </c>
    </row>
    <row r="7483" spans="1:7">
      <c r="A7483">
        <v>1021</v>
      </c>
      <c r="B7483" t="s">
        <v>18176</v>
      </c>
      <c r="C7483" t="s">
        <v>2945</v>
      </c>
      <c r="D7483">
        <v>0.01</v>
      </c>
      <c r="E7483" t="s">
        <v>166</v>
      </c>
      <c r="F7483" t="s">
        <v>2900</v>
      </c>
      <c r="G7483">
        <v>1</v>
      </c>
    </row>
    <row r="7484" spans="1:7">
      <c r="A7484">
        <v>4920</v>
      </c>
      <c r="B7484" t="s">
        <v>18176</v>
      </c>
      <c r="C7484" t="s">
        <v>1037</v>
      </c>
      <c r="D7484">
        <v>0.01</v>
      </c>
      <c r="E7484" t="s">
        <v>166</v>
      </c>
      <c r="F7484" t="s">
        <v>41</v>
      </c>
      <c r="G7484">
        <v>1</v>
      </c>
    </row>
    <row r="7485" spans="1:7">
      <c r="A7485">
        <v>1022</v>
      </c>
      <c r="B7485" t="s">
        <v>11754</v>
      </c>
      <c r="C7485" t="s">
        <v>11749</v>
      </c>
      <c r="D7485">
        <v>0.01</v>
      </c>
      <c r="E7485" t="s">
        <v>89</v>
      </c>
      <c r="F7485" t="s">
        <v>11432</v>
      </c>
      <c r="G7485">
        <v>5</v>
      </c>
    </row>
    <row r="7486" spans="1:7">
      <c r="A7486">
        <v>4921</v>
      </c>
      <c r="B7486" t="s">
        <v>11754</v>
      </c>
      <c r="C7486" t="s">
        <v>17053</v>
      </c>
      <c r="D7486">
        <v>0.01</v>
      </c>
      <c r="E7486" t="s">
        <v>89</v>
      </c>
      <c r="F7486" t="s">
        <v>14590</v>
      </c>
      <c r="G7486">
        <v>5</v>
      </c>
    </row>
    <row r="7487" spans="1:7">
      <c r="A7487">
        <v>1023</v>
      </c>
      <c r="B7487" t="s">
        <v>1535</v>
      </c>
      <c r="C7487" t="s">
        <v>1527</v>
      </c>
      <c r="D7487">
        <v>0.1</v>
      </c>
      <c r="F7487" t="s">
        <v>41</v>
      </c>
      <c r="G7487">
        <v>5</v>
      </c>
    </row>
    <row r="7488" spans="1:7">
      <c r="A7488">
        <v>7253</v>
      </c>
      <c r="B7488" t="s">
        <v>6544</v>
      </c>
      <c r="C7488" t="s">
        <v>6536</v>
      </c>
      <c r="D7488">
        <v>0.8</v>
      </c>
      <c r="F7488" t="s">
        <v>6139</v>
      </c>
      <c r="G7488">
        <v>8</v>
      </c>
    </row>
    <row r="7489" spans="1:7">
      <c r="A7489">
        <v>1024</v>
      </c>
      <c r="B7489" t="s">
        <v>6604</v>
      </c>
      <c r="C7489" t="s">
        <v>11932</v>
      </c>
      <c r="D7489">
        <v>0.01</v>
      </c>
      <c r="E7489" t="s">
        <v>80</v>
      </c>
      <c r="F7489" t="s">
        <v>11921</v>
      </c>
      <c r="G7489">
        <v>1</v>
      </c>
    </row>
    <row r="7490" spans="1:7">
      <c r="A7490">
        <v>4922</v>
      </c>
      <c r="B7490" t="s">
        <v>6604</v>
      </c>
      <c r="C7490" t="s">
        <v>16429</v>
      </c>
      <c r="D7490">
        <v>0.01</v>
      </c>
      <c r="E7490" t="s">
        <v>80</v>
      </c>
      <c r="F7490" t="s">
        <v>15396</v>
      </c>
      <c r="G7490">
        <v>1</v>
      </c>
    </row>
    <row r="7491" spans="1:7">
      <c r="A7491">
        <v>1126</v>
      </c>
      <c r="B7491" t="s">
        <v>18177</v>
      </c>
      <c r="C7491" t="s">
        <v>16229</v>
      </c>
      <c r="D7491">
        <v>0.1</v>
      </c>
      <c r="E7491" t="s">
        <v>80</v>
      </c>
      <c r="F7491" t="s">
        <v>13028</v>
      </c>
      <c r="G7491">
        <v>1</v>
      </c>
    </row>
    <row r="7492" spans="1:7">
      <c r="A7492">
        <v>1127</v>
      </c>
      <c r="B7492" t="s">
        <v>18178</v>
      </c>
      <c r="C7492" t="s">
        <v>18179</v>
      </c>
      <c r="D7492">
        <v>0.01</v>
      </c>
      <c r="E7492" t="s">
        <v>123</v>
      </c>
      <c r="F7492" t="s">
        <v>14748</v>
      </c>
      <c r="G7492">
        <v>2</v>
      </c>
    </row>
    <row r="7493" spans="1:7">
      <c r="A7493">
        <v>11457</v>
      </c>
      <c r="B7493" t="s">
        <v>18178</v>
      </c>
      <c r="C7493" t="s">
        <v>9640</v>
      </c>
      <c r="D7493">
        <v>0.1</v>
      </c>
      <c r="E7493" t="s">
        <v>74</v>
      </c>
      <c r="F7493" t="s">
        <v>9536</v>
      </c>
      <c r="G7493">
        <v>2</v>
      </c>
    </row>
    <row r="7494" spans="1:7">
      <c r="A7494">
        <v>11734</v>
      </c>
      <c r="B7494" t="s">
        <v>10009</v>
      </c>
      <c r="C7494" t="s">
        <v>10010</v>
      </c>
      <c r="D7494">
        <v>0.1</v>
      </c>
      <c r="E7494" t="s">
        <v>595</v>
      </c>
      <c r="F7494" t="s">
        <v>9536</v>
      </c>
      <c r="G7494">
        <v>5</v>
      </c>
    </row>
    <row r="7495" spans="1:7">
      <c r="A7495">
        <v>5259</v>
      </c>
      <c r="B7495" t="s">
        <v>10009</v>
      </c>
      <c r="C7495" t="s">
        <v>745</v>
      </c>
      <c r="D7495">
        <v>0.01</v>
      </c>
      <c r="E7495" t="s">
        <v>595</v>
      </c>
      <c r="F7495" t="s">
        <v>68</v>
      </c>
      <c r="G7495">
        <v>5</v>
      </c>
    </row>
    <row r="7496" spans="1:7">
      <c r="A7496">
        <v>4923</v>
      </c>
      <c r="B7496" t="s">
        <v>8268</v>
      </c>
      <c r="C7496" t="s">
        <v>4941</v>
      </c>
      <c r="D7496">
        <v>0.1</v>
      </c>
      <c r="E7496" t="s">
        <v>40</v>
      </c>
      <c r="F7496" t="s">
        <v>4512</v>
      </c>
      <c r="G7496">
        <v>3</v>
      </c>
    </row>
    <row r="7497" spans="1:7">
      <c r="A7497">
        <v>1128</v>
      </c>
      <c r="B7497" t="s">
        <v>4068</v>
      </c>
      <c r="C7497" t="s">
        <v>16487</v>
      </c>
      <c r="D7497">
        <v>0.01</v>
      </c>
      <c r="E7497" t="s">
        <v>107</v>
      </c>
      <c r="F7497" t="s">
        <v>11295</v>
      </c>
      <c r="G7497">
        <v>5</v>
      </c>
    </row>
    <row r="7498" spans="1:7">
      <c r="A7498">
        <v>5260</v>
      </c>
      <c r="B7498" t="s">
        <v>4068</v>
      </c>
      <c r="C7498" t="s">
        <v>4042</v>
      </c>
      <c r="D7498">
        <v>0.01</v>
      </c>
      <c r="E7498" t="s">
        <v>107</v>
      </c>
      <c r="F7498" t="s">
        <v>3381</v>
      </c>
      <c r="G7498">
        <v>5</v>
      </c>
    </row>
    <row r="7499" spans="1:7">
      <c r="A7499">
        <v>5261</v>
      </c>
      <c r="B7499" t="s">
        <v>8118</v>
      </c>
      <c r="C7499" t="s">
        <v>4554</v>
      </c>
      <c r="D7499">
        <v>0.01</v>
      </c>
      <c r="E7499" t="s">
        <v>89</v>
      </c>
      <c r="F7499" t="s">
        <v>4512</v>
      </c>
      <c r="G7499">
        <v>1</v>
      </c>
    </row>
    <row r="7500" spans="1:7">
      <c r="A7500">
        <v>5262</v>
      </c>
      <c r="B7500" t="s">
        <v>5427</v>
      </c>
      <c r="C7500" t="s">
        <v>5415</v>
      </c>
      <c r="D7500">
        <v>0.01</v>
      </c>
      <c r="E7500" t="s">
        <v>354</v>
      </c>
      <c r="F7500" t="s">
        <v>4512</v>
      </c>
      <c r="G7500">
        <v>5</v>
      </c>
    </row>
    <row r="7501" spans="1:7">
      <c r="A7501">
        <v>5263</v>
      </c>
      <c r="B7501" t="s">
        <v>7733</v>
      </c>
      <c r="C7501" t="s">
        <v>16827</v>
      </c>
      <c r="D7501">
        <v>0.01</v>
      </c>
      <c r="E7501" t="s">
        <v>107</v>
      </c>
      <c r="F7501" t="s">
        <v>15396</v>
      </c>
      <c r="G7501">
        <v>7</v>
      </c>
    </row>
    <row r="7502" spans="1:7">
      <c r="A7502">
        <v>7133</v>
      </c>
      <c r="B7502" t="s">
        <v>11053</v>
      </c>
      <c r="C7502" t="s">
        <v>11044</v>
      </c>
      <c r="D7502">
        <v>0.8</v>
      </c>
      <c r="E7502" t="s">
        <v>203</v>
      </c>
      <c r="F7502" t="s">
        <v>10625</v>
      </c>
      <c r="G7502">
        <v>5</v>
      </c>
    </row>
    <row r="7503" spans="1:7">
      <c r="A7503">
        <v>11459</v>
      </c>
      <c r="B7503" t="s">
        <v>18180</v>
      </c>
      <c r="C7503" t="s">
        <v>12065</v>
      </c>
      <c r="D7503">
        <v>0.1</v>
      </c>
      <c r="E7503" t="s">
        <v>89</v>
      </c>
      <c r="F7503" t="s">
        <v>11921</v>
      </c>
      <c r="G7503">
        <v>3</v>
      </c>
    </row>
    <row r="7504" spans="1:7">
      <c r="A7504">
        <v>5592</v>
      </c>
      <c r="B7504" t="s">
        <v>12594</v>
      </c>
      <c r="C7504" t="s">
        <v>12585</v>
      </c>
      <c r="D7504">
        <v>0.01</v>
      </c>
      <c r="E7504" t="s">
        <v>803</v>
      </c>
      <c r="F7504" t="s">
        <v>12334</v>
      </c>
      <c r="G7504">
        <v>7</v>
      </c>
    </row>
    <row r="7505" spans="1:7">
      <c r="A7505">
        <v>1244</v>
      </c>
      <c r="B7505" t="s">
        <v>7352</v>
      </c>
      <c r="C7505" t="s">
        <v>7340</v>
      </c>
      <c r="D7505">
        <v>0.01</v>
      </c>
      <c r="E7505" t="s">
        <v>166</v>
      </c>
      <c r="F7505" t="s">
        <v>7247</v>
      </c>
      <c r="G7505">
        <v>1</v>
      </c>
    </row>
    <row r="7506" spans="1:7">
      <c r="A7506">
        <v>5593</v>
      </c>
      <c r="B7506" t="s">
        <v>8943</v>
      </c>
      <c r="C7506" t="s">
        <v>8939</v>
      </c>
      <c r="D7506">
        <v>0.01</v>
      </c>
      <c r="E7506" t="s">
        <v>40</v>
      </c>
      <c r="F7506" t="s">
        <v>8594</v>
      </c>
      <c r="G7506">
        <v>3</v>
      </c>
    </row>
    <row r="7507" spans="1:7">
      <c r="A7507">
        <v>5594</v>
      </c>
      <c r="B7507" t="s">
        <v>18181</v>
      </c>
      <c r="C7507" t="s">
        <v>16288</v>
      </c>
      <c r="D7507">
        <v>0.01</v>
      </c>
      <c r="E7507" t="s">
        <v>67</v>
      </c>
      <c r="F7507" t="s">
        <v>13121</v>
      </c>
      <c r="G7507">
        <v>6</v>
      </c>
    </row>
    <row r="7508" spans="1:7">
      <c r="A7508">
        <v>11460</v>
      </c>
      <c r="B7508" t="s">
        <v>11675</v>
      </c>
      <c r="C7508" t="s">
        <v>18182</v>
      </c>
      <c r="D7508">
        <v>0.1</v>
      </c>
      <c r="E7508" t="s">
        <v>595</v>
      </c>
      <c r="F7508" t="s">
        <v>11649</v>
      </c>
      <c r="G7508">
        <v>1</v>
      </c>
    </row>
    <row r="7509" spans="1:7">
      <c r="A7509">
        <v>1245</v>
      </c>
      <c r="B7509" t="s">
        <v>11675</v>
      </c>
      <c r="C7509" t="s">
        <v>17091</v>
      </c>
      <c r="D7509">
        <v>0.01</v>
      </c>
      <c r="E7509" t="s">
        <v>595</v>
      </c>
      <c r="F7509" t="s">
        <v>11649</v>
      </c>
      <c r="G7509">
        <v>4</v>
      </c>
    </row>
    <row r="7510" spans="1:7">
      <c r="A7510">
        <v>5595</v>
      </c>
      <c r="B7510" t="s">
        <v>3563</v>
      </c>
      <c r="C7510" t="s">
        <v>3542</v>
      </c>
      <c r="D7510">
        <v>0.01</v>
      </c>
      <c r="E7510" t="s">
        <v>203</v>
      </c>
      <c r="F7510" t="s">
        <v>3381</v>
      </c>
      <c r="G7510">
        <v>1</v>
      </c>
    </row>
    <row r="7511" spans="1:7">
      <c r="A7511">
        <v>7663</v>
      </c>
      <c r="B7511" t="s">
        <v>13921</v>
      </c>
      <c r="C7511" t="s">
        <v>13922</v>
      </c>
      <c r="D7511">
        <v>0.8</v>
      </c>
      <c r="E7511" t="s">
        <v>135</v>
      </c>
      <c r="F7511" t="s">
        <v>13121</v>
      </c>
      <c r="G7511">
        <v>5</v>
      </c>
    </row>
    <row r="7512" spans="1:7">
      <c r="A7512">
        <v>5597</v>
      </c>
      <c r="B7512" t="s">
        <v>13921</v>
      </c>
      <c r="C7512" t="s">
        <v>16345</v>
      </c>
      <c r="D7512">
        <v>0.01</v>
      </c>
      <c r="E7512" t="s">
        <v>135</v>
      </c>
      <c r="F7512" t="s">
        <v>13121</v>
      </c>
      <c r="G7512">
        <v>5</v>
      </c>
    </row>
    <row r="7513" spans="1:7">
      <c r="A7513">
        <v>5596</v>
      </c>
      <c r="B7513" t="s">
        <v>13921</v>
      </c>
      <c r="C7513" t="s">
        <v>18110</v>
      </c>
      <c r="D7513">
        <v>0.01</v>
      </c>
      <c r="E7513" t="s">
        <v>107</v>
      </c>
      <c r="F7513" t="s">
        <v>13121</v>
      </c>
      <c r="G7513">
        <v>5</v>
      </c>
    </row>
    <row r="7514" spans="1:7">
      <c r="A7514">
        <v>11461</v>
      </c>
      <c r="B7514" t="s">
        <v>4128</v>
      </c>
      <c r="C7514" t="s">
        <v>17296</v>
      </c>
      <c r="D7514">
        <v>0.1</v>
      </c>
      <c r="E7514" t="s">
        <v>12637</v>
      </c>
      <c r="F7514" t="s">
        <v>14771</v>
      </c>
      <c r="G7514">
        <v>5</v>
      </c>
    </row>
    <row r="7515" spans="1:7">
      <c r="A7515">
        <v>5598</v>
      </c>
      <c r="B7515" t="s">
        <v>6623</v>
      </c>
      <c r="C7515" t="s">
        <v>6625</v>
      </c>
      <c r="D7515">
        <v>0.01</v>
      </c>
      <c r="E7515" t="s">
        <v>123</v>
      </c>
      <c r="F7515" t="s">
        <v>6576</v>
      </c>
      <c r="G7515">
        <v>1</v>
      </c>
    </row>
    <row r="7516" spans="1:7">
      <c r="A7516">
        <v>11735</v>
      </c>
      <c r="B7516" t="s">
        <v>13641</v>
      </c>
      <c r="C7516" t="s">
        <v>13636</v>
      </c>
      <c r="D7516">
        <v>0.1</v>
      </c>
      <c r="E7516" t="s">
        <v>80</v>
      </c>
      <c r="F7516" t="s">
        <v>13121</v>
      </c>
      <c r="G7516">
        <v>3</v>
      </c>
    </row>
    <row r="7517" spans="1:7">
      <c r="A7517">
        <v>5829</v>
      </c>
      <c r="B7517" t="s">
        <v>13641</v>
      </c>
      <c r="C7517" t="s">
        <v>16305</v>
      </c>
      <c r="D7517">
        <v>0.01</v>
      </c>
      <c r="E7517" t="s">
        <v>80</v>
      </c>
      <c r="F7517" t="s">
        <v>13121</v>
      </c>
      <c r="G7517">
        <v>3</v>
      </c>
    </row>
    <row r="7518" spans="1:7">
      <c r="A7518">
        <v>11736</v>
      </c>
      <c r="B7518" t="s">
        <v>13641</v>
      </c>
      <c r="C7518" t="s">
        <v>12840</v>
      </c>
      <c r="D7518">
        <v>0.1</v>
      </c>
      <c r="E7518" t="s">
        <v>80</v>
      </c>
      <c r="F7518" t="s">
        <v>12660</v>
      </c>
      <c r="G7518">
        <v>3</v>
      </c>
    </row>
    <row r="7519" spans="1:7">
      <c r="A7519">
        <v>5831</v>
      </c>
      <c r="B7519" t="s">
        <v>3401</v>
      </c>
      <c r="C7519" t="s">
        <v>16392</v>
      </c>
      <c r="D7519">
        <v>0.01</v>
      </c>
      <c r="E7519" t="s">
        <v>80</v>
      </c>
      <c r="F7519" t="s">
        <v>14699</v>
      </c>
      <c r="G7519">
        <v>3</v>
      </c>
    </row>
    <row r="7520" spans="1:7">
      <c r="A7520">
        <v>5830</v>
      </c>
      <c r="B7520" t="s">
        <v>3401</v>
      </c>
      <c r="C7520" t="s">
        <v>3732</v>
      </c>
      <c r="D7520">
        <v>0.01</v>
      </c>
      <c r="E7520" t="s">
        <v>80</v>
      </c>
      <c r="F7520" t="s">
        <v>3381</v>
      </c>
      <c r="G7520">
        <v>3</v>
      </c>
    </row>
    <row r="7521" spans="1:7">
      <c r="A7521">
        <v>5832</v>
      </c>
      <c r="B7521" t="s">
        <v>8526</v>
      </c>
      <c r="C7521" t="s">
        <v>4287</v>
      </c>
      <c r="D7521">
        <v>0.8</v>
      </c>
      <c r="E7521" t="s">
        <v>67</v>
      </c>
      <c r="F7521" t="s">
        <v>58</v>
      </c>
      <c r="G7521">
        <v>8</v>
      </c>
    </row>
    <row r="7522" spans="1:7">
      <c r="A7522">
        <v>5833</v>
      </c>
      <c r="B7522" t="s">
        <v>2255</v>
      </c>
      <c r="C7522" t="s">
        <v>2257</v>
      </c>
      <c r="D7522">
        <v>0.01</v>
      </c>
      <c r="E7522" t="s">
        <v>49</v>
      </c>
      <c r="F7522" t="s">
        <v>2210</v>
      </c>
      <c r="G7522">
        <v>1</v>
      </c>
    </row>
    <row r="7523" spans="1:7">
      <c r="A7523">
        <v>6064</v>
      </c>
      <c r="B7523" t="s">
        <v>2559</v>
      </c>
      <c r="C7523" t="s">
        <v>2536</v>
      </c>
      <c r="D7523">
        <v>0.01</v>
      </c>
      <c r="E7523" t="s">
        <v>135</v>
      </c>
      <c r="F7523" t="s">
        <v>2210</v>
      </c>
      <c r="G7523">
        <v>5</v>
      </c>
    </row>
    <row r="7524" spans="1:7">
      <c r="A7524">
        <v>6063</v>
      </c>
      <c r="B7524" t="s">
        <v>2559</v>
      </c>
      <c r="C7524" t="s">
        <v>2532</v>
      </c>
      <c r="D7524">
        <v>0.01</v>
      </c>
      <c r="E7524" t="s">
        <v>107</v>
      </c>
      <c r="F7524" t="s">
        <v>2210</v>
      </c>
      <c r="G7524">
        <v>5</v>
      </c>
    </row>
    <row r="7525" spans="1:7">
      <c r="A7525">
        <v>5834</v>
      </c>
      <c r="B7525" t="s">
        <v>12701</v>
      </c>
      <c r="C7525" t="s">
        <v>18408</v>
      </c>
      <c r="D7525">
        <v>0.01</v>
      </c>
      <c r="E7525" t="s">
        <v>49</v>
      </c>
      <c r="F7525" t="s">
        <v>12660</v>
      </c>
      <c r="G7525">
        <v>1</v>
      </c>
    </row>
    <row r="7526" spans="1:7">
      <c r="A7526">
        <v>1341</v>
      </c>
      <c r="B7526" t="s">
        <v>18183</v>
      </c>
      <c r="C7526" t="s">
        <v>18581</v>
      </c>
      <c r="D7526">
        <v>0.01</v>
      </c>
      <c r="E7526" t="s">
        <v>40</v>
      </c>
      <c r="F7526" t="s">
        <v>12619</v>
      </c>
      <c r="G7526">
        <v>3</v>
      </c>
    </row>
    <row r="7527" spans="1:7">
      <c r="A7527">
        <v>11463</v>
      </c>
      <c r="B7527" t="s">
        <v>18183</v>
      </c>
      <c r="C7527" t="s">
        <v>18582</v>
      </c>
      <c r="D7527">
        <v>0.1</v>
      </c>
      <c r="E7527" t="s">
        <v>40</v>
      </c>
      <c r="F7527" t="s">
        <v>12619</v>
      </c>
      <c r="G7527">
        <v>7</v>
      </c>
    </row>
    <row r="7528" spans="1:7">
      <c r="A7528">
        <v>1342</v>
      </c>
      <c r="B7528" t="s">
        <v>5515</v>
      </c>
      <c r="C7528" t="s">
        <v>18186</v>
      </c>
      <c r="D7528">
        <v>0.01</v>
      </c>
      <c r="E7528" t="s">
        <v>107</v>
      </c>
      <c r="F7528" t="s">
        <v>14748</v>
      </c>
      <c r="G7528">
        <v>6</v>
      </c>
    </row>
    <row r="7529" spans="1:7">
      <c r="A7529">
        <v>5835</v>
      </c>
      <c r="B7529" t="s">
        <v>5515</v>
      </c>
      <c r="C7529" t="s">
        <v>18187</v>
      </c>
      <c r="D7529">
        <v>0.01</v>
      </c>
      <c r="E7529" t="s">
        <v>107</v>
      </c>
      <c r="F7529" t="s">
        <v>4512</v>
      </c>
      <c r="G7529">
        <v>6</v>
      </c>
    </row>
    <row r="7530" spans="1:7">
      <c r="A7530">
        <v>5836</v>
      </c>
      <c r="B7530" t="s">
        <v>1510</v>
      </c>
      <c r="C7530" t="s">
        <v>1505</v>
      </c>
      <c r="D7530">
        <v>0.05</v>
      </c>
      <c r="E7530" t="s">
        <v>49</v>
      </c>
      <c r="F7530" t="s">
        <v>41</v>
      </c>
      <c r="G7530">
        <v>5</v>
      </c>
    </row>
    <row r="7531" spans="1:7">
      <c r="A7531">
        <v>5837</v>
      </c>
      <c r="B7531" t="s">
        <v>1510</v>
      </c>
      <c r="C7531" t="s">
        <v>18548</v>
      </c>
      <c r="D7531">
        <v>0.01</v>
      </c>
      <c r="E7531" t="s">
        <v>49</v>
      </c>
      <c r="F7531" t="s">
        <v>14590</v>
      </c>
      <c r="G7531">
        <v>5</v>
      </c>
    </row>
    <row r="7532" spans="1:7">
      <c r="A7532">
        <v>5839</v>
      </c>
      <c r="B7532" t="s">
        <v>1854</v>
      </c>
      <c r="C7532" t="s">
        <v>1909</v>
      </c>
      <c r="D7532">
        <v>0.8</v>
      </c>
      <c r="E7532" t="s">
        <v>595</v>
      </c>
      <c r="F7532" t="s">
        <v>1778</v>
      </c>
      <c r="G7532">
        <v>2</v>
      </c>
    </row>
    <row r="7533" spans="1:7">
      <c r="A7533">
        <v>5838</v>
      </c>
      <c r="B7533" t="s">
        <v>1854</v>
      </c>
      <c r="C7533" t="s">
        <v>1855</v>
      </c>
      <c r="D7533">
        <v>0.01</v>
      </c>
      <c r="E7533" t="s">
        <v>80</v>
      </c>
      <c r="F7533" t="s">
        <v>1778</v>
      </c>
      <c r="G7533">
        <v>2</v>
      </c>
    </row>
    <row r="7534" spans="1:7">
      <c r="A7534">
        <v>1433</v>
      </c>
      <c r="B7534" t="s">
        <v>18188</v>
      </c>
      <c r="C7534" t="s">
        <v>7700</v>
      </c>
      <c r="D7534">
        <v>0.01</v>
      </c>
      <c r="E7534" t="s">
        <v>354</v>
      </c>
      <c r="F7534" t="s">
        <v>7247</v>
      </c>
      <c r="G7534">
        <v>5</v>
      </c>
    </row>
    <row r="7535" spans="1:7">
      <c r="A7535">
        <v>11464</v>
      </c>
      <c r="B7535" t="s">
        <v>5183</v>
      </c>
      <c r="C7535" t="s">
        <v>16399</v>
      </c>
      <c r="D7535">
        <v>0.6</v>
      </c>
      <c r="E7535" t="s">
        <v>166</v>
      </c>
      <c r="F7535" t="s">
        <v>15331</v>
      </c>
      <c r="G7535">
        <v>1</v>
      </c>
    </row>
    <row r="7536" spans="1:7">
      <c r="A7536">
        <v>5840</v>
      </c>
      <c r="B7536" t="s">
        <v>5183</v>
      </c>
      <c r="C7536" t="s">
        <v>5151</v>
      </c>
      <c r="D7536">
        <v>0.8</v>
      </c>
      <c r="E7536" t="s">
        <v>166</v>
      </c>
      <c r="F7536" t="s">
        <v>4963</v>
      </c>
      <c r="G7536">
        <v>4</v>
      </c>
    </row>
    <row r="7537" spans="1:7">
      <c r="A7537">
        <v>5841</v>
      </c>
      <c r="B7537" t="s">
        <v>6895</v>
      </c>
      <c r="C7537" t="s">
        <v>6891</v>
      </c>
      <c r="D7537">
        <v>0.01</v>
      </c>
      <c r="E7537" t="s">
        <v>80</v>
      </c>
      <c r="F7537" t="s">
        <v>6576</v>
      </c>
      <c r="G7537">
        <v>3</v>
      </c>
    </row>
    <row r="7538" spans="1:7">
      <c r="A7538">
        <v>5842</v>
      </c>
      <c r="B7538" t="s">
        <v>3962</v>
      </c>
      <c r="C7538" t="s">
        <v>8939</v>
      </c>
      <c r="D7538">
        <v>0.1</v>
      </c>
      <c r="E7538" t="s">
        <v>40</v>
      </c>
      <c r="F7538" t="s">
        <v>8594</v>
      </c>
      <c r="G7538">
        <v>3</v>
      </c>
    </row>
    <row r="7539" spans="1:7">
      <c r="A7539">
        <v>5843</v>
      </c>
      <c r="B7539" t="s">
        <v>3962</v>
      </c>
      <c r="C7539" t="s">
        <v>3964</v>
      </c>
      <c r="D7539">
        <v>0.01</v>
      </c>
      <c r="E7539" t="s">
        <v>40</v>
      </c>
      <c r="F7539" t="s">
        <v>58</v>
      </c>
      <c r="G7539">
        <v>4</v>
      </c>
    </row>
    <row r="7540" spans="1:7">
      <c r="A7540">
        <v>1343</v>
      </c>
      <c r="B7540" t="s">
        <v>18189</v>
      </c>
      <c r="C7540" t="s">
        <v>7415</v>
      </c>
      <c r="D7540">
        <v>0.01</v>
      </c>
      <c r="E7540" t="s">
        <v>74</v>
      </c>
      <c r="F7540" t="s">
        <v>7247</v>
      </c>
      <c r="G7540">
        <v>2</v>
      </c>
    </row>
    <row r="7541" spans="1:7">
      <c r="A7541">
        <v>5844</v>
      </c>
      <c r="B7541" t="s">
        <v>18189</v>
      </c>
      <c r="C7541" t="s">
        <v>17996</v>
      </c>
      <c r="D7541">
        <v>0.1</v>
      </c>
      <c r="E7541" t="s">
        <v>74</v>
      </c>
      <c r="F7541" t="s">
        <v>15396</v>
      </c>
      <c r="G7541">
        <v>2</v>
      </c>
    </row>
    <row r="7542" spans="1:7">
      <c r="A7542">
        <v>1434</v>
      </c>
      <c r="B7542" t="s">
        <v>1587</v>
      </c>
      <c r="C7542" t="s">
        <v>1582</v>
      </c>
      <c r="D7542">
        <v>0.01</v>
      </c>
      <c r="E7542" t="s">
        <v>67</v>
      </c>
      <c r="F7542" t="s">
        <v>41</v>
      </c>
      <c r="G7542">
        <v>7</v>
      </c>
    </row>
    <row r="7543" spans="1:7">
      <c r="A7543">
        <v>11738</v>
      </c>
      <c r="B7543" t="s">
        <v>8697</v>
      </c>
      <c r="C7543" t="s">
        <v>14791</v>
      </c>
      <c r="D7543">
        <v>0.1</v>
      </c>
      <c r="F7543" t="s">
        <v>14771</v>
      </c>
      <c r="G7543">
        <v>1</v>
      </c>
    </row>
    <row r="7544" spans="1:7">
      <c r="A7544">
        <v>6065</v>
      </c>
      <c r="B7544" t="s">
        <v>8697</v>
      </c>
      <c r="C7544" t="s">
        <v>16308</v>
      </c>
      <c r="D7544">
        <v>0.01</v>
      </c>
      <c r="F7544" t="s">
        <v>14771</v>
      </c>
      <c r="G7544">
        <v>1</v>
      </c>
    </row>
    <row r="7545" spans="1:7">
      <c r="A7545">
        <v>6066</v>
      </c>
      <c r="B7545" t="s">
        <v>8697</v>
      </c>
      <c r="C7545" t="s">
        <v>8604</v>
      </c>
      <c r="D7545">
        <v>0.01</v>
      </c>
      <c r="E7545" t="s">
        <v>80</v>
      </c>
      <c r="F7545" t="s">
        <v>8594</v>
      </c>
      <c r="G7545">
        <v>1</v>
      </c>
    </row>
    <row r="7546" spans="1:7">
      <c r="A7546">
        <v>11737</v>
      </c>
      <c r="B7546" t="s">
        <v>8697</v>
      </c>
      <c r="C7546" t="s">
        <v>12368</v>
      </c>
      <c r="D7546">
        <v>0.1</v>
      </c>
      <c r="F7546" t="s">
        <v>12334</v>
      </c>
      <c r="G7546">
        <v>1</v>
      </c>
    </row>
    <row r="7547" spans="1:7">
      <c r="A7547">
        <v>6067</v>
      </c>
      <c r="B7547" t="s">
        <v>7177</v>
      </c>
      <c r="C7547" t="s">
        <v>7168</v>
      </c>
      <c r="D7547">
        <v>0.01</v>
      </c>
      <c r="E7547" t="s">
        <v>107</v>
      </c>
      <c r="F7547" t="s">
        <v>6576</v>
      </c>
      <c r="G7547">
        <v>7</v>
      </c>
    </row>
    <row r="7548" spans="1:7">
      <c r="A7548">
        <v>1435</v>
      </c>
      <c r="B7548" t="s">
        <v>18190</v>
      </c>
      <c r="C7548" t="s">
        <v>18450</v>
      </c>
      <c r="D7548">
        <v>0.01</v>
      </c>
      <c r="E7548" t="s">
        <v>49</v>
      </c>
      <c r="F7548" t="s">
        <v>15363</v>
      </c>
      <c r="G7548">
        <v>8</v>
      </c>
    </row>
    <row r="7549" spans="1:7">
      <c r="A7549">
        <v>6068</v>
      </c>
      <c r="B7549" t="s">
        <v>6083</v>
      </c>
      <c r="C7549" t="s">
        <v>6073</v>
      </c>
      <c r="D7549">
        <v>0.01</v>
      </c>
      <c r="E7549" t="s">
        <v>107</v>
      </c>
      <c r="F7549" t="s">
        <v>5790</v>
      </c>
      <c r="G7549">
        <v>3</v>
      </c>
    </row>
    <row r="7550" spans="1:7">
      <c r="A7550">
        <v>11466</v>
      </c>
      <c r="B7550" t="s">
        <v>10953</v>
      </c>
      <c r="C7550" t="s">
        <v>18394</v>
      </c>
      <c r="D7550">
        <v>0.1</v>
      </c>
      <c r="E7550" t="s">
        <v>40</v>
      </c>
      <c r="F7550" t="s">
        <v>15331</v>
      </c>
      <c r="G7550">
        <v>1</v>
      </c>
    </row>
    <row r="7551" spans="1:7">
      <c r="A7551">
        <v>11739</v>
      </c>
      <c r="B7551" t="s">
        <v>18191</v>
      </c>
      <c r="C7551" t="s">
        <v>17067</v>
      </c>
      <c r="D7551">
        <v>0.1</v>
      </c>
      <c r="E7551" t="s">
        <v>80</v>
      </c>
      <c r="F7551" t="s">
        <v>15441</v>
      </c>
      <c r="G7551">
        <v>1</v>
      </c>
    </row>
    <row r="7552" spans="1:7">
      <c r="A7552">
        <v>6070</v>
      </c>
      <c r="B7552" t="s">
        <v>18191</v>
      </c>
      <c r="C7552" t="s">
        <v>16676</v>
      </c>
      <c r="D7552">
        <v>0.01</v>
      </c>
      <c r="E7552" t="s">
        <v>80</v>
      </c>
      <c r="F7552" t="s">
        <v>15338</v>
      </c>
      <c r="G7552">
        <v>4</v>
      </c>
    </row>
    <row r="7553" spans="1:7">
      <c r="A7553">
        <v>6069</v>
      </c>
      <c r="B7553" t="s">
        <v>18191</v>
      </c>
      <c r="C7553" t="s">
        <v>1352</v>
      </c>
      <c r="D7553">
        <v>0.01</v>
      </c>
      <c r="E7553" t="s">
        <v>89</v>
      </c>
      <c r="F7553" t="s">
        <v>1331</v>
      </c>
      <c r="G7553">
        <v>4</v>
      </c>
    </row>
    <row r="7554" spans="1:7">
      <c r="A7554">
        <v>11740</v>
      </c>
      <c r="B7554" t="s">
        <v>18191</v>
      </c>
      <c r="C7554" t="s">
        <v>16388</v>
      </c>
      <c r="D7554">
        <v>0.1</v>
      </c>
      <c r="E7554" t="s">
        <v>80</v>
      </c>
      <c r="F7554" t="s">
        <v>15338</v>
      </c>
      <c r="G7554">
        <v>1</v>
      </c>
    </row>
    <row r="7555" spans="1:7">
      <c r="A7555">
        <v>1436</v>
      </c>
      <c r="B7555" t="s">
        <v>7382</v>
      </c>
      <c r="C7555" t="s">
        <v>7379</v>
      </c>
      <c r="D7555">
        <v>0.01</v>
      </c>
      <c r="E7555" t="s">
        <v>40</v>
      </c>
      <c r="F7555" t="s">
        <v>7247</v>
      </c>
      <c r="G7555">
        <v>1</v>
      </c>
    </row>
    <row r="7556" spans="1:7">
      <c r="A7556">
        <v>6071</v>
      </c>
      <c r="B7556" t="s">
        <v>1609</v>
      </c>
      <c r="C7556" t="s">
        <v>1605</v>
      </c>
      <c r="D7556">
        <v>0.01</v>
      </c>
      <c r="E7556" t="s">
        <v>80</v>
      </c>
      <c r="F7556" t="s">
        <v>41</v>
      </c>
      <c r="G7556">
        <v>7</v>
      </c>
    </row>
    <row r="7557" spans="1:7">
      <c r="A7557">
        <v>11468</v>
      </c>
      <c r="B7557" t="s">
        <v>8131</v>
      </c>
      <c r="C7557" t="s">
        <v>4604</v>
      </c>
      <c r="D7557">
        <v>0.1</v>
      </c>
      <c r="E7557" t="s">
        <v>49</v>
      </c>
      <c r="F7557" t="s">
        <v>4512</v>
      </c>
      <c r="G7557">
        <v>1</v>
      </c>
    </row>
    <row r="7558" spans="1:7">
      <c r="A7558">
        <v>6901</v>
      </c>
      <c r="B7558" t="s">
        <v>8131</v>
      </c>
      <c r="C7558" t="s">
        <v>8133</v>
      </c>
      <c r="D7558">
        <v>0.8</v>
      </c>
      <c r="E7558" t="s">
        <v>49</v>
      </c>
      <c r="F7558" t="s">
        <v>8093</v>
      </c>
      <c r="G7558">
        <v>1</v>
      </c>
    </row>
    <row r="7559" spans="1:7">
      <c r="A7559">
        <v>6187</v>
      </c>
      <c r="B7559" t="s">
        <v>18192</v>
      </c>
      <c r="C7559" t="s">
        <v>18193</v>
      </c>
      <c r="D7559">
        <v>0.01</v>
      </c>
      <c r="E7559" t="s">
        <v>74</v>
      </c>
      <c r="F7559" t="s">
        <v>3381</v>
      </c>
      <c r="G7559">
        <v>6</v>
      </c>
    </row>
    <row r="7560" spans="1:7">
      <c r="A7560">
        <v>6188</v>
      </c>
      <c r="B7560" t="s">
        <v>8834</v>
      </c>
      <c r="C7560" t="s">
        <v>8829</v>
      </c>
      <c r="D7560">
        <v>0.1</v>
      </c>
      <c r="E7560" t="s">
        <v>166</v>
      </c>
      <c r="F7560" t="s">
        <v>8594</v>
      </c>
      <c r="G7560">
        <v>2</v>
      </c>
    </row>
    <row r="7561" spans="1:7">
      <c r="A7561">
        <v>6189</v>
      </c>
      <c r="B7561" t="s">
        <v>18194</v>
      </c>
      <c r="C7561" t="s">
        <v>16108</v>
      </c>
      <c r="D7561">
        <v>0.01</v>
      </c>
      <c r="F7561" t="s">
        <v>6576</v>
      </c>
      <c r="G7561">
        <v>1</v>
      </c>
    </row>
    <row r="7562" spans="1:7">
      <c r="A7562">
        <v>1491</v>
      </c>
      <c r="B7562" t="s">
        <v>9233</v>
      </c>
      <c r="C7562" t="s">
        <v>9228</v>
      </c>
      <c r="D7562">
        <v>0.01</v>
      </c>
      <c r="E7562" t="s">
        <v>89</v>
      </c>
      <c r="F7562" t="s">
        <v>9136</v>
      </c>
      <c r="G7562">
        <v>2</v>
      </c>
    </row>
    <row r="7563" spans="1:7">
      <c r="A7563">
        <v>6190</v>
      </c>
      <c r="B7563" t="s">
        <v>8774</v>
      </c>
      <c r="C7563" t="s">
        <v>17275</v>
      </c>
      <c r="D7563">
        <v>0.01</v>
      </c>
      <c r="E7563" t="s">
        <v>203</v>
      </c>
      <c r="F7563" t="s">
        <v>8594</v>
      </c>
      <c r="G7563">
        <v>6</v>
      </c>
    </row>
    <row r="7564" spans="1:7">
      <c r="A7564">
        <v>6191</v>
      </c>
      <c r="B7564" t="s">
        <v>9741</v>
      </c>
      <c r="C7564" t="s">
        <v>9742</v>
      </c>
      <c r="D7564">
        <v>0.01</v>
      </c>
      <c r="E7564" t="s">
        <v>107</v>
      </c>
      <c r="F7564" t="s">
        <v>9536</v>
      </c>
      <c r="G7564">
        <v>3</v>
      </c>
    </row>
    <row r="7565" spans="1:7">
      <c r="A7565">
        <v>7306</v>
      </c>
      <c r="B7565" t="s">
        <v>10146</v>
      </c>
      <c r="C7565" t="s">
        <v>16338</v>
      </c>
      <c r="D7565">
        <v>0.8</v>
      </c>
      <c r="F7565" t="s">
        <v>4963</v>
      </c>
      <c r="G7565">
        <v>4</v>
      </c>
    </row>
    <row r="7566" spans="1:7">
      <c r="A7566">
        <v>1530</v>
      </c>
      <c r="B7566" t="s">
        <v>3037</v>
      </c>
      <c r="C7566" t="s">
        <v>3050</v>
      </c>
      <c r="D7566">
        <v>0.01</v>
      </c>
      <c r="E7566" t="s">
        <v>40</v>
      </c>
      <c r="F7566" t="s">
        <v>2900</v>
      </c>
      <c r="G7566">
        <v>2</v>
      </c>
    </row>
    <row r="7567" spans="1:7">
      <c r="A7567">
        <v>1531</v>
      </c>
      <c r="B7567" t="s">
        <v>4888</v>
      </c>
      <c r="C7567" t="s">
        <v>18195</v>
      </c>
      <c r="D7567">
        <v>0.01</v>
      </c>
      <c r="E7567" t="s">
        <v>80</v>
      </c>
      <c r="F7567" t="s">
        <v>14748</v>
      </c>
      <c r="G7567">
        <v>3</v>
      </c>
    </row>
    <row r="7568" spans="1:7">
      <c r="A7568">
        <v>6304</v>
      </c>
      <c r="B7568" t="s">
        <v>4888</v>
      </c>
      <c r="C7568" t="s">
        <v>4879</v>
      </c>
      <c r="D7568">
        <v>0.01</v>
      </c>
      <c r="E7568" t="s">
        <v>80</v>
      </c>
      <c r="F7568" t="s">
        <v>4512</v>
      </c>
      <c r="G7568">
        <v>3</v>
      </c>
    </row>
    <row r="7569" spans="1:7">
      <c r="A7569">
        <v>6305</v>
      </c>
      <c r="B7569" t="s">
        <v>7294</v>
      </c>
      <c r="C7569" t="s">
        <v>17197</v>
      </c>
      <c r="D7569">
        <v>0.01</v>
      </c>
      <c r="E7569" t="s">
        <v>74</v>
      </c>
      <c r="F7569" t="s">
        <v>15396</v>
      </c>
      <c r="G7569">
        <v>1</v>
      </c>
    </row>
    <row r="7570" spans="1:7">
      <c r="A7570">
        <v>1532</v>
      </c>
      <c r="B7570" t="s">
        <v>11090</v>
      </c>
      <c r="C7570" t="s">
        <v>18541</v>
      </c>
      <c r="D7570">
        <v>0.01</v>
      </c>
      <c r="E7570" t="s">
        <v>49</v>
      </c>
      <c r="F7570" t="s">
        <v>10625</v>
      </c>
      <c r="G7570">
        <v>6</v>
      </c>
    </row>
    <row r="7571" spans="1:7">
      <c r="A7571">
        <v>11469</v>
      </c>
      <c r="B7571" t="s">
        <v>11090</v>
      </c>
      <c r="C7571" t="s">
        <v>11086</v>
      </c>
      <c r="D7571">
        <v>0.1</v>
      </c>
      <c r="E7571" t="s">
        <v>49</v>
      </c>
      <c r="F7571" t="s">
        <v>10625</v>
      </c>
      <c r="G7571">
        <v>7</v>
      </c>
    </row>
    <row r="7572" spans="1:7">
      <c r="A7572">
        <v>6306</v>
      </c>
      <c r="B7572" t="s">
        <v>18196</v>
      </c>
      <c r="C7572" t="s">
        <v>18197</v>
      </c>
      <c r="D7572">
        <v>0.01</v>
      </c>
      <c r="E7572" t="s">
        <v>89</v>
      </c>
      <c r="F7572" t="s">
        <v>10160</v>
      </c>
      <c r="G7572">
        <v>6</v>
      </c>
    </row>
    <row r="7573" spans="1:7">
      <c r="A7573">
        <v>6378</v>
      </c>
      <c r="B7573" t="s">
        <v>14505</v>
      </c>
      <c r="C7573" t="s">
        <v>14496</v>
      </c>
      <c r="D7573">
        <v>0.01</v>
      </c>
      <c r="E7573" t="s">
        <v>166</v>
      </c>
      <c r="F7573" t="s">
        <v>14278</v>
      </c>
      <c r="G7573">
        <v>3</v>
      </c>
    </row>
    <row r="7574" spans="1:7">
      <c r="A7574">
        <v>6379</v>
      </c>
      <c r="B7574" t="s">
        <v>8136</v>
      </c>
      <c r="C7574" t="s">
        <v>4604</v>
      </c>
      <c r="D7574">
        <v>0.1</v>
      </c>
      <c r="E7574" t="s">
        <v>49</v>
      </c>
      <c r="F7574" t="s">
        <v>4512</v>
      </c>
      <c r="G7574">
        <v>1</v>
      </c>
    </row>
    <row r="7575" spans="1:7">
      <c r="A7575">
        <v>7214</v>
      </c>
      <c r="B7575" t="s">
        <v>8136</v>
      </c>
      <c r="C7575" t="s">
        <v>8133</v>
      </c>
      <c r="D7575">
        <v>0.8</v>
      </c>
      <c r="E7575" t="s">
        <v>49</v>
      </c>
      <c r="F7575" t="s">
        <v>8093</v>
      </c>
      <c r="G7575">
        <v>1</v>
      </c>
    </row>
    <row r="7576" spans="1:7">
      <c r="A7576">
        <v>6380</v>
      </c>
      <c r="B7576" t="s">
        <v>4903</v>
      </c>
      <c r="C7576" t="s">
        <v>4900</v>
      </c>
      <c r="D7576">
        <v>0.01</v>
      </c>
      <c r="E7576" t="s">
        <v>107</v>
      </c>
      <c r="F7576" t="s">
        <v>4512</v>
      </c>
      <c r="G7576">
        <v>3</v>
      </c>
    </row>
    <row r="7577" spans="1:7">
      <c r="A7577">
        <v>1586</v>
      </c>
      <c r="B7577" t="s">
        <v>11737</v>
      </c>
      <c r="C7577" t="s">
        <v>11731</v>
      </c>
      <c r="D7577">
        <v>0.01</v>
      </c>
      <c r="E7577" t="s">
        <v>67</v>
      </c>
      <c r="F7577" t="s">
        <v>11432</v>
      </c>
      <c r="G7577">
        <v>5</v>
      </c>
    </row>
    <row r="7578" spans="1:7">
      <c r="A7578">
        <v>6424</v>
      </c>
      <c r="B7578" t="s">
        <v>11737</v>
      </c>
      <c r="C7578" t="s">
        <v>14722</v>
      </c>
      <c r="D7578">
        <v>0.01</v>
      </c>
      <c r="E7578" t="s">
        <v>12625</v>
      </c>
      <c r="F7578" t="s">
        <v>13121</v>
      </c>
      <c r="G7578">
        <v>5</v>
      </c>
    </row>
    <row r="7579" spans="1:7">
      <c r="A7579">
        <v>6425</v>
      </c>
      <c r="B7579" t="s">
        <v>18198</v>
      </c>
      <c r="C7579" t="s">
        <v>2209</v>
      </c>
      <c r="D7579">
        <v>0.01</v>
      </c>
      <c r="E7579" t="s">
        <v>67</v>
      </c>
      <c r="F7579" t="s">
        <v>2210</v>
      </c>
      <c r="G7579">
        <v>1</v>
      </c>
    </row>
    <row r="7580" spans="1:7">
      <c r="A7580">
        <v>1587</v>
      </c>
      <c r="B7580" t="s">
        <v>1382</v>
      </c>
      <c r="C7580" t="s">
        <v>1383</v>
      </c>
      <c r="D7580">
        <v>0.05</v>
      </c>
      <c r="E7580" t="s">
        <v>135</v>
      </c>
      <c r="F7580" t="s">
        <v>1331</v>
      </c>
      <c r="G7580">
        <v>4</v>
      </c>
    </row>
    <row r="7581" spans="1:7">
      <c r="A7581">
        <v>11470</v>
      </c>
      <c r="B7581" t="s">
        <v>1382</v>
      </c>
      <c r="C7581" t="s">
        <v>18199</v>
      </c>
      <c r="D7581">
        <v>0.1</v>
      </c>
      <c r="E7581" t="s">
        <v>135</v>
      </c>
      <c r="F7581" t="s">
        <v>15369</v>
      </c>
      <c r="G7581">
        <v>1</v>
      </c>
    </row>
    <row r="7582" spans="1:7">
      <c r="A7582">
        <v>6426</v>
      </c>
      <c r="B7582" t="s">
        <v>1382</v>
      </c>
      <c r="C7582" t="s">
        <v>16395</v>
      </c>
      <c r="D7582">
        <v>0.01</v>
      </c>
      <c r="E7582" t="s">
        <v>135</v>
      </c>
      <c r="F7582" t="s">
        <v>15369</v>
      </c>
      <c r="G7582">
        <v>4</v>
      </c>
    </row>
    <row r="7583" spans="1:7">
      <c r="A7583">
        <v>6427</v>
      </c>
      <c r="B7583" t="s">
        <v>4350</v>
      </c>
      <c r="C7583" t="s">
        <v>4331</v>
      </c>
      <c r="D7583">
        <v>0.01</v>
      </c>
      <c r="E7583" t="s">
        <v>107</v>
      </c>
      <c r="F7583" t="s">
        <v>58</v>
      </c>
      <c r="G7583">
        <v>8</v>
      </c>
    </row>
    <row r="7584" spans="1:7">
      <c r="A7584">
        <v>6428</v>
      </c>
      <c r="B7584" t="s">
        <v>3442</v>
      </c>
      <c r="C7584" t="s">
        <v>3432</v>
      </c>
      <c r="D7584">
        <v>0.01</v>
      </c>
      <c r="E7584" t="s">
        <v>107</v>
      </c>
      <c r="F7584" t="s">
        <v>3381</v>
      </c>
      <c r="G7584">
        <v>1</v>
      </c>
    </row>
    <row r="7585" spans="1:7">
      <c r="A7585">
        <v>6479</v>
      </c>
      <c r="B7585" t="s">
        <v>12858</v>
      </c>
      <c r="C7585" t="s">
        <v>12845</v>
      </c>
      <c r="D7585">
        <v>0.01</v>
      </c>
      <c r="E7585" t="s">
        <v>49</v>
      </c>
      <c r="F7585" t="s">
        <v>12660</v>
      </c>
      <c r="G7585">
        <v>3</v>
      </c>
    </row>
    <row r="7586" spans="1:7">
      <c r="A7586">
        <v>6777</v>
      </c>
      <c r="B7586" t="s">
        <v>7238</v>
      </c>
      <c r="C7586" t="s">
        <v>7221</v>
      </c>
      <c r="D7586">
        <v>0.8</v>
      </c>
      <c r="E7586" t="s">
        <v>203</v>
      </c>
      <c r="F7586" t="s">
        <v>6576</v>
      </c>
      <c r="G7586">
        <v>7</v>
      </c>
    </row>
    <row r="7587" spans="1:7">
      <c r="A7587">
        <v>1608</v>
      </c>
      <c r="B7587" t="s">
        <v>10815</v>
      </c>
      <c r="C7587" t="s">
        <v>10812</v>
      </c>
      <c r="D7587">
        <v>0.01</v>
      </c>
      <c r="E7587" t="s">
        <v>80</v>
      </c>
      <c r="F7587" t="s">
        <v>10625</v>
      </c>
      <c r="G7587">
        <v>3</v>
      </c>
    </row>
    <row r="7588" spans="1:7">
      <c r="A7588">
        <v>7268</v>
      </c>
      <c r="B7588" t="s">
        <v>10816</v>
      </c>
      <c r="C7588" t="s">
        <v>10812</v>
      </c>
      <c r="D7588">
        <v>0.8</v>
      </c>
      <c r="E7588" t="s">
        <v>80</v>
      </c>
      <c r="F7588" t="s">
        <v>10625</v>
      </c>
      <c r="G7588">
        <v>3</v>
      </c>
    </row>
    <row r="7589" spans="1:7">
      <c r="A7589">
        <v>7258</v>
      </c>
      <c r="B7589" t="s">
        <v>10415</v>
      </c>
      <c r="C7589" t="s">
        <v>8330</v>
      </c>
      <c r="D7589">
        <v>0.8</v>
      </c>
      <c r="E7589" t="s">
        <v>166</v>
      </c>
      <c r="F7589" t="s">
        <v>8277</v>
      </c>
      <c r="G7589">
        <v>4</v>
      </c>
    </row>
    <row r="7590" spans="1:7">
      <c r="A7590">
        <v>6495</v>
      </c>
      <c r="B7590" t="s">
        <v>14093</v>
      </c>
      <c r="C7590" t="s">
        <v>18200</v>
      </c>
      <c r="D7590">
        <v>0.01</v>
      </c>
      <c r="E7590" t="s">
        <v>67</v>
      </c>
      <c r="F7590" t="s">
        <v>12334</v>
      </c>
      <c r="G7590">
        <v>7</v>
      </c>
    </row>
    <row r="7591" spans="1:7">
      <c r="A7591">
        <v>6496</v>
      </c>
      <c r="B7591" t="s">
        <v>14093</v>
      </c>
      <c r="C7591" t="s">
        <v>18201</v>
      </c>
      <c r="D7591">
        <v>0.01</v>
      </c>
      <c r="E7591" t="s">
        <v>67</v>
      </c>
      <c r="F7591" t="s">
        <v>12660</v>
      </c>
      <c r="G7591">
        <v>3</v>
      </c>
    </row>
    <row r="7592" spans="1:7">
      <c r="A7592">
        <v>1627</v>
      </c>
      <c r="B7592" t="s">
        <v>7293</v>
      </c>
      <c r="C7592" t="s">
        <v>7251</v>
      </c>
      <c r="D7592">
        <v>0.01</v>
      </c>
      <c r="E7592" t="s">
        <v>74</v>
      </c>
      <c r="F7592" t="s">
        <v>7247</v>
      </c>
      <c r="G7592">
        <v>1</v>
      </c>
    </row>
    <row r="7593" spans="1:7">
      <c r="A7593">
        <v>6548</v>
      </c>
      <c r="B7593" t="s">
        <v>10609</v>
      </c>
      <c r="C7593" t="s">
        <v>10602</v>
      </c>
      <c r="D7593">
        <v>0.01</v>
      </c>
      <c r="F7593" t="s">
        <v>10381</v>
      </c>
      <c r="G7593">
        <v>8</v>
      </c>
    </row>
    <row r="7594" spans="1:7">
      <c r="A7594">
        <v>6549</v>
      </c>
      <c r="B7594" t="s">
        <v>10609</v>
      </c>
      <c r="C7594" t="s">
        <v>17956</v>
      </c>
      <c r="D7594">
        <v>0.01</v>
      </c>
      <c r="F7594" t="s">
        <v>15400</v>
      </c>
      <c r="G7594">
        <v>8</v>
      </c>
    </row>
    <row r="7595" spans="1:7">
      <c r="A7595">
        <v>11471</v>
      </c>
      <c r="B7595" t="s">
        <v>10709</v>
      </c>
      <c r="C7595" t="s">
        <v>18432</v>
      </c>
      <c r="D7595">
        <v>0.1</v>
      </c>
      <c r="E7595" t="s">
        <v>40</v>
      </c>
      <c r="F7595" t="s">
        <v>1778</v>
      </c>
      <c r="G7595">
        <v>5</v>
      </c>
    </row>
    <row r="7596" spans="1:7">
      <c r="A7596">
        <v>6550</v>
      </c>
      <c r="B7596" t="s">
        <v>10214</v>
      </c>
      <c r="C7596" t="s">
        <v>10203</v>
      </c>
      <c r="D7596">
        <v>0.01</v>
      </c>
      <c r="E7596" t="s">
        <v>166</v>
      </c>
      <c r="F7596" t="s">
        <v>10160</v>
      </c>
      <c r="G7596">
        <v>1</v>
      </c>
    </row>
    <row r="7597" spans="1:7">
      <c r="A7597">
        <v>1655</v>
      </c>
      <c r="B7597" t="s">
        <v>18202</v>
      </c>
      <c r="C7597" t="s">
        <v>11648</v>
      </c>
      <c r="D7597">
        <v>0.01</v>
      </c>
      <c r="E7597" t="s">
        <v>67</v>
      </c>
      <c r="F7597" t="s">
        <v>11649</v>
      </c>
      <c r="G7597">
        <v>4</v>
      </c>
    </row>
    <row r="7598" spans="1:7">
      <c r="A7598">
        <v>6551</v>
      </c>
      <c r="B7598" t="s">
        <v>18202</v>
      </c>
      <c r="C7598" t="s">
        <v>17684</v>
      </c>
      <c r="D7598">
        <v>0.01</v>
      </c>
      <c r="E7598" t="s">
        <v>12625</v>
      </c>
      <c r="F7598" t="s">
        <v>15369</v>
      </c>
      <c r="G7598">
        <v>4</v>
      </c>
    </row>
    <row r="7599" spans="1:7">
      <c r="A7599">
        <v>11472</v>
      </c>
      <c r="B7599" t="s">
        <v>8965</v>
      </c>
      <c r="C7599" t="s">
        <v>8952</v>
      </c>
      <c r="D7599">
        <v>0.1</v>
      </c>
      <c r="E7599" t="s">
        <v>67</v>
      </c>
      <c r="F7599" t="s">
        <v>8594</v>
      </c>
      <c r="G7599">
        <v>5</v>
      </c>
    </row>
    <row r="7600" spans="1:7">
      <c r="A7600">
        <v>11473</v>
      </c>
      <c r="B7600" t="s">
        <v>6091</v>
      </c>
      <c r="C7600" t="s">
        <v>18583</v>
      </c>
      <c r="D7600">
        <v>0.1</v>
      </c>
      <c r="E7600" t="s">
        <v>49</v>
      </c>
      <c r="F7600" t="s">
        <v>14699</v>
      </c>
      <c r="G7600">
        <v>3</v>
      </c>
    </row>
    <row r="7601" spans="1:7">
      <c r="A7601">
        <v>6555</v>
      </c>
      <c r="B7601" t="s">
        <v>6091</v>
      </c>
      <c r="C7601" t="s">
        <v>18584</v>
      </c>
      <c r="D7601">
        <v>0.01</v>
      </c>
      <c r="E7601" t="s">
        <v>49</v>
      </c>
      <c r="F7601" t="s">
        <v>15389</v>
      </c>
      <c r="G7601">
        <v>3</v>
      </c>
    </row>
    <row r="7602" spans="1:7">
      <c r="A7602">
        <v>1658</v>
      </c>
      <c r="B7602" t="s">
        <v>4415</v>
      </c>
      <c r="C7602" t="s">
        <v>18585</v>
      </c>
      <c r="D7602">
        <v>0.01</v>
      </c>
      <c r="E7602" t="s">
        <v>40</v>
      </c>
      <c r="F7602" t="s">
        <v>11343</v>
      </c>
      <c r="G7602">
        <v>8</v>
      </c>
    </row>
    <row r="7603" spans="1:7">
      <c r="A7603">
        <v>6563</v>
      </c>
      <c r="B7603" t="s">
        <v>4415</v>
      </c>
      <c r="C7603" t="s">
        <v>4417</v>
      </c>
      <c r="D7603">
        <v>0.01</v>
      </c>
      <c r="E7603" t="s">
        <v>40</v>
      </c>
      <c r="F7603" t="s">
        <v>58</v>
      </c>
      <c r="G7603">
        <v>8</v>
      </c>
    </row>
    <row r="7604" spans="1:7">
      <c r="A7604">
        <v>2829</v>
      </c>
      <c r="B7604" t="s">
        <v>10275</v>
      </c>
      <c r="C7604" t="s">
        <v>10331</v>
      </c>
      <c r="D7604">
        <v>0.01</v>
      </c>
      <c r="E7604" t="s">
        <v>107</v>
      </c>
      <c r="F7604" t="s">
        <v>10160</v>
      </c>
      <c r="G7604">
        <v>3</v>
      </c>
    </row>
    <row r="7605" spans="1:7">
      <c r="A7605">
        <v>2830</v>
      </c>
      <c r="B7605" t="s">
        <v>10275</v>
      </c>
      <c r="C7605" t="s">
        <v>10455</v>
      </c>
      <c r="D7605">
        <v>0.01</v>
      </c>
      <c r="E7605" t="s">
        <v>107</v>
      </c>
      <c r="F7605" t="s">
        <v>10160</v>
      </c>
      <c r="G7605">
        <v>5</v>
      </c>
    </row>
    <row r="7606" spans="1:7">
      <c r="A7606">
        <v>7731</v>
      </c>
      <c r="B7606" t="s">
        <v>10275</v>
      </c>
      <c r="C7606" t="s">
        <v>18206</v>
      </c>
      <c r="D7606">
        <v>0.8</v>
      </c>
      <c r="E7606" t="s">
        <v>107</v>
      </c>
      <c r="F7606" t="s">
        <v>8093</v>
      </c>
      <c r="G7606">
        <v>2</v>
      </c>
    </row>
    <row r="7607" spans="1:7">
      <c r="A7607">
        <v>2831</v>
      </c>
      <c r="B7607" t="s">
        <v>10275</v>
      </c>
      <c r="C7607" t="s">
        <v>8419</v>
      </c>
      <c r="D7607">
        <v>0.8</v>
      </c>
      <c r="E7607" t="s">
        <v>107</v>
      </c>
      <c r="F7607" t="s">
        <v>8093</v>
      </c>
      <c r="G7607">
        <v>5</v>
      </c>
    </row>
    <row r="7608" spans="1:7">
      <c r="A7608">
        <v>2832</v>
      </c>
      <c r="B7608" t="s">
        <v>10275</v>
      </c>
      <c r="C7608" t="s">
        <v>18207</v>
      </c>
      <c r="D7608">
        <v>0.5</v>
      </c>
      <c r="E7608" t="s">
        <v>107</v>
      </c>
      <c r="F7608" t="s">
        <v>15103</v>
      </c>
      <c r="G7608">
        <v>2</v>
      </c>
    </row>
    <row r="7609" spans="1:7">
      <c r="A7609">
        <v>2833</v>
      </c>
      <c r="B7609" t="s">
        <v>10275</v>
      </c>
      <c r="C7609" t="s">
        <v>16565</v>
      </c>
      <c r="D7609">
        <v>0.6</v>
      </c>
      <c r="E7609" t="s">
        <v>107</v>
      </c>
      <c r="F7609" t="s">
        <v>14699</v>
      </c>
      <c r="G7609">
        <v>5</v>
      </c>
    </row>
    <row r="7610" spans="1:7">
      <c r="A7610">
        <v>2834</v>
      </c>
      <c r="B7610" t="s">
        <v>10275</v>
      </c>
      <c r="C7610" t="s">
        <v>16181</v>
      </c>
      <c r="D7610">
        <v>0.01</v>
      </c>
      <c r="E7610" t="s">
        <v>107</v>
      </c>
      <c r="F7610" t="s">
        <v>14699</v>
      </c>
      <c r="G7610">
        <v>7</v>
      </c>
    </row>
    <row r="7611" spans="1:7">
      <c r="A7611">
        <v>2835</v>
      </c>
      <c r="B7611" t="s">
        <v>10275</v>
      </c>
      <c r="C7611" t="s">
        <v>10278</v>
      </c>
      <c r="D7611">
        <v>0.5</v>
      </c>
      <c r="E7611" t="s">
        <v>49</v>
      </c>
      <c r="F7611" t="s">
        <v>10160</v>
      </c>
      <c r="G7611">
        <v>2</v>
      </c>
    </row>
    <row r="7612" spans="1:7">
      <c r="A7612">
        <v>2837</v>
      </c>
      <c r="B7612" t="s">
        <v>352</v>
      </c>
      <c r="C7612" t="s">
        <v>734</v>
      </c>
      <c r="D7612">
        <v>0.8</v>
      </c>
      <c r="E7612" t="s">
        <v>354</v>
      </c>
      <c r="F7612" t="s">
        <v>68</v>
      </c>
      <c r="G7612">
        <v>5</v>
      </c>
    </row>
    <row r="7613" spans="1:7">
      <c r="A7613">
        <v>2838</v>
      </c>
      <c r="B7613" t="s">
        <v>352</v>
      </c>
      <c r="C7613" t="s">
        <v>17431</v>
      </c>
      <c r="D7613">
        <v>0.06</v>
      </c>
      <c r="E7613" t="s">
        <v>12637</v>
      </c>
      <c r="F7613" t="s">
        <v>14699</v>
      </c>
      <c r="G7613">
        <v>5</v>
      </c>
    </row>
    <row r="7614" spans="1:7">
      <c r="A7614">
        <v>2836</v>
      </c>
      <c r="B7614" t="s">
        <v>352</v>
      </c>
      <c r="C7614" t="s">
        <v>17607</v>
      </c>
      <c r="D7614">
        <v>0.01</v>
      </c>
      <c r="E7614" t="s">
        <v>12637</v>
      </c>
      <c r="F7614" t="s">
        <v>2210</v>
      </c>
      <c r="G7614">
        <v>5</v>
      </c>
    </row>
    <row r="7615" spans="1:7">
      <c r="A7615">
        <v>3198</v>
      </c>
      <c r="B7615" t="s">
        <v>15476</v>
      </c>
      <c r="C7615" t="s">
        <v>18586</v>
      </c>
      <c r="D7615">
        <v>0.01</v>
      </c>
      <c r="E7615" t="s">
        <v>40</v>
      </c>
      <c r="F7615" t="s">
        <v>14655</v>
      </c>
      <c r="G7615">
        <v>3</v>
      </c>
    </row>
    <row r="7616" spans="1:7">
      <c r="A7616">
        <v>617</v>
      </c>
      <c r="B7616" t="s">
        <v>11558</v>
      </c>
      <c r="C7616" t="s">
        <v>11559</v>
      </c>
      <c r="D7616">
        <v>0.01</v>
      </c>
      <c r="E7616" t="s">
        <v>166</v>
      </c>
      <c r="F7616" t="s">
        <v>11432</v>
      </c>
      <c r="G7616">
        <v>2</v>
      </c>
    </row>
    <row r="7617" spans="1:7">
      <c r="A7617">
        <v>4084</v>
      </c>
      <c r="B7617" t="s">
        <v>13622</v>
      </c>
      <c r="C7617" t="s">
        <v>16110</v>
      </c>
      <c r="D7617">
        <v>0.01</v>
      </c>
      <c r="E7617" t="s">
        <v>74</v>
      </c>
      <c r="F7617" t="s">
        <v>14771</v>
      </c>
      <c r="G7617">
        <v>3</v>
      </c>
    </row>
    <row r="7618" spans="1:7">
      <c r="A7618">
        <v>4085</v>
      </c>
      <c r="B7618" t="s">
        <v>13622</v>
      </c>
      <c r="C7618" t="s">
        <v>13612</v>
      </c>
      <c r="D7618">
        <v>0.1</v>
      </c>
      <c r="E7618" t="s">
        <v>74</v>
      </c>
      <c r="F7618" t="s">
        <v>13121</v>
      </c>
      <c r="G7618">
        <v>3</v>
      </c>
    </row>
    <row r="7619" spans="1:7">
      <c r="A7619">
        <v>895</v>
      </c>
      <c r="B7619" t="s">
        <v>9146</v>
      </c>
      <c r="C7619" t="s">
        <v>9147</v>
      </c>
      <c r="D7619">
        <v>0.6</v>
      </c>
      <c r="E7619" t="s">
        <v>89</v>
      </c>
      <c r="F7619" t="s">
        <v>9136</v>
      </c>
      <c r="G7619">
        <v>1</v>
      </c>
    </row>
    <row r="7620" spans="1:7">
      <c r="A7620">
        <v>4512</v>
      </c>
      <c r="B7620" t="s">
        <v>9146</v>
      </c>
      <c r="C7620" t="s">
        <v>2234</v>
      </c>
      <c r="D7620">
        <v>0.6</v>
      </c>
      <c r="E7620" t="s">
        <v>89</v>
      </c>
      <c r="F7620" t="s">
        <v>2210</v>
      </c>
      <c r="G7620">
        <v>1</v>
      </c>
    </row>
    <row r="7621" spans="1:7">
      <c r="A7621">
        <v>11741</v>
      </c>
      <c r="B7621" t="s">
        <v>807</v>
      </c>
      <c r="C7621" s="240">
        <v>46180</v>
      </c>
      <c r="D7621">
        <v>0.1</v>
      </c>
      <c r="E7621" t="s">
        <v>803</v>
      </c>
      <c r="F7621" t="s">
        <v>68</v>
      </c>
      <c r="G7621">
        <v>7</v>
      </c>
    </row>
    <row r="7622" spans="1:7">
      <c r="A7622">
        <v>11742</v>
      </c>
      <c r="B7622" t="s">
        <v>807</v>
      </c>
      <c r="C7622" t="s">
        <v>770</v>
      </c>
      <c r="D7622">
        <v>0.1</v>
      </c>
      <c r="E7622" t="s">
        <v>67</v>
      </c>
      <c r="F7622" t="s">
        <v>68</v>
      </c>
      <c r="G7622">
        <v>7</v>
      </c>
    </row>
    <row r="7623" spans="1:7">
      <c r="A7623">
        <v>896</v>
      </c>
      <c r="B7623" t="s">
        <v>18209</v>
      </c>
      <c r="C7623" t="s">
        <v>10840</v>
      </c>
      <c r="D7623">
        <v>0.01</v>
      </c>
      <c r="E7623" t="s">
        <v>166</v>
      </c>
      <c r="F7623" t="s">
        <v>10625</v>
      </c>
      <c r="G7623">
        <v>3</v>
      </c>
    </row>
    <row r="7624" spans="1:7">
      <c r="A7624">
        <v>897</v>
      </c>
      <c r="B7624" t="s">
        <v>3275</v>
      </c>
      <c r="C7624" t="s">
        <v>3270</v>
      </c>
      <c r="D7624">
        <v>0.5</v>
      </c>
      <c r="E7624" t="s">
        <v>203</v>
      </c>
      <c r="F7624" t="s">
        <v>2900</v>
      </c>
      <c r="G7624">
        <v>5</v>
      </c>
    </row>
    <row r="7625" spans="1:7">
      <c r="A7625">
        <v>898</v>
      </c>
      <c r="B7625" t="s">
        <v>2913</v>
      </c>
      <c r="C7625" t="s">
        <v>18210</v>
      </c>
      <c r="D7625">
        <v>0.5</v>
      </c>
      <c r="F7625" t="s">
        <v>14681</v>
      </c>
      <c r="G7625">
        <v>5</v>
      </c>
    </row>
    <row r="7626" spans="1:7">
      <c r="A7626">
        <v>899</v>
      </c>
      <c r="B7626" t="s">
        <v>2913</v>
      </c>
      <c r="C7626" t="s">
        <v>3270</v>
      </c>
      <c r="D7626">
        <v>0.8</v>
      </c>
      <c r="E7626" t="s">
        <v>203</v>
      </c>
      <c r="F7626" t="s">
        <v>2900</v>
      </c>
      <c r="G7626">
        <v>5</v>
      </c>
    </row>
    <row r="7627" spans="1:7">
      <c r="A7627">
        <v>4513</v>
      </c>
      <c r="B7627" t="s">
        <v>2913</v>
      </c>
      <c r="C7627" t="s">
        <v>16116</v>
      </c>
      <c r="D7627">
        <v>0.6</v>
      </c>
      <c r="F7627" t="s">
        <v>4512</v>
      </c>
      <c r="G7627">
        <v>5</v>
      </c>
    </row>
    <row r="7628" spans="1:7">
      <c r="A7628">
        <v>6629</v>
      </c>
      <c r="B7628" t="s">
        <v>2912</v>
      </c>
      <c r="C7628" t="s">
        <v>3270</v>
      </c>
      <c r="D7628">
        <v>0.01</v>
      </c>
      <c r="E7628" t="s">
        <v>203</v>
      </c>
      <c r="F7628" t="s">
        <v>2900</v>
      </c>
      <c r="G7628">
        <v>5</v>
      </c>
    </row>
    <row r="7629" spans="1:7">
      <c r="A7629">
        <v>901</v>
      </c>
      <c r="B7629" t="s">
        <v>2912</v>
      </c>
      <c r="C7629" t="s">
        <v>2905</v>
      </c>
      <c r="D7629">
        <v>0.8</v>
      </c>
      <c r="E7629" t="s">
        <v>80</v>
      </c>
      <c r="F7629" t="s">
        <v>2900</v>
      </c>
      <c r="G7629">
        <v>1</v>
      </c>
    </row>
    <row r="7630" spans="1:7">
      <c r="A7630">
        <v>902</v>
      </c>
      <c r="B7630" t="s">
        <v>2912</v>
      </c>
      <c r="C7630" t="s">
        <v>3065</v>
      </c>
      <c r="D7630">
        <v>0.7</v>
      </c>
      <c r="E7630" t="s">
        <v>80</v>
      </c>
      <c r="F7630" t="s">
        <v>2900</v>
      </c>
      <c r="G7630">
        <v>3</v>
      </c>
    </row>
    <row r="7631" spans="1:7">
      <c r="A7631">
        <v>900</v>
      </c>
      <c r="B7631" t="s">
        <v>2912</v>
      </c>
      <c r="C7631" t="s">
        <v>4527</v>
      </c>
      <c r="D7631">
        <v>0.6</v>
      </c>
      <c r="E7631" t="s">
        <v>80</v>
      </c>
      <c r="F7631" t="s">
        <v>4512</v>
      </c>
      <c r="G7631">
        <v>1</v>
      </c>
    </row>
    <row r="7632" spans="1:7">
      <c r="A7632">
        <v>4514</v>
      </c>
      <c r="B7632" t="s">
        <v>9713</v>
      </c>
      <c r="C7632" t="s">
        <v>9708</v>
      </c>
      <c r="D7632">
        <v>0.01</v>
      </c>
      <c r="E7632" t="s">
        <v>354</v>
      </c>
      <c r="F7632" t="s">
        <v>9536</v>
      </c>
      <c r="G7632">
        <v>2</v>
      </c>
    </row>
    <row r="7633" spans="1:7">
      <c r="A7633">
        <v>1025</v>
      </c>
      <c r="B7633" t="s">
        <v>18211</v>
      </c>
      <c r="C7633" t="s">
        <v>18450</v>
      </c>
      <c r="D7633">
        <v>0.01</v>
      </c>
      <c r="E7633" t="s">
        <v>49</v>
      </c>
      <c r="F7633" t="s">
        <v>15363</v>
      </c>
      <c r="G7633">
        <v>8</v>
      </c>
    </row>
    <row r="7634" spans="1:7">
      <c r="A7634">
        <v>5264</v>
      </c>
      <c r="B7634" t="s">
        <v>3848</v>
      </c>
      <c r="C7634" t="s">
        <v>16482</v>
      </c>
      <c r="D7634">
        <v>0.6</v>
      </c>
      <c r="E7634" t="s">
        <v>80</v>
      </c>
      <c r="F7634" t="s">
        <v>15279</v>
      </c>
      <c r="G7634">
        <v>4</v>
      </c>
    </row>
    <row r="7635" spans="1:7">
      <c r="A7635">
        <v>5265</v>
      </c>
      <c r="B7635" t="s">
        <v>3848</v>
      </c>
      <c r="C7635" t="s">
        <v>3836</v>
      </c>
      <c r="D7635">
        <v>0.8</v>
      </c>
      <c r="E7635" t="s">
        <v>80</v>
      </c>
      <c r="F7635" t="s">
        <v>58</v>
      </c>
      <c r="G7635">
        <v>4</v>
      </c>
    </row>
    <row r="7636" spans="1:7">
      <c r="A7636">
        <v>5266</v>
      </c>
      <c r="B7636" t="s">
        <v>6570</v>
      </c>
      <c r="C7636" t="s">
        <v>6563</v>
      </c>
      <c r="D7636">
        <v>0.01</v>
      </c>
      <c r="E7636" t="s">
        <v>203</v>
      </c>
      <c r="F7636" t="s">
        <v>6139</v>
      </c>
      <c r="G7636">
        <v>8</v>
      </c>
    </row>
    <row r="7637" spans="1:7">
      <c r="A7637">
        <v>5267</v>
      </c>
      <c r="B7637" t="s">
        <v>2220</v>
      </c>
      <c r="C7637" t="s">
        <v>2213</v>
      </c>
      <c r="D7637">
        <v>0.01</v>
      </c>
      <c r="E7637" t="s">
        <v>80</v>
      </c>
      <c r="F7637" t="s">
        <v>2210</v>
      </c>
      <c r="G7637">
        <v>1</v>
      </c>
    </row>
    <row r="7638" spans="1:7">
      <c r="A7638">
        <v>1129</v>
      </c>
      <c r="B7638" t="s">
        <v>3258</v>
      </c>
      <c r="C7638" t="s">
        <v>3250</v>
      </c>
      <c r="D7638">
        <v>0.1</v>
      </c>
      <c r="E7638" t="s">
        <v>354</v>
      </c>
      <c r="F7638" t="s">
        <v>2900</v>
      </c>
      <c r="G7638">
        <v>5</v>
      </c>
    </row>
    <row r="7639" spans="1:7">
      <c r="A7639">
        <v>5268</v>
      </c>
      <c r="B7639" t="s">
        <v>3258</v>
      </c>
      <c r="C7639" t="s">
        <v>10000</v>
      </c>
      <c r="D7639">
        <v>0.01</v>
      </c>
      <c r="E7639" t="s">
        <v>354</v>
      </c>
      <c r="F7639" t="s">
        <v>9536</v>
      </c>
      <c r="G7639">
        <v>5</v>
      </c>
    </row>
    <row r="7640" spans="1:7">
      <c r="A7640">
        <v>1246</v>
      </c>
      <c r="B7640" t="s">
        <v>4014</v>
      </c>
      <c r="C7640" t="s">
        <v>18212</v>
      </c>
      <c r="D7640">
        <v>0.01</v>
      </c>
      <c r="E7640" t="s">
        <v>67</v>
      </c>
      <c r="F7640" t="s">
        <v>11295</v>
      </c>
      <c r="G7640">
        <v>3</v>
      </c>
    </row>
    <row r="7641" spans="1:7">
      <c r="A7641">
        <v>5599</v>
      </c>
      <c r="B7641" t="s">
        <v>13813</v>
      </c>
      <c r="C7641" t="s">
        <v>18213</v>
      </c>
      <c r="D7641">
        <v>0.01</v>
      </c>
      <c r="E7641" t="s">
        <v>67</v>
      </c>
      <c r="F7641" t="s">
        <v>13121</v>
      </c>
      <c r="G7641">
        <v>5</v>
      </c>
    </row>
    <row r="7642" spans="1:7">
      <c r="A7642">
        <v>7213</v>
      </c>
      <c r="B7642" t="s">
        <v>13813</v>
      </c>
      <c r="C7642" t="s">
        <v>16762</v>
      </c>
      <c r="D7642">
        <v>0.8</v>
      </c>
      <c r="E7642" t="s">
        <v>67</v>
      </c>
      <c r="F7642" t="s">
        <v>12660</v>
      </c>
      <c r="G7642">
        <v>5</v>
      </c>
    </row>
    <row r="7643" spans="1:7">
      <c r="A7643">
        <v>1247</v>
      </c>
      <c r="B7643" t="s">
        <v>6541</v>
      </c>
      <c r="C7643" t="s">
        <v>1737</v>
      </c>
      <c r="D7643">
        <v>0.79</v>
      </c>
      <c r="F7643" t="s">
        <v>1331</v>
      </c>
      <c r="G7643">
        <v>8</v>
      </c>
    </row>
    <row r="7644" spans="1:7">
      <c r="A7644">
        <v>5600</v>
      </c>
      <c r="B7644" t="s">
        <v>6541</v>
      </c>
      <c r="C7644" t="s">
        <v>6536</v>
      </c>
      <c r="D7644">
        <v>0.8</v>
      </c>
      <c r="F7644" t="s">
        <v>6139</v>
      </c>
      <c r="G7644">
        <v>8</v>
      </c>
    </row>
    <row r="7645" spans="1:7">
      <c r="A7645">
        <v>1344</v>
      </c>
      <c r="B7645" t="s">
        <v>11487</v>
      </c>
      <c r="C7645" t="s">
        <v>11477</v>
      </c>
      <c r="D7645">
        <v>0.01</v>
      </c>
      <c r="F7645" t="s">
        <v>11432</v>
      </c>
      <c r="G7645">
        <v>1</v>
      </c>
    </row>
    <row r="7646" spans="1:7">
      <c r="A7646">
        <v>7180</v>
      </c>
      <c r="B7646" t="s">
        <v>11782</v>
      </c>
      <c r="C7646" t="s">
        <v>11776</v>
      </c>
      <c r="D7646">
        <v>0.8</v>
      </c>
      <c r="F7646" t="s">
        <v>11432</v>
      </c>
      <c r="G7646">
        <v>5</v>
      </c>
    </row>
    <row r="7647" spans="1:7">
      <c r="A7647">
        <v>7197</v>
      </c>
      <c r="B7647" t="s">
        <v>211</v>
      </c>
      <c r="C7647" t="s">
        <v>202</v>
      </c>
      <c r="D7647">
        <v>0.8</v>
      </c>
      <c r="E7647" t="s">
        <v>203</v>
      </c>
      <c r="F7647" t="s">
        <v>68</v>
      </c>
      <c r="G7647">
        <v>1</v>
      </c>
    </row>
    <row r="7648" spans="1:7">
      <c r="A7648">
        <v>1437</v>
      </c>
      <c r="B7648" t="s">
        <v>3015</v>
      </c>
      <c r="C7648" t="s">
        <v>2984</v>
      </c>
      <c r="D7648">
        <v>0.01</v>
      </c>
      <c r="E7648" t="s">
        <v>74</v>
      </c>
      <c r="F7648" t="s">
        <v>2900</v>
      </c>
      <c r="G7648">
        <v>2</v>
      </c>
    </row>
    <row r="7649" spans="1:7">
      <c r="A7649">
        <v>1438</v>
      </c>
      <c r="B7649" t="s">
        <v>10780</v>
      </c>
      <c r="C7649" t="s">
        <v>10685</v>
      </c>
      <c r="D7649">
        <v>0.8</v>
      </c>
      <c r="F7649" t="s">
        <v>10625</v>
      </c>
      <c r="G7649">
        <v>1</v>
      </c>
    </row>
    <row r="7650" spans="1:7">
      <c r="A7650">
        <v>7262</v>
      </c>
      <c r="B7650" t="s">
        <v>2575</v>
      </c>
      <c r="C7650" t="s">
        <v>2566</v>
      </c>
      <c r="D7650">
        <v>0.8</v>
      </c>
      <c r="F7650" t="s">
        <v>2210</v>
      </c>
      <c r="G7650">
        <v>5</v>
      </c>
    </row>
    <row r="7651" spans="1:7">
      <c r="A7651">
        <v>11476</v>
      </c>
      <c r="B7651" t="s">
        <v>6178</v>
      </c>
      <c r="C7651" t="s">
        <v>17476</v>
      </c>
      <c r="D7651">
        <v>0.1</v>
      </c>
      <c r="E7651" t="s">
        <v>89</v>
      </c>
      <c r="F7651" t="s">
        <v>15305</v>
      </c>
      <c r="G7651">
        <v>1</v>
      </c>
    </row>
    <row r="7652" spans="1:7">
      <c r="A7652">
        <v>6072</v>
      </c>
      <c r="B7652" t="s">
        <v>6178</v>
      </c>
      <c r="C7652" t="s">
        <v>17477</v>
      </c>
      <c r="D7652">
        <v>0.8</v>
      </c>
      <c r="E7652" t="s">
        <v>89</v>
      </c>
      <c r="F7652" t="s">
        <v>15305</v>
      </c>
      <c r="G7652">
        <v>4</v>
      </c>
    </row>
    <row r="7653" spans="1:7">
      <c r="A7653">
        <v>6073</v>
      </c>
      <c r="B7653" t="s">
        <v>6178</v>
      </c>
      <c r="C7653" t="s">
        <v>6174</v>
      </c>
      <c r="D7653">
        <v>0.8</v>
      </c>
      <c r="E7653" t="s">
        <v>89</v>
      </c>
      <c r="F7653" t="s">
        <v>6139</v>
      </c>
      <c r="G7653">
        <v>4</v>
      </c>
    </row>
    <row r="7654" spans="1:7">
      <c r="A7654">
        <v>7320</v>
      </c>
      <c r="B7654" t="s">
        <v>3220</v>
      </c>
      <c r="C7654" t="s">
        <v>3221</v>
      </c>
      <c r="D7654">
        <v>0.8</v>
      </c>
      <c r="E7654" t="s">
        <v>67</v>
      </c>
      <c r="F7654" t="s">
        <v>2900</v>
      </c>
      <c r="G7654">
        <v>5</v>
      </c>
    </row>
    <row r="7655" spans="1:7">
      <c r="A7655">
        <v>6778</v>
      </c>
      <c r="B7655" t="s">
        <v>1501</v>
      </c>
      <c r="C7655" t="s">
        <v>1497</v>
      </c>
      <c r="D7655">
        <v>0.8</v>
      </c>
      <c r="E7655" t="s">
        <v>135</v>
      </c>
      <c r="F7655" t="s">
        <v>41</v>
      </c>
      <c r="G7655">
        <v>5</v>
      </c>
    </row>
    <row r="7656" spans="1:7">
      <c r="A7656">
        <v>1493</v>
      </c>
      <c r="B7656" t="s">
        <v>10889</v>
      </c>
      <c r="C7656" t="s">
        <v>11162</v>
      </c>
      <c r="D7656">
        <v>0.01</v>
      </c>
      <c r="E7656" t="s">
        <v>203</v>
      </c>
      <c r="F7656" t="s">
        <v>10870</v>
      </c>
      <c r="G7656">
        <v>8</v>
      </c>
    </row>
    <row r="7657" spans="1:7">
      <c r="A7657">
        <v>1492</v>
      </c>
      <c r="B7657" t="s">
        <v>10889</v>
      </c>
      <c r="C7657" t="s">
        <v>16453</v>
      </c>
      <c r="D7657">
        <v>0.05</v>
      </c>
      <c r="E7657" t="s">
        <v>89</v>
      </c>
      <c r="F7657" t="s">
        <v>15363</v>
      </c>
      <c r="G7657">
        <v>4</v>
      </c>
    </row>
    <row r="7658" spans="1:7">
      <c r="A7658">
        <v>11477</v>
      </c>
      <c r="B7658" t="s">
        <v>10889</v>
      </c>
      <c r="C7658" t="s">
        <v>16454</v>
      </c>
      <c r="D7658">
        <v>0.1</v>
      </c>
      <c r="E7658" t="s">
        <v>89</v>
      </c>
      <c r="F7658" t="s">
        <v>15363</v>
      </c>
      <c r="G7658">
        <v>8</v>
      </c>
    </row>
    <row r="7659" spans="1:7">
      <c r="A7659">
        <v>6192</v>
      </c>
      <c r="B7659" t="s">
        <v>6173</v>
      </c>
      <c r="C7659" t="s">
        <v>6174</v>
      </c>
      <c r="D7659">
        <v>0.01</v>
      </c>
      <c r="E7659" t="s">
        <v>89</v>
      </c>
      <c r="F7659" t="s">
        <v>6139</v>
      </c>
      <c r="G7659">
        <v>4</v>
      </c>
    </row>
    <row r="7660" spans="1:7">
      <c r="A7660">
        <v>6193</v>
      </c>
      <c r="B7660" t="s">
        <v>10833</v>
      </c>
      <c r="C7660" t="s">
        <v>6111</v>
      </c>
      <c r="D7660">
        <v>0.01</v>
      </c>
      <c r="E7660" t="s">
        <v>40</v>
      </c>
      <c r="F7660" t="s">
        <v>5790</v>
      </c>
      <c r="G7660">
        <v>3</v>
      </c>
    </row>
    <row r="7661" spans="1:7">
      <c r="A7661">
        <v>6307</v>
      </c>
      <c r="B7661" t="s">
        <v>5814</v>
      </c>
      <c r="C7661" t="s">
        <v>17320</v>
      </c>
      <c r="D7661">
        <v>0.6</v>
      </c>
      <c r="E7661" t="s">
        <v>80</v>
      </c>
      <c r="F7661" t="s">
        <v>15471</v>
      </c>
      <c r="G7661">
        <v>1</v>
      </c>
    </row>
    <row r="7662" spans="1:7">
      <c r="A7662">
        <v>6308</v>
      </c>
      <c r="B7662" t="s">
        <v>5814</v>
      </c>
      <c r="C7662" t="s">
        <v>5795</v>
      </c>
      <c r="D7662">
        <v>0.8</v>
      </c>
      <c r="E7662" t="s">
        <v>80</v>
      </c>
      <c r="F7662" t="s">
        <v>5790</v>
      </c>
      <c r="G7662">
        <v>1</v>
      </c>
    </row>
    <row r="7663" spans="1:7">
      <c r="A7663">
        <v>11743</v>
      </c>
      <c r="B7663" t="s">
        <v>5814</v>
      </c>
      <c r="C7663" t="s">
        <v>18214</v>
      </c>
      <c r="D7663">
        <v>0.5</v>
      </c>
      <c r="E7663" t="s">
        <v>80</v>
      </c>
      <c r="F7663" t="s">
        <v>15389</v>
      </c>
      <c r="G7663">
        <v>1</v>
      </c>
    </row>
    <row r="7664" spans="1:7">
      <c r="A7664">
        <v>6381</v>
      </c>
      <c r="B7664" t="s">
        <v>1227</v>
      </c>
      <c r="C7664" t="s">
        <v>1223</v>
      </c>
      <c r="D7664">
        <v>0.01</v>
      </c>
      <c r="E7664" t="s">
        <v>40</v>
      </c>
      <c r="F7664" t="s">
        <v>41</v>
      </c>
      <c r="G7664">
        <v>2</v>
      </c>
    </row>
    <row r="7665" spans="1:7">
      <c r="A7665">
        <v>7186</v>
      </c>
      <c r="B7665" t="s">
        <v>3172</v>
      </c>
      <c r="C7665" t="s">
        <v>3166</v>
      </c>
      <c r="D7665">
        <v>0.8</v>
      </c>
      <c r="E7665" t="s">
        <v>135</v>
      </c>
      <c r="F7665" t="s">
        <v>3135</v>
      </c>
      <c r="G7665">
        <v>4</v>
      </c>
    </row>
    <row r="7666" spans="1:7">
      <c r="A7666">
        <v>2839</v>
      </c>
      <c r="B7666" t="s">
        <v>13025</v>
      </c>
      <c r="C7666" t="s">
        <v>16784</v>
      </c>
      <c r="D7666">
        <v>0.01</v>
      </c>
      <c r="E7666" t="s">
        <v>203</v>
      </c>
      <c r="F7666" t="s">
        <v>12660</v>
      </c>
      <c r="G7666">
        <v>6</v>
      </c>
    </row>
    <row r="7667" spans="1:7">
      <c r="A7667">
        <v>2156</v>
      </c>
      <c r="B7667" t="s">
        <v>1072</v>
      </c>
      <c r="C7667" t="s">
        <v>42</v>
      </c>
      <c r="D7667">
        <v>0.8</v>
      </c>
      <c r="E7667" t="s">
        <v>40</v>
      </c>
      <c r="F7667" t="s">
        <v>41</v>
      </c>
      <c r="G7667">
        <v>1</v>
      </c>
    </row>
    <row r="7668" spans="1:7">
      <c r="A7668">
        <v>230</v>
      </c>
      <c r="B7668" t="s">
        <v>5924</v>
      </c>
      <c r="C7668" t="s">
        <v>2984</v>
      </c>
      <c r="D7668">
        <v>0.01</v>
      </c>
      <c r="E7668" t="s">
        <v>74</v>
      </c>
      <c r="F7668" t="s">
        <v>2900</v>
      </c>
      <c r="G7668">
        <v>2</v>
      </c>
    </row>
    <row r="7669" spans="1:7">
      <c r="A7669">
        <v>2452</v>
      </c>
      <c r="B7669" t="s">
        <v>6005</v>
      </c>
      <c r="C7669" t="s">
        <v>6017</v>
      </c>
      <c r="D7669">
        <v>0.8</v>
      </c>
      <c r="E7669" t="s">
        <v>595</v>
      </c>
      <c r="F7669" t="s">
        <v>5790</v>
      </c>
      <c r="G7669">
        <v>2</v>
      </c>
    </row>
    <row r="7670" spans="1:7">
      <c r="A7670">
        <v>2454</v>
      </c>
      <c r="B7670" t="s">
        <v>6005</v>
      </c>
      <c r="C7670" t="s">
        <v>16986</v>
      </c>
      <c r="D7670">
        <v>0.6</v>
      </c>
      <c r="E7670" t="s">
        <v>595</v>
      </c>
      <c r="F7670" t="s">
        <v>68</v>
      </c>
      <c r="G7670">
        <v>2</v>
      </c>
    </row>
    <row r="7671" spans="1:7">
      <c r="A7671">
        <v>2453</v>
      </c>
      <c r="B7671" t="s">
        <v>6005</v>
      </c>
      <c r="C7671" t="s">
        <v>16165</v>
      </c>
      <c r="D7671">
        <v>0.5</v>
      </c>
      <c r="F7671" t="s">
        <v>14699</v>
      </c>
      <c r="G7671">
        <v>2</v>
      </c>
    </row>
    <row r="7672" spans="1:7">
      <c r="A7672">
        <v>2455</v>
      </c>
      <c r="B7672" t="s">
        <v>18215</v>
      </c>
      <c r="C7672" t="s">
        <v>18367</v>
      </c>
      <c r="D7672">
        <v>0.01</v>
      </c>
      <c r="E7672" t="s">
        <v>49</v>
      </c>
      <c r="F7672" t="s">
        <v>15376</v>
      </c>
      <c r="G7672">
        <v>2</v>
      </c>
    </row>
    <row r="7673" spans="1:7">
      <c r="A7673">
        <v>2456</v>
      </c>
      <c r="B7673" t="s">
        <v>18215</v>
      </c>
      <c r="C7673" t="s">
        <v>4810</v>
      </c>
      <c r="D7673">
        <v>0.01</v>
      </c>
      <c r="E7673" t="s">
        <v>49</v>
      </c>
      <c r="F7673" t="s">
        <v>4512</v>
      </c>
      <c r="G7673">
        <v>2</v>
      </c>
    </row>
    <row r="7674" spans="1:7">
      <c r="A7674">
        <v>2457</v>
      </c>
      <c r="B7674" t="s">
        <v>4194</v>
      </c>
      <c r="C7674" t="s">
        <v>4162</v>
      </c>
      <c r="D7674">
        <v>0.1</v>
      </c>
      <c r="E7674" t="s">
        <v>203</v>
      </c>
      <c r="F7674" t="s">
        <v>3381</v>
      </c>
      <c r="G7674">
        <v>5</v>
      </c>
    </row>
    <row r="7675" spans="1:7">
      <c r="A7675">
        <v>2840</v>
      </c>
      <c r="B7675" t="s">
        <v>6809</v>
      </c>
      <c r="C7675" t="s">
        <v>6806</v>
      </c>
      <c r="D7675">
        <v>0.01</v>
      </c>
      <c r="E7675" t="s">
        <v>49</v>
      </c>
      <c r="F7675" t="s">
        <v>6576</v>
      </c>
      <c r="G7675">
        <v>2</v>
      </c>
    </row>
    <row r="7676" spans="1:7">
      <c r="A7676">
        <v>357</v>
      </c>
      <c r="B7676" t="s">
        <v>8705</v>
      </c>
      <c r="C7676" t="s">
        <v>13049</v>
      </c>
      <c r="D7676">
        <v>0.1</v>
      </c>
      <c r="F7676" t="s">
        <v>13028</v>
      </c>
      <c r="G7676">
        <v>1</v>
      </c>
    </row>
    <row r="7677" spans="1:7">
      <c r="A7677">
        <v>2841</v>
      </c>
      <c r="B7677" t="s">
        <v>8705</v>
      </c>
      <c r="C7677" t="s">
        <v>8693</v>
      </c>
      <c r="D7677">
        <v>0.05</v>
      </c>
      <c r="F7677" t="s">
        <v>8594</v>
      </c>
      <c r="G7677">
        <v>1</v>
      </c>
    </row>
    <row r="7678" spans="1:7">
      <c r="A7678">
        <v>2842</v>
      </c>
      <c r="B7678" t="s">
        <v>9003</v>
      </c>
      <c r="C7678" t="s">
        <v>8985</v>
      </c>
      <c r="D7678">
        <v>0.01</v>
      </c>
      <c r="E7678" t="s">
        <v>107</v>
      </c>
      <c r="F7678" t="s">
        <v>8594</v>
      </c>
      <c r="G7678">
        <v>5</v>
      </c>
    </row>
    <row r="7679" spans="1:7">
      <c r="A7679">
        <v>2843</v>
      </c>
      <c r="B7679" t="s">
        <v>9003</v>
      </c>
      <c r="C7679" t="s">
        <v>7048</v>
      </c>
      <c r="D7679">
        <v>0.01</v>
      </c>
      <c r="E7679" t="s">
        <v>107</v>
      </c>
      <c r="F7679" t="s">
        <v>6576</v>
      </c>
      <c r="G7679">
        <v>5</v>
      </c>
    </row>
    <row r="7680" spans="1:7">
      <c r="A7680">
        <v>2844</v>
      </c>
      <c r="B7680" t="s">
        <v>13023</v>
      </c>
      <c r="C7680" t="s">
        <v>12882</v>
      </c>
      <c r="D7680">
        <v>0.1</v>
      </c>
      <c r="E7680" t="s">
        <v>203</v>
      </c>
      <c r="F7680" t="s">
        <v>12660</v>
      </c>
      <c r="G7680">
        <v>3</v>
      </c>
    </row>
    <row r="7681" spans="1:7">
      <c r="A7681">
        <v>3199</v>
      </c>
      <c r="B7681" t="s">
        <v>7145</v>
      </c>
      <c r="C7681" t="s">
        <v>16835</v>
      </c>
      <c r="D7681">
        <v>0.01</v>
      </c>
      <c r="E7681" t="s">
        <v>67</v>
      </c>
      <c r="F7681" t="s">
        <v>15396</v>
      </c>
      <c r="G7681">
        <v>7</v>
      </c>
    </row>
    <row r="7682" spans="1:7">
      <c r="A7682">
        <v>11824</v>
      </c>
      <c r="B7682" t="s">
        <v>7145</v>
      </c>
      <c r="C7682" t="s">
        <v>7133</v>
      </c>
      <c r="D7682">
        <v>0.8</v>
      </c>
      <c r="E7682" t="s">
        <v>67</v>
      </c>
      <c r="F7682" t="s">
        <v>6576</v>
      </c>
      <c r="G7682">
        <v>7</v>
      </c>
    </row>
    <row r="7683" spans="1:7">
      <c r="A7683">
        <v>3200</v>
      </c>
      <c r="B7683" t="s">
        <v>5714</v>
      </c>
      <c r="C7683" t="s">
        <v>5716</v>
      </c>
      <c r="D7683">
        <v>0.8</v>
      </c>
      <c r="E7683" t="s">
        <v>354</v>
      </c>
      <c r="F7683" t="s">
        <v>4963</v>
      </c>
      <c r="G7683">
        <v>8</v>
      </c>
    </row>
    <row r="7684" spans="1:7">
      <c r="A7684">
        <v>11479</v>
      </c>
      <c r="B7684" t="s">
        <v>11334</v>
      </c>
      <c r="C7684" t="s">
        <v>11393</v>
      </c>
      <c r="D7684">
        <v>0.1</v>
      </c>
      <c r="E7684" t="s">
        <v>203</v>
      </c>
      <c r="F7684" t="s">
        <v>11295</v>
      </c>
      <c r="G7684">
        <v>5</v>
      </c>
    </row>
    <row r="7685" spans="1:7">
      <c r="A7685">
        <v>484</v>
      </c>
      <c r="B7685" t="s">
        <v>11334</v>
      </c>
      <c r="C7685" t="s">
        <v>4162</v>
      </c>
      <c r="D7685">
        <v>0.8</v>
      </c>
      <c r="E7685" t="s">
        <v>203</v>
      </c>
      <c r="F7685" t="s">
        <v>3381</v>
      </c>
      <c r="G7685">
        <v>5</v>
      </c>
    </row>
    <row r="7686" spans="1:7">
      <c r="A7686">
        <v>6585</v>
      </c>
      <c r="B7686" t="s">
        <v>11334</v>
      </c>
      <c r="C7686" t="s">
        <v>11331</v>
      </c>
      <c r="D7686">
        <v>0.6</v>
      </c>
      <c r="E7686" t="s">
        <v>80</v>
      </c>
      <c r="F7686" t="s">
        <v>11295</v>
      </c>
      <c r="G7686">
        <v>3</v>
      </c>
    </row>
    <row r="7687" spans="1:7">
      <c r="A7687">
        <v>483</v>
      </c>
      <c r="B7687" t="s">
        <v>11334</v>
      </c>
      <c r="C7687" t="s">
        <v>18216</v>
      </c>
      <c r="D7687">
        <v>0.01</v>
      </c>
      <c r="E7687" t="s">
        <v>80</v>
      </c>
      <c r="F7687" t="s">
        <v>11295</v>
      </c>
      <c r="G7687">
        <v>5</v>
      </c>
    </row>
    <row r="7688" spans="1:7">
      <c r="A7688">
        <v>485</v>
      </c>
      <c r="B7688" t="s">
        <v>3301</v>
      </c>
      <c r="C7688" t="s">
        <v>18217</v>
      </c>
      <c r="D7688">
        <v>0.01</v>
      </c>
      <c r="F7688" t="s">
        <v>2900</v>
      </c>
      <c r="G7688">
        <v>6</v>
      </c>
    </row>
    <row r="7689" spans="1:7">
      <c r="A7689">
        <v>11480</v>
      </c>
      <c r="B7689" t="s">
        <v>3301</v>
      </c>
      <c r="C7689" t="s">
        <v>3302</v>
      </c>
      <c r="D7689">
        <v>0.1</v>
      </c>
      <c r="F7689" t="s">
        <v>2900</v>
      </c>
      <c r="G7689">
        <v>7</v>
      </c>
    </row>
    <row r="7690" spans="1:7">
      <c r="A7690">
        <v>486</v>
      </c>
      <c r="B7690" t="s">
        <v>3301</v>
      </c>
      <c r="C7690" t="s">
        <v>17273</v>
      </c>
      <c r="D7690">
        <v>0.1</v>
      </c>
      <c r="E7690" t="s">
        <v>203</v>
      </c>
      <c r="F7690" t="s">
        <v>2900</v>
      </c>
      <c r="G7690">
        <v>6</v>
      </c>
    </row>
    <row r="7691" spans="1:7">
      <c r="A7691">
        <v>11481</v>
      </c>
      <c r="B7691" t="s">
        <v>3301</v>
      </c>
      <c r="C7691" t="s">
        <v>3337</v>
      </c>
      <c r="D7691">
        <v>0.1</v>
      </c>
      <c r="E7691" t="s">
        <v>203</v>
      </c>
      <c r="F7691" t="s">
        <v>2900</v>
      </c>
      <c r="G7691">
        <v>7</v>
      </c>
    </row>
    <row r="7692" spans="1:7">
      <c r="A7692">
        <v>6864</v>
      </c>
      <c r="B7692" t="s">
        <v>14097</v>
      </c>
      <c r="C7692" t="s">
        <v>16110</v>
      </c>
      <c r="D7692">
        <v>0.6</v>
      </c>
      <c r="E7692" t="s">
        <v>74</v>
      </c>
      <c r="F7692" t="s">
        <v>14771</v>
      </c>
      <c r="G7692">
        <v>3</v>
      </c>
    </row>
    <row r="7693" spans="1:7">
      <c r="A7693">
        <v>3626</v>
      </c>
      <c r="B7693" t="s">
        <v>14097</v>
      </c>
      <c r="C7693" t="s">
        <v>16299</v>
      </c>
      <c r="D7693">
        <v>0.8</v>
      </c>
      <c r="E7693" t="s">
        <v>74</v>
      </c>
      <c r="F7693" t="s">
        <v>14771</v>
      </c>
      <c r="G7693">
        <v>7</v>
      </c>
    </row>
    <row r="7694" spans="1:7">
      <c r="A7694">
        <v>618</v>
      </c>
      <c r="B7694" t="s">
        <v>11562</v>
      </c>
      <c r="C7694" t="s">
        <v>11559</v>
      </c>
      <c r="D7694">
        <v>0.01</v>
      </c>
      <c r="E7694" t="s">
        <v>166</v>
      </c>
      <c r="F7694" t="s">
        <v>11432</v>
      </c>
      <c r="G7694">
        <v>2</v>
      </c>
    </row>
    <row r="7695" spans="1:7">
      <c r="A7695">
        <v>6822</v>
      </c>
      <c r="B7695" t="s">
        <v>5105</v>
      </c>
      <c r="C7695" t="s">
        <v>5087</v>
      </c>
      <c r="D7695">
        <v>0.8</v>
      </c>
      <c r="E7695" t="s">
        <v>135</v>
      </c>
      <c r="F7695" t="s">
        <v>4963</v>
      </c>
      <c r="G7695">
        <v>4</v>
      </c>
    </row>
    <row r="7696" spans="1:7">
      <c r="A7696">
        <v>9789</v>
      </c>
      <c r="B7696" t="s">
        <v>1646</v>
      </c>
      <c r="C7696" t="s">
        <v>1640</v>
      </c>
      <c r="D7696">
        <v>0.8</v>
      </c>
      <c r="F7696" t="s">
        <v>41</v>
      </c>
      <c r="G7696">
        <v>7</v>
      </c>
    </row>
    <row r="7697" spans="1:7">
      <c r="A7697">
        <v>3628</v>
      </c>
      <c r="B7697" t="s">
        <v>1646</v>
      </c>
      <c r="C7697" t="s">
        <v>18218</v>
      </c>
      <c r="D7697">
        <v>0.6</v>
      </c>
      <c r="F7697" t="s">
        <v>14590</v>
      </c>
      <c r="G7697">
        <v>7</v>
      </c>
    </row>
    <row r="7698" spans="1:7">
      <c r="A7698">
        <v>3627</v>
      </c>
      <c r="B7698" t="s">
        <v>1646</v>
      </c>
      <c r="C7698" t="s">
        <v>6468</v>
      </c>
      <c r="D7698">
        <v>0.5</v>
      </c>
      <c r="F7698" t="s">
        <v>5790</v>
      </c>
      <c r="G7698">
        <v>7</v>
      </c>
    </row>
    <row r="7699" spans="1:7">
      <c r="A7699">
        <v>3629</v>
      </c>
      <c r="B7699" t="s">
        <v>10045</v>
      </c>
      <c r="C7699" t="s">
        <v>10046</v>
      </c>
      <c r="D7699">
        <v>1</v>
      </c>
      <c r="E7699" t="s">
        <v>107</v>
      </c>
      <c r="F7699" t="s">
        <v>9536</v>
      </c>
      <c r="G7699">
        <v>7</v>
      </c>
    </row>
    <row r="7700" spans="1:7">
      <c r="A7700">
        <v>3630</v>
      </c>
      <c r="B7700" t="s">
        <v>10045</v>
      </c>
      <c r="C7700" t="s">
        <v>797</v>
      </c>
      <c r="D7700">
        <v>0.5</v>
      </c>
      <c r="E7700" t="s">
        <v>49</v>
      </c>
      <c r="F7700" t="s">
        <v>68</v>
      </c>
      <c r="G7700">
        <v>7</v>
      </c>
    </row>
    <row r="7701" spans="1:7">
      <c r="A7701">
        <v>11744</v>
      </c>
      <c r="B7701" t="s">
        <v>13897</v>
      </c>
      <c r="C7701" t="s">
        <v>13887</v>
      </c>
      <c r="D7701">
        <v>0.1</v>
      </c>
      <c r="E7701" t="s">
        <v>107</v>
      </c>
      <c r="F7701" t="s">
        <v>13121</v>
      </c>
      <c r="G7701">
        <v>5</v>
      </c>
    </row>
    <row r="7702" spans="1:7">
      <c r="A7702">
        <v>3631</v>
      </c>
      <c r="B7702" t="s">
        <v>13897</v>
      </c>
      <c r="C7702" t="s">
        <v>18110</v>
      </c>
      <c r="D7702">
        <v>0.01</v>
      </c>
      <c r="E7702" t="s">
        <v>107</v>
      </c>
      <c r="F7702" t="s">
        <v>13121</v>
      </c>
      <c r="G7702">
        <v>5</v>
      </c>
    </row>
    <row r="7703" spans="1:7">
      <c r="A7703">
        <v>6856</v>
      </c>
      <c r="B7703" t="s">
        <v>13897</v>
      </c>
      <c r="C7703" t="s">
        <v>12901</v>
      </c>
      <c r="D7703">
        <v>0.8</v>
      </c>
      <c r="E7703" t="s">
        <v>107</v>
      </c>
      <c r="F7703" t="s">
        <v>12660</v>
      </c>
      <c r="G7703">
        <v>5</v>
      </c>
    </row>
    <row r="7704" spans="1:7">
      <c r="A7704">
        <v>4086</v>
      </c>
      <c r="B7704" t="s">
        <v>12496</v>
      </c>
      <c r="C7704" t="s">
        <v>12497</v>
      </c>
      <c r="D7704">
        <v>0.6</v>
      </c>
      <c r="E7704" t="s">
        <v>74</v>
      </c>
      <c r="F7704" t="s">
        <v>12334</v>
      </c>
      <c r="G7704">
        <v>5</v>
      </c>
    </row>
    <row r="7705" spans="1:7">
      <c r="A7705">
        <v>747</v>
      </c>
      <c r="B7705" t="s">
        <v>1816</v>
      </c>
      <c r="C7705" t="s">
        <v>11477</v>
      </c>
      <c r="D7705">
        <v>0.8</v>
      </c>
      <c r="F7705" t="s">
        <v>11432</v>
      </c>
      <c r="G7705">
        <v>1</v>
      </c>
    </row>
    <row r="7706" spans="1:7">
      <c r="A7706">
        <v>4087</v>
      </c>
      <c r="B7706" t="s">
        <v>1816</v>
      </c>
      <c r="C7706" t="s">
        <v>1817</v>
      </c>
      <c r="D7706">
        <v>0.8</v>
      </c>
      <c r="F7706" t="s">
        <v>1778</v>
      </c>
      <c r="G7706">
        <v>1</v>
      </c>
    </row>
    <row r="7707" spans="1:7">
      <c r="A7707">
        <v>748</v>
      </c>
      <c r="B7707" t="s">
        <v>9960</v>
      </c>
      <c r="C7707" t="s">
        <v>16233</v>
      </c>
      <c r="D7707">
        <v>0.6</v>
      </c>
      <c r="E7707" t="s">
        <v>107</v>
      </c>
      <c r="F7707" t="s">
        <v>2900</v>
      </c>
      <c r="G7707">
        <v>5</v>
      </c>
    </row>
    <row r="7708" spans="1:7">
      <c r="A7708">
        <v>4088</v>
      </c>
      <c r="B7708" t="s">
        <v>9960</v>
      </c>
      <c r="C7708" t="s">
        <v>9957</v>
      </c>
      <c r="D7708">
        <v>0.8</v>
      </c>
      <c r="E7708" t="s">
        <v>107</v>
      </c>
      <c r="F7708" t="s">
        <v>9536</v>
      </c>
      <c r="G7708">
        <v>5</v>
      </c>
    </row>
    <row r="7709" spans="1:7">
      <c r="A7709">
        <v>6752</v>
      </c>
      <c r="B7709" t="s">
        <v>9960</v>
      </c>
      <c r="C7709" t="s">
        <v>10046</v>
      </c>
      <c r="D7709">
        <v>0.7</v>
      </c>
      <c r="E7709" t="s">
        <v>107</v>
      </c>
      <c r="F7709" t="s">
        <v>9536</v>
      </c>
      <c r="G7709">
        <v>7</v>
      </c>
    </row>
    <row r="7710" spans="1:7">
      <c r="A7710">
        <v>4089</v>
      </c>
      <c r="B7710" t="s">
        <v>5258</v>
      </c>
      <c r="C7710" t="s">
        <v>5260</v>
      </c>
      <c r="D7710">
        <v>0.8</v>
      </c>
      <c r="E7710" t="s">
        <v>67</v>
      </c>
      <c r="F7710" t="s">
        <v>4512</v>
      </c>
      <c r="G7710">
        <v>5</v>
      </c>
    </row>
    <row r="7711" spans="1:7">
      <c r="A7711">
        <v>6647</v>
      </c>
      <c r="B7711" t="s">
        <v>5258</v>
      </c>
      <c r="C7711" t="s">
        <v>17578</v>
      </c>
      <c r="D7711">
        <v>0.6</v>
      </c>
      <c r="E7711" t="s">
        <v>12625</v>
      </c>
      <c r="F7711" t="s">
        <v>12156</v>
      </c>
      <c r="G7711">
        <v>7</v>
      </c>
    </row>
    <row r="7712" spans="1:7">
      <c r="A7712">
        <v>4090</v>
      </c>
      <c r="B7712" t="s">
        <v>7696</v>
      </c>
      <c r="C7712" t="s">
        <v>8985</v>
      </c>
      <c r="D7712">
        <v>0.01</v>
      </c>
      <c r="E7712" t="s">
        <v>107</v>
      </c>
      <c r="F7712" t="s">
        <v>8594</v>
      </c>
      <c r="G7712">
        <v>5</v>
      </c>
    </row>
    <row r="7713" spans="1:7">
      <c r="A7713">
        <v>749</v>
      </c>
      <c r="B7713" t="s">
        <v>11104</v>
      </c>
      <c r="C7713" t="s">
        <v>11101</v>
      </c>
      <c r="D7713">
        <v>0.1</v>
      </c>
      <c r="E7713" t="s">
        <v>203</v>
      </c>
      <c r="F7713" t="s">
        <v>10625</v>
      </c>
      <c r="G7713">
        <v>7</v>
      </c>
    </row>
    <row r="7714" spans="1:7">
      <c r="A7714">
        <v>7203</v>
      </c>
      <c r="B7714" t="s">
        <v>8513</v>
      </c>
      <c r="C7714" t="s">
        <v>8514</v>
      </c>
      <c r="D7714">
        <v>0.8</v>
      </c>
      <c r="E7714" t="s">
        <v>67</v>
      </c>
      <c r="F7714" t="s">
        <v>8277</v>
      </c>
      <c r="G7714">
        <v>8</v>
      </c>
    </row>
    <row r="7715" spans="1:7">
      <c r="A7715">
        <v>4515</v>
      </c>
      <c r="B7715" t="s">
        <v>10487</v>
      </c>
      <c r="C7715" t="s">
        <v>10479</v>
      </c>
      <c r="D7715">
        <v>0.1</v>
      </c>
      <c r="F7715" t="s">
        <v>10160</v>
      </c>
      <c r="G7715">
        <v>5</v>
      </c>
    </row>
    <row r="7716" spans="1:7">
      <c r="A7716">
        <v>4516</v>
      </c>
      <c r="B7716" t="s">
        <v>10487</v>
      </c>
      <c r="C7716" t="s">
        <v>8455</v>
      </c>
      <c r="D7716">
        <v>0.8</v>
      </c>
      <c r="F7716" t="s">
        <v>8093</v>
      </c>
      <c r="G7716">
        <v>5</v>
      </c>
    </row>
    <row r="7717" spans="1:7">
      <c r="A7717">
        <v>4517</v>
      </c>
      <c r="B7717" t="s">
        <v>10487</v>
      </c>
      <c r="C7717" t="s">
        <v>17355</v>
      </c>
      <c r="D7717">
        <v>0.01</v>
      </c>
      <c r="F7717" t="s">
        <v>15103</v>
      </c>
      <c r="G7717">
        <v>5</v>
      </c>
    </row>
    <row r="7718" spans="1:7">
      <c r="A7718">
        <v>4518</v>
      </c>
      <c r="B7718" t="s">
        <v>14062</v>
      </c>
      <c r="C7718" t="s">
        <v>16102</v>
      </c>
      <c r="D7718">
        <v>0.01</v>
      </c>
      <c r="E7718" t="s">
        <v>595</v>
      </c>
      <c r="F7718" t="s">
        <v>12660</v>
      </c>
      <c r="G7718">
        <v>5</v>
      </c>
    </row>
    <row r="7719" spans="1:7">
      <c r="A7719">
        <v>6837</v>
      </c>
      <c r="B7719" t="s">
        <v>8394</v>
      </c>
      <c r="C7719" t="s">
        <v>8395</v>
      </c>
      <c r="D7719">
        <v>1</v>
      </c>
      <c r="E7719" t="s">
        <v>67</v>
      </c>
      <c r="F7719" t="s">
        <v>8093</v>
      </c>
      <c r="G7719">
        <v>5</v>
      </c>
    </row>
    <row r="7720" spans="1:7">
      <c r="A7720">
        <v>4519</v>
      </c>
      <c r="B7720" t="s">
        <v>2621</v>
      </c>
      <c r="C7720" t="s">
        <v>2622</v>
      </c>
      <c r="D7720">
        <v>0.01</v>
      </c>
      <c r="E7720" t="s">
        <v>107</v>
      </c>
      <c r="F7720" t="s">
        <v>2210</v>
      </c>
      <c r="G7720">
        <v>7</v>
      </c>
    </row>
    <row r="7721" spans="1:7">
      <c r="A7721">
        <v>4520</v>
      </c>
      <c r="B7721" t="s">
        <v>18219</v>
      </c>
      <c r="C7721" t="s">
        <v>2551</v>
      </c>
      <c r="D7721">
        <v>0.8</v>
      </c>
      <c r="E7721" t="s">
        <v>166</v>
      </c>
      <c r="F7721" t="s">
        <v>2210</v>
      </c>
      <c r="G7721">
        <v>5</v>
      </c>
    </row>
    <row r="7722" spans="1:7">
      <c r="A7722">
        <v>4521</v>
      </c>
      <c r="B7722" t="s">
        <v>4182</v>
      </c>
      <c r="C7722" t="s">
        <v>4162</v>
      </c>
      <c r="D7722">
        <v>0.01</v>
      </c>
      <c r="E7722" t="s">
        <v>203</v>
      </c>
      <c r="F7722" t="s">
        <v>3381</v>
      </c>
      <c r="G7722">
        <v>5</v>
      </c>
    </row>
    <row r="7723" spans="1:7">
      <c r="A7723">
        <v>903</v>
      </c>
      <c r="B7723" t="s">
        <v>9145</v>
      </c>
      <c r="C7723" t="s">
        <v>9135</v>
      </c>
      <c r="D7723">
        <v>0.8</v>
      </c>
      <c r="E7723" t="s">
        <v>80</v>
      </c>
      <c r="F7723" t="s">
        <v>9136</v>
      </c>
      <c r="G7723">
        <v>1</v>
      </c>
    </row>
    <row r="7724" spans="1:7">
      <c r="A7724">
        <v>4522</v>
      </c>
      <c r="B7724" t="s">
        <v>9145</v>
      </c>
      <c r="C7724" t="s">
        <v>17994</v>
      </c>
      <c r="D7724">
        <v>0.01</v>
      </c>
      <c r="E7724" t="s">
        <v>80</v>
      </c>
      <c r="F7724" t="s">
        <v>12334</v>
      </c>
      <c r="G7724">
        <v>1</v>
      </c>
    </row>
    <row r="7725" spans="1:7">
      <c r="A7725">
        <v>6863</v>
      </c>
      <c r="B7725" t="s">
        <v>9145</v>
      </c>
      <c r="C7725" t="s">
        <v>12340</v>
      </c>
      <c r="D7725">
        <v>0.6</v>
      </c>
      <c r="E7725" t="s">
        <v>80</v>
      </c>
      <c r="F7725" t="s">
        <v>12334</v>
      </c>
      <c r="G7725">
        <v>1</v>
      </c>
    </row>
    <row r="7726" spans="1:7">
      <c r="A7726">
        <v>11483</v>
      </c>
      <c r="B7726" t="s">
        <v>5010</v>
      </c>
      <c r="C7726" t="s">
        <v>17067</v>
      </c>
      <c r="D7726">
        <v>0.1</v>
      </c>
      <c r="E7726" t="s">
        <v>80</v>
      </c>
      <c r="F7726" t="s">
        <v>15441</v>
      </c>
      <c r="G7726">
        <v>1</v>
      </c>
    </row>
    <row r="7727" spans="1:7">
      <c r="A7727">
        <v>4924</v>
      </c>
      <c r="B7727" t="s">
        <v>5010</v>
      </c>
      <c r="C7727" t="s">
        <v>17340</v>
      </c>
      <c r="D7727">
        <v>0.6</v>
      </c>
      <c r="E7727" t="s">
        <v>80</v>
      </c>
      <c r="F7727" t="s">
        <v>15441</v>
      </c>
      <c r="G7727">
        <v>4</v>
      </c>
    </row>
    <row r="7728" spans="1:7">
      <c r="A7728">
        <v>4925</v>
      </c>
      <c r="B7728" t="s">
        <v>5010</v>
      </c>
      <c r="C7728" t="s">
        <v>4994</v>
      </c>
      <c r="D7728">
        <v>0.8</v>
      </c>
      <c r="E7728" t="s">
        <v>80</v>
      </c>
      <c r="F7728" t="s">
        <v>4963</v>
      </c>
      <c r="G7728">
        <v>4</v>
      </c>
    </row>
    <row r="7729" spans="1:7">
      <c r="A7729">
        <v>4926</v>
      </c>
      <c r="B7729" t="s">
        <v>343</v>
      </c>
      <c r="C7729" t="s">
        <v>336</v>
      </c>
      <c r="D7729">
        <v>0.01</v>
      </c>
      <c r="F7729" t="s">
        <v>68</v>
      </c>
      <c r="G7729">
        <v>2</v>
      </c>
    </row>
    <row r="7730" spans="1:7">
      <c r="A7730">
        <v>1026</v>
      </c>
      <c r="B7730" t="s">
        <v>9382</v>
      </c>
      <c r="C7730" t="s">
        <v>9375</v>
      </c>
      <c r="D7730">
        <v>0.01</v>
      </c>
      <c r="F7730" t="s">
        <v>9136</v>
      </c>
      <c r="G7730">
        <v>3</v>
      </c>
    </row>
    <row r="7731" spans="1:7">
      <c r="A7731">
        <v>11484</v>
      </c>
      <c r="B7731" t="s">
        <v>5038</v>
      </c>
      <c r="C7731" t="s">
        <v>18220</v>
      </c>
      <c r="D7731">
        <v>0.1</v>
      </c>
      <c r="E7731" t="s">
        <v>89</v>
      </c>
      <c r="F7731" t="s">
        <v>15331</v>
      </c>
      <c r="G7731">
        <v>1</v>
      </c>
    </row>
    <row r="7732" spans="1:7">
      <c r="A7732">
        <v>5269</v>
      </c>
      <c r="B7732" t="s">
        <v>5038</v>
      </c>
      <c r="C7732" t="s">
        <v>5021</v>
      </c>
      <c r="D7732">
        <v>0.01</v>
      </c>
      <c r="E7732" t="s">
        <v>89</v>
      </c>
      <c r="F7732" t="s">
        <v>4963</v>
      </c>
      <c r="G7732">
        <v>4</v>
      </c>
    </row>
    <row r="7733" spans="1:7">
      <c r="A7733">
        <v>5270</v>
      </c>
      <c r="B7733" t="s">
        <v>7960</v>
      </c>
      <c r="C7733" t="s">
        <v>14803</v>
      </c>
      <c r="D7733">
        <v>0.8</v>
      </c>
      <c r="E7733" t="s">
        <v>49</v>
      </c>
      <c r="F7733" t="s">
        <v>14771</v>
      </c>
      <c r="G7733">
        <v>3</v>
      </c>
    </row>
    <row r="7734" spans="1:7">
      <c r="A7734">
        <v>5271</v>
      </c>
      <c r="B7734" t="s">
        <v>10353</v>
      </c>
      <c r="C7734" t="s">
        <v>10186</v>
      </c>
      <c r="D7734">
        <v>0.6</v>
      </c>
      <c r="E7734" t="s">
        <v>49</v>
      </c>
      <c r="F7734" t="s">
        <v>10160</v>
      </c>
      <c r="G7734">
        <v>1</v>
      </c>
    </row>
    <row r="7735" spans="1:7">
      <c r="A7735">
        <v>5272</v>
      </c>
      <c r="B7735" t="s">
        <v>10353</v>
      </c>
      <c r="C7735" t="s">
        <v>8256</v>
      </c>
      <c r="D7735">
        <v>0.8</v>
      </c>
      <c r="E7735" t="s">
        <v>49</v>
      </c>
      <c r="F7735" t="s">
        <v>8093</v>
      </c>
      <c r="G7735">
        <v>3</v>
      </c>
    </row>
    <row r="7736" spans="1:7">
      <c r="A7736">
        <v>5845</v>
      </c>
      <c r="B7736" t="s">
        <v>2626</v>
      </c>
      <c r="C7736" t="s">
        <v>2641</v>
      </c>
      <c r="D7736">
        <v>0.01</v>
      </c>
      <c r="E7736" t="s">
        <v>166</v>
      </c>
      <c r="F7736" t="s">
        <v>2210</v>
      </c>
      <c r="G7736">
        <v>7</v>
      </c>
    </row>
    <row r="7737" spans="1:7">
      <c r="A7737">
        <v>5846</v>
      </c>
      <c r="B7737" t="s">
        <v>2560</v>
      </c>
      <c r="C7737" t="s">
        <v>2551</v>
      </c>
      <c r="D7737">
        <v>0.8</v>
      </c>
      <c r="E7737" t="s">
        <v>166</v>
      </c>
      <c r="F7737" t="s">
        <v>2210</v>
      </c>
      <c r="G7737">
        <v>5</v>
      </c>
    </row>
    <row r="7738" spans="1:7">
      <c r="A7738">
        <v>1345</v>
      </c>
      <c r="B7738" t="s">
        <v>11590</v>
      </c>
      <c r="C7738" t="s">
        <v>11591</v>
      </c>
      <c r="D7738">
        <v>0.01</v>
      </c>
      <c r="E7738" t="s">
        <v>203</v>
      </c>
      <c r="F7738" t="s">
        <v>11432</v>
      </c>
      <c r="G7738">
        <v>2</v>
      </c>
    </row>
    <row r="7739" spans="1:7">
      <c r="A7739">
        <v>6074</v>
      </c>
      <c r="B7739" t="s">
        <v>9693</v>
      </c>
      <c r="C7739" t="s">
        <v>336</v>
      </c>
      <c r="D7739">
        <v>0.8</v>
      </c>
      <c r="F7739" t="s">
        <v>68</v>
      </c>
      <c r="G7739">
        <v>2</v>
      </c>
    </row>
    <row r="7740" spans="1:7">
      <c r="A7740">
        <v>6900</v>
      </c>
      <c r="B7740" t="s">
        <v>12387</v>
      </c>
      <c r="C7740" t="s">
        <v>2295</v>
      </c>
      <c r="D7740">
        <v>0.8</v>
      </c>
      <c r="E7740" t="s">
        <v>203</v>
      </c>
      <c r="F7740" t="s">
        <v>2210</v>
      </c>
      <c r="G7740">
        <v>1</v>
      </c>
    </row>
    <row r="7741" spans="1:7">
      <c r="A7741">
        <v>11774</v>
      </c>
      <c r="B7741" t="s">
        <v>18221</v>
      </c>
      <c r="C7741" t="s">
        <v>3578</v>
      </c>
      <c r="D7741">
        <v>0.8</v>
      </c>
      <c r="E7741" t="s">
        <v>67</v>
      </c>
      <c r="F7741" t="s">
        <v>3381</v>
      </c>
      <c r="G7741">
        <v>2</v>
      </c>
    </row>
    <row r="7742" spans="1:7">
      <c r="A7742">
        <v>6075</v>
      </c>
      <c r="B7742" t="s">
        <v>8053</v>
      </c>
      <c r="C7742" t="s">
        <v>16285</v>
      </c>
      <c r="D7742">
        <v>0.01</v>
      </c>
      <c r="E7742" t="s">
        <v>67</v>
      </c>
      <c r="F7742" t="s">
        <v>14771</v>
      </c>
      <c r="G7742">
        <v>7</v>
      </c>
    </row>
    <row r="7743" spans="1:7">
      <c r="A7743">
        <v>11485</v>
      </c>
      <c r="B7743" t="s">
        <v>5142</v>
      </c>
      <c r="C7743" t="s">
        <v>18452</v>
      </c>
      <c r="D7743">
        <v>0.1</v>
      </c>
      <c r="E7743" t="s">
        <v>49</v>
      </c>
      <c r="F7743" t="s">
        <v>15331</v>
      </c>
      <c r="G7743">
        <v>1</v>
      </c>
    </row>
    <row r="7744" spans="1:7">
      <c r="A7744">
        <v>3632</v>
      </c>
      <c r="B7744" t="s">
        <v>5142</v>
      </c>
      <c r="C7744" t="s">
        <v>5110</v>
      </c>
      <c r="D7744">
        <v>0.01</v>
      </c>
      <c r="E7744" t="s">
        <v>49</v>
      </c>
      <c r="F7744" t="s">
        <v>4963</v>
      </c>
      <c r="G7744">
        <v>4</v>
      </c>
    </row>
    <row r="7745" spans="1:7">
      <c r="A7745">
        <v>4091</v>
      </c>
      <c r="B7745" t="s">
        <v>10427</v>
      </c>
      <c r="C7745" t="s">
        <v>10424</v>
      </c>
      <c r="D7745">
        <v>0.01</v>
      </c>
      <c r="E7745" t="s">
        <v>40</v>
      </c>
      <c r="F7745" t="s">
        <v>10381</v>
      </c>
      <c r="G7745">
        <v>4</v>
      </c>
    </row>
    <row r="7746" spans="1:7">
      <c r="A7746">
        <v>7215</v>
      </c>
      <c r="B7746" t="s">
        <v>10427</v>
      </c>
      <c r="C7746" t="s">
        <v>8356</v>
      </c>
      <c r="D7746">
        <v>0.8</v>
      </c>
      <c r="E7746" t="s">
        <v>40</v>
      </c>
      <c r="F7746" t="s">
        <v>8277</v>
      </c>
      <c r="G7746">
        <v>4</v>
      </c>
    </row>
    <row r="7747" spans="1:7">
      <c r="A7747">
        <v>904</v>
      </c>
      <c r="B7747" t="s">
        <v>3334</v>
      </c>
      <c r="C7747" t="s">
        <v>3324</v>
      </c>
      <c r="D7747">
        <v>0.01</v>
      </c>
      <c r="E7747" t="s">
        <v>595</v>
      </c>
      <c r="F7747" t="s">
        <v>2900</v>
      </c>
      <c r="G7747">
        <v>7</v>
      </c>
    </row>
    <row r="7748" spans="1:7">
      <c r="A7748">
        <v>4523</v>
      </c>
      <c r="B7748" t="s">
        <v>8478</v>
      </c>
      <c r="C7748" t="s">
        <v>5447</v>
      </c>
      <c r="D7748">
        <v>0.05</v>
      </c>
      <c r="E7748" t="s">
        <v>203</v>
      </c>
      <c r="F7748" t="s">
        <v>4512</v>
      </c>
      <c r="G7748">
        <v>5</v>
      </c>
    </row>
    <row r="7749" spans="1:7">
      <c r="A7749">
        <v>4524</v>
      </c>
      <c r="B7749" t="s">
        <v>8478</v>
      </c>
      <c r="C7749" t="s">
        <v>8479</v>
      </c>
      <c r="D7749">
        <v>0.8</v>
      </c>
      <c r="E7749" t="s">
        <v>203</v>
      </c>
      <c r="F7749" t="s">
        <v>8093</v>
      </c>
      <c r="G7749">
        <v>5</v>
      </c>
    </row>
    <row r="7750" spans="1:7">
      <c r="A7750">
        <v>905</v>
      </c>
      <c r="B7750" t="s">
        <v>14697</v>
      </c>
      <c r="C7750" t="s">
        <v>18222</v>
      </c>
      <c r="D7750">
        <v>0.01</v>
      </c>
      <c r="E7750" t="s">
        <v>14699</v>
      </c>
      <c r="F7750" t="s">
        <v>13028</v>
      </c>
      <c r="G7750">
        <v>2</v>
      </c>
    </row>
    <row r="7751" spans="1:7">
      <c r="A7751">
        <v>4525</v>
      </c>
      <c r="B7751" t="s">
        <v>2182</v>
      </c>
      <c r="C7751" t="s">
        <v>2184</v>
      </c>
      <c r="D7751">
        <v>0.8</v>
      </c>
      <c r="E7751" t="s">
        <v>49</v>
      </c>
      <c r="F7751" t="s">
        <v>1975</v>
      </c>
      <c r="G7751">
        <v>8</v>
      </c>
    </row>
    <row r="7752" spans="1:7">
      <c r="A7752">
        <v>4526</v>
      </c>
      <c r="B7752" t="s">
        <v>6896</v>
      </c>
      <c r="C7752" t="s">
        <v>6891</v>
      </c>
      <c r="D7752">
        <v>0.01</v>
      </c>
      <c r="E7752" t="s">
        <v>80</v>
      </c>
      <c r="F7752" t="s">
        <v>6576</v>
      </c>
      <c r="G7752">
        <v>3</v>
      </c>
    </row>
    <row r="7753" spans="1:7">
      <c r="A7753">
        <v>4927</v>
      </c>
      <c r="B7753" t="s">
        <v>14154</v>
      </c>
      <c r="C7753" t="s">
        <v>18223</v>
      </c>
      <c r="D7753">
        <v>0.01</v>
      </c>
      <c r="E7753" t="s">
        <v>135</v>
      </c>
      <c r="F7753" t="s">
        <v>13121</v>
      </c>
      <c r="G7753">
        <v>6</v>
      </c>
    </row>
    <row r="7754" spans="1:7">
      <c r="A7754">
        <v>4928</v>
      </c>
      <c r="B7754" t="s">
        <v>443</v>
      </c>
      <c r="C7754" t="s">
        <v>18478</v>
      </c>
      <c r="D7754">
        <v>0.01</v>
      </c>
      <c r="E7754" t="s">
        <v>49</v>
      </c>
      <c r="F7754" t="s">
        <v>5790</v>
      </c>
      <c r="G7754">
        <v>6</v>
      </c>
    </row>
    <row r="7755" spans="1:7">
      <c r="A7755">
        <v>5273</v>
      </c>
      <c r="B7755" t="s">
        <v>13311</v>
      </c>
      <c r="C7755" t="s">
        <v>18434</v>
      </c>
      <c r="D7755">
        <v>0.01</v>
      </c>
      <c r="E7755" t="s">
        <v>40</v>
      </c>
      <c r="F7755" t="s">
        <v>12660</v>
      </c>
      <c r="G7755">
        <v>1</v>
      </c>
    </row>
    <row r="7756" spans="1:7">
      <c r="A7756">
        <v>7255</v>
      </c>
      <c r="B7756" t="s">
        <v>8159</v>
      </c>
      <c r="C7756" t="s">
        <v>8149</v>
      </c>
      <c r="D7756">
        <v>0.8</v>
      </c>
      <c r="F7756" t="s">
        <v>8093</v>
      </c>
      <c r="G7756">
        <v>1</v>
      </c>
    </row>
    <row r="7757" spans="1:7">
      <c r="A7757">
        <v>1346</v>
      </c>
      <c r="B7757" t="s">
        <v>7280</v>
      </c>
      <c r="C7757" t="s">
        <v>7275</v>
      </c>
      <c r="D7757">
        <v>0.8</v>
      </c>
      <c r="E7757" t="s">
        <v>107</v>
      </c>
      <c r="F7757" t="s">
        <v>7247</v>
      </c>
      <c r="G7757">
        <v>1</v>
      </c>
    </row>
    <row r="7758" spans="1:7">
      <c r="A7758">
        <v>6076</v>
      </c>
      <c r="B7758" t="s">
        <v>2263</v>
      </c>
      <c r="C7758" t="s">
        <v>2264</v>
      </c>
      <c r="D7758">
        <v>0.8</v>
      </c>
      <c r="E7758" t="s">
        <v>166</v>
      </c>
      <c r="F7758" t="s">
        <v>2210</v>
      </c>
      <c r="G7758">
        <v>1</v>
      </c>
    </row>
    <row r="7759" spans="1:7">
      <c r="A7759">
        <v>6195</v>
      </c>
      <c r="B7759" t="s">
        <v>3497</v>
      </c>
      <c r="C7759" t="s">
        <v>11309</v>
      </c>
      <c r="D7759">
        <v>0.01</v>
      </c>
      <c r="E7759" t="s">
        <v>166</v>
      </c>
      <c r="F7759" t="s">
        <v>11295</v>
      </c>
      <c r="G7759">
        <v>1</v>
      </c>
    </row>
    <row r="7760" spans="1:7">
      <c r="A7760">
        <v>6194</v>
      </c>
      <c r="B7760" t="s">
        <v>3497</v>
      </c>
      <c r="C7760" t="s">
        <v>10203</v>
      </c>
      <c r="D7760">
        <v>0.01</v>
      </c>
      <c r="E7760" t="s">
        <v>166</v>
      </c>
      <c r="F7760" t="s">
        <v>10160</v>
      </c>
      <c r="G7760">
        <v>1</v>
      </c>
    </row>
    <row r="7761" spans="1:7">
      <c r="A7761">
        <v>6196</v>
      </c>
      <c r="B7761" t="s">
        <v>3497</v>
      </c>
      <c r="C7761" t="s">
        <v>3492</v>
      </c>
      <c r="D7761">
        <v>0.01</v>
      </c>
      <c r="E7761" t="s">
        <v>166</v>
      </c>
      <c r="F7761" t="s">
        <v>3381</v>
      </c>
      <c r="G7761">
        <v>1</v>
      </c>
    </row>
    <row r="7762" spans="1:7">
      <c r="A7762">
        <v>6197</v>
      </c>
      <c r="B7762" t="s">
        <v>13312</v>
      </c>
      <c r="C7762" t="s">
        <v>7074</v>
      </c>
      <c r="D7762">
        <v>0.01</v>
      </c>
      <c r="E7762" t="s">
        <v>49</v>
      </c>
      <c r="F7762" t="s">
        <v>6576</v>
      </c>
      <c r="G7762">
        <v>5</v>
      </c>
    </row>
    <row r="7763" spans="1:7">
      <c r="A7763">
        <v>1494</v>
      </c>
      <c r="B7763" t="s">
        <v>11142</v>
      </c>
      <c r="C7763" t="s">
        <v>11139</v>
      </c>
      <c r="D7763">
        <v>0.01</v>
      </c>
      <c r="E7763" t="s">
        <v>49</v>
      </c>
      <c r="F7763" t="s">
        <v>10870</v>
      </c>
      <c r="G7763">
        <v>8</v>
      </c>
    </row>
    <row r="7764" spans="1:7">
      <c r="A7764">
        <v>6198</v>
      </c>
      <c r="B7764" t="s">
        <v>7789</v>
      </c>
      <c r="C7764" t="s">
        <v>14770</v>
      </c>
      <c r="D7764">
        <v>0.8</v>
      </c>
      <c r="E7764" t="s">
        <v>80</v>
      </c>
      <c r="F7764" t="s">
        <v>14771</v>
      </c>
      <c r="G7764">
        <v>1</v>
      </c>
    </row>
    <row r="7765" spans="1:7">
      <c r="A7765">
        <v>6199</v>
      </c>
      <c r="B7765" t="s">
        <v>7789</v>
      </c>
      <c r="C7765" t="s">
        <v>17994</v>
      </c>
      <c r="D7765">
        <v>0.1</v>
      </c>
      <c r="E7765" t="s">
        <v>80</v>
      </c>
      <c r="F7765" t="s">
        <v>12334</v>
      </c>
      <c r="G7765">
        <v>1</v>
      </c>
    </row>
    <row r="7766" spans="1:7">
      <c r="A7766">
        <v>11745</v>
      </c>
      <c r="B7766" t="s">
        <v>7789</v>
      </c>
      <c r="C7766" t="s">
        <v>12340</v>
      </c>
      <c r="D7766">
        <v>0.1</v>
      </c>
      <c r="E7766" t="s">
        <v>80</v>
      </c>
      <c r="F7766" t="s">
        <v>12334</v>
      </c>
      <c r="G7766">
        <v>1</v>
      </c>
    </row>
    <row r="7767" spans="1:7">
      <c r="A7767">
        <v>6200</v>
      </c>
      <c r="B7767" t="s">
        <v>13787</v>
      </c>
      <c r="C7767" t="s">
        <v>13784</v>
      </c>
      <c r="D7767">
        <v>0.01</v>
      </c>
      <c r="E7767" t="s">
        <v>67</v>
      </c>
      <c r="F7767" t="s">
        <v>13121</v>
      </c>
      <c r="G7767">
        <v>5</v>
      </c>
    </row>
    <row r="7768" spans="1:7">
      <c r="A7768">
        <v>6201</v>
      </c>
      <c r="B7768" t="s">
        <v>13787</v>
      </c>
      <c r="C7768" t="s">
        <v>14075</v>
      </c>
      <c r="D7768">
        <v>0.6</v>
      </c>
      <c r="E7768" t="s">
        <v>67</v>
      </c>
      <c r="F7768" t="s">
        <v>13121</v>
      </c>
      <c r="G7768">
        <v>7</v>
      </c>
    </row>
    <row r="7769" spans="1:7">
      <c r="A7769">
        <v>1533</v>
      </c>
      <c r="B7769" t="s">
        <v>3228</v>
      </c>
      <c r="C7769" t="s">
        <v>3221</v>
      </c>
      <c r="D7769">
        <v>0.6</v>
      </c>
      <c r="E7769" t="s">
        <v>67</v>
      </c>
      <c r="F7769" t="s">
        <v>2900</v>
      </c>
      <c r="G7769">
        <v>5</v>
      </c>
    </row>
    <row r="7770" spans="1:7">
      <c r="A7770">
        <v>1534</v>
      </c>
      <c r="B7770" t="s">
        <v>3228</v>
      </c>
      <c r="C7770" t="s">
        <v>3279</v>
      </c>
      <c r="D7770">
        <v>0.01</v>
      </c>
      <c r="E7770" t="s">
        <v>67</v>
      </c>
      <c r="F7770" t="s">
        <v>2900</v>
      </c>
      <c r="G7770">
        <v>7</v>
      </c>
    </row>
    <row r="7771" spans="1:7">
      <c r="A7771">
        <v>2845</v>
      </c>
      <c r="B7771" t="s">
        <v>13540</v>
      </c>
      <c r="C7771" t="s">
        <v>7221</v>
      </c>
      <c r="D7771">
        <v>0.6</v>
      </c>
      <c r="E7771" t="s">
        <v>203</v>
      </c>
      <c r="F7771" t="s">
        <v>6576</v>
      </c>
      <c r="G7771">
        <v>7</v>
      </c>
    </row>
    <row r="7772" spans="1:7">
      <c r="A7772">
        <v>2846</v>
      </c>
      <c r="B7772" t="s">
        <v>13540</v>
      </c>
      <c r="C7772" t="s">
        <v>12784</v>
      </c>
      <c r="D7772">
        <v>0.8</v>
      </c>
      <c r="F7772" t="s">
        <v>12660</v>
      </c>
      <c r="G7772">
        <v>2</v>
      </c>
    </row>
    <row r="7773" spans="1:7">
      <c r="A7773">
        <v>4092</v>
      </c>
      <c r="B7773" t="s">
        <v>14021</v>
      </c>
      <c r="C7773" t="s">
        <v>12928</v>
      </c>
      <c r="D7773">
        <v>0.01</v>
      </c>
      <c r="F7773" t="s">
        <v>12660</v>
      </c>
      <c r="G7773">
        <v>5</v>
      </c>
    </row>
    <row r="7774" spans="1:7">
      <c r="A7774">
        <v>11487</v>
      </c>
      <c r="B7774" t="s">
        <v>6234</v>
      </c>
      <c r="C7774" t="s">
        <v>17358</v>
      </c>
      <c r="D7774">
        <v>0.1</v>
      </c>
      <c r="E7774" t="s">
        <v>166</v>
      </c>
      <c r="F7774" t="s">
        <v>15441</v>
      </c>
      <c r="G7774">
        <v>1</v>
      </c>
    </row>
    <row r="7775" spans="1:7">
      <c r="A7775">
        <v>6732</v>
      </c>
      <c r="B7775" t="s">
        <v>6234</v>
      </c>
      <c r="C7775" t="s">
        <v>18225</v>
      </c>
      <c r="D7775">
        <v>0.6</v>
      </c>
      <c r="E7775" t="s">
        <v>166</v>
      </c>
      <c r="F7775" t="s">
        <v>15441</v>
      </c>
      <c r="G7775">
        <v>4</v>
      </c>
    </row>
    <row r="7776" spans="1:7">
      <c r="A7776">
        <v>4094</v>
      </c>
      <c r="B7776" t="s">
        <v>6234</v>
      </c>
      <c r="C7776" t="s">
        <v>18036</v>
      </c>
      <c r="D7776">
        <v>0.1</v>
      </c>
      <c r="E7776" t="s">
        <v>166</v>
      </c>
      <c r="F7776" t="s">
        <v>15441</v>
      </c>
      <c r="G7776">
        <v>4</v>
      </c>
    </row>
    <row r="7777" spans="1:7">
      <c r="A7777">
        <v>11488</v>
      </c>
      <c r="B7777" t="s">
        <v>6234</v>
      </c>
      <c r="C7777" t="s">
        <v>18037</v>
      </c>
      <c r="D7777">
        <v>0.1</v>
      </c>
      <c r="E7777" t="s">
        <v>166</v>
      </c>
      <c r="F7777" t="s">
        <v>6139</v>
      </c>
      <c r="G7777">
        <v>1</v>
      </c>
    </row>
    <row r="7778" spans="1:7">
      <c r="A7778">
        <v>4093</v>
      </c>
      <c r="B7778" t="s">
        <v>6234</v>
      </c>
      <c r="C7778" t="s">
        <v>6235</v>
      </c>
      <c r="D7778">
        <v>0.8</v>
      </c>
      <c r="E7778" t="s">
        <v>166</v>
      </c>
      <c r="F7778" t="s">
        <v>6139</v>
      </c>
      <c r="G7778">
        <v>4</v>
      </c>
    </row>
    <row r="7779" spans="1:7">
      <c r="A7779">
        <v>4527</v>
      </c>
      <c r="B7779" t="s">
        <v>738</v>
      </c>
      <c r="C7779" t="s">
        <v>734</v>
      </c>
      <c r="D7779">
        <v>0.01</v>
      </c>
      <c r="E7779" t="s">
        <v>354</v>
      </c>
      <c r="F7779" t="s">
        <v>68</v>
      </c>
      <c r="G7779">
        <v>5</v>
      </c>
    </row>
    <row r="7780" spans="1:7">
      <c r="A7780">
        <v>4528</v>
      </c>
      <c r="B7780" t="s">
        <v>230</v>
      </c>
      <c r="C7780" t="s">
        <v>202</v>
      </c>
      <c r="D7780">
        <v>0.01</v>
      </c>
      <c r="E7780" t="s">
        <v>203</v>
      </c>
      <c r="F7780" t="s">
        <v>68</v>
      </c>
      <c r="G7780">
        <v>1</v>
      </c>
    </row>
    <row r="7781" spans="1:7">
      <c r="A7781">
        <v>4530</v>
      </c>
      <c r="B7781" t="s">
        <v>768</v>
      </c>
      <c r="C7781" t="s">
        <v>750</v>
      </c>
      <c r="D7781">
        <v>0.8</v>
      </c>
      <c r="E7781" t="s">
        <v>203</v>
      </c>
      <c r="F7781" t="s">
        <v>68</v>
      </c>
      <c r="G7781">
        <v>5</v>
      </c>
    </row>
    <row r="7782" spans="1:7">
      <c r="A7782">
        <v>4529</v>
      </c>
      <c r="B7782" t="s">
        <v>768</v>
      </c>
      <c r="C7782" t="s">
        <v>727</v>
      </c>
      <c r="D7782">
        <v>0.7</v>
      </c>
      <c r="F7782" t="s">
        <v>68</v>
      </c>
      <c r="G7782">
        <v>5</v>
      </c>
    </row>
    <row r="7783" spans="1:7">
      <c r="A7783">
        <v>1027</v>
      </c>
      <c r="B7783" t="s">
        <v>5280</v>
      </c>
      <c r="C7783" t="s">
        <v>3221</v>
      </c>
      <c r="D7783">
        <v>0.01</v>
      </c>
      <c r="E7783" t="s">
        <v>67</v>
      </c>
      <c r="F7783" t="s">
        <v>2900</v>
      </c>
      <c r="G7783">
        <v>5</v>
      </c>
    </row>
    <row r="7784" spans="1:7">
      <c r="A7784">
        <v>4929</v>
      </c>
      <c r="B7784" t="s">
        <v>5280</v>
      </c>
      <c r="C7784" t="s">
        <v>5260</v>
      </c>
      <c r="D7784">
        <v>0.1</v>
      </c>
      <c r="E7784" t="s">
        <v>67</v>
      </c>
      <c r="F7784" t="s">
        <v>4512</v>
      </c>
      <c r="G7784">
        <v>5</v>
      </c>
    </row>
    <row r="7785" spans="1:7">
      <c r="A7785">
        <v>4930</v>
      </c>
      <c r="B7785" t="s">
        <v>2509</v>
      </c>
      <c r="C7785" t="s">
        <v>2510</v>
      </c>
      <c r="D7785">
        <v>0.1</v>
      </c>
      <c r="E7785" t="s">
        <v>67</v>
      </c>
      <c r="F7785" t="s">
        <v>2210</v>
      </c>
      <c r="G7785">
        <v>5</v>
      </c>
    </row>
    <row r="7786" spans="1:7">
      <c r="A7786">
        <v>11489</v>
      </c>
      <c r="B7786" t="s">
        <v>15734</v>
      </c>
      <c r="C7786" t="s">
        <v>18226</v>
      </c>
      <c r="D7786">
        <v>0.1</v>
      </c>
      <c r="E7786" t="s">
        <v>123</v>
      </c>
      <c r="F7786" t="s">
        <v>15324</v>
      </c>
      <c r="G7786">
        <v>8</v>
      </c>
    </row>
    <row r="7787" spans="1:7">
      <c r="A7787">
        <v>11490</v>
      </c>
      <c r="B7787" t="s">
        <v>4144</v>
      </c>
      <c r="C7787" t="s">
        <v>4119</v>
      </c>
      <c r="D7787">
        <v>0.1</v>
      </c>
      <c r="E7787" t="s">
        <v>354</v>
      </c>
      <c r="F7787" t="s">
        <v>3381</v>
      </c>
      <c r="G7787">
        <v>5</v>
      </c>
    </row>
    <row r="7788" spans="1:7">
      <c r="A7788">
        <v>1028</v>
      </c>
      <c r="B7788" t="s">
        <v>1617</v>
      </c>
      <c r="C7788" t="s">
        <v>1613</v>
      </c>
      <c r="D7788">
        <v>0.6</v>
      </c>
      <c r="E7788" t="s">
        <v>107</v>
      </c>
      <c r="F7788" t="s">
        <v>41</v>
      </c>
      <c r="G7788">
        <v>7</v>
      </c>
    </row>
    <row r="7789" spans="1:7">
      <c r="A7789">
        <v>5274</v>
      </c>
      <c r="B7789" t="s">
        <v>13249</v>
      </c>
      <c r="C7789" t="s">
        <v>12706</v>
      </c>
      <c r="D7789">
        <v>0.1</v>
      </c>
      <c r="E7789" t="s">
        <v>166</v>
      </c>
      <c r="F7789" t="s">
        <v>12660</v>
      </c>
      <c r="G7789">
        <v>1</v>
      </c>
    </row>
    <row r="7790" spans="1:7">
      <c r="A7790">
        <v>1248</v>
      </c>
      <c r="B7790" t="s">
        <v>7348</v>
      </c>
      <c r="C7790" t="s">
        <v>7340</v>
      </c>
      <c r="D7790">
        <v>0.01</v>
      </c>
      <c r="E7790" t="s">
        <v>166</v>
      </c>
      <c r="F7790" t="s">
        <v>7247</v>
      </c>
      <c r="G7790">
        <v>1</v>
      </c>
    </row>
    <row r="7791" spans="1:7">
      <c r="A7791">
        <v>5601</v>
      </c>
      <c r="B7791" t="s">
        <v>7348</v>
      </c>
      <c r="C7791" t="s">
        <v>17165</v>
      </c>
      <c r="D7791">
        <v>0.01</v>
      </c>
      <c r="E7791" t="s">
        <v>166</v>
      </c>
      <c r="F7791" t="s">
        <v>15396</v>
      </c>
      <c r="G7791">
        <v>1</v>
      </c>
    </row>
    <row r="7792" spans="1:7">
      <c r="A7792">
        <v>1249</v>
      </c>
      <c r="B7792" t="s">
        <v>5338</v>
      </c>
      <c r="C7792" t="s">
        <v>16233</v>
      </c>
      <c r="D7792">
        <v>0.1</v>
      </c>
      <c r="E7792" t="s">
        <v>107</v>
      </c>
      <c r="F7792" t="s">
        <v>2900</v>
      </c>
      <c r="G7792">
        <v>5</v>
      </c>
    </row>
    <row r="7793" spans="1:7">
      <c r="A7793">
        <v>5602</v>
      </c>
      <c r="B7793" t="s">
        <v>5338</v>
      </c>
      <c r="C7793" t="s">
        <v>5330</v>
      </c>
      <c r="D7793">
        <v>0.01</v>
      </c>
      <c r="E7793" t="s">
        <v>107</v>
      </c>
      <c r="F7793" t="s">
        <v>4512</v>
      </c>
      <c r="G7793">
        <v>5</v>
      </c>
    </row>
    <row r="7794" spans="1:7">
      <c r="A7794">
        <v>5603</v>
      </c>
      <c r="B7794" t="s">
        <v>9768</v>
      </c>
      <c r="C7794" t="s">
        <v>9756</v>
      </c>
      <c r="D7794">
        <v>0.1</v>
      </c>
      <c r="E7794" t="s">
        <v>49</v>
      </c>
      <c r="F7794" t="s">
        <v>9536</v>
      </c>
      <c r="G7794">
        <v>3</v>
      </c>
    </row>
    <row r="7795" spans="1:7">
      <c r="A7795">
        <v>1250</v>
      </c>
      <c r="B7795" t="s">
        <v>9352</v>
      </c>
      <c r="C7795" t="s">
        <v>9343</v>
      </c>
      <c r="D7795">
        <v>0.01</v>
      </c>
      <c r="E7795" t="s">
        <v>123</v>
      </c>
      <c r="F7795" t="s">
        <v>9136</v>
      </c>
      <c r="G7795">
        <v>3</v>
      </c>
    </row>
    <row r="7796" spans="1:7">
      <c r="A7796">
        <v>5847</v>
      </c>
      <c r="B7796" t="s">
        <v>3985</v>
      </c>
      <c r="C7796" t="s">
        <v>3972</v>
      </c>
      <c r="D7796">
        <v>0.01</v>
      </c>
      <c r="E7796" t="s">
        <v>203</v>
      </c>
      <c r="F7796" t="s">
        <v>58</v>
      </c>
      <c r="G7796">
        <v>4</v>
      </c>
    </row>
    <row r="7797" spans="1:7">
      <c r="A7797">
        <v>1347</v>
      </c>
      <c r="B7797" t="s">
        <v>11710</v>
      </c>
      <c r="C7797" t="s">
        <v>10924</v>
      </c>
      <c r="D7797">
        <v>0.01</v>
      </c>
      <c r="E7797" t="s">
        <v>166</v>
      </c>
      <c r="F7797" t="s">
        <v>10870</v>
      </c>
      <c r="G7797">
        <v>4</v>
      </c>
    </row>
    <row r="7798" spans="1:7">
      <c r="A7798">
        <v>5848</v>
      </c>
      <c r="B7798" t="s">
        <v>2299</v>
      </c>
      <c r="C7798" t="s">
        <v>2295</v>
      </c>
      <c r="D7798">
        <v>0.01</v>
      </c>
      <c r="E7798" t="s">
        <v>203</v>
      </c>
      <c r="F7798" t="s">
        <v>2210</v>
      </c>
      <c r="G7798">
        <v>1</v>
      </c>
    </row>
    <row r="7799" spans="1:7">
      <c r="A7799">
        <v>5849</v>
      </c>
      <c r="B7799" t="s">
        <v>8023</v>
      </c>
      <c r="C7799" t="s">
        <v>16126</v>
      </c>
      <c r="D7799">
        <v>0.01</v>
      </c>
      <c r="E7799" t="s">
        <v>595</v>
      </c>
      <c r="F7799" t="s">
        <v>14771</v>
      </c>
      <c r="G7799">
        <v>5</v>
      </c>
    </row>
    <row r="7800" spans="1:7">
      <c r="A7800">
        <v>5850</v>
      </c>
      <c r="B7800" t="s">
        <v>2063</v>
      </c>
      <c r="C7800" t="s">
        <v>2058</v>
      </c>
      <c r="D7800">
        <v>0.01</v>
      </c>
      <c r="E7800" t="s">
        <v>67</v>
      </c>
      <c r="F7800" t="s">
        <v>1778</v>
      </c>
      <c r="G7800">
        <v>5</v>
      </c>
    </row>
    <row r="7801" spans="1:7">
      <c r="A7801">
        <v>6078</v>
      </c>
      <c r="B7801" t="s">
        <v>3491</v>
      </c>
      <c r="C7801" t="s">
        <v>16328</v>
      </c>
      <c r="D7801">
        <v>0.01</v>
      </c>
      <c r="E7801" t="s">
        <v>166</v>
      </c>
      <c r="F7801" t="s">
        <v>14699</v>
      </c>
      <c r="G7801">
        <v>1</v>
      </c>
    </row>
    <row r="7802" spans="1:7">
      <c r="A7802">
        <v>6077</v>
      </c>
      <c r="B7802" t="s">
        <v>3491</v>
      </c>
      <c r="C7802" t="s">
        <v>3492</v>
      </c>
      <c r="D7802">
        <v>0.8</v>
      </c>
      <c r="E7802" t="s">
        <v>166</v>
      </c>
      <c r="F7802" t="s">
        <v>3381</v>
      </c>
      <c r="G7802">
        <v>1</v>
      </c>
    </row>
    <row r="7803" spans="1:7">
      <c r="A7803">
        <v>1439</v>
      </c>
      <c r="B7803" t="s">
        <v>2863</v>
      </c>
      <c r="C7803" t="s">
        <v>17610</v>
      </c>
      <c r="D7803">
        <v>0.01</v>
      </c>
      <c r="E7803" t="s">
        <v>203</v>
      </c>
      <c r="F7803" t="s">
        <v>13028</v>
      </c>
      <c r="G7803">
        <v>5</v>
      </c>
    </row>
    <row r="7804" spans="1:7">
      <c r="A7804">
        <v>6079</v>
      </c>
      <c r="B7804" t="s">
        <v>2863</v>
      </c>
      <c r="C7804" t="s">
        <v>2856</v>
      </c>
      <c r="D7804">
        <v>0.01</v>
      </c>
      <c r="E7804" t="s">
        <v>203</v>
      </c>
      <c r="F7804" t="s">
        <v>14771</v>
      </c>
      <c r="G7804">
        <v>5</v>
      </c>
    </row>
    <row r="7805" spans="1:7">
      <c r="A7805">
        <v>6309</v>
      </c>
      <c r="B7805" t="s">
        <v>13009</v>
      </c>
      <c r="C7805" t="s">
        <v>13006</v>
      </c>
      <c r="D7805">
        <v>0.1</v>
      </c>
      <c r="E7805" t="s">
        <v>354</v>
      </c>
      <c r="F7805" t="s">
        <v>12660</v>
      </c>
      <c r="G7805">
        <v>7</v>
      </c>
    </row>
    <row r="7806" spans="1:7">
      <c r="A7806">
        <v>7135</v>
      </c>
      <c r="B7806" t="s">
        <v>2110</v>
      </c>
      <c r="C7806" t="s">
        <v>2105</v>
      </c>
      <c r="D7806">
        <v>0.8</v>
      </c>
      <c r="F7806" t="s">
        <v>1778</v>
      </c>
      <c r="G7806">
        <v>5</v>
      </c>
    </row>
    <row r="7807" spans="1:7">
      <c r="A7807">
        <v>6429</v>
      </c>
      <c r="B7807" t="s">
        <v>7138</v>
      </c>
      <c r="C7807" t="s">
        <v>7133</v>
      </c>
      <c r="D7807">
        <v>0.8</v>
      </c>
      <c r="E7807" t="s">
        <v>67</v>
      </c>
      <c r="F7807" t="s">
        <v>6576</v>
      </c>
      <c r="G7807">
        <v>7</v>
      </c>
    </row>
    <row r="7808" spans="1:7">
      <c r="A7808">
        <v>1588</v>
      </c>
      <c r="B7808" t="s">
        <v>13062</v>
      </c>
      <c r="C7808" t="s">
        <v>13063</v>
      </c>
      <c r="D7808">
        <v>0.1</v>
      </c>
      <c r="E7808" t="s">
        <v>74</v>
      </c>
      <c r="F7808" t="s">
        <v>13028</v>
      </c>
      <c r="G7808">
        <v>3</v>
      </c>
    </row>
    <row r="7809" spans="1:7">
      <c r="A7809">
        <v>6430</v>
      </c>
      <c r="B7809" t="s">
        <v>5080</v>
      </c>
      <c r="C7809" t="s">
        <v>5066</v>
      </c>
      <c r="D7809">
        <v>0.01</v>
      </c>
      <c r="E7809" t="s">
        <v>123</v>
      </c>
      <c r="F7809" t="s">
        <v>4963</v>
      </c>
      <c r="G7809">
        <v>4</v>
      </c>
    </row>
    <row r="7810" spans="1:7">
      <c r="A7810">
        <v>7190</v>
      </c>
      <c r="B7810" t="s">
        <v>7963</v>
      </c>
      <c r="C7810" t="s">
        <v>14803</v>
      </c>
      <c r="D7810">
        <v>0.8</v>
      </c>
      <c r="E7810" t="s">
        <v>49</v>
      </c>
      <c r="F7810" t="s">
        <v>14771</v>
      </c>
      <c r="G7810">
        <v>3</v>
      </c>
    </row>
    <row r="7811" spans="1:7">
      <c r="A7811">
        <v>1609</v>
      </c>
      <c r="B7811" t="s">
        <v>9440</v>
      </c>
      <c r="C7811" t="s">
        <v>9437</v>
      </c>
      <c r="D7811">
        <v>0.01</v>
      </c>
      <c r="E7811" t="s">
        <v>354</v>
      </c>
      <c r="F7811" t="s">
        <v>9136</v>
      </c>
      <c r="G7811">
        <v>5</v>
      </c>
    </row>
    <row r="7812" spans="1:7">
      <c r="A7812">
        <v>6523</v>
      </c>
      <c r="B7812" t="s">
        <v>5597</v>
      </c>
      <c r="C7812" t="s">
        <v>5579</v>
      </c>
      <c r="D7812">
        <v>0.01</v>
      </c>
      <c r="E7812" t="s">
        <v>67</v>
      </c>
      <c r="F7812" t="s">
        <v>4963</v>
      </c>
      <c r="G7812">
        <v>8</v>
      </c>
    </row>
    <row r="7813" spans="1:7">
      <c r="A7813">
        <v>6524</v>
      </c>
      <c r="B7813" t="s">
        <v>5298</v>
      </c>
      <c r="C7813" t="s">
        <v>5260</v>
      </c>
      <c r="D7813">
        <v>0.1</v>
      </c>
      <c r="E7813" t="s">
        <v>67</v>
      </c>
      <c r="F7813" t="s">
        <v>4512</v>
      </c>
      <c r="G7813">
        <v>5</v>
      </c>
    </row>
    <row r="7814" spans="1:7">
      <c r="A7814">
        <v>2847</v>
      </c>
      <c r="B7814" t="s">
        <v>4696</v>
      </c>
      <c r="C7814" t="s">
        <v>18488</v>
      </c>
      <c r="D7814">
        <v>0.01</v>
      </c>
      <c r="E7814" t="s">
        <v>40</v>
      </c>
      <c r="F7814" t="s">
        <v>15376</v>
      </c>
      <c r="G7814">
        <v>1</v>
      </c>
    </row>
    <row r="7815" spans="1:7">
      <c r="A7815">
        <v>2848</v>
      </c>
      <c r="B7815" t="s">
        <v>4696</v>
      </c>
      <c r="C7815" t="s">
        <v>4688</v>
      </c>
      <c r="D7815">
        <v>0.8</v>
      </c>
      <c r="E7815" t="s">
        <v>40</v>
      </c>
      <c r="F7815" t="s">
        <v>4512</v>
      </c>
      <c r="G7815">
        <v>1</v>
      </c>
    </row>
    <row r="7816" spans="1:7">
      <c r="A7816">
        <v>11746</v>
      </c>
      <c r="B7816" t="s">
        <v>4696</v>
      </c>
      <c r="C7816" t="s">
        <v>18489</v>
      </c>
      <c r="D7816">
        <v>0.1</v>
      </c>
      <c r="E7816" t="s">
        <v>40</v>
      </c>
      <c r="F7816" t="s">
        <v>14590</v>
      </c>
      <c r="G7816">
        <v>1</v>
      </c>
    </row>
    <row r="7817" spans="1:7">
      <c r="A7817">
        <v>4931</v>
      </c>
      <c r="B7817" t="s">
        <v>5523</v>
      </c>
      <c r="C7817" t="s">
        <v>5518</v>
      </c>
      <c r="D7817">
        <v>0.8</v>
      </c>
      <c r="E7817" t="s">
        <v>49</v>
      </c>
      <c r="F7817" t="s">
        <v>4512</v>
      </c>
      <c r="G7817">
        <v>7</v>
      </c>
    </row>
    <row r="7818" spans="1:7">
      <c r="A7818">
        <v>5604</v>
      </c>
      <c r="B7818" t="s">
        <v>5525</v>
      </c>
      <c r="C7818" t="s">
        <v>5518</v>
      </c>
      <c r="D7818">
        <v>0.01</v>
      </c>
      <c r="E7818" t="s">
        <v>49</v>
      </c>
      <c r="F7818" t="s">
        <v>4512</v>
      </c>
      <c r="G7818">
        <v>7</v>
      </c>
    </row>
    <row r="7819" spans="1:7">
      <c r="A7819">
        <v>5851</v>
      </c>
      <c r="B7819" t="s">
        <v>5524</v>
      </c>
      <c r="C7819" t="s">
        <v>18587</v>
      </c>
      <c r="D7819">
        <v>0.6</v>
      </c>
      <c r="E7819" t="s">
        <v>49</v>
      </c>
      <c r="F7819" t="s">
        <v>15376</v>
      </c>
      <c r="G7819">
        <v>7</v>
      </c>
    </row>
    <row r="7820" spans="1:7">
      <c r="A7820">
        <v>5852</v>
      </c>
      <c r="B7820" t="s">
        <v>5524</v>
      </c>
      <c r="C7820" t="s">
        <v>5518</v>
      </c>
      <c r="D7820">
        <v>0.8</v>
      </c>
      <c r="E7820" t="s">
        <v>49</v>
      </c>
      <c r="F7820" t="s">
        <v>4512</v>
      </c>
      <c r="G7820">
        <v>7</v>
      </c>
    </row>
    <row r="7821" spans="1:7">
      <c r="A7821">
        <v>2849</v>
      </c>
      <c r="B7821" t="s">
        <v>2304</v>
      </c>
      <c r="C7821" t="s">
        <v>2295</v>
      </c>
      <c r="D7821">
        <v>0.8</v>
      </c>
      <c r="E7821" t="s">
        <v>203</v>
      </c>
      <c r="F7821" t="s">
        <v>2210</v>
      </c>
      <c r="G7821">
        <v>1</v>
      </c>
    </row>
    <row r="7822" spans="1:7">
      <c r="A7822">
        <v>5606</v>
      </c>
      <c r="B7822" t="s">
        <v>8894</v>
      </c>
      <c r="C7822" t="s">
        <v>8889</v>
      </c>
      <c r="D7822">
        <v>0.1</v>
      </c>
      <c r="E7822" t="s">
        <v>89</v>
      </c>
      <c r="F7822" t="s">
        <v>8594</v>
      </c>
      <c r="G7822">
        <v>3</v>
      </c>
    </row>
    <row r="7823" spans="1:7">
      <c r="A7823">
        <v>5607</v>
      </c>
      <c r="B7823" t="s">
        <v>8894</v>
      </c>
      <c r="C7823" t="s">
        <v>6908</v>
      </c>
      <c r="D7823">
        <v>0.1</v>
      </c>
      <c r="E7823" t="s">
        <v>89</v>
      </c>
      <c r="F7823" t="s">
        <v>6576</v>
      </c>
      <c r="G7823">
        <v>3</v>
      </c>
    </row>
    <row r="7824" spans="1:7">
      <c r="A7824">
        <v>5605</v>
      </c>
      <c r="B7824" t="s">
        <v>8894</v>
      </c>
      <c r="C7824" t="s">
        <v>11233</v>
      </c>
      <c r="D7824">
        <v>0.05</v>
      </c>
      <c r="E7824" t="s">
        <v>89</v>
      </c>
      <c r="F7824" t="s">
        <v>11167</v>
      </c>
      <c r="G7824">
        <v>3</v>
      </c>
    </row>
    <row r="7825" spans="1:7">
      <c r="A7825">
        <v>6716</v>
      </c>
      <c r="B7825" t="s">
        <v>13568</v>
      </c>
      <c r="C7825" t="s">
        <v>13555</v>
      </c>
      <c r="D7825">
        <v>0.8</v>
      </c>
      <c r="E7825" t="s">
        <v>354</v>
      </c>
      <c r="F7825" t="s">
        <v>13121</v>
      </c>
      <c r="G7825">
        <v>2</v>
      </c>
    </row>
    <row r="7826" spans="1:7">
      <c r="A7826">
        <v>487</v>
      </c>
      <c r="B7826" t="s">
        <v>1647</v>
      </c>
      <c r="C7826" t="s">
        <v>1648</v>
      </c>
      <c r="D7826">
        <v>0.05</v>
      </c>
      <c r="E7826" t="s">
        <v>354</v>
      </c>
      <c r="F7826" t="s">
        <v>41</v>
      </c>
      <c r="G7826">
        <v>7</v>
      </c>
    </row>
    <row r="7827" spans="1:7">
      <c r="A7827">
        <v>3201</v>
      </c>
      <c r="B7827" t="s">
        <v>1647</v>
      </c>
      <c r="C7827" t="s">
        <v>18228</v>
      </c>
      <c r="D7827">
        <v>0.8</v>
      </c>
      <c r="E7827" t="s">
        <v>354</v>
      </c>
      <c r="F7827" t="s">
        <v>9536</v>
      </c>
      <c r="G7827">
        <v>7</v>
      </c>
    </row>
    <row r="7828" spans="1:7">
      <c r="A7828">
        <v>11492</v>
      </c>
      <c r="B7828" t="s">
        <v>5018</v>
      </c>
      <c r="C7828" t="s">
        <v>17516</v>
      </c>
      <c r="D7828">
        <v>0.1</v>
      </c>
      <c r="E7828" t="s">
        <v>80</v>
      </c>
      <c r="F7828" t="s">
        <v>4963</v>
      </c>
      <c r="G7828">
        <v>1</v>
      </c>
    </row>
    <row r="7829" spans="1:7">
      <c r="A7829">
        <v>3202</v>
      </c>
      <c r="B7829" t="s">
        <v>5018</v>
      </c>
      <c r="C7829" t="s">
        <v>4994</v>
      </c>
      <c r="D7829">
        <v>0.01</v>
      </c>
      <c r="E7829" t="s">
        <v>80</v>
      </c>
      <c r="F7829" t="s">
        <v>4963</v>
      </c>
      <c r="G7829">
        <v>4</v>
      </c>
    </row>
    <row r="7830" spans="1:7">
      <c r="A7830">
        <v>4932</v>
      </c>
      <c r="B7830" t="s">
        <v>10044</v>
      </c>
      <c r="C7830" t="s">
        <v>9738</v>
      </c>
      <c r="D7830">
        <v>0.01</v>
      </c>
      <c r="E7830" t="s">
        <v>80</v>
      </c>
      <c r="F7830" t="s">
        <v>9536</v>
      </c>
      <c r="G7830">
        <v>3</v>
      </c>
    </row>
    <row r="7831" spans="1:7">
      <c r="A7831">
        <v>11493</v>
      </c>
      <c r="B7831" t="s">
        <v>12192</v>
      </c>
      <c r="C7831" t="s">
        <v>12189</v>
      </c>
      <c r="D7831">
        <v>0.1</v>
      </c>
      <c r="E7831" t="s">
        <v>203</v>
      </c>
      <c r="F7831" t="s">
        <v>12156</v>
      </c>
      <c r="G7831">
        <v>1</v>
      </c>
    </row>
    <row r="7832" spans="1:7">
      <c r="A7832">
        <v>4933</v>
      </c>
      <c r="B7832" t="s">
        <v>12192</v>
      </c>
      <c r="C7832" t="s">
        <v>18229</v>
      </c>
      <c r="D7832">
        <v>0.01</v>
      </c>
      <c r="E7832" t="s">
        <v>203</v>
      </c>
      <c r="F7832" t="s">
        <v>15396</v>
      </c>
      <c r="G7832">
        <v>1</v>
      </c>
    </row>
    <row r="7833" spans="1:7">
      <c r="A7833">
        <v>4934</v>
      </c>
      <c r="B7833" t="s">
        <v>18230</v>
      </c>
      <c r="C7833" t="s">
        <v>17026</v>
      </c>
      <c r="D7833">
        <v>0.01</v>
      </c>
      <c r="E7833" t="s">
        <v>74</v>
      </c>
      <c r="F7833" t="s">
        <v>14771</v>
      </c>
      <c r="G7833">
        <v>2</v>
      </c>
    </row>
    <row r="7834" spans="1:7">
      <c r="A7834">
        <v>1130</v>
      </c>
      <c r="B7834" t="s">
        <v>18231</v>
      </c>
      <c r="C7834" t="s">
        <v>3156</v>
      </c>
      <c r="D7834">
        <v>0.01</v>
      </c>
      <c r="E7834" t="s">
        <v>107</v>
      </c>
      <c r="F7834" t="s">
        <v>3135</v>
      </c>
      <c r="G7834">
        <v>4</v>
      </c>
    </row>
    <row r="7835" spans="1:7">
      <c r="A7835">
        <v>5275</v>
      </c>
      <c r="B7835" t="s">
        <v>10365</v>
      </c>
      <c r="C7835" t="s">
        <v>10220</v>
      </c>
      <c r="D7835">
        <v>0.01</v>
      </c>
      <c r="F7835" t="s">
        <v>10160</v>
      </c>
      <c r="G7835">
        <v>1</v>
      </c>
    </row>
    <row r="7836" spans="1:7">
      <c r="A7836">
        <v>6935</v>
      </c>
      <c r="B7836" t="s">
        <v>9467</v>
      </c>
      <c r="C7836" t="s">
        <v>16203</v>
      </c>
      <c r="D7836">
        <v>0.6</v>
      </c>
      <c r="F7836" t="s">
        <v>14771</v>
      </c>
      <c r="G7836">
        <v>5</v>
      </c>
    </row>
    <row r="7837" spans="1:7">
      <c r="A7837">
        <v>5608</v>
      </c>
      <c r="B7837" t="s">
        <v>9467</v>
      </c>
      <c r="C7837" t="s">
        <v>18232</v>
      </c>
      <c r="D7837">
        <v>0.01</v>
      </c>
      <c r="F7837" t="s">
        <v>12334</v>
      </c>
      <c r="G7837">
        <v>5</v>
      </c>
    </row>
    <row r="7838" spans="1:7">
      <c r="A7838">
        <v>1251</v>
      </c>
      <c r="B7838" t="s">
        <v>9467</v>
      </c>
      <c r="C7838" t="s">
        <v>9462</v>
      </c>
      <c r="D7838">
        <v>0.8</v>
      </c>
      <c r="E7838" t="s">
        <v>203</v>
      </c>
      <c r="F7838" t="s">
        <v>9136</v>
      </c>
      <c r="G7838">
        <v>5</v>
      </c>
    </row>
    <row r="7839" spans="1:7">
      <c r="A7839">
        <v>11747</v>
      </c>
      <c r="B7839" t="s">
        <v>9467</v>
      </c>
      <c r="C7839" t="s">
        <v>18233</v>
      </c>
      <c r="D7839">
        <v>0.1</v>
      </c>
      <c r="F7839" t="s">
        <v>12334</v>
      </c>
      <c r="G7839">
        <v>5</v>
      </c>
    </row>
    <row r="7840" spans="1:7">
      <c r="A7840">
        <v>1252</v>
      </c>
      <c r="B7840" t="s">
        <v>2961</v>
      </c>
      <c r="C7840" t="s">
        <v>2957</v>
      </c>
      <c r="D7840">
        <v>0.01</v>
      </c>
      <c r="F7840" t="s">
        <v>2900</v>
      </c>
      <c r="G7840">
        <v>1</v>
      </c>
    </row>
    <row r="7841" spans="1:7">
      <c r="A7841">
        <v>5609</v>
      </c>
      <c r="B7841" t="s">
        <v>2961</v>
      </c>
      <c r="C7841" t="s">
        <v>16807</v>
      </c>
      <c r="D7841">
        <v>0.01</v>
      </c>
      <c r="F7841" t="s">
        <v>14655</v>
      </c>
      <c r="G7841">
        <v>1</v>
      </c>
    </row>
    <row r="7842" spans="1:7">
      <c r="A7842">
        <v>11495</v>
      </c>
      <c r="B7842" t="s">
        <v>8119</v>
      </c>
      <c r="C7842" t="s">
        <v>4231</v>
      </c>
      <c r="D7842">
        <v>0.1</v>
      </c>
      <c r="E7842" t="s">
        <v>89</v>
      </c>
      <c r="F7842" t="s">
        <v>3381</v>
      </c>
      <c r="G7842">
        <v>7</v>
      </c>
    </row>
    <row r="7843" spans="1:7">
      <c r="A7843">
        <v>1348</v>
      </c>
      <c r="B7843" t="s">
        <v>7593</v>
      </c>
      <c r="C7843" t="s">
        <v>11968</v>
      </c>
      <c r="D7843">
        <v>0.01</v>
      </c>
      <c r="E7843" t="s">
        <v>166</v>
      </c>
      <c r="F7843" t="s">
        <v>11921</v>
      </c>
      <c r="G7843">
        <v>1</v>
      </c>
    </row>
    <row r="7844" spans="1:7">
      <c r="A7844">
        <v>5853</v>
      </c>
      <c r="B7844" t="s">
        <v>7593</v>
      </c>
      <c r="C7844" t="s">
        <v>14496</v>
      </c>
      <c r="D7844">
        <v>0.01</v>
      </c>
      <c r="E7844" t="s">
        <v>166</v>
      </c>
      <c r="F7844" t="s">
        <v>14278</v>
      </c>
      <c r="G7844">
        <v>3</v>
      </c>
    </row>
    <row r="7845" spans="1:7">
      <c r="A7845">
        <v>7329</v>
      </c>
      <c r="B7845" t="s">
        <v>8289</v>
      </c>
      <c r="C7845" t="s">
        <v>8281</v>
      </c>
      <c r="D7845">
        <v>0.8</v>
      </c>
      <c r="E7845" t="s">
        <v>80</v>
      </c>
      <c r="F7845" t="s">
        <v>8277</v>
      </c>
      <c r="G7845">
        <v>4</v>
      </c>
    </row>
    <row r="7846" spans="1:7">
      <c r="A7846">
        <v>6202</v>
      </c>
      <c r="B7846" t="s">
        <v>14359</v>
      </c>
      <c r="C7846" t="s">
        <v>14351</v>
      </c>
      <c r="D7846">
        <v>0.01</v>
      </c>
      <c r="E7846" t="s">
        <v>40</v>
      </c>
      <c r="F7846" t="s">
        <v>14278</v>
      </c>
      <c r="G7846">
        <v>1</v>
      </c>
    </row>
    <row r="7847" spans="1:7">
      <c r="A7847">
        <v>1495</v>
      </c>
      <c r="B7847" t="s">
        <v>963</v>
      </c>
      <c r="C7847" t="s">
        <v>959</v>
      </c>
      <c r="D7847">
        <v>0.8</v>
      </c>
      <c r="E7847" t="s">
        <v>74</v>
      </c>
      <c r="F7847" t="s">
        <v>41</v>
      </c>
      <c r="G7847">
        <v>1</v>
      </c>
    </row>
    <row r="7848" spans="1:7">
      <c r="A7848">
        <v>6203</v>
      </c>
      <c r="B7848" t="s">
        <v>963</v>
      </c>
      <c r="C7848" t="s">
        <v>17819</v>
      </c>
      <c r="D7848">
        <v>0.01</v>
      </c>
      <c r="E7848" t="s">
        <v>74</v>
      </c>
      <c r="F7848" t="s">
        <v>14590</v>
      </c>
      <c r="G7848">
        <v>1</v>
      </c>
    </row>
    <row r="7849" spans="1:7">
      <c r="A7849">
        <v>1610</v>
      </c>
      <c r="B7849" t="s">
        <v>3169</v>
      </c>
      <c r="C7849" t="s">
        <v>3156</v>
      </c>
      <c r="D7849">
        <v>0.01</v>
      </c>
      <c r="E7849" t="s">
        <v>107</v>
      </c>
      <c r="F7849" t="s">
        <v>3135</v>
      </c>
      <c r="G7849">
        <v>4</v>
      </c>
    </row>
    <row r="7850" spans="1:7">
      <c r="A7850">
        <v>6525</v>
      </c>
      <c r="B7850" t="s">
        <v>1078</v>
      </c>
      <c r="C7850" t="s">
        <v>42</v>
      </c>
      <c r="D7850">
        <v>0.01</v>
      </c>
      <c r="E7850" t="s">
        <v>40</v>
      </c>
      <c r="F7850" t="s">
        <v>41</v>
      </c>
      <c r="G7850">
        <v>1</v>
      </c>
    </row>
    <row r="7851" spans="1:7">
      <c r="A7851">
        <v>3203</v>
      </c>
      <c r="B7851" t="s">
        <v>2385</v>
      </c>
      <c r="C7851" t="s">
        <v>2566</v>
      </c>
      <c r="D7851">
        <v>0.8</v>
      </c>
      <c r="F7851" t="s">
        <v>2210</v>
      </c>
      <c r="G7851">
        <v>5</v>
      </c>
    </row>
    <row r="7852" spans="1:7">
      <c r="A7852">
        <v>11748</v>
      </c>
      <c r="B7852" t="s">
        <v>18234</v>
      </c>
      <c r="C7852" s="240">
        <v>46180</v>
      </c>
      <c r="D7852">
        <v>0.1</v>
      </c>
      <c r="E7852" t="s">
        <v>803</v>
      </c>
      <c r="F7852" t="s">
        <v>68</v>
      </c>
      <c r="G7852">
        <v>7</v>
      </c>
    </row>
    <row r="7853" spans="1:7">
      <c r="A7853">
        <v>11749</v>
      </c>
      <c r="B7853" t="s">
        <v>18234</v>
      </c>
      <c r="C7853" t="s">
        <v>770</v>
      </c>
      <c r="D7853">
        <v>0.1</v>
      </c>
      <c r="E7853" t="s">
        <v>67</v>
      </c>
      <c r="F7853" t="s">
        <v>68</v>
      </c>
      <c r="G7853">
        <v>7</v>
      </c>
    </row>
    <row r="7854" spans="1:7">
      <c r="A7854">
        <v>1440</v>
      </c>
      <c r="B7854" t="s">
        <v>3277</v>
      </c>
      <c r="C7854" t="s">
        <v>3270</v>
      </c>
      <c r="D7854">
        <v>0.8</v>
      </c>
      <c r="E7854" t="s">
        <v>203</v>
      </c>
      <c r="F7854" t="s">
        <v>2900</v>
      </c>
      <c r="G7854">
        <v>5</v>
      </c>
    </row>
    <row r="7855" spans="1:7">
      <c r="A7855">
        <v>6310</v>
      </c>
      <c r="B7855" t="s">
        <v>8653</v>
      </c>
      <c r="C7855" t="s">
        <v>8649</v>
      </c>
      <c r="D7855">
        <v>0.01</v>
      </c>
      <c r="E7855" t="s">
        <v>135</v>
      </c>
      <c r="F7855" t="s">
        <v>8594</v>
      </c>
      <c r="G7855">
        <v>1</v>
      </c>
    </row>
    <row r="7856" spans="1:7">
      <c r="A7856">
        <v>3204</v>
      </c>
      <c r="B7856" t="s">
        <v>14394</v>
      </c>
      <c r="C7856" t="s">
        <v>16101</v>
      </c>
      <c r="D7856">
        <v>0.01</v>
      </c>
      <c r="E7856" t="s">
        <v>80</v>
      </c>
      <c r="F7856" t="s">
        <v>12660</v>
      </c>
      <c r="G7856">
        <v>2</v>
      </c>
    </row>
    <row r="7857" spans="1:7">
      <c r="A7857">
        <v>3205</v>
      </c>
      <c r="B7857" t="s">
        <v>1822</v>
      </c>
      <c r="C7857" t="s">
        <v>1817</v>
      </c>
      <c r="D7857">
        <v>0.01</v>
      </c>
      <c r="F7857" t="s">
        <v>1778</v>
      </c>
      <c r="G7857">
        <v>1</v>
      </c>
    </row>
    <row r="7858" spans="1:7">
      <c r="A7858">
        <v>1131</v>
      </c>
      <c r="B7858" t="s">
        <v>7675</v>
      </c>
      <c r="C7858" t="s">
        <v>7676</v>
      </c>
      <c r="D7858">
        <v>0.01</v>
      </c>
      <c r="E7858" t="s">
        <v>166</v>
      </c>
      <c r="F7858" t="s">
        <v>7247</v>
      </c>
      <c r="G7858">
        <v>5</v>
      </c>
    </row>
    <row r="7859" spans="1:7">
      <c r="A7859">
        <v>6311</v>
      </c>
      <c r="B7859" t="s">
        <v>28</v>
      </c>
      <c r="C7859" t="s">
        <v>815</v>
      </c>
      <c r="D7859">
        <v>0.1</v>
      </c>
      <c r="F7859" t="s">
        <v>68</v>
      </c>
      <c r="G7859">
        <v>7</v>
      </c>
    </row>
    <row r="7860" spans="1:7">
      <c r="A7860">
        <v>6431</v>
      </c>
      <c r="B7860" t="s">
        <v>10320</v>
      </c>
      <c r="C7860" t="s">
        <v>10321</v>
      </c>
      <c r="D7860">
        <v>0.01</v>
      </c>
      <c r="E7860" t="s">
        <v>203</v>
      </c>
      <c r="F7860" t="s">
        <v>10160</v>
      </c>
      <c r="G7860">
        <v>2</v>
      </c>
    </row>
    <row r="7861" spans="1:7">
      <c r="A7861">
        <v>7218</v>
      </c>
      <c r="B7861" t="s">
        <v>10320</v>
      </c>
      <c r="C7861" t="s">
        <v>8240</v>
      </c>
      <c r="D7861">
        <v>0.8</v>
      </c>
      <c r="E7861" t="s">
        <v>203</v>
      </c>
      <c r="F7861" t="s">
        <v>8093</v>
      </c>
      <c r="G7861">
        <v>2</v>
      </c>
    </row>
    <row r="7862" spans="1:7">
      <c r="A7862">
        <v>3206</v>
      </c>
      <c r="B7862" t="s">
        <v>11897</v>
      </c>
      <c r="C7862" t="s">
        <v>1771</v>
      </c>
      <c r="D7862">
        <v>0.01</v>
      </c>
      <c r="E7862" t="s">
        <v>203</v>
      </c>
      <c r="F7862" t="s">
        <v>1331</v>
      </c>
      <c r="G7862">
        <v>8</v>
      </c>
    </row>
    <row r="7863" spans="1:7">
      <c r="A7863">
        <v>11497</v>
      </c>
      <c r="B7863" t="s">
        <v>11897</v>
      </c>
      <c r="C7863" t="s">
        <v>16231</v>
      </c>
      <c r="D7863">
        <v>0.1</v>
      </c>
      <c r="F7863" t="s">
        <v>15331</v>
      </c>
      <c r="G7863">
        <v>8</v>
      </c>
    </row>
    <row r="7864" spans="1:7">
      <c r="A7864">
        <v>4095</v>
      </c>
      <c r="B7864" t="s">
        <v>4774</v>
      </c>
      <c r="C7864" t="s">
        <v>4776</v>
      </c>
      <c r="D7864">
        <v>0.1</v>
      </c>
      <c r="E7864" t="s">
        <v>107</v>
      </c>
      <c r="F7864" t="s">
        <v>4512</v>
      </c>
      <c r="G7864">
        <v>2</v>
      </c>
    </row>
    <row r="7865" spans="1:7">
      <c r="A7865">
        <v>11927</v>
      </c>
      <c r="B7865" t="s">
        <v>4765</v>
      </c>
      <c r="C7865" t="s">
        <v>4554</v>
      </c>
      <c r="D7865">
        <v>0.8</v>
      </c>
      <c r="E7865" t="s">
        <v>89</v>
      </c>
      <c r="F7865" t="s">
        <v>4512</v>
      </c>
      <c r="G7865">
        <v>1</v>
      </c>
    </row>
    <row r="7866" spans="1:7">
      <c r="A7866">
        <v>4096</v>
      </c>
      <c r="B7866" t="s">
        <v>4765</v>
      </c>
      <c r="C7866" t="s">
        <v>4767</v>
      </c>
      <c r="D7866">
        <v>0.01</v>
      </c>
      <c r="E7866" t="s">
        <v>89</v>
      </c>
      <c r="F7866" t="s">
        <v>4512</v>
      </c>
      <c r="G7866">
        <v>2</v>
      </c>
    </row>
    <row r="7867" spans="1:7">
      <c r="A7867">
        <v>906</v>
      </c>
      <c r="B7867" t="s">
        <v>11405</v>
      </c>
      <c r="C7867" t="s">
        <v>18235</v>
      </c>
      <c r="D7867">
        <v>0.1</v>
      </c>
      <c r="E7867" t="s">
        <v>203</v>
      </c>
      <c r="F7867" t="s">
        <v>11295</v>
      </c>
      <c r="G7867">
        <v>6</v>
      </c>
    </row>
    <row r="7868" spans="1:7">
      <c r="A7868">
        <v>7666</v>
      </c>
      <c r="B7868" t="s">
        <v>11405</v>
      </c>
      <c r="C7868" t="s">
        <v>11406</v>
      </c>
      <c r="D7868">
        <v>0.8</v>
      </c>
      <c r="E7868" t="s">
        <v>203</v>
      </c>
      <c r="F7868" t="s">
        <v>11295</v>
      </c>
      <c r="G7868">
        <v>7</v>
      </c>
    </row>
    <row r="7869" spans="1:7">
      <c r="A7869">
        <v>4531</v>
      </c>
      <c r="B7869" t="s">
        <v>810</v>
      </c>
      <c r="C7869" t="s">
        <v>811</v>
      </c>
      <c r="D7869">
        <v>0.8</v>
      </c>
      <c r="E7869" t="s">
        <v>166</v>
      </c>
      <c r="F7869" t="s">
        <v>68</v>
      </c>
      <c r="G7869">
        <v>7</v>
      </c>
    </row>
    <row r="7870" spans="1:7">
      <c r="A7870">
        <v>907</v>
      </c>
      <c r="B7870" t="s">
        <v>2972</v>
      </c>
      <c r="C7870" t="s">
        <v>2973</v>
      </c>
      <c r="D7870">
        <v>0.01</v>
      </c>
      <c r="E7870" t="s">
        <v>203</v>
      </c>
      <c r="F7870" t="s">
        <v>2900</v>
      </c>
      <c r="G7870">
        <v>1</v>
      </c>
    </row>
    <row r="7871" spans="1:7">
      <c r="A7871">
        <v>4532</v>
      </c>
      <c r="B7871" t="s">
        <v>13252</v>
      </c>
      <c r="C7871" t="s">
        <v>12706</v>
      </c>
      <c r="D7871">
        <v>0.8</v>
      </c>
      <c r="E7871" t="s">
        <v>166</v>
      </c>
      <c r="F7871" t="s">
        <v>12660</v>
      </c>
      <c r="G7871">
        <v>1</v>
      </c>
    </row>
    <row r="7872" spans="1:7">
      <c r="A7872">
        <v>7292</v>
      </c>
      <c r="B7872" t="s">
        <v>8502</v>
      </c>
      <c r="C7872" t="s">
        <v>8498</v>
      </c>
      <c r="D7872">
        <v>0.8</v>
      </c>
      <c r="E7872" t="s">
        <v>166</v>
      </c>
      <c r="F7872" t="s">
        <v>8093</v>
      </c>
      <c r="G7872">
        <v>7</v>
      </c>
    </row>
    <row r="7873" spans="1:7">
      <c r="A7873">
        <v>4935</v>
      </c>
      <c r="B7873" t="s">
        <v>14247</v>
      </c>
      <c r="C7873" t="s">
        <v>18048</v>
      </c>
      <c r="D7873">
        <v>0.1</v>
      </c>
      <c r="F7873" t="s">
        <v>13121</v>
      </c>
      <c r="G7873">
        <v>7</v>
      </c>
    </row>
    <row r="7874" spans="1:7">
      <c r="A7874">
        <v>6913</v>
      </c>
      <c r="B7874" t="s">
        <v>14247</v>
      </c>
      <c r="C7874" t="s">
        <v>16474</v>
      </c>
      <c r="D7874">
        <v>0.6</v>
      </c>
      <c r="F7874" t="s">
        <v>12660</v>
      </c>
      <c r="G7874">
        <v>7</v>
      </c>
    </row>
    <row r="7875" spans="1:7">
      <c r="A7875">
        <v>4936</v>
      </c>
      <c r="B7875" t="s">
        <v>6377</v>
      </c>
      <c r="C7875" t="s">
        <v>6372</v>
      </c>
      <c r="D7875">
        <v>0.01</v>
      </c>
      <c r="E7875" t="s">
        <v>595</v>
      </c>
      <c r="F7875" t="s">
        <v>5790</v>
      </c>
      <c r="G7875">
        <v>5</v>
      </c>
    </row>
    <row r="7876" spans="1:7">
      <c r="A7876">
        <v>4937</v>
      </c>
      <c r="B7876" t="s">
        <v>6377</v>
      </c>
      <c r="C7876" t="s">
        <v>6349</v>
      </c>
      <c r="D7876">
        <v>0.8</v>
      </c>
      <c r="F7876" t="s">
        <v>5790</v>
      </c>
      <c r="G7876">
        <v>5</v>
      </c>
    </row>
    <row r="7877" spans="1:7">
      <c r="A7877">
        <v>1029</v>
      </c>
      <c r="B7877" t="s">
        <v>763</v>
      </c>
      <c r="C7877" t="s">
        <v>2899</v>
      </c>
      <c r="D7877">
        <v>0.01</v>
      </c>
      <c r="E7877" t="s">
        <v>74</v>
      </c>
      <c r="F7877" t="s">
        <v>2900</v>
      </c>
      <c r="G7877">
        <v>1</v>
      </c>
    </row>
    <row r="7878" spans="1:7">
      <c r="A7878">
        <v>4938</v>
      </c>
      <c r="B7878" t="s">
        <v>417</v>
      </c>
      <c r="C7878" t="s">
        <v>17631</v>
      </c>
      <c r="D7878">
        <v>0.6</v>
      </c>
      <c r="E7878" t="s">
        <v>107</v>
      </c>
      <c r="F7878" t="s">
        <v>14699</v>
      </c>
      <c r="G7878">
        <v>3</v>
      </c>
    </row>
    <row r="7879" spans="1:7">
      <c r="A7879">
        <v>4939</v>
      </c>
      <c r="B7879" t="s">
        <v>417</v>
      </c>
      <c r="C7879" t="s">
        <v>418</v>
      </c>
      <c r="D7879">
        <v>0.8</v>
      </c>
      <c r="E7879" t="s">
        <v>107</v>
      </c>
      <c r="F7879" t="s">
        <v>68</v>
      </c>
      <c r="G7879">
        <v>3</v>
      </c>
    </row>
    <row r="7880" spans="1:7">
      <c r="A7880">
        <v>1132</v>
      </c>
      <c r="B7880" t="s">
        <v>18236</v>
      </c>
      <c r="C7880" t="s">
        <v>10827</v>
      </c>
      <c r="D7880">
        <v>0.01</v>
      </c>
      <c r="E7880" t="s">
        <v>107</v>
      </c>
      <c r="F7880" t="s">
        <v>10625</v>
      </c>
      <c r="G7880">
        <v>3</v>
      </c>
    </row>
    <row r="7881" spans="1:7">
      <c r="A7881">
        <v>5276</v>
      </c>
      <c r="B7881" t="s">
        <v>18236</v>
      </c>
      <c r="C7881" t="s">
        <v>1935</v>
      </c>
      <c r="D7881">
        <v>0.01</v>
      </c>
      <c r="E7881" t="s">
        <v>107</v>
      </c>
      <c r="F7881" t="s">
        <v>1778</v>
      </c>
      <c r="G7881">
        <v>3</v>
      </c>
    </row>
    <row r="7882" spans="1:7">
      <c r="A7882">
        <v>5277</v>
      </c>
      <c r="B7882" t="s">
        <v>121</v>
      </c>
      <c r="C7882" t="s">
        <v>8806</v>
      </c>
      <c r="D7882">
        <v>0.8</v>
      </c>
      <c r="E7882" t="s">
        <v>123</v>
      </c>
      <c r="F7882" t="s">
        <v>8594</v>
      </c>
      <c r="G7882">
        <v>2</v>
      </c>
    </row>
    <row r="7883" spans="1:7">
      <c r="A7883">
        <v>6598</v>
      </c>
      <c r="B7883" t="s">
        <v>121</v>
      </c>
      <c r="C7883" t="s">
        <v>6790</v>
      </c>
      <c r="D7883">
        <v>0.6</v>
      </c>
      <c r="E7883" t="s">
        <v>123</v>
      </c>
      <c r="F7883" t="s">
        <v>6576</v>
      </c>
      <c r="G7883">
        <v>2</v>
      </c>
    </row>
    <row r="7884" spans="1:7">
      <c r="A7884">
        <v>5278</v>
      </c>
      <c r="B7884" t="s">
        <v>4717</v>
      </c>
      <c r="C7884" t="s">
        <v>4712</v>
      </c>
      <c r="D7884">
        <v>0.6</v>
      </c>
      <c r="E7884" t="s">
        <v>67</v>
      </c>
      <c r="F7884" t="s">
        <v>4512</v>
      </c>
      <c r="G7884">
        <v>2</v>
      </c>
    </row>
    <row r="7885" spans="1:7">
      <c r="A7885">
        <v>1133</v>
      </c>
      <c r="B7885" t="s">
        <v>4717</v>
      </c>
      <c r="C7885" t="s">
        <v>16862</v>
      </c>
      <c r="D7885">
        <v>0.6</v>
      </c>
      <c r="E7885" t="s">
        <v>12625</v>
      </c>
      <c r="F7885" t="s">
        <v>12156</v>
      </c>
      <c r="G7885">
        <v>2</v>
      </c>
    </row>
    <row r="7886" spans="1:7">
      <c r="A7886">
        <v>5854</v>
      </c>
      <c r="B7886" t="s">
        <v>14022</v>
      </c>
      <c r="C7886" t="s">
        <v>13979</v>
      </c>
      <c r="D7886">
        <v>0.01</v>
      </c>
      <c r="F7886" t="s">
        <v>13121</v>
      </c>
      <c r="G7886">
        <v>5</v>
      </c>
    </row>
    <row r="7887" spans="1:7">
      <c r="A7887">
        <v>1253</v>
      </c>
      <c r="B7887" t="s">
        <v>18237</v>
      </c>
      <c r="C7887" t="s">
        <v>9462</v>
      </c>
      <c r="D7887">
        <v>0.01</v>
      </c>
      <c r="E7887" t="s">
        <v>203</v>
      </c>
      <c r="F7887" t="s">
        <v>9136</v>
      </c>
      <c r="G7887">
        <v>5</v>
      </c>
    </row>
    <row r="7888" spans="1:7">
      <c r="A7888">
        <v>1349</v>
      </c>
      <c r="B7888" t="s">
        <v>7067</v>
      </c>
      <c r="C7888" t="s">
        <v>18153</v>
      </c>
      <c r="D7888">
        <v>0.6</v>
      </c>
      <c r="E7888" t="s">
        <v>135</v>
      </c>
      <c r="F7888" t="s">
        <v>11921</v>
      </c>
      <c r="G7888">
        <v>5</v>
      </c>
    </row>
    <row r="7889" spans="1:7">
      <c r="A7889">
        <v>5855</v>
      </c>
      <c r="B7889" t="s">
        <v>7067</v>
      </c>
      <c r="C7889" t="s">
        <v>18238</v>
      </c>
      <c r="D7889">
        <v>0.8</v>
      </c>
      <c r="E7889" t="s">
        <v>135</v>
      </c>
      <c r="F7889" t="s">
        <v>15396</v>
      </c>
      <c r="G7889">
        <v>5</v>
      </c>
    </row>
    <row r="7890" spans="1:7">
      <c r="A7890">
        <v>11799</v>
      </c>
      <c r="B7890" t="s">
        <v>7067</v>
      </c>
      <c r="C7890" t="s">
        <v>7069</v>
      </c>
      <c r="D7890">
        <v>0.7</v>
      </c>
      <c r="E7890" t="s">
        <v>135</v>
      </c>
      <c r="F7890" t="s">
        <v>6576</v>
      </c>
      <c r="G7890">
        <v>5</v>
      </c>
    </row>
    <row r="7891" spans="1:7">
      <c r="A7891">
        <v>1350</v>
      </c>
      <c r="B7891" t="s">
        <v>11671</v>
      </c>
      <c r="C7891" t="s">
        <v>11664</v>
      </c>
      <c r="D7891">
        <v>0.01</v>
      </c>
      <c r="E7891" t="s">
        <v>80</v>
      </c>
      <c r="F7891" t="s">
        <v>11649</v>
      </c>
      <c r="G7891">
        <v>4</v>
      </c>
    </row>
    <row r="7892" spans="1:7">
      <c r="A7892">
        <v>1351</v>
      </c>
      <c r="B7892" t="s">
        <v>11095</v>
      </c>
      <c r="C7892" t="s">
        <v>18239</v>
      </c>
      <c r="D7892">
        <v>0.1</v>
      </c>
      <c r="F7892" t="s">
        <v>10625</v>
      </c>
      <c r="G7892">
        <v>6</v>
      </c>
    </row>
    <row r="7893" spans="1:7">
      <c r="A7893">
        <v>11498</v>
      </c>
      <c r="B7893" t="s">
        <v>11095</v>
      </c>
      <c r="C7893" t="s">
        <v>11096</v>
      </c>
      <c r="D7893">
        <v>0.1</v>
      </c>
      <c r="F7893" t="s">
        <v>10625</v>
      </c>
      <c r="G7893">
        <v>7</v>
      </c>
    </row>
    <row r="7894" spans="1:7">
      <c r="A7894">
        <v>5856</v>
      </c>
      <c r="B7894" t="s">
        <v>5493</v>
      </c>
      <c r="C7894" t="s">
        <v>4740</v>
      </c>
      <c r="D7894">
        <v>0.01</v>
      </c>
      <c r="E7894" t="s">
        <v>80</v>
      </c>
      <c r="F7894" t="s">
        <v>4512</v>
      </c>
      <c r="G7894">
        <v>2</v>
      </c>
    </row>
    <row r="7895" spans="1:7">
      <c r="A7895">
        <v>5857</v>
      </c>
      <c r="B7895" t="s">
        <v>5493</v>
      </c>
      <c r="C7895" t="s">
        <v>258</v>
      </c>
      <c r="D7895">
        <v>0.05</v>
      </c>
      <c r="E7895" t="s">
        <v>80</v>
      </c>
      <c r="F7895" t="s">
        <v>68</v>
      </c>
      <c r="G7895">
        <v>2</v>
      </c>
    </row>
    <row r="7896" spans="1:7">
      <c r="A7896">
        <v>5858</v>
      </c>
      <c r="B7896" t="s">
        <v>542</v>
      </c>
      <c r="C7896" t="s">
        <v>12506</v>
      </c>
      <c r="D7896">
        <v>0.01</v>
      </c>
      <c r="E7896" t="s">
        <v>107</v>
      </c>
      <c r="F7896" t="s">
        <v>12334</v>
      </c>
      <c r="G7896">
        <v>5</v>
      </c>
    </row>
    <row r="7897" spans="1:7">
      <c r="A7897">
        <v>5859</v>
      </c>
      <c r="B7897" t="s">
        <v>9939</v>
      </c>
      <c r="C7897" t="s">
        <v>9936</v>
      </c>
      <c r="D7897">
        <v>0.1</v>
      </c>
      <c r="E7897" t="s">
        <v>74</v>
      </c>
      <c r="F7897" t="s">
        <v>9536</v>
      </c>
      <c r="G7897">
        <v>5</v>
      </c>
    </row>
    <row r="7898" spans="1:7">
      <c r="A7898">
        <v>6204</v>
      </c>
      <c r="B7898" t="s">
        <v>7991</v>
      </c>
      <c r="C7898" t="s">
        <v>17914</v>
      </c>
      <c r="D7898">
        <v>0.01</v>
      </c>
      <c r="E7898" t="s">
        <v>107</v>
      </c>
      <c r="F7898" t="s">
        <v>14771</v>
      </c>
      <c r="G7898">
        <v>5</v>
      </c>
    </row>
    <row r="7899" spans="1:7">
      <c r="A7899">
        <v>6205</v>
      </c>
      <c r="B7899" t="s">
        <v>7991</v>
      </c>
      <c r="C7899" t="s">
        <v>18097</v>
      </c>
      <c r="D7899">
        <v>0.01</v>
      </c>
      <c r="E7899" t="s">
        <v>107</v>
      </c>
      <c r="F7899" t="s">
        <v>12334</v>
      </c>
      <c r="G7899">
        <v>5</v>
      </c>
    </row>
    <row r="7900" spans="1:7">
      <c r="A7900">
        <v>11750</v>
      </c>
      <c r="B7900" t="s">
        <v>7991</v>
      </c>
      <c r="C7900" t="s">
        <v>12506</v>
      </c>
      <c r="D7900">
        <v>0.1</v>
      </c>
      <c r="E7900" t="s">
        <v>107</v>
      </c>
      <c r="F7900" t="s">
        <v>12334</v>
      </c>
      <c r="G7900">
        <v>5</v>
      </c>
    </row>
    <row r="7901" spans="1:7">
      <c r="A7901">
        <v>11500</v>
      </c>
      <c r="B7901" t="s">
        <v>5749</v>
      </c>
      <c r="C7901" t="s">
        <v>17240</v>
      </c>
      <c r="D7901">
        <v>0.1</v>
      </c>
      <c r="E7901" t="s">
        <v>595</v>
      </c>
      <c r="F7901" t="s">
        <v>15331</v>
      </c>
      <c r="G7901">
        <v>8</v>
      </c>
    </row>
    <row r="7902" spans="1:7">
      <c r="A7902">
        <v>6206</v>
      </c>
      <c r="B7902" t="s">
        <v>5749</v>
      </c>
      <c r="C7902" t="s">
        <v>5745</v>
      </c>
      <c r="D7902">
        <v>0.01</v>
      </c>
      <c r="E7902" t="s">
        <v>595</v>
      </c>
      <c r="F7902" t="s">
        <v>4963</v>
      </c>
      <c r="G7902">
        <v>8</v>
      </c>
    </row>
    <row r="7903" spans="1:7">
      <c r="A7903">
        <v>11501</v>
      </c>
      <c r="B7903" t="s">
        <v>5749</v>
      </c>
      <c r="C7903" t="s">
        <v>18240</v>
      </c>
      <c r="D7903">
        <v>0.1</v>
      </c>
      <c r="E7903" t="s">
        <v>203</v>
      </c>
      <c r="F7903" t="s">
        <v>15331</v>
      </c>
      <c r="G7903">
        <v>8</v>
      </c>
    </row>
    <row r="7904" spans="1:7">
      <c r="A7904">
        <v>6207</v>
      </c>
      <c r="B7904" t="s">
        <v>18241</v>
      </c>
      <c r="C7904" t="s">
        <v>4396</v>
      </c>
      <c r="D7904">
        <v>0.01</v>
      </c>
      <c r="E7904" t="s">
        <v>595</v>
      </c>
      <c r="F7904" t="s">
        <v>58</v>
      </c>
      <c r="G7904">
        <v>8</v>
      </c>
    </row>
    <row r="7905" spans="1:7">
      <c r="A7905">
        <v>1496</v>
      </c>
      <c r="B7905" t="s">
        <v>3259</v>
      </c>
      <c r="C7905" t="s">
        <v>3260</v>
      </c>
      <c r="D7905">
        <v>0.8</v>
      </c>
      <c r="E7905" t="s">
        <v>595</v>
      </c>
      <c r="F7905" t="s">
        <v>2900</v>
      </c>
      <c r="G7905">
        <v>5</v>
      </c>
    </row>
    <row r="7906" spans="1:7">
      <c r="A7906">
        <v>1497</v>
      </c>
      <c r="B7906" t="s">
        <v>18242</v>
      </c>
      <c r="C7906" t="s">
        <v>10862</v>
      </c>
      <c r="D7906">
        <v>0.01</v>
      </c>
      <c r="E7906" t="s">
        <v>203</v>
      </c>
      <c r="F7906" t="s">
        <v>10625</v>
      </c>
      <c r="G7906">
        <v>3</v>
      </c>
    </row>
    <row r="7907" spans="1:7">
      <c r="A7907">
        <v>6208</v>
      </c>
      <c r="B7907" t="s">
        <v>5846</v>
      </c>
      <c r="C7907" t="s">
        <v>5837</v>
      </c>
      <c r="D7907">
        <v>0.01</v>
      </c>
      <c r="E7907" t="s">
        <v>49</v>
      </c>
      <c r="F7907" t="s">
        <v>5790</v>
      </c>
      <c r="G7907">
        <v>1</v>
      </c>
    </row>
    <row r="7908" spans="1:7">
      <c r="A7908">
        <v>6312</v>
      </c>
      <c r="B7908" t="s">
        <v>6483</v>
      </c>
      <c r="C7908" t="s">
        <v>6479</v>
      </c>
      <c r="D7908">
        <v>0.1</v>
      </c>
      <c r="E7908" t="s">
        <v>595</v>
      </c>
      <c r="F7908" t="s">
        <v>5790</v>
      </c>
      <c r="G7908">
        <v>7</v>
      </c>
    </row>
    <row r="7909" spans="1:7">
      <c r="A7909">
        <v>1535</v>
      </c>
      <c r="B7909" t="s">
        <v>987</v>
      </c>
      <c r="C7909" t="s">
        <v>988</v>
      </c>
      <c r="D7909">
        <v>0.01</v>
      </c>
      <c r="E7909" t="s">
        <v>107</v>
      </c>
      <c r="F7909" t="s">
        <v>41</v>
      </c>
      <c r="G7909">
        <v>1</v>
      </c>
    </row>
    <row r="7910" spans="1:7">
      <c r="A7910">
        <v>6313</v>
      </c>
      <c r="B7910" t="s">
        <v>18243</v>
      </c>
      <c r="C7910" t="s">
        <v>889</v>
      </c>
      <c r="D7910">
        <v>0.01</v>
      </c>
      <c r="E7910" t="s">
        <v>89</v>
      </c>
      <c r="F7910" t="s">
        <v>499</v>
      </c>
      <c r="G7910">
        <v>8</v>
      </c>
    </row>
    <row r="7911" spans="1:7">
      <c r="A7911">
        <v>6314</v>
      </c>
      <c r="B7911" t="s">
        <v>2602</v>
      </c>
      <c r="C7911" t="s">
        <v>2595</v>
      </c>
      <c r="D7911">
        <v>0.8</v>
      </c>
      <c r="E7911" t="s">
        <v>67</v>
      </c>
      <c r="F7911" t="s">
        <v>2210</v>
      </c>
      <c r="G7911">
        <v>7</v>
      </c>
    </row>
    <row r="7912" spans="1:7">
      <c r="A7912">
        <v>1563</v>
      </c>
      <c r="B7912" t="s">
        <v>6370</v>
      </c>
      <c r="C7912" t="s">
        <v>3310</v>
      </c>
      <c r="D7912">
        <v>0.01</v>
      </c>
      <c r="E7912" t="s">
        <v>354</v>
      </c>
      <c r="F7912" t="s">
        <v>2900</v>
      </c>
      <c r="G7912">
        <v>7</v>
      </c>
    </row>
    <row r="7913" spans="1:7">
      <c r="A7913">
        <v>6432</v>
      </c>
      <c r="B7913" t="s">
        <v>9120</v>
      </c>
      <c r="C7913" t="s">
        <v>17275</v>
      </c>
      <c r="D7913">
        <v>0.01</v>
      </c>
      <c r="E7913" t="s">
        <v>203</v>
      </c>
      <c r="F7913" t="s">
        <v>8594</v>
      </c>
      <c r="G7913">
        <v>6</v>
      </c>
    </row>
    <row r="7914" spans="1:7">
      <c r="A7914">
        <v>6433</v>
      </c>
      <c r="B7914" t="s">
        <v>6898</v>
      </c>
      <c r="C7914" t="s">
        <v>6891</v>
      </c>
      <c r="D7914">
        <v>0.1</v>
      </c>
      <c r="E7914" t="s">
        <v>80</v>
      </c>
      <c r="F7914" t="s">
        <v>6576</v>
      </c>
      <c r="G7914">
        <v>3</v>
      </c>
    </row>
    <row r="7915" spans="1:7">
      <c r="A7915">
        <v>6480</v>
      </c>
      <c r="B7915" t="s">
        <v>1283</v>
      </c>
      <c r="C7915" t="s">
        <v>439</v>
      </c>
      <c r="D7915">
        <v>0.01</v>
      </c>
      <c r="E7915" t="s">
        <v>49</v>
      </c>
      <c r="F7915" t="s">
        <v>68</v>
      </c>
      <c r="G7915">
        <v>3</v>
      </c>
    </row>
    <row r="7916" spans="1:7">
      <c r="A7916">
        <v>6497</v>
      </c>
      <c r="B7916" t="s">
        <v>1231</v>
      </c>
      <c r="C7916" t="s">
        <v>1232</v>
      </c>
      <c r="D7916">
        <v>0.01</v>
      </c>
      <c r="E7916" t="s">
        <v>203</v>
      </c>
      <c r="F7916" t="s">
        <v>41</v>
      </c>
      <c r="G7916">
        <v>2</v>
      </c>
    </row>
    <row r="7917" spans="1:7">
      <c r="A7917">
        <v>1628</v>
      </c>
      <c r="B7917" t="s">
        <v>1231</v>
      </c>
      <c r="C7917" t="s">
        <v>18244</v>
      </c>
      <c r="D7917">
        <v>0.01</v>
      </c>
      <c r="E7917" t="s">
        <v>203</v>
      </c>
      <c r="F7917" t="s">
        <v>14748</v>
      </c>
      <c r="G7917">
        <v>2</v>
      </c>
    </row>
    <row r="7918" spans="1:7">
      <c r="A7918">
        <v>6526</v>
      </c>
      <c r="B7918" t="s">
        <v>9941</v>
      </c>
      <c r="C7918" t="s">
        <v>9936</v>
      </c>
      <c r="D7918">
        <v>0.01</v>
      </c>
      <c r="E7918" t="s">
        <v>74</v>
      </c>
      <c r="F7918" t="s">
        <v>9536</v>
      </c>
      <c r="G7918">
        <v>5</v>
      </c>
    </row>
    <row r="7919" spans="1:7">
      <c r="A7919">
        <v>6556</v>
      </c>
      <c r="B7919" t="s">
        <v>18245</v>
      </c>
      <c r="C7919" t="s">
        <v>6302</v>
      </c>
      <c r="D7919">
        <v>0.01</v>
      </c>
      <c r="E7919" t="s">
        <v>80</v>
      </c>
      <c r="F7919" t="s">
        <v>5790</v>
      </c>
      <c r="G7919">
        <v>5</v>
      </c>
    </row>
    <row r="7920" spans="1:7">
      <c r="A7920">
        <v>12218</v>
      </c>
      <c r="B7920" t="s">
        <v>3541</v>
      </c>
      <c r="C7920" t="s">
        <v>18246</v>
      </c>
      <c r="D7920">
        <v>0.8</v>
      </c>
      <c r="E7920" t="s">
        <v>203</v>
      </c>
      <c r="F7920" t="s">
        <v>17267</v>
      </c>
      <c r="G7920">
        <v>1</v>
      </c>
    </row>
    <row r="7921" spans="1:7">
      <c r="A7921">
        <v>3208</v>
      </c>
      <c r="B7921" t="s">
        <v>3541</v>
      </c>
      <c r="C7921" t="s">
        <v>3542</v>
      </c>
      <c r="D7921">
        <v>0.8</v>
      </c>
      <c r="E7921" t="s">
        <v>203</v>
      </c>
      <c r="F7921" t="s">
        <v>3381</v>
      </c>
      <c r="G7921">
        <v>1</v>
      </c>
    </row>
    <row r="7922" spans="1:7">
      <c r="A7922">
        <v>3207</v>
      </c>
      <c r="B7922" t="s">
        <v>3541</v>
      </c>
      <c r="C7922" t="s">
        <v>18247</v>
      </c>
      <c r="D7922">
        <v>0.01</v>
      </c>
      <c r="E7922" t="s">
        <v>203</v>
      </c>
      <c r="F7922" t="s">
        <v>15461</v>
      </c>
      <c r="G7922">
        <v>1</v>
      </c>
    </row>
    <row r="7923" spans="1:7">
      <c r="A7923">
        <v>1134</v>
      </c>
      <c r="B7923" t="s">
        <v>10929</v>
      </c>
      <c r="C7923" t="s">
        <v>10924</v>
      </c>
      <c r="D7923">
        <v>0.01</v>
      </c>
      <c r="E7923" t="s">
        <v>166</v>
      </c>
      <c r="F7923" t="s">
        <v>10870</v>
      </c>
      <c r="G7923">
        <v>4</v>
      </c>
    </row>
    <row r="7924" spans="1:7">
      <c r="A7924">
        <v>1135</v>
      </c>
      <c r="B7924" t="s">
        <v>18248</v>
      </c>
      <c r="C7924" t="s">
        <v>9160</v>
      </c>
      <c r="D7924">
        <v>0.01</v>
      </c>
      <c r="E7924" t="s">
        <v>135</v>
      </c>
      <c r="F7924" t="s">
        <v>9136</v>
      </c>
      <c r="G7924">
        <v>1</v>
      </c>
    </row>
    <row r="7925" spans="1:7">
      <c r="A7925">
        <v>1498</v>
      </c>
      <c r="B7925" t="s">
        <v>10485</v>
      </c>
      <c r="C7925" t="s">
        <v>18249</v>
      </c>
      <c r="D7925">
        <v>0.01</v>
      </c>
      <c r="F7925" t="s">
        <v>14748</v>
      </c>
      <c r="G7925">
        <v>6</v>
      </c>
    </row>
    <row r="7926" spans="1:7">
      <c r="A7926">
        <v>11503</v>
      </c>
      <c r="B7926" t="s">
        <v>10485</v>
      </c>
      <c r="C7926" t="s">
        <v>18250</v>
      </c>
      <c r="D7926">
        <v>0.1</v>
      </c>
      <c r="F7926" t="s">
        <v>14748</v>
      </c>
      <c r="G7926">
        <v>7</v>
      </c>
    </row>
    <row r="7927" spans="1:7">
      <c r="A7927">
        <v>11502</v>
      </c>
      <c r="B7927" t="s">
        <v>10485</v>
      </c>
      <c r="C7927" t="s">
        <v>18498</v>
      </c>
      <c r="D7927">
        <v>0.1</v>
      </c>
      <c r="E7927" t="s">
        <v>40</v>
      </c>
      <c r="F7927" t="s">
        <v>15103</v>
      </c>
      <c r="G7927">
        <v>5</v>
      </c>
    </row>
    <row r="7928" spans="1:7">
      <c r="A7928">
        <v>1564</v>
      </c>
      <c r="B7928" t="s">
        <v>7301</v>
      </c>
      <c r="C7928" t="s">
        <v>7288</v>
      </c>
      <c r="D7928">
        <v>0.8</v>
      </c>
      <c r="E7928" t="s">
        <v>123</v>
      </c>
      <c r="F7928" t="s">
        <v>7247</v>
      </c>
      <c r="G7928">
        <v>1</v>
      </c>
    </row>
    <row r="7929" spans="1:7">
      <c r="A7929">
        <v>1352</v>
      </c>
      <c r="B7929" t="s">
        <v>18251</v>
      </c>
      <c r="C7929" t="s">
        <v>7251</v>
      </c>
      <c r="D7929">
        <v>0.01</v>
      </c>
      <c r="E7929" t="s">
        <v>74</v>
      </c>
      <c r="F7929" t="s">
        <v>7247</v>
      </c>
      <c r="G7929">
        <v>1</v>
      </c>
    </row>
    <row r="7930" spans="1:7">
      <c r="A7930">
        <v>3209</v>
      </c>
      <c r="B7930" t="s">
        <v>2294</v>
      </c>
      <c r="C7930" t="s">
        <v>2295</v>
      </c>
      <c r="D7930">
        <v>0.8</v>
      </c>
      <c r="E7930" t="s">
        <v>203</v>
      </c>
      <c r="F7930" t="s">
        <v>2210</v>
      </c>
      <c r="G7930">
        <v>1</v>
      </c>
    </row>
    <row r="7931" spans="1:7">
      <c r="A7931">
        <v>11751</v>
      </c>
      <c r="B7931" t="s">
        <v>2294</v>
      </c>
      <c r="C7931" t="s">
        <v>17000</v>
      </c>
      <c r="D7931">
        <v>0.1</v>
      </c>
      <c r="E7931" t="s">
        <v>74</v>
      </c>
      <c r="F7931" t="s">
        <v>14771</v>
      </c>
      <c r="G7931">
        <v>1</v>
      </c>
    </row>
    <row r="7932" spans="1:7">
      <c r="A7932">
        <v>3210</v>
      </c>
      <c r="B7932" t="s">
        <v>2294</v>
      </c>
      <c r="C7932" t="s">
        <v>18252</v>
      </c>
      <c r="D7932">
        <v>0.1</v>
      </c>
      <c r="E7932" t="s">
        <v>74</v>
      </c>
      <c r="F7932" t="s">
        <v>14771</v>
      </c>
      <c r="G7932">
        <v>1</v>
      </c>
    </row>
    <row r="7933" spans="1:7">
      <c r="A7933">
        <v>3211</v>
      </c>
      <c r="B7933" t="s">
        <v>2294</v>
      </c>
      <c r="C7933" t="s">
        <v>12333</v>
      </c>
      <c r="D7933">
        <v>0.8</v>
      </c>
      <c r="E7933" t="s">
        <v>74</v>
      </c>
      <c r="F7933" t="s">
        <v>12334</v>
      </c>
      <c r="G7933">
        <v>1</v>
      </c>
    </row>
    <row r="7934" spans="1:7">
      <c r="A7934">
        <v>3212</v>
      </c>
      <c r="B7934" t="s">
        <v>10124</v>
      </c>
      <c r="C7934" t="s">
        <v>10125</v>
      </c>
      <c r="D7934">
        <v>0.8</v>
      </c>
      <c r="E7934" t="s">
        <v>166</v>
      </c>
      <c r="F7934" t="s">
        <v>9799</v>
      </c>
      <c r="G7934">
        <v>8</v>
      </c>
    </row>
    <row r="7935" spans="1:7">
      <c r="A7935">
        <v>3213</v>
      </c>
      <c r="B7935" t="s">
        <v>10124</v>
      </c>
      <c r="C7935" t="s">
        <v>12987</v>
      </c>
      <c r="D7935">
        <v>0.7</v>
      </c>
      <c r="E7935" t="s">
        <v>166</v>
      </c>
      <c r="F7935" t="s">
        <v>12660</v>
      </c>
      <c r="G7935">
        <v>7</v>
      </c>
    </row>
    <row r="7936" spans="1:7">
      <c r="A7936">
        <v>6660</v>
      </c>
      <c r="B7936" t="s">
        <v>10124</v>
      </c>
      <c r="C7936" t="s">
        <v>18588</v>
      </c>
      <c r="D7936">
        <v>0.8</v>
      </c>
      <c r="E7936" t="s">
        <v>49</v>
      </c>
      <c r="F7936" t="s">
        <v>15331</v>
      </c>
      <c r="G7936">
        <v>8</v>
      </c>
    </row>
    <row r="7937" spans="1:7">
      <c r="A7937">
        <v>3633</v>
      </c>
      <c r="B7937" t="s">
        <v>13157</v>
      </c>
      <c r="C7937" t="s">
        <v>13132</v>
      </c>
      <c r="D7937">
        <v>0.8</v>
      </c>
      <c r="E7937" t="s">
        <v>80</v>
      </c>
      <c r="F7937" t="s">
        <v>13121</v>
      </c>
      <c r="G7937">
        <v>1</v>
      </c>
    </row>
    <row r="7938" spans="1:7">
      <c r="A7938">
        <v>4533</v>
      </c>
      <c r="B7938" t="s">
        <v>1888</v>
      </c>
      <c r="C7938" t="s">
        <v>2141</v>
      </c>
      <c r="D7938">
        <v>0.01</v>
      </c>
      <c r="E7938" t="s">
        <v>803</v>
      </c>
      <c r="F7938" t="s">
        <v>1778</v>
      </c>
      <c r="G7938">
        <v>7</v>
      </c>
    </row>
    <row r="7939" spans="1:7">
      <c r="A7939">
        <v>4534</v>
      </c>
      <c r="B7939" t="s">
        <v>13744</v>
      </c>
      <c r="C7939" t="s">
        <v>18254</v>
      </c>
      <c r="D7939">
        <v>0.01</v>
      </c>
      <c r="F7939" t="s">
        <v>13121</v>
      </c>
      <c r="G7939">
        <v>3</v>
      </c>
    </row>
    <row r="7940" spans="1:7">
      <c r="A7940">
        <v>11505</v>
      </c>
      <c r="B7940" t="s">
        <v>13744</v>
      </c>
      <c r="C7940" t="s">
        <v>2480</v>
      </c>
      <c r="D7940">
        <v>0.1</v>
      </c>
      <c r="F7940" t="s">
        <v>2210</v>
      </c>
      <c r="G7940">
        <v>3</v>
      </c>
    </row>
    <row r="7941" spans="1:7">
      <c r="A7941">
        <v>7317</v>
      </c>
      <c r="B7941" t="s">
        <v>9846</v>
      </c>
      <c r="C7941" t="s">
        <v>5087</v>
      </c>
      <c r="D7941">
        <v>0.8</v>
      </c>
      <c r="E7941" t="s">
        <v>135</v>
      </c>
      <c r="F7941" t="s">
        <v>4963</v>
      </c>
      <c r="G7941">
        <v>4</v>
      </c>
    </row>
    <row r="7942" spans="1:7">
      <c r="A7942">
        <v>4535</v>
      </c>
      <c r="B7942" t="s">
        <v>6034</v>
      </c>
      <c r="C7942" t="s">
        <v>6485</v>
      </c>
      <c r="D7942">
        <v>0.8</v>
      </c>
      <c r="E7942" t="s">
        <v>203</v>
      </c>
      <c r="F7942" t="s">
        <v>5790</v>
      </c>
      <c r="G7942">
        <v>7</v>
      </c>
    </row>
    <row r="7943" spans="1:7">
      <c r="A7943">
        <v>4536</v>
      </c>
      <c r="B7943" t="s">
        <v>6034</v>
      </c>
      <c r="C7943" t="s">
        <v>16321</v>
      </c>
      <c r="D7943">
        <v>0.6</v>
      </c>
      <c r="E7943" t="s">
        <v>74</v>
      </c>
      <c r="F7943" t="s">
        <v>14699</v>
      </c>
      <c r="G7943">
        <v>7</v>
      </c>
    </row>
    <row r="7944" spans="1:7">
      <c r="A7944">
        <v>4537</v>
      </c>
      <c r="B7944" t="s">
        <v>1902</v>
      </c>
      <c r="C7944" t="s">
        <v>1903</v>
      </c>
      <c r="D7944">
        <v>0.8</v>
      </c>
      <c r="F7944" t="s">
        <v>1778</v>
      </c>
      <c r="G7944">
        <v>2</v>
      </c>
    </row>
    <row r="7945" spans="1:7">
      <c r="A7945">
        <v>4940</v>
      </c>
      <c r="B7945" t="s">
        <v>13002</v>
      </c>
      <c r="C7945" t="s">
        <v>14273</v>
      </c>
      <c r="D7945">
        <v>0.1</v>
      </c>
      <c r="E7945" t="s">
        <v>40</v>
      </c>
      <c r="F7945" t="s">
        <v>13121</v>
      </c>
      <c r="G7945">
        <v>7</v>
      </c>
    </row>
    <row r="7946" spans="1:7">
      <c r="A7946">
        <v>1030</v>
      </c>
      <c r="B7946" t="s">
        <v>12007</v>
      </c>
      <c r="C7946" t="s">
        <v>17024</v>
      </c>
      <c r="D7946">
        <v>0.8</v>
      </c>
      <c r="E7946" t="s">
        <v>74</v>
      </c>
      <c r="F7946" t="s">
        <v>13028</v>
      </c>
      <c r="G7946">
        <v>2</v>
      </c>
    </row>
    <row r="7947" spans="1:7">
      <c r="A7947">
        <v>1031</v>
      </c>
      <c r="B7947" t="s">
        <v>12007</v>
      </c>
      <c r="C7947" t="s">
        <v>12008</v>
      </c>
      <c r="D7947">
        <v>0.05</v>
      </c>
      <c r="E7947" t="s">
        <v>74</v>
      </c>
      <c r="F7947" t="s">
        <v>11921</v>
      </c>
      <c r="G7947">
        <v>2</v>
      </c>
    </row>
    <row r="7948" spans="1:7">
      <c r="A7948">
        <v>4941</v>
      </c>
      <c r="B7948" t="s">
        <v>5181</v>
      </c>
      <c r="C7948" t="s">
        <v>5151</v>
      </c>
      <c r="D7948">
        <v>0.01</v>
      </c>
      <c r="E7948" t="s">
        <v>166</v>
      </c>
      <c r="F7948" t="s">
        <v>4963</v>
      </c>
      <c r="G7948">
        <v>4</v>
      </c>
    </row>
    <row r="7949" spans="1:7">
      <c r="A7949">
        <v>1136</v>
      </c>
      <c r="B7949" t="s">
        <v>18255</v>
      </c>
      <c r="C7949" t="s">
        <v>7423</v>
      </c>
      <c r="D7949">
        <v>0.01</v>
      </c>
      <c r="E7949" t="s">
        <v>80</v>
      </c>
      <c r="F7949" t="s">
        <v>7247</v>
      </c>
      <c r="G7949">
        <v>2</v>
      </c>
    </row>
    <row r="7950" spans="1:7">
      <c r="A7950">
        <v>1137</v>
      </c>
      <c r="B7950" t="s">
        <v>4736</v>
      </c>
      <c r="C7950" t="s">
        <v>16200</v>
      </c>
      <c r="D7950">
        <v>0.01</v>
      </c>
      <c r="E7950" t="s">
        <v>74</v>
      </c>
      <c r="F7950" t="s">
        <v>14748</v>
      </c>
      <c r="G7950">
        <v>2</v>
      </c>
    </row>
    <row r="7951" spans="1:7">
      <c r="A7951">
        <v>5279</v>
      </c>
      <c r="B7951" t="s">
        <v>4736</v>
      </c>
      <c r="C7951" t="s">
        <v>4721</v>
      </c>
      <c r="D7951">
        <v>0.01</v>
      </c>
      <c r="E7951" t="s">
        <v>74</v>
      </c>
      <c r="F7951" t="s">
        <v>4512</v>
      </c>
      <c r="G7951">
        <v>2</v>
      </c>
    </row>
    <row r="7952" spans="1:7">
      <c r="A7952">
        <v>5280</v>
      </c>
      <c r="B7952" t="s">
        <v>10378</v>
      </c>
      <c r="C7952" t="s">
        <v>10321</v>
      </c>
      <c r="D7952">
        <v>0.01</v>
      </c>
      <c r="E7952" t="s">
        <v>203</v>
      </c>
      <c r="F7952" t="s">
        <v>10160</v>
      </c>
      <c r="G7952">
        <v>2</v>
      </c>
    </row>
    <row r="7953" spans="1:7">
      <c r="A7953">
        <v>5610</v>
      </c>
      <c r="B7953" t="s">
        <v>10298</v>
      </c>
      <c r="C7953" t="s">
        <v>10299</v>
      </c>
      <c r="D7953">
        <v>0.1</v>
      </c>
      <c r="F7953" t="s">
        <v>10160</v>
      </c>
      <c r="G7953">
        <v>2</v>
      </c>
    </row>
    <row r="7954" spans="1:7">
      <c r="A7954">
        <v>5612</v>
      </c>
      <c r="B7954" t="s">
        <v>10298</v>
      </c>
      <c r="C7954" t="s">
        <v>8229</v>
      </c>
      <c r="D7954">
        <v>0.8</v>
      </c>
      <c r="F7954" t="s">
        <v>8093</v>
      </c>
      <c r="G7954">
        <v>2</v>
      </c>
    </row>
    <row r="7955" spans="1:7">
      <c r="A7955">
        <v>5611</v>
      </c>
      <c r="B7955" t="s">
        <v>10298</v>
      </c>
      <c r="C7955" t="s">
        <v>17894</v>
      </c>
      <c r="D7955">
        <v>0.01</v>
      </c>
      <c r="F7955" t="s">
        <v>15103</v>
      </c>
      <c r="G7955">
        <v>2</v>
      </c>
    </row>
    <row r="7956" spans="1:7">
      <c r="A7956">
        <v>5281</v>
      </c>
      <c r="B7956" t="s">
        <v>14192</v>
      </c>
      <c r="C7956" t="s">
        <v>14183</v>
      </c>
      <c r="D7956">
        <v>0.01</v>
      </c>
      <c r="E7956" t="s">
        <v>803</v>
      </c>
      <c r="F7956" t="s">
        <v>13121</v>
      </c>
      <c r="G7956">
        <v>7</v>
      </c>
    </row>
    <row r="7957" spans="1:7">
      <c r="A7957">
        <v>11752</v>
      </c>
      <c r="B7957" t="s">
        <v>14192</v>
      </c>
      <c r="C7957" t="s">
        <v>14075</v>
      </c>
      <c r="D7957">
        <v>0.1</v>
      </c>
      <c r="E7957" t="s">
        <v>67</v>
      </c>
      <c r="F7957" t="s">
        <v>13121</v>
      </c>
      <c r="G7957">
        <v>7</v>
      </c>
    </row>
    <row r="7958" spans="1:7">
      <c r="A7958">
        <v>1353</v>
      </c>
      <c r="B7958" t="s">
        <v>2971</v>
      </c>
      <c r="C7958" t="s">
        <v>2966</v>
      </c>
      <c r="D7958">
        <v>0.8</v>
      </c>
      <c r="E7958" t="s">
        <v>40</v>
      </c>
      <c r="F7958" t="s">
        <v>2900</v>
      </c>
      <c r="G7958">
        <v>1</v>
      </c>
    </row>
    <row r="7959" spans="1:7">
      <c r="A7959">
        <v>5613</v>
      </c>
      <c r="B7959" t="s">
        <v>12388</v>
      </c>
      <c r="C7959" t="s">
        <v>12389</v>
      </c>
      <c r="D7959">
        <v>0.01</v>
      </c>
      <c r="E7959" t="s">
        <v>67</v>
      </c>
      <c r="F7959" t="s">
        <v>12334</v>
      </c>
      <c r="G7959">
        <v>2</v>
      </c>
    </row>
    <row r="7960" spans="1:7">
      <c r="A7960">
        <v>5614</v>
      </c>
      <c r="B7960" t="s">
        <v>9106</v>
      </c>
      <c r="C7960" t="s">
        <v>9107</v>
      </c>
      <c r="D7960">
        <v>0.1</v>
      </c>
      <c r="E7960" t="s">
        <v>595</v>
      </c>
      <c r="F7960" t="s">
        <v>8594</v>
      </c>
      <c r="G7960">
        <v>7</v>
      </c>
    </row>
    <row r="7961" spans="1:7">
      <c r="A7961">
        <v>5615</v>
      </c>
      <c r="B7961" t="s">
        <v>13999</v>
      </c>
      <c r="C7961" t="s">
        <v>16273</v>
      </c>
      <c r="D7961">
        <v>0.01</v>
      </c>
      <c r="F7961" t="s">
        <v>13121</v>
      </c>
      <c r="G7961">
        <v>5</v>
      </c>
    </row>
    <row r="7962" spans="1:7">
      <c r="A7962">
        <v>5617</v>
      </c>
      <c r="B7962" t="s">
        <v>13999</v>
      </c>
      <c r="C7962" t="s">
        <v>14599</v>
      </c>
      <c r="D7962">
        <v>0.6</v>
      </c>
      <c r="F7962" t="s">
        <v>14278</v>
      </c>
      <c r="G7962">
        <v>5</v>
      </c>
    </row>
    <row r="7963" spans="1:7">
      <c r="A7963">
        <v>5616</v>
      </c>
      <c r="B7963" t="s">
        <v>13999</v>
      </c>
      <c r="C7963" t="s">
        <v>12928</v>
      </c>
      <c r="D7963">
        <v>0.8</v>
      </c>
      <c r="F7963" t="s">
        <v>12660</v>
      </c>
      <c r="G7963">
        <v>5</v>
      </c>
    </row>
    <row r="7964" spans="1:7">
      <c r="A7964">
        <v>5860</v>
      </c>
      <c r="B7964" t="s">
        <v>765</v>
      </c>
      <c r="C7964" t="s">
        <v>750</v>
      </c>
      <c r="D7964">
        <v>0.01</v>
      </c>
      <c r="E7964" t="s">
        <v>203</v>
      </c>
      <c r="F7964" t="s">
        <v>68</v>
      </c>
      <c r="G7964">
        <v>5</v>
      </c>
    </row>
    <row r="7965" spans="1:7">
      <c r="A7965">
        <v>5861</v>
      </c>
      <c r="B7965" t="s">
        <v>1159</v>
      </c>
      <c r="C7965" t="s">
        <v>1622</v>
      </c>
      <c r="D7965">
        <v>0.01</v>
      </c>
      <c r="E7965" t="s">
        <v>49</v>
      </c>
      <c r="F7965" t="s">
        <v>41</v>
      </c>
      <c r="G7965">
        <v>7</v>
      </c>
    </row>
    <row r="7966" spans="1:7">
      <c r="A7966">
        <v>1354</v>
      </c>
      <c r="B7966" t="s">
        <v>11105</v>
      </c>
      <c r="C7966" t="s">
        <v>18256</v>
      </c>
      <c r="D7966">
        <v>0.01</v>
      </c>
      <c r="F7966" t="s">
        <v>12619</v>
      </c>
      <c r="G7966">
        <v>7</v>
      </c>
    </row>
    <row r="7967" spans="1:7">
      <c r="A7967">
        <v>5862</v>
      </c>
      <c r="B7967" t="s">
        <v>5930</v>
      </c>
      <c r="C7967" t="s">
        <v>5926</v>
      </c>
      <c r="D7967">
        <v>0.8</v>
      </c>
      <c r="E7967" t="s">
        <v>80</v>
      </c>
      <c r="F7967" t="s">
        <v>5790</v>
      </c>
      <c r="G7967">
        <v>2</v>
      </c>
    </row>
    <row r="7968" spans="1:7">
      <c r="A7968">
        <v>1499</v>
      </c>
      <c r="B7968" t="s">
        <v>1392</v>
      </c>
      <c r="C7968" t="s">
        <v>1383</v>
      </c>
      <c r="D7968">
        <v>0.01</v>
      </c>
      <c r="E7968" t="s">
        <v>135</v>
      </c>
      <c r="F7968" t="s">
        <v>1331</v>
      </c>
      <c r="G7968">
        <v>4</v>
      </c>
    </row>
    <row r="7969" spans="1:7">
      <c r="A7969">
        <v>7282</v>
      </c>
      <c r="B7969" t="s">
        <v>18257</v>
      </c>
      <c r="C7969" t="s">
        <v>2610</v>
      </c>
      <c r="D7969">
        <v>0.8</v>
      </c>
      <c r="E7969" t="s">
        <v>80</v>
      </c>
      <c r="F7969" t="s">
        <v>2210</v>
      </c>
      <c r="G7969">
        <v>7</v>
      </c>
    </row>
    <row r="7970" spans="1:7">
      <c r="A7970">
        <v>6209</v>
      </c>
      <c r="B7970" t="s">
        <v>18258</v>
      </c>
      <c r="C7970" t="s">
        <v>18259</v>
      </c>
      <c r="D7970">
        <v>0.01</v>
      </c>
      <c r="E7970" t="s">
        <v>67</v>
      </c>
      <c r="F7970" t="s">
        <v>14278</v>
      </c>
      <c r="G7970">
        <v>7</v>
      </c>
    </row>
    <row r="7971" spans="1:7">
      <c r="A7971">
        <v>6315</v>
      </c>
      <c r="B7971" t="s">
        <v>14335</v>
      </c>
      <c r="C7971" t="s">
        <v>14328</v>
      </c>
      <c r="D7971">
        <v>0.8</v>
      </c>
      <c r="E7971" t="s">
        <v>166</v>
      </c>
      <c r="F7971" t="s">
        <v>14278</v>
      </c>
      <c r="G7971">
        <v>1</v>
      </c>
    </row>
    <row r="7972" spans="1:7">
      <c r="A7972">
        <v>6382</v>
      </c>
      <c r="B7972" t="s">
        <v>2616</v>
      </c>
      <c r="C7972" t="s">
        <v>2610</v>
      </c>
      <c r="D7972">
        <v>0.01</v>
      </c>
      <c r="E7972" t="s">
        <v>80</v>
      </c>
      <c r="F7972" t="s">
        <v>2210</v>
      </c>
      <c r="G7972">
        <v>7</v>
      </c>
    </row>
    <row r="7973" spans="1:7">
      <c r="A7973">
        <v>6383</v>
      </c>
      <c r="B7973" t="s">
        <v>6458</v>
      </c>
      <c r="C7973" t="s">
        <v>18478</v>
      </c>
      <c r="D7973">
        <v>0.01</v>
      </c>
      <c r="E7973" t="s">
        <v>49</v>
      </c>
      <c r="F7973" t="s">
        <v>5790</v>
      </c>
      <c r="G7973">
        <v>6</v>
      </c>
    </row>
    <row r="7974" spans="1:7">
      <c r="A7974">
        <v>7283</v>
      </c>
      <c r="B7974" t="s">
        <v>13156</v>
      </c>
      <c r="C7974" t="s">
        <v>13132</v>
      </c>
      <c r="D7974">
        <v>0.8</v>
      </c>
      <c r="E7974" t="s">
        <v>80</v>
      </c>
      <c r="F7974" t="s">
        <v>13121</v>
      </c>
      <c r="G7974">
        <v>1</v>
      </c>
    </row>
    <row r="7975" spans="1:7">
      <c r="A7975">
        <v>1565</v>
      </c>
      <c r="B7975" t="s">
        <v>7674</v>
      </c>
      <c r="C7975" t="s">
        <v>7667</v>
      </c>
      <c r="D7975">
        <v>0.01</v>
      </c>
      <c r="E7975" t="s">
        <v>803</v>
      </c>
      <c r="F7975" t="s">
        <v>7247</v>
      </c>
      <c r="G7975">
        <v>5</v>
      </c>
    </row>
    <row r="7976" spans="1:7">
      <c r="A7976">
        <v>11753</v>
      </c>
      <c r="B7976" t="s">
        <v>7674</v>
      </c>
      <c r="C7976" t="s">
        <v>7600</v>
      </c>
      <c r="D7976">
        <v>0.1</v>
      </c>
      <c r="E7976" t="s">
        <v>67</v>
      </c>
      <c r="F7976" t="s">
        <v>7247</v>
      </c>
      <c r="G7976">
        <v>5</v>
      </c>
    </row>
    <row r="7977" spans="1:7">
      <c r="A7977">
        <v>6481</v>
      </c>
      <c r="B7977" t="s">
        <v>8723</v>
      </c>
      <c r="C7977" t="s">
        <v>8649</v>
      </c>
      <c r="D7977">
        <v>0.01</v>
      </c>
      <c r="E7977" t="s">
        <v>135</v>
      </c>
      <c r="F7977" t="s">
        <v>8594</v>
      </c>
      <c r="G7977">
        <v>1</v>
      </c>
    </row>
    <row r="7978" spans="1:7">
      <c r="A7978">
        <v>6434</v>
      </c>
      <c r="B7978" t="s">
        <v>10324</v>
      </c>
      <c r="C7978" t="s">
        <v>10321</v>
      </c>
      <c r="D7978">
        <v>0.01</v>
      </c>
      <c r="E7978" t="s">
        <v>203</v>
      </c>
      <c r="F7978" t="s">
        <v>10160</v>
      </c>
      <c r="G7978">
        <v>2</v>
      </c>
    </row>
    <row r="7979" spans="1:7">
      <c r="A7979">
        <v>1651</v>
      </c>
      <c r="B7979" t="s">
        <v>11041</v>
      </c>
      <c r="C7979" t="s">
        <v>18260</v>
      </c>
      <c r="D7979">
        <v>0.01</v>
      </c>
      <c r="E7979" t="s">
        <v>166</v>
      </c>
      <c r="F7979" t="s">
        <v>9136</v>
      </c>
      <c r="G7979">
        <v>5</v>
      </c>
    </row>
    <row r="7980" spans="1:7">
      <c r="A7980">
        <v>3214</v>
      </c>
      <c r="B7980" t="s">
        <v>14427</v>
      </c>
      <c r="C7980" t="s">
        <v>14424</v>
      </c>
      <c r="D7980">
        <v>0.01</v>
      </c>
      <c r="E7980" t="s">
        <v>166</v>
      </c>
      <c r="F7980" t="s">
        <v>14278</v>
      </c>
      <c r="G7980">
        <v>2</v>
      </c>
    </row>
    <row r="7981" spans="1:7">
      <c r="A7981">
        <v>4097</v>
      </c>
      <c r="B7981" t="s">
        <v>2527</v>
      </c>
      <c r="C7981" t="s">
        <v>2521</v>
      </c>
      <c r="D7981">
        <v>0.01</v>
      </c>
      <c r="E7981" t="s">
        <v>80</v>
      </c>
      <c r="F7981" t="s">
        <v>2210</v>
      </c>
      <c r="G7981">
        <v>5</v>
      </c>
    </row>
    <row r="7982" spans="1:7">
      <c r="A7982">
        <v>7333</v>
      </c>
      <c r="B7982" t="s">
        <v>5773</v>
      </c>
      <c r="C7982" t="s">
        <v>5761</v>
      </c>
      <c r="D7982">
        <v>0.8</v>
      </c>
      <c r="E7982" t="s">
        <v>203</v>
      </c>
      <c r="F7982" t="s">
        <v>4963</v>
      </c>
      <c r="G7982">
        <v>8</v>
      </c>
    </row>
    <row r="7983" spans="1:7">
      <c r="A7983">
        <v>3215</v>
      </c>
      <c r="B7983" t="s">
        <v>10243</v>
      </c>
      <c r="C7983" t="s">
        <v>10244</v>
      </c>
      <c r="D7983">
        <v>0.5</v>
      </c>
      <c r="E7983" t="s">
        <v>203</v>
      </c>
      <c r="F7983" t="s">
        <v>10160</v>
      </c>
      <c r="G7983">
        <v>1</v>
      </c>
    </row>
    <row r="7984" spans="1:7">
      <c r="A7984">
        <v>6589</v>
      </c>
      <c r="B7984" t="s">
        <v>10243</v>
      </c>
      <c r="C7984" t="s">
        <v>8179</v>
      </c>
      <c r="D7984">
        <v>0.8</v>
      </c>
      <c r="E7984" t="s">
        <v>203</v>
      </c>
      <c r="F7984" t="s">
        <v>8093</v>
      </c>
      <c r="G7984">
        <v>1</v>
      </c>
    </row>
    <row r="7985" spans="1:7">
      <c r="A7985">
        <v>3218</v>
      </c>
      <c r="B7985" t="s">
        <v>10243</v>
      </c>
      <c r="C7985" t="s">
        <v>18261</v>
      </c>
      <c r="D7985">
        <v>0.06</v>
      </c>
      <c r="E7985" t="s">
        <v>203</v>
      </c>
      <c r="F7985" t="s">
        <v>15416</v>
      </c>
      <c r="G7985">
        <v>1</v>
      </c>
    </row>
    <row r="7986" spans="1:7">
      <c r="A7986">
        <v>3216</v>
      </c>
      <c r="B7986" t="s">
        <v>10243</v>
      </c>
      <c r="C7986" t="s">
        <v>18163</v>
      </c>
      <c r="D7986">
        <v>0.6</v>
      </c>
      <c r="E7986" t="s">
        <v>203</v>
      </c>
      <c r="F7986" t="s">
        <v>15103</v>
      </c>
      <c r="G7986">
        <v>1</v>
      </c>
    </row>
    <row r="7987" spans="1:7">
      <c r="A7987">
        <v>3217</v>
      </c>
      <c r="B7987" t="s">
        <v>10243</v>
      </c>
      <c r="C7987" t="s">
        <v>17907</v>
      </c>
      <c r="D7987">
        <v>0.6</v>
      </c>
      <c r="E7987" t="s">
        <v>123</v>
      </c>
      <c r="F7987" t="s">
        <v>11295</v>
      </c>
      <c r="G7987">
        <v>1</v>
      </c>
    </row>
    <row r="7988" spans="1:7">
      <c r="A7988">
        <v>6210</v>
      </c>
      <c r="B7988" t="s">
        <v>18262</v>
      </c>
      <c r="C7988" t="s">
        <v>4420</v>
      </c>
      <c r="D7988">
        <v>0.01</v>
      </c>
      <c r="E7988" t="s">
        <v>203</v>
      </c>
      <c r="F7988" t="s">
        <v>58</v>
      </c>
      <c r="G7988">
        <v>8</v>
      </c>
    </row>
    <row r="7989" spans="1:7">
      <c r="A7989">
        <v>6384</v>
      </c>
      <c r="B7989" t="s">
        <v>4708</v>
      </c>
      <c r="C7989" t="s">
        <v>4704</v>
      </c>
      <c r="D7989">
        <v>0.01</v>
      </c>
      <c r="E7989" t="s">
        <v>203</v>
      </c>
      <c r="F7989" t="s">
        <v>4512</v>
      </c>
      <c r="G7989">
        <v>1</v>
      </c>
    </row>
    <row r="7990" spans="1:7">
      <c r="A7990">
        <v>6937</v>
      </c>
      <c r="B7990" t="s">
        <v>2786</v>
      </c>
      <c r="C7990" t="s">
        <v>16832</v>
      </c>
      <c r="D7990">
        <v>0.6</v>
      </c>
      <c r="E7990" t="s">
        <v>354</v>
      </c>
      <c r="F7990" t="s">
        <v>14771</v>
      </c>
      <c r="G7990">
        <v>2</v>
      </c>
    </row>
    <row r="7991" spans="1:7">
      <c r="A7991">
        <v>3634</v>
      </c>
      <c r="B7991" t="s">
        <v>2786</v>
      </c>
      <c r="C7991" t="s">
        <v>2787</v>
      </c>
      <c r="D7991">
        <v>0.01</v>
      </c>
      <c r="E7991" t="s">
        <v>354</v>
      </c>
      <c r="F7991" t="s">
        <v>14771</v>
      </c>
      <c r="G7991">
        <v>2</v>
      </c>
    </row>
    <row r="7992" spans="1:7">
      <c r="A7992">
        <v>619</v>
      </c>
      <c r="B7992" t="s">
        <v>2786</v>
      </c>
      <c r="C7992" t="s">
        <v>12636</v>
      </c>
      <c r="D7992">
        <v>0.8</v>
      </c>
      <c r="E7992" t="s">
        <v>12637</v>
      </c>
      <c r="F7992" t="s">
        <v>13028</v>
      </c>
      <c r="G7992">
        <v>2</v>
      </c>
    </row>
    <row r="7993" spans="1:7">
      <c r="A7993">
        <v>4538</v>
      </c>
      <c r="B7993" t="s">
        <v>14265</v>
      </c>
      <c r="C7993" t="s">
        <v>16926</v>
      </c>
      <c r="D7993">
        <v>0.01</v>
      </c>
      <c r="E7993" t="s">
        <v>595</v>
      </c>
      <c r="F7993" t="s">
        <v>13121</v>
      </c>
      <c r="G7993">
        <v>7</v>
      </c>
    </row>
    <row r="7994" spans="1:7">
      <c r="A7994">
        <v>4539</v>
      </c>
      <c r="B7994" t="s">
        <v>4033</v>
      </c>
      <c r="C7994" t="s">
        <v>4162</v>
      </c>
      <c r="D7994">
        <v>0.01</v>
      </c>
      <c r="E7994" t="s">
        <v>203</v>
      </c>
      <c r="F7994" t="s">
        <v>3381</v>
      </c>
      <c r="G7994">
        <v>5</v>
      </c>
    </row>
    <row r="7995" spans="1:7">
      <c r="A7995">
        <v>908</v>
      </c>
      <c r="B7995" t="s">
        <v>4033</v>
      </c>
      <c r="C7995" t="s">
        <v>16994</v>
      </c>
      <c r="D7995">
        <v>0.01</v>
      </c>
      <c r="E7995" t="s">
        <v>74</v>
      </c>
      <c r="F7995" t="s">
        <v>11295</v>
      </c>
      <c r="G7995">
        <v>5</v>
      </c>
    </row>
    <row r="7996" spans="1:7">
      <c r="A7996">
        <v>4540</v>
      </c>
      <c r="B7996" t="s">
        <v>4033</v>
      </c>
      <c r="C7996" t="s">
        <v>5354</v>
      </c>
      <c r="D7996">
        <v>0.1</v>
      </c>
      <c r="E7996" t="s">
        <v>123</v>
      </c>
      <c r="F7996" t="s">
        <v>4512</v>
      </c>
      <c r="G7996">
        <v>5</v>
      </c>
    </row>
    <row r="7997" spans="1:7">
      <c r="A7997">
        <v>11844</v>
      </c>
      <c r="B7997" t="s">
        <v>4033</v>
      </c>
      <c r="C7997" t="s">
        <v>9936</v>
      </c>
      <c r="D7997">
        <v>0.8</v>
      </c>
      <c r="E7997" t="s">
        <v>74</v>
      </c>
      <c r="F7997" t="s">
        <v>9536</v>
      </c>
      <c r="G7997">
        <v>5</v>
      </c>
    </row>
    <row r="7998" spans="1:7">
      <c r="A7998">
        <v>11935</v>
      </c>
      <c r="B7998" t="s">
        <v>4033</v>
      </c>
      <c r="C7998" t="s">
        <v>5308</v>
      </c>
      <c r="D7998">
        <v>0.8</v>
      </c>
      <c r="E7998" t="s">
        <v>74</v>
      </c>
      <c r="F7998" t="s">
        <v>4512</v>
      </c>
      <c r="G7998">
        <v>5</v>
      </c>
    </row>
    <row r="7999" spans="1:7">
      <c r="A7999">
        <v>4942</v>
      </c>
      <c r="B7999" t="s">
        <v>18263</v>
      </c>
      <c r="C7999" t="s">
        <v>8985</v>
      </c>
      <c r="D7999">
        <v>0.01</v>
      </c>
      <c r="E7999" t="s">
        <v>107</v>
      </c>
      <c r="F7999" t="s">
        <v>8594</v>
      </c>
      <c r="G7999">
        <v>5</v>
      </c>
    </row>
    <row r="8000" spans="1:7">
      <c r="A8000">
        <v>4943</v>
      </c>
      <c r="B8000" t="s">
        <v>13890</v>
      </c>
      <c r="C8000" t="s">
        <v>13887</v>
      </c>
      <c r="D8000">
        <v>0.01</v>
      </c>
      <c r="E8000" t="s">
        <v>107</v>
      </c>
      <c r="F8000" t="s">
        <v>13121</v>
      </c>
      <c r="G8000">
        <v>5</v>
      </c>
    </row>
    <row r="8001" spans="1:7">
      <c r="A8001">
        <v>4944</v>
      </c>
      <c r="B8001" t="s">
        <v>491</v>
      </c>
      <c r="C8001" t="s">
        <v>699</v>
      </c>
      <c r="D8001">
        <v>0.8</v>
      </c>
      <c r="E8001" t="s">
        <v>166</v>
      </c>
      <c r="F8001" t="s">
        <v>68</v>
      </c>
      <c r="G8001">
        <v>5</v>
      </c>
    </row>
    <row r="8002" spans="1:7">
      <c r="A8002">
        <v>1138</v>
      </c>
      <c r="B8002" t="s">
        <v>11346</v>
      </c>
      <c r="C8002" t="s">
        <v>11342</v>
      </c>
      <c r="D8002">
        <v>0.01</v>
      </c>
      <c r="E8002" t="s">
        <v>74</v>
      </c>
      <c r="F8002" t="s">
        <v>11343</v>
      </c>
      <c r="G8002">
        <v>4</v>
      </c>
    </row>
    <row r="8003" spans="1:7">
      <c r="A8003">
        <v>5282</v>
      </c>
      <c r="B8003" t="s">
        <v>11346</v>
      </c>
      <c r="C8003" t="s">
        <v>16449</v>
      </c>
      <c r="D8003">
        <v>0.01</v>
      </c>
      <c r="E8003" t="s">
        <v>74</v>
      </c>
      <c r="F8003" t="s">
        <v>15279</v>
      </c>
      <c r="G8003">
        <v>4</v>
      </c>
    </row>
    <row r="8004" spans="1:7">
      <c r="A8004">
        <v>5619</v>
      </c>
      <c r="B8004" t="s">
        <v>14179</v>
      </c>
      <c r="C8004" t="s">
        <v>12845</v>
      </c>
      <c r="D8004">
        <v>0.01</v>
      </c>
      <c r="E8004" t="s">
        <v>49</v>
      </c>
      <c r="F8004" t="s">
        <v>12660</v>
      </c>
      <c r="G8004">
        <v>3</v>
      </c>
    </row>
    <row r="8005" spans="1:7">
      <c r="A8005">
        <v>5618</v>
      </c>
      <c r="B8005" t="s">
        <v>14179</v>
      </c>
      <c r="C8005" t="s">
        <v>17765</v>
      </c>
      <c r="D8005">
        <v>0.01</v>
      </c>
      <c r="E8005" t="s">
        <v>107</v>
      </c>
      <c r="F8005" t="s">
        <v>12660</v>
      </c>
      <c r="G8005">
        <v>7</v>
      </c>
    </row>
    <row r="8006" spans="1:7">
      <c r="A8006">
        <v>6853</v>
      </c>
      <c r="B8006" t="s">
        <v>14903</v>
      </c>
      <c r="C8006" t="s">
        <v>6991</v>
      </c>
      <c r="D8006">
        <v>0.8</v>
      </c>
      <c r="E8006" t="s">
        <v>67</v>
      </c>
      <c r="F8006" t="s">
        <v>6576</v>
      </c>
      <c r="G8006">
        <v>5</v>
      </c>
    </row>
    <row r="8007" spans="1:7">
      <c r="A8007">
        <v>5621</v>
      </c>
      <c r="B8007" t="s">
        <v>13170</v>
      </c>
      <c r="C8007" t="s">
        <v>13165</v>
      </c>
      <c r="D8007">
        <v>0.01</v>
      </c>
      <c r="E8007" t="s">
        <v>89</v>
      </c>
      <c r="F8007" t="s">
        <v>13121</v>
      </c>
      <c r="G8007">
        <v>1</v>
      </c>
    </row>
    <row r="8008" spans="1:7">
      <c r="A8008">
        <v>5620</v>
      </c>
      <c r="B8008" t="s">
        <v>13170</v>
      </c>
      <c r="C8008" t="s">
        <v>12659</v>
      </c>
      <c r="D8008">
        <v>0.01</v>
      </c>
      <c r="E8008" t="s">
        <v>80</v>
      </c>
      <c r="F8008" t="s">
        <v>12660</v>
      </c>
      <c r="G8008">
        <v>1</v>
      </c>
    </row>
    <row r="8009" spans="1:7">
      <c r="A8009">
        <v>1254</v>
      </c>
      <c r="B8009" t="s">
        <v>2803</v>
      </c>
      <c r="C8009" t="s">
        <v>16112</v>
      </c>
      <c r="D8009">
        <v>0.8</v>
      </c>
      <c r="E8009" t="s">
        <v>80</v>
      </c>
      <c r="F8009" t="s">
        <v>13028</v>
      </c>
      <c r="G8009">
        <v>3</v>
      </c>
    </row>
    <row r="8010" spans="1:7">
      <c r="A8010">
        <v>1255</v>
      </c>
      <c r="B8010" t="s">
        <v>12783</v>
      </c>
      <c r="C8010" t="s">
        <v>16282</v>
      </c>
      <c r="D8010">
        <v>0.01</v>
      </c>
      <c r="E8010" t="s">
        <v>166</v>
      </c>
      <c r="F8010" t="s">
        <v>9136</v>
      </c>
      <c r="G8010">
        <v>2</v>
      </c>
    </row>
    <row r="8011" spans="1:7">
      <c r="A8011">
        <v>5622</v>
      </c>
      <c r="B8011" t="s">
        <v>12783</v>
      </c>
      <c r="C8011" t="s">
        <v>16283</v>
      </c>
      <c r="D8011">
        <v>0.01</v>
      </c>
      <c r="E8011" t="s">
        <v>166</v>
      </c>
      <c r="F8011" t="s">
        <v>12660</v>
      </c>
      <c r="G8011">
        <v>2</v>
      </c>
    </row>
    <row r="8012" spans="1:7">
      <c r="A8012">
        <v>5623</v>
      </c>
      <c r="B8012" t="s">
        <v>8999</v>
      </c>
      <c r="C8012" t="s">
        <v>8985</v>
      </c>
      <c r="D8012">
        <v>0.01</v>
      </c>
      <c r="E8012" t="s">
        <v>107</v>
      </c>
      <c r="F8012" t="s">
        <v>8594</v>
      </c>
      <c r="G8012">
        <v>5</v>
      </c>
    </row>
    <row r="8013" spans="1:7">
      <c r="A8013">
        <v>5624</v>
      </c>
      <c r="B8013" t="s">
        <v>12861</v>
      </c>
      <c r="C8013" t="s">
        <v>16264</v>
      </c>
      <c r="D8013">
        <v>0.01</v>
      </c>
      <c r="E8013" t="s">
        <v>166</v>
      </c>
      <c r="F8013" t="s">
        <v>12660</v>
      </c>
      <c r="G8013">
        <v>3</v>
      </c>
    </row>
    <row r="8014" spans="1:7">
      <c r="A8014">
        <v>1355</v>
      </c>
      <c r="B8014" t="s">
        <v>1474</v>
      </c>
      <c r="C8014" t="s">
        <v>1471</v>
      </c>
      <c r="D8014">
        <v>0.01</v>
      </c>
      <c r="E8014" t="s">
        <v>74</v>
      </c>
      <c r="F8014" t="s">
        <v>41</v>
      </c>
      <c r="G8014">
        <v>5</v>
      </c>
    </row>
    <row r="8015" spans="1:7">
      <c r="A8015">
        <v>7212</v>
      </c>
      <c r="B8015" t="s">
        <v>9285</v>
      </c>
      <c r="C8015" t="s">
        <v>9286</v>
      </c>
      <c r="D8015">
        <v>0.8</v>
      </c>
      <c r="E8015" t="s">
        <v>203</v>
      </c>
      <c r="F8015" t="s">
        <v>9136</v>
      </c>
      <c r="G8015">
        <v>2</v>
      </c>
    </row>
    <row r="8016" spans="1:7">
      <c r="A8016">
        <v>1356</v>
      </c>
      <c r="B8016" t="s">
        <v>9285</v>
      </c>
      <c r="C8016" t="s">
        <v>16230</v>
      </c>
      <c r="D8016">
        <v>0.01</v>
      </c>
      <c r="E8016" t="s">
        <v>203</v>
      </c>
      <c r="F8016" t="s">
        <v>9136</v>
      </c>
      <c r="G8016">
        <v>6</v>
      </c>
    </row>
    <row r="8017" spans="1:7">
      <c r="A8017">
        <v>5863</v>
      </c>
      <c r="B8017" t="s">
        <v>4296</v>
      </c>
      <c r="C8017" t="s">
        <v>17373</v>
      </c>
      <c r="D8017">
        <v>0.01</v>
      </c>
      <c r="E8017" t="s">
        <v>67</v>
      </c>
      <c r="F8017" t="s">
        <v>15279</v>
      </c>
      <c r="G8017">
        <v>8</v>
      </c>
    </row>
    <row r="8018" spans="1:7">
      <c r="A8018">
        <v>5864</v>
      </c>
      <c r="B8018" t="s">
        <v>4296</v>
      </c>
      <c r="C8018" t="s">
        <v>4287</v>
      </c>
      <c r="D8018">
        <v>0.01</v>
      </c>
      <c r="E8018" t="s">
        <v>67</v>
      </c>
      <c r="F8018" t="s">
        <v>58</v>
      </c>
      <c r="G8018">
        <v>8</v>
      </c>
    </row>
    <row r="8019" spans="1:7">
      <c r="A8019">
        <v>6080</v>
      </c>
      <c r="B8019" t="s">
        <v>454</v>
      </c>
      <c r="C8019" t="s">
        <v>439</v>
      </c>
      <c r="D8019">
        <v>0.01</v>
      </c>
      <c r="E8019" t="s">
        <v>49</v>
      </c>
      <c r="F8019" t="s">
        <v>68</v>
      </c>
      <c r="G8019">
        <v>3</v>
      </c>
    </row>
    <row r="8020" spans="1:7">
      <c r="A8020">
        <v>6081</v>
      </c>
      <c r="B8020" t="s">
        <v>4911</v>
      </c>
      <c r="C8020" t="s">
        <v>4908</v>
      </c>
      <c r="D8020">
        <v>0.8</v>
      </c>
      <c r="E8020" t="s">
        <v>123</v>
      </c>
      <c r="F8020" t="s">
        <v>4512</v>
      </c>
      <c r="G8020">
        <v>3</v>
      </c>
    </row>
    <row r="8021" spans="1:7">
      <c r="A8021">
        <v>9740</v>
      </c>
      <c r="B8021" t="s">
        <v>13882</v>
      </c>
      <c r="C8021" t="s">
        <v>13883</v>
      </c>
      <c r="D8021">
        <v>0.8</v>
      </c>
      <c r="E8021" t="s">
        <v>89</v>
      </c>
      <c r="F8021" t="s">
        <v>13121</v>
      </c>
      <c r="G8021">
        <v>5</v>
      </c>
    </row>
    <row r="8022" spans="1:7">
      <c r="A8022">
        <v>11508</v>
      </c>
      <c r="B8022" t="s">
        <v>13882</v>
      </c>
      <c r="C8022" t="s">
        <v>18264</v>
      </c>
      <c r="D8022">
        <v>0.1</v>
      </c>
      <c r="E8022" t="s">
        <v>89</v>
      </c>
      <c r="F8022" t="s">
        <v>12156</v>
      </c>
      <c r="G8022">
        <v>5</v>
      </c>
    </row>
    <row r="8023" spans="1:7">
      <c r="A8023">
        <v>6211</v>
      </c>
      <c r="B8023" t="s">
        <v>13882</v>
      </c>
      <c r="C8023" t="s">
        <v>13827</v>
      </c>
      <c r="D8023">
        <v>0.05</v>
      </c>
      <c r="E8023" t="s">
        <v>80</v>
      </c>
      <c r="F8023" t="s">
        <v>13121</v>
      </c>
      <c r="G8023">
        <v>5</v>
      </c>
    </row>
    <row r="8024" spans="1:7">
      <c r="A8024">
        <v>6212</v>
      </c>
      <c r="B8024" t="s">
        <v>13882</v>
      </c>
      <c r="C8024" t="s">
        <v>14122</v>
      </c>
      <c r="D8024">
        <v>0.05</v>
      </c>
      <c r="E8024" t="s">
        <v>80</v>
      </c>
      <c r="F8024" t="s">
        <v>13121</v>
      </c>
      <c r="G8024">
        <v>7</v>
      </c>
    </row>
    <row r="8025" spans="1:7">
      <c r="A8025">
        <v>7184</v>
      </c>
      <c r="B8025" t="s">
        <v>2303</v>
      </c>
      <c r="C8025" t="s">
        <v>2295</v>
      </c>
      <c r="D8025">
        <v>0.8</v>
      </c>
      <c r="E8025" t="s">
        <v>203</v>
      </c>
      <c r="F8025" t="s">
        <v>2210</v>
      </c>
      <c r="G8025">
        <v>1</v>
      </c>
    </row>
    <row r="8026" spans="1:7">
      <c r="A8026">
        <v>1536</v>
      </c>
      <c r="B8026" t="s">
        <v>1106</v>
      </c>
      <c r="C8026" t="s">
        <v>1267</v>
      </c>
      <c r="D8026">
        <v>0.01</v>
      </c>
      <c r="E8026" t="s">
        <v>123</v>
      </c>
      <c r="F8026" t="s">
        <v>41</v>
      </c>
      <c r="G8026">
        <v>3</v>
      </c>
    </row>
    <row r="8027" spans="1:7">
      <c r="A8027">
        <v>6735</v>
      </c>
      <c r="B8027" t="s">
        <v>2525</v>
      </c>
      <c r="C8027" t="s">
        <v>2521</v>
      </c>
      <c r="D8027">
        <v>0.8</v>
      </c>
      <c r="E8027" t="s">
        <v>80</v>
      </c>
      <c r="F8027" t="s">
        <v>2210</v>
      </c>
      <c r="G8027">
        <v>5</v>
      </c>
    </row>
    <row r="8028" spans="1:7">
      <c r="A8028">
        <v>6385</v>
      </c>
      <c r="B8028" t="s">
        <v>983</v>
      </c>
      <c r="C8028" t="s">
        <v>976</v>
      </c>
      <c r="D8028">
        <v>0.01</v>
      </c>
      <c r="E8028" t="s">
        <v>89</v>
      </c>
      <c r="F8028" t="s">
        <v>41</v>
      </c>
      <c r="G8028">
        <v>1</v>
      </c>
    </row>
    <row r="8029" spans="1:7">
      <c r="A8029">
        <v>6386</v>
      </c>
      <c r="B8029" t="s">
        <v>5368</v>
      </c>
      <c r="C8029" t="s">
        <v>5364</v>
      </c>
      <c r="D8029">
        <v>0.01</v>
      </c>
      <c r="E8029" t="s">
        <v>135</v>
      </c>
      <c r="F8029" t="s">
        <v>4512</v>
      </c>
      <c r="G8029">
        <v>5</v>
      </c>
    </row>
    <row r="8030" spans="1:7">
      <c r="A8030">
        <v>6387</v>
      </c>
      <c r="B8030" t="s">
        <v>8680</v>
      </c>
      <c r="C8030" t="s">
        <v>8671</v>
      </c>
      <c r="D8030">
        <v>0.01</v>
      </c>
      <c r="E8030" t="s">
        <v>166</v>
      </c>
      <c r="F8030" t="s">
        <v>8594</v>
      </c>
      <c r="G8030">
        <v>1</v>
      </c>
    </row>
    <row r="8031" spans="1:7">
      <c r="A8031">
        <v>6435</v>
      </c>
      <c r="B8031" t="s">
        <v>8970</v>
      </c>
      <c r="C8031" t="s">
        <v>8952</v>
      </c>
      <c r="D8031">
        <v>0.01</v>
      </c>
      <c r="E8031" t="s">
        <v>67</v>
      </c>
      <c r="F8031" t="s">
        <v>8594</v>
      </c>
      <c r="G8031">
        <v>5</v>
      </c>
    </row>
    <row r="8032" spans="1:7">
      <c r="A8032">
        <v>7183</v>
      </c>
      <c r="B8032" t="s">
        <v>10706</v>
      </c>
      <c r="C8032" t="s">
        <v>10700</v>
      </c>
      <c r="D8032">
        <v>0.8</v>
      </c>
      <c r="E8032" t="s">
        <v>40</v>
      </c>
      <c r="F8032" t="s">
        <v>10625</v>
      </c>
      <c r="G8032">
        <v>1</v>
      </c>
    </row>
    <row r="8033" spans="1:7">
      <c r="A8033">
        <v>6436</v>
      </c>
      <c r="B8033" t="s">
        <v>13182</v>
      </c>
      <c r="C8033" t="s">
        <v>16199</v>
      </c>
      <c r="D8033">
        <v>0.01</v>
      </c>
      <c r="E8033" t="s">
        <v>89</v>
      </c>
      <c r="F8033" t="s">
        <v>12660</v>
      </c>
      <c r="G8033">
        <v>1</v>
      </c>
    </row>
    <row r="8034" spans="1:7">
      <c r="A8034">
        <v>1611</v>
      </c>
      <c r="B8034" t="s">
        <v>7402</v>
      </c>
      <c r="C8034" t="s">
        <v>7384</v>
      </c>
      <c r="D8034">
        <v>0.01</v>
      </c>
      <c r="E8034" t="s">
        <v>203</v>
      </c>
      <c r="F8034" t="s">
        <v>7247</v>
      </c>
      <c r="G8034">
        <v>1</v>
      </c>
    </row>
    <row r="8035" spans="1:7">
      <c r="A8035">
        <v>1612</v>
      </c>
      <c r="B8035" t="s">
        <v>7260</v>
      </c>
      <c r="C8035" t="s">
        <v>7256</v>
      </c>
      <c r="D8035">
        <v>0.01</v>
      </c>
      <c r="E8035" t="s">
        <v>80</v>
      </c>
      <c r="F8035" t="s">
        <v>7247</v>
      </c>
      <c r="G8035">
        <v>1</v>
      </c>
    </row>
    <row r="8036" spans="1:7">
      <c r="A8036">
        <v>1629</v>
      </c>
      <c r="B8036" t="s">
        <v>11634</v>
      </c>
      <c r="C8036" t="s">
        <v>18265</v>
      </c>
      <c r="D8036">
        <v>0.1</v>
      </c>
      <c r="E8036" t="s">
        <v>595</v>
      </c>
      <c r="F8036" t="s">
        <v>11432</v>
      </c>
      <c r="G8036">
        <v>7</v>
      </c>
    </row>
    <row r="8037" spans="1:7">
      <c r="A8037">
        <v>1630</v>
      </c>
      <c r="B8037" t="s">
        <v>4550</v>
      </c>
      <c r="C8037" t="s">
        <v>16232</v>
      </c>
      <c r="D8037">
        <v>0.6</v>
      </c>
      <c r="E8037" t="s">
        <v>80</v>
      </c>
      <c r="F8037" t="s">
        <v>14748</v>
      </c>
      <c r="G8037">
        <v>1</v>
      </c>
    </row>
    <row r="8038" spans="1:7">
      <c r="A8038">
        <v>6498</v>
      </c>
      <c r="B8038" t="s">
        <v>4550</v>
      </c>
      <c r="C8038" t="s">
        <v>4527</v>
      </c>
      <c r="D8038">
        <v>0.8</v>
      </c>
      <c r="E8038" t="s">
        <v>80</v>
      </c>
      <c r="F8038" t="s">
        <v>4512</v>
      </c>
      <c r="G8038">
        <v>1</v>
      </c>
    </row>
    <row r="8039" spans="1:7">
      <c r="A8039">
        <v>11509</v>
      </c>
      <c r="B8039" t="s">
        <v>5697</v>
      </c>
      <c r="C8039" t="s">
        <v>16231</v>
      </c>
      <c r="D8039">
        <v>0.1</v>
      </c>
      <c r="F8039" t="s">
        <v>15331</v>
      </c>
      <c r="G8039">
        <v>8</v>
      </c>
    </row>
    <row r="8040" spans="1:7">
      <c r="A8040">
        <v>6499</v>
      </c>
      <c r="B8040" t="s">
        <v>5697</v>
      </c>
      <c r="C8040" t="s">
        <v>16113</v>
      </c>
      <c r="D8040">
        <v>0.01</v>
      </c>
      <c r="F8040" t="s">
        <v>4963</v>
      </c>
      <c r="G8040">
        <v>8</v>
      </c>
    </row>
    <row r="8041" spans="1:7">
      <c r="A8041">
        <v>6527</v>
      </c>
      <c r="B8041" t="s">
        <v>7191</v>
      </c>
      <c r="C8041" t="s">
        <v>18589</v>
      </c>
      <c r="D8041">
        <v>0.01</v>
      </c>
      <c r="E8041" t="s">
        <v>49</v>
      </c>
      <c r="F8041" t="s">
        <v>15396</v>
      </c>
      <c r="G8041">
        <v>7</v>
      </c>
    </row>
    <row r="8042" spans="1:7">
      <c r="A8042">
        <v>12211</v>
      </c>
      <c r="B8042" t="s">
        <v>7191</v>
      </c>
      <c r="C8042" t="s">
        <v>7188</v>
      </c>
      <c r="D8042">
        <v>0.8</v>
      </c>
      <c r="E8042" t="s">
        <v>49</v>
      </c>
      <c r="F8042" t="s">
        <v>6576</v>
      </c>
      <c r="G8042">
        <v>7</v>
      </c>
    </row>
    <row r="8043" spans="1:7">
      <c r="A8043">
        <v>11754</v>
      </c>
      <c r="B8043" t="s">
        <v>13805</v>
      </c>
      <c r="C8043" t="s">
        <v>13784</v>
      </c>
      <c r="D8043">
        <v>0.1</v>
      </c>
      <c r="E8043" t="s">
        <v>67</v>
      </c>
      <c r="F8043" t="s">
        <v>13121</v>
      </c>
      <c r="G8043">
        <v>5</v>
      </c>
    </row>
    <row r="8044" spans="1:7">
      <c r="A8044">
        <v>6552</v>
      </c>
      <c r="B8044" t="s">
        <v>13805</v>
      </c>
      <c r="C8044" t="s">
        <v>18213</v>
      </c>
      <c r="D8044">
        <v>0.01</v>
      </c>
      <c r="E8044" t="s">
        <v>67</v>
      </c>
      <c r="F8044" t="s">
        <v>13121</v>
      </c>
      <c r="G8044">
        <v>5</v>
      </c>
    </row>
    <row r="8045" spans="1:7">
      <c r="A8045">
        <v>11755</v>
      </c>
      <c r="B8045" t="s">
        <v>13805</v>
      </c>
      <c r="C8045" t="s">
        <v>16762</v>
      </c>
      <c r="D8045">
        <v>0.1</v>
      </c>
      <c r="E8045" t="s">
        <v>67</v>
      </c>
      <c r="F8045" t="s">
        <v>12660</v>
      </c>
      <c r="G8045">
        <v>5</v>
      </c>
    </row>
    <row r="8046" spans="1:7">
      <c r="A8046">
        <v>6553</v>
      </c>
      <c r="B8046" t="s">
        <v>13651</v>
      </c>
      <c r="C8046" t="s">
        <v>13636</v>
      </c>
      <c r="D8046">
        <v>0.01</v>
      </c>
      <c r="E8046" t="s">
        <v>80</v>
      </c>
      <c r="F8046" t="s">
        <v>13121</v>
      </c>
      <c r="G8046">
        <v>3</v>
      </c>
    </row>
    <row r="8047" spans="1:7">
      <c r="A8047">
        <v>11511</v>
      </c>
      <c r="B8047" t="s">
        <v>504</v>
      </c>
      <c r="C8047" t="s">
        <v>18267</v>
      </c>
      <c r="D8047">
        <v>0.1</v>
      </c>
      <c r="E8047" t="s">
        <v>80</v>
      </c>
      <c r="F8047" t="s">
        <v>499</v>
      </c>
      <c r="G8047">
        <v>1</v>
      </c>
    </row>
    <row r="8048" spans="1:7">
      <c r="A8048">
        <v>3635</v>
      </c>
      <c r="B8048" t="s">
        <v>504</v>
      </c>
      <c r="C8048" t="s">
        <v>505</v>
      </c>
      <c r="D8048">
        <v>0.8</v>
      </c>
      <c r="E8048" t="s">
        <v>80</v>
      </c>
      <c r="F8048" t="s">
        <v>499</v>
      </c>
      <c r="G8048">
        <v>4</v>
      </c>
    </row>
    <row r="8049" spans="1:7">
      <c r="A8049">
        <v>1139</v>
      </c>
      <c r="B8049" t="s">
        <v>7059</v>
      </c>
      <c r="C8049" t="s">
        <v>17031</v>
      </c>
      <c r="D8049">
        <v>0.01</v>
      </c>
      <c r="E8049" t="s">
        <v>107</v>
      </c>
      <c r="F8049" t="s">
        <v>11921</v>
      </c>
      <c r="G8049">
        <v>5</v>
      </c>
    </row>
    <row r="8050" spans="1:7">
      <c r="A8050">
        <v>1140</v>
      </c>
      <c r="B8050" t="s">
        <v>18268</v>
      </c>
      <c r="C8050" t="s">
        <v>9221</v>
      </c>
      <c r="D8050">
        <v>0.01</v>
      </c>
      <c r="E8050" t="s">
        <v>80</v>
      </c>
      <c r="F8050" t="s">
        <v>9136</v>
      </c>
      <c r="G8050">
        <v>2</v>
      </c>
    </row>
    <row r="8051" spans="1:7">
      <c r="A8051">
        <v>1357</v>
      </c>
      <c r="B8051" t="s">
        <v>9465</v>
      </c>
      <c r="C8051" t="s">
        <v>9462</v>
      </c>
      <c r="D8051">
        <v>0.8</v>
      </c>
      <c r="E8051" t="s">
        <v>203</v>
      </c>
      <c r="F8051" t="s">
        <v>9136</v>
      </c>
      <c r="G8051">
        <v>5</v>
      </c>
    </row>
    <row r="8052" spans="1:7">
      <c r="A8052">
        <v>6681</v>
      </c>
      <c r="B8052" t="s">
        <v>9465</v>
      </c>
      <c r="C8052" t="s">
        <v>9135</v>
      </c>
      <c r="D8052">
        <v>0.7</v>
      </c>
      <c r="E8052" t="s">
        <v>80</v>
      </c>
      <c r="F8052" t="s">
        <v>9136</v>
      </c>
      <c r="G8052">
        <v>1</v>
      </c>
    </row>
    <row r="8053" spans="1:7">
      <c r="A8053">
        <v>5865</v>
      </c>
      <c r="B8053" t="s">
        <v>18269</v>
      </c>
      <c r="C8053" t="s">
        <v>17339</v>
      </c>
      <c r="D8053">
        <v>0.01</v>
      </c>
      <c r="E8053" t="s">
        <v>80</v>
      </c>
      <c r="F8053" t="s">
        <v>15216</v>
      </c>
      <c r="G8053">
        <v>4</v>
      </c>
    </row>
    <row r="8054" spans="1:7">
      <c r="A8054">
        <v>9801</v>
      </c>
      <c r="B8054" t="s">
        <v>18269</v>
      </c>
      <c r="C8054" t="s">
        <v>3836</v>
      </c>
      <c r="D8054">
        <v>0.8</v>
      </c>
      <c r="E8054" t="s">
        <v>80</v>
      </c>
      <c r="F8054" t="s">
        <v>58</v>
      </c>
      <c r="G8054">
        <v>4</v>
      </c>
    </row>
    <row r="8055" spans="1:7">
      <c r="A8055">
        <v>1358</v>
      </c>
      <c r="B8055" t="s">
        <v>1477</v>
      </c>
      <c r="C8055" t="s">
        <v>17036</v>
      </c>
      <c r="D8055">
        <v>0.01</v>
      </c>
      <c r="E8055" t="s">
        <v>123</v>
      </c>
      <c r="F8055" t="s">
        <v>14748</v>
      </c>
      <c r="G8055">
        <v>1</v>
      </c>
    </row>
    <row r="8056" spans="1:7">
      <c r="A8056">
        <v>6500</v>
      </c>
      <c r="B8056" t="s">
        <v>2413</v>
      </c>
      <c r="C8056" t="s">
        <v>2377</v>
      </c>
      <c r="D8056">
        <v>0.01</v>
      </c>
      <c r="E8056" t="s">
        <v>166</v>
      </c>
      <c r="F8056" t="s">
        <v>2210</v>
      </c>
      <c r="G8056">
        <v>2</v>
      </c>
    </row>
    <row r="8057" spans="1:7">
      <c r="A8057">
        <v>11757</v>
      </c>
      <c r="B8057" t="s">
        <v>2413</v>
      </c>
      <c r="C8057" t="s">
        <v>18362</v>
      </c>
      <c r="D8057">
        <v>0.1</v>
      </c>
      <c r="E8057" t="s">
        <v>40</v>
      </c>
      <c r="F8057" t="s">
        <v>14771</v>
      </c>
      <c r="G8057">
        <v>2</v>
      </c>
    </row>
    <row r="8058" spans="1:7">
      <c r="A8058">
        <v>6501</v>
      </c>
      <c r="B8058" t="s">
        <v>2413</v>
      </c>
      <c r="C8058" t="s">
        <v>18590</v>
      </c>
      <c r="D8058">
        <v>0.01</v>
      </c>
      <c r="E8058" t="s">
        <v>40</v>
      </c>
      <c r="F8058" t="s">
        <v>14771</v>
      </c>
      <c r="G8058">
        <v>2</v>
      </c>
    </row>
    <row r="8059" spans="1:7">
      <c r="A8059">
        <v>11756</v>
      </c>
      <c r="B8059" t="s">
        <v>2413</v>
      </c>
      <c r="C8059" t="s">
        <v>18591</v>
      </c>
      <c r="D8059">
        <v>0.1</v>
      </c>
      <c r="E8059" t="s">
        <v>40</v>
      </c>
      <c r="F8059" t="s">
        <v>12334</v>
      </c>
      <c r="G8059">
        <v>2</v>
      </c>
    </row>
    <row r="8060" spans="1:7">
      <c r="A8060">
        <v>6502</v>
      </c>
      <c r="B8060" t="s">
        <v>7879</v>
      </c>
      <c r="C8060" t="s">
        <v>18272</v>
      </c>
      <c r="D8060">
        <v>0.8</v>
      </c>
      <c r="E8060" t="s">
        <v>135</v>
      </c>
      <c r="F8060" t="s">
        <v>14771</v>
      </c>
      <c r="G8060">
        <v>2</v>
      </c>
    </row>
    <row r="8061" spans="1:7">
      <c r="A8061">
        <v>6503</v>
      </c>
      <c r="B8061" t="s">
        <v>7879</v>
      </c>
      <c r="C8061" t="s">
        <v>18273</v>
      </c>
      <c r="D8061">
        <v>0.01</v>
      </c>
      <c r="E8061" t="s">
        <v>135</v>
      </c>
      <c r="F8061" t="s">
        <v>12334</v>
      </c>
      <c r="G8061">
        <v>2</v>
      </c>
    </row>
    <row r="8062" spans="1:7">
      <c r="A8062">
        <v>1631</v>
      </c>
      <c r="B8062" t="s">
        <v>7879</v>
      </c>
      <c r="C8062" t="s">
        <v>18274</v>
      </c>
      <c r="D8062">
        <v>0.6</v>
      </c>
      <c r="E8062" t="s">
        <v>135</v>
      </c>
      <c r="F8062" t="s">
        <v>12334</v>
      </c>
      <c r="G8062">
        <v>2</v>
      </c>
    </row>
    <row r="8063" spans="1:7">
      <c r="A8063">
        <v>3636</v>
      </c>
      <c r="B8063" t="s">
        <v>8592</v>
      </c>
      <c r="C8063" t="s">
        <v>8604</v>
      </c>
      <c r="D8063">
        <v>0.8</v>
      </c>
      <c r="E8063" t="s">
        <v>80</v>
      </c>
      <c r="F8063" t="s">
        <v>8594</v>
      </c>
      <c r="G8063">
        <v>1</v>
      </c>
    </row>
    <row r="8064" spans="1:7">
      <c r="A8064">
        <v>3637</v>
      </c>
      <c r="B8064" t="s">
        <v>8592</v>
      </c>
      <c r="C8064" t="s">
        <v>6584</v>
      </c>
      <c r="D8064">
        <v>0.1</v>
      </c>
      <c r="E8064" t="s">
        <v>80</v>
      </c>
      <c r="F8064" t="s">
        <v>6576</v>
      </c>
      <c r="G8064">
        <v>1</v>
      </c>
    </row>
    <row r="8065" spans="1:7">
      <c r="A8065">
        <v>4945</v>
      </c>
      <c r="B8065" t="s">
        <v>96</v>
      </c>
      <c r="C8065" t="s">
        <v>88</v>
      </c>
      <c r="D8065">
        <v>0.01</v>
      </c>
      <c r="E8065" t="s">
        <v>89</v>
      </c>
      <c r="F8065" t="s">
        <v>68</v>
      </c>
      <c r="G8065">
        <v>1</v>
      </c>
    </row>
    <row r="8066" spans="1:7">
      <c r="A8066">
        <v>5283</v>
      </c>
      <c r="B8066" t="s">
        <v>15081</v>
      </c>
      <c r="C8066" t="s">
        <v>17191</v>
      </c>
      <c r="D8066">
        <v>0.01</v>
      </c>
      <c r="E8066" t="s">
        <v>12637</v>
      </c>
      <c r="F8066" t="s">
        <v>6576</v>
      </c>
      <c r="G8066">
        <v>5</v>
      </c>
    </row>
    <row r="8067" spans="1:7">
      <c r="A8067">
        <v>1256</v>
      </c>
      <c r="B8067" t="s">
        <v>7641</v>
      </c>
      <c r="C8067" t="s">
        <v>7653</v>
      </c>
      <c r="D8067">
        <v>0.7</v>
      </c>
      <c r="E8067" t="s">
        <v>135</v>
      </c>
      <c r="F8067" t="s">
        <v>7247</v>
      </c>
      <c r="G8067">
        <v>5</v>
      </c>
    </row>
    <row r="8068" spans="1:7">
      <c r="A8068">
        <v>6654</v>
      </c>
      <c r="B8068" t="s">
        <v>7641</v>
      </c>
      <c r="C8068" t="s">
        <v>7632</v>
      </c>
      <c r="D8068">
        <v>0.8</v>
      </c>
      <c r="E8068" t="s">
        <v>107</v>
      </c>
      <c r="F8068" t="s">
        <v>7247</v>
      </c>
      <c r="G8068">
        <v>5</v>
      </c>
    </row>
    <row r="8069" spans="1:7">
      <c r="A8069">
        <v>5625</v>
      </c>
      <c r="B8069" t="s">
        <v>6273</v>
      </c>
      <c r="C8069" t="s">
        <v>6267</v>
      </c>
      <c r="D8069">
        <v>0.8</v>
      </c>
      <c r="E8069" t="s">
        <v>203</v>
      </c>
      <c r="F8069" t="s">
        <v>6139</v>
      </c>
      <c r="G8069">
        <v>4</v>
      </c>
    </row>
    <row r="8070" spans="1:7">
      <c r="A8070">
        <v>1257</v>
      </c>
      <c r="B8070" t="s">
        <v>18275</v>
      </c>
      <c r="C8070" t="s">
        <v>17908</v>
      </c>
      <c r="D8070">
        <v>0.01</v>
      </c>
      <c r="E8070" t="s">
        <v>803</v>
      </c>
      <c r="F8070" t="s">
        <v>11432</v>
      </c>
      <c r="G8070">
        <v>5</v>
      </c>
    </row>
    <row r="8071" spans="1:7">
      <c r="A8071">
        <v>11759</v>
      </c>
      <c r="B8071" t="s">
        <v>7923</v>
      </c>
      <c r="C8071" t="s">
        <v>16336</v>
      </c>
      <c r="D8071">
        <v>0.1</v>
      </c>
      <c r="E8071" t="s">
        <v>80</v>
      </c>
      <c r="F8071" t="s">
        <v>14771</v>
      </c>
      <c r="G8071">
        <v>3</v>
      </c>
    </row>
    <row r="8072" spans="1:7">
      <c r="A8072">
        <v>5866</v>
      </c>
      <c r="B8072" t="s">
        <v>7923</v>
      </c>
      <c r="C8072" t="s">
        <v>18149</v>
      </c>
      <c r="D8072">
        <v>0.01</v>
      </c>
      <c r="E8072" t="s">
        <v>80</v>
      </c>
      <c r="F8072" t="s">
        <v>14771</v>
      </c>
      <c r="G8072">
        <v>3</v>
      </c>
    </row>
    <row r="8073" spans="1:7">
      <c r="A8073">
        <v>11758</v>
      </c>
      <c r="B8073" t="s">
        <v>7923</v>
      </c>
      <c r="C8073" t="s">
        <v>12428</v>
      </c>
      <c r="D8073">
        <v>0.1</v>
      </c>
      <c r="E8073" t="s">
        <v>80</v>
      </c>
      <c r="F8073" t="s">
        <v>12334</v>
      </c>
      <c r="G8073">
        <v>3</v>
      </c>
    </row>
    <row r="8074" spans="1:7">
      <c r="A8074">
        <v>1500</v>
      </c>
      <c r="B8074" t="s">
        <v>3470</v>
      </c>
      <c r="C8074" t="s">
        <v>18350</v>
      </c>
      <c r="D8074">
        <v>0.01</v>
      </c>
      <c r="E8074" t="s">
        <v>49</v>
      </c>
      <c r="F8074" t="s">
        <v>11295</v>
      </c>
      <c r="G8074">
        <v>1</v>
      </c>
    </row>
    <row r="8075" spans="1:7">
      <c r="A8075">
        <v>1501</v>
      </c>
      <c r="B8075" t="s">
        <v>3496</v>
      </c>
      <c r="C8075" t="s">
        <v>11309</v>
      </c>
      <c r="D8075">
        <v>0.01</v>
      </c>
      <c r="E8075" t="s">
        <v>166</v>
      </c>
      <c r="F8075" t="s">
        <v>11295</v>
      </c>
      <c r="G8075">
        <v>1</v>
      </c>
    </row>
    <row r="8076" spans="1:7">
      <c r="A8076">
        <v>6213</v>
      </c>
      <c r="B8076" t="s">
        <v>3496</v>
      </c>
      <c r="C8076" t="s">
        <v>3492</v>
      </c>
      <c r="D8076">
        <v>0.01</v>
      </c>
      <c r="E8076" t="s">
        <v>166</v>
      </c>
      <c r="F8076" t="s">
        <v>3381</v>
      </c>
      <c r="G8076">
        <v>1</v>
      </c>
    </row>
    <row r="8077" spans="1:7">
      <c r="A8077">
        <v>11514</v>
      </c>
      <c r="B8077" t="s">
        <v>7130</v>
      </c>
      <c r="C8077" t="s">
        <v>7110</v>
      </c>
      <c r="D8077">
        <v>0.1</v>
      </c>
      <c r="E8077" t="s">
        <v>203</v>
      </c>
      <c r="F8077" t="s">
        <v>6576</v>
      </c>
      <c r="G8077">
        <v>5</v>
      </c>
    </row>
    <row r="8078" spans="1:7">
      <c r="A8078">
        <v>1589</v>
      </c>
      <c r="B8078" t="s">
        <v>10846</v>
      </c>
      <c r="C8078" t="s">
        <v>10840</v>
      </c>
      <c r="D8078">
        <v>0.01</v>
      </c>
      <c r="E8078" t="s">
        <v>166</v>
      </c>
      <c r="F8078" t="s">
        <v>10625</v>
      </c>
      <c r="G8078">
        <v>3</v>
      </c>
    </row>
    <row r="8079" spans="1:7">
      <c r="A8079">
        <v>6482</v>
      </c>
      <c r="B8079" t="s">
        <v>13250</v>
      </c>
      <c r="C8079" t="s">
        <v>12706</v>
      </c>
      <c r="D8079">
        <v>0.01</v>
      </c>
      <c r="E8079" t="s">
        <v>166</v>
      </c>
      <c r="F8079" t="s">
        <v>12660</v>
      </c>
      <c r="G8079">
        <v>1</v>
      </c>
    </row>
    <row r="8080" spans="1:7">
      <c r="A8080">
        <v>6483</v>
      </c>
      <c r="B8080" t="s">
        <v>13250</v>
      </c>
      <c r="C8080" t="s">
        <v>14351</v>
      </c>
      <c r="D8080">
        <v>0.01</v>
      </c>
      <c r="E8080" t="s">
        <v>40</v>
      </c>
      <c r="F8080" t="s">
        <v>14278</v>
      </c>
      <c r="G8080">
        <v>1</v>
      </c>
    </row>
    <row r="8081" spans="1:7">
      <c r="A8081">
        <v>6504</v>
      </c>
      <c r="B8081" t="s">
        <v>6403</v>
      </c>
      <c r="C8081" t="s">
        <v>6391</v>
      </c>
      <c r="D8081">
        <v>0.01</v>
      </c>
      <c r="E8081" t="s">
        <v>203</v>
      </c>
      <c r="F8081" t="s">
        <v>5790</v>
      </c>
      <c r="G8081">
        <v>5</v>
      </c>
    </row>
    <row r="8082" spans="1:7">
      <c r="A8082">
        <v>6528</v>
      </c>
      <c r="B8082" t="s">
        <v>9734</v>
      </c>
      <c r="C8082" t="s">
        <v>9729</v>
      </c>
      <c r="D8082">
        <v>0.01</v>
      </c>
      <c r="E8082" t="s">
        <v>74</v>
      </c>
      <c r="F8082" t="s">
        <v>9536</v>
      </c>
      <c r="G8082">
        <v>3</v>
      </c>
    </row>
    <row r="8083" spans="1:7">
      <c r="A8083">
        <v>620</v>
      </c>
      <c r="B8083" t="s">
        <v>6928</v>
      </c>
      <c r="C8083" t="s">
        <v>16391</v>
      </c>
      <c r="D8083">
        <v>0.1</v>
      </c>
      <c r="E8083" t="s">
        <v>107</v>
      </c>
      <c r="F8083" t="s">
        <v>11921</v>
      </c>
      <c r="G8083">
        <v>3</v>
      </c>
    </row>
    <row r="8084" spans="1:7">
      <c r="A8084">
        <v>3638</v>
      </c>
      <c r="B8084" t="s">
        <v>6928</v>
      </c>
      <c r="C8084" t="s">
        <v>18170</v>
      </c>
      <c r="D8084">
        <v>0.01</v>
      </c>
      <c r="E8084" t="s">
        <v>107</v>
      </c>
      <c r="F8084" t="s">
        <v>15396</v>
      </c>
      <c r="G8084">
        <v>3</v>
      </c>
    </row>
    <row r="8085" spans="1:7">
      <c r="A8085">
        <v>1258</v>
      </c>
      <c r="B8085" t="s">
        <v>12121</v>
      </c>
      <c r="C8085" t="s">
        <v>13107</v>
      </c>
      <c r="D8085">
        <v>0.01</v>
      </c>
      <c r="E8085" t="s">
        <v>67</v>
      </c>
      <c r="F8085" t="s">
        <v>13028</v>
      </c>
      <c r="G8085">
        <v>7</v>
      </c>
    </row>
    <row r="8086" spans="1:7">
      <c r="A8086">
        <v>1259</v>
      </c>
      <c r="B8086" t="s">
        <v>12121</v>
      </c>
      <c r="C8086" t="s">
        <v>12122</v>
      </c>
      <c r="D8086">
        <v>0.01</v>
      </c>
      <c r="E8086" t="s">
        <v>67</v>
      </c>
      <c r="F8086" t="s">
        <v>11921</v>
      </c>
      <c r="G8086">
        <v>7</v>
      </c>
    </row>
    <row r="8087" spans="1:7">
      <c r="A8087">
        <v>1260</v>
      </c>
      <c r="B8087" t="s">
        <v>12121</v>
      </c>
      <c r="C8087" t="s">
        <v>18276</v>
      </c>
      <c r="D8087">
        <v>0.01</v>
      </c>
      <c r="E8087" t="s">
        <v>12625</v>
      </c>
      <c r="F8087" t="s">
        <v>11921</v>
      </c>
      <c r="G8087">
        <v>7</v>
      </c>
    </row>
    <row r="8088" spans="1:7">
      <c r="A8088">
        <v>6214</v>
      </c>
      <c r="B8088" t="s">
        <v>7894</v>
      </c>
      <c r="C8088" t="s">
        <v>5251</v>
      </c>
      <c r="D8088">
        <v>0.01</v>
      </c>
      <c r="E8088" t="s">
        <v>203</v>
      </c>
      <c r="F8088" t="s">
        <v>4963</v>
      </c>
      <c r="G8088">
        <v>4</v>
      </c>
    </row>
    <row r="8089" spans="1:7">
      <c r="A8089">
        <v>11515</v>
      </c>
      <c r="B8089" t="s">
        <v>11946</v>
      </c>
      <c r="C8089" t="s">
        <v>11943</v>
      </c>
      <c r="D8089">
        <v>0.1</v>
      </c>
      <c r="E8089" t="s">
        <v>89</v>
      </c>
      <c r="F8089" t="s">
        <v>11921</v>
      </c>
      <c r="G8089">
        <v>1</v>
      </c>
    </row>
    <row r="8090" spans="1:7">
      <c r="A8090">
        <v>11516</v>
      </c>
      <c r="B8090" t="s">
        <v>578</v>
      </c>
      <c r="C8090" t="s">
        <v>17562</v>
      </c>
      <c r="D8090">
        <v>0.1</v>
      </c>
      <c r="F8090" t="s">
        <v>499</v>
      </c>
      <c r="G8090">
        <v>1</v>
      </c>
    </row>
    <row r="8091" spans="1:7">
      <c r="A8091">
        <v>6565</v>
      </c>
      <c r="B8091" t="s">
        <v>578</v>
      </c>
      <c r="C8091" t="s">
        <v>573</v>
      </c>
      <c r="D8091">
        <v>0.01</v>
      </c>
      <c r="F8091" t="s">
        <v>499</v>
      </c>
      <c r="G8091">
        <v>4</v>
      </c>
    </row>
    <row r="8092" spans="1:7">
      <c r="A8092">
        <v>3639</v>
      </c>
      <c r="B8092" t="s">
        <v>2342</v>
      </c>
      <c r="C8092" t="s">
        <v>2343</v>
      </c>
      <c r="D8092">
        <v>0.1</v>
      </c>
      <c r="E8092" t="s">
        <v>80</v>
      </c>
      <c r="F8092" t="s">
        <v>2210</v>
      </c>
      <c r="G8092">
        <v>2</v>
      </c>
    </row>
    <row r="8093" spans="1:7">
      <c r="A8093">
        <v>5284</v>
      </c>
      <c r="B8093" t="s">
        <v>12348</v>
      </c>
      <c r="C8093" t="s">
        <v>12345</v>
      </c>
      <c r="D8093">
        <v>0.01</v>
      </c>
      <c r="E8093" t="s">
        <v>89</v>
      </c>
      <c r="F8093" t="s">
        <v>12334</v>
      </c>
      <c r="G8093">
        <v>1</v>
      </c>
    </row>
    <row r="8094" spans="1:7">
      <c r="A8094">
        <v>5285</v>
      </c>
      <c r="B8094" t="s">
        <v>766</v>
      </c>
      <c r="C8094" t="s">
        <v>750</v>
      </c>
      <c r="D8094">
        <v>0.1</v>
      </c>
      <c r="E8094" t="s">
        <v>203</v>
      </c>
      <c r="F8094" t="s">
        <v>68</v>
      </c>
      <c r="G8094">
        <v>5</v>
      </c>
    </row>
    <row r="8095" spans="1:7">
      <c r="A8095">
        <v>11517</v>
      </c>
      <c r="B8095" t="s">
        <v>3925</v>
      </c>
      <c r="C8095" t="s">
        <v>17051</v>
      </c>
      <c r="D8095">
        <v>0.1</v>
      </c>
      <c r="E8095" t="s">
        <v>123</v>
      </c>
      <c r="F8095" t="s">
        <v>4963</v>
      </c>
      <c r="G8095">
        <v>1</v>
      </c>
    </row>
    <row r="8096" spans="1:7">
      <c r="A8096">
        <v>5626</v>
      </c>
      <c r="B8096" t="s">
        <v>3925</v>
      </c>
      <c r="C8096" t="s">
        <v>5066</v>
      </c>
      <c r="D8096">
        <v>0.01</v>
      </c>
      <c r="E8096" t="s">
        <v>123</v>
      </c>
      <c r="F8096" t="s">
        <v>4963</v>
      </c>
      <c r="G8096">
        <v>4</v>
      </c>
    </row>
    <row r="8097" spans="1:7">
      <c r="A8097">
        <v>5627</v>
      </c>
      <c r="B8097" t="s">
        <v>18277</v>
      </c>
      <c r="C8097" t="s">
        <v>14254</v>
      </c>
      <c r="D8097">
        <v>0.01</v>
      </c>
      <c r="E8097" t="s">
        <v>354</v>
      </c>
      <c r="F8097" t="s">
        <v>13121</v>
      </c>
      <c r="G8097">
        <v>7</v>
      </c>
    </row>
    <row r="8098" spans="1:7">
      <c r="A8098">
        <v>6082</v>
      </c>
      <c r="B8098" t="s">
        <v>18278</v>
      </c>
      <c r="C8098" t="s">
        <v>10253</v>
      </c>
      <c r="D8098">
        <v>0.01</v>
      </c>
      <c r="E8098" t="s">
        <v>67</v>
      </c>
      <c r="F8098" t="s">
        <v>10160</v>
      </c>
      <c r="G8098">
        <v>2</v>
      </c>
    </row>
    <row r="8099" spans="1:7">
      <c r="A8099">
        <v>6215</v>
      </c>
      <c r="B8099" t="s">
        <v>3685</v>
      </c>
      <c r="C8099" t="s">
        <v>3674</v>
      </c>
      <c r="D8099">
        <v>0.01</v>
      </c>
      <c r="E8099" t="s">
        <v>354</v>
      </c>
      <c r="F8099" t="s">
        <v>3381</v>
      </c>
      <c r="G8099">
        <v>2</v>
      </c>
    </row>
    <row r="8100" spans="1:7">
      <c r="A8100">
        <v>7272</v>
      </c>
      <c r="B8100" t="s">
        <v>10257</v>
      </c>
      <c r="C8100" t="s">
        <v>8188</v>
      </c>
      <c r="D8100">
        <v>0.8</v>
      </c>
      <c r="E8100" t="s">
        <v>67</v>
      </c>
      <c r="F8100" t="s">
        <v>8093</v>
      </c>
      <c r="G8100">
        <v>2</v>
      </c>
    </row>
    <row r="8101" spans="1:7">
      <c r="A8101">
        <v>6216</v>
      </c>
      <c r="B8101" t="s">
        <v>2670</v>
      </c>
      <c r="C8101" t="s">
        <v>2666</v>
      </c>
      <c r="D8101">
        <v>0.8</v>
      </c>
      <c r="E8101" t="s">
        <v>595</v>
      </c>
      <c r="F8101" t="s">
        <v>2210</v>
      </c>
      <c r="G8101">
        <v>7</v>
      </c>
    </row>
    <row r="8102" spans="1:7">
      <c r="A8102">
        <v>6437</v>
      </c>
      <c r="B8102" t="s">
        <v>13799</v>
      </c>
      <c r="C8102" t="s">
        <v>13212</v>
      </c>
      <c r="D8102">
        <v>0.01</v>
      </c>
      <c r="E8102" t="s">
        <v>135</v>
      </c>
      <c r="F8102" t="s">
        <v>13121</v>
      </c>
      <c r="G8102">
        <v>1</v>
      </c>
    </row>
    <row r="8103" spans="1:7">
      <c r="A8103">
        <v>6438</v>
      </c>
      <c r="B8103" t="s">
        <v>15087</v>
      </c>
      <c r="C8103" t="s">
        <v>17191</v>
      </c>
      <c r="D8103">
        <v>0.01</v>
      </c>
      <c r="E8103" t="s">
        <v>12637</v>
      </c>
      <c r="F8103" t="s">
        <v>6576</v>
      </c>
      <c r="G8103">
        <v>5</v>
      </c>
    </row>
    <row r="8104" spans="1:7">
      <c r="A8104">
        <v>1640</v>
      </c>
      <c r="B8104" t="s">
        <v>11576</v>
      </c>
      <c r="C8104" t="s">
        <v>11567</v>
      </c>
      <c r="D8104">
        <v>0.01</v>
      </c>
      <c r="F8104" t="s">
        <v>11432</v>
      </c>
      <c r="G8104">
        <v>2</v>
      </c>
    </row>
    <row r="8105" spans="1:7">
      <c r="A8105">
        <v>4098</v>
      </c>
      <c r="B8105" t="s">
        <v>14060</v>
      </c>
      <c r="C8105" t="s">
        <v>17497</v>
      </c>
      <c r="D8105">
        <v>0.01</v>
      </c>
      <c r="E8105" t="s">
        <v>595</v>
      </c>
      <c r="F8105" t="s">
        <v>13121</v>
      </c>
      <c r="G8105">
        <v>5</v>
      </c>
    </row>
    <row r="8106" spans="1:7">
      <c r="A8106">
        <v>6666</v>
      </c>
      <c r="B8106" t="s">
        <v>14060</v>
      </c>
      <c r="C8106" t="s">
        <v>16102</v>
      </c>
      <c r="D8106">
        <v>0.8</v>
      </c>
      <c r="E8106" t="s">
        <v>595</v>
      </c>
      <c r="F8106" t="s">
        <v>12660</v>
      </c>
      <c r="G8106">
        <v>5</v>
      </c>
    </row>
    <row r="8107" spans="1:7">
      <c r="A8107">
        <v>6644</v>
      </c>
      <c r="B8107" t="s">
        <v>14060</v>
      </c>
      <c r="C8107" t="s">
        <v>17498</v>
      </c>
      <c r="D8107">
        <v>0.8</v>
      </c>
      <c r="E8107" t="s">
        <v>203</v>
      </c>
      <c r="F8107" t="s">
        <v>13121</v>
      </c>
      <c r="G8107">
        <v>5</v>
      </c>
    </row>
    <row r="8108" spans="1:7">
      <c r="A8108">
        <v>4099</v>
      </c>
      <c r="B8108" t="s">
        <v>14060</v>
      </c>
      <c r="C8108" t="s">
        <v>17499</v>
      </c>
      <c r="D8108">
        <v>0.1</v>
      </c>
      <c r="E8108" t="s">
        <v>203</v>
      </c>
      <c r="F8108" t="s">
        <v>13121</v>
      </c>
      <c r="G8108">
        <v>5</v>
      </c>
    </row>
    <row r="8109" spans="1:7">
      <c r="A8109">
        <v>11760</v>
      </c>
      <c r="B8109" t="s">
        <v>14060</v>
      </c>
      <c r="C8109" t="s">
        <v>12951</v>
      </c>
      <c r="D8109">
        <v>0.1</v>
      </c>
      <c r="E8109" t="s">
        <v>203</v>
      </c>
      <c r="F8109" t="s">
        <v>12660</v>
      </c>
      <c r="G8109">
        <v>5</v>
      </c>
    </row>
    <row r="8110" spans="1:7">
      <c r="A8110">
        <v>5628</v>
      </c>
      <c r="B8110" t="s">
        <v>6715</v>
      </c>
      <c r="C8110" t="s">
        <v>6717</v>
      </c>
      <c r="D8110">
        <v>0.8</v>
      </c>
      <c r="E8110" t="s">
        <v>67</v>
      </c>
      <c r="F8110" t="s">
        <v>6576</v>
      </c>
      <c r="G8110">
        <v>2</v>
      </c>
    </row>
    <row r="8111" spans="1:7">
      <c r="A8111">
        <v>1261</v>
      </c>
      <c r="B8111" t="s">
        <v>4193</v>
      </c>
      <c r="C8111" t="s">
        <v>17541</v>
      </c>
      <c r="D8111">
        <v>0.01</v>
      </c>
      <c r="E8111" t="s">
        <v>203</v>
      </c>
      <c r="F8111" t="s">
        <v>11295</v>
      </c>
      <c r="G8111">
        <v>1</v>
      </c>
    </row>
    <row r="8112" spans="1:7">
      <c r="A8112">
        <v>1359</v>
      </c>
      <c r="B8112" t="s">
        <v>18279</v>
      </c>
      <c r="C8112" t="s">
        <v>10630</v>
      </c>
      <c r="D8112">
        <v>0.01</v>
      </c>
      <c r="E8112" t="s">
        <v>80</v>
      </c>
      <c r="F8112" t="s">
        <v>10625</v>
      </c>
      <c r="G8112">
        <v>1</v>
      </c>
    </row>
    <row r="8113" spans="1:7">
      <c r="A8113">
        <v>1360</v>
      </c>
      <c r="B8113" t="s">
        <v>18280</v>
      </c>
      <c r="C8113" t="s">
        <v>12095</v>
      </c>
      <c r="D8113">
        <v>0.01</v>
      </c>
      <c r="E8113" t="s">
        <v>74</v>
      </c>
      <c r="F8113" t="s">
        <v>11921</v>
      </c>
      <c r="G8113">
        <v>5</v>
      </c>
    </row>
    <row r="8114" spans="1:7">
      <c r="A8114">
        <v>5867</v>
      </c>
      <c r="B8114" t="s">
        <v>6592</v>
      </c>
      <c r="C8114" t="s">
        <v>6584</v>
      </c>
      <c r="D8114">
        <v>0.01</v>
      </c>
      <c r="E8114" t="s">
        <v>80</v>
      </c>
      <c r="F8114" t="s">
        <v>6576</v>
      </c>
      <c r="G8114">
        <v>1</v>
      </c>
    </row>
    <row r="8115" spans="1:7">
      <c r="A8115">
        <v>1361</v>
      </c>
      <c r="B8115" t="s">
        <v>18281</v>
      </c>
      <c r="C8115" t="s">
        <v>9152</v>
      </c>
      <c r="D8115">
        <v>0.01</v>
      </c>
      <c r="E8115" t="s">
        <v>107</v>
      </c>
      <c r="F8115" t="s">
        <v>9136</v>
      </c>
      <c r="G8115">
        <v>1</v>
      </c>
    </row>
    <row r="8116" spans="1:7">
      <c r="A8116">
        <v>6083</v>
      </c>
      <c r="B8116" t="s">
        <v>2392</v>
      </c>
      <c r="C8116" t="s">
        <v>2381</v>
      </c>
      <c r="D8116">
        <v>0.01</v>
      </c>
      <c r="F8116" t="s">
        <v>2210</v>
      </c>
      <c r="G8116">
        <v>2</v>
      </c>
    </row>
    <row r="8117" spans="1:7">
      <c r="A8117">
        <v>6084</v>
      </c>
      <c r="B8117" t="s">
        <v>1043</v>
      </c>
      <c r="C8117" t="s">
        <v>1037</v>
      </c>
      <c r="D8117">
        <v>0.8</v>
      </c>
      <c r="E8117" t="s">
        <v>166</v>
      </c>
      <c r="F8117" t="s">
        <v>41</v>
      </c>
      <c r="G8117">
        <v>1</v>
      </c>
    </row>
    <row r="8118" spans="1:7">
      <c r="A8118">
        <v>6085</v>
      </c>
      <c r="B8118" t="s">
        <v>1043</v>
      </c>
      <c r="C8118" t="s">
        <v>1169</v>
      </c>
      <c r="D8118">
        <v>0.01</v>
      </c>
      <c r="E8118" t="s">
        <v>166</v>
      </c>
      <c r="F8118" t="s">
        <v>41</v>
      </c>
      <c r="G8118">
        <v>2</v>
      </c>
    </row>
    <row r="8119" spans="1:7">
      <c r="A8119">
        <v>6086</v>
      </c>
      <c r="B8119" t="s">
        <v>1043</v>
      </c>
      <c r="C8119" t="s">
        <v>18489</v>
      </c>
      <c r="D8119">
        <v>0.6</v>
      </c>
      <c r="E8119" t="s">
        <v>40</v>
      </c>
      <c r="F8119" t="s">
        <v>14590</v>
      </c>
      <c r="G8119">
        <v>1</v>
      </c>
    </row>
    <row r="8120" spans="1:7">
      <c r="A8120">
        <v>6217</v>
      </c>
      <c r="B8120" t="s">
        <v>13361</v>
      </c>
      <c r="C8120" t="s">
        <v>13355</v>
      </c>
      <c r="D8120">
        <v>0.01</v>
      </c>
      <c r="E8120" t="s">
        <v>67</v>
      </c>
      <c r="F8120" t="s">
        <v>13121</v>
      </c>
      <c r="G8120">
        <v>2</v>
      </c>
    </row>
    <row r="8121" spans="1:7">
      <c r="A8121">
        <v>6218</v>
      </c>
      <c r="B8121" t="s">
        <v>2733</v>
      </c>
      <c r="C8121" t="s">
        <v>17445</v>
      </c>
      <c r="D8121">
        <v>0.01</v>
      </c>
      <c r="E8121" t="s">
        <v>166</v>
      </c>
      <c r="F8121" t="s">
        <v>11167</v>
      </c>
      <c r="G8121">
        <v>1</v>
      </c>
    </row>
    <row r="8122" spans="1:7">
      <c r="A8122">
        <v>6316</v>
      </c>
      <c r="B8122" t="s">
        <v>18282</v>
      </c>
      <c r="C8122" t="s">
        <v>18063</v>
      </c>
      <c r="D8122">
        <v>0.01</v>
      </c>
      <c r="E8122" t="s">
        <v>166</v>
      </c>
      <c r="F8122" t="s">
        <v>15103</v>
      </c>
      <c r="G8122">
        <v>2</v>
      </c>
    </row>
    <row r="8123" spans="1:7">
      <c r="A8123">
        <v>6317</v>
      </c>
      <c r="B8123" t="s">
        <v>95</v>
      </c>
      <c r="C8123" t="s">
        <v>88</v>
      </c>
      <c r="D8123">
        <v>0.01</v>
      </c>
      <c r="E8123" t="s">
        <v>89</v>
      </c>
      <c r="F8123" t="s">
        <v>68</v>
      </c>
      <c r="G8123">
        <v>1</v>
      </c>
    </row>
    <row r="8124" spans="1:7">
      <c r="A8124">
        <v>6318</v>
      </c>
      <c r="B8124" t="s">
        <v>10234</v>
      </c>
      <c r="C8124" t="s">
        <v>18501</v>
      </c>
      <c r="D8124">
        <v>0.01</v>
      </c>
      <c r="E8124" t="s">
        <v>40</v>
      </c>
      <c r="F8124" t="s">
        <v>15103</v>
      </c>
      <c r="G8124">
        <v>1</v>
      </c>
    </row>
    <row r="8125" spans="1:7">
      <c r="A8125">
        <v>6319</v>
      </c>
      <c r="B8125" t="s">
        <v>18283</v>
      </c>
      <c r="C8125" t="s">
        <v>4554</v>
      </c>
      <c r="D8125">
        <v>0.01</v>
      </c>
      <c r="E8125" t="s">
        <v>89</v>
      </c>
      <c r="F8125" t="s">
        <v>4512</v>
      </c>
      <c r="G8125">
        <v>1</v>
      </c>
    </row>
    <row r="8126" spans="1:7">
      <c r="A8126">
        <v>1537</v>
      </c>
      <c r="B8126" t="s">
        <v>5293</v>
      </c>
      <c r="C8126" t="s">
        <v>17776</v>
      </c>
      <c r="D8126">
        <v>0.01</v>
      </c>
      <c r="E8126" t="s">
        <v>67</v>
      </c>
      <c r="F8126" t="s">
        <v>13028</v>
      </c>
      <c r="G8126">
        <v>5</v>
      </c>
    </row>
    <row r="8127" spans="1:7">
      <c r="A8127">
        <v>11519</v>
      </c>
      <c r="B8127" t="s">
        <v>5135</v>
      </c>
      <c r="C8127" t="s">
        <v>18553</v>
      </c>
      <c r="D8127">
        <v>0.1</v>
      </c>
      <c r="E8127" t="s">
        <v>49</v>
      </c>
      <c r="F8127" t="s">
        <v>9799</v>
      </c>
      <c r="G8127">
        <v>1</v>
      </c>
    </row>
    <row r="8128" spans="1:7">
      <c r="A8128">
        <v>6219</v>
      </c>
      <c r="B8128" t="s">
        <v>5135</v>
      </c>
      <c r="C8128" t="s">
        <v>9850</v>
      </c>
      <c r="D8128">
        <v>0.01</v>
      </c>
      <c r="E8128" t="s">
        <v>49</v>
      </c>
      <c r="F8128" t="s">
        <v>9799</v>
      </c>
      <c r="G8128">
        <v>4</v>
      </c>
    </row>
    <row r="8129" spans="1:7">
      <c r="A8129">
        <v>6388</v>
      </c>
      <c r="B8129" t="s">
        <v>14579</v>
      </c>
      <c r="C8129" t="s">
        <v>14575</v>
      </c>
      <c r="D8129">
        <v>0.01</v>
      </c>
      <c r="E8129" t="s">
        <v>803</v>
      </c>
      <c r="F8129" t="s">
        <v>14278</v>
      </c>
      <c r="G8129">
        <v>5</v>
      </c>
    </row>
    <row r="8130" spans="1:7">
      <c r="A8130">
        <v>11790</v>
      </c>
      <c r="B8130" t="s">
        <v>14361</v>
      </c>
      <c r="C8130" t="s">
        <v>14599</v>
      </c>
      <c r="D8130">
        <v>0.8</v>
      </c>
      <c r="F8130" t="s">
        <v>14278</v>
      </c>
      <c r="G8130">
        <v>5</v>
      </c>
    </row>
    <row r="8131" spans="1:7">
      <c r="A8131">
        <v>11786</v>
      </c>
      <c r="B8131" t="s">
        <v>14361</v>
      </c>
      <c r="C8131" t="s">
        <v>14351</v>
      </c>
      <c r="D8131">
        <v>0.7</v>
      </c>
      <c r="E8131" t="s">
        <v>40</v>
      </c>
      <c r="F8131" t="s">
        <v>14278</v>
      </c>
      <c r="G8131">
        <v>1</v>
      </c>
    </row>
    <row r="8132" spans="1:7">
      <c r="A8132">
        <v>6389</v>
      </c>
      <c r="B8132" t="s">
        <v>9185</v>
      </c>
      <c r="C8132" t="s">
        <v>13296</v>
      </c>
      <c r="D8132">
        <v>0.01</v>
      </c>
      <c r="E8132" t="s">
        <v>40</v>
      </c>
      <c r="F8132" t="s">
        <v>13121</v>
      </c>
      <c r="G8132">
        <v>1</v>
      </c>
    </row>
    <row r="8133" spans="1:7">
      <c r="A8133">
        <v>6439</v>
      </c>
      <c r="B8133" t="s">
        <v>18284</v>
      </c>
      <c r="C8133" t="s">
        <v>17483</v>
      </c>
      <c r="D8133">
        <v>0.01</v>
      </c>
      <c r="E8133" t="s">
        <v>67</v>
      </c>
      <c r="F8133" t="s">
        <v>14278</v>
      </c>
      <c r="G8133">
        <v>1</v>
      </c>
    </row>
    <row r="8134" spans="1:7">
      <c r="A8134">
        <v>6440</v>
      </c>
      <c r="B8134" t="s">
        <v>5808</v>
      </c>
      <c r="C8134" t="s">
        <v>5795</v>
      </c>
      <c r="D8134">
        <v>0.01</v>
      </c>
      <c r="E8134" t="s">
        <v>80</v>
      </c>
      <c r="F8134" t="s">
        <v>5790</v>
      </c>
      <c r="G8134">
        <v>1</v>
      </c>
    </row>
    <row r="8135" spans="1:7">
      <c r="A8135">
        <v>1590</v>
      </c>
      <c r="B8135" t="s">
        <v>18285</v>
      </c>
      <c r="C8135" t="s">
        <v>16712</v>
      </c>
      <c r="D8135">
        <v>0.01</v>
      </c>
      <c r="E8135" t="s">
        <v>135</v>
      </c>
      <c r="F8135" t="s">
        <v>15363</v>
      </c>
      <c r="G8135">
        <v>4</v>
      </c>
    </row>
    <row r="8136" spans="1:7">
      <c r="A8136">
        <v>6441</v>
      </c>
      <c r="B8136" t="s">
        <v>13872</v>
      </c>
      <c r="C8136" t="s">
        <v>13827</v>
      </c>
      <c r="D8136">
        <v>0.01</v>
      </c>
      <c r="E8136" t="s">
        <v>80</v>
      </c>
      <c r="F8136" t="s">
        <v>13121</v>
      </c>
      <c r="G8136">
        <v>5</v>
      </c>
    </row>
    <row r="8137" spans="1:7">
      <c r="A8137">
        <v>1613</v>
      </c>
      <c r="B8137" t="s">
        <v>1466</v>
      </c>
      <c r="C8137" t="s">
        <v>1461</v>
      </c>
      <c r="D8137">
        <v>0.01</v>
      </c>
      <c r="E8137" t="s">
        <v>67</v>
      </c>
      <c r="F8137" t="s">
        <v>41</v>
      </c>
      <c r="G8137">
        <v>5</v>
      </c>
    </row>
    <row r="8138" spans="1:7">
      <c r="A8138">
        <v>6484</v>
      </c>
      <c r="B8138" t="s">
        <v>3256</v>
      </c>
      <c r="C8138" t="s">
        <v>17276</v>
      </c>
      <c r="D8138">
        <v>0.01</v>
      </c>
      <c r="E8138" t="s">
        <v>12637</v>
      </c>
      <c r="F8138" t="s">
        <v>11167</v>
      </c>
      <c r="G8138">
        <v>5</v>
      </c>
    </row>
    <row r="8139" spans="1:7">
      <c r="A8139">
        <v>6485</v>
      </c>
      <c r="B8139" t="s">
        <v>18286</v>
      </c>
      <c r="C8139" t="s">
        <v>18287</v>
      </c>
      <c r="D8139">
        <v>0.01</v>
      </c>
      <c r="E8139" t="s">
        <v>74</v>
      </c>
      <c r="F8139" t="s">
        <v>15396</v>
      </c>
      <c r="G8139">
        <v>6</v>
      </c>
    </row>
    <row r="8140" spans="1:7">
      <c r="A8140">
        <v>11520</v>
      </c>
      <c r="B8140" t="s">
        <v>18286</v>
      </c>
      <c r="C8140" t="s">
        <v>18288</v>
      </c>
      <c r="D8140">
        <v>0.1</v>
      </c>
      <c r="E8140" t="s">
        <v>74</v>
      </c>
      <c r="F8140" t="s">
        <v>15396</v>
      </c>
      <c r="G8140">
        <v>7</v>
      </c>
    </row>
    <row r="8141" spans="1:7">
      <c r="A8141">
        <v>1614</v>
      </c>
      <c r="B8141" t="s">
        <v>1335</v>
      </c>
      <c r="C8141" t="s">
        <v>1330</v>
      </c>
      <c r="D8141">
        <v>0.8</v>
      </c>
      <c r="E8141" t="s">
        <v>74</v>
      </c>
      <c r="F8141" t="s">
        <v>1331</v>
      </c>
      <c r="G8141">
        <v>4</v>
      </c>
    </row>
    <row r="8142" spans="1:7">
      <c r="A8142">
        <v>11521</v>
      </c>
      <c r="B8142" t="s">
        <v>1335</v>
      </c>
      <c r="C8142" t="s">
        <v>17198</v>
      </c>
      <c r="D8142">
        <v>0.1</v>
      </c>
      <c r="E8142" t="s">
        <v>74</v>
      </c>
      <c r="F8142" t="s">
        <v>15369</v>
      </c>
      <c r="G8142">
        <v>1</v>
      </c>
    </row>
    <row r="8143" spans="1:7">
      <c r="A8143">
        <v>6486</v>
      </c>
      <c r="B8143" t="s">
        <v>1335</v>
      </c>
      <c r="C8143" t="s">
        <v>17199</v>
      </c>
      <c r="D8143">
        <v>0.01</v>
      </c>
      <c r="E8143" t="s">
        <v>74</v>
      </c>
      <c r="F8143" t="s">
        <v>15369</v>
      </c>
      <c r="G8143">
        <v>4</v>
      </c>
    </row>
    <row r="8144" spans="1:7">
      <c r="A8144">
        <v>6505</v>
      </c>
      <c r="B8144" t="s">
        <v>1635</v>
      </c>
      <c r="C8144" t="s">
        <v>16330</v>
      </c>
      <c r="D8144">
        <v>0.01</v>
      </c>
      <c r="E8144" t="s">
        <v>166</v>
      </c>
      <c r="F8144" t="s">
        <v>41</v>
      </c>
      <c r="G8144">
        <v>6</v>
      </c>
    </row>
    <row r="8145" spans="1:7">
      <c r="A8145">
        <v>11761</v>
      </c>
      <c r="B8145" t="s">
        <v>18289</v>
      </c>
      <c r="C8145" t="s">
        <v>16336</v>
      </c>
      <c r="D8145">
        <v>0.1</v>
      </c>
      <c r="E8145" t="s">
        <v>80</v>
      </c>
      <c r="F8145" t="s">
        <v>14771</v>
      </c>
      <c r="G8145">
        <v>3</v>
      </c>
    </row>
    <row r="8146" spans="1:7">
      <c r="A8146">
        <v>6507</v>
      </c>
      <c r="B8146" t="s">
        <v>18289</v>
      </c>
      <c r="C8146" t="s">
        <v>18149</v>
      </c>
      <c r="D8146">
        <v>0.01</v>
      </c>
      <c r="E8146" t="s">
        <v>80</v>
      </c>
      <c r="F8146" t="s">
        <v>14771</v>
      </c>
      <c r="G8146">
        <v>3</v>
      </c>
    </row>
    <row r="8147" spans="1:7">
      <c r="A8147">
        <v>6506</v>
      </c>
      <c r="B8147" t="s">
        <v>18289</v>
      </c>
      <c r="C8147" t="s">
        <v>12428</v>
      </c>
      <c r="D8147">
        <v>0.01</v>
      </c>
      <c r="E8147" t="s">
        <v>80</v>
      </c>
      <c r="F8147" t="s">
        <v>12334</v>
      </c>
      <c r="G8147">
        <v>3</v>
      </c>
    </row>
    <row r="8148" spans="1:7">
      <c r="A8148">
        <v>1632</v>
      </c>
      <c r="B8148" t="s">
        <v>9925</v>
      </c>
      <c r="C8148" t="s">
        <v>3221</v>
      </c>
      <c r="D8148">
        <v>0.01</v>
      </c>
      <c r="E8148" t="s">
        <v>67</v>
      </c>
      <c r="F8148" t="s">
        <v>2900</v>
      </c>
      <c r="G8148">
        <v>5</v>
      </c>
    </row>
    <row r="8149" spans="1:7">
      <c r="A8149">
        <v>6508</v>
      </c>
      <c r="B8149" t="s">
        <v>9925</v>
      </c>
      <c r="C8149" t="s">
        <v>9916</v>
      </c>
      <c r="D8149">
        <v>0.8</v>
      </c>
      <c r="E8149" t="s">
        <v>67</v>
      </c>
      <c r="F8149" t="s">
        <v>9536</v>
      </c>
      <c r="G8149">
        <v>5</v>
      </c>
    </row>
    <row r="8150" spans="1:7">
      <c r="A8150">
        <v>1641</v>
      </c>
      <c r="B8150" t="s">
        <v>12153</v>
      </c>
      <c r="C8150" t="s">
        <v>12145</v>
      </c>
      <c r="D8150">
        <v>0.01</v>
      </c>
      <c r="E8150" t="s">
        <v>203</v>
      </c>
      <c r="F8150" t="s">
        <v>11921</v>
      </c>
      <c r="G8150">
        <v>7</v>
      </c>
    </row>
    <row r="8151" spans="1:7">
      <c r="A8151">
        <v>6558</v>
      </c>
      <c r="B8151" t="s">
        <v>18290</v>
      </c>
      <c r="C8151" t="s">
        <v>4396</v>
      </c>
      <c r="D8151">
        <v>0.01</v>
      </c>
      <c r="E8151" t="s">
        <v>595</v>
      </c>
      <c r="F8151" t="s">
        <v>58</v>
      </c>
      <c r="G8151">
        <v>8</v>
      </c>
    </row>
    <row r="8152" spans="1:7">
      <c r="A8152">
        <v>6557</v>
      </c>
      <c r="B8152" t="s">
        <v>18290</v>
      </c>
      <c r="C8152" t="s">
        <v>16624</v>
      </c>
      <c r="D8152">
        <v>0.01</v>
      </c>
      <c r="E8152" t="s">
        <v>89</v>
      </c>
      <c r="F8152" t="s">
        <v>58</v>
      </c>
      <c r="G8152">
        <v>8</v>
      </c>
    </row>
    <row r="8153" spans="1:7">
      <c r="A8153">
        <v>6559</v>
      </c>
      <c r="B8153" t="s">
        <v>7013</v>
      </c>
      <c r="C8153" t="s">
        <v>6991</v>
      </c>
      <c r="D8153">
        <v>0.01</v>
      </c>
      <c r="E8153" t="s">
        <v>67</v>
      </c>
      <c r="F8153" t="s">
        <v>6576</v>
      </c>
      <c r="G8153">
        <v>5</v>
      </c>
    </row>
    <row r="8154" spans="1:7">
      <c r="A8154">
        <v>6566</v>
      </c>
      <c r="B8154" t="s">
        <v>18291</v>
      </c>
      <c r="C8154" t="s">
        <v>16285</v>
      </c>
      <c r="D8154">
        <v>0.01</v>
      </c>
      <c r="E8154" t="s">
        <v>67</v>
      </c>
      <c r="F8154" t="s">
        <v>14771</v>
      </c>
      <c r="G8154">
        <v>7</v>
      </c>
    </row>
    <row r="8155" spans="1:7">
      <c r="A8155">
        <v>751</v>
      </c>
      <c r="B8155" t="s">
        <v>14922</v>
      </c>
      <c r="C8155" t="s">
        <v>14923</v>
      </c>
      <c r="D8155">
        <v>0.8</v>
      </c>
      <c r="E8155" t="s">
        <v>12625</v>
      </c>
      <c r="F8155" t="s">
        <v>7247</v>
      </c>
      <c r="G8155">
        <v>2</v>
      </c>
    </row>
    <row r="8156" spans="1:7">
      <c r="A8156">
        <v>750</v>
      </c>
      <c r="B8156" t="s">
        <v>14922</v>
      </c>
      <c r="C8156" t="s">
        <v>7458</v>
      </c>
      <c r="D8156">
        <v>0.6</v>
      </c>
      <c r="E8156" t="s">
        <v>49</v>
      </c>
      <c r="F8156" t="s">
        <v>7247</v>
      </c>
      <c r="G8156">
        <v>2</v>
      </c>
    </row>
    <row r="8157" spans="1:7">
      <c r="A8157">
        <v>7185</v>
      </c>
      <c r="B8157" t="s">
        <v>12958</v>
      </c>
      <c r="C8157" t="s">
        <v>12951</v>
      </c>
      <c r="D8157">
        <v>0.8</v>
      </c>
      <c r="E8157" t="s">
        <v>203</v>
      </c>
      <c r="F8157" t="s">
        <v>12660</v>
      </c>
      <c r="G8157">
        <v>5</v>
      </c>
    </row>
    <row r="8158" spans="1:7">
      <c r="A8158">
        <v>4946</v>
      </c>
      <c r="B8158" t="s">
        <v>14295</v>
      </c>
      <c r="C8158" t="s">
        <v>14288</v>
      </c>
      <c r="D8158">
        <v>0.01</v>
      </c>
      <c r="E8158" t="s">
        <v>89</v>
      </c>
      <c r="F8158" t="s">
        <v>14278</v>
      </c>
      <c r="G8158">
        <v>1</v>
      </c>
    </row>
    <row r="8159" spans="1:7">
      <c r="A8159">
        <v>5286</v>
      </c>
      <c r="B8159" t="s">
        <v>4282</v>
      </c>
      <c r="C8159" t="s">
        <v>4279</v>
      </c>
      <c r="D8159">
        <v>0.1</v>
      </c>
      <c r="E8159" t="s">
        <v>203</v>
      </c>
      <c r="F8159" t="s">
        <v>3381</v>
      </c>
      <c r="G8159">
        <v>7</v>
      </c>
    </row>
    <row r="8160" spans="1:7">
      <c r="A8160">
        <v>5287</v>
      </c>
      <c r="B8160" t="s">
        <v>5436</v>
      </c>
      <c r="C8160" t="s">
        <v>5415</v>
      </c>
      <c r="D8160">
        <v>0.8</v>
      </c>
      <c r="E8160" t="s">
        <v>354</v>
      </c>
      <c r="F8160" t="s">
        <v>4512</v>
      </c>
      <c r="G8160">
        <v>5</v>
      </c>
    </row>
    <row r="8161" spans="1:7">
      <c r="A8161">
        <v>1141</v>
      </c>
      <c r="B8161" t="s">
        <v>1063</v>
      </c>
      <c r="C8161" t="s">
        <v>1048</v>
      </c>
      <c r="D8161">
        <v>0.01</v>
      </c>
      <c r="F8161" t="s">
        <v>41</v>
      </c>
      <c r="G8161">
        <v>1</v>
      </c>
    </row>
    <row r="8162" spans="1:7">
      <c r="A8162">
        <v>5630</v>
      </c>
      <c r="B8162" t="s">
        <v>1940</v>
      </c>
      <c r="C8162" t="s">
        <v>1797</v>
      </c>
      <c r="D8162">
        <v>0.01</v>
      </c>
      <c r="E8162" t="s">
        <v>135</v>
      </c>
      <c r="F8162" t="s">
        <v>1778</v>
      </c>
      <c r="G8162">
        <v>1</v>
      </c>
    </row>
    <row r="8163" spans="1:7">
      <c r="A8163">
        <v>5629</v>
      </c>
      <c r="B8163" t="s">
        <v>1940</v>
      </c>
      <c r="C8163" t="s">
        <v>2137</v>
      </c>
      <c r="D8163">
        <v>0.01</v>
      </c>
      <c r="E8163" t="s">
        <v>107</v>
      </c>
      <c r="F8163" t="s">
        <v>1778</v>
      </c>
      <c r="G8163">
        <v>7</v>
      </c>
    </row>
    <row r="8164" spans="1:7">
      <c r="A8164">
        <v>5631</v>
      </c>
      <c r="B8164" t="s">
        <v>8754</v>
      </c>
      <c r="C8164" t="s">
        <v>8743</v>
      </c>
      <c r="D8164">
        <v>0.01</v>
      </c>
      <c r="E8164" t="s">
        <v>74</v>
      </c>
      <c r="F8164" t="s">
        <v>8594</v>
      </c>
      <c r="G8164">
        <v>2</v>
      </c>
    </row>
    <row r="8165" spans="1:7">
      <c r="A8165">
        <v>1262</v>
      </c>
      <c r="B8165" t="s">
        <v>13048</v>
      </c>
      <c r="C8165" t="s">
        <v>13049</v>
      </c>
      <c r="D8165">
        <v>0.8</v>
      </c>
      <c r="F8165" t="s">
        <v>13028</v>
      </c>
      <c r="G8165">
        <v>1</v>
      </c>
    </row>
    <row r="8166" spans="1:7">
      <c r="A8166">
        <v>5868</v>
      </c>
      <c r="B8166" t="s">
        <v>5283</v>
      </c>
      <c r="C8166" t="s">
        <v>5472</v>
      </c>
      <c r="D8166">
        <v>0.01</v>
      </c>
      <c r="E8166" t="s">
        <v>67</v>
      </c>
      <c r="F8166" t="s">
        <v>4512</v>
      </c>
      <c r="G8166">
        <v>7</v>
      </c>
    </row>
    <row r="8167" spans="1:7">
      <c r="A8167">
        <v>5869</v>
      </c>
      <c r="B8167" t="s">
        <v>5875</v>
      </c>
      <c r="C8167" t="s">
        <v>5868</v>
      </c>
      <c r="D8167">
        <v>0.01</v>
      </c>
      <c r="F8167" t="s">
        <v>5790</v>
      </c>
      <c r="G8167">
        <v>1</v>
      </c>
    </row>
    <row r="8168" spans="1:7">
      <c r="A8168">
        <v>5870</v>
      </c>
      <c r="B8168" t="s">
        <v>7395</v>
      </c>
      <c r="C8168" t="s">
        <v>17929</v>
      </c>
      <c r="D8168">
        <v>0.01</v>
      </c>
      <c r="E8168" t="s">
        <v>203</v>
      </c>
      <c r="F8168" t="s">
        <v>15400</v>
      </c>
      <c r="G8168">
        <v>8</v>
      </c>
    </row>
    <row r="8169" spans="1:7">
      <c r="A8169">
        <v>5871</v>
      </c>
      <c r="B8169" t="s">
        <v>13313</v>
      </c>
      <c r="C8169" t="s">
        <v>13296</v>
      </c>
      <c r="D8169">
        <v>0.01</v>
      </c>
      <c r="E8169" t="s">
        <v>40</v>
      </c>
      <c r="F8169" t="s">
        <v>13121</v>
      </c>
      <c r="G8169">
        <v>1</v>
      </c>
    </row>
    <row r="8170" spans="1:7">
      <c r="A8170">
        <v>5872</v>
      </c>
      <c r="B8170" t="s">
        <v>10227</v>
      </c>
      <c r="C8170" t="s">
        <v>10220</v>
      </c>
      <c r="D8170">
        <v>0.01</v>
      </c>
      <c r="F8170" t="s">
        <v>10160</v>
      </c>
      <c r="G8170">
        <v>1</v>
      </c>
    </row>
    <row r="8171" spans="1:7">
      <c r="A8171">
        <v>5873</v>
      </c>
      <c r="B8171" t="s">
        <v>10227</v>
      </c>
      <c r="C8171" t="s">
        <v>18292</v>
      </c>
      <c r="D8171">
        <v>0.01</v>
      </c>
      <c r="F8171" t="s">
        <v>15103</v>
      </c>
      <c r="G8171">
        <v>1</v>
      </c>
    </row>
    <row r="8172" spans="1:7">
      <c r="A8172">
        <v>11523</v>
      </c>
      <c r="B8172" t="s">
        <v>10942</v>
      </c>
      <c r="C8172" t="s">
        <v>16730</v>
      </c>
      <c r="D8172">
        <v>0.1</v>
      </c>
      <c r="F8172" t="s">
        <v>15363</v>
      </c>
      <c r="G8172">
        <v>1</v>
      </c>
    </row>
    <row r="8173" spans="1:7">
      <c r="A8173">
        <v>1362</v>
      </c>
      <c r="B8173" t="s">
        <v>10942</v>
      </c>
      <c r="C8173" t="s">
        <v>16731</v>
      </c>
      <c r="D8173">
        <v>0.01</v>
      </c>
      <c r="F8173" t="s">
        <v>15363</v>
      </c>
      <c r="G8173">
        <v>4</v>
      </c>
    </row>
    <row r="8174" spans="1:7">
      <c r="A8174">
        <v>1363</v>
      </c>
      <c r="B8174" t="s">
        <v>10942</v>
      </c>
      <c r="C8174" t="s">
        <v>10933</v>
      </c>
      <c r="D8174">
        <v>0.05</v>
      </c>
      <c r="F8174" t="s">
        <v>10870</v>
      </c>
      <c r="G8174">
        <v>4</v>
      </c>
    </row>
    <row r="8175" spans="1:7">
      <c r="A8175">
        <v>6087</v>
      </c>
      <c r="B8175" t="s">
        <v>4189</v>
      </c>
      <c r="C8175" t="s">
        <v>4162</v>
      </c>
      <c r="D8175">
        <v>0.01</v>
      </c>
      <c r="E8175" t="s">
        <v>203</v>
      </c>
      <c r="F8175" t="s">
        <v>3381</v>
      </c>
      <c r="G8175">
        <v>5</v>
      </c>
    </row>
    <row r="8176" spans="1:7">
      <c r="A8176">
        <v>1441</v>
      </c>
      <c r="B8176" t="s">
        <v>10875</v>
      </c>
      <c r="C8176" t="s">
        <v>10869</v>
      </c>
      <c r="D8176">
        <v>0.01</v>
      </c>
      <c r="E8176" t="s">
        <v>80</v>
      </c>
      <c r="F8176" t="s">
        <v>10870</v>
      </c>
      <c r="G8176">
        <v>4</v>
      </c>
    </row>
    <row r="8177" spans="1:7">
      <c r="A8177">
        <v>1442</v>
      </c>
      <c r="B8177" t="s">
        <v>11939</v>
      </c>
      <c r="C8177" t="s">
        <v>16229</v>
      </c>
      <c r="D8177">
        <v>0.01</v>
      </c>
      <c r="E8177" t="s">
        <v>80</v>
      </c>
      <c r="F8177" t="s">
        <v>13028</v>
      </c>
      <c r="G8177">
        <v>1</v>
      </c>
    </row>
    <row r="8178" spans="1:7">
      <c r="A8178">
        <v>6220</v>
      </c>
      <c r="B8178" t="s">
        <v>5807</v>
      </c>
      <c r="C8178" t="s">
        <v>5795</v>
      </c>
      <c r="D8178">
        <v>0.01</v>
      </c>
      <c r="E8178" t="s">
        <v>80</v>
      </c>
      <c r="F8178" t="s">
        <v>5790</v>
      </c>
      <c r="G8178">
        <v>1</v>
      </c>
    </row>
    <row r="8179" spans="1:7">
      <c r="A8179">
        <v>11762</v>
      </c>
      <c r="B8179" t="s">
        <v>9034</v>
      </c>
      <c r="C8179" t="s">
        <v>12302</v>
      </c>
      <c r="D8179">
        <v>0.1</v>
      </c>
      <c r="E8179" t="s">
        <v>595</v>
      </c>
      <c r="F8179" t="s">
        <v>12156</v>
      </c>
      <c r="G8179">
        <v>5</v>
      </c>
    </row>
    <row r="8180" spans="1:7">
      <c r="A8180">
        <v>6222</v>
      </c>
      <c r="B8180" t="s">
        <v>9034</v>
      </c>
      <c r="C8180" t="s">
        <v>9021</v>
      </c>
      <c r="D8180">
        <v>0.1</v>
      </c>
      <c r="E8180" t="s">
        <v>595</v>
      </c>
      <c r="F8180" t="s">
        <v>8594</v>
      </c>
      <c r="G8180">
        <v>5</v>
      </c>
    </row>
    <row r="8181" spans="1:7">
      <c r="A8181">
        <v>6221</v>
      </c>
      <c r="B8181" t="s">
        <v>9034</v>
      </c>
      <c r="C8181" t="s">
        <v>16292</v>
      </c>
      <c r="D8181">
        <v>0.01</v>
      </c>
      <c r="E8181" t="s">
        <v>14699</v>
      </c>
      <c r="F8181" t="s">
        <v>6576</v>
      </c>
      <c r="G8181">
        <v>5</v>
      </c>
    </row>
    <row r="8182" spans="1:7">
      <c r="A8182">
        <v>7177</v>
      </c>
      <c r="B8182" t="s">
        <v>4411</v>
      </c>
      <c r="C8182" t="s">
        <v>4396</v>
      </c>
      <c r="D8182">
        <v>0.8</v>
      </c>
      <c r="E8182" t="s">
        <v>595</v>
      </c>
      <c r="F8182" t="s">
        <v>58</v>
      </c>
      <c r="G8182">
        <v>8</v>
      </c>
    </row>
    <row r="8183" spans="1:7">
      <c r="A8183">
        <v>6320</v>
      </c>
      <c r="B8183" t="s">
        <v>12805</v>
      </c>
      <c r="C8183" t="s">
        <v>12789</v>
      </c>
      <c r="D8183">
        <v>0.01</v>
      </c>
      <c r="E8183" t="s">
        <v>354</v>
      </c>
      <c r="F8183" t="s">
        <v>12660</v>
      </c>
      <c r="G8183">
        <v>2</v>
      </c>
    </row>
    <row r="8184" spans="1:7">
      <c r="A8184">
        <v>11525</v>
      </c>
      <c r="B8184" t="s">
        <v>18293</v>
      </c>
      <c r="C8184" t="s">
        <v>17345</v>
      </c>
      <c r="D8184">
        <v>0.1</v>
      </c>
      <c r="E8184" t="s">
        <v>80</v>
      </c>
      <c r="F8184" t="s">
        <v>11343</v>
      </c>
      <c r="G8184">
        <v>1</v>
      </c>
    </row>
    <row r="8185" spans="1:7">
      <c r="A8185">
        <v>1538</v>
      </c>
      <c r="B8185" t="s">
        <v>2963</v>
      </c>
      <c r="C8185" t="s">
        <v>10685</v>
      </c>
      <c r="D8185">
        <v>0.01</v>
      </c>
      <c r="F8185" t="s">
        <v>10625</v>
      </c>
      <c r="G8185">
        <v>1</v>
      </c>
    </row>
    <row r="8186" spans="1:7">
      <c r="A8186">
        <v>6321</v>
      </c>
      <c r="B8186" t="s">
        <v>5361</v>
      </c>
      <c r="C8186" t="s">
        <v>5354</v>
      </c>
      <c r="D8186">
        <v>0.01</v>
      </c>
      <c r="E8186" t="s">
        <v>123</v>
      </c>
      <c r="F8186" t="s">
        <v>4512</v>
      </c>
      <c r="G8186">
        <v>5</v>
      </c>
    </row>
    <row r="8187" spans="1:7">
      <c r="A8187">
        <v>6322</v>
      </c>
      <c r="B8187" t="s">
        <v>18294</v>
      </c>
      <c r="C8187" t="s">
        <v>18295</v>
      </c>
      <c r="D8187">
        <v>0.6</v>
      </c>
      <c r="E8187" t="s">
        <v>107</v>
      </c>
      <c r="F8187" t="s">
        <v>14871</v>
      </c>
      <c r="G8187">
        <v>1</v>
      </c>
    </row>
    <row r="8188" spans="1:7">
      <c r="A8188">
        <v>6323</v>
      </c>
      <c r="B8188" t="s">
        <v>10422</v>
      </c>
      <c r="C8188" t="s">
        <v>8356</v>
      </c>
      <c r="D8188">
        <v>0.8</v>
      </c>
      <c r="E8188" t="s">
        <v>40</v>
      </c>
      <c r="F8188" t="s">
        <v>8277</v>
      </c>
      <c r="G8188">
        <v>4</v>
      </c>
    </row>
    <row r="8189" spans="1:7">
      <c r="A8189">
        <v>1539</v>
      </c>
      <c r="B8189" t="s">
        <v>18296</v>
      </c>
      <c r="C8189" t="s">
        <v>9398</v>
      </c>
      <c r="D8189">
        <v>0.01</v>
      </c>
      <c r="E8189" t="s">
        <v>67</v>
      </c>
      <c r="F8189" t="s">
        <v>9136</v>
      </c>
      <c r="G8189">
        <v>5</v>
      </c>
    </row>
    <row r="8190" spans="1:7">
      <c r="A8190">
        <v>6390</v>
      </c>
      <c r="B8190" t="s">
        <v>14360</v>
      </c>
      <c r="C8190" t="s">
        <v>14351</v>
      </c>
      <c r="D8190">
        <v>0.01</v>
      </c>
      <c r="E8190" t="s">
        <v>40</v>
      </c>
      <c r="F8190" t="s">
        <v>14278</v>
      </c>
      <c r="G8190">
        <v>1</v>
      </c>
    </row>
    <row r="8191" spans="1:7">
      <c r="A8191">
        <v>7191</v>
      </c>
      <c r="B8191" t="s">
        <v>13012</v>
      </c>
      <c r="C8191" t="s">
        <v>4376</v>
      </c>
      <c r="D8191">
        <v>0.8</v>
      </c>
      <c r="E8191" t="s">
        <v>354</v>
      </c>
      <c r="F8191" t="s">
        <v>58</v>
      </c>
      <c r="G8191">
        <v>8</v>
      </c>
    </row>
    <row r="8192" spans="1:7">
      <c r="A8192">
        <v>6442</v>
      </c>
      <c r="B8192" t="s">
        <v>4428</v>
      </c>
      <c r="C8192" t="s">
        <v>18297</v>
      </c>
      <c r="D8192">
        <v>0.8</v>
      </c>
      <c r="E8192" t="s">
        <v>203</v>
      </c>
      <c r="F8192" t="s">
        <v>15279</v>
      </c>
      <c r="G8192">
        <v>8</v>
      </c>
    </row>
    <row r="8193" spans="1:7">
      <c r="A8193">
        <v>6443</v>
      </c>
      <c r="B8193" t="s">
        <v>4428</v>
      </c>
      <c r="C8193" t="s">
        <v>4420</v>
      </c>
      <c r="D8193">
        <v>0.01</v>
      </c>
      <c r="E8193" t="s">
        <v>203</v>
      </c>
      <c r="F8193" t="s">
        <v>58</v>
      </c>
      <c r="G8193">
        <v>8</v>
      </c>
    </row>
    <row r="8194" spans="1:7">
      <c r="A8194">
        <v>6391</v>
      </c>
      <c r="B8194" t="s">
        <v>18298</v>
      </c>
      <c r="C8194" t="s">
        <v>18539</v>
      </c>
      <c r="D8194">
        <v>0.01</v>
      </c>
      <c r="E8194" t="s">
        <v>49</v>
      </c>
      <c r="F8194" t="s">
        <v>12660</v>
      </c>
      <c r="G8194">
        <v>5</v>
      </c>
    </row>
    <row r="8195" spans="1:7">
      <c r="A8195">
        <v>6487</v>
      </c>
      <c r="B8195" t="s">
        <v>6690</v>
      </c>
      <c r="C8195" t="s">
        <v>16208</v>
      </c>
      <c r="D8195">
        <v>0.01</v>
      </c>
      <c r="F8195" t="s">
        <v>15396</v>
      </c>
      <c r="G8195">
        <v>1</v>
      </c>
    </row>
    <row r="8196" spans="1:7">
      <c r="A8196">
        <v>7147</v>
      </c>
      <c r="B8196" t="s">
        <v>6690</v>
      </c>
      <c r="C8196" t="s">
        <v>16108</v>
      </c>
      <c r="D8196">
        <v>0.8</v>
      </c>
      <c r="F8196" t="s">
        <v>6576</v>
      </c>
      <c r="G8196">
        <v>1</v>
      </c>
    </row>
    <row r="8197" spans="1:7">
      <c r="A8197">
        <v>7331</v>
      </c>
      <c r="B8197" t="s">
        <v>13719</v>
      </c>
      <c r="C8197" t="s">
        <v>13702</v>
      </c>
      <c r="D8197">
        <v>0.8</v>
      </c>
      <c r="E8197" t="s">
        <v>49</v>
      </c>
      <c r="F8197" t="s">
        <v>13121</v>
      </c>
      <c r="G8197">
        <v>3</v>
      </c>
    </row>
    <row r="8198" spans="1:7">
      <c r="A8198">
        <v>6509</v>
      </c>
      <c r="B8198" t="s">
        <v>13254</v>
      </c>
      <c r="C8198" t="s">
        <v>13237</v>
      </c>
      <c r="D8198">
        <v>0.01</v>
      </c>
      <c r="E8198" t="s">
        <v>166</v>
      </c>
      <c r="F8198" t="s">
        <v>13121</v>
      </c>
      <c r="G8198">
        <v>1</v>
      </c>
    </row>
    <row r="8199" spans="1:7">
      <c r="A8199">
        <v>6510</v>
      </c>
      <c r="B8199" t="s">
        <v>14657</v>
      </c>
      <c r="C8199" t="s">
        <v>14651</v>
      </c>
      <c r="D8199">
        <v>0.01</v>
      </c>
      <c r="E8199" t="s">
        <v>49</v>
      </c>
      <c r="F8199" t="s">
        <v>14278</v>
      </c>
      <c r="G8199">
        <v>7</v>
      </c>
    </row>
    <row r="8200" spans="1:7">
      <c r="A8200">
        <v>6511</v>
      </c>
      <c r="B8200" t="s">
        <v>10144</v>
      </c>
      <c r="C8200" t="s">
        <v>17437</v>
      </c>
      <c r="D8200">
        <v>0.01</v>
      </c>
      <c r="F8200" t="s">
        <v>499</v>
      </c>
      <c r="G8200">
        <v>8</v>
      </c>
    </row>
    <row r="8201" spans="1:7">
      <c r="A8201">
        <v>6529</v>
      </c>
      <c r="B8201" t="s">
        <v>4678</v>
      </c>
      <c r="C8201" t="s">
        <v>16692</v>
      </c>
      <c r="D8201">
        <v>0.01</v>
      </c>
      <c r="F8201" t="s">
        <v>4512</v>
      </c>
      <c r="G8201">
        <v>1</v>
      </c>
    </row>
    <row r="8202" spans="1:7">
      <c r="A8202">
        <v>6530</v>
      </c>
      <c r="B8202" t="s">
        <v>7139</v>
      </c>
      <c r="C8202" t="s">
        <v>7133</v>
      </c>
      <c r="D8202">
        <v>0.01</v>
      </c>
      <c r="E8202" t="s">
        <v>67</v>
      </c>
      <c r="F8202" t="s">
        <v>6576</v>
      </c>
      <c r="G8202">
        <v>7</v>
      </c>
    </row>
    <row r="8203" spans="1:7">
      <c r="A8203">
        <v>6560</v>
      </c>
      <c r="B8203" t="s">
        <v>7012</v>
      </c>
      <c r="C8203" t="s">
        <v>6991</v>
      </c>
      <c r="D8203">
        <v>0.01</v>
      </c>
      <c r="E8203" t="s">
        <v>67</v>
      </c>
      <c r="F8203" t="s">
        <v>6576</v>
      </c>
      <c r="G8203">
        <v>5</v>
      </c>
    </row>
    <row r="8204" spans="1:7">
      <c r="A8204">
        <v>6564</v>
      </c>
      <c r="B8204" t="s">
        <v>4675</v>
      </c>
      <c r="C8204" t="s">
        <v>16692</v>
      </c>
      <c r="D8204">
        <v>0.01</v>
      </c>
      <c r="F8204" t="s">
        <v>4512</v>
      </c>
      <c r="G8204">
        <v>1</v>
      </c>
    </row>
    <row r="8205" spans="1:7">
      <c r="A8205">
        <v>6567</v>
      </c>
      <c r="B8205" t="s">
        <v>6278</v>
      </c>
      <c r="C8205" t="s">
        <v>6275</v>
      </c>
      <c r="D8205">
        <v>0.01</v>
      </c>
      <c r="E8205" t="s">
        <v>67</v>
      </c>
      <c r="F8205" t="s">
        <v>5790</v>
      </c>
      <c r="G8205">
        <v>5</v>
      </c>
    </row>
    <row r="8206" spans="1:7">
      <c r="A8206">
        <v>4100</v>
      </c>
      <c r="B8206" t="s">
        <v>6722</v>
      </c>
      <c r="C8206" t="s">
        <v>6717</v>
      </c>
      <c r="D8206">
        <v>0.01</v>
      </c>
      <c r="E8206" t="s">
        <v>67</v>
      </c>
      <c r="F8206" t="s">
        <v>6576</v>
      </c>
      <c r="G8206">
        <v>2</v>
      </c>
    </row>
    <row r="8207" spans="1:7">
      <c r="A8207">
        <v>1566</v>
      </c>
      <c r="B8207" t="s">
        <v>11051</v>
      </c>
      <c r="C8207" t="s">
        <v>11044</v>
      </c>
      <c r="D8207">
        <v>0.01</v>
      </c>
      <c r="E8207" t="s">
        <v>203</v>
      </c>
      <c r="F8207" t="s">
        <v>10625</v>
      </c>
      <c r="G8207">
        <v>5</v>
      </c>
    </row>
    <row r="8208" spans="1:7">
      <c r="A8208">
        <v>1567</v>
      </c>
      <c r="B8208" t="s">
        <v>11051</v>
      </c>
      <c r="C8208" t="s">
        <v>11745</v>
      </c>
      <c r="D8208">
        <v>0.1</v>
      </c>
      <c r="E8208" t="s">
        <v>80</v>
      </c>
      <c r="F8208" t="s">
        <v>11432</v>
      </c>
      <c r="G8208">
        <v>5</v>
      </c>
    </row>
    <row r="8209" spans="1:7">
      <c r="A8209">
        <v>1642</v>
      </c>
      <c r="B8209" t="s">
        <v>18299</v>
      </c>
      <c r="C8209" t="s">
        <v>11519</v>
      </c>
      <c r="D8209">
        <v>0.01</v>
      </c>
      <c r="E8209" t="s">
        <v>80</v>
      </c>
      <c r="F8209" t="s">
        <v>11432</v>
      </c>
      <c r="G8209">
        <v>2</v>
      </c>
    </row>
    <row r="8210" spans="1:7">
      <c r="A8210">
        <v>11526</v>
      </c>
      <c r="B8210" t="s">
        <v>18299</v>
      </c>
      <c r="C8210" t="s">
        <v>16892</v>
      </c>
      <c r="D8210">
        <v>0.1</v>
      </c>
      <c r="E8210" t="s">
        <v>80</v>
      </c>
      <c r="F8210" t="s">
        <v>14590</v>
      </c>
      <c r="G8210">
        <v>1</v>
      </c>
    </row>
    <row r="8211" spans="1:7">
      <c r="A8211">
        <v>1643</v>
      </c>
      <c r="B8211" t="s">
        <v>11780</v>
      </c>
      <c r="C8211" t="s">
        <v>11776</v>
      </c>
      <c r="D8211">
        <v>0.01</v>
      </c>
      <c r="F8211" t="s">
        <v>11432</v>
      </c>
      <c r="G8211">
        <v>5</v>
      </c>
    </row>
    <row r="8212" spans="1:7">
      <c r="A8212">
        <v>6531</v>
      </c>
      <c r="B8212" t="s">
        <v>11780</v>
      </c>
      <c r="C8212" t="s">
        <v>18300</v>
      </c>
      <c r="D8212">
        <v>0.01</v>
      </c>
      <c r="E8212" t="s">
        <v>166</v>
      </c>
      <c r="F8212" t="s">
        <v>14590</v>
      </c>
      <c r="G8212">
        <v>5</v>
      </c>
    </row>
    <row r="8213" spans="1:7">
      <c r="A8213">
        <v>6532</v>
      </c>
      <c r="B8213" t="s">
        <v>11780</v>
      </c>
      <c r="C8213" t="s">
        <v>18052</v>
      </c>
      <c r="D8213">
        <v>0.05</v>
      </c>
      <c r="E8213" t="s">
        <v>166</v>
      </c>
      <c r="F8213" t="s">
        <v>14590</v>
      </c>
      <c r="G8213">
        <v>7</v>
      </c>
    </row>
    <row r="8214" spans="1:7">
      <c r="A8214">
        <v>4101</v>
      </c>
      <c r="B8214" t="s">
        <v>4301</v>
      </c>
      <c r="C8214" t="s">
        <v>4287</v>
      </c>
      <c r="D8214">
        <v>0.8</v>
      </c>
      <c r="E8214" t="s">
        <v>67</v>
      </c>
      <c r="F8214" t="s">
        <v>58</v>
      </c>
      <c r="G8214">
        <v>8</v>
      </c>
    </row>
    <row r="8215" spans="1:7">
      <c r="A8215">
        <v>7164</v>
      </c>
      <c r="B8215" t="s">
        <v>14047</v>
      </c>
      <c r="C8215" t="s">
        <v>14029</v>
      </c>
      <c r="D8215">
        <v>0.8</v>
      </c>
      <c r="E8215" t="s">
        <v>354</v>
      </c>
      <c r="F8215" t="s">
        <v>13121</v>
      </c>
      <c r="G8215">
        <v>5</v>
      </c>
    </row>
    <row r="8216" spans="1:7">
      <c r="A8216">
        <v>6324</v>
      </c>
      <c r="B8216" t="s">
        <v>13843</v>
      </c>
      <c r="C8216" t="s">
        <v>13827</v>
      </c>
      <c r="D8216">
        <v>0.01</v>
      </c>
      <c r="E8216" t="s">
        <v>80</v>
      </c>
      <c r="F8216" t="s">
        <v>13121</v>
      </c>
      <c r="G8216">
        <v>5</v>
      </c>
    </row>
    <row r="8217" spans="1:7">
      <c r="A8217">
        <v>11770</v>
      </c>
      <c r="B8217" t="s">
        <v>4304</v>
      </c>
      <c r="C8217" t="s">
        <v>4287</v>
      </c>
      <c r="D8217">
        <v>0.8</v>
      </c>
      <c r="E8217" t="s">
        <v>67</v>
      </c>
      <c r="F8217" t="s">
        <v>58</v>
      </c>
      <c r="G8217">
        <v>8</v>
      </c>
    </row>
    <row r="8218" spans="1:7">
      <c r="A8218">
        <v>6325</v>
      </c>
      <c r="B8218" t="s">
        <v>8036</v>
      </c>
      <c r="C8218" t="s">
        <v>16285</v>
      </c>
      <c r="D8218">
        <v>0.01</v>
      </c>
      <c r="E8218" t="s">
        <v>67</v>
      </c>
      <c r="F8218" t="s">
        <v>14771</v>
      </c>
      <c r="G8218">
        <v>7</v>
      </c>
    </row>
    <row r="8219" spans="1:7">
      <c r="A8219">
        <v>6512</v>
      </c>
      <c r="B8219" t="s">
        <v>9924</v>
      </c>
      <c r="C8219" t="s">
        <v>9916</v>
      </c>
      <c r="D8219">
        <v>0.01</v>
      </c>
      <c r="E8219" t="s">
        <v>67</v>
      </c>
      <c r="F8219" t="s">
        <v>9536</v>
      </c>
      <c r="G8219">
        <v>5</v>
      </c>
    </row>
    <row r="8220" spans="1:7">
      <c r="A8220">
        <v>4102</v>
      </c>
      <c r="B8220" t="s">
        <v>5740</v>
      </c>
      <c r="C8220" t="s">
        <v>17870</v>
      </c>
      <c r="D8220">
        <v>0.01</v>
      </c>
      <c r="E8220" t="s">
        <v>354</v>
      </c>
      <c r="F8220" t="s">
        <v>15216</v>
      </c>
      <c r="G8220">
        <v>8</v>
      </c>
    </row>
    <row r="8221" spans="1:7">
      <c r="A8221">
        <v>11527</v>
      </c>
      <c r="B8221" t="s">
        <v>5740</v>
      </c>
      <c r="C8221" t="s">
        <v>18301</v>
      </c>
      <c r="D8221">
        <v>0.1</v>
      </c>
      <c r="E8221" t="s">
        <v>354</v>
      </c>
      <c r="F8221" t="s">
        <v>15441</v>
      </c>
      <c r="G8221">
        <v>8</v>
      </c>
    </row>
    <row r="8222" spans="1:7">
      <c r="A8222">
        <v>4103</v>
      </c>
      <c r="B8222" t="s">
        <v>5740</v>
      </c>
      <c r="C8222" t="s">
        <v>5716</v>
      </c>
      <c r="D8222">
        <v>0.01</v>
      </c>
      <c r="E8222" t="s">
        <v>354</v>
      </c>
      <c r="F8222" t="s">
        <v>4963</v>
      </c>
      <c r="G8222">
        <v>8</v>
      </c>
    </row>
    <row r="8223" spans="1:7">
      <c r="A8223">
        <v>5633</v>
      </c>
      <c r="B8223" t="s">
        <v>12747</v>
      </c>
      <c r="C8223" t="s">
        <v>12740</v>
      </c>
      <c r="D8223">
        <v>0.01</v>
      </c>
      <c r="E8223" t="s">
        <v>203</v>
      </c>
      <c r="F8223" t="s">
        <v>12660</v>
      </c>
      <c r="G8223">
        <v>1</v>
      </c>
    </row>
    <row r="8224" spans="1:7">
      <c r="A8224">
        <v>5632</v>
      </c>
      <c r="B8224" t="s">
        <v>12747</v>
      </c>
      <c r="C8224" t="s">
        <v>6625</v>
      </c>
      <c r="D8224">
        <v>0.01</v>
      </c>
      <c r="E8224" t="s">
        <v>123</v>
      </c>
      <c r="F8224" t="s">
        <v>6576</v>
      </c>
      <c r="G8224">
        <v>1</v>
      </c>
    </row>
    <row r="8225" spans="1:7">
      <c r="A8225">
        <v>11528</v>
      </c>
      <c r="B8225" t="s">
        <v>18302</v>
      </c>
      <c r="C8225" t="s">
        <v>17793</v>
      </c>
      <c r="D8225">
        <v>0.1</v>
      </c>
      <c r="E8225" t="s">
        <v>123</v>
      </c>
      <c r="F8225" t="s">
        <v>11295</v>
      </c>
      <c r="G8225">
        <v>2</v>
      </c>
    </row>
    <row r="8226" spans="1:7">
      <c r="A8226">
        <v>11529</v>
      </c>
      <c r="B8226" t="s">
        <v>8298</v>
      </c>
      <c r="C8226" t="s">
        <v>17425</v>
      </c>
      <c r="D8226">
        <v>0.1</v>
      </c>
      <c r="E8226" t="s">
        <v>89</v>
      </c>
      <c r="F8226" t="s">
        <v>11343</v>
      </c>
      <c r="G8226">
        <v>1</v>
      </c>
    </row>
    <row r="8227" spans="1:7">
      <c r="A8227">
        <v>1568</v>
      </c>
      <c r="B8227" t="s">
        <v>1654</v>
      </c>
      <c r="C8227" t="s">
        <v>1648</v>
      </c>
      <c r="D8227">
        <v>0.05</v>
      </c>
      <c r="E8227" t="s">
        <v>354</v>
      </c>
      <c r="F8227" t="s">
        <v>41</v>
      </c>
      <c r="G8227">
        <v>7</v>
      </c>
    </row>
    <row r="8228" spans="1:7">
      <c r="A8228">
        <v>6392</v>
      </c>
      <c r="B8228" t="s">
        <v>1654</v>
      </c>
      <c r="C8228" t="s">
        <v>14740</v>
      </c>
      <c r="D8228">
        <v>0.01</v>
      </c>
      <c r="E8228" t="s">
        <v>12637</v>
      </c>
      <c r="F8228" t="s">
        <v>13121</v>
      </c>
      <c r="G8228">
        <v>7</v>
      </c>
    </row>
    <row r="8229" spans="1:7">
      <c r="A8229">
        <v>752</v>
      </c>
      <c r="B8229" t="s">
        <v>12647</v>
      </c>
      <c r="C8229" t="s">
        <v>16787</v>
      </c>
      <c r="D8229">
        <v>0.01</v>
      </c>
      <c r="E8229" t="s">
        <v>354</v>
      </c>
      <c r="F8229" t="s">
        <v>13028</v>
      </c>
      <c r="G8229">
        <v>5</v>
      </c>
    </row>
    <row r="8230" spans="1:7">
      <c r="A8230">
        <v>4104</v>
      </c>
      <c r="B8230" t="s">
        <v>12647</v>
      </c>
      <c r="C8230" t="s">
        <v>17276</v>
      </c>
      <c r="D8230">
        <v>0.01</v>
      </c>
      <c r="E8230" t="s">
        <v>12637</v>
      </c>
      <c r="F8230" t="s">
        <v>11167</v>
      </c>
      <c r="G8230">
        <v>5</v>
      </c>
    </row>
    <row r="8231" spans="1:7">
      <c r="A8231">
        <v>5288</v>
      </c>
      <c r="B8231" t="s">
        <v>15058</v>
      </c>
      <c r="C8231" t="s">
        <v>18303</v>
      </c>
      <c r="D8231">
        <v>0.01</v>
      </c>
      <c r="E8231" t="s">
        <v>12637</v>
      </c>
      <c r="F8231" t="s">
        <v>6576</v>
      </c>
      <c r="G8231">
        <v>2</v>
      </c>
    </row>
    <row r="8232" spans="1:7">
      <c r="A8232">
        <v>5634</v>
      </c>
      <c r="B8232" t="s">
        <v>2310</v>
      </c>
      <c r="C8232" t="s">
        <v>2295</v>
      </c>
      <c r="D8232">
        <v>0.01</v>
      </c>
      <c r="E8232" t="s">
        <v>203</v>
      </c>
      <c r="F8232" t="s">
        <v>2210</v>
      </c>
      <c r="G8232">
        <v>1</v>
      </c>
    </row>
    <row r="8233" spans="1:7">
      <c r="A8233">
        <v>4542</v>
      </c>
      <c r="B8233" t="s">
        <v>4184</v>
      </c>
      <c r="C8233" t="s">
        <v>4162</v>
      </c>
      <c r="D8233">
        <v>0.8</v>
      </c>
      <c r="E8233" t="s">
        <v>203</v>
      </c>
      <c r="F8233" t="s">
        <v>3381</v>
      </c>
      <c r="G8233">
        <v>5</v>
      </c>
    </row>
    <row r="8234" spans="1:7">
      <c r="A8234">
        <v>4541</v>
      </c>
      <c r="B8234" t="s">
        <v>4184</v>
      </c>
      <c r="C8234" t="s">
        <v>18304</v>
      </c>
      <c r="D8234">
        <v>0.6</v>
      </c>
      <c r="F8234" t="s">
        <v>14699</v>
      </c>
      <c r="G8234">
        <v>5</v>
      </c>
    </row>
    <row r="8235" spans="1:7">
      <c r="A8235">
        <v>11763</v>
      </c>
      <c r="B8235" t="s">
        <v>13522</v>
      </c>
      <c r="C8235" t="s">
        <v>16119</v>
      </c>
      <c r="D8235">
        <v>0.1</v>
      </c>
      <c r="E8235" t="s">
        <v>166</v>
      </c>
      <c r="F8235" t="s">
        <v>14771</v>
      </c>
      <c r="G8235">
        <v>2</v>
      </c>
    </row>
    <row r="8236" spans="1:7">
      <c r="A8236">
        <v>4543</v>
      </c>
      <c r="B8236" t="s">
        <v>13522</v>
      </c>
      <c r="C8236" t="s">
        <v>17461</v>
      </c>
      <c r="D8236">
        <v>0.01</v>
      </c>
      <c r="E8236" t="s">
        <v>166</v>
      </c>
      <c r="F8236" t="s">
        <v>12334</v>
      </c>
      <c r="G8236">
        <v>2</v>
      </c>
    </row>
    <row r="8237" spans="1:7">
      <c r="A8237">
        <v>11764</v>
      </c>
      <c r="B8237" t="s">
        <v>13522</v>
      </c>
      <c r="C8237" t="s">
        <v>12405</v>
      </c>
      <c r="D8237">
        <v>0.1</v>
      </c>
      <c r="E8237" t="s">
        <v>166</v>
      </c>
      <c r="F8237" t="s">
        <v>12334</v>
      </c>
      <c r="G8237">
        <v>2</v>
      </c>
    </row>
    <row r="8238" spans="1:7">
      <c r="A8238">
        <v>5635</v>
      </c>
      <c r="B8238" t="s">
        <v>7979</v>
      </c>
      <c r="C8238" t="s">
        <v>17089</v>
      </c>
      <c r="D8238">
        <v>0.01</v>
      </c>
      <c r="E8238" t="s">
        <v>67</v>
      </c>
      <c r="F8238" t="s">
        <v>14771</v>
      </c>
      <c r="G8238">
        <v>5</v>
      </c>
    </row>
    <row r="8239" spans="1:7">
      <c r="A8239">
        <v>1443</v>
      </c>
      <c r="B8239" t="s">
        <v>11741</v>
      </c>
      <c r="C8239" t="s">
        <v>11731</v>
      </c>
      <c r="D8239">
        <v>0.1</v>
      </c>
      <c r="E8239" t="s">
        <v>67</v>
      </c>
      <c r="F8239" t="s">
        <v>11432</v>
      </c>
      <c r="G8239">
        <v>5</v>
      </c>
    </row>
    <row r="8240" spans="1:7">
      <c r="A8240">
        <v>6513</v>
      </c>
      <c r="B8240" t="s">
        <v>18305</v>
      </c>
      <c r="C8240" t="s">
        <v>13212</v>
      </c>
      <c r="D8240">
        <v>0.01</v>
      </c>
      <c r="E8240" t="s">
        <v>135</v>
      </c>
      <c r="F8240" t="s">
        <v>13121</v>
      </c>
      <c r="G8240">
        <v>1</v>
      </c>
    </row>
    <row r="8241" spans="1:7">
      <c r="A8241">
        <v>4544</v>
      </c>
      <c r="B8241" t="s">
        <v>5256</v>
      </c>
      <c r="C8241" t="s">
        <v>5251</v>
      </c>
      <c r="D8241">
        <v>0.8</v>
      </c>
      <c r="E8241" t="s">
        <v>203</v>
      </c>
      <c r="F8241" t="s">
        <v>4963</v>
      </c>
      <c r="G8241">
        <v>4</v>
      </c>
    </row>
    <row r="8242" spans="1:7">
      <c r="A8242">
        <v>6779</v>
      </c>
      <c r="B8242" t="s">
        <v>5256</v>
      </c>
      <c r="C8242" t="s">
        <v>16108</v>
      </c>
      <c r="D8242">
        <v>0.6</v>
      </c>
      <c r="F8242" t="s">
        <v>6576</v>
      </c>
      <c r="G8242">
        <v>1</v>
      </c>
    </row>
    <row r="8243" spans="1:7">
      <c r="A8243">
        <v>1364</v>
      </c>
      <c r="B8243" t="s">
        <v>11757</v>
      </c>
      <c r="C8243" t="s">
        <v>11749</v>
      </c>
      <c r="D8243">
        <v>0.01</v>
      </c>
      <c r="E8243" t="s">
        <v>89</v>
      </c>
      <c r="F8243" t="s">
        <v>11432</v>
      </c>
      <c r="G8243">
        <v>5</v>
      </c>
    </row>
    <row r="8244" spans="1:7">
      <c r="A8244">
        <v>11531</v>
      </c>
      <c r="B8244" t="s">
        <v>311</v>
      </c>
      <c r="C8244" t="s">
        <v>688</v>
      </c>
      <c r="D8244">
        <v>0.1</v>
      </c>
      <c r="E8244" t="s">
        <v>135</v>
      </c>
      <c r="F8244" t="s">
        <v>68</v>
      </c>
      <c r="G8244">
        <v>5</v>
      </c>
    </row>
    <row r="8245" spans="1:7">
      <c r="A8245">
        <v>5874</v>
      </c>
      <c r="B8245" t="s">
        <v>5738</v>
      </c>
      <c r="C8245" t="s">
        <v>5716</v>
      </c>
      <c r="D8245">
        <v>0.01</v>
      </c>
      <c r="E8245" t="s">
        <v>354</v>
      </c>
      <c r="F8245" t="s">
        <v>4963</v>
      </c>
      <c r="G8245">
        <v>8</v>
      </c>
    </row>
    <row r="8246" spans="1:7">
      <c r="A8246">
        <v>5875</v>
      </c>
      <c r="B8246" t="s">
        <v>5738</v>
      </c>
      <c r="C8246" t="s">
        <v>18306</v>
      </c>
      <c r="D8246">
        <v>0.01</v>
      </c>
      <c r="E8246" t="s">
        <v>203</v>
      </c>
      <c r="F8246" t="s">
        <v>15736</v>
      </c>
      <c r="G8246">
        <v>8</v>
      </c>
    </row>
    <row r="8247" spans="1:7">
      <c r="A8247">
        <v>1444</v>
      </c>
      <c r="B8247" t="s">
        <v>9490</v>
      </c>
      <c r="C8247" t="s">
        <v>9482</v>
      </c>
      <c r="D8247">
        <v>0.01</v>
      </c>
      <c r="E8247" t="s">
        <v>107</v>
      </c>
      <c r="F8247" t="s">
        <v>9136</v>
      </c>
      <c r="G8247">
        <v>7</v>
      </c>
    </row>
    <row r="8248" spans="1:7">
      <c r="A8248">
        <v>11532</v>
      </c>
      <c r="B8248" t="s">
        <v>544</v>
      </c>
      <c r="C8248" t="s">
        <v>17005</v>
      </c>
      <c r="D8248">
        <v>0.1</v>
      </c>
      <c r="E8248" t="s">
        <v>135</v>
      </c>
      <c r="F8248" t="s">
        <v>15357</v>
      </c>
      <c r="G8248">
        <v>1</v>
      </c>
    </row>
    <row r="8249" spans="1:7">
      <c r="A8249">
        <v>6088</v>
      </c>
      <c r="B8249" t="s">
        <v>544</v>
      </c>
      <c r="C8249" t="s">
        <v>17006</v>
      </c>
      <c r="D8249">
        <v>0.01</v>
      </c>
      <c r="E8249" t="s">
        <v>135</v>
      </c>
      <c r="F8249" t="s">
        <v>15357</v>
      </c>
      <c r="G8249">
        <v>4</v>
      </c>
    </row>
    <row r="8250" spans="1:7">
      <c r="A8250">
        <v>11533</v>
      </c>
      <c r="B8250" t="s">
        <v>544</v>
      </c>
      <c r="C8250" t="s">
        <v>18307</v>
      </c>
      <c r="D8250">
        <v>0.1</v>
      </c>
      <c r="E8250" t="s">
        <v>135</v>
      </c>
      <c r="F8250" t="s">
        <v>499</v>
      </c>
      <c r="G8250">
        <v>1</v>
      </c>
    </row>
    <row r="8251" spans="1:7">
      <c r="A8251">
        <v>6089</v>
      </c>
      <c r="B8251" t="s">
        <v>544</v>
      </c>
      <c r="C8251" t="s">
        <v>537</v>
      </c>
      <c r="D8251">
        <v>0.01</v>
      </c>
      <c r="E8251" t="s">
        <v>135</v>
      </c>
      <c r="F8251" t="s">
        <v>499</v>
      </c>
      <c r="G8251">
        <v>4</v>
      </c>
    </row>
    <row r="8252" spans="1:7">
      <c r="A8252">
        <v>6090</v>
      </c>
      <c r="B8252" t="s">
        <v>18308</v>
      </c>
      <c r="C8252" t="s">
        <v>14432</v>
      </c>
      <c r="D8252">
        <v>0.01</v>
      </c>
      <c r="F8252" t="s">
        <v>14278</v>
      </c>
      <c r="G8252">
        <v>2</v>
      </c>
    </row>
    <row r="8253" spans="1:7">
      <c r="A8253">
        <v>1445</v>
      </c>
      <c r="B8253" t="s">
        <v>11535</v>
      </c>
      <c r="C8253" t="s">
        <v>11536</v>
      </c>
      <c r="D8253">
        <v>0.1</v>
      </c>
      <c r="E8253" t="s">
        <v>107</v>
      </c>
      <c r="F8253" t="s">
        <v>11432</v>
      </c>
      <c r="G8253">
        <v>2</v>
      </c>
    </row>
    <row r="8254" spans="1:7">
      <c r="A8254">
        <v>1502</v>
      </c>
      <c r="B8254" t="s">
        <v>3219</v>
      </c>
      <c r="C8254" t="s">
        <v>16214</v>
      </c>
      <c r="D8254">
        <v>0.01</v>
      </c>
      <c r="E8254" t="s">
        <v>203</v>
      </c>
      <c r="F8254" t="s">
        <v>3135</v>
      </c>
      <c r="G8254">
        <v>8</v>
      </c>
    </row>
    <row r="8255" spans="1:7">
      <c r="A8255">
        <v>6393</v>
      </c>
      <c r="B8255" t="s">
        <v>3616</v>
      </c>
      <c r="C8255" t="s">
        <v>3612</v>
      </c>
      <c r="D8255">
        <v>0.01</v>
      </c>
      <c r="E8255" t="s">
        <v>107</v>
      </c>
      <c r="F8255" t="s">
        <v>3381</v>
      </c>
      <c r="G8255">
        <v>2</v>
      </c>
    </row>
    <row r="8256" spans="1:7">
      <c r="A8256">
        <v>1591</v>
      </c>
      <c r="B8256" t="s">
        <v>10785</v>
      </c>
      <c r="C8256" t="s">
        <v>10781</v>
      </c>
      <c r="D8256">
        <v>0.01</v>
      </c>
      <c r="F8256" t="s">
        <v>10625</v>
      </c>
      <c r="G8256">
        <v>2</v>
      </c>
    </row>
    <row r="8257" spans="1:7">
      <c r="A8257">
        <v>7243</v>
      </c>
      <c r="B8257" t="s">
        <v>6378</v>
      </c>
      <c r="C8257" t="s">
        <v>6372</v>
      </c>
      <c r="D8257">
        <v>0.8</v>
      </c>
      <c r="E8257" t="s">
        <v>595</v>
      </c>
      <c r="F8257" t="s">
        <v>5790</v>
      </c>
      <c r="G8257">
        <v>5</v>
      </c>
    </row>
    <row r="8258" spans="1:7">
      <c r="A8258">
        <v>6533</v>
      </c>
      <c r="B8258" t="s">
        <v>9035</v>
      </c>
      <c r="C8258" t="s">
        <v>9021</v>
      </c>
      <c r="D8258">
        <v>0.01</v>
      </c>
      <c r="E8258" t="s">
        <v>595</v>
      </c>
      <c r="F8258" t="s">
        <v>8594</v>
      </c>
      <c r="G8258">
        <v>5</v>
      </c>
    </row>
    <row r="8259" spans="1:7">
      <c r="A8259">
        <v>7245</v>
      </c>
      <c r="B8259" t="s">
        <v>1334</v>
      </c>
      <c r="C8259" t="s">
        <v>17199</v>
      </c>
      <c r="D8259">
        <v>0.8</v>
      </c>
      <c r="E8259" t="s">
        <v>74</v>
      </c>
      <c r="F8259" t="s">
        <v>15369</v>
      </c>
      <c r="G8259">
        <v>4</v>
      </c>
    </row>
    <row r="8260" spans="1:7">
      <c r="A8260">
        <v>7244</v>
      </c>
      <c r="B8260" t="s">
        <v>9037</v>
      </c>
      <c r="C8260" t="s">
        <v>16292</v>
      </c>
      <c r="D8260">
        <v>0.8</v>
      </c>
      <c r="E8260" t="s">
        <v>14699</v>
      </c>
      <c r="F8260" t="s">
        <v>6576</v>
      </c>
      <c r="G8260">
        <v>5</v>
      </c>
    </row>
    <row r="8261" spans="1:7">
      <c r="A8261">
        <v>1032</v>
      </c>
      <c r="B8261" t="s">
        <v>4782</v>
      </c>
      <c r="C8261" t="s">
        <v>18309</v>
      </c>
      <c r="D8261">
        <v>0.01</v>
      </c>
      <c r="E8261" t="s">
        <v>107</v>
      </c>
      <c r="F8261" t="s">
        <v>14748</v>
      </c>
      <c r="G8261">
        <v>2</v>
      </c>
    </row>
    <row r="8262" spans="1:7">
      <c r="A8262">
        <v>4947</v>
      </c>
      <c r="B8262" t="s">
        <v>4782</v>
      </c>
      <c r="C8262" t="s">
        <v>4776</v>
      </c>
      <c r="D8262">
        <v>0.8</v>
      </c>
      <c r="E8262" t="s">
        <v>107</v>
      </c>
      <c r="F8262" t="s">
        <v>4512</v>
      </c>
      <c r="G8262">
        <v>2</v>
      </c>
    </row>
    <row r="8263" spans="1:7">
      <c r="A8263">
        <v>4948</v>
      </c>
      <c r="B8263" t="s">
        <v>6759</v>
      </c>
      <c r="C8263" t="s">
        <v>6741</v>
      </c>
      <c r="D8263">
        <v>0.8</v>
      </c>
      <c r="E8263" t="s">
        <v>80</v>
      </c>
      <c r="F8263" t="s">
        <v>6576</v>
      </c>
      <c r="G8263">
        <v>2</v>
      </c>
    </row>
    <row r="8264" spans="1:7">
      <c r="A8264">
        <v>6757</v>
      </c>
      <c r="B8264" t="s">
        <v>13597</v>
      </c>
      <c r="C8264" t="s">
        <v>13588</v>
      </c>
      <c r="D8264">
        <v>0.6</v>
      </c>
      <c r="E8264" t="s">
        <v>40</v>
      </c>
      <c r="F8264" t="s">
        <v>13121</v>
      </c>
      <c r="G8264">
        <v>2</v>
      </c>
    </row>
    <row r="8265" spans="1:7">
      <c r="A8265">
        <v>4949</v>
      </c>
      <c r="B8265" t="s">
        <v>13597</v>
      </c>
      <c r="C8265" t="s">
        <v>18564</v>
      </c>
      <c r="D8265">
        <v>0.1</v>
      </c>
      <c r="E8265" t="s">
        <v>40</v>
      </c>
      <c r="F8265" t="s">
        <v>13121</v>
      </c>
      <c r="G8265">
        <v>2</v>
      </c>
    </row>
    <row r="8266" spans="1:7">
      <c r="A8266">
        <v>6756</v>
      </c>
      <c r="B8266" t="s">
        <v>13597</v>
      </c>
      <c r="C8266" t="s">
        <v>12809</v>
      </c>
      <c r="D8266">
        <v>0.8</v>
      </c>
      <c r="E8266" t="s">
        <v>40</v>
      </c>
      <c r="F8266" t="s">
        <v>12660</v>
      </c>
      <c r="G8266">
        <v>2</v>
      </c>
    </row>
    <row r="8267" spans="1:7">
      <c r="A8267">
        <v>6223</v>
      </c>
      <c r="B8267" t="s">
        <v>14679</v>
      </c>
      <c r="C8267" t="s">
        <v>14668</v>
      </c>
      <c r="D8267">
        <v>0.01</v>
      </c>
      <c r="F8267" t="s">
        <v>14278</v>
      </c>
      <c r="G8267">
        <v>7</v>
      </c>
    </row>
    <row r="8268" spans="1:7">
      <c r="A8268">
        <v>5290</v>
      </c>
      <c r="B8268" t="s">
        <v>10101</v>
      </c>
      <c r="C8268" t="s">
        <v>18310</v>
      </c>
      <c r="D8268">
        <v>0.6</v>
      </c>
      <c r="E8268" t="s">
        <v>123</v>
      </c>
      <c r="F8268" t="s">
        <v>14590</v>
      </c>
      <c r="G8268">
        <v>7</v>
      </c>
    </row>
    <row r="8269" spans="1:7">
      <c r="A8269">
        <v>5289</v>
      </c>
      <c r="B8269" t="s">
        <v>10101</v>
      </c>
      <c r="C8269" t="s">
        <v>14098</v>
      </c>
      <c r="D8269">
        <v>0.8</v>
      </c>
      <c r="E8269" t="s">
        <v>74</v>
      </c>
      <c r="F8269" t="s">
        <v>13121</v>
      </c>
      <c r="G8269">
        <v>7</v>
      </c>
    </row>
    <row r="8270" spans="1:7">
      <c r="A8270">
        <v>1446</v>
      </c>
      <c r="B8270" t="s">
        <v>3061</v>
      </c>
      <c r="C8270" t="s">
        <v>2973</v>
      </c>
      <c r="D8270">
        <v>0.01</v>
      </c>
      <c r="E8270" t="s">
        <v>203</v>
      </c>
      <c r="F8270" t="s">
        <v>2900</v>
      </c>
      <c r="G8270">
        <v>1</v>
      </c>
    </row>
    <row r="8271" spans="1:7">
      <c r="A8271">
        <v>6091</v>
      </c>
      <c r="B8271" t="s">
        <v>3061</v>
      </c>
      <c r="C8271" t="s">
        <v>18311</v>
      </c>
      <c r="D8271">
        <v>0.01</v>
      </c>
      <c r="E8271" t="s">
        <v>203</v>
      </c>
      <c r="F8271" t="s">
        <v>14655</v>
      </c>
      <c r="G8271">
        <v>5</v>
      </c>
    </row>
    <row r="8272" spans="1:7">
      <c r="A8272">
        <v>11535</v>
      </c>
      <c r="B8272" t="s">
        <v>3061</v>
      </c>
      <c r="C8272" t="s">
        <v>18312</v>
      </c>
      <c r="D8272">
        <v>0.1</v>
      </c>
      <c r="E8272" t="s">
        <v>80</v>
      </c>
      <c r="F8272" t="s">
        <v>14995</v>
      </c>
      <c r="G8272">
        <v>5</v>
      </c>
    </row>
    <row r="8273" spans="1:7">
      <c r="A8273">
        <v>11536</v>
      </c>
      <c r="B8273" t="s">
        <v>18313</v>
      </c>
      <c r="C8273" t="s">
        <v>15020</v>
      </c>
      <c r="D8273">
        <v>0.1</v>
      </c>
      <c r="E8273" t="s">
        <v>203</v>
      </c>
      <c r="F8273" t="s">
        <v>14995</v>
      </c>
      <c r="G8273">
        <v>1</v>
      </c>
    </row>
    <row r="8274" spans="1:7">
      <c r="A8274">
        <v>11537</v>
      </c>
      <c r="B8274" t="s">
        <v>18314</v>
      </c>
      <c r="C8274" t="s">
        <v>17618</v>
      </c>
      <c r="D8274">
        <v>0.1</v>
      </c>
      <c r="F8274" t="s">
        <v>11295</v>
      </c>
      <c r="G8274">
        <v>3</v>
      </c>
    </row>
    <row r="8275" spans="1:7">
      <c r="A8275">
        <v>5291</v>
      </c>
      <c r="B8275" t="s">
        <v>8011</v>
      </c>
      <c r="C8275" t="s">
        <v>18558</v>
      </c>
      <c r="D8275">
        <v>0.8</v>
      </c>
      <c r="E8275" t="s">
        <v>49</v>
      </c>
      <c r="F8275" t="s">
        <v>14771</v>
      </c>
      <c r="G8275">
        <v>5</v>
      </c>
    </row>
    <row r="8276" spans="1:7">
      <c r="A8276">
        <v>5292</v>
      </c>
      <c r="B8276" t="s">
        <v>8011</v>
      </c>
      <c r="C8276" t="s">
        <v>18592</v>
      </c>
      <c r="D8276">
        <v>0.01</v>
      </c>
      <c r="E8276" t="s">
        <v>49</v>
      </c>
      <c r="F8276" t="s">
        <v>12334</v>
      </c>
      <c r="G8276">
        <v>5</v>
      </c>
    </row>
    <row r="8277" spans="1:7">
      <c r="A8277">
        <v>11539</v>
      </c>
      <c r="B8277" t="s">
        <v>8011</v>
      </c>
      <c r="C8277" t="s">
        <v>7658</v>
      </c>
      <c r="D8277">
        <v>0.1</v>
      </c>
      <c r="E8277" t="s">
        <v>49</v>
      </c>
      <c r="F8277" t="s">
        <v>7247</v>
      </c>
      <c r="G8277">
        <v>5</v>
      </c>
    </row>
    <row r="8278" spans="1:7">
      <c r="A8278">
        <v>11765</v>
      </c>
      <c r="B8278" t="s">
        <v>8011</v>
      </c>
      <c r="C8278" t="s">
        <v>12520</v>
      </c>
      <c r="D8278">
        <v>0.1</v>
      </c>
      <c r="E8278" t="s">
        <v>49</v>
      </c>
      <c r="F8278" t="s">
        <v>12334</v>
      </c>
      <c r="G8278">
        <v>5</v>
      </c>
    </row>
    <row r="8279" spans="1:7">
      <c r="A8279">
        <v>1447</v>
      </c>
      <c r="B8279" t="s">
        <v>9178</v>
      </c>
      <c r="C8279" t="s">
        <v>9171</v>
      </c>
      <c r="D8279">
        <v>0.01</v>
      </c>
      <c r="E8279" t="s">
        <v>49</v>
      </c>
      <c r="F8279" t="s">
        <v>9136</v>
      </c>
      <c r="G8279">
        <v>1</v>
      </c>
    </row>
    <row r="8280" spans="1:7">
      <c r="A8280">
        <v>6092</v>
      </c>
      <c r="B8280" t="s">
        <v>9178</v>
      </c>
      <c r="C8280" t="s">
        <v>18396</v>
      </c>
      <c r="D8280">
        <v>0.01</v>
      </c>
      <c r="E8280" t="s">
        <v>49</v>
      </c>
      <c r="F8280" t="s">
        <v>14771</v>
      </c>
      <c r="G8280">
        <v>1</v>
      </c>
    </row>
    <row r="8281" spans="1:7">
      <c r="A8281">
        <v>5636</v>
      </c>
      <c r="B8281" t="s">
        <v>13596</v>
      </c>
      <c r="C8281" t="s">
        <v>13402</v>
      </c>
      <c r="D8281">
        <v>0.01</v>
      </c>
      <c r="E8281" t="s">
        <v>89</v>
      </c>
      <c r="F8281" t="s">
        <v>13121</v>
      </c>
      <c r="G8281">
        <v>2</v>
      </c>
    </row>
    <row r="8282" spans="1:7">
      <c r="A8282">
        <v>5637</v>
      </c>
      <c r="B8282" t="s">
        <v>13596</v>
      </c>
      <c r="C8282" t="s">
        <v>13588</v>
      </c>
      <c r="D8282">
        <v>0.01</v>
      </c>
      <c r="E8282" t="s">
        <v>40</v>
      </c>
      <c r="F8282" t="s">
        <v>13121</v>
      </c>
      <c r="G8282">
        <v>2</v>
      </c>
    </row>
    <row r="8283" spans="1:7">
      <c r="A8283">
        <v>6394</v>
      </c>
      <c r="B8283" t="s">
        <v>5282</v>
      </c>
      <c r="C8283" t="s">
        <v>5260</v>
      </c>
      <c r="D8283">
        <v>0.01</v>
      </c>
      <c r="E8283" t="s">
        <v>67</v>
      </c>
      <c r="F8283" t="s">
        <v>4512</v>
      </c>
      <c r="G8283">
        <v>5</v>
      </c>
    </row>
    <row r="8284" spans="1:7">
      <c r="A8284">
        <v>11540</v>
      </c>
      <c r="B8284" t="s">
        <v>604</v>
      </c>
      <c r="C8284" t="s">
        <v>18389</v>
      </c>
      <c r="D8284">
        <v>0.1</v>
      </c>
      <c r="E8284" t="s">
        <v>40</v>
      </c>
      <c r="F8284" t="s">
        <v>499</v>
      </c>
      <c r="G8284">
        <v>1</v>
      </c>
    </row>
    <row r="8285" spans="1:7">
      <c r="A8285">
        <v>6395</v>
      </c>
      <c r="B8285" t="s">
        <v>604</v>
      </c>
      <c r="C8285" t="s">
        <v>601</v>
      </c>
      <c r="D8285">
        <v>0.01</v>
      </c>
      <c r="E8285" t="s">
        <v>40</v>
      </c>
      <c r="F8285" t="s">
        <v>499</v>
      </c>
      <c r="G8285">
        <v>4</v>
      </c>
    </row>
    <row r="8286" spans="1:7">
      <c r="A8286">
        <v>6444</v>
      </c>
      <c r="B8286" t="s">
        <v>18316</v>
      </c>
      <c r="C8286" t="s">
        <v>745</v>
      </c>
      <c r="D8286">
        <v>0.01</v>
      </c>
      <c r="E8286" t="s">
        <v>595</v>
      </c>
      <c r="F8286" t="s">
        <v>68</v>
      </c>
      <c r="G8286">
        <v>5</v>
      </c>
    </row>
    <row r="8287" spans="1:7">
      <c r="A8287">
        <v>6445</v>
      </c>
      <c r="B8287" t="s">
        <v>1443</v>
      </c>
      <c r="C8287" t="s">
        <v>1754</v>
      </c>
      <c r="D8287">
        <v>0.01</v>
      </c>
      <c r="E8287" t="s">
        <v>595</v>
      </c>
      <c r="F8287" t="s">
        <v>1331</v>
      </c>
      <c r="G8287">
        <v>8</v>
      </c>
    </row>
    <row r="8288" spans="1:7">
      <c r="A8288">
        <v>11766</v>
      </c>
      <c r="B8288" t="s">
        <v>1443</v>
      </c>
      <c r="C8288" t="s">
        <v>16750</v>
      </c>
      <c r="D8288">
        <v>0.1</v>
      </c>
      <c r="E8288" t="s">
        <v>89</v>
      </c>
      <c r="F8288" t="s">
        <v>14771</v>
      </c>
      <c r="G8288">
        <v>3</v>
      </c>
    </row>
    <row r="8289" spans="1:7">
      <c r="A8289">
        <v>6446</v>
      </c>
      <c r="B8289" t="s">
        <v>1443</v>
      </c>
      <c r="C8289" t="s">
        <v>18317</v>
      </c>
      <c r="D8289">
        <v>0.01</v>
      </c>
      <c r="E8289" t="s">
        <v>89</v>
      </c>
      <c r="F8289" t="s">
        <v>12334</v>
      </c>
      <c r="G8289">
        <v>3</v>
      </c>
    </row>
    <row r="8290" spans="1:7">
      <c r="A8290">
        <v>11767</v>
      </c>
      <c r="B8290" t="s">
        <v>1443</v>
      </c>
      <c r="C8290" t="s">
        <v>16751</v>
      </c>
      <c r="D8290">
        <v>0.1</v>
      </c>
      <c r="E8290" t="s">
        <v>89</v>
      </c>
      <c r="F8290" t="s">
        <v>12334</v>
      </c>
      <c r="G8290">
        <v>3</v>
      </c>
    </row>
    <row r="8291" spans="1:7">
      <c r="A8291">
        <v>11542</v>
      </c>
      <c r="B8291" t="s">
        <v>3968</v>
      </c>
      <c r="C8291" t="s">
        <v>18593</v>
      </c>
      <c r="D8291">
        <v>0.1</v>
      </c>
      <c r="E8291" t="s">
        <v>49</v>
      </c>
      <c r="F8291" t="s">
        <v>11343</v>
      </c>
      <c r="G8291">
        <v>1</v>
      </c>
    </row>
    <row r="8292" spans="1:7">
      <c r="A8292">
        <v>1615</v>
      </c>
      <c r="B8292" t="s">
        <v>3968</v>
      </c>
      <c r="C8292" t="s">
        <v>18594</v>
      </c>
      <c r="D8292">
        <v>0.01</v>
      </c>
      <c r="E8292" t="s">
        <v>49</v>
      </c>
      <c r="F8292" t="s">
        <v>11343</v>
      </c>
      <c r="G8292">
        <v>4</v>
      </c>
    </row>
    <row r="8293" spans="1:7">
      <c r="A8293">
        <v>6534</v>
      </c>
      <c r="B8293" t="s">
        <v>1218</v>
      </c>
      <c r="C8293" t="s">
        <v>18320</v>
      </c>
      <c r="D8293">
        <v>0.01</v>
      </c>
      <c r="E8293" t="s">
        <v>595</v>
      </c>
      <c r="F8293" t="s">
        <v>10160</v>
      </c>
      <c r="G8293">
        <v>3</v>
      </c>
    </row>
    <row r="8294" spans="1:7">
      <c r="A8294">
        <v>6535</v>
      </c>
      <c r="B8294" t="s">
        <v>18321</v>
      </c>
      <c r="C8294" t="s">
        <v>4396</v>
      </c>
      <c r="D8294">
        <v>0.01</v>
      </c>
      <c r="E8294" t="s">
        <v>595</v>
      </c>
      <c r="F8294" t="s">
        <v>58</v>
      </c>
      <c r="G8294">
        <v>8</v>
      </c>
    </row>
    <row r="8295" spans="1:7">
      <c r="A8295">
        <v>1644</v>
      </c>
      <c r="B8295" t="s">
        <v>11380</v>
      </c>
      <c r="C8295" t="s">
        <v>11371</v>
      </c>
      <c r="D8295">
        <v>0.01</v>
      </c>
      <c r="F8295" t="s">
        <v>11343</v>
      </c>
      <c r="G8295">
        <v>4</v>
      </c>
    </row>
    <row r="8296" spans="1:7">
      <c r="A8296">
        <v>1652</v>
      </c>
      <c r="B8296" t="s">
        <v>18322</v>
      </c>
      <c r="C8296" t="s">
        <v>18495</v>
      </c>
      <c r="D8296">
        <v>0.01</v>
      </c>
      <c r="E8296" t="s">
        <v>49</v>
      </c>
      <c r="F8296" t="s">
        <v>2900</v>
      </c>
      <c r="G8296">
        <v>1</v>
      </c>
    </row>
    <row r="8297" spans="1:7">
      <c r="A8297">
        <v>5876</v>
      </c>
      <c r="B8297" t="s">
        <v>8398</v>
      </c>
      <c r="C8297" t="s">
        <v>5260</v>
      </c>
      <c r="D8297">
        <v>0.1</v>
      </c>
      <c r="E8297" t="s">
        <v>67</v>
      </c>
      <c r="F8297" t="s">
        <v>4512</v>
      </c>
      <c r="G8297">
        <v>5</v>
      </c>
    </row>
    <row r="8298" spans="1:7">
      <c r="A8298">
        <v>5877</v>
      </c>
      <c r="B8298" t="s">
        <v>8398</v>
      </c>
      <c r="C8298" t="s">
        <v>8395</v>
      </c>
      <c r="D8298">
        <v>0.8</v>
      </c>
      <c r="E8298" t="s">
        <v>67</v>
      </c>
      <c r="F8298" t="s">
        <v>8093</v>
      </c>
      <c r="G8298">
        <v>5</v>
      </c>
    </row>
    <row r="8299" spans="1:7">
      <c r="A8299">
        <v>1540</v>
      </c>
      <c r="B8299" t="s">
        <v>11388</v>
      </c>
      <c r="C8299" t="s">
        <v>16994</v>
      </c>
      <c r="D8299">
        <v>0.01</v>
      </c>
      <c r="E8299" t="s">
        <v>74</v>
      </c>
      <c r="F8299" t="s">
        <v>11295</v>
      </c>
      <c r="G8299">
        <v>5</v>
      </c>
    </row>
    <row r="8300" spans="1:7">
      <c r="A8300">
        <v>11543</v>
      </c>
      <c r="B8300" t="s">
        <v>11388</v>
      </c>
      <c r="C8300" t="s">
        <v>18323</v>
      </c>
      <c r="D8300">
        <v>0.1</v>
      </c>
      <c r="E8300" t="s">
        <v>123</v>
      </c>
      <c r="F8300" t="s">
        <v>10160</v>
      </c>
      <c r="G8300">
        <v>7</v>
      </c>
    </row>
    <row r="8301" spans="1:7">
      <c r="A8301">
        <v>6488</v>
      </c>
      <c r="B8301" t="s">
        <v>8100</v>
      </c>
      <c r="C8301" t="s">
        <v>4740</v>
      </c>
      <c r="D8301">
        <v>0.01</v>
      </c>
      <c r="E8301" t="s">
        <v>80</v>
      </c>
      <c r="F8301" t="s">
        <v>4512</v>
      </c>
      <c r="G8301">
        <v>2</v>
      </c>
    </row>
    <row r="8302" spans="1:7">
      <c r="A8302">
        <v>1616</v>
      </c>
      <c r="B8302" t="s">
        <v>10647</v>
      </c>
      <c r="C8302" t="s">
        <v>10640</v>
      </c>
      <c r="D8302">
        <v>0.01</v>
      </c>
      <c r="E8302" t="s">
        <v>89</v>
      </c>
      <c r="F8302" t="s">
        <v>10625</v>
      </c>
      <c r="G8302">
        <v>1</v>
      </c>
    </row>
    <row r="8303" spans="1:7">
      <c r="A8303">
        <v>5879</v>
      </c>
      <c r="B8303" t="s">
        <v>2227</v>
      </c>
      <c r="C8303" t="s">
        <v>12659</v>
      </c>
      <c r="D8303">
        <v>0.01</v>
      </c>
      <c r="E8303" t="s">
        <v>80</v>
      </c>
      <c r="F8303" t="s">
        <v>12660</v>
      </c>
      <c r="G8303">
        <v>1</v>
      </c>
    </row>
    <row r="8304" spans="1:7">
      <c r="A8304">
        <v>5878</v>
      </c>
      <c r="B8304" t="s">
        <v>2227</v>
      </c>
      <c r="C8304" t="s">
        <v>2213</v>
      </c>
      <c r="D8304">
        <v>0.01</v>
      </c>
      <c r="E8304" t="s">
        <v>80</v>
      </c>
      <c r="F8304" t="s">
        <v>2210</v>
      </c>
      <c r="G8304">
        <v>1</v>
      </c>
    </row>
    <row r="8305" spans="1:7">
      <c r="A8305">
        <v>1633</v>
      </c>
      <c r="B8305" t="s">
        <v>18324</v>
      </c>
      <c r="C8305" t="s">
        <v>10731</v>
      </c>
      <c r="D8305">
        <v>0.01</v>
      </c>
      <c r="E8305" t="s">
        <v>80</v>
      </c>
      <c r="F8305" t="s">
        <v>10625</v>
      </c>
      <c r="G8305">
        <v>2</v>
      </c>
    </row>
    <row r="8306" spans="1:7">
      <c r="A8306">
        <v>4545</v>
      </c>
      <c r="B8306" t="s">
        <v>18325</v>
      </c>
      <c r="C8306" t="s">
        <v>18171</v>
      </c>
      <c r="D8306">
        <v>0.01</v>
      </c>
      <c r="E8306" t="s">
        <v>135</v>
      </c>
      <c r="F8306" t="s">
        <v>12334</v>
      </c>
      <c r="G8306">
        <v>1</v>
      </c>
    </row>
    <row r="8307" spans="1:7">
      <c r="A8307">
        <v>4950</v>
      </c>
      <c r="B8307" t="s">
        <v>571</v>
      </c>
      <c r="C8307" t="s">
        <v>2543</v>
      </c>
      <c r="D8307">
        <v>0.01</v>
      </c>
      <c r="E8307" t="s">
        <v>49</v>
      </c>
      <c r="F8307" t="s">
        <v>2210</v>
      </c>
      <c r="G8307">
        <v>5</v>
      </c>
    </row>
    <row r="8308" spans="1:7">
      <c r="A8308">
        <v>1033</v>
      </c>
      <c r="B8308" t="s">
        <v>18326</v>
      </c>
      <c r="C8308" t="s">
        <v>12114</v>
      </c>
      <c r="D8308">
        <v>0.1</v>
      </c>
      <c r="E8308" t="s">
        <v>595</v>
      </c>
      <c r="F8308" t="s">
        <v>11921</v>
      </c>
      <c r="G8308">
        <v>5</v>
      </c>
    </row>
    <row r="8309" spans="1:7">
      <c r="A8309">
        <v>1263</v>
      </c>
      <c r="B8309" t="s">
        <v>18327</v>
      </c>
      <c r="C8309" t="s">
        <v>2992</v>
      </c>
      <c r="D8309">
        <v>0.01</v>
      </c>
      <c r="E8309" t="s">
        <v>80</v>
      </c>
      <c r="F8309" t="s">
        <v>2900</v>
      </c>
      <c r="G8309">
        <v>2</v>
      </c>
    </row>
    <row r="8310" spans="1:7">
      <c r="A8310">
        <v>1264</v>
      </c>
      <c r="B8310" t="s">
        <v>10026</v>
      </c>
      <c r="C8310" t="s">
        <v>18328</v>
      </c>
      <c r="D8310">
        <v>0.01</v>
      </c>
      <c r="E8310" t="s">
        <v>67</v>
      </c>
      <c r="F8310" t="s">
        <v>2900</v>
      </c>
      <c r="G8310">
        <v>6</v>
      </c>
    </row>
    <row r="8311" spans="1:7">
      <c r="A8311">
        <v>6568</v>
      </c>
      <c r="B8311" t="s">
        <v>931</v>
      </c>
      <c r="C8311" t="s">
        <v>589</v>
      </c>
      <c r="D8311">
        <v>0.01</v>
      </c>
      <c r="E8311" t="s">
        <v>354</v>
      </c>
      <c r="F8311" t="s">
        <v>499</v>
      </c>
      <c r="G8311">
        <v>4</v>
      </c>
    </row>
    <row r="8312" spans="1:7">
      <c r="A8312">
        <v>6569</v>
      </c>
      <c r="B8312" t="s">
        <v>931</v>
      </c>
      <c r="C8312" t="s">
        <v>926</v>
      </c>
      <c r="D8312">
        <v>0.01</v>
      </c>
      <c r="E8312" t="s">
        <v>354</v>
      </c>
      <c r="F8312" t="s">
        <v>499</v>
      </c>
      <c r="G8312">
        <v>8</v>
      </c>
    </row>
    <row r="8313" spans="1:7">
      <c r="A8313">
        <v>4546</v>
      </c>
      <c r="B8313" t="s">
        <v>18329</v>
      </c>
      <c r="C8313" t="s">
        <v>18330</v>
      </c>
      <c r="D8313">
        <v>0.01</v>
      </c>
      <c r="E8313" t="s">
        <v>12637</v>
      </c>
      <c r="F8313" t="s">
        <v>15694</v>
      </c>
      <c r="G8313">
        <v>4</v>
      </c>
    </row>
    <row r="8314" spans="1:7">
      <c r="A8314">
        <v>5293</v>
      </c>
      <c r="B8314" t="s">
        <v>6723</v>
      </c>
      <c r="C8314" t="s">
        <v>16419</v>
      </c>
      <c r="D8314">
        <v>0.01</v>
      </c>
      <c r="E8314" t="s">
        <v>67</v>
      </c>
      <c r="F8314" t="s">
        <v>6576</v>
      </c>
      <c r="G8314">
        <v>6</v>
      </c>
    </row>
    <row r="8315" spans="1:7">
      <c r="A8315">
        <v>488</v>
      </c>
      <c r="B8315" t="s">
        <v>12126</v>
      </c>
      <c r="C8315" t="s">
        <v>13111</v>
      </c>
      <c r="D8315">
        <v>0.01</v>
      </c>
      <c r="E8315" t="s">
        <v>74</v>
      </c>
      <c r="F8315" t="s">
        <v>13028</v>
      </c>
      <c r="G8315">
        <v>7</v>
      </c>
    </row>
    <row r="8316" spans="1:7">
      <c r="A8316">
        <v>621</v>
      </c>
      <c r="B8316" t="s">
        <v>18331</v>
      </c>
      <c r="C8316" t="s">
        <v>3150</v>
      </c>
      <c r="D8316">
        <v>0.01</v>
      </c>
      <c r="E8316" t="s">
        <v>89</v>
      </c>
      <c r="F8316" t="s">
        <v>3135</v>
      </c>
      <c r="G8316">
        <v>4</v>
      </c>
    </row>
    <row r="8317" spans="1:7">
      <c r="A8317">
        <v>2850</v>
      </c>
      <c r="B8317" t="s">
        <v>18332</v>
      </c>
      <c r="C8317" t="s">
        <v>18423</v>
      </c>
      <c r="D8317">
        <v>0.01</v>
      </c>
      <c r="E8317" t="s">
        <v>40</v>
      </c>
      <c r="F8317" t="s">
        <v>11167</v>
      </c>
      <c r="G8317">
        <v>7</v>
      </c>
    </row>
    <row r="8318" spans="1:7">
      <c r="A8318">
        <v>753</v>
      </c>
      <c r="B8318" t="s">
        <v>18333</v>
      </c>
      <c r="C8318" t="s">
        <v>7653</v>
      </c>
      <c r="D8318">
        <v>0.01</v>
      </c>
      <c r="E8318" t="s">
        <v>135</v>
      </c>
      <c r="F8318" t="s">
        <v>7247</v>
      </c>
      <c r="G8318">
        <v>5</v>
      </c>
    </row>
    <row r="8319" spans="1:7">
      <c r="A8319">
        <v>754</v>
      </c>
      <c r="B8319" t="s">
        <v>18333</v>
      </c>
      <c r="C8319" t="s">
        <v>17336</v>
      </c>
      <c r="D8319">
        <v>0.01</v>
      </c>
      <c r="E8319" t="s">
        <v>135</v>
      </c>
      <c r="F8319" t="s">
        <v>7247</v>
      </c>
      <c r="G8319">
        <v>7</v>
      </c>
    </row>
    <row r="8320" spans="1:7">
      <c r="A8320">
        <v>6570</v>
      </c>
      <c r="B8320" t="s">
        <v>18334</v>
      </c>
      <c r="C8320" t="s">
        <v>16330</v>
      </c>
      <c r="D8320">
        <v>0.01</v>
      </c>
      <c r="E8320" t="s">
        <v>166</v>
      </c>
      <c r="F8320" t="s">
        <v>41</v>
      </c>
      <c r="G8320">
        <v>6</v>
      </c>
    </row>
    <row r="8321" spans="1:7">
      <c r="A8321">
        <v>10566</v>
      </c>
      <c r="B8321" t="s">
        <v>18335</v>
      </c>
      <c r="C8321" t="s">
        <v>17684</v>
      </c>
      <c r="D8321">
        <v>0.6</v>
      </c>
      <c r="E8321" t="s">
        <v>12625</v>
      </c>
      <c r="F8321" t="s">
        <v>15369</v>
      </c>
      <c r="G8321">
        <v>4</v>
      </c>
    </row>
    <row r="8322" spans="1:7">
      <c r="A8322">
        <v>489</v>
      </c>
      <c r="B8322" t="s">
        <v>18336</v>
      </c>
      <c r="C8322" t="s">
        <v>1376</v>
      </c>
      <c r="D8322">
        <v>0.01</v>
      </c>
      <c r="E8322" t="s">
        <v>123</v>
      </c>
      <c r="F8322" t="s">
        <v>1331</v>
      </c>
      <c r="G8322">
        <v>4</v>
      </c>
    </row>
    <row r="8323" spans="1:7">
      <c r="A8323">
        <v>5638</v>
      </c>
      <c r="B8323" t="s">
        <v>18337</v>
      </c>
      <c r="C8323" t="s">
        <v>9661</v>
      </c>
      <c r="D8323">
        <v>0.01</v>
      </c>
      <c r="E8323" t="s">
        <v>123</v>
      </c>
      <c r="F8323" t="s">
        <v>9536</v>
      </c>
      <c r="G8323">
        <v>2</v>
      </c>
    </row>
    <row r="8324" spans="1:7">
      <c r="A8324">
        <v>6093</v>
      </c>
      <c r="B8324" t="s">
        <v>18338</v>
      </c>
      <c r="C8324" t="s">
        <v>2264</v>
      </c>
      <c r="D8324">
        <v>0.01</v>
      </c>
      <c r="E8324" t="s">
        <v>166</v>
      </c>
      <c r="F8324" t="s">
        <v>2210</v>
      </c>
      <c r="G8324">
        <v>1</v>
      </c>
    </row>
    <row r="8325" spans="1:7">
      <c r="A8325">
        <v>1142</v>
      </c>
      <c r="B8325" t="s">
        <v>18339</v>
      </c>
      <c r="C8325" t="s">
        <v>10685</v>
      </c>
      <c r="D8325">
        <v>0.01</v>
      </c>
      <c r="F8325" t="s">
        <v>10625</v>
      </c>
      <c r="G8325">
        <v>1</v>
      </c>
    </row>
    <row r="8326" spans="1:7">
      <c r="A8326">
        <v>6561</v>
      </c>
      <c r="B8326" t="s">
        <v>18340</v>
      </c>
      <c r="C8326" t="s">
        <v>18595</v>
      </c>
      <c r="D8326">
        <v>0.01</v>
      </c>
      <c r="E8326" t="s">
        <v>40</v>
      </c>
      <c r="F8326" t="s">
        <v>15279</v>
      </c>
      <c r="G8326">
        <v>4</v>
      </c>
    </row>
    <row r="8327" spans="1:7">
      <c r="A8327">
        <v>2851</v>
      </c>
      <c r="B8327" t="s">
        <v>18342</v>
      </c>
      <c r="C8327" t="s">
        <v>9840</v>
      </c>
      <c r="D8327">
        <v>0.01</v>
      </c>
      <c r="E8327" t="s">
        <v>135</v>
      </c>
      <c r="F8327" t="s">
        <v>9799</v>
      </c>
      <c r="G8327">
        <v>4</v>
      </c>
    </row>
    <row r="8328" spans="1:7">
      <c r="A8328">
        <v>2852</v>
      </c>
      <c r="B8328" t="s">
        <v>18342</v>
      </c>
      <c r="C8328" t="s">
        <v>9903</v>
      </c>
      <c r="D8328">
        <v>0.01</v>
      </c>
      <c r="E8328" t="s">
        <v>40</v>
      </c>
      <c r="F8328" t="s">
        <v>9799</v>
      </c>
      <c r="G8328">
        <v>4</v>
      </c>
    </row>
    <row r="8329" spans="1:7">
      <c r="A8329">
        <v>5294</v>
      </c>
      <c r="B8329" t="s">
        <v>18343</v>
      </c>
      <c r="C8329" t="s">
        <v>18532</v>
      </c>
      <c r="D8329">
        <v>0.01</v>
      </c>
      <c r="E8329" t="s">
        <v>40</v>
      </c>
      <c r="F8329" t="s">
        <v>15369</v>
      </c>
      <c r="G8329">
        <v>4</v>
      </c>
    </row>
    <row r="8330" spans="1:7">
      <c r="A8330">
        <v>5295</v>
      </c>
      <c r="B8330" t="s">
        <v>18343</v>
      </c>
      <c r="C8330" t="s">
        <v>18596</v>
      </c>
      <c r="D8330">
        <v>0.01</v>
      </c>
      <c r="E8330" t="s">
        <v>40</v>
      </c>
      <c r="F8330" t="s">
        <v>17019</v>
      </c>
      <c r="G8330">
        <v>4</v>
      </c>
    </row>
    <row r="8331" spans="1:7">
      <c r="A8331">
        <v>4951</v>
      </c>
      <c r="B8331" t="s">
        <v>18345</v>
      </c>
      <c r="C8331" t="s">
        <v>18346</v>
      </c>
      <c r="D8331">
        <v>0.01</v>
      </c>
      <c r="E8331" t="s">
        <v>89</v>
      </c>
      <c r="F8331" t="s">
        <v>14278</v>
      </c>
      <c r="G8331">
        <v>7</v>
      </c>
    </row>
    <row r="8332" spans="1:7">
      <c r="A8332">
        <v>1265</v>
      </c>
      <c r="B8332" t="s">
        <v>18347</v>
      </c>
      <c r="C8332" t="s">
        <v>18348</v>
      </c>
      <c r="D8332">
        <v>0.01</v>
      </c>
      <c r="E8332" t="s">
        <v>80</v>
      </c>
      <c r="F8332" t="s">
        <v>15324</v>
      </c>
      <c r="G8332">
        <v>4</v>
      </c>
    </row>
    <row r="8333" spans="1:7">
      <c r="A8333">
        <v>6224</v>
      </c>
      <c r="B8333" t="s">
        <v>18349</v>
      </c>
      <c r="C8333" t="s">
        <v>18378</v>
      </c>
      <c r="D8333">
        <v>0.01</v>
      </c>
      <c r="E8333" t="s">
        <v>40</v>
      </c>
      <c r="F8333" t="s">
        <v>15396</v>
      </c>
      <c r="G8333">
        <v>1</v>
      </c>
    </row>
    <row r="8334" spans="1:7">
      <c r="A8334">
        <v>5639</v>
      </c>
      <c r="B8334" t="s">
        <v>6932</v>
      </c>
      <c r="C8334" t="s">
        <v>6923</v>
      </c>
      <c r="D8334">
        <v>0.01</v>
      </c>
      <c r="E8334" t="s">
        <v>107</v>
      </c>
      <c r="F8334" t="s">
        <v>6576</v>
      </c>
      <c r="G8334">
        <v>3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5ECB-C2AB-419F-B0DD-0D4678B995EF}">
  <dimension ref="A1:G8334"/>
  <sheetViews>
    <sheetView topLeftCell="A7" workbookViewId="0"/>
  </sheetViews>
  <sheetFormatPr defaultRowHeight="25.5"/>
  <cols>
    <col min="1" max="1" width="6.4140625" bestFit="1" customWidth="1"/>
    <col min="2" max="2" width="4.6640625" bestFit="1" customWidth="1"/>
    <col min="3" max="3" width="9.58203125" bestFit="1" customWidth="1"/>
    <col min="4" max="4" width="6.4140625" bestFit="1" customWidth="1"/>
    <col min="5" max="5" width="4.6640625" bestFit="1" customWidth="1"/>
    <col min="6" max="6" width="7" bestFit="1" customWidth="1"/>
    <col min="7" max="7" width="4.6640625" bestFit="1" customWidth="1"/>
  </cols>
  <sheetData>
    <row r="1" spans="1:7">
      <c r="A1" t="s">
        <v>22</v>
      </c>
      <c r="B1" t="s">
        <v>0</v>
      </c>
      <c r="C1" t="s">
        <v>16021</v>
      </c>
      <c r="D1" t="s">
        <v>31</v>
      </c>
      <c r="E1" t="s">
        <v>15966</v>
      </c>
      <c r="F1" t="s">
        <v>15969</v>
      </c>
      <c r="G1" t="s">
        <v>16120</v>
      </c>
    </row>
    <row r="2" spans="1:7">
      <c r="A2">
        <v>10575</v>
      </c>
      <c r="B2" t="s">
        <v>16121</v>
      </c>
      <c r="C2" t="s">
        <v>3221</v>
      </c>
      <c r="D2">
        <v>0.1</v>
      </c>
      <c r="E2" t="s">
        <v>67</v>
      </c>
      <c r="F2" t="s">
        <v>2900</v>
      </c>
      <c r="G2">
        <v>5</v>
      </c>
    </row>
    <row r="3" spans="1:7">
      <c r="A3">
        <v>4547</v>
      </c>
      <c r="B3" t="s">
        <v>16122</v>
      </c>
      <c r="C3" t="s">
        <v>5087</v>
      </c>
      <c r="D3">
        <v>0.01</v>
      </c>
      <c r="E3" t="s">
        <v>135</v>
      </c>
      <c r="F3" t="s">
        <v>4963</v>
      </c>
      <c r="G3">
        <v>4</v>
      </c>
    </row>
    <row r="4" spans="1:7">
      <c r="A4">
        <v>909</v>
      </c>
      <c r="B4" t="s">
        <v>16123</v>
      </c>
      <c r="C4" t="s">
        <v>16124</v>
      </c>
      <c r="D4">
        <v>0.01</v>
      </c>
      <c r="E4" t="s">
        <v>354</v>
      </c>
      <c r="F4" t="s">
        <v>9136</v>
      </c>
      <c r="G4">
        <v>2</v>
      </c>
    </row>
    <row r="5" spans="1:7">
      <c r="A5">
        <v>10576</v>
      </c>
      <c r="B5" t="s">
        <v>16125</v>
      </c>
      <c r="C5" t="s">
        <v>16126</v>
      </c>
      <c r="D5">
        <v>0.1</v>
      </c>
      <c r="E5" t="s">
        <v>595</v>
      </c>
      <c r="F5" t="s">
        <v>14771</v>
      </c>
      <c r="G5">
        <v>5</v>
      </c>
    </row>
    <row r="6" spans="1:7">
      <c r="A6">
        <v>2157</v>
      </c>
      <c r="B6" t="s">
        <v>16125</v>
      </c>
      <c r="C6" t="s">
        <v>16127</v>
      </c>
      <c r="D6">
        <v>0.01</v>
      </c>
      <c r="E6" t="s">
        <v>595</v>
      </c>
      <c r="F6" t="s">
        <v>14771</v>
      </c>
      <c r="G6">
        <v>5</v>
      </c>
    </row>
    <row r="7" spans="1:7">
      <c r="A7">
        <v>10577</v>
      </c>
      <c r="B7" t="s">
        <v>16128</v>
      </c>
      <c r="C7" t="s">
        <v>16129</v>
      </c>
      <c r="D7">
        <v>0.1</v>
      </c>
      <c r="E7" t="s">
        <v>12637</v>
      </c>
      <c r="F7" t="s">
        <v>11921</v>
      </c>
      <c r="G7">
        <v>1</v>
      </c>
    </row>
    <row r="8" spans="1:7">
      <c r="A8">
        <v>10578</v>
      </c>
      <c r="B8" t="s">
        <v>2836</v>
      </c>
      <c r="C8" t="s">
        <v>16130</v>
      </c>
      <c r="D8">
        <v>0.1</v>
      </c>
      <c r="E8" t="s">
        <v>89</v>
      </c>
      <c r="F8" t="s">
        <v>14771</v>
      </c>
      <c r="G8">
        <v>5</v>
      </c>
    </row>
    <row r="9" spans="1:7">
      <c r="A9">
        <v>10579</v>
      </c>
      <c r="B9" t="s">
        <v>16131</v>
      </c>
      <c r="C9" t="s">
        <v>16132</v>
      </c>
      <c r="D9">
        <v>0.1</v>
      </c>
      <c r="E9" t="s">
        <v>203</v>
      </c>
      <c r="F9" t="s">
        <v>1331</v>
      </c>
      <c r="G9">
        <v>1</v>
      </c>
    </row>
    <row r="10" spans="1:7">
      <c r="A10">
        <v>2458</v>
      </c>
      <c r="B10" t="s">
        <v>16131</v>
      </c>
      <c r="C10" t="s">
        <v>1453</v>
      </c>
      <c r="D10">
        <v>0.01</v>
      </c>
      <c r="E10" t="s">
        <v>203</v>
      </c>
      <c r="F10" t="s">
        <v>1331</v>
      </c>
      <c r="G10">
        <v>4</v>
      </c>
    </row>
    <row r="11" spans="1:7">
      <c r="A11">
        <v>2853</v>
      </c>
      <c r="B11" t="s">
        <v>16133</v>
      </c>
      <c r="C11" t="s">
        <v>12664</v>
      </c>
      <c r="D11">
        <v>0.01</v>
      </c>
      <c r="E11" t="s">
        <v>107</v>
      </c>
      <c r="F11" t="s">
        <v>12660</v>
      </c>
      <c r="G11">
        <v>1</v>
      </c>
    </row>
    <row r="12" spans="1:7">
      <c r="A12">
        <v>10580</v>
      </c>
      <c r="B12" t="s">
        <v>16134</v>
      </c>
      <c r="C12" t="s">
        <v>16135</v>
      </c>
      <c r="D12">
        <v>0.1</v>
      </c>
      <c r="E12" t="s">
        <v>107</v>
      </c>
      <c r="F12" t="s">
        <v>58</v>
      </c>
      <c r="G12">
        <v>1</v>
      </c>
    </row>
    <row r="13" spans="1:7">
      <c r="A13">
        <v>3640</v>
      </c>
      <c r="B13" t="s">
        <v>16134</v>
      </c>
      <c r="C13" t="s">
        <v>3873</v>
      </c>
      <c r="D13">
        <v>0.01</v>
      </c>
      <c r="E13" t="s">
        <v>107</v>
      </c>
      <c r="F13" t="s">
        <v>58</v>
      </c>
      <c r="G13">
        <v>4</v>
      </c>
    </row>
    <row r="14" spans="1:7">
      <c r="A14">
        <v>10581</v>
      </c>
      <c r="B14" t="s">
        <v>16136</v>
      </c>
      <c r="C14" t="s">
        <v>16137</v>
      </c>
      <c r="D14">
        <v>0.1</v>
      </c>
      <c r="E14" t="s">
        <v>107</v>
      </c>
      <c r="F14" t="s">
        <v>11295</v>
      </c>
      <c r="G14">
        <v>3</v>
      </c>
    </row>
    <row r="15" spans="1:7">
      <c r="A15">
        <v>10582</v>
      </c>
      <c r="B15" t="s">
        <v>16138</v>
      </c>
      <c r="C15" t="s">
        <v>16139</v>
      </c>
      <c r="D15">
        <v>0.1</v>
      </c>
      <c r="E15" t="s">
        <v>49</v>
      </c>
      <c r="F15" t="s">
        <v>11295</v>
      </c>
      <c r="G15">
        <v>1</v>
      </c>
    </row>
    <row r="16" spans="1:7">
      <c r="A16">
        <v>10583</v>
      </c>
      <c r="B16" t="s">
        <v>16140</v>
      </c>
      <c r="C16" t="s">
        <v>14527</v>
      </c>
      <c r="D16">
        <v>0.1</v>
      </c>
      <c r="E16" t="s">
        <v>67</v>
      </c>
      <c r="F16" t="s">
        <v>14278</v>
      </c>
      <c r="G16">
        <v>5</v>
      </c>
    </row>
    <row r="17" spans="1:7">
      <c r="A17">
        <v>1143</v>
      </c>
      <c r="B17" t="s">
        <v>16141</v>
      </c>
      <c r="C17" t="s">
        <v>16142</v>
      </c>
      <c r="D17">
        <v>0.01</v>
      </c>
      <c r="E17" t="s">
        <v>49</v>
      </c>
      <c r="F17" t="s">
        <v>12619</v>
      </c>
      <c r="G17">
        <v>7</v>
      </c>
    </row>
    <row r="18" spans="1:7">
      <c r="A18">
        <v>10584</v>
      </c>
      <c r="B18" t="s">
        <v>16143</v>
      </c>
      <c r="C18" t="s">
        <v>16144</v>
      </c>
      <c r="D18">
        <v>0.1</v>
      </c>
      <c r="E18" t="s">
        <v>354</v>
      </c>
      <c r="F18" t="s">
        <v>11921</v>
      </c>
      <c r="G18">
        <v>7</v>
      </c>
    </row>
    <row r="19" spans="1:7">
      <c r="A19">
        <v>755</v>
      </c>
      <c r="B19" t="s">
        <v>16145</v>
      </c>
      <c r="C19" t="s">
        <v>16146</v>
      </c>
      <c r="D19">
        <v>0.01</v>
      </c>
      <c r="E19" t="s">
        <v>40</v>
      </c>
      <c r="F19" t="s">
        <v>10870</v>
      </c>
      <c r="G19">
        <v>8</v>
      </c>
    </row>
    <row r="20" spans="1:7">
      <c r="A20">
        <v>4548</v>
      </c>
      <c r="B20" t="s">
        <v>16147</v>
      </c>
      <c r="C20" t="s">
        <v>1952</v>
      </c>
      <c r="D20">
        <v>0.1</v>
      </c>
      <c r="E20" t="s">
        <v>166</v>
      </c>
      <c r="F20" t="s">
        <v>1778</v>
      </c>
      <c r="G20">
        <v>3</v>
      </c>
    </row>
    <row r="21" spans="1:7">
      <c r="A21">
        <v>10585</v>
      </c>
      <c r="B21" t="s">
        <v>16148</v>
      </c>
      <c r="C21" t="s">
        <v>16149</v>
      </c>
      <c r="D21">
        <v>0.1</v>
      </c>
      <c r="E21" t="s">
        <v>89</v>
      </c>
      <c r="F21" t="s">
        <v>11649</v>
      </c>
      <c r="G21">
        <v>1</v>
      </c>
    </row>
    <row r="22" spans="1:7">
      <c r="A22">
        <v>490</v>
      </c>
      <c r="B22" t="s">
        <v>16148</v>
      </c>
      <c r="C22" t="s">
        <v>11682</v>
      </c>
      <c r="D22">
        <v>0.01</v>
      </c>
      <c r="E22" t="s">
        <v>89</v>
      </c>
      <c r="F22" t="s">
        <v>11649</v>
      </c>
      <c r="G22">
        <v>4</v>
      </c>
    </row>
    <row r="23" spans="1:7">
      <c r="A23">
        <v>1034</v>
      </c>
      <c r="B23" t="s">
        <v>4823</v>
      </c>
      <c r="C23" t="s">
        <v>3032</v>
      </c>
      <c r="D23">
        <v>0.1</v>
      </c>
      <c r="E23" t="s">
        <v>166</v>
      </c>
      <c r="F23" t="s">
        <v>2900</v>
      </c>
      <c r="G23">
        <v>2</v>
      </c>
    </row>
    <row r="24" spans="1:7">
      <c r="A24">
        <v>1541</v>
      </c>
      <c r="B24" t="s">
        <v>16150</v>
      </c>
      <c r="C24" t="s">
        <v>16151</v>
      </c>
      <c r="D24">
        <v>0.01</v>
      </c>
      <c r="E24" t="s">
        <v>74</v>
      </c>
      <c r="F24" t="s">
        <v>15324</v>
      </c>
      <c r="G24">
        <v>4</v>
      </c>
    </row>
    <row r="25" spans="1:7">
      <c r="A25">
        <v>231</v>
      </c>
      <c r="B25" t="s">
        <v>16152</v>
      </c>
      <c r="C25" t="s">
        <v>11468</v>
      </c>
      <c r="D25">
        <v>0.01</v>
      </c>
      <c r="E25" t="s">
        <v>166</v>
      </c>
      <c r="F25" t="s">
        <v>11432</v>
      </c>
      <c r="G25">
        <v>1</v>
      </c>
    </row>
    <row r="26" spans="1:7">
      <c r="A26">
        <v>1365</v>
      </c>
      <c r="B26" t="s">
        <v>16153</v>
      </c>
      <c r="C26" t="s">
        <v>16124</v>
      </c>
      <c r="D26">
        <v>0.01</v>
      </c>
      <c r="E26" t="s">
        <v>354</v>
      </c>
      <c r="F26" t="s">
        <v>9136</v>
      </c>
      <c r="G26">
        <v>2</v>
      </c>
    </row>
    <row r="27" spans="1:7">
      <c r="A27">
        <v>1035</v>
      </c>
      <c r="B27" t="s">
        <v>11008</v>
      </c>
      <c r="C27" t="s">
        <v>10712</v>
      </c>
      <c r="D27">
        <v>0.01</v>
      </c>
      <c r="E27" t="s">
        <v>203</v>
      </c>
      <c r="F27" t="s">
        <v>10625</v>
      </c>
      <c r="G27">
        <v>1</v>
      </c>
    </row>
    <row r="28" spans="1:7">
      <c r="A28">
        <v>6094</v>
      </c>
      <c r="B28" t="s">
        <v>16154</v>
      </c>
      <c r="C28" t="s">
        <v>16155</v>
      </c>
      <c r="D28">
        <v>0.01</v>
      </c>
      <c r="E28" t="s">
        <v>40</v>
      </c>
      <c r="F28" t="s">
        <v>14655</v>
      </c>
      <c r="G28">
        <v>1</v>
      </c>
    </row>
    <row r="29" spans="1:7">
      <c r="A29">
        <v>3641</v>
      </c>
      <c r="B29" t="s">
        <v>16156</v>
      </c>
      <c r="C29" t="s">
        <v>16157</v>
      </c>
      <c r="D29">
        <v>0.01</v>
      </c>
      <c r="E29" t="s">
        <v>135</v>
      </c>
      <c r="F29" t="s">
        <v>14590</v>
      </c>
      <c r="G29">
        <v>7</v>
      </c>
    </row>
    <row r="30" spans="1:7">
      <c r="A30">
        <v>6095</v>
      </c>
      <c r="B30" t="s">
        <v>16158</v>
      </c>
      <c r="C30" t="s">
        <v>16159</v>
      </c>
      <c r="D30">
        <v>0.01</v>
      </c>
      <c r="E30" t="s">
        <v>135</v>
      </c>
      <c r="F30" t="s">
        <v>14771</v>
      </c>
      <c r="G30">
        <v>1</v>
      </c>
    </row>
    <row r="31" spans="1:7">
      <c r="A31">
        <v>10586</v>
      </c>
      <c r="B31" t="s">
        <v>2874</v>
      </c>
      <c r="C31" t="s">
        <v>16160</v>
      </c>
      <c r="D31">
        <v>0.1</v>
      </c>
      <c r="E31" t="s">
        <v>135</v>
      </c>
      <c r="F31" t="s">
        <v>14771</v>
      </c>
      <c r="G31">
        <v>7</v>
      </c>
    </row>
    <row r="32" spans="1:7">
      <c r="A32">
        <v>4105</v>
      </c>
      <c r="B32" t="s">
        <v>2874</v>
      </c>
      <c r="C32" t="s">
        <v>16161</v>
      </c>
      <c r="D32">
        <v>0.01</v>
      </c>
      <c r="E32" t="s">
        <v>135</v>
      </c>
      <c r="F32" t="s">
        <v>14771</v>
      </c>
      <c r="G32">
        <v>7</v>
      </c>
    </row>
    <row r="33" spans="1:7">
      <c r="A33">
        <v>622</v>
      </c>
      <c r="B33" t="s">
        <v>16162</v>
      </c>
      <c r="C33" t="s">
        <v>16163</v>
      </c>
      <c r="D33">
        <v>0.01</v>
      </c>
      <c r="E33" t="s">
        <v>80</v>
      </c>
      <c r="F33" t="s">
        <v>15363</v>
      </c>
      <c r="G33">
        <v>4</v>
      </c>
    </row>
    <row r="34" spans="1:7">
      <c r="A34">
        <v>10587</v>
      </c>
      <c r="B34" t="s">
        <v>16164</v>
      </c>
      <c r="C34" t="s">
        <v>16165</v>
      </c>
      <c r="D34">
        <v>0.1</v>
      </c>
      <c r="F34" t="s">
        <v>14699</v>
      </c>
      <c r="G34">
        <v>2</v>
      </c>
    </row>
    <row r="35" spans="1:7">
      <c r="A35">
        <v>4952</v>
      </c>
      <c r="B35" t="s">
        <v>16164</v>
      </c>
      <c r="C35" t="s">
        <v>16166</v>
      </c>
      <c r="D35">
        <v>0.01</v>
      </c>
      <c r="F35" t="s">
        <v>15389</v>
      </c>
      <c r="G35">
        <v>2</v>
      </c>
    </row>
    <row r="36" spans="1:7">
      <c r="A36">
        <v>4953</v>
      </c>
      <c r="B36" t="s">
        <v>16167</v>
      </c>
      <c r="C36" t="s">
        <v>889</v>
      </c>
      <c r="D36">
        <v>0.01</v>
      </c>
      <c r="E36" t="s">
        <v>89</v>
      </c>
      <c r="F36" t="s">
        <v>499</v>
      </c>
      <c r="G36">
        <v>8</v>
      </c>
    </row>
    <row r="37" spans="1:7">
      <c r="A37">
        <v>10588</v>
      </c>
      <c r="B37" t="s">
        <v>16168</v>
      </c>
      <c r="C37" t="s">
        <v>16169</v>
      </c>
      <c r="D37">
        <v>0.1</v>
      </c>
      <c r="E37" t="s">
        <v>40</v>
      </c>
      <c r="F37" t="s">
        <v>14771</v>
      </c>
      <c r="G37">
        <v>5</v>
      </c>
    </row>
    <row r="38" spans="1:7">
      <c r="A38">
        <v>6096</v>
      </c>
      <c r="B38" t="s">
        <v>16168</v>
      </c>
      <c r="C38" t="s">
        <v>16170</v>
      </c>
      <c r="D38">
        <v>0.01</v>
      </c>
      <c r="E38" t="s">
        <v>40</v>
      </c>
      <c r="F38" t="s">
        <v>12334</v>
      </c>
      <c r="G38">
        <v>5</v>
      </c>
    </row>
    <row r="39" spans="1:7">
      <c r="A39">
        <v>5880</v>
      </c>
      <c r="B39" t="s">
        <v>16171</v>
      </c>
      <c r="C39" t="s">
        <v>12400</v>
      </c>
      <c r="D39">
        <v>0.01</v>
      </c>
      <c r="E39" t="s">
        <v>123</v>
      </c>
      <c r="F39" t="s">
        <v>12334</v>
      </c>
      <c r="G39">
        <v>2</v>
      </c>
    </row>
    <row r="40" spans="1:7">
      <c r="A40">
        <v>6097</v>
      </c>
      <c r="B40" t="s">
        <v>16172</v>
      </c>
      <c r="C40" t="s">
        <v>16173</v>
      </c>
      <c r="D40">
        <v>0.01</v>
      </c>
      <c r="E40" t="s">
        <v>107</v>
      </c>
      <c r="F40" t="s">
        <v>14771</v>
      </c>
      <c r="G40">
        <v>1</v>
      </c>
    </row>
    <row r="41" spans="1:7">
      <c r="A41">
        <v>1542</v>
      </c>
      <c r="B41" t="s">
        <v>16174</v>
      </c>
      <c r="C41" t="s">
        <v>16175</v>
      </c>
      <c r="D41">
        <v>0.01</v>
      </c>
      <c r="E41" t="s">
        <v>49</v>
      </c>
      <c r="F41" t="s">
        <v>14748</v>
      </c>
      <c r="G41">
        <v>2</v>
      </c>
    </row>
    <row r="42" spans="1:7">
      <c r="A42">
        <v>10589</v>
      </c>
      <c r="B42" t="s">
        <v>9883</v>
      </c>
      <c r="C42" t="s">
        <v>16176</v>
      </c>
      <c r="D42">
        <v>0.1</v>
      </c>
      <c r="F42" t="s">
        <v>9799</v>
      </c>
      <c r="G42">
        <v>1</v>
      </c>
    </row>
    <row r="43" spans="1:7">
      <c r="A43">
        <v>1665</v>
      </c>
      <c r="B43" t="s">
        <v>9883</v>
      </c>
      <c r="C43" t="s">
        <v>9884</v>
      </c>
      <c r="D43">
        <v>0.8</v>
      </c>
      <c r="F43" t="s">
        <v>9799</v>
      </c>
      <c r="G43">
        <v>4</v>
      </c>
    </row>
    <row r="44" spans="1:7">
      <c r="A44">
        <v>6939</v>
      </c>
      <c r="B44" t="s">
        <v>9883</v>
      </c>
      <c r="C44" t="s">
        <v>10110</v>
      </c>
      <c r="D44">
        <v>0.6</v>
      </c>
      <c r="E44" t="s">
        <v>49</v>
      </c>
      <c r="F44" t="s">
        <v>9799</v>
      </c>
      <c r="G44">
        <v>8</v>
      </c>
    </row>
    <row r="45" spans="1:7">
      <c r="A45">
        <v>1668</v>
      </c>
      <c r="B45" t="s">
        <v>4561</v>
      </c>
      <c r="C45" t="s">
        <v>4563</v>
      </c>
      <c r="D45">
        <v>0.01</v>
      </c>
      <c r="E45" t="s">
        <v>107</v>
      </c>
      <c r="F45" t="s">
        <v>4512</v>
      </c>
      <c r="G45">
        <v>1</v>
      </c>
    </row>
    <row r="46" spans="1:7">
      <c r="A46">
        <v>10590</v>
      </c>
      <c r="B46" t="s">
        <v>9901</v>
      </c>
      <c r="C46" t="s">
        <v>16177</v>
      </c>
      <c r="D46">
        <v>0.1</v>
      </c>
      <c r="E46" t="s">
        <v>40</v>
      </c>
      <c r="F46" t="s">
        <v>9799</v>
      </c>
      <c r="G46">
        <v>1</v>
      </c>
    </row>
    <row r="47" spans="1:7">
      <c r="A47">
        <v>1669</v>
      </c>
      <c r="B47" t="s">
        <v>9901</v>
      </c>
      <c r="C47" t="s">
        <v>9902</v>
      </c>
      <c r="D47">
        <v>0.8</v>
      </c>
      <c r="E47" t="s">
        <v>40</v>
      </c>
      <c r="F47" t="s">
        <v>9799</v>
      </c>
      <c r="G47">
        <v>4</v>
      </c>
    </row>
    <row r="48" spans="1:7">
      <c r="A48">
        <v>1686</v>
      </c>
      <c r="B48" t="s">
        <v>10529</v>
      </c>
      <c r="C48" t="s">
        <v>16178</v>
      </c>
      <c r="D48">
        <v>0.01</v>
      </c>
      <c r="E48" t="s">
        <v>107</v>
      </c>
      <c r="F48" t="s">
        <v>10160</v>
      </c>
      <c r="G48">
        <v>6</v>
      </c>
    </row>
    <row r="49" spans="1:7">
      <c r="A49">
        <v>1687</v>
      </c>
      <c r="B49" t="s">
        <v>10529</v>
      </c>
      <c r="C49" t="s">
        <v>16179</v>
      </c>
      <c r="D49">
        <v>0.01</v>
      </c>
      <c r="E49" t="s">
        <v>107</v>
      </c>
      <c r="F49" t="s">
        <v>15103</v>
      </c>
      <c r="G49">
        <v>6</v>
      </c>
    </row>
    <row r="50" spans="1:7">
      <c r="A50">
        <v>1688</v>
      </c>
      <c r="B50" t="s">
        <v>10529</v>
      </c>
      <c r="C50" t="s">
        <v>16180</v>
      </c>
      <c r="D50">
        <v>0.01</v>
      </c>
      <c r="E50" t="s">
        <v>107</v>
      </c>
      <c r="F50" t="s">
        <v>14699</v>
      </c>
      <c r="G50">
        <v>6</v>
      </c>
    </row>
    <row r="51" spans="1:7">
      <c r="A51">
        <v>10591</v>
      </c>
      <c r="B51" t="s">
        <v>10529</v>
      </c>
      <c r="C51" t="s">
        <v>16181</v>
      </c>
      <c r="D51">
        <v>0.1</v>
      </c>
      <c r="E51" t="s">
        <v>107</v>
      </c>
      <c r="F51" t="s">
        <v>14699</v>
      </c>
      <c r="G51">
        <v>7</v>
      </c>
    </row>
    <row r="52" spans="1:7">
      <c r="A52">
        <v>9</v>
      </c>
      <c r="B52" t="s">
        <v>10676</v>
      </c>
      <c r="C52" t="s">
        <v>10677</v>
      </c>
      <c r="D52">
        <v>0.8</v>
      </c>
      <c r="E52" t="s">
        <v>166</v>
      </c>
      <c r="F52" t="s">
        <v>10625</v>
      </c>
      <c r="G52">
        <v>1</v>
      </c>
    </row>
    <row r="53" spans="1:7">
      <c r="A53">
        <v>10</v>
      </c>
      <c r="B53" t="s">
        <v>10676</v>
      </c>
      <c r="C53" t="s">
        <v>10840</v>
      </c>
      <c r="D53">
        <v>0.7</v>
      </c>
      <c r="E53" t="s">
        <v>166</v>
      </c>
      <c r="F53" t="s">
        <v>10625</v>
      </c>
      <c r="G53">
        <v>3</v>
      </c>
    </row>
    <row r="54" spans="1:7">
      <c r="A54">
        <v>7131</v>
      </c>
      <c r="B54" t="s">
        <v>10676</v>
      </c>
      <c r="C54" t="s">
        <v>16182</v>
      </c>
      <c r="D54">
        <v>0.8</v>
      </c>
      <c r="E54" t="s">
        <v>166</v>
      </c>
      <c r="F54" t="s">
        <v>12619</v>
      </c>
      <c r="G54">
        <v>1</v>
      </c>
    </row>
    <row r="55" spans="1:7">
      <c r="A55">
        <v>1689</v>
      </c>
      <c r="B55" t="s">
        <v>10295</v>
      </c>
      <c r="C55" t="s">
        <v>16183</v>
      </c>
      <c r="D55">
        <v>0.01</v>
      </c>
      <c r="E55" t="s">
        <v>166</v>
      </c>
      <c r="F55" t="s">
        <v>10160</v>
      </c>
      <c r="G55">
        <v>6</v>
      </c>
    </row>
    <row r="56" spans="1:7">
      <c r="A56">
        <v>1690</v>
      </c>
      <c r="B56" t="s">
        <v>10295</v>
      </c>
      <c r="C56" t="s">
        <v>10538</v>
      </c>
      <c r="D56">
        <v>0.1</v>
      </c>
      <c r="E56" t="s">
        <v>166</v>
      </c>
      <c r="F56" t="s">
        <v>10160</v>
      </c>
      <c r="G56">
        <v>7</v>
      </c>
    </row>
    <row r="57" spans="1:7">
      <c r="A57">
        <v>6914</v>
      </c>
      <c r="B57" t="s">
        <v>10295</v>
      </c>
      <c r="C57" t="s">
        <v>8222</v>
      </c>
      <c r="D57">
        <v>0.8</v>
      </c>
      <c r="E57" t="s">
        <v>166</v>
      </c>
      <c r="F57" t="s">
        <v>8093</v>
      </c>
      <c r="G57">
        <v>2</v>
      </c>
    </row>
    <row r="58" spans="1:7">
      <c r="A58">
        <v>1693</v>
      </c>
      <c r="B58" t="s">
        <v>10295</v>
      </c>
      <c r="C58" t="s">
        <v>8498</v>
      </c>
      <c r="D58">
        <v>0.8</v>
      </c>
      <c r="E58" t="s">
        <v>166</v>
      </c>
      <c r="F58" t="s">
        <v>8093</v>
      </c>
      <c r="G58">
        <v>7</v>
      </c>
    </row>
    <row r="59" spans="1:7">
      <c r="A59">
        <v>1692</v>
      </c>
      <c r="B59" t="s">
        <v>10295</v>
      </c>
      <c r="C59" t="s">
        <v>16184</v>
      </c>
      <c r="D59">
        <v>0.01</v>
      </c>
      <c r="E59" t="s">
        <v>40</v>
      </c>
      <c r="F59" t="s">
        <v>15103</v>
      </c>
      <c r="G59">
        <v>6</v>
      </c>
    </row>
    <row r="60" spans="1:7">
      <c r="A60">
        <v>10593</v>
      </c>
      <c r="B60" t="s">
        <v>10295</v>
      </c>
      <c r="C60" t="s">
        <v>16185</v>
      </c>
      <c r="D60">
        <v>0.1</v>
      </c>
      <c r="E60" t="s">
        <v>40</v>
      </c>
      <c r="F60" t="s">
        <v>15103</v>
      </c>
      <c r="G60">
        <v>7</v>
      </c>
    </row>
    <row r="61" spans="1:7">
      <c r="A61">
        <v>1691</v>
      </c>
      <c r="B61" t="s">
        <v>10295</v>
      </c>
      <c r="C61" t="s">
        <v>16186</v>
      </c>
      <c r="D61">
        <v>0.1</v>
      </c>
      <c r="E61" t="s">
        <v>49</v>
      </c>
      <c r="F61" t="s">
        <v>15103</v>
      </c>
      <c r="G61">
        <v>6</v>
      </c>
    </row>
    <row r="62" spans="1:7">
      <c r="A62">
        <v>10592</v>
      </c>
      <c r="B62" t="s">
        <v>10295</v>
      </c>
      <c r="C62" t="s">
        <v>16187</v>
      </c>
      <c r="D62">
        <v>0.1</v>
      </c>
      <c r="E62" t="s">
        <v>49</v>
      </c>
      <c r="F62" t="s">
        <v>15103</v>
      </c>
      <c r="G62">
        <v>7</v>
      </c>
    </row>
    <row r="63" spans="1:7">
      <c r="A63">
        <v>1698</v>
      </c>
      <c r="B63" t="s">
        <v>2889</v>
      </c>
      <c r="C63" t="s">
        <v>16188</v>
      </c>
      <c r="D63">
        <v>0.6</v>
      </c>
      <c r="F63" t="s">
        <v>14771</v>
      </c>
      <c r="G63">
        <v>7</v>
      </c>
    </row>
    <row r="64" spans="1:7">
      <c r="A64">
        <v>1694</v>
      </c>
      <c r="B64" t="s">
        <v>2889</v>
      </c>
      <c r="C64" t="s">
        <v>16189</v>
      </c>
      <c r="D64">
        <v>0.01</v>
      </c>
      <c r="F64" t="s">
        <v>14771</v>
      </c>
      <c r="G64">
        <v>6</v>
      </c>
    </row>
    <row r="65" spans="1:7">
      <c r="A65">
        <v>1695</v>
      </c>
      <c r="B65" t="s">
        <v>2889</v>
      </c>
      <c r="C65" t="s">
        <v>16190</v>
      </c>
      <c r="D65">
        <v>0.01</v>
      </c>
      <c r="F65" t="s">
        <v>14771</v>
      </c>
      <c r="G65">
        <v>7</v>
      </c>
    </row>
    <row r="66" spans="1:7">
      <c r="A66">
        <v>11872</v>
      </c>
      <c r="B66" t="s">
        <v>2889</v>
      </c>
      <c r="C66" t="s">
        <v>16100</v>
      </c>
      <c r="D66">
        <v>0.8</v>
      </c>
      <c r="E66" t="s">
        <v>203</v>
      </c>
      <c r="F66" t="s">
        <v>13028</v>
      </c>
      <c r="G66">
        <v>2</v>
      </c>
    </row>
    <row r="67" spans="1:7">
      <c r="A67">
        <v>9795</v>
      </c>
      <c r="B67" t="s">
        <v>2889</v>
      </c>
      <c r="C67" t="s">
        <v>13091</v>
      </c>
      <c r="D67">
        <v>0.7</v>
      </c>
      <c r="E67" t="s">
        <v>203</v>
      </c>
      <c r="F67" t="s">
        <v>13028</v>
      </c>
      <c r="G67">
        <v>3</v>
      </c>
    </row>
    <row r="68" spans="1:7">
      <c r="A68">
        <v>11</v>
      </c>
      <c r="B68" t="s">
        <v>2889</v>
      </c>
      <c r="C68" t="s">
        <v>16191</v>
      </c>
      <c r="D68">
        <v>0.8</v>
      </c>
      <c r="E68" t="s">
        <v>203</v>
      </c>
      <c r="F68" t="s">
        <v>13028</v>
      </c>
      <c r="G68">
        <v>7</v>
      </c>
    </row>
    <row r="69" spans="1:7">
      <c r="A69">
        <v>10594</v>
      </c>
      <c r="B69" t="s">
        <v>2889</v>
      </c>
      <c r="C69" t="s">
        <v>16192</v>
      </c>
      <c r="D69">
        <v>0.1</v>
      </c>
      <c r="E69" t="s">
        <v>203</v>
      </c>
      <c r="F69" t="s">
        <v>14771</v>
      </c>
      <c r="G69">
        <v>7</v>
      </c>
    </row>
    <row r="70" spans="1:7">
      <c r="A70">
        <v>1697</v>
      </c>
      <c r="B70" t="s">
        <v>2889</v>
      </c>
      <c r="C70" t="s">
        <v>16193</v>
      </c>
      <c r="D70">
        <v>0.05</v>
      </c>
      <c r="E70" t="s">
        <v>203</v>
      </c>
      <c r="F70" t="s">
        <v>14771</v>
      </c>
      <c r="G70">
        <v>6</v>
      </c>
    </row>
    <row r="71" spans="1:7">
      <c r="A71">
        <v>1696</v>
      </c>
      <c r="B71" t="s">
        <v>2889</v>
      </c>
      <c r="C71" t="s">
        <v>16194</v>
      </c>
      <c r="D71">
        <v>0.05</v>
      </c>
      <c r="E71" t="s">
        <v>89</v>
      </c>
      <c r="F71" t="s">
        <v>14771</v>
      </c>
      <c r="G71">
        <v>6</v>
      </c>
    </row>
    <row r="72" spans="1:7">
      <c r="A72">
        <v>1742</v>
      </c>
      <c r="B72" t="s">
        <v>496</v>
      </c>
      <c r="C72" t="s">
        <v>16195</v>
      </c>
      <c r="D72">
        <v>0.5</v>
      </c>
      <c r="E72" t="s">
        <v>354</v>
      </c>
      <c r="F72" t="s">
        <v>12334</v>
      </c>
      <c r="G72">
        <v>7</v>
      </c>
    </row>
    <row r="73" spans="1:7">
      <c r="A73">
        <v>6595</v>
      </c>
      <c r="B73" t="s">
        <v>496</v>
      </c>
      <c r="C73" t="s">
        <v>14460</v>
      </c>
      <c r="D73">
        <v>0.7</v>
      </c>
      <c r="E73" t="s">
        <v>203</v>
      </c>
      <c r="F73" t="s">
        <v>14278</v>
      </c>
      <c r="G73">
        <v>2</v>
      </c>
    </row>
    <row r="74" spans="1:7">
      <c r="A74">
        <v>1741</v>
      </c>
      <c r="B74" t="s">
        <v>496</v>
      </c>
      <c r="C74" t="s">
        <v>16196</v>
      </c>
      <c r="D74">
        <v>0.6</v>
      </c>
      <c r="F74" t="s">
        <v>12637</v>
      </c>
      <c r="G74">
        <v>7</v>
      </c>
    </row>
    <row r="75" spans="1:7">
      <c r="A75">
        <v>10595</v>
      </c>
      <c r="B75" t="s">
        <v>496</v>
      </c>
      <c r="C75" t="s">
        <v>16197</v>
      </c>
      <c r="D75">
        <v>0.1</v>
      </c>
      <c r="E75" t="s">
        <v>74</v>
      </c>
      <c r="F75" t="s">
        <v>499</v>
      </c>
      <c r="G75">
        <v>1</v>
      </c>
    </row>
    <row r="76" spans="1:7">
      <c r="A76">
        <v>1740</v>
      </c>
      <c r="B76" t="s">
        <v>496</v>
      </c>
      <c r="C76" t="s">
        <v>498</v>
      </c>
      <c r="D76">
        <v>0.8</v>
      </c>
      <c r="E76" t="s">
        <v>74</v>
      </c>
      <c r="F76" t="s">
        <v>499</v>
      </c>
      <c r="G76">
        <v>4</v>
      </c>
    </row>
    <row r="77" spans="1:7">
      <c r="A77">
        <v>6797</v>
      </c>
      <c r="B77" t="s">
        <v>13533</v>
      </c>
      <c r="C77" t="s">
        <v>10869</v>
      </c>
      <c r="D77">
        <v>0.6</v>
      </c>
      <c r="E77" t="s">
        <v>80</v>
      </c>
      <c r="F77" t="s">
        <v>10870</v>
      </c>
      <c r="G77">
        <v>4</v>
      </c>
    </row>
    <row r="78" spans="1:7">
      <c r="A78">
        <v>21</v>
      </c>
      <c r="B78" t="s">
        <v>9300</v>
      </c>
      <c r="C78" t="s">
        <v>9297</v>
      </c>
      <c r="D78">
        <v>0.01</v>
      </c>
      <c r="E78" t="s">
        <v>80</v>
      </c>
      <c r="F78" t="s">
        <v>9136</v>
      </c>
      <c r="G78">
        <v>3</v>
      </c>
    </row>
    <row r="79" spans="1:7">
      <c r="A79">
        <v>1743</v>
      </c>
      <c r="B79" t="s">
        <v>14404</v>
      </c>
      <c r="C79" t="s">
        <v>14405</v>
      </c>
      <c r="D79">
        <v>0.8</v>
      </c>
      <c r="E79" t="s">
        <v>135</v>
      </c>
      <c r="F79" t="s">
        <v>14278</v>
      </c>
      <c r="G79">
        <v>2</v>
      </c>
    </row>
    <row r="80" spans="1:7">
      <c r="A80">
        <v>7062</v>
      </c>
      <c r="B80" t="s">
        <v>6649</v>
      </c>
      <c r="C80" t="s">
        <v>16198</v>
      </c>
      <c r="D80">
        <v>0.6</v>
      </c>
      <c r="E80" t="s">
        <v>40</v>
      </c>
      <c r="F80" t="s">
        <v>14771</v>
      </c>
      <c r="G80">
        <v>2</v>
      </c>
    </row>
    <row r="81" spans="1:7">
      <c r="A81">
        <v>7027</v>
      </c>
      <c r="B81" t="s">
        <v>6649</v>
      </c>
      <c r="C81" t="s">
        <v>12238</v>
      </c>
      <c r="D81">
        <v>0.8</v>
      </c>
      <c r="E81" t="s">
        <v>40</v>
      </c>
      <c r="F81" t="s">
        <v>12156</v>
      </c>
      <c r="G81">
        <v>2</v>
      </c>
    </row>
    <row r="82" spans="1:7">
      <c r="A82">
        <v>57</v>
      </c>
      <c r="B82" t="s">
        <v>6649</v>
      </c>
      <c r="C82" t="s">
        <v>14755</v>
      </c>
      <c r="D82">
        <v>0.8</v>
      </c>
      <c r="E82" t="s">
        <v>40</v>
      </c>
      <c r="F82" t="s">
        <v>14748</v>
      </c>
      <c r="G82">
        <v>2</v>
      </c>
    </row>
    <row r="83" spans="1:7">
      <c r="A83">
        <v>1847</v>
      </c>
      <c r="B83" t="s">
        <v>13196</v>
      </c>
      <c r="C83" t="s">
        <v>13197</v>
      </c>
      <c r="D83">
        <v>0.01</v>
      </c>
      <c r="E83" t="s">
        <v>123</v>
      </c>
      <c r="F83" t="s">
        <v>13121</v>
      </c>
      <c r="G83">
        <v>1</v>
      </c>
    </row>
    <row r="84" spans="1:7">
      <c r="A84">
        <v>1848</v>
      </c>
      <c r="B84" t="s">
        <v>13720</v>
      </c>
      <c r="C84" t="s">
        <v>16106</v>
      </c>
      <c r="D84">
        <v>0.8</v>
      </c>
      <c r="E84" t="s">
        <v>166</v>
      </c>
      <c r="F84" t="s">
        <v>14771</v>
      </c>
      <c r="G84">
        <v>3</v>
      </c>
    </row>
    <row r="85" spans="1:7">
      <c r="A85">
        <v>1849</v>
      </c>
      <c r="B85" t="s">
        <v>13720</v>
      </c>
      <c r="C85" t="s">
        <v>13721</v>
      </c>
      <c r="D85">
        <v>0.8</v>
      </c>
      <c r="E85" t="s">
        <v>166</v>
      </c>
      <c r="F85" t="s">
        <v>13121</v>
      </c>
      <c r="G85">
        <v>3</v>
      </c>
    </row>
    <row r="86" spans="1:7">
      <c r="A86">
        <v>1851</v>
      </c>
      <c r="B86" t="s">
        <v>14287</v>
      </c>
      <c r="C86" t="s">
        <v>14288</v>
      </c>
      <c r="D86">
        <v>0.8</v>
      </c>
      <c r="E86" t="s">
        <v>89</v>
      </c>
      <c r="F86" t="s">
        <v>14278</v>
      </c>
      <c r="G86">
        <v>1</v>
      </c>
    </row>
    <row r="87" spans="1:7">
      <c r="A87">
        <v>1850</v>
      </c>
      <c r="B87" t="s">
        <v>14287</v>
      </c>
      <c r="C87" t="s">
        <v>16199</v>
      </c>
      <c r="D87">
        <v>0.6</v>
      </c>
      <c r="E87" t="s">
        <v>89</v>
      </c>
      <c r="F87" t="s">
        <v>12660</v>
      </c>
      <c r="G87">
        <v>1</v>
      </c>
    </row>
    <row r="88" spans="1:7">
      <c r="A88">
        <v>58</v>
      </c>
      <c r="B88" t="s">
        <v>4724</v>
      </c>
      <c r="C88" t="s">
        <v>16200</v>
      </c>
      <c r="D88">
        <v>0.01</v>
      </c>
      <c r="E88" t="s">
        <v>74</v>
      </c>
      <c r="F88" t="s">
        <v>14748</v>
      </c>
      <c r="G88">
        <v>2</v>
      </c>
    </row>
    <row r="89" spans="1:7">
      <c r="A89">
        <v>1852</v>
      </c>
      <c r="B89" t="s">
        <v>4724</v>
      </c>
      <c r="C89" t="s">
        <v>4721</v>
      </c>
      <c r="D89">
        <v>0.01</v>
      </c>
      <c r="E89" t="s">
        <v>74</v>
      </c>
      <c r="F89" t="s">
        <v>4512</v>
      </c>
      <c r="G89">
        <v>2</v>
      </c>
    </row>
    <row r="90" spans="1:7">
      <c r="A90">
        <v>1979</v>
      </c>
      <c r="B90" t="s">
        <v>9981</v>
      </c>
      <c r="C90" t="s">
        <v>5380</v>
      </c>
      <c r="D90">
        <v>0.01</v>
      </c>
      <c r="E90" t="s">
        <v>166</v>
      </c>
      <c r="F90" t="s">
        <v>4512</v>
      </c>
      <c r="G90">
        <v>5</v>
      </c>
    </row>
    <row r="91" spans="1:7">
      <c r="A91">
        <v>1980</v>
      </c>
      <c r="B91" t="s">
        <v>14303</v>
      </c>
      <c r="C91" t="s">
        <v>14300</v>
      </c>
      <c r="D91">
        <v>0.01</v>
      </c>
      <c r="E91" t="s">
        <v>107</v>
      </c>
      <c r="F91" t="s">
        <v>14278</v>
      </c>
      <c r="G91">
        <v>1</v>
      </c>
    </row>
    <row r="92" spans="1:7">
      <c r="A92">
        <v>2460</v>
      </c>
      <c r="B92" t="s">
        <v>5485</v>
      </c>
      <c r="C92" t="s">
        <v>16201</v>
      </c>
      <c r="D92">
        <v>0.6</v>
      </c>
      <c r="E92" t="s">
        <v>123</v>
      </c>
      <c r="F92" t="s">
        <v>4512</v>
      </c>
      <c r="G92">
        <v>7</v>
      </c>
    </row>
    <row r="93" spans="1:7">
      <c r="A93">
        <v>6655</v>
      </c>
      <c r="B93" t="s">
        <v>5485</v>
      </c>
      <c r="C93" t="s">
        <v>16202</v>
      </c>
      <c r="D93">
        <v>0.5</v>
      </c>
      <c r="E93" t="s">
        <v>74</v>
      </c>
      <c r="F93" t="s">
        <v>14748</v>
      </c>
      <c r="G93">
        <v>3</v>
      </c>
    </row>
    <row r="94" spans="1:7">
      <c r="A94">
        <v>2459</v>
      </c>
      <c r="B94" t="s">
        <v>5485</v>
      </c>
      <c r="C94" t="s">
        <v>4869</v>
      </c>
      <c r="D94">
        <v>0.8</v>
      </c>
      <c r="E94" t="s">
        <v>74</v>
      </c>
      <c r="F94" t="s">
        <v>4512</v>
      </c>
      <c r="G94">
        <v>3</v>
      </c>
    </row>
    <row r="95" spans="1:7">
      <c r="A95">
        <v>10596</v>
      </c>
      <c r="B95" t="s">
        <v>5485</v>
      </c>
      <c r="C95" t="s">
        <v>5482</v>
      </c>
      <c r="D95">
        <v>0.1</v>
      </c>
      <c r="E95" t="s">
        <v>74</v>
      </c>
      <c r="F95" t="s">
        <v>4512</v>
      </c>
      <c r="G95">
        <v>7</v>
      </c>
    </row>
    <row r="96" spans="1:7">
      <c r="A96">
        <v>1699</v>
      </c>
      <c r="B96" t="s">
        <v>8886</v>
      </c>
      <c r="C96" t="s">
        <v>16203</v>
      </c>
      <c r="D96">
        <v>0.1</v>
      </c>
      <c r="F96" t="s">
        <v>14771</v>
      </c>
      <c r="G96">
        <v>5</v>
      </c>
    </row>
    <row r="97" spans="1:7">
      <c r="A97">
        <v>1744</v>
      </c>
      <c r="B97" t="s">
        <v>8121</v>
      </c>
      <c r="C97" t="s">
        <v>4900</v>
      </c>
      <c r="D97">
        <v>0.5</v>
      </c>
      <c r="E97" t="s">
        <v>107</v>
      </c>
      <c r="F97" t="s">
        <v>4512</v>
      </c>
      <c r="G97">
        <v>3</v>
      </c>
    </row>
    <row r="98" spans="1:7">
      <c r="A98">
        <v>1745</v>
      </c>
      <c r="B98" t="s">
        <v>8121</v>
      </c>
      <c r="C98" t="s">
        <v>8122</v>
      </c>
      <c r="D98">
        <v>0.8</v>
      </c>
      <c r="E98" t="s">
        <v>107</v>
      </c>
      <c r="F98" t="s">
        <v>8093</v>
      </c>
      <c r="G98">
        <v>1</v>
      </c>
    </row>
    <row r="99" spans="1:7">
      <c r="A99">
        <v>9786</v>
      </c>
      <c r="B99" t="s">
        <v>8121</v>
      </c>
      <c r="C99" t="s">
        <v>8251</v>
      </c>
      <c r="D99">
        <v>0.69</v>
      </c>
      <c r="E99" t="s">
        <v>107</v>
      </c>
      <c r="F99" t="s">
        <v>8093</v>
      </c>
      <c r="G99">
        <v>3</v>
      </c>
    </row>
    <row r="100" spans="1:7">
      <c r="A100">
        <v>7171</v>
      </c>
      <c r="B100" t="s">
        <v>8121</v>
      </c>
      <c r="C100" t="s">
        <v>8486</v>
      </c>
      <c r="D100">
        <v>0.7</v>
      </c>
      <c r="E100" t="s">
        <v>107</v>
      </c>
      <c r="F100" t="s">
        <v>8093</v>
      </c>
      <c r="G100">
        <v>7</v>
      </c>
    </row>
    <row r="101" spans="1:7">
      <c r="A101">
        <v>10597</v>
      </c>
      <c r="B101" t="s">
        <v>6046</v>
      </c>
      <c r="C101" t="s">
        <v>16204</v>
      </c>
      <c r="D101">
        <v>0.1</v>
      </c>
      <c r="E101" t="s">
        <v>40</v>
      </c>
      <c r="F101" t="s">
        <v>14699</v>
      </c>
      <c r="G101">
        <v>3</v>
      </c>
    </row>
    <row r="102" spans="1:7">
      <c r="A102">
        <v>2158</v>
      </c>
      <c r="B102" t="s">
        <v>6046</v>
      </c>
      <c r="C102" t="s">
        <v>6110</v>
      </c>
      <c r="D102">
        <v>0.01</v>
      </c>
      <c r="E102" t="s">
        <v>40</v>
      </c>
      <c r="F102" t="s">
        <v>5790</v>
      </c>
      <c r="G102">
        <v>3</v>
      </c>
    </row>
    <row r="103" spans="1:7">
      <c r="A103">
        <v>2159</v>
      </c>
      <c r="B103" t="s">
        <v>6046</v>
      </c>
      <c r="C103" t="s">
        <v>16205</v>
      </c>
      <c r="D103">
        <v>0.01</v>
      </c>
      <c r="E103" t="s">
        <v>40</v>
      </c>
      <c r="F103" t="s">
        <v>15389</v>
      </c>
      <c r="G103">
        <v>3</v>
      </c>
    </row>
    <row r="104" spans="1:7">
      <c r="A104">
        <v>1701</v>
      </c>
      <c r="B104" t="s">
        <v>6348</v>
      </c>
      <c r="C104" t="s">
        <v>16206</v>
      </c>
      <c r="D104">
        <v>0.01</v>
      </c>
      <c r="F104" t="s">
        <v>14590</v>
      </c>
      <c r="G104">
        <v>5</v>
      </c>
    </row>
    <row r="105" spans="1:7">
      <c r="A105">
        <v>1700</v>
      </c>
      <c r="B105" t="s">
        <v>6348</v>
      </c>
      <c r="C105" t="s">
        <v>6349</v>
      </c>
      <c r="D105">
        <v>0.01</v>
      </c>
      <c r="F105" t="s">
        <v>5790</v>
      </c>
      <c r="G105">
        <v>5</v>
      </c>
    </row>
    <row r="106" spans="1:7">
      <c r="A106">
        <v>22</v>
      </c>
      <c r="B106" t="s">
        <v>2924</v>
      </c>
      <c r="C106" t="s">
        <v>2925</v>
      </c>
      <c r="D106">
        <v>0.8</v>
      </c>
      <c r="E106" t="s">
        <v>107</v>
      </c>
      <c r="F106" t="s">
        <v>2900</v>
      </c>
      <c r="G106">
        <v>1</v>
      </c>
    </row>
    <row r="107" spans="1:7">
      <c r="A107">
        <v>1853</v>
      </c>
      <c r="B107" t="s">
        <v>12774</v>
      </c>
      <c r="C107" t="s">
        <v>12763</v>
      </c>
      <c r="D107">
        <v>0.8</v>
      </c>
      <c r="E107" t="s">
        <v>49</v>
      </c>
      <c r="F107" t="s">
        <v>12660</v>
      </c>
      <c r="G107">
        <v>2</v>
      </c>
    </row>
    <row r="108" spans="1:7">
      <c r="A108">
        <v>10598</v>
      </c>
      <c r="B108" t="s">
        <v>1870</v>
      </c>
      <c r="C108" t="s">
        <v>16207</v>
      </c>
      <c r="D108">
        <v>0.1</v>
      </c>
      <c r="E108" t="s">
        <v>107</v>
      </c>
      <c r="F108" t="s">
        <v>14933</v>
      </c>
      <c r="G108">
        <v>5</v>
      </c>
    </row>
    <row r="109" spans="1:7">
      <c r="A109">
        <v>1670</v>
      </c>
      <c r="B109" t="s">
        <v>14816</v>
      </c>
      <c r="C109" t="s">
        <v>14817</v>
      </c>
      <c r="D109">
        <v>0.8</v>
      </c>
      <c r="E109" t="s">
        <v>12625</v>
      </c>
      <c r="F109" t="s">
        <v>9136</v>
      </c>
      <c r="G109">
        <v>2</v>
      </c>
    </row>
    <row r="110" spans="1:7">
      <c r="A110">
        <v>1703</v>
      </c>
      <c r="B110" t="s">
        <v>14387</v>
      </c>
      <c r="C110" t="s">
        <v>14388</v>
      </c>
      <c r="D110">
        <v>0.01</v>
      </c>
      <c r="E110" t="s">
        <v>80</v>
      </c>
      <c r="F110" t="s">
        <v>14278</v>
      </c>
      <c r="G110">
        <v>2</v>
      </c>
    </row>
    <row r="111" spans="1:7">
      <c r="A111">
        <v>1702</v>
      </c>
      <c r="B111" t="s">
        <v>14387</v>
      </c>
      <c r="C111" t="s">
        <v>16101</v>
      </c>
      <c r="D111">
        <v>0.8</v>
      </c>
      <c r="E111" t="s">
        <v>80</v>
      </c>
      <c r="F111" t="s">
        <v>12660</v>
      </c>
      <c r="G111">
        <v>2</v>
      </c>
    </row>
    <row r="112" spans="1:7">
      <c r="A112">
        <v>1704</v>
      </c>
      <c r="B112" t="s">
        <v>7371</v>
      </c>
      <c r="C112" t="s">
        <v>16208</v>
      </c>
      <c r="D112">
        <v>0.01</v>
      </c>
      <c r="F112" t="s">
        <v>15396</v>
      </c>
      <c r="G112">
        <v>1</v>
      </c>
    </row>
    <row r="113" spans="1:7">
      <c r="A113">
        <v>1746</v>
      </c>
      <c r="B113" t="s">
        <v>13220</v>
      </c>
      <c r="C113" t="s">
        <v>13221</v>
      </c>
      <c r="D113">
        <v>0.8</v>
      </c>
      <c r="E113" t="s">
        <v>49</v>
      </c>
      <c r="F113" t="s">
        <v>13121</v>
      </c>
      <c r="G113">
        <v>1</v>
      </c>
    </row>
    <row r="114" spans="1:7">
      <c r="A114">
        <v>59</v>
      </c>
      <c r="B114" t="s">
        <v>2865</v>
      </c>
      <c r="C114" t="s">
        <v>16209</v>
      </c>
      <c r="D114">
        <v>0.8</v>
      </c>
      <c r="E114" t="s">
        <v>49</v>
      </c>
      <c r="F114" t="s">
        <v>13028</v>
      </c>
      <c r="G114">
        <v>7</v>
      </c>
    </row>
    <row r="115" spans="1:7">
      <c r="A115">
        <v>10599</v>
      </c>
      <c r="B115" t="s">
        <v>2865</v>
      </c>
      <c r="C115" t="s">
        <v>16210</v>
      </c>
      <c r="D115">
        <v>0.1</v>
      </c>
      <c r="E115" t="s">
        <v>49</v>
      </c>
      <c r="F115" t="s">
        <v>12619</v>
      </c>
      <c r="G115">
        <v>3</v>
      </c>
    </row>
    <row r="116" spans="1:7">
      <c r="A116">
        <v>7143</v>
      </c>
      <c r="B116" t="s">
        <v>7225</v>
      </c>
      <c r="C116" t="s">
        <v>16211</v>
      </c>
      <c r="D116">
        <v>0.1</v>
      </c>
      <c r="E116" t="s">
        <v>203</v>
      </c>
      <c r="F116" t="s">
        <v>15519</v>
      </c>
      <c r="G116">
        <v>4</v>
      </c>
    </row>
    <row r="117" spans="1:7">
      <c r="A117">
        <v>1854</v>
      </c>
      <c r="B117" t="s">
        <v>7225</v>
      </c>
      <c r="C117" t="s">
        <v>7110</v>
      </c>
      <c r="D117">
        <v>0.8</v>
      </c>
      <c r="E117" t="s">
        <v>203</v>
      </c>
      <c r="F117" t="s">
        <v>6576</v>
      </c>
      <c r="G117">
        <v>5</v>
      </c>
    </row>
    <row r="118" spans="1:7">
      <c r="A118">
        <v>11841</v>
      </c>
      <c r="B118" t="s">
        <v>7225</v>
      </c>
      <c r="C118" t="s">
        <v>7221</v>
      </c>
      <c r="D118">
        <v>0.7</v>
      </c>
      <c r="E118" t="s">
        <v>203</v>
      </c>
      <c r="F118" t="s">
        <v>6576</v>
      </c>
      <c r="G118">
        <v>7</v>
      </c>
    </row>
    <row r="119" spans="1:7">
      <c r="A119">
        <v>6762</v>
      </c>
      <c r="B119" t="s">
        <v>7225</v>
      </c>
      <c r="C119" t="s">
        <v>16212</v>
      </c>
      <c r="D119">
        <v>0.6</v>
      </c>
      <c r="E119" t="s">
        <v>203</v>
      </c>
      <c r="F119" t="s">
        <v>14822</v>
      </c>
      <c r="G119">
        <v>3</v>
      </c>
    </row>
    <row r="120" spans="1:7">
      <c r="A120">
        <v>7662</v>
      </c>
      <c r="B120" t="s">
        <v>7225</v>
      </c>
      <c r="C120" t="s">
        <v>16213</v>
      </c>
      <c r="D120">
        <v>0.1</v>
      </c>
      <c r="E120" t="s">
        <v>203</v>
      </c>
      <c r="F120" t="s">
        <v>15801</v>
      </c>
      <c r="G120">
        <v>4</v>
      </c>
    </row>
    <row r="121" spans="1:7">
      <c r="A121">
        <v>60</v>
      </c>
      <c r="B121" t="s">
        <v>6562</v>
      </c>
      <c r="C121" t="s">
        <v>16214</v>
      </c>
      <c r="D121">
        <v>0.01</v>
      </c>
      <c r="E121" t="s">
        <v>203</v>
      </c>
      <c r="F121" t="s">
        <v>3135</v>
      </c>
      <c r="G121">
        <v>8</v>
      </c>
    </row>
    <row r="122" spans="1:7">
      <c r="A122">
        <v>1855</v>
      </c>
      <c r="B122" t="s">
        <v>6562</v>
      </c>
      <c r="C122" t="s">
        <v>6563</v>
      </c>
      <c r="D122">
        <v>0.01</v>
      </c>
      <c r="E122" t="s">
        <v>203</v>
      </c>
      <c r="F122" t="s">
        <v>6139</v>
      </c>
      <c r="G122">
        <v>8</v>
      </c>
    </row>
    <row r="123" spans="1:7">
      <c r="A123">
        <v>1981</v>
      </c>
      <c r="B123" t="s">
        <v>16215</v>
      </c>
      <c r="C123" t="s">
        <v>9570</v>
      </c>
      <c r="D123">
        <v>0.01</v>
      </c>
      <c r="E123" t="s">
        <v>123</v>
      </c>
      <c r="F123" t="s">
        <v>9536</v>
      </c>
      <c r="G123">
        <v>1</v>
      </c>
    </row>
    <row r="124" spans="1:7">
      <c r="A124">
        <v>1982</v>
      </c>
      <c r="B124" t="s">
        <v>16216</v>
      </c>
      <c r="C124" t="s">
        <v>3445</v>
      </c>
      <c r="D124">
        <v>0.01</v>
      </c>
      <c r="E124" t="s">
        <v>123</v>
      </c>
      <c r="F124" t="s">
        <v>3381</v>
      </c>
      <c r="G124">
        <v>1</v>
      </c>
    </row>
    <row r="125" spans="1:7">
      <c r="A125">
        <v>2461</v>
      </c>
      <c r="B125" t="s">
        <v>4432</v>
      </c>
      <c r="C125" t="s">
        <v>4433</v>
      </c>
      <c r="D125">
        <v>0.01</v>
      </c>
      <c r="E125" t="s">
        <v>80</v>
      </c>
      <c r="F125" t="s">
        <v>4434</v>
      </c>
      <c r="G125">
        <v>1</v>
      </c>
    </row>
    <row r="126" spans="1:7">
      <c r="A126">
        <v>3219</v>
      </c>
      <c r="B126" t="s">
        <v>5387</v>
      </c>
      <c r="C126" t="s">
        <v>5380</v>
      </c>
      <c r="D126">
        <v>0.8</v>
      </c>
      <c r="E126" t="s">
        <v>166</v>
      </c>
      <c r="F126" t="s">
        <v>4512</v>
      </c>
      <c r="G126">
        <v>5</v>
      </c>
    </row>
    <row r="127" spans="1:7">
      <c r="A127">
        <v>3220</v>
      </c>
      <c r="B127" t="s">
        <v>5387</v>
      </c>
      <c r="C127" t="s">
        <v>5531</v>
      </c>
      <c r="D127">
        <v>0.01</v>
      </c>
      <c r="E127" t="s">
        <v>166</v>
      </c>
      <c r="F127" t="s">
        <v>4512</v>
      </c>
      <c r="G127">
        <v>7</v>
      </c>
    </row>
    <row r="128" spans="1:7">
      <c r="A128">
        <v>10600</v>
      </c>
      <c r="B128" t="s">
        <v>9890</v>
      </c>
      <c r="C128" t="s">
        <v>16176</v>
      </c>
      <c r="D128">
        <v>0.1</v>
      </c>
      <c r="F128" t="s">
        <v>9799</v>
      </c>
      <c r="G128">
        <v>1</v>
      </c>
    </row>
    <row r="129" spans="1:7">
      <c r="A129">
        <v>1667</v>
      </c>
      <c r="B129" t="s">
        <v>9890</v>
      </c>
      <c r="C129" t="s">
        <v>9884</v>
      </c>
      <c r="D129">
        <v>0.01</v>
      </c>
      <c r="F129" t="s">
        <v>9799</v>
      </c>
      <c r="G129">
        <v>4</v>
      </c>
    </row>
    <row r="130" spans="1:7">
      <c r="A130">
        <v>1</v>
      </c>
      <c r="B130" t="s">
        <v>14391</v>
      </c>
      <c r="C130" t="s">
        <v>12012</v>
      </c>
      <c r="D130">
        <v>0.6</v>
      </c>
      <c r="E130" t="s">
        <v>80</v>
      </c>
      <c r="F130" t="s">
        <v>11921</v>
      </c>
      <c r="G130">
        <v>2</v>
      </c>
    </row>
    <row r="131" spans="1:7">
      <c r="A131">
        <v>1671</v>
      </c>
      <c r="B131" t="s">
        <v>14391</v>
      </c>
      <c r="C131" t="s">
        <v>14388</v>
      </c>
      <c r="D131">
        <v>0.8</v>
      </c>
      <c r="E131" t="s">
        <v>80</v>
      </c>
      <c r="F131" t="s">
        <v>14278</v>
      </c>
      <c r="G131">
        <v>2</v>
      </c>
    </row>
    <row r="132" spans="1:7">
      <c r="A132">
        <v>10601</v>
      </c>
      <c r="B132" t="s">
        <v>9830</v>
      </c>
      <c r="C132" t="s">
        <v>16217</v>
      </c>
      <c r="D132">
        <v>0.1</v>
      </c>
      <c r="E132" t="s">
        <v>89</v>
      </c>
      <c r="F132" t="s">
        <v>9799</v>
      </c>
      <c r="G132">
        <v>1</v>
      </c>
    </row>
    <row r="133" spans="1:7">
      <c r="A133">
        <v>1705</v>
      </c>
      <c r="B133" t="s">
        <v>9830</v>
      </c>
      <c r="C133" t="s">
        <v>9831</v>
      </c>
      <c r="D133">
        <v>0.01</v>
      </c>
      <c r="E133" t="s">
        <v>89</v>
      </c>
      <c r="F133" t="s">
        <v>9799</v>
      </c>
      <c r="G133">
        <v>4</v>
      </c>
    </row>
    <row r="134" spans="1:7">
      <c r="A134">
        <v>6949</v>
      </c>
      <c r="B134" t="s">
        <v>12224</v>
      </c>
      <c r="C134" t="s">
        <v>16218</v>
      </c>
      <c r="D134">
        <v>0.6</v>
      </c>
      <c r="F134" t="s">
        <v>13028</v>
      </c>
      <c r="G134">
        <v>2</v>
      </c>
    </row>
    <row r="135" spans="1:7">
      <c r="A135">
        <v>7729</v>
      </c>
      <c r="B135" t="s">
        <v>12224</v>
      </c>
      <c r="C135" t="s">
        <v>12225</v>
      </c>
      <c r="D135">
        <v>0.8</v>
      </c>
      <c r="F135" t="s">
        <v>12156</v>
      </c>
      <c r="G135">
        <v>2</v>
      </c>
    </row>
    <row r="136" spans="1:7">
      <c r="A136">
        <v>1706</v>
      </c>
      <c r="B136" t="s">
        <v>12224</v>
      </c>
      <c r="C136" t="s">
        <v>12326</v>
      </c>
      <c r="D136">
        <v>0.7</v>
      </c>
      <c r="F136" t="s">
        <v>12156</v>
      </c>
      <c r="G136">
        <v>7</v>
      </c>
    </row>
    <row r="137" spans="1:7">
      <c r="A137">
        <v>1983</v>
      </c>
      <c r="B137" t="s">
        <v>13146</v>
      </c>
      <c r="C137" t="s">
        <v>13132</v>
      </c>
      <c r="D137">
        <v>0.01</v>
      </c>
      <c r="E137" t="s">
        <v>80</v>
      </c>
      <c r="F137" t="s">
        <v>13121</v>
      </c>
      <c r="G137">
        <v>1</v>
      </c>
    </row>
    <row r="138" spans="1:7">
      <c r="A138">
        <v>2462</v>
      </c>
      <c r="B138" t="s">
        <v>13484</v>
      </c>
      <c r="C138" t="s">
        <v>16219</v>
      </c>
      <c r="D138">
        <v>0.01</v>
      </c>
      <c r="E138" t="s">
        <v>803</v>
      </c>
      <c r="F138" t="s">
        <v>12660</v>
      </c>
      <c r="G138">
        <v>2</v>
      </c>
    </row>
    <row r="139" spans="1:7">
      <c r="A139">
        <v>623</v>
      </c>
      <c r="B139" t="s">
        <v>1478</v>
      </c>
      <c r="C139" t="s">
        <v>2905</v>
      </c>
      <c r="D139">
        <v>0.01</v>
      </c>
      <c r="E139" t="s">
        <v>80</v>
      </c>
      <c r="F139" t="s">
        <v>2900</v>
      </c>
      <c r="G139">
        <v>1</v>
      </c>
    </row>
    <row r="140" spans="1:7">
      <c r="A140">
        <v>3642</v>
      </c>
      <c r="B140" t="s">
        <v>1478</v>
      </c>
      <c r="C140" t="s">
        <v>1479</v>
      </c>
      <c r="D140">
        <v>0.01</v>
      </c>
      <c r="E140" t="s">
        <v>89</v>
      </c>
      <c r="F140" t="s">
        <v>41</v>
      </c>
      <c r="G140">
        <v>5</v>
      </c>
    </row>
    <row r="141" spans="1:7">
      <c r="A141">
        <v>3643</v>
      </c>
      <c r="B141" t="s">
        <v>1478</v>
      </c>
      <c r="C141" t="s">
        <v>16220</v>
      </c>
      <c r="D141">
        <v>0.05</v>
      </c>
      <c r="E141" t="s">
        <v>80</v>
      </c>
      <c r="F141" t="s">
        <v>14655</v>
      </c>
      <c r="G141">
        <v>1</v>
      </c>
    </row>
    <row r="142" spans="1:7">
      <c r="A142">
        <v>4549</v>
      </c>
      <c r="B142" t="s">
        <v>6427</v>
      </c>
      <c r="C142" t="s">
        <v>6428</v>
      </c>
      <c r="D142">
        <v>0.8</v>
      </c>
      <c r="E142" t="s">
        <v>67</v>
      </c>
      <c r="F142" t="s">
        <v>5790</v>
      </c>
      <c r="G142">
        <v>7</v>
      </c>
    </row>
    <row r="143" spans="1:7">
      <c r="A143">
        <v>2</v>
      </c>
      <c r="B143" t="s">
        <v>7404</v>
      </c>
      <c r="C143" t="s">
        <v>7405</v>
      </c>
      <c r="D143">
        <v>0.6</v>
      </c>
      <c r="E143" t="s">
        <v>67</v>
      </c>
      <c r="F143" t="s">
        <v>7247</v>
      </c>
      <c r="G143">
        <v>2</v>
      </c>
    </row>
    <row r="144" spans="1:7">
      <c r="A144">
        <v>6889</v>
      </c>
      <c r="B144" t="s">
        <v>13536</v>
      </c>
      <c r="C144" t="s">
        <v>7221</v>
      </c>
      <c r="D144">
        <v>0.6</v>
      </c>
      <c r="E144" t="s">
        <v>203</v>
      </c>
      <c r="F144" t="s">
        <v>6576</v>
      </c>
      <c r="G144">
        <v>7</v>
      </c>
    </row>
    <row r="145" spans="1:7">
      <c r="A145">
        <v>1747</v>
      </c>
      <c r="B145" t="s">
        <v>13536</v>
      </c>
      <c r="C145" t="s">
        <v>16221</v>
      </c>
      <c r="D145">
        <v>0.01</v>
      </c>
      <c r="F145" t="s">
        <v>13121</v>
      </c>
      <c r="G145">
        <v>2</v>
      </c>
    </row>
    <row r="146" spans="1:7">
      <c r="A146">
        <v>1748</v>
      </c>
      <c r="B146" t="s">
        <v>13536</v>
      </c>
      <c r="C146" t="s">
        <v>12784</v>
      </c>
      <c r="D146">
        <v>0.6</v>
      </c>
      <c r="F146" t="s">
        <v>12660</v>
      </c>
      <c r="G146">
        <v>2</v>
      </c>
    </row>
    <row r="147" spans="1:7">
      <c r="A147">
        <v>1749</v>
      </c>
      <c r="B147" t="s">
        <v>13536</v>
      </c>
      <c r="C147" t="s">
        <v>12928</v>
      </c>
      <c r="D147">
        <v>0.7</v>
      </c>
      <c r="F147" t="s">
        <v>12660</v>
      </c>
      <c r="G147">
        <v>5</v>
      </c>
    </row>
    <row r="148" spans="1:7">
      <c r="A148">
        <v>6635</v>
      </c>
      <c r="B148" t="s">
        <v>12986</v>
      </c>
      <c r="C148" t="s">
        <v>16222</v>
      </c>
      <c r="D148">
        <v>0.5</v>
      </c>
      <c r="E148" t="s">
        <v>166</v>
      </c>
      <c r="F148" t="s">
        <v>9136</v>
      </c>
      <c r="G148">
        <v>7</v>
      </c>
    </row>
    <row r="149" spans="1:7">
      <c r="A149">
        <v>2464</v>
      </c>
      <c r="B149" t="s">
        <v>12986</v>
      </c>
      <c r="C149" t="s">
        <v>12987</v>
      </c>
      <c r="D149">
        <v>0.8</v>
      </c>
      <c r="E149" t="s">
        <v>166</v>
      </c>
      <c r="F149" t="s">
        <v>12660</v>
      </c>
      <c r="G149">
        <v>7</v>
      </c>
    </row>
    <row r="150" spans="1:7">
      <c r="A150">
        <v>2463</v>
      </c>
      <c r="B150" t="s">
        <v>12986</v>
      </c>
      <c r="C150" t="s">
        <v>16223</v>
      </c>
      <c r="D150">
        <v>0.1</v>
      </c>
      <c r="E150" t="s">
        <v>166</v>
      </c>
      <c r="F150" t="s">
        <v>12660</v>
      </c>
      <c r="G150">
        <v>7</v>
      </c>
    </row>
    <row r="151" spans="1:7">
      <c r="A151">
        <v>6636</v>
      </c>
      <c r="B151" t="s">
        <v>12986</v>
      </c>
      <c r="C151" t="s">
        <v>9482</v>
      </c>
      <c r="D151">
        <v>0.8</v>
      </c>
      <c r="E151" t="s">
        <v>107</v>
      </c>
      <c r="F151" t="s">
        <v>9136</v>
      </c>
      <c r="G151">
        <v>7</v>
      </c>
    </row>
    <row r="152" spans="1:7">
      <c r="A152">
        <v>1672</v>
      </c>
      <c r="B152" t="s">
        <v>14182</v>
      </c>
      <c r="C152" t="s">
        <v>14183</v>
      </c>
      <c r="D152">
        <v>0.8</v>
      </c>
      <c r="E152" t="s">
        <v>803</v>
      </c>
      <c r="F152" t="s">
        <v>13121</v>
      </c>
      <c r="G152">
        <v>7</v>
      </c>
    </row>
    <row r="153" spans="1:7">
      <c r="A153">
        <v>11544</v>
      </c>
      <c r="B153" t="s">
        <v>14182</v>
      </c>
      <c r="C153" t="s">
        <v>14075</v>
      </c>
      <c r="D153">
        <v>0.1</v>
      </c>
      <c r="E153" t="s">
        <v>67</v>
      </c>
      <c r="F153" t="s">
        <v>13121</v>
      </c>
      <c r="G153">
        <v>7</v>
      </c>
    </row>
    <row r="154" spans="1:7">
      <c r="A154">
        <v>1708</v>
      </c>
      <c r="B154" t="s">
        <v>13290</v>
      </c>
      <c r="C154" t="s">
        <v>16224</v>
      </c>
      <c r="D154">
        <v>0.01</v>
      </c>
      <c r="F154" t="s">
        <v>13121</v>
      </c>
      <c r="G154">
        <v>1</v>
      </c>
    </row>
    <row r="155" spans="1:7">
      <c r="A155">
        <v>6713</v>
      </c>
      <c r="B155" t="s">
        <v>13290</v>
      </c>
      <c r="C155" t="s">
        <v>12727</v>
      </c>
      <c r="D155">
        <v>0.7</v>
      </c>
      <c r="F155" t="s">
        <v>12660</v>
      </c>
      <c r="G155">
        <v>1</v>
      </c>
    </row>
    <row r="156" spans="1:7">
      <c r="A156">
        <v>6712</v>
      </c>
      <c r="B156" t="s">
        <v>13290</v>
      </c>
      <c r="C156" t="s">
        <v>12928</v>
      </c>
      <c r="D156">
        <v>0.8</v>
      </c>
      <c r="F156" t="s">
        <v>12660</v>
      </c>
      <c r="G156">
        <v>5</v>
      </c>
    </row>
    <row r="157" spans="1:7">
      <c r="A157">
        <v>1750</v>
      </c>
      <c r="B157" t="s">
        <v>9989</v>
      </c>
      <c r="C157" t="s">
        <v>727</v>
      </c>
      <c r="D157">
        <v>0.8</v>
      </c>
      <c r="F157" t="s">
        <v>68</v>
      </c>
      <c r="G157">
        <v>5</v>
      </c>
    </row>
    <row r="158" spans="1:7">
      <c r="A158">
        <v>1751</v>
      </c>
      <c r="B158" t="s">
        <v>7226</v>
      </c>
      <c r="C158" t="s">
        <v>7221</v>
      </c>
      <c r="D158">
        <v>0.1</v>
      </c>
      <c r="E158" t="s">
        <v>203</v>
      </c>
      <c r="F158" t="s">
        <v>6576</v>
      </c>
      <c r="G158">
        <v>7</v>
      </c>
    </row>
    <row r="159" spans="1:7">
      <c r="A159">
        <v>1752</v>
      </c>
      <c r="B159" t="s">
        <v>14887</v>
      </c>
      <c r="C159" t="s">
        <v>7211</v>
      </c>
      <c r="D159">
        <v>0.6</v>
      </c>
      <c r="E159" t="s">
        <v>595</v>
      </c>
      <c r="F159" t="s">
        <v>6576</v>
      </c>
      <c r="G159">
        <v>7</v>
      </c>
    </row>
    <row r="160" spans="1:7">
      <c r="A160">
        <v>1753</v>
      </c>
      <c r="B160" t="s">
        <v>14887</v>
      </c>
      <c r="C160" t="s">
        <v>16225</v>
      </c>
      <c r="D160">
        <v>0.8</v>
      </c>
      <c r="E160" t="s">
        <v>14699</v>
      </c>
      <c r="F160" t="s">
        <v>6576</v>
      </c>
      <c r="G160">
        <v>2</v>
      </c>
    </row>
    <row r="161" spans="1:7">
      <c r="A161">
        <v>1754</v>
      </c>
      <c r="B161" t="s">
        <v>14887</v>
      </c>
      <c r="C161" t="s">
        <v>12727</v>
      </c>
      <c r="D161">
        <v>0.01</v>
      </c>
      <c r="F161" t="s">
        <v>12660</v>
      </c>
      <c r="G161">
        <v>1</v>
      </c>
    </row>
    <row r="162" spans="1:7">
      <c r="A162">
        <v>1755</v>
      </c>
      <c r="B162" t="s">
        <v>4808</v>
      </c>
      <c r="C162" t="s">
        <v>16226</v>
      </c>
      <c r="D162">
        <v>0.01</v>
      </c>
      <c r="E162" t="s">
        <v>49</v>
      </c>
      <c r="F162" t="s">
        <v>15376</v>
      </c>
      <c r="G162">
        <v>2</v>
      </c>
    </row>
    <row r="163" spans="1:7">
      <c r="A163">
        <v>1756</v>
      </c>
      <c r="B163" t="s">
        <v>4808</v>
      </c>
      <c r="C163" t="s">
        <v>16227</v>
      </c>
      <c r="D163">
        <v>0.01</v>
      </c>
      <c r="E163" t="s">
        <v>49</v>
      </c>
      <c r="F163" t="s">
        <v>4512</v>
      </c>
      <c r="G163">
        <v>2</v>
      </c>
    </row>
    <row r="164" spans="1:7">
      <c r="A164">
        <v>11545</v>
      </c>
      <c r="B164" t="s">
        <v>4808</v>
      </c>
      <c r="C164" t="s">
        <v>16228</v>
      </c>
      <c r="D164">
        <v>0.1</v>
      </c>
      <c r="E164" t="s">
        <v>49</v>
      </c>
      <c r="F164" t="s">
        <v>14590</v>
      </c>
      <c r="G164">
        <v>2</v>
      </c>
    </row>
    <row r="165" spans="1:7">
      <c r="A165">
        <v>232</v>
      </c>
      <c r="B165" t="s">
        <v>3959</v>
      </c>
      <c r="C165" t="s">
        <v>13049</v>
      </c>
      <c r="D165">
        <v>0.01</v>
      </c>
      <c r="F165" t="s">
        <v>13028</v>
      </c>
      <c r="G165">
        <v>1</v>
      </c>
    </row>
    <row r="166" spans="1:7">
      <c r="A166">
        <v>1709</v>
      </c>
      <c r="B166" t="s">
        <v>4118</v>
      </c>
      <c r="C166" t="s">
        <v>4119</v>
      </c>
      <c r="D166">
        <v>0.8</v>
      </c>
      <c r="E166" t="s">
        <v>354</v>
      </c>
      <c r="F166" t="s">
        <v>3381</v>
      </c>
      <c r="G166">
        <v>5</v>
      </c>
    </row>
    <row r="167" spans="1:7">
      <c r="A167">
        <v>1757</v>
      </c>
      <c r="B167" t="s">
        <v>3413</v>
      </c>
      <c r="C167" t="s">
        <v>3739</v>
      </c>
      <c r="D167">
        <v>0.01</v>
      </c>
      <c r="E167" t="s">
        <v>89</v>
      </c>
      <c r="F167" t="s">
        <v>3381</v>
      </c>
      <c r="G167">
        <v>3</v>
      </c>
    </row>
    <row r="168" spans="1:7">
      <c r="A168">
        <v>105</v>
      </c>
      <c r="B168" t="s">
        <v>11919</v>
      </c>
      <c r="C168" t="s">
        <v>16229</v>
      </c>
      <c r="D168">
        <v>0.8</v>
      </c>
      <c r="E168" t="s">
        <v>80</v>
      </c>
      <c r="F168" t="s">
        <v>13028</v>
      </c>
      <c r="G168">
        <v>1</v>
      </c>
    </row>
    <row r="169" spans="1:7">
      <c r="A169">
        <v>106</v>
      </c>
      <c r="B169" t="s">
        <v>11919</v>
      </c>
      <c r="C169" t="s">
        <v>11932</v>
      </c>
      <c r="D169">
        <v>0.01</v>
      </c>
      <c r="E169" t="s">
        <v>80</v>
      </c>
      <c r="F169" t="s">
        <v>11921</v>
      </c>
      <c r="G169">
        <v>1</v>
      </c>
    </row>
    <row r="170" spans="1:7">
      <c r="A170">
        <v>107</v>
      </c>
      <c r="B170" t="s">
        <v>11919</v>
      </c>
      <c r="C170" t="s">
        <v>7256</v>
      </c>
      <c r="D170">
        <v>0.01</v>
      </c>
      <c r="E170" t="s">
        <v>80</v>
      </c>
      <c r="F170" t="s">
        <v>7247</v>
      </c>
      <c r="G170">
        <v>1</v>
      </c>
    </row>
    <row r="171" spans="1:7">
      <c r="A171">
        <v>108</v>
      </c>
      <c r="B171" t="s">
        <v>9520</v>
      </c>
      <c r="C171" t="s">
        <v>16230</v>
      </c>
      <c r="D171">
        <v>0.01</v>
      </c>
      <c r="E171" t="s">
        <v>203</v>
      </c>
      <c r="F171" t="s">
        <v>9136</v>
      </c>
      <c r="G171">
        <v>6</v>
      </c>
    </row>
    <row r="172" spans="1:7">
      <c r="A172">
        <v>10604</v>
      </c>
      <c r="B172" t="s">
        <v>9520</v>
      </c>
      <c r="C172" t="s">
        <v>9521</v>
      </c>
      <c r="D172">
        <v>0.1</v>
      </c>
      <c r="E172" t="s">
        <v>203</v>
      </c>
      <c r="F172" t="s">
        <v>9136</v>
      </c>
      <c r="G172">
        <v>7</v>
      </c>
    </row>
    <row r="173" spans="1:7">
      <c r="A173">
        <v>6602</v>
      </c>
      <c r="B173" t="s">
        <v>5673</v>
      </c>
      <c r="C173" t="s">
        <v>12326</v>
      </c>
      <c r="D173">
        <v>0.6</v>
      </c>
      <c r="F173" t="s">
        <v>12156</v>
      </c>
      <c r="G173">
        <v>7</v>
      </c>
    </row>
    <row r="174" spans="1:7">
      <c r="A174">
        <v>1985</v>
      </c>
      <c r="B174" t="s">
        <v>5673</v>
      </c>
      <c r="C174" t="s">
        <v>16231</v>
      </c>
      <c r="D174">
        <v>0.5</v>
      </c>
      <c r="F174" t="s">
        <v>15331</v>
      </c>
      <c r="G174">
        <v>8</v>
      </c>
    </row>
    <row r="175" spans="1:7">
      <c r="A175">
        <v>1984</v>
      </c>
      <c r="B175" t="s">
        <v>5673</v>
      </c>
      <c r="C175" t="s">
        <v>16113</v>
      </c>
      <c r="D175">
        <v>0.8</v>
      </c>
      <c r="F175" t="s">
        <v>4963</v>
      </c>
      <c r="G175">
        <v>8</v>
      </c>
    </row>
    <row r="176" spans="1:7">
      <c r="A176">
        <v>2160</v>
      </c>
      <c r="B176" t="s">
        <v>4582</v>
      </c>
      <c r="C176" t="s">
        <v>4704</v>
      </c>
      <c r="D176">
        <v>0.01</v>
      </c>
      <c r="E176" t="s">
        <v>203</v>
      </c>
      <c r="F176" t="s">
        <v>4512</v>
      </c>
      <c r="G176">
        <v>1</v>
      </c>
    </row>
    <row r="177" spans="1:7">
      <c r="A177">
        <v>2465</v>
      </c>
      <c r="B177" t="s">
        <v>10251</v>
      </c>
      <c r="C177" t="s">
        <v>10321</v>
      </c>
      <c r="D177">
        <v>0.01</v>
      </c>
      <c r="E177" t="s">
        <v>203</v>
      </c>
      <c r="F177" t="s">
        <v>10160</v>
      </c>
      <c r="G177">
        <v>2</v>
      </c>
    </row>
    <row r="178" spans="1:7">
      <c r="A178">
        <v>233</v>
      </c>
      <c r="B178" t="s">
        <v>4530</v>
      </c>
      <c r="C178" t="s">
        <v>16232</v>
      </c>
      <c r="D178">
        <v>0.01</v>
      </c>
      <c r="E178" t="s">
        <v>80</v>
      </c>
      <c r="F178" t="s">
        <v>14748</v>
      </c>
      <c r="G178">
        <v>1</v>
      </c>
    </row>
    <row r="179" spans="1:7">
      <c r="A179">
        <v>2466</v>
      </c>
      <c r="B179" t="s">
        <v>4530</v>
      </c>
      <c r="C179" t="s">
        <v>4527</v>
      </c>
      <c r="D179">
        <v>0.8</v>
      </c>
      <c r="E179" t="s">
        <v>80</v>
      </c>
      <c r="F179" t="s">
        <v>4512</v>
      </c>
      <c r="G179">
        <v>1</v>
      </c>
    </row>
    <row r="180" spans="1:7">
      <c r="A180">
        <v>358</v>
      </c>
      <c r="B180" t="s">
        <v>5328</v>
      </c>
      <c r="C180" t="s">
        <v>16233</v>
      </c>
      <c r="D180">
        <v>0.6</v>
      </c>
      <c r="E180" t="s">
        <v>107</v>
      </c>
      <c r="F180" t="s">
        <v>2900</v>
      </c>
      <c r="G180">
        <v>5</v>
      </c>
    </row>
    <row r="181" spans="1:7">
      <c r="A181">
        <v>2854</v>
      </c>
      <c r="B181" t="s">
        <v>5328</v>
      </c>
      <c r="C181" t="s">
        <v>5330</v>
      </c>
      <c r="D181">
        <v>0.8</v>
      </c>
      <c r="E181" t="s">
        <v>107</v>
      </c>
      <c r="F181" t="s">
        <v>4512</v>
      </c>
      <c r="G181">
        <v>5</v>
      </c>
    </row>
    <row r="182" spans="1:7">
      <c r="A182">
        <v>2855</v>
      </c>
      <c r="B182" t="s">
        <v>10514</v>
      </c>
      <c r="C182" t="s">
        <v>10515</v>
      </c>
      <c r="D182">
        <v>0.01</v>
      </c>
      <c r="E182" t="s">
        <v>67</v>
      </c>
      <c r="F182" t="s">
        <v>10160</v>
      </c>
      <c r="G182">
        <v>7</v>
      </c>
    </row>
    <row r="183" spans="1:7">
      <c r="A183">
        <v>7170</v>
      </c>
      <c r="B183" t="s">
        <v>10514</v>
      </c>
      <c r="C183" t="s">
        <v>16234</v>
      </c>
      <c r="D183">
        <v>0.8</v>
      </c>
      <c r="E183" t="s">
        <v>67</v>
      </c>
      <c r="F183" t="s">
        <v>8093</v>
      </c>
      <c r="G183">
        <v>7</v>
      </c>
    </row>
    <row r="184" spans="1:7">
      <c r="A184">
        <v>1673</v>
      </c>
      <c r="B184" t="s">
        <v>9969</v>
      </c>
      <c r="C184" t="s">
        <v>9970</v>
      </c>
      <c r="D184">
        <v>0.8</v>
      </c>
      <c r="E184" t="s">
        <v>803</v>
      </c>
      <c r="F184" t="s">
        <v>9536</v>
      </c>
      <c r="G184">
        <v>5</v>
      </c>
    </row>
    <row r="185" spans="1:7">
      <c r="A185">
        <v>1674</v>
      </c>
      <c r="B185" t="s">
        <v>9969</v>
      </c>
      <c r="C185" t="s">
        <v>16235</v>
      </c>
      <c r="D185">
        <v>0.6</v>
      </c>
      <c r="E185" t="s">
        <v>67</v>
      </c>
      <c r="F185" t="s">
        <v>11295</v>
      </c>
      <c r="G185">
        <v>5</v>
      </c>
    </row>
    <row r="186" spans="1:7">
      <c r="A186">
        <v>6715</v>
      </c>
      <c r="B186" t="s">
        <v>9969</v>
      </c>
      <c r="C186" t="s">
        <v>9916</v>
      </c>
      <c r="D186">
        <v>0.7</v>
      </c>
      <c r="E186" t="s">
        <v>67</v>
      </c>
      <c r="F186" t="s">
        <v>9536</v>
      </c>
      <c r="G186">
        <v>5</v>
      </c>
    </row>
    <row r="187" spans="1:7">
      <c r="A187">
        <v>1758</v>
      </c>
      <c r="B187" t="s">
        <v>2194</v>
      </c>
      <c r="C187" t="s">
        <v>2195</v>
      </c>
      <c r="D187">
        <v>0.01</v>
      </c>
      <c r="E187" t="s">
        <v>166</v>
      </c>
      <c r="F187" t="s">
        <v>1975</v>
      </c>
      <c r="G187">
        <v>8</v>
      </c>
    </row>
    <row r="188" spans="1:7">
      <c r="A188">
        <v>1759</v>
      </c>
      <c r="B188" t="s">
        <v>9973</v>
      </c>
      <c r="C188" t="s">
        <v>9970</v>
      </c>
      <c r="D188">
        <v>0.8</v>
      </c>
      <c r="E188" t="s">
        <v>803</v>
      </c>
      <c r="F188" t="s">
        <v>9536</v>
      </c>
      <c r="G188">
        <v>5</v>
      </c>
    </row>
    <row r="189" spans="1:7">
      <c r="A189">
        <v>11546</v>
      </c>
      <c r="B189" t="s">
        <v>9973</v>
      </c>
      <c r="C189" t="s">
        <v>9916</v>
      </c>
      <c r="D189">
        <v>0.7</v>
      </c>
      <c r="E189" t="s">
        <v>67</v>
      </c>
      <c r="F189" t="s">
        <v>9536</v>
      </c>
      <c r="G189">
        <v>5</v>
      </c>
    </row>
    <row r="190" spans="1:7">
      <c r="A190">
        <v>1760</v>
      </c>
      <c r="B190" t="s">
        <v>5138</v>
      </c>
      <c r="C190" t="s">
        <v>16236</v>
      </c>
      <c r="D190">
        <v>0.01</v>
      </c>
      <c r="E190" t="s">
        <v>49</v>
      </c>
      <c r="F190" t="s">
        <v>15216</v>
      </c>
      <c r="G190">
        <v>4</v>
      </c>
    </row>
    <row r="191" spans="1:7">
      <c r="A191">
        <v>10607</v>
      </c>
      <c r="B191" t="s">
        <v>5138</v>
      </c>
      <c r="C191" t="s">
        <v>16237</v>
      </c>
      <c r="D191">
        <v>0.1</v>
      </c>
      <c r="E191" t="s">
        <v>49</v>
      </c>
      <c r="F191" t="s">
        <v>15441</v>
      </c>
      <c r="G191">
        <v>1</v>
      </c>
    </row>
    <row r="192" spans="1:7">
      <c r="A192">
        <v>10608</v>
      </c>
      <c r="B192" t="s">
        <v>12888</v>
      </c>
      <c r="C192" t="s">
        <v>16238</v>
      </c>
      <c r="D192">
        <v>0.1</v>
      </c>
      <c r="E192" t="s">
        <v>123</v>
      </c>
      <c r="F192" t="s">
        <v>11343</v>
      </c>
      <c r="G192">
        <v>1</v>
      </c>
    </row>
    <row r="193" spans="1:7">
      <c r="A193">
        <v>23</v>
      </c>
      <c r="B193" t="s">
        <v>12888</v>
      </c>
      <c r="C193" t="s">
        <v>16239</v>
      </c>
      <c r="D193">
        <v>0.01</v>
      </c>
      <c r="E193" t="s">
        <v>123</v>
      </c>
      <c r="F193" t="s">
        <v>11343</v>
      </c>
      <c r="G193">
        <v>4</v>
      </c>
    </row>
    <row r="194" spans="1:7">
      <c r="A194">
        <v>1761</v>
      </c>
      <c r="B194" t="s">
        <v>14551</v>
      </c>
      <c r="C194" t="s">
        <v>14547</v>
      </c>
      <c r="D194">
        <v>0.01</v>
      </c>
      <c r="E194" t="s">
        <v>80</v>
      </c>
      <c r="F194" t="s">
        <v>14278</v>
      </c>
      <c r="G194">
        <v>5</v>
      </c>
    </row>
    <row r="195" spans="1:7">
      <c r="A195">
        <v>1762</v>
      </c>
      <c r="B195" t="s">
        <v>14551</v>
      </c>
      <c r="C195" t="s">
        <v>14582</v>
      </c>
      <c r="D195">
        <v>0.1</v>
      </c>
      <c r="E195" t="s">
        <v>166</v>
      </c>
      <c r="F195" t="s">
        <v>14278</v>
      </c>
      <c r="G195">
        <v>5</v>
      </c>
    </row>
    <row r="196" spans="1:7">
      <c r="A196">
        <v>1763</v>
      </c>
      <c r="B196" t="s">
        <v>1781</v>
      </c>
      <c r="C196" t="s">
        <v>1777</v>
      </c>
      <c r="D196">
        <v>0.8</v>
      </c>
      <c r="E196" t="s">
        <v>80</v>
      </c>
      <c r="F196" t="s">
        <v>1778</v>
      </c>
      <c r="G196">
        <v>1</v>
      </c>
    </row>
    <row r="197" spans="1:7">
      <c r="A197">
        <v>1764</v>
      </c>
      <c r="B197" t="s">
        <v>1781</v>
      </c>
      <c r="C197" t="s">
        <v>9548</v>
      </c>
      <c r="D197">
        <v>0.8</v>
      </c>
      <c r="E197" t="s">
        <v>80</v>
      </c>
      <c r="F197" t="s">
        <v>9536</v>
      </c>
      <c r="G197">
        <v>1</v>
      </c>
    </row>
    <row r="198" spans="1:7">
      <c r="A198">
        <v>24</v>
      </c>
      <c r="B198" t="s">
        <v>1781</v>
      </c>
      <c r="C198" t="s">
        <v>16240</v>
      </c>
      <c r="D198">
        <v>0.01</v>
      </c>
      <c r="E198" t="s">
        <v>107</v>
      </c>
      <c r="F198" t="s">
        <v>12619</v>
      </c>
      <c r="G198">
        <v>1</v>
      </c>
    </row>
    <row r="199" spans="1:7">
      <c r="A199">
        <v>25</v>
      </c>
      <c r="B199" t="s">
        <v>9296</v>
      </c>
      <c r="C199" t="s">
        <v>9297</v>
      </c>
      <c r="D199">
        <v>0.01</v>
      </c>
      <c r="E199" t="s">
        <v>80</v>
      </c>
      <c r="F199" t="s">
        <v>9136</v>
      </c>
      <c r="G199">
        <v>3</v>
      </c>
    </row>
    <row r="200" spans="1:7">
      <c r="A200">
        <v>1765</v>
      </c>
      <c r="B200" t="s">
        <v>8437</v>
      </c>
      <c r="C200" t="s">
        <v>16241</v>
      </c>
      <c r="D200">
        <v>0.01</v>
      </c>
      <c r="E200" t="s">
        <v>803</v>
      </c>
      <c r="F200" t="s">
        <v>4512</v>
      </c>
      <c r="G200">
        <v>5</v>
      </c>
    </row>
    <row r="201" spans="1:7">
      <c r="A201">
        <v>10347</v>
      </c>
      <c r="B201" t="s">
        <v>12767</v>
      </c>
      <c r="C201" t="s">
        <v>16242</v>
      </c>
      <c r="D201">
        <v>0.6</v>
      </c>
      <c r="F201" t="s">
        <v>16243</v>
      </c>
      <c r="G201">
        <v>1</v>
      </c>
    </row>
    <row r="202" spans="1:7">
      <c r="A202">
        <v>61</v>
      </c>
      <c r="B202" t="s">
        <v>12767</v>
      </c>
      <c r="C202" t="s">
        <v>16218</v>
      </c>
      <c r="D202">
        <v>0.6</v>
      </c>
      <c r="F202" t="s">
        <v>13028</v>
      </c>
      <c r="G202">
        <v>2</v>
      </c>
    </row>
    <row r="203" spans="1:7">
      <c r="A203">
        <v>1856</v>
      </c>
      <c r="B203" t="s">
        <v>12767</v>
      </c>
      <c r="C203" t="s">
        <v>16244</v>
      </c>
      <c r="D203">
        <v>0.05</v>
      </c>
      <c r="E203" t="s">
        <v>49</v>
      </c>
      <c r="F203" t="s">
        <v>12660</v>
      </c>
      <c r="G203">
        <v>2</v>
      </c>
    </row>
    <row r="204" spans="1:7">
      <c r="A204">
        <v>10609</v>
      </c>
      <c r="B204" t="s">
        <v>12992</v>
      </c>
      <c r="C204" t="s">
        <v>12987</v>
      </c>
      <c r="D204">
        <v>0.1</v>
      </c>
      <c r="E204" t="s">
        <v>166</v>
      </c>
      <c r="F204" t="s">
        <v>12660</v>
      </c>
      <c r="G204">
        <v>7</v>
      </c>
    </row>
    <row r="205" spans="1:7">
      <c r="A205">
        <v>1857</v>
      </c>
      <c r="B205" t="s">
        <v>12992</v>
      </c>
      <c r="C205" t="s">
        <v>16245</v>
      </c>
      <c r="D205">
        <v>0.01</v>
      </c>
      <c r="E205" t="s">
        <v>166</v>
      </c>
      <c r="F205" t="s">
        <v>12660</v>
      </c>
      <c r="G205">
        <v>6</v>
      </c>
    </row>
    <row r="206" spans="1:7">
      <c r="A206">
        <v>6739</v>
      </c>
      <c r="B206" t="s">
        <v>133</v>
      </c>
      <c r="C206" t="s">
        <v>13268</v>
      </c>
      <c r="D206">
        <v>0.5</v>
      </c>
      <c r="F206" t="s">
        <v>13121</v>
      </c>
      <c r="G206">
        <v>1</v>
      </c>
    </row>
    <row r="207" spans="1:7">
      <c r="A207">
        <v>6606</v>
      </c>
      <c r="B207" t="s">
        <v>133</v>
      </c>
      <c r="C207" t="s">
        <v>16246</v>
      </c>
      <c r="D207">
        <v>0.7</v>
      </c>
      <c r="E207" t="s">
        <v>135</v>
      </c>
      <c r="F207" t="s">
        <v>13028</v>
      </c>
      <c r="G207">
        <v>1</v>
      </c>
    </row>
    <row r="208" spans="1:7">
      <c r="A208">
        <v>62</v>
      </c>
      <c r="B208" t="s">
        <v>133</v>
      </c>
      <c r="C208" t="s">
        <v>12618</v>
      </c>
      <c r="D208">
        <v>0.8</v>
      </c>
      <c r="E208" t="s">
        <v>135</v>
      </c>
      <c r="F208" t="s">
        <v>12619</v>
      </c>
      <c r="G208">
        <v>1</v>
      </c>
    </row>
    <row r="209" spans="1:7">
      <c r="A209">
        <v>6607</v>
      </c>
      <c r="B209" t="s">
        <v>133</v>
      </c>
      <c r="C209" t="s">
        <v>8985</v>
      </c>
      <c r="D209">
        <v>0.65</v>
      </c>
      <c r="E209" t="s">
        <v>107</v>
      </c>
      <c r="F209" t="s">
        <v>8594</v>
      </c>
      <c r="G209">
        <v>5</v>
      </c>
    </row>
    <row r="210" spans="1:7">
      <c r="A210">
        <v>1858</v>
      </c>
      <c r="B210" t="s">
        <v>10271</v>
      </c>
      <c r="C210" t="s">
        <v>16178</v>
      </c>
      <c r="D210">
        <v>0.01</v>
      </c>
      <c r="E210" t="s">
        <v>107</v>
      </c>
      <c r="F210" t="s">
        <v>10160</v>
      </c>
      <c r="G210">
        <v>6</v>
      </c>
    </row>
    <row r="211" spans="1:7">
      <c r="A211">
        <v>1859</v>
      </c>
      <c r="B211" t="s">
        <v>10271</v>
      </c>
      <c r="C211" t="s">
        <v>10530</v>
      </c>
      <c r="D211">
        <v>0.01</v>
      </c>
      <c r="E211" t="s">
        <v>107</v>
      </c>
      <c r="F211" t="s">
        <v>10160</v>
      </c>
      <c r="G211">
        <v>7</v>
      </c>
    </row>
    <row r="212" spans="1:7">
      <c r="A212">
        <v>1861</v>
      </c>
      <c r="B212" t="s">
        <v>12886</v>
      </c>
      <c r="C212" t="s">
        <v>7221</v>
      </c>
      <c r="D212">
        <v>0.6</v>
      </c>
      <c r="E212" t="s">
        <v>203</v>
      </c>
      <c r="F212" t="s">
        <v>6576</v>
      </c>
      <c r="G212">
        <v>7</v>
      </c>
    </row>
    <row r="213" spans="1:7">
      <c r="A213">
        <v>1860</v>
      </c>
      <c r="B213" t="s">
        <v>12886</v>
      </c>
      <c r="C213" t="s">
        <v>12882</v>
      </c>
      <c r="D213">
        <v>0.8</v>
      </c>
      <c r="E213" t="s">
        <v>203</v>
      </c>
      <c r="F213" t="s">
        <v>12660</v>
      </c>
      <c r="G213">
        <v>3</v>
      </c>
    </row>
    <row r="214" spans="1:7">
      <c r="A214">
        <v>1862</v>
      </c>
      <c r="B214" t="s">
        <v>1036</v>
      </c>
      <c r="C214" t="s">
        <v>1037</v>
      </c>
      <c r="D214">
        <v>0.8</v>
      </c>
      <c r="E214" t="s">
        <v>166</v>
      </c>
      <c r="F214" t="s">
        <v>41</v>
      </c>
      <c r="G214">
        <v>1</v>
      </c>
    </row>
    <row r="215" spans="1:7">
      <c r="A215">
        <v>10610</v>
      </c>
      <c r="B215" t="s">
        <v>1036</v>
      </c>
      <c r="C215" t="s">
        <v>1169</v>
      </c>
      <c r="D215">
        <v>0.1</v>
      </c>
      <c r="E215" t="s">
        <v>166</v>
      </c>
      <c r="F215" t="s">
        <v>41</v>
      </c>
      <c r="G215">
        <v>2</v>
      </c>
    </row>
    <row r="216" spans="1:7">
      <c r="A216">
        <v>63</v>
      </c>
      <c r="B216" t="s">
        <v>4041</v>
      </c>
      <c r="C216" t="s">
        <v>16247</v>
      </c>
      <c r="D216">
        <v>0.1</v>
      </c>
      <c r="E216" t="s">
        <v>80</v>
      </c>
      <c r="F216" t="s">
        <v>11295</v>
      </c>
      <c r="G216">
        <v>7</v>
      </c>
    </row>
    <row r="217" spans="1:7">
      <c r="A217">
        <v>1863</v>
      </c>
      <c r="B217" t="s">
        <v>2140</v>
      </c>
      <c r="C217" t="s">
        <v>10061</v>
      </c>
      <c r="D217">
        <v>0.01</v>
      </c>
      <c r="E217" t="s">
        <v>803</v>
      </c>
      <c r="F217" t="s">
        <v>9536</v>
      </c>
      <c r="G217">
        <v>7</v>
      </c>
    </row>
    <row r="218" spans="1:7">
      <c r="A218">
        <v>1864</v>
      </c>
      <c r="B218" t="s">
        <v>942</v>
      </c>
      <c r="C218" t="s">
        <v>939</v>
      </c>
      <c r="D218">
        <v>0.01</v>
      </c>
      <c r="E218" t="s">
        <v>595</v>
      </c>
      <c r="F218" t="s">
        <v>499</v>
      </c>
      <c r="G218">
        <v>8</v>
      </c>
    </row>
    <row r="219" spans="1:7">
      <c r="A219">
        <v>64</v>
      </c>
      <c r="B219" t="s">
        <v>9486</v>
      </c>
      <c r="C219" t="s">
        <v>9482</v>
      </c>
      <c r="D219">
        <v>0.6</v>
      </c>
      <c r="E219" t="s">
        <v>107</v>
      </c>
      <c r="F219" t="s">
        <v>9136</v>
      </c>
      <c r="G219">
        <v>7</v>
      </c>
    </row>
    <row r="220" spans="1:7">
      <c r="A220">
        <v>10611</v>
      </c>
      <c r="B220" t="s">
        <v>9486</v>
      </c>
      <c r="C220" t="s">
        <v>16248</v>
      </c>
      <c r="D220">
        <v>0.1</v>
      </c>
      <c r="E220" t="s">
        <v>107</v>
      </c>
      <c r="F220" t="s">
        <v>14771</v>
      </c>
      <c r="G220">
        <v>7</v>
      </c>
    </row>
    <row r="221" spans="1:7">
      <c r="A221">
        <v>1865</v>
      </c>
      <c r="B221" t="s">
        <v>9486</v>
      </c>
      <c r="C221" t="s">
        <v>16249</v>
      </c>
      <c r="D221">
        <v>0.01</v>
      </c>
      <c r="E221" t="s">
        <v>107</v>
      </c>
      <c r="F221" t="s">
        <v>14771</v>
      </c>
      <c r="G221">
        <v>7</v>
      </c>
    </row>
    <row r="222" spans="1:7">
      <c r="A222">
        <v>1866</v>
      </c>
      <c r="B222" t="s">
        <v>5264</v>
      </c>
      <c r="C222" t="s">
        <v>5472</v>
      </c>
      <c r="D222">
        <v>0.8</v>
      </c>
      <c r="E222" t="s">
        <v>67</v>
      </c>
      <c r="F222" t="s">
        <v>4512</v>
      </c>
      <c r="G222">
        <v>7</v>
      </c>
    </row>
    <row r="223" spans="1:7">
      <c r="A223">
        <v>1867</v>
      </c>
      <c r="B223" t="s">
        <v>13526</v>
      </c>
      <c r="C223" t="s">
        <v>13527</v>
      </c>
      <c r="D223">
        <v>0.8</v>
      </c>
      <c r="F223" t="s">
        <v>13121</v>
      </c>
      <c r="G223">
        <v>2</v>
      </c>
    </row>
    <row r="224" spans="1:7">
      <c r="A224">
        <v>1986</v>
      </c>
      <c r="B224" t="s">
        <v>10305</v>
      </c>
      <c r="C224" t="s">
        <v>10306</v>
      </c>
      <c r="D224">
        <v>0.01</v>
      </c>
      <c r="E224" t="s">
        <v>595</v>
      </c>
      <c r="F224" t="s">
        <v>10160</v>
      </c>
      <c r="G224">
        <v>2</v>
      </c>
    </row>
    <row r="225" spans="1:7">
      <c r="A225">
        <v>1987</v>
      </c>
      <c r="B225" t="s">
        <v>10305</v>
      </c>
      <c r="C225" t="s">
        <v>16250</v>
      </c>
      <c r="D225">
        <v>0.8</v>
      </c>
      <c r="E225" t="s">
        <v>595</v>
      </c>
      <c r="F225" t="s">
        <v>8093</v>
      </c>
      <c r="G225">
        <v>2</v>
      </c>
    </row>
    <row r="226" spans="1:7">
      <c r="A226">
        <v>1988</v>
      </c>
      <c r="B226" t="s">
        <v>10305</v>
      </c>
      <c r="C226" t="s">
        <v>8229</v>
      </c>
      <c r="D226">
        <v>0.1</v>
      </c>
      <c r="F226" t="s">
        <v>8093</v>
      </c>
      <c r="G226">
        <v>2</v>
      </c>
    </row>
    <row r="227" spans="1:7">
      <c r="A227">
        <v>7225</v>
      </c>
      <c r="B227" t="s">
        <v>8485</v>
      </c>
      <c r="C227" t="s">
        <v>8486</v>
      </c>
      <c r="D227">
        <v>0.8</v>
      </c>
      <c r="E227" t="s">
        <v>107</v>
      </c>
      <c r="F227" t="s">
        <v>8093</v>
      </c>
      <c r="G227">
        <v>7</v>
      </c>
    </row>
    <row r="228" spans="1:7">
      <c r="A228">
        <v>1989</v>
      </c>
      <c r="B228" t="s">
        <v>14893</v>
      </c>
      <c r="C228" t="s">
        <v>16225</v>
      </c>
      <c r="D228">
        <v>0.01</v>
      </c>
      <c r="E228" t="s">
        <v>14699</v>
      </c>
      <c r="F228" t="s">
        <v>6576</v>
      </c>
      <c r="G228">
        <v>2</v>
      </c>
    </row>
    <row r="229" spans="1:7">
      <c r="A229">
        <v>1990</v>
      </c>
      <c r="B229" t="s">
        <v>1608</v>
      </c>
      <c r="C229" t="s">
        <v>16251</v>
      </c>
      <c r="D229">
        <v>0.05</v>
      </c>
      <c r="E229" t="s">
        <v>80</v>
      </c>
      <c r="F229" t="s">
        <v>41</v>
      </c>
      <c r="G229">
        <v>6</v>
      </c>
    </row>
    <row r="230" spans="1:7">
      <c r="A230">
        <v>109</v>
      </c>
      <c r="B230" t="s">
        <v>1608</v>
      </c>
      <c r="C230" t="s">
        <v>16252</v>
      </c>
      <c r="D230">
        <v>0.01</v>
      </c>
      <c r="E230" t="s">
        <v>80</v>
      </c>
      <c r="F230" t="s">
        <v>14748</v>
      </c>
      <c r="G230">
        <v>6</v>
      </c>
    </row>
    <row r="231" spans="1:7">
      <c r="A231">
        <v>10612</v>
      </c>
      <c r="B231" t="s">
        <v>1608</v>
      </c>
      <c r="C231" t="s">
        <v>16253</v>
      </c>
      <c r="D231">
        <v>0.1</v>
      </c>
      <c r="E231" t="s">
        <v>80</v>
      </c>
      <c r="F231" t="s">
        <v>14748</v>
      </c>
      <c r="G231">
        <v>7</v>
      </c>
    </row>
    <row r="232" spans="1:7">
      <c r="A232">
        <v>1991</v>
      </c>
      <c r="B232" t="s">
        <v>2087</v>
      </c>
      <c r="C232" t="s">
        <v>2084</v>
      </c>
      <c r="D232">
        <v>0.01</v>
      </c>
      <c r="E232" t="s">
        <v>803</v>
      </c>
      <c r="F232" t="s">
        <v>1778</v>
      </c>
      <c r="G232">
        <v>5</v>
      </c>
    </row>
    <row r="233" spans="1:7">
      <c r="A233">
        <v>1992</v>
      </c>
      <c r="B233" t="s">
        <v>2087</v>
      </c>
      <c r="C233" t="s">
        <v>2141</v>
      </c>
      <c r="D233">
        <v>0.8</v>
      </c>
      <c r="E233" t="s">
        <v>803</v>
      </c>
      <c r="F233" t="s">
        <v>1778</v>
      </c>
      <c r="G233">
        <v>7</v>
      </c>
    </row>
    <row r="234" spans="1:7">
      <c r="A234">
        <v>7072</v>
      </c>
      <c r="B234" t="s">
        <v>2087</v>
      </c>
      <c r="C234" t="s">
        <v>2058</v>
      </c>
      <c r="D234">
        <v>0.6</v>
      </c>
      <c r="E234" t="s">
        <v>67</v>
      </c>
      <c r="F234" t="s">
        <v>1778</v>
      </c>
      <c r="G234">
        <v>5</v>
      </c>
    </row>
    <row r="235" spans="1:7">
      <c r="A235">
        <v>11547</v>
      </c>
      <c r="B235" t="s">
        <v>2087</v>
      </c>
      <c r="C235" t="s">
        <v>2128</v>
      </c>
      <c r="D235">
        <v>0.1</v>
      </c>
      <c r="E235" t="s">
        <v>67</v>
      </c>
      <c r="F235" t="s">
        <v>1778</v>
      </c>
      <c r="G235">
        <v>7</v>
      </c>
    </row>
    <row r="236" spans="1:7">
      <c r="A236">
        <v>1993</v>
      </c>
      <c r="B236" t="s">
        <v>9547</v>
      </c>
      <c r="C236" t="s">
        <v>842</v>
      </c>
      <c r="D236">
        <v>0.8</v>
      </c>
      <c r="E236" t="s">
        <v>203</v>
      </c>
      <c r="F236" t="s">
        <v>68</v>
      </c>
      <c r="G236">
        <v>7</v>
      </c>
    </row>
    <row r="237" spans="1:7">
      <c r="A237">
        <v>1994</v>
      </c>
      <c r="B237" t="s">
        <v>3700</v>
      </c>
      <c r="C237" t="s">
        <v>3701</v>
      </c>
      <c r="D237">
        <v>0.1</v>
      </c>
      <c r="E237" t="s">
        <v>203</v>
      </c>
      <c r="F237" t="s">
        <v>3381</v>
      </c>
      <c r="G237">
        <v>2</v>
      </c>
    </row>
    <row r="238" spans="1:7">
      <c r="A238">
        <v>1995</v>
      </c>
      <c r="B238" t="s">
        <v>13405</v>
      </c>
      <c r="C238" t="s">
        <v>13657</v>
      </c>
      <c r="D238">
        <v>0.1</v>
      </c>
      <c r="E238" t="s">
        <v>89</v>
      </c>
      <c r="F238" t="s">
        <v>13121</v>
      </c>
      <c r="G238">
        <v>3</v>
      </c>
    </row>
    <row r="239" spans="1:7">
      <c r="A239">
        <v>1996</v>
      </c>
      <c r="B239" t="s">
        <v>3386</v>
      </c>
      <c r="C239" t="s">
        <v>3739</v>
      </c>
      <c r="D239">
        <v>0.01</v>
      </c>
      <c r="E239" t="s">
        <v>89</v>
      </c>
      <c r="F239" t="s">
        <v>3381</v>
      </c>
      <c r="G239">
        <v>3</v>
      </c>
    </row>
    <row r="240" spans="1:7">
      <c r="A240">
        <v>1997</v>
      </c>
      <c r="B240" t="s">
        <v>13267</v>
      </c>
      <c r="C240" t="s">
        <v>13268</v>
      </c>
      <c r="D240">
        <v>0.8</v>
      </c>
      <c r="F240" t="s">
        <v>13121</v>
      </c>
      <c r="G240">
        <v>1</v>
      </c>
    </row>
    <row r="241" spans="1:7">
      <c r="A241">
        <v>6799</v>
      </c>
      <c r="B241" t="s">
        <v>13267</v>
      </c>
      <c r="C241" t="s">
        <v>9611</v>
      </c>
      <c r="D241">
        <v>0.6</v>
      </c>
      <c r="F241" t="s">
        <v>9536</v>
      </c>
      <c r="G241">
        <v>1</v>
      </c>
    </row>
    <row r="242" spans="1:7">
      <c r="A242">
        <v>1998</v>
      </c>
      <c r="B242" t="s">
        <v>14892</v>
      </c>
      <c r="C242" t="s">
        <v>16225</v>
      </c>
      <c r="D242">
        <v>0.01</v>
      </c>
      <c r="E242" t="s">
        <v>14699</v>
      </c>
      <c r="F242" t="s">
        <v>6576</v>
      </c>
      <c r="G242">
        <v>2</v>
      </c>
    </row>
    <row r="243" spans="1:7">
      <c r="A243">
        <v>1999</v>
      </c>
      <c r="B243" t="s">
        <v>13706</v>
      </c>
      <c r="C243" t="s">
        <v>16254</v>
      </c>
      <c r="D243">
        <v>0.01</v>
      </c>
      <c r="E243" t="s">
        <v>80</v>
      </c>
      <c r="F243" t="s">
        <v>13121</v>
      </c>
      <c r="G243">
        <v>6</v>
      </c>
    </row>
    <row r="244" spans="1:7">
      <c r="A244">
        <v>2000</v>
      </c>
      <c r="B244" t="s">
        <v>4322</v>
      </c>
      <c r="C244" t="s">
        <v>4420</v>
      </c>
      <c r="D244">
        <v>0.8</v>
      </c>
      <c r="E244" t="s">
        <v>203</v>
      </c>
      <c r="F244" t="s">
        <v>58</v>
      </c>
      <c r="G244">
        <v>8</v>
      </c>
    </row>
    <row r="245" spans="1:7">
      <c r="A245">
        <v>2001</v>
      </c>
      <c r="B245" t="s">
        <v>4322</v>
      </c>
      <c r="C245" t="s">
        <v>13015</v>
      </c>
      <c r="D245">
        <v>0.7</v>
      </c>
      <c r="E245" t="s">
        <v>203</v>
      </c>
      <c r="F245" t="s">
        <v>12660</v>
      </c>
      <c r="G245">
        <v>7</v>
      </c>
    </row>
    <row r="246" spans="1:7">
      <c r="A246">
        <v>2002</v>
      </c>
      <c r="B246" t="s">
        <v>6566</v>
      </c>
      <c r="C246" t="s">
        <v>16255</v>
      </c>
      <c r="D246">
        <v>0.01</v>
      </c>
      <c r="E246" t="s">
        <v>203</v>
      </c>
      <c r="F246" t="s">
        <v>15305</v>
      </c>
      <c r="G246">
        <v>8</v>
      </c>
    </row>
    <row r="247" spans="1:7">
      <c r="A247">
        <v>2003</v>
      </c>
      <c r="B247" t="s">
        <v>6566</v>
      </c>
      <c r="C247" t="s">
        <v>6563</v>
      </c>
      <c r="D247">
        <v>0.01</v>
      </c>
      <c r="E247" t="s">
        <v>203</v>
      </c>
      <c r="F247" t="s">
        <v>6139</v>
      </c>
      <c r="G247">
        <v>8</v>
      </c>
    </row>
    <row r="248" spans="1:7">
      <c r="A248">
        <v>2004</v>
      </c>
      <c r="B248" t="s">
        <v>14363</v>
      </c>
      <c r="C248" t="s">
        <v>14364</v>
      </c>
      <c r="D248">
        <v>0.01</v>
      </c>
      <c r="E248" t="s">
        <v>203</v>
      </c>
      <c r="F248" t="s">
        <v>14278</v>
      </c>
      <c r="G248">
        <v>1</v>
      </c>
    </row>
    <row r="249" spans="1:7">
      <c r="A249">
        <v>2005</v>
      </c>
      <c r="B249" t="s">
        <v>16256</v>
      </c>
      <c r="C249" t="s">
        <v>16257</v>
      </c>
      <c r="D249">
        <v>0.01</v>
      </c>
      <c r="E249" t="s">
        <v>203</v>
      </c>
      <c r="F249" t="s">
        <v>14771</v>
      </c>
      <c r="G249">
        <v>2</v>
      </c>
    </row>
    <row r="250" spans="1:7">
      <c r="A250">
        <v>10614</v>
      </c>
      <c r="B250" t="s">
        <v>10049</v>
      </c>
      <c r="C250" t="s">
        <v>10050</v>
      </c>
      <c r="D250">
        <v>0.1</v>
      </c>
      <c r="E250" t="s">
        <v>135</v>
      </c>
      <c r="F250" t="s">
        <v>9536</v>
      </c>
      <c r="G250">
        <v>7</v>
      </c>
    </row>
    <row r="251" spans="1:7">
      <c r="A251">
        <v>11791</v>
      </c>
      <c r="B251" t="s">
        <v>4974</v>
      </c>
      <c r="C251" t="s">
        <v>13063</v>
      </c>
      <c r="D251">
        <v>0.7</v>
      </c>
      <c r="E251" t="s">
        <v>74</v>
      </c>
      <c r="F251" t="s">
        <v>13028</v>
      </c>
      <c r="G251">
        <v>3</v>
      </c>
    </row>
    <row r="252" spans="1:7">
      <c r="A252">
        <v>2161</v>
      </c>
      <c r="B252" t="s">
        <v>4974</v>
      </c>
      <c r="C252" t="s">
        <v>16258</v>
      </c>
      <c r="D252">
        <v>0.01</v>
      </c>
      <c r="E252" t="s">
        <v>74</v>
      </c>
      <c r="F252" t="s">
        <v>15216</v>
      </c>
      <c r="G252">
        <v>4</v>
      </c>
    </row>
    <row r="253" spans="1:7">
      <c r="A253">
        <v>10615</v>
      </c>
      <c r="B253" t="s">
        <v>4974</v>
      </c>
      <c r="C253" t="s">
        <v>16259</v>
      </c>
      <c r="D253">
        <v>0.6</v>
      </c>
      <c r="E253" t="s">
        <v>74</v>
      </c>
      <c r="F253" t="s">
        <v>15441</v>
      </c>
      <c r="G253">
        <v>4</v>
      </c>
    </row>
    <row r="254" spans="1:7">
      <c r="A254">
        <v>2162</v>
      </c>
      <c r="B254" t="s">
        <v>4974</v>
      </c>
      <c r="C254" t="s">
        <v>4976</v>
      </c>
      <c r="D254">
        <v>0.8</v>
      </c>
      <c r="E254" t="s">
        <v>74</v>
      </c>
      <c r="F254" t="s">
        <v>4963</v>
      </c>
      <c r="G254">
        <v>4</v>
      </c>
    </row>
    <row r="255" spans="1:7">
      <c r="A255">
        <v>2163</v>
      </c>
      <c r="B255" t="s">
        <v>4974</v>
      </c>
      <c r="C255" t="s">
        <v>9804</v>
      </c>
      <c r="D255">
        <v>0.5</v>
      </c>
      <c r="E255" t="s">
        <v>74</v>
      </c>
      <c r="F255" t="s">
        <v>9799</v>
      </c>
      <c r="G255">
        <v>4</v>
      </c>
    </row>
    <row r="256" spans="1:7">
      <c r="A256">
        <v>2164</v>
      </c>
      <c r="B256" t="s">
        <v>6744</v>
      </c>
      <c r="C256" t="s">
        <v>6741</v>
      </c>
      <c r="D256">
        <v>0.01</v>
      </c>
      <c r="E256" t="s">
        <v>80</v>
      </c>
      <c r="F256" t="s">
        <v>6576</v>
      </c>
      <c r="G256">
        <v>2</v>
      </c>
    </row>
    <row r="257" spans="1:7">
      <c r="A257">
        <v>2166</v>
      </c>
      <c r="B257" t="s">
        <v>6082</v>
      </c>
      <c r="C257" t="s">
        <v>16260</v>
      </c>
      <c r="D257">
        <v>0.01</v>
      </c>
      <c r="E257" t="s">
        <v>123</v>
      </c>
      <c r="F257" t="s">
        <v>5790</v>
      </c>
      <c r="G257">
        <v>6</v>
      </c>
    </row>
    <row r="258" spans="1:7">
      <c r="A258">
        <v>2165</v>
      </c>
      <c r="B258" t="s">
        <v>6082</v>
      </c>
      <c r="C258" t="s">
        <v>16261</v>
      </c>
      <c r="D258">
        <v>0.1</v>
      </c>
      <c r="E258" t="s">
        <v>123</v>
      </c>
      <c r="F258" t="s">
        <v>14655</v>
      </c>
      <c r="G258">
        <v>6</v>
      </c>
    </row>
    <row r="259" spans="1:7">
      <c r="A259">
        <v>10503</v>
      </c>
      <c r="B259" t="s">
        <v>6082</v>
      </c>
      <c r="C259" t="s">
        <v>16262</v>
      </c>
      <c r="D259">
        <v>0.6</v>
      </c>
      <c r="E259" t="s">
        <v>123</v>
      </c>
      <c r="F259" t="s">
        <v>14655</v>
      </c>
      <c r="G259">
        <v>7</v>
      </c>
    </row>
    <row r="260" spans="1:7">
      <c r="A260">
        <v>2167</v>
      </c>
      <c r="B260" t="s">
        <v>5263</v>
      </c>
      <c r="C260" t="s">
        <v>4712</v>
      </c>
      <c r="D260">
        <v>0.8</v>
      </c>
      <c r="E260" t="s">
        <v>67</v>
      </c>
      <c r="F260" t="s">
        <v>4512</v>
      </c>
      <c r="G260">
        <v>2</v>
      </c>
    </row>
    <row r="261" spans="1:7">
      <c r="A261">
        <v>2168</v>
      </c>
      <c r="B261" t="s">
        <v>5263</v>
      </c>
      <c r="C261" t="s">
        <v>5260</v>
      </c>
      <c r="D261">
        <v>0.01</v>
      </c>
      <c r="E261" t="s">
        <v>67</v>
      </c>
      <c r="F261" t="s">
        <v>4512</v>
      </c>
      <c r="G261">
        <v>5</v>
      </c>
    </row>
    <row r="262" spans="1:7">
      <c r="A262">
        <v>2169</v>
      </c>
      <c r="B262" t="s">
        <v>9595</v>
      </c>
      <c r="C262" t="s">
        <v>9590</v>
      </c>
      <c r="D262">
        <v>0.01</v>
      </c>
      <c r="E262" t="s">
        <v>166</v>
      </c>
      <c r="F262" t="s">
        <v>9536</v>
      </c>
      <c r="G262">
        <v>1</v>
      </c>
    </row>
    <row r="263" spans="1:7">
      <c r="A263">
        <v>2171</v>
      </c>
      <c r="B263" t="s">
        <v>9595</v>
      </c>
      <c r="C263" t="s">
        <v>16263</v>
      </c>
      <c r="D263">
        <v>0.01</v>
      </c>
      <c r="E263" t="s">
        <v>40</v>
      </c>
      <c r="F263" t="s">
        <v>14699</v>
      </c>
      <c r="G263">
        <v>1</v>
      </c>
    </row>
    <row r="264" spans="1:7">
      <c r="A264">
        <v>2170</v>
      </c>
      <c r="B264" t="s">
        <v>9595</v>
      </c>
      <c r="C264" t="s">
        <v>192</v>
      </c>
      <c r="D264">
        <v>0.01</v>
      </c>
      <c r="E264" t="s">
        <v>40</v>
      </c>
      <c r="F264" t="s">
        <v>68</v>
      </c>
      <c r="G264">
        <v>1</v>
      </c>
    </row>
    <row r="265" spans="1:7">
      <c r="A265">
        <v>2172</v>
      </c>
      <c r="B265" t="s">
        <v>12712</v>
      </c>
      <c r="C265" t="s">
        <v>16264</v>
      </c>
      <c r="D265">
        <v>0.01</v>
      </c>
      <c r="E265" t="s">
        <v>166</v>
      </c>
      <c r="F265" t="s">
        <v>12660</v>
      </c>
      <c r="G265">
        <v>3</v>
      </c>
    </row>
    <row r="266" spans="1:7">
      <c r="A266">
        <v>10616</v>
      </c>
      <c r="B266" t="s">
        <v>4518</v>
      </c>
      <c r="C266" t="s">
        <v>16265</v>
      </c>
      <c r="D266">
        <v>0.1</v>
      </c>
      <c r="E266" t="s">
        <v>123</v>
      </c>
      <c r="F266" t="s">
        <v>15376</v>
      </c>
      <c r="G266">
        <v>1</v>
      </c>
    </row>
    <row r="267" spans="1:7">
      <c r="A267">
        <v>153</v>
      </c>
      <c r="B267" t="s">
        <v>12993</v>
      </c>
      <c r="C267" t="s">
        <v>16222</v>
      </c>
      <c r="D267">
        <v>0.6</v>
      </c>
      <c r="E267" t="s">
        <v>166</v>
      </c>
      <c r="F267" t="s">
        <v>9136</v>
      </c>
      <c r="G267">
        <v>7</v>
      </c>
    </row>
    <row r="268" spans="1:7">
      <c r="A268">
        <v>11777</v>
      </c>
      <c r="B268" t="s">
        <v>12993</v>
      </c>
      <c r="C268" t="s">
        <v>12987</v>
      </c>
      <c r="D268">
        <v>0.8</v>
      </c>
      <c r="E268" t="s">
        <v>166</v>
      </c>
      <c r="F268" t="s">
        <v>12660</v>
      </c>
      <c r="G268">
        <v>7</v>
      </c>
    </row>
    <row r="269" spans="1:7">
      <c r="A269">
        <v>2173</v>
      </c>
      <c r="B269" t="s">
        <v>12993</v>
      </c>
      <c r="C269" t="s">
        <v>16245</v>
      </c>
      <c r="D269">
        <v>0.01</v>
      </c>
      <c r="E269" t="s">
        <v>166</v>
      </c>
      <c r="F269" t="s">
        <v>12660</v>
      </c>
      <c r="G269">
        <v>6</v>
      </c>
    </row>
    <row r="270" spans="1:7">
      <c r="A270">
        <v>154</v>
      </c>
      <c r="B270" t="s">
        <v>12275</v>
      </c>
      <c r="C270" t="s">
        <v>16229</v>
      </c>
      <c r="D270">
        <v>0.01</v>
      </c>
      <c r="E270" t="s">
        <v>80</v>
      </c>
      <c r="F270" t="s">
        <v>13028</v>
      </c>
      <c r="G270">
        <v>1</v>
      </c>
    </row>
    <row r="271" spans="1:7">
      <c r="A271">
        <v>6656</v>
      </c>
      <c r="B271" t="s">
        <v>13760</v>
      </c>
      <c r="C271" t="s">
        <v>13527</v>
      </c>
      <c r="D271">
        <v>0.8</v>
      </c>
      <c r="F271" t="s">
        <v>13121</v>
      </c>
      <c r="G271">
        <v>2</v>
      </c>
    </row>
    <row r="272" spans="1:7">
      <c r="A272">
        <v>2174</v>
      </c>
      <c r="B272" t="s">
        <v>4614</v>
      </c>
      <c r="C272" t="s">
        <v>16266</v>
      </c>
      <c r="D272">
        <v>0.01</v>
      </c>
      <c r="E272" t="s">
        <v>49</v>
      </c>
      <c r="F272" t="s">
        <v>4512</v>
      </c>
      <c r="G272">
        <v>1</v>
      </c>
    </row>
    <row r="273" spans="1:7">
      <c r="A273">
        <v>155</v>
      </c>
      <c r="B273" t="s">
        <v>1488</v>
      </c>
      <c r="C273" t="s">
        <v>1613</v>
      </c>
      <c r="D273">
        <v>0.01</v>
      </c>
      <c r="E273" t="s">
        <v>107</v>
      </c>
      <c r="F273" t="s">
        <v>41</v>
      </c>
      <c r="G273">
        <v>7</v>
      </c>
    </row>
    <row r="274" spans="1:7">
      <c r="A274">
        <v>156</v>
      </c>
      <c r="B274" t="s">
        <v>3291</v>
      </c>
      <c r="C274" t="s">
        <v>12648</v>
      </c>
      <c r="D274">
        <v>0.6</v>
      </c>
      <c r="E274" t="s">
        <v>12625</v>
      </c>
      <c r="F274" t="s">
        <v>13028</v>
      </c>
      <c r="G274">
        <v>7</v>
      </c>
    </row>
    <row r="275" spans="1:7">
      <c r="A275">
        <v>157</v>
      </c>
      <c r="B275" t="s">
        <v>3291</v>
      </c>
      <c r="C275" t="s">
        <v>3287</v>
      </c>
      <c r="D275">
        <v>0.8</v>
      </c>
      <c r="E275" t="s">
        <v>107</v>
      </c>
      <c r="F275" t="s">
        <v>2900</v>
      </c>
      <c r="G275">
        <v>7</v>
      </c>
    </row>
    <row r="276" spans="1:7">
      <c r="A276">
        <v>10617</v>
      </c>
      <c r="B276" t="s">
        <v>13436</v>
      </c>
      <c r="C276" t="s">
        <v>14147</v>
      </c>
      <c r="D276">
        <v>0.1</v>
      </c>
      <c r="E276" t="s">
        <v>107</v>
      </c>
      <c r="F276" t="s">
        <v>13121</v>
      </c>
      <c r="G276">
        <v>7</v>
      </c>
    </row>
    <row r="277" spans="1:7">
      <c r="A277">
        <v>2175</v>
      </c>
      <c r="B277" t="s">
        <v>13436</v>
      </c>
      <c r="C277" t="s">
        <v>16267</v>
      </c>
      <c r="D277">
        <v>0.1</v>
      </c>
      <c r="E277" t="s">
        <v>107</v>
      </c>
      <c r="F277" t="s">
        <v>13121</v>
      </c>
      <c r="G277">
        <v>6</v>
      </c>
    </row>
    <row r="278" spans="1:7">
      <c r="A278">
        <v>2176</v>
      </c>
      <c r="B278" t="s">
        <v>6884</v>
      </c>
      <c r="C278" t="s">
        <v>6881</v>
      </c>
      <c r="D278">
        <v>0.01</v>
      </c>
      <c r="E278" t="s">
        <v>74</v>
      </c>
      <c r="F278" t="s">
        <v>6576</v>
      </c>
      <c r="G278">
        <v>3</v>
      </c>
    </row>
    <row r="279" spans="1:7">
      <c r="A279">
        <v>2177</v>
      </c>
      <c r="B279" t="s">
        <v>2709</v>
      </c>
      <c r="C279" t="s">
        <v>16268</v>
      </c>
      <c r="D279">
        <v>0.01</v>
      </c>
      <c r="E279" t="s">
        <v>89</v>
      </c>
      <c r="F279" t="s">
        <v>13121</v>
      </c>
      <c r="G279">
        <v>1</v>
      </c>
    </row>
    <row r="280" spans="1:7">
      <c r="A280">
        <v>2178</v>
      </c>
      <c r="B280" t="s">
        <v>2653</v>
      </c>
      <c r="C280" t="s">
        <v>2654</v>
      </c>
      <c r="D280">
        <v>0.6</v>
      </c>
      <c r="F280" t="s">
        <v>2210</v>
      </c>
      <c r="G280">
        <v>7</v>
      </c>
    </row>
    <row r="281" spans="1:7">
      <c r="A281">
        <v>2180</v>
      </c>
      <c r="B281" t="s">
        <v>7800</v>
      </c>
      <c r="C281" t="s">
        <v>16269</v>
      </c>
      <c r="D281">
        <v>0.6</v>
      </c>
      <c r="E281" t="s">
        <v>80</v>
      </c>
      <c r="F281" t="s">
        <v>14771</v>
      </c>
      <c r="G281">
        <v>7</v>
      </c>
    </row>
    <row r="282" spans="1:7">
      <c r="A282">
        <v>2179</v>
      </c>
      <c r="B282" t="s">
        <v>7800</v>
      </c>
      <c r="C282" t="s">
        <v>16270</v>
      </c>
      <c r="D282">
        <v>0.8</v>
      </c>
      <c r="E282" t="s">
        <v>107</v>
      </c>
      <c r="F282" t="s">
        <v>14771</v>
      </c>
      <c r="G282">
        <v>1</v>
      </c>
    </row>
    <row r="283" spans="1:7">
      <c r="A283">
        <v>2182</v>
      </c>
      <c r="B283" t="s">
        <v>14171</v>
      </c>
      <c r="C283" t="s">
        <v>14637</v>
      </c>
      <c r="D283">
        <v>0.1</v>
      </c>
      <c r="E283" t="s">
        <v>107</v>
      </c>
      <c r="F283" t="s">
        <v>14278</v>
      </c>
      <c r="G283">
        <v>7</v>
      </c>
    </row>
    <row r="284" spans="1:7">
      <c r="A284">
        <v>2181</v>
      </c>
      <c r="B284" t="s">
        <v>14171</v>
      </c>
      <c r="C284" t="s">
        <v>12976</v>
      </c>
      <c r="D284">
        <v>0.8</v>
      </c>
      <c r="E284" t="s">
        <v>49</v>
      </c>
      <c r="F284" t="s">
        <v>12660</v>
      </c>
      <c r="G284">
        <v>7</v>
      </c>
    </row>
    <row r="285" spans="1:7">
      <c r="A285">
        <v>2183</v>
      </c>
      <c r="B285" t="s">
        <v>14171</v>
      </c>
      <c r="C285" t="s">
        <v>16271</v>
      </c>
      <c r="D285">
        <v>0.6</v>
      </c>
      <c r="E285" t="s">
        <v>107</v>
      </c>
      <c r="F285" t="s">
        <v>11167</v>
      </c>
      <c r="G285">
        <v>3</v>
      </c>
    </row>
    <row r="286" spans="1:7">
      <c r="A286">
        <v>2184</v>
      </c>
      <c r="B286" t="s">
        <v>8916</v>
      </c>
      <c r="C286" t="s">
        <v>8912</v>
      </c>
      <c r="D286">
        <v>0.8</v>
      </c>
      <c r="E286" t="s">
        <v>49</v>
      </c>
      <c r="F286" t="s">
        <v>8594</v>
      </c>
      <c r="G286">
        <v>3</v>
      </c>
    </row>
    <row r="287" spans="1:7">
      <c r="A287">
        <v>2185</v>
      </c>
      <c r="B287" t="s">
        <v>14440</v>
      </c>
      <c r="C287" t="s">
        <v>14668</v>
      </c>
      <c r="D287">
        <v>0.01</v>
      </c>
      <c r="F287" t="s">
        <v>14278</v>
      </c>
      <c r="G287">
        <v>7</v>
      </c>
    </row>
    <row r="288" spans="1:7">
      <c r="A288">
        <v>158</v>
      </c>
      <c r="B288" t="s">
        <v>11450</v>
      </c>
      <c r="C288" t="s">
        <v>11625</v>
      </c>
      <c r="D288">
        <v>0.01</v>
      </c>
      <c r="E288" t="s">
        <v>49</v>
      </c>
      <c r="F288" t="s">
        <v>11432</v>
      </c>
      <c r="G288">
        <v>3</v>
      </c>
    </row>
    <row r="289" spans="1:7">
      <c r="A289">
        <v>2187</v>
      </c>
      <c r="B289" t="s">
        <v>9046</v>
      </c>
      <c r="C289" t="s">
        <v>9047</v>
      </c>
      <c r="D289">
        <v>0.8</v>
      </c>
      <c r="E289" t="s">
        <v>203</v>
      </c>
      <c r="F289" t="s">
        <v>8594</v>
      </c>
      <c r="G289">
        <v>5</v>
      </c>
    </row>
    <row r="290" spans="1:7">
      <c r="A290">
        <v>2186</v>
      </c>
      <c r="B290" t="s">
        <v>9046</v>
      </c>
      <c r="C290" t="s">
        <v>11259</v>
      </c>
      <c r="D290">
        <v>0.01</v>
      </c>
      <c r="F290" t="s">
        <v>11167</v>
      </c>
      <c r="G290">
        <v>5</v>
      </c>
    </row>
    <row r="291" spans="1:7">
      <c r="A291">
        <v>2188</v>
      </c>
      <c r="B291" t="s">
        <v>8656</v>
      </c>
      <c r="C291" t="s">
        <v>8791</v>
      </c>
      <c r="D291">
        <v>0.6</v>
      </c>
      <c r="E291" t="s">
        <v>107</v>
      </c>
      <c r="F291" t="s">
        <v>8594</v>
      </c>
      <c r="G291">
        <v>2</v>
      </c>
    </row>
    <row r="292" spans="1:7">
      <c r="A292">
        <v>10337</v>
      </c>
      <c r="B292" t="s">
        <v>8656</v>
      </c>
      <c r="C292" t="s">
        <v>8985</v>
      </c>
      <c r="D292">
        <v>0.6</v>
      </c>
      <c r="E292" t="s">
        <v>107</v>
      </c>
      <c r="F292" t="s">
        <v>8594</v>
      </c>
      <c r="G292">
        <v>5</v>
      </c>
    </row>
    <row r="293" spans="1:7">
      <c r="A293">
        <v>10618</v>
      </c>
      <c r="B293" t="s">
        <v>8656</v>
      </c>
      <c r="C293" t="s">
        <v>16272</v>
      </c>
      <c r="D293">
        <v>0.1</v>
      </c>
      <c r="E293" t="s">
        <v>107</v>
      </c>
      <c r="F293" t="s">
        <v>15279</v>
      </c>
      <c r="G293">
        <v>1</v>
      </c>
    </row>
    <row r="294" spans="1:7">
      <c r="A294">
        <v>2189</v>
      </c>
      <c r="B294" t="s">
        <v>13990</v>
      </c>
      <c r="C294" t="s">
        <v>16273</v>
      </c>
      <c r="D294">
        <v>0.01</v>
      </c>
      <c r="F294" t="s">
        <v>13121</v>
      </c>
      <c r="G294">
        <v>5</v>
      </c>
    </row>
    <row r="295" spans="1:7">
      <c r="A295">
        <v>6740</v>
      </c>
      <c r="B295" t="s">
        <v>13990</v>
      </c>
      <c r="C295" t="s">
        <v>12928</v>
      </c>
      <c r="D295">
        <v>0.6</v>
      </c>
      <c r="F295" t="s">
        <v>12660</v>
      </c>
      <c r="G295">
        <v>5</v>
      </c>
    </row>
    <row r="296" spans="1:7">
      <c r="A296">
        <v>2190</v>
      </c>
      <c r="B296" t="s">
        <v>1685</v>
      </c>
      <c r="C296" t="s">
        <v>10135</v>
      </c>
      <c r="D296">
        <v>0.01</v>
      </c>
      <c r="F296" t="s">
        <v>9799</v>
      </c>
      <c r="G296">
        <v>8</v>
      </c>
    </row>
    <row r="297" spans="1:7">
      <c r="A297">
        <v>2192</v>
      </c>
      <c r="B297" t="s">
        <v>611</v>
      </c>
      <c r="C297" t="s">
        <v>948</v>
      </c>
      <c r="D297">
        <v>0.8</v>
      </c>
      <c r="E297" t="s">
        <v>203</v>
      </c>
      <c r="F297" t="s">
        <v>499</v>
      </c>
      <c r="G297">
        <v>8</v>
      </c>
    </row>
    <row r="298" spans="1:7">
      <c r="A298">
        <v>2191</v>
      </c>
      <c r="B298" t="s">
        <v>611</v>
      </c>
      <c r="C298" t="s">
        <v>861</v>
      </c>
      <c r="D298">
        <v>0.6</v>
      </c>
      <c r="E298" t="s">
        <v>74</v>
      </c>
      <c r="F298" t="s">
        <v>499</v>
      </c>
      <c r="G298">
        <v>8</v>
      </c>
    </row>
    <row r="299" spans="1:7">
      <c r="A299">
        <v>2193</v>
      </c>
      <c r="B299" t="s">
        <v>3929</v>
      </c>
      <c r="C299" t="s">
        <v>16274</v>
      </c>
      <c r="D299">
        <v>0.01</v>
      </c>
      <c r="E299" t="s">
        <v>49</v>
      </c>
      <c r="F299" t="s">
        <v>15441</v>
      </c>
      <c r="G299">
        <v>4</v>
      </c>
    </row>
    <row r="300" spans="1:7">
      <c r="A300">
        <v>10619</v>
      </c>
      <c r="B300" t="s">
        <v>3929</v>
      </c>
      <c r="C300" t="s">
        <v>16275</v>
      </c>
      <c r="D300">
        <v>0.1</v>
      </c>
      <c r="E300" t="s">
        <v>49</v>
      </c>
      <c r="F300" t="s">
        <v>15279</v>
      </c>
      <c r="G300">
        <v>1</v>
      </c>
    </row>
    <row r="301" spans="1:7">
      <c r="A301">
        <v>2194</v>
      </c>
      <c r="B301" t="s">
        <v>3929</v>
      </c>
      <c r="C301" t="s">
        <v>16276</v>
      </c>
      <c r="D301">
        <v>0.6</v>
      </c>
      <c r="E301" t="s">
        <v>49</v>
      </c>
      <c r="F301" t="s">
        <v>15279</v>
      </c>
      <c r="G301">
        <v>4</v>
      </c>
    </row>
    <row r="302" spans="1:7">
      <c r="A302">
        <v>10620</v>
      </c>
      <c r="B302" t="s">
        <v>3929</v>
      </c>
      <c r="C302" t="s">
        <v>16277</v>
      </c>
      <c r="D302">
        <v>0.1</v>
      </c>
      <c r="E302" t="s">
        <v>49</v>
      </c>
      <c r="F302" t="s">
        <v>58</v>
      </c>
      <c r="G302">
        <v>1</v>
      </c>
    </row>
    <row r="303" spans="1:7">
      <c r="A303">
        <v>2195</v>
      </c>
      <c r="B303" t="s">
        <v>3929</v>
      </c>
      <c r="C303" t="s">
        <v>3930</v>
      </c>
      <c r="D303">
        <v>0.8</v>
      </c>
      <c r="E303" t="s">
        <v>49</v>
      </c>
      <c r="F303" t="s">
        <v>58</v>
      </c>
      <c r="G303">
        <v>4</v>
      </c>
    </row>
    <row r="304" spans="1:7">
      <c r="A304">
        <v>2196</v>
      </c>
      <c r="B304" t="s">
        <v>5475</v>
      </c>
      <c r="C304" t="s">
        <v>5472</v>
      </c>
      <c r="D304">
        <v>0.01</v>
      </c>
      <c r="E304" t="s">
        <v>67</v>
      </c>
      <c r="F304" t="s">
        <v>4512</v>
      </c>
      <c r="G304">
        <v>7</v>
      </c>
    </row>
    <row r="305" spans="1:7">
      <c r="A305">
        <v>2197</v>
      </c>
      <c r="B305" t="s">
        <v>3436</v>
      </c>
      <c r="C305" t="s">
        <v>4042</v>
      </c>
      <c r="D305">
        <v>0.01</v>
      </c>
      <c r="E305" t="s">
        <v>107</v>
      </c>
      <c r="F305" t="s">
        <v>3381</v>
      </c>
      <c r="G305">
        <v>5</v>
      </c>
    </row>
    <row r="306" spans="1:7">
      <c r="A306">
        <v>10621</v>
      </c>
      <c r="B306" t="s">
        <v>14713</v>
      </c>
      <c r="C306" t="s">
        <v>13355</v>
      </c>
      <c r="D306">
        <v>0.1</v>
      </c>
      <c r="E306" t="s">
        <v>67</v>
      </c>
      <c r="F306" t="s">
        <v>13121</v>
      </c>
      <c r="G306">
        <v>2</v>
      </c>
    </row>
    <row r="307" spans="1:7">
      <c r="A307">
        <v>2198</v>
      </c>
      <c r="B307" t="s">
        <v>14713</v>
      </c>
      <c r="C307" t="s">
        <v>14709</v>
      </c>
      <c r="D307">
        <v>0.6</v>
      </c>
      <c r="E307" t="s">
        <v>12625</v>
      </c>
      <c r="F307" t="s">
        <v>13121</v>
      </c>
      <c r="G307">
        <v>2</v>
      </c>
    </row>
    <row r="308" spans="1:7">
      <c r="A308">
        <v>2467</v>
      </c>
      <c r="B308" t="s">
        <v>12565</v>
      </c>
      <c r="C308" t="s">
        <v>12562</v>
      </c>
      <c r="D308">
        <v>0.1</v>
      </c>
      <c r="E308" t="s">
        <v>74</v>
      </c>
      <c r="F308" t="s">
        <v>12334</v>
      </c>
      <c r="G308">
        <v>7</v>
      </c>
    </row>
    <row r="309" spans="1:7">
      <c r="A309">
        <v>234</v>
      </c>
      <c r="B309" t="s">
        <v>7603</v>
      </c>
      <c r="C309" t="s">
        <v>12002</v>
      </c>
      <c r="D309">
        <v>0.01</v>
      </c>
      <c r="E309" t="s">
        <v>67</v>
      </c>
      <c r="F309" t="s">
        <v>11921</v>
      </c>
      <c r="G309">
        <v>2</v>
      </c>
    </row>
    <row r="310" spans="1:7">
      <c r="A310">
        <v>10622</v>
      </c>
      <c r="B310" t="s">
        <v>10873</v>
      </c>
      <c r="C310" t="s">
        <v>16278</v>
      </c>
      <c r="D310">
        <v>0.1</v>
      </c>
      <c r="E310" t="s">
        <v>80</v>
      </c>
      <c r="F310" t="s">
        <v>15363</v>
      </c>
      <c r="G310">
        <v>1</v>
      </c>
    </row>
    <row r="311" spans="1:7">
      <c r="A311">
        <v>235</v>
      </c>
      <c r="B311" t="s">
        <v>10873</v>
      </c>
      <c r="C311" t="s">
        <v>16163</v>
      </c>
      <c r="D311">
        <v>0.01</v>
      </c>
      <c r="E311" t="s">
        <v>80</v>
      </c>
      <c r="F311" t="s">
        <v>15363</v>
      </c>
      <c r="G311">
        <v>4</v>
      </c>
    </row>
    <row r="312" spans="1:7">
      <c r="A312">
        <v>10623</v>
      </c>
      <c r="B312" t="s">
        <v>10873</v>
      </c>
      <c r="C312" t="s">
        <v>16279</v>
      </c>
      <c r="D312">
        <v>0.1</v>
      </c>
      <c r="E312" t="s">
        <v>80</v>
      </c>
      <c r="F312" t="s">
        <v>10870</v>
      </c>
      <c r="G312">
        <v>1</v>
      </c>
    </row>
    <row r="313" spans="1:7">
      <c r="A313">
        <v>236</v>
      </c>
      <c r="B313" t="s">
        <v>10873</v>
      </c>
      <c r="C313" t="s">
        <v>10869</v>
      </c>
      <c r="D313">
        <v>0.01</v>
      </c>
      <c r="E313" t="s">
        <v>80</v>
      </c>
      <c r="F313" t="s">
        <v>10870</v>
      </c>
      <c r="G313">
        <v>4</v>
      </c>
    </row>
    <row r="314" spans="1:7">
      <c r="A314">
        <v>2468</v>
      </c>
      <c r="B314" t="s">
        <v>10491</v>
      </c>
      <c r="C314" t="s">
        <v>16280</v>
      </c>
      <c r="D314">
        <v>0.01</v>
      </c>
      <c r="E314" t="s">
        <v>107</v>
      </c>
      <c r="F314" t="s">
        <v>15376</v>
      </c>
      <c r="G314">
        <v>3</v>
      </c>
    </row>
    <row r="315" spans="1:7">
      <c r="A315">
        <v>11548</v>
      </c>
      <c r="B315" t="s">
        <v>10491</v>
      </c>
      <c r="C315" t="s">
        <v>16281</v>
      </c>
      <c r="D315">
        <v>0.1</v>
      </c>
      <c r="E315" t="s">
        <v>107</v>
      </c>
      <c r="F315" t="s">
        <v>14590</v>
      </c>
      <c r="G315">
        <v>3</v>
      </c>
    </row>
    <row r="316" spans="1:7">
      <c r="A316">
        <v>237</v>
      </c>
      <c r="B316" t="s">
        <v>2695</v>
      </c>
      <c r="C316" t="s">
        <v>16229</v>
      </c>
      <c r="D316">
        <v>0.8</v>
      </c>
      <c r="E316" t="s">
        <v>80</v>
      </c>
      <c r="F316" t="s">
        <v>13028</v>
      </c>
      <c r="G316">
        <v>1</v>
      </c>
    </row>
    <row r="317" spans="1:7">
      <c r="A317">
        <v>238</v>
      </c>
      <c r="B317" t="s">
        <v>2695</v>
      </c>
      <c r="C317" t="s">
        <v>9135</v>
      </c>
      <c r="D317">
        <v>0.01</v>
      </c>
      <c r="E317" t="s">
        <v>80</v>
      </c>
      <c r="F317" t="s">
        <v>9136</v>
      </c>
      <c r="G317">
        <v>1</v>
      </c>
    </row>
    <row r="318" spans="1:7">
      <c r="A318">
        <v>2469</v>
      </c>
      <c r="B318" t="s">
        <v>4727</v>
      </c>
      <c r="C318" t="s">
        <v>4869</v>
      </c>
      <c r="D318">
        <v>0.8</v>
      </c>
      <c r="E318" t="s">
        <v>74</v>
      </c>
      <c r="F318" t="s">
        <v>4512</v>
      </c>
      <c r="G318">
        <v>3</v>
      </c>
    </row>
    <row r="319" spans="1:7">
      <c r="A319">
        <v>239</v>
      </c>
      <c r="B319" t="s">
        <v>7312</v>
      </c>
      <c r="C319" t="s">
        <v>7437</v>
      </c>
      <c r="D319">
        <v>0.01</v>
      </c>
      <c r="E319" t="s">
        <v>107</v>
      </c>
      <c r="F319" t="s">
        <v>7247</v>
      </c>
      <c r="G319">
        <v>2</v>
      </c>
    </row>
    <row r="320" spans="1:7">
      <c r="A320">
        <v>240</v>
      </c>
      <c r="B320" t="s">
        <v>12015</v>
      </c>
      <c r="C320" t="s">
        <v>12012</v>
      </c>
      <c r="D320">
        <v>0.01</v>
      </c>
      <c r="E320" t="s">
        <v>80</v>
      </c>
      <c r="F320" t="s">
        <v>11921</v>
      </c>
      <c r="G320">
        <v>2</v>
      </c>
    </row>
    <row r="321" spans="1:7">
      <c r="A321">
        <v>2470</v>
      </c>
      <c r="B321" t="s">
        <v>10139</v>
      </c>
      <c r="C321" t="s">
        <v>10135</v>
      </c>
      <c r="D321">
        <v>0.01</v>
      </c>
      <c r="F321" t="s">
        <v>9799</v>
      </c>
      <c r="G321">
        <v>8</v>
      </c>
    </row>
    <row r="322" spans="1:7">
      <c r="A322">
        <v>241</v>
      </c>
      <c r="B322" t="s">
        <v>12775</v>
      </c>
      <c r="C322" t="s">
        <v>16282</v>
      </c>
      <c r="D322">
        <v>0.6</v>
      </c>
      <c r="E322" t="s">
        <v>166</v>
      </c>
      <c r="F322" t="s">
        <v>9136</v>
      </c>
      <c r="G322">
        <v>2</v>
      </c>
    </row>
    <row r="323" spans="1:7">
      <c r="A323">
        <v>242</v>
      </c>
      <c r="B323" t="s">
        <v>12775</v>
      </c>
      <c r="C323" t="s">
        <v>9368</v>
      </c>
      <c r="D323">
        <v>0.5</v>
      </c>
      <c r="E323" t="s">
        <v>166</v>
      </c>
      <c r="F323" t="s">
        <v>9136</v>
      </c>
      <c r="G323">
        <v>3</v>
      </c>
    </row>
    <row r="324" spans="1:7">
      <c r="A324">
        <v>6720</v>
      </c>
      <c r="B324" t="s">
        <v>12775</v>
      </c>
      <c r="C324" t="s">
        <v>12776</v>
      </c>
      <c r="D324">
        <v>0.8</v>
      </c>
      <c r="E324" t="s">
        <v>166</v>
      </c>
      <c r="F324" t="s">
        <v>12660</v>
      </c>
      <c r="G324">
        <v>2</v>
      </c>
    </row>
    <row r="325" spans="1:7">
      <c r="A325">
        <v>6721</v>
      </c>
      <c r="B325" t="s">
        <v>12775</v>
      </c>
      <c r="C325" t="s">
        <v>12862</v>
      </c>
      <c r="D325">
        <v>0.7</v>
      </c>
      <c r="E325" t="s">
        <v>166</v>
      </c>
      <c r="F325" t="s">
        <v>12660</v>
      </c>
      <c r="G325">
        <v>3</v>
      </c>
    </row>
    <row r="326" spans="1:7">
      <c r="A326">
        <v>2471</v>
      </c>
      <c r="B326" t="s">
        <v>12775</v>
      </c>
      <c r="C326" t="s">
        <v>16283</v>
      </c>
      <c r="D326">
        <v>0.01</v>
      </c>
      <c r="E326" t="s">
        <v>166</v>
      </c>
      <c r="F326" t="s">
        <v>12660</v>
      </c>
      <c r="G326">
        <v>2</v>
      </c>
    </row>
    <row r="327" spans="1:7">
      <c r="A327">
        <v>2472</v>
      </c>
      <c r="B327" t="s">
        <v>12775</v>
      </c>
      <c r="C327" t="s">
        <v>16264</v>
      </c>
      <c r="D327">
        <v>0.01</v>
      </c>
      <c r="E327" t="s">
        <v>166</v>
      </c>
      <c r="F327" t="s">
        <v>12660</v>
      </c>
      <c r="G327">
        <v>3</v>
      </c>
    </row>
    <row r="328" spans="1:7">
      <c r="A328">
        <v>243</v>
      </c>
      <c r="B328" t="s">
        <v>3000</v>
      </c>
      <c r="C328" t="s">
        <v>3001</v>
      </c>
      <c r="D328">
        <v>0.01</v>
      </c>
      <c r="E328" t="s">
        <v>89</v>
      </c>
      <c r="F328" t="s">
        <v>2900</v>
      </c>
      <c r="G328">
        <v>2</v>
      </c>
    </row>
    <row r="329" spans="1:7">
      <c r="A329">
        <v>2473</v>
      </c>
      <c r="B329" t="s">
        <v>9397</v>
      </c>
      <c r="C329" t="s">
        <v>16284</v>
      </c>
      <c r="D329">
        <v>0.1</v>
      </c>
      <c r="E329" t="s">
        <v>67</v>
      </c>
      <c r="F329" t="s">
        <v>9136</v>
      </c>
      <c r="G329">
        <v>0</v>
      </c>
    </row>
    <row r="330" spans="1:7">
      <c r="A330">
        <v>245</v>
      </c>
      <c r="B330" t="s">
        <v>9397</v>
      </c>
      <c r="C330" t="s">
        <v>9398</v>
      </c>
      <c r="D330">
        <v>0.8</v>
      </c>
      <c r="E330" t="s">
        <v>67</v>
      </c>
      <c r="F330" t="s">
        <v>9136</v>
      </c>
      <c r="G330">
        <v>5</v>
      </c>
    </row>
    <row r="331" spans="1:7">
      <c r="A331">
        <v>244</v>
      </c>
      <c r="B331" t="s">
        <v>9397</v>
      </c>
      <c r="C331" t="s">
        <v>9469</v>
      </c>
      <c r="D331">
        <v>0.8</v>
      </c>
      <c r="E331" t="s">
        <v>67</v>
      </c>
      <c r="F331" t="s">
        <v>9136</v>
      </c>
      <c r="G331">
        <v>7</v>
      </c>
    </row>
    <row r="332" spans="1:7">
      <c r="A332">
        <v>2474</v>
      </c>
      <c r="B332" t="s">
        <v>13591</v>
      </c>
      <c r="C332" t="s">
        <v>13587</v>
      </c>
      <c r="D332">
        <v>0.01</v>
      </c>
      <c r="E332" t="s">
        <v>40</v>
      </c>
      <c r="F332" t="s">
        <v>13121</v>
      </c>
      <c r="G332">
        <v>2</v>
      </c>
    </row>
    <row r="333" spans="1:7">
      <c r="A333">
        <v>2475</v>
      </c>
      <c r="B333" t="s">
        <v>14081</v>
      </c>
      <c r="C333" t="s">
        <v>16285</v>
      </c>
      <c r="D333">
        <v>0.1</v>
      </c>
      <c r="E333" t="s">
        <v>67</v>
      </c>
      <c r="F333" t="s">
        <v>14771</v>
      </c>
      <c r="G333">
        <v>7</v>
      </c>
    </row>
    <row r="334" spans="1:7">
      <c r="A334">
        <v>246</v>
      </c>
      <c r="B334" t="s">
        <v>14203</v>
      </c>
      <c r="C334" t="s">
        <v>16222</v>
      </c>
      <c r="D334">
        <v>0.6</v>
      </c>
      <c r="E334" t="s">
        <v>166</v>
      </c>
      <c r="F334" t="s">
        <v>9136</v>
      </c>
      <c r="G334">
        <v>7</v>
      </c>
    </row>
    <row r="335" spans="1:7">
      <c r="A335">
        <v>2476</v>
      </c>
      <c r="B335" t="s">
        <v>14203</v>
      </c>
      <c r="C335" t="s">
        <v>14199</v>
      </c>
      <c r="D335">
        <v>1</v>
      </c>
      <c r="E335" t="s">
        <v>166</v>
      </c>
      <c r="F335" t="s">
        <v>13121</v>
      </c>
      <c r="G335">
        <v>7</v>
      </c>
    </row>
    <row r="336" spans="1:7">
      <c r="A336">
        <v>6767</v>
      </c>
      <c r="B336" t="s">
        <v>14203</v>
      </c>
      <c r="C336" t="s">
        <v>12987</v>
      </c>
      <c r="D336">
        <v>0.8</v>
      </c>
      <c r="E336" t="s">
        <v>166</v>
      </c>
      <c r="F336" t="s">
        <v>12660</v>
      </c>
      <c r="G336">
        <v>7</v>
      </c>
    </row>
    <row r="337" spans="1:7">
      <c r="A337">
        <v>2477</v>
      </c>
      <c r="B337" t="s">
        <v>14674</v>
      </c>
      <c r="C337" t="s">
        <v>14668</v>
      </c>
      <c r="D337">
        <v>0.01</v>
      </c>
      <c r="F337" t="s">
        <v>14278</v>
      </c>
      <c r="G337">
        <v>7</v>
      </c>
    </row>
    <row r="338" spans="1:7">
      <c r="A338">
        <v>2478</v>
      </c>
      <c r="B338" t="s">
        <v>646</v>
      </c>
      <c r="C338" t="s">
        <v>643</v>
      </c>
      <c r="D338">
        <v>0.01</v>
      </c>
      <c r="E338" t="s">
        <v>67</v>
      </c>
      <c r="F338" t="s">
        <v>68</v>
      </c>
      <c r="G338">
        <v>5</v>
      </c>
    </row>
    <row r="339" spans="1:7">
      <c r="A339">
        <v>2480</v>
      </c>
      <c r="B339" t="s">
        <v>3630</v>
      </c>
      <c r="C339" t="s">
        <v>16286</v>
      </c>
      <c r="D339">
        <v>0.01</v>
      </c>
      <c r="E339" t="s">
        <v>166</v>
      </c>
      <c r="F339" t="s">
        <v>11295</v>
      </c>
      <c r="G339">
        <v>5</v>
      </c>
    </row>
    <row r="340" spans="1:7">
      <c r="A340">
        <v>2479</v>
      </c>
      <c r="B340" t="s">
        <v>3630</v>
      </c>
      <c r="C340" t="s">
        <v>10468</v>
      </c>
      <c r="D340">
        <v>0.01</v>
      </c>
      <c r="E340" t="s">
        <v>166</v>
      </c>
      <c r="F340" t="s">
        <v>10160</v>
      </c>
      <c r="G340">
        <v>5</v>
      </c>
    </row>
    <row r="341" spans="1:7">
      <c r="A341">
        <v>2481</v>
      </c>
      <c r="B341" t="s">
        <v>8102</v>
      </c>
      <c r="C341" t="s">
        <v>4527</v>
      </c>
      <c r="D341">
        <v>0.01</v>
      </c>
      <c r="E341" t="s">
        <v>80</v>
      </c>
      <c r="F341" t="s">
        <v>4512</v>
      </c>
      <c r="G341">
        <v>1</v>
      </c>
    </row>
    <row r="342" spans="1:7">
      <c r="A342">
        <v>10625</v>
      </c>
      <c r="B342" t="s">
        <v>8102</v>
      </c>
      <c r="C342" t="s">
        <v>4879</v>
      </c>
      <c r="D342">
        <v>0.1</v>
      </c>
      <c r="E342" t="s">
        <v>80</v>
      </c>
      <c r="F342" t="s">
        <v>4512</v>
      </c>
      <c r="G342">
        <v>3</v>
      </c>
    </row>
    <row r="343" spans="1:7">
      <c r="A343">
        <v>2482</v>
      </c>
      <c r="B343" t="s">
        <v>13274</v>
      </c>
      <c r="C343" t="s">
        <v>13268</v>
      </c>
      <c r="D343">
        <v>0.8</v>
      </c>
      <c r="F343" t="s">
        <v>13121</v>
      </c>
      <c r="G343">
        <v>1</v>
      </c>
    </row>
    <row r="344" spans="1:7">
      <c r="A344">
        <v>2856</v>
      </c>
      <c r="B344" t="s">
        <v>12798</v>
      </c>
      <c r="C344" t="s">
        <v>12789</v>
      </c>
      <c r="D344">
        <v>0.1</v>
      </c>
      <c r="E344" t="s">
        <v>354</v>
      </c>
      <c r="F344" t="s">
        <v>12660</v>
      </c>
      <c r="G344">
        <v>2</v>
      </c>
    </row>
    <row r="345" spans="1:7">
      <c r="A345">
        <v>359</v>
      </c>
      <c r="B345" t="s">
        <v>7108</v>
      </c>
      <c r="C345" t="s">
        <v>12118</v>
      </c>
      <c r="D345">
        <v>0.01</v>
      </c>
      <c r="E345" t="s">
        <v>203</v>
      </c>
      <c r="F345" t="s">
        <v>11921</v>
      </c>
      <c r="G345">
        <v>5</v>
      </c>
    </row>
    <row r="346" spans="1:7">
      <c r="A346">
        <v>2857</v>
      </c>
      <c r="B346" t="s">
        <v>7108</v>
      </c>
      <c r="C346" t="s">
        <v>16287</v>
      </c>
      <c r="D346">
        <v>0.01</v>
      </c>
      <c r="E346" t="s">
        <v>203</v>
      </c>
      <c r="F346" t="s">
        <v>15396</v>
      </c>
      <c r="G346">
        <v>5</v>
      </c>
    </row>
    <row r="347" spans="1:7">
      <c r="A347">
        <v>7174</v>
      </c>
      <c r="B347" t="s">
        <v>7108</v>
      </c>
      <c r="C347" t="s">
        <v>7110</v>
      </c>
      <c r="D347">
        <v>0.8</v>
      </c>
      <c r="E347" t="s">
        <v>203</v>
      </c>
      <c r="F347" t="s">
        <v>6576</v>
      </c>
      <c r="G347">
        <v>5</v>
      </c>
    </row>
    <row r="348" spans="1:7">
      <c r="A348">
        <v>2858</v>
      </c>
      <c r="B348" t="s">
        <v>1834</v>
      </c>
      <c r="C348" t="s">
        <v>1827</v>
      </c>
      <c r="D348">
        <v>0.01</v>
      </c>
      <c r="E348" t="s">
        <v>40</v>
      </c>
      <c r="F348" t="s">
        <v>1778</v>
      </c>
      <c r="G348">
        <v>1</v>
      </c>
    </row>
    <row r="349" spans="1:7">
      <c r="A349">
        <v>2859</v>
      </c>
      <c r="B349" t="s">
        <v>14084</v>
      </c>
      <c r="C349" t="s">
        <v>16288</v>
      </c>
      <c r="D349">
        <v>0.01</v>
      </c>
      <c r="E349" t="s">
        <v>67</v>
      </c>
      <c r="F349" t="s">
        <v>13121</v>
      </c>
      <c r="G349">
        <v>6</v>
      </c>
    </row>
    <row r="350" spans="1:7">
      <c r="A350">
        <v>12152</v>
      </c>
      <c r="B350" t="s">
        <v>14084</v>
      </c>
      <c r="C350" t="s">
        <v>16111</v>
      </c>
      <c r="D350">
        <v>0.8</v>
      </c>
      <c r="E350" t="s">
        <v>67</v>
      </c>
      <c r="F350" t="s">
        <v>12660</v>
      </c>
      <c r="G350">
        <v>7</v>
      </c>
    </row>
    <row r="351" spans="1:7">
      <c r="A351">
        <v>10626</v>
      </c>
      <c r="B351" t="s">
        <v>4803</v>
      </c>
      <c r="C351" t="s">
        <v>16289</v>
      </c>
      <c r="D351">
        <v>0.1</v>
      </c>
      <c r="E351" t="s">
        <v>135</v>
      </c>
      <c r="F351" t="s">
        <v>14748</v>
      </c>
      <c r="G351">
        <v>7</v>
      </c>
    </row>
    <row r="352" spans="1:7">
      <c r="A352">
        <v>6665</v>
      </c>
      <c r="B352" t="s">
        <v>958</v>
      </c>
      <c r="C352" t="s">
        <v>2899</v>
      </c>
      <c r="D352">
        <v>0.6</v>
      </c>
      <c r="E352" t="s">
        <v>74</v>
      </c>
      <c r="F352" t="s">
        <v>2900</v>
      </c>
      <c r="G352">
        <v>1</v>
      </c>
    </row>
    <row r="353" spans="1:7">
      <c r="A353">
        <v>360</v>
      </c>
      <c r="B353" t="s">
        <v>958</v>
      </c>
      <c r="C353" t="s">
        <v>1589</v>
      </c>
      <c r="D353">
        <v>1</v>
      </c>
      <c r="E353" t="s">
        <v>74</v>
      </c>
      <c r="F353" t="s">
        <v>41</v>
      </c>
      <c r="G353">
        <v>7</v>
      </c>
    </row>
    <row r="354" spans="1:7">
      <c r="A354">
        <v>2860</v>
      </c>
      <c r="B354" t="s">
        <v>8086</v>
      </c>
      <c r="C354" t="s">
        <v>16192</v>
      </c>
      <c r="D354">
        <v>0.8</v>
      </c>
      <c r="E354" t="s">
        <v>203</v>
      </c>
      <c r="F354" t="s">
        <v>14771</v>
      </c>
      <c r="G354">
        <v>7</v>
      </c>
    </row>
    <row r="355" spans="1:7">
      <c r="A355">
        <v>10627</v>
      </c>
      <c r="B355" t="s">
        <v>8359</v>
      </c>
      <c r="C355" t="s">
        <v>16290</v>
      </c>
      <c r="D355">
        <v>0.1</v>
      </c>
      <c r="E355" t="s">
        <v>40</v>
      </c>
      <c r="F355" t="s">
        <v>4963</v>
      </c>
      <c r="G355">
        <v>1</v>
      </c>
    </row>
    <row r="356" spans="1:7">
      <c r="A356">
        <v>2861</v>
      </c>
      <c r="B356" t="s">
        <v>8359</v>
      </c>
      <c r="C356" t="s">
        <v>16291</v>
      </c>
      <c r="D356">
        <v>0.01</v>
      </c>
      <c r="E356" t="s">
        <v>40</v>
      </c>
      <c r="F356" t="s">
        <v>4963</v>
      </c>
      <c r="G356">
        <v>4</v>
      </c>
    </row>
    <row r="357" spans="1:7">
      <c r="A357">
        <v>2863</v>
      </c>
      <c r="B357" t="s">
        <v>9024</v>
      </c>
      <c r="C357" t="s">
        <v>9021</v>
      </c>
      <c r="D357">
        <v>0.01</v>
      </c>
      <c r="E357" t="s">
        <v>595</v>
      </c>
      <c r="F357" t="s">
        <v>8594</v>
      </c>
      <c r="G357">
        <v>5</v>
      </c>
    </row>
    <row r="358" spans="1:7">
      <c r="A358">
        <v>2862</v>
      </c>
      <c r="B358" t="s">
        <v>9024</v>
      </c>
      <c r="C358" t="s">
        <v>16292</v>
      </c>
      <c r="D358">
        <v>0.01</v>
      </c>
      <c r="E358" t="s">
        <v>14699</v>
      </c>
      <c r="F358" t="s">
        <v>6576</v>
      </c>
      <c r="G358">
        <v>5</v>
      </c>
    </row>
    <row r="359" spans="1:7">
      <c r="A359">
        <v>2864</v>
      </c>
      <c r="B359" t="s">
        <v>437</v>
      </c>
      <c r="C359" t="s">
        <v>438</v>
      </c>
      <c r="D359">
        <v>0.01</v>
      </c>
      <c r="E359" t="s">
        <v>49</v>
      </c>
      <c r="F359" t="s">
        <v>68</v>
      </c>
      <c r="G359">
        <v>3</v>
      </c>
    </row>
    <row r="360" spans="1:7">
      <c r="A360">
        <v>2865</v>
      </c>
      <c r="B360" t="s">
        <v>6810</v>
      </c>
      <c r="C360" t="s">
        <v>16293</v>
      </c>
      <c r="D360">
        <v>0.01</v>
      </c>
      <c r="E360" t="s">
        <v>49</v>
      </c>
      <c r="F360" t="s">
        <v>6576</v>
      </c>
      <c r="G360">
        <v>2</v>
      </c>
    </row>
    <row r="361" spans="1:7">
      <c r="A361">
        <v>361</v>
      </c>
      <c r="B361" t="s">
        <v>7343</v>
      </c>
      <c r="C361" t="s">
        <v>7588</v>
      </c>
      <c r="D361">
        <v>0.01</v>
      </c>
      <c r="E361" t="s">
        <v>40</v>
      </c>
      <c r="F361" t="s">
        <v>7247</v>
      </c>
      <c r="G361">
        <v>3</v>
      </c>
    </row>
    <row r="362" spans="1:7">
      <c r="A362">
        <v>10628</v>
      </c>
      <c r="B362" t="s">
        <v>7343</v>
      </c>
      <c r="C362" t="s">
        <v>16294</v>
      </c>
      <c r="D362">
        <v>0.1</v>
      </c>
      <c r="E362" t="s">
        <v>40</v>
      </c>
      <c r="F362" t="s">
        <v>15396</v>
      </c>
      <c r="G362">
        <v>1</v>
      </c>
    </row>
    <row r="363" spans="1:7">
      <c r="A363">
        <v>2866</v>
      </c>
      <c r="B363" t="s">
        <v>7343</v>
      </c>
      <c r="C363" t="s">
        <v>16295</v>
      </c>
      <c r="D363">
        <v>0.01</v>
      </c>
      <c r="E363" t="s">
        <v>40</v>
      </c>
      <c r="F363" t="s">
        <v>15396</v>
      </c>
      <c r="G363">
        <v>3</v>
      </c>
    </row>
    <row r="364" spans="1:7">
      <c r="A364">
        <v>2867</v>
      </c>
      <c r="B364" t="s">
        <v>14078</v>
      </c>
      <c r="C364" t="s">
        <v>14075</v>
      </c>
      <c r="D364">
        <v>0.01</v>
      </c>
      <c r="E364" t="s">
        <v>67</v>
      </c>
      <c r="F364" t="s">
        <v>13121</v>
      </c>
      <c r="G364">
        <v>7</v>
      </c>
    </row>
    <row r="365" spans="1:7">
      <c r="A365">
        <v>7266</v>
      </c>
      <c r="B365" t="s">
        <v>8565</v>
      </c>
      <c r="C365" t="s">
        <v>8557</v>
      </c>
      <c r="D365">
        <v>0.8</v>
      </c>
      <c r="E365" t="s">
        <v>166</v>
      </c>
      <c r="F365" t="s">
        <v>8277</v>
      </c>
      <c r="G365">
        <v>8</v>
      </c>
    </row>
    <row r="366" spans="1:7">
      <c r="A366">
        <v>2868</v>
      </c>
      <c r="B366" t="s">
        <v>13358</v>
      </c>
      <c r="C366" t="s">
        <v>13355</v>
      </c>
      <c r="D366">
        <v>0.01</v>
      </c>
      <c r="E366" t="s">
        <v>67</v>
      </c>
      <c r="F366" t="s">
        <v>13121</v>
      </c>
      <c r="G366">
        <v>2</v>
      </c>
    </row>
    <row r="367" spans="1:7">
      <c r="A367">
        <v>2869</v>
      </c>
      <c r="B367" t="s">
        <v>8742</v>
      </c>
      <c r="C367" t="s">
        <v>8743</v>
      </c>
      <c r="D367">
        <v>0.1</v>
      </c>
      <c r="E367" t="s">
        <v>74</v>
      </c>
      <c r="F367" t="s">
        <v>8594</v>
      </c>
      <c r="G367">
        <v>2</v>
      </c>
    </row>
    <row r="368" spans="1:7">
      <c r="A368">
        <v>2870</v>
      </c>
      <c r="B368" t="s">
        <v>13939</v>
      </c>
      <c r="C368" t="s">
        <v>16103</v>
      </c>
      <c r="D368">
        <v>0.01</v>
      </c>
      <c r="E368" t="s">
        <v>803</v>
      </c>
      <c r="F368" t="s">
        <v>12660</v>
      </c>
      <c r="G368">
        <v>5</v>
      </c>
    </row>
    <row r="369" spans="1:7">
      <c r="A369">
        <v>7667</v>
      </c>
      <c r="B369" t="s">
        <v>12996</v>
      </c>
      <c r="C369" t="s">
        <v>12987</v>
      </c>
      <c r="D369">
        <v>0.8</v>
      </c>
      <c r="E369" t="s">
        <v>166</v>
      </c>
      <c r="F369" t="s">
        <v>12660</v>
      </c>
      <c r="G369">
        <v>7</v>
      </c>
    </row>
    <row r="370" spans="1:7">
      <c r="A370">
        <v>2871</v>
      </c>
      <c r="B370" t="s">
        <v>12996</v>
      </c>
      <c r="C370" t="s">
        <v>16245</v>
      </c>
      <c r="D370">
        <v>0.01</v>
      </c>
      <c r="E370" t="s">
        <v>166</v>
      </c>
      <c r="F370" t="s">
        <v>12660</v>
      </c>
      <c r="G370">
        <v>6</v>
      </c>
    </row>
    <row r="371" spans="1:7">
      <c r="A371">
        <v>362</v>
      </c>
      <c r="B371" t="s">
        <v>11663</v>
      </c>
      <c r="C371" t="s">
        <v>11664</v>
      </c>
      <c r="D371">
        <v>0.8</v>
      </c>
      <c r="E371" t="s">
        <v>80</v>
      </c>
      <c r="F371" t="s">
        <v>11649</v>
      </c>
      <c r="G371">
        <v>4</v>
      </c>
    </row>
    <row r="372" spans="1:7">
      <c r="A372">
        <v>2872</v>
      </c>
      <c r="B372" t="s">
        <v>9596</v>
      </c>
      <c r="C372" t="s">
        <v>9771</v>
      </c>
      <c r="D372">
        <v>0.8</v>
      </c>
      <c r="E372" t="s">
        <v>166</v>
      </c>
      <c r="F372" t="s">
        <v>9536</v>
      </c>
      <c r="G372">
        <v>3</v>
      </c>
    </row>
    <row r="373" spans="1:7">
      <c r="A373">
        <v>3221</v>
      </c>
      <c r="B373" t="s">
        <v>14327</v>
      </c>
      <c r="C373" t="s">
        <v>14328</v>
      </c>
      <c r="D373">
        <v>0.8</v>
      </c>
      <c r="E373" t="s">
        <v>166</v>
      </c>
      <c r="F373" t="s">
        <v>14278</v>
      </c>
      <c r="G373">
        <v>1</v>
      </c>
    </row>
    <row r="374" spans="1:7">
      <c r="A374">
        <v>3222</v>
      </c>
      <c r="B374" t="s">
        <v>12825</v>
      </c>
      <c r="C374" t="s">
        <v>12821</v>
      </c>
      <c r="D374">
        <v>0.8</v>
      </c>
      <c r="E374" t="s">
        <v>203</v>
      </c>
      <c r="F374" t="s">
        <v>12660</v>
      </c>
      <c r="G374">
        <v>2</v>
      </c>
    </row>
    <row r="375" spans="1:7">
      <c r="A375">
        <v>3223</v>
      </c>
      <c r="B375" t="s">
        <v>13147</v>
      </c>
      <c r="C375" t="s">
        <v>12659</v>
      </c>
      <c r="D375">
        <v>0.8</v>
      </c>
      <c r="E375" t="s">
        <v>80</v>
      </c>
      <c r="F375" t="s">
        <v>12660</v>
      </c>
      <c r="G375">
        <v>1</v>
      </c>
    </row>
    <row r="376" spans="1:7">
      <c r="A376">
        <v>6821</v>
      </c>
      <c r="B376" t="s">
        <v>13147</v>
      </c>
      <c r="C376" t="s">
        <v>16296</v>
      </c>
      <c r="D376">
        <v>0.6</v>
      </c>
      <c r="E376" t="s">
        <v>80</v>
      </c>
      <c r="F376" t="s">
        <v>12660</v>
      </c>
      <c r="G376">
        <v>7</v>
      </c>
    </row>
    <row r="377" spans="1:7">
      <c r="A377">
        <v>491</v>
      </c>
      <c r="B377" t="s">
        <v>9415</v>
      </c>
      <c r="C377" t="s">
        <v>16297</v>
      </c>
      <c r="D377">
        <v>0.01</v>
      </c>
      <c r="E377" t="s">
        <v>74</v>
      </c>
      <c r="F377" t="s">
        <v>9136</v>
      </c>
      <c r="G377">
        <v>1</v>
      </c>
    </row>
    <row r="378" spans="1:7">
      <c r="A378">
        <v>492</v>
      </c>
      <c r="B378" t="s">
        <v>9415</v>
      </c>
      <c r="C378" t="s">
        <v>9412</v>
      </c>
      <c r="D378">
        <v>0.01</v>
      </c>
      <c r="E378" t="s">
        <v>74</v>
      </c>
      <c r="F378" t="s">
        <v>9136</v>
      </c>
      <c r="G378">
        <v>5</v>
      </c>
    </row>
    <row r="379" spans="1:7">
      <c r="A379">
        <v>3224</v>
      </c>
      <c r="B379" t="s">
        <v>3708</v>
      </c>
      <c r="C379" t="s">
        <v>4279</v>
      </c>
      <c r="D379">
        <v>0.01</v>
      </c>
      <c r="E379" t="s">
        <v>203</v>
      </c>
      <c r="F379" t="s">
        <v>3381</v>
      </c>
      <c r="G379">
        <v>7</v>
      </c>
    </row>
    <row r="380" spans="1:7">
      <c r="A380">
        <v>493</v>
      </c>
      <c r="B380" t="s">
        <v>3043</v>
      </c>
      <c r="C380" t="s">
        <v>16298</v>
      </c>
      <c r="D380">
        <v>0.01</v>
      </c>
      <c r="F380" t="s">
        <v>2900</v>
      </c>
      <c r="G380">
        <v>2</v>
      </c>
    </row>
    <row r="381" spans="1:7">
      <c r="A381">
        <v>11817</v>
      </c>
      <c r="B381" t="s">
        <v>13683</v>
      </c>
      <c r="C381" t="s">
        <v>13120</v>
      </c>
      <c r="D381">
        <v>0.8</v>
      </c>
      <c r="E381" t="s">
        <v>74</v>
      </c>
      <c r="F381" t="s">
        <v>13121</v>
      </c>
      <c r="G381">
        <v>1</v>
      </c>
    </row>
    <row r="382" spans="1:7">
      <c r="A382">
        <v>3226</v>
      </c>
      <c r="B382" t="s">
        <v>3514</v>
      </c>
      <c r="C382" t="s">
        <v>16263</v>
      </c>
      <c r="D382">
        <v>0.6</v>
      </c>
      <c r="E382" t="s">
        <v>40</v>
      </c>
      <c r="F382" t="s">
        <v>14699</v>
      </c>
      <c r="G382">
        <v>1</v>
      </c>
    </row>
    <row r="383" spans="1:7">
      <c r="A383">
        <v>3225</v>
      </c>
      <c r="B383" t="s">
        <v>3514</v>
      </c>
      <c r="C383" t="s">
        <v>3515</v>
      </c>
      <c r="D383">
        <v>0.8</v>
      </c>
      <c r="E383" t="s">
        <v>40</v>
      </c>
      <c r="F383" t="s">
        <v>3381</v>
      </c>
      <c r="G383">
        <v>1</v>
      </c>
    </row>
    <row r="384" spans="1:7">
      <c r="A384">
        <v>3227</v>
      </c>
      <c r="B384" t="s">
        <v>8887</v>
      </c>
      <c r="C384" t="s">
        <v>8882</v>
      </c>
      <c r="D384">
        <v>0.1</v>
      </c>
      <c r="E384" t="s">
        <v>80</v>
      </c>
      <c r="F384" t="s">
        <v>8594</v>
      </c>
      <c r="G384">
        <v>3</v>
      </c>
    </row>
    <row r="385" spans="1:7">
      <c r="A385">
        <v>10629</v>
      </c>
      <c r="B385" t="s">
        <v>5799</v>
      </c>
      <c r="C385" t="s">
        <v>16220</v>
      </c>
      <c r="D385">
        <v>0.1</v>
      </c>
      <c r="E385" t="s">
        <v>80</v>
      </c>
      <c r="F385" t="s">
        <v>14655</v>
      </c>
      <c r="G385">
        <v>1</v>
      </c>
    </row>
    <row r="386" spans="1:7">
      <c r="A386">
        <v>7661</v>
      </c>
      <c r="B386" t="s">
        <v>12395</v>
      </c>
      <c r="C386" t="s">
        <v>16299</v>
      </c>
      <c r="D386">
        <v>0.8</v>
      </c>
      <c r="E386" t="s">
        <v>74</v>
      </c>
      <c r="F386" t="s">
        <v>14771</v>
      </c>
      <c r="G386">
        <v>7</v>
      </c>
    </row>
    <row r="387" spans="1:7">
      <c r="A387">
        <v>3229</v>
      </c>
      <c r="B387" t="s">
        <v>12395</v>
      </c>
      <c r="C387" t="s">
        <v>16300</v>
      </c>
      <c r="D387">
        <v>0.1</v>
      </c>
      <c r="E387" t="s">
        <v>74</v>
      </c>
      <c r="F387" t="s">
        <v>14771</v>
      </c>
      <c r="G387">
        <v>6</v>
      </c>
    </row>
    <row r="388" spans="1:7">
      <c r="A388">
        <v>3228</v>
      </c>
      <c r="B388" t="s">
        <v>12395</v>
      </c>
      <c r="C388" t="s">
        <v>16301</v>
      </c>
      <c r="D388">
        <v>0.01</v>
      </c>
      <c r="E388" t="s">
        <v>74</v>
      </c>
      <c r="F388" t="s">
        <v>12334</v>
      </c>
      <c r="G388">
        <v>6</v>
      </c>
    </row>
    <row r="389" spans="1:7">
      <c r="A389">
        <v>10630</v>
      </c>
      <c r="B389" t="s">
        <v>12395</v>
      </c>
      <c r="C389" t="s">
        <v>12562</v>
      </c>
      <c r="D389">
        <v>0.1</v>
      </c>
      <c r="E389" t="s">
        <v>74</v>
      </c>
      <c r="F389" t="s">
        <v>12334</v>
      </c>
      <c r="G389">
        <v>7</v>
      </c>
    </row>
    <row r="390" spans="1:7">
      <c r="A390">
        <v>3230</v>
      </c>
      <c r="B390" t="s">
        <v>827</v>
      </c>
      <c r="C390" t="s">
        <v>734</v>
      </c>
      <c r="D390">
        <v>0.01</v>
      </c>
      <c r="E390" t="s">
        <v>354</v>
      </c>
      <c r="F390" t="s">
        <v>68</v>
      </c>
      <c r="G390">
        <v>5</v>
      </c>
    </row>
    <row r="391" spans="1:7">
      <c r="A391">
        <v>3231</v>
      </c>
      <c r="B391" t="s">
        <v>8790</v>
      </c>
      <c r="C391" t="s">
        <v>8791</v>
      </c>
      <c r="D391">
        <v>0.01</v>
      </c>
      <c r="E391" t="s">
        <v>107</v>
      </c>
      <c r="F391" t="s">
        <v>8594</v>
      </c>
      <c r="G391">
        <v>2</v>
      </c>
    </row>
    <row r="392" spans="1:7">
      <c r="A392">
        <v>3232</v>
      </c>
      <c r="B392" t="s">
        <v>8790</v>
      </c>
      <c r="C392" t="s">
        <v>8900</v>
      </c>
      <c r="D392">
        <v>0.1</v>
      </c>
      <c r="E392" t="s">
        <v>107</v>
      </c>
      <c r="F392" t="s">
        <v>8594</v>
      </c>
      <c r="G392">
        <v>3</v>
      </c>
    </row>
    <row r="393" spans="1:7">
      <c r="A393">
        <v>3233</v>
      </c>
      <c r="B393" t="s">
        <v>883</v>
      </c>
      <c r="C393" t="s">
        <v>876</v>
      </c>
      <c r="D393">
        <v>0.01</v>
      </c>
      <c r="E393" t="s">
        <v>80</v>
      </c>
      <c r="F393" t="s">
        <v>499</v>
      </c>
      <c r="G393">
        <v>8</v>
      </c>
    </row>
    <row r="394" spans="1:7">
      <c r="A394">
        <v>3234</v>
      </c>
      <c r="B394" t="s">
        <v>5573</v>
      </c>
      <c r="C394" t="s">
        <v>5569</v>
      </c>
      <c r="D394">
        <v>0.01</v>
      </c>
      <c r="E394" t="s">
        <v>203</v>
      </c>
      <c r="F394" t="s">
        <v>4512</v>
      </c>
      <c r="G394">
        <v>7</v>
      </c>
    </row>
    <row r="395" spans="1:7">
      <c r="A395">
        <v>10631</v>
      </c>
      <c r="B395" t="s">
        <v>5573</v>
      </c>
      <c r="C395" t="s">
        <v>5531</v>
      </c>
      <c r="D395">
        <v>0.1</v>
      </c>
      <c r="E395" t="s">
        <v>166</v>
      </c>
      <c r="F395" t="s">
        <v>4512</v>
      </c>
      <c r="G395">
        <v>7</v>
      </c>
    </row>
    <row r="396" spans="1:7">
      <c r="A396">
        <v>7305</v>
      </c>
      <c r="B396" t="s">
        <v>3626</v>
      </c>
      <c r="C396" t="s">
        <v>3627</v>
      </c>
      <c r="D396">
        <v>0.8</v>
      </c>
      <c r="E396" t="s">
        <v>135</v>
      </c>
      <c r="F396" t="s">
        <v>3381</v>
      </c>
      <c r="G396">
        <v>2</v>
      </c>
    </row>
    <row r="397" spans="1:7">
      <c r="A397">
        <v>494</v>
      </c>
      <c r="B397" t="s">
        <v>7240</v>
      </c>
      <c r="C397" t="s">
        <v>12145</v>
      </c>
      <c r="D397">
        <v>0.6</v>
      </c>
      <c r="E397" t="s">
        <v>203</v>
      </c>
      <c r="F397" t="s">
        <v>11921</v>
      </c>
      <c r="G397">
        <v>7</v>
      </c>
    </row>
    <row r="398" spans="1:7">
      <c r="A398">
        <v>3235</v>
      </c>
      <c r="B398" t="s">
        <v>7240</v>
      </c>
      <c r="C398" t="s">
        <v>16302</v>
      </c>
      <c r="D398">
        <v>0.5</v>
      </c>
      <c r="E398" t="s">
        <v>203</v>
      </c>
      <c r="F398" t="s">
        <v>15396</v>
      </c>
      <c r="G398">
        <v>7</v>
      </c>
    </row>
    <row r="399" spans="1:7">
      <c r="A399">
        <v>11837</v>
      </c>
      <c r="B399" t="s">
        <v>7240</v>
      </c>
      <c r="C399" t="s">
        <v>7110</v>
      </c>
      <c r="D399">
        <v>0.8</v>
      </c>
      <c r="E399" t="s">
        <v>203</v>
      </c>
      <c r="F399" t="s">
        <v>6576</v>
      </c>
      <c r="G399">
        <v>5</v>
      </c>
    </row>
    <row r="400" spans="1:7">
      <c r="A400">
        <v>11838</v>
      </c>
      <c r="B400" t="s">
        <v>7240</v>
      </c>
      <c r="C400" t="s">
        <v>7221</v>
      </c>
      <c r="D400">
        <v>0.7</v>
      </c>
      <c r="E400" t="s">
        <v>203</v>
      </c>
      <c r="F400" t="s">
        <v>6576</v>
      </c>
      <c r="G400">
        <v>7</v>
      </c>
    </row>
    <row r="401" spans="1:7">
      <c r="A401">
        <v>3237</v>
      </c>
      <c r="B401" t="s">
        <v>13148</v>
      </c>
      <c r="C401" t="s">
        <v>13527</v>
      </c>
      <c r="D401">
        <v>0.8</v>
      </c>
      <c r="F401" t="s">
        <v>13121</v>
      </c>
      <c r="G401">
        <v>2</v>
      </c>
    </row>
    <row r="402" spans="1:7">
      <c r="A402">
        <v>3236</v>
      </c>
      <c r="B402" t="s">
        <v>13148</v>
      </c>
      <c r="C402" t="s">
        <v>11217</v>
      </c>
      <c r="D402">
        <v>0.6</v>
      </c>
      <c r="F402" t="s">
        <v>11167</v>
      </c>
      <c r="G402">
        <v>2</v>
      </c>
    </row>
    <row r="403" spans="1:7">
      <c r="A403">
        <v>3238</v>
      </c>
      <c r="B403" t="s">
        <v>5093</v>
      </c>
      <c r="C403" t="s">
        <v>5087</v>
      </c>
      <c r="D403">
        <v>0.01</v>
      </c>
      <c r="E403" t="s">
        <v>135</v>
      </c>
      <c r="F403" t="s">
        <v>4963</v>
      </c>
      <c r="G403">
        <v>4</v>
      </c>
    </row>
    <row r="404" spans="1:7">
      <c r="A404">
        <v>10632</v>
      </c>
      <c r="B404" t="s">
        <v>5119</v>
      </c>
      <c r="C404" t="s">
        <v>16303</v>
      </c>
      <c r="D404">
        <v>0.1</v>
      </c>
      <c r="E404" t="s">
        <v>49</v>
      </c>
      <c r="F404" t="s">
        <v>15400</v>
      </c>
      <c r="G404">
        <v>1</v>
      </c>
    </row>
    <row r="405" spans="1:7">
      <c r="A405">
        <v>3239</v>
      </c>
      <c r="B405" t="s">
        <v>5119</v>
      </c>
      <c r="C405" t="s">
        <v>16304</v>
      </c>
      <c r="D405">
        <v>0.01</v>
      </c>
      <c r="E405" t="s">
        <v>49</v>
      </c>
      <c r="F405" t="s">
        <v>15400</v>
      </c>
      <c r="G405">
        <v>4</v>
      </c>
    </row>
    <row r="406" spans="1:7">
      <c r="A406">
        <v>3240</v>
      </c>
      <c r="B406" t="s">
        <v>10239</v>
      </c>
      <c r="C406" t="s">
        <v>10367</v>
      </c>
      <c r="D406">
        <v>0.01</v>
      </c>
      <c r="E406" t="s">
        <v>40</v>
      </c>
      <c r="F406" t="s">
        <v>10160</v>
      </c>
      <c r="G406">
        <v>3</v>
      </c>
    </row>
    <row r="407" spans="1:7">
      <c r="A407">
        <v>7221</v>
      </c>
      <c r="B407" t="s">
        <v>10239</v>
      </c>
      <c r="C407" t="s">
        <v>8162</v>
      </c>
      <c r="D407">
        <v>0.8</v>
      </c>
      <c r="E407" t="s">
        <v>40</v>
      </c>
      <c r="F407" t="s">
        <v>8093</v>
      </c>
      <c r="G407">
        <v>1</v>
      </c>
    </row>
    <row r="408" spans="1:7">
      <c r="A408">
        <v>3241</v>
      </c>
      <c r="B408" t="s">
        <v>3705</v>
      </c>
      <c r="C408" t="s">
        <v>3701</v>
      </c>
      <c r="D408">
        <v>0.01</v>
      </c>
      <c r="E408" t="s">
        <v>203</v>
      </c>
      <c r="F408" t="s">
        <v>3381</v>
      </c>
      <c r="G408">
        <v>2</v>
      </c>
    </row>
    <row r="409" spans="1:7">
      <c r="A409">
        <v>3242</v>
      </c>
      <c r="B409" t="s">
        <v>3417</v>
      </c>
      <c r="C409" t="s">
        <v>3414</v>
      </c>
      <c r="D409">
        <v>0.01</v>
      </c>
      <c r="E409" t="s">
        <v>89</v>
      </c>
      <c r="F409" t="s">
        <v>3381</v>
      </c>
      <c r="G409">
        <v>1</v>
      </c>
    </row>
    <row r="410" spans="1:7">
      <c r="A410">
        <v>3243</v>
      </c>
      <c r="B410" t="s">
        <v>6439</v>
      </c>
      <c r="C410" t="s">
        <v>6440</v>
      </c>
      <c r="D410">
        <v>0.8</v>
      </c>
      <c r="E410" t="s">
        <v>80</v>
      </c>
      <c r="F410" t="s">
        <v>5790</v>
      </c>
      <c r="G410">
        <v>7</v>
      </c>
    </row>
    <row r="411" spans="1:7">
      <c r="A411">
        <v>3244</v>
      </c>
      <c r="B411" t="s">
        <v>13639</v>
      </c>
      <c r="C411" t="s">
        <v>16305</v>
      </c>
      <c r="D411">
        <v>0.01</v>
      </c>
      <c r="E411" t="s">
        <v>80</v>
      </c>
      <c r="F411" t="s">
        <v>13121</v>
      </c>
      <c r="G411">
        <v>3</v>
      </c>
    </row>
    <row r="412" spans="1:7">
      <c r="A412">
        <v>3245</v>
      </c>
      <c r="B412" t="s">
        <v>1306</v>
      </c>
      <c r="C412" t="s">
        <v>1307</v>
      </c>
      <c r="D412">
        <v>0.01</v>
      </c>
      <c r="E412" t="s">
        <v>40</v>
      </c>
      <c r="F412" t="s">
        <v>41</v>
      </c>
      <c r="G412">
        <v>3</v>
      </c>
    </row>
    <row r="413" spans="1:7">
      <c r="A413">
        <v>495</v>
      </c>
      <c r="B413" t="s">
        <v>1306</v>
      </c>
      <c r="C413" t="s">
        <v>16306</v>
      </c>
      <c r="D413">
        <v>0.01</v>
      </c>
      <c r="E413" t="s">
        <v>40</v>
      </c>
      <c r="F413" t="s">
        <v>14748</v>
      </c>
      <c r="G413">
        <v>3</v>
      </c>
    </row>
    <row r="414" spans="1:7">
      <c r="A414">
        <v>3246</v>
      </c>
      <c r="B414" t="s">
        <v>7899</v>
      </c>
      <c r="C414" t="s">
        <v>16126</v>
      </c>
      <c r="D414">
        <v>0.01</v>
      </c>
      <c r="E414" t="s">
        <v>595</v>
      </c>
      <c r="F414" t="s">
        <v>14771</v>
      </c>
      <c r="G414">
        <v>5</v>
      </c>
    </row>
    <row r="415" spans="1:7">
      <c r="A415">
        <v>3247</v>
      </c>
      <c r="B415" t="s">
        <v>7899</v>
      </c>
      <c r="C415" t="s">
        <v>16307</v>
      </c>
      <c r="D415">
        <v>0.01</v>
      </c>
      <c r="E415" t="s">
        <v>595</v>
      </c>
      <c r="F415" t="s">
        <v>12334</v>
      </c>
      <c r="G415">
        <v>5</v>
      </c>
    </row>
    <row r="416" spans="1:7">
      <c r="A416">
        <v>3248</v>
      </c>
      <c r="B416" t="s">
        <v>647</v>
      </c>
      <c r="C416" t="s">
        <v>643</v>
      </c>
      <c r="D416">
        <v>0.01</v>
      </c>
      <c r="E416" t="s">
        <v>67</v>
      </c>
      <c r="F416" t="s">
        <v>68</v>
      </c>
      <c r="G416">
        <v>5</v>
      </c>
    </row>
    <row r="417" spans="1:7">
      <c r="A417">
        <v>3249</v>
      </c>
      <c r="B417" t="s">
        <v>8708</v>
      </c>
      <c r="C417" t="s">
        <v>16308</v>
      </c>
      <c r="D417">
        <v>0.01</v>
      </c>
      <c r="F417" t="s">
        <v>14771</v>
      </c>
      <c r="G417">
        <v>1</v>
      </c>
    </row>
    <row r="418" spans="1:7">
      <c r="A418">
        <v>3250</v>
      </c>
      <c r="B418" t="s">
        <v>8147</v>
      </c>
      <c r="C418" t="s">
        <v>4109</v>
      </c>
      <c r="D418">
        <v>0.01</v>
      </c>
      <c r="E418" t="s">
        <v>166</v>
      </c>
      <c r="F418" t="s">
        <v>3381</v>
      </c>
      <c r="G418">
        <v>5</v>
      </c>
    </row>
    <row r="419" spans="1:7">
      <c r="A419">
        <v>496</v>
      </c>
      <c r="B419" t="s">
        <v>14150</v>
      </c>
      <c r="C419" t="s">
        <v>16309</v>
      </c>
      <c r="D419">
        <v>0.5</v>
      </c>
      <c r="E419" t="s">
        <v>107</v>
      </c>
      <c r="F419" t="s">
        <v>15363</v>
      </c>
      <c r="G419">
        <v>8</v>
      </c>
    </row>
    <row r="420" spans="1:7">
      <c r="A420">
        <v>6634</v>
      </c>
      <c r="B420" t="s">
        <v>14150</v>
      </c>
      <c r="C420" t="s">
        <v>3366</v>
      </c>
      <c r="D420">
        <v>0.6</v>
      </c>
      <c r="E420" t="s">
        <v>107</v>
      </c>
      <c r="F420" t="s">
        <v>3135</v>
      </c>
      <c r="G420">
        <v>8</v>
      </c>
    </row>
    <row r="421" spans="1:7">
      <c r="A421">
        <v>3252</v>
      </c>
      <c r="B421" t="s">
        <v>14150</v>
      </c>
      <c r="C421" t="s">
        <v>14147</v>
      </c>
      <c r="D421">
        <v>0.7</v>
      </c>
      <c r="E421" t="s">
        <v>107</v>
      </c>
      <c r="F421" t="s">
        <v>13121</v>
      </c>
      <c r="G421">
        <v>7</v>
      </c>
    </row>
    <row r="422" spans="1:7">
      <c r="A422">
        <v>3251</v>
      </c>
      <c r="B422" t="s">
        <v>14150</v>
      </c>
      <c r="C422" t="s">
        <v>10103</v>
      </c>
      <c r="D422">
        <v>0.8</v>
      </c>
      <c r="E422" t="s">
        <v>107</v>
      </c>
      <c r="F422" t="s">
        <v>9799</v>
      </c>
      <c r="G422">
        <v>8</v>
      </c>
    </row>
    <row r="423" spans="1:7">
      <c r="A423">
        <v>624</v>
      </c>
      <c r="B423" t="s">
        <v>1188</v>
      </c>
      <c r="C423" t="s">
        <v>1189</v>
      </c>
      <c r="D423">
        <v>0.1</v>
      </c>
      <c r="F423" t="s">
        <v>41</v>
      </c>
      <c r="G423">
        <v>2</v>
      </c>
    </row>
    <row r="424" spans="1:7">
      <c r="A424">
        <v>625</v>
      </c>
      <c r="B424" t="s">
        <v>2697</v>
      </c>
      <c r="C424" t="s">
        <v>16310</v>
      </c>
      <c r="D424">
        <v>0.1</v>
      </c>
      <c r="E424" t="s">
        <v>80</v>
      </c>
      <c r="F424" t="s">
        <v>13028</v>
      </c>
      <c r="G424">
        <v>2</v>
      </c>
    </row>
    <row r="425" spans="1:7">
      <c r="A425">
        <v>10633</v>
      </c>
      <c r="B425" t="s">
        <v>2697</v>
      </c>
      <c r="C425" t="s">
        <v>16311</v>
      </c>
      <c r="D425">
        <v>0.1</v>
      </c>
      <c r="E425" t="s">
        <v>80</v>
      </c>
      <c r="F425" t="s">
        <v>14771</v>
      </c>
      <c r="G425">
        <v>2</v>
      </c>
    </row>
    <row r="426" spans="1:7">
      <c r="A426">
        <v>3644</v>
      </c>
      <c r="B426" t="s">
        <v>2697</v>
      </c>
      <c r="C426" t="s">
        <v>2757</v>
      </c>
      <c r="D426">
        <v>0.01</v>
      </c>
      <c r="E426" t="s">
        <v>80</v>
      </c>
      <c r="F426" t="s">
        <v>14771</v>
      </c>
      <c r="G426">
        <v>2</v>
      </c>
    </row>
    <row r="427" spans="1:7">
      <c r="A427">
        <v>3645</v>
      </c>
      <c r="B427" t="s">
        <v>1343</v>
      </c>
      <c r="C427" t="s">
        <v>16269</v>
      </c>
      <c r="D427">
        <v>0.01</v>
      </c>
      <c r="E427" t="s">
        <v>80</v>
      </c>
      <c r="F427" t="s">
        <v>14771</v>
      </c>
      <c r="G427">
        <v>7</v>
      </c>
    </row>
    <row r="428" spans="1:7">
      <c r="A428">
        <v>6571</v>
      </c>
      <c r="B428" t="s">
        <v>1343</v>
      </c>
      <c r="C428" t="s">
        <v>13657</v>
      </c>
      <c r="D428">
        <v>0.6</v>
      </c>
      <c r="E428" t="s">
        <v>89</v>
      </c>
      <c r="F428" t="s">
        <v>13121</v>
      </c>
      <c r="G428">
        <v>3</v>
      </c>
    </row>
    <row r="429" spans="1:7">
      <c r="A429">
        <v>3646</v>
      </c>
      <c r="B429" t="s">
        <v>2380</v>
      </c>
      <c r="C429" t="s">
        <v>2381</v>
      </c>
      <c r="D429">
        <v>0.1</v>
      </c>
      <c r="F429" t="s">
        <v>2210</v>
      </c>
      <c r="G429">
        <v>2</v>
      </c>
    </row>
    <row r="430" spans="1:7">
      <c r="A430">
        <v>10634</v>
      </c>
      <c r="B430" t="s">
        <v>12313</v>
      </c>
      <c r="C430" t="s">
        <v>16312</v>
      </c>
      <c r="D430">
        <v>0.1</v>
      </c>
      <c r="E430" t="s">
        <v>595</v>
      </c>
      <c r="F430" t="s">
        <v>11167</v>
      </c>
      <c r="G430">
        <v>7</v>
      </c>
    </row>
    <row r="431" spans="1:7">
      <c r="A431">
        <v>3647</v>
      </c>
      <c r="B431" t="s">
        <v>12313</v>
      </c>
      <c r="C431" t="s">
        <v>16313</v>
      </c>
      <c r="D431">
        <v>0.01</v>
      </c>
      <c r="E431" t="s">
        <v>803</v>
      </c>
      <c r="F431" t="s">
        <v>11167</v>
      </c>
      <c r="G431">
        <v>6</v>
      </c>
    </row>
    <row r="432" spans="1:7">
      <c r="A432">
        <v>626</v>
      </c>
      <c r="B432" t="s">
        <v>995</v>
      </c>
      <c r="C432" t="s">
        <v>996</v>
      </c>
      <c r="D432">
        <v>0.01</v>
      </c>
      <c r="E432" t="s">
        <v>123</v>
      </c>
      <c r="F432" t="s">
        <v>41</v>
      </c>
      <c r="G432">
        <v>1</v>
      </c>
    </row>
    <row r="433" spans="1:7">
      <c r="A433">
        <v>3648</v>
      </c>
      <c r="B433" t="s">
        <v>995</v>
      </c>
      <c r="C433" t="s">
        <v>16314</v>
      </c>
      <c r="D433">
        <v>0.01</v>
      </c>
      <c r="E433" t="s">
        <v>123</v>
      </c>
      <c r="F433" t="s">
        <v>14590</v>
      </c>
      <c r="G433">
        <v>1</v>
      </c>
    </row>
    <row r="434" spans="1:7">
      <c r="A434">
        <v>627</v>
      </c>
      <c r="B434" t="s">
        <v>9139</v>
      </c>
      <c r="C434" t="s">
        <v>9135</v>
      </c>
      <c r="D434">
        <v>0.01</v>
      </c>
      <c r="E434" t="s">
        <v>80</v>
      </c>
      <c r="F434" t="s">
        <v>9136</v>
      </c>
      <c r="G434">
        <v>1</v>
      </c>
    </row>
    <row r="435" spans="1:7">
      <c r="A435">
        <v>3650</v>
      </c>
      <c r="B435" t="s">
        <v>6955</v>
      </c>
      <c r="C435" t="s">
        <v>8912</v>
      </c>
      <c r="D435">
        <v>0.1</v>
      </c>
      <c r="E435" t="s">
        <v>49</v>
      </c>
      <c r="F435" t="s">
        <v>8594</v>
      </c>
      <c r="G435">
        <v>3</v>
      </c>
    </row>
    <row r="436" spans="1:7">
      <c r="A436">
        <v>3649</v>
      </c>
      <c r="B436" t="s">
        <v>6955</v>
      </c>
      <c r="C436" t="s">
        <v>12455</v>
      </c>
      <c r="D436">
        <v>0.1</v>
      </c>
      <c r="E436" t="s">
        <v>49</v>
      </c>
      <c r="F436" t="s">
        <v>12334</v>
      </c>
      <c r="G436">
        <v>3</v>
      </c>
    </row>
    <row r="437" spans="1:7">
      <c r="A437">
        <v>3651</v>
      </c>
      <c r="B437" t="s">
        <v>5362</v>
      </c>
      <c r="C437" t="s">
        <v>5364</v>
      </c>
      <c r="D437">
        <v>0.1</v>
      </c>
      <c r="E437" t="s">
        <v>135</v>
      </c>
      <c r="F437" t="s">
        <v>4512</v>
      </c>
      <c r="G437">
        <v>5</v>
      </c>
    </row>
    <row r="438" spans="1:7">
      <c r="A438">
        <v>3655</v>
      </c>
      <c r="B438" t="s">
        <v>12566</v>
      </c>
      <c r="C438" t="s">
        <v>16315</v>
      </c>
      <c r="D438">
        <v>0.01</v>
      </c>
      <c r="F438" t="s">
        <v>14681</v>
      </c>
      <c r="G438">
        <v>7</v>
      </c>
    </row>
    <row r="439" spans="1:7">
      <c r="A439">
        <v>3652</v>
      </c>
      <c r="B439" t="s">
        <v>12566</v>
      </c>
      <c r="C439" t="s">
        <v>10546</v>
      </c>
      <c r="D439">
        <v>0.01</v>
      </c>
      <c r="F439" t="s">
        <v>10160</v>
      </c>
      <c r="G439">
        <v>7</v>
      </c>
    </row>
    <row r="440" spans="1:7">
      <c r="A440">
        <v>3653</v>
      </c>
      <c r="B440" t="s">
        <v>12566</v>
      </c>
      <c r="C440" t="s">
        <v>16316</v>
      </c>
      <c r="D440">
        <v>0.01</v>
      </c>
      <c r="F440" t="s">
        <v>15425</v>
      </c>
      <c r="G440">
        <v>8</v>
      </c>
    </row>
    <row r="441" spans="1:7">
      <c r="A441">
        <v>3654</v>
      </c>
      <c r="B441" t="s">
        <v>12566</v>
      </c>
      <c r="C441" t="s">
        <v>16317</v>
      </c>
      <c r="D441">
        <v>0.01</v>
      </c>
      <c r="E441" t="s">
        <v>49</v>
      </c>
      <c r="F441" t="s">
        <v>14748</v>
      </c>
      <c r="G441">
        <v>1</v>
      </c>
    </row>
    <row r="442" spans="1:7">
      <c r="A442">
        <v>3656</v>
      </c>
      <c r="B442" t="s">
        <v>1115</v>
      </c>
      <c r="C442" t="s">
        <v>1605</v>
      </c>
      <c r="D442">
        <v>0.01</v>
      </c>
      <c r="E442" t="s">
        <v>80</v>
      </c>
      <c r="F442" t="s">
        <v>41</v>
      </c>
      <c r="G442">
        <v>7</v>
      </c>
    </row>
    <row r="443" spans="1:7">
      <c r="A443">
        <v>628</v>
      </c>
      <c r="B443" t="s">
        <v>1115</v>
      </c>
      <c r="C443" t="s">
        <v>16253</v>
      </c>
      <c r="D443">
        <v>0.01</v>
      </c>
      <c r="E443" t="s">
        <v>80</v>
      </c>
      <c r="F443" t="s">
        <v>14748</v>
      </c>
      <c r="G443">
        <v>7</v>
      </c>
    </row>
    <row r="444" spans="1:7">
      <c r="A444">
        <v>3657</v>
      </c>
      <c r="B444" t="s">
        <v>5224</v>
      </c>
      <c r="C444" t="s">
        <v>16291</v>
      </c>
      <c r="D444">
        <v>0.01</v>
      </c>
      <c r="E444" t="s">
        <v>40</v>
      </c>
      <c r="F444" t="s">
        <v>4963</v>
      </c>
      <c r="G444">
        <v>4</v>
      </c>
    </row>
    <row r="445" spans="1:7">
      <c r="A445">
        <v>3658</v>
      </c>
      <c r="B445" t="s">
        <v>4620</v>
      </c>
      <c r="C445" t="s">
        <v>16266</v>
      </c>
      <c r="D445">
        <v>0.01</v>
      </c>
      <c r="E445" t="s">
        <v>49</v>
      </c>
      <c r="F445" t="s">
        <v>4512</v>
      </c>
      <c r="G445">
        <v>1</v>
      </c>
    </row>
    <row r="446" spans="1:7">
      <c r="A446">
        <v>3660</v>
      </c>
      <c r="B446" t="s">
        <v>14898</v>
      </c>
      <c r="C446" t="s">
        <v>16318</v>
      </c>
      <c r="D446">
        <v>0.01</v>
      </c>
      <c r="E446" t="s">
        <v>595</v>
      </c>
      <c r="F446" t="s">
        <v>15396</v>
      </c>
      <c r="G446">
        <v>2</v>
      </c>
    </row>
    <row r="447" spans="1:7">
      <c r="A447">
        <v>3659</v>
      </c>
      <c r="B447" t="s">
        <v>14898</v>
      </c>
      <c r="C447" t="s">
        <v>16225</v>
      </c>
      <c r="D447">
        <v>0.01</v>
      </c>
      <c r="E447" t="s">
        <v>14699</v>
      </c>
      <c r="F447" t="s">
        <v>6576</v>
      </c>
      <c r="G447">
        <v>2</v>
      </c>
    </row>
    <row r="448" spans="1:7">
      <c r="A448">
        <v>629</v>
      </c>
      <c r="B448" t="s">
        <v>6632</v>
      </c>
      <c r="C448" t="s">
        <v>16319</v>
      </c>
      <c r="D448">
        <v>0.01</v>
      </c>
      <c r="E448" t="s">
        <v>135</v>
      </c>
      <c r="F448" t="s">
        <v>11921</v>
      </c>
      <c r="G448">
        <v>1</v>
      </c>
    </row>
    <row r="449" spans="1:7">
      <c r="A449">
        <v>3661</v>
      </c>
      <c r="B449" t="s">
        <v>6632</v>
      </c>
      <c r="C449" t="s">
        <v>16320</v>
      </c>
      <c r="D449">
        <v>0.01</v>
      </c>
      <c r="E449" t="s">
        <v>135</v>
      </c>
      <c r="F449" t="s">
        <v>15396</v>
      </c>
      <c r="G449">
        <v>1</v>
      </c>
    </row>
    <row r="450" spans="1:7">
      <c r="A450">
        <v>3662</v>
      </c>
      <c r="B450" t="s">
        <v>2665</v>
      </c>
      <c r="C450" t="s">
        <v>2666</v>
      </c>
      <c r="D450">
        <v>0.01</v>
      </c>
      <c r="E450" t="s">
        <v>595</v>
      </c>
      <c r="F450" t="s">
        <v>2210</v>
      </c>
      <c r="G450">
        <v>7</v>
      </c>
    </row>
    <row r="451" spans="1:7">
      <c r="A451">
        <v>756</v>
      </c>
      <c r="B451" t="s">
        <v>2217</v>
      </c>
      <c r="C451" t="s">
        <v>16229</v>
      </c>
      <c r="D451">
        <v>0.01</v>
      </c>
      <c r="E451" t="s">
        <v>80</v>
      </c>
      <c r="F451" t="s">
        <v>13028</v>
      </c>
      <c r="G451">
        <v>1</v>
      </c>
    </row>
    <row r="452" spans="1:7">
      <c r="A452">
        <v>4106</v>
      </c>
      <c r="B452" t="s">
        <v>2217</v>
      </c>
      <c r="C452" t="s">
        <v>2348</v>
      </c>
      <c r="D452">
        <v>0.01</v>
      </c>
      <c r="E452" t="s">
        <v>89</v>
      </c>
      <c r="F452" t="s">
        <v>2210</v>
      </c>
      <c r="G452">
        <v>2</v>
      </c>
    </row>
    <row r="453" spans="1:7">
      <c r="A453">
        <v>11771</v>
      </c>
      <c r="B453" t="s">
        <v>6961</v>
      </c>
      <c r="C453" t="s">
        <v>6958</v>
      </c>
      <c r="D453">
        <v>0.8</v>
      </c>
      <c r="E453" t="s">
        <v>166</v>
      </c>
      <c r="F453" t="s">
        <v>6576</v>
      </c>
      <c r="G453">
        <v>3</v>
      </c>
    </row>
    <row r="454" spans="1:7">
      <c r="A454">
        <v>4108</v>
      </c>
      <c r="B454" t="s">
        <v>6888</v>
      </c>
      <c r="C454" t="s">
        <v>12882</v>
      </c>
      <c r="D454">
        <v>0.01</v>
      </c>
      <c r="E454" t="s">
        <v>203</v>
      </c>
      <c r="F454" t="s">
        <v>12660</v>
      </c>
      <c r="G454">
        <v>3</v>
      </c>
    </row>
    <row r="455" spans="1:7">
      <c r="A455">
        <v>4107</v>
      </c>
      <c r="B455" t="s">
        <v>6888</v>
      </c>
      <c r="C455" t="s">
        <v>6881</v>
      </c>
      <c r="D455">
        <v>0.01</v>
      </c>
      <c r="E455" t="s">
        <v>74</v>
      </c>
      <c r="F455" t="s">
        <v>6576</v>
      </c>
      <c r="G455">
        <v>3</v>
      </c>
    </row>
    <row r="456" spans="1:7">
      <c r="A456">
        <v>4110</v>
      </c>
      <c r="B456" t="s">
        <v>4027</v>
      </c>
      <c r="C456" t="s">
        <v>16321</v>
      </c>
      <c r="D456">
        <v>0.01</v>
      </c>
      <c r="E456" t="s">
        <v>74</v>
      </c>
      <c r="F456" t="s">
        <v>14699</v>
      </c>
      <c r="G456">
        <v>7</v>
      </c>
    </row>
    <row r="457" spans="1:7">
      <c r="A457">
        <v>4109</v>
      </c>
      <c r="B457" t="s">
        <v>4027</v>
      </c>
      <c r="C457" t="s">
        <v>4224</v>
      </c>
      <c r="D457">
        <v>0.01</v>
      </c>
      <c r="E457" t="s">
        <v>74</v>
      </c>
      <c r="F457" t="s">
        <v>3381</v>
      </c>
      <c r="G457">
        <v>7</v>
      </c>
    </row>
    <row r="458" spans="1:7">
      <c r="A458">
        <v>4111</v>
      </c>
      <c r="B458" t="s">
        <v>1676</v>
      </c>
      <c r="C458" t="s">
        <v>1677</v>
      </c>
      <c r="D458">
        <v>0.8</v>
      </c>
      <c r="E458" t="s">
        <v>80</v>
      </c>
      <c r="F458" t="s">
        <v>1331</v>
      </c>
      <c r="G458">
        <v>8</v>
      </c>
    </row>
    <row r="459" spans="1:7">
      <c r="A459">
        <v>757</v>
      </c>
      <c r="B459" t="s">
        <v>3036</v>
      </c>
      <c r="C459" t="s">
        <v>3103</v>
      </c>
      <c r="D459">
        <v>0.01</v>
      </c>
      <c r="E459" t="s">
        <v>166</v>
      </c>
      <c r="F459" t="s">
        <v>2900</v>
      </c>
      <c r="G459">
        <v>3</v>
      </c>
    </row>
    <row r="460" spans="1:7">
      <c r="A460">
        <v>4112</v>
      </c>
      <c r="B460" t="s">
        <v>3036</v>
      </c>
      <c r="C460" t="s">
        <v>16322</v>
      </c>
      <c r="D460">
        <v>0.01</v>
      </c>
      <c r="E460" t="s">
        <v>166</v>
      </c>
      <c r="F460" t="s">
        <v>14655</v>
      </c>
      <c r="G460">
        <v>3</v>
      </c>
    </row>
    <row r="461" spans="1:7">
      <c r="A461">
        <v>4113</v>
      </c>
      <c r="B461" t="s">
        <v>14104</v>
      </c>
      <c r="C461" t="s">
        <v>14098</v>
      </c>
      <c r="D461">
        <v>0.1</v>
      </c>
      <c r="E461" t="s">
        <v>74</v>
      </c>
      <c r="F461" t="s">
        <v>13121</v>
      </c>
      <c r="G461">
        <v>7</v>
      </c>
    </row>
    <row r="462" spans="1:7">
      <c r="A462">
        <v>4550</v>
      </c>
      <c r="B462" t="s">
        <v>2289</v>
      </c>
      <c r="C462" t="s">
        <v>2285</v>
      </c>
      <c r="D462">
        <v>0.01</v>
      </c>
      <c r="E462" t="s">
        <v>40</v>
      </c>
      <c r="F462" t="s">
        <v>2210</v>
      </c>
      <c r="G462">
        <v>1</v>
      </c>
    </row>
    <row r="463" spans="1:7">
      <c r="A463">
        <v>10637</v>
      </c>
      <c r="B463" t="s">
        <v>8221</v>
      </c>
      <c r="C463" t="s">
        <v>4094</v>
      </c>
      <c r="D463">
        <v>0.1</v>
      </c>
      <c r="E463" t="s">
        <v>49</v>
      </c>
      <c r="F463" t="s">
        <v>3381</v>
      </c>
      <c r="G463">
        <v>5</v>
      </c>
    </row>
    <row r="464" spans="1:7">
      <c r="A464">
        <v>4552</v>
      </c>
      <c r="B464" t="s">
        <v>9114</v>
      </c>
      <c r="C464" t="s">
        <v>9107</v>
      </c>
      <c r="D464">
        <v>0.1</v>
      </c>
      <c r="E464" t="s">
        <v>595</v>
      </c>
      <c r="F464" t="s">
        <v>8594</v>
      </c>
      <c r="G464">
        <v>7</v>
      </c>
    </row>
    <row r="465" spans="1:7">
      <c r="A465">
        <v>4551</v>
      </c>
      <c r="B465" t="s">
        <v>9114</v>
      </c>
      <c r="C465" t="s">
        <v>16323</v>
      </c>
      <c r="D465">
        <v>0.1</v>
      </c>
      <c r="E465" t="s">
        <v>14699</v>
      </c>
      <c r="F465" t="s">
        <v>6576</v>
      </c>
      <c r="G465">
        <v>7</v>
      </c>
    </row>
    <row r="466" spans="1:7">
      <c r="A466">
        <v>10638</v>
      </c>
      <c r="B466" t="s">
        <v>6322</v>
      </c>
      <c r="C466" t="s">
        <v>16324</v>
      </c>
      <c r="D466">
        <v>0.1</v>
      </c>
      <c r="E466" t="s">
        <v>135</v>
      </c>
      <c r="F466" t="s">
        <v>14699</v>
      </c>
      <c r="G466">
        <v>5</v>
      </c>
    </row>
    <row r="467" spans="1:7">
      <c r="A467">
        <v>4554</v>
      </c>
      <c r="B467" t="s">
        <v>6322</v>
      </c>
      <c r="C467" t="s">
        <v>6323</v>
      </c>
      <c r="D467">
        <v>0.8</v>
      </c>
      <c r="E467" t="s">
        <v>135</v>
      </c>
      <c r="F467" t="s">
        <v>5790</v>
      </c>
      <c r="G467">
        <v>5</v>
      </c>
    </row>
    <row r="468" spans="1:7">
      <c r="A468">
        <v>4556</v>
      </c>
      <c r="B468" t="s">
        <v>6322</v>
      </c>
      <c r="C468" t="s">
        <v>16325</v>
      </c>
      <c r="D468">
        <v>0.01</v>
      </c>
      <c r="E468" t="s">
        <v>135</v>
      </c>
      <c r="F468" t="s">
        <v>15389</v>
      </c>
      <c r="G468">
        <v>5</v>
      </c>
    </row>
    <row r="469" spans="1:7">
      <c r="A469">
        <v>4553</v>
      </c>
      <c r="B469" t="s">
        <v>6322</v>
      </c>
      <c r="C469" t="s">
        <v>6445</v>
      </c>
      <c r="D469">
        <v>0.7</v>
      </c>
      <c r="E469" t="s">
        <v>107</v>
      </c>
      <c r="F469" t="s">
        <v>5790</v>
      </c>
      <c r="G469">
        <v>7</v>
      </c>
    </row>
    <row r="470" spans="1:7">
      <c r="A470">
        <v>4555</v>
      </c>
      <c r="B470" t="s">
        <v>6322</v>
      </c>
      <c r="C470" t="s">
        <v>16326</v>
      </c>
      <c r="D470">
        <v>0.01</v>
      </c>
      <c r="E470" t="s">
        <v>107</v>
      </c>
      <c r="F470" t="s">
        <v>15389</v>
      </c>
      <c r="G470">
        <v>5</v>
      </c>
    </row>
    <row r="471" spans="1:7">
      <c r="A471">
        <v>910</v>
      </c>
      <c r="B471" t="s">
        <v>5117</v>
      </c>
      <c r="C471" t="s">
        <v>9363</v>
      </c>
      <c r="D471">
        <v>0.01</v>
      </c>
      <c r="E471" t="s">
        <v>49</v>
      </c>
      <c r="F471" t="s">
        <v>9136</v>
      </c>
      <c r="G471">
        <v>3</v>
      </c>
    </row>
    <row r="472" spans="1:7">
      <c r="A472">
        <v>10639</v>
      </c>
      <c r="B472" t="s">
        <v>5117</v>
      </c>
      <c r="C472" t="s">
        <v>14802</v>
      </c>
      <c r="D472">
        <v>0.1</v>
      </c>
      <c r="E472" t="s">
        <v>49</v>
      </c>
      <c r="F472" t="s">
        <v>14771</v>
      </c>
      <c r="G472">
        <v>3</v>
      </c>
    </row>
    <row r="473" spans="1:7">
      <c r="A473">
        <v>4557</v>
      </c>
      <c r="B473" t="s">
        <v>5117</v>
      </c>
      <c r="C473" t="s">
        <v>2808</v>
      </c>
      <c r="D473">
        <v>0.01</v>
      </c>
      <c r="E473" t="s">
        <v>49</v>
      </c>
      <c r="F473" t="s">
        <v>14771</v>
      </c>
      <c r="G473">
        <v>3</v>
      </c>
    </row>
    <row r="474" spans="1:7">
      <c r="A474">
        <v>4558</v>
      </c>
      <c r="B474" t="s">
        <v>10209</v>
      </c>
      <c r="C474" t="s">
        <v>10203</v>
      </c>
      <c r="D474">
        <v>0.4</v>
      </c>
      <c r="E474" t="s">
        <v>166</v>
      </c>
      <c r="F474" t="s">
        <v>10160</v>
      </c>
      <c r="G474">
        <v>1</v>
      </c>
    </row>
    <row r="475" spans="1:7">
      <c r="A475">
        <v>6733</v>
      </c>
      <c r="B475" t="s">
        <v>10209</v>
      </c>
      <c r="C475" t="s">
        <v>8144</v>
      </c>
      <c r="D475">
        <v>0.8</v>
      </c>
      <c r="E475" t="s">
        <v>166</v>
      </c>
      <c r="F475" t="s">
        <v>8093</v>
      </c>
      <c r="G475">
        <v>1</v>
      </c>
    </row>
    <row r="476" spans="1:7">
      <c r="A476">
        <v>4559</v>
      </c>
      <c r="B476" t="s">
        <v>10209</v>
      </c>
      <c r="C476" t="s">
        <v>16327</v>
      </c>
      <c r="D476">
        <v>0.6</v>
      </c>
      <c r="E476" t="s">
        <v>166</v>
      </c>
      <c r="F476" t="s">
        <v>15103</v>
      </c>
      <c r="G476">
        <v>1</v>
      </c>
    </row>
    <row r="477" spans="1:7">
      <c r="A477">
        <v>6734</v>
      </c>
      <c r="B477" t="s">
        <v>10209</v>
      </c>
      <c r="C477" t="s">
        <v>16328</v>
      </c>
      <c r="D477">
        <v>0.5</v>
      </c>
      <c r="E477" t="s">
        <v>166</v>
      </c>
      <c r="F477" t="s">
        <v>14699</v>
      </c>
      <c r="G477">
        <v>1</v>
      </c>
    </row>
    <row r="478" spans="1:7">
      <c r="A478">
        <v>4560</v>
      </c>
      <c r="B478" t="s">
        <v>4552</v>
      </c>
      <c r="C478" t="s">
        <v>4554</v>
      </c>
      <c r="D478">
        <v>0.01</v>
      </c>
      <c r="E478" t="s">
        <v>89</v>
      </c>
      <c r="F478" t="s">
        <v>4512</v>
      </c>
      <c r="G478">
        <v>1</v>
      </c>
    </row>
    <row r="479" spans="1:7">
      <c r="A479">
        <v>4561</v>
      </c>
      <c r="B479" t="s">
        <v>10039</v>
      </c>
      <c r="C479" t="s">
        <v>10036</v>
      </c>
      <c r="D479">
        <v>0.01</v>
      </c>
      <c r="E479" t="s">
        <v>80</v>
      </c>
      <c r="F479" t="s">
        <v>9536</v>
      </c>
      <c r="G479">
        <v>7</v>
      </c>
    </row>
    <row r="480" spans="1:7">
      <c r="A480">
        <v>4562</v>
      </c>
      <c r="B480" t="s">
        <v>1092</v>
      </c>
      <c r="C480" t="s">
        <v>16329</v>
      </c>
      <c r="D480">
        <v>0.01</v>
      </c>
      <c r="E480" t="s">
        <v>12625</v>
      </c>
      <c r="F480" t="s">
        <v>11167</v>
      </c>
      <c r="G480">
        <v>7</v>
      </c>
    </row>
    <row r="481" spans="1:7">
      <c r="A481">
        <v>4954</v>
      </c>
      <c r="B481" t="s">
        <v>10542</v>
      </c>
      <c r="C481" t="s">
        <v>16183</v>
      </c>
      <c r="D481">
        <v>0.01</v>
      </c>
      <c r="E481" t="s">
        <v>166</v>
      </c>
      <c r="F481" t="s">
        <v>10160</v>
      </c>
      <c r="G481">
        <v>6</v>
      </c>
    </row>
    <row r="482" spans="1:7">
      <c r="A482">
        <v>10640</v>
      </c>
      <c r="B482" t="s">
        <v>10542</v>
      </c>
      <c r="C482" t="s">
        <v>8498</v>
      </c>
      <c r="D482">
        <v>0.1</v>
      </c>
      <c r="E482" t="s">
        <v>166</v>
      </c>
      <c r="F482" t="s">
        <v>8093</v>
      </c>
      <c r="G482">
        <v>7</v>
      </c>
    </row>
    <row r="483" spans="1:7">
      <c r="A483">
        <v>4955</v>
      </c>
      <c r="B483" t="s">
        <v>10542</v>
      </c>
      <c r="C483" t="s">
        <v>16184</v>
      </c>
      <c r="D483">
        <v>0.1</v>
      </c>
      <c r="E483" t="s">
        <v>40</v>
      </c>
      <c r="F483" t="s">
        <v>15103</v>
      </c>
      <c r="G483">
        <v>6</v>
      </c>
    </row>
    <row r="484" spans="1:7">
      <c r="A484">
        <v>10469</v>
      </c>
      <c r="B484" t="s">
        <v>10542</v>
      </c>
      <c r="C484" t="s">
        <v>16185</v>
      </c>
      <c r="D484">
        <v>0.6</v>
      </c>
      <c r="E484" t="s">
        <v>40</v>
      </c>
      <c r="F484" t="s">
        <v>15103</v>
      </c>
      <c r="G484">
        <v>7</v>
      </c>
    </row>
    <row r="485" spans="1:7">
      <c r="A485">
        <v>4956</v>
      </c>
      <c r="B485" t="s">
        <v>1630</v>
      </c>
      <c r="C485" t="s">
        <v>16330</v>
      </c>
      <c r="D485">
        <v>0.1</v>
      </c>
      <c r="E485" t="s">
        <v>166</v>
      </c>
      <c r="F485" t="s">
        <v>41</v>
      </c>
      <c r="G485">
        <v>6</v>
      </c>
    </row>
    <row r="486" spans="1:7">
      <c r="A486">
        <v>1036</v>
      </c>
      <c r="B486" t="s">
        <v>7622</v>
      </c>
      <c r="C486" t="s">
        <v>7623</v>
      </c>
      <c r="D486">
        <v>0.01</v>
      </c>
      <c r="E486" t="s">
        <v>80</v>
      </c>
      <c r="F486" t="s">
        <v>7247</v>
      </c>
      <c r="G486">
        <v>5</v>
      </c>
    </row>
    <row r="487" spans="1:7">
      <c r="A487">
        <v>4957</v>
      </c>
      <c r="B487" t="s">
        <v>4314</v>
      </c>
      <c r="C487" t="s">
        <v>4315</v>
      </c>
      <c r="D487">
        <v>0.01</v>
      </c>
      <c r="E487" t="s">
        <v>74</v>
      </c>
      <c r="F487" t="s">
        <v>58</v>
      </c>
      <c r="G487">
        <v>8</v>
      </c>
    </row>
    <row r="488" spans="1:7">
      <c r="A488">
        <v>7291</v>
      </c>
      <c r="B488" t="s">
        <v>13324</v>
      </c>
      <c r="C488" t="s">
        <v>13320</v>
      </c>
      <c r="D488">
        <v>0.8</v>
      </c>
      <c r="E488" t="s">
        <v>203</v>
      </c>
      <c r="F488" t="s">
        <v>13121</v>
      </c>
      <c r="G488">
        <v>1</v>
      </c>
    </row>
    <row r="489" spans="1:7">
      <c r="A489">
        <v>1037</v>
      </c>
      <c r="B489" t="s">
        <v>7599</v>
      </c>
      <c r="C489" t="s">
        <v>7600</v>
      </c>
      <c r="D489">
        <v>0.8</v>
      </c>
      <c r="E489" t="s">
        <v>67</v>
      </c>
      <c r="F489" t="s">
        <v>7247</v>
      </c>
      <c r="G489">
        <v>5</v>
      </c>
    </row>
    <row r="490" spans="1:7">
      <c r="A490">
        <v>1038</v>
      </c>
      <c r="B490" t="s">
        <v>7262</v>
      </c>
      <c r="C490" t="s">
        <v>7384</v>
      </c>
      <c r="D490">
        <v>0.01</v>
      </c>
      <c r="E490" t="s">
        <v>203</v>
      </c>
      <c r="F490" t="s">
        <v>7247</v>
      </c>
      <c r="G490">
        <v>1</v>
      </c>
    </row>
    <row r="491" spans="1:7">
      <c r="A491">
        <v>4961</v>
      </c>
      <c r="B491" t="s">
        <v>4607</v>
      </c>
      <c r="C491" t="s">
        <v>16331</v>
      </c>
      <c r="D491">
        <v>0.01</v>
      </c>
      <c r="E491" t="s">
        <v>166</v>
      </c>
      <c r="F491" t="s">
        <v>16332</v>
      </c>
      <c r="G491">
        <v>1</v>
      </c>
    </row>
    <row r="492" spans="1:7">
      <c r="A492">
        <v>4959</v>
      </c>
      <c r="B492" t="s">
        <v>4607</v>
      </c>
      <c r="C492" t="s">
        <v>4636</v>
      </c>
      <c r="D492">
        <v>0.6</v>
      </c>
      <c r="E492" t="s">
        <v>166</v>
      </c>
      <c r="F492" t="s">
        <v>4512</v>
      </c>
      <c r="G492">
        <v>1</v>
      </c>
    </row>
    <row r="493" spans="1:7">
      <c r="A493">
        <v>4960</v>
      </c>
      <c r="B493" t="s">
        <v>4607</v>
      </c>
      <c r="C493" t="s">
        <v>16333</v>
      </c>
      <c r="D493">
        <v>0.01</v>
      </c>
      <c r="E493" t="s">
        <v>49</v>
      </c>
      <c r="F493" t="s">
        <v>16332</v>
      </c>
      <c r="G493">
        <v>1</v>
      </c>
    </row>
    <row r="494" spans="1:7">
      <c r="A494">
        <v>4958</v>
      </c>
      <c r="B494" t="s">
        <v>4607</v>
      </c>
      <c r="C494" t="s">
        <v>16266</v>
      </c>
      <c r="D494">
        <v>0.8</v>
      </c>
      <c r="E494" t="s">
        <v>49</v>
      </c>
      <c r="F494" t="s">
        <v>4512</v>
      </c>
      <c r="G494">
        <v>1</v>
      </c>
    </row>
    <row r="495" spans="1:7">
      <c r="A495">
        <v>11813</v>
      </c>
      <c r="B495" t="s">
        <v>395</v>
      </c>
      <c r="C495" t="s">
        <v>122</v>
      </c>
      <c r="D495">
        <v>0.8</v>
      </c>
      <c r="E495" t="s">
        <v>123</v>
      </c>
      <c r="F495" t="s">
        <v>68</v>
      </c>
      <c r="G495">
        <v>1</v>
      </c>
    </row>
    <row r="496" spans="1:7">
      <c r="A496">
        <v>11806</v>
      </c>
      <c r="B496" t="s">
        <v>3053</v>
      </c>
      <c r="C496" t="s">
        <v>3054</v>
      </c>
      <c r="D496">
        <v>0.8</v>
      </c>
      <c r="E496" t="s">
        <v>203</v>
      </c>
      <c r="F496" t="s">
        <v>2900</v>
      </c>
      <c r="G496">
        <v>2</v>
      </c>
    </row>
    <row r="497" spans="1:7">
      <c r="A497">
        <v>10641</v>
      </c>
      <c r="B497" t="s">
        <v>3958</v>
      </c>
      <c r="C497" t="s">
        <v>16334</v>
      </c>
      <c r="D497">
        <v>0.1</v>
      </c>
      <c r="F497" t="s">
        <v>15279</v>
      </c>
      <c r="G497">
        <v>1</v>
      </c>
    </row>
    <row r="498" spans="1:7">
      <c r="A498">
        <v>4962</v>
      </c>
      <c r="B498" t="s">
        <v>3958</v>
      </c>
      <c r="C498" t="s">
        <v>16335</v>
      </c>
      <c r="D498">
        <v>0.01</v>
      </c>
      <c r="F498" t="s">
        <v>15279</v>
      </c>
      <c r="G498">
        <v>4</v>
      </c>
    </row>
    <row r="499" spans="1:7">
      <c r="A499">
        <v>1039</v>
      </c>
      <c r="B499" t="s">
        <v>1832</v>
      </c>
      <c r="C499" t="s">
        <v>11639</v>
      </c>
      <c r="D499">
        <v>0.01</v>
      </c>
      <c r="E499" t="s">
        <v>40</v>
      </c>
      <c r="F499" t="s">
        <v>11432</v>
      </c>
      <c r="G499">
        <v>3</v>
      </c>
    </row>
    <row r="500" spans="1:7">
      <c r="A500">
        <v>6870</v>
      </c>
      <c r="B500" t="s">
        <v>4062</v>
      </c>
      <c r="C500" t="s">
        <v>4042</v>
      </c>
      <c r="D500">
        <v>0.8</v>
      </c>
      <c r="E500" t="s">
        <v>107</v>
      </c>
      <c r="F500" t="s">
        <v>3381</v>
      </c>
      <c r="G500">
        <v>5</v>
      </c>
    </row>
    <row r="501" spans="1:7">
      <c r="A501">
        <v>4963</v>
      </c>
      <c r="B501" t="s">
        <v>6897</v>
      </c>
      <c r="C501" t="s">
        <v>6891</v>
      </c>
      <c r="D501">
        <v>0.01</v>
      </c>
      <c r="E501" t="s">
        <v>80</v>
      </c>
      <c r="F501" t="s">
        <v>6576</v>
      </c>
      <c r="G501">
        <v>3</v>
      </c>
    </row>
    <row r="502" spans="1:7">
      <c r="A502">
        <v>5296</v>
      </c>
      <c r="B502" t="s">
        <v>10163</v>
      </c>
      <c r="C502" t="s">
        <v>10159</v>
      </c>
      <c r="D502">
        <v>0.01</v>
      </c>
      <c r="E502" t="s">
        <v>80</v>
      </c>
      <c r="F502" t="s">
        <v>10160</v>
      </c>
      <c r="G502">
        <v>1</v>
      </c>
    </row>
    <row r="503" spans="1:7">
      <c r="A503">
        <v>1144</v>
      </c>
      <c r="B503" t="s">
        <v>2801</v>
      </c>
      <c r="C503" t="s">
        <v>16112</v>
      </c>
      <c r="D503">
        <v>0.01</v>
      </c>
      <c r="E503" t="s">
        <v>80</v>
      </c>
      <c r="F503" t="s">
        <v>13028</v>
      </c>
      <c r="G503">
        <v>3</v>
      </c>
    </row>
    <row r="504" spans="1:7">
      <c r="A504">
        <v>10642</v>
      </c>
      <c r="B504" t="s">
        <v>2801</v>
      </c>
      <c r="C504" t="s">
        <v>16336</v>
      </c>
      <c r="D504">
        <v>0.1</v>
      </c>
      <c r="E504" t="s">
        <v>80</v>
      </c>
      <c r="F504" t="s">
        <v>14771</v>
      </c>
      <c r="G504">
        <v>3</v>
      </c>
    </row>
    <row r="505" spans="1:7">
      <c r="A505">
        <v>5297</v>
      </c>
      <c r="B505" t="s">
        <v>2801</v>
      </c>
      <c r="C505" t="s">
        <v>2797</v>
      </c>
      <c r="D505">
        <v>0.01</v>
      </c>
      <c r="E505" t="s">
        <v>80</v>
      </c>
      <c r="F505" t="s">
        <v>14771</v>
      </c>
      <c r="G505">
        <v>3</v>
      </c>
    </row>
    <row r="506" spans="1:7">
      <c r="A506">
        <v>5298</v>
      </c>
      <c r="B506" t="s">
        <v>14049</v>
      </c>
      <c r="C506" t="s">
        <v>14050</v>
      </c>
      <c r="D506">
        <v>0.8</v>
      </c>
      <c r="E506" t="s">
        <v>595</v>
      </c>
      <c r="F506" t="s">
        <v>13121</v>
      </c>
      <c r="G506">
        <v>5</v>
      </c>
    </row>
    <row r="507" spans="1:7">
      <c r="A507">
        <v>1145</v>
      </c>
      <c r="B507" t="s">
        <v>3999</v>
      </c>
      <c r="C507" t="s">
        <v>16235</v>
      </c>
      <c r="D507">
        <v>0.1</v>
      </c>
      <c r="E507" t="s">
        <v>67</v>
      </c>
      <c r="F507" t="s">
        <v>11295</v>
      </c>
      <c r="G507">
        <v>5</v>
      </c>
    </row>
    <row r="508" spans="1:7">
      <c r="A508">
        <v>5299</v>
      </c>
      <c r="B508" t="s">
        <v>3999</v>
      </c>
      <c r="C508" t="s">
        <v>3995</v>
      </c>
      <c r="D508">
        <v>0.05</v>
      </c>
      <c r="E508" t="s">
        <v>67</v>
      </c>
      <c r="F508" t="s">
        <v>3381</v>
      </c>
      <c r="G508">
        <v>5</v>
      </c>
    </row>
    <row r="509" spans="1:7">
      <c r="A509">
        <v>10643</v>
      </c>
      <c r="B509" t="s">
        <v>5199</v>
      </c>
      <c r="C509" t="s">
        <v>16337</v>
      </c>
      <c r="D509">
        <v>0.1</v>
      </c>
      <c r="F509" t="s">
        <v>4963</v>
      </c>
      <c r="G509">
        <v>1</v>
      </c>
    </row>
    <row r="510" spans="1:7">
      <c r="A510">
        <v>5300</v>
      </c>
      <c r="B510" t="s">
        <v>5199</v>
      </c>
      <c r="C510" t="s">
        <v>16338</v>
      </c>
      <c r="D510">
        <v>0.8</v>
      </c>
      <c r="F510" t="s">
        <v>4963</v>
      </c>
      <c r="G510">
        <v>4</v>
      </c>
    </row>
    <row r="511" spans="1:7">
      <c r="A511">
        <v>5301</v>
      </c>
      <c r="B511" t="s">
        <v>4745</v>
      </c>
      <c r="C511" t="s">
        <v>4740</v>
      </c>
      <c r="D511">
        <v>0.01</v>
      </c>
      <c r="E511" t="s">
        <v>80</v>
      </c>
      <c r="F511" t="s">
        <v>4512</v>
      </c>
      <c r="G511">
        <v>2</v>
      </c>
    </row>
    <row r="512" spans="1:7">
      <c r="A512">
        <v>1146</v>
      </c>
      <c r="B512" t="s">
        <v>11816</v>
      </c>
      <c r="C512" t="s">
        <v>16339</v>
      </c>
      <c r="D512">
        <v>0.01</v>
      </c>
      <c r="E512" t="s">
        <v>89</v>
      </c>
      <c r="F512" t="s">
        <v>11432</v>
      </c>
      <c r="G512">
        <v>6</v>
      </c>
    </row>
    <row r="513" spans="1:7">
      <c r="A513">
        <v>10644</v>
      </c>
      <c r="B513" t="s">
        <v>11816</v>
      </c>
      <c r="C513" t="s">
        <v>11817</v>
      </c>
      <c r="D513">
        <v>0.1</v>
      </c>
      <c r="E513" t="s">
        <v>89</v>
      </c>
      <c r="F513" t="s">
        <v>11432</v>
      </c>
      <c r="G513">
        <v>7</v>
      </c>
    </row>
    <row r="514" spans="1:7">
      <c r="A514">
        <v>1266</v>
      </c>
      <c r="B514" t="s">
        <v>10694</v>
      </c>
      <c r="C514" t="s">
        <v>16340</v>
      </c>
      <c r="D514">
        <v>0.01</v>
      </c>
      <c r="E514" t="s">
        <v>595</v>
      </c>
      <c r="F514" t="s">
        <v>10625</v>
      </c>
      <c r="G514">
        <v>6</v>
      </c>
    </row>
    <row r="515" spans="1:7">
      <c r="A515">
        <v>10645</v>
      </c>
      <c r="B515" t="s">
        <v>10694</v>
      </c>
      <c r="C515" t="s">
        <v>16341</v>
      </c>
      <c r="D515">
        <v>0.1</v>
      </c>
      <c r="E515" t="s">
        <v>595</v>
      </c>
      <c r="F515" t="s">
        <v>10625</v>
      </c>
      <c r="G515">
        <v>7</v>
      </c>
    </row>
    <row r="516" spans="1:7">
      <c r="A516">
        <v>5640</v>
      </c>
      <c r="B516" t="s">
        <v>13941</v>
      </c>
      <c r="C516" t="s">
        <v>16103</v>
      </c>
      <c r="D516">
        <v>0.01</v>
      </c>
      <c r="E516" t="s">
        <v>803</v>
      </c>
      <c r="F516" t="s">
        <v>12660</v>
      </c>
      <c r="G516">
        <v>5</v>
      </c>
    </row>
    <row r="517" spans="1:7">
      <c r="A517">
        <v>5641</v>
      </c>
      <c r="B517" t="s">
        <v>14571</v>
      </c>
      <c r="C517" t="s">
        <v>14563</v>
      </c>
      <c r="D517">
        <v>0.01</v>
      </c>
      <c r="E517" t="s">
        <v>107</v>
      </c>
      <c r="F517" t="s">
        <v>14278</v>
      </c>
      <c r="G517">
        <v>5</v>
      </c>
    </row>
    <row r="518" spans="1:7">
      <c r="A518">
        <v>1267</v>
      </c>
      <c r="B518" t="s">
        <v>2844</v>
      </c>
      <c r="C518" t="s">
        <v>9429</v>
      </c>
      <c r="D518">
        <v>0.01</v>
      </c>
      <c r="E518" t="s">
        <v>49</v>
      </c>
      <c r="F518" t="s">
        <v>9136</v>
      </c>
      <c r="G518">
        <v>5</v>
      </c>
    </row>
    <row r="519" spans="1:7">
      <c r="A519">
        <v>5642</v>
      </c>
      <c r="B519" t="s">
        <v>9680</v>
      </c>
      <c r="C519" t="s">
        <v>16342</v>
      </c>
      <c r="D519">
        <v>0.01</v>
      </c>
      <c r="E519" t="s">
        <v>49</v>
      </c>
      <c r="F519" t="s">
        <v>9536</v>
      </c>
      <c r="G519">
        <v>6</v>
      </c>
    </row>
    <row r="520" spans="1:7">
      <c r="A520">
        <v>5881</v>
      </c>
      <c r="B520" t="s">
        <v>10507</v>
      </c>
      <c r="C520" t="s">
        <v>10292</v>
      </c>
      <c r="D520">
        <v>0.01</v>
      </c>
      <c r="E520" t="s">
        <v>166</v>
      </c>
      <c r="F520" t="s">
        <v>10160</v>
      </c>
      <c r="G520">
        <v>2</v>
      </c>
    </row>
    <row r="521" spans="1:7">
      <c r="A521">
        <v>5882</v>
      </c>
      <c r="B521" t="s">
        <v>2324</v>
      </c>
      <c r="C521" t="s">
        <v>16343</v>
      </c>
      <c r="D521">
        <v>0.01</v>
      </c>
      <c r="E521" t="s">
        <v>67</v>
      </c>
      <c r="F521" t="s">
        <v>14771</v>
      </c>
      <c r="G521">
        <v>2</v>
      </c>
    </row>
    <row r="522" spans="1:7">
      <c r="A522">
        <v>5883</v>
      </c>
      <c r="B522" t="s">
        <v>14341</v>
      </c>
      <c r="C522" t="s">
        <v>14337</v>
      </c>
      <c r="D522">
        <v>0.1</v>
      </c>
      <c r="F522" t="s">
        <v>14278</v>
      </c>
      <c r="G522">
        <v>1</v>
      </c>
    </row>
    <row r="523" spans="1:7">
      <c r="A523">
        <v>5884</v>
      </c>
      <c r="B523" t="s">
        <v>13894</v>
      </c>
      <c r="C523" t="s">
        <v>16344</v>
      </c>
      <c r="D523">
        <v>0.01</v>
      </c>
      <c r="E523" t="s">
        <v>135</v>
      </c>
      <c r="F523" t="s">
        <v>13121</v>
      </c>
      <c r="G523">
        <v>2</v>
      </c>
    </row>
    <row r="524" spans="1:7">
      <c r="A524">
        <v>5885</v>
      </c>
      <c r="B524" t="s">
        <v>13894</v>
      </c>
      <c r="C524" t="s">
        <v>16345</v>
      </c>
      <c r="D524">
        <v>0.01</v>
      </c>
      <c r="E524" t="s">
        <v>135</v>
      </c>
      <c r="F524" t="s">
        <v>13121</v>
      </c>
      <c r="G524">
        <v>5</v>
      </c>
    </row>
    <row r="525" spans="1:7">
      <c r="A525">
        <v>1503</v>
      </c>
      <c r="B525" t="s">
        <v>11004</v>
      </c>
      <c r="C525" t="s">
        <v>11005</v>
      </c>
      <c r="D525">
        <v>0.01</v>
      </c>
      <c r="E525" t="s">
        <v>166</v>
      </c>
      <c r="F525" t="s">
        <v>10625</v>
      </c>
      <c r="G525">
        <v>5</v>
      </c>
    </row>
    <row r="526" spans="1:7">
      <c r="A526">
        <v>6396</v>
      </c>
      <c r="B526" t="s">
        <v>8041</v>
      </c>
      <c r="C526" t="s">
        <v>16285</v>
      </c>
      <c r="D526">
        <v>0.01</v>
      </c>
      <c r="E526" t="s">
        <v>67</v>
      </c>
      <c r="F526" t="s">
        <v>14771</v>
      </c>
      <c r="G526">
        <v>7</v>
      </c>
    </row>
    <row r="527" spans="1:7">
      <c r="A527">
        <v>1592</v>
      </c>
      <c r="B527" t="s">
        <v>11579</v>
      </c>
      <c r="C527" t="s">
        <v>11580</v>
      </c>
      <c r="D527">
        <v>0.01</v>
      </c>
      <c r="E527" t="s">
        <v>595</v>
      </c>
      <c r="F527" t="s">
        <v>11432</v>
      </c>
      <c r="G527">
        <v>2</v>
      </c>
    </row>
    <row r="528" spans="1:7">
      <c r="A528">
        <v>1710</v>
      </c>
      <c r="B528" t="s">
        <v>938</v>
      </c>
      <c r="C528" t="s">
        <v>939</v>
      </c>
      <c r="D528">
        <v>0.01</v>
      </c>
      <c r="E528" t="s">
        <v>595</v>
      </c>
      <c r="F528" t="s">
        <v>499</v>
      </c>
      <c r="G528">
        <v>8</v>
      </c>
    </row>
    <row r="529" spans="1:7">
      <c r="A529">
        <v>11549</v>
      </c>
      <c r="B529" t="s">
        <v>335</v>
      </c>
      <c r="C529" t="s">
        <v>9694</v>
      </c>
      <c r="D529">
        <v>0.1</v>
      </c>
      <c r="F529" t="s">
        <v>9536</v>
      </c>
      <c r="G529">
        <v>2</v>
      </c>
    </row>
    <row r="530" spans="1:7">
      <c r="A530">
        <v>1766</v>
      </c>
      <c r="B530" t="s">
        <v>335</v>
      </c>
      <c r="C530" t="s">
        <v>336</v>
      </c>
      <c r="D530">
        <v>0.1</v>
      </c>
      <c r="F530" t="s">
        <v>68</v>
      </c>
      <c r="G530">
        <v>2</v>
      </c>
    </row>
    <row r="531" spans="1:7">
      <c r="A531">
        <v>1767</v>
      </c>
      <c r="B531" t="s">
        <v>6371</v>
      </c>
      <c r="C531" t="s">
        <v>6372</v>
      </c>
      <c r="D531">
        <v>0.8</v>
      </c>
      <c r="E531" t="s">
        <v>595</v>
      </c>
      <c r="F531" t="s">
        <v>5790</v>
      </c>
      <c r="G531">
        <v>5</v>
      </c>
    </row>
    <row r="532" spans="1:7">
      <c r="A532">
        <v>65</v>
      </c>
      <c r="B532" t="s">
        <v>4707</v>
      </c>
      <c r="C532" t="s">
        <v>16346</v>
      </c>
      <c r="D532">
        <v>0.6</v>
      </c>
      <c r="E532" t="s">
        <v>203</v>
      </c>
      <c r="F532" t="s">
        <v>14748</v>
      </c>
      <c r="G532">
        <v>1</v>
      </c>
    </row>
    <row r="533" spans="1:7">
      <c r="A533">
        <v>1868</v>
      </c>
      <c r="B533" t="s">
        <v>4707</v>
      </c>
      <c r="C533" t="s">
        <v>4704</v>
      </c>
      <c r="D533">
        <v>0.8</v>
      </c>
      <c r="E533" t="s">
        <v>203</v>
      </c>
      <c r="F533" t="s">
        <v>4512</v>
      </c>
      <c r="G533">
        <v>1</v>
      </c>
    </row>
    <row r="534" spans="1:7">
      <c r="A534">
        <v>1869</v>
      </c>
      <c r="B534" t="s">
        <v>8161</v>
      </c>
      <c r="C534" t="s">
        <v>8162</v>
      </c>
      <c r="D534">
        <v>0.1</v>
      </c>
      <c r="E534" t="s">
        <v>40</v>
      </c>
      <c r="F534" t="s">
        <v>8093</v>
      </c>
      <c r="G534">
        <v>1</v>
      </c>
    </row>
    <row r="535" spans="1:7">
      <c r="A535">
        <v>110</v>
      </c>
      <c r="B535" t="s">
        <v>7731</v>
      </c>
      <c r="C535" t="s">
        <v>16347</v>
      </c>
      <c r="D535">
        <v>0.01</v>
      </c>
      <c r="E535" t="s">
        <v>107</v>
      </c>
      <c r="F535" t="s">
        <v>7247</v>
      </c>
      <c r="G535">
        <v>6</v>
      </c>
    </row>
    <row r="536" spans="1:7">
      <c r="A536">
        <v>10647</v>
      </c>
      <c r="B536" t="s">
        <v>7731</v>
      </c>
      <c r="C536" t="s">
        <v>7728</v>
      </c>
      <c r="D536">
        <v>0.1</v>
      </c>
      <c r="E536" t="s">
        <v>107</v>
      </c>
      <c r="F536" t="s">
        <v>7247</v>
      </c>
      <c r="G536">
        <v>7</v>
      </c>
    </row>
    <row r="537" spans="1:7">
      <c r="A537">
        <v>7327</v>
      </c>
      <c r="B537" t="s">
        <v>8182</v>
      </c>
      <c r="C537" t="s">
        <v>8179</v>
      </c>
      <c r="D537">
        <v>0.8</v>
      </c>
      <c r="E537" t="s">
        <v>203</v>
      </c>
      <c r="F537" t="s">
        <v>8093</v>
      </c>
      <c r="G537">
        <v>1</v>
      </c>
    </row>
    <row r="538" spans="1:7">
      <c r="A538">
        <v>2006</v>
      </c>
      <c r="B538" t="s">
        <v>1042</v>
      </c>
      <c r="C538" t="s">
        <v>1037</v>
      </c>
      <c r="D538">
        <v>0.6</v>
      </c>
      <c r="E538" t="s">
        <v>166</v>
      </c>
      <c r="F538" t="s">
        <v>41</v>
      </c>
      <c r="G538">
        <v>1</v>
      </c>
    </row>
    <row r="539" spans="1:7">
      <c r="A539">
        <v>111</v>
      </c>
      <c r="B539" t="s">
        <v>1042</v>
      </c>
      <c r="C539" t="s">
        <v>4636</v>
      </c>
      <c r="D539">
        <v>0.6</v>
      </c>
      <c r="E539" t="s">
        <v>166</v>
      </c>
      <c r="F539" t="s">
        <v>4512</v>
      </c>
      <c r="G539">
        <v>1</v>
      </c>
    </row>
    <row r="540" spans="1:7">
      <c r="A540">
        <v>2007</v>
      </c>
      <c r="B540" t="s">
        <v>3392</v>
      </c>
      <c r="C540" t="s">
        <v>16348</v>
      </c>
      <c r="D540">
        <v>0.6</v>
      </c>
      <c r="E540" t="s">
        <v>80</v>
      </c>
      <c r="F540" t="s">
        <v>14699</v>
      </c>
      <c r="G540">
        <v>1</v>
      </c>
    </row>
    <row r="541" spans="1:7">
      <c r="A541">
        <v>2008</v>
      </c>
      <c r="B541" t="s">
        <v>3392</v>
      </c>
      <c r="C541" t="s">
        <v>3380</v>
      </c>
      <c r="D541">
        <v>0.8</v>
      </c>
      <c r="E541" t="s">
        <v>80</v>
      </c>
      <c r="F541" t="s">
        <v>3381</v>
      </c>
      <c r="G541">
        <v>1</v>
      </c>
    </row>
    <row r="542" spans="1:7">
      <c r="A542">
        <v>159</v>
      </c>
      <c r="B542" t="s">
        <v>5019</v>
      </c>
      <c r="C542" t="s">
        <v>3150</v>
      </c>
      <c r="D542">
        <v>0.05</v>
      </c>
      <c r="E542" t="s">
        <v>89</v>
      </c>
      <c r="F542" t="s">
        <v>3135</v>
      </c>
      <c r="G542">
        <v>4</v>
      </c>
    </row>
    <row r="543" spans="1:7">
      <c r="A543">
        <v>10648</v>
      </c>
      <c r="B543" t="s">
        <v>5019</v>
      </c>
      <c r="C543" t="s">
        <v>16349</v>
      </c>
      <c r="D543">
        <v>0.1</v>
      </c>
      <c r="E543" t="s">
        <v>89</v>
      </c>
      <c r="F543" t="s">
        <v>4963</v>
      </c>
      <c r="G543">
        <v>1</v>
      </c>
    </row>
    <row r="544" spans="1:7">
      <c r="A544">
        <v>2199</v>
      </c>
      <c r="B544" t="s">
        <v>5019</v>
      </c>
      <c r="C544" t="s">
        <v>5021</v>
      </c>
      <c r="D544">
        <v>0.01</v>
      </c>
      <c r="E544" t="s">
        <v>89</v>
      </c>
      <c r="F544" t="s">
        <v>4963</v>
      </c>
      <c r="G544">
        <v>4</v>
      </c>
    </row>
    <row r="545" spans="1:7">
      <c r="A545">
        <v>2200</v>
      </c>
      <c r="B545" t="s">
        <v>12505</v>
      </c>
      <c r="C545" t="s">
        <v>16350</v>
      </c>
      <c r="D545">
        <v>0.01</v>
      </c>
      <c r="E545" t="s">
        <v>107</v>
      </c>
      <c r="F545" t="s">
        <v>12334</v>
      </c>
      <c r="G545">
        <v>7</v>
      </c>
    </row>
    <row r="546" spans="1:7">
      <c r="A546">
        <v>10649</v>
      </c>
      <c r="B546" t="s">
        <v>12505</v>
      </c>
      <c r="C546" t="s">
        <v>2622</v>
      </c>
      <c r="D546">
        <v>0.1</v>
      </c>
      <c r="E546" t="s">
        <v>107</v>
      </c>
      <c r="F546" t="s">
        <v>2210</v>
      </c>
      <c r="G546">
        <v>7</v>
      </c>
    </row>
    <row r="547" spans="1:7">
      <c r="A547">
        <v>160</v>
      </c>
      <c r="B547" t="s">
        <v>1201</v>
      </c>
      <c r="C547" t="s">
        <v>1202</v>
      </c>
      <c r="D547">
        <v>0.8</v>
      </c>
      <c r="E547" t="s">
        <v>354</v>
      </c>
      <c r="F547" t="s">
        <v>41</v>
      </c>
      <c r="G547">
        <v>2</v>
      </c>
    </row>
    <row r="548" spans="1:7">
      <c r="A548">
        <v>2483</v>
      </c>
      <c r="B548" t="s">
        <v>13954</v>
      </c>
      <c r="C548" t="s">
        <v>13931</v>
      </c>
      <c r="D548">
        <v>0.8</v>
      </c>
      <c r="E548" t="s">
        <v>803</v>
      </c>
      <c r="F548" t="s">
        <v>13121</v>
      </c>
      <c r="G548">
        <v>5</v>
      </c>
    </row>
    <row r="549" spans="1:7">
      <c r="A549">
        <v>2484</v>
      </c>
      <c r="B549" t="s">
        <v>13954</v>
      </c>
      <c r="C549" t="s">
        <v>13784</v>
      </c>
      <c r="D549">
        <v>0.1</v>
      </c>
      <c r="E549" t="s">
        <v>67</v>
      </c>
      <c r="F549" t="s">
        <v>13121</v>
      </c>
      <c r="G549">
        <v>5</v>
      </c>
    </row>
    <row r="550" spans="1:7">
      <c r="A550">
        <v>2485</v>
      </c>
      <c r="B550" t="s">
        <v>6938</v>
      </c>
      <c r="C550" t="s">
        <v>6940</v>
      </c>
      <c r="D550">
        <v>0.01</v>
      </c>
      <c r="E550" t="s">
        <v>135</v>
      </c>
      <c r="F550" t="s">
        <v>6576</v>
      </c>
      <c r="G550">
        <v>3</v>
      </c>
    </row>
    <row r="551" spans="1:7">
      <c r="A551">
        <v>630</v>
      </c>
      <c r="B551" t="s">
        <v>11950</v>
      </c>
      <c r="C551" t="s">
        <v>11951</v>
      </c>
      <c r="D551">
        <v>0.01</v>
      </c>
      <c r="E551" t="s">
        <v>107</v>
      </c>
      <c r="F551" t="s">
        <v>11921</v>
      </c>
      <c r="G551">
        <v>1</v>
      </c>
    </row>
    <row r="552" spans="1:7">
      <c r="A552">
        <v>4964</v>
      </c>
      <c r="B552" t="s">
        <v>4551</v>
      </c>
      <c r="C552" t="s">
        <v>4527</v>
      </c>
      <c r="D552">
        <v>0.01</v>
      </c>
      <c r="E552" t="s">
        <v>80</v>
      </c>
      <c r="F552" t="s">
        <v>4512</v>
      </c>
      <c r="G552">
        <v>1</v>
      </c>
    </row>
    <row r="553" spans="1:7">
      <c r="A553">
        <v>1675</v>
      </c>
      <c r="B553" t="s">
        <v>801</v>
      </c>
      <c r="C553" t="s">
        <v>2190</v>
      </c>
      <c r="D553">
        <v>0.6</v>
      </c>
      <c r="E553" t="s">
        <v>803</v>
      </c>
      <c r="F553" t="s">
        <v>1975</v>
      </c>
      <c r="G553">
        <v>8</v>
      </c>
    </row>
    <row r="554" spans="1:7">
      <c r="A554">
        <v>11550</v>
      </c>
      <c r="B554" t="s">
        <v>801</v>
      </c>
      <c r="C554" t="s">
        <v>2166</v>
      </c>
      <c r="D554">
        <v>0.1</v>
      </c>
      <c r="E554" t="s">
        <v>67</v>
      </c>
      <c r="F554" t="s">
        <v>1975</v>
      </c>
      <c r="G554">
        <v>8</v>
      </c>
    </row>
    <row r="555" spans="1:7">
      <c r="A555">
        <v>26</v>
      </c>
      <c r="B555" t="s">
        <v>12557</v>
      </c>
      <c r="C555" t="s">
        <v>9469</v>
      </c>
      <c r="D555">
        <v>0.6</v>
      </c>
      <c r="E555" t="s">
        <v>67</v>
      </c>
      <c r="F555" t="s">
        <v>9136</v>
      </c>
      <c r="G555">
        <v>7</v>
      </c>
    </row>
    <row r="556" spans="1:7">
      <c r="A556">
        <v>11820</v>
      </c>
      <c r="B556" t="s">
        <v>12557</v>
      </c>
      <c r="C556" t="s">
        <v>11109</v>
      </c>
      <c r="D556">
        <v>0.7</v>
      </c>
      <c r="E556" t="s">
        <v>67</v>
      </c>
      <c r="F556" t="s">
        <v>10870</v>
      </c>
      <c r="G556">
        <v>8</v>
      </c>
    </row>
    <row r="557" spans="1:7">
      <c r="A557">
        <v>1768</v>
      </c>
      <c r="B557" t="s">
        <v>12557</v>
      </c>
      <c r="C557" t="s">
        <v>12558</v>
      </c>
      <c r="D557">
        <v>0.8</v>
      </c>
      <c r="E557" t="s">
        <v>67</v>
      </c>
      <c r="F557" t="s">
        <v>12334</v>
      </c>
      <c r="G557">
        <v>7</v>
      </c>
    </row>
    <row r="558" spans="1:7">
      <c r="A558">
        <v>11821</v>
      </c>
      <c r="B558" t="s">
        <v>12557</v>
      </c>
      <c r="C558" t="s">
        <v>2595</v>
      </c>
      <c r="D558">
        <v>0.5</v>
      </c>
      <c r="E558" t="s">
        <v>67</v>
      </c>
      <c r="F558" t="s">
        <v>2210</v>
      </c>
      <c r="G558">
        <v>7</v>
      </c>
    </row>
    <row r="559" spans="1:7">
      <c r="A559">
        <v>2009</v>
      </c>
      <c r="B559" t="s">
        <v>6326</v>
      </c>
      <c r="C559" t="s">
        <v>6327</v>
      </c>
      <c r="D559">
        <v>0.8</v>
      </c>
      <c r="E559" t="s">
        <v>49</v>
      </c>
      <c r="F559" t="s">
        <v>5790</v>
      </c>
      <c r="G559">
        <v>5</v>
      </c>
    </row>
    <row r="560" spans="1:7">
      <c r="A560">
        <v>2010</v>
      </c>
      <c r="B560" t="s">
        <v>6326</v>
      </c>
      <c r="C560" t="s">
        <v>16351</v>
      </c>
      <c r="D560">
        <v>0.01</v>
      </c>
      <c r="E560" t="s">
        <v>49</v>
      </c>
      <c r="F560" t="s">
        <v>15389</v>
      </c>
      <c r="G560">
        <v>5</v>
      </c>
    </row>
    <row r="561" spans="1:7">
      <c r="A561">
        <v>2486</v>
      </c>
      <c r="B561" t="s">
        <v>10252</v>
      </c>
      <c r="C561" t="s">
        <v>10253</v>
      </c>
      <c r="D561">
        <v>0.1</v>
      </c>
      <c r="E561" t="s">
        <v>67</v>
      </c>
      <c r="F561" t="s">
        <v>10160</v>
      </c>
      <c r="G561">
        <v>2</v>
      </c>
    </row>
    <row r="562" spans="1:7">
      <c r="A562">
        <v>9736</v>
      </c>
      <c r="B562" t="s">
        <v>10252</v>
      </c>
      <c r="C562" t="s">
        <v>8188</v>
      </c>
      <c r="D562">
        <v>0.6</v>
      </c>
      <c r="E562" t="s">
        <v>67</v>
      </c>
      <c r="F562" t="s">
        <v>8093</v>
      </c>
      <c r="G562">
        <v>2</v>
      </c>
    </row>
    <row r="563" spans="1:7">
      <c r="A563">
        <v>2488</v>
      </c>
      <c r="B563" t="s">
        <v>10252</v>
      </c>
      <c r="C563" t="s">
        <v>16352</v>
      </c>
      <c r="D563">
        <v>0.01</v>
      </c>
      <c r="E563" t="s">
        <v>12625</v>
      </c>
      <c r="F563" t="s">
        <v>14278</v>
      </c>
      <c r="G563">
        <v>2</v>
      </c>
    </row>
    <row r="564" spans="1:7">
      <c r="A564">
        <v>2489</v>
      </c>
      <c r="B564" t="s">
        <v>10252</v>
      </c>
      <c r="C564" t="s">
        <v>16353</v>
      </c>
      <c r="D564">
        <v>0.1</v>
      </c>
      <c r="E564" t="s">
        <v>12625</v>
      </c>
      <c r="F564" t="s">
        <v>14699</v>
      </c>
      <c r="G564">
        <v>6</v>
      </c>
    </row>
    <row r="565" spans="1:7">
      <c r="A565">
        <v>10360</v>
      </c>
      <c r="B565" t="s">
        <v>10252</v>
      </c>
      <c r="C565" t="s">
        <v>16354</v>
      </c>
      <c r="D565">
        <v>0.6</v>
      </c>
      <c r="E565" t="s">
        <v>12625</v>
      </c>
      <c r="F565" t="s">
        <v>14699</v>
      </c>
      <c r="G565">
        <v>7</v>
      </c>
    </row>
    <row r="566" spans="1:7">
      <c r="A566">
        <v>2487</v>
      </c>
      <c r="B566" t="s">
        <v>10252</v>
      </c>
      <c r="C566" t="s">
        <v>16355</v>
      </c>
      <c r="D566">
        <v>0.01</v>
      </c>
      <c r="E566" t="s">
        <v>12625</v>
      </c>
      <c r="F566" t="s">
        <v>6576</v>
      </c>
      <c r="G566">
        <v>6</v>
      </c>
    </row>
    <row r="567" spans="1:7">
      <c r="A567">
        <v>10651</v>
      </c>
      <c r="B567" t="s">
        <v>3142</v>
      </c>
      <c r="C567" t="s">
        <v>16356</v>
      </c>
      <c r="D567">
        <v>0.1</v>
      </c>
      <c r="E567" t="s">
        <v>74</v>
      </c>
      <c r="F567" t="s">
        <v>3135</v>
      </c>
      <c r="G567">
        <v>1</v>
      </c>
    </row>
    <row r="568" spans="1:7">
      <c r="A568">
        <v>3</v>
      </c>
      <c r="B568" t="s">
        <v>3142</v>
      </c>
      <c r="C568" t="s">
        <v>3139</v>
      </c>
      <c r="D568">
        <v>0.8</v>
      </c>
      <c r="E568" t="s">
        <v>74</v>
      </c>
      <c r="F568" t="s">
        <v>3135</v>
      </c>
      <c r="G568">
        <v>4</v>
      </c>
    </row>
    <row r="569" spans="1:7">
      <c r="A569">
        <v>11551</v>
      </c>
      <c r="B569" t="s">
        <v>3142</v>
      </c>
      <c r="C569" t="s">
        <v>16357</v>
      </c>
      <c r="D569">
        <v>0.1</v>
      </c>
      <c r="E569" t="s">
        <v>74</v>
      </c>
      <c r="F569" t="s">
        <v>15441</v>
      </c>
      <c r="G569">
        <v>1</v>
      </c>
    </row>
    <row r="570" spans="1:7">
      <c r="A570">
        <v>1677</v>
      </c>
      <c r="B570" t="s">
        <v>3142</v>
      </c>
      <c r="C570" t="s">
        <v>16259</v>
      </c>
      <c r="D570">
        <v>0.6</v>
      </c>
      <c r="E570" t="s">
        <v>74</v>
      </c>
      <c r="F570" t="s">
        <v>15441</v>
      </c>
      <c r="G570">
        <v>4</v>
      </c>
    </row>
    <row r="571" spans="1:7">
      <c r="A571">
        <v>1676</v>
      </c>
      <c r="B571" t="s">
        <v>3142</v>
      </c>
      <c r="C571" t="s">
        <v>16358</v>
      </c>
      <c r="D571">
        <v>0.01</v>
      </c>
      <c r="E571" t="s">
        <v>74</v>
      </c>
      <c r="F571" t="s">
        <v>15338</v>
      </c>
      <c r="G571">
        <v>4</v>
      </c>
    </row>
    <row r="572" spans="1:7">
      <c r="A572">
        <v>11552</v>
      </c>
      <c r="B572" t="s">
        <v>3142</v>
      </c>
      <c r="C572" t="s">
        <v>16359</v>
      </c>
      <c r="D572">
        <v>0.1</v>
      </c>
      <c r="E572" t="s">
        <v>74</v>
      </c>
      <c r="F572" t="s">
        <v>15338</v>
      </c>
      <c r="G572">
        <v>1</v>
      </c>
    </row>
    <row r="573" spans="1:7">
      <c r="A573">
        <v>27</v>
      </c>
      <c r="B573" t="s">
        <v>55</v>
      </c>
      <c r="C573" t="s">
        <v>11303</v>
      </c>
      <c r="D573">
        <v>0.6</v>
      </c>
      <c r="E573" t="s">
        <v>80</v>
      </c>
      <c r="F573" t="s">
        <v>11295</v>
      </c>
      <c r="G573">
        <v>1</v>
      </c>
    </row>
    <row r="574" spans="1:7">
      <c r="A574">
        <v>1769</v>
      </c>
      <c r="B574" t="s">
        <v>55</v>
      </c>
      <c r="C574" t="s">
        <v>3380</v>
      </c>
      <c r="D574">
        <v>0.8</v>
      </c>
      <c r="E574" t="s">
        <v>80</v>
      </c>
      <c r="F574" t="s">
        <v>3381</v>
      </c>
      <c r="G574">
        <v>1</v>
      </c>
    </row>
    <row r="575" spans="1:7">
      <c r="A575">
        <v>28</v>
      </c>
      <c r="B575" t="s">
        <v>8522</v>
      </c>
      <c r="C575" t="s">
        <v>16360</v>
      </c>
      <c r="D575">
        <v>0.6</v>
      </c>
      <c r="E575" t="s">
        <v>67</v>
      </c>
      <c r="F575" t="s">
        <v>11343</v>
      </c>
      <c r="G575">
        <v>8</v>
      </c>
    </row>
    <row r="576" spans="1:7">
      <c r="A576">
        <v>6597</v>
      </c>
      <c r="B576" t="s">
        <v>8522</v>
      </c>
      <c r="C576" t="s">
        <v>8514</v>
      </c>
      <c r="D576">
        <v>0.8</v>
      </c>
      <c r="E576" t="s">
        <v>67</v>
      </c>
      <c r="F576" t="s">
        <v>8277</v>
      </c>
      <c r="G576">
        <v>8</v>
      </c>
    </row>
    <row r="577" spans="1:7">
      <c r="A577">
        <v>1770</v>
      </c>
      <c r="B577" t="s">
        <v>8035</v>
      </c>
      <c r="C577" t="s">
        <v>16203</v>
      </c>
      <c r="D577">
        <v>0.4</v>
      </c>
      <c r="F577" t="s">
        <v>14771</v>
      </c>
      <c r="G577">
        <v>5</v>
      </c>
    </row>
    <row r="578" spans="1:7">
      <c r="A578">
        <v>1771</v>
      </c>
      <c r="B578" t="s">
        <v>8035</v>
      </c>
      <c r="C578" t="s">
        <v>16107</v>
      </c>
      <c r="D578">
        <v>0.8</v>
      </c>
      <c r="E578" t="s">
        <v>203</v>
      </c>
      <c r="F578" t="s">
        <v>14771</v>
      </c>
      <c r="G578">
        <v>5</v>
      </c>
    </row>
    <row r="579" spans="1:7">
      <c r="A579">
        <v>113</v>
      </c>
      <c r="B579" t="s">
        <v>8099</v>
      </c>
      <c r="C579" t="s">
        <v>16361</v>
      </c>
      <c r="D579">
        <v>0.1</v>
      </c>
      <c r="E579" t="s">
        <v>80</v>
      </c>
      <c r="F579" t="s">
        <v>13028</v>
      </c>
      <c r="G579">
        <v>7</v>
      </c>
    </row>
    <row r="580" spans="1:7">
      <c r="A580">
        <v>112</v>
      </c>
      <c r="B580" t="s">
        <v>8099</v>
      </c>
      <c r="C580" t="s">
        <v>16247</v>
      </c>
      <c r="D580">
        <v>0.1</v>
      </c>
      <c r="E580" t="s">
        <v>80</v>
      </c>
      <c r="F580" t="s">
        <v>11295</v>
      </c>
      <c r="G580">
        <v>7</v>
      </c>
    </row>
    <row r="581" spans="1:7">
      <c r="A581">
        <v>12358</v>
      </c>
      <c r="B581" t="s">
        <v>8099</v>
      </c>
      <c r="C581" t="s">
        <v>8096</v>
      </c>
      <c r="D581">
        <v>0.8</v>
      </c>
      <c r="E581" t="s">
        <v>80</v>
      </c>
      <c r="F581" t="s">
        <v>8093</v>
      </c>
      <c r="G581">
        <v>1</v>
      </c>
    </row>
    <row r="582" spans="1:7">
      <c r="A582">
        <v>7216</v>
      </c>
      <c r="B582" t="s">
        <v>8099</v>
      </c>
      <c r="C582" t="s">
        <v>8482</v>
      </c>
      <c r="D582">
        <v>0.8</v>
      </c>
      <c r="E582" t="s">
        <v>80</v>
      </c>
      <c r="F582" t="s">
        <v>8093</v>
      </c>
      <c r="G582">
        <v>7</v>
      </c>
    </row>
    <row r="583" spans="1:7">
      <c r="A583">
        <v>161</v>
      </c>
      <c r="B583" t="s">
        <v>4519</v>
      </c>
      <c r="C583" t="s">
        <v>16362</v>
      </c>
      <c r="D583">
        <v>0.01</v>
      </c>
      <c r="E583" t="s">
        <v>74</v>
      </c>
      <c r="F583" t="s">
        <v>14748</v>
      </c>
      <c r="G583">
        <v>1</v>
      </c>
    </row>
    <row r="584" spans="1:7">
      <c r="A584">
        <v>2201</v>
      </c>
      <c r="B584" t="s">
        <v>4519</v>
      </c>
      <c r="C584" t="s">
        <v>4513</v>
      </c>
      <c r="D584">
        <v>0.1</v>
      </c>
      <c r="E584" t="s">
        <v>74</v>
      </c>
      <c r="F584" t="s">
        <v>4512</v>
      </c>
      <c r="G584">
        <v>1</v>
      </c>
    </row>
    <row r="585" spans="1:7">
      <c r="A585">
        <v>6703</v>
      </c>
      <c r="B585" t="s">
        <v>13826</v>
      </c>
      <c r="C585" t="s">
        <v>16203</v>
      </c>
      <c r="D585">
        <v>0.3</v>
      </c>
      <c r="F585" t="s">
        <v>14771</v>
      </c>
      <c r="G585">
        <v>5</v>
      </c>
    </row>
    <row r="586" spans="1:7">
      <c r="A586">
        <v>2490</v>
      </c>
      <c r="B586" t="s">
        <v>13826</v>
      </c>
      <c r="C586" t="s">
        <v>13827</v>
      </c>
      <c r="D586">
        <v>0.8</v>
      </c>
      <c r="E586" t="s">
        <v>80</v>
      </c>
      <c r="F586" t="s">
        <v>13121</v>
      </c>
      <c r="G586">
        <v>5</v>
      </c>
    </row>
    <row r="587" spans="1:7">
      <c r="A587">
        <v>2491</v>
      </c>
      <c r="B587" t="s">
        <v>14121</v>
      </c>
      <c r="C587" t="s">
        <v>16363</v>
      </c>
      <c r="D587">
        <v>0.01</v>
      </c>
      <c r="E587" t="s">
        <v>89</v>
      </c>
      <c r="F587" t="s">
        <v>12660</v>
      </c>
      <c r="G587">
        <v>7</v>
      </c>
    </row>
    <row r="588" spans="1:7">
      <c r="A588">
        <v>2492</v>
      </c>
      <c r="B588" t="s">
        <v>14121</v>
      </c>
      <c r="C588" t="s">
        <v>16296</v>
      </c>
      <c r="D588">
        <v>0.8</v>
      </c>
      <c r="E588" t="s">
        <v>80</v>
      </c>
      <c r="F588" t="s">
        <v>12660</v>
      </c>
      <c r="G588">
        <v>7</v>
      </c>
    </row>
    <row r="589" spans="1:7">
      <c r="A589">
        <v>247</v>
      </c>
      <c r="B589" t="s">
        <v>1139</v>
      </c>
      <c r="C589" t="s">
        <v>1136</v>
      </c>
      <c r="D589">
        <v>0.01</v>
      </c>
      <c r="E589" t="s">
        <v>107</v>
      </c>
      <c r="F589" t="s">
        <v>41</v>
      </c>
      <c r="G589">
        <v>2</v>
      </c>
    </row>
    <row r="590" spans="1:7">
      <c r="A590">
        <v>497</v>
      </c>
      <c r="B590" t="s">
        <v>11430</v>
      </c>
      <c r="C590" t="s">
        <v>11435</v>
      </c>
      <c r="D590">
        <v>0.01</v>
      </c>
      <c r="E590" t="s">
        <v>80</v>
      </c>
      <c r="F590" t="s">
        <v>11432</v>
      </c>
      <c r="G590">
        <v>1</v>
      </c>
    </row>
    <row r="591" spans="1:7">
      <c r="A591">
        <v>5643</v>
      </c>
      <c r="B591" t="s">
        <v>13650</v>
      </c>
      <c r="C591" t="s">
        <v>13636</v>
      </c>
      <c r="D591">
        <v>0.01</v>
      </c>
      <c r="E591" t="s">
        <v>80</v>
      </c>
      <c r="F591" t="s">
        <v>13121</v>
      </c>
      <c r="G591">
        <v>3</v>
      </c>
    </row>
    <row r="592" spans="1:7">
      <c r="A592">
        <v>29</v>
      </c>
      <c r="B592" t="s">
        <v>16364</v>
      </c>
      <c r="C592" t="s">
        <v>16365</v>
      </c>
      <c r="D592">
        <v>0.01</v>
      </c>
      <c r="E592" t="s">
        <v>123</v>
      </c>
      <c r="F592" t="s">
        <v>12619</v>
      </c>
      <c r="G592">
        <v>3</v>
      </c>
    </row>
    <row r="593" spans="1:7">
      <c r="A593">
        <v>66</v>
      </c>
      <c r="B593" t="s">
        <v>11555</v>
      </c>
      <c r="C593" t="s">
        <v>11552</v>
      </c>
      <c r="D593">
        <v>0.01</v>
      </c>
      <c r="E593" t="s">
        <v>803</v>
      </c>
      <c r="F593" t="s">
        <v>11432</v>
      </c>
      <c r="G593">
        <v>2</v>
      </c>
    </row>
    <row r="594" spans="1:7">
      <c r="A594">
        <v>1870</v>
      </c>
      <c r="B594" t="s">
        <v>5238</v>
      </c>
      <c r="C594" t="s">
        <v>16366</v>
      </c>
      <c r="D594">
        <v>0.01</v>
      </c>
      <c r="E594" t="s">
        <v>40</v>
      </c>
      <c r="F594" t="s">
        <v>15216</v>
      </c>
      <c r="G594">
        <v>4</v>
      </c>
    </row>
    <row r="595" spans="1:7">
      <c r="A595">
        <v>10653</v>
      </c>
      <c r="B595" t="s">
        <v>5238</v>
      </c>
      <c r="C595" t="s">
        <v>16367</v>
      </c>
      <c r="D595">
        <v>0.1</v>
      </c>
      <c r="E595" t="s">
        <v>40</v>
      </c>
      <c r="F595" t="s">
        <v>15441</v>
      </c>
      <c r="G595">
        <v>1</v>
      </c>
    </row>
    <row r="596" spans="1:7">
      <c r="A596">
        <v>1871</v>
      </c>
      <c r="B596" t="s">
        <v>5238</v>
      </c>
      <c r="C596" t="s">
        <v>16291</v>
      </c>
      <c r="D596">
        <v>0.01</v>
      </c>
      <c r="E596" t="s">
        <v>40</v>
      </c>
      <c r="F596" t="s">
        <v>4963</v>
      </c>
      <c r="G596">
        <v>4</v>
      </c>
    </row>
    <row r="597" spans="1:7">
      <c r="A597">
        <v>114</v>
      </c>
      <c r="B597" t="s">
        <v>9367</v>
      </c>
      <c r="C597" t="s">
        <v>9363</v>
      </c>
      <c r="D597">
        <v>0.1</v>
      </c>
      <c r="E597" t="s">
        <v>49</v>
      </c>
      <c r="F597" t="s">
        <v>9136</v>
      </c>
      <c r="G597">
        <v>3</v>
      </c>
    </row>
    <row r="598" spans="1:7">
      <c r="A598">
        <v>2873</v>
      </c>
      <c r="B598" t="s">
        <v>14642</v>
      </c>
      <c r="C598" t="s">
        <v>14637</v>
      </c>
      <c r="D598">
        <v>0.01</v>
      </c>
      <c r="E598" t="s">
        <v>107</v>
      </c>
      <c r="F598" t="s">
        <v>14278</v>
      </c>
      <c r="G598">
        <v>7</v>
      </c>
    </row>
    <row r="599" spans="1:7">
      <c r="A599">
        <v>2874</v>
      </c>
      <c r="B599" t="s">
        <v>15097</v>
      </c>
      <c r="C599" t="s">
        <v>16368</v>
      </c>
      <c r="D599">
        <v>0.01</v>
      </c>
      <c r="E599" t="s">
        <v>12637</v>
      </c>
      <c r="F599" t="s">
        <v>6576</v>
      </c>
      <c r="G599">
        <v>7</v>
      </c>
    </row>
    <row r="600" spans="1:7">
      <c r="A600">
        <v>631</v>
      </c>
      <c r="B600" t="s">
        <v>1211</v>
      </c>
      <c r="C600" t="s">
        <v>1202</v>
      </c>
      <c r="D600">
        <v>0.01</v>
      </c>
      <c r="E600" t="s">
        <v>354</v>
      </c>
      <c r="F600" t="s">
        <v>41</v>
      </c>
      <c r="G600">
        <v>2</v>
      </c>
    </row>
    <row r="601" spans="1:7">
      <c r="A601">
        <v>1772</v>
      </c>
      <c r="B601" t="s">
        <v>8219</v>
      </c>
      <c r="C601" t="s">
        <v>5472</v>
      </c>
      <c r="D601">
        <v>0.01</v>
      </c>
      <c r="E601" t="s">
        <v>67</v>
      </c>
      <c r="F601" t="s">
        <v>4512</v>
      </c>
      <c r="G601">
        <v>7</v>
      </c>
    </row>
    <row r="602" spans="1:7">
      <c r="A602">
        <v>10654</v>
      </c>
      <c r="B602" t="s">
        <v>8219</v>
      </c>
      <c r="C602" t="s">
        <v>16234</v>
      </c>
      <c r="D602">
        <v>0.1</v>
      </c>
      <c r="E602" t="s">
        <v>67</v>
      </c>
      <c r="F602" t="s">
        <v>8093</v>
      </c>
      <c r="G602">
        <v>7</v>
      </c>
    </row>
    <row r="603" spans="1:7">
      <c r="A603">
        <v>2875</v>
      </c>
      <c r="B603" t="s">
        <v>5812</v>
      </c>
      <c r="C603" t="s">
        <v>5795</v>
      </c>
      <c r="D603">
        <v>0.7</v>
      </c>
      <c r="E603" t="s">
        <v>80</v>
      </c>
      <c r="F603" t="s">
        <v>5790</v>
      </c>
      <c r="G603">
        <v>1</v>
      </c>
    </row>
    <row r="604" spans="1:7">
      <c r="A604">
        <v>2876</v>
      </c>
      <c r="B604" t="s">
        <v>5812</v>
      </c>
      <c r="C604" t="s">
        <v>6042</v>
      </c>
      <c r="D604">
        <v>0.8</v>
      </c>
      <c r="E604" t="s">
        <v>80</v>
      </c>
      <c r="F604" t="s">
        <v>5790</v>
      </c>
      <c r="G604">
        <v>3</v>
      </c>
    </row>
    <row r="605" spans="1:7">
      <c r="A605">
        <v>6776</v>
      </c>
      <c r="B605" t="s">
        <v>5812</v>
      </c>
      <c r="C605" t="s">
        <v>16220</v>
      </c>
      <c r="D605">
        <v>0.6</v>
      </c>
      <c r="E605" t="s">
        <v>80</v>
      </c>
      <c r="F605" t="s">
        <v>14655</v>
      </c>
      <c r="G605">
        <v>1</v>
      </c>
    </row>
    <row r="606" spans="1:7">
      <c r="A606">
        <v>3253</v>
      </c>
      <c r="B606" t="s">
        <v>5867</v>
      </c>
      <c r="C606" t="s">
        <v>5868</v>
      </c>
      <c r="D606">
        <v>0.1</v>
      </c>
      <c r="F606" t="s">
        <v>5790</v>
      </c>
      <c r="G606">
        <v>1</v>
      </c>
    </row>
    <row r="607" spans="1:7">
      <c r="A607">
        <v>3254</v>
      </c>
      <c r="B607" t="s">
        <v>5428</v>
      </c>
      <c r="C607" t="s">
        <v>5415</v>
      </c>
      <c r="D607">
        <v>0.6</v>
      </c>
      <c r="E607" t="s">
        <v>354</v>
      </c>
      <c r="F607" t="s">
        <v>4512</v>
      </c>
      <c r="G607">
        <v>5</v>
      </c>
    </row>
    <row r="608" spans="1:7">
      <c r="A608">
        <v>67</v>
      </c>
      <c r="B608" t="s">
        <v>3435</v>
      </c>
      <c r="C608" t="s">
        <v>16369</v>
      </c>
      <c r="D608">
        <v>0.8</v>
      </c>
      <c r="E608" t="s">
        <v>107</v>
      </c>
      <c r="F608" t="s">
        <v>11295</v>
      </c>
      <c r="G608">
        <v>1</v>
      </c>
    </row>
    <row r="609" spans="1:7">
      <c r="A609">
        <v>1872</v>
      </c>
      <c r="B609" t="s">
        <v>3435</v>
      </c>
      <c r="C609" t="s">
        <v>3432</v>
      </c>
      <c r="D609">
        <v>0.01</v>
      </c>
      <c r="E609" t="s">
        <v>107</v>
      </c>
      <c r="F609" t="s">
        <v>3381</v>
      </c>
      <c r="G609">
        <v>1</v>
      </c>
    </row>
    <row r="610" spans="1:7">
      <c r="A610">
        <v>2011</v>
      </c>
      <c r="B610" t="s">
        <v>4509</v>
      </c>
      <c r="C610" t="s">
        <v>4513</v>
      </c>
      <c r="D610">
        <v>0.1</v>
      </c>
      <c r="E610" t="s">
        <v>74</v>
      </c>
      <c r="F610" t="s">
        <v>4512</v>
      </c>
      <c r="G610">
        <v>1</v>
      </c>
    </row>
    <row r="611" spans="1:7">
      <c r="A611">
        <v>2202</v>
      </c>
      <c r="B611" t="s">
        <v>4710</v>
      </c>
      <c r="C611" t="s">
        <v>4712</v>
      </c>
      <c r="D611">
        <v>0.1</v>
      </c>
      <c r="E611" t="s">
        <v>67</v>
      </c>
      <c r="F611" t="s">
        <v>4512</v>
      </c>
      <c r="G611">
        <v>2</v>
      </c>
    </row>
    <row r="612" spans="1:7">
      <c r="A612">
        <v>248</v>
      </c>
      <c r="B612" t="s">
        <v>1667</v>
      </c>
      <c r="C612" t="s">
        <v>1664</v>
      </c>
      <c r="D612">
        <v>0.01</v>
      </c>
      <c r="E612" t="s">
        <v>67</v>
      </c>
      <c r="F612" t="s">
        <v>1331</v>
      </c>
      <c r="G612">
        <v>8</v>
      </c>
    </row>
    <row r="613" spans="1:7">
      <c r="A613">
        <v>3255</v>
      </c>
      <c r="B613" t="s">
        <v>314</v>
      </c>
      <c r="C613" t="s">
        <v>315</v>
      </c>
      <c r="D613">
        <v>0.1</v>
      </c>
      <c r="E613" t="s">
        <v>49</v>
      </c>
      <c r="F613" t="s">
        <v>68</v>
      </c>
      <c r="G613">
        <v>2</v>
      </c>
    </row>
    <row r="614" spans="1:7">
      <c r="A614">
        <v>3256</v>
      </c>
      <c r="B614" t="s">
        <v>4951</v>
      </c>
      <c r="C614" t="s">
        <v>9787</v>
      </c>
      <c r="D614">
        <v>0.1</v>
      </c>
      <c r="E614" t="s">
        <v>40</v>
      </c>
      <c r="F614" t="s">
        <v>9536</v>
      </c>
      <c r="G614">
        <v>3</v>
      </c>
    </row>
    <row r="615" spans="1:7">
      <c r="A615">
        <v>3257</v>
      </c>
      <c r="B615" t="s">
        <v>4951</v>
      </c>
      <c r="C615" t="s">
        <v>16370</v>
      </c>
      <c r="D615">
        <v>0.01</v>
      </c>
      <c r="E615" t="s">
        <v>40</v>
      </c>
      <c r="F615" t="s">
        <v>4512</v>
      </c>
      <c r="G615">
        <v>3</v>
      </c>
    </row>
    <row r="616" spans="1:7">
      <c r="A616">
        <v>498</v>
      </c>
      <c r="B616" t="s">
        <v>7279</v>
      </c>
      <c r="C616" t="s">
        <v>7275</v>
      </c>
      <c r="D616">
        <v>0.01</v>
      </c>
      <c r="E616" t="s">
        <v>107</v>
      </c>
      <c r="F616" t="s">
        <v>7247</v>
      </c>
      <c r="G616">
        <v>1</v>
      </c>
    </row>
    <row r="617" spans="1:7">
      <c r="A617">
        <v>3258</v>
      </c>
      <c r="B617" t="s">
        <v>5286</v>
      </c>
      <c r="C617" t="s">
        <v>5260</v>
      </c>
      <c r="D617">
        <v>0.8</v>
      </c>
      <c r="E617" t="s">
        <v>67</v>
      </c>
      <c r="F617" t="s">
        <v>4512</v>
      </c>
      <c r="G617">
        <v>5</v>
      </c>
    </row>
    <row r="618" spans="1:7">
      <c r="A618">
        <v>499</v>
      </c>
      <c r="B618" t="s">
        <v>3759</v>
      </c>
      <c r="C618" t="s">
        <v>16137</v>
      </c>
      <c r="D618">
        <v>0.01</v>
      </c>
      <c r="E618" t="s">
        <v>107</v>
      </c>
      <c r="F618" t="s">
        <v>11295</v>
      </c>
      <c r="G618">
        <v>3</v>
      </c>
    </row>
    <row r="619" spans="1:7">
      <c r="A619">
        <v>3259</v>
      </c>
      <c r="B619" t="s">
        <v>3759</v>
      </c>
      <c r="C619" t="s">
        <v>3756</v>
      </c>
      <c r="D619">
        <v>0.05</v>
      </c>
      <c r="E619" t="s">
        <v>107</v>
      </c>
      <c r="F619" t="s">
        <v>3381</v>
      </c>
      <c r="G619">
        <v>3</v>
      </c>
    </row>
    <row r="620" spans="1:7">
      <c r="A620">
        <v>5302</v>
      </c>
      <c r="B620" t="s">
        <v>16371</v>
      </c>
      <c r="C620" t="s">
        <v>1845</v>
      </c>
      <c r="D620">
        <v>0.01</v>
      </c>
      <c r="E620" t="s">
        <v>67</v>
      </c>
      <c r="F620" t="s">
        <v>1778</v>
      </c>
      <c r="G620">
        <v>2</v>
      </c>
    </row>
    <row r="621" spans="1:7">
      <c r="A621">
        <v>1268</v>
      </c>
      <c r="B621" t="s">
        <v>5444</v>
      </c>
      <c r="C621" t="s">
        <v>3260</v>
      </c>
      <c r="D621">
        <v>0.01</v>
      </c>
      <c r="E621" t="s">
        <v>595</v>
      </c>
      <c r="F621" t="s">
        <v>2900</v>
      </c>
      <c r="G621">
        <v>5</v>
      </c>
    </row>
    <row r="622" spans="1:7">
      <c r="A622">
        <v>5644</v>
      </c>
      <c r="B622" t="s">
        <v>5444</v>
      </c>
      <c r="C622" t="s">
        <v>5441</v>
      </c>
      <c r="D622">
        <v>0.8</v>
      </c>
      <c r="E622" t="s">
        <v>595</v>
      </c>
      <c r="F622" t="s">
        <v>4512</v>
      </c>
      <c r="G622">
        <v>5</v>
      </c>
    </row>
    <row r="623" spans="1:7">
      <c r="A623">
        <v>1678</v>
      </c>
      <c r="B623" t="s">
        <v>13395</v>
      </c>
      <c r="C623" t="s">
        <v>13132</v>
      </c>
      <c r="D623">
        <v>1</v>
      </c>
      <c r="E623" t="s">
        <v>80</v>
      </c>
      <c r="F623" t="s">
        <v>13121</v>
      </c>
      <c r="G623">
        <v>1</v>
      </c>
    </row>
    <row r="624" spans="1:7">
      <c r="A624">
        <v>1711</v>
      </c>
      <c r="B624" t="s">
        <v>6411</v>
      </c>
      <c r="C624" t="s">
        <v>6391</v>
      </c>
      <c r="D624">
        <v>0.8</v>
      </c>
      <c r="E624" t="s">
        <v>203</v>
      </c>
      <c r="F624" t="s">
        <v>5790</v>
      </c>
      <c r="G624">
        <v>5</v>
      </c>
    </row>
    <row r="625" spans="1:7">
      <c r="A625">
        <v>10655</v>
      </c>
      <c r="B625" t="s">
        <v>6411</v>
      </c>
      <c r="C625" t="s">
        <v>6485</v>
      </c>
      <c r="D625">
        <v>0.1</v>
      </c>
      <c r="E625" t="s">
        <v>203</v>
      </c>
      <c r="F625" t="s">
        <v>5790</v>
      </c>
      <c r="G625">
        <v>7</v>
      </c>
    </row>
    <row r="626" spans="1:7">
      <c r="A626">
        <v>3663</v>
      </c>
      <c r="B626" t="s">
        <v>4168</v>
      </c>
      <c r="C626" t="s">
        <v>4162</v>
      </c>
      <c r="D626">
        <v>0.01</v>
      </c>
      <c r="E626" t="s">
        <v>203</v>
      </c>
      <c r="F626" t="s">
        <v>3381</v>
      </c>
      <c r="G626">
        <v>5</v>
      </c>
    </row>
    <row r="627" spans="1:7">
      <c r="A627">
        <v>758</v>
      </c>
      <c r="B627" t="s">
        <v>9235</v>
      </c>
      <c r="C627" t="s">
        <v>9228</v>
      </c>
      <c r="D627">
        <v>0.01</v>
      </c>
      <c r="E627" t="s">
        <v>89</v>
      </c>
      <c r="F627" t="s">
        <v>9136</v>
      </c>
      <c r="G627">
        <v>2</v>
      </c>
    </row>
    <row r="628" spans="1:7">
      <c r="A628">
        <v>4965</v>
      </c>
      <c r="B628" t="s">
        <v>16372</v>
      </c>
      <c r="C628" t="s">
        <v>4900</v>
      </c>
      <c r="D628">
        <v>0.01</v>
      </c>
      <c r="E628" t="s">
        <v>107</v>
      </c>
      <c r="F628" t="s">
        <v>4512</v>
      </c>
      <c r="G628">
        <v>3</v>
      </c>
    </row>
    <row r="629" spans="1:7">
      <c r="A629">
        <v>1773</v>
      </c>
      <c r="B629" t="s">
        <v>8178</v>
      </c>
      <c r="C629" t="s">
        <v>8179</v>
      </c>
      <c r="D629">
        <v>0.1</v>
      </c>
      <c r="E629" t="s">
        <v>203</v>
      </c>
      <c r="F629" t="s">
        <v>8093</v>
      </c>
      <c r="G629">
        <v>1</v>
      </c>
    </row>
    <row r="630" spans="1:7">
      <c r="A630">
        <v>1873</v>
      </c>
      <c r="B630" t="s">
        <v>902</v>
      </c>
      <c r="C630" t="s">
        <v>895</v>
      </c>
      <c r="D630">
        <v>0.01</v>
      </c>
      <c r="E630" t="s">
        <v>107</v>
      </c>
      <c r="F630" t="s">
        <v>499</v>
      </c>
      <c r="G630">
        <v>8</v>
      </c>
    </row>
    <row r="631" spans="1:7">
      <c r="A631">
        <v>10656</v>
      </c>
      <c r="B631" t="s">
        <v>10913</v>
      </c>
      <c r="C631" t="s">
        <v>16373</v>
      </c>
      <c r="D631">
        <v>0.1</v>
      </c>
      <c r="E631" t="s">
        <v>12625</v>
      </c>
      <c r="F631" t="s">
        <v>15363</v>
      </c>
      <c r="G631">
        <v>1</v>
      </c>
    </row>
    <row r="632" spans="1:7">
      <c r="A632">
        <v>68</v>
      </c>
      <c r="B632" t="s">
        <v>10913</v>
      </c>
      <c r="C632" t="s">
        <v>16374</v>
      </c>
      <c r="D632">
        <v>0.01</v>
      </c>
      <c r="E632" t="s">
        <v>12625</v>
      </c>
      <c r="F632" t="s">
        <v>15363</v>
      </c>
      <c r="G632">
        <v>4</v>
      </c>
    </row>
    <row r="633" spans="1:7">
      <c r="A633">
        <v>11898</v>
      </c>
      <c r="B633" t="s">
        <v>36</v>
      </c>
      <c r="C633" t="s">
        <v>2489</v>
      </c>
      <c r="D633">
        <v>0.8</v>
      </c>
      <c r="E633" t="s">
        <v>40</v>
      </c>
      <c r="F633" t="s">
        <v>2210</v>
      </c>
      <c r="G633">
        <v>3</v>
      </c>
    </row>
    <row r="634" spans="1:7">
      <c r="A634">
        <v>10657</v>
      </c>
      <c r="B634" t="s">
        <v>36</v>
      </c>
      <c r="C634" t="s">
        <v>16375</v>
      </c>
      <c r="D634">
        <v>0.1</v>
      </c>
      <c r="E634" t="s">
        <v>40</v>
      </c>
      <c r="F634" t="s">
        <v>499</v>
      </c>
      <c r="G634">
        <v>1</v>
      </c>
    </row>
    <row r="635" spans="1:7">
      <c r="A635">
        <v>1874</v>
      </c>
      <c r="B635" t="s">
        <v>36</v>
      </c>
      <c r="C635" t="s">
        <v>600</v>
      </c>
      <c r="D635">
        <v>0.8</v>
      </c>
      <c r="E635" t="s">
        <v>40</v>
      </c>
      <c r="F635" t="s">
        <v>499</v>
      </c>
      <c r="G635">
        <v>4</v>
      </c>
    </row>
    <row r="636" spans="1:7">
      <c r="A636">
        <v>249</v>
      </c>
      <c r="B636" t="s">
        <v>11055</v>
      </c>
      <c r="C636" t="s">
        <v>11044</v>
      </c>
      <c r="D636">
        <v>0.01</v>
      </c>
      <c r="E636" t="s">
        <v>203</v>
      </c>
      <c r="F636" t="s">
        <v>10625</v>
      </c>
      <c r="G636">
        <v>5</v>
      </c>
    </row>
    <row r="637" spans="1:7">
      <c r="A637">
        <v>1679</v>
      </c>
      <c r="B637" t="s">
        <v>8636</v>
      </c>
      <c r="C637" t="s">
        <v>8633</v>
      </c>
      <c r="D637">
        <v>0.1</v>
      </c>
      <c r="E637" t="s">
        <v>107</v>
      </c>
      <c r="F637" t="s">
        <v>8594</v>
      </c>
      <c r="G637">
        <v>1</v>
      </c>
    </row>
    <row r="638" spans="1:7">
      <c r="A638">
        <v>5</v>
      </c>
      <c r="B638" t="s">
        <v>7282</v>
      </c>
      <c r="C638" t="s">
        <v>7313</v>
      </c>
      <c r="D638">
        <v>0.01</v>
      </c>
      <c r="E638" t="s">
        <v>135</v>
      </c>
      <c r="F638" t="s">
        <v>7247</v>
      </c>
      <c r="G638">
        <v>1</v>
      </c>
    </row>
    <row r="639" spans="1:7">
      <c r="A639">
        <v>4</v>
      </c>
      <c r="B639" t="s">
        <v>7282</v>
      </c>
      <c r="C639" t="s">
        <v>7275</v>
      </c>
      <c r="D639">
        <v>0.01</v>
      </c>
      <c r="E639" t="s">
        <v>107</v>
      </c>
      <c r="F639" t="s">
        <v>7247</v>
      </c>
      <c r="G639">
        <v>1</v>
      </c>
    </row>
    <row r="640" spans="1:7">
      <c r="A640">
        <v>1712</v>
      </c>
      <c r="B640" t="s">
        <v>2144</v>
      </c>
      <c r="C640" t="s">
        <v>2141</v>
      </c>
      <c r="D640">
        <v>0.01</v>
      </c>
      <c r="E640" t="s">
        <v>803</v>
      </c>
      <c r="F640" t="s">
        <v>1778</v>
      </c>
      <c r="G640">
        <v>7</v>
      </c>
    </row>
    <row r="641" spans="1:7">
      <c r="A641">
        <v>1775</v>
      </c>
      <c r="B641" t="s">
        <v>200</v>
      </c>
      <c r="C641" t="s">
        <v>202</v>
      </c>
      <c r="D641">
        <v>0.6</v>
      </c>
      <c r="E641" t="s">
        <v>203</v>
      </c>
      <c r="F641" t="s">
        <v>68</v>
      </c>
      <c r="G641">
        <v>1</v>
      </c>
    </row>
    <row r="642" spans="1:7">
      <c r="A642">
        <v>1776</v>
      </c>
      <c r="B642" t="s">
        <v>200</v>
      </c>
      <c r="C642" t="s">
        <v>842</v>
      </c>
      <c r="D642">
        <v>0.01</v>
      </c>
      <c r="E642" t="s">
        <v>203</v>
      </c>
      <c r="F642" t="s">
        <v>68</v>
      </c>
      <c r="G642">
        <v>7</v>
      </c>
    </row>
    <row r="643" spans="1:7">
      <c r="A643">
        <v>1774</v>
      </c>
      <c r="B643" t="s">
        <v>200</v>
      </c>
      <c r="C643" t="s">
        <v>73</v>
      </c>
      <c r="D643">
        <v>0.01</v>
      </c>
      <c r="E643" t="s">
        <v>74</v>
      </c>
      <c r="F643" t="s">
        <v>68</v>
      </c>
      <c r="G643">
        <v>1</v>
      </c>
    </row>
    <row r="644" spans="1:7">
      <c r="A644">
        <v>1778</v>
      </c>
      <c r="B644" t="s">
        <v>1447</v>
      </c>
      <c r="C644" t="s">
        <v>16376</v>
      </c>
      <c r="D644">
        <v>0.7</v>
      </c>
      <c r="E644" t="s">
        <v>40</v>
      </c>
      <c r="F644" t="s">
        <v>14771</v>
      </c>
      <c r="G644">
        <v>3</v>
      </c>
    </row>
    <row r="645" spans="1:7">
      <c r="A645">
        <v>1777</v>
      </c>
      <c r="B645" t="s">
        <v>1447</v>
      </c>
      <c r="C645" t="s">
        <v>1448</v>
      </c>
      <c r="D645">
        <v>0.8</v>
      </c>
      <c r="E645" t="s">
        <v>40</v>
      </c>
      <c r="F645" t="s">
        <v>1331</v>
      </c>
      <c r="G645">
        <v>4</v>
      </c>
    </row>
    <row r="646" spans="1:7">
      <c r="A646">
        <v>1779</v>
      </c>
      <c r="B646" t="s">
        <v>14883</v>
      </c>
      <c r="C646" t="s">
        <v>12602</v>
      </c>
      <c r="D646">
        <v>0.01</v>
      </c>
      <c r="E646" t="s">
        <v>595</v>
      </c>
      <c r="F646" t="s">
        <v>12334</v>
      </c>
      <c r="G646">
        <v>7</v>
      </c>
    </row>
    <row r="647" spans="1:7">
      <c r="A647">
        <v>69</v>
      </c>
      <c r="B647" t="s">
        <v>2919</v>
      </c>
      <c r="C647" t="s">
        <v>2920</v>
      </c>
      <c r="D647">
        <v>0.01</v>
      </c>
      <c r="E647" t="s">
        <v>89</v>
      </c>
      <c r="F647" t="s">
        <v>2900</v>
      </c>
      <c r="G647">
        <v>1</v>
      </c>
    </row>
    <row r="648" spans="1:7">
      <c r="A648">
        <v>2012</v>
      </c>
      <c r="B648" t="s">
        <v>351</v>
      </c>
      <c r="C648" t="s">
        <v>353</v>
      </c>
      <c r="D648">
        <v>0.01</v>
      </c>
      <c r="E648" t="s">
        <v>354</v>
      </c>
      <c r="F648" t="s">
        <v>68</v>
      </c>
      <c r="G648">
        <v>2</v>
      </c>
    </row>
    <row r="649" spans="1:7">
      <c r="A649">
        <v>10659</v>
      </c>
      <c r="B649" t="s">
        <v>3007</v>
      </c>
      <c r="C649" t="s">
        <v>16377</v>
      </c>
      <c r="D649">
        <v>0.1</v>
      </c>
      <c r="E649" t="s">
        <v>107</v>
      </c>
      <c r="F649" t="s">
        <v>14681</v>
      </c>
      <c r="G649">
        <v>2</v>
      </c>
    </row>
    <row r="650" spans="1:7">
      <c r="A650">
        <v>2013</v>
      </c>
      <c r="B650" t="s">
        <v>5450</v>
      </c>
      <c r="C650" t="s">
        <v>5447</v>
      </c>
      <c r="D650">
        <v>0.01</v>
      </c>
      <c r="E650" t="s">
        <v>203</v>
      </c>
      <c r="F650" t="s">
        <v>4512</v>
      </c>
      <c r="G650">
        <v>5</v>
      </c>
    </row>
    <row r="651" spans="1:7">
      <c r="A651">
        <v>2014</v>
      </c>
      <c r="B651" t="s">
        <v>16378</v>
      </c>
      <c r="C651" t="s">
        <v>8882</v>
      </c>
      <c r="D651">
        <v>0.01</v>
      </c>
      <c r="E651" t="s">
        <v>80</v>
      </c>
      <c r="F651" t="s">
        <v>8594</v>
      </c>
      <c r="G651">
        <v>3</v>
      </c>
    </row>
    <row r="652" spans="1:7">
      <c r="A652">
        <v>115</v>
      </c>
      <c r="B652" t="s">
        <v>1663</v>
      </c>
      <c r="C652" t="s">
        <v>1664</v>
      </c>
      <c r="D652">
        <v>0.8</v>
      </c>
      <c r="E652" t="s">
        <v>67</v>
      </c>
      <c r="F652" t="s">
        <v>1331</v>
      </c>
      <c r="G652">
        <v>8</v>
      </c>
    </row>
    <row r="653" spans="1:7">
      <c r="A653">
        <v>10660</v>
      </c>
      <c r="B653" t="s">
        <v>16379</v>
      </c>
      <c r="C653" t="s">
        <v>16380</v>
      </c>
      <c r="D653">
        <v>0.1</v>
      </c>
      <c r="E653" t="s">
        <v>123</v>
      </c>
      <c r="F653" t="s">
        <v>499</v>
      </c>
      <c r="G653">
        <v>1</v>
      </c>
    </row>
    <row r="654" spans="1:7">
      <c r="A654">
        <v>2203</v>
      </c>
      <c r="B654" t="s">
        <v>16379</v>
      </c>
      <c r="C654" t="s">
        <v>529</v>
      </c>
      <c r="D654">
        <v>0.01</v>
      </c>
      <c r="E654" t="s">
        <v>123</v>
      </c>
      <c r="F654" t="s">
        <v>499</v>
      </c>
      <c r="G654">
        <v>4</v>
      </c>
    </row>
    <row r="655" spans="1:7">
      <c r="A655">
        <v>11553</v>
      </c>
      <c r="B655" t="s">
        <v>7851</v>
      </c>
      <c r="C655" t="s">
        <v>16381</v>
      </c>
      <c r="D655">
        <v>0.1</v>
      </c>
      <c r="E655" t="s">
        <v>40</v>
      </c>
      <c r="F655" t="s">
        <v>14771</v>
      </c>
      <c r="G655">
        <v>1</v>
      </c>
    </row>
    <row r="656" spans="1:7">
      <c r="A656">
        <v>2493</v>
      </c>
      <c r="B656" t="s">
        <v>7851</v>
      </c>
      <c r="C656" t="s">
        <v>16382</v>
      </c>
      <c r="D656">
        <v>0.01</v>
      </c>
      <c r="E656" t="s">
        <v>40</v>
      </c>
      <c r="F656" t="s">
        <v>12334</v>
      </c>
      <c r="G656">
        <v>1</v>
      </c>
    </row>
    <row r="657" spans="1:7">
      <c r="A657">
        <v>2494</v>
      </c>
      <c r="B657" t="s">
        <v>7851</v>
      </c>
      <c r="C657" t="s">
        <v>16383</v>
      </c>
      <c r="D657">
        <v>0.8</v>
      </c>
      <c r="E657" t="s">
        <v>40</v>
      </c>
      <c r="F657" t="s">
        <v>6576</v>
      </c>
      <c r="G657">
        <v>1</v>
      </c>
    </row>
    <row r="658" spans="1:7">
      <c r="A658">
        <v>11554</v>
      </c>
      <c r="B658" t="s">
        <v>7851</v>
      </c>
      <c r="C658" t="s">
        <v>16384</v>
      </c>
      <c r="D658">
        <v>0.6</v>
      </c>
      <c r="E658" t="s">
        <v>40</v>
      </c>
      <c r="F658" t="s">
        <v>12334</v>
      </c>
      <c r="G658">
        <v>1</v>
      </c>
    </row>
    <row r="659" spans="1:7">
      <c r="A659">
        <v>162</v>
      </c>
      <c r="B659" t="s">
        <v>8142</v>
      </c>
      <c r="C659" t="s">
        <v>16385</v>
      </c>
      <c r="D659">
        <v>0.1</v>
      </c>
      <c r="E659" t="s">
        <v>135</v>
      </c>
      <c r="F659" t="s">
        <v>9136</v>
      </c>
      <c r="G659">
        <v>5</v>
      </c>
    </row>
    <row r="660" spans="1:7">
      <c r="A660">
        <v>2205</v>
      </c>
      <c r="B660" t="s">
        <v>6081</v>
      </c>
      <c r="C660" t="s">
        <v>6077</v>
      </c>
      <c r="D660">
        <v>0.01</v>
      </c>
      <c r="E660" t="s">
        <v>123</v>
      </c>
      <c r="F660" t="s">
        <v>5790</v>
      </c>
      <c r="G660">
        <v>3</v>
      </c>
    </row>
    <row r="661" spans="1:7">
      <c r="A661">
        <v>2204</v>
      </c>
      <c r="B661" t="s">
        <v>6081</v>
      </c>
      <c r="C661" t="s">
        <v>16386</v>
      </c>
      <c r="D661">
        <v>0.01</v>
      </c>
      <c r="E661" t="s">
        <v>123</v>
      </c>
      <c r="F661" t="s">
        <v>14655</v>
      </c>
      <c r="G661">
        <v>3</v>
      </c>
    </row>
    <row r="662" spans="1:7">
      <c r="A662">
        <v>163</v>
      </c>
      <c r="B662" t="s">
        <v>1329</v>
      </c>
      <c r="C662" t="s">
        <v>16387</v>
      </c>
      <c r="D662">
        <v>0.6</v>
      </c>
      <c r="E662" t="s">
        <v>74</v>
      </c>
      <c r="F662" t="s">
        <v>3135</v>
      </c>
      <c r="G662">
        <v>8</v>
      </c>
    </row>
    <row r="663" spans="1:7">
      <c r="A663">
        <v>164</v>
      </c>
      <c r="B663" t="s">
        <v>1329</v>
      </c>
      <c r="C663" t="s">
        <v>1672</v>
      </c>
      <c r="D663">
        <v>0.8</v>
      </c>
      <c r="E663" t="s">
        <v>74</v>
      </c>
      <c r="F663" t="s">
        <v>1331</v>
      </c>
      <c r="G663">
        <v>8</v>
      </c>
    </row>
    <row r="664" spans="1:7">
      <c r="A664">
        <v>165</v>
      </c>
      <c r="B664" t="s">
        <v>12103</v>
      </c>
      <c r="C664" t="s">
        <v>12095</v>
      </c>
      <c r="D664">
        <v>0.01</v>
      </c>
      <c r="E664" t="s">
        <v>74</v>
      </c>
      <c r="F664" t="s">
        <v>11921</v>
      </c>
      <c r="G664">
        <v>5</v>
      </c>
    </row>
    <row r="665" spans="1:7">
      <c r="A665">
        <v>166</v>
      </c>
      <c r="B665" t="s">
        <v>14074</v>
      </c>
      <c r="C665" t="s">
        <v>9469</v>
      </c>
      <c r="D665">
        <v>0.01</v>
      </c>
      <c r="E665" t="s">
        <v>67</v>
      </c>
      <c r="F665" t="s">
        <v>9136</v>
      </c>
      <c r="G665">
        <v>7</v>
      </c>
    </row>
    <row r="666" spans="1:7">
      <c r="A666">
        <v>2207</v>
      </c>
      <c r="B666" t="s">
        <v>14074</v>
      </c>
      <c r="C666" t="s">
        <v>16285</v>
      </c>
      <c r="D666">
        <v>0.1</v>
      </c>
      <c r="E666" t="s">
        <v>67</v>
      </c>
      <c r="F666" t="s">
        <v>14771</v>
      </c>
      <c r="G666">
        <v>7</v>
      </c>
    </row>
    <row r="667" spans="1:7">
      <c r="A667">
        <v>2206</v>
      </c>
      <c r="B667" t="s">
        <v>14074</v>
      </c>
      <c r="C667" t="s">
        <v>14075</v>
      </c>
      <c r="D667">
        <v>0.8</v>
      </c>
      <c r="E667" t="s">
        <v>67</v>
      </c>
      <c r="F667" t="s">
        <v>13121</v>
      </c>
      <c r="G667">
        <v>7</v>
      </c>
    </row>
    <row r="668" spans="1:7">
      <c r="A668">
        <v>167</v>
      </c>
      <c r="B668" t="s">
        <v>2951</v>
      </c>
      <c r="C668" t="s">
        <v>2945</v>
      </c>
      <c r="D668">
        <v>0.01</v>
      </c>
      <c r="E668" t="s">
        <v>166</v>
      </c>
      <c r="F668" t="s">
        <v>2900</v>
      </c>
      <c r="G668">
        <v>1</v>
      </c>
    </row>
    <row r="669" spans="1:7">
      <c r="A669">
        <v>10663</v>
      </c>
      <c r="B669" t="s">
        <v>6155</v>
      </c>
      <c r="C669" t="s">
        <v>14774</v>
      </c>
      <c r="D669">
        <v>0.1</v>
      </c>
      <c r="E669" t="s">
        <v>89</v>
      </c>
      <c r="F669" t="s">
        <v>14771</v>
      </c>
      <c r="G669">
        <v>1</v>
      </c>
    </row>
    <row r="670" spans="1:7">
      <c r="A670">
        <v>2496</v>
      </c>
      <c r="B670" t="s">
        <v>6155</v>
      </c>
      <c r="C670" t="s">
        <v>12345</v>
      </c>
      <c r="D670">
        <v>0.01</v>
      </c>
      <c r="E670" t="s">
        <v>89</v>
      </c>
      <c r="F670" t="s">
        <v>12334</v>
      </c>
      <c r="G670">
        <v>1</v>
      </c>
    </row>
    <row r="671" spans="1:7">
      <c r="A671">
        <v>2495</v>
      </c>
      <c r="B671" t="s">
        <v>6155</v>
      </c>
      <c r="C671" t="s">
        <v>6149</v>
      </c>
      <c r="D671">
        <v>0.05</v>
      </c>
      <c r="E671" t="s">
        <v>80</v>
      </c>
      <c r="F671" t="s">
        <v>6139</v>
      </c>
      <c r="G671">
        <v>4</v>
      </c>
    </row>
    <row r="672" spans="1:7">
      <c r="A672">
        <v>11555</v>
      </c>
      <c r="B672" t="s">
        <v>6155</v>
      </c>
      <c r="C672" t="s">
        <v>16388</v>
      </c>
      <c r="D672">
        <v>0.1</v>
      </c>
      <c r="E672" t="s">
        <v>80</v>
      </c>
      <c r="F672" t="s">
        <v>15338</v>
      </c>
      <c r="G672">
        <v>1</v>
      </c>
    </row>
    <row r="673" spans="1:7">
      <c r="A673">
        <v>11556</v>
      </c>
      <c r="B673" t="s">
        <v>6155</v>
      </c>
      <c r="C673" t="s">
        <v>16389</v>
      </c>
      <c r="D673">
        <v>0.1</v>
      </c>
      <c r="E673" t="s">
        <v>80</v>
      </c>
      <c r="F673" t="s">
        <v>15708</v>
      </c>
      <c r="G673">
        <v>1</v>
      </c>
    </row>
    <row r="674" spans="1:7">
      <c r="A674">
        <v>2497</v>
      </c>
      <c r="B674" t="s">
        <v>6155</v>
      </c>
      <c r="C674" t="s">
        <v>16390</v>
      </c>
      <c r="D674">
        <v>0.01</v>
      </c>
      <c r="E674" t="s">
        <v>80</v>
      </c>
      <c r="F674" t="s">
        <v>15708</v>
      </c>
      <c r="G674">
        <v>4</v>
      </c>
    </row>
    <row r="675" spans="1:7">
      <c r="A675">
        <v>251</v>
      </c>
      <c r="B675" t="s">
        <v>8899</v>
      </c>
      <c r="C675" t="s">
        <v>12054</v>
      </c>
      <c r="D675">
        <v>0.1</v>
      </c>
      <c r="E675" t="s">
        <v>80</v>
      </c>
      <c r="F675" t="s">
        <v>11921</v>
      </c>
      <c r="G675">
        <v>3</v>
      </c>
    </row>
    <row r="676" spans="1:7">
      <c r="A676">
        <v>250</v>
      </c>
      <c r="B676" t="s">
        <v>8899</v>
      </c>
      <c r="C676" t="s">
        <v>16391</v>
      </c>
      <c r="D676">
        <v>0.01</v>
      </c>
      <c r="E676" t="s">
        <v>107</v>
      </c>
      <c r="F676" t="s">
        <v>11921</v>
      </c>
      <c r="G676">
        <v>3</v>
      </c>
    </row>
    <row r="677" spans="1:7">
      <c r="A677">
        <v>2498</v>
      </c>
      <c r="B677" t="s">
        <v>8899</v>
      </c>
      <c r="C677" t="s">
        <v>8900</v>
      </c>
      <c r="D677">
        <v>0.8</v>
      </c>
      <c r="E677" t="s">
        <v>107</v>
      </c>
      <c r="F677" t="s">
        <v>8594</v>
      </c>
      <c r="G677">
        <v>3</v>
      </c>
    </row>
    <row r="678" spans="1:7">
      <c r="A678">
        <v>2499</v>
      </c>
      <c r="B678" t="s">
        <v>8899</v>
      </c>
      <c r="C678" t="s">
        <v>6923</v>
      </c>
      <c r="D678">
        <v>0.05</v>
      </c>
      <c r="E678" t="s">
        <v>107</v>
      </c>
      <c r="F678" t="s">
        <v>6576</v>
      </c>
      <c r="G678">
        <v>3</v>
      </c>
    </row>
    <row r="679" spans="1:7">
      <c r="A679">
        <v>2500</v>
      </c>
      <c r="B679" t="s">
        <v>13715</v>
      </c>
      <c r="C679" t="s">
        <v>14802</v>
      </c>
      <c r="D679">
        <v>0.1</v>
      </c>
      <c r="E679" t="s">
        <v>49</v>
      </c>
      <c r="F679" t="s">
        <v>14771</v>
      </c>
      <c r="G679">
        <v>3</v>
      </c>
    </row>
    <row r="680" spans="1:7">
      <c r="A680">
        <v>2501</v>
      </c>
      <c r="B680" t="s">
        <v>6240</v>
      </c>
      <c r="C680" t="s">
        <v>6235</v>
      </c>
      <c r="D680">
        <v>0.01</v>
      </c>
      <c r="E680" t="s">
        <v>166</v>
      </c>
      <c r="F680" t="s">
        <v>6139</v>
      </c>
      <c r="G680">
        <v>4</v>
      </c>
    </row>
    <row r="681" spans="1:7">
      <c r="A681">
        <v>10664</v>
      </c>
      <c r="B681" t="s">
        <v>6058</v>
      </c>
      <c r="C681" t="s">
        <v>16392</v>
      </c>
      <c r="D681">
        <v>0.1</v>
      </c>
      <c r="E681" t="s">
        <v>80</v>
      </c>
      <c r="F681" t="s">
        <v>14699</v>
      </c>
      <c r="G681">
        <v>3</v>
      </c>
    </row>
    <row r="682" spans="1:7">
      <c r="A682">
        <v>2502</v>
      </c>
      <c r="B682" t="s">
        <v>6058</v>
      </c>
      <c r="C682" t="s">
        <v>6042</v>
      </c>
      <c r="D682">
        <v>0.01</v>
      </c>
      <c r="E682" t="s">
        <v>80</v>
      </c>
      <c r="F682" t="s">
        <v>5790</v>
      </c>
      <c r="G682">
        <v>3</v>
      </c>
    </row>
    <row r="683" spans="1:7">
      <c r="A683">
        <v>2503</v>
      </c>
      <c r="B683" t="s">
        <v>6058</v>
      </c>
      <c r="C683" t="s">
        <v>16393</v>
      </c>
      <c r="D683">
        <v>0.01</v>
      </c>
      <c r="E683" t="s">
        <v>80</v>
      </c>
      <c r="F683" t="s">
        <v>15389</v>
      </c>
      <c r="G683">
        <v>3</v>
      </c>
    </row>
    <row r="684" spans="1:7">
      <c r="A684">
        <v>2504</v>
      </c>
      <c r="B684" t="s">
        <v>5237</v>
      </c>
      <c r="C684" t="s">
        <v>13756</v>
      </c>
      <c r="D684">
        <v>0.1</v>
      </c>
      <c r="E684" t="s">
        <v>40</v>
      </c>
      <c r="F684" t="s">
        <v>13121</v>
      </c>
      <c r="G684">
        <v>3</v>
      </c>
    </row>
    <row r="685" spans="1:7">
      <c r="A685">
        <v>10665</v>
      </c>
      <c r="B685" t="s">
        <v>5237</v>
      </c>
      <c r="C685" t="s">
        <v>16394</v>
      </c>
      <c r="D685">
        <v>0.1</v>
      </c>
      <c r="E685" t="s">
        <v>40</v>
      </c>
      <c r="F685" t="s">
        <v>15331</v>
      </c>
      <c r="G685">
        <v>1</v>
      </c>
    </row>
    <row r="686" spans="1:7">
      <c r="A686">
        <v>10666</v>
      </c>
      <c r="B686" t="s">
        <v>5029</v>
      </c>
      <c r="C686" t="s">
        <v>16349</v>
      </c>
      <c r="D686">
        <v>0.1</v>
      </c>
      <c r="E686" t="s">
        <v>89</v>
      </c>
      <c r="F686" t="s">
        <v>4963</v>
      </c>
      <c r="G686">
        <v>1</v>
      </c>
    </row>
    <row r="687" spans="1:7">
      <c r="A687">
        <v>2505</v>
      </c>
      <c r="B687" t="s">
        <v>5029</v>
      </c>
      <c r="C687" t="s">
        <v>5021</v>
      </c>
      <c r="D687">
        <v>0.01</v>
      </c>
      <c r="E687" t="s">
        <v>89</v>
      </c>
      <c r="F687" t="s">
        <v>4963</v>
      </c>
      <c r="G687">
        <v>4</v>
      </c>
    </row>
    <row r="688" spans="1:7">
      <c r="A688">
        <v>10667</v>
      </c>
      <c r="B688" t="s">
        <v>8802</v>
      </c>
      <c r="C688" t="s">
        <v>16135</v>
      </c>
      <c r="D688">
        <v>0.1</v>
      </c>
      <c r="E688" t="s">
        <v>107</v>
      </c>
      <c r="F688" t="s">
        <v>58</v>
      </c>
      <c r="G688">
        <v>1</v>
      </c>
    </row>
    <row r="689" spans="1:7">
      <c r="A689">
        <v>2506</v>
      </c>
      <c r="B689" t="s">
        <v>8802</v>
      </c>
      <c r="C689" t="s">
        <v>3873</v>
      </c>
      <c r="D689">
        <v>0.01</v>
      </c>
      <c r="E689" t="s">
        <v>107</v>
      </c>
      <c r="F689" t="s">
        <v>58</v>
      </c>
      <c r="G689">
        <v>4</v>
      </c>
    </row>
    <row r="690" spans="1:7">
      <c r="A690">
        <v>2877</v>
      </c>
      <c r="B690" t="s">
        <v>7953</v>
      </c>
      <c r="C690" t="s">
        <v>13692</v>
      </c>
      <c r="D690">
        <v>0.01</v>
      </c>
      <c r="E690" t="s">
        <v>135</v>
      </c>
      <c r="F690" t="s">
        <v>13121</v>
      </c>
      <c r="G690">
        <v>3</v>
      </c>
    </row>
    <row r="691" spans="1:7">
      <c r="A691">
        <v>2878</v>
      </c>
      <c r="B691" t="s">
        <v>7953</v>
      </c>
      <c r="C691" t="s">
        <v>16395</v>
      </c>
      <c r="D691">
        <v>0.01</v>
      </c>
      <c r="E691" t="s">
        <v>135</v>
      </c>
      <c r="F691" t="s">
        <v>15369</v>
      </c>
      <c r="G691">
        <v>4</v>
      </c>
    </row>
    <row r="692" spans="1:7">
      <c r="A692">
        <v>2880</v>
      </c>
      <c r="B692" t="s">
        <v>5146</v>
      </c>
      <c r="C692" t="s">
        <v>16396</v>
      </c>
      <c r="D692">
        <v>0.01</v>
      </c>
      <c r="E692" t="s">
        <v>49</v>
      </c>
      <c r="F692" t="s">
        <v>16397</v>
      </c>
      <c r="G692">
        <v>4</v>
      </c>
    </row>
    <row r="693" spans="1:7">
      <c r="A693">
        <v>2879</v>
      </c>
      <c r="B693" t="s">
        <v>5146</v>
      </c>
      <c r="C693" t="s">
        <v>16398</v>
      </c>
      <c r="D693">
        <v>0.8</v>
      </c>
      <c r="E693" t="s">
        <v>49</v>
      </c>
      <c r="F693" t="s">
        <v>4963</v>
      </c>
      <c r="G693">
        <v>4</v>
      </c>
    </row>
    <row r="694" spans="1:7">
      <c r="A694">
        <v>2881</v>
      </c>
      <c r="B694" t="s">
        <v>8946</v>
      </c>
      <c r="C694" t="s">
        <v>8938</v>
      </c>
      <c r="D694">
        <v>0.1</v>
      </c>
      <c r="E694" t="s">
        <v>40</v>
      </c>
      <c r="F694" t="s">
        <v>8594</v>
      </c>
      <c r="G694">
        <v>3</v>
      </c>
    </row>
    <row r="695" spans="1:7">
      <c r="A695">
        <v>10668</v>
      </c>
      <c r="B695" t="s">
        <v>10410</v>
      </c>
      <c r="C695" t="s">
        <v>16399</v>
      </c>
      <c r="D695">
        <v>0.1</v>
      </c>
      <c r="E695" t="s">
        <v>166</v>
      </c>
      <c r="F695" t="s">
        <v>15331</v>
      </c>
      <c r="G695">
        <v>1</v>
      </c>
    </row>
    <row r="696" spans="1:7">
      <c r="A696">
        <v>10669</v>
      </c>
      <c r="B696" t="s">
        <v>5024</v>
      </c>
      <c r="C696" t="s">
        <v>16349</v>
      </c>
      <c r="D696">
        <v>0.1</v>
      </c>
      <c r="E696" t="s">
        <v>89</v>
      </c>
      <c r="F696" t="s">
        <v>4963</v>
      </c>
      <c r="G696">
        <v>1</v>
      </c>
    </row>
    <row r="697" spans="1:7">
      <c r="A697">
        <v>2882</v>
      </c>
      <c r="B697" t="s">
        <v>5024</v>
      </c>
      <c r="C697" t="s">
        <v>5021</v>
      </c>
      <c r="D697">
        <v>0.01</v>
      </c>
      <c r="E697" t="s">
        <v>89</v>
      </c>
      <c r="F697" t="s">
        <v>4963</v>
      </c>
      <c r="G697">
        <v>4</v>
      </c>
    </row>
    <row r="698" spans="1:7">
      <c r="A698">
        <v>2883</v>
      </c>
      <c r="B698" t="s">
        <v>1503</v>
      </c>
      <c r="C698" t="s">
        <v>1504</v>
      </c>
      <c r="D698">
        <v>0.8</v>
      </c>
      <c r="E698" t="s">
        <v>49</v>
      </c>
      <c r="F698" t="s">
        <v>41</v>
      </c>
      <c r="G698">
        <v>5</v>
      </c>
    </row>
    <row r="699" spans="1:7">
      <c r="A699">
        <v>2884</v>
      </c>
      <c r="B699" t="s">
        <v>1503</v>
      </c>
      <c r="C699" t="s">
        <v>16400</v>
      </c>
      <c r="D699">
        <v>0.6</v>
      </c>
      <c r="E699" t="s">
        <v>49</v>
      </c>
      <c r="F699" t="s">
        <v>4512</v>
      </c>
      <c r="G699">
        <v>5</v>
      </c>
    </row>
    <row r="700" spans="1:7">
      <c r="A700">
        <v>363</v>
      </c>
      <c r="B700" t="s">
        <v>1503</v>
      </c>
      <c r="C700" t="s">
        <v>693</v>
      </c>
      <c r="D700">
        <v>0.5</v>
      </c>
      <c r="E700" t="s">
        <v>49</v>
      </c>
      <c r="F700" t="s">
        <v>68</v>
      </c>
      <c r="G700">
        <v>5</v>
      </c>
    </row>
    <row r="701" spans="1:7">
      <c r="A701">
        <v>364</v>
      </c>
      <c r="B701" t="s">
        <v>3201</v>
      </c>
      <c r="C701" t="s">
        <v>3179</v>
      </c>
      <c r="D701">
        <v>0.01</v>
      </c>
      <c r="E701" t="s">
        <v>166</v>
      </c>
      <c r="F701" t="s">
        <v>3135</v>
      </c>
      <c r="G701">
        <v>4</v>
      </c>
    </row>
    <row r="702" spans="1:7">
      <c r="A702">
        <v>10670</v>
      </c>
      <c r="B702" t="s">
        <v>5096</v>
      </c>
      <c r="C702" t="s">
        <v>16401</v>
      </c>
      <c r="D702">
        <v>0.1</v>
      </c>
      <c r="E702" t="s">
        <v>135</v>
      </c>
      <c r="F702" t="s">
        <v>11343</v>
      </c>
      <c r="G702">
        <v>1</v>
      </c>
    </row>
    <row r="703" spans="1:7">
      <c r="A703">
        <v>500</v>
      </c>
      <c r="B703" t="s">
        <v>5096</v>
      </c>
      <c r="C703" t="s">
        <v>16402</v>
      </c>
      <c r="D703">
        <v>0.01</v>
      </c>
      <c r="E703" t="s">
        <v>135</v>
      </c>
      <c r="F703" t="s">
        <v>11343</v>
      </c>
      <c r="G703">
        <v>4</v>
      </c>
    </row>
    <row r="704" spans="1:7">
      <c r="A704">
        <v>3260</v>
      </c>
      <c r="B704" t="s">
        <v>5096</v>
      </c>
      <c r="C704" t="s">
        <v>5087</v>
      </c>
      <c r="D704">
        <v>0.01</v>
      </c>
      <c r="E704" t="s">
        <v>135</v>
      </c>
      <c r="F704" t="s">
        <v>4963</v>
      </c>
      <c r="G704">
        <v>4</v>
      </c>
    </row>
    <row r="705" spans="1:7">
      <c r="A705">
        <v>3261</v>
      </c>
      <c r="B705" t="s">
        <v>6795</v>
      </c>
      <c r="C705" t="s">
        <v>16403</v>
      </c>
      <c r="D705">
        <v>0.01</v>
      </c>
      <c r="E705" t="s">
        <v>123</v>
      </c>
      <c r="F705" t="s">
        <v>15396</v>
      </c>
      <c r="G705">
        <v>2</v>
      </c>
    </row>
    <row r="706" spans="1:7">
      <c r="A706">
        <v>11776</v>
      </c>
      <c r="B706" t="s">
        <v>6795</v>
      </c>
      <c r="C706" t="s">
        <v>6790</v>
      </c>
      <c r="D706">
        <v>0.8</v>
      </c>
      <c r="E706" t="s">
        <v>123</v>
      </c>
      <c r="F706" t="s">
        <v>6576</v>
      </c>
      <c r="G706">
        <v>2</v>
      </c>
    </row>
    <row r="707" spans="1:7">
      <c r="A707">
        <v>3262</v>
      </c>
      <c r="B707" t="s">
        <v>3405</v>
      </c>
      <c r="C707" t="s">
        <v>3380</v>
      </c>
      <c r="D707">
        <v>0.01</v>
      </c>
      <c r="E707" t="s">
        <v>80</v>
      </c>
      <c r="F707" t="s">
        <v>3381</v>
      </c>
      <c r="G707">
        <v>1</v>
      </c>
    </row>
    <row r="708" spans="1:7">
      <c r="A708">
        <v>10671</v>
      </c>
      <c r="B708" t="s">
        <v>11341</v>
      </c>
      <c r="C708" t="s">
        <v>16404</v>
      </c>
      <c r="D708">
        <v>0.1</v>
      </c>
      <c r="E708" t="s">
        <v>74</v>
      </c>
      <c r="F708" t="s">
        <v>11343</v>
      </c>
      <c r="G708">
        <v>1</v>
      </c>
    </row>
    <row r="709" spans="1:7">
      <c r="A709">
        <v>501</v>
      </c>
      <c r="B709" t="s">
        <v>11341</v>
      </c>
      <c r="C709" t="s">
        <v>11342</v>
      </c>
      <c r="D709">
        <v>0.01</v>
      </c>
      <c r="E709" t="s">
        <v>74</v>
      </c>
      <c r="F709" t="s">
        <v>11343</v>
      </c>
      <c r="G709">
        <v>4</v>
      </c>
    </row>
    <row r="710" spans="1:7">
      <c r="A710">
        <v>4114</v>
      </c>
      <c r="B710" t="s">
        <v>10069</v>
      </c>
      <c r="C710" t="s">
        <v>10065</v>
      </c>
      <c r="D710">
        <v>0.01</v>
      </c>
      <c r="E710" t="s">
        <v>166</v>
      </c>
      <c r="F710" t="s">
        <v>9536</v>
      </c>
      <c r="G710">
        <v>7</v>
      </c>
    </row>
    <row r="711" spans="1:7">
      <c r="A711">
        <v>4115</v>
      </c>
      <c r="B711" t="s">
        <v>10069</v>
      </c>
      <c r="C711" t="s">
        <v>5531</v>
      </c>
      <c r="D711">
        <v>0.01</v>
      </c>
      <c r="E711" t="s">
        <v>166</v>
      </c>
      <c r="F711" t="s">
        <v>4512</v>
      </c>
      <c r="G711">
        <v>7</v>
      </c>
    </row>
    <row r="712" spans="1:7">
      <c r="A712">
        <v>3665</v>
      </c>
      <c r="B712" t="s">
        <v>46</v>
      </c>
      <c r="C712" t="s">
        <v>1165</v>
      </c>
      <c r="D712">
        <v>0.01</v>
      </c>
      <c r="E712" t="s">
        <v>803</v>
      </c>
      <c r="F712" t="s">
        <v>41</v>
      </c>
      <c r="G712">
        <v>2</v>
      </c>
    </row>
    <row r="713" spans="1:7">
      <c r="A713">
        <v>3664</v>
      </c>
      <c r="B713" t="s">
        <v>46</v>
      </c>
      <c r="C713" t="s">
        <v>51</v>
      </c>
      <c r="D713">
        <v>0.1</v>
      </c>
      <c r="E713" t="s">
        <v>49</v>
      </c>
      <c r="F713" t="s">
        <v>41</v>
      </c>
      <c r="G713">
        <v>2</v>
      </c>
    </row>
    <row r="714" spans="1:7">
      <c r="A714">
        <v>3666</v>
      </c>
      <c r="B714" t="s">
        <v>12892</v>
      </c>
      <c r="C714" t="s">
        <v>12882</v>
      </c>
      <c r="D714">
        <v>0.1</v>
      </c>
      <c r="E714" t="s">
        <v>203</v>
      </c>
      <c r="F714" t="s">
        <v>12660</v>
      </c>
      <c r="G714">
        <v>3</v>
      </c>
    </row>
    <row r="715" spans="1:7">
      <c r="A715">
        <v>759</v>
      </c>
      <c r="B715" t="s">
        <v>3148</v>
      </c>
      <c r="C715" t="s">
        <v>3145</v>
      </c>
      <c r="D715">
        <v>0.05</v>
      </c>
      <c r="E715" t="s">
        <v>80</v>
      </c>
      <c r="F715" t="s">
        <v>3135</v>
      </c>
      <c r="G715">
        <v>4</v>
      </c>
    </row>
    <row r="716" spans="1:7">
      <c r="A716">
        <v>10672</v>
      </c>
      <c r="B716" t="s">
        <v>3148</v>
      </c>
      <c r="C716" t="s">
        <v>16405</v>
      </c>
      <c r="D716">
        <v>0.1</v>
      </c>
      <c r="E716" t="s">
        <v>80</v>
      </c>
      <c r="F716" t="s">
        <v>15305</v>
      </c>
      <c r="G716">
        <v>1</v>
      </c>
    </row>
    <row r="717" spans="1:7">
      <c r="A717">
        <v>4116</v>
      </c>
      <c r="B717" t="s">
        <v>3148</v>
      </c>
      <c r="C717" t="s">
        <v>16406</v>
      </c>
      <c r="D717">
        <v>0.01</v>
      </c>
      <c r="E717" t="s">
        <v>80</v>
      </c>
      <c r="F717" t="s">
        <v>15305</v>
      </c>
      <c r="G717">
        <v>4</v>
      </c>
    </row>
    <row r="718" spans="1:7">
      <c r="A718">
        <v>10673</v>
      </c>
      <c r="B718" t="s">
        <v>3527</v>
      </c>
      <c r="C718" t="s">
        <v>3515</v>
      </c>
      <c r="D718">
        <v>0.1</v>
      </c>
      <c r="E718" t="s">
        <v>40</v>
      </c>
      <c r="F718" t="s">
        <v>3381</v>
      </c>
      <c r="G718">
        <v>1</v>
      </c>
    </row>
    <row r="719" spans="1:7">
      <c r="A719">
        <v>4117</v>
      </c>
      <c r="B719" t="s">
        <v>3527</v>
      </c>
      <c r="C719" t="s">
        <v>3807</v>
      </c>
      <c r="D719">
        <v>0.1</v>
      </c>
      <c r="E719" t="s">
        <v>40</v>
      </c>
      <c r="F719" t="s">
        <v>3381</v>
      </c>
      <c r="G719">
        <v>3</v>
      </c>
    </row>
    <row r="720" spans="1:7">
      <c r="A720">
        <v>4563</v>
      </c>
      <c r="B720" t="s">
        <v>16407</v>
      </c>
      <c r="C720" t="s">
        <v>16408</v>
      </c>
      <c r="D720">
        <v>0.01</v>
      </c>
      <c r="E720" t="s">
        <v>135</v>
      </c>
      <c r="F720" t="s">
        <v>14655</v>
      </c>
      <c r="G720">
        <v>2</v>
      </c>
    </row>
    <row r="721" spans="1:7">
      <c r="A721">
        <v>4564</v>
      </c>
      <c r="B721" t="s">
        <v>16409</v>
      </c>
      <c r="C721" t="s">
        <v>6315</v>
      </c>
      <c r="D721">
        <v>0.01</v>
      </c>
      <c r="E721" t="s">
        <v>107</v>
      </c>
      <c r="F721" t="s">
        <v>5790</v>
      </c>
      <c r="G721">
        <v>5</v>
      </c>
    </row>
    <row r="722" spans="1:7">
      <c r="A722">
        <v>4565</v>
      </c>
      <c r="B722" t="s">
        <v>16409</v>
      </c>
      <c r="C722" t="s">
        <v>16326</v>
      </c>
      <c r="D722">
        <v>0.01</v>
      </c>
      <c r="E722" t="s">
        <v>107</v>
      </c>
      <c r="F722" t="s">
        <v>15389</v>
      </c>
      <c r="G722">
        <v>5</v>
      </c>
    </row>
    <row r="723" spans="1:7">
      <c r="A723">
        <v>4566</v>
      </c>
      <c r="B723" t="s">
        <v>16410</v>
      </c>
      <c r="C723" t="s">
        <v>16411</v>
      </c>
      <c r="D723">
        <v>0.01</v>
      </c>
      <c r="E723" t="s">
        <v>67</v>
      </c>
      <c r="F723" t="s">
        <v>15216</v>
      </c>
      <c r="G723">
        <v>8</v>
      </c>
    </row>
    <row r="724" spans="1:7">
      <c r="A724">
        <v>10674</v>
      </c>
      <c r="B724" t="s">
        <v>16410</v>
      </c>
      <c r="C724" t="s">
        <v>16412</v>
      </c>
      <c r="D724">
        <v>0.1</v>
      </c>
      <c r="E724" t="s">
        <v>67</v>
      </c>
      <c r="F724" t="s">
        <v>15441</v>
      </c>
      <c r="G724">
        <v>8</v>
      </c>
    </row>
    <row r="725" spans="1:7">
      <c r="A725">
        <v>10675</v>
      </c>
      <c r="B725" t="s">
        <v>16410</v>
      </c>
      <c r="C725" t="s">
        <v>13608</v>
      </c>
      <c r="D725">
        <v>0.1</v>
      </c>
      <c r="E725" t="s">
        <v>67</v>
      </c>
      <c r="F725" t="s">
        <v>13121</v>
      </c>
      <c r="G725">
        <v>3</v>
      </c>
    </row>
    <row r="726" spans="1:7">
      <c r="A726">
        <v>911</v>
      </c>
      <c r="B726" t="s">
        <v>16413</v>
      </c>
      <c r="C726" t="s">
        <v>11943</v>
      </c>
      <c r="D726">
        <v>0.01</v>
      </c>
      <c r="E726" t="s">
        <v>89</v>
      </c>
      <c r="F726" t="s">
        <v>11921</v>
      </c>
      <c r="G726">
        <v>1</v>
      </c>
    </row>
    <row r="727" spans="1:7">
      <c r="A727">
        <v>912</v>
      </c>
      <c r="B727" t="s">
        <v>12111</v>
      </c>
      <c r="C727" t="s">
        <v>12106</v>
      </c>
      <c r="D727">
        <v>0.01</v>
      </c>
      <c r="E727" t="s">
        <v>49</v>
      </c>
      <c r="F727" t="s">
        <v>11921</v>
      </c>
      <c r="G727">
        <v>5</v>
      </c>
    </row>
    <row r="728" spans="1:7">
      <c r="A728">
        <v>4966</v>
      </c>
      <c r="B728" t="s">
        <v>5691</v>
      </c>
      <c r="C728" t="s">
        <v>5761</v>
      </c>
      <c r="D728">
        <v>0.01</v>
      </c>
      <c r="E728" t="s">
        <v>203</v>
      </c>
      <c r="F728" t="s">
        <v>4963</v>
      </c>
      <c r="G728">
        <v>8</v>
      </c>
    </row>
    <row r="729" spans="1:7">
      <c r="A729">
        <v>4968</v>
      </c>
      <c r="B729" t="s">
        <v>5691</v>
      </c>
      <c r="C729" t="s">
        <v>16414</v>
      </c>
      <c r="D729">
        <v>0.01</v>
      </c>
      <c r="F729" t="s">
        <v>15305</v>
      </c>
      <c r="G729">
        <v>8</v>
      </c>
    </row>
    <row r="730" spans="1:7">
      <c r="A730">
        <v>11557</v>
      </c>
      <c r="B730" t="s">
        <v>5691</v>
      </c>
      <c r="C730" t="s">
        <v>16415</v>
      </c>
      <c r="D730">
        <v>0.1</v>
      </c>
      <c r="F730" t="s">
        <v>15338</v>
      </c>
      <c r="G730">
        <v>8</v>
      </c>
    </row>
    <row r="731" spans="1:7">
      <c r="A731">
        <v>4967</v>
      </c>
      <c r="B731" t="s">
        <v>5691</v>
      </c>
      <c r="C731" t="s">
        <v>16416</v>
      </c>
      <c r="D731">
        <v>0.01</v>
      </c>
      <c r="F731" t="s">
        <v>15708</v>
      </c>
      <c r="G731">
        <v>8</v>
      </c>
    </row>
    <row r="732" spans="1:7">
      <c r="A732">
        <v>5303</v>
      </c>
      <c r="B732" t="s">
        <v>10583</v>
      </c>
      <c r="C732" t="s">
        <v>10579</v>
      </c>
      <c r="D732">
        <v>0.01</v>
      </c>
      <c r="E732" t="s">
        <v>80</v>
      </c>
      <c r="F732" t="s">
        <v>10381</v>
      </c>
      <c r="G732">
        <v>8</v>
      </c>
    </row>
    <row r="733" spans="1:7">
      <c r="A733">
        <v>10677</v>
      </c>
      <c r="B733" t="s">
        <v>10583</v>
      </c>
      <c r="C733" t="s">
        <v>8530</v>
      </c>
      <c r="D733">
        <v>0.1</v>
      </c>
      <c r="E733" t="s">
        <v>80</v>
      </c>
      <c r="F733" t="s">
        <v>8277</v>
      </c>
      <c r="G733">
        <v>8</v>
      </c>
    </row>
    <row r="734" spans="1:7">
      <c r="A734">
        <v>5304</v>
      </c>
      <c r="B734" t="s">
        <v>5078</v>
      </c>
      <c r="C734" t="s">
        <v>5066</v>
      </c>
      <c r="D734">
        <v>0.01</v>
      </c>
      <c r="E734" t="s">
        <v>123</v>
      </c>
      <c r="F734" t="s">
        <v>4963</v>
      </c>
      <c r="G734">
        <v>4</v>
      </c>
    </row>
    <row r="735" spans="1:7">
      <c r="A735">
        <v>1147</v>
      </c>
      <c r="B735" t="s">
        <v>14543</v>
      </c>
      <c r="C735" t="s">
        <v>16417</v>
      </c>
      <c r="D735">
        <v>0.6</v>
      </c>
      <c r="E735" t="s">
        <v>67</v>
      </c>
      <c r="F735" t="s">
        <v>11921</v>
      </c>
      <c r="G735">
        <v>5</v>
      </c>
    </row>
    <row r="736" spans="1:7">
      <c r="A736">
        <v>11825</v>
      </c>
      <c r="B736" t="s">
        <v>14543</v>
      </c>
      <c r="C736" t="s">
        <v>14527</v>
      </c>
      <c r="D736">
        <v>0.8</v>
      </c>
      <c r="E736" t="s">
        <v>67</v>
      </c>
      <c r="F736" t="s">
        <v>14278</v>
      </c>
      <c r="G736">
        <v>5</v>
      </c>
    </row>
    <row r="737" spans="1:7">
      <c r="A737">
        <v>10678</v>
      </c>
      <c r="B737" t="s">
        <v>12478</v>
      </c>
      <c r="C737" t="s">
        <v>2443</v>
      </c>
      <c r="D737">
        <v>0.1</v>
      </c>
      <c r="E737" t="s">
        <v>80</v>
      </c>
      <c r="F737" t="s">
        <v>2210</v>
      </c>
      <c r="G737">
        <v>3</v>
      </c>
    </row>
    <row r="738" spans="1:7">
      <c r="A738">
        <v>1148</v>
      </c>
      <c r="B738" t="s">
        <v>11600</v>
      </c>
      <c r="C738" t="s">
        <v>11601</v>
      </c>
      <c r="D738">
        <v>0.8</v>
      </c>
      <c r="E738" t="s">
        <v>80</v>
      </c>
      <c r="F738" t="s">
        <v>11432</v>
      </c>
      <c r="G738">
        <v>3</v>
      </c>
    </row>
    <row r="739" spans="1:7">
      <c r="A739">
        <v>5645</v>
      </c>
      <c r="B739" t="s">
        <v>7822</v>
      </c>
      <c r="C739" t="s">
        <v>14780</v>
      </c>
      <c r="D739">
        <v>0.01</v>
      </c>
      <c r="E739" t="s">
        <v>49</v>
      </c>
      <c r="F739" t="s">
        <v>14771</v>
      </c>
      <c r="G739">
        <v>1</v>
      </c>
    </row>
    <row r="740" spans="1:7">
      <c r="A740">
        <v>6</v>
      </c>
      <c r="B740" t="s">
        <v>5577</v>
      </c>
      <c r="C740" t="s">
        <v>3356</v>
      </c>
      <c r="D740">
        <v>0.6</v>
      </c>
      <c r="E740" t="s">
        <v>67</v>
      </c>
      <c r="F740" t="s">
        <v>3135</v>
      </c>
      <c r="G740">
        <v>8</v>
      </c>
    </row>
    <row r="741" spans="1:7">
      <c r="A741">
        <v>1680</v>
      </c>
      <c r="B741" t="s">
        <v>5577</v>
      </c>
      <c r="C741" t="s">
        <v>5579</v>
      </c>
      <c r="D741">
        <v>0.8</v>
      </c>
      <c r="E741" t="s">
        <v>67</v>
      </c>
      <c r="F741" t="s">
        <v>4963</v>
      </c>
      <c r="G741">
        <v>8</v>
      </c>
    </row>
    <row r="742" spans="1:7">
      <c r="A742">
        <v>70</v>
      </c>
      <c r="B742" t="s">
        <v>3391</v>
      </c>
      <c r="C742" t="s">
        <v>11303</v>
      </c>
      <c r="D742">
        <v>0.6</v>
      </c>
      <c r="E742" t="s">
        <v>80</v>
      </c>
      <c r="F742" t="s">
        <v>11295</v>
      </c>
      <c r="G742">
        <v>1</v>
      </c>
    </row>
    <row r="743" spans="1:7">
      <c r="A743">
        <v>1875</v>
      </c>
      <c r="B743" t="s">
        <v>3391</v>
      </c>
      <c r="C743" t="s">
        <v>3380</v>
      </c>
      <c r="D743">
        <v>0.8</v>
      </c>
      <c r="E743" t="s">
        <v>80</v>
      </c>
      <c r="F743" t="s">
        <v>3381</v>
      </c>
      <c r="G743">
        <v>1</v>
      </c>
    </row>
    <row r="744" spans="1:7">
      <c r="A744">
        <v>71</v>
      </c>
      <c r="B744" t="s">
        <v>2704</v>
      </c>
      <c r="C744" t="s">
        <v>16229</v>
      </c>
      <c r="D744">
        <v>0.1</v>
      </c>
      <c r="E744" t="s">
        <v>80</v>
      </c>
      <c r="F744" t="s">
        <v>13028</v>
      </c>
      <c r="G744">
        <v>1</v>
      </c>
    </row>
    <row r="745" spans="1:7">
      <c r="A745">
        <v>10679</v>
      </c>
      <c r="B745" t="s">
        <v>2704</v>
      </c>
      <c r="C745" t="s">
        <v>14770</v>
      </c>
      <c r="D745">
        <v>0.1</v>
      </c>
      <c r="E745" t="s">
        <v>80</v>
      </c>
      <c r="F745" t="s">
        <v>14771</v>
      </c>
      <c r="G745">
        <v>1</v>
      </c>
    </row>
    <row r="746" spans="1:7">
      <c r="A746">
        <v>1876</v>
      </c>
      <c r="B746" t="s">
        <v>2704</v>
      </c>
      <c r="C746" t="s">
        <v>2691</v>
      </c>
      <c r="D746">
        <v>0.01</v>
      </c>
      <c r="E746" t="s">
        <v>80</v>
      </c>
      <c r="F746" t="s">
        <v>14771</v>
      </c>
      <c r="G746">
        <v>1</v>
      </c>
    </row>
    <row r="747" spans="1:7">
      <c r="A747">
        <v>2015</v>
      </c>
      <c r="B747" t="s">
        <v>6137</v>
      </c>
      <c r="C747" t="s">
        <v>6500</v>
      </c>
      <c r="D747">
        <v>0.01</v>
      </c>
      <c r="E747" t="s">
        <v>67</v>
      </c>
      <c r="F747" t="s">
        <v>6139</v>
      </c>
      <c r="G747">
        <v>8</v>
      </c>
    </row>
    <row r="748" spans="1:7">
      <c r="A748">
        <v>2208</v>
      </c>
      <c r="B748" t="s">
        <v>7192</v>
      </c>
      <c r="C748" t="s">
        <v>16418</v>
      </c>
      <c r="D748">
        <v>0.1</v>
      </c>
      <c r="E748" t="s">
        <v>49</v>
      </c>
      <c r="F748" t="s">
        <v>6576</v>
      </c>
      <c r="G748">
        <v>7</v>
      </c>
    </row>
    <row r="749" spans="1:7">
      <c r="A749">
        <v>2209</v>
      </c>
      <c r="B749" t="s">
        <v>6727</v>
      </c>
      <c r="C749" t="s">
        <v>16419</v>
      </c>
      <c r="D749">
        <v>0.01</v>
      </c>
      <c r="E749" t="s">
        <v>67</v>
      </c>
      <c r="F749" t="s">
        <v>6576</v>
      </c>
      <c r="G749">
        <v>6</v>
      </c>
    </row>
    <row r="750" spans="1:7">
      <c r="A750">
        <v>10680</v>
      </c>
      <c r="B750" t="s">
        <v>11668</v>
      </c>
      <c r="C750" t="s">
        <v>16420</v>
      </c>
      <c r="D750">
        <v>0.1</v>
      </c>
      <c r="E750" t="s">
        <v>80</v>
      </c>
      <c r="F750" t="s">
        <v>11649</v>
      </c>
      <c r="G750">
        <v>1</v>
      </c>
    </row>
    <row r="751" spans="1:7">
      <c r="A751">
        <v>168</v>
      </c>
      <c r="B751" t="s">
        <v>11668</v>
      </c>
      <c r="C751" t="s">
        <v>11664</v>
      </c>
      <c r="D751">
        <v>0.8</v>
      </c>
      <c r="E751" t="s">
        <v>80</v>
      </c>
      <c r="F751" t="s">
        <v>11649</v>
      </c>
      <c r="G751">
        <v>4</v>
      </c>
    </row>
    <row r="752" spans="1:7">
      <c r="A752">
        <v>169</v>
      </c>
      <c r="B752" t="s">
        <v>7755</v>
      </c>
      <c r="C752" t="s">
        <v>7752</v>
      </c>
      <c r="D752">
        <v>0.01</v>
      </c>
      <c r="E752" t="s">
        <v>166</v>
      </c>
      <c r="F752" t="s">
        <v>7247</v>
      </c>
      <c r="G752">
        <v>7</v>
      </c>
    </row>
    <row r="753" spans="1:7">
      <c r="A753">
        <v>2507</v>
      </c>
      <c r="B753" t="s">
        <v>5781</v>
      </c>
      <c r="C753" t="s">
        <v>5761</v>
      </c>
      <c r="D753">
        <v>0.01</v>
      </c>
      <c r="E753" t="s">
        <v>203</v>
      </c>
      <c r="F753" t="s">
        <v>4963</v>
      </c>
      <c r="G753">
        <v>8</v>
      </c>
    </row>
    <row r="754" spans="1:7">
      <c r="A754">
        <v>2885</v>
      </c>
      <c r="B754" t="s">
        <v>5488</v>
      </c>
      <c r="C754" t="s">
        <v>4879</v>
      </c>
      <c r="D754">
        <v>0.01</v>
      </c>
      <c r="E754" t="s">
        <v>80</v>
      </c>
      <c r="F754" t="s">
        <v>4512</v>
      </c>
      <c r="G754">
        <v>3</v>
      </c>
    </row>
    <row r="755" spans="1:7">
      <c r="A755">
        <v>2886</v>
      </c>
      <c r="B755" t="s">
        <v>860</v>
      </c>
      <c r="C755" t="s">
        <v>861</v>
      </c>
      <c r="D755">
        <v>0.01</v>
      </c>
      <c r="E755" t="s">
        <v>74</v>
      </c>
      <c r="F755" t="s">
        <v>499</v>
      </c>
      <c r="G755">
        <v>8</v>
      </c>
    </row>
    <row r="756" spans="1:7">
      <c r="A756">
        <v>7236</v>
      </c>
      <c r="B756" t="s">
        <v>8238</v>
      </c>
      <c r="C756" t="s">
        <v>8229</v>
      </c>
      <c r="D756">
        <v>0.8</v>
      </c>
      <c r="F756" t="s">
        <v>8093</v>
      </c>
      <c r="G756">
        <v>2</v>
      </c>
    </row>
    <row r="757" spans="1:7">
      <c r="A757">
        <v>365</v>
      </c>
      <c r="B757" t="s">
        <v>1208</v>
      </c>
      <c r="C757" t="s">
        <v>1202</v>
      </c>
      <c r="D757">
        <v>0.01</v>
      </c>
      <c r="E757" t="s">
        <v>354</v>
      </c>
      <c r="F757" t="s">
        <v>41</v>
      </c>
      <c r="G757">
        <v>2</v>
      </c>
    </row>
    <row r="758" spans="1:7">
      <c r="A758">
        <v>3263</v>
      </c>
      <c r="B758" t="s">
        <v>16421</v>
      </c>
      <c r="C758" t="s">
        <v>10173</v>
      </c>
      <c r="D758">
        <v>0.01</v>
      </c>
      <c r="E758" t="s">
        <v>89</v>
      </c>
      <c r="F758" t="s">
        <v>10160</v>
      </c>
      <c r="G758">
        <v>1</v>
      </c>
    </row>
    <row r="759" spans="1:7">
      <c r="A759">
        <v>3667</v>
      </c>
      <c r="B759" t="s">
        <v>5602</v>
      </c>
      <c r="C759" t="s">
        <v>4964</v>
      </c>
      <c r="D759">
        <v>0.01</v>
      </c>
      <c r="E759" t="s">
        <v>67</v>
      </c>
      <c r="F759" t="s">
        <v>4963</v>
      </c>
      <c r="G759">
        <v>4</v>
      </c>
    </row>
    <row r="760" spans="1:7">
      <c r="A760">
        <v>3668</v>
      </c>
      <c r="B760" t="s">
        <v>5602</v>
      </c>
      <c r="C760" t="s">
        <v>5579</v>
      </c>
      <c r="D760">
        <v>0.01</v>
      </c>
      <c r="E760" t="s">
        <v>67</v>
      </c>
      <c r="F760" t="s">
        <v>4963</v>
      </c>
      <c r="G760">
        <v>8</v>
      </c>
    </row>
    <row r="761" spans="1:7">
      <c r="A761">
        <v>3669</v>
      </c>
      <c r="B761" t="s">
        <v>4239</v>
      </c>
      <c r="C761" t="s">
        <v>16422</v>
      </c>
      <c r="D761">
        <v>0.6</v>
      </c>
      <c r="E761" t="s">
        <v>107</v>
      </c>
      <c r="F761" t="s">
        <v>11295</v>
      </c>
      <c r="G761">
        <v>7</v>
      </c>
    </row>
    <row r="762" spans="1:7">
      <c r="A762">
        <v>632</v>
      </c>
      <c r="B762" t="s">
        <v>4239</v>
      </c>
      <c r="C762" t="s">
        <v>4235</v>
      </c>
      <c r="D762">
        <v>0.8</v>
      </c>
      <c r="E762" t="s">
        <v>107</v>
      </c>
      <c r="F762" t="s">
        <v>3381</v>
      </c>
      <c r="G762">
        <v>7</v>
      </c>
    </row>
    <row r="763" spans="1:7">
      <c r="A763">
        <v>633</v>
      </c>
      <c r="B763" t="s">
        <v>10818</v>
      </c>
      <c r="C763" t="s">
        <v>16423</v>
      </c>
      <c r="D763">
        <v>0.01</v>
      </c>
      <c r="E763" t="s">
        <v>89</v>
      </c>
      <c r="F763" t="s">
        <v>10625</v>
      </c>
      <c r="G763">
        <v>5</v>
      </c>
    </row>
    <row r="764" spans="1:7">
      <c r="A764">
        <v>3670</v>
      </c>
      <c r="B764" t="s">
        <v>13005</v>
      </c>
      <c r="C764" t="s">
        <v>13006</v>
      </c>
      <c r="D764">
        <v>0.8</v>
      </c>
      <c r="E764" t="s">
        <v>354</v>
      </c>
      <c r="F764" t="s">
        <v>12660</v>
      </c>
      <c r="G764">
        <v>7</v>
      </c>
    </row>
    <row r="765" spans="1:7">
      <c r="A765">
        <v>4118</v>
      </c>
      <c r="B765" t="s">
        <v>223</v>
      </c>
      <c r="C765" t="s">
        <v>202</v>
      </c>
      <c r="D765">
        <v>0.01</v>
      </c>
      <c r="E765" t="s">
        <v>203</v>
      </c>
      <c r="F765" t="s">
        <v>68</v>
      </c>
      <c r="G765">
        <v>1</v>
      </c>
    </row>
    <row r="766" spans="1:7">
      <c r="A766">
        <v>4119</v>
      </c>
      <c r="B766" t="s">
        <v>9609</v>
      </c>
      <c r="C766" t="s">
        <v>4636</v>
      </c>
      <c r="D766">
        <v>0.7</v>
      </c>
      <c r="E766" t="s">
        <v>166</v>
      </c>
      <c r="F766" t="s">
        <v>4512</v>
      </c>
      <c r="G766">
        <v>1</v>
      </c>
    </row>
    <row r="767" spans="1:7">
      <c r="A767">
        <v>4120</v>
      </c>
      <c r="B767" t="s">
        <v>9609</v>
      </c>
      <c r="C767" t="s">
        <v>4927</v>
      </c>
      <c r="D767">
        <v>0.8</v>
      </c>
      <c r="E767" t="s">
        <v>166</v>
      </c>
      <c r="F767" t="s">
        <v>4512</v>
      </c>
      <c r="G767">
        <v>3</v>
      </c>
    </row>
    <row r="768" spans="1:7">
      <c r="A768">
        <v>4122</v>
      </c>
      <c r="B768" t="s">
        <v>8951</v>
      </c>
      <c r="C768" t="s">
        <v>8952</v>
      </c>
      <c r="D768">
        <v>0.1</v>
      </c>
      <c r="E768" t="s">
        <v>67</v>
      </c>
      <c r="F768" t="s">
        <v>8594</v>
      </c>
      <c r="G768">
        <v>5</v>
      </c>
    </row>
    <row r="769" spans="1:7">
      <c r="A769">
        <v>4121</v>
      </c>
      <c r="B769" t="s">
        <v>8951</v>
      </c>
      <c r="C769" t="s">
        <v>6717</v>
      </c>
      <c r="D769">
        <v>0.01</v>
      </c>
      <c r="E769" t="s">
        <v>67</v>
      </c>
      <c r="F769" t="s">
        <v>6576</v>
      </c>
      <c r="G769">
        <v>2</v>
      </c>
    </row>
    <row r="770" spans="1:7">
      <c r="A770">
        <v>4123</v>
      </c>
      <c r="B770" t="s">
        <v>8951</v>
      </c>
      <c r="C770" t="s">
        <v>6991</v>
      </c>
      <c r="D770">
        <v>0.1</v>
      </c>
      <c r="E770" t="s">
        <v>67</v>
      </c>
      <c r="F770" t="s">
        <v>6576</v>
      </c>
      <c r="G770">
        <v>5</v>
      </c>
    </row>
    <row r="771" spans="1:7">
      <c r="A771">
        <v>4567</v>
      </c>
      <c r="B771" t="s">
        <v>7202</v>
      </c>
      <c r="C771" t="s">
        <v>7195</v>
      </c>
      <c r="D771">
        <v>0.01</v>
      </c>
      <c r="E771" t="s">
        <v>354</v>
      </c>
      <c r="F771" t="s">
        <v>6576</v>
      </c>
      <c r="G771">
        <v>7</v>
      </c>
    </row>
    <row r="772" spans="1:7">
      <c r="A772">
        <v>4568</v>
      </c>
      <c r="B772" t="s">
        <v>13726</v>
      </c>
      <c r="C772" t="s">
        <v>16106</v>
      </c>
      <c r="D772">
        <v>0.1</v>
      </c>
      <c r="E772" t="s">
        <v>166</v>
      </c>
      <c r="F772" t="s">
        <v>14771</v>
      </c>
      <c r="G772">
        <v>3</v>
      </c>
    </row>
    <row r="773" spans="1:7">
      <c r="A773">
        <v>4569</v>
      </c>
      <c r="B773" t="s">
        <v>13726</v>
      </c>
      <c r="C773" t="s">
        <v>13721</v>
      </c>
      <c r="D773">
        <v>0.05</v>
      </c>
      <c r="E773" t="s">
        <v>166</v>
      </c>
      <c r="F773" t="s">
        <v>13121</v>
      </c>
      <c r="G773">
        <v>3</v>
      </c>
    </row>
    <row r="774" spans="1:7">
      <c r="A774">
        <v>4570</v>
      </c>
      <c r="B774" t="s">
        <v>9950</v>
      </c>
      <c r="C774" t="s">
        <v>16424</v>
      </c>
      <c r="D774">
        <v>0.1</v>
      </c>
      <c r="E774" t="s">
        <v>89</v>
      </c>
      <c r="F774" t="s">
        <v>68</v>
      </c>
      <c r="G774">
        <v>5</v>
      </c>
    </row>
    <row r="775" spans="1:7">
      <c r="A775">
        <v>4571</v>
      </c>
      <c r="B775" t="s">
        <v>16425</v>
      </c>
      <c r="C775" t="s">
        <v>10327</v>
      </c>
      <c r="D775">
        <v>0.1</v>
      </c>
      <c r="E775" t="s">
        <v>89</v>
      </c>
      <c r="F775" t="s">
        <v>10160</v>
      </c>
      <c r="G775">
        <v>3</v>
      </c>
    </row>
    <row r="776" spans="1:7">
      <c r="A776">
        <v>1149</v>
      </c>
      <c r="B776" t="s">
        <v>11915</v>
      </c>
      <c r="C776" t="s">
        <v>11905</v>
      </c>
      <c r="D776">
        <v>0.01</v>
      </c>
      <c r="E776" t="s">
        <v>203</v>
      </c>
      <c r="F776" t="s">
        <v>11649</v>
      </c>
      <c r="G776">
        <v>8</v>
      </c>
    </row>
    <row r="777" spans="1:7">
      <c r="A777">
        <v>5646</v>
      </c>
      <c r="B777" t="s">
        <v>222</v>
      </c>
      <c r="C777" t="s">
        <v>202</v>
      </c>
      <c r="D777">
        <v>0.01</v>
      </c>
      <c r="E777" t="s">
        <v>203</v>
      </c>
      <c r="F777" t="s">
        <v>68</v>
      </c>
      <c r="G777">
        <v>1</v>
      </c>
    </row>
    <row r="778" spans="1:7">
      <c r="A778">
        <v>5886</v>
      </c>
      <c r="B778" t="s">
        <v>8047</v>
      </c>
      <c r="C778" t="s">
        <v>16285</v>
      </c>
      <c r="D778">
        <v>0.01</v>
      </c>
      <c r="E778" t="s">
        <v>67</v>
      </c>
      <c r="F778" t="s">
        <v>14771</v>
      </c>
      <c r="G778">
        <v>7</v>
      </c>
    </row>
    <row r="779" spans="1:7">
      <c r="A779">
        <v>10681</v>
      </c>
      <c r="B779" t="s">
        <v>6068</v>
      </c>
      <c r="C779" t="s">
        <v>16426</v>
      </c>
      <c r="D779">
        <v>0.1</v>
      </c>
      <c r="E779" t="s">
        <v>89</v>
      </c>
      <c r="F779" t="s">
        <v>14699</v>
      </c>
      <c r="G779">
        <v>3</v>
      </c>
    </row>
    <row r="780" spans="1:7">
      <c r="A780">
        <v>6326</v>
      </c>
      <c r="B780" t="s">
        <v>6068</v>
      </c>
      <c r="C780" t="s">
        <v>6069</v>
      </c>
      <c r="D780">
        <v>0.05</v>
      </c>
      <c r="E780" t="s">
        <v>89</v>
      </c>
      <c r="F780" t="s">
        <v>5790</v>
      </c>
      <c r="G780">
        <v>3</v>
      </c>
    </row>
    <row r="781" spans="1:7">
      <c r="A781">
        <v>6327</v>
      </c>
      <c r="B781" t="s">
        <v>6068</v>
      </c>
      <c r="C781" t="s">
        <v>16427</v>
      </c>
      <c r="D781">
        <v>0.01</v>
      </c>
      <c r="E781" t="s">
        <v>89</v>
      </c>
      <c r="F781" t="s">
        <v>15389</v>
      </c>
      <c r="G781">
        <v>3</v>
      </c>
    </row>
    <row r="782" spans="1:7">
      <c r="A782">
        <v>7242</v>
      </c>
      <c r="B782" t="s">
        <v>10402</v>
      </c>
      <c r="C782" t="s">
        <v>8313</v>
      </c>
      <c r="D782">
        <v>0.8</v>
      </c>
      <c r="E782" t="s">
        <v>49</v>
      </c>
      <c r="F782" t="s">
        <v>8277</v>
      </c>
      <c r="G782">
        <v>4</v>
      </c>
    </row>
    <row r="783" spans="1:7">
      <c r="A783">
        <v>1780</v>
      </c>
      <c r="B783" t="s">
        <v>9997</v>
      </c>
      <c r="C783" t="s">
        <v>727</v>
      </c>
      <c r="D783">
        <v>0.1</v>
      </c>
      <c r="F783" t="s">
        <v>68</v>
      </c>
      <c r="G783">
        <v>5</v>
      </c>
    </row>
    <row r="784" spans="1:7">
      <c r="A784">
        <v>1781</v>
      </c>
      <c r="B784" t="s">
        <v>16428</v>
      </c>
      <c r="C784" t="s">
        <v>14283</v>
      </c>
      <c r="D784">
        <v>0.01</v>
      </c>
      <c r="E784" t="s">
        <v>80</v>
      </c>
      <c r="F784" t="s">
        <v>14278</v>
      </c>
      <c r="G784">
        <v>1</v>
      </c>
    </row>
    <row r="785" spans="1:7">
      <c r="A785">
        <v>30</v>
      </c>
      <c r="B785" t="s">
        <v>6602</v>
      </c>
      <c r="C785" t="s">
        <v>11932</v>
      </c>
      <c r="D785">
        <v>0.01</v>
      </c>
      <c r="E785" t="s">
        <v>80</v>
      </c>
      <c r="F785" t="s">
        <v>11921</v>
      </c>
      <c r="G785">
        <v>1</v>
      </c>
    </row>
    <row r="786" spans="1:7">
      <c r="A786">
        <v>1782</v>
      </c>
      <c r="B786" t="s">
        <v>6602</v>
      </c>
      <c r="C786" t="s">
        <v>16429</v>
      </c>
      <c r="D786">
        <v>0.01</v>
      </c>
      <c r="E786" t="s">
        <v>80</v>
      </c>
      <c r="F786" t="s">
        <v>15396</v>
      </c>
      <c r="G786">
        <v>1</v>
      </c>
    </row>
    <row r="787" spans="1:7">
      <c r="A787">
        <v>1783</v>
      </c>
      <c r="B787" t="s">
        <v>925</v>
      </c>
      <c r="C787" t="s">
        <v>926</v>
      </c>
      <c r="D787">
        <v>0.01</v>
      </c>
      <c r="E787" t="s">
        <v>354</v>
      </c>
      <c r="F787" t="s">
        <v>499</v>
      </c>
      <c r="G787">
        <v>8</v>
      </c>
    </row>
    <row r="788" spans="1:7">
      <c r="A788">
        <v>72</v>
      </c>
      <c r="B788" t="s">
        <v>11924</v>
      </c>
      <c r="C788" t="s">
        <v>11925</v>
      </c>
      <c r="D788">
        <v>0.01</v>
      </c>
      <c r="E788" t="s">
        <v>74</v>
      </c>
      <c r="F788" t="s">
        <v>11921</v>
      </c>
      <c r="G788">
        <v>1</v>
      </c>
    </row>
    <row r="789" spans="1:7">
      <c r="A789">
        <v>1877</v>
      </c>
      <c r="B789" t="s">
        <v>3540</v>
      </c>
      <c r="C789" t="s">
        <v>3515</v>
      </c>
      <c r="D789">
        <v>0.01</v>
      </c>
      <c r="E789" t="s">
        <v>40</v>
      </c>
      <c r="F789" t="s">
        <v>3381</v>
      </c>
      <c r="G789">
        <v>1</v>
      </c>
    </row>
    <row r="790" spans="1:7">
      <c r="A790">
        <v>2887</v>
      </c>
      <c r="B790" t="s">
        <v>7024</v>
      </c>
      <c r="C790" t="s">
        <v>7019</v>
      </c>
      <c r="D790">
        <v>0.01</v>
      </c>
      <c r="E790" t="s">
        <v>74</v>
      </c>
      <c r="F790" t="s">
        <v>6576</v>
      </c>
      <c r="G790">
        <v>5</v>
      </c>
    </row>
    <row r="791" spans="1:7">
      <c r="A791">
        <v>12166</v>
      </c>
      <c r="B791" t="s">
        <v>12102</v>
      </c>
      <c r="C791" t="s">
        <v>12095</v>
      </c>
      <c r="D791">
        <v>0.8</v>
      </c>
      <c r="E791" t="s">
        <v>74</v>
      </c>
      <c r="F791" t="s">
        <v>11921</v>
      </c>
      <c r="G791">
        <v>5</v>
      </c>
    </row>
    <row r="792" spans="1:7">
      <c r="A792">
        <v>3671</v>
      </c>
      <c r="B792" t="s">
        <v>12102</v>
      </c>
      <c r="C792" t="s">
        <v>16430</v>
      </c>
      <c r="D792">
        <v>0.01</v>
      </c>
      <c r="E792" t="s">
        <v>74</v>
      </c>
      <c r="F792" t="s">
        <v>12660</v>
      </c>
      <c r="G792">
        <v>5</v>
      </c>
    </row>
    <row r="793" spans="1:7">
      <c r="A793">
        <v>3672</v>
      </c>
      <c r="B793" t="s">
        <v>4321</v>
      </c>
      <c r="C793" t="s">
        <v>4420</v>
      </c>
      <c r="D793">
        <v>0.01</v>
      </c>
      <c r="E793" t="s">
        <v>203</v>
      </c>
      <c r="F793" t="s">
        <v>58</v>
      </c>
      <c r="G793">
        <v>8</v>
      </c>
    </row>
    <row r="794" spans="1:7">
      <c r="A794">
        <v>1681</v>
      </c>
      <c r="B794" t="s">
        <v>13385</v>
      </c>
      <c r="C794" t="s">
        <v>13375</v>
      </c>
      <c r="D794">
        <v>0.01</v>
      </c>
      <c r="E794" t="s">
        <v>74</v>
      </c>
      <c r="F794" t="s">
        <v>13121</v>
      </c>
      <c r="G794">
        <v>2</v>
      </c>
    </row>
    <row r="795" spans="1:7">
      <c r="A795">
        <v>10682</v>
      </c>
      <c r="B795" t="s">
        <v>11249</v>
      </c>
      <c r="C795" t="s">
        <v>11186</v>
      </c>
      <c r="D795">
        <v>0.1</v>
      </c>
      <c r="E795" t="s">
        <v>203</v>
      </c>
      <c r="F795" t="s">
        <v>11167</v>
      </c>
      <c r="G795">
        <v>1</v>
      </c>
    </row>
    <row r="796" spans="1:7">
      <c r="A796">
        <v>1784</v>
      </c>
      <c r="B796" t="s">
        <v>11249</v>
      </c>
      <c r="C796" t="s">
        <v>11250</v>
      </c>
      <c r="D796">
        <v>0.8</v>
      </c>
      <c r="E796" t="s">
        <v>203</v>
      </c>
      <c r="F796" t="s">
        <v>11167</v>
      </c>
      <c r="G796">
        <v>3</v>
      </c>
    </row>
    <row r="797" spans="1:7">
      <c r="A797">
        <v>6696</v>
      </c>
      <c r="B797" t="s">
        <v>11249</v>
      </c>
      <c r="C797" t="s">
        <v>12482</v>
      </c>
      <c r="D797">
        <v>0.6</v>
      </c>
      <c r="E797" t="s">
        <v>203</v>
      </c>
      <c r="F797" t="s">
        <v>12334</v>
      </c>
      <c r="G797">
        <v>3</v>
      </c>
    </row>
    <row r="798" spans="1:7">
      <c r="A798">
        <v>1785</v>
      </c>
      <c r="B798" t="s">
        <v>11249</v>
      </c>
      <c r="C798" t="s">
        <v>16431</v>
      </c>
      <c r="D798">
        <v>0.01</v>
      </c>
      <c r="E798" t="s">
        <v>203</v>
      </c>
      <c r="F798" t="s">
        <v>16432</v>
      </c>
      <c r="G798">
        <v>3</v>
      </c>
    </row>
    <row r="799" spans="1:7">
      <c r="A799">
        <v>10683</v>
      </c>
      <c r="B799" t="s">
        <v>3832</v>
      </c>
      <c r="C799" t="s">
        <v>16404</v>
      </c>
      <c r="D799">
        <v>0.1</v>
      </c>
      <c r="E799" t="s">
        <v>74</v>
      </c>
      <c r="F799" t="s">
        <v>11343</v>
      </c>
      <c r="G799">
        <v>1</v>
      </c>
    </row>
    <row r="800" spans="1:7">
      <c r="A800">
        <v>73</v>
      </c>
      <c r="B800" t="s">
        <v>3832</v>
      </c>
      <c r="C800" t="s">
        <v>11342</v>
      </c>
      <c r="D800">
        <v>0.6</v>
      </c>
      <c r="E800" t="s">
        <v>74</v>
      </c>
      <c r="F800" t="s">
        <v>11343</v>
      </c>
      <c r="G800">
        <v>4</v>
      </c>
    </row>
    <row r="801" spans="1:7">
      <c r="A801">
        <v>1878</v>
      </c>
      <c r="B801" t="s">
        <v>3832</v>
      </c>
      <c r="C801" t="s">
        <v>3829</v>
      </c>
      <c r="D801">
        <v>0.8</v>
      </c>
      <c r="E801" t="s">
        <v>74</v>
      </c>
      <c r="F801" t="s">
        <v>58</v>
      </c>
      <c r="G801">
        <v>4</v>
      </c>
    </row>
    <row r="802" spans="1:7">
      <c r="A802">
        <v>3673</v>
      </c>
      <c r="B802" t="s">
        <v>13976</v>
      </c>
      <c r="C802" t="s">
        <v>13969</v>
      </c>
      <c r="D802">
        <v>0.01</v>
      </c>
      <c r="E802" t="s">
        <v>166</v>
      </c>
      <c r="F802" t="s">
        <v>13121</v>
      </c>
      <c r="G802">
        <v>5</v>
      </c>
    </row>
    <row r="803" spans="1:7">
      <c r="A803">
        <v>6813</v>
      </c>
      <c r="B803" t="s">
        <v>10919</v>
      </c>
      <c r="C803" t="s">
        <v>16433</v>
      </c>
      <c r="D803">
        <v>0.8</v>
      </c>
      <c r="E803" t="s">
        <v>49</v>
      </c>
      <c r="F803" t="s">
        <v>3135</v>
      </c>
      <c r="G803">
        <v>4</v>
      </c>
    </row>
    <row r="804" spans="1:7">
      <c r="A804">
        <v>2016</v>
      </c>
      <c r="B804" t="s">
        <v>10558</v>
      </c>
      <c r="C804" t="s">
        <v>16185</v>
      </c>
      <c r="D804">
        <v>0.01</v>
      </c>
      <c r="E804" t="s">
        <v>40</v>
      </c>
      <c r="F804" t="s">
        <v>15103</v>
      </c>
      <c r="G804">
        <v>7</v>
      </c>
    </row>
    <row r="805" spans="1:7">
      <c r="A805">
        <v>2017</v>
      </c>
      <c r="B805" t="s">
        <v>3424</v>
      </c>
      <c r="C805" t="s">
        <v>3414</v>
      </c>
      <c r="D805">
        <v>0.01</v>
      </c>
      <c r="E805" t="s">
        <v>89</v>
      </c>
      <c r="F805" t="s">
        <v>3381</v>
      </c>
      <c r="G805">
        <v>1</v>
      </c>
    </row>
    <row r="806" spans="1:7">
      <c r="A806">
        <v>170</v>
      </c>
      <c r="B806" t="s">
        <v>16434</v>
      </c>
      <c r="C806" t="s">
        <v>11162</v>
      </c>
      <c r="D806">
        <v>0.01</v>
      </c>
      <c r="E806" t="s">
        <v>203</v>
      </c>
      <c r="F806" t="s">
        <v>10870</v>
      </c>
      <c r="G806">
        <v>8</v>
      </c>
    </row>
    <row r="807" spans="1:7">
      <c r="A807">
        <v>2888</v>
      </c>
      <c r="B807" t="s">
        <v>16435</v>
      </c>
      <c r="C807" t="s">
        <v>16436</v>
      </c>
      <c r="D807">
        <v>0.01</v>
      </c>
      <c r="E807" t="s">
        <v>89</v>
      </c>
      <c r="F807" t="s">
        <v>15338</v>
      </c>
      <c r="G807">
        <v>4</v>
      </c>
    </row>
    <row r="808" spans="1:7">
      <c r="A808">
        <v>3264</v>
      </c>
      <c r="B808" t="s">
        <v>2417</v>
      </c>
      <c r="C808" t="s">
        <v>2418</v>
      </c>
      <c r="D808">
        <v>0.01</v>
      </c>
      <c r="E808" t="s">
        <v>203</v>
      </c>
      <c r="F808" t="s">
        <v>2210</v>
      </c>
      <c r="G808">
        <v>2</v>
      </c>
    </row>
    <row r="809" spans="1:7">
      <c r="A809">
        <v>4572</v>
      </c>
      <c r="B809" t="s">
        <v>12616</v>
      </c>
      <c r="C809" t="s">
        <v>12606</v>
      </c>
      <c r="D809">
        <v>0.1</v>
      </c>
      <c r="E809" t="s">
        <v>203</v>
      </c>
      <c r="F809" t="s">
        <v>12334</v>
      </c>
      <c r="G809">
        <v>7</v>
      </c>
    </row>
    <row r="810" spans="1:7">
      <c r="A810">
        <v>4969</v>
      </c>
      <c r="B810" t="s">
        <v>2617</v>
      </c>
      <c r="C810" t="s">
        <v>2610</v>
      </c>
      <c r="D810">
        <v>0.01</v>
      </c>
      <c r="E810" t="s">
        <v>80</v>
      </c>
      <c r="F810" t="s">
        <v>2210</v>
      </c>
      <c r="G810">
        <v>7</v>
      </c>
    </row>
    <row r="811" spans="1:7">
      <c r="A811">
        <v>10684</v>
      </c>
      <c r="B811" t="s">
        <v>9834</v>
      </c>
      <c r="C811" t="s">
        <v>16437</v>
      </c>
      <c r="D811">
        <v>0.1</v>
      </c>
      <c r="E811" t="s">
        <v>123</v>
      </c>
      <c r="F811" t="s">
        <v>9799</v>
      </c>
      <c r="G811">
        <v>1</v>
      </c>
    </row>
    <row r="812" spans="1:7">
      <c r="A812">
        <v>1786</v>
      </c>
      <c r="B812" t="s">
        <v>9834</v>
      </c>
      <c r="C812" t="s">
        <v>9835</v>
      </c>
      <c r="D812">
        <v>0.01</v>
      </c>
      <c r="E812" t="s">
        <v>123</v>
      </c>
      <c r="F812" t="s">
        <v>9799</v>
      </c>
      <c r="G812">
        <v>4</v>
      </c>
    </row>
    <row r="813" spans="1:7">
      <c r="A813">
        <v>10685</v>
      </c>
      <c r="B813" t="s">
        <v>16438</v>
      </c>
      <c r="C813" t="s">
        <v>16439</v>
      </c>
      <c r="D813">
        <v>0.1</v>
      </c>
      <c r="E813" t="s">
        <v>89</v>
      </c>
      <c r="F813" t="s">
        <v>10870</v>
      </c>
      <c r="G813">
        <v>1</v>
      </c>
    </row>
    <row r="814" spans="1:7">
      <c r="A814">
        <v>252</v>
      </c>
      <c r="B814" t="s">
        <v>16438</v>
      </c>
      <c r="C814" t="s">
        <v>10881</v>
      </c>
      <c r="D814">
        <v>0.01</v>
      </c>
      <c r="E814" t="s">
        <v>89</v>
      </c>
      <c r="F814" t="s">
        <v>10870</v>
      </c>
      <c r="G814">
        <v>4</v>
      </c>
    </row>
    <row r="815" spans="1:7">
      <c r="A815">
        <v>634</v>
      </c>
      <c r="B815" t="s">
        <v>1102</v>
      </c>
      <c r="C815" t="s">
        <v>1099</v>
      </c>
      <c r="D815">
        <v>0.01</v>
      </c>
      <c r="E815" t="s">
        <v>74</v>
      </c>
      <c r="F815" t="s">
        <v>41</v>
      </c>
      <c r="G815">
        <v>2</v>
      </c>
    </row>
    <row r="816" spans="1:7">
      <c r="A816">
        <v>3674</v>
      </c>
      <c r="B816" t="s">
        <v>5600</v>
      </c>
      <c r="C816" t="s">
        <v>5579</v>
      </c>
      <c r="D816">
        <v>0.01</v>
      </c>
      <c r="E816" t="s">
        <v>67</v>
      </c>
      <c r="F816" t="s">
        <v>4963</v>
      </c>
      <c r="G816">
        <v>8</v>
      </c>
    </row>
    <row r="817" spans="1:7">
      <c r="A817">
        <v>635</v>
      </c>
      <c r="B817" t="s">
        <v>13178</v>
      </c>
      <c r="C817" t="s">
        <v>11975</v>
      </c>
      <c r="D817">
        <v>0.05</v>
      </c>
      <c r="F817" t="s">
        <v>11921</v>
      </c>
      <c r="G817">
        <v>1</v>
      </c>
    </row>
    <row r="818" spans="1:7">
      <c r="A818">
        <v>3675</v>
      </c>
      <c r="B818" t="s">
        <v>13178</v>
      </c>
      <c r="C818" t="s">
        <v>16199</v>
      </c>
      <c r="D818">
        <v>0.8</v>
      </c>
      <c r="E818" t="s">
        <v>89</v>
      </c>
      <c r="F818" t="s">
        <v>12660</v>
      </c>
      <c r="G818">
        <v>1</v>
      </c>
    </row>
    <row r="819" spans="1:7">
      <c r="A819">
        <v>1682</v>
      </c>
      <c r="B819" t="s">
        <v>2198</v>
      </c>
      <c r="C819" t="s">
        <v>2195</v>
      </c>
      <c r="D819">
        <v>0.8</v>
      </c>
      <c r="E819" t="s">
        <v>166</v>
      </c>
      <c r="F819" t="s">
        <v>1975</v>
      </c>
      <c r="G819">
        <v>8</v>
      </c>
    </row>
    <row r="820" spans="1:7">
      <c r="A820">
        <v>7</v>
      </c>
      <c r="B820" t="s">
        <v>2198</v>
      </c>
      <c r="C820" t="s">
        <v>11138</v>
      </c>
      <c r="D820">
        <v>0.6</v>
      </c>
      <c r="E820" t="s">
        <v>49</v>
      </c>
      <c r="F820" t="s">
        <v>10870</v>
      </c>
      <c r="G820">
        <v>8</v>
      </c>
    </row>
    <row r="821" spans="1:7">
      <c r="A821">
        <v>12</v>
      </c>
      <c r="B821" t="s">
        <v>35</v>
      </c>
      <c r="C821" t="s">
        <v>16440</v>
      </c>
      <c r="D821">
        <v>0.01</v>
      </c>
      <c r="E821" t="s">
        <v>40</v>
      </c>
      <c r="F821" t="s">
        <v>14681</v>
      </c>
      <c r="G821">
        <v>1</v>
      </c>
    </row>
    <row r="822" spans="1:7">
      <c r="A822">
        <v>1713</v>
      </c>
      <c r="B822" t="s">
        <v>35</v>
      </c>
      <c r="C822" t="s">
        <v>43</v>
      </c>
      <c r="D822">
        <v>0.8</v>
      </c>
      <c r="E822" t="s">
        <v>40</v>
      </c>
      <c r="F822" t="s">
        <v>41</v>
      </c>
      <c r="G822">
        <v>1</v>
      </c>
    </row>
    <row r="823" spans="1:7">
      <c r="A823">
        <v>10686</v>
      </c>
      <c r="B823" t="s">
        <v>35</v>
      </c>
      <c r="C823" t="s">
        <v>16441</v>
      </c>
      <c r="D823">
        <v>0.1</v>
      </c>
      <c r="E823" t="s">
        <v>40</v>
      </c>
      <c r="F823" t="s">
        <v>4512</v>
      </c>
      <c r="G823">
        <v>1</v>
      </c>
    </row>
    <row r="824" spans="1:7">
      <c r="A824">
        <v>1788</v>
      </c>
      <c r="B824" t="s">
        <v>4645</v>
      </c>
      <c r="C824" t="s">
        <v>4636</v>
      </c>
      <c r="D824">
        <v>0.8</v>
      </c>
      <c r="E824" t="s">
        <v>166</v>
      </c>
      <c r="F824" t="s">
        <v>4512</v>
      </c>
      <c r="G824">
        <v>1</v>
      </c>
    </row>
    <row r="825" spans="1:7">
      <c r="A825">
        <v>1787</v>
      </c>
      <c r="B825" t="s">
        <v>4645</v>
      </c>
      <c r="C825" t="s">
        <v>9575</v>
      </c>
      <c r="D825">
        <v>0.01</v>
      </c>
      <c r="E825" t="s">
        <v>49</v>
      </c>
      <c r="F825" t="s">
        <v>9536</v>
      </c>
      <c r="G825">
        <v>1</v>
      </c>
    </row>
    <row r="826" spans="1:7">
      <c r="A826">
        <v>1789</v>
      </c>
      <c r="B826" t="s">
        <v>14896</v>
      </c>
      <c r="C826" t="s">
        <v>16442</v>
      </c>
      <c r="D826">
        <v>0.01</v>
      </c>
      <c r="E826" t="s">
        <v>595</v>
      </c>
      <c r="F826" t="s">
        <v>6576</v>
      </c>
      <c r="G826">
        <v>6</v>
      </c>
    </row>
    <row r="827" spans="1:7">
      <c r="A827">
        <v>10687</v>
      </c>
      <c r="B827" t="s">
        <v>14896</v>
      </c>
      <c r="C827" t="s">
        <v>7211</v>
      </c>
      <c r="D827">
        <v>0.1</v>
      </c>
      <c r="E827" t="s">
        <v>595</v>
      </c>
      <c r="F827" t="s">
        <v>6576</v>
      </c>
      <c r="G827">
        <v>7</v>
      </c>
    </row>
    <row r="828" spans="1:7">
      <c r="A828">
        <v>1790</v>
      </c>
      <c r="B828" t="s">
        <v>14896</v>
      </c>
      <c r="C828" t="s">
        <v>16225</v>
      </c>
      <c r="D828">
        <v>0.01</v>
      </c>
      <c r="E828" t="s">
        <v>14699</v>
      </c>
      <c r="F828" t="s">
        <v>6576</v>
      </c>
      <c r="G828">
        <v>2</v>
      </c>
    </row>
    <row r="829" spans="1:7">
      <c r="A829">
        <v>1879</v>
      </c>
      <c r="B829" t="s">
        <v>2684</v>
      </c>
      <c r="C829" t="s">
        <v>2500</v>
      </c>
      <c r="D829">
        <v>0.01</v>
      </c>
      <c r="E829" t="s">
        <v>203</v>
      </c>
      <c r="F829" t="s">
        <v>2210</v>
      </c>
      <c r="G829">
        <v>3</v>
      </c>
    </row>
    <row r="830" spans="1:7">
      <c r="A830">
        <v>1881</v>
      </c>
      <c r="B830" t="s">
        <v>6036</v>
      </c>
      <c r="C830" t="s">
        <v>6037</v>
      </c>
      <c r="D830">
        <v>0.05</v>
      </c>
      <c r="E830" t="s">
        <v>74</v>
      </c>
      <c r="F830" t="s">
        <v>5790</v>
      </c>
      <c r="G830">
        <v>3</v>
      </c>
    </row>
    <row r="831" spans="1:7">
      <c r="A831">
        <v>1880</v>
      </c>
      <c r="B831" t="s">
        <v>6036</v>
      </c>
      <c r="C831" t="s">
        <v>16443</v>
      </c>
      <c r="D831">
        <v>0.8</v>
      </c>
      <c r="E831" t="s">
        <v>74</v>
      </c>
      <c r="F831" t="s">
        <v>14655</v>
      </c>
      <c r="G831">
        <v>3</v>
      </c>
    </row>
    <row r="832" spans="1:7">
      <c r="A832">
        <v>10688</v>
      </c>
      <c r="B832" t="s">
        <v>16444</v>
      </c>
      <c r="C832" t="s">
        <v>16445</v>
      </c>
      <c r="D832">
        <v>0.1</v>
      </c>
      <c r="E832" t="s">
        <v>166</v>
      </c>
      <c r="F832" t="s">
        <v>11649</v>
      </c>
      <c r="G832">
        <v>1</v>
      </c>
    </row>
    <row r="833" spans="1:7">
      <c r="A833">
        <v>74</v>
      </c>
      <c r="B833" t="s">
        <v>16444</v>
      </c>
      <c r="C833" t="s">
        <v>11705</v>
      </c>
      <c r="D833">
        <v>0.1</v>
      </c>
      <c r="E833" t="s">
        <v>166</v>
      </c>
      <c r="F833" t="s">
        <v>11649</v>
      </c>
      <c r="G833">
        <v>4</v>
      </c>
    </row>
    <row r="834" spans="1:7">
      <c r="A834">
        <v>2508</v>
      </c>
      <c r="B834" t="s">
        <v>13124</v>
      </c>
      <c r="C834" t="s">
        <v>13120</v>
      </c>
      <c r="D834">
        <v>0.01</v>
      </c>
      <c r="E834" t="s">
        <v>74</v>
      </c>
      <c r="F834" t="s">
        <v>13121</v>
      </c>
      <c r="G834">
        <v>1</v>
      </c>
    </row>
    <row r="835" spans="1:7">
      <c r="A835">
        <v>2509</v>
      </c>
      <c r="B835" t="s">
        <v>546</v>
      </c>
      <c r="C835" t="s">
        <v>547</v>
      </c>
      <c r="D835">
        <v>0.8</v>
      </c>
      <c r="E835" t="s">
        <v>49</v>
      </c>
      <c r="F835" t="s">
        <v>499</v>
      </c>
      <c r="G835">
        <v>4</v>
      </c>
    </row>
    <row r="836" spans="1:7">
      <c r="A836">
        <v>2510</v>
      </c>
      <c r="B836" t="s">
        <v>3877</v>
      </c>
      <c r="C836" t="s">
        <v>16446</v>
      </c>
      <c r="D836">
        <v>0.01</v>
      </c>
      <c r="E836" t="s">
        <v>107</v>
      </c>
      <c r="F836" t="s">
        <v>15279</v>
      </c>
      <c r="G836">
        <v>4</v>
      </c>
    </row>
    <row r="837" spans="1:7">
      <c r="A837">
        <v>2511</v>
      </c>
      <c r="B837" t="s">
        <v>3877</v>
      </c>
      <c r="C837" t="s">
        <v>3873</v>
      </c>
      <c r="D837">
        <v>0.01</v>
      </c>
      <c r="E837" t="s">
        <v>107</v>
      </c>
      <c r="F837" t="s">
        <v>58</v>
      </c>
      <c r="G837">
        <v>4</v>
      </c>
    </row>
    <row r="838" spans="1:7">
      <c r="A838">
        <v>253</v>
      </c>
      <c r="B838" t="s">
        <v>11912</v>
      </c>
      <c r="C838" t="s">
        <v>11905</v>
      </c>
      <c r="D838">
        <v>0.01</v>
      </c>
      <c r="E838" t="s">
        <v>203</v>
      </c>
      <c r="F838" t="s">
        <v>11649</v>
      </c>
      <c r="G838">
        <v>8</v>
      </c>
    </row>
    <row r="839" spans="1:7">
      <c r="A839">
        <v>366</v>
      </c>
      <c r="B839" t="s">
        <v>10965</v>
      </c>
      <c r="C839" t="s">
        <v>10960</v>
      </c>
      <c r="D839">
        <v>0.8</v>
      </c>
      <c r="E839" t="s">
        <v>67</v>
      </c>
      <c r="F839" t="s">
        <v>10625</v>
      </c>
      <c r="G839">
        <v>5</v>
      </c>
    </row>
    <row r="840" spans="1:7">
      <c r="A840">
        <v>10690</v>
      </c>
      <c r="B840" t="s">
        <v>3903</v>
      </c>
      <c r="C840" t="s">
        <v>16447</v>
      </c>
      <c r="D840">
        <v>0.1</v>
      </c>
      <c r="E840" t="s">
        <v>123</v>
      </c>
      <c r="F840" t="s">
        <v>58</v>
      </c>
      <c r="G840">
        <v>1</v>
      </c>
    </row>
    <row r="841" spans="1:7">
      <c r="A841">
        <v>4124</v>
      </c>
      <c r="B841" t="s">
        <v>3903</v>
      </c>
      <c r="C841" t="s">
        <v>3892</v>
      </c>
      <c r="D841">
        <v>0.01</v>
      </c>
      <c r="E841" t="s">
        <v>123</v>
      </c>
      <c r="F841" t="s">
        <v>58</v>
      </c>
      <c r="G841">
        <v>4</v>
      </c>
    </row>
    <row r="842" spans="1:7">
      <c r="A842">
        <v>10691</v>
      </c>
      <c r="B842" t="s">
        <v>3828</v>
      </c>
      <c r="C842" t="s">
        <v>16448</v>
      </c>
      <c r="D842">
        <v>0.1</v>
      </c>
      <c r="E842" t="s">
        <v>74</v>
      </c>
      <c r="F842" t="s">
        <v>15279</v>
      </c>
      <c r="G842">
        <v>1</v>
      </c>
    </row>
    <row r="843" spans="1:7">
      <c r="A843">
        <v>1683</v>
      </c>
      <c r="B843" t="s">
        <v>3828</v>
      </c>
      <c r="C843" t="s">
        <v>16449</v>
      </c>
      <c r="D843">
        <v>0.01</v>
      </c>
      <c r="E843" t="s">
        <v>74</v>
      </c>
      <c r="F843" t="s">
        <v>15279</v>
      </c>
      <c r="G843">
        <v>4</v>
      </c>
    </row>
    <row r="844" spans="1:7">
      <c r="A844">
        <v>10692</v>
      </c>
      <c r="B844" t="s">
        <v>3828</v>
      </c>
      <c r="C844" t="s">
        <v>16450</v>
      </c>
      <c r="D844">
        <v>0.1</v>
      </c>
      <c r="E844" t="s">
        <v>74</v>
      </c>
      <c r="F844" t="s">
        <v>58</v>
      </c>
      <c r="G844">
        <v>1</v>
      </c>
    </row>
    <row r="845" spans="1:7">
      <c r="A845">
        <v>1684</v>
      </c>
      <c r="B845" t="s">
        <v>3828</v>
      </c>
      <c r="C845" t="s">
        <v>3829</v>
      </c>
      <c r="D845">
        <v>0.01</v>
      </c>
      <c r="E845" t="s">
        <v>74</v>
      </c>
      <c r="F845" t="s">
        <v>58</v>
      </c>
      <c r="G845">
        <v>4</v>
      </c>
    </row>
    <row r="846" spans="1:7">
      <c r="A846">
        <v>31</v>
      </c>
      <c r="B846" t="s">
        <v>1593</v>
      </c>
      <c r="C846" t="s">
        <v>1589</v>
      </c>
      <c r="D846">
        <v>0.01</v>
      </c>
      <c r="E846" t="s">
        <v>74</v>
      </c>
      <c r="F846" t="s">
        <v>41</v>
      </c>
      <c r="G846">
        <v>7</v>
      </c>
    </row>
    <row r="847" spans="1:7">
      <c r="A847">
        <v>75</v>
      </c>
      <c r="B847" t="s">
        <v>11457</v>
      </c>
      <c r="C847" t="s">
        <v>11458</v>
      </c>
      <c r="D847">
        <v>0.01</v>
      </c>
      <c r="E847" t="s">
        <v>49</v>
      </c>
      <c r="F847" t="s">
        <v>11432</v>
      </c>
      <c r="G847">
        <v>1</v>
      </c>
    </row>
    <row r="848" spans="1:7">
      <c r="A848">
        <v>10693</v>
      </c>
      <c r="B848" t="s">
        <v>11457</v>
      </c>
      <c r="C848" t="s">
        <v>11625</v>
      </c>
      <c r="D848">
        <v>0.1</v>
      </c>
      <c r="E848" t="s">
        <v>49</v>
      </c>
      <c r="F848" t="s">
        <v>11432</v>
      </c>
      <c r="G848">
        <v>3</v>
      </c>
    </row>
    <row r="849" spans="1:7">
      <c r="A849">
        <v>10694</v>
      </c>
      <c r="B849" t="s">
        <v>16451</v>
      </c>
      <c r="C849" t="s">
        <v>16452</v>
      </c>
      <c r="D849">
        <v>0.1</v>
      </c>
      <c r="E849" t="s">
        <v>89</v>
      </c>
      <c r="F849" t="s">
        <v>15363</v>
      </c>
      <c r="G849">
        <v>1</v>
      </c>
    </row>
    <row r="850" spans="1:7">
      <c r="A850">
        <v>76</v>
      </c>
      <c r="B850" t="s">
        <v>16451</v>
      </c>
      <c r="C850" t="s">
        <v>16453</v>
      </c>
      <c r="D850">
        <v>0.01</v>
      </c>
      <c r="E850" t="s">
        <v>89</v>
      </c>
      <c r="F850" t="s">
        <v>15363</v>
      </c>
      <c r="G850">
        <v>4</v>
      </c>
    </row>
    <row r="851" spans="1:7">
      <c r="A851">
        <v>77</v>
      </c>
      <c r="B851" t="s">
        <v>16451</v>
      </c>
      <c r="C851" t="s">
        <v>16454</v>
      </c>
      <c r="D851">
        <v>0.01</v>
      </c>
      <c r="E851" t="s">
        <v>89</v>
      </c>
      <c r="F851" t="s">
        <v>15363</v>
      </c>
      <c r="G851">
        <v>8</v>
      </c>
    </row>
    <row r="852" spans="1:7">
      <c r="A852">
        <v>2512</v>
      </c>
      <c r="B852" t="s">
        <v>11228</v>
      </c>
      <c r="C852" t="s">
        <v>11229</v>
      </c>
      <c r="D852">
        <v>0.01</v>
      </c>
      <c r="E852" t="s">
        <v>80</v>
      </c>
      <c r="F852" t="s">
        <v>11167</v>
      </c>
      <c r="G852">
        <v>3</v>
      </c>
    </row>
    <row r="853" spans="1:7">
      <c r="A853">
        <v>78</v>
      </c>
      <c r="B853" t="s">
        <v>12039</v>
      </c>
      <c r="C853" t="s">
        <v>12040</v>
      </c>
      <c r="D853">
        <v>0.8</v>
      </c>
      <c r="E853" t="s">
        <v>354</v>
      </c>
      <c r="F853" t="s">
        <v>11921</v>
      </c>
      <c r="G853">
        <v>2</v>
      </c>
    </row>
    <row r="854" spans="1:7">
      <c r="A854">
        <v>10695</v>
      </c>
      <c r="B854" t="s">
        <v>12039</v>
      </c>
      <c r="C854" t="s">
        <v>16455</v>
      </c>
      <c r="D854">
        <v>0.1</v>
      </c>
      <c r="E854" t="s">
        <v>12637</v>
      </c>
      <c r="F854" t="s">
        <v>15324</v>
      </c>
      <c r="G854">
        <v>1</v>
      </c>
    </row>
    <row r="855" spans="1:7">
      <c r="A855">
        <v>2018</v>
      </c>
      <c r="B855" t="s">
        <v>9781</v>
      </c>
      <c r="C855" t="s">
        <v>9782</v>
      </c>
      <c r="D855">
        <v>0.8</v>
      </c>
      <c r="F855" t="s">
        <v>9536</v>
      </c>
      <c r="G855">
        <v>3</v>
      </c>
    </row>
    <row r="856" spans="1:7">
      <c r="A856">
        <v>2019</v>
      </c>
      <c r="B856" t="s">
        <v>2587</v>
      </c>
      <c r="C856" t="s">
        <v>2582</v>
      </c>
      <c r="D856">
        <v>0.8</v>
      </c>
      <c r="E856" t="s">
        <v>595</v>
      </c>
      <c r="F856" t="s">
        <v>2210</v>
      </c>
      <c r="G856">
        <v>5</v>
      </c>
    </row>
    <row r="857" spans="1:7">
      <c r="A857">
        <v>6845</v>
      </c>
      <c r="B857" t="s">
        <v>2587</v>
      </c>
      <c r="C857" t="s">
        <v>2566</v>
      </c>
      <c r="D857">
        <v>0.6</v>
      </c>
      <c r="F857" t="s">
        <v>2210</v>
      </c>
      <c r="G857">
        <v>5</v>
      </c>
    </row>
    <row r="858" spans="1:7">
      <c r="A858">
        <v>171</v>
      </c>
      <c r="B858" t="s">
        <v>5132</v>
      </c>
      <c r="C858" t="s">
        <v>16456</v>
      </c>
      <c r="D858">
        <v>0.6</v>
      </c>
      <c r="E858" t="s">
        <v>49</v>
      </c>
      <c r="F858" t="s">
        <v>15331</v>
      </c>
      <c r="G858">
        <v>4</v>
      </c>
    </row>
    <row r="859" spans="1:7">
      <c r="A859">
        <v>2211</v>
      </c>
      <c r="B859" t="s">
        <v>5132</v>
      </c>
      <c r="C859" t="s">
        <v>16398</v>
      </c>
      <c r="D859">
        <v>0.8</v>
      </c>
      <c r="E859" t="s">
        <v>49</v>
      </c>
      <c r="F859" t="s">
        <v>4963</v>
      </c>
      <c r="G859">
        <v>4</v>
      </c>
    </row>
    <row r="860" spans="1:7">
      <c r="A860">
        <v>2210</v>
      </c>
      <c r="B860" t="s">
        <v>5132</v>
      </c>
      <c r="C860" t="s">
        <v>9849</v>
      </c>
      <c r="D860">
        <v>0.01</v>
      </c>
      <c r="E860" t="s">
        <v>49</v>
      </c>
      <c r="F860" t="s">
        <v>9799</v>
      </c>
      <c r="G860">
        <v>4</v>
      </c>
    </row>
    <row r="861" spans="1:7">
      <c r="A861">
        <v>2212</v>
      </c>
      <c r="B861" t="s">
        <v>5917</v>
      </c>
      <c r="C861" t="s">
        <v>5910</v>
      </c>
      <c r="D861">
        <v>0.8</v>
      </c>
      <c r="E861" t="s">
        <v>67</v>
      </c>
      <c r="F861" t="s">
        <v>5790</v>
      </c>
      <c r="G861">
        <v>2</v>
      </c>
    </row>
    <row r="862" spans="1:7">
      <c r="A862">
        <v>6694</v>
      </c>
      <c r="B862" t="s">
        <v>5917</v>
      </c>
      <c r="C862" t="s">
        <v>16354</v>
      </c>
      <c r="D862">
        <v>0.6</v>
      </c>
      <c r="E862" t="s">
        <v>12625</v>
      </c>
      <c r="F862" t="s">
        <v>14699</v>
      </c>
      <c r="G862">
        <v>7</v>
      </c>
    </row>
    <row r="863" spans="1:7">
      <c r="A863">
        <v>2213</v>
      </c>
      <c r="B863" t="s">
        <v>5917</v>
      </c>
      <c r="C863" t="s">
        <v>16457</v>
      </c>
      <c r="D863">
        <v>0.5</v>
      </c>
      <c r="E863" t="s">
        <v>12625</v>
      </c>
      <c r="F863" t="s">
        <v>2210</v>
      </c>
      <c r="G863">
        <v>6</v>
      </c>
    </row>
    <row r="864" spans="1:7">
      <c r="A864">
        <v>10696</v>
      </c>
      <c r="B864" t="s">
        <v>5938</v>
      </c>
      <c r="C864" t="s">
        <v>16458</v>
      </c>
      <c r="D864">
        <v>0.1</v>
      </c>
      <c r="E864" t="s">
        <v>80</v>
      </c>
      <c r="F864" t="s">
        <v>14699</v>
      </c>
      <c r="G864">
        <v>2</v>
      </c>
    </row>
    <row r="865" spans="1:7">
      <c r="A865">
        <v>2513</v>
      </c>
      <c r="B865" t="s">
        <v>5938</v>
      </c>
      <c r="C865" t="s">
        <v>5926</v>
      </c>
      <c r="D865">
        <v>0.01</v>
      </c>
      <c r="E865" t="s">
        <v>80</v>
      </c>
      <c r="F865" t="s">
        <v>5790</v>
      </c>
      <c r="G865">
        <v>2</v>
      </c>
    </row>
    <row r="866" spans="1:7">
      <c r="A866">
        <v>2514</v>
      </c>
      <c r="B866" t="s">
        <v>5938</v>
      </c>
      <c r="C866" t="s">
        <v>6042</v>
      </c>
      <c r="D866">
        <v>0.01</v>
      </c>
      <c r="E866" t="s">
        <v>80</v>
      </c>
      <c r="F866" t="s">
        <v>5790</v>
      </c>
      <c r="G866">
        <v>3</v>
      </c>
    </row>
    <row r="867" spans="1:7">
      <c r="A867">
        <v>2515</v>
      </c>
      <c r="B867" t="s">
        <v>5938</v>
      </c>
      <c r="C867" t="s">
        <v>16459</v>
      </c>
      <c r="D867">
        <v>0.01</v>
      </c>
      <c r="E867" t="s">
        <v>80</v>
      </c>
      <c r="F867" t="s">
        <v>15389</v>
      </c>
      <c r="G867">
        <v>2</v>
      </c>
    </row>
    <row r="868" spans="1:7">
      <c r="A868">
        <v>2516</v>
      </c>
      <c r="B868" t="s">
        <v>5938</v>
      </c>
      <c r="C868" t="s">
        <v>16393</v>
      </c>
      <c r="D868">
        <v>0.01</v>
      </c>
      <c r="E868" t="s">
        <v>80</v>
      </c>
      <c r="F868" t="s">
        <v>15389</v>
      </c>
      <c r="G868">
        <v>3</v>
      </c>
    </row>
    <row r="869" spans="1:7">
      <c r="A869">
        <v>10697</v>
      </c>
      <c r="B869" t="s">
        <v>12262</v>
      </c>
      <c r="C869" t="s">
        <v>12257</v>
      </c>
      <c r="D869">
        <v>0.1</v>
      </c>
      <c r="E869" t="s">
        <v>166</v>
      </c>
      <c r="F869" t="s">
        <v>12156</v>
      </c>
      <c r="G869">
        <v>3</v>
      </c>
    </row>
    <row r="870" spans="1:7">
      <c r="A870">
        <v>2889</v>
      </c>
      <c r="B870" t="s">
        <v>10389</v>
      </c>
      <c r="C870" t="s">
        <v>10386</v>
      </c>
      <c r="D870">
        <v>0.01</v>
      </c>
      <c r="E870" t="s">
        <v>89</v>
      </c>
      <c r="F870" t="s">
        <v>10381</v>
      </c>
      <c r="G870">
        <v>4</v>
      </c>
    </row>
    <row r="871" spans="1:7">
      <c r="A871">
        <v>2890</v>
      </c>
      <c r="B871" t="s">
        <v>10389</v>
      </c>
      <c r="C871" t="s">
        <v>16460</v>
      </c>
      <c r="D871">
        <v>0.6</v>
      </c>
      <c r="E871" t="s">
        <v>89</v>
      </c>
      <c r="F871" t="s">
        <v>15400</v>
      </c>
      <c r="G871">
        <v>4</v>
      </c>
    </row>
    <row r="872" spans="1:7">
      <c r="A872">
        <v>10698</v>
      </c>
      <c r="B872" t="s">
        <v>10389</v>
      </c>
      <c r="C872" t="s">
        <v>16461</v>
      </c>
      <c r="D872">
        <v>0.1</v>
      </c>
      <c r="E872" t="s">
        <v>89</v>
      </c>
      <c r="F872" t="s">
        <v>8277</v>
      </c>
      <c r="G872">
        <v>1</v>
      </c>
    </row>
    <row r="873" spans="1:7">
      <c r="A873">
        <v>2891</v>
      </c>
      <c r="B873" t="s">
        <v>10389</v>
      </c>
      <c r="C873" t="s">
        <v>8295</v>
      </c>
      <c r="D873">
        <v>0.8</v>
      </c>
      <c r="E873" t="s">
        <v>89</v>
      </c>
      <c r="F873" t="s">
        <v>8277</v>
      </c>
      <c r="G873">
        <v>4</v>
      </c>
    </row>
    <row r="874" spans="1:7">
      <c r="A874">
        <v>3265</v>
      </c>
      <c r="B874" t="s">
        <v>4557</v>
      </c>
      <c r="C874" t="s">
        <v>4554</v>
      </c>
      <c r="D874">
        <v>0.8</v>
      </c>
      <c r="E874" t="s">
        <v>89</v>
      </c>
      <c r="F874" t="s">
        <v>4512</v>
      </c>
      <c r="G874">
        <v>1</v>
      </c>
    </row>
    <row r="875" spans="1:7">
      <c r="A875">
        <v>1791</v>
      </c>
      <c r="B875" t="s">
        <v>5213</v>
      </c>
      <c r="C875" t="s">
        <v>16462</v>
      </c>
      <c r="D875">
        <v>0.01</v>
      </c>
      <c r="F875" t="s">
        <v>15216</v>
      </c>
      <c r="G875">
        <v>4</v>
      </c>
    </row>
    <row r="876" spans="1:7">
      <c r="A876">
        <v>10699</v>
      </c>
      <c r="B876" t="s">
        <v>5213</v>
      </c>
      <c r="C876" t="s">
        <v>16463</v>
      </c>
      <c r="D876">
        <v>0.1</v>
      </c>
      <c r="F876" t="s">
        <v>15441</v>
      </c>
      <c r="G876">
        <v>1</v>
      </c>
    </row>
    <row r="877" spans="1:7">
      <c r="A877">
        <v>7132</v>
      </c>
      <c r="B877" t="s">
        <v>5213</v>
      </c>
      <c r="C877" t="s">
        <v>16464</v>
      </c>
      <c r="D877">
        <v>0.8</v>
      </c>
      <c r="F877" t="s">
        <v>15441</v>
      </c>
      <c r="G877">
        <v>4</v>
      </c>
    </row>
    <row r="878" spans="1:7">
      <c r="A878">
        <v>1792</v>
      </c>
      <c r="B878" t="s">
        <v>5213</v>
      </c>
      <c r="C878" t="s">
        <v>16338</v>
      </c>
      <c r="D878">
        <v>0.8</v>
      </c>
      <c r="F878" t="s">
        <v>4963</v>
      </c>
      <c r="G878">
        <v>4</v>
      </c>
    </row>
    <row r="879" spans="1:7">
      <c r="A879">
        <v>2892</v>
      </c>
      <c r="B879" t="s">
        <v>13809</v>
      </c>
      <c r="C879" t="s">
        <v>13784</v>
      </c>
      <c r="D879">
        <v>0.01</v>
      </c>
      <c r="E879" t="s">
        <v>67</v>
      </c>
      <c r="F879" t="s">
        <v>13121</v>
      </c>
      <c r="G879">
        <v>5</v>
      </c>
    </row>
    <row r="880" spans="1:7">
      <c r="A880">
        <v>2893</v>
      </c>
      <c r="B880" t="s">
        <v>7239</v>
      </c>
      <c r="C880" t="s">
        <v>16465</v>
      </c>
      <c r="D880">
        <v>0.01</v>
      </c>
      <c r="E880" t="s">
        <v>203</v>
      </c>
      <c r="F880" t="s">
        <v>15396</v>
      </c>
      <c r="G880">
        <v>6</v>
      </c>
    </row>
    <row r="881" spans="1:7">
      <c r="A881">
        <v>6909</v>
      </c>
      <c r="B881" t="s">
        <v>7239</v>
      </c>
      <c r="C881" t="s">
        <v>7221</v>
      </c>
      <c r="D881">
        <v>0.8</v>
      </c>
      <c r="E881" t="s">
        <v>203</v>
      </c>
      <c r="F881" t="s">
        <v>6576</v>
      </c>
      <c r="G881">
        <v>7</v>
      </c>
    </row>
    <row r="882" spans="1:7">
      <c r="A882">
        <v>367</v>
      </c>
      <c r="B882" t="s">
        <v>7239</v>
      </c>
      <c r="C882" t="s">
        <v>16466</v>
      </c>
      <c r="D882">
        <v>0.1</v>
      </c>
      <c r="E882" t="s">
        <v>80</v>
      </c>
      <c r="F882" t="s">
        <v>11921</v>
      </c>
      <c r="G882">
        <v>6</v>
      </c>
    </row>
    <row r="883" spans="1:7">
      <c r="A883">
        <v>10700</v>
      </c>
      <c r="B883" t="s">
        <v>7239</v>
      </c>
      <c r="C883" t="s">
        <v>16467</v>
      </c>
      <c r="D883">
        <v>0.1</v>
      </c>
      <c r="E883" t="s">
        <v>80</v>
      </c>
      <c r="F883" t="s">
        <v>11921</v>
      </c>
      <c r="G883">
        <v>7</v>
      </c>
    </row>
    <row r="884" spans="1:7">
      <c r="A884">
        <v>3266</v>
      </c>
      <c r="B884" t="s">
        <v>6982</v>
      </c>
      <c r="C884" t="s">
        <v>12875</v>
      </c>
      <c r="D884">
        <v>0.01</v>
      </c>
      <c r="E884" t="s">
        <v>40</v>
      </c>
      <c r="F884" t="s">
        <v>12660</v>
      </c>
      <c r="G884">
        <v>3</v>
      </c>
    </row>
    <row r="885" spans="1:7">
      <c r="A885">
        <v>3267</v>
      </c>
      <c r="B885" t="s">
        <v>6379</v>
      </c>
      <c r="C885" t="s">
        <v>6372</v>
      </c>
      <c r="D885">
        <v>0.6</v>
      </c>
      <c r="E885" t="s">
        <v>595</v>
      </c>
      <c r="F885" t="s">
        <v>5790</v>
      </c>
      <c r="G885">
        <v>5</v>
      </c>
    </row>
    <row r="886" spans="1:7">
      <c r="A886">
        <v>4125</v>
      </c>
      <c r="B886" t="s">
        <v>6185</v>
      </c>
      <c r="C886" t="s">
        <v>6149</v>
      </c>
      <c r="D886">
        <v>0.01</v>
      </c>
      <c r="E886" t="s">
        <v>80</v>
      </c>
      <c r="F886" t="s">
        <v>6139</v>
      </c>
      <c r="G886">
        <v>4</v>
      </c>
    </row>
    <row r="887" spans="1:7">
      <c r="A887">
        <v>10701</v>
      </c>
      <c r="B887" t="s">
        <v>10939</v>
      </c>
      <c r="C887" t="s">
        <v>12266</v>
      </c>
      <c r="D887">
        <v>0.1</v>
      </c>
      <c r="F887" t="s">
        <v>12156</v>
      </c>
      <c r="G887">
        <v>3</v>
      </c>
    </row>
    <row r="888" spans="1:7">
      <c r="A888">
        <v>1040</v>
      </c>
      <c r="B888" t="s">
        <v>10939</v>
      </c>
      <c r="C888" t="s">
        <v>11629</v>
      </c>
      <c r="D888">
        <v>0.8</v>
      </c>
      <c r="F888" t="s">
        <v>11432</v>
      </c>
      <c r="G888">
        <v>3</v>
      </c>
    </row>
    <row r="889" spans="1:7">
      <c r="A889">
        <v>5305</v>
      </c>
      <c r="B889" t="s">
        <v>8045</v>
      </c>
      <c r="C889" t="s">
        <v>16285</v>
      </c>
      <c r="D889">
        <v>0.01</v>
      </c>
      <c r="E889" t="s">
        <v>67</v>
      </c>
      <c r="F889" t="s">
        <v>14771</v>
      </c>
      <c r="G889">
        <v>7</v>
      </c>
    </row>
    <row r="890" spans="1:7">
      <c r="A890">
        <v>1883</v>
      </c>
      <c r="B890" t="s">
        <v>87</v>
      </c>
      <c r="C890" t="s">
        <v>13657</v>
      </c>
      <c r="D890">
        <v>0.6</v>
      </c>
      <c r="E890" t="s">
        <v>89</v>
      </c>
      <c r="F890" t="s">
        <v>13121</v>
      </c>
      <c r="G890">
        <v>3</v>
      </c>
    </row>
    <row r="891" spans="1:7">
      <c r="A891">
        <v>1882</v>
      </c>
      <c r="B891" t="s">
        <v>87</v>
      </c>
      <c r="C891" t="s">
        <v>16468</v>
      </c>
      <c r="D891">
        <v>0.4</v>
      </c>
      <c r="E891" t="s">
        <v>89</v>
      </c>
      <c r="F891" t="s">
        <v>13121</v>
      </c>
      <c r="G891">
        <v>3</v>
      </c>
    </row>
    <row r="892" spans="1:7">
      <c r="A892">
        <v>11835</v>
      </c>
      <c r="B892" t="s">
        <v>87</v>
      </c>
      <c r="C892" t="s">
        <v>16199</v>
      </c>
      <c r="D892">
        <v>0.69</v>
      </c>
      <c r="E892" t="s">
        <v>89</v>
      </c>
      <c r="F892" t="s">
        <v>12660</v>
      </c>
      <c r="G892">
        <v>1</v>
      </c>
    </row>
    <row r="893" spans="1:7">
      <c r="A893">
        <v>1884</v>
      </c>
      <c r="B893" t="s">
        <v>87</v>
      </c>
      <c r="C893" t="s">
        <v>16469</v>
      </c>
      <c r="D893">
        <v>0.7</v>
      </c>
      <c r="E893" t="s">
        <v>89</v>
      </c>
      <c r="F893" t="s">
        <v>12660</v>
      </c>
      <c r="G893">
        <v>2</v>
      </c>
    </row>
    <row r="894" spans="1:7">
      <c r="A894">
        <v>1885</v>
      </c>
      <c r="B894" t="s">
        <v>87</v>
      </c>
      <c r="C894" t="s">
        <v>16470</v>
      </c>
      <c r="D894">
        <v>0.8</v>
      </c>
      <c r="E894" t="s">
        <v>89</v>
      </c>
      <c r="F894" t="s">
        <v>12660</v>
      </c>
      <c r="G894">
        <v>3</v>
      </c>
    </row>
    <row r="895" spans="1:7">
      <c r="A895">
        <v>2020</v>
      </c>
      <c r="B895" t="s">
        <v>16471</v>
      </c>
      <c r="C895" t="s">
        <v>16472</v>
      </c>
      <c r="D895">
        <v>0.01</v>
      </c>
      <c r="E895" t="s">
        <v>107</v>
      </c>
      <c r="F895" t="s">
        <v>15357</v>
      </c>
      <c r="G895">
        <v>4</v>
      </c>
    </row>
    <row r="896" spans="1:7">
      <c r="A896">
        <v>3676</v>
      </c>
      <c r="B896" t="s">
        <v>10698</v>
      </c>
      <c r="C896" t="s">
        <v>1812</v>
      </c>
      <c r="D896">
        <v>0.01</v>
      </c>
      <c r="E896" t="s">
        <v>166</v>
      </c>
      <c r="F896" t="s">
        <v>1778</v>
      </c>
      <c r="G896">
        <v>1</v>
      </c>
    </row>
    <row r="897" spans="1:7">
      <c r="A897">
        <v>3677</v>
      </c>
      <c r="B897" t="s">
        <v>10698</v>
      </c>
      <c r="C897" t="s">
        <v>14941</v>
      </c>
      <c r="D897">
        <v>0.01</v>
      </c>
      <c r="E897" t="s">
        <v>166</v>
      </c>
      <c r="F897" t="s">
        <v>14933</v>
      </c>
      <c r="G897">
        <v>1</v>
      </c>
    </row>
    <row r="898" spans="1:7">
      <c r="A898">
        <v>636</v>
      </c>
      <c r="B898" t="s">
        <v>10698</v>
      </c>
      <c r="C898" t="s">
        <v>10699</v>
      </c>
      <c r="D898">
        <v>0.01</v>
      </c>
      <c r="E898" t="s">
        <v>40</v>
      </c>
      <c r="F898" t="s">
        <v>10625</v>
      </c>
      <c r="G898">
        <v>1</v>
      </c>
    </row>
    <row r="899" spans="1:7">
      <c r="A899">
        <v>7173</v>
      </c>
      <c r="B899" t="s">
        <v>10698</v>
      </c>
      <c r="C899" t="s">
        <v>16473</v>
      </c>
      <c r="D899">
        <v>0.8</v>
      </c>
      <c r="E899" t="s">
        <v>40</v>
      </c>
      <c r="F899" t="s">
        <v>10625</v>
      </c>
      <c r="G899">
        <v>4</v>
      </c>
    </row>
    <row r="900" spans="1:7">
      <c r="A900">
        <v>1685</v>
      </c>
      <c r="B900" t="s">
        <v>14673</v>
      </c>
      <c r="C900" t="s">
        <v>14668</v>
      </c>
      <c r="D900">
        <v>0.8</v>
      </c>
      <c r="F900" t="s">
        <v>14278</v>
      </c>
      <c r="G900">
        <v>7</v>
      </c>
    </row>
    <row r="901" spans="1:7">
      <c r="A901">
        <v>7714</v>
      </c>
      <c r="B901" t="s">
        <v>14673</v>
      </c>
      <c r="C901" t="s">
        <v>16474</v>
      </c>
      <c r="D901">
        <v>0.8</v>
      </c>
      <c r="F901" t="s">
        <v>12660</v>
      </c>
      <c r="G901">
        <v>7</v>
      </c>
    </row>
    <row r="902" spans="1:7">
      <c r="A902">
        <v>13</v>
      </c>
      <c r="B902" t="s">
        <v>2746</v>
      </c>
      <c r="C902" t="s">
        <v>13055</v>
      </c>
      <c r="D902">
        <v>0.01</v>
      </c>
      <c r="E902" t="s">
        <v>40</v>
      </c>
      <c r="F902" t="s">
        <v>13028</v>
      </c>
      <c r="G902">
        <v>1</v>
      </c>
    </row>
    <row r="903" spans="1:7">
      <c r="A903">
        <v>10702</v>
      </c>
      <c r="B903" t="s">
        <v>2746</v>
      </c>
      <c r="C903" t="s">
        <v>16381</v>
      </c>
      <c r="D903">
        <v>0.1</v>
      </c>
      <c r="E903" t="s">
        <v>40</v>
      </c>
      <c r="F903" t="s">
        <v>14771</v>
      </c>
      <c r="G903">
        <v>1</v>
      </c>
    </row>
    <row r="904" spans="1:7">
      <c r="A904">
        <v>1714</v>
      </c>
      <c r="B904" t="s">
        <v>2746</v>
      </c>
      <c r="C904" t="s">
        <v>2742</v>
      </c>
      <c r="D904">
        <v>0.01</v>
      </c>
      <c r="E904" t="s">
        <v>40</v>
      </c>
      <c r="F904" t="s">
        <v>14771</v>
      </c>
      <c r="G904">
        <v>1</v>
      </c>
    </row>
    <row r="905" spans="1:7">
      <c r="A905">
        <v>1793</v>
      </c>
      <c r="B905" t="s">
        <v>2173</v>
      </c>
      <c r="C905" t="s">
        <v>2174</v>
      </c>
      <c r="D905">
        <v>0.8</v>
      </c>
      <c r="E905" t="s">
        <v>80</v>
      </c>
      <c r="F905" t="s">
        <v>1975</v>
      </c>
      <c r="G905">
        <v>8</v>
      </c>
    </row>
    <row r="906" spans="1:7">
      <c r="A906">
        <v>1794</v>
      </c>
      <c r="B906" t="s">
        <v>14431</v>
      </c>
      <c r="C906" t="s">
        <v>14432</v>
      </c>
      <c r="D906">
        <v>0.1</v>
      </c>
      <c r="F906" t="s">
        <v>14278</v>
      </c>
      <c r="G906">
        <v>2</v>
      </c>
    </row>
    <row r="907" spans="1:7">
      <c r="A907">
        <v>1795</v>
      </c>
      <c r="B907" t="s">
        <v>6029</v>
      </c>
      <c r="C907" t="s">
        <v>6030</v>
      </c>
      <c r="D907">
        <v>0.8</v>
      </c>
      <c r="E907" t="s">
        <v>203</v>
      </c>
      <c r="F907" t="s">
        <v>5790</v>
      </c>
      <c r="G907">
        <v>2</v>
      </c>
    </row>
    <row r="908" spans="1:7">
      <c r="A908">
        <v>32</v>
      </c>
      <c r="B908" t="s">
        <v>6029</v>
      </c>
      <c r="C908" t="s">
        <v>16475</v>
      </c>
      <c r="D908">
        <v>0.01</v>
      </c>
      <c r="E908" t="s">
        <v>74</v>
      </c>
      <c r="F908" t="s">
        <v>14681</v>
      </c>
      <c r="G908">
        <v>2</v>
      </c>
    </row>
    <row r="909" spans="1:7">
      <c r="A909">
        <v>10703</v>
      </c>
      <c r="B909" t="s">
        <v>6029</v>
      </c>
      <c r="C909" t="s">
        <v>4721</v>
      </c>
      <c r="D909">
        <v>0.1</v>
      </c>
      <c r="E909" t="s">
        <v>74</v>
      </c>
      <c r="F909" t="s">
        <v>4512</v>
      </c>
      <c r="G909">
        <v>2</v>
      </c>
    </row>
    <row r="910" spans="1:7">
      <c r="A910">
        <v>10704</v>
      </c>
      <c r="B910" t="s">
        <v>8329</v>
      </c>
      <c r="C910" t="s">
        <v>8330</v>
      </c>
      <c r="D910">
        <v>0.8</v>
      </c>
      <c r="E910" t="s">
        <v>166</v>
      </c>
      <c r="F910" t="s">
        <v>8277</v>
      </c>
      <c r="G910">
        <v>4</v>
      </c>
    </row>
    <row r="911" spans="1:7">
      <c r="A911">
        <v>2517</v>
      </c>
      <c r="B911" t="s">
        <v>8329</v>
      </c>
      <c r="C911" t="s">
        <v>16236</v>
      </c>
      <c r="D911">
        <v>0.01</v>
      </c>
      <c r="E911" t="s">
        <v>49</v>
      </c>
      <c r="F911" t="s">
        <v>15216</v>
      </c>
      <c r="G911">
        <v>4</v>
      </c>
    </row>
    <row r="912" spans="1:7">
      <c r="A912">
        <v>2518</v>
      </c>
      <c r="B912" t="s">
        <v>8329</v>
      </c>
      <c r="C912" t="s">
        <v>16398</v>
      </c>
      <c r="D912">
        <v>0.6</v>
      </c>
      <c r="E912" t="s">
        <v>49</v>
      </c>
      <c r="F912" t="s">
        <v>4963</v>
      </c>
      <c r="G912">
        <v>4</v>
      </c>
    </row>
    <row r="913" spans="1:7">
      <c r="A913">
        <v>2519</v>
      </c>
      <c r="B913" t="s">
        <v>13586</v>
      </c>
      <c r="C913" t="s">
        <v>12808</v>
      </c>
      <c r="D913">
        <v>0.8</v>
      </c>
      <c r="E913" t="s">
        <v>40</v>
      </c>
      <c r="F913" t="s">
        <v>12660</v>
      </c>
      <c r="G913">
        <v>2</v>
      </c>
    </row>
    <row r="914" spans="1:7">
      <c r="A914">
        <v>6605</v>
      </c>
      <c r="B914" t="s">
        <v>14664</v>
      </c>
      <c r="C914" t="s">
        <v>14328</v>
      </c>
      <c r="D914">
        <v>0.5</v>
      </c>
      <c r="E914" t="s">
        <v>166</v>
      </c>
      <c r="F914" t="s">
        <v>14278</v>
      </c>
      <c r="G914">
        <v>1</v>
      </c>
    </row>
    <row r="915" spans="1:7">
      <c r="A915">
        <v>2520</v>
      </c>
      <c r="B915" t="s">
        <v>14664</v>
      </c>
      <c r="C915" t="s">
        <v>14659</v>
      </c>
      <c r="D915">
        <v>1</v>
      </c>
      <c r="E915" t="s">
        <v>166</v>
      </c>
      <c r="F915" t="s">
        <v>14278</v>
      </c>
      <c r="G915">
        <v>7</v>
      </c>
    </row>
    <row r="916" spans="1:7">
      <c r="A916">
        <v>2894</v>
      </c>
      <c r="B916" t="s">
        <v>6434</v>
      </c>
      <c r="C916" t="s">
        <v>6435</v>
      </c>
      <c r="D916">
        <v>0.8</v>
      </c>
      <c r="E916" t="s">
        <v>74</v>
      </c>
      <c r="F916" t="s">
        <v>5790</v>
      </c>
      <c r="G916">
        <v>7</v>
      </c>
    </row>
    <row r="917" spans="1:7">
      <c r="A917">
        <v>3268</v>
      </c>
      <c r="B917" t="s">
        <v>6819</v>
      </c>
      <c r="C917" t="s">
        <v>16476</v>
      </c>
      <c r="D917">
        <v>0.01</v>
      </c>
      <c r="E917" t="s">
        <v>166</v>
      </c>
      <c r="F917" t="s">
        <v>15396</v>
      </c>
      <c r="G917">
        <v>2</v>
      </c>
    </row>
    <row r="918" spans="1:7">
      <c r="A918">
        <v>3269</v>
      </c>
      <c r="B918" t="s">
        <v>6819</v>
      </c>
      <c r="C918" t="s">
        <v>6821</v>
      </c>
      <c r="D918">
        <v>0.8</v>
      </c>
      <c r="E918" t="s">
        <v>166</v>
      </c>
      <c r="F918" t="s">
        <v>6576</v>
      </c>
      <c r="G918">
        <v>2</v>
      </c>
    </row>
    <row r="919" spans="1:7">
      <c r="A919">
        <v>5647</v>
      </c>
      <c r="B919" t="s">
        <v>12588</v>
      </c>
      <c r="C919" t="s">
        <v>12585</v>
      </c>
      <c r="D919">
        <v>0.01</v>
      </c>
      <c r="E919" t="s">
        <v>803</v>
      </c>
      <c r="F919" t="s">
        <v>12334</v>
      </c>
      <c r="G919">
        <v>7</v>
      </c>
    </row>
    <row r="920" spans="1:7">
      <c r="A920">
        <v>6098</v>
      </c>
      <c r="B920" t="s">
        <v>4101</v>
      </c>
      <c r="C920" t="s">
        <v>4094</v>
      </c>
      <c r="D920">
        <v>0.01</v>
      </c>
      <c r="E920" t="s">
        <v>49</v>
      </c>
      <c r="F920" t="s">
        <v>3381</v>
      </c>
      <c r="G920">
        <v>5</v>
      </c>
    </row>
    <row r="921" spans="1:7">
      <c r="A921">
        <v>14</v>
      </c>
      <c r="B921" t="s">
        <v>6765</v>
      </c>
      <c r="C921" t="s">
        <v>12020</v>
      </c>
      <c r="D921">
        <v>0.6</v>
      </c>
      <c r="E921" t="s">
        <v>89</v>
      </c>
      <c r="F921" t="s">
        <v>11921</v>
      </c>
      <c r="G921">
        <v>2</v>
      </c>
    </row>
    <row r="922" spans="1:7">
      <c r="A922">
        <v>1715</v>
      </c>
      <c r="B922" t="s">
        <v>6765</v>
      </c>
      <c r="C922" t="s">
        <v>16477</v>
      </c>
      <c r="D922">
        <v>0.1</v>
      </c>
      <c r="E922" t="s">
        <v>89</v>
      </c>
      <c r="F922" t="s">
        <v>15396</v>
      </c>
      <c r="G922">
        <v>2</v>
      </c>
    </row>
    <row r="923" spans="1:7">
      <c r="A923">
        <v>11832</v>
      </c>
      <c r="B923" t="s">
        <v>6765</v>
      </c>
      <c r="C923" t="s">
        <v>6767</v>
      </c>
      <c r="D923">
        <v>0.8</v>
      </c>
      <c r="E923" t="s">
        <v>89</v>
      </c>
      <c r="F923" t="s">
        <v>6576</v>
      </c>
      <c r="G923">
        <v>2</v>
      </c>
    </row>
    <row r="924" spans="1:7">
      <c r="A924">
        <v>11831</v>
      </c>
      <c r="B924" t="s">
        <v>6765</v>
      </c>
      <c r="C924" t="s">
        <v>2489</v>
      </c>
      <c r="D924">
        <v>0.5</v>
      </c>
      <c r="E924" t="s">
        <v>40</v>
      </c>
      <c r="F924" t="s">
        <v>2210</v>
      </c>
      <c r="G924">
        <v>3</v>
      </c>
    </row>
    <row r="925" spans="1:7">
      <c r="A925">
        <v>1886</v>
      </c>
      <c r="B925" t="s">
        <v>6739</v>
      </c>
      <c r="C925" t="s">
        <v>6741</v>
      </c>
      <c r="D925">
        <v>0.8</v>
      </c>
      <c r="E925" t="s">
        <v>80</v>
      </c>
      <c r="F925" t="s">
        <v>6576</v>
      </c>
      <c r="G925">
        <v>2</v>
      </c>
    </row>
    <row r="926" spans="1:7">
      <c r="A926">
        <v>1887</v>
      </c>
      <c r="B926" t="s">
        <v>6603</v>
      </c>
      <c r="C926" t="s">
        <v>12840</v>
      </c>
      <c r="D926">
        <v>0.6</v>
      </c>
      <c r="E926" t="s">
        <v>80</v>
      </c>
      <c r="F926" t="s">
        <v>12660</v>
      </c>
      <c r="G926">
        <v>3</v>
      </c>
    </row>
    <row r="927" spans="1:7">
      <c r="A927">
        <v>1888</v>
      </c>
      <c r="B927" t="s">
        <v>5476</v>
      </c>
      <c r="C927" t="s">
        <v>5472</v>
      </c>
      <c r="D927">
        <v>0.1</v>
      </c>
      <c r="E927" t="s">
        <v>67</v>
      </c>
      <c r="F927" t="s">
        <v>4512</v>
      </c>
      <c r="G927">
        <v>7</v>
      </c>
    </row>
    <row r="928" spans="1:7">
      <c r="A928">
        <v>10705</v>
      </c>
      <c r="B928" t="s">
        <v>8655</v>
      </c>
      <c r="C928" t="s">
        <v>8593</v>
      </c>
      <c r="D928">
        <v>0.6</v>
      </c>
      <c r="E928" t="s">
        <v>67</v>
      </c>
      <c r="F928" t="s">
        <v>8594</v>
      </c>
      <c r="G928">
        <v>1</v>
      </c>
    </row>
    <row r="929" spans="1:7">
      <c r="A929">
        <v>1889</v>
      </c>
      <c r="B929" t="s">
        <v>8655</v>
      </c>
      <c r="C929" t="s">
        <v>8649</v>
      </c>
      <c r="D929">
        <v>0.8</v>
      </c>
      <c r="E929" t="s">
        <v>135</v>
      </c>
      <c r="F929" t="s">
        <v>8594</v>
      </c>
      <c r="G929">
        <v>1</v>
      </c>
    </row>
    <row r="930" spans="1:7">
      <c r="A930">
        <v>10706</v>
      </c>
      <c r="B930" t="s">
        <v>6906</v>
      </c>
      <c r="C930" t="s">
        <v>12065</v>
      </c>
      <c r="D930">
        <v>0.1</v>
      </c>
      <c r="E930" t="s">
        <v>89</v>
      </c>
      <c r="F930" t="s">
        <v>11921</v>
      </c>
      <c r="G930">
        <v>3</v>
      </c>
    </row>
    <row r="931" spans="1:7">
      <c r="A931">
        <v>1890</v>
      </c>
      <c r="B931" t="s">
        <v>6906</v>
      </c>
      <c r="C931" t="s">
        <v>16478</v>
      </c>
      <c r="D931">
        <v>0.01</v>
      </c>
      <c r="E931" t="s">
        <v>89</v>
      </c>
      <c r="F931" t="s">
        <v>15396</v>
      </c>
      <c r="G931">
        <v>3</v>
      </c>
    </row>
    <row r="932" spans="1:7">
      <c r="A932">
        <v>1891</v>
      </c>
      <c r="B932" t="s">
        <v>13468</v>
      </c>
      <c r="C932" t="s">
        <v>13453</v>
      </c>
      <c r="D932">
        <v>0.6</v>
      </c>
      <c r="E932" t="s">
        <v>49</v>
      </c>
      <c r="F932" t="s">
        <v>13121</v>
      </c>
      <c r="G932">
        <v>2</v>
      </c>
    </row>
    <row r="933" spans="1:7">
      <c r="A933">
        <v>79</v>
      </c>
      <c r="B933" t="s">
        <v>7525</v>
      </c>
      <c r="C933" t="s">
        <v>7526</v>
      </c>
      <c r="D933">
        <v>0.01</v>
      </c>
      <c r="E933" t="s">
        <v>80</v>
      </c>
      <c r="F933" t="s">
        <v>7247</v>
      </c>
      <c r="G933">
        <v>3</v>
      </c>
    </row>
    <row r="934" spans="1:7">
      <c r="A934">
        <v>1892</v>
      </c>
      <c r="B934" t="s">
        <v>7525</v>
      </c>
      <c r="C934" t="s">
        <v>16479</v>
      </c>
      <c r="D934">
        <v>0.1</v>
      </c>
      <c r="E934" t="s">
        <v>80</v>
      </c>
      <c r="F934" t="s">
        <v>15396</v>
      </c>
      <c r="G934">
        <v>3</v>
      </c>
    </row>
    <row r="935" spans="1:7">
      <c r="A935">
        <v>80</v>
      </c>
      <c r="B935" t="s">
        <v>7727</v>
      </c>
      <c r="C935" t="s">
        <v>7536</v>
      </c>
      <c r="D935">
        <v>0.01</v>
      </c>
      <c r="E935" t="s">
        <v>107</v>
      </c>
      <c r="F935" t="s">
        <v>7247</v>
      </c>
      <c r="G935">
        <v>3</v>
      </c>
    </row>
    <row r="936" spans="1:7">
      <c r="A936">
        <v>1893</v>
      </c>
      <c r="B936" t="s">
        <v>4568</v>
      </c>
      <c r="C936" t="s">
        <v>4563</v>
      </c>
      <c r="D936">
        <v>0.01</v>
      </c>
      <c r="E936" t="s">
        <v>107</v>
      </c>
      <c r="F936" t="s">
        <v>4512</v>
      </c>
      <c r="G936">
        <v>1</v>
      </c>
    </row>
    <row r="937" spans="1:7">
      <c r="A937">
        <v>10707</v>
      </c>
      <c r="B937" t="s">
        <v>4568</v>
      </c>
      <c r="C937" t="s">
        <v>4900</v>
      </c>
      <c r="D937">
        <v>0.1</v>
      </c>
      <c r="E937" t="s">
        <v>107</v>
      </c>
      <c r="F937" t="s">
        <v>4512</v>
      </c>
      <c r="G937">
        <v>3</v>
      </c>
    </row>
    <row r="938" spans="1:7">
      <c r="A938">
        <v>1896</v>
      </c>
      <c r="B938" t="s">
        <v>8776</v>
      </c>
      <c r="C938" t="s">
        <v>8777</v>
      </c>
      <c r="D938">
        <v>0.8</v>
      </c>
      <c r="E938" t="s">
        <v>89</v>
      </c>
      <c r="F938" t="s">
        <v>8594</v>
      </c>
      <c r="G938">
        <v>2</v>
      </c>
    </row>
    <row r="939" spans="1:7">
      <c r="A939">
        <v>1895</v>
      </c>
      <c r="B939" t="s">
        <v>8776</v>
      </c>
      <c r="C939" t="s">
        <v>16480</v>
      </c>
      <c r="D939">
        <v>0.01</v>
      </c>
      <c r="E939" t="s">
        <v>89</v>
      </c>
      <c r="F939" t="s">
        <v>14995</v>
      </c>
      <c r="G939">
        <v>2</v>
      </c>
    </row>
    <row r="940" spans="1:7">
      <c r="A940">
        <v>1894</v>
      </c>
      <c r="B940" t="s">
        <v>8776</v>
      </c>
      <c r="C940" t="s">
        <v>11198</v>
      </c>
      <c r="D940">
        <v>0.01</v>
      </c>
      <c r="E940" t="s">
        <v>89</v>
      </c>
      <c r="F940" t="s">
        <v>11167</v>
      </c>
      <c r="G940">
        <v>2</v>
      </c>
    </row>
    <row r="941" spans="1:7">
      <c r="A941">
        <v>10708</v>
      </c>
      <c r="B941" t="s">
        <v>9159</v>
      </c>
      <c r="C941" t="s">
        <v>9421</v>
      </c>
      <c r="D941">
        <v>0.1</v>
      </c>
      <c r="E941" t="s">
        <v>107</v>
      </c>
      <c r="F941" t="s">
        <v>9136</v>
      </c>
      <c r="G941">
        <v>5</v>
      </c>
    </row>
    <row r="942" spans="1:7">
      <c r="A942">
        <v>81</v>
      </c>
      <c r="B942" t="s">
        <v>9159</v>
      </c>
      <c r="C942" t="s">
        <v>9160</v>
      </c>
      <c r="D942">
        <v>0.01</v>
      </c>
      <c r="E942" t="s">
        <v>135</v>
      </c>
      <c r="F942" t="s">
        <v>9136</v>
      </c>
      <c r="G942">
        <v>1</v>
      </c>
    </row>
    <row r="943" spans="1:7">
      <c r="A943">
        <v>1897</v>
      </c>
      <c r="B943" t="s">
        <v>5104</v>
      </c>
      <c r="C943" t="s">
        <v>16291</v>
      </c>
      <c r="D943">
        <v>0.01</v>
      </c>
      <c r="E943" t="s">
        <v>40</v>
      </c>
      <c r="F943" t="s">
        <v>4963</v>
      </c>
      <c r="G943">
        <v>4</v>
      </c>
    </row>
    <row r="944" spans="1:7">
      <c r="A944">
        <v>82</v>
      </c>
      <c r="B944" t="s">
        <v>12779</v>
      </c>
      <c r="C944" t="s">
        <v>16282</v>
      </c>
      <c r="D944">
        <v>0.6</v>
      </c>
      <c r="E944" t="s">
        <v>166</v>
      </c>
      <c r="F944" t="s">
        <v>9136</v>
      </c>
      <c r="G944">
        <v>2</v>
      </c>
    </row>
    <row r="945" spans="1:7">
      <c r="A945">
        <v>6838</v>
      </c>
      <c r="B945" t="s">
        <v>12779</v>
      </c>
      <c r="C945" t="s">
        <v>12862</v>
      </c>
      <c r="D945">
        <v>1</v>
      </c>
      <c r="E945" t="s">
        <v>166</v>
      </c>
      <c r="F945" t="s">
        <v>12660</v>
      </c>
      <c r="G945">
        <v>3</v>
      </c>
    </row>
    <row r="946" spans="1:7">
      <c r="A946">
        <v>1898</v>
      </c>
      <c r="B946" t="s">
        <v>12779</v>
      </c>
      <c r="C946" t="s">
        <v>16283</v>
      </c>
      <c r="D946">
        <v>0.1</v>
      </c>
      <c r="E946" t="s">
        <v>166</v>
      </c>
      <c r="F946" t="s">
        <v>12660</v>
      </c>
      <c r="G946">
        <v>2</v>
      </c>
    </row>
    <row r="947" spans="1:7">
      <c r="A947">
        <v>1899</v>
      </c>
      <c r="B947" t="s">
        <v>14667</v>
      </c>
      <c r="C947" t="s">
        <v>14668</v>
      </c>
      <c r="D947">
        <v>0.8</v>
      </c>
      <c r="F947" t="s">
        <v>14278</v>
      </c>
      <c r="G947">
        <v>7</v>
      </c>
    </row>
    <row r="948" spans="1:7">
      <c r="A948">
        <v>83</v>
      </c>
      <c r="B948" t="s">
        <v>12715</v>
      </c>
      <c r="C948" t="s">
        <v>9181</v>
      </c>
      <c r="D948">
        <v>0.5</v>
      </c>
      <c r="E948" t="s">
        <v>166</v>
      </c>
      <c r="F948" t="s">
        <v>9136</v>
      </c>
      <c r="G948">
        <v>1</v>
      </c>
    </row>
    <row r="949" spans="1:7">
      <c r="A949">
        <v>1900</v>
      </c>
      <c r="B949" t="s">
        <v>12715</v>
      </c>
      <c r="C949" t="s">
        <v>13237</v>
      </c>
      <c r="D949">
        <v>0.6</v>
      </c>
      <c r="E949" t="s">
        <v>166</v>
      </c>
      <c r="F949" t="s">
        <v>13121</v>
      </c>
      <c r="G949">
        <v>1</v>
      </c>
    </row>
    <row r="950" spans="1:7">
      <c r="A950">
        <v>6823</v>
      </c>
      <c r="B950" t="s">
        <v>12715</v>
      </c>
      <c r="C950" t="s">
        <v>12706</v>
      </c>
      <c r="D950">
        <v>0.8</v>
      </c>
      <c r="E950" t="s">
        <v>166</v>
      </c>
      <c r="F950" t="s">
        <v>12660</v>
      </c>
      <c r="G950">
        <v>1</v>
      </c>
    </row>
    <row r="951" spans="1:7">
      <c r="A951">
        <v>1901</v>
      </c>
      <c r="B951" t="s">
        <v>12715</v>
      </c>
      <c r="C951" t="s">
        <v>16481</v>
      </c>
      <c r="D951">
        <v>0.01</v>
      </c>
      <c r="E951" t="s">
        <v>166</v>
      </c>
      <c r="F951" t="s">
        <v>12660</v>
      </c>
      <c r="G951">
        <v>1</v>
      </c>
    </row>
    <row r="952" spans="1:7">
      <c r="A952">
        <v>2021</v>
      </c>
      <c r="B952" t="s">
        <v>13339</v>
      </c>
      <c r="C952" t="s">
        <v>12740</v>
      </c>
      <c r="D952">
        <v>0.01</v>
      </c>
      <c r="E952" t="s">
        <v>203</v>
      </c>
      <c r="F952" t="s">
        <v>12660</v>
      </c>
      <c r="G952">
        <v>1</v>
      </c>
    </row>
    <row r="953" spans="1:7">
      <c r="A953">
        <v>2022</v>
      </c>
      <c r="B953" t="s">
        <v>9896</v>
      </c>
      <c r="C953" t="s">
        <v>9831</v>
      </c>
      <c r="D953">
        <v>0.01</v>
      </c>
      <c r="E953" t="s">
        <v>89</v>
      </c>
      <c r="F953" t="s">
        <v>9799</v>
      </c>
      <c r="G953">
        <v>4</v>
      </c>
    </row>
    <row r="954" spans="1:7">
      <c r="A954">
        <v>6663</v>
      </c>
      <c r="B954" t="s">
        <v>3846</v>
      </c>
      <c r="C954" t="s">
        <v>16482</v>
      </c>
      <c r="D954">
        <v>0.6</v>
      </c>
      <c r="E954" t="s">
        <v>80</v>
      </c>
      <c r="F954" t="s">
        <v>15279</v>
      </c>
      <c r="G954">
        <v>4</v>
      </c>
    </row>
    <row r="955" spans="1:7">
      <c r="A955">
        <v>2024</v>
      </c>
      <c r="B955" t="s">
        <v>3846</v>
      </c>
      <c r="C955" t="s">
        <v>3836</v>
      </c>
      <c r="D955">
        <v>0.8</v>
      </c>
      <c r="E955" t="s">
        <v>80</v>
      </c>
      <c r="F955" t="s">
        <v>58</v>
      </c>
      <c r="G955">
        <v>4</v>
      </c>
    </row>
    <row r="956" spans="1:7">
      <c r="A956">
        <v>2023</v>
      </c>
      <c r="B956" t="s">
        <v>3846</v>
      </c>
      <c r="C956" t="s">
        <v>16483</v>
      </c>
      <c r="D956">
        <v>0.5</v>
      </c>
      <c r="E956" t="s">
        <v>107</v>
      </c>
      <c r="F956" t="s">
        <v>11343</v>
      </c>
      <c r="G956">
        <v>8</v>
      </c>
    </row>
    <row r="957" spans="1:7">
      <c r="A957">
        <v>116</v>
      </c>
      <c r="B957" t="s">
        <v>10876</v>
      </c>
      <c r="C957" t="s">
        <v>16484</v>
      </c>
      <c r="D957">
        <v>0.8</v>
      </c>
      <c r="E957" t="s">
        <v>203</v>
      </c>
      <c r="F957" t="s">
        <v>15363</v>
      </c>
      <c r="G957">
        <v>8</v>
      </c>
    </row>
    <row r="958" spans="1:7">
      <c r="A958">
        <v>117</v>
      </c>
      <c r="B958" t="s">
        <v>10876</v>
      </c>
      <c r="C958" t="s">
        <v>11162</v>
      </c>
      <c r="D958">
        <v>0.01</v>
      </c>
      <c r="E958" t="s">
        <v>203</v>
      </c>
      <c r="F958" t="s">
        <v>10870</v>
      </c>
      <c r="G958">
        <v>8</v>
      </c>
    </row>
    <row r="959" spans="1:7">
      <c r="A959">
        <v>10709</v>
      </c>
      <c r="B959" t="s">
        <v>10876</v>
      </c>
      <c r="C959" t="s">
        <v>16279</v>
      </c>
      <c r="D959">
        <v>0.1</v>
      </c>
      <c r="E959" t="s">
        <v>80</v>
      </c>
      <c r="F959" t="s">
        <v>10870</v>
      </c>
      <c r="G959">
        <v>1</v>
      </c>
    </row>
    <row r="960" spans="1:7">
      <c r="A960">
        <v>10710</v>
      </c>
      <c r="B960" t="s">
        <v>9821</v>
      </c>
      <c r="C960" t="s">
        <v>16485</v>
      </c>
      <c r="D960">
        <v>0.1</v>
      </c>
      <c r="E960" t="s">
        <v>80</v>
      </c>
      <c r="F960" t="s">
        <v>1331</v>
      </c>
      <c r="G960">
        <v>1</v>
      </c>
    </row>
    <row r="961" spans="1:7">
      <c r="A961">
        <v>2025</v>
      </c>
      <c r="B961" t="s">
        <v>9821</v>
      </c>
      <c r="C961" t="s">
        <v>1339</v>
      </c>
      <c r="D961">
        <v>0.01</v>
      </c>
      <c r="E961" t="s">
        <v>80</v>
      </c>
      <c r="F961" t="s">
        <v>1331</v>
      </c>
      <c r="G961">
        <v>4</v>
      </c>
    </row>
    <row r="962" spans="1:7">
      <c r="A962">
        <v>2026</v>
      </c>
      <c r="B962" t="s">
        <v>9821</v>
      </c>
      <c r="C962" t="s">
        <v>9822</v>
      </c>
      <c r="D962">
        <v>0.01</v>
      </c>
      <c r="E962" t="s">
        <v>80</v>
      </c>
      <c r="F962" t="s">
        <v>9799</v>
      </c>
      <c r="G962">
        <v>4</v>
      </c>
    </row>
    <row r="963" spans="1:7">
      <c r="A963">
        <v>118</v>
      </c>
      <c r="B963" t="s">
        <v>7539</v>
      </c>
      <c r="C963" t="s">
        <v>7536</v>
      </c>
      <c r="D963">
        <v>0.01</v>
      </c>
      <c r="E963" t="s">
        <v>107</v>
      </c>
      <c r="F963" t="s">
        <v>7247</v>
      </c>
      <c r="G963">
        <v>3</v>
      </c>
    </row>
    <row r="964" spans="1:7">
      <c r="A964">
        <v>2027</v>
      </c>
      <c r="B964" t="s">
        <v>16486</v>
      </c>
      <c r="C964" t="s">
        <v>482</v>
      </c>
      <c r="D964">
        <v>0.01</v>
      </c>
      <c r="E964" t="s">
        <v>40</v>
      </c>
      <c r="F964" t="s">
        <v>68</v>
      </c>
      <c r="G964">
        <v>3</v>
      </c>
    </row>
    <row r="965" spans="1:7">
      <c r="A965">
        <v>6683</v>
      </c>
      <c r="B965" t="s">
        <v>4045</v>
      </c>
      <c r="C965" t="s">
        <v>10468</v>
      </c>
      <c r="D965">
        <v>0.5</v>
      </c>
      <c r="E965" t="s">
        <v>166</v>
      </c>
      <c r="F965" t="s">
        <v>10160</v>
      </c>
      <c r="G965">
        <v>5</v>
      </c>
    </row>
    <row r="966" spans="1:7">
      <c r="A966">
        <v>119</v>
      </c>
      <c r="B966" t="s">
        <v>4045</v>
      </c>
      <c r="C966" t="s">
        <v>16487</v>
      </c>
      <c r="D966">
        <v>0.6</v>
      </c>
      <c r="E966" t="s">
        <v>107</v>
      </c>
      <c r="F966" t="s">
        <v>11295</v>
      </c>
      <c r="G966">
        <v>5</v>
      </c>
    </row>
    <row r="967" spans="1:7">
      <c r="A967">
        <v>2028</v>
      </c>
      <c r="B967" t="s">
        <v>4045</v>
      </c>
      <c r="C967" t="s">
        <v>4042</v>
      </c>
      <c r="D967">
        <v>0.8</v>
      </c>
      <c r="E967" t="s">
        <v>107</v>
      </c>
      <c r="F967" t="s">
        <v>3381</v>
      </c>
      <c r="G967">
        <v>5</v>
      </c>
    </row>
    <row r="968" spans="1:7">
      <c r="A968">
        <v>2029</v>
      </c>
      <c r="B968" t="s">
        <v>5426</v>
      </c>
      <c r="C968" t="s">
        <v>5415</v>
      </c>
      <c r="D968">
        <v>0.8</v>
      </c>
      <c r="E968" t="s">
        <v>354</v>
      </c>
      <c r="F968" t="s">
        <v>4512</v>
      </c>
      <c r="G968">
        <v>5</v>
      </c>
    </row>
    <row r="969" spans="1:7">
      <c r="A969">
        <v>120</v>
      </c>
      <c r="B969" t="s">
        <v>5426</v>
      </c>
      <c r="C969" t="s">
        <v>16488</v>
      </c>
      <c r="D969">
        <v>0.6</v>
      </c>
      <c r="E969" t="s">
        <v>12637</v>
      </c>
      <c r="F969" t="s">
        <v>12156</v>
      </c>
      <c r="G969">
        <v>5</v>
      </c>
    </row>
    <row r="970" spans="1:7">
      <c r="A970">
        <v>11793</v>
      </c>
      <c r="B970" t="s">
        <v>7219</v>
      </c>
      <c r="C970" t="s">
        <v>16489</v>
      </c>
      <c r="D970">
        <v>0.6</v>
      </c>
      <c r="F970" t="s">
        <v>11921</v>
      </c>
      <c r="G970">
        <v>7</v>
      </c>
    </row>
    <row r="971" spans="1:7">
      <c r="A971">
        <v>2030</v>
      </c>
      <c r="B971" t="s">
        <v>7219</v>
      </c>
      <c r="C971" t="s">
        <v>16465</v>
      </c>
      <c r="D971">
        <v>0.7</v>
      </c>
      <c r="E971" t="s">
        <v>203</v>
      </c>
      <c r="F971" t="s">
        <v>15396</v>
      </c>
      <c r="G971">
        <v>6</v>
      </c>
    </row>
    <row r="972" spans="1:7">
      <c r="A972">
        <v>11792</v>
      </c>
      <c r="B972" t="s">
        <v>7219</v>
      </c>
      <c r="C972" t="s">
        <v>7221</v>
      </c>
      <c r="D972">
        <v>0.8</v>
      </c>
      <c r="E972" t="s">
        <v>203</v>
      </c>
      <c r="F972" t="s">
        <v>6576</v>
      </c>
      <c r="G972">
        <v>7</v>
      </c>
    </row>
    <row r="973" spans="1:7">
      <c r="A973">
        <v>2031</v>
      </c>
      <c r="B973" t="s">
        <v>14096</v>
      </c>
      <c r="C973" t="s">
        <v>14075</v>
      </c>
      <c r="D973">
        <v>0.8</v>
      </c>
      <c r="E973" t="s">
        <v>67</v>
      </c>
      <c r="F973" t="s">
        <v>13121</v>
      </c>
      <c r="G973">
        <v>7</v>
      </c>
    </row>
    <row r="974" spans="1:7">
      <c r="A974">
        <v>2032</v>
      </c>
      <c r="B974" t="s">
        <v>6945</v>
      </c>
      <c r="C974" t="s">
        <v>6799</v>
      </c>
      <c r="D974">
        <v>0.8</v>
      </c>
      <c r="E974" t="s">
        <v>135</v>
      </c>
      <c r="F974" t="s">
        <v>6576</v>
      </c>
      <c r="G974">
        <v>2</v>
      </c>
    </row>
    <row r="975" spans="1:7">
      <c r="A975">
        <v>2033</v>
      </c>
      <c r="B975" t="s">
        <v>6945</v>
      </c>
      <c r="C975" t="s">
        <v>6940</v>
      </c>
      <c r="D975">
        <v>0.8</v>
      </c>
      <c r="E975" t="s">
        <v>135</v>
      </c>
      <c r="F975" t="s">
        <v>6576</v>
      </c>
      <c r="G975">
        <v>3</v>
      </c>
    </row>
    <row r="976" spans="1:7">
      <c r="A976">
        <v>121</v>
      </c>
      <c r="B976" t="s">
        <v>10372</v>
      </c>
      <c r="C976" t="s">
        <v>16490</v>
      </c>
      <c r="D976">
        <v>0.05</v>
      </c>
      <c r="F976" t="s">
        <v>12619</v>
      </c>
      <c r="G976">
        <v>3</v>
      </c>
    </row>
    <row r="977" spans="1:7">
      <c r="A977">
        <v>122</v>
      </c>
      <c r="B977" t="s">
        <v>10372</v>
      </c>
      <c r="C977" t="s">
        <v>16491</v>
      </c>
      <c r="D977">
        <v>0.6</v>
      </c>
      <c r="E977" t="s">
        <v>203</v>
      </c>
      <c r="F977" t="s">
        <v>14748</v>
      </c>
      <c r="G977">
        <v>3</v>
      </c>
    </row>
    <row r="978" spans="1:7">
      <c r="A978">
        <v>2034</v>
      </c>
      <c r="B978" t="s">
        <v>10372</v>
      </c>
      <c r="C978" t="s">
        <v>8272</v>
      </c>
      <c r="D978">
        <v>0.8</v>
      </c>
      <c r="E978" t="s">
        <v>203</v>
      </c>
      <c r="F978" t="s">
        <v>8093</v>
      </c>
      <c r="G978">
        <v>3</v>
      </c>
    </row>
    <row r="979" spans="1:7">
      <c r="A979">
        <v>2035</v>
      </c>
      <c r="B979" t="s">
        <v>10372</v>
      </c>
      <c r="C979" t="s">
        <v>16492</v>
      </c>
      <c r="D979">
        <v>0.5</v>
      </c>
      <c r="F979" t="s">
        <v>14699</v>
      </c>
      <c r="G979">
        <v>3</v>
      </c>
    </row>
    <row r="980" spans="1:7">
      <c r="A980">
        <v>2214</v>
      </c>
      <c r="B980" t="s">
        <v>65</v>
      </c>
      <c r="C980" t="s">
        <v>79</v>
      </c>
      <c r="D980">
        <v>0.8</v>
      </c>
      <c r="E980" t="s">
        <v>80</v>
      </c>
      <c r="F980" t="s">
        <v>68</v>
      </c>
      <c r="G980">
        <v>1</v>
      </c>
    </row>
    <row r="981" spans="1:7">
      <c r="A981">
        <v>2215</v>
      </c>
      <c r="B981" t="s">
        <v>10020</v>
      </c>
      <c r="C981" t="s">
        <v>10021</v>
      </c>
      <c r="D981">
        <v>0.8</v>
      </c>
      <c r="E981" t="s">
        <v>67</v>
      </c>
      <c r="F981" t="s">
        <v>9536</v>
      </c>
      <c r="G981">
        <v>7</v>
      </c>
    </row>
    <row r="982" spans="1:7">
      <c r="A982">
        <v>2216</v>
      </c>
      <c r="B982" t="s">
        <v>132</v>
      </c>
      <c r="C982" t="s">
        <v>134</v>
      </c>
      <c r="D982">
        <v>0.01</v>
      </c>
      <c r="E982" t="s">
        <v>135</v>
      </c>
      <c r="F982" t="s">
        <v>68</v>
      </c>
      <c r="G982">
        <v>1</v>
      </c>
    </row>
    <row r="983" spans="1:7">
      <c r="A983">
        <v>2217</v>
      </c>
      <c r="B983" t="s">
        <v>2112</v>
      </c>
      <c r="C983" t="s">
        <v>2113</v>
      </c>
      <c r="D983">
        <v>0.8</v>
      </c>
      <c r="E983" t="s">
        <v>595</v>
      </c>
      <c r="F983" t="s">
        <v>1778</v>
      </c>
      <c r="G983">
        <v>5</v>
      </c>
    </row>
    <row r="984" spans="1:7">
      <c r="A984">
        <v>2219</v>
      </c>
      <c r="B984" t="s">
        <v>2605</v>
      </c>
      <c r="C984" t="s">
        <v>2673</v>
      </c>
      <c r="D984">
        <v>0.01</v>
      </c>
      <c r="E984" t="s">
        <v>203</v>
      </c>
      <c r="F984" t="s">
        <v>2210</v>
      </c>
      <c r="G984">
        <v>7</v>
      </c>
    </row>
    <row r="985" spans="1:7">
      <c r="A985">
        <v>2218</v>
      </c>
      <c r="B985" t="s">
        <v>2605</v>
      </c>
      <c r="C985" t="s">
        <v>2606</v>
      </c>
      <c r="D985">
        <v>0.01</v>
      </c>
      <c r="E985" t="s">
        <v>74</v>
      </c>
      <c r="F985" t="s">
        <v>2210</v>
      </c>
      <c r="G985">
        <v>7</v>
      </c>
    </row>
    <row r="986" spans="1:7">
      <c r="A986">
        <v>2221</v>
      </c>
      <c r="B986" t="s">
        <v>6873</v>
      </c>
      <c r="C986" t="s">
        <v>6869</v>
      </c>
      <c r="D986">
        <v>0.8</v>
      </c>
      <c r="E986" t="s">
        <v>203</v>
      </c>
      <c r="F986" t="s">
        <v>6576</v>
      </c>
      <c r="G986">
        <v>2</v>
      </c>
    </row>
    <row r="987" spans="1:7">
      <c r="A987">
        <v>2220</v>
      </c>
      <c r="B987" t="s">
        <v>6873</v>
      </c>
      <c r="C987" t="s">
        <v>13427</v>
      </c>
      <c r="D987">
        <v>0.7</v>
      </c>
      <c r="E987" t="s">
        <v>123</v>
      </c>
      <c r="F987" t="s">
        <v>13121</v>
      </c>
      <c r="G987">
        <v>2</v>
      </c>
    </row>
    <row r="988" spans="1:7">
      <c r="A988">
        <v>172</v>
      </c>
      <c r="B988" t="s">
        <v>13037</v>
      </c>
      <c r="C988" t="s">
        <v>13027</v>
      </c>
      <c r="D988">
        <v>0.01</v>
      </c>
      <c r="E988" t="s">
        <v>74</v>
      </c>
      <c r="F988" t="s">
        <v>13028</v>
      </c>
      <c r="G988">
        <v>1</v>
      </c>
    </row>
    <row r="989" spans="1:7">
      <c r="A989">
        <v>2222</v>
      </c>
      <c r="B989" t="s">
        <v>396</v>
      </c>
      <c r="C989" t="s">
        <v>5889</v>
      </c>
      <c r="D989">
        <v>0.01</v>
      </c>
      <c r="E989" t="s">
        <v>203</v>
      </c>
      <c r="F989" t="s">
        <v>5790</v>
      </c>
      <c r="G989">
        <v>1</v>
      </c>
    </row>
    <row r="990" spans="1:7">
      <c r="A990">
        <v>2223</v>
      </c>
      <c r="B990" t="s">
        <v>396</v>
      </c>
      <c r="C990" t="s">
        <v>202</v>
      </c>
      <c r="D990">
        <v>0.01</v>
      </c>
      <c r="E990" t="s">
        <v>203</v>
      </c>
      <c r="F990" t="s">
        <v>68</v>
      </c>
      <c r="G990">
        <v>1</v>
      </c>
    </row>
    <row r="991" spans="1:7">
      <c r="A991">
        <v>2225</v>
      </c>
      <c r="B991" t="s">
        <v>9032</v>
      </c>
      <c r="C991" t="s">
        <v>9021</v>
      </c>
      <c r="D991">
        <v>0.01</v>
      </c>
      <c r="E991" t="s">
        <v>595</v>
      </c>
      <c r="F991" t="s">
        <v>8594</v>
      </c>
      <c r="G991">
        <v>5</v>
      </c>
    </row>
    <row r="992" spans="1:7">
      <c r="A992">
        <v>2224</v>
      </c>
      <c r="B992" t="s">
        <v>9032</v>
      </c>
      <c r="C992" t="s">
        <v>16292</v>
      </c>
      <c r="D992">
        <v>0.01</v>
      </c>
      <c r="E992" t="s">
        <v>14699</v>
      </c>
      <c r="F992" t="s">
        <v>6576</v>
      </c>
      <c r="G992">
        <v>5</v>
      </c>
    </row>
    <row r="993" spans="1:7">
      <c r="A993">
        <v>175</v>
      </c>
      <c r="B993" t="s">
        <v>11043</v>
      </c>
      <c r="C993" t="s">
        <v>11044</v>
      </c>
      <c r="D993">
        <v>0.8</v>
      </c>
      <c r="E993" t="s">
        <v>203</v>
      </c>
      <c r="F993" t="s">
        <v>10625</v>
      </c>
      <c r="G993">
        <v>5</v>
      </c>
    </row>
    <row r="994" spans="1:7">
      <c r="A994">
        <v>174</v>
      </c>
      <c r="B994" t="s">
        <v>11043</v>
      </c>
      <c r="C994" t="s">
        <v>16493</v>
      </c>
      <c r="D994">
        <v>0.6</v>
      </c>
      <c r="E994" t="s">
        <v>80</v>
      </c>
      <c r="F994" t="s">
        <v>10625</v>
      </c>
      <c r="G994">
        <v>5</v>
      </c>
    </row>
    <row r="995" spans="1:7">
      <c r="A995">
        <v>173</v>
      </c>
      <c r="B995" t="s">
        <v>11043</v>
      </c>
      <c r="C995" t="s">
        <v>16494</v>
      </c>
      <c r="D995">
        <v>0.01</v>
      </c>
      <c r="E995" t="s">
        <v>80</v>
      </c>
      <c r="F995" t="s">
        <v>12619</v>
      </c>
      <c r="G995">
        <v>5</v>
      </c>
    </row>
    <row r="996" spans="1:7">
      <c r="A996">
        <v>10711</v>
      </c>
      <c r="B996" t="s">
        <v>3744</v>
      </c>
      <c r="C996" t="s">
        <v>16495</v>
      </c>
      <c r="D996">
        <v>0.1</v>
      </c>
      <c r="E996" t="s">
        <v>89</v>
      </c>
      <c r="F996" t="s">
        <v>15763</v>
      </c>
      <c r="G996">
        <v>1</v>
      </c>
    </row>
    <row r="997" spans="1:7">
      <c r="A997">
        <v>2226</v>
      </c>
      <c r="B997" t="s">
        <v>3744</v>
      </c>
      <c r="C997" t="s">
        <v>16496</v>
      </c>
      <c r="D997">
        <v>0.01</v>
      </c>
      <c r="E997" t="s">
        <v>89</v>
      </c>
      <c r="F997" t="s">
        <v>15763</v>
      </c>
      <c r="G997">
        <v>4</v>
      </c>
    </row>
    <row r="998" spans="1:7">
      <c r="A998">
        <v>10712</v>
      </c>
      <c r="B998" t="s">
        <v>3744</v>
      </c>
      <c r="C998" t="s">
        <v>4231</v>
      </c>
      <c r="D998">
        <v>0.1</v>
      </c>
      <c r="E998" t="s">
        <v>89</v>
      </c>
      <c r="F998" t="s">
        <v>3381</v>
      </c>
      <c r="G998">
        <v>7</v>
      </c>
    </row>
    <row r="999" spans="1:7">
      <c r="A999">
        <v>2228</v>
      </c>
      <c r="B999" t="s">
        <v>342</v>
      </c>
      <c r="C999" t="s">
        <v>16497</v>
      </c>
      <c r="D999">
        <v>0.01</v>
      </c>
      <c r="E999" t="s">
        <v>166</v>
      </c>
      <c r="F999" t="s">
        <v>68</v>
      </c>
      <c r="G999">
        <v>6</v>
      </c>
    </row>
    <row r="1000" spans="1:7">
      <c r="A1000">
        <v>10713</v>
      </c>
      <c r="B1000" t="s">
        <v>342</v>
      </c>
      <c r="C1000" t="s">
        <v>16498</v>
      </c>
      <c r="D1000">
        <v>0.1</v>
      </c>
      <c r="E1000" t="s">
        <v>40</v>
      </c>
      <c r="F1000" t="s">
        <v>14699</v>
      </c>
      <c r="G1000">
        <v>2</v>
      </c>
    </row>
    <row r="1001" spans="1:7">
      <c r="A1001">
        <v>2227</v>
      </c>
      <c r="B1001" t="s">
        <v>342</v>
      </c>
      <c r="C1001" t="s">
        <v>16499</v>
      </c>
      <c r="D1001">
        <v>0.01</v>
      </c>
      <c r="E1001" t="s">
        <v>40</v>
      </c>
      <c r="F1001" t="s">
        <v>15389</v>
      </c>
      <c r="G1001">
        <v>2</v>
      </c>
    </row>
    <row r="1002" spans="1:7">
      <c r="A1002">
        <v>2229</v>
      </c>
      <c r="B1002" t="s">
        <v>16500</v>
      </c>
      <c r="C1002" t="s">
        <v>13132</v>
      </c>
      <c r="D1002">
        <v>0.01</v>
      </c>
      <c r="E1002" t="s">
        <v>80</v>
      </c>
      <c r="F1002" t="s">
        <v>13121</v>
      </c>
      <c r="G1002">
        <v>1</v>
      </c>
    </row>
    <row r="1003" spans="1:7">
      <c r="A1003">
        <v>2230</v>
      </c>
      <c r="B1003" t="s">
        <v>7106</v>
      </c>
      <c r="C1003" t="s">
        <v>7096</v>
      </c>
      <c r="D1003">
        <v>0.01</v>
      </c>
      <c r="E1003" t="s">
        <v>595</v>
      </c>
      <c r="F1003" t="s">
        <v>6576</v>
      </c>
      <c r="G1003">
        <v>5</v>
      </c>
    </row>
    <row r="1004" spans="1:7">
      <c r="A1004">
        <v>2231</v>
      </c>
      <c r="B1004" t="s">
        <v>7106</v>
      </c>
      <c r="C1004" t="s">
        <v>16292</v>
      </c>
      <c r="D1004">
        <v>0.8</v>
      </c>
      <c r="E1004" t="s">
        <v>14699</v>
      </c>
      <c r="F1004" t="s">
        <v>6576</v>
      </c>
      <c r="G1004">
        <v>5</v>
      </c>
    </row>
    <row r="1005" spans="1:7">
      <c r="A1005">
        <v>176</v>
      </c>
      <c r="B1005" t="s">
        <v>16501</v>
      </c>
      <c r="C1005" t="s">
        <v>16502</v>
      </c>
      <c r="D1005">
        <v>0.01</v>
      </c>
      <c r="E1005" t="s">
        <v>40</v>
      </c>
      <c r="F1005" t="s">
        <v>13028</v>
      </c>
      <c r="G1005">
        <v>2</v>
      </c>
    </row>
    <row r="1006" spans="1:7">
      <c r="A1006">
        <v>177</v>
      </c>
      <c r="B1006" t="s">
        <v>16501</v>
      </c>
      <c r="C1006" t="s">
        <v>12047</v>
      </c>
      <c r="D1006">
        <v>0.01</v>
      </c>
      <c r="E1006" t="s">
        <v>40</v>
      </c>
      <c r="F1006" t="s">
        <v>11921</v>
      </c>
      <c r="G1006">
        <v>2</v>
      </c>
    </row>
    <row r="1007" spans="1:7">
      <c r="A1007">
        <v>178</v>
      </c>
      <c r="B1007" t="s">
        <v>16503</v>
      </c>
      <c r="C1007" t="s">
        <v>12648</v>
      </c>
      <c r="D1007">
        <v>0.01</v>
      </c>
      <c r="E1007" t="s">
        <v>12625</v>
      </c>
      <c r="F1007" t="s">
        <v>13028</v>
      </c>
      <c r="G1007">
        <v>7</v>
      </c>
    </row>
    <row r="1008" spans="1:7">
      <c r="A1008">
        <v>10714</v>
      </c>
      <c r="B1008" t="s">
        <v>1981</v>
      </c>
      <c r="C1008" t="s">
        <v>16504</v>
      </c>
      <c r="D1008">
        <v>0.1</v>
      </c>
      <c r="E1008" t="s">
        <v>89</v>
      </c>
      <c r="F1008" t="s">
        <v>1975</v>
      </c>
      <c r="G1008">
        <v>1</v>
      </c>
    </row>
    <row r="1009" spans="1:7">
      <c r="A1009">
        <v>2232</v>
      </c>
      <c r="B1009" t="s">
        <v>1981</v>
      </c>
      <c r="C1009" t="s">
        <v>1982</v>
      </c>
      <c r="D1009">
        <v>0.01</v>
      </c>
      <c r="E1009" t="s">
        <v>89</v>
      </c>
      <c r="F1009" t="s">
        <v>1975</v>
      </c>
      <c r="G1009">
        <v>4</v>
      </c>
    </row>
    <row r="1010" spans="1:7">
      <c r="A1010">
        <v>11558</v>
      </c>
      <c r="B1010" t="s">
        <v>2292</v>
      </c>
      <c r="C1010" t="s">
        <v>16381</v>
      </c>
      <c r="D1010">
        <v>0.1</v>
      </c>
      <c r="E1010" t="s">
        <v>40</v>
      </c>
      <c r="F1010" t="s">
        <v>14771</v>
      </c>
      <c r="G1010">
        <v>1</v>
      </c>
    </row>
    <row r="1011" spans="1:7">
      <c r="A1011">
        <v>2234</v>
      </c>
      <c r="B1011" t="s">
        <v>2292</v>
      </c>
      <c r="C1011" t="s">
        <v>16505</v>
      </c>
      <c r="D1011">
        <v>0.01</v>
      </c>
      <c r="E1011" t="s">
        <v>40</v>
      </c>
      <c r="F1011" t="s">
        <v>14771</v>
      </c>
      <c r="G1011">
        <v>1</v>
      </c>
    </row>
    <row r="1012" spans="1:7">
      <c r="A1012">
        <v>2235</v>
      </c>
      <c r="B1012" t="s">
        <v>2292</v>
      </c>
      <c r="C1012" t="s">
        <v>16384</v>
      </c>
      <c r="D1012">
        <v>0.6</v>
      </c>
      <c r="E1012" t="s">
        <v>40</v>
      </c>
      <c r="F1012" t="s">
        <v>12334</v>
      </c>
      <c r="G1012">
        <v>1</v>
      </c>
    </row>
    <row r="1013" spans="1:7">
      <c r="A1013">
        <v>2233</v>
      </c>
      <c r="B1013" t="s">
        <v>2292</v>
      </c>
      <c r="C1013" t="s">
        <v>2285</v>
      </c>
      <c r="D1013">
        <v>0.8</v>
      </c>
      <c r="E1013" t="s">
        <v>40</v>
      </c>
      <c r="F1013" t="s">
        <v>2210</v>
      </c>
      <c r="G1013">
        <v>1</v>
      </c>
    </row>
    <row r="1014" spans="1:7">
      <c r="A1014">
        <v>2236</v>
      </c>
      <c r="B1014" t="s">
        <v>357</v>
      </c>
      <c r="C1014" t="s">
        <v>353</v>
      </c>
      <c r="D1014">
        <v>0.01</v>
      </c>
      <c r="E1014" t="s">
        <v>354</v>
      </c>
      <c r="F1014" t="s">
        <v>68</v>
      </c>
      <c r="G1014">
        <v>2</v>
      </c>
    </row>
    <row r="1015" spans="1:7">
      <c r="A1015">
        <v>179</v>
      </c>
      <c r="B1015" t="s">
        <v>6877</v>
      </c>
      <c r="C1015" t="s">
        <v>16506</v>
      </c>
      <c r="D1015">
        <v>0.01</v>
      </c>
      <c r="E1015" t="s">
        <v>203</v>
      </c>
      <c r="F1015" t="s">
        <v>11921</v>
      </c>
      <c r="G1015">
        <v>2</v>
      </c>
    </row>
    <row r="1016" spans="1:7">
      <c r="A1016">
        <v>12301</v>
      </c>
      <c r="B1016" t="s">
        <v>7094</v>
      </c>
      <c r="C1016" t="s">
        <v>16117</v>
      </c>
      <c r="D1016">
        <v>0.8</v>
      </c>
      <c r="E1016" t="s">
        <v>595</v>
      </c>
      <c r="F1016" t="s">
        <v>14995</v>
      </c>
      <c r="G1016">
        <v>2</v>
      </c>
    </row>
    <row r="1017" spans="1:7">
      <c r="A1017">
        <v>12353</v>
      </c>
      <c r="B1017" t="s">
        <v>7094</v>
      </c>
      <c r="C1017" t="s">
        <v>16118</v>
      </c>
      <c r="D1017">
        <v>0.8</v>
      </c>
      <c r="E1017" t="s">
        <v>595</v>
      </c>
      <c r="F1017" t="s">
        <v>14995</v>
      </c>
      <c r="G1017">
        <v>5</v>
      </c>
    </row>
    <row r="1018" spans="1:7">
      <c r="A1018">
        <v>2238</v>
      </c>
      <c r="B1018" t="s">
        <v>7094</v>
      </c>
      <c r="C1018" t="s">
        <v>7096</v>
      </c>
      <c r="D1018">
        <v>0.8</v>
      </c>
      <c r="E1018" t="s">
        <v>595</v>
      </c>
      <c r="F1018" t="s">
        <v>6576</v>
      </c>
      <c r="G1018">
        <v>5</v>
      </c>
    </row>
    <row r="1019" spans="1:7">
      <c r="A1019">
        <v>2237</v>
      </c>
      <c r="B1019" t="s">
        <v>7094</v>
      </c>
      <c r="C1019" t="s">
        <v>16292</v>
      </c>
      <c r="D1019">
        <v>0.8</v>
      </c>
      <c r="E1019" t="s">
        <v>14699</v>
      </c>
      <c r="F1019" t="s">
        <v>6576</v>
      </c>
      <c r="G1019">
        <v>5</v>
      </c>
    </row>
    <row r="1020" spans="1:7">
      <c r="A1020">
        <v>2240</v>
      </c>
      <c r="B1020" t="s">
        <v>14085</v>
      </c>
      <c r="C1020" t="s">
        <v>14075</v>
      </c>
      <c r="D1020">
        <v>0.8</v>
      </c>
      <c r="E1020" t="s">
        <v>67</v>
      </c>
      <c r="F1020" t="s">
        <v>13121</v>
      </c>
      <c r="G1020">
        <v>7</v>
      </c>
    </row>
    <row r="1021" spans="1:7">
      <c r="A1021">
        <v>2239</v>
      </c>
      <c r="B1021" t="s">
        <v>14085</v>
      </c>
      <c r="C1021" t="s">
        <v>16288</v>
      </c>
      <c r="D1021">
        <v>0.01</v>
      </c>
      <c r="E1021" t="s">
        <v>67</v>
      </c>
      <c r="F1021" t="s">
        <v>13121</v>
      </c>
      <c r="G1021">
        <v>6</v>
      </c>
    </row>
    <row r="1022" spans="1:7">
      <c r="A1022">
        <v>10716</v>
      </c>
      <c r="B1022" t="s">
        <v>15725</v>
      </c>
      <c r="C1022" t="s">
        <v>16463</v>
      </c>
      <c r="D1022">
        <v>0.1</v>
      </c>
      <c r="F1022" t="s">
        <v>15441</v>
      </c>
      <c r="G1022">
        <v>1</v>
      </c>
    </row>
    <row r="1023" spans="1:7">
      <c r="A1023">
        <v>2241</v>
      </c>
      <c r="B1023" t="s">
        <v>15725</v>
      </c>
      <c r="C1023" t="s">
        <v>16507</v>
      </c>
      <c r="D1023">
        <v>0.01</v>
      </c>
      <c r="F1023" t="s">
        <v>15441</v>
      </c>
      <c r="G1023">
        <v>4</v>
      </c>
    </row>
    <row r="1024" spans="1:7">
      <c r="A1024">
        <v>2242</v>
      </c>
      <c r="B1024" t="s">
        <v>16508</v>
      </c>
      <c r="C1024" t="s">
        <v>16509</v>
      </c>
      <c r="D1024">
        <v>0.01</v>
      </c>
      <c r="E1024" t="s">
        <v>354</v>
      </c>
      <c r="F1024" t="s">
        <v>68</v>
      </c>
      <c r="G1024">
        <v>1</v>
      </c>
    </row>
    <row r="1025" spans="1:7">
      <c r="A1025">
        <v>180</v>
      </c>
      <c r="B1025" t="s">
        <v>9453</v>
      </c>
      <c r="C1025" t="s">
        <v>9152</v>
      </c>
      <c r="D1025">
        <v>0.01</v>
      </c>
      <c r="E1025" t="s">
        <v>107</v>
      </c>
      <c r="F1025" t="s">
        <v>9136</v>
      </c>
      <c r="G1025">
        <v>1</v>
      </c>
    </row>
    <row r="1026" spans="1:7">
      <c r="A1026">
        <v>2243</v>
      </c>
      <c r="B1026" t="s">
        <v>5343</v>
      </c>
      <c r="C1026" t="s">
        <v>5364</v>
      </c>
      <c r="D1026">
        <v>0.01</v>
      </c>
      <c r="E1026" t="s">
        <v>135</v>
      </c>
      <c r="F1026" t="s">
        <v>4512</v>
      </c>
      <c r="G1026">
        <v>5</v>
      </c>
    </row>
    <row r="1027" spans="1:7">
      <c r="A1027">
        <v>2245</v>
      </c>
      <c r="B1027" t="s">
        <v>3862</v>
      </c>
      <c r="C1027" t="s">
        <v>3858</v>
      </c>
      <c r="D1027">
        <v>0.7</v>
      </c>
      <c r="E1027" t="s">
        <v>89</v>
      </c>
      <c r="F1027" t="s">
        <v>58</v>
      </c>
      <c r="G1027">
        <v>4</v>
      </c>
    </row>
    <row r="1028" spans="1:7">
      <c r="A1028">
        <v>2244</v>
      </c>
      <c r="B1028" t="s">
        <v>3862</v>
      </c>
      <c r="C1028" t="s">
        <v>8882</v>
      </c>
      <c r="D1028">
        <v>0.8</v>
      </c>
      <c r="E1028" t="s">
        <v>80</v>
      </c>
      <c r="F1028" t="s">
        <v>8594</v>
      </c>
      <c r="G1028">
        <v>3</v>
      </c>
    </row>
    <row r="1029" spans="1:7">
      <c r="A1029">
        <v>2246</v>
      </c>
      <c r="B1029" t="s">
        <v>16510</v>
      </c>
      <c r="C1029" t="s">
        <v>16511</v>
      </c>
      <c r="D1029">
        <v>0.01</v>
      </c>
      <c r="E1029" t="s">
        <v>40</v>
      </c>
      <c r="F1029" t="s">
        <v>15103</v>
      </c>
      <c r="G1029">
        <v>3</v>
      </c>
    </row>
    <row r="1030" spans="1:7">
      <c r="A1030">
        <v>2522</v>
      </c>
      <c r="B1030" t="s">
        <v>14726</v>
      </c>
      <c r="C1030" t="s">
        <v>16512</v>
      </c>
      <c r="D1030">
        <v>0.01</v>
      </c>
      <c r="E1030" t="s">
        <v>12625</v>
      </c>
      <c r="F1030" t="s">
        <v>14771</v>
      </c>
      <c r="G1030">
        <v>1</v>
      </c>
    </row>
    <row r="1031" spans="1:7">
      <c r="A1031">
        <v>2521</v>
      </c>
      <c r="B1031" t="s">
        <v>14726</v>
      </c>
      <c r="C1031" t="s">
        <v>16513</v>
      </c>
      <c r="D1031">
        <v>0.01</v>
      </c>
      <c r="E1031" t="s">
        <v>12625</v>
      </c>
      <c r="F1031" t="s">
        <v>15216</v>
      </c>
      <c r="G1031">
        <v>0</v>
      </c>
    </row>
    <row r="1032" spans="1:7">
      <c r="A1032">
        <v>2523</v>
      </c>
      <c r="B1032" t="s">
        <v>14726</v>
      </c>
      <c r="C1032" t="s">
        <v>14722</v>
      </c>
      <c r="D1032">
        <v>0.01</v>
      </c>
      <c r="E1032" t="s">
        <v>12625</v>
      </c>
      <c r="F1032" t="s">
        <v>13121</v>
      </c>
      <c r="G1032">
        <v>5</v>
      </c>
    </row>
    <row r="1033" spans="1:7">
      <c r="A1033">
        <v>6807</v>
      </c>
      <c r="B1033" t="s">
        <v>14347</v>
      </c>
      <c r="C1033" t="s">
        <v>14337</v>
      </c>
      <c r="D1033">
        <v>0.8</v>
      </c>
      <c r="F1033" t="s">
        <v>14278</v>
      </c>
      <c r="G1033">
        <v>1</v>
      </c>
    </row>
    <row r="1034" spans="1:7">
      <c r="A1034">
        <v>2524</v>
      </c>
      <c r="B1034" t="s">
        <v>14320</v>
      </c>
      <c r="C1034" t="s">
        <v>14311</v>
      </c>
      <c r="D1034">
        <v>0.8</v>
      </c>
      <c r="E1034" t="s">
        <v>49</v>
      </c>
      <c r="F1034" t="s">
        <v>14278</v>
      </c>
      <c r="G1034">
        <v>1</v>
      </c>
    </row>
    <row r="1035" spans="1:7">
      <c r="A1035">
        <v>2525</v>
      </c>
      <c r="B1035" t="s">
        <v>11270</v>
      </c>
      <c r="C1035" t="s">
        <v>11166</v>
      </c>
      <c r="D1035">
        <v>0.01</v>
      </c>
      <c r="E1035" t="s">
        <v>80</v>
      </c>
      <c r="F1035" t="s">
        <v>11167</v>
      </c>
      <c r="G1035">
        <v>1</v>
      </c>
    </row>
    <row r="1036" spans="1:7">
      <c r="A1036">
        <v>10717</v>
      </c>
      <c r="B1036" t="s">
        <v>16514</v>
      </c>
      <c r="C1036" t="s">
        <v>16515</v>
      </c>
      <c r="D1036">
        <v>0.1</v>
      </c>
      <c r="E1036" t="s">
        <v>40</v>
      </c>
      <c r="F1036" t="s">
        <v>12660</v>
      </c>
      <c r="G1036">
        <v>7</v>
      </c>
    </row>
    <row r="1037" spans="1:7">
      <c r="A1037">
        <v>2526</v>
      </c>
      <c r="B1037" t="s">
        <v>14257</v>
      </c>
      <c r="C1037" t="s">
        <v>14254</v>
      </c>
      <c r="D1037">
        <v>0.8</v>
      </c>
      <c r="E1037" t="s">
        <v>354</v>
      </c>
      <c r="F1037" t="s">
        <v>13121</v>
      </c>
      <c r="G1037">
        <v>7</v>
      </c>
    </row>
    <row r="1038" spans="1:7">
      <c r="A1038">
        <v>2527</v>
      </c>
      <c r="B1038" t="s">
        <v>8710</v>
      </c>
      <c r="C1038" t="s">
        <v>8693</v>
      </c>
      <c r="D1038">
        <v>0.01</v>
      </c>
      <c r="F1038" t="s">
        <v>8594</v>
      </c>
      <c r="G1038">
        <v>1</v>
      </c>
    </row>
    <row r="1039" spans="1:7">
      <c r="A1039">
        <v>2528</v>
      </c>
      <c r="B1039" t="s">
        <v>13202</v>
      </c>
      <c r="C1039" t="s">
        <v>16516</v>
      </c>
      <c r="D1039">
        <v>0.01</v>
      </c>
      <c r="E1039" t="s">
        <v>123</v>
      </c>
      <c r="F1039" t="s">
        <v>2210</v>
      </c>
      <c r="G1039">
        <v>3</v>
      </c>
    </row>
    <row r="1040" spans="1:7">
      <c r="A1040">
        <v>2529</v>
      </c>
      <c r="B1040" t="s">
        <v>9594</v>
      </c>
      <c r="C1040" t="s">
        <v>9590</v>
      </c>
      <c r="D1040">
        <v>0.01</v>
      </c>
      <c r="E1040" t="s">
        <v>166</v>
      </c>
      <c r="F1040" t="s">
        <v>9536</v>
      </c>
      <c r="G1040">
        <v>1</v>
      </c>
    </row>
    <row r="1041" spans="1:7">
      <c r="A1041">
        <v>254</v>
      </c>
      <c r="B1041" t="s">
        <v>9594</v>
      </c>
      <c r="C1041" t="s">
        <v>2965</v>
      </c>
      <c r="D1041">
        <v>0.05</v>
      </c>
      <c r="E1041" t="s">
        <v>40</v>
      </c>
      <c r="F1041" t="s">
        <v>2900</v>
      </c>
      <c r="G1041">
        <v>1</v>
      </c>
    </row>
    <row r="1042" spans="1:7">
      <c r="A1042">
        <v>2531</v>
      </c>
      <c r="B1042" t="s">
        <v>6704</v>
      </c>
      <c r="C1042" t="s">
        <v>6706</v>
      </c>
      <c r="D1042">
        <v>0.8</v>
      </c>
      <c r="E1042" t="s">
        <v>203</v>
      </c>
      <c r="F1042" t="s">
        <v>6576</v>
      </c>
      <c r="G1042">
        <v>1</v>
      </c>
    </row>
    <row r="1043" spans="1:7">
      <c r="A1043">
        <v>2530</v>
      </c>
      <c r="B1043" t="s">
        <v>6704</v>
      </c>
      <c r="C1043" t="s">
        <v>6614</v>
      </c>
      <c r="D1043">
        <v>0.01</v>
      </c>
      <c r="E1043" t="s">
        <v>89</v>
      </c>
      <c r="F1043" t="s">
        <v>6576</v>
      </c>
      <c r="G1043">
        <v>1</v>
      </c>
    </row>
    <row r="1044" spans="1:7">
      <c r="A1044">
        <v>2532</v>
      </c>
      <c r="B1044" t="s">
        <v>3321</v>
      </c>
      <c r="C1044" t="s">
        <v>5549</v>
      </c>
      <c r="D1044">
        <v>0.6</v>
      </c>
      <c r="E1044" t="s">
        <v>354</v>
      </c>
      <c r="F1044" t="s">
        <v>4512</v>
      </c>
      <c r="G1044">
        <v>7</v>
      </c>
    </row>
    <row r="1045" spans="1:7">
      <c r="A1045">
        <v>255</v>
      </c>
      <c r="B1045" t="s">
        <v>3321</v>
      </c>
      <c r="C1045" t="s">
        <v>16517</v>
      </c>
      <c r="D1045">
        <v>0.6</v>
      </c>
      <c r="E1045" t="s">
        <v>12637</v>
      </c>
      <c r="F1045" t="s">
        <v>12156</v>
      </c>
      <c r="G1045">
        <v>7</v>
      </c>
    </row>
    <row r="1046" spans="1:7">
      <c r="A1046">
        <v>256</v>
      </c>
      <c r="B1046" t="s">
        <v>16518</v>
      </c>
      <c r="C1046" t="s">
        <v>16519</v>
      </c>
      <c r="D1046">
        <v>0.01</v>
      </c>
      <c r="E1046" t="s">
        <v>107</v>
      </c>
      <c r="F1046" t="s">
        <v>12619</v>
      </c>
      <c r="G1046">
        <v>3</v>
      </c>
    </row>
    <row r="1047" spans="1:7">
      <c r="A1047">
        <v>2533</v>
      </c>
      <c r="B1047" t="s">
        <v>2705</v>
      </c>
      <c r="C1047" t="s">
        <v>16520</v>
      </c>
      <c r="D1047">
        <v>0.01</v>
      </c>
      <c r="E1047" t="s">
        <v>89</v>
      </c>
      <c r="F1047" t="s">
        <v>15357</v>
      </c>
      <c r="G1047">
        <v>4</v>
      </c>
    </row>
    <row r="1048" spans="1:7">
      <c r="A1048">
        <v>2534</v>
      </c>
      <c r="B1048" t="s">
        <v>6813</v>
      </c>
      <c r="C1048" t="s">
        <v>16521</v>
      </c>
      <c r="D1048">
        <v>0.01</v>
      </c>
      <c r="E1048" t="s">
        <v>49</v>
      </c>
      <c r="F1048" t="s">
        <v>13121</v>
      </c>
      <c r="G1048">
        <v>2</v>
      </c>
    </row>
    <row r="1049" spans="1:7">
      <c r="A1049">
        <v>10718</v>
      </c>
      <c r="B1049" t="s">
        <v>16522</v>
      </c>
      <c r="C1049" t="s">
        <v>11138</v>
      </c>
      <c r="D1049">
        <v>0.1</v>
      </c>
      <c r="E1049" t="s">
        <v>49</v>
      </c>
      <c r="F1049" t="s">
        <v>10870</v>
      </c>
      <c r="G1049">
        <v>8</v>
      </c>
    </row>
    <row r="1050" spans="1:7">
      <c r="A1050">
        <v>2535</v>
      </c>
      <c r="B1050" t="s">
        <v>525</v>
      </c>
      <c r="C1050" t="s">
        <v>522</v>
      </c>
      <c r="D1050">
        <v>0.01</v>
      </c>
      <c r="E1050" t="s">
        <v>107</v>
      </c>
      <c r="F1050" t="s">
        <v>499</v>
      </c>
      <c r="G1050">
        <v>4</v>
      </c>
    </row>
    <row r="1051" spans="1:7">
      <c r="A1051">
        <v>10719</v>
      </c>
      <c r="B1051" t="s">
        <v>9059</v>
      </c>
      <c r="C1051" t="s">
        <v>11101</v>
      </c>
      <c r="D1051">
        <v>0.1</v>
      </c>
      <c r="E1051" t="s">
        <v>203</v>
      </c>
      <c r="F1051" t="s">
        <v>10625</v>
      </c>
      <c r="G1051">
        <v>7</v>
      </c>
    </row>
    <row r="1052" spans="1:7">
      <c r="A1052">
        <v>6676</v>
      </c>
      <c r="B1052" t="s">
        <v>9059</v>
      </c>
      <c r="C1052" t="s">
        <v>16107</v>
      </c>
      <c r="D1052">
        <v>0.6</v>
      </c>
      <c r="E1052" t="s">
        <v>203</v>
      </c>
      <c r="F1052" t="s">
        <v>14771</v>
      </c>
      <c r="G1052">
        <v>5</v>
      </c>
    </row>
    <row r="1053" spans="1:7">
      <c r="A1053">
        <v>2536</v>
      </c>
      <c r="B1053" t="s">
        <v>9059</v>
      </c>
      <c r="C1053" t="s">
        <v>16523</v>
      </c>
      <c r="D1053">
        <v>0.01</v>
      </c>
      <c r="E1053" t="s">
        <v>203</v>
      </c>
      <c r="F1053" t="s">
        <v>14771</v>
      </c>
      <c r="G1053">
        <v>5</v>
      </c>
    </row>
    <row r="1054" spans="1:7">
      <c r="A1054">
        <v>2537</v>
      </c>
      <c r="B1054" t="s">
        <v>9059</v>
      </c>
      <c r="C1054" t="s">
        <v>9047</v>
      </c>
      <c r="D1054">
        <v>0.8</v>
      </c>
      <c r="E1054" t="s">
        <v>203</v>
      </c>
      <c r="F1054" t="s">
        <v>8594</v>
      </c>
      <c r="G1054">
        <v>5</v>
      </c>
    </row>
    <row r="1055" spans="1:7">
      <c r="A1055">
        <v>257</v>
      </c>
      <c r="B1055" t="s">
        <v>16524</v>
      </c>
      <c r="C1055" t="s">
        <v>9206</v>
      </c>
      <c r="D1055">
        <v>0.01</v>
      </c>
      <c r="E1055" t="s">
        <v>203</v>
      </c>
      <c r="F1055" t="s">
        <v>9136</v>
      </c>
      <c r="G1055">
        <v>1</v>
      </c>
    </row>
    <row r="1056" spans="1:7">
      <c r="A1056">
        <v>2538</v>
      </c>
      <c r="B1056" t="s">
        <v>14633</v>
      </c>
      <c r="C1056" t="s">
        <v>14627</v>
      </c>
      <c r="D1056">
        <v>0.01</v>
      </c>
      <c r="E1056" t="s">
        <v>80</v>
      </c>
      <c r="F1056" t="s">
        <v>14278</v>
      </c>
      <c r="G1056">
        <v>7</v>
      </c>
    </row>
    <row r="1057" spans="1:7">
      <c r="A1057">
        <v>2539</v>
      </c>
      <c r="B1057" t="s">
        <v>12893</v>
      </c>
      <c r="C1057" t="s">
        <v>12882</v>
      </c>
      <c r="D1057">
        <v>0.01</v>
      </c>
      <c r="E1057" t="s">
        <v>203</v>
      </c>
      <c r="F1057" t="s">
        <v>12660</v>
      </c>
      <c r="G1057">
        <v>3</v>
      </c>
    </row>
    <row r="1058" spans="1:7">
      <c r="A1058">
        <v>2540</v>
      </c>
      <c r="B1058" t="s">
        <v>14493</v>
      </c>
      <c r="C1058" t="s">
        <v>14489</v>
      </c>
      <c r="D1058">
        <v>0.1</v>
      </c>
      <c r="E1058" t="s">
        <v>49</v>
      </c>
      <c r="F1058" t="s">
        <v>14278</v>
      </c>
      <c r="G1058">
        <v>3</v>
      </c>
    </row>
    <row r="1059" spans="1:7">
      <c r="A1059">
        <v>2541</v>
      </c>
      <c r="B1059" t="s">
        <v>16525</v>
      </c>
      <c r="C1059" t="s">
        <v>6584</v>
      </c>
      <c r="D1059">
        <v>0.01</v>
      </c>
      <c r="E1059" t="s">
        <v>80</v>
      </c>
      <c r="F1059" t="s">
        <v>6576</v>
      </c>
      <c r="G1059">
        <v>1</v>
      </c>
    </row>
    <row r="1060" spans="1:7">
      <c r="A1060">
        <v>2542</v>
      </c>
      <c r="B1060" t="s">
        <v>16525</v>
      </c>
      <c r="C1060" t="s">
        <v>16526</v>
      </c>
      <c r="D1060">
        <v>0.01</v>
      </c>
      <c r="E1060" t="s">
        <v>80</v>
      </c>
      <c r="F1060" t="s">
        <v>15357</v>
      </c>
      <c r="G1060">
        <v>8</v>
      </c>
    </row>
    <row r="1061" spans="1:7">
      <c r="A1061">
        <v>258</v>
      </c>
      <c r="B1061" t="s">
        <v>16527</v>
      </c>
      <c r="C1061" t="s">
        <v>16229</v>
      </c>
      <c r="D1061">
        <v>0.01</v>
      </c>
      <c r="E1061" t="s">
        <v>80</v>
      </c>
      <c r="F1061" t="s">
        <v>13028</v>
      </c>
      <c r="G1061">
        <v>1</v>
      </c>
    </row>
    <row r="1062" spans="1:7">
      <c r="A1062">
        <v>2543</v>
      </c>
      <c r="B1062" t="s">
        <v>16527</v>
      </c>
      <c r="C1062" t="s">
        <v>8604</v>
      </c>
      <c r="D1062">
        <v>0.01</v>
      </c>
      <c r="E1062" t="s">
        <v>80</v>
      </c>
      <c r="F1062" t="s">
        <v>8594</v>
      </c>
      <c r="G1062">
        <v>1</v>
      </c>
    </row>
    <row r="1063" spans="1:7">
      <c r="A1063">
        <v>2895</v>
      </c>
      <c r="B1063" t="s">
        <v>2034</v>
      </c>
      <c r="C1063" t="s">
        <v>2029</v>
      </c>
      <c r="D1063">
        <v>0.01</v>
      </c>
      <c r="E1063" t="s">
        <v>40</v>
      </c>
      <c r="F1063" t="s">
        <v>1975</v>
      </c>
      <c r="G1063">
        <v>4</v>
      </c>
    </row>
    <row r="1064" spans="1:7">
      <c r="A1064">
        <v>368</v>
      </c>
      <c r="B1064" t="s">
        <v>2826</v>
      </c>
      <c r="C1064" t="s">
        <v>16528</v>
      </c>
      <c r="D1064">
        <v>0.01</v>
      </c>
      <c r="E1064" t="s">
        <v>107</v>
      </c>
      <c r="F1064" t="s">
        <v>13028</v>
      </c>
      <c r="G1064">
        <v>3</v>
      </c>
    </row>
    <row r="1065" spans="1:7">
      <c r="A1065">
        <v>2896</v>
      </c>
      <c r="B1065" t="s">
        <v>16529</v>
      </c>
      <c r="C1065" t="s">
        <v>16530</v>
      </c>
      <c r="D1065">
        <v>0.01</v>
      </c>
      <c r="E1065" t="s">
        <v>67</v>
      </c>
      <c r="F1065" t="s">
        <v>15216</v>
      </c>
      <c r="G1065">
        <v>4</v>
      </c>
    </row>
    <row r="1066" spans="1:7">
      <c r="A1066">
        <v>2898</v>
      </c>
      <c r="B1066" t="s">
        <v>16529</v>
      </c>
      <c r="C1066" t="s">
        <v>16531</v>
      </c>
      <c r="D1066">
        <v>0.01</v>
      </c>
      <c r="E1066" t="s">
        <v>67</v>
      </c>
      <c r="F1066" t="s">
        <v>15441</v>
      </c>
      <c r="G1066">
        <v>4</v>
      </c>
    </row>
    <row r="1067" spans="1:7">
      <c r="A1067">
        <v>10720</v>
      </c>
      <c r="B1067" t="s">
        <v>16529</v>
      </c>
      <c r="C1067" t="s">
        <v>16532</v>
      </c>
      <c r="D1067">
        <v>0.1</v>
      </c>
      <c r="E1067" t="s">
        <v>107</v>
      </c>
      <c r="F1067" t="s">
        <v>15441</v>
      </c>
      <c r="G1067">
        <v>1</v>
      </c>
    </row>
    <row r="1068" spans="1:7">
      <c r="A1068">
        <v>2897</v>
      </c>
      <c r="B1068" t="s">
        <v>16529</v>
      </c>
      <c r="C1068" t="s">
        <v>16533</v>
      </c>
      <c r="D1068">
        <v>0.01</v>
      </c>
      <c r="E1068" t="s">
        <v>107</v>
      </c>
      <c r="F1068" t="s">
        <v>15441</v>
      </c>
      <c r="G1068">
        <v>4</v>
      </c>
    </row>
    <row r="1069" spans="1:7">
      <c r="A1069">
        <v>6831</v>
      </c>
      <c r="B1069" t="s">
        <v>12688</v>
      </c>
      <c r="C1069" t="s">
        <v>12669</v>
      </c>
      <c r="D1069">
        <v>0.8</v>
      </c>
      <c r="E1069" t="s">
        <v>49</v>
      </c>
      <c r="F1069" t="s">
        <v>12660</v>
      </c>
      <c r="G1069">
        <v>1</v>
      </c>
    </row>
    <row r="1070" spans="1:7">
      <c r="A1070">
        <v>2899</v>
      </c>
      <c r="B1070" t="s">
        <v>12688</v>
      </c>
      <c r="C1070" t="s">
        <v>16534</v>
      </c>
      <c r="D1070">
        <v>0.01</v>
      </c>
      <c r="E1070" t="s">
        <v>49</v>
      </c>
      <c r="F1070" t="s">
        <v>12660</v>
      </c>
      <c r="G1070">
        <v>1</v>
      </c>
    </row>
    <row r="1071" spans="1:7">
      <c r="A1071">
        <v>2900</v>
      </c>
      <c r="B1071" t="s">
        <v>16535</v>
      </c>
      <c r="C1071" t="s">
        <v>16536</v>
      </c>
      <c r="D1071">
        <v>0.01</v>
      </c>
      <c r="E1071" t="s">
        <v>12637</v>
      </c>
      <c r="F1071" t="s">
        <v>15216</v>
      </c>
      <c r="G1071">
        <v>4</v>
      </c>
    </row>
    <row r="1072" spans="1:7">
      <c r="A1072">
        <v>10721</v>
      </c>
      <c r="B1072" t="s">
        <v>16535</v>
      </c>
      <c r="C1072" t="s">
        <v>16537</v>
      </c>
      <c r="D1072">
        <v>0.1</v>
      </c>
      <c r="E1072" t="s">
        <v>12637</v>
      </c>
      <c r="F1072" t="s">
        <v>15441</v>
      </c>
      <c r="G1072">
        <v>1</v>
      </c>
    </row>
    <row r="1073" spans="1:7">
      <c r="A1073">
        <v>2901</v>
      </c>
      <c r="B1073" t="s">
        <v>16538</v>
      </c>
      <c r="C1073" t="s">
        <v>16539</v>
      </c>
      <c r="D1073">
        <v>0.01</v>
      </c>
      <c r="E1073" t="s">
        <v>354</v>
      </c>
      <c r="F1073" t="s">
        <v>13121</v>
      </c>
      <c r="G1073">
        <v>1</v>
      </c>
    </row>
    <row r="1074" spans="1:7">
      <c r="A1074">
        <v>2902</v>
      </c>
      <c r="B1074" t="s">
        <v>13471</v>
      </c>
      <c r="C1074" t="s">
        <v>13453</v>
      </c>
      <c r="D1074">
        <v>0.01</v>
      </c>
      <c r="E1074" t="s">
        <v>49</v>
      </c>
      <c r="F1074" t="s">
        <v>13121</v>
      </c>
      <c r="G1074">
        <v>2</v>
      </c>
    </row>
    <row r="1075" spans="1:7">
      <c r="A1075">
        <v>369</v>
      </c>
      <c r="B1075" t="s">
        <v>11935</v>
      </c>
      <c r="C1075" t="s">
        <v>16540</v>
      </c>
      <c r="D1075">
        <v>0.1</v>
      </c>
      <c r="E1075" t="s">
        <v>80</v>
      </c>
      <c r="F1075" t="s">
        <v>13028</v>
      </c>
      <c r="G1075">
        <v>6</v>
      </c>
    </row>
    <row r="1076" spans="1:7">
      <c r="A1076">
        <v>10722</v>
      </c>
      <c r="B1076" t="s">
        <v>11935</v>
      </c>
      <c r="C1076" t="s">
        <v>16361</v>
      </c>
      <c r="D1076">
        <v>0.1</v>
      </c>
      <c r="E1076" t="s">
        <v>80</v>
      </c>
      <c r="F1076" t="s">
        <v>13028</v>
      </c>
      <c r="G1076">
        <v>7</v>
      </c>
    </row>
    <row r="1077" spans="1:7">
      <c r="A1077">
        <v>370</v>
      </c>
      <c r="B1077" t="s">
        <v>16541</v>
      </c>
      <c r="C1077" t="s">
        <v>11411</v>
      </c>
      <c r="D1077">
        <v>0.01</v>
      </c>
      <c r="E1077" t="s">
        <v>89</v>
      </c>
      <c r="F1077" t="s">
        <v>11343</v>
      </c>
      <c r="G1077">
        <v>8</v>
      </c>
    </row>
    <row r="1078" spans="1:7">
      <c r="A1078">
        <v>371</v>
      </c>
      <c r="B1078" t="s">
        <v>16541</v>
      </c>
      <c r="C1078" t="s">
        <v>10585</v>
      </c>
      <c r="D1078">
        <v>0.01</v>
      </c>
      <c r="E1078" t="s">
        <v>89</v>
      </c>
      <c r="F1078" t="s">
        <v>10381</v>
      </c>
      <c r="G1078">
        <v>8</v>
      </c>
    </row>
    <row r="1079" spans="1:7">
      <c r="A1079">
        <v>10723</v>
      </c>
      <c r="B1079" t="s">
        <v>16541</v>
      </c>
      <c r="C1079" t="s">
        <v>16542</v>
      </c>
      <c r="D1079">
        <v>0.1</v>
      </c>
      <c r="E1079" t="s">
        <v>80</v>
      </c>
      <c r="F1079" t="s">
        <v>58</v>
      </c>
      <c r="G1079">
        <v>8</v>
      </c>
    </row>
    <row r="1080" spans="1:7">
      <c r="A1080">
        <v>372</v>
      </c>
      <c r="B1080" t="s">
        <v>2723</v>
      </c>
      <c r="C1080" t="s">
        <v>2977</v>
      </c>
      <c r="D1080">
        <v>0.6</v>
      </c>
      <c r="E1080" t="s">
        <v>67</v>
      </c>
      <c r="F1080" t="s">
        <v>2900</v>
      </c>
      <c r="G1080">
        <v>2</v>
      </c>
    </row>
    <row r="1081" spans="1:7">
      <c r="A1081">
        <v>373</v>
      </c>
      <c r="B1081" t="s">
        <v>11049</v>
      </c>
      <c r="C1081" t="s">
        <v>11044</v>
      </c>
      <c r="D1081">
        <v>0.8</v>
      </c>
      <c r="E1081" t="s">
        <v>203</v>
      </c>
      <c r="F1081" t="s">
        <v>10625</v>
      </c>
      <c r="G1081">
        <v>5</v>
      </c>
    </row>
    <row r="1082" spans="1:7">
      <c r="A1082">
        <v>10724</v>
      </c>
      <c r="B1082" t="s">
        <v>14368</v>
      </c>
      <c r="C1082" t="s">
        <v>14364</v>
      </c>
      <c r="D1082">
        <v>0.1</v>
      </c>
      <c r="E1082" t="s">
        <v>203</v>
      </c>
      <c r="F1082" t="s">
        <v>14278</v>
      </c>
      <c r="G1082">
        <v>1</v>
      </c>
    </row>
    <row r="1083" spans="1:7">
      <c r="A1083">
        <v>374</v>
      </c>
      <c r="B1083" t="s">
        <v>1054</v>
      </c>
      <c r="C1083" t="s">
        <v>1048</v>
      </c>
      <c r="D1083">
        <v>0.01</v>
      </c>
      <c r="F1083" t="s">
        <v>41</v>
      </c>
      <c r="G1083">
        <v>1</v>
      </c>
    </row>
    <row r="1084" spans="1:7">
      <c r="A1084">
        <v>2903</v>
      </c>
      <c r="B1084" t="s">
        <v>13282</v>
      </c>
      <c r="C1084" t="s">
        <v>13268</v>
      </c>
      <c r="D1084">
        <v>0.01</v>
      </c>
      <c r="F1084" t="s">
        <v>13121</v>
      </c>
      <c r="G1084">
        <v>1</v>
      </c>
    </row>
    <row r="1085" spans="1:7">
      <c r="A1085">
        <v>375</v>
      </c>
      <c r="B1085" t="s">
        <v>9189</v>
      </c>
      <c r="C1085" t="s">
        <v>9190</v>
      </c>
      <c r="D1085">
        <v>0.06</v>
      </c>
      <c r="F1085" t="s">
        <v>9136</v>
      </c>
      <c r="G1085">
        <v>1</v>
      </c>
    </row>
    <row r="1086" spans="1:7">
      <c r="A1086">
        <v>2904</v>
      </c>
      <c r="B1086" t="s">
        <v>9660</v>
      </c>
      <c r="C1086" t="s">
        <v>9661</v>
      </c>
      <c r="D1086">
        <v>0.8</v>
      </c>
      <c r="E1086" t="s">
        <v>123</v>
      </c>
      <c r="F1086" t="s">
        <v>9536</v>
      </c>
      <c r="G1086">
        <v>2</v>
      </c>
    </row>
    <row r="1087" spans="1:7">
      <c r="A1087">
        <v>2905</v>
      </c>
      <c r="B1087" t="s">
        <v>1900</v>
      </c>
      <c r="C1087" t="s">
        <v>9689</v>
      </c>
      <c r="D1087">
        <v>0.01</v>
      </c>
      <c r="E1087" t="s">
        <v>166</v>
      </c>
      <c r="F1087" t="s">
        <v>9536</v>
      </c>
      <c r="G1087">
        <v>2</v>
      </c>
    </row>
    <row r="1088" spans="1:7">
      <c r="A1088">
        <v>377</v>
      </c>
      <c r="B1088" t="s">
        <v>4285</v>
      </c>
      <c r="C1088" t="s">
        <v>16543</v>
      </c>
      <c r="D1088">
        <v>0.01</v>
      </c>
      <c r="E1088" t="s">
        <v>203</v>
      </c>
      <c r="F1088" t="s">
        <v>11295</v>
      </c>
      <c r="G1088">
        <v>2</v>
      </c>
    </row>
    <row r="1089" spans="1:7">
      <c r="A1089">
        <v>376</v>
      </c>
      <c r="B1089" t="s">
        <v>4285</v>
      </c>
      <c r="C1089" t="s">
        <v>16544</v>
      </c>
      <c r="D1089">
        <v>0.01</v>
      </c>
      <c r="E1089" t="s">
        <v>203</v>
      </c>
      <c r="F1089" t="s">
        <v>12619</v>
      </c>
      <c r="G1089">
        <v>2</v>
      </c>
    </row>
    <row r="1090" spans="1:7">
      <c r="A1090">
        <v>2906</v>
      </c>
      <c r="B1090" t="s">
        <v>12243</v>
      </c>
      <c r="C1090" t="s">
        <v>8633</v>
      </c>
      <c r="D1090">
        <v>0.01</v>
      </c>
      <c r="E1090" t="s">
        <v>107</v>
      </c>
      <c r="F1090" t="s">
        <v>8594</v>
      </c>
      <c r="G1090">
        <v>1</v>
      </c>
    </row>
    <row r="1091" spans="1:7">
      <c r="A1091">
        <v>2907</v>
      </c>
      <c r="B1091" t="s">
        <v>11263</v>
      </c>
      <c r="C1091" t="s">
        <v>16545</v>
      </c>
      <c r="D1091">
        <v>0.01</v>
      </c>
      <c r="F1091" t="s">
        <v>11167</v>
      </c>
      <c r="G1091">
        <v>1</v>
      </c>
    </row>
    <row r="1092" spans="1:7">
      <c r="A1092">
        <v>379</v>
      </c>
      <c r="B1092" t="s">
        <v>10937</v>
      </c>
      <c r="C1092" t="s">
        <v>13059</v>
      </c>
      <c r="D1092">
        <v>0.01</v>
      </c>
      <c r="E1092" t="s">
        <v>203</v>
      </c>
      <c r="F1092" t="s">
        <v>13028</v>
      </c>
      <c r="G1092">
        <v>1</v>
      </c>
    </row>
    <row r="1093" spans="1:7">
      <c r="A1093">
        <v>378</v>
      </c>
      <c r="B1093" t="s">
        <v>10937</v>
      </c>
      <c r="C1093" t="s">
        <v>16546</v>
      </c>
      <c r="D1093">
        <v>0.01</v>
      </c>
      <c r="E1093" t="s">
        <v>203</v>
      </c>
      <c r="F1093" t="s">
        <v>15363</v>
      </c>
      <c r="G1093">
        <v>4</v>
      </c>
    </row>
    <row r="1094" spans="1:7">
      <c r="A1094">
        <v>380</v>
      </c>
      <c r="B1094" t="s">
        <v>9174</v>
      </c>
      <c r="C1094" t="s">
        <v>9170</v>
      </c>
      <c r="D1094">
        <v>0.8</v>
      </c>
      <c r="E1094" t="s">
        <v>49</v>
      </c>
      <c r="F1094" t="s">
        <v>9136</v>
      </c>
      <c r="G1094">
        <v>1</v>
      </c>
    </row>
    <row r="1095" spans="1:7">
      <c r="A1095">
        <v>381</v>
      </c>
      <c r="B1095" t="s">
        <v>16547</v>
      </c>
      <c r="C1095" t="s">
        <v>9190</v>
      </c>
      <c r="D1095">
        <v>0.01</v>
      </c>
      <c r="F1095" t="s">
        <v>9136</v>
      </c>
      <c r="G1095">
        <v>1</v>
      </c>
    </row>
    <row r="1096" spans="1:7">
      <c r="A1096">
        <v>3270</v>
      </c>
      <c r="B1096" t="s">
        <v>6360</v>
      </c>
      <c r="C1096" t="s">
        <v>6349</v>
      </c>
      <c r="D1096">
        <v>0.1</v>
      </c>
      <c r="F1096" t="s">
        <v>5790</v>
      </c>
      <c r="G1096">
        <v>5</v>
      </c>
    </row>
    <row r="1097" spans="1:7">
      <c r="A1097">
        <v>3271</v>
      </c>
      <c r="B1097" t="s">
        <v>8610</v>
      </c>
      <c r="C1097" t="s">
        <v>8604</v>
      </c>
      <c r="D1097">
        <v>0.01</v>
      </c>
      <c r="E1097" t="s">
        <v>80</v>
      </c>
      <c r="F1097" t="s">
        <v>8594</v>
      </c>
      <c r="G1097">
        <v>1</v>
      </c>
    </row>
    <row r="1098" spans="1:7">
      <c r="A1098">
        <v>3272</v>
      </c>
      <c r="B1098" t="s">
        <v>9025</v>
      </c>
      <c r="C1098" t="s">
        <v>16548</v>
      </c>
      <c r="D1098">
        <v>0.01</v>
      </c>
      <c r="E1098" t="s">
        <v>595</v>
      </c>
      <c r="F1098" t="s">
        <v>15305</v>
      </c>
      <c r="G1098">
        <v>4</v>
      </c>
    </row>
    <row r="1099" spans="1:7">
      <c r="A1099">
        <v>502</v>
      </c>
      <c r="B1099" t="s">
        <v>7578</v>
      </c>
      <c r="C1099" t="s">
        <v>12076</v>
      </c>
      <c r="D1099">
        <v>0.01</v>
      </c>
      <c r="E1099" t="s">
        <v>166</v>
      </c>
      <c r="F1099" t="s">
        <v>11921</v>
      </c>
      <c r="G1099">
        <v>3</v>
      </c>
    </row>
    <row r="1100" spans="1:7">
      <c r="A1100">
        <v>3273</v>
      </c>
      <c r="B1100" t="s">
        <v>14094</v>
      </c>
      <c r="C1100" t="s">
        <v>16549</v>
      </c>
      <c r="D1100">
        <v>0.01</v>
      </c>
      <c r="E1100" t="s">
        <v>67</v>
      </c>
      <c r="F1100" t="s">
        <v>13121</v>
      </c>
      <c r="G1100">
        <v>1</v>
      </c>
    </row>
    <row r="1101" spans="1:7">
      <c r="A1101">
        <v>10725</v>
      </c>
      <c r="B1101" t="s">
        <v>14094</v>
      </c>
      <c r="C1101" t="s">
        <v>16550</v>
      </c>
      <c r="D1101">
        <v>0.1</v>
      </c>
      <c r="E1101" t="s">
        <v>12637</v>
      </c>
      <c r="F1101" t="s">
        <v>9136</v>
      </c>
      <c r="G1101">
        <v>1</v>
      </c>
    </row>
    <row r="1102" spans="1:7">
      <c r="A1102">
        <v>503</v>
      </c>
      <c r="B1102" t="s">
        <v>8976</v>
      </c>
      <c r="C1102" t="s">
        <v>12624</v>
      </c>
      <c r="D1102">
        <v>0.6</v>
      </c>
      <c r="E1102" t="s">
        <v>12625</v>
      </c>
      <c r="F1102" t="s">
        <v>13028</v>
      </c>
      <c r="G1102">
        <v>2</v>
      </c>
    </row>
    <row r="1103" spans="1:7">
      <c r="A1103">
        <v>504</v>
      </c>
      <c r="B1103" t="s">
        <v>3864</v>
      </c>
      <c r="C1103" t="s">
        <v>12065</v>
      </c>
      <c r="D1103">
        <v>0.01</v>
      </c>
      <c r="E1103" t="s">
        <v>89</v>
      </c>
      <c r="F1103" t="s">
        <v>11921</v>
      </c>
      <c r="G1103">
        <v>3</v>
      </c>
    </row>
    <row r="1104" spans="1:7">
      <c r="A1104">
        <v>3274</v>
      </c>
      <c r="B1104" t="s">
        <v>3864</v>
      </c>
      <c r="C1104" t="s">
        <v>3858</v>
      </c>
      <c r="D1104">
        <v>0.6</v>
      </c>
      <c r="E1104" t="s">
        <v>89</v>
      </c>
      <c r="F1104" t="s">
        <v>58</v>
      </c>
      <c r="G1104">
        <v>4</v>
      </c>
    </row>
    <row r="1105" spans="1:7">
      <c r="A1105">
        <v>3275</v>
      </c>
      <c r="B1105" t="s">
        <v>11996</v>
      </c>
      <c r="C1105" t="s">
        <v>16551</v>
      </c>
      <c r="D1105">
        <v>0.6</v>
      </c>
      <c r="F1105" t="s">
        <v>14906</v>
      </c>
      <c r="G1105">
        <v>1</v>
      </c>
    </row>
    <row r="1106" spans="1:7">
      <c r="A1106">
        <v>505</v>
      </c>
      <c r="B1106" t="s">
        <v>11996</v>
      </c>
      <c r="C1106" t="s">
        <v>12092</v>
      </c>
      <c r="D1106">
        <v>0.01</v>
      </c>
      <c r="E1106" t="s">
        <v>203</v>
      </c>
      <c r="F1106" t="s">
        <v>11921</v>
      </c>
      <c r="G1106">
        <v>3</v>
      </c>
    </row>
    <row r="1107" spans="1:7">
      <c r="A1107">
        <v>506</v>
      </c>
      <c r="B1107" t="s">
        <v>1369</v>
      </c>
      <c r="C1107" t="s">
        <v>1370</v>
      </c>
      <c r="D1107">
        <v>0.01</v>
      </c>
      <c r="E1107" t="s">
        <v>107</v>
      </c>
      <c r="F1107" t="s">
        <v>1331</v>
      </c>
      <c r="G1107">
        <v>4</v>
      </c>
    </row>
    <row r="1108" spans="1:7">
      <c r="A1108">
        <v>10726</v>
      </c>
      <c r="B1108" t="s">
        <v>16552</v>
      </c>
      <c r="C1108" t="s">
        <v>16553</v>
      </c>
      <c r="D1108">
        <v>0.1</v>
      </c>
      <c r="E1108" t="s">
        <v>74</v>
      </c>
      <c r="F1108" t="s">
        <v>12660</v>
      </c>
      <c r="G1108">
        <v>1</v>
      </c>
    </row>
    <row r="1109" spans="1:7">
      <c r="A1109">
        <v>3276</v>
      </c>
      <c r="B1109" t="s">
        <v>7159</v>
      </c>
      <c r="C1109" t="s">
        <v>7150</v>
      </c>
      <c r="D1109">
        <v>0.8</v>
      </c>
      <c r="E1109" t="s">
        <v>74</v>
      </c>
      <c r="F1109" t="s">
        <v>6576</v>
      </c>
      <c r="G1109">
        <v>7</v>
      </c>
    </row>
    <row r="1110" spans="1:7">
      <c r="A1110">
        <v>10727</v>
      </c>
      <c r="B1110" t="s">
        <v>15827</v>
      </c>
      <c r="C1110" t="s">
        <v>16554</v>
      </c>
      <c r="D1110">
        <v>0.1</v>
      </c>
      <c r="E1110" t="s">
        <v>203</v>
      </c>
      <c r="F1110" t="s">
        <v>14681</v>
      </c>
      <c r="G1110">
        <v>1</v>
      </c>
    </row>
    <row r="1111" spans="1:7">
      <c r="A1111">
        <v>3277</v>
      </c>
      <c r="B1111" t="s">
        <v>15827</v>
      </c>
      <c r="C1111" t="s">
        <v>16555</v>
      </c>
      <c r="D1111">
        <v>0.01</v>
      </c>
      <c r="E1111" t="s">
        <v>203</v>
      </c>
      <c r="F1111" t="s">
        <v>15376</v>
      </c>
      <c r="G1111">
        <v>1</v>
      </c>
    </row>
    <row r="1112" spans="1:7">
      <c r="A1112">
        <v>3278</v>
      </c>
      <c r="B1112" t="s">
        <v>15827</v>
      </c>
      <c r="C1112" t="s">
        <v>4704</v>
      </c>
      <c r="D1112">
        <v>0.01</v>
      </c>
      <c r="E1112" t="s">
        <v>203</v>
      </c>
      <c r="F1112" t="s">
        <v>4512</v>
      </c>
      <c r="G1112">
        <v>1</v>
      </c>
    </row>
    <row r="1113" spans="1:7">
      <c r="A1113">
        <v>3279</v>
      </c>
      <c r="B1113" t="s">
        <v>15827</v>
      </c>
      <c r="C1113" t="s">
        <v>16556</v>
      </c>
      <c r="D1113">
        <v>0.01</v>
      </c>
      <c r="E1113" t="s">
        <v>203</v>
      </c>
      <c r="F1113" t="s">
        <v>15763</v>
      </c>
      <c r="G1113">
        <v>4</v>
      </c>
    </row>
    <row r="1114" spans="1:7">
      <c r="A1114">
        <v>3280</v>
      </c>
      <c r="B1114" t="s">
        <v>4759</v>
      </c>
      <c r="C1114" t="s">
        <v>16557</v>
      </c>
      <c r="D1114">
        <v>0.01</v>
      </c>
      <c r="E1114" t="s">
        <v>80</v>
      </c>
      <c r="F1114" t="s">
        <v>15376</v>
      </c>
      <c r="G1114">
        <v>2</v>
      </c>
    </row>
    <row r="1115" spans="1:7">
      <c r="A1115">
        <v>3281</v>
      </c>
      <c r="B1115" t="s">
        <v>4759</v>
      </c>
      <c r="C1115" t="s">
        <v>4740</v>
      </c>
      <c r="D1115">
        <v>0.01</v>
      </c>
      <c r="E1115" t="s">
        <v>80</v>
      </c>
      <c r="F1115" t="s">
        <v>4512</v>
      </c>
      <c r="G1115">
        <v>2</v>
      </c>
    </row>
    <row r="1116" spans="1:7">
      <c r="A1116">
        <v>3282</v>
      </c>
      <c r="B1116" t="s">
        <v>3335</v>
      </c>
      <c r="C1116" t="s">
        <v>16558</v>
      </c>
      <c r="D1116">
        <v>0.01</v>
      </c>
      <c r="E1116" t="s">
        <v>595</v>
      </c>
      <c r="F1116" t="s">
        <v>41</v>
      </c>
      <c r="G1116">
        <v>7</v>
      </c>
    </row>
    <row r="1117" spans="1:7">
      <c r="A1117">
        <v>508</v>
      </c>
      <c r="B1117" t="s">
        <v>16559</v>
      </c>
      <c r="C1117" t="s">
        <v>16560</v>
      </c>
      <c r="D1117">
        <v>0.01</v>
      </c>
      <c r="E1117" t="s">
        <v>203</v>
      </c>
      <c r="F1117" t="s">
        <v>12619</v>
      </c>
      <c r="G1117">
        <v>5</v>
      </c>
    </row>
    <row r="1118" spans="1:7">
      <c r="A1118">
        <v>507</v>
      </c>
      <c r="B1118" t="s">
        <v>16559</v>
      </c>
      <c r="C1118" t="s">
        <v>16561</v>
      </c>
      <c r="D1118">
        <v>0.01</v>
      </c>
      <c r="E1118" t="s">
        <v>203</v>
      </c>
      <c r="F1118" t="s">
        <v>15351</v>
      </c>
      <c r="G1118">
        <v>4</v>
      </c>
    </row>
    <row r="1119" spans="1:7">
      <c r="A1119">
        <v>3283</v>
      </c>
      <c r="B1119" t="s">
        <v>8682</v>
      </c>
      <c r="C1119" t="s">
        <v>8671</v>
      </c>
      <c r="D1119">
        <v>0.01</v>
      </c>
      <c r="E1119" t="s">
        <v>166</v>
      </c>
      <c r="F1119" t="s">
        <v>8594</v>
      </c>
      <c r="G1119">
        <v>1</v>
      </c>
    </row>
    <row r="1120" spans="1:7">
      <c r="A1120">
        <v>3285</v>
      </c>
      <c r="B1120" t="s">
        <v>673</v>
      </c>
      <c r="C1120" t="s">
        <v>699</v>
      </c>
      <c r="D1120">
        <v>0.01</v>
      </c>
      <c r="E1120" t="s">
        <v>166</v>
      </c>
      <c r="F1120" t="s">
        <v>68</v>
      </c>
      <c r="G1120">
        <v>5</v>
      </c>
    </row>
    <row r="1121" spans="1:7">
      <c r="A1121">
        <v>3284</v>
      </c>
      <c r="B1121" t="s">
        <v>673</v>
      </c>
      <c r="C1121" t="s">
        <v>670</v>
      </c>
      <c r="D1121">
        <v>0.1</v>
      </c>
      <c r="E1121" t="s">
        <v>107</v>
      </c>
      <c r="F1121" t="s">
        <v>68</v>
      </c>
      <c r="G1121">
        <v>5</v>
      </c>
    </row>
    <row r="1122" spans="1:7">
      <c r="A1122">
        <v>509</v>
      </c>
      <c r="B1122" t="s">
        <v>9196</v>
      </c>
      <c r="C1122" t="s">
        <v>9190</v>
      </c>
      <c r="D1122">
        <v>0.01</v>
      </c>
      <c r="F1122" t="s">
        <v>9136</v>
      </c>
      <c r="G1122">
        <v>1</v>
      </c>
    </row>
    <row r="1123" spans="1:7">
      <c r="A1123">
        <v>10728</v>
      </c>
      <c r="B1123" t="s">
        <v>9196</v>
      </c>
      <c r="C1123" t="s">
        <v>16562</v>
      </c>
      <c r="D1123">
        <v>0.1</v>
      </c>
      <c r="E1123" t="s">
        <v>203</v>
      </c>
      <c r="F1123" t="s">
        <v>15728</v>
      </c>
      <c r="G1123">
        <v>1</v>
      </c>
    </row>
    <row r="1124" spans="1:7">
      <c r="A1124">
        <v>637</v>
      </c>
      <c r="B1124" t="s">
        <v>1539</v>
      </c>
      <c r="C1124" t="s">
        <v>16563</v>
      </c>
      <c r="D1124">
        <v>0.01</v>
      </c>
      <c r="E1124" t="s">
        <v>166</v>
      </c>
      <c r="F1124" t="s">
        <v>14748</v>
      </c>
      <c r="G1124">
        <v>5</v>
      </c>
    </row>
    <row r="1125" spans="1:7">
      <c r="A1125">
        <v>3286</v>
      </c>
      <c r="B1125" t="s">
        <v>16564</v>
      </c>
      <c r="C1125" t="s">
        <v>13320</v>
      </c>
      <c r="D1125">
        <v>0.01</v>
      </c>
      <c r="E1125" t="s">
        <v>203</v>
      </c>
      <c r="F1125" t="s">
        <v>13121</v>
      </c>
      <c r="G1125">
        <v>1</v>
      </c>
    </row>
    <row r="1126" spans="1:7">
      <c r="A1126">
        <v>3288</v>
      </c>
      <c r="B1126" t="s">
        <v>4048</v>
      </c>
      <c r="C1126" t="s">
        <v>16565</v>
      </c>
      <c r="D1126">
        <v>0.05</v>
      </c>
      <c r="E1126" t="s">
        <v>107</v>
      </c>
      <c r="F1126" t="s">
        <v>14699</v>
      </c>
      <c r="G1126">
        <v>5</v>
      </c>
    </row>
    <row r="1127" spans="1:7">
      <c r="A1127">
        <v>3287</v>
      </c>
      <c r="B1127" t="s">
        <v>4048</v>
      </c>
      <c r="C1127" t="s">
        <v>4042</v>
      </c>
      <c r="D1127">
        <v>0.8</v>
      </c>
      <c r="E1127" t="s">
        <v>107</v>
      </c>
      <c r="F1127" t="s">
        <v>3381</v>
      </c>
      <c r="G1127">
        <v>5</v>
      </c>
    </row>
    <row r="1128" spans="1:7">
      <c r="A1128">
        <v>3289</v>
      </c>
      <c r="B1128" t="s">
        <v>15946</v>
      </c>
      <c r="C1128" t="s">
        <v>16566</v>
      </c>
      <c r="D1128">
        <v>0.01</v>
      </c>
      <c r="F1128" t="s">
        <v>14995</v>
      </c>
      <c r="G1128">
        <v>1</v>
      </c>
    </row>
    <row r="1129" spans="1:7">
      <c r="A1129">
        <v>3290</v>
      </c>
      <c r="B1129" t="s">
        <v>16567</v>
      </c>
      <c r="C1129" t="s">
        <v>1801</v>
      </c>
      <c r="D1129">
        <v>0.1</v>
      </c>
      <c r="E1129" t="s">
        <v>49</v>
      </c>
      <c r="F1129" t="s">
        <v>1778</v>
      </c>
      <c r="G1129">
        <v>1</v>
      </c>
    </row>
    <row r="1130" spans="1:7">
      <c r="A1130">
        <v>3678</v>
      </c>
      <c r="B1130" t="s">
        <v>16568</v>
      </c>
      <c r="C1130" t="s">
        <v>6869</v>
      </c>
      <c r="D1130">
        <v>0.01</v>
      </c>
      <c r="E1130" t="s">
        <v>203</v>
      </c>
      <c r="F1130" t="s">
        <v>6576</v>
      </c>
      <c r="G1130">
        <v>2</v>
      </c>
    </row>
    <row r="1131" spans="1:7">
      <c r="A1131">
        <v>3679</v>
      </c>
      <c r="B1131" t="s">
        <v>14594</v>
      </c>
      <c r="C1131" t="s">
        <v>14659</v>
      </c>
      <c r="D1131">
        <v>0.01</v>
      </c>
      <c r="E1131" t="s">
        <v>166</v>
      </c>
      <c r="F1131" t="s">
        <v>14278</v>
      </c>
      <c r="G1131">
        <v>7</v>
      </c>
    </row>
    <row r="1132" spans="1:7">
      <c r="A1132">
        <v>3680</v>
      </c>
      <c r="B1132" t="s">
        <v>2393</v>
      </c>
      <c r="C1132" t="s">
        <v>2566</v>
      </c>
      <c r="D1132">
        <v>0.8</v>
      </c>
      <c r="F1132" t="s">
        <v>2210</v>
      </c>
      <c r="G1132">
        <v>5</v>
      </c>
    </row>
    <row r="1133" spans="1:7">
      <c r="A1133">
        <v>3681</v>
      </c>
      <c r="B1133" t="s">
        <v>10371</v>
      </c>
      <c r="C1133" t="s">
        <v>10367</v>
      </c>
      <c r="D1133">
        <v>0.01</v>
      </c>
      <c r="E1133" t="s">
        <v>40</v>
      </c>
      <c r="F1133" t="s">
        <v>10160</v>
      </c>
      <c r="G1133">
        <v>3</v>
      </c>
    </row>
    <row r="1134" spans="1:7">
      <c r="A1134">
        <v>7217</v>
      </c>
      <c r="B1134" t="s">
        <v>10371</v>
      </c>
      <c r="C1134" t="s">
        <v>8264</v>
      </c>
      <c r="D1134">
        <v>0.6</v>
      </c>
      <c r="E1134" t="s">
        <v>40</v>
      </c>
      <c r="F1134" t="s">
        <v>8093</v>
      </c>
      <c r="G1134">
        <v>3</v>
      </c>
    </row>
    <row r="1135" spans="1:7">
      <c r="A1135">
        <v>3682</v>
      </c>
      <c r="B1135" t="s">
        <v>10371</v>
      </c>
      <c r="C1135" t="s">
        <v>16511</v>
      </c>
      <c r="D1135">
        <v>0.6</v>
      </c>
      <c r="E1135" t="s">
        <v>40</v>
      </c>
      <c r="F1135" t="s">
        <v>15103</v>
      </c>
      <c r="G1135">
        <v>3</v>
      </c>
    </row>
    <row r="1136" spans="1:7">
      <c r="A1136">
        <v>638</v>
      </c>
      <c r="B1136" t="s">
        <v>11810</v>
      </c>
      <c r="C1136" t="s">
        <v>11806</v>
      </c>
      <c r="D1136">
        <v>0.1</v>
      </c>
      <c r="E1136" t="s">
        <v>67</v>
      </c>
      <c r="F1136" t="s">
        <v>11432</v>
      </c>
      <c r="G1136">
        <v>7</v>
      </c>
    </row>
    <row r="1137" spans="1:7">
      <c r="A1137">
        <v>3683</v>
      </c>
      <c r="B1137" t="s">
        <v>10938</v>
      </c>
      <c r="C1137" t="s">
        <v>1995</v>
      </c>
      <c r="D1137">
        <v>0.01</v>
      </c>
      <c r="E1137" t="s">
        <v>49</v>
      </c>
      <c r="F1137" t="s">
        <v>1975</v>
      </c>
      <c r="G1137">
        <v>4</v>
      </c>
    </row>
    <row r="1138" spans="1:7">
      <c r="A1138">
        <v>4126</v>
      </c>
      <c r="B1138" t="s">
        <v>8911</v>
      </c>
      <c r="C1138" t="s">
        <v>8908</v>
      </c>
      <c r="D1138">
        <v>0.01</v>
      </c>
      <c r="E1138" t="s">
        <v>135</v>
      </c>
      <c r="F1138" t="s">
        <v>8594</v>
      </c>
      <c r="G1138">
        <v>3</v>
      </c>
    </row>
    <row r="1139" spans="1:7">
      <c r="A1139">
        <v>3684</v>
      </c>
      <c r="B1139" t="s">
        <v>3879</v>
      </c>
      <c r="C1139" t="s">
        <v>16533</v>
      </c>
      <c r="D1139">
        <v>0.01</v>
      </c>
      <c r="E1139" t="s">
        <v>107</v>
      </c>
      <c r="F1139" t="s">
        <v>15441</v>
      </c>
      <c r="G1139">
        <v>4</v>
      </c>
    </row>
    <row r="1140" spans="1:7">
      <c r="A1140">
        <v>10729</v>
      </c>
      <c r="B1140" t="s">
        <v>3879</v>
      </c>
      <c r="C1140" t="s">
        <v>16135</v>
      </c>
      <c r="D1140">
        <v>0.8</v>
      </c>
      <c r="E1140" t="s">
        <v>107</v>
      </c>
      <c r="F1140" t="s">
        <v>58</v>
      </c>
      <c r="G1140">
        <v>1</v>
      </c>
    </row>
    <row r="1141" spans="1:7">
      <c r="A1141">
        <v>3685</v>
      </c>
      <c r="B1141" t="s">
        <v>3879</v>
      </c>
      <c r="C1141" t="s">
        <v>3873</v>
      </c>
      <c r="D1141">
        <v>0.01</v>
      </c>
      <c r="E1141" t="s">
        <v>107</v>
      </c>
      <c r="F1141" t="s">
        <v>58</v>
      </c>
      <c r="G1141">
        <v>4</v>
      </c>
    </row>
    <row r="1142" spans="1:7">
      <c r="A1142">
        <v>3686</v>
      </c>
      <c r="B1142" t="s">
        <v>10216</v>
      </c>
      <c r="C1142" t="s">
        <v>10203</v>
      </c>
      <c r="D1142">
        <v>0.01</v>
      </c>
      <c r="E1142" t="s">
        <v>166</v>
      </c>
      <c r="F1142" t="s">
        <v>10160</v>
      </c>
      <c r="G1142">
        <v>1</v>
      </c>
    </row>
    <row r="1143" spans="1:7">
      <c r="A1143">
        <v>7144</v>
      </c>
      <c r="B1143" t="s">
        <v>10216</v>
      </c>
      <c r="C1143" t="s">
        <v>8144</v>
      </c>
      <c r="D1143">
        <v>0.8</v>
      </c>
      <c r="E1143" t="s">
        <v>166</v>
      </c>
      <c r="F1143" t="s">
        <v>8093</v>
      </c>
      <c r="G1143">
        <v>1</v>
      </c>
    </row>
    <row r="1144" spans="1:7">
      <c r="A1144">
        <v>3687</v>
      </c>
      <c r="B1144" t="s">
        <v>10977</v>
      </c>
      <c r="C1144" t="s">
        <v>16569</v>
      </c>
      <c r="D1144">
        <v>0.1</v>
      </c>
      <c r="E1144" t="s">
        <v>67</v>
      </c>
      <c r="F1144" t="s">
        <v>1778</v>
      </c>
      <c r="G1144">
        <v>1</v>
      </c>
    </row>
    <row r="1145" spans="1:7">
      <c r="A1145">
        <v>639</v>
      </c>
      <c r="B1145" t="s">
        <v>8936</v>
      </c>
      <c r="C1145" t="s">
        <v>16243</v>
      </c>
      <c r="D1145">
        <v>0.01</v>
      </c>
      <c r="F1145" t="s">
        <v>13028</v>
      </c>
      <c r="G1145">
        <v>0</v>
      </c>
    </row>
    <row r="1146" spans="1:7">
      <c r="A1146">
        <v>640</v>
      </c>
      <c r="B1146" t="s">
        <v>8936</v>
      </c>
      <c r="C1146" t="s">
        <v>16570</v>
      </c>
      <c r="D1146">
        <v>0.01</v>
      </c>
      <c r="F1146" t="s">
        <v>15363</v>
      </c>
      <c r="G1146">
        <v>0</v>
      </c>
    </row>
    <row r="1147" spans="1:7">
      <c r="A1147">
        <v>3689</v>
      </c>
      <c r="B1147" t="s">
        <v>823</v>
      </c>
      <c r="C1147" t="s">
        <v>824</v>
      </c>
      <c r="D1147">
        <v>0.8</v>
      </c>
      <c r="E1147" t="s">
        <v>354</v>
      </c>
      <c r="F1147" t="s">
        <v>68</v>
      </c>
      <c r="G1147">
        <v>7</v>
      </c>
    </row>
    <row r="1148" spans="1:7">
      <c r="A1148">
        <v>3690</v>
      </c>
      <c r="B1148" t="s">
        <v>823</v>
      </c>
      <c r="C1148" t="s">
        <v>16571</v>
      </c>
      <c r="D1148">
        <v>0.6</v>
      </c>
      <c r="E1148" t="s">
        <v>12637</v>
      </c>
      <c r="F1148" t="s">
        <v>14699</v>
      </c>
      <c r="G1148">
        <v>7</v>
      </c>
    </row>
    <row r="1149" spans="1:7">
      <c r="A1149">
        <v>3688</v>
      </c>
      <c r="B1149" t="s">
        <v>823</v>
      </c>
      <c r="C1149" t="s">
        <v>16572</v>
      </c>
      <c r="D1149">
        <v>0.01</v>
      </c>
      <c r="E1149" t="s">
        <v>12637</v>
      </c>
      <c r="F1149" t="s">
        <v>2210</v>
      </c>
      <c r="G1149">
        <v>7</v>
      </c>
    </row>
    <row r="1150" spans="1:7">
      <c r="A1150">
        <v>10730</v>
      </c>
      <c r="B1150" t="s">
        <v>10753</v>
      </c>
      <c r="C1150" t="s">
        <v>10649</v>
      </c>
      <c r="D1150">
        <v>0.1</v>
      </c>
      <c r="E1150" t="s">
        <v>107</v>
      </c>
      <c r="F1150" t="s">
        <v>10625</v>
      </c>
      <c r="G1150">
        <v>1</v>
      </c>
    </row>
    <row r="1151" spans="1:7">
      <c r="A1151">
        <v>641</v>
      </c>
      <c r="B1151" t="s">
        <v>10753</v>
      </c>
      <c r="C1151" t="s">
        <v>16573</v>
      </c>
      <c r="D1151">
        <v>0.01</v>
      </c>
      <c r="E1151" t="s">
        <v>107</v>
      </c>
      <c r="F1151" t="s">
        <v>10625</v>
      </c>
      <c r="G1151">
        <v>6</v>
      </c>
    </row>
    <row r="1152" spans="1:7">
      <c r="A1152">
        <v>642</v>
      </c>
      <c r="B1152" t="s">
        <v>2785</v>
      </c>
      <c r="C1152" t="s">
        <v>16218</v>
      </c>
      <c r="D1152">
        <v>0.01</v>
      </c>
      <c r="F1152" t="s">
        <v>13028</v>
      </c>
      <c r="G1152">
        <v>2</v>
      </c>
    </row>
    <row r="1153" spans="1:7">
      <c r="A1153">
        <v>3691</v>
      </c>
      <c r="B1153" t="s">
        <v>2785</v>
      </c>
      <c r="C1153" t="s">
        <v>2781</v>
      </c>
      <c r="D1153">
        <v>0.01</v>
      </c>
      <c r="F1153" t="s">
        <v>14771</v>
      </c>
      <c r="G1153">
        <v>2</v>
      </c>
    </row>
    <row r="1154" spans="1:7">
      <c r="A1154">
        <v>3692</v>
      </c>
      <c r="B1154" t="s">
        <v>7868</v>
      </c>
      <c r="C1154" t="s">
        <v>16574</v>
      </c>
      <c r="D1154">
        <v>0.01</v>
      </c>
      <c r="E1154" t="s">
        <v>89</v>
      </c>
      <c r="F1154" t="s">
        <v>14771</v>
      </c>
      <c r="G1154">
        <v>2</v>
      </c>
    </row>
    <row r="1155" spans="1:7">
      <c r="A1155">
        <v>3693</v>
      </c>
      <c r="B1155" t="s">
        <v>16575</v>
      </c>
      <c r="C1155" t="s">
        <v>13120</v>
      </c>
      <c r="D1155">
        <v>0.01</v>
      </c>
      <c r="E1155" t="s">
        <v>74</v>
      </c>
      <c r="F1155" t="s">
        <v>13121</v>
      </c>
      <c r="G1155">
        <v>1</v>
      </c>
    </row>
    <row r="1156" spans="1:7">
      <c r="A1156">
        <v>3694</v>
      </c>
      <c r="B1156" t="s">
        <v>16576</v>
      </c>
      <c r="C1156" t="s">
        <v>13120</v>
      </c>
      <c r="D1156">
        <v>0.01</v>
      </c>
      <c r="E1156" t="s">
        <v>74</v>
      </c>
      <c r="F1156" t="s">
        <v>13121</v>
      </c>
      <c r="G1156">
        <v>1</v>
      </c>
    </row>
    <row r="1157" spans="1:7">
      <c r="A1157">
        <v>643</v>
      </c>
      <c r="B1157" t="s">
        <v>16577</v>
      </c>
      <c r="C1157" t="s">
        <v>16578</v>
      </c>
      <c r="D1157">
        <v>0.1</v>
      </c>
      <c r="E1157" t="s">
        <v>166</v>
      </c>
      <c r="F1157" t="s">
        <v>14748</v>
      </c>
      <c r="G1157">
        <v>2</v>
      </c>
    </row>
    <row r="1158" spans="1:7">
      <c r="A1158">
        <v>644</v>
      </c>
      <c r="B1158" t="s">
        <v>16579</v>
      </c>
      <c r="C1158" t="s">
        <v>16580</v>
      </c>
      <c r="D1158">
        <v>0.01</v>
      </c>
      <c r="E1158" t="s">
        <v>67</v>
      </c>
      <c r="F1158" t="s">
        <v>13028</v>
      </c>
      <c r="G1158">
        <v>0</v>
      </c>
    </row>
    <row r="1159" spans="1:7">
      <c r="A1159">
        <v>645</v>
      </c>
      <c r="B1159" t="s">
        <v>16579</v>
      </c>
      <c r="C1159" t="s">
        <v>16581</v>
      </c>
      <c r="D1159">
        <v>0.01</v>
      </c>
      <c r="E1159" t="s">
        <v>67</v>
      </c>
      <c r="F1159" t="s">
        <v>15363</v>
      </c>
      <c r="G1159">
        <v>0</v>
      </c>
    </row>
    <row r="1160" spans="1:7">
      <c r="A1160">
        <v>646</v>
      </c>
      <c r="B1160" t="s">
        <v>16582</v>
      </c>
      <c r="C1160" t="s">
        <v>13039</v>
      </c>
      <c r="D1160">
        <v>0.01</v>
      </c>
      <c r="E1160" t="s">
        <v>123</v>
      </c>
      <c r="F1160" t="s">
        <v>13028</v>
      </c>
      <c r="G1160">
        <v>1</v>
      </c>
    </row>
    <row r="1161" spans="1:7">
      <c r="A1161">
        <v>3695</v>
      </c>
      <c r="B1161" t="s">
        <v>16583</v>
      </c>
      <c r="C1161" t="s">
        <v>16584</v>
      </c>
      <c r="D1161">
        <v>0.01</v>
      </c>
      <c r="E1161" t="s">
        <v>80</v>
      </c>
      <c r="F1161" t="s">
        <v>15707</v>
      </c>
      <c r="G1161">
        <v>8</v>
      </c>
    </row>
    <row r="1162" spans="1:7">
      <c r="A1162">
        <v>11815</v>
      </c>
      <c r="B1162" t="s">
        <v>7947</v>
      </c>
      <c r="C1162" t="s">
        <v>13756</v>
      </c>
      <c r="D1162">
        <v>0.8</v>
      </c>
      <c r="E1162" t="s">
        <v>40</v>
      </c>
      <c r="F1162" t="s">
        <v>13121</v>
      </c>
      <c r="G1162">
        <v>3</v>
      </c>
    </row>
    <row r="1163" spans="1:7">
      <c r="A1163">
        <v>4127</v>
      </c>
      <c r="B1163" t="s">
        <v>8005</v>
      </c>
      <c r="C1163" t="s">
        <v>16585</v>
      </c>
      <c r="D1163">
        <v>0.01</v>
      </c>
      <c r="E1163" t="s">
        <v>135</v>
      </c>
      <c r="F1163" t="s">
        <v>14771</v>
      </c>
      <c r="G1163">
        <v>5</v>
      </c>
    </row>
    <row r="1164" spans="1:7">
      <c r="A1164">
        <v>4128</v>
      </c>
      <c r="B1164" t="s">
        <v>8005</v>
      </c>
      <c r="C1164" t="s">
        <v>13922</v>
      </c>
      <c r="D1164">
        <v>0.01</v>
      </c>
      <c r="E1164" t="s">
        <v>135</v>
      </c>
      <c r="F1164" t="s">
        <v>13121</v>
      </c>
      <c r="G1164">
        <v>5</v>
      </c>
    </row>
    <row r="1165" spans="1:7">
      <c r="A1165">
        <v>4129</v>
      </c>
      <c r="B1165" t="s">
        <v>14325</v>
      </c>
      <c r="C1165" t="s">
        <v>14311</v>
      </c>
      <c r="D1165">
        <v>0.01</v>
      </c>
      <c r="E1165" t="s">
        <v>49</v>
      </c>
      <c r="F1165" t="s">
        <v>14278</v>
      </c>
      <c r="G1165">
        <v>1</v>
      </c>
    </row>
    <row r="1166" spans="1:7">
      <c r="A1166">
        <v>10731</v>
      </c>
      <c r="B1166" t="s">
        <v>16586</v>
      </c>
      <c r="C1166" t="s">
        <v>16587</v>
      </c>
      <c r="D1166">
        <v>0.1</v>
      </c>
      <c r="E1166" t="s">
        <v>89</v>
      </c>
      <c r="F1166" t="s">
        <v>15385</v>
      </c>
      <c r="G1166">
        <v>8</v>
      </c>
    </row>
    <row r="1167" spans="1:7">
      <c r="A1167">
        <v>4130</v>
      </c>
      <c r="B1167" t="s">
        <v>12373</v>
      </c>
      <c r="C1167" t="s">
        <v>12368</v>
      </c>
      <c r="D1167">
        <v>0.01</v>
      </c>
      <c r="F1167" t="s">
        <v>12334</v>
      </c>
      <c r="G1167">
        <v>1</v>
      </c>
    </row>
    <row r="1168" spans="1:7">
      <c r="A1168">
        <v>10732</v>
      </c>
      <c r="B1168" t="s">
        <v>10629</v>
      </c>
      <c r="C1168" t="s">
        <v>16588</v>
      </c>
      <c r="D1168">
        <v>0.1</v>
      </c>
      <c r="E1168" t="s">
        <v>12625</v>
      </c>
      <c r="F1168" t="s">
        <v>15324</v>
      </c>
      <c r="G1168">
        <v>1</v>
      </c>
    </row>
    <row r="1169" spans="1:7">
      <c r="A1169">
        <v>6582</v>
      </c>
      <c r="B1169" t="s">
        <v>1626</v>
      </c>
      <c r="C1169" t="s">
        <v>8867</v>
      </c>
      <c r="D1169">
        <v>0.6</v>
      </c>
      <c r="E1169" t="s">
        <v>203</v>
      </c>
      <c r="F1169" t="s">
        <v>8594</v>
      </c>
      <c r="G1169">
        <v>2</v>
      </c>
    </row>
    <row r="1170" spans="1:7">
      <c r="A1170">
        <v>4131</v>
      </c>
      <c r="B1170" t="s">
        <v>1626</v>
      </c>
      <c r="C1170" t="s">
        <v>1627</v>
      </c>
      <c r="D1170">
        <v>0.8</v>
      </c>
      <c r="E1170" t="s">
        <v>166</v>
      </c>
      <c r="F1170" t="s">
        <v>41</v>
      </c>
      <c r="G1170">
        <v>7</v>
      </c>
    </row>
    <row r="1171" spans="1:7">
      <c r="A1171">
        <v>760</v>
      </c>
      <c r="B1171" t="s">
        <v>16589</v>
      </c>
      <c r="C1171" t="s">
        <v>16590</v>
      </c>
      <c r="D1171">
        <v>0.01</v>
      </c>
      <c r="E1171" t="s">
        <v>67</v>
      </c>
      <c r="F1171" t="s">
        <v>13028</v>
      </c>
      <c r="G1171">
        <v>1</v>
      </c>
    </row>
    <row r="1172" spans="1:7">
      <c r="A1172">
        <v>10733</v>
      </c>
      <c r="B1172" t="s">
        <v>9141</v>
      </c>
      <c r="C1172" t="s">
        <v>16591</v>
      </c>
      <c r="D1172">
        <v>0.1</v>
      </c>
      <c r="E1172" t="s">
        <v>80</v>
      </c>
      <c r="F1172" t="s">
        <v>14681</v>
      </c>
      <c r="G1172">
        <v>1</v>
      </c>
    </row>
    <row r="1173" spans="1:7">
      <c r="A1173">
        <v>761</v>
      </c>
      <c r="B1173" t="s">
        <v>7114</v>
      </c>
      <c r="C1173" t="s">
        <v>16592</v>
      </c>
      <c r="D1173">
        <v>0.1</v>
      </c>
      <c r="F1173" t="s">
        <v>11921</v>
      </c>
      <c r="G1173">
        <v>5</v>
      </c>
    </row>
    <row r="1174" spans="1:7">
      <c r="A1174">
        <v>762</v>
      </c>
      <c r="B1174" t="s">
        <v>10799</v>
      </c>
      <c r="C1174" t="s">
        <v>10800</v>
      </c>
      <c r="D1174">
        <v>0.01</v>
      </c>
      <c r="E1174" t="s">
        <v>203</v>
      </c>
      <c r="F1174" t="s">
        <v>10625</v>
      </c>
      <c r="G1174">
        <v>2</v>
      </c>
    </row>
    <row r="1175" spans="1:7">
      <c r="A1175">
        <v>10734</v>
      </c>
      <c r="B1175" t="s">
        <v>10799</v>
      </c>
      <c r="C1175" t="s">
        <v>3054</v>
      </c>
      <c r="D1175">
        <v>0.1</v>
      </c>
      <c r="E1175" t="s">
        <v>203</v>
      </c>
      <c r="F1175" t="s">
        <v>2900</v>
      </c>
      <c r="G1175">
        <v>2</v>
      </c>
    </row>
    <row r="1176" spans="1:7">
      <c r="A1176">
        <v>763</v>
      </c>
      <c r="B1176" t="s">
        <v>10799</v>
      </c>
      <c r="C1176" t="s">
        <v>11644</v>
      </c>
      <c r="D1176">
        <v>0.05</v>
      </c>
      <c r="E1176" t="s">
        <v>203</v>
      </c>
      <c r="F1176" t="s">
        <v>11432</v>
      </c>
      <c r="G1176">
        <v>3</v>
      </c>
    </row>
    <row r="1177" spans="1:7">
      <c r="A1177">
        <v>10735</v>
      </c>
      <c r="B1177" t="s">
        <v>11877</v>
      </c>
      <c r="C1177" t="s">
        <v>16593</v>
      </c>
      <c r="D1177">
        <v>0.1</v>
      </c>
      <c r="E1177" t="s">
        <v>135</v>
      </c>
      <c r="F1177" t="s">
        <v>15369</v>
      </c>
      <c r="G1177">
        <v>8</v>
      </c>
    </row>
    <row r="1178" spans="1:7">
      <c r="A1178">
        <v>4132</v>
      </c>
      <c r="B1178" t="s">
        <v>8325</v>
      </c>
      <c r="C1178" t="s">
        <v>16594</v>
      </c>
      <c r="D1178">
        <v>0.01</v>
      </c>
      <c r="E1178" t="s">
        <v>49</v>
      </c>
      <c r="F1178" t="s">
        <v>15707</v>
      </c>
      <c r="G1178">
        <v>4</v>
      </c>
    </row>
    <row r="1179" spans="1:7">
      <c r="A1179">
        <v>10736</v>
      </c>
      <c r="B1179" t="s">
        <v>8325</v>
      </c>
      <c r="C1179" t="s">
        <v>12908</v>
      </c>
      <c r="D1179">
        <v>0.1</v>
      </c>
      <c r="E1179" t="s">
        <v>49</v>
      </c>
      <c r="F1179" t="s">
        <v>12660</v>
      </c>
      <c r="G1179">
        <v>5</v>
      </c>
    </row>
    <row r="1180" spans="1:7">
      <c r="A1180">
        <v>10737</v>
      </c>
      <c r="B1180" t="s">
        <v>7373</v>
      </c>
      <c r="C1180" t="s">
        <v>16595</v>
      </c>
      <c r="D1180">
        <v>0.1</v>
      </c>
      <c r="F1180" t="s">
        <v>14871</v>
      </c>
      <c r="G1180">
        <v>1</v>
      </c>
    </row>
    <row r="1181" spans="1:7">
      <c r="A1181">
        <v>4133</v>
      </c>
      <c r="B1181" t="s">
        <v>11378</v>
      </c>
      <c r="C1181" t="s">
        <v>16596</v>
      </c>
      <c r="D1181">
        <v>0.01</v>
      </c>
      <c r="F1181" t="s">
        <v>15694</v>
      </c>
      <c r="G1181">
        <v>4</v>
      </c>
    </row>
    <row r="1182" spans="1:7">
      <c r="A1182">
        <v>4134</v>
      </c>
      <c r="B1182" t="s">
        <v>377</v>
      </c>
      <c r="C1182" t="s">
        <v>6025</v>
      </c>
      <c r="D1182">
        <v>0.01</v>
      </c>
      <c r="E1182" t="s">
        <v>40</v>
      </c>
      <c r="F1182" t="s">
        <v>5790</v>
      </c>
      <c r="G1182">
        <v>2</v>
      </c>
    </row>
    <row r="1183" spans="1:7">
      <c r="A1183">
        <v>4135</v>
      </c>
      <c r="B1183" t="s">
        <v>2685</v>
      </c>
      <c r="C1183" t="s">
        <v>2489</v>
      </c>
      <c r="D1183">
        <v>0.1</v>
      </c>
      <c r="E1183" t="s">
        <v>40</v>
      </c>
      <c r="F1183" t="s">
        <v>2210</v>
      </c>
      <c r="G1183">
        <v>3</v>
      </c>
    </row>
    <row r="1184" spans="1:7">
      <c r="A1184">
        <v>4136</v>
      </c>
      <c r="B1184" t="s">
        <v>6126</v>
      </c>
      <c r="C1184" t="s">
        <v>6122</v>
      </c>
      <c r="D1184">
        <v>0.01</v>
      </c>
      <c r="E1184" t="s">
        <v>203</v>
      </c>
      <c r="F1184" t="s">
        <v>5790</v>
      </c>
      <c r="G1184">
        <v>3</v>
      </c>
    </row>
    <row r="1185" spans="1:7">
      <c r="A1185">
        <v>4137</v>
      </c>
      <c r="B1185" t="s">
        <v>201</v>
      </c>
      <c r="C1185" t="s">
        <v>13599</v>
      </c>
      <c r="D1185">
        <v>0.8</v>
      </c>
      <c r="E1185" t="s">
        <v>203</v>
      </c>
      <c r="F1185" t="s">
        <v>13121</v>
      </c>
      <c r="G1185">
        <v>2</v>
      </c>
    </row>
    <row r="1186" spans="1:7">
      <c r="A1186">
        <v>10738</v>
      </c>
      <c r="B1186" t="s">
        <v>3210</v>
      </c>
      <c r="C1186" t="s">
        <v>16597</v>
      </c>
      <c r="D1186">
        <v>0.1</v>
      </c>
      <c r="E1186" t="s">
        <v>203</v>
      </c>
      <c r="F1186" t="s">
        <v>15305</v>
      </c>
      <c r="G1186">
        <v>1</v>
      </c>
    </row>
    <row r="1187" spans="1:7">
      <c r="A1187">
        <v>4138</v>
      </c>
      <c r="B1187" t="s">
        <v>3210</v>
      </c>
      <c r="C1187" t="s">
        <v>16598</v>
      </c>
      <c r="D1187">
        <v>0.01</v>
      </c>
      <c r="E1187" t="s">
        <v>203</v>
      </c>
      <c r="F1187" t="s">
        <v>15305</v>
      </c>
      <c r="G1187">
        <v>4</v>
      </c>
    </row>
    <row r="1188" spans="1:7">
      <c r="A1188">
        <v>10739</v>
      </c>
      <c r="B1188" t="s">
        <v>10950</v>
      </c>
      <c r="C1188" t="s">
        <v>16599</v>
      </c>
      <c r="D1188">
        <v>0.1</v>
      </c>
      <c r="E1188" t="s">
        <v>166</v>
      </c>
      <c r="F1188" t="s">
        <v>15351</v>
      </c>
      <c r="G1188">
        <v>1</v>
      </c>
    </row>
    <row r="1189" spans="1:7">
      <c r="A1189">
        <v>764</v>
      </c>
      <c r="B1189" t="s">
        <v>10950</v>
      </c>
      <c r="C1189" t="s">
        <v>16600</v>
      </c>
      <c r="D1189">
        <v>0.01</v>
      </c>
      <c r="E1189" t="s">
        <v>166</v>
      </c>
      <c r="F1189" t="s">
        <v>15351</v>
      </c>
      <c r="G1189">
        <v>4</v>
      </c>
    </row>
    <row r="1190" spans="1:7">
      <c r="A1190">
        <v>4139</v>
      </c>
      <c r="B1190" t="s">
        <v>5857</v>
      </c>
      <c r="C1190" t="s">
        <v>5848</v>
      </c>
      <c r="D1190">
        <v>0.01</v>
      </c>
      <c r="E1190" t="s">
        <v>166</v>
      </c>
      <c r="F1190" t="s">
        <v>5790</v>
      </c>
      <c r="G1190">
        <v>1</v>
      </c>
    </row>
    <row r="1191" spans="1:7">
      <c r="A1191">
        <v>4140</v>
      </c>
      <c r="B1191" t="s">
        <v>16601</v>
      </c>
      <c r="C1191" t="s">
        <v>16602</v>
      </c>
      <c r="D1191">
        <v>0.01</v>
      </c>
      <c r="E1191" t="s">
        <v>67</v>
      </c>
      <c r="F1191" t="s">
        <v>10160</v>
      </c>
      <c r="G1191">
        <v>1</v>
      </c>
    </row>
    <row r="1192" spans="1:7">
      <c r="A1192">
        <v>11818</v>
      </c>
      <c r="B1192" t="s">
        <v>3502</v>
      </c>
      <c r="C1192" t="s">
        <v>2945</v>
      </c>
      <c r="D1192">
        <v>0.6</v>
      </c>
      <c r="E1192" t="s">
        <v>166</v>
      </c>
      <c r="F1192" t="s">
        <v>2900</v>
      </c>
      <c r="G1192">
        <v>1</v>
      </c>
    </row>
    <row r="1193" spans="1:7">
      <c r="A1193">
        <v>4142</v>
      </c>
      <c r="B1193" t="s">
        <v>3502</v>
      </c>
      <c r="C1193" t="s">
        <v>16328</v>
      </c>
      <c r="D1193">
        <v>0.5</v>
      </c>
      <c r="E1193" t="s">
        <v>166</v>
      </c>
      <c r="F1193" t="s">
        <v>14699</v>
      </c>
      <c r="G1193">
        <v>1</v>
      </c>
    </row>
    <row r="1194" spans="1:7">
      <c r="A1194">
        <v>11819</v>
      </c>
      <c r="B1194" t="s">
        <v>3502</v>
      </c>
      <c r="C1194" t="s">
        <v>3492</v>
      </c>
      <c r="D1194">
        <v>0.7</v>
      </c>
      <c r="E1194" t="s">
        <v>166</v>
      </c>
      <c r="F1194" t="s">
        <v>3381</v>
      </c>
      <c r="G1194">
        <v>1</v>
      </c>
    </row>
    <row r="1195" spans="1:7">
      <c r="A1195">
        <v>4141</v>
      </c>
      <c r="B1195" t="s">
        <v>3502</v>
      </c>
      <c r="C1195" t="s">
        <v>3790</v>
      </c>
      <c r="D1195">
        <v>0.8</v>
      </c>
      <c r="E1195" t="s">
        <v>166</v>
      </c>
      <c r="F1195" t="s">
        <v>3381</v>
      </c>
      <c r="G1195">
        <v>3</v>
      </c>
    </row>
    <row r="1196" spans="1:7">
      <c r="A1196">
        <v>765</v>
      </c>
      <c r="B1196" t="s">
        <v>7626</v>
      </c>
      <c r="C1196" t="s">
        <v>7623</v>
      </c>
      <c r="D1196">
        <v>0.01</v>
      </c>
      <c r="E1196" t="s">
        <v>80</v>
      </c>
      <c r="F1196" t="s">
        <v>7247</v>
      </c>
      <c r="G1196">
        <v>5</v>
      </c>
    </row>
    <row r="1197" spans="1:7">
      <c r="A1197">
        <v>4143</v>
      </c>
      <c r="B1197" t="s">
        <v>1522</v>
      </c>
      <c r="C1197" t="s">
        <v>16330</v>
      </c>
      <c r="D1197">
        <v>0.01</v>
      </c>
      <c r="E1197" t="s">
        <v>166</v>
      </c>
      <c r="F1197" t="s">
        <v>41</v>
      </c>
      <c r="G1197">
        <v>6</v>
      </c>
    </row>
    <row r="1198" spans="1:7">
      <c r="A1198">
        <v>766</v>
      </c>
      <c r="B1198" t="s">
        <v>1522</v>
      </c>
      <c r="C1198" t="s">
        <v>2925</v>
      </c>
      <c r="D1198">
        <v>0.6</v>
      </c>
      <c r="E1198" t="s">
        <v>107</v>
      </c>
      <c r="F1198" t="s">
        <v>2900</v>
      </c>
      <c r="G1198">
        <v>1</v>
      </c>
    </row>
    <row r="1199" spans="1:7">
      <c r="A1199">
        <v>4144</v>
      </c>
      <c r="B1199" t="s">
        <v>1522</v>
      </c>
      <c r="C1199" t="s">
        <v>16603</v>
      </c>
      <c r="D1199">
        <v>0.1</v>
      </c>
      <c r="E1199" t="s">
        <v>107</v>
      </c>
      <c r="F1199" t="s">
        <v>14655</v>
      </c>
      <c r="G1199">
        <v>1</v>
      </c>
    </row>
    <row r="1200" spans="1:7">
      <c r="A1200">
        <v>4145</v>
      </c>
      <c r="B1200" t="s">
        <v>16604</v>
      </c>
      <c r="C1200" t="s">
        <v>16208</v>
      </c>
      <c r="D1200">
        <v>0.01</v>
      </c>
      <c r="F1200" t="s">
        <v>15396</v>
      </c>
      <c r="G1200">
        <v>1</v>
      </c>
    </row>
    <row r="1201" spans="1:7">
      <c r="A1201">
        <v>767</v>
      </c>
      <c r="B1201" t="s">
        <v>16605</v>
      </c>
      <c r="C1201" t="s">
        <v>16606</v>
      </c>
      <c r="D1201">
        <v>0.01</v>
      </c>
      <c r="E1201" t="s">
        <v>49</v>
      </c>
      <c r="F1201" t="s">
        <v>13028</v>
      </c>
      <c r="G1201">
        <v>1</v>
      </c>
    </row>
    <row r="1202" spans="1:7">
      <c r="A1202">
        <v>768</v>
      </c>
      <c r="B1202" t="s">
        <v>16607</v>
      </c>
      <c r="C1202" t="s">
        <v>16608</v>
      </c>
      <c r="D1202">
        <v>0.01</v>
      </c>
      <c r="E1202" t="s">
        <v>12637</v>
      </c>
      <c r="F1202" t="s">
        <v>7247</v>
      </c>
      <c r="G1202">
        <v>1</v>
      </c>
    </row>
    <row r="1203" spans="1:7">
      <c r="A1203">
        <v>4146</v>
      </c>
      <c r="B1203" t="s">
        <v>14195</v>
      </c>
      <c r="C1203" t="s">
        <v>12982</v>
      </c>
      <c r="D1203">
        <v>0.8</v>
      </c>
      <c r="E1203" t="s">
        <v>803</v>
      </c>
      <c r="F1203" t="s">
        <v>12660</v>
      </c>
      <c r="G1203">
        <v>7</v>
      </c>
    </row>
    <row r="1204" spans="1:7">
      <c r="A1204">
        <v>913</v>
      </c>
      <c r="B1204" t="s">
        <v>2830</v>
      </c>
      <c r="C1204" t="s">
        <v>16609</v>
      </c>
      <c r="D1204">
        <v>0.01</v>
      </c>
      <c r="E1204" t="s">
        <v>166</v>
      </c>
      <c r="F1204" t="s">
        <v>13028</v>
      </c>
      <c r="G1204">
        <v>3</v>
      </c>
    </row>
    <row r="1205" spans="1:7">
      <c r="A1205">
        <v>4573</v>
      </c>
      <c r="B1205" t="s">
        <v>14524</v>
      </c>
      <c r="C1205" t="s">
        <v>14520</v>
      </c>
      <c r="D1205">
        <v>0.01</v>
      </c>
      <c r="E1205" t="s">
        <v>203</v>
      </c>
      <c r="F1205" t="s">
        <v>14278</v>
      </c>
      <c r="G1205">
        <v>3</v>
      </c>
    </row>
    <row r="1206" spans="1:7">
      <c r="A1206">
        <v>4574</v>
      </c>
      <c r="B1206" t="s">
        <v>5166</v>
      </c>
      <c r="C1206" t="s">
        <v>5151</v>
      </c>
      <c r="D1206">
        <v>0.01</v>
      </c>
      <c r="E1206" t="s">
        <v>166</v>
      </c>
      <c r="F1206" t="s">
        <v>4963</v>
      </c>
      <c r="G1206">
        <v>4</v>
      </c>
    </row>
    <row r="1207" spans="1:7">
      <c r="A1207">
        <v>914</v>
      </c>
      <c r="B1207" t="s">
        <v>11154</v>
      </c>
      <c r="C1207" t="s">
        <v>10881</v>
      </c>
      <c r="D1207">
        <v>0.01</v>
      </c>
      <c r="E1207" t="s">
        <v>89</v>
      </c>
      <c r="F1207" t="s">
        <v>10870</v>
      </c>
      <c r="G1207">
        <v>4</v>
      </c>
    </row>
    <row r="1208" spans="1:7">
      <c r="A1208">
        <v>4575</v>
      </c>
      <c r="B1208" t="s">
        <v>1500</v>
      </c>
      <c r="C1208" t="s">
        <v>9624</v>
      </c>
      <c r="D1208">
        <v>0.01</v>
      </c>
      <c r="E1208" t="s">
        <v>40</v>
      </c>
      <c r="F1208" t="s">
        <v>9536</v>
      </c>
      <c r="G1208">
        <v>1</v>
      </c>
    </row>
    <row r="1209" spans="1:7">
      <c r="A1209">
        <v>915</v>
      </c>
      <c r="B1209" t="s">
        <v>16610</v>
      </c>
      <c r="C1209" t="s">
        <v>16611</v>
      </c>
      <c r="D1209">
        <v>0.01</v>
      </c>
      <c r="E1209" t="s">
        <v>12625</v>
      </c>
      <c r="F1209" t="s">
        <v>15324</v>
      </c>
      <c r="G1209">
        <v>4</v>
      </c>
    </row>
    <row r="1210" spans="1:7">
      <c r="A1210">
        <v>10740</v>
      </c>
      <c r="B1210" t="s">
        <v>16612</v>
      </c>
      <c r="C1210" t="s">
        <v>16613</v>
      </c>
      <c r="D1210">
        <v>0.1</v>
      </c>
      <c r="E1210" t="s">
        <v>123</v>
      </c>
      <c r="F1210" t="s">
        <v>15763</v>
      </c>
      <c r="G1210">
        <v>1</v>
      </c>
    </row>
    <row r="1211" spans="1:7">
      <c r="A1211">
        <v>4576</v>
      </c>
      <c r="B1211" t="s">
        <v>16612</v>
      </c>
      <c r="C1211" t="s">
        <v>16614</v>
      </c>
      <c r="D1211">
        <v>0.01</v>
      </c>
      <c r="E1211" t="s">
        <v>123</v>
      </c>
      <c r="F1211" t="s">
        <v>15763</v>
      </c>
      <c r="G1211">
        <v>4</v>
      </c>
    </row>
    <row r="1212" spans="1:7">
      <c r="A1212">
        <v>10741</v>
      </c>
      <c r="B1212" t="s">
        <v>6687</v>
      </c>
      <c r="C1212" t="s">
        <v>16566</v>
      </c>
      <c r="D1212">
        <v>0.1</v>
      </c>
      <c r="F1212" t="s">
        <v>14995</v>
      </c>
      <c r="G1212">
        <v>1</v>
      </c>
    </row>
    <row r="1213" spans="1:7">
      <c r="A1213">
        <v>4577</v>
      </c>
      <c r="B1213" t="s">
        <v>6687</v>
      </c>
      <c r="C1213" t="s">
        <v>16108</v>
      </c>
      <c r="D1213">
        <v>0.8</v>
      </c>
      <c r="F1213" t="s">
        <v>6576</v>
      </c>
      <c r="G1213">
        <v>1</v>
      </c>
    </row>
    <row r="1214" spans="1:7">
      <c r="A1214">
        <v>4578</v>
      </c>
      <c r="B1214" t="s">
        <v>14229</v>
      </c>
      <c r="C1214" t="s">
        <v>14199</v>
      </c>
      <c r="D1214">
        <v>0.01</v>
      </c>
      <c r="E1214" t="s">
        <v>166</v>
      </c>
      <c r="F1214" t="s">
        <v>13121</v>
      </c>
      <c r="G1214">
        <v>7</v>
      </c>
    </row>
    <row r="1215" spans="1:7">
      <c r="A1215">
        <v>6687</v>
      </c>
      <c r="B1215" t="s">
        <v>12173</v>
      </c>
      <c r="C1215" t="s">
        <v>12168</v>
      </c>
      <c r="D1215">
        <v>0.8</v>
      </c>
      <c r="E1215" t="s">
        <v>49</v>
      </c>
      <c r="F1215" t="s">
        <v>12156</v>
      </c>
      <c r="G1215">
        <v>1</v>
      </c>
    </row>
    <row r="1216" spans="1:7">
      <c r="A1216">
        <v>4579</v>
      </c>
      <c r="B1216" t="s">
        <v>12924</v>
      </c>
      <c r="C1216" t="s">
        <v>16223</v>
      </c>
      <c r="D1216">
        <v>0.01</v>
      </c>
      <c r="E1216" t="s">
        <v>166</v>
      </c>
      <c r="F1216" t="s">
        <v>12660</v>
      </c>
      <c r="G1216">
        <v>7</v>
      </c>
    </row>
    <row r="1217" spans="1:7">
      <c r="A1217">
        <v>4580</v>
      </c>
      <c r="B1217" t="s">
        <v>13315</v>
      </c>
      <c r="C1217" t="s">
        <v>13295</v>
      </c>
      <c r="D1217">
        <v>0.01</v>
      </c>
      <c r="E1217" t="s">
        <v>40</v>
      </c>
      <c r="F1217" t="s">
        <v>13121</v>
      </c>
      <c r="G1217">
        <v>1</v>
      </c>
    </row>
    <row r="1218" spans="1:7">
      <c r="A1218">
        <v>916</v>
      </c>
      <c r="B1218" t="s">
        <v>16615</v>
      </c>
      <c r="C1218" t="s">
        <v>9206</v>
      </c>
      <c r="D1218">
        <v>0.01</v>
      </c>
      <c r="E1218" t="s">
        <v>203</v>
      </c>
      <c r="F1218" t="s">
        <v>9136</v>
      </c>
      <c r="G1218">
        <v>1</v>
      </c>
    </row>
    <row r="1219" spans="1:7">
      <c r="A1219">
        <v>4581</v>
      </c>
      <c r="B1219" t="s">
        <v>16616</v>
      </c>
      <c r="C1219" t="s">
        <v>16617</v>
      </c>
      <c r="D1219">
        <v>0.01</v>
      </c>
      <c r="F1219" t="s">
        <v>14699</v>
      </c>
      <c r="G1219">
        <v>1</v>
      </c>
    </row>
    <row r="1220" spans="1:7">
      <c r="A1220">
        <v>4582</v>
      </c>
      <c r="B1220" t="s">
        <v>16616</v>
      </c>
      <c r="C1220" t="s">
        <v>16618</v>
      </c>
      <c r="D1220">
        <v>0.01</v>
      </c>
      <c r="E1220" t="s">
        <v>14699</v>
      </c>
      <c r="F1220" t="s">
        <v>203</v>
      </c>
      <c r="G1220">
        <v>8</v>
      </c>
    </row>
    <row r="1221" spans="1:7">
      <c r="A1221">
        <v>10742</v>
      </c>
      <c r="B1221" t="s">
        <v>16619</v>
      </c>
      <c r="C1221" t="s">
        <v>2264</v>
      </c>
      <c r="D1221">
        <v>0.1</v>
      </c>
      <c r="E1221" t="s">
        <v>166</v>
      </c>
      <c r="F1221" t="s">
        <v>2210</v>
      </c>
      <c r="G1221">
        <v>1</v>
      </c>
    </row>
    <row r="1222" spans="1:7">
      <c r="A1222">
        <v>1041</v>
      </c>
      <c r="B1222" t="s">
        <v>3944</v>
      </c>
      <c r="C1222" t="s">
        <v>12076</v>
      </c>
      <c r="D1222">
        <v>0.01</v>
      </c>
      <c r="E1222" t="s">
        <v>166</v>
      </c>
      <c r="F1222" t="s">
        <v>11921</v>
      </c>
      <c r="G1222">
        <v>3</v>
      </c>
    </row>
    <row r="1223" spans="1:7">
      <c r="A1223">
        <v>1042</v>
      </c>
      <c r="B1223" t="s">
        <v>16620</v>
      </c>
      <c r="C1223" t="s">
        <v>16621</v>
      </c>
      <c r="D1223">
        <v>0.01</v>
      </c>
      <c r="E1223" t="s">
        <v>49</v>
      </c>
      <c r="F1223" t="s">
        <v>11343</v>
      </c>
      <c r="G1223">
        <v>8</v>
      </c>
    </row>
    <row r="1224" spans="1:7">
      <c r="A1224">
        <v>1043</v>
      </c>
      <c r="B1224" t="s">
        <v>3091</v>
      </c>
      <c r="C1224" t="s">
        <v>3088</v>
      </c>
      <c r="D1224">
        <v>0.01</v>
      </c>
      <c r="E1224" t="s">
        <v>135</v>
      </c>
      <c r="F1224" t="s">
        <v>2900</v>
      </c>
      <c r="G1224">
        <v>3</v>
      </c>
    </row>
    <row r="1225" spans="1:7">
      <c r="A1225">
        <v>1044</v>
      </c>
      <c r="B1225" t="s">
        <v>9019</v>
      </c>
      <c r="C1225" t="s">
        <v>16622</v>
      </c>
      <c r="D1225">
        <v>0.01</v>
      </c>
      <c r="E1225" t="s">
        <v>40</v>
      </c>
      <c r="F1225" t="s">
        <v>15324</v>
      </c>
      <c r="G1225">
        <v>8</v>
      </c>
    </row>
    <row r="1226" spans="1:7">
      <c r="A1226">
        <v>4970</v>
      </c>
      <c r="B1226" t="s">
        <v>9019</v>
      </c>
      <c r="C1226" t="s">
        <v>9011</v>
      </c>
      <c r="D1226">
        <v>0.01</v>
      </c>
      <c r="E1226" t="s">
        <v>49</v>
      </c>
      <c r="F1226" t="s">
        <v>8594</v>
      </c>
      <c r="G1226">
        <v>5</v>
      </c>
    </row>
    <row r="1227" spans="1:7">
      <c r="A1227">
        <v>1045</v>
      </c>
      <c r="B1227" t="s">
        <v>2690</v>
      </c>
      <c r="C1227" t="s">
        <v>16229</v>
      </c>
      <c r="D1227">
        <v>0.8</v>
      </c>
      <c r="E1227" t="s">
        <v>80</v>
      </c>
      <c r="F1227" t="s">
        <v>13028</v>
      </c>
      <c r="G1227">
        <v>1</v>
      </c>
    </row>
    <row r="1228" spans="1:7">
      <c r="A1228">
        <v>1046</v>
      </c>
      <c r="B1228" t="s">
        <v>11940</v>
      </c>
      <c r="C1228" t="s">
        <v>11993</v>
      </c>
      <c r="D1228">
        <v>0.01</v>
      </c>
      <c r="E1228" t="s">
        <v>203</v>
      </c>
      <c r="F1228" t="s">
        <v>11921</v>
      </c>
      <c r="G1228">
        <v>1</v>
      </c>
    </row>
    <row r="1229" spans="1:7">
      <c r="A1229">
        <v>4971</v>
      </c>
      <c r="B1229" t="s">
        <v>16623</v>
      </c>
      <c r="C1229" t="s">
        <v>16624</v>
      </c>
      <c r="D1229">
        <v>0.01</v>
      </c>
      <c r="E1229" t="s">
        <v>89</v>
      </c>
      <c r="F1229" t="s">
        <v>58</v>
      </c>
      <c r="G1229">
        <v>8</v>
      </c>
    </row>
    <row r="1230" spans="1:7">
      <c r="A1230">
        <v>1047</v>
      </c>
      <c r="B1230" t="s">
        <v>6843</v>
      </c>
      <c r="C1230" t="s">
        <v>12032</v>
      </c>
      <c r="D1230">
        <v>0.01</v>
      </c>
      <c r="F1230" t="s">
        <v>11921</v>
      </c>
      <c r="G1230">
        <v>2</v>
      </c>
    </row>
    <row r="1231" spans="1:7">
      <c r="A1231">
        <v>4973</v>
      </c>
      <c r="B1231" t="s">
        <v>6843</v>
      </c>
      <c r="C1231" t="s">
        <v>16625</v>
      </c>
      <c r="D1231">
        <v>0.01</v>
      </c>
      <c r="F1231" t="s">
        <v>15396</v>
      </c>
      <c r="G1231">
        <v>2</v>
      </c>
    </row>
    <row r="1232" spans="1:7">
      <c r="A1232">
        <v>4972</v>
      </c>
      <c r="B1232" t="s">
        <v>6843</v>
      </c>
      <c r="C1232" t="s">
        <v>16596</v>
      </c>
      <c r="D1232">
        <v>0.01</v>
      </c>
      <c r="F1232" t="s">
        <v>15694</v>
      </c>
      <c r="G1232">
        <v>4</v>
      </c>
    </row>
    <row r="1233" spans="1:7">
      <c r="A1233">
        <v>4974</v>
      </c>
      <c r="B1233" t="s">
        <v>5122</v>
      </c>
      <c r="C1233" t="s">
        <v>16274</v>
      </c>
      <c r="D1233">
        <v>0.01</v>
      </c>
      <c r="E1233" t="s">
        <v>49</v>
      </c>
      <c r="F1233" t="s">
        <v>15441</v>
      </c>
      <c r="G1233">
        <v>4</v>
      </c>
    </row>
    <row r="1234" spans="1:7">
      <c r="A1234">
        <v>4975</v>
      </c>
      <c r="B1234" t="s">
        <v>10475</v>
      </c>
      <c r="C1234" t="s">
        <v>8447</v>
      </c>
      <c r="D1234">
        <v>0.8</v>
      </c>
      <c r="E1234" t="s">
        <v>166</v>
      </c>
      <c r="F1234" t="s">
        <v>8093</v>
      </c>
      <c r="G1234">
        <v>5</v>
      </c>
    </row>
    <row r="1235" spans="1:7">
      <c r="A1235">
        <v>6686</v>
      </c>
      <c r="B1235" t="s">
        <v>10475</v>
      </c>
      <c r="C1235" t="s">
        <v>10649</v>
      </c>
      <c r="D1235">
        <v>0.6</v>
      </c>
      <c r="E1235" t="s">
        <v>107</v>
      </c>
      <c r="F1235" t="s">
        <v>10625</v>
      </c>
      <c r="G1235">
        <v>1</v>
      </c>
    </row>
    <row r="1236" spans="1:7">
      <c r="A1236">
        <v>1048</v>
      </c>
      <c r="B1236" t="s">
        <v>16626</v>
      </c>
      <c r="C1236" t="s">
        <v>16627</v>
      </c>
      <c r="D1236">
        <v>0.6</v>
      </c>
      <c r="E1236" t="s">
        <v>12637</v>
      </c>
      <c r="F1236" t="s">
        <v>16243</v>
      </c>
      <c r="G1236">
        <v>1</v>
      </c>
    </row>
    <row r="1237" spans="1:7">
      <c r="A1237">
        <v>1049</v>
      </c>
      <c r="B1237" t="s">
        <v>16626</v>
      </c>
      <c r="C1237" t="s">
        <v>16628</v>
      </c>
      <c r="D1237">
        <v>0.01</v>
      </c>
      <c r="E1237" t="s">
        <v>12637</v>
      </c>
      <c r="F1237" t="s">
        <v>13028</v>
      </c>
      <c r="G1237">
        <v>6</v>
      </c>
    </row>
    <row r="1238" spans="1:7">
      <c r="A1238">
        <v>10363</v>
      </c>
      <c r="B1238" t="s">
        <v>16626</v>
      </c>
      <c r="C1238" t="s">
        <v>12653</v>
      </c>
      <c r="D1238">
        <v>0.6</v>
      </c>
      <c r="E1238" t="s">
        <v>12637</v>
      </c>
      <c r="F1238" t="s">
        <v>13028</v>
      </c>
      <c r="G1238">
        <v>7</v>
      </c>
    </row>
    <row r="1239" spans="1:7">
      <c r="A1239">
        <v>4976</v>
      </c>
      <c r="B1239" t="s">
        <v>16629</v>
      </c>
      <c r="C1239" t="s">
        <v>16630</v>
      </c>
      <c r="D1239">
        <v>0.01</v>
      </c>
      <c r="E1239" t="s">
        <v>74</v>
      </c>
      <c r="F1239" t="s">
        <v>10160</v>
      </c>
      <c r="G1239">
        <v>1</v>
      </c>
    </row>
    <row r="1240" spans="1:7">
      <c r="A1240">
        <v>5306</v>
      </c>
      <c r="B1240" t="s">
        <v>16631</v>
      </c>
      <c r="C1240" t="s">
        <v>11186</v>
      </c>
      <c r="D1240">
        <v>0.01</v>
      </c>
      <c r="E1240" t="s">
        <v>203</v>
      </c>
      <c r="F1240" t="s">
        <v>11167</v>
      </c>
      <c r="G1240">
        <v>1</v>
      </c>
    </row>
    <row r="1241" spans="1:7">
      <c r="A1241">
        <v>5307</v>
      </c>
      <c r="B1241" t="s">
        <v>16631</v>
      </c>
      <c r="C1241" t="s">
        <v>16632</v>
      </c>
      <c r="D1241">
        <v>0.01</v>
      </c>
      <c r="E1241" t="s">
        <v>203</v>
      </c>
      <c r="F1241" t="s">
        <v>16432</v>
      </c>
      <c r="G1241">
        <v>1</v>
      </c>
    </row>
    <row r="1242" spans="1:7">
      <c r="A1242">
        <v>1150</v>
      </c>
      <c r="B1242" t="s">
        <v>7596</v>
      </c>
      <c r="C1242" t="s">
        <v>7574</v>
      </c>
      <c r="D1242">
        <v>0.01</v>
      </c>
      <c r="E1242" t="s">
        <v>166</v>
      </c>
      <c r="F1242" t="s">
        <v>7247</v>
      </c>
      <c r="G1242">
        <v>3</v>
      </c>
    </row>
    <row r="1243" spans="1:7">
      <c r="A1243">
        <v>5308</v>
      </c>
      <c r="B1243" t="s">
        <v>2375</v>
      </c>
      <c r="C1243" t="s">
        <v>2371</v>
      </c>
      <c r="D1243">
        <v>0.01</v>
      </c>
      <c r="E1243" t="s">
        <v>49</v>
      </c>
      <c r="F1243" t="s">
        <v>2210</v>
      </c>
      <c r="G1243">
        <v>2</v>
      </c>
    </row>
    <row r="1244" spans="1:7">
      <c r="A1244">
        <v>1151</v>
      </c>
      <c r="B1244" t="s">
        <v>7604</v>
      </c>
      <c r="C1244" t="s">
        <v>7600</v>
      </c>
      <c r="D1244">
        <v>0.01</v>
      </c>
      <c r="E1244" t="s">
        <v>67</v>
      </c>
      <c r="F1244" t="s">
        <v>7247</v>
      </c>
      <c r="G1244">
        <v>5</v>
      </c>
    </row>
    <row r="1245" spans="1:7">
      <c r="A1245">
        <v>5309</v>
      </c>
      <c r="B1245" t="s">
        <v>13325</v>
      </c>
      <c r="C1245" t="s">
        <v>13320</v>
      </c>
      <c r="D1245">
        <v>0.01</v>
      </c>
      <c r="E1245" t="s">
        <v>203</v>
      </c>
      <c r="F1245" t="s">
        <v>13121</v>
      </c>
      <c r="G1245">
        <v>1</v>
      </c>
    </row>
    <row r="1246" spans="1:7">
      <c r="A1246">
        <v>5310</v>
      </c>
      <c r="B1246" t="s">
        <v>5739</v>
      </c>
      <c r="C1246" t="s">
        <v>16633</v>
      </c>
      <c r="D1246">
        <v>0.01</v>
      </c>
      <c r="E1246" t="s">
        <v>203</v>
      </c>
      <c r="F1246" t="s">
        <v>15216</v>
      </c>
      <c r="G1246">
        <v>4</v>
      </c>
    </row>
    <row r="1247" spans="1:7">
      <c r="A1247">
        <v>5311</v>
      </c>
      <c r="B1247" t="s">
        <v>16634</v>
      </c>
      <c r="C1247" t="s">
        <v>16635</v>
      </c>
      <c r="D1247">
        <v>0.01</v>
      </c>
      <c r="F1247" t="s">
        <v>6576</v>
      </c>
      <c r="G1247">
        <v>3</v>
      </c>
    </row>
    <row r="1248" spans="1:7">
      <c r="A1248">
        <v>1152</v>
      </c>
      <c r="B1248" t="s">
        <v>1439</v>
      </c>
      <c r="C1248" t="s">
        <v>1435</v>
      </c>
      <c r="D1248">
        <v>0.01</v>
      </c>
      <c r="F1248" t="s">
        <v>1331</v>
      </c>
      <c r="G1248">
        <v>4</v>
      </c>
    </row>
    <row r="1249" spans="1:7">
      <c r="A1249">
        <v>5312</v>
      </c>
      <c r="B1249" t="s">
        <v>1439</v>
      </c>
      <c r="C1249" t="s">
        <v>16636</v>
      </c>
      <c r="D1249">
        <v>0.01</v>
      </c>
      <c r="F1249" t="s">
        <v>15357</v>
      </c>
      <c r="G1249">
        <v>4</v>
      </c>
    </row>
    <row r="1250" spans="1:7">
      <c r="A1250">
        <v>5313</v>
      </c>
      <c r="B1250" t="s">
        <v>13336</v>
      </c>
      <c r="C1250" t="s">
        <v>16637</v>
      </c>
      <c r="D1250">
        <v>0.01</v>
      </c>
      <c r="E1250" t="s">
        <v>203</v>
      </c>
      <c r="F1250" t="s">
        <v>13121</v>
      </c>
      <c r="G1250">
        <v>1</v>
      </c>
    </row>
    <row r="1251" spans="1:7">
      <c r="A1251">
        <v>10743</v>
      </c>
      <c r="B1251" t="s">
        <v>13336</v>
      </c>
      <c r="C1251" t="s">
        <v>13237</v>
      </c>
      <c r="D1251">
        <v>0.1</v>
      </c>
      <c r="E1251" t="s">
        <v>166</v>
      </c>
      <c r="F1251" t="s">
        <v>13121</v>
      </c>
      <c r="G1251">
        <v>1</v>
      </c>
    </row>
    <row r="1252" spans="1:7">
      <c r="A1252">
        <v>10745</v>
      </c>
      <c r="B1252" t="s">
        <v>16638</v>
      </c>
      <c r="C1252" t="s">
        <v>16447</v>
      </c>
      <c r="D1252">
        <v>0.1</v>
      </c>
      <c r="E1252" t="s">
        <v>123</v>
      </c>
      <c r="F1252" t="s">
        <v>58</v>
      </c>
      <c r="G1252">
        <v>1</v>
      </c>
    </row>
    <row r="1253" spans="1:7">
      <c r="A1253">
        <v>5314</v>
      </c>
      <c r="B1253" t="s">
        <v>16638</v>
      </c>
      <c r="C1253" t="s">
        <v>3892</v>
      </c>
      <c r="D1253">
        <v>0.01</v>
      </c>
      <c r="E1253" t="s">
        <v>123</v>
      </c>
      <c r="F1253" t="s">
        <v>58</v>
      </c>
      <c r="G1253">
        <v>4</v>
      </c>
    </row>
    <row r="1254" spans="1:7">
      <c r="A1254">
        <v>5315</v>
      </c>
      <c r="B1254" t="s">
        <v>16638</v>
      </c>
      <c r="C1254" t="s">
        <v>4354</v>
      </c>
      <c r="D1254">
        <v>0.01</v>
      </c>
      <c r="E1254" t="s">
        <v>123</v>
      </c>
      <c r="F1254" t="s">
        <v>58</v>
      </c>
      <c r="G1254">
        <v>8</v>
      </c>
    </row>
    <row r="1255" spans="1:7">
      <c r="A1255">
        <v>10744</v>
      </c>
      <c r="B1255" t="s">
        <v>16638</v>
      </c>
      <c r="C1255" t="s">
        <v>16450</v>
      </c>
      <c r="D1255">
        <v>0.1</v>
      </c>
      <c r="E1255" t="s">
        <v>74</v>
      </c>
      <c r="F1255" t="s">
        <v>58</v>
      </c>
      <c r="G1255">
        <v>1</v>
      </c>
    </row>
    <row r="1256" spans="1:7">
      <c r="A1256">
        <v>5649</v>
      </c>
      <c r="B1256" t="s">
        <v>1865</v>
      </c>
      <c r="C1256" t="s">
        <v>16639</v>
      </c>
      <c r="D1256">
        <v>0.01</v>
      </c>
      <c r="E1256" t="s">
        <v>89</v>
      </c>
      <c r="F1256" t="s">
        <v>15103</v>
      </c>
      <c r="G1256">
        <v>7</v>
      </c>
    </row>
    <row r="1257" spans="1:7">
      <c r="A1257">
        <v>5648</v>
      </c>
      <c r="B1257" t="s">
        <v>1865</v>
      </c>
      <c r="C1257" t="s">
        <v>2132</v>
      </c>
      <c r="D1257">
        <v>0.01</v>
      </c>
      <c r="E1257" t="s">
        <v>80</v>
      </c>
      <c r="F1257" t="s">
        <v>1778</v>
      </c>
      <c r="G1257">
        <v>7</v>
      </c>
    </row>
    <row r="1258" spans="1:7">
      <c r="A1258">
        <v>5650</v>
      </c>
      <c r="B1258" t="s">
        <v>13671</v>
      </c>
      <c r="C1258" t="s">
        <v>13657</v>
      </c>
      <c r="D1258">
        <v>0.1</v>
      </c>
      <c r="E1258" t="s">
        <v>89</v>
      </c>
      <c r="F1258" t="s">
        <v>13121</v>
      </c>
      <c r="G1258">
        <v>3</v>
      </c>
    </row>
    <row r="1259" spans="1:7">
      <c r="A1259">
        <v>5651</v>
      </c>
      <c r="B1259" t="s">
        <v>4412</v>
      </c>
      <c r="C1259" t="s">
        <v>4396</v>
      </c>
      <c r="D1259">
        <v>0.01</v>
      </c>
      <c r="E1259" t="s">
        <v>595</v>
      </c>
      <c r="F1259" t="s">
        <v>58</v>
      </c>
      <c r="G1259">
        <v>8</v>
      </c>
    </row>
    <row r="1260" spans="1:7">
      <c r="A1260">
        <v>5652</v>
      </c>
      <c r="B1260" t="s">
        <v>8947</v>
      </c>
      <c r="C1260" t="s">
        <v>8938</v>
      </c>
      <c r="D1260">
        <v>0.01</v>
      </c>
      <c r="E1260" t="s">
        <v>40</v>
      </c>
      <c r="F1260" t="s">
        <v>8594</v>
      </c>
      <c r="G1260">
        <v>3</v>
      </c>
    </row>
    <row r="1261" spans="1:7">
      <c r="A1261">
        <v>7139</v>
      </c>
      <c r="B1261" t="s">
        <v>9509</v>
      </c>
      <c r="C1261" t="s">
        <v>13268</v>
      </c>
      <c r="D1261">
        <v>0.8</v>
      </c>
      <c r="F1261" t="s">
        <v>13121</v>
      </c>
      <c r="G1261">
        <v>1</v>
      </c>
    </row>
    <row r="1262" spans="1:7">
      <c r="A1262">
        <v>7153</v>
      </c>
      <c r="B1262" t="s">
        <v>9509</v>
      </c>
      <c r="C1262" t="s">
        <v>13734</v>
      </c>
      <c r="D1262">
        <v>0.8</v>
      </c>
      <c r="F1262" t="s">
        <v>13121</v>
      </c>
      <c r="G1262">
        <v>3</v>
      </c>
    </row>
    <row r="1263" spans="1:7">
      <c r="A1263">
        <v>5653</v>
      </c>
      <c r="B1263" t="s">
        <v>14228</v>
      </c>
      <c r="C1263" t="s">
        <v>16114</v>
      </c>
      <c r="D1263">
        <v>0.8</v>
      </c>
      <c r="E1263" t="s">
        <v>166</v>
      </c>
      <c r="F1263" t="s">
        <v>14771</v>
      </c>
      <c r="G1263">
        <v>7</v>
      </c>
    </row>
    <row r="1264" spans="1:7">
      <c r="A1264">
        <v>1269</v>
      </c>
      <c r="B1264" t="s">
        <v>7390</v>
      </c>
      <c r="C1264" t="s">
        <v>7526</v>
      </c>
      <c r="D1264">
        <v>0.01</v>
      </c>
      <c r="E1264" t="s">
        <v>80</v>
      </c>
      <c r="F1264" t="s">
        <v>7247</v>
      </c>
      <c r="G1264">
        <v>3</v>
      </c>
    </row>
    <row r="1265" spans="1:7">
      <c r="A1265">
        <v>10746</v>
      </c>
      <c r="B1265" t="s">
        <v>9514</v>
      </c>
      <c r="C1265" t="s">
        <v>16640</v>
      </c>
      <c r="D1265">
        <v>0.1</v>
      </c>
      <c r="F1265" t="s">
        <v>15728</v>
      </c>
      <c r="G1265">
        <v>1</v>
      </c>
    </row>
    <row r="1266" spans="1:7">
      <c r="A1266">
        <v>5316</v>
      </c>
      <c r="B1266" t="s">
        <v>128</v>
      </c>
      <c r="C1266" t="s">
        <v>423</v>
      </c>
      <c r="D1266">
        <v>0.01</v>
      </c>
      <c r="E1266" t="s">
        <v>123</v>
      </c>
      <c r="F1266" t="s">
        <v>68</v>
      </c>
      <c r="G1266">
        <v>3</v>
      </c>
    </row>
    <row r="1267" spans="1:7">
      <c r="A1267">
        <v>1270</v>
      </c>
      <c r="B1267" t="s">
        <v>16641</v>
      </c>
      <c r="C1267" t="s">
        <v>3145</v>
      </c>
      <c r="D1267">
        <v>0.01</v>
      </c>
      <c r="E1267" t="s">
        <v>80</v>
      </c>
      <c r="F1267" t="s">
        <v>3135</v>
      </c>
      <c r="G1267">
        <v>4</v>
      </c>
    </row>
    <row r="1268" spans="1:7">
      <c r="A1268">
        <v>10747</v>
      </c>
      <c r="B1268" t="s">
        <v>16642</v>
      </c>
      <c r="C1268" t="s">
        <v>3756</v>
      </c>
      <c r="D1268">
        <v>0.1</v>
      </c>
      <c r="E1268" t="s">
        <v>107</v>
      </c>
      <c r="F1268" t="s">
        <v>3381</v>
      </c>
      <c r="G1268">
        <v>3</v>
      </c>
    </row>
    <row r="1269" spans="1:7">
      <c r="A1269">
        <v>5654</v>
      </c>
      <c r="B1269" t="s">
        <v>16642</v>
      </c>
      <c r="C1269" t="s">
        <v>106</v>
      </c>
      <c r="D1269">
        <v>0.01</v>
      </c>
      <c r="E1269" t="s">
        <v>107</v>
      </c>
      <c r="F1269" t="s">
        <v>68</v>
      </c>
      <c r="G1269">
        <v>1</v>
      </c>
    </row>
    <row r="1270" spans="1:7">
      <c r="A1270">
        <v>1271</v>
      </c>
      <c r="B1270" t="s">
        <v>16643</v>
      </c>
      <c r="C1270" t="s">
        <v>16369</v>
      </c>
      <c r="D1270">
        <v>0.01</v>
      </c>
      <c r="E1270" t="s">
        <v>107</v>
      </c>
      <c r="F1270" t="s">
        <v>11295</v>
      </c>
      <c r="G1270">
        <v>1</v>
      </c>
    </row>
    <row r="1271" spans="1:7">
      <c r="A1271">
        <v>10748</v>
      </c>
      <c r="B1271" t="s">
        <v>5254</v>
      </c>
      <c r="C1271" t="s">
        <v>16544</v>
      </c>
      <c r="D1271">
        <v>0.1</v>
      </c>
      <c r="E1271" t="s">
        <v>203</v>
      </c>
      <c r="F1271" t="s">
        <v>12619</v>
      </c>
      <c r="G1271">
        <v>2</v>
      </c>
    </row>
    <row r="1272" spans="1:7">
      <c r="A1272">
        <v>5887</v>
      </c>
      <c r="B1272" t="s">
        <v>5254</v>
      </c>
      <c r="C1272" t="s">
        <v>16633</v>
      </c>
      <c r="D1272">
        <v>0.01</v>
      </c>
      <c r="E1272" t="s">
        <v>203</v>
      </c>
      <c r="F1272" t="s">
        <v>15216</v>
      </c>
      <c r="G1272">
        <v>4</v>
      </c>
    </row>
    <row r="1273" spans="1:7">
      <c r="A1273">
        <v>10749</v>
      </c>
      <c r="B1273" t="s">
        <v>5254</v>
      </c>
      <c r="C1273" t="s">
        <v>16644</v>
      </c>
      <c r="D1273">
        <v>0.1</v>
      </c>
      <c r="E1273" t="s">
        <v>203</v>
      </c>
      <c r="F1273" t="s">
        <v>15441</v>
      </c>
      <c r="G1273">
        <v>1</v>
      </c>
    </row>
    <row r="1274" spans="1:7">
      <c r="A1274">
        <v>1366</v>
      </c>
      <c r="B1274" t="s">
        <v>5254</v>
      </c>
      <c r="C1274" t="s">
        <v>16645</v>
      </c>
      <c r="D1274">
        <v>0.01</v>
      </c>
      <c r="E1274" t="s">
        <v>203</v>
      </c>
      <c r="F1274" t="s">
        <v>15425</v>
      </c>
      <c r="G1274">
        <v>4</v>
      </c>
    </row>
    <row r="1275" spans="1:7">
      <c r="A1275">
        <v>5888</v>
      </c>
      <c r="B1275" t="s">
        <v>5254</v>
      </c>
      <c r="C1275" t="s">
        <v>5251</v>
      </c>
      <c r="D1275">
        <v>0.01</v>
      </c>
      <c r="E1275" t="s">
        <v>203</v>
      </c>
      <c r="F1275" t="s">
        <v>4963</v>
      </c>
      <c r="G1275">
        <v>4</v>
      </c>
    </row>
    <row r="1276" spans="1:7">
      <c r="A1276">
        <v>10750</v>
      </c>
      <c r="B1276" t="s">
        <v>16646</v>
      </c>
      <c r="C1276" t="s">
        <v>16647</v>
      </c>
      <c r="D1276">
        <v>0.1</v>
      </c>
      <c r="E1276" t="s">
        <v>40</v>
      </c>
      <c r="F1276" t="s">
        <v>10381</v>
      </c>
      <c r="G1276">
        <v>8</v>
      </c>
    </row>
    <row r="1277" spans="1:7">
      <c r="A1277">
        <v>10751</v>
      </c>
      <c r="B1277" t="s">
        <v>16648</v>
      </c>
      <c r="C1277" t="s">
        <v>16649</v>
      </c>
      <c r="D1277">
        <v>0.1</v>
      </c>
      <c r="E1277" t="s">
        <v>595</v>
      </c>
      <c r="F1277" t="s">
        <v>14771</v>
      </c>
      <c r="G1277">
        <v>3</v>
      </c>
    </row>
    <row r="1278" spans="1:7">
      <c r="A1278">
        <v>7270</v>
      </c>
      <c r="B1278" t="s">
        <v>16648</v>
      </c>
      <c r="C1278" t="s">
        <v>1444</v>
      </c>
      <c r="D1278">
        <v>0.8</v>
      </c>
      <c r="E1278" t="s">
        <v>595</v>
      </c>
      <c r="F1278" t="s">
        <v>1331</v>
      </c>
      <c r="G1278">
        <v>4</v>
      </c>
    </row>
    <row r="1279" spans="1:7">
      <c r="A1279">
        <v>1504</v>
      </c>
      <c r="B1279" t="s">
        <v>1302</v>
      </c>
      <c r="C1279" t="s">
        <v>1296</v>
      </c>
      <c r="D1279">
        <v>0.01</v>
      </c>
      <c r="F1279" t="s">
        <v>41</v>
      </c>
      <c r="G1279">
        <v>3</v>
      </c>
    </row>
    <row r="1280" spans="1:7">
      <c r="A1280">
        <v>1505</v>
      </c>
      <c r="B1280" t="s">
        <v>16650</v>
      </c>
      <c r="C1280" t="s">
        <v>16651</v>
      </c>
      <c r="D1280">
        <v>0.01</v>
      </c>
      <c r="E1280" t="s">
        <v>12625</v>
      </c>
      <c r="F1280" t="s">
        <v>13028</v>
      </c>
      <c r="G1280">
        <v>5</v>
      </c>
    </row>
    <row r="1281" spans="1:7">
      <c r="A1281">
        <v>6099</v>
      </c>
      <c r="B1281" t="s">
        <v>10376</v>
      </c>
      <c r="C1281" t="s">
        <v>10373</v>
      </c>
      <c r="D1281">
        <v>0.01</v>
      </c>
      <c r="E1281" t="s">
        <v>203</v>
      </c>
      <c r="F1281" t="s">
        <v>10160</v>
      </c>
      <c r="G1281">
        <v>3</v>
      </c>
    </row>
    <row r="1282" spans="1:7">
      <c r="A1282">
        <v>1543</v>
      </c>
      <c r="B1282" t="s">
        <v>11790</v>
      </c>
      <c r="C1282" t="s">
        <v>11791</v>
      </c>
      <c r="D1282">
        <v>0.1</v>
      </c>
      <c r="E1282" t="s">
        <v>595</v>
      </c>
      <c r="F1282" t="s">
        <v>11432</v>
      </c>
      <c r="G1282">
        <v>5</v>
      </c>
    </row>
    <row r="1283" spans="1:7">
      <c r="A1283">
        <v>6328</v>
      </c>
      <c r="B1283" t="s">
        <v>4666</v>
      </c>
      <c r="C1283" t="s">
        <v>16652</v>
      </c>
      <c r="D1283">
        <v>0.01</v>
      </c>
      <c r="F1283" t="s">
        <v>15376</v>
      </c>
      <c r="G1283">
        <v>1</v>
      </c>
    </row>
    <row r="1284" spans="1:7">
      <c r="A1284">
        <v>6329</v>
      </c>
      <c r="B1284" t="s">
        <v>10289</v>
      </c>
      <c r="C1284" t="s">
        <v>10286</v>
      </c>
      <c r="D1284">
        <v>0.01</v>
      </c>
      <c r="E1284" t="s">
        <v>803</v>
      </c>
      <c r="F1284" t="s">
        <v>10160</v>
      </c>
      <c r="G1284">
        <v>2</v>
      </c>
    </row>
    <row r="1285" spans="1:7">
      <c r="A1285">
        <v>11559</v>
      </c>
      <c r="B1285" t="s">
        <v>10289</v>
      </c>
      <c r="C1285" t="s">
        <v>8188</v>
      </c>
      <c r="D1285">
        <v>0.1</v>
      </c>
      <c r="E1285" t="s">
        <v>67</v>
      </c>
      <c r="F1285" t="s">
        <v>8093</v>
      </c>
      <c r="G1285">
        <v>2</v>
      </c>
    </row>
    <row r="1286" spans="1:7">
      <c r="A1286">
        <v>6330</v>
      </c>
      <c r="B1286" t="s">
        <v>10407</v>
      </c>
      <c r="C1286" t="s">
        <v>10589</v>
      </c>
      <c r="D1286">
        <v>0.01</v>
      </c>
      <c r="E1286" t="s">
        <v>49</v>
      </c>
      <c r="F1286" t="s">
        <v>10381</v>
      </c>
      <c r="G1286">
        <v>8</v>
      </c>
    </row>
    <row r="1287" spans="1:7">
      <c r="A1287">
        <v>6397</v>
      </c>
      <c r="B1287" t="s">
        <v>5895</v>
      </c>
      <c r="C1287" t="s">
        <v>16653</v>
      </c>
      <c r="D1287">
        <v>0.01</v>
      </c>
      <c r="F1287" t="s">
        <v>15461</v>
      </c>
      <c r="G1287">
        <v>1</v>
      </c>
    </row>
    <row r="1288" spans="1:7">
      <c r="A1288">
        <v>1569</v>
      </c>
      <c r="B1288" t="s">
        <v>7400</v>
      </c>
      <c r="C1288" t="s">
        <v>7384</v>
      </c>
      <c r="D1288">
        <v>0.01</v>
      </c>
      <c r="E1288" t="s">
        <v>203</v>
      </c>
      <c r="F1288" t="s">
        <v>7247</v>
      </c>
      <c r="G1288">
        <v>1</v>
      </c>
    </row>
    <row r="1289" spans="1:7">
      <c r="A1289">
        <v>6449</v>
      </c>
      <c r="B1289" t="s">
        <v>8963</v>
      </c>
      <c r="C1289" t="s">
        <v>8593</v>
      </c>
      <c r="D1289">
        <v>0.01</v>
      </c>
      <c r="E1289" t="s">
        <v>67</v>
      </c>
      <c r="F1289" t="s">
        <v>8594</v>
      </c>
      <c r="G1289">
        <v>1</v>
      </c>
    </row>
    <row r="1290" spans="1:7">
      <c r="A1290">
        <v>10753</v>
      </c>
      <c r="B1290" t="s">
        <v>8963</v>
      </c>
      <c r="C1290" t="s">
        <v>9063</v>
      </c>
      <c r="D1290">
        <v>0.1</v>
      </c>
      <c r="E1290" t="s">
        <v>67</v>
      </c>
      <c r="F1290" t="s">
        <v>8594</v>
      </c>
      <c r="G1290">
        <v>7</v>
      </c>
    </row>
    <row r="1291" spans="1:7">
      <c r="A1291">
        <v>6448</v>
      </c>
      <c r="B1291" t="s">
        <v>8963</v>
      </c>
      <c r="C1291" t="s">
        <v>16654</v>
      </c>
      <c r="D1291">
        <v>0.01</v>
      </c>
      <c r="E1291" t="s">
        <v>67</v>
      </c>
      <c r="F1291" t="s">
        <v>15279</v>
      </c>
      <c r="G1291">
        <v>0</v>
      </c>
    </row>
    <row r="1292" spans="1:7">
      <c r="A1292">
        <v>6447</v>
      </c>
      <c r="B1292" t="s">
        <v>8963</v>
      </c>
      <c r="C1292" t="s">
        <v>16655</v>
      </c>
      <c r="D1292">
        <v>0.01</v>
      </c>
      <c r="E1292" t="s">
        <v>67</v>
      </c>
      <c r="F1292" t="s">
        <v>6576</v>
      </c>
      <c r="G1292">
        <v>0</v>
      </c>
    </row>
    <row r="1293" spans="1:7">
      <c r="A1293">
        <v>10754</v>
      </c>
      <c r="B1293" t="s">
        <v>4017</v>
      </c>
      <c r="C1293" t="s">
        <v>16656</v>
      </c>
      <c r="D1293">
        <v>0.1</v>
      </c>
      <c r="E1293" t="s">
        <v>67</v>
      </c>
      <c r="F1293" t="s">
        <v>3381</v>
      </c>
      <c r="G1293">
        <v>1</v>
      </c>
    </row>
    <row r="1294" spans="1:7">
      <c r="A1294">
        <v>6450</v>
      </c>
      <c r="B1294" t="s">
        <v>4017</v>
      </c>
      <c r="C1294" t="s">
        <v>3995</v>
      </c>
      <c r="D1294">
        <v>0.1</v>
      </c>
      <c r="E1294" t="s">
        <v>67</v>
      </c>
      <c r="F1294" t="s">
        <v>3381</v>
      </c>
      <c r="G1294">
        <v>5</v>
      </c>
    </row>
    <row r="1295" spans="1:7">
      <c r="A1295">
        <v>6514</v>
      </c>
      <c r="B1295" t="s">
        <v>16657</v>
      </c>
      <c r="C1295" t="s">
        <v>13599</v>
      </c>
      <c r="D1295">
        <v>0.01</v>
      </c>
      <c r="E1295" t="s">
        <v>203</v>
      </c>
      <c r="F1295" t="s">
        <v>13121</v>
      </c>
      <c r="G1295">
        <v>2</v>
      </c>
    </row>
    <row r="1296" spans="1:7">
      <c r="A1296">
        <v>6692</v>
      </c>
      <c r="B1296" t="s">
        <v>8320</v>
      </c>
      <c r="C1296" t="s">
        <v>8313</v>
      </c>
      <c r="D1296">
        <v>0.8</v>
      </c>
      <c r="E1296" t="s">
        <v>49</v>
      </c>
      <c r="F1296" t="s">
        <v>8277</v>
      </c>
      <c r="G1296">
        <v>4</v>
      </c>
    </row>
    <row r="1297" spans="1:7">
      <c r="A1297">
        <v>6515</v>
      </c>
      <c r="B1297" t="s">
        <v>16658</v>
      </c>
      <c r="C1297" t="s">
        <v>1444</v>
      </c>
      <c r="D1297">
        <v>0.01</v>
      </c>
      <c r="E1297" t="s">
        <v>595</v>
      </c>
      <c r="F1297" t="s">
        <v>1331</v>
      </c>
      <c r="G1297">
        <v>4</v>
      </c>
    </row>
    <row r="1298" spans="1:7">
      <c r="A1298">
        <v>1902</v>
      </c>
      <c r="B1298" t="s">
        <v>1989</v>
      </c>
      <c r="C1298" t="s">
        <v>14582</v>
      </c>
      <c r="D1298">
        <v>0.01</v>
      </c>
      <c r="E1298" t="s">
        <v>166</v>
      </c>
      <c r="F1298" t="s">
        <v>14278</v>
      </c>
      <c r="G1298">
        <v>5</v>
      </c>
    </row>
    <row r="1299" spans="1:7">
      <c r="A1299">
        <v>1903</v>
      </c>
      <c r="B1299" t="s">
        <v>12866</v>
      </c>
      <c r="C1299" t="s">
        <v>13721</v>
      </c>
      <c r="D1299">
        <v>0.6</v>
      </c>
      <c r="E1299" t="s">
        <v>166</v>
      </c>
      <c r="F1299" t="s">
        <v>13121</v>
      </c>
      <c r="G1299">
        <v>3</v>
      </c>
    </row>
    <row r="1300" spans="1:7">
      <c r="A1300">
        <v>6588</v>
      </c>
      <c r="B1300" t="s">
        <v>12866</v>
      </c>
      <c r="C1300" t="s">
        <v>12862</v>
      </c>
      <c r="D1300">
        <v>0.8</v>
      </c>
      <c r="E1300" t="s">
        <v>166</v>
      </c>
      <c r="F1300" t="s">
        <v>12660</v>
      </c>
      <c r="G1300">
        <v>3</v>
      </c>
    </row>
    <row r="1301" spans="1:7">
      <c r="A1301">
        <v>1904</v>
      </c>
      <c r="B1301" t="s">
        <v>12866</v>
      </c>
      <c r="C1301" t="s">
        <v>16264</v>
      </c>
      <c r="D1301">
        <v>0.05</v>
      </c>
      <c r="E1301" t="s">
        <v>166</v>
      </c>
      <c r="F1301" t="s">
        <v>12660</v>
      </c>
      <c r="G1301">
        <v>3</v>
      </c>
    </row>
    <row r="1302" spans="1:7">
      <c r="A1302">
        <v>124</v>
      </c>
      <c r="B1302" t="s">
        <v>1121</v>
      </c>
      <c r="C1302" t="s">
        <v>16659</v>
      </c>
      <c r="D1302">
        <v>0.01</v>
      </c>
      <c r="E1302" t="s">
        <v>80</v>
      </c>
      <c r="F1302" t="s">
        <v>12619</v>
      </c>
      <c r="G1302">
        <v>2</v>
      </c>
    </row>
    <row r="1303" spans="1:7">
      <c r="A1303">
        <v>123</v>
      </c>
      <c r="B1303" t="s">
        <v>1121</v>
      </c>
      <c r="C1303" t="s">
        <v>16660</v>
      </c>
      <c r="D1303">
        <v>0.01</v>
      </c>
      <c r="E1303" t="s">
        <v>80</v>
      </c>
      <c r="F1303" t="s">
        <v>14748</v>
      </c>
      <c r="G1303">
        <v>2</v>
      </c>
    </row>
    <row r="1304" spans="1:7">
      <c r="A1304">
        <v>11560</v>
      </c>
      <c r="B1304" t="s">
        <v>12550</v>
      </c>
      <c r="C1304" t="s">
        <v>16107</v>
      </c>
      <c r="D1304">
        <v>0.1</v>
      </c>
      <c r="E1304" t="s">
        <v>203</v>
      </c>
      <c r="F1304" t="s">
        <v>14771</v>
      </c>
      <c r="G1304">
        <v>5</v>
      </c>
    </row>
    <row r="1305" spans="1:7">
      <c r="A1305">
        <v>2037</v>
      </c>
      <c r="B1305" t="s">
        <v>12550</v>
      </c>
      <c r="C1305" t="s">
        <v>16523</v>
      </c>
      <c r="D1305">
        <v>0.01</v>
      </c>
      <c r="E1305" t="s">
        <v>203</v>
      </c>
      <c r="F1305" t="s">
        <v>14771</v>
      </c>
      <c r="G1305">
        <v>5</v>
      </c>
    </row>
    <row r="1306" spans="1:7">
      <c r="A1306">
        <v>2036</v>
      </c>
      <c r="B1306" t="s">
        <v>12550</v>
      </c>
      <c r="C1306" t="s">
        <v>12546</v>
      </c>
      <c r="D1306">
        <v>0.6</v>
      </c>
      <c r="E1306" t="s">
        <v>203</v>
      </c>
      <c r="F1306" t="s">
        <v>12334</v>
      </c>
      <c r="G1306">
        <v>5</v>
      </c>
    </row>
    <row r="1307" spans="1:7">
      <c r="A1307">
        <v>6794</v>
      </c>
      <c r="B1307" t="s">
        <v>12550</v>
      </c>
      <c r="C1307" t="s">
        <v>9217</v>
      </c>
      <c r="D1307">
        <v>0.6</v>
      </c>
      <c r="E1307" t="s">
        <v>74</v>
      </c>
      <c r="F1307" t="s">
        <v>9136</v>
      </c>
      <c r="G1307">
        <v>2</v>
      </c>
    </row>
    <row r="1308" spans="1:7">
      <c r="A1308">
        <v>2038</v>
      </c>
      <c r="B1308" t="s">
        <v>9778</v>
      </c>
      <c r="C1308" t="s">
        <v>9771</v>
      </c>
      <c r="D1308">
        <v>0.01</v>
      </c>
      <c r="E1308" t="s">
        <v>166</v>
      </c>
      <c r="F1308" t="s">
        <v>9536</v>
      </c>
      <c r="G1308">
        <v>3</v>
      </c>
    </row>
    <row r="1309" spans="1:7">
      <c r="A1309">
        <v>2039</v>
      </c>
      <c r="B1309" t="s">
        <v>9610</v>
      </c>
      <c r="C1309" t="s">
        <v>9611</v>
      </c>
      <c r="D1309">
        <v>0.8</v>
      </c>
      <c r="F1309" t="s">
        <v>9536</v>
      </c>
      <c r="G1309">
        <v>1</v>
      </c>
    </row>
    <row r="1310" spans="1:7">
      <c r="A1310">
        <v>2041</v>
      </c>
      <c r="B1310" t="s">
        <v>16661</v>
      </c>
      <c r="C1310" t="s">
        <v>9720</v>
      </c>
      <c r="D1310">
        <v>0.1</v>
      </c>
      <c r="E1310" t="s">
        <v>595</v>
      </c>
      <c r="F1310" t="s">
        <v>9536</v>
      </c>
      <c r="G1310">
        <v>2</v>
      </c>
    </row>
    <row r="1311" spans="1:7">
      <c r="A1311">
        <v>2042</v>
      </c>
      <c r="B1311" t="s">
        <v>16661</v>
      </c>
      <c r="C1311" t="s">
        <v>2992</v>
      </c>
      <c r="D1311">
        <v>0.1</v>
      </c>
      <c r="E1311" t="s">
        <v>80</v>
      </c>
      <c r="F1311" t="s">
        <v>2900</v>
      </c>
      <c r="G1311">
        <v>2</v>
      </c>
    </row>
    <row r="1312" spans="1:7">
      <c r="A1312">
        <v>2040</v>
      </c>
      <c r="B1312" t="s">
        <v>16661</v>
      </c>
      <c r="C1312" t="s">
        <v>9646</v>
      </c>
      <c r="D1312">
        <v>0.01</v>
      </c>
      <c r="E1312" t="s">
        <v>80</v>
      </c>
      <c r="F1312" t="s">
        <v>9536</v>
      </c>
      <c r="G1312">
        <v>2</v>
      </c>
    </row>
    <row r="1313" spans="1:7">
      <c r="A1313">
        <v>2247</v>
      </c>
      <c r="B1313" t="s">
        <v>16662</v>
      </c>
      <c r="C1313" t="s">
        <v>291</v>
      </c>
      <c r="D1313">
        <v>0.01</v>
      </c>
      <c r="E1313" t="s">
        <v>107</v>
      </c>
      <c r="F1313" t="s">
        <v>68</v>
      </c>
      <c r="G1313">
        <v>2</v>
      </c>
    </row>
    <row r="1314" spans="1:7">
      <c r="A1314">
        <v>2248</v>
      </c>
      <c r="B1314" t="s">
        <v>16663</v>
      </c>
      <c r="C1314" t="s">
        <v>16426</v>
      </c>
      <c r="D1314">
        <v>0.1</v>
      </c>
      <c r="E1314" t="s">
        <v>89</v>
      </c>
      <c r="F1314" t="s">
        <v>14699</v>
      </c>
      <c r="G1314">
        <v>3</v>
      </c>
    </row>
    <row r="1315" spans="1:7">
      <c r="A1315">
        <v>2249</v>
      </c>
      <c r="B1315" t="s">
        <v>16664</v>
      </c>
      <c r="C1315" t="s">
        <v>3515</v>
      </c>
      <c r="D1315">
        <v>0.01</v>
      </c>
      <c r="E1315" t="s">
        <v>40</v>
      </c>
      <c r="F1315" t="s">
        <v>3381</v>
      </c>
      <c r="G1315">
        <v>1</v>
      </c>
    </row>
    <row r="1316" spans="1:7">
      <c r="A1316">
        <v>10756</v>
      </c>
      <c r="B1316" t="s">
        <v>627</v>
      </c>
      <c r="C1316" t="s">
        <v>16665</v>
      </c>
      <c r="D1316">
        <v>0.1</v>
      </c>
      <c r="E1316" t="s">
        <v>203</v>
      </c>
      <c r="F1316" t="s">
        <v>499</v>
      </c>
      <c r="G1316">
        <v>1</v>
      </c>
    </row>
    <row r="1317" spans="1:7">
      <c r="A1317">
        <v>2250</v>
      </c>
      <c r="B1317" t="s">
        <v>627</v>
      </c>
      <c r="C1317" t="s">
        <v>606</v>
      </c>
      <c r="D1317">
        <v>0.01</v>
      </c>
      <c r="E1317" t="s">
        <v>203</v>
      </c>
      <c r="F1317" t="s">
        <v>499</v>
      </c>
      <c r="G1317">
        <v>4</v>
      </c>
    </row>
    <row r="1318" spans="1:7">
      <c r="A1318">
        <v>10757</v>
      </c>
      <c r="B1318" t="s">
        <v>12536</v>
      </c>
      <c r="C1318" t="s">
        <v>12530</v>
      </c>
      <c r="D1318">
        <v>0.1</v>
      </c>
      <c r="E1318" t="s">
        <v>354</v>
      </c>
      <c r="F1318" t="s">
        <v>12334</v>
      </c>
      <c r="G1318">
        <v>5</v>
      </c>
    </row>
    <row r="1319" spans="1:7">
      <c r="A1319">
        <v>2251</v>
      </c>
      <c r="B1319" t="s">
        <v>410</v>
      </c>
      <c r="C1319" t="s">
        <v>411</v>
      </c>
      <c r="D1319">
        <v>0.8</v>
      </c>
      <c r="E1319" t="s">
        <v>89</v>
      </c>
      <c r="F1319" t="s">
        <v>68</v>
      </c>
      <c r="G1319">
        <v>3</v>
      </c>
    </row>
    <row r="1320" spans="1:7">
      <c r="A1320">
        <v>10758</v>
      </c>
      <c r="B1320" t="s">
        <v>98</v>
      </c>
      <c r="C1320" t="s">
        <v>16424</v>
      </c>
      <c r="D1320">
        <v>0.1</v>
      </c>
      <c r="E1320" t="s">
        <v>89</v>
      </c>
      <c r="F1320" t="s">
        <v>68</v>
      </c>
      <c r="G1320">
        <v>5</v>
      </c>
    </row>
    <row r="1321" spans="1:7">
      <c r="A1321">
        <v>2544</v>
      </c>
      <c r="B1321" t="s">
        <v>6889</v>
      </c>
      <c r="C1321" t="s">
        <v>6891</v>
      </c>
      <c r="D1321">
        <v>0.8</v>
      </c>
      <c r="E1321" t="s">
        <v>80</v>
      </c>
      <c r="F1321" t="s">
        <v>6576</v>
      </c>
      <c r="G1321">
        <v>3</v>
      </c>
    </row>
    <row r="1322" spans="1:7">
      <c r="A1322">
        <v>2908</v>
      </c>
      <c r="B1322" t="s">
        <v>14675</v>
      </c>
      <c r="C1322" t="s">
        <v>14668</v>
      </c>
      <c r="D1322">
        <v>0.01</v>
      </c>
      <c r="F1322" t="s">
        <v>14278</v>
      </c>
      <c r="G1322">
        <v>7</v>
      </c>
    </row>
    <row r="1323" spans="1:7">
      <c r="A1323">
        <v>3291</v>
      </c>
      <c r="B1323" t="s">
        <v>6794</v>
      </c>
      <c r="C1323" t="s">
        <v>6790</v>
      </c>
      <c r="D1323">
        <v>0.01</v>
      </c>
      <c r="E1323" t="s">
        <v>123</v>
      </c>
      <c r="F1323" t="s">
        <v>6576</v>
      </c>
      <c r="G1323">
        <v>2</v>
      </c>
    </row>
    <row r="1324" spans="1:7">
      <c r="A1324">
        <v>3696</v>
      </c>
      <c r="B1324" t="s">
        <v>648</v>
      </c>
      <c r="C1324" t="s">
        <v>66</v>
      </c>
      <c r="D1324">
        <v>0.01</v>
      </c>
      <c r="E1324" t="s">
        <v>67</v>
      </c>
      <c r="F1324" t="s">
        <v>68</v>
      </c>
      <c r="G1324">
        <v>1</v>
      </c>
    </row>
    <row r="1325" spans="1:7">
      <c r="A1325">
        <v>3697</v>
      </c>
      <c r="B1325" t="s">
        <v>648</v>
      </c>
      <c r="C1325" t="s">
        <v>643</v>
      </c>
      <c r="D1325">
        <v>0.01</v>
      </c>
      <c r="E1325" t="s">
        <v>67</v>
      </c>
      <c r="F1325" t="s">
        <v>68</v>
      </c>
      <c r="G1325">
        <v>5</v>
      </c>
    </row>
    <row r="1326" spans="1:7">
      <c r="A1326">
        <v>10759</v>
      </c>
      <c r="B1326" t="s">
        <v>6312</v>
      </c>
      <c r="C1326" t="s">
        <v>976</v>
      </c>
      <c r="D1326">
        <v>0.1</v>
      </c>
      <c r="E1326" t="s">
        <v>89</v>
      </c>
      <c r="F1326" t="s">
        <v>41</v>
      </c>
      <c r="G1326">
        <v>1</v>
      </c>
    </row>
    <row r="1327" spans="1:7">
      <c r="A1327">
        <v>3698</v>
      </c>
      <c r="B1327" t="s">
        <v>6312</v>
      </c>
      <c r="C1327" t="s">
        <v>5816</v>
      </c>
      <c r="D1327">
        <v>0.01</v>
      </c>
      <c r="E1327" t="s">
        <v>89</v>
      </c>
      <c r="F1327" t="s">
        <v>5790</v>
      </c>
      <c r="G1327">
        <v>1</v>
      </c>
    </row>
    <row r="1328" spans="1:7">
      <c r="A1328">
        <v>10760</v>
      </c>
      <c r="B1328" t="s">
        <v>3835</v>
      </c>
      <c r="C1328" t="s">
        <v>16666</v>
      </c>
      <c r="D1328">
        <v>0.1</v>
      </c>
      <c r="E1328" t="s">
        <v>80</v>
      </c>
      <c r="F1328" t="s">
        <v>58</v>
      </c>
      <c r="G1328">
        <v>1</v>
      </c>
    </row>
    <row r="1329" spans="1:7">
      <c r="A1329">
        <v>3699</v>
      </c>
      <c r="B1329" t="s">
        <v>3835</v>
      </c>
      <c r="C1329" t="s">
        <v>3836</v>
      </c>
      <c r="D1329">
        <v>0.8</v>
      </c>
      <c r="E1329" t="s">
        <v>80</v>
      </c>
      <c r="F1329" t="s">
        <v>58</v>
      </c>
      <c r="G1329">
        <v>4</v>
      </c>
    </row>
    <row r="1330" spans="1:7">
      <c r="A1330">
        <v>4147</v>
      </c>
      <c r="B1330" t="s">
        <v>2576</v>
      </c>
      <c r="C1330" t="s">
        <v>2566</v>
      </c>
      <c r="D1330">
        <v>0.1</v>
      </c>
      <c r="F1330" t="s">
        <v>2210</v>
      </c>
      <c r="G1330">
        <v>5</v>
      </c>
    </row>
    <row r="1331" spans="1:7">
      <c r="A1331">
        <v>6691</v>
      </c>
      <c r="B1331" t="s">
        <v>6358</v>
      </c>
      <c r="C1331" t="s">
        <v>16667</v>
      </c>
      <c r="D1331">
        <v>0.6</v>
      </c>
      <c r="E1331" t="s">
        <v>203</v>
      </c>
      <c r="F1331" t="s">
        <v>14699</v>
      </c>
      <c r="G1331">
        <v>5</v>
      </c>
    </row>
    <row r="1332" spans="1:7">
      <c r="A1332">
        <v>4584</v>
      </c>
      <c r="B1332" t="s">
        <v>6358</v>
      </c>
      <c r="C1332" t="s">
        <v>16668</v>
      </c>
      <c r="D1332">
        <v>0.01</v>
      </c>
      <c r="E1332" t="s">
        <v>203</v>
      </c>
      <c r="F1332" t="s">
        <v>15389</v>
      </c>
      <c r="G1332">
        <v>5</v>
      </c>
    </row>
    <row r="1333" spans="1:7">
      <c r="A1333">
        <v>4583</v>
      </c>
      <c r="B1333" t="s">
        <v>6358</v>
      </c>
      <c r="C1333" t="s">
        <v>6349</v>
      </c>
      <c r="D1333">
        <v>0.8</v>
      </c>
      <c r="F1333" t="s">
        <v>5790</v>
      </c>
      <c r="G1333">
        <v>5</v>
      </c>
    </row>
    <row r="1334" spans="1:7">
      <c r="A1334">
        <v>4586</v>
      </c>
      <c r="B1334" t="s">
        <v>6364</v>
      </c>
      <c r="C1334" t="s">
        <v>16206</v>
      </c>
      <c r="D1334">
        <v>0.01</v>
      </c>
      <c r="F1334" t="s">
        <v>14590</v>
      </c>
      <c r="G1334">
        <v>5</v>
      </c>
    </row>
    <row r="1335" spans="1:7">
      <c r="A1335">
        <v>4585</v>
      </c>
      <c r="B1335" t="s">
        <v>6364</v>
      </c>
      <c r="C1335" t="s">
        <v>6349</v>
      </c>
      <c r="D1335">
        <v>0.01</v>
      </c>
      <c r="F1335" t="s">
        <v>5790</v>
      </c>
      <c r="G1335">
        <v>5</v>
      </c>
    </row>
    <row r="1336" spans="1:7">
      <c r="A1336">
        <v>4977</v>
      </c>
      <c r="B1336" t="s">
        <v>7046</v>
      </c>
      <c r="C1336" t="s">
        <v>7048</v>
      </c>
      <c r="D1336">
        <v>0.1</v>
      </c>
      <c r="E1336" t="s">
        <v>107</v>
      </c>
      <c r="F1336" t="s">
        <v>6576</v>
      </c>
      <c r="G1336">
        <v>5</v>
      </c>
    </row>
    <row r="1337" spans="1:7">
      <c r="A1337">
        <v>4980</v>
      </c>
      <c r="B1337" t="s">
        <v>6314</v>
      </c>
      <c r="C1337" t="s">
        <v>16669</v>
      </c>
      <c r="D1337">
        <v>0.01</v>
      </c>
      <c r="E1337" t="s">
        <v>135</v>
      </c>
      <c r="F1337" t="s">
        <v>15763</v>
      </c>
      <c r="G1337">
        <v>8</v>
      </c>
    </row>
    <row r="1338" spans="1:7">
      <c r="A1338">
        <v>4978</v>
      </c>
      <c r="B1338" t="s">
        <v>6314</v>
      </c>
      <c r="C1338" t="s">
        <v>6323</v>
      </c>
      <c r="D1338">
        <v>0.01</v>
      </c>
      <c r="E1338" t="s">
        <v>135</v>
      </c>
      <c r="F1338" t="s">
        <v>5790</v>
      </c>
      <c r="G1338">
        <v>5</v>
      </c>
    </row>
    <row r="1339" spans="1:7">
      <c r="A1339">
        <v>4979</v>
      </c>
      <c r="B1339" t="s">
        <v>6314</v>
      </c>
      <c r="C1339" t="s">
        <v>16325</v>
      </c>
      <c r="D1339">
        <v>0.01</v>
      </c>
      <c r="E1339" t="s">
        <v>135</v>
      </c>
      <c r="F1339" t="s">
        <v>15389</v>
      </c>
      <c r="G1339">
        <v>5</v>
      </c>
    </row>
    <row r="1340" spans="1:7">
      <c r="A1340">
        <v>5655</v>
      </c>
      <c r="B1340" t="s">
        <v>6395</v>
      </c>
      <c r="C1340" t="s">
        <v>6391</v>
      </c>
      <c r="D1340">
        <v>0.01</v>
      </c>
      <c r="E1340" t="s">
        <v>203</v>
      </c>
      <c r="F1340" t="s">
        <v>5790</v>
      </c>
      <c r="G1340">
        <v>5</v>
      </c>
    </row>
    <row r="1341" spans="1:7">
      <c r="A1341">
        <v>1716</v>
      </c>
      <c r="B1341" t="s">
        <v>33</v>
      </c>
      <c r="C1341" t="s">
        <v>6799</v>
      </c>
      <c r="D1341">
        <v>0.8</v>
      </c>
      <c r="E1341" t="s">
        <v>135</v>
      </c>
      <c r="F1341" t="s">
        <v>6576</v>
      </c>
      <c r="G1341">
        <v>2</v>
      </c>
    </row>
    <row r="1342" spans="1:7">
      <c r="A1342">
        <v>6613</v>
      </c>
      <c r="B1342" t="s">
        <v>33</v>
      </c>
      <c r="C1342" t="s">
        <v>7069</v>
      </c>
      <c r="D1342">
        <v>0.6</v>
      </c>
      <c r="E1342" t="s">
        <v>135</v>
      </c>
      <c r="F1342" t="s">
        <v>6576</v>
      </c>
      <c r="G1342">
        <v>5</v>
      </c>
    </row>
    <row r="1343" spans="1:7">
      <c r="A1343">
        <v>6844</v>
      </c>
      <c r="B1343" t="s">
        <v>9506</v>
      </c>
      <c r="C1343" t="s">
        <v>16670</v>
      </c>
      <c r="D1343">
        <v>0.3</v>
      </c>
      <c r="E1343" t="s">
        <v>107</v>
      </c>
      <c r="F1343" t="s">
        <v>15441</v>
      </c>
      <c r="G1343">
        <v>4</v>
      </c>
    </row>
    <row r="1344" spans="1:7">
      <c r="A1344">
        <v>6763</v>
      </c>
      <c r="B1344" t="s">
        <v>9506</v>
      </c>
      <c r="C1344" t="s">
        <v>14147</v>
      </c>
      <c r="D1344">
        <v>0.6</v>
      </c>
      <c r="E1344" t="s">
        <v>107</v>
      </c>
      <c r="F1344" t="s">
        <v>13121</v>
      </c>
      <c r="G1344">
        <v>7</v>
      </c>
    </row>
    <row r="1345" spans="1:7">
      <c r="A1345">
        <v>12139</v>
      </c>
      <c r="B1345" t="s">
        <v>9506</v>
      </c>
      <c r="C1345" t="s">
        <v>9250</v>
      </c>
      <c r="D1345">
        <v>0.8</v>
      </c>
      <c r="E1345" t="s">
        <v>49</v>
      </c>
      <c r="F1345" t="s">
        <v>9136</v>
      </c>
      <c r="G1345">
        <v>2</v>
      </c>
    </row>
    <row r="1346" spans="1:7">
      <c r="A1346">
        <v>125</v>
      </c>
      <c r="B1346" t="s">
        <v>9506</v>
      </c>
      <c r="C1346" t="s">
        <v>9502</v>
      </c>
      <c r="D1346">
        <v>0.8</v>
      </c>
      <c r="E1346" t="s">
        <v>49</v>
      </c>
      <c r="F1346" t="s">
        <v>9136</v>
      </c>
      <c r="G1346">
        <v>7</v>
      </c>
    </row>
    <row r="1347" spans="1:7">
      <c r="A1347">
        <v>6764</v>
      </c>
      <c r="B1347" t="s">
        <v>9506</v>
      </c>
      <c r="C1347" t="s">
        <v>16671</v>
      </c>
      <c r="D1347">
        <v>0.8</v>
      </c>
      <c r="E1347" t="s">
        <v>40</v>
      </c>
      <c r="F1347" t="s">
        <v>9136</v>
      </c>
      <c r="G1347">
        <v>7</v>
      </c>
    </row>
    <row r="1348" spans="1:7">
      <c r="A1348">
        <v>2043</v>
      </c>
      <c r="B1348" t="s">
        <v>2221</v>
      </c>
      <c r="C1348" t="s">
        <v>2213</v>
      </c>
      <c r="D1348">
        <v>0.01</v>
      </c>
      <c r="E1348" t="s">
        <v>80</v>
      </c>
      <c r="F1348" t="s">
        <v>2210</v>
      </c>
      <c r="G1348">
        <v>1</v>
      </c>
    </row>
    <row r="1349" spans="1:7">
      <c r="A1349">
        <v>2044</v>
      </c>
      <c r="B1349" t="s">
        <v>105</v>
      </c>
      <c r="C1349" t="s">
        <v>16248</v>
      </c>
      <c r="D1349">
        <v>0.8</v>
      </c>
      <c r="E1349" t="s">
        <v>107</v>
      </c>
      <c r="F1349" t="s">
        <v>14771</v>
      </c>
      <c r="G1349">
        <v>7</v>
      </c>
    </row>
    <row r="1350" spans="1:7">
      <c r="A1350">
        <v>12176</v>
      </c>
      <c r="B1350" t="s">
        <v>105</v>
      </c>
      <c r="C1350" t="s">
        <v>8058</v>
      </c>
      <c r="D1350">
        <v>0.8</v>
      </c>
      <c r="E1350" t="s">
        <v>107</v>
      </c>
      <c r="F1350" t="s">
        <v>14771</v>
      </c>
      <c r="G1350">
        <v>7</v>
      </c>
    </row>
    <row r="1351" spans="1:7">
      <c r="A1351">
        <v>2046</v>
      </c>
      <c r="B1351" t="s">
        <v>105</v>
      </c>
      <c r="C1351" t="s">
        <v>16672</v>
      </c>
      <c r="D1351">
        <v>0.01</v>
      </c>
      <c r="E1351" t="s">
        <v>107</v>
      </c>
      <c r="F1351" t="s">
        <v>14771</v>
      </c>
      <c r="G1351">
        <v>3</v>
      </c>
    </row>
    <row r="1352" spans="1:7">
      <c r="A1352">
        <v>2047</v>
      </c>
      <c r="B1352" t="s">
        <v>105</v>
      </c>
      <c r="C1352" t="s">
        <v>16673</v>
      </c>
      <c r="D1352">
        <v>0.1</v>
      </c>
      <c r="E1352" t="s">
        <v>107</v>
      </c>
      <c r="F1352" t="s">
        <v>12334</v>
      </c>
      <c r="G1352">
        <v>7</v>
      </c>
    </row>
    <row r="1353" spans="1:7">
      <c r="A1353">
        <v>2045</v>
      </c>
      <c r="B1353" t="s">
        <v>105</v>
      </c>
      <c r="C1353" t="s">
        <v>14147</v>
      </c>
      <c r="D1353">
        <v>0.01</v>
      </c>
      <c r="E1353" t="s">
        <v>107</v>
      </c>
      <c r="F1353" t="s">
        <v>13121</v>
      </c>
      <c r="G1353">
        <v>7</v>
      </c>
    </row>
    <row r="1354" spans="1:7">
      <c r="A1354">
        <v>11561</v>
      </c>
      <c r="B1354" t="s">
        <v>105</v>
      </c>
      <c r="C1354" t="s">
        <v>16350</v>
      </c>
      <c r="D1354">
        <v>0.1</v>
      </c>
      <c r="E1354" t="s">
        <v>107</v>
      </c>
      <c r="F1354" t="s">
        <v>12334</v>
      </c>
      <c r="G1354">
        <v>7</v>
      </c>
    </row>
    <row r="1355" spans="1:7">
      <c r="A1355">
        <v>2048</v>
      </c>
      <c r="B1355" t="s">
        <v>456</v>
      </c>
      <c r="C1355" t="s">
        <v>438</v>
      </c>
      <c r="D1355">
        <v>0.01</v>
      </c>
      <c r="E1355" t="s">
        <v>49</v>
      </c>
      <c r="F1355" t="s">
        <v>68</v>
      </c>
      <c r="G1355">
        <v>3</v>
      </c>
    </row>
    <row r="1356" spans="1:7">
      <c r="A1356">
        <v>181</v>
      </c>
      <c r="B1356" t="s">
        <v>16674</v>
      </c>
      <c r="C1356" t="s">
        <v>10924</v>
      </c>
      <c r="D1356">
        <v>0.01</v>
      </c>
      <c r="E1356" t="s">
        <v>166</v>
      </c>
      <c r="F1356" t="s">
        <v>10870</v>
      </c>
      <c r="G1356">
        <v>4</v>
      </c>
    </row>
    <row r="1357" spans="1:7">
      <c r="A1357">
        <v>2252</v>
      </c>
      <c r="B1357" t="s">
        <v>16675</v>
      </c>
      <c r="C1357" t="s">
        <v>16676</v>
      </c>
      <c r="D1357">
        <v>0.01</v>
      </c>
      <c r="E1357" t="s">
        <v>80</v>
      </c>
      <c r="F1357" t="s">
        <v>15338</v>
      </c>
      <c r="G1357">
        <v>4</v>
      </c>
    </row>
    <row r="1358" spans="1:7">
      <c r="A1358">
        <v>2253</v>
      </c>
      <c r="B1358" t="s">
        <v>13457</v>
      </c>
      <c r="C1358" t="s">
        <v>13453</v>
      </c>
      <c r="D1358">
        <v>0.01</v>
      </c>
      <c r="E1358" t="s">
        <v>49</v>
      </c>
      <c r="F1358" t="s">
        <v>13121</v>
      </c>
      <c r="G1358">
        <v>2</v>
      </c>
    </row>
    <row r="1359" spans="1:7">
      <c r="A1359">
        <v>2254</v>
      </c>
      <c r="B1359" t="s">
        <v>5920</v>
      </c>
      <c r="C1359" t="s">
        <v>16677</v>
      </c>
      <c r="D1359">
        <v>0.01</v>
      </c>
      <c r="E1359" t="s">
        <v>74</v>
      </c>
      <c r="F1359" t="s">
        <v>14655</v>
      </c>
      <c r="G1359">
        <v>2</v>
      </c>
    </row>
    <row r="1360" spans="1:7">
      <c r="A1360">
        <v>2255</v>
      </c>
      <c r="B1360" t="s">
        <v>9552</v>
      </c>
      <c r="C1360" t="s">
        <v>79</v>
      </c>
      <c r="D1360">
        <v>0.01</v>
      </c>
      <c r="E1360" t="s">
        <v>80</v>
      </c>
      <c r="F1360" t="s">
        <v>68</v>
      </c>
      <c r="G1360">
        <v>1</v>
      </c>
    </row>
    <row r="1361" spans="1:7">
      <c r="A1361">
        <v>2256</v>
      </c>
      <c r="B1361" t="s">
        <v>791</v>
      </c>
      <c r="C1361" t="s">
        <v>792</v>
      </c>
      <c r="D1361">
        <v>0.01</v>
      </c>
      <c r="E1361" t="s">
        <v>135</v>
      </c>
      <c r="F1361" t="s">
        <v>68</v>
      </c>
      <c r="G1361">
        <v>7</v>
      </c>
    </row>
    <row r="1362" spans="1:7">
      <c r="A1362">
        <v>2258</v>
      </c>
      <c r="B1362" t="s">
        <v>3555</v>
      </c>
      <c r="C1362" t="s">
        <v>16678</v>
      </c>
      <c r="D1362">
        <v>0.01</v>
      </c>
      <c r="E1362" t="s">
        <v>203</v>
      </c>
      <c r="F1362" t="s">
        <v>14699</v>
      </c>
      <c r="G1362">
        <v>1</v>
      </c>
    </row>
    <row r="1363" spans="1:7">
      <c r="A1363">
        <v>2257</v>
      </c>
      <c r="B1363" t="s">
        <v>3555</v>
      </c>
      <c r="C1363" t="s">
        <v>3542</v>
      </c>
      <c r="D1363">
        <v>0.01</v>
      </c>
      <c r="E1363" t="s">
        <v>203</v>
      </c>
      <c r="F1363" t="s">
        <v>3381</v>
      </c>
      <c r="G1363">
        <v>1</v>
      </c>
    </row>
    <row r="1364" spans="1:7">
      <c r="A1364">
        <v>182</v>
      </c>
      <c r="B1364" t="s">
        <v>16679</v>
      </c>
      <c r="C1364" t="s">
        <v>10662</v>
      </c>
      <c r="D1364">
        <v>0.01</v>
      </c>
      <c r="E1364" t="s">
        <v>135</v>
      </c>
      <c r="F1364" t="s">
        <v>10625</v>
      </c>
      <c r="G1364">
        <v>1</v>
      </c>
    </row>
    <row r="1365" spans="1:7">
      <c r="A1365">
        <v>183</v>
      </c>
      <c r="B1365" t="s">
        <v>10740</v>
      </c>
      <c r="C1365" t="s">
        <v>10741</v>
      </c>
      <c r="D1365">
        <v>0.01</v>
      </c>
      <c r="E1365" t="s">
        <v>89</v>
      </c>
      <c r="F1365" t="s">
        <v>10625</v>
      </c>
      <c r="G1365">
        <v>2</v>
      </c>
    </row>
    <row r="1366" spans="1:7">
      <c r="A1366">
        <v>6580</v>
      </c>
      <c r="B1366" t="s">
        <v>9091</v>
      </c>
      <c r="C1366" t="s">
        <v>16680</v>
      </c>
      <c r="D1366">
        <v>0.8</v>
      </c>
      <c r="E1366" t="s">
        <v>49</v>
      </c>
      <c r="F1366" t="s">
        <v>14771</v>
      </c>
      <c r="G1366">
        <v>7</v>
      </c>
    </row>
    <row r="1367" spans="1:7">
      <c r="A1367">
        <v>2259</v>
      </c>
      <c r="B1367" t="s">
        <v>9091</v>
      </c>
      <c r="C1367" t="s">
        <v>16681</v>
      </c>
      <c r="D1367">
        <v>0.01</v>
      </c>
      <c r="E1367" t="s">
        <v>49</v>
      </c>
      <c r="F1367" t="s">
        <v>14771</v>
      </c>
      <c r="G1367">
        <v>6</v>
      </c>
    </row>
    <row r="1368" spans="1:7">
      <c r="A1368">
        <v>6581</v>
      </c>
      <c r="B1368" t="s">
        <v>9091</v>
      </c>
      <c r="C1368" t="s">
        <v>16682</v>
      </c>
      <c r="D1368">
        <v>0.5</v>
      </c>
      <c r="E1368" t="s">
        <v>40</v>
      </c>
      <c r="F1368" t="s">
        <v>14771</v>
      </c>
      <c r="G1368">
        <v>7</v>
      </c>
    </row>
    <row r="1369" spans="1:7">
      <c r="A1369">
        <v>12046</v>
      </c>
      <c r="B1369" t="s">
        <v>9091</v>
      </c>
      <c r="C1369" t="s">
        <v>8817</v>
      </c>
      <c r="D1369">
        <v>0.8</v>
      </c>
      <c r="E1369" t="s">
        <v>49</v>
      </c>
      <c r="F1369" t="s">
        <v>8594</v>
      </c>
      <c r="G1369">
        <v>2</v>
      </c>
    </row>
    <row r="1370" spans="1:7">
      <c r="A1370">
        <v>2260</v>
      </c>
      <c r="B1370" t="s">
        <v>9091</v>
      </c>
      <c r="C1370" t="s">
        <v>9092</v>
      </c>
      <c r="D1370">
        <v>0.8</v>
      </c>
      <c r="E1370" t="s">
        <v>49</v>
      </c>
      <c r="F1370" t="s">
        <v>8594</v>
      </c>
      <c r="G1370">
        <v>7</v>
      </c>
    </row>
    <row r="1371" spans="1:7">
      <c r="A1371">
        <v>2261</v>
      </c>
      <c r="B1371" t="s">
        <v>4559</v>
      </c>
      <c r="C1371" t="s">
        <v>16683</v>
      </c>
      <c r="D1371">
        <v>0.01</v>
      </c>
      <c r="E1371" t="s">
        <v>89</v>
      </c>
      <c r="F1371" t="s">
        <v>15376</v>
      </c>
      <c r="G1371">
        <v>1</v>
      </c>
    </row>
    <row r="1372" spans="1:7">
      <c r="A1372">
        <v>2262</v>
      </c>
      <c r="B1372" t="s">
        <v>4559</v>
      </c>
      <c r="C1372" t="s">
        <v>4554</v>
      </c>
      <c r="D1372">
        <v>0.01</v>
      </c>
      <c r="E1372" t="s">
        <v>89</v>
      </c>
      <c r="F1372" t="s">
        <v>4512</v>
      </c>
      <c r="G1372">
        <v>1</v>
      </c>
    </row>
    <row r="1373" spans="1:7">
      <c r="A1373">
        <v>11562</v>
      </c>
      <c r="B1373" t="s">
        <v>4559</v>
      </c>
      <c r="C1373" t="s">
        <v>16684</v>
      </c>
      <c r="D1373">
        <v>0.1</v>
      </c>
      <c r="E1373" t="s">
        <v>89</v>
      </c>
      <c r="F1373" t="s">
        <v>14590</v>
      </c>
      <c r="G1373">
        <v>1</v>
      </c>
    </row>
    <row r="1374" spans="1:7">
      <c r="A1374">
        <v>2545</v>
      </c>
      <c r="B1374" t="s">
        <v>8645</v>
      </c>
      <c r="C1374" t="s">
        <v>8642</v>
      </c>
      <c r="D1374">
        <v>0.01</v>
      </c>
      <c r="E1374" t="s">
        <v>123</v>
      </c>
      <c r="F1374" t="s">
        <v>8594</v>
      </c>
      <c r="G1374">
        <v>1</v>
      </c>
    </row>
    <row r="1375" spans="1:7">
      <c r="A1375">
        <v>2546</v>
      </c>
      <c r="B1375" t="s">
        <v>86</v>
      </c>
      <c r="C1375" t="s">
        <v>88</v>
      </c>
      <c r="D1375">
        <v>0.01</v>
      </c>
      <c r="E1375" t="s">
        <v>89</v>
      </c>
      <c r="F1375" t="s">
        <v>68</v>
      </c>
      <c r="G1375">
        <v>1</v>
      </c>
    </row>
    <row r="1376" spans="1:7">
      <c r="A1376">
        <v>259</v>
      </c>
      <c r="B1376" t="s">
        <v>3019</v>
      </c>
      <c r="C1376" t="s">
        <v>3016</v>
      </c>
      <c r="D1376">
        <v>0.01</v>
      </c>
      <c r="E1376" t="s">
        <v>135</v>
      </c>
      <c r="F1376" t="s">
        <v>2900</v>
      </c>
      <c r="G1376">
        <v>2</v>
      </c>
    </row>
    <row r="1377" spans="1:7">
      <c r="A1377">
        <v>260</v>
      </c>
      <c r="B1377" t="s">
        <v>16685</v>
      </c>
      <c r="C1377" t="s">
        <v>16686</v>
      </c>
      <c r="D1377">
        <v>0.01</v>
      </c>
      <c r="E1377" t="s">
        <v>89</v>
      </c>
      <c r="F1377" t="s">
        <v>12619</v>
      </c>
      <c r="G1377">
        <v>1</v>
      </c>
    </row>
    <row r="1378" spans="1:7">
      <c r="A1378">
        <v>2547</v>
      </c>
      <c r="B1378" t="s">
        <v>5958</v>
      </c>
      <c r="C1378" t="s">
        <v>16687</v>
      </c>
      <c r="D1378">
        <v>0.01</v>
      </c>
      <c r="E1378" t="s">
        <v>74</v>
      </c>
      <c r="F1378" t="s">
        <v>15376</v>
      </c>
      <c r="G1378">
        <v>5</v>
      </c>
    </row>
    <row r="1379" spans="1:7">
      <c r="A1379">
        <v>261</v>
      </c>
      <c r="B1379" t="s">
        <v>5958</v>
      </c>
      <c r="C1379" t="s">
        <v>16688</v>
      </c>
      <c r="D1379">
        <v>0.01</v>
      </c>
      <c r="E1379" t="s">
        <v>123</v>
      </c>
      <c r="F1379" t="s">
        <v>14748</v>
      </c>
      <c r="G1379">
        <v>5</v>
      </c>
    </row>
    <row r="1380" spans="1:7">
      <c r="A1380">
        <v>2548</v>
      </c>
      <c r="B1380" t="s">
        <v>5958</v>
      </c>
      <c r="C1380" t="s">
        <v>5354</v>
      </c>
      <c r="D1380">
        <v>0.01</v>
      </c>
      <c r="E1380" t="s">
        <v>123</v>
      </c>
      <c r="F1380" t="s">
        <v>4512</v>
      </c>
      <c r="G1380">
        <v>5</v>
      </c>
    </row>
    <row r="1381" spans="1:7">
      <c r="A1381">
        <v>11563</v>
      </c>
      <c r="B1381" t="s">
        <v>5958</v>
      </c>
      <c r="C1381" t="s">
        <v>16689</v>
      </c>
      <c r="D1381">
        <v>0.1</v>
      </c>
      <c r="E1381" t="s">
        <v>74</v>
      </c>
      <c r="F1381" t="s">
        <v>14590</v>
      </c>
      <c r="G1381">
        <v>5</v>
      </c>
    </row>
    <row r="1382" spans="1:7">
      <c r="A1382">
        <v>11564</v>
      </c>
      <c r="B1382" t="s">
        <v>12356</v>
      </c>
      <c r="C1382" t="s">
        <v>16690</v>
      </c>
      <c r="D1382">
        <v>0.1</v>
      </c>
      <c r="E1382" t="s">
        <v>123</v>
      </c>
      <c r="F1382" t="s">
        <v>14771</v>
      </c>
      <c r="G1382">
        <v>1</v>
      </c>
    </row>
    <row r="1383" spans="1:7">
      <c r="A1383">
        <v>2550</v>
      </c>
      <c r="B1383" t="s">
        <v>12356</v>
      </c>
      <c r="C1383" t="s">
        <v>16691</v>
      </c>
      <c r="D1383">
        <v>0.01</v>
      </c>
      <c r="E1383" t="s">
        <v>123</v>
      </c>
      <c r="F1383" t="s">
        <v>14771</v>
      </c>
      <c r="G1383">
        <v>1</v>
      </c>
    </row>
    <row r="1384" spans="1:7">
      <c r="A1384">
        <v>2549</v>
      </c>
      <c r="B1384" t="s">
        <v>12356</v>
      </c>
      <c r="C1384" t="s">
        <v>12353</v>
      </c>
      <c r="D1384">
        <v>0.01</v>
      </c>
      <c r="E1384" t="s">
        <v>123</v>
      </c>
      <c r="F1384" t="s">
        <v>12334</v>
      </c>
      <c r="G1384">
        <v>1</v>
      </c>
    </row>
    <row r="1385" spans="1:7">
      <c r="A1385">
        <v>2551</v>
      </c>
      <c r="B1385" t="s">
        <v>3670</v>
      </c>
      <c r="C1385" t="s">
        <v>16692</v>
      </c>
      <c r="D1385">
        <v>0.6</v>
      </c>
      <c r="F1385" t="s">
        <v>4512</v>
      </c>
      <c r="G1385">
        <v>1</v>
      </c>
    </row>
    <row r="1386" spans="1:7">
      <c r="A1386">
        <v>2553</v>
      </c>
      <c r="B1386" t="s">
        <v>14293</v>
      </c>
      <c r="C1386" t="s">
        <v>14288</v>
      </c>
      <c r="D1386">
        <v>0.01</v>
      </c>
      <c r="E1386" t="s">
        <v>89</v>
      </c>
      <c r="F1386" t="s">
        <v>14278</v>
      </c>
      <c r="G1386">
        <v>1</v>
      </c>
    </row>
    <row r="1387" spans="1:7">
      <c r="A1387">
        <v>2552</v>
      </c>
      <c r="B1387" t="s">
        <v>14293</v>
      </c>
      <c r="C1387" t="s">
        <v>16199</v>
      </c>
      <c r="D1387">
        <v>0.01</v>
      </c>
      <c r="E1387" t="s">
        <v>89</v>
      </c>
      <c r="F1387" t="s">
        <v>12660</v>
      </c>
      <c r="G1387">
        <v>1</v>
      </c>
    </row>
    <row r="1388" spans="1:7">
      <c r="A1388">
        <v>2555</v>
      </c>
      <c r="B1388" t="s">
        <v>8780</v>
      </c>
      <c r="C1388" t="s">
        <v>8777</v>
      </c>
      <c r="D1388">
        <v>0.01</v>
      </c>
      <c r="E1388" t="s">
        <v>89</v>
      </c>
      <c r="F1388" t="s">
        <v>8594</v>
      </c>
      <c r="G1388">
        <v>2</v>
      </c>
    </row>
    <row r="1389" spans="1:7">
      <c r="A1389">
        <v>2554</v>
      </c>
      <c r="B1389" t="s">
        <v>8780</v>
      </c>
      <c r="C1389" t="s">
        <v>16480</v>
      </c>
      <c r="D1389">
        <v>0.01</v>
      </c>
      <c r="E1389" t="s">
        <v>89</v>
      </c>
      <c r="F1389" t="s">
        <v>14995</v>
      </c>
      <c r="G1389">
        <v>2</v>
      </c>
    </row>
    <row r="1390" spans="1:7">
      <c r="A1390">
        <v>7263</v>
      </c>
      <c r="B1390" t="s">
        <v>13903</v>
      </c>
      <c r="C1390" t="s">
        <v>13887</v>
      </c>
      <c r="D1390">
        <v>0.8</v>
      </c>
      <c r="E1390" t="s">
        <v>107</v>
      </c>
      <c r="F1390" t="s">
        <v>13121</v>
      </c>
      <c r="G1390">
        <v>5</v>
      </c>
    </row>
    <row r="1391" spans="1:7">
      <c r="A1391">
        <v>2909</v>
      </c>
      <c r="B1391" t="s">
        <v>2562</v>
      </c>
      <c r="C1391" t="s">
        <v>16693</v>
      </c>
      <c r="D1391">
        <v>0.5</v>
      </c>
      <c r="E1391" t="s">
        <v>166</v>
      </c>
      <c r="F1391" t="s">
        <v>14771</v>
      </c>
      <c r="G1391">
        <v>5</v>
      </c>
    </row>
    <row r="1392" spans="1:7">
      <c r="A1392">
        <v>2911</v>
      </c>
      <c r="B1392" t="s">
        <v>2562</v>
      </c>
      <c r="C1392" t="s">
        <v>16694</v>
      </c>
      <c r="D1392">
        <v>0.01</v>
      </c>
      <c r="E1392" t="s">
        <v>166</v>
      </c>
      <c r="F1392" t="s">
        <v>14771</v>
      </c>
      <c r="G1392">
        <v>5</v>
      </c>
    </row>
    <row r="1393" spans="1:7">
      <c r="A1393">
        <v>6653</v>
      </c>
      <c r="B1393" t="s">
        <v>2562</v>
      </c>
      <c r="C1393" t="s">
        <v>16695</v>
      </c>
      <c r="D1393">
        <v>0.6</v>
      </c>
      <c r="E1393" t="s">
        <v>166</v>
      </c>
      <c r="F1393" t="s">
        <v>12334</v>
      </c>
      <c r="G1393">
        <v>5</v>
      </c>
    </row>
    <row r="1394" spans="1:7">
      <c r="A1394">
        <v>2910</v>
      </c>
      <c r="B1394" t="s">
        <v>2562</v>
      </c>
      <c r="C1394" t="s">
        <v>2551</v>
      </c>
      <c r="D1394">
        <v>0.8</v>
      </c>
      <c r="E1394" t="s">
        <v>166</v>
      </c>
      <c r="F1394" t="s">
        <v>2210</v>
      </c>
      <c r="G1394">
        <v>5</v>
      </c>
    </row>
    <row r="1395" spans="1:7">
      <c r="A1395">
        <v>262</v>
      </c>
      <c r="B1395" t="s">
        <v>16696</v>
      </c>
      <c r="C1395" t="s">
        <v>16697</v>
      </c>
      <c r="D1395">
        <v>0.01</v>
      </c>
      <c r="E1395" t="s">
        <v>67</v>
      </c>
      <c r="F1395" t="s">
        <v>10870</v>
      </c>
      <c r="G1395">
        <v>4</v>
      </c>
    </row>
    <row r="1396" spans="1:7">
      <c r="A1396">
        <v>2912</v>
      </c>
      <c r="B1396" t="s">
        <v>5455</v>
      </c>
      <c r="C1396" t="s">
        <v>5447</v>
      </c>
      <c r="D1396">
        <v>0.1</v>
      </c>
      <c r="E1396" t="s">
        <v>203</v>
      </c>
      <c r="F1396" t="s">
        <v>4512</v>
      </c>
      <c r="G1396">
        <v>5</v>
      </c>
    </row>
    <row r="1397" spans="1:7">
      <c r="A1397">
        <v>382</v>
      </c>
      <c r="B1397" t="s">
        <v>16698</v>
      </c>
      <c r="C1397" t="s">
        <v>9135</v>
      </c>
      <c r="D1397">
        <v>0.01</v>
      </c>
      <c r="E1397" t="s">
        <v>80</v>
      </c>
      <c r="F1397" t="s">
        <v>9136</v>
      </c>
      <c r="G1397">
        <v>1</v>
      </c>
    </row>
    <row r="1398" spans="1:7">
      <c r="A1398">
        <v>2913</v>
      </c>
      <c r="B1398" t="s">
        <v>10014</v>
      </c>
      <c r="C1398" t="s">
        <v>745</v>
      </c>
      <c r="D1398">
        <v>0.01</v>
      </c>
      <c r="E1398" t="s">
        <v>595</v>
      </c>
      <c r="F1398" t="s">
        <v>68</v>
      </c>
      <c r="G1398">
        <v>5</v>
      </c>
    </row>
    <row r="1399" spans="1:7">
      <c r="A1399">
        <v>383</v>
      </c>
      <c r="B1399" t="s">
        <v>6764</v>
      </c>
      <c r="C1399" t="s">
        <v>12012</v>
      </c>
      <c r="D1399">
        <v>0.6</v>
      </c>
      <c r="E1399" t="s">
        <v>80</v>
      </c>
      <c r="F1399" t="s">
        <v>11921</v>
      </c>
      <c r="G1399">
        <v>2</v>
      </c>
    </row>
    <row r="1400" spans="1:7">
      <c r="A1400">
        <v>6755</v>
      </c>
      <c r="B1400" t="s">
        <v>6764</v>
      </c>
      <c r="C1400" t="s">
        <v>6741</v>
      </c>
      <c r="D1400">
        <v>0.8</v>
      </c>
      <c r="E1400" t="s">
        <v>80</v>
      </c>
      <c r="F1400" t="s">
        <v>6576</v>
      </c>
      <c r="G1400">
        <v>2</v>
      </c>
    </row>
    <row r="1401" spans="1:7">
      <c r="A1401">
        <v>10765</v>
      </c>
      <c r="B1401" t="s">
        <v>16699</v>
      </c>
      <c r="C1401" t="s">
        <v>16430</v>
      </c>
      <c r="D1401">
        <v>0.1</v>
      </c>
      <c r="E1401" t="s">
        <v>74</v>
      </c>
      <c r="F1401" t="s">
        <v>12660</v>
      </c>
      <c r="G1401">
        <v>5</v>
      </c>
    </row>
    <row r="1402" spans="1:7">
      <c r="A1402">
        <v>510</v>
      </c>
      <c r="B1402" t="s">
        <v>9194</v>
      </c>
      <c r="C1402" t="s">
        <v>9190</v>
      </c>
      <c r="D1402">
        <v>0.8</v>
      </c>
      <c r="F1402" t="s">
        <v>9136</v>
      </c>
      <c r="G1402">
        <v>1</v>
      </c>
    </row>
    <row r="1403" spans="1:7">
      <c r="A1403">
        <v>10367</v>
      </c>
      <c r="B1403" t="s">
        <v>9194</v>
      </c>
      <c r="C1403" t="s">
        <v>16700</v>
      </c>
      <c r="D1403">
        <v>0.6</v>
      </c>
      <c r="F1403" t="s">
        <v>12156</v>
      </c>
      <c r="G1403">
        <v>1</v>
      </c>
    </row>
    <row r="1404" spans="1:7">
      <c r="A1404">
        <v>511</v>
      </c>
      <c r="B1404" t="s">
        <v>9436</v>
      </c>
      <c r="C1404" t="s">
        <v>9437</v>
      </c>
      <c r="D1404">
        <v>0.01</v>
      </c>
      <c r="E1404" t="s">
        <v>354</v>
      </c>
      <c r="F1404" t="s">
        <v>9136</v>
      </c>
      <c r="G1404">
        <v>5</v>
      </c>
    </row>
    <row r="1405" spans="1:7">
      <c r="A1405">
        <v>512</v>
      </c>
      <c r="B1405" t="s">
        <v>9436</v>
      </c>
      <c r="C1405" t="s">
        <v>9421</v>
      </c>
      <c r="D1405">
        <v>0.01</v>
      </c>
      <c r="E1405" t="s">
        <v>107</v>
      </c>
      <c r="F1405" t="s">
        <v>9136</v>
      </c>
      <c r="G1405">
        <v>5</v>
      </c>
    </row>
    <row r="1406" spans="1:7">
      <c r="A1406">
        <v>384</v>
      </c>
      <c r="B1406" t="s">
        <v>5384</v>
      </c>
      <c r="C1406" t="s">
        <v>16563</v>
      </c>
      <c r="D1406">
        <v>0.5</v>
      </c>
      <c r="E1406" t="s">
        <v>166</v>
      </c>
      <c r="F1406" t="s">
        <v>14748</v>
      </c>
      <c r="G1406">
        <v>5</v>
      </c>
    </row>
    <row r="1407" spans="1:7">
      <c r="A1407">
        <v>2914</v>
      </c>
      <c r="B1407" t="s">
        <v>5384</v>
      </c>
      <c r="C1407" t="s">
        <v>5380</v>
      </c>
      <c r="D1407">
        <v>0.8</v>
      </c>
      <c r="E1407" t="s">
        <v>166</v>
      </c>
      <c r="F1407" t="s">
        <v>4512</v>
      </c>
      <c r="G1407">
        <v>5</v>
      </c>
    </row>
    <row r="1408" spans="1:7">
      <c r="A1408">
        <v>3292</v>
      </c>
      <c r="B1408" t="s">
        <v>6580</v>
      </c>
      <c r="C1408" t="s">
        <v>6577</v>
      </c>
      <c r="D1408">
        <v>0.01</v>
      </c>
      <c r="E1408" t="s">
        <v>74</v>
      </c>
      <c r="F1408" t="s">
        <v>6576</v>
      </c>
      <c r="G1408">
        <v>1</v>
      </c>
    </row>
    <row r="1409" spans="1:7">
      <c r="A1409">
        <v>513</v>
      </c>
      <c r="B1409" t="s">
        <v>16701</v>
      </c>
      <c r="C1409" t="s">
        <v>16702</v>
      </c>
      <c r="D1409">
        <v>0.01</v>
      </c>
      <c r="E1409" t="s">
        <v>107</v>
      </c>
      <c r="F1409" t="s">
        <v>14748</v>
      </c>
      <c r="G1409">
        <v>5</v>
      </c>
    </row>
    <row r="1410" spans="1:7">
      <c r="A1410">
        <v>3701</v>
      </c>
      <c r="B1410" t="s">
        <v>5765</v>
      </c>
      <c r="C1410" t="s">
        <v>5761</v>
      </c>
      <c r="D1410">
        <v>0.01</v>
      </c>
      <c r="E1410" t="s">
        <v>203</v>
      </c>
      <c r="F1410" t="s">
        <v>4963</v>
      </c>
      <c r="G1410">
        <v>8</v>
      </c>
    </row>
    <row r="1411" spans="1:7">
      <c r="A1411">
        <v>3700</v>
      </c>
      <c r="B1411" t="s">
        <v>5765</v>
      </c>
      <c r="C1411" t="s">
        <v>16113</v>
      </c>
      <c r="D1411">
        <v>0.01</v>
      </c>
      <c r="F1411" t="s">
        <v>4963</v>
      </c>
      <c r="G1411">
        <v>8</v>
      </c>
    </row>
    <row r="1412" spans="1:7">
      <c r="A1412">
        <v>3702</v>
      </c>
      <c r="B1412" t="s">
        <v>7155</v>
      </c>
      <c r="C1412" t="s">
        <v>6577</v>
      </c>
      <c r="D1412">
        <v>0.01</v>
      </c>
      <c r="E1412" t="s">
        <v>74</v>
      </c>
      <c r="F1412" t="s">
        <v>6576</v>
      </c>
      <c r="G1412">
        <v>1</v>
      </c>
    </row>
    <row r="1413" spans="1:7">
      <c r="A1413">
        <v>3703</v>
      </c>
      <c r="B1413" t="s">
        <v>13126</v>
      </c>
      <c r="C1413" t="s">
        <v>13120</v>
      </c>
      <c r="D1413">
        <v>0.01</v>
      </c>
      <c r="E1413" t="s">
        <v>74</v>
      </c>
      <c r="F1413" t="s">
        <v>13121</v>
      </c>
      <c r="G1413">
        <v>1</v>
      </c>
    </row>
    <row r="1414" spans="1:7">
      <c r="A1414">
        <v>3704</v>
      </c>
      <c r="B1414" t="s">
        <v>8070</v>
      </c>
      <c r="C1414" t="s">
        <v>16249</v>
      </c>
      <c r="D1414">
        <v>0.01</v>
      </c>
      <c r="E1414" t="s">
        <v>107</v>
      </c>
      <c r="F1414" t="s">
        <v>14771</v>
      </c>
      <c r="G1414">
        <v>7</v>
      </c>
    </row>
    <row r="1415" spans="1:7">
      <c r="A1415">
        <v>3705</v>
      </c>
      <c r="B1415" t="s">
        <v>1994</v>
      </c>
      <c r="C1415" t="s">
        <v>1995</v>
      </c>
      <c r="D1415">
        <v>0.8</v>
      </c>
      <c r="E1415" t="s">
        <v>49</v>
      </c>
      <c r="F1415" t="s">
        <v>1975</v>
      </c>
      <c r="G1415">
        <v>4</v>
      </c>
    </row>
    <row r="1416" spans="1:7">
      <c r="A1416">
        <v>3707</v>
      </c>
      <c r="B1416" t="s">
        <v>12500</v>
      </c>
      <c r="C1416" t="s">
        <v>16703</v>
      </c>
      <c r="D1416">
        <v>0.01</v>
      </c>
      <c r="E1416" t="s">
        <v>74</v>
      </c>
      <c r="F1416" t="s">
        <v>14771</v>
      </c>
      <c r="G1416">
        <v>7</v>
      </c>
    </row>
    <row r="1417" spans="1:7">
      <c r="A1417">
        <v>3706</v>
      </c>
      <c r="B1417" t="s">
        <v>12500</v>
      </c>
      <c r="C1417" t="s">
        <v>12497</v>
      </c>
      <c r="D1417">
        <v>0.01</v>
      </c>
      <c r="E1417" t="s">
        <v>74</v>
      </c>
      <c r="F1417" t="s">
        <v>12334</v>
      </c>
      <c r="G1417">
        <v>5</v>
      </c>
    </row>
    <row r="1418" spans="1:7">
      <c r="A1418">
        <v>10766</v>
      </c>
      <c r="B1418" t="s">
        <v>12500</v>
      </c>
      <c r="C1418" t="s">
        <v>12562</v>
      </c>
      <c r="D1418">
        <v>0.1</v>
      </c>
      <c r="E1418" t="s">
        <v>74</v>
      </c>
      <c r="F1418" t="s">
        <v>12334</v>
      </c>
      <c r="G1418">
        <v>7</v>
      </c>
    </row>
    <row r="1419" spans="1:7">
      <c r="A1419">
        <v>3708</v>
      </c>
      <c r="B1419" t="s">
        <v>13141</v>
      </c>
      <c r="C1419" t="s">
        <v>13132</v>
      </c>
      <c r="D1419">
        <v>0.8</v>
      </c>
      <c r="E1419" t="s">
        <v>80</v>
      </c>
      <c r="F1419" t="s">
        <v>13121</v>
      </c>
      <c r="G1419">
        <v>1</v>
      </c>
    </row>
    <row r="1420" spans="1:7">
      <c r="A1420">
        <v>3709</v>
      </c>
      <c r="B1420" t="s">
        <v>8925</v>
      </c>
      <c r="C1420" t="s">
        <v>8920</v>
      </c>
      <c r="D1420">
        <v>0.01</v>
      </c>
      <c r="E1420" t="s">
        <v>166</v>
      </c>
      <c r="F1420" t="s">
        <v>8594</v>
      </c>
      <c r="G1420">
        <v>3</v>
      </c>
    </row>
    <row r="1421" spans="1:7">
      <c r="A1421">
        <v>3710</v>
      </c>
      <c r="B1421" t="s">
        <v>515</v>
      </c>
      <c r="C1421" t="s">
        <v>511</v>
      </c>
      <c r="D1421">
        <v>0.01</v>
      </c>
      <c r="E1421" t="s">
        <v>89</v>
      </c>
      <c r="F1421" t="s">
        <v>499</v>
      </c>
      <c r="G1421">
        <v>4</v>
      </c>
    </row>
    <row r="1422" spans="1:7">
      <c r="A1422">
        <v>3712</v>
      </c>
      <c r="B1422" t="s">
        <v>4049</v>
      </c>
      <c r="C1422" t="s">
        <v>16565</v>
      </c>
      <c r="D1422">
        <v>0.01</v>
      </c>
      <c r="E1422" t="s">
        <v>107</v>
      </c>
      <c r="F1422" t="s">
        <v>14699</v>
      </c>
      <c r="G1422">
        <v>5</v>
      </c>
    </row>
    <row r="1423" spans="1:7">
      <c r="A1423">
        <v>3711</v>
      </c>
      <c r="B1423" t="s">
        <v>4049</v>
      </c>
      <c r="C1423" t="s">
        <v>4042</v>
      </c>
      <c r="D1423">
        <v>0.8</v>
      </c>
      <c r="E1423" t="s">
        <v>107</v>
      </c>
      <c r="F1423" t="s">
        <v>3381</v>
      </c>
      <c r="G1423">
        <v>5</v>
      </c>
    </row>
    <row r="1424" spans="1:7">
      <c r="A1424">
        <v>3713</v>
      </c>
      <c r="B1424" t="s">
        <v>37</v>
      </c>
      <c r="C1424" t="s">
        <v>966</v>
      </c>
      <c r="D1424">
        <v>0.8</v>
      </c>
      <c r="E1424" t="s">
        <v>80</v>
      </c>
      <c r="F1424" t="s">
        <v>41</v>
      </c>
      <c r="G1424">
        <v>1</v>
      </c>
    </row>
    <row r="1425" spans="1:7">
      <c r="A1425">
        <v>3714</v>
      </c>
      <c r="B1425" t="s">
        <v>2247</v>
      </c>
      <c r="C1425" t="s">
        <v>2240</v>
      </c>
      <c r="D1425">
        <v>0.01</v>
      </c>
      <c r="E1425" t="s">
        <v>107</v>
      </c>
      <c r="F1425" t="s">
        <v>2210</v>
      </c>
      <c r="G1425">
        <v>1</v>
      </c>
    </row>
    <row r="1426" spans="1:7">
      <c r="A1426">
        <v>7296</v>
      </c>
      <c r="B1426" t="s">
        <v>16704</v>
      </c>
      <c r="C1426" t="s">
        <v>4712</v>
      </c>
      <c r="D1426">
        <v>0.8</v>
      </c>
      <c r="E1426" t="s">
        <v>67</v>
      </c>
      <c r="F1426" t="s">
        <v>4512</v>
      </c>
      <c r="G1426">
        <v>2</v>
      </c>
    </row>
    <row r="1427" spans="1:7">
      <c r="A1427">
        <v>4148</v>
      </c>
      <c r="B1427" t="s">
        <v>16705</v>
      </c>
      <c r="C1427" t="s">
        <v>8693</v>
      </c>
      <c r="D1427">
        <v>0.01</v>
      </c>
      <c r="F1427" t="s">
        <v>8594</v>
      </c>
      <c r="G1427">
        <v>1</v>
      </c>
    </row>
    <row r="1428" spans="1:7">
      <c r="A1428">
        <v>10568</v>
      </c>
      <c r="B1428" t="s">
        <v>16706</v>
      </c>
      <c r="C1428" t="s">
        <v>7221</v>
      </c>
      <c r="D1428">
        <v>0.6</v>
      </c>
      <c r="E1428" t="s">
        <v>203</v>
      </c>
      <c r="F1428" t="s">
        <v>6576</v>
      </c>
      <c r="G1428">
        <v>7</v>
      </c>
    </row>
    <row r="1429" spans="1:7">
      <c r="A1429">
        <v>4149</v>
      </c>
      <c r="B1429" t="s">
        <v>8749</v>
      </c>
      <c r="C1429" t="s">
        <v>8743</v>
      </c>
      <c r="D1429">
        <v>0.01</v>
      </c>
      <c r="E1429" t="s">
        <v>74</v>
      </c>
      <c r="F1429" t="s">
        <v>8594</v>
      </c>
      <c r="G1429">
        <v>2</v>
      </c>
    </row>
    <row r="1430" spans="1:7">
      <c r="A1430">
        <v>4150</v>
      </c>
      <c r="B1430" t="s">
        <v>7807</v>
      </c>
      <c r="C1430" t="s">
        <v>16585</v>
      </c>
      <c r="D1430">
        <v>0.01</v>
      </c>
      <c r="E1430" t="s">
        <v>135</v>
      </c>
      <c r="F1430" t="s">
        <v>14771</v>
      </c>
      <c r="G1430">
        <v>5</v>
      </c>
    </row>
    <row r="1431" spans="1:7">
      <c r="A1431">
        <v>769</v>
      </c>
      <c r="B1431" t="s">
        <v>10639</v>
      </c>
      <c r="C1431" t="s">
        <v>10640</v>
      </c>
      <c r="D1431">
        <v>0.8</v>
      </c>
      <c r="E1431" t="s">
        <v>89</v>
      </c>
      <c r="F1431" t="s">
        <v>10625</v>
      </c>
      <c r="G1431">
        <v>1</v>
      </c>
    </row>
    <row r="1432" spans="1:7">
      <c r="A1432">
        <v>770</v>
      </c>
      <c r="B1432" t="s">
        <v>7706</v>
      </c>
      <c r="C1432" t="s">
        <v>7707</v>
      </c>
      <c r="D1432">
        <v>0.8</v>
      </c>
      <c r="E1432" t="s">
        <v>595</v>
      </c>
      <c r="F1432" t="s">
        <v>7247</v>
      </c>
      <c r="G1432">
        <v>5</v>
      </c>
    </row>
    <row r="1433" spans="1:7">
      <c r="A1433">
        <v>4151</v>
      </c>
      <c r="B1433" t="s">
        <v>8875</v>
      </c>
      <c r="C1433" t="s">
        <v>8876</v>
      </c>
      <c r="D1433">
        <v>0.1</v>
      </c>
      <c r="E1433" t="s">
        <v>74</v>
      </c>
      <c r="F1433" t="s">
        <v>8594</v>
      </c>
      <c r="G1433">
        <v>3</v>
      </c>
    </row>
    <row r="1434" spans="1:7">
      <c r="A1434">
        <v>4152</v>
      </c>
      <c r="B1434" t="s">
        <v>10500</v>
      </c>
      <c r="C1434" t="s">
        <v>10455</v>
      </c>
      <c r="D1434">
        <v>0.01</v>
      </c>
      <c r="E1434" t="s">
        <v>107</v>
      </c>
      <c r="F1434" t="s">
        <v>10160</v>
      </c>
      <c r="G1434">
        <v>5</v>
      </c>
    </row>
    <row r="1435" spans="1:7">
      <c r="A1435">
        <v>4153</v>
      </c>
      <c r="B1435" t="s">
        <v>10500</v>
      </c>
      <c r="C1435" t="s">
        <v>16707</v>
      </c>
      <c r="D1435">
        <v>0.1</v>
      </c>
      <c r="E1435" t="s">
        <v>107</v>
      </c>
      <c r="F1435" t="s">
        <v>15103</v>
      </c>
      <c r="G1435">
        <v>5</v>
      </c>
    </row>
    <row r="1436" spans="1:7">
      <c r="A1436">
        <v>3715</v>
      </c>
      <c r="B1436" t="s">
        <v>6784</v>
      </c>
      <c r="C1436" t="s">
        <v>6775</v>
      </c>
      <c r="D1436">
        <v>0.01</v>
      </c>
      <c r="E1436" t="s">
        <v>107</v>
      </c>
      <c r="F1436" t="s">
        <v>6576</v>
      </c>
      <c r="G1436">
        <v>2</v>
      </c>
    </row>
    <row r="1437" spans="1:7">
      <c r="A1437">
        <v>4587</v>
      </c>
      <c r="B1437" t="s">
        <v>3924</v>
      </c>
      <c r="C1437" t="s">
        <v>4474</v>
      </c>
      <c r="D1437">
        <v>0.01</v>
      </c>
      <c r="E1437" t="s">
        <v>89</v>
      </c>
      <c r="F1437" t="s">
        <v>4434</v>
      </c>
      <c r="G1437">
        <v>3</v>
      </c>
    </row>
    <row r="1438" spans="1:7">
      <c r="A1438">
        <v>10767</v>
      </c>
      <c r="B1438" t="s">
        <v>3924</v>
      </c>
      <c r="C1438" t="s">
        <v>16708</v>
      </c>
      <c r="D1438">
        <v>0.1</v>
      </c>
      <c r="E1438" t="s">
        <v>107</v>
      </c>
      <c r="F1438" t="s">
        <v>14771</v>
      </c>
      <c r="G1438">
        <v>3</v>
      </c>
    </row>
    <row r="1439" spans="1:7">
      <c r="A1439">
        <v>4588</v>
      </c>
      <c r="B1439" t="s">
        <v>3924</v>
      </c>
      <c r="C1439" t="s">
        <v>16672</v>
      </c>
      <c r="D1439">
        <v>0.01</v>
      </c>
      <c r="E1439" t="s">
        <v>107</v>
      </c>
      <c r="F1439" t="s">
        <v>14771</v>
      </c>
      <c r="G1439">
        <v>3</v>
      </c>
    </row>
    <row r="1440" spans="1:7">
      <c r="A1440">
        <v>10768</v>
      </c>
      <c r="B1440" t="s">
        <v>10908</v>
      </c>
      <c r="C1440" t="s">
        <v>16709</v>
      </c>
      <c r="D1440">
        <v>0.1</v>
      </c>
      <c r="E1440" t="s">
        <v>67</v>
      </c>
      <c r="F1440" t="s">
        <v>10870</v>
      </c>
      <c r="G1440">
        <v>1</v>
      </c>
    </row>
    <row r="1441" spans="1:7">
      <c r="A1441">
        <v>918</v>
      </c>
      <c r="B1441" t="s">
        <v>10908</v>
      </c>
      <c r="C1441" t="s">
        <v>16697</v>
      </c>
      <c r="D1441">
        <v>0.01</v>
      </c>
      <c r="E1441" t="s">
        <v>67</v>
      </c>
      <c r="F1441" t="s">
        <v>10870</v>
      </c>
      <c r="G1441">
        <v>4</v>
      </c>
    </row>
    <row r="1442" spans="1:7">
      <c r="A1442">
        <v>10769</v>
      </c>
      <c r="B1442" t="s">
        <v>10908</v>
      </c>
      <c r="C1442" t="s">
        <v>16710</v>
      </c>
      <c r="D1442">
        <v>0.1</v>
      </c>
      <c r="E1442" t="s">
        <v>135</v>
      </c>
      <c r="F1442" t="s">
        <v>10870</v>
      </c>
      <c r="G1442">
        <v>1</v>
      </c>
    </row>
    <row r="1443" spans="1:7">
      <c r="A1443">
        <v>917</v>
      </c>
      <c r="B1443" t="s">
        <v>10908</v>
      </c>
      <c r="C1443" t="s">
        <v>10905</v>
      </c>
      <c r="D1443">
        <v>0.01</v>
      </c>
      <c r="E1443" t="s">
        <v>135</v>
      </c>
      <c r="F1443" t="s">
        <v>10870</v>
      </c>
      <c r="G1443">
        <v>4</v>
      </c>
    </row>
    <row r="1444" spans="1:7">
      <c r="A1444">
        <v>4589</v>
      </c>
      <c r="B1444" t="s">
        <v>6966</v>
      </c>
      <c r="C1444" t="s">
        <v>3935</v>
      </c>
      <c r="D1444">
        <v>0.01</v>
      </c>
      <c r="E1444" t="s">
        <v>166</v>
      </c>
      <c r="F1444" t="s">
        <v>58</v>
      </c>
      <c r="G1444">
        <v>4</v>
      </c>
    </row>
    <row r="1445" spans="1:7">
      <c r="A1445">
        <v>10770</v>
      </c>
      <c r="B1445" t="s">
        <v>10911</v>
      </c>
      <c r="C1445" t="s">
        <v>16711</v>
      </c>
      <c r="D1445">
        <v>0.1</v>
      </c>
      <c r="E1445" t="s">
        <v>135</v>
      </c>
      <c r="F1445" t="s">
        <v>15363</v>
      </c>
      <c r="G1445">
        <v>1</v>
      </c>
    </row>
    <row r="1446" spans="1:7">
      <c r="A1446">
        <v>919</v>
      </c>
      <c r="B1446" t="s">
        <v>10911</v>
      </c>
      <c r="C1446" t="s">
        <v>16712</v>
      </c>
      <c r="D1446">
        <v>0.6</v>
      </c>
      <c r="E1446" t="s">
        <v>135</v>
      </c>
      <c r="F1446" t="s">
        <v>15363</v>
      </c>
      <c r="G1446">
        <v>4</v>
      </c>
    </row>
    <row r="1447" spans="1:7">
      <c r="A1447">
        <v>920</v>
      </c>
      <c r="B1447" t="s">
        <v>10911</v>
      </c>
      <c r="C1447" t="s">
        <v>10905</v>
      </c>
      <c r="D1447">
        <v>0.8</v>
      </c>
      <c r="E1447" t="s">
        <v>135</v>
      </c>
      <c r="F1447" t="s">
        <v>10870</v>
      </c>
      <c r="G1447">
        <v>4</v>
      </c>
    </row>
    <row r="1448" spans="1:7">
      <c r="A1448">
        <v>4591</v>
      </c>
      <c r="B1448" t="s">
        <v>34</v>
      </c>
      <c r="C1448" t="s">
        <v>7069</v>
      </c>
      <c r="D1448">
        <v>0.6</v>
      </c>
      <c r="E1448" t="s">
        <v>135</v>
      </c>
      <c r="F1448" t="s">
        <v>6576</v>
      </c>
      <c r="G1448">
        <v>5</v>
      </c>
    </row>
    <row r="1449" spans="1:7">
      <c r="A1449">
        <v>4590</v>
      </c>
      <c r="B1449" t="s">
        <v>34</v>
      </c>
      <c r="C1449" t="s">
        <v>7048</v>
      </c>
      <c r="D1449">
        <v>0.01</v>
      </c>
      <c r="E1449" t="s">
        <v>107</v>
      </c>
      <c r="F1449" t="s">
        <v>6576</v>
      </c>
      <c r="G1449">
        <v>5</v>
      </c>
    </row>
    <row r="1450" spans="1:7">
      <c r="A1450">
        <v>4593</v>
      </c>
      <c r="B1450" t="s">
        <v>4077</v>
      </c>
      <c r="C1450" t="s">
        <v>16565</v>
      </c>
      <c r="D1450">
        <v>0.01</v>
      </c>
      <c r="E1450" t="s">
        <v>107</v>
      </c>
      <c r="F1450" t="s">
        <v>14699</v>
      </c>
      <c r="G1450">
        <v>5</v>
      </c>
    </row>
    <row r="1451" spans="1:7">
      <c r="A1451">
        <v>4592</v>
      </c>
      <c r="B1451" t="s">
        <v>4077</v>
      </c>
      <c r="C1451" t="s">
        <v>4042</v>
      </c>
      <c r="D1451">
        <v>0.01</v>
      </c>
      <c r="E1451" t="s">
        <v>107</v>
      </c>
      <c r="F1451" t="s">
        <v>3381</v>
      </c>
      <c r="G1451">
        <v>5</v>
      </c>
    </row>
    <row r="1452" spans="1:7">
      <c r="A1452">
        <v>10771</v>
      </c>
      <c r="B1452" t="s">
        <v>8203</v>
      </c>
      <c r="C1452" t="s">
        <v>8200</v>
      </c>
      <c r="D1452">
        <v>0.1</v>
      </c>
      <c r="E1452" t="s">
        <v>135</v>
      </c>
      <c r="F1452" t="s">
        <v>8093</v>
      </c>
      <c r="G1452">
        <v>2</v>
      </c>
    </row>
    <row r="1453" spans="1:7">
      <c r="A1453">
        <v>921</v>
      </c>
      <c r="B1453" t="s">
        <v>5192</v>
      </c>
      <c r="C1453" t="s">
        <v>9368</v>
      </c>
      <c r="D1453">
        <v>0.8</v>
      </c>
      <c r="E1453" t="s">
        <v>166</v>
      </c>
      <c r="F1453" t="s">
        <v>9136</v>
      </c>
      <c r="G1453">
        <v>3</v>
      </c>
    </row>
    <row r="1454" spans="1:7">
      <c r="A1454">
        <v>10772</v>
      </c>
      <c r="B1454" t="s">
        <v>5192</v>
      </c>
      <c r="C1454" t="s">
        <v>16713</v>
      </c>
      <c r="D1454">
        <v>0.1</v>
      </c>
      <c r="E1454" t="s">
        <v>166</v>
      </c>
      <c r="F1454" t="s">
        <v>3135</v>
      </c>
      <c r="G1454">
        <v>1</v>
      </c>
    </row>
    <row r="1455" spans="1:7">
      <c r="A1455">
        <v>4595</v>
      </c>
      <c r="B1455" t="s">
        <v>5192</v>
      </c>
      <c r="C1455" t="s">
        <v>16714</v>
      </c>
      <c r="D1455">
        <v>0.01</v>
      </c>
      <c r="E1455" t="s">
        <v>166</v>
      </c>
      <c r="F1455" t="s">
        <v>16397</v>
      </c>
      <c r="G1455">
        <v>4</v>
      </c>
    </row>
    <row r="1456" spans="1:7">
      <c r="A1456">
        <v>4594</v>
      </c>
      <c r="B1456" t="s">
        <v>5192</v>
      </c>
      <c r="C1456" t="s">
        <v>5151</v>
      </c>
      <c r="D1456">
        <v>0.8</v>
      </c>
      <c r="E1456" t="s">
        <v>166</v>
      </c>
      <c r="F1456" t="s">
        <v>4963</v>
      </c>
      <c r="G1456">
        <v>4</v>
      </c>
    </row>
    <row r="1457" spans="1:7">
      <c r="A1457">
        <v>922</v>
      </c>
      <c r="B1457" t="s">
        <v>5192</v>
      </c>
      <c r="C1457" t="s">
        <v>3166</v>
      </c>
      <c r="D1457">
        <v>0.6</v>
      </c>
      <c r="E1457" t="s">
        <v>135</v>
      </c>
      <c r="F1457" t="s">
        <v>3135</v>
      </c>
      <c r="G1457">
        <v>4</v>
      </c>
    </row>
    <row r="1458" spans="1:7">
      <c r="A1458">
        <v>4596</v>
      </c>
      <c r="B1458" t="s">
        <v>6838</v>
      </c>
      <c r="C1458" t="s">
        <v>16715</v>
      </c>
      <c r="D1458">
        <v>0.01</v>
      </c>
      <c r="F1458" t="s">
        <v>6576</v>
      </c>
      <c r="G1458">
        <v>2</v>
      </c>
    </row>
    <row r="1459" spans="1:7">
      <c r="A1459">
        <v>7295</v>
      </c>
      <c r="B1459" t="s">
        <v>220</v>
      </c>
      <c r="C1459" t="s">
        <v>202</v>
      </c>
      <c r="D1459">
        <v>0.8</v>
      </c>
      <c r="E1459" t="s">
        <v>203</v>
      </c>
      <c r="F1459" t="s">
        <v>68</v>
      </c>
      <c r="G1459">
        <v>1</v>
      </c>
    </row>
    <row r="1460" spans="1:7">
      <c r="A1460">
        <v>923</v>
      </c>
      <c r="B1460" t="s">
        <v>1496</v>
      </c>
      <c r="C1460" t="s">
        <v>11826</v>
      </c>
      <c r="D1460">
        <v>0.01</v>
      </c>
      <c r="E1460" t="s">
        <v>135</v>
      </c>
      <c r="F1460" t="s">
        <v>11432</v>
      </c>
      <c r="G1460">
        <v>7</v>
      </c>
    </row>
    <row r="1461" spans="1:7">
      <c r="A1461">
        <v>924</v>
      </c>
      <c r="B1461" t="s">
        <v>1496</v>
      </c>
      <c r="C1461" t="s">
        <v>1485</v>
      </c>
      <c r="D1461">
        <v>0.01</v>
      </c>
      <c r="E1461" t="s">
        <v>107</v>
      </c>
      <c r="F1461" t="s">
        <v>41</v>
      </c>
      <c r="G1461">
        <v>5</v>
      </c>
    </row>
    <row r="1462" spans="1:7">
      <c r="A1462">
        <v>4597</v>
      </c>
      <c r="B1462" t="s">
        <v>16716</v>
      </c>
      <c r="C1462" t="s">
        <v>472</v>
      </c>
      <c r="D1462">
        <v>0.01</v>
      </c>
      <c r="F1462" t="s">
        <v>68</v>
      </c>
      <c r="G1462">
        <v>3</v>
      </c>
    </row>
    <row r="1463" spans="1:7">
      <c r="A1463">
        <v>7686</v>
      </c>
      <c r="B1463" t="s">
        <v>9956</v>
      </c>
      <c r="C1463" t="s">
        <v>16717</v>
      </c>
      <c r="D1463">
        <v>0.8</v>
      </c>
      <c r="E1463" t="s">
        <v>135</v>
      </c>
      <c r="F1463" t="s">
        <v>9536</v>
      </c>
      <c r="G1463">
        <v>5</v>
      </c>
    </row>
    <row r="1464" spans="1:7">
      <c r="A1464">
        <v>4982</v>
      </c>
      <c r="B1464" t="s">
        <v>9956</v>
      </c>
      <c r="C1464" t="s">
        <v>688</v>
      </c>
      <c r="D1464">
        <v>0.01</v>
      </c>
      <c r="E1464" t="s">
        <v>135</v>
      </c>
      <c r="F1464" t="s">
        <v>68</v>
      </c>
      <c r="G1464">
        <v>5</v>
      </c>
    </row>
    <row r="1465" spans="1:7">
      <c r="A1465">
        <v>4981</v>
      </c>
      <c r="B1465" t="s">
        <v>9956</v>
      </c>
      <c r="C1465" t="s">
        <v>9957</v>
      </c>
      <c r="D1465">
        <v>0.01</v>
      </c>
      <c r="E1465" t="s">
        <v>107</v>
      </c>
      <c r="F1465" t="s">
        <v>9536</v>
      </c>
      <c r="G1465">
        <v>5</v>
      </c>
    </row>
    <row r="1466" spans="1:7">
      <c r="A1466">
        <v>1050</v>
      </c>
      <c r="B1466" t="s">
        <v>11089</v>
      </c>
      <c r="C1466" t="s">
        <v>11639</v>
      </c>
      <c r="D1466">
        <v>0.01</v>
      </c>
      <c r="E1466" t="s">
        <v>40</v>
      </c>
      <c r="F1466" t="s">
        <v>11432</v>
      </c>
      <c r="G1466">
        <v>3</v>
      </c>
    </row>
    <row r="1467" spans="1:7">
      <c r="A1467">
        <v>4983</v>
      </c>
      <c r="B1467" t="s">
        <v>4749</v>
      </c>
      <c r="C1467" t="s">
        <v>4740</v>
      </c>
      <c r="D1467">
        <v>0.8</v>
      </c>
      <c r="E1467" t="s">
        <v>80</v>
      </c>
      <c r="F1467" t="s">
        <v>4512</v>
      </c>
      <c r="G1467">
        <v>2</v>
      </c>
    </row>
    <row r="1468" spans="1:7">
      <c r="A1468">
        <v>4984</v>
      </c>
      <c r="B1468" t="s">
        <v>14211</v>
      </c>
      <c r="C1468" t="s">
        <v>12776</v>
      </c>
      <c r="D1468">
        <v>0.01</v>
      </c>
      <c r="E1468" t="s">
        <v>166</v>
      </c>
      <c r="F1468" t="s">
        <v>12660</v>
      </c>
      <c r="G1468">
        <v>2</v>
      </c>
    </row>
    <row r="1469" spans="1:7">
      <c r="A1469">
        <v>1051</v>
      </c>
      <c r="B1469" t="s">
        <v>11616</v>
      </c>
      <c r="C1469" t="s">
        <v>11821</v>
      </c>
      <c r="D1469">
        <v>0.01</v>
      </c>
      <c r="E1469" t="s">
        <v>107</v>
      </c>
      <c r="F1469" t="s">
        <v>11432</v>
      </c>
      <c r="G1469">
        <v>7</v>
      </c>
    </row>
    <row r="1470" spans="1:7">
      <c r="A1470">
        <v>4986</v>
      </c>
      <c r="B1470" t="s">
        <v>7203</v>
      </c>
      <c r="C1470" t="s">
        <v>4261</v>
      </c>
      <c r="D1470">
        <v>0.01</v>
      </c>
      <c r="E1470" t="s">
        <v>354</v>
      </c>
      <c r="F1470" t="s">
        <v>3381</v>
      </c>
      <c r="G1470">
        <v>7</v>
      </c>
    </row>
    <row r="1471" spans="1:7">
      <c r="A1471">
        <v>4985</v>
      </c>
      <c r="B1471" t="s">
        <v>7203</v>
      </c>
      <c r="C1471" t="s">
        <v>7195</v>
      </c>
      <c r="D1471">
        <v>0.1</v>
      </c>
      <c r="E1471" t="s">
        <v>354</v>
      </c>
      <c r="F1471" t="s">
        <v>6576</v>
      </c>
      <c r="G1471">
        <v>7</v>
      </c>
    </row>
    <row r="1472" spans="1:7">
      <c r="A1472">
        <v>4987</v>
      </c>
      <c r="B1472" t="s">
        <v>16718</v>
      </c>
      <c r="C1472" t="s">
        <v>16719</v>
      </c>
      <c r="D1472">
        <v>0.01</v>
      </c>
      <c r="E1472" t="s">
        <v>80</v>
      </c>
      <c r="F1472" t="s">
        <v>14590</v>
      </c>
      <c r="G1472">
        <v>5</v>
      </c>
    </row>
    <row r="1473" spans="1:7">
      <c r="A1473">
        <v>5318</v>
      </c>
      <c r="B1473" t="s">
        <v>2625</v>
      </c>
      <c r="C1473" t="s">
        <v>16720</v>
      </c>
      <c r="D1473">
        <v>0.01</v>
      </c>
      <c r="E1473" t="s">
        <v>135</v>
      </c>
      <c r="F1473" t="s">
        <v>2210</v>
      </c>
      <c r="G1473">
        <v>7</v>
      </c>
    </row>
    <row r="1474" spans="1:7">
      <c r="A1474">
        <v>5317</v>
      </c>
      <c r="B1474" t="s">
        <v>2625</v>
      </c>
      <c r="C1474" t="s">
        <v>2622</v>
      </c>
      <c r="D1474">
        <v>0.01</v>
      </c>
      <c r="E1474" t="s">
        <v>107</v>
      </c>
      <c r="F1474" t="s">
        <v>2210</v>
      </c>
      <c r="G1474">
        <v>7</v>
      </c>
    </row>
    <row r="1475" spans="1:7">
      <c r="A1475">
        <v>5320</v>
      </c>
      <c r="B1475" t="s">
        <v>4608</v>
      </c>
      <c r="C1475" t="s">
        <v>16333</v>
      </c>
      <c r="D1475">
        <v>0.01</v>
      </c>
      <c r="E1475" t="s">
        <v>49</v>
      </c>
      <c r="F1475" t="s">
        <v>16332</v>
      </c>
      <c r="G1475">
        <v>1</v>
      </c>
    </row>
    <row r="1476" spans="1:7">
      <c r="A1476">
        <v>5319</v>
      </c>
      <c r="B1476" t="s">
        <v>4608</v>
      </c>
      <c r="C1476" t="s">
        <v>16266</v>
      </c>
      <c r="D1476">
        <v>0.1</v>
      </c>
      <c r="E1476" t="s">
        <v>49</v>
      </c>
      <c r="F1476" t="s">
        <v>4512</v>
      </c>
      <c r="G1476">
        <v>1</v>
      </c>
    </row>
    <row r="1477" spans="1:7">
      <c r="A1477">
        <v>7205</v>
      </c>
      <c r="B1477" t="s">
        <v>13345</v>
      </c>
      <c r="C1477" t="s">
        <v>13320</v>
      </c>
      <c r="D1477">
        <v>0.8</v>
      </c>
      <c r="E1477" t="s">
        <v>203</v>
      </c>
      <c r="F1477" t="s">
        <v>13121</v>
      </c>
      <c r="G1477">
        <v>1</v>
      </c>
    </row>
    <row r="1478" spans="1:7">
      <c r="A1478">
        <v>5321</v>
      </c>
      <c r="B1478" t="s">
        <v>13345</v>
      </c>
      <c r="C1478" t="s">
        <v>16637</v>
      </c>
      <c r="D1478">
        <v>0.01</v>
      </c>
      <c r="E1478" t="s">
        <v>203</v>
      </c>
      <c r="F1478" t="s">
        <v>13121</v>
      </c>
      <c r="G1478">
        <v>1</v>
      </c>
    </row>
    <row r="1479" spans="1:7">
      <c r="A1479">
        <v>1153</v>
      </c>
      <c r="B1479" t="s">
        <v>5737</v>
      </c>
      <c r="C1479" t="s">
        <v>16721</v>
      </c>
      <c r="D1479">
        <v>0.01</v>
      </c>
      <c r="E1479" t="s">
        <v>354</v>
      </c>
      <c r="F1479" t="s">
        <v>11343</v>
      </c>
      <c r="G1479">
        <v>8</v>
      </c>
    </row>
    <row r="1480" spans="1:7">
      <c r="A1480">
        <v>5322</v>
      </c>
      <c r="B1480" t="s">
        <v>5737</v>
      </c>
      <c r="C1480" t="s">
        <v>5716</v>
      </c>
      <c r="D1480">
        <v>0.01</v>
      </c>
      <c r="E1480" t="s">
        <v>354</v>
      </c>
      <c r="F1480" t="s">
        <v>4963</v>
      </c>
      <c r="G1480">
        <v>8</v>
      </c>
    </row>
    <row r="1481" spans="1:7">
      <c r="A1481">
        <v>5323</v>
      </c>
      <c r="B1481" t="s">
        <v>110</v>
      </c>
      <c r="C1481" t="s">
        <v>106</v>
      </c>
      <c r="D1481">
        <v>0.01</v>
      </c>
      <c r="E1481" t="s">
        <v>107</v>
      </c>
      <c r="F1481" t="s">
        <v>68</v>
      </c>
      <c r="G1481">
        <v>1</v>
      </c>
    </row>
    <row r="1482" spans="1:7">
      <c r="A1482">
        <v>5324</v>
      </c>
      <c r="B1482" t="s">
        <v>16722</v>
      </c>
      <c r="C1482" t="s">
        <v>16723</v>
      </c>
      <c r="D1482">
        <v>0.01</v>
      </c>
      <c r="E1482" t="s">
        <v>107</v>
      </c>
      <c r="F1482" t="s">
        <v>8594</v>
      </c>
      <c r="G1482">
        <v>6</v>
      </c>
    </row>
    <row r="1483" spans="1:7">
      <c r="A1483">
        <v>5325</v>
      </c>
      <c r="B1483" t="s">
        <v>16722</v>
      </c>
      <c r="C1483" t="s">
        <v>2622</v>
      </c>
      <c r="D1483">
        <v>0.8</v>
      </c>
      <c r="E1483" t="s">
        <v>107</v>
      </c>
      <c r="F1483" t="s">
        <v>2210</v>
      </c>
      <c r="G1483">
        <v>7</v>
      </c>
    </row>
    <row r="1484" spans="1:7">
      <c r="A1484">
        <v>5326</v>
      </c>
      <c r="B1484" t="s">
        <v>753</v>
      </c>
      <c r="C1484" t="s">
        <v>750</v>
      </c>
      <c r="D1484">
        <v>0.01</v>
      </c>
      <c r="E1484" t="s">
        <v>203</v>
      </c>
      <c r="F1484" t="s">
        <v>68</v>
      </c>
      <c r="G1484">
        <v>5</v>
      </c>
    </row>
    <row r="1485" spans="1:7">
      <c r="A1485">
        <v>1272</v>
      </c>
      <c r="B1485" t="s">
        <v>16724</v>
      </c>
      <c r="C1485" t="s">
        <v>3145</v>
      </c>
      <c r="D1485">
        <v>0.01</v>
      </c>
      <c r="E1485" t="s">
        <v>80</v>
      </c>
      <c r="F1485" t="s">
        <v>3135</v>
      </c>
      <c r="G1485">
        <v>4</v>
      </c>
    </row>
    <row r="1486" spans="1:7">
      <c r="A1486">
        <v>5656</v>
      </c>
      <c r="B1486" t="s">
        <v>285</v>
      </c>
      <c r="C1486" t="s">
        <v>272</v>
      </c>
      <c r="D1486">
        <v>0.01</v>
      </c>
      <c r="E1486" t="s">
        <v>89</v>
      </c>
      <c r="F1486" t="s">
        <v>68</v>
      </c>
      <c r="G1486">
        <v>2</v>
      </c>
    </row>
    <row r="1487" spans="1:7">
      <c r="A1487">
        <v>10774</v>
      </c>
      <c r="B1487" t="s">
        <v>4991</v>
      </c>
      <c r="C1487" t="s">
        <v>16725</v>
      </c>
      <c r="D1487">
        <v>0.1</v>
      </c>
      <c r="E1487" t="s">
        <v>74</v>
      </c>
      <c r="F1487" t="s">
        <v>15331</v>
      </c>
      <c r="G1487">
        <v>1</v>
      </c>
    </row>
    <row r="1488" spans="1:7">
      <c r="A1488">
        <v>5657</v>
      </c>
      <c r="B1488" t="s">
        <v>4991</v>
      </c>
      <c r="C1488" t="s">
        <v>4976</v>
      </c>
      <c r="D1488">
        <v>0.8</v>
      </c>
      <c r="E1488" t="s">
        <v>74</v>
      </c>
      <c r="F1488" t="s">
        <v>4963</v>
      </c>
      <c r="G1488">
        <v>4</v>
      </c>
    </row>
    <row r="1489" spans="1:7">
      <c r="A1489">
        <v>5658</v>
      </c>
      <c r="B1489" t="s">
        <v>8157</v>
      </c>
      <c r="C1489" t="s">
        <v>16726</v>
      </c>
      <c r="D1489">
        <v>0.01</v>
      </c>
      <c r="F1489" t="s">
        <v>4512</v>
      </c>
      <c r="G1489">
        <v>3</v>
      </c>
    </row>
    <row r="1490" spans="1:7">
      <c r="A1490">
        <v>12390</v>
      </c>
      <c r="B1490" t="s">
        <v>8157</v>
      </c>
      <c r="C1490" t="s">
        <v>8149</v>
      </c>
      <c r="D1490">
        <v>0.8</v>
      </c>
      <c r="F1490" t="s">
        <v>8093</v>
      </c>
      <c r="G1490">
        <v>1</v>
      </c>
    </row>
    <row r="1491" spans="1:7">
      <c r="A1491">
        <v>1273</v>
      </c>
      <c r="B1491" t="s">
        <v>3235</v>
      </c>
      <c r="C1491" t="s">
        <v>16233</v>
      </c>
      <c r="D1491">
        <v>0.01</v>
      </c>
      <c r="E1491" t="s">
        <v>107</v>
      </c>
      <c r="F1491" t="s">
        <v>2900</v>
      </c>
      <c r="G1491">
        <v>5</v>
      </c>
    </row>
    <row r="1492" spans="1:7">
      <c r="A1492">
        <v>5659</v>
      </c>
      <c r="B1492" t="s">
        <v>3235</v>
      </c>
      <c r="C1492" t="s">
        <v>16727</v>
      </c>
      <c r="D1492">
        <v>0.01</v>
      </c>
      <c r="E1492" t="s">
        <v>107</v>
      </c>
      <c r="F1492" t="s">
        <v>14655</v>
      </c>
      <c r="G1492">
        <v>5</v>
      </c>
    </row>
    <row r="1493" spans="1:7">
      <c r="A1493">
        <v>5889</v>
      </c>
      <c r="B1493" t="s">
        <v>221</v>
      </c>
      <c r="C1493" t="s">
        <v>202</v>
      </c>
      <c r="D1493">
        <v>0.01</v>
      </c>
      <c r="E1493" t="s">
        <v>203</v>
      </c>
      <c r="F1493" t="s">
        <v>68</v>
      </c>
      <c r="G1493">
        <v>1</v>
      </c>
    </row>
    <row r="1494" spans="1:7">
      <c r="A1494">
        <v>1367</v>
      </c>
      <c r="B1494" t="s">
        <v>16728</v>
      </c>
      <c r="C1494" t="s">
        <v>16729</v>
      </c>
      <c r="D1494">
        <v>0.01</v>
      </c>
      <c r="E1494" t="s">
        <v>12625</v>
      </c>
      <c r="F1494" t="s">
        <v>13028</v>
      </c>
      <c r="G1494">
        <v>3</v>
      </c>
    </row>
    <row r="1495" spans="1:7">
      <c r="A1495">
        <v>5890</v>
      </c>
      <c r="B1495" t="s">
        <v>3988</v>
      </c>
      <c r="C1495" t="s">
        <v>3972</v>
      </c>
      <c r="D1495">
        <v>0.8</v>
      </c>
      <c r="E1495" t="s">
        <v>203</v>
      </c>
      <c r="F1495" t="s">
        <v>58</v>
      </c>
      <c r="G1495">
        <v>4</v>
      </c>
    </row>
    <row r="1496" spans="1:7">
      <c r="A1496">
        <v>10775</v>
      </c>
      <c r="B1496" t="s">
        <v>10940</v>
      </c>
      <c r="C1496" t="s">
        <v>16730</v>
      </c>
      <c r="D1496">
        <v>0.1</v>
      </c>
      <c r="F1496" t="s">
        <v>15363</v>
      </c>
      <c r="G1496">
        <v>1</v>
      </c>
    </row>
    <row r="1497" spans="1:7">
      <c r="A1497">
        <v>1368</v>
      </c>
      <c r="B1497" t="s">
        <v>10940</v>
      </c>
      <c r="C1497" t="s">
        <v>16731</v>
      </c>
      <c r="D1497">
        <v>0.01</v>
      </c>
      <c r="F1497" t="s">
        <v>15363</v>
      </c>
      <c r="G1497">
        <v>4</v>
      </c>
    </row>
    <row r="1498" spans="1:7">
      <c r="A1498">
        <v>1369</v>
      </c>
      <c r="B1498" t="s">
        <v>10940</v>
      </c>
      <c r="C1498" t="s">
        <v>10933</v>
      </c>
      <c r="D1498">
        <v>0.01</v>
      </c>
      <c r="F1498" t="s">
        <v>10870</v>
      </c>
      <c r="G1498">
        <v>4</v>
      </c>
    </row>
    <row r="1499" spans="1:7">
      <c r="A1499">
        <v>5891</v>
      </c>
      <c r="B1499" t="s">
        <v>9053</v>
      </c>
      <c r="C1499" t="s">
        <v>9047</v>
      </c>
      <c r="D1499">
        <v>0.01</v>
      </c>
      <c r="E1499" t="s">
        <v>203</v>
      </c>
      <c r="F1499" t="s">
        <v>8594</v>
      </c>
      <c r="G1499">
        <v>5</v>
      </c>
    </row>
    <row r="1500" spans="1:7">
      <c r="A1500">
        <v>6100</v>
      </c>
      <c r="B1500" t="s">
        <v>2316</v>
      </c>
      <c r="C1500" t="s">
        <v>2317</v>
      </c>
      <c r="D1500">
        <v>0.01</v>
      </c>
      <c r="E1500" t="s">
        <v>67</v>
      </c>
      <c r="F1500" t="s">
        <v>2210</v>
      </c>
      <c r="G1500">
        <v>2</v>
      </c>
    </row>
    <row r="1501" spans="1:7">
      <c r="A1501">
        <v>6101</v>
      </c>
      <c r="B1501" t="s">
        <v>3746</v>
      </c>
      <c r="C1501" t="s">
        <v>3739</v>
      </c>
      <c r="D1501">
        <v>0.01</v>
      </c>
      <c r="E1501" t="s">
        <v>89</v>
      </c>
      <c r="F1501" t="s">
        <v>3381</v>
      </c>
      <c r="G1501">
        <v>3</v>
      </c>
    </row>
    <row r="1502" spans="1:7">
      <c r="A1502">
        <v>6899</v>
      </c>
      <c r="B1502" t="s">
        <v>4505</v>
      </c>
      <c r="C1502" t="s">
        <v>4506</v>
      </c>
      <c r="D1502">
        <v>0.8</v>
      </c>
      <c r="E1502" t="s">
        <v>203</v>
      </c>
      <c r="F1502" t="s">
        <v>4434</v>
      </c>
      <c r="G1502">
        <v>7</v>
      </c>
    </row>
    <row r="1503" spans="1:7">
      <c r="A1503">
        <v>6225</v>
      </c>
      <c r="B1503" t="s">
        <v>16732</v>
      </c>
      <c r="C1503" t="s">
        <v>5579</v>
      </c>
      <c r="D1503">
        <v>0.01</v>
      </c>
      <c r="E1503" t="s">
        <v>67</v>
      </c>
      <c r="F1503" t="s">
        <v>4963</v>
      </c>
      <c r="G1503">
        <v>8</v>
      </c>
    </row>
    <row r="1504" spans="1:7">
      <c r="A1504">
        <v>6331</v>
      </c>
      <c r="B1504" t="s">
        <v>10285</v>
      </c>
      <c r="C1504" t="s">
        <v>10286</v>
      </c>
      <c r="D1504">
        <v>0.01</v>
      </c>
      <c r="E1504" t="s">
        <v>803</v>
      </c>
      <c r="F1504" t="s">
        <v>10160</v>
      </c>
      <c r="G1504">
        <v>2</v>
      </c>
    </row>
    <row r="1505" spans="1:7">
      <c r="A1505">
        <v>1634</v>
      </c>
      <c r="B1505" t="s">
        <v>13067</v>
      </c>
      <c r="C1505" t="s">
        <v>13063</v>
      </c>
      <c r="D1505">
        <v>0.01</v>
      </c>
      <c r="E1505" t="s">
        <v>74</v>
      </c>
      <c r="F1505" t="s">
        <v>13028</v>
      </c>
      <c r="G1505">
        <v>3</v>
      </c>
    </row>
    <row r="1506" spans="1:7">
      <c r="A1506">
        <v>6516</v>
      </c>
      <c r="B1506" t="s">
        <v>13067</v>
      </c>
      <c r="C1506" t="s">
        <v>16733</v>
      </c>
      <c r="D1506">
        <v>0.01</v>
      </c>
      <c r="E1506" t="s">
        <v>74</v>
      </c>
      <c r="F1506" t="s">
        <v>14771</v>
      </c>
      <c r="G1506">
        <v>3</v>
      </c>
    </row>
    <row r="1507" spans="1:7">
      <c r="A1507">
        <v>1718</v>
      </c>
      <c r="B1507" t="s">
        <v>12991</v>
      </c>
      <c r="C1507" t="s">
        <v>12987</v>
      </c>
      <c r="D1507">
        <v>0.8</v>
      </c>
      <c r="E1507" t="s">
        <v>166</v>
      </c>
      <c r="F1507" t="s">
        <v>12660</v>
      </c>
      <c r="G1507">
        <v>7</v>
      </c>
    </row>
    <row r="1508" spans="1:7">
      <c r="A1508">
        <v>1717</v>
      </c>
      <c r="B1508" t="s">
        <v>12991</v>
      </c>
      <c r="C1508" t="s">
        <v>16245</v>
      </c>
      <c r="D1508">
        <v>0.1</v>
      </c>
      <c r="E1508" t="s">
        <v>166</v>
      </c>
      <c r="F1508" t="s">
        <v>12660</v>
      </c>
      <c r="G1508">
        <v>6</v>
      </c>
    </row>
    <row r="1509" spans="1:7">
      <c r="A1509">
        <v>1796</v>
      </c>
      <c r="B1509" t="s">
        <v>2083</v>
      </c>
      <c r="C1509" t="s">
        <v>2084</v>
      </c>
      <c r="D1509">
        <v>0.8</v>
      </c>
      <c r="E1509" t="s">
        <v>803</v>
      </c>
      <c r="F1509" t="s">
        <v>1778</v>
      </c>
      <c r="G1509">
        <v>5</v>
      </c>
    </row>
    <row r="1510" spans="1:7">
      <c r="A1510">
        <v>11565</v>
      </c>
      <c r="B1510" t="s">
        <v>2083</v>
      </c>
      <c r="C1510" t="s">
        <v>2058</v>
      </c>
      <c r="D1510">
        <v>0.1</v>
      </c>
      <c r="E1510" t="s">
        <v>67</v>
      </c>
      <c r="F1510" t="s">
        <v>1778</v>
      </c>
      <c r="G1510">
        <v>5</v>
      </c>
    </row>
    <row r="1511" spans="1:7">
      <c r="A1511">
        <v>2263</v>
      </c>
      <c r="B1511" t="s">
        <v>3776</v>
      </c>
      <c r="C1511" t="s">
        <v>3777</v>
      </c>
      <c r="D1511">
        <v>0.8</v>
      </c>
      <c r="E1511" t="s">
        <v>49</v>
      </c>
      <c r="F1511" t="s">
        <v>3381</v>
      </c>
      <c r="G1511">
        <v>3</v>
      </c>
    </row>
    <row r="1512" spans="1:7">
      <c r="A1512">
        <v>4154</v>
      </c>
      <c r="B1512" t="s">
        <v>9889</v>
      </c>
      <c r="C1512" t="s">
        <v>9884</v>
      </c>
      <c r="D1512">
        <v>0.01</v>
      </c>
      <c r="F1512" t="s">
        <v>9799</v>
      </c>
      <c r="G1512">
        <v>4</v>
      </c>
    </row>
    <row r="1513" spans="1:7">
      <c r="A1513">
        <v>4156</v>
      </c>
      <c r="B1513" t="s">
        <v>7120</v>
      </c>
      <c r="C1513" t="s">
        <v>7110</v>
      </c>
      <c r="D1513">
        <v>0.01</v>
      </c>
      <c r="E1513" t="s">
        <v>203</v>
      </c>
      <c r="F1513" t="s">
        <v>6576</v>
      </c>
      <c r="G1513">
        <v>5</v>
      </c>
    </row>
    <row r="1514" spans="1:7">
      <c r="A1514">
        <v>4155</v>
      </c>
      <c r="B1514" t="s">
        <v>7120</v>
      </c>
      <c r="C1514" t="s">
        <v>16734</v>
      </c>
      <c r="D1514">
        <v>0.1</v>
      </c>
      <c r="F1514" t="s">
        <v>6576</v>
      </c>
      <c r="G1514">
        <v>5</v>
      </c>
    </row>
    <row r="1515" spans="1:7">
      <c r="A1515">
        <v>4988</v>
      </c>
      <c r="B1515" t="s">
        <v>14658</v>
      </c>
      <c r="C1515" t="s">
        <v>14659</v>
      </c>
      <c r="D1515">
        <v>0.8</v>
      </c>
      <c r="E1515" t="s">
        <v>166</v>
      </c>
      <c r="F1515" t="s">
        <v>14278</v>
      </c>
      <c r="G1515">
        <v>7</v>
      </c>
    </row>
    <row r="1516" spans="1:7">
      <c r="A1516">
        <v>12076</v>
      </c>
      <c r="B1516" t="s">
        <v>2894</v>
      </c>
      <c r="C1516" t="s">
        <v>16100</v>
      </c>
      <c r="D1516">
        <v>0.8</v>
      </c>
      <c r="E1516" t="s">
        <v>203</v>
      </c>
      <c r="F1516" t="s">
        <v>13028</v>
      </c>
      <c r="G1516">
        <v>2</v>
      </c>
    </row>
    <row r="1517" spans="1:7">
      <c r="A1517">
        <v>514</v>
      </c>
      <c r="B1517" t="s">
        <v>2894</v>
      </c>
      <c r="C1517" t="s">
        <v>16191</v>
      </c>
      <c r="D1517">
        <v>0.8</v>
      </c>
      <c r="E1517" t="s">
        <v>203</v>
      </c>
      <c r="F1517" t="s">
        <v>13028</v>
      </c>
      <c r="G1517">
        <v>7</v>
      </c>
    </row>
    <row r="1518" spans="1:7">
      <c r="A1518">
        <v>3293</v>
      </c>
      <c r="B1518" t="s">
        <v>2894</v>
      </c>
      <c r="C1518" t="s">
        <v>2890</v>
      </c>
      <c r="D1518">
        <v>0.8</v>
      </c>
      <c r="E1518" t="s">
        <v>203</v>
      </c>
      <c r="F1518" t="s">
        <v>14771</v>
      </c>
      <c r="G1518">
        <v>7</v>
      </c>
    </row>
    <row r="1519" spans="1:7">
      <c r="A1519">
        <v>1719</v>
      </c>
      <c r="B1519" t="s">
        <v>5667</v>
      </c>
      <c r="C1519" t="s">
        <v>5662</v>
      </c>
      <c r="D1519">
        <v>0.8</v>
      </c>
      <c r="E1519" t="s">
        <v>166</v>
      </c>
      <c r="F1519" t="s">
        <v>4963</v>
      </c>
      <c r="G1519">
        <v>8</v>
      </c>
    </row>
    <row r="1520" spans="1:7">
      <c r="A1520">
        <v>1905</v>
      </c>
      <c r="B1520" t="s">
        <v>12601</v>
      </c>
      <c r="C1520" t="s">
        <v>16312</v>
      </c>
      <c r="D1520">
        <v>0.6</v>
      </c>
      <c r="E1520" t="s">
        <v>595</v>
      </c>
      <c r="F1520" t="s">
        <v>11167</v>
      </c>
      <c r="G1520">
        <v>7</v>
      </c>
    </row>
    <row r="1521" spans="1:7">
      <c r="A1521">
        <v>1906</v>
      </c>
      <c r="B1521" t="s">
        <v>12601</v>
      </c>
      <c r="C1521" t="s">
        <v>12602</v>
      </c>
      <c r="D1521">
        <v>0.8</v>
      </c>
      <c r="E1521" t="s">
        <v>595</v>
      </c>
      <c r="F1521" t="s">
        <v>12334</v>
      </c>
      <c r="G1521">
        <v>7</v>
      </c>
    </row>
    <row r="1522" spans="1:7">
      <c r="A1522">
        <v>6846</v>
      </c>
      <c r="B1522" t="s">
        <v>8333</v>
      </c>
      <c r="C1522" t="s">
        <v>8330</v>
      </c>
      <c r="D1522">
        <v>0.8</v>
      </c>
      <c r="E1522" t="s">
        <v>166</v>
      </c>
      <c r="F1522" t="s">
        <v>8277</v>
      </c>
      <c r="G1522">
        <v>4</v>
      </c>
    </row>
    <row r="1523" spans="1:7">
      <c r="A1523">
        <v>2049</v>
      </c>
      <c r="B1523" t="s">
        <v>8632</v>
      </c>
      <c r="C1523" t="s">
        <v>8633</v>
      </c>
      <c r="D1523">
        <v>0.8</v>
      </c>
      <c r="E1523" t="s">
        <v>107</v>
      </c>
      <c r="F1523" t="s">
        <v>8594</v>
      </c>
      <c r="G1523">
        <v>1</v>
      </c>
    </row>
    <row r="1524" spans="1:7">
      <c r="A1524">
        <v>2050</v>
      </c>
      <c r="B1524" t="s">
        <v>8632</v>
      </c>
      <c r="C1524" t="s">
        <v>6619</v>
      </c>
      <c r="D1524">
        <v>0.01</v>
      </c>
      <c r="E1524" t="s">
        <v>107</v>
      </c>
      <c r="F1524" t="s">
        <v>6576</v>
      </c>
      <c r="G1524">
        <v>1</v>
      </c>
    </row>
    <row r="1525" spans="1:7">
      <c r="A1525">
        <v>2556</v>
      </c>
      <c r="B1525" t="s">
        <v>12325</v>
      </c>
      <c r="C1525" t="s">
        <v>12326</v>
      </c>
      <c r="D1525">
        <v>0.06</v>
      </c>
      <c r="F1525" t="s">
        <v>12156</v>
      </c>
      <c r="G1525">
        <v>7</v>
      </c>
    </row>
    <row r="1526" spans="1:7">
      <c r="A1526">
        <v>647</v>
      </c>
      <c r="B1526" t="s">
        <v>6900</v>
      </c>
      <c r="C1526" t="s">
        <v>12054</v>
      </c>
      <c r="D1526">
        <v>0.1</v>
      </c>
      <c r="E1526" t="s">
        <v>80</v>
      </c>
      <c r="F1526" t="s">
        <v>11921</v>
      </c>
      <c r="G1526">
        <v>3</v>
      </c>
    </row>
    <row r="1527" spans="1:7">
      <c r="A1527">
        <v>1052</v>
      </c>
      <c r="B1527" t="s">
        <v>4266</v>
      </c>
      <c r="C1527" t="s">
        <v>16735</v>
      </c>
      <c r="D1527">
        <v>0.1</v>
      </c>
      <c r="E1527" t="s">
        <v>354</v>
      </c>
      <c r="F1527" t="s">
        <v>11295</v>
      </c>
      <c r="G1527">
        <v>7</v>
      </c>
    </row>
    <row r="1528" spans="1:7">
      <c r="A1528">
        <v>4989</v>
      </c>
      <c r="B1528" t="s">
        <v>4266</v>
      </c>
      <c r="C1528" t="s">
        <v>4261</v>
      </c>
      <c r="D1528">
        <v>0.01</v>
      </c>
      <c r="E1528" t="s">
        <v>354</v>
      </c>
      <c r="F1528" t="s">
        <v>3381</v>
      </c>
      <c r="G1528">
        <v>7</v>
      </c>
    </row>
    <row r="1529" spans="1:7">
      <c r="A1529">
        <v>4990</v>
      </c>
      <c r="B1529" t="s">
        <v>15051</v>
      </c>
      <c r="C1529" t="s">
        <v>16257</v>
      </c>
      <c r="D1529">
        <v>0.01</v>
      </c>
      <c r="E1529" t="s">
        <v>203</v>
      </c>
      <c r="F1529" t="s">
        <v>14771</v>
      </c>
      <c r="G1529">
        <v>2</v>
      </c>
    </row>
    <row r="1530" spans="1:7">
      <c r="A1530">
        <v>10777</v>
      </c>
      <c r="B1530" t="s">
        <v>9358</v>
      </c>
      <c r="C1530" t="s">
        <v>16736</v>
      </c>
      <c r="D1530">
        <v>0.1</v>
      </c>
      <c r="E1530" t="s">
        <v>107</v>
      </c>
      <c r="F1530" t="s">
        <v>13028</v>
      </c>
      <c r="G1530">
        <v>1</v>
      </c>
    </row>
    <row r="1531" spans="1:7">
      <c r="A1531">
        <v>15</v>
      </c>
      <c r="B1531" t="s">
        <v>9358</v>
      </c>
      <c r="C1531" t="s">
        <v>9482</v>
      </c>
      <c r="D1531">
        <v>0.8</v>
      </c>
      <c r="E1531" t="s">
        <v>107</v>
      </c>
      <c r="F1531" t="s">
        <v>9136</v>
      </c>
      <c r="G1531">
        <v>7</v>
      </c>
    </row>
    <row r="1532" spans="1:7">
      <c r="A1532">
        <v>1720</v>
      </c>
      <c r="B1532" t="s">
        <v>9358</v>
      </c>
      <c r="C1532" t="s">
        <v>16737</v>
      </c>
      <c r="D1532">
        <v>0.8</v>
      </c>
      <c r="E1532" t="s">
        <v>107</v>
      </c>
      <c r="F1532" t="s">
        <v>11167</v>
      </c>
      <c r="G1532">
        <v>7</v>
      </c>
    </row>
    <row r="1533" spans="1:7">
      <c r="A1533">
        <v>33</v>
      </c>
      <c r="B1533" t="s">
        <v>1004</v>
      </c>
      <c r="C1533" t="s">
        <v>1005</v>
      </c>
      <c r="D1533">
        <v>0.8</v>
      </c>
      <c r="E1533" t="s">
        <v>135</v>
      </c>
      <c r="F1533" t="s">
        <v>41</v>
      </c>
      <c r="G1533">
        <v>1</v>
      </c>
    </row>
    <row r="1534" spans="1:7">
      <c r="A1534">
        <v>1797</v>
      </c>
      <c r="B1534" t="s">
        <v>1004</v>
      </c>
      <c r="C1534" t="s">
        <v>16738</v>
      </c>
      <c r="D1534">
        <v>0.6</v>
      </c>
      <c r="E1534" t="s">
        <v>135</v>
      </c>
      <c r="F1534" t="s">
        <v>14590</v>
      </c>
      <c r="G1534">
        <v>1</v>
      </c>
    </row>
    <row r="1535" spans="1:7">
      <c r="A1535">
        <v>34</v>
      </c>
      <c r="B1535" t="s">
        <v>9353</v>
      </c>
      <c r="C1535" t="s">
        <v>9354</v>
      </c>
      <c r="D1535">
        <v>0.8</v>
      </c>
      <c r="E1535" t="s">
        <v>135</v>
      </c>
      <c r="F1535" t="s">
        <v>9136</v>
      </c>
      <c r="G1535">
        <v>3</v>
      </c>
    </row>
    <row r="1536" spans="1:7">
      <c r="A1536">
        <v>1798</v>
      </c>
      <c r="B1536" t="s">
        <v>12739</v>
      </c>
      <c r="C1536" t="s">
        <v>12740</v>
      </c>
      <c r="D1536">
        <v>0.8</v>
      </c>
      <c r="E1536" t="s">
        <v>203</v>
      </c>
      <c r="F1536" t="s">
        <v>12660</v>
      </c>
      <c r="G1536">
        <v>1</v>
      </c>
    </row>
    <row r="1537" spans="1:7">
      <c r="A1537">
        <v>7784</v>
      </c>
      <c r="B1537" t="s">
        <v>12739</v>
      </c>
      <c r="C1537" t="s">
        <v>12951</v>
      </c>
      <c r="D1537">
        <v>0.8</v>
      </c>
      <c r="E1537" t="s">
        <v>203</v>
      </c>
      <c r="F1537" t="s">
        <v>12660</v>
      </c>
      <c r="G1537">
        <v>5</v>
      </c>
    </row>
    <row r="1538" spans="1:7">
      <c r="A1538">
        <v>6708</v>
      </c>
      <c r="B1538" t="s">
        <v>7363</v>
      </c>
      <c r="C1538" t="s">
        <v>7364</v>
      </c>
      <c r="D1538">
        <v>0.8</v>
      </c>
      <c r="F1538" t="s">
        <v>7247</v>
      </c>
      <c r="G1538">
        <v>1</v>
      </c>
    </row>
    <row r="1539" spans="1:7">
      <c r="A1539">
        <v>35</v>
      </c>
      <c r="B1539" t="s">
        <v>7363</v>
      </c>
      <c r="C1539" t="s">
        <v>7476</v>
      </c>
      <c r="D1539">
        <v>0.7</v>
      </c>
      <c r="F1539" t="s">
        <v>7247</v>
      </c>
      <c r="G1539">
        <v>2</v>
      </c>
    </row>
    <row r="1540" spans="1:7">
      <c r="A1540">
        <v>1907</v>
      </c>
      <c r="B1540" t="s">
        <v>10219</v>
      </c>
      <c r="C1540" t="s">
        <v>10220</v>
      </c>
      <c r="D1540">
        <v>0.1</v>
      </c>
      <c r="F1540" t="s">
        <v>10160</v>
      </c>
      <c r="G1540">
        <v>1</v>
      </c>
    </row>
    <row r="1541" spans="1:7">
      <c r="A1541">
        <v>1908</v>
      </c>
      <c r="B1541" t="s">
        <v>10219</v>
      </c>
      <c r="C1541" t="s">
        <v>16617</v>
      </c>
      <c r="D1541">
        <v>0.01</v>
      </c>
      <c r="F1541" t="s">
        <v>14699</v>
      </c>
      <c r="G1541">
        <v>1</v>
      </c>
    </row>
    <row r="1542" spans="1:7">
      <c r="A1542">
        <v>10778</v>
      </c>
      <c r="B1542" t="s">
        <v>16739</v>
      </c>
      <c r="C1542" t="s">
        <v>12302</v>
      </c>
      <c r="D1542">
        <v>0.1</v>
      </c>
      <c r="E1542" t="s">
        <v>595</v>
      </c>
      <c r="F1542" t="s">
        <v>12156</v>
      </c>
      <c r="G1542">
        <v>5</v>
      </c>
    </row>
    <row r="1543" spans="1:7">
      <c r="A1543">
        <v>10779</v>
      </c>
      <c r="B1543" t="s">
        <v>9879</v>
      </c>
      <c r="C1543" t="s">
        <v>16740</v>
      </c>
      <c r="D1543">
        <v>0.1</v>
      </c>
      <c r="E1543" t="s">
        <v>166</v>
      </c>
      <c r="F1543" t="s">
        <v>9799</v>
      </c>
      <c r="G1543">
        <v>1</v>
      </c>
    </row>
    <row r="1544" spans="1:7">
      <c r="A1544">
        <v>1909</v>
      </c>
      <c r="B1544" t="s">
        <v>9879</v>
      </c>
      <c r="C1544" t="s">
        <v>9870</v>
      </c>
      <c r="D1544">
        <v>0.8</v>
      </c>
      <c r="E1544" t="s">
        <v>166</v>
      </c>
      <c r="F1544" t="s">
        <v>9799</v>
      </c>
      <c r="G1544">
        <v>4</v>
      </c>
    </row>
    <row r="1545" spans="1:7">
      <c r="A1545">
        <v>2051</v>
      </c>
      <c r="B1545" t="s">
        <v>14027</v>
      </c>
      <c r="C1545" t="s">
        <v>13979</v>
      </c>
      <c r="D1545">
        <v>0.01</v>
      </c>
      <c r="F1545" t="s">
        <v>13121</v>
      </c>
      <c r="G1545">
        <v>5</v>
      </c>
    </row>
    <row r="1546" spans="1:7">
      <c r="A1546">
        <v>2264</v>
      </c>
      <c r="B1546" t="s">
        <v>11670</v>
      </c>
      <c r="C1546" t="s">
        <v>16741</v>
      </c>
      <c r="D1546">
        <v>0.01</v>
      </c>
      <c r="E1546" t="s">
        <v>595</v>
      </c>
      <c r="F1546" t="s">
        <v>15338</v>
      </c>
      <c r="G1546">
        <v>4</v>
      </c>
    </row>
    <row r="1547" spans="1:7">
      <c r="A1547">
        <v>184</v>
      </c>
      <c r="B1547" t="s">
        <v>11670</v>
      </c>
      <c r="C1547" t="s">
        <v>11664</v>
      </c>
      <c r="D1547">
        <v>0.8</v>
      </c>
      <c r="E1547" t="s">
        <v>80</v>
      </c>
      <c r="F1547" t="s">
        <v>11649</v>
      </c>
      <c r="G1547">
        <v>4</v>
      </c>
    </row>
    <row r="1548" spans="1:7">
      <c r="A1548">
        <v>10780</v>
      </c>
      <c r="B1548" t="s">
        <v>11670</v>
      </c>
      <c r="C1548" t="s">
        <v>16742</v>
      </c>
      <c r="D1548">
        <v>0.1</v>
      </c>
      <c r="E1548" t="s">
        <v>14699</v>
      </c>
      <c r="F1548" t="s">
        <v>15441</v>
      </c>
      <c r="G1548">
        <v>1</v>
      </c>
    </row>
    <row r="1549" spans="1:7">
      <c r="A1549">
        <v>2266</v>
      </c>
      <c r="B1549" t="s">
        <v>11670</v>
      </c>
      <c r="C1549" t="s">
        <v>16743</v>
      </c>
      <c r="D1549">
        <v>0.6</v>
      </c>
      <c r="E1549" t="s">
        <v>14699</v>
      </c>
      <c r="F1549" t="s">
        <v>15441</v>
      </c>
      <c r="G1549">
        <v>4</v>
      </c>
    </row>
    <row r="1550" spans="1:7">
      <c r="A1550">
        <v>2265</v>
      </c>
      <c r="B1550" t="s">
        <v>11670</v>
      </c>
      <c r="C1550" t="s">
        <v>16744</v>
      </c>
      <c r="D1550">
        <v>0.01</v>
      </c>
      <c r="E1550" t="s">
        <v>14699</v>
      </c>
      <c r="F1550" t="s">
        <v>15338</v>
      </c>
      <c r="G1550">
        <v>4</v>
      </c>
    </row>
    <row r="1551" spans="1:7">
      <c r="A1551">
        <v>263</v>
      </c>
      <c r="B1551" t="s">
        <v>11476</v>
      </c>
      <c r="C1551" t="s">
        <v>11567</v>
      </c>
      <c r="D1551">
        <v>0.01</v>
      </c>
      <c r="F1551" t="s">
        <v>11432</v>
      </c>
      <c r="G1551">
        <v>2</v>
      </c>
    </row>
    <row r="1552" spans="1:7">
      <c r="A1552">
        <v>264</v>
      </c>
      <c r="B1552" t="s">
        <v>16745</v>
      </c>
      <c r="C1552" t="s">
        <v>16746</v>
      </c>
      <c r="D1552">
        <v>0.01</v>
      </c>
      <c r="E1552" t="s">
        <v>123</v>
      </c>
      <c r="F1552" t="s">
        <v>12619</v>
      </c>
      <c r="G1552">
        <v>7</v>
      </c>
    </row>
    <row r="1553" spans="1:7">
      <c r="A1553">
        <v>10781</v>
      </c>
      <c r="B1553" t="s">
        <v>13151</v>
      </c>
      <c r="C1553" t="s">
        <v>16747</v>
      </c>
      <c r="D1553">
        <v>0.1</v>
      </c>
      <c r="E1553" t="s">
        <v>89</v>
      </c>
      <c r="F1553" t="s">
        <v>12156</v>
      </c>
      <c r="G1553">
        <v>1</v>
      </c>
    </row>
    <row r="1554" spans="1:7">
      <c r="A1554">
        <v>2557</v>
      </c>
      <c r="B1554" t="s">
        <v>13151</v>
      </c>
      <c r="C1554" t="s">
        <v>13827</v>
      </c>
      <c r="D1554">
        <v>0.1</v>
      </c>
      <c r="E1554" t="s">
        <v>80</v>
      </c>
      <c r="F1554" t="s">
        <v>13121</v>
      </c>
      <c r="G1554">
        <v>5</v>
      </c>
    </row>
    <row r="1555" spans="1:7">
      <c r="A1555">
        <v>266</v>
      </c>
      <c r="B1555" t="s">
        <v>14853</v>
      </c>
      <c r="C1555" t="s">
        <v>14850</v>
      </c>
      <c r="D1555">
        <v>0.01</v>
      </c>
      <c r="E1555" t="s">
        <v>12625</v>
      </c>
      <c r="F1555" t="s">
        <v>9136</v>
      </c>
      <c r="G1555">
        <v>7</v>
      </c>
    </row>
    <row r="1556" spans="1:7">
      <c r="A1556">
        <v>265</v>
      </c>
      <c r="B1556" t="s">
        <v>14853</v>
      </c>
      <c r="C1556" t="s">
        <v>16736</v>
      </c>
      <c r="D1556">
        <v>0.01</v>
      </c>
      <c r="E1556" t="s">
        <v>107</v>
      </c>
      <c r="F1556" t="s">
        <v>13028</v>
      </c>
      <c r="G1556">
        <v>1</v>
      </c>
    </row>
    <row r="1557" spans="1:7">
      <c r="A1557">
        <v>2558</v>
      </c>
      <c r="B1557" t="s">
        <v>4278</v>
      </c>
      <c r="C1557" t="s">
        <v>4279</v>
      </c>
      <c r="D1557">
        <v>0.8</v>
      </c>
      <c r="E1557" t="s">
        <v>203</v>
      </c>
      <c r="F1557" t="s">
        <v>3381</v>
      </c>
      <c r="G1557">
        <v>7</v>
      </c>
    </row>
    <row r="1558" spans="1:7">
      <c r="A1558">
        <v>2915</v>
      </c>
      <c r="B1558" t="s">
        <v>2223</v>
      </c>
      <c r="C1558" t="s">
        <v>14770</v>
      </c>
      <c r="D1558">
        <v>0.01</v>
      </c>
      <c r="E1558" t="s">
        <v>80</v>
      </c>
      <c r="F1558" t="s">
        <v>14771</v>
      </c>
      <c r="G1558">
        <v>1</v>
      </c>
    </row>
    <row r="1559" spans="1:7">
      <c r="A1559">
        <v>2916</v>
      </c>
      <c r="B1559" t="s">
        <v>2223</v>
      </c>
      <c r="C1559" t="s">
        <v>2213</v>
      </c>
      <c r="D1559">
        <v>0.01</v>
      </c>
      <c r="E1559" t="s">
        <v>80</v>
      </c>
      <c r="F1559" t="s">
        <v>2210</v>
      </c>
      <c r="G1559">
        <v>1</v>
      </c>
    </row>
    <row r="1560" spans="1:7">
      <c r="A1560">
        <v>385</v>
      </c>
      <c r="B1560" t="s">
        <v>6947</v>
      </c>
      <c r="C1560" t="s">
        <v>16748</v>
      </c>
      <c r="D1560">
        <v>0.01</v>
      </c>
      <c r="E1560" t="s">
        <v>49</v>
      </c>
      <c r="F1560" t="s">
        <v>11921</v>
      </c>
      <c r="G1560">
        <v>3</v>
      </c>
    </row>
    <row r="1561" spans="1:7">
      <c r="A1561">
        <v>2917</v>
      </c>
      <c r="B1561" t="s">
        <v>6947</v>
      </c>
      <c r="C1561" t="s">
        <v>16749</v>
      </c>
      <c r="D1561">
        <v>0.01</v>
      </c>
      <c r="E1561" t="s">
        <v>49</v>
      </c>
      <c r="F1561" t="s">
        <v>15396</v>
      </c>
      <c r="G1561">
        <v>3</v>
      </c>
    </row>
    <row r="1562" spans="1:7">
      <c r="A1562">
        <v>2918</v>
      </c>
      <c r="B1562" t="s">
        <v>6125</v>
      </c>
      <c r="C1562" t="s">
        <v>6122</v>
      </c>
      <c r="D1562">
        <v>0.01</v>
      </c>
      <c r="E1562" t="s">
        <v>203</v>
      </c>
      <c r="F1562" t="s">
        <v>5790</v>
      </c>
      <c r="G1562">
        <v>3</v>
      </c>
    </row>
    <row r="1563" spans="1:7">
      <c r="A1563">
        <v>2919</v>
      </c>
      <c r="B1563" t="s">
        <v>1358</v>
      </c>
      <c r="C1563" t="s">
        <v>16750</v>
      </c>
      <c r="D1563">
        <v>0.8</v>
      </c>
      <c r="E1563" t="s">
        <v>89</v>
      </c>
      <c r="F1563" t="s">
        <v>14771</v>
      </c>
      <c r="G1563">
        <v>3</v>
      </c>
    </row>
    <row r="1564" spans="1:7">
      <c r="A1564">
        <v>2920</v>
      </c>
      <c r="B1564" t="s">
        <v>1358</v>
      </c>
      <c r="C1564" t="s">
        <v>1352</v>
      </c>
      <c r="D1564">
        <v>0.7</v>
      </c>
      <c r="E1564" t="s">
        <v>89</v>
      </c>
      <c r="F1564" t="s">
        <v>1331</v>
      </c>
      <c r="G1564">
        <v>4</v>
      </c>
    </row>
    <row r="1565" spans="1:7">
      <c r="A1565">
        <v>2921</v>
      </c>
      <c r="B1565" t="s">
        <v>1358</v>
      </c>
      <c r="C1565" t="s">
        <v>16751</v>
      </c>
      <c r="D1565">
        <v>0.8</v>
      </c>
      <c r="E1565" t="s">
        <v>89</v>
      </c>
      <c r="F1565" t="s">
        <v>12334</v>
      </c>
      <c r="G1565">
        <v>3</v>
      </c>
    </row>
    <row r="1566" spans="1:7">
      <c r="A1566">
        <v>386</v>
      </c>
      <c r="B1566" t="s">
        <v>16752</v>
      </c>
      <c r="C1566" t="s">
        <v>9206</v>
      </c>
      <c r="D1566">
        <v>0.01</v>
      </c>
      <c r="E1566" t="s">
        <v>203</v>
      </c>
      <c r="F1566" t="s">
        <v>9136</v>
      </c>
      <c r="G1566">
        <v>1</v>
      </c>
    </row>
    <row r="1567" spans="1:7">
      <c r="A1567">
        <v>2559</v>
      </c>
      <c r="B1567" t="s">
        <v>120</v>
      </c>
      <c r="C1567" t="s">
        <v>122</v>
      </c>
      <c r="D1567">
        <v>0.01</v>
      </c>
      <c r="E1567" t="s">
        <v>123</v>
      </c>
      <c r="F1567" t="s">
        <v>68</v>
      </c>
      <c r="G1567">
        <v>1</v>
      </c>
    </row>
    <row r="1568" spans="1:7">
      <c r="A1568">
        <v>2922</v>
      </c>
      <c r="B1568" t="s">
        <v>5682</v>
      </c>
      <c r="C1568" t="s">
        <v>16753</v>
      </c>
      <c r="D1568">
        <v>0.1</v>
      </c>
      <c r="F1568" t="s">
        <v>13121</v>
      </c>
      <c r="G1568">
        <v>6</v>
      </c>
    </row>
    <row r="1569" spans="1:7">
      <c r="A1569">
        <v>10783</v>
      </c>
      <c r="B1569" t="s">
        <v>5682</v>
      </c>
      <c r="C1569" t="s">
        <v>14237</v>
      </c>
      <c r="D1569">
        <v>0.1</v>
      </c>
      <c r="F1569" t="s">
        <v>13121</v>
      </c>
      <c r="G1569">
        <v>7</v>
      </c>
    </row>
    <row r="1570" spans="1:7">
      <c r="A1570">
        <v>2923</v>
      </c>
      <c r="B1570" t="s">
        <v>5682</v>
      </c>
      <c r="C1570" t="s">
        <v>16113</v>
      </c>
      <c r="D1570">
        <v>0.01</v>
      </c>
      <c r="F1570" t="s">
        <v>4963</v>
      </c>
      <c r="G1570">
        <v>8</v>
      </c>
    </row>
    <row r="1571" spans="1:7">
      <c r="A1571">
        <v>3294</v>
      </c>
      <c r="B1571" t="s">
        <v>8907</v>
      </c>
      <c r="C1571" t="s">
        <v>8908</v>
      </c>
      <c r="D1571">
        <v>0.01</v>
      </c>
      <c r="E1571" t="s">
        <v>135</v>
      </c>
      <c r="F1571" t="s">
        <v>8594</v>
      </c>
      <c r="G1571">
        <v>3</v>
      </c>
    </row>
    <row r="1572" spans="1:7">
      <c r="A1572">
        <v>3295</v>
      </c>
      <c r="B1572" t="s">
        <v>4255</v>
      </c>
      <c r="C1572" t="s">
        <v>16754</v>
      </c>
      <c r="D1572">
        <v>0.01</v>
      </c>
      <c r="E1572" t="s">
        <v>49</v>
      </c>
      <c r="F1572" t="s">
        <v>3381</v>
      </c>
      <c r="G1572">
        <v>6</v>
      </c>
    </row>
    <row r="1573" spans="1:7">
      <c r="A1573">
        <v>3296</v>
      </c>
      <c r="B1573" t="s">
        <v>8034</v>
      </c>
      <c r="C1573" t="s">
        <v>16107</v>
      </c>
      <c r="D1573">
        <v>0.8</v>
      </c>
      <c r="E1573" t="s">
        <v>203</v>
      </c>
      <c r="F1573" t="s">
        <v>14771</v>
      </c>
      <c r="G1573">
        <v>5</v>
      </c>
    </row>
    <row r="1574" spans="1:7">
      <c r="A1574">
        <v>771</v>
      </c>
      <c r="B1574" t="s">
        <v>1619</v>
      </c>
      <c r="C1574" t="s">
        <v>1613</v>
      </c>
      <c r="D1574">
        <v>0.01</v>
      </c>
      <c r="E1574" t="s">
        <v>107</v>
      </c>
      <c r="F1574" t="s">
        <v>41</v>
      </c>
      <c r="G1574">
        <v>7</v>
      </c>
    </row>
    <row r="1575" spans="1:7">
      <c r="A1575">
        <v>4598</v>
      </c>
      <c r="B1575" t="s">
        <v>8386</v>
      </c>
      <c r="C1575" t="s">
        <v>8928</v>
      </c>
      <c r="D1575">
        <v>0.01</v>
      </c>
      <c r="F1575" t="s">
        <v>8594</v>
      </c>
      <c r="G1575">
        <v>3</v>
      </c>
    </row>
    <row r="1576" spans="1:7">
      <c r="A1576">
        <v>10784</v>
      </c>
      <c r="B1576" t="s">
        <v>6522</v>
      </c>
      <c r="C1576" t="s">
        <v>6523</v>
      </c>
      <c r="D1576">
        <v>0.1</v>
      </c>
      <c r="E1576" t="s">
        <v>107</v>
      </c>
      <c r="F1576" t="s">
        <v>6139</v>
      </c>
      <c r="G1576">
        <v>8</v>
      </c>
    </row>
    <row r="1577" spans="1:7">
      <c r="A1577">
        <v>5660</v>
      </c>
      <c r="B1577" t="s">
        <v>493</v>
      </c>
      <c r="C1577" t="s">
        <v>487</v>
      </c>
      <c r="D1577">
        <v>0.01</v>
      </c>
      <c r="E1577" t="s">
        <v>203</v>
      </c>
      <c r="F1577" t="s">
        <v>68</v>
      </c>
      <c r="G1577">
        <v>3</v>
      </c>
    </row>
    <row r="1578" spans="1:7">
      <c r="A1578">
        <v>6584</v>
      </c>
      <c r="B1578" t="s">
        <v>13370</v>
      </c>
      <c r="C1578" t="s">
        <v>16219</v>
      </c>
      <c r="D1578">
        <v>0.6</v>
      </c>
      <c r="E1578" t="s">
        <v>803</v>
      </c>
      <c r="F1578" t="s">
        <v>12660</v>
      </c>
      <c r="G1578">
        <v>2</v>
      </c>
    </row>
    <row r="1579" spans="1:7">
      <c r="A1579">
        <v>11566</v>
      </c>
      <c r="B1579" t="s">
        <v>13370</v>
      </c>
      <c r="C1579" t="s">
        <v>13355</v>
      </c>
      <c r="D1579">
        <v>0.1</v>
      </c>
      <c r="E1579" t="s">
        <v>67</v>
      </c>
      <c r="F1579" t="s">
        <v>13121</v>
      </c>
      <c r="G1579">
        <v>2</v>
      </c>
    </row>
    <row r="1580" spans="1:7">
      <c r="A1580">
        <v>1721</v>
      </c>
      <c r="B1580" t="s">
        <v>13370</v>
      </c>
      <c r="C1580" t="s">
        <v>16755</v>
      </c>
      <c r="D1580">
        <v>0.4</v>
      </c>
      <c r="E1580" t="s">
        <v>67</v>
      </c>
      <c r="F1580" t="s">
        <v>13121</v>
      </c>
      <c r="G1580">
        <v>2</v>
      </c>
    </row>
    <row r="1581" spans="1:7">
      <c r="A1581">
        <v>6583</v>
      </c>
      <c r="B1581" t="s">
        <v>13370</v>
      </c>
      <c r="C1581" t="s">
        <v>16109</v>
      </c>
      <c r="D1581">
        <v>0.8</v>
      </c>
      <c r="E1581" t="s">
        <v>67</v>
      </c>
      <c r="F1581" t="s">
        <v>12660</v>
      </c>
      <c r="G1581">
        <v>2</v>
      </c>
    </row>
    <row r="1582" spans="1:7">
      <c r="A1582">
        <v>1910</v>
      </c>
      <c r="B1582" t="s">
        <v>7016</v>
      </c>
      <c r="C1582" t="s">
        <v>6991</v>
      </c>
      <c r="D1582">
        <v>0.01</v>
      </c>
      <c r="E1582" t="s">
        <v>67</v>
      </c>
      <c r="F1582" t="s">
        <v>6576</v>
      </c>
      <c r="G1582">
        <v>5</v>
      </c>
    </row>
    <row r="1583" spans="1:7">
      <c r="A1583">
        <v>1912</v>
      </c>
      <c r="B1583" t="s">
        <v>14826</v>
      </c>
      <c r="C1583" t="s">
        <v>16756</v>
      </c>
      <c r="D1583">
        <v>0.01</v>
      </c>
      <c r="E1583" t="s">
        <v>67</v>
      </c>
      <c r="F1583" t="s">
        <v>9536</v>
      </c>
      <c r="G1583">
        <v>1</v>
      </c>
    </row>
    <row r="1584" spans="1:7">
      <c r="A1584">
        <v>1913</v>
      </c>
      <c r="B1584" t="s">
        <v>14826</v>
      </c>
      <c r="C1584" t="s">
        <v>16757</v>
      </c>
      <c r="D1584">
        <v>0.01</v>
      </c>
      <c r="E1584" t="s">
        <v>67</v>
      </c>
      <c r="F1584" t="s">
        <v>4512</v>
      </c>
      <c r="G1584">
        <v>1</v>
      </c>
    </row>
    <row r="1585" spans="1:7">
      <c r="A1585">
        <v>10788</v>
      </c>
      <c r="B1585" t="s">
        <v>14826</v>
      </c>
      <c r="C1585" t="s">
        <v>16758</v>
      </c>
      <c r="D1585">
        <v>0.1</v>
      </c>
      <c r="E1585" t="s">
        <v>12625</v>
      </c>
      <c r="F1585" t="s">
        <v>9136</v>
      </c>
      <c r="G1585">
        <v>1</v>
      </c>
    </row>
    <row r="1586" spans="1:7">
      <c r="A1586">
        <v>10786</v>
      </c>
      <c r="B1586" t="s">
        <v>14826</v>
      </c>
      <c r="C1586" t="s">
        <v>16759</v>
      </c>
      <c r="D1586">
        <v>0.1</v>
      </c>
      <c r="E1586" t="s">
        <v>12625</v>
      </c>
      <c r="F1586" t="s">
        <v>14771</v>
      </c>
      <c r="G1586">
        <v>1</v>
      </c>
    </row>
    <row r="1587" spans="1:7">
      <c r="A1587">
        <v>1911</v>
      </c>
      <c r="B1587" t="s">
        <v>14826</v>
      </c>
      <c r="C1587" t="s">
        <v>16512</v>
      </c>
      <c r="D1587">
        <v>0.01</v>
      </c>
      <c r="E1587" t="s">
        <v>12625</v>
      </c>
      <c r="F1587" t="s">
        <v>14771</v>
      </c>
      <c r="G1587">
        <v>1</v>
      </c>
    </row>
    <row r="1588" spans="1:7">
      <c r="A1588">
        <v>11567</v>
      </c>
      <c r="B1588" t="s">
        <v>14826</v>
      </c>
      <c r="C1588" t="s">
        <v>16760</v>
      </c>
      <c r="D1588">
        <v>0.1</v>
      </c>
      <c r="E1588" t="s">
        <v>12625</v>
      </c>
      <c r="F1588" t="s">
        <v>13121</v>
      </c>
      <c r="G1588">
        <v>1</v>
      </c>
    </row>
    <row r="1589" spans="1:7">
      <c r="A1589">
        <v>126</v>
      </c>
      <c r="B1589" t="s">
        <v>2910</v>
      </c>
      <c r="C1589" t="s">
        <v>2905</v>
      </c>
      <c r="D1589">
        <v>0.8</v>
      </c>
      <c r="E1589" t="s">
        <v>80</v>
      </c>
      <c r="F1589" t="s">
        <v>2900</v>
      </c>
      <c r="G1589">
        <v>1</v>
      </c>
    </row>
    <row r="1590" spans="1:7">
      <c r="A1590">
        <v>2053</v>
      </c>
      <c r="B1590" t="s">
        <v>8866</v>
      </c>
      <c r="C1590" t="s">
        <v>8867</v>
      </c>
      <c r="D1590">
        <v>0.8</v>
      </c>
      <c r="E1590" t="s">
        <v>203</v>
      </c>
      <c r="F1590" t="s">
        <v>8594</v>
      </c>
      <c r="G1590">
        <v>2</v>
      </c>
    </row>
    <row r="1591" spans="1:7">
      <c r="A1591">
        <v>2052</v>
      </c>
      <c r="B1591" t="s">
        <v>8866</v>
      </c>
      <c r="C1591" t="s">
        <v>15052</v>
      </c>
      <c r="D1591">
        <v>0.05</v>
      </c>
      <c r="E1591" t="s">
        <v>203</v>
      </c>
      <c r="F1591" t="s">
        <v>14995</v>
      </c>
      <c r="G1591">
        <v>3</v>
      </c>
    </row>
    <row r="1592" spans="1:7">
      <c r="A1592">
        <v>2054</v>
      </c>
      <c r="B1592" t="s">
        <v>13930</v>
      </c>
      <c r="C1592" t="s">
        <v>16761</v>
      </c>
      <c r="D1592">
        <v>0.1</v>
      </c>
      <c r="E1592" t="s">
        <v>803</v>
      </c>
      <c r="F1592" t="s">
        <v>13121</v>
      </c>
      <c r="G1592">
        <v>5</v>
      </c>
    </row>
    <row r="1593" spans="1:7">
      <c r="A1593">
        <v>2055</v>
      </c>
      <c r="B1593" t="s">
        <v>13930</v>
      </c>
      <c r="C1593" t="s">
        <v>16103</v>
      </c>
      <c r="D1593">
        <v>0.8</v>
      </c>
      <c r="E1593" t="s">
        <v>803</v>
      </c>
      <c r="F1593" t="s">
        <v>12660</v>
      </c>
      <c r="G1593">
        <v>5</v>
      </c>
    </row>
    <row r="1594" spans="1:7">
      <c r="A1594">
        <v>11568</v>
      </c>
      <c r="B1594" t="s">
        <v>13930</v>
      </c>
      <c r="C1594" t="s">
        <v>16762</v>
      </c>
      <c r="D1594">
        <v>0.1</v>
      </c>
      <c r="E1594" t="s">
        <v>67</v>
      </c>
      <c r="F1594" t="s">
        <v>12660</v>
      </c>
      <c r="G1594">
        <v>5</v>
      </c>
    </row>
    <row r="1595" spans="1:7">
      <c r="A1595">
        <v>2056</v>
      </c>
      <c r="B1595" t="s">
        <v>2313</v>
      </c>
      <c r="C1595" t="s">
        <v>2295</v>
      </c>
      <c r="D1595">
        <v>0.01</v>
      </c>
      <c r="E1595" t="s">
        <v>203</v>
      </c>
      <c r="F1595" t="s">
        <v>2210</v>
      </c>
      <c r="G1595">
        <v>1</v>
      </c>
    </row>
    <row r="1596" spans="1:7">
      <c r="A1596">
        <v>2057</v>
      </c>
      <c r="B1596" t="s">
        <v>4265</v>
      </c>
      <c r="C1596" t="s">
        <v>4261</v>
      </c>
      <c r="D1596">
        <v>0.8</v>
      </c>
      <c r="E1596" t="s">
        <v>354</v>
      </c>
      <c r="F1596" t="s">
        <v>3381</v>
      </c>
      <c r="G1596">
        <v>7</v>
      </c>
    </row>
    <row r="1597" spans="1:7">
      <c r="A1597">
        <v>2267</v>
      </c>
      <c r="B1597" t="s">
        <v>2088</v>
      </c>
      <c r="C1597" t="s">
        <v>2141</v>
      </c>
      <c r="D1597">
        <v>0.01</v>
      </c>
      <c r="E1597" t="s">
        <v>803</v>
      </c>
      <c r="F1597" t="s">
        <v>1778</v>
      </c>
      <c r="G1597">
        <v>7</v>
      </c>
    </row>
    <row r="1598" spans="1:7">
      <c r="A1598">
        <v>2268</v>
      </c>
      <c r="B1598" t="s">
        <v>1551</v>
      </c>
      <c r="C1598" t="s">
        <v>1215</v>
      </c>
      <c r="D1598">
        <v>0.01</v>
      </c>
      <c r="E1598" t="s">
        <v>595</v>
      </c>
      <c r="F1598" t="s">
        <v>41</v>
      </c>
      <c r="G1598">
        <v>2</v>
      </c>
    </row>
    <row r="1599" spans="1:7">
      <c r="A1599">
        <v>2269</v>
      </c>
      <c r="B1599" t="s">
        <v>6929</v>
      </c>
      <c r="C1599" t="s">
        <v>6923</v>
      </c>
      <c r="D1599">
        <v>0.01</v>
      </c>
      <c r="E1599" t="s">
        <v>107</v>
      </c>
      <c r="F1599" t="s">
        <v>6576</v>
      </c>
      <c r="G1599">
        <v>3</v>
      </c>
    </row>
    <row r="1600" spans="1:7">
      <c r="A1600">
        <v>2270</v>
      </c>
      <c r="B1600" t="s">
        <v>13858</v>
      </c>
      <c r="C1600" t="s">
        <v>13132</v>
      </c>
      <c r="D1600">
        <v>0.8</v>
      </c>
      <c r="E1600" t="s">
        <v>80</v>
      </c>
      <c r="F1600" t="s">
        <v>13121</v>
      </c>
      <c r="G1600">
        <v>1</v>
      </c>
    </row>
    <row r="1601" spans="1:7">
      <c r="A1601">
        <v>185</v>
      </c>
      <c r="B1601" t="s">
        <v>7368</v>
      </c>
      <c r="C1601" t="s">
        <v>7364</v>
      </c>
      <c r="D1601">
        <v>0.01</v>
      </c>
      <c r="F1601" t="s">
        <v>7247</v>
      </c>
      <c r="G1601">
        <v>1</v>
      </c>
    </row>
    <row r="1602" spans="1:7">
      <c r="A1602">
        <v>2271</v>
      </c>
      <c r="B1602" t="s">
        <v>2135</v>
      </c>
      <c r="C1602" t="s">
        <v>16763</v>
      </c>
      <c r="D1602">
        <v>0.01</v>
      </c>
      <c r="E1602" t="s">
        <v>80</v>
      </c>
      <c r="F1602" t="s">
        <v>1778</v>
      </c>
      <c r="G1602">
        <v>6</v>
      </c>
    </row>
    <row r="1603" spans="1:7">
      <c r="A1603">
        <v>10790</v>
      </c>
      <c r="B1603" t="s">
        <v>2135</v>
      </c>
      <c r="C1603" t="s">
        <v>2132</v>
      </c>
      <c r="D1603">
        <v>0.1</v>
      </c>
      <c r="E1603" t="s">
        <v>80</v>
      </c>
      <c r="F1603" t="s">
        <v>1778</v>
      </c>
      <c r="G1603">
        <v>7</v>
      </c>
    </row>
    <row r="1604" spans="1:7">
      <c r="A1604">
        <v>186</v>
      </c>
      <c r="B1604" t="s">
        <v>7766</v>
      </c>
      <c r="C1604" t="s">
        <v>7767</v>
      </c>
      <c r="D1604">
        <v>0.8</v>
      </c>
      <c r="E1604" t="s">
        <v>354</v>
      </c>
      <c r="F1604" t="s">
        <v>7247</v>
      </c>
      <c r="G1604">
        <v>7</v>
      </c>
    </row>
    <row r="1605" spans="1:7">
      <c r="A1605">
        <v>187</v>
      </c>
      <c r="B1605" t="s">
        <v>7766</v>
      </c>
      <c r="C1605" t="s">
        <v>16764</v>
      </c>
      <c r="D1605">
        <v>0.6</v>
      </c>
      <c r="E1605" t="s">
        <v>12637</v>
      </c>
      <c r="F1605" t="s">
        <v>7247</v>
      </c>
      <c r="G1605">
        <v>7</v>
      </c>
    </row>
    <row r="1606" spans="1:7">
      <c r="A1606">
        <v>2273</v>
      </c>
      <c r="B1606" t="s">
        <v>3472</v>
      </c>
      <c r="C1606" t="s">
        <v>16765</v>
      </c>
      <c r="D1606">
        <v>0.01</v>
      </c>
      <c r="E1606" t="s">
        <v>49</v>
      </c>
      <c r="F1606" t="s">
        <v>14699</v>
      </c>
      <c r="G1606">
        <v>1</v>
      </c>
    </row>
    <row r="1607" spans="1:7">
      <c r="A1607">
        <v>2272</v>
      </c>
      <c r="B1607" t="s">
        <v>3472</v>
      </c>
      <c r="C1607" t="s">
        <v>3461</v>
      </c>
      <c r="D1607">
        <v>0.1</v>
      </c>
      <c r="E1607" t="s">
        <v>49</v>
      </c>
      <c r="F1607" t="s">
        <v>3381</v>
      </c>
      <c r="G1607">
        <v>1</v>
      </c>
    </row>
    <row r="1608" spans="1:7">
      <c r="A1608">
        <v>2274</v>
      </c>
      <c r="B1608" t="s">
        <v>13384</v>
      </c>
      <c r="C1608" t="s">
        <v>13375</v>
      </c>
      <c r="D1608">
        <v>0.01</v>
      </c>
      <c r="E1608" t="s">
        <v>74</v>
      </c>
      <c r="F1608" t="s">
        <v>13121</v>
      </c>
      <c r="G1608">
        <v>2</v>
      </c>
    </row>
    <row r="1609" spans="1:7">
      <c r="A1609">
        <v>2275</v>
      </c>
      <c r="B1609" t="s">
        <v>13985</v>
      </c>
      <c r="C1609" t="s">
        <v>16273</v>
      </c>
      <c r="D1609">
        <v>0.01</v>
      </c>
      <c r="F1609" t="s">
        <v>13121</v>
      </c>
      <c r="G1609">
        <v>5</v>
      </c>
    </row>
    <row r="1610" spans="1:7">
      <c r="A1610">
        <v>2276</v>
      </c>
      <c r="B1610" t="s">
        <v>8811</v>
      </c>
      <c r="C1610" t="s">
        <v>8908</v>
      </c>
      <c r="D1610">
        <v>0.01</v>
      </c>
      <c r="E1610" t="s">
        <v>135</v>
      </c>
      <c r="F1610" t="s">
        <v>8594</v>
      </c>
      <c r="G1610">
        <v>3</v>
      </c>
    </row>
    <row r="1611" spans="1:7">
      <c r="A1611">
        <v>2277</v>
      </c>
      <c r="B1611" t="s">
        <v>4192</v>
      </c>
      <c r="C1611" t="s">
        <v>3542</v>
      </c>
      <c r="D1611">
        <v>0.01</v>
      </c>
      <c r="E1611" t="s">
        <v>203</v>
      </c>
      <c r="F1611" t="s">
        <v>3381</v>
      </c>
      <c r="G1611">
        <v>1</v>
      </c>
    </row>
    <row r="1612" spans="1:7">
      <c r="A1612">
        <v>7026</v>
      </c>
      <c r="B1612" t="s">
        <v>4192</v>
      </c>
      <c r="C1612" t="s">
        <v>4162</v>
      </c>
      <c r="D1612">
        <v>0.6</v>
      </c>
      <c r="E1612" t="s">
        <v>203</v>
      </c>
      <c r="F1612" t="s">
        <v>3381</v>
      </c>
      <c r="G1612">
        <v>5</v>
      </c>
    </row>
    <row r="1613" spans="1:7">
      <c r="A1613">
        <v>2560</v>
      </c>
      <c r="B1613" t="s">
        <v>14730</v>
      </c>
      <c r="C1613" t="s">
        <v>14722</v>
      </c>
      <c r="D1613">
        <v>0.01</v>
      </c>
      <c r="E1613" t="s">
        <v>12625</v>
      </c>
      <c r="F1613" t="s">
        <v>13121</v>
      </c>
      <c r="G1613">
        <v>5</v>
      </c>
    </row>
    <row r="1614" spans="1:7">
      <c r="A1614">
        <v>267</v>
      </c>
      <c r="B1614" t="s">
        <v>3155</v>
      </c>
      <c r="C1614" t="s">
        <v>3156</v>
      </c>
      <c r="D1614">
        <v>0.01</v>
      </c>
      <c r="E1614" t="s">
        <v>107</v>
      </c>
      <c r="F1614" t="s">
        <v>3135</v>
      </c>
      <c r="G1614">
        <v>4</v>
      </c>
    </row>
    <row r="1615" spans="1:7">
      <c r="A1615">
        <v>11569</v>
      </c>
      <c r="B1615" t="s">
        <v>14912</v>
      </c>
      <c r="C1615" t="s">
        <v>16766</v>
      </c>
      <c r="D1615">
        <v>0.1</v>
      </c>
      <c r="E1615" t="s">
        <v>354</v>
      </c>
      <c r="F1615" t="s">
        <v>14771</v>
      </c>
      <c r="G1615">
        <v>7</v>
      </c>
    </row>
    <row r="1616" spans="1:7">
      <c r="A1616">
        <v>2563</v>
      </c>
      <c r="B1616" t="s">
        <v>14912</v>
      </c>
      <c r="C1616" t="s">
        <v>16767</v>
      </c>
      <c r="D1616">
        <v>0.01</v>
      </c>
      <c r="E1616" t="s">
        <v>354</v>
      </c>
      <c r="F1616" t="s">
        <v>14771</v>
      </c>
      <c r="G1616">
        <v>7</v>
      </c>
    </row>
    <row r="1617" spans="1:7">
      <c r="A1617">
        <v>2561</v>
      </c>
      <c r="B1617" t="s">
        <v>14912</v>
      </c>
      <c r="C1617" t="s">
        <v>16768</v>
      </c>
      <c r="D1617">
        <v>0.01</v>
      </c>
      <c r="E1617" t="s">
        <v>12637</v>
      </c>
      <c r="F1617" t="s">
        <v>4434</v>
      </c>
      <c r="G1617">
        <v>7</v>
      </c>
    </row>
    <row r="1618" spans="1:7">
      <c r="A1618">
        <v>2562</v>
      </c>
      <c r="B1618" t="s">
        <v>14912</v>
      </c>
      <c r="C1618" t="s">
        <v>16769</v>
      </c>
      <c r="D1618">
        <v>0.01</v>
      </c>
      <c r="E1618" t="s">
        <v>12637</v>
      </c>
      <c r="F1618" t="s">
        <v>12334</v>
      </c>
      <c r="G1618">
        <v>7</v>
      </c>
    </row>
    <row r="1619" spans="1:7">
      <c r="A1619">
        <v>2564</v>
      </c>
      <c r="B1619" t="s">
        <v>7843</v>
      </c>
      <c r="C1619" t="s">
        <v>16381</v>
      </c>
      <c r="D1619">
        <v>0.01</v>
      </c>
      <c r="E1619" t="s">
        <v>40</v>
      </c>
      <c r="F1619" t="s">
        <v>14771</v>
      </c>
      <c r="G1619">
        <v>1</v>
      </c>
    </row>
    <row r="1620" spans="1:7">
      <c r="A1620">
        <v>10792</v>
      </c>
      <c r="B1620" t="s">
        <v>11719</v>
      </c>
      <c r="C1620" t="s">
        <v>16770</v>
      </c>
      <c r="D1620">
        <v>0.1</v>
      </c>
      <c r="E1620" t="s">
        <v>40</v>
      </c>
      <c r="F1620" t="s">
        <v>11649</v>
      </c>
      <c r="G1620">
        <v>1</v>
      </c>
    </row>
    <row r="1621" spans="1:7">
      <c r="A1621">
        <v>268</v>
      </c>
      <c r="B1621" t="s">
        <v>11719</v>
      </c>
      <c r="C1621" t="s">
        <v>11720</v>
      </c>
      <c r="D1621">
        <v>0.8</v>
      </c>
      <c r="E1621" t="s">
        <v>40</v>
      </c>
      <c r="F1621" t="s">
        <v>11649</v>
      </c>
      <c r="G1621">
        <v>4</v>
      </c>
    </row>
    <row r="1622" spans="1:7">
      <c r="A1622">
        <v>2565</v>
      </c>
      <c r="B1622" t="s">
        <v>6855</v>
      </c>
      <c r="C1622" t="s">
        <v>16771</v>
      </c>
      <c r="D1622">
        <v>0.01</v>
      </c>
      <c r="F1622" t="s">
        <v>12637</v>
      </c>
      <c r="G1622">
        <v>2</v>
      </c>
    </row>
    <row r="1623" spans="1:7">
      <c r="A1623">
        <v>10793</v>
      </c>
      <c r="B1623" t="s">
        <v>13475</v>
      </c>
      <c r="C1623" t="s">
        <v>14795</v>
      </c>
      <c r="D1623">
        <v>0.1</v>
      </c>
      <c r="E1623" t="s">
        <v>49</v>
      </c>
      <c r="F1623" t="s">
        <v>14771</v>
      </c>
      <c r="G1623">
        <v>2</v>
      </c>
    </row>
    <row r="1624" spans="1:7">
      <c r="A1624">
        <v>2566</v>
      </c>
      <c r="B1624" t="s">
        <v>13475</v>
      </c>
      <c r="C1624" t="s">
        <v>13453</v>
      </c>
      <c r="D1624">
        <v>0.1</v>
      </c>
      <c r="E1624" t="s">
        <v>49</v>
      </c>
      <c r="F1624" t="s">
        <v>13121</v>
      </c>
      <c r="G1624">
        <v>2</v>
      </c>
    </row>
    <row r="1625" spans="1:7">
      <c r="A1625">
        <v>2567</v>
      </c>
      <c r="B1625" t="s">
        <v>13506</v>
      </c>
      <c r="C1625" t="s">
        <v>13507</v>
      </c>
      <c r="D1625">
        <v>0.8</v>
      </c>
      <c r="E1625" t="s">
        <v>166</v>
      </c>
      <c r="F1625" t="s">
        <v>13121</v>
      </c>
      <c r="G1625">
        <v>2</v>
      </c>
    </row>
    <row r="1626" spans="1:7">
      <c r="A1626">
        <v>2568</v>
      </c>
      <c r="B1626" t="s">
        <v>13506</v>
      </c>
      <c r="C1626" t="s">
        <v>12776</v>
      </c>
      <c r="D1626">
        <v>0.8</v>
      </c>
      <c r="E1626" t="s">
        <v>166</v>
      </c>
      <c r="F1626" t="s">
        <v>12660</v>
      </c>
      <c r="G1626">
        <v>2</v>
      </c>
    </row>
    <row r="1627" spans="1:7">
      <c r="A1627">
        <v>269</v>
      </c>
      <c r="B1627" t="s">
        <v>2949</v>
      </c>
      <c r="C1627" t="s">
        <v>2945</v>
      </c>
      <c r="D1627">
        <v>0.01</v>
      </c>
      <c r="E1627" t="s">
        <v>166</v>
      </c>
      <c r="F1627" t="s">
        <v>2900</v>
      </c>
      <c r="G1627">
        <v>1</v>
      </c>
    </row>
    <row r="1628" spans="1:7">
      <c r="A1628">
        <v>2569</v>
      </c>
      <c r="B1628" t="s">
        <v>6595</v>
      </c>
      <c r="C1628" t="s">
        <v>6584</v>
      </c>
      <c r="D1628">
        <v>0.01</v>
      </c>
      <c r="E1628" t="s">
        <v>80</v>
      </c>
      <c r="F1628" t="s">
        <v>6576</v>
      </c>
      <c r="G1628">
        <v>1</v>
      </c>
    </row>
    <row r="1629" spans="1:7">
      <c r="A1629">
        <v>270</v>
      </c>
      <c r="B1629" t="s">
        <v>12995</v>
      </c>
      <c r="C1629" t="s">
        <v>16222</v>
      </c>
      <c r="D1629">
        <v>0.01</v>
      </c>
      <c r="E1629" t="s">
        <v>166</v>
      </c>
      <c r="F1629" t="s">
        <v>9136</v>
      </c>
      <c r="G1629">
        <v>7</v>
      </c>
    </row>
    <row r="1630" spans="1:7">
      <c r="A1630">
        <v>2570</v>
      </c>
      <c r="B1630" t="s">
        <v>12995</v>
      </c>
      <c r="C1630" t="s">
        <v>16245</v>
      </c>
      <c r="D1630">
        <v>0.01</v>
      </c>
      <c r="E1630" t="s">
        <v>166</v>
      </c>
      <c r="F1630" t="s">
        <v>12660</v>
      </c>
      <c r="G1630">
        <v>6</v>
      </c>
    </row>
    <row r="1631" spans="1:7">
      <c r="A1631">
        <v>2571</v>
      </c>
      <c r="B1631" t="s">
        <v>4925</v>
      </c>
      <c r="C1631" t="s">
        <v>16772</v>
      </c>
      <c r="D1631">
        <v>0.6</v>
      </c>
      <c r="E1631" t="s">
        <v>166</v>
      </c>
      <c r="F1631" t="s">
        <v>15376</v>
      </c>
      <c r="G1631">
        <v>3</v>
      </c>
    </row>
    <row r="1632" spans="1:7">
      <c r="A1632">
        <v>2572</v>
      </c>
      <c r="B1632" t="s">
        <v>4925</v>
      </c>
      <c r="C1632" t="s">
        <v>4927</v>
      </c>
      <c r="D1632">
        <v>0.8</v>
      </c>
      <c r="E1632" t="s">
        <v>166</v>
      </c>
      <c r="F1632" t="s">
        <v>4512</v>
      </c>
      <c r="G1632">
        <v>3</v>
      </c>
    </row>
    <row r="1633" spans="1:7">
      <c r="A1633">
        <v>11570</v>
      </c>
      <c r="B1633" t="s">
        <v>4925</v>
      </c>
      <c r="C1633" t="s">
        <v>16773</v>
      </c>
      <c r="D1633">
        <v>0.5</v>
      </c>
      <c r="E1633" t="s">
        <v>166</v>
      </c>
      <c r="F1633" t="s">
        <v>14590</v>
      </c>
      <c r="G1633">
        <v>3</v>
      </c>
    </row>
    <row r="1634" spans="1:7">
      <c r="A1634">
        <v>2573</v>
      </c>
      <c r="B1634" t="s">
        <v>2398</v>
      </c>
      <c r="C1634" t="s">
        <v>2381</v>
      </c>
      <c r="D1634">
        <v>0.1</v>
      </c>
      <c r="F1634" t="s">
        <v>2210</v>
      </c>
      <c r="G1634">
        <v>2</v>
      </c>
    </row>
    <row r="1635" spans="1:7">
      <c r="A1635">
        <v>2924</v>
      </c>
      <c r="B1635" t="s">
        <v>16774</v>
      </c>
      <c r="C1635" t="s">
        <v>4908</v>
      </c>
      <c r="D1635">
        <v>0.01</v>
      </c>
      <c r="E1635" t="s">
        <v>123</v>
      </c>
      <c r="F1635" t="s">
        <v>4512</v>
      </c>
      <c r="G1635">
        <v>3</v>
      </c>
    </row>
    <row r="1636" spans="1:7">
      <c r="A1636">
        <v>387</v>
      </c>
      <c r="B1636" t="s">
        <v>7680</v>
      </c>
      <c r="C1636" t="s">
        <v>7681</v>
      </c>
      <c r="D1636">
        <v>0.01</v>
      </c>
      <c r="F1636" t="s">
        <v>7247</v>
      </c>
      <c r="G1636">
        <v>5</v>
      </c>
    </row>
    <row r="1637" spans="1:7">
      <c r="A1637">
        <v>2925</v>
      </c>
      <c r="B1637" t="s">
        <v>7680</v>
      </c>
      <c r="C1637" t="s">
        <v>16775</v>
      </c>
      <c r="D1637">
        <v>0.01</v>
      </c>
      <c r="F1637" t="s">
        <v>15396</v>
      </c>
      <c r="G1637">
        <v>5</v>
      </c>
    </row>
    <row r="1638" spans="1:7">
      <c r="A1638">
        <v>2926</v>
      </c>
      <c r="B1638" t="s">
        <v>10158</v>
      </c>
      <c r="C1638" t="s">
        <v>10173</v>
      </c>
      <c r="D1638">
        <v>0.01</v>
      </c>
      <c r="E1638" t="s">
        <v>89</v>
      </c>
      <c r="F1638" t="s">
        <v>10160</v>
      </c>
      <c r="G1638">
        <v>1</v>
      </c>
    </row>
    <row r="1639" spans="1:7">
      <c r="A1639">
        <v>2927</v>
      </c>
      <c r="B1639" t="s">
        <v>10158</v>
      </c>
      <c r="C1639" t="s">
        <v>16776</v>
      </c>
      <c r="D1639">
        <v>0.01</v>
      </c>
      <c r="E1639" t="s">
        <v>89</v>
      </c>
      <c r="F1639" t="s">
        <v>15103</v>
      </c>
      <c r="G1639">
        <v>1</v>
      </c>
    </row>
    <row r="1640" spans="1:7">
      <c r="A1640">
        <v>2928</v>
      </c>
      <c r="B1640" t="s">
        <v>13189</v>
      </c>
      <c r="C1640" t="s">
        <v>12706</v>
      </c>
      <c r="D1640">
        <v>0.01</v>
      </c>
      <c r="E1640" t="s">
        <v>166</v>
      </c>
      <c r="F1640" t="s">
        <v>12660</v>
      </c>
      <c r="G1640">
        <v>1</v>
      </c>
    </row>
    <row r="1641" spans="1:7">
      <c r="A1641">
        <v>388</v>
      </c>
      <c r="B1641" t="s">
        <v>12016</v>
      </c>
      <c r="C1641" t="s">
        <v>12012</v>
      </c>
      <c r="D1641">
        <v>0.01</v>
      </c>
      <c r="E1641" t="s">
        <v>80</v>
      </c>
      <c r="F1641" t="s">
        <v>11921</v>
      </c>
      <c r="G1641">
        <v>2</v>
      </c>
    </row>
    <row r="1642" spans="1:7">
      <c r="A1642">
        <v>389</v>
      </c>
      <c r="B1642" t="s">
        <v>2918</v>
      </c>
      <c r="C1642" t="s">
        <v>2905</v>
      </c>
      <c r="D1642">
        <v>0.8</v>
      </c>
      <c r="E1642" t="s">
        <v>80</v>
      </c>
      <c r="F1642" t="s">
        <v>2900</v>
      </c>
      <c r="G1642">
        <v>1</v>
      </c>
    </row>
    <row r="1643" spans="1:7">
      <c r="A1643">
        <v>390</v>
      </c>
      <c r="B1643" t="s">
        <v>2918</v>
      </c>
      <c r="C1643" t="s">
        <v>3065</v>
      </c>
      <c r="D1643">
        <v>0.01</v>
      </c>
      <c r="E1643" t="s">
        <v>80</v>
      </c>
      <c r="F1643" t="s">
        <v>2900</v>
      </c>
      <c r="G1643">
        <v>3</v>
      </c>
    </row>
    <row r="1644" spans="1:7">
      <c r="A1644">
        <v>2929</v>
      </c>
      <c r="B1644" t="s">
        <v>14002</v>
      </c>
      <c r="C1644" t="s">
        <v>13979</v>
      </c>
      <c r="D1644">
        <v>0.1</v>
      </c>
      <c r="F1644" t="s">
        <v>13121</v>
      </c>
      <c r="G1644">
        <v>5</v>
      </c>
    </row>
    <row r="1645" spans="1:7">
      <c r="A1645">
        <v>2930</v>
      </c>
      <c r="B1645" t="s">
        <v>10108</v>
      </c>
      <c r="C1645" t="s">
        <v>10103</v>
      </c>
      <c r="D1645">
        <v>0.01</v>
      </c>
      <c r="E1645" t="s">
        <v>107</v>
      </c>
      <c r="F1645" t="s">
        <v>9799</v>
      </c>
      <c r="G1645">
        <v>8</v>
      </c>
    </row>
    <row r="1646" spans="1:7">
      <c r="A1646">
        <v>3297</v>
      </c>
      <c r="B1646" t="s">
        <v>13149</v>
      </c>
      <c r="C1646" t="s">
        <v>13132</v>
      </c>
      <c r="D1646">
        <v>0.01</v>
      </c>
      <c r="E1646" t="s">
        <v>80</v>
      </c>
      <c r="F1646" t="s">
        <v>13121</v>
      </c>
      <c r="G1646">
        <v>1</v>
      </c>
    </row>
    <row r="1647" spans="1:7">
      <c r="A1647">
        <v>2931</v>
      </c>
      <c r="B1647" t="s">
        <v>1066</v>
      </c>
      <c r="C1647" t="s">
        <v>9611</v>
      </c>
      <c r="D1647">
        <v>0.01</v>
      </c>
      <c r="F1647" t="s">
        <v>9536</v>
      </c>
      <c r="G1647">
        <v>1</v>
      </c>
    </row>
    <row r="1648" spans="1:7">
      <c r="A1648">
        <v>2932</v>
      </c>
      <c r="B1648" t="s">
        <v>16777</v>
      </c>
      <c r="C1648" t="s">
        <v>9902</v>
      </c>
      <c r="D1648">
        <v>0.01</v>
      </c>
      <c r="E1648" t="s">
        <v>40</v>
      </c>
      <c r="F1648" t="s">
        <v>9799</v>
      </c>
      <c r="G1648">
        <v>4</v>
      </c>
    </row>
    <row r="1649" spans="1:7">
      <c r="A1649">
        <v>2933</v>
      </c>
      <c r="B1649" t="s">
        <v>12685</v>
      </c>
      <c r="C1649" t="s">
        <v>16534</v>
      </c>
      <c r="D1649">
        <v>0.01</v>
      </c>
      <c r="E1649" t="s">
        <v>49</v>
      </c>
      <c r="F1649" t="s">
        <v>12660</v>
      </c>
      <c r="G1649">
        <v>1</v>
      </c>
    </row>
    <row r="1650" spans="1:7">
      <c r="A1650">
        <v>2934</v>
      </c>
      <c r="B1650" t="s">
        <v>2273</v>
      </c>
      <c r="C1650" t="s">
        <v>2274</v>
      </c>
      <c r="D1650">
        <v>0.8</v>
      </c>
      <c r="F1650" t="s">
        <v>2210</v>
      </c>
      <c r="G1650">
        <v>1</v>
      </c>
    </row>
    <row r="1651" spans="1:7">
      <c r="A1651">
        <v>2935</v>
      </c>
      <c r="B1651" t="s">
        <v>11258</v>
      </c>
      <c r="C1651" t="s">
        <v>16545</v>
      </c>
      <c r="D1651">
        <v>0.01</v>
      </c>
      <c r="F1651" t="s">
        <v>11167</v>
      </c>
      <c r="G1651">
        <v>1</v>
      </c>
    </row>
    <row r="1652" spans="1:7">
      <c r="A1652">
        <v>3298</v>
      </c>
      <c r="B1652" t="s">
        <v>4585</v>
      </c>
      <c r="C1652" t="s">
        <v>4579</v>
      </c>
      <c r="D1652">
        <v>0.01</v>
      </c>
      <c r="E1652" t="s">
        <v>123</v>
      </c>
      <c r="F1652" t="s">
        <v>4512</v>
      </c>
      <c r="G1652">
        <v>1</v>
      </c>
    </row>
    <row r="1653" spans="1:7">
      <c r="A1653">
        <v>3299</v>
      </c>
      <c r="B1653" t="s">
        <v>13362</v>
      </c>
      <c r="C1653" t="s">
        <v>13355</v>
      </c>
      <c r="D1653">
        <v>0.01</v>
      </c>
      <c r="E1653" t="s">
        <v>67</v>
      </c>
      <c r="F1653" t="s">
        <v>13121</v>
      </c>
      <c r="G1653">
        <v>2</v>
      </c>
    </row>
    <row r="1654" spans="1:7">
      <c r="A1654">
        <v>3300</v>
      </c>
      <c r="B1654" t="s">
        <v>8678</v>
      </c>
      <c r="C1654" t="s">
        <v>8671</v>
      </c>
      <c r="D1654">
        <v>0.01</v>
      </c>
      <c r="E1654" t="s">
        <v>166</v>
      </c>
      <c r="F1654" t="s">
        <v>8594</v>
      </c>
      <c r="G1654">
        <v>1</v>
      </c>
    </row>
    <row r="1655" spans="1:7">
      <c r="A1655">
        <v>3301</v>
      </c>
      <c r="B1655" t="s">
        <v>10440</v>
      </c>
      <c r="C1655" t="s">
        <v>10437</v>
      </c>
      <c r="D1655">
        <v>0.01</v>
      </c>
      <c r="E1655" t="s">
        <v>67</v>
      </c>
      <c r="F1655" t="s">
        <v>10160</v>
      </c>
      <c r="G1655">
        <v>5</v>
      </c>
    </row>
    <row r="1656" spans="1:7">
      <c r="A1656">
        <v>515</v>
      </c>
      <c r="B1656" t="s">
        <v>10440</v>
      </c>
      <c r="C1656" t="s">
        <v>16778</v>
      </c>
      <c r="D1656">
        <v>0.01</v>
      </c>
      <c r="E1656" t="s">
        <v>12625</v>
      </c>
      <c r="F1656" t="s">
        <v>12156</v>
      </c>
      <c r="G1656">
        <v>5</v>
      </c>
    </row>
    <row r="1657" spans="1:7">
      <c r="A1657">
        <v>3302</v>
      </c>
      <c r="B1657" t="s">
        <v>10440</v>
      </c>
      <c r="C1657" t="s">
        <v>16779</v>
      </c>
      <c r="D1657">
        <v>0.1</v>
      </c>
      <c r="E1657" t="s">
        <v>12625</v>
      </c>
      <c r="F1657" t="s">
        <v>14278</v>
      </c>
      <c r="G1657">
        <v>5</v>
      </c>
    </row>
    <row r="1658" spans="1:7">
      <c r="A1658">
        <v>3303</v>
      </c>
      <c r="B1658" t="s">
        <v>14056</v>
      </c>
      <c r="C1658" t="s">
        <v>16102</v>
      </c>
      <c r="D1658">
        <v>0.8</v>
      </c>
      <c r="E1658" t="s">
        <v>595</v>
      </c>
      <c r="F1658" t="s">
        <v>12660</v>
      </c>
      <c r="G1658">
        <v>5</v>
      </c>
    </row>
    <row r="1659" spans="1:7">
      <c r="A1659">
        <v>516</v>
      </c>
      <c r="B1659" t="s">
        <v>15023</v>
      </c>
      <c r="C1659" t="s">
        <v>12624</v>
      </c>
      <c r="D1659">
        <v>0.01</v>
      </c>
      <c r="E1659" t="s">
        <v>12625</v>
      </c>
      <c r="F1659" t="s">
        <v>13028</v>
      </c>
      <c r="G1659">
        <v>2</v>
      </c>
    </row>
    <row r="1660" spans="1:7">
      <c r="A1660">
        <v>3304</v>
      </c>
      <c r="B1660" t="s">
        <v>5806</v>
      </c>
      <c r="C1660" t="s">
        <v>5795</v>
      </c>
      <c r="D1660">
        <v>0.01</v>
      </c>
      <c r="E1660" t="s">
        <v>80</v>
      </c>
      <c r="F1660" t="s">
        <v>5790</v>
      </c>
      <c r="G1660">
        <v>1</v>
      </c>
    </row>
    <row r="1661" spans="1:7">
      <c r="A1661">
        <v>3305</v>
      </c>
      <c r="B1661" t="s">
        <v>9607</v>
      </c>
      <c r="C1661" t="s">
        <v>9590</v>
      </c>
      <c r="D1661">
        <v>0.01</v>
      </c>
      <c r="E1661" t="s">
        <v>166</v>
      </c>
      <c r="F1661" t="s">
        <v>9536</v>
      </c>
      <c r="G1661">
        <v>1</v>
      </c>
    </row>
    <row r="1662" spans="1:7">
      <c r="A1662">
        <v>3306</v>
      </c>
      <c r="B1662" t="s">
        <v>8064</v>
      </c>
      <c r="C1662" t="s">
        <v>16780</v>
      </c>
      <c r="D1662">
        <v>0.01</v>
      </c>
      <c r="E1662" t="s">
        <v>107</v>
      </c>
      <c r="F1662" t="s">
        <v>14771</v>
      </c>
      <c r="G1662">
        <v>6</v>
      </c>
    </row>
    <row r="1663" spans="1:7">
      <c r="A1663">
        <v>3308</v>
      </c>
      <c r="B1663" t="s">
        <v>9026</v>
      </c>
      <c r="C1663" t="s">
        <v>9021</v>
      </c>
      <c r="D1663">
        <v>0.8</v>
      </c>
      <c r="E1663" t="s">
        <v>595</v>
      </c>
      <c r="F1663" t="s">
        <v>8594</v>
      </c>
      <c r="G1663">
        <v>5</v>
      </c>
    </row>
    <row r="1664" spans="1:7">
      <c r="A1664">
        <v>3307</v>
      </c>
      <c r="B1664" t="s">
        <v>9026</v>
      </c>
      <c r="C1664" t="s">
        <v>16292</v>
      </c>
      <c r="D1664">
        <v>0.01</v>
      </c>
      <c r="E1664" t="s">
        <v>14699</v>
      </c>
      <c r="F1664" t="s">
        <v>6576</v>
      </c>
      <c r="G1664">
        <v>5</v>
      </c>
    </row>
    <row r="1665" spans="1:7">
      <c r="A1665">
        <v>3717</v>
      </c>
      <c r="B1665" t="s">
        <v>13755</v>
      </c>
      <c r="C1665" t="s">
        <v>12808</v>
      </c>
      <c r="D1665">
        <v>0.01</v>
      </c>
      <c r="E1665" t="s">
        <v>40</v>
      </c>
      <c r="F1665" t="s">
        <v>12660</v>
      </c>
      <c r="G1665">
        <v>2</v>
      </c>
    </row>
    <row r="1666" spans="1:7">
      <c r="A1666">
        <v>3716</v>
      </c>
      <c r="B1666" t="s">
        <v>13755</v>
      </c>
      <c r="C1666" t="s">
        <v>16781</v>
      </c>
      <c r="D1666">
        <v>0.01</v>
      </c>
      <c r="E1666" t="s">
        <v>40</v>
      </c>
      <c r="F1666" t="s">
        <v>11167</v>
      </c>
      <c r="G1666">
        <v>7</v>
      </c>
    </row>
    <row r="1667" spans="1:7">
      <c r="A1667">
        <v>3718</v>
      </c>
      <c r="B1667" t="s">
        <v>10238</v>
      </c>
      <c r="C1667" t="s">
        <v>10230</v>
      </c>
      <c r="D1667">
        <v>0.01</v>
      </c>
      <c r="E1667" t="s">
        <v>40</v>
      </c>
      <c r="F1667" t="s">
        <v>10160</v>
      </c>
      <c r="G1667">
        <v>1</v>
      </c>
    </row>
    <row r="1668" spans="1:7">
      <c r="A1668">
        <v>3719</v>
      </c>
      <c r="B1668" t="s">
        <v>6995</v>
      </c>
      <c r="C1668" t="s">
        <v>16782</v>
      </c>
      <c r="D1668">
        <v>0.01</v>
      </c>
      <c r="E1668" t="s">
        <v>67</v>
      </c>
      <c r="F1668" t="s">
        <v>15396</v>
      </c>
      <c r="G1668">
        <v>5</v>
      </c>
    </row>
    <row r="1669" spans="1:7">
      <c r="A1669">
        <v>3720</v>
      </c>
      <c r="B1669" t="s">
        <v>8977</v>
      </c>
      <c r="C1669" t="s">
        <v>8978</v>
      </c>
      <c r="D1669">
        <v>0.01</v>
      </c>
      <c r="E1669" t="s">
        <v>74</v>
      </c>
      <c r="F1669" t="s">
        <v>8594</v>
      </c>
      <c r="G1669">
        <v>5</v>
      </c>
    </row>
    <row r="1670" spans="1:7">
      <c r="A1670">
        <v>3721</v>
      </c>
      <c r="B1670" t="s">
        <v>6001</v>
      </c>
      <c r="C1670" t="s">
        <v>5987</v>
      </c>
      <c r="D1670">
        <v>0.01</v>
      </c>
      <c r="F1670" t="s">
        <v>5790</v>
      </c>
      <c r="G1670">
        <v>2</v>
      </c>
    </row>
    <row r="1671" spans="1:7">
      <c r="A1671">
        <v>648</v>
      </c>
      <c r="B1671" t="s">
        <v>7418</v>
      </c>
      <c r="C1671" t="s">
        <v>7415</v>
      </c>
      <c r="D1671">
        <v>0.01</v>
      </c>
      <c r="E1671" t="s">
        <v>74</v>
      </c>
      <c r="F1671" t="s">
        <v>7247</v>
      </c>
      <c r="G1671">
        <v>2</v>
      </c>
    </row>
    <row r="1672" spans="1:7">
      <c r="A1672">
        <v>649</v>
      </c>
      <c r="B1672" t="s">
        <v>1717</v>
      </c>
      <c r="C1672" t="s">
        <v>11878</v>
      </c>
      <c r="D1672">
        <v>0.01</v>
      </c>
      <c r="E1672" t="s">
        <v>49</v>
      </c>
      <c r="F1672" t="s">
        <v>11649</v>
      </c>
      <c r="G1672">
        <v>8</v>
      </c>
    </row>
    <row r="1673" spans="1:7">
      <c r="A1673">
        <v>3722</v>
      </c>
      <c r="B1673" t="s">
        <v>208</v>
      </c>
      <c r="C1673" t="s">
        <v>202</v>
      </c>
      <c r="D1673">
        <v>0.1</v>
      </c>
      <c r="E1673" t="s">
        <v>203</v>
      </c>
      <c r="F1673" t="s">
        <v>68</v>
      </c>
      <c r="G1673">
        <v>1</v>
      </c>
    </row>
    <row r="1674" spans="1:7">
      <c r="A1674">
        <v>3723</v>
      </c>
      <c r="B1674" t="s">
        <v>14101</v>
      </c>
      <c r="C1674" t="s">
        <v>16783</v>
      </c>
      <c r="D1674">
        <v>0.01</v>
      </c>
      <c r="E1674" t="s">
        <v>74</v>
      </c>
      <c r="F1674" t="s">
        <v>13121</v>
      </c>
      <c r="G1674">
        <v>6</v>
      </c>
    </row>
    <row r="1675" spans="1:7">
      <c r="A1675">
        <v>3725</v>
      </c>
      <c r="B1675" t="s">
        <v>13019</v>
      </c>
      <c r="C1675" t="s">
        <v>16784</v>
      </c>
      <c r="D1675">
        <v>0.01</v>
      </c>
      <c r="E1675" t="s">
        <v>203</v>
      </c>
      <c r="F1675" t="s">
        <v>12660</v>
      </c>
      <c r="G1675">
        <v>6</v>
      </c>
    </row>
    <row r="1676" spans="1:7">
      <c r="A1676">
        <v>10795</v>
      </c>
      <c r="B1676" t="s">
        <v>13019</v>
      </c>
      <c r="C1676" t="s">
        <v>13015</v>
      </c>
      <c r="D1676">
        <v>0.8</v>
      </c>
      <c r="E1676" t="s">
        <v>203</v>
      </c>
      <c r="F1676" t="s">
        <v>12660</v>
      </c>
      <c r="G1676">
        <v>7</v>
      </c>
    </row>
    <row r="1677" spans="1:7">
      <c r="A1677">
        <v>3724</v>
      </c>
      <c r="B1677" t="s">
        <v>13019</v>
      </c>
      <c r="C1677" t="s">
        <v>16785</v>
      </c>
      <c r="D1677">
        <v>0.01</v>
      </c>
      <c r="E1677" t="s">
        <v>74</v>
      </c>
      <c r="F1677" t="s">
        <v>12660</v>
      </c>
      <c r="G1677">
        <v>6</v>
      </c>
    </row>
    <row r="1678" spans="1:7">
      <c r="A1678">
        <v>650</v>
      </c>
      <c r="B1678" t="s">
        <v>10622</v>
      </c>
      <c r="C1678" t="s">
        <v>10960</v>
      </c>
      <c r="D1678">
        <v>0.01</v>
      </c>
      <c r="E1678" t="s">
        <v>67</v>
      </c>
      <c r="F1678" t="s">
        <v>10625</v>
      </c>
      <c r="G1678">
        <v>5</v>
      </c>
    </row>
    <row r="1679" spans="1:7">
      <c r="A1679">
        <v>4157</v>
      </c>
      <c r="B1679" t="s">
        <v>5333</v>
      </c>
      <c r="C1679" t="s">
        <v>5364</v>
      </c>
      <c r="D1679">
        <v>0.01</v>
      </c>
      <c r="E1679" t="s">
        <v>135</v>
      </c>
      <c r="F1679" t="s">
        <v>4512</v>
      </c>
      <c r="G1679">
        <v>5</v>
      </c>
    </row>
    <row r="1680" spans="1:7">
      <c r="A1680">
        <v>4158</v>
      </c>
      <c r="B1680" t="s">
        <v>5333</v>
      </c>
      <c r="C1680" t="s">
        <v>5330</v>
      </c>
      <c r="D1680">
        <v>0.8</v>
      </c>
      <c r="E1680" t="s">
        <v>107</v>
      </c>
      <c r="F1680" t="s">
        <v>4512</v>
      </c>
      <c r="G1680">
        <v>5</v>
      </c>
    </row>
    <row r="1681" spans="1:7">
      <c r="A1681">
        <v>772</v>
      </c>
      <c r="B1681" t="s">
        <v>7967</v>
      </c>
      <c r="C1681" t="s">
        <v>9368</v>
      </c>
      <c r="D1681">
        <v>0.01</v>
      </c>
      <c r="E1681" t="s">
        <v>166</v>
      </c>
      <c r="F1681" t="s">
        <v>9136</v>
      </c>
      <c r="G1681">
        <v>3</v>
      </c>
    </row>
    <row r="1682" spans="1:7">
      <c r="A1682">
        <v>4159</v>
      </c>
      <c r="B1682" t="s">
        <v>7967</v>
      </c>
      <c r="C1682" t="s">
        <v>16106</v>
      </c>
      <c r="D1682">
        <v>0.05</v>
      </c>
      <c r="E1682" t="s">
        <v>166</v>
      </c>
      <c r="F1682" t="s">
        <v>14771</v>
      </c>
      <c r="G1682">
        <v>3</v>
      </c>
    </row>
    <row r="1683" spans="1:7">
      <c r="A1683">
        <v>773</v>
      </c>
      <c r="B1683" t="s">
        <v>16786</v>
      </c>
      <c r="C1683" t="s">
        <v>16787</v>
      </c>
      <c r="D1683">
        <v>0.01</v>
      </c>
      <c r="E1683" t="s">
        <v>354</v>
      </c>
      <c r="F1683" t="s">
        <v>13028</v>
      </c>
      <c r="G1683">
        <v>5</v>
      </c>
    </row>
    <row r="1684" spans="1:7">
      <c r="A1684">
        <v>4161</v>
      </c>
      <c r="B1684" t="s">
        <v>12537</v>
      </c>
      <c r="C1684" t="s">
        <v>16788</v>
      </c>
      <c r="D1684">
        <v>0.01</v>
      </c>
      <c r="E1684" t="s">
        <v>203</v>
      </c>
      <c r="F1684" t="s">
        <v>12637</v>
      </c>
      <c r="G1684">
        <v>5</v>
      </c>
    </row>
    <row r="1685" spans="1:7">
      <c r="A1685">
        <v>4160</v>
      </c>
      <c r="B1685" t="s">
        <v>12537</v>
      </c>
      <c r="C1685" t="s">
        <v>16789</v>
      </c>
      <c r="D1685">
        <v>0.01</v>
      </c>
      <c r="E1685" t="s">
        <v>12637</v>
      </c>
      <c r="F1685" t="s">
        <v>12334</v>
      </c>
      <c r="G1685">
        <v>5</v>
      </c>
    </row>
    <row r="1686" spans="1:7">
      <c r="A1686">
        <v>4162</v>
      </c>
      <c r="B1686" t="s">
        <v>14744</v>
      </c>
      <c r="C1686" t="s">
        <v>14254</v>
      </c>
      <c r="D1686">
        <v>0.01</v>
      </c>
      <c r="E1686" t="s">
        <v>354</v>
      </c>
      <c r="F1686" t="s">
        <v>13121</v>
      </c>
      <c r="G1686">
        <v>7</v>
      </c>
    </row>
    <row r="1687" spans="1:7">
      <c r="A1687">
        <v>4163</v>
      </c>
      <c r="B1687" t="s">
        <v>6472</v>
      </c>
      <c r="C1687" t="s">
        <v>6468</v>
      </c>
      <c r="D1687">
        <v>0.01</v>
      </c>
      <c r="F1687" t="s">
        <v>5790</v>
      </c>
      <c r="G1687">
        <v>7</v>
      </c>
    </row>
    <row r="1688" spans="1:7">
      <c r="A1688">
        <v>4164</v>
      </c>
      <c r="B1688" t="s">
        <v>16790</v>
      </c>
      <c r="C1688" t="s">
        <v>2377</v>
      </c>
      <c r="D1688">
        <v>0.6</v>
      </c>
      <c r="E1688" t="s">
        <v>166</v>
      </c>
      <c r="F1688" t="s">
        <v>2210</v>
      </c>
      <c r="G1688">
        <v>2</v>
      </c>
    </row>
    <row r="1689" spans="1:7">
      <c r="A1689">
        <v>11816</v>
      </c>
      <c r="B1689" t="s">
        <v>15099</v>
      </c>
      <c r="C1689" t="s">
        <v>16368</v>
      </c>
      <c r="D1689">
        <v>0.8</v>
      </c>
      <c r="E1689" t="s">
        <v>12637</v>
      </c>
      <c r="F1689" t="s">
        <v>6576</v>
      </c>
      <c r="G1689">
        <v>7</v>
      </c>
    </row>
    <row r="1690" spans="1:7">
      <c r="A1690">
        <v>4165</v>
      </c>
      <c r="B1690" t="s">
        <v>11271</v>
      </c>
      <c r="C1690" t="s">
        <v>11166</v>
      </c>
      <c r="D1690">
        <v>0.01</v>
      </c>
      <c r="E1690" t="s">
        <v>80</v>
      </c>
      <c r="F1690" t="s">
        <v>11167</v>
      </c>
      <c r="G1690">
        <v>1</v>
      </c>
    </row>
    <row r="1691" spans="1:7">
      <c r="A1691">
        <v>4599</v>
      </c>
      <c r="B1691" t="s">
        <v>16791</v>
      </c>
      <c r="C1691" t="s">
        <v>16792</v>
      </c>
      <c r="D1691">
        <v>0.01</v>
      </c>
      <c r="E1691" t="s">
        <v>123</v>
      </c>
      <c r="F1691" t="s">
        <v>14771</v>
      </c>
      <c r="G1691">
        <v>3</v>
      </c>
    </row>
    <row r="1692" spans="1:7">
      <c r="A1692">
        <v>4600</v>
      </c>
      <c r="B1692" t="s">
        <v>9876</v>
      </c>
      <c r="C1692" t="s">
        <v>5151</v>
      </c>
      <c r="D1692">
        <v>0.01</v>
      </c>
      <c r="E1692" t="s">
        <v>166</v>
      </c>
      <c r="F1692" t="s">
        <v>4963</v>
      </c>
      <c r="G1692">
        <v>4</v>
      </c>
    </row>
    <row r="1693" spans="1:7">
      <c r="A1693">
        <v>4601</v>
      </c>
      <c r="B1693" t="s">
        <v>10081</v>
      </c>
      <c r="C1693" t="s">
        <v>10050</v>
      </c>
      <c r="D1693">
        <v>0.01</v>
      </c>
      <c r="E1693" t="s">
        <v>135</v>
      </c>
      <c r="F1693" t="s">
        <v>9536</v>
      </c>
      <c r="G1693">
        <v>7</v>
      </c>
    </row>
    <row r="1694" spans="1:7">
      <c r="A1694">
        <v>925</v>
      </c>
      <c r="B1694" t="s">
        <v>12642</v>
      </c>
      <c r="C1694" t="s">
        <v>12636</v>
      </c>
      <c r="D1694">
        <v>0.1</v>
      </c>
      <c r="E1694" t="s">
        <v>12637</v>
      </c>
      <c r="F1694" t="s">
        <v>13028</v>
      </c>
      <c r="G1694">
        <v>2</v>
      </c>
    </row>
    <row r="1695" spans="1:7">
      <c r="A1695">
        <v>926</v>
      </c>
      <c r="B1695" t="s">
        <v>12642</v>
      </c>
      <c r="C1695" t="s">
        <v>12643</v>
      </c>
      <c r="D1695">
        <v>0.01</v>
      </c>
      <c r="E1695" t="s">
        <v>12637</v>
      </c>
      <c r="F1695" t="s">
        <v>13028</v>
      </c>
      <c r="G1695">
        <v>5</v>
      </c>
    </row>
    <row r="1696" spans="1:7">
      <c r="A1696">
        <v>927</v>
      </c>
      <c r="B1696" t="s">
        <v>2796</v>
      </c>
      <c r="C1696" t="s">
        <v>16112</v>
      </c>
      <c r="D1696">
        <v>0.8</v>
      </c>
      <c r="E1696" t="s">
        <v>80</v>
      </c>
      <c r="F1696" t="s">
        <v>13028</v>
      </c>
      <c r="G1696">
        <v>3</v>
      </c>
    </row>
    <row r="1697" spans="1:7">
      <c r="A1697">
        <v>10796</v>
      </c>
      <c r="B1697" t="s">
        <v>2796</v>
      </c>
      <c r="C1697" t="s">
        <v>16336</v>
      </c>
      <c r="D1697">
        <v>0.6</v>
      </c>
      <c r="E1697" t="s">
        <v>80</v>
      </c>
      <c r="F1697" t="s">
        <v>14771</v>
      </c>
      <c r="G1697">
        <v>3</v>
      </c>
    </row>
    <row r="1698" spans="1:7">
      <c r="A1698">
        <v>4602</v>
      </c>
      <c r="B1698" t="s">
        <v>2796</v>
      </c>
      <c r="C1698" t="s">
        <v>2797</v>
      </c>
      <c r="D1698">
        <v>0.5</v>
      </c>
      <c r="E1698" t="s">
        <v>80</v>
      </c>
      <c r="F1698" t="s">
        <v>14771</v>
      </c>
      <c r="G1698">
        <v>3</v>
      </c>
    </row>
    <row r="1699" spans="1:7">
      <c r="A1699">
        <v>4603</v>
      </c>
      <c r="B1699" t="s">
        <v>8836</v>
      </c>
      <c r="C1699" t="s">
        <v>8829</v>
      </c>
      <c r="D1699">
        <v>0.1</v>
      </c>
      <c r="E1699" t="s">
        <v>166</v>
      </c>
      <c r="F1699" t="s">
        <v>8594</v>
      </c>
      <c r="G1699">
        <v>2</v>
      </c>
    </row>
    <row r="1700" spans="1:7">
      <c r="A1700">
        <v>4604</v>
      </c>
      <c r="B1700" t="s">
        <v>10114</v>
      </c>
      <c r="C1700" t="s">
        <v>10110</v>
      </c>
      <c r="D1700">
        <v>0.01</v>
      </c>
      <c r="E1700" t="s">
        <v>49</v>
      </c>
      <c r="F1700" t="s">
        <v>9799</v>
      </c>
      <c r="G1700">
        <v>8</v>
      </c>
    </row>
    <row r="1701" spans="1:7">
      <c r="A1701">
        <v>7156</v>
      </c>
      <c r="B1701" t="s">
        <v>7403</v>
      </c>
      <c r="C1701" t="s">
        <v>7405</v>
      </c>
      <c r="D1701">
        <v>0.8</v>
      </c>
      <c r="E1701" t="s">
        <v>67</v>
      </c>
      <c r="F1701" t="s">
        <v>7247</v>
      </c>
      <c r="G1701">
        <v>2</v>
      </c>
    </row>
    <row r="1702" spans="1:7">
      <c r="A1702">
        <v>928</v>
      </c>
      <c r="B1702" t="s">
        <v>11801</v>
      </c>
      <c r="C1702" t="s">
        <v>11802</v>
      </c>
      <c r="D1702">
        <v>0.01</v>
      </c>
      <c r="E1702" t="s">
        <v>203</v>
      </c>
      <c r="F1702" t="s">
        <v>11432</v>
      </c>
      <c r="G1702">
        <v>5</v>
      </c>
    </row>
    <row r="1703" spans="1:7">
      <c r="A1703">
        <v>1053</v>
      </c>
      <c r="B1703" t="s">
        <v>7550</v>
      </c>
      <c r="C1703" t="s">
        <v>7646</v>
      </c>
      <c r="D1703">
        <v>0.01</v>
      </c>
      <c r="E1703" t="s">
        <v>123</v>
      </c>
      <c r="F1703" t="s">
        <v>7247</v>
      </c>
      <c r="G1703">
        <v>5</v>
      </c>
    </row>
    <row r="1704" spans="1:7">
      <c r="A1704">
        <v>1054</v>
      </c>
      <c r="B1704" t="s">
        <v>3316</v>
      </c>
      <c r="C1704" t="s">
        <v>3310</v>
      </c>
      <c r="D1704">
        <v>0.01</v>
      </c>
      <c r="E1704" t="s">
        <v>354</v>
      </c>
      <c r="F1704" t="s">
        <v>2900</v>
      </c>
      <c r="G1704">
        <v>7</v>
      </c>
    </row>
    <row r="1705" spans="1:7">
      <c r="A1705">
        <v>7157</v>
      </c>
      <c r="B1705" t="s">
        <v>13815</v>
      </c>
      <c r="C1705" t="s">
        <v>13784</v>
      </c>
      <c r="D1705">
        <v>0.8</v>
      </c>
      <c r="E1705" t="s">
        <v>67</v>
      </c>
      <c r="F1705" t="s">
        <v>13121</v>
      </c>
      <c r="G1705">
        <v>5</v>
      </c>
    </row>
    <row r="1706" spans="1:7">
      <c r="A1706">
        <v>4991</v>
      </c>
      <c r="B1706" t="s">
        <v>5050</v>
      </c>
      <c r="C1706" t="s">
        <v>5041</v>
      </c>
      <c r="D1706">
        <v>0.01</v>
      </c>
      <c r="E1706" t="s">
        <v>107</v>
      </c>
      <c r="F1706" t="s">
        <v>4963</v>
      </c>
      <c r="G1706">
        <v>4</v>
      </c>
    </row>
    <row r="1707" spans="1:7">
      <c r="A1707">
        <v>1055</v>
      </c>
      <c r="B1707" t="s">
        <v>1059</v>
      </c>
      <c r="C1707" t="s">
        <v>1048</v>
      </c>
      <c r="D1707">
        <v>0.01</v>
      </c>
      <c r="F1707" t="s">
        <v>41</v>
      </c>
      <c r="G1707">
        <v>1</v>
      </c>
    </row>
    <row r="1708" spans="1:7">
      <c r="A1708">
        <v>4992</v>
      </c>
      <c r="B1708" t="s">
        <v>8453</v>
      </c>
      <c r="C1708" t="s">
        <v>10468</v>
      </c>
      <c r="D1708">
        <v>0.01</v>
      </c>
      <c r="E1708" t="s">
        <v>166</v>
      </c>
      <c r="F1708" t="s">
        <v>10160</v>
      </c>
      <c r="G1708">
        <v>5</v>
      </c>
    </row>
    <row r="1709" spans="1:7">
      <c r="A1709">
        <v>4993</v>
      </c>
      <c r="B1709" t="s">
        <v>16793</v>
      </c>
      <c r="C1709" t="s">
        <v>770</v>
      </c>
      <c r="D1709">
        <v>0.01</v>
      </c>
      <c r="E1709" t="s">
        <v>67</v>
      </c>
      <c r="F1709" t="s">
        <v>68</v>
      </c>
      <c r="G1709">
        <v>7</v>
      </c>
    </row>
    <row r="1710" spans="1:7">
      <c r="A1710">
        <v>1154</v>
      </c>
      <c r="B1710" t="s">
        <v>16794</v>
      </c>
      <c r="C1710" t="s">
        <v>3270</v>
      </c>
      <c r="D1710">
        <v>0.01</v>
      </c>
      <c r="E1710" t="s">
        <v>203</v>
      </c>
      <c r="F1710" t="s">
        <v>2900</v>
      </c>
      <c r="G1710">
        <v>5</v>
      </c>
    </row>
    <row r="1711" spans="1:7">
      <c r="A1711">
        <v>1155</v>
      </c>
      <c r="B1711" t="s">
        <v>7670</v>
      </c>
      <c r="C1711" t="s">
        <v>7713</v>
      </c>
      <c r="D1711">
        <v>0.01</v>
      </c>
      <c r="E1711" t="s">
        <v>203</v>
      </c>
      <c r="F1711" t="s">
        <v>7247</v>
      </c>
      <c r="G1711">
        <v>5</v>
      </c>
    </row>
    <row r="1712" spans="1:7">
      <c r="A1712">
        <v>1156</v>
      </c>
      <c r="B1712" t="s">
        <v>7670</v>
      </c>
      <c r="C1712" t="s">
        <v>7667</v>
      </c>
      <c r="D1712">
        <v>0.01</v>
      </c>
      <c r="E1712" t="s">
        <v>803</v>
      </c>
      <c r="F1712" t="s">
        <v>7247</v>
      </c>
      <c r="G1712">
        <v>5</v>
      </c>
    </row>
    <row r="1713" spans="1:7">
      <c r="A1713">
        <v>5327</v>
      </c>
      <c r="B1713" t="s">
        <v>13326</v>
      </c>
      <c r="C1713" t="s">
        <v>13320</v>
      </c>
      <c r="D1713">
        <v>0.01</v>
      </c>
      <c r="E1713" t="s">
        <v>203</v>
      </c>
      <c r="F1713" t="s">
        <v>13121</v>
      </c>
      <c r="G1713">
        <v>1</v>
      </c>
    </row>
    <row r="1714" spans="1:7">
      <c r="A1714">
        <v>5328</v>
      </c>
      <c r="B1714" t="s">
        <v>1523</v>
      </c>
      <c r="C1714" t="s">
        <v>1519</v>
      </c>
      <c r="D1714">
        <v>0.01</v>
      </c>
      <c r="E1714" t="s">
        <v>166</v>
      </c>
      <c r="F1714" t="s">
        <v>41</v>
      </c>
      <c r="G1714">
        <v>5</v>
      </c>
    </row>
    <row r="1715" spans="1:7">
      <c r="A1715">
        <v>1157</v>
      </c>
      <c r="B1715" t="s">
        <v>7245</v>
      </c>
      <c r="C1715" t="s">
        <v>7256</v>
      </c>
      <c r="D1715">
        <v>0.01</v>
      </c>
      <c r="E1715" t="s">
        <v>80</v>
      </c>
      <c r="F1715" t="s">
        <v>7247</v>
      </c>
      <c r="G1715">
        <v>1</v>
      </c>
    </row>
    <row r="1716" spans="1:7">
      <c r="A1716">
        <v>5661</v>
      </c>
      <c r="B1716" t="s">
        <v>10509</v>
      </c>
      <c r="C1716" t="s">
        <v>10501</v>
      </c>
      <c r="D1716">
        <v>0.01</v>
      </c>
      <c r="E1716" t="s">
        <v>40</v>
      </c>
      <c r="F1716" t="s">
        <v>10160</v>
      </c>
      <c r="G1716">
        <v>5</v>
      </c>
    </row>
    <row r="1717" spans="1:7">
      <c r="A1717">
        <v>1274</v>
      </c>
      <c r="B1717" t="s">
        <v>16795</v>
      </c>
      <c r="C1717" t="s">
        <v>9375</v>
      </c>
      <c r="D1717">
        <v>0.01</v>
      </c>
      <c r="F1717" t="s">
        <v>9136</v>
      </c>
      <c r="G1717">
        <v>3</v>
      </c>
    </row>
    <row r="1718" spans="1:7">
      <c r="A1718">
        <v>1370</v>
      </c>
      <c r="B1718" t="s">
        <v>16796</v>
      </c>
      <c r="C1718" t="s">
        <v>12636</v>
      </c>
      <c r="D1718">
        <v>0.01</v>
      </c>
      <c r="E1718" t="s">
        <v>12637</v>
      </c>
      <c r="F1718" t="s">
        <v>13028</v>
      </c>
      <c r="G1718">
        <v>2</v>
      </c>
    </row>
    <row r="1719" spans="1:7">
      <c r="A1719">
        <v>5892</v>
      </c>
      <c r="B1719" t="s">
        <v>10033</v>
      </c>
      <c r="C1719" t="s">
        <v>9936</v>
      </c>
      <c r="D1719">
        <v>0.01</v>
      </c>
      <c r="E1719" t="s">
        <v>74</v>
      </c>
      <c r="F1719" t="s">
        <v>9536</v>
      </c>
      <c r="G1719">
        <v>5</v>
      </c>
    </row>
    <row r="1720" spans="1:7">
      <c r="A1720">
        <v>5893</v>
      </c>
      <c r="B1720" t="s">
        <v>4669</v>
      </c>
      <c r="C1720" t="s">
        <v>16652</v>
      </c>
      <c r="D1720">
        <v>0.1</v>
      </c>
      <c r="F1720" t="s">
        <v>15376</v>
      </c>
      <c r="G1720">
        <v>1</v>
      </c>
    </row>
    <row r="1721" spans="1:7">
      <c r="A1721">
        <v>5894</v>
      </c>
      <c r="B1721" t="s">
        <v>4669</v>
      </c>
      <c r="C1721" t="s">
        <v>16692</v>
      </c>
      <c r="D1721">
        <v>0.01</v>
      </c>
      <c r="F1721" t="s">
        <v>4512</v>
      </c>
      <c r="G1721">
        <v>1</v>
      </c>
    </row>
    <row r="1722" spans="1:7">
      <c r="A1722">
        <v>6103</v>
      </c>
      <c r="B1722" t="s">
        <v>1882</v>
      </c>
      <c r="C1722" t="s">
        <v>1894</v>
      </c>
      <c r="D1722">
        <v>0.01</v>
      </c>
      <c r="E1722" t="s">
        <v>166</v>
      </c>
      <c r="F1722" t="s">
        <v>1778</v>
      </c>
      <c r="G1722">
        <v>2</v>
      </c>
    </row>
    <row r="1723" spans="1:7">
      <c r="A1723">
        <v>6102</v>
      </c>
      <c r="B1723" t="s">
        <v>1882</v>
      </c>
      <c r="C1723" t="s">
        <v>1876</v>
      </c>
      <c r="D1723">
        <v>0.1</v>
      </c>
      <c r="E1723" t="s">
        <v>49</v>
      </c>
      <c r="F1723" t="s">
        <v>1778</v>
      </c>
      <c r="G1723">
        <v>2</v>
      </c>
    </row>
    <row r="1724" spans="1:7">
      <c r="A1724">
        <v>6333</v>
      </c>
      <c r="B1724" t="s">
        <v>3495</v>
      </c>
      <c r="C1724" t="s">
        <v>16328</v>
      </c>
      <c r="D1724">
        <v>0.01</v>
      </c>
      <c r="E1724" t="s">
        <v>166</v>
      </c>
      <c r="F1724" t="s">
        <v>14699</v>
      </c>
      <c r="G1724">
        <v>1</v>
      </c>
    </row>
    <row r="1725" spans="1:7">
      <c r="A1725">
        <v>6332</v>
      </c>
      <c r="B1725" t="s">
        <v>3495</v>
      </c>
      <c r="C1725" t="s">
        <v>3492</v>
      </c>
      <c r="D1725">
        <v>0.01</v>
      </c>
      <c r="E1725" t="s">
        <v>166</v>
      </c>
      <c r="F1725" t="s">
        <v>3381</v>
      </c>
      <c r="G1725">
        <v>1</v>
      </c>
    </row>
    <row r="1726" spans="1:7">
      <c r="A1726">
        <v>11571</v>
      </c>
      <c r="B1726" t="s">
        <v>12762</v>
      </c>
      <c r="C1726" t="s">
        <v>13485</v>
      </c>
      <c r="D1726">
        <v>0.1</v>
      </c>
      <c r="E1726" t="s">
        <v>803</v>
      </c>
      <c r="F1726" t="s">
        <v>13121</v>
      </c>
      <c r="G1726">
        <v>2</v>
      </c>
    </row>
    <row r="1727" spans="1:7">
      <c r="A1727">
        <v>6803</v>
      </c>
      <c r="B1727" t="s">
        <v>12762</v>
      </c>
      <c r="C1727" t="s">
        <v>16660</v>
      </c>
      <c r="D1727">
        <v>0.6</v>
      </c>
      <c r="E1727" t="s">
        <v>80</v>
      </c>
      <c r="F1727" t="s">
        <v>14748</v>
      </c>
      <c r="G1727">
        <v>2</v>
      </c>
    </row>
    <row r="1728" spans="1:7">
      <c r="A1728">
        <v>11572</v>
      </c>
      <c r="B1728" t="s">
        <v>12762</v>
      </c>
      <c r="C1728" t="s">
        <v>13355</v>
      </c>
      <c r="D1728">
        <v>0.1</v>
      </c>
      <c r="E1728" t="s">
        <v>67</v>
      </c>
      <c r="F1728" t="s">
        <v>13121</v>
      </c>
      <c r="G1728">
        <v>2</v>
      </c>
    </row>
    <row r="1729" spans="1:7">
      <c r="A1729">
        <v>1722</v>
      </c>
      <c r="B1729" t="s">
        <v>12762</v>
      </c>
      <c r="C1729" t="s">
        <v>13453</v>
      </c>
      <c r="D1729">
        <v>0.8</v>
      </c>
      <c r="E1729" t="s">
        <v>49</v>
      </c>
      <c r="F1729" t="s">
        <v>13121</v>
      </c>
      <c r="G1729">
        <v>2</v>
      </c>
    </row>
    <row r="1730" spans="1:7">
      <c r="A1730">
        <v>1724</v>
      </c>
      <c r="B1730" t="s">
        <v>12762</v>
      </c>
      <c r="C1730" t="s">
        <v>12763</v>
      </c>
      <c r="D1730">
        <v>0.8</v>
      </c>
      <c r="E1730" t="s">
        <v>49</v>
      </c>
      <c r="F1730" t="s">
        <v>12660</v>
      </c>
      <c r="G1730">
        <v>2</v>
      </c>
    </row>
    <row r="1731" spans="1:7">
      <c r="A1731">
        <v>1723</v>
      </c>
      <c r="B1731" t="s">
        <v>12762</v>
      </c>
      <c r="C1731" t="s">
        <v>16244</v>
      </c>
      <c r="D1731">
        <v>0.1</v>
      </c>
      <c r="E1731" t="s">
        <v>49</v>
      </c>
      <c r="F1731" t="s">
        <v>12660</v>
      </c>
      <c r="G1731">
        <v>2</v>
      </c>
    </row>
    <row r="1732" spans="1:7">
      <c r="A1732">
        <v>1725</v>
      </c>
      <c r="B1732" t="s">
        <v>1365</v>
      </c>
      <c r="C1732" t="s">
        <v>1339</v>
      </c>
      <c r="D1732">
        <v>0.01</v>
      </c>
      <c r="E1732" t="s">
        <v>80</v>
      </c>
      <c r="F1732" t="s">
        <v>1331</v>
      </c>
      <c r="G1732">
        <v>4</v>
      </c>
    </row>
    <row r="1733" spans="1:7">
      <c r="A1733">
        <v>36</v>
      </c>
      <c r="B1733" t="s">
        <v>3603</v>
      </c>
      <c r="C1733" t="s">
        <v>16797</v>
      </c>
      <c r="D1733">
        <v>0.6</v>
      </c>
      <c r="E1733" t="s">
        <v>89</v>
      </c>
      <c r="F1733" t="s">
        <v>11295</v>
      </c>
      <c r="G1733">
        <v>1</v>
      </c>
    </row>
    <row r="1734" spans="1:7">
      <c r="A1734">
        <v>1799</v>
      </c>
      <c r="B1734" t="s">
        <v>3603</v>
      </c>
      <c r="C1734" t="s">
        <v>16798</v>
      </c>
      <c r="D1734">
        <v>0.5</v>
      </c>
      <c r="E1734" t="s">
        <v>89</v>
      </c>
      <c r="F1734" t="s">
        <v>11295</v>
      </c>
      <c r="G1734">
        <v>2</v>
      </c>
    </row>
    <row r="1735" spans="1:7">
      <c r="A1735">
        <v>6723</v>
      </c>
      <c r="B1735" t="s">
        <v>3603</v>
      </c>
      <c r="C1735" t="s">
        <v>3604</v>
      </c>
      <c r="D1735">
        <v>0.8</v>
      </c>
      <c r="E1735" t="s">
        <v>89</v>
      </c>
      <c r="F1735" t="s">
        <v>3381</v>
      </c>
      <c r="G1735">
        <v>2</v>
      </c>
    </row>
    <row r="1736" spans="1:7">
      <c r="A1736">
        <v>1914</v>
      </c>
      <c r="B1736" t="s">
        <v>10080</v>
      </c>
      <c r="C1736" t="s">
        <v>10074</v>
      </c>
      <c r="D1736">
        <v>0.01</v>
      </c>
      <c r="F1736" t="s">
        <v>9536</v>
      </c>
      <c r="G1736">
        <v>7</v>
      </c>
    </row>
    <row r="1737" spans="1:7">
      <c r="A1737">
        <v>2058</v>
      </c>
      <c r="B1737" t="s">
        <v>12981</v>
      </c>
      <c r="C1737" t="s">
        <v>14183</v>
      </c>
      <c r="D1737">
        <v>0.8</v>
      </c>
      <c r="E1737" t="s">
        <v>803</v>
      </c>
      <c r="F1737" t="s">
        <v>13121</v>
      </c>
      <c r="G1737">
        <v>7</v>
      </c>
    </row>
    <row r="1738" spans="1:7">
      <c r="A1738">
        <v>11573</v>
      </c>
      <c r="B1738" t="s">
        <v>12981</v>
      </c>
      <c r="C1738" t="s">
        <v>14075</v>
      </c>
      <c r="D1738">
        <v>0.1</v>
      </c>
      <c r="E1738" t="s">
        <v>67</v>
      </c>
      <c r="F1738" t="s">
        <v>13121</v>
      </c>
      <c r="G1738">
        <v>7</v>
      </c>
    </row>
    <row r="1739" spans="1:7">
      <c r="A1739">
        <v>2059</v>
      </c>
      <c r="B1739" t="s">
        <v>12981</v>
      </c>
      <c r="C1739" t="s">
        <v>16799</v>
      </c>
      <c r="D1739">
        <v>0.01</v>
      </c>
      <c r="E1739" t="s">
        <v>49</v>
      </c>
      <c r="F1739" t="s">
        <v>12660</v>
      </c>
      <c r="G1739">
        <v>7</v>
      </c>
    </row>
    <row r="1740" spans="1:7">
      <c r="A1740">
        <v>2061</v>
      </c>
      <c r="B1740" t="s">
        <v>692</v>
      </c>
      <c r="C1740" t="s">
        <v>16800</v>
      </c>
      <c r="D1740">
        <v>0.01</v>
      </c>
      <c r="E1740" t="s">
        <v>40</v>
      </c>
      <c r="F1740" t="s">
        <v>68</v>
      </c>
      <c r="G1740">
        <v>5</v>
      </c>
    </row>
    <row r="1741" spans="1:7">
      <c r="A1741">
        <v>2060</v>
      </c>
      <c r="B1741" t="s">
        <v>692</v>
      </c>
      <c r="C1741" t="s">
        <v>693</v>
      </c>
      <c r="D1741">
        <v>0.8</v>
      </c>
      <c r="E1741" t="s">
        <v>49</v>
      </c>
      <c r="F1741" t="s">
        <v>68</v>
      </c>
      <c r="G1741">
        <v>5</v>
      </c>
    </row>
    <row r="1742" spans="1:7">
      <c r="A1742">
        <v>2278</v>
      </c>
      <c r="B1742" t="s">
        <v>12684</v>
      </c>
      <c r="C1742" t="s">
        <v>16534</v>
      </c>
      <c r="D1742">
        <v>0.01</v>
      </c>
      <c r="E1742" t="s">
        <v>49</v>
      </c>
      <c r="F1742" t="s">
        <v>12660</v>
      </c>
      <c r="G1742">
        <v>1</v>
      </c>
    </row>
    <row r="1743" spans="1:7">
      <c r="A1743">
        <v>188</v>
      </c>
      <c r="B1743" t="s">
        <v>12091</v>
      </c>
      <c r="C1743" t="s">
        <v>13091</v>
      </c>
      <c r="D1743">
        <v>0.01</v>
      </c>
      <c r="E1743" t="s">
        <v>203</v>
      </c>
      <c r="F1743" t="s">
        <v>13028</v>
      </c>
      <c r="G1743">
        <v>3</v>
      </c>
    </row>
    <row r="1744" spans="1:7">
      <c r="A1744">
        <v>189</v>
      </c>
      <c r="B1744" t="s">
        <v>12091</v>
      </c>
      <c r="C1744" t="s">
        <v>12092</v>
      </c>
      <c r="D1744">
        <v>0.8</v>
      </c>
      <c r="E1744" t="s">
        <v>203</v>
      </c>
      <c r="F1744" t="s">
        <v>11921</v>
      </c>
      <c r="G1744">
        <v>3</v>
      </c>
    </row>
    <row r="1745" spans="1:7">
      <c r="A1745">
        <v>2574</v>
      </c>
      <c r="B1745" t="s">
        <v>5552</v>
      </c>
      <c r="C1745" t="s">
        <v>5549</v>
      </c>
      <c r="D1745">
        <v>0.8</v>
      </c>
      <c r="E1745" t="s">
        <v>354</v>
      </c>
      <c r="F1745" t="s">
        <v>4512</v>
      </c>
      <c r="G1745">
        <v>7</v>
      </c>
    </row>
    <row r="1746" spans="1:7">
      <c r="A1746">
        <v>2575</v>
      </c>
      <c r="B1746" t="s">
        <v>2442</v>
      </c>
      <c r="C1746" t="s">
        <v>2443</v>
      </c>
      <c r="D1746">
        <v>0.1</v>
      </c>
      <c r="E1746" t="s">
        <v>80</v>
      </c>
      <c r="F1746" t="s">
        <v>2210</v>
      </c>
      <c r="G1746">
        <v>3</v>
      </c>
    </row>
    <row r="1747" spans="1:7">
      <c r="A1747">
        <v>2576</v>
      </c>
      <c r="B1747" t="s">
        <v>6598</v>
      </c>
      <c r="C1747" t="s">
        <v>6584</v>
      </c>
      <c r="D1747">
        <v>0.8</v>
      </c>
      <c r="E1747" t="s">
        <v>80</v>
      </c>
      <c r="F1747" t="s">
        <v>6576</v>
      </c>
      <c r="G1747">
        <v>1</v>
      </c>
    </row>
    <row r="1748" spans="1:7">
      <c r="A1748">
        <v>7232</v>
      </c>
      <c r="B1748" t="s">
        <v>16801</v>
      </c>
      <c r="C1748" t="s">
        <v>6991</v>
      </c>
      <c r="D1748">
        <v>0.8</v>
      </c>
      <c r="E1748" t="s">
        <v>67</v>
      </c>
      <c r="F1748" t="s">
        <v>6576</v>
      </c>
      <c r="G1748">
        <v>5</v>
      </c>
    </row>
    <row r="1749" spans="1:7">
      <c r="A1749">
        <v>391</v>
      </c>
      <c r="B1749" t="s">
        <v>9461</v>
      </c>
      <c r="C1749" t="s">
        <v>9462</v>
      </c>
      <c r="D1749">
        <v>0.01</v>
      </c>
      <c r="E1749" t="s">
        <v>203</v>
      </c>
      <c r="F1749" t="s">
        <v>9136</v>
      </c>
      <c r="G1749">
        <v>5</v>
      </c>
    </row>
    <row r="1750" spans="1:7">
      <c r="A1750">
        <v>3309</v>
      </c>
      <c r="B1750" t="s">
        <v>163</v>
      </c>
      <c r="C1750" t="s">
        <v>16802</v>
      </c>
      <c r="D1750">
        <v>0.01</v>
      </c>
      <c r="E1750" t="s">
        <v>166</v>
      </c>
      <c r="F1750" t="s">
        <v>15389</v>
      </c>
      <c r="G1750">
        <v>1</v>
      </c>
    </row>
    <row r="1751" spans="1:7">
      <c r="A1751">
        <v>3310</v>
      </c>
      <c r="B1751" t="s">
        <v>163</v>
      </c>
      <c r="C1751" t="s">
        <v>165</v>
      </c>
      <c r="D1751">
        <v>0.1</v>
      </c>
      <c r="E1751" t="s">
        <v>166</v>
      </c>
      <c r="F1751" t="s">
        <v>68</v>
      </c>
      <c r="G1751">
        <v>1</v>
      </c>
    </row>
    <row r="1752" spans="1:7">
      <c r="A1752">
        <v>7251</v>
      </c>
      <c r="B1752" t="s">
        <v>8556</v>
      </c>
      <c r="C1752" t="s">
        <v>8557</v>
      </c>
      <c r="D1752">
        <v>0.8</v>
      </c>
      <c r="E1752" t="s">
        <v>166</v>
      </c>
      <c r="F1752" t="s">
        <v>8277</v>
      </c>
      <c r="G1752">
        <v>8</v>
      </c>
    </row>
    <row r="1753" spans="1:7">
      <c r="A1753">
        <v>774</v>
      </c>
      <c r="B1753" t="s">
        <v>2964</v>
      </c>
      <c r="C1753" t="s">
        <v>2965</v>
      </c>
      <c r="D1753">
        <v>0.01</v>
      </c>
      <c r="E1753" t="s">
        <v>40</v>
      </c>
      <c r="F1753" t="s">
        <v>2900</v>
      </c>
      <c r="G1753">
        <v>1</v>
      </c>
    </row>
    <row r="1754" spans="1:7">
      <c r="A1754">
        <v>7290</v>
      </c>
      <c r="B1754" t="s">
        <v>12681</v>
      </c>
      <c r="C1754" t="s">
        <v>12669</v>
      </c>
      <c r="D1754">
        <v>0.8</v>
      </c>
      <c r="E1754" t="s">
        <v>49</v>
      </c>
      <c r="F1754" t="s">
        <v>12660</v>
      </c>
      <c r="G1754">
        <v>1</v>
      </c>
    </row>
    <row r="1755" spans="1:7">
      <c r="A1755">
        <v>4994</v>
      </c>
      <c r="B1755" t="s">
        <v>16803</v>
      </c>
      <c r="C1755" t="s">
        <v>12740</v>
      </c>
      <c r="D1755">
        <v>0.01</v>
      </c>
      <c r="E1755" t="s">
        <v>203</v>
      </c>
      <c r="F1755" t="s">
        <v>12660</v>
      </c>
      <c r="G1755">
        <v>1</v>
      </c>
    </row>
    <row r="1756" spans="1:7">
      <c r="A1756">
        <v>10799</v>
      </c>
      <c r="B1756" t="s">
        <v>16803</v>
      </c>
      <c r="C1756" t="s">
        <v>12968</v>
      </c>
      <c r="D1756">
        <v>0.1</v>
      </c>
      <c r="E1756" t="s">
        <v>74</v>
      </c>
      <c r="F1756" t="s">
        <v>12660</v>
      </c>
      <c r="G1756">
        <v>7</v>
      </c>
    </row>
    <row r="1757" spans="1:7">
      <c r="A1757">
        <v>1275</v>
      </c>
      <c r="B1757" t="s">
        <v>11422</v>
      </c>
      <c r="C1757" t="s">
        <v>11423</v>
      </c>
      <c r="D1757">
        <v>0.8</v>
      </c>
      <c r="E1757" t="s">
        <v>203</v>
      </c>
      <c r="F1757" t="s">
        <v>11343</v>
      </c>
      <c r="G1757">
        <v>8</v>
      </c>
    </row>
    <row r="1758" spans="1:7">
      <c r="A1758">
        <v>5662</v>
      </c>
      <c r="B1758" t="s">
        <v>11422</v>
      </c>
      <c r="C1758" t="s">
        <v>16804</v>
      </c>
      <c r="D1758">
        <v>0.01</v>
      </c>
      <c r="F1758" t="s">
        <v>15279</v>
      </c>
      <c r="G1758">
        <v>8</v>
      </c>
    </row>
    <row r="1759" spans="1:7">
      <c r="A1759">
        <v>5895</v>
      </c>
      <c r="B1759" t="s">
        <v>13942</v>
      </c>
      <c r="C1759" t="s">
        <v>16103</v>
      </c>
      <c r="D1759">
        <v>0.01</v>
      </c>
      <c r="E1759" t="s">
        <v>803</v>
      </c>
      <c r="F1759" t="s">
        <v>12660</v>
      </c>
      <c r="G1759">
        <v>5</v>
      </c>
    </row>
    <row r="1760" spans="1:7">
      <c r="A1760">
        <v>6334</v>
      </c>
      <c r="B1760" t="s">
        <v>1753</v>
      </c>
      <c r="C1760" t="s">
        <v>1754</v>
      </c>
      <c r="D1760">
        <v>0.01</v>
      </c>
      <c r="E1760" t="s">
        <v>595</v>
      </c>
      <c r="F1760" t="s">
        <v>1331</v>
      </c>
      <c r="G1760">
        <v>8</v>
      </c>
    </row>
    <row r="1761" spans="1:7">
      <c r="A1761">
        <v>2062</v>
      </c>
      <c r="B1761" t="s">
        <v>5639</v>
      </c>
      <c r="C1761" t="s">
        <v>16805</v>
      </c>
      <c r="D1761">
        <v>0.01</v>
      </c>
      <c r="E1761" t="s">
        <v>135</v>
      </c>
      <c r="F1761" t="s">
        <v>15216</v>
      </c>
      <c r="G1761">
        <v>8</v>
      </c>
    </row>
    <row r="1762" spans="1:7">
      <c r="A1762">
        <v>10800</v>
      </c>
      <c r="B1762" t="s">
        <v>5639</v>
      </c>
      <c r="C1762" t="s">
        <v>16806</v>
      </c>
      <c r="D1762">
        <v>0.1</v>
      </c>
      <c r="E1762" t="s">
        <v>135</v>
      </c>
      <c r="F1762" t="s">
        <v>15441</v>
      </c>
      <c r="G1762">
        <v>8</v>
      </c>
    </row>
    <row r="1763" spans="1:7">
      <c r="A1763">
        <v>2063</v>
      </c>
      <c r="B1763" t="s">
        <v>5639</v>
      </c>
      <c r="C1763" t="s">
        <v>5621</v>
      </c>
      <c r="D1763">
        <v>0.01</v>
      </c>
      <c r="E1763" t="s">
        <v>107</v>
      </c>
      <c r="F1763" t="s">
        <v>4963</v>
      </c>
      <c r="G1763">
        <v>8</v>
      </c>
    </row>
    <row r="1764" spans="1:7">
      <c r="A1764">
        <v>2064</v>
      </c>
      <c r="B1764" t="s">
        <v>13546</v>
      </c>
      <c r="C1764" t="s">
        <v>12784</v>
      </c>
      <c r="D1764">
        <v>0.8</v>
      </c>
      <c r="F1764" t="s">
        <v>12660</v>
      </c>
      <c r="G1764">
        <v>2</v>
      </c>
    </row>
    <row r="1765" spans="1:7">
      <c r="A1765">
        <v>2066</v>
      </c>
      <c r="B1765" t="s">
        <v>14423</v>
      </c>
      <c r="C1765" t="s">
        <v>14424</v>
      </c>
      <c r="D1765">
        <v>0.8</v>
      </c>
      <c r="E1765" t="s">
        <v>166</v>
      </c>
      <c r="F1765" t="s">
        <v>14278</v>
      </c>
      <c r="G1765">
        <v>2</v>
      </c>
    </row>
    <row r="1766" spans="1:7">
      <c r="A1766">
        <v>2065</v>
      </c>
      <c r="B1766" t="s">
        <v>14423</v>
      </c>
      <c r="C1766" t="s">
        <v>14409</v>
      </c>
      <c r="D1766">
        <v>0.6</v>
      </c>
      <c r="E1766" t="s">
        <v>49</v>
      </c>
      <c r="F1766" t="s">
        <v>14278</v>
      </c>
      <c r="G1766">
        <v>2</v>
      </c>
    </row>
    <row r="1767" spans="1:7">
      <c r="A1767">
        <v>127</v>
      </c>
      <c r="B1767" t="s">
        <v>2956</v>
      </c>
      <c r="C1767" t="s">
        <v>2957</v>
      </c>
      <c r="D1767">
        <v>0.8</v>
      </c>
      <c r="F1767" t="s">
        <v>2900</v>
      </c>
      <c r="G1767">
        <v>1</v>
      </c>
    </row>
    <row r="1768" spans="1:7">
      <c r="A1768">
        <v>2067</v>
      </c>
      <c r="B1768" t="s">
        <v>2956</v>
      </c>
      <c r="C1768" t="s">
        <v>16807</v>
      </c>
      <c r="D1768">
        <v>0.01</v>
      </c>
      <c r="F1768" t="s">
        <v>14655</v>
      </c>
      <c r="G1768">
        <v>1</v>
      </c>
    </row>
    <row r="1769" spans="1:7">
      <c r="A1769">
        <v>2279</v>
      </c>
      <c r="B1769" t="s">
        <v>3789</v>
      </c>
      <c r="C1769" t="s">
        <v>3790</v>
      </c>
      <c r="D1769">
        <v>0.8</v>
      </c>
      <c r="E1769" t="s">
        <v>166</v>
      </c>
      <c r="F1769" t="s">
        <v>3381</v>
      </c>
      <c r="G1769">
        <v>3</v>
      </c>
    </row>
    <row r="1770" spans="1:7">
      <c r="A1770">
        <v>2280</v>
      </c>
      <c r="B1770" t="s">
        <v>6361</v>
      </c>
      <c r="C1770" t="s">
        <v>6349</v>
      </c>
      <c r="D1770">
        <v>0.1</v>
      </c>
      <c r="F1770" t="s">
        <v>5790</v>
      </c>
      <c r="G1770">
        <v>5</v>
      </c>
    </row>
    <row r="1771" spans="1:7">
      <c r="A1771">
        <v>2281</v>
      </c>
      <c r="B1771" t="s">
        <v>4202</v>
      </c>
      <c r="C1771" t="s">
        <v>4162</v>
      </c>
      <c r="D1771">
        <v>0.01</v>
      </c>
      <c r="E1771" t="s">
        <v>203</v>
      </c>
      <c r="F1771" t="s">
        <v>3381</v>
      </c>
      <c r="G1771">
        <v>5</v>
      </c>
    </row>
    <row r="1772" spans="1:7">
      <c r="A1772">
        <v>2577</v>
      </c>
      <c r="B1772" t="s">
        <v>10148</v>
      </c>
      <c r="C1772" t="s">
        <v>10149</v>
      </c>
      <c r="D1772">
        <v>0.01</v>
      </c>
      <c r="E1772" t="s">
        <v>354</v>
      </c>
      <c r="F1772" t="s">
        <v>9799</v>
      </c>
      <c r="G1772">
        <v>8</v>
      </c>
    </row>
    <row r="1773" spans="1:7">
      <c r="A1773">
        <v>10801</v>
      </c>
      <c r="B1773" t="s">
        <v>4247</v>
      </c>
      <c r="C1773" t="s">
        <v>16808</v>
      </c>
      <c r="D1773">
        <v>0.1</v>
      </c>
      <c r="E1773" t="s">
        <v>135</v>
      </c>
      <c r="F1773" t="s">
        <v>3381</v>
      </c>
      <c r="G1773">
        <v>7</v>
      </c>
    </row>
    <row r="1774" spans="1:7">
      <c r="A1774">
        <v>2578</v>
      </c>
      <c r="B1774" t="s">
        <v>3460</v>
      </c>
      <c r="C1774" t="s">
        <v>3461</v>
      </c>
      <c r="D1774">
        <v>0.1</v>
      </c>
      <c r="E1774" t="s">
        <v>49</v>
      </c>
      <c r="F1774" t="s">
        <v>3381</v>
      </c>
      <c r="G1774">
        <v>1</v>
      </c>
    </row>
    <row r="1775" spans="1:7">
      <c r="A1775">
        <v>2580</v>
      </c>
      <c r="B1775" t="s">
        <v>5800</v>
      </c>
      <c r="C1775" t="s">
        <v>5795</v>
      </c>
      <c r="D1775">
        <v>0.8</v>
      </c>
      <c r="E1775" t="s">
        <v>80</v>
      </c>
      <c r="F1775" t="s">
        <v>5790</v>
      </c>
      <c r="G1775">
        <v>1</v>
      </c>
    </row>
    <row r="1776" spans="1:7">
      <c r="A1776">
        <v>2579</v>
      </c>
      <c r="B1776" t="s">
        <v>5800</v>
      </c>
      <c r="C1776" t="s">
        <v>16220</v>
      </c>
      <c r="D1776">
        <v>0.01</v>
      </c>
      <c r="E1776" t="s">
        <v>80</v>
      </c>
      <c r="F1776" t="s">
        <v>14655</v>
      </c>
      <c r="G1776">
        <v>1</v>
      </c>
    </row>
    <row r="1777" spans="1:7">
      <c r="A1777">
        <v>2581</v>
      </c>
      <c r="B1777" t="s">
        <v>14644</v>
      </c>
      <c r="C1777" t="s">
        <v>16809</v>
      </c>
      <c r="D1777">
        <v>0.1</v>
      </c>
      <c r="E1777" t="s">
        <v>107</v>
      </c>
      <c r="F1777" t="s">
        <v>14278</v>
      </c>
      <c r="G1777">
        <v>6</v>
      </c>
    </row>
    <row r="1778" spans="1:7">
      <c r="A1778">
        <v>8055</v>
      </c>
      <c r="B1778" t="s">
        <v>14644</v>
      </c>
      <c r="C1778" t="s">
        <v>14637</v>
      </c>
      <c r="D1778">
        <v>0.8</v>
      </c>
      <c r="E1778" t="s">
        <v>107</v>
      </c>
      <c r="F1778" t="s">
        <v>14278</v>
      </c>
      <c r="G1778">
        <v>7</v>
      </c>
    </row>
    <row r="1779" spans="1:7">
      <c r="A1779">
        <v>271</v>
      </c>
      <c r="B1779" t="s">
        <v>5513</v>
      </c>
      <c r="C1779" t="s">
        <v>16810</v>
      </c>
      <c r="D1779">
        <v>0.6</v>
      </c>
      <c r="E1779" t="s">
        <v>107</v>
      </c>
      <c r="F1779" t="s">
        <v>14748</v>
      </c>
      <c r="G1779">
        <v>7</v>
      </c>
    </row>
    <row r="1780" spans="1:7">
      <c r="A1780">
        <v>2582</v>
      </c>
      <c r="B1780" t="s">
        <v>5513</v>
      </c>
      <c r="C1780" t="s">
        <v>5509</v>
      </c>
      <c r="D1780">
        <v>0.8</v>
      </c>
      <c r="E1780" t="s">
        <v>107</v>
      </c>
      <c r="F1780" t="s">
        <v>4512</v>
      </c>
      <c r="G1780">
        <v>7</v>
      </c>
    </row>
    <row r="1781" spans="1:7">
      <c r="A1781">
        <v>2583</v>
      </c>
      <c r="B1781" t="s">
        <v>5995</v>
      </c>
      <c r="C1781" t="s">
        <v>5987</v>
      </c>
      <c r="D1781">
        <v>0.8</v>
      </c>
      <c r="F1781" t="s">
        <v>5790</v>
      </c>
      <c r="G1781">
        <v>2</v>
      </c>
    </row>
    <row r="1782" spans="1:7">
      <c r="A1782">
        <v>2584</v>
      </c>
      <c r="B1782" t="s">
        <v>14057</v>
      </c>
      <c r="C1782" t="s">
        <v>14050</v>
      </c>
      <c r="D1782">
        <v>0.8</v>
      </c>
      <c r="E1782" t="s">
        <v>595</v>
      </c>
      <c r="F1782" t="s">
        <v>13121</v>
      </c>
      <c r="G1782">
        <v>5</v>
      </c>
    </row>
    <row r="1783" spans="1:7">
      <c r="A1783">
        <v>2936</v>
      </c>
      <c r="B1783" t="s">
        <v>5028</v>
      </c>
      <c r="C1783" t="s">
        <v>16811</v>
      </c>
      <c r="D1783">
        <v>0.01</v>
      </c>
      <c r="E1783" t="s">
        <v>89</v>
      </c>
      <c r="F1783" t="s">
        <v>15216</v>
      </c>
      <c r="G1783">
        <v>4</v>
      </c>
    </row>
    <row r="1784" spans="1:7">
      <c r="A1784">
        <v>10802</v>
      </c>
      <c r="B1784" t="s">
        <v>5028</v>
      </c>
      <c r="C1784" t="s">
        <v>16812</v>
      </c>
      <c r="D1784">
        <v>0.1</v>
      </c>
      <c r="E1784" t="s">
        <v>89</v>
      </c>
      <c r="F1784" t="s">
        <v>15441</v>
      </c>
      <c r="G1784">
        <v>1</v>
      </c>
    </row>
    <row r="1785" spans="1:7">
      <c r="A1785">
        <v>2937</v>
      </c>
      <c r="B1785" t="s">
        <v>5028</v>
      </c>
      <c r="C1785" t="s">
        <v>5021</v>
      </c>
      <c r="D1785">
        <v>0.8</v>
      </c>
      <c r="E1785" t="s">
        <v>89</v>
      </c>
      <c r="F1785" t="s">
        <v>4963</v>
      </c>
      <c r="G1785">
        <v>4</v>
      </c>
    </row>
    <row r="1786" spans="1:7">
      <c r="A1786">
        <v>2938</v>
      </c>
      <c r="B1786" t="s">
        <v>5847</v>
      </c>
      <c r="C1786" t="s">
        <v>5848</v>
      </c>
      <c r="D1786">
        <v>0.1</v>
      </c>
      <c r="E1786" t="s">
        <v>166</v>
      </c>
      <c r="F1786" t="s">
        <v>5790</v>
      </c>
      <c r="G1786">
        <v>1</v>
      </c>
    </row>
    <row r="1787" spans="1:7">
      <c r="A1787">
        <v>10803</v>
      </c>
      <c r="B1787" t="s">
        <v>9882</v>
      </c>
      <c r="C1787" t="s">
        <v>16813</v>
      </c>
      <c r="D1787">
        <v>0.1</v>
      </c>
      <c r="E1787" t="s">
        <v>166</v>
      </c>
      <c r="F1787" t="s">
        <v>4963</v>
      </c>
      <c r="G1787">
        <v>1</v>
      </c>
    </row>
    <row r="1788" spans="1:7">
      <c r="A1788">
        <v>2940</v>
      </c>
      <c r="B1788" t="s">
        <v>9882</v>
      </c>
      <c r="C1788" t="s">
        <v>5151</v>
      </c>
      <c r="D1788">
        <v>0.8</v>
      </c>
      <c r="E1788" t="s">
        <v>166</v>
      </c>
      <c r="F1788" t="s">
        <v>4963</v>
      </c>
      <c r="G1788">
        <v>4</v>
      </c>
    </row>
    <row r="1789" spans="1:7">
      <c r="A1789">
        <v>2939</v>
      </c>
      <c r="B1789" t="s">
        <v>9882</v>
      </c>
      <c r="C1789" t="s">
        <v>9870</v>
      </c>
      <c r="D1789">
        <v>0.01</v>
      </c>
      <c r="E1789" t="s">
        <v>166</v>
      </c>
      <c r="F1789" t="s">
        <v>9799</v>
      </c>
      <c r="G1789">
        <v>4</v>
      </c>
    </row>
    <row r="1790" spans="1:7">
      <c r="A1790">
        <v>2941</v>
      </c>
      <c r="B1790" t="s">
        <v>14676</v>
      </c>
      <c r="C1790" t="s">
        <v>14668</v>
      </c>
      <c r="D1790">
        <v>0.01</v>
      </c>
      <c r="F1790" t="s">
        <v>14278</v>
      </c>
      <c r="G1790">
        <v>7</v>
      </c>
    </row>
    <row r="1791" spans="1:7">
      <c r="A1791">
        <v>3311</v>
      </c>
      <c r="B1791" t="s">
        <v>8105</v>
      </c>
      <c r="C1791" t="s">
        <v>4527</v>
      </c>
      <c r="D1791">
        <v>0.6</v>
      </c>
      <c r="E1791" t="s">
        <v>80</v>
      </c>
      <c r="F1791" t="s">
        <v>4512</v>
      </c>
      <c r="G1791">
        <v>1</v>
      </c>
    </row>
    <row r="1792" spans="1:7">
      <c r="A1792">
        <v>6820</v>
      </c>
      <c r="B1792" t="s">
        <v>8105</v>
      </c>
      <c r="C1792" t="s">
        <v>8096</v>
      </c>
      <c r="D1792">
        <v>0.8</v>
      </c>
      <c r="E1792" t="s">
        <v>80</v>
      </c>
      <c r="F1792" t="s">
        <v>8093</v>
      </c>
      <c r="G1792">
        <v>1</v>
      </c>
    </row>
    <row r="1793" spans="1:7">
      <c r="A1793">
        <v>517</v>
      </c>
      <c r="B1793" t="s">
        <v>9249</v>
      </c>
      <c r="C1793" t="s">
        <v>9250</v>
      </c>
      <c r="D1793">
        <v>0.8</v>
      </c>
      <c r="E1793" t="s">
        <v>49</v>
      </c>
      <c r="F1793" t="s">
        <v>9136</v>
      </c>
      <c r="G1793">
        <v>2</v>
      </c>
    </row>
    <row r="1794" spans="1:7">
      <c r="A1794">
        <v>518</v>
      </c>
      <c r="B1794" t="s">
        <v>9525</v>
      </c>
      <c r="C1794" t="s">
        <v>9521</v>
      </c>
      <c r="D1794">
        <v>0.8</v>
      </c>
      <c r="E1794" t="s">
        <v>203</v>
      </c>
      <c r="F1794" t="s">
        <v>9136</v>
      </c>
      <c r="G1794">
        <v>7</v>
      </c>
    </row>
    <row r="1795" spans="1:7">
      <c r="A1795">
        <v>519</v>
      </c>
      <c r="B1795" t="s">
        <v>1303</v>
      </c>
      <c r="C1795" t="s">
        <v>1296</v>
      </c>
      <c r="D1795">
        <v>0.8</v>
      </c>
      <c r="F1795" t="s">
        <v>41</v>
      </c>
      <c r="G1795">
        <v>3</v>
      </c>
    </row>
    <row r="1796" spans="1:7">
      <c r="A1796">
        <v>520</v>
      </c>
      <c r="B1796" t="s">
        <v>7345</v>
      </c>
      <c r="C1796" t="s">
        <v>7340</v>
      </c>
      <c r="D1796">
        <v>0.01</v>
      </c>
      <c r="E1796" t="s">
        <v>166</v>
      </c>
      <c r="F1796" t="s">
        <v>7247</v>
      </c>
      <c r="G1796">
        <v>1</v>
      </c>
    </row>
    <row r="1797" spans="1:7">
      <c r="A1797">
        <v>521</v>
      </c>
      <c r="B1797" t="s">
        <v>2696</v>
      </c>
      <c r="C1797" t="s">
        <v>16229</v>
      </c>
      <c r="D1797">
        <v>0.8</v>
      </c>
      <c r="E1797" t="s">
        <v>80</v>
      </c>
      <c r="F1797" t="s">
        <v>13028</v>
      </c>
      <c r="G1797">
        <v>1</v>
      </c>
    </row>
    <row r="1798" spans="1:7">
      <c r="A1798">
        <v>10804</v>
      </c>
      <c r="B1798" t="s">
        <v>2696</v>
      </c>
      <c r="C1798" t="s">
        <v>14770</v>
      </c>
      <c r="D1798">
        <v>0.1</v>
      </c>
      <c r="E1798" t="s">
        <v>80</v>
      </c>
      <c r="F1798" t="s">
        <v>14771</v>
      </c>
      <c r="G1798">
        <v>1</v>
      </c>
    </row>
    <row r="1799" spans="1:7">
      <c r="A1799">
        <v>3313</v>
      </c>
      <c r="B1799" t="s">
        <v>2696</v>
      </c>
      <c r="C1799" t="s">
        <v>16336</v>
      </c>
      <c r="D1799">
        <v>0.06</v>
      </c>
      <c r="E1799" t="s">
        <v>80</v>
      </c>
      <c r="F1799" t="s">
        <v>14771</v>
      </c>
      <c r="G1799">
        <v>3</v>
      </c>
    </row>
    <row r="1800" spans="1:7">
      <c r="A1800">
        <v>3312</v>
      </c>
      <c r="B1800" t="s">
        <v>2696</v>
      </c>
      <c r="C1800" t="s">
        <v>2691</v>
      </c>
      <c r="D1800">
        <v>0.01</v>
      </c>
      <c r="E1800" t="s">
        <v>80</v>
      </c>
      <c r="F1800" t="s">
        <v>14771</v>
      </c>
      <c r="G1800">
        <v>1</v>
      </c>
    </row>
    <row r="1801" spans="1:7">
      <c r="A1801">
        <v>3314</v>
      </c>
      <c r="B1801" t="s">
        <v>9978</v>
      </c>
      <c r="C1801" t="s">
        <v>9975</v>
      </c>
      <c r="D1801">
        <v>0.01</v>
      </c>
      <c r="E1801" t="s">
        <v>166</v>
      </c>
      <c r="F1801" t="s">
        <v>9536</v>
      </c>
      <c r="G1801">
        <v>5</v>
      </c>
    </row>
    <row r="1802" spans="1:7">
      <c r="A1802">
        <v>3315</v>
      </c>
      <c r="B1802" t="s">
        <v>8463</v>
      </c>
      <c r="C1802" t="s">
        <v>8455</v>
      </c>
      <c r="D1802">
        <v>0.8</v>
      </c>
      <c r="F1802" t="s">
        <v>8093</v>
      </c>
      <c r="G1802">
        <v>5</v>
      </c>
    </row>
    <row r="1803" spans="1:7">
      <c r="A1803">
        <v>3728</v>
      </c>
      <c r="B1803" t="s">
        <v>8341</v>
      </c>
      <c r="C1803" t="s">
        <v>16814</v>
      </c>
      <c r="D1803">
        <v>0.1</v>
      </c>
      <c r="E1803" t="s">
        <v>203</v>
      </c>
      <c r="F1803" t="s">
        <v>15400</v>
      </c>
      <c r="G1803">
        <v>4</v>
      </c>
    </row>
    <row r="1804" spans="1:7">
      <c r="A1804">
        <v>3727</v>
      </c>
      <c r="B1804" t="s">
        <v>8341</v>
      </c>
      <c r="C1804" t="s">
        <v>8330</v>
      </c>
      <c r="D1804">
        <v>0.8</v>
      </c>
      <c r="E1804" t="s">
        <v>166</v>
      </c>
      <c r="F1804" t="s">
        <v>8277</v>
      </c>
      <c r="G1804">
        <v>4</v>
      </c>
    </row>
    <row r="1805" spans="1:7">
      <c r="A1805">
        <v>3729</v>
      </c>
      <c r="B1805" t="s">
        <v>8341</v>
      </c>
      <c r="C1805" t="s">
        <v>14496</v>
      </c>
      <c r="D1805">
        <v>0.01</v>
      </c>
      <c r="E1805" t="s">
        <v>166</v>
      </c>
      <c r="F1805" t="s">
        <v>14278</v>
      </c>
      <c r="G1805">
        <v>3</v>
      </c>
    </row>
    <row r="1806" spans="1:7">
      <c r="A1806">
        <v>3726</v>
      </c>
      <c r="B1806" t="s">
        <v>8341</v>
      </c>
      <c r="C1806" t="s">
        <v>3935</v>
      </c>
      <c r="D1806">
        <v>0.01</v>
      </c>
      <c r="E1806" t="s">
        <v>166</v>
      </c>
      <c r="F1806" t="s">
        <v>58</v>
      </c>
      <c r="G1806">
        <v>4</v>
      </c>
    </row>
    <row r="1807" spans="1:7">
      <c r="A1807">
        <v>3731</v>
      </c>
      <c r="B1807" t="s">
        <v>5649</v>
      </c>
      <c r="C1807" t="s">
        <v>16815</v>
      </c>
      <c r="D1807">
        <v>0.6</v>
      </c>
      <c r="E1807" t="s">
        <v>166</v>
      </c>
      <c r="F1807" t="s">
        <v>15400</v>
      </c>
      <c r="G1807">
        <v>8</v>
      </c>
    </row>
    <row r="1808" spans="1:7">
      <c r="A1808">
        <v>3730</v>
      </c>
      <c r="B1808" t="s">
        <v>5649</v>
      </c>
      <c r="C1808" t="s">
        <v>16816</v>
      </c>
      <c r="D1808">
        <v>0.7</v>
      </c>
      <c r="E1808" t="s">
        <v>49</v>
      </c>
      <c r="F1808" t="s">
        <v>4963</v>
      </c>
      <c r="G1808">
        <v>8</v>
      </c>
    </row>
    <row r="1809" spans="1:7">
      <c r="A1809">
        <v>11797</v>
      </c>
      <c r="B1809" t="s">
        <v>5649</v>
      </c>
      <c r="C1809" t="s">
        <v>2183</v>
      </c>
      <c r="D1809">
        <v>0.8</v>
      </c>
      <c r="E1809" t="s">
        <v>49</v>
      </c>
      <c r="F1809" t="s">
        <v>1975</v>
      </c>
      <c r="G1809">
        <v>8</v>
      </c>
    </row>
    <row r="1810" spans="1:7">
      <c r="A1810">
        <v>3732</v>
      </c>
      <c r="B1810" t="s">
        <v>13652</v>
      </c>
      <c r="C1810" t="s">
        <v>13636</v>
      </c>
      <c r="D1810">
        <v>0.8</v>
      </c>
      <c r="E1810" t="s">
        <v>80</v>
      </c>
      <c r="F1810" t="s">
        <v>13121</v>
      </c>
      <c r="G1810">
        <v>3</v>
      </c>
    </row>
    <row r="1811" spans="1:7">
      <c r="A1811">
        <v>6680</v>
      </c>
      <c r="B1811" t="s">
        <v>13652</v>
      </c>
      <c r="C1811" t="s">
        <v>16817</v>
      </c>
      <c r="D1811">
        <v>0.8</v>
      </c>
      <c r="E1811" t="s">
        <v>80</v>
      </c>
      <c r="F1811" t="s">
        <v>12156</v>
      </c>
      <c r="G1811">
        <v>3</v>
      </c>
    </row>
    <row r="1812" spans="1:7">
      <c r="A1812">
        <v>3733</v>
      </c>
      <c r="B1812" t="s">
        <v>9994</v>
      </c>
      <c r="C1812" t="s">
        <v>9985</v>
      </c>
      <c r="D1812">
        <v>0.01</v>
      </c>
      <c r="F1812" t="s">
        <v>9536</v>
      </c>
      <c r="G1812">
        <v>5</v>
      </c>
    </row>
    <row r="1813" spans="1:7">
      <c r="A1813">
        <v>651</v>
      </c>
      <c r="B1813" t="s">
        <v>10152</v>
      </c>
      <c r="C1813" t="s">
        <v>16818</v>
      </c>
      <c r="D1813">
        <v>0.8</v>
      </c>
      <c r="E1813" t="s">
        <v>354</v>
      </c>
      <c r="F1813" t="s">
        <v>3135</v>
      </c>
      <c r="G1813">
        <v>8</v>
      </c>
    </row>
    <row r="1814" spans="1:7">
      <c r="A1814">
        <v>3734</v>
      </c>
      <c r="B1814" t="s">
        <v>10152</v>
      </c>
      <c r="C1814" t="s">
        <v>10149</v>
      </c>
      <c r="D1814">
        <v>0.01</v>
      </c>
      <c r="E1814" t="s">
        <v>354</v>
      </c>
      <c r="F1814" t="s">
        <v>9799</v>
      </c>
      <c r="G1814">
        <v>8</v>
      </c>
    </row>
    <row r="1815" spans="1:7">
      <c r="A1815">
        <v>3735</v>
      </c>
      <c r="B1815" t="s">
        <v>6913</v>
      </c>
      <c r="C1815" t="s">
        <v>16478</v>
      </c>
      <c r="D1815">
        <v>0.01</v>
      </c>
      <c r="E1815" t="s">
        <v>89</v>
      </c>
      <c r="F1815" t="s">
        <v>15396</v>
      </c>
      <c r="G1815">
        <v>3</v>
      </c>
    </row>
    <row r="1816" spans="1:7">
      <c r="A1816">
        <v>4167</v>
      </c>
      <c r="B1816" t="s">
        <v>12881</v>
      </c>
      <c r="C1816" t="s">
        <v>12882</v>
      </c>
      <c r="D1816">
        <v>0.8</v>
      </c>
      <c r="E1816" t="s">
        <v>203</v>
      </c>
      <c r="F1816" t="s">
        <v>12660</v>
      </c>
      <c r="G1816">
        <v>3</v>
      </c>
    </row>
    <row r="1817" spans="1:7">
      <c r="A1817">
        <v>4166</v>
      </c>
      <c r="B1817" t="s">
        <v>12881</v>
      </c>
      <c r="C1817" t="s">
        <v>16819</v>
      </c>
      <c r="D1817">
        <v>0.8</v>
      </c>
      <c r="E1817" t="s">
        <v>74</v>
      </c>
      <c r="F1817" t="s">
        <v>12660</v>
      </c>
      <c r="G1817">
        <v>3</v>
      </c>
    </row>
    <row r="1818" spans="1:7">
      <c r="A1818">
        <v>4168</v>
      </c>
      <c r="B1818" t="s">
        <v>14258</v>
      </c>
      <c r="C1818" t="s">
        <v>14254</v>
      </c>
      <c r="D1818">
        <v>0.01</v>
      </c>
      <c r="E1818" t="s">
        <v>354</v>
      </c>
      <c r="F1818" t="s">
        <v>13121</v>
      </c>
      <c r="G1818">
        <v>7</v>
      </c>
    </row>
    <row r="1819" spans="1:7">
      <c r="A1819">
        <v>10805</v>
      </c>
      <c r="B1819" t="s">
        <v>3276</v>
      </c>
      <c r="C1819" t="s">
        <v>3260</v>
      </c>
      <c r="D1819">
        <v>0.1</v>
      </c>
      <c r="E1819" t="s">
        <v>595</v>
      </c>
      <c r="F1819" t="s">
        <v>2900</v>
      </c>
      <c r="G1819">
        <v>5</v>
      </c>
    </row>
    <row r="1820" spans="1:7">
      <c r="A1820">
        <v>775</v>
      </c>
      <c r="B1820" t="s">
        <v>3276</v>
      </c>
      <c r="C1820" t="s">
        <v>3270</v>
      </c>
      <c r="D1820">
        <v>0.6</v>
      </c>
      <c r="E1820" t="s">
        <v>203</v>
      </c>
      <c r="F1820" t="s">
        <v>2900</v>
      </c>
      <c r="G1820">
        <v>5</v>
      </c>
    </row>
    <row r="1821" spans="1:7">
      <c r="A1821">
        <v>4169</v>
      </c>
      <c r="B1821" t="s">
        <v>3276</v>
      </c>
      <c r="C1821" t="s">
        <v>16820</v>
      </c>
      <c r="D1821">
        <v>0.6</v>
      </c>
      <c r="E1821" t="s">
        <v>80</v>
      </c>
      <c r="F1821" t="s">
        <v>14655</v>
      </c>
      <c r="G1821">
        <v>5</v>
      </c>
    </row>
    <row r="1822" spans="1:7">
      <c r="A1822">
        <v>4170</v>
      </c>
      <c r="B1822" t="s">
        <v>14259</v>
      </c>
      <c r="C1822" t="s">
        <v>16105</v>
      </c>
      <c r="D1822">
        <v>0.8</v>
      </c>
      <c r="E1822" t="s">
        <v>595</v>
      </c>
      <c r="F1822" t="s">
        <v>12660</v>
      </c>
      <c r="G1822">
        <v>7</v>
      </c>
    </row>
    <row r="1823" spans="1:7">
      <c r="A1823">
        <v>930</v>
      </c>
      <c r="B1823" t="s">
        <v>13682</v>
      </c>
      <c r="C1823" t="s">
        <v>16222</v>
      </c>
      <c r="D1823">
        <v>0.01</v>
      </c>
      <c r="E1823" t="s">
        <v>166</v>
      </c>
      <c r="F1823" t="s">
        <v>9136</v>
      </c>
      <c r="G1823">
        <v>7</v>
      </c>
    </row>
    <row r="1824" spans="1:7">
      <c r="A1824">
        <v>929</v>
      </c>
      <c r="B1824" t="s">
        <v>13682</v>
      </c>
      <c r="C1824" t="s">
        <v>16671</v>
      </c>
      <c r="D1824">
        <v>0.01</v>
      </c>
      <c r="E1824" t="s">
        <v>40</v>
      </c>
      <c r="F1824" t="s">
        <v>9136</v>
      </c>
      <c r="G1824">
        <v>7</v>
      </c>
    </row>
    <row r="1825" spans="1:7">
      <c r="A1825">
        <v>4995</v>
      </c>
      <c r="B1825" t="s">
        <v>4388</v>
      </c>
      <c r="C1825" t="s">
        <v>4376</v>
      </c>
      <c r="D1825">
        <v>0.01</v>
      </c>
      <c r="E1825" t="s">
        <v>354</v>
      </c>
      <c r="F1825" t="s">
        <v>58</v>
      </c>
      <c r="G1825">
        <v>8</v>
      </c>
    </row>
    <row r="1826" spans="1:7">
      <c r="A1826">
        <v>1056</v>
      </c>
      <c r="B1826" t="s">
        <v>3196</v>
      </c>
      <c r="C1826" t="s">
        <v>3197</v>
      </c>
      <c r="D1826">
        <v>0.8</v>
      </c>
      <c r="E1826" t="s">
        <v>40</v>
      </c>
      <c r="F1826" t="s">
        <v>3135</v>
      </c>
      <c r="G1826">
        <v>4</v>
      </c>
    </row>
    <row r="1827" spans="1:7">
      <c r="A1827">
        <v>4996</v>
      </c>
      <c r="B1827" t="s">
        <v>14763</v>
      </c>
      <c r="C1827" t="s">
        <v>11194</v>
      </c>
      <c r="D1827">
        <v>0.1</v>
      </c>
      <c r="E1827" t="s">
        <v>80</v>
      </c>
      <c r="F1827" t="s">
        <v>11167</v>
      </c>
      <c r="G1827">
        <v>2</v>
      </c>
    </row>
    <row r="1828" spans="1:7">
      <c r="A1828">
        <v>4997</v>
      </c>
      <c r="B1828" t="s">
        <v>1912</v>
      </c>
      <c r="C1828" t="s">
        <v>1913</v>
      </c>
      <c r="D1828">
        <v>0.01</v>
      </c>
      <c r="E1828" t="s">
        <v>40</v>
      </c>
      <c r="F1828" t="s">
        <v>1778</v>
      </c>
      <c r="G1828">
        <v>2</v>
      </c>
    </row>
    <row r="1829" spans="1:7">
      <c r="A1829">
        <v>4998</v>
      </c>
      <c r="B1829" t="s">
        <v>7215</v>
      </c>
      <c r="C1829" t="s">
        <v>7211</v>
      </c>
      <c r="D1829">
        <v>0.01</v>
      </c>
      <c r="E1829" t="s">
        <v>595</v>
      </c>
      <c r="F1829" t="s">
        <v>6576</v>
      </c>
      <c r="G1829">
        <v>7</v>
      </c>
    </row>
    <row r="1830" spans="1:7">
      <c r="A1830">
        <v>4999</v>
      </c>
      <c r="B1830" t="s">
        <v>10129</v>
      </c>
      <c r="C1830" t="s">
        <v>10125</v>
      </c>
      <c r="D1830">
        <v>0.1</v>
      </c>
      <c r="E1830" t="s">
        <v>166</v>
      </c>
      <c r="F1830" t="s">
        <v>9799</v>
      </c>
      <c r="G1830">
        <v>8</v>
      </c>
    </row>
    <row r="1831" spans="1:7">
      <c r="A1831">
        <v>1057</v>
      </c>
      <c r="B1831" t="s">
        <v>10129</v>
      </c>
      <c r="C1831" t="s">
        <v>3376</v>
      </c>
      <c r="D1831">
        <v>0.01</v>
      </c>
      <c r="E1831" t="s">
        <v>49</v>
      </c>
      <c r="F1831" t="s">
        <v>3135</v>
      </c>
      <c r="G1831">
        <v>8</v>
      </c>
    </row>
    <row r="1832" spans="1:7">
      <c r="A1832">
        <v>5000</v>
      </c>
      <c r="B1832" t="s">
        <v>5267</v>
      </c>
      <c r="C1832" t="s">
        <v>5260</v>
      </c>
      <c r="D1832">
        <v>0.8</v>
      </c>
      <c r="E1832" t="s">
        <v>67</v>
      </c>
      <c r="F1832" t="s">
        <v>4512</v>
      </c>
      <c r="G1832">
        <v>5</v>
      </c>
    </row>
    <row r="1833" spans="1:7">
      <c r="A1833">
        <v>1058</v>
      </c>
      <c r="B1833" t="s">
        <v>2872</v>
      </c>
      <c r="C1833" t="s">
        <v>9502</v>
      </c>
      <c r="D1833">
        <v>0.01</v>
      </c>
      <c r="E1833" t="s">
        <v>49</v>
      </c>
      <c r="F1833" t="s">
        <v>9136</v>
      </c>
      <c r="G1833">
        <v>7</v>
      </c>
    </row>
    <row r="1834" spans="1:7">
      <c r="A1834">
        <v>10806</v>
      </c>
      <c r="B1834" t="s">
        <v>2872</v>
      </c>
      <c r="C1834" t="s">
        <v>16680</v>
      </c>
      <c r="D1834">
        <v>0.1</v>
      </c>
      <c r="E1834" t="s">
        <v>49</v>
      </c>
      <c r="F1834" t="s">
        <v>14771</v>
      </c>
      <c r="G1834">
        <v>7</v>
      </c>
    </row>
    <row r="1835" spans="1:7">
      <c r="A1835">
        <v>5001</v>
      </c>
      <c r="B1835" t="s">
        <v>2872</v>
      </c>
      <c r="C1835" t="s">
        <v>2866</v>
      </c>
      <c r="D1835">
        <v>0.01</v>
      </c>
      <c r="E1835" t="s">
        <v>49</v>
      </c>
      <c r="F1835" t="s">
        <v>14771</v>
      </c>
      <c r="G1835">
        <v>7</v>
      </c>
    </row>
    <row r="1836" spans="1:7">
      <c r="A1836">
        <v>5329</v>
      </c>
      <c r="B1836" t="s">
        <v>1899</v>
      </c>
      <c r="C1836" t="s">
        <v>1894</v>
      </c>
      <c r="D1836">
        <v>0.01</v>
      </c>
      <c r="E1836" t="s">
        <v>166</v>
      </c>
      <c r="F1836" t="s">
        <v>1778</v>
      </c>
      <c r="G1836">
        <v>2</v>
      </c>
    </row>
    <row r="1837" spans="1:7">
      <c r="A1837">
        <v>6627</v>
      </c>
      <c r="B1837" t="s">
        <v>12223</v>
      </c>
      <c r="C1837" t="s">
        <v>12219</v>
      </c>
      <c r="D1837">
        <v>0.6</v>
      </c>
      <c r="E1837" t="s">
        <v>166</v>
      </c>
      <c r="F1837" t="s">
        <v>12156</v>
      </c>
      <c r="G1837">
        <v>2</v>
      </c>
    </row>
    <row r="1838" spans="1:7">
      <c r="A1838">
        <v>5331</v>
      </c>
      <c r="B1838" t="s">
        <v>5815</v>
      </c>
      <c r="C1838" t="s">
        <v>5816</v>
      </c>
      <c r="D1838">
        <v>0.8</v>
      </c>
      <c r="E1838" t="s">
        <v>89</v>
      </c>
      <c r="F1838" t="s">
        <v>5790</v>
      </c>
      <c r="G1838">
        <v>1</v>
      </c>
    </row>
    <row r="1839" spans="1:7">
      <c r="A1839">
        <v>5330</v>
      </c>
      <c r="B1839" t="s">
        <v>5815</v>
      </c>
      <c r="C1839" t="s">
        <v>16821</v>
      </c>
      <c r="D1839">
        <v>0.01</v>
      </c>
      <c r="E1839" t="s">
        <v>89</v>
      </c>
      <c r="F1839" t="s">
        <v>14655</v>
      </c>
      <c r="G1839">
        <v>1</v>
      </c>
    </row>
    <row r="1840" spans="1:7">
      <c r="A1840">
        <v>1158</v>
      </c>
      <c r="B1840" t="s">
        <v>7610</v>
      </c>
      <c r="C1840" t="s">
        <v>7600</v>
      </c>
      <c r="D1840">
        <v>0.01</v>
      </c>
      <c r="E1840" t="s">
        <v>67</v>
      </c>
      <c r="F1840" t="s">
        <v>7247</v>
      </c>
      <c r="G1840">
        <v>5</v>
      </c>
    </row>
    <row r="1841" spans="1:7">
      <c r="A1841">
        <v>5663</v>
      </c>
      <c r="B1841" t="s">
        <v>6396</v>
      </c>
      <c r="C1841" t="s">
        <v>6391</v>
      </c>
      <c r="D1841">
        <v>0.01</v>
      </c>
      <c r="E1841" t="s">
        <v>203</v>
      </c>
      <c r="F1841" t="s">
        <v>5790</v>
      </c>
      <c r="G1841">
        <v>5</v>
      </c>
    </row>
    <row r="1842" spans="1:7">
      <c r="A1842">
        <v>6226</v>
      </c>
      <c r="B1842" t="s">
        <v>8205</v>
      </c>
      <c r="C1842" t="s">
        <v>4794</v>
      </c>
      <c r="D1842">
        <v>0.01</v>
      </c>
      <c r="E1842" t="s">
        <v>135</v>
      </c>
      <c r="F1842" t="s">
        <v>4512</v>
      </c>
      <c r="G1842">
        <v>2</v>
      </c>
    </row>
    <row r="1843" spans="1:7">
      <c r="A1843">
        <v>6227</v>
      </c>
      <c r="B1843" t="s">
        <v>8205</v>
      </c>
      <c r="C1843" t="s">
        <v>8200</v>
      </c>
      <c r="D1843">
        <v>0.8</v>
      </c>
      <c r="E1843" t="s">
        <v>135</v>
      </c>
      <c r="F1843" t="s">
        <v>8093</v>
      </c>
      <c r="G1843">
        <v>2</v>
      </c>
    </row>
    <row r="1844" spans="1:7">
      <c r="A1844">
        <v>6335</v>
      </c>
      <c r="B1844" t="s">
        <v>8751</v>
      </c>
      <c r="C1844" t="s">
        <v>8743</v>
      </c>
      <c r="D1844">
        <v>0.1</v>
      </c>
      <c r="E1844" t="s">
        <v>74</v>
      </c>
      <c r="F1844" t="s">
        <v>8594</v>
      </c>
      <c r="G1844">
        <v>2</v>
      </c>
    </row>
    <row r="1845" spans="1:7">
      <c r="A1845">
        <v>1726</v>
      </c>
      <c r="B1845" t="s">
        <v>481</v>
      </c>
      <c r="C1845" t="s">
        <v>482</v>
      </c>
      <c r="D1845">
        <v>0.01</v>
      </c>
      <c r="E1845" t="s">
        <v>40</v>
      </c>
      <c r="F1845" t="s">
        <v>68</v>
      </c>
      <c r="G1845">
        <v>3</v>
      </c>
    </row>
    <row r="1846" spans="1:7">
      <c r="A1846">
        <v>2068</v>
      </c>
      <c r="B1846" t="s">
        <v>14209</v>
      </c>
      <c r="C1846" t="s">
        <v>14199</v>
      </c>
      <c r="D1846">
        <v>0.01</v>
      </c>
      <c r="E1846" t="s">
        <v>166</v>
      </c>
      <c r="F1846" t="s">
        <v>13121</v>
      </c>
      <c r="G1846">
        <v>7</v>
      </c>
    </row>
    <row r="1847" spans="1:7">
      <c r="A1847">
        <v>2942</v>
      </c>
      <c r="B1847" t="s">
        <v>3570</v>
      </c>
      <c r="C1847" t="s">
        <v>3542</v>
      </c>
      <c r="D1847">
        <v>0.8</v>
      </c>
      <c r="E1847" t="s">
        <v>203</v>
      </c>
      <c r="F1847" t="s">
        <v>3381</v>
      </c>
      <c r="G1847">
        <v>1</v>
      </c>
    </row>
    <row r="1848" spans="1:7">
      <c r="A1848">
        <v>392</v>
      </c>
      <c r="B1848" t="s">
        <v>3570</v>
      </c>
      <c r="C1848" t="s">
        <v>11294</v>
      </c>
      <c r="D1848">
        <v>0.01</v>
      </c>
      <c r="E1848" t="s">
        <v>74</v>
      </c>
      <c r="F1848" t="s">
        <v>11295</v>
      </c>
      <c r="G1848">
        <v>1</v>
      </c>
    </row>
    <row r="1849" spans="1:7">
      <c r="A1849">
        <v>3316</v>
      </c>
      <c r="B1849" t="s">
        <v>5671</v>
      </c>
      <c r="C1849" t="s">
        <v>12318</v>
      </c>
      <c r="D1849">
        <v>0.8</v>
      </c>
      <c r="E1849" t="s">
        <v>166</v>
      </c>
      <c r="F1849" t="s">
        <v>12156</v>
      </c>
      <c r="G1849">
        <v>7</v>
      </c>
    </row>
    <row r="1850" spans="1:7">
      <c r="A1850">
        <v>3736</v>
      </c>
      <c r="B1850" t="s">
        <v>10199</v>
      </c>
      <c r="C1850" t="s">
        <v>10185</v>
      </c>
      <c r="D1850">
        <v>0.5</v>
      </c>
      <c r="E1850" t="s">
        <v>49</v>
      </c>
      <c r="F1850" t="s">
        <v>10160</v>
      </c>
      <c r="G1850">
        <v>1</v>
      </c>
    </row>
    <row r="1851" spans="1:7">
      <c r="A1851">
        <v>3737</v>
      </c>
      <c r="B1851" t="s">
        <v>10199</v>
      </c>
      <c r="C1851" t="s">
        <v>10348</v>
      </c>
      <c r="D1851">
        <v>0.6</v>
      </c>
      <c r="E1851" t="s">
        <v>49</v>
      </c>
      <c r="F1851" t="s">
        <v>10160</v>
      </c>
      <c r="G1851">
        <v>3</v>
      </c>
    </row>
    <row r="1852" spans="1:7">
      <c r="A1852">
        <v>3738</v>
      </c>
      <c r="B1852" t="s">
        <v>10199</v>
      </c>
      <c r="C1852" t="s">
        <v>8132</v>
      </c>
      <c r="D1852">
        <v>0.8</v>
      </c>
      <c r="E1852" t="s">
        <v>49</v>
      </c>
      <c r="F1852" t="s">
        <v>8093</v>
      </c>
      <c r="G1852">
        <v>1</v>
      </c>
    </row>
    <row r="1853" spans="1:7">
      <c r="A1853">
        <v>3739</v>
      </c>
      <c r="B1853" t="s">
        <v>10199</v>
      </c>
      <c r="C1853" t="s">
        <v>8255</v>
      </c>
      <c r="D1853">
        <v>0.7</v>
      </c>
      <c r="E1853" t="s">
        <v>49</v>
      </c>
      <c r="F1853" t="s">
        <v>8093</v>
      </c>
      <c r="G1853">
        <v>3</v>
      </c>
    </row>
    <row r="1854" spans="1:7">
      <c r="A1854">
        <v>3740</v>
      </c>
      <c r="B1854" t="s">
        <v>5835</v>
      </c>
      <c r="C1854" t="s">
        <v>5836</v>
      </c>
      <c r="D1854">
        <v>0.1</v>
      </c>
      <c r="E1854" t="s">
        <v>49</v>
      </c>
      <c r="F1854" t="s">
        <v>5790</v>
      </c>
      <c r="G1854">
        <v>1</v>
      </c>
    </row>
    <row r="1855" spans="1:7">
      <c r="A1855">
        <v>3741</v>
      </c>
      <c r="B1855" t="s">
        <v>2479</v>
      </c>
      <c r="C1855" t="s">
        <v>573</v>
      </c>
      <c r="D1855">
        <v>0.01</v>
      </c>
      <c r="F1855" t="s">
        <v>499</v>
      </c>
      <c r="G1855">
        <v>4</v>
      </c>
    </row>
    <row r="1856" spans="1:7">
      <c r="A1856">
        <v>4171</v>
      </c>
      <c r="B1856" t="s">
        <v>150</v>
      </c>
      <c r="C1856" t="s">
        <v>145</v>
      </c>
      <c r="D1856">
        <v>0.1</v>
      </c>
      <c r="E1856" t="s">
        <v>49</v>
      </c>
      <c r="F1856" t="s">
        <v>68</v>
      </c>
      <c r="G1856">
        <v>1</v>
      </c>
    </row>
    <row r="1857" spans="1:7">
      <c r="A1857">
        <v>10807</v>
      </c>
      <c r="B1857" t="s">
        <v>2089</v>
      </c>
      <c r="C1857" t="s">
        <v>11772</v>
      </c>
      <c r="D1857">
        <v>0.1</v>
      </c>
      <c r="E1857" t="s">
        <v>166</v>
      </c>
      <c r="F1857" t="s">
        <v>11432</v>
      </c>
      <c r="G1857">
        <v>5</v>
      </c>
    </row>
    <row r="1858" spans="1:7">
      <c r="A1858">
        <v>4172</v>
      </c>
      <c r="B1858" t="s">
        <v>2089</v>
      </c>
      <c r="C1858" t="s">
        <v>2090</v>
      </c>
      <c r="D1858">
        <v>0.8</v>
      </c>
      <c r="E1858" t="s">
        <v>166</v>
      </c>
      <c r="F1858" t="s">
        <v>1778</v>
      </c>
      <c r="G1858">
        <v>5</v>
      </c>
    </row>
    <row r="1859" spans="1:7">
      <c r="A1859">
        <v>6664</v>
      </c>
      <c r="B1859" t="s">
        <v>2089</v>
      </c>
      <c r="C1859" t="s">
        <v>16682</v>
      </c>
      <c r="D1859">
        <v>0.5</v>
      </c>
      <c r="E1859" t="s">
        <v>40</v>
      </c>
      <c r="F1859" t="s">
        <v>14771</v>
      </c>
      <c r="G1859">
        <v>7</v>
      </c>
    </row>
    <row r="1860" spans="1:7">
      <c r="A1860">
        <v>6741</v>
      </c>
      <c r="B1860" t="s">
        <v>2089</v>
      </c>
      <c r="C1860" t="s">
        <v>16822</v>
      </c>
      <c r="D1860">
        <v>0.6</v>
      </c>
      <c r="E1860" t="s">
        <v>40</v>
      </c>
      <c r="F1860" t="s">
        <v>12334</v>
      </c>
      <c r="G1860">
        <v>7</v>
      </c>
    </row>
    <row r="1861" spans="1:7">
      <c r="A1861">
        <v>5002</v>
      </c>
      <c r="B1861" t="s">
        <v>2458</v>
      </c>
      <c r="C1861" t="s">
        <v>2459</v>
      </c>
      <c r="D1861">
        <v>0.8</v>
      </c>
      <c r="E1861" t="s">
        <v>107</v>
      </c>
      <c r="F1861" t="s">
        <v>2210</v>
      </c>
      <c r="G1861">
        <v>3</v>
      </c>
    </row>
    <row r="1862" spans="1:7">
      <c r="A1862">
        <v>10808</v>
      </c>
      <c r="B1862" t="s">
        <v>2458</v>
      </c>
      <c r="C1862" t="s">
        <v>2480</v>
      </c>
      <c r="D1862">
        <v>0.1</v>
      </c>
      <c r="F1862" t="s">
        <v>2210</v>
      </c>
      <c r="G1862">
        <v>3</v>
      </c>
    </row>
    <row r="1863" spans="1:7">
      <c r="A1863">
        <v>5664</v>
      </c>
      <c r="B1863" t="s">
        <v>9085</v>
      </c>
      <c r="C1863" t="s">
        <v>9078</v>
      </c>
      <c r="D1863">
        <v>0.1</v>
      </c>
      <c r="E1863" t="s">
        <v>107</v>
      </c>
      <c r="F1863" t="s">
        <v>8594</v>
      </c>
      <c r="G1863">
        <v>7</v>
      </c>
    </row>
    <row r="1864" spans="1:7">
      <c r="A1864">
        <v>5665</v>
      </c>
      <c r="B1864" t="s">
        <v>9085</v>
      </c>
      <c r="C1864" t="s">
        <v>7168</v>
      </c>
      <c r="D1864">
        <v>0.1</v>
      </c>
      <c r="E1864" t="s">
        <v>107</v>
      </c>
      <c r="F1864" t="s">
        <v>6576</v>
      </c>
      <c r="G1864">
        <v>7</v>
      </c>
    </row>
    <row r="1865" spans="1:7">
      <c r="A1865">
        <v>16</v>
      </c>
      <c r="B1865" t="s">
        <v>7469</v>
      </c>
      <c r="C1865" t="s">
        <v>7470</v>
      </c>
      <c r="D1865">
        <v>0.8</v>
      </c>
      <c r="E1865" t="s">
        <v>166</v>
      </c>
      <c r="F1865" t="s">
        <v>7247</v>
      </c>
      <c r="G1865">
        <v>2</v>
      </c>
    </row>
    <row r="1866" spans="1:7">
      <c r="A1866">
        <v>1727</v>
      </c>
      <c r="B1866" t="s">
        <v>7469</v>
      </c>
      <c r="C1866" t="s">
        <v>16476</v>
      </c>
      <c r="D1866">
        <v>0.6</v>
      </c>
      <c r="E1866" t="s">
        <v>166</v>
      </c>
      <c r="F1866" t="s">
        <v>15396</v>
      </c>
      <c r="G1866">
        <v>2</v>
      </c>
    </row>
    <row r="1867" spans="1:7">
      <c r="A1867">
        <v>37</v>
      </c>
      <c r="B1867" t="s">
        <v>7473</v>
      </c>
      <c r="C1867" t="s">
        <v>7470</v>
      </c>
      <c r="D1867">
        <v>0.8</v>
      </c>
      <c r="E1867" t="s">
        <v>166</v>
      </c>
      <c r="F1867" t="s">
        <v>7247</v>
      </c>
      <c r="G1867">
        <v>2</v>
      </c>
    </row>
    <row r="1868" spans="1:7">
      <c r="A1868">
        <v>38</v>
      </c>
      <c r="B1868" t="s">
        <v>7473</v>
      </c>
      <c r="C1868" t="s">
        <v>7574</v>
      </c>
      <c r="D1868">
        <v>0.8</v>
      </c>
      <c r="E1868" t="s">
        <v>166</v>
      </c>
      <c r="F1868" t="s">
        <v>7247</v>
      </c>
      <c r="G1868">
        <v>3</v>
      </c>
    </row>
    <row r="1869" spans="1:7">
      <c r="A1869">
        <v>1800</v>
      </c>
      <c r="B1869" t="s">
        <v>7473</v>
      </c>
      <c r="C1869" t="s">
        <v>16823</v>
      </c>
      <c r="D1869">
        <v>0.8</v>
      </c>
      <c r="E1869" t="s">
        <v>49</v>
      </c>
      <c r="F1869" t="s">
        <v>15396</v>
      </c>
      <c r="G1869">
        <v>2</v>
      </c>
    </row>
    <row r="1870" spans="1:7">
      <c r="A1870">
        <v>128</v>
      </c>
      <c r="B1870" t="s">
        <v>10674</v>
      </c>
      <c r="C1870" t="s">
        <v>11458</v>
      </c>
      <c r="D1870">
        <v>0.1</v>
      </c>
      <c r="E1870" t="s">
        <v>49</v>
      </c>
      <c r="F1870" t="s">
        <v>11432</v>
      </c>
      <c r="G1870">
        <v>1</v>
      </c>
    </row>
    <row r="1871" spans="1:7">
      <c r="A1871">
        <v>2585</v>
      </c>
      <c r="B1871" t="s">
        <v>10544</v>
      </c>
      <c r="C1871" t="s">
        <v>10538</v>
      </c>
      <c r="D1871">
        <v>0.01</v>
      </c>
      <c r="E1871" t="s">
        <v>166</v>
      </c>
      <c r="F1871" t="s">
        <v>10160</v>
      </c>
      <c r="G1871">
        <v>7</v>
      </c>
    </row>
    <row r="1872" spans="1:7">
      <c r="A1872">
        <v>2587</v>
      </c>
      <c r="B1872" t="s">
        <v>10544</v>
      </c>
      <c r="C1872" t="s">
        <v>8498</v>
      </c>
      <c r="D1872">
        <v>0.1</v>
      </c>
      <c r="E1872" t="s">
        <v>166</v>
      </c>
      <c r="F1872" t="s">
        <v>8093</v>
      </c>
      <c r="G1872">
        <v>7</v>
      </c>
    </row>
    <row r="1873" spans="1:7">
      <c r="A1873">
        <v>2586</v>
      </c>
      <c r="B1873" t="s">
        <v>10544</v>
      </c>
      <c r="C1873" t="s">
        <v>16824</v>
      </c>
      <c r="D1873">
        <v>0.01</v>
      </c>
      <c r="E1873" t="s">
        <v>166</v>
      </c>
      <c r="F1873" t="s">
        <v>15103</v>
      </c>
      <c r="G1873">
        <v>7</v>
      </c>
    </row>
    <row r="1874" spans="1:7">
      <c r="A1874">
        <v>1801</v>
      </c>
      <c r="B1874" t="s">
        <v>14609</v>
      </c>
      <c r="C1874" t="s">
        <v>14599</v>
      </c>
      <c r="D1874">
        <v>0.01</v>
      </c>
      <c r="F1874" t="s">
        <v>14278</v>
      </c>
      <c r="G1874">
        <v>5</v>
      </c>
    </row>
    <row r="1875" spans="1:7">
      <c r="A1875">
        <v>190</v>
      </c>
      <c r="B1875" t="s">
        <v>16825</v>
      </c>
      <c r="C1875" t="s">
        <v>16826</v>
      </c>
      <c r="D1875">
        <v>0.01</v>
      </c>
      <c r="F1875" t="s">
        <v>11295</v>
      </c>
      <c r="G1875">
        <v>1</v>
      </c>
    </row>
    <row r="1876" spans="1:7">
      <c r="A1876">
        <v>4174</v>
      </c>
      <c r="B1876" t="s">
        <v>14649</v>
      </c>
      <c r="C1876" t="s">
        <v>16827</v>
      </c>
      <c r="D1876">
        <v>0.6</v>
      </c>
      <c r="E1876" t="s">
        <v>107</v>
      </c>
      <c r="F1876" t="s">
        <v>15396</v>
      </c>
      <c r="G1876">
        <v>7</v>
      </c>
    </row>
    <row r="1877" spans="1:7">
      <c r="A1877">
        <v>4173</v>
      </c>
      <c r="B1877" t="s">
        <v>14649</v>
      </c>
      <c r="C1877" t="s">
        <v>9078</v>
      </c>
      <c r="D1877">
        <v>0.5</v>
      </c>
      <c r="E1877" t="s">
        <v>107</v>
      </c>
      <c r="F1877" t="s">
        <v>8594</v>
      </c>
      <c r="G1877">
        <v>7</v>
      </c>
    </row>
    <row r="1878" spans="1:7">
      <c r="A1878">
        <v>4175</v>
      </c>
      <c r="B1878" t="s">
        <v>14649</v>
      </c>
      <c r="C1878" t="s">
        <v>14650</v>
      </c>
      <c r="D1878">
        <v>0.8</v>
      </c>
      <c r="E1878" t="s">
        <v>49</v>
      </c>
      <c r="F1878" t="s">
        <v>14278</v>
      </c>
      <c r="G1878">
        <v>7</v>
      </c>
    </row>
    <row r="1879" spans="1:7">
      <c r="A1879">
        <v>1728</v>
      </c>
      <c r="B1879" t="s">
        <v>13245</v>
      </c>
      <c r="C1879" t="s">
        <v>13237</v>
      </c>
      <c r="D1879">
        <v>0.1</v>
      </c>
      <c r="E1879" t="s">
        <v>166</v>
      </c>
      <c r="F1879" t="s">
        <v>13121</v>
      </c>
      <c r="G1879">
        <v>1</v>
      </c>
    </row>
    <row r="1880" spans="1:7">
      <c r="A1880">
        <v>1729</v>
      </c>
      <c r="B1880" t="s">
        <v>13245</v>
      </c>
      <c r="C1880" t="s">
        <v>13295</v>
      </c>
      <c r="D1880">
        <v>0.1</v>
      </c>
      <c r="E1880" t="s">
        <v>40</v>
      </c>
      <c r="F1880" t="s">
        <v>13121</v>
      </c>
      <c r="G1880">
        <v>1</v>
      </c>
    </row>
    <row r="1881" spans="1:7">
      <c r="A1881">
        <v>1802</v>
      </c>
      <c r="B1881" t="s">
        <v>1</v>
      </c>
      <c r="C1881" t="s">
        <v>336</v>
      </c>
      <c r="D1881">
        <v>0.01</v>
      </c>
      <c r="F1881" t="s">
        <v>68</v>
      </c>
      <c r="G1881">
        <v>2</v>
      </c>
    </row>
    <row r="1882" spans="1:7">
      <c r="A1882">
        <v>10809</v>
      </c>
      <c r="B1882" t="s">
        <v>5232</v>
      </c>
      <c r="C1882" t="s">
        <v>16381</v>
      </c>
      <c r="D1882">
        <v>0.1</v>
      </c>
      <c r="E1882" t="s">
        <v>40</v>
      </c>
      <c r="F1882" t="s">
        <v>14771</v>
      </c>
      <c r="G1882">
        <v>1</v>
      </c>
    </row>
    <row r="1883" spans="1:7">
      <c r="A1883">
        <v>1803</v>
      </c>
      <c r="B1883" t="s">
        <v>5232</v>
      </c>
      <c r="C1883" t="s">
        <v>16828</v>
      </c>
      <c r="D1883">
        <v>0.01</v>
      </c>
      <c r="E1883" t="s">
        <v>40</v>
      </c>
      <c r="F1883" t="s">
        <v>14771</v>
      </c>
      <c r="G1883">
        <v>6</v>
      </c>
    </row>
    <row r="1884" spans="1:7">
      <c r="A1884">
        <v>1804</v>
      </c>
      <c r="B1884" t="s">
        <v>5232</v>
      </c>
      <c r="C1884" t="s">
        <v>16291</v>
      </c>
      <c r="D1884">
        <v>0.8</v>
      </c>
      <c r="E1884" t="s">
        <v>40</v>
      </c>
      <c r="F1884" t="s">
        <v>4963</v>
      </c>
      <c r="G1884">
        <v>4</v>
      </c>
    </row>
    <row r="1885" spans="1:7">
      <c r="A1885">
        <v>10810</v>
      </c>
      <c r="B1885" t="s">
        <v>5232</v>
      </c>
      <c r="C1885" t="s">
        <v>16829</v>
      </c>
      <c r="D1885">
        <v>0.1</v>
      </c>
      <c r="E1885" t="s">
        <v>40</v>
      </c>
      <c r="F1885" t="s">
        <v>15400</v>
      </c>
      <c r="G1885">
        <v>1</v>
      </c>
    </row>
    <row r="1886" spans="1:7">
      <c r="A1886">
        <v>1805</v>
      </c>
      <c r="B1886" t="s">
        <v>5232</v>
      </c>
      <c r="C1886" t="s">
        <v>16830</v>
      </c>
      <c r="D1886">
        <v>0.8</v>
      </c>
      <c r="E1886" t="s">
        <v>40</v>
      </c>
      <c r="F1886" t="s">
        <v>15400</v>
      </c>
      <c r="G1886">
        <v>4</v>
      </c>
    </row>
    <row r="1887" spans="1:7">
      <c r="A1887">
        <v>84</v>
      </c>
      <c r="B1887" t="s">
        <v>11949</v>
      </c>
      <c r="C1887" t="s">
        <v>16831</v>
      </c>
      <c r="D1887">
        <v>0.01</v>
      </c>
      <c r="E1887" t="s">
        <v>89</v>
      </c>
      <c r="F1887" t="s">
        <v>13028</v>
      </c>
      <c r="G1887">
        <v>1</v>
      </c>
    </row>
    <row r="1888" spans="1:7">
      <c r="A1888">
        <v>1915</v>
      </c>
      <c r="B1888" t="s">
        <v>9797</v>
      </c>
      <c r="C1888" t="s">
        <v>14722</v>
      </c>
      <c r="D1888">
        <v>0.01</v>
      </c>
      <c r="E1888" t="s">
        <v>12625</v>
      </c>
      <c r="F1888" t="s">
        <v>13121</v>
      </c>
      <c r="G1888">
        <v>5</v>
      </c>
    </row>
    <row r="1889" spans="1:7">
      <c r="A1889">
        <v>11575</v>
      </c>
      <c r="B1889" t="s">
        <v>13563</v>
      </c>
      <c r="C1889" t="s">
        <v>16832</v>
      </c>
      <c r="D1889">
        <v>0.1</v>
      </c>
      <c r="E1889" t="s">
        <v>354</v>
      </c>
      <c r="F1889" t="s">
        <v>14771</v>
      </c>
      <c r="G1889">
        <v>2</v>
      </c>
    </row>
    <row r="1890" spans="1:7">
      <c r="A1890">
        <v>2282</v>
      </c>
      <c r="B1890" t="s">
        <v>13563</v>
      </c>
      <c r="C1890" t="s">
        <v>16833</v>
      </c>
      <c r="D1890">
        <v>0.01</v>
      </c>
      <c r="E1890" t="s">
        <v>354</v>
      </c>
      <c r="F1890" t="s">
        <v>14771</v>
      </c>
      <c r="G1890">
        <v>2</v>
      </c>
    </row>
    <row r="1891" spans="1:7">
      <c r="A1891">
        <v>11574</v>
      </c>
      <c r="B1891" t="s">
        <v>13563</v>
      </c>
      <c r="C1891" t="s">
        <v>12409</v>
      </c>
      <c r="D1891">
        <v>0.1</v>
      </c>
      <c r="E1891" t="s">
        <v>354</v>
      </c>
      <c r="F1891" t="s">
        <v>12334</v>
      </c>
      <c r="G1891">
        <v>2</v>
      </c>
    </row>
    <row r="1892" spans="1:7">
      <c r="A1892">
        <v>2283</v>
      </c>
      <c r="B1892" t="s">
        <v>7750</v>
      </c>
      <c r="C1892" t="s">
        <v>16834</v>
      </c>
      <c r="D1892">
        <v>0.01</v>
      </c>
      <c r="E1892" t="s">
        <v>803</v>
      </c>
      <c r="F1892" t="s">
        <v>15396</v>
      </c>
      <c r="G1892">
        <v>7</v>
      </c>
    </row>
    <row r="1893" spans="1:7">
      <c r="A1893">
        <v>11576</v>
      </c>
      <c r="B1893" t="s">
        <v>7750</v>
      </c>
      <c r="C1893" t="s">
        <v>16835</v>
      </c>
      <c r="D1893">
        <v>0.1</v>
      </c>
      <c r="E1893" t="s">
        <v>67</v>
      </c>
      <c r="F1893" t="s">
        <v>15396</v>
      </c>
      <c r="G1893">
        <v>7</v>
      </c>
    </row>
    <row r="1894" spans="1:7">
      <c r="A1894">
        <v>2284</v>
      </c>
      <c r="B1894" t="s">
        <v>8529</v>
      </c>
      <c r="C1894" t="s">
        <v>5615</v>
      </c>
      <c r="D1894">
        <v>0.01</v>
      </c>
      <c r="E1894" t="s">
        <v>80</v>
      </c>
      <c r="F1894" t="s">
        <v>4963</v>
      </c>
      <c r="G1894">
        <v>8</v>
      </c>
    </row>
    <row r="1895" spans="1:7">
      <c r="A1895">
        <v>10813</v>
      </c>
      <c r="B1895" t="s">
        <v>8529</v>
      </c>
      <c r="C1895" t="s">
        <v>8530</v>
      </c>
      <c r="D1895">
        <v>0.1</v>
      </c>
      <c r="E1895" t="s">
        <v>80</v>
      </c>
      <c r="F1895" t="s">
        <v>8277</v>
      </c>
      <c r="G1895">
        <v>8</v>
      </c>
    </row>
    <row r="1896" spans="1:7">
      <c r="A1896">
        <v>2285</v>
      </c>
      <c r="B1896" t="s">
        <v>13689</v>
      </c>
      <c r="C1896" t="s">
        <v>13684</v>
      </c>
      <c r="D1896">
        <v>0.01</v>
      </c>
      <c r="E1896" t="s">
        <v>123</v>
      </c>
      <c r="F1896" t="s">
        <v>13121</v>
      </c>
      <c r="G1896">
        <v>3</v>
      </c>
    </row>
    <row r="1897" spans="1:7">
      <c r="A1897">
        <v>2286</v>
      </c>
      <c r="B1897" t="s">
        <v>13689</v>
      </c>
      <c r="C1897" t="s">
        <v>16516</v>
      </c>
      <c r="D1897">
        <v>0.01</v>
      </c>
      <c r="E1897" t="s">
        <v>123</v>
      </c>
      <c r="F1897" t="s">
        <v>2210</v>
      </c>
      <c r="G1897">
        <v>3</v>
      </c>
    </row>
    <row r="1898" spans="1:7">
      <c r="A1898">
        <v>272</v>
      </c>
      <c r="B1898" t="s">
        <v>13131</v>
      </c>
      <c r="C1898" t="s">
        <v>16836</v>
      </c>
      <c r="D1898">
        <v>0.01</v>
      </c>
      <c r="E1898" t="s">
        <v>354</v>
      </c>
      <c r="F1898" t="s">
        <v>9136</v>
      </c>
      <c r="G1898">
        <v>1</v>
      </c>
    </row>
    <row r="1899" spans="1:7">
      <c r="A1899">
        <v>2589</v>
      </c>
      <c r="B1899" t="s">
        <v>13119</v>
      </c>
      <c r="C1899" t="s">
        <v>13132</v>
      </c>
      <c r="D1899">
        <v>0.8</v>
      </c>
      <c r="E1899" t="s">
        <v>80</v>
      </c>
      <c r="F1899" t="s">
        <v>13121</v>
      </c>
      <c r="G1899">
        <v>1</v>
      </c>
    </row>
    <row r="1900" spans="1:7">
      <c r="A1900">
        <v>2588</v>
      </c>
      <c r="B1900" t="s">
        <v>13119</v>
      </c>
      <c r="C1900" t="s">
        <v>16837</v>
      </c>
      <c r="D1900">
        <v>0.01</v>
      </c>
      <c r="E1900" t="s">
        <v>80</v>
      </c>
      <c r="F1900" t="s">
        <v>13121</v>
      </c>
      <c r="G1900">
        <v>1</v>
      </c>
    </row>
    <row r="1901" spans="1:7">
      <c r="A1901">
        <v>9813</v>
      </c>
      <c r="B1901" t="s">
        <v>13119</v>
      </c>
      <c r="C1901" t="s">
        <v>12659</v>
      </c>
      <c r="D1901">
        <v>0.8</v>
      </c>
      <c r="E1901" t="s">
        <v>80</v>
      </c>
      <c r="F1901" t="s">
        <v>12660</v>
      </c>
      <c r="G1901">
        <v>1</v>
      </c>
    </row>
    <row r="1902" spans="1:7">
      <c r="A1902">
        <v>273</v>
      </c>
      <c r="B1902" t="s">
        <v>9319</v>
      </c>
      <c r="C1902" t="s">
        <v>9297</v>
      </c>
      <c r="D1902">
        <v>0.01</v>
      </c>
      <c r="E1902" t="s">
        <v>80</v>
      </c>
      <c r="F1902" t="s">
        <v>9136</v>
      </c>
      <c r="G1902">
        <v>3</v>
      </c>
    </row>
    <row r="1903" spans="1:7">
      <c r="A1903">
        <v>10814</v>
      </c>
      <c r="B1903" t="s">
        <v>518</v>
      </c>
      <c r="C1903" t="s">
        <v>16838</v>
      </c>
      <c r="D1903">
        <v>0.1</v>
      </c>
      <c r="E1903" t="s">
        <v>89</v>
      </c>
      <c r="F1903" t="s">
        <v>499</v>
      </c>
      <c r="G1903">
        <v>1</v>
      </c>
    </row>
    <row r="1904" spans="1:7">
      <c r="A1904">
        <v>2590</v>
      </c>
      <c r="B1904" t="s">
        <v>518</v>
      </c>
      <c r="C1904" t="s">
        <v>511</v>
      </c>
      <c r="D1904">
        <v>0.01</v>
      </c>
      <c r="E1904" t="s">
        <v>89</v>
      </c>
      <c r="F1904" t="s">
        <v>499</v>
      </c>
      <c r="G1904">
        <v>4</v>
      </c>
    </row>
    <row r="1905" spans="1:7">
      <c r="A1905">
        <v>2943</v>
      </c>
      <c r="B1905" t="s">
        <v>3961</v>
      </c>
      <c r="C1905" t="s">
        <v>3954</v>
      </c>
      <c r="D1905">
        <v>0.01</v>
      </c>
      <c r="F1905" t="s">
        <v>58</v>
      </c>
      <c r="G1905">
        <v>4</v>
      </c>
    </row>
    <row r="1906" spans="1:7">
      <c r="A1906">
        <v>2944</v>
      </c>
      <c r="B1906" t="s">
        <v>13243</v>
      </c>
      <c r="C1906" t="s">
        <v>13237</v>
      </c>
      <c r="D1906">
        <v>0.01</v>
      </c>
      <c r="E1906" t="s">
        <v>166</v>
      </c>
      <c r="F1906" t="s">
        <v>13121</v>
      </c>
      <c r="G1906">
        <v>1</v>
      </c>
    </row>
    <row r="1907" spans="1:7">
      <c r="A1907">
        <v>393</v>
      </c>
      <c r="B1907" t="s">
        <v>13353</v>
      </c>
      <c r="C1907" t="s">
        <v>16282</v>
      </c>
      <c r="D1907">
        <v>0.1</v>
      </c>
      <c r="E1907" t="s">
        <v>166</v>
      </c>
      <c r="F1907" t="s">
        <v>9136</v>
      </c>
      <c r="G1907">
        <v>2</v>
      </c>
    </row>
    <row r="1908" spans="1:7">
      <c r="A1908">
        <v>2945</v>
      </c>
      <c r="B1908" t="s">
        <v>13353</v>
      </c>
      <c r="C1908" t="s">
        <v>16283</v>
      </c>
      <c r="D1908">
        <v>0.01</v>
      </c>
      <c r="E1908" t="s">
        <v>166</v>
      </c>
      <c r="F1908" t="s">
        <v>12660</v>
      </c>
      <c r="G1908">
        <v>2</v>
      </c>
    </row>
    <row r="1909" spans="1:7">
      <c r="A1909">
        <v>2946</v>
      </c>
      <c r="B1909" t="s">
        <v>4728</v>
      </c>
      <c r="C1909" t="s">
        <v>9936</v>
      </c>
      <c r="D1909">
        <v>0.1</v>
      </c>
      <c r="E1909" t="s">
        <v>74</v>
      </c>
      <c r="F1909" t="s">
        <v>9536</v>
      </c>
      <c r="G1909">
        <v>5</v>
      </c>
    </row>
    <row r="1910" spans="1:7">
      <c r="A1910">
        <v>2947</v>
      </c>
      <c r="B1910" t="s">
        <v>4728</v>
      </c>
      <c r="C1910" t="s">
        <v>5308</v>
      </c>
      <c r="D1910">
        <v>0.01</v>
      </c>
      <c r="E1910" t="s">
        <v>74</v>
      </c>
      <c r="F1910" t="s">
        <v>4512</v>
      </c>
      <c r="G1910">
        <v>5</v>
      </c>
    </row>
    <row r="1911" spans="1:7">
      <c r="A1911">
        <v>3318</v>
      </c>
      <c r="B1911" t="s">
        <v>10414</v>
      </c>
      <c r="C1911" t="s">
        <v>16839</v>
      </c>
      <c r="D1911">
        <v>0.01</v>
      </c>
      <c r="E1911" t="s">
        <v>166</v>
      </c>
      <c r="F1911" t="s">
        <v>15216</v>
      </c>
      <c r="G1911">
        <v>4</v>
      </c>
    </row>
    <row r="1912" spans="1:7">
      <c r="A1912">
        <v>3317</v>
      </c>
      <c r="B1912" t="s">
        <v>10414</v>
      </c>
      <c r="C1912" t="s">
        <v>1411</v>
      </c>
      <c r="D1912">
        <v>0.05</v>
      </c>
      <c r="E1912" t="s">
        <v>166</v>
      </c>
      <c r="F1912" t="s">
        <v>1331</v>
      </c>
      <c r="G1912">
        <v>4</v>
      </c>
    </row>
    <row r="1913" spans="1:7">
      <c r="A1913">
        <v>10815</v>
      </c>
      <c r="B1913" t="s">
        <v>10414</v>
      </c>
      <c r="C1913" t="s">
        <v>16840</v>
      </c>
      <c r="D1913">
        <v>0.1</v>
      </c>
      <c r="E1913" t="s">
        <v>166</v>
      </c>
      <c r="F1913" t="s">
        <v>499</v>
      </c>
      <c r="G1913">
        <v>1</v>
      </c>
    </row>
    <row r="1914" spans="1:7">
      <c r="A1914">
        <v>3319</v>
      </c>
      <c r="B1914" t="s">
        <v>10414</v>
      </c>
      <c r="C1914" t="s">
        <v>557</v>
      </c>
      <c r="D1914">
        <v>0.01</v>
      </c>
      <c r="E1914" t="s">
        <v>166</v>
      </c>
      <c r="F1914" t="s">
        <v>499</v>
      </c>
      <c r="G1914">
        <v>4</v>
      </c>
    </row>
    <row r="1915" spans="1:7">
      <c r="A1915">
        <v>10816</v>
      </c>
      <c r="B1915" t="s">
        <v>1135</v>
      </c>
      <c r="C1915" t="s">
        <v>1145</v>
      </c>
      <c r="D1915">
        <v>0.1</v>
      </c>
      <c r="E1915" t="s">
        <v>135</v>
      </c>
      <c r="F1915" t="s">
        <v>41</v>
      </c>
      <c r="G1915">
        <v>2</v>
      </c>
    </row>
    <row r="1916" spans="1:7">
      <c r="A1916">
        <v>522</v>
      </c>
      <c r="B1916" t="s">
        <v>1135</v>
      </c>
      <c r="C1916" t="s">
        <v>1136</v>
      </c>
      <c r="D1916">
        <v>0.1</v>
      </c>
      <c r="E1916" t="s">
        <v>107</v>
      </c>
      <c r="F1916" t="s">
        <v>41</v>
      </c>
      <c r="G1916">
        <v>2</v>
      </c>
    </row>
    <row r="1917" spans="1:7">
      <c r="A1917">
        <v>10817</v>
      </c>
      <c r="B1917" t="s">
        <v>16841</v>
      </c>
      <c r="C1917" t="s">
        <v>16842</v>
      </c>
      <c r="D1917">
        <v>0.1</v>
      </c>
      <c r="E1917" t="s">
        <v>354</v>
      </c>
      <c r="F1917" t="s">
        <v>2900</v>
      </c>
      <c r="G1917">
        <v>1</v>
      </c>
    </row>
    <row r="1918" spans="1:7">
      <c r="A1918">
        <v>10818</v>
      </c>
      <c r="B1918" t="s">
        <v>16843</v>
      </c>
      <c r="C1918" t="s">
        <v>16844</v>
      </c>
      <c r="D1918">
        <v>0.1</v>
      </c>
      <c r="E1918" t="s">
        <v>135</v>
      </c>
      <c r="F1918" t="s">
        <v>15305</v>
      </c>
      <c r="G1918">
        <v>1</v>
      </c>
    </row>
    <row r="1919" spans="1:7">
      <c r="A1919">
        <v>3742</v>
      </c>
      <c r="B1919" t="s">
        <v>16843</v>
      </c>
      <c r="C1919" t="s">
        <v>16845</v>
      </c>
      <c r="D1919">
        <v>0.01</v>
      </c>
      <c r="E1919" t="s">
        <v>135</v>
      </c>
      <c r="F1919" t="s">
        <v>15305</v>
      </c>
      <c r="G1919">
        <v>4</v>
      </c>
    </row>
    <row r="1920" spans="1:7">
      <c r="A1920">
        <v>3743</v>
      </c>
      <c r="B1920" t="s">
        <v>7056</v>
      </c>
      <c r="C1920" t="s">
        <v>7048</v>
      </c>
      <c r="D1920">
        <v>0.01</v>
      </c>
      <c r="E1920" t="s">
        <v>107</v>
      </c>
      <c r="F1920" t="s">
        <v>6576</v>
      </c>
      <c r="G1920">
        <v>5</v>
      </c>
    </row>
    <row r="1921" spans="1:7">
      <c r="A1921">
        <v>5003</v>
      </c>
      <c r="B1921" t="s">
        <v>13367</v>
      </c>
      <c r="C1921" t="s">
        <v>16109</v>
      </c>
      <c r="D1921">
        <v>0.01</v>
      </c>
      <c r="E1921" t="s">
        <v>67</v>
      </c>
      <c r="F1921" t="s">
        <v>12660</v>
      </c>
      <c r="G1921">
        <v>2</v>
      </c>
    </row>
    <row r="1922" spans="1:7">
      <c r="A1922">
        <v>10819</v>
      </c>
      <c r="B1922" t="s">
        <v>5376</v>
      </c>
      <c r="C1922" t="s">
        <v>3094</v>
      </c>
      <c r="D1922">
        <v>0.1</v>
      </c>
      <c r="E1922" t="s">
        <v>49</v>
      </c>
      <c r="F1922" t="s">
        <v>2900</v>
      </c>
      <c r="G1922">
        <v>3</v>
      </c>
    </row>
    <row r="1923" spans="1:7">
      <c r="A1923">
        <v>1159</v>
      </c>
      <c r="B1923" t="s">
        <v>5376</v>
      </c>
      <c r="C1923" t="s">
        <v>3239</v>
      </c>
      <c r="D1923">
        <v>0.01</v>
      </c>
      <c r="E1923" t="s">
        <v>49</v>
      </c>
      <c r="F1923" t="s">
        <v>2900</v>
      </c>
      <c r="G1923">
        <v>5</v>
      </c>
    </row>
    <row r="1924" spans="1:7">
      <c r="A1924">
        <v>5332</v>
      </c>
      <c r="B1924" t="s">
        <v>5376</v>
      </c>
      <c r="C1924" t="s">
        <v>16400</v>
      </c>
      <c r="D1924">
        <v>0.8</v>
      </c>
      <c r="E1924" t="s">
        <v>49</v>
      </c>
      <c r="F1924" t="s">
        <v>4512</v>
      </c>
      <c r="G1924">
        <v>5</v>
      </c>
    </row>
    <row r="1925" spans="1:7">
      <c r="A1925">
        <v>5333</v>
      </c>
      <c r="B1925" t="s">
        <v>13371</v>
      </c>
      <c r="C1925" t="s">
        <v>13355</v>
      </c>
      <c r="D1925">
        <v>0.8</v>
      </c>
      <c r="E1925" t="s">
        <v>67</v>
      </c>
      <c r="F1925" t="s">
        <v>13121</v>
      </c>
      <c r="G1925">
        <v>2</v>
      </c>
    </row>
    <row r="1926" spans="1:7">
      <c r="A1926">
        <v>10820</v>
      </c>
      <c r="B1926" t="s">
        <v>1425</v>
      </c>
      <c r="C1926" t="s">
        <v>16445</v>
      </c>
      <c r="D1926">
        <v>0.1</v>
      </c>
      <c r="E1926" t="s">
        <v>166</v>
      </c>
      <c r="F1926" t="s">
        <v>11649</v>
      </c>
      <c r="G1926">
        <v>1</v>
      </c>
    </row>
    <row r="1927" spans="1:7">
      <c r="A1927">
        <v>1160</v>
      </c>
      <c r="B1927" t="s">
        <v>1425</v>
      </c>
      <c r="C1927" t="s">
        <v>11705</v>
      </c>
      <c r="D1927">
        <v>0.01</v>
      </c>
      <c r="E1927" t="s">
        <v>166</v>
      </c>
      <c r="F1927" t="s">
        <v>11649</v>
      </c>
      <c r="G1927">
        <v>4</v>
      </c>
    </row>
    <row r="1928" spans="1:7">
      <c r="A1928">
        <v>11773</v>
      </c>
      <c r="B1928" t="s">
        <v>16846</v>
      </c>
      <c r="C1928" t="s">
        <v>12840</v>
      </c>
      <c r="D1928">
        <v>0.8</v>
      </c>
      <c r="E1928" t="s">
        <v>80</v>
      </c>
      <c r="F1928" t="s">
        <v>12660</v>
      </c>
      <c r="G1928">
        <v>3</v>
      </c>
    </row>
    <row r="1929" spans="1:7">
      <c r="A1929">
        <v>6652</v>
      </c>
      <c r="B1929" t="s">
        <v>8317</v>
      </c>
      <c r="C1929" t="s">
        <v>8557</v>
      </c>
      <c r="D1929">
        <v>0.8</v>
      </c>
      <c r="E1929" t="s">
        <v>166</v>
      </c>
      <c r="F1929" t="s">
        <v>8277</v>
      </c>
      <c r="G1929">
        <v>8</v>
      </c>
    </row>
    <row r="1930" spans="1:7">
      <c r="A1930">
        <v>6651</v>
      </c>
      <c r="B1930" t="s">
        <v>8317</v>
      </c>
      <c r="C1930" t="s">
        <v>16847</v>
      </c>
      <c r="D1930">
        <v>0.7</v>
      </c>
      <c r="E1930" t="s">
        <v>49</v>
      </c>
      <c r="F1930" t="s">
        <v>8277</v>
      </c>
      <c r="G1930">
        <v>4</v>
      </c>
    </row>
    <row r="1931" spans="1:7">
      <c r="A1931">
        <v>11883</v>
      </c>
      <c r="B1931" t="s">
        <v>8317</v>
      </c>
      <c r="C1931" t="s">
        <v>8313</v>
      </c>
      <c r="D1931">
        <v>0.8</v>
      </c>
      <c r="E1931" t="s">
        <v>49</v>
      </c>
      <c r="F1931" t="s">
        <v>8277</v>
      </c>
      <c r="G1931">
        <v>4</v>
      </c>
    </row>
    <row r="1932" spans="1:7">
      <c r="A1932">
        <v>1806</v>
      </c>
      <c r="B1932" t="s">
        <v>157</v>
      </c>
      <c r="C1932" t="s">
        <v>106</v>
      </c>
      <c r="D1932">
        <v>0.01</v>
      </c>
      <c r="E1932" t="s">
        <v>107</v>
      </c>
      <c r="F1932" t="s">
        <v>68</v>
      </c>
      <c r="G1932">
        <v>1</v>
      </c>
    </row>
    <row r="1933" spans="1:7">
      <c r="A1933">
        <v>1807</v>
      </c>
      <c r="B1933" t="s">
        <v>157</v>
      </c>
      <c r="C1933" t="s">
        <v>670</v>
      </c>
      <c r="D1933">
        <v>0.01</v>
      </c>
      <c r="E1933" t="s">
        <v>107</v>
      </c>
      <c r="F1933" t="s">
        <v>68</v>
      </c>
      <c r="G1933">
        <v>5</v>
      </c>
    </row>
    <row r="1934" spans="1:7">
      <c r="A1934">
        <v>17</v>
      </c>
      <c r="B1934" t="s">
        <v>2944</v>
      </c>
      <c r="C1934" t="s">
        <v>2945</v>
      </c>
      <c r="D1934">
        <v>0.8</v>
      </c>
      <c r="E1934" t="s">
        <v>166</v>
      </c>
      <c r="F1934" t="s">
        <v>2900</v>
      </c>
      <c r="G1934">
        <v>1</v>
      </c>
    </row>
    <row r="1935" spans="1:7">
      <c r="A1935">
        <v>1730</v>
      </c>
      <c r="B1935" t="s">
        <v>2944</v>
      </c>
      <c r="C1935" t="s">
        <v>16848</v>
      </c>
      <c r="D1935">
        <v>0.6</v>
      </c>
      <c r="E1935" t="s">
        <v>166</v>
      </c>
      <c r="F1935" t="s">
        <v>14655</v>
      </c>
      <c r="G1935">
        <v>1</v>
      </c>
    </row>
    <row r="1936" spans="1:7">
      <c r="A1936">
        <v>2069</v>
      </c>
      <c r="B1936" t="s">
        <v>9897</v>
      </c>
      <c r="C1936" t="s">
        <v>939</v>
      </c>
      <c r="D1936">
        <v>0.01</v>
      </c>
      <c r="E1936" t="s">
        <v>595</v>
      </c>
      <c r="F1936" t="s">
        <v>499</v>
      </c>
      <c r="G1936">
        <v>8</v>
      </c>
    </row>
    <row r="1937" spans="1:7">
      <c r="A1937">
        <v>2287</v>
      </c>
      <c r="B1937" t="s">
        <v>13855</v>
      </c>
      <c r="C1937" t="s">
        <v>13827</v>
      </c>
      <c r="D1937">
        <v>0.01</v>
      </c>
      <c r="E1937" t="s">
        <v>80</v>
      </c>
      <c r="F1937" t="s">
        <v>13121</v>
      </c>
      <c r="G1937">
        <v>5</v>
      </c>
    </row>
    <row r="1938" spans="1:7">
      <c r="A1938">
        <v>2288</v>
      </c>
      <c r="B1938" t="s">
        <v>2116</v>
      </c>
      <c r="C1938" t="s">
        <v>2113</v>
      </c>
      <c r="D1938">
        <v>0.01</v>
      </c>
      <c r="E1938" t="s">
        <v>595</v>
      </c>
      <c r="F1938" t="s">
        <v>1778</v>
      </c>
      <c r="G1938">
        <v>5</v>
      </c>
    </row>
    <row r="1939" spans="1:7">
      <c r="A1939">
        <v>2289</v>
      </c>
      <c r="B1939" t="s">
        <v>2116</v>
      </c>
      <c r="C1939" t="s">
        <v>16849</v>
      </c>
      <c r="D1939">
        <v>0.01</v>
      </c>
      <c r="E1939" t="s">
        <v>40</v>
      </c>
      <c r="F1939" t="s">
        <v>1778</v>
      </c>
      <c r="G1939">
        <v>5</v>
      </c>
    </row>
    <row r="1940" spans="1:7">
      <c r="A1940">
        <v>2591</v>
      </c>
      <c r="B1940" t="s">
        <v>3398</v>
      </c>
      <c r="C1940" t="s">
        <v>3380</v>
      </c>
      <c r="D1940">
        <v>0.8</v>
      </c>
      <c r="E1940" t="s">
        <v>80</v>
      </c>
      <c r="F1940" t="s">
        <v>3381</v>
      </c>
      <c r="G1940">
        <v>1</v>
      </c>
    </row>
    <row r="1941" spans="1:7">
      <c r="A1941">
        <v>276</v>
      </c>
      <c r="B1941" t="s">
        <v>11022</v>
      </c>
      <c r="C1941" t="s">
        <v>11018</v>
      </c>
      <c r="D1941">
        <v>0.01</v>
      </c>
      <c r="E1941" t="s">
        <v>595</v>
      </c>
      <c r="F1941" t="s">
        <v>10625</v>
      </c>
      <c r="G1941">
        <v>5</v>
      </c>
    </row>
    <row r="1942" spans="1:7">
      <c r="A1942">
        <v>277</v>
      </c>
      <c r="B1942" t="s">
        <v>11022</v>
      </c>
      <c r="C1942" t="s">
        <v>11791</v>
      </c>
      <c r="D1942">
        <v>0.01</v>
      </c>
      <c r="E1942" t="s">
        <v>595</v>
      </c>
      <c r="F1942" t="s">
        <v>11432</v>
      </c>
      <c r="G1942">
        <v>5</v>
      </c>
    </row>
    <row r="1943" spans="1:7">
      <c r="A1943">
        <v>274</v>
      </c>
      <c r="B1943" t="s">
        <v>11022</v>
      </c>
      <c r="C1943" t="s">
        <v>16651</v>
      </c>
      <c r="D1943">
        <v>0.01</v>
      </c>
      <c r="E1943" t="s">
        <v>12625</v>
      </c>
      <c r="F1943" t="s">
        <v>13028</v>
      </c>
      <c r="G1943">
        <v>5</v>
      </c>
    </row>
    <row r="1944" spans="1:7">
      <c r="A1944">
        <v>275</v>
      </c>
      <c r="B1944" t="s">
        <v>11022</v>
      </c>
      <c r="C1944" t="s">
        <v>16850</v>
      </c>
      <c r="D1944">
        <v>0.01</v>
      </c>
      <c r="E1944" t="s">
        <v>14699</v>
      </c>
      <c r="F1944" t="s">
        <v>13028</v>
      </c>
      <c r="G1944">
        <v>5</v>
      </c>
    </row>
    <row r="1945" spans="1:7">
      <c r="A1945">
        <v>2592</v>
      </c>
      <c r="B1945" t="s">
        <v>14665</v>
      </c>
      <c r="C1945" t="s">
        <v>14659</v>
      </c>
      <c r="D1945">
        <v>0.1</v>
      </c>
      <c r="E1945" t="s">
        <v>166</v>
      </c>
      <c r="F1945" t="s">
        <v>14278</v>
      </c>
      <c r="G1945">
        <v>7</v>
      </c>
    </row>
    <row r="1946" spans="1:7">
      <c r="A1946">
        <v>278</v>
      </c>
      <c r="B1946" t="s">
        <v>9487</v>
      </c>
      <c r="C1946" t="s">
        <v>9482</v>
      </c>
      <c r="D1946">
        <v>0.01</v>
      </c>
      <c r="E1946" t="s">
        <v>107</v>
      </c>
      <c r="F1946" t="s">
        <v>9136</v>
      </c>
      <c r="G1946">
        <v>7</v>
      </c>
    </row>
    <row r="1947" spans="1:7">
      <c r="A1947">
        <v>279</v>
      </c>
      <c r="B1947" t="s">
        <v>11415</v>
      </c>
      <c r="C1947" t="s">
        <v>11416</v>
      </c>
      <c r="D1947">
        <v>0.01</v>
      </c>
      <c r="E1947" t="s">
        <v>595</v>
      </c>
      <c r="F1947" t="s">
        <v>11343</v>
      </c>
      <c r="G1947">
        <v>8</v>
      </c>
    </row>
    <row r="1948" spans="1:7">
      <c r="A1948">
        <v>2593</v>
      </c>
      <c r="B1948" t="s">
        <v>10004</v>
      </c>
      <c r="C1948" t="s">
        <v>10000</v>
      </c>
      <c r="D1948">
        <v>0.01</v>
      </c>
      <c r="E1948" t="s">
        <v>354</v>
      </c>
      <c r="F1948" t="s">
        <v>9536</v>
      </c>
      <c r="G1948">
        <v>5</v>
      </c>
    </row>
    <row r="1949" spans="1:7">
      <c r="A1949">
        <v>280</v>
      </c>
      <c r="B1949" t="s">
        <v>3332</v>
      </c>
      <c r="C1949" t="s">
        <v>3324</v>
      </c>
      <c r="D1949">
        <v>0.8</v>
      </c>
      <c r="E1949" t="s">
        <v>595</v>
      </c>
      <c r="F1949" t="s">
        <v>2900</v>
      </c>
      <c r="G1949">
        <v>7</v>
      </c>
    </row>
    <row r="1950" spans="1:7">
      <c r="A1950">
        <v>2594</v>
      </c>
      <c r="B1950" t="s">
        <v>3332</v>
      </c>
      <c r="C1950" t="s">
        <v>16851</v>
      </c>
      <c r="D1950">
        <v>0.6</v>
      </c>
      <c r="E1950" t="s">
        <v>203</v>
      </c>
      <c r="F1950" t="s">
        <v>14655</v>
      </c>
      <c r="G1950">
        <v>7</v>
      </c>
    </row>
    <row r="1951" spans="1:7">
      <c r="A1951">
        <v>394</v>
      </c>
      <c r="B1951" t="s">
        <v>16852</v>
      </c>
      <c r="C1951" t="s">
        <v>16853</v>
      </c>
      <c r="D1951">
        <v>0.01</v>
      </c>
      <c r="E1951" t="s">
        <v>354</v>
      </c>
      <c r="F1951" t="s">
        <v>13028</v>
      </c>
      <c r="G1951">
        <v>7</v>
      </c>
    </row>
    <row r="1952" spans="1:7">
      <c r="A1952">
        <v>2948</v>
      </c>
      <c r="B1952" t="s">
        <v>712</v>
      </c>
      <c r="C1952" t="s">
        <v>165</v>
      </c>
      <c r="D1952">
        <v>0.01</v>
      </c>
      <c r="E1952" t="s">
        <v>166</v>
      </c>
      <c r="F1952" t="s">
        <v>68</v>
      </c>
      <c r="G1952">
        <v>1</v>
      </c>
    </row>
    <row r="1953" spans="1:7">
      <c r="A1953">
        <v>2949</v>
      </c>
      <c r="B1953" t="s">
        <v>712</v>
      </c>
      <c r="C1953" t="s">
        <v>699</v>
      </c>
      <c r="D1953">
        <v>0.01</v>
      </c>
      <c r="E1953" t="s">
        <v>166</v>
      </c>
      <c r="F1953" t="s">
        <v>68</v>
      </c>
      <c r="G1953">
        <v>5</v>
      </c>
    </row>
    <row r="1954" spans="1:7">
      <c r="A1954">
        <v>2950</v>
      </c>
      <c r="B1954" t="s">
        <v>14217</v>
      </c>
      <c r="C1954" t="s">
        <v>16854</v>
      </c>
      <c r="D1954">
        <v>0.01</v>
      </c>
      <c r="E1954" t="s">
        <v>107</v>
      </c>
      <c r="F1954" t="s">
        <v>13121</v>
      </c>
      <c r="G1954">
        <v>6</v>
      </c>
    </row>
    <row r="1955" spans="1:7">
      <c r="A1955">
        <v>3321</v>
      </c>
      <c r="B1955" t="s">
        <v>9020</v>
      </c>
      <c r="C1955" t="s">
        <v>9021</v>
      </c>
      <c r="D1955">
        <v>0.01</v>
      </c>
      <c r="E1955" t="s">
        <v>595</v>
      </c>
      <c r="F1955" t="s">
        <v>8594</v>
      </c>
      <c r="G1955">
        <v>5</v>
      </c>
    </row>
    <row r="1956" spans="1:7">
      <c r="A1956">
        <v>3320</v>
      </c>
      <c r="B1956" t="s">
        <v>9020</v>
      </c>
      <c r="C1956" t="s">
        <v>16292</v>
      </c>
      <c r="D1956">
        <v>0.01</v>
      </c>
      <c r="E1956" t="s">
        <v>14699</v>
      </c>
      <c r="F1956" t="s">
        <v>6576</v>
      </c>
      <c r="G1956">
        <v>5</v>
      </c>
    </row>
    <row r="1957" spans="1:7">
      <c r="A1957">
        <v>523</v>
      </c>
      <c r="B1957" t="s">
        <v>7580</v>
      </c>
      <c r="C1957" t="s">
        <v>7588</v>
      </c>
      <c r="D1957">
        <v>0.01</v>
      </c>
      <c r="E1957" t="s">
        <v>40</v>
      </c>
      <c r="F1957" t="s">
        <v>7247</v>
      </c>
      <c r="G1957">
        <v>3</v>
      </c>
    </row>
    <row r="1958" spans="1:7">
      <c r="A1958">
        <v>3322</v>
      </c>
      <c r="B1958" t="s">
        <v>3560</v>
      </c>
      <c r="C1958" t="s">
        <v>3542</v>
      </c>
      <c r="D1958">
        <v>0.1</v>
      </c>
      <c r="E1958" t="s">
        <v>203</v>
      </c>
      <c r="F1958" t="s">
        <v>3381</v>
      </c>
      <c r="G1958">
        <v>1</v>
      </c>
    </row>
    <row r="1959" spans="1:7">
      <c r="A1959">
        <v>3323</v>
      </c>
      <c r="B1959" t="s">
        <v>8797</v>
      </c>
      <c r="C1959" t="s">
        <v>8791</v>
      </c>
      <c r="D1959">
        <v>0.1</v>
      </c>
      <c r="E1959" t="s">
        <v>107</v>
      </c>
      <c r="F1959" t="s">
        <v>8594</v>
      </c>
      <c r="G1959">
        <v>2</v>
      </c>
    </row>
    <row r="1960" spans="1:7">
      <c r="A1960">
        <v>3324</v>
      </c>
      <c r="B1960" t="s">
        <v>8797</v>
      </c>
      <c r="C1960" t="s">
        <v>6775</v>
      </c>
      <c r="D1960">
        <v>0.1</v>
      </c>
      <c r="E1960" t="s">
        <v>107</v>
      </c>
      <c r="F1960" t="s">
        <v>6576</v>
      </c>
      <c r="G1960">
        <v>2</v>
      </c>
    </row>
    <row r="1961" spans="1:7">
      <c r="A1961">
        <v>3325</v>
      </c>
      <c r="B1961" t="s">
        <v>444</v>
      </c>
      <c r="C1961" t="s">
        <v>438</v>
      </c>
      <c r="D1961">
        <v>0.8</v>
      </c>
      <c r="E1961" t="s">
        <v>49</v>
      </c>
      <c r="F1961" t="s">
        <v>68</v>
      </c>
      <c r="G1961">
        <v>3</v>
      </c>
    </row>
    <row r="1962" spans="1:7">
      <c r="A1962">
        <v>524</v>
      </c>
      <c r="B1962" t="s">
        <v>11679</v>
      </c>
      <c r="C1962" t="s">
        <v>11664</v>
      </c>
      <c r="D1962">
        <v>0.01</v>
      </c>
      <c r="E1962" t="s">
        <v>80</v>
      </c>
      <c r="F1962" t="s">
        <v>11649</v>
      </c>
      <c r="G1962">
        <v>4</v>
      </c>
    </row>
    <row r="1963" spans="1:7">
      <c r="A1963">
        <v>525</v>
      </c>
      <c r="B1963" t="s">
        <v>16855</v>
      </c>
      <c r="C1963" t="s">
        <v>10819</v>
      </c>
      <c r="D1963">
        <v>0.01</v>
      </c>
      <c r="E1963" t="s">
        <v>89</v>
      </c>
      <c r="F1963" t="s">
        <v>10625</v>
      </c>
      <c r="G1963">
        <v>3</v>
      </c>
    </row>
    <row r="1964" spans="1:7">
      <c r="A1964">
        <v>3744</v>
      </c>
      <c r="B1964" t="s">
        <v>4093</v>
      </c>
      <c r="C1964" t="s">
        <v>4094</v>
      </c>
      <c r="D1964">
        <v>0.8</v>
      </c>
      <c r="E1964" t="s">
        <v>49</v>
      </c>
      <c r="F1964" t="s">
        <v>3381</v>
      </c>
      <c r="G1964">
        <v>5</v>
      </c>
    </row>
    <row r="1965" spans="1:7">
      <c r="A1965">
        <v>6880</v>
      </c>
      <c r="B1965" t="s">
        <v>13849</v>
      </c>
      <c r="C1965" t="s">
        <v>13165</v>
      </c>
      <c r="D1965">
        <v>0.8</v>
      </c>
      <c r="E1965" t="s">
        <v>89</v>
      </c>
      <c r="F1965" t="s">
        <v>13121</v>
      </c>
      <c r="G1965">
        <v>1</v>
      </c>
    </row>
    <row r="1966" spans="1:7">
      <c r="A1966">
        <v>6879</v>
      </c>
      <c r="B1966" t="s">
        <v>13849</v>
      </c>
      <c r="C1966" t="s">
        <v>13827</v>
      </c>
      <c r="D1966">
        <v>0.7</v>
      </c>
      <c r="E1966" t="s">
        <v>80</v>
      </c>
      <c r="F1966" t="s">
        <v>13121</v>
      </c>
      <c r="G1966">
        <v>5</v>
      </c>
    </row>
    <row r="1967" spans="1:7">
      <c r="A1967">
        <v>6881</v>
      </c>
      <c r="B1967" t="s">
        <v>13849</v>
      </c>
      <c r="C1967" t="s">
        <v>16856</v>
      </c>
      <c r="D1967">
        <v>0.6</v>
      </c>
      <c r="E1967" t="s">
        <v>80</v>
      </c>
      <c r="F1967" t="s">
        <v>12156</v>
      </c>
      <c r="G1967">
        <v>7</v>
      </c>
    </row>
    <row r="1968" spans="1:7">
      <c r="A1968">
        <v>3745</v>
      </c>
      <c r="B1968" t="s">
        <v>93</v>
      </c>
      <c r="C1968" t="s">
        <v>88</v>
      </c>
      <c r="D1968">
        <v>0.01</v>
      </c>
      <c r="E1968" t="s">
        <v>89</v>
      </c>
      <c r="F1968" t="s">
        <v>68</v>
      </c>
      <c r="G1968">
        <v>1</v>
      </c>
    </row>
    <row r="1969" spans="1:7">
      <c r="A1969">
        <v>3746</v>
      </c>
      <c r="B1969" t="s">
        <v>2284</v>
      </c>
      <c r="C1969" t="s">
        <v>2285</v>
      </c>
      <c r="D1969">
        <v>0.01</v>
      </c>
      <c r="E1969" t="s">
        <v>40</v>
      </c>
      <c r="F1969" t="s">
        <v>2210</v>
      </c>
      <c r="G1969">
        <v>1</v>
      </c>
    </row>
    <row r="1970" spans="1:7">
      <c r="A1970">
        <v>652</v>
      </c>
      <c r="B1970" t="s">
        <v>9446</v>
      </c>
      <c r="C1970" t="s">
        <v>9442</v>
      </c>
      <c r="D1970">
        <v>0.01</v>
      </c>
      <c r="E1970" t="s">
        <v>595</v>
      </c>
      <c r="F1970" t="s">
        <v>9136</v>
      </c>
      <c r="G1970">
        <v>5</v>
      </c>
    </row>
    <row r="1971" spans="1:7">
      <c r="A1971">
        <v>653</v>
      </c>
      <c r="B1971" t="s">
        <v>3399</v>
      </c>
      <c r="C1971" t="s">
        <v>11303</v>
      </c>
      <c r="D1971">
        <v>0.01</v>
      </c>
      <c r="E1971" t="s">
        <v>80</v>
      </c>
      <c r="F1971" t="s">
        <v>11295</v>
      </c>
      <c r="G1971">
        <v>1</v>
      </c>
    </row>
    <row r="1972" spans="1:7">
      <c r="A1972">
        <v>3747</v>
      </c>
      <c r="B1972" t="s">
        <v>3399</v>
      </c>
      <c r="C1972" t="s">
        <v>3380</v>
      </c>
      <c r="D1972">
        <v>0.01</v>
      </c>
      <c r="E1972" t="s">
        <v>80</v>
      </c>
      <c r="F1972" t="s">
        <v>3381</v>
      </c>
      <c r="G1972">
        <v>1</v>
      </c>
    </row>
    <row r="1973" spans="1:7">
      <c r="A1973">
        <v>3748</v>
      </c>
      <c r="B1973" t="s">
        <v>649</v>
      </c>
      <c r="C1973" t="s">
        <v>643</v>
      </c>
      <c r="D1973">
        <v>0.01</v>
      </c>
      <c r="E1973" t="s">
        <v>67</v>
      </c>
      <c r="F1973" t="s">
        <v>68</v>
      </c>
      <c r="G1973">
        <v>5</v>
      </c>
    </row>
    <row r="1974" spans="1:7">
      <c r="A1974">
        <v>3749</v>
      </c>
      <c r="B1974" t="s">
        <v>881</v>
      </c>
      <c r="C1974" t="s">
        <v>876</v>
      </c>
      <c r="D1974">
        <v>0.01</v>
      </c>
      <c r="E1974" t="s">
        <v>80</v>
      </c>
      <c r="F1974" t="s">
        <v>499</v>
      </c>
      <c r="G1974">
        <v>8</v>
      </c>
    </row>
    <row r="1975" spans="1:7">
      <c r="A1975">
        <v>3751</v>
      </c>
      <c r="B1975" t="s">
        <v>4624</v>
      </c>
      <c r="C1975" t="s">
        <v>16333</v>
      </c>
      <c r="D1975">
        <v>0.01</v>
      </c>
      <c r="E1975" t="s">
        <v>49</v>
      </c>
      <c r="F1975" t="s">
        <v>16332</v>
      </c>
      <c r="G1975">
        <v>1</v>
      </c>
    </row>
    <row r="1976" spans="1:7">
      <c r="A1976">
        <v>3750</v>
      </c>
      <c r="B1976" t="s">
        <v>4624</v>
      </c>
      <c r="C1976" t="s">
        <v>16266</v>
      </c>
      <c r="D1976">
        <v>0.01</v>
      </c>
      <c r="E1976" t="s">
        <v>49</v>
      </c>
      <c r="F1976" t="s">
        <v>4512</v>
      </c>
      <c r="G1976">
        <v>1</v>
      </c>
    </row>
    <row r="1977" spans="1:7">
      <c r="A1977">
        <v>654</v>
      </c>
      <c r="B1977" t="s">
        <v>4522</v>
      </c>
      <c r="C1977" t="s">
        <v>11294</v>
      </c>
      <c r="D1977">
        <v>0.01</v>
      </c>
      <c r="E1977" t="s">
        <v>74</v>
      </c>
      <c r="F1977" t="s">
        <v>11295</v>
      </c>
      <c r="G1977">
        <v>1</v>
      </c>
    </row>
    <row r="1978" spans="1:7">
      <c r="A1978">
        <v>3752</v>
      </c>
      <c r="B1978" t="s">
        <v>4522</v>
      </c>
      <c r="C1978" t="s">
        <v>4513</v>
      </c>
      <c r="D1978">
        <v>0.8</v>
      </c>
      <c r="E1978" t="s">
        <v>74</v>
      </c>
      <c r="F1978" t="s">
        <v>4512</v>
      </c>
      <c r="G1978">
        <v>1</v>
      </c>
    </row>
    <row r="1979" spans="1:7">
      <c r="A1979">
        <v>4176</v>
      </c>
      <c r="B1979" t="s">
        <v>16857</v>
      </c>
      <c r="C1979" t="s">
        <v>16858</v>
      </c>
      <c r="D1979">
        <v>0.01</v>
      </c>
      <c r="F1979" t="s">
        <v>15471</v>
      </c>
      <c r="G1979">
        <v>2</v>
      </c>
    </row>
    <row r="1980" spans="1:7">
      <c r="A1980">
        <v>4177</v>
      </c>
      <c r="B1980" t="s">
        <v>16857</v>
      </c>
      <c r="C1980" t="s">
        <v>16859</v>
      </c>
      <c r="D1980">
        <v>0.01</v>
      </c>
      <c r="F1980" t="s">
        <v>15481</v>
      </c>
      <c r="G1980">
        <v>4</v>
      </c>
    </row>
    <row r="1981" spans="1:7">
      <c r="A1981">
        <v>4178</v>
      </c>
      <c r="B1981" t="s">
        <v>16857</v>
      </c>
      <c r="C1981" t="s">
        <v>12368</v>
      </c>
      <c r="D1981">
        <v>0.01</v>
      </c>
      <c r="F1981" t="s">
        <v>12334</v>
      </c>
      <c r="G1981">
        <v>1</v>
      </c>
    </row>
    <row r="1982" spans="1:7">
      <c r="A1982">
        <v>6766</v>
      </c>
      <c r="B1982" t="s">
        <v>7787</v>
      </c>
      <c r="C1982" t="s">
        <v>16107</v>
      </c>
      <c r="D1982">
        <v>0.7</v>
      </c>
      <c r="E1982" t="s">
        <v>203</v>
      </c>
      <c r="F1982" t="s">
        <v>14771</v>
      </c>
      <c r="G1982">
        <v>5</v>
      </c>
    </row>
    <row r="1983" spans="1:7">
      <c r="A1983">
        <v>6765</v>
      </c>
      <c r="B1983" t="s">
        <v>7787</v>
      </c>
      <c r="C1983" t="s">
        <v>14770</v>
      </c>
      <c r="D1983">
        <v>0.8</v>
      </c>
      <c r="E1983" t="s">
        <v>80</v>
      </c>
      <c r="F1983" t="s">
        <v>14771</v>
      </c>
      <c r="G1983">
        <v>1</v>
      </c>
    </row>
    <row r="1984" spans="1:7">
      <c r="A1984">
        <v>4179</v>
      </c>
      <c r="B1984" t="s">
        <v>14036</v>
      </c>
      <c r="C1984" t="s">
        <v>14029</v>
      </c>
      <c r="D1984">
        <v>0.01</v>
      </c>
      <c r="E1984" t="s">
        <v>354</v>
      </c>
      <c r="F1984" t="s">
        <v>13121</v>
      </c>
      <c r="G1984">
        <v>5</v>
      </c>
    </row>
    <row r="1985" spans="1:7">
      <c r="A1985">
        <v>777</v>
      </c>
      <c r="B1985" t="s">
        <v>10644</v>
      </c>
      <c r="C1985" t="s">
        <v>10741</v>
      </c>
      <c r="D1985">
        <v>0.01</v>
      </c>
      <c r="E1985" t="s">
        <v>89</v>
      </c>
      <c r="F1985" t="s">
        <v>10625</v>
      </c>
      <c r="G1985">
        <v>2</v>
      </c>
    </row>
    <row r="1986" spans="1:7">
      <c r="A1986">
        <v>776</v>
      </c>
      <c r="B1986" t="s">
        <v>10644</v>
      </c>
      <c r="C1986" t="s">
        <v>16860</v>
      </c>
      <c r="D1986">
        <v>0.01</v>
      </c>
      <c r="E1986" t="s">
        <v>89</v>
      </c>
      <c r="F1986" t="s">
        <v>12619</v>
      </c>
      <c r="G1986">
        <v>2</v>
      </c>
    </row>
    <row r="1987" spans="1:7">
      <c r="A1987">
        <v>778</v>
      </c>
      <c r="B1987" t="s">
        <v>10971</v>
      </c>
      <c r="C1987" t="s">
        <v>10960</v>
      </c>
      <c r="D1987">
        <v>0.01</v>
      </c>
      <c r="E1987" t="s">
        <v>67</v>
      </c>
      <c r="F1987" t="s">
        <v>10625</v>
      </c>
      <c r="G1987">
        <v>5</v>
      </c>
    </row>
    <row r="1988" spans="1:7">
      <c r="A1988">
        <v>4180</v>
      </c>
      <c r="B1988" t="s">
        <v>16861</v>
      </c>
      <c r="C1988" t="s">
        <v>8622</v>
      </c>
      <c r="D1988">
        <v>0.01</v>
      </c>
      <c r="E1988" t="s">
        <v>89</v>
      </c>
      <c r="F1988" t="s">
        <v>8594</v>
      </c>
      <c r="G1988">
        <v>1</v>
      </c>
    </row>
    <row r="1989" spans="1:7">
      <c r="A1989">
        <v>1059</v>
      </c>
      <c r="B1989" t="s">
        <v>11035</v>
      </c>
      <c r="C1989" t="s">
        <v>10771</v>
      </c>
      <c r="D1989">
        <v>0.01</v>
      </c>
      <c r="E1989" t="s">
        <v>49</v>
      </c>
      <c r="F1989" t="s">
        <v>10625</v>
      </c>
      <c r="G1989">
        <v>2</v>
      </c>
    </row>
    <row r="1990" spans="1:7">
      <c r="A1990">
        <v>5004</v>
      </c>
      <c r="B1990" t="s">
        <v>13184</v>
      </c>
      <c r="C1990" t="s">
        <v>16199</v>
      </c>
      <c r="D1990">
        <v>0.01</v>
      </c>
      <c r="E1990" t="s">
        <v>89</v>
      </c>
      <c r="F1990" t="s">
        <v>12660</v>
      </c>
      <c r="G1990">
        <v>1</v>
      </c>
    </row>
    <row r="1991" spans="1:7">
      <c r="A1991">
        <v>1161</v>
      </c>
      <c r="B1991" t="s">
        <v>7332</v>
      </c>
      <c r="C1991" t="s">
        <v>7657</v>
      </c>
      <c r="D1991">
        <v>0.01</v>
      </c>
      <c r="E1991" t="s">
        <v>49</v>
      </c>
      <c r="F1991" t="s">
        <v>7247</v>
      </c>
      <c r="G1991">
        <v>5</v>
      </c>
    </row>
    <row r="1992" spans="1:7">
      <c r="A1992">
        <v>5334</v>
      </c>
      <c r="B1992" t="s">
        <v>9928</v>
      </c>
      <c r="C1992" t="s">
        <v>9916</v>
      </c>
      <c r="D1992">
        <v>0.01</v>
      </c>
      <c r="E1992" t="s">
        <v>67</v>
      </c>
      <c r="F1992" t="s">
        <v>9536</v>
      </c>
      <c r="G1992">
        <v>5</v>
      </c>
    </row>
    <row r="1993" spans="1:7">
      <c r="A1993">
        <v>5896</v>
      </c>
      <c r="B1993" t="s">
        <v>5406</v>
      </c>
      <c r="C1993" t="s">
        <v>5447</v>
      </c>
      <c r="D1993">
        <v>0.01</v>
      </c>
      <c r="E1993" t="s">
        <v>203</v>
      </c>
      <c r="F1993" t="s">
        <v>4512</v>
      </c>
      <c r="G1993">
        <v>5</v>
      </c>
    </row>
    <row r="1994" spans="1:7">
      <c r="A1994">
        <v>5897</v>
      </c>
      <c r="B1994" t="s">
        <v>4716</v>
      </c>
      <c r="C1994" t="s">
        <v>4712</v>
      </c>
      <c r="D1994">
        <v>0.8</v>
      </c>
      <c r="E1994" t="s">
        <v>67</v>
      </c>
      <c r="F1994" t="s">
        <v>4512</v>
      </c>
      <c r="G1994">
        <v>2</v>
      </c>
    </row>
    <row r="1995" spans="1:7">
      <c r="A1995">
        <v>1371</v>
      </c>
      <c r="B1995" t="s">
        <v>4716</v>
      </c>
      <c r="C1995" t="s">
        <v>16862</v>
      </c>
      <c r="D1995">
        <v>0.01</v>
      </c>
      <c r="E1995" t="s">
        <v>12625</v>
      </c>
      <c r="F1995" t="s">
        <v>12156</v>
      </c>
      <c r="G1995">
        <v>2</v>
      </c>
    </row>
    <row r="1996" spans="1:7">
      <c r="A1996">
        <v>5898</v>
      </c>
      <c r="B1996" t="s">
        <v>14223</v>
      </c>
      <c r="C1996" t="s">
        <v>16863</v>
      </c>
      <c r="D1996">
        <v>0.01</v>
      </c>
      <c r="E1996" t="s">
        <v>166</v>
      </c>
      <c r="F1996" t="s">
        <v>13121</v>
      </c>
      <c r="G1996">
        <v>6</v>
      </c>
    </row>
    <row r="1997" spans="1:7">
      <c r="A1997">
        <v>7209</v>
      </c>
      <c r="B1997" t="s">
        <v>14223</v>
      </c>
      <c r="C1997" t="s">
        <v>12987</v>
      </c>
      <c r="D1997">
        <v>0.8</v>
      </c>
      <c r="E1997" t="s">
        <v>166</v>
      </c>
      <c r="F1997" t="s">
        <v>12660</v>
      </c>
      <c r="G1997">
        <v>7</v>
      </c>
    </row>
    <row r="1998" spans="1:7">
      <c r="A1998">
        <v>1372</v>
      </c>
      <c r="B1998" t="s">
        <v>11419</v>
      </c>
      <c r="C1998" t="s">
        <v>11416</v>
      </c>
      <c r="D1998">
        <v>0.01</v>
      </c>
      <c r="E1998" t="s">
        <v>595</v>
      </c>
      <c r="F1998" t="s">
        <v>11343</v>
      </c>
      <c r="G1998">
        <v>8</v>
      </c>
    </row>
    <row r="1999" spans="1:7">
      <c r="A1999">
        <v>6398</v>
      </c>
      <c r="B1999" t="s">
        <v>2586</v>
      </c>
      <c r="C1999" t="s">
        <v>2582</v>
      </c>
      <c r="D1999">
        <v>0.01</v>
      </c>
      <c r="E1999" t="s">
        <v>595</v>
      </c>
      <c r="F1999" t="s">
        <v>2210</v>
      </c>
      <c r="G1999">
        <v>5</v>
      </c>
    </row>
    <row r="2000" spans="1:7">
      <c r="A2000">
        <v>6451</v>
      </c>
      <c r="B2000" t="s">
        <v>6279</v>
      </c>
      <c r="C2000" t="s">
        <v>6275</v>
      </c>
      <c r="D2000">
        <v>0.01</v>
      </c>
      <c r="E2000" t="s">
        <v>67</v>
      </c>
      <c r="F2000" t="s">
        <v>5790</v>
      </c>
      <c r="G2000">
        <v>5</v>
      </c>
    </row>
    <row r="2001" spans="1:7">
      <c r="A2001">
        <v>7318</v>
      </c>
      <c r="B2001" t="s">
        <v>11021</v>
      </c>
      <c r="C2001" t="s">
        <v>11791</v>
      </c>
      <c r="D2001">
        <v>0.8</v>
      </c>
      <c r="E2001" t="s">
        <v>595</v>
      </c>
      <c r="F2001" t="s">
        <v>11432</v>
      </c>
      <c r="G2001">
        <v>5</v>
      </c>
    </row>
    <row r="2002" spans="1:7">
      <c r="A2002">
        <v>1731</v>
      </c>
      <c r="B2002" t="s">
        <v>5876</v>
      </c>
      <c r="C2002" t="s">
        <v>5877</v>
      </c>
      <c r="D2002">
        <v>0.8</v>
      </c>
      <c r="E2002" t="s">
        <v>40</v>
      </c>
      <c r="F2002" t="s">
        <v>5790</v>
      </c>
      <c r="G2002">
        <v>1</v>
      </c>
    </row>
    <row r="2003" spans="1:7">
      <c r="A2003">
        <v>1732</v>
      </c>
      <c r="B2003" t="s">
        <v>5876</v>
      </c>
      <c r="C2003" t="s">
        <v>16864</v>
      </c>
      <c r="D2003">
        <v>0.01</v>
      </c>
      <c r="E2003" t="s">
        <v>40</v>
      </c>
      <c r="F2003" t="s">
        <v>15389</v>
      </c>
      <c r="G2003">
        <v>1</v>
      </c>
    </row>
    <row r="2004" spans="1:7">
      <c r="A2004">
        <v>2070</v>
      </c>
      <c r="B2004" t="s">
        <v>14322</v>
      </c>
      <c r="C2004" t="s">
        <v>14311</v>
      </c>
      <c r="D2004">
        <v>0.8</v>
      </c>
      <c r="E2004" t="s">
        <v>49</v>
      </c>
      <c r="F2004" t="s">
        <v>14278</v>
      </c>
      <c r="G2004">
        <v>1</v>
      </c>
    </row>
    <row r="2005" spans="1:7">
      <c r="A2005">
        <v>2290</v>
      </c>
      <c r="B2005" t="s">
        <v>717</v>
      </c>
      <c r="C2005" t="s">
        <v>699</v>
      </c>
      <c r="D2005">
        <v>0.1</v>
      </c>
      <c r="E2005" t="s">
        <v>166</v>
      </c>
      <c r="F2005" t="s">
        <v>68</v>
      </c>
      <c r="G2005">
        <v>5</v>
      </c>
    </row>
    <row r="2006" spans="1:7">
      <c r="A2006">
        <v>655</v>
      </c>
      <c r="B2006" t="s">
        <v>12105</v>
      </c>
      <c r="C2006" t="s">
        <v>12106</v>
      </c>
      <c r="D2006">
        <v>0.01</v>
      </c>
      <c r="E2006" t="s">
        <v>49</v>
      </c>
      <c r="F2006" t="s">
        <v>11921</v>
      </c>
      <c r="G2006">
        <v>5</v>
      </c>
    </row>
    <row r="2007" spans="1:7">
      <c r="A2007">
        <v>18</v>
      </c>
      <c r="B2007" t="s">
        <v>3385</v>
      </c>
      <c r="C2007" t="s">
        <v>11303</v>
      </c>
      <c r="D2007">
        <v>0.6</v>
      </c>
      <c r="E2007" t="s">
        <v>80</v>
      </c>
      <c r="F2007" t="s">
        <v>11295</v>
      </c>
      <c r="G2007">
        <v>1</v>
      </c>
    </row>
    <row r="2008" spans="1:7">
      <c r="A2008">
        <v>1733</v>
      </c>
      <c r="B2008" t="s">
        <v>3385</v>
      </c>
      <c r="C2008" t="s">
        <v>3380</v>
      </c>
      <c r="D2008">
        <v>0.8</v>
      </c>
      <c r="E2008" t="s">
        <v>80</v>
      </c>
      <c r="F2008" t="s">
        <v>3381</v>
      </c>
      <c r="G2008">
        <v>1</v>
      </c>
    </row>
    <row r="2009" spans="1:7">
      <c r="A2009">
        <v>1916</v>
      </c>
      <c r="B2009" t="s">
        <v>8816</v>
      </c>
      <c r="C2009" t="s">
        <v>8817</v>
      </c>
      <c r="D2009">
        <v>0.8</v>
      </c>
      <c r="E2009" t="s">
        <v>49</v>
      </c>
      <c r="F2009" t="s">
        <v>8594</v>
      </c>
      <c r="G2009">
        <v>2</v>
      </c>
    </row>
    <row r="2010" spans="1:7">
      <c r="A2010">
        <v>1917</v>
      </c>
      <c r="B2010" t="s">
        <v>8816</v>
      </c>
      <c r="C2010" t="s">
        <v>16293</v>
      </c>
      <c r="D2010">
        <v>0.1</v>
      </c>
      <c r="E2010" t="s">
        <v>49</v>
      </c>
      <c r="F2010" t="s">
        <v>6576</v>
      </c>
      <c r="G2010">
        <v>2</v>
      </c>
    </row>
    <row r="2011" spans="1:7">
      <c r="A2011">
        <v>85</v>
      </c>
      <c r="B2011" t="s">
        <v>12019</v>
      </c>
      <c r="C2011" t="s">
        <v>16865</v>
      </c>
      <c r="D2011">
        <v>0.01</v>
      </c>
      <c r="E2011" t="s">
        <v>89</v>
      </c>
      <c r="F2011" t="s">
        <v>13028</v>
      </c>
      <c r="G2011">
        <v>2</v>
      </c>
    </row>
    <row r="2012" spans="1:7">
      <c r="A2012">
        <v>86</v>
      </c>
      <c r="B2012" t="s">
        <v>12019</v>
      </c>
      <c r="C2012" t="s">
        <v>12020</v>
      </c>
      <c r="D2012">
        <v>0.01</v>
      </c>
      <c r="E2012" t="s">
        <v>89</v>
      </c>
      <c r="F2012" t="s">
        <v>11921</v>
      </c>
      <c r="G2012">
        <v>2</v>
      </c>
    </row>
    <row r="2013" spans="1:7">
      <c r="A2013">
        <v>87</v>
      </c>
      <c r="B2013" t="s">
        <v>12019</v>
      </c>
      <c r="C2013" t="s">
        <v>7433</v>
      </c>
      <c r="D2013">
        <v>0.01</v>
      </c>
      <c r="E2013" t="s">
        <v>89</v>
      </c>
      <c r="F2013" t="s">
        <v>7247</v>
      </c>
      <c r="G2013">
        <v>2</v>
      </c>
    </row>
    <row r="2014" spans="1:7">
      <c r="A2014">
        <v>1918</v>
      </c>
      <c r="B2014" t="s">
        <v>14132</v>
      </c>
      <c r="C2014" t="s">
        <v>16866</v>
      </c>
      <c r="D2014">
        <v>0.01</v>
      </c>
      <c r="E2014" t="s">
        <v>80</v>
      </c>
      <c r="F2014" t="s">
        <v>13121</v>
      </c>
      <c r="G2014">
        <v>6</v>
      </c>
    </row>
    <row r="2015" spans="1:7">
      <c r="A2015">
        <v>2291</v>
      </c>
      <c r="B2015" t="s">
        <v>12940</v>
      </c>
      <c r="C2015" t="s">
        <v>12934</v>
      </c>
      <c r="D2015">
        <v>0.01</v>
      </c>
      <c r="E2015" t="s">
        <v>354</v>
      </c>
      <c r="F2015" t="s">
        <v>12660</v>
      </c>
      <c r="G2015">
        <v>5</v>
      </c>
    </row>
    <row r="2016" spans="1:7">
      <c r="A2016">
        <v>526</v>
      </c>
      <c r="B2016" t="s">
        <v>2741</v>
      </c>
      <c r="C2016" t="s">
        <v>13055</v>
      </c>
      <c r="D2016">
        <v>0.01</v>
      </c>
      <c r="E2016" t="s">
        <v>40</v>
      </c>
      <c r="F2016" t="s">
        <v>13028</v>
      </c>
      <c r="G2016">
        <v>1</v>
      </c>
    </row>
    <row r="2017" spans="1:7">
      <c r="A2017">
        <v>527</v>
      </c>
      <c r="B2017" t="s">
        <v>2741</v>
      </c>
      <c r="C2017" t="s">
        <v>9199</v>
      </c>
      <c r="D2017">
        <v>0.01</v>
      </c>
      <c r="E2017" t="s">
        <v>40</v>
      </c>
      <c r="F2017" t="s">
        <v>9136</v>
      </c>
      <c r="G2017">
        <v>1</v>
      </c>
    </row>
    <row r="2018" spans="1:7">
      <c r="A2018">
        <v>10823</v>
      </c>
      <c r="B2018" t="s">
        <v>2741</v>
      </c>
      <c r="C2018" t="s">
        <v>16381</v>
      </c>
      <c r="D2018">
        <v>0.1</v>
      </c>
      <c r="E2018" t="s">
        <v>40</v>
      </c>
      <c r="F2018" t="s">
        <v>14771</v>
      </c>
      <c r="G2018">
        <v>1</v>
      </c>
    </row>
    <row r="2019" spans="1:7">
      <c r="A2019">
        <v>3326</v>
      </c>
      <c r="B2019" t="s">
        <v>2741</v>
      </c>
      <c r="C2019" t="s">
        <v>2742</v>
      </c>
      <c r="D2019">
        <v>0.01</v>
      </c>
      <c r="E2019" t="s">
        <v>40</v>
      </c>
      <c r="F2019" t="s">
        <v>14771</v>
      </c>
      <c r="G2019">
        <v>1</v>
      </c>
    </row>
    <row r="2020" spans="1:7">
      <c r="A2020">
        <v>3327</v>
      </c>
      <c r="B2020" t="s">
        <v>2741</v>
      </c>
      <c r="C2020" t="s">
        <v>16867</v>
      </c>
      <c r="D2020">
        <v>0.01</v>
      </c>
      <c r="E2020" t="s">
        <v>40</v>
      </c>
      <c r="F2020" t="s">
        <v>12660</v>
      </c>
      <c r="G2020">
        <v>1</v>
      </c>
    </row>
    <row r="2021" spans="1:7">
      <c r="A2021">
        <v>10822</v>
      </c>
      <c r="B2021" t="s">
        <v>2741</v>
      </c>
      <c r="C2021" t="s">
        <v>16868</v>
      </c>
      <c r="D2021">
        <v>0.1</v>
      </c>
      <c r="E2021" t="s">
        <v>49</v>
      </c>
      <c r="F2021" t="s">
        <v>15305</v>
      </c>
      <c r="G2021">
        <v>8</v>
      </c>
    </row>
    <row r="2022" spans="1:7">
      <c r="A2022">
        <v>1734</v>
      </c>
      <c r="B2022" t="s">
        <v>13386</v>
      </c>
      <c r="C2022" t="s">
        <v>13387</v>
      </c>
      <c r="D2022">
        <v>0.8</v>
      </c>
      <c r="E2022" t="s">
        <v>80</v>
      </c>
      <c r="F2022" t="s">
        <v>13121</v>
      </c>
      <c r="G2022">
        <v>2</v>
      </c>
    </row>
    <row r="2023" spans="1:7">
      <c r="A2023">
        <v>1735</v>
      </c>
      <c r="B2023" t="s">
        <v>13386</v>
      </c>
      <c r="C2023" t="s">
        <v>14122</v>
      </c>
      <c r="D2023">
        <v>0.8</v>
      </c>
      <c r="E2023" t="s">
        <v>80</v>
      </c>
      <c r="F2023" t="s">
        <v>13121</v>
      </c>
      <c r="G2023">
        <v>7</v>
      </c>
    </row>
    <row r="2024" spans="1:7">
      <c r="A2024">
        <v>6684</v>
      </c>
      <c r="B2024" t="s">
        <v>13386</v>
      </c>
      <c r="C2024" t="s">
        <v>14147</v>
      </c>
      <c r="D2024">
        <v>0.5</v>
      </c>
      <c r="E2024" t="s">
        <v>107</v>
      </c>
      <c r="F2024" t="s">
        <v>13121</v>
      </c>
      <c r="G2024">
        <v>7</v>
      </c>
    </row>
    <row r="2025" spans="1:7">
      <c r="A2025">
        <v>1736</v>
      </c>
      <c r="B2025" t="s">
        <v>1408</v>
      </c>
      <c r="C2025" t="s">
        <v>13527</v>
      </c>
      <c r="D2025">
        <v>0.8</v>
      </c>
      <c r="F2025" t="s">
        <v>13121</v>
      </c>
      <c r="G2025">
        <v>2</v>
      </c>
    </row>
    <row r="2026" spans="1:7">
      <c r="A2026">
        <v>1737</v>
      </c>
      <c r="B2026" t="s">
        <v>16869</v>
      </c>
      <c r="C2026" t="s">
        <v>16245</v>
      </c>
      <c r="D2026">
        <v>0.01</v>
      </c>
      <c r="E2026" t="s">
        <v>166</v>
      </c>
      <c r="F2026" t="s">
        <v>12660</v>
      </c>
      <c r="G2026">
        <v>6</v>
      </c>
    </row>
    <row r="2027" spans="1:7">
      <c r="A2027">
        <v>10824</v>
      </c>
      <c r="B2027" t="s">
        <v>16869</v>
      </c>
      <c r="C2027" t="s">
        <v>14172</v>
      </c>
      <c r="D2027">
        <v>0.1</v>
      </c>
      <c r="E2027" t="s">
        <v>49</v>
      </c>
      <c r="F2027" t="s">
        <v>13121</v>
      </c>
      <c r="G2027">
        <v>7</v>
      </c>
    </row>
    <row r="2028" spans="1:7">
      <c r="A2028">
        <v>39</v>
      </c>
      <c r="B2028" t="s">
        <v>13026</v>
      </c>
      <c r="C2028" t="s">
        <v>13027</v>
      </c>
      <c r="D2028">
        <v>0.01</v>
      </c>
      <c r="E2028" t="s">
        <v>74</v>
      </c>
      <c r="F2028" t="s">
        <v>13028</v>
      </c>
      <c r="G2028">
        <v>1</v>
      </c>
    </row>
    <row r="2029" spans="1:7">
      <c r="A2029">
        <v>395</v>
      </c>
      <c r="B2029" t="s">
        <v>11409</v>
      </c>
      <c r="C2029" t="s">
        <v>11406</v>
      </c>
      <c r="D2029">
        <v>0.1</v>
      </c>
      <c r="E2029" t="s">
        <v>203</v>
      </c>
      <c r="F2029" t="s">
        <v>11295</v>
      </c>
      <c r="G2029">
        <v>7</v>
      </c>
    </row>
    <row r="2030" spans="1:7">
      <c r="A2030">
        <v>4181</v>
      </c>
      <c r="B2030" t="s">
        <v>464</v>
      </c>
      <c r="C2030" t="s">
        <v>459</v>
      </c>
      <c r="D2030">
        <v>0.01</v>
      </c>
      <c r="E2030" t="s">
        <v>166</v>
      </c>
      <c r="F2030" t="s">
        <v>68</v>
      </c>
      <c r="G2030">
        <v>3</v>
      </c>
    </row>
    <row r="2031" spans="1:7">
      <c r="A2031">
        <v>11577</v>
      </c>
      <c r="B2031" t="s">
        <v>9534</v>
      </c>
      <c r="C2031" t="s">
        <v>9548</v>
      </c>
      <c r="D2031">
        <v>0.1</v>
      </c>
      <c r="E2031" t="s">
        <v>80</v>
      </c>
      <c r="F2031" t="s">
        <v>9536</v>
      </c>
      <c r="G2031">
        <v>1</v>
      </c>
    </row>
    <row r="2032" spans="1:7">
      <c r="A2032">
        <v>1738</v>
      </c>
      <c r="B2032" t="s">
        <v>9534</v>
      </c>
      <c r="C2032" t="s">
        <v>79</v>
      </c>
      <c r="D2032">
        <v>0.1</v>
      </c>
      <c r="E2032" t="s">
        <v>80</v>
      </c>
      <c r="F2032" t="s">
        <v>68</v>
      </c>
      <c r="G2032">
        <v>1</v>
      </c>
    </row>
    <row r="2033" spans="1:7">
      <c r="A2033">
        <v>1919</v>
      </c>
      <c r="B2033" t="s">
        <v>14271</v>
      </c>
      <c r="C2033" t="s">
        <v>16870</v>
      </c>
      <c r="D2033">
        <v>0.1</v>
      </c>
      <c r="E2033" t="s">
        <v>40</v>
      </c>
      <c r="F2033" t="s">
        <v>13121</v>
      </c>
      <c r="G2033">
        <v>6</v>
      </c>
    </row>
    <row r="2034" spans="1:7">
      <c r="A2034">
        <v>10826</v>
      </c>
      <c r="B2034" t="s">
        <v>14271</v>
      </c>
      <c r="C2034" t="s">
        <v>14272</v>
      </c>
      <c r="D2034">
        <v>0.1</v>
      </c>
      <c r="E2034" t="s">
        <v>40</v>
      </c>
      <c r="F2034" t="s">
        <v>13121</v>
      </c>
      <c r="G2034">
        <v>7</v>
      </c>
    </row>
    <row r="2035" spans="1:7">
      <c r="A2035">
        <v>1920</v>
      </c>
      <c r="B2035" t="s">
        <v>6879</v>
      </c>
      <c r="C2035" t="s">
        <v>6881</v>
      </c>
      <c r="D2035">
        <v>0.8</v>
      </c>
      <c r="E2035" t="s">
        <v>74</v>
      </c>
      <c r="F2035" t="s">
        <v>6576</v>
      </c>
      <c r="G2035">
        <v>3</v>
      </c>
    </row>
    <row r="2036" spans="1:7">
      <c r="A2036">
        <v>2071</v>
      </c>
      <c r="B2036" t="s">
        <v>6404</v>
      </c>
      <c r="C2036" t="s">
        <v>6391</v>
      </c>
      <c r="D2036">
        <v>0.01</v>
      </c>
      <c r="E2036" t="s">
        <v>203</v>
      </c>
      <c r="F2036" t="s">
        <v>5790</v>
      </c>
      <c r="G2036">
        <v>5</v>
      </c>
    </row>
    <row r="2037" spans="1:7">
      <c r="A2037">
        <v>129</v>
      </c>
      <c r="B2037" t="s">
        <v>6404</v>
      </c>
      <c r="C2037" t="s">
        <v>16871</v>
      </c>
      <c r="D2037">
        <v>0.01</v>
      </c>
      <c r="E2037" t="s">
        <v>123</v>
      </c>
      <c r="F2037" t="s">
        <v>11295</v>
      </c>
      <c r="G2037">
        <v>5</v>
      </c>
    </row>
    <row r="2038" spans="1:7">
      <c r="A2038">
        <v>2292</v>
      </c>
      <c r="B2038" t="s">
        <v>13330</v>
      </c>
      <c r="C2038" t="s">
        <v>13320</v>
      </c>
      <c r="D2038">
        <v>0.6</v>
      </c>
      <c r="E2038" t="s">
        <v>203</v>
      </c>
      <c r="F2038" t="s">
        <v>13121</v>
      </c>
      <c r="G2038">
        <v>1</v>
      </c>
    </row>
    <row r="2039" spans="1:7">
      <c r="A2039">
        <v>281</v>
      </c>
      <c r="B2039" t="s">
        <v>13080</v>
      </c>
      <c r="C2039" t="s">
        <v>13077</v>
      </c>
      <c r="D2039">
        <v>0.05</v>
      </c>
      <c r="E2039" t="s">
        <v>123</v>
      </c>
      <c r="F2039" t="s">
        <v>13028</v>
      </c>
      <c r="G2039">
        <v>3</v>
      </c>
    </row>
    <row r="2040" spans="1:7">
      <c r="A2040">
        <v>10827</v>
      </c>
      <c r="B2040" t="s">
        <v>13080</v>
      </c>
      <c r="C2040" t="s">
        <v>16792</v>
      </c>
      <c r="D2040">
        <v>0.1</v>
      </c>
      <c r="E2040" t="s">
        <v>123</v>
      </c>
      <c r="F2040" t="s">
        <v>14771</v>
      </c>
      <c r="G2040">
        <v>3</v>
      </c>
    </row>
    <row r="2041" spans="1:7">
      <c r="A2041">
        <v>2595</v>
      </c>
      <c r="B2041" t="s">
        <v>13080</v>
      </c>
      <c r="C2041" t="s">
        <v>16872</v>
      </c>
      <c r="D2041">
        <v>0.01</v>
      </c>
      <c r="E2041" t="s">
        <v>123</v>
      </c>
      <c r="F2041" t="s">
        <v>14771</v>
      </c>
      <c r="G2041">
        <v>3</v>
      </c>
    </row>
    <row r="2042" spans="1:7">
      <c r="A2042">
        <v>10828</v>
      </c>
      <c r="B2042" t="s">
        <v>11692</v>
      </c>
      <c r="C2042" t="s">
        <v>16873</v>
      </c>
      <c r="D2042">
        <v>0.1</v>
      </c>
      <c r="E2042" t="s">
        <v>135</v>
      </c>
      <c r="F2042" t="s">
        <v>11649</v>
      </c>
      <c r="G2042">
        <v>1</v>
      </c>
    </row>
    <row r="2043" spans="1:7">
      <c r="A2043">
        <v>282</v>
      </c>
      <c r="B2043" t="s">
        <v>11692</v>
      </c>
      <c r="C2043" t="s">
        <v>11693</v>
      </c>
      <c r="D2043">
        <v>0.01</v>
      </c>
      <c r="E2043" t="s">
        <v>135</v>
      </c>
      <c r="F2043" t="s">
        <v>11649</v>
      </c>
      <c r="G2043">
        <v>4</v>
      </c>
    </row>
    <row r="2044" spans="1:7">
      <c r="A2044">
        <v>283</v>
      </c>
      <c r="B2044" t="s">
        <v>16874</v>
      </c>
      <c r="C2044" t="s">
        <v>1686</v>
      </c>
      <c r="D2044">
        <v>0.01</v>
      </c>
      <c r="E2044" t="s">
        <v>107</v>
      </c>
      <c r="F2044" t="s">
        <v>1331</v>
      </c>
      <c r="G2044">
        <v>8</v>
      </c>
    </row>
    <row r="2045" spans="1:7">
      <c r="A2045">
        <v>2597</v>
      </c>
      <c r="B2045" t="s">
        <v>14413</v>
      </c>
      <c r="C2045" t="s">
        <v>14454</v>
      </c>
      <c r="D2045">
        <v>0.01</v>
      </c>
      <c r="E2045" t="s">
        <v>40</v>
      </c>
      <c r="F2045" t="s">
        <v>14278</v>
      </c>
      <c r="G2045">
        <v>2</v>
      </c>
    </row>
    <row r="2046" spans="1:7">
      <c r="A2046">
        <v>2596</v>
      </c>
      <c r="B2046" t="s">
        <v>14413</v>
      </c>
      <c r="C2046" t="s">
        <v>14409</v>
      </c>
      <c r="D2046">
        <v>0.01</v>
      </c>
      <c r="E2046" t="s">
        <v>49</v>
      </c>
      <c r="F2046" t="s">
        <v>14278</v>
      </c>
      <c r="G2046">
        <v>2</v>
      </c>
    </row>
    <row r="2047" spans="1:7">
      <c r="A2047">
        <v>2598</v>
      </c>
      <c r="B2047" t="s">
        <v>5611</v>
      </c>
      <c r="C2047" t="s">
        <v>16875</v>
      </c>
      <c r="D2047">
        <v>0.01</v>
      </c>
      <c r="E2047" t="s">
        <v>74</v>
      </c>
      <c r="F2047" t="s">
        <v>15216</v>
      </c>
      <c r="G2047">
        <v>8</v>
      </c>
    </row>
    <row r="2048" spans="1:7">
      <c r="A2048">
        <v>2599</v>
      </c>
      <c r="B2048" t="s">
        <v>5611</v>
      </c>
      <c r="C2048" t="s">
        <v>5608</v>
      </c>
      <c r="D2048">
        <v>0.01</v>
      </c>
      <c r="E2048" t="s">
        <v>74</v>
      </c>
      <c r="F2048" t="s">
        <v>4963</v>
      </c>
      <c r="G2048">
        <v>8</v>
      </c>
    </row>
    <row r="2049" spans="1:7">
      <c r="A2049">
        <v>2951</v>
      </c>
      <c r="B2049" t="s">
        <v>7927</v>
      </c>
      <c r="C2049" t="s">
        <v>16708</v>
      </c>
      <c r="D2049">
        <v>0.8</v>
      </c>
      <c r="E2049" t="s">
        <v>107</v>
      </c>
      <c r="F2049" t="s">
        <v>14771</v>
      </c>
      <c r="G2049">
        <v>3</v>
      </c>
    </row>
    <row r="2050" spans="1:7">
      <c r="A2050">
        <v>2952</v>
      </c>
      <c r="B2050" t="s">
        <v>568</v>
      </c>
      <c r="C2050" t="s">
        <v>12464</v>
      </c>
      <c r="D2050">
        <v>0.01</v>
      </c>
      <c r="E2050" t="s">
        <v>166</v>
      </c>
      <c r="F2050" t="s">
        <v>12334</v>
      </c>
      <c r="G2050">
        <v>3</v>
      </c>
    </row>
    <row r="2051" spans="1:7">
      <c r="A2051">
        <v>528</v>
      </c>
      <c r="B2051" t="s">
        <v>12719</v>
      </c>
      <c r="C2051" t="s">
        <v>9181</v>
      </c>
      <c r="D2051">
        <v>0.5</v>
      </c>
      <c r="E2051" t="s">
        <v>166</v>
      </c>
      <c r="F2051" t="s">
        <v>9136</v>
      </c>
      <c r="G2051">
        <v>1</v>
      </c>
    </row>
    <row r="2052" spans="1:7">
      <c r="A2052">
        <v>6804</v>
      </c>
      <c r="B2052" t="s">
        <v>12719</v>
      </c>
      <c r="C2052" t="s">
        <v>12706</v>
      </c>
      <c r="D2052">
        <v>0.8</v>
      </c>
      <c r="E2052" t="s">
        <v>166</v>
      </c>
      <c r="F2052" t="s">
        <v>12660</v>
      </c>
      <c r="G2052">
        <v>1</v>
      </c>
    </row>
    <row r="2053" spans="1:7">
      <c r="A2053">
        <v>3328</v>
      </c>
      <c r="B2053" t="s">
        <v>12719</v>
      </c>
      <c r="C2053" t="s">
        <v>16481</v>
      </c>
      <c r="D2053">
        <v>0.01</v>
      </c>
      <c r="E2053" t="s">
        <v>166</v>
      </c>
      <c r="F2053" t="s">
        <v>12660</v>
      </c>
      <c r="G2053">
        <v>1</v>
      </c>
    </row>
    <row r="2054" spans="1:7">
      <c r="A2054">
        <v>3329</v>
      </c>
      <c r="B2054" t="s">
        <v>5669</v>
      </c>
      <c r="C2054" t="s">
        <v>5662</v>
      </c>
      <c r="D2054">
        <v>0.01</v>
      </c>
      <c r="E2054" t="s">
        <v>166</v>
      </c>
      <c r="F2054" t="s">
        <v>4963</v>
      </c>
      <c r="G2054">
        <v>8</v>
      </c>
    </row>
    <row r="2055" spans="1:7">
      <c r="A2055">
        <v>3753</v>
      </c>
      <c r="B2055" t="s">
        <v>10330</v>
      </c>
      <c r="C2055" t="s">
        <v>10331</v>
      </c>
      <c r="D2055">
        <v>0.01</v>
      </c>
      <c r="E2055" t="s">
        <v>107</v>
      </c>
      <c r="F2055" t="s">
        <v>10160</v>
      </c>
      <c r="G2055">
        <v>3</v>
      </c>
    </row>
    <row r="2056" spans="1:7">
      <c r="A2056">
        <v>3754</v>
      </c>
      <c r="B2056" t="s">
        <v>10330</v>
      </c>
      <c r="C2056" t="s">
        <v>16876</v>
      </c>
      <c r="D2056">
        <v>0.01</v>
      </c>
      <c r="E2056" t="s">
        <v>107</v>
      </c>
      <c r="F2056" t="s">
        <v>15103</v>
      </c>
      <c r="G2056">
        <v>3</v>
      </c>
    </row>
    <row r="2057" spans="1:7">
      <c r="A2057">
        <v>656</v>
      </c>
      <c r="B2057" t="s">
        <v>9336</v>
      </c>
      <c r="C2057" t="s">
        <v>9337</v>
      </c>
      <c r="D2057">
        <v>0.8</v>
      </c>
      <c r="E2057" t="s">
        <v>107</v>
      </c>
      <c r="F2057" t="s">
        <v>9136</v>
      </c>
      <c r="G2057">
        <v>3</v>
      </c>
    </row>
    <row r="2058" spans="1:7">
      <c r="A2058">
        <v>3755</v>
      </c>
      <c r="B2058" t="s">
        <v>9336</v>
      </c>
      <c r="C2058" t="s">
        <v>16271</v>
      </c>
      <c r="D2058">
        <v>0.8</v>
      </c>
      <c r="E2058" t="s">
        <v>107</v>
      </c>
      <c r="F2058" t="s">
        <v>11167</v>
      </c>
      <c r="G2058">
        <v>3</v>
      </c>
    </row>
    <row r="2059" spans="1:7">
      <c r="A2059">
        <v>3756</v>
      </c>
      <c r="B2059" t="s">
        <v>2565</v>
      </c>
      <c r="C2059" t="s">
        <v>2566</v>
      </c>
      <c r="D2059">
        <v>0.01</v>
      </c>
      <c r="F2059" t="s">
        <v>2210</v>
      </c>
      <c r="G2059">
        <v>5</v>
      </c>
    </row>
    <row r="2060" spans="1:7">
      <c r="A2060">
        <v>3757</v>
      </c>
      <c r="B2060" t="s">
        <v>10474</v>
      </c>
      <c r="C2060" t="s">
        <v>10468</v>
      </c>
      <c r="D2060">
        <v>0.1</v>
      </c>
      <c r="E2060" t="s">
        <v>166</v>
      </c>
      <c r="F2060" t="s">
        <v>10160</v>
      </c>
      <c r="G2060">
        <v>5</v>
      </c>
    </row>
    <row r="2061" spans="1:7">
      <c r="A2061">
        <v>6907</v>
      </c>
      <c r="B2061" t="s">
        <v>10474</v>
      </c>
      <c r="C2061" t="s">
        <v>8447</v>
      </c>
      <c r="D2061">
        <v>0.8</v>
      </c>
      <c r="E2061" t="s">
        <v>166</v>
      </c>
      <c r="F2061" t="s">
        <v>8093</v>
      </c>
      <c r="G2061">
        <v>5</v>
      </c>
    </row>
    <row r="2062" spans="1:7">
      <c r="A2062">
        <v>4182</v>
      </c>
      <c r="B2062" t="s">
        <v>9100</v>
      </c>
      <c r="C2062" t="s">
        <v>9101</v>
      </c>
      <c r="D2062">
        <v>0.01</v>
      </c>
      <c r="E2062" t="s">
        <v>354</v>
      </c>
      <c r="F2062" t="s">
        <v>8594</v>
      </c>
      <c r="G2062">
        <v>7</v>
      </c>
    </row>
    <row r="2063" spans="1:7">
      <c r="A2063">
        <v>7325</v>
      </c>
      <c r="B2063" t="s">
        <v>2574</v>
      </c>
      <c r="C2063" t="s">
        <v>2566</v>
      </c>
      <c r="D2063">
        <v>0.8</v>
      </c>
      <c r="F2063" t="s">
        <v>2210</v>
      </c>
      <c r="G2063">
        <v>5</v>
      </c>
    </row>
    <row r="2064" spans="1:7">
      <c r="A2064">
        <v>779</v>
      </c>
      <c r="B2064" t="s">
        <v>11377</v>
      </c>
      <c r="C2064" t="s">
        <v>11371</v>
      </c>
      <c r="D2064">
        <v>0.01</v>
      </c>
      <c r="F2064" t="s">
        <v>11343</v>
      </c>
      <c r="G2064">
        <v>4</v>
      </c>
    </row>
    <row r="2065" spans="1:7">
      <c r="A2065">
        <v>4183</v>
      </c>
      <c r="B2065" t="s">
        <v>3978</v>
      </c>
      <c r="C2065" t="s">
        <v>3972</v>
      </c>
      <c r="D2065">
        <v>0.01</v>
      </c>
      <c r="E2065" t="s">
        <v>203</v>
      </c>
      <c r="F2065" t="s">
        <v>58</v>
      </c>
      <c r="G2065">
        <v>4</v>
      </c>
    </row>
    <row r="2066" spans="1:7">
      <c r="A2066">
        <v>10829</v>
      </c>
      <c r="B2066" t="s">
        <v>3978</v>
      </c>
      <c r="C2066" t="s">
        <v>16404</v>
      </c>
      <c r="D2066">
        <v>0.1</v>
      </c>
      <c r="E2066" t="s">
        <v>74</v>
      </c>
      <c r="F2066" t="s">
        <v>11343</v>
      </c>
      <c r="G2066">
        <v>1</v>
      </c>
    </row>
    <row r="2067" spans="1:7">
      <c r="A2067">
        <v>780</v>
      </c>
      <c r="B2067" t="s">
        <v>3978</v>
      </c>
      <c r="C2067" t="s">
        <v>11342</v>
      </c>
      <c r="D2067">
        <v>0.05</v>
      </c>
      <c r="E2067" t="s">
        <v>74</v>
      </c>
      <c r="F2067" t="s">
        <v>11343</v>
      </c>
      <c r="G2067">
        <v>4</v>
      </c>
    </row>
    <row r="2068" spans="1:7">
      <c r="A2068">
        <v>10830</v>
      </c>
      <c r="B2068" t="s">
        <v>3723</v>
      </c>
      <c r="C2068" t="s">
        <v>14837</v>
      </c>
      <c r="D2068">
        <v>0.1</v>
      </c>
      <c r="E2068" t="s">
        <v>203</v>
      </c>
      <c r="F2068" t="s">
        <v>14681</v>
      </c>
      <c r="G2068">
        <v>3</v>
      </c>
    </row>
    <row r="2069" spans="1:7">
      <c r="A2069">
        <v>4605</v>
      </c>
      <c r="B2069" t="s">
        <v>3723</v>
      </c>
      <c r="C2069" t="s">
        <v>3701</v>
      </c>
      <c r="D2069">
        <v>0.01</v>
      </c>
      <c r="E2069" t="s">
        <v>203</v>
      </c>
      <c r="F2069" t="s">
        <v>3381</v>
      </c>
      <c r="G2069">
        <v>2</v>
      </c>
    </row>
    <row r="2070" spans="1:7">
      <c r="A2070">
        <v>5005</v>
      </c>
      <c r="B2070" t="s">
        <v>3315</v>
      </c>
      <c r="C2070" t="s">
        <v>16877</v>
      </c>
      <c r="D2070">
        <v>0.01</v>
      </c>
      <c r="E2070" t="s">
        <v>12637</v>
      </c>
      <c r="F2070" t="s">
        <v>11167</v>
      </c>
      <c r="G2070">
        <v>1</v>
      </c>
    </row>
    <row r="2071" spans="1:7">
      <c r="A2071">
        <v>5006</v>
      </c>
      <c r="B2071" t="s">
        <v>7204</v>
      </c>
      <c r="C2071" t="s">
        <v>7195</v>
      </c>
      <c r="D2071">
        <v>0.01</v>
      </c>
      <c r="E2071" t="s">
        <v>354</v>
      </c>
      <c r="F2071" t="s">
        <v>6576</v>
      </c>
      <c r="G2071">
        <v>7</v>
      </c>
    </row>
    <row r="2072" spans="1:7">
      <c r="A2072">
        <v>5007</v>
      </c>
      <c r="B2072" t="s">
        <v>3839</v>
      </c>
      <c r="C2072" t="s">
        <v>3836</v>
      </c>
      <c r="D2072">
        <v>0.01</v>
      </c>
      <c r="E2072" t="s">
        <v>80</v>
      </c>
      <c r="F2072" t="s">
        <v>58</v>
      </c>
      <c r="G2072">
        <v>4</v>
      </c>
    </row>
    <row r="2073" spans="1:7">
      <c r="A2073">
        <v>5335</v>
      </c>
      <c r="B2073" t="s">
        <v>13716</v>
      </c>
      <c r="C2073" t="s">
        <v>13701</v>
      </c>
      <c r="D2073">
        <v>0.01</v>
      </c>
      <c r="E2073" t="s">
        <v>49</v>
      </c>
      <c r="F2073" t="s">
        <v>13121</v>
      </c>
      <c r="G2073">
        <v>3</v>
      </c>
    </row>
    <row r="2074" spans="1:7">
      <c r="A2074">
        <v>7273</v>
      </c>
      <c r="B2074" t="s">
        <v>5899</v>
      </c>
      <c r="C2074" t="s">
        <v>5889</v>
      </c>
      <c r="D2074">
        <v>0.8</v>
      </c>
      <c r="E2074" t="s">
        <v>203</v>
      </c>
      <c r="F2074" t="s">
        <v>5790</v>
      </c>
      <c r="G2074">
        <v>1</v>
      </c>
    </row>
    <row r="2075" spans="1:7">
      <c r="A2075">
        <v>5336</v>
      </c>
      <c r="B2075" t="s">
        <v>16878</v>
      </c>
      <c r="C2075" t="s">
        <v>4042</v>
      </c>
      <c r="D2075">
        <v>0.01</v>
      </c>
      <c r="E2075" t="s">
        <v>107</v>
      </c>
      <c r="F2075" t="s">
        <v>3381</v>
      </c>
      <c r="G2075">
        <v>5</v>
      </c>
    </row>
    <row r="2076" spans="1:7">
      <c r="A2076">
        <v>5008</v>
      </c>
      <c r="B2076" t="s">
        <v>14114</v>
      </c>
      <c r="C2076" t="s">
        <v>16299</v>
      </c>
      <c r="D2076">
        <v>0.01</v>
      </c>
      <c r="E2076" t="s">
        <v>74</v>
      </c>
      <c r="F2076" t="s">
        <v>14771</v>
      </c>
      <c r="G2076">
        <v>7</v>
      </c>
    </row>
    <row r="2077" spans="1:7">
      <c r="A2077">
        <v>1373</v>
      </c>
      <c r="B2077" t="s">
        <v>11299</v>
      </c>
      <c r="C2077" t="s">
        <v>11294</v>
      </c>
      <c r="D2077">
        <v>0.01</v>
      </c>
      <c r="E2077" t="s">
        <v>74</v>
      </c>
      <c r="F2077" t="s">
        <v>11295</v>
      </c>
      <c r="G2077">
        <v>1</v>
      </c>
    </row>
    <row r="2078" spans="1:7">
      <c r="A2078">
        <v>5899</v>
      </c>
      <c r="B2078" t="s">
        <v>11299</v>
      </c>
      <c r="C2078" t="s">
        <v>16879</v>
      </c>
      <c r="D2078">
        <v>0.01</v>
      </c>
      <c r="E2078" t="s">
        <v>74</v>
      </c>
      <c r="F2078" t="s">
        <v>14699</v>
      </c>
      <c r="G2078">
        <v>1</v>
      </c>
    </row>
    <row r="2079" spans="1:7">
      <c r="A2079">
        <v>7247</v>
      </c>
      <c r="B2079" t="s">
        <v>8798</v>
      </c>
      <c r="C2079" t="s">
        <v>8791</v>
      </c>
      <c r="D2079">
        <v>0.8</v>
      </c>
      <c r="E2079" t="s">
        <v>107</v>
      </c>
      <c r="F2079" t="s">
        <v>8594</v>
      </c>
      <c r="G2079">
        <v>2</v>
      </c>
    </row>
    <row r="2080" spans="1:7">
      <c r="A2080">
        <v>19</v>
      </c>
      <c r="B2080" t="s">
        <v>2898</v>
      </c>
      <c r="C2080" t="s">
        <v>2905</v>
      </c>
      <c r="D2080">
        <v>0.01</v>
      </c>
      <c r="E2080" t="s">
        <v>80</v>
      </c>
      <c r="F2080" t="s">
        <v>2900</v>
      </c>
      <c r="G2080">
        <v>1</v>
      </c>
    </row>
    <row r="2081" spans="1:7">
      <c r="A2081">
        <v>1921</v>
      </c>
      <c r="B2081" t="s">
        <v>1476</v>
      </c>
      <c r="C2081" t="s">
        <v>16687</v>
      </c>
      <c r="D2081">
        <v>0.1</v>
      </c>
      <c r="E2081" t="s">
        <v>74</v>
      </c>
      <c r="F2081" t="s">
        <v>15376</v>
      </c>
      <c r="G2081">
        <v>5</v>
      </c>
    </row>
    <row r="2082" spans="1:7">
      <c r="A2082">
        <v>1922</v>
      </c>
      <c r="B2082" t="s">
        <v>1476</v>
      </c>
      <c r="C2082" t="s">
        <v>16880</v>
      </c>
      <c r="D2082">
        <v>0.1</v>
      </c>
      <c r="E2082" t="s">
        <v>123</v>
      </c>
      <c r="F2082" t="s">
        <v>15376</v>
      </c>
      <c r="G2082">
        <v>5</v>
      </c>
    </row>
    <row r="2083" spans="1:7">
      <c r="A2083">
        <v>89</v>
      </c>
      <c r="B2083" t="s">
        <v>1476</v>
      </c>
      <c r="C2083" t="s">
        <v>16688</v>
      </c>
      <c r="D2083">
        <v>0.01</v>
      </c>
      <c r="E2083" t="s">
        <v>123</v>
      </c>
      <c r="F2083" t="s">
        <v>14748</v>
      </c>
      <c r="G2083">
        <v>5</v>
      </c>
    </row>
    <row r="2084" spans="1:7">
      <c r="A2084">
        <v>7073</v>
      </c>
      <c r="B2084" t="s">
        <v>1476</v>
      </c>
      <c r="C2084" t="s">
        <v>5354</v>
      </c>
      <c r="D2084">
        <v>0.8</v>
      </c>
      <c r="E2084" t="s">
        <v>123</v>
      </c>
      <c r="F2084" t="s">
        <v>4512</v>
      </c>
      <c r="G2084">
        <v>5</v>
      </c>
    </row>
    <row r="2085" spans="1:7">
      <c r="A2085">
        <v>1924</v>
      </c>
      <c r="B2085" t="s">
        <v>1476</v>
      </c>
      <c r="C2085" t="s">
        <v>16881</v>
      </c>
      <c r="D2085">
        <v>0.45</v>
      </c>
      <c r="E2085" t="s">
        <v>123</v>
      </c>
      <c r="F2085" t="s">
        <v>14590</v>
      </c>
      <c r="G2085">
        <v>5</v>
      </c>
    </row>
    <row r="2086" spans="1:7">
      <c r="A2086">
        <v>88</v>
      </c>
      <c r="B2086" t="s">
        <v>1476</v>
      </c>
      <c r="C2086" t="s">
        <v>16882</v>
      </c>
      <c r="D2086">
        <v>0.5</v>
      </c>
      <c r="E2086" t="s">
        <v>74</v>
      </c>
      <c r="F2086" t="s">
        <v>14748</v>
      </c>
      <c r="G2086">
        <v>5</v>
      </c>
    </row>
    <row r="2087" spans="1:7">
      <c r="A2087">
        <v>1925</v>
      </c>
      <c r="B2087" t="s">
        <v>1476</v>
      </c>
      <c r="C2087" t="s">
        <v>5308</v>
      </c>
      <c r="D2087">
        <v>0.8</v>
      </c>
      <c r="E2087" t="s">
        <v>74</v>
      </c>
      <c r="F2087" t="s">
        <v>4512</v>
      </c>
      <c r="G2087">
        <v>5</v>
      </c>
    </row>
    <row r="2088" spans="1:7">
      <c r="A2088">
        <v>1923</v>
      </c>
      <c r="B2088" t="s">
        <v>1476</v>
      </c>
      <c r="C2088" t="s">
        <v>16689</v>
      </c>
      <c r="D2088">
        <v>0.6</v>
      </c>
      <c r="E2088" t="s">
        <v>74</v>
      </c>
      <c r="F2088" t="s">
        <v>14590</v>
      </c>
      <c r="G2088">
        <v>5</v>
      </c>
    </row>
    <row r="2089" spans="1:7">
      <c r="A2089">
        <v>130</v>
      </c>
      <c r="B2089" t="s">
        <v>1460</v>
      </c>
      <c r="C2089" t="s">
        <v>1461</v>
      </c>
      <c r="D2089">
        <v>0.8</v>
      </c>
      <c r="E2089" t="s">
        <v>67</v>
      </c>
      <c r="F2089" t="s">
        <v>41</v>
      </c>
      <c r="G2089">
        <v>5</v>
      </c>
    </row>
    <row r="2090" spans="1:7">
      <c r="A2090">
        <v>2072</v>
      </c>
      <c r="B2090" t="s">
        <v>1460</v>
      </c>
      <c r="C2090" t="s">
        <v>14722</v>
      </c>
      <c r="D2090">
        <v>0.8</v>
      </c>
      <c r="E2090" t="s">
        <v>12625</v>
      </c>
      <c r="F2090" t="s">
        <v>13121</v>
      </c>
      <c r="G2090">
        <v>5</v>
      </c>
    </row>
    <row r="2091" spans="1:7">
      <c r="A2091">
        <v>2073</v>
      </c>
      <c r="B2091" t="s">
        <v>4872</v>
      </c>
      <c r="C2091" t="s">
        <v>4869</v>
      </c>
      <c r="D2091">
        <v>0.01</v>
      </c>
      <c r="E2091" t="s">
        <v>74</v>
      </c>
      <c r="F2091" t="s">
        <v>4512</v>
      </c>
      <c r="G2091">
        <v>3</v>
      </c>
    </row>
    <row r="2092" spans="1:7">
      <c r="A2092">
        <v>2600</v>
      </c>
      <c r="B2092" t="s">
        <v>5567</v>
      </c>
      <c r="C2092" t="s">
        <v>5569</v>
      </c>
      <c r="D2092">
        <v>0.1</v>
      </c>
      <c r="E2092" t="s">
        <v>203</v>
      </c>
      <c r="F2092" t="s">
        <v>4512</v>
      </c>
      <c r="G2092">
        <v>7</v>
      </c>
    </row>
    <row r="2093" spans="1:7">
      <c r="A2093">
        <v>932</v>
      </c>
      <c r="B2093" t="s">
        <v>3069</v>
      </c>
      <c r="C2093" t="s">
        <v>3065</v>
      </c>
      <c r="D2093">
        <v>0.1</v>
      </c>
      <c r="E2093" t="s">
        <v>80</v>
      </c>
      <c r="F2093" t="s">
        <v>2900</v>
      </c>
      <c r="G2093">
        <v>3</v>
      </c>
    </row>
    <row r="2094" spans="1:7">
      <c r="A2094">
        <v>931</v>
      </c>
      <c r="B2094" t="s">
        <v>3069</v>
      </c>
      <c r="C2094" t="s">
        <v>16883</v>
      </c>
      <c r="D2094">
        <v>0.01</v>
      </c>
      <c r="E2094" t="s">
        <v>80</v>
      </c>
      <c r="F2094" t="s">
        <v>12619</v>
      </c>
      <c r="G2094">
        <v>3</v>
      </c>
    </row>
    <row r="2095" spans="1:7">
      <c r="A2095">
        <v>1808</v>
      </c>
      <c r="B2095" t="s">
        <v>6136</v>
      </c>
      <c r="C2095" t="s">
        <v>6122</v>
      </c>
      <c r="D2095">
        <v>0.1</v>
      </c>
      <c r="E2095" t="s">
        <v>203</v>
      </c>
      <c r="F2095" t="s">
        <v>5790</v>
      </c>
      <c r="G2095">
        <v>3</v>
      </c>
    </row>
    <row r="2096" spans="1:7">
      <c r="A2096">
        <v>1926</v>
      </c>
      <c r="B2096" t="s">
        <v>14507</v>
      </c>
      <c r="C2096" t="s">
        <v>14508</v>
      </c>
      <c r="D2096">
        <v>0.1</v>
      </c>
      <c r="F2096" t="s">
        <v>14278</v>
      </c>
      <c r="G2096">
        <v>3</v>
      </c>
    </row>
    <row r="2097" spans="1:7">
      <c r="A2097">
        <v>2953</v>
      </c>
      <c r="B2097" t="s">
        <v>14346</v>
      </c>
      <c r="C2097" t="s">
        <v>14337</v>
      </c>
      <c r="D2097">
        <v>0.8</v>
      </c>
      <c r="F2097" t="s">
        <v>14278</v>
      </c>
      <c r="G2097">
        <v>1</v>
      </c>
    </row>
    <row r="2098" spans="1:7">
      <c r="A2098">
        <v>11783</v>
      </c>
      <c r="B2098" t="s">
        <v>13162</v>
      </c>
      <c r="C2098" t="s">
        <v>13132</v>
      </c>
      <c r="D2098">
        <v>0.8</v>
      </c>
      <c r="E2098" t="s">
        <v>80</v>
      </c>
      <c r="F2098" t="s">
        <v>13121</v>
      </c>
      <c r="G2098">
        <v>1</v>
      </c>
    </row>
    <row r="2099" spans="1:7">
      <c r="A2099">
        <v>4184</v>
      </c>
      <c r="B2099" t="s">
        <v>13162</v>
      </c>
      <c r="C2099" t="s">
        <v>13387</v>
      </c>
      <c r="D2099">
        <v>0.7</v>
      </c>
      <c r="E2099" t="s">
        <v>80</v>
      </c>
      <c r="F2099" t="s">
        <v>13121</v>
      </c>
      <c r="G2099">
        <v>2</v>
      </c>
    </row>
    <row r="2100" spans="1:7">
      <c r="A2100">
        <v>4185</v>
      </c>
      <c r="B2100" t="s">
        <v>13162</v>
      </c>
      <c r="C2100" t="s">
        <v>2343</v>
      </c>
      <c r="D2100">
        <v>0.1</v>
      </c>
      <c r="E2100" t="s">
        <v>80</v>
      </c>
      <c r="F2100" t="s">
        <v>2210</v>
      </c>
      <c r="G2100">
        <v>2</v>
      </c>
    </row>
    <row r="2101" spans="1:7">
      <c r="A2101">
        <v>2074</v>
      </c>
      <c r="B2101" t="s">
        <v>3467</v>
      </c>
      <c r="C2101" t="s">
        <v>16765</v>
      </c>
      <c r="D2101">
        <v>0.01</v>
      </c>
      <c r="E2101" t="s">
        <v>49</v>
      </c>
      <c r="F2101" t="s">
        <v>14699</v>
      </c>
      <c r="G2101">
        <v>1</v>
      </c>
    </row>
    <row r="2102" spans="1:7">
      <c r="A2102">
        <v>2293</v>
      </c>
      <c r="B2102" t="s">
        <v>13611</v>
      </c>
      <c r="C2102" t="s">
        <v>13612</v>
      </c>
      <c r="D2102">
        <v>0.01</v>
      </c>
      <c r="E2102" t="s">
        <v>74</v>
      </c>
      <c r="F2102" t="s">
        <v>13121</v>
      </c>
      <c r="G2102">
        <v>3</v>
      </c>
    </row>
    <row r="2103" spans="1:7">
      <c r="A2103">
        <v>2296</v>
      </c>
      <c r="B2103" t="s">
        <v>4159</v>
      </c>
      <c r="C2103" t="s">
        <v>16884</v>
      </c>
      <c r="D2103">
        <v>0.01</v>
      </c>
      <c r="E2103" t="s">
        <v>166</v>
      </c>
      <c r="F2103" t="s">
        <v>14699</v>
      </c>
      <c r="G2103">
        <v>5</v>
      </c>
    </row>
    <row r="2104" spans="1:7">
      <c r="A2104">
        <v>2295</v>
      </c>
      <c r="B2104" t="s">
        <v>4159</v>
      </c>
      <c r="C2104" t="s">
        <v>16885</v>
      </c>
      <c r="D2104">
        <v>0.6</v>
      </c>
      <c r="E2104" t="s">
        <v>40</v>
      </c>
      <c r="F2104" t="s">
        <v>14699</v>
      </c>
      <c r="G2104">
        <v>5</v>
      </c>
    </row>
    <row r="2105" spans="1:7">
      <c r="A2105">
        <v>2294</v>
      </c>
      <c r="B2105" t="s">
        <v>4159</v>
      </c>
      <c r="C2105" t="s">
        <v>4155</v>
      </c>
      <c r="D2105">
        <v>0.8</v>
      </c>
      <c r="E2105" t="s">
        <v>40</v>
      </c>
      <c r="F2105" t="s">
        <v>3381</v>
      </c>
      <c r="G2105">
        <v>5</v>
      </c>
    </row>
    <row r="2106" spans="1:7">
      <c r="A2106">
        <v>8221</v>
      </c>
      <c r="B2106" t="s">
        <v>14213</v>
      </c>
      <c r="C2106" t="s">
        <v>14199</v>
      </c>
      <c r="D2106">
        <v>0.7</v>
      </c>
      <c r="E2106" t="s">
        <v>166</v>
      </c>
      <c r="F2106" t="s">
        <v>13121</v>
      </c>
      <c r="G2106">
        <v>7</v>
      </c>
    </row>
    <row r="2107" spans="1:7">
      <c r="A2107">
        <v>2298</v>
      </c>
      <c r="B2107" t="s">
        <v>14213</v>
      </c>
      <c r="C2107" t="s">
        <v>16863</v>
      </c>
      <c r="D2107">
        <v>0.01</v>
      </c>
      <c r="E2107" t="s">
        <v>166</v>
      </c>
      <c r="F2107" t="s">
        <v>13121</v>
      </c>
      <c r="G2107">
        <v>6</v>
      </c>
    </row>
    <row r="2108" spans="1:7">
      <c r="A2108">
        <v>7718</v>
      </c>
      <c r="B2108" t="s">
        <v>14213</v>
      </c>
      <c r="C2108" t="s">
        <v>12987</v>
      </c>
      <c r="D2108">
        <v>0.8</v>
      </c>
      <c r="E2108" t="s">
        <v>166</v>
      </c>
      <c r="F2108" t="s">
        <v>12660</v>
      </c>
      <c r="G2108">
        <v>7</v>
      </c>
    </row>
    <row r="2109" spans="1:7">
      <c r="A2109">
        <v>2601</v>
      </c>
      <c r="B2109" t="s">
        <v>13416</v>
      </c>
      <c r="C2109" t="s">
        <v>16886</v>
      </c>
      <c r="D2109">
        <v>0.01</v>
      </c>
      <c r="E2109" t="s">
        <v>107</v>
      </c>
      <c r="F2109" t="s">
        <v>14771</v>
      </c>
      <c r="G2109">
        <v>2</v>
      </c>
    </row>
    <row r="2110" spans="1:7">
      <c r="A2110">
        <v>2603</v>
      </c>
      <c r="B2110" t="s">
        <v>13416</v>
      </c>
      <c r="C2110" t="s">
        <v>16887</v>
      </c>
      <c r="D2110">
        <v>0.01</v>
      </c>
      <c r="E2110" t="s">
        <v>107</v>
      </c>
      <c r="F2110" t="s">
        <v>12334</v>
      </c>
      <c r="G2110">
        <v>2</v>
      </c>
    </row>
    <row r="2111" spans="1:7">
      <c r="A2111">
        <v>2602</v>
      </c>
      <c r="B2111" t="s">
        <v>13416</v>
      </c>
      <c r="C2111" t="s">
        <v>16854</v>
      </c>
      <c r="D2111">
        <v>0.1</v>
      </c>
      <c r="E2111" t="s">
        <v>107</v>
      </c>
      <c r="F2111" t="s">
        <v>13121</v>
      </c>
      <c r="G2111">
        <v>6</v>
      </c>
    </row>
    <row r="2112" spans="1:7">
      <c r="A2112">
        <v>10833</v>
      </c>
      <c r="B2112" t="s">
        <v>13416</v>
      </c>
      <c r="C2112" t="s">
        <v>14147</v>
      </c>
      <c r="D2112">
        <v>0.1</v>
      </c>
      <c r="E2112" t="s">
        <v>107</v>
      </c>
      <c r="F2112" t="s">
        <v>13121</v>
      </c>
      <c r="G2112">
        <v>7</v>
      </c>
    </row>
    <row r="2113" spans="1:7">
      <c r="A2113">
        <v>11578</v>
      </c>
      <c r="B2113" t="s">
        <v>13416</v>
      </c>
      <c r="C2113" t="s">
        <v>16888</v>
      </c>
      <c r="D2113">
        <v>0.1</v>
      </c>
      <c r="E2113" t="s">
        <v>107</v>
      </c>
      <c r="F2113" t="s">
        <v>12334</v>
      </c>
      <c r="G2113">
        <v>2</v>
      </c>
    </row>
    <row r="2114" spans="1:7">
      <c r="A2114">
        <v>284</v>
      </c>
      <c r="B2114" t="s">
        <v>12104</v>
      </c>
      <c r="C2114" t="s">
        <v>12095</v>
      </c>
      <c r="D2114">
        <v>0.01</v>
      </c>
      <c r="E2114" t="s">
        <v>74</v>
      </c>
      <c r="F2114" t="s">
        <v>11921</v>
      </c>
      <c r="G2114">
        <v>5</v>
      </c>
    </row>
    <row r="2115" spans="1:7">
      <c r="A2115">
        <v>285</v>
      </c>
      <c r="B2115" t="s">
        <v>11610</v>
      </c>
      <c r="C2115" t="s">
        <v>16889</v>
      </c>
      <c r="D2115">
        <v>0.1</v>
      </c>
      <c r="E2115" t="s">
        <v>107</v>
      </c>
      <c r="F2115" t="s">
        <v>14681</v>
      </c>
      <c r="G2115">
        <v>3</v>
      </c>
    </row>
    <row r="2116" spans="1:7">
      <c r="A2116">
        <v>286</v>
      </c>
      <c r="B2116" t="s">
        <v>11610</v>
      </c>
      <c r="C2116" t="s">
        <v>11611</v>
      </c>
      <c r="D2116">
        <v>0.1</v>
      </c>
      <c r="E2116" t="s">
        <v>107</v>
      </c>
      <c r="F2116" t="s">
        <v>11432</v>
      </c>
      <c r="G2116">
        <v>3</v>
      </c>
    </row>
    <row r="2117" spans="1:7">
      <c r="A2117">
        <v>2604</v>
      </c>
      <c r="B2117" t="s">
        <v>4531</v>
      </c>
      <c r="C2117" t="s">
        <v>16890</v>
      </c>
      <c r="D2117">
        <v>0.01</v>
      </c>
      <c r="E2117" t="s">
        <v>80</v>
      </c>
      <c r="F2117" t="s">
        <v>15376</v>
      </c>
      <c r="G2117">
        <v>1</v>
      </c>
    </row>
    <row r="2118" spans="1:7">
      <c r="A2118">
        <v>2606</v>
      </c>
      <c r="B2118" t="s">
        <v>4531</v>
      </c>
      <c r="C2118" t="s">
        <v>16891</v>
      </c>
      <c r="D2118">
        <v>0.01</v>
      </c>
      <c r="E2118" t="s">
        <v>80</v>
      </c>
      <c r="F2118" t="s">
        <v>16332</v>
      </c>
      <c r="G2118">
        <v>1</v>
      </c>
    </row>
    <row r="2119" spans="1:7">
      <c r="A2119">
        <v>2605</v>
      </c>
      <c r="B2119" t="s">
        <v>4531</v>
      </c>
      <c r="C2119" t="s">
        <v>4527</v>
      </c>
      <c r="D2119">
        <v>0.01</v>
      </c>
      <c r="E2119" t="s">
        <v>80</v>
      </c>
      <c r="F2119" t="s">
        <v>4512</v>
      </c>
      <c r="G2119">
        <v>1</v>
      </c>
    </row>
    <row r="2120" spans="1:7">
      <c r="A2120">
        <v>11579</v>
      </c>
      <c r="B2120" t="s">
        <v>4531</v>
      </c>
      <c r="C2120" t="s">
        <v>16892</v>
      </c>
      <c r="D2120">
        <v>0.1</v>
      </c>
      <c r="E2120" t="s">
        <v>80</v>
      </c>
      <c r="F2120" t="s">
        <v>14590</v>
      </c>
      <c r="G2120">
        <v>1</v>
      </c>
    </row>
    <row r="2121" spans="1:7">
      <c r="A2121">
        <v>2607</v>
      </c>
      <c r="B2121" t="s">
        <v>12827</v>
      </c>
      <c r="C2121" t="s">
        <v>12821</v>
      </c>
      <c r="D2121">
        <v>0.1</v>
      </c>
      <c r="E2121" t="s">
        <v>203</v>
      </c>
      <c r="F2121" t="s">
        <v>12660</v>
      </c>
      <c r="G2121">
        <v>2</v>
      </c>
    </row>
    <row r="2122" spans="1:7">
      <c r="A2122">
        <v>7286</v>
      </c>
      <c r="B2122" t="s">
        <v>10467</v>
      </c>
      <c r="C2122" t="s">
        <v>8447</v>
      </c>
      <c r="D2122">
        <v>0.8</v>
      </c>
      <c r="E2122" t="s">
        <v>166</v>
      </c>
      <c r="F2122" t="s">
        <v>8093</v>
      </c>
      <c r="G2122">
        <v>5</v>
      </c>
    </row>
    <row r="2123" spans="1:7">
      <c r="A2123">
        <v>6695</v>
      </c>
      <c r="B2123" t="s">
        <v>4351</v>
      </c>
      <c r="C2123" t="s">
        <v>8985</v>
      </c>
      <c r="D2123">
        <v>0.8</v>
      </c>
      <c r="E2123" t="s">
        <v>107</v>
      </c>
      <c r="F2123" t="s">
        <v>8594</v>
      </c>
      <c r="G2123">
        <v>5</v>
      </c>
    </row>
    <row r="2124" spans="1:7">
      <c r="A2124">
        <v>2955</v>
      </c>
      <c r="B2124" t="s">
        <v>4351</v>
      </c>
      <c r="C2124" t="s">
        <v>4331</v>
      </c>
      <c r="D2124">
        <v>0.7</v>
      </c>
      <c r="E2124" t="s">
        <v>107</v>
      </c>
      <c r="F2124" t="s">
        <v>58</v>
      </c>
      <c r="G2124">
        <v>8</v>
      </c>
    </row>
    <row r="2125" spans="1:7">
      <c r="A2125">
        <v>2954</v>
      </c>
      <c r="B2125" t="s">
        <v>4351</v>
      </c>
      <c r="C2125" t="s">
        <v>7168</v>
      </c>
      <c r="D2125">
        <v>0.8</v>
      </c>
      <c r="E2125" t="s">
        <v>107</v>
      </c>
      <c r="F2125" t="s">
        <v>6576</v>
      </c>
      <c r="G2125">
        <v>7</v>
      </c>
    </row>
    <row r="2126" spans="1:7">
      <c r="A2126">
        <v>3330</v>
      </c>
      <c r="B2126" t="s">
        <v>9096</v>
      </c>
      <c r="C2126" t="s">
        <v>16893</v>
      </c>
      <c r="D2126">
        <v>0.01</v>
      </c>
      <c r="E2126" t="s">
        <v>49</v>
      </c>
      <c r="F2126" t="s">
        <v>8594</v>
      </c>
      <c r="G2126">
        <v>6</v>
      </c>
    </row>
    <row r="2127" spans="1:7">
      <c r="A2127">
        <v>3331</v>
      </c>
      <c r="B2127" t="s">
        <v>9096</v>
      </c>
      <c r="C2127" t="s">
        <v>9092</v>
      </c>
      <c r="D2127">
        <v>0.5</v>
      </c>
      <c r="E2127" t="s">
        <v>49</v>
      </c>
      <c r="F2127" t="s">
        <v>8594</v>
      </c>
      <c r="G2127">
        <v>7</v>
      </c>
    </row>
    <row r="2128" spans="1:7">
      <c r="A2128">
        <v>3332</v>
      </c>
      <c r="B2128" t="s">
        <v>6918</v>
      </c>
      <c r="C2128" t="s">
        <v>6908</v>
      </c>
      <c r="D2128">
        <v>0.01</v>
      </c>
      <c r="E2128" t="s">
        <v>89</v>
      </c>
      <c r="F2128" t="s">
        <v>6576</v>
      </c>
      <c r="G2128">
        <v>3</v>
      </c>
    </row>
    <row r="2129" spans="1:7">
      <c r="A2129">
        <v>529</v>
      </c>
      <c r="B2129" t="s">
        <v>5337</v>
      </c>
      <c r="C2129" t="s">
        <v>16702</v>
      </c>
      <c r="D2129">
        <v>0.01</v>
      </c>
      <c r="E2129" t="s">
        <v>107</v>
      </c>
      <c r="F2129" t="s">
        <v>14748</v>
      </c>
      <c r="G2129">
        <v>5</v>
      </c>
    </row>
    <row r="2130" spans="1:7">
      <c r="A2130">
        <v>3333</v>
      </c>
      <c r="B2130" t="s">
        <v>5337</v>
      </c>
      <c r="C2130" t="s">
        <v>5330</v>
      </c>
      <c r="D2130">
        <v>0.8</v>
      </c>
      <c r="E2130" t="s">
        <v>107</v>
      </c>
      <c r="F2130" t="s">
        <v>4512</v>
      </c>
      <c r="G2130">
        <v>5</v>
      </c>
    </row>
    <row r="2131" spans="1:7">
      <c r="A2131">
        <v>657</v>
      </c>
      <c r="B2131" t="s">
        <v>10684</v>
      </c>
      <c r="C2131" t="s">
        <v>10685</v>
      </c>
      <c r="D2131">
        <v>0.01</v>
      </c>
      <c r="F2131" t="s">
        <v>10625</v>
      </c>
      <c r="G2131">
        <v>1</v>
      </c>
    </row>
    <row r="2132" spans="1:7">
      <c r="A2132">
        <v>3758</v>
      </c>
      <c r="B2132" t="s">
        <v>13731</v>
      </c>
      <c r="C2132" t="s">
        <v>16894</v>
      </c>
      <c r="D2132">
        <v>0.01</v>
      </c>
      <c r="E2132" t="s">
        <v>166</v>
      </c>
      <c r="F2132" t="s">
        <v>13121</v>
      </c>
      <c r="G2132">
        <v>3</v>
      </c>
    </row>
    <row r="2133" spans="1:7">
      <c r="A2133">
        <v>6852</v>
      </c>
      <c r="B2133" t="s">
        <v>13731</v>
      </c>
      <c r="C2133" t="s">
        <v>12862</v>
      </c>
      <c r="D2133">
        <v>0.8</v>
      </c>
      <c r="E2133" t="s">
        <v>166</v>
      </c>
      <c r="F2133" t="s">
        <v>12660</v>
      </c>
      <c r="G2133">
        <v>3</v>
      </c>
    </row>
    <row r="2134" spans="1:7">
      <c r="A2134">
        <v>3760</v>
      </c>
      <c r="B2134" t="s">
        <v>3420</v>
      </c>
      <c r="C2134" t="s">
        <v>16895</v>
      </c>
      <c r="D2134">
        <v>0.01</v>
      </c>
      <c r="E2134" t="s">
        <v>89</v>
      </c>
      <c r="F2134" t="s">
        <v>14699</v>
      </c>
      <c r="G2134">
        <v>1</v>
      </c>
    </row>
    <row r="2135" spans="1:7">
      <c r="A2135">
        <v>3759</v>
      </c>
      <c r="B2135" t="s">
        <v>3420</v>
      </c>
      <c r="C2135" t="s">
        <v>3414</v>
      </c>
      <c r="D2135">
        <v>0.8</v>
      </c>
      <c r="E2135" t="s">
        <v>89</v>
      </c>
      <c r="F2135" t="s">
        <v>3381</v>
      </c>
      <c r="G2135">
        <v>1</v>
      </c>
    </row>
    <row r="2136" spans="1:7">
      <c r="A2136">
        <v>7178</v>
      </c>
      <c r="B2136" t="s">
        <v>8454</v>
      </c>
      <c r="C2136" t="s">
        <v>8455</v>
      </c>
      <c r="D2136">
        <v>0.8</v>
      </c>
      <c r="F2136" t="s">
        <v>8093</v>
      </c>
      <c r="G2136">
        <v>5</v>
      </c>
    </row>
    <row r="2137" spans="1:7">
      <c r="A2137">
        <v>3761</v>
      </c>
      <c r="B2137" t="s">
        <v>13497</v>
      </c>
      <c r="C2137" t="s">
        <v>16219</v>
      </c>
      <c r="D2137">
        <v>0.01</v>
      </c>
      <c r="E2137" t="s">
        <v>803</v>
      </c>
      <c r="F2137" t="s">
        <v>12660</v>
      </c>
      <c r="G2137">
        <v>2</v>
      </c>
    </row>
    <row r="2138" spans="1:7">
      <c r="A2138">
        <v>4186</v>
      </c>
      <c r="B2138" t="s">
        <v>16896</v>
      </c>
      <c r="C2138" t="s">
        <v>2822</v>
      </c>
      <c r="D2138">
        <v>0.01</v>
      </c>
      <c r="E2138" t="s">
        <v>40</v>
      </c>
      <c r="F2138" t="s">
        <v>14771</v>
      </c>
      <c r="G2138">
        <v>3</v>
      </c>
    </row>
    <row r="2139" spans="1:7">
      <c r="A2139">
        <v>4187</v>
      </c>
      <c r="B2139" t="s">
        <v>10206</v>
      </c>
      <c r="C2139" t="s">
        <v>16327</v>
      </c>
      <c r="D2139">
        <v>0.01</v>
      </c>
      <c r="E2139" t="s">
        <v>166</v>
      </c>
      <c r="F2139" t="s">
        <v>15103</v>
      </c>
      <c r="G2139">
        <v>1</v>
      </c>
    </row>
    <row r="2140" spans="1:7">
      <c r="A2140">
        <v>4606</v>
      </c>
      <c r="B2140" t="s">
        <v>2895</v>
      </c>
      <c r="C2140" t="s">
        <v>16189</v>
      </c>
      <c r="D2140">
        <v>0.01</v>
      </c>
      <c r="F2140" t="s">
        <v>14771</v>
      </c>
      <c r="G2140">
        <v>6</v>
      </c>
    </row>
    <row r="2141" spans="1:7">
      <c r="A2141">
        <v>933</v>
      </c>
      <c r="B2141" t="s">
        <v>2895</v>
      </c>
      <c r="C2141" t="s">
        <v>16897</v>
      </c>
      <c r="D2141">
        <v>0.01</v>
      </c>
      <c r="E2141" t="s">
        <v>203</v>
      </c>
      <c r="F2141" t="s">
        <v>13028</v>
      </c>
      <c r="G2141">
        <v>6</v>
      </c>
    </row>
    <row r="2142" spans="1:7">
      <c r="A2142">
        <v>934</v>
      </c>
      <c r="B2142" t="s">
        <v>11730</v>
      </c>
      <c r="C2142" t="s">
        <v>11731</v>
      </c>
      <c r="D2142">
        <v>0.01</v>
      </c>
      <c r="E2142" t="s">
        <v>67</v>
      </c>
      <c r="F2142" t="s">
        <v>11432</v>
      </c>
      <c r="G2142">
        <v>5</v>
      </c>
    </row>
    <row r="2143" spans="1:7">
      <c r="A2143">
        <v>4188</v>
      </c>
      <c r="B2143" t="s">
        <v>4012</v>
      </c>
      <c r="C2143" t="s">
        <v>3995</v>
      </c>
      <c r="D2143">
        <v>0.1</v>
      </c>
      <c r="E2143" t="s">
        <v>67</v>
      </c>
      <c r="F2143" t="s">
        <v>3381</v>
      </c>
      <c r="G2143">
        <v>5</v>
      </c>
    </row>
    <row r="2144" spans="1:7">
      <c r="A2144">
        <v>5009</v>
      </c>
      <c r="B2144" t="s">
        <v>16898</v>
      </c>
      <c r="C2144" t="s">
        <v>7184</v>
      </c>
      <c r="D2144">
        <v>0.01</v>
      </c>
      <c r="E2144" t="s">
        <v>123</v>
      </c>
      <c r="F2144" t="s">
        <v>6576</v>
      </c>
      <c r="G2144">
        <v>7</v>
      </c>
    </row>
    <row r="2145" spans="1:7">
      <c r="A2145">
        <v>5010</v>
      </c>
      <c r="B2145" t="s">
        <v>3865</v>
      </c>
      <c r="C2145" t="s">
        <v>3858</v>
      </c>
      <c r="D2145">
        <v>0.01</v>
      </c>
      <c r="E2145" t="s">
        <v>89</v>
      </c>
      <c r="F2145" t="s">
        <v>58</v>
      </c>
      <c r="G2145">
        <v>4</v>
      </c>
    </row>
    <row r="2146" spans="1:7">
      <c r="A2146">
        <v>5011</v>
      </c>
      <c r="B2146" t="s">
        <v>1955</v>
      </c>
      <c r="C2146" t="s">
        <v>1956</v>
      </c>
      <c r="D2146">
        <v>0.01</v>
      </c>
      <c r="F2146" t="s">
        <v>1778</v>
      </c>
      <c r="G2146">
        <v>3</v>
      </c>
    </row>
    <row r="2147" spans="1:7">
      <c r="A2147">
        <v>1060</v>
      </c>
      <c r="B2147" t="s">
        <v>7720</v>
      </c>
      <c r="C2147" t="s">
        <v>7717</v>
      </c>
      <c r="D2147">
        <v>0.01</v>
      </c>
      <c r="E2147" t="s">
        <v>67</v>
      </c>
      <c r="F2147" t="s">
        <v>7247</v>
      </c>
      <c r="G2147">
        <v>7</v>
      </c>
    </row>
    <row r="2148" spans="1:7">
      <c r="A2148">
        <v>5337</v>
      </c>
      <c r="B2148" t="s">
        <v>12900</v>
      </c>
      <c r="C2148" t="s">
        <v>7048</v>
      </c>
      <c r="D2148">
        <v>0.01</v>
      </c>
      <c r="E2148" t="s">
        <v>107</v>
      </c>
      <c r="F2148" t="s">
        <v>6576</v>
      </c>
      <c r="G2148">
        <v>5</v>
      </c>
    </row>
    <row r="2149" spans="1:7">
      <c r="A2149">
        <v>5338</v>
      </c>
      <c r="B2149" t="s">
        <v>12900</v>
      </c>
      <c r="C2149" t="s">
        <v>12901</v>
      </c>
      <c r="D2149">
        <v>0.01</v>
      </c>
      <c r="E2149" t="s">
        <v>107</v>
      </c>
      <c r="F2149" t="s">
        <v>12660</v>
      </c>
      <c r="G2149">
        <v>5</v>
      </c>
    </row>
    <row r="2150" spans="1:7">
      <c r="A2150">
        <v>7330</v>
      </c>
      <c r="B2150" t="s">
        <v>16899</v>
      </c>
      <c r="C2150" t="s">
        <v>12706</v>
      </c>
      <c r="D2150">
        <v>0.8</v>
      </c>
      <c r="E2150" t="s">
        <v>166</v>
      </c>
      <c r="F2150" t="s">
        <v>12660</v>
      </c>
      <c r="G2150">
        <v>1</v>
      </c>
    </row>
    <row r="2151" spans="1:7">
      <c r="A2151">
        <v>1162</v>
      </c>
      <c r="B2151" t="s">
        <v>7771</v>
      </c>
      <c r="C2151" t="s">
        <v>7767</v>
      </c>
      <c r="D2151">
        <v>0.8</v>
      </c>
      <c r="E2151" t="s">
        <v>354</v>
      </c>
      <c r="F2151" t="s">
        <v>7247</v>
      </c>
      <c r="G2151">
        <v>7</v>
      </c>
    </row>
    <row r="2152" spans="1:7">
      <c r="A2152">
        <v>5339</v>
      </c>
      <c r="B2152" t="s">
        <v>7771</v>
      </c>
      <c r="C2152" t="s">
        <v>16900</v>
      </c>
      <c r="D2152">
        <v>0.6</v>
      </c>
      <c r="E2152" t="s">
        <v>354</v>
      </c>
      <c r="F2152" t="s">
        <v>15396</v>
      </c>
      <c r="G2152">
        <v>7</v>
      </c>
    </row>
    <row r="2153" spans="1:7">
      <c r="A2153">
        <v>5340</v>
      </c>
      <c r="B2153" t="s">
        <v>10317</v>
      </c>
      <c r="C2153" t="s">
        <v>16901</v>
      </c>
      <c r="D2153">
        <v>0.01</v>
      </c>
      <c r="E2153" t="s">
        <v>40</v>
      </c>
      <c r="F2153" t="s">
        <v>15103</v>
      </c>
      <c r="G2153">
        <v>2</v>
      </c>
    </row>
    <row r="2154" spans="1:7">
      <c r="A2154">
        <v>5341</v>
      </c>
      <c r="B2154" t="s">
        <v>2505</v>
      </c>
      <c r="C2154" t="s">
        <v>12482</v>
      </c>
      <c r="D2154">
        <v>0.1</v>
      </c>
      <c r="E2154" t="s">
        <v>203</v>
      </c>
      <c r="F2154" t="s">
        <v>12334</v>
      </c>
      <c r="G2154">
        <v>3</v>
      </c>
    </row>
    <row r="2155" spans="1:7">
      <c r="A2155">
        <v>7141</v>
      </c>
      <c r="B2155" t="s">
        <v>2505</v>
      </c>
      <c r="C2155" t="s">
        <v>2500</v>
      </c>
      <c r="D2155">
        <v>0.8</v>
      </c>
      <c r="E2155" t="s">
        <v>203</v>
      </c>
      <c r="F2155" t="s">
        <v>2210</v>
      </c>
      <c r="G2155">
        <v>3</v>
      </c>
    </row>
    <row r="2156" spans="1:7">
      <c r="A2156">
        <v>5344</v>
      </c>
      <c r="B2156" t="s">
        <v>3597</v>
      </c>
      <c r="C2156" t="s">
        <v>16458</v>
      </c>
      <c r="D2156">
        <v>0.6</v>
      </c>
      <c r="E2156" t="s">
        <v>80</v>
      </c>
      <c r="F2156" t="s">
        <v>14699</v>
      </c>
      <c r="G2156">
        <v>2</v>
      </c>
    </row>
    <row r="2157" spans="1:7">
      <c r="A2157">
        <v>5343</v>
      </c>
      <c r="B2157" t="s">
        <v>3597</v>
      </c>
      <c r="C2157" t="s">
        <v>3598</v>
      </c>
      <c r="D2157">
        <v>0.8</v>
      </c>
      <c r="E2157" t="s">
        <v>80</v>
      </c>
      <c r="F2157" t="s">
        <v>3381</v>
      </c>
      <c r="G2157">
        <v>2</v>
      </c>
    </row>
    <row r="2158" spans="1:7">
      <c r="A2158">
        <v>5342</v>
      </c>
      <c r="B2158" t="s">
        <v>3597</v>
      </c>
      <c r="C2158" t="s">
        <v>16459</v>
      </c>
      <c r="D2158">
        <v>0.01</v>
      </c>
      <c r="E2158" t="s">
        <v>80</v>
      </c>
      <c r="F2158" t="s">
        <v>15389</v>
      </c>
      <c r="G2158">
        <v>2</v>
      </c>
    </row>
    <row r="2159" spans="1:7">
      <c r="A2159">
        <v>7237</v>
      </c>
      <c r="B2159" t="s">
        <v>16902</v>
      </c>
      <c r="C2159" t="s">
        <v>1845</v>
      </c>
      <c r="D2159">
        <v>0.8</v>
      </c>
      <c r="E2159" t="s">
        <v>67</v>
      </c>
      <c r="F2159" t="s">
        <v>1778</v>
      </c>
      <c r="G2159">
        <v>2</v>
      </c>
    </row>
    <row r="2160" spans="1:7">
      <c r="A2160">
        <v>6228</v>
      </c>
      <c r="B2160" t="s">
        <v>13807</v>
      </c>
      <c r="C2160" t="s">
        <v>6991</v>
      </c>
      <c r="D2160">
        <v>0.8</v>
      </c>
      <c r="E2160" t="s">
        <v>67</v>
      </c>
      <c r="F2160" t="s">
        <v>6576</v>
      </c>
      <c r="G2160">
        <v>5</v>
      </c>
    </row>
    <row r="2161" spans="1:7">
      <c r="A2161">
        <v>1645</v>
      </c>
      <c r="B2161" t="s">
        <v>4596</v>
      </c>
      <c r="C2161" t="s">
        <v>16903</v>
      </c>
      <c r="D2161">
        <v>0.01</v>
      </c>
      <c r="E2161" t="s">
        <v>135</v>
      </c>
      <c r="F2161" t="s">
        <v>14748</v>
      </c>
      <c r="G2161">
        <v>1</v>
      </c>
    </row>
    <row r="2162" spans="1:7">
      <c r="A2162">
        <v>6536</v>
      </c>
      <c r="B2162" t="s">
        <v>4596</v>
      </c>
      <c r="C2162" t="s">
        <v>4593</v>
      </c>
      <c r="D2162">
        <v>0.01</v>
      </c>
      <c r="E2162" t="s">
        <v>135</v>
      </c>
      <c r="F2162" t="s">
        <v>4512</v>
      </c>
      <c r="G2162">
        <v>1</v>
      </c>
    </row>
    <row r="2163" spans="1:7">
      <c r="A2163">
        <v>287</v>
      </c>
      <c r="B2163" t="s">
        <v>1526</v>
      </c>
      <c r="C2163" t="s">
        <v>1527</v>
      </c>
      <c r="D2163">
        <v>0.1</v>
      </c>
      <c r="F2163" t="s">
        <v>41</v>
      </c>
      <c r="G2163">
        <v>5</v>
      </c>
    </row>
    <row r="2164" spans="1:7">
      <c r="A2164">
        <v>2608</v>
      </c>
      <c r="B2164" t="s">
        <v>1526</v>
      </c>
      <c r="C2164" t="s">
        <v>1558</v>
      </c>
      <c r="D2164">
        <v>0.01</v>
      </c>
      <c r="E2164" t="s">
        <v>40</v>
      </c>
      <c r="F2164" t="s">
        <v>41</v>
      </c>
      <c r="G2164">
        <v>5</v>
      </c>
    </row>
    <row r="2165" spans="1:7">
      <c r="A2165">
        <v>2299</v>
      </c>
      <c r="B2165" t="s">
        <v>5336</v>
      </c>
      <c r="C2165" t="s">
        <v>5330</v>
      </c>
      <c r="D2165">
        <v>0.01</v>
      </c>
      <c r="E2165" t="s">
        <v>107</v>
      </c>
      <c r="F2165" t="s">
        <v>4512</v>
      </c>
      <c r="G2165">
        <v>5</v>
      </c>
    </row>
    <row r="2166" spans="1:7">
      <c r="A2166">
        <v>2956</v>
      </c>
      <c r="B2166" t="s">
        <v>1255</v>
      </c>
      <c r="C2166" t="s">
        <v>1252</v>
      </c>
      <c r="D2166">
        <v>0.1</v>
      </c>
      <c r="E2166" t="s">
        <v>80</v>
      </c>
      <c r="F2166" t="s">
        <v>41</v>
      </c>
      <c r="G2166">
        <v>3</v>
      </c>
    </row>
    <row r="2167" spans="1:7">
      <c r="A2167">
        <v>40</v>
      </c>
      <c r="B2167" t="s">
        <v>16904</v>
      </c>
      <c r="C2167" t="s">
        <v>11883</v>
      </c>
      <c r="D2167">
        <v>0.01</v>
      </c>
      <c r="E2167" t="s">
        <v>803</v>
      </c>
      <c r="F2167" t="s">
        <v>11649</v>
      </c>
      <c r="G2167">
        <v>8</v>
      </c>
    </row>
    <row r="2168" spans="1:7">
      <c r="A2168">
        <v>11580</v>
      </c>
      <c r="B2168" t="s">
        <v>16904</v>
      </c>
      <c r="C2168" t="s">
        <v>11859</v>
      </c>
      <c r="D2168">
        <v>0.1</v>
      </c>
      <c r="E2168" t="s">
        <v>67</v>
      </c>
      <c r="F2168" t="s">
        <v>11649</v>
      </c>
      <c r="G2168">
        <v>8</v>
      </c>
    </row>
    <row r="2169" spans="1:7">
      <c r="A2169">
        <v>191</v>
      </c>
      <c r="B2169" t="s">
        <v>4214</v>
      </c>
      <c r="C2169" t="s">
        <v>11397</v>
      </c>
      <c r="D2169">
        <v>0.1</v>
      </c>
      <c r="E2169" t="s">
        <v>67</v>
      </c>
      <c r="F2169" t="s">
        <v>11295</v>
      </c>
      <c r="G2169">
        <v>7</v>
      </c>
    </row>
    <row r="2170" spans="1:7">
      <c r="A2170">
        <v>2300</v>
      </c>
      <c r="B2170" t="s">
        <v>4214</v>
      </c>
      <c r="C2170" t="s">
        <v>4215</v>
      </c>
      <c r="D2170">
        <v>0.01</v>
      </c>
      <c r="E2170" t="s">
        <v>67</v>
      </c>
      <c r="F2170" t="s">
        <v>3381</v>
      </c>
      <c r="G2170">
        <v>7</v>
      </c>
    </row>
    <row r="2171" spans="1:7">
      <c r="A2171">
        <v>2957</v>
      </c>
      <c r="B2171" t="s">
        <v>5683</v>
      </c>
      <c r="C2171" t="s">
        <v>16113</v>
      </c>
      <c r="D2171">
        <v>0.01</v>
      </c>
      <c r="F2171" t="s">
        <v>4963</v>
      </c>
      <c r="G2171">
        <v>8</v>
      </c>
    </row>
    <row r="2172" spans="1:7">
      <c r="A2172">
        <v>6815</v>
      </c>
      <c r="B2172" t="s">
        <v>14111</v>
      </c>
      <c r="C2172" t="s">
        <v>16299</v>
      </c>
      <c r="D2172">
        <v>0.8</v>
      </c>
      <c r="E2172" t="s">
        <v>74</v>
      </c>
      <c r="F2172" t="s">
        <v>14771</v>
      </c>
      <c r="G2172">
        <v>7</v>
      </c>
    </row>
    <row r="2173" spans="1:7">
      <c r="A2173">
        <v>2075</v>
      </c>
      <c r="B2173" t="s">
        <v>9869</v>
      </c>
      <c r="C2173" t="s">
        <v>5151</v>
      </c>
      <c r="D2173">
        <v>0.01</v>
      </c>
      <c r="E2173" t="s">
        <v>166</v>
      </c>
      <c r="F2173" t="s">
        <v>4963</v>
      </c>
      <c r="G2173">
        <v>4</v>
      </c>
    </row>
    <row r="2174" spans="1:7">
      <c r="A2174">
        <v>4607</v>
      </c>
      <c r="B2174" t="s">
        <v>13728</v>
      </c>
      <c r="C2174" t="s">
        <v>13721</v>
      </c>
      <c r="D2174">
        <v>0.01</v>
      </c>
      <c r="E2174" t="s">
        <v>166</v>
      </c>
      <c r="F2174" t="s">
        <v>13121</v>
      </c>
      <c r="G2174">
        <v>3</v>
      </c>
    </row>
    <row r="2175" spans="1:7">
      <c r="A2175">
        <v>10836</v>
      </c>
      <c r="B2175" t="s">
        <v>8101</v>
      </c>
      <c r="C2175" t="s">
        <v>4527</v>
      </c>
      <c r="D2175">
        <v>0.1</v>
      </c>
      <c r="E2175" t="s">
        <v>80</v>
      </c>
      <c r="F2175" t="s">
        <v>4512</v>
      </c>
      <c r="G2175">
        <v>1</v>
      </c>
    </row>
    <row r="2176" spans="1:7">
      <c r="A2176">
        <v>1739</v>
      </c>
      <c r="B2176" t="s">
        <v>8101</v>
      </c>
      <c r="C2176" t="s">
        <v>8096</v>
      </c>
      <c r="D2176">
        <v>0.1</v>
      </c>
      <c r="E2176" t="s">
        <v>80</v>
      </c>
      <c r="F2176" t="s">
        <v>8093</v>
      </c>
      <c r="G2176">
        <v>1</v>
      </c>
    </row>
    <row r="2177" spans="1:7">
      <c r="A2177">
        <v>41</v>
      </c>
      <c r="B2177" t="s">
        <v>5063</v>
      </c>
      <c r="C2177" t="s">
        <v>7536</v>
      </c>
      <c r="D2177">
        <v>0.01</v>
      </c>
      <c r="E2177" t="s">
        <v>107</v>
      </c>
      <c r="F2177" t="s">
        <v>7247</v>
      </c>
      <c r="G2177">
        <v>3</v>
      </c>
    </row>
    <row r="2178" spans="1:7">
      <c r="A2178">
        <v>1809</v>
      </c>
      <c r="B2178" t="s">
        <v>9702</v>
      </c>
      <c r="C2178" t="s">
        <v>9694</v>
      </c>
      <c r="D2178">
        <v>0.8</v>
      </c>
      <c r="F2178" t="s">
        <v>9536</v>
      </c>
      <c r="G2178">
        <v>2</v>
      </c>
    </row>
    <row r="2179" spans="1:7">
      <c r="A2179">
        <v>7228</v>
      </c>
      <c r="B2179" t="s">
        <v>609</v>
      </c>
      <c r="C2179" t="s">
        <v>606</v>
      </c>
      <c r="D2179">
        <v>0.8</v>
      </c>
      <c r="E2179" t="s">
        <v>203</v>
      </c>
      <c r="F2179" t="s">
        <v>499</v>
      </c>
      <c r="G2179">
        <v>4</v>
      </c>
    </row>
    <row r="2180" spans="1:7">
      <c r="A2180">
        <v>6819</v>
      </c>
      <c r="B2180" t="s">
        <v>4200</v>
      </c>
      <c r="C2180" t="s">
        <v>4162</v>
      </c>
      <c r="D2180">
        <v>0.8</v>
      </c>
      <c r="E2180" t="s">
        <v>203</v>
      </c>
      <c r="F2180" t="s">
        <v>3381</v>
      </c>
      <c r="G2180">
        <v>5</v>
      </c>
    </row>
    <row r="2181" spans="1:7">
      <c r="A2181">
        <v>2076</v>
      </c>
      <c r="B2181" t="s">
        <v>13525</v>
      </c>
      <c r="C2181" t="s">
        <v>13969</v>
      </c>
      <c r="D2181">
        <v>0.01</v>
      </c>
      <c r="E2181" t="s">
        <v>166</v>
      </c>
      <c r="F2181" t="s">
        <v>13121</v>
      </c>
      <c r="G2181">
        <v>5</v>
      </c>
    </row>
    <row r="2182" spans="1:7">
      <c r="A2182">
        <v>2301</v>
      </c>
      <c r="B2182" t="s">
        <v>8063</v>
      </c>
      <c r="C2182" t="s">
        <v>16248</v>
      </c>
      <c r="D2182">
        <v>0.8</v>
      </c>
      <c r="E2182" t="s">
        <v>107</v>
      </c>
      <c r="F2182" t="s">
        <v>14771</v>
      </c>
      <c r="G2182">
        <v>7</v>
      </c>
    </row>
    <row r="2183" spans="1:7">
      <c r="A2183">
        <v>2302</v>
      </c>
      <c r="B2183" t="s">
        <v>8063</v>
      </c>
      <c r="C2183" t="s">
        <v>14147</v>
      </c>
      <c r="D2183">
        <v>0.6</v>
      </c>
      <c r="E2183" t="s">
        <v>107</v>
      </c>
      <c r="F2183" t="s">
        <v>13121</v>
      </c>
      <c r="G2183">
        <v>7</v>
      </c>
    </row>
    <row r="2184" spans="1:7">
      <c r="A2184">
        <v>2609</v>
      </c>
      <c r="B2184" t="s">
        <v>1569</v>
      </c>
      <c r="C2184" t="s">
        <v>1563</v>
      </c>
      <c r="D2184">
        <v>0.8</v>
      </c>
      <c r="E2184" t="s">
        <v>203</v>
      </c>
      <c r="F2184" t="s">
        <v>41</v>
      </c>
      <c r="G2184">
        <v>5</v>
      </c>
    </row>
    <row r="2185" spans="1:7">
      <c r="A2185">
        <v>2611</v>
      </c>
      <c r="B2185" t="s">
        <v>7128</v>
      </c>
      <c r="C2185" t="s">
        <v>7110</v>
      </c>
      <c r="D2185">
        <v>0.01</v>
      </c>
      <c r="E2185" t="s">
        <v>203</v>
      </c>
      <c r="F2185" t="s">
        <v>6576</v>
      </c>
      <c r="G2185">
        <v>5</v>
      </c>
    </row>
    <row r="2186" spans="1:7">
      <c r="A2186">
        <v>2610</v>
      </c>
      <c r="B2186" t="s">
        <v>7128</v>
      </c>
      <c r="C2186" t="s">
        <v>16734</v>
      </c>
      <c r="D2186">
        <v>0.01</v>
      </c>
      <c r="F2186" t="s">
        <v>6576</v>
      </c>
      <c r="G2186">
        <v>5</v>
      </c>
    </row>
    <row r="2187" spans="1:7">
      <c r="A2187">
        <v>2612</v>
      </c>
      <c r="B2187" t="s">
        <v>7146</v>
      </c>
      <c r="C2187" t="s">
        <v>16419</v>
      </c>
      <c r="D2187">
        <v>0.01</v>
      </c>
      <c r="E2187" t="s">
        <v>67</v>
      </c>
      <c r="F2187" t="s">
        <v>6576</v>
      </c>
      <c r="G2187">
        <v>6</v>
      </c>
    </row>
    <row r="2188" spans="1:7">
      <c r="A2188">
        <v>2958</v>
      </c>
      <c r="B2188" t="s">
        <v>13561</v>
      </c>
      <c r="C2188" t="s">
        <v>13555</v>
      </c>
      <c r="D2188">
        <v>0.01</v>
      </c>
      <c r="E2188" t="s">
        <v>354</v>
      </c>
      <c r="F2188" t="s">
        <v>13121</v>
      </c>
      <c r="G2188">
        <v>2</v>
      </c>
    </row>
    <row r="2189" spans="1:7">
      <c r="A2189">
        <v>3334</v>
      </c>
      <c r="B2189" t="s">
        <v>10599</v>
      </c>
      <c r="C2189" t="s">
        <v>10595</v>
      </c>
      <c r="D2189">
        <v>0.01</v>
      </c>
      <c r="E2189" t="s">
        <v>803</v>
      </c>
      <c r="F2189" t="s">
        <v>10381</v>
      </c>
      <c r="G2189">
        <v>8</v>
      </c>
    </row>
    <row r="2190" spans="1:7">
      <c r="A2190">
        <v>3335</v>
      </c>
      <c r="B2190" t="s">
        <v>10599</v>
      </c>
      <c r="C2190" t="s">
        <v>8546</v>
      </c>
      <c r="D2190">
        <v>0.1</v>
      </c>
      <c r="E2190" t="s">
        <v>803</v>
      </c>
      <c r="F2190" t="s">
        <v>8277</v>
      </c>
      <c r="G2190">
        <v>8</v>
      </c>
    </row>
    <row r="2191" spans="1:7">
      <c r="A2191">
        <v>3336</v>
      </c>
      <c r="B2191" t="s">
        <v>10599</v>
      </c>
      <c r="C2191" t="s">
        <v>10721</v>
      </c>
      <c r="D2191">
        <v>0.1</v>
      </c>
      <c r="E2191" t="s">
        <v>67</v>
      </c>
      <c r="F2191" t="s">
        <v>10625</v>
      </c>
      <c r="G2191">
        <v>2</v>
      </c>
    </row>
    <row r="2192" spans="1:7">
      <c r="A2192">
        <v>11581</v>
      </c>
      <c r="B2192" t="s">
        <v>10599</v>
      </c>
      <c r="C2192" t="s">
        <v>8514</v>
      </c>
      <c r="D2192">
        <v>0.1</v>
      </c>
      <c r="E2192" t="s">
        <v>67</v>
      </c>
      <c r="F2192" t="s">
        <v>8277</v>
      </c>
      <c r="G2192">
        <v>8</v>
      </c>
    </row>
    <row r="2193" spans="1:7">
      <c r="A2193">
        <v>3764</v>
      </c>
      <c r="B2193" t="s">
        <v>10176</v>
      </c>
      <c r="C2193" t="s">
        <v>8122</v>
      </c>
      <c r="D2193">
        <v>0.8</v>
      </c>
      <c r="E2193" t="s">
        <v>107</v>
      </c>
      <c r="F2193" t="s">
        <v>8093</v>
      </c>
      <c r="G2193">
        <v>1</v>
      </c>
    </row>
    <row r="2194" spans="1:7">
      <c r="A2194">
        <v>3763</v>
      </c>
      <c r="B2194" t="s">
        <v>10176</v>
      </c>
      <c r="C2194" t="s">
        <v>16905</v>
      </c>
      <c r="D2194">
        <v>0.6</v>
      </c>
      <c r="E2194" t="s">
        <v>107</v>
      </c>
      <c r="F2194" t="s">
        <v>15103</v>
      </c>
      <c r="G2194">
        <v>1</v>
      </c>
    </row>
    <row r="2195" spans="1:7">
      <c r="A2195">
        <v>10838</v>
      </c>
      <c r="B2195" t="s">
        <v>10176</v>
      </c>
      <c r="C2195" t="s">
        <v>16906</v>
      </c>
      <c r="D2195">
        <v>0.1</v>
      </c>
      <c r="E2195" t="s">
        <v>107</v>
      </c>
      <c r="F2195" t="s">
        <v>14699</v>
      </c>
      <c r="G2195">
        <v>1</v>
      </c>
    </row>
    <row r="2196" spans="1:7">
      <c r="A2196">
        <v>3762</v>
      </c>
      <c r="B2196" t="s">
        <v>10176</v>
      </c>
      <c r="C2196" t="s">
        <v>16907</v>
      </c>
      <c r="D2196">
        <v>0.5</v>
      </c>
      <c r="E2196" t="s">
        <v>49</v>
      </c>
      <c r="F2196" t="s">
        <v>10160</v>
      </c>
      <c r="G2196">
        <v>1</v>
      </c>
    </row>
    <row r="2197" spans="1:7">
      <c r="A2197">
        <v>3765</v>
      </c>
      <c r="B2197" t="s">
        <v>10266</v>
      </c>
      <c r="C2197" t="s">
        <v>1605</v>
      </c>
      <c r="D2197">
        <v>0.6</v>
      </c>
      <c r="E2197" t="s">
        <v>80</v>
      </c>
      <c r="F2197" t="s">
        <v>41</v>
      </c>
      <c r="G2197">
        <v>7</v>
      </c>
    </row>
    <row r="2198" spans="1:7">
      <c r="A2198">
        <v>3767</v>
      </c>
      <c r="B2198" t="s">
        <v>10266</v>
      </c>
      <c r="C2198" t="s">
        <v>16908</v>
      </c>
      <c r="D2198">
        <v>0.01</v>
      </c>
      <c r="E2198" t="s">
        <v>80</v>
      </c>
      <c r="F2198" t="s">
        <v>10160</v>
      </c>
      <c r="G2198">
        <v>6</v>
      </c>
    </row>
    <row r="2199" spans="1:7">
      <c r="A2199">
        <v>3768</v>
      </c>
      <c r="B2199" t="s">
        <v>10266</v>
      </c>
      <c r="C2199" t="s">
        <v>8409</v>
      </c>
      <c r="D2199">
        <v>0.8</v>
      </c>
      <c r="E2199" t="s">
        <v>80</v>
      </c>
      <c r="F2199" t="s">
        <v>8093</v>
      </c>
      <c r="G2199">
        <v>5</v>
      </c>
    </row>
    <row r="2200" spans="1:7">
      <c r="A2200">
        <v>3766</v>
      </c>
      <c r="B2200" t="s">
        <v>10266</v>
      </c>
      <c r="C2200" t="s">
        <v>16909</v>
      </c>
      <c r="D2200">
        <v>0.5</v>
      </c>
      <c r="E2200" t="s">
        <v>80</v>
      </c>
      <c r="F2200" t="s">
        <v>15103</v>
      </c>
      <c r="G2200">
        <v>7</v>
      </c>
    </row>
    <row r="2201" spans="1:7">
      <c r="A2201">
        <v>4189</v>
      </c>
      <c r="B2201" t="s">
        <v>10091</v>
      </c>
      <c r="C2201" t="s">
        <v>10092</v>
      </c>
      <c r="D2201">
        <v>0.01</v>
      </c>
      <c r="E2201" t="s">
        <v>74</v>
      </c>
      <c r="F2201" t="s">
        <v>9799</v>
      </c>
      <c r="G2201">
        <v>8</v>
      </c>
    </row>
    <row r="2202" spans="1:7">
      <c r="A2202">
        <v>1163</v>
      </c>
      <c r="B2202" t="s">
        <v>3237</v>
      </c>
      <c r="C2202" t="s">
        <v>16233</v>
      </c>
      <c r="D2202">
        <v>0.8</v>
      </c>
      <c r="E2202" t="s">
        <v>107</v>
      </c>
      <c r="F2202" t="s">
        <v>2900</v>
      </c>
      <c r="G2202">
        <v>5</v>
      </c>
    </row>
    <row r="2203" spans="1:7">
      <c r="A2203">
        <v>1164</v>
      </c>
      <c r="B2203" t="s">
        <v>3237</v>
      </c>
      <c r="C2203" t="s">
        <v>3287</v>
      </c>
      <c r="D2203">
        <v>0.7</v>
      </c>
      <c r="E2203" t="s">
        <v>107</v>
      </c>
      <c r="F2203" t="s">
        <v>2900</v>
      </c>
      <c r="G2203">
        <v>7</v>
      </c>
    </row>
    <row r="2204" spans="1:7">
      <c r="A2204">
        <v>5345</v>
      </c>
      <c r="B2204" t="s">
        <v>3237</v>
      </c>
      <c r="C2204" t="s">
        <v>16727</v>
      </c>
      <c r="D2204">
        <v>0.6</v>
      </c>
      <c r="E2204" t="s">
        <v>107</v>
      </c>
      <c r="F2204" t="s">
        <v>14655</v>
      </c>
      <c r="G2204">
        <v>5</v>
      </c>
    </row>
    <row r="2205" spans="1:7">
      <c r="A2205">
        <v>10839</v>
      </c>
      <c r="B2205" t="s">
        <v>3237</v>
      </c>
      <c r="C2205" t="s">
        <v>16910</v>
      </c>
      <c r="D2205">
        <v>0.5</v>
      </c>
      <c r="E2205" t="s">
        <v>107</v>
      </c>
      <c r="F2205" t="s">
        <v>14655</v>
      </c>
      <c r="G2205">
        <v>7</v>
      </c>
    </row>
    <row r="2206" spans="1:7">
      <c r="A2206">
        <v>5900</v>
      </c>
      <c r="B2206" t="s">
        <v>13562</v>
      </c>
      <c r="C2206" t="s">
        <v>14029</v>
      </c>
      <c r="D2206">
        <v>0.8</v>
      </c>
      <c r="E2206" t="s">
        <v>354</v>
      </c>
      <c r="F2206" t="s">
        <v>13121</v>
      </c>
      <c r="G2206">
        <v>5</v>
      </c>
    </row>
    <row r="2207" spans="1:7">
      <c r="A2207">
        <v>6614</v>
      </c>
      <c r="B2207" t="s">
        <v>13562</v>
      </c>
      <c r="C2207" t="s">
        <v>16911</v>
      </c>
      <c r="D2207">
        <v>0.6</v>
      </c>
      <c r="E2207" t="s">
        <v>12637</v>
      </c>
      <c r="F2207" t="s">
        <v>13121</v>
      </c>
      <c r="G2207">
        <v>5</v>
      </c>
    </row>
    <row r="2208" spans="1:7">
      <c r="A2208">
        <v>6452</v>
      </c>
      <c r="B2208" t="s">
        <v>5873</v>
      </c>
      <c r="C2208" t="s">
        <v>5868</v>
      </c>
      <c r="D2208">
        <v>0.1</v>
      </c>
      <c r="F2208" t="s">
        <v>5790</v>
      </c>
      <c r="G2208">
        <v>1</v>
      </c>
    </row>
    <row r="2209" spans="1:7">
      <c r="A2209">
        <v>3769</v>
      </c>
      <c r="B2209" t="s">
        <v>2679</v>
      </c>
      <c r="C2209" t="s">
        <v>2673</v>
      </c>
      <c r="D2209">
        <v>0.01</v>
      </c>
      <c r="E2209" t="s">
        <v>203</v>
      </c>
      <c r="F2209" t="s">
        <v>2210</v>
      </c>
      <c r="G2209">
        <v>7</v>
      </c>
    </row>
    <row r="2210" spans="1:7">
      <c r="A2210">
        <v>4190</v>
      </c>
      <c r="B2210" t="s">
        <v>14166</v>
      </c>
      <c r="C2210" t="s">
        <v>16248</v>
      </c>
      <c r="D2210">
        <v>0.01</v>
      </c>
      <c r="E2210" t="s">
        <v>107</v>
      </c>
      <c r="F2210" t="s">
        <v>14771</v>
      </c>
      <c r="G2210">
        <v>7</v>
      </c>
    </row>
    <row r="2211" spans="1:7">
      <c r="A2211">
        <v>4608</v>
      </c>
      <c r="B2211" t="s">
        <v>2601</v>
      </c>
      <c r="C2211" t="s">
        <v>2595</v>
      </c>
      <c r="D2211">
        <v>0.01</v>
      </c>
      <c r="E2211" t="s">
        <v>67</v>
      </c>
      <c r="F2211" t="s">
        <v>2210</v>
      </c>
      <c r="G2211">
        <v>7</v>
      </c>
    </row>
    <row r="2212" spans="1:7">
      <c r="A2212">
        <v>6104</v>
      </c>
      <c r="B2212" t="s">
        <v>14016</v>
      </c>
      <c r="C2212" t="s">
        <v>13979</v>
      </c>
      <c r="D2212">
        <v>0.01</v>
      </c>
      <c r="F2212" t="s">
        <v>13121</v>
      </c>
      <c r="G2212">
        <v>5</v>
      </c>
    </row>
    <row r="2213" spans="1:7">
      <c r="A2213">
        <v>2303</v>
      </c>
      <c r="B2213" t="s">
        <v>5445</v>
      </c>
      <c r="C2213" t="s">
        <v>5447</v>
      </c>
      <c r="D2213">
        <v>0.8</v>
      </c>
      <c r="E2213" t="s">
        <v>203</v>
      </c>
      <c r="F2213" t="s">
        <v>4512</v>
      </c>
      <c r="G2213">
        <v>5</v>
      </c>
    </row>
    <row r="2214" spans="1:7">
      <c r="A2214">
        <v>2304</v>
      </c>
      <c r="B2214" t="s">
        <v>4075</v>
      </c>
      <c r="C2214" t="s">
        <v>4042</v>
      </c>
      <c r="D2214">
        <v>0.01</v>
      </c>
      <c r="E2214" t="s">
        <v>107</v>
      </c>
      <c r="F2214" t="s">
        <v>3381</v>
      </c>
      <c r="G2214">
        <v>5</v>
      </c>
    </row>
    <row r="2215" spans="1:7">
      <c r="A2215">
        <v>396</v>
      </c>
      <c r="B2215" t="s">
        <v>3323</v>
      </c>
      <c r="C2215" t="s">
        <v>3324</v>
      </c>
      <c r="D2215">
        <v>0.01</v>
      </c>
      <c r="E2215" t="s">
        <v>595</v>
      </c>
      <c r="F2215" t="s">
        <v>2900</v>
      </c>
      <c r="G2215">
        <v>7</v>
      </c>
    </row>
    <row r="2216" spans="1:7">
      <c r="A2216">
        <v>658</v>
      </c>
      <c r="B2216" t="s">
        <v>9282</v>
      </c>
      <c r="C2216" t="s">
        <v>9277</v>
      </c>
      <c r="D2216">
        <v>0.01</v>
      </c>
      <c r="E2216" t="s">
        <v>40</v>
      </c>
      <c r="F2216" t="s">
        <v>9136</v>
      </c>
      <c r="G2216">
        <v>2</v>
      </c>
    </row>
    <row r="2217" spans="1:7">
      <c r="A2217">
        <v>3770</v>
      </c>
      <c r="B2217" t="s">
        <v>14276</v>
      </c>
      <c r="C2217" t="s">
        <v>14277</v>
      </c>
      <c r="D2217">
        <v>0.01</v>
      </c>
      <c r="E2217" t="s">
        <v>74</v>
      </c>
      <c r="F2217" t="s">
        <v>14278</v>
      </c>
      <c r="G2217">
        <v>1</v>
      </c>
    </row>
    <row r="2218" spans="1:7">
      <c r="A2218">
        <v>3771</v>
      </c>
      <c r="B2218" t="s">
        <v>9545</v>
      </c>
      <c r="C2218" t="s">
        <v>9535</v>
      </c>
      <c r="D2218">
        <v>0.01</v>
      </c>
      <c r="E2218" t="s">
        <v>74</v>
      </c>
      <c r="F2218" t="s">
        <v>9536</v>
      </c>
      <c r="G2218">
        <v>1</v>
      </c>
    </row>
    <row r="2219" spans="1:7">
      <c r="A2219">
        <v>6689</v>
      </c>
      <c r="B2219" t="s">
        <v>5352</v>
      </c>
      <c r="C2219" t="s">
        <v>16880</v>
      </c>
      <c r="D2219">
        <v>0.5</v>
      </c>
      <c r="E2219" t="s">
        <v>123</v>
      </c>
      <c r="F2219" t="s">
        <v>15376</v>
      </c>
      <c r="G2219">
        <v>5</v>
      </c>
    </row>
    <row r="2220" spans="1:7">
      <c r="A2220">
        <v>4191</v>
      </c>
      <c r="B2220" t="s">
        <v>5352</v>
      </c>
      <c r="C2220" t="s">
        <v>5354</v>
      </c>
      <c r="D2220">
        <v>0.8</v>
      </c>
      <c r="E2220" t="s">
        <v>123</v>
      </c>
      <c r="F2220" t="s">
        <v>4512</v>
      </c>
      <c r="G2220">
        <v>5</v>
      </c>
    </row>
    <row r="2221" spans="1:7">
      <c r="A2221">
        <v>6688</v>
      </c>
      <c r="B2221" t="s">
        <v>5352</v>
      </c>
      <c r="C2221" t="s">
        <v>16881</v>
      </c>
      <c r="D2221">
        <v>0.8</v>
      </c>
      <c r="E2221" t="s">
        <v>123</v>
      </c>
      <c r="F2221" t="s">
        <v>14590</v>
      </c>
      <c r="G2221">
        <v>5</v>
      </c>
    </row>
    <row r="2222" spans="1:7">
      <c r="A2222">
        <v>5012</v>
      </c>
      <c r="B2222" t="s">
        <v>10191</v>
      </c>
      <c r="C2222" t="s">
        <v>10185</v>
      </c>
      <c r="D2222">
        <v>0.01</v>
      </c>
      <c r="E2222" t="s">
        <v>49</v>
      </c>
      <c r="F2222" t="s">
        <v>10160</v>
      </c>
      <c r="G2222">
        <v>1</v>
      </c>
    </row>
    <row r="2223" spans="1:7">
      <c r="A2223">
        <v>7175</v>
      </c>
      <c r="B2223" t="s">
        <v>10191</v>
      </c>
      <c r="C2223" t="s">
        <v>8132</v>
      </c>
      <c r="D2223">
        <v>0.8</v>
      </c>
      <c r="E2223" t="s">
        <v>49</v>
      </c>
      <c r="F2223" t="s">
        <v>8093</v>
      </c>
      <c r="G2223">
        <v>1</v>
      </c>
    </row>
    <row r="2224" spans="1:7">
      <c r="A2224">
        <v>1165</v>
      </c>
      <c r="B2224" t="s">
        <v>4838</v>
      </c>
      <c r="C2224" t="s">
        <v>16912</v>
      </c>
      <c r="D2224">
        <v>0.6</v>
      </c>
      <c r="F2224" t="s">
        <v>14748</v>
      </c>
      <c r="G2224">
        <v>2</v>
      </c>
    </row>
    <row r="2225" spans="1:7">
      <c r="A2225">
        <v>5347</v>
      </c>
      <c r="B2225" t="s">
        <v>4838</v>
      </c>
      <c r="C2225" t="s">
        <v>16913</v>
      </c>
      <c r="D2225">
        <v>0.8</v>
      </c>
      <c r="F2225" t="s">
        <v>4512</v>
      </c>
      <c r="G2225">
        <v>2</v>
      </c>
    </row>
    <row r="2226" spans="1:7">
      <c r="A2226">
        <v>5348</v>
      </c>
      <c r="B2226" t="s">
        <v>4838</v>
      </c>
      <c r="C2226" t="s">
        <v>16165</v>
      </c>
      <c r="D2226">
        <v>0.5</v>
      </c>
      <c r="F2226" t="s">
        <v>14699</v>
      </c>
      <c r="G2226">
        <v>2</v>
      </c>
    </row>
    <row r="2227" spans="1:7">
      <c r="A2227">
        <v>2305</v>
      </c>
      <c r="B2227" t="s">
        <v>3706</v>
      </c>
      <c r="C2227" t="s">
        <v>3701</v>
      </c>
      <c r="D2227">
        <v>0.01</v>
      </c>
      <c r="E2227" t="s">
        <v>203</v>
      </c>
      <c r="F2227" t="s">
        <v>3381</v>
      </c>
      <c r="G2227">
        <v>2</v>
      </c>
    </row>
    <row r="2228" spans="1:7">
      <c r="A2228">
        <v>6866</v>
      </c>
      <c r="B2228" t="s">
        <v>5680</v>
      </c>
      <c r="C2228" t="s">
        <v>12289</v>
      </c>
      <c r="D2228">
        <v>0.5</v>
      </c>
      <c r="F2228" t="s">
        <v>12156</v>
      </c>
      <c r="G2228">
        <v>5</v>
      </c>
    </row>
    <row r="2229" spans="1:7">
      <c r="A2229">
        <v>6867</v>
      </c>
      <c r="B2229" t="s">
        <v>5680</v>
      </c>
      <c r="C2229" t="s">
        <v>16231</v>
      </c>
      <c r="D2229">
        <v>0.6</v>
      </c>
      <c r="F2229" t="s">
        <v>15331</v>
      </c>
      <c r="G2229">
        <v>8</v>
      </c>
    </row>
    <row r="2230" spans="1:7">
      <c r="A2230">
        <v>2306</v>
      </c>
      <c r="B2230" t="s">
        <v>5680</v>
      </c>
      <c r="C2230" t="s">
        <v>16113</v>
      </c>
      <c r="D2230">
        <v>0.8</v>
      </c>
      <c r="F2230" t="s">
        <v>4963</v>
      </c>
      <c r="G2230">
        <v>8</v>
      </c>
    </row>
    <row r="2231" spans="1:7">
      <c r="A2231">
        <v>2613</v>
      </c>
      <c r="B2231" t="s">
        <v>13374</v>
      </c>
      <c r="C2231" t="s">
        <v>16914</v>
      </c>
      <c r="D2231">
        <v>0.5</v>
      </c>
      <c r="E2231" t="s">
        <v>203</v>
      </c>
      <c r="F2231" t="s">
        <v>14771</v>
      </c>
      <c r="G2231">
        <v>1</v>
      </c>
    </row>
    <row r="2232" spans="1:7">
      <c r="A2232">
        <v>10840</v>
      </c>
      <c r="B2232" t="s">
        <v>13374</v>
      </c>
      <c r="C2232" t="s">
        <v>16915</v>
      </c>
      <c r="D2232">
        <v>0.1</v>
      </c>
      <c r="E2232" t="s">
        <v>203</v>
      </c>
      <c r="F2232" t="s">
        <v>9799</v>
      </c>
      <c r="G2232">
        <v>1</v>
      </c>
    </row>
    <row r="2233" spans="1:7">
      <c r="A2233">
        <v>2615</v>
      </c>
      <c r="B2233" t="s">
        <v>13374</v>
      </c>
      <c r="C2233" t="s">
        <v>9908</v>
      </c>
      <c r="D2233">
        <v>0.6</v>
      </c>
      <c r="E2233" t="s">
        <v>203</v>
      </c>
      <c r="F2233" t="s">
        <v>9799</v>
      </c>
      <c r="G2233">
        <v>4</v>
      </c>
    </row>
    <row r="2234" spans="1:7">
      <c r="A2234">
        <v>2614</v>
      </c>
      <c r="B2234" t="s">
        <v>13374</v>
      </c>
      <c r="C2234" t="s">
        <v>13375</v>
      </c>
      <c r="D2234">
        <v>0.8</v>
      </c>
      <c r="E2234" t="s">
        <v>74</v>
      </c>
      <c r="F2234" t="s">
        <v>13121</v>
      </c>
      <c r="G2234">
        <v>2</v>
      </c>
    </row>
    <row r="2235" spans="1:7">
      <c r="A2235">
        <v>2616</v>
      </c>
      <c r="B2235" t="s">
        <v>610</v>
      </c>
      <c r="C2235" t="s">
        <v>606</v>
      </c>
      <c r="D2235">
        <v>0.01</v>
      </c>
      <c r="E2235" t="s">
        <v>203</v>
      </c>
      <c r="F2235" t="s">
        <v>499</v>
      </c>
      <c r="G2235">
        <v>4</v>
      </c>
    </row>
    <row r="2236" spans="1:7">
      <c r="A2236">
        <v>2617</v>
      </c>
      <c r="B2236" t="s">
        <v>3662</v>
      </c>
      <c r="C2236" t="s">
        <v>16913</v>
      </c>
      <c r="D2236">
        <v>0.6</v>
      </c>
      <c r="F2236" t="s">
        <v>4512</v>
      </c>
      <c r="G2236">
        <v>2</v>
      </c>
    </row>
    <row r="2237" spans="1:7">
      <c r="A2237">
        <v>2618</v>
      </c>
      <c r="B2237" t="s">
        <v>3662</v>
      </c>
      <c r="C2237" t="s">
        <v>3663</v>
      </c>
      <c r="D2237">
        <v>0.8</v>
      </c>
      <c r="F2237" t="s">
        <v>3381</v>
      </c>
      <c r="G2237">
        <v>2</v>
      </c>
    </row>
    <row r="2238" spans="1:7">
      <c r="A2238">
        <v>2619</v>
      </c>
      <c r="B2238" t="s">
        <v>4615</v>
      </c>
      <c r="C2238" t="s">
        <v>16266</v>
      </c>
      <c r="D2238">
        <v>0.01</v>
      </c>
      <c r="E2238" t="s">
        <v>49</v>
      </c>
      <c r="F2238" t="s">
        <v>4512</v>
      </c>
      <c r="G2238">
        <v>1</v>
      </c>
    </row>
    <row r="2239" spans="1:7">
      <c r="A2239">
        <v>397</v>
      </c>
      <c r="B2239" t="s">
        <v>9498</v>
      </c>
      <c r="C2239" t="s">
        <v>9499</v>
      </c>
      <c r="D2239">
        <v>0.01</v>
      </c>
      <c r="E2239" t="s">
        <v>135</v>
      </c>
      <c r="F2239" t="s">
        <v>9136</v>
      </c>
      <c r="G2239">
        <v>7</v>
      </c>
    </row>
    <row r="2240" spans="1:7">
      <c r="A2240">
        <v>7304</v>
      </c>
      <c r="B2240" t="s">
        <v>705</v>
      </c>
      <c r="C2240" t="s">
        <v>699</v>
      </c>
      <c r="D2240">
        <v>0.8</v>
      </c>
      <c r="E2240" t="s">
        <v>166</v>
      </c>
      <c r="F2240" t="s">
        <v>68</v>
      </c>
      <c r="G2240">
        <v>5</v>
      </c>
    </row>
    <row r="2241" spans="1:7">
      <c r="A2241">
        <v>2959</v>
      </c>
      <c r="B2241" t="s">
        <v>388</v>
      </c>
      <c r="C2241" t="s">
        <v>384</v>
      </c>
      <c r="D2241">
        <v>0.01</v>
      </c>
      <c r="E2241" t="s">
        <v>203</v>
      </c>
      <c r="F2241" t="s">
        <v>68</v>
      </c>
      <c r="G2241">
        <v>2</v>
      </c>
    </row>
    <row r="2242" spans="1:7">
      <c r="A2242">
        <v>2960</v>
      </c>
      <c r="B2242" t="s">
        <v>12545</v>
      </c>
      <c r="C2242" t="s">
        <v>4494</v>
      </c>
      <c r="D2242">
        <v>0.01</v>
      </c>
      <c r="E2242" t="s">
        <v>203</v>
      </c>
      <c r="F2242" t="s">
        <v>4434</v>
      </c>
      <c r="G2242">
        <v>5</v>
      </c>
    </row>
    <row r="2243" spans="1:7">
      <c r="A2243">
        <v>2961</v>
      </c>
      <c r="B2243" t="s">
        <v>12545</v>
      </c>
      <c r="C2243" t="s">
        <v>12546</v>
      </c>
      <c r="D2243">
        <v>0.8</v>
      </c>
      <c r="E2243" t="s">
        <v>203</v>
      </c>
      <c r="F2243" t="s">
        <v>12334</v>
      </c>
      <c r="G2243">
        <v>5</v>
      </c>
    </row>
    <row r="2244" spans="1:7">
      <c r="A2244">
        <v>2962</v>
      </c>
      <c r="B2244" t="s">
        <v>852</v>
      </c>
      <c r="C2244" t="s">
        <v>849</v>
      </c>
      <c r="D2244">
        <v>0.01</v>
      </c>
      <c r="E2244" t="s">
        <v>67</v>
      </c>
      <c r="F2244" t="s">
        <v>499</v>
      </c>
      <c r="G2244">
        <v>8</v>
      </c>
    </row>
    <row r="2245" spans="1:7">
      <c r="A2245">
        <v>398</v>
      </c>
      <c r="B2245" t="s">
        <v>7224</v>
      </c>
      <c r="C2245" t="s">
        <v>16916</v>
      </c>
      <c r="D2245">
        <v>0.1</v>
      </c>
      <c r="F2245" t="s">
        <v>11921</v>
      </c>
      <c r="G2245">
        <v>6</v>
      </c>
    </row>
    <row r="2246" spans="1:7">
      <c r="A2246">
        <v>2964</v>
      </c>
      <c r="B2246" t="s">
        <v>7224</v>
      </c>
      <c r="C2246" t="s">
        <v>16489</v>
      </c>
      <c r="D2246">
        <v>0.6</v>
      </c>
      <c r="F2246" t="s">
        <v>11921</v>
      </c>
      <c r="G2246">
        <v>7</v>
      </c>
    </row>
    <row r="2247" spans="1:7">
      <c r="A2247">
        <v>399</v>
      </c>
      <c r="B2247" t="s">
        <v>7224</v>
      </c>
      <c r="C2247" t="s">
        <v>12145</v>
      </c>
      <c r="D2247">
        <v>0.5</v>
      </c>
      <c r="E2247" t="s">
        <v>203</v>
      </c>
      <c r="F2247" t="s">
        <v>11921</v>
      </c>
      <c r="G2247">
        <v>7</v>
      </c>
    </row>
    <row r="2248" spans="1:7">
      <c r="A2248">
        <v>2963</v>
      </c>
      <c r="B2248" t="s">
        <v>7224</v>
      </c>
      <c r="C2248" t="s">
        <v>16465</v>
      </c>
      <c r="D2248">
        <v>0.7</v>
      </c>
      <c r="E2248" t="s">
        <v>203</v>
      </c>
      <c r="F2248" t="s">
        <v>15396</v>
      </c>
      <c r="G2248">
        <v>6</v>
      </c>
    </row>
    <row r="2249" spans="1:7">
      <c r="A2249">
        <v>7151</v>
      </c>
      <c r="B2249" t="s">
        <v>7224</v>
      </c>
      <c r="C2249" t="s">
        <v>16302</v>
      </c>
      <c r="D2249">
        <v>0.7</v>
      </c>
      <c r="E2249" t="s">
        <v>203</v>
      </c>
      <c r="F2249" t="s">
        <v>15396</v>
      </c>
      <c r="G2249">
        <v>7</v>
      </c>
    </row>
    <row r="2250" spans="1:7">
      <c r="A2250">
        <v>2965</v>
      </c>
      <c r="B2250" t="s">
        <v>7224</v>
      </c>
      <c r="C2250" t="s">
        <v>7221</v>
      </c>
      <c r="D2250">
        <v>0.8</v>
      </c>
      <c r="E2250" t="s">
        <v>203</v>
      </c>
      <c r="F2250" t="s">
        <v>6576</v>
      </c>
      <c r="G2250">
        <v>7</v>
      </c>
    </row>
    <row r="2251" spans="1:7">
      <c r="A2251">
        <v>3338</v>
      </c>
      <c r="B2251" t="s">
        <v>14067</v>
      </c>
      <c r="C2251" t="s">
        <v>16917</v>
      </c>
      <c r="D2251">
        <v>0.01</v>
      </c>
      <c r="E2251" t="s">
        <v>166</v>
      </c>
      <c r="F2251" t="s">
        <v>13121</v>
      </c>
      <c r="G2251">
        <v>5</v>
      </c>
    </row>
    <row r="2252" spans="1:7">
      <c r="A2252">
        <v>11875</v>
      </c>
      <c r="B2252" t="s">
        <v>14067</v>
      </c>
      <c r="C2252" t="s">
        <v>12918</v>
      </c>
      <c r="D2252">
        <v>0.8</v>
      </c>
      <c r="E2252" t="s">
        <v>166</v>
      </c>
      <c r="F2252" t="s">
        <v>12660</v>
      </c>
      <c r="G2252">
        <v>5</v>
      </c>
    </row>
    <row r="2253" spans="1:7">
      <c r="A2253">
        <v>6933</v>
      </c>
      <c r="B2253" t="s">
        <v>14067</v>
      </c>
      <c r="C2253" t="s">
        <v>14068</v>
      </c>
      <c r="D2253">
        <v>0.6</v>
      </c>
      <c r="E2253" t="s">
        <v>40</v>
      </c>
      <c r="F2253" t="s">
        <v>13121</v>
      </c>
      <c r="G2253">
        <v>5</v>
      </c>
    </row>
    <row r="2254" spans="1:7">
      <c r="A2254">
        <v>3337</v>
      </c>
      <c r="B2254" t="s">
        <v>14067</v>
      </c>
      <c r="C2254" t="s">
        <v>16918</v>
      </c>
      <c r="D2254">
        <v>0.01</v>
      </c>
      <c r="E2254" t="s">
        <v>40</v>
      </c>
      <c r="F2254" t="s">
        <v>13121</v>
      </c>
      <c r="G2254">
        <v>5</v>
      </c>
    </row>
    <row r="2255" spans="1:7">
      <c r="A2255">
        <v>3339</v>
      </c>
      <c r="B2255" t="s">
        <v>4877</v>
      </c>
      <c r="C2255" t="s">
        <v>4879</v>
      </c>
      <c r="D2255">
        <v>0.01</v>
      </c>
      <c r="E2255" t="s">
        <v>80</v>
      </c>
      <c r="F2255" t="s">
        <v>4512</v>
      </c>
      <c r="G2255">
        <v>3</v>
      </c>
    </row>
    <row r="2256" spans="1:7">
      <c r="A2256">
        <v>3340</v>
      </c>
      <c r="B2256" t="s">
        <v>7060</v>
      </c>
      <c r="C2256" t="s">
        <v>7048</v>
      </c>
      <c r="D2256">
        <v>0.8</v>
      </c>
      <c r="E2256" t="s">
        <v>107</v>
      </c>
      <c r="F2256" t="s">
        <v>6576</v>
      </c>
      <c r="G2256">
        <v>5</v>
      </c>
    </row>
    <row r="2257" spans="1:7">
      <c r="A2257">
        <v>3774</v>
      </c>
      <c r="B2257" t="s">
        <v>5046</v>
      </c>
      <c r="C2257" t="s">
        <v>16919</v>
      </c>
      <c r="D2257">
        <v>0.01</v>
      </c>
      <c r="E2257" t="s">
        <v>107</v>
      </c>
      <c r="F2257" t="s">
        <v>16397</v>
      </c>
      <c r="G2257">
        <v>4</v>
      </c>
    </row>
    <row r="2258" spans="1:7">
      <c r="A2258">
        <v>10841</v>
      </c>
      <c r="B2258" t="s">
        <v>5046</v>
      </c>
      <c r="C2258" t="s">
        <v>16920</v>
      </c>
      <c r="D2258">
        <v>0.1</v>
      </c>
      <c r="E2258" t="s">
        <v>107</v>
      </c>
      <c r="F2258" t="s">
        <v>4963</v>
      </c>
      <c r="G2258">
        <v>1</v>
      </c>
    </row>
    <row r="2259" spans="1:7">
      <c r="A2259">
        <v>3773</v>
      </c>
      <c r="B2259" t="s">
        <v>5046</v>
      </c>
      <c r="C2259" t="s">
        <v>5041</v>
      </c>
      <c r="D2259">
        <v>0.8</v>
      </c>
      <c r="E2259" t="s">
        <v>107</v>
      </c>
      <c r="F2259" t="s">
        <v>4963</v>
      </c>
      <c r="G2259">
        <v>4</v>
      </c>
    </row>
    <row r="2260" spans="1:7">
      <c r="A2260">
        <v>10842</v>
      </c>
      <c r="B2260" t="s">
        <v>5046</v>
      </c>
      <c r="C2260" t="s">
        <v>16921</v>
      </c>
      <c r="D2260">
        <v>0.1</v>
      </c>
      <c r="E2260" t="s">
        <v>107</v>
      </c>
      <c r="F2260" t="s">
        <v>9799</v>
      </c>
      <c r="G2260">
        <v>1</v>
      </c>
    </row>
    <row r="2261" spans="1:7">
      <c r="A2261">
        <v>3772</v>
      </c>
      <c r="B2261" t="s">
        <v>5046</v>
      </c>
      <c r="C2261" t="s">
        <v>16922</v>
      </c>
      <c r="D2261">
        <v>0.8</v>
      </c>
      <c r="E2261" t="s">
        <v>107</v>
      </c>
      <c r="F2261" t="s">
        <v>9799</v>
      </c>
      <c r="G2261">
        <v>4</v>
      </c>
    </row>
    <row r="2262" spans="1:7">
      <c r="A2262">
        <v>659</v>
      </c>
      <c r="B2262" t="s">
        <v>9416</v>
      </c>
      <c r="C2262" t="s">
        <v>9412</v>
      </c>
      <c r="D2262">
        <v>0.8</v>
      </c>
      <c r="E2262" t="s">
        <v>74</v>
      </c>
      <c r="F2262" t="s">
        <v>9136</v>
      </c>
      <c r="G2262">
        <v>5</v>
      </c>
    </row>
    <row r="2263" spans="1:7">
      <c r="A2263">
        <v>3776</v>
      </c>
      <c r="B2263" t="s">
        <v>13516</v>
      </c>
      <c r="C2263" t="s">
        <v>12776</v>
      </c>
      <c r="D2263">
        <v>0.05</v>
      </c>
      <c r="E2263" t="s">
        <v>166</v>
      </c>
      <c r="F2263" t="s">
        <v>12660</v>
      </c>
      <c r="G2263">
        <v>2</v>
      </c>
    </row>
    <row r="2264" spans="1:7">
      <c r="A2264">
        <v>3775</v>
      </c>
      <c r="B2264" t="s">
        <v>13516</v>
      </c>
      <c r="C2264" t="s">
        <v>11212</v>
      </c>
      <c r="D2264">
        <v>0.1</v>
      </c>
      <c r="E2264" t="s">
        <v>166</v>
      </c>
      <c r="F2264" t="s">
        <v>11167</v>
      </c>
      <c r="G2264">
        <v>2</v>
      </c>
    </row>
    <row r="2265" spans="1:7">
      <c r="A2265">
        <v>10843</v>
      </c>
      <c r="B2265" t="s">
        <v>16923</v>
      </c>
      <c r="C2265" t="s">
        <v>16924</v>
      </c>
      <c r="D2265">
        <v>0.1</v>
      </c>
      <c r="E2265" t="s">
        <v>89</v>
      </c>
      <c r="F2265" t="s">
        <v>12156</v>
      </c>
      <c r="G2265">
        <v>7</v>
      </c>
    </row>
    <row r="2266" spans="1:7">
      <c r="A2266">
        <v>6810</v>
      </c>
      <c r="B2266" t="s">
        <v>8174</v>
      </c>
      <c r="C2266" t="s">
        <v>16708</v>
      </c>
      <c r="D2266">
        <v>0.5</v>
      </c>
      <c r="E2266" t="s">
        <v>107</v>
      </c>
      <c r="F2266" t="s">
        <v>14771</v>
      </c>
      <c r="G2266">
        <v>3</v>
      </c>
    </row>
    <row r="2267" spans="1:7">
      <c r="A2267">
        <v>3777</v>
      </c>
      <c r="B2267" t="s">
        <v>8174</v>
      </c>
      <c r="C2267" t="s">
        <v>16400</v>
      </c>
      <c r="D2267">
        <v>0.6</v>
      </c>
      <c r="E2267" t="s">
        <v>49</v>
      </c>
      <c r="F2267" t="s">
        <v>4512</v>
      </c>
      <c r="G2267">
        <v>5</v>
      </c>
    </row>
    <row r="2268" spans="1:7">
      <c r="A2268">
        <v>6809</v>
      </c>
      <c r="B2268" t="s">
        <v>8174</v>
      </c>
      <c r="C2268" t="s">
        <v>8427</v>
      </c>
      <c r="D2268">
        <v>0.8</v>
      </c>
      <c r="E2268" t="s">
        <v>49</v>
      </c>
      <c r="F2268" t="s">
        <v>8093</v>
      </c>
      <c r="G2268">
        <v>5</v>
      </c>
    </row>
    <row r="2269" spans="1:7">
      <c r="A2269">
        <v>3778</v>
      </c>
      <c r="B2269" t="s">
        <v>8174</v>
      </c>
      <c r="C2269" t="s">
        <v>16925</v>
      </c>
      <c r="D2269">
        <v>0.5</v>
      </c>
      <c r="E2269" t="s">
        <v>49</v>
      </c>
      <c r="F2269" t="s">
        <v>14699</v>
      </c>
      <c r="G2269">
        <v>5</v>
      </c>
    </row>
    <row r="2270" spans="1:7">
      <c r="A2270">
        <v>3779</v>
      </c>
      <c r="B2270" t="s">
        <v>2883</v>
      </c>
      <c r="C2270" t="s">
        <v>16926</v>
      </c>
      <c r="D2270">
        <v>0.01</v>
      </c>
      <c r="E2270" t="s">
        <v>595</v>
      </c>
      <c r="F2270" t="s">
        <v>13121</v>
      </c>
      <c r="G2270">
        <v>7</v>
      </c>
    </row>
    <row r="2271" spans="1:7">
      <c r="A2271">
        <v>11937</v>
      </c>
      <c r="B2271" t="s">
        <v>2883</v>
      </c>
      <c r="C2271" t="s">
        <v>16105</v>
      </c>
      <c r="D2271">
        <v>0.8</v>
      </c>
      <c r="E2271" t="s">
        <v>595</v>
      </c>
      <c r="F2271" t="s">
        <v>12660</v>
      </c>
      <c r="G2271">
        <v>7</v>
      </c>
    </row>
    <row r="2272" spans="1:7">
      <c r="A2272">
        <v>6706</v>
      </c>
      <c r="B2272" t="s">
        <v>3982</v>
      </c>
      <c r="C2272" t="s">
        <v>14520</v>
      </c>
      <c r="D2272">
        <v>0.7</v>
      </c>
      <c r="E2272" t="s">
        <v>203</v>
      </c>
      <c r="F2272" t="s">
        <v>14278</v>
      </c>
      <c r="G2272">
        <v>3</v>
      </c>
    </row>
    <row r="2273" spans="1:7">
      <c r="A2273">
        <v>4192</v>
      </c>
      <c r="B2273" t="s">
        <v>3982</v>
      </c>
      <c r="C2273" t="s">
        <v>4420</v>
      </c>
      <c r="D2273">
        <v>0.8</v>
      </c>
      <c r="E2273" t="s">
        <v>203</v>
      </c>
      <c r="F2273" t="s">
        <v>58</v>
      </c>
      <c r="G2273">
        <v>8</v>
      </c>
    </row>
    <row r="2274" spans="1:7">
      <c r="A2274">
        <v>6707</v>
      </c>
      <c r="B2274" t="s">
        <v>3982</v>
      </c>
      <c r="C2274" t="s">
        <v>16482</v>
      </c>
      <c r="D2274">
        <v>0.6</v>
      </c>
      <c r="E2274" t="s">
        <v>80</v>
      </c>
      <c r="F2274" t="s">
        <v>15279</v>
      </c>
      <c r="G2274">
        <v>4</v>
      </c>
    </row>
    <row r="2275" spans="1:7">
      <c r="A2275">
        <v>4193</v>
      </c>
      <c r="B2275" t="s">
        <v>704</v>
      </c>
      <c r="C2275" t="s">
        <v>699</v>
      </c>
      <c r="D2275">
        <v>0.8</v>
      </c>
      <c r="E2275" t="s">
        <v>166</v>
      </c>
      <c r="F2275" t="s">
        <v>68</v>
      </c>
      <c r="G2275">
        <v>5</v>
      </c>
    </row>
    <row r="2276" spans="1:7">
      <c r="A2276">
        <v>10844</v>
      </c>
      <c r="B2276" t="s">
        <v>704</v>
      </c>
      <c r="C2276" t="s">
        <v>811</v>
      </c>
      <c r="D2276">
        <v>0.1</v>
      </c>
      <c r="E2276" t="s">
        <v>166</v>
      </c>
      <c r="F2276" t="s">
        <v>68</v>
      </c>
      <c r="G2276">
        <v>7</v>
      </c>
    </row>
    <row r="2277" spans="1:7">
      <c r="A2277">
        <v>4609</v>
      </c>
      <c r="B2277" t="s">
        <v>4029</v>
      </c>
      <c r="C2277" t="s">
        <v>4024</v>
      </c>
      <c r="D2277">
        <v>0.01</v>
      </c>
      <c r="E2277" t="s">
        <v>74</v>
      </c>
      <c r="F2277" t="s">
        <v>3381</v>
      </c>
      <c r="G2277">
        <v>5</v>
      </c>
    </row>
    <row r="2278" spans="1:7">
      <c r="A2278">
        <v>4612</v>
      </c>
      <c r="B2278" t="s">
        <v>14032</v>
      </c>
      <c r="C2278" t="s">
        <v>16927</v>
      </c>
      <c r="D2278">
        <v>0.01</v>
      </c>
      <c r="E2278" t="s">
        <v>354</v>
      </c>
      <c r="F2278" t="s">
        <v>14771</v>
      </c>
      <c r="G2278">
        <v>5</v>
      </c>
    </row>
    <row r="2279" spans="1:7">
      <c r="A2279">
        <v>4610</v>
      </c>
      <c r="B2279" t="s">
        <v>14032</v>
      </c>
      <c r="C2279" t="s">
        <v>14029</v>
      </c>
      <c r="D2279">
        <v>0.1</v>
      </c>
      <c r="E2279" t="s">
        <v>354</v>
      </c>
      <c r="F2279" t="s">
        <v>13121</v>
      </c>
      <c r="G2279">
        <v>5</v>
      </c>
    </row>
    <row r="2280" spans="1:7">
      <c r="A2280">
        <v>4611</v>
      </c>
      <c r="B2280" t="s">
        <v>14032</v>
      </c>
      <c r="C2280" t="s">
        <v>2281</v>
      </c>
      <c r="D2280">
        <v>0.01</v>
      </c>
      <c r="E2280" t="s">
        <v>354</v>
      </c>
      <c r="F2280" t="s">
        <v>2210</v>
      </c>
      <c r="G2280">
        <v>1</v>
      </c>
    </row>
    <row r="2281" spans="1:7">
      <c r="A2281">
        <v>5349</v>
      </c>
      <c r="B2281" t="s">
        <v>9568</v>
      </c>
      <c r="C2281" t="s">
        <v>9565</v>
      </c>
      <c r="D2281">
        <v>0.01</v>
      </c>
      <c r="E2281" t="s">
        <v>107</v>
      </c>
      <c r="F2281" t="s">
        <v>9536</v>
      </c>
      <c r="G2281">
        <v>1</v>
      </c>
    </row>
    <row r="2282" spans="1:7">
      <c r="A2282">
        <v>5351</v>
      </c>
      <c r="B2282" t="s">
        <v>5039</v>
      </c>
      <c r="C2282" t="s">
        <v>16919</v>
      </c>
      <c r="D2282">
        <v>0.01</v>
      </c>
      <c r="E2282" t="s">
        <v>107</v>
      </c>
      <c r="F2282" t="s">
        <v>16397</v>
      </c>
      <c r="G2282">
        <v>4</v>
      </c>
    </row>
    <row r="2283" spans="1:7">
      <c r="A2283">
        <v>10845</v>
      </c>
      <c r="B2283" t="s">
        <v>5039</v>
      </c>
      <c r="C2283" t="s">
        <v>16920</v>
      </c>
      <c r="D2283">
        <v>0.1</v>
      </c>
      <c r="E2283" t="s">
        <v>107</v>
      </c>
      <c r="F2283" t="s">
        <v>4963</v>
      </c>
      <c r="G2283">
        <v>1</v>
      </c>
    </row>
    <row r="2284" spans="1:7">
      <c r="A2284">
        <v>5350</v>
      </c>
      <c r="B2284" t="s">
        <v>5039</v>
      </c>
      <c r="C2284" t="s">
        <v>5041</v>
      </c>
      <c r="D2284">
        <v>0.8</v>
      </c>
      <c r="E2284" t="s">
        <v>107</v>
      </c>
      <c r="F2284" t="s">
        <v>4963</v>
      </c>
      <c r="G2284">
        <v>4</v>
      </c>
    </row>
    <row r="2285" spans="1:7">
      <c r="A2285">
        <v>5013</v>
      </c>
      <c r="B2285" t="s">
        <v>1390</v>
      </c>
      <c r="C2285" t="s">
        <v>16928</v>
      </c>
      <c r="D2285">
        <v>0.05</v>
      </c>
      <c r="E2285" t="s">
        <v>135</v>
      </c>
      <c r="F2285" t="s">
        <v>15216</v>
      </c>
      <c r="G2285">
        <v>4</v>
      </c>
    </row>
    <row r="2286" spans="1:7">
      <c r="A2286">
        <v>1061</v>
      </c>
      <c r="B2286" t="s">
        <v>1390</v>
      </c>
      <c r="C2286" t="s">
        <v>1383</v>
      </c>
      <c r="D2286">
        <v>0.8</v>
      </c>
      <c r="E2286" t="s">
        <v>135</v>
      </c>
      <c r="F2286" t="s">
        <v>1331</v>
      </c>
      <c r="G2286">
        <v>4</v>
      </c>
    </row>
    <row r="2287" spans="1:7">
      <c r="A2287">
        <v>7176</v>
      </c>
      <c r="B2287" t="s">
        <v>7388</v>
      </c>
      <c r="C2287" t="s">
        <v>7526</v>
      </c>
      <c r="D2287">
        <v>0.8</v>
      </c>
      <c r="E2287" t="s">
        <v>80</v>
      </c>
      <c r="F2287" t="s">
        <v>7247</v>
      </c>
      <c r="G2287">
        <v>3</v>
      </c>
    </row>
    <row r="2288" spans="1:7">
      <c r="A2288">
        <v>5901</v>
      </c>
      <c r="B2288" t="s">
        <v>2308</v>
      </c>
      <c r="C2288" t="s">
        <v>2295</v>
      </c>
      <c r="D2288">
        <v>0.01</v>
      </c>
      <c r="E2288" t="s">
        <v>203</v>
      </c>
      <c r="F2288" t="s">
        <v>2210</v>
      </c>
      <c r="G2288">
        <v>1</v>
      </c>
    </row>
    <row r="2289" spans="1:7">
      <c r="A2289">
        <v>1810</v>
      </c>
      <c r="B2289" t="s">
        <v>1811</v>
      </c>
      <c r="C2289" t="s">
        <v>1812</v>
      </c>
      <c r="D2289">
        <v>0.6</v>
      </c>
      <c r="E2289" t="s">
        <v>166</v>
      </c>
      <c r="F2289" t="s">
        <v>1778</v>
      </c>
      <c r="G2289">
        <v>1</v>
      </c>
    </row>
    <row r="2290" spans="1:7">
      <c r="A2290">
        <v>10846</v>
      </c>
      <c r="B2290" t="s">
        <v>9814</v>
      </c>
      <c r="C2290" t="s">
        <v>16929</v>
      </c>
      <c r="D2290">
        <v>0.1</v>
      </c>
      <c r="E2290" t="s">
        <v>74</v>
      </c>
      <c r="F2290" t="s">
        <v>9799</v>
      </c>
      <c r="G2290">
        <v>1</v>
      </c>
    </row>
    <row r="2291" spans="1:7">
      <c r="A2291">
        <v>1927</v>
      </c>
      <c r="B2291" t="s">
        <v>9814</v>
      </c>
      <c r="C2291" t="s">
        <v>9804</v>
      </c>
      <c r="D2291">
        <v>0.8</v>
      </c>
      <c r="E2291" t="s">
        <v>74</v>
      </c>
      <c r="F2291" t="s">
        <v>9799</v>
      </c>
      <c r="G2291">
        <v>4</v>
      </c>
    </row>
    <row r="2292" spans="1:7">
      <c r="A2292">
        <v>2308</v>
      </c>
      <c r="B2292" t="s">
        <v>14129</v>
      </c>
      <c r="C2292" t="s">
        <v>14142</v>
      </c>
      <c r="D2292">
        <v>0.01</v>
      </c>
      <c r="E2292" t="s">
        <v>89</v>
      </c>
      <c r="F2292" t="s">
        <v>13121</v>
      </c>
      <c r="G2292">
        <v>7</v>
      </c>
    </row>
    <row r="2293" spans="1:7">
      <c r="A2293">
        <v>2307</v>
      </c>
      <c r="B2293" t="s">
        <v>14129</v>
      </c>
      <c r="C2293" t="s">
        <v>14122</v>
      </c>
      <c r="D2293">
        <v>0.8</v>
      </c>
      <c r="E2293" t="s">
        <v>80</v>
      </c>
      <c r="F2293" t="s">
        <v>13121</v>
      </c>
      <c r="G2293">
        <v>7</v>
      </c>
    </row>
    <row r="2294" spans="1:7">
      <c r="A2294">
        <v>2309</v>
      </c>
      <c r="B2294" t="s">
        <v>248</v>
      </c>
      <c r="C2294" t="s">
        <v>1883</v>
      </c>
      <c r="D2294">
        <v>0.8</v>
      </c>
      <c r="E2294" t="s">
        <v>803</v>
      </c>
      <c r="F2294" t="s">
        <v>1778</v>
      </c>
      <c r="G2294">
        <v>2</v>
      </c>
    </row>
    <row r="2295" spans="1:7">
      <c r="A2295">
        <v>11582</v>
      </c>
      <c r="B2295" t="s">
        <v>248</v>
      </c>
      <c r="C2295" t="s">
        <v>1845</v>
      </c>
      <c r="D2295">
        <v>0.1</v>
      </c>
      <c r="E2295" t="s">
        <v>67</v>
      </c>
      <c r="F2295" t="s">
        <v>1778</v>
      </c>
      <c r="G2295">
        <v>2</v>
      </c>
    </row>
    <row r="2296" spans="1:7">
      <c r="A2296">
        <v>2310</v>
      </c>
      <c r="B2296" t="s">
        <v>248</v>
      </c>
      <c r="C2296" t="s">
        <v>243</v>
      </c>
      <c r="D2296">
        <v>0.6</v>
      </c>
      <c r="E2296" t="s">
        <v>67</v>
      </c>
      <c r="F2296" t="s">
        <v>68</v>
      </c>
      <c r="G2296">
        <v>2</v>
      </c>
    </row>
    <row r="2297" spans="1:7">
      <c r="A2297">
        <v>192</v>
      </c>
      <c r="B2297" t="s">
        <v>10763</v>
      </c>
      <c r="C2297" t="s">
        <v>10764</v>
      </c>
      <c r="D2297">
        <v>0.01</v>
      </c>
      <c r="E2297" t="s">
        <v>135</v>
      </c>
      <c r="F2297" t="s">
        <v>10625</v>
      </c>
      <c r="G2297">
        <v>2</v>
      </c>
    </row>
    <row r="2298" spans="1:7">
      <c r="A2298">
        <v>2311</v>
      </c>
      <c r="B2298" t="s">
        <v>5102</v>
      </c>
      <c r="C2298" t="s">
        <v>16930</v>
      </c>
      <c r="D2298">
        <v>0.01</v>
      </c>
      <c r="E2298" t="s">
        <v>135</v>
      </c>
      <c r="F2298" t="s">
        <v>16397</v>
      </c>
      <c r="G2298">
        <v>4</v>
      </c>
    </row>
    <row r="2299" spans="1:7">
      <c r="A2299">
        <v>2313</v>
      </c>
      <c r="B2299" t="s">
        <v>5101</v>
      </c>
      <c r="C2299" t="s">
        <v>16930</v>
      </c>
      <c r="D2299">
        <v>0.7</v>
      </c>
      <c r="E2299" t="s">
        <v>135</v>
      </c>
      <c r="F2299" t="s">
        <v>16397</v>
      </c>
      <c r="G2299">
        <v>4</v>
      </c>
    </row>
    <row r="2300" spans="1:7">
      <c r="A2300">
        <v>2312</v>
      </c>
      <c r="B2300" t="s">
        <v>5101</v>
      </c>
      <c r="C2300" t="s">
        <v>5087</v>
      </c>
      <c r="D2300">
        <v>0.8</v>
      </c>
      <c r="E2300" t="s">
        <v>135</v>
      </c>
      <c r="F2300" t="s">
        <v>4963</v>
      </c>
      <c r="G2300">
        <v>4</v>
      </c>
    </row>
    <row r="2301" spans="1:7">
      <c r="A2301">
        <v>2077</v>
      </c>
      <c r="B2301" t="s">
        <v>367</v>
      </c>
      <c r="C2301" t="s">
        <v>368</v>
      </c>
      <c r="D2301">
        <v>0.01</v>
      </c>
      <c r="E2301" t="s">
        <v>40</v>
      </c>
      <c r="F2301" t="s">
        <v>68</v>
      </c>
      <c r="G2301">
        <v>2</v>
      </c>
    </row>
    <row r="2302" spans="1:7">
      <c r="A2302">
        <v>2314</v>
      </c>
      <c r="B2302" t="s">
        <v>13700</v>
      </c>
      <c r="C2302" t="s">
        <v>13701</v>
      </c>
      <c r="D2302">
        <v>0.8</v>
      </c>
      <c r="E2302" t="s">
        <v>49</v>
      </c>
      <c r="F2302" t="s">
        <v>13121</v>
      </c>
      <c r="G2302">
        <v>3</v>
      </c>
    </row>
    <row r="2303" spans="1:7">
      <c r="A2303">
        <v>2315</v>
      </c>
      <c r="B2303" t="s">
        <v>4123</v>
      </c>
      <c r="C2303" t="s">
        <v>4261</v>
      </c>
      <c r="D2303">
        <v>0.8</v>
      </c>
      <c r="E2303" t="s">
        <v>354</v>
      </c>
      <c r="F2303" t="s">
        <v>3381</v>
      </c>
      <c r="G2303">
        <v>7</v>
      </c>
    </row>
    <row r="2304" spans="1:7">
      <c r="A2304">
        <v>131</v>
      </c>
      <c r="B2304" t="s">
        <v>4129</v>
      </c>
      <c r="C2304" t="s">
        <v>11383</v>
      </c>
      <c r="D2304">
        <v>0.01</v>
      </c>
      <c r="E2304" t="s">
        <v>354</v>
      </c>
      <c r="F2304" t="s">
        <v>11295</v>
      </c>
      <c r="G2304">
        <v>5</v>
      </c>
    </row>
    <row r="2305" spans="1:7">
      <c r="A2305">
        <v>2078</v>
      </c>
      <c r="B2305" t="s">
        <v>4129</v>
      </c>
      <c r="C2305" t="s">
        <v>4119</v>
      </c>
      <c r="D2305">
        <v>0.01</v>
      </c>
      <c r="E2305" t="s">
        <v>354</v>
      </c>
      <c r="F2305" t="s">
        <v>3381</v>
      </c>
      <c r="G2305">
        <v>5</v>
      </c>
    </row>
    <row r="2306" spans="1:7">
      <c r="A2306">
        <v>288</v>
      </c>
      <c r="B2306" t="s">
        <v>11539</v>
      </c>
      <c r="C2306" t="s">
        <v>11540</v>
      </c>
      <c r="D2306">
        <v>0.01</v>
      </c>
      <c r="E2306" t="s">
        <v>135</v>
      </c>
      <c r="F2306" t="s">
        <v>11432</v>
      </c>
      <c r="G2306">
        <v>2</v>
      </c>
    </row>
    <row r="2307" spans="1:7">
      <c r="A2307">
        <v>6816</v>
      </c>
      <c r="B2307" t="s">
        <v>8125</v>
      </c>
      <c r="C2307" t="s">
        <v>8122</v>
      </c>
      <c r="D2307">
        <v>0.8</v>
      </c>
      <c r="E2307" t="s">
        <v>107</v>
      </c>
      <c r="F2307" t="s">
        <v>8093</v>
      </c>
      <c r="G2307">
        <v>1</v>
      </c>
    </row>
    <row r="2308" spans="1:7">
      <c r="A2308">
        <v>2316</v>
      </c>
      <c r="B2308" t="s">
        <v>14894</v>
      </c>
      <c r="C2308" t="s">
        <v>16931</v>
      </c>
      <c r="D2308">
        <v>0.01</v>
      </c>
      <c r="E2308" t="s">
        <v>595</v>
      </c>
      <c r="F2308" t="s">
        <v>6576</v>
      </c>
      <c r="G2308">
        <v>2</v>
      </c>
    </row>
    <row r="2309" spans="1:7">
      <c r="A2309">
        <v>2317</v>
      </c>
      <c r="B2309" t="s">
        <v>14894</v>
      </c>
      <c r="C2309" t="s">
        <v>16225</v>
      </c>
      <c r="D2309">
        <v>0.01</v>
      </c>
      <c r="E2309" t="s">
        <v>14699</v>
      </c>
      <c r="F2309" t="s">
        <v>6576</v>
      </c>
      <c r="G2309">
        <v>2</v>
      </c>
    </row>
    <row r="2310" spans="1:7">
      <c r="A2310">
        <v>2321</v>
      </c>
      <c r="B2310" t="s">
        <v>4473</v>
      </c>
      <c r="C2310" t="s">
        <v>16932</v>
      </c>
      <c r="D2310">
        <v>0.01</v>
      </c>
      <c r="E2310" t="s">
        <v>80</v>
      </c>
      <c r="F2310" t="s">
        <v>12334</v>
      </c>
      <c r="G2310">
        <v>7</v>
      </c>
    </row>
    <row r="2311" spans="1:7">
      <c r="A2311">
        <v>2318</v>
      </c>
      <c r="B2311" t="s">
        <v>4473</v>
      </c>
      <c r="C2311" t="s">
        <v>4474</v>
      </c>
      <c r="D2311">
        <v>0.01</v>
      </c>
      <c r="E2311" t="s">
        <v>89</v>
      </c>
      <c r="F2311" t="s">
        <v>4434</v>
      </c>
      <c r="G2311">
        <v>3</v>
      </c>
    </row>
    <row r="2312" spans="1:7">
      <c r="A2312">
        <v>2319</v>
      </c>
      <c r="B2312" t="s">
        <v>4473</v>
      </c>
      <c r="C2312" t="s">
        <v>16933</v>
      </c>
      <c r="D2312">
        <v>0.01</v>
      </c>
      <c r="E2312" t="s">
        <v>89</v>
      </c>
      <c r="F2312" t="s">
        <v>14655</v>
      </c>
      <c r="G2312">
        <v>3</v>
      </c>
    </row>
    <row r="2313" spans="1:7">
      <c r="A2313">
        <v>2320</v>
      </c>
      <c r="B2313" t="s">
        <v>4473</v>
      </c>
      <c r="C2313" t="s">
        <v>16751</v>
      </c>
      <c r="D2313">
        <v>0.01</v>
      </c>
      <c r="E2313" t="s">
        <v>89</v>
      </c>
      <c r="F2313" t="s">
        <v>12334</v>
      </c>
      <c r="G2313">
        <v>3</v>
      </c>
    </row>
    <row r="2314" spans="1:7">
      <c r="A2314">
        <v>2322</v>
      </c>
      <c r="B2314" t="s">
        <v>16934</v>
      </c>
      <c r="C2314" t="s">
        <v>431</v>
      </c>
      <c r="D2314">
        <v>0.01</v>
      </c>
      <c r="E2314" t="s">
        <v>135</v>
      </c>
      <c r="F2314" t="s">
        <v>68</v>
      </c>
      <c r="G2314">
        <v>3</v>
      </c>
    </row>
    <row r="2315" spans="1:7">
      <c r="A2315">
        <v>289</v>
      </c>
      <c r="B2315" t="s">
        <v>11805</v>
      </c>
      <c r="C2315" t="s">
        <v>11806</v>
      </c>
      <c r="D2315">
        <v>0.8</v>
      </c>
      <c r="E2315" t="s">
        <v>67</v>
      </c>
      <c r="F2315" t="s">
        <v>11432</v>
      </c>
      <c r="G2315">
        <v>7</v>
      </c>
    </row>
    <row r="2316" spans="1:7">
      <c r="A2316">
        <v>11772</v>
      </c>
      <c r="B2316" t="s">
        <v>1839</v>
      </c>
      <c r="C2316" t="s">
        <v>1836</v>
      </c>
      <c r="D2316">
        <v>0.8</v>
      </c>
      <c r="E2316" t="s">
        <v>203</v>
      </c>
      <c r="F2316" t="s">
        <v>1778</v>
      </c>
      <c r="G2316">
        <v>1</v>
      </c>
    </row>
    <row r="2317" spans="1:7">
      <c r="A2317">
        <v>2620</v>
      </c>
      <c r="B2317" t="s">
        <v>626</v>
      </c>
      <c r="C2317" t="s">
        <v>606</v>
      </c>
      <c r="D2317">
        <v>0.8</v>
      </c>
      <c r="E2317" t="s">
        <v>203</v>
      </c>
      <c r="F2317" t="s">
        <v>499</v>
      </c>
      <c r="G2317">
        <v>4</v>
      </c>
    </row>
    <row r="2318" spans="1:7">
      <c r="A2318">
        <v>2621</v>
      </c>
      <c r="B2318" t="s">
        <v>391</v>
      </c>
      <c r="C2318" t="s">
        <v>487</v>
      </c>
      <c r="D2318">
        <v>0.01</v>
      </c>
      <c r="E2318" t="s">
        <v>203</v>
      </c>
      <c r="F2318" t="s">
        <v>68</v>
      </c>
      <c r="G2318">
        <v>3</v>
      </c>
    </row>
    <row r="2319" spans="1:7">
      <c r="A2319">
        <v>2967</v>
      </c>
      <c r="B2319" t="s">
        <v>14946</v>
      </c>
      <c r="C2319" t="s">
        <v>1876</v>
      </c>
      <c r="D2319">
        <v>0.01</v>
      </c>
      <c r="E2319" t="s">
        <v>49</v>
      </c>
      <c r="F2319" t="s">
        <v>1778</v>
      </c>
      <c r="G2319">
        <v>2</v>
      </c>
    </row>
    <row r="2320" spans="1:7">
      <c r="A2320">
        <v>2966</v>
      </c>
      <c r="B2320" t="s">
        <v>14946</v>
      </c>
      <c r="C2320" t="s">
        <v>16935</v>
      </c>
      <c r="D2320">
        <v>0.1</v>
      </c>
      <c r="E2320" t="s">
        <v>49</v>
      </c>
      <c r="F2320" t="s">
        <v>14655</v>
      </c>
      <c r="G2320">
        <v>2</v>
      </c>
    </row>
    <row r="2321" spans="1:7">
      <c r="A2321">
        <v>6685</v>
      </c>
      <c r="B2321" t="s">
        <v>10363</v>
      </c>
      <c r="C2321" t="s">
        <v>8259</v>
      </c>
      <c r="D2321">
        <v>0.8</v>
      </c>
      <c r="F2321" t="s">
        <v>8093</v>
      </c>
      <c r="G2321">
        <v>3</v>
      </c>
    </row>
    <row r="2322" spans="1:7">
      <c r="A2322">
        <v>2622</v>
      </c>
      <c r="B2322" t="s">
        <v>16936</v>
      </c>
      <c r="C2322" t="s">
        <v>6908</v>
      </c>
      <c r="D2322">
        <v>0.01</v>
      </c>
      <c r="E2322" t="s">
        <v>89</v>
      </c>
      <c r="F2322" t="s">
        <v>6576</v>
      </c>
      <c r="G2322">
        <v>3</v>
      </c>
    </row>
    <row r="2323" spans="1:7">
      <c r="A2323">
        <v>2968</v>
      </c>
      <c r="B2323" t="s">
        <v>14904</v>
      </c>
      <c r="C2323" t="s">
        <v>16937</v>
      </c>
      <c r="D2323">
        <v>0.01</v>
      </c>
      <c r="E2323" t="s">
        <v>12625</v>
      </c>
      <c r="F2323" t="s">
        <v>6576</v>
      </c>
      <c r="G2323">
        <v>7</v>
      </c>
    </row>
    <row r="2324" spans="1:7">
      <c r="A2324">
        <v>2623</v>
      </c>
      <c r="B2324" t="s">
        <v>16938</v>
      </c>
      <c r="C2324" t="s">
        <v>16266</v>
      </c>
      <c r="D2324">
        <v>0.01</v>
      </c>
      <c r="E2324" t="s">
        <v>49</v>
      </c>
      <c r="F2324" t="s">
        <v>4512</v>
      </c>
      <c r="G2324">
        <v>1</v>
      </c>
    </row>
    <row r="2325" spans="1:7">
      <c r="A2325">
        <v>6938</v>
      </c>
      <c r="B2325" t="s">
        <v>13076</v>
      </c>
      <c r="C2325" t="s">
        <v>243</v>
      </c>
      <c r="D2325">
        <v>0.6</v>
      </c>
      <c r="E2325" t="s">
        <v>67</v>
      </c>
      <c r="F2325" t="s">
        <v>68</v>
      </c>
      <c r="G2325">
        <v>2</v>
      </c>
    </row>
    <row r="2326" spans="1:7">
      <c r="A2326">
        <v>290</v>
      </c>
      <c r="B2326" t="s">
        <v>13076</v>
      </c>
      <c r="C2326" t="s">
        <v>13077</v>
      </c>
      <c r="D2326">
        <v>0.8</v>
      </c>
      <c r="E2326" t="s">
        <v>123</v>
      </c>
      <c r="F2326" t="s">
        <v>13028</v>
      </c>
      <c r="G2326">
        <v>3</v>
      </c>
    </row>
    <row r="2327" spans="1:7">
      <c r="A2327">
        <v>291</v>
      </c>
      <c r="B2327" t="s">
        <v>13076</v>
      </c>
      <c r="C2327" t="s">
        <v>16365</v>
      </c>
      <c r="D2327">
        <v>0.01</v>
      </c>
      <c r="E2327" t="s">
        <v>123</v>
      </c>
      <c r="F2327" t="s">
        <v>12619</v>
      </c>
      <c r="G2327">
        <v>3</v>
      </c>
    </row>
    <row r="2328" spans="1:7">
      <c r="A2328">
        <v>2624</v>
      </c>
      <c r="B2328" t="s">
        <v>6886</v>
      </c>
      <c r="C2328" t="s">
        <v>6881</v>
      </c>
      <c r="D2328">
        <v>0.01</v>
      </c>
      <c r="E2328" t="s">
        <v>74</v>
      </c>
      <c r="F2328" t="s">
        <v>6576</v>
      </c>
      <c r="G2328">
        <v>3</v>
      </c>
    </row>
    <row r="2329" spans="1:7">
      <c r="A2329">
        <v>2626</v>
      </c>
      <c r="B2329" t="s">
        <v>7160</v>
      </c>
      <c r="C2329" t="s">
        <v>16939</v>
      </c>
      <c r="D2329">
        <v>0.01</v>
      </c>
      <c r="E2329" t="s">
        <v>203</v>
      </c>
      <c r="F2329" t="s">
        <v>6576</v>
      </c>
      <c r="G2329">
        <v>6</v>
      </c>
    </row>
    <row r="2330" spans="1:7">
      <c r="A2330">
        <v>2625</v>
      </c>
      <c r="B2330" t="s">
        <v>7160</v>
      </c>
      <c r="C2330" t="s">
        <v>16940</v>
      </c>
      <c r="D2330">
        <v>0.01</v>
      </c>
      <c r="E2330" t="s">
        <v>80</v>
      </c>
      <c r="F2330" t="s">
        <v>6576</v>
      </c>
      <c r="G2330">
        <v>6</v>
      </c>
    </row>
    <row r="2331" spans="1:7">
      <c r="A2331">
        <v>10848</v>
      </c>
      <c r="B2331" t="s">
        <v>7160</v>
      </c>
      <c r="C2331" t="s">
        <v>7162</v>
      </c>
      <c r="D2331">
        <v>0.1</v>
      </c>
      <c r="E2331" t="s">
        <v>80</v>
      </c>
      <c r="F2331" t="s">
        <v>6576</v>
      </c>
      <c r="G2331">
        <v>7</v>
      </c>
    </row>
    <row r="2332" spans="1:7">
      <c r="A2332">
        <v>2969</v>
      </c>
      <c r="B2332" t="s">
        <v>12716</v>
      </c>
      <c r="C2332" t="s">
        <v>13237</v>
      </c>
      <c r="D2332">
        <v>0.6</v>
      </c>
      <c r="E2332" t="s">
        <v>166</v>
      </c>
      <c r="F2332" t="s">
        <v>13121</v>
      </c>
      <c r="G2332">
        <v>1</v>
      </c>
    </row>
    <row r="2333" spans="1:7">
      <c r="A2333">
        <v>6592</v>
      </c>
      <c r="B2333" t="s">
        <v>12716</v>
      </c>
      <c r="C2333" t="s">
        <v>12706</v>
      </c>
      <c r="D2333">
        <v>0.8</v>
      </c>
      <c r="E2333" t="s">
        <v>166</v>
      </c>
      <c r="F2333" t="s">
        <v>12660</v>
      </c>
      <c r="G2333">
        <v>1</v>
      </c>
    </row>
    <row r="2334" spans="1:7">
      <c r="A2334">
        <v>2970</v>
      </c>
      <c r="B2334" t="s">
        <v>12716</v>
      </c>
      <c r="C2334" t="s">
        <v>16481</v>
      </c>
      <c r="D2334">
        <v>0.1</v>
      </c>
      <c r="E2334" t="s">
        <v>166</v>
      </c>
      <c r="F2334" t="s">
        <v>12660</v>
      </c>
      <c r="G2334">
        <v>1</v>
      </c>
    </row>
    <row r="2335" spans="1:7">
      <c r="A2335">
        <v>2971</v>
      </c>
      <c r="B2335" t="s">
        <v>12716</v>
      </c>
      <c r="C2335" t="s">
        <v>16264</v>
      </c>
      <c r="D2335">
        <v>0.01</v>
      </c>
      <c r="E2335" t="s">
        <v>166</v>
      </c>
      <c r="F2335" t="s">
        <v>12660</v>
      </c>
      <c r="G2335">
        <v>3</v>
      </c>
    </row>
    <row r="2336" spans="1:7">
      <c r="A2336">
        <v>400</v>
      </c>
      <c r="B2336" t="s">
        <v>9497</v>
      </c>
      <c r="C2336" t="s">
        <v>16941</v>
      </c>
      <c r="D2336">
        <v>0.01</v>
      </c>
      <c r="E2336" t="s">
        <v>107</v>
      </c>
      <c r="F2336" t="s">
        <v>9136</v>
      </c>
      <c r="G2336">
        <v>6</v>
      </c>
    </row>
    <row r="2337" spans="1:7">
      <c r="A2337">
        <v>2627</v>
      </c>
      <c r="B2337" t="s">
        <v>14005</v>
      </c>
      <c r="C2337" t="s">
        <v>13979</v>
      </c>
      <c r="D2337">
        <v>0.01</v>
      </c>
      <c r="F2337" t="s">
        <v>13121</v>
      </c>
      <c r="G2337">
        <v>5</v>
      </c>
    </row>
    <row r="2338" spans="1:7">
      <c r="A2338">
        <v>2628</v>
      </c>
      <c r="B2338" t="s">
        <v>16942</v>
      </c>
      <c r="C2338" t="s">
        <v>16943</v>
      </c>
      <c r="D2338">
        <v>0.01</v>
      </c>
      <c r="E2338" t="s">
        <v>135</v>
      </c>
      <c r="F2338" t="s">
        <v>15357</v>
      </c>
      <c r="G2338">
        <v>8</v>
      </c>
    </row>
    <row r="2339" spans="1:7">
      <c r="A2339">
        <v>10849</v>
      </c>
      <c r="B2339" t="s">
        <v>1973</v>
      </c>
      <c r="C2339" t="s">
        <v>16944</v>
      </c>
      <c r="D2339">
        <v>0.1</v>
      </c>
      <c r="E2339" t="s">
        <v>80</v>
      </c>
      <c r="F2339" t="s">
        <v>1975</v>
      </c>
      <c r="G2339">
        <v>1</v>
      </c>
    </row>
    <row r="2340" spans="1:7">
      <c r="A2340">
        <v>2972</v>
      </c>
      <c r="B2340" t="s">
        <v>1973</v>
      </c>
      <c r="C2340" t="s">
        <v>1974</v>
      </c>
      <c r="D2340">
        <v>0.01</v>
      </c>
      <c r="E2340" t="s">
        <v>80</v>
      </c>
      <c r="F2340" t="s">
        <v>1975</v>
      </c>
      <c r="G2340">
        <v>4</v>
      </c>
    </row>
    <row r="2341" spans="1:7">
      <c r="A2341">
        <v>2629</v>
      </c>
      <c r="B2341" t="s">
        <v>16945</v>
      </c>
      <c r="C2341" t="s">
        <v>16946</v>
      </c>
      <c r="D2341">
        <v>0.01</v>
      </c>
      <c r="E2341" t="s">
        <v>123</v>
      </c>
      <c r="F2341" t="s">
        <v>15376</v>
      </c>
      <c r="G2341">
        <v>7</v>
      </c>
    </row>
    <row r="2342" spans="1:7">
      <c r="A2342">
        <v>2630</v>
      </c>
      <c r="B2342" t="s">
        <v>16945</v>
      </c>
      <c r="C2342" t="s">
        <v>4579</v>
      </c>
      <c r="D2342">
        <v>0.01</v>
      </c>
      <c r="E2342" t="s">
        <v>123</v>
      </c>
      <c r="F2342" t="s">
        <v>4512</v>
      </c>
      <c r="G2342">
        <v>1</v>
      </c>
    </row>
    <row r="2343" spans="1:7">
      <c r="A2343">
        <v>2631</v>
      </c>
      <c r="B2343" t="s">
        <v>4930</v>
      </c>
      <c r="C2343" t="s">
        <v>16772</v>
      </c>
      <c r="D2343">
        <v>0.01</v>
      </c>
      <c r="E2343" t="s">
        <v>166</v>
      </c>
      <c r="F2343" t="s">
        <v>15376</v>
      </c>
      <c r="G2343">
        <v>3</v>
      </c>
    </row>
    <row r="2344" spans="1:7">
      <c r="A2344">
        <v>2632</v>
      </c>
      <c r="B2344" t="s">
        <v>4930</v>
      </c>
      <c r="C2344" t="s">
        <v>4927</v>
      </c>
      <c r="D2344">
        <v>0.1</v>
      </c>
      <c r="E2344" t="s">
        <v>166</v>
      </c>
      <c r="F2344" t="s">
        <v>4512</v>
      </c>
      <c r="G2344">
        <v>3</v>
      </c>
    </row>
    <row r="2345" spans="1:7">
      <c r="A2345">
        <v>2973</v>
      </c>
      <c r="B2345" t="s">
        <v>6104</v>
      </c>
      <c r="C2345" t="s">
        <v>6105</v>
      </c>
      <c r="D2345">
        <v>0.8</v>
      </c>
      <c r="F2345" t="s">
        <v>5790</v>
      </c>
      <c r="G2345">
        <v>3</v>
      </c>
    </row>
    <row r="2346" spans="1:7">
      <c r="A2346">
        <v>2633</v>
      </c>
      <c r="B2346" t="s">
        <v>4467</v>
      </c>
      <c r="C2346" t="s">
        <v>4468</v>
      </c>
      <c r="D2346">
        <v>0.1</v>
      </c>
      <c r="E2346" t="s">
        <v>80</v>
      </c>
      <c r="F2346" t="s">
        <v>4434</v>
      </c>
      <c r="G2346">
        <v>3</v>
      </c>
    </row>
    <row r="2347" spans="1:7">
      <c r="A2347">
        <v>10850</v>
      </c>
      <c r="B2347" t="s">
        <v>4467</v>
      </c>
      <c r="C2347" t="s">
        <v>12428</v>
      </c>
      <c r="D2347">
        <v>0.1</v>
      </c>
      <c r="E2347" t="s">
        <v>80</v>
      </c>
      <c r="F2347" t="s">
        <v>12334</v>
      </c>
      <c r="G2347">
        <v>3</v>
      </c>
    </row>
    <row r="2348" spans="1:7">
      <c r="A2348">
        <v>2634</v>
      </c>
      <c r="B2348" t="s">
        <v>4467</v>
      </c>
      <c r="C2348" t="s">
        <v>16947</v>
      </c>
      <c r="D2348">
        <v>0.01</v>
      </c>
      <c r="E2348" t="s">
        <v>80</v>
      </c>
      <c r="F2348" t="s">
        <v>16432</v>
      </c>
      <c r="G2348">
        <v>3</v>
      </c>
    </row>
    <row r="2349" spans="1:7">
      <c r="A2349">
        <v>2635</v>
      </c>
      <c r="B2349" t="s">
        <v>614</v>
      </c>
      <c r="C2349" t="s">
        <v>529</v>
      </c>
      <c r="D2349">
        <v>0.01</v>
      </c>
      <c r="E2349" t="s">
        <v>123</v>
      </c>
      <c r="F2349" t="s">
        <v>499</v>
      </c>
      <c r="G2349">
        <v>4</v>
      </c>
    </row>
    <row r="2350" spans="1:7">
      <c r="A2350">
        <v>292</v>
      </c>
      <c r="B2350" t="s">
        <v>10390</v>
      </c>
      <c r="C2350" t="s">
        <v>11682</v>
      </c>
      <c r="D2350">
        <v>0.01</v>
      </c>
      <c r="E2350" t="s">
        <v>89</v>
      </c>
      <c r="F2350" t="s">
        <v>11649</v>
      </c>
      <c r="G2350">
        <v>4</v>
      </c>
    </row>
    <row r="2351" spans="1:7">
      <c r="A2351">
        <v>2974</v>
      </c>
      <c r="B2351" t="s">
        <v>16948</v>
      </c>
      <c r="C2351" t="s">
        <v>9611</v>
      </c>
      <c r="D2351">
        <v>0.1</v>
      </c>
      <c r="F2351" t="s">
        <v>9536</v>
      </c>
      <c r="G2351">
        <v>1</v>
      </c>
    </row>
    <row r="2352" spans="1:7">
      <c r="A2352">
        <v>3341</v>
      </c>
      <c r="B2352" t="s">
        <v>1886</v>
      </c>
      <c r="C2352" t="s">
        <v>9634</v>
      </c>
      <c r="D2352">
        <v>0.01</v>
      </c>
      <c r="E2352" t="s">
        <v>67</v>
      </c>
      <c r="F2352" t="s">
        <v>9536</v>
      </c>
      <c r="G2352">
        <v>2</v>
      </c>
    </row>
    <row r="2353" spans="1:7">
      <c r="A2353">
        <v>2975</v>
      </c>
      <c r="B2353" t="s">
        <v>709</v>
      </c>
      <c r="C2353" t="s">
        <v>328</v>
      </c>
      <c r="D2353">
        <v>0.01</v>
      </c>
      <c r="E2353" t="s">
        <v>166</v>
      </c>
      <c r="F2353" t="s">
        <v>68</v>
      </c>
      <c r="G2353">
        <v>2</v>
      </c>
    </row>
    <row r="2354" spans="1:7">
      <c r="A2354">
        <v>2976</v>
      </c>
      <c r="B2354" t="s">
        <v>14221</v>
      </c>
      <c r="C2354" t="s">
        <v>16949</v>
      </c>
      <c r="D2354">
        <v>0.01</v>
      </c>
      <c r="E2354" t="s">
        <v>166</v>
      </c>
      <c r="F2354" t="s">
        <v>13121</v>
      </c>
      <c r="G2354">
        <v>6</v>
      </c>
    </row>
    <row r="2355" spans="1:7">
      <c r="A2355">
        <v>7665</v>
      </c>
      <c r="B2355" t="s">
        <v>14221</v>
      </c>
      <c r="C2355" t="s">
        <v>14199</v>
      </c>
      <c r="D2355">
        <v>0.8</v>
      </c>
      <c r="E2355" t="s">
        <v>166</v>
      </c>
      <c r="F2355" t="s">
        <v>13121</v>
      </c>
      <c r="G2355">
        <v>7</v>
      </c>
    </row>
    <row r="2356" spans="1:7">
      <c r="A2356">
        <v>2977</v>
      </c>
      <c r="B2356" t="s">
        <v>5465</v>
      </c>
      <c r="C2356" t="s">
        <v>5447</v>
      </c>
      <c r="D2356">
        <v>0.01</v>
      </c>
      <c r="E2356" t="s">
        <v>203</v>
      </c>
      <c r="F2356" t="s">
        <v>4512</v>
      </c>
      <c r="G2356">
        <v>5</v>
      </c>
    </row>
    <row r="2357" spans="1:7">
      <c r="A2357">
        <v>7676</v>
      </c>
      <c r="B2357" t="s">
        <v>7316</v>
      </c>
      <c r="C2357" t="s">
        <v>7313</v>
      </c>
      <c r="D2357">
        <v>0.8</v>
      </c>
      <c r="E2357" t="s">
        <v>135</v>
      </c>
      <c r="F2357" t="s">
        <v>7247</v>
      </c>
      <c r="G2357">
        <v>1</v>
      </c>
    </row>
    <row r="2358" spans="1:7">
      <c r="A2358">
        <v>2978</v>
      </c>
      <c r="B2358" t="s">
        <v>3712</v>
      </c>
      <c r="C2358" t="s">
        <v>3701</v>
      </c>
      <c r="D2358">
        <v>0.01</v>
      </c>
      <c r="E2358" t="s">
        <v>203</v>
      </c>
      <c r="F2358" t="s">
        <v>3381</v>
      </c>
      <c r="G2358">
        <v>2</v>
      </c>
    </row>
    <row r="2359" spans="1:7">
      <c r="A2359">
        <v>6848</v>
      </c>
      <c r="B2359" t="s">
        <v>8195</v>
      </c>
      <c r="C2359" t="s">
        <v>16950</v>
      </c>
      <c r="D2359">
        <v>0.5</v>
      </c>
      <c r="E2359" t="s">
        <v>89</v>
      </c>
      <c r="F2359" t="s">
        <v>4512</v>
      </c>
      <c r="G2359">
        <v>1</v>
      </c>
    </row>
    <row r="2360" spans="1:7">
      <c r="A2360">
        <v>6847</v>
      </c>
      <c r="B2360" t="s">
        <v>8195</v>
      </c>
      <c r="C2360" t="s">
        <v>8196</v>
      </c>
      <c r="D2360">
        <v>1</v>
      </c>
      <c r="E2360" t="s">
        <v>89</v>
      </c>
      <c r="F2360" t="s">
        <v>8093</v>
      </c>
      <c r="G2360">
        <v>2</v>
      </c>
    </row>
    <row r="2361" spans="1:7">
      <c r="A2361">
        <v>10567</v>
      </c>
      <c r="B2361" t="s">
        <v>5463</v>
      </c>
      <c r="C2361" t="s">
        <v>5447</v>
      </c>
      <c r="D2361">
        <v>0.8</v>
      </c>
      <c r="E2361" t="s">
        <v>203</v>
      </c>
      <c r="F2361" t="s">
        <v>4512</v>
      </c>
      <c r="G2361">
        <v>5</v>
      </c>
    </row>
    <row r="2362" spans="1:7">
      <c r="A2362">
        <v>3342</v>
      </c>
      <c r="B2362" t="s">
        <v>13729</v>
      </c>
      <c r="C2362" t="s">
        <v>16894</v>
      </c>
      <c r="D2362">
        <v>0.01</v>
      </c>
      <c r="E2362" t="s">
        <v>166</v>
      </c>
      <c r="F2362" t="s">
        <v>13121</v>
      </c>
      <c r="G2362">
        <v>3</v>
      </c>
    </row>
    <row r="2363" spans="1:7">
      <c r="A2363">
        <v>6906</v>
      </c>
      <c r="B2363" t="s">
        <v>13729</v>
      </c>
      <c r="C2363" t="s">
        <v>12862</v>
      </c>
      <c r="D2363">
        <v>0.8</v>
      </c>
      <c r="E2363" t="s">
        <v>166</v>
      </c>
      <c r="F2363" t="s">
        <v>12660</v>
      </c>
      <c r="G2363">
        <v>3</v>
      </c>
    </row>
    <row r="2364" spans="1:7">
      <c r="A2364">
        <v>3343</v>
      </c>
      <c r="B2364" t="s">
        <v>10553</v>
      </c>
      <c r="C2364" t="s">
        <v>10546</v>
      </c>
      <c r="D2364">
        <v>0.6</v>
      </c>
      <c r="F2364" t="s">
        <v>10160</v>
      </c>
      <c r="G2364">
        <v>7</v>
      </c>
    </row>
    <row r="2365" spans="1:7">
      <c r="A2365">
        <v>6760</v>
      </c>
      <c r="B2365" t="s">
        <v>10553</v>
      </c>
      <c r="C2365" t="s">
        <v>8504</v>
      </c>
      <c r="D2365">
        <v>0.8</v>
      </c>
      <c r="F2365" t="s">
        <v>8093</v>
      </c>
      <c r="G2365">
        <v>7</v>
      </c>
    </row>
    <row r="2366" spans="1:7">
      <c r="A2366">
        <v>7172</v>
      </c>
      <c r="B2366" t="s">
        <v>12350</v>
      </c>
      <c r="C2366" t="s">
        <v>12384</v>
      </c>
      <c r="D2366">
        <v>0.8</v>
      </c>
      <c r="E2366" t="s">
        <v>203</v>
      </c>
      <c r="F2366" t="s">
        <v>12334</v>
      </c>
      <c r="G2366">
        <v>1</v>
      </c>
    </row>
    <row r="2367" spans="1:7">
      <c r="A2367">
        <v>2979</v>
      </c>
      <c r="B2367" t="s">
        <v>12350</v>
      </c>
      <c r="C2367" t="s">
        <v>12345</v>
      </c>
      <c r="D2367">
        <v>0.01</v>
      </c>
      <c r="E2367" t="s">
        <v>89</v>
      </c>
      <c r="F2367" t="s">
        <v>12334</v>
      </c>
      <c r="G2367">
        <v>1</v>
      </c>
    </row>
    <row r="2368" spans="1:7">
      <c r="A2368">
        <v>3344</v>
      </c>
      <c r="B2368" t="s">
        <v>12850</v>
      </c>
      <c r="C2368" t="s">
        <v>16951</v>
      </c>
      <c r="D2368">
        <v>0.01</v>
      </c>
      <c r="E2368" t="s">
        <v>49</v>
      </c>
      <c r="F2368" t="s">
        <v>12660</v>
      </c>
      <c r="G2368">
        <v>3</v>
      </c>
    </row>
    <row r="2369" spans="1:7">
      <c r="A2369">
        <v>2980</v>
      </c>
      <c r="B2369" t="s">
        <v>560</v>
      </c>
      <c r="C2369" t="s">
        <v>557</v>
      </c>
      <c r="D2369">
        <v>0.01</v>
      </c>
      <c r="E2369" t="s">
        <v>166</v>
      </c>
      <c r="F2369" t="s">
        <v>499</v>
      </c>
      <c r="G2369">
        <v>4</v>
      </c>
    </row>
    <row r="2370" spans="1:7">
      <c r="A2370">
        <v>3345</v>
      </c>
      <c r="B2370" t="s">
        <v>13449</v>
      </c>
      <c r="C2370" t="s">
        <v>13437</v>
      </c>
      <c r="D2370">
        <v>0.01</v>
      </c>
      <c r="E2370" t="s">
        <v>135</v>
      </c>
      <c r="F2370" t="s">
        <v>13121</v>
      </c>
      <c r="G2370">
        <v>2</v>
      </c>
    </row>
    <row r="2371" spans="1:7">
      <c r="A2371">
        <v>2982</v>
      </c>
      <c r="B2371" t="s">
        <v>10087</v>
      </c>
      <c r="C2371" t="s">
        <v>10088</v>
      </c>
      <c r="D2371">
        <v>0.6</v>
      </c>
      <c r="E2371" t="s">
        <v>203</v>
      </c>
      <c r="F2371" t="s">
        <v>9536</v>
      </c>
      <c r="G2371">
        <v>7</v>
      </c>
    </row>
    <row r="2372" spans="1:7">
      <c r="A2372">
        <v>2981</v>
      </c>
      <c r="B2372" t="s">
        <v>10087</v>
      </c>
      <c r="C2372" t="s">
        <v>842</v>
      </c>
      <c r="D2372">
        <v>0.8</v>
      </c>
      <c r="E2372" t="s">
        <v>203</v>
      </c>
      <c r="F2372" t="s">
        <v>68</v>
      </c>
      <c r="G2372">
        <v>7</v>
      </c>
    </row>
    <row r="2373" spans="1:7">
      <c r="A2373">
        <v>6812</v>
      </c>
      <c r="B2373" t="s">
        <v>9617</v>
      </c>
      <c r="C2373" t="s">
        <v>9611</v>
      </c>
      <c r="D2373">
        <v>0.5</v>
      </c>
      <c r="F2373" t="s">
        <v>9536</v>
      </c>
      <c r="G2373">
        <v>1</v>
      </c>
    </row>
    <row r="2374" spans="1:7">
      <c r="A2374">
        <v>3346</v>
      </c>
      <c r="B2374" t="s">
        <v>9617</v>
      </c>
      <c r="C2374" t="s">
        <v>176</v>
      </c>
      <c r="D2374">
        <v>0.8</v>
      </c>
      <c r="F2374" t="s">
        <v>68</v>
      </c>
      <c r="G2374">
        <v>1</v>
      </c>
    </row>
    <row r="2375" spans="1:7">
      <c r="A2375">
        <v>2983</v>
      </c>
      <c r="B2375" t="s">
        <v>11369</v>
      </c>
      <c r="C2375" t="s">
        <v>3858</v>
      </c>
      <c r="D2375">
        <v>0.01</v>
      </c>
      <c r="E2375" t="s">
        <v>89</v>
      </c>
      <c r="F2375" t="s">
        <v>58</v>
      </c>
      <c r="G2375">
        <v>4</v>
      </c>
    </row>
    <row r="2376" spans="1:7">
      <c r="A2376">
        <v>401</v>
      </c>
      <c r="B2376" t="s">
        <v>11759</v>
      </c>
      <c r="C2376" t="s">
        <v>11760</v>
      </c>
      <c r="D2376">
        <v>0.01</v>
      </c>
      <c r="E2376" t="s">
        <v>107</v>
      </c>
      <c r="F2376" t="s">
        <v>11432</v>
      </c>
      <c r="G2376">
        <v>5</v>
      </c>
    </row>
    <row r="2377" spans="1:7">
      <c r="A2377">
        <v>402</v>
      </c>
      <c r="B2377" t="s">
        <v>11759</v>
      </c>
      <c r="C2377" t="s">
        <v>16952</v>
      </c>
      <c r="D2377">
        <v>0.1</v>
      </c>
      <c r="E2377" t="s">
        <v>107</v>
      </c>
      <c r="F2377" t="s">
        <v>11432</v>
      </c>
      <c r="G2377">
        <v>6</v>
      </c>
    </row>
    <row r="2378" spans="1:7">
      <c r="A2378">
        <v>10852</v>
      </c>
      <c r="B2378" t="s">
        <v>11759</v>
      </c>
      <c r="C2378" t="s">
        <v>11821</v>
      </c>
      <c r="D2378">
        <v>0.1</v>
      </c>
      <c r="E2378" t="s">
        <v>107</v>
      </c>
      <c r="F2378" t="s">
        <v>11432</v>
      </c>
      <c r="G2378">
        <v>7</v>
      </c>
    </row>
    <row r="2379" spans="1:7">
      <c r="A2379">
        <v>6630</v>
      </c>
      <c r="B2379" t="s">
        <v>8091</v>
      </c>
      <c r="C2379" t="s">
        <v>8096</v>
      </c>
      <c r="D2379">
        <v>0.8</v>
      </c>
      <c r="E2379" t="s">
        <v>80</v>
      </c>
      <c r="F2379" t="s">
        <v>8093</v>
      </c>
      <c r="G2379">
        <v>1</v>
      </c>
    </row>
    <row r="2380" spans="1:7">
      <c r="A2380">
        <v>3348</v>
      </c>
      <c r="B2380" t="s">
        <v>9874</v>
      </c>
      <c r="C2380" t="s">
        <v>5151</v>
      </c>
      <c r="D2380">
        <v>0.8</v>
      </c>
      <c r="E2380" t="s">
        <v>166</v>
      </c>
      <c r="F2380" t="s">
        <v>4963</v>
      </c>
      <c r="G2380">
        <v>4</v>
      </c>
    </row>
    <row r="2381" spans="1:7">
      <c r="A2381">
        <v>3347</v>
      </c>
      <c r="B2381" t="s">
        <v>9874</v>
      </c>
      <c r="C2381" t="s">
        <v>9870</v>
      </c>
      <c r="D2381">
        <v>0.01</v>
      </c>
      <c r="E2381" t="s">
        <v>166</v>
      </c>
      <c r="F2381" t="s">
        <v>9799</v>
      </c>
      <c r="G2381">
        <v>4</v>
      </c>
    </row>
    <row r="2382" spans="1:7">
      <c r="A2382">
        <v>403</v>
      </c>
      <c r="B2382" t="s">
        <v>10887</v>
      </c>
      <c r="C2382" t="s">
        <v>10881</v>
      </c>
      <c r="D2382">
        <v>0.01</v>
      </c>
      <c r="E2382" t="s">
        <v>89</v>
      </c>
      <c r="F2382" t="s">
        <v>10870</v>
      </c>
      <c r="G2382">
        <v>4</v>
      </c>
    </row>
    <row r="2383" spans="1:7">
      <c r="A2383">
        <v>530</v>
      </c>
      <c r="B2383" t="s">
        <v>7514</v>
      </c>
      <c r="C2383" t="s">
        <v>7508</v>
      </c>
      <c r="D2383">
        <v>0.01</v>
      </c>
      <c r="E2383" t="s">
        <v>40</v>
      </c>
      <c r="F2383" t="s">
        <v>7247</v>
      </c>
      <c r="G2383">
        <v>2</v>
      </c>
    </row>
    <row r="2384" spans="1:7">
      <c r="A2384">
        <v>531</v>
      </c>
      <c r="B2384" t="s">
        <v>6540</v>
      </c>
      <c r="C2384" t="s">
        <v>1737</v>
      </c>
      <c r="D2384">
        <v>0.7</v>
      </c>
      <c r="F2384" t="s">
        <v>1331</v>
      </c>
      <c r="G2384">
        <v>8</v>
      </c>
    </row>
    <row r="2385" spans="1:7">
      <c r="A2385">
        <v>3349</v>
      </c>
      <c r="B2385" t="s">
        <v>6540</v>
      </c>
      <c r="C2385" t="s">
        <v>6536</v>
      </c>
      <c r="D2385">
        <v>0.8</v>
      </c>
      <c r="F2385" t="s">
        <v>6139</v>
      </c>
      <c r="G2385">
        <v>8</v>
      </c>
    </row>
    <row r="2386" spans="1:7">
      <c r="A2386">
        <v>3781</v>
      </c>
      <c r="B2386" t="s">
        <v>9880</v>
      </c>
      <c r="C2386" t="s">
        <v>5151</v>
      </c>
      <c r="D2386">
        <v>0.8</v>
      </c>
      <c r="E2386" t="s">
        <v>166</v>
      </c>
      <c r="F2386" t="s">
        <v>4963</v>
      </c>
      <c r="G2386">
        <v>4</v>
      </c>
    </row>
    <row r="2387" spans="1:7">
      <c r="A2387">
        <v>3780</v>
      </c>
      <c r="B2387" t="s">
        <v>9880</v>
      </c>
      <c r="C2387" t="s">
        <v>9870</v>
      </c>
      <c r="D2387">
        <v>0.01</v>
      </c>
      <c r="E2387" t="s">
        <v>166</v>
      </c>
      <c r="F2387" t="s">
        <v>9799</v>
      </c>
      <c r="G2387">
        <v>4</v>
      </c>
    </row>
    <row r="2388" spans="1:7">
      <c r="A2388">
        <v>3350</v>
      </c>
      <c r="B2388" t="s">
        <v>8065</v>
      </c>
      <c r="C2388" t="s">
        <v>16780</v>
      </c>
      <c r="D2388">
        <v>0.01</v>
      </c>
      <c r="E2388" t="s">
        <v>107</v>
      </c>
      <c r="F2388" t="s">
        <v>14771</v>
      </c>
      <c r="G2388">
        <v>6</v>
      </c>
    </row>
    <row r="2389" spans="1:7">
      <c r="A2389">
        <v>532</v>
      </c>
      <c r="B2389" t="s">
        <v>3060</v>
      </c>
      <c r="C2389" t="s">
        <v>3337</v>
      </c>
      <c r="D2389">
        <v>0.01</v>
      </c>
      <c r="E2389" t="s">
        <v>203</v>
      </c>
      <c r="F2389" t="s">
        <v>2900</v>
      </c>
      <c r="G2389">
        <v>7</v>
      </c>
    </row>
    <row r="2390" spans="1:7">
      <c r="A2390">
        <v>3351</v>
      </c>
      <c r="B2390" t="s">
        <v>12481</v>
      </c>
      <c r="C2390" t="s">
        <v>16953</v>
      </c>
      <c r="D2390">
        <v>0.1</v>
      </c>
      <c r="E2390" t="s">
        <v>203</v>
      </c>
      <c r="F2390" t="s">
        <v>12334</v>
      </c>
      <c r="G2390">
        <v>2</v>
      </c>
    </row>
    <row r="2391" spans="1:7">
      <c r="A2391">
        <v>3352</v>
      </c>
      <c r="B2391" t="s">
        <v>12569</v>
      </c>
      <c r="C2391" t="s">
        <v>12562</v>
      </c>
      <c r="D2391">
        <v>0.01</v>
      </c>
      <c r="E2391" t="s">
        <v>74</v>
      </c>
      <c r="F2391" t="s">
        <v>12334</v>
      </c>
      <c r="G2391">
        <v>7</v>
      </c>
    </row>
    <row r="2392" spans="1:7">
      <c r="A2392">
        <v>3353</v>
      </c>
      <c r="B2392" t="s">
        <v>7209</v>
      </c>
      <c r="C2392" t="s">
        <v>7211</v>
      </c>
      <c r="D2392">
        <v>0.7</v>
      </c>
      <c r="E2392" t="s">
        <v>595</v>
      </c>
      <c r="F2392" t="s">
        <v>6576</v>
      </c>
      <c r="G2392">
        <v>7</v>
      </c>
    </row>
    <row r="2393" spans="1:7">
      <c r="A2393">
        <v>7757</v>
      </c>
      <c r="B2393" t="s">
        <v>7209</v>
      </c>
      <c r="C2393" t="s">
        <v>16323</v>
      </c>
      <c r="D2393">
        <v>0.8</v>
      </c>
      <c r="E2393" t="s">
        <v>14699</v>
      </c>
      <c r="F2393" t="s">
        <v>6576</v>
      </c>
      <c r="G2393">
        <v>7</v>
      </c>
    </row>
    <row r="2394" spans="1:7">
      <c r="A2394">
        <v>3782</v>
      </c>
      <c r="B2394" t="s">
        <v>14344</v>
      </c>
      <c r="C2394" t="s">
        <v>14337</v>
      </c>
      <c r="D2394">
        <v>0.8</v>
      </c>
      <c r="F2394" t="s">
        <v>14278</v>
      </c>
      <c r="G2394">
        <v>1</v>
      </c>
    </row>
    <row r="2395" spans="1:7">
      <c r="A2395">
        <v>3783</v>
      </c>
      <c r="B2395" t="s">
        <v>6496</v>
      </c>
      <c r="C2395" t="s">
        <v>6485</v>
      </c>
      <c r="D2395">
        <v>0.01</v>
      </c>
      <c r="E2395" t="s">
        <v>203</v>
      </c>
      <c r="F2395" t="s">
        <v>5790</v>
      </c>
      <c r="G2395">
        <v>7</v>
      </c>
    </row>
    <row r="2396" spans="1:7">
      <c r="A2396">
        <v>4194</v>
      </c>
      <c r="B2396" t="s">
        <v>13118</v>
      </c>
      <c r="C2396" t="s">
        <v>13120</v>
      </c>
      <c r="D2396">
        <v>0.8</v>
      </c>
      <c r="E2396" t="s">
        <v>74</v>
      </c>
      <c r="F2396" t="s">
        <v>13121</v>
      </c>
      <c r="G2396">
        <v>1</v>
      </c>
    </row>
    <row r="2397" spans="1:7">
      <c r="A2397">
        <v>3784</v>
      </c>
      <c r="B2397" t="s">
        <v>2636</v>
      </c>
      <c r="C2397" t="s">
        <v>2632</v>
      </c>
      <c r="D2397">
        <v>0.01</v>
      </c>
      <c r="E2397" t="s">
        <v>49</v>
      </c>
      <c r="F2397" t="s">
        <v>2210</v>
      </c>
      <c r="G2397">
        <v>7</v>
      </c>
    </row>
    <row r="2398" spans="1:7">
      <c r="A2398">
        <v>6868</v>
      </c>
      <c r="B2398" t="s">
        <v>10339</v>
      </c>
      <c r="C2398" t="s">
        <v>8251</v>
      </c>
      <c r="D2398">
        <v>0.8</v>
      </c>
      <c r="E2398" t="s">
        <v>107</v>
      </c>
      <c r="F2398" t="s">
        <v>8093</v>
      </c>
      <c r="G2398">
        <v>3</v>
      </c>
    </row>
    <row r="2399" spans="1:7">
      <c r="A2399">
        <v>4195</v>
      </c>
      <c r="B2399" t="s">
        <v>828</v>
      </c>
      <c r="C2399" t="s">
        <v>824</v>
      </c>
      <c r="D2399">
        <v>0.01</v>
      </c>
      <c r="E2399" t="s">
        <v>354</v>
      </c>
      <c r="F2399" t="s">
        <v>68</v>
      </c>
      <c r="G2399">
        <v>7</v>
      </c>
    </row>
    <row r="2400" spans="1:7">
      <c r="A2400">
        <v>3785</v>
      </c>
      <c r="B2400" t="s">
        <v>4861</v>
      </c>
      <c r="C2400" t="s">
        <v>16954</v>
      </c>
      <c r="D2400">
        <v>0.01</v>
      </c>
      <c r="E2400" t="s">
        <v>203</v>
      </c>
      <c r="F2400" t="s">
        <v>4512</v>
      </c>
      <c r="G2400">
        <v>6</v>
      </c>
    </row>
    <row r="2401" spans="1:7">
      <c r="A2401">
        <v>3786</v>
      </c>
      <c r="B2401" t="s">
        <v>9087</v>
      </c>
      <c r="C2401" t="s">
        <v>9078</v>
      </c>
      <c r="D2401">
        <v>0.8</v>
      </c>
      <c r="E2401" t="s">
        <v>107</v>
      </c>
      <c r="F2401" t="s">
        <v>8594</v>
      </c>
      <c r="G2401">
        <v>7</v>
      </c>
    </row>
    <row r="2402" spans="1:7">
      <c r="A2402">
        <v>3787</v>
      </c>
      <c r="B2402" t="s">
        <v>9087</v>
      </c>
      <c r="C2402" t="s">
        <v>7168</v>
      </c>
      <c r="D2402">
        <v>0.01</v>
      </c>
      <c r="E2402" t="s">
        <v>107</v>
      </c>
      <c r="F2402" t="s">
        <v>6576</v>
      </c>
      <c r="G2402">
        <v>7</v>
      </c>
    </row>
    <row r="2403" spans="1:7">
      <c r="A2403">
        <v>3788</v>
      </c>
      <c r="B2403" t="s">
        <v>7848</v>
      </c>
      <c r="C2403" t="s">
        <v>16381</v>
      </c>
      <c r="D2403">
        <v>0.01</v>
      </c>
      <c r="E2403" t="s">
        <v>40</v>
      </c>
      <c r="F2403" t="s">
        <v>14771</v>
      </c>
      <c r="G2403">
        <v>1</v>
      </c>
    </row>
    <row r="2404" spans="1:7">
      <c r="A2404">
        <v>3789</v>
      </c>
      <c r="B2404" t="s">
        <v>3419</v>
      </c>
      <c r="C2404" t="s">
        <v>3414</v>
      </c>
      <c r="D2404">
        <v>0.01</v>
      </c>
      <c r="E2404" t="s">
        <v>89</v>
      </c>
      <c r="F2404" t="s">
        <v>3381</v>
      </c>
      <c r="G2404">
        <v>1</v>
      </c>
    </row>
    <row r="2405" spans="1:7">
      <c r="A2405">
        <v>660</v>
      </c>
      <c r="B2405" t="s">
        <v>5369</v>
      </c>
      <c r="C2405" t="s">
        <v>16955</v>
      </c>
      <c r="D2405">
        <v>0.01</v>
      </c>
      <c r="E2405" t="s">
        <v>49</v>
      </c>
      <c r="F2405" t="s">
        <v>14748</v>
      </c>
      <c r="G2405">
        <v>5</v>
      </c>
    </row>
    <row r="2406" spans="1:7">
      <c r="A2406">
        <v>3790</v>
      </c>
      <c r="B2406" t="s">
        <v>5369</v>
      </c>
      <c r="C2406" t="s">
        <v>16400</v>
      </c>
      <c r="D2406">
        <v>0.6</v>
      </c>
      <c r="E2406" t="s">
        <v>49</v>
      </c>
      <c r="F2406" t="s">
        <v>4512</v>
      </c>
      <c r="G2406">
        <v>5</v>
      </c>
    </row>
    <row r="2407" spans="1:7">
      <c r="A2407">
        <v>3791</v>
      </c>
      <c r="B2407" t="s">
        <v>14569</v>
      </c>
      <c r="C2407" t="s">
        <v>14563</v>
      </c>
      <c r="D2407">
        <v>0.01</v>
      </c>
      <c r="E2407" t="s">
        <v>107</v>
      </c>
      <c r="F2407" t="s">
        <v>14278</v>
      </c>
      <c r="G2407">
        <v>5</v>
      </c>
    </row>
    <row r="2408" spans="1:7">
      <c r="A2408">
        <v>3792</v>
      </c>
      <c r="B2408" t="s">
        <v>156</v>
      </c>
      <c r="C2408" t="s">
        <v>106</v>
      </c>
      <c r="D2408">
        <v>0.01</v>
      </c>
      <c r="E2408" t="s">
        <v>107</v>
      </c>
      <c r="F2408" t="s">
        <v>68</v>
      </c>
      <c r="G2408">
        <v>1</v>
      </c>
    </row>
    <row r="2409" spans="1:7">
      <c r="A2409">
        <v>3793</v>
      </c>
      <c r="B2409" t="s">
        <v>16956</v>
      </c>
      <c r="C2409" t="s">
        <v>6105</v>
      </c>
      <c r="D2409">
        <v>0.01</v>
      </c>
      <c r="F2409" t="s">
        <v>5790</v>
      </c>
      <c r="G2409">
        <v>3</v>
      </c>
    </row>
    <row r="2410" spans="1:7">
      <c r="A2410">
        <v>4196</v>
      </c>
      <c r="B2410" t="s">
        <v>5769</v>
      </c>
      <c r="C2410" t="s">
        <v>5761</v>
      </c>
      <c r="D2410">
        <v>0.8</v>
      </c>
      <c r="E2410" t="s">
        <v>203</v>
      </c>
      <c r="F2410" t="s">
        <v>4963</v>
      </c>
      <c r="G2410">
        <v>8</v>
      </c>
    </row>
    <row r="2411" spans="1:7">
      <c r="A2411">
        <v>3794</v>
      </c>
      <c r="B2411" t="s">
        <v>5085</v>
      </c>
      <c r="C2411" t="s">
        <v>5087</v>
      </c>
      <c r="D2411">
        <v>0.01</v>
      </c>
      <c r="E2411" t="s">
        <v>135</v>
      </c>
      <c r="F2411" t="s">
        <v>4963</v>
      </c>
      <c r="G2411">
        <v>4</v>
      </c>
    </row>
    <row r="2412" spans="1:7">
      <c r="A2412">
        <v>3795</v>
      </c>
      <c r="B2412" t="s">
        <v>3683</v>
      </c>
      <c r="C2412" t="s">
        <v>3674</v>
      </c>
      <c r="D2412">
        <v>0.01</v>
      </c>
      <c r="E2412" t="s">
        <v>354</v>
      </c>
      <c r="F2412" t="s">
        <v>3381</v>
      </c>
      <c r="G2412">
        <v>2</v>
      </c>
    </row>
    <row r="2413" spans="1:7">
      <c r="A2413">
        <v>3796</v>
      </c>
      <c r="B2413" t="s">
        <v>625</v>
      </c>
      <c r="C2413" t="s">
        <v>606</v>
      </c>
      <c r="D2413">
        <v>0.01</v>
      </c>
      <c r="E2413" t="s">
        <v>203</v>
      </c>
      <c r="F2413" t="s">
        <v>499</v>
      </c>
      <c r="G2413">
        <v>4</v>
      </c>
    </row>
    <row r="2414" spans="1:7">
      <c r="A2414">
        <v>3797</v>
      </c>
      <c r="B2414" t="s">
        <v>5168</v>
      </c>
      <c r="C2414" t="s">
        <v>5151</v>
      </c>
      <c r="D2414">
        <v>0.8</v>
      </c>
      <c r="E2414" t="s">
        <v>166</v>
      </c>
      <c r="F2414" t="s">
        <v>4963</v>
      </c>
      <c r="G2414">
        <v>4</v>
      </c>
    </row>
    <row r="2415" spans="1:7">
      <c r="A2415">
        <v>3798</v>
      </c>
      <c r="B2415" t="s">
        <v>5168</v>
      </c>
      <c r="C2415" t="s">
        <v>16957</v>
      </c>
      <c r="D2415">
        <v>0.6</v>
      </c>
      <c r="E2415" t="s">
        <v>166</v>
      </c>
      <c r="F2415" t="s">
        <v>15400</v>
      </c>
      <c r="G2415">
        <v>4</v>
      </c>
    </row>
    <row r="2416" spans="1:7">
      <c r="A2416">
        <v>3799</v>
      </c>
      <c r="B2416" t="s">
        <v>16958</v>
      </c>
      <c r="C2416" t="s">
        <v>10309</v>
      </c>
      <c r="D2416">
        <v>0.01</v>
      </c>
      <c r="E2416" t="s">
        <v>40</v>
      </c>
      <c r="F2416" t="s">
        <v>10160</v>
      </c>
      <c r="G2416">
        <v>2</v>
      </c>
    </row>
    <row r="2417" spans="1:7">
      <c r="A2417">
        <v>10854</v>
      </c>
      <c r="B2417" t="s">
        <v>16958</v>
      </c>
      <c r="C2417" t="s">
        <v>16959</v>
      </c>
      <c r="D2417">
        <v>0.1</v>
      </c>
      <c r="E2417" t="s">
        <v>40</v>
      </c>
      <c r="F2417" t="s">
        <v>4512</v>
      </c>
      <c r="G2417">
        <v>2</v>
      </c>
    </row>
    <row r="2418" spans="1:7">
      <c r="A2418">
        <v>3800</v>
      </c>
      <c r="B2418" t="s">
        <v>2570</v>
      </c>
      <c r="C2418" t="s">
        <v>2566</v>
      </c>
      <c r="D2418">
        <v>0.01</v>
      </c>
      <c r="F2418" t="s">
        <v>2210</v>
      </c>
      <c r="G2418">
        <v>5</v>
      </c>
    </row>
    <row r="2419" spans="1:7">
      <c r="A2419">
        <v>4197</v>
      </c>
      <c r="B2419" t="s">
        <v>2672</v>
      </c>
      <c r="C2419" t="s">
        <v>2673</v>
      </c>
      <c r="D2419">
        <v>0.8</v>
      </c>
      <c r="E2419" t="s">
        <v>203</v>
      </c>
      <c r="F2419" t="s">
        <v>2210</v>
      </c>
      <c r="G2419">
        <v>7</v>
      </c>
    </row>
    <row r="2420" spans="1:7">
      <c r="A2420">
        <v>6633</v>
      </c>
      <c r="B2420" t="s">
        <v>3953</v>
      </c>
      <c r="C2420" t="s">
        <v>16124</v>
      </c>
      <c r="D2420">
        <v>0.5</v>
      </c>
      <c r="E2420" t="s">
        <v>354</v>
      </c>
      <c r="F2420" t="s">
        <v>9136</v>
      </c>
      <c r="G2420">
        <v>2</v>
      </c>
    </row>
    <row r="2421" spans="1:7">
      <c r="A2421">
        <v>10855</v>
      </c>
      <c r="B2421" t="s">
        <v>3953</v>
      </c>
      <c r="C2421" t="s">
        <v>16960</v>
      </c>
      <c r="D2421">
        <v>0.1</v>
      </c>
      <c r="F2421" t="s">
        <v>58</v>
      </c>
      <c r="G2421">
        <v>1</v>
      </c>
    </row>
    <row r="2422" spans="1:7">
      <c r="A2422">
        <v>4200</v>
      </c>
      <c r="B2422" t="s">
        <v>3953</v>
      </c>
      <c r="C2422" t="s">
        <v>3954</v>
      </c>
      <c r="D2422">
        <v>0.8</v>
      </c>
      <c r="F2422" t="s">
        <v>58</v>
      </c>
      <c r="G2422">
        <v>4</v>
      </c>
    </row>
    <row r="2423" spans="1:7">
      <c r="A2423">
        <v>4198</v>
      </c>
      <c r="B2423" t="s">
        <v>3953</v>
      </c>
      <c r="C2423" t="s">
        <v>16635</v>
      </c>
      <c r="D2423">
        <v>0.7</v>
      </c>
      <c r="F2423" t="s">
        <v>6576</v>
      </c>
      <c r="G2423">
        <v>3</v>
      </c>
    </row>
    <row r="2424" spans="1:7">
      <c r="A2424">
        <v>4199</v>
      </c>
      <c r="B2424" t="s">
        <v>3953</v>
      </c>
      <c r="C2424" t="s">
        <v>16961</v>
      </c>
      <c r="D2424">
        <v>0.6</v>
      </c>
      <c r="E2424" t="s">
        <v>123</v>
      </c>
      <c r="F2424" t="s">
        <v>14681</v>
      </c>
      <c r="G2424">
        <v>2</v>
      </c>
    </row>
    <row r="2425" spans="1:7">
      <c r="A2425">
        <v>4202</v>
      </c>
      <c r="B2425" t="s">
        <v>9086</v>
      </c>
      <c r="C2425" t="s">
        <v>16723</v>
      </c>
      <c r="D2425">
        <v>0.01</v>
      </c>
      <c r="E2425" t="s">
        <v>107</v>
      </c>
      <c r="F2425" t="s">
        <v>8594</v>
      </c>
      <c r="G2425">
        <v>6</v>
      </c>
    </row>
    <row r="2426" spans="1:7">
      <c r="A2426">
        <v>4201</v>
      </c>
      <c r="B2426" t="s">
        <v>9086</v>
      </c>
      <c r="C2426" t="s">
        <v>16962</v>
      </c>
      <c r="D2426">
        <v>0.01</v>
      </c>
      <c r="E2426" t="s">
        <v>107</v>
      </c>
      <c r="F2426" t="s">
        <v>14655</v>
      </c>
      <c r="G2426">
        <v>6</v>
      </c>
    </row>
    <row r="2427" spans="1:7">
      <c r="A2427">
        <v>4204</v>
      </c>
      <c r="B2427" t="s">
        <v>8736</v>
      </c>
      <c r="C2427" t="s">
        <v>8730</v>
      </c>
      <c r="D2427">
        <v>0.7</v>
      </c>
      <c r="E2427" t="s">
        <v>67</v>
      </c>
      <c r="F2427" t="s">
        <v>8594</v>
      </c>
      <c r="G2427">
        <v>2</v>
      </c>
    </row>
    <row r="2428" spans="1:7">
      <c r="A2428">
        <v>4203</v>
      </c>
      <c r="B2428" t="s">
        <v>8736</v>
      </c>
      <c r="C2428" t="s">
        <v>6717</v>
      </c>
      <c r="D2428">
        <v>0.8</v>
      </c>
      <c r="E2428" t="s">
        <v>67</v>
      </c>
      <c r="F2428" t="s">
        <v>6576</v>
      </c>
      <c r="G2428">
        <v>2</v>
      </c>
    </row>
    <row r="2429" spans="1:7">
      <c r="A2429">
        <v>7669</v>
      </c>
      <c r="B2429" t="s">
        <v>8736</v>
      </c>
      <c r="C2429" t="s">
        <v>14966</v>
      </c>
      <c r="D2429">
        <v>0.6</v>
      </c>
      <c r="E2429" t="s">
        <v>12625</v>
      </c>
      <c r="F2429" t="s">
        <v>11921</v>
      </c>
      <c r="G2429">
        <v>2</v>
      </c>
    </row>
    <row r="2430" spans="1:7">
      <c r="A2430">
        <v>4613</v>
      </c>
      <c r="B2430" t="s">
        <v>10296</v>
      </c>
      <c r="C2430" t="s">
        <v>10292</v>
      </c>
      <c r="D2430">
        <v>0.5</v>
      </c>
      <c r="E2430" t="s">
        <v>166</v>
      </c>
      <c r="F2430" t="s">
        <v>10160</v>
      </c>
      <c r="G2430">
        <v>2</v>
      </c>
    </row>
    <row r="2431" spans="1:7">
      <c r="A2431">
        <v>6693</v>
      </c>
      <c r="B2431" t="s">
        <v>10296</v>
      </c>
      <c r="C2431" t="s">
        <v>8222</v>
      </c>
      <c r="D2431">
        <v>0.8</v>
      </c>
      <c r="E2431" t="s">
        <v>166</v>
      </c>
      <c r="F2431" t="s">
        <v>8093</v>
      </c>
      <c r="G2431">
        <v>2</v>
      </c>
    </row>
    <row r="2432" spans="1:7">
      <c r="A2432">
        <v>4614</v>
      </c>
      <c r="B2432" t="s">
        <v>10296</v>
      </c>
      <c r="C2432" t="s">
        <v>16824</v>
      </c>
      <c r="D2432">
        <v>0.6</v>
      </c>
      <c r="E2432" t="s">
        <v>166</v>
      </c>
      <c r="F2432" t="s">
        <v>15103</v>
      </c>
      <c r="G2432">
        <v>7</v>
      </c>
    </row>
    <row r="2433" spans="1:7">
      <c r="A2433">
        <v>781</v>
      </c>
      <c r="B2433" t="s">
        <v>4176</v>
      </c>
      <c r="C2433" t="s">
        <v>16963</v>
      </c>
      <c r="D2433">
        <v>0.01</v>
      </c>
      <c r="E2433" t="s">
        <v>203</v>
      </c>
      <c r="F2433" t="s">
        <v>14748</v>
      </c>
      <c r="G2433">
        <v>5</v>
      </c>
    </row>
    <row r="2434" spans="1:7">
      <c r="A2434">
        <v>11583</v>
      </c>
      <c r="B2434" t="s">
        <v>12216</v>
      </c>
      <c r="C2434" t="s">
        <v>12211</v>
      </c>
      <c r="D2434">
        <v>0.1</v>
      </c>
      <c r="E2434" t="s">
        <v>803</v>
      </c>
      <c r="F2434" t="s">
        <v>12156</v>
      </c>
      <c r="G2434">
        <v>2</v>
      </c>
    </row>
    <row r="2435" spans="1:7">
      <c r="A2435">
        <v>11584</v>
      </c>
      <c r="B2435" t="s">
        <v>12216</v>
      </c>
      <c r="C2435" t="s">
        <v>12195</v>
      </c>
      <c r="D2435">
        <v>0.1</v>
      </c>
      <c r="E2435" t="s">
        <v>67</v>
      </c>
      <c r="F2435" t="s">
        <v>12156</v>
      </c>
      <c r="G2435">
        <v>2</v>
      </c>
    </row>
    <row r="2436" spans="1:7">
      <c r="A2436">
        <v>4205</v>
      </c>
      <c r="B2436" t="s">
        <v>4651</v>
      </c>
      <c r="C2436" t="s">
        <v>4636</v>
      </c>
      <c r="D2436">
        <v>0.01</v>
      </c>
      <c r="E2436" t="s">
        <v>166</v>
      </c>
      <c r="F2436" t="s">
        <v>4512</v>
      </c>
      <c r="G2436">
        <v>1</v>
      </c>
    </row>
    <row r="2437" spans="1:7">
      <c r="A2437">
        <v>4206</v>
      </c>
      <c r="B2437" t="s">
        <v>5231</v>
      </c>
      <c r="C2437" t="s">
        <v>16291</v>
      </c>
      <c r="D2437">
        <v>0.01</v>
      </c>
      <c r="E2437" t="s">
        <v>40</v>
      </c>
      <c r="F2437" t="s">
        <v>4963</v>
      </c>
      <c r="G2437">
        <v>4</v>
      </c>
    </row>
    <row r="2438" spans="1:7">
      <c r="A2438">
        <v>7158</v>
      </c>
      <c r="B2438" t="s">
        <v>7507</v>
      </c>
      <c r="C2438" t="s">
        <v>14350</v>
      </c>
      <c r="D2438">
        <v>0.8</v>
      </c>
      <c r="E2438" t="s">
        <v>40</v>
      </c>
      <c r="F2438" t="s">
        <v>14278</v>
      </c>
      <c r="G2438">
        <v>1</v>
      </c>
    </row>
    <row r="2439" spans="1:7">
      <c r="A2439">
        <v>12041</v>
      </c>
      <c r="B2439" t="s">
        <v>7507</v>
      </c>
      <c r="C2439" t="s">
        <v>14454</v>
      </c>
      <c r="D2439">
        <v>0.8</v>
      </c>
      <c r="E2439" t="s">
        <v>40</v>
      </c>
      <c r="F2439" t="s">
        <v>14278</v>
      </c>
      <c r="G2439">
        <v>2</v>
      </c>
    </row>
    <row r="2440" spans="1:7">
      <c r="A2440">
        <v>4615</v>
      </c>
      <c r="B2440" t="s">
        <v>16964</v>
      </c>
      <c r="C2440" t="s">
        <v>16965</v>
      </c>
      <c r="D2440">
        <v>0.8</v>
      </c>
      <c r="E2440" t="s">
        <v>40</v>
      </c>
      <c r="F2440" t="s">
        <v>14278</v>
      </c>
      <c r="G2440">
        <v>5</v>
      </c>
    </row>
    <row r="2441" spans="1:7">
      <c r="A2441">
        <v>4616</v>
      </c>
      <c r="B2441" t="s">
        <v>975</v>
      </c>
      <c r="C2441" t="s">
        <v>976</v>
      </c>
      <c r="D2441">
        <v>0.01</v>
      </c>
      <c r="E2441" t="s">
        <v>89</v>
      </c>
      <c r="F2441" t="s">
        <v>41</v>
      </c>
      <c r="G2441">
        <v>1</v>
      </c>
    </row>
    <row r="2442" spans="1:7">
      <c r="A2442">
        <v>4618</v>
      </c>
      <c r="B2442" t="s">
        <v>13502</v>
      </c>
      <c r="C2442" t="s">
        <v>13485</v>
      </c>
      <c r="D2442">
        <v>0.01</v>
      </c>
      <c r="E2442" t="s">
        <v>803</v>
      </c>
      <c r="F2442" t="s">
        <v>13121</v>
      </c>
      <c r="G2442">
        <v>2</v>
      </c>
    </row>
    <row r="2443" spans="1:7">
      <c r="A2443">
        <v>4617</v>
      </c>
      <c r="B2443" t="s">
        <v>13502</v>
      </c>
      <c r="C2443" t="s">
        <v>16219</v>
      </c>
      <c r="D2443">
        <v>0.6</v>
      </c>
      <c r="E2443" t="s">
        <v>803</v>
      </c>
      <c r="F2443" t="s">
        <v>12660</v>
      </c>
      <c r="G2443">
        <v>2</v>
      </c>
    </row>
    <row r="2444" spans="1:7">
      <c r="A2444">
        <v>11585</v>
      </c>
      <c r="B2444" t="s">
        <v>13502</v>
      </c>
      <c r="C2444" t="s">
        <v>16109</v>
      </c>
      <c r="D2444">
        <v>0.1</v>
      </c>
      <c r="E2444" t="s">
        <v>67</v>
      </c>
      <c r="F2444" t="s">
        <v>12660</v>
      </c>
      <c r="G2444">
        <v>2</v>
      </c>
    </row>
    <row r="2445" spans="1:7">
      <c r="A2445">
        <v>4207</v>
      </c>
      <c r="B2445" t="s">
        <v>14024</v>
      </c>
      <c r="C2445" t="s">
        <v>16103</v>
      </c>
      <c r="D2445">
        <v>0.01</v>
      </c>
      <c r="E2445" t="s">
        <v>803</v>
      </c>
      <c r="F2445" t="s">
        <v>12660</v>
      </c>
      <c r="G2445">
        <v>5</v>
      </c>
    </row>
    <row r="2446" spans="1:7">
      <c r="A2446">
        <v>4208</v>
      </c>
      <c r="B2446" t="s">
        <v>10099</v>
      </c>
      <c r="C2446" t="s">
        <v>5608</v>
      </c>
      <c r="D2446">
        <v>0.01</v>
      </c>
      <c r="E2446" t="s">
        <v>74</v>
      </c>
      <c r="F2446" t="s">
        <v>4963</v>
      </c>
      <c r="G2446">
        <v>8</v>
      </c>
    </row>
    <row r="2447" spans="1:7">
      <c r="A2447">
        <v>4619</v>
      </c>
      <c r="B2447" t="s">
        <v>13733</v>
      </c>
      <c r="C2447" t="s">
        <v>13734</v>
      </c>
      <c r="D2447">
        <v>0.1</v>
      </c>
      <c r="F2447" t="s">
        <v>13121</v>
      </c>
      <c r="G2447">
        <v>3</v>
      </c>
    </row>
    <row r="2448" spans="1:7">
      <c r="A2448">
        <v>4209</v>
      </c>
      <c r="B2448" t="s">
        <v>4399</v>
      </c>
      <c r="C2448" t="s">
        <v>4396</v>
      </c>
      <c r="D2448">
        <v>0.01</v>
      </c>
      <c r="E2448" t="s">
        <v>595</v>
      </c>
      <c r="F2448" t="s">
        <v>58</v>
      </c>
      <c r="G2448">
        <v>8</v>
      </c>
    </row>
    <row r="2449" spans="1:7">
      <c r="A2449">
        <v>4210</v>
      </c>
      <c r="B2449" t="s">
        <v>16966</v>
      </c>
      <c r="C2449" t="s">
        <v>2152</v>
      </c>
      <c r="D2449">
        <v>0.01</v>
      </c>
      <c r="E2449" t="s">
        <v>166</v>
      </c>
      <c r="F2449" t="s">
        <v>1778</v>
      </c>
      <c r="G2449">
        <v>7</v>
      </c>
    </row>
    <row r="2450" spans="1:7">
      <c r="A2450">
        <v>4620</v>
      </c>
      <c r="B2450" t="s">
        <v>14061</v>
      </c>
      <c r="C2450" t="s">
        <v>16102</v>
      </c>
      <c r="D2450">
        <v>0.8</v>
      </c>
      <c r="E2450" t="s">
        <v>595</v>
      </c>
      <c r="F2450" t="s">
        <v>12660</v>
      </c>
      <c r="G2450">
        <v>5</v>
      </c>
    </row>
    <row r="2451" spans="1:7">
      <c r="A2451">
        <v>935</v>
      </c>
      <c r="B2451" t="s">
        <v>9374</v>
      </c>
      <c r="C2451" t="s">
        <v>9375</v>
      </c>
      <c r="D2451">
        <v>0.6</v>
      </c>
      <c r="F2451" t="s">
        <v>9136</v>
      </c>
      <c r="G2451">
        <v>3</v>
      </c>
    </row>
    <row r="2452" spans="1:7">
      <c r="A2452">
        <v>782</v>
      </c>
      <c r="B2452" t="s">
        <v>11678</v>
      </c>
      <c r="C2452" t="s">
        <v>11682</v>
      </c>
      <c r="D2452">
        <v>0.01</v>
      </c>
      <c r="E2452" t="s">
        <v>89</v>
      </c>
      <c r="F2452" t="s">
        <v>11649</v>
      </c>
      <c r="G2452">
        <v>4</v>
      </c>
    </row>
    <row r="2453" spans="1:7">
      <c r="A2453">
        <v>936</v>
      </c>
      <c r="B2453" t="s">
        <v>10730</v>
      </c>
      <c r="C2453" t="s">
        <v>10731</v>
      </c>
      <c r="D2453">
        <v>0.6</v>
      </c>
      <c r="E2453" t="s">
        <v>80</v>
      </c>
      <c r="F2453" t="s">
        <v>10625</v>
      </c>
      <c r="G2453">
        <v>2</v>
      </c>
    </row>
    <row r="2454" spans="1:7">
      <c r="A2454">
        <v>10858</v>
      </c>
      <c r="B2454" t="s">
        <v>16967</v>
      </c>
      <c r="C2454" t="s">
        <v>16968</v>
      </c>
      <c r="D2454">
        <v>0.1</v>
      </c>
      <c r="E2454" t="s">
        <v>595</v>
      </c>
      <c r="F2454" t="s">
        <v>11295</v>
      </c>
      <c r="G2454">
        <v>7</v>
      </c>
    </row>
    <row r="2455" spans="1:7">
      <c r="A2455">
        <v>4621</v>
      </c>
      <c r="B2455" t="s">
        <v>2452</v>
      </c>
      <c r="C2455" t="s">
        <v>2453</v>
      </c>
      <c r="D2455">
        <v>0.01</v>
      </c>
      <c r="E2455" t="s">
        <v>89</v>
      </c>
      <c r="F2455" t="s">
        <v>2210</v>
      </c>
      <c r="G2455">
        <v>3</v>
      </c>
    </row>
    <row r="2456" spans="1:7">
      <c r="A2456">
        <v>4622</v>
      </c>
      <c r="B2456" t="s">
        <v>3695</v>
      </c>
      <c r="C2456" t="s">
        <v>3807</v>
      </c>
      <c r="D2456">
        <v>0.01</v>
      </c>
      <c r="E2456" t="s">
        <v>40</v>
      </c>
      <c r="F2456" t="s">
        <v>3381</v>
      </c>
      <c r="G2456">
        <v>3</v>
      </c>
    </row>
    <row r="2457" spans="1:7">
      <c r="A2457">
        <v>937</v>
      </c>
      <c r="B2457" t="s">
        <v>9227</v>
      </c>
      <c r="C2457" t="s">
        <v>9228</v>
      </c>
      <c r="D2457">
        <v>0.01</v>
      </c>
      <c r="E2457" t="s">
        <v>89</v>
      </c>
      <c r="F2457" t="s">
        <v>9136</v>
      </c>
      <c r="G2457">
        <v>2</v>
      </c>
    </row>
    <row r="2458" spans="1:7">
      <c r="A2458">
        <v>938</v>
      </c>
      <c r="B2458" t="s">
        <v>9333</v>
      </c>
      <c r="C2458" t="s">
        <v>9325</v>
      </c>
      <c r="D2458">
        <v>0.01</v>
      </c>
      <c r="E2458" t="s">
        <v>89</v>
      </c>
      <c r="F2458" t="s">
        <v>9136</v>
      </c>
      <c r="G2458">
        <v>3</v>
      </c>
    </row>
    <row r="2459" spans="1:7">
      <c r="A2459">
        <v>5014</v>
      </c>
      <c r="B2459" t="s">
        <v>6478</v>
      </c>
      <c r="C2459" t="s">
        <v>6479</v>
      </c>
      <c r="D2459">
        <v>0.1</v>
      </c>
      <c r="E2459" t="s">
        <v>595</v>
      </c>
      <c r="F2459" t="s">
        <v>5790</v>
      </c>
      <c r="G2459">
        <v>7</v>
      </c>
    </row>
    <row r="2460" spans="1:7">
      <c r="A2460">
        <v>5015</v>
      </c>
      <c r="B2460" t="s">
        <v>16969</v>
      </c>
      <c r="C2460" t="s">
        <v>16970</v>
      </c>
      <c r="D2460">
        <v>0.01</v>
      </c>
      <c r="E2460" t="s">
        <v>166</v>
      </c>
      <c r="F2460" t="s">
        <v>4512</v>
      </c>
      <c r="G2460">
        <v>6</v>
      </c>
    </row>
    <row r="2461" spans="1:7">
      <c r="A2461">
        <v>939</v>
      </c>
      <c r="B2461" t="s">
        <v>4971</v>
      </c>
      <c r="C2461" t="s">
        <v>16360</v>
      </c>
      <c r="D2461">
        <v>0.01</v>
      </c>
      <c r="E2461" t="s">
        <v>67</v>
      </c>
      <c r="F2461" t="s">
        <v>11343</v>
      </c>
      <c r="G2461">
        <v>8</v>
      </c>
    </row>
    <row r="2462" spans="1:7">
      <c r="A2462">
        <v>4623</v>
      </c>
      <c r="B2462" t="s">
        <v>4971</v>
      </c>
      <c r="C2462" t="s">
        <v>16971</v>
      </c>
      <c r="D2462">
        <v>0.01</v>
      </c>
      <c r="E2462" t="s">
        <v>67</v>
      </c>
      <c r="F2462" t="s">
        <v>9799</v>
      </c>
      <c r="G2462">
        <v>8</v>
      </c>
    </row>
    <row r="2463" spans="1:7">
      <c r="A2463">
        <v>4624</v>
      </c>
      <c r="B2463" t="s">
        <v>12907</v>
      </c>
      <c r="C2463" t="s">
        <v>12908</v>
      </c>
      <c r="D2463">
        <v>0.8</v>
      </c>
      <c r="E2463" t="s">
        <v>49</v>
      </c>
      <c r="F2463" t="s">
        <v>12660</v>
      </c>
      <c r="G2463">
        <v>5</v>
      </c>
    </row>
    <row r="2464" spans="1:7">
      <c r="A2464">
        <v>1062</v>
      </c>
      <c r="B2464" t="s">
        <v>9360</v>
      </c>
      <c r="C2464" t="s">
        <v>9354</v>
      </c>
      <c r="D2464">
        <v>0.01</v>
      </c>
      <c r="E2464" t="s">
        <v>135</v>
      </c>
      <c r="F2464" t="s">
        <v>9136</v>
      </c>
      <c r="G2464">
        <v>3</v>
      </c>
    </row>
    <row r="2465" spans="1:7">
      <c r="A2465">
        <v>4625</v>
      </c>
      <c r="B2465" t="s">
        <v>16972</v>
      </c>
      <c r="C2465" t="s">
        <v>3542</v>
      </c>
      <c r="D2465">
        <v>0.01</v>
      </c>
      <c r="E2465" t="s">
        <v>203</v>
      </c>
      <c r="F2465" t="s">
        <v>3381</v>
      </c>
      <c r="G2465">
        <v>1</v>
      </c>
    </row>
    <row r="2466" spans="1:7">
      <c r="A2466">
        <v>4626</v>
      </c>
      <c r="B2466" t="s">
        <v>471</v>
      </c>
      <c r="C2466" t="s">
        <v>472</v>
      </c>
      <c r="D2466">
        <v>0.01</v>
      </c>
      <c r="F2466" t="s">
        <v>68</v>
      </c>
      <c r="G2466">
        <v>3</v>
      </c>
    </row>
    <row r="2467" spans="1:7">
      <c r="A2467">
        <v>4627</v>
      </c>
      <c r="B2467" t="s">
        <v>10064</v>
      </c>
      <c r="C2467" t="s">
        <v>10065</v>
      </c>
      <c r="D2467">
        <v>0.01</v>
      </c>
      <c r="E2467" t="s">
        <v>166</v>
      </c>
      <c r="F2467" t="s">
        <v>9536</v>
      </c>
      <c r="G2467">
        <v>7</v>
      </c>
    </row>
    <row r="2468" spans="1:7">
      <c r="A2468">
        <v>5016</v>
      </c>
      <c r="B2468" t="s">
        <v>16973</v>
      </c>
      <c r="C2468" t="s">
        <v>8662</v>
      </c>
      <c r="D2468">
        <v>0.01</v>
      </c>
      <c r="E2468" t="s">
        <v>49</v>
      </c>
      <c r="F2468" t="s">
        <v>8594</v>
      </c>
      <c r="G2468">
        <v>1</v>
      </c>
    </row>
    <row r="2469" spans="1:7">
      <c r="A2469">
        <v>5352</v>
      </c>
      <c r="B2469" t="s">
        <v>7206</v>
      </c>
      <c r="C2469" t="s">
        <v>7195</v>
      </c>
      <c r="D2469">
        <v>0.8</v>
      </c>
      <c r="E2469" t="s">
        <v>354</v>
      </c>
      <c r="F2469" t="s">
        <v>6576</v>
      </c>
      <c r="G2469">
        <v>7</v>
      </c>
    </row>
    <row r="2470" spans="1:7">
      <c r="A2470">
        <v>1063</v>
      </c>
      <c r="B2470" t="s">
        <v>10791</v>
      </c>
      <c r="C2470" t="s">
        <v>10792</v>
      </c>
      <c r="D2470">
        <v>0.01</v>
      </c>
      <c r="E2470" t="s">
        <v>40</v>
      </c>
      <c r="F2470" t="s">
        <v>10625</v>
      </c>
      <c r="G2470">
        <v>2</v>
      </c>
    </row>
    <row r="2471" spans="1:7">
      <c r="A2471">
        <v>1064</v>
      </c>
      <c r="B2471" t="s">
        <v>11032</v>
      </c>
      <c r="C2471" t="s">
        <v>11028</v>
      </c>
      <c r="D2471">
        <v>0.01</v>
      </c>
      <c r="E2471" t="s">
        <v>40</v>
      </c>
      <c r="F2471" t="s">
        <v>10625</v>
      </c>
      <c r="G2471">
        <v>5</v>
      </c>
    </row>
    <row r="2472" spans="1:7">
      <c r="A2472">
        <v>5017</v>
      </c>
      <c r="B2472" t="s">
        <v>4238</v>
      </c>
      <c r="C2472" t="s">
        <v>4235</v>
      </c>
      <c r="D2472">
        <v>0.01</v>
      </c>
      <c r="E2472" t="s">
        <v>107</v>
      </c>
      <c r="F2472" t="s">
        <v>3381</v>
      </c>
      <c r="G2472">
        <v>7</v>
      </c>
    </row>
    <row r="2473" spans="1:7">
      <c r="A2473">
        <v>1065</v>
      </c>
      <c r="B2473" t="s">
        <v>3320</v>
      </c>
      <c r="C2473" t="s">
        <v>3310</v>
      </c>
      <c r="D2473">
        <v>0.1</v>
      </c>
      <c r="E2473" t="s">
        <v>354</v>
      </c>
      <c r="F2473" t="s">
        <v>2900</v>
      </c>
      <c r="G2473">
        <v>7</v>
      </c>
    </row>
    <row r="2474" spans="1:7">
      <c r="A2474">
        <v>5018</v>
      </c>
      <c r="B2474" t="s">
        <v>6047</v>
      </c>
      <c r="C2474" t="s">
        <v>16974</v>
      </c>
      <c r="D2474">
        <v>0.01</v>
      </c>
      <c r="E2474" t="s">
        <v>80</v>
      </c>
      <c r="F2474" t="s">
        <v>15471</v>
      </c>
      <c r="G2474">
        <v>3</v>
      </c>
    </row>
    <row r="2475" spans="1:7">
      <c r="A2475">
        <v>5019</v>
      </c>
      <c r="B2475" t="s">
        <v>6047</v>
      </c>
      <c r="C2475" t="s">
        <v>6042</v>
      </c>
      <c r="D2475">
        <v>0.1</v>
      </c>
      <c r="E2475" t="s">
        <v>80</v>
      </c>
      <c r="F2475" t="s">
        <v>5790</v>
      </c>
      <c r="G2475">
        <v>3</v>
      </c>
    </row>
    <row r="2476" spans="1:7">
      <c r="A2476">
        <v>7201</v>
      </c>
      <c r="B2476" t="s">
        <v>11367</v>
      </c>
      <c r="C2476" t="s">
        <v>11358</v>
      </c>
      <c r="D2476">
        <v>0.8</v>
      </c>
      <c r="E2476" t="s">
        <v>89</v>
      </c>
      <c r="F2476" t="s">
        <v>11343</v>
      </c>
      <c r="G2476">
        <v>4</v>
      </c>
    </row>
    <row r="2477" spans="1:7">
      <c r="A2477">
        <v>7231</v>
      </c>
      <c r="B2477" t="s">
        <v>8948</v>
      </c>
      <c r="C2477" t="s">
        <v>8938</v>
      </c>
      <c r="D2477">
        <v>0.8</v>
      </c>
      <c r="E2477" t="s">
        <v>40</v>
      </c>
      <c r="F2477" t="s">
        <v>8594</v>
      </c>
      <c r="G2477">
        <v>3</v>
      </c>
    </row>
    <row r="2478" spans="1:7">
      <c r="A2478">
        <v>5353</v>
      </c>
      <c r="B2478" t="s">
        <v>2681</v>
      </c>
      <c r="C2478" t="s">
        <v>2673</v>
      </c>
      <c r="D2478">
        <v>0.01</v>
      </c>
      <c r="E2478" t="s">
        <v>203</v>
      </c>
      <c r="F2478" t="s">
        <v>2210</v>
      </c>
      <c r="G2478">
        <v>7</v>
      </c>
    </row>
    <row r="2479" spans="1:7">
      <c r="A2479">
        <v>783</v>
      </c>
      <c r="B2479" t="s">
        <v>9330</v>
      </c>
      <c r="C2479" t="s">
        <v>9325</v>
      </c>
      <c r="D2479">
        <v>0.8</v>
      </c>
      <c r="E2479" t="s">
        <v>89</v>
      </c>
      <c r="F2479" t="s">
        <v>9136</v>
      </c>
      <c r="G2479">
        <v>3</v>
      </c>
    </row>
    <row r="2480" spans="1:7">
      <c r="A2480">
        <v>6830</v>
      </c>
      <c r="B2480" t="s">
        <v>14091</v>
      </c>
      <c r="C2480" t="s">
        <v>14075</v>
      </c>
      <c r="D2480">
        <v>0.6</v>
      </c>
      <c r="E2480" t="s">
        <v>67</v>
      </c>
      <c r="F2480" t="s">
        <v>13121</v>
      </c>
      <c r="G2480">
        <v>7</v>
      </c>
    </row>
    <row r="2481" spans="1:7">
      <c r="A2481">
        <v>5354</v>
      </c>
      <c r="B2481" t="s">
        <v>14091</v>
      </c>
      <c r="C2481" t="s">
        <v>16975</v>
      </c>
      <c r="D2481">
        <v>0.01</v>
      </c>
      <c r="E2481" t="s">
        <v>67</v>
      </c>
      <c r="F2481" t="s">
        <v>13121</v>
      </c>
      <c r="G2481">
        <v>7</v>
      </c>
    </row>
    <row r="2482" spans="1:7">
      <c r="A2482">
        <v>6829</v>
      </c>
      <c r="B2482" t="s">
        <v>14091</v>
      </c>
      <c r="C2482" t="s">
        <v>16111</v>
      </c>
      <c r="D2482">
        <v>0.8</v>
      </c>
      <c r="E2482" t="s">
        <v>67</v>
      </c>
      <c r="F2482" t="s">
        <v>12660</v>
      </c>
      <c r="G2482">
        <v>7</v>
      </c>
    </row>
    <row r="2483" spans="1:7">
      <c r="A2483">
        <v>5355</v>
      </c>
      <c r="B2483" t="s">
        <v>2485</v>
      </c>
      <c r="C2483" t="s">
        <v>2480</v>
      </c>
      <c r="D2483">
        <v>0.1</v>
      </c>
      <c r="F2483" t="s">
        <v>2210</v>
      </c>
      <c r="G2483">
        <v>3</v>
      </c>
    </row>
    <row r="2484" spans="1:7">
      <c r="A2484">
        <v>7316</v>
      </c>
      <c r="B2484" t="s">
        <v>969</v>
      </c>
      <c r="C2484" t="s">
        <v>966</v>
      </c>
      <c r="D2484">
        <v>0.8</v>
      </c>
      <c r="E2484" t="s">
        <v>80</v>
      </c>
      <c r="F2484" t="s">
        <v>41</v>
      </c>
      <c r="G2484">
        <v>1</v>
      </c>
    </row>
    <row r="2485" spans="1:7">
      <c r="A2485">
        <v>5356</v>
      </c>
      <c r="B2485" t="s">
        <v>4889</v>
      </c>
      <c r="C2485" t="s">
        <v>4891</v>
      </c>
      <c r="D2485">
        <v>0.1</v>
      </c>
      <c r="E2485" t="s">
        <v>89</v>
      </c>
      <c r="F2485" t="s">
        <v>4512</v>
      </c>
      <c r="G2485">
        <v>3</v>
      </c>
    </row>
    <row r="2486" spans="1:7">
      <c r="A2486">
        <v>5020</v>
      </c>
      <c r="B2486" t="s">
        <v>3608</v>
      </c>
      <c r="C2486" t="s">
        <v>3604</v>
      </c>
      <c r="D2486">
        <v>0.8</v>
      </c>
      <c r="E2486" t="s">
        <v>89</v>
      </c>
      <c r="F2486" t="s">
        <v>3381</v>
      </c>
      <c r="G2486">
        <v>2</v>
      </c>
    </row>
    <row r="2487" spans="1:7">
      <c r="A2487">
        <v>11586</v>
      </c>
      <c r="B2487" t="s">
        <v>5234</v>
      </c>
      <c r="C2487" t="s">
        <v>16367</v>
      </c>
      <c r="D2487">
        <v>0.1</v>
      </c>
      <c r="E2487" t="s">
        <v>40</v>
      </c>
      <c r="F2487" t="s">
        <v>15441</v>
      </c>
      <c r="G2487">
        <v>1</v>
      </c>
    </row>
    <row r="2488" spans="1:7">
      <c r="A2488">
        <v>5358</v>
      </c>
      <c r="B2488" t="s">
        <v>5234</v>
      </c>
      <c r="C2488" t="s">
        <v>16976</v>
      </c>
      <c r="D2488">
        <v>0.01</v>
      </c>
      <c r="E2488" t="s">
        <v>40</v>
      </c>
      <c r="F2488" t="s">
        <v>15338</v>
      </c>
      <c r="G2488">
        <v>4</v>
      </c>
    </row>
    <row r="2489" spans="1:7">
      <c r="A2489">
        <v>5357</v>
      </c>
      <c r="B2489" t="s">
        <v>5234</v>
      </c>
      <c r="C2489" t="s">
        <v>16291</v>
      </c>
      <c r="D2489">
        <v>0.01</v>
      </c>
      <c r="E2489" t="s">
        <v>40</v>
      </c>
      <c r="F2489" t="s">
        <v>4963</v>
      </c>
      <c r="G2489">
        <v>4</v>
      </c>
    </row>
    <row r="2490" spans="1:7">
      <c r="A2490">
        <v>11587</v>
      </c>
      <c r="B2490" t="s">
        <v>5234</v>
      </c>
      <c r="C2490" t="s">
        <v>16977</v>
      </c>
      <c r="D2490">
        <v>0.1</v>
      </c>
      <c r="E2490" t="s">
        <v>40</v>
      </c>
      <c r="F2490" t="s">
        <v>15338</v>
      </c>
      <c r="G2490">
        <v>1</v>
      </c>
    </row>
    <row r="2491" spans="1:7">
      <c r="A2491">
        <v>6892</v>
      </c>
      <c r="B2491" t="s">
        <v>8580</v>
      </c>
      <c r="C2491" t="s">
        <v>8570</v>
      </c>
      <c r="D2491">
        <v>0.8</v>
      </c>
      <c r="F2491" t="s">
        <v>8277</v>
      </c>
      <c r="G2491">
        <v>8</v>
      </c>
    </row>
    <row r="2492" spans="1:7">
      <c r="A2492">
        <v>5359</v>
      </c>
      <c r="B2492" t="s">
        <v>14336</v>
      </c>
      <c r="C2492" t="s">
        <v>14337</v>
      </c>
      <c r="D2492">
        <v>0.8</v>
      </c>
      <c r="F2492" t="s">
        <v>14278</v>
      </c>
      <c r="G2492">
        <v>1</v>
      </c>
    </row>
    <row r="2493" spans="1:7">
      <c r="A2493">
        <v>1166</v>
      </c>
      <c r="B2493" t="s">
        <v>16978</v>
      </c>
      <c r="C2493" t="s">
        <v>1330</v>
      </c>
      <c r="D2493">
        <v>0.01</v>
      </c>
      <c r="E2493" t="s">
        <v>74</v>
      </c>
      <c r="F2493" t="s">
        <v>1331</v>
      </c>
      <c r="G2493">
        <v>4</v>
      </c>
    </row>
    <row r="2494" spans="1:7">
      <c r="A2494">
        <v>5360</v>
      </c>
      <c r="B2494" t="s">
        <v>4609</v>
      </c>
      <c r="C2494" t="s">
        <v>16266</v>
      </c>
      <c r="D2494">
        <v>0.8</v>
      </c>
      <c r="E2494" t="s">
        <v>49</v>
      </c>
      <c r="F2494" t="s">
        <v>4512</v>
      </c>
      <c r="G2494">
        <v>1</v>
      </c>
    </row>
    <row r="2495" spans="1:7">
      <c r="A2495">
        <v>1167</v>
      </c>
      <c r="B2495" t="s">
        <v>9927</v>
      </c>
      <c r="C2495" t="s">
        <v>1461</v>
      </c>
      <c r="D2495">
        <v>0.01</v>
      </c>
      <c r="E2495" t="s">
        <v>67</v>
      </c>
      <c r="F2495" t="s">
        <v>41</v>
      </c>
      <c r="G2495">
        <v>5</v>
      </c>
    </row>
    <row r="2496" spans="1:7">
      <c r="A2496">
        <v>5361</v>
      </c>
      <c r="B2496" t="s">
        <v>9927</v>
      </c>
      <c r="C2496" t="s">
        <v>9916</v>
      </c>
      <c r="D2496">
        <v>0.01</v>
      </c>
      <c r="E2496" t="s">
        <v>67</v>
      </c>
      <c r="F2496" t="s">
        <v>9536</v>
      </c>
      <c r="G2496">
        <v>5</v>
      </c>
    </row>
    <row r="2497" spans="1:7">
      <c r="A2497">
        <v>5666</v>
      </c>
      <c r="B2497" t="s">
        <v>9949</v>
      </c>
      <c r="C2497" t="s">
        <v>9936</v>
      </c>
      <c r="D2497">
        <v>0.1</v>
      </c>
      <c r="E2497" t="s">
        <v>74</v>
      </c>
      <c r="F2497" t="s">
        <v>9536</v>
      </c>
      <c r="G2497">
        <v>5</v>
      </c>
    </row>
    <row r="2498" spans="1:7">
      <c r="A2498">
        <v>5667</v>
      </c>
      <c r="B2498" t="s">
        <v>9949</v>
      </c>
      <c r="C2498" t="s">
        <v>5308</v>
      </c>
      <c r="D2498">
        <v>0.01</v>
      </c>
      <c r="E2498" t="s">
        <v>74</v>
      </c>
      <c r="F2498" t="s">
        <v>4512</v>
      </c>
      <c r="G2498">
        <v>5</v>
      </c>
    </row>
    <row r="2499" spans="1:7">
      <c r="A2499">
        <v>1168</v>
      </c>
      <c r="B2499" t="s">
        <v>7661</v>
      </c>
      <c r="C2499" t="s">
        <v>7657</v>
      </c>
      <c r="D2499">
        <v>0.01</v>
      </c>
      <c r="E2499" t="s">
        <v>49</v>
      </c>
      <c r="F2499" t="s">
        <v>7247</v>
      </c>
      <c r="G2499">
        <v>5</v>
      </c>
    </row>
    <row r="2500" spans="1:7">
      <c r="A2500">
        <v>1169</v>
      </c>
      <c r="B2500" t="s">
        <v>3286</v>
      </c>
      <c r="C2500" t="s">
        <v>3287</v>
      </c>
      <c r="D2500">
        <v>0.01</v>
      </c>
      <c r="E2500" t="s">
        <v>107</v>
      </c>
      <c r="F2500" t="s">
        <v>2900</v>
      </c>
      <c r="G2500">
        <v>7</v>
      </c>
    </row>
    <row r="2501" spans="1:7">
      <c r="A2501">
        <v>5362</v>
      </c>
      <c r="B2501" t="s">
        <v>398</v>
      </c>
      <c r="C2501" t="s">
        <v>16979</v>
      </c>
      <c r="D2501">
        <v>0.01</v>
      </c>
      <c r="E2501" t="s">
        <v>203</v>
      </c>
      <c r="F2501" t="s">
        <v>68</v>
      </c>
      <c r="G2501">
        <v>6</v>
      </c>
    </row>
    <row r="2502" spans="1:7">
      <c r="A2502">
        <v>1276</v>
      </c>
      <c r="B2502" t="s">
        <v>10718</v>
      </c>
      <c r="C2502" t="s">
        <v>10712</v>
      </c>
      <c r="D2502">
        <v>0.01</v>
      </c>
      <c r="E2502" t="s">
        <v>203</v>
      </c>
      <c r="F2502" t="s">
        <v>10625</v>
      </c>
      <c r="G2502">
        <v>1</v>
      </c>
    </row>
    <row r="2503" spans="1:7">
      <c r="A2503">
        <v>5668</v>
      </c>
      <c r="B2503" t="s">
        <v>13668</v>
      </c>
      <c r="C2503" t="s">
        <v>16750</v>
      </c>
      <c r="D2503">
        <v>0.01</v>
      </c>
      <c r="E2503" t="s">
        <v>89</v>
      </c>
      <c r="F2503" t="s">
        <v>14771</v>
      </c>
      <c r="G2503">
        <v>3</v>
      </c>
    </row>
    <row r="2504" spans="1:7">
      <c r="A2504">
        <v>5363</v>
      </c>
      <c r="B2504" t="s">
        <v>9714</v>
      </c>
      <c r="C2504" t="s">
        <v>9708</v>
      </c>
      <c r="D2504">
        <v>0.01</v>
      </c>
      <c r="E2504" t="s">
        <v>354</v>
      </c>
      <c r="F2504" t="s">
        <v>9536</v>
      </c>
      <c r="G2504">
        <v>2</v>
      </c>
    </row>
    <row r="2505" spans="1:7">
      <c r="A2505">
        <v>5364</v>
      </c>
      <c r="B2505" t="s">
        <v>4743</v>
      </c>
      <c r="C2505" t="s">
        <v>4740</v>
      </c>
      <c r="D2505">
        <v>0.01</v>
      </c>
      <c r="E2505" t="s">
        <v>80</v>
      </c>
      <c r="F2505" t="s">
        <v>4512</v>
      </c>
      <c r="G2505">
        <v>2</v>
      </c>
    </row>
    <row r="2506" spans="1:7">
      <c r="A2506">
        <v>5669</v>
      </c>
      <c r="B2506" t="s">
        <v>1327</v>
      </c>
      <c r="C2506" t="s">
        <v>1318</v>
      </c>
      <c r="D2506">
        <v>0.01</v>
      </c>
      <c r="E2506" t="s">
        <v>203</v>
      </c>
      <c r="F2506" t="s">
        <v>41</v>
      </c>
      <c r="G2506">
        <v>3</v>
      </c>
    </row>
    <row r="2507" spans="1:7">
      <c r="A2507">
        <v>5671</v>
      </c>
      <c r="B2507" t="s">
        <v>5208</v>
      </c>
      <c r="C2507" t="s">
        <v>16338</v>
      </c>
      <c r="D2507">
        <v>0.1</v>
      </c>
      <c r="F2507" t="s">
        <v>4963</v>
      </c>
      <c r="G2507">
        <v>4</v>
      </c>
    </row>
    <row r="2508" spans="1:7">
      <c r="A2508">
        <v>5670</v>
      </c>
      <c r="B2508" t="s">
        <v>5208</v>
      </c>
      <c r="C2508" t="s">
        <v>9884</v>
      </c>
      <c r="D2508">
        <v>0.01</v>
      </c>
      <c r="F2508" t="s">
        <v>9799</v>
      </c>
      <c r="G2508">
        <v>4</v>
      </c>
    </row>
    <row r="2509" spans="1:7">
      <c r="A2509">
        <v>1277</v>
      </c>
      <c r="B2509" t="s">
        <v>11100</v>
      </c>
      <c r="C2509" t="s">
        <v>11101</v>
      </c>
      <c r="D2509">
        <v>0.01</v>
      </c>
      <c r="E2509" t="s">
        <v>203</v>
      </c>
      <c r="F2509" t="s">
        <v>10625</v>
      </c>
      <c r="G2509">
        <v>7</v>
      </c>
    </row>
    <row r="2510" spans="1:7">
      <c r="A2510">
        <v>1374</v>
      </c>
      <c r="B2510" t="s">
        <v>3618</v>
      </c>
      <c r="C2510" t="s">
        <v>16980</v>
      </c>
      <c r="D2510">
        <v>0.01</v>
      </c>
      <c r="E2510" t="s">
        <v>107</v>
      </c>
      <c r="F2510" t="s">
        <v>11295</v>
      </c>
      <c r="G2510">
        <v>2</v>
      </c>
    </row>
    <row r="2511" spans="1:7">
      <c r="A2511">
        <v>5902</v>
      </c>
      <c r="B2511" t="s">
        <v>3618</v>
      </c>
      <c r="C2511" t="s">
        <v>3612</v>
      </c>
      <c r="D2511">
        <v>0.01</v>
      </c>
      <c r="E2511" t="s">
        <v>107</v>
      </c>
      <c r="F2511" t="s">
        <v>3381</v>
      </c>
      <c r="G2511">
        <v>2</v>
      </c>
    </row>
    <row r="2512" spans="1:7">
      <c r="A2512">
        <v>5903</v>
      </c>
      <c r="B2512" t="s">
        <v>279</v>
      </c>
      <c r="C2512" t="s">
        <v>272</v>
      </c>
      <c r="D2512">
        <v>0.01</v>
      </c>
      <c r="E2512" t="s">
        <v>89</v>
      </c>
      <c r="F2512" t="s">
        <v>68</v>
      </c>
      <c r="G2512">
        <v>2</v>
      </c>
    </row>
    <row r="2513" spans="1:7">
      <c r="A2513">
        <v>1278</v>
      </c>
      <c r="B2513" t="s">
        <v>9529</v>
      </c>
      <c r="C2513" t="s">
        <v>16230</v>
      </c>
      <c r="D2513">
        <v>0.8</v>
      </c>
      <c r="E2513" t="s">
        <v>203</v>
      </c>
      <c r="F2513" t="s">
        <v>9136</v>
      </c>
      <c r="G2513">
        <v>6</v>
      </c>
    </row>
    <row r="2514" spans="1:7">
      <c r="A2514">
        <v>5904</v>
      </c>
      <c r="B2514" t="s">
        <v>4682</v>
      </c>
      <c r="C2514" t="s">
        <v>9782</v>
      </c>
      <c r="D2514">
        <v>0.6</v>
      </c>
      <c r="F2514" t="s">
        <v>9536</v>
      </c>
      <c r="G2514">
        <v>3</v>
      </c>
    </row>
    <row r="2515" spans="1:7">
      <c r="A2515">
        <v>5905</v>
      </c>
      <c r="B2515" t="s">
        <v>4682</v>
      </c>
      <c r="C2515" t="s">
        <v>16692</v>
      </c>
      <c r="D2515">
        <v>0.8</v>
      </c>
      <c r="F2515" t="s">
        <v>4512</v>
      </c>
      <c r="G2515">
        <v>1</v>
      </c>
    </row>
    <row r="2516" spans="1:7">
      <c r="A2516">
        <v>5906</v>
      </c>
      <c r="B2516" t="s">
        <v>4682</v>
      </c>
      <c r="C2516" t="s">
        <v>16726</v>
      </c>
      <c r="D2516">
        <v>0.7</v>
      </c>
      <c r="F2516" t="s">
        <v>4512</v>
      </c>
      <c r="G2516">
        <v>3</v>
      </c>
    </row>
    <row r="2517" spans="1:7">
      <c r="A2517">
        <v>1279</v>
      </c>
      <c r="B2517" t="s">
        <v>8935</v>
      </c>
      <c r="C2517" t="s">
        <v>12079</v>
      </c>
      <c r="D2517">
        <v>0.01</v>
      </c>
      <c r="F2517" t="s">
        <v>11921</v>
      </c>
      <c r="G2517">
        <v>3</v>
      </c>
    </row>
    <row r="2518" spans="1:7">
      <c r="A2518">
        <v>5672</v>
      </c>
      <c r="B2518" t="s">
        <v>8935</v>
      </c>
      <c r="C2518" t="s">
        <v>8928</v>
      </c>
      <c r="D2518">
        <v>0.01</v>
      </c>
      <c r="F2518" t="s">
        <v>8594</v>
      </c>
      <c r="G2518">
        <v>3</v>
      </c>
    </row>
    <row r="2519" spans="1:7">
      <c r="A2519">
        <v>5907</v>
      </c>
      <c r="B2519" t="s">
        <v>7199</v>
      </c>
      <c r="C2519" t="s">
        <v>16900</v>
      </c>
      <c r="D2519">
        <v>0.01</v>
      </c>
      <c r="E2519" t="s">
        <v>354</v>
      </c>
      <c r="F2519" t="s">
        <v>15396</v>
      </c>
      <c r="G2519">
        <v>7</v>
      </c>
    </row>
    <row r="2520" spans="1:7">
      <c r="A2520">
        <v>5673</v>
      </c>
      <c r="B2520" t="s">
        <v>16981</v>
      </c>
      <c r="C2520" t="s">
        <v>1845</v>
      </c>
      <c r="D2520">
        <v>0.01</v>
      </c>
      <c r="E2520" t="s">
        <v>67</v>
      </c>
      <c r="F2520" t="s">
        <v>1778</v>
      </c>
      <c r="G2520">
        <v>2</v>
      </c>
    </row>
    <row r="2521" spans="1:7">
      <c r="A2521">
        <v>5674</v>
      </c>
      <c r="B2521" t="s">
        <v>16981</v>
      </c>
      <c r="C2521" t="s">
        <v>243</v>
      </c>
      <c r="D2521">
        <v>0.01</v>
      </c>
      <c r="E2521" t="s">
        <v>67</v>
      </c>
      <c r="F2521" t="s">
        <v>68</v>
      </c>
      <c r="G2521">
        <v>2</v>
      </c>
    </row>
    <row r="2522" spans="1:7">
      <c r="A2522">
        <v>6105</v>
      </c>
      <c r="B2522" t="s">
        <v>2629</v>
      </c>
      <c r="C2522" t="s">
        <v>2622</v>
      </c>
      <c r="D2522">
        <v>0.01</v>
      </c>
      <c r="E2522" t="s">
        <v>107</v>
      </c>
      <c r="F2522" t="s">
        <v>2210</v>
      </c>
      <c r="G2522">
        <v>7</v>
      </c>
    </row>
    <row r="2523" spans="1:7">
      <c r="A2523">
        <v>11812</v>
      </c>
      <c r="B2523" t="s">
        <v>13695</v>
      </c>
      <c r="C2523" t="s">
        <v>13674</v>
      </c>
      <c r="D2523">
        <v>0.8</v>
      </c>
      <c r="E2523" t="s">
        <v>107</v>
      </c>
      <c r="F2523" t="s">
        <v>13121</v>
      </c>
      <c r="G2523">
        <v>3</v>
      </c>
    </row>
    <row r="2524" spans="1:7">
      <c r="A2524">
        <v>5908</v>
      </c>
      <c r="B2524" t="s">
        <v>15073</v>
      </c>
      <c r="C2524" t="s">
        <v>16937</v>
      </c>
      <c r="D2524">
        <v>0.01</v>
      </c>
      <c r="E2524" t="s">
        <v>12625</v>
      </c>
      <c r="F2524" t="s">
        <v>6576</v>
      </c>
      <c r="G2524">
        <v>7</v>
      </c>
    </row>
    <row r="2525" spans="1:7">
      <c r="A2525">
        <v>7280</v>
      </c>
      <c r="B2525" t="s">
        <v>5351</v>
      </c>
      <c r="C2525" t="s">
        <v>5330</v>
      </c>
      <c r="D2525">
        <v>0.8</v>
      </c>
      <c r="E2525" t="s">
        <v>107</v>
      </c>
      <c r="F2525" t="s">
        <v>4512</v>
      </c>
      <c r="G2525">
        <v>5</v>
      </c>
    </row>
    <row r="2526" spans="1:7">
      <c r="A2526">
        <v>6229</v>
      </c>
      <c r="B2526" t="s">
        <v>16982</v>
      </c>
      <c r="C2526" t="s">
        <v>3674</v>
      </c>
      <c r="D2526">
        <v>0.01</v>
      </c>
      <c r="E2526" t="s">
        <v>354</v>
      </c>
      <c r="F2526" t="s">
        <v>3381</v>
      </c>
      <c r="G2526">
        <v>2</v>
      </c>
    </row>
    <row r="2527" spans="1:7">
      <c r="A2527">
        <v>1506</v>
      </c>
      <c r="B2527" t="s">
        <v>2976</v>
      </c>
      <c r="C2527" t="s">
        <v>2977</v>
      </c>
      <c r="D2527">
        <v>0.01</v>
      </c>
      <c r="E2527" t="s">
        <v>67</v>
      </c>
      <c r="F2527" t="s">
        <v>2900</v>
      </c>
      <c r="G2527">
        <v>2</v>
      </c>
    </row>
    <row r="2528" spans="1:7">
      <c r="A2528">
        <v>6230</v>
      </c>
      <c r="B2528" t="s">
        <v>4497</v>
      </c>
      <c r="C2528" t="s">
        <v>4494</v>
      </c>
      <c r="D2528">
        <v>0.8</v>
      </c>
      <c r="E2528" t="s">
        <v>203</v>
      </c>
      <c r="F2528" t="s">
        <v>4434</v>
      </c>
      <c r="G2528">
        <v>5</v>
      </c>
    </row>
    <row r="2529" spans="1:7">
      <c r="A2529">
        <v>6231</v>
      </c>
      <c r="B2529" t="s">
        <v>4497</v>
      </c>
      <c r="C2529" t="s">
        <v>2521</v>
      </c>
      <c r="D2529">
        <v>0.01</v>
      </c>
      <c r="E2529" t="s">
        <v>80</v>
      </c>
      <c r="F2529" t="s">
        <v>2210</v>
      </c>
      <c r="G2529">
        <v>5</v>
      </c>
    </row>
    <row r="2530" spans="1:7">
      <c r="A2530">
        <v>6336</v>
      </c>
      <c r="B2530" t="s">
        <v>1576</v>
      </c>
      <c r="C2530" t="s">
        <v>1563</v>
      </c>
      <c r="D2530">
        <v>0.8</v>
      </c>
      <c r="E2530" t="s">
        <v>203</v>
      </c>
      <c r="F2530" t="s">
        <v>41</v>
      </c>
      <c r="G2530">
        <v>5</v>
      </c>
    </row>
    <row r="2531" spans="1:7">
      <c r="A2531">
        <v>6337</v>
      </c>
      <c r="B2531" t="s">
        <v>1576</v>
      </c>
      <c r="C2531" t="s">
        <v>16983</v>
      </c>
      <c r="D2531">
        <v>0.01</v>
      </c>
      <c r="E2531" t="s">
        <v>80</v>
      </c>
      <c r="F2531" t="s">
        <v>15471</v>
      </c>
      <c r="G2531">
        <v>5</v>
      </c>
    </row>
    <row r="2532" spans="1:7">
      <c r="A2532">
        <v>10860</v>
      </c>
      <c r="B2532" t="s">
        <v>1576</v>
      </c>
      <c r="C2532" t="s">
        <v>6302</v>
      </c>
      <c r="D2532">
        <v>0.1</v>
      </c>
      <c r="E2532" t="s">
        <v>80</v>
      </c>
      <c r="F2532" t="s">
        <v>5790</v>
      </c>
      <c r="G2532">
        <v>5</v>
      </c>
    </row>
    <row r="2533" spans="1:7">
      <c r="A2533">
        <v>1544</v>
      </c>
      <c r="B2533" t="s">
        <v>10855</v>
      </c>
      <c r="C2533" t="s">
        <v>10856</v>
      </c>
      <c r="D2533">
        <v>0.01</v>
      </c>
      <c r="E2533" t="s">
        <v>40</v>
      </c>
      <c r="F2533" t="s">
        <v>10625</v>
      </c>
      <c r="G2533">
        <v>3</v>
      </c>
    </row>
    <row r="2534" spans="1:7">
      <c r="A2534">
        <v>6399</v>
      </c>
      <c r="B2534" t="s">
        <v>13644</v>
      </c>
      <c r="C2534" t="s">
        <v>16363</v>
      </c>
      <c r="D2534">
        <v>0.01</v>
      </c>
      <c r="E2534" t="s">
        <v>89</v>
      </c>
      <c r="F2534" t="s">
        <v>12660</v>
      </c>
      <c r="G2534">
        <v>7</v>
      </c>
    </row>
    <row r="2535" spans="1:7">
      <c r="A2535">
        <v>6400</v>
      </c>
      <c r="B2535" t="s">
        <v>13644</v>
      </c>
      <c r="C2535" t="s">
        <v>16296</v>
      </c>
      <c r="D2535">
        <v>0.01</v>
      </c>
      <c r="E2535" t="s">
        <v>80</v>
      </c>
      <c r="F2535" t="s">
        <v>12660</v>
      </c>
      <c r="G2535">
        <v>7</v>
      </c>
    </row>
    <row r="2536" spans="1:7">
      <c r="A2536">
        <v>7199</v>
      </c>
      <c r="B2536" t="s">
        <v>5892</v>
      </c>
      <c r="C2536" t="s">
        <v>5889</v>
      </c>
      <c r="D2536">
        <v>0.8</v>
      </c>
      <c r="E2536" t="s">
        <v>203</v>
      </c>
      <c r="F2536" t="s">
        <v>5790</v>
      </c>
      <c r="G2536">
        <v>1</v>
      </c>
    </row>
    <row r="2537" spans="1:7">
      <c r="A2537">
        <v>1570</v>
      </c>
      <c r="B2537" t="s">
        <v>11653</v>
      </c>
      <c r="C2537" t="s">
        <v>11648</v>
      </c>
      <c r="D2537">
        <v>0.01</v>
      </c>
      <c r="E2537" t="s">
        <v>67</v>
      </c>
      <c r="F2537" t="s">
        <v>11649</v>
      </c>
      <c r="G2537">
        <v>4</v>
      </c>
    </row>
    <row r="2538" spans="1:7">
      <c r="A2538">
        <v>1571</v>
      </c>
      <c r="B2538" t="s">
        <v>11653</v>
      </c>
      <c r="C2538" t="s">
        <v>11705</v>
      </c>
      <c r="D2538">
        <v>0.01</v>
      </c>
      <c r="E2538" t="s">
        <v>166</v>
      </c>
      <c r="F2538" t="s">
        <v>11649</v>
      </c>
      <c r="G2538">
        <v>4</v>
      </c>
    </row>
    <row r="2539" spans="1:7">
      <c r="A2539">
        <v>6453</v>
      </c>
      <c r="B2539" t="s">
        <v>13749</v>
      </c>
      <c r="C2539" t="s">
        <v>13734</v>
      </c>
      <c r="D2539">
        <v>0.8</v>
      </c>
      <c r="F2539" t="s">
        <v>13121</v>
      </c>
      <c r="G2539">
        <v>3</v>
      </c>
    </row>
    <row r="2540" spans="1:7">
      <c r="A2540">
        <v>6489</v>
      </c>
      <c r="B2540" t="s">
        <v>6283</v>
      </c>
      <c r="C2540" t="s">
        <v>6275</v>
      </c>
      <c r="D2540">
        <v>0.01</v>
      </c>
      <c r="E2540" t="s">
        <v>67</v>
      </c>
      <c r="F2540" t="s">
        <v>5790</v>
      </c>
      <c r="G2540">
        <v>5</v>
      </c>
    </row>
    <row r="2541" spans="1:7">
      <c r="A2541">
        <v>6562</v>
      </c>
      <c r="B2541" t="s">
        <v>4276</v>
      </c>
      <c r="C2541" t="s">
        <v>4271</v>
      </c>
      <c r="D2541">
        <v>0.1</v>
      </c>
      <c r="E2541" t="s">
        <v>595</v>
      </c>
      <c r="F2541" t="s">
        <v>3381</v>
      </c>
      <c r="G2541">
        <v>7</v>
      </c>
    </row>
    <row r="2542" spans="1:7">
      <c r="A2542">
        <v>1811</v>
      </c>
      <c r="B2542" t="s">
        <v>8607</v>
      </c>
      <c r="C2542" t="s">
        <v>8604</v>
      </c>
      <c r="D2542">
        <v>0.01</v>
      </c>
      <c r="E2542" t="s">
        <v>80</v>
      </c>
      <c r="F2542" t="s">
        <v>8594</v>
      </c>
      <c r="G2542">
        <v>1</v>
      </c>
    </row>
    <row r="2543" spans="1:7">
      <c r="A2543">
        <v>1928</v>
      </c>
      <c r="B2543" t="s">
        <v>7193</v>
      </c>
      <c r="C2543" t="s">
        <v>7195</v>
      </c>
      <c r="D2543">
        <v>0.01</v>
      </c>
      <c r="E2543" t="s">
        <v>354</v>
      </c>
      <c r="F2543" t="s">
        <v>6576</v>
      </c>
      <c r="G2543">
        <v>7</v>
      </c>
    </row>
    <row r="2544" spans="1:7">
      <c r="A2544">
        <v>10861</v>
      </c>
      <c r="B2544" t="s">
        <v>563</v>
      </c>
      <c r="C2544" t="s">
        <v>16840</v>
      </c>
      <c r="D2544">
        <v>0.1</v>
      </c>
      <c r="E2544" t="s">
        <v>166</v>
      </c>
      <c r="F2544" t="s">
        <v>499</v>
      </c>
      <c r="G2544">
        <v>1</v>
      </c>
    </row>
    <row r="2545" spans="1:7">
      <c r="A2545">
        <v>2079</v>
      </c>
      <c r="B2545" t="s">
        <v>563</v>
      </c>
      <c r="C2545" t="s">
        <v>557</v>
      </c>
      <c r="D2545">
        <v>0.8</v>
      </c>
      <c r="E2545" t="s">
        <v>166</v>
      </c>
      <c r="F2545" t="s">
        <v>499</v>
      </c>
      <c r="G2545">
        <v>4</v>
      </c>
    </row>
    <row r="2546" spans="1:7">
      <c r="A2546">
        <v>2080</v>
      </c>
      <c r="B2546" t="s">
        <v>2475</v>
      </c>
      <c r="C2546" t="s">
        <v>12862</v>
      </c>
      <c r="D2546">
        <v>0.01</v>
      </c>
      <c r="E2546" t="s">
        <v>166</v>
      </c>
      <c r="F2546" t="s">
        <v>12660</v>
      </c>
      <c r="G2546">
        <v>3</v>
      </c>
    </row>
    <row r="2547" spans="1:7">
      <c r="A2547">
        <v>6728</v>
      </c>
      <c r="B2547" t="s">
        <v>8438</v>
      </c>
      <c r="C2547" t="s">
        <v>8433</v>
      </c>
      <c r="D2547">
        <v>1</v>
      </c>
      <c r="E2547" t="s">
        <v>803</v>
      </c>
      <c r="F2547" t="s">
        <v>8093</v>
      </c>
      <c r="G2547">
        <v>5</v>
      </c>
    </row>
    <row r="2548" spans="1:7">
      <c r="A2548">
        <v>134</v>
      </c>
      <c r="B2548" t="s">
        <v>5378</v>
      </c>
      <c r="C2548" t="s">
        <v>16563</v>
      </c>
      <c r="D2548">
        <v>0.6</v>
      </c>
      <c r="E2548" t="s">
        <v>166</v>
      </c>
      <c r="F2548" t="s">
        <v>14748</v>
      </c>
      <c r="G2548">
        <v>5</v>
      </c>
    </row>
    <row r="2549" spans="1:7">
      <c r="A2549">
        <v>2081</v>
      </c>
      <c r="B2549" t="s">
        <v>5378</v>
      </c>
      <c r="C2549" t="s">
        <v>5380</v>
      </c>
      <c r="D2549">
        <v>0.8</v>
      </c>
      <c r="E2549" t="s">
        <v>166</v>
      </c>
      <c r="F2549" t="s">
        <v>4512</v>
      </c>
      <c r="G2549">
        <v>5</v>
      </c>
    </row>
    <row r="2550" spans="1:7">
      <c r="A2550">
        <v>133</v>
      </c>
      <c r="B2550" t="s">
        <v>5378</v>
      </c>
      <c r="C2550" t="s">
        <v>16984</v>
      </c>
      <c r="D2550">
        <v>0.01</v>
      </c>
      <c r="E2550" t="s">
        <v>40</v>
      </c>
      <c r="F2550" t="s">
        <v>14748</v>
      </c>
      <c r="G2550">
        <v>5</v>
      </c>
    </row>
    <row r="2551" spans="1:7">
      <c r="A2551">
        <v>132</v>
      </c>
      <c r="B2551" t="s">
        <v>5378</v>
      </c>
      <c r="C2551" t="s">
        <v>16955</v>
      </c>
      <c r="D2551">
        <v>0.01</v>
      </c>
      <c r="E2551" t="s">
        <v>49</v>
      </c>
      <c r="F2551" t="s">
        <v>14748</v>
      </c>
      <c r="G2551">
        <v>5</v>
      </c>
    </row>
    <row r="2552" spans="1:7">
      <c r="A2552">
        <v>12279</v>
      </c>
      <c r="B2552" t="s">
        <v>15037</v>
      </c>
      <c r="C2552" t="s">
        <v>16117</v>
      </c>
      <c r="D2552">
        <v>0.8</v>
      </c>
      <c r="E2552" t="s">
        <v>595</v>
      </c>
      <c r="F2552" t="s">
        <v>14995</v>
      </c>
      <c r="G2552">
        <v>2</v>
      </c>
    </row>
    <row r="2553" spans="1:7">
      <c r="A2553">
        <v>2323</v>
      </c>
      <c r="B2553" t="s">
        <v>15037</v>
      </c>
      <c r="C2553" t="s">
        <v>16985</v>
      </c>
      <c r="D2553">
        <v>0.6</v>
      </c>
      <c r="E2553" t="s">
        <v>595</v>
      </c>
      <c r="F2553" t="s">
        <v>11167</v>
      </c>
      <c r="G2553">
        <v>2</v>
      </c>
    </row>
    <row r="2554" spans="1:7">
      <c r="A2554">
        <v>6700</v>
      </c>
      <c r="B2554" t="s">
        <v>15037</v>
      </c>
      <c r="C2554" t="s">
        <v>6017</v>
      </c>
      <c r="D2554">
        <v>0.6</v>
      </c>
      <c r="E2554" t="s">
        <v>595</v>
      </c>
      <c r="F2554" t="s">
        <v>5790</v>
      </c>
      <c r="G2554">
        <v>2</v>
      </c>
    </row>
    <row r="2555" spans="1:7">
      <c r="A2555">
        <v>6699</v>
      </c>
      <c r="B2555" t="s">
        <v>15037</v>
      </c>
      <c r="C2555" t="s">
        <v>16986</v>
      </c>
      <c r="D2555">
        <v>0.5</v>
      </c>
      <c r="E2555" t="s">
        <v>595</v>
      </c>
      <c r="F2555" t="s">
        <v>68</v>
      </c>
      <c r="G2555">
        <v>2</v>
      </c>
    </row>
    <row r="2556" spans="1:7">
      <c r="A2556">
        <v>2324</v>
      </c>
      <c r="B2556" t="s">
        <v>15037</v>
      </c>
      <c r="C2556" t="s">
        <v>16225</v>
      </c>
      <c r="D2556">
        <v>0.8</v>
      </c>
      <c r="E2556" t="s">
        <v>14699</v>
      </c>
      <c r="F2556" t="s">
        <v>6576</v>
      </c>
      <c r="G2556">
        <v>2</v>
      </c>
    </row>
    <row r="2557" spans="1:7">
      <c r="A2557">
        <v>193</v>
      </c>
      <c r="B2557" t="s">
        <v>9313</v>
      </c>
      <c r="C2557" t="s">
        <v>9297</v>
      </c>
      <c r="D2557">
        <v>0.8</v>
      </c>
      <c r="E2557" t="s">
        <v>80</v>
      </c>
      <c r="F2557" t="s">
        <v>9136</v>
      </c>
      <c r="G2557">
        <v>3</v>
      </c>
    </row>
    <row r="2558" spans="1:7">
      <c r="A2558">
        <v>7271</v>
      </c>
      <c r="B2558" t="s">
        <v>10508</v>
      </c>
      <c r="C2558" t="s">
        <v>16987</v>
      </c>
      <c r="D2558">
        <v>0.8</v>
      </c>
      <c r="E2558" t="s">
        <v>40</v>
      </c>
      <c r="F2558" t="s">
        <v>8093</v>
      </c>
      <c r="G2558">
        <v>5</v>
      </c>
    </row>
    <row r="2559" spans="1:7">
      <c r="A2559">
        <v>2636</v>
      </c>
      <c r="B2559" t="s">
        <v>5759</v>
      </c>
      <c r="C2559" t="s">
        <v>5761</v>
      </c>
      <c r="D2559">
        <v>0.8</v>
      </c>
      <c r="E2559" t="s">
        <v>203</v>
      </c>
      <c r="F2559" t="s">
        <v>4963</v>
      </c>
      <c r="G2559">
        <v>8</v>
      </c>
    </row>
    <row r="2560" spans="1:7">
      <c r="A2560">
        <v>6678</v>
      </c>
      <c r="B2560" t="s">
        <v>5759</v>
      </c>
      <c r="C2560" t="s">
        <v>16231</v>
      </c>
      <c r="D2560">
        <v>0.8</v>
      </c>
      <c r="F2560" t="s">
        <v>15331</v>
      </c>
      <c r="G2560">
        <v>8</v>
      </c>
    </row>
    <row r="2561" spans="1:7">
      <c r="A2561">
        <v>3801</v>
      </c>
      <c r="B2561" t="s">
        <v>5236</v>
      </c>
      <c r="C2561" t="s">
        <v>16291</v>
      </c>
      <c r="D2561">
        <v>0.01</v>
      </c>
      <c r="E2561" t="s">
        <v>40</v>
      </c>
      <c r="F2561" t="s">
        <v>4963</v>
      </c>
      <c r="G2561">
        <v>4</v>
      </c>
    </row>
    <row r="2562" spans="1:7">
      <c r="A2562">
        <v>10862</v>
      </c>
      <c r="B2562" t="s">
        <v>3153</v>
      </c>
      <c r="C2562" t="s">
        <v>16988</v>
      </c>
      <c r="D2562">
        <v>0.1</v>
      </c>
      <c r="E2562" t="s">
        <v>89</v>
      </c>
      <c r="F2562" t="s">
        <v>1331</v>
      </c>
      <c r="G2562">
        <v>1</v>
      </c>
    </row>
    <row r="2563" spans="1:7">
      <c r="A2563">
        <v>4211</v>
      </c>
      <c r="B2563" t="s">
        <v>5015</v>
      </c>
      <c r="C2563" t="s">
        <v>4994</v>
      </c>
      <c r="D2563">
        <v>0.01</v>
      </c>
      <c r="E2563" t="s">
        <v>80</v>
      </c>
      <c r="F2563" t="s">
        <v>4963</v>
      </c>
      <c r="G2563">
        <v>4</v>
      </c>
    </row>
    <row r="2564" spans="1:7">
      <c r="A2564">
        <v>4628</v>
      </c>
      <c r="B2564" t="s">
        <v>4785</v>
      </c>
      <c r="C2564" t="s">
        <v>4776</v>
      </c>
      <c r="D2564">
        <v>0.01</v>
      </c>
      <c r="E2564" t="s">
        <v>107</v>
      </c>
      <c r="F2564" t="s">
        <v>4512</v>
      </c>
      <c r="G2564">
        <v>2</v>
      </c>
    </row>
    <row r="2565" spans="1:7">
      <c r="A2565">
        <v>6620</v>
      </c>
      <c r="B2565" t="s">
        <v>1721</v>
      </c>
      <c r="C2565" t="s">
        <v>16989</v>
      </c>
      <c r="D2565">
        <v>0.6</v>
      </c>
      <c r="E2565" t="s">
        <v>49</v>
      </c>
      <c r="F2565" t="s">
        <v>15363</v>
      </c>
      <c r="G2565">
        <v>8</v>
      </c>
    </row>
    <row r="2566" spans="1:7">
      <c r="A2566">
        <v>5022</v>
      </c>
      <c r="B2566" t="s">
        <v>1721</v>
      </c>
      <c r="C2566" t="s">
        <v>16990</v>
      </c>
      <c r="D2566">
        <v>0.01</v>
      </c>
      <c r="E2566" t="s">
        <v>49</v>
      </c>
      <c r="F2566" t="s">
        <v>15338</v>
      </c>
      <c r="G2566">
        <v>8</v>
      </c>
    </row>
    <row r="2567" spans="1:7">
      <c r="A2567">
        <v>5021</v>
      </c>
      <c r="B2567" t="s">
        <v>1721</v>
      </c>
      <c r="C2567" t="s">
        <v>1712</v>
      </c>
      <c r="D2567">
        <v>0.8</v>
      </c>
      <c r="E2567" t="s">
        <v>49</v>
      </c>
      <c r="F2567" t="s">
        <v>1331</v>
      </c>
      <c r="G2567">
        <v>8</v>
      </c>
    </row>
    <row r="2568" spans="1:7">
      <c r="A2568">
        <v>10863</v>
      </c>
      <c r="B2568" t="s">
        <v>8519</v>
      </c>
      <c r="C2568" t="s">
        <v>16991</v>
      </c>
      <c r="D2568">
        <v>0.1</v>
      </c>
      <c r="E2568" t="s">
        <v>67</v>
      </c>
      <c r="F2568" t="s">
        <v>11343</v>
      </c>
      <c r="G2568">
        <v>1</v>
      </c>
    </row>
    <row r="2569" spans="1:7">
      <c r="A2569">
        <v>6896</v>
      </c>
      <c r="B2569" t="s">
        <v>8519</v>
      </c>
      <c r="C2569" t="s">
        <v>8514</v>
      </c>
      <c r="D2569">
        <v>0.8</v>
      </c>
      <c r="E2569" t="s">
        <v>67</v>
      </c>
      <c r="F2569" t="s">
        <v>8277</v>
      </c>
      <c r="G2569">
        <v>8</v>
      </c>
    </row>
    <row r="2570" spans="1:7">
      <c r="A2570">
        <v>5675</v>
      </c>
      <c r="B2570" t="s">
        <v>1274</v>
      </c>
      <c r="C2570" t="s">
        <v>1275</v>
      </c>
      <c r="D2570">
        <v>0.8</v>
      </c>
      <c r="E2570" t="s">
        <v>49</v>
      </c>
      <c r="F2570" t="s">
        <v>41</v>
      </c>
      <c r="G2570">
        <v>3</v>
      </c>
    </row>
    <row r="2571" spans="1:7">
      <c r="A2571">
        <v>5909</v>
      </c>
      <c r="B2571" t="s">
        <v>6710</v>
      </c>
      <c r="C2571" t="s">
        <v>13771</v>
      </c>
      <c r="D2571">
        <v>0.1</v>
      </c>
      <c r="E2571" t="s">
        <v>203</v>
      </c>
      <c r="F2571" t="s">
        <v>13121</v>
      </c>
      <c r="G2571">
        <v>3</v>
      </c>
    </row>
    <row r="2572" spans="1:7">
      <c r="A2572">
        <v>10864</v>
      </c>
      <c r="B2572" t="s">
        <v>16992</v>
      </c>
      <c r="C2572" t="s">
        <v>16993</v>
      </c>
      <c r="D2572">
        <v>0.1</v>
      </c>
      <c r="E2572" t="s">
        <v>135</v>
      </c>
      <c r="F2572" t="s">
        <v>58</v>
      </c>
      <c r="G2572">
        <v>1</v>
      </c>
    </row>
    <row r="2573" spans="1:7">
      <c r="A2573">
        <v>6106</v>
      </c>
      <c r="B2573" t="s">
        <v>16992</v>
      </c>
      <c r="C2573" t="s">
        <v>3914</v>
      </c>
      <c r="D2573">
        <v>0.01</v>
      </c>
      <c r="E2573" t="s">
        <v>135</v>
      </c>
      <c r="F2573" t="s">
        <v>58</v>
      </c>
      <c r="G2573">
        <v>4</v>
      </c>
    </row>
    <row r="2574" spans="1:7">
      <c r="A2574">
        <v>1375</v>
      </c>
      <c r="B2574" t="s">
        <v>7943</v>
      </c>
      <c r="C2574" t="s">
        <v>9337</v>
      </c>
      <c r="D2574">
        <v>0.01</v>
      </c>
      <c r="E2574" t="s">
        <v>107</v>
      </c>
      <c r="F2574" t="s">
        <v>9136</v>
      </c>
      <c r="G2574">
        <v>3</v>
      </c>
    </row>
    <row r="2575" spans="1:7">
      <c r="A2575">
        <v>5911</v>
      </c>
      <c r="B2575" t="s">
        <v>7943</v>
      </c>
      <c r="C2575" t="s">
        <v>16672</v>
      </c>
      <c r="D2575">
        <v>0.01</v>
      </c>
      <c r="E2575" t="s">
        <v>107</v>
      </c>
      <c r="F2575" t="s">
        <v>14771</v>
      </c>
      <c r="G2575">
        <v>3</v>
      </c>
    </row>
    <row r="2576" spans="1:7">
      <c r="A2576">
        <v>5910</v>
      </c>
      <c r="B2576" t="s">
        <v>7943</v>
      </c>
      <c r="C2576" t="s">
        <v>13674</v>
      </c>
      <c r="D2576">
        <v>0.1</v>
      </c>
      <c r="E2576" t="s">
        <v>107</v>
      </c>
      <c r="F2576" t="s">
        <v>13121</v>
      </c>
      <c r="G2576">
        <v>3</v>
      </c>
    </row>
    <row r="2577" spans="1:7">
      <c r="A2577">
        <v>1812</v>
      </c>
      <c r="B2577" t="s">
        <v>7229</v>
      </c>
      <c r="C2577" t="s">
        <v>16939</v>
      </c>
      <c r="D2577">
        <v>0.01</v>
      </c>
      <c r="E2577" t="s">
        <v>203</v>
      </c>
      <c r="F2577" t="s">
        <v>6576</v>
      </c>
      <c r="G2577">
        <v>6</v>
      </c>
    </row>
    <row r="2578" spans="1:7">
      <c r="A2578">
        <v>10865</v>
      </c>
      <c r="B2578" t="s">
        <v>7229</v>
      </c>
      <c r="C2578" t="s">
        <v>7221</v>
      </c>
      <c r="D2578">
        <v>0.1</v>
      </c>
      <c r="E2578" t="s">
        <v>203</v>
      </c>
      <c r="F2578" t="s">
        <v>6576</v>
      </c>
      <c r="G2578">
        <v>7</v>
      </c>
    </row>
    <row r="2579" spans="1:7">
      <c r="A2579">
        <v>2637</v>
      </c>
      <c r="B2579" t="s">
        <v>6983</v>
      </c>
      <c r="C2579" t="s">
        <v>6985</v>
      </c>
      <c r="D2579">
        <v>0.01</v>
      </c>
      <c r="E2579" t="s">
        <v>203</v>
      </c>
      <c r="F2579" t="s">
        <v>6576</v>
      </c>
      <c r="G2579">
        <v>3</v>
      </c>
    </row>
    <row r="2580" spans="1:7">
      <c r="A2580">
        <v>2638</v>
      </c>
      <c r="B2580" t="s">
        <v>8055</v>
      </c>
      <c r="C2580" t="s">
        <v>16285</v>
      </c>
      <c r="D2580">
        <v>0.01</v>
      </c>
      <c r="E2580" t="s">
        <v>67</v>
      </c>
      <c r="F2580" t="s">
        <v>14771</v>
      </c>
      <c r="G2580">
        <v>7</v>
      </c>
    </row>
    <row r="2581" spans="1:7">
      <c r="A2581">
        <v>293</v>
      </c>
      <c r="B2581" t="s">
        <v>4032</v>
      </c>
      <c r="C2581" t="s">
        <v>16994</v>
      </c>
      <c r="D2581">
        <v>0.6</v>
      </c>
      <c r="E2581" t="s">
        <v>74</v>
      </c>
      <c r="F2581" t="s">
        <v>11295</v>
      </c>
      <c r="G2581">
        <v>5</v>
      </c>
    </row>
    <row r="2582" spans="1:7">
      <c r="A2582">
        <v>2639</v>
      </c>
      <c r="B2582" t="s">
        <v>4032</v>
      </c>
      <c r="C2582" t="s">
        <v>4024</v>
      </c>
      <c r="D2582">
        <v>0.01</v>
      </c>
      <c r="E2582" t="s">
        <v>74</v>
      </c>
      <c r="F2582" t="s">
        <v>3381</v>
      </c>
      <c r="G2582">
        <v>5</v>
      </c>
    </row>
    <row r="2583" spans="1:7">
      <c r="A2583">
        <v>2640</v>
      </c>
      <c r="B2583" t="s">
        <v>7890</v>
      </c>
      <c r="C2583" t="s">
        <v>6821</v>
      </c>
      <c r="D2583">
        <v>0.8</v>
      </c>
      <c r="E2583" t="s">
        <v>166</v>
      </c>
      <c r="F2583" t="s">
        <v>6576</v>
      </c>
      <c r="G2583">
        <v>2</v>
      </c>
    </row>
    <row r="2584" spans="1:7">
      <c r="A2584">
        <v>12163</v>
      </c>
      <c r="B2584" t="s">
        <v>999</v>
      </c>
      <c r="C2584" t="s">
        <v>996</v>
      </c>
      <c r="D2584">
        <v>0.8</v>
      </c>
      <c r="E2584" t="s">
        <v>123</v>
      </c>
      <c r="F2584" t="s">
        <v>41</v>
      </c>
      <c r="G2584">
        <v>1</v>
      </c>
    </row>
    <row r="2585" spans="1:7">
      <c r="A2585">
        <v>11842</v>
      </c>
      <c r="B2585" t="s">
        <v>999</v>
      </c>
      <c r="C2585" t="s">
        <v>959</v>
      </c>
      <c r="D2585">
        <v>0.8</v>
      </c>
      <c r="E2585" t="s">
        <v>74</v>
      </c>
      <c r="F2585" t="s">
        <v>41</v>
      </c>
      <c r="G2585">
        <v>1</v>
      </c>
    </row>
    <row r="2586" spans="1:7">
      <c r="A2586">
        <v>404</v>
      </c>
      <c r="B2586" t="s">
        <v>999</v>
      </c>
      <c r="C2586" t="s">
        <v>1099</v>
      </c>
      <c r="D2586">
        <v>0.7</v>
      </c>
      <c r="E2586" t="s">
        <v>74</v>
      </c>
      <c r="F2586" t="s">
        <v>41</v>
      </c>
      <c r="G2586">
        <v>2</v>
      </c>
    </row>
    <row r="2587" spans="1:7">
      <c r="A2587">
        <v>2984</v>
      </c>
      <c r="B2587" t="s">
        <v>999</v>
      </c>
      <c r="C2587" t="s">
        <v>16995</v>
      </c>
      <c r="D2587">
        <v>0.6</v>
      </c>
      <c r="E2587" t="s">
        <v>74</v>
      </c>
      <c r="F2587" t="s">
        <v>14590</v>
      </c>
      <c r="G2587">
        <v>2</v>
      </c>
    </row>
    <row r="2588" spans="1:7">
      <c r="A2588">
        <v>3354</v>
      </c>
      <c r="B2588" t="s">
        <v>1287</v>
      </c>
      <c r="C2588" t="s">
        <v>1288</v>
      </c>
      <c r="D2588">
        <v>0.05</v>
      </c>
      <c r="E2588" t="s">
        <v>166</v>
      </c>
      <c r="F2588" t="s">
        <v>41</v>
      </c>
      <c r="G2588">
        <v>3</v>
      </c>
    </row>
    <row r="2589" spans="1:7">
      <c r="A2589">
        <v>3355</v>
      </c>
      <c r="B2589" t="s">
        <v>1287</v>
      </c>
      <c r="C2589" t="s">
        <v>16773</v>
      </c>
      <c r="D2589">
        <v>0.01</v>
      </c>
      <c r="E2589" t="s">
        <v>166</v>
      </c>
      <c r="F2589" t="s">
        <v>14590</v>
      </c>
      <c r="G2589">
        <v>3</v>
      </c>
    </row>
    <row r="2590" spans="1:7">
      <c r="A2590">
        <v>3802</v>
      </c>
      <c r="B2590" t="s">
        <v>7231</v>
      </c>
      <c r="C2590" t="s">
        <v>16939</v>
      </c>
      <c r="D2590">
        <v>0.01</v>
      </c>
      <c r="E2590" t="s">
        <v>203</v>
      </c>
      <c r="F2590" t="s">
        <v>6576</v>
      </c>
      <c r="G2590">
        <v>6</v>
      </c>
    </row>
    <row r="2591" spans="1:7">
      <c r="A2591">
        <v>4212</v>
      </c>
      <c r="B2591" t="s">
        <v>2298</v>
      </c>
      <c r="C2591" t="s">
        <v>2295</v>
      </c>
      <c r="D2591">
        <v>0.8</v>
      </c>
      <c r="E2591" t="s">
        <v>203</v>
      </c>
      <c r="F2591" t="s">
        <v>2210</v>
      </c>
      <c r="G2591">
        <v>1</v>
      </c>
    </row>
    <row r="2592" spans="1:7">
      <c r="A2592">
        <v>1814</v>
      </c>
      <c r="B2592" t="s">
        <v>14429</v>
      </c>
      <c r="C2592" t="s">
        <v>14424</v>
      </c>
      <c r="D2592">
        <v>0.01</v>
      </c>
      <c r="E2592" t="s">
        <v>166</v>
      </c>
      <c r="F2592" t="s">
        <v>14278</v>
      </c>
      <c r="G2592">
        <v>2</v>
      </c>
    </row>
    <row r="2593" spans="1:7">
      <c r="A2593">
        <v>1813</v>
      </c>
      <c r="B2593" t="s">
        <v>14429</v>
      </c>
      <c r="C2593" t="s">
        <v>14454</v>
      </c>
      <c r="D2593">
        <v>0.6</v>
      </c>
      <c r="E2593" t="s">
        <v>40</v>
      </c>
      <c r="F2593" t="s">
        <v>14278</v>
      </c>
      <c r="G2593">
        <v>2</v>
      </c>
    </row>
    <row r="2594" spans="1:7">
      <c r="A2594">
        <v>20</v>
      </c>
      <c r="B2594" t="s">
        <v>9428</v>
      </c>
      <c r="C2594" t="s">
        <v>9429</v>
      </c>
      <c r="D2594">
        <v>0.8</v>
      </c>
      <c r="E2594" t="s">
        <v>49</v>
      </c>
      <c r="F2594" t="s">
        <v>9136</v>
      </c>
      <c r="G2594">
        <v>5</v>
      </c>
    </row>
    <row r="2595" spans="1:7">
      <c r="A2595">
        <v>10867</v>
      </c>
      <c r="B2595" t="s">
        <v>9428</v>
      </c>
      <c r="C2595" t="s">
        <v>9455</v>
      </c>
      <c r="D2595">
        <v>0.1</v>
      </c>
      <c r="E2595" t="s">
        <v>40</v>
      </c>
      <c r="F2595" t="s">
        <v>9136</v>
      </c>
      <c r="G2595">
        <v>5</v>
      </c>
    </row>
    <row r="2596" spans="1:7">
      <c r="A2596">
        <v>10866</v>
      </c>
      <c r="B2596" t="s">
        <v>9428</v>
      </c>
      <c r="C2596" t="s">
        <v>16996</v>
      </c>
      <c r="D2596">
        <v>0.1</v>
      </c>
      <c r="E2596" t="s">
        <v>49</v>
      </c>
      <c r="F2596" t="s">
        <v>15331</v>
      </c>
      <c r="G2596">
        <v>1</v>
      </c>
    </row>
    <row r="2597" spans="1:7">
      <c r="A2597">
        <v>42</v>
      </c>
      <c r="B2597" t="s">
        <v>16997</v>
      </c>
      <c r="C2597" t="s">
        <v>16998</v>
      </c>
      <c r="D2597">
        <v>0.01</v>
      </c>
      <c r="E2597" t="s">
        <v>49</v>
      </c>
      <c r="F2597" t="s">
        <v>15363</v>
      </c>
      <c r="G2597">
        <v>4</v>
      </c>
    </row>
    <row r="2598" spans="1:7">
      <c r="A2598">
        <v>43</v>
      </c>
      <c r="B2598" t="s">
        <v>16997</v>
      </c>
      <c r="C2598" t="s">
        <v>16433</v>
      </c>
      <c r="D2598">
        <v>0.01</v>
      </c>
      <c r="E2598" t="s">
        <v>49</v>
      </c>
      <c r="F2598" t="s">
        <v>3135</v>
      </c>
      <c r="G2598">
        <v>4</v>
      </c>
    </row>
    <row r="2599" spans="1:7">
      <c r="A2599">
        <v>1929</v>
      </c>
      <c r="B2599" t="s">
        <v>16999</v>
      </c>
      <c r="C2599" t="s">
        <v>14520</v>
      </c>
      <c r="D2599">
        <v>0.01</v>
      </c>
      <c r="E2599" t="s">
        <v>203</v>
      </c>
      <c r="F2599" t="s">
        <v>14278</v>
      </c>
      <c r="G2599">
        <v>3</v>
      </c>
    </row>
    <row r="2600" spans="1:7">
      <c r="A2600">
        <v>10868</v>
      </c>
      <c r="B2600" t="s">
        <v>502</v>
      </c>
      <c r="C2600" t="s">
        <v>17000</v>
      </c>
      <c r="D2600">
        <v>0.1</v>
      </c>
      <c r="E2600" t="s">
        <v>74</v>
      </c>
      <c r="F2600" t="s">
        <v>14771</v>
      </c>
      <c r="G2600">
        <v>1</v>
      </c>
    </row>
    <row r="2601" spans="1:7">
      <c r="A2601">
        <v>10869</v>
      </c>
      <c r="B2601" t="s">
        <v>502</v>
      </c>
      <c r="C2601" t="s">
        <v>17001</v>
      </c>
      <c r="D2601">
        <v>0.1</v>
      </c>
      <c r="E2601" t="s">
        <v>74</v>
      </c>
      <c r="F2601" t="s">
        <v>14771</v>
      </c>
      <c r="G2601">
        <v>5</v>
      </c>
    </row>
    <row r="2602" spans="1:7">
      <c r="A2602">
        <v>1930</v>
      </c>
      <c r="B2602" t="s">
        <v>502</v>
      </c>
      <c r="C2602" t="s">
        <v>17002</v>
      </c>
      <c r="D2602">
        <v>0.01</v>
      </c>
      <c r="E2602" t="s">
        <v>74</v>
      </c>
      <c r="F2602" t="s">
        <v>14771</v>
      </c>
      <c r="G2602">
        <v>1</v>
      </c>
    </row>
    <row r="2603" spans="1:7">
      <c r="A2603">
        <v>1931</v>
      </c>
      <c r="B2603" t="s">
        <v>502</v>
      </c>
      <c r="C2603" t="s">
        <v>17003</v>
      </c>
      <c r="D2603">
        <v>0.01</v>
      </c>
      <c r="E2603" t="s">
        <v>74</v>
      </c>
      <c r="F2603" t="s">
        <v>14771</v>
      </c>
      <c r="G2603">
        <v>5</v>
      </c>
    </row>
    <row r="2604" spans="1:7">
      <c r="A2604">
        <v>6930</v>
      </c>
      <c r="B2604" t="s">
        <v>12631</v>
      </c>
      <c r="C2604" t="s">
        <v>17004</v>
      </c>
      <c r="D2604">
        <v>0.6</v>
      </c>
      <c r="E2604" t="s">
        <v>123</v>
      </c>
      <c r="F2604" t="s">
        <v>15363</v>
      </c>
      <c r="G2604">
        <v>4</v>
      </c>
    </row>
    <row r="2605" spans="1:7">
      <c r="A2605">
        <v>90</v>
      </c>
      <c r="B2605" t="s">
        <v>12631</v>
      </c>
      <c r="C2605" t="s">
        <v>12632</v>
      </c>
      <c r="D2605">
        <v>0.6</v>
      </c>
      <c r="E2605" t="s">
        <v>107</v>
      </c>
      <c r="F2605" t="s">
        <v>12619</v>
      </c>
      <c r="G2605">
        <v>2</v>
      </c>
    </row>
    <row r="2606" spans="1:7">
      <c r="A2606">
        <v>2082</v>
      </c>
      <c r="B2606" t="s">
        <v>3917</v>
      </c>
      <c r="C2606" t="s">
        <v>3914</v>
      </c>
      <c r="D2606">
        <v>0.8</v>
      </c>
      <c r="E2606" t="s">
        <v>135</v>
      </c>
      <c r="F2606" t="s">
        <v>58</v>
      </c>
      <c r="G2606">
        <v>4</v>
      </c>
    </row>
    <row r="2607" spans="1:7">
      <c r="A2607">
        <v>10870</v>
      </c>
      <c r="B2607" t="s">
        <v>3917</v>
      </c>
      <c r="C2607" t="s">
        <v>17005</v>
      </c>
      <c r="D2607">
        <v>0.1</v>
      </c>
      <c r="E2607" t="s">
        <v>135</v>
      </c>
      <c r="F2607" t="s">
        <v>15357</v>
      </c>
      <c r="G2607">
        <v>1</v>
      </c>
    </row>
    <row r="2608" spans="1:7">
      <c r="A2608">
        <v>2083</v>
      </c>
      <c r="B2608" t="s">
        <v>3917</v>
      </c>
      <c r="C2608" t="s">
        <v>17006</v>
      </c>
      <c r="D2608">
        <v>0.6</v>
      </c>
      <c r="E2608" t="s">
        <v>135</v>
      </c>
      <c r="F2608" t="s">
        <v>15357</v>
      </c>
      <c r="G2608">
        <v>4</v>
      </c>
    </row>
    <row r="2609" spans="1:7">
      <c r="A2609">
        <v>135</v>
      </c>
      <c r="B2609" t="s">
        <v>3396</v>
      </c>
      <c r="C2609" t="s">
        <v>11303</v>
      </c>
      <c r="D2609">
        <v>0.01</v>
      </c>
      <c r="E2609" t="s">
        <v>80</v>
      </c>
      <c r="F2609" t="s">
        <v>11295</v>
      </c>
      <c r="G2609">
        <v>1</v>
      </c>
    </row>
    <row r="2610" spans="1:7">
      <c r="A2610">
        <v>2084</v>
      </c>
      <c r="B2610" t="s">
        <v>3396</v>
      </c>
      <c r="C2610" t="s">
        <v>16348</v>
      </c>
      <c r="D2610">
        <v>0.01</v>
      </c>
      <c r="E2610" t="s">
        <v>80</v>
      </c>
      <c r="F2610" t="s">
        <v>14699</v>
      </c>
      <c r="G2610">
        <v>1</v>
      </c>
    </row>
    <row r="2611" spans="1:7">
      <c r="A2611">
        <v>2085</v>
      </c>
      <c r="B2611" t="s">
        <v>17007</v>
      </c>
      <c r="C2611" t="s">
        <v>16715</v>
      </c>
      <c r="D2611">
        <v>0.01</v>
      </c>
      <c r="F2611" t="s">
        <v>6576</v>
      </c>
      <c r="G2611">
        <v>2</v>
      </c>
    </row>
    <row r="2612" spans="1:7">
      <c r="A2612">
        <v>2086</v>
      </c>
      <c r="B2612" t="s">
        <v>3343</v>
      </c>
      <c r="C2612" t="s">
        <v>16851</v>
      </c>
      <c r="D2612">
        <v>0.01</v>
      </c>
      <c r="E2612" t="s">
        <v>203</v>
      </c>
      <c r="F2612" t="s">
        <v>14655</v>
      </c>
      <c r="G2612">
        <v>7</v>
      </c>
    </row>
    <row r="2613" spans="1:7">
      <c r="A2613">
        <v>10871</v>
      </c>
      <c r="B2613" t="s">
        <v>6911</v>
      </c>
      <c r="C2613" t="s">
        <v>11943</v>
      </c>
      <c r="D2613">
        <v>0.1</v>
      </c>
      <c r="E2613" t="s">
        <v>89</v>
      </c>
      <c r="F2613" t="s">
        <v>11921</v>
      </c>
      <c r="G2613">
        <v>1</v>
      </c>
    </row>
    <row r="2614" spans="1:7">
      <c r="A2614">
        <v>10872</v>
      </c>
      <c r="B2614" t="s">
        <v>6911</v>
      </c>
      <c r="C2614" t="s">
        <v>12065</v>
      </c>
      <c r="D2614">
        <v>0.1</v>
      </c>
      <c r="E2614" t="s">
        <v>89</v>
      </c>
      <c r="F2614" t="s">
        <v>11921</v>
      </c>
      <c r="G2614">
        <v>3</v>
      </c>
    </row>
    <row r="2615" spans="1:7">
      <c r="A2615">
        <v>136</v>
      </c>
      <c r="B2615" t="s">
        <v>6911</v>
      </c>
      <c r="C2615" t="s">
        <v>17008</v>
      </c>
      <c r="D2615">
        <v>0.01</v>
      </c>
      <c r="E2615" t="s">
        <v>89</v>
      </c>
      <c r="F2615" t="s">
        <v>15324</v>
      </c>
      <c r="G2615">
        <v>4</v>
      </c>
    </row>
    <row r="2616" spans="1:7">
      <c r="A2616">
        <v>2087</v>
      </c>
      <c r="B2616" t="s">
        <v>6911</v>
      </c>
      <c r="C2616" t="s">
        <v>16478</v>
      </c>
      <c r="D2616">
        <v>0.01</v>
      </c>
      <c r="E2616" t="s">
        <v>89</v>
      </c>
      <c r="F2616" t="s">
        <v>15396</v>
      </c>
      <c r="G2616">
        <v>3</v>
      </c>
    </row>
    <row r="2617" spans="1:7">
      <c r="A2617">
        <v>11964</v>
      </c>
      <c r="B2617" t="s">
        <v>6911</v>
      </c>
      <c r="C2617" t="s">
        <v>6908</v>
      </c>
      <c r="D2617">
        <v>0.8</v>
      </c>
      <c r="E2617" t="s">
        <v>89</v>
      </c>
      <c r="F2617" t="s">
        <v>6576</v>
      </c>
      <c r="G2617">
        <v>3</v>
      </c>
    </row>
    <row r="2618" spans="1:7">
      <c r="A2618">
        <v>10873</v>
      </c>
      <c r="B2618" t="s">
        <v>17009</v>
      </c>
      <c r="C2618" t="s">
        <v>16155</v>
      </c>
      <c r="D2618">
        <v>0.1</v>
      </c>
      <c r="E2618" t="s">
        <v>40</v>
      </c>
      <c r="F2618" t="s">
        <v>14655</v>
      </c>
      <c r="G2618">
        <v>1</v>
      </c>
    </row>
    <row r="2619" spans="1:7">
      <c r="A2619">
        <v>10874</v>
      </c>
      <c r="B2619" t="s">
        <v>14379</v>
      </c>
      <c r="C2619" t="s">
        <v>12002</v>
      </c>
      <c r="D2619">
        <v>0.1</v>
      </c>
      <c r="E2619" t="s">
        <v>67</v>
      </c>
      <c r="F2619" t="s">
        <v>11921</v>
      </c>
      <c r="G2619">
        <v>2</v>
      </c>
    </row>
    <row r="2620" spans="1:7">
      <c r="A2620">
        <v>2325</v>
      </c>
      <c r="B2620" t="s">
        <v>14379</v>
      </c>
      <c r="C2620" t="s">
        <v>14371</v>
      </c>
      <c r="D2620">
        <v>0.01</v>
      </c>
      <c r="E2620" t="s">
        <v>67</v>
      </c>
      <c r="F2620" t="s">
        <v>14278</v>
      </c>
      <c r="G2620">
        <v>2</v>
      </c>
    </row>
    <row r="2621" spans="1:7">
      <c r="A2621">
        <v>2326</v>
      </c>
      <c r="B2621" t="s">
        <v>14379</v>
      </c>
      <c r="C2621" t="s">
        <v>17010</v>
      </c>
      <c r="D2621">
        <v>0.01</v>
      </c>
      <c r="E2621" t="s">
        <v>14699</v>
      </c>
      <c r="F2621" t="s">
        <v>14278</v>
      </c>
      <c r="G2621">
        <v>2</v>
      </c>
    </row>
    <row r="2622" spans="1:7">
      <c r="A2622">
        <v>194</v>
      </c>
      <c r="B2622" t="s">
        <v>3282</v>
      </c>
      <c r="C2622" t="s">
        <v>3283</v>
      </c>
      <c r="D2622">
        <v>0.01</v>
      </c>
      <c r="E2622" t="s">
        <v>74</v>
      </c>
      <c r="F2622" t="s">
        <v>2900</v>
      </c>
      <c r="G2622">
        <v>7</v>
      </c>
    </row>
    <row r="2623" spans="1:7">
      <c r="A2623">
        <v>2327</v>
      </c>
      <c r="B2623" t="s">
        <v>17011</v>
      </c>
      <c r="C2623" t="s">
        <v>16198</v>
      </c>
      <c r="D2623">
        <v>0.01</v>
      </c>
      <c r="E2623" t="s">
        <v>40</v>
      </c>
      <c r="F2623" t="s">
        <v>14771</v>
      </c>
      <c r="G2623">
        <v>2</v>
      </c>
    </row>
    <row r="2624" spans="1:7">
      <c r="A2624">
        <v>2328</v>
      </c>
      <c r="B2624" t="s">
        <v>10954</v>
      </c>
      <c r="C2624" t="s">
        <v>2179</v>
      </c>
      <c r="D2624">
        <v>0.01</v>
      </c>
      <c r="E2624" t="s">
        <v>89</v>
      </c>
      <c r="F2624" t="s">
        <v>1975</v>
      </c>
      <c r="G2624">
        <v>8</v>
      </c>
    </row>
    <row r="2625" spans="1:7">
      <c r="A2625">
        <v>10875</v>
      </c>
      <c r="B2625" t="s">
        <v>17012</v>
      </c>
      <c r="C2625" t="s">
        <v>2162</v>
      </c>
      <c r="D2625">
        <v>0.1</v>
      </c>
      <c r="E2625" t="s">
        <v>595</v>
      </c>
      <c r="F2625" t="s">
        <v>1778</v>
      </c>
      <c r="G2625">
        <v>7</v>
      </c>
    </row>
    <row r="2626" spans="1:7">
      <c r="A2626">
        <v>195</v>
      </c>
      <c r="B2626" t="s">
        <v>2933</v>
      </c>
      <c r="C2626" t="s">
        <v>2899</v>
      </c>
      <c r="D2626">
        <v>0.01</v>
      </c>
      <c r="E2626" t="s">
        <v>74</v>
      </c>
      <c r="F2626" t="s">
        <v>2900</v>
      </c>
      <c r="G2626">
        <v>1</v>
      </c>
    </row>
    <row r="2627" spans="1:7">
      <c r="A2627">
        <v>10876</v>
      </c>
      <c r="B2627" t="s">
        <v>2933</v>
      </c>
      <c r="C2627" t="s">
        <v>959</v>
      </c>
      <c r="D2627">
        <v>0.1</v>
      </c>
      <c r="E2627" t="s">
        <v>74</v>
      </c>
      <c r="F2627" t="s">
        <v>41</v>
      </c>
      <c r="G2627">
        <v>1</v>
      </c>
    </row>
    <row r="2628" spans="1:7">
      <c r="A2628">
        <v>2329</v>
      </c>
      <c r="B2628" t="s">
        <v>17013</v>
      </c>
      <c r="C2628" t="s">
        <v>17014</v>
      </c>
      <c r="D2628">
        <v>0.01</v>
      </c>
      <c r="E2628" t="s">
        <v>80</v>
      </c>
      <c r="F2628" t="s">
        <v>15216</v>
      </c>
      <c r="G2628">
        <v>8</v>
      </c>
    </row>
    <row r="2629" spans="1:7">
      <c r="A2629">
        <v>10877</v>
      </c>
      <c r="B2629" t="s">
        <v>17013</v>
      </c>
      <c r="C2629" t="s">
        <v>17015</v>
      </c>
      <c r="D2629">
        <v>0.1</v>
      </c>
      <c r="E2629" t="s">
        <v>80</v>
      </c>
      <c r="F2629" t="s">
        <v>15441</v>
      </c>
      <c r="G2629">
        <v>8</v>
      </c>
    </row>
    <row r="2630" spans="1:7">
      <c r="A2630">
        <v>2331</v>
      </c>
      <c r="B2630" t="s">
        <v>12950</v>
      </c>
      <c r="C2630" t="s">
        <v>12951</v>
      </c>
      <c r="D2630">
        <v>0.8</v>
      </c>
      <c r="E2630" t="s">
        <v>203</v>
      </c>
      <c r="F2630" t="s">
        <v>12660</v>
      </c>
      <c r="G2630">
        <v>5</v>
      </c>
    </row>
    <row r="2631" spans="1:7">
      <c r="A2631">
        <v>2330</v>
      </c>
      <c r="B2631" t="s">
        <v>12950</v>
      </c>
      <c r="C2631" t="s">
        <v>7064</v>
      </c>
      <c r="D2631">
        <v>0.6</v>
      </c>
      <c r="E2631" t="s">
        <v>123</v>
      </c>
      <c r="F2631" t="s">
        <v>6576</v>
      </c>
      <c r="G2631">
        <v>5</v>
      </c>
    </row>
    <row r="2632" spans="1:7">
      <c r="A2632">
        <v>10878</v>
      </c>
      <c r="B2632" t="s">
        <v>17016</v>
      </c>
      <c r="C2632" t="s">
        <v>16625</v>
      </c>
      <c r="D2632">
        <v>0.1</v>
      </c>
      <c r="F2632" t="s">
        <v>15396</v>
      </c>
      <c r="G2632">
        <v>2</v>
      </c>
    </row>
    <row r="2633" spans="1:7">
      <c r="A2633">
        <v>2332</v>
      </c>
      <c r="B2633" t="s">
        <v>7808</v>
      </c>
      <c r="C2633" t="s">
        <v>16690</v>
      </c>
      <c r="D2633">
        <v>0.01</v>
      </c>
      <c r="E2633" t="s">
        <v>123</v>
      </c>
      <c r="F2633" t="s">
        <v>14771</v>
      </c>
      <c r="G2633">
        <v>1</v>
      </c>
    </row>
    <row r="2634" spans="1:7">
      <c r="A2634">
        <v>2333</v>
      </c>
      <c r="B2634" t="s">
        <v>7808</v>
      </c>
      <c r="C2634" t="s">
        <v>17017</v>
      </c>
      <c r="D2634">
        <v>0.01</v>
      </c>
      <c r="E2634" t="s">
        <v>123</v>
      </c>
      <c r="F2634" t="s">
        <v>12334</v>
      </c>
      <c r="G2634">
        <v>1</v>
      </c>
    </row>
    <row r="2635" spans="1:7">
      <c r="A2635">
        <v>10879</v>
      </c>
      <c r="B2635" t="s">
        <v>7808</v>
      </c>
      <c r="C2635" t="s">
        <v>12353</v>
      </c>
      <c r="D2635">
        <v>0.1</v>
      </c>
      <c r="E2635" t="s">
        <v>123</v>
      </c>
      <c r="F2635" t="s">
        <v>12334</v>
      </c>
      <c r="G2635">
        <v>1</v>
      </c>
    </row>
    <row r="2636" spans="1:7">
      <c r="A2636">
        <v>2334</v>
      </c>
      <c r="B2636" t="s">
        <v>5211</v>
      </c>
      <c r="C2636" t="s">
        <v>16338</v>
      </c>
      <c r="D2636">
        <v>0.01</v>
      </c>
      <c r="F2636" t="s">
        <v>4963</v>
      </c>
      <c r="G2636">
        <v>4</v>
      </c>
    </row>
    <row r="2637" spans="1:7">
      <c r="A2637">
        <v>2335</v>
      </c>
      <c r="B2637" t="s">
        <v>5211</v>
      </c>
      <c r="C2637" t="s">
        <v>17018</v>
      </c>
      <c r="D2637">
        <v>0.01</v>
      </c>
      <c r="E2637" t="s">
        <v>80</v>
      </c>
      <c r="F2637" t="s">
        <v>17019</v>
      </c>
      <c r="G2637">
        <v>8</v>
      </c>
    </row>
    <row r="2638" spans="1:7">
      <c r="A2638">
        <v>196</v>
      </c>
      <c r="B2638" t="s">
        <v>12135</v>
      </c>
      <c r="C2638" t="s">
        <v>17020</v>
      </c>
      <c r="D2638">
        <v>0.1</v>
      </c>
      <c r="E2638" t="s">
        <v>49</v>
      </c>
      <c r="F2638" t="s">
        <v>11921</v>
      </c>
      <c r="G2638">
        <v>6</v>
      </c>
    </row>
    <row r="2639" spans="1:7">
      <c r="A2639">
        <v>10880</v>
      </c>
      <c r="B2639" t="s">
        <v>12135</v>
      </c>
      <c r="C2639" t="s">
        <v>12136</v>
      </c>
      <c r="D2639">
        <v>0.1</v>
      </c>
      <c r="E2639" t="s">
        <v>49</v>
      </c>
      <c r="F2639" t="s">
        <v>11921</v>
      </c>
      <c r="G2639">
        <v>7</v>
      </c>
    </row>
    <row r="2640" spans="1:7">
      <c r="A2640">
        <v>2641</v>
      </c>
      <c r="B2640" t="s">
        <v>9982</v>
      </c>
      <c r="C2640" t="s">
        <v>9975</v>
      </c>
      <c r="D2640">
        <v>0.6</v>
      </c>
      <c r="E2640" t="s">
        <v>166</v>
      </c>
      <c r="F2640" t="s">
        <v>9536</v>
      </c>
      <c r="G2640">
        <v>5</v>
      </c>
    </row>
    <row r="2641" spans="1:7">
      <c r="A2641">
        <v>2642</v>
      </c>
      <c r="B2641" t="s">
        <v>9982</v>
      </c>
      <c r="C2641" t="s">
        <v>5380</v>
      </c>
      <c r="D2641">
        <v>0.8</v>
      </c>
      <c r="E2641" t="s">
        <v>166</v>
      </c>
      <c r="F2641" t="s">
        <v>4512</v>
      </c>
      <c r="G2641">
        <v>5</v>
      </c>
    </row>
    <row r="2642" spans="1:7">
      <c r="A2642">
        <v>2336</v>
      </c>
      <c r="B2642" t="s">
        <v>13857</v>
      </c>
      <c r="C2642" t="s">
        <v>13132</v>
      </c>
      <c r="D2642">
        <v>0.1</v>
      </c>
      <c r="E2642" t="s">
        <v>80</v>
      </c>
      <c r="F2642" t="s">
        <v>13121</v>
      </c>
      <c r="G2642">
        <v>1</v>
      </c>
    </row>
    <row r="2643" spans="1:7">
      <c r="A2643">
        <v>197</v>
      </c>
      <c r="B2643" t="s">
        <v>11986</v>
      </c>
      <c r="C2643" t="s">
        <v>11982</v>
      </c>
      <c r="D2643">
        <v>0.01</v>
      </c>
      <c r="E2643" t="s">
        <v>40</v>
      </c>
      <c r="F2643" t="s">
        <v>11921</v>
      </c>
      <c r="G2643">
        <v>1</v>
      </c>
    </row>
    <row r="2644" spans="1:7">
      <c r="A2644">
        <v>2337</v>
      </c>
      <c r="B2644" t="s">
        <v>17021</v>
      </c>
      <c r="C2644" t="s">
        <v>17022</v>
      </c>
      <c r="D2644">
        <v>0.01</v>
      </c>
      <c r="E2644" t="s">
        <v>12625</v>
      </c>
      <c r="F2644" t="s">
        <v>15707</v>
      </c>
      <c r="G2644">
        <v>4</v>
      </c>
    </row>
    <row r="2645" spans="1:7">
      <c r="A2645">
        <v>10881</v>
      </c>
      <c r="B2645" t="s">
        <v>6161</v>
      </c>
      <c r="C2645" t="s">
        <v>17023</v>
      </c>
      <c r="D2645">
        <v>0.1</v>
      </c>
      <c r="E2645" t="s">
        <v>80</v>
      </c>
      <c r="F2645" t="s">
        <v>6139</v>
      </c>
      <c r="G2645">
        <v>1</v>
      </c>
    </row>
    <row r="2646" spans="1:7">
      <c r="A2646">
        <v>2338</v>
      </c>
      <c r="B2646" t="s">
        <v>6161</v>
      </c>
      <c r="C2646" t="s">
        <v>6149</v>
      </c>
      <c r="D2646">
        <v>0.01</v>
      </c>
      <c r="E2646" t="s">
        <v>80</v>
      </c>
      <c r="F2646" t="s">
        <v>6139</v>
      </c>
      <c r="G2646">
        <v>4</v>
      </c>
    </row>
    <row r="2647" spans="1:7">
      <c r="A2647">
        <v>198</v>
      </c>
      <c r="B2647" t="s">
        <v>13073</v>
      </c>
      <c r="C2647" t="s">
        <v>17024</v>
      </c>
      <c r="D2647">
        <v>0.8</v>
      </c>
      <c r="E2647" t="s">
        <v>74</v>
      </c>
      <c r="F2647" t="s">
        <v>13028</v>
      </c>
      <c r="G2647">
        <v>2</v>
      </c>
    </row>
    <row r="2648" spans="1:7">
      <c r="A2648">
        <v>10882</v>
      </c>
      <c r="B2648" t="s">
        <v>13073</v>
      </c>
      <c r="C2648" t="s">
        <v>17025</v>
      </c>
      <c r="D2648">
        <v>0.1</v>
      </c>
      <c r="E2648" t="s">
        <v>74</v>
      </c>
      <c r="F2648" t="s">
        <v>14771</v>
      </c>
      <c r="G2648">
        <v>2</v>
      </c>
    </row>
    <row r="2649" spans="1:7">
      <c r="A2649">
        <v>2339</v>
      </c>
      <c r="B2649" t="s">
        <v>13073</v>
      </c>
      <c r="C2649" t="s">
        <v>17026</v>
      </c>
      <c r="D2649">
        <v>0.05</v>
      </c>
      <c r="E2649" t="s">
        <v>74</v>
      </c>
      <c r="F2649" t="s">
        <v>14771</v>
      </c>
      <c r="G2649">
        <v>2</v>
      </c>
    </row>
    <row r="2650" spans="1:7">
      <c r="A2650">
        <v>2341</v>
      </c>
      <c r="B2650" t="s">
        <v>1934</v>
      </c>
      <c r="C2650" t="s">
        <v>1941</v>
      </c>
      <c r="D2650">
        <v>0.01</v>
      </c>
      <c r="E2650" t="s">
        <v>135</v>
      </c>
      <c r="F2650" t="s">
        <v>1778</v>
      </c>
      <c r="G2650">
        <v>3</v>
      </c>
    </row>
    <row r="2651" spans="1:7">
      <c r="A2651">
        <v>2340</v>
      </c>
      <c r="B2651" t="s">
        <v>1934</v>
      </c>
      <c r="C2651" t="s">
        <v>1935</v>
      </c>
      <c r="D2651">
        <v>0.01</v>
      </c>
      <c r="E2651" t="s">
        <v>107</v>
      </c>
      <c r="F2651" t="s">
        <v>1778</v>
      </c>
      <c r="G2651">
        <v>3</v>
      </c>
    </row>
    <row r="2652" spans="1:7">
      <c r="A2652">
        <v>199</v>
      </c>
      <c r="B2652" t="s">
        <v>17027</v>
      </c>
      <c r="C2652" t="s">
        <v>17028</v>
      </c>
      <c r="D2652">
        <v>0.01</v>
      </c>
      <c r="E2652" t="s">
        <v>67</v>
      </c>
      <c r="F2652" t="s">
        <v>13028</v>
      </c>
      <c r="G2652">
        <v>6</v>
      </c>
    </row>
    <row r="2653" spans="1:7">
      <c r="A2653">
        <v>10883</v>
      </c>
      <c r="B2653" t="s">
        <v>17027</v>
      </c>
      <c r="C2653" t="s">
        <v>13107</v>
      </c>
      <c r="D2653">
        <v>0.1</v>
      </c>
      <c r="E2653" t="s">
        <v>67</v>
      </c>
      <c r="F2653" t="s">
        <v>13028</v>
      </c>
      <c r="G2653">
        <v>7</v>
      </c>
    </row>
    <row r="2654" spans="1:7">
      <c r="A2654">
        <v>10884</v>
      </c>
      <c r="B2654" t="s">
        <v>5209</v>
      </c>
      <c r="C2654" t="s">
        <v>16231</v>
      </c>
      <c r="D2654">
        <v>0.1</v>
      </c>
      <c r="F2654" t="s">
        <v>15331</v>
      </c>
      <c r="G2654">
        <v>8</v>
      </c>
    </row>
    <row r="2655" spans="1:7">
      <c r="A2655">
        <v>2342</v>
      </c>
      <c r="B2655" t="s">
        <v>5209</v>
      </c>
      <c r="C2655" t="s">
        <v>16338</v>
      </c>
      <c r="D2655">
        <v>0.8</v>
      </c>
      <c r="F2655" t="s">
        <v>4963</v>
      </c>
      <c r="G2655">
        <v>4</v>
      </c>
    </row>
    <row r="2656" spans="1:7">
      <c r="A2656">
        <v>2343</v>
      </c>
      <c r="B2656" t="s">
        <v>13446</v>
      </c>
      <c r="C2656" t="s">
        <v>17029</v>
      </c>
      <c r="D2656">
        <v>0.01</v>
      </c>
      <c r="E2656" t="s">
        <v>166</v>
      </c>
      <c r="F2656" t="s">
        <v>13121</v>
      </c>
      <c r="G2656">
        <v>1</v>
      </c>
    </row>
    <row r="2657" spans="1:7">
      <c r="A2657">
        <v>200</v>
      </c>
      <c r="B2657" t="s">
        <v>7465</v>
      </c>
      <c r="C2657" t="s">
        <v>7570</v>
      </c>
      <c r="D2657">
        <v>0.01</v>
      </c>
      <c r="E2657" t="s">
        <v>803</v>
      </c>
      <c r="F2657" t="s">
        <v>7247</v>
      </c>
      <c r="G2657">
        <v>3</v>
      </c>
    </row>
    <row r="2658" spans="1:7">
      <c r="A2658">
        <v>11588</v>
      </c>
      <c r="B2658" t="s">
        <v>7465</v>
      </c>
      <c r="C2658" t="s">
        <v>17030</v>
      </c>
      <c r="D2658">
        <v>0.1</v>
      </c>
      <c r="E2658" t="s">
        <v>67</v>
      </c>
      <c r="F2658" t="s">
        <v>7247</v>
      </c>
      <c r="G2658">
        <v>3</v>
      </c>
    </row>
    <row r="2659" spans="1:7">
      <c r="A2659">
        <v>10886</v>
      </c>
      <c r="B2659" t="s">
        <v>7031</v>
      </c>
      <c r="C2659" t="s">
        <v>16197</v>
      </c>
      <c r="D2659">
        <v>0.1</v>
      </c>
      <c r="E2659" t="s">
        <v>74</v>
      </c>
      <c r="F2659" t="s">
        <v>499</v>
      </c>
      <c r="G2659">
        <v>1</v>
      </c>
    </row>
    <row r="2660" spans="1:7">
      <c r="A2660">
        <v>2344</v>
      </c>
      <c r="B2660" t="s">
        <v>7031</v>
      </c>
      <c r="C2660" t="s">
        <v>498</v>
      </c>
      <c r="D2660">
        <v>0.01</v>
      </c>
      <c r="E2660" t="s">
        <v>74</v>
      </c>
      <c r="F2660" t="s">
        <v>499</v>
      </c>
      <c r="G2660">
        <v>4</v>
      </c>
    </row>
    <row r="2661" spans="1:7">
      <c r="A2661">
        <v>201</v>
      </c>
      <c r="B2661" t="s">
        <v>7058</v>
      </c>
      <c r="C2661" t="s">
        <v>17031</v>
      </c>
      <c r="D2661">
        <v>0.1</v>
      </c>
      <c r="E2661" t="s">
        <v>107</v>
      </c>
      <c r="F2661" t="s">
        <v>11921</v>
      </c>
      <c r="G2661">
        <v>5</v>
      </c>
    </row>
    <row r="2662" spans="1:7">
      <c r="A2662">
        <v>2345</v>
      </c>
      <c r="B2662" t="s">
        <v>7058</v>
      </c>
      <c r="C2662" t="s">
        <v>17032</v>
      </c>
      <c r="D2662">
        <v>0.01</v>
      </c>
      <c r="E2662" t="s">
        <v>107</v>
      </c>
      <c r="F2662" t="s">
        <v>15396</v>
      </c>
      <c r="G2662">
        <v>5</v>
      </c>
    </row>
    <row r="2663" spans="1:7">
      <c r="A2663">
        <v>2346</v>
      </c>
      <c r="B2663" t="s">
        <v>3742</v>
      </c>
      <c r="C2663" t="s">
        <v>3739</v>
      </c>
      <c r="D2663">
        <v>0.01</v>
      </c>
      <c r="E2663" t="s">
        <v>89</v>
      </c>
      <c r="F2663" t="s">
        <v>3381</v>
      </c>
      <c r="G2663">
        <v>3</v>
      </c>
    </row>
    <row r="2664" spans="1:7">
      <c r="A2664">
        <v>2348</v>
      </c>
      <c r="B2664" t="s">
        <v>1394</v>
      </c>
      <c r="C2664" t="s">
        <v>1732</v>
      </c>
      <c r="D2664">
        <v>0.01</v>
      </c>
      <c r="E2664" t="s">
        <v>166</v>
      </c>
      <c r="F2664" t="s">
        <v>1331</v>
      </c>
      <c r="G2664">
        <v>8</v>
      </c>
    </row>
    <row r="2665" spans="1:7">
      <c r="A2665">
        <v>10887</v>
      </c>
      <c r="B2665" t="s">
        <v>1394</v>
      </c>
      <c r="C2665" t="s">
        <v>17033</v>
      </c>
      <c r="D2665">
        <v>0.1</v>
      </c>
      <c r="E2665" t="s">
        <v>49</v>
      </c>
      <c r="F2665" t="s">
        <v>1331</v>
      </c>
      <c r="G2665">
        <v>1</v>
      </c>
    </row>
    <row r="2666" spans="1:7">
      <c r="A2666">
        <v>2347</v>
      </c>
      <c r="B2666" t="s">
        <v>1394</v>
      </c>
      <c r="C2666" t="s">
        <v>1395</v>
      </c>
      <c r="D2666">
        <v>0.01</v>
      </c>
      <c r="E2666" t="s">
        <v>49</v>
      </c>
      <c r="F2666" t="s">
        <v>1331</v>
      </c>
      <c r="G2666">
        <v>4</v>
      </c>
    </row>
    <row r="2667" spans="1:7">
      <c r="A2667">
        <v>2349</v>
      </c>
      <c r="B2667" t="s">
        <v>1394</v>
      </c>
      <c r="C2667" t="s">
        <v>17034</v>
      </c>
      <c r="D2667">
        <v>0.01</v>
      </c>
      <c r="E2667" t="s">
        <v>49</v>
      </c>
      <c r="F2667" t="s">
        <v>15369</v>
      </c>
      <c r="G2667">
        <v>8</v>
      </c>
    </row>
    <row r="2668" spans="1:7">
      <c r="A2668">
        <v>294</v>
      </c>
      <c r="B2668" t="s">
        <v>17035</v>
      </c>
      <c r="C2668" t="s">
        <v>17036</v>
      </c>
      <c r="D2668">
        <v>0.01</v>
      </c>
      <c r="E2668" t="s">
        <v>123</v>
      </c>
      <c r="F2668" t="s">
        <v>14748</v>
      </c>
      <c r="G2668">
        <v>1</v>
      </c>
    </row>
    <row r="2669" spans="1:7">
      <c r="A2669">
        <v>2643</v>
      </c>
      <c r="B2669" t="s">
        <v>13207</v>
      </c>
      <c r="C2669" t="s">
        <v>13197</v>
      </c>
      <c r="D2669">
        <v>0.01</v>
      </c>
      <c r="E2669" t="s">
        <v>123</v>
      </c>
      <c r="F2669" t="s">
        <v>13121</v>
      </c>
      <c r="G2669">
        <v>1</v>
      </c>
    </row>
    <row r="2670" spans="1:7">
      <c r="A2670">
        <v>6679</v>
      </c>
      <c r="B2670" t="s">
        <v>12131</v>
      </c>
      <c r="C2670" t="s">
        <v>12132</v>
      </c>
      <c r="D2670">
        <v>0.8</v>
      </c>
      <c r="E2670" t="s">
        <v>123</v>
      </c>
      <c r="F2670" t="s">
        <v>11921</v>
      </c>
      <c r="G2670">
        <v>7</v>
      </c>
    </row>
    <row r="2671" spans="1:7">
      <c r="A2671">
        <v>2644</v>
      </c>
      <c r="B2671" t="s">
        <v>12131</v>
      </c>
      <c r="C2671" t="s">
        <v>17037</v>
      </c>
      <c r="D2671">
        <v>0.8</v>
      </c>
      <c r="E2671" t="s">
        <v>123</v>
      </c>
      <c r="F2671" t="s">
        <v>8594</v>
      </c>
      <c r="G2671">
        <v>7</v>
      </c>
    </row>
    <row r="2672" spans="1:7">
      <c r="A2672">
        <v>12201</v>
      </c>
      <c r="B2672" t="s">
        <v>12131</v>
      </c>
      <c r="C2672" t="s">
        <v>8743</v>
      </c>
      <c r="D2672">
        <v>0.8</v>
      </c>
      <c r="E2672" t="s">
        <v>74</v>
      </c>
      <c r="F2672" t="s">
        <v>8594</v>
      </c>
      <c r="G2672">
        <v>2</v>
      </c>
    </row>
    <row r="2673" spans="1:7">
      <c r="A2673">
        <v>2645</v>
      </c>
      <c r="B2673" t="s">
        <v>13414</v>
      </c>
      <c r="C2673" t="s">
        <v>16886</v>
      </c>
      <c r="D2673">
        <v>0.01</v>
      </c>
      <c r="E2673" t="s">
        <v>107</v>
      </c>
      <c r="F2673" t="s">
        <v>14771</v>
      </c>
      <c r="G2673">
        <v>2</v>
      </c>
    </row>
    <row r="2674" spans="1:7">
      <c r="A2674">
        <v>2646</v>
      </c>
      <c r="B2674" t="s">
        <v>13414</v>
      </c>
      <c r="C2674" t="s">
        <v>13410</v>
      </c>
      <c r="D2674">
        <v>0.01</v>
      </c>
      <c r="E2674" t="s">
        <v>107</v>
      </c>
      <c r="F2674" t="s">
        <v>13121</v>
      </c>
      <c r="G2674">
        <v>2</v>
      </c>
    </row>
    <row r="2675" spans="1:7">
      <c r="A2675">
        <v>10888</v>
      </c>
      <c r="B2675" t="s">
        <v>6251</v>
      </c>
      <c r="C2675" t="s">
        <v>17038</v>
      </c>
      <c r="D2675">
        <v>0.1</v>
      </c>
      <c r="E2675" t="s">
        <v>354</v>
      </c>
      <c r="F2675" t="s">
        <v>15305</v>
      </c>
      <c r="G2675">
        <v>1</v>
      </c>
    </row>
    <row r="2676" spans="1:7">
      <c r="A2676">
        <v>2647</v>
      </c>
      <c r="B2676" t="s">
        <v>6251</v>
      </c>
      <c r="C2676" t="s">
        <v>17039</v>
      </c>
      <c r="D2676">
        <v>0.01</v>
      </c>
      <c r="E2676" t="s">
        <v>354</v>
      </c>
      <c r="F2676" t="s">
        <v>15305</v>
      </c>
      <c r="G2676">
        <v>4</v>
      </c>
    </row>
    <row r="2677" spans="1:7">
      <c r="A2677">
        <v>2648</v>
      </c>
      <c r="B2677" t="s">
        <v>6251</v>
      </c>
      <c r="C2677" t="s">
        <v>6252</v>
      </c>
      <c r="D2677">
        <v>0.01</v>
      </c>
      <c r="E2677" t="s">
        <v>354</v>
      </c>
      <c r="F2677" t="s">
        <v>6139</v>
      </c>
      <c r="G2677">
        <v>4</v>
      </c>
    </row>
    <row r="2678" spans="1:7">
      <c r="A2678">
        <v>10889</v>
      </c>
      <c r="B2678" t="s">
        <v>10941</v>
      </c>
      <c r="C2678" t="s">
        <v>16730</v>
      </c>
      <c r="D2678">
        <v>0.1</v>
      </c>
      <c r="F2678" t="s">
        <v>15363</v>
      </c>
      <c r="G2678">
        <v>1</v>
      </c>
    </row>
    <row r="2679" spans="1:7">
      <c r="A2679">
        <v>295</v>
      </c>
      <c r="B2679" t="s">
        <v>10941</v>
      </c>
      <c r="C2679" t="s">
        <v>16731</v>
      </c>
      <c r="D2679">
        <v>0.01</v>
      </c>
      <c r="F2679" t="s">
        <v>15363</v>
      </c>
      <c r="G2679">
        <v>4</v>
      </c>
    </row>
    <row r="2680" spans="1:7">
      <c r="A2680">
        <v>296</v>
      </c>
      <c r="B2680" t="s">
        <v>10941</v>
      </c>
      <c r="C2680" t="s">
        <v>10933</v>
      </c>
      <c r="D2680">
        <v>0.01</v>
      </c>
      <c r="F2680" t="s">
        <v>10870</v>
      </c>
      <c r="G2680">
        <v>4</v>
      </c>
    </row>
    <row r="2681" spans="1:7">
      <c r="A2681">
        <v>2649</v>
      </c>
      <c r="B2681" t="s">
        <v>14304</v>
      </c>
      <c r="C2681" t="s">
        <v>14305</v>
      </c>
      <c r="D2681">
        <v>0.01</v>
      </c>
      <c r="E2681" t="s">
        <v>135</v>
      </c>
      <c r="F2681" t="s">
        <v>14278</v>
      </c>
      <c r="G2681">
        <v>1</v>
      </c>
    </row>
    <row r="2682" spans="1:7">
      <c r="A2682">
        <v>10890</v>
      </c>
      <c r="B2682" t="s">
        <v>17040</v>
      </c>
      <c r="C2682" t="s">
        <v>17041</v>
      </c>
      <c r="D2682">
        <v>0.1</v>
      </c>
      <c r="E2682" t="s">
        <v>89</v>
      </c>
      <c r="F2682" t="s">
        <v>15400</v>
      </c>
      <c r="G2682">
        <v>1</v>
      </c>
    </row>
    <row r="2683" spans="1:7">
      <c r="A2683">
        <v>2650</v>
      </c>
      <c r="B2683" t="s">
        <v>17040</v>
      </c>
      <c r="C2683" t="s">
        <v>16460</v>
      </c>
      <c r="D2683">
        <v>0.01</v>
      </c>
      <c r="E2683" t="s">
        <v>89</v>
      </c>
      <c r="F2683" t="s">
        <v>15400</v>
      </c>
      <c r="G2683">
        <v>4</v>
      </c>
    </row>
    <row r="2684" spans="1:7">
      <c r="A2684">
        <v>2651</v>
      </c>
      <c r="B2684" t="s">
        <v>17042</v>
      </c>
      <c r="C2684" t="s">
        <v>9708</v>
      </c>
      <c r="D2684">
        <v>0.01</v>
      </c>
      <c r="E2684" t="s">
        <v>354</v>
      </c>
      <c r="F2684" t="s">
        <v>9536</v>
      </c>
      <c r="G2684">
        <v>2</v>
      </c>
    </row>
    <row r="2685" spans="1:7">
      <c r="A2685">
        <v>10891</v>
      </c>
      <c r="B2685" t="s">
        <v>612</v>
      </c>
      <c r="C2685" t="s">
        <v>16665</v>
      </c>
      <c r="D2685">
        <v>0.1</v>
      </c>
      <c r="E2685" t="s">
        <v>203</v>
      </c>
      <c r="F2685" t="s">
        <v>499</v>
      </c>
      <c r="G2685">
        <v>1</v>
      </c>
    </row>
    <row r="2686" spans="1:7">
      <c r="A2686">
        <v>2652</v>
      </c>
      <c r="B2686" t="s">
        <v>612</v>
      </c>
      <c r="C2686" t="s">
        <v>606</v>
      </c>
      <c r="D2686">
        <v>0.01</v>
      </c>
      <c r="E2686" t="s">
        <v>203</v>
      </c>
      <c r="F2686" t="s">
        <v>499</v>
      </c>
      <c r="G2686">
        <v>4</v>
      </c>
    </row>
    <row r="2687" spans="1:7">
      <c r="A2687">
        <v>2653</v>
      </c>
      <c r="B2687" t="s">
        <v>12819</v>
      </c>
      <c r="C2687" t="s">
        <v>17043</v>
      </c>
      <c r="D2687">
        <v>0.01</v>
      </c>
      <c r="E2687" t="s">
        <v>107</v>
      </c>
      <c r="F2687" t="s">
        <v>12660</v>
      </c>
      <c r="G2687">
        <v>2</v>
      </c>
    </row>
    <row r="2688" spans="1:7">
      <c r="A2688">
        <v>10892</v>
      </c>
      <c r="B2688" t="s">
        <v>5095</v>
      </c>
      <c r="C2688" t="s">
        <v>17044</v>
      </c>
      <c r="D2688">
        <v>0.1</v>
      </c>
      <c r="E2688" t="s">
        <v>135</v>
      </c>
      <c r="F2688" t="s">
        <v>15331</v>
      </c>
      <c r="G2688">
        <v>1</v>
      </c>
    </row>
    <row r="2689" spans="1:7">
      <c r="A2689">
        <v>2654</v>
      </c>
      <c r="B2689" t="s">
        <v>8847</v>
      </c>
      <c r="C2689" t="s">
        <v>12789</v>
      </c>
      <c r="D2689">
        <v>0.01</v>
      </c>
      <c r="E2689" t="s">
        <v>354</v>
      </c>
      <c r="F2689" t="s">
        <v>12660</v>
      </c>
      <c r="G2689">
        <v>2</v>
      </c>
    </row>
    <row r="2690" spans="1:7">
      <c r="A2690">
        <v>10893</v>
      </c>
      <c r="B2690" t="s">
        <v>11429</v>
      </c>
      <c r="C2690" t="s">
        <v>11431</v>
      </c>
      <c r="D2690">
        <v>0.1</v>
      </c>
      <c r="E2690" t="s">
        <v>67</v>
      </c>
      <c r="F2690" t="s">
        <v>11432</v>
      </c>
      <c r="G2690">
        <v>1</v>
      </c>
    </row>
    <row r="2691" spans="1:7">
      <c r="A2691">
        <v>2655</v>
      </c>
      <c r="B2691" t="s">
        <v>11429</v>
      </c>
      <c r="C2691" t="s">
        <v>16512</v>
      </c>
      <c r="D2691">
        <v>0.01</v>
      </c>
      <c r="E2691" t="s">
        <v>12625</v>
      </c>
      <c r="F2691" t="s">
        <v>14771</v>
      </c>
      <c r="G2691">
        <v>1</v>
      </c>
    </row>
    <row r="2692" spans="1:7">
      <c r="A2692">
        <v>10894</v>
      </c>
      <c r="B2692" t="s">
        <v>11429</v>
      </c>
      <c r="C2692" t="s">
        <v>16760</v>
      </c>
      <c r="D2692">
        <v>0.1</v>
      </c>
      <c r="E2692" t="s">
        <v>12625</v>
      </c>
      <c r="F2692" t="s">
        <v>13121</v>
      </c>
      <c r="G2692">
        <v>1</v>
      </c>
    </row>
    <row r="2693" spans="1:7">
      <c r="A2693">
        <v>297</v>
      </c>
      <c r="B2693" t="s">
        <v>11660</v>
      </c>
      <c r="C2693" t="s">
        <v>16590</v>
      </c>
      <c r="D2693">
        <v>0.01</v>
      </c>
      <c r="E2693" t="s">
        <v>67</v>
      </c>
      <c r="F2693" t="s">
        <v>13028</v>
      </c>
      <c r="G2693">
        <v>1</v>
      </c>
    </row>
    <row r="2694" spans="1:7">
      <c r="A2694">
        <v>298</v>
      </c>
      <c r="B2694" t="s">
        <v>11660</v>
      </c>
      <c r="C2694" t="s">
        <v>17045</v>
      </c>
      <c r="D2694">
        <v>0.01</v>
      </c>
      <c r="E2694" t="s">
        <v>67</v>
      </c>
      <c r="F2694" t="s">
        <v>15363</v>
      </c>
      <c r="G2694">
        <v>4</v>
      </c>
    </row>
    <row r="2695" spans="1:7">
      <c r="A2695">
        <v>10895</v>
      </c>
      <c r="B2695" t="s">
        <v>12837</v>
      </c>
      <c r="C2695" t="s">
        <v>12821</v>
      </c>
      <c r="D2695">
        <v>0.1</v>
      </c>
      <c r="E2695" t="s">
        <v>203</v>
      </c>
      <c r="F2695" t="s">
        <v>12660</v>
      </c>
      <c r="G2695">
        <v>2</v>
      </c>
    </row>
    <row r="2696" spans="1:7">
      <c r="A2696">
        <v>299</v>
      </c>
      <c r="B2696" t="s">
        <v>11955</v>
      </c>
      <c r="C2696" t="s">
        <v>13039</v>
      </c>
      <c r="D2696">
        <v>0.01</v>
      </c>
      <c r="E2696" t="s">
        <v>123</v>
      </c>
      <c r="F2696" t="s">
        <v>13028</v>
      </c>
      <c r="G2696">
        <v>1</v>
      </c>
    </row>
    <row r="2697" spans="1:7">
      <c r="A2697">
        <v>300</v>
      </c>
      <c r="B2697" t="s">
        <v>11955</v>
      </c>
      <c r="C2697" t="s">
        <v>11956</v>
      </c>
      <c r="D2697">
        <v>0.01</v>
      </c>
      <c r="E2697" t="s">
        <v>123</v>
      </c>
      <c r="F2697" t="s">
        <v>11921</v>
      </c>
      <c r="G2697">
        <v>1</v>
      </c>
    </row>
    <row r="2698" spans="1:7">
      <c r="A2698">
        <v>2656</v>
      </c>
      <c r="B2698" t="s">
        <v>11955</v>
      </c>
      <c r="C2698" t="s">
        <v>17046</v>
      </c>
      <c r="D2698">
        <v>0.01</v>
      </c>
      <c r="E2698" t="s">
        <v>123</v>
      </c>
      <c r="F2698" t="s">
        <v>11167</v>
      </c>
      <c r="G2698">
        <v>1</v>
      </c>
    </row>
    <row r="2699" spans="1:7">
      <c r="A2699">
        <v>2658</v>
      </c>
      <c r="B2699" t="s">
        <v>5829</v>
      </c>
      <c r="C2699" t="s">
        <v>17047</v>
      </c>
      <c r="D2699">
        <v>0.01</v>
      </c>
      <c r="E2699" t="s">
        <v>74</v>
      </c>
      <c r="F2699" t="s">
        <v>5790</v>
      </c>
      <c r="G2699">
        <v>6</v>
      </c>
    </row>
    <row r="2700" spans="1:7">
      <c r="A2700">
        <v>2657</v>
      </c>
      <c r="B2700" t="s">
        <v>5829</v>
      </c>
      <c r="C2700" t="s">
        <v>17048</v>
      </c>
      <c r="D2700">
        <v>0.01</v>
      </c>
      <c r="E2700" t="s">
        <v>74</v>
      </c>
      <c r="F2700" t="s">
        <v>14655</v>
      </c>
      <c r="G2700">
        <v>6</v>
      </c>
    </row>
    <row r="2701" spans="1:7">
      <c r="A2701">
        <v>10896</v>
      </c>
      <c r="B2701" t="s">
        <v>5829</v>
      </c>
      <c r="C2701" t="s">
        <v>17049</v>
      </c>
      <c r="D2701">
        <v>0.1</v>
      </c>
      <c r="E2701" t="s">
        <v>74</v>
      </c>
      <c r="F2701" t="s">
        <v>14655</v>
      </c>
      <c r="G2701">
        <v>7</v>
      </c>
    </row>
    <row r="2702" spans="1:7">
      <c r="A2702">
        <v>10897</v>
      </c>
      <c r="B2702" t="s">
        <v>5069</v>
      </c>
      <c r="C2702" t="s">
        <v>17050</v>
      </c>
      <c r="D2702">
        <v>0.1</v>
      </c>
      <c r="E2702" t="s">
        <v>123</v>
      </c>
      <c r="F2702" t="s">
        <v>15363</v>
      </c>
      <c r="G2702">
        <v>1</v>
      </c>
    </row>
    <row r="2703" spans="1:7">
      <c r="A2703">
        <v>301</v>
      </c>
      <c r="B2703" t="s">
        <v>5069</v>
      </c>
      <c r="C2703" t="s">
        <v>17004</v>
      </c>
      <c r="D2703">
        <v>0.01</v>
      </c>
      <c r="E2703" t="s">
        <v>123</v>
      </c>
      <c r="F2703" t="s">
        <v>15363</v>
      </c>
      <c r="G2703">
        <v>4</v>
      </c>
    </row>
    <row r="2704" spans="1:7">
      <c r="A2704">
        <v>10898</v>
      </c>
      <c r="B2704" t="s">
        <v>5069</v>
      </c>
      <c r="C2704" t="s">
        <v>17051</v>
      </c>
      <c r="D2704">
        <v>0.1</v>
      </c>
      <c r="E2704" t="s">
        <v>123</v>
      </c>
      <c r="F2704" t="s">
        <v>4963</v>
      </c>
      <c r="G2704">
        <v>1</v>
      </c>
    </row>
    <row r="2705" spans="1:7">
      <c r="A2705">
        <v>2659</v>
      </c>
      <c r="B2705" t="s">
        <v>5069</v>
      </c>
      <c r="C2705" t="s">
        <v>5066</v>
      </c>
      <c r="D2705">
        <v>0.01</v>
      </c>
      <c r="E2705" t="s">
        <v>123</v>
      </c>
      <c r="F2705" t="s">
        <v>4963</v>
      </c>
      <c r="G2705">
        <v>4</v>
      </c>
    </row>
    <row r="2706" spans="1:7">
      <c r="A2706">
        <v>10899</v>
      </c>
      <c r="B2706" t="s">
        <v>5278</v>
      </c>
      <c r="C2706" t="s">
        <v>5260</v>
      </c>
      <c r="D2706">
        <v>0.1</v>
      </c>
      <c r="E2706" t="s">
        <v>67</v>
      </c>
      <c r="F2706" t="s">
        <v>4512</v>
      </c>
      <c r="G2706">
        <v>5</v>
      </c>
    </row>
    <row r="2707" spans="1:7">
      <c r="A2707">
        <v>2660</v>
      </c>
      <c r="B2707" t="s">
        <v>4457</v>
      </c>
      <c r="C2707" t="s">
        <v>4458</v>
      </c>
      <c r="D2707">
        <v>0.01</v>
      </c>
      <c r="E2707" t="s">
        <v>80</v>
      </c>
      <c r="F2707" t="s">
        <v>4434</v>
      </c>
      <c r="G2707">
        <v>2</v>
      </c>
    </row>
    <row r="2708" spans="1:7">
      <c r="A2708">
        <v>10900</v>
      </c>
      <c r="B2708" t="s">
        <v>4457</v>
      </c>
      <c r="C2708" t="s">
        <v>17052</v>
      </c>
      <c r="D2708">
        <v>0.1</v>
      </c>
      <c r="E2708" t="s">
        <v>80</v>
      </c>
      <c r="F2708" t="s">
        <v>15471</v>
      </c>
      <c r="G2708">
        <v>7</v>
      </c>
    </row>
    <row r="2709" spans="1:7">
      <c r="A2709">
        <v>2661</v>
      </c>
      <c r="B2709" t="s">
        <v>11752</v>
      </c>
      <c r="C2709" t="s">
        <v>17053</v>
      </c>
      <c r="D2709">
        <v>0.01</v>
      </c>
      <c r="E2709" t="s">
        <v>89</v>
      </c>
      <c r="F2709" t="s">
        <v>14590</v>
      </c>
      <c r="G2709">
        <v>5</v>
      </c>
    </row>
    <row r="2710" spans="1:7">
      <c r="A2710">
        <v>2662</v>
      </c>
      <c r="B2710" t="s">
        <v>14133</v>
      </c>
      <c r="C2710" t="s">
        <v>16866</v>
      </c>
      <c r="D2710">
        <v>0.01</v>
      </c>
      <c r="E2710" t="s">
        <v>80</v>
      </c>
      <c r="F2710" t="s">
        <v>13121</v>
      </c>
      <c r="G2710">
        <v>6</v>
      </c>
    </row>
    <row r="2711" spans="1:7">
      <c r="A2711">
        <v>6910</v>
      </c>
      <c r="B2711" t="s">
        <v>14133</v>
      </c>
      <c r="C2711" t="s">
        <v>16296</v>
      </c>
      <c r="D2711">
        <v>0.8</v>
      </c>
      <c r="E2711" t="s">
        <v>80</v>
      </c>
      <c r="F2711" t="s">
        <v>12660</v>
      </c>
      <c r="G2711">
        <v>7</v>
      </c>
    </row>
    <row r="2712" spans="1:7">
      <c r="A2712">
        <v>2663</v>
      </c>
      <c r="B2712" t="s">
        <v>3923</v>
      </c>
      <c r="C2712" t="s">
        <v>3914</v>
      </c>
      <c r="D2712">
        <v>0.01</v>
      </c>
      <c r="E2712" t="s">
        <v>135</v>
      </c>
      <c r="F2712" t="s">
        <v>58</v>
      </c>
      <c r="G2712">
        <v>4</v>
      </c>
    </row>
    <row r="2713" spans="1:7">
      <c r="A2713">
        <v>2664</v>
      </c>
      <c r="B2713" t="s">
        <v>3923</v>
      </c>
      <c r="C2713" t="s">
        <v>9849</v>
      </c>
      <c r="D2713">
        <v>0.1</v>
      </c>
      <c r="E2713" t="s">
        <v>49</v>
      </c>
      <c r="F2713" t="s">
        <v>9799</v>
      </c>
      <c r="G2713">
        <v>4</v>
      </c>
    </row>
    <row r="2714" spans="1:7">
      <c r="A2714">
        <v>2667</v>
      </c>
      <c r="B2714" t="s">
        <v>6509</v>
      </c>
      <c r="C2714" t="s">
        <v>17054</v>
      </c>
      <c r="D2714">
        <v>0.01</v>
      </c>
      <c r="E2714" t="s">
        <v>74</v>
      </c>
      <c r="F2714" t="s">
        <v>15441</v>
      </c>
      <c r="G2714">
        <v>8</v>
      </c>
    </row>
    <row r="2715" spans="1:7">
      <c r="A2715">
        <v>10901</v>
      </c>
      <c r="B2715" t="s">
        <v>6509</v>
      </c>
      <c r="C2715" t="s">
        <v>17055</v>
      </c>
      <c r="D2715">
        <v>0.1</v>
      </c>
      <c r="E2715" t="s">
        <v>74</v>
      </c>
      <c r="F2715" t="s">
        <v>15305</v>
      </c>
      <c r="G2715">
        <v>8</v>
      </c>
    </row>
    <row r="2716" spans="1:7">
      <c r="A2716">
        <v>2665</v>
      </c>
      <c r="B2716" t="s">
        <v>6509</v>
      </c>
      <c r="C2716" t="s">
        <v>6506</v>
      </c>
      <c r="D2716">
        <v>0.05</v>
      </c>
      <c r="E2716" t="s">
        <v>74</v>
      </c>
      <c r="F2716" t="s">
        <v>6139</v>
      </c>
      <c r="G2716">
        <v>8</v>
      </c>
    </row>
    <row r="2717" spans="1:7">
      <c r="A2717">
        <v>10902</v>
      </c>
      <c r="B2717" t="s">
        <v>6509</v>
      </c>
      <c r="C2717" t="s">
        <v>17056</v>
      </c>
      <c r="D2717">
        <v>0.1</v>
      </c>
      <c r="E2717" t="s">
        <v>74</v>
      </c>
      <c r="F2717" t="s">
        <v>15338</v>
      </c>
      <c r="G2717">
        <v>8</v>
      </c>
    </row>
    <row r="2718" spans="1:7">
      <c r="A2718">
        <v>2666</v>
      </c>
      <c r="B2718" t="s">
        <v>6509</v>
      </c>
      <c r="C2718" t="s">
        <v>17057</v>
      </c>
      <c r="D2718">
        <v>0.01</v>
      </c>
      <c r="E2718" t="s">
        <v>74</v>
      </c>
      <c r="F2718" t="s">
        <v>15708</v>
      </c>
      <c r="G2718">
        <v>8</v>
      </c>
    </row>
    <row r="2719" spans="1:7">
      <c r="A2719">
        <v>2669</v>
      </c>
      <c r="B2719" t="s">
        <v>8654</v>
      </c>
      <c r="C2719" t="s">
        <v>8649</v>
      </c>
      <c r="D2719">
        <v>0.6</v>
      </c>
      <c r="E2719" t="s">
        <v>135</v>
      </c>
      <c r="F2719" t="s">
        <v>8594</v>
      </c>
      <c r="G2719">
        <v>1</v>
      </c>
    </row>
    <row r="2720" spans="1:7">
      <c r="A2720">
        <v>2668</v>
      </c>
      <c r="B2720" t="s">
        <v>8654</v>
      </c>
      <c r="C2720" t="s">
        <v>17058</v>
      </c>
      <c r="D2720">
        <v>0.6</v>
      </c>
      <c r="E2720" t="s">
        <v>135</v>
      </c>
      <c r="F2720" t="s">
        <v>11167</v>
      </c>
      <c r="G2720">
        <v>1</v>
      </c>
    </row>
    <row r="2721" spans="1:7">
      <c r="A2721">
        <v>302</v>
      </c>
      <c r="B2721" t="s">
        <v>12031</v>
      </c>
      <c r="C2721" t="s">
        <v>12032</v>
      </c>
      <c r="D2721">
        <v>0.01</v>
      </c>
      <c r="F2721" t="s">
        <v>11921</v>
      </c>
      <c r="G2721">
        <v>2</v>
      </c>
    </row>
    <row r="2722" spans="1:7">
      <c r="A2722">
        <v>303</v>
      </c>
      <c r="B2722" t="s">
        <v>12031</v>
      </c>
      <c r="C2722" t="s">
        <v>17059</v>
      </c>
      <c r="D2722">
        <v>0.01</v>
      </c>
      <c r="F2722" t="s">
        <v>15324</v>
      </c>
      <c r="G2722">
        <v>4</v>
      </c>
    </row>
    <row r="2723" spans="1:7">
      <c r="A2723">
        <v>7257</v>
      </c>
      <c r="B2723" t="s">
        <v>13173</v>
      </c>
      <c r="C2723" t="s">
        <v>16199</v>
      </c>
      <c r="D2723">
        <v>0.8</v>
      </c>
      <c r="E2723" t="s">
        <v>89</v>
      </c>
      <c r="F2723" t="s">
        <v>12660</v>
      </c>
      <c r="G2723">
        <v>1</v>
      </c>
    </row>
    <row r="2724" spans="1:7">
      <c r="A2724">
        <v>2670</v>
      </c>
      <c r="B2724" t="s">
        <v>6232</v>
      </c>
      <c r="C2724" t="s">
        <v>6228</v>
      </c>
      <c r="D2724">
        <v>0.01</v>
      </c>
      <c r="E2724" t="s">
        <v>49</v>
      </c>
      <c r="F2724" t="s">
        <v>6139</v>
      </c>
      <c r="G2724">
        <v>4</v>
      </c>
    </row>
    <row r="2725" spans="1:7">
      <c r="A2725">
        <v>304</v>
      </c>
      <c r="B2725" t="s">
        <v>5830</v>
      </c>
      <c r="C2725" t="s">
        <v>16202</v>
      </c>
      <c r="D2725">
        <v>0.1</v>
      </c>
      <c r="E2725" t="s">
        <v>74</v>
      </c>
      <c r="F2725" t="s">
        <v>14748</v>
      </c>
      <c r="G2725">
        <v>3</v>
      </c>
    </row>
    <row r="2726" spans="1:7">
      <c r="A2726">
        <v>305</v>
      </c>
      <c r="B2726" t="s">
        <v>7334</v>
      </c>
      <c r="C2726" t="s">
        <v>7324</v>
      </c>
      <c r="D2726">
        <v>0.8</v>
      </c>
      <c r="E2726" t="s">
        <v>49</v>
      </c>
      <c r="F2726" t="s">
        <v>7247</v>
      </c>
      <c r="G2726">
        <v>1</v>
      </c>
    </row>
    <row r="2727" spans="1:7">
      <c r="A2727">
        <v>2671</v>
      </c>
      <c r="B2727" t="s">
        <v>7334</v>
      </c>
      <c r="C2727" t="s">
        <v>17060</v>
      </c>
      <c r="D2727">
        <v>0.01</v>
      </c>
      <c r="E2727" t="s">
        <v>49</v>
      </c>
      <c r="F2727" t="s">
        <v>15396</v>
      </c>
      <c r="G2727">
        <v>1</v>
      </c>
    </row>
    <row r="2728" spans="1:7">
      <c r="A2728">
        <v>405</v>
      </c>
      <c r="B2728" t="s">
        <v>9290</v>
      </c>
      <c r="C2728" t="s">
        <v>9291</v>
      </c>
      <c r="D2728">
        <v>0.01</v>
      </c>
      <c r="E2728" t="s">
        <v>74</v>
      </c>
      <c r="F2728" t="s">
        <v>9136</v>
      </c>
      <c r="G2728">
        <v>3</v>
      </c>
    </row>
    <row r="2729" spans="1:7">
      <c r="A2729">
        <v>10903</v>
      </c>
      <c r="B2729" t="s">
        <v>6156</v>
      </c>
      <c r="C2729" t="s">
        <v>16405</v>
      </c>
      <c r="D2729">
        <v>0.1</v>
      </c>
      <c r="E2729" t="s">
        <v>80</v>
      </c>
      <c r="F2729" t="s">
        <v>15305</v>
      </c>
      <c r="G2729">
        <v>1</v>
      </c>
    </row>
    <row r="2730" spans="1:7">
      <c r="A2730">
        <v>2985</v>
      </c>
      <c r="B2730" t="s">
        <v>6156</v>
      </c>
      <c r="C2730" t="s">
        <v>16406</v>
      </c>
      <c r="D2730">
        <v>0.01</v>
      </c>
      <c r="E2730" t="s">
        <v>80</v>
      </c>
      <c r="F2730" t="s">
        <v>15305</v>
      </c>
      <c r="G2730">
        <v>4</v>
      </c>
    </row>
    <row r="2731" spans="1:7">
      <c r="A2731">
        <v>2986</v>
      </c>
      <c r="B2731" t="s">
        <v>6156</v>
      </c>
      <c r="C2731" t="s">
        <v>6149</v>
      </c>
      <c r="D2731">
        <v>0.01</v>
      </c>
      <c r="E2731" t="s">
        <v>80</v>
      </c>
      <c r="F2731" t="s">
        <v>6139</v>
      </c>
      <c r="G2731">
        <v>4</v>
      </c>
    </row>
    <row r="2732" spans="1:7">
      <c r="A2732">
        <v>10904</v>
      </c>
      <c r="B2732" t="s">
        <v>9873</v>
      </c>
      <c r="C2732" t="s">
        <v>16177</v>
      </c>
      <c r="D2732">
        <v>0.1</v>
      </c>
      <c r="E2732" t="s">
        <v>40</v>
      </c>
      <c r="F2732" t="s">
        <v>9799</v>
      </c>
      <c r="G2732">
        <v>1</v>
      </c>
    </row>
    <row r="2733" spans="1:7">
      <c r="A2733">
        <v>2987</v>
      </c>
      <c r="B2733" t="s">
        <v>9873</v>
      </c>
      <c r="C2733" t="s">
        <v>9902</v>
      </c>
      <c r="D2733">
        <v>0.01</v>
      </c>
      <c r="E2733" t="s">
        <v>40</v>
      </c>
      <c r="F2733" t="s">
        <v>9799</v>
      </c>
      <c r="G2733">
        <v>4</v>
      </c>
    </row>
    <row r="2734" spans="1:7">
      <c r="A2734">
        <v>2988</v>
      </c>
      <c r="B2734" t="s">
        <v>1351</v>
      </c>
      <c r="C2734" t="s">
        <v>1339</v>
      </c>
      <c r="D2734">
        <v>0.01</v>
      </c>
      <c r="E2734" t="s">
        <v>80</v>
      </c>
      <c r="F2734" t="s">
        <v>1331</v>
      </c>
      <c r="G2734">
        <v>4</v>
      </c>
    </row>
    <row r="2735" spans="1:7">
      <c r="A2735">
        <v>2989</v>
      </c>
      <c r="B2735" t="s">
        <v>9678</v>
      </c>
      <c r="C2735" t="s">
        <v>9665</v>
      </c>
      <c r="D2735">
        <v>0.01</v>
      </c>
      <c r="E2735" t="s">
        <v>49</v>
      </c>
      <c r="F2735" t="s">
        <v>9536</v>
      </c>
      <c r="G2735">
        <v>2</v>
      </c>
    </row>
    <row r="2736" spans="1:7">
      <c r="A2736">
        <v>2990</v>
      </c>
      <c r="B2736" t="s">
        <v>9678</v>
      </c>
      <c r="C2736" t="s">
        <v>16227</v>
      </c>
      <c r="D2736">
        <v>0.01</v>
      </c>
      <c r="E2736" t="s">
        <v>49</v>
      </c>
      <c r="F2736" t="s">
        <v>4512</v>
      </c>
      <c r="G2736">
        <v>2</v>
      </c>
    </row>
    <row r="2737" spans="1:7">
      <c r="A2737">
        <v>2991</v>
      </c>
      <c r="B2737" t="s">
        <v>4763</v>
      </c>
      <c r="C2737" t="s">
        <v>8191</v>
      </c>
      <c r="D2737">
        <v>0.8</v>
      </c>
      <c r="E2737" t="s">
        <v>80</v>
      </c>
      <c r="F2737" t="s">
        <v>8093</v>
      </c>
      <c r="G2737">
        <v>2</v>
      </c>
    </row>
    <row r="2738" spans="1:7">
      <c r="A2738">
        <v>3356</v>
      </c>
      <c r="B2738" t="s">
        <v>6307</v>
      </c>
      <c r="C2738" t="s">
        <v>6302</v>
      </c>
      <c r="D2738">
        <v>0.05</v>
      </c>
      <c r="E2738" t="s">
        <v>80</v>
      </c>
      <c r="F2738" t="s">
        <v>5790</v>
      </c>
      <c r="G2738">
        <v>5</v>
      </c>
    </row>
    <row r="2739" spans="1:7">
      <c r="A2739">
        <v>3357</v>
      </c>
      <c r="B2739" t="s">
        <v>6307</v>
      </c>
      <c r="C2739" t="s">
        <v>661</v>
      </c>
      <c r="D2739">
        <v>0.01</v>
      </c>
      <c r="E2739" t="s">
        <v>80</v>
      </c>
      <c r="F2739" t="s">
        <v>68</v>
      </c>
      <c r="G2739">
        <v>5</v>
      </c>
    </row>
    <row r="2740" spans="1:7">
      <c r="A2740">
        <v>2992</v>
      </c>
      <c r="B2740" t="s">
        <v>5881</v>
      </c>
      <c r="C2740" t="s">
        <v>5848</v>
      </c>
      <c r="D2740">
        <v>0.01</v>
      </c>
      <c r="E2740" t="s">
        <v>166</v>
      </c>
      <c r="F2740" t="s">
        <v>5790</v>
      </c>
      <c r="G2740">
        <v>1</v>
      </c>
    </row>
    <row r="2741" spans="1:7">
      <c r="A2741">
        <v>2994</v>
      </c>
      <c r="B2741" t="s">
        <v>8788</v>
      </c>
      <c r="C2741" t="s">
        <v>8777</v>
      </c>
      <c r="D2741">
        <v>0.01</v>
      </c>
      <c r="E2741" t="s">
        <v>89</v>
      </c>
      <c r="F2741" t="s">
        <v>8594</v>
      </c>
      <c r="G2741">
        <v>2</v>
      </c>
    </row>
    <row r="2742" spans="1:7">
      <c r="A2742">
        <v>2993</v>
      </c>
      <c r="B2742" t="s">
        <v>8788</v>
      </c>
      <c r="C2742" t="s">
        <v>16480</v>
      </c>
      <c r="D2742">
        <v>0.01</v>
      </c>
      <c r="E2742" t="s">
        <v>89</v>
      </c>
      <c r="F2742" t="s">
        <v>14995</v>
      </c>
      <c r="G2742">
        <v>2</v>
      </c>
    </row>
    <row r="2743" spans="1:7">
      <c r="A2743">
        <v>406</v>
      </c>
      <c r="B2743" t="s">
        <v>17061</v>
      </c>
      <c r="C2743" t="s">
        <v>11905</v>
      </c>
      <c r="D2743">
        <v>0.01</v>
      </c>
      <c r="E2743" t="s">
        <v>203</v>
      </c>
      <c r="F2743" t="s">
        <v>11649</v>
      </c>
      <c r="G2743">
        <v>8</v>
      </c>
    </row>
    <row r="2744" spans="1:7">
      <c r="A2744">
        <v>2995</v>
      </c>
      <c r="B2744" t="s">
        <v>4912</v>
      </c>
      <c r="C2744" t="s">
        <v>4579</v>
      </c>
      <c r="D2744">
        <v>0.01</v>
      </c>
      <c r="E2744" t="s">
        <v>123</v>
      </c>
      <c r="F2744" t="s">
        <v>4512</v>
      </c>
      <c r="G2744">
        <v>1</v>
      </c>
    </row>
    <row r="2745" spans="1:7">
      <c r="A2745">
        <v>2996</v>
      </c>
      <c r="B2745" t="s">
        <v>2199</v>
      </c>
      <c r="C2745" t="s">
        <v>2195</v>
      </c>
      <c r="D2745">
        <v>0.01</v>
      </c>
      <c r="E2745" t="s">
        <v>166</v>
      </c>
      <c r="F2745" t="s">
        <v>1975</v>
      </c>
      <c r="G2745">
        <v>8</v>
      </c>
    </row>
    <row r="2746" spans="1:7">
      <c r="A2746">
        <v>533</v>
      </c>
      <c r="B2746" t="s">
        <v>12629</v>
      </c>
      <c r="C2746" t="s">
        <v>12624</v>
      </c>
      <c r="D2746">
        <v>0.01</v>
      </c>
      <c r="E2746" t="s">
        <v>12625</v>
      </c>
      <c r="F2746" t="s">
        <v>13028</v>
      </c>
      <c r="G2746">
        <v>2</v>
      </c>
    </row>
    <row r="2747" spans="1:7">
      <c r="A2747">
        <v>2997</v>
      </c>
      <c r="B2747" t="s">
        <v>13907</v>
      </c>
      <c r="C2747" t="s">
        <v>13887</v>
      </c>
      <c r="D2747">
        <v>0.6</v>
      </c>
      <c r="E2747" t="s">
        <v>107</v>
      </c>
      <c r="F2747" t="s">
        <v>13121</v>
      </c>
      <c r="G2747">
        <v>5</v>
      </c>
    </row>
    <row r="2748" spans="1:7">
      <c r="A2748">
        <v>2998</v>
      </c>
      <c r="B2748" t="s">
        <v>13907</v>
      </c>
      <c r="C2748" t="s">
        <v>14068</v>
      </c>
      <c r="D2748">
        <v>0.8</v>
      </c>
      <c r="E2748" t="s">
        <v>40</v>
      </c>
      <c r="F2748" t="s">
        <v>13121</v>
      </c>
      <c r="G2748">
        <v>5</v>
      </c>
    </row>
    <row r="2749" spans="1:7">
      <c r="A2749">
        <v>2999</v>
      </c>
      <c r="B2749" t="s">
        <v>11238</v>
      </c>
      <c r="C2749" t="s">
        <v>2443</v>
      </c>
      <c r="D2749">
        <v>0.1</v>
      </c>
      <c r="E2749" t="s">
        <v>80</v>
      </c>
      <c r="F2749" t="s">
        <v>2210</v>
      </c>
      <c r="G2749">
        <v>3</v>
      </c>
    </row>
    <row r="2750" spans="1:7">
      <c r="A2750">
        <v>3000</v>
      </c>
      <c r="B2750" t="s">
        <v>9859</v>
      </c>
      <c r="C2750" t="s">
        <v>17062</v>
      </c>
      <c r="D2750">
        <v>0.01</v>
      </c>
      <c r="E2750" t="s">
        <v>107</v>
      </c>
      <c r="F2750" t="s">
        <v>15369</v>
      </c>
      <c r="G2750">
        <v>8</v>
      </c>
    </row>
    <row r="2751" spans="1:7">
      <c r="A2751">
        <v>3001</v>
      </c>
      <c r="B2751" t="s">
        <v>13464</v>
      </c>
      <c r="C2751" t="s">
        <v>13387</v>
      </c>
      <c r="D2751">
        <v>0.6</v>
      </c>
      <c r="E2751" t="s">
        <v>80</v>
      </c>
      <c r="F2751" t="s">
        <v>13121</v>
      </c>
      <c r="G2751">
        <v>2</v>
      </c>
    </row>
    <row r="2752" spans="1:7">
      <c r="A2752">
        <v>407</v>
      </c>
      <c r="B2752" t="s">
        <v>13464</v>
      </c>
      <c r="C2752" t="s">
        <v>17063</v>
      </c>
      <c r="D2752">
        <v>0.5</v>
      </c>
      <c r="E2752" t="s">
        <v>49</v>
      </c>
      <c r="F2752" t="s">
        <v>14681</v>
      </c>
      <c r="G2752">
        <v>2</v>
      </c>
    </row>
    <row r="2753" spans="1:7">
      <c r="A2753">
        <v>3002</v>
      </c>
      <c r="B2753" t="s">
        <v>13464</v>
      </c>
      <c r="C2753" t="s">
        <v>13453</v>
      </c>
      <c r="D2753">
        <v>0.8</v>
      </c>
      <c r="E2753" t="s">
        <v>49</v>
      </c>
      <c r="F2753" t="s">
        <v>13121</v>
      </c>
      <c r="G2753">
        <v>2</v>
      </c>
    </row>
    <row r="2754" spans="1:7">
      <c r="A2754">
        <v>3003</v>
      </c>
      <c r="B2754" t="s">
        <v>13464</v>
      </c>
      <c r="C2754" t="s">
        <v>16227</v>
      </c>
      <c r="D2754">
        <v>0.6</v>
      </c>
      <c r="E2754" t="s">
        <v>49</v>
      </c>
      <c r="F2754" t="s">
        <v>4512</v>
      </c>
      <c r="G2754">
        <v>2</v>
      </c>
    </row>
    <row r="2755" spans="1:7">
      <c r="A2755">
        <v>3004</v>
      </c>
      <c r="B2755" t="s">
        <v>13464</v>
      </c>
      <c r="C2755" t="s">
        <v>17064</v>
      </c>
      <c r="D2755">
        <v>0.6</v>
      </c>
      <c r="E2755" t="s">
        <v>49</v>
      </c>
      <c r="F2755" t="s">
        <v>14699</v>
      </c>
      <c r="G2755">
        <v>2</v>
      </c>
    </row>
    <row r="2756" spans="1:7">
      <c r="A2756">
        <v>10905</v>
      </c>
      <c r="B2756" t="s">
        <v>1363</v>
      </c>
      <c r="C2756" t="s">
        <v>17065</v>
      </c>
      <c r="D2756">
        <v>0.1</v>
      </c>
      <c r="E2756" t="s">
        <v>89</v>
      </c>
      <c r="F2756" t="s">
        <v>15441</v>
      </c>
      <c r="G2756">
        <v>8</v>
      </c>
    </row>
    <row r="2757" spans="1:7">
      <c r="A2757">
        <v>408</v>
      </c>
      <c r="B2757" t="s">
        <v>3111</v>
      </c>
      <c r="C2757" t="s">
        <v>16298</v>
      </c>
      <c r="D2757">
        <v>0.01</v>
      </c>
      <c r="F2757" t="s">
        <v>2900</v>
      </c>
      <c r="G2757">
        <v>2</v>
      </c>
    </row>
    <row r="2758" spans="1:7">
      <c r="A2758">
        <v>409</v>
      </c>
      <c r="B2758" t="s">
        <v>3111</v>
      </c>
      <c r="C2758" t="s">
        <v>3112</v>
      </c>
      <c r="D2758">
        <v>0.1</v>
      </c>
      <c r="F2758" t="s">
        <v>2900</v>
      </c>
      <c r="G2758">
        <v>3</v>
      </c>
    </row>
    <row r="2759" spans="1:7">
      <c r="A2759">
        <v>10906</v>
      </c>
      <c r="B2759" t="s">
        <v>17066</v>
      </c>
      <c r="C2759" t="s">
        <v>17067</v>
      </c>
      <c r="D2759">
        <v>0.1</v>
      </c>
      <c r="E2759" t="s">
        <v>80</v>
      </c>
      <c r="F2759" t="s">
        <v>15441</v>
      </c>
      <c r="G2759">
        <v>1</v>
      </c>
    </row>
    <row r="2760" spans="1:7">
      <c r="A2760">
        <v>3358</v>
      </c>
      <c r="B2760" t="s">
        <v>17068</v>
      </c>
      <c r="C2760" t="s">
        <v>16761</v>
      </c>
      <c r="D2760">
        <v>0.01</v>
      </c>
      <c r="E2760" t="s">
        <v>803</v>
      </c>
      <c r="F2760" t="s">
        <v>13121</v>
      </c>
      <c r="G2760">
        <v>5</v>
      </c>
    </row>
    <row r="2761" spans="1:7">
      <c r="A2761">
        <v>11589</v>
      </c>
      <c r="B2761" t="s">
        <v>17068</v>
      </c>
      <c r="C2761" t="s">
        <v>16103</v>
      </c>
      <c r="D2761">
        <v>0.1</v>
      </c>
      <c r="E2761" t="s">
        <v>803</v>
      </c>
      <c r="F2761" t="s">
        <v>12660</v>
      </c>
      <c r="G2761">
        <v>5</v>
      </c>
    </row>
    <row r="2762" spans="1:7">
      <c r="A2762">
        <v>11590</v>
      </c>
      <c r="B2762" t="s">
        <v>17068</v>
      </c>
      <c r="C2762" t="s">
        <v>16762</v>
      </c>
      <c r="D2762">
        <v>0.1</v>
      </c>
      <c r="E2762" t="s">
        <v>67</v>
      </c>
      <c r="F2762" t="s">
        <v>12660</v>
      </c>
      <c r="G2762">
        <v>5</v>
      </c>
    </row>
    <row r="2763" spans="1:7">
      <c r="A2763">
        <v>410</v>
      </c>
      <c r="B2763" t="s">
        <v>7318</v>
      </c>
      <c r="C2763" t="s">
        <v>7313</v>
      </c>
      <c r="D2763">
        <v>0.01</v>
      </c>
      <c r="E2763" t="s">
        <v>135</v>
      </c>
      <c r="F2763" t="s">
        <v>7247</v>
      </c>
      <c r="G2763">
        <v>1</v>
      </c>
    </row>
    <row r="2764" spans="1:7">
      <c r="A2764">
        <v>3005</v>
      </c>
      <c r="B2764" t="s">
        <v>7318</v>
      </c>
      <c r="C2764" t="s">
        <v>16320</v>
      </c>
      <c r="D2764">
        <v>0.01</v>
      </c>
      <c r="E2764" t="s">
        <v>135</v>
      </c>
      <c r="F2764" t="s">
        <v>15396</v>
      </c>
      <c r="G2764">
        <v>1</v>
      </c>
    </row>
    <row r="2765" spans="1:7">
      <c r="A2765">
        <v>411</v>
      </c>
      <c r="B2765" t="s">
        <v>17069</v>
      </c>
      <c r="C2765" t="s">
        <v>17070</v>
      </c>
      <c r="D2765">
        <v>0.01</v>
      </c>
      <c r="E2765" t="s">
        <v>135</v>
      </c>
      <c r="F2765" t="s">
        <v>13028</v>
      </c>
      <c r="G2765">
        <v>3</v>
      </c>
    </row>
    <row r="2766" spans="1:7">
      <c r="A2766">
        <v>10908</v>
      </c>
      <c r="B2766" t="s">
        <v>17071</v>
      </c>
      <c r="C2766" t="s">
        <v>17072</v>
      </c>
      <c r="D2766">
        <v>0.1</v>
      </c>
      <c r="E2766" t="s">
        <v>203</v>
      </c>
      <c r="F2766" t="s">
        <v>15425</v>
      </c>
      <c r="G2766">
        <v>1</v>
      </c>
    </row>
    <row r="2767" spans="1:7">
      <c r="A2767">
        <v>412</v>
      </c>
      <c r="B2767" t="s">
        <v>17071</v>
      </c>
      <c r="C2767" t="s">
        <v>16645</v>
      </c>
      <c r="D2767">
        <v>0.01</v>
      </c>
      <c r="E2767" t="s">
        <v>203</v>
      </c>
      <c r="F2767" t="s">
        <v>15425</v>
      </c>
      <c r="G2767">
        <v>4</v>
      </c>
    </row>
    <row r="2768" spans="1:7">
      <c r="A2768">
        <v>3006</v>
      </c>
      <c r="B2768" t="s">
        <v>17073</v>
      </c>
      <c r="C2768" t="s">
        <v>17074</v>
      </c>
      <c r="D2768">
        <v>0.01</v>
      </c>
      <c r="E2768" t="s">
        <v>203</v>
      </c>
      <c r="F2768" t="s">
        <v>14590</v>
      </c>
      <c r="G2768">
        <v>3</v>
      </c>
    </row>
    <row r="2769" spans="1:7">
      <c r="A2769">
        <v>11591</v>
      </c>
      <c r="B2769" t="s">
        <v>17075</v>
      </c>
      <c r="C2769" t="s">
        <v>16715</v>
      </c>
      <c r="D2769">
        <v>0.1</v>
      </c>
      <c r="F2769" t="s">
        <v>6576</v>
      </c>
      <c r="G2769">
        <v>2</v>
      </c>
    </row>
    <row r="2770" spans="1:7">
      <c r="A2770">
        <v>3007</v>
      </c>
      <c r="B2770" t="s">
        <v>17075</v>
      </c>
      <c r="C2770" t="s">
        <v>6242</v>
      </c>
      <c r="D2770">
        <v>0.01</v>
      </c>
      <c r="F2770" t="s">
        <v>6139</v>
      </c>
      <c r="G2770">
        <v>4</v>
      </c>
    </row>
    <row r="2771" spans="1:7">
      <c r="A2771">
        <v>11592</v>
      </c>
      <c r="B2771" t="s">
        <v>17075</v>
      </c>
      <c r="C2771" t="s">
        <v>17076</v>
      </c>
      <c r="D2771">
        <v>0.1</v>
      </c>
      <c r="F2771" t="s">
        <v>12334</v>
      </c>
      <c r="G2771">
        <v>2</v>
      </c>
    </row>
    <row r="2772" spans="1:7">
      <c r="A2772">
        <v>3008</v>
      </c>
      <c r="B2772" t="s">
        <v>17075</v>
      </c>
      <c r="C2772" t="s">
        <v>17077</v>
      </c>
      <c r="D2772">
        <v>0.01</v>
      </c>
      <c r="F2772" t="s">
        <v>15708</v>
      </c>
      <c r="G2772">
        <v>4</v>
      </c>
    </row>
    <row r="2773" spans="1:7">
      <c r="A2773">
        <v>534</v>
      </c>
      <c r="B2773" t="s">
        <v>9195</v>
      </c>
      <c r="C2773" t="s">
        <v>9190</v>
      </c>
      <c r="D2773">
        <v>0.01</v>
      </c>
      <c r="F2773" t="s">
        <v>9136</v>
      </c>
      <c r="G2773">
        <v>1</v>
      </c>
    </row>
    <row r="2774" spans="1:7">
      <c r="A2774">
        <v>10910</v>
      </c>
      <c r="B2774" t="s">
        <v>9195</v>
      </c>
      <c r="C2774" t="s">
        <v>14791</v>
      </c>
      <c r="D2774">
        <v>0.1</v>
      </c>
      <c r="F2774" t="s">
        <v>14771</v>
      </c>
      <c r="G2774">
        <v>1</v>
      </c>
    </row>
    <row r="2775" spans="1:7">
      <c r="A2775">
        <v>3359</v>
      </c>
      <c r="B2775" t="s">
        <v>9195</v>
      </c>
      <c r="C2775" t="s">
        <v>17078</v>
      </c>
      <c r="D2775">
        <v>0.01</v>
      </c>
      <c r="F2775" t="s">
        <v>12334</v>
      </c>
      <c r="G2775">
        <v>1</v>
      </c>
    </row>
    <row r="2776" spans="1:7">
      <c r="A2776">
        <v>10911</v>
      </c>
      <c r="B2776" t="s">
        <v>17079</v>
      </c>
      <c r="C2776" t="s">
        <v>16844</v>
      </c>
      <c r="D2776">
        <v>0.1</v>
      </c>
      <c r="E2776" t="s">
        <v>135</v>
      </c>
      <c r="F2776" t="s">
        <v>15305</v>
      </c>
      <c r="G2776">
        <v>1</v>
      </c>
    </row>
    <row r="2777" spans="1:7">
      <c r="A2777">
        <v>3360</v>
      </c>
      <c r="B2777" t="s">
        <v>17079</v>
      </c>
      <c r="C2777" t="s">
        <v>16845</v>
      </c>
      <c r="D2777">
        <v>0.01</v>
      </c>
      <c r="E2777" t="s">
        <v>135</v>
      </c>
      <c r="F2777" t="s">
        <v>15305</v>
      </c>
      <c r="G2777">
        <v>4</v>
      </c>
    </row>
    <row r="2778" spans="1:7">
      <c r="A2778">
        <v>3361</v>
      </c>
      <c r="B2778" t="s">
        <v>17080</v>
      </c>
      <c r="C2778" t="s">
        <v>17081</v>
      </c>
      <c r="D2778">
        <v>0.01</v>
      </c>
      <c r="E2778" t="s">
        <v>12625</v>
      </c>
      <c r="F2778" t="s">
        <v>6576</v>
      </c>
      <c r="G2778">
        <v>5</v>
      </c>
    </row>
    <row r="2779" spans="1:7">
      <c r="A2779">
        <v>3362</v>
      </c>
      <c r="B2779" t="s">
        <v>8942</v>
      </c>
      <c r="C2779" t="s">
        <v>8938</v>
      </c>
      <c r="D2779">
        <v>0.01</v>
      </c>
      <c r="E2779" t="s">
        <v>40</v>
      </c>
      <c r="F2779" t="s">
        <v>8594</v>
      </c>
      <c r="G2779">
        <v>3</v>
      </c>
    </row>
    <row r="2780" spans="1:7">
      <c r="A2780">
        <v>3363</v>
      </c>
      <c r="B2780" t="s">
        <v>9679</v>
      </c>
      <c r="C2780" t="s">
        <v>17082</v>
      </c>
      <c r="D2780">
        <v>0.01</v>
      </c>
      <c r="E2780" t="s">
        <v>107</v>
      </c>
      <c r="F2780" t="s">
        <v>9536</v>
      </c>
      <c r="G2780">
        <v>2</v>
      </c>
    </row>
    <row r="2781" spans="1:7">
      <c r="A2781">
        <v>3364</v>
      </c>
      <c r="B2781" t="s">
        <v>9679</v>
      </c>
      <c r="C2781" t="s">
        <v>9665</v>
      </c>
      <c r="D2781">
        <v>0.01</v>
      </c>
      <c r="E2781" t="s">
        <v>49</v>
      </c>
      <c r="F2781" t="s">
        <v>9536</v>
      </c>
      <c r="G2781">
        <v>2</v>
      </c>
    </row>
    <row r="2782" spans="1:7">
      <c r="A2782">
        <v>3803</v>
      </c>
      <c r="B2782" t="s">
        <v>17083</v>
      </c>
      <c r="C2782" t="s">
        <v>8671</v>
      </c>
      <c r="D2782">
        <v>0.1</v>
      </c>
      <c r="E2782" t="s">
        <v>166</v>
      </c>
      <c r="F2782" t="s">
        <v>8594</v>
      </c>
      <c r="G2782">
        <v>1</v>
      </c>
    </row>
    <row r="2783" spans="1:7">
      <c r="A2783">
        <v>3365</v>
      </c>
      <c r="B2783" t="s">
        <v>17084</v>
      </c>
      <c r="C2783" t="s">
        <v>17085</v>
      </c>
      <c r="D2783">
        <v>0.01</v>
      </c>
      <c r="E2783" t="s">
        <v>67</v>
      </c>
      <c r="F2783" t="s">
        <v>3381</v>
      </c>
      <c r="G2783">
        <v>3</v>
      </c>
    </row>
    <row r="2784" spans="1:7">
      <c r="A2784">
        <v>3366</v>
      </c>
      <c r="B2784" t="s">
        <v>2025</v>
      </c>
      <c r="C2784" t="s">
        <v>2016</v>
      </c>
      <c r="D2784">
        <v>0.8</v>
      </c>
      <c r="F2784" t="s">
        <v>1975</v>
      </c>
      <c r="G2784">
        <v>4</v>
      </c>
    </row>
    <row r="2785" spans="1:7">
      <c r="A2785">
        <v>535</v>
      </c>
      <c r="B2785" t="s">
        <v>4805</v>
      </c>
      <c r="C2785" t="s">
        <v>17086</v>
      </c>
      <c r="D2785">
        <v>0.01</v>
      </c>
      <c r="E2785" t="s">
        <v>135</v>
      </c>
      <c r="F2785" t="s">
        <v>12619</v>
      </c>
      <c r="G2785">
        <v>2</v>
      </c>
    </row>
    <row r="2786" spans="1:7">
      <c r="A2786">
        <v>3367</v>
      </c>
      <c r="B2786" t="s">
        <v>4805</v>
      </c>
      <c r="C2786" t="s">
        <v>4794</v>
      </c>
      <c r="D2786">
        <v>0.01</v>
      </c>
      <c r="E2786" t="s">
        <v>135</v>
      </c>
      <c r="F2786" t="s">
        <v>4512</v>
      </c>
      <c r="G2786">
        <v>2</v>
      </c>
    </row>
    <row r="2787" spans="1:7">
      <c r="A2787">
        <v>3368</v>
      </c>
      <c r="B2787" t="s">
        <v>17087</v>
      </c>
      <c r="C2787" t="s">
        <v>17088</v>
      </c>
      <c r="D2787">
        <v>0.01</v>
      </c>
      <c r="E2787" t="s">
        <v>803</v>
      </c>
      <c r="F2787" t="s">
        <v>14771</v>
      </c>
      <c r="G2787">
        <v>5</v>
      </c>
    </row>
    <row r="2788" spans="1:7">
      <c r="A2788">
        <v>11593</v>
      </c>
      <c r="B2788" t="s">
        <v>17087</v>
      </c>
      <c r="C2788" t="s">
        <v>12525</v>
      </c>
      <c r="D2788">
        <v>0.1</v>
      </c>
      <c r="E2788" t="s">
        <v>803</v>
      </c>
      <c r="F2788" t="s">
        <v>12334</v>
      </c>
      <c r="G2788">
        <v>5</v>
      </c>
    </row>
    <row r="2789" spans="1:7">
      <c r="A2789">
        <v>11594</v>
      </c>
      <c r="B2789" t="s">
        <v>17087</v>
      </c>
      <c r="C2789" t="s">
        <v>17089</v>
      </c>
      <c r="D2789">
        <v>0.1</v>
      </c>
      <c r="E2789" t="s">
        <v>67</v>
      </c>
      <c r="F2789" t="s">
        <v>14771</v>
      </c>
      <c r="G2789">
        <v>5</v>
      </c>
    </row>
    <row r="2790" spans="1:7">
      <c r="A2790">
        <v>536</v>
      </c>
      <c r="B2790" t="s">
        <v>6013</v>
      </c>
      <c r="C2790" t="s">
        <v>3040</v>
      </c>
      <c r="D2790">
        <v>0.01</v>
      </c>
      <c r="E2790" t="s">
        <v>354</v>
      </c>
      <c r="F2790" t="s">
        <v>2900</v>
      </c>
      <c r="G2790">
        <v>2</v>
      </c>
    </row>
    <row r="2791" spans="1:7">
      <c r="A2791">
        <v>3370</v>
      </c>
      <c r="B2791" t="s">
        <v>11908</v>
      </c>
      <c r="C2791" t="s">
        <v>17090</v>
      </c>
      <c r="D2791">
        <v>0.01</v>
      </c>
      <c r="E2791" t="s">
        <v>595</v>
      </c>
      <c r="F2791" t="s">
        <v>15338</v>
      </c>
      <c r="G2791">
        <v>8</v>
      </c>
    </row>
    <row r="2792" spans="1:7">
      <c r="A2792">
        <v>537</v>
      </c>
      <c r="B2792" t="s">
        <v>11908</v>
      </c>
      <c r="C2792" t="s">
        <v>17091</v>
      </c>
      <c r="D2792">
        <v>0.01</v>
      </c>
      <c r="E2792" t="s">
        <v>595</v>
      </c>
      <c r="F2792" t="s">
        <v>11649</v>
      </c>
      <c r="G2792">
        <v>4</v>
      </c>
    </row>
    <row r="2793" spans="1:7">
      <c r="A2793">
        <v>10913</v>
      </c>
      <c r="B2793" t="s">
        <v>11908</v>
      </c>
      <c r="C2793" t="s">
        <v>11899</v>
      </c>
      <c r="D2793">
        <v>0.1</v>
      </c>
      <c r="E2793" t="s">
        <v>595</v>
      </c>
      <c r="F2793" t="s">
        <v>11649</v>
      </c>
      <c r="G2793">
        <v>8</v>
      </c>
    </row>
    <row r="2794" spans="1:7">
      <c r="A2794">
        <v>538</v>
      </c>
      <c r="B2794" t="s">
        <v>11908</v>
      </c>
      <c r="C2794" t="s">
        <v>11905</v>
      </c>
      <c r="D2794">
        <v>0.01</v>
      </c>
      <c r="E2794" t="s">
        <v>203</v>
      </c>
      <c r="F2794" t="s">
        <v>11649</v>
      </c>
      <c r="G2794">
        <v>8</v>
      </c>
    </row>
    <row r="2795" spans="1:7">
      <c r="A2795">
        <v>12195</v>
      </c>
      <c r="B2795" t="s">
        <v>11908</v>
      </c>
      <c r="C2795" t="s">
        <v>1771</v>
      </c>
      <c r="D2795">
        <v>0.8</v>
      </c>
      <c r="E2795" t="s">
        <v>203</v>
      </c>
      <c r="F2795" t="s">
        <v>1331</v>
      </c>
      <c r="G2795">
        <v>8</v>
      </c>
    </row>
    <row r="2796" spans="1:7">
      <c r="A2796">
        <v>3369</v>
      </c>
      <c r="B2796" t="s">
        <v>11908</v>
      </c>
      <c r="C2796" t="s">
        <v>17092</v>
      </c>
      <c r="D2796">
        <v>0.01</v>
      </c>
      <c r="E2796" t="s">
        <v>80</v>
      </c>
      <c r="F2796" t="s">
        <v>15338</v>
      </c>
      <c r="G2796">
        <v>8</v>
      </c>
    </row>
    <row r="2797" spans="1:7">
      <c r="A2797">
        <v>3372</v>
      </c>
      <c r="B2797" t="s">
        <v>11908</v>
      </c>
      <c r="C2797" t="s">
        <v>17093</v>
      </c>
      <c r="D2797">
        <v>0.01</v>
      </c>
      <c r="E2797" t="s">
        <v>14699</v>
      </c>
      <c r="F2797" t="s">
        <v>15441</v>
      </c>
      <c r="G2797">
        <v>8</v>
      </c>
    </row>
    <row r="2798" spans="1:7">
      <c r="A2798">
        <v>3371</v>
      </c>
      <c r="B2798" t="s">
        <v>11908</v>
      </c>
      <c r="C2798" t="s">
        <v>17094</v>
      </c>
      <c r="D2798">
        <v>0.01</v>
      </c>
      <c r="E2798" t="s">
        <v>14699</v>
      </c>
      <c r="F2798" t="s">
        <v>15338</v>
      </c>
      <c r="G2798">
        <v>8</v>
      </c>
    </row>
    <row r="2799" spans="1:7">
      <c r="A2799">
        <v>539</v>
      </c>
      <c r="B2799" t="s">
        <v>17095</v>
      </c>
      <c r="C2799" t="s">
        <v>16871</v>
      </c>
      <c r="D2799">
        <v>0.1</v>
      </c>
      <c r="E2799" t="s">
        <v>123</v>
      </c>
      <c r="F2799" t="s">
        <v>11295</v>
      </c>
      <c r="G2799">
        <v>5</v>
      </c>
    </row>
    <row r="2800" spans="1:7">
      <c r="A2800">
        <v>3373</v>
      </c>
      <c r="B2800" t="s">
        <v>17096</v>
      </c>
      <c r="C2800" t="s">
        <v>3627</v>
      </c>
      <c r="D2800">
        <v>0.01</v>
      </c>
      <c r="E2800" t="s">
        <v>135</v>
      </c>
      <c r="F2800" t="s">
        <v>3381</v>
      </c>
      <c r="G2800">
        <v>2</v>
      </c>
    </row>
    <row r="2801" spans="1:7">
      <c r="A2801">
        <v>3374</v>
      </c>
      <c r="B2801" t="s">
        <v>271</v>
      </c>
      <c r="C2801" t="s">
        <v>272</v>
      </c>
      <c r="D2801">
        <v>0.01</v>
      </c>
      <c r="E2801" t="s">
        <v>89</v>
      </c>
      <c r="F2801" t="s">
        <v>68</v>
      </c>
      <c r="G2801">
        <v>2</v>
      </c>
    </row>
    <row r="2802" spans="1:7">
      <c r="A2802">
        <v>10914</v>
      </c>
      <c r="B2802" t="s">
        <v>6499</v>
      </c>
      <c r="C2802" t="s">
        <v>17097</v>
      </c>
      <c r="D2802">
        <v>0.1</v>
      </c>
      <c r="E2802" t="s">
        <v>67</v>
      </c>
      <c r="F2802" t="s">
        <v>15305</v>
      </c>
      <c r="G2802">
        <v>1</v>
      </c>
    </row>
    <row r="2803" spans="1:7">
      <c r="A2803">
        <v>3375</v>
      </c>
      <c r="B2803" t="s">
        <v>6499</v>
      </c>
      <c r="C2803" t="s">
        <v>17098</v>
      </c>
      <c r="D2803">
        <v>0.01</v>
      </c>
      <c r="E2803" t="s">
        <v>67</v>
      </c>
      <c r="F2803" t="s">
        <v>15305</v>
      </c>
      <c r="G2803">
        <v>8</v>
      </c>
    </row>
    <row r="2804" spans="1:7">
      <c r="A2804">
        <v>10915</v>
      </c>
      <c r="B2804" t="s">
        <v>3143</v>
      </c>
      <c r="C2804" t="s">
        <v>17099</v>
      </c>
      <c r="D2804">
        <v>0.1</v>
      </c>
      <c r="E2804" t="s">
        <v>354</v>
      </c>
      <c r="F2804" t="s">
        <v>3135</v>
      </c>
      <c r="G2804">
        <v>1</v>
      </c>
    </row>
    <row r="2805" spans="1:7">
      <c r="A2805">
        <v>540</v>
      </c>
      <c r="B2805" t="s">
        <v>3143</v>
      </c>
      <c r="C2805" t="s">
        <v>3139</v>
      </c>
      <c r="D2805">
        <v>0.8</v>
      </c>
      <c r="E2805" t="s">
        <v>74</v>
      </c>
      <c r="F2805" t="s">
        <v>3135</v>
      </c>
      <c r="G2805">
        <v>4</v>
      </c>
    </row>
    <row r="2806" spans="1:7">
      <c r="A2806">
        <v>541</v>
      </c>
      <c r="B2806" t="s">
        <v>3143</v>
      </c>
      <c r="C2806" t="s">
        <v>17100</v>
      </c>
      <c r="D2806">
        <v>0.6</v>
      </c>
      <c r="E2806" t="s">
        <v>74</v>
      </c>
      <c r="F2806" t="s">
        <v>15338</v>
      </c>
      <c r="G2806">
        <v>4</v>
      </c>
    </row>
    <row r="2807" spans="1:7">
      <c r="A2807">
        <v>542</v>
      </c>
      <c r="B2807" t="s">
        <v>3342</v>
      </c>
      <c r="C2807" t="s">
        <v>3337</v>
      </c>
      <c r="D2807">
        <v>0.01</v>
      </c>
      <c r="E2807" t="s">
        <v>203</v>
      </c>
      <c r="F2807" t="s">
        <v>2900</v>
      </c>
      <c r="G2807">
        <v>7</v>
      </c>
    </row>
    <row r="2808" spans="1:7">
      <c r="A2808">
        <v>543</v>
      </c>
      <c r="B2808" t="s">
        <v>11967</v>
      </c>
      <c r="C2808" t="s">
        <v>13042</v>
      </c>
      <c r="D2808">
        <v>0.01</v>
      </c>
      <c r="E2808" t="s">
        <v>166</v>
      </c>
      <c r="F2808" t="s">
        <v>13028</v>
      </c>
      <c r="G2808">
        <v>1</v>
      </c>
    </row>
    <row r="2809" spans="1:7">
      <c r="A2809">
        <v>544</v>
      </c>
      <c r="B2809" t="s">
        <v>11967</v>
      </c>
      <c r="C2809" t="s">
        <v>11968</v>
      </c>
      <c r="D2809">
        <v>0.01</v>
      </c>
      <c r="E2809" t="s">
        <v>166</v>
      </c>
      <c r="F2809" t="s">
        <v>11921</v>
      </c>
      <c r="G2809">
        <v>1</v>
      </c>
    </row>
    <row r="2810" spans="1:7">
      <c r="A2810">
        <v>545</v>
      </c>
      <c r="B2810" t="s">
        <v>11659</v>
      </c>
      <c r="C2810" t="s">
        <v>11859</v>
      </c>
      <c r="D2810">
        <v>0.01</v>
      </c>
      <c r="E2810" t="s">
        <v>67</v>
      </c>
      <c r="F2810" t="s">
        <v>11649</v>
      </c>
      <c r="G2810">
        <v>8</v>
      </c>
    </row>
    <row r="2811" spans="1:7">
      <c r="A2811">
        <v>3377</v>
      </c>
      <c r="B2811" t="s">
        <v>11659</v>
      </c>
      <c r="C2811" t="s">
        <v>17101</v>
      </c>
      <c r="D2811">
        <v>0.01</v>
      </c>
      <c r="E2811" t="s">
        <v>12625</v>
      </c>
      <c r="F2811" t="s">
        <v>15369</v>
      </c>
      <c r="G2811">
        <v>8</v>
      </c>
    </row>
    <row r="2812" spans="1:7">
      <c r="A2812">
        <v>3376</v>
      </c>
      <c r="B2812" t="s">
        <v>11659</v>
      </c>
      <c r="C2812" t="s">
        <v>17102</v>
      </c>
      <c r="D2812">
        <v>0.01</v>
      </c>
      <c r="E2812" t="s">
        <v>107</v>
      </c>
      <c r="F2812" t="s">
        <v>15376</v>
      </c>
      <c r="G2812">
        <v>7</v>
      </c>
    </row>
    <row r="2813" spans="1:7">
      <c r="A2813">
        <v>11595</v>
      </c>
      <c r="B2813" t="s">
        <v>11659</v>
      </c>
      <c r="C2813" t="s">
        <v>14638</v>
      </c>
      <c r="D2813">
        <v>0.1</v>
      </c>
      <c r="E2813" t="s">
        <v>107</v>
      </c>
      <c r="F2813" t="s">
        <v>14590</v>
      </c>
      <c r="G2813">
        <v>7</v>
      </c>
    </row>
    <row r="2814" spans="1:7">
      <c r="A2814">
        <v>546</v>
      </c>
      <c r="B2814" t="s">
        <v>5803</v>
      </c>
      <c r="C2814" t="s">
        <v>1527</v>
      </c>
      <c r="D2814">
        <v>0.05</v>
      </c>
      <c r="F2814" t="s">
        <v>41</v>
      </c>
      <c r="G2814">
        <v>5</v>
      </c>
    </row>
    <row r="2815" spans="1:7">
      <c r="A2815">
        <v>3378</v>
      </c>
      <c r="B2815" t="s">
        <v>5803</v>
      </c>
      <c r="C2815" t="s">
        <v>5795</v>
      </c>
      <c r="D2815">
        <v>0.1</v>
      </c>
      <c r="E2815" t="s">
        <v>80</v>
      </c>
      <c r="F2815" t="s">
        <v>5790</v>
      </c>
      <c r="G2815">
        <v>1</v>
      </c>
    </row>
    <row r="2816" spans="1:7">
      <c r="A2816">
        <v>10917</v>
      </c>
      <c r="B2816" t="s">
        <v>17103</v>
      </c>
      <c r="C2816" t="s">
        <v>17104</v>
      </c>
      <c r="D2816">
        <v>0.1</v>
      </c>
      <c r="E2816" t="s">
        <v>166</v>
      </c>
      <c r="F2816" t="s">
        <v>11343</v>
      </c>
      <c r="G2816">
        <v>1</v>
      </c>
    </row>
    <row r="2817" spans="1:7">
      <c r="A2817">
        <v>547</v>
      </c>
      <c r="B2817" t="s">
        <v>17103</v>
      </c>
      <c r="C2817" t="s">
        <v>17105</v>
      </c>
      <c r="D2817">
        <v>0.01</v>
      </c>
      <c r="E2817" t="s">
        <v>166</v>
      </c>
      <c r="F2817" t="s">
        <v>11343</v>
      </c>
      <c r="G2817">
        <v>4</v>
      </c>
    </row>
    <row r="2818" spans="1:7">
      <c r="A2818">
        <v>548</v>
      </c>
      <c r="B2818" t="s">
        <v>11352</v>
      </c>
      <c r="C2818" t="s">
        <v>17106</v>
      </c>
      <c r="D2818">
        <v>0.01</v>
      </c>
      <c r="E2818" t="s">
        <v>80</v>
      </c>
      <c r="F2818" t="s">
        <v>11343</v>
      </c>
      <c r="G2818">
        <v>8</v>
      </c>
    </row>
    <row r="2819" spans="1:7">
      <c r="A2819">
        <v>3379</v>
      </c>
      <c r="B2819" t="s">
        <v>7025</v>
      </c>
      <c r="C2819" t="s">
        <v>7150</v>
      </c>
      <c r="D2819">
        <v>0.01</v>
      </c>
      <c r="E2819" t="s">
        <v>74</v>
      </c>
      <c r="F2819" t="s">
        <v>6576</v>
      </c>
      <c r="G2819">
        <v>7</v>
      </c>
    </row>
    <row r="2820" spans="1:7">
      <c r="A2820">
        <v>10918</v>
      </c>
      <c r="B2820" t="s">
        <v>17107</v>
      </c>
      <c r="C2820" t="s">
        <v>7019</v>
      </c>
      <c r="D2820">
        <v>0.1</v>
      </c>
      <c r="E2820" t="s">
        <v>74</v>
      </c>
      <c r="F2820" t="s">
        <v>6576</v>
      </c>
      <c r="G2820">
        <v>5</v>
      </c>
    </row>
    <row r="2821" spans="1:7">
      <c r="A2821">
        <v>3380</v>
      </c>
      <c r="B2821" t="s">
        <v>17107</v>
      </c>
      <c r="C2821" t="s">
        <v>7150</v>
      </c>
      <c r="D2821">
        <v>0.01</v>
      </c>
      <c r="E2821" t="s">
        <v>74</v>
      </c>
      <c r="F2821" t="s">
        <v>6576</v>
      </c>
      <c r="G2821">
        <v>7</v>
      </c>
    </row>
    <row r="2822" spans="1:7">
      <c r="A2822">
        <v>3381</v>
      </c>
      <c r="B2822" t="s">
        <v>836</v>
      </c>
      <c r="C2822" t="s">
        <v>17108</v>
      </c>
      <c r="D2822">
        <v>0.1</v>
      </c>
      <c r="E2822" t="s">
        <v>49</v>
      </c>
      <c r="F2822" t="s">
        <v>68</v>
      </c>
      <c r="G2822">
        <v>6</v>
      </c>
    </row>
    <row r="2823" spans="1:7">
      <c r="A2823">
        <v>10919</v>
      </c>
      <c r="B2823" t="s">
        <v>836</v>
      </c>
      <c r="C2823" t="s">
        <v>796</v>
      </c>
      <c r="D2823">
        <v>0.1</v>
      </c>
      <c r="E2823" t="s">
        <v>49</v>
      </c>
      <c r="F2823" t="s">
        <v>68</v>
      </c>
      <c r="G2823">
        <v>7</v>
      </c>
    </row>
    <row r="2824" spans="1:7">
      <c r="A2824">
        <v>10920</v>
      </c>
      <c r="B2824" t="s">
        <v>17109</v>
      </c>
      <c r="C2824" t="s">
        <v>12182</v>
      </c>
      <c r="D2824">
        <v>0.1</v>
      </c>
      <c r="E2824" t="s">
        <v>40</v>
      </c>
      <c r="F2824" t="s">
        <v>12156</v>
      </c>
      <c r="G2824">
        <v>1</v>
      </c>
    </row>
    <row r="2825" spans="1:7">
      <c r="A2825">
        <v>10921</v>
      </c>
      <c r="B2825" t="s">
        <v>17110</v>
      </c>
      <c r="C2825" t="s">
        <v>16165</v>
      </c>
      <c r="D2825">
        <v>0.1</v>
      </c>
      <c r="F2825" t="s">
        <v>14699</v>
      </c>
      <c r="G2825">
        <v>2</v>
      </c>
    </row>
    <row r="2826" spans="1:7">
      <c r="A2826">
        <v>7222</v>
      </c>
      <c r="B2826" t="s">
        <v>3718</v>
      </c>
      <c r="C2826" t="s">
        <v>3701</v>
      </c>
      <c r="D2826">
        <v>0.8</v>
      </c>
      <c r="E2826" t="s">
        <v>203</v>
      </c>
      <c r="F2826" t="s">
        <v>3381</v>
      </c>
      <c r="G2826">
        <v>2</v>
      </c>
    </row>
    <row r="2827" spans="1:7">
      <c r="A2827">
        <v>9826</v>
      </c>
      <c r="B2827" t="s">
        <v>3718</v>
      </c>
      <c r="C2827" t="s">
        <v>4279</v>
      </c>
      <c r="D2827">
        <v>0.8</v>
      </c>
      <c r="E2827" t="s">
        <v>203</v>
      </c>
      <c r="F2827" t="s">
        <v>3381</v>
      </c>
      <c r="G2827">
        <v>7</v>
      </c>
    </row>
    <row r="2828" spans="1:7">
      <c r="A2828">
        <v>3805</v>
      </c>
      <c r="B2828" t="s">
        <v>3718</v>
      </c>
      <c r="C2828" t="s">
        <v>16871</v>
      </c>
      <c r="D2828">
        <v>0.1</v>
      </c>
      <c r="E2828" t="s">
        <v>123</v>
      </c>
      <c r="F2828" t="s">
        <v>11295</v>
      </c>
      <c r="G2828">
        <v>5</v>
      </c>
    </row>
    <row r="2829" spans="1:7">
      <c r="A2829">
        <v>3804</v>
      </c>
      <c r="B2829" t="s">
        <v>3718</v>
      </c>
      <c r="C2829" t="s">
        <v>3622</v>
      </c>
      <c r="D2829">
        <v>0.01</v>
      </c>
      <c r="E2829" t="s">
        <v>123</v>
      </c>
      <c r="F2829" t="s">
        <v>3381</v>
      </c>
      <c r="G2829">
        <v>2</v>
      </c>
    </row>
    <row r="2830" spans="1:7">
      <c r="A2830">
        <v>6738</v>
      </c>
      <c r="B2830" t="s">
        <v>12222</v>
      </c>
      <c r="C2830" t="s">
        <v>12219</v>
      </c>
      <c r="D2830">
        <v>0.8</v>
      </c>
      <c r="E2830" t="s">
        <v>166</v>
      </c>
      <c r="F2830" t="s">
        <v>12156</v>
      </c>
      <c r="G2830">
        <v>2</v>
      </c>
    </row>
    <row r="2831" spans="1:7">
      <c r="A2831">
        <v>3806</v>
      </c>
      <c r="B2831" t="s">
        <v>1671</v>
      </c>
      <c r="C2831" t="s">
        <v>16531</v>
      </c>
      <c r="D2831">
        <v>0.01</v>
      </c>
      <c r="E2831" t="s">
        <v>67</v>
      </c>
      <c r="F2831" t="s">
        <v>15441</v>
      </c>
      <c r="G2831">
        <v>4</v>
      </c>
    </row>
    <row r="2832" spans="1:7">
      <c r="A2832">
        <v>3807</v>
      </c>
      <c r="B2832" t="s">
        <v>366</v>
      </c>
      <c r="C2832" t="s">
        <v>734</v>
      </c>
      <c r="D2832">
        <v>0.01</v>
      </c>
      <c r="E2832" t="s">
        <v>354</v>
      </c>
      <c r="F2832" t="s">
        <v>68</v>
      </c>
      <c r="G2832">
        <v>5</v>
      </c>
    </row>
    <row r="2833" spans="1:7">
      <c r="A2833">
        <v>3808</v>
      </c>
      <c r="B2833" t="s">
        <v>13640</v>
      </c>
      <c r="C2833" t="s">
        <v>16837</v>
      </c>
      <c r="D2833">
        <v>0.01</v>
      </c>
      <c r="E2833" t="s">
        <v>80</v>
      </c>
      <c r="F2833" t="s">
        <v>13121</v>
      </c>
      <c r="G2833">
        <v>1</v>
      </c>
    </row>
    <row r="2834" spans="1:7">
      <c r="A2834">
        <v>10922</v>
      </c>
      <c r="B2834" t="s">
        <v>5939</v>
      </c>
      <c r="C2834" t="s">
        <v>16458</v>
      </c>
      <c r="D2834">
        <v>0.6</v>
      </c>
      <c r="E2834" t="s">
        <v>80</v>
      </c>
      <c r="F2834" t="s">
        <v>14699</v>
      </c>
      <c r="G2834">
        <v>2</v>
      </c>
    </row>
    <row r="2835" spans="1:7">
      <c r="A2835">
        <v>3809</v>
      </c>
      <c r="B2835" t="s">
        <v>5939</v>
      </c>
      <c r="C2835" t="s">
        <v>5926</v>
      </c>
      <c r="D2835">
        <v>0.8</v>
      </c>
      <c r="E2835" t="s">
        <v>80</v>
      </c>
      <c r="F2835" t="s">
        <v>5790</v>
      </c>
      <c r="G2835">
        <v>2</v>
      </c>
    </row>
    <row r="2836" spans="1:7">
      <c r="A2836">
        <v>11828</v>
      </c>
      <c r="B2836" t="s">
        <v>5939</v>
      </c>
      <c r="C2836" t="s">
        <v>6042</v>
      </c>
      <c r="D2836">
        <v>0.7</v>
      </c>
      <c r="E2836" t="s">
        <v>80</v>
      </c>
      <c r="F2836" t="s">
        <v>5790</v>
      </c>
      <c r="G2836">
        <v>3</v>
      </c>
    </row>
    <row r="2837" spans="1:7">
      <c r="A2837">
        <v>11827</v>
      </c>
      <c r="B2837" t="s">
        <v>5939</v>
      </c>
      <c r="C2837" t="s">
        <v>6302</v>
      </c>
      <c r="D2837">
        <v>0.7</v>
      </c>
      <c r="E2837" t="s">
        <v>80</v>
      </c>
      <c r="F2837" t="s">
        <v>5790</v>
      </c>
      <c r="G2837">
        <v>5</v>
      </c>
    </row>
    <row r="2838" spans="1:7">
      <c r="A2838">
        <v>3810</v>
      </c>
      <c r="B2838" t="s">
        <v>5939</v>
      </c>
      <c r="C2838" t="s">
        <v>16459</v>
      </c>
      <c r="D2838">
        <v>0.01</v>
      </c>
      <c r="E2838" t="s">
        <v>80</v>
      </c>
      <c r="F2838" t="s">
        <v>15389</v>
      </c>
      <c r="G2838">
        <v>2</v>
      </c>
    </row>
    <row r="2839" spans="1:7">
      <c r="A2839">
        <v>4213</v>
      </c>
      <c r="B2839" t="s">
        <v>17111</v>
      </c>
      <c r="C2839" t="s">
        <v>2532</v>
      </c>
      <c r="D2839">
        <v>0.01</v>
      </c>
      <c r="E2839" t="s">
        <v>107</v>
      </c>
      <c r="F2839" t="s">
        <v>2210</v>
      </c>
      <c r="G2839">
        <v>5</v>
      </c>
    </row>
    <row r="2840" spans="1:7">
      <c r="A2840">
        <v>661</v>
      </c>
      <c r="B2840" t="s">
        <v>1711</v>
      </c>
      <c r="C2840" t="s">
        <v>11878</v>
      </c>
      <c r="D2840">
        <v>0.01</v>
      </c>
      <c r="E2840" t="s">
        <v>49</v>
      </c>
      <c r="F2840" t="s">
        <v>11649</v>
      </c>
      <c r="G2840">
        <v>8</v>
      </c>
    </row>
    <row r="2841" spans="1:7">
      <c r="A2841">
        <v>662</v>
      </c>
      <c r="B2841" t="s">
        <v>3363</v>
      </c>
      <c r="C2841" t="s">
        <v>3356</v>
      </c>
      <c r="D2841">
        <v>0.01</v>
      </c>
      <c r="E2841" t="s">
        <v>67</v>
      </c>
      <c r="F2841" t="s">
        <v>3135</v>
      </c>
      <c r="G2841">
        <v>8</v>
      </c>
    </row>
    <row r="2842" spans="1:7">
      <c r="A2842">
        <v>663</v>
      </c>
      <c r="B2842" t="s">
        <v>11596</v>
      </c>
      <c r="C2842" t="s">
        <v>11597</v>
      </c>
      <c r="D2842">
        <v>0.1</v>
      </c>
      <c r="E2842" t="s">
        <v>67</v>
      </c>
      <c r="F2842" t="s">
        <v>11432</v>
      </c>
      <c r="G2842">
        <v>3</v>
      </c>
    </row>
    <row r="2843" spans="1:7">
      <c r="A2843">
        <v>10923</v>
      </c>
      <c r="B2843" t="s">
        <v>11596</v>
      </c>
      <c r="C2843" t="s">
        <v>11806</v>
      </c>
      <c r="D2843">
        <v>0.1</v>
      </c>
      <c r="E2843" t="s">
        <v>67</v>
      </c>
      <c r="F2843" t="s">
        <v>11432</v>
      </c>
      <c r="G2843">
        <v>7</v>
      </c>
    </row>
    <row r="2844" spans="1:7">
      <c r="A2844">
        <v>10924</v>
      </c>
      <c r="B2844" t="s">
        <v>554</v>
      </c>
      <c r="C2844" t="s">
        <v>16840</v>
      </c>
      <c r="D2844">
        <v>0.1</v>
      </c>
      <c r="E2844" t="s">
        <v>166</v>
      </c>
      <c r="F2844" t="s">
        <v>499</v>
      </c>
      <c r="G2844">
        <v>1</v>
      </c>
    </row>
    <row r="2845" spans="1:7">
      <c r="A2845">
        <v>3811</v>
      </c>
      <c r="B2845" t="s">
        <v>554</v>
      </c>
      <c r="C2845" t="s">
        <v>912</v>
      </c>
      <c r="D2845">
        <v>0.01</v>
      </c>
      <c r="E2845" t="s">
        <v>49</v>
      </c>
      <c r="F2845" t="s">
        <v>499</v>
      </c>
      <c r="G2845">
        <v>8</v>
      </c>
    </row>
    <row r="2846" spans="1:7">
      <c r="A2846">
        <v>3812</v>
      </c>
      <c r="B2846" t="s">
        <v>6248</v>
      </c>
      <c r="C2846" t="s">
        <v>17112</v>
      </c>
      <c r="D2846">
        <v>0.1</v>
      </c>
      <c r="E2846" t="s">
        <v>80</v>
      </c>
      <c r="F2846" t="s">
        <v>14655</v>
      </c>
      <c r="G2846">
        <v>6</v>
      </c>
    </row>
    <row r="2847" spans="1:7">
      <c r="A2847">
        <v>10428</v>
      </c>
      <c r="B2847" t="s">
        <v>6248</v>
      </c>
      <c r="C2847" t="s">
        <v>17113</v>
      </c>
      <c r="D2847">
        <v>0.6</v>
      </c>
      <c r="E2847" t="s">
        <v>80</v>
      </c>
      <c r="F2847" t="s">
        <v>14655</v>
      </c>
      <c r="G2847">
        <v>7</v>
      </c>
    </row>
    <row r="2848" spans="1:7">
      <c r="A2848">
        <v>3813</v>
      </c>
      <c r="B2848" t="s">
        <v>1085</v>
      </c>
      <c r="C2848" t="s">
        <v>1082</v>
      </c>
      <c r="D2848">
        <v>0.01</v>
      </c>
      <c r="E2848" t="s">
        <v>203</v>
      </c>
      <c r="F2848" t="s">
        <v>41</v>
      </c>
      <c r="G2848">
        <v>1</v>
      </c>
    </row>
    <row r="2849" spans="1:7">
      <c r="A2849">
        <v>3814</v>
      </c>
      <c r="B2849" t="s">
        <v>17114</v>
      </c>
      <c r="C2849" t="s">
        <v>1935</v>
      </c>
      <c r="D2849">
        <v>0.01</v>
      </c>
      <c r="E2849" t="s">
        <v>107</v>
      </c>
      <c r="F2849" t="s">
        <v>1778</v>
      </c>
      <c r="G2849">
        <v>3</v>
      </c>
    </row>
    <row r="2850" spans="1:7">
      <c r="A2850">
        <v>664</v>
      </c>
      <c r="B2850" t="s">
        <v>8924</v>
      </c>
      <c r="C2850" t="s">
        <v>12076</v>
      </c>
      <c r="D2850">
        <v>0.1</v>
      </c>
      <c r="E2850" t="s">
        <v>166</v>
      </c>
      <c r="F2850" t="s">
        <v>11921</v>
      </c>
      <c r="G2850">
        <v>3</v>
      </c>
    </row>
    <row r="2851" spans="1:7">
      <c r="A2851">
        <v>3815</v>
      </c>
      <c r="B2851" t="s">
        <v>8924</v>
      </c>
      <c r="C2851" t="s">
        <v>8920</v>
      </c>
      <c r="D2851">
        <v>0.01</v>
      </c>
      <c r="E2851" t="s">
        <v>166</v>
      </c>
      <c r="F2851" t="s">
        <v>8594</v>
      </c>
      <c r="G2851">
        <v>3</v>
      </c>
    </row>
    <row r="2852" spans="1:7">
      <c r="A2852">
        <v>3816</v>
      </c>
      <c r="B2852" t="s">
        <v>651</v>
      </c>
      <c r="C2852" t="s">
        <v>643</v>
      </c>
      <c r="D2852">
        <v>0.01</v>
      </c>
      <c r="E2852" t="s">
        <v>67</v>
      </c>
      <c r="F2852" t="s">
        <v>68</v>
      </c>
      <c r="G2852">
        <v>5</v>
      </c>
    </row>
    <row r="2853" spans="1:7">
      <c r="A2853">
        <v>3817</v>
      </c>
      <c r="B2853" t="s">
        <v>6196</v>
      </c>
      <c r="C2853" t="s">
        <v>17115</v>
      </c>
      <c r="D2853">
        <v>0.8</v>
      </c>
      <c r="E2853" t="s">
        <v>107</v>
      </c>
      <c r="F2853" t="s">
        <v>15305</v>
      </c>
      <c r="G2853">
        <v>4</v>
      </c>
    </row>
    <row r="2854" spans="1:7">
      <c r="A2854">
        <v>3818</v>
      </c>
      <c r="B2854" t="s">
        <v>6196</v>
      </c>
      <c r="C2854" t="s">
        <v>6197</v>
      </c>
      <c r="D2854">
        <v>0.8</v>
      </c>
      <c r="E2854" t="s">
        <v>107</v>
      </c>
      <c r="F2854" t="s">
        <v>6139</v>
      </c>
      <c r="G2854">
        <v>4</v>
      </c>
    </row>
    <row r="2855" spans="1:7">
      <c r="A2855">
        <v>3819</v>
      </c>
      <c r="B2855" t="s">
        <v>14663</v>
      </c>
      <c r="C2855" t="s">
        <v>14659</v>
      </c>
      <c r="D2855">
        <v>0.01</v>
      </c>
      <c r="E2855" t="s">
        <v>166</v>
      </c>
      <c r="F2855" t="s">
        <v>14278</v>
      </c>
      <c r="G2855">
        <v>7</v>
      </c>
    </row>
    <row r="2856" spans="1:7">
      <c r="A2856">
        <v>665</v>
      </c>
      <c r="B2856" t="s">
        <v>7452</v>
      </c>
      <c r="C2856" t="s">
        <v>7728</v>
      </c>
      <c r="D2856">
        <v>0.1</v>
      </c>
      <c r="E2856" t="s">
        <v>107</v>
      </c>
      <c r="F2856" t="s">
        <v>7247</v>
      </c>
      <c r="G2856">
        <v>7</v>
      </c>
    </row>
    <row r="2857" spans="1:7">
      <c r="A2857">
        <v>4214</v>
      </c>
      <c r="B2857" t="s">
        <v>10276</v>
      </c>
      <c r="C2857" t="s">
        <v>10277</v>
      </c>
      <c r="D2857">
        <v>0.1</v>
      </c>
      <c r="E2857" t="s">
        <v>49</v>
      </c>
      <c r="F2857" t="s">
        <v>10160</v>
      </c>
      <c r="G2857">
        <v>2</v>
      </c>
    </row>
    <row r="2858" spans="1:7">
      <c r="A2858">
        <v>10925</v>
      </c>
      <c r="B2858" t="s">
        <v>10276</v>
      </c>
      <c r="C2858" t="s">
        <v>8207</v>
      </c>
      <c r="D2858">
        <v>0.1</v>
      </c>
      <c r="E2858" t="s">
        <v>49</v>
      </c>
      <c r="F2858" t="s">
        <v>8093</v>
      </c>
      <c r="G2858">
        <v>2</v>
      </c>
    </row>
    <row r="2859" spans="1:7">
      <c r="A2859">
        <v>4215</v>
      </c>
      <c r="B2859" t="s">
        <v>10276</v>
      </c>
      <c r="C2859" t="s">
        <v>17116</v>
      </c>
      <c r="D2859">
        <v>0.01</v>
      </c>
      <c r="E2859" t="s">
        <v>49</v>
      </c>
      <c r="F2859" t="s">
        <v>15103</v>
      </c>
      <c r="G2859">
        <v>2</v>
      </c>
    </row>
    <row r="2860" spans="1:7">
      <c r="A2860">
        <v>666</v>
      </c>
      <c r="B2860" t="s">
        <v>9411</v>
      </c>
      <c r="C2860" t="s">
        <v>9412</v>
      </c>
      <c r="D2860">
        <v>0.8</v>
      </c>
      <c r="E2860" t="s">
        <v>74</v>
      </c>
      <c r="F2860" t="s">
        <v>9136</v>
      </c>
      <c r="G2860">
        <v>5</v>
      </c>
    </row>
    <row r="2861" spans="1:7">
      <c r="A2861">
        <v>4216</v>
      </c>
      <c r="B2861" t="s">
        <v>17117</v>
      </c>
      <c r="C2861" t="s">
        <v>976</v>
      </c>
      <c r="D2861">
        <v>0.01</v>
      </c>
      <c r="E2861" t="s">
        <v>89</v>
      </c>
      <c r="F2861" t="s">
        <v>41</v>
      </c>
      <c r="G2861">
        <v>1</v>
      </c>
    </row>
    <row r="2862" spans="1:7">
      <c r="A2862">
        <v>10926</v>
      </c>
      <c r="B2862" t="s">
        <v>5688</v>
      </c>
      <c r="C2862" t="s">
        <v>12326</v>
      </c>
      <c r="D2862">
        <v>0.1</v>
      </c>
      <c r="F2862" t="s">
        <v>12156</v>
      </c>
      <c r="G2862">
        <v>7</v>
      </c>
    </row>
    <row r="2863" spans="1:7">
      <c r="A2863">
        <v>7311</v>
      </c>
      <c r="B2863" t="s">
        <v>5688</v>
      </c>
      <c r="C2863" t="s">
        <v>16113</v>
      </c>
      <c r="D2863">
        <v>0.8</v>
      </c>
      <c r="F2863" t="s">
        <v>4963</v>
      </c>
      <c r="G2863">
        <v>8</v>
      </c>
    </row>
    <row r="2864" spans="1:7">
      <c r="A2864">
        <v>3820</v>
      </c>
      <c r="B2864" t="s">
        <v>884</v>
      </c>
      <c r="C2864" t="s">
        <v>876</v>
      </c>
      <c r="D2864">
        <v>0.01</v>
      </c>
      <c r="E2864" t="s">
        <v>80</v>
      </c>
      <c r="F2864" t="s">
        <v>499</v>
      </c>
      <c r="G2864">
        <v>8</v>
      </c>
    </row>
    <row r="2865" spans="1:7">
      <c r="A2865">
        <v>3821</v>
      </c>
      <c r="B2865" t="s">
        <v>17118</v>
      </c>
      <c r="C2865" t="s">
        <v>16333</v>
      </c>
      <c r="D2865">
        <v>0.01</v>
      </c>
      <c r="E2865" t="s">
        <v>49</v>
      </c>
      <c r="F2865" t="s">
        <v>16332</v>
      </c>
      <c r="G2865">
        <v>1</v>
      </c>
    </row>
    <row r="2866" spans="1:7">
      <c r="A2866">
        <v>10927</v>
      </c>
      <c r="B2866" t="s">
        <v>11237</v>
      </c>
      <c r="C2866" t="s">
        <v>11233</v>
      </c>
      <c r="D2866">
        <v>0.1</v>
      </c>
      <c r="E2866" t="s">
        <v>89</v>
      </c>
      <c r="F2866" t="s">
        <v>11167</v>
      </c>
      <c r="G2866">
        <v>3</v>
      </c>
    </row>
    <row r="2867" spans="1:7">
      <c r="A2867">
        <v>3822</v>
      </c>
      <c r="B2867" t="s">
        <v>11237</v>
      </c>
      <c r="C2867" t="s">
        <v>11229</v>
      </c>
      <c r="D2867">
        <v>0.01</v>
      </c>
      <c r="E2867" t="s">
        <v>80</v>
      </c>
      <c r="F2867" t="s">
        <v>11167</v>
      </c>
      <c r="G2867">
        <v>3</v>
      </c>
    </row>
    <row r="2868" spans="1:7">
      <c r="A2868">
        <v>667</v>
      </c>
      <c r="B2868" t="s">
        <v>17119</v>
      </c>
      <c r="C2868" t="s">
        <v>11951</v>
      </c>
      <c r="D2868">
        <v>0.01</v>
      </c>
      <c r="E2868" t="s">
        <v>107</v>
      </c>
      <c r="F2868" t="s">
        <v>11921</v>
      </c>
      <c r="G2868">
        <v>1</v>
      </c>
    </row>
    <row r="2869" spans="1:7">
      <c r="A2869">
        <v>3823</v>
      </c>
      <c r="B2869" t="s">
        <v>17120</v>
      </c>
      <c r="C2869" t="s">
        <v>17121</v>
      </c>
      <c r="D2869">
        <v>0.01</v>
      </c>
      <c r="E2869" t="s">
        <v>203</v>
      </c>
      <c r="F2869" t="s">
        <v>9799</v>
      </c>
      <c r="G2869">
        <v>8</v>
      </c>
    </row>
    <row r="2870" spans="1:7">
      <c r="A2870">
        <v>10928</v>
      </c>
      <c r="B2870" t="s">
        <v>10573</v>
      </c>
      <c r="C2870" t="s">
        <v>17122</v>
      </c>
      <c r="D2870">
        <v>0.1</v>
      </c>
      <c r="E2870" t="s">
        <v>67</v>
      </c>
      <c r="F2870" t="s">
        <v>15331</v>
      </c>
      <c r="G2870">
        <v>8</v>
      </c>
    </row>
    <row r="2871" spans="1:7">
      <c r="A2871">
        <v>3824</v>
      </c>
      <c r="B2871" t="s">
        <v>10573</v>
      </c>
      <c r="C2871" t="s">
        <v>10568</v>
      </c>
      <c r="D2871">
        <v>0.01</v>
      </c>
      <c r="E2871" t="s">
        <v>67</v>
      </c>
      <c r="F2871" t="s">
        <v>10381</v>
      </c>
      <c r="G2871">
        <v>8</v>
      </c>
    </row>
    <row r="2872" spans="1:7">
      <c r="A2872">
        <v>668</v>
      </c>
      <c r="B2872" t="s">
        <v>9281</v>
      </c>
      <c r="C2872" t="s">
        <v>9277</v>
      </c>
      <c r="D2872">
        <v>0.01</v>
      </c>
      <c r="E2872" t="s">
        <v>40</v>
      </c>
      <c r="F2872" t="s">
        <v>9136</v>
      </c>
      <c r="G2872">
        <v>2</v>
      </c>
    </row>
    <row r="2873" spans="1:7">
      <c r="A2873">
        <v>669</v>
      </c>
      <c r="B2873" t="s">
        <v>10665</v>
      </c>
      <c r="C2873" t="s">
        <v>10830</v>
      </c>
      <c r="D2873">
        <v>0.01</v>
      </c>
      <c r="E2873" t="s">
        <v>135</v>
      </c>
      <c r="F2873" t="s">
        <v>10625</v>
      </c>
      <c r="G2873">
        <v>3</v>
      </c>
    </row>
    <row r="2874" spans="1:7">
      <c r="A2874">
        <v>4217</v>
      </c>
      <c r="B2874" t="s">
        <v>17123</v>
      </c>
      <c r="C2874" t="s">
        <v>1448</v>
      </c>
      <c r="D2874">
        <v>0.01</v>
      </c>
      <c r="E2874" t="s">
        <v>40</v>
      </c>
      <c r="F2874" t="s">
        <v>1331</v>
      </c>
      <c r="G2874">
        <v>4</v>
      </c>
    </row>
    <row r="2875" spans="1:7">
      <c r="A2875">
        <v>10929</v>
      </c>
      <c r="B2875" t="s">
        <v>17123</v>
      </c>
      <c r="C2875" t="s">
        <v>17124</v>
      </c>
      <c r="D2875">
        <v>0.1</v>
      </c>
      <c r="E2875" t="s">
        <v>40</v>
      </c>
      <c r="F2875" t="s">
        <v>15305</v>
      </c>
      <c r="G2875">
        <v>1</v>
      </c>
    </row>
    <row r="2876" spans="1:7">
      <c r="A2876">
        <v>4218</v>
      </c>
      <c r="B2876" t="s">
        <v>17123</v>
      </c>
      <c r="C2876" t="s">
        <v>17125</v>
      </c>
      <c r="D2876">
        <v>0.01</v>
      </c>
      <c r="E2876" t="s">
        <v>40</v>
      </c>
      <c r="F2876" t="s">
        <v>15305</v>
      </c>
      <c r="G2876">
        <v>4</v>
      </c>
    </row>
    <row r="2877" spans="1:7">
      <c r="A2877">
        <v>10930</v>
      </c>
      <c r="B2877" t="s">
        <v>11697</v>
      </c>
      <c r="C2877" t="s">
        <v>17126</v>
      </c>
      <c r="D2877">
        <v>0.1</v>
      </c>
      <c r="E2877" t="s">
        <v>49</v>
      </c>
      <c r="F2877" t="s">
        <v>11649</v>
      </c>
      <c r="G2877">
        <v>1</v>
      </c>
    </row>
    <row r="2878" spans="1:7">
      <c r="A2878">
        <v>670</v>
      </c>
      <c r="B2878" t="s">
        <v>11697</v>
      </c>
      <c r="C2878" t="s">
        <v>11698</v>
      </c>
      <c r="D2878">
        <v>0.8</v>
      </c>
      <c r="E2878" t="s">
        <v>49</v>
      </c>
      <c r="F2878" t="s">
        <v>11649</v>
      </c>
      <c r="G2878">
        <v>4</v>
      </c>
    </row>
    <row r="2879" spans="1:7">
      <c r="A2879">
        <v>10931</v>
      </c>
      <c r="B2879" t="s">
        <v>11697</v>
      </c>
      <c r="C2879" t="s">
        <v>17127</v>
      </c>
      <c r="D2879">
        <v>0.1</v>
      </c>
      <c r="E2879" t="s">
        <v>49</v>
      </c>
      <c r="F2879" t="s">
        <v>15369</v>
      </c>
      <c r="G2879">
        <v>1</v>
      </c>
    </row>
    <row r="2880" spans="1:7">
      <c r="A2880">
        <v>3825</v>
      </c>
      <c r="B2880" t="s">
        <v>11697</v>
      </c>
      <c r="C2880" t="s">
        <v>17128</v>
      </c>
      <c r="D2880">
        <v>0.01</v>
      </c>
      <c r="E2880" t="s">
        <v>49</v>
      </c>
      <c r="F2880" t="s">
        <v>15369</v>
      </c>
      <c r="G2880">
        <v>4</v>
      </c>
    </row>
    <row r="2881" spans="1:7">
      <c r="A2881">
        <v>10932</v>
      </c>
      <c r="B2881" t="s">
        <v>3753</v>
      </c>
      <c r="C2881" t="s">
        <v>17129</v>
      </c>
      <c r="D2881">
        <v>0.3</v>
      </c>
      <c r="E2881" t="s">
        <v>89</v>
      </c>
      <c r="F2881" t="s">
        <v>11295</v>
      </c>
      <c r="G2881">
        <v>3</v>
      </c>
    </row>
    <row r="2882" spans="1:7">
      <c r="A2882">
        <v>3826</v>
      </c>
      <c r="B2882" t="s">
        <v>3753</v>
      </c>
      <c r="C2882" t="s">
        <v>3739</v>
      </c>
      <c r="D2882">
        <v>0.8</v>
      </c>
      <c r="E2882" t="s">
        <v>89</v>
      </c>
      <c r="F2882" t="s">
        <v>3381</v>
      </c>
      <c r="G2882">
        <v>3</v>
      </c>
    </row>
    <row r="2883" spans="1:7">
      <c r="A2883">
        <v>10933</v>
      </c>
      <c r="B2883" t="s">
        <v>2250</v>
      </c>
      <c r="C2883" t="s">
        <v>16159</v>
      </c>
      <c r="D2883">
        <v>0.1</v>
      </c>
      <c r="E2883" t="s">
        <v>135</v>
      </c>
      <c r="F2883" t="s">
        <v>14771</v>
      </c>
      <c r="G2883">
        <v>1</v>
      </c>
    </row>
    <row r="2884" spans="1:7">
      <c r="A2884">
        <v>3829</v>
      </c>
      <c r="B2884" t="s">
        <v>2250</v>
      </c>
      <c r="C2884" t="s">
        <v>17130</v>
      </c>
      <c r="D2884">
        <v>0.01</v>
      </c>
      <c r="E2884" t="s">
        <v>135</v>
      </c>
      <c r="F2884" t="s">
        <v>14771</v>
      </c>
      <c r="G2884">
        <v>1</v>
      </c>
    </row>
    <row r="2885" spans="1:7">
      <c r="A2885">
        <v>3827</v>
      </c>
      <c r="B2885" t="s">
        <v>2250</v>
      </c>
      <c r="C2885" t="s">
        <v>2251</v>
      </c>
      <c r="D2885">
        <v>0.01</v>
      </c>
      <c r="E2885" t="s">
        <v>135</v>
      </c>
      <c r="F2885" t="s">
        <v>2210</v>
      </c>
      <c r="G2885">
        <v>1</v>
      </c>
    </row>
    <row r="2886" spans="1:7">
      <c r="A2886">
        <v>3828</v>
      </c>
      <c r="B2886" t="s">
        <v>2250</v>
      </c>
      <c r="C2886" t="s">
        <v>2285</v>
      </c>
      <c r="D2886">
        <v>0.01</v>
      </c>
      <c r="E2886" t="s">
        <v>40</v>
      </c>
      <c r="F2886" t="s">
        <v>2210</v>
      </c>
      <c r="G2886">
        <v>1</v>
      </c>
    </row>
    <row r="2887" spans="1:7">
      <c r="A2887">
        <v>10934</v>
      </c>
      <c r="B2887" t="s">
        <v>11566</v>
      </c>
      <c r="C2887" t="s">
        <v>10685</v>
      </c>
      <c r="D2887">
        <v>0.1</v>
      </c>
      <c r="F2887" t="s">
        <v>10625</v>
      </c>
      <c r="G2887">
        <v>1</v>
      </c>
    </row>
    <row r="2888" spans="1:7">
      <c r="A2888">
        <v>672</v>
      </c>
      <c r="B2888" t="s">
        <v>11566</v>
      </c>
      <c r="C2888" t="s">
        <v>11567</v>
      </c>
      <c r="D2888">
        <v>0.01</v>
      </c>
      <c r="F2888" t="s">
        <v>11432</v>
      </c>
      <c r="G2888">
        <v>2</v>
      </c>
    </row>
    <row r="2889" spans="1:7">
      <c r="A2889">
        <v>3831</v>
      </c>
      <c r="B2889" t="s">
        <v>11566</v>
      </c>
      <c r="C2889" t="s">
        <v>16617</v>
      </c>
      <c r="D2889">
        <v>0.1</v>
      </c>
      <c r="F2889" t="s">
        <v>14699</v>
      </c>
      <c r="G2889">
        <v>1</v>
      </c>
    </row>
    <row r="2890" spans="1:7">
      <c r="A2890">
        <v>3830</v>
      </c>
      <c r="B2890" t="s">
        <v>11566</v>
      </c>
      <c r="C2890" t="s">
        <v>17131</v>
      </c>
      <c r="D2890">
        <v>0.01</v>
      </c>
      <c r="F2890" t="s">
        <v>14933</v>
      </c>
      <c r="G2890">
        <v>1</v>
      </c>
    </row>
    <row r="2891" spans="1:7">
      <c r="A2891">
        <v>3832</v>
      </c>
      <c r="B2891" t="s">
        <v>6981</v>
      </c>
      <c r="C2891" t="s">
        <v>17132</v>
      </c>
      <c r="D2891">
        <v>0.01</v>
      </c>
      <c r="E2891" t="s">
        <v>40</v>
      </c>
      <c r="F2891" t="s">
        <v>6576</v>
      </c>
      <c r="G2891">
        <v>3</v>
      </c>
    </row>
    <row r="2892" spans="1:7">
      <c r="A2892">
        <v>7284</v>
      </c>
      <c r="B2892" t="s">
        <v>8284</v>
      </c>
      <c r="C2892" t="s">
        <v>8281</v>
      </c>
      <c r="D2892">
        <v>0.8</v>
      </c>
      <c r="E2892" t="s">
        <v>80</v>
      </c>
      <c r="F2892" t="s">
        <v>8277</v>
      </c>
      <c r="G2892">
        <v>4</v>
      </c>
    </row>
    <row r="2893" spans="1:7">
      <c r="A2893">
        <v>10935</v>
      </c>
      <c r="B2893" t="s">
        <v>17133</v>
      </c>
      <c r="C2893" t="s">
        <v>17134</v>
      </c>
      <c r="D2893">
        <v>0.1</v>
      </c>
      <c r="E2893" t="s">
        <v>89</v>
      </c>
      <c r="F2893" t="s">
        <v>14681</v>
      </c>
      <c r="G2893">
        <v>1</v>
      </c>
    </row>
    <row r="2894" spans="1:7">
      <c r="A2894">
        <v>4219</v>
      </c>
      <c r="B2894" t="s">
        <v>17135</v>
      </c>
      <c r="C2894" t="s">
        <v>17136</v>
      </c>
      <c r="D2894">
        <v>0.01</v>
      </c>
      <c r="E2894" t="s">
        <v>74</v>
      </c>
      <c r="F2894" t="s">
        <v>14771</v>
      </c>
      <c r="G2894">
        <v>2</v>
      </c>
    </row>
    <row r="2895" spans="1:7">
      <c r="A2895">
        <v>10936</v>
      </c>
      <c r="B2895" t="s">
        <v>17135</v>
      </c>
      <c r="C2895" t="s">
        <v>12396</v>
      </c>
      <c r="D2895">
        <v>0.1</v>
      </c>
      <c r="E2895" t="s">
        <v>74</v>
      </c>
      <c r="F2895" t="s">
        <v>12334</v>
      </c>
      <c r="G2895">
        <v>2</v>
      </c>
    </row>
    <row r="2896" spans="1:7">
      <c r="A2896">
        <v>784</v>
      </c>
      <c r="B2896" t="s">
        <v>1585</v>
      </c>
      <c r="C2896" t="s">
        <v>14828</v>
      </c>
      <c r="D2896">
        <v>0.01</v>
      </c>
      <c r="E2896" t="s">
        <v>80</v>
      </c>
      <c r="F2896" t="s">
        <v>14681</v>
      </c>
      <c r="G2896">
        <v>2</v>
      </c>
    </row>
    <row r="2897" spans="1:7">
      <c r="A2897">
        <v>785</v>
      </c>
      <c r="B2897" t="s">
        <v>1585</v>
      </c>
      <c r="C2897" t="s">
        <v>2992</v>
      </c>
      <c r="D2897">
        <v>0.01</v>
      </c>
      <c r="E2897" t="s">
        <v>80</v>
      </c>
      <c r="F2897" t="s">
        <v>2900</v>
      </c>
      <c r="G2897">
        <v>2</v>
      </c>
    </row>
    <row r="2898" spans="1:7">
      <c r="A2898">
        <v>10937</v>
      </c>
      <c r="B2898" t="s">
        <v>1585</v>
      </c>
      <c r="C2898" t="s">
        <v>4740</v>
      </c>
      <c r="D2898">
        <v>0.1</v>
      </c>
      <c r="E2898" t="s">
        <v>80</v>
      </c>
      <c r="F2898" t="s">
        <v>4512</v>
      </c>
      <c r="G2898">
        <v>2</v>
      </c>
    </row>
    <row r="2899" spans="1:7">
      <c r="A2899">
        <v>7309</v>
      </c>
      <c r="B2899" t="s">
        <v>13964</v>
      </c>
      <c r="C2899" t="s">
        <v>16103</v>
      </c>
      <c r="D2899">
        <v>0.8</v>
      </c>
      <c r="E2899" t="s">
        <v>803</v>
      </c>
      <c r="F2899" t="s">
        <v>12660</v>
      </c>
      <c r="G2899">
        <v>5</v>
      </c>
    </row>
    <row r="2900" spans="1:7">
      <c r="A2900">
        <v>4220</v>
      </c>
      <c r="B2900" t="s">
        <v>2524</v>
      </c>
      <c r="C2900" t="s">
        <v>2521</v>
      </c>
      <c r="D2900">
        <v>0.01</v>
      </c>
      <c r="E2900" t="s">
        <v>80</v>
      </c>
      <c r="F2900" t="s">
        <v>2210</v>
      </c>
      <c r="G2900">
        <v>5</v>
      </c>
    </row>
    <row r="2901" spans="1:7">
      <c r="A2901">
        <v>10938</v>
      </c>
      <c r="B2901" t="s">
        <v>3572</v>
      </c>
      <c r="C2901" t="s">
        <v>3542</v>
      </c>
      <c r="D2901">
        <v>0.1</v>
      </c>
      <c r="E2901" t="s">
        <v>203</v>
      </c>
      <c r="F2901" t="s">
        <v>3381</v>
      </c>
      <c r="G2901">
        <v>1</v>
      </c>
    </row>
    <row r="2902" spans="1:7">
      <c r="A2902">
        <v>4221</v>
      </c>
      <c r="B2902" t="s">
        <v>14420</v>
      </c>
      <c r="C2902" t="s">
        <v>14575</v>
      </c>
      <c r="D2902">
        <v>0.01</v>
      </c>
      <c r="E2902" t="s">
        <v>803</v>
      </c>
      <c r="F2902" t="s">
        <v>14278</v>
      </c>
      <c r="G2902">
        <v>5</v>
      </c>
    </row>
    <row r="2903" spans="1:7">
      <c r="A2903">
        <v>11596</v>
      </c>
      <c r="B2903" t="s">
        <v>14420</v>
      </c>
      <c r="C2903" t="s">
        <v>14527</v>
      </c>
      <c r="D2903">
        <v>0.1</v>
      </c>
      <c r="E2903" t="s">
        <v>67</v>
      </c>
      <c r="F2903" t="s">
        <v>14278</v>
      </c>
      <c r="G2903">
        <v>5</v>
      </c>
    </row>
    <row r="2904" spans="1:7">
      <c r="A2904">
        <v>4222</v>
      </c>
      <c r="B2904" t="s">
        <v>17137</v>
      </c>
      <c r="C2904" t="s">
        <v>17138</v>
      </c>
      <c r="D2904">
        <v>0.01</v>
      </c>
      <c r="F2904" t="s">
        <v>12334</v>
      </c>
      <c r="G2904">
        <v>3</v>
      </c>
    </row>
    <row r="2905" spans="1:7">
      <c r="A2905">
        <v>786</v>
      </c>
      <c r="B2905" t="s">
        <v>17139</v>
      </c>
      <c r="C2905" t="s">
        <v>9181</v>
      </c>
      <c r="D2905">
        <v>0.01</v>
      </c>
      <c r="E2905" t="s">
        <v>166</v>
      </c>
      <c r="F2905" t="s">
        <v>9136</v>
      </c>
      <c r="G2905">
        <v>1</v>
      </c>
    </row>
    <row r="2906" spans="1:7">
      <c r="A2906">
        <v>10940</v>
      </c>
      <c r="B2906" t="s">
        <v>17140</v>
      </c>
      <c r="C2906" t="s">
        <v>17141</v>
      </c>
      <c r="D2906">
        <v>0.1</v>
      </c>
      <c r="E2906" t="s">
        <v>354</v>
      </c>
      <c r="F2906" t="s">
        <v>58</v>
      </c>
      <c r="G2906">
        <v>1</v>
      </c>
    </row>
    <row r="2907" spans="1:7">
      <c r="A2907">
        <v>787</v>
      </c>
      <c r="B2907" t="s">
        <v>7699</v>
      </c>
      <c r="C2907" t="s">
        <v>7700</v>
      </c>
      <c r="D2907">
        <v>0.01</v>
      </c>
      <c r="E2907" t="s">
        <v>354</v>
      </c>
      <c r="F2907" t="s">
        <v>7247</v>
      </c>
      <c r="G2907">
        <v>5</v>
      </c>
    </row>
    <row r="2908" spans="1:7">
      <c r="A2908">
        <v>4223</v>
      </c>
      <c r="B2908" t="s">
        <v>7699</v>
      </c>
      <c r="C2908" t="s">
        <v>17142</v>
      </c>
      <c r="D2908">
        <v>0.01</v>
      </c>
      <c r="E2908" t="s">
        <v>354</v>
      </c>
      <c r="F2908" t="s">
        <v>15396</v>
      </c>
      <c r="G2908">
        <v>5</v>
      </c>
    </row>
    <row r="2909" spans="1:7">
      <c r="A2909">
        <v>4224</v>
      </c>
      <c r="B2909" t="s">
        <v>8001</v>
      </c>
      <c r="C2909" t="s">
        <v>16585</v>
      </c>
      <c r="D2909">
        <v>0.8</v>
      </c>
      <c r="E2909" t="s">
        <v>135</v>
      </c>
      <c r="F2909" t="s">
        <v>14771</v>
      </c>
      <c r="G2909">
        <v>5</v>
      </c>
    </row>
    <row r="2910" spans="1:7">
      <c r="A2910">
        <v>10941</v>
      </c>
      <c r="B2910" t="s">
        <v>8001</v>
      </c>
      <c r="C2910" t="s">
        <v>16806</v>
      </c>
      <c r="D2910">
        <v>0.1</v>
      </c>
      <c r="E2910" t="s">
        <v>135</v>
      </c>
      <c r="F2910" t="s">
        <v>15441</v>
      </c>
      <c r="G2910">
        <v>8</v>
      </c>
    </row>
    <row r="2911" spans="1:7">
      <c r="A2911">
        <v>6698</v>
      </c>
      <c r="B2911" t="s">
        <v>8001</v>
      </c>
      <c r="C2911" t="s">
        <v>17143</v>
      </c>
      <c r="D2911">
        <v>0.6</v>
      </c>
      <c r="E2911" t="s">
        <v>135</v>
      </c>
      <c r="F2911" t="s">
        <v>15338</v>
      </c>
      <c r="G2911">
        <v>8</v>
      </c>
    </row>
    <row r="2912" spans="1:7">
      <c r="A2912">
        <v>10942</v>
      </c>
      <c r="B2912" t="s">
        <v>10943</v>
      </c>
      <c r="C2912" t="s">
        <v>17144</v>
      </c>
      <c r="D2912">
        <v>0.1</v>
      </c>
      <c r="E2912" t="s">
        <v>40</v>
      </c>
      <c r="F2912" t="s">
        <v>15363</v>
      </c>
      <c r="G2912">
        <v>1</v>
      </c>
    </row>
    <row r="2913" spans="1:7">
      <c r="A2913">
        <v>788</v>
      </c>
      <c r="B2913" t="s">
        <v>10943</v>
      </c>
      <c r="C2913" t="s">
        <v>17145</v>
      </c>
      <c r="D2913">
        <v>0.01</v>
      </c>
      <c r="E2913" t="s">
        <v>40</v>
      </c>
      <c r="F2913" t="s">
        <v>15363</v>
      </c>
      <c r="G2913">
        <v>4</v>
      </c>
    </row>
    <row r="2914" spans="1:7">
      <c r="A2914">
        <v>10943</v>
      </c>
      <c r="B2914" t="s">
        <v>10943</v>
      </c>
      <c r="C2914" t="s">
        <v>17146</v>
      </c>
      <c r="D2914">
        <v>0.1</v>
      </c>
      <c r="E2914" t="s">
        <v>40</v>
      </c>
      <c r="F2914" t="s">
        <v>10870</v>
      </c>
      <c r="G2914">
        <v>1</v>
      </c>
    </row>
    <row r="2915" spans="1:7">
      <c r="A2915">
        <v>789</v>
      </c>
      <c r="B2915" t="s">
        <v>10943</v>
      </c>
      <c r="C2915" t="s">
        <v>10944</v>
      </c>
      <c r="D2915">
        <v>0.01</v>
      </c>
      <c r="E2915" t="s">
        <v>40</v>
      </c>
      <c r="F2915" t="s">
        <v>10870</v>
      </c>
      <c r="G2915">
        <v>4</v>
      </c>
    </row>
    <row r="2916" spans="1:7">
      <c r="A2916">
        <v>4225</v>
      </c>
      <c r="B2916" t="s">
        <v>2026</v>
      </c>
      <c r="C2916" t="s">
        <v>2016</v>
      </c>
      <c r="D2916">
        <v>0.01</v>
      </c>
      <c r="F2916" t="s">
        <v>1975</v>
      </c>
      <c r="G2916">
        <v>4</v>
      </c>
    </row>
    <row r="2917" spans="1:7">
      <c r="A2917">
        <v>4226</v>
      </c>
      <c r="B2917" t="s">
        <v>10484</v>
      </c>
      <c r="C2917" t="s">
        <v>10479</v>
      </c>
      <c r="D2917">
        <v>0.1</v>
      </c>
      <c r="F2917" t="s">
        <v>10160</v>
      </c>
      <c r="G2917">
        <v>5</v>
      </c>
    </row>
    <row r="2918" spans="1:7">
      <c r="A2918">
        <v>6869</v>
      </c>
      <c r="B2918" t="s">
        <v>10484</v>
      </c>
      <c r="C2918" t="s">
        <v>8455</v>
      </c>
      <c r="D2918">
        <v>0.8</v>
      </c>
      <c r="F2918" t="s">
        <v>8093</v>
      </c>
      <c r="G2918">
        <v>5</v>
      </c>
    </row>
    <row r="2919" spans="1:7">
      <c r="A2919">
        <v>11829</v>
      </c>
      <c r="B2919" t="s">
        <v>6127</v>
      </c>
      <c r="C2919" t="s">
        <v>6122</v>
      </c>
      <c r="D2919">
        <v>0.7</v>
      </c>
      <c r="E2919" t="s">
        <v>203</v>
      </c>
      <c r="F2919" t="s">
        <v>5790</v>
      </c>
      <c r="G2919">
        <v>3</v>
      </c>
    </row>
    <row r="2920" spans="1:7">
      <c r="A2920">
        <v>4228</v>
      </c>
      <c r="B2920" t="s">
        <v>6127</v>
      </c>
      <c r="C2920" t="s">
        <v>6485</v>
      </c>
      <c r="D2920">
        <v>0.8</v>
      </c>
      <c r="E2920" t="s">
        <v>203</v>
      </c>
      <c r="F2920" t="s">
        <v>5790</v>
      </c>
      <c r="G2920">
        <v>7</v>
      </c>
    </row>
    <row r="2921" spans="1:7">
      <c r="A2921">
        <v>4227</v>
      </c>
      <c r="B2921" t="s">
        <v>6127</v>
      </c>
      <c r="C2921" t="s">
        <v>17147</v>
      </c>
      <c r="D2921">
        <v>0.1</v>
      </c>
      <c r="F2921" t="s">
        <v>14655</v>
      </c>
      <c r="G2921">
        <v>7</v>
      </c>
    </row>
    <row r="2922" spans="1:7">
      <c r="A2922">
        <v>10944</v>
      </c>
      <c r="B2922" t="s">
        <v>11571</v>
      </c>
      <c r="C2922" t="s">
        <v>17148</v>
      </c>
      <c r="D2922">
        <v>0.1</v>
      </c>
      <c r="F2922" t="s">
        <v>11649</v>
      </c>
      <c r="G2922">
        <v>1</v>
      </c>
    </row>
    <row r="2923" spans="1:7">
      <c r="A2923">
        <v>790</v>
      </c>
      <c r="B2923" t="s">
        <v>11571</v>
      </c>
      <c r="C2923" t="s">
        <v>11713</v>
      </c>
      <c r="D2923">
        <v>0.01</v>
      </c>
      <c r="F2923" t="s">
        <v>11649</v>
      </c>
      <c r="G2923">
        <v>4</v>
      </c>
    </row>
    <row r="2924" spans="1:7">
      <c r="A2924">
        <v>791</v>
      </c>
      <c r="B2924" t="s">
        <v>17149</v>
      </c>
      <c r="C2924" t="s">
        <v>11713</v>
      </c>
      <c r="D2924">
        <v>0.01</v>
      </c>
      <c r="F2924" t="s">
        <v>11649</v>
      </c>
      <c r="G2924">
        <v>4</v>
      </c>
    </row>
    <row r="2925" spans="1:7">
      <c r="A2925">
        <v>792</v>
      </c>
      <c r="B2925" t="s">
        <v>3193</v>
      </c>
      <c r="C2925" t="s">
        <v>3188</v>
      </c>
      <c r="D2925">
        <v>0.01</v>
      </c>
      <c r="F2925" t="s">
        <v>3135</v>
      </c>
      <c r="G2925">
        <v>4</v>
      </c>
    </row>
    <row r="2926" spans="1:7">
      <c r="A2926">
        <v>10945</v>
      </c>
      <c r="B2926" t="s">
        <v>11376</v>
      </c>
      <c r="C2926" t="s">
        <v>17150</v>
      </c>
      <c r="D2926">
        <v>0.1</v>
      </c>
      <c r="F2926" t="s">
        <v>11343</v>
      </c>
      <c r="G2926">
        <v>1</v>
      </c>
    </row>
    <row r="2927" spans="1:7">
      <c r="A2927">
        <v>793</v>
      </c>
      <c r="B2927" t="s">
        <v>11376</v>
      </c>
      <c r="C2927" t="s">
        <v>11371</v>
      </c>
      <c r="D2927">
        <v>0.01</v>
      </c>
      <c r="F2927" t="s">
        <v>11343</v>
      </c>
      <c r="G2927">
        <v>4</v>
      </c>
    </row>
    <row r="2928" spans="1:7">
      <c r="A2928">
        <v>11598</v>
      </c>
      <c r="B2928" t="s">
        <v>2415</v>
      </c>
      <c r="C2928" t="s">
        <v>16682</v>
      </c>
      <c r="D2928">
        <v>0.1</v>
      </c>
      <c r="E2928" t="s">
        <v>40</v>
      </c>
      <c r="F2928" t="s">
        <v>14771</v>
      </c>
      <c r="G2928">
        <v>7</v>
      </c>
    </row>
    <row r="2929" spans="1:7">
      <c r="A2929">
        <v>4229</v>
      </c>
      <c r="B2929" t="s">
        <v>2415</v>
      </c>
      <c r="C2929" t="s">
        <v>17151</v>
      </c>
      <c r="D2929">
        <v>0.1</v>
      </c>
      <c r="E2929" t="s">
        <v>40</v>
      </c>
      <c r="F2929" t="s">
        <v>14771</v>
      </c>
      <c r="G2929">
        <v>7</v>
      </c>
    </row>
    <row r="2930" spans="1:7">
      <c r="A2930">
        <v>11597</v>
      </c>
      <c r="B2930" t="s">
        <v>2415</v>
      </c>
      <c r="C2930" t="s">
        <v>16822</v>
      </c>
      <c r="D2930">
        <v>0.1</v>
      </c>
      <c r="E2930" t="s">
        <v>40</v>
      </c>
      <c r="F2930" t="s">
        <v>12334</v>
      </c>
      <c r="G2930">
        <v>7</v>
      </c>
    </row>
    <row r="2931" spans="1:7">
      <c r="A2931">
        <v>3382</v>
      </c>
      <c r="B2931" t="s">
        <v>17152</v>
      </c>
      <c r="C2931" t="s">
        <v>17153</v>
      </c>
      <c r="D2931">
        <v>0.01</v>
      </c>
      <c r="E2931" t="s">
        <v>40</v>
      </c>
      <c r="F2931" t="s">
        <v>15369</v>
      </c>
      <c r="G2931">
        <v>8</v>
      </c>
    </row>
    <row r="2932" spans="1:7">
      <c r="A2932">
        <v>4629</v>
      </c>
      <c r="B2932" t="s">
        <v>17154</v>
      </c>
      <c r="C2932" t="s">
        <v>16965</v>
      </c>
      <c r="D2932">
        <v>0.01</v>
      </c>
      <c r="E2932" t="s">
        <v>40</v>
      </c>
      <c r="F2932" t="s">
        <v>14278</v>
      </c>
      <c r="G2932">
        <v>5</v>
      </c>
    </row>
    <row r="2933" spans="1:7">
      <c r="A2933">
        <v>4230</v>
      </c>
      <c r="B2933" t="s">
        <v>898</v>
      </c>
      <c r="C2933" t="s">
        <v>17155</v>
      </c>
      <c r="D2933">
        <v>0.01</v>
      </c>
      <c r="E2933" t="s">
        <v>107</v>
      </c>
      <c r="F2933" t="s">
        <v>15357</v>
      </c>
      <c r="G2933">
        <v>8</v>
      </c>
    </row>
    <row r="2934" spans="1:7">
      <c r="A2934">
        <v>4231</v>
      </c>
      <c r="B2934" t="s">
        <v>1344</v>
      </c>
      <c r="C2934" t="s">
        <v>1352</v>
      </c>
      <c r="D2934">
        <v>0.01</v>
      </c>
      <c r="E2934" t="s">
        <v>89</v>
      </c>
      <c r="F2934" t="s">
        <v>1331</v>
      </c>
      <c r="G2934">
        <v>4</v>
      </c>
    </row>
    <row r="2935" spans="1:7">
      <c r="A2935">
        <v>4232</v>
      </c>
      <c r="B2935" t="s">
        <v>2314</v>
      </c>
      <c r="C2935" t="s">
        <v>2295</v>
      </c>
      <c r="D2935">
        <v>0.01</v>
      </c>
      <c r="E2935" t="s">
        <v>203</v>
      </c>
      <c r="F2935" t="s">
        <v>2210</v>
      </c>
      <c r="G2935">
        <v>1</v>
      </c>
    </row>
    <row r="2936" spans="1:7">
      <c r="A2936">
        <v>794</v>
      </c>
      <c r="B2936" t="s">
        <v>11890</v>
      </c>
      <c r="C2936" t="s">
        <v>11864</v>
      </c>
      <c r="D2936">
        <v>0.01</v>
      </c>
      <c r="E2936" t="s">
        <v>107</v>
      </c>
      <c r="F2936" t="s">
        <v>11649</v>
      </c>
      <c r="G2936">
        <v>8</v>
      </c>
    </row>
    <row r="2937" spans="1:7">
      <c r="A2937">
        <v>4233</v>
      </c>
      <c r="B2937" t="s">
        <v>6475</v>
      </c>
      <c r="C2937" t="s">
        <v>6468</v>
      </c>
      <c r="D2937">
        <v>0.01</v>
      </c>
      <c r="F2937" t="s">
        <v>5790</v>
      </c>
      <c r="G2937">
        <v>7</v>
      </c>
    </row>
    <row r="2938" spans="1:7">
      <c r="A2938">
        <v>10947</v>
      </c>
      <c r="B2938" t="s">
        <v>17156</v>
      </c>
      <c r="C2938" t="s">
        <v>17157</v>
      </c>
      <c r="D2938">
        <v>0.1</v>
      </c>
      <c r="E2938" t="s">
        <v>123</v>
      </c>
      <c r="F2938" t="s">
        <v>14681</v>
      </c>
      <c r="G2938">
        <v>7</v>
      </c>
    </row>
    <row r="2939" spans="1:7">
      <c r="A2939">
        <v>4234</v>
      </c>
      <c r="B2939" t="s">
        <v>17158</v>
      </c>
      <c r="C2939" t="s">
        <v>2274</v>
      </c>
      <c r="D2939">
        <v>0.01</v>
      </c>
      <c r="F2939" t="s">
        <v>2210</v>
      </c>
      <c r="G2939">
        <v>1</v>
      </c>
    </row>
    <row r="2940" spans="1:7">
      <c r="A2940">
        <v>4631</v>
      </c>
      <c r="B2940" t="s">
        <v>327</v>
      </c>
      <c r="C2940" t="s">
        <v>17159</v>
      </c>
      <c r="D2940">
        <v>0.1</v>
      </c>
      <c r="E2940" t="s">
        <v>166</v>
      </c>
      <c r="F2940" t="s">
        <v>14699</v>
      </c>
      <c r="G2940">
        <v>2</v>
      </c>
    </row>
    <row r="2941" spans="1:7">
      <c r="A2941">
        <v>4630</v>
      </c>
      <c r="B2941" t="s">
        <v>327</v>
      </c>
      <c r="C2941" t="s">
        <v>328</v>
      </c>
      <c r="D2941">
        <v>0.8</v>
      </c>
      <c r="E2941" t="s">
        <v>166</v>
      </c>
      <c r="F2941" t="s">
        <v>68</v>
      </c>
      <c r="G2941">
        <v>2</v>
      </c>
    </row>
    <row r="2942" spans="1:7">
      <c r="A2942">
        <v>4632</v>
      </c>
      <c r="B2942" t="s">
        <v>3896</v>
      </c>
      <c r="C2942" t="s">
        <v>3892</v>
      </c>
      <c r="D2942">
        <v>0.01</v>
      </c>
      <c r="E2942" t="s">
        <v>123</v>
      </c>
      <c r="F2942" t="s">
        <v>58</v>
      </c>
      <c r="G2942">
        <v>4</v>
      </c>
    </row>
    <row r="2943" spans="1:7">
      <c r="A2943">
        <v>10948</v>
      </c>
      <c r="B2943" t="s">
        <v>17160</v>
      </c>
      <c r="C2943" t="s">
        <v>17161</v>
      </c>
      <c r="D2943">
        <v>0.1</v>
      </c>
      <c r="E2943" t="s">
        <v>107</v>
      </c>
      <c r="F2943" t="s">
        <v>15707</v>
      </c>
      <c r="G2943">
        <v>1</v>
      </c>
    </row>
    <row r="2944" spans="1:7">
      <c r="A2944">
        <v>4633</v>
      </c>
      <c r="B2944" t="s">
        <v>17160</v>
      </c>
      <c r="C2944" t="s">
        <v>17162</v>
      </c>
      <c r="D2944">
        <v>0.01</v>
      </c>
      <c r="E2944" t="s">
        <v>107</v>
      </c>
      <c r="F2944" t="s">
        <v>15707</v>
      </c>
      <c r="G2944">
        <v>4</v>
      </c>
    </row>
    <row r="2945" spans="1:7">
      <c r="A2945">
        <v>4634</v>
      </c>
      <c r="B2945" t="s">
        <v>17163</v>
      </c>
      <c r="C2945" t="s">
        <v>8715</v>
      </c>
      <c r="D2945">
        <v>0.01</v>
      </c>
      <c r="E2945" t="s">
        <v>40</v>
      </c>
      <c r="F2945" t="s">
        <v>8594</v>
      </c>
      <c r="G2945">
        <v>1</v>
      </c>
    </row>
    <row r="2946" spans="1:7">
      <c r="A2946">
        <v>4635</v>
      </c>
      <c r="B2946" t="s">
        <v>8670</v>
      </c>
      <c r="C2946" t="s">
        <v>8671</v>
      </c>
      <c r="D2946">
        <v>0.01</v>
      </c>
      <c r="E2946" t="s">
        <v>166</v>
      </c>
      <c r="F2946" t="s">
        <v>8594</v>
      </c>
      <c r="G2946">
        <v>1</v>
      </c>
    </row>
    <row r="2947" spans="1:7">
      <c r="A2947">
        <v>940</v>
      </c>
      <c r="B2947" t="s">
        <v>7689</v>
      </c>
      <c r="C2947" t="s">
        <v>7681</v>
      </c>
      <c r="D2947">
        <v>0.8</v>
      </c>
      <c r="F2947" t="s">
        <v>7247</v>
      </c>
      <c r="G2947">
        <v>5</v>
      </c>
    </row>
    <row r="2948" spans="1:7">
      <c r="A2948">
        <v>4636</v>
      </c>
      <c r="B2948" t="s">
        <v>7689</v>
      </c>
      <c r="C2948" t="s">
        <v>16775</v>
      </c>
      <c r="D2948">
        <v>0.1</v>
      </c>
      <c r="F2948" t="s">
        <v>15396</v>
      </c>
      <c r="G2948">
        <v>5</v>
      </c>
    </row>
    <row r="2949" spans="1:7">
      <c r="A2949">
        <v>11599</v>
      </c>
      <c r="B2949" t="s">
        <v>17164</v>
      </c>
      <c r="C2949" t="s">
        <v>8546</v>
      </c>
      <c r="D2949">
        <v>0.1</v>
      </c>
      <c r="E2949" t="s">
        <v>803</v>
      </c>
      <c r="F2949" t="s">
        <v>8277</v>
      </c>
      <c r="G2949">
        <v>8</v>
      </c>
    </row>
    <row r="2950" spans="1:7">
      <c r="A2950">
        <v>11600</v>
      </c>
      <c r="B2950" t="s">
        <v>17164</v>
      </c>
      <c r="C2950" t="s">
        <v>8514</v>
      </c>
      <c r="D2950">
        <v>0.1</v>
      </c>
      <c r="E2950" t="s">
        <v>67</v>
      </c>
      <c r="F2950" t="s">
        <v>8277</v>
      </c>
      <c r="G2950">
        <v>8</v>
      </c>
    </row>
    <row r="2951" spans="1:7">
      <c r="A2951">
        <v>4637</v>
      </c>
      <c r="B2951" t="s">
        <v>6676</v>
      </c>
      <c r="C2951" t="s">
        <v>17165</v>
      </c>
      <c r="D2951">
        <v>0.01</v>
      </c>
      <c r="E2951" t="s">
        <v>166</v>
      </c>
      <c r="F2951" t="s">
        <v>15396</v>
      </c>
      <c r="G2951">
        <v>1</v>
      </c>
    </row>
    <row r="2952" spans="1:7">
      <c r="A2952">
        <v>941</v>
      </c>
      <c r="B2952" t="s">
        <v>6676</v>
      </c>
      <c r="C2952" t="s">
        <v>7378</v>
      </c>
      <c r="D2952">
        <v>0.01</v>
      </c>
      <c r="E2952" t="s">
        <v>40</v>
      </c>
      <c r="F2952" t="s">
        <v>7247</v>
      </c>
      <c r="G2952">
        <v>1</v>
      </c>
    </row>
    <row r="2953" spans="1:7">
      <c r="A2953">
        <v>4639</v>
      </c>
      <c r="B2953" t="s">
        <v>14399</v>
      </c>
      <c r="C2953" t="s">
        <v>17166</v>
      </c>
      <c r="D2953">
        <v>0.01</v>
      </c>
      <c r="E2953" t="s">
        <v>595</v>
      </c>
      <c r="F2953" t="s">
        <v>14278</v>
      </c>
      <c r="G2953">
        <v>2</v>
      </c>
    </row>
    <row r="2954" spans="1:7">
      <c r="A2954">
        <v>4638</v>
      </c>
      <c r="B2954" t="s">
        <v>14399</v>
      </c>
      <c r="C2954" t="s">
        <v>14400</v>
      </c>
      <c r="D2954">
        <v>0.1</v>
      </c>
      <c r="E2954" t="s">
        <v>89</v>
      </c>
      <c r="F2954" t="s">
        <v>14278</v>
      </c>
      <c r="G2954">
        <v>2</v>
      </c>
    </row>
    <row r="2955" spans="1:7">
      <c r="A2955">
        <v>10950</v>
      </c>
      <c r="B2955" t="s">
        <v>17167</v>
      </c>
      <c r="C2955" t="s">
        <v>1232</v>
      </c>
      <c r="D2955">
        <v>0.1</v>
      </c>
      <c r="E2955" t="s">
        <v>203</v>
      </c>
      <c r="F2955" t="s">
        <v>41</v>
      </c>
      <c r="G2955">
        <v>2</v>
      </c>
    </row>
    <row r="2956" spans="1:7">
      <c r="A2956">
        <v>10951</v>
      </c>
      <c r="B2956" t="s">
        <v>9763</v>
      </c>
      <c r="C2956" t="s">
        <v>17168</v>
      </c>
      <c r="D2956">
        <v>0.1</v>
      </c>
      <c r="E2956" t="s">
        <v>49</v>
      </c>
      <c r="F2956" t="s">
        <v>14590</v>
      </c>
      <c r="G2956">
        <v>3</v>
      </c>
    </row>
    <row r="2957" spans="1:7">
      <c r="A2957">
        <v>11601</v>
      </c>
      <c r="B2957" t="s">
        <v>17169</v>
      </c>
      <c r="C2957" t="s">
        <v>17170</v>
      </c>
      <c r="D2957">
        <v>0.1</v>
      </c>
      <c r="E2957" t="s">
        <v>12637</v>
      </c>
      <c r="F2957" t="s">
        <v>14771</v>
      </c>
      <c r="G2957">
        <v>1</v>
      </c>
    </row>
    <row r="2958" spans="1:7">
      <c r="A2958">
        <v>4640</v>
      </c>
      <c r="B2958" t="s">
        <v>17169</v>
      </c>
      <c r="C2958" t="s">
        <v>17171</v>
      </c>
      <c r="D2958">
        <v>0.01</v>
      </c>
      <c r="E2958" t="s">
        <v>12637</v>
      </c>
      <c r="F2958" t="s">
        <v>14771</v>
      </c>
      <c r="G2958">
        <v>1</v>
      </c>
    </row>
    <row r="2959" spans="1:7">
      <c r="A2959">
        <v>11602</v>
      </c>
      <c r="B2959" t="s">
        <v>17169</v>
      </c>
      <c r="C2959" t="s">
        <v>14704</v>
      </c>
      <c r="D2959">
        <v>0.1</v>
      </c>
      <c r="E2959" t="s">
        <v>12637</v>
      </c>
      <c r="F2959" t="s">
        <v>13121</v>
      </c>
      <c r="G2959">
        <v>1</v>
      </c>
    </row>
    <row r="2960" spans="1:7">
      <c r="A2960">
        <v>10953</v>
      </c>
      <c r="B2960" t="s">
        <v>5210</v>
      </c>
      <c r="C2960" t="s">
        <v>17172</v>
      </c>
      <c r="D2960">
        <v>0.1</v>
      </c>
      <c r="F2960" t="s">
        <v>15331</v>
      </c>
      <c r="G2960">
        <v>1</v>
      </c>
    </row>
    <row r="2961" spans="1:7">
      <c r="A2961">
        <v>942</v>
      </c>
      <c r="B2961" t="s">
        <v>5593</v>
      </c>
      <c r="C2961" t="s">
        <v>16360</v>
      </c>
      <c r="D2961">
        <v>0.01</v>
      </c>
      <c r="E2961" t="s">
        <v>67</v>
      </c>
      <c r="F2961" t="s">
        <v>11343</v>
      </c>
      <c r="G2961">
        <v>8</v>
      </c>
    </row>
    <row r="2962" spans="1:7">
      <c r="A2962">
        <v>10954</v>
      </c>
      <c r="B2962" t="s">
        <v>1292</v>
      </c>
      <c r="C2962" t="s">
        <v>10840</v>
      </c>
      <c r="D2962">
        <v>0.1</v>
      </c>
      <c r="E2962" t="s">
        <v>166</v>
      </c>
      <c r="F2962" t="s">
        <v>10625</v>
      </c>
      <c r="G2962">
        <v>3</v>
      </c>
    </row>
    <row r="2963" spans="1:7">
      <c r="A2963">
        <v>4641</v>
      </c>
      <c r="B2963" t="s">
        <v>1292</v>
      </c>
      <c r="C2963" t="s">
        <v>1288</v>
      </c>
      <c r="D2963">
        <v>0.1</v>
      </c>
      <c r="E2963" t="s">
        <v>166</v>
      </c>
      <c r="F2963" t="s">
        <v>41</v>
      </c>
      <c r="G2963">
        <v>3</v>
      </c>
    </row>
    <row r="2964" spans="1:7">
      <c r="A2964">
        <v>10955</v>
      </c>
      <c r="B2964" t="s">
        <v>17173</v>
      </c>
      <c r="C2964" t="s">
        <v>16485</v>
      </c>
      <c r="D2964">
        <v>0.1</v>
      </c>
      <c r="E2964" t="s">
        <v>80</v>
      </c>
      <c r="F2964" t="s">
        <v>1331</v>
      </c>
      <c r="G2964">
        <v>1</v>
      </c>
    </row>
    <row r="2965" spans="1:7">
      <c r="A2965">
        <v>10956</v>
      </c>
      <c r="B2965" t="s">
        <v>17174</v>
      </c>
      <c r="C2965" t="s">
        <v>16181</v>
      </c>
      <c r="D2965">
        <v>0.1</v>
      </c>
      <c r="E2965" t="s">
        <v>107</v>
      </c>
      <c r="F2965" t="s">
        <v>14699</v>
      </c>
      <c r="G2965">
        <v>7</v>
      </c>
    </row>
    <row r="2966" spans="1:7">
      <c r="A2966">
        <v>4643</v>
      </c>
      <c r="B2966" t="s">
        <v>5793</v>
      </c>
      <c r="C2966" t="s">
        <v>5789</v>
      </c>
      <c r="D2966">
        <v>0.01</v>
      </c>
      <c r="E2966" t="s">
        <v>74</v>
      </c>
      <c r="F2966" t="s">
        <v>5790</v>
      </c>
      <c r="G2966">
        <v>1</v>
      </c>
    </row>
    <row r="2967" spans="1:7">
      <c r="A2967">
        <v>4642</v>
      </c>
      <c r="B2967" t="s">
        <v>5793</v>
      </c>
      <c r="C2967" t="s">
        <v>17175</v>
      </c>
      <c r="D2967">
        <v>0.6</v>
      </c>
      <c r="E2967" t="s">
        <v>74</v>
      </c>
      <c r="F2967" t="s">
        <v>14655</v>
      </c>
      <c r="G2967">
        <v>1</v>
      </c>
    </row>
    <row r="2968" spans="1:7">
      <c r="A2968">
        <v>10957</v>
      </c>
      <c r="B2968" t="s">
        <v>10901</v>
      </c>
      <c r="C2968" t="s">
        <v>17176</v>
      </c>
      <c r="D2968">
        <v>0.1</v>
      </c>
      <c r="E2968" t="s">
        <v>107</v>
      </c>
      <c r="F2968" t="s">
        <v>15363</v>
      </c>
      <c r="G2968">
        <v>1</v>
      </c>
    </row>
    <row r="2969" spans="1:7">
      <c r="A2969">
        <v>943</v>
      </c>
      <c r="B2969" t="s">
        <v>10901</v>
      </c>
      <c r="C2969" t="s">
        <v>17177</v>
      </c>
      <c r="D2969">
        <v>0.01</v>
      </c>
      <c r="E2969" t="s">
        <v>107</v>
      </c>
      <c r="F2969" t="s">
        <v>15363</v>
      </c>
      <c r="G2969">
        <v>4</v>
      </c>
    </row>
    <row r="2970" spans="1:7">
      <c r="A2970">
        <v>944</v>
      </c>
      <c r="B2970" t="s">
        <v>10901</v>
      </c>
      <c r="C2970" t="s">
        <v>10895</v>
      </c>
      <c r="D2970">
        <v>0.01</v>
      </c>
      <c r="E2970" t="s">
        <v>107</v>
      </c>
      <c r="F2970" t="s">
        <v>10870</v>
      </c>
      <c r="G2970">
        <v>4</v>
      </c>
    </row>
    <row r="2971" spans="1:7">
      <c r="A2971">
        <v>4644</v>
      </c>
      <c r="B2971" t="s">
        <v>477</v>
      </c>
      <c r="C2971" t="s">
        <v>472</v>
      </c>
      <c r="D2971">
        <v>0.01</v>
      </c>
      <c r="F2971" t="s">
        <v>68</v>
      </c>
      <c r="G2971">
        <v>3</v>
      </c>
    </row>
    <row r="2972" spans="1:7">
      <c r="A2972">
        <v>4645</v>
      </c>
      <c r="B2972" t="s">
        <v>10318</v>
      </c>
      <c r="C2972" t="s">
        <v>10309</v>
      </c>
      <c r="D2972">
        <v>0.01</v>
      </c>
      <c r="E2972" t="s">
        <v>40</v>
      </c>
      <c r="F2972" t="s">
        <v>10160</v>
      </c>
      <c r="G2972">
        <v>2</v>
      </c>
    </row>
    <row r="2973" spans="1:7">
      <c r="A2973">
        <v>4646</v>
      </c>
      <c r="B2973" t="s">
        <v>10318</v>
      </c>
      <c r="C2973" t="s">
        <v>16901</v>
      </c>
      <c r="D2973">
        <v>0.1</v>
      </c>
      <c r="E2973" t="s">
        <v>40</v>
      </c>
      <c r="F2973" t="s">
        <v>15103</v>
      </c>
      <c r="G2973">
        <v>2</v>
      </c>
    </row>
    <row r="2974" spans="1:7">
      <c r="A2974">
        <v>10958</v>
      </c>
      <c r="B2974" t="s">
        <v>17178</v>
      </c>
      <c r="C2974" t="s">
        <v>17179</v>
      </c>
      <c r="D2974">
        <v>0.1</v>
      </c>
      <c r="E2974" t="s">
        <v>203</v>
      </c>
      <c r="F2974" t="s">
        <v>15736</v>
      </c>
      <c r="G2974">
        <v>1</v>
      </c>
    </row>
    <row r="2975" spans="1:7">
      <c r="A2975">
        <v>4647</v>
      </c>
      <c r="B2975" t="s">
        <v>17178</v>
      </c>
      <c r="C2975" t="s">
        <v>17180</v>
      </c>
      <c r="D2975">
        <v>0.01</v>
      </c>
      <c r="E2975" t="s">
        <v>203</v>
      </c>
      <c r="F2975" t="s">
        <v>15736</v>
      </c>
      <c r="G2975">
        <v>4</v>
      </c>
    </row>
    <row r="2976" spans="1:7">
      <c r="A2976">
        <v>4648</v>
      </c>
      <c r="B2976" t="s">
        <v>17181</v>
      </c>
      <c r="C2976" t="s">
        <v>3732</v>
      </c>
      <c r="D2976">
        <v>0.8</v>
      </c>
      <c r="E2976" t="s">
        <v>80</v>
      </c>
      <c r="F2976" t="s">
        <v>3381</v>
      </c>
      <c r="G2976">
        <v>3</v>
      </c>
    </row>
    <row r="2977" spans="1:7">
      <c r="A2977">
        <v>5023</v>
      </c>
      <c r="B2977" t="s">
        <v>17182</v>
      </c>
      <c r="C2977" t="s">
        <v>3836</v>
      </c>
      <c r="D2977">
        <v>0.01</v>
      </c>
      <c r="E2977" t="s">
        <v>80</v>
      </c>
      <c r="F2977" t="s">
        <v>58</v>
      </c>
      <c r="G2977">
        <v>4</v>
      </c>
    </row>
    <row r="2978" spans="1:7">
      <c r="A2978">
        <v>795</v>
      </c>
      <c r="B2978" t="s">
        <v>4729</v>
      </c>
      <c r="C2978" t="s">
        <v>16202</v>
      </c>
      <c r="D2978">
        <v>0.01</v>
      </c>
      <c r="E2978" t="s">
        <v>74</v>
      </c>
      <c r="F2978" t="s">
        <v>14748</v>
      </c>
      <c r="G2978">
        <v>3</v>
      </c>
    </row>
    <row r="2979" spans="1:7">
      <c r="A2979">
        <v>10959</v>
      </c>
      <c r="B2979" t="s">
        <v>17183</v>
      </c>
      <c r="C2979" t="s">
        <v>17184</v>
      </c>
      <c r="D2979">
        <v>0.1</v>
      </c>
      <c r="E2979" t="s">
        <v>166</v>
      </c>
      <c r="F2979" t="s">
        <v>10381</v>
      </c>
      <c r="G2979">
        <v>1</v>
      </c>
    </row>
    <row r="2980" spans="1:7">
      <c r="A2980">
        <v>10960</v>
      </c>
      <c r="B2980" t="s">
        <v>17183</v>
      </c>
      <c r="C2980" t="s">
        <v>10355</v>
      </c>
      <c r="D2980">
        <v>0.1</v>
      </c>
      <c r="E2980" t="s">
        <v>166</v>
      </c>
      <c r="F2980" t="s">
        <v>10160</v>
      </c>
      <c r="G2980">
        <v>3</v>
      </c>
    </row>
    <row r="2981" spans="1:7">
      <c r="A2981">
        <v>5024</v>
      </c>
      <c r="B2981" t="s">
        <v>17183</v>
      </c>
      <c r="C2981" t="s">
        <v>557</v>
      </c>
      <c r="D2981">
        <v>0.01</v>
      </c>
      <c r="E2981" t="s">
        <v>166</v>
      </c>
      <c r="F2981" t="s">
        <v>499</v>
      </c>
      <c r="G2981">
        <v>4</v>
      </c>
    </row>
    <row r="2982" spans="1:7">
      <c r="A2982">
        <v>5025</v>
      </c>
      <c r="B2982" t="s">
        <v>17185</v>
      </c>
      <c r="C2982" t="s">
        <v>17186</v>
      </c>
      <c r="D2982">
        <v>0.01</v>
      </c>
      <c r="E2982" t="s">
        <v>135</v>
      </c>
      <c r="F2982" t="s">
        <v>15338</v>
      </c>
      <c r="G2982">
        <v>8</v>
      </c>
    </row>
    <row r="2983" spans="1:7">
      <c r="A2983">
        <v>11603</v>
      </c>
      <c r="B2983" t="s">
        <v>3205</v>
      </c>
      <c r="C2983" t="s">
        <v>16376</v>
      </c>
      <c r="D2983">
        <v>0.1</v>
      </c>
      <c r="E2983" t="s">
        <v>40</v>
      </c>
      <c r="F2983" t="s">
        <v>14771</v>
      </c>
      <c r="G2983">
        <v>3</v>
      </c>
    </row>
    <row r="2984" spans="1:7">
      <c r="A2984">
        <v>11604</v>
      </c>
      <c r="B2984" t="s">
        <v>3205</v>
      </c>
      <c r="C2984" t="s">
        <v>17187</v>
      </c>
      <c r="D2984">
        <v>0.1</v>
      </c>
      <c r="E2984" t="s">
        <v>40</v>
      </c>
      <c r="F2984" t="s">
        <v>12334</v>
      </c>
      <c r="G2984">
        <v>3</v>
      </c>
    </row>
    <row r="2985" spans="1:7">
      <c r="A2985">
        <v>10962</v>
      </c>
      <c r="B2985" t="s">
        <v>5055</v>
      </c>
      <c r="C2985" t="s">
        <v>17188</v>
      </c>
      <c r="D2985">
        <v>0.1</v>
      </c>
      <c r="E2985" t="s">
        <v>107</v>
      </c>
      <c r="F2985" t="s">
        <v>15331</v>
      </c>
      <c r="G2985">
        <v>1</v>
      </c>
    </row>
    <row r="2986" spans="1:7">
      <c r="A2986">
        <v>5026</v>
      </c>
      <c r="B2986" t="s">
        <v>5055</v>
      </c>
      <c r="C2986" t="s">
        <v>5041</v>
      </c>
      <c r="D2986">
        <v>0.01</v>
      </c>
      <c r="E2986" t="s">
        <v>107</v>
      </c>
      <c r="F2986" t="s">
        <v>4963</v>
      </c>
      <c r="G2986">
        <v>4</v>
      </c>
    </row>
    <row r="2987" spans="1:7">
      <c r="A2987">
        <v>1066</v>
      </c>
      <c r="B2987" t="s">
        <v>17189</v>
      </c>
      <c r="C2987" t="s">
        <v>17190</v>
      </c>
      <c r="D2987">
        <v>0.01</v>
      </c>
      <c r="E2987" t="s">
        <v>49</v>
      </c>
      <c r="F2987" t="s">
        <v>11295</v>
      </c>
      <c r="G2987">
        <v>2</v>
      </c>
    </row>
    <row r="2988" spans="1:7">
      <c r="A2988">
        <v>5027</v>
      </c>
      <c r="B2988" t="s">
        <v>12518</v>
      </c>
      <c r="C2988" t="s">
        <v>12519</v>
      </c>
      <c r="D2988">
        <v>0.01</v>
      </c>
      <c r="E2988" t="s">
        <v>49</v>
      </c>
      <c r="F2988" t="s">
        <v>12334</v>
      </c>
      <c r="G2988">
        <v>5</v>
      </c>
    </row>
    <row r="2989" spans="1:7">
      <c r="A2989">
        <v>5365</v>
      </c>
      <c r="B2989" t="s">
        <v>15084</v>
      </c>
      <c r="C2989" t="s">
        <v>17191</v>
      </c>
      <c r="D2989">
        <v>0.8</v>
      </c>
      <c r="E2989" t="s">
        <v>12637</v>
      </c>
      <c r="F2989" t="s">
        <v>6576</v>
      </c>
      <c r="G2989">
        <v>5</v>
      </c>
    </row>
    <row r="2990" spans="1:7">
      <c r="A2990">
        <v>6701</v>
      </c>
      <c r="B2990" t="s">
        <v>15084</v>
      </c>
      <c r="C2990" t="s">
        <v>16368</v>
      </c>
      <c r="D2990">
        <v>0.6</v>
      </c>
      <c r="E2990" t="s">
        <v>12637</v>
      </c>
      <c r="F2990" t="s">
        <v>6576</v>
      </c>
      <c r="G2990">
        <v>7</v>
      </c>
    </row>
    <row r="2991" spans="1:7">
      <c r="A2991">
        <v>5366</v>
      </c>
      <c r="B2991" t="s">
        <v>13717</v>
      </c>
      <c r="C2991" t="s">
        <v>13701</v>
      </c>
      <c r="D2991">
        <v>0.01</v>
      </c>
      <c r="E2991" t="s">
        <v>49</v>
      </c>
      <c r="F2991" t="s">
        <v>13121</v>
      </c>
      <c r="G2991">
        <v>3</v>
      </c>
    </row>
    <row r="2992" spans="1:7">
      <c r="A2992">
        <v>10963</v>
      </c>
      <c r="B2992" t="s">
        <v>13180</v>
      </c>
      <c r="C2992" t="s">
        <v>17192</v>
      </c>
      <c r="D2992">
        <v>0.1</v>
      </c>
      <c r="E2992" t="s">
        <v>89</v>
      </c>
      <c r="F2992" t="s">
        <v>15852</v>
      </c>
      <c r="G2992">
        <v>8</v>
      </c>
    </row>
    <row r="2993" spans="1:7">
      <c r="A2993">
        <v>5028</v>
      </c>
      <c r="B2993" t="s">
        <v>17193</v>
      </c>
      <c r="C2993" t="s">
        <v>17194</v>
      </c>
      <c r="D2993">
        <v>0.01</v>
      </c>
      <c r="E2993" t="s">
        <v>40</v>
      </c>
      <c r="F2993" t="s">
        <v>4963</v>
      </c>
      <c r="G2993">
        <v>8</v>
      </c>
    </row>
    <row r="2994" spans="1:7">
      <c r="A2994">
        <v>5031</v>
      </c>
      <c r="B2994" t="s">
        <v>7090</v>
      </c>
      <c r="C2994" t="s">
        <v>17195</v>
      </c>
      <c r="D2994">
        <v>0.01</v>
      </c>
      <c r="E2994" t="s">
        <v>354</v>
      </c>
      <c r="F2994" t="s">
        <v>3381</v>
      </c>
      <c r="G2994">
        <v>1</v>
      </c>
    </row>
    <row r="2995" spans="1:7">
      <c r="A2995">
        <v>5029</v>
      </c>
      <c r="B2995" t="s">
        <v>7090</v>
      </c>
      <c r="C2995" t="s">
        <v>17196</v>
      </c>
      <c r="D2995">
        <v>0.01</v>
      </c>
      <c r="E2995" t="s">
        <v>354</v>
      </c>
      <c r="F2995" t="s">
        <v>6576</v>
      </c>
      <c r="G2995">
        <v>1</v>
      </c>
    </row>
    <row r="2996" spans="1:7">
      <c r="A2996">
        <v>5030</v>
      </c>
      <c r="B2996" t="s">
        <v>7090</v>
      </c>
      <c r="C2996" t="s">
        <v>7079</v>
      </c>
      <c r="D2996">
        <v>0.1</v>
      </c>
      <c r="E2996" t="s">
        <v>354</v>
      </c>
      <c r="F2996" t="s">
        <v>6576</v>
      </c>
      <c r="G2996">
        <v>5</v>
      </c>
    </row>
    <row r="2997" spans="1:7">
      <c r="A2997">
        <v>5367</v>
      </c>
      <c r="B2997" t="s">
        <v>7091</v>
      </c>
      <c r="C2997" t="s">
        <v>7079</v>
      </c>
      <c r="D2997">
        <v>0.01</v>
      </c>
      <c r="E2997" t="s">
        <v>354</v>
      </c>
      <c r="F2997" t="s">
        <v>6576</v>
      </c>
      <c r="G2997">
        <v>5</v>
      </c>
    </row>
    <row r="2998" spans="1:7">
      <c r="A2998">
        <v>10965</v>
      </c>
      <c r="B2998" t="s">
        <v>11656</v>
      </c>
      <c r="C2998" t="s">
        <v>17127</v>
      </c>
      <c r="D2998">
        <v>0.1</v>
      </c>
      <c r="E2998" t="s">
        <v>49</v>
      </c>
      <c r="F2998" t="s">
        <v>15369</v>
      </c>
      <c r="G2998">
        <v>1</v>
      </c>
    </row>
    <row r="2999" spans="1:7">
      <c r="A2999">
        <v>5032</v>
      </c>
      <c r="B2999" t="s">
        <v>11656</v>
      </c>
      <c r="C2999" t="s">
        <v>17128</v>
      </c>
      <c r="D2999">
        <v>0.01</v>
      </c>
      <c r="E2999" t="s">
        <v>49</v>
      </c>
      <c r="F2999" t="s">
        <v>15369</v>
      </c>
      <c r="G2999">
        <v>4</v>
      </c>
    </row>
    <row r="3000" spans="1:7">
      <c r="A3000">
        <v>1067</v>
      </c>
      <c r="B3000" t="s">
        <v>10775</v>
      </c>
      <c r="C3000" t="s">
        <v>10699</v>
      </c>
      <c r="D3000">
        <v>0.01</v>
      </c>
      <c r="E3000" t="s">
        <v>40</v>
      </c>
      <c r="F3000" t="s">
        <v>10625</v>
      </c>
      <c r="G3000">
        <v>1</v>
      </c>
    </row>
    <row r="3001" spans="1:7">
      <c r="A3001">
        <v>10966</v>
      </c>
      <c r="B3001" t="s">
        <v>10775</v>
      </c>
      <c r="C3001" t="s">
        <v>10856</v>
      </c>
      <c r="D3001">
        <v>0.1</v>
      </c>
      <c r="E3001" t="s">
        <v>40</v>
      </c>
      <c r="F3001" t="s">
        <v>10625</v>
      </c>
      <c r="G3001">
        <v>3</v>
      </c>
    </row>
    <row r="3002" spans="1:7">
      <c r="A3002">
        <v>5033</v>
      </c>
      <c r="B3002" t="s">
        <v>7297</v>
      </c>
      <c r="C3002" t="s">
        <v>17197</v>
      </c>
      <c r="D3002">
        <v>0.01</v>
      </c>
      <c r="E3002" t="s">
        <v>74</v>
      </c>
      <c r="F3002" t="s">
        <v>15396</v>
      </c>
      <c r="G3002">
        <v>1</v>
      </c>
    </row>
    <row r="3003" spans="1:7">
      <c r="A3003">
        <v>10967</v>
      </c>
      <c r="B3003" t="s">
        <v>1379</v>
      </c>
      <c r="C3003" t="s">
        <v>17198</v>
      </c>
      <c r="D3003">
        <v>0.1</v>
      </c>
      <c r="E3003" t="s">
        <v>74</v>
      </c>
      <c r="F3003" t="s">
        <v>15369</v>
      </c>
      <c r="G3003">
        <v>1</v>
      </c>
    </row>
    <row r="3004" spans="1:7">
      <c r="A3004">
        <v>5368</v>
      </c>
      <c r="B3004" t="s">
        <v>1379</v>
      </c>
      <c r="C3004" t="s">
        <v>17199</v>
      </c>
      <c r="D3004">
        <v>0.01</v>
      </c>
      <c r="E3004" t="s">
        <v>74</v>
      </c>
      <c r="F3004" t="s">
        <v>15369</v>
      </c>
      <c r="G3004">
        <v>4</v>
      </c>
    </row>
    <row r="3005" spans="1:7">
      <c r="A3005">
        <v>10968</v>
      </c>
      <c r="B3005" t="s">
        <v>1380</v>
      </c>
      <c r="C3005" t="s">
        <v>17200</v>
      </c>
      <c r="D3005">
        <v>0.1</v>
      </c>
      <c r="E3005" t="s">
        <v>123</v>
      </c>
      <c r="F3005" t="s">
        <v>1331</v>
      </c>
      <c r="G3005">
        <v>1</v>
      </c>
    </row>
    <row r="3006" spans="1:7">
      <c r="A3006">
        <v>1068</v>
      </c>
      <c r="B3006" t="s">
        <v>1380</v>
      </c>
      <c r="C3006" t="s">
        <v>1376</v>
      </c>
      <c r="D3006">
        <v>0.01</v>
      </c>
      <c r="E3006" t="s">
        <v>123</v>
      </c>
      <c r="F3006" t="s">
        <v>1331</v>
      </c>
      <c r="G3006">
        <v>4</v>
      </c>
    </row>
    <row r="3007" spans="1:7">
      <c r="A3007">
        <v>1069</v>
      </c>
      <c r="B3007" t="s">
        <v>1380</v>
      </c>
      <c r="C3007" t="s">
        <v>1708</v>
      </c>
      <c r="D3007">
        <v>0.01</v>
      </c>
      <c r="E3007" t="s">
        <v>123</v>
      </c>
      <c r="F3007" t="s">
        <v>1331</v>
      </c>
      <c r="G3007">
        <v>8</v>
      </c>
    </row>
    <row r="3008" spans="1:7">
      <c r="A3008">
        <v>5034</v>
      </c>
      <c r="B3008" t="s">
        <v>1380</v>
      </c>
      <c r="C3008" t="s">
        <v>6212</v>
      </c>
      <c r="D3008">
        <v>0.01</v>
      </c>
      <c r="E3008" t="s">
        <v>123</v>
      </c>
      <c r="F3008" t="s">
        <v>6139</v>
      </c>
      <c r="G3008">
        <v>4</v>
      </c>
    </row>
    <row r="3009" spans="1:7">
      <c r="A3009">
        <v>10969</v>
      </c>
      <c r="B3009" t="s">
        <v>8956</v>
      </c>
      <c r="C3009" t="s">
        <v>7110</v>
      </c>
      <c r="D3009">
        <v>0.1</v>
      </c>
      <c r="E3009" t="s">
        <v>203</v>
      </c>
      <c r="F3009" t="s">
        <v>6576</v>
      </c>
      <c r="G3009">
        <v>5</v>
      </c>
    </row>
    <row r="3010" spans="1:7">
      <c r="A3010">
        <v>7278</v>
      </c>
      <c r="B3010" t="s">
        <v>8956</v>
      </c>
      <c r="C3010" t="s">
        <v>8952</v>
      </c>
      <c r="D3010">
        <v>0.8</v>
      </c>
      <c r="E3010" t="s">
        <v>67</v>
      </c>
      <c r="F3010" t="s">
        <v>8594</v>
      </c>
      <c r="G3010">
        <v>5</v>
      </c>
    </row>
    <row r="3011" spans="1:7">
      <c r="A3011">
        <v>5369</v>
      </c>
      <c r="B3011" t="s">
        <v>6334</v>
      </c>
      <c r="C3011" t="s">
        <v>14760</v>
      </c>
      <c r="D3011">
        <v>0.01</v>
      </c>
      <c r="E3011" t="s">
        <v>12625</v>
      </c>
      <c r="F3011" t="s">
        <v>11167</v>
      </c>
      <c r="G3011">
        <v>2</v>
      </c>
    </row>
    <row r="3012" spans="1:7">
      <c r="A3012">
        <v>11605</v>
      </c>
      <c r="B3012" t="s">
        <v>17201</v>
      </c>
      <c r="C3012" t="s">
        <v>2084</v>
      </c>
      <c r="D3012">
        <v>0.1</v>
      </c>
      <c r="E3012" t="s">
        <v>803</v>
      </c>
      <c r="F3012" t="s">
        <v>1778</v>
      </c>
      <c r="G3012">
        <v>5</v>
      </c>
    </row>
    <row r="3013" spans="1:7">
      <c r="A3013">
        <v>11606</v>
      </c>
      <c r="B3013" t="s">
        <v>17201</v>
      </c>
      <c r="C3013" t="s">
        <v>2058</v>
      </c>
      <c r="D3013">
        <v>0.1</v>
      </c>
      <c r="E3013" t="s">
        <v>67</v>
      </c>
      <c r="F3013" t="s">
        <v>1778</v>
      </c>
      <c r="G3013">
        <v>5</v>
      </c>
    </row>
    <row r="3014" spans="1:7">
      <c r="A3014">
        <v>10971</v>
      </c>
      <c r="B3014" t="s">
        <v>4599</v>
      </c>
      <c r="C3014" t="s">
        <v>16159</v>
      </c>
      <c r="D3014">
        <v>0.1</v>
      </c>
      <c r="E3014" t="s">
        <v>135</v>
      </c>
      <c r="F3014" t="s">
        <v>14771</v>
      </c>
      <c r="G3014">
        <v>1</v>
      </c>
    </row>
    <row r="3015" spans="1:7">
      <c r="A3015">
        <v>5371</v>
      </c>
      <c r="B3015" t="s">
        <v>4599</v>
      </c>
      <c r="C3015" t="s">
        <v>17202</v>
      </c>
      <c r="D3015">
        <v>0.01</v>
      </c>
      <c r="E3015" t="s">
        <v>135</v>
      </c>
      <c r="F3015" t="s">
        <v>16332</v>
      </c>
      <c r="G3015">
        <v>1</v>
      </c>
    </row>
    <row r="3016" spans="1:7">
      <c r="A3016">
        <v>5370</v>
      </c>
      <c r="B3016" t="s">
        <v>4599</v>
      </c>
      <c r="C3016" t="s">
        <v>4593</v>
      </c>
      <c r="D3016">
        <v>0.01</v>
      </c>
      <c r="E3016" t="s">
        <v>135</v>
      </c>
      <c r="F3016" t="s">
        <v>4512</v>
      </c>
      <c r="G3016">
        <v>1</v>
      </c>
    </row>
    <row r="3017" spans="1:7">
      <c r="A3017">
        <v>1170</v>
      </c>
      <c r="B3017" t="s">
        <v>3185</v>
      </c>
      <c r="C3017" t="s">
        <v>3179</v>
      </c>
      <c r="D3017">
        <v>0.05</v>
      </c>
      <c r="E3017" t="s">
        <v>166</v>
      </c>
      <c r="F3017" t="s">
        <v>3135</v>
      </c>
      <c r="G3017">
        <v>4</v>
      </c>
    </row>
    <row r="3018" spans="1:7">
      <c r="A3018">
        <v>10972</v>
      </c>
      <c r="B3018" t="s">
        <v>3185</v>
      </c>
      <c r="C3018" t="s">
        <v>17203</v>
      </c>
      <c r="D3018">
        <v>0.1</v>
      </c>
      <c r="E3018" t="s">
        <v>166</v>
      </c>
      <c r="F3018" t="s">
        <v>15305</v>
      </c>
      <c r="G3018">
        <v>1</v>
      </c>
    </row>
    <row r="3019" spans="1:7">
      <c r="A3019">
        <v>5372</v>
      </c>
      <c r="B3019" t="s">
        <v>3185</v>
      </c>
      <c r="C3019" t="s">
        <v>17204</v>
      </c>
      <c r="D3019">
        <v>0.01</v>
      </c>
      <c r="E3019" t="s">
        <v>166</v>
      </c>
      <c r="F3019" t="s">
        <v>15305</v>
      </c>
      <c r="G3019">
        <v>4</v>
      </c>
    </row>
    <row r="3020" spans="1:7">
      <c r="A3020">
        <v>10973</v>
      </c>
      <c r="B3020" t="s">
        <v>12006</v>
      </c>
      <c r="C3020" t="s">
        <v>17205</v>
      </c>
      <c r="D3020">
        <v>0.1</v>
      </c>
      <c r="E3020" t="s">
        <v>14699</v>
      </c>
      <c r="F3020" t="s">
        <v>7247</v>
      </c>
      <c r="G3020">
        <v>2</v>
      </c>
    </row>
    <row r="3021" spans="1:7">
      <c r="A3021">
        <v>7312</v>
      </c>
      <c r="B3021" t="s">
        <v>17206</v>
      </c>
      <c r="C3021" t="s">
        <v>12706</v>
      </c>
      <c r="D3021">
        <v>0.8</v>
      </c>
      <c r="E3021" t="s">
        <v>166</v>
      </c>
      <c r="F3021" t="s">
        <v>12660</v>
      </c>
      <c r="G3021">
        <v>1</v>
      </c>
    </row>
    <row r="3022" spans="1:7">
      <c r="A3022">
        <v>5373</v>
      </c>
      <c r="B3022" t="s">
        <v>321</v>
      </c>
      <c r="C3022" t="s">
        <v>315</v>
      </c>
      <c r="D3022">
        <v>0.01</v>
      </c>
      <c r="E3022" t="s">
        <v>49</v>
      </c>
      <c r="F3022" t="s">
        <v>68</v>
      </c>
      <c r="G3022">
        <v>2</v>
      </c>
    </row>
    <row r="3023" spans="1:7">
      <c r="A3023">
        <v>1171</v>
      </c>
      <c r="B3023" t="s">
        <v>1095</v>
      </c>
      <c r="C3023" t="s">
        <v>1089</v>
      </c>
      <c r="D3023">
        <v>0.01</v>
      </c>
      <c r="E3023" t="s">
        <v>67</v>
      </c>
      <c r="F3023" t="s">
        <v>41</v>
      </c>
      <c r="G3023">
        <v>2</v>
      </c>
    </row>
    <row r="3024" spans="1:7">
      <c r="A3024">
        <v>5374</v>
      </c>
      <c r="B3024" t="s">
        <v>17207</v>
      </c>
      <c r="C3024" t="s">
        <v>16280</v>
      </c>
      <c r="D3024">
        <v>0.01</v>
      </c>
      <c r="E3024" t="s">
        <v>107</v>
      </c>
      <c r="F3024" t="s">
        <v>15376</v>
      </c>
      <c r="G3024">
        <v>3</v>
      </c>
    </row>
    <row r="3025" spans="1:7">
      <c r="A3025">
        <v>5376</v>
      </c>
      <c r="B3025" t="s">
        <v>4246</v>
      </c>
      <c r="C3025" t="s">
        <v>16181</v>
      </c>
      <c r="D3025">
        <v>0.01</v>
      </c>
      <c r="E3025" t="s">
        <v>107</v>
      </c>
      <c r="F3025" t="s">
        <v>14699</v>
      </c>
      <c r="G3025">
        <v>7</v>
      </c>
    </row>
    <row r="3026" spans="1:7">
      <c r="A3026">
        <v>5375</v>
      </c>
      <c r="B3026" t="s">
        <v>4246</v>
      </c>
      <c r="C3026" t="s">
        <v>4235</v>
      </c>
      <c r="D3026">
        <v>0.01</v>
      </c>
      <c r="E3026" t="s">
        <v>107</v>
      </c>
      <c r="F3026" t="s">
        <v>3381</v>
      </c>
      <c r="G3026">
        <v>7</v>
      </c>
    </row>
    <row r="3027" spans="1:7">
      <c r="A3027">
        <v>1172</v>
      </c>
      <c r="B3027" t="s">
        <v>17208</v>
      </c>
      <c r="C3027" t="s">
        <v>17209</v>
      </c>
      <c r="D3027">
        <v>0.01</v>
      </c>
      <c r="E3027" t="s">
        <v>80</v>
      </c>
      <c r="F3027" t="s">
        <v>7247</v>
      </c>
      <c r="G3027">
        <v>6</v>
      </c>
    </row>
    <row r="3028" spans="1:7">
      <c r="A3028">
        <v>10974</v>
      </c>
      <c r="B3028" t="s">
        <v>17208</v>
      </c>
      <c r="C3028" t="s">
        <v>7724</v>
      </c>
      <c r="D3028">
        <v>0.1</v>
      </c>
      <c r="E3028" t="s">
        <v>80</v>
      </c>
      <c r="F3028" t="s">
        <v>7247</v>
      </c>
      <c r="G3028">
        <v>7</v>
      </c>
    </row>
    <row r="3029" spans="1:7">
      <c r="A3029">
        <v>10975</v>
      </c>
      <c r="B3029" t="s">
        <v>17210</v>
      </c>
      <c r="C3029" t="s">
        <v>17211</v>
      </c>
      <c r="D3029">
        <v>0.1</v>
      </c>
      <c r="E3029" t="s">
        <v>595</v>
      </c>
      <c r="F3029" t="s">
        <v>15331</v>
      </c>
      <c r="G3029">
        <v>1</v>
      </c>
    </row>
    <row r="3030" spans="1:7">
      <c r="A3030">
        <v>1070</v>
      </c>
      <c r="B3030" t="s">
        <v>1389</v>
      </c>
      <c r="C3030" t="s">
        <v>1383</v>
      </c>
      <c r="D3030">
        <v>0.01</v>
      </c>
      <c r="E3030" t="s">
        <v>135</v>
      </c>
      <c r="F3030" t="s">
        <v>1331</v>
      </c>
      <c r="G3030">
        <v>4</v>
      </c>
    </row>
    <row r="3031" spans="1:7">
      <c r="A3031">
        <v>10976</v>
      </c>
      <c r="B3031" t="s">
        <v>6142</v>
      </c>
      <c r="C3031" t="s">
        <v>17212</v>
      </c>
      <c r="D3031">
        <v>0.1</v>
      </c>
      <c r="E3031" t="s">
        <v>74</v>
      </c>
      <c r="F3031" t="s">
        <v>15305</v>
      </c>
      <c r="G3031">
        <v>1</v>
      </c>
    </row>
    <row r="3032" spans="1:7">
      <c r="A3032">
        <v>5377</v>
      </c>
      <c r="B3032" t="s">
        <v>6142</v>
      </c>
      <c r="C3032" t="s">
        <v>17213</v>
      </c>
      <c r="D3032">
        <v>0.01</v>
      </c>
      <c r="E3032" t="s">
        <v>74</v>
      </c>
      <c r="F3032" t="s">
        <v>15305</v>
      </c>
      <c r="G3032">
        <v>4</v>
      </c>
    </row>
    <row r="3033" spans="1:7">
      <c r="A3033">
        <v>5378</v>
      </c>
      <c r="B3033" t="s">
        <v>6142</v>
      </c>
      <c r="C3033" t="s">
        <v>6143</v>
      </c>
      <c r="D3033">
        <v>0.05</v>
      </c>
      <c r="E3033" t="s">
        <v>74</v>
      </c>
      <c r="F3033" t="s">
        <v>6139</v>
      </c>
      <c r="G3033">
        <v>4</v>
      </c>
    </row>
    <row r="3034" spans="1:7">
      <c r="A3034">
        <v>1174</v>
      </c>
      <c r="B3034" t="s">
        <v>17214</v>
      </c>
      <c r="C3034" t="s">
        <v>17215</v>
      </c>
      <c r="D3034">
        <v>0.01</v>
      </c>
      <c r="E3034" t="s">
        <v>40</v>
      </c>
      <c r="F3034" t="s">
        <v>11921</v>
      </c>
      <c r="G3034">
        <v>5</v>
      </c>
    </row>
    <row r="3035" spans="1:7">
      <c r="A3035">
        <v>1173</v>
      </c>
      <c r="B3035" t="s">
        <v>17214</v>
      </c>
      <c r="C3035" t="s">
        <v>17216</v>
      </c>
      <c r="D3035">
        <v>0.01</v>
      </c>
      <c r="E3035" t="s">
        <v>40</v>
      </c>
      <c r="F3035" t="s">
        <v>7247</v>
      </c>
      <c r="G3035">
        <v>5</v>
      </c>
    </row>
    <row r="3036" spans="1:7">
      <c r="A3036">
        <v>1175</v>
      </c>
      <c r="B3036" t="s">
        <v>7410</v>
      </c>
      <c r="C3036" t="s">
        <v>7600</v>
      </c>
      <c r="D3036">
        <v>0.01</v>
      </c>
      <c r="E3036" t="s">
        <v>67</v>
      </c>
      <c r="F3036" t="s">
        <v>7247</v>
      </c>
      <c r="G3036">
        <v>5</v>
      </c>
    </row>
    <row r="3037" spans="1:7">
      <c r="A3037">
        <v>5379</v>
      </c>
      <c r="B3037" t="s">
        <v>7410</v>
      </c>
      <c r="C3037" t="s">
        <v>16782</v>
      </c>
      <c r="D3037">
        <v>0.01</v>
      </c>
      <c r="E3037" t="s">
        <v>67</v>
      </c>
      <c r="F3037" t="s">
        <v>15396</v>
      </c>
      <c r="G3037">
        <v>5</v>
      </c>
    </row>
    <row r="3038" spans="1:7">
      <c r="A3038">
        <v>5380</v>
      </c>
      <c r="B3038" t="s">
        <v>12834</v>
      </c>
      <c r="C3038" t="s">
        <v>12789</v>
      </c>
      <c r="D3038">
        <v>0.7</v>
      </c>
      <c r="E3038" t="s">
        <v>354</v>
      </c>
      <c r="F3038" t="s">
        <v>12660</v>
      </c>
      <c r="G3038">
        <v>2</v>
      </c>
    </row>
    <row r="3039" spans="1:7">
      <c r="A3039">
        <v>10977</v>
      </c>
      <c r="B3039" t="s">
        <v>12834</v>
      </c>
      <c r="C3039" t="s">
        <v>12740</v>
      </c>
      <c r="D3039">
        <v>0.1</v>
      </c>
      <c r="E3039" t="s">
        <v>203</v>
      </c>
      <c r="F3039" t="s">
        <v>12660</v>
      </c>
      <c r="G3039">
        <v>1</v>
      </c>
    </row>
    <row r="3040" spans="1:7">
      <c r="A3040">
        <v>5381</v>
      </c>
      <c r="B3040" t="s">
        <v>12834</v>
      </c>
      <c r="C3040" t="s">
        <v>12821</v>
      </c>
      <c r="D3040">
        <v>0.8</v>
      </c>
      <c r="E3040" t="s">
        <v>203</v>
      </c>
      <c r="F3040" t="s">
        <v>12660</v>
      </c>
      <c r="G3040">
        <v>2</v>
      </c>
    </row>
    <row r="3041" spans="1:7">
      <c r="A3041">
        <v>10978</v>
      </c>
      <c r="B3041" t="s">
        <v>7268</v>
      </c>
      <c r="C3041" t="s">
        <v>7724</v>
      </c>
      <c r="D3041">
        <v>0.1</v>
      </c>
      <c r="E3041" t="s">
        <v>80</v>
      </c>
      <c r="F3041" t="s">
        <v>7247</v>
      </c>
      <c r="G3041">
        <v>7</v>
      </c>
    </row>
    <row r="3042" spans="1:7">
      <c r="A3042">
        <v>5383</v>
      </c>
      <c r="B3042" t="s">
        <v>8880</v>
      </c>
      <c r="C3042" t="s">
        <v>8876</v>
      </c>
      <c r="D3042">
        <v>0.01</v>
      </c>
      <c r="E3042" t="s">
        <v>74</v>
      </c>
      <c r="F3042" t="s">
        <v>8594</v>
      </c>
      <c r="G3042">
        <v>3</v>
      </c>
    </row>
    <row r="3043" spans="1:7">
      <c r="A3043">
        <v>5382</v>
      </c>
      <c r="B3043" t="s">
        <v>8880</v>
      </c>
      <c r="C3043" t="s">
        <v>6881</v>
      </c>
      <c r="D3043">
        <v>0.01</v>
      </c>
      <c r="E3043" t="s">
        <v>74</v>
      </c>
      <c r="F3043" t="s">
        <v>6576</v>
      </c>
      <c r="G3043">
        <v>3</v>
      </c>
    </row>
    <row r="3044" spans="1:7">
      <c r="A3044">
        <v>10979</v>
      </c>
      <c r="B3044" t="s">
        <v>6263</v>
      </c>
      <c r="C3044" t="s">
        <v>17217</v>
      </c>
      <c r="D3044">
        <v>0.1</v>
      </c>
      <c r="E3044" t="s">
        <v>40</v>
      </c>
      <c r="F3044" t="s">
        <v>58</v>
      </c>
      <c r="G3044">
        <v>1</v>
      </c>
    </row>
    <row r="3045" spans="1:7">
      <c r="A3045">
        <v>5384</v>
      </c>
      <c r="B3045" t="s">
        <v>6263</v>
      </c>
      <c r="C3045" t="s">
        <v>6258</v>
      </c>
      <c r="D3045">
        <v>0.01</v>
      </c>
      <c r="E3045" t="s">
        <v>40</v>
      </c>
      <c r="F3045" t="s">
        <v>6139</v>
      </c>
      <c r="G3045">
        <v>4</v>
      </c>
    </row>
    <row r="3046" spans="1:7">
      <c r="A3046">
        <v>5385</v>
      </c>
      <c r="B3046" t="s">
        <v>6452</v>
      </c>
      <c r="C3046" t="s">
        <v>17218</v>
      </c>
      <c r="D3046">
        <v>0.01</v>
      </c>
      <c r="E3046" t="s">
        <v>49</v>
      </c>
      <c r="F3046" t="s">
        <v>5790</v>
      </c>
      <c r="G3046">
        <v>6</v>
      </c>
    </row>
    <row r="3047" spans="1:7">
      <c r="A3047">
        <v>5386</v>
      </c>
      <c r="B3047" t="s">
        <v>3897</v>
      </c>
      <c r="C3047" t="s">
        <v>3892</v>
      </c>
      <c r="D3047">
        <v>0.01</v>
      </c>
      <c r="E3047" t="s">
        <v>123</v>
      </c>
      <c r="F3047" t="s">
        <v>58</v>
      </c>
      <c r="G3047">
        <v>4</v>
      </c>
    </row>
    <row r="3048" spans="1:7">
      <c r="A3048">
        <v>7281</v>
      </c>
      <c r="B3048" t="s">
        <v>3165</v>
      </c>
      <c r="C3048" t="s">
        <v>3166</v>
      </c>
      <c r="D3048">
        <v>0.8</v>
      </c>
      <c r="E3048" t="s">
        <v>135</v>
      </c>
      <c r="F3048" t="s">
        <v>3135</v>
      </c>
      <c r="G3048">
        <v>4</v>
      </c>
    </row>
    <row r="3049" spans="1:7">
      <c r="A3049">
        <v>10980</v>
      </c>
      <c r="B3049" t="s">
        <v>10804</v>
      </c>
      <c r="C3049" t="s">
        <v>10800</v>
      </c>
      <c r="D3049">
        <v>0.1</v>
      </c>
      <c r="E3049" t="s">
        <v>203</v>
      </c>
      <c r="F3049" t="s">
        <v>10625</v>
      </c>
      <c r="G3049">
        <v>2</v>
      </c>
    </row>
    <row r="3050" spans="1:7">
      <c r="A3050">
        <v>1280</v>
      </c>
      <c r="B3050" t="s">
        <v>10804</v>
      </c>
      <c r="C3050" t="s">
        <v>11101</v>
      </c>
      <c r="D3050">
        <v>0.01</v>
      </c>
      <c r="E3050" t="s">
        <v>203</v>
      </c>
      <c r="F3050" t="s">
        <v>10625</v>
      </c>
      <c r="G3050">
        <v>7</v>
      </c>
    </row>
    <row r="3051" spans="1:7">
      <c r="A3051">
        <v>5676</v>
      </c>
      <c r="B3051" t="s">
        <v>11179</v>
      </c>
      <c r="C3051" t="s">
        <v>8693</v>
      </c>
      <c r="D3051">
        <v>0.01</v>
      </c>
      <c r="F3051" t="s">
        <v>8594</v>
      </c>
      <c r="G3051">
        <v>1</v>
      </c>
    </row>
    <row r="3052" spans="1:7">
      <c r="A3052">
        <v>5677</v>
      </c>
      <c r="B3052" t="s">
        <v>8263</v>
      </c>
      <c r="C3052" t="s">
        <v>8229</v>
      </c>
      <c r="D3052">
        <v>0.8</v>
      </c>
      <c r="F3052" t="s">
        <v>8093</v>
      </c>
      <c r="G3052">
        <v>2</v>
      </c>
    </row>
    <row r="3053" spans="1:7">
      <c r="A3053">
        <v>10981</v>
      </c>
      <c r="B3053" t="s">
        <v>2514</v>
      </c>
      <c r="C3053" t="s">
        <v>2510</v>
      </c>
      <c r="D3053">
        <v>0.1</v>
      </c>
      <c r="E3053" t="s">
        <v>67</v>
      </c>
      <c r="F3053" t="s">
        <v>2210</v>
      </c>
      <c r="G3053">
        <v>5</v>
      </c>
    </row>
    <row r="3054" spans="1:7">
      <c r="A3054">
        <v>5678</v>
      </c>
      <c r="B3054" t="s">
        <v>1637</v>
      </c>
      <c r="C3054" t="s">
        <v>1627</v>
      </c>
      <c r="D3054">
        <v>0.01</v>
      </c>
      <c r="E3054" t="s">
        <v>166</v>
      </c>
      <c r="F3054" t="s">
        <v>41</v>
      </c>
      <c r="G3054">
        <v>7</v>
      </c>
    </row>
    <row r="3055" spans="1:7">
      <c r="A3055">
        <v>5679</v>
      </c>
      <c r="B3055" t="s">
        <v>5624</v>
      </c>
      <c r="C3055" t="s">
        <v>5621</v>
      </c>
      <c r="D3055">
        <v>0.8</v>
      </c>
      <c r="E3055" t="s">
        <v>107</v>
      </c>
      <c r="F3055" t="s">
        <v>4963</v>
      </c>
      <c r="G3055">
        <v>8</v>
      </c>
    </row>
    <row r="3056" spans="1:7">
      <c r="A3056">
        <v>10982</v>
      </c>
      <c r="B3056" t="s">
        <v>5624</v>
      </c>
      <c r="C3056" t="s">
        <v>17219</v>
      </c>
      <c r="D3056">
        <v>0.1</v>
      </c>
      <c r="E3056" t="s">
        <v>107</v>
      </c>
      <c r="F3056" t="s">
        <v>15279</v>
      </c>
      <c r="G3056">
        <v>8</v>
      </c>
    </row>
    <row r="3057" spans="1:7">
      <c r="A3057">
        <v>10983</v>
      </c>
      <c r="B3057" t="s">
        <v>17220</v>
      </c>
      <c r="C3057" t="s">
        <v>17221</v>
      </c>
      <c r="D3057">
        <v>0.1</v>
      </c>
      <c r="E3057" t="s">
        <v>107</v>
      </c>
      <c r="F3057" t="s">
        <v>10381</v>
      </c>
      <c r="G3057">
        <v>8</v>
      </c>
    </row>
    <row r="3058" spans="1:7">
      <c r="A3058">
        <v>5912</v>
      </c>
      <c r="B3058" t="s">
        <v>5016</v>
      </c>
      <c r="C3058" t="s">
        <v>4994</v>
      </c>
      <c r="D3058">
        <v>0.8</v>
      </c>
      <c r="E3058" t="s">
        <v>80</v>
      </c>
      <c r="F3058" t="s">
        <v>4963</v>
      </c>
      <c r="G3058">
        <v>4</v>
      </c>
    </row>
    <row r="3059" spans="1:7">
      <c r="A3059">
        <v>5680</v>
      </c>
      <c r="B3059" t="s">
        <v>17222</v>
      </c>
      <c r="C3059" t="s">
        <v>3756</v>
      </c>
      <c r="D3059">
        <v>0.1</v>
      </c>
      <c r="E3059" t="s">
        <v>107</v>
      </c>
      <c r="F3059" t="s">
        <v>3381</v>
      </c>
      <c r="G3059">
        <v>3</v>
      </c>
    </row>
    <row r="3060" spans="1:7">
      <c r="A3060">
        <v>1281</v>
      </c>
      <c r="B3060" t="s">
        <v>8722</v>
      </c>
      <c r="C3060" t="s">
        <v>11982</v>
      </c>
      <c r="D3060">
        <v>0.01</v>
      </c>
      <c r="E3060" t="s">
        <v>40</v>
      </c>
      <c r="F3060" t="s">
        <v>11921</v>
      </c>
      <c r="G3060">
        <v>1</v>
      </c>
    </row>
    <row r="3061" spans="1:7">
      <c r="A3061">
        <v>5681</v>
      </c>
      <c r="B3061" t="s">
        <v>8722</v>
      </c>
      <c r="C3061" t="s">
        <v>8715</v>
      </c>
      <c r="D3061">
        <v>0.01</v>
      </c>
      <c r="E3061" t="s">
        <v>40</v>
      </c>
      <c r="F3061" t="s">
        <v>8594</v>
      </c>
      <c r="G3061">
        <v>1</v>
      </c>
    </row>
    <row r="3062" spans="1:7">
      <c r="A3062">
        <v>5682</v>
      </c>
      <c r="B3062" t="s">
        <v>8722</v>
      </c>
      <c r="C3062" t="s">
        <v>8938</v>
      </c>
      <c r="D3062">
        <v>0.01</v>
      </c>
      <c r="E3062" t="s">
        <v>40</v>
      </c>
      <c r="F3062" t="s">
        <v>8594</v>
      </c>
      <c r="G3062">
        <v>3</v>
      </c>
    </row>
    <row r="3063" spans="1:7">
      <c r="A3063">
        <v>5913</v>
      </c>
      <c r="B3063" t="s">
        <v>5324</v>
      </c>
      <c r="C3063" t="s">
        <v>17223</v>
      </c>
      <c r="D3063">
        <v>0.01</v>
      </c>
      <c r="E3063" t="s">
        <v>89</v>
      </c>
      <c r="F3063" t="s">
        <v>4512</v>
      </c>
      <c r="G3063">
        <v>5</v>
      </c>
    </row>
    <row r="3064" spans="1:7">
      <c r="A3064">
        <v>5683</v>
      </c>
      <c r="B3064" t="s">
        <v>2073</v>
      </c>
      <c r="C3064" t="s">
        <v>2067</v>
      </c>
      <c r="D3064">
        <v>0.01</v>
      </c>
      <c r="E3064" t="s">
        <v>89</v>
      </c>
      <c r="F3064" t="s">
        <v>1778</v>
      </c>
      <c r="G3064">
        <v>5</v>
      </c>
    </row>
    <row r="3065" spans="1:7">
      <c r="A3065">
        <v>1284</v>
      </c>
      <c r="B3065" t="s">
        <v>10654</v>
      </c>
      <c r="C3065" t="s">
        <v>10649</v>
      </c>
      <c r="D3065">
        <v>0.8</v>
      </c>
      <c r="E3065" t="s">
        <v>107</v>
      </c>
      <c r="F3065" t="s">
        <v>10625</v>
      </c>
      <c r="G3065">
        <v>1</v>
      </c>
    </row>
    <row r="3066" spans="1:7">
      <c r="A3066">
        <v>1282</v>
      </c>
      <c r="B3066" t="s">
        <v>10654</v>
      </c>
      <c r="C3066" t="s">
        <v>16240</v>
      </c>
      <c r="D3066">
        <v>0.6</v>
      </c>
      <c r="E3066" t="s">
        <v>107</v>
      </c>
      <c r="F3066" t="s">
        <v>12619</v>
      </c>
      <c r="G3066">
        <v>1</v>
      </c>
    </row>
    <row r="3067" spans="1:7">
      <c r="A3067">
        <v>1283</v>
      </c>
      <c r="B3067" t="s">
        <v>10654</v>
      </c>
      <c r="C3067" t="s">
        <v>16519</v>
      </c>
      <c r="D3067">
        <v>0.5</v>
      </c>
      <c r="E3067" t="s">
        <v>107</v>
      </c>
      <c r="F3067" t="s">
        <v>12619</v>
      </c>
      <c r="G3067">
        <v>3</v>
      </c>
    </row>
    <row r="3068" spans="1:7">
      <c r="A3068">
        <v>5684</v>
      </c>
      <c r="B3068" t="s">
        <v>5076</v>
      </c>
      <c r="C3068" t="s">
        <v>17224</v>
      </c>
      <c r="D3068">
        <v>0.01</v>
      </c>
      <c r="E3068" t="s">
        <v>123</v>
      </c>
      <c r="F3068" t="s">
        <v>10381</v>
      </c>
      <c r="G3068">
        <v>8</v>
      </c>
    </row>
    <row r="3069" spans="1:7">
      <c r="A3069">
        <v>5914</v>
      </c>
      <c r="B3069" t="s">
        <v>4990</v>
      </c>
      <c r="C3069" t="s">
        <v>16258</v>
      </c>
      <c r="D3069">
        <v>0.01</v>
      </c>
      <c r="E3069" t="s">
        <v>74</v>
      </c>
      <c r="F3069" t="s">
        <v>15216</v>
      </c>
      <c r="G3069">
        <v>4</v>
      </c>
    </row>
    <row r="3070" spans="1:7">
      <c r="A3070">
        <v>10984</v>
      </c>
      <c r="B3070" t="s">
        <v>4990</v>
      </c>
      <c r="C3070" t="s">
        <v>16357</v>
      </c>
      <c r="D3070">
        <v>0.1</v>
      </c>
      <c r="E3070" t="s">
        <v>74</v>
      </c>
      <c r="F3070" t="s">
        <v>15441</v>
      </c>
      <c r="G3070">
        <v>1</v>
      </c>
    </row>
    <row r="3071" spans="1:7">
      <c r="A3071">
        <v>11607</v>
      </c>
      <c r="B3071" t="s">
        <v>13649</v>
      </c>
      <c r="C3071" t="s">
        <v>13636</v>
      </c>
      <c r="D3071">
        <v>0.1</v>
      </c>
      <c r="E3071" t="s">
        <v>80</v>
      </c>
      <c r="F3071" t="s">
        <v>13121</v>
      </c>
      <c r="G3071">
        <v>3</v>
      </c>
    </row>
    <row r="3072" spans="1:7">
      <c r="A3072">
        <v>5685</v>
      </c>
      <c r="B3072" t="s">
        <v>13649</v>
      </c>
      <c r="C3072" t="s">
        <v>12840</v>
      </c>
      <c r="D3072">
        <v>0.01</v>
      </c>
      <c r="E3072" t="s">
        <v>80</v>
      </c>
      <c r="F3072" t="s">
        <v>12660</v>
      </c>
      <c r="G3072">
        <v>3</v>
      </c>
    </row>
    <row r="3073" spans="1:7">
      <c r="A3073">
        <v>1285</v>
      </c>
      <c r="B3073" t="s">
        <v>17225</v>
      </c>
      <c r="C3073" t="s">
        <v>1737</v>
      </c>
      <c r="D3073">
        <v>0.01</v>
      </c>
      <c r="F3073" t="s">
        <v>1331</v>
      </c>
      <c r="G3073">
        <v>8</v>
      </c>
    </row>
    <row r="3074" spans="1:7">
      <c r="A3074">
        <v>10986</v>
      </c>
      <c r="B3074" t="s">
        <v>7823</v>
      </c>
      <c r="C3074" t="s">
        <v>17226</v>
      </c>
      <c r="D3074">
        <v>0.1</v>
      </c>
      <c r="E3074" t="s">
        <v>49</v>
      </c>
      <c r="F3074" t="s">
        <v>4963</v>
      </c>
      <c r="G3074">
        <v>1</v>
      </c>
    </row>
    <row r="3075" spans="1:7">
      <c r="A3075">
        <v>5915</v>
      </c>
      <c r="B3075" t="s">
        <v>7823</v>
      </c>
      <c r="C3075" t="s">
        <v>16398</v>
      </c>
      <c r="D3075">
        <v>0.01</v>
      </c>
      <c r="E3075" t="s">
        <v>49</v>
      </c>
      <c r="F3075" t="s">
        <v>4963</v>
      </c>
      <c r="G3075">
        <v>4</v>
      </c>
    </row>
    <row r="3076" spans="1:7">
      <c r="A3076">
        <v>10987</v>
      </c>
      <c r="B3076" t="s">
        <v>4371</v>
      </c>
      <c r="C3076" t="s">
        <v>17227</v>
      </c>
      <c r="D3076">
        <v>0.1</v>
      </c>
      <c r="E3076" t="s">
        <v>107</v>
      </c>
      <c r="F3076" t="s">
        <v>15400</v>
      </c>
      <c r="G3076">
        <v>1</v>
      </c>
    </row>
    <row r="3077" spans="1:7">
      <c r="A3077">
        <v>5916</v>
      </c>
      <c r="B3077" t="s">
        <v>4371</v>
      </c>
      <c r="C3077" t="s">
        <v>17228</v>
      </c>
      <c r="D3077">
        <v>0.01</v>
      </c>
      <c r="E3077" t="s">
        <v>107</v>
      </c>
      <c r="F3077" t="s">
        <v>15400</v>
      </c>
      <c r="G3077">
        <v>4</v>
      </c>
    </row>
    <row r="3078" spans="1:7">
      <c r="A3078">
        <v>10988</v>
      </c>
      <c r="B3078" t="s">
        <v>4948</v>
      </c>
      <c r="C3078" t="s">
        <v>16370</v>
      </c>
      <c r="D3078">
        <v>0.1</v>
      </c>
      <c r="E3078" t="s">
        <v>40</v>
      </c>
      <c r="F3078" t="s">
        <v>4512</v>
      </c>
      <c r="G3078">
        <v>3</v>
      </c>
    </row>
    <row r="3079" spans="1:7">
      <c r="A3079">
        <v>5917</v>
      </c>
      <c r="B3079" t="s">
        <v>4948</v>
      </c>
      <c r="C3079" t="s">
        <v>17229</v>
      </c>
      <c r="D3079">
        <v>0.01</v>
      </c>
      <c r="E3079" t="s">
        <v>40</v>
      </c>
      <c r="F3079" t="s">
        <v>15763</v>
      </c>
      <c r="G3079">
        <v>8</v>
      </c>
    </row>
    <row r="3080" spans="1:7">
      <c r="A3080">
        <v>10989</v>
      </c>
      <c r="B3080" t="s">
        <v>3204</v>
      </c>
      <c r="C3080" t="s">
        <v>17230</v>
      </c>
      <c r="D3080">
        <v>0.1</v>
      </c>
      <c r="E3080" t="s">
        <v>40</v>
      </c>
      <c r="F3080" t="s">
        <v>3135</v>
      </c>
      <c r="G3080">
        <v>1</v>
      </c>
    </row>
    <row r="3081" spans="1:7">
      <c r="A3081">
        <v>1376</v>
      </c>
      <c r="B3081" t="s">
        <v>3204</v>
      </c>
      <c r="C3081" t="s">
        <v>3197</v>
      </c>
      <c r="D3081">
        <v>0.01</v>
      </c>
      <c r="E3081" t="s">
        <v>40</v>
      </c>
      <c r="F3081" t="s">
        <v>3135</v>
      </c>
      <c r="G3081">
        <v>4</v>
      </c>
    </row>
    <row r="3082" spans="1:7">
      <c r="A3082">
        <v>7165</v>
      </c>
      <c r="B3082" t="s">
        <v>16061</v>
      </c>
      <c r="C3082" t="s">
        <v>16101</v>
      </c>
      <c r="D3082">
        <v>0.8</v>
      </c>
      <c r="E3082" t="s">
        <v>80</v>
      </c>
      <c r="F3082" t="s">
        <v>12660</v>
      </c>
      <c r="G3082">
        <v>2</v>
      </c>
    </row>
    <row r="3083" spans="1:7">
      <c r="A3083">
        <v>5918</v>
      </c>
      <c r="B3083" t="s">
        <v>13576</v>
      </c>
      <c r="C3083" t="s">
        <v>13570</v>
      </c>
      <c r="D3083">
        <v>0.01</v>
      </c>
      <c r="E3083" t="s">
        <v>595</v>
      </c>
      <c r="F3083" t="s">
        <v>13121</v>
      </c>
      <c r="G3083">
        <v>2</v>
      </c>
    </row>
    <row r="3084" spans="1:7">
      <c r="A3084">
        <v>7227</v>
      </c>
      <c r="B3084" t="s">
        <v>17231</v>
      </c>
      <c r="C3084" t="s">
        <v>3972</v>
      </c>
      <c r="D3084">
        <v>0.8</v>
      </c>
      <c r="E3084" t="s">
        <v>203</v>
      </c>
      <c r="F3084" t="s">
        <v>58</v>
      </c>
      <c r="G3084">
        <v>4</v>
      </c>
    </row>
    <row r="3085" spans="1:7">
      <c r="A3085">
        <v>1448</v>
      </c>
      <c r="B3085" t="s">
        <v>5625</v>
      </c>
      <c r="C3085" t="s">
        <v>3077</v>
      </c>
      <c r="D3085">
        <v>0.1</v>
      </c>
      <c r="E3085" t="s">
        <v>107</v>
      </c>
      <c r="F3085" t="s">
        <v>2900</v>
      </c>
      <c r="G3085">
        <v>3</v>
      </c>
    </row>
    <row r="3086" spans="1:7">
      <c r="A3086">
        <v>6107</v>
      </c>
      <c r="B3086" t="s">
        <v>3867</v>
      </c>
      <c r="C3086" t="s">
        <v>3858</v>
      </c>
      <c r="D3086">
        <v>0.01</v>
      </c>
      <c r="E3086" t="s">
        <v>89</v>
      </c>
      <c r="F3086" t="s">
        <v>58</v>
      </c>
      <c r="G3086">
        <v>4</v>
      </c>
    </row>
    <row r="3087" spans="1:7">
      <c r="A3087">
        <v>10990</v>
      </c>
      <c r="B3087" t="s">
        <v>11119</v>
      </c>
      <c r="C3087" t="s">
        <v>16853</v>
      </c>
      <c r="D3087">
        <v>0.1</v>
      </c>
      <c r="E3087" t="s">
        <v>354</v>
      </c>
      <c r="F3087" t="s">
        <v>13028</v>
      </c>
      <c r="G3087">
        <v>7</v>
      </c>
    </row>
    <row r="3088" spans="1:7">
      <c r="A3088">
        <v>1449</v>
      </c>
      <c r="B3088" t="s">
        <v>11119</v>
      </c>
      <c r="C3088" t="s">
        <v>11109</v>
      </c>
      <c r="D3088">
        <v>0.01</v>
      </c>
      <c r="E3088" t="s">
        <v>67</v>
      </c>
      <c r="F3088" t="s">
        <v>10870</v>
      </c>
      <c r="G3088">
        <v>8</v>
      </c>
    </row>
    <row r="3089" spans="1:7">
      <c r="A3089">
        <v>1450</v>
      </c>
      <c r="B3089" t="s">
        <v>9216</v>
      </c>
      <c r="C3089" t="s">
        <v>9217</v>
      </c>
      <c r="D3089">
        <v>0.1</v>
      </c>
      <c r="E3089" t="s">
        <v>74</v>
      </c>
      <c r="F3089" t="s">
        <v>9136</v>
      </c>
      <c r="G3089">
        <v>2</v>
      </c>
    </row>
    <row r="3090" spans="1:7">
      <c r="A3090">
        <v>1451</v>
      </c>
      <c r="B3090" t="s">
        <v>17232</v>
      </c>
      <c r="C3090" t="s">
        <v>17233</v>
      </c>
      <c r="D3090">
        <v>0.01</v>
      </c>
      <c r="E3090" t="s">
        <v>14699</v>
      </c>
      <c r="F3090" t="s">
        <v>7247</v>
      </c>
      <c r="G3090">
        <v>1</v>
      </c>
    </row>
    <row r="3091" spans="1:7">
      <c r="A3091">
        <v>1452</v>
      </c>
      <c r="B3091" t="s">
        <v>7466</v>
      </c>
      <c r="C3091" t="s">
        <v>7462</v>
      </c>
      <c r="D3091">
        <v>0.01</v>
      </c>
      <c r="E3091" t="s">
        <v>803</v>
      </c>
      <c r="F3091" t="s">
        <v>7247</v>
      </c>
      <c r="G3091">
        <v>2</v>
      </c>
    </row>
    <row r="3092" spans="1:7">
      <c r="A3092">
        <v>1507</v>
      </c>
      <c r="B3092" t="s">
        <v>2937</v>
      </c>
      <c r="C3092" t="s">
        <v>2934</v>
      </c>
      <c r="D3092">
        <v>0.01</v>
      </c>
      <c r="E3092" t="s">
        <v>123</v>
      </c>
      <c r="F3092" t="s">
        <v>2900</v>
      </c>
      <c r="G3092">
        <v>1</v>
      </c>
    </row>
    <row r="3093" spans="1:7">
      <c r="A3093">
        <v>6109</v>
      </c>
      <c r="B3093" t="s">
        <v>13218</v>
      </c>
      <c r="C3093" t="s">
        <v>17234</v>
      </c>
      <c r="D3093">
        <v>0.01</v>
      </c>
      <c r="E3093" t="s">
        <v>67</v>
      </c>
      <c r="F3093" t="s">
        <v>12660</v>
      </c>
      <c r="G3093">
        <v>1</v>
      </c>
    </row>
    <row r="3094" spans="1:7">
      <c r="A3094">
        <v>6108</v>
      </c>
      <c r="B3094" t="s">
        <v>13218</v>
      </c>
      <c r="C3094" t="s">
        <v>17235</v>
      </c>
      <c r="D3094">
        <v>0.05</v>
      </c>
      <c r="E3094" t="s">
        <v>135</v>
      </c>
      <c r="F3094" t="s">
        <v>13121</v>
      </c>
      <c r="G3094">
        <v>1</v>
      </c>
    </row>
    <row r="3095" spans="1:7">
      <c r="A3095">
        <v>1453</v>
      </c>
      <c r="B3095" t="s">
        <v>17236</v>
      </c>
      <c r="C3095" t="s">
        <v>1089</v>
      </c>
      <c r="D3095">
        <v>0.01</v>
      </c>
      <c r="E3095" t="s">
        <v>67</v>
      </c>
      <c r="F3095" t="s">
        <v>41</v>
      </c>
      <c r="G3095">
        <v>2</v>
      </c>
    </row>
    <row r="3096" spans="1:7">
      <c r="A3096">
        <v>1508</v>
      </c>
      <c r="B3096" t="s">
        <v>17237</v>
      </c>
      <c r="C3096" t="s">
        <v>17238</v>
      </c>
      <c r="D3096">
        <v>0.01</v>
      </c>
      <c r="E3096" t="s">
        <v>67</v>
      </c>
      <c r="F3096" t="s">
        <v>11295</v>
      </c>
      <c r="G3096">
        <v>2</v>
      </c>
    </row>
    <row r="3097" spans="1:7">
      <c r="A3097">
        <v>6232</v>
      </c>
      <c r="B3097" t="s">
        <v>17237</v>
      </c>
      <c r="C3097" t="s">
        <v>3578</v>
      </c>
      <c r="D3097">
        <v>0.1</v>
      </c>
      <c r="E3097" t="s">
        <v>67</v>
      </c>
      <c r="F3097" t="s">
        <v>3381</v>
      </c>
      <c r="G3097">
        <v>2</v>
      </c>
    </row>
    <row r="3098" spans="1:7">
      <c r="A3098">
        <v>10991</v>
      </c>
      <c r="B3098" t="s">
        <v>17239</v>
      </c>
      <c r="C3098" t="s">
        <v>17240</v>
      </c>
      <c r="D3098">
        <v>0.1</v>
      </c>
      <c r="E3098" t="s">
        <v>595</v>
      </c>
      <c r="F3098" t="s">
        <v>15331</v>
      </c>
      <c r="G3098">
        <v>8</v>
      </c>
    </row>
    <row r="3099" spans="1:7">
      <c r="A3099">
        <v>10992</v>
      </c>
      <c r="B3099" t="s">
        <v>3225</v>
      </c>
      <c r="C3099" t="s">
        <v>17241</v>
      </c>
      <c r="D3099">
        <v>0.1</v>
      </c>
      <c r="F3099" t="s">
        <v>12619</v>
      </c>
      <c r="G3099">
        <v>5</v>
      </c>
    </row>
    <row r="3100" spans="1:7">
      <c r="A3100">
        <v>1545</v>
      </c>
      <c r="B3100" t="s">
        <v>3225</v>
      </c>
      <c r="C3100" t="s">
        <v>3221</v>
      </c>
      <c r="D3100">
        <v>0.01</v>
      </c>
      <c r="E3100" t="s">
        <v>67</v>
      </c>
      <c r="F3100" t="s">
        <v>2900</v>
      </c>
      <c r="G3100">
        <v>5</v>
      </c>
    </row>
    <row r="3101" spans="1:7">
      <c r="A3101">
        <v>6338</v>
      </c>
      <c r="B3101" t="s">
        <v>3225</v>
      </c>
      <c r="C3101" t="s">
        <v>17242</v>
      </c>
      <c r="D3101">
        <v>0.01</v>
      </c>
      <c r="E3101" t="s">
        <v>12625</v>
      </c>
      <c r="F3101" t="s">
        <v>11167</v>
      </c>
      <c r="G3101">
        <v>5</v>
      </c>
    </row>
    <row r="3102" spans="1:7">
      <c r="A3102">
        <v>1546</v>
      </c>
      <c r="B3102" t="s">
        <v>17243</v>
      </c>
      <c r="C3102" t="s">
        <v>11584</v>
      </c>
      <c r="D3102">
        <v>0.01</v>
      </c>
      <c r="E3102" t="s">
        <v>40</v>
      </c>
      <c r="F3102" t="s">
        <v>11432</v>
      </c>
      <c r="G3102">
        <v>2</v>
      </c>
    </row>
    <row r="3103" spans="1:7">
      <c r="A3103">
        <v>6854</v>
      </c>
      <c r="B3103" t="s">
        <v>10290</v>
      </c>
      <c r="C3103" t="s">
        <v>8215</v>
      </c>
      <c r="D3103">
        <v>0.7</v>
      </c>
      <c r="E3103" t="s">
        <v>803</v>
      </c>
      <c r="F3103" t="s">
        <v>8093</v>
      </c>
      <c r="G3103">
        <v>2</v>
      </c>
    </row>
    <row r="3104" spans="1:7">
      <c r="A3104">
        <v>6855</v>
      </c>
      <c r="B3104" t="s">
        <v>10290</v>
      </c>
      <c r="C3104" t="s">
        <v>8433</v>
      </c>
      <c r="D3104">
        <v>0.8</v>
      </c>
      <c r="E3104" t="s">
        <v>803</v>
      </c>
      <c r="F3104" t="s">
        <v>8093</v>
      </c>
      <c r="G3104">
        <v>5</v>
      </c>
    </row>
    <row r="3105" spans="1:7">
      <c r="A3105">
        <v>1547</v>
      </c>
      <c r="B3105" t="s">
        <v>10710</v>
      </c>
      <c r="C3105" t="s">
        <v>10699</v>
      </c>
      <c r="D3105">
        <v>0.01</v>
      </c>
      <c r="E3105" t="s">
        <v>40</v>
      </c>
      <c r="F3105" t="s">
        <v>10625</v>
      </c>
      <c r="G3105">
        <v>1</v>
      </c>
    </row>
    <row r="3106" spans="1:7">
      <c r="A3106">
        <v>6401</v>
      </c>
      <c r="B3106" t="s">
        <v>8031</v>
      </c>
      <c r="C3106" t="s">
        <v>16107</v>
      </c>
      <c r="D3106">
        <v>0.01</v>
      </c>
      <c r="E3106" t="s">
        <v>203</v>
      </c>
      <c r="F3106" t="s">
        <v>14771</v>
      </c>
      <c r="G3106">
        <v>5</v>
      </c>
    </row>
    <row r="3107" spans="1:7">
      <c r="A3107">
        <v>10993</v>
      </c>
      <c r="B3107" t="s">
        <v>11661</v>
      </c>
      <c r="C3107" t="s">
        <v>17244</v>
      </c>
      <c r="D3107">
        <v>0.1</v>
      </c>
      <c r="E3107" t="s">
        <v>67</v>
      </c>
      <c r="F3107" t="s">
        <v>11649</v>
      </c>
      <c r="G3107">
        <v>1</v>
      </c>
    </row>
    <row r="3108" spans="1:7">
      <c r="A3108">
        <v>1572</v>
      </c>
      <c r="B3108" t="s">
        <v>11661</v>
      </c>
      <c r="C3108" t="s">
        <v>11648</v>
      </c>
      <c r="D3108">
        <v>0.05</v>
      </c>
      <c r="E3108" t="s">
        <v>67</v>
      </c>
      <c r="F3108" t="s">
        <v>11649</v>
      </c>
      <c r="G3108">
        <v>4</v>
      </c>
    </row>
    <row r="3109" spans="1:7">
      <c r="A3109">
        <v>1573</v>
      </c>
      <c r="B3109" t="s">
        <v>11661</v>
      </c>
      <c r="C3109" t="s">
        <v>11705</v>
      </c>
      <c r="D3109">
        <v>0.01</v>
      </c>
      <c r="E3109" t="s">
        <v>166</v>
      </c>
      <c r="F3109" t="s">
        <v>11649</v>
      </c>
      <c r="G3109">
        <v>4</v>
      </c>
    </row>
    <row r="3110" spans="1:7">
      <c r="A3110">
        <v>6454</v>
      </c>
      <c r="B3110" t="s">
        <v>6096</v>
      </c>
      <c r="C3110" t="s">
        <v>6385</v>
      </c>
      <c r="D3110">
        <v>0.01</v>
      </c>
      <c r="E3110" t="s">
        <v>40</v>
      </c>
      <c r="F3110" t="s">
        <v>5790</v>
      </c>
      <c r="G3110">
        <v>5</v>
      </c>
    </row>
    <row r="3111" spans="1:7">
      <c r="A3111">
        <v>1593</v>
      </c>
      <c r="B3111" t="s">
        <v>2943</v>
      </c>
      <c r="C3111" t="s">
        <v>2939</v>
      </c>
      <c r="D3111">
        <v>0.01</v>
      </c>
      <c r="E3111" t="s">
        <v>135</v>
      </c>
      <c r="F3111" t="s">
        <v>2900</v>
      </c>
      <c r="G3111">
        <v>1</v>
      </c>
    </row>
    <row r="3112" spans="1:7">
      <c r="A3112">
        <v>6455</v>
      </c>
      <c r="B3112" t="s">
        <v>2943</v>
      </c>
      <c r="C3112" t="s">
        <v>17245</v>
      </c>
      <c r="D3112">
        <v>0.01</v>
      </c>
      <c r="E3112" t="s">
        <v>135</v>
      </c>
      <c r="F3112" t="s">
        <v>14655</v>
      </c>
      <c r="G3112">
        <v>1</v>
      </c>
    </row>
    <row r="3113" spans="1:7">
      <c r="A3113">
        <v>1617</v>
      </c>
      <c r="B3113" t="s">
        <v>7427</v>
      </c>
      <c r="C3113" t="s">
        <v>7423</v>
      </c>
      <c r="D3113">
        <v>0.01</v>
      </c>
      <c r="E3113" t="s">
        <v>80</v>
      </c>
      <c r="F3113" t="s">
        <v>7247</v>
      </c>
      <c r="G3113">
        <v>2</v>
      </c>
    </row>
    <row r="3114" spans="1:7">
      <c r="A3114">
        <v>1635</v>
      </c>
      <c r="B3114" t="s">
        <v>10726</v>
      </c>
      <c r="C3114" t="s">
        <v>10721</v>
      </c>
      <c r="D3114">
        <v>0.6</v>
      </c>
      <c r="E3114" t="s">
        <v>67</v>
      </c>
      <c r="F3114" t="s">
        <v>10625</v>
      </c>
      <c r="G3114">
        <v>2</v>
      </c>
    </row>
    <row r="3115" spans="1:7">
      <c r="A3115">
        <v>1815</v>
      </c>
      <c r="B3115" t="s">
        <v>13230</v>
      </c>
      <c r="C3115" t="s">
        <v>13132</v>
      </c>
      <c r="D3115">
        <v>0.8</v>
      </c>
      <c r="E3115" t="s">
        <v>80</v>
      </c>
      <c r="F3115" t="s">
        <v>13121</v>
      </c>
      <c r="G3115">
        <v>1</v>
      </c>
    </row>
    <row r="3116" spans="1:7">
      <c r="A3116">
        <v>1816</v>
      </c>
      <c r="B3116" t="s">
        <v>13230</v>
      </c>
      <c r="C3116" t="s">
        <v>13221</v>
      </c>
      <c r="D3116">
        <v>0.01</v>
      </c>
      <c r="E3116" t="s">
        <v>49</v>
      </c>
      <c r="F3116" t="s">
        <v>13121</v>
      </c>
      <c r="G3116">
        <v>1</v>
      </c>
    </row>
    <row r="3117" spans="1:7">
      <c r="A3117">
        <v>2088</v>
      </c>
      <c r="B3117" t="s">
        <v>14333</v>
      </c>
      <c r="C3117" t="s">
        <v>14328</v>
      </c>
      <c r="D3117">
        <v>0.1</v>
      </c>
      <c r="E3117" t="s">
        <v>166</v>
      </c>
      <c r="F3117" t="s">
        <v>14278</v>
      </c>
      <c r="G3117">
        <v>1</v>
      </c>
    </row>
    <row r="3118" spans="1:7">
      <c r="A3118">
        <v>6827</v>
      </c>
      <c r="B3118" t="s">
        <v>14343</v>
      </c>
      <c r="C3118" t="s">
        <v>14337</v>
      </c>
      <c r="D3118">
        <v>0.8</v>
      </c>
      <c r="F3118" t="s">
        <v>14278</v>
      </c>
      <c r="G3118">
        <v>1</v>
      </c>
    </row>
    <row r="3119" spans="1:7">
      <c r="A3119">
        <v>2350</v>
      </c>
      <c r="B3119" t="s">
        <v>14343</v>
      </c>
      <c r="C3119" t="s">
        <v>14599</v>
      </c>
      <c r="D3119">
        <v>0.7</v>
      </c>
      <c r="F3119" t="s">
        <v>14278</v>
      </c>
      <c r="G3119">
        <v>5</v>
      </c>
    </row>
    <row r="3120" spans="1:7">
      <c r="A3120">
        <v>202</v>
      </c>
      <c r="B3120" t="s">
        <v>9220</v>
      </c>
      <c r="C3120" t="s">
        <v>9221</v>
      </c>
      <c r="D3120">
        <v>0.01</v>
      </c>
      <c r="E3120" t="s">
        <v>80</v>
      </c>
      <c r="F3120" t="s">
        <v>9136</v>
      </c>
      <c r="G3120">
        <v>2</v>
      </c>
    </row>
    <row r="3121" spans="1:7">
      <c r="A3121">
        <v>2351</v>
      </c>
      <c r="B3121" t="s">
        <v>9220</v>
      </c>
      <c r="C3121" t="s">
        <v>17246</v>
      </c>
      <c r="D3121">
        <v>0.1</v>
      </c>
      <c r="E3121" t="s">
        <v>80</v>
      </c>
      <c r="F3121" t="s">
        <v>12334</v>
      </c>
      <c r="G3121">
        <v>2</v>
      </c>
    </row>
    <row r="3122" spans="1:7">
      <c r="A3122">
        <v>2352</v>
      </c>
      <c r="B3122" t="s">
        <v>3387</v>
      </c>
      <c r="C3122" t="s">
        <v>3380</v>
      </c>
      <c r="D3122">
        <v>0.01</v>
      </c>
      <c r="E3122" t="s">
        <v>80</v>
      </c>
      <c r="F3122" t="s">
        <v>3381</v>
      </c>
      <c r="G3122">
        <v>1</v>
      </c>
    </row>
    <row r="3123" spans="1:7">
      <c r="A3123">
        <v>2672</v>
      </c>
      <c r="B3123" t="s">
        <v>3710</v>
      </c>
      <c r="C3123" t="s">
        <v>3814</v>
      </c>
      <c r="D3123">
        <v>0.8</v>
      </c>
      <c r="E3123" t="s">
        <v>203</v>
      </c>
      <c r="F3123" t="s">
        <v>3381</v>
      </c>
      <c r="G3123">
        <v>3</v>
      </c>
    </row>
    <row r="3124" spans="1:7">
      <c r="A3124">
        <v>306</v>
      </c>
      <c r="B3124" t="s">
        <v>3710</v>
      </c>
      <c r="C3124" t="s">
        <v>17247</v>
      </c>
      <c r="D3124">
        <v>0.8</v>
      </c>
      <c r="E3124" t="s">
        <v>74</v>
      </c>
      <c r="F3124" t="s">
        <v>11295</v>
      </c>
      <c r="G3124">
        <v>3</v>
      </c>
    </row>
    <row r="3125" spans="1:7">
      <c r="A3125">
        <v>3009</v>
      </c>
      <c r="B3125" t="s">
        <v>4924</v>
      </c>
      <c r="C3125" t="s">
        <v>17248</v>
      </c>
      <c r="D3125">
        <v>0.8</v>
      </c>
      <c r="E3125" t="s">
        <v>49</v>
      </c>
      <c r="F3125" t="s">
        <v>4512</v>
      </c>
      <c r="G3125">
        <v>3</v>
      </c>
    </row>
    <row r="3126" spans="1:7">
      <c r="A3126">
        <v>3010</v>
      </c>
      <c r="B3126" t="s">
        <v>6905</v>
      </c>
      <c r="C3126" t="s">
        <v>6891</v>
      </c>
      <c r="D3126">
        <v>0.8</v>
      </c>
      <c r="E3126" t="s">
        <v>80</v>
      </c>
      <c r="F3126" t="s">
        <v>6576</v>
      </c>
      <c r="G3126">
        <v>3</v>
      </c>
    </row>
    <row r="3127" spans="1:7">
      <c r="A3127">
        <v>10994</v>
      </c>
      <c r="B3127" t="s">
        <v>17249</v>
      </c>
      <c r="C3127" t="s">
        <v>16279</v>
      </c>
      <c r="D3127">
        <v>0.1</v>
      </c>
      <c r="E3127" t="s">
        <v>80</v>
      </c>
      <c r="F3127" t="s">
        <v>10870</v>
      </c>
      <c r="G3127">
        <v>1</v>
      </c>
    </row>
    <row r="3128" spans="1:7">
      <c r="A3128">
        <v>549</v>
      </c>
      <c r="B3128" t="s">
        <v>12151</v>
      </c>
      <c r="C3128" t="s">
        <v>12145</v>
      </c>
      <c r="D3128">
        <v>0.01</v>
      </c>
      <c r="E3128" t="s">
        <v>203</v>
      </c>
      <c r="F3128" t="s">
        <v>11921</v>
      </c>
      <c r="G3128">
        <v>7</v>
      </c>
    </row>
    <row r="3129" spans="1:7">
      <c r="A3129">
        <v>3833</v>
      </c>
      <c r="B3129" t="s">
        <v>9712</v>
      </c>
      <c r="C3129" t="s">
        <v>9708</v>
      </c>
      <c r="D3129">
        <v>0.01</v>
      </c>
      <c r="E3129" t="s">
        <v>354</v>
      </c>
      <c r="F3129" t="s">
        <v>9536</v>
      </c>
      <c r="G3129">
        <v>2</v>
      </c>
    </row>
    <row r="3130" spans="1:7">
      <c r="A3130">
        <v>3834</v>
      </c>
      <c r="B3130" t="s">
        <v>14467</v>
      </c>
      <c r="C3130" t="s">
        <v>14468</v>
      </c>
      <c r="D3130">
        <v>0.1</v>
      </c>
      <c r="E3130" t="s">
        <v>80</v>
      </c>
      <c r="F3130" t="s">
        <v>14278</v>
      </c>
      <c r="G3130">
        <v>3</v>
      </c>
    </row>
    <row r="3131" spans="1:7">
      <c r="A3131">
        <v>3835</v>
      </c>
      <c r="B3131" t="s">
        <v>9843</v>
      </c>
      <c r="C3131" t="s">
        <v>5087</v>
      </c>
      <c r="D3131">
        <v>0.01</v>
      </c>
      <c r="E3131" t="s">
        <v>135</v>
      </c>
      <c r="F3131" t="s">
        <v>4963</v>
      </c>
      <c r="G3131">
        <v>4</v>
      </c>
    </row>
    <row r="3132" spans="1:7">
      <c r="A3132">
        <v>7677</v>
      </c>
      <c r="B3132" t="s">
        <v>9038</v>
      </c>
      <c r="C3132" t="s">
        <v>9021</v>
      </c>
      <c r="D3132">
        <v>0.8</v>
      </c>
      <c r="E3132" t="s">
        <v>595</v>
      </c>
      <c r="F3132" t="s">
        <v>8594</v>
      </c>
      <c r="G3132">
        <v>5</v>
      </c>
    </row>
    <row r="3133" spans="1:7">
      <c r="A3133">
        <v>673</v>
      </c>
      <c r="B3133" t="s">
        <v>9474</v>
      </c>
      <c r="C3133" t="s">
        <v>9475</v>
      </c>
      <c r="D3133">
        <v>0.8</v>
      </c>
      <c r="E3133" t="s">
        <v>74</v>
      </c>
      <c r="F3133" t="s">
        <v>9136</v>
      </c>
      <c r="G3133">
        <v>7</v>
      </c>
    </row>
    <row r="3134" spans="1:7">
      <c r="A3134">
        <v>3836</v>
      </c>
      <c r="B3134" t="s">
        <v>17250</v>
      </c>
      <c r="C3134" t="s">
        <v>16863</v>
      </c>
      <c r="D3134">
        <v>0.01</v>
      </c>
      <c r="E3134" t="s">
        <v>166</v>
      </c>
      <c r="F3134" t="s">
        <v>13121</v>
      </c>
      <c r="G3134">
        <v>6</v>
      </c>
    </row>
    <row r="3135" spans="1:7">
      <c r="A3135">
        <v>6675</v>
      </c>
      <c r="B3135" t="s">
        <v>17250</v>
      </c>
      <c r="C3135" t="s">
        <v>12987</v>
      </c>
      <c r="D3135">
        <v>0.8</v>
      </c>
      <c r="E3135" t="s">
        <v>166</v>
      </c>
      <c r="F3135" t="s">
        <v>12660</v>
      </c>
      <c r="G3135">
        <v>7</v>
      </c>
    </row>
    <row r="3136" spans="1:7">
      <c r="A3136">
        <v>674</v>
      </c>
      <c r="B3136" t="s">
        <v>12053</v>
      </c>
      <c r="C3136" t="s">
        <v>16112</v>
      </c>
      <c r="D3136">
        <v>0.6</v>
      </c>
      <c r="E3136" t="s">
        <v>80</v>
      </c>
      <c r="F3136" t="s">
        <v>13028</v>
      </c>
      <c r="G3136">
        <v>3</v>
      </c>
    </row>
    <row r="3137" spans="1:7">
      <c r="A3137">
        <v>675</v>
      </c>
      <c r="B3137" t="s">
        <v>12053</v>
      </c>
      <c r="C3137" t="s">
        <v>16163</v>
      </c>
      <c r="D3137">
        <v>0.5</v>
      </c>
      <c r="E3137" t="s">
        <v>80</v>
      </c>
      <c r="F3137" t="s">
        <v>15363</v>
      </c>
      <c r="G3137">
        <v>4</v>
      </c>
    </row>
    <row r="3138" spans="1:7">
      <c r="A3138">
        <v>676</v>
      </c>
      <c r="B3138" t="s">
        <v>12053</v>
      </c>
      <c r="C3138" t="s">
        <v>12054</v>
      </c>
      <c r="D3138">
        <v>0.8</v>
      </c>
      <c r="E3138" t="s">
        <v>80</v>
      </c>
      <c r="F3138" t="s">
        <v>11921</v>
      </c>
      <c r="G3138">
        <v>3</v>
      </c>
    </row>
    <row r="3139" spans="1:7">
      <c r="A3139">
        <v>3837</v>
      </c>
      <c r="B3139" t="s">
        <v>14110</v>
      </c>
      <c r="C3139" t="s">
        <v>16299</v>
      </c>
      <c r="D3139">
        <v>0.01</v>
      </c>
      <c r="E3139" t="s">
        <v>74</v>
      </c>
      <c r="F3139" t="s">
        <v>14771</v>
      </c>
      <c r="G3139">
        <v>7</v>
      </c>
    </row>
    <row r="3140" spans="1:7">
      <c r="A3140">
        <v>797</v>
      </c>
      <c r="B3140" t="s">
        <v>10734</v>
      </c>
      <c r="C3140" t="s">
        <v>10731</v>
      </c>
      <c r="D3140">
        <v>0.6</v>
      </c>
      <c r="E3140" t="s">
        <v>80</v>
      </c>
      <c r="F3140" t="s">
        <v>10625</v>
      </c>
      <c r="G3140">
        <v>2</v>
      </c>
    </row>
    <row r="3141" spans="1:7">
      <c r="A3141">
        <v>796</v>
      </c>
      <c r="B3141" t="s">
        <v>10734</v>
      </c>
      <c r="C3141" t="s">
        <v>16659</v>
      </c>
      <c r="D3141">
        <v>0.6</v>
      </c>
      <c r="E3141" t="s">
        <v>80</v>
      </c>
      <c r="F3141" t="s">
        <v>12619</v>
      </c>
      <c r="G3141">
        <v>2</v>
      </c>
    </row>
    <row r="3142" spans="1:7">
      <c r="A3142">
        <v>798</v>
      </c>
      <c r="B3142" t="s">
        <v>10734</v>
      </c>
      <c r="C3142" t="s">
        <v>11519</v>
      </c>
      <c r="D3142">
        <v>0.1</v>
      </c>
      <c r="E3142" t="s">
        <v>80</v>
      </c>
      <c r="F3142" t="s">
        <v>11432</v>
      </c>
      <c r="G3142">
        <v>2</v>
      </c>
    </row>
    <row r="3143" spans="1:7">
      <c r="A3143">
        <v>799</v>
      </c>
      <c r="B3143" t="s">
        <v>3038</v>
      </c>
      <c r="C3143" t="s">
        <v>3032</v>
      </c>
      <c r="D3143">
        <v>0.7</v>
      </c>
      <c r="E3143" t="s">
        <v>166</v>
      </c>
      <c r="F3143" t="s">
        <v>2900</v>
      </c>
      <c r="G3143">
        <v>2</v>
      </c>
    </row>
    <row r="3144" spans="1:7">
      <c r="A3144">
        <v>800</v>
      </c>
      <c r="B3144" t="s">
        <v>3038</v>
      </c>
      <c r="C3144" t="s">
        <v>3103</v>
      </c>
      <c r="D3144">
        <v>0.6</v>
      </c>
      <c r="E3144" t="s">
        <v>166</v>
      </c>
      <c r="F3144" t="s">
        <v>2900</v>
      </c>
      <c r="G3144">
        <v>3</v>
      </c>
    </row>
    <row r="3145" spans="1:7">
      <c r="A3145">
        <v>4235</v>
      </c>
      <c r="B3145" t="s">
        <v>3038</v>
      </c>
      <c r="C3145" t="s">
        <v>17251</v>
      </c>
      <c r="D3145">
        <v>0.5</v>
      </c>
      <c r="E3145" t="s">
        <v>166</v>
      </c>
      <c r="F3145" t="s">
        <v>14655</v>
      </c>
      <c r="G3145">
        <v>2</v>
      </c>
    </row>
    <row r="3146" spans="1:7">
      <c r="A3146">
        <v>4236</v>
      </c>
      <c r="B3146" t="s">
        <v>3038</v>
      </c>
      <c r="C3146" t="s">
        <v>16322</v>
      </c>
      <c r="D3146">
        <v>0.6</v>
      </c>
      <c r="E3146" t="s">
        <v>166</v>
      </c>
      <c r="F3146" t="s">
        <v>14655</v>
      </c>
      <c r="G3146">
        <v>3</v>
      </c>
    </row>
    <row r="3147" spans="1:7">
      <c r="A3147">
        <v>4237</v>
      </c>
      <c r="B3147" t="s">
        <v>104</v>
      </c>
      <c r="C3147" t="s">
        <v>106</v>
      </c>
      <c r="D3147">
        <v>0.01</v>
      </c>
      <c r="E3147" t="s">
        <v>107</v>
      </c>
      <c r="F3147" t="s">
        <v>68</v>
      </c>
      <c r="G3147">
        <v>1</v>
      </c>
    </row>
    <row r="3148" spans="1:7">
      <c r="A3148">
        <v>4238</v>
      </c>
      <c r="B3148" t="s">
        <v>13177</v>
      </c>
      <c r="C3148" t="s">
        <v>13165</v>
      </c>
      <c r="D3148">
        <v>0.01</v>
      </c>
      <c r="E3148" t="s">
        <v>89</v>
      </c>
      <c r="F3148" t="s">
        <v>13121</v>
      </c>
      <c r="G3148">
        <v>1</v>
      </c>
    </row>
    <row r="3149" spans="1:7">
      <c r="A3149">
        <v>801</v>
      </c>
      <c r="B3149" t="s">
        <v>17252</v>
      </c>
      <c r="C3149" t="s">
        <v>17253</v>
      </c>
      <c r="D3149">
        <v>0.01</v>
      </c>
      <c r="E3149" t="s">
        <v>135</v>
      </c>
      <c r="F3149" t="s">
        <v>11921</v>
      </c>
      <c r="G3149">
        <v>2</v>
      </c>
    </row>
    <row r="3150" spans="1:7">
      <c r="A3150">
        <v>4649</v>
      </c>
      <c r="B3150" t="s">
        <v>4886</v>
      </c>
      <c r="C3150" t="s">
        <v>4879</v>
      </c>
      <c r="D3150">
        <v>0.1</v>
      </c>
      <c r="E3150" t="s">
        <v>80</v>
      </c>
      <c r="F3150" t="s">
        <v>4512</v>
      </c>
      <c r="G3150">
        <v>3</v>
      </c>
    </row>
    <row r="3151" spans="1:7">
      <c r="A3151">
        <v>10995</v>
      </c>
      <c r="B3151" t="s">
        <v>17254</v>
      </c>
      <c r="C3151" t="s">
        <v>17255</v>
      </c>
      <c r="D3151">
        <v>0.1</v>
      </c>
      <c r="E3151" t="s">
        <v>89</v>
      </c>
      <c r="F3151" t="s">
        <v>14681</v>
      </c>
      <c r="G3151">
        <v>2</v>
      </c>
    </row>
    <row r="3152" spans="1:7">
      <c r="A3152">
        <v>1071</v>
      </c>
      <c r="B3152" t="s">
        <v>10394</v>
      </c>
      <c r="C3152" t="s">
        <v>17256</v>
      </c>
      <c r="D3152">
        <v>0.01</v>
      </c>
      <c r="E3152" t="s">
        <v>89</v>
      </c>
      <c r="F3152" t="s">
        <v>13028</v>
      </c>
      <c r="G3152">
        <v>3</v>
      </c>
    </row>
    <row r="3153" spans="1:7">
      <c r="A3153">
        <v>1072</v>
      </c>
      <c r="B3153" t="s">
        <v>10394</v>
      </c>
      <c r="C3153" t="s">
        <v>11943</v>
      </c>
      <c r="D3153">
        <v>0.01</v>
      </c>
      <c r="E3153" t="s">
        <v>89</v>
      </c>
      <c r="F3153" t="s">
        <v>11921</v>
      </c>
      <c r="G3153">
        <v>1</v>
      </c>
    </row>
    <row r="3154" spans="1:7">
      <c r="A3154">
        <v>5686</v>
      </c>
      <c r="B3154" t="s">
        <v>4813</v>
      </c>
      <c r="C3154" t="s">
        <v>16227</v>
      </c>
      <c r="D3154">
        <v>0.1</v>
      </c>
      <c r="E3154" t="s">
        <v>49</v>
      </c>
      <c r="F3154" t="s">
        <v>4512</v>
      </c>
      <c r="G3154">
        <v>2</v>
      </c>
    </row>
    <row r="3155" spans="1:7">
      <c r="A3155">
        <v>5387</v>
      </c>
      <c r="B3155" t="s">
        <v>5630</v>
      </c>
      <c r="C3155" t="s">
        <v>5621</v>
      </c>
      <c r="D3155">
        <v>0.8</v>
      </c>
      <c r="E3155" t="s">
        <v>107</v>
      </c>
      <c r="F3155" t="s">
        <v>4963</v>
      </c>
      <c r="G3155">
        <v>8</v>
      </c>
    </row>
    <row r="3156" spans="1:7">
      <c r="A3156">
        <v>5388</v>
      </c>
      <c r="B3156" t="s">
        <v>12754</v>
      </c>
      <c r="C3156" t="s">
        <v>12740</v>
      </c>
      <c r="D3156">
        <v>0.01</v>
      </c>
      <c r="E3156" t="s">
        <v>203</v>
      </c>
      <c r="F3156" t="s">
        <v>12660</v>
      </c>
      <c r="G3156">
        <v>1</v>
      </c>
    </row>
    <row r="3157" spans="1:7">
      <c r="A3157">
        <v>1176</v>
      </c>
      <c r="B3157" t="s">
        <v>3951</v>
      </c>
      <c r="C3157" t="s">
        <v>7574</v>
      </c>
      <c r="D3157">
        <v>0.3</v>
      </c>
      <c r="E3157" t="s">
        <v>166</v>
      </c>
      <c r="F3157" t="s">
        <v>7247</v>
      </c>
      <c r="G3157">
        <v>3</v>
      </c>
    </row>
    <row r="3158" spans="1:7">
      <c r="A3158">
        <v>5389</v>
      </c>
      <c r="B3158" t="s">
        <v>3951</v>
      </c>
      <c r="C3158" t="s">
        <v>6958</v>
      </c>
      <c r="D3158">
        <v>0.8</v>
      </c>
      <c r="E3158" t="s">
        <v>166</v>
      </c>
      <c r="F3158" t="s">
        <v>6576</v>
      </c>
      <c r="G3158">
        <v>3</v>
      </c>
    </row>
    <row r="3159" spans="1:7">
      <c r="A3159">
        <v>1377</v>
      </c>
      <c r="B3159" t="s">
        <v>11511</v>
      </c>
      <c r="C3159" t="s">
        <v>11508</v>
      </c>
      <c r="D3159">
        <v>0.8</v>
      </c>
      <c r="E3159" t="s">
        <v>67</v>
      </c>
      <c r="F3159" t="s">
        <v>11432</v>
      </c>
      <c r="G3159">
        <v>2</v>
      </c>
    </row>
    <row r="3160" spans="1:7">
      <c r="A3160">
        <v>5919</v>
      </c>
      <c r="B3160" t="s">
        <v>14113</v>
      </c>
      <c r="C3160" t="s">
        <v>16299</v>
      </c>
      <c r="D3160">
        <v>0.01</v>
      </c>
      <c r="E3160" t="s">
        <v>74</v>
      </c>
      <c r="F3160" t="s">
        <v>14771</v>
      </c>
      <c r="G3160">
        <v>7</v>
      </c>
    </row>
    <row r="3161" spans="1:7">
      <c r="A3161">
        <v>1817</v>
      </c>
      <c r="B3161" t="s">
        <v>733</v>
      </c>
      <c r="C3161" t="s">
        <v>734</v>
      </c>
      <c r="D3161">
        <v>0.8</v>
      </c>
      <c r="E3161" t="s">
        <v>354</v>
      </c>
      <c r="F3161" t="s">
        <v>68</v>
      </c>
      <c r="G3161">
        <v>5</v>
      </c>
    </row>
    <row r="3162" spans="1:7">
      <c r="A3162">
        <v>4239</v>
      </c>
      <c r="B3162" t="s">
        <v>9546</v>
      </c>
      <c r="C3162" t="s">
        <v>9535</v>
      </c>
      <c r="D3162">
        <v>0.01</v>
      </c>
      <c r="E3162" t="s">
        <v>74</v>
      </c>
      <c r="F3162" t="s">
        <v>9536</v>
      </c>
      <c r="G3162">
        <v>1</v>
      </c>
    </row>
    <row r="3163" spans="1:7">
      <c r="A3163">
        <v>4240</v>
      </c>
      <c r="B3163" t="s">
        <v>2425</v>
      </c>
      <c r="C3163" t="s">
        <v>2418</v>
      </c>
      <c r="D3163">
        <v>0.01</v>
      </c>
      <c r="E3163" t="s">
        <v>203</v>
      </c>
      <c r="F3163" t="s">
        <v>2210</v>
      </c>
      <c r="G3163">
        <v>2</v>
      </c>
    </row>
    <row r="3164" spans="1:7">
      <c r="A3164">
        <v>802</v>
      </c>
      <c r="B3164" t="s">
        <v>2903</v>
      </c>
      <c r="C3164" t="s">
        <v>2899</v>
      </c>
      <c r="D3164">
        <v>0.01</v>
      </c>
      <c r="E3164" t="s">
        <v>74</v>
      </c>
      <c r="F3164" t="s">
        <v>2900</v>
      </c>
      <c r="G3164">
        <v>1</v>
      </c>
    </row>
    <row r="3165" spans="1:7">
      <c r="A3165">
        <v>44</v>
      </c>
      <c r="B3165" t="s">
        <v>6773</v>
      </c>
      <c r="C3165" t="s">
        <v>17257</v>
      </c>
      <c r="D3165">
        <v>0.01</v>
      </c>
      <c r="E3165" t="s">
        <v>107</v>
      </c>
      <c r="F3165" t="s">
        <v>11921</v>
      </c>
      <c r="G3165">
        <v>2</v>
      </c>
    </row>
    <row r="3166" spans="1:7">
      <c r="A3166">
        <v>1818</v>
      </c>
      <c r="B3166" t="s">
        <v>6773</v>
      </c>
      <c r="C3166" t="s">
        <v>17258</v>
      </c>
      <c r="D3166">
        <v>0.01</v>
      </c>
      <c r="E3166" t="s">
        <v>107</v>
      </c>
      <c r="F3166" t="s">
        <v>15396</v>
      </c>
      <c r="G3166">
        <v>2</v>
      </c>
    </row>
    <row r="3167" spans="1:7">
      <c r="A3167">
        <v>11907</v>
      </c>
      <c r="B3167" t="s">
        <v>6773</v>
      </c>
      <c r="C3167" t="s">
        <v>6775</v>
      </c>
      <c r="D3167">
        <v>0.8</v>
      </c>
      <c r="E3167" t="s">
        <v>107</v>
      </c>
      <c r="F3167" t="s">
        <v>6576</v>
      </c>
      <c r="G3167">
        <v>2</v>
      </c>
    </row>
    <row r="3168" spans="1:7">
      <c r="A3168">
        <v>550</v>
      </c>
      <c r="B3168" t="s">
        <v>7716</v>
      </c>
      <c r="C3168" t="s">
        <v>7717</v>
      </c>
      <c r="D3168">
        <v>0.1</v>
      </c>
      <c r="E3168" t="s">
        <v>67</v>
      </c>
      <c r="F3168" t="s">
        <v>7247</v>
      </c>
      <c r="G3168">
        <v>7</v>
      </c>
    </row>
    <row r="3169" spans="1:7">
      <c r="A3169">
        <v>7037</v>
      </c>
      <c r="B3169" t="s">
        <v>12284</v>
      </c>
      <c r="C3169" t="s">
        <v>12280</v>
      </c>
      <c r="D3169">
        <v>0.8</v>
      </c>
      <c r="E3169" t="s">
        <v>166</v>
      </c>
      <c r="F3169" t="s">
        <v>12156</v>
      </c>
      <c r="G3169">
        <v>5</v>
      </c>
    </row>
    <row r="3170" spans="1:7">
      <c r="A3170">
        <v>6944</v>
      </c>
      <c r="B3170" t="s">
        <v>12284</v>
      </c>
      <c r="C3170" t="s">
        <v>12271</v>
      </c>
      <c r="D3170">
        <v>0.6</v>
      </c>
      <c r="E3170" t="s">
        <v>40</v>
      </c>
      <c r="F3170" t="s">
        <v>12156</v>
      </c>
      <c r="G3170">
        <v>3</v>
      </c>
    </row>
    <row r="3171" spans="1:7">
      <c r="A3171">
        <v>7077</v>
      </c>
      <c r="B3171" t="s">
        <v>12284</v>
      </c>
      <c r="C3171" t="s">
        <v>17259</v>
      </c>
      <c r="D3171">
        <v>0.6</v>
      </c>
      <c r="E3171" t="s">
        <v>40</v>
      </c>
      <c r="F3171" t="s">
        <v>12156</v>
      </c>
      <c r="G3171">
        <v>5</v>
      </c>
    </row>
    <row r="3172" spans="1:7">
      <c r="A3172">
        <v>3838</v>
      </c>
      <c r="B3172" t="s">
        <v>12284</v>
      </c>
      <c r="C3172" t="s">
        <v>17260</v>
      </c>
      <c r="D3172">
        <v>0.01</v>
      </c>
      <c r="E3172" t="s">
        <v>40</v>
      </c>
      <c r="F3172" t="s">
        <v>15305</v>
      </c>
      <c r="G3172">
        <v>8</v>
      </c>
    </row>
    <row r="3173" spans="1:7">
      <c r="A3173">
        <v>4651</v>
      </c>
      <c r="B3173" t="s">
        <v>1800</v>
      </c>
      <c r="C3173" t="s">
        <v>16717</v>
      </c>
      <c r="D3173">
        <v>0.01</v>
      </c>
      <c r="E3173" t="s">
        <v>135</v>
      </c>
      <c r="F3173" t="s">
        <v>9536</v>
      </c>
      <c r="G3173">
        <v>5</v>
      </c>
    </row>
    <row r="3174" spans="1:7">
      <c r="A3174">
        <v>4650</v>
      </c>
      <c r="B3174" t="s">
        <v>1800</v>
      </c>
      <c r="C3174" t="s">
        <v>1801</v>
      </c>
      <c r="D3174">
        <v>0.01</v>
      </c>
      <c r="E3174" t="s">
        <v>49</v>
      </c>
      <c r="F3174" t="s">
        <v>1778</v>
      </c>
      <c r="G3174">
        <v>1</v>
      </c>
    </row>
    <row r="3175" spans="1:7">
      <c r="A3175">
        <v>10996</v>
      </c>
      <c r="B3175" t="s">
        <v>6249</v>
      </c>
      <c r="C3175" t="s">
        <v>17261</v>
      </c>
      <c r="D3175">
        <v>0.1</v>
      </c>
      <c r="F3175" t="s">
        <v>6139</v>
      </c>
      <c r="G3175">
        <v>1</v>
      </c>
    </row>
    <row r="3176" spans="1:7">
      <c r="A3176">
        <v>5035</v>
      </c>
      <c r="B3176" t="s">
        <v>6249</v>
      </c>
      <c r="C3176" t="s">
        <v>6242</v>
      </c>
      <c r="D3176">
        <v>0.01</v>
      </c>
      <c r="F3176" t="s">
        <v>6139</v>
      </c>
      <c r="G3176">
        <v>4</v>
      </c>
    </row>
    <row r="3177" spans="1:7">
      <c r="A3177">
        <v>11608</v>
      </c>
      <c r="B3177" t="s">
        <v>9551</v>
      </c>
      <c r="C3177" t="s">
        <v>9548</v>
      </c>
      <c r="D3177">
        <v>0.1</v>
      </c>
      <c r="E3177" t="s">
        <v>80</v>
      </c>
      <c r="F3177" t="s">
        <v>9536</v>
      </c>
      <c r="G3177">
        <v>1</v>
      </c>
    </row>
    <row r="3178" spans="1:7">
      <c r="A3178">
        <v>1819</v>
      </c>
      <c r="B3178" t="s">
        <v>9551</v>
      </c>
      <c r="C3178" t="s">
        <v>79</v>
      </c>
      <c r="D3178">
        <v>0.1</v>
      </c>
      <c r="E3178" t="s">
        <v>80</v>
      </c>
      <c r="F3178" t="s">
        <v>68</v>
      </c>
      <c r="G3178">
        <v>1</v>
      </c>
    </row>
    <row r="3179" spans="1:7">
      <c r="A3179">
        <v>1932</v>
      </c>
      <c r="B3179" t="s">
        <v>5094</v>
      </c>
      <c r="C3179" t="s">
        <v>5087</v>
      </c>
      <c r="D3179">
        <v>0.01</v>
      </c>
      <c r="E3179" t="s">
        <v>135</v>
      </c>
      <c r="F3179" t="s">
        <v>4963</v>
      </c>
      <c r="G3179">
        <v>4</v>
      </c>
    </row>
    <row r="3180" spans="1:7">
      <c r="A3180">
        <v>1933</v>
      </c>
      <c r="B3180" t="s">
        <v>5094</v>
      </c>
      <c r="C3180" t="s">
        <v>16291</v>
      </c>
      <c r="D3180">
        <v>0.01</v>
      </c>
      <c r="E3180" t="s">
        <v>40</v>
      </c>
      <c r="F3180" t="s">
        <v>4963</v>
      </c>
      <c r="G3180">
        <v>4</v>
      </c>
    </row>
    <row r="3181" spans="1:7">
      <c r="A3181">
        <v>2674</v>
      </c>
      <c r="B3181" t="s">
        <v>12835</v>
      </c>
      <c r="C3181" t="s">
        <v>12821</v>
      </c>
      <c r="D3181">
        <v>0.01</v>
      </c>
      <c r="E3181" t="s">
        <v>203</v>
      </c>
      <c r="F3181" t="s">
        <v>12660</v>
      </c>
      <c r="G3181">
        <v>2</v>
      </c>
    </row>
    <row r="3182" spans="1:7">
      <c r="A3182">
        <v>2673</v>
      </c>
      <c r="B3182" t="s">
        <v>12835</v>
      </c>
      <c r="C3182" t="s">
        <v>6734</v>
      </c>
      <c r="D3182">
        <v>0.01</v>
      </c>
      <c r="E3182" t="s">
        <v>74</v>
      </c>
      <c r="F3182" t="s">
        <v>6576</v>
      </c>
      <c r="G3182">
        <v>2</v>
      </c>
    </row>
    <row r="3183" spans="1:7">
      <c r="A3183">
        <v>678</v>
      </c>
      <c r="B3183" t="s">
        <v>10770</v>
      </c>
      <c r="C3183" t="s">
        <v>10771</v>
      </c>
      <c r="D3183">
        <v>0.8</v>
      </c>
      <c r="E3183" t="s">
        <v>49</v>
      </c>
      <c r="F3183" t="s">
        <v>10625</v>
      </c>
      <c r="G3183">
        <v>2</v>
      </c>
    </row>
    <row r="3184" spans="1:7">
      <c r="A3184">
        <v>677</v>
      </c>
      <c r="B3184" t="s">
        <v>10770</v>
      </c>
      <c r="C3184" t="s">
        <v>17262</v>
      </c>
      <c r="D3184">
        <v>0.01</v>
      </c>
      <c r="E3184" t="s">
        <v>49</v>
      </c>
      <c r="F3184" t="s">
        <v>12619</v>
      </c>
      <c r="G3184">
        <v>2</v>
      </c>
    </row>
    <row r="3185" spans="1:7">
      <c r="A3185">
        <v>6610</v>
      </c>
      <c r="B3185" t="s">
        <v>12711</v>
      </c>
      <c r="C3185" t="s">
        <v>17263</v>
      </c>
      <c r="D3185">
        <v>0.6</v>
      </c>
      <c r="E3185" t="s">
        <v>166</v>
      </c>
      <c r="F3185" t="s">
        <v>14590</v>
      </c>
      <c r="G3185">
        <v>1</v>
      </c>
    </row>
    <row r="3186" spans="1:7">
      <c r="A3186">
        <v>4241</v>
      </c>
      <c r="B3186" t="s">
        <v>12711</v>
      </c>
      <c r="C3186" t="s">
        <v>12706</v>
      </c>
      <c r="D3186">
        <v>0.8</v>
      </c>
      <c r="E3186" t="s">
        <v>166</v>
      </c>
      <c r="F3186" t="s">
        <v>12660</v>
      </c>
      <c r="G3186">
        <v>1</v>
      </c>
    </row>
    <row r="3187" spans="1:7">
      <c r="A3187">
        <v>4652</v>
      </c>
      <c r="B3187" t="s">
        <v>9605</v>
      </c>
      <c r="C3187" t="s">
        <v>9590</v>
      </c>
      <c r="D3187">
        <v>0.1</v>
      </c>
      <c r="E3187" t="s">
        <v>166</v>
      </c>
      <c r="F3187" t="s">
        <v>9536</v>
      </c>
      <c r="G3187">
        <v>1</v>
      </c>
    </row>
    <row r="3188" spans="1:7">
      <c r="A3188">
        <v>10998</v>
      </c>
      <c r="B3188" t="s">
        <v>6072</v>
      </c>
      <c r="C3188" t="s">
        <v>16181</v>
      </c>
      <c r="D3188">
        <v>0.1</v>
      </c>
      <c r="E3188" t="s">
        <v>107</v>
      </c>
      <c r="F3188" t="s">
        <v>14699</v>
      </c>
      <c r="G3188">
        <v>7</v>
      </c>
    </row>
    <row r="3189" spans="1:7">
      <c r="A3189">
        <v>6110</v>
      </c>
      <c r="B3189" t="s">
        <v>6072</v>
      </c>
      <c r="C3189" t="s">
        <v>6073</v>
      </c>
      <c r="D3189">
        <v>0.8</v>
      </c>
      <c r="E3189" t="s">
        <v>107</v>
      </c>
      <c r="F3189" t="s">
        <v>5790</v>
      </c>
      <c r="G3189">
        <v>3</v>
      </c>
    </row>
    <row r="3190" spans="1:7">
      <c r="A3190">
        <v>6111</v>
      </c>
      <c r="B3190" t="s">
        <v>6072</v>
      </c>
      <c r="C3190" t="s">
        <v>17264</v>
      </c>
      <c r="D3190">
        <v>0.01</v>
      </c>
      <c r="E3190" t="s">
        <v>107</v>
      </c>
      <c r="F3190" t="s">
        <v>5790</v>
      </c>
      <c r="G3190">
        <v>6</v>
      </c>
    </row>
    <row r="3191" spans="1:7">
      <c r="A3191">
        <v>10999</v>
      </c>
      <c r="B3191" t="s">
        <v>6072</v>
      </c>
      <c r="C3191" t="s">
        <v>6445</v>
      </c>
      <c r="D3191">
        <v>0.1</v>
      </c>
      <c r="E3191" t="s">
        <v>107</v>
      </c>
      <c r="F3191" t="s">
        <v>5790</v>
      </c>
      <c r="G3191">
        <v>7</v>
      </c>
    </row>
    <row r="3192" spans="1:7">
      <c r="A3192">
        <v>6112</v>
      </c>
      <c r="B3192" t="s">
        <v>6072</v>
      </c>
      <c r="C3192" t="s">
        <v>17265</v>
      </c>
      <c r="D3192">
        <v>0.01</v>
      </c>
      <c r="E3192" t="s">
        <v>107</v>
      </c>
      <c r="F3192" t="s">
        <v>15389</v>
      </c>
      <c r="G3192">
        <v>6</v>
      </c>
    </row>
    <row r="3193" spans="1:7">
      <c r="A3193">
        <v>11994</v>
      </c>
      <c r="B3193" t="s">
        <v>3552</v>
      </c>
      <c r="C3193" t="s">
        <v>17266</v>
      </c>
      <c r="D3193">
        <v>0.8</v>
      </c>
      <c r="E3193" t="s">
        <v>203</v>
      </c>
      <c r="F3193" t="s">
        <v>17267</v>
      </c>
      <c r="G3193">
        <v>5</v>
      </c>
    </row>
    <row r="3194" spans="1:7">
      <c r="A3194">
        <v>12386</v>
      </c>
      <c r="B3194" t="s">
        <v>3552</v>
      </c>
      <c r="C3194" t="s">
        <v>8479</v>
      </c>
      <c r="D3194">
        <v>0.8</v>
      </c>
      <c r="E3194" t="s">
        <v>203</v>
      </c>
      <c r="F3194" t="s">
        <v>8093</v>
      </c>
      <c r="G3194">
        <v>5</v>
      </c>
    </row>
    <row r="3195" spans="1:7">
      <c r="A3195">
        <v>1822</v>
      </c>
      <c r="B3195" t="s">
        <v>3552</v>
      </c>
      <c r="C3195" t="s">
        <v>16678</v>
      </c>
      <c r="D3195">
        <v>0.01</v>
      </c>
      <c r="E3195" t="s">
        <v>203</v>
      </c>
      <c r="F3195" t="s">
        <v>14699</v>
      </c>
      <c r="G3195">
        <v>1</v>
      </c>
    </row>
    <row r="3196" spans="1:7">
      <c r="A3196">
        <v>1821</v>
      </c>
      <c r="B3196" t="s">
        <v>3552</v>
      </c>
      <c r="C3196" t="s">
        <v>3542</v>
      </c>
      <c r="D3196">
        <v>0.1</v>
      </c>
      <c r="E3196" t="s">
        <v>203</v>
      </c>
      <c r="F3196" t="s">
        <v>3381</v>
      </c>
      <c r="G3196">
        <v>1</v>
      </c>
    </row>
    <row r="3197" spans="1:7">
      <c r="A3197">
        <v>12101</v>
      </c>
      <c r="B3197" t="s">
        <v>3552</v>
      </c>
      <c r="C3197" t="s">
        <v>4162</v>
      </c>
      <c r="D3197">
        <v>0.8</v>
      </c>
      <c r="E3197" t="s">
        <v>203</v>
      </c>
      <c r="F3197" t="s">
        <v>3381</v>
      </c>
      <c r="G3197">
        <v>5</v>
      </c>
    </row>
    <row r="3198" spans="1:7">
      <c r="A3198">
        <v>1820</v>
      </c>
      <c r="B3198" t="s">
        <v>3552</v>
      </c>
      <c r="C3198" t="s">
        <v>17268</v>
      </c>
      <c r="D3198">
        <v>0.01</v>
      </c>
      <c r="E3198" t="s">
        <v>74</v>
      </c>
      <c r="F3198" t="s">
        <v>15389</v>
      </c>
      <c r="G3198">
        <v>1</v>
      </c>
    </row>
    <row r="3199" spans="1:7">
      <c r="A3199">
        <v>2676</v>
      </c>
      <c r="B3199" t="s">
        <v>6688</v>
      </c>
      <c r="C3199" t="s">
        <v>13979</v>
      </c>
      <c r="D3199">
        <v>0.7</v>
      </c>
      <c r="F3199" t="s">
        <v>13121</v>
      </c>
      <c r="G3199">
        <v>5</v>
      </c>
    </row>
    <row r="3200" spans="1:7">
      <c r="A3200">
        <v>2675</v>
      </c>
      <c r="B3200" t="s">
        <v>6688</v>
      </c>
      <c r="C3200" t="s">
        <v>16224</v>
      </c>
      <c r="D3200">
        <v>0.01</v>
      </c>
      <c r="F3200" t="s">
        <v>13121</v>
      </c>
      <c r="G3200">
        <v>1</v>
      </c>
    </row>
    <row r="3201" spans="1:7">
      <c r="A3201">
        <v>307</v>
      </c>
      <c r="B3201" t="s">
        <v>6688</v>
      </c>
      <c r="C3201" t="s">
        <v>12727</v>
      </c>
      <c r="D3201">
        <v>0.7</v>
      </c>
      <c r="F3201" t="s">
        <v>12660</v>
      </c>
      <c r="G3201">
        <v>1</v>
      </c>
    </row>
    <row r="3202" spans="1:7">
      <c r="A3202">
        <v>308</v>
      </c>
      <c r="B3202" t="s">
        <v>6688</v>
      </c>
      <c r="C3202" t="s">
        <v>12928</v>
      </c>
      <c r="D3202">
        <v>0.8</v>
      </c>
      <c r="F3202" t="s">
        <v>12660</v>
      </c>
      <c r="G3202">
        <v>5</v>
      </c>
    </row>
    <row r="3203" spans="1:7">
      <c r="A3203">
        <v>3011</v>
      </c>
      <c r="B3203" t="s">
        <v>13236</v>
      </c>
      <c r="C3203" t="s">
        <v>13237</v>
      </c>
      <c r="D3203">
        <v>0.8</v>
      </c>
      <c r="E3203" t="s">
        <v>166</v>
      </c>
      <c r="F3203" t="s">
        <v>13121</v>
      </c>
      <c r="G3203">
        <v>1</v>
      </c>
    </row>
    <row r="3204" spans="1:7">
      <c r="A3204">
        <v>3383</v>
      </c>
      <c r="B3204" t="s">
        <v>4023</v>
      </c>
      <c r="C3204" t="s">
        <v>4024</v>
      </c>
      <c r="D3204">
        <v>0.01</v>
      </c>
      <c r="E3204" t="s">
        <v>74</v>
      </c>
      <c r="F3204" t="s">
        <v>3381</v>
      </c>
      <c r="G3204">
        <v>5</v>
      </c>
    </row>
    <row r="3205" spans="1:7">
      <c r="A3205">
        <v>7322</v>
      </c>
      <c r="B3205" t="s">
        <v>15082</v>
      </c>
      <c r="C3205" t="s">
        <v>17191</v>
      </c>
      <c r="D3205">
        <v>0.8</v>
      </c>
      <c r="E3205" t="s">
        <v>12637</v>
      </c>
      <c r="F3205" t="s">
        <v>6576</v>
      </c>
      <c r="G3205">
        <v>5</v>
      </c>
    </row>
    <row r="3206" spans="1:7">
      <c r="A3206">
        <v>11609</v>
      </c>
      <c r="B3206" t="s">
        <v>13364</v>
      </c>
      <c r="C3206" t="s">
        <v>13355</v>
      </c>
      <c r="D3206">
        <v>0.1</v>
      </c>
      <c r="E3206" t="s">
        <v>67</v>
      </c>
      <c r="F3206" t="s">
        <v>13121</v>
      </c>
      <c r="G3206">
        <v>2</v>
      </c>
    </row>
    <row r="3207" spans="1:7">
      <c r="A3207">
        <v>3384</v>
      </c>
      <c r="B3207" t="s">
        <v>13364</v>
      </c>
      <c r="C3207" t="s">
        <v>16755</v>
      </c>
      <c r="D3207">
        <v>0.01</v>
      </c>
      <c r="E3207" t="s">
        <v>67</v>
      </c>
      <c r="F3207" t="s">
        <v>13121</v>
      </c>
      <c r="G3207">
        <v>2</v>
      </c>
    </row>
    <row r="3208" spans="1:7">
      <c r="A3208">
        <v>7145</v>
      </c>
      <c r="B3208" t="s">
        <v>13364</v>
      </c>
      <c r="C3208" t="s">
        <v>16109</v>
      </c>
      <c r="D3208">
        <v>0.8</v>
      </c>
      <c r="E3208" t="s">
        <v>67</v>
      </c>
      <c r="F3208" t="s">
        <v>12660</v>
      </c>
      <c r="G3208">
        <v>2</v>
      </c>
    </row>
    <row r="3209" spans="1:7">
      <c r="A3209">
        <v>11002</v>
      </c>
      <c r="B3209" t="s">
        <v>6339</v>
      </c>
      <c r="C3209" t="s">
        <v>5848</v>
      </c>
      <c r="D3209">
        <v>0.1</v>
      </c>
      <c r="E3209" t="s">
        <v>166</v>
      </c>
      <c r="F3209" t="s">
        <v>5790</v>
      </c>
      <c r="G3209">
        <v>1</v>
      </c>
    </row>
    <row r="3210" spans="1:7">
      <c r="A3210">
        <v>3839</v>
      </c>
      <c r="B3210" t="s">
        <v>6339</v>
      </c>
      <c r="C3210" t="s">
        <v>6340</v>
      </c>
      <c r="D3210">
        <v>0.1</v>
      </c>
      <c r="E3210" t="s">
        <v>166</v>
      </c>
      <c r="F3210" t="s">
        <v>5790</v>
      </c>
      <c r="G3210">
        <v>5</v>
      </c>
    </row>
    <row r="3211" spans="1:7">
      <c r="A3211">
        <v>11001</v>
      </c>
      <c r="B3211" t="s">
        <v>6339</v>
      </c>
      <c r="C3211" t="s">
        <v>17269</v>
      </c>
      <c r="D3211">
        <v>0.1</v>
      </c>
      <c r="E3211" t="s">
        <v>49</v>
      </c>
      <c r="F3211" t="s">
        <v>14699</v>
      </c>
      <c r="G3211">
        <v>7</v>
      </c>
    </row>
    <row r="3212" spans="1:7">
      <c r="A3212">
        <v>3840</v>
      </c>
      <c r="B3212" t="s">
        <v>6339</v>
      </c>
      <c r="C3212" t="s">
        <v>17270</v>
      </c>
      <c r="D3212">
        <v>0.01</v>
      </c>
      <c r="E3212" t="s">
        <v>49</v>
      </c>
      <c r="F3212" t="s">
        <v>15389</v>
      </c>
      <c r="G3212">
        <v>7</v>
      </c>
    </row>
    <row r="3213" spans="1:7">
      <c r="A3213">
        <v>3841</v>
      </c>
      <c r="B3213" t="s">
        <v>4633</v>
      </c>
      <c r="C3213" t="s">
        <v>16266</v>
      </c>
      <c r="D3213">
        <v>0.8</v>
      </c>
      <c r="E3213" t="s">
        <v>49</v>
      </c>
      <c r="F3213" t="s">
        <v>4512</v>
      </c>
      <c r="G3213">
        <v>1</v>
      </c>
    </row>
    <row r="3214" spans="1:7">
      <c r="A3214">
        <v>3842</v>
      </c>
      <c r="B3214" t="s">
        <v>4372</v>
      </c>
      <c r="C3214" t="s">
        <v>60</v>
      </c>
      <c r="D3214">
        <v>0.01</v>
      </c>
      <c r="E3214" t="s">
        <v>49</v>
      </c>
      <c r="F3214" t="s">
        <v>58</v>
      </c>
      <c r="G3214">
        <v>8</v>
      </c>
    </row>
    <row r="3215" spans="1:7">
      <c r="A3215">
        <v>5036</v>
      </c>
      <c r="B3215" t="s">
        <v>13870</v>
      </c>
      <c r="C3215" t="s">
        <v>13827</v>
      </c>
      <c r="D3215">
        <v>0.8</v>
      </c>
      <c r="E3215" t="s">
        <v>80</v>
      </c>
      <c r="F3215" t="s">
        <v>13121</v>
      </c>
      <c r="G3215">
        <v>5</v>
      </c>
    </row>
    <row r="3216" spans="1:7">
      <c r="A3216">
        <v>3012</v>
      </c>
      <c r="B3216" t="s">
        <v>13655</v>
      </c>
      <c r="C3216" t="s">
        <v>13636</v>
      </c>
      <c r="D3216">
        <v>0.8</v>
      </c>
      <c r="E3216" t="s">
        <v>80</v>
      </c>
      <c r="F3216" t="s">
        <v>13121</v>
      </c>
      <c r="G3216">
        <v>3</v>
      </c>
    </row>
    <row r="3217" spans="1:7">
      <c r="A3217">
        <v>1823</v>
      </c>
      <c r="B3217" t="s">
        <v>10117</v>
      </c>
      <c r="C3217" t="s">
        <v>10118</v>
      </c>
      <c r="D3217">
        <v>0.8</v>
      </c>
      <c r="E3217" t="s">
        <v>803</v>
      </c>
      <c r="F3217" t="s">
        <v>9799</v>
      </c>
      <c r="G3217">
        <v>8</v>
      </c>
    </row>
    <row r="3218" spans="1:7">
      <c r="A3218">
        <v>6743</v>
      </c>
      <c r="B3218" t="s">
        <v>10117</v>
      </c>
      <c r="C3218" t="s">
        <v>16971</v>
      </c>
      <c r="D3218">
        <v>0.8</v>
      </c>
      <c r="E3218" t="s">
        <v>67</v>
      </c>
      <c r="F3218" t="s">
        <v>9799</v>
      </c>
      <c r="G3218">
        <v>8</v>
      </c>
    </row>
    <row r="3219" spans="1:7">
      <c r="A3219">
        <v>91</v>
      </c>
      <c r="B3219" t="s">
        <v>3076</v>
      </c>
      <c r="C3219" t="s">
        <v>3077</v>
      </c>
      <c r="D3219">
        <v>0.8</v>
      </c>
      <c r="E3219" t="s">
        <v>107</v>
      </c>
      <c r="F3219" t="s">
        <v>2900</v>
      </c>
      <c r="G3219">
        <v>3</v>
      </c>
    </row>
    <row r="3220" spans="1:7">
      <c r="A3220">
        <v>1934</v>
      </c>
      <c r="B3220" t="s">
        <v>3076</v>
      </c>
      <c r="C3220" t="s">
        <v>17271</v>
      </c>
      <c r="D3220">
        <v>0.01</v>
      </c>
      <c r="E3220" t="s">
        <v>107</v>
      </c>
      <c r="F3220" t="s">
        <v>14655</v>
      </c>
      <c r="G3220">
        <v>3</v>
      </c>
    </row>
    <row r="3221" spans="1:7">
      <c r="A3221">
        <v>2089</v>
      </c>
      <c r="B3221" t="s">
        <v>13463</v>
      </c>
      <c r="C3221" t="s">
        <v>13453</v>
      </c>
      <c r="D3221">
        <v>0.01</v>
      </c>
      <c r="E3221" t="s">
        <v>49</v>
      </c>
      <c r="F3221" t="s">
        <v>13121</v>
      </c>
      <c r="G3221">
        <v>2</v>
      </c>
    </row>
    <row r="3222" spans="1:7">
      <c r="A3222">
        <v>137</v>
      </c>
      <c r="B3222" t="s">
        <v>8822</v>
      </c>
      <c r="C3222" t="s">
        <v>17272</v>
      </c>
      <c r="D3222">
        <v>0.6</v>
      </c>
      <c r="E3222" t="s">
        <v>49</v>
      </c>
      <c r="F3222" t="s">
        <v>13028</v>
      </c>
      <c r="G3222">
        <v>2</v>
      </c>
    </row>
    <row r="3223" spans="1:7">
      <c r="A3223">
        <v>2090</v>
      </c>
      <c r="B3223" t="s">
        <v>8822</v>
      </c>
      <c r="C3223" t="s">
        <v>8817</v>
      </c>
      <c r="D3223">
        <v>0.01</v>
      </c>
      <c r="E3223" t="s">
        <v>49</v>
      </c>
      <c r="F3223" t="s">
        <v>8594</v>
      </c>
      <c r="G3223">
        <v>2</v>
      </c>
    </row>
    <row r="3224" spans="1:7">
      <c r="A3224">
        <v>2091</v>
      </c>
      <c r="B3224" t="s">
        <v>711</v>
      </c>
      <c r="C3224" t="s">
        <v>699</v>
      </c>
      <c r="D3224">
        <v>0.01</v>
      </c>
      <c r="E3224" t="s">
        <v>166</v>
      </c>
      <c r="F3224" t="s">
        <v>68</v>
      </c>
      <c r="G3224">
        <v>5</v>
      </c>
    </row>
    <row r="3225" spans="1:7">
      <c r="A3225">
        <v>203</v>
      </c>
      <c r="B3225" t="s">
        <v>3336</v>
      </c>
      <c r="C3225" t="s">
        <v>17273</v>
      </c>
      <c r="D3225">
        <v>0.01</v>
      </c>
      <c r="E3225" t="s">
        <v>203</v>
      </c>
      <c r="F3225" t="s">
        <v>2900</v>
      </c>
      <c r="G3225">
        <v>6</v>
      </c>
    </row>
    <row r="3226" spans="1:7">
      <c r="A3226">
        <v>11004</v>
      </c>
      <c r="B3226" t="s">
        <v>3336</v>
      </c>
      <c r="C3226" t="s">
        <v>3337</v>
      </c>
      <c r="D3226">
        <v>0.1</v>
      </c>
      <c r="E3226" t="s">
        <v>203</v>
      </c>
      <c r="F3226" t="s">
        <v>2900</v>
      </c>
      <c r="G3226">
        <v>7</v>
      </c>
    </row>
    <row r="3227" spans="1:7">
      <c r="A3227">
        <v>2354</v>
      </c>
      <c r="B3227" t="s">
        <v>3336</v>
      </c>
      <c r="C3227" t="s">
        <v>16851</v>
      </c>
      <c r="D3227">
        <v>0.01</v>
      </c>
      <c r="E3227" t="s">
        <v>203</v>
      </c>
      <c r="F3227" t="s">
        <v>14655</v>
      </c>
      <c r="G3227">
        <v>7</v>
      </c>
    </row>
    <row r="3228" spans="1:7">
      <c r="A3228">
        <v>2353</v>
      </c>
      <c r="B3228" t="s">
        <v>3336</v>
      </c>
      <c r="C3228" t="s">
        <v>17274</v>
      </c>
      <c r="D3228">
        <v>0.01</v>
      </c>
      <c r="F3228" t="s">
        <v>14655</v>
      </c>
      <c r="G3228">
        <v>6</v>
      </c>
    </row>
    <row r="3229" spans="1:7">
      <c r="A3229">
        <v>11005</v>
      </c>
      <c r="B3229" t="s">
        <v>3336</v>
      </c>
      <c r="C3229" t="s">
        <v>17147</v>
      </c>
      <c r="D3229">
        <v>0.1</v>
      </c>
      <c r="F3229" t="s">
        <v>14655</v>
      </c>
      <c r="G3229">
        <v>7</v>
      </c>
    </row>
    <row r="3230" spans="1:7">
      <c r="A3230">
        <v>2677</v>
      </c>
      <c r="B3230" t="s">
        <v>4260</v>
      </c>
      <c r="C3230" t="s">
        <v>4256</v>
      </c>
      <c r="D3230">
        <v>0.1</v>
      </c>
      <c r="F3230" t="s">
        <v>3381</v>
      </c>
      <c r="G3230">
        <v>7</v>
      </c>
    </row>
    <row r="3231" spans="1:7">
      <c r="A3231">
        <v>2678</v>
      </c>
      <c r="B3231" t="s">
        <v>737</v>
      </c>
      <c r="C3231" t="s">
        <v>10000</v>
      </c>
      <c r="D3231">
        <v>0.01</v>
      </c>
      <c r="E3231" t="s">
        <v>354</v>
      </c>
      <c r="F3231" t="s">
        <v>9536</v>
      </c>
      <c r="G3231">
        <v>5</v>
      </c>
    </row>
    <row r="3232" spans="1:7">
      <c r="A3232">
        <v>2679</v>
      </c>
      <c r="B3232" t="s">
        <v>4151</v>
      </c>
      <c r="C3232" t="s">
        <v>4148</v>
      </c>
      <c r="D3232">
        <v>0.01</v>
      </c>
      <c r="E3232" t="s">
        <v>595</v>
      </c>
      <c r="F3232" t="s">
        <v>3381</v>
      </c>
      <c r="G3232">
        <v>5</v>
      </c>
    </row>
    <row r="3233" spans="1:7">
      <c r="A3233">
        <v>2680</v>
      </c>
      <c r="B3233" t="s">
        <v>92</v>
      </c>
      <c r="C3233" t="s">
        <v>88</v>
      </c>
      <c r="D3233">
        <v>0.8</v>
      </c>
      <c r="E3233" t="s">
        <v>89</v>
      </c>
      <c r="F3233" t="s">
        <v>68</v>
      </c>
      <c r="G3233">
        <v>1</v>
      </c>
    </row>
    <row r="3234" spans="1:7">
      <c r="A3234">
        <v>2681</v>
      </c>
      <c r="B3234" t="s">
        <v>4646</v>
      </c>
      <c r="C3234" t="s">
        <v>4636</v>
      </c>
      <c r="D3234">
        <v>0.1</v>
      </c>
      <c r="E3234" t="s">
        <v>166</v>
      </c>
      <c r="F3234" t="s">
        <v>4512</v>
      </c>
      <c r="G3234">
        <v>1</v>
      </c>
    </row>
    <row r="3235" spans="1:7">
      <c r="A3235">
        <v>2682</v>
      </c>
      <c r="B3235" t="s">
        <v>9124</v>
      </c>
      <c r="C3235" t="s">
        <v>17275</v>
      </c>
      <c r="D3235">
        <v>0.01</v>
      </c>
      <c r="E3235" t="s">
        <v>203</v>
      </c>
      <c r="F3235" t="s">
        <v>8594</v>
      </c>
      <c r="G3235">
        <v>6</v>
      </c>
    </row>
    <row r="3236" spans="1:7">
      <c r="A3236">
        <v>2683</v>
      </c>
      <c r="B3236" t="s">
        <v>10229</v>
      </c>
      <c r="C3236" t="s">
        <v>10230</v>
      </c>
      <c r="D3236">
        <v>0.01</v>
      </c>
      <c r="E3236" t="s">
        <v>40</v>
      </c>
      <c r="F3236" t="s">
        <v>10160</v>
      </c>
      <c r="G3236">
        <v>1</v>
      </c>
    </row>
    <row r="3237" spans="1:7">
      <c r="A3237">
        <v>12081</v>
      </c>
      <c r="B3237" t="s">
        <v>10229</v>
      </c>
      <c r="C3237" t="s">
        <v>8162</v>
      </c>
      <c r="D3237">
        <v>0.8</v>
      </c>
      <c r="E3237" t="s">
        <v>40</v>
      </c>
      <c r="F3237" t="s">
        <v>8093</v>
      </c>
      <c r="G3237">
        <v>1</v>
      </c>
    </row>
    <row r="3238" spans="1:7">
      <c r="A3238">
        <v>2685</v>
      </c>
      <c r="B3238" t="s">
        <v>5413</v>
      </c>
      <c r="C3238" t="s">
        <v>10000</v>
      </c>
      <c r="D3238">
        <v>0.8</v>
      </c>
      <c r="E3238" t="s">
        <v>354</v>
      </c>
      <c r="F3238" t="s">
        <v>9536</v>
      </c>
      <c r="G3238">
        <v>5</v>
      </c>
    </row>
    <row r="3239" spans="1:7">
      <c r="A3239">
        <v>2686</v>
      </c>
      <c r="B3239" t="s">
        <v>5413</v>
      </c>
      <c r="C3239" t="s">
        <v>5415</v>
      </c>
      <c r="D3239">
        <v>0.8</v>
      </c>
      <c r="E3239" t="s">
        <v>354</v>
      </c>
      <c r="F3239" t="s">
        <v>4512</v>
      </c>
      <c r="G3239">
        <v>5</v>
      </c>
    </row>
    <row r="3240" spans="1:7">
      <c r="A3240">
        <v>309</v>
      </c>
      <c r="B3240" t="s">
        <v>5413</v>
      </c>
      <c r="C3240" t="s">
        <v>16488</v>
      </c>
      <c r="D3240">
        <v>0.01</v>
      </c>
      <c r="E3240" t="s">
        <v>12637</v>
      </c>
      <c r="F3240" t="s">
        <v>12156</v>
      </c>
      <c r="G3240">
        <v>5</v>
      </c>
    </row>
    <row r="3241" spans="1:7">
      <c r="A3241">
        <v>2684</v>
      </c>
      <c r="B3241" t="s">
        <v>5413</v>
      </c>
      <c r="C3241" t="s">
        <v>17276</v>
      </c>
      <c r="D3241">
        <v>0.01</v>
      </c>
      <c r="E3241" t="s">
        <v>12637</v>
      </c>
      <c r="F3241" t="s">
        <v>11167</v>
      </c>
      <c r="G3241">
        <v>5</v>
      </c>
    </row>
    <row r="3242" spans="1:7">
      <c r="A3242">
        <v>2687</v>
      </c>
      <c r="B3242" t="s">
        <v>206</v>
      </c>
      <c r="C3242" t="s">
        <v>17277</v>
      </c>
      <c r="D3242">
        <v>0.01</v>
      </c>
      <c r="E3242" t="s">
        <v>203</v>
      </c>
      <c r="F3242" t="s">
        <v>15389</v>
      </c>
      <c r="G3242">
        <v>1</v>
      </c>
    </row>
    <row r="3243" spans="1:7">
      <c r="A3243">
        <v>2688</v>
      </c>
      <c r="B3243" t="s">
        <v>206</v>
      </c>
      <c r="C3243" t="s">
        <v>202</v>
      </c>
      <c r="D3243">
        <v>0.1</v>
      </c>
      <c r="E3243" t="s">
        <v>203</v>
      </c>
      <c r="F3243" t="s">
        <v>68</v>
      </c>
      <c r="G3243">
        <v>1</v>
      </c>
    </row>
    <row r="3244" spans="1:7">
      <c r="A3244">
        <v>11006</v>
      </c>
      <c r="B3244" t="s">
        <v>206</v>
      </c>
      <c r="C3244" t="s">
        <v>842</v>
      </c>
      <c r="D3244">
        <v>0.1</v>
      </c>
      <c r="E3244" t="s">
        <v>203</v>
      </c>
      <c r="F3244" t="s">
        <v>68</v>
      </c>
      <c r="G3244">
        <v>7</v>
      </c>
    </row>
    <row r="3245" spans="1:7">
      <c r="A3245">
        <v>2689</v>
      </c>
      <c r="B3245" t="s">
        <v>5700</v>
      </c>
      <c r="C3245" t="s">
        <v>14237</v>
      </c>
      <c r="D3245">
        <v>0.6</v>
      </c>
      <c r="F3245" t="s">
        <v>13121</v>
      </c>
      <c r="G3245">
        <v>7</v>
      </c>
    </row>
    <row r="3246" spans="1:7">
      <c r="A3246">
        <v>2690</v>
      </c>
      <c r="B3246" t="s">
        <v>5700</v>
      </c>
      <c r="C3246" t="s">
        <v>16113</v>
      </c>
      <c r="D3246">
        <v>0.8</v>
      </c>
      <c r="F3246" t="s">
        <v>4963</v>
      </c>
      <c r="G3246">
        <v>8</v>
      </c>
    </row>
    <row r="3247" spans="1:7">
      <c r="A3247">
        <v>2691</v>
      </c>
      <c r="B3247" t="s">
        <v>5149</v>
      </c>
      <c r="C3247" t="s">
        <v>5151</v>
      </c>
      <c r="D3247">
        <v>0.8</v>
      </c>
      <c r="E3247" t="s">
        <v>166</v>
      </c>
      <c r="F3247" t="s">
        <v>4963</v>
      </c>
      <c r="G3247">
        <v>4</v>
      </c>
    </row>
    <row r="3248" spans="1:7">
      <c r="A3248">
        <v>413</v>
      </c>
      <c r="B3248" t="s">
        <v>4648</v>
      </c>
      <c r="C3248" t="s">
        <v>2945</v>
      </c>
      <c r="D3248">
        <v>0.5</v>
      </c>
      <c r="E3248" t="s">
        <v>166</v>
      </c>
      <c r="F3248" t="s">
        <v>2900</v>
      </c>
      <c r="G3248">
        <v>1</v>
      </c>
    </row>
    <row r="3249" spans="1:7">
      <c r="A3249">
        <v>3014</v>
      </c>
      <c r="B3249" t="s">
        <v>4648</v>
      </c>
      <c r="C3249" t="s">
        <v>4636</v>
      </c>
      <c r="D3249">
        <v>0.8</v>
      </c>
      <c r="E3249" t="s">
        <v>166</v>
      </c>
      <c r="F3249" t="s">
        <v>4512</v>
      </c>
      <c r="G3249">
        <v>1</v>
      </c>
    </row>
    <row r="3250" spans="1:7">
      <c r="A3250">
        <v>3013</v>
      </c>
      <c r="B3250" t="s">
        <v>4648</v>
      </c>
      <c r="C3250" t="s">
        <v>17278</v>
      </c>
      <c r="D3250">
        <v>0.8</v>
      </c>
      <c r="E3250" t="s">
        <v>40</v>
      </c>
      <c r="F3250" t="s">
        <v>15376</v>
      </c>
      <c r="G3250">
        <v>1</v>
      </c>
    </row>
    <row r="3251" spans="1:7">
      <c r="A3251">
        <v>11610</v>
      </c>
      <c r="B3251" t="s">
        <v>4648</v>
      </c>
      <c r="C3251" t="s">
        <v>17279</v>
      </c>
      <c r="D3251">
        <v>0.1</v>
      </c>
      <c r="E3251" t="s">
        <v>40</v>
      </c>
      <c r="F3251" t="s">
        <v>14590</v>
      </c>
      <c r="G3251">
        <v>1</v>
      </c>
    </row>
    <row r="3252" spans="1:7">
      <c r="A3252">
        <v>3015</v>
      </c>
      <c r="B3252" t="s">
        <v>10358</v>
      </c>
      <c r="C3252" t="s">
        <v>17280</v>
      </c>
      <c r="D3252">
        <v>0.8</v>
      </c>
      <c r="F3252" t="s">
        <v>14748</v>
      </c>
      <c r="G3252">
        <v>3</v>
      </c>
    </row>
    <row r="3253" spans="1:7">
      <c r="A3253">
        <v>6673</v>
      </c>
      <c r="B3253" t="s">
        <v>10358</v>
      </c>
      <c r="C3253" t="s">
        <v>8259</v>
      </c>
      <c r="D3253">
        <v>0.8</v>
      </c>
      <c r="F3253" t="s">
        <v>8093</v>
      </c>
      <c r="G3253">
        <v>3</v>
      </c>
    </row>
    <row r="3254" spans="1:7">
      <c r="A3254">
        <v>3016</v>
      </c>
      <c r="B3254" t="s">
        <v>191</v>
      </c>
      <c r="C3254" t="s">
        <v>192</v>
      </c>
      <c r="D3254">
        <v>0.8</v>
      </c>
      <c r="E3254" t="s">
        <v>40</v>
      </c>
      <c r="F3254" t="s">
        <v>68</v>
      </c>
      <c r="G3254">
        <v>1</v>
      </c>
    </row>
    <row r="3255" spans="1:7">
      <c r="A3255">
        <v>3017</v>
      </c>
      <c r="B3255" t="s">
        <v>14921</v>
      </c>
      <c r="C3255" t="s">
        <v>16572</v>
      </c>
      <c r="D3255">
        <v>0.8</v>
      </c>
      <c r="E3255" t="s">
        <v>12637</v>
      </c>
      <c r="F3255" t="s">
        <v>2210</v>
      </c>
      <c r="G3255">
        <v>7</v>
      </c>
    </row>
    <row r="3256" spans="1:7">
      <c r="A3256">
        <v>414</v>
      </c>
      <c r="B3256" t="s">
        <v>4366</v>
      </c>
      <c r="C3256" t="s">
        <v>16209</v>
      </c>
      <c r="D3256">
        <v>0.5</v>
      </c>
      <c r="E3256" t="s">
        <v>49</v>
      </c>
      <c r="F3256" t="s">
        <v>13028</v>
      </c>
      <c r="G3256">
        <v>7</v>
      </c>
    </row>
    <row r="3257" spans="1:7">
      <c r="A3257">
        <v>3018</v>
      </c>
      <c r="B3257" t="s">
        <v>4366</v>
      </c>
      <c r="C3257" t="s">
        <v>17281</v>
      </c>
      <c r="D3257">
        <v>0.6</v>
      </c>
      <c r="E3257" t="s">
        <v>49</v>
      </c>
      <c r="F3257" t="s">
        <v>15279</v>
      </c>
      <c r="G3257">
        <v>8</v>
      </c>
    </row>
    <row r="3258" spans="1:7">
      <c r="A3258">
        <v>3019</v>
      </c>
      <c r="B3258" t="s">
        <v>4366</v>
      </c>
      <c r="C3258" t="s">
        <v>60</v>
      </c>
      <c r="D3258">
        <v>0.8</v>
      </c>
      <c r="E3258" t="s">
        <v>49</v>
      </c>
      <c r="F3258" t="s">
        <v>58</v>
      </c>
      <c r="G3258">
        <v>8</v>
      </c>
    </row>
    <row r="3259" spans="1:7">
      <c r="A3259">
        <v>415</v>
      </c>
      <c r="B3259" t="s">
        <v>7335</v>
      </c>
      <c r="C3259" t="s">
        <v>7324</v>
      </c>
      <c r="D3259">
        <v>0.8</v>
      </c>
      <c r="E3259" t="s">
        <v>49</v>
      </c>
      <c r="F3259" t="s">
        <v>7247</v>
      </c>
      <c r="G3259">
        <v>1</v>
      </c>
    </row>
    <row r="3260" spans="1:7">
      <c r="A3260">
        <v>11959</v>
      </c>
      <c r="B3260" t="s">
        <v>14198</v>
      </c>
      <c r="C3260" t="s">
        <v>13507</v>
      </c>
      <c r="D3260">
        <v>0.8</v>
      </c>
      <c r="E3260" t="s">
        <v>166</v>
      </c>
      <c r="F3260" t="s">
        <v>13121</v>
      </c>
      <c r="G3260">
        <v>2</v>
      </c>
    </row>
    <row r="3261" spans="1:7">
      <c r="A3261">
        <v>3020</v>
      </c>
      <c r="B3261" t="s">
        <v>14198</v>
      </c>
      <c r="C3261" t="s">
        <v>14199</v>
      </c>
      <c r="D3261">
        <v>0.8</v>
      </c>
      <c r="E3261" t="s">
        <v>166</v>
      </c>
      <c r="F3261" t="s">
        <v>13121</v>
      </c>
      <c r="G3261">
        <v>7</v>
      </c>
    </row>
    <row r="3262" spans="1:7">
      <c r="A3262">
        <v>6702</v>
      </c>
      <c r="B3262" t="s">
        <v>14198</v>
      </c>
      <c r="C3262" t="s">
        <v>14147</v>
      </c>
      <c r="D3262">
        <v>0.3</v>
      </c>
      <c r="E3262" t="s">
        <v>107</v>
      </c>
      <c r="F3262" t="s">
        <v>13121</v>
      </c>
      <c r="G3262">
        <v>7</v>
      </c>
    </row>
    <row r="3263" spans="1:7">
      <c r="A3263">
        <v>551</v>
      </c>
      <c r="B3263" t="s">
        <v>7736</v>
      </c>
      <c r="C3263" t="s">
        <v>7632</v>
      </c>
      <c r="D3263">
        <v>0.01</v>
      </c>
      <c r="E3263" t="s">
        <v>107</v>
      </c>
      <c r="F3263" t="s">
        <v>7247</v>
      </c>
      <c r="G3263">
        <v>5</v>
      </c>
    </row>
    <row r="3264" spans="1:7">
      <c r="A3264">
        <v>3385</v>
      </c>
      <c r="B3264" t="s">
        <v>164</v>
      </c>
      <c r="C3264" t="s">
        <v>13969</v>
      </c>
      <c r="D3264">
        <v>0.8</v>
      </c>
      <c r="E3264" t="s">
        <v>166</v>
      </c>
      <c r="F3264" t="s">
        <v>13121</v>
      </c>
      <c r="G3264">
        <v>5</v>
      </c>
    </row>
    <row r="3265" spans="1:7">
      <c r="A3265">
        <v>3386</v>
      </c>
      <c r="B3265" t="s">
        <v>3581</v>
      </c>
      <c r="C3265" t="s">
        <v>17282</v>
      </c>
      <c r="D3265">
        <v>0.01</v>
      </c>
      <c r="E3265" t="s">
        <v>203</v>
      </c>
      <c r="F3265" t="s">
        <v>3381</v>
      </c>
      <c r="G3265">
        <v>6</v>
      </c>
    </row>
    <row r="3266" spans="1:7">
      <c r="A3266">
        <v>11008</v>
      </c>
      <c r="B3266" t="s">
        <v>3581</v>
      </c>
      <c r="C3266" t="s">
        <v>17283</v>
      </c>
      <c r="D3266">
        <v>0.1</v>
      </c>
      <c r="E3266" t="s">
        <v>203</v>
      </c>
      <c r="F3266" t="s">
        <v>14655</v>
      </c>
      <c r="G3266">
        <v>2</v>
      </c>
    </row>
    <row r="3267" spans="1:7">
      <c r="A3267">
        <v>3387</v>
      </c>
      <c r="B3267" t="s">
        <v>9759</v>
      </c>
      <c r="C3267" t="s">
        <v>9755</v>
      </c>
      <c r="D3267">
        <v>0.8</v>
      </c>
      <c r="E3267" t="s">
        <v>49</v>
      </c>
      <c r="F3267" t="s">
        <v>9536</v>
      </c>
      <c r="G3267">
        <v>3</v>
      </c>
    </row>
    <row r="3268" spans="1:7">
      <c r="A3268">
        <v>552</v>
      </c>
      <c r="B3268" t="s">
        <v>3117</v>
      </c>
      <c r="C3268" t="s">
        <v>3112</v>
      </c>
      <c r="D3268">
        <v>0.8</v>
      </c>
      <c r="F3268" t="s">
        <v>2900</v>
      </c>
      <c r="G3268">
        <v>3</v>
      </c>
    </row>
    <row r="3269" spans="1:7">
      <c r="A3269">
        <v>3389</v>
      </c>
      <c r="B3269" t="s">
        <v>3117</v>
      </c>
      <c r="C3269" t="s">
        <v>3324</v>
      </c>
      <c r="D3269">
        <v>0.1</v>
      </c>
      <c r="E3269" t="s">
        <v>595</v>
      </c>
      <c r="F3269" t="s">
        <v>2900</v>
      </c>
      <c r="G3269">
        <v>7</v>
      </c>
    </row>
    <row r="3270" spans="1:7">
      <c r="A3270">
        <v>3388</v>
      </c>
      <c r="B3270" t="s">
        <v>3117</v>
      </c>
      <c r="C3270" t="s">
        <v>17284</v>
      </c>
      <c r="D3270">
        <v>0.1</v>
      </c>
      <c r="F3270" t="s">
        <v>14655</v>
      </c>
      <c r="G3270">
        <v>3</v>
      </c>
    </row>
    <row r="3271" spans="1:7">
      <c r="A3271">
        <v>3843</v>
      </c>
      <c r="B3271" t="s">
        <v>6011</v>
      </c>
      <c r="C3271" t="s">
        <v>6007</v>
      </c>
      <c r="D3271">
        <v>0.8</v>
      </c>
      <c r="E3271" t="s">
        <v>354</v>
      </c>
      <c r="F3271" t="s">
        <v>5790</v>
      </c>
      <c r="G3271">
        <v>2</v>
      </c>
    </row>
    <row r="3272" spans="1:7">
      <c r="A3272">
        <v>11826</v>
      </c>
      <c r="B3272" t="s">
        <v>6011</v>
      </c>
      <c r="C3272" t="s">
        <v>17285</v>
      </c>
      <c r="D3272">
        <v>0.6</v>
      </c>
      <c r="E3272" t="s">
        <v>12637</v>
      </c>
      <c r="F3272" t="s">
        <v>14699</v>
      </c>
      <c r="G3272">
        <v>2</v>
      </c>
    </row>
    <row r="3273" spans="1:7">
      <c r="A3273">
        <v>3844</v>
      </c>
      <c r="B3273" t="s">
        <v>6011</v>
      </c>
      <c r="C3273" t="s">
        <v>17286</v>
      </c>
      <c r="D3273">
        <v>0.5</v>
      </c>
      <c r="E3273" t="s">
        <v>12637</v>
      </c>
      <c r="F3273" t="s">
        <v>2210</v>
      </c>
      <c r="G3273">
        <v>2</v>
      </c>
    </row>
    <row r="3274" spans="1:7">
      <c r="A3274">
        <v>679</v>
      </c>
      <c r="B3274" t="s">
        <v>14482</v>
      </c>
      <c r="C3274" t="s">
        <v>16391</v>
      </c>
      <c r="D3274">
        <v>0.01</v>
      </c>
      <c r="E3274" t="s">
        <v>107</v>
      </c>
      <c r="F3274" t="s">
        <v>11921</v>
      </c>
      <c r="G3274">
        <v>3</v>
      </c>
    </row>
    <row r="3275" spans="1:7">
      <c r="A3275">
        <v>3845</v>
      </c>
      <c r="B3275" t="s">
        <v>14482</v>
      </c>
      <c r="C3275" t="s">
        <v>14563</v>
      </c>
      <c r="D3275">
        <v>0.01</v>
      </c>
      <c r="E3275" t="s">
        <v>107</v>
      </c>
      <c r="F3275" t="s">
        <v>14278</v>
      </c>
      <c r="G3275">
        <v>5</v>
      </c>
    </row>
    <row r="3276" spans="1:7">
      <c r="A3276">
        <v>3846</v>
      </c>
      <c r="B3276" t="s">
        <v>13334</v>
      </c>
      <c r="C3276" t="s">
        <v>13320</v>
      </c>
      <c r="D3276">
        <v>0.01</v>
      </c>
      <c r="E3276" t="s">
        <v>203</v>
      </c>
      <c r="F3276" t="s">
        <v>13121</v>
      </c>
      <c r="G3276">
        <v>1</v>
      </c>
    </row>
    <row r="3277" spans="1:7">
      <c r="A3277">
        <v>553</v>
      </c>
      <c r="B3277" t="s">
        <v>5536</v>
      </c>
      <c r="C3277" t="s">
        <v>16984</v>
      </c>
      <c r="D3277">
        <v>0.01</v>
      </c>
      <c r="E3277" t="s">
        <v>40</v>
      </c>
      <c r="F3277" t="s">
        <v>14748</v>
      </c>
      <c r="G3277">
        <v>5</v>
      </c>
    </row>
    <row r="3278" spans="1:7">
      <c r="A3278">
        <v>3847</v>
      </c>
      <c r="B3278" t="s">
        <v>6573</v>
      </c>
      <c r="C3278" t="s">
        <v>6577</v>
      </c>
      <c r="D3278">
        <v>0.01</v>
      </c>
      <c r="E3278" t="s">
        <v>74</v>
      </c>
      <c r="F3278" t="s">
        <v>6576</v>
      </c>
      <c r="G3278">
        <v>1</v>
      </c>
    </row>
    <row r="3279" spans="1:7">
      <c r="A3279">
        <v>3848</v>
      </c>
      <c r="B3279" t="s">
        <v>7214</v>
      </c>
      <c r="C3279" t="s">
        <v>7211</v>
      </c>
      <c r="D3279">
        <v>0.01</v>
      </c>
      <c r="E3279" t="s">
        <v>595</v>
      </c>
      <c r="F3279" t="s">
        <v>6576</v>
      </c>
      <c r="G3279">
        <v>7</v>
      </c>
    </row>
    <row r="3280" spans="1:7">
      <c r="A3280">
        <v>3849</v>
      </c>
      <c r="B3280" t="s">
        <v>12485</v>
      </c>
      <c r="C3280" t="s">
        <v>12482</v>
      </c>
      <c r="D3280">
        <v>0.8</v>
      </c>
      <c r="E3280" t="s">
        <v>203</v>
      </c>
      <c r="F3280" t="s">
        <v>12334</v>
      </c>
      <c r="G3280">
        <v>3</v>
      </c>
    </row>
    <row r="3281" spans="1:7">
      <c r="A3281">
        <v>3850</v>
      </c>
      <c r="B3281" t="s">
        <v>9979</v>
      </c>
      <c r="C3281" t="s">
        <v>9975</v>
      </c>
      <c r="D3281">
        <v>0.01</v>
      </c>
      <c r="E3281" t="s">
        <v>166</v>
      </c>
      <c r="F3281" t="s">
        <v>9536</v>
      </c>
      <c r="G3281">
        <v>5</v>
      </c>
    </row>
    <row r="3282" spans="1:7">
      <c r="A3282">
        <v>4242</v>
      </c>
      <c r="B3282" t="s">
        <v>12469</v>
      </c>
      <c r="C3282" t="s">
        <v>17287</v>
      </c>
      <c r="D3282">
        <v>0.01</v>
      </c>
      <c r="E3282" t="s">
        <v>49</v>
      </c>
      <c r="F3282" t="s">
        <v>14771</v>
      </c>
      <c r="G3282">
        <v>3</v>
      </c>
    </row>
    <row r="3283" spans="1:7">
      <c r="A3283">
        <v>4243</v>
      </c>
      <c r="B3283" t="s">
        <v>6797</v>
      </c>
      <c r="C3283" t="s">
        <v>6790</v>
      </c>
      <c r="D3283">
        <v>0.01</v>
      </c>
      <c r="E3283" t="s">
        <v>123</v>
      </c>
      <c r="F3283" t="s">
        <v>6576</v>
      </c>
      <c r="G3283">
        <v>2</v>
      </c>
    </row>
    <row r="3284" spans="1:7">
      <c r="A3284">
        <v>4244</v>
      </c>
      <c r="B3284" t="s">
        <v>4738</v>
      </c>
      <c r="C3284" t="s">
        <v>4740</v>
      </c>
      <c r="D3284">
        <v>0.8</v>
      </c>
      <c r="E3284" t="s">
        <v>80</v>
      </c>
      <c r="F3284" t="s">
        <v>4512</v>
      </c>
      <c r="G3284">
        <v>2</v>
      </c>
    </row>
    <row r="3285" spans="1:7">
      <c r="A3285">
        <v>4245</v>
      </c>
      <c r="B3285" t="s">
        <v>1404</v>
      </c>
      <c r="C3285" t="s">
        <v>5151</v>
      </c>
      <c r="D3285">
        <v>0.01</v>
      </c>
      <c r="E3285" t="s">
        <v>166</v>
      </c>
      <c r="F3285" t="s">
        <v>4963</v>
      </c>
      <c r="G3285">
        <v>4</v>
      </c>
    </row>
    <row r="3286" spans="1:7">
      <c r="A3286">
        <v>7052</v>
      </c>
      <c r="B3286" t="s">
        <v>5374</v>
      </c>
      <c r="C3286" t="s">
        <v>17288</v>
      </c>
      <c r="D3286">
        <v>0.6</v>
      </c>
      <c r="E3286" t="s">
        <v>49</v>
      </c>
      <c r="F3286" t="s">
        <v>15376</v>
      </c>
      <c r="G3286">
        <v>5</v>
      </c>
    </row>
    <row r="3287" spans="1:7">
      <c r="A3287">
        <v>4246</v>
      </c>
      <c r="B3287" t="s">
        <v>5374</v>
      </c>
      <c r="C3287" t="s">
        <v>16400</v>
      </c>
      <c r="D3287">
        <v>0.01</v>
      </c>
      <c r="E3287" t="s">
        <v>49</v>
      </c>
      <c r="F3287" t="s">
        <v>4512</v>
      </c>
      <c r="G3287">
        <v>5</v>
      </c>
    </row>
    <row r="3288" spans="1:7">
      <c r="A3288">
        <v>4248</v>
      </c>
      <c r="B3288" t="s">
        <v>4632</v>
      </c>
      <c r="C3288" t="s">
        <v>16266</v>
      </c>
      <c r="D3288">
        <v>0.01</v>
      </c>
      <c r="E3288" t="s">
        <v>49</v>
      </c>
      <c r="F3288" t="s">
        <v>4512</v>
      </c>
      <c r="G3288">
        <v>1</v>
      </c>
    </row>
    <row r="3289" spans="1:7">
      <c r="A3289">
        <v>4247</v>
      </c>
      <c r="B3289" t="s">
        <v>4632</v>
      </c>
      <c r="C3289" t="s">
        <v>17289</v>
      </c>
      <c r="D3289">
        <v>0.01</v>
      </c>
      <c r="E3289" t="s">
        <v>49</v>
      </c>
      <c r="F3289" t="s">
        <v>14590</v>
      </c>
      <c r="G3289">
        <v>1</v>
      </c>
    </row>
    <row r="3290" spans="1:7">
      <c r="A3290">
        <v>4249</v>
      </c>
      <c r="B3290" t="s">
        <v>13678</v>
      </c>
      <c r="C3290" t="s">
        <v>13674</v>
      </c>
      <c r="D3290">
        <v>0.8</v>
      </c>
      <c r="E3290" t="s">
        <v>107</v>
      </c>
      <c r="F3290" t="s">
        <v>13121</v>
      </c>
      <c r="G3290">
        <v>3</v>
      </c>
    </row>
    <row r="3291" spans="1:7">
      <c r="A3291">
        <v>11009</v>
      </c>
      <c r="B3291" t="s">
        <v>17290</v>
      </c>
      <c r="C3291" t="s">
        <v>17291</v>
      </c>
      <c r="D3291">
        <v>0.1</v>
      </c>
      <c r="E3291" t="s">
        <v>12625</v>
      </c>
      <c r="F3291" t="s">
        <v>14771</v>
      </c>
      <c r="G3291">
        <v>5</v>
      </c>
    </row>
    <row r="3292" spans="1:7">
      <c r="A3292">
        <v>4250</v>
      </c>
      <c r="B3292" t="s">
        <v>17290</v>
      </c>
      <c r="C3292" t="s">
        <v>17292</v>
      </c>
      <c r="D3292">
        <v>0.01</v>
      </c>
      <c r="E3292" t="s">
        <v>12625</v>
      </c>
      <c r="F3292" t="s">
        <v>14771</v>
      </c>
      <c r="G3292">
        <v>5</v>
      </c>
    </row>
    <row r="3293" spans="1:7">
      <c r="A3293">
        <v>4251</v>
      </c>
      <c r="B3293" t="s">
        <v>17293</v>
      </c>
      <c r="C3293" t="s">
        <v>3701</v>
      </c>
      <c r="D3293">
        <v>0.01</v>
      </c>
      <c r="E3293" t="s">
        <v>203</v>
      </c>
      <c r="F3293" t="s">
        <v>3381</v>
      </c>
      <c r="G3293">
        <v>2</v>
      </c>
    </row>
    <row r="3294" spans="1:7">
      <c r="A3294">
        <v>4653</v>
      </c>
      <c r="B3294" t="s">
        <v>5854</v>
      </c>
      <c r="C3294" t="s">
        <v>5889</v>
      </c>
      <c r="D3294">
        <v>0.01</v>
      </c>
      <c r="E3294" t="s">
        <v>203</v>
      </c>
      <c r="F3294" t="s">
        <v>5790</v>
      </c>
      <c r="G3294">
        <v>1</v>
      </c>
    </row>
    <row r="3295" spans="1:7">
      <c r="A3295">
        <v>945</v>
      </c>
      <c r="B3295" t="s">
        <v>2896</v>
      </c>
      <c r="C3295" t="s">
        <v>16897</v>
      </c>
      <c r="D3295">
        <v>0.01</v>
      </c>
      <c r="E3295" t="s">
        <v>203</v>
      </c>
      <c r="F3295" t="s">
        <v>13028</v>
      </c>
      <c r="G3295">
        <v>6</v>
      </c>
    </row>
    <row r="3296" spans="1:7">
      <c r="A3296">
        <v>4654</v>
      </c>
      <c r="B3296" t="s">
        <v>2896</v>
      </c>
      <c r="C3296" t="s">
        <v>16193</v>
      </c>
      <c r="D3296">
        <v>0.01</v>
      </c>
      <c r="E3296" t="s">
        <v>203</v>
      </c>
      <c r="F3296" t="s">
        <v>14771</v>
      </c>
      <c r="G3296">
        <v>6</v>
      </c>
    </row>
    <row r="3297" spans="1:7">
      <c r="A3297">
        <v>7207</v>
      </c>
      <c r="B3297" t="s">
        <v>2896</v>
      </c>
      <c r="C3297" t="s">
        <v>16310</v>
      </c>
      <c r="D3297">
        <v>0.8</v>
      </c>
      <c r="E3297" t="s">
        <v>80</v>
      </c>
      <c r="F3297" t="s">
        <v>13028</v>
      </c>
      <c r="G3297">
        <v>2</v>
      </c>
    </row>
    <row r="3298" spans="1:7">
      <c r="A3298">
        <v>4655</v>
      </c>
      <c r="B3298" t="s">
        <v>819</v>
      </c>
      <c r="C3298" t="s">
        <v>17294</v>
      </c>
      <c r="D3298">
        <v>0.01</v>
      </c>
      <c r="F3298" t="s">
        <v>15389</v>
      </c>
      <c r="G3298">
        <v>7</v>
      </c>
    </row>
    <row r="3299" spans="1:7">
      <c r="A3299">
        <v>4656</v>
      </c>
      <c r="B3299" t="s">
        <v>819</v>
      </c>
      <c r="C3299" t="s">
        <v>815</v>
      </c>
      <c r="D3299">
        <v>0.01</v>
      </c>
      <c r="F3299" t="s">
        <v>68</v>
      </c>
      <c r="G3299">
        <v>7</v>
      </c>
    </row>
    <row r="3300" spans="1:7">
      <c r="A3300">
        <v>7134</v>
      </c>
      <c r="B3300" t="s">
        <v>2307</v>
      </c>
      <c r="C3300" t="s">
        <v>2295</v>
      </c>
      <c r="D3300">
        <v>0.8</v>
      </c>
      <c r="E3300" t="s">
        <v>203</v>
      </c>
      <c r="F3300" t="s">
        <v>2210</v>
      </c>
      <c r="G3300">
        <v>1</v>
      </c>
    </row>
    <row r="3301" spans="1:7">
      <c r="A3301">
        <v>4252</v>
      </c>
      <c r="B3301" t="s">
        <v>13511</v>
      </c>
      <c r="C3301" t="s">
        <v>17295</v>
      </c>
      <c r="D3301">
        <v>0.01</v>
      </c>
      <c r="E3301" t="s">
        <v>166</v>
      </c>
      <c r="F3301" t="s">
        <v>13121</v>
      </c>
      <c r="G3301">
        <v>2</v>
      </c>
    </row>
    <row r="3302" spans="1:7">
      <c r="A3302">
        <v>6782</v>
      </c>
      <c r="B3302" t="s">
        <v>13511</v>
      </c>
      <c r="C3302" t="s">
        <v>12776</v>
      </c>
      <c r="D3302">
        <v>0.8</v>
      </c>
      <c r="E3302" t="s">
        <v>166</v>
      </c>
      <c r="F3302" t="s">
        <v>12660</v>
      </c>
      <c r="G3302">
        <v>2</v>
      </c>
    </row>
    <row r="3303" spans="1:7">
      <c r="A3303">
        <v>4657</v>
      </c>
      <c r="B3303" t="s">
        <v>5914</v>
      </c>
      <c r="C3303" t="s">
        <v>5910</v>
      </c>
      <c r="D3303">
        <v>0.01</v>
      </c>
      <c r="E3303" t="s">
        <v>67</v>
      </c>
      <c r="F3303" t="s">
        <v>5790</v>
      </c>
      <c r="G3303">
        <v>2</v>
      </c>
    </row>
    <row r="3304" spans="1:7">
      <c r="A3304">
        <v>946</v>
      </c>
      <c r="B3304" t="s">
        <v>10854</v>
      </c>
      <c r="C3304" t="s">
        <v>10850</v>
      </c>
      <c r="D3304">
        <v>0.1</v>
      </c>
      <c r="F3304" t="s">
        <v>10625</v>
      </c>
      <c r="G3304">
        <v>3</v>
      </c>
    </row>
    <row r="3305" spans="1:7">
      <c r="A3305">
        <v>11611</v>
      </c>
      <c r="B3305" t="s">
        <v>5431</v>
      </c>
      <c r="C3305" t="s">
        <v>17296</v>
      </c>
      <c r="D3305">
        <v>0.1</v>
      </c>
      <c r="E3305" t="s">
        <v>12637</v>
      </c>
      <c r="F3305" t="s">
        <v>14771</v>
      </c>
      <c r="G3305">
        <v>5</v>
      </c>
    </row>
    <row r="3306" spans="1:7">
      <c r="A3306">
        <v>5037</v>
      </c>
      <c r="B3306" t="s">
        <v>5431</v>
      </c>
      <c r="C3306" t="s">
        <v>17297</v>
      </c>
      <c r="D3306">
        <v>0.01</v>
      </c>
      <c r="E3306" t="s">
        <v>12637</v>
      </c>
      <c r="F3306" t="s">
        <v>14771</v>
      </c>
      <c r="G3306">
        <v>5</v>
      </c>
    </row>
    <row r="3307" spans="1:7">
      <c r="A3307">
        <v>11612</v>
      </c>
      <c r="B3307" t="s">
        <v>5431</v>
      </c>
      <c r="C3307" t="s">
        <v>16911</v>
      </c>
      <c r="D3307">
        <v>0.1</v>
      </c>
      <c r="E3307" t="s">
        <v>12637</v>
      </c>
      <c r="F3307" t="s">
        <v>13121</v>
      </c>
      <c r="G3307">
        <v>5</v>
      </c>
    </row>
    <row r="3308" spans="1:7">
      <c r="A3308">
        <v>5038</v>
      </c>
      <c r="B3308" t="s">
        <v>10340</v>
      </c>
      <c r="C3308" t="s">
        <v>10341</v>
      </c>
      <c r="D3308">
        <v>0.6</v>
      </c>
      <c r="E3308" t="s">
        <v>135</v>
      </c>
      <c r="F3308" t="s">
        <v>10160</v>
      </c>
      <c r="G3308">
        <v>3</v>
      </c>
    </row>
    <row r="3309" spans="1:7">
      <c r="A3309">
        <v>6795</v>
      </c>
      <c r="B3309" t="s">
        <v>10340</v>
      </c>
      <c r="C3309" t="s">
        <v>17298</v>
      </c>
      <c r="D3309">
        <v>0.8</v>
      </c>
      <c r="E3309" t="s">
        <v>135</v>
      </c>
      <c r="F3309" t="s">
        <v>8093</v>
      </c>
      <c r="G3309">
        <v>3</v>
      </c>
    </row>
    <row r="3310" spans="1:7">
      <c r="A3310">
        <v>5039</v>
      </c>
      <c r="B3310" t="s">
        <v>9332</v>
      </c>
      <c r="C3310" t="s">
        <v>13636</v>
      </c>
      <c r="D3310">
        <v>0.01</v>
      </c>
      <c r="E3310" t="s">
        <v>80</v>
      </c>
      <c r="F3310" t="s">
        <v>13121</v>
      </c>
      <c r="G3310">
        <v>3</v>
      </c>
    </row>
    <row r="3311" spans="1:7">
      <c r="A3311">
        <v>1177</v>
      </c>
      <c r="B3311" t="s">
        <v>11829</v>
      </c>
      <c r="C3311" t="s">
        <v>11830</v>
      </c>
      <c r="D3311">
        <v>0.1</v>
      </c>
      <c r="E3311" t="s">
        <v>49</v>
      </c>
      <c r="F3311" t="s">
        <v>11432</v>
      </c>
      <c r="G3311">
        <v>7</v>
      </c>
    </row>
    <row r="3312" spans="1:7">
      <c r="A3312">
        <v>5390</v>
      </c>
      <c r="B3312" t="s">
        <v>7207</v>
      </c>
      <c r="C3312" t="s">
        <v>7195</v>
      </c>
      <c r="D3312">
        <v>0.8</v>
      </c>
      <c r="E3312" t="s">
        <v>354</v>
      </c>
      <c r="F3312" t="s">
        <v>6576</v>
      </c>
      <c r="G3312">
        <v>7</v>
      </c>
    </row>
    <row r="3313" spans="1:7">
      <c r="A3313">
        <v>5391</v>
      </c>
      <c r="B3313" t="s">
        <v>17299</v>
      </c>
      <c r="C3313" t="s">
        <v>5579</v>
      </c>
      <c r="D3313">
        <v>0.01</v>
      </c>
      <c r="E3313" t="s">
        <v>67</v>
      </c>
      <c r="F3313" t="s">
        <v>4963</v>
      </c>
      <c r="G3313">
        <v>8</v>
      </c>
    </row>
    <row r="3314" spans="1:7">
      <c r="A3314">
        <v>5392</v>
      </c>
      <c r="B3314" t="s">
        <v>4353</v>
      </c>
      <c r="C3314" t="s">
        <v>9070</v>
      </c>
      <c r="D3314">
        <v>0.6</v>
      </c>
      <c r="E3314" t="s">
        <v>74</v>
      </c>
      <c r="F3314" t="s">
        <v>8594</v>
      </c>
      <c r="G3314">
        <v>7</v>
      </c>
    </row>
    <row r="3315" spans="1:7">
      <c r="A3315">
        <v>5394</v>
      </c>
      <c r="B3315" t="s">
        <v>4353</v>
      </c>
      <c r="C3315" t="s">
        <v>4315</v>
      </c>
      <c r="D3315">
        <v>0.8</v>
      </c>
      <c r="E3315" t="s">
        <v>74</v>
      </c>
      <c r="F3315" t="s">
        <v>58</v>
      </c>
      <c r="G3315">
        <v>8</v>
      </c>
    </row>
    <row r="3316" spans="1:7">
      <c r="A3316">
        <v>5393</v>
      </c>
      <c r="B3316" t="s">
        <v>4353</v>
      </c>
      <c r="C3316" t="s">
        <v>7150</v>
      </c>
      <c r="D3316">
        <v>0.01</v>
      </c>
      <c r="E3316" t="s">
        <v>74</v>
      </c>
      <c r="F3316" t="s">
        <v>6576</v>
      </c>
      <c r="G3316">
        <v>7</v>
      </c>
    </row>
    <row r="3317" spans="1:7">
      <c r="A3317">
        <v>1286</v>
      </c>
      <c r="B3317" t="s">
        <v>11712</v>
      </c>
      <c r="C3317" t="s">
        <v>11892</v>
      </c>
      <c r="D3317">
        <v>0.01</v>
      </c>
      <c r="F3317" t="s">
        <v>11649</v>
      </c>
      <c r="G3317">
        <v>8</v>
      </c>
    </row>
    <row r="3318" spans="1:7">
      <c r="A3318">
        <v>1287</v>
      </c>
      <c r="B3318" t="s">
        <v>5599</v>
      </c>
      <c r="C3318" t="s">
        <v>17300</v>
      </c>
      <c r="D3318">
        <v>0.01</v>
      </c>
      <c r="E3318" t="s">
        <v>67</v>
      </c>
      <c r="F3318" t="s">
        <v>15363</v>
      </c>
      <c r="G3318">
        <v>8</v>
      </c>
    </row>
    <row r="3319" spans="1:7">
      <c r="A3319">
        <v>7140</v>
      </c>
      <c r="B3319" t="s">
        <v>5599</v>
      </c>
      <c r="C3319" t="s">
        <v>4964</v>
      </c>
      <c r="D3319">
        <v>0.8</v>
      </c>
      <c r="E3319" t="s">
        <v>67</v>
      </c>
      <c r="F3319" t="s">
        <v>4963</v>
      </c>
      <c r="G3319">
        <v>4</v>
      </c>
    </row>
    <row r="3320" spans="1:7">
      <c r="A3320">
        <v>5687</v>
      </c>
      <c r="B3320" t="s">
        <v>5599</v>
      </c>
      <c r="C3320" t="s">
        <v>5579</v>
      </c>
      <c r="D3320">
        <v>0.01</v>
      </c>
      <c r="E3320" t="s">
        <v>67</v>
      </c>
      <c r="F3320" t="s">
        <v>4963</v>
      </c>
      <c r="G3320">
        <v>8</v>
      </c>
    </row>
    <row r="3321" spans="1:7">
      <c r="A3321">
        <v>1288</v>
      </c>
      <c r="B3321" t="s">
        <v>7515</v>
      </c>
      <c r="C3321" t="s">
        <v>7516</v>
      </c>
      <c r="D3321">
        <v>0.01</v>
      </c>
      <c r="E3321" t="s">
        <v>203</v>
      </c>
      <c r="F3321" t="s">
        <v>7247</v>
      </c>
      <c r="G3321">
        <v>2</v>
      </c>
    </row>
    <row r="3322" spans="1:7">
      <c r="A3322">
        <v>1378</v>
      </c>
      <c r="B3322" t="s">
        <v>17301</v>
      </c>
      <c r="C3322" t="s">
        <v>9375</v>
      </c>
      <c r="D3322">
        <v>0.01</v>
      </c>
      <c r="F3322" t="s">
        <v>9136</v>
      </c>
      <c r="G3322">
        <v>3</v>
      </c>
    </row>
    <row r="3323" spans="1:7">
      <c r="A3323">
        <v>5920</v>
      </c>
      <c r="B3323" t="s">
        <v>14235</v>
      </c>
      <c r="C3323" t="s">
        <v>17302</v>
      </c>
      <c r="D3323">
        <v>0.01</v>
      </c>
      <c r="E3323" t="s">
        <v>166</v>
      </c>
      <c r="F3323" t="s">
        <v>13121</v>
      </c>
      <c r="G3323">
        <v>7</v>
      </c>
    </row>
    <row r="3324" spans="1:7">
      <c r="A3324">
        <v>1454</v>
      </c>
      <c r="B3324" t="s">
        <v>7757</v>
      </c>
      <c r="C3324" t="s">
        <v>7758</v>
      </c>
      <c r="D3324">
        <v>0.01</v>
      </c>
      <c r="F3324" t="s">
        <v>7247</v>
      </c>
      <c r="G3324">
        <v>7</v>
      </c>
    </row>
    <row r="3325" spans="1:7">
      <c r="A3325">
        <v>1509</v>
      </c>
      <c r="B3325" t="s">
        <v>4357</v>
      </c>
      <c r="C3325" t="s">
        <v>17303</v>
      </c>
      <c r="D3325">
        <v>0.01</v>
      </c>
      <c r="E3325" t="s">
        <v>123</v>
      </c>
      <c r="F3325" t="s">
        <v>11343</v>
      </c>
      <c r="G3325">
        <v>8</v>
      </c>
    </row>
    <row r="3326" spans="1:7">
      <c r="A3326">
        <v>6233</v>
      </c>
      <c r="B3326" t="s">
        <v>4357</v>
      </c>
      <c r="C3326" t="s">
        <v>4354</v>
      </c>
      <c r="D3326">
        <v>0.01</v>
      </c>
      <c r="E3326" t="s">
        <v>123</v>
      </c>
      <c r="F3326" t="s">
        <v>58</v>
      </c>
      <c r="G3326">
        <v>8</v>
      </c>
    </row>
    <row r="3327" spans="1:7">
      <c r="A3327">
        <v>6234</v>
      </c>
      <c r="B3327" t="s">
        <v>3747</v>
      </c>
      <c r="C3327" t="s">
        <v>3739</v>
      </c>
      <c r="D3327">
        <v>0.01</v>
      </c>
      <c r="E3327" t="s">
        <v>89</v>
      </c>
      <c r="F3327" t="s">
        <v>3381</v>
      </c>
      <c r="G3327">
        <v>3</v>
      </c>
    </row>
    <row r="3328" spans="1:7">
      <c r="A3328">
        <v>6339</v>
      </c>
      <c r="B3328" t="s">
        <v>13349</v>
      </c>
      <c r="C3328" t="s">
        <v>13320</v>
      </c>
      <c r="D3328">
        <v>0.01</v>
      </c>
      <c r="E3328" t="s">
        <v>203</v>
      </c>
      <c r="F3328" t="s">
        <v>13121</v>
      </c>
      <c r="G3328">
        <v>1</v>
      </c>
    </row>
    <row r="3329" spans="1:7">
      <c r="A3329">
        <v>1824</v>
      </c>
      <c r="B3329" t="s">
        <v>6535</v>
      </c>
      <c r="C3329" t="s">
        <v>6536</v>
      </c>
      <c r="D3329">
        <v>0.8</v>
      </c>
      <c r="F3329" t="s">
        <v>6139</v>
      </c>
      <c r="G3329">
        <v>8</v>
      </c>
    </row>
    <row r="3330" spans="1:7">
      <c r="A3330">
        <v>138</v>
      </c>
      <c r="B3330" t="s">
        <v>8294</v>
      </c>
      <c r="C3330" t="s">
        <v>7265</v>
      </c>
      <c r="D3330">
        <v>0.8</v>
      </c>
      <c r="E3330" t="s">
        <v>89</v>
      </c>
      <c r="F3330" t="s">
        <v>7247</v>
      </c>
      <c r="G3330">
        <v>1</v>
      </c>
    </row>
    <row r="3331" spans="1:7">
      <c r="A3331">
        <v>11011</v>
      </c>
      <c r="B3331" t="s">
        <v>8294</v>
      </c>
      <c r="C3331" t="s">
        <v>16349</v>
      </c>
      <c r="D3331">
        <v>0.1</v>
      </c>
      <c r="E3331" t="s">
        <v>89</v>
      </c>
      <c r="F3331" t="s">
        <v>4963</v>
      </c>
      <c r="G3331">
        <v>1</v>
      </c>
    </row>
    <row r="3332" spans="1:7">
      <c r="A3332">
        <v>139</v>
      </c>
      <c r="B3332" t="s">
        <v>8294</v>
      </c>
      <c r="C3332" t="s">
        <v>5021</v>
      </c>
      <c r="D3332">
        <v>0.6</v>
      </c>
      <c r="E3332" t="s">
        <v>89</v>
      </c>
      <c r="F3332" t="s">
        <v>4963</v>
      </c>
      <c r="G3332">
        <v>4</v>
      </c>
    </row>
    <row r="3333" spans="1:7">
      <c r="A3333">
        <v>2092</v>
      </c>
      <c r="B3333" t="s">
        <v>8294</v>
      </c>
      <c r="C3333" t="s">
        <v>8295</v>
      </c>
      <c r="D3333">
        <v>0.8</v>
      </c>
      <c r="E3333" t="s">
        <v>89</v>
      </c>
      <c r="F3333" t="s">
        <v>8277</v>
      </c>
      <c r="G3333">
        <v>4</v>
      </c>
    </row>
    <row r="3334" spans="1:7">
      <c r="A3334">
        <v>2355</v>
      </c>
      <c r="B3334" t="s">
        <v>4540</v>
      </c>
      <c r="C3334" t="s">
        <v>16890</v>
      </c>
      <c r="D3334">
        <v>0.05</v>
      </c>
      <c r="E3334" t="s">
        <v>80</v>
      </c>
      <c r="F3334" t="s">
        <v>15376</v>
      </c>
      <c r="G3334">
        <v>1</v>
      </c>
    </row>
    <row r="3335" spans="1:7">
      <c r="A3335">
        <v>2358</v>
      </c>
      <c r="B3335" t="s">
        <v>4540</v>
      </c>
      <c r="C3335" t="s">
        <v>16891</v>
      </c>
      <c r="D3335">
        <v>0.01</v>
      </c>
      <c r="E3335" t="s">
        <v>80</v>
      </c>
      <c r="F3335" t="s">
        <v>16332</v>
      </c>
      <c r="G3335">
        <v>1</v>
      </c>
    </row>
    <row r="3336" spans="1:7">
      <c r="A3336">
        <v>2359</v>
      </c>
      <c r="B3336" t="s">
        <v>4540</v>
      </c>
      <c r="C3336" t="s">
        <v>17304</v>
      </c>
      <c r="D3336">
        <v>0.01</v>
      </c>
      <c r="E3336" t="s">
        <v>80</v>
      </c>
      <c r="F3336" t="s">
        <v>16332</v>
      </c>
      <c r="G3336">
        <v>3</v>
      </c>
    </row>
    <row r="3337" spans="1:7">
      <c r="A3337">
        <v>2356</v>
      </c>
      <c r="B3337" t="s">
        <v>4540</v>
      </c>
      <c r="C3337" t="s">
        <v>4527</v>
      </c>
      <c r="D3337">
        <v>0.8</v>
      </c>
      <c r="E3337" t="s">
        <v>80</v>
      </c>
      <c r="F3337" t="s">
        <v>4512</v>
      </c>
      <c r="G3337">
        <v>1</v>
      </c>
    </row>
    <row r="3338" spans="1:7">
      <c r="A3338">
        <v>2357</v>
      </c>
      <c r="B3338" t="s">
        <v>4540</v>
      </c>
      <c r="C3338" t="s">
        <v>4879</v>
      </c>
      <c r="D3338">
        <v>0.1</v>
      </c>
      <c r="E3338" t="s">
        <v>80</v>
      </c>
      <c r="F3338" t="s">
        <v>4512</v>
      </c>
      <c r="G3338">
        <v>3</v>
      </c>
    </row>
    <row r="3339" spans="1:7">
      <c r="A3339">
        <v>11613</v>
      </c>
      <c r="B3339" t="s">
        <v>4540</v>
      </c>
      <c r="C3339" t="s">
        <v>16892</v>
      </c>
      <c r="D3339">
        <v>0.1</v>
      </c>
      <c r="E3339" t="s">
        <v>80</v>
      </c>
      <c r="F3339" t="s">
        <v>14590</v>
      </c>
      <c r="G3339">
        <v>1</v>
      </c>
    </row>
    <row r="3340" spans="1:7">
      <c r="A3340">
        <v>416</v>
      </c>
      <c r="B3340" t="s">
        <v>3206</v>
      </c>
      <c r="C3340" t="s">
        <v>17305</v>
      </c>
      <c r="D3340">
        <v>0.1</v>
      </c>
      <c r="F3340" t="s">
        <v>15363</v>
      </c>
      <c r="G3340">
        <v>8</v>
      </c>
    </row>
    <row r="3341" spans="1:7">
      <c r="A3341">
        <v>6790</v>
      </c>
      <c r="B3341" t="s">
        <v>3206</v>
      </c>
      <c r="C3341" t="s">
        <v>3188</v>
      </c>
      <c r="D3341">
        <v>0.7</v>
      </c>
      <c r="F3341" t="s">
        <v>3135</v>
      </c>
      <c r="G3341">
        <v>4</v>
      </c>
    </row>
    <row r="3342" spans="1:7">
      <c r="A3342">
        <v>6789</v>
      </c>
      <c r="B3342" t="s">
        <v>3206</v>
      </c>
      <c r="C3342" t="s">
        <v>3207</v>
      </c>
      <c r="D3342">
        <v>0.8</v>
      </c>
      <c r="E3342" t="s">
        <v>203</v>
      </c>
      <c r="F3342" t="s">
        <v>3135</v>
      </c>
      <c r="G3342">
        <v>4</v>
      </c>
    </row>
    <row r="3343" spans="1:7">
      <c r="A3343">
        <v>3391</v>
      </c>
      <c r="B3343" t="s">
        <v>13264</v>
      </c>
      <c r="C3343" t="s">
        <v>17029</v>
      </c>
      <c r="D3343">
        <v>0.01</v>
      </c>
      <c r="E3343" t="s">
        <v>166</v>
      </c>
      <c r="F3343" t="s">
        <v>13121</v>
      </c>
      <c r="G3343">
        <v>1</v>
      </c>
    </row>
    <row r="3344" spans="1:7">
      <c r="A3344">
        <v>6625</v>
      </c>
      <c r="B3344" t="s">
        <v>13264</v>
      </c>
      <c r="C3344" t="s">
        <v>12706</v>
      </c>
      <c r="D3344">
        <v>0.8</v>
      </c>
      <c r="E3344" t="s">
        <v>166</v>
      </c>
      <c r="F3344" t="s">
        <v>12660</v>
      </c>
      <c r="G3344">
        <v>1</v>
      </c>
    </row>
    <row r="3345" spans="1:7">
      <c r="A3345">
        <v>3390</v>
      </c>
      <c r="B3345" t="s">
        <v>13264</v>
      </c>
      <c r="C3345" t="s">
        <v>17306</v>
      </c>
      <c r="D3345">
        <v>0.01</v>
      </c>
      <c r="E3345" t="s">
        <v>49</v>
      </c>
      <c r="F3345" t="s">
        <v>13121</v>
      </c>
      <c r="G3345">
        <v>1</v>
      </c>
    </row>
    <row r="3346" spans="1:7">
      <c r="A3346">
        <v>6626</v>
      </c>
      <c r="B3346" t="s">
        <v>13264</v>
      </c>
      <c r="C3346" t="s">
        <v>12669</v>
      </c>
      <c r="D3346">
        <v>0.6</v>
      </c>
      <c r="E3346" t="s">
        <v>49</v>
      </c>
      <c r="F3346" t="s">
        <v>12660</v>
      </c>
      <c r="G3346">
        <v>1</v>
      </c>
    </row>
    <row r="3347" spans="1:7">
      <c r="A3347">
        <v>3851</v>
      </c>
      <c r="B3347" t="s">
        <v>9010</v>
      </c>
      <c r="C3347" t="s">
        <v>9011</v>
      </c>
      <c r="D3347">
        <v>0.8</v>
      </c>
      <c r="E3347" t="s">
        <v>49</v>
      </c>
      <c r="F3347" t="s">
        <v>8594</v>
      </c>
      <c r="G3347">
        <v>5</v>
      </c>
    </row>
    <row r="3348" spans="1:7">
      <c r="A3348">
        <v>680</v>
      </c>
      <c r="B3348" t="s">
        <v>3249</v>
      </c>
      <c r="C3348" t="s">
        <v>3310</v>
      </c>
      <c r="D3348">
        <v>0.01</v>
      </c>
      <c r="E3348" t="s">
        <v>354</v>
      </c>
      <c r="F3348" t="s">
        <v>2900</v>
      </c>
      <c r="G3348">
        <v>7</v>
      </c>
    </row>
    <row r="3349" spans="1:7">
      <c r="A3349">
        <v>4255</v>
      </c>
      <c r="B3349" t="s">
        <v>47</v>
      </c>
      <c r="C3349" t="s">
        <v>17307</v>
      </c>
      <c r="D3349">
        <v>0.1</v>
      </c>
      <c r="E3349" t="s">
        <v>354</v>
      </c>
      <c r="F3349" t="s">
        <v>3135</v>
      </c>
      <c r="G3349">
        <v>4</v>
      </c>
    </row>
    <row r="3350" spans="1:7">
      <c r="A3350">
        <v>803</v>
      </c>
      <c r="B3350" t="s">
        <v>47</v>
      </c>
      <c r="C3350" t="s">
        <v>17308</v>
      </c>
      <c r="D3350">
        <v>0.05</v>
      </c>
      <c r="E3350" t="s">
        <v>49</v>
      </c>
      <c r="F3350" t="s">
        <v>2900</v>
      </c>
      <c r="G3350">
        <v>1</v>
      </c>
    </row>
    <row r="3351" spans="1:7">
      <c r="A3351">
        <v>4256</v>
      </c>
      <c r="B3351" t="s">
        <v>47</v>
      </c>
      <c r="C3351" t="s">
        <v>16333</v>
      </c>
      <c r="D3351">
        <v>0.01</v>
      </c>
      <c r="E3351" t="s">
        <v>49</v>
      </c>
      <c r="F3351" t="s">
        <v>16332</v>
      </c>
      <c r="G3351">
        <v>1</v>
      </c>
    </row>
    <row r="3352" spans="1:7">
      <c r="A3352">
        <v>4257</v>
      </c>
      <c r="B3352" t="s">
        <v>47</v>
      </c>
      <c r="C3352" t="s">
        <v>17309</v>
      </c>
      <c r="D3352">
        <v>0.01</v>
      </c>
      <c r="E3352" t="s">
        <v>49</v>
      </c>
      <c r="F3352" t="s">
        <v>16332</v>
      </c>
      <c r="G3352">
        <v>5</v>
      </c>
    </row>
    <row r="3353" spans="1:7">
      <c r="A3353">
        <v>4253</v>
      </c>
      <c r="B3353" t="s">
        <v>47</v>
      </c>
      <c r="C3353" t="s">
        <v>16266</v>
      </c>
      <c r="D3353">
        <v>0.8</v>
      </c>
      <c r="E3353" t="s">
        <v>49</v>
      </c>
      <c r="F3353" t="s">
        <v>4512</v>
      </c>
      <c r="G3353">
        <v>1</v>
      </c>
    </row>
    <row r="3354" spans="1:7">
      <c r="A3354">
        <v>4254</v>
      </c>
      <c r="B3354" t="s">
        <v>47</v>
      </c>
      <c r="C3354" t="s">
        <v>16400</v>
      </c>
      <c r="D3354">
        <v>0.1</v>
      </c>
      <c r="E3354" t="s">
        <v>49</v>
      </c>
      <c r="F3354" t="s">
        <v>4512</v>
      </c>
      <c r="G3354">
        <v>5</v>
      </c>
    </row>
    <row r="3355" spans="1:7">
      <c r="A3355">
        <v>4258</v>
      </c>
      <c r="B3355" t="s">
        <v>7951</v>
      </c>
      <c r="C3355" t="s">
        <v>17310</v>
      </c>
      <c r="D3355">
        <v>0.01</v>
      </c>
      <c r="E3355" t="s">
        <v>135</v>
      </c>
      <c r="F3355" t="s">
        <v>14771</v>
      </c>
      <c r="G3355">
        <v>3</v>
      </c>
    </row>
    <row r="3356" spans="1:7">
      <c r="A3356">
        <v>4259</v>
      </c>
      <c r="B3356" t="s">
        <v>7951</v>
      </c>
      <c r="C3356" t="s">
        <v>17311</v>
      </c>
      <c r="D3356">
        <v>0.1</v>
      </c>
      <c r="E3356" t="s">
        <v>135</v>
      </c>
      <c r="F3356" t="s">
        <v>12334</v>
      </c>
      <c r="G3356">
        <v>3</v>
      </c>
    </row>
    <row r="3357" spans="1:7">
      <c r="A3357">
        <v>11614</v>
      </c>
      <c r="B3357" t="s">
        <v>7951</v>
      </c>
      <c r="C3357" t="s">
        <v>12448</v>
      </c>
      <c r="D3357">
        <v>0.1</v>
      </c>
      <c r="E3357" t="s">
        <v>135</v>
      </c>
      <c r="F3357" t="s">
        <v>12334</v>
      </c>
      <c r="G3357">
        <v>3</v>
      </c>
    </row>
    <row r="3358" spans="1:7">
      <c r="A3358">
        <v>4260</v>
      </c>
      <c r="B3358" t="s">
        <v>12454</v>
      </c>
      <c r="C3358" t="s">
        <v>12455</v>
      </c>
      <c r="D3358">
        <v>0.8</v>
      </c>
      <c r="E3358" t="s">
        <v>49</v>
      </c>
      <c r="F3358" t="s">
        <v>12334</v>
      </c>
      <c r="G3358">
        <v>3</v>
      </c>
    </row>
    <row r="3359" spans="1:7">
      <c r="A3359">
        <v>4662</v>
      </c>
      <c r="B3359" t="s">
        <v>12433</v>
      </c>
      <c r="C3359" t="s">
        <v>16188</v>
      </c>
      <c r="D3359">
        <v>0.6</v>
      </c>
      <c r="F3359" t="s">
        <v>14771</v>
      </c>
      <c r="G3359">
        <v>7</v>
      </c>
    </row>
    <row r="3360" spans="1:7">
      <c r="A3360">
        <v>4661</v>
      </c>
      <c r="B3360" t="s">
        <v>12433</v>
      </c>
      <c r="C3360" t="s">
        <v>16192</v>
      </c>
      <c r="D3360">
        <v>0.6</v>
      </c>
      <c r="E3360" t="s">
        <v>203</v>
      </c>
      <c r="F3360" t="s">
        <v>14771</v>
      </c>
      <c r="G3360">
        <v>7</v>
      </c>
    </row>
    <row r="3361" spans="1:7">
      <c r="A3361">
        <v>4660</v>
      </c>
      <c r="B3361" t="s">
        <v>12433</v>
      </c>
      <c r="C3361" t="s">
        <v>17312</v>
      </c>
      <c r="D3361">
        <v>0.01</v>
      </c>
      <c r="E3361" t="s">
        <v>203</v>
      </c>
      <c r="F3361" t="s">
        <v>14771</v>
      </c>
      <c r="G3361">
        <v>7</v>
      </c>
    </row>
    <row r="3362" spans="1:7">
      <c r="A3362">
        <v>4659</v>
      </c>
      <c r="B3362" t="s">
        <v>12433</v>
      </c>
      <c r="C3362" t="s">
        <v>12606</v>
      </c>
      <c r="D3362">
        <v>0.8</v>
      </c>
      <c r="E3362" t="s">
        <v>203</v>
      </c>
      <c r="F3362" t="s">
        <v>12334</v>
      </c>
      <c r="G3362">
        <v>7</v>
      </c>
    </row>
    <row r="3363" spans="1:7">
      <c r="A3363">
        <v>4658</v>
      </c>
      <c r="B3363" t="s">
        <v>12433</v>
      </c>
      <c r="C3363" t="s">
        <v>12428</v>
      </c>
      <c r="D3363">
        <v>0.7</v>
      </c>
      <c r="E3363" t="s">
        <v>80</v>
      </c>
      <c r="F3363" t="s">
        <v>12334</v>
      </c>
      <c r="G3363">
        <v>3</v>
      </c>
    </row>
    <row r="3364" spans="1:7">
      <c r="A3364">
        <v>6919</v>
      </c>
      <c r="B3364" t="s">
        <v>6553</v>
      </c>
      <c r="C3364" t="s">
        <v>17313</v>
      </c>
      <c r="D3364">
        <v>0.6</v>
      </c>
      <c r="E3364" t="s">
        <v>595</v>
      </c>
      <c r="F3364" t="s">
        <v>15441</v>
      </c>
      <c r="G3364">
        <v>8</v>
      </c>
    </row>
    <row r="3365" spans="1:7">
      <c r="A3365">
        <v>1826</v>
      </c>
      <c r="B3365" t="s">
        <v>6553</v>
      </c>
      <c r="C3365" t="s">
        <v>17314</v>
      </c>
      <c r="D3365">
        <v>0.01</v>
      </c>
      <c r="E3365" t="s">
        <v>595</v>
      </c>
      <c r="F3365" t="s">
        <v>15441</v>
      </c>
      <c r="G3365">
        <v>8</v>
      </c>
    </row>
    <row r="3366" spans="1:7">
      <c r="A3366">
        <v>1825</v>
      </c>
      <c r="B3366" t="s">
        <v>6553</v>
      </c>
      <c r="C3366" t="s">
        <v>6554</v>
      </c>
      <c r="D3366">
        <v>0.8</v>
      </c>
      <c r="E3366" t="s">
        <v>595</v>
      </c>
      <c r="F3366" t="s">
        <v>6139</v>
      </c>
      <c r="G3366">
        <v>8</v>
      </c>
    </row>
    <row r="3367" spans="1:7">
      <c r="A3367">
        <v>1827</v>
      </c>
      <c r="B3367" t="s">
        <v>6553</v>
      </c>
      <c r="C3367" t="s">
        <v>17315</v>
      </c>
      <c r="D3367">
        <v>0.6</v>
      </c>
      <c r="E3367" t="s">
        <v>595</v>
      </c>
      <c r="F3367" t="s">
        <v>15338</v>
      </c>
      <c r="G3367">
        <v>8</v>
      </c>
    </row>
    <row r="3368" spans="1:7">
      <c r="A3368">
        <v>2095</v>
      </c>
      <c r="B3368" t="s">
        <v>14438</v>
      </c>
      <c r="C3368" t="s">
        <v>14432</v>
      </c>
      <c r="D3368">
        <v>0.8</v>
      </c>
      <c r="F3368" t="s">
        <v>14278</v>
      </c>
      <c r="G3368">
        <v>2</v>
      </c>
    </row>
    <row r="3369" spans="1:7">
      <c r="A3369">
        <v>2093</v>
      </c>
      <c r="B3369" t="s">
        <v>14438</v>
      </c>
      <c r="C3369" t="s">
        <v>17316</v>
      </c>
      <c r="D3369">
        <v>0.1</v>
      </c>
      <c r="F3369" t="s">
        <v>12660</v>
      </c>
      <c r="G3369">
        <v>6</v>
      </c>
    </row>
    <row r="3370" spans="1:7">
      <c r="A3370">
        <v>2094</v>
      </c>
      <c r="B3370" t="s">
        <v>14438</v>
      </c>
      <c r="C3370" t="s">
        <v>16474</v>
      </c>
      <c r="D3370">
        <v>0.6</v>
      </c>
      <c r="F3370" t="s">
        <v>12660</v>
      </c>
      <c r="G3370">
        <v>7</v>
      </c>
    </row>
    <row r="3371" spans="1:7">
      <c r="A3371">
        <v>2692</v>
      </c>
      <c r="B3371" t="s">
        <v>5306</v>
      </c>
      <c r="C3371" t="s">
        <v>5308</v>
      </c>
      <c r="D3371">
        <v>0.1</v>
      </c>
      <c r="E3371" t="s">
        <v>74</v>
      </c>
      <c r="F3371" t="s">
        <v>4512</v>
      </c>
      <c r="G3371">
        <v>5</v>
      </c>
    </row>
    <row r="3372" spans="1:7">
      <c r="A3372">
        <v>2693</v>
      </c>
      <c r="B3372" t="s">
        <v>4431</v>
      </c>
      <c r="C3372" t="s">
        <v>4420</v>
      </c>
      <c r="D3372">
        <v>0.8</v>
      </c>
      <c r="E3372" t="s">
        <v>203</v>
      </c>
      <c r="F3372" t="s">
        <v>58</v>
      </c>
      <c r="G3372">
        <v>8</v>
      </c>
    </row>
    <row r="3373" spans="1:7">
      <c r="A3373">
        <v>3392</v>
      </c>
      <c r="B3373" t="s">
        <v>3952</v>
      </c>
      <c r="C3373" t="s">
        <v>3935</v>
      </c>
      <c r="D3373">
        <v>0.01</v>
      </c>
      <c r="E3373" t="s">
        <v>166</v>
      </c>
      <c r="F3373" t="s">
        <v>58</v>
      </c>
      <c r="G3373">
        <v>4</v>
      </c>
    </row>
    <row r="3374" spans="1:7">
      <c r="A3374">
        <v>3393</v>
      </c>
      <c r="B3374" t="s">
        <v>2136</v>
      </c>
      <c r="C3374" t="s">
        <v>17317</v>
      </c>
      <c r="D3374">
        <v>0.01</v>
      </c>
      <c r="E3374" t="s">
        <v>107</v>
      </c>
      <c r="F3374" t="s">
        <v>1778</v>
      </c>
      <c r="G3374">
        <v>6</v>
      </c>
    </row>
    <row r="3375" spans="1:7">
      <c r="A3375">
        <v>11015</v>
      </c>
      <c r="B3375" t="s">
        <v>2136</v>
      </c>
      <c r="C3375" t="s">
        <v>2137</v>
      </c>
      <c r="D3375">
        <v>0.1</v>
      </c>
      <c r="E3375" t="s">
        <v>107</v>
      </c>
      <c r="F3375" t="s">
        <v>1778</v>
      </c>
      <c r="G3375">
        <v>7</v>
      </c>
    </row>
    <row r="3376" spans="1:7">
      <c r="A3376">
        <v>3394</v>
      </c>
      <c r="B3376" t="s">
        <v>3577</v>
      </c>
      <c r="C3376" t="s">
        <v>3578</v>
      </c>
      <c r="D3376">
        <v>0.8</v>
      </c>
      <c r="E3376" t="s">
        <v>67</v>
      </c>
      <c r="F3376" t="s">
        <v>3381</v>
      </c>
      <c r="G3376">
        <v>2</v>
      </c>
    </row>
    <row r="3377" spans="1:7">
      <c r="A3377">
        <v>681</v>
      </c>
      <c r="B3377" t="s">
        <v>4134</v>
      </c>
      <c r="C3377" t="s">
        <v>16735</v>
      </c>
      <c r="D3377">
        <v>0.1</v>
      </c>
      <c r="E3377" t="s">
        <v>354</v>
      </c>
      <c r="F3377" t="s">
        <v>11295</v>
      </c>
      <c r="G3377">
        <v>7</v>
      </c>
    </row>
    <row r="3378" spans="1:7">
      <c r="A3378">
        <v>3852</v>
      </c>
      <c r="B3378" t="s">
        <v>4134</v>
      </c>
      <c r="C3378" t="s">
        <v>4261</v>
      </c>
      <c r="D3378">
        <v>0.8</v>
      </c>
      <c r="E3378" t="s">
        <v>354</v>
      </c>
      <c r="F3378" t="s">
        <v>3381</v>
      </c>
      <c r="G3378">
        <v>7</v>
      </c>
    </row>
    <row r="3379" spans="1:7">
      <c r="A3379">
        <v>804</v>
      </c>
      <c r="B3379" t="s">
        <v>7274</v>
      </c>
      <c r="C3379" t="s">
        <v>7275</v>
      </c>
      <c r="D3379">
        <v>0.8</v>
      </c>
      <c r="E3379" t="s">
        <v>107</v>
      </c>
      <c r="F3379" t="s">
        <v>7247</v>
      </c>
      <c r="G3379">
        <v>1</v>
      </c>
    </row>
    <row r="3380" spans="1:7">
      <c r="A3380">
        <v>805</v>
      </c>
      <c r="B3380" t="s">
        <v>7274</v>
      </c>
      <c r="C3380" t="s">
        <v>7632</v>
      </c>
      <c r="D3380">
        <v>0.8</v>
      </c>
      <c r="E3380" t="s">
        <v>107</v>
      </c>
      <c r="F3380" t="s">
        <v>7247</v>
      </c>
      <c r="G3380">
        <v>5</v>
      </c>
    </row>
    <row r="3381" spans="1:7">
      <c r="A3381">
        <v>4261</v>
      </c>
      <c r="B3381" t="s">
        <v>13143</v>
      </c>
      <c r="C3381" t="s">
        <v>13827</v>
      </c>
      <c r="D3381">
        <v>0.8</v>
      </c>
      <c r="E3381" t="s">
        <v>80</v>
      </c>
      <c r="F3381" t="s">
        <v>13121</v>
      </c>
      <c r="G3381">
        <v>5</v>
      </c>
    </row>
    <row r="3382" spans="1:7">
      <c r="A3382">
        <v>6113</v>
      </c>
      <c r="B3382" t="s">
        <v>4138</v>
      </c>
      <c r="C3382" t="s">
        <v>4119</v>
      </c>
      <c r="D3382">
        <v>0.01</v>
      </c>
      <c r="E3382" t="s">
        <v>354</v>
      </c>
      <c r="F3382" t="s">
        <v>3381</v>
      </c>
      <c r="G3382">
        <v>5</v>
      </c>
    </row>
    <row r="3383" spans="1:7">
      <c r="A3383">
        <v>45</v>
      </c>
      <c r="B3383" t="s">
        <v>4375</v>
      </c>
      <c r="C3383" t="s">
        <v>16721</v>
      </c>
      <c r="D3383">
        <v>0.01</v>
      </c>
      <c r="E3383" t="s">
        <v>354</v>
      </c>
      <c r="F3383" t="s">
        <v>11343</v>
      </c>
      <c r="G3383">
        <v>8</v>
      </c>
    </row>
    <row r="3384" spans="1:7">
      <c r="A3384">
        <v>1828</v>
      </c>
      <c r="B3384" t="s">
        <v>4375</v>
      </c>
      <c r="C3384" t="s">
        <v>4376</v>
      </c>
      <c r="D3384">
        <v>0.8</v>
      </c>
      <c r="E3384" t="s">
        <v>354</v>
      </c>
      <c r="F3384" t="s">
        <v>58</v>
      </c>
      <c r="G3384">
        <v>8</v>
      </c>
    </row>
    <row r="3385" spans="1:7">
      <c r="A3385">
        <v>1936</v>
      </c>
      <c r="B3385" t="s">
        <v>14253</v>
      </c>
      <c r="C3385" t="s">
        <v>16766</v>
      </c>
      <c r="D3385">
        <v>0.6</v>
      </c>
      <c r="E3385" t="s">
        <v>354</v>
      </c>
      <c r="F3385" t="s">
        <v>14771</v>
      </c>
      <c r="G3385">
        <v>7</v>
      </c>
    </row>
    <row r="3386" spans="1:7">
      <c r="A3386">
        <v>1935</v>
      </c>
      <c r="B3386" t="s">
        <v>14253</v>
      </c>
      <c r="C3386" t="s">
        <v>14254</v>
      </c>
      <c r="D3386">
        <v>0.8</v>
      </c>
      <c r="E3386" t="s">
        <v>354</v>
      </c>
      <c r="F3386" t="s">
        <v>13121</v>
      </c>
      <c r="G3386">
        <v>7</v>
      </c>
    </row>
    <row r="3387" spans="1:7">
      <c r="A3387">
        <v>1937</v>
      </c>
      <c r="B3387" t="s">
        <v>14253</v>
      </c>
      <c r="C3387" t="s">
        <v>16195</v>
      </c>
      <c r="D3387">
        <v>0.5</v>
      </c>
      <c r="E3387" t="s">
        <v>354</v>
      </c>
      <c r="F3387" t="s">
        <v>12334</v>
      </c>
      <c r="G3387">
        <v>7</v>
      </c>
    </row>
    <row r="3388" spans="1:7">
      <c r="A3388">
        <v>12235</v>
      </c>
      <c r="B3388" t="s">
        <v>14253</v>
      </c>
      <c r="C3388" t="s">
        <v>16115</v>
      </c>
      <c r="D3388">
        <v>0.8</v>
      </c>
      <c r="E3388" t="s">
        <v>354</v>
      </c>
      <c r="F3388" t="s">
        <v>2210</v>
      </c>
      <c r="G3388">
        <v>7</v>
      </c>
    </row>
    <row r="3389" spans="1:7">
      <c r="A3389">
        <v>1938</v>
      </c>
      <c r="B3389" t="s">
        <v>6547</v>
      </c>
      <c r="C3389" t="s">
        <v>17318</v>
      </c>
      <c r="D3389">
        <v>0.6</v>
      </c>
      <c r="E3389" t="s">
        <v>354</v>
      </c>
      <c r="F3389" t="s">
        <v>15305</v>
      </c>
      <c r="G3389">
        <v>8</v>
      </c>
    </row>
    <row r="3390" spans="1:7">
      <c r="A3390">
        <v>1939</v>
      </c>
      <c r="B3390" t="s">
        <v>6547</v>
      </c>
      <c r="C3390" t="s">
        <v>6548</v>
      </c>
      <c r="D3390">
        <v>0.8</v>
      </c>
      <c r="E3390" t="s">
        <v>354</v>
      </c>
      <c r="F3390" t="s">
        <v>6139</v>
      </c>
      <c r="G3390">
        <v>8</v>
      </c>
    </row>
    <row r="3391" spans="1:7">
      <c r="A3391">
        <v>1940</v>
      </c>
      <c r="B3391" t="s">
        <v>251</v>
      </c>
      <c r="C3391" t="s">
        <v>17319</v>
      </c>
      <c r="D3391">
        <v>0.01</v>
      </c>
      <c r="E3391" t="s">
        <v>74</v>
      </c>
      <c r="F3391" t="s">
        <v>15389</v>
      </c>
      <c r="G3391">
        <v>2</v>
      </c>
    </row>
    <row r="3392" spans="1:7">
      <c r="A3392">
        <v>1941</v>
      </c>
      <c r="B3392" t="s">
        <v>251</v>
      </c>
      <c r="C3392" t="s">
        <v>252</v>
      </c>
      <c r="D3392">
        <v>0.8</v>
      </c>
      <c r="E3392" t="s">
        <v>74</v>
      </c>
      <c r="F3392" t="s">
        <v>68</v>
      </c>
      <c r="G3392">
        <v>2</v>
      </c>
    </row>
    <row r="3393" spans="1:7">
      <c r="A3393">
        <v>92</v>
      </c>
      <c r="B3393" t="s">
        <v>10922</v>
      </c>
      <c r="C3393" t="s">
        <v>16433</v>
      </c>
      <c r="D3393">
        <v>0.01</v>
      </c>
      <c r="E3393" t="s">
        <v>49</v>
      </c>
      <c r="F3393" t="s">
        <v>3135</v>
      </c>
      <c r="G3393">
        <v>4</v>
      </c>
    </row>
    <row r="3394" spans="1:7">
      <c r="A3394">
        <v>1942</v>
      </c>
      <c r="B3394" t="s">
        <v>900</v>
      </c>
      <c r="C3394" t="s">
        <v>912</v>
      </c>
      <c r="D3394">
        <v>0.01</v>
      </c>
      <c r="E3394" t="s">
        <v>49</v>
      </c>
      <c r="F3394" t="s">
        <v>499</v>
      </c>
      <c r="G3394">
        <v>8</v>
      </c>
    </row>
    <row r="3395" spans="1:7">
      <c r="A3395">
        <v>2096</v>
      </c>
      <c r="B3395" t="s">
        <v>12668</v>
      </c>
      <c r="C3395" t="s">
        <v>12669</v>
      </c>
      <c r="D3395">
        <v>0.01</v>
      </c>
      <c r="E3395" t="s">
        <v>49</v>
      </c>
      <c r="F3395" t="s">
        <v>12660</v>
      </c>
      <c r="G3395">
        <v>1</v>
      </c>
    </row>
    <row r="3396" spans="1:7">
      <c r="A3396">
        <v>2097</v>
      </c>
      <c r="B3396" t="s">
        <v>14459</v>
      </c>
      <c r="C3396" t="s">
        <v>14460</v>
      </c>
      <c r="D3396">
        <v>0.01</v>
      </c>
      <c r="E3396" t="s">
        <v>203</v>
      </c>
      <c r="F3396" t="s">
        <v>14278</v>
      </c>
      <c r="G3396">
        <v>2</v>
      </c>
    </row>
    <row r="3397" spans="1:7">
      <c r="A3397">
        <v>204</v>
      </c>
      <c r="B3397" t="s">
        <v>2911</v>
      </c>
      <c r="C3397" t="s">
        <v>2905</v>
      </c>
      <c r="D3397">
        <v>0.01</v>
      </c>
      <c r="E3397" t="s">
        <v>80</v>
      </c>
      <c r="F3397" t="s">
        <v>2900</v>
      </c>
      <c r="G3397">
        <v>1</v>
      </c>
    </row>
    <row r="3398" spans="1:7">
      <c r="A3398">
        <v>2360</v>
      </c>
      <c r="B3398" t="s">
        <v>2911</v>
      </c>
      <c r="C3398" t="s">
        <v>17320</v>
      </c>
      <c r="D3398">
        <v>0.01</v>
      </c>
      <c r="E3398" t="s">
        <v>80</v>
      </c>
      <c r="F3398" t="s">
        <v>15471</v>
      </c>
      <c r="G3398">
        <v>1</v>
      </c>
    </row>
    <row r="3399" spans="1:7">
      <c r="A3399">
        <v>11017</v>
      </c>
      <c r="B3399" t="s">
        <v>2911</v>
      </c>
      <c r="C3399" t="s">
        <v>16220</v>
      </c>
      <c r="D3399">
        <v>0.1</v>
      </c>
      <c r="E3399" t="s">
        <v>80</v>
      </c>
      <c r="F3399" t="s">
        <v>14655</v>
      </c>
      <c r="G3399">
        <v>1</v>
      </c>
    </row>
    <row r="3400" spans="1:7">
      <c r="A3400">
        <v>205</v>
      </c>
      <c r="B3400" t="s">
        <v>10682</v>
      </c>
      <c r="C3400" t="s">
        <v>10677</v>
      </c>
      <c r="D3400">
        <v>0.01</v>
      </c>
      <c r="E3400" t="s">
        <v>166</v>
      </c>
      <c r="F3400" t="s">
        <v>10625</v>
      </c>
      <c r="G3400">
        <v>1</v>
      </c>
    </row>
    <row r="3401" spans="1:7">
      <c r="A3401">
        <v>2361</v>
      </c>
      <c r="B3401" t="s">
        <v>13369</v>
      </c>
      <c r="C3401" t="s">
        <v>13355</v>
      </c>
      <c r="D3401">
        <v>0.8</v>
      </c>
      <c r="E3401" t="s">
        <v>67</v>
      </c>
      <c r="F3401" t="s">
        <v>13121</v>
      </c>
      <c r="G3401">
        <v>2</v>
      </c>
    </row>
    <row r="3402" spans="1:7">
      <c r="A3402">
        <v>2362</v>
      </c>
      <c r="B3402" t="s">
        <v>5575</v>
      </c>
      <c r="C3402" t="s">
        <v>16954</v>
      </c>
      <c r="D3402">
        <v>0.01</v>
      </c>
      <c r="E3402" t="s">
        <v>203</v>
      </c>
      <c r="F3402" t="s">
        <v>4512</v>
      </c>
      <c r="G3402">
        <v>6</v>
      </c>
    </row>
    <row r="3403" spans="1:7">
      <c r="A3403">
        <v>11018</v>
      </c>
      <c r="B3403" t="s">
        <v>5575</v>
      </c>
      <c r="C3403" t="s">
        <v>5569</v>
      </c>
      <c r="D3403">
        <v>0.1</v>
      </c>
      <c r="E3403" t="s">
        <v>203</v>
      </c>
      <c r="F3403" t="s">
        <v>4512</v>
      </c>
      <c r="G3403">
        <v>7</v>
      </c>
    </row>
    <row r="3404" spans="1:7">
      <c r="A3404">
        <v>206</v>
      </c>
      <c r="B3404" t="s">
        <v>9433</v>
      </c>
      <c r="C3404" t="s">
        <v>9429</v>
      </c>
      <c r="D3404">
        <v>0.01</v>
      </c>
      <c r="E3404" t="s">
        <v>49</v>
      </c>
      <c r="F3404" t="s">
        <v>9136</v>
      </c>
      <c r="G3404">
        <v>5</v>
      </c>
    </row>
    <row r="3405" spans="1:7">
      <c r="A3405">
        <v>2364</v>
      </c>
      <c r="B3405" t="s">
        <v>196</v>
      </c>
      <c r="C3405" t="s">
        <v>16263</v>
      </c>
      <c r="D3405">
        <v>0.3</v>
      </c>
      <c r="E3405" t="s">
        <v>40</v>
      </c>
      <c r="F3405" t="s">
        <v>14699</v>
      </c>
      <c r="G3405">
        <v>1</v>
      </c>
    </row>
    <row r="3406" spans="1:7">
      <c r="A3406">
        <v>2363</v>
      </c>
      <c r="B3406" t="s">
        <v>196</v>
      </c>
      <c r="C3406" t="s">
        <v>5877</v>
      </c>
      <c r="D3406">
        <v>0.8</v>
      </c>
      <c r="E3406" t="s">
        <v>40</v>
      </c>
      <c r="F3406" t="s">
        <v>5790</v>
      </c>
      <c r="G3406">
        <v>1</v>
      </c>
    </row>
    <row r="3407" spans="1:7">
      <c r="A3407">
        <v>2365</v>
      </c>
      <c r="B3407" t="s">
        <v>196</v>
      </c>
      <c r="C3407" t="s">
        <v>192</v>
      </c>
      <c r="D3407">
        <v>0.6</v>
      </c>
      <c r="E3407" t="s">
        <v>40</v>
      </c>
      <c r="F3407" t="s">
        <v>68</v>
      </c>
      <c r="G3407">
        <v>1</v>
      </c>
    </row>
    <row r="3408" spans="1:7">
      <c r="A3408">
        <v>11019</v>
      </c>
      <c r="B3408" t="s">
        <v>7306</v>
      </c>
      <c r="C3408" t="s">
        <v>17321</v>
      </c>
      <c r="D3408">
        <v>0.1</v>
      </c>
      <c r="E3408" t="s">
        <v>166</v>
      </c>
      <c r="F3408" t="s">
        <v>15331</v>
      </c>
      <c r="G3408">
        <v>8</v>
      </c>
    </row>
    <row r="3409" spans="1:7">
      <c r="A3409">
        <v>2367</v>
      </c>
      <c r="B3409" t="s">
        <v>10533</v>
      </c>
      <c r="C3409" t="s">
        <v>17322</v>
      </c>
      <c r="D3409">
        <v>0.6</v>
      </c>
      <c r="E3409" t="s">
        <v>135</v>
      </c>
      <c r="F3409" t="s">
        <v>14699</v>
      </c>
      <c r="G3409">
        <v>7</v>
      </c>
    </row>
    <row r="3410" spans="1:7">
      <c r="A3410">
        <v>2366</v>
      </c>
      <c r="B3410" t="s">
        <v>10533</v>
      </c>
      <c r="C3410" t="s">
        <v>8486</v>
      </c>
      <c r="D3410">
        <v>0.8</v>
      </c>
      <c r="E3410" t="s">
        <v>107</v>
      </c>
      <c r="F3410" t="s">
        <v>8093</v>
      </c>
      <c r="G3410">
        <v>7</v>
      </c>
    </row>
    <row r="3411" spans="1:7">
      <c r="A3411">
        <v>6882</v>
      </c>
      <c r="B3411" t="s">
        <v>10533</v>
      </c>
      <c r="C3411" t="s">
        <v>14637</v>
      </c>
      <c r="D3411">
        <v>0.5</v>
      </c>
      <c r="E3411" t="s">
        <v>107</v>
      </c>
      <c r="F3411" t="s">
        <v>14278</v>
      </c>
      <c r="G3411">
        <v>7</v>
      </c>
    </row>
    <row r="3412" spans="1:7">
      <c r="A3412">
        <v>11020</v>
      </c>
      <c r="B3412" t="s">
        <v>5708</v>
      </c>
      <c r="C3412" t="s">
        <v>17323</v>
      </c>
      <c r="D3412">
        <v>0.1</v>
      </c>
      <c r="E3412" t="s">
        <v>89</v>
      </c>
      <c r="F3412" t="s">
        <v>9799</v>
      </c>
      <c r="G3412">
        <v>8</v>
      </c>
    </row>
    <row r="3413" spans="1:7">
      <c r="A3413">
        <v>2368</v>
      </c>
      <c r="B3413" t="s">
        <v>7178</v>
      </c>
      <c r="C3413" t="s">
        <v>17324</v>
      </c>
      <c r="D3413">
        <v>0.01</v>
      </c>
      <c r="E3413" t="s">
        <v>107</v>
      </c>
      <c r="F3413" t="s">
        <v>6576</v>
      </c>
      <c r="G3413">
        <v>6</v>
      </c>
    </row>
    <row r="3414" spans="1:7">
      <c r="A3414">
        <v>9069</v>
      </c>
      <c r="B3414" t="s">
        <v>7178</v>
      </c>
      <c r="C3414" t="s">
        <v>7168</v>
      </c>
      <c r="D3414">
        <v>0.8</v>
      </c>
      <c r="E3414" t="s">
        <v>107</v>
      </c>
      <c r="F3414" t="s">
        <v>6576</v>
      </c>
      <c r="G3414">
        <v>7</v>
      </c>
    </row>
    <row r="3415" spans="1:7">
      <c r="A3415">
        <v>2369</v>
      </c>
      <c r="B3415" t="s">
        <v>13391</v>
      </c>
      <c r="C3415" t="s">
        <v>13387</v>
      </c>
      <c r="D3415">
        <v>0.01</v>
      </c>
      <c r="E3415" t="s">
        <v>80</v>
      </c>
      <c r="F3415" t="s">
        <v>13121</v>
      </c>
      <c r="G3415">
        <v>2</v>
      </c>
    </row>
    <row r="3416" spans="1:7">
      <c r="A3416">
        <v>11021</v>
      </c>
      <c r="B3416" t="s">
        <v>3934</v>
      </c>
      <c r="C3416" t="s">
        <v>17325</v>
      </c>
      <c r="D3416">
        <v>0.1</v>
      </c>
      <c r="E3416" t="s">
        <v>166</v>
      </c>
      <c r="F3416" t="s">
        <v>58</v>
      </c>
      <c r="G3416">
        <v>1</v>
      </c>
    </row>
    <row r="3417" spans="1:7">
      <c r="A3417">
        <v>2370</v>
      </c>
      <c r="B3417" t="s">
        <v>3934</v>
      </c>
      <c r="C3417" t="s">
        <v>3935</v>
      </c>
      <c r="D3417">
        <v>0.01</v>
      </c>
      <c r="E3417" t="s">
        <v>166</v>
      </c>
      <c r="F3417" t="s">
        <v>58</v>
      </c>
      <c r="G3417">
        <v>4</v>
      </c>
    </row>
    <row r="3418" spans="1:7">
      <c r="A3418">
        <v>310</v>
      </c>
      <c r="B3418" t="s">
        <v>11392</v>
      </c>
      <c r="C3418" t="s">
        <v>11393</v>
      </c>
      <c r="D3418">
        <v>0.01</v>
      </c>
      <c r="E3418" t="s">
        <v>203</v>
      </c>
      <c r="F3418" t="s">
        <v>11295</v>
      </c>
      <c r="G3418">
        <v>5</v>
      </c>
    </row>
    <row r="3419" spans="1:7">
      <c r="A3419">
        <v>2694</v>
      </c>
      <c r="B3419" t="s">
        <v>17326</v>
      </c>
      <c r="C3419" t="s">
        <v>17327</v>
      </c>
      <c r="D3419">
        <v>0.01</v>
      </c>
      <c r="E3419" t="s">
        <v>123</v>
      </c>
      <c r="F3419" t="s">
        <v>14771</v>
      </c>
      <c r="G3419">
        <v>3</v>
      </c>
    </row>
    <row r="3420" spans="1:7">
      <c r="A3420">
        <v>11022</v>
      </c>
      <c r="B3420" t="s">
        <v>17326</v>
      </c>
      <c r="C3420" t="s">
        <v>12443</v>
      </c>
      <c r="D3420">
        <v>0.1</v>
      </c>
      <c r="E3420" t="s">
        <v>123</v>
      </c>
      <c r="F3420" t="s">
        <v>12334</v>
      </c>
      <c r="G3420">
        <v>3</v>
      </c>
    </row>
    <row r="3421" spans="1:7">
      <c r="A3421">
        <v>2695</v>
      </c>
      <c r="B3421" t="s">
        <v>12331</v>
      </c>
      <c r="C3421" t="s">
        <v>12333</v>
      </c>
      <c r="D3421">
        <v>0.8</v>
      </c>
      <c r="E3421" t="s">
        <v>74</v>
      </c>
      <c r="F3421" t="s">
        <v>12334</v>
      </c>
      <c r="G3421">
        <v>1</v>
      </c>
    </row>
    <row r="3422" spans="1:7">
      <c r="A3422">
        <v>2696</v>
      </c>
      <c r="B3422" t="s">
        <v>1680</v>
      </c>
      <c r="C3422" t="s">
        <v>1677</v>
      </c>
      <c r="D3422">
        <v>0.01</v>
      </c>
      <c r="E3422" t="s">
        <v>80</v>
      </c>
      <c r="F3422" t="s">
        <v>1331</v>
      </c>
      <c r="G3422">
        <v>8</v>
      </c>
    </row>
    <row r="3423" spans="1:7">
      <c r="A3423">
        <v>311</v>
      </c>
      <c r="B3423" t="s">
        <v>3431</v>
      </c>
      <c r="C3423" t="s">
        <v>16369</v>
      </c>
      <c r="D3423">
        <v>0.1</v>
      </c>
      <c r="E3423" t="s">
        <v>107</v>
      </c>
      <c r="F3423" t="s">
        <v>11295</v>
      </c>
      <c r="G3423">
        <v>1</v>
      </c>
    </row>
    <row r="3424" spans="1:7">
      <c r="A3424">
        <v>2697</v>
      </c>
      <c r="B3424" t="s">
        <v>3431</v>
      </c>
      <c r="C3424" t="s">
        <v>3432</v>
      </c>
      <c r="D3424">
        <v>0.8</v>
      </c>
      <c r="E3424" t="s">
        <v>107</v>
      </c>
      <c r="F3424" t="s">
        <v>3381</v>
      </c>
      <c r="G3424">
        <v>1</v>
      </c>
    </row>
    <row r="3425" spans="1:7">
      <c r="A3425">
        <v>312</v>
      </c>
      <c r="B3425" t="s">
        <v>7494</v>
      </c>
      <c r="C3425" t="s">
        <v>7476</v>
      </c>
      <c r="D3425">
        <v>0.01</v>
      </c>
      <c r="F3425" t="s">
        <v>7247</v>
      </c>
      <c r="G3425">
        <v>2</v>
      </c>
    </row>
    <row r="3426" spans="1:7">
      <c r="A3426">
        <v>2698</v>
      </c>
      <c r="B3426" t="s">
        <v>13592</v>
      </c>
      <c r="C3426" t="s">
        <v>16344</v>
      </c>
      <c r="D3426">
        <v>0.01</v>
      </c>
      <c r="E3426" t="s">
        <v>135</v>
      </c>
      <c r="F3426" t="s">
        <v>13121</v>
      </c>
      <c r="G3426">
        <v>2</v>
      </c>
    </row>
    <row r="3427" spans="1:7">
      <c r="A3427">
        <v>313</v>
      </c>
      <c r="B3427" t="s">
        <v>13072</v>
      </c>
      <c r="C3427" t="s">
        <v>13097</v>
      </c>
      <c r="D3427">
        <v>0.01</v>
      </c>
      <c r="E3427" t="s">
        <v>74</v>
      </c>
      <c r="F3427" t="s">
        <v>13028</v>
      </c>
      <c r="G3427">
        <v>5</v>
      </c>
    </row>
    <row r="3428" spans="1:7">
      <c r="A3428">
        <v>2699</v>
      </c>
      <c r="B3428" t="s">
        <v>13072</v>
      </c>
      <c r="C3428" t="s">
        <v>17003</v>
      </c>
      <c r="D3428">
        <v>0.01</v>
      </c>
      <c r="E3428" t="s">
        <v>74</v>
      </c>
      <c r="F3428" t="s">
        <v>14771</v>
      </c>
      <c r="G3428">
        <v>5</v>
      </c>
    </row>
    <row r="3429" spans="1:7">
      <c r="A3429">
        <v>2700</v>
      </c>
      <c r="B3429" t="s">
        <v>13447</v>
      </c>
      <c r="C3429" t="s">
        <v>16267</v>
      </c>
      <c r="D3429">
        <v>0.01</v>
      </c>
      <c r="E3429" t="s">
        <v>107</v>
      </c>
      <c r="F3429" t="s">
        <v>13121</v>
      </c>
      <c r="G3429">
        <v>6</v>
      </c>
    </row>
    <row r="3430" spans="1:7">
      <c r="A3430">
        <v>6873</v>
      </c>
      <c r="B3430" t="s">
        <v>8446</v>
      </c>
      <c r="C3430" t="s">
        <v>8447</v>
      </c>
      <c r="D3430">
        <v>0.8</v>
      </c>
      <c r="E3430" t="s">
        <v>166</v>
      </c>
      <c r="F3430" t="s">
        <v>8093</v>
      </c>
      <c r="G3430">
        <v>5</v>
      </c>
    </row>
    <row r="3431" spans="1:7">
      <c r="A3431">
        <v>2701</v>
      </c>
      <c r="B3431" t="s">
        <v>8446</v>
      </c>
      <c r="C3431" t="s">
        <v>4109</v>
      </c>
      <c r="D3431">
        <v>0.5</v>
      </c>
      <c r="E3431" t="s">
        <v>166</v>
      </c>
      <c r="F3431" t="s">
        <v>3381</v>
      </c>
      <c r="G3431">
        <v>5</v>
      </c>
    </row>
    <row r="3432" spans="1:7">
      <c r="A3432">
        <v>2702</v>
      </c>
      <c r="B3432" t="s">
        <v>8446</v>
      </c>
      <c r="C3432" t="s">
        <v>17328</v>
      </c>
      <c r="D3432">
        <v>0.6</v>
      </c>
      <c r="E3432" t="s">
        <v>40</v>
      </c>
      <c r="F3432" t="s">
        <v>4512</v>
      </c>
      <c r="G3432">
        <v>5</v>
      </c>
    </row>
    <row r="3433" spans="1:7">
      <c r="A3433">
        <v>314</v>
      </c>
      <c r="B3433" t="s">
        <v>2987</v>
      </c>
      <c r="C3433" t="s">
        <v>2984</v>
      </c>
      <c r="D3433">
        <v>0.01</v>
      </c>
      <c r="E3433" t="s">
        <v>74</v>
      </c>
      <c r="F3433" t="s">
        <v>2900</v>
      </c>
      <c r="G3433">
        <v>2</v>
      </c>
    </row>
    <row r="3434" spans="1:7">
      <c r="A3434">
        <v>2703</v>
      </c>
      <c r="B3434" t="s">
        <v>13816</v>
      </c>
      <c r="C3434" t="s">
        <v>13817</v>
      </c>
      <c r="D3434">
        <v>0.01</v>
      </c>
      <c r="E3434" t="s">
        <v>74</v>
      </c>
      <c r="F3434" t="s">
        <v>13121</v>
      </c>
      <c r="G3434">
        <v>5</v>
      </c>
    </row>
    <row r="3435" spans="1:7">
      <c r="A3435">
        <v>2704</v>
      </c>
      <c r="B3435" t="s">
        <v>3668</v>
      </c>
      <c r="C3435" t="s">
        <v>3663</v>
      </c>
      <c r="D3435">
        <v>0.8</v>
      </c>
      <c r="F3435" t="s">
        <v>3381</v>
      </c>
      <c r="G3435">
        <v>2</v>
      </c>
    </row>
    <row r="3436" spans="1:7">
      <c r="A3436">
        <v>315</v>
      </c>
      <c r="B3436" t="s">
        <v>3554</v>
      </c>
      <c r="C3436" t="s">
        <v>11294</v>
      </c>
      <c r="D3436">
        <v>0.01</v>
      </c>
      <c r="E3436" t="s">
        <v>74</v>
      </c>
      <c r="F3436" t="s">
        <v>11295</v>
      </c>
      <c r="G3436">
        <v>1</v>
      </c>
    </row>
    <row r="3437" spans="1:7">
      <c r="A3437">
        <v>2705</v>
      </c>
      <c r="B3437" t="s">
        <v>5173</v>
      </c>
      <c r="C3437" t="s">
        <v>5151</v>
      </c>
      <c r="D3437">
        <v>0.01</v>
      </c>
      <c r="E3437" t="s">
        <v>166</v>
      </c>
      <c r="F3437" t="s">
        <v>4963</v>
      </c>
      <c r="G3437">
        <v>4</v>
      </c>
    </row>
    <row r="3438" spans="1:7">
      <c r="A3438">
        <v>2706</v>
      </c>
      <c r="B3438" t="s">
        <v>1875</v>
      </c>
      <c r="C3438" t="s">
        <v>1876</v>
      </c>
      <c r="D3438">
        <v>0.8</v>
      </c>
      <c r="E3438" t="s">
        <v>49</v>
      </c>
      <c r="F3438" t="s">
        <v>1778</v>
      </c>
      <c r="G3438">
        <v>2</v>
      </c>
    </row>
    <row r="3439" spans="1:7">
      <c r="A3439">
        <v>2707</v>
      </c>
      <c r="B3439" t="s">
        <v>2062</v>
      </c>
      <c r="C3439" t="s">
        <v>2058</v>
      </c>
      <c r="D3439">
        <v>0.8</v>
      </c>
      <c r="E3439" t="s">
        <v>67</v>
      </c>
      <c r="F3439" t="s">
        <v>1778</v>
      </c>
      <c r="G3439">
        <v>5</v>
      </c>
    </row>
    <row r="3440" spans="1:7">
      <c r="A3440">
        <v>316</v>
      </c>
      <c r="B3440" t="s">
        <v>2062</v>
      </c>
      <c r="C3440" t="s">
        <v>16651</v>
      </c>
      <c r="D3440">
        <v>0.8</v>
      </c>
      <c r="E3440" t="s">
        <v>12625</v>
      </c>
      <c r="F3440" t="s">
        <v>13028</v>
      </c>
      <c r="G3440">
        <v>5</v>
      </c>
    </row>
    <row r="3441" spans="1:7">
      <c r="A3441">
        <v>2708</v>
      </c>
      <c r="B3441" t="s">
        <v>8755</v>
      </c>
      <c r="C3441" t="s">
        <v>17329</v>
      </c>
      <c r="D3441">
        <v>0.05</v>
      </c>
      <c r="E3441" t="s">
        <v>80</v>
      </c>
      <c r="F3441" t="s">
        <v>14771</v>
      </c>
      <c r="G3441">
        <v>2</v>
      </c>
    </row>
    <row r="3442" spans="1:7">
      <c r="A3442">
        <v>2709</v>
      </c>
      <c r="B3442" t="s">
        <v>8755</v>
      </c>
      <c r="C3442" t="s">
        <v>8756</v>
      </c>
      <c r="D3442">
        <v>0.1</v>
      </c>
      <c r="E3442" t="s">
        <v>80</v>
      </c>
      <c r="F3442" t="s">
        <v>8594</v>
      </c>
      <c r="G3442">
        <v>2</v>
      </c>
    </row>
    <row r="3443" spans="1:7">
      <c r="A3443">
        <v>2710</v>
      </c>
      <c r="B3443" t="s">
        <v>8755</v>
      </c>
      <c r="C3443" t="s">
        <v>6741</v>
      </c>
      <c r="D3443">
        <v>0.1</v>
      </c>
      <c r="E3443" t="s">
        <v>80</v>
      </c>
      <c r="F3443" t="s">
        <v>6576</v>
      </c>
      <c r="G3443">
        <v>2</v>
      </c>
    </row>
    <row r="3444" spans="1:7">
      <c r="A3444">
        <v>2711</v>
      </c>
      <c r="B3444" t="s">
        <v>13228</v>
      </c>
      <c r="C3444" t="s">
        <v>13132</v>
      </c>
      <c r="D3444">
        <v>0.8</v>
      </c>
      <c r="E3444" t="s">
        <v>80</v>
      </c>
      <c r="F3444" t="s">
        <v>13121</v>
      </c>
      <c r="G3444">
        <v>1</v>
      </c>
    </row>
    <row r="3445" spans="1:7">
      <c r="A3445">
        <v>2712</v>
      </c>
      <c r="B3445" t="s">
        <v>13228</v>
      </c>
      <c r="C3445" t="s">
        <v>13221</v>
      </c>
      <c r="D3445">
        <v>0.01</v>
      </c>
      <c r="E3445" t="s">
        <v>49</v>
      </c>
      <c r="F3445" t="s">
        <v>13121</v>
      </c>
      <c r="G3445">
        <v>1</v>
      </c>
    </row>
    <row r="3446" spans="1:7">
      <c r="A3446">
        <v>3021</v>
      </c>
      <c r="B3446" t="s">
        <v>6588</v>
      </c>
      <c r="C3446" t="s">
        <v>6614</v>
      </c>
      <c r="D3446">
        <v>0.01</v>
      </c>
      <c r="E3446" t="s">
        <v>89</v>
      </c>
      <c r="F3446" t="s">
        <v>6576</v>
      </c>
      <c r="G3446">
        <v>1</v>
      </c>
    </row>
    <row r="3447" spans="1:7">
      <c r="A3447">
        <v>3022</v>
      </c>
      <c r="B3447" t="s">
        <v>17330</v>
      </c>
      <c r="C3447" t="s">
        <v>4458</v>
      </c>
      <c r="D3447">
        <v>0.01</v>
      </c>
      <c r="E3447" t="s">
        <v>80</v>
      </c>
      <c r="F3447" t="s">
        <v>4434</v>
      </c>
      <c r="G3447">
        <v>2</v>
      </c>
    </row>
    <row r="3448" spans="1:7">
      <c r="A3448">
        <v>417</v>
      </c>
      <c r="B3448" t="s">
        <v>7394</v>
      </c>
      <c r="C3448" t="s">
        <v>7364</v>
      </c>
      <c r="D3448">
        <v>0.1</v>
      </c>
      <c r="F3448" t="s">
        <v>7247</v>
      </c>
      <c r="G3448">
        <v>1</v>
      </c>
    </row>
    <row r="3449" spans="1:7">
      <c r="A3449">
        <v>418</v>
      </c>
      <c r="B3449" t="s">
        <v>2802</v>
      </c>
      <c r="C3449" t="s">
        <v>16112</v>
      </c>
      <c r="D3449">
        <v>0.05</v>
      </c>
      <c r="E3449" t="s">
        <v>80</v>
      </c>
      <c r="F3449" t="s">
        <v>13028</v>
      </c>
      <c r="G3449">
        <v>3</v>
      </c>
    </row>
    <row r="3450" spans="1:7">
      <c r="A3450">
        <v>11023</v>
      </c>
      <c r="B3450" t="s">
        <v>2802</v>
      </c>
      <c r="C3450" t="s">
        <v>16336</v>
      </c>
      <c r="D3450">
        <v>0.1</v>
      </c>
      <c r="E3450" t="s">
        <v>80</v>
      </c>
      <c r="F3450" t="s">
        <v>14771</v>
      </c>
      <c r="G3450">
        <v>3</v>
      </c>
    </row>
    <row r="3451" spans="1:7">
      <c r="A3451">
        <v>3023</v>
      </c>
      <c r="B3451" t="s">
        <v>2802</v>
      </c>
      <c r="C3451" t="s">
        <v>2797</v>
      </c>
      <c r="D3451">
        <v>0.01</v>
      </c>
      <c r="E3451" t="s">
        <v>80</v>
      </c>
      <c r="F3451" t="s">
        <v>14771</v>
      </c>
      <c r="G3451">
        <v>3</v>
      </c>
    </row>
    <row r="3452" spans="1:7">
      <c r="A3452">
        <v>11616</v>
      </c>
      <c r="B3452" t="s">
        <v>2802</v>
      </c>
      <c r="C3452" t="s">
        <v>16750</v>
      </c>
      <c r="D3452">
        <v>0.1</v>
      </c>
      <c r="E3452" t="s">
        <v>89</v>
      </c>
      <c r="F3452" t="s">
        <v>14771</v>
      </c>
      <c r="G3452">
        <v>3</v>
      </c>
    </row>
    <row r="3453" spans="1:7">
      <c r="A3453">
        <v>11615</v>
      </c>
      <c r="B3453" t="s">
        <v>2802</v>
      </c>
      <c r="C3453" t="s">
        <v>16751</v>
      </c>
      <c r="D3453">
        <v>0.1</v>
      </c>
      <c r="E3453" t="s">
        <v>89</v>
      </c>
      <c r="F3453" t="s">
        <v>12334</v>
      </c>
      <c r="G3453">
        <v>3</v>
      </c>
    </row>
    <row r="3454" spans="1:7">
      <c r="A3454">
        <v>11025</v>
      </c>
      <c r="B3454" t="s">
        <v>2831</v>
      </c>
      <c r="C3454" t="s">
        <v>14807</v>
      </c>
      <c r="D3454">
        <v>0.1</v>
      </c>
      <c r="E3454" t="s">
        <v>80</v>
      </c>
      <c r="F3454" t="s">
        <v>14771</v>
      </c>
      <c r="G3454">
        <v>5</v>
      </c>
    </row>
    <row r="3455" spans="1:7">
      <c r="A3455">
        <v>3024</v>
      </c>
      <c r="B3455" t="s">
        <v>2831</v>
      </c>
      <c r="C3455" t="s">
        <v>2832</v>
      </c>
      <c r="D3455">
        <v>0.01</v>
      </c>
      <c r="E3455" t="s">
        <v>80</v>
      </c>
      <c r="F3455" t="s">
        <v>14771</v>
      </c>
      <c r="G3455">
        <v>5</v>
      </c>
    </row>
    <row r="3456" spans="1:7">
      <c r="A3456">
        <v>3025</v>
      </c>
      <c r="B3456" t="s">
        <v>6757</v>
      </c>
      <c r="C3456" t="s">
        <v>17331</v>
      </c>
      <c r="D3456">
        <v>0.01</v>
      </c>
      <c r="E3456" t="s">
        <v>80</v>
      </c>
      <c r="F3456" t="s">
        <v>15396</v>
      </c>
      <c r="G3456">
        <v>2</v>
      </c>
    </row>
    <row r="3457" spans="1:7">
      <c r="A3457">
        <v>3026</v>
      </c>
      <c r="B3457" t="s">
        <v>4875</v>
      </c>
      <c r="C3457" t="s">
        <v>17332</v>
      </c>
      <c r="D3457">
        <v>0.01</v>
      </c>
      <c r="E3457" t="s">
        <v>74</v>
      </c>
      <c r="F3457" t="s">
        <v>15376</v>
      </c>
      <c r="G3457">
        <v>3</v>
      </c>
    </row>
    <row r="3458" spans="1:7">
      <c r="A3458">
        <v>3027</v>
      </c>
      <c r="B3458" t="s">
        <v>4875</v>
      </c>
      <c r="C3458" t="s">
        <v>4869</v>
      </c>
      <c r="D3458">
        <v>0.01</v>
      </c>
      <c r="E3458" t="s">
        <v>74</v>
      </c>
      <c r="F3458" t="s">
        <v>4512</v>
      </c>
      <c r="G3458">
        <v>3</v>
      </c>
    </row>
    <row r="3459" spans="1:7">
      <c r="A3459">
        <v>11617</v>
      </c>
      <c r="B3459" t="s">
        <v>4875</v>
      </c>
      <c r="C3459" t="s">
        <v>17333</v>
      </c>
      <c r="D3459">
        <v>0.1</v>
      </c>
      <c r="E3459" t="s">
        <v>74</v>
      </c>
      <c r="F3459" t="s">
        <v>14590</v>
      </c>
      <c r="G3459">
        <v>3</v>
      </c>
    </row>
    <row r="3460" spans="1:7">
      <c r="A3460">
        <v>3028</v>
      </c>
      <c r="B3460" t="s">
        <v>4981</v>
      </c>
      <c r="C3460" t="s">
        <v>16258</v>
      </c>
      <c r="D3460">
        <v>0.01</v>
      </c>
      <c r="E3460" t="s">
        <v>74</v>
      </c>
      <c r="F3460" t="s">
        <v>15216</v>
      </c>
      <c r="G3460">
        <v>4</v>
      </c>
    </row>
    <row r="3461" spans="1:7">
      <c r="A3461">
        <v>3029</v>
      </c>
      <c r="B3461" t="s">
        <v>4981</v>
      </c>
      <c r="C3461" t="s">
        <v>4976</v>
      </c>
      <c r="D3461">
        <v>0.01</v>
      </c>
      <c r="E3461" t="s">
        <v>74</v>
      </c>
      <c r="F3461" t="s">
        <v>4963</v>
      </c>
      <c r="G3461">
        <v>4</v>
      </c>
    </row>
    <row r="3462" spans="1:7">
      <c r="A3462">
        <v>3030</v>
      </c>
      <c r="B3462" t="s">
        <v>6857</v>
      </c>
      <c r="C3462" t="s">
        <v>6849</v>
      </c>
      <c r="D3462">
        <v>0.1</v>
      </c>
      <c r="E3462" t="s">
        <v>354</v>
      </c>
      <c r="F3462" t="s">
        <v>6576</v>
      </c>
      <c r="G3462">
        <v>2</v>
      </c>
    </row>
    <row r="3463" spans="1:7">
      <c r="A3463">
        <v>419</v>
      </c>
      <c r="B3463" t="s">
        <v>10633</v>
      </c>
      <c r="C3463" t="s">
        <v>10630</v>
      </c>
      <c r="D3463">
        <v>0.01</v>
      </c>
      <c r="E3463" t="s">
        <v>80</v>
      </c>
      <c r="F3463" t="s">
        <v>10625</v>
      </c>
      <c r="G3463">
        <v>1</v>
      </c>
    </row>
    <row r="3464" spans="1:7">
      <c r="A3464">
        <v>420</v>
      </c>
      <c r="B3464" t="s">
        <v>11551</v>
      </c>
      <c r="C3464" t="s">
        <v>11552</v>
      </c>
      <c r="D3464">
        <v>0.01</v>
      </c>
      <c r="E3464" t="s">
        <v>803</v>
      </c>
      <c r="F3464" t="s">
        <v>11432</v>
      </c>
      <c r="G3464">
        <v>2</v>
      </c>
    </row>
    <row r="3465" spans="1:7">
      <c r="A3465">
        <v>11618</v>
      </c>
      <c r="B3465" t="s">
        <v>11551</v>
      </c>
      <c r="C3465" t="s">
        <v>11508</v>
      </c>
      <c r="D3465">
        <v>0.1</v>
      </c>
      <c r="E3465" t="s">
        <v>67</v>
      </c>
      <c r="F3465" t="s">
        <v>11432</v>
      </c>
      <c r="G3465">
        <v>2</v>
      </c>
    </row>
    <row r="3466" spans="1:7">
      <c r="A3466">
        <v>3031</v>
      </c>
      <c r="B3466" t="s">
        <v>11551</v>
      </c>
      <c r="C3466" t="s">
        <v>14709</v>
      </c>
      <c r="D3466">
        <v>0.01</v>
      </c>
      <c r="E3466" t="s">
        <v>12625</v>
      </c>
      <c r="F3466" t="s">
        <v>13121</v>
      </c>
      <c r="G3466">
        <v>2</v>
      </c>
    </row>
    <row r="3467" spans="1:7">
      <c r="A3467">
        <v>3032</v>
      </c>
      <c r="B3467" t="s">
        <v>14574</v>
      </c>
      <c r="C3467" t="s">
        <v>14575</v>
      </c>
      <c r="D3467">
        <v>0.01</v>
      </c>
      <c r="E3467" t="s">
        <v>803</v>
      </c>
      <c r="F3467" t="s">
        <v>14278</v>
      </c>
      <c r="G3467">
        <v>5</v>
      </c>
    </row>
    <row r="3468" spans="1:7">
      <c r="A3468">
        <v>11028</v>
      </c>
      <c r="B3468" t="s">
        <v>11156</v>
      </c>
      <c r="C3468" t="s">
        <v>16278</v>
      </c>
      <c r="D3468">
        <v>0.1</v>
      </c>
      <c r="E3468" t="s">
        <v>80</v>
      </c>
      <c r="F3468" t="s">
        <v>15363</v>
      </c>
      <c r="G3468">
        <v>1</v>
      </c>
    </row>
    <row r="3469" spans="1:7">
      <c r="A3469">
        <v>3033</v>
      </c>
      <c r="B3469" t="s">
        <v>8539</v>
      </c>
      <c r="C3469" t="s">
        <v>14668</v>
      </c>
      <c r="D3469">
        <v>0.01</v>
      </c>
      <c r="F3469" t="s">
        <v>14278</v>
      </c>
      <c r="G3469">
        <v>7</v>
      </c>
    </row>
    <row r="3470" spans="1:7">
      <c r="A3470">
        <v>421</v>
      </c>
      <c r="B3470" t="s">
        <v>2715</v>
      </c>
      <c r="C3470" t="s">
        <v>16606</v>
      </c>
      <c r="D3470">
        <v>0.01</v>
      </c>
      <c r="E3470" t="s">
        <v>49</v>
      </c>
      <c r="F3470" t="s">
        <v>13028</v>
      </c>
      <c r="G3470">
        <v>1</v>
      </c>
    </row>
    <row r="3471" spans="1:7">
      <c r="A3471">
        <v>422</v>
      </c>
      <c r="B3471" t="s">
        <v>2715</v>
      </c>
      <c r="C3471" t="s">
        <v>13102</v>
      </c>
      <c r="D3471">
        <v>0.01</v>
      </c>
      <c r="E3471" t="s">
        <v>40</v>
      </c>
      <c r="F3471" t="s">
        <v>13028</v>
      </c>
      <c r="G3471">
        <v>5</v>
      </c>
    </row>
    <row r="3472" spans="1:7">
      <c r="A3472">
        <v>3034</v>
      </c>
      <c r="B3472" t="s">
        <v>14634</v>
      </c>
      <c r="C3472" t="s">
        <v>17334</v>
      </c>
      <c r="D3472">
        <v>0.01</v>
      </c>
      <c r="E3472" t="s">
        <v>89</v>
      </c>
      <c r="F3472" t="s">
        <v>12660</v>
      </c>
      <c r="G3472">
        <v>6</v>
      </c>
    </row>
    <row r="3473" spans="1:7">
      <c r="A3473">
        <v>3035</v>
      </c>
      <c r="B3473" t="s">
        <v>14634</v>
      </c>
      <c r="C3473" t="s">
        <v>17335</v>
      </c>
      <c r="D3473">
        <v>0.01</v>
      </c>
      <c r="E3473" t="s">
        <v>80</v>
      </c>
      <c r="F3473" t="s">
        <v>14278</v>
      </c>
      <c r="G3473">
        <v>6</v>
      </c>
    </row>
    <row r="3474" spans="1:7">
      <c r="A3474">
        <v>423</v>
      </c>
      <c r="B3474" t="s">
        <v>2991</v>
      </c>
      <c r="C3474" t="s">
        <v>2992</v>
      </c>
      <c r="D3474">
        <v>0.01</v>
      </c>
      <c r="E3474" t="s">
        <v>80</v>
      </c>
      <c r="F3474" t="s">
        <v>2900</v>
      </c>
      <c r="G3474">
        <v>2</v>
      </c>
    </row>
    <row r="3475" spans="1:7">
      <c r="A3475">
        <v>3037</v>
      </c>
      <c r="B3475" t="s">
        <v>8621</v>
      </c>
      <c r="C3475" t="s">
        <v>8622</v>
      </c>
      <c r="D3475">
        <v>0.8</v>
      </c>
      <c r="E3475" t="s">
        <v>89</v>
      </c>
      <c r="F3475" t="s">
        <v>8594</v>
      </c>
      <c r="G3475">
        <v>1</v>
      </c>
    </row>
    <row r="3476" spans="1:7">
      <c r="A3476">
        <v>3036</v>
      </c>
      <c r="B3476" t="s">
        <v>8621</v>
      </c>
      <c r="C3476" t="s">
        <v>11166</v>
      </c>
      <c r="D3476">
        <v>0.6</v>
      </c>
      <c r="E3476" t="s">
        <v>80</v>
      </c>
      <c r="F3476" t="s">
        <v>11167</v>
      </c>
      <c r="G3476">
        <v>1</v>
      </c>
    </row>
    <row r="3477" spans="1:7">
      <c r="A3477">
        <v>424</v>
      </c>
      <c r="B3477" t="s">
        <v>14855</v>
      </c>
      <c r="C3477" t="s">
        <v>9469</v>
      </c>
      <c r="D3477">
        <v>0.01</v>
      </c>
      <c r="E3477" t="s">
        <v>67</v>
      </c>
      <c r="F3477" t="s">
        <v>9136</v>
      </c>
      <c r="G3477">
        <v>7</v>
      </c>
    </row>
    <row r="3478" spans="1:7">
      <c r="A3478">
        <v>425</v>
      </c>
      <c r="B3478" t="s">
        <v>13467</v>
      </c>
      <c r="C3478" t="s">
        <v>17336</v>
      </c>
      <c r="D3478">
        <v>0.6</v>
      </c>
      <c r="E3478" t="s">
        <v>135</v>
      </c>
      <c r="F3478" t="s">
        <v>7247</v>
      </c>
      <c r="G3478">
        <v>7</v>
      </c>
    </row>
    <row r="3479" spans="1:7">
      <c r="A3479">
        <v>3038</v>
      </c>
      <c r="B3479" t="s">
        <v>13467</v>
      </c>
      <c r="C3479" t="s">
        <v>12976</v>
      </c>
      <c r="D3479">
        <v>0.8</v>
      </c>
      <c r="E3479" t="s">
        <v>49</v>
      </c>
      <c r="F3479" t="s">
        <v>12660</v>
      </c>
      <c r="G3479">
        <v>7</v>
      </c>
    </row>
    <row r="3480" spans="1:7">
      <c r="A3480">
        <v>6773</v>
      </c>
      <c r="B3480" t="s">
        <v>13467</v>
      </c>
      <c r="C3480" t="s">
        <v>17043</v>
      </c>
      <c r="D3480">
        <v>0.7</v>
      </c>
      <c r="E3480" t="s">
        <v>107</v>
      </c>
      <c r="F3480" t="s">
        <v>12660</v>
      </c>
      <c r="G3480">
        <v>2</v>
      </c>
    </row>
    <row r="3481" spans="1:7">
      <c r="A3481">
        <v>3039</v>
      </c>
      <c r="B3481" t="s">
        <v>64</v>
      </c>
      <c r="C3481" t="s">
        <v>14371</v>
      </c>
      <c r="D3481">
        <v>0.1</v>
      </c>
      <c r="E3481" t="s">
        <v>67</v>
      </c>
      <c r="F3481" t="s">
        <v>14278</v>
      </c>
      <c r="G3481">
        <v>2</v>
      </c>
    </row>
    <row r="3482" spans="1:7">
      <c r="A3482">
        <v>554</v>
      </c>
      <c r="B3482" t="s">
        <v>9454</v>
      </c>
      <c r="C3482" t="s">
        <v>13102</v>
      </c>
      <c r="D3482">
        <v>0.01</v>
      </c>
      <c r="E3482" t="s">
        <v>40</v>
      </c>
      <c r="F3482" t="s">
        <v>13028</v>
      </c>
      <c r="G3482">
        <v>5</v>
      </c>
    </row>
    <row r="3483" spans="1:7">
      <c r="A3483">
        <v>555</v>
      </c>
      <c r="B3483" t="s">
        <v>9454</v>
      </c>
      <c r="C3483" t="s">
        <v>9455</v>
      </c>
      <c r="D3483">
        <v>0.01</v>
      </c>
      <c r="E3483" t="s">
        <v>40</v>
      </c>
      <c r="F3483" t="s">
        <v>9136</v>
      </c>
      <c r="G3483">
        <v>5</v>
      </c>
    </row>
    <row r="3484" spans="1:7">
      <c r="A3484">
        <v>3040</v>
      </c>
      <c r="B3484" t="s">
        <v>14141</v>
      </c>
      <c r="C3484" t="s">
        <v>17337</v>
      </c>
      <c r="D3484">
        <v>0.01</v>
      </c>
      <c r="E3484" t="s">
        <v>89</v>
      </c>
      <c r="F3484" t="s">
        <v>13121</v>
      </c>
      <c r="G3484">
        <v>6</v>
      </c>
    </row>
    <row r="3485" spans="1:7">
      <c r="A3485">
        <v>11029</v>
      </c>
      <c r="B3485" t="s">
        <v>14141</v>
      </c>
      <c r="C3485" t="s">
        <v>14142</v>
      </c>
      <c r="D3485">
        <v>0.1</v>
      </c>
      <c r="E3485" t="s">
        <v>89</v>
      </c>
      <c r="F3485" t="s">
        <v>13121</v>
      </c>
      <c r="G3485">
        <v>7</v>
      </c>
    </row>
    <row r="3486" spans="1:7">
      <c r="A3486">
        <v>11030</v>
      </c>
      <c r="B3486" t="s">
        <v>17338</v>
      </c>
      <c r="C3486" t="s">
        <v>16328</v>
      </c>
      <c r="D3486">
        <v>0.1</v>
      </c>
      <c r="E3486" t="s">
        <v>166</v>
      </c>
      <c r="F3486" t="s">
        <v>14699</v>
      </c>
      <c r="G3486">
        <v>1</v>
      </c>
    </row>
    <row r="3487" spans="1:7">
      <c r="A3487">
        <v>3395</v>
      </c>
      <c r="B3487" t="s">
        <v>17338</v>
      </c>
      <c r="C3487" t="s">
        <v>16802</v>
      </c>
      <c r="D3487">
        <v>0.01</v>
      </c>
      <c r="E3487" t="s">
        <v>166</v>
      </c>
      <c r="F3487" t="s">
        <v>15389</v>
      </c>
      <c r="G3487">
        <v>1</v>
      </c>
    </row>
    <row r="3488" spans="1:7">
      <c r="A3488">
        <v>556</v>
      </c>
      <c r="B3488" t="s">
        <v>4961</v>
      </c>
      <c r="C3488" t="s">
        <v>3356</v>
      </c>
      <c r="D3488">
        <v>0.01</v>
      </c>
      <c r="E3488" t="s">
        <v>67</v>
      </c>
      <c r="F3488" t="s">
        <v>3135</v>
      </c>
      <c r="G3488">
        <v>8</v>
      </c>
    </row>
    <row r="3489" spans="1:7">
      <c r="A3489">
        <v>3396</v>
      </c>
      <c r="B3489" t="s">
        <v>4961</v>
      </c>
      <c r="C3489" t="s">
        <v>16971</v>
      </c>
      <c r="D3489">
        <v>0.01</v>
      </c>
      <c r="E3489" t="s">
        <v>67</v>
      </c>
      <c r="F3489" t="s">
        <v>9799</v>
      </c>
      <c r="G3489">
        <v>8</v>
      </c>
    </row>
    <row r="3490" spans="1:7">
      <c r="A3490">
        <v>558</v>
      </c>
      <c r="B3490" t="s">
        <v>12061</v>
      </c>
      <c r="C3490" t="s">
        <v>12145</v>
      </c>
      <c r="D3490">
        <v>0.01</v>
      </c>
      <c r="E3490" t="s">
        <v>203</v>
      </c>
      <c r="F3490" t="s">
        <v>11921</v>
      </c>
      <c r="G3490">
        <v>7</v>
      </c>
    </row>
    <row r="3491" spans="1:7">
      <c r="A3491">
        <v>557</v>
      </c>
      <c r="B3491" t="s">
        <v>12061</v>
      </c>
      <c r="C3491" t="s">
        <v>12054</v>
      </c>
      <c r="D3491">
        <v>0.05</v>
      </c>
      <c r="E3491" t="s">
        <v>80</v>
      </c>
      <c r="F3491" t="s">
        <v>11921</v>
      </c>
      <c r="G3491">
        <v>3</v>
      </c>
    </row>
    <row r="3492" spans="1:7">
      <c r="A3492">
        <v>3397</v>
      </c>
      <c r="B3492" t="s">
        <v>303</v>
      </c>
      <c r="C3492" t="s">
        <v>12821</v>
      </c>
      <c r="D3492">
        <v>0.01</v>
      </c>
      <c r="E3492" t="s">
        <v>203</v>
      </c>
      <c r="F3492" t="s">
        <v>12660</v>
      </c>
      <c r="G3492">
        <v>2</v>
      </c>
    </row>
    <row r="3493" spans="1:7">
      <c r="A3493">
        <v>3398</v>
      </c>
      <c r="B3493" t="s">
        <v>13190</v>
      </c>
      <c r="C3493" t="s">
        <v>12664</v>
      </c>
      <c r="D3493">
        <v>0.01</v>
      </c>
      <c r="E3493" t="s">
        <v>107</v>
      </c>
      <c r="F3493" t="s">
        <v>12660</v>
      </c>
      <c r="G3493">
        <v>1</v>
      </c>
    </row>
    <row r="3494" spans="1:7">
      <c r="A3494">
        <v>3399</v>
      </c>
      <c r="B3494" t="s">
        <v>4764</v>
      </c>
      <c r="C3494" t="s">
        <v>3598</v>
      </c>
      <c r="D3494">
        <v>0.01</v>
      </c>
      <c r="E3494" t="s">
        <v>80</v>
      </c>
      <c r="F3494" t="s">
        <v>3381</v>
      </c>
      <c r="G3494">
        <v>2</v>
      </c>
    </row>
    <row r="3495" spans="1:7">
      <c r="A3495">
        <v>11031</v>
      </c>
      <c r="B3495" t="s">
        <v>4764</v>
      </c>
      <c r="C3495" t="s">
        <v>4036</v>
      </c>
      <c r="D3495">
        <v>0.1</v>
      </c>
      <c r="E3495" t="s">
        <v>80</v>
      </c>
      <c r="F3495" t="s">
        <v>3381</v>
      </c>
      <c r="G3495">
        <v>5</v>
      </c>
    </row>
    <row r="3496" spans="1:7">
      <c r="A3496">
        <v>3400</v>
      </c>
      <c r="B3496" t="s">
        <v>953</v>
      </c>
      <c r="C3496" t="s">
        <v>5761</v>
      </c>
      <c r="D3496">
        <v>0.01</v>
      </c>
      <c r="E3496" t="s">
        <v>203</v>
      </c>
      <c r="F3496" t="s">
        <v>4963</v>
      </c>
      <c r="G3496">
        <v>8</v>
      </c>
    </row>
    <row r="3497" spans="1:7">
      <c r="A3497">
        <v>3401</v>
      </c>
      <c r="B3497" t="s">
        <v>953</v>
      </c>
      <c r="C3497" t="s">
        <v>948</v>
      </c>
      <c r="D3497">
        <v>0.8</v>
      </c>
      <c r="E3497" t="s">
        <v>203</v>
      </c>
      <c r="F3497" t="s">
        <v>499</v>
      </c>
      <c r="G3497">
        <v>8</v>
      </c>
    </row>
    <row r="3498" spans="1:7">
      <c r="A3498">
        <v>6774</v>
      </c>
      <c r="B3498" t="s">
        <v>9554</v>
      </c>
      <c r="C3498" t="s">
        <v>9548</v>
      </c>
      <c r="D3498">
        <v>0.8</v>
      </c>
      <c r="E3498" t="s">
        <v>80</v>
      </c>
      <c r="F3498" t="s">
        <v>9536</v>
      </c>
      <c r="G3498">
        <v>1</v>
      </c>
    </row>
    <row r="3499" spans="1:7">
      <c r="A3499">
        <v>3402</v>
      </c>
      <c r="B3499" t="s">
        <v>9554</v>
      </c>
      <c r="C3499" t="s">
        <v>79</v>
      </c>
      <c r="D3499">
        <v>0.8</v>
      </c>
      <c r="E3499" t="s">
        <v>80</v>
      </c>
      <c r="F3499" t="s">
        <v>68</v>
      </c>
      <c r="G3499">
        <v>1</v>
      </c>
    </row>
    <row r="3500" spans="1:7">
      <c r="A3500">
        <v>7287</v>
      </c>
      <c r="B3500" t="s">
        <v>5196</v>
      </c>
      <c r="C3500" t="s">
        <v>5151</v>
      </c>
      <c r="D3500">
        <v>0.8</v>
      </c>
      <c r="E3500" t="s">
        <v>166</v>
      </c>
      <c r="F3500" t="s">
        <v>4963</v>
      </c>
      <c r="G3500">
        <v>4</v>
      </c>
    </row>
    <row r="3501" spans="1:7">
      <c r="A3501">
        <v>3403</v>
      </c>
      <c r="B3501" t="s">
        <v>4992</v>
      </c>
      <c r="C3501" t="s">
        <v>17339</v>
      </c>
      <c r="D3501">
        <v>0.01</v>
      </c>
      <c r="E3501" t="s">
        <v>80</v>
      </c>
      <c r="F3501" t="s">
        <v>15216</v>
      </c>
      <c r="G3501">
        <v>4</v>
      </c>
    </row>
    <row r="3502" spans="1:7">
      <c r="A3502">
        <v>11033</v>
      </c>
      <c r="B3502" t="s">
        <v>4992</v>
      </c>
      <c r="C3502" t="s">
        <v>17340</v>
      </c>
      <c r="D3502">
        <v>0.6</v>
      </c>
      <c r="E3502" t="s">
        <v>80</v>
      </c>
      <c r="F3502" t="s">
        <v>15441</v>
      </c>
      <c r="G3502">
        <v>4</v>
      </c>
    </row>
    <row r="3503" spans="1:7">
      <c r="A3503">
        <v>3404</v>
      </c>
      <c r="B3503" t="s">
        <v>4992</v>
      </c>
      <c r="C3503" t="s">
        <v>4994</v>
      </c>
      <c r="D3503">
        <v>0.8</v>
      </c>
      <c r="E3503" t="s">
        <v>80</v>
      </c>
      <c r="F3503" t="s">
        <v>4963</v>
      </c>
      <c r="G3503">
        <v>4</v>
      </c>
    </row>
    <row r="3504" spans="1:7">
      <c r="A3504">
        <v>559</v>
      </c>
      <c r="B3504" t="s">
        <v>9169</v>
      </c>
      <c r="C3504" t="s">
        <v>9170</v>
      </c>
      <c r="D3504">
        <v>0.01</v>
      </c>
      <c r="E3504" t="s">
        <v>49</v>
      </c>
      <c r="F3504" t="s">
        <v>9136</v>
      </c>
      <c r="G3504">
        <v>1</v>
      </c>
    </row>
    <row r="3505" spans="1:7">
      <c r="A3505">
        <v>3405</v>
      </c>
      <c r="B3505" t="s">
        <v>1681</v>
      </c>
      <c r="C3505" t="s">
        <v>1677</v>
      </c>
      <c r="D3505">
        <v>0.01</v>
      </c>
      <c r="E3505" t="s">
        <v>80</v>
      </c>
      <c r="F3505" t="s">
        <v>1331</v>
      </c>
      <c r="G3505">
        <v>8</v>
      </c>
    </row>
    <row r="3506" spans="1:7">
      <c r="A3506">
        <v>11971</v>
      </c>
      <c r="B3506" t="s">
        <v>2448</v>
      </c>
      <c r="C3506" t="s">
        <v>12428</v>
      </c>
      <c r="D3506">
        <v>0.8</v>
      </c>
      <c r="E3506" t="s">
        <v>80</v>
      </c>
      <c r="F3506" t="s">
        <v>12334</v>
      </c>
      <c r="G3506">
        <v>3</v>
      </c>
    </row>
    <row r="3507" spans="1:7">
      <c r="A3507">
        <v>3406</v>
      </c>
      <c r="B3507" t="s">
        <v>2448</v>
      </c>
      <c r="C3507" t="s">
        <v>2443</v>
      </c>
      <c r="D3507">
        <v>0.01</v>
      </c>
      <c r="E3507" t="s">
        <v>80</v>
      </c>
      <c r="F3507" t="s">
        <v>2210</v>
      </c>
      <c r="G3507">
        <v>3</v>
      </c>
    </row>
    <row r="3508" spans="1:7">
      <c r="A3508">
        <v>3408</v>
      </c>
      <c r="B3508" t="s">
        <v>9006</v>
      </c>
      <c r="C3508" t="s">
        <v>9007</v>
      </c>
      <c r="D3508">
        <v>0.1</v>
      </c>
      <c r="E3508" t="s">
        <v>135</v>
      </c>
      <c r="F3508" t="s">
        <v>8594</v>
      </c>
      <c r="G3508">
        <v>5</v>
      </c>
    </row>
    <row r="3509" spans="1:7">
      <c r="A3509">
        <v>3407</v>
      </c>
      <c r="B3509" t="s">
        <v>9006</v>
      </c>
      <c r="C3509" t="s">
        <v>8985</v>
      </c>
      <c r="D3509">
        <v>0.01</v>
      </c>
      <c r="E3509" t="s">
        <v>107</v>
      </c>
      <c r="F3509" t="s">
        <v>8594</v>
      </c>
      <c r="G3509">
        <v>5</v>
      </c>
    </row>
    <row r="3510" spans="1:7">
      <c r="A3510">
        <v>3409</v>
      </c>
      <c r="B3510" t="s">
        <v>2581</v>
      </c>
      <c r="C3510" t="s">
        <v>2582</v>
      </c>
      <c r="D3510">
        <v>0.01</v>
      </c>
      <c r="E3510" t="s">
        <v>595</v>
      </c>
      <c r="F3510" t="s">
        <v>2210</v>
      </c>
      <c r="G3510">
        <v>5</v>
      </c>
    </row>
    <row r="3511" spans="1:7">
      <c r="A3511">
        <v>3410</v>
      </c>
      <c r="B3511" t="s">
        <v>3427</v>
      </c>
      <c r="C3511" t="s">
        <v>4554</v>
      </c>
      <c r="D3511">
        <v>0.01</v>
      </c>
      <c r="E3511" t="s">
        <v>89</v>
      </c>
      <c r="F3511" t="s">
        <v>4512</v>
      </c>
      <c r="G3511">
        <v>1</v>
      </c>
    </row>
    <row r="3512" spans="1:7">
      <c r="A3512">
        <v>3411</v>
      </c>
      <c r="B3512" t="s">
        <v>3427</v>
      </c>
      <c r="C3512" t="s">
        <v>3414</v>
      </c>
      <c r="D3512">
        <v>0.01</v>
      </c>
      <c r="E3512" t="s">
        <v>89</v>
      </c>
      <c r="F3512" t="s">
        <v>3381</v>
      </c>
      <c r="G3512">
        <v>1</v>
      </c>
    </row>
    <row r="3513" spans="1:7">
      <c r="A3513">
        <v>560</v>
      </c>
      <c r="B3513" t="s">
        <v>3116</v>
      </c>
      <c r="C3513" t="s">
        <v>3112</v>
      </c>
      <c r="D3513">
        <v>0.1</v>
      </c>
      <c r="F3513" t="s">
        <v>2900</v>
      </c>
      <c r="G3513">
        <v>3</v>
      </c>
    </row>
    <row r="3514" spans="1:7">
      <c r="A3514">
        <v>3412</v>
      </c>
      <c r="B3514" t="s">
        <v>3116</v>
      </c>
      <c r="C3514" t="s">
        <v>17284</v>
      </c>
      <c r="D3514">
        <v>0.01</v>
      </c>
      <c r="F3514" t="s">
        <v>14655</v>
      </c>
      <c r="G3514">
        <v>3</v>
      </c>
    </row>
    <row r="3515" spans="1:7">
      <c r="A3515">
        <v>11034</v>
      </c>
      <c r="B3515" t="s">
        <v>3878</v>
      </c>
      <c r="C3515" t="s">
        <v>16272</v>
      </c>
      <c r="D3515">
        <v>0.1</v>
      </c>
      <c r="E3515" t="s">
        <v>107</v>
      </c>
      <c r="F3515" t="s">
        <v>15279</v>
      </c>
      <c r="G3515">
        <v>1</v>
      </c>
    </row>
    <row r="3516" spans="1:7">
      <c r="A3516">
        <v>3413</v>
      </c>
      <c r="B3516" t="s">
        <v>3878</v>
      </c>
      <c r="C3516" t="s">
        <v>16446</v>
      </c>
      <c r="D3516">
        <v>0.01</v>
      </c>
      <c r="E3516" t="s">
        <v>107</v>
      </c>
      <c r="F3516" t="s">
        <v>15279</v>
      </c>
      <c r="G3516">
        <v>4</v>
      </c>
    </row>
    <row r="3517" spans="1:7">
      <c r="A3517">
        <v>3414</v>
      </c>
      <c r="B3517" t="s">
        <v>9860</v>
      </c>
      <c r="C3517" t="s">
        <v>9849</v>
      </c>
      <c r="D3517">
        <v>0.01</v>
      </c>
      <c r="E3517" t="s">
        <v>49</v>
      </c>
      <c r="F3517" t="s">
        <v>9799</v>
      </c>
      <c r="G3517">
        <v>4</v>
      </c>
    </row>
    <row r="3518" spans="1:7">
      <c r="A3518">
        <v>3415</v>
      </c>
      <c r="B3518" t="s">
        <v>4059</v>
      </c>
      <c r="C3518" t="s">
        <v>4042</v>
      </c>
      <c r="D3518">
        <v>0.01</v>
      </c>
      <c r="E3518" t="s">
        <v>107</v>
      </c>
      <c r="F3518" t="s">
        <v>3381</v>
      </c>
      <c r="G3518">
        <v>5</v>
      </c>
    </row>
    <row r="3519" spans="1:7">
      <c r="A3519">
        <v>3417</v>
      </c>
      <c r="B3519" t="s">
        <v>3501</v>
      </c>
      <c r="C3519" t="s">
        <v>16328</v>
      </c>
      <c r="D3519">
        <v>0.6</v>
      </c>
      <c r="E3519" t="s">
        <v>166</v>
      </c>
      <c r="F3519" t="s">
        <v>14699</v>
      </c>
      <c r="G3519">
        <v>1</v>
      </c>
    </row>
    <row r="3520" spans="1:7">
      <c r="A3520">
        <v>3416</v>
      </c>
      <c r="B3520" t="s">
        <v>3501</v>
      </c>
      <c r="C3520" t="s">
        <v>3492</v>
      </c>
      <c r="D3520">
        <v>0.8</v>
      </c>
      <c r="E3520" t="s">
        <v>166</v>
      </c>
      <c r="F3520" t="s">
        <v>3381</v>
      </c>
      <c r="G3520">
        <v>1</v>
      </c>
    </row>
    <row r="3521" spans="1:7">
      <c r="A3521">
        <v>3418</v>
      </c>
      <c r="B3521" t="s">
        <v>6425</v>
      </c>
      <c r="C3521" t="s">
        <v>6391</v>
      </c>
      <c r="D3521">
        <v>0.01</v>
      </c>
      <c r="E3521" t="s">
        <v>203</v>
      </c>
      <c r="F3521" t="s">
        <v>5790</v>
      </c>
      <c r="G3521">
        <v>5</v>
      </c>
    </row>
    <row r="3522" spans="1:7">
      <c r="A3522">
        <v>11035</v>
      </c>
      <c r="B3522" t="s">
        <v>1350</v>
      </c>
      <c r="C3522" t="s">
        <v>16485</v>
      </c>
      <c r="D3522">
        <v>0.1</v>
      </c>
      <c r="E3522" t="s">
        <v>80</v>
      </c>
      <c r="F3522" t="s">
        <v>1331</v>
      </c>
      <c r="G3522">
        <v>1</v>
      </c>
    </row>
    <row r="3523" spans="1:7">
      <c r="A3523">
        <v>3419</v>
      </c>
      <c r="B3523" t="s">
        <v>1350</v>
      </c>
      <c r="C3523" t="s">
        <v>1339</v>
      </c>
      <c r="D3523">
        <v>0.01</v>
      </c>
      <c r="E3523" t="s">
        <v>80</v>
      </c>
      <c r="F3523" t="s">
        <v>1331</v>
      </c>
      <c r="G3523">
        <v>4</v>
      </c>
    </row>
    <row r="3524" spans="1:7">
      <c r="A3524">
        <v>3420</v>
      </c>
      <c r="B3524" t="s">
        <v>1350</v>
      </c>
      <c r="C3524" t="s">
        <v>17341</v>
      </c>
      <c r="D3524">
        <v>0.01</v>
      </c>
      <c r="E3524" t="s">
        <v>80</v>
      </c>
      <c r="F3524" t="s">
        <v>9884</v>
      </c>
      <c r="G3524" t="s">
        <v>5606</v>
      </c>
    </row>
    <row r="3525" spans="1:7">
      <c r="A3525">
        <v>3853</v>
      </c>
      <c r="B3525" t="s">
        <v>12338</v>
      </c>
      <c r="C3525" t="s">
        <v>12333</v>
      </c>
      <c r="D3525">
        <v>0.01</v>
      </c>
      <c r="E3525" t="s">
        <v>74</v>
      </c>
      <c r="F3525" t="s">
        <v>12334</v>
      </c>
      <c r="G3525">
        <v>1</v>
      </c>
    </row>
    <row r="3526" spans="1:7">
      <c r="A3526">
        <v>11619</v>
      </c>
      <c r="B3526" t="s">
        <v>4884</v>
      </c>
      <c r="C3526" t="s">
        <v>17342</v>
      </c>
      <c r="D3526">
        <v>0.1</v>
      </c>
      <c r="E3526" t="s">
        <v>80</v>
      </c>
      <c r="F3526" t="s">
        <v>15376</v>
      </c>
      <c r="G3526">
        <v>3</v>
      </c>
    </row>
    <row r="3527" spans="1:7">
      <c r="A3527">
        <v>11620</v>
      </c>
      <c r="B3527" t="s">
        <v>4884</v>
      </c>
      <c r="C3527" t="s">
        <v>17343</v>
      </c>
      <c r="D3527">
        <v>0.1</v>
      </c>
      <c r="E3527" t="s">
        <v>80</v>
      </c>
      <c r="F3527" t="s">
        <v>14590</v>
      </c>
      <c r="G3527">
        <v>3</v>
      </c>
    </row>
    <row r="3528" spans="1:7">
      <c r="A3528">
        <v>682</v>
      </c>
      <c r="B3528" t="s">
        <v>3637</v>
      </c>
      <c r="C3528" t="s">
        <v>17344</v>
      </c>
      <c r="D3528">
        <v>0.01</v>
      </c>
      <c r="E3528" t="s">
        <v>135</v>
      </c>
      <c r="F3528" t="s">
        <v>11295</v>
      </c>
      <c r="G3528">
        <v>2</v>
      </c>
    </row>
    <row r="3529" spans="1:7">
      <c r="A3529">
        <v>11037</v>
      </c>
      <c r="B3529" t="s">
        <v>11351</v>
      </c>
      <c r="C3529" t="s">
        <v>17345</v>
      </c>
      <c r="D3529">
        <v>0.1</v>
      </c>
      <c r="E3529" t="s">
        <v>80</v>
      </c>
      <c r="F3529" t="s">
        <v>11343</v>
      </c>
      <c r="G3529">
        <v>1</v>
      </c>
    </row>
    <row r="3530" spans="1:7">
      <c r="A3530">
        <v>3854</v>
      </c>
      <c r="B3530" t="s">
        <v>17346</v>
      </c>
      <c r="C3530" t="s">
        <v>13320</v>
      </c>
      <c r="D3530">
        <v>0.01</v>
      </c>
      <c r="E3530" t="s">
        <v>203</v>
      </c>
      <c r="F3530" t="s">
        <v>13121</v>
      </c>
      <c r="G3530">
        <v>1</v>
      </c>
    </row>
    <row r="3531" spans="1:7">
      <c r="A3531">
        <v>11038</v>
      </c>
      <c r="B3531" t="s">
        <v>17346</v>
      </c>
      <c r="C3531" t="s">
        <v>12189</v>
      </c>
      <c r="D3531">
        <v>0.1</v>
      </c>
      <c r="E3531" t="s">
        <v>203</v>
      </c>
      <c r="F3531" t="s">
        <v>12156</v>
      </c>
      <c r="G3531">
        <v>1</v>
      </c>
    </row>
    <row r="3532" spans="1:7">
      <c r="A3532">
        <v>11039</v>
      </c>
      <c r="B3532" t="s">
        <v>17347</v>
      </c>
      <c r="C3532" t="s">
        <v>17348</v>
      </c>
      <c r="D3532">
        <v>0.1</v>
      </c>
      <c r="E3532" t="s">
        <v>80</v>
      </c>
      <c r="F3532" t="s">
        <v>15471</v>
      </c>
      <c r="G3532">
        <v>2</v>
      </c>
    </row>
    <row r="3533" spans="1:7">
      <c r="A3533">
        <v>7220</v>
      </c>
      <c r="B3533" t="s">
        <v>10450</v>
      </c>
      <c r="C3533" t="s">
        <v>8395</v>
      </c>
      <c r="D3533">
        <v>0.8</v>
      </c>
      <c r="E3533" t="s">
        <v>67</v>
      </c>
      <c r="F3533" t="s">
        <v>8093</v>
      </c>
      <c r="G3533">
        <v>5</v>
      </c>
    </row>
    <row r="3534" spans="1:7">
      <c r="A3534">
        <v>3855</v>
      </c>
      <c r="B3534" t="s">
        <v>10450</v>
      </c>
      <c r="C3534" t="s">
        <v>16779</v>
      </c>
      <c r="D3534">
        <v>0.01</v>
      </c>
      <c r="E3534" t="s">
        <v>12625</v>
      </c>
      <c r="F3534" t="s">
        <v>14278</v>
      </c>
      <c r="G3534">
        <v>5</v>
      </c>
    </row>
    <row r="3535" spans="1:7">
      <c r="A3535">
        <v>3857</v>
      </c>
      <c r="B3535" t="s">
        <v>12529</v>
      </c>
      <c r="C3535" t="s">
        <v>17349</v>
      </c>
      <c r="D3535">
        <v>0.01</v>
      </c>
      <c r="F3535" t="s">
        <v>12637</v>
      </c>
      <c r="G3535">
        <v>5</v>
      </c>
    </row>
    <row r="3536" spans="1:7">
      <c r="A3536">
        <v>3856</v>
      </c>
      <c r="B3536" t="s">
        <v>12529</v>
      </c>
      <c r="C3536" t="s">
        <v>16789</v>
      </c>
      <c r="D3536">
        <v>0.01</v>
      </c>
      <c r="E3536" t="s">
        <v>12637</v>
      </c>
      <c r="F3536" t="s">
        <v>12334</v>
      </c>
      <c r="G3536">
        <v>5</v>
      </c>
    </row>
    <row r="3537" spans="1:7">
      <c r="A3537">
        <v>3858</v>
      </c>
      <c r="B3537" t="s">
        <v>12772</v>
      </c>
      <c r="C3537" t="s">
        <v>16244</v>
      </c>
      <c r="D3537">
        <v>0.01</v>
      </c>
      <c r="E3537" t="s">
        <v>49</v>
      </c>
      <c r="F3537" t="s">
        <v>12660</v>
      </c>
      <c r="G3537">
        <v>2</v>
      </c>
    </row>
    <row r="3538" spans="1:7">
      <c r="A3538">
        <v>3859</v>
      </c>
      <c r="B3538" t="s">
        <v>14703</v>
      </c>
      <c r="C3538" t="s">
        <v>13132</v>
      </c>
      <c r="D3538">
        <v>0.01</v>
      </c>
      <c r="E3538" t="s">
        <v>80</v>
      </c>
      <c r="F3538" t="s">
        <v>13121</v>
      </c>
      <c r="G3538">
        <v>1</v>
      </c>
    </row>
    <row r="3539" spans="1:7">
      <c r="A3539">
        <v>3860</v>
      </c>
      <c r="B3539" t="s">
        <v>5497</v>
      </c>
      <c r="C3539" t="s">
        <v>16557</v>
      </c>
      <c r="D3539">
        <v>0.01</v>
      </c>
      <c r="E3539" t="s">
        <v>80</v>
      </c>
      <c r="F3539" t="s">
        <v>15376</v>
      </c>
      <c r="G3539">
        <v>2</v>
      </c>
    </row>
    <row r="3540" spans="1:7">
      <c r="A3540">
        <v>3861</v>
      </c>
      <c r="B3540" t="s">
        <v>5497</v>
      </c>
      <c r="C3540" t="s">
        <v>4740</v>
      </c>
      <c r="D3540">
        <v>0.01</v>
      </c>
      <c r="E3540" t="s">
        <v>80</v>
      </c>
      <c r="F3540" t="s">
        <v>4512</v>
      </c>
      <c r="G3540">
        <v>2</v>
      </c>
    </row>
    <row r="3541" spans="1:7">
      <c r="A3541">
        <v>684</v>
      </c>
      <c r="B3541" t="s">
        <v>7631</v>
      </c>
      <c r="C3541" t="s">
        <v>7600</v>
      </c>
      <c r="D3541">
        <v>0.05</v>
      </c>
      <c r="E3541" t="s">
        <v>67</v>
      </c>
      <c r="F3541" t="s">
        <v>7247</v>
      </c>
      <c r="G3541">
        <v>5</v>
      </c>
    </row>
    <row r="3542" spans="1:7">
      <c r="A3542">
        <v>683</v>
      </c>
      <c r="B3542" t="s">
        <v>7631</v>
      </c>
      <c r="C3542" t="s">
        <v>7632</v>
      </c>
      <c r="D3542">
        <v>0.6</v>
      </c>
      <c r="E3542" t="s">
        <v>107</v>
      </c>
      <c r="F3542" t="s">
        <v>7247</v>
      </c>
      <c r="G3542">
        <v>5</v>
      </c>
    </row>
    <row r="3543" spans="1:7">
      <c r="A3543">
        <v>685</v>
      </c>
      <c r="B3543" t="s">
        <v>7397</v>
      </c>
      <c r="C3543" t="s">
        <v>7384</v>
      </c>
      <c r="D3543">
        <v>0.01</v>
      </c>
      <c r="E3543" t="s">
        <v>203</v>
      </c>
      <c r="F3543" t="s">
        <v>7247</v>
      </c>
      <c r="G3543">
        <v>1</v>
      </c>
    </row>
    <row r="3544" spans="1:7">
      <c r="A3544">
        <v>686</v>
      </c>
      <c r="B3544" t="s">
        <v>11971</v>
      </c>
      <c r="C3544" t="s">
        <v>11968</v>
      </c>
      <c r="D3544">
        <v>0.01</v>
      </c>
      <c r="E3544" t="s">
        <v>166</v>
      </c>
      <c r="F3544" t="s">
        <v>11921</v>
      </c>
      <c r="G3544">
        <v>1</v>
      </c>
    </row>
    <row r="3545" spans="1:7">
      <c r="A3545">
        <v>3862</v>
      </c>
      <c r="B3545" t="s">
        <v>7100</v>
      </c>
      <c r="C3545" t="s">
        <v>7096</v>
      </c>
      <c r="D3545">
        <v>0.7</v>
      </c>
      <c r="E3545" t="s">
        <v>595</v>
      </c>
      <c r="F3545" t="s">
        <v>6576</v>
      </c>
      <c r="G3545">
        <v>5</v>
      </c>
    </row>
    <row r="3546" spans="1:7">
      <c r="A3546">
        <v>11798</v>
      </c>
      <c r="B3546" t="s">
        <v>7100</v>
      </c>
      <c r="C3546" t="s">
        <v>16292</v>
      </c>
      <c r="D3546">
        <v>0.8</v>
      </c>
      <c r="E3546" t="s">
        <v>14699</v>
      </c>
      <c r="F3546" t="s">
        <v>6576</v>
      </c>
      <c r="G3546">
        <v>5</v>
      </c>
    </row>
    <row r="3547" spans="1:7">
      <c r="A3547">
        <v>687</v>
      </c>
      <c r="B3547" t="s">
        <v>9405</v>
      </c>
      <c r="C3547" t="s">
        <v>9398</v>
      </c>
      <c r="D3547">
        <v>0.01</v>
      </c>
      <c r="E3547" t="s">
        <v>67</v>
      </c>
      <c r="F3547" t="s">
        <v>9136</v>
      </c>
      <c r="G3547">
        <v>5</v>
      </c>
    </row>
    <row r="3548" spans="1:7">
      <c r="A3548">
        <v>3863</v>
      </c>
      <c r="B3548" t="s">
        <v>9405</v>
      </c>
      <c r="C3548" t="s">
        <v>17089</v>
      </c>
      <c r="D3548">
        <v>0.01</v>
      </c>
      <c r="E3548" t="s">
        <v>67</v>
      </c>
      <c r="F3548" t="s">
        <v>14771</v>
      </c>
      <c r="G3548">
        <v>5</v>
      </c>
    </row>
    <row r="3549" spans="1:7">
      <c r="A3549">
        <v>3864</v>
      </c>
      <c r="B3549" t="s">
        <v>8683</v>
      </c>
      <c r="C3549" t="s">
        <v>8671</v>
      </c>
      <c r="D3549">
        <v>0.01</v>
      </c>
      <c r="E3549" t="s">
        <v>166</v>
      </c>
      <c r="F3549" t="s">
        <v>8594</v>
      </c>
      <c r="G3549">
        <v>1</v>
      </c>
    </row>
    <row r="3550" spans="1:7">
      <c r="A3550">
        <v>3865</v>
      </c>
      <c r="B3550" t="s">
        <v>7814</v>
      </c>
      <c r="C3550" t="s">
        <v>16159</v>
      </c>
      <c r="D3550">
        <v>0.01</v>
      </c>
      <c r="E3550" t="s">
        <v>135</v>
      </c>
      <c r="F3550" t="s">
        <v>14771</v>
      </c>
      <c r="G3550">
        <v>1</v>
      </c>
    </row>
    <row r="3551" spans="1:7">
      <c r="A3551">
        <v>3866</v>
      </c>
      <c r="B3551" t="s">
        <v>7814</v>
      </c>
      <c r="C3551" t="s">
        <v>2251</v>
      </c>
      <c r="D3551">
        <v>0.01</v>
      </c>
      <c r="E3551" t="s">
        <v>135</v>
      </c>
      <c r="F3551" t="s">
        <v>2210</v>
      </c>
      <c r="G3551">
        <v>1</v>
      </c>
    </row>
    <row r="3552" spans="1:7">
      <c r="A3552">
        <v>688</v>
      </c>
      <c r="B3552" t="s">
        <v>9530</v>
      </c>
      <c r="C3552" t="s">
        <v>9521</v>
      </c>
      <c r="D3552">
        <v>0.01</v>
      </c>
      <c r="E3552" t="s">
        <v>203</v>
      </c>
      <c r="F3552" t="s">
        <v>9136</v>
      </c>
      <c r="G3552">
        <v>7</v>
      </c>
    </row>
    <row r="3553" spans="1:7">
      <c r="A3553">
        <v>11621</v>
      </c>
      <c r="B3553" t="s">
        <v>6672</v>
      </c>
      <c r="C3553" t="s">
        <v>14785</v>
      </c>
      <c r="D3553">
        <v>0.1</v>
      </c>
      <c r="E3553" t="s">
        <v>166</v>
      </c>
      <c r="F3553" t="s">
        <v>14771</v>
      </c>
      <c r="G3553">
        <v>1</v>
      </c>
    </row>
    <row r="3554" spans="1:7">
      <c r="A3554">
        <v>3421</v>
      </c>
      <c r="B3554" t="s">
        <v>6672</v>
      </c>
      <c r="C3554" t="s">
        <v>17350</v>
      </c>
      <c r="D3554">
        <v>0.01</v>
      </c>
      <c r="E3554" t="s">
        <v>166</v>
      </c>
      <c r="F3554" t="s">
        <v>12334</v>
      </c>
      <c r="G3554">
        <v>1</v>
      </c>
    </row>
    <row r="3555" spans="1:7">
      <c r="A3555">
        <v>3422</v>
      </c>
      <c r="B3555" t="s">
        <v>6672</v>
      </c>
      <c r="C3555" t="s">
        <v>6662</v>
      </c>
      <c r="D3555">
        <v>0.01</v>
      </c>
      <c r="E3555" t="s">
        <v>166</v>
      </c>
      <c r="F3555" t="s">
        <v>6576</v>
      </c>
      <c r="G3555">
        <v>1</v>
      </c>
    </row>
    <row r="3556" spans="1:7">
      <c r="A3556">
        <v>11622</v>
      </c>
      <c r="B3556" t="s">
        <v>6672</v>
      </c>
      <c r="C3556" t="s">
        <v>12362</v>
      </c>
      <c r="D3556">
        <v>0.1</v>
      </c>
      <c r="E3556" t="s">
        <v>166</v>
      </c>
      <c r="F3556" t="s">
        <v>12334</v>
      </c>
      <c r="G3556">
        <v>1</v>
      </c>
    </row>
    <row r="3557" spans="1:7">
      <c r="A3557">
        <v>3867</v>
      </c>
      <c r="B3557" t="s">
        <v>6498</v>
      </c>
      <c r="C3557" t="s">
        <v>6485</v>
      </c>
      <c r="D3557">
        <v>0.01</v>
      </c>
      <c r="E3557" t="s">
        <v>203</v>
      </c>
      <c r="F3557" t="s">
        <v>5790</v>
      </c>
      <c r="G3557">
        <v>7</v>
      </c>
    </row>
    <row r="3558" spans="1:7">
      <c r="A3558">
        <v>3868</v>
      </c>
      <c r="B3558" t="s">
        <v>13666</v>
      </c>
      <c r="C3558" t="s">
        <v>13657</v>
      </c>
      <c r="D3558">
        <v>0.8</v>
      </c>
      <c r="E3558" t="s">
        <v>89</v>
      </c>
      <c r="F3558" t="s">
        <v>13121</v>
      </c>
      <c r="G3558">
        <v>3</v>
      </c>
    </row>
    <row r="3559" spans="1:7">
      <c r="A3559">
        <v>806</v>
      </c>
      <c r="B3559" t="s">
        <v>1540</v>
      </c>
      <c r="C3559" t="s">
        <v>1541</v>
      </c>
      <c r="D3559">
        <v>0.05</v>
      </c>
      <c r="E3559" t="s">
        <v>354</v>
      </c>
      <c r="F3559" t="s">
        <v>41</v>
      </c>
      <c r="G3559">
        <v>5</v>
      </c>
    </row>
    <row r="3560" spans="1:7">
      <c r="A3560">
        <v>4262</v>
      </c>
      <c r="B3560" t="s">
        <v>1540</v>
      </c>
      <c r="C3560" t="s">
        <v>16911</v>
      </c>
      <c r="D3560">
        <v>0.01</v>
      </c>
      <c r="E3560" t="s">
        <v>12637</v>
      </c>
      <c r="F3560" t="s">
        <v>13121</v>
      </c>
      <c r="G3560">
        <v>5</v>
      </c>
    </row>
    <row r="3561" spans="1:7">
      <c r="A3561">
        <v>4263</v>
      </c>
      <c r="B3561" t="s">
        <v>13879</v>
      </c>
      <c r="C3561" t="s">
        <v>13827</v>
      </c>
      <c r="D3561">
        <v>0.1</v>
      </c>
      <c r="E3561" t="s">
        <v>80</v>
      </c>
      <c r="F3561" t="s">
        <v>13121</v>
      </c>
      <c r="G3561">
        <v>5</v>
      </c>
    </row>
    <row r="3562" spans="1:7">
      <c r="A3562">
        <v>4264</v>
      </c>
      <c r="B3562" t="s">
        <v>404</v>
      </c>
      <c r="C3562" t="s">
        <v>405</v>
      </c>
      <c r="D3562">
        <v>0.01</v>
      </c>
      <c r="E3562" t="s">
        <v>80</v>
      </c>
      <c r="F3562" t="s">
        <v>68</v>
      </c>
      <c r="G3562">
        <v>3</v>
      </c>
    </row>
    <row r="3563" spans="1:7">
      <c r="A3563">
        <v>807</v>
      </c>
      <c r="B3563" t="s">
        <v>9417</v>
      </c>
      <c r="C3563" t="s">
        <v>9412</v>
      </c>
      <c r="D3563">
        <v>0.01</v>
      </c>
      <c r="E3563" t="s">
        <v>74</v>
      </c>
      <c r="F3563" t="s">
        <v>9136</v>
      </c>
      <c r="G3563">
        <v>5</v>
      </c>
    </row>
    <row r="3564" spans="1:7">
      <c r="A3564">
        <v>808</v>
      </c>
      <c r="B3564" t="s">
        <v>11400</v>
      </c>
      <c r="C3564" t="s">
        <v>17351</v>
      </c>
      <c r="D3564">
        <v>0.01</v>
      </c>
      <c r="E3564" t="s">
        <v>74</v>
      </c>
      <c r="F3564" t="s">
        <v>11295</v>
      </c>
      <c r="G3564">
        <v>6</v>
      </c>
    </row>
    <row r="3565" spans="1:7">
      <c r="A3565">
        <v>809</v>
      </c>
      <c r="B3565" t="s">
        <v>17352</v>
      </c>
      <c r="C3565" t="s">
        <v>16139</v>
      </c>
      <c r="D3565">
        <v>0.01</v>
      </c>
      <c r="E3565" t="s">
        <v>49</v>
      </c>
      <c r="F3565" t="s">
        <v>11295</v>
      </c>
      <c r="G3565">
        <v>1</v>
      </c>
    </row>
    <row r="3566" spans="1:7">
      <c r="A3566">
        <v>4265</v>
      </c>
      <c r="B3566" t="s">
        <v>8827</v>
      </c>
      <c r="C3566" t="s">
        <v>8817</v>
      </c>
      <c r="D3566">
        <v>0.01</v>
      </c>
      <c r="E3566" t="s">
        <v>49</v>
      </c>
      <c r="F3566" t="s">
        <v>8594</v>
      </c>
      <c r="G3566">
        <v>2</v>
      </c>
    </row>
    <row r="3567" spans="1:7">
      <c r="A3567">
        <v>4266</v>
      </c>
      <c r="B3567" t="s">
        <v>5003</v>
      </c>
      <c r="C3567" t="s">
        <v>4994</v>
      </c>
      <c r="D3567">
        <v>0.01</v>
      </c>
      <c r="E3567" t="s">
        <v>80</v>
      </c>
      <c r="F3567" t="s">
        <v>4963</v>
      </c>
      <c r="G3567">
        <v>4</v>
      </c>
    </row>
    <row r="3568" spans="1:7">
      <c r="A3568">
        <v>4267</v>
      </c>
      <c r="B3568" t="s">
        <v>5313</v>
      </c>
      <c r="C3568" t="s">
        <v>16687</v>
      </c>
      <c r="D3568">
        <v>0.01</v>
      </c>
      <c r="E3568" t="s">
        <v>74</v>
      </c>
      <c r="F3568" t="s">
        <v>15376</v>
      </c>
      <c r="G3568">
        <v>5</v>
      </c>
    </row>
    <row r="3569" spans="1:7">
      <c r="A3569">
        <v>4268</v>
      </c>
      <c r="B3569" t="s">
        <v>5313</v>
      </c>
      <c r="C3569" t="s">
        <v>5308</v>
      </c>
      <c r="D3569">
        <v>0.01</v>
      </c>
      <c r="E3569" t="s">
        <v>74</v>
      </c>
      <c r="F3569" t="s">
        <v>4512</v>
      </c>
      <c r="G3569">
        <v>5</v>
      </c>
    </row>
    <row r="3570" spans="1:7">
      <c r="A3570">
        <v>11623</v>
      </c>
      <c r="B3570" t="s">
        <v>5313</v>
      </c>
      <c r="C3570" t="s">
        <v>16689</v>
      </c>
      <c r="D3570">
        <v>0.1</v>
      </c>
      <c r="E3570" t="s">
        <v>74</v>
      </c>
      <c r="F3570" t="s">
        <v>14590</v>
      </c>
      <c r="G3570">
        <v>5</v>
      </c>
    </row>
    <row r="3571" spans="1:7">
      <c r="A3571">
        <v>4269</v>
      </c>
      <c r="B3571" t="s">
        <v>3755</v>
      </c>
      <c r="C3571" t="s">
        <v>3756</v>
      </c>
      <c r="D3571">
        <v>0.01</v>
      </c>
      <c r="E3571" t="s">
        <v>107</v>
      </c>
      <c r="F3571" t="s">
        <v>3381</v>
      </c>
      <c r="G3571">
        <v>3</v>
      </c>
    </row>
    <row r="3572" spans="1:7">
      <c r="A3572">
        <v>4270</v>
      </c>
      <c r="B3572" t="s">
        <v>4079</v>
      </c>
      <c r="C3572" t="s">
        <v>4042</v>
      </c>
      <c r="D3572">
        <v>0.01</v>
      </c>
      <c r="E3572" t="s">
        <v>107</v>
      </c>
      <c r="F3572" t="s">
        <v>3381</v>
      </c>
      <c r="G3572">
        <v>5</v>
      </c>
    </row>
    <row r="3573" spans="1:7">
      <c r="A3573">
        <v>4271</v>
      </c>
      <c r="B3573" t="s">
        <v>8069</v>
      </c>
      <c r="C3573" t="s">
        <v>16248</v>
      </c>
      <c r="D3573">
        <v>0.01</v>
      </c>
      <c r="E3573" t="s">
        <v>107</v>
      </c>
      <c r="F3573" t="s">
        <v>14771</v>
      </c>
      <c r="G3573">
        <v>7</v>
      </c>
    </row>
    <row r="3574" spans="1:7">
      <c r="A3574">
        <v>810</v>
      </c>
      <c r="B3574" t="s">
        <v>1157</v>
      </c>
      <c r="C3574" t="s">
        <v>3094</v>
      </c>
      <c r="D3574">
        <v>0.01</v>
      </c>
      <c r="E3574" t="s">
        <v>49</v>
      </c>
      <c r="F3574" t="s">
        <v>2900</v>
      </c>
      <c r="G3574">
        <v>3</v>
      </c>
    </row>
    <row r="3575" spans="1:7">
      <c r="A3575">
        <v>4272</v>
      </c>
      <c r="B3575" t="s">
        <v>17353</v>
      </c>
      <c r="C3575" t="s">
        <v>16574</v>
      </c>
      <c r="D3575">
        <v>0.01</v>
      </c>
      <c r="E3575" t="s">
        <v>89</v>
      </c>
      <c r="F3575" t="s">
        <v>14771</v>
      </c>
      <c r="G3575">
        <v>2</v>
      </c>
    </row>
    <row r="3576" spans="1:7">
      <c r="A3576">
        <v>7206</v>
      </c>
      <c r="B3576" t="s">
        <v>17353</v>
      </c>
      <c r="C3576" t="s">
        <v>16750</v>
      </c>
      <c r="D3576">
        <v>0.8</v>
      </c>
      <c r="E3576" t="s">
        <v>89</v>
      </c>
      <c r="F3576" t="s">
        <v>14771</v>
      </c>
      <c r="G3576">
        <v>3</v>
      </c>
    </row>
    <row r="3577" spans="1:7">
      <c r="A3577">
        <v>4273</v>
      </c>
      <c r="B3577" t="s">
        <v>14940</v>
      </c>
      <c r="C3577" t="s">
        <v>1812</v>
      </c>
      <c r="D3577">
        <v>0.01</v>
      </c>
      <c r="E3577" t="s">
        <v>166</v>
      </c>
      <c r="F3577" t="s">
        <v>1778</v>
      </c>
      <c r="G3577">
        <v>1</v>
      </c>
    </row>
    <row r="3578" spans="1:7">
      <c r="A3578">
        <v>4274</v>
      </c>
      <c r="B3578" t="s">
        <v>14940</v>
      </c>
      <c r="C3578" t="s">
        <v>14941</v>
      </c>
      <c r="D3578">
        <v>0.01</v>
      </c>
      <c r="E3578" t="s">
        <v>166</v>
      </c>
      <c r="F3578" t="s">
        <v>14933</v>
      </c>
      <c r="G3578">
        <v>1</v>
      </c>
    </row>
    <row r="3579" spans="1:7">
      <c r="A3579">
        <v>4275</v>
      </c>
      <c r="B3579" t="s">
        <v>7838</v>
      </c>
      <c r="C3579" t="s">
        <v>16381</v>
      </c>
      <c r="D3579">
        <v>0.01</v>
      </c>
      <c r="E3579" t="s">
        <v>40</v>
      </c>
      <c r="F3579" t="s">
        <v>14771</v>
      </c>
      <c r="G3579">
        <v>1</v>
      </c>
    </row>
    <row r="3580" spans="1:7">
      <c r="A3580">
        <v>811</v>
      </c>
      <c r="B3580" t="s">
        <v>12141</v>
      </c>
      <c r="C3580" t="s">
        <v>12136</v>
      </c>
      <c r="D3580">
        <v>0.8</v>
      </c>
      <c r="E3580" t="s">
        <v>49</v>
      </c>
      <c r="F3580" t="s">
        <v>11921</v>
      </c>
      <c r="G3580">
        <v>7</v>
      </c>
    </row>
    <row r="3581" spans="1:7">
      <c r="A3581">
        <v>4277</v>
      </c>
      <c r="B3581" t="s">
        <v>5801</v>
      </c>
      <c r="C3581" t="s">
        <v>5795</v>
      </c>
      <c r="D3581">
        <v>0.01</v>
      </c>
      <c r="E3581" t="s">
        <v>80</v>
      </c>
      <c r="F3581" t="s">
        <v>5790</v>
      </c>
      <c r="G3581">
        <v>1</v>
      </c>
    </row>
    <row r="3582" spans="1:7">
      <c r="A3582">
        <v>4276</v>
      </c>
      <c r="B3582" t="s">
        <v>5801</v>
      </c>
      <c r="C3582" t="s">
        <v>16220</v>
      </c>
      <c r="D3582">
        <v>0.01</v>
      </c>
      <c r="E3582" t="s">
        <v>80</v>
      </c>
      <c r="F3582" t="s">
        <v>14655</v>
      </c>
      <c r="G3582">
        <v>1</v>
      </c>
    </row>
    <row r="3583" spans="1:7">
      <c r="A3583">
        <v>4278</v>
      </c>
      <c r="B3583" t="s">
        <v>13280</v>
      </c>
      <c r="C3583" t="s">
        <v>13527</v>
      </c>
      <c r="D3583">
        <v>0.1</v>
      </c>
      <c r="F3583" t="s">
        <v>13121</v>
      </c>
      <c r="G3583">
        <v>2</v>
      </c>
    </row>
    <row r="3584" spans="1:7">
      <c r="A3584">
        <v>4279</v>
      </c>
      <c r="B3584" t="s">
        <v>10132</v>
      </c>
      <c r="C3584" t="s">
        <v>10125</v>
      </c>
      <c r="D3584">
        <v>0.7</v>
      </c>
      <c r="E3584" t="s">
        <v>166</v>
      </c>
      <c r="F3584" t="s">
        <v>9799</v>
      </c>
      <c r="G3584">
        <v>8</v>
      </c>
    </row>
    <row r="3585" spans="1:7">
      <c r="A3585">
        <v>4280</v>
      </c>
      <c r="B3585" t="s">
        <v>10132</v>
      </c>
      <c r="C3585" t="s">
        <v>13674</v>
      </c>
      <c r="D3585">
        <v>0.8</v>
      </c>
      <c r="E3585" t="s">
        <v>107</v>
      </c>
      <c r="F3585" t="s">
        <v>13121</v>
      </c>
      <c r="G3585">
        <v>3</v>
      </c>
    </row>
    <row r="3586" spans="1:7">
      <c r="A3586">
        <v>11839</v>
      </c>
      <c r="B3586" t="s">
        <v>10132</v>
      </c>
      <c r="C3586" t="s">
        <v>10103</v>
      </c>
      <c r="D3586">
        <v>0.6</v>
      </c>
      <c r="E3586" t="s">
        <v>107</v>
      </c>
      <c r="F3586" t="s">
        <v>9799</v>
      </c>
      <c r="G3586">
        <v>8</v>
      </c>
    </row>
    <row r="3587" spans="1:7">
      <c r="A3587">
        <v>4281</v>
      </c>
      <c r="B3587" t="s">
        <v>2260</v>
      </c>
      <c r="C3587" t="s">
        <v>2256</v>
      </c>
      <c r="D3587">
        <v>0.8</v>
      </c>
      <c r="E3587" t="s">
        <v>49</v>
      </c>
      <c r="F3587" t="s">
        <v>2210</v>
      </c>
      <c r="G3587">
        <v>1</v>
      </c>
    </row>
    <row r="3588" spans="1:7">
      <c r="A3588">
        <v>11043</v>
      </c>
      <c r="B3588" t="s">
        <v>17354</v>
      </c>
      <c r="C3588" t="s">
        <v>12368</v>
      </c>
      <c r="D3588">
        <v>0.1</v>
      </c>
      <c r="F3588" t="s">
        <v>12334</v>
      </c>
      <c r="G3588">
        <v>1</v>
      </c>
    </row>
    <row r="3589" spans="1:7">
      <c r="A3589">
        <v>812</v>
      </c>
      <c r="B3589" t="s">
        <v>7333</v>
      </c>
      <c r="C3589" t="s">
        <v>7324</v>
      </c>
      <c r="D3589">
        <v>0.01</v>
      </c>
      <c r="E3589" t="s">
        <v>49</v>
      </c>
      <c r="F3589" t="s">
        <v>7247</v>
      </c>
      <c r="G3589">
        <v>1</v>
      </c>
    </row>
    <row r="3590" spans="1:7">
      <c r="A3590">
        <v>4282</v>
      </c>
      <c r="B3590" t="s">
        <v>7333</v>
      </c>
      <c r="C3590" t="s">
        <v>17060</v>
      </c>
      <c r="D3590">
        <v>0.01</v>
      </c>
      <c r="E3590" t="s">
        <v>49</v>
      </c>
      <c r="F3590" t="s">
        <v>15396</v>
      </c>
      <c r="G3590">
        <v>1</v>
      </c>
    </row>
    <row r="3591" spans="1:7">
      <c r="A3591">
        <v>11044</v>
      </c>
      <c r="B3591" t="s">
        <v>12297</v>
      </c>
      <c r="C3591" t="s">
        <v>12289</v>
      </c>
      <c r="D3591">
        <v>0.1</v>
      </c>
      <c r="F3591" t="s">
        <v>12156</v>
      </c>
      <c r="G3591">
        <v>5</v>
      </c>
    </row>
    <row r="3592" spans="1:7">
      <c r="A3592">
        <v>4663</v>
      </c>
      <c r="B3592" t="s">
        <v>139</v>
      </c>
      <c r="C3592" t="s">
        <v>134</v>
      </c>
      <c r="D3592">
        <v>0.01</v>
      </c>
      <c r="E3592" t="s">
        <v>135</v>
      </c>
      <c r="F3592" t="s">
        <v>68</v>
      </c>
      <c r="G3592">
        <v>1</v>
      </c>
    </row>
    <row r="3593" spans="1:7">
      <c r="A3593">
        <v>947</v>
      </c>
      <c r="B3593" t="s">
        <v>2721</v>
      </c>
      <c r="C3593" t="s">
        <v>16606</v>
      </c>
      <c r="D3593">
        <v>0.01</v>
      </c>
      <c r="E3593" t="s">
        <v>49</v>
      </c>
      <c r="F3593" t="s">
        <v>13028</v>
      </c>
      <c r="G3593">
        <v>1</v>
      </c>
    </row>
    <row r="3594" spans="1:7">
      <c r="A3594">
        <v>4664</v>
      </c>
      <c r="B3594" t="s">
        <v>10478</v>
      </c>
      <c r="C3594" t="s">
        <v>10479</v>
      </c>
      <c r="D3594">
        <v>0.8</v>
      </c>
      <c r="F3594" t="s">
        <v>10160</v>
      </c>
      <c r="G3594">
        <v>5</v>
      </c>
    </row>
    <row r="3595" spans="1:7">
      <c r="A3595">
        <v>6731</v>
      </c>
      <c r="B3595" t="s">
        <v>10478</v>
      </c>
      <c r="C3595" t="s">
        <v>8455</v>
      </c>
      <c r="D3595">
        <v>1</v>
      </c>
      <c r="F3595" t="s">
        <v>8093</v>
      </c>
      <c r="G3595">
        <v>5</v>
      </c>
    </row>
    <row r="3596" spans="1:7">
      <c r="A3596">
        <v>4665</v>
      </c>
      <c r="B3596" t="s">
        <v>10478</v>
      </c>
      <c r="C3596" t="s">
        <v>17355</v>
      </c>
      <c r="D3596">
        <v>0.6</v>
      </c>
      <c r="F3596" t="s">
        <v>15103</v>
      </c>
      <c r="G3596">
        <v>5</v>
      </c>
    </row>
    <row r="3597" spans="1:7">
      <c r="A3597">
        <v>4666</v>
      </c>
      <c r="B3597" t="s">
        <v>10478</v>
      </c>
      <c r="C3597" t="s">
        <v>17356</v>
      </c>
      <c r="D3597">
        <v>0.01</v>
      </c>
      <c r="E3597" t="s">
        <v>40</v>
      </c>
      <c r="F3597" t="s">
        <v>15103</v>
      </c>
      <c r="G3597">
        <v>5</v>
      </c>
    </row>
    <row r="3598" spans="1:7">
      <c r="A3598">
        <v>4668</v>
      </c>
      <c r="B3598" t="s">
        <v>3549</v>
      </c>
      <c r="C3598" t="s">
        <v>3542</v>
      </c>
      <c r="D3598">
        <v>0.01</v>
      </c>
      <c r="E3598" t="s">
        <v>203</v>
      </c>
      <c r="F3598" t="s">
        <v>3381</v>
      </c>
      <c r="G3598">
        <v>1</v>
      </c>
    </row>
    <row r="3599" spans="1:7">
      <c r="A3599">
        <v>4669</v>
      </c>
      <c r="B3599" t="s">
        <v>3549</v>
      </c>
      <c r="C3599" t="s">
        <v>16879</v>
      </c>
      <c r="D3599">
        <v>0.01</v>
      </c>
      <c r="E3599" t="s">
        <v>74</v>
      </c>
      <c r="F3599" t="s">
        <v>14699</v>
      </c>
      <c r="G3599">
        <v>1</v>
      </c>
    </row>
    <row r="3600" spans="1:7">
      <c r="A3600">
        <v>4667</v>
      </c>
      <c r="B3600" t="s">
        <v>3549</v>
      </c>
      <c r="C3600" t="s">
        <v>17268</v>
      </c>
      <c r="D3600">
        <v>0.01</v>
      </c>
      <c r="E3600" t="s">
        <v>74</v>
      </c>
      <c r="F3600" t="s">
        <v>15389</v>
      </c>
      <c r="G3600">
        <v>1</v>
      </c>
    </row>
    <row r="3601" spans="1:7">
      <c r="A3601">
        <v>11045</v>
      </c>
      <c r="B3601" t="s">
        <v>17357</v>
      </c>
      <c r="C3601" t="s">
        <v>17358</v>
      </c>
      <c r="D3601">
        <v>0.1</v>
      </c>
      <c r="E3601" t="s">
        <v>166</v>
      </c>
      <c r="F3601" t="s">
        <v>15441</v>
      </c>
      <c r="G3601">
        <v>1</v>
      </c>
    </row>
    <row r="3602" spans="1:7">
      <c r="A3602">
        <v>4670</v>
      </c>
      <c r="B3602" t="s">
        <v>17357</v>
      </c>
      <c r="C3602" t="s">
        <v>17359</v>
      </c>
      <c r="D3602">
        <v>0.01</v>
      </c>
      <c r="E3602" t="s">
        <v>166</v>
      </c>
      <c r="F3602" t="s">
        <v>15338</v>
      </c>
      <c r="G3602">
        <v>4</v>
      </c>
    </row>
    <row r="3603" spans="1:7">
      <c r="A3603">
        <v>4671</v>
      </c>
      <c r="B3603" t="s">
        <v>17360</v>
      </c>
      <c r="C3603" t="s">
        <v>17361</v>
      </c>
      <c r="D3603">
        <v>0.01</v>
      </c>
      <c r="E3603" t="s">
        <v>80</v>
      </c>
      <c r="F3603" t="s">
        <v>4512</v>
      </c>
      <c r="G3603">
        <v>6</v>
      </c>
    </row>
    <row r="3604" spans="1:7">
      <c r="A3604">
        <v>11046</v>
      </c>
      <c r="B3604" t="s">
        <v>17360</v>
      </c>
      <c r="C3604" t="s">
        <v>5490</v>
      </c>
      <c r="D3604">
        <v>0.1</v>
      </c>
      <c r="E3604" t="s">
        <v>80</v>
      </c>
      <c r="F3604" t="s">
        <v>4512</v>
      </c>
      <c r="G3604">
        <v>7</v>
      </c>
    </row>
    <row r="3605" spans="1:7">
      <c r="A3605">
        <v>6775</v>
      </c>
      <c r="B3605" t="s">
        <v>6860</v>
      </c>
      <c r="C3605" t="s">
        <v>8859</v>
      </c>
      <c r="D3605">
        <v>0.6</v>
      </c>
      <c r="E3605" t="s">
        <v>40</v>
      </c>
      <c r="F3605" t="s">
        <v>8594</v>
      </c>
      <c r="G3605">
        <v>2</v>
      </c>
    </row>
    <row r="3606" spans="1:7">
      <c r="A3606">
        <v>4672</v>
      </c>
      <c r="B3606" t="s">
        <v>6860</v>
      </c>
      <c r="C3606" t="s">
        <v>17362</v>
      </c>
      <c r="D3606">
        <v>0.8</v>
      </c>
      <c r="E3606" t="s">
        <v>40</v>
      </c>
      <c r="F3606" t="s">
        <v>6576</v>
      </c>
      <c r="G3606">
        <v>2</v>
      </c>
    </row>
    <row r="3607" spans="1:7">
      <c r="A3607">
        <v>948</v>
      </c>
      <c r="B3607" t="s">
        <v>1586</v>
      </c>
      <c r="C3607" t="s">
        <v>1582</v>
      </c>
      <c r="D3607">
        <v>0.01</v>
      </c>
      <c r="E3607" t="s">
        <v>67</v>
      </c>
      <c r="F3607" t="s">
        <v>41</v>
      </c>
      <c r="G3607">
        <v>7</v>
      </c>
    </row>
    <row r="3608" spans="1:7">
      <c r="A3608">
        <v>4673</v>
      </c>
      <c r="B3608" t="s">
        <v>1586</v>
      </c>
      <c r="C3608" t="s">
        <v>17363</v>
      </c>
      <c r="D3608">
        <v>0.01</v>
      </c>
      <c r="E3608" t="s">
        <v>67</v>
      </c>
      <c r="F3608" t="s">
        <v>4512</v>
      </c>
      <c r="G3608">
        <v>6</v>
      </c>
    </row>
    <row r="3609" spans="1:7">
      <c r="A3609">
        <v>11047</v>
      </c>
      <c r="B3609" t="s">
        <v>5295</v>
      </c>
      <c r="C3609" t="s">
        <v>4148</v>
      </c>
      <c r="D3609">
        <v>0.1</v>
      </c>
      <c r="E3609" t="s">
        <v>595</v>
      </c>
      <c r="F3609" t="s">
        <v>3381</v>
      </c>
      <c r="G3609">
        <v>5</v>
      </c>
    </row>
    <row r="3610" spans="1:7">
      <c r="A3610">
        <v>949</v>
      </c>
      <c r="B3610" t="s">
        <v>10966</v>
      </c>
      <c r="C3610" t="s">
        <v>10960</v>
      </c>
      <c r="D3610">
        <v>0.01</v>
      </c>
      <c r="E3610" t="s">
        <v>67</v>
      </c>
      <c r="F3610" t="s">
        <v>10625</v>
      </c>
      <c r="G3610">
        <v>5</v>
      </c>
    </row>
    <row r="3611" spans="1:7">
      <c r="A3611">
        <v>950</v>
      </c>
      <c r="B3611" t="s">
        <v>14035</v>
      </c>
      <c r="C3611" t="s">
        <v>9437</v>
      </c>
      <c r="D3611">
        <v>0.01</v>
      </c>
      <c r="E3611" t="s">
        <v>354</v>
      </c>
      <c r="F3611" t="s">
        <v>9136</v>
      </c>
      <c r="G3611">
        <v>5</v>
      </c>
    </row>
    <row r="3612" spans="1:7">
      <c r="A3612">
        <v>11048</v>
      </c>
      <c r="B3612" t="s">
        <v>1325</v>
      </c>
      <c r="C3612" t="s">
        <v>487</v>
      </c>
      <c r="D3612">
        <v>0.1</v>
      </c>
      <c r="E3612" t="s">
        <v>203</v>
      </c>
      <c r="F3612" t="s">
        <v>68</v>
      </c>
      <c r="G3612">
        <v>3</v>
      </c>
    </row>
    <row r="3613" spans="1:7">
      <c r="A3613">
        <v>4674</v>
      </c>
      <c r="B3613" t="s">
        <v>2038</v>
      </c>
      <c r="C3613" t="s">
        <v>2029</v>
      </c>
      <c r="D3613">
        <v>0.01</v>
      </c>
      <c r="E3613" t="s">
        <v>40</v>
      </c>
      <c r="F3613" t="s">
        <v>1975</v>
      </c>
      <c r="G3613">
        <v>4</v>
      </c>
    </row>
    <row r="3614" spans="1:7">
      <c r="A3614">
        <v>951</v>
      </c>
      <c r="B3614" t="s">
        <v>11898</v>
      </c>
      <c r="C3614" t="s">
        <v>11899</v>
      </c>
      <c r="D3614">
        <v>0.1</v>
      </c>
      <c r="E3614" t="s">
        <v>595</v>
      </c>
      <c r="F3614" t="s">
        <v>11649</v>
      </c>
      <c r="G3614">
        <v>8</v>
      </c>
    </row>
    <row r="3615" spans="1:7">
      <c r="A3615">
        <v>4675</v>
      </c>
      <c r="B3615" t="s">
        <v>5613</v>
      </c>
      <c r="C3615" t="s">
        <v>5615</v>
      </c>
      <c r="D3615">
        <v>0.8</v>
      </c>
      <c r="E3615" t="s">
        <v>80</v>
      </c>
      <c r="F3615" t="s">
        <v>4963</v>
      </c>
      <c r="G3615">
        <v>8</v>
      </c>
    </row>
    <row r="3616" spans="1:7">
      <c r="A3616">
        <v>952</v>
      </c>
      <c r="B3616" t="s">
        <v>9236</v>
      </c>
      <c r="C3616" t="s">
        <v>9228</v>
      </c>
      <c r="D3616">
        <v>0.01</v>
      </c>
      <c r="E3616" t="s">
        <v>89</v>
      </c>
      <c r="F3616" t="s">
        <v>9136</v>
      </c>
      <c r="G3616">
        <v>2</v>
      </c>
    </row>
    <row r="3617" spans="1:7">
      <c r="A3617">
        <v>4676</v>
      </c>
      <c r="B3617" t="s">
        <v>5412</v>
      </c>
      <c r="C3617" t="s">
        <v>17364</v>
      </c>
      <c r="D3617">
        <v>0.01</v>
      </c>
      <c r="F3617" t="s">
        <v>15376</v>
      </c>
      <c r="G3617">
        <v>5</v>
      </c>
    </row>
    <row r="3618" spans="1:7">
      <c r="A3618">
        <v>4677</v>
      </c>
      <c r="B3618" t="s">
        <v>5412</v>
      </c>
      <c r="C3618" t="s">
        <v>16116</v>
      </c>
      <c r="D3618">
        <v>0.01</v>
      </c>
      <c r="F3618" t="s">
        <v>4512</v>
      </c>
      <c r="G3618">
        <v>5</v>
      </c>
    </row>
    <row r="3619" spans="1:7">
      <c r="A3619">
        <v>953</v>
      </c>
      <c r="B3619" t="s">
        <v>9328</v>
      </c>
      <c r="C3619" t="s">
        <v>9325</v>
      </c>
      <c r="D3619">
        <v>0.01</v>
      </c>
      <c r="E3619" t="s">
        <v>89</v>
      </c>
      <c r="F3619" t="s">
        <v>9136</v>
      </c>
      <c r="G3619">
        <v>3</v>
      </c>
    </row>
    <row r="3620" spans="1:7">
      <c r="A3620">
        <v>4678</v>
      </c>
      <c r="B3620" t="s">
        <v>13959</v>
      </c>
      <c r="C3620" t="s">
        <v>16103</v>
      </c>
      <c r="D3620">
        <v>0.01</v>
      </c>
      <c r="E3620" t="s">
        <v>803</v>
      </c>
      <c r="F3620" t="s">
        <v>12660</v>
      </c>
      <c r="G3620">
        <v>5</v>
      </c>
    </row>
    <row r="3621" spans="1:7">
      <c r="A3621">
        <v>1661</v>
      </c>
      <c r="B3621" t="s">
        <v>13959</v>
      </c>
      <c r="C3621" t="s">
        <v>12928</v>
      </c>
      <c r="D3621">
        <v>0.01</v>
      </c>
      <c r="F3621" t="s">
        <v>12660</v>
      </c>
      <c r="G3621">
        <v>5</v>
      </c>
    </row>
    <row r="3622" spans="1:7">
      <c r="A3622">
        <v>4679</v>
      </c>
      <c r="B3622" t="s">
        <v>4007</v>
      </c>
      <c r="C3622" t="s">
        <v>3995</v>
      </c>
      <c r="D3622">
        <v>0.01</v>
      </c>
      <c r="E3622" t="s">
        <v>67</v>
      </c>
      <c r="F3622" t="s">
        <v>3381</v>
      </c>
      <c r="G3622">
        <v>5</v>
      </c>
    </row>
    <row r="3623" spans="1:7">
      <c r="A3623">
        <v>4680</v>
      </c>
      <c r="B3623" t="s">
        <v>4007</v>
      </c>
      <c r="C3623" t="s">
        <v>17365</v>
      </c>
      <c r="D3623">
        <v>0.01</v>
      </c>
      <c r="E3623" t="s">
        <v>12625</v>
      </c>
      <c r="F3623" t="s">
        <v>14699</v>
      </c>
      <c r="G3623">
        <v>5</v>
      </c>
    </row>
    <row r="3624" spans="1:7">
      <c r="A3624">
        <v>11049</v>
      </c>
      <c r="B3624" t="s">
        <v>8467</v>
      </c>
      <c r="C3624" t="s">
        <v>17328</v>
      </c>
      <c r="D3624">
        <v>0.1</v>
      </c>
      <c r="E3624" t="s">
        <v>40</v>
      </c>
      <c r="F3624" t="s">
        <v>4512</v>
      </c>
      <c r="G3624">
        <v>5</v>
      </c>
    </row>
    <row r="3625" spans="1:7">
      <c r="A3625">
        <v>5040</v>
      </c>
      <c r="B3625" t="s">
        <v>8467</v>
      </c>
      <c r="C3625" t="s">
        <v>16400</v>
      </c>
      <c r="D3625">
        <v>0.01</v>
      </c>
      <c r="E3625" t="s">
        <v>49</v>
      </c>
      <c r="F3625" t="s">
        <v>4512</v>
      </c>
      <c r="G3625">
        <v>5</v>
      </c>
    </row>
    <row r="3626" spans="1:7">
      <c r="A3626">
        <v>5041</v>
      </c>
      <c r="B3626" t="s">
        <v>9581</v>
      </c>
      <c r="C3626" t="s">
        <v>9575</v>
      </c>
      <c r="D3626">
        <v>0.01</v>
      </c>
      <c r="E3626" t="s">
        <v>49</v>
      </c>
      <c r="F3626" t="s">
        <v>9536</v>
      </c>
      <c r="G3626">
        <v>1</v>
      </c>
    </row>
    <row r="3627" spans="1:7">
      <c r="A3627">
        <v>5043</v>
      </c>
      <c r="B3627" t="s">
        <v>3588</v>
      </c>
      <c r="C3627" t="s">
        <v>17366</v>
      </c>
      <c r="D3627">
        <v>0.01</v>
      </c>
      <c r="E3627" t="s">
        <v>74</v>
      </c>
      <c r="F3627" t="s">
        <v>14699</v>
      </c>
      <c r="G3627">
        <v>2</v>
      </c>
    </row>
    <row r="3628" spans="1:7">
      <c r="A3628">
        <v>5042</v>
      </c>
      <c r="B3628" t="s">
        <v>3588</v>
      </c>
      <c r="C3628" t="s">
        <v>3589</v>
      </c>
      <c r="D3628">
        <v>0.01</v>
      </c>
      <c r="E3628" t="s">
        <v>74</v>
      </c>
      <c r="F3628" t="s">
        <v>3381</v>
      </c>
      <c r="G3628">
        <v>2</v>
      </c>
    </row>
    <row r="3629" spans="1:7">
      <c r="A3629">
        <v>1073</v>
      </c>
      <c r="B3629" t="s">
        <v>17367</v>
      </c>
      <c r="C3629" t="s">
        <v>17368</v>
      </c>
      <c r="D3629">
        <v>0.01</v>
      </c>
      <c r="E3629" t="s">
        <v>49</v>
      </c>
      <c r="F3629" t="s">
        <v>13028</v>
      </c>
      <c r="G3629">
        <v>3</v>
      </c>
    </row>
    <row r="3630" spans="1:7">
      <c r="A3630">
        <v>5044</v>
      </c>
      <c r="B3630" t="s">
        <v>17367</v>
      </c>
      <c r="C3630" t="s">
        <v>17369</v>
      </c>
      <c r="D3630">
        <v>0.01</v>
      </c>
      <c r="E3630" t="s">
        <v>49</v>
      </c>
      <c r="F3630" t="s">
        <v>14655</v>
      </c>
      <c r="G3630">
        <v>3</v>
      </c>
    </row>
    <row r="3631" spans="1:7">
      <c r="A3631">
        <v>5045</v>
      </c>
      <c r="B3631" t="s">
        <v>331</v>
      </c>
      <c r="C3631" t="s">
        <v>328</v>
      </c>
      <c r="D3631">
        <v>0.1</v>
      </c>
      <c r="E3631" t="s">
        <v>166</v>
      </c>
      <c r="F3631" t="s">
        <v>68</v>
      </c>
      <c r="G3631">
        <v>2</v>
      </c>
    </row>
    <row r="3632" spans="1:7">
      <c r="A3632">
        <v>5046</v>
      </c>
      <c r="B3632" t="s">
        <v>5388</v>
      </c>
      <c r="C3632" t="s">
        <v>16116</v>
      </c>
      <c r="D3632">
        <v>0.8</v>
      </c>
      <c r="F3632" t="s">
        <v>4512</v>
      </c>
      <c r="G3632">
        <v>5</v>
      </c>
    </row>
    <row r="3633" spans="1:7">
      <c r="A3633">
        <v>5047</v>
      </c>
      <c r="B3633" t="s">
        <v>14537</v>
      </c>
      <c r="C3633" t="s">
        <v>14527</v>
      </c>
      <c r="D3633">
        <v>0.01</v>
      </c>
      <c r="E3633" t="s">
        <v>67</v>
      </c>
      <c r="F3633" t="s">
        <v>14278</v>
      </c>
      <c r="G3633">
        <v>5</v>
      </c>
    </row>
    <row r="3634" spans="1:7">
      <c r="A3634">
        <v>1074</v>
      </c>
      <c r="B3634" t="s">
        <v>10904</v>
      </c>
      <c r="C3634" t="s">
        <v>10905</v>
      </c>
      <c r="D3634">
        <v>0.01</v>
      </c>
      <c r="E3634" t="s">
        <v>135</v>
      </c>
      <c r="F3634" t="s">
        <v>10870</v>
      </c>
      <c r="G3634">
        <v>4</v>
      </c>
    </row>
    <row r="3635" spans="1:7">
      <c r="A3635">
        <v>7332</v>
      </c>
      <c r="B3635" t="s">
        <v>8770</v>
      </c>
      <c r="C3635" t="s">
        <v>8756</v>
      </c>
      <c r="D3635">
        <v>0.8</v>
      </c>
      <c r="E3635" t="s">
        <v>80</v>
      </c>
      <c r="F3635" t="s">
        <v>8594</v>
      </c>
      <c r="G3635">
        <v>2</v>
      </c>
    </row>
    <row r="3636" spans="1:7">
      <c r="A3636">
        <v>6705</v>
      </c>
      <c r="B3636" t="s">
        <v>6294</v>
      </c>
      <c r="C3636" t="s">
        <v>17370</v>
      </c>
      <c r="D3636">
        <v>0.7</v>
      </c>
      <c r="E3636" t="s">
        <v>123</v>
      </c>
      <c r="F3636" t="s">
        <v>5790</v>
      </c>
      <c r="G3636">
        <v>5</v>
      </c>
    </row>
    <row r="3637" spans="1:7">
      <c r="A3637">
        <v>5048</v>
      </c>
      <c r="B3637" t="s">
        <v>6294</v>
      </c>
      <c r="C3637" t="s">
        <v>6288</v>
      </c>
      <c r="D3637">
        <v>0.8</v>
      </c>
      <c r="E3637" t="s">
        <v>74</v>
      </c>
      <c r="F3637" t="s">
        <v>5790</v>
      </c>
      <c r="G3637">
        <v>5</v>
      </c>
    </row>
    <row r="3638" spans="1:7">
      <c r="A3638">
        <v>7162</v>
      </c>
      <c r="B3638" t="s">
        <v>3948</v>
      </c>
      <c r="C3638" t="s">
        <v>3935</v>
      </c>
      <c r="D3638">
        <v>0.8</v>
      </c>
      <c r="E3638" t="s">
        <v>166</v>
      </c>
      <c r="F3638" t="s">
        <v>58</v>
      </c>
      <c r="G3638">
        <v>4</v>
      </c>
    </row>
    <row r="3639" spans="1:7">
      <c r="A3639">
        <v>5049</v>
      </c>
      <c r="B3639" t="s">
        <v>6608</v>
      </c>
      <c r="C3639" t="s">
        <v>16479</v>
      </c>
      <c r="D3639">
        <v>0.01</v>
      </c>
      <c r="E3639" t="s">
        <v>80</v>
      </c>
      <c r="F3639" t="s">
        <v>15396</v>
      </c>
      <c r="G3639">
        <v>3</v>
      </c>
    </row>
    <row r="3640" spans="1:7">
      <c r="A3640">
        <v>5050</v>
      </c>
      <c r="B3640" t="s">
        <v>2535</v>
      </c>
      <c r="C3640" t="s">
        <v>2536</v>
      </c>
      <c r="D3640">
        <v>0.01</v>
      </c>
      <c r="E3640" t="s">
        <v>135</v>
      </c>
      <c r="F3640" t="s">
        <v>2210</v>
      </c>
      <c r="G3640">
        <v>5</v>
      </c>
    </row>
    <row r="3641" spans="1:7">
      <c r="A3641">
        <v>5051</v>
      </c>
      <c r="B3641" t="s">
        <v>10240</v>
      </c>
      <c r="C3641" t="s">
        <v>17371</v>
      </c>
      <c r="D3641">
        <v>0.01</v>
      </c>
      <c r="E3641" t="s">
        <v>40</v>
      </c>
      <c r="F3641" t="s">
        <v>15103</v>
      </c>
      <c r="G3641">
        <v>1</v>
      </c>
    </row>
    <row r="3642" spans="1:7">
      <c r="A3642">
        <v>5052</v>
      </c>
      <c r="B3642" t="s">
        <v>4500</v>
      </c>
      <c r="C3642" t="s">
        <v>4494</v>
      </c>
      <c r="D3642">
        <v>0.01</v>
      </c>
      <c r="E3642" t="s">
        <v>203</v>
      </c>
      <c r="F3642" t="s">
        <v>4434</v>
      </c>
      <c r="G3642">
        <v>5</v>
      </c>
    </row>
    <row r="3643" spans="1:7">
      <c r="A3643">
        <v>5053</v>
      </c>
      <c r="B3643" t="s">
        <v>17372</v>
      </c>
      <c r="C3643" t="s">
        <v>16392</v>
      </c>
      <c r="D3643">
        <v>0.01</v>
      </c>
      <c r="E3643" t="s">
        <v>80</v>
      </c>
      <c r="F3643" t="s">
        <v>14699</v>
      </c>
      <c r="G3643">
        <v>3</v>
      </c>
    </row>
    <row r="3644" spans="1:7">
      <c r="A3644">
        <v>11975</v>
      </c>
      <c r="B3644" t="s">
        <v>10284</v>
      </c>
      <c r="C3644" t="s">
        <v>8207</v>
      </c>
      <c r="D3644">
        <v>0.8</v>
      </c>
      <c r="E3644" t="s">
        <v>49</v>
      </c>
      <c r="F3644" t="s">
        <v>8093</v>
      </c>
      <c r="G3644">
        <v>2</v>
      </c>
    </row>
    <row r="3645" spans="1:7">
      <c r="A3645">
        <v>5395</v>
      </c>
      <c r="B3645" t="s">
        <v>10284</v>
      </c>
      <c r="C3645" t="s">
        <v>17116</v>
      </c>
      <c r="D3645">
        <v>0.01</v>
      </c>
      <c r="E3645" t="s">
        <v>49</v>
      </c>
      <c r="F3645" t="s">
        <v>15103</v>
      </c>
      <c r="G3645">
        <v>2</v>
      </c>
    </row>
    <row r="3646" spans="1:7">
      <c r="A3646">
        <v>5396</v>
      </c>
      <c r="B3646" t="s">
        <v>9016</v>
      </c>
      <c r="C3646" t="s">
        <v>9011</v>
      </c>
      <c r="D3646">
        <v>0.01</v>
      </c>
      <c r="E3646" t="s">
        <v>49</v>
      </c>
      <c r="F3646" t="s">
        <v>8594</v>
      </c>
      <c r="G3646">
        <v>5</v>
      </c>
    </row>
    <row r="3647" spans="1:7">
      <c r="A3647">
        <v>5397</v>
      </c>
      <c r="B3647" t="s">
        <v>3482</v>
      </c>
      <c r="C3647" t="s">
        <v>3461</v>
      </c>
      <c r="D3647">
        <v>0.01</v>
      </c>
      <c r="E3647" t="s">
        <v>49</v>
      </c>
      <c r="F3647" t="s">
        <v>3381</v>
      </c>
      <c r="G3647">
        <v>1</v>
      </c>
    </row>
    <row r="3648" spans="1:7">
      <c r="A3648">
        <v>1180</v>
      </c>
      <c r="B3648" t="s">
        <v>4309</v>
      </c>
      <c r="C3648" t="s">
        <v>11416</v>
      </c>
      <c r="D3648">
        <v>0.7</v>
      </c>
      <c r="E3648" t="s">
        <v>595</v>
      </c>
      <c r="F3648" t="s">
        <v>11343</v>
      </c>
      <c r="G3648">
        <v>8</v>
      </c>
    </row>
    <row r="3649" spans="1:7">
      <c r="A3649">
        <v>6788</v>
      </c>
      <c r="B3649" t="s">
        <v>4309</v>
      </c>
      <c r="C3649" t="s">
        <v>17373</v>
      </c>
      <c r="D3649">
        <v>0.6</v>
      </c>
      <c r="E3649" t="s">
        <v>67</v>
      </c>
      <c r="F3649" t="s">
        <v>15279</v>
      </c>
      <c r="G3649">
        <v>8</v>
      </c>
    </row>
    <row r="3650" spans="1:7">
      <c r="A3650">
        <v>5398</v>
      </c>
      <c r="B3650" t="s">
        <v>4309</v>
      </c>
      <c r="C3650" t="s">
        <v>4287</v>
      </c>
      <c r="D3650">
        <v>0.8</v>
      </c>
      <c r="E3650" t="s">
        <v>67</v>
      </c>
      <c r="F3650" t="s">
        <v>58</v>
      </c>
      <c r="G3650">
        <v>8</v>
      </c>
    </row>
    <row r="3651" spans="1:7">
      <c r="A3651">
        <v>1179</v>
      </c>
      <c r="B3651" t="s">
        <v>4309</v>
      </c>
      <c r="C3651" t="s">
        <v>15015</v>
      </c>
      <c r="D3651">
        <v>0.7</v>
      </c>
      <c r="E3651" t="s">
        <v>14699</v>
      </c>
      <c r="F3651" t="s">
        <v>11921</v>
      </c>
      <c r="G3651">
        <v>7</v>
      </c>
    </row>
    <row r="3652" spans="1:7">
      <c r="A3652">
        <v>1181</v>
      </c>
      <c r="B3652" t="s">
        <v>6417</v>
      </c>
      <c r="C3652" t="s">
        <v>3270</v>
      </c>
      <c r="D3652">
        <v>0.01</v>
      </c>
      <c r="E3652" t="s">
        <v>203</v>
      </c>
      <c r="F3652" t="s">
        <v>2900</v>
      </c>
      <c r="G3652">
        <v>5</v>
      </c>
    </row>
    <row r="3653" spans="1:7">
      <c r="A3653">
        <v>5399</v>
      </c>
      <c r="B3653" t="s">
        <v>6417</v>
      </c>
      <c r="C3653" t="s">
        <v>6391</v>
      </c>
      <c r="D3653">
        <v>0.01</v>
      </c>
      <c r="E3653" t="s">
        <v>203</v>
      </c>
      <c r="F3653" t="s">
        <v>5790</v>
      </c>
      <c r="G3653">
        <v>5</v>
      </c>
    </row>
    <row r="3654" spans="1:7">
      <c r="A3654">
        <v>5400</v>
      </c>
      <c r="B3654" t="s">
        <v>10451</v>
      </c>
      <c r="C3654" t="s">
        <v>10437</v>
      </c>
      <c r="D3654">
        <v>0.01</v>
      </c>
      <c r="E3654" t="s">
        <v>67</v>
      </c>
      <c r="F3654" t="s">
        <v>10160</v>
      </c>
      <c r="G3654">
        <v>5</v>
      </c>
    </row>
    <row r="3655" spans="1:7">
      <c r="A3655">
        <v>5401</v>
      </c>
      <c r="B3655" t="s">
        <v>10451</v>
      </c>
      <c r="C3655" t="s">
        <v>16779</v>
      </c>
      <c r="D3655">
        <v>0.01</v>
      </c>
      <c r="E3655" t="s">
        <v>12625</v>
      </c>
      <c r="F3655" t="s">
        <v>14278</v>
      </c>
      <c r="G3655">
        <v>5</v>
      </c>
    </row>
    <row r="3656" spans="1:7">
      <c r="A3656">
        <v>1182</v>
      </c>
      <c r="B3656" t="s">
        <v>6989</v>
      </c>
      <c r="C3656" t="s">
        <v>16417</v>
      </c>
      <c r="D3656">
        <v>0.1</v>
      </c>
      <c r="E3656" t="s">
        <v>67</v>
      </c>
      <c r="F3656" t="s">
        <v>11921</v>
      </c>
      <c r="G3656">
        <v>5</v>
      </c>
    </row>
    <row r="3657" spans="1:7">
      <c r="A3657">
        <v>5402</v>
      </c>
      <c r="B3657" t="s">
        <v>6989</v>
      </c>
      <c r="C3657" t="s">
        <v>16782</v>
      </c>
      <c r="D3657">
        <v>0.01</v>
      </c>
      <c r="E3657" t="s">
        <v>67</v>
      </c>
      <c r="F3657" t="s">
        <v>15396</v>
      </c>
      <c r="G3657">
        <v>5</v>
      </c>
    </row>
    <row r="3658" spans="1:7">
      <c r="A3658">
        <v>5403</v>
      </c>
      <c r="B3658" t="s">
        <v>6989</v>
      </c>
      <c r="C3658" t="s">
        <v>6991</v>
      </c>
      <c r="D3658">
        <v>0.8</v>
      </c>
      <c r="E3658" t="s">
        <v>67</v>
      </c>
      <c r="F3658" t="s">
        <v>6576</v>
      </c>
      <c r="G3658">
        <v>5</v>
      </c>
    </row>
    <row r="3659" spans="1:7">
      <c r="A3659">
        <v>1184</v>
      </c>
      <c r="B3659" t="s">
        <v>7255</v>
      </c>
      <c r="C3659" t="s">
        <v>7288</v>
      </c>
      <c r="D3659">
        <v>0.01</v>
      </c>
      <c r="E3659" t="s">
        <v>123</v>
      </c>
      <c r="F3659" t="s">
        <v>7247</v>
      </c>
      <c r="G3659">
        <v>1</v>
      </c>
    </row>
    <row r="3660" spans="1:7">
      <c r="A3660">
        <v>1183</v>
      </c>
      <c r="B3660" t="s">
        <v>7255</v>
      </c>
      <c r="C3660" t="s">
        <v>7251</v>
      </c>
      <c r="D3660">
        <v>0.01</v>
      </c>
      <c r="E3660" t="s">
        <v>74</v>
      </c>
      <c r="F3660" t="s">
        <v>7247</v>
      </c>
      <c r="G3660">
        <v>1</v>
      </c>
    </row>
    <row r="3661" spans="1:7">
      <c r="A3661">
        <v>5404</v>
      </c>
      <c r="B3661" t="s">
        <v>7255</v>
      </c>
      <c r="C3661" t="s">
        <v>17197</v>
      </c>
      <c r="D3661">
        <v>0.01</v>
      </c>
      <c r="E3661" t="s">
        <v>74</v>
      </c>
      <c r="F3661" t="s">
        <v>15396</v>
      </c>
      <c r="G3661">
        <v>1</v>
      </c>
    </row>
    <row r="3662" spans="1:7">
      <c r="A3662">
        <v>5405</v>
      </c>
      <c r="B3662" t="s">
        <v>13216</v>
      </c>
      <c r="C3662" t="s">
        <v>17374</v>
      </c>
      <c r="D3662">
        <v>0.01</v>
      </c>
      <c r="E3662" t="s">
        <v>40</v>
      </c>
      <c r="F3662" t="s">
        <v>12660</v>
      </c>
      <c r="G3662">
        <v>1</v>
      </c>
    </row>
    <row r="3663" spans="1:7">
      <c r="A3663">
        <v>5406</v>
      </c>
      <c r="B3663" t="s">
        <v>10194</v>
      </c>
      <c r="C3663" t="s">
        <v>10185</v>
      </c>
      <c r="D3663">
        <v>0.01</v>
      </c>
      <c r="E3663" t="s">
        <v>49</v>
      </c>
      <c r="F3663" t="s">
        <v>10160</v>
      </c>
      <c r="G3663">
        <v>1</v>
      </c>
    </row>
    <row r="3664" spans="1:7">
      <c r="A3664">
        <v>5407</v>
      </c>
      <c r="B3664" t="s">
        <v>10194</v>
      </c>
      <c r="C3664" t="s">
        <v>17375</v>
      </c>
      <c r="D3664">
        <v>0.01</v>
      </c>
      <c r="E3664" t="s">
        <v>49</v>
      </c>
      <c r="F3664" t="s">
        <v>15103</v>
      </c>
      <c r="G3664">
        <v>1</v>
      </c>
    </row>
    <row r="3665" spans="1:7">
      <c r="A3665">
        <v>11050</v>
      </c>
      <c r="B3665" t="s">
        <v>17376</v>
      </c>
      <c r="C3665" t="s">
        <v>16488</v>
      </c>
      <c r="D3665">
        <v>0.1</v>
      </c>
      <c r="E3665" t="s">
        <v>12637</v>
      </c>
      <c r="F3665" t="s">
        <v>12156</v>
      </c>
      <c r="G3665">
        <v>5</v>
      </c>
    </row>
    <row r="3666" spans="1:7">
      <c r="A3666">
        <v>5408</v>
      </c>
      <c r="B3666" t="s">
        <v>7088</v>
      </c>
      <c r="C3666" t="s">
        <v>7079</v>
      </c>
      <c r="D3666">
        <v>0.01</v>
      </c>
      <c r="E3666" t="s">
        <v>354</v>
      </c>
      <c r="F3666" t="s">
        <v>6576</v>
      </c>
      <c r="G3666">
        <v>5</v>
      </c>
    </row>
    <row r="3667" spans="1:7">
      <c r="A3667">
        <v>5409</v>
      </c>
      <c r="B3667" t="s">
        <v>10545</v>
      </c>
      <c r="C3667" t="s">
        <v>10546</v>
      </c>
      <c r="D3667">
        <v>0.05</v>
      </c>
      <c r="F3667" t="s">
        <v>10160</v>
      </c>
      <c r="G3667">
        <v>7</v>
      </c>
    </row>
    <row r="3668" spans="1:7">
      <c r="A3668">
        <v>5410</v>
      </c>
      <c r="B3668" t="s">
        <v>10545</v>
      </c>
      <c r="C3668" t="s">
        <v>17377</v>
      </c>
      <c r="D3668">
        <v>0.1</v>
      </c>
      <c r="F3668" t="s">
        <v>15103</v>
      </c>
      <c r="G3668">
        <v>7</v>
      </c>
    </row>
    <row r="3669" spans="1:7">
      <c r="A3669">
        <v>1289</v>
      </c>
      <c r="B3669" t="s">
        <v>7656</v>
      </c>
      <c r="C3669" t="s">
        <v>7657</v>
      </c>
      <c r="D3669">
        <v>0.8</v>
      </c>
      <c r="E3669" t="s">
        <v>49</v>
      </c>
      <c r="F3669" t="s">
        <v>7247</v>
      </c>
      <c r="G3669">
        <v>5</v>
      </c>
    </row>
    <row r="3670" spans="1:7">
      <c r="A3670">
        <v>5688</v>
      </c>
      <c r="B3670" t="s">
        <v>3895</v>
      </c>
      <c r="C3670" t="s">
        <v>17378</v>
      </c>
      <c r="D3670">
        <v>0.01</v>
      </c>
      <c r="E3670" t="s">
        <v>123</v>
      </c>
      <c r="F3670" t="s">
        <v>15279</v>
      </c>
      <c r="G3670">
        <v>4</v>
      </c>
    </row>
    <row r="3671" spans="1:7">
      <c r="A3671">
        <v>5689</v>
      </c>
      <c r="B3671" t="s">
        <v>3895</v>
      </c>
      <c r="C3671" t="s">
        <v>3892</v>
      </c>
      <c r="D3671">
        <v>0.01</v>
      </c>
      <c r="E3671" t="s">
        <v>123</v>
      </c>
      <c r="F3671" t="s">
        <v>58</v>
      </c>
      <c r="G3671">
        <v>4</v>
      </c>
    </row>
    <row r="3672" spans="1:7">
      <c r="A3672">
        <v>11830</v>
      </c>
      <c r="B3672" t="s">
        <v>14232</v>
      </c>
      <c r="C3672" t="s">
        <v>12862</v>
      </c>
      <c r="D3672">
        <v>0.7</v>
      </c>
      <c r="E3672" t="s">
        <v>166</v>
      </c>
      <c r="F3672" t="s">
        <v>12660</v>
      </c>
      <c r="G3672">
        <v>3</v>
      </c>
    </row>
    <row r="3673" spans="1:7">
      <c r="A3673">
        <v>5690</v>
      </c>
      <c r="B3673" t="s">
        <v>14232</v>
      </c>
      <c r="C3673" t="s">
        <v>12987</v>
      </c>
      <c r="D3673">
        <v>0.8</v>
      </c>
      <c r="E3673" t="s">
        <v>166</v>
      </c>
      <c r="F3673" t="s">
        <v>12660</v>
      </c>
      <c r="G3673">
        <v>7</v>
      </c>
    </row>
    <row r="3674" spans="1:7">
      <c r="A3674">
        <v>5691</v>
      </c>
      <c r="B3674" t="s">
        <v>14232</v>
      </c>
      <c r="C3674" t="s">
        <v>17379</v>
      </c>
      <c r="D3674">
        <v>0.6</v>
      </c>
      <c r="E3674" t="s">
        <v>40</v>
      </c>
      <c r="F3674" t="s">
        <v>14278</v>
      </c>
      <c r="G3674">
        <v>7</v>
      </c>
    </row>
    <row r="3675" spans="1:7">
      <c r="A3675">
        <v>5692</v>
      </c>
      <c r="B3675" t="s">
        <v>17380</v>
      </c>
      <c r="C3675" t="s">
        <v>11274</v>
      </c>
      <c r="D3675">
        <v>0.01</v>
      </c>
      <c r="E3675" t="s">
        <v>203</v>
      </c>
      <c r="F3675" t="s">
        <v>11167</v>
      </c>
      <c r="G3675">
        <v>5</v>
      </c>
    </row>
    <row r="3676" spans="1:7">
      <c r="A3676">
        <v>5693</v>
      </c>
      <c r="B3676" t="s">
        <v>151</v>
      </c>
      <c r="C3676" t="s">
        <v>145</v>
      </c>
      <c r="D3676">
        <v>0.8</v>
      </c>
      <c r="E3676" t="s">
        <v>49</v>
      </c>
      <c r="F3676" t="s">
        <v>68</v>
      </c>
      <c r="G3676">
        <v>1</v>
      </c>
    </row>
    <row r="3677" spans="1:7">
      <c r="A3677">
        <v>1290</v>
      </c>
      <c r="B3677" t="s">
        <v>17381</v>
      </c>
      <c r="C3677" t="s">
        <v>17382</v>
      </c>
      <c r="D3677">
        <v>0.01</v>
      </c>
      <c r="E3677" t="s">
        <v>107</v>
      </c>
      <c r="F3677" t="s">
        <v>14681</v>
      </c>
      <c r="G3677">
        <v>7</v>
      </c>
    </row>
    <row r="3678" spans="1:7">
      <c r="A3678">
        <v>1292</v>
      </c>
      <c r="B3678" t="s">
        <v>10735</v>
      </c>
      <c r="C3678" t="s">
        <v>10731</v>
      </c>
      <c r="D3678">
        <v>0.01</v>
      </c>
      <c r="E3678" t="s">
        <v>80</v>
      </c>
      <c r="F3678" t="s">
        <v>10625</v>
      </c>
      <c r="G3678">
        <v>2</v>
      </c>
    </row>
    <row r="3679" spans="1:7">
      <c r="A3679">
        <v>1291</v>
      </c>
      <c r="B3679" t="s">
        <v>10735</v>
      </c>
      <c r="C3679" t="s">
        <v>17383</v>
      </c>
      <c r="D3679">
        <v>0.01</v>
      </c>
      <c r="E3679" t="s">
        <v>80</v>
      </c>
      <c r="F3679" t="s">
        <v>12619</v>
      </c>
      <c r="G3679">
        <v>1</v>
      </c>
    </row>
    <row r="3680" spans="1:7">
      <c r="A3680">
        <v>1293</v>
      </c>
      <c r="B3680" t="s">
        <v>7264</v>
      </c>
      <c r="C3680" t="s">
        <v>7265</v>
      </c>
      <c r="D3680">
        <v>0.01</v>
      </c>
      <c r="E3680" t="s">
        <v>89</v>
      </c>
      <c r="F3680" t="s">
        <v>7247</v>
      </c>
      <c r="G3680">
        <v>1</v>
      </c>
    </row>
    <row r="3681" spans="1:7">
      <c r="A3681">
        <v>1294</v>
      </c>
      <c r="B3681" t="s">
        <v>7627</v>
      </c>
      <c r="C3681" t="s">
        <v>7623</v>
      </c>
      <c r="D3681">
        <v>0.01</v>
      </c>
      <c r="E3681" t="s">
        <v>80</v>
      </c>
      <c r="F3681" t="s">
        <v>7247</v>
      </c>
      <c r="G3681">
        <v>5</v>
      </c>
    </row>
    <row r="3682" spans="1:7">
      <c r="A3682">
        <v>5694</v>
      </c>
      <c r="B3682" t="s">
        <v>7627</v>
      </c>
      <c r="C3682" t="s">
        <v>17384</v>
      </c>
      <c r="D3682">
        <v>0.01</v>
      </c>
      <c r="E3682" t="s">
        <v>80</v>
      </c>
      <c r="F3682" t="s">
        <v>15396</v>
      </c>
      <c r="G3682">
        <v>5</v>
      </c>
    </row>
    <row r="3683" spans="1:7">
      <c r="A3683">
        <v>11051</v>
      </c>
      <c r="B3683" t="s">
        <v>3928</v>
      </c>
      <c r="C3683" t="s">
        <v>17385</v>
      </c>
      <c r="D3683">
        <v>0.1</v>
      </c>
      <c r="E3683" t="s">
        <v>67</v>
      </c>
      <c r="F3683" t="s">
        <v>58</v>
      </c>
      <c r="G3683">
        <v>1</v>
      </c>
    </row>
    <row r="3684" spans="1:7">
      <c r="A3684">
        <v>11052</v>
      </c>
      <c r="B3684" t="s">
        <v>3928</v>
      </c>
      <c r="C3684" t="s">
        <v>17386</v>
      </c>
      <c r="D3684">
        <v>0.1</v>
      </c>
      <c r="E3684" t="s">
        <v>67</v>
      </c>
      <c r="F3684" t="s">
        <v>14958</v>
      </c>
      <c r="G3684">
        <v>1</v>
      </c>
    </row>
    <row r="3685" spans="1:7">
      <c r="A3685">
        <v>5695</v>
      </c>
      <c r="B3685" t="s">
        <v>3928</v>
      </c>
      <c r="C3685" t="s">
        <v>17387</v>
      </c>
      <c r="D3685">
        <v>0.01</v>
      </c>
      <c r="E3685" t="s">
        <v>67</v>
      </c>
      <c r="F3685" t="s">
        <v>14958</v>
      </c>
      <c r="G3685">
        <v>4</v>
      </c>
    </row>
    <row r="3686" spans="1:7">
      <c r="A3686">
        <v>1297</v>
      </c>
      <c r="B3686" t="s">
        <v>5342</v>
      </c>
      <c r="C3686" t="s">
        <v>4900</v>
      </c>
      <c r="D3686">
        <v>0.5</v>
      </c>
      <c r="E3686" t="s">
        <v>107</v>
      </c>
      <c r="F3686" t="s">
        <v>4512</v>
      </c>
      <c r="G3686">
        <v>3</v>
      </c>
    </row>
    <row r="3687" spans="1:7">
      <c r="A3687">
        <v>5696</v>
      </c>
      <c r="B3687" t="s">
        <v>5342</v>
      </c>
      <c r="C3687" t="s">
        <v>5330</v>
      </c>
      <c r="D3687">
        <v>0.8</v>
      </c>
      <c r="E3687" t="s">
        <v>107</v>
      </c>
      <c r="F3687" t="s">
        <v>4512</v>
      </c>
      <c r="G3687">
        <v>5</v>
      </c>
    </row>
    <row r="3688" spans="1:7">
      <c r="A3688">
        <v>1296</v>
      </c>
      <c r="B3688" t="s">
        <v>5342</v>
      </c>
      <c r="C3688" t="s">
        <v>10501</v>
      </c>
      <c r="D3688">
        <v>0.6</v>
      </c>
      <c r="E3688" t="s">
        <v>40</v>
      </c>
      <c r="F3688" t="s">
        <v>10160</v>
      </c>
      <c r="G3688">
        <v>5</v>
      </c>
    </row>
    <row r="3689" spans="1:7">
      <c r="A3689">
        <v>1295</v>
      </c>
      <c r="B3689" t="s">
        <v>5342</v>
      </c>
      <c r="C3689" t="s">
        <v>17328</v>
      </c>
      <c r="D3689">
        <v>0.7</v>
      </c>
      <c r="E3689" t="s">
        <v>40</v>
      </c>
      <c r="F3689" t="s">
        <v>4512</v>
      </c>
      <c r="G3689">
        <v>5</v>
      </c>
    </row>
    <row r="3690" spans="1:7">
      <c r="A3690">
        <v>6895</v>
      </c>
      <c r="B3690" t="s">
        <v>6193</v>
      </c>
      <c r="C3690" t="s">
        <v>6174</v>
      </c>
      <c r="D3690">
        <v>0.8</v>
      </c>
      <c r="E3690" t="s">
        <v>89</v>
      </c>
      <c r="F3690" t="s">
        <v>6139</v>
      </c>
      <c r="G3690">
        <v>4</v>
      </c>
    </row>
    <row r="3691" spans="1:7">
      <c r="A3691">
        <v>11053</v>
      </c>
      <c r="B3691" t="s">
        <v>6193</v>
      </c>
      <c r="C3691" t="s">
        <v>17092</v>
      </c>
      <c r="D3691">
        <v>0.1</v>
      </c>
      <c r="E3691" t="s">
        <v>80</v>
      </c>
      <c r="F3691" t="s">
        <v>15338</v>
      </c>
      <c r="G3691">
        <v>8</v>
      </c>
    </row>
    <row r="3692" spans="1:7">
      <c r="A3692">
        <v>5697</v>
      </c>
      <c r="B3692" t="s">
        <v>13161</v>
      </c>
      <c r="C3692" t="s">
        <v>13132</v>
      </c>
      <c r="D3692">
        <v>0.1</v>
      </c>
      <c r="E3692" t="s">
        <v>80</v>
      </c>
      <c r="F3692" t="s">
        <v>13121</v>
      </c>
      <c r="G3692">
        <v>1</v>
      </c>
    </row>
    <row r="3693" spans="1:7">
      <c r="A3693">
        <v>5698</v>
      </c>
      <c r="B3693" t="s">
        <v>13161</v>
      </c>
      <c r="C3693" t="s">
        <v>2213</v>
      </c>
      <c r="D3693">
        <v>0.01</v>
      </c>
      <c r="E3693" t="s">
        <v>80</v>
      </c>
      <c r="F3693" t="s">
        <v>2210</v>
      </c>
      <c r="G3693">
        <v>1</v>
      </c>
    </row>
    <row r="3694" spans="1:7">
      <c r="A3694">
        <v>5699</v>
      </c>
      <c r="B3694" t="s">
        <v>17388</v>
      </c>
      <c r="C3694" t="s">
        <v>16183</v>
      </c>
      <c r="D3694">
        <v>0.01</v>
      </c>
      <c r="E3694" t="s">
        <v>166</v>
      </c>
      <c r="F3694" t="s">
        <v>10160</v>
      </c>
      <c r="G3694">
        <v>6</v>
      </c>
    </row>
    <row r="3695" spans="1:7">
      <c r="A3695">
        <v>11913</v>
      </c>
      <c r="B3695" t="s">
        <v>16038</v>
      </c>
      <c r="C3695" t="s">
        <v>4704</v>
      </c>
      <c r="D3695">
        <v>0.8</v>
      </c>
      <c r="E3695" t="s">
        <v>203</v>
      </c>
      <c r="F3695" t="s">
        <v>4512</v>
      </c>
      <c r="G3695">
        <v>1</v>
      </c>
    </row>
    <row r="3696" spans="1:7">
      <c r="A3696">
        <v>5701</v>
      </c>
      <c r="B3696" t="s">
        <v>16038</v>
      </c>
      <c r="C3696" t="s">
        <v>5447</v>
      </c>
      <c r="D3696">
        <v>0.8</v>
      </c>
      <c r="E3696" t="s">
        <v>203</v>
      </c>
      <c r="F3696" t="s">
        <v>4512</v>
      </c>
      <c r="G3696">
        <v>5</v>
      </c>
    </row>
    <row r="3697" spans="1:7">
      <c r="A3697">
        <v>5700</v>
      </c>
      <c r="B3697" t="s">
        <v>16038</v>
      </c>
      <c r="C3697" t="s">
        <v>17389</v>
      </c>
      <c r="D3697">
        <v>0.01</v>
      </c>
      <c r="E3697" t="s">
        <v>203</v>
      </c>
      <c r="F3697" t="s">
        <v>15471</v>
      </c>
      <c r="G3697">
        <v>5</v>
      </c>
    </row>
    <row r="3698" spans="1:7">
      <c r="A3698">
        <v>11624</v>
      </c>
      <c r="B3698" t="s">
        <v>16038</v>
      </c>
      <c r="C3698" t="s">
        <v>16668</v>
      </c>
      <c r="D3698">
        <v>0.1</v>
      </c>
      <c r="E3698" t="s">
        <v>203</v>
      </c>
      <c r="F3698" t="s">
        <v>15389</v>
      </c>
      <c r="G3698">
        <v>5</v>
      </c>
    </row>
    <row r="3699" spans="1:7">
      <c r="A3699">
        <v>1379</v>
      </c>
      <c r="B3699" t="s">
        <v>3231</v>
      </c>
      <c r="C3699" t="s">
        <v>16233</v>
      </c>
      <c r="D3699">
        <v>0.01</v>
      </c>
      <c r="E3699" t="s">
        <v>107</v>
      </c>
      <c r="F3699" t="s">
        <v>2900</v>
      </c>
      <c r="G3699">
        <v>5</v>
      </c>
    </row>
    <row r="3700" spans="1:7">
      <c r="A3700">
        <v>5921</v>
      </c>
      <c r="B3700" t="s">
        <v>3231</v>
      </c>
      <c r="C3700" t="s">
        <v>16727</v>
      </c>
      <c r="D3700">
        <v>0.01</v>
      </c>
      <c r="E3700" t="s">
        <v>107</v>
      </c>
      <c r="F3700" t="s">
        <v>14655</v>
      </c>
      <c r="G3700">
        <v>5</v>
      </c>
    </row>
    <row r="3701" spans="1:7">
      <c r="A3701">
        <v>7302</v>
      </c>
      <c r="B3701" t="s">
        <v>4699</v>
      </c>
      <c r="C3701" t="s">
        <v>16441</v>
      </c>
      <c r="D3701">
        <v>0.8</v>
      </c>
      <c r="E3701" t="s">
        <v>40</v>
      </c>
      <c r="F3701" t="s">
        <v>4512</v>
      </c>
      <c r="G3701">
        <v>1</v>
      </c>
    </row>
    <row r="3702" spans="1:7">
      <c r="A3702">
        <v>6746</v>
      </c>
      <c r="B3702" t="s">
        <v>11784</v>
      </c>
      <c r="C3702" t="s">
        <v>1527</v>
      </c>
      <c r="D3702">
        <v>0.6</v>
      </c>
      <c r="F3702" t="s">
        <v>41</v>
      </c>
      <c r="G3702">
        <v>5</v>
      </c>
    </row>
    <row r="3703" spans="1:7">
      <c r="A3703">
        <v>1380</v>
      </c>
      <c r="B3703" t="s">
        <v>11784</v>
      </c>
      <c r="C3703" t="s">
        <v>11731</v>
      </c>
      <c r="D3703">
        <v>0.8</v>
      </c>
      <c r="E3703" t="s">
        <v>67</v>
      </c>
      <c r="F3703" t="s">
        <v>11432</v>
      </c>
      <c r="G3703">
        <v>5</v>
      </c>
    </row>
    <row r="3704" spans="1:7">
      <c r="A3704">
        <v>11055</v>
      </c>
      <c r="B3704" t="s">
        <v>3762</v>
      </c>
      <c r="C3704" t="s">
        <v>3612</v>
      </c>
      <c r="D3704">
        <v>0.1</v>
      </c>
      <c r="E3704" t="s">
        <v>107</v>
      </c>
      <c r="F3704" t="s">
        <v>3381</v>
      </c>
      <c r="G3704">
        <v>2</v>
      </c>
    </row>
    <row r="3705" spans="1:7">
      <c r="A3705">
        <v>5922</v>
      </c>
      <c r="B3705" t="s">
        <v>3762</v>
      </c>
      <c r="C3705" t="s">
        <v>3756</v>
      </c>
      <c r="D3705">
        <v>0.01</v>
      </c>
      <c r="E3705" t="s">
        <v>107</v>
      </c>
      <c r="F3705" t="s">
        <v>3381</v>
      </c>
      <c r="G3705">
        <v>3</v>
      </c>
    </row>
    <row r="3706" spans="1:7">
      <c r="A3706">
        <v>5923</v>
      </c>
      <c r="B3706" t="s">
        <v>12332</v>
      </c>
      <c r="C3706" t="s">
        <v>12428</v>
      </c>
      <c r="D3706">
        <v>0.01</v>
      </c>
      <c r="E3706" t="s">
        <v>80</v>
      </c>
      <c r="F3706" t="s">
        <v>12334</v>
      </c>
      <c r="G3706">
        <v>3</v>
      </c>
    </row>
    <row r="3707" spans="1:7">
      <c r="A3707">
        <v>11056</v>
      </c>
      <c r="B3707" t="s">
        <v>5323</v>
      </c>
      <c r="C3707" t="s">
        <v>17390</v>
      </c>
      <c r="D3707">
        <v>0.1</v>
      </c>
      <c r="E3707" t="s">
        <v>80</v>
      </c>
      <c r="F3707" t="s">
        <v>14748</v>
      </c>
      <c r="G3707">
        <v>5</v>
      </c>
    </row>
    <row r="3708" spans="1:7">
      <c r="A3708">
        <v>1381</v>
      </c>
      <c r="B3708" t="s">
        <v>11523</v>
      </c>
      <c r="C3708" t="s">
        <v>11519</v>
      </c>
      <c r="D3708">
        <v>0.01</v>
      </c>
      <c r="E3708" t="s">
        <v>80</v>
      </c>
      <c r="F3708" t="s">
        <v>11432</v>
      </c>
      <c r="G3708">
        <v>2</v>
      </c>
    </row>
    <row r="3709" spans="1:7">
      <c r="A3709">
        <v>7136</v>
      </c>
      <c r="B3709" t="s">
        <v>10513</v>
      </c>
      <c r="C3709" t="s">
        <v>16987</v>
      </c>
      <c r="D3709">
        <v>0.8</v>
      </c>
      <c r="E3709" t="s">
        <v>40</v>
      </c>
      <c r="F3709" t="s">
        <v>8093</v>
      </c>
      <c r="G3709">
        <v>5</v>
      </c>
    </row>
    <row r="3710" spans="1:7">
      <c r="A3710">
        <v>5924</v>
      </c>
      <c r="B3710" t="s">
        <v>17391</v>
      </c>
      <c r="C3710" t="s">
        <v>17392</v>
      </c>
      <c r="D3710">
        <v>0.01</v>
      </c>
      <c r="E3710" t="s">
        <v>166</v>
      </c>
      <c r="F3710" t="s">
        <v>15471</v>
      </c>
      <c r="G3710">
        <v>7</v>
      </c>
    </row>
    <row r="3711" spans="1:7">
      <c r="A3711">
        <v>5925</v>
      </c>
      <c r="B3711" t="s">
        <v>17391</v>
      </c>
      <c r="C3711" t="s">
        <v>6464</v>
      </c>
      <c r="D3711">
        <v>0.01</v>
      </c>
      <c r="E3711" t="s">
        <v>166</v>
      </c>
      <c r="F3711" t="s">
        <v>5790</v>
      </c>
      <c r="G3711">
        <v>7</v>
      </c>
    </row>
    <row r="3712" spans="1:7">
      <c r="A3712">
        <v>6114</v>
      </c>
      <c r="B3712" t="s">
        <v>17393</v>
      </c>
      <c r="C3712" t="s">
        <v>3674</v>
      </c>
      <c r="D3712">
        <v>0.01</v>
      </c>
      <c r="E3712" t="s">
        <v>354</v>
      </c>
      <c r="F3712" t="s">
        <v>3381</v>
      </c>
      <c r="G3712">
        <v>2</v>
      </c>
    </row>
    <row r="3713" spans="1:7">
      <c r="A3713">
        <v>1455</v>
      </c>
      <c r="B3713" t="s">
        <v>9427</v>
      </c>
      <c r="C3713" t="s">
        <v>9421</v>
      </c>
      <c r="D3713">
        <v>0.01</v>
      </c>
      <c r="E3713" t="s">
        <v>107</v>
      </c>
      <c r="F3713" t="s">
        <v>9136</v>
      </c>
      <c r="G3713">
        <v>5</v>
      </c>
    </row>
    <row r="3714" spans="1:7">
      <c r="A3714">
        <v>6115</v>
      </c>
      <c r="B3714" t="s">
        <v>9539</v>
      </c>
      <c r="C3714" t="s">
        <v>9535</v>
      </c>
      <c r="D3714">
        <v>0.01</v>
      </c>
      <c r="E3714" t="s">
        <v>74</v>
      </c>
      <c r="F3714" t="s">
        <v>9536</v>
      </c>
      <c r="G3714">
        <v>1</v>
      </c>
    </row>
    <row r="3715" spans="1:7">
      <c r="A3715">
        <v>7204</v>
      </c>
      <c r="B3715" t="s">
        <v>11066</v>
      </c>
      <c r="C3715" t="s">
        <v>11063</v>
      </c>
      <c r="D3715">
        <v>0.8</v>
      </c>
      <c r="E3715" t="s">
        <v>67</v>
      </c>
      <c r="F3715" t="s">
        <v>10625</v>
      </c>
      <c r="G3715">
        <v>7</v>
      </c>
    </row>
    <row r="3716" spans="1:7">
      <c r="A3716">
        <v>6116</v>
      </c>
      <c r="B3716" t="s">
        <v>2618</v>
      </c>
      <c r="C3716" t="s">
        <v>2610</v>
      </c>
      <c r="D3716">
        <v>0.1</v>
      </c>
      <c r="E3716" t="s">
        <v>80</v>
      </c>
      <c r="F3716" t="s">
        <v>2210</v>
      </c>
      <c r="G3716">
        <v>7</v>
      </c>
    </row>
    <row r="3717" spans="1:7">
      <c r="A3717">
        <v>6235</v>
      </c>
      <c r="B3717" t="s">
        <v>6720</v>
      </c>
      <c r="C3717" t="s">
        <v>6717</v>
      </c>
      <c r="D3717">
        <v>0.01</v>
      </c>
      <c r="E3717" t="s">
        <v>67</v>
      </c>
      <c r="F3717" t="s">
        <v>6576</v>
      </c>
      <c r="G3717">
        <v>2</v>
      </c>
    </row>
    <row r="3718" spans="1:7">
      <c r="A3718">
        <v>6236</v>
      </c>
      <c r="B3718" t="s">
        <v>4343</v>
      </c>
      <c r="C3718" t="s">
        <v>4331</v>
      </c>
      <c r="D3718">
        <v>0.01</v>
      </c>
      <c r="E3718" t="s">
        <v>107</v>
      </c>
      <c r="F3718" t="s">
        <v>58</v>
      </c>
      <c r="G3718">
        <v>8</v>
      </c>
    </row>
    <row r="3719" spans="1:7">
      <c r="A3719">
        <v>6237</v>
      </c>
      <c r="B3719" t="s">
        <v>17394</v>
      </c>
      <c r="C3719" t="s">
        <v>12901</v>
      </c>
      <c r="D3719">
        <v>0.01</v>
      </c>
      <c r="E3719" t="s">
        <v>107</v>
      </c>
      <c r="F3719" t="s">
        <v>12660</v>
      </c>
      <c r="G3719">
        <v>5</v>
      </c>
    </row>
    <row r="3720" spans="1:7">
      <c r="A3720">
        <v>1548</v>
      </c>
      <c r="B3720" t="s">
        <v>8402</v>
      </c>
      <c r="C3720" t="s">
        <v>17395</v>
      </c>
      <c r="D3720">
        <v>0.01</v>
      </c>
      <c r="E3720" t="s">
        <v>67</v>
      </c>
      <c r="F3720" t="s">
        <v>11295</v>
      </c>
      <c r="G3720">
        <v>1</v>
      </c>
    </row>
    <row r="3721" spans="1:7">
      <c r="A3721">
        <v>6402</v>
      </c>
      <c r="B3721" t="s">
        <v>4665</v>
      </c>
      <c r="C3721" t="s">
        <v>16692</v>
      </c>
      <c r="D3721">
        <v>0.01</v>
      </c>
      <c r="F3721" t="s">
        <v>4512</v>
      </c>
      <c r="G3721">
        <v>1</v>
      </c>
    </row>
    <row r="3722" spans="1:7">
      <c r="A3722">
        <v>6403</v>
      </c>
      <c r="B3722" t="s">
        <v>17396</v>
      </c>
      <c r="C3722" t="s">
        <v>17289</v>
      </c>
      <c r="D3722">
        <v>0.01</v>
      </c>
      <c r="E3722" t="s">
        <v>49</v>
      </c>
      <c r="F3722" t="s">
        <v>14590</v>
      </c>
      <c r="G3722">
        <v>1</v>
      </c>
    </row>
    <row r="3723" spans="1:7">
      <c r="A3723">
        <v>1574</v>
      </c>
      <c r="B3723" t="s">
        <v>3230</v>
      </c>
      <c r="C3723" t="s">
        <v>3221</v>
      </c>
      <c r="D3723">
        <v>0.01</v>
      </c>
      <c r="E3723" t="s">
        <v>67</v>
      </c>
      <c r="F3723" t="s">
        <v>2900</v>
      </c>
      <c r="G3723">
        <v>5</v>
      </c>
    </row>
    <row r="3724" spans="1:7">
      <c r="A3724">
        <v>6404</v>
      </c>
      <c r="B3724" t="s">
        <v>3230</v>
      </c>
      <c r="C3724" t="s">
        <v>17242</v>
      </c>
      <c r="D3724">
        <v>0.01</v>
      </c>
      <c r="E3724" t="s">
        <v>12625</v>
      </c>
      <c r="F3724" t="s">
        <v>11167</v>
      </c>
      <c r="G3724">
        <v>5</v>
      </c>
    </row>
    <row r="3725" spans="1:7">
      <c r="A3725">
        <v>1594</v>
      </c>
      <c r="B3725" t="s">
        <v>17397</v>
      </c>
      <c r="C3725" t="s">
        <v>17398</v>
      </c>
      <c r="D3725">
        <v>0.1</v>
      </c>
      <c r="E3725" t="s">
        <v>49</v>
      </c>
      <c r="F3725" t="s">
        <v>11295</v>
      </c>
      <c r="G3725">
        <v>5</v>
      </c>
    </row>
    <row r="3726" spans="1:7">
      <c r="A3726">
        <v>6457</v>
      </c>
      <c r="B3726" t="s">
        <v>6301</v>
      </c>
      <c r="C3726" t="s">
        <v>6308</v>
      </c>
      <c r="D3726">
        <v>0.1</v>
      </c>
      <c r="E3726" t="s">
        <v>89</v>
      </c>
      <c r="F3726" t="s">
        <v>5790</v>
      </c>
      <c r="G3726">
        <v>5</v>
      </c>
    </row>
    <row r="3727" spans="1:7">
      <c r="A3727">
        <v>6456</v>
      </c>
      <c r="B3727" t="s">
        <v>6301</v>
      </c>
      <c r="C3727" t="s">
        <v>6302</v>
      </c>
      <c r="D3727">
        <v>0.1</v>
      </c>
      <c r="E3727" t="s">
        <v>80</v>
      </c>
      <c r="F3727" t="s">
        <v>5790</v>
      </c>
      <c r="G3727">
        <v>5</v>
      </c>
    </row>
    <row r="3728" spans="1:7">
      <c r="A3728">
        <v>1647</v>
      </c>
      <c r="B3728" t="s">
        <v>17399</v>
      </c>
      <c r="C3728" t="s">
        <v>10721</v>
      </c>
      <c r="D3728">
        <v>0.01</v>
      </c>
      <c r="E3728" t="s">
        <v>67</v>
      </c>
      <c r="F3728" t="s">
        <v>10625</v>
      </c>
      <c r="G3728">
        <v>2</v>
      </c>
    </row>
    <row r="3729" spans="1:7">
      <c r="A3729">
        <v>1646</v>
      </c>
      <c r="B3729" t="s">
        <v>17399</v>
      </c>
      <c r="C3729" t="s">
        <v>12624</v>
      </c>
      <c r="D3729">
        <v>0.01</v>
      </c>
      <c r="E3729" t="s">
        <v>12625</v>
      </c>
      <c r="F3729" t="s">
        <v>13028</v>
      </c>
      <c r="G3729">
        <v>2</v>
      </c>
    </row>
    <row r="3730" spans="1:7">
      <c r="A3730">
        <v>46</v>
      </c>
      <c r="B3730" t="s">
        <v>11605</v>
      </c>
      <c r="C3730" t="s">
        <v>11606</v>
      </c>
      <c r="D3730">
        <v>0.1</v>
      </c>
      <c r="E3730" t="s">
        <v>89</v>
      </c>
      <c r="F3730" t="s">
        <v>11432</v>
      </c>
      <c r="G3730">
        <v>3</v>
      </c>
    </row>
    <row r="3731" spans="1:7">
      <c r="A3731">
        <v>6576</v>
      </c>
      <c r="B3731" t="s">
        <v>12874</v>
      </c>
      <c r="C3731" t="s">
        <v>9217</v>
      </c>
      <c r="D3731">
        <v>0.5</v>
      </c>
      <c r="E3731" t="s">
        <v>74</v>
      </c>
      <c r="F3731" t="s">
        <v>9136</v>
      </c>
      <c r="G3731">
        <v>2</v>
      </c>
    </row>
    <row r="3732" spans="1:7">
      <c r="A3732">
        <v>6577</v>
      </c>
      <c r="B3732" t="s">
        <v>12874</v>
      </c>
      <c r="C3732" t="s">
        <v>12862</v>
      </c>
      <c r="D3732">
        <v>0.8</v>
      </c>
      <c r="E3732" t="s">
        <v>166</v>
      </c>
      <c r="F3732" t="s">
        <v>12660</v>
      </c>
      <c r="G3732">
        <v>3</v>
      </c>
    </row>
    <row r="3733" spans="1:7">
      <c r="A3733">
        <v>6575</v>
      </c>
      <c r="B3733" t="s">
        <v>12874</v>
      </c>
      <c r="C3733" t="s">
        <v>12875</v>
      </c>
      <c r="D3733">
        <v>0.8</v>
      </c>
      <c r="E3733" t="s">
        <v>40</v>
      </c>
      <c r="F3733" t="s">
        <v>12660</v>
      </c>
      <c r="G3733">
        <v>3</v>
      </c>
    </row>
    <row r="3734" spans="1:7">
      <c r="A3734">
        <v>2098</v>
      </c>
      <c r="B3734" t="s">
        <v>12874</v>
      </c>
      <c r="C3734" t="s">
        <v>17400</v>
      </c>
      <c r="D3734">
        <v>0.1</v>
      </c>
      <c r="E3734" t="s">
        <v>40</v>
      </c>
      <c r="F3734" t="s">
        <v>12660</v>
      </c>
      <c r="G3734">
        <v>3</v>
      </c>
    </row>
    <row r="3735" spans="1:7">
      <c r="A3735">
        <v>6667</v>
      </c>
      <c r="B3735" t="s">
        <v>1835</v>
      </c>
      <c r="C3735" t="s">
        <v>1836</v>
      </c>
      <c r="D3735">
        <v>0.8</v>
      </c>
      <c r="E3735" t="s">
        <v>203</v>
      </c>
      <c r="F3735" t="s">
        <v>1778</v>
      </c>
      <c r="G3735">
        <v>1</v>
      </c>
    </row>
    <row r="3736" spans="1:7">
      <c r="A3736">
        <v>11057</v>
      </c>
      <c r="B3736" t="s">
        <v>15757</v>
      </c>
      <c r="C3736" t="s">
        <v>17401</v>
      </c>
      <c r="D3736">
        <v>0.1</v>
      </c>
      <c r="E3736" t="s">
        <v>203</v>
      </c>
      <c r="F3736" t="s">
        <v>10870</v>
      </c>
      <c r="G3736">
        <v>1</v>
      </c>
    </row>
    <row r="3737" spans="1:7">
      <c r="A3737">
        <v>3423</v>
      </c>
      <c r="B3737" t="s">
        <v>15757</v>
      </c>
      <c r="C3737" t="s">
        <v>17402</v>
      </c>
      <c r="D3737">
        <v>0.01</v>
      </c>
      <c r="E3737" t="s">
        <v>203</v>
      </c>
      <c r="F3737" t="s">
        <v>14958</v>
      </c>
      <c r="G3737">
        <v>4</v>
      </c>
    </row>
    <row r="3738" spans="1:7">
      <c r="A3738">
        <v>6586</v>
      </c>
      <c r="B3738" t="s">
        <v>8579</v>
      </c>
      <c r="C3738" t="s">
        <v>9375</v>
      </c>
      <c r="D3738">
        <v>0.5</v>
      </c>
      <c r="F3738" t="s">
        <v>9136</v>
      </c>
      <c r="G3738">
        <v>3</v>
      </c>
    </row>
    <row r="3739" spans="1:7">
      <c r="A3739">
        <v>11625</v>
      </c>
      <c r="B3739" t="s">
        <v>8579</v>
      </c>
      <c r="C3739" t="s">
        <v>17403</v>
      </c>
      <c r="D3739">
        <v>0.6</v>
      </c>
      <c r="E3739" t="s">
        <v>354</v>
      </c>
      <c r="F3739" t="s">
        <v>15441</v>
      </c>
      <c r="G3739">
        <v>1</v>
      </c>
    </row>
    <row r="3740" spans="1:7">
      <c r="A3740">
        <v>3870</v>
      </c>
      <c r="B3740" t="s">
        <v>8579</v>
      </c>
      <c r="C3740" t="s">
        <v>17404</v>
      </c>
      <c r="D3740">
        <v>0.6</v>
      </c>
      <c r="E3740" t="s">
        <v>354</v>
      </c>
      <c r="F3740" t="s">
        <v>15441</v>
      </c>
      <c r="G3740">
        <v>4</v>
      </c>
    </row>
    <row r="3741" spans="1:7">
      <c r="A3741">
        <v>3869</v>
      </c>
      <c r="B3741" t="s">
        <v>8579</v>
      </c>
      <c r="C3741" t="s">
        <v>17405</v>
      </c>
      <c r="D3741">
        <v>0.1</v>
      </c>
      <c r="E3741" t="s">
        <v>354</v>
      </c>
      <c r="F3741" t="s">
        <v>15441</v>
      </c>
      <c r="G3741">
        <v>4</v>
      </c>
    </row>
    <row r="3742" spans="1:7">
      <c r="A3742">
        <v>3871</v>
      </c>
      <c r="B3742" t="s">
        <v>8579</v>
      </c>
      <c r="C3742" t="s">
        <v>17406</v>
      </c>
      <c r="D3742">
        <v>0.1</v>
      </c>
      <c r="E3742" t="s">
        <v>354</v>
      </c>
      <c r="F3742" t="s">
        <v>15279</v>
      </c>
      <c r="G3742">
        <v>4</v>
      </c>
    </row>
    <row r="3743" spans="1:7">
      <c r="A3743">
        <v>11626</v>
      </c>
      <c r="B3743" t="s">
        <v>8579</v>
      </c>
      <c r="C3743" t="s">
        <v>17407</v>
      </c>
      <c r="D3743">
        <v>0.5</v>
      </c>
      <c r="E3743" t="s">
        <v>354</v>
      </c>
      <c r="F3743" t="s">
        <v>15338</v>
      </c>
      <c r="G3743">
        <v>1</v>
      </c>
    </row>
    <row r="3744" spans="1:7">
      <c r="A3744">
        <v>6587</v>
      </c>
      <c r="B3744" t="s">
        <v>8579</v>
      </c>
      <c r="C3744" t="s">
        <v>8570</v>
      </c>
      <c r="D3744">
        <v>0.8</v>
      </c>
      <c r="F3744" t="s">
        <v>8277</v>
      </c>
      <c r="G3744">
        <v>8</v>
      </c>
    </row>
    <row r="3745" spans="1:7">
      <c r="A3745">
        <v>11059</v>
      </c>
      <c r="B3745" t="s">
        <v>17408</v>
      </c>
      <c r="C3745" t="s">
        <v>17409</v>
      </c>
      <c r="D3745">
        <v>0.1</v>
      </c>
      <c r="E3745" t="s">
        <v>166</v>
      </c>
      <c r="F3745" t="s">
        <v>15357</v>
      </c>
      <c r="G3745">
        <v>1</v>
      </c>
    </row>
    <row r="3746" spans="1:7">
      <c r="A3746">
        <v>3872</v>
      </c>
      <c r="B3746" t="s">
        <v>17408</v>
      </c>
      <c r="C3746" t="s">
        <v>17410</v>
      </c>
      <c r="D3746">
        <v>0.01</v>
      </c>
      <c r="E3746" t="s">
        <v>166</v>
      </c>
      <c r="F3746" t="s">
        <v>15357</v>
      </c>
      <c r="G3746">
        <v>4</v>
      </c>
    </row>
    <row r="3747" spans="1:7">
      <c r="A3747">
        <v>4283</v>
      </c>
      <c r="B3747" t="s">
        <v>13164</v>
      </c>
      <c r="C3747" t="s">
        <v>13165</v>
      </c>
      <c r="D3747">
        <v>0.8</v>
      </c>
      <c r="E3747" t="s">
        <v>89</v>
      </c>
      <c r="F3747" t="s">
        <v>13121</v>
      </c>
      <c r="G3747">
        <v>1</v>
      </c>
    </row>
    <row r="3748" spans="1:7">
      <c r="A3748">
        <v>4284</v>
      </c>
      <c r="B3748" t="s">
        <v>1784</v>
      </c>
      <c r="C3748" t="s">
        <v>1785</v>
      </c>
      <c r="D3748">
        <v>0.01</v>
      </c>
      <c r="E3748" t="s">
        <v>89</v>
      </c>
      <c r="F3748" t="s">
        <v>1778</v>
      </c>
      <c r="G3748">
        <v>1</v>
      </c>
    </row>
    <row r="3749" spans="1:7">
      <c r="A3749">
        <v>4286</v>
      </c>
      <c r="B3749" t="s">
        <v>5941</v>
      </c>
      <c r="C3749" t="s">
        <v>5942</v>
      </c>
      <c r="D3749">
        <v>0.01</v>
      </c>
      <c r="E3749" t="s">
        <v>89</v>
      </c>
      <c r="F3749" t="s">
        <v>5790</v>
      </c>
      <c r="G3749">
        <v>2</v>
      </c>
    </row>
    <row r="3750" spans="1:7">
      <c r="A3750">
        <v>4285</v>
      </c>
      <c r="B3750" t="s">
        <v>5941</v>
      </c>
      <c r="C3750" t="s">
        <v>17411</v>
      </c>
      <c r="D3750">
        <v>0.01</v>
      </c>
      <c r="E3750" t="s">
        <v>89</v>
      </c>
      <c r="F3750" t="s">
        <v>14655</v>
      </c>
      <c r="G3750">
        <v>2</v>
      </c>
    </row>
    <row r="3751" spans="1:7">
      <c r="A3751">
        <v>954</v>
      </c>
      <c r="B3751" t="s">
        <v>17412</v>
      </c>
      <c r="C3751" t="s">
        <v>10741</v>
      </c>
      <c r="D3751">
        <v>0.01</v>
      </c>
      <c r="E3751" t="s">
        <v>89</v>
      </c>
      <c r="F3751" t="s">
        <v>10625</v>
      </c>
      <c r="G3751">
        <v>2</v>
      </c>
    </row>
    <row r="3752" spans="1:7">
      <c r="A3752">
        <v>4681</v>
      </c>
      <c r="B3752" t="s">
        <v>1459</v>
      </c>
      <c r="C3752" t="s">
        <v>1453</v>
      </c>
      <c r="D3752">
        <v>0.8</v>
      </c>
      <c r="E3752" t="s">
        <v>203</v>
      </c>
      <c r="F3752" t="s">
        <v>1331</v>
      </c>
      <c r="G3752">
        <v>4</v>
      </c>
    </row>
    <row r="3753" spans="1:7">
      <c r="A3753">
        <v>11060</v>
      </c>
      <c r="B3753" t="s">
        <v>1459</v>
      </c>
      <c r="C3753" t="s">
        <v>17413</v>
      </c>
      <c r="D3753">
        <v>0.1</v>
      </c>
      <c r="E3753" t="s">
        <v>203</v>
      </c>
      <c r="F3753" t="s">
        <v>15400</v>
      </c>
      <c r="G3753">
        <v>1</v>
      </c>
    </row>
    <row r="3754" spans="1:7">
      <c r="A3754">
        <v>4682</v>
      </c>
      <c r="B3754" t="s">
        <v>1459</v>
      </c>
      <c r="C3754" t="s">
        <v>16814</v>
      </c>
      <c r="D3754">
        <v>0.01</v>
      </c>
      <c r="E3754" t="s">
        <v>203</v>
      </c>
      <c r="F3754" t="s">
        <v>15400</v>
      </c>
      <c r="G3754">
        <v>4</v>
      </c>
    </row>
    <row r="3755" spans="1:7">
      <c r="A3755">
        <v>1075</v>
      </c>
      <c r="B3755" t="s">
        <v>11531</v>
      </c>
      <c r="C3755" t="s">
        <v>11528</v>
      </c>
      <c r="D3755">
        <v>0.01</v>
      </c>
      <c r="E3755" t="s">
        <v>89</v>
      </c>
      <c r="F3755" t="s">
        <v>11432</v>
      </c>
      <c r="G3755">
        <v>2</v>
      </c>
    </row>
    <row r="3756" spans="1:7">
      <c r="A3756">
        <v>1076</v>
      </c>
      <c r="B3756" t="s">
        <v>11531</v>
      </c>
      <c r="C3756" t="s">
        <v>11606</v>
      </c>
      <c r="D3756">
        <v>0.01</v>
      </c>
      <c r="E3756" t="s">
        <v>89</v>
      </c>
      <c r="F3756" t="s">
        <v>11432</v>
      </c>
      <c r="G3756">
        <v>3</v>
      </c>
    </row>
    <row r="3757" spans="1:7">
      <c r="A3757">
        <v>5055</v>
      </c>
      <c r="B3757" t="s">
        <v>8608</v>
      </c>
      <c r="C3757" t="s">
        <v>8604</v>
      </c>
      <c r="D3757">
        <v>0.8</v>
      </c>
      <c r="E3757" t="s">
        <v>80</v>
      </c>
      <c r="F3757" t="s">
        <v>8594</v>
      </c>
      <c r="G3757">
        <v>1</v>
      </c>
    </row>
    <row r="3758" spans="1:7">
      <c r="A3758">
        <v>5054</v>
      </c>
      <c r="B3758" t="s">
        <v>8608</v>
      </c>
      <c r="C3758" t="s">
        <v>11166</v>
      </c>
      <c r="D3758">
        <v>0.6</v>
      </c>
      <c r="E3758" t="s">
        <v>80</v>
      </c>
      <c r="F3758" t="s">
        <v>11167</v>
      </c>
      <c r="G3758">
        <v>1</v>
      </c>
    </row>
    <row r="3759" spans="1:7">
      <c r="A3759">
        <v>6662</v>
      </c>
      <c r="B3759" t="s">
        <v>3087</v>
      </c>
      <c r="C3759" t="s">
        <v>3088</v>
      </c>
      <c r="D3759">
        <v>0.8</v>
      </c>
      <c r="E3759" t="s">
        <v>135</v>
      </c>
      <c r="F3759" t="s">
        <v>2900</v>
      </c>
      <c r="G3759">
        <v>3</v>
      </c>
    </row>
    <row r="3760" spans="1:7">
      <c r="A3760">
        <v>1185</v>
      </c>
      <c r="B3760" t="s">
        <v>6844</v>
      </c>
      <c r="C3760" t="s">
        <v>11975</v>
      </c>
      <c r="D3760">
        <v>0.05</v>
      </c>
      <c r="F3760" t="s">
        <v>11921</v>
      </c>
      <c r="G3760">
        <v>1</v>
      </c>
    </row>
    <row r="3761" spans="1:7">
      <c r="A3761">
        <v>5411</v>
      </c>
      <c r="B3761" t="s">
        <v>6844</v>
      </c>
      <c r="C3761" t="s">
        <v>16208</v>
      </c>
      <c r="D3761">
        <v>0.01</v>
      </c>
      <c r="F3761" t="s">
        <v>15396</v>
      </c>
      <c r="G3761">
        <v>1</v>
      </c>
    </row>
    <row r="3762" spans="1:7">
      <c r="A3762">
        <v>5702</v>
      </c>
      <c r="B3762" t="s">
        <v>129</v>
      </c>
      <c r="C3762" t="s">
        <v>657</v>
      </c>
      <c r="D3762">
        <v>0.01</v>
      </c>
      <c r="E3762" t="s">
        <v>74</v>
      </c>
      <c r="F3762" t="s">
        <v>68</v>
      </c>
      <c r="G3762">
        <v>5</v>
      </c>
    </row>
    <row r="3763" spans="1:7">
      <c r="A3763">
        <v>6117</v>
      </c>
      <c r="B3763" t="s">
        <v>14025</v>
      </c>
      <c r="C3763" t="s">
        <v>16273</v>
      </c>
      <c r="D3763">
        <v>0.01</v>
      </c>
      <c r="F3763" t="s">
        <v>13121</v>
      </c>
      <c r="G3763">
        <v>5</v>
      </c>
    </row>
    <row r="3764" spans="1:7">
      <c r="A3764">
        <v>7152</v>
      </c>
      <c r="B3764" t="s">
        <v>14025</v>
      </c>
      <c r="C3764" t="s">
        <v>12928</v>
      </c>
      <c r="D3764">
        <v>0.8</v>
      </c>
      <c r="F3764" t="s">
        <v>12660</v>
      </c>
      <c r="G3764">
        <v>5</v>
      </c>
    </row>
    <row r="3765" spans="1:7">
      <c r="A3765">
        <v>6459</v>
      </c>
      <c r="B3765" t="s">
        <v>5888</v>
      </c>
      <c r="C3765" t="s">
        <v>5889</v>
      </c>
      <c r="D3765">
        <v>0.01</v>
      </c>
      <c r="E3765" t="s">
        <v>203</v>
      </c>
      <c r="F3765" t="s">
        <v>5790</v>
      </c>
      <c r="G3765">
        <v>1</v>
      </c>
    </row>
    <row r="3766" spans="1:7">
      <c r="A3766">
        <v>6458</v>
      </c>
      <c r="B3766" t="s">
        <v>5888</v>
      </c>
      <c r="C3766" t="s">
        <v>17414</v>
      </c>
      <c r="D3766">
        <v>0.01</v>
      </c>
      <c r="E3766" t="s">
        <v>203</v>
      </c>
      <c r="F3766" t="s">
        <v>14655</v>
      </c>
      <c r="G3766">
        <v>1</v>
      </c>
    </row>
    <row r="3767" spans="1:7">
      <c r="A3767">
        <v>1829</v>
      </c>
      <c r="B3767" t="s">
        <v>13452</v>
      </c>
      <c r="C3767" t="s">
        <v>13453</v>
      </c>
      <c r="D3767">
        <v>0.8</v>
      </c>
      <c r="E3767" t="s">
        <v>49</v>
      </c>
      <c r="F3767" t="s">
        <v>13121</v>
      </c>
      <c r="G3767">
        <v>2</v>
      </c>
    </row>
    <row r="3768" spans="1:7">
      <c r="A3768">
        <v>93</v>
      </c>
      <c r="B3768" t="s">
        <v>4613</v>
      </c>
      <c r="C3768" t="s">
        <v>16317</v>
      </c>
      <c r="D3768">
        <v>0.5</v>
      </c>
      <c r="E3768" t="s">
        <v>49</v>
      </c>
      <c r="F3768" t="s">
        <v>14748</v>
      </c>
      <c r="G3768">
        <v>1</v>
      </c>
    </row>
    <row r="3769" spans="1:7">
      <c r="A3769">
        <v>94</v>
      </c>
      <c r="B3769" t="s">
        <v>4613</v>
      </c>
      <c r="C3769" t="s">
        <v>17415</v>
      </c>
      <c r="D3769">
        <v>0.6</v>
      </c>
      <c r="E3769" t="s">
        <v>49</v>
      </c>
      <c r="F3769" t="s">
        <v>14748</v>
      </c>
      <c r="G3769">
        <v>3</v>
      </c>
    </row>
    <row r="3770" spans="1:7">
      <c r="A3770">
        <v>1943</v>
      </c>
      <c r="B3770" t="s">
        <v>4613</v>
      </c>
      <c r="C3770" t="s">
        <v>16266</v>
      </c>
      <c r="D3770">
        <v>0.7</v>
      </c>
      <c r="E3770" t="s">
        <v>49</v>
      </c>
      <c r="F3770" t="s">
        <v>4512</v>
      </c>
      <c r="G3770">
        <v>1</v>
      </c>
    </row>
    <row r="3771" spans="1:7">
      <c r="A3771">
        <v>1944</v>
      </c>
      <c r="B3771" t="s">
        <v>4613</v>
      </c>
      <c r="C3771" t="s">
        <v>17248</v>
      </c>
      <c r="D3771">
        <v>0.8</v>
      </c>
      <c r="E3771" t="s">
        <v>49</v>
      </c>
      <c r="F3771" t="s">
        <v>4512</v>
      </c>
      <c r="G3771">
        <v>3</v>
      </c>
    </row>
    <row r="3772" spans="1:7">
      <c r="A3772">
        <v>6599</v>
      </c>
      <c r="B3772" t="s">
        <v>12807</v>
      </c>
      <c r="C3772" t="s">
        <v>12808</v>
      </c>
      <c r="D3772">
        <v>0.8</v>
      </c>
      <c r="E3772" t="s">
        <v>40</v>
      </c>
      <c r="F3772" t="s">
        <v>12660</v>
      </c>
      <c r="G3772">
        <v>2</v>
      </c>
    </row>
    <row r="3773" spans="1:7">
      <c r="A3773">
        <v>2099</v>
      </c>
      <c r="B3773" t="s">
        <v>12807</v>
      </c>
      <c r="C3773" t="s">
        <v>17416</v>
      </c>
      <c r="D3773">
        <v>0.1</v>
      </c>
      <c r="E3773" t="s">
        <v>40</v>
      </c>
      <c r="F3773" t="s">
        <v>12660</v>
      </c>
      <c r="G3773">
        <v>2</v>
      </c>
    </row>
    <row r="3774" spans="1:7">
      <c r="A3774">
        <v>6672</v>
      </c>
      <c r="B3774" t="s">
        <v>12807</v>
      </c>
      <c r="C3774" t="s">
        <v>12168</v>
      </c>
      <c r="D3774">
        <v>0.8</v>
      </c>
      <c r="E3774" t="s">
        <v>49</v>
      </c>
      <c r="F3774" t="s">
        <v>12156</v>
      </c>
      <c r="G3774">
        <v>1</v>
      </c>
    </row>
    <row r="3775" spans="1:7">
      <c r="A3775">
        <v>2371</v>
      </c>
      <c r="B3775" t="s">
        <v>7148</v>
      </c>
      <c r="C3775" t="s">
        <v>7150</v>
      </c>
      <c r="D3775">
        <v>0.6</v>
      </c>
      <c r="E3775" t="s">
        <v>74</v>
      </c>
      <c r="F3775" t="s">
        <v>6576</v>
      </c>
      <c r="G3775">
        <v>7</v>
      </c>
    </row>
    <row r="3776" spans="1:7">
      <c r="A3776">
        <v>2713</v>
      </c>
      <c r="B3776" t="s">
        <v>12788</v>
      </c>
      <c r="C3776" t="s">
        <v>12789</v>
      </c>
      <c r="D3776">
        <v>0.8</v>
      </c>
      <c r="E3776" t="s">
        <v>354</v>
      </c>
      <c r="F3776" t="s">
        <v>12660</v>
      </c>
      <c r="G3776">
        <v>2</v>
      </c>
    </row>
    <row r="3777" spans="1:7">
      <c r="A3777">
        <v>2714</v>
      </c>
      <c r="B3777" t="s">
        <v>13856</v>
      </c>
      <c r="C3777" t="s">
        <v>13827</v>
      </c>
      <c r="D3777">
        <v>0.01</v>
      </c>
      <c r="E3777" t="s">
        <v>80</v>
      </c>
      <c r="F3777" t="s">
        <v>13121</v>
      </c>
      <c r="G3777">
        <v>5</v>
      </c>
    </row>
    <row r="3778" spans="1:7">
      <c r="A3778">
        <v>3041</v>
      </c>
      <c r="B3778" t="s">
        <v>4448</v>
      </c>
      <c r="C3778" t="s">
        <v>4449</v>
      </c>
      <c r="D3778">
        <v>0.01</v>
      </c>
      <c r="F3778" t="s">
        <v>4434</v>
      </c>
      <c r="G3778">
        <v>1</v>
      </c>
    </row>
    <row r="3779" spans="1:7">
      <c r="A3779">
        <v>11627</v>
      </c>
      <c r="B3779" t="s">
        <v>12463</v>
      </c>
      <c r="C3779" t="s">
        <v>17417</v>
      </c>
      <c r="D3779">
        <v>0.5</v>
      </c>
      <c r="E3779" t="s">
        <v>203</v>
      </c>
      <c r="F3779" t="s">
        <v>14771</v>
      </c>
      <c r="G3779">
        <v>3</v>
      </c>
    </row>
    <row r="3780" spans="1:7">
      <c r="A3780">
        <v>4684</v>
      </c>
      <c r="B3780" t="s">
        <v>12463</v>
      </c>
      <c r="C3780" t="s">
        <v>17418</v>
      </c>
      <c r="D3780">
        <v>0.01</v>
      </c>
      <c r="E3780" t="s">
        <v>203</v>
      </c>
      <c r="F3780" t="s">
        <v>14771</v>
      </c>
      <c r="G3780">
        <v>3</v>
      </c>
    </row>
    <row r="3781" spans="1:7">
      <c r="A3781">
        <v>6668</v>
      </c>
      <c r="B3781" t="s">
        <v>12463</v>
      </c>
      <c r="C3781" t="s">
        <v>12482</v>
      </c>
      <c r="D3781">
        <v>0.6</v>
      </c>
      <c r="E3781" t="s">
        <v>203</v>
      </c>
      <c r="F3781" t="s">
        <v>12334</v>
      </c>
      <c r="G3781">
        <v>3</v>
      </c>
    </row>
    <row r="3782" spans="1:7">
      <c r="A3782">
        <v>4683</v>
      </c>
      <c r="B3782" t="s">
        <v>12463</v>
      </c>
      <c r="C3782" t="s">
        <v>12464</v>
      </c>
      <c r="D3782">
        <v>0.8</v>
      </c>
      <c r="E3782" t="s">
        <v>166</v>
      </c>
      <c r="F3782" t="s">
        <v>12334</v>
      </c>
      <c r="G3782">
        <v>3</v>
      </c>
    </row>
    <row r="3783" spans="1:7">
      <c r="A3783">
        <v>5703</v>
      </c>
      <c r="B3783" t="s">
        <v>5598</v>
      </c>
      <c r="C3783" t="s">
        <v>5579</v>
      </c>
      <c r="D3783">
        <v>0.8</v>
      </c>
      <c r="E3783" t="s">
        <v>67</v>
      </c>
      <c r="F3783" t="s">
        <v>4963</v>
      </c>
      <c r="G3783">
        <v>8</v>
      </c>
    </row>
    <row r="3784" spans="1:7">
      <c r="A3784">
        <v>6118</v>
      </c>
      <c r="B3784" t="s">
        <v>2229</v>
      </c>
      <c r="C3784" t="s">
        <v>2213</v>
      </c>
      <c r="D3784">
        <v>0.8</v>
      </c>
      <c r="E3784" t="s">
        <v>80</v>
      </c>
      <c r="F3784" t="s">
        <v>2210</v>
      </c>
      <c r="G3784">
        <v>1</v>
      </c>
    </row>
    <row r="3785" spans="1:7">
      <c r="A3785">
        <v>47</v>
      </c>
      <c r="B3785" t="s">
        <v>9237</v>
      </c>
      <c r="C3785" t="s">
        <v>9242</v>
      </c>
      <c r="D3785">
        <v>0.1</v>
      </c>
      <c r="E3785" t="s">
        <v>123</v>
      </c>
      <c r="F3785" t="s">
        <v>9136</v>
      </c>
      <c r="G3785">
        <v>2</v>
      </c>
    </row>
    <row r="3786" spans="1:7">
      <c r="A3786">
        <v>48</v>
      </c>
      <c r="B3786" t="s">
        <v>9237</v>
      </c>
      <c r="C3786" t="s">
        <v>16961</v>
      </c>
      <c r="D3786">
        <v>0.1</v>
      </c>
      <c r="E3786" t="s">
        <v>123</v>
      </c>
      <c r="F3786" t="s">
        <v>14681</v>
      </c>
      <c r="G3786">
        <v>2</v>
      </c>
    </row>
    <row r="3787" spans="1:7">
      <c r="A3787">
        <v>49</v>
      </c>
      <c r="B3787" t="s">
        <v>9237</v>
      </c>
      <c r="C3787" t="s">
        <v>9238</v>
      </c>
      <c r="D3787">
        <v>0.05</v>
      </c>
      <c r="E3787" t="s">
        <v>107</v>
      </c>
      <c r="F3787" t="s">
        <v>9136</v>
      </c>
      <c r="G3787">
        <v>2</v>
      </c>
    </row>
    <row r="3788" spans="1:7">
      <c r="A3788">
        <v>2100</v>
      </c>
      <c r="B3788" t="s">
        <v>12781</v>
      </c>
      <c r="C3788" t="s">
        <v>13507</v>
      </c>
      <c r="D3788">
        <v>0.6</v>
      </c>
      <c r="E3788" t="s">
        <v>166</v>
      </c>
      <c r="F3788" t="s">
        <v>13121</v>
      </c>
      <c r="G3788">
        <v>2</v>
      </c>
    </row>
    <row r="3789" spans="1:7">
      <c r="A3789">
        <v>2101</v>
      </c>
      <c r="B3789" t="s">
        <v>12781</v>
      </c>
      <c r="C3789" t="s">
        <v>12776</v>
      </c>
      <c r="D3789">
        <v>0.8</v>
      </c>
      <c r="E3789" t="s">
        <v>166</v>
      </c>
      <c r="F3789" t="s">
        <v>12660</v>
      </c>
      <c r="G3789">
        <v>2</v>
      </c>
    </row>
    <row r="3790" spans="1:7">
      <c r="A3790">
        <v>2715</v>
      </c>
      <c r="B3790" t="s">
        <v>17419</v>
      </c>
      <c r="C3790" t="s">
        <v>926</v>
      </c>
      <c r="D3790">
        <v>0.01</v>
      </c>
      <c r="E3790" t="s">
        <v>354</v>
      </c>
      <c r="F3790" t="s">
        <v>499</v>
      </c>
      <c r="G3790">
        <v>8</v>
      </c>
    </row>
    <row r="3791" spans="1:7">
      <c r="A3791">
        <v>6814</v>
      </c>
      <c r="B3791" t="s">
        <v>6814</v>
      </c>
      <c r="C3791" t="s">
        <v>17420</v>
      </c>
      <c r="D3791">
        <v>0.8</v>
      </c>
      <c r="E3791" t="s">
        <v>49</v>
      </c>
      <c r="F3791" t="s">
        <v>6576</v>
      </c>
      <c r="G3791">
        <v>1</v>
      </c>
    </row>
    <row r="3792" spans="1:7">
      <c r="A3792">
        <v>3042</v>
      </c>
      <c r="B3792" t="s">
        <v>10226</v>
      </c>
      <c r="C3792" t="s">
        <v>10220</v>
      </c>
      <c r="D3792">
        <v>0.01</v>
      </c>
      <c r="F3792" t="s">
        <v>10160</v>
      </c>
      <c r="G3792">
        <v>1</v>
      </c>
    </row>
    <row r="3793" spans="1:7">
      <c r="A3793">
        <v>426</v>
      </c>
      <c r="B3793" t="s">
        <v>1152</v>
      </c>
      <c r="C3793" t="s">
        <v>17421</v>
      </c>
      <c r="D3793">
        <v>0.01</v>
      </c>
      <c r="E3793" t="s">
        <v>107</v>
      </c>
      <c r="F3793" t="s">
        <v>41</v>
      </c>
      <c r="G3793">
        <v>6</v>
      </c>
    </row>
    <row r="3794" spans="1:7">
      <c r="A3794">
        <v>427</v>
      </c>
      <c r="B3794" t="s">
        <v>9496</v>
      </c>
      <c r="C3794" t="s">
        <v>9482</v>
      </c>
      <c r="D3794">
        <v>0.01</v>
      </c>
      <c r="E3794" t="s">
        <v>107</v>
      </c>
      <c r="F3794" t="s">
        <v>9136</v>
      </c>
      <c r="G3794">
        <v>7</v>
      </c>
    </row>
    <row r="3795" spans="1:7">
      <c r="A3795">
        <v>3424</v>
      </c>
      <c r="B3795" t="s">
        <v>721</v>
      </c>
      <c r="C3795" t="s">
        <v>811</v>
      </c>
      <c r="D3795">
        <v>0.01</v>
      </c>
      <c r="E3795" t="s">
        <v>166</v>
      </c>
      <c r="F3795" t="s">
        <v>68</v>
      </c>
      <c r="G3795">
        <v>7</v>
      </c>
    </row>
    <row r="3796" spans="1:7">
      <c r="A3796">
        <v>3425</v>
      </c>
      <c r="B3796" t="s">
        <v>12925</v>
      </c>
      <c r="C3796" t="s">
        <v>12918</v>
      </c>
      <c r="D3796">
        <v>0.8</v>
      </c>
      <c r="E3796" t="s">
        <v>166</v>
      </c>
      <c r="F3796" t="s">
        <v>12660</v>
      </c>
      <c r="G3796">
        <v>5</v>
      </c>
    </row>
    <row r="3797" spans="1:7">
      <c r="A3797">
        <v>6682</v>
      </c>
      <c r="B3797" t="s">
        <v>12925</v>
      </c>
      <c r="C3797" t="s">
        <v>12987</v>
      </c>
      <c r="D3797">
        <v>0.8</v>
      </c>
      <c r="E3797" t="s">
        <v>166</v>
      </c>
      <c r="F3797" t="s">
        <v>12660</v>
      </c>
      <c r="G3797">
        <v>7</v>
      </c>
    </row>
    <row r="3798" spans="1:7">
      <c r="A3798">
        <v>689</v>
      </c>
      <c r="B3798" t="s">
        <v>7419</v>
      </c>
      <c r="C3798" t="s">
        <v>17422</v>
      </c>
      <c r="D3798">
        <v>0.01</v>
      </c>
      <c r="E3798" t="s">
        <v>74</v>
      </c>
      <c r="F3798" t="s">
        <v>7247</v>
      </c>
      <c r="G3798">
        <v>6</v>
      </c>
    </row>
    <row r="3799" spans="1:7">
      <c r="A3799">
        <v>4287</v>
      </c>
      <c r="B3799" t="s">
        <v>17423</v>
      </c>
      <c r="C3799" t="s">
        <v>12759</v>
      </c>
      <c r="D3799">
        <v>0.01</v>
      </c>
      <c r="E3799" t="s">
        <v>123</v>
      </c>
      <c r="F3799" t="s">
        <v>12660</v>
      </c>
      <c r="G3799">
        <v>2</v>
      </c>
    </row>
    <row r="3800" spans="1:7">
      <c r="A3800">
        <v>4289</v>
      </c>
      <c r="B3800" t="s">
        <v>10133</v>
      </c>
      <c r="C3800" t="s">
        <v>5662</v>
      </c>
      <c r="D3800">
        <v>0.01</v>
      </c>
      <c r="E3800" t="s">
        <v>166</v>
      </c>
      <c r="F3800" t="s">
        <v>4963</v>
      </c>
      <c r="G3800">
        <v>8</v>
      </c>
    </row>
    <row r="3801" spans="1:7">
      <c r="A3801">
        <v>4288</v>
      </c>
      <c r="B3801" t="s">
        <v>10133</v>
      </c>
      <c r="C3801" t="s">
        <v>10125</v>
      </c>
      <c r="D3801">
        <v>0.01</v>
      </c>
      <c r="E3801" t="s">
        <v>166</v>
      </c>
      <c r="F3801" t="s">
        <v>9799</v>
      </c>
      <c r="G3801">
        <v>8</v>
      </c>
    </row>
    <row r="3802" spans="1:7">
      <c r="A3802">
        <v>813</v>
      </c>
      <c r="B3802" t="s">
        <v>3238</v>
      </c>
      <c r="C3802" t="s">
        <v>3239</v>
      </c>
      <c r="D3802">
        <v>0.01</v>
      </c>
      <c r="E3802" t="s">
        <v>49</v>
      </c>
      <c r="F3802" t="s">
        <v>2900</v>
      </c>
      <c r="G3802">
        <v>5</v>
      </c>
    </row>
    <row r="3803" spans="1:7">
      <c r="A3803">
        <v>4290</v>
      </c>
      <c r="B3803" t="s">
        <v>3238</v>
      </c>
      <c r="C3803" t="s">
        <v>17424</v>
      </c>
      <c r="D3803">
        <v>0.01</v>
      </c>
      <c r="E3803" t="s">
        <v>49</v>
      </c>
      <c r="F3803" t="s">
        <v>14655</v>
      </c>
      <c r="G3803">
        <v>5</v>
      </c>
    </row>
    <row r="3804" spans="1:7">
      <c r="A3804">
        <v>5056</v>
      </c>
      <c r="B3804" t="s">
        <v>344</v>
      </c>
      <c r="C3804" t="s">
        <v>336</v>
      </c>
      <c r="D3804">
        <v>0.01</v>
      </c>
      <c r="F3804" t="s">
        <v>68</v>
      </c>
      <c r="G3804">
        <v>2</v>
      </c>
    </row>
    <row r="3805" spans="1:7">
      <c r="A3805">
        <v>5412</v>
      </c>
      <c r="B3805" t="s">
        <v>10210</v>
      </c>
      <c r="C3805" t="s">
        <v>10203</v>
      </c>
      <c r="D3805">
        <v>0.8</v>
      </c>
      <c r="E3805" t="s">
        <v>166</v>
      </c>
      <c r="F3805" t="s">
        <v>10160</v>
      </c>
      <c r="G3805">
        <v>1</v>
      </c>
    </row>
    <row r="3806" spans="1:7">
      <c r="A3806">
        <v>7781</v>
      </c>
      <c r="B3806" t="s">
        <v>10210</v>
      </c>
      <c r="C3806" t="s">
        <v>8144</v>
      </c>
      <c r="D3806">
        <v>0.8</v>
      </c>
      <c r="E3806" t="s">
        <v>166</v>
      </c>
      <c r="F3806" t="s">
        <v>8093</v>
      </c>
      <c r="G3806">
        <v>1</v>
      </c>
    </row>
    <row r="3807" spans="1:7">
      <c r="A3807">
        <v>6893</v>
      </c>
      <c r="B3807" t="s">
        <v>1230</v>
      </c>
      <c r="C3807" t="s">
        <v>2925</v>
      </c>
      <c r="D3807">
        <v>0.8</v>
      </c>
      <c r="E3807" t="s">
        <v>107</v>
      </c>
      <c r="F3807" t="s">
        <v>2900</v>
      </c>
      <c r="G3807">
        <v>1</v>
      </c>
    </row>
    <row r="3808" spans="1:7">
      <c r="A3808">
        <v>5926</v>
      </c>
      <c r="B3808" t="s">
        <v>10164</v>
      </c>
      <c r="C3808" t="s">
        <v>10173</v>
      </c>
      <c r="D3808">
        <v>0.01</v>
      </c>
      <c r="E3808" t="s">
        <v>89</v>
      </c>
      <c r="F3808" t="s">
        <v>10160</v>
      </c>
      <c r="G3808">
        <v>1</v>
      </c>
    </row>
    <row r="3809" spans="1:7">
      <c r="A3809">
        <v>1382</v>
      </c>
      <c r="B3809" t="s">
        <v>11811</v>
      </c>
      <c r="C3809" t="s">
        <v>11806</v>
      </c>
      <c r="D3809">
        <v>0.01</v>
      </c>
      <c r="E3809" t="s">
        <v>67</v>
      </c>
      <c r="F3809" t="s">
        <v>11432</v>
      </c>
      <c r="G3809">
        <v>7</v>
      </c>
    </row>
    <row r="3810" spans="1:7">
      <c r="A3810">
        <v>6119</v>
      </c>
      <c r="B3810" t="s">
        <v>9733</v>
      </c>
      <c r="C3810" t="s">
        <v>9729</v>
      </c>
      <c r="D3810">
        <v>0.01</v>
      </c>
      <c r="E3810" t="s">
        <v>74</v>
      </c>
      <c r="F3810" t="s">
        <v>9536</v>
      </c>
      <c r="G3810">
        <v>3</v>
      </c>
    </row>
    <row r="3811" spans="1:7">
      <c r="A3811">
        <v>1575</v>
      </c>
      <c r="B3811" t="s">
        <v>11496</v>
      </c>
      <c r="C3811" t="s">
        <v>11489</v>
      </c>
      <c r="D3811">
        <v>0.01</v>
      </c>
      <c r="E3811" t="s">
        <v>40</v>
      </c>
      <c r="F3811" t="s">
        <v>11432</v>
      </c>
      <c r="G3811">
        <v>1</v>
      </c>
    </row>
    <row r="3812" spans="1:7">
      <c r="A3812">
        <v>3044</v>
      </c>
      <c r="B3812" t="s">
        <v>3295</v>
      </c>
      <c r="C3812" t="s">
        <v>6445</v>
      </c>
      <c r="D3812">
        <v>0.01</v>
      </c>
      <c r="E3812" t="s">
        <v>107</v>
      </c>
      <c r="F3812" t="s">
        <v>5790</v>
      </c>
      <c r="G3812">
        <v>7</v>
      </c>
    </row>
    <row r="3813" spans="1:7">
      <c r="A3813">
        <v>3043</v>
      </c>
      <c r="B3813" t="s">
        <v>3295</v>
      </c>
      <c r="C3813" t="s">
        <v>16910</v>
      </c>
      <c r="D3813">
        <v>0.6</v>
      </c>
      <c r="E3813" t="s">
        <v>107</v>
      </c>
      <c r="F3813" t="s">
        <v>14655</v>
      </c>
      <c r="G3813">
        <v>7</v>
      </c>
    </row>
    <row r="3814" spans="1:7">
      <c r="A3814">
        <v>3426</v>
      </c>
      <c r="B3814" t="s">
        <v>9620</v>
      </c>
      <c r="C3814" t="s">
        <v>176</v>
      </c>
      <c r="D3814">
        <v>0.01</v>
      </c>
      <c r="F3814" t="s">
        <v>68</v>
      </c>
      <c r="G3814">
        <v>1</v>
      </c>
    </row>
    <row r="3815" spans="1:7">
      <c r="A3815">
        <v>11062</v>
      </c>
      <c r="B3815" t="s">
        <v>3178</v>
      </c>
      <c r="C3815" t="s">
        <v>16713</v>
      </c>
      <c r="D3815">
        <v>0.1</v>
      </c>
      <c r="E3815" t="s">
        <v>166</v>
      </c>
      <c r="F3815" t="s">
        <v>3135</v>
      </c>
      <c r="G3815">
        <v>1</v>
      </c>
    </row>
    <row r="3816" spans="1:7">
      <c r="A3816">
        <v>690</v>
      </c>
      <c r="B3816" t="s">
        <v>3178</v>
      </c>
      <c r="C3816" t="s">
        <v>3179</v>
      </c>
      <c r="D3816">
        <v>0.8</v>
      </c>
      <c r="E3816" t="s">
        <v>166</v>
      </c>
      <c r="F3816" t="s">
        <v>3135</v>
      </c>
      <c r="G3816">
        <v>4</v>
      </c>
    </row>
    <row r="3817" spans="1:7">
      <c r="A3817">
        <v>6659</v>
      </c>
      <c r="B3817" t="s">
        <v>3178</v>
      </c>
      <c r="C3817" t="s">
        <v>16385</v>
      </c>
      <c r="D3817">
        <v>0.6</v>
      </c>
      <c r="E3817" t="s">
        <v>135</v>
      </c>
      <c r="F3817" t="s">
        <v>9136</v>
      </c>
      <c r="G3817">
        <v>5</v>
      </c>
    </row>
    <row r="3818" spans="1:7">
      <c r="A3818">
        <v>11063</v>
      </c>
      <c r="B3818" t="s">
        <v>11365</v>
      </c>
      <c r="C3818" t="s">
        <v>17425</v>
      </c>
      <c r="D3818">
        <v>0.1</v>
      </c>
      <c r="E3818" t="s">
        <v>89</v>
      </c>
      <c r="F3818" t="s">
        <v>11343</v>
      </c>
      <c r="G3818">
        <v>1</v>
      </c>
    </row>
    <row r="3819" spans="1:7">
      <c r="A3819">
        <v>814</v>
      </c>
      <c r="B3819" t="s">
        <v>11365</v>
      </c>
      <c r="C3819" t="s">
        <v>11358</v>
      </c>
      <c r="D3819">
        <v>0.01</v>
      </c>
      <c r="E3819" t="s">
        <v>89</v>
      </c>
      <c r="F3819" t="s">
        <v>11343</v>
      </c>
      <c r="G3819">
        <v>4</v>
      </c>
    </row>
    <row r="3820" spans="1:7">
      <c r="A3820">
        <v>955</v>
      </c>
      <c r="B3820" t="s">
        <v>1612</v>
      </c>
      <c r="C3820" t="s">
        <v>1613</v>
      </c>
      <c r="D3820">
        <v>0.01</v>
      </c>
      <c r="E3820" t="s">
        <v>107</v>
      </c>
      <c r="F3820" t="s">
        <v>41</v>
      </c>
      <c r="G3820">
        <v>7</v>
      </c>
    </row>
    <row r="3821" spans="1:7">
      <c r="A3821">
        <v>4685</v>
      </c>
      <c r="B3821" t="s">
        <v>2432</v>
      </c>
      <c r="C3821" t="s">
        <v>2418</v>
      </c>
      <c r="D3821">
        <v>0.1</v>
      </c>
      <c r="E3821" t="s">
        <v>203</v>
      </c>
      <c r="F3821" t="s">
        <v>2210</v>
      </c>
      <c r="G3821">
        <v>2</v>
      </c>
    </row>
    <row r="3822" spans="1:7">
      <c r="A3822">
        <v>5057</v>
      </c>
      <c r="B3822" t="s">
        <v>10393</v>
      </c>
      <c r="C3822" t="s">
        <v>10585</v>
      </c>
      <c r="D3822">
        <v>0.01</v>
      </c>
      <c r="E3822" t="s">
        <v>89</v>
      </c>
      <c r="F3822" t="s">
        <v>10381</v>
      </c>
      <c r="G3822">
        <v>8</v>
      </c>
    </row>
    <row r="3823" spans="1:7">
      <c r="A3823">
        <v>5413</v>
      </c>
      <c r="B3823" t="s">
        <v>8088</v>
      </c>
      <c r="C3823" t="s">
        <v>17426</v>
      </c>
      <c r="D3823">
        <v>0.01</v>
      </c>
      <c r="E3823" t="s">
        <v>595</v>
      </c>
      <c r="F3823" t="s">
        <v>14771</v>
      </c>
      <c r="G3823">
        <v>7</v>
      </c>
    </row>
    <row r="3824" spans="1:7">
      <c r="A3824">
        <v>5414</v>
      </c>
      <c r="B3824" t="s">
        <v>17427</v>
      </c>
      <c r="C3824" t="s">
        <v>16625</v>
      </c>
      <c r="D3824">
        <v>0.01</v>
      </c>
      <c r="F3824" t="s">
        <v>15396</v>
      </c>
      <c r="G3824">
        <v>2</v>
      </c>
    </row>
    <row r="3825" spans="1:7">
      <c r="A3825">
        <v>11794</v>
      </c>
      <c r="B3825" t="s">
        <v>12939</v>
      </c>
      <c r="C3825" t="s">
        <v>6849</v>
      </c>
      <c r="D3825">
        <v>0.8</v>
      </c>
      <c r="E3825" t="s">
        <v>354</v>
      </c>
      <c r="F3825" t="s">
        <v>6576</v>
      </c>
      <c r="G3825">
        <v>2</v>
      </c>
    </row>
    <row r="3826" spans="1:7">
      <c r="A3826">
        <v>1830</v>
      </c>
      <c r="B3826" t="s">
        <v>12939</v>
      </c>
      <c r="C3826" t="s">
        <v>16196</v>
      </c>
      <c r="D3826">
        <v>0.6</v>
      </c>
      <c r="F3826" t="s">
        <v>12637</v>
      </c>
      <c r="G3826">
        <v>7</v>
      </c>
    </row>
    <row r="3827" spans="1:7">
      <c r="A3827">
        <v>11064</v>
      </c>
      <c r="B3827" t="s">
        <v>6856</v>
      </c>
      <c r="C3827" t="s">
        <v>17428</v>
      </c>
      <c r="D3827">
        <v>0.1</v>
      </c>
      <c r="E3827" t="s">
        <v>354</v>
      </c>
      <c r="F3827" t="s">
        <v>15396</v>
      </c>
      <c r="G3827">
        <v>2</v>
      </c>
    </row>
    <row r="3828" spans="1:7">
      <c r="A3828">
        <v>1947</v>
      </c>
      <c r="B3828" t="s">
        <v>6856</v>
      </c>
      <c r="C3828" t="s">
        <v>8848</v>
      </c>
      <c r="D3828">
        <v>0.1</v>
      </c>
      <c r="E3828" t="s">
        <v>354</v>
      </c>
      <c r="F3828" t="s">
        <v>8594</v>
      </c>
      <c r="G3828">
        <v>2</v>
      </c>
    </row>
    <row r="3829" spans="1:7">
      <c r="A3829">
        <v>1945</v>
      </c>
      <c r="B3829" t="s">
        <v>6856</v>
      </c>
      <c r="C3829" t="s">
        <v>6849</v>
      </c>
      <c r="D3829">
        <v>0.8</v>
      </c>
      <c r="E3829" t="s">
        <v>354</v>
      </c>
      <c r="F3829" t="s">
        <v>6576</v>
      </c>
      <c r="G3829">
        <v>2</v>
      </c>
    </row>
    <row r="3830" spans="1:7">
      <c r="A3830">
        <v>1946</v>
      </c>
      <c r="B3830" t="s">
        <v>6856</v>
      </c>
      <c r="C3830" t="s">
        <v>12789</v>
      </c>
      <c r="D3830">
        <v>0.6</v>
      </c>
      <c r="E3830" t="s">
        <v>354</v>
      </c>
      <c r="F3830" t="s">
        <v>12660</v>
      </c>
      <c r="G3830">
        <v>2</v>
      </c>
    </row>
    <row r="3831" spans="1:7">
      <c r="A3831">
        <v>11768</v>
      </c>
      <c r="B3831" t="s">
        <v>17429</v>
      </c>
      <c r="C3831" t="s">
        <v>17286</v>
      </c>
      <c r="D3831">
        <v>0.6</v>
      </c>
      <c r="E3831" t="s">
        <v>12637</v>
      </c>
      <c r="F3831" t="s">
        <v>2210</v>
      </c>
      <c r="G3831">
        <v>2</v>
      </c>
    </row>
    <row r="3832" spans="1:7">
      <c r="A3832">
        <v>2372</v>
      </c>
      <c r="B3832" t="s">
        <v>12408</v>
      </c>
      <c r="C3832" t="s">
        <v>17286</v>
      </c>
      <c r="D3832">
        <v>0.8</v>
      </c>
      <c r="E3832" t="s">
        <v>12637</v>
      </c>
      <c r="F3832" t="s">
        <v>2210</v>
      </c>
      <c r="G3832">
        <v>2</v>
      </c>
    </row>
    <row r="3833" spans="1:7">
      <c r="A3833">
        <v>429</v>
      </c>
      <c r="B3833" t="s">
        <v>4334</v>
      </c>
      <c r="C3833" t="s">
        <v>16483</v>
      </c>
      <c r="D3833">
        <v>0.8</v>
      </c>
      <c r="E3833" t="s">
        <v>107</v>
      </c>
      <c r="F3833" t="s">
        <v>11343</v>
      </c>
      <c r="G3833">
        <v>8</v>
      </c>
    </row>
    <row r="3834" spans="1:7">
      <c r="A3834">
        <v>428</v>
      </c>
      <c r="B3834" t="s">
        <v>4334</v>
      </c>
      <c r="C3834" t="s">
        <v>17430</v>
      </c>
      <c r="D3834">
        <v>0.01</v>
      </c>
      <c r="E3834" t="s">
        <v>135</v>
      </c>
      <c r="F3834" t="s">
        <v>11921</v>
      </c>
      <c r="G3834">
        <v>7</v>
      </c>
    </row>
    <row r="3835" spans="1:7">
      <c r="A3835">
        <v>3045</v>
      </c>
      <c r="B3835" t="s">
        <v>4334</v>
      </c>
      <c r="C3835" t="s">
        <v>4331</v>
      </c>
      <c r="D3835">
        <v>0.01</v>
      </c>
      <c r="E3835" t="s">
        <v>107</v>
      </c>
      <c r="F3835" t="s">
        <v>58</v>
      </c>
      <c r="G3835">
        <v>8</v>
      </c>
    </row>
    <row r="3836" spans="1:7">
      <c r="A3836">
        <v>7260</v>
      </c>
      <c r="B3836" t="s">
        <v>8574</v>
      </c>
      <c r="C3836" t="s">
        <v>8570</v>
      </c>
      <c r="D3836">
        <v>0.8</v>
      </c>
      <c r="F3836" t="s">
        <v>8277</v>
      </c>
      <c r="G3836">
        <v>8</v>
      </c>
    </row>
    <row r="3837" spans="1:7">
      <c r="A3837">
        <v>1831</v>
      </c>
      <c r="B3837" t="s">
        <v>13380</v>
      </c>
      <c r="C3837" t="s">
        <v>13375</v>
      </c>
      <c r="D3837">
        <v>0.8</v>
      </c>
      <c r="E3837" t="s">
        <v>74</v>
      </c>
      <c r="F3837" t="s">
        <v>13121</v>
      </c>
      <c r="G3837">
        <v>2</v>
      </c>
    </row>
    <row r="3838" spans="1:7">
      <c r="A3838">
        <v>3046</v>
      </c>
      <c r="B3838" t="s">
        <v>13821</v>
      </c>
      <c r="C3838" t="s">
        <v>13817</v>
      </c>
      <c r="D3838">
        <v>0.01</v>
      </c>
      <c r="E3838" t="s">
        <v>74</v>
      </c>
      <c r="F3838" t="s">
        <v>13121</v>
      </c>
      <c r="G3838">
        <v>5</v>
      </c>
    </row>
    <row r="3839" spans="1:7">
      <c r="A3839">
        <v>1833</v>
      </c>
      <c r="B3839" t="s">
        <v>12635</v>
      </c>
      <c r="C3839" t="s">
        <v>17431</v>
      </c>
      <c r="D3839">
        <v>0.01</v>
      </c>
      <c r="E3839" t="s">
        <v>12637</v>
      </c>
      <c r="F3839" t="s">
        <v>14699</v>
      </c>
      <c r="G3839">
        <v>5</v>
      </c>
    </row>
    <row r="3840" spans="1:7">
      <c r="A3840">
        <v>1832</v>
      </c>
      <c r="B3840" t="s">
        <v>12635</v>
      </c>
      <c r="C3840" t="s">
        <v>17191</v>
      </c>
      <c r="D3840">
        <v>0.8</v>
      </c>
      <c r="E3840" t="s">
        <v>12637</v>
      </c>
      <c r="F3840" t="s">
        <v>6576</v>
      </c>
      <c r="G3840">
        <v>5</v>
      </c>
    </row>
    <row r="3841" spans="1:7">
      <c r="A3841">
        <v>3873</v>
      </c>
      <c r="B3841" t="s">
        <v>9052</v>
      </c>
      <c r="C3841" t="s">
        <v>9047</v>
      </c>
      <c r="D3841">
        <v>0.8</v>
      </c>
      <c r="E3841" t="s">
        <v>203</v>
      </c>
      <c r="F3841" t="s">
        <v>8594</v>
      </c>
      <c r="G3841">
        <v>5</v>
      </c>
    </row>
    <row r="3842" spans="1:7">
      <c r="A3842">
        <v>3874</v>
      </c>
      <c r="B3842" t="s">
        <v>14555</v>
      </c>
      <c r="C3842" t="s">
        <v>14547</v>
      </c>
      <c r="D3842">
        <v>0.01</v>
      </c>
      <c r="E3842" t="s">
        <v>80</v>
      </c>
      <c r="F3842" t="s">
        <v>14278</v>
      </c>
      <c r="G3842">
        <v>5</v>
      </c>
    </row>
    <row r="3843" spans="1:7">
      <c r="A3843">
        <v>815</v>
      </c>
      <c r="B3843" t="s">
        <v>10768</v>
      </c>
      <c r="C3843" t="s">
        <v>3016</v>
      </c>
      <c r="D3843">
        <v>0.01</v>
      </c>
      <c r="E3843" t="s">
        <v>135</v>
      </c>
      <c r="F3843" t="s">
        <v>2900</v>
      </c>
      <c r="G3843">
        <v>2</v>
      </c>
    </row>
    <row r="3844" spans="1:7">
      <c r="A3844">
        <v>4686</v>
      </c>
      <c r="B3844" t="s">
        <v>17432</v>
      </c>
      <c r="C3844" t="s">
        <v>1252</v>
      </c>
      <c r="D3844">
        <v>0.01</v>
      </c>
      <c r="E3844" t="s">
        <v>80</v>
      </c>
      <c r="F3844" t="s">
        <v>41</v>
      </c>
      <c r="G3844">
        <v>3</v>
      </c>
    </row>
    <row r="3845" spans="1:7">
      <c r="A3845">
        <v>1298</v>
      </c>
      <c r="B3845" t="s">
        <v>10319</v>
      </c>
      <c r="C3845" t="s">
        <v>17433</v>
      </c>
      <c r="D3845">
        <v>0.01</v>
      </c>
      <c r="E3845" t="s">
        <v>40</v>
      </c>
      <c r="F3845" t="s">
        <v>11295</v>
      </c>
      <c r="G3845">
        <v>2</v>
      </c>
    </row>
    <row r="3846" spans="1:7">
      <c r="A3846">
        <v>5927</v>
      </c>
      <c r="B3846" t="s">
        <v>1021</v>
      </c>
      <c r="C3846" t="s">
        <v>1014</v>
      </c>
      <c r="D3846">
        <v>0.01</v>
      </c>
      <c r="E3846" t="s">
        <v>49</v>
      </c>
      <c r="F3846" t="s">
        <v>41</v>
      </c>
      <c r="G3846">
        <v>1</v>
      </c>
    </row>
    <row r="3847" spans="1:7">
      <c r="A3847">
        <v>1834</v>
      </c>
      <c r="B3847" t="s">
        <v>14226</v>
      </c>
      <c r="C3847" t="s">
        <v>16949</v>
      </c>
      <c r="D3847">
        <v>0.01</v>
      </c>
      <c r="E3847" t="s">
        <v>166</v>
      </c>
      <c r="F3847" t="s">
        <v>13121</v>
      </c>
      <c r="G3847">
        <v>6</v>
      </c>
    </row>
    <row r="3848" spans="1:7">
      <c r="A3848">
        <v>11065</v>
      </c>
      <c r="B3848" t="s">
        <v>14226</v>
      </c>
      <c r="C3848" t="s">
        <v>14199</v>
      </c>
      <c r="D3848">
        <v>0.1</v>
      </c>
      <c r="E3848" t="s">
        <v>166</v>
      </c>
      <c r="F3848" t="s">
        <v>13121</v>
      </c>
      <c r="G3848">
        <v>7</v>
      </c>
    </row>
    <row r="3849" spans="1:7">
      <c r="A3849">
        <v>1948</v>
      </c>
      <c r="B3849" t="s">
        <v>13409</v>
      </c>
      <c r="C3849" t="s">
        <v>16270</v>
      </c>
      <c r="D3849">
        <v>0.01</v>
      </c>
      <c r="E3849" t="s">
        <v>107</v>
      </c>
      <c r="F3849" t="s">
        <v>14771</v>
      </c>
      <c r="G3849">
        <v>1</v>
      </c>
    </row>
    <row r="3850" spans="1:7">
      <c r="A3850">
        <v>1949</v>
      </c>
      <c r="B3850" t="s">
        <v>9999</v>
      </c>
      <c r="C3850" t="s">
        <v>10000</v>
      </c>
      <c r="D3850">
        <v>0.8</v>
      </c>
      <c r="E3850" t="s">
        <v>354</v>
      </c>
      <c r="F3850" t="s">
        <v>9536</v>
      </c>
      <c r="G3850">
        <v>5</v>
      </c>
    </row>
    <row r="3851" spans="1:7">
      <c r="A3851">
        <v>317</v>
      </c>
      <c r="B3851" t="s">
        <v>10003</v>
      </c>
      <c r="C3851" t="s">
        <v>11383</v>
      </c>
      <c r="D3851">
        <v>0.01</v>
      </c>
      <c r="E3851" t="s">
        <v>354</v>
      </c>
      <c r="F3851" t="s">
        <v>11295</v>
      </c>
      <c r="G3851">
        <v>5</v>
      </c>
    </row>
    <row r="3852" spans="1:7">
      <c r="A3852">
        <v>2716</v>
      </c>
      <c r="B3852" t="s">
        <v>228</v>
      </c>
      <c r="C3852" t="s">
        <v>202</v>
      </c>
      <c r="D3852">
        <v>0.01</v>
      </c>
      <c r="E3852" t="s">
        <v>203</v>
      </c>
      <c r="F3852" t="s">
        <v>68</v>
      </c>
      <c r="G3852">
        <v>1</v>
      </c>
    </row>
    <row r="3853" spans="1:7">
      <c r="A3853">
        <v>3427</v>
      </c>
      <c r="B3853" t="s">
        <v>13663</v>
      </c>
      <c r="C3853" t="s">
        <v>13657</v>
      </c>
      <c r="D3853">
        <v>0.8</v>
      </c>
      <c r="E3853" t="s">
        <v>89</v>
      </c>
      <c r="F3853" t="s">
        <v>13121</v>
      </c>
      <c r="G3853">
        <v>3</v>
      </c>
    </row>
    <row r="3854" spans="1:7">
      <c r="A3854">
        <v>3428</v>
      </c>
      <c r="B3854" t="s">
        <v>13663</v>
      </c>
      <c r="C3854" t="s">
        <v>2453</v>
      </c>
      <c r="D3854">
        <v>0.1</v>
      </c>
      <c r="E3854" t="s">
        <v>89</v>
      </c>
      <c r="F3854" t="s">
        <v>2210</v>
      </c>
      <c r="G3854">
        <v>3</v>
      </c>
    </row>
    <row r="3855" spans="1:7">
      <c r="A3855">
        <v>3429</v>
      </c>
      <c r="B3855" t="s">
        <v>17434</v>
      </c>
      <c r="C3855" t="s">
        <v>10299</v>
      </c>
      <c r="D3855">
        <v>0.1</v>
      </c>
      <c r="F3855" t="s">
        <v>10160</v>
      </c>
      <c r="G3855">
        <v>2</v>
      </c>
    </row>
    <row r="3856" spans="1:7">
      <c r="A3856">
        <v>1836</v>
      </c>
      <c r="B3856" t="s">
        <v>2376</v>
      </c>
      <c r="C3856" t="s">
        <v>2377</v>
      </c>
      <c r="D3856">
        <v>0.8</v>
      </c>
      <c r="E3856" t="s">
        <v>166</v>
      </c>
      <c r="F3856" t="s">
        <v>2210</v>
      </c>
      <c r="G3856">
        <v>2</v>
      </c>
    </row>
    <row r="3857" spans="1:7">
      <c r="A3857">
        <v>1835</v>
      </c>
      <c r="B3857" t="s">
        <v>2376</v>
      </c>
      <c r="C3857" t="s">
        <v>2371</v>
      </c>
      <c r="D3857">
        <v>0.1</v>
      </c>
      <c r="E3857" t="s">
        <v>49</v>
      </c>
      <c r="F3857" t="s">
        <v>2210</v>
      </c>
      <c r="G3857">
        <v>2</v>
      </c>
    </row>
    <row r="3858" spans="1:7">
      <c r="A3858">
        <v>1950</v>
      </c>
      <c r="B3858" t="s">
        <v>4825</v>
      </c>
      <c r="C3858" t="s">
        <v>16913</v>
      </c>
      <c r="D3858">
        <v>0.6</v>
      </c>
      <c r="F3858" t="s">
        <v>4512</v>
      </c>
      <c r="G3858">
        <v>2</v>
      </c>
    </row>
    <row r="3859" spans="1:7">
      <c r="A3859">
        <v>7137</v>
      </c>
      <c r="B3859" t="s">
        <v>4591</v>
      </c>
      <c r="C3859" t="s">
        <v>4593</v>
      </c>
      <c r="D3859">
        <v>0.8</v>
      </c>
      <c r="E3859" t="s">
        <v>135</v>
      </c>
      <c r="F3859" t="s">
        <v>4512</v>
      </c>
      <c r="G3859">
        <v>1</v>
      </c>
    </row>
    <row r="3860" spans="1:7">
      <c r="A3860">
        <v>96</v>
      </c>
      <c r="B3860" t="s">
        <v>11702</v>
      </c>
      <c r="C3860" t="s">
        <v>10915</v>
      </c>
      <c r="D3860">
        <v>0.01</v>
      </c>
      <c r="E3860" t="s">
        <v>49</v>
      </c>
      <c r="F3860" t="s">
        <v>10870</v>
      </c>
      <c r="G3860">
        <v>4</v>
      </c>
    </row>
    <row r="3861" spans="1:7">
      <c r="A3861">
        <v>11066</v>
      </c>
      <c r="B3861" t="s">
        <v>11702</v>
      </c>
      <c r="C3861" t="s">
        <v>17126</v>
      </c>
      <c r="D3861">
        <v>0.1</v>
      </c>
      <c r="E3861" t="s">
        <v>49</v>
      </c>
      <c r="F3861" t="s">
        <v>11649</v>
      </c>
      <c r="G3861">
        <v>1</v>
      </c>
    </row>
    <row r="3862" spans="1:7">
      <c r="A3862">
        <v>95</v>
      </c>
      <c r="B3862" t="s">
        <v>11702</v>
      </c>
      <c r="C3862" t="s">
        <v>11698</v>
      </c>
      <c r="D3862">
        <v>0.01</v>
      </c>
      <c r="E3862" t="s">
        <v>49</v>
      </c>
      <c r="F3862" t="s">
        <v>11649</v>
      </c>
      <c r="G3862">
        <v>4</v>
      </c>
    </row>
    <row r="3863" spans="1:7">
      <c r="A3863">
        <v>2373</v>
      </c>
      <c r="B3863" t="s">
        <v>78</v>
      </c>
      <c r="C3863" t="s">
        <v>14547</v>
      </c>
      <c r="D3863">
        <v>0.8</v>
      </c>
      <c r="E3863" t="s">
        <v>80</v>
      </c>
      <c r="F3863" t="s">
        <v>14278</v>
      </c>
      <c r="G3863">
        <v>5</v>
      </c>
    </row>
    <row r="3864" spans="1:7">
      <c r="A3864">
        <v>2102</v>
      </c>
      <c r="B3864" t="s">
        <v>5668</v>
      </c>
      <c r="C3864" t="s">
        <v>5662</v>
      </c>
      <c r="D3864">
        <v>0.01</v>
      </c>
      <c r="E3864" t="s">
        <v>166</v>
      </c>
      <c r="F3864" t="s">
        <v>4963</v>
      </c>
      <c r="G3864">
        <v>8</v>
      </c>
    </row>
    <row r="3865" spans="1:7">
      <c r="A3865">
        <v>2103</v>
      </c>
      <c r="B3865" t="s">
        <v>9898</v>
      </c>
      <c r="C3865" t="s">
        <v>17435</v>
      </c>
      <c r="D3865">
        <v>0.01</v>
      </c>
      <c r="E3865" t="s">
        <v>80</v>
      </c>
      <c r="F3865" t="s">
        <v>9799</v>
      </c>
      <c r="G3865">
        <v>8</v>
      </c>
    </row>
    <row r="3866" spans="1:7">
      <c r="A3866">
        <v>140</v>
      </c>
      <c r="B3866" t="s">
        <v>3109</v>
      </c>
      <c r="C3866" t="s">
        <v>3103</v>
      </c>
      <c r="D3866">
        <v>0.01</v>
      </c>
      <c r="E3866" t="s">
        <v>166</v>
      </c>
      <c r="F3866" t="s">
        <v>2900</v>
      </c>
      <c r="G3866">
        <v>3</v>
      </c>
    </row>
    <row r="3867" spans="1:7">
      <c r="A3867">
        <v>2104</v>
      </c>
      <c r="B3867" t="s">
        <v>3109</v>
      </c>
      <c r="C3867" t="s">
        <v>16322</v>
      </c>
      <c r="D3867">
        <v>0.01</v>
      </c>
      <c r="E3867" t="s">
        <v>166</v>
      </c>
      <c r="F3867" t="s">
        <v>14655</v>
      </c>
      <c r="G3867">
        <v>3</v>
      </c>
    </row>
    <row r="3868" spans="1:7">
      <c r="A3868">
        <v>141</v>
      </c>
      <c r="B3868" t="s">
        <v>3340</v>
      </c>
      <c r="C3868" t="s">
        <v>3270</v>
      </c>
      <c r="D3868">
        <v>0.01</v>
      </c>
      <c r="E3868" t="s">
        <v>203</v>
      </c>
      <c r="F3868" t="s">
        <v>2900</v>
      </c>
      <c r="G3868">
        <v>5</v>
      </c>
    </row>
    <row r="3869" spans="1:7">
      <c r="A3869">
        <v>142</v>
      </c>
      <c r="B3869" t="s">
        <v>3340</v>
      </c>
      <c r="C3869" t="s">
        <v>3337</v>
      </c>
      <c r="D3869">
        <v>0.04</v>
      </c>
      <c r="E3869" t="s">
        <v>203</v>
      </c>
      <c r="F3869" t="s">
        <v>2900</v>
      </c>
      <c r="G3869">
        <v>7</v>
      </c>
    </row>
    <row r="3870" spans="1:7">
      <c r="A3870">
        <v>2105</v>
      </c>
      <c r="B3870" t="s">
        <v>3340</v>
      </c>
      <c r="C3870" t="s">
        <v>17113</v>
      </c>
      <c r="D3870">
        <v>0.1</v>
      </c>
      <c r="E3870" t="s">
        <v>80</v>
      </c>
      <c r="F3870" t="s">
        <v>14655</v>
      </c>
      <c r="G3870">
        <v>7</v>
      </c>
    </row>
    <row r="3871" spans="1:7">
      <c r="A3871">
        <v>2106</v>
      </c>
      <c r="B3871" t="s">
        <v>9776</v>
      </c>
      <c r="C3871" t="s">
        <v>9771</v>
      </c>
      <c r="D3871">
        <v>0.01</v>
      </c>
      <c r="E3871" t="s">
        <v>166</v>
      </c>
      <c r="F3871" t="s">
        <v>9536</v>
      </c>
      <c r="G3871">
        <v>3</v>
      </c>
    </row>
    <row r="3872" spans="1:7">
      <c r="A3872">
        <v>2108</v>
      </c>
      <c r="B3872" t="s">
        <v>13373</v>
      </c>
      <c r="C3872" t="s">
        <v>16219</v>
      </c>
      <c r="D3872">
        <v>0.8</v>
      </c>
      <c r="E3872" t="s">
        <v>803</v>
      </c>
      <c r="F3872" t="s">
        <v>12660</v>
      </c>
      <c r="G3872">
        <v>2</v>
      </c>
    </row>
    <row r="3873" spans="1:7">
      <c r="A3873">
        <v>2109</v>
      </c>
      <c r="B3873" t="s">
        <v>13373</v>
      </c>
      <c r="C3873" t="s">
        <v>13355</v>
      </c>
      <c r="D3873">
        <v>0.6</v>
      </c>
      <c r="E3873" t="s">
        <v>67</v>
      </c>
      <c r="F3873" t="s">
        <v>13121</v>
      </c>
      <c r="G3873">
        <v>2</v>
      </c>
    </row>
    <row r="3874" spans="1:7">
      <c r="A3874">
        <v>2107</v>
      </c>
      <c r="B3874" t="s">
        <v>13373</v>
      </c>
      <c r="C3874" t="s">
        <v>16755</v>
      </c>
      <c r="D3874">
        <v>0.1</v>
      </c>
      <c r="E3874" t="s">
        <v>67</v>
      </c>
      <c r="F3874" t="s">
        <v>13121</v>
      </c>
      <c r="G3874">
        <v>2</v>
      </c>
    </row>
    <row r="3875" spans="1:7">
      <c r="A3875">
        <v>2110</v>
      </c>
      <c r="B3875" t="s">
        <v>13373</v>
      </c>
      <c r="C3875" t="s">
        <v>16109</v>
      </c>
      <c r="D3875">
        <v>0.7</v>
      </c>
      <c r="E3875" t="s">
        <v>67</v>
      </c>
      <c r="F3875" t="s">
        <v>12660</v>
      </c>
      <c r="G3875">
        <v>2</v>
      </c>
    </row>
    <row r="3876" spans="1:7">
      <c r="A3876">
        <v>143</v>
      </c>
      <c r="B3876" t="s">
        <v>11293</v>
      </c>
      <c r="C3876" t="s">
        <v>11303</v>
      </c>
      <c r="D3876">
        <v>0.8</v>
      </c>
      <c r="E3876" t="s">
        <v>80</v>
      </c>
      <c r="F3876" t="s">
        <v>11295</v>
      </c>
      <c r="G3876">
        <v>1</v>
      </c>
    </row>
    <row r="3877" spans="1:7">
      <c r="A3877">
        <v>2111</v>
      </c>
      <c r="B3877" t="s">
        <v>13886</v>
      </c>
      <c r="C3877" t="s">
        <v>13887</v>
      </c>
      <c r="D3877">
        <v>0.1</v>
      </c>
      <c r="E3877" t="s">
        <v>107</v>
      </c>
      <c r="F3877" t="s">
        <v>13121</v>
      </c>
      <c r="G3877">
        <v>5</v>
      </c>
    </row>
    <row r="3878" spans="1:7">
      <c r="A3878">
        <v>2112</v>
      </c>
      <c r="B3878" t="s">
        <v>12737</v>
      </c>
      <c r="C3878" t="s">
        <v>12727</v>
      </c>
      <c r="D3878">
        <v>0.01</v>
      </c>
      <c r="F3878" t="s">
        <v>12660</v>
      </c>
      <c r="G3878">
        <v>1</v>
      </c>
    </row>
    <row r="3879" spans="1:7">
      <c r="A3879">
        <v>2374</v>
      </c>
      <c r="B3879" t="s">
        <v>880</v>
      </c>
      <c r="C3879" t="s">
        <v>17436</v>
      </c>
      <c r="D3879">
        <v>0.01</v>
      </c>
      <c r="E3879" t="s">
        <v>89</v>
      </c>
      <c r="F3879" t="s">
        <v>15357</v>
      </c>
      <c r="G3879">
        <v>8</v>
      </c>
    </row>
    <row r="3880" spans="1:7">
      <c r="A3880">
        <v>2375</v>
      </c>
      <c r="B3880" t="s">
        <v>880</v>
      </c>
      <c r="C3880" t="s">
        <v>17437</v>
      </c>
      <c r="D3880">
        <v>0.01</v>
      </c>
      <c r="F3880" t="s">
        <v>499</v>
      </c>
      <c r="G3880">
        <v>8</v>
      </c>
    </row>
    <row r="3881" spans="1:7">
      <c r="A3881">
        <v>2376</v>
      </c>
      <c r="B3881" t="s">
        <v>3512</v>
      </c>
      <c r="C3881" t="s">
        <v>3504</v>
      </c>
      <c r="D3881">
        <v>0.01</v>
      </c>
      <c r="F3881" t="s">
        <v>3381</v>
      </c>
      <c r="G3881">
        <v>1</v>
      </c>
    </row>
    <row r="3882" spans="1:7">
      <c r="A3882">
        <v>11067</v>
      </c>
      <c r="B3882" t="s">
        <v>17438</v>
      </c>
      <c r="C3882" t="s">
        <v>16175</v>
      </c>
      <c r="D3882">
        <v>0.1</v>
      </c>
      <c r="E3882" t="s">
        <v>49</v>
      </c>
      <c r="F3882" t="s">
        <v>14748</v>
      </c>
      <c r="G3882">
        <v>2</v>
      </c>
    </row>
    <row r="3883" spans="1:7">
      <c r="A3883">
        <v>207</v>
      </c>
      <c r="B3883" t="s">
        <v>9359</v>
      </c>
      <c r="C3883" t="s">
        <v>9354</v>
      </c>
      <c r="D3883">
        <v>0.01</v>
      </c>
      <c r="E3883" t="s">
        <v>135</v>
      </c>
      <c r="F3883" t="s">
        <v>9136</v>
      </c>
      <c r="G3883">
        <v>3</v>
      </c>
    </row>
    <row r="3884" spans="1:7">
      <c r="A3884">
        <v>2377</v>
      </c>
      <c r="B3884" t="s">
        <v>9359</v>
      </c>
      <c r="C3884" t="s">
        <v>17439</v>
      </c>
      <c r="D3884">
        <v>0.01</v>
      </c>
      <c r="E3884" t="s">
        <v>135</v>
      </c>
      <c r="F3884" t="s">
        <v>11167</v>
      </c>
      <c r="G3884">
        <v>7</v>
      </c>
    </row>
    <row r="3885" spans="1:7">
      <c r="A3885">
        <v>2378</v>
      </c>
      <c r="B3885" t="s">
        <v>1985</v>
      </c>
      <c r="C3885" t="s">
        <v>1974</v>
      </c>
      <c r="D3885">
        <v>0.01</v>
      </c>
      <c r="E3885" t="s">
        <v>80</v>
      </c>
      <c r="F3885" t="s">
        <v>1975</v>
      </c>
      <c r="G3885">
        <v>4</v>
      </c>
    </row>
    <row r="3886" spans="1:7">
      <c r="A3886">
        <v>208</v>
      </c>
      <c r="B3886" t="s">
        <v>1594</v>
      </c>
      <c r="C3886" t="s">
        <v>1589</v>
      </c>
      <c r="D3886">
        <v>0.01</v>
      </c>
      <c r="E3886" t="s">
        <v>74</v>
      </c>
      <c r="F3886" t="s">
        <v>41</v>
      </c>
      <c r="G3886">
        <v>7</v>
      </c>
    </row>
    <row r="3887" spans="1:7">
      <c r="A3887">
        <v>2379</v>
      </c>
      <c r="B3887" t="s">
        <v>830</v>
      </c>
      <c r="C3887" t="s">
        <v>824</v>
      </c>
      <c r="D3887">
        <v>0.01</v>
      </c>
      <c r="E3887" t="s">
        <v>354</v>
      </c>
      <c r="F3887" t="s">
        <v>68</v>
      </c>
      <c r="G3887">
        <v>7</v>
      </c>
    </row>
    <row r="3888" spans="1:7">
      <c r="A3888">
        <v>2380</v>
      </c>
      <c r="B3888" t="s">
        <v>6162</v>
      </c>
      <c r="C3888" t="s">
        <v>6149</v>
      </c>
      <c r="D3888">
        <v>0.01</v>
      </c>
      <c r="E3888" t="s">
        <v>80</v>
      </c>
      <c r="F3888" t="s">
        <v>6139</v>
      </c>
      <c r="G3888">
        <v>4</v>
      </c>
    </row>
    <row r="3889" spans="1:7">
      <c r="A3889">
        <v>2381</v>
      </c>
      <c r="B3889" t="s">
        <v>17440</v>
      </c>
      <c r="C3889" t="s">
        <v>13657</v>
      </c>
      <c r="D3889">
        <v>0.1</v>
      </c>
      <c r="E3889" t="s">
        <v>89</v>
      </c>
      <c r="F3889" t="s">
        <v>13121</v>
      </c>
      <c r="G3889">
        <v>3</v>
      </c>
    </row>
    <row r="3890" spans="1:7">
      <c r="A3890">
        <v>2382</v>
      </c>
      <c r="B3890" t="s">
        <v>241</v>
      </c>
      <c r="C3890" t="s">
        <v>750</v>
      </c>
      <c r="D3890">
        <v>0.01</v>
      </c>
      <c r="E3890" t="s">
        <v>203</v>
      </c>
      <c r="F3890" t="s">
        <v>68</v>
      </c>
      <c r="G3890">
        <v>5</v>
      </c>
    </row>
    <row r="3891" spans="1:7">
      <c r="A3891">
        <v>2383</v>
      </c>
      <c r="B3891" t="s">
        <v>1961</v>
      </c>
      <c r="C3891" t="s">
        <v>1962</v>
      </c>
      <c r="D3891">
        <v>0.01</v>
      </c>
      <c r="E3891" t="s">
        <v>40</v>
      </c>
      <c r="F3891" t="s">
        <v>1778</v>
      </c>
      <c r="G3891">
        <v>3</v>
      </c>
    </row>
    <row r="3892" spans="1:7">
      <c r="A3892">
        <v>2384</v>
      </c>
      <c r="B3892" t="s">
        <v>13861</v>
      </c>
      <c r="C3892" t="s">
        <v>745</v>
      </c>
      <c r="D3892">
        <v>0.01</v>
      </c>
      <c r="E3892" t="s">
        <v>595</v>
      </c>
      <c r="F3892" t="s">
        <v>68</v>
      </c>
      <c r="G3892">
        <v>5</v>
      </c>
    </row>
    <row r="3893" spans="1:7">
      <c r="A3893">
        <v>11068</v>
      </c>
      <c r="B3893" t="s">
        <v>11370</v>
      </c>
      <c r="C3893" t="s">
        <v>17150</v>
      </c>
      <c r="D3893">
        <v>0.1</v>
      </c>
      <c r="F3893" t="s">
        <v>11343</v>
      </c>
      <c r="G3893">
        <v>1</v>
      </c>
    </row>
    <row r="3894" spans="1:7">
      <c r="A3894">
        <v>209</v>
      </c>
      <c r="B3894" t="s">
        <v>11370</v>
      </c>
      <c r="C3894" t="s">
        <v>11371</v>
      </c>
      <c r="D3894">
        <v>0.01</v>
      </c>
      <c r="F3894" t="s">
        <v>11343</v>
      </c>
      <c r="G3894">
        <v>4</v>
      </c>
    </row>
    <row r="3895" spans="1:7">
      <c r="A3895">
        <v>2385</v>
      </c>
      <c r="B3895" t="s">
        <v>11370</v>
      </c>
      <c r="C3895" t="s">
        <v>3954</v>
      </c>
      <c r="D3895">
        <v>0.01</v>
      </c>
      <c r="F3895" t="s">
        <v>58</v>
      </c>
      <c r="G3895">
        <v>4</v>
      </c>
    </row>
    <row r="3896" spans="1:7">
      <c r="A3896">
        <v>2386</v>
      </c>
      <c r="B3896" t="s">
        <v>1893</v>
      </c>
      <c r="C3896" t="s">
        <v>1894</v>
      </c>
      <c r="D3896">
        <v>0.01</v>
      </c>
      <c r="E3896" t="s">
        <v>166</v>
      </c>
      <c r="F3896" t="s">
        <v>1778</v>
      </c>
      <c r="G3896">
        <v>2</v>
      </c>
    </row>
    <row r="3897" spans="1:7">
      <c r="A3897">
        <v>210</v>
      </c>
      <c r="B3897" t="s">
        <v>2074</v>
      </c>
      <c r="C3897" t="s">
        <v>11760</v>
      </c>
      <c r="D3897">
        <v>0.01</v>
      </c>
      <c r="E3897" t="s">
        <v>107</v>
      </c>
      <c r="F3897" t="s">
        <v>11432</v>
      </c>
      <c r="G3897">
        <v>5</v>
      </c>
    </row>
    <row r="3898" spans="1:7">
      <c r="A3898">
        <v>2387</v>
      </c>
      <c r="B3898" t="s">
        <v>2074</v>
      </c>
      <c r="C3898" t="s">
        <v>2075</v>
      </c>
      <c r="D3898">
        <v>0.8</v>
      </c>
      <c r="E3898" t="s">
        <v>107</v>
      </c>
      <c r="F3898" t="s">
        <v>1778</v>
      </c>
      <c r="G3898">
        <v>5</v>
      </c>
    </row>
    <row r="3899" spans="1:7">
      <c r="A3899">
        <v>2388</v>
      </c>
      <c r="B3899" t="s">
        <v>790</v>
      </c>
      <c r="C3899" t="s">
        <v>17441</v>
      </c>
      <c r="D3899">
        <v>0.01</v>
      </c>
      <c r="E3899" t="s">
        <v>107</v>
      </c>
      <c r="F3899" t="s">
        <v>68</v>
      </c>
      <c r="G3899">
        <v>6</v>
      </c>
    </row>
    <row r="3900" spans="1:7">
      <c r="A3900">
        <v>11069</v>
      </c>
      <c r="B3900" t="s">
        <v>4379</v>
      </c>
      <c r="C3900" t="s">
        <v>17442</v>
      </c>
      <c r="D3900">
        <v>0.1</v>
      </c>
      <c r="E3900" t="s">
        <v>354</v>
      </c>
      <c r="F3900" t="s">
        <v>11343</v>
      </c>
      <c r="G3900">
        <v>1</v>
      </c>
    </row>
    <row r="3901" spans="1:7">
      <c r="A3901">
        <v>211</v>
      </c>
      <c r="B3901" t="s">
        <v>4379</v>
      </c>
      <c r="C3901" t="s">
        <v>17443</v>
      </c>
      <c r="D3901">
        <v>0.01</v>
      </c>
      <c r="E3901" t="s">
        <v>354</v>
      </c>
      <c r="F3901" t="s">
        <v>11343</v>
      </c>
      <c r="G3901">
        <v>4</v>
      </c>
    </row>
    <row r="3902" spans="1:7">
      <c r="A3902">
        <v>2389</v>
      </c>
      <c r="B3902" t="s">
        <v>4379</v>
      </c>
      <c r="C3902" t="s">
        <v>4376</v>
      </c>
      <c r="D3902">
        <v>0.01</v>
      </c>
      <c r="E3902" t="s">
        <v>354</v>
      </c>
      <c r="F3902" t="s">
        <v>58</v>
      </c>
      <c r="G3902">
        <v>8</v>
      </c>
    </row>
    <row r="3903" spans="1:7">
      <c r="A3903">
        <v>2390</v>
      </c>
      <c r="B3903" t="s">
        <v>933</v>
      </c>
      <c r="C3903" t="s">
        <v>926</v>
      </c>
      <c r="D3903">
        <v>0.01</v>
      </c>
      <c r="E3903" t="s">
        <v>354</v>
      </c>
      <c r="F3903" t="s">
        <v>499</v>
      </c>
      <c r="G3903">
        <v>8</v>
      </c>
    </row>
    <row r="3904" spans="1:7">
      <c r="A3904">
        <v>319</v>
      </c>
      <c r="B3904" t="s">
        <v>11131</v>
      </c>
      <c r="C3904" t="s">
        <v>11128</v>
      </c>
      <c r="D3904">
        <v>0.01</v>
      </c>
      <c r="E3904" t="s">
        <v>107</v>
      </c>
      <c r="F3904" t="s">
        <v>10870</v>
      </c>
      <c r="G3904">
        <v>8</v>
      </c>
    </row>
    <row r="3905" spans="1:7">
      <c r="A3905">
        <v>318</v>
      </c>
      <c r="B3905" t="s">
        <v>11131</v>
      </c>
      <c r="C3905" t="s">
        <v>17444</v>
      </c>
      <c r="D3905">
        <v>0.01</v>
      </c>
      <c r="E3905" t="s">
        <v>107</v>
      </c>
      <c r="F3905" t="s">
        <v>15324</v>
      </c>
      <c r="G3905">
        <v>8</v>
      </c>
    </row>
    <row r="3906" spans="1:7">
      <c r="A3906">
        <v>11070</v>
      </c>
      <c r="B3906" t="s">
        <v>10156</v>
      </c>
      <c r="C3906" t="s">
        <v>10149</v>
      </c>
      <c r="D3906">
        <v>0.1</v>
      </c>
      <c r="E3906" t="s">
        <v>354</v>
      </c>
      <c r="F3906" t="s">
        <v>9799</v>
      </c>
      <c r="G3906">
        <v>8</v>
      </c>
    </row>
    <row r="3907" spans="1:7">
      <c r="A3907">
        <v>2391</v>
      </c>
      <c r="B3907" t="s">
        <v>8169</v>
      </c>
      <c r="C3907" t="s">
        <v>10501</v>
      </c>
      <c r="D3907">
        <v>0.01</v>
      </c>
      <c r="E3907" t="s">
        <v>40</v>
      </c>
      <c r="F3907" t="s">
        <v>10160</v>
      </c>
      <c r="G3907">
        <v>5</v>
      </c>
    </row>
    <row r="3908" spans="1:7">
      <c r="A3908">
        <v>9741</v>
      </c>
      <c r="B3908" t="s">
        <v>8169</v>
      </c>
      <c r="C3908" t="s">
        <v>8162</v>
      </c>
      <c r="D3908">
        <v>0.8</v>
      </c>
      <c r="E3908" t="s">
        <v>40</v>
      </c>
      <c r="F3908" t="s">
        <v>8093</v>
      </c>
      <c r="G3908">
        <v>1</v>
      </c>
    </row>
    <row r="3909" spans="1:7">
      <c r="A3909">
        <v>212</v>
      </c>
      <c r="B3909" t="s">
        <v>2726</v>
      </c>
      <c r="C3909" t="s">
        <v>13042</v>
      </c>
      <c r="D3909">
        <v>0.6</v>
      </c>
      <c r="E3909" t="s">
        <v>166</v>
      </c>
      <c r="F3909" t="s">
        <v>13028</v>
      </c>
      <c r="G3909">
        <v>1</v>
      </c>
    </row>
    <row r="3910" spans="1:7">
      <c r="A3910">
        <v>2392</v>
      </c>
      <c r="B3910" t="s">
        <v>2726</v>
      </c>
      <c r="C3910" t="s">
        <v>17445</v>
      </c>
      <c r="D3910">
        <v>0.6</v>
      </c>
      <c r="E3910" t="s">
        <v>166</v>
      </c>
      <c r="F3910" t="s">
        <v>11167</v>
      </c>
      <c r="G3910">
        <v>1</v>
      </c>
    </row>
    <row r="3911" spans="1:7">
      <c r="A3911">
        <v>7675</v>
      </c>
      <c r="B3911" t="s">
        <v>13458</v>
      </c>
      <c r="C3911" t="s">
        <v>13453</v>
      </c>
      <c r="D3911">
        <v>0.8</v>
      </c>
      <c r="E3911" t="s">
        <v>49</v>
      </c>
      <c r="F3911" t="s">
        <v>13121</v>
      </c>
      <c r="G3911">
        <v>2</v>
      </c>
    </row>
    <row r="3912" spans="1:7">
      <c r="A3912">
        <v>213</v>
      </c>
      <c r="B3912" t="s">
        <v>9349</v>
      </c>
      <c r="C3912" t="s">
        <v>9343</v>
      </c>
      <c r="D3912">
        <v>0.8</v>
      </c>
      <c r="E3912" t="s">
        <v>123</v>
      </c>
      <c r="F3912" t="s">
        <v>9136</v>
      </c>
      <c r="G3912">
        <v>3</v>
      </c>
    </row>
    <row r="3913" spans="1:7">
      <c r="A3913">
        <v>6761</v>
      </c>
      <c r="B3913" t="s">
        <v>9349</v>
      </c>
      <c r="C3913" t="s">
        <v>12443</v>
      </c>
      <c r="D3913">
        <v>0.6</v>
      </c>
      <c r="E3913" t="s">
        <v>123</v>
      </c>
      <c r="F3913" t="s">
        <v>12334</v>
      </c>
      <c r="G3913">
        <v>3</v>
      </c>
    </row>
    <row r="3914" spans="1:7">
      <c r="A3914">
        <v>2393</v>
      </c>
      <c r="B3914" t="s">
        <v>17446</v>
      </c>
      <c r="C3914" t="s">
        <v>16830</v>
      </c>
      <c r="D3914">
        <v>0.01</v>
      </c>
      <c r="E3914" t="s">
        <v>40</v>
      </c>
      <c r="F3914" t="s">
        <v>15400</v>
      </c>
      <c r="G3914">
        <v>4</v>
      </c>
    </row>
    <row r="3915" spans="1:7">
      <c r="A3915">
        <v>11629</v>
      </c>
      <c r="B3915" t="s">
        <v>6551</v>
      </c>
      <c r="C3915" t="s">
        <v>17447</v>
      </c>
      <c r="D3915">
        <v>0.1</v>
      </c>
      <c r="E3915" t="s">
        <v>123</v>
      </c>
      <c r="F3915" t="s">
        <v>15441</v>
      </c>
      <c r="G3915">
        <v>8</v>
      </c>
    </row>
    <row r="3916" spans="1:7">
      <c r="A3916">
        <v>2717</v>
      </c>
      <c r="B3916" t="s">
        <v>6551</v>
      </c>
      <c r="C3916" t="s">
        <v>17448</v>
      </c>
      <c r="D3916">
        <v>0.01</v>
      </c>
      <c r="E3916" t="s">
        <v>123</v>
      </c>
      <c r="F3916" t="s">
        <v>15441</v>
      </c>
      <c r="G3916">
        <v>8</v>
      </c>
    </row>
    <row r="3917" spans="1:7">
      <c r="A3917">
        <v>11628</v>
      </c>
      <c r="B3917" t="s">
        <v>6551</v>
      </c>
      <c r="C3917" t="s">
        <v>17449</v>
      </c>
      <c r="D3917">
        <v>0.1</v>
      </c>
      <c r="E3917" t="s">
        <v>123</v>
      </c>
      <c r="F3917" t="s">
        <v>15338</v>
      </c>
      <c r="G3917">
        <v>8</v>
      </c>
    </row>
    <row r="3918" spans="1:7">
      <c r="A3918">
        <v>2718</v>
      </c>
      <c r="B3918" t="s">
        <v>14918</v>
      </c>
      <c r="C3918" t="s">
        <v>14254</v>
      </c>
      <c r="D3918">
        <v>0.01</v>
      </c>
      <c r="E3918" t="s">
        <v>354</v>
      </c>
      <c r="F3918" t="s">
        <v>13121</v>
      </c>
      <c r="G3918">
        <v>7</v>
      </c>
    </row>
    <row r="3919" spans="1:7">
      <c r="A3919">
        <v>2719</v>
      </c>
      <c r="B3919" t="s">
        <v>6811</v>
      </c>
      <c r="C3919" t="s">
        <v>17450</v>
      </c>
      <c r="D3919">
        <v>0.01</v>
      </c>
      <c r="E3919" t="s">
        <v>49</v>
      </c>
      <c r="F3919" t="s">
        <v>13121</v>
      </c>
      <c r="G3919">
        <v>6</v>
      </c>
    </row>
    <row r="3920" spans="1:7">
      <c r="A3920">
        <v>6786</v>
      </c>
      <c r="B3920" t="s">
        <v>6811</v>
      </c>
      <c r="C3920" t="s">
        <v>16293</v>
      </c>
      <c r="D3920">
        <v>0.7</v>
      </c>
      <c r="E3920" t="s">
        <v>49</v>
      </c>
      <c r="F3920" t="s">
        <v>6576</v>
      </c>
      <c r="G3920">
        <v>2</v>
      </c>
    </row>
    <row r="3921" spans="1:7">
      <c r="A3921">
        <v>6785</v>
      </c>
      <c r="B3921" t="s">
        <v>6811</v>
      </c>
      <c r="C3921" t="s">
        <v>12669</v>
      </c>
      <c r="D3921">
        <v>0.8</v>
      </c>
      <c r="E3921" t="s">
        <v>49</v>
      </c>
      <c r="F3921" t="s">
        <v>12660</v>
      </c>
      <c r="G3921">
        <v>1</v>
      </c>
    </row>
    <row r="3922" spans="1:7">
      <c r="A3922">
        <v>2720</v>
      </c>
      <c r="B3922" t="s">
        <v>9000</v>
      </c>
      <c r="C3922" t="s">
        <v>8985</v>
      </c>
      <c r="D3922">
        <v>0.01</v>
      </c>
      <c r="E3922" t="s">
        <v>107</v>
      </c>
      <c r="F3922" t="s">
        <v>8594</v>
      </c>
      <c r="G3922">
        <v>5</v>
      </c>
    </row>
    <row r="3923" spans="1:7">
      <c r="A3923">
        <v>2721</v>
      </c>
      <c r="B3923" t="s">
        <v>9050</v>
      </c>
      <c r="C3923" t="s">
        <v>9047</v>
      </c>
      <c r="D3923">
        <v>0.01</v>
      </c>
      <c r="E3923" t="s">
        <v>203</v>
      </c>
      <c r="F3923" t="s">
        <v>8594</v>
      </c>
      <c r="G3923">
        <v>5</v>
      </c>
    </row>
    <row r="3924" spans="1:7">
      <c r="A3924">
        <v>2723</v>
      </c>
      <c r="B3924" t="s">
        <v>2437</v>
      </c>
      <c r="C3924" t="s">
        <v>2500</v>
      </c>
      <c r="D3924">
        <v>0.01</v>
      </c>
      <c r="E3924" t="s">
        <v>203</v>
      </c>
      <c r="F3924" t="s">
        <v>2210</v>
      </c>
      <c r="G3924">
        <v>3</v>
      </c>
    </row>
    <row r="3925" spans="1:7">
      <c r="A3925">
        <v>2724</v>
      </c>
      <c r="B3925" t="s">
        <v>2437</v>
      </c>
      <c r="C3925" t="s">
        <v>606</v>
      </c>
      <c r="D3925">
        <v>0.01</v>
      </c>
      <c r="E3925" t="s">
        <v>203</v>
      </c>
      <c r="F3925" t="s">
        <v>499</v>
      </c>
      <c r="G3925">
        <v>4</v>
      </c>
    </row>
    <row r="3926" spans="1:7">
      <c r="A3926">
        <v>2722</v>
      </c>
      <c r="B3926" t="s">
        <v>2437</v>
      </c>
      <c r="C3926" t="s">
        <v>2438</v>
      </c>
      <c r="D3926">
        <v>0.01</v>
      </c>
      <c r="E3926" t="s">
        <v>74</v>
      </c>
      <c r="F3926" t="s">
        <v>2210</v>
      </c>
      <c r="G3926">
        <v>3</v>
      </c>
    </row>
    <row r="3927" spans="1:7">
      <c r="A3927">
        <v>2725</v>
      </c>
      <c r="B3927" t="s">
        <v>14616</v>
      </c>
      <c r="C3927" t="s">
        <v>14599</v>
      </c>
      <c r="D3927">
        <v>0.1</v>
      </c>
      <c r="F3927" t="s">
        <v>14278</v>
      </c>
      <c r="G3927">
        <v>5</v>
      </c>
    </row>
    <row r="3928" spans="1:7">
      <c r="A3928">
        <v>6858</v>
      </c>
      <c r="B3928" t="s">
        <v>14146</v>
      </c>
      <c r="C3928" t="s">
        <v>13887</v>
      </c>
      <c r="D3928">
        <v>0.7</v>
      </c>
      <c r="E3928" t="s">
        <v>107</v>
      </c>
      <c r="F3928" t="s">
        <v>13121</v>
      </c>
      <c r="G3928">
        <v>5</v>
      </c>
    </row>
    <row r="3929" spans="1:7">
      <c r="A3929">
        <v>2726</v>
      </c>
      <c r="B3929" t="s">
        <v>14146</v>
      </c>
      <c r="C3929" t="s">
        <v>14147</v>
      </c>
      <c r="D3929">
        <v>0.8</v>
      </c>
      <c r="E3929" t="s">
        <v>107</v>
      </c>
      <c r="F3929" t="s">
        <v>13121</v>
      </c>
      <c r="G3929">
        <v>7</v>
      </c>
    </row>
    <row r="3930" spans="1:7">
      <c r="A3930">
        <v>320</v>
      </c>
      <c r="B3930" t="s">
        <v>7456</v>
      </c>
      <c r="C3930" t="s">
        <v>7457</v>
      </c>
      <c r="D3930">
        <v>0.01</v>
      </c>
      <c r="E3930" t="s">
        <v>49</v>
      </c>
      <c r="F3930" t="s">
        <v>7247</v>
      </c>
      <c r="G3930">
        <v>2</v>
      </c>
    </row>
    <row r="3931" spans="1:7">
      <c r="A3931">
        <v>2727</v>
      </c>
      <c r="B3931" t="s">
        <v>6574</v>
      </c>
      <c r="C3931" t="s">
        <v>6584</v>
      </c>
      <c r="D3931">
        <v>0.01</v>
      </c>
      <c r="E3931" t="s">
        <v>80</v>
      </c>
      <c r="F3931" t="s">
        <v>6576</v>
      </c>
      <c r="G3931">
        <v>1</v>
      </c>
    </row>
    <row r="3932" spans="1:7">
      <c r="A3932">
        <v>321</v>
      </c>
      <c r="B3932" t="s">
        <v>11446</v>
      </c>
      <c r="C3932" t="s">
        <v>10649</v>
      </c>
      <c r="D3932">
        <v>0.05</v>
      </c>
      <c r="E3932" t="s">
        <v>107</v>
      </c>
      <c r="F3932" t="s">
        <v>10625</v>
      </c>
      <c r="G3932">
        <v>1</v>
      </c>
    </row>
    <row r="3933" spans="1:7">
      <c r="A3933">
        <v>322</v>
      </c>
      <c r="B3933" t="s">
        <v>11446</v>
      </c>
      <c r="C3933" t="s">
        <v>11447</v>
      </c>
      <c r="D3933">
        <v>0.01</v>
      </c>
      <c r="E3933" t="s">
        <v>107</v>
      </c>
      <c r="F3933" t="s">
        <v>11432</v>
      </c>
      <c r="G3933">
        <v>1</v>
      </c>
    </row>
    <row r="3934" spans="1:7">
      <c r="A3934">
        <v>11072</v>
      </c>
      <c r="B3934" t="s">
        <v>11446</v>
      </c>
      <c r="C3934" t="s">
        <v>10667</v>
      </c>
      <c r="D3934">
        <v>0.1</v>
      </c>
      <c r="E3934" t="s">
        <v>49</v>
      </c>
      <c r="F3934" t="s">
        <v>10625</v>
      </c>
      <c r="G3934">
        <v>1</v>
      </c>
    </row>
    <row r="3935" spans="1:7">
      <c r="A3935">
        <v>323</v>
      </c>
      <c r="B3935" t="s">
        <v>1533</v>
      </c>
      <c r="C3935" t="s">
        <v>1527</v>
      </c>
      <c r="D3935">
        <v>0.1</v>
      </c>
      <c r="F3935" t="s">
        <v>41</v>
      </c>
      <c r="G3935">
        <v>5</v>
      </c>
    </row>
    <row r="3936" spans="1:7">
      <c r="A3936">
        <v>2728</v>
      </c>
      <c r="B3936" t="s">
        <v>3721</v>
      </c>
      <c r="C3936" t="s">
        <v>3701</v>
      </c>
      <c r="D3936">
        <v>0.8</v>
      </c>
      <c r="E3936" t="s">
        <v>203</v>
      </c>
      <c r="F3936" t="s">
        <v>3381</v>
      </c>
      <c r="G3936">
        <v>2</v>
      </c>
    </row>
    <row r="3937" spans="1:7">
      <c r="A3937">
        <v>12141</v>
      </c>
      <c r="B3937" t="s">
        <v>3721</v>
      </c>
      <c r="C3937" t="s">
        <v>3814</v>
      </c>
      <c r="D3937">
        <v>0.8</v>
      </c>
      <c r="E3937" t="s">
        <v>203</v>
      </c>
      <c r="F3937" t="s">
        <v>3381</v>
      </c>
      <c r="G3937">
        <v>3</v>
      </c>
    </row>
    <row r="3938" spans="1:7">
      <c r="A3938">
        <v>2729</v>
      </c>
      <c r="B3938" t="s">
        <v>1418</v>
      </c>
      <c r="C3938" t="s">
        <v>1411</v>
      </c>
      <c r="D3938">
        <v>0.01</v>
      </c>
      <c r="E3938" t="s">
        <v>166</v>
      </c>
      <c r="F3938" t="s">
        <v>1331</v>
      </c>
      <c r="G3938">
        <v>4</v>
      </c>
    </row>
    <row r="3939" spans="1:7">
      <c r="A3939">
        <v>2730</v>
      </c>
      <c r="B3939" t="s">
        <v>1418</v>
      </c>
      <c r="C3939" t="s">
        <v>16781</v>
      </c>
      <c r="D3939">
        <v>0.01</v>
      </c>
      <c r="E3939" t="s">
        <v>40</v>
      </c>
      <c r="F3939" t="s">
        <v>11167</v>
      </c>
      <c r="G3939">
        <v>7</v>
      </c>
    </row>
    <row r="3940" spans="1:7">
      <c r="A3940">
        <v>2731</v>
      </c>
      <c r="B3940" t="s">
        <v>14592</v>
      </c>
      <c r="C3940" t="s">
        <v>14582</v>
      </c>
      <c r="D3940">
        <v>0.1</v>
      </c>
      <c r="E3940" t="s">
        <v>166</v>
      </c>
      <c r="F3940" t="s">
        <v>14278</v>
      </c>
      <c r="G3940">
        <v>5</v>
      </c>
    </row>
    <row r="3941" spans="1:7">
      <c r="A3941">
        <v>3048</v>
      </c>
      <c r="B3941" t="s">
        <v>6333</v>
      </c>
      <c r="C3941" t="s">
        <v>6327</v>
      </c>
      <c r="D3941">
        <v>0.01</v>
      </c>
      <c r="E3941" t="s">
        <v>49</v>
      </c>
      <c r="F3941" t="s">
        <v>5790</v>
      </c>
      <c r="G3941">
        <v>5</v>
      </c>
    </row>
    <row r="3942" spans="1:7">
      <c r="A3942">
        <v>3047</v>
      </c>
      <c r="B3942" t="s">
        <v>6333</v>
      </c>
      <c r="C3942" t="s">
        <v>17424</v>
      </c>
      <c r="D3942">
        <v>0.01</v>
      </c>
      <c r="E3942" t="s">
        <v>49</v>
      </c>
      <c r="F3942" t="s">
        <v>14655</v>
      </c>
      <c r="G3942">
        <v>5</v>
      </c>
    </row>
    <row r="3943" spans="1:7">
      <c r="A3943">
        <v>2732</v>
      </c>
      <c r="B3943" t="s">
        <v>4329</v>
      </c>
      <c r="C3943" t="s">
        <v>4315</v>
      </c>
      <c r="D3943">
        <v>0.01</v>
      </c>
      <c r="E3943" t="s">
        <v>74</v>
      </c>
      <c r="F3943" t="s">
        <v>58</v>
      </c>
      <c r="G3943">
        <v>8</v>
      </c>
    </row>
    <row r="3944" spans="1:7">
      <c r="A3944">
        <v>11074</v>
      </c>
      <c r="B3944" t="s">
        <v>17451</v>
      </c>
      <c r="C3944" t="s">
        <v>17452</v>
      </c>
      <c r="D3944">
        <v>0.1</v>
      </c>
      <c r="E3944" t="s">
        <v>49</v>
      </c>
      <c r="F3944" t="s">
        <v>15305</v>
      </c>
      <c r="G3944">
        <v>1</v>
      </c>
    </row>
    <row r="3945" spans="1:7">
      <c r="A3945">
        <v>2733</v>
      </c>
      <c r="B3945" t="s">
        <v>17451</v>
      </c>
      <c r="C3945" t="s">
        <v>17453</v>
      </c>
      <c r="D3945">
        <v>0.05</v>
      </c>
      <c r="E3945" t="s">
        <v>49</v>
      </c>
      <c r="F3945" t="s">
        <v>15305</v>
      </c>
      <c r="G3945">
        <v>4</v>
      </c>
    </row>
    <row r="3946" spans="1:7">
      <c r="A3946">
        <v>11075</v>
      </c>
      <c r="B3946" t="s">
        <v>17451</v>
      </c>
      <c r="C3946" t="s">
        <v>17454</v>
      </c>
      <c r="D3946">
        <v>0.1</v>
      </c>
      <c r="E3946" t="s">
        <v>49</v>
      </c>
      <c r="F3946" t="s">
        <v>6139</v>
      </c>
      <c r="G3946">
        <v>1</v>
      </c>
    </row>
    <row r="3947" spans="1:7">
      <c r="A3947">
        <v>2734</v>
      </c>
      <c r="B3947" t="s">
        <v>17451</v>
      </c>
      <c r="C3947" t="s">
        <v>6228</v>
      </c>
      <c r="D3947">
        <v>0.01</v>
      </c>
      <c r="E3947" t="s">
        <v>49</v>
      </c>
      <c r="F3947" t="s">
        <v>6139</v>
      </c>
      <c r="G3947">
        <v>4</v>
      </c>
    </row>
    <row r="3948" spans="1:7">
      <c r="A3948">
        <v>11073</v>
      </c>
      <c r="B3948" t="s">
        <v>17451</v>
      </c>
      <c r="C3948" t="s">
        <v>17455</v>
      </c>
      <c r="D3948">
        <v>0.1</v>
      </c>
      <c r="E3948" t="s">
        <v>49</v>
      </c>
      <c r="F3948" t="s">
        <v>15357</v>
      </c>
      <c r="G3948">
        <v>1</v>
      </c>
    </row>
    <row r="3949" spans="1:7">
      <c r="A3949">
        <v>324</v>
      </c>
      <c r="B3949" t="s">
        <v>10634</v>
      </c>
      <c r="C3949" t="s">
        <v>10781</v>
      </c>
      <c r="D3949">
        <v>0.05</v>
      </c>
      <c r="F3949" t="s">
        <v>10625</v>
      </c>
      <c r="G3949">
        <v>2</v>
      </c>
    </row>
    <row r="3950" spans="1:7">
      <c r="A3950">
        <v>11076</v>
      </c>
      <c r="B3950" t="s">
        <v>6266</v>
      </c>
      <c r="C3950" t="s">
        <v>17456</v>
      </c>
      <c r="D3950">
        <v>0.1</v>
      </c>
      <c r="E3950" t="s">
        <v>203</v>
      </c>
      <c r="F3950" t="s">
        <v>6139</v>
      </c>
      <c r="G3950">
        <v>1</v>
      </c>
    </row>
    <row r="3951" spans="1:7">
      <c r="A3951">
        <v>2735</v>
      </c>
      <c r="B3951" t="s">
        <v>6266</v>
      </c>
      <c r="C3951" t="s">
        <v>6267</v>
      </c>
      <c r="D3951">
        <v>0.8</v>
      </c>
      <c r="E3951" t="s">
        <v>203</v>
      </c>
      <c r="F3951" t="s">
        <v>6139</v>
      </c>
      <c r="G3951">
        <v>4</v>
      </c>
    </row>
    <row r="3952" spans="1:7">
      <c r="A3952">
        <v>7297</v>
      </c>
      <c r="B3952" t="s">
        <v>17457</v>
      </c>
      <c r="C3952" t="s">
        <v>12040</v>
      </c>
      <c r="D3952">
        <v>0.8</v>
      </c>
      <c r="E3952" t="s">
        <v>354</v>
      </c>
      <c r="F3952" t="s">
        <v>11921</v>
      </c>
      <c r="G3952">
        <v>2</v>
      </c>
    </row>
    <row r="3953" spans="1:7">
      <c r="A3953">
        <v>2736</v>
      </c>
      <c r="B3953" t="s">
        <v>6131</v>
      </c>
      <c r="C3953" t="s">
        <v>6122</v>
      </c>
      <c r="D3953">
        <v>0.8</v>
      </c>
      <c r="E3953" t="s">
        <v>203</v>
      </c>
      <c r="F3953" t="s">
        <v>5790</v>
      </c>
      <c r="G3953">
        <v>3</v>
      </c>
    </row>
    <row r="3954" spans="1:7">
      <c r="A3954">
        <v>7155</v>
      </c>
      <c r="B3954" t="s">
        <v>6969</v>
      </c>
      <c r="C3954" t="s">
        <v>6958</v>
      </c>
      <c r="D3954">
        <v>0.8</v>
      </c>
      <c r="E3954" t="s">
        <v>166</v>
      </c>
      <c r="F3954" t="s">
        <v>6576</v>
      </c>
      <c r="G3954">
        <v>3</v>
      </c>
    </row>
    <row r="3955" spans="1:7">
      <c r="A3955">
        <v>325</v>
      </c>
      <c r="B3955" t="s">
        <v>11960</v>
      </c>
      <c r="C3955" t="s">
        <v>13039</v>
      </c>
      <c r="D3955">
        <v>0.01</v>
      </c>
      <c r="E3955" t="s">
        <v>123</v>
      </c>
      <c r="F3955" t="s">
        <v>13028</v>
      </c>
      <c r="G3955">
        <v>1</v>
      </c>
    </row>
    <row r="3956" spans="1:7">
      <c r="A3956">
        <v>326</v>
      </c>
      <c r="B3956" t="s">
        <v>11960</v>
      </c>
      <c r="C3956" t="s">
        <v>12069</v>
      </c>
      <c r="D3956">
        <v>0.01</v>
      </c>
      <c r="E3956" t="s">
        <v>123</v>
      </c>
      <c r="F3956" t="s">
        <v>11921</v>
      </c>
      <c r="G3956">
        <v>3</v>
      </c>
    </row>
    <row r="3957" spans="1:7">
      <c r="A3957">
        <v>2737</v>
      </c>
      <c r="B3957" t="s">
        <v>11960</v>
      </c>
      <c r="C3957" t="s">
        <v>8642</v>
      </c>
      <c r="D3957">
        <v>0.01</v>
      </c>
      <c r="E3957" t="s">
        <v>123</v>
      </c>
      <c r="F3957" t="s">
        <v>8594</v>
      </c>
      <c r="G3957">
        <v>1</v>
      </c>
    </row>
    <row r="3958" spans="1:7">
      <c r="A3958">
        <v>11077</v>
      </c>
      <c r="B3958" t="s">
        <v>11960</v>
      </c>
      <c r="C3958" t="s">
        <v>8904</v>
      </c>
      <c r="D3958">
        <v>0.1</v>
      </c>
      <c r="E3958" t="s">
        <v>123</v>
      </c>
      <c r="F3958" t="s">
        <v>8594</v>
      </c>
      <c r="G3958">
        <v>3</v>
      </c>
    </row>
    <row r="3959" spans="1:7">
      <c r="A3959">
        <v>2738</v>
      </c>
      <c r="B3959" t="s">
        <v>8641</v>
      </c>
      <c r="C3959" t="s">
        <v>8642</v>
      </c>
      <c r="D3959">
        <v>0.8</v>
      </c>
      <c r="E3959" t="s">
        <v>123</v>
      </c>
      <c r="F3959" t="s">
        <v>8594</v>
      </c>
      <c r="G3959">
        <v>1</v>
      </c>
    </row>
    <row r="3960" spans="1:7">
      <c r="A3960">
        <v>2739</v>
      </c>
      <c r="B3960" t="s">
        <v>1988</v>
      </c>
      <c r="C3960" t="s">
        <v>1982</v>
      </c>
      <c r="D3960">
        <v>0.8</v>
      </c>
      <c r="E3960" t="s">
        <v>89</v>
      </c>
      <c r="F3960" t="s">
        <v>1975</v>
      </c>
      <c r="G3960">
        <v>4</v>
      </c>
    </row>
    <row r="3961" spans="1:7">
      <c r="A3961">
        <v>2740</v>
      </c>
      <c r="B3961" t="s">
        <v>14729</v>
      </c>
      <c r="C3961" t="s">
        <v>14722</v>
      </c>
      <c r="D3961">
        <v>0.01</v>
      </c>
      <c r="E3961" t="s">
        <v>12625</v>
      </c>
      <c r="F3961" t="s">
        <v>13121</v>
      </c>
      <c r="G3961">
        <v>5</v>
      </c>
    </row>
    <row r="3962" spans="1:7">
      <c r="A3962">
        <v>2742</v>
      </c>
      <c r="B3962" t="s">
        <v>12843</v>
      </c>
      <c r="C3962" t="s">
        <v>12844</v>
      </c>
      <c r="D3962">
        <v>0.8</v>
      </c>
      <c r="E3962" t="s">
        <v>49</v>
      </c>
      <c r="F3962" t="s">
        <v>12660</v>
      </c>
      <c r="G3962">
        <v>3</v>
      </c>
    </row>
    <row r="3963" spans="1:7">
      <c r="A3963">
        <v>2741</v>
      </c>
      <c r="B3963" t="s">
        <v>12843</v>
      </c>
      <c r="C3963" t="s">
        <v>17458</v>
      </c>
      <c r="D3963">
        <v>0.01</v>
      </c>
      <c r="E3963" t="s">
        <v>107</v>
      </c>
      <c r="F3963" t="s">
        <v>12660</v>
      </c>
      <c r="G3963">
        <v>3</v>
      </c>
    </row>
    <row r="3964" spans="1:7">
      <c r="A3964">
        <v>2743</v>
      </c>
      <c r="B3964" t="s">
        <v>6076</v>
      </c>
      <c r="C3964" t="s">
        <v>6077</v>
      </c>
      <c r="D3964">
        <v>0.01</v>
      </c>
      <c r="E3964" t="s">
        <v>123</v>
      </c>
      <c r="F3964" t="s">
        <v>5790</v>
      </c>
      <c r="G3964">
        <v>3</v>
      </c>
    </row>
    <row r="3965" spans="1:7">
      <c r="A3965">
        <v>2744</v>
      </c>
      <c r="B3965" t="s">
        <v>9716</v>
      </c>
      <c r="C3965" t="s">
        <v>9708</v>
      </c>
      <c r="D3965">
        <v>0.01</v>
      </c>
      <c r="E3965" t="s">
        <v>354</v>
      </c>
      <c r="F3965" t="s">
        <v>9536</v>
      </c>
      <c r="G3965">
        <v>2</v>
      </c>
    </row>
    <row r="3966" spans="1:7">
      <c r="A3966">
        <v>561</v>
      </c>
      <c r="B3966" t="s">
        <v>9357</v>
      </c>
      <c r="C3966" t="s">
        <v>9354</v>
      </c>
      <c r="D3966">
        <v>0.01</v>
      </c>
      <c r="E3966" t="s">
        <v>135</v>
      </c>
      <c r="F3966" t="s">
        <v>9136</v>
      </c>
      <c r="G3966">
        <v>3</v>
      </c>
    </row>
    <row r="3967" spans="1:7">
      <c r="A3967">
        <v>3430</v>
      </c>
      <c r="B3967" t="s">
        <v>9357</v>
      </c>
      <c r="C3967" t="s">
        <v>17459</v>
      </c>
      <c r="D3967">
        <v>0.01</v>
      </c>
      <c r="E3967" t="s">
        <v>135</v>
      </c>
      <c r="F3967" t="s">
        <v>11167</v>
      </c>
      <c r="G3967">
        <v>3</v>
      </c>
    </row>
    <row r="3968" spans="1:7">
      <c r="A3968">
        <v>2745</v>
      </c>
      <c r="B3968" t="s">
        <v>10224</v>
      </c>
      <c r="C3968" t="s">
        <v>10220</v>
      </c>
      <c r="D3968">
        <v>0.01</v>
      </c>
      <c r="F3968" t="s">
        <v>10160</v>
      </c>
      <c r="G3968">
        <v>1</v>
      </c>
    </row>
    <row r="3969" spans="1:7">
      <c r="A3969">
        <v>2746</v>
      </c>
      <c r="B3969" t="s">
        <v>5544</v>
      </c>
      <c r="C3969" t="s">
        <v>16913</v>
      </c>
      <c r="D3969">
        <v>0.01</v>
      </c>
      <c r="F3969" t="s">
        <v>4512</v>
      </c>
      <c r="G3969">
        <v>2</v>
      </c>
    </row>
    <row r="3970" spans="1:7">
      <c r="A3970">
        <v>3049</v>
      </c>
      <c r="B3970" t="s">
        <v>17460</v>
      </c>
      <c r="C3970" t="s">
        <v>3728</v>
      </c>
      <c r="D3970">
        <v>0.01</v>
      </c>
      <c r="E3970" t="s">
        <v>74</v>
      </c>
      <c r="F3970" t="s">
        <v>3381</v>
      </c>
      <c r="G3970">
        <v>3</v>
      </c>
    </row>
    <row r="3971" spans="1:7">
      <c r="A3971">
        <v>7671</v>
      </c>
      <c r="B3971" t="s">
        <v>12554</v>
      </c>
      <c r="C3971" t="s">
        <v>12546</v>
      </c>
      <c r="D3971">
        <v>0.8</v>
      </c>
      <c r="E3971" t="s">
        <v>203</v>
      </c>
      <c r="F3971" t="s">
        <v>12334</v>
      </c>
      <c r="G3971">
        <v>5</v>
      </c>
    </row>
    <row r="3972" spans="1:7">
      <c r="A3972">
        <v>3050</v>
      </c>
      <c r="B3972" t="s">
        <v>10494</v>
      </c>
      <c r="C3972" t="s">
        <v>10479</v>
      </c>
      <c r="D3972">
        <v>0.05</v>
      </c>
      <c r="F3972" t="s">
        <v>10160</v>
      </c>
      <c r="G3972">
        <v>5</v>
      </c>
    </row>
    <row r="3973" spans="1:7">
      <c r="A3973">
        <v>7150</v>
      </c>
      <c r="B3973" t="s">
        <v>10494</v>
      </c>
      <c r="C3973" t="s">
        <v>8455</v>
      </c>
      <c r="D3973">
        <v>0.8</v>
      </c>
      <c r="F3973" t="s">
        <v>8093</v>
      </c>
      <c r="G3973">
        <v>5</v>
      </c>
    </row>
    <row r="3974" spans="1:7">
      <c r="A3974">
        <v>3051</v>
      </c>
      <c r="B3974" t="s">
        <v>10494</v>
      </c>
      <c r="C3974" t="s">
        <v>17355</v>
      </c>
      <c r="D3974">
        <v>0.1</v>
      </c>
      <c r="F3974" t="s">
        <v>15103</v>
      </c>
      <c r="G3974">
        <v>5</v>
      </c>
    </row>
    <row r="3975" spans="1:7">
      <c r="A3975">
        <v>3052</v>
      </c>
      <c r="B3975" t="s">
        <v>1178</v>
      </c>
      <c r="C3975" t="s">
        <v>16106</v>
      </c>
      <c r="D3975">
        <v>0.01</v>
      </c>
      <c r="E3975" t="s">
        <v>166</v>
      </c>
      <c r="F3975" t="s">
        <v>14771</v>
      </c>
      <c r="G3975">
        <v>3</v>
      </c>
    </row>
    <row r="3976" spans="1:7">
      <c r="A3976">
        <v>3053</v>
      </c>
      <c r="B3976" t="s">
        <v>1168</v>
      </c>
      <c r="C3976" t="s">
        <v>16119</v>
      </c>
      <c r="D3976">
        <v>0.8</v>
      </c>
      <c r="E3976" t="s">
        <v>166</v>
      </c>
      <c r="F3976" t="s">
        <v>14771</v>
      </c>
      <c r="G3976">
        <v>2</v>
      </c>
    </row>
    <row r="3977" spans="1:7">
      <c r="A3977">
        <v>3054</v>
      </c>
      <c r="B3977" t="s">
        <v>1168</v>
      </c>
      <c r="C3977" t="s">
        <v>17461</v>
      </c>
      <c r="D3977">
        <v>0.01</v>
      </c>
      <c r="E3977" t="s">
        <v>166</v>
      </c>
      <c r="F3977" t="s">
        <v>12334</v>
      </c>
      <c r="G3977">
        <v>2</v>
      </c>
    </row>
    <row r="3978" spans="1:7">
      <c r="A3978">
        <v>11630</v>
      </c>
      <c r="B3978" t="s">
        <v>1168</v>
      </c>
      <c r="C3978" t="s">
        <v>12405</v>
      </c>
      <c r="D3978">
        <v>0.1</v>
      </c>
      <c r="E3978" t="s">
        <v>166</v>
      </c>
      <c r="F3978" t="s">
        <v>12334</v>
      </c>
      <c r="G3978">
        <v>2</v>
      </c>
    </row>
    <row r="3979" spans="1:7">
      <c r="A3979">
        <v>3055</v>
      </c>
      <c r="B3979" t="s">
        <v>8786</v>
      </c>
      <c r="C3979" t="s">
        <v>8777</v>
      </c>
      <c r="D3979">
        <v>0.1</v>
      </c>
      <c r="E3979" t="s">
        <v>89</v>
      </c>
      <c r="F3979" t="s">
        <v>8594</v>
      </c>
      <c r="G3979">
        <v>2</v>
      </c>
    </row>
    <row r="3980" spans="1:7">
      <c r="A3980">
        <v>3056</v>
      </c>
      <c r="B3980" t="s">
        <v>4286</v>
      </c>
      <c r="C3980" t="s">
        <v>17373</v>
      </c>
      <c r="D3980">
        <v>0.01</v>
      </c>
      <c r="E3980" t="s">
        <v>67</v>
      </c>
      <c r="F3980" t="s">
        <v>15279</v>
      </c>
      <c r="G3980">
        <v>8</v>
      </c>
    </row>
    <row r="3981" spans="1:7">
      <c r="A3981">
        <v>3057</v>
      </c>
      <c r="B3981" t="s">
        <v>4286</v>
      </c>
      <c r="C3981" t="s">
        <v>4287</v>
      </c>
      <c r="D3981">
        <v>0.8</v>
      </c>
      <c r="E3981" t="s">
        <v>67</v>
      </c>
      <c r="F3981" t="s">
        <v>58</v>
      </c>
      <c r="G3981">
        <v>8</v>
      </c>
    </row>
    <row r="3982" spans="1:7">
      <c r="A3982">
        <v>11998</v>
      </c>
      <c r="B3982" t="s">
        <v>4234</v>
      </c>
      <c r="C3982" t="s">
        <v>4042</v>
      </c>
      <c r="D3982">
        <v>0.8</v>
      </c>
      <c r="E3982" t="s">
        <v>107</v>
      </c>
      <c r="F3982" t="s">
        <v>3381</v>
      </c>
      <c r="G3982">
        <v>5</v>
      </c>
    </row>
    <row r="3983" spans="1:7">
      <c r="A3983">
        <v>3058</v>
      </c>
      <c r="B3983" t="s">
        <v>4234</v>
      </c>
      <c r="C3983" t="s">
        <v>4235</v>
      </c>
      <c r="D3983">
        <v>0.1</v>
      </c>
      <c r="E3983" t="s">
        <v>107</v>
      </c>
      <c r="F3983" t="s">
        <v>3381</v>
      </c>
      <c r="G3983">
        <v>7</v>
      </c>
    </row>
    <row r="3984" spans="1:7">
      <c r="A3984">
        <v>3059</v>
      </c>
      <c r="B3984" t="s">
        <v>9588</v>
      </c>
      <c r="C3984" t="s">
        <v>9565</v>
      </c>
      <c r="D3984">
        <v>0.01</v>
      </c>
      <c r="E3984" t="s">
        <v>107</v>
      </c>
      <c r="F3984" t="s">
        <v>9536</v>
      </c>
      <c r="G3984">
        <v>1</v>
      </c>
    </row>
    <row r="3985" spans="1:7">
      <c r="A3985">
        <v>3060</v>
      </c>
      <c r="B3985" t="s">
        <v>9588</v>
      </c>
      <c r="C3985" t="s">
        <v>9575</v>
      </c>
      <c r="D3985">
        <v>0.01</v>
      </c>
      <c r="E3985" t="s">
        <v>49</v>
      </c>
      <c r="F3985" t="s">
        <v>9536</v>
      </c>
      <c r="G3985">
        <v>1</v>
      </c>
    </row>
    <row r="3986" spans="1:7">
      <c r="A3986">
        <v>11079</v>
      </c>
      <c r="B3986" t="s">
        <v>1420</v>
      </c>
      <c r="C3986" t="s">
        <v>11887</v>
      </c>
      <c r="D3986">
        <v>0.1</v>
      </c>
      <c r="E3986" t="s">
        <v>166</v>
      </c>
      <c r="F3986" t="s">
        <v>11649</v>
      </c>
      <c r="G3986">
        <v>8</v>
      </c>
    </row>
    <row r="3987" spans="1:7">
      <c r="A3987">
        <v>6897</v>
      </c>
      <c r="B3987" t="s">
        <v>1420</v>
      </c>
      <c r="C3987" t="s">
        <v>1411</v>
      </c>
      <c r="D3987">
        <v>0.8</v>
      </c>
      <c r="E3987" t="s">
        <v>166</v>
      </c>
      <c r="F3987" t="s">
        <v>1331</v>
      </c>
      <c r="G3987">
        <v>4</v>
      </c>
    </row>
    <row r="3988" spans="1:7">
      <c r="A3988">
        <v>430</v>
      </c>
      <c r="B3988" t="s">
        <v>4208</v>
      </c>
      <c r="C3988" t="s">
        <v>17462</v>
      </c>
      <c r="D3988">
        <v>0.01</v>
      </c>
      <c r="F3988" t="s">
        <v>11295</v>
      </c>
      <c r="G3988">
        <v>5</v>
      </c>
    </row>
    <row r="3989" spans="1:7">
      <c r="A3989">
        <v>3061</v>
      </c>
      <c r="B3989" t="s">
        <v>4208</v>
      </c>
      <c r="C3989" t="s">
        <v>4162</v>
      </c>
      <c r="D3989">
        <v>0.8</v>
      </c>
      <c r="E3989" t="s">
        <v>203</v>
      </c>
      <c r="F3989" t="s">
        <v>3381</v>
      </c>
      <c r="G3989">
        <v>5</v>
      </c>
    </row>
    <row r="3990" spans="1:7">
      <c r="A3990">
        <v>3062</v>
      </c>
      <c r="B3990" t="s">
        <v>14323</v>
      </c>
      <c r="C3990" t="s">
        <v>14311</v>
      </c>
      <c r="D3990">
        <v>0.01</v>
      </c>
      <c r="E3990" t="s">
        <v>49</v>
      </c>
      <c r="F3990" t="s">
        <v>14278</v>
      </c>
      <c r="G3990">
        <v>1</v>
      </c>
    </row>
    <row r="3991" spans="1:7">
      <c r="A3991">
        <v>6787</v>
      </c>
      <c r="B3991" t="s">
        <v>13956</v>
      </c>
      <c r="C3991" t="s">
        <v>16103</v>
      </c>
      <c r="D3991">
        <v>0.8</v>
      </c>
      <c r="E3991" t="s">
        <v>803</v>
      </c>
      <c r="F3991" t="s">
        <v>12660</v>
      </c>
      <c r="G3991">
        <v>5</v>
      </c>
    </row>
    <row r="3992" spans="1:7">
      <c r="A3992">
        <v>3063</v>
      </c>
      <c r="B3992" t="s">
        <v>707</v>
      </c>
      <c r="C3992" t="s">
        <v>165</v>
      </c>
      <c r="D3992">
        <v>0.01</v>
      </c>
      <c r="E3992" t="s">
        <v>166</v>
      </c>
      <c r="F3992" t="s">
        <v>68</v>
      </c>
      <c r="G3992">
        <v>1</v>
      </c>
    </row>
    <row r="3993" spans="1:7">
      <c r="A3993">
        <v>3064</v>
      </c>
      <c r="B3993" t="s">
        <v>707</v>
      </c>
      <c r="C3993" t="s">
        <v>699</v>
      </c>
      <c r="D3993">
        <v>0.01</v>
      </c>
      <c r="E3993" t="s">
        <v>166</v>
      </c>
      <c r="F3993" t="s">
        <v>68</v>
      </c>
      <c r="G3993">
        <v>5</v>
      </c>
    </row>
    <row r="3994" spans="1:7">
      <c r="A3994">
        <v>6608</v>
      </c>
      <c r="B3994" t="s">
        <v>17463</v>
      </c>
      <c r="C3994" t="s">
        <v>6391</v>
      </c>
      <c r="D3994">
        <v>0.8</v>
      </c>
      <c r="E3994" t="s">
        <v>203</v>
      </c>
      <c r="F3994" t="s">
        <v>5790</v>
      </c>
      <c r="G3994">
        <v>5</v>
      </c>
    </row>
    <row r="3995" spans="1:7">
      <c r="A3995">
        <v>3067</v>
      </c>
      <c r="B3995" t="s">
        <v>6154</v>
      </c>
      <c r="C3995" t="s">
        <v>6563</v>
      </c>
      <c r="D3995">
        <v>0.8</v>
      </c>
      <c r="E3995" t="s">
        <v>203</v>
      </c>
      <c r="F3995" t="s">
        <v>6139</v>
      </c>
      <c r="G3995">
        <v>8</v>
      </c>
    </row>
    <row r="3996" spans="1:7">
      <c r="A3996">
        <v>3066</v>
      </c>
      <c r="B3996" t="s">
        <v>6154</v>
      </c>
      <c r="C3996" t="s">
        <v>6149</v>
      </c>
      <c r="D3996">
        <v>0.7</v>
      </c>
      <c r="E3996" t="s">
        <v>80</v>
      </c>
      <c r="F3996" t="s">
        <v>6139</v>
      </c>
      <c r="G3996">
        <v>4</v>
      </c>
    </row>
    <row r="3997" spans="1:7">
      <c r="A3997">
        <v>3065</v>
      </c>
      <c r="B3997" t="s">
        <v>6154</v>
      </c>
      <c r="C3997" t="s">
        <v>16414</v>
      </c>
      <c r="D3997">
        <v>0.6</v>
      </c>
      <c r="F3997" t="s">
        <v>15305</v>
      </c>
      <c r="G3997">
        <v>8</v>
      </c>
    </row>
    <row r="3998" spans="1:7">
      <c r="A3998">
        <v>432</v>
      </c>
      <c r="B3998" t="s">
        <v>11910</v>
      </c>
      <c r="C3998" t="s">
        <v>11162</v>
      </c>
      <c r="D3998">
        <v>0.01</v>
      </c>
      <c r="E3998" t="s">
        <v>203</v>
      </c>
      <c r="F3998" t="s">
        <v>10870</v>
      </c>
      <c r="G3998">
        <v>8</v>
      </c>
    </row>
    <row r="3999" spans="1:7">
      <c r="A3999">
        <v>433</v>
      </c>
      <c r="B3999" t="s">
        <v>11910</v>
      </c>
      <c r="C3999" t="s">
        <v>11905</v>
      </c>
      <c r="D3999">
        <v>0.01</v>
      </c>
      <c r="E3999" t="s">
        <v>203</v>
      </c>
      <c r="F3999" t="s">
        <v>11649</v>
      </c>
      <c r="G3999">
        <v>8</v>
      </c>
    </row>
    <row r="4000" spans="1:7">
      <c r="A4000">
        <v>431</v>
      </c>
      <c r="B4000" t="s">
        <v>11910</v>
      </c>
      <c r="C4000" t="s">
        <v>17464</v>
      </c>
      <c r="D4000">
        <v>0.01</v>
      </c>
      <c r="E4000" t="s">
        <v>80</v>
      </c>
      <c r="F4000" t="s">
        <v>10870</v>
      </c>
      <c r="G4000">
        <v>8</v>
      </c>
    </row>
    <row r="4001" spans="1:7">
      <c r="A4001">
        <v>434</v>
      </c>
      <c r="B4001" t="s">
        <v>9346</v>
      </c>
      <c r="C4001" t="s">
        <v>9343</v>
      </c>
      <c r="D4001">
        <v>0.01</v>
      </c>
      <c r="E4001" t="s">
        <v>123</v>
      </c>
      <c r="F4001" t="s">
        <v>9136</v>
      </c>
      <c r="G4001">
        <v>3</v>
      </c>
    </row>
    <row r="4002" spans="1:7">
      <c r="A4002">
        <v>435</v>
      </c>
      <c r="B4002" t="s">
        <v>14526</v>
      </c>
      <c r="C4002" t="s">
        <v>16417</v>
      </c>
      <c r="D4002">
        <v>0.6</v>
      </c>
      <c r="E4002" t="s">
        <v>67</v>
      </c>
      <c r="F4002" t="s">
        <v>11921</v>
      </c>
      <c r="G4002">
        <v>5</v>
      </c>
    </row>
    <row r="4003" spans="1:7">
      <c r="A4003">
        <v>6609</v>
      </c>
      <c r="B4003" t="s">
        <v>14526</v>
      </c>
      <c r="C4003" t="s">
        <v>14464</v>
      </c>
      <c r="D4003">
        <v>0.5</v>
      </c>
      <c r="E4003" t="s">
        <v>67</v>
      </c>
      <c r="F4003" t="s">
        <v>14278</v>
      </c>
      <c r="G4003">
        <v>3</v>
      </c>
    </row>
    <row r="4004" spans="1:7">
      <c r="A4004">
        <v>3068</v>
      </c>
      <c r="B4004" t="s">
        <v>14526</v>
      </c>
      <c r="C4004" t="s">
        <v>14527</v>
      </c>
      <c r="D4004">
        <v>0.8</v>
      </c>
      <c r="E4004" t="s">
        <v>67</v>
      </c>
      <c r="F4004" t="s">
        <v>14278</v>
      </c>
      <c r="G4004">
        <v>5</v>
      </c>
    </row>
    <row r="4005" spans="1:7">
      <c r="A4005">
        <v>3431</v>
      </c>
      <c r="B4005" t="s">
        <v>1405</v>
      </c>
      <c r="C4005" t="s">
        <v>1395</v>
      </c>
      <c r="D4005">
        <v>0.01</v>
      </c>
      <c r="E4005" t="s">
        <v>49</v>
      </c>
      <c r="F4005" t="s">
        <v>1331</v>
      </c>
      <c r="G4005">
        <v>4</v>
      </c>
    </row>
    <row r="4006" spans="1:7">
      <c r="A4006">
        <v>3432</v>
      </c>
      <c r="B4006" t="s">
        <v>449</v>
      </c>
      <c r="C4006" t="s">
        <v>438</v>
      </c>
      <c r="D4006">
        <v>0.01</v>
      </c>
      <c r="E4006" t="s">
        <v>49</v>
      </c>
      <c r="F4006" t="s">
        <v>68</v>
      </c>
      <c r="G4006">
        <v>3</v>
      </c>
    </row>
    <row r="4007" spans="1:7">
      <c r="A4007">
        <v>11080</v>
      </c>
      <c r="B4007" t="s">
        <v>8354</v>
      </c>
      <c r="C4007" t="s">
        <v>17465</v>
      </c>
      <c r="D4007">
        <v>0.1</v>
      </c>
      <c r="E4007" t="s">
        <v>40</v>
      </c>
      <c r="F4007" t="s">
        <v>8277</v>
      </c>
      <c r="G4007">
        <v>8</v>
      </c>
    </row>
    <row r="4008" spans="1:7">
      <c r="A4008">
        <v>3433</v>
      </c>
      <c r="B4008" t="s">
        <v>865</v>
      </c>
      <c r="C4008" t="s">
        <v>12972</v>
      </c>
      <c r="D4008">
        <v>0.01</v>
      </c>
      <c r="E4008" t="s">
        <v>123</v>
      </c>
      <c r="F4008" t="s">
        <v>12660</v>
      </c>
      <c r="G4008">
        <v>7</v>
      </c>
    </row>
    <row r="4009" spans="1:7">
      <c r="A4009">
        <v>3434</v>
      </c>
      <c r="B4009" t="s">
        <v>865</v>
      </c>
      <c r="C4009" t="s">
        <v>17466</v>
      </c>
      <c r="D4009">
        <v>0.01</v>
      </c>
      <c r="E4009" t="s">
        <v>123</v>
      </c>
      <c r="F4009" t="s">
        <v>15357</v>
      </c>
      <c r="G4009">
        <v>8</v>
      </c>
    </row>
    <row r="4010" spans="1:7">
      <c r="A4010">
        <v>3435</v>
      </c>
      <c r="B4010" t="s">
        <v>6002</v>
      </c>
      <c r="C4010" t="s">
        <v>17467</v>
      </c>
      <c r="D4010">
        <v>0.01</v>
      </c>
      <c r="F4010" t="s">
        <v>5790</v>
      </c>
      <c r="G4010">
        <v>6</v>
      </c>
    </row>
    <row r="4011" spans="1:7">
      <c r="A4011">
        <v>3436</v>
      </c>
      <c r="B4011" t="s">
        <v>6788</v>
      </c>
      <c r="C4011" t="s">
        <v>6790</v>
      </c>
      <c r="D4011">
        <v>0.01</v>
      </c>
      <c r="E4011" t="s">
        <v>123</v>
      </c>
      <c r="F4011" t="s">
        <v>6576</v>
      </c>
      <c r="G4011">
        <v>2</v>
      </c>
    </row>
    <row r="4012" spans="1:7">
      <c r="A4012">
        <v>3437</v>
      </c>
      <c r="B4012" t="s">
        <v>6788</v>
      </c>
      <c r="C4012" t="s">
        <v>17468</v>
      </c>
      <c r="D4012">
        <v>0.01</v>
      </c>
      <c r="E4012" t="s">
        <v>123</v>
      </c>
      <c r="F4012" t="s">
        <v>15357</v>
      </c>
      <c r="G4012">
        <v>4</v>
      </c>
    </row>
    <row r="4013" spans="1:7">
      <c r="A4013">
        <v>11931</v>
      </c>
      <c r="B4013" t="s">
        <v>9127</v>
      </c>
      <c r="C4013" t="s">
        <v>8867</v>
      </c>
      <c r="D4013">
        <v>0.8</v>
      </c>
      <c r="E4013" t="s">
        <v>203</v>
      </c>
      <c r="F4013" t="s">
        <v>8594</v>
      </c>
      <c r="G4013">
        <v>2</v>
      </c>
    </row>
    <row r="4014" spans="1:7">
      <c r="A4014">
        <v>3438</v>
      </c>
      <c r="B4014" t="s">
        <v>9127</v>
      </c>
      <c r="C4014" t="s">
        <v>9116</v>
      </c>
      <c r="D4014">
        <v>1</v>
      </c>
      <c r="E4014" t="s">
        <v>203</v>
      </c>
      <c r="F4014" t="s">
        <v>8594</v>
      </c>
      <c r="G4014">
        <v>7</v>
      </c>
    </row>
    <row r="4015" spans="1:7">
      <c r="A4015">
        <v>3439</v>
      </c>
      <c r="B4015" t="s">
        <v>4022</v>
      </c>
      <c r="C4015" t="s">
        <v>4215</v>
      </c>
      <c r="D4015">
        <v>0.8</v>
      </c>
      <c r="E4015" t="s">
        <v>67</v>
      </c>
      <c r="F4015" t="s">
        <v>3381</v>
      </c>
      <c r="G4015">
        <v>7</v>
      </c>
    </row>
    <row r="4016" spans="1:7">
      <c r="A4016">
        <v>3441</v>
      </c>
      <c r="B4016" t="s">
        <v>12957</v>
      </c>
      <c r="C4016" t="s">
        <v>12951</v>
      </c>
      <c r="D4016">
        <v>0.01</v>
      </c>
      <c r="E4016" t="s">
        <v>203</v>
      </c>
      <c r="F4016" t="s">
        <v>12660</v>
      </c>
      <c r="G4016">
        <v>5</v>
      </c>
    </row>
    <row r="4017" spans="1:7">
      <c r="A4017">
        <v>3440</v>
      </c>
      <c r="B4017" t="s">
        <v>12957</v>
      </c>
      <c r="C4017" t="s">
        <v>17469</v>
      </c>
      <c r="D4017">
        <v>0.01</v>
      </c>
      <c r="E4017" t="s">
        <v>123</v>
      </c>
      <c r="F4017" t="s">
        <v>12660</v>
      </c>
      <c r="G4017">
        <v>5</v>
      </c>
    </row>
    <row r="4018" spans="1:7">
      <c r="A4018">
        <v>3442</v>
      </c>
      <c r="B4018" t="s">
        <v>8578</v>
      </c>
      <c r="C4018" t="s">
        <v>5761</v>
      </c>
      <c r="D4018">
        <v>0.01</v>
      </c>
      <c r="E4018" t="s">
        <v>203</v>
      </c>
      <c r="F4018" t="s">
        <v>4963</v>
      </c>
      <c r="G4018">
        <v>8</v>
      </c>
    </row>
    <row r="4019" spans="1:7">
      <c r="A4019">
        <v>562</v>
      </c>
      <c r="B4019" t="s">
        <v>9289</v>
      </c>
      <c r="C4019" t="s">
        <v>9286</v>
      </c>
      <c r="D4019">
        <v>0.8</v>
      </c>
      <c r="E4019" t="s">
        <v>203</v>
      </c>
      <c r="F4019" t="s">
        <v>9136</v>
      </c>
      <c r="G4019">
        <v>2</v>
      </c>
    </row>
    <row r="4020" spans="1:7">
      <c r="A4020">
        <v>3443</v>
      </c>
      <c r="B4020" t="s">
        <v>1946</v>
      </c>
      <c r="C4020" t="s">
        <v>1947</v>
      </c>
      <c r="D4020">
        <v>0.1</v>
      </c>
      <c r="E4020" t="s">
        <v>49</v>
      </c>
      <c r="F4020" t="s">
        <v>1778</v>
      </c>
      <c r="G4020">
        <v>3</v>
      </c>
    </row>
    <row r="4021" spans="1:7">
      <c r="A4021">
        <v>3444</v>
      </c>
      <c r="B4021" t="s">
        <v>7052</v>
      </c>
      <c r="C4021" t="s">
        <v>7069</v>
      </c>
      <c r="D4021">
        <v>0.6</v>
      </c>
      <c r="E4021" t="s">
        <v>135</v>
      </c>
      <c r="F4021" t="s">
        <v>6576</v>
      </c>
      <c r="G4021">
        <v>5</v>
      </c>
    </row>
    <row r="4022" spans="1:7">
      <c r="A4022">
        <v>6745</v>
      </c>
      <c r="B4022" t="s">
        <v>7052</v>
      </c>
      <c r="C4022" t="s">
        <v>7048</v>
      </c>
      <c r="D4022">
        <v>0.8</v>
      </c>
      <c r="E4022" t="s">
        <v>107</v>
      </c>
      <c r="F4022" t="s">
        <v>6576</v>
      </c>
      <c r="G4022">
        <v>5</v>
      </c>
    </row>
    <row r="4023" spans="1:7">
      <c r="A4023">
        <v>563</v>
      </c>
      <c r="B4023" t="s">
        <v>11657</v>
      </c>
      <c r="C4023" t="s">
        <v>11648</v>
      </c>
      <c r="D4023">
        <v>0.01</v>
      </c>
      <c r="E4023" t="s">
        <v>67</v>
      </c>
      <c r="F4023" t="s">
        <v>11649</v>
      </c>
      <c r="G4023">
        <v>4</v>
      </c>
    </row>
    <row r="4024" spans="1:7">
      <c r="A4024">
        <v>564</v>
      </c>
      <c r="B4024" t="s">
        <v>7339</v>
      </c>
      <c r="C4024" t="s">
        <v>7340</v>
      </c>
      <c r="D4024">
        <v>0.8</v>
      </c>
      <c r="E4024" t="s">
        <v>166</v>
      </c>
      <c r="F4024" t="s">
        <v>7247</v>
      </c>
      <c r="G4024">
        <v>1</v>
      </c>
    </row>
    <row r="4025" spans="1:7">
      <c r="A4025">
        <v>565</v>
      </c>
      <c r="B4025" t="s">
        <v>11886</v>
      </c>
      <c r="C4025" t="s">
        <v>11887</v>
      </c>
      <c r="D4025">
        <v>0.01</v>
      </c>
      <c r="E4025" t="s">
        <v>166</v>
      </c>
      <c r="F4025" t="s">
        <v>11649</v>
      </c>
      <c r="G4025">
        <v>8</v>
      </c>
    </row>
    <row r="4026" spans="1:7">
      <c r="A4026">
        <v>3875</v>
      </c>
      <c r="B4026" t="s">
        <v>1532</v>
      </c>
      <c r="C4026" t="s">
        <v>1519</v>
      </c>
      <c r="D4026">
        <v>0.01</v>
      </c>
      <c r="E4026" t="s">
        <v>166</v>
      </c>
      <c r="F4026" t="s">
        <v>41</v>
      </c>
      <c r="G4026">
        <v>5</v>
      </c>
    </row>
    <row r="4027" spans="1:7">
      <c r="A4027">
        <v>3445</v>
      </c>
      <c r="B4027" t="s">
        <v>5802</v>
      </c>
      <c r="C4027" t="s">
        <v>5795</v>
      </c>
      <c r="D4027">
        <v>0.01</v>
      </c>
      <c r="E4027" t="s">
        <v>80</v>
      </c>
      <c r="F4027" t="s">
        <v>5790</v>
      </c>
      <c r="G4027">
        <v>1</v>
      </c>
    </row>
    <row r="4028" spans="1:7">
      <c r="A4028">
        <v>3446</v>
      </c>
      <c r="B4028" t="s">
        <v>7952</v>
      </c>
      <c r="C4028" t="s">
        <v>17310</v>
      </c>
      <c r="D4028">
        <v>0.01</v>
      </c>
      <c r="E4028" t="s">
        <v>135</v>
      </c>
      <c r="F4028" t="s">
        <v>14771</v>
      </c>
      <c r="G4028">
        <v>3</v>
      </c>
    </row>
    <row r="4029" spans="1:7">
      <c r="A4029">
        <v>3447</v>
      </c>
      <c r="B4029" t="s">
        <v>17470</v>
      </c>
      <c r="C4029" t="s">
        <v>12464</v>
      </c>
      <c r="D4029">
        <v>0.01</v>
      </c>
      <c r="E4029" t="s">
        <v>166</v>
      </c>
      <c r="F4029" t="s">
        <v>12334</v>
      </c>
      <c r="G4029">
        <v>3</v>
      </c>
    </row>
    <row r="4030" spans="1:7">
      <c r="A4030">
        <v>7674</v>
      </c>
      <c r="B4030" t="s">
        <v>12997</v>
      </c>
      <c r="C4030" t="s">
        <v>17471</v>
      </c>
      <c r="D4030">
        <v>0.8</v>
      </c>
      <c r="E4030" t="s">
        <v>49</v>
      </c>
      <c r="F4030" t="s">
        <v>13121</v>
      </c>
      <c r="G4030">
        <v>6</v>
      </c>
    </row>
    <row r="4031" spans="1:7">
      <c r="A4031">
        <v>691</v>
      </c>
      <c r="B4031" t="s">
        <v>9441</v>
      </c>
      <c r="C4031" t="s">
        <v>9442</v>
      </c>
      <c r="D4031">
        <v>0.01</v>
      </c>
      <c r="E4031" t="s">
        <v>595</v>
      </c>
      <c r="F4031" t="s">
        <v>9136</v>
      </c>
      <c r="G4031">
        <v>5</v>
      </c>
    </row>
    <row r="4032" spans="1:7">
      <c r="A4032">
        <v>3876</v>
      </c>
      <c r="B4032" t="s">
        <v>5685</v>
      </c>
      <c r="C4032" t="s">
        <v>16113</v>
      </c>
      <c r="D4032">
        <v>0.01</v>
      </c>
      <c r="F4032" t="s">
        <v>4963</v>
      </c>
      <c r="G4032">
        <v>8</v>
      </c>
    </row>
    <row r="4033" spans="1:7">
      <c r="A4033">
        <v>3877</v>
      </c>
      <c r="B4033" t="s">
        <v>5685</v>
      </c>
      <c r="C4033" t="s">
        <v>16815</v>
      </c>
      <c r="D4033">
        <v>0.01</v>
      </c>
      <c r="E4033" t="s">
        <v>166</v>
      </c>
      <c r="F4033" t="s">
        <v>15400</v>
      </c>
      <c r="G4033">
        <v>8</v>
      </c>
    </row>
    <row r="4034" spans="1:7">
      <c r="A4034">
        <v>693</v>
      </c>
      <c r="B4034" t="s">
        <v>11057</v>
      </c>
      <c r="C4034" t="s">
        <v>11009</v>
      </c>
      <c r="D4034">
        <v>0.01</v>
      </c>
      <c r="F4034" t="s">
        <v>10625</v>
      </c>
      <c r="G4034">
        <v>5</v>
      </c>
    </row>
    <row r="4035" spans="1:7">
      <c r="A4035">
        <v>692</v>
      </c>
      <c r="B4035" t="s">
        <v>11057</v>
      </c>
      <c r="C4035" t="s">
        <v>17241</v>
      </c>
      <c r="D4035">
        <v>0.01</v>
      </c>
      <c r="F4035" t="s">
        <v>12619</v>
      </c>
      <c r="G4035">
        <v>5</v>
      </c>
    </row>
    <row r="4036" spans="1:7">
      <c r="A4036">
        <v>694</v>
      </c>
      <c r="B4036" t="s">
        <v>11057</v>
      </c>
      <c r="C4036" t="s">
        <v>11044</v>
      </c>
      <c r="D4036">
        <v>0.01</v>
      </c>
      <c r="E4036" t="s">
        <v>203</v>
      </c>
      <c r="F4036" t="s">
        <v>10625</v>
      </c>
      <c r="G4036">
        <v>5</v>
      </c>
    </row>
    <row r="4037" spans="1:7">
      <c r="A4037">
        <v>3878</v>
      </c>
      <c r="B4037" t="s">
        <v>3992</v>
      </c>
      <c r="C4037" t="s">
        <v>3858</v>
      </c>
      <c r="D4037">
        <v>0.01</v>
      </c>
      <c r="E4037" t="s">
        <v>89</v>
      </c>
      <c r="F4037" t="s">
        <v>58</v>
      </c>
      <c r="G4037">
        <v>4</v>
      </c>
    </row>
    <row r="4038" spans="1:7">
      <c r="A4038">
        <v>3879</v>
      </c>
      <c r="B4038" t="s">
        <v>10447</v>
      </c>
      <c r="C4038" t="s">
        <v>10437</v>
      </c>
      <c r="D4038">
        <v>0.01</v>
      </c>
      <c r="E4038" t="s">
        <v>67</v>
      </c>
      <c r="F4038" t="s">
        <v>10160</v>
      </c>
      <c r="G4038">
        <v>5</v>
      </c>
    </row>
    <row r="4039" spans="1:7">
      <c r="A4039">
        <v>3880</v>
      </c>
      <c r="B4039" t="s">
        <v>10447</v>
      </c>
      <c r="C4039" t="s">
        <v>16779</v>
      </c>
      <c r="D4039">
        <v>0.01</v>
      </c>
      <c r="E4039" t="s">
        <v>12625</v>
      </c>
      <c r="F4039" t="s">
        <v>14278</v>
      </c>
      <c r="G4039">
        <v>5</v>
      </c>
    </row>
    <row r="4040" spans="1:7">
      <c r="A4040">
        <v>695</v>
      </c>
      <c r="B4040" t="s">
        <v>17472</v>
      </c>
      <c r="C4040" t="s">
        <v>1613</v>
      </c>
      <c r="D4040">
        <v>0.01</v>
      </c>
      <c r="E4040" t="s">
        <v>107</v>
      </c>
      <c r="F4040" t="s">
        <v>41</v>
      </c>
      <c r="G4040">
        <v>7</v>
      </c>
    </row>
    <row r="4041" spans="1:7">
      <c r="A4041">
        <v>3881</v>
      </c>
      <c r="B4041" t="s">
        <v>12694</v>
      </c>
      <c r="C4041" t="s">
        <v>16534</v>
      </c>
      <c r="D4041">
        <v>0.01</v>
      </c>
      <c r="E4041" t="s">
        <v>49</v>
      </c>
      <c r="F4041" t="s">
        <v>12660</v>
      </c>
      <c r="G4041">
        <v>1</v>
      </c>
    </row>
    <row r="4042" spans="1:7">
      <c r="A4042">
        <v>11802</v>
      </c>
      <c r="B4042" t="s">
        <v>13839</v>
      </c>
      <c r="C4042" t="s">
        <v>13827</v>
      </c>
      <c r="D4042">
        <v>0.8</v>
      </c>
      <c r="E4042" t="s">
        <v>80</v>
      </c>
      <c r="F4042" t="s">
        <v>13121</v>
      </c>
      <c r="G4042">
        <v>5</v>
      </c>
    </row>
    <row r="4043" spans="1:7">
      <c r="A4043">
        <v>696</v>
      </c>
      <c r="B4043" t="s">
        <v>2061</v>
      </c>
      <c r="C4043" t="s">
        <v>10960</v>
      </c>
      <c r="D4043">
        <v>0.01</v>
      </c>
      <c r="E4043" t="s">
        <v>67</v>
      </c>
      <c r="F4043" t="s">
        <v>10625</v>
      </c>
      <c r="G4043">
        <v>5</v>
      </c>
    </row>
    <row r="4044" spans="1:7">
      <c r="A4044">
        <v>3882</v>
      </c>
      <c r="B4044" t="s">
        <v>2061</v>
      </c>
      <c r="C4044" t="s">
        <v>2058</v>
      </c>
      <c r="D4044">
        <v>0.01</v>
      </c>
      <c r="E4044" t="s">
        <v>67</v>
      </c>
      <c r="F4044" t="s">
        <v>1778</v>
      </c>
      <c r="G4044">
        <v>5</v>
      </c>
    </row>
    <row r="4045" spans="1:7">
      <c r="A4045">
        <v>6833</v>
      </c>
      <c r="B4045" t="s">
        <v>8337</v>
      </c>
      <c r="C4045" t="s">
        <v>8330</v>
      </c>
      <c r="D4045">
        <v>0.8</v>
      </c>
      <c r="E4045" t="s">
        <v>166</v>
      </c>
      <c r="F4045" t="s">
        <v>8277</v>
      </c>
      <c r="G4045">
        <v>4</v>
      </c>
    </row>
    <row r="4046" spans="1:7">
      <c r="A4046">
        <v>3883</v>
      </c>
      <c r="B4046" t="s">
        <v>7849</v>
      </c>
      <c r="C4046" t="s">
        <v>16381</v>
      </c>
      <c r="D4046">
        <v>0.01</v>
      </c>
      <c r="E4046" t="s">
        <v>40</v>
      </c>
      <c r="F4046" t="s">
        <v>14771</v>
      </c>
      <c r="G4046">
        <v>1</v>
      </c>
    </row>
    <row r="4047" spans="1:7">
      <c r="A4047">
        <v>3884</v>
      </c>
      <c r="B4047" t="s">
        <v>8992</v>
      </c>
      <c r="C4047" t="s">
        <v>8985</v>
      </c>
      <c r="D4047">
        <v>0.01</v>
      </c>
      <c r="E4047" t="s">
        <v>107</v>
      </c>
      <c r="F4047" t="s">
        <v>8594</v>
      </c>
      <c r="G4047">
        <v>5</v>
      </c>
    </row>
    <row r="4048" spans="1:7">
      <c r="A4048">
        <v>3885</v>
      </c>
      <c r="B4048" t="s">
        <v>2594</v>
      </c>
      <c r="C4048" t="s">
        <v>2595</v>
      </c>
      <c r="D4048">
        <v>0.01</v>
      </c>
      <c r="E4048" t="s">
        <v>67</v>
      </c>
      <c r="F4048" t="s">
        <v>2210</v>
      </c>
      <c r="G4048">
        <v>7</v>
      </c>
    </row>
    <row r="4049" spans="1:7">
      <c r="A4049">
        <v>698</v>
      </c>
      <c r="B4049" t="s">
        <v>11077</v>
      </c>
      <c r="C4049" t="s">
        <v>16573</v>
      </c>
      <c r="D4049">
        <v>0.1</v>
      </c>
      <c r="E4049" t="s">
        <v>107</v>
      </c>
      <c r="F4049" t="s">
        <v>10625</v>
      </c>
      <c r="G4049">
        <v>6</v>
      </c>
    </row>
    <row r="4050" spans="1:7">
      <c r="A4050">
        <v>697</v>
      </c>
      <c r="B4050" t="s">
        <v>11077</v>
      </c>
      <c r="C4050" t="s">
        <v>17473</v>
      </c>
      <c r="D4050">
        <v>0.01</v>
      </c>
      <c r="E4050" t="s">
        <v>107</v>
      </c>
      <c r="F4050" t="s">
        <v>12619</v>
      </c>
      <c r="G4050">
        <v>6</v>
      </c>
    </row>
    <row r="4051" spans="1:7">
      <c r="A4051">
        <v>3886</v>
      </c>
      <c r="B4051" t="s">
        <v>5527</v>
      </c>
      <c r="C4051" t="s">
        <v>17474</v>
      </c>
      <c r="D4051">
        <v>0.01</v>
      </c>
      <c r="E4051" t="s">
        <v>49</v>
      </c>
      <c r="F4051" t="s">
        <v>4512</v>
      </c>
      <c r="G4051">
        <v>7</v>
      </c>
    </row>
    <row r="4052" spans="1:7">
      <c r="A4052">
        <v>3887</v>
      </c>
      <c r="B4052" t="s">
        <v>655</v>
      </c>
      <c r="C4052" t="s">
        <v>643</v>
      </c>
      <c r="D4052">
        <v>0.01</v>
      </c>
      <c r="E4052" t="s">
        <v>67</v>
      </c>
      <c r="F4052" t="s">
        <v>68</v>
      </c>
      <c r="G4052">
        <v>5</v>
      </c>
    </row>
    <row r="4053" spans="1:7">
      <c r="A4053">
        <v>3888</v>
      </c>
      <c r="B4053" t="s">
        <v>2109</v>
      </c>
      <c r="C4053" t="s">
        <v>2105</v>
      </c>
      <c r="D4053">
        <v>0.8</v>
      </c>
      <c r="F4053" t="s">
        <v>1778</v>
      </c>
      <c r="G4053">
        <v>5</v>
      </c>
    </row>
    <row r="4054" spans="1:7">
      <c r="A4054">
        <v>3889</v>
      </c>
      <c r="B4054" t="s">
        <v>2478</v>
      </c>
      <c r="C4054" t="s">
        <v>2489</v>
      </c>
      <c r="D4054">
        <v>0.01</v>
      </c>
      <c r="E4054" t="s">
        <v>40</v>
      </c>
      <c r="F4054" t="s">
        <v>2210</v>
      </c>
      <c r="G4054">
        <v>3</v>
      </c>
    </row>
    <row r="4055" spans="1:7">
      <c r="A4055">
        <v>3890</v>
      </c>
      <c r="B4055" t="s">
        <v>4499</v>
      </c>
      <c r="C4055" t="s">
        <v>4494</v>
      </c>
      <c r="D4055">
        <v>0.8</v>
      </c>
      <c r="E4055" t="s">
        <v>203</v>
      </c>
      <c r="F4055" t="s">
        <v>4434</v>
      </c>
      <c r="G4055">
        <v>5</v>
      </c>
    </row>
    <row r="4056" spans="1:7">
      <c r="A4056">
        <v>3891</v>
      </c>
      <c r="B4056" t="s">
        <v>1826</v>
      </c>
      <c r="C4056" t="s">
        <v>1827</v>
      </c>
      <c r="D4056">
        <v>0.8</v>
      </c>
      <c r="E4056" t="s">
        <v>40</v>
      </c>
      <c r="F4056" t="s">
        <v>1778</v>
      </c>
      <c r="G4056">
        <v>1</v>
      </c>
    </row>
    <row r="4057" spans="1:7">
      <c r="A4057">
        <v>3892</v>
      </c>
      <c r="B4057" t="s">
        <v>708</v>
      </c>
      <c r="C4057" t="s">
        <v>699</v>
      </c>
      <c r="D4057">
        <v>0.01</v>
      </c>
      <c r="E4057" t="s">
        <v>166</v>
      </c>
      <c r="F4057" t="s">
        <v>68</v>
      </c>
      <c r="G4057">
        <v>5</v>
      </c>
    </row>
    <row r="4058" spans="1:7">
      <c r="A4058">
        <v>699</v>
      </c>
      <c r="B4058" t="s">
        <v>1061</v>
      </c>
      <c r="C4058" t="s">
        <v>1048</v>
      </c>
      <c r="D4058">
        <v>0.8</v>
      </c>
      <c r="F4058" t="s">
        <v>41</v>
      </c>
      <c r="G4058">
        <v>1</v>
      </c>
    </row>
    <row r="4059" spans="1:7">
      <c r="A4059">
        <v>3893</v>
      </c>
      <c r="B4059" t="s">
        <v>841</v>
      </c>
      <c r="C4059" t="s">
        <v>16979</v>
      </c>
      <c r="D4059">
        <v>0.01</v>
      </c>
      <c r="E4059" t="s">
        <v>203</v>
      </c>
      <c r="F4059" t="s">
        <v>68</v>
      </c>
      <c r="G4059">
        <v>6</v>
      </c>
    </row>
    <row r="4060" spans="1:7">
      <c r="A4060">
        <v>3894</v>
      </c>
      <c r="B4060" t="s">
        <v>11482</v>
      </c>
      <c r="C4060" t="s">
        <v>1817</v>
      </c>
      <c r="D4060">
        <v>0.01</v>
      </c>
      <c r="F4060" t="s">
        <v>1778</v>
      </c>
      <c r="G4060">
        <v>1</v>
      </c>
    </row>
    <row r="4061" spans="1:7">
      <c r="A4061">
        <v>3896</v>
      </c>
      <c r="B4061" t="s">
        <v>1221</v>
      </c>
      <c r="C4061" t="s">
        <v>9656</v>
      </c>
      <c r="D4061">
        <v>0.01</v>
      </c>
      <c r="E4061" t="s">
        <v>89</v>
      </c>
      <c r="F4061" t="s">
        <v>9536</v>
      </c>
      <c r="G4061">
        <v>2</v>
      </c>
    </row>
    <row r="4062" spans="1:7">
      <c r="A4062">
        <v>3895</v>
      </c>
      <c r="B4062" t="s">
        <v>1221</v>
      </c>
      <c r="C4062" t="s">
        <v>1222</v>
      </c>
      <c r="D4062">
        <v>0.6</v>
      </c>
      <c r="E4062" t="s">
        <v>40</v>
      </c>
      <c r="F4062" t="s">
        <v>41</v>
      </c>
      <c r="G4062">
        <v>2</v>
      </c>
    </row>
    <row r="4063" spans="1:7">
      <c r="A4063">
        <v>700</v>
      </c>
      <c r="B4063" t="s">
        <v>11452</v>
      </c>
      <c r="C4063" t="s">
        <v>11453</v>
      </c>
      <c r="D4063">
        <v>0.01</v>
      </c>
      <c r="E4063" t="s">
        <v>135</v>
      </c>
      <c r="F4063" t="s">
        <v>11432</v>
      </c>
      <c r="G4063">
        <v>1</v>
      </c>
    </row>
    <row r="4064" spans="1:7">
      <c r="A4064">
        <v>3897</v>
      </c>
      <c r="B4064" t="s">
        <v>11452</v>
      </c>
      <c r="C4064" t="s">
        <v>16738</v>
      </c>
      <c r="D4064">
        <v>0.01</v>
      </c>
      <c r="E4064" t="s">
        <v>135</v>
      </c>
      <c r="F4064" t="s">
        <v>14590</v>
      </c>
      <c r="G4064">
        <v>1</v>
      </c>
    </row>
    <row r="4065" spans="1:7">
      <c r="A4065">
        <v>816</v>
      </c>
      <c r="B4065" t="s">
        <v>7493</v>
      </c>
      <c r="C4065" t="s">
        <v>7489</v>
      </c>
      <c r="D4065">
        <v>0.01</v>
      </c>
      <c r="E4065" t="s">
        <v>354</v>
      </c>
      <c r="F4065" t="s">
        <v>7247</v>
      </c>
      <c r="G4065">
        <v>2</v>
      </c>
    </row>
    <row r="4066" spans="1:7">
      <c r="A4066">
        <v>3899</v>
      </c>
      <c r="B4066" t="s">
        <v>4686</v>
      </c>
      <c r="C4066" t="s">
        <v>16441</v>
      </c>
      <c r="D4066">
        <v>0.8</v>
      </c>
      <c r="E4066" t="s">
        <v>40</v>
      </c>
      <c r="F4066" t="s">
        <v>4512</v>
      </c>
      <c r="G4066">
        <v>1</v>
      </c>
    </row>
    <row r="4067" spans="1:7">
      <c r="A4067">
        <v>3898</v>
      </c>
      <c r="B4067" t="s">
        <v>4686</v>
      </c>
      <c r="C4067" t="s">
        <v>17279</v>
      </c>
      <c r="D4067">
        <v>0.8</v>
      </c>
      <c r="E4067" t="s">
        <v>40</v>
      </c>
      <c r="F4067" t="s">
        <v>14590</v>
      </c>
      <c r="G4067">
        <v>1</v>
      </c>
    </row>
    <row r="4068" spans="1:7">
      <c r="A4068">
        <v>4291</v>
      </c>
      <c r="B4068" t="s">
        <v>6129</v>
      </c>
      <c r="C4068" t="s">
        <v>6122</v>
      </c>
      <c r="D4068">
        <v>0.01</v>
      </c>
      <c r="E4068" t="s">
        <v>203</v>
      </c>
      <c r="F4068" t="s">
        <v>5790</v>
      </c>
      <c r="G4068">
        <v>3</v>
      </c>
    </row>
    <row r="4069" spans="1:7">
      <c r="A4069">
        <v>12149</v>
      </c>
      <c r="B4069" t="s">
        <v>13480</v>
      </c>
      <c r="C4069" t="s">
        <v>12763</v>
      </c>
      <c r="D4069">
        <v>0.8</v>
      </c>
      <c r="E4069" t="s">
        <v>49</v>
      </c>
      <c r="F4069" t="s">
        <v>12660</v>
      </c>
      <c r="G4069">
        <v>2</v>
      </c>
    </row>
    <row r="4070" spans="1:7">
      <c r="A4070">
        <v>817</v>
      </c>
      <c r="B4070" t="s">
        <v>11518</v>
      </c>
      <c r="C4070" t="s">
        <v>11519</v>
      </c>
      <c r="D4070">
        <v>0.8</v>
      </c>
      <c r="E4070" t="s">
        <v>80</v>
      </c>
      <c r="F4070" t="s">
        <v>11432</v>
      </c>
      <c r="G4070">
        <v>2</v>
      </c>
    </row>
    <row r="4071" spans="1:7">
      <c r="A4071">
        <v>4292</v>
      </c>
      <c r="B4071" t="s">
        <v>13262</v>
      </c>
      <c r="C4071" t="s">
        <v>16103</v>
      </c>
      <c r="D4071">
        <v>0.01</v>
      </c>
      <c r="E4071" t="s">
        <v>803</v>
      </c>
      <c r="F4071" t="s">
        <v>12660</v>
      </c>
      <c r="G4071">
        <v>5</v>
      </c>
    </row>
    <row r="4072" spans="1:7">
      <c r="A4072">
        <v>1660</v>
      </c>
      <c r="B4072" t="s">
        <v>13262</v>
      </c>
      <c r="C4072" t="s">
        <v>12928</v>
      </c>
      <c r="D4072">
        <v>0.01</v>
      </c>
      <c r="F4072" t="s">
        <v>12660</v>
      </c>
      <c r="G4072">
        <v>5</v>
      </c>
    </row>
    <row r="4073" spans="1:7">
      <c r="A4073">
        <v>4293</v>
      </c>
      <c r="B4073" t="s">
        <v>13834</v>
      </c>
      <c r="C4073" t="s">
        <v>17475</v>
      </c>
      <c r="D4073">
        <v>0.01</v>
      </c>
      <c r="E4073" t="s">
        <v>80</v>
      </c>
      <c r="F4073" t="s">
        <v>13121</v>
      </c>
      <c r="G4073">
        <v>5</v>
      </c>
    </row>
    <row r="4074" spans="1:7">
      <c r="A4074">
        <v>4294</v>
      </c>
      <c r="B4074" t="s">
        <v>7175</v>
      </c>
      <c r="C4074" t="s">
        <v>7168</v>
      </c>
      <c r="D4074">
        <v>0.01</v>
      </c>
      <c r="E4074" t="s">
        <v>107</v>
      </c>
      <c r="F4074" t="s">
        <v>6576</v>
      </c>
      <c r="G4074">
        <v>7</v>
      </c>
    </row>
    <row r="4075" spans="1:7">
      <c r="A4075">
        <v>4295</v>
      </c>
      <c r="B4075" t="s">
        <v>2722</v>
      </c>
      <c r="C4075" t="s">
        <v>2716</v>
      </c>
      <c r="D4075">
        <v>0.01</v>
      </c>
      <c r="E4075" t="s">
        <v>49</v>
      </c>
      <c r="F4075" t="s">
        <v>14771</v>
      </c>
      <c r="G4075">
        <v>1</v>
      </c>
    </row>
    <row r="4076" spans="1:7">
      <c r="A4076">
        <v>4296</v>
      </c>
      <c r="B4076" t="s">
        <v>866</v>
      </c>
      <c r="C4076" t="s">
        <v>861</v>
      </c>
      <c r="D4076">
        <v>0.01</v>
      </c>
      <c r="E4076" t="s">
        <v>74</v>
      </c>
      <c r="F4076" t="s">
        <v>499</v>
      </c>
      <c r="G4076">
        <v>8</v>
      </c>
    </row>
    <row r="4077" spans="1:7">
      <c r="A4077">
        <v>818</v>
      </c>
      <c r="B4077" t="s">
        <v>11379</v>
      </c>
      <c r="C4077" t="s">
        <v>11371</v>
      </c>
      <c r="D4077">
        <v>0.01</v>
      </c>
      <c r="F4077" t="s">
        <v>11343</v>
      </c>
      <c r="G4077">
        <v>4</v>
      </c>
    </row>
    <row r="4078" spans="1:7">
      <c r="A4078">
        <v>4297</v>
      </c>
      <c r="B4078" t="s">
        <v>11379</v>
      </c>
      <c r="C4078" t="s">
        <v>3954</v>
      </c>
      <c r="D4078">
        <v>0.01</v>
      </c>
      <c r="F4078" t="s">
        <v>58</v>
      </c>
      <c r="G4078">
        <v>4</v>
      </c>
    </row>
    <row r="4079" spans="1:7">
      <c r="A4079">
        <v>4298</v>
      </c>
      <c r="B4079" t="s">
        <v>7941</v>
      </c>
      <c r="C4079" t="s">
        <v>16708</v>
      </c>
      <c r="D4079">
        <v>0.01</v>
      </c>
      <c r="E4079" t="s">
        <v>107</v>
      </c>
      <c r="F4079" t="s">
        <v>14771</v>
      </c>
      <c r="G4079">
        <v>3</v>
      </c>
    </row>
    <row r="4080" spans="1:7">
      <c r="A4080">
        <v>4299</v>
      </c>
      <c r="B4080" t="s">
        <v>5230</v>
      </c>
      <c r="C4080" t="s">
        <v>16291</v>
      </c>
      <c r="D4080">
        <v>0.8</v>
      </c>
      <c r="E4080" t="s">
        <v>40</v>
      </c>
      <c r="F4080" t="s">
        <v>4963</v>
      </c>
      <c r="G4080">
        <v>4</v>
      </c>
    </row>
    <row r="4081" spans="1:7">
      <c r="A4081">
        <v>4300</v>
      </c>
      <c r="B4081" t="s">
        <v>2659</v>
      </c>
      <c r="C4081" t="s">
        <v>2654</v>
      </c>
      <c r="D4081">
        <v>0.8</v>
      </c>
      <c r="F4081" t="s">
        <v>2210</v>
      </c>
      <c r="G4081">
        <v>7</v>
      </c>
    </row>
    <row r="4082" spans="1:7">
      <c r="A4082">
        <v>819</v>
      </c>
      <c r="B4082" t="s">
        <v>11320</v>
      </c>
      <c r="C4082" t="s">
        <v>11317</v>
      </c>
      <c r="D4082">
        <v>0.01</v>
      </c>
      <c r="E4082" t="s">
        <v>80</v>
      </c>
      <c r="F4082" t="s">
        <v>11295</v>
      </c>
      <c r="G4082">
        <v>2</v>
      </c>
    </row>
    <row r="4083" spans="1:7">
      <c r="A4083">
        <v>820</v>
      </c>
      <c r="B4083" t="s">
        <v>3154</v>
      </c>
      <c r="C4083" t="s">
        <v>3150</v>
      </c>
      <c r="D4083">
        <v>0.8</v>
      </c>
      <c r="E4083" t="s">
        <v>89</v>
      </c>
      <c r="F4083" t="s">
        <v>3135</v>
      </c>
      <c r="G4083">
        <v>4</v>
      </c>
    </row>
    <row r="4084" spans="1:7">
      <c r="A4084">
        <v>11081</v>
      </c>
      <c r="B4084" t="s">
        <v>3154</v>
      </c>
      <c r="C4084" t="s">
        <v>17476</v>
      </c>
      <c r="D4084">
        <v>0.1</v>
      </c>
      <c r="E4084" t="s">
        <v>89</v>
      </c>
      <c r="F4084" t="s">
        <v>15305</v>
      </c>
      <c r="G4084">
        <v>1</v>
      </c>
    </row>
    <row r="4085" spans="1:7">
      <c r="A4085">
        <v>4301</v>
      </c>
      <c r="B4085" t="s">
        <v>3154</v>
      </c>
      <c r="C4085" t="s">
        <v>17477</v>
      </c>
      <c r="D4085">
        <v>0.01</v>
      </c>
      <c r="E4085" t="s">
        <v>89</v>
      </c>
      <c r="F4085" t="s">
        <v>15305</v>
      </c>
      <c r="G4085">
        <v>4</v>
      </c>
    </row>
    <row r="4086" spans="1:7">
      <c r="A4086">
        <v>4302</v>
      </c>
      <c r="B4086" t="s">
        <v>14603</v>
      </c>
      <c r="C4086" t="s">
        <v>14599</v>
      </c>
      <c r="D4086">
        <v>0.1</v>
      </c>
      <c r="F4086" t="s">
        <v>14278</v>
      </c>
      <c r="G4086">
        <v>5</v>
      </c>
    </row>
    <row r="4087" spans="1:7">
      <c r="A4087">
        <v>821</v>
      </c>
      <c r="B4087" t="s">
        <v>7488</v>
      </c>
      <c r="C4087" t="s">
        <v>7489</v>
      </c>
      <c r="D4087">
        <v>0.8</v>
      </c>
      <c r="E4087" t="s">
        <v>354</v>
      </c>
      <c r="F4087" t="s">
        <v>7247</v>
      </c>
      <c r="G4087">
        <v>2</v>
      </c>
    </row>
    <row r="4088" spans="1:7">
      <c r="A4088">
        <v>4303</v>
      </c>
      <c r="B4088" t="s">
        <v>755</v>
      </c>
      <c r="C4088" t="s">
        <v>750</v>
      </c>
      <c r="D4088">
        <v>0.01</v>
      </c>
      <c r="E4088" t="s">
        <v>203</v>
      </c>
      <c r="F4088" t="s">
        <v>68</v>
      </c>
      <c r="G4088">
        <v>5</v>
      </c>
    </row>
    <row r="4089" spans="1:7">
      <c r="A4089">
        <v>822</v>
      </c>
      <c r="B4089" t="s">
        <v>9348</v>
      </c>
      <c r="C4089" t="s">
        <v>9343</v>
      </c>
      <c r="D4089">
        <v>0.01</v>
      </c>
      <c r="E4089" t="s">
        <v>123</v>
      </c>
      <c r="F4089" t="s">
        <v>9136</v>
      </c>
      <c r="G4089">
        <v>3</v>
      </c>
    </row>
    <row r="4090" spans="1:7">
      <c r="A4090">
        <v>4304</v>
      </c>
      <c r="B4090" t="s">
        <v>14037</v>
      </c>
      <c r="C4090" t="s">
        <v>14029</v>
      </c>
      <c r="D4090">
        <v>0.01</v>
      </c>
      <c r="E4090" t="s">
        <v>354</v>
      </c>
      <c r="F4090" t="s">
        <v>13121</v>
      </c>
      <c r="G4090">
        <v>5</v>
      </c>
    </row>
    <row r="4091" spans="1:7">
      <c r="A4091">
        <v>4305</v>
      </c>
      <c r="B4091" t="s">
        <v>6952</v>
      </c>
      <c r="C4091" t="s">
        <v>16295</v>
      </c>
      <c r="D4091">
        <v>0.01</v>
      </c>
      <c r="E4091" t="s">
        <v>40</v>
      </c>
      <c r="F4091" t="s">
        <v>15396</v>
      </c>
      <c r="G4091">
        <v>3</v>
      </c>
    </row>
    <row r="4092" spans="1:7">
      <c r="A4092">
        <v>4306</v>
      </c>
      <c r="B4092" t="s">
        <v>5831</v>
      </c>
      <c r="C4092" t="s">
        <v>5832</v>
      </c>
      <c r="D4092">
        <v>0.8</v>
      </c>
      <c r="E4092" t="s">
        <v>135</v>
      </c>
      <c r="F4092" t="s">
        <v>5790</v>
      </c>
      <c r="G4092">
        <v>1</v>
      </c>
    </row>
    <row r="4093" spans="1:7">
      <c r="A4093">
        <v>4308</v>
      </c>
      <c r="B4093" t="s">
        <v>7121</v>
      </c>
      <c r="C4093" t="s">
        <v>7110</v>
      </c>
      <c r="D4093">
        <v>0.6</v>
      </c>
      <c r="E4093" t="s">
        <v>203</v>
      </c>
      <c r="F4093" t="s">
        <v>6576</v>
      </c>
      <c r="G4093">
        <v>5</v>
      </c>
    </row>
    <row r="4094" spans="1:7">
      <c r="A4094">
        <v>4307</v>
      </c>
      <c r="B4094" t="s">
        <v>7121</v>
      </c>
      <c r="C4094" t="s">
        <v>16734</v>
      </c>
      <c r="D4094">
        <v>0.8</v>
      </c>
      <c r="F4094" t="s">
        <v>6576</v>
      </c>
      <c r="G4094">
        <v>5</v>
      </c>
    </row>
    <row r="4095" spans="1:7">
      <c r="A4095">
        <v>4309</v>
      </c>
      <c r="B4095" t="s">
        <v>10207</v>
      </c>
      <c r="C4095" t="s">
        <v>10203</v>
      </c>
      <c r="D4095">
        <v>0.01</v>
      </c>
      <c r="E4095" t="s">
        <v>166</v>
      </c>
      <c r="F4095" t="s">
        <v>10160</v>
      </c>
      <c r="G4095">
        <v>1</v>
      </c>
    </row>
    <row r="4096" spans="1:7">
      <c r="A4096">
        <v>7142</v>
      </c>
      <c r="B4096" t="s">
        <v>10207</v>
      </c>
      <c r="C4096" t="s">
        <v>8144</v>
      </c>
      <c r="D4096">
        <v>0.8</v>
      </c>
      <c r="E4096" t="s">
        <v>166</v>
      </c>
      <c r="F4096" t="s">
        <v>8093</v>
      </c>
      <c r="G4096">
        <v>1</v>
      </c>
    </row>
    <row r="4097" spans="1:7">
      <c r="A4097">
        <v>823</v>
      </c>
      <c r="B4097" t="s">
        <v>10658</v>
      </c>
      <c r="C4097" t="s">
        <v>16573</v>
      </c>
      <c r="D4097">
        <v>0.01</v>
      </c>
      <c r="E4097" t="s">
        <v>107</v>
      </c>
      <c r="F4097" t="s">
        <v>10625</v>
      </c>
      <c r="G4097">
        <v>6</v>
      </c>
    </row>
    <row r="4098" spans="1:7">
      <c r="A4098">
        <v>4310</v>
      </c>
      <c r="B4098" t="s">
        <v>17478</v>
      </c>
      <c r="C4098" t="s">
        <v>17479</v>
      </c>
      <c r="D4098">
        <v>0.01</v>
      </c>
      <c r="E4098" t="s">
        <v>135</v>
      </c>
      <c r="F4098" t="s">
        <v>14655</v>
      </c>
      <c r="G4098">
        <v>3</v>
      </c>
    </row>
    <row r="4099" spans="1:7">
      <c r="A4099">
        <v>11082</v>
      </c>
      <c r="B4099" t="s">
        <v>17480</v>
      </c>
      <c r="C4099" t="s">
        <v>17198</v>
      </c>
      <c r="D4099">
        <v>0.1</v>
      </c>
      <c r="E4099" t="s">
        <v>74</v>
      </c>
      <c r="F4099" t="s">
        <v>15369</v>
      </c>
      <c r="G4099">
        <v>1</v>
      </c>
    </row>
    <row r="4100" spans="1:7">
      <c r="A4100">
        <v>4311</v>
      </c>
      <c r="B4100" t="s">
        <v>8236</v>
      </c>
      <c r="C4100" t="s">
        <v>16913</v>
      </c>
      <c r="D4100">
        <v>0.6</v>
      </c>
      <c r="F4100" t="s">
        <v>4512</v>
      </c>
      <c r="G4100">
        <v>2</v>
      </c>
    </row>
    <row r="4101" spans="1:7">
      <c r="A4101">
        <v>4312</v>
      </c>
      <c r="B4101" t="s">
        <v>3454</v>
      </c>
      <c r="C4101" t="s">
        <v>3451</v>
      </c>
      <c r="D4101">
        <v>0.8</v>
      </c>
      <c r="E4101" t="s">
        <v>135</v>
      </c>
      <c r="F4101" t="s">
        <v>3381</v>
      </c>
      <c r="G4101">
        <v>1</v>
      </c>
    </row>
    <row r="4102" spans="1:7">
      <c r="A4102">
        <v>4313</v>
      </c>
      <c r="B4102" t="s">
        <v>3454</v>
      </c>
      <c r="C4102" t="s">
        <v>17481</v>
      </c>
      <c r="D4102">
        <v>0.01</v>
      </c>
      <c r="E4102" t="s">
        <v>135</v>
      </c>
      <c r="F4102" t="s">
        <v>3504</v>
      </c>
      <c r="G4102">
        <v>1</v>
      </c>
    </row>
    <row r="4103" spans="1:7">
      <c r="A4103">
        <v>824</v>
      </c>
      <c r="B4103" t="s">
        <v>17482</v>
      </c>
      <c r="C4103" t="s">
        <v>10809</v>
      </c>
      <c r="D4103">
        <v>0.01</v>
      </c>
      <c r="E4103" t="s">
        <v>67</v>
      </c>
      <c r="F4103" t="s">
        <v>10625</v>
      </c>
      <c r="G4103">
        <v>3</v>
      </c>
    </row>
    <row r="4104" spans="1:7">
      <c r="A4104">
        <v>825</v>
      </c>
      <c r="B4104" t="s">
        <v>9329</v>
      </c>
      <c r="C4104" t="s">
        <v>9325</v>
      </c>
      <c r="D4104">
        <v>0.01</v>
      </c>
      <c r="E4104" t="s">
        <v>89</v>
      </c>
      <c r="F4104" t="s">
        <v>9136</v>
      </c>
      <c r="G4104">
        <v>3</v>
      </c>
    </row>
    <row r="4105" spans="1:7">
      <c r="A4105">
        <v>4687</v>
      </c>
      <c r="B4105" t="s">
        <v>6380</v>
      </c>
      <c r="C4105" t="s">
        <v>6372</v>
      </c>
      <c r="D4105">
        <v>0.01</v>
      </c>
      <c r="E4105" t="s">
        <v>595</v>
      </c>
      <c r="F4105" t="s">
        <v>5790</v>
      </c>
      <c r="G4105">
        <v>5</v>
      </c>
    </row>
    <row r="4106" spans="1:7">
      <c r="A4106">
        <v>4688</v>
      </c>
      <c r="B4106" t="s">
        <v>323</v>
      </c>
      <c r="C4106" t="s">
        <v>315</v>
      </c>
      <c r="D4106">
        <v>0.1</v>
      </c>
      <c r="E4106" t="s">
        <v>49</v>
      </c>
      <c r="F4106" t="s">
        <v>68</v>
      </c>
      <c r="G4106">
        <v>2</v>
      </c>
    </row>
    <row r="4107" spans="1:7">
      <c r="A4107">
        <v>4689</v>
      </c>
      <c r="B4107" t="s">
        <v>14386</v>
      </c>
      <c r="C4107" t="s">
        <v>17483</v>
      </c>
      <c r="D4107">
        <v>0.01</v>
      </c>
      <c r="E4107" t="s">
        <v>67</v>
      </c>
      <c r="F4107" t="s">
        <v>14278</v>
      </c>
      <c r="G4107">
        <v>1</v>
      </c>
    </row>
    <row r="4108" spans="1:7">
      <c r="A4108">
        <v>956</v>
      </c>
      <c r="B4108" t="s">
        <v>17484</v>
      </c>
      <c r="C4108" t="s">
        <v>11932</v>
      </c>
      <c r="D4108">
        <v>0.01</v>
      </c>
      <c r="E4108" t="s">
        <v>80</v>
      </c>
      <c r="F4108" t="s">
        <v>11921</v>
      </c>
      <c r="G4108">
        <v>1</v>
      </c>
    </row>
    <row r="4109" spans="1:7">
      <c r="A4109">
        <v>4690</v>
      </c>
      <c r="B4109" t="s">
        <v>17484</v>
      </c>
      <c r="C4109" t="s">
        <v>16429</v>
      </c>
      <c r="D4109">
        <v>0.01</v>
      </c>
      <c r="E4109" t="s">
        <v>80</v>
      </c>
      <c r="F4109" t="s">
        <v>15396</v>
      </c>
      <c r="G4109">
        <v>1</v>
      </c>
    </row>
    <row r="4110" spans="1:7">
      <c r="A4110">
        <v>7196</v>
      </c>
      <c r="B4110" t="s">
        <v>5430</v>
      </c>
      <c r="C4110" t="s">
        <v>5415</v>
      </c>
      <c r="D4110">
        <v>0.8</v>
      </c>
      <c r="E4110" t="s">
        <v>354</v>
      </c>
      <c r="F4110" t="s">
        <v>4512</v>
      </c>
      <c r="G4110">
        <v>5</v>
      </c>
    </row>
    <row r="4111" spans="1:7">
      <c r="A4111">
        <v>4691</v>
      </c>
      <c r="B4111" t="s">
        <v>17485</v>
      </c>
      <c r="C4111" t="s">
        <v>14068</v>
      </c>
      <c r="D4111">
        <v>0.01</v>
      </c>
      <c r="E4111" t="s">
        <v>40</v>
      </c>
      <c r="F4111" t="s">
        <v>13121</v>
      </c>
      <c r="G4111">
        <v>5</v>
      </c>
    </row>
    <row r="4112" spans="1:7">
      <c r="A4112">
        <v>11083</v>
      </c>
      <c r="B4112" t="s">
        <v>10145</v>
      </c>
      <c r="C4112" t="s">
        <v>16337</v>
      </c>
      <c r="D4112">
        <v>0.1</v>
      </c>
      <c r="F4112" t="s">
        <v>4963</v>
      </c>
      <c r="G4112">
        <v>1</v>
      </c>
    </row>
    <row r="4113" spans="1:7">
      <c r="A4113">
        <v>4692</v>
      </c>
      <c r="B4113" t="s">
        <v>10145</v>
      </c>
      <c r="C4113" t="s">
        <v>16338</v>
      </c>
      <c r="D4113">
        <v>0.01</v>
      </c>
      <c r="F4113" t="s">
        <v>4963</v>
      </c>
      <c r="G4113">
        <v>4</v>
      </c>
    </row>
    <row r="4114" spans="1:7">
      <c r="A4114">
        <v>7248</v>
      </c>
      <c r="B4114" t="s">
        <v>6793</v>
      </c>
      <c r="C4114" t="s">
        <v>6790</v>
      </c>
      <c r="D4114">
        <v>0.8</v>
      </c>
      <c r="E4114" t="s">
        <v>123</v>
      </c>
      <c r="F4114" t="s">
        <v>6576</v>
      </c>
      <c r="G4114">
        <v>2</v>
      </c>
    </row>
    <row r="4115" spans="1:7">
      <c r="A4115">
        <v>4693</v>
      </c>
      <c r="B4115" t="s">
        <v>17486</v>
      </c>
      <c r="C4115" t="s">
        <v>16971</v>
      </c>
      <c r="D4115">
        <v>0.01</v>
      </c>
      <c r="E4115" t="s">
        <v>67</v>
      </c>
      <c r="F4115" t="s">
        <v>9799</v>
      </c>
      <c r="G4115">
        <v>8</v>
      </c>
    </row>
    <row r="4116" spans="1:7">
      <c r="A4116">
        <v>4694</v>
      </c>
      <c r="B4116" t="s">
        <v>7793</v>
      </c>
      <c r="C4116" t="s">
        <v>14774</v>
      </c>
      <c r="D4116">
        <v>0.8</v>
      </c>
      <c r="E4116" t="s">
        <v>89</v>
      </c>
      <c r="F4116" t="s">
        <v>14771</v>
      </c>
      <c r="G4116">
        <v>1</v>
      </c>
    </row>
    <row r="4117" spans="1:7">
      <c r="A4117">
        <v>4695</v>
      </c>
      <c r="B4117" t="s">
        <v>7793</v>
      </c>
      <c r="C4117" t="s">
        <v>17487</v>
      </c>
      <c r="D4117">
        <v>0.01</v>
      </c>
      <c r="E4117" t="s">
        <v>89</v>
      </c>
      <c r="F4117" t="s">
        <v>12334</v>
      </c>
      <c r="G4117">
        <v>1</v>
      </c>
    </row>
    <row r="4118" spans="1:7">
      <c r="A4118">
        <v>11631</v>
      </c>
      <c r="B4118" t="s">
        <v>7793</v>
      </c>
      <c r="C4118" t="s">
        <v>12345</v>
      </c>
      <c r="D4118">
        <v>0.6</v>
      </c>
      <c r="E4118" t="s">
        <v>89</v>
      </c>
      <c r="F4118" t="s">
        <v>12334</v>
      </c>
      <c r="G4118">
        <v>1</v>
      </c>
    </row>
    <row r="4119" spans="1:7">
      <c r="A4119">
        <v>4696</v>
      </c>
      <c r="B4119" t="s">
        <v>181</v>
      </c>
      <c r="C4119" t="s">
        <v>176</v>
      </c>
      <c r="D4119">
        <v>0.1</v>
      </c>
      <c r="F4119" t="s">
        <v>68</v>
      </c>
      <c r="G4119">
        <v>1</v>
      </c>
    </row>
    <row r="4120" spans="1:7">
      <c r="A4120">
        <v>4697</v>
      </c>
      <c r="B4120" t="s">
        <v>6831</v>
      </c>
      <c r="C4120" t="s">
        <v>6958</v>
      </c>
      <c r="D4120">
        <v>0.01</v>
      </c>
      <c r="E4120" t="s">
        <v>166</v>
      </c>
      <c r="F4120" t="s">
        <v>6576</v>
      </c>
      <c r="G4120">
        <v>3</v>
      </c>
    </row>
    <row r="4121" spans="1:7">
      <c r="A4121">
        <v>4698</v>
      </c>
      <c r="B4121" t="s">
        <v>8468</v>
      </c>
      <c r="C4121" t="s">
        <v>17355</v>
      </c>
      <c r="D4121">
        <v>0.1</v>
      </c>
      <c r="F4121" t="s">
        <v>15103</v>
      </c>
      <c r="G4121">
        <v>5</v>
      </c>
    </row>
    <row r="4122" spans="1:7">
      <c r="A4122">
        <v>4699</v>
      </c>
      <c r="B4122" t="s">
        <v>5590</v>
      </c>
      <c r="C4122" t="s">
        <v>5579</v>
      </c>
      <c r="D4122">
        <v>0.01</v>
      </c>
      <c r="E4122" t="s">
        <v>67</v>
      </c>
      <c r="F4122" t="s">
        <v>4963</v>
      </c>
      <c r="G4122">
        <v>8</v>
      </c>
    </row>
    <row r="4123" spans="1:7">
      <c r="A4123">
        <v>11085</v>
      </c>
      <c r="B4123" t="s">
        <v>2013</v>
      </c>
      <c r="C4123" t="s">
        <v>17488</v>
      </c>
      <c r="D4123">
        <v>0.1</v>
      </c>
      <c r="E4123" t="s">
        <v>166</v>
      </c>
      <c r="F4123" t="s">
        <v>1975</v>
      </c>
      <c r="G4123">
        <v>1</v>
      </c>
    </row>
    <row r="4124" spans="1:7">
      <c r="A4124">
        <v>4700</v>
      </c>
      <c r="B4124" t="s">
        <v>4034</v>
      </c>
      <c r="C4124" t="s">
        <v>3445</v>
      </c>
      <c r="D4124">
        <v>0.01</v>
      </c>
      <c r="E4124" t="s">
        <v>123</v>
      </c>
      <c r="F4124" t="s">
        <v>3381</v>
      </c>
      <c r="G4124">
        <v>1</v>
      </c>
    </row>
    <row r="4125" spans="1:7">
      <c r="A4125">
        <v>4702</v>
      </c>
      <c r="B4125" t="s">
        <v>16063</v>
      </c>
      <c r="C4125" t="s">
        <v>16263</v>
      </c>
      <c r="D4125">
        <v>0.01</v>
      </c>
      <c r="E4125" t="s">
        <v>40</v>
      </c>
      <c r="F4125" t="s">
        <v>14699</v>
      </c>
      <c r="G4125">
        <v>1</v>
      </c>
    </row>
    <row r="4126" spans="1:7">
      <c r="A4126">
        <v>4701</v>
      </c>
      <c r="B4126" t="s">
        <v>16063</v>
      </c>
      <c r="C4126" t="s">
        <v>3515</v>
      </c>
      <c r="D4126">
        <v>0.8</v>
      </c>
      <c r="E4126" t="s">
        <v>40</v>
      </c>
      <c r="F4126" t="s">
        <v>3381</v>
      </c>
      <c r="G4126">
        <v>1</v>
      </c>
    </row>
    <row r="4127" spans="1:7">
      <c r="A4127">
        <v>957</v>
      </c>
      <c r="B4127" t="s">
        <v>1747</v>
      </c>
      <c r="C4127" t="s">
        <v>1742</v>
      </c>
      <c r="D4127">
        <v>0.8</v>
      </c>
      <c r="E4127" t="s">
        <v>354</v>
      </c>
      <c r="F4127" t="s">
        <v>1331</v>
      </c>
      <c r="G4127">
        <v>8</v>
      </c>
    </row>
    <row r="4128" spans="1:7">
      <c r="A4128">
        <v>958</v>
      </c>
      <c r="B4128" t="s">
        <v>17489</v>
      </c>
      <c r="C4128" t="s">
        <v>988</v>
      </c>
      <c r="D4128">
        <v>0.01</v>
      </c>
      <c r="E4128" t="s">
        <v>107</v>
      </c>
      <c r="F4128" t="s">
        <v>41</v>
      </c>
      <c r="G4128">
        <v>1</v>
      </c>
    </row>
    <row r="4129" spans="1:7">
      <c r="A4129">
        <v>4703</v>
      </c>
      <c r="B4129" t="s">
        <v>17489</v>
      </c>
      <c r="C4129" t="s">
        <v>17490</v>
      </c>
      <c r="D4129">
        <v>0.01</v>
      </c>
      <c r="E4129" t="s">
        <v>107</v>
      </c>
      <c r="F4129" t="s">
        <v>14590</v>
      </c>
      <c r="G4129">
        <v>6</v>
      </c>
    </row>
    <row r="4130" spans="1:7">
      <c r="A4130">
        <v>11086</v>
      </c>
      <c r="B4130" t="s">
        <v>17489</v>
      </c>
      <c r="C4130" t="s">
        <v>14638</v>
      </c>
      <c r="D4130">
        <v>0.1</v>
      </c>
      <c r="E4130" t="s">
        <v>107</v>
      </c>
      <c r="F4130" t="s">
        <v>14590</v>
      </c>
      <c r="G4130">
        <v>7</v>
      </c>
    </row>
    <row r="4131" spans="1:7">
      <c r="A4131">
        <v>4314</v>
      </c>
      <c r="B4131" t="s">
        <v>12680</v>
      </c>
      <c r="C4131" t="s">
        <v>16534</v>
      </c>
      <c r="D4131">
        <v>0.01</v>
      </c>
      <c r="E4131" t="s">
        <v>49</v>
      </c>
      <c r="F4131" t="s">
        <v>12660</v>
      </c>
      <c r="G4131">
        <v>1</v>
      </c>
    </row>
    <row r="4132" spans="1:7">
      <c r="A4132">
        <v>5058</v>
      </c>
      <c r="B4132" t="s">
        <v>5629</v>
      </c>
      <c r="C4132" t="s">
        <v>5621</v>
      </c>
      <c r="D4132">
        <v>0.01</v>
      </c>
      <c r="E4132" t="s">
        <v>107</v>
      </c>
      <c r="F4132" t="s">
        <v>4963</v>
      </c>
      <c r="G4132">
        <v>8</v>
      </c>
    </row>
    <row r="4133" spans="1:7">
      <c r="A4133">
        <v>4704</v>
      </c>
      <c r="B4133" t="s">
        <v>875</v>
      </c>
      <c r="C4133" t="s">
        <v>876</v>
      </c>
      <c r="D4133">
        <v>0.1</v>
      </c>
      <c r="E4133" t="s">
        <v>80</v>
      </c>
      <c r="F4133" t="s">
        <v>499</v>
      </c>
      <c r="G4133">
        <v>8</v>
      </c>
    </row>
    <row r="4134" spans="1:7">
      <c r="A4134">
        <v>11087</v>
      </c>
      <c r="B4134" t="s">
        <v>17491</v>
      </c>
      <c r="C4134" t="s">
        <v>9074</v>
      </c>
      <c r="D4134">
        <v>0.1</v>
      </c>
      <c r="E4134" t="s">
        <v>80</v>
      </c>
      <c r="F4134" t="s">
        <v>8594</v>
      </c>
      <c r="G4134">
        <v>7</v>
      </c>
    </row>
    <row r="4135" spans="1:7">
      <c r="A4135">
        <v>959</v>
      </c>
      <c r="B4135" t="s">
        <v>9255</v>
      </c>
      <c r="C4135" t="s">
        <v>9238</v>
      </c>
      <c r="D4135">
        <v>0.05</v>
      </c>
      <c r="E4135" t="s">
        <v>107</v>
      </c>
      <c r="F4135" t="s">
        <v>9136</v>
      </c>
      <c r="G4135">
        <v>2</v>
      </c>
    </row>
    <row r="4136" spans="1:7">
      <c r="A4136">
        <v>5415</v>
      </c>
      <c r="B4136" t="s">
        <v>5348</v>
      </c>
      <c r="C4136" t="s">
        <v>5330</v>
      </c>
      <c r="D4136">
        <v>0.01</v>
      </c>
      <c r="E4136" t="s">
        <v>107</v>
      </c>
      <c r="F4136" t="s">
        <v>4512</v>
      </c>
      <c r="G4136">
        <v>5</v>
      </c>
    </row>
    <row r="4137" spans="1:7">
      <c r="A4137">
        <v>5059</v>
      </c>
      <c r="B4137" t="s">
        <v>17492</v>
      </c>
      <c r="C4137" t="s">
        <v>16939</v>
      </c>
      <c r="D4137">
        <v>0.01</v>
      </c>
      <c r="E4137" t="s">
        <v>203</v>
      </c>
      <c r="F4137" t="s">
        <v>6576</v>
      </c>
      <c r="G4137">
        <v>6</v>
      </c>
    </row>
    <row r="4138" spans="1:7">
      <c r="A4138">
        <v>5060</v>
      </c>
      <c r="B4138" t="s">
        <v>14159</v>
      </c>
      <c r="C4138" t="s">
        <v>16248</v>
      </c>
      <c r="D4138">
        <v>0.01</v>
      </c>
      <c r="E4138" t="s">
        <v>107</v>
      </c>
      <c r="F4138" t="s">
        <v>14771</v>
      </c>
      <c r="G4138">
        <v>7</v>
      </c>
    </row>
    <row r="4139" spans="1:7">
      <c r="A4139">
        <v>11088</v>
      </c>
      <c r="B4139" t="s">
        <v>14159</v>
      </c>
      <c r="C4139" t="s">
        <v>17458</v>
      </c>
      <c r="D4139">
        <v>0.1</v>
      </c>
      <c r="E4139" t="s">
        <v>107</v>
      </c>
      <c r="F4139" t="s">
        <v>12660</v>
      </c>
      <c r="G4139">
        <v>3</v>
      </c>
    </row>
    <row r="4140" spans="1:7">
      <c r="A4140">
        <v>1077</v>
      </c>
      <c r="B4140" t="s">
        <v>10705</v>
      </c>
      <c r="C4140" t="s">
        <v>17493</v>
      </c>
      <c r="D4140">
        <v>0.01</v>
      </c>
      <c r="E4140" t="s">
        <v>166</v>
      </c>
      <c r="F4140" t="s">
        <v>11432</v>
      </c>
      <c r="G4140">
        <v>3</v>
      </c>
    </row>
    <row r="4141" spans="1:7">
      <c r="A4141">
        <v>5061</v>
      </c>
      <c r="B4141" t="s">
        <v>10705</v>
      </c>
      <c r="C4141" t="s">
        <v>1952</v>
      </c>
      <c r="D4141">
        <v>0.01</v>
      </c>
      <c r="E4141" t="s">
        <v>166</v>
      </c>
      <c r="F4141" t="s">
        <v>1778</v>
      </c>
      <c r="G4141">
        <v>3</v>
      </c>
    </row>
    <row r="4142" spans="1:7">
      <c r="A4142">
        <v>11089</v>
      </c>
      <c r="B4142" t="s">
        <v>5049</v>
      </c>
      <c r="C4142" t="s">
        <v>17494</v>
      </c>
      <c r="D4142">
        <v>0.1</v>
      </c>
      <c r="E4142" t="s">
        <v>107</v>
      </c>
      <c r="F4142" t="s">
        <v>15369</v>
      </c>
      <c r="G4142">
        <v>1</v>
      </c>
    </row>
    <row r="4143" spans="1:7">
      <c r="A4143">
        <v>5062</v>
      </c>
      <c r="B4143" t="s">
        <v>5049</v>
      </c>
      <c r="C4143" t="s">
        <v>17495</v>
      </c>
      <c r="D4143">
        <v>0.01</v>
      </c>
      <c r="E4143" t="s">
        <v>107</v>
      </c>
      <c r="F4143" t="s">
        <v>15369</v>
      </c>
      <c r="G4143">
        <v>4</v>
      </c>
    </row>
    <row r="4144" spans="1:7">
      <c r="A4144">
        <v>5063</v>
      </c>
      <c r="B4144" t="s">
        <v>5049</v>
      </c>
      <c r="C4144" t="s">
        <v>5041</v>
      </c>
      <c r="D4144">
        <v>0.01</v>
      </c>
      <c r="E4144" t="s">
        <v>107</v>
      </c>
      <c r="F4144" t="s">
        <v>4963</v>
      </c>
      <c r="G4144">
        <v>4</v>
      </c>
    </row>
    <row r="4145" spans="1:7">
      <c r="A4145">
        <v>5064</v>
      </c>
      <c r="B4145" t="s">
        <v>7147</v>
      </c>
      <c r="C4145" t="s">
        <v>6717</v>
      </c>
      <c r="D4145">
        <v>0.01</v>
      </c>
      <c r="E4145" t="s">
        <v>67</v>
      </c>
      <c r="F4145" t="s">
        <v>6576</v>
      </c>
      <c r="G4145">
        <v>2</v>
      </c>
    </row>
    <row r="4146" spans="1:7">
      <c r="A4146">
        <v>5065</v>
      </c>
      <c r="B4146" t="s">
        <v>6875</v>
      </c>
      <c r="C4146" t="s">
        <v>6869</v>
      </c>
      <c r="D4146">
        <v>0.01</v>
      </c>
      <c r="E4146" t="s">
        <v>203</v>
      </c>
      <c r="F4146" t="s">
        <v>6576</v>
      </c>
      <c r="G4146">
        <v>2</v>
      </c>
    </row>
    <row r="4147" spans="1:7">
      <c r="A4147">
        <v>5066</v>
      </c>
      <c r="B4147" t="s">
        <v>257</v>
      </c>
      <c r="C4147" t="s">
        <v>258</v>
      </c>
      <c r="D4147">
        <v>0.1</v>
      </c>
      <c r="E4147" t="s">
        <v>80</v>
      </c>
      <c r="F4147" t="s">
        <v>68</v>
      </c>
      <c r="G4147">
        <v>2</v>
      </c>
    </row>
    <row r="4148" spans="1:7">
      <c r="A4148">
        <v>5068</v>
      </c>
      <c r="B4148" t="s">
        <v>6006</v>
      </c>
      <c r="C4148" t="s">
        <v>6007</v>
      </c>
      <c r="D4148">
        <v>0.8</v>
      </c>
      <c r="E4148" t="s">
        <v>354</v>
      </c>
      <c r="F4148" t="s">
        <v>5790</v>
      </c>
      <c r="G4148">
        <v>2</v>
      </c>
    </row>
    <row r="4149" spans="1:7">
      <c r="A4149">
        <v>5067</v>
      </c>
      <c r="B4149" t="s">
        <v>6006</v>
      </c>
      <c r="C4149" t="s">
        <v>17496</v>
      </c>
      <c r="D4149">
        <v>0.6</v>
      </c>
      <c r="E4149" t="s">
        <v>12637</v>
      </c>
      <c r="F4149" t="s">
        <v>11167</v>
      </c>
      <c r="G4149">
        <v>2</v>
      </c>
    </row>
    <row r="4150" spans="1:7">
      <c r="A4150">
        <v>5069</v>
      </c>
      <c r="B4150" t="s">
        <v>14059</v>
      </c>
      <c r="C4150" t="s">
        <v>17497</v>
      </c>
      <c r="D4150">
        <v>0.01</v>
      </c>
      <c r="E4150" t="s">
        <v>595</v>
      </c>
      <c r="F4150" t="s">
        <v>13121</v>
      </c>
      <c r="G4150">
        <v>5</v>
      </c>
    </row>
    <row r="4151" spans="1:7">
      <c r="A4151">
        <v>6658</v>
      </c>
      <c r="B4151" t="s">
        <v>14059</v>
      </c>
      <c r="C4151" t="s">
        <v>16102</v>
      </c>
      <c r="D4151">
        <v>0.8</v>
      </c>
      <c r="E4151" t="s">
        <v>595</v>
      </c>
      <c r="F4151" t="s">
        <v>12660</v>
      </c>
      <c r="G4151">
        <v>5</v>
      </c>
    </row>
    <row r="4152" spans="1:7">
      <c r="A4152">
        <v>6646</v>
      </c>
      <c r="B4152" t="s">
        <v>14059</v>
      </c>
      <c r="C4152" t="s">
        <v>17498</v>
      </c>
      <c r="D4152">
        <v>0.6</v>
      </c>
      <c r="E4152" t="s">
        <v>203</v>
      </c>
      <c r="F4152" t="s">
        <v>13121</v>
      </c>
      <c r="G4152">
        <v>5</v>
      </c>
    </row>
    <row r="4153" spans="1:7">
      <c r="A4153">
        <v>5070</v>
      </c>
      <c r="B4153" t="s">
        <v>14059</v>
      </c>
      <c r="C4153" t="s">
        <v>17499</v>
      </c>
      <c r="D4153">
        <v>0.01</v>
      </c>
      <c r="E4153" t="s">
        <v>203</v>
      </c>
      <c r="F4153" t="s">
        <v>13121</v>
      </c>
      <c r="G4153">
        <v>5</v>
      </c>
    </row>
    <row r="4154" spans="1:7">
      <c r="A4154">
        <v>1078</v>
      </c>
      <c r="B4154" t="s">
        <v>7298</v>
      </c>
      <c r="C4154" t="s">
        <v>7288</v>
      </c>
      <c r="D4154">
        <v>0.01</v>
      </c>
      <c r="E4154" t="s">
        <v>123</v>
      </c>
      <c r="F4154" t="s">
        <v>7247</v>
      </c>
      <c r="G4154">
        <v>1</v>
      </c>
    </row>
    <row r="4155" spans="1:7">
      <c r="A4155">
        <v>1079</v>
      </c>
      <c r="B4155" t="s">
        <v>7298</v>
      </c>
      <c r="C4155" t="s">
        <v>7545</v>
      </c>
      <c r="D4155">
        <v>0.01</v>
      </c>
      <c r="E4155" t="s">
        <v>123</v>
      </c>
      <c r="F4155" t="s">
        <v>7247</v>
      </c>
      <c r="G4155">
        <v>3</v>
      </c>
    </row>
    <row r="4156" spans="1:7">
      <c r="A4156">
        <v>5071</v>
      </c>
      <c r="B4156" t="s">
        <v>7298</v>
      </c>
      <c r="C4156" t="s">
        <v>17500</v>
      </c>
      <c r="D4156">
        <v>0.01</v>
      </c>
      <c r="E4156" t="s">
        <v>123</v>
      </c>
      <c r="F4156" t="s">
        <v>15396</v>
      </c>
      <c r="G4156">
        <v>3</v>
      </c>
    </row>
    <row r="4157" spans="1:7">
      <c r="A4157">
        <v>11090</v>
      </c>
      <c r="B4157" t="s">
        <v>2043</v>
      </c>
      <c r="C4157" t="s">
        <v>17230</v>
      </c>
      <c r="D4157">
        <v>0.1</v>
      </c>
      <c r="E4157" t="s">
        <v>40</v>
      </c>
      <c r="F4157" t="s">
        <v>3135</v>
      </c>
      <c r="G4157">
        <v>1</v>
      </c>
    </row>
    <row r="4158" spans="1:7">
      <c r="A4158">
        <v>1080</v>
      </c>
      <c r="B4158" t="s">
        <v>2043</v>
      </c>
      <c r="C4158" t="s">
        <v>3197</v>
      </c>
      <c r="D4158">
        <v>0.01</v>
      </c>
      <c r="E4158" t="s">
        <v>40</v>
      </c>
      <c r="F4158" t="s">
        <v>3135</v>
      </c>
      <c r="G4158">
        <v>4</v>
      </c>
    </row>
    <row r="4159" spans="1:7">
      <c r="A4159">
        <v>5072</v>
      </c>
      <c r="B4159" t="s">
        <v>2043</v>
      </c>
      <c r="C4159" t="s">
        <v>9902</v>
      </c>
      <c r="D4159">
        <v>0.01</v>
      </c>
      <c r="E4159" t="s">
        <v>40</v>
      </c>
      <c r="F4159" t="s">
        <v>9799</v>
      </c>
      <c r="G4159">
        <v>4</v>
      </c>
    </row>
    <row r="4160" spans="1:7">
      <c r="A4160">
        <v>5073</v>
      </c>
      <c r="B4160" t="s">
        <v>7965</v>
      </c>
      <c r="C4160" t="s">
        <v>17501</v>
      </c>
      <c r="D4160">
        <v>0.01</v>
      </c>
      <c r="E4160" t="s">
        <v>40</v>
      </c>
      <c r="F4160" t="s">
        <v>11167</v>
      </c>
      <c r="G4160">
        <v>3</v>
      </c>
    </row>
    <row r="4161" spans="1:7">
      <c r="A4161">
        <v>5074</v>
      </c>
      <c r="B4161" t="s">
        <v>4302</v>
      </c>
      <c r="C4161" t="s">
        <v>3823</v>
      </c>
      <c r="D4161">
        <v>0.01</v>
      </c>
      <c r="E4161" t="s">
        <v>67</v>
      </c>
      <c r="F4161" t="s">
        <v>58</v>
      </c>
      <c r="G4161">
        <v>4</v>
      </c>
    </row>
    <row r="4162" spans="1:7">
      <c r="A4162">
        <v>5075</v>
      </c>
      <c r="B4162" t="s">
        <v>4302</v>
      </c>
      <c r="C4162" t="s">
        <v>4287</v>
      </c>
      <c r="D4162">
        <v>0.01</v>
      </c>
      <c r="E4162" t="s">
        <v>67</v>
      </c>
      <c r="F4162" t="s">
        <v>58</v>
      </c>
      <c r="G4162">
        <v>8</v>
      </c>
    </row>
    <row r="4163" spans="1:7">
      <c r="A4163">
        <v>1081</v>
      </c>
      <c r="B4163" t="s">
        <v>7143</v>
      </c>
      <c r="C4163" t="s">
        <v>12122</v>
      </c>
      <c r="D4163">
        <v>0.1</v>
      </c>
      <c r="E4163" t="s">
        <v>67</v>
      </c>
      <c r="F4163" t="s">
        <v>11921</v>
      </c>
      <c r="G4163">
        <v>7</v>
      </c>
    </row>
    <row r="4164" spans="1:7">
      <c r="A4164">
        <v>5076</v>
      </c>
      <c r="B4164" t="s">
        <v>7143</v>
      </c>
      <c r="C4164" t="s">
        <v>16835</v>
      </c>
      <c r="D4164">
        <v>0.01</v>
      </c>
      <c r="E4164" t="s">
        <v>67</v>
      </c>
      <c r="F4164" t="s">
        <v>15396</v>
      </c>
      <c r="G4164">
        <v>7</v>
      </c>
    </row>
    <row r="4165" spans="1:7">
      <c r="A4165">
        <v>5077</v>
      </c>
      <c r="B4165" t="s">
        <v>13788</v>
      </c>
      <c r="C4165" t="s">
        <v>13784</v>
      </c>
      <c r="D4165">
        <v>0.01</v>
      </c>
      <c r="E4165" t="s">
        <v>67</v>
      </c>
      <c r="F4165" t="s">
        <v>13121</v>
      </c>
      <c r="G4165">
        <v>5</v>
      </c>
    </row>
    <row r="4166" spans="1:7">
      <c r="A4166">
        <v>1082</v>
      </c>
      <c r="B4166" t="s">
        <v>1197</v>
      </c>
      <c r="C4166" t="s">
        <v>1189</v>
      </c>
      <c r="D4166">
        <v>0.1</v>
      </c>
      <c r="F4166" t="s">
        <v>41</v>
      </c>
      <c r="G4166">
        <v>2</v>
      </c>
    </row>
    <row r="4167" spans="1:7">
      <c r="A4167">
        <v>1083</v>
      </c>
      <c r="B4167" t="s">
        <v>17502</v>
      </c>
      <c r="C4167" t="s">
        <v>16112</v>
      </c>
      <c r="D4167">
        <v>0.01</v>
      </c>
      <c r="E4167" t="s">
        <v>80</v>
      </c>
      <c r="F4167" t="s">
        <v>13028</v>
      </c>
      <c r="G4167">
        <v>3</v>
      </c>
    </row>
    <row r="4168" spans="1:7">
      <c r="A4168">
        <v>1084</v>
      </c>
      <c r="B4168" t="s">
        <v>6693</v>
      </c>
      <c r="C4168" t="s">
        <v>11975</v>
      </c>
      <c r="D4168">
        <v>0.01</v>
      </c>
      <c r="F4168" t="s">
        <v>11921</v>
      </c>
      <c r="G4168">
        <v>1</v>
      </c>
    </row>
    <row r="4169" spans="1:7">
      <c r="A4169">
        <v>1085</v>
      </c>
      <c r="B4169" t="s">
        <v>6693</v>
      </c>
      <c r="C4169" t="s">
        <v>12079</v>
      </c>
      <c r="D4169">
        <v>0.01</v>
      </c>
      <c r="F4169" t="s">
        <v>11921</v>
      </c>
      <c r="G4169">
        <v>3</v>
      </c>
    </row>
    <row r="4170" spans="1:7">
      <c r="A4170">
        <v>5078</v>
      </c>
      <c r="B4170" t="s">
        <v>4391</v>
      </c>
      <c r="C4170" t="s">
        <v>4376</v>
      </c>
      <c r="D4170">
        <v>0.01</v>
      </c>
      <c r="E4170" t="s">
        <v>354</v>
      </c>
      <c r="F4170" t="s">
        <v>58</v>
      </c>
      <c r="G4170">
        <v>8</v>
      </c>
    </row>
    <row r="4171" spans="1:7">
      <c r="A4171">
        <v>1086</v>
      </c>
      <c r="B4171" t="s">
        <v>3132</v>
      </c>
      <c r="C4171" t="s">
        <v>3129</v>
      </c>
      <c r="D4171">
        <v>0.8</v>
      </c>
      <c r="E4171" t="s">
        <v>203</v>
      </c>
      <c r="F4171" t="s">
        <v>2900</v>
      </c>
      <c r="G4171">
        <v>3</v>
      </c>
    </row>
    <row r="4172" spans="1:7">
      <c r="A4172">
        <v>1087</v>
      </c>
      <c r="B4172" t="s">
        <v>1468</v>
      </c>
      <c r="C4172" t="s">
        <v>1461</v>
      </c>
      <c r="D4172">
        <v>0.01</v>
      </c>
      <c r="E4172" t="s">
        <v>67</v>
      </c>
      <c r="F4172" t="s">
        <v>41</v>
      </c>
      <c r="G4172">
        <v>5</v>
      </c>
    </row>
    <row r="4173" spans="1:7">
      <c r="A4173">
        <v>11091</v>
      </c>
      <c r="B4173" t="s">
        <v>6343</v>
      </c>
      <c r="C4173" t="s">
        <v>6464</v>
      </c>
      <c r="D4173">
        <v>0.1</v>
      </c>
      <c r="E4173" t="s">
        <v>166</v>
      </c>
      <c r="F4173" t="s">
        <v>5790</v>
      </c>
      <c r="G4173">
        <v>7</v>
      </c>
    </row>
    <row r="4174" spans="1:7">
      <c r="A4174">
        <v>5079</v>
      </c>
      <c r="B4174" t="s">
        <v>13283</v>
      </c>
      <c r="C4174" t="s">
        <v>13268</v>
      </c>
      <c r="D4174">
        <v>0.01</v>
      </c>
      <c r="F4174" t="s">
        <v>13121</v>
      </c>
      <c r="G4174">
        <v>1</v>
      </c>
    </row>
    <row r="4175" spans="1:7">
      <c r="A4175">
        <v>1088</v>
      </c>
      <c r="B4175" t="s">
        <v>3254</v>
      </c>
      <c r="C4175" t="s">
        <v>3310</v>
      </c>
      <c r="D4175">
        <v>0.01</v>
      </c>
      <c r="E4175" t="s">
        <v>354</v>
      </c>
      <c r="F4175" t="s">
        <v>2900</v>
      </c>
      <c r="G4175">
        <v>7</v>
      </c>
    </row>
    <row r="4176" spans="1:7">
      <c r="A4176">
        <v>5080</v>
      </c>
      <c r="B4176" t="s">
        <v>10337</v>
      </c>
      <c r="C4176" t="s">
        <v>10331</v>
      </c>
      <c r="D4176">
        <v>0.01</v>
      </c>
      <c r="E4176" t="s">
        <v>107</v>
      </c>
      <c r="F4176" t="s">
        <v>10160</v>
      </c>
      <c r="G4176">
        <v>3</v>
      </c>
    </row>
    <row r="4177" spans="1:7">
      <c r="A4177">
        <v>11092</v>
      </c>
      <c r="B4177" t="s">
        <v>10337</v>
      </c>
      <c r="C4177" t="s">
        <v>8251</v>
      </c>
      <c r="D4177">
        <v>0.1</v>
      </c>
      <c r="E4177" t="s">
        <v>107</v>
      </c>
      <c r="F4177" t="s">
        <v>8093</v>
      </c>
      <c r="G4177">
        <v>3</v>
      </c>
    </row>
    <row r="4178" spans="1:7">
      <c r="A4178">
        <v>5081</v>
      </c>
      <c r="B4178" t="s">
        <v>10337</v>
      </c>
      <c r="C4178" t="s">
        <v>16876</v>
      </c>
      <c r="D4178">
        <v>0.01</v>
      </c>
      <c r="E4178" t="s">
        <v>107</v>
      </c>
      <c r="F4178" t="s">
        <v>15103</v>
      </c>
      <c r="G4178">
        <v>3</v>
      </c>
    </row>
    <row r="4179" spans="1:7">
      <c r="A4179">
        <v>5082</v>
      </c>
      <c r="B4179" t="s">
        <v>10337</v>
      </c>
      <c r="C4179" t="s">
        <v>17503</v>
      </c>
      <c r="D4179">
        <v>0.01</v>
      </c>
      <c r="E4179" t="s">
        <v>107</v>
      </c>
      <c r="F4179" t="s">
        <v>14699</v>
      </c>
      <c r="G4179">
        <v>2</v>
      </c>
    </row>
    <row r="4180" spans="1:7">
      <c r="A4180">
        <v>5083</v>
      </c>
      <c r="B4180" t="s">
        <v>10192</v>
      </c>
      <c r="C4180" t="s">
        <v>10185</v>
      </c>
      <c r="D4180">
        <v>0.1</v>
      </c>
      <c r="E4180" t="s">
        <v>49</v>
      </c>
      <c r="F4180" t="s">
        <v>10160</v>
      </c>
      <c r="G4180">
        <v>1</v>
      </c>
    </row>
    <row r="4181" spans="1:7">
      <c r="A4181">
        <v>5084</v>
      </c>
      <c r="B4181" t="s">
        <v>10192</v>
      </c>
      <c r="C4181" t="s">
        <v>17504</v>
      </c>
      <c r="D4181">
        <v>0.01</v>
      </c>
      <c r="E4181" t="s">
        <v>49</v>
      </c>
      <c r="F4181" t="s">
        <v>17505</v>
      </c>
      <c r="G4181" t="s">
        <v>6333</v>
      </c>
    </row>
    <row r="4182" spans="1:7">
      <c r="A4182">
        <v>5085</v>
      </c>
      <c r="B4182" t="s">
        <v>10192</v>
      </c>
      <c r="C4182" t="s">
        <v>17375</v>
      </c>
      <c r="D4182">
        <v>0.01</v>
      </c>
      <c r="E4182" t="s">
        <v>49</v>
      </c>
      <c r="F4182" t="s">
        <v>15103</v>
      </c>
      <c r="G4182">
        <v>1</v>
      </c>
    </row>
    <row r="4183" spans="1:7">
      <c r="A4183">
        <v>1089</v>
      </c>
      <c r="B4183" t="s">
        <v>11834</v>
      </c>
      <c r="C4183" t="s">
        <v>17506</v>
      </c>
      <c r="D4183">
        <v>0.1</v>
      </c>
      <c r="E4183" t="s">
        <v>49</v>
      </c>
      <c r="F4183" t="s">
        <v>11432</v>
      </c>
      <c r="G4183">
        <v>6</v>
      </c>
    </row>
    <row r="4184" spans="1:7">
      <c r="A4184">
        <v>5086</v>
      </c>
      <c r="B4184" t="s">
        <v>10552</v>
      </c>
      <c r="C4184" t="s">
        <v>10546</v>
      </c>
      <c r="D4184">
        <v>0.01</v>
      </c>
      <c r="F4184" t="s">
        <v>10160</v>
      </c>
      <c r="G4184">
        <v>7</v>
      </c>
    </row>
    <row r="4185" spans="1:7">
      <c r="A4185">
        <v>5416</v>
      </c>
      <c r="B4185" t="s">
        <v>10200</v>
      </c>
      <c r="C4185" t="s">
        <v>10185</v>
      </c>
      <c r="D4185">
        <v>0.01</v>
      </c>
      <c r="E4185" t="s">
        <v>49</v>
      </c>
      <c r="F4185" t="s">
        <v>10160</v>
      </c>
      <c r="G4185">
        <v>1</v>
      </c>
    </row>
    <row r="4186" spans="1:7">
      <c r="A4186">
        <v>5417</v>
      </c>
      <c r="B4186" t="s">
        <v>10200</v>
      </c>
      <c r="C4186" t="s">
        <v>17375</v>
      </c>
      <c r="D4186">
        <v>0.01</v>
      </c>
      <c r="E4186" t="s">
        <v>49</v>
      </c>
      <c r="F4186" t="s">
        <v>15103</v>
      </c>
      <c r="G4186">
        <v>1</v>
      </c>
    </row>
    <row r="4187" spans="1:7">
      <c r="A4187">
        <v>11093</v>
      </c>
      <c r="B4187" t="s">
        <v>6216</v>
      </c>
      <c r="C4187" t="s">
        <v>17507</v>
      </c>
      <c r="D4187">
        <v>0.1</v>
      </c>
      <c r="E4187" t="s">
        <v>123</v>
      </c>
      <c r="F4187" t="s">
        <v>15305</v>
      </c>
      <c r="G4187">
        <v>1</v>
      </c>
    </row>
    <row r="4188" spans="1:7">
      <c r="A4188">
        <v>5418</v>
      </c>
      <c r="B4188" t="s">
        <v>6216</v>
      </c>
      <c r="C4188" t="s">
        <v>17508</v>
      </c>
      <c r="D4188">
        <v>0.01</v>
      </c>
      <c r="E4188" t="s">
        <v>123</v>
      </c>
      <c r="F4188" t="s">
        <v>15305</v>
      </c>
      <c r="G4188">
        <v>4</v>
      </c>
    </row>
    <row r="4189" spans="1:7">
      <c r="A4189">
        <v>5419</v>
      </c>
      <c r="B4189" t="s">
        <v>6216</v>
      </c>
      <c r="C4189" t="s">
        <v>6212</v>
      </c>
      <c r="D4189">
        <v>0.01</v>
      </c>
      <c r="E4189" t="s">
        <v>123</v>
      </c>
      <c r="F4189" t="s">
        <v>6139</v>
      </c>
      <c r="G4189">
        <v>4</v>
      </c>
    </row>
    <row r="4190" spans="1:7">
      <c r="A4190">
        <v>5420</v>
      </c>
      <c r="B4190" t="s">
        <v>1342</v>
      </c>
      <c r="C4190" t="s">
        <v>1339</v>
      </c>
      <c r="D4190">
        <v>0.8</v>
      </c>
      <c r="E4190" t="s">
        <v>80</v>
      </c>
      <c r="F4190" t="s">
        <v>1331</v>
      </c>
      <c r="G4190">
        <v>4</v>
      </c>
    </row>
    <row r="4191" spans="1:7">
      <c r="A4191">
        <v>5421</v>
      </c>
      <c r="B4191" t="s">
        <v>1342</v>
      </c>
      <c r="C4191" t="s">
        <v>17509</v>
      </c>
      <c r="D4191">
        <v>0.6</v>
      </c>
      <c r="E4191" t="s">
        <v>80</v>
      </c>
      <c r="F4191" t="s">
        <v>15338</v>
      </c>
      <c r="G4191">
        <v>4</v>
      </c>
    </row>
    <row r="4192" spans="1:7">
      <c r="A4192">
        <v>5423</v>
      </c>
      <c r="B4192" t="s">
        <v>5825</v>
      </c>
      <c r="C4192" t="s">
        <v>5826</v>
      </c>
      <c r="D4192">
        <v>0.01</v>
      </c>
      <c r="E4192" t="s">
        <v>123</v>
      </c>
      <c r="F4192" t="s">
        <v>5790</v>
      </c>
      <c r="G4192">
        <v>1</v>
      </c>
    </row>
    <row r="4193" spans="1:7">
      <c r="A4193">
        <v>5422</v>
      </c>
      <c r="B4193" t="s">
        <v>5825</v>
      </c>
      <c r="C4193" t="s">
        <v>17510</v>
      </c>
      <c r="D4193">
        <v>0.01</v>
      </c>
      <c r="E4193" t="s">
        <v>123</v>
      </c>
      <c r="F4193" t="s">
        <v>14655</v>
      </c>
      <c r="G4193">
        <v>1</v>
      </c>
    </row>
    <row r="4194" spans="1:7">
      <c r="A4194">
        <v>5424</v>
      </c>
      <c r="B4194" t="s">
        <v>5825</v>
      </c>
      <c r="C4194" t="s">
        <v>122</v>
      </c>
      <c r="D4194">
        <v>0.01</v>
      </c>
      <c r="E4194" t="s">
        <v>123</v>
      </c>
      <c r="F4194" t="s">
        <v>68</v>
      </c>
      <c r="G4194">
        <v>1</v>
      </c>
    </row>
    <row r="4195" spans="1:7">
      <c r="A4195">
        <v>1187</v>
      </c>
      <c r="B4195" t="s">
        <v>11765</v>
      </c>
      <c r="C4195" t="s">
        <v>11796</v>
      </c>
      <c r="D4195">
        <v>0.1</v>
      </c>
      <c r="E4195" t="s">
        <v>40</v>
      </c>
      <c r="F4195" t="s">
        <v>11432</v>
      </c>
      <c r="G4195">
        <v>5</v>
      </c>
    </row>
    <row r="4196" spans="1:7">
      <c r="A4196">
        <v>1186</v>
      </c>
      <c r="B4196" t="s">
        <v>11765</v>
      </c>
      <c r="C4196" t="s">
        <v>11766</v>
      </c>
      <c r="D4196">
        <v>0.8</v>
      </c>
      <c r="E4196" t="s">
        <v>49</v>
      </c>
      <c r="F4196" t="s">
        <v>11432</v>
      </c>
      <c r="G4196">
        <v>5</v>
      </c>
    </row>
    <row r="4197" spans="1:7">
      <c r="A4197">
        <v>11632</v>
      </c>
      <c r="B4197" t="s">
        <v>800</v>
      </c>
      <c r="C4197" s="240">
        <v>46180</v>
      </c>
      <c r="D4197">
        <v>0.8</v>
      </c>
      <c r="E4197" t="s">
        <v>803</v>
      </c>
      <c r="F4197" t="s">
        <v>68</v>
      </c>
      <c r="G4197">
        <v>7</v>
      </c>
    </row>
    <row r="4198" spans="1:7">
      <c r="A4198">
        <v>11633</v>
      </c>
      <c r="B4198" t="s">
        <v>800</v>
      </c>
      <c r="C4198" t="s">
        <v>770</v>
      </c>
      <c r="D4198">
        <v>0.7</v>
      </c>
      <c r="E4198" t="s">
        <v>67</v>
      </c>
      <c r="F4198" t="s">
        <v>68</v>
      </c>
      <c r="G4198">
        <v>7</v>
      </c>
    </row>
    <row r="4199" spans="1:7">
      <c r="A4199">
        <v>7182</v>
      </c>
      <c r="B4199" t="s">
        <v>8741</v>
      </c>
      <c r="C4199" t="s">
        <v>8730</v>
      </c>
      <c r="D4199">
        <v>0.8</v>
      </c>
      <c r="E4199" t="s">
        <v>67</v>
      </c>
      <c r="F4199" t="s">
        <v>8594</v>
      </c>
      <c r="G4199">
        <v>2</v>
      </c>
    </row>
    <row r="4200" spans="1:7">
      <c r="A4200">
        <v>1188</v>
      </c>
      <c r="B4200" t="s">
        <v>10993</v>
      </c>
      <c r="C4200" t="s">
        <v>10990</v>
      </c>
      <c r="D4200">
        <v>0.01</v>
      </c>
      <c r="E4200" t="s">
        <v>135</v>
      </c>
      <c r="F4200" t="s">
        <v>10625</v>
      </c>
      <c r="G4200">
        <v>5</v>
      </c>
    </row>
    <row r="4201" spans="1:7">
      <c r="A4201">
        <v>1189</v>
      </c>
      <c r="B4201" t="s">
        <v>7643</v>
      </c>
      <c r="C4201" t="s">
        <v>7632</v>
      </c>
      <c r="D4201">
        <v>0.01</v>
      </c>
      <c r="E4201" t="s">
        <v>107</v>
      </c>
      <c r="F4201" t="s">
        <v>7247</v>
      </c>
      <c r="G4201">
        <v>5</v>
      </c>
    </row>
    <row r="4202" spans="1:7">
      <c r="A4202">
        <v>5425</v>
      </c>
      <c r="B4202" t="s">
        <v>7643</v>
      </c>
      <c r="C4202" t="s">
        <v>17032</v>
      </c>
      <c r="D4202">
        <v>0.01</v>
      </c>
      <c r="E4202" t="s">
        <v>107</v>
      </c>
      <c r="F4202" t="s">
        <v>15396</v>
      </c>
      <c r="G4202">
        <v>5</v>
      </c>
    </row>
    <row r="4203" spans="1:7">
      <c r="A4203">
        <v>5426</v>
      </c>
      <c r="B4203" t="s">
        <v>12613</v>
      </c>
      <c r="C4203" t="s">
        <v>12606</v>
      </c>
      <c r="D4203">
        <v>0.01</v>
      </c>
      <c r="E4203" t="s">
        <v>203</v>
      </c>
      <c r="F4203" t="s">
        <v>12334</v>
      </c>
      <c r="G4203">
        <v>7</v>
      </c>
    </row>
    <row r="4204" spans="1:7">
      <c r="A4204">
        <v>5427</v>
      </c>
      <c r="B4204" t="s">
        <v>12613</v>
      </c>
      <c r="C4204" t="s">
        <v>2453</v>
      </c>
      <c r="D4204">
        <v>0.01</v>
      </c>
      <c r="E4204" t="s">
        <v>89</v>
      </c>
      <c r="F4204" t="s">
        <v>2210</v>
      </c>
      <c r="G4204">
        <v>3</v>
      </c>
    </row>
    <row r="4205" spans="1:7">
      <c r="A4205">
        <v>1190</v>
      </c>
      <c r="B4205" t="s">
        <v>17511</v>
      </c>
      <c r="C4205" t="s">
        <v>7676</v>
      </c>
      <c r="D4205">
        <v>0.01</v>
      </c>
      <c r="E4205" t="s">
        <v>166</v>
      </c>
      <c r="F4205" t="s">
        <v>7247</v>
      </c>
      <c r="G4205">
        <v>5</v>
      </c>
    </row>
    <row r="4206" spans="1:7">
      <c r="A4206">
        <v>1191</v>
      </c>
      <c r="B4206" t="s">
        <v>2969</v>
      </c>
      <c r="C4206" t="s">
        <v>2965</v>
      </c>
      <c r="D4206">
        <v>0.01</v>
      </c>
      <c r="E4206" t="s">
        <v>40</v>
      </c>
      <c r="F4206" t="s">
        <v>2900</v>
      </c>
      <c r="G4206">
        <v>1</v>
      </c>
    </row>
    <row r="4207" spans="1:7">
      <c r="A4207">
        <v>11095</v>
      </c>
      <c r="B4207" t="s">
        <v>11704</v>
      </c>
      <c r="C4207" t="s">
        <v>16445</v>
      </c>
      <c r="D4207">
        <v>0.1</v>
      </c>
      <c r="E4207" t="s">
        <v>166</v>
      </c>
      <c r="F4207" t="s">
        <v>11649</v>
      </c>
      <c r="G4207">
        <v>1</v>
      </c>
    </row>
    <row r="4208" spans="1:7">
      <c r="A4208">
        <v>1383</v>
      </c>
      <c r="B4208" t="s">
        <v>11704</v>
      </c>
      <c r="C4208" t="s">
        <v>11705</v>
      </c>
      <c r="D4208">
        <v>0.01</v>
      </c>
      <c r="E4208" t="s">
        <v>166</v>
      </c>
      <c r="F4208" t="s">
        <v>11649</v>
      </c>
      <c r="G4208">
        <v>4</v>
      </c>
    </row>
    <row r="4209" spans="1:7">
      <c r="A4209">
        <v>5428</v>
      </c>
      <c r="B4209" t="s">
        <v>5341</v>
      </c>
      <c r="C4209" t="s">
        <v>5330</v>
      </c>
      <c r="D4209">
        <v>0.01</v>
      </c>
      <c r="E4209" t="s">
        <v>107</v>
      </c>
      <c r="F4209" t="s">
        <v>4512</v>
      </c>
      <c r="G4209">
        <v>5</v>
      </c>
    </row>
    <row r="4210" spans="1:7">
      <c r="A4210">
        <v>1090</v>
      </c>
      <c r="B4210" t="s">
        <v>1391</v>
      </c>
      <c r="C4210" t="s">
        <v>1383</v>
      </c>
      <c r="D4210">
        <v>0.01</v>
      </c>
      <c r="E4210" t="s">
        <v>135</v>
      </c>
      <c r="F4210" t="s">
        <v>1331</v>
      </c>
      <c r="G4210">
        <v>4</v>
      </c>
    </row>
    <row r="4211" spans="1:7">
      <c r="A4211">
        <v>5429</v>
      </c>
      <c r="B4211" t="s">
        <v>12857</v>
      </c>
      <c r="C4211" t="s">
        <v>17512</v>
      </c>
      <c r="D4211">
        <v>0.01</v>
      </c>
      <c r="E4211" t="s">
        <v>40</v>
      </c>
      <c r="F4211" t="s">
        <v>12660</v>
      </c>
      <c r="G4211">
        <v>6</v>
      </c>
    </row>
    <row r="4212" spans="1:7">
      <c r="A4212">
        <v>11096</v>
      </c>
      <c r="B4212" t="s">
        <v>12857</v>
      </c>
      <c r="C4212" t="s">
        <v>16515</v>
      </c>
      <c r="D4212">
        <v>0.1</v>
      </c>
      <c r="E4212" t="s">
        <v>40</v>
      </c>
      <c r="F4212" t="s">
        <v>12660</v>
      </c>
      <c r="G4212">
        <v>7</v>
      </c>
    </row>
    <row r="4213" spans="1:7">
      <c r="A4213">
        <v>5430</v>
      </c>
      <c r="B4213" t="s">
        <v>17513</v>
      </c>
      <c r="C4213" t="s">
        <v>16880</v>
      </c>
      <c r="D4213">
        <v>0.01</v>
      </c>
      <c r="E4213" t="s">
        <v>123</v>
      </c>
      <c r="F4213" t="s">
        <v>15376</v>
      </c>
      <c r="G4213">
        <v>5</v>
      </c>
    </row>
    <row r="4214" spans="1:7">
      <c r="A4214">
        <v>1192</v>
      </c>
      <c r="B4214" t="s">
        <v>3064</v>
      </c>
      <c r="C4214" t="s">
        <v>3065</v>
      </c>
      <c r="D4214">
        <v>0.8</v>
      </c>
      <c r="E4214" t="s">
        <v>80</v>
      </c>
      <c r="F4214" t="s">
        <v>2900</v>
      </c>
      <c r="G4214">
        <v>3</v>
      </c>
    </row>
    <row r="4215" spans="1:7">
      <c r="A4215">
        <v>5704</v>
      </c>
      <c r="B4215" t="s">
        <v>8825</v>
      </c>
      <c r="C4215" t="s">
        <v>8817</v>
      </c>
      <c r="D4215">
        <v>0.01</v>
      </c>
      <c r="E4215" t="s">
        <v>49</v>
      </c>
      <c r="F4215" t="s">
        <v>8594</v>
      </c>
      <c r="G4215">
        <v>2</v>
      </c>
    </row>
    <row r="4216" spans="1:7">
      <c r="A4216">
        <v>5705</v>
      </c>
      <c r="B4216" t="s">
        <v>5619</v>
      </c>
      <c r="C4216" t="s">
        <v>5621</v>
      </c>
      <c r="D4216">
        <v>0.01</v>
      </c>
      <c r="E4216" t="s">
        <v>107</v>
      </c>
      <c r="F4216" t="s">
        <v>4963</v>
      </c>
      <c r="G4216">
        <v>8</v>
      </c>
    </row>
    <row r="4217" spans="1:7">
      <c r="A4217">
        <v>5706</v>
      </c>
      <c r="B4217" t="s">
        <v>7863</v>
      </c>
      <c r="C4217" t="s">
        <v>17514</v>
      </c>
      <c r="D4217">
        <v>0.01</v>
      </c>
      <c r="E4217" t="s">
        <v>67</v>
      </c>
      <c r="F4217" t="s">
        <v>14771</v>
      </c>
      <c r="G4217">
        <v>2</v>
      </c>
    </row>
    <row r="4218" spans="1:7">
      <c r="A4218">
        <v>1299</v>
      </c>
      <c r="B4218" t="s">
        <v>17515</v>
      </c>
      <c r="C4218" t="s">
        <v>1613</v>
      </c>
      <c r="D4218">
        <v>0.01</v>
      </c>
      <c r="E4218" t="s">
        <v>107</v>
      </c>
      <c r="F4218" t="s">
        <v>41</v>
      </c>
      <c r="G4218">
        <v>7</v>
      </c>
    </row>
    <row r="4219" spans="1:7">
      <c r="A4219">
        <v>5707</v>
      </c>
      <c r="B4219" t="s">
        <v>8927</v>
      </c>
      <c r="C4219" t="s">
        <v>8928</v>
      </c>
      <c r="D4219">
        <v>0.01</v>
      </c>
      <c r="F4219" t="s">
        <v>8594</v>
      </c>
      <c r="G4219">
        <v>3</v>
      </c>
    </row>
    <row r="4220" spans="1:7">
      <c r="A4220">
        <v>1300</v>
      </c>
      <c r="B4220" t="s">
        <v>11078</v>
      </c>
      <c r="C4220" t="s">
        <v>10980</v>
      </c>
      <c r="D4220">
        <v>0.01</v>
      </c>
      <c r="E4220" t="s">
        <v>107</v>
      </c>
      <c r="F4220" t="s">
        <v>10625</v>
      </c>
      <c r="G4220">
        <v>5</v>
      </c>
    </row>
    <row r="4221" spans="1:7">
      <c r="A4221">
        <v>11097</v>
      </c>
      <c r="B4221" t="s">
        <v>5005</v>
      </c>
      <c r="C4221" t="s">
        <v>17516</v>
      </c>
      <c r="D4221">
        <v>0.1</v>
      </c>
      <c r="E4221" t="s">
        <v>80</v>
      </c>
      <c r="F4221" t="s">
        <v>4963</v>
      </c>
      <c r="G4221">
        <v>1</v>
      </c>
    </row>
    <row r="4222" spans="1:7">
      <c r="A4222">
        <v>5708</v>
      </c>
      <c r="B4222" t="s">
        <v>5005</v>
      </c>
      <c r="C4222" t="s">
        <v>4994</v>
      </c>
      <c r="D4222">
        <v>0.8</v>
      </c>
      <c r="E4222" t="s">
        <v>80</v>
      </c>
      <c r="F4222" t="s">
        <v>4963</v>
      </c>
      <c r="G4222">
        <v>4</v>
      </c>
    </row>
    <row r="4223" spans="1:7">
      <c r="A4223">
        <v>11098</v>
      </c>
      <c r="B4223" t="s">
        <v>54</v>
      </c>
      <c r="C4223" t="s">
        <v>8952</v>
      </c>
      <c r="D4223">
        <v>0.1</v>
      </c>
      <c r="E4223" t="s">
        <v>67</v>
      </c>
      <c r="F4223" t="s">
        <v>8594</v>
      </c>
      <c r="G4223">
        <v>5</v>
      </c>
    </row>
    <row r="4224" spans="1:7">
      <c r="A4224">
        <v>1301</v>
      </c>
      <c r="B4224" t="s">
        <v>54</v>
      </c>
      <c r="C4224" t="s">
        <v>16483</v>
      </c>
      <c r="D4224">
        <v>0.01</v>
      </c>
      <c r="E4224" t="s">
        <v>107</v>
      </c>
      <c r="F4224" t="s">
        <v>11343</v>
      </c>
      <c r="G4224">
        <v>8</v>
      </c>
    </row>
    <row r="4225" spans="1:7">
      <c r="A4225">
        <v>5709</v>
      </c>
      <c r="B4225" t="s">
        <v>54</v>
      </c>
      <c r="C4225" t="s">
        <v>4331</v>
      </c>
      <c r="D4225">
        <v>0.8</v>
      </c>
      <c r="E4225" t="s">
        <v>107</v>
      </c>
      <c r="F4225" t="s">
        <v>58</v>
      </c>
      <c r="G4225">
        <v>8</v>
      </c>
    </row>
    <row r="4226" spans="1:7">
      <c r="A4226">
        <v>6912</v>
      </c>
      <c r="B4226" t="s">
        <v>54</v>
      </c>
      <c r="C4226" t="s">
        <v>60</v>
      </c>
      <c r="D4226">
        <v>0.8</v>
      </c>
      <c r="E4226" t="s">
        <v>49</v>
      </c>
      <c r="F4226" t="s">
        <v>58</v>
      </c>
      <c r="G4226">
        <v>8</v>
      </c>
    </row>
    <row r="4227" spans="1:7">
      <c r="A4227">
        <v>1302</v>
      </c>
      <c r="B4227" t="s">
        <v>11735</v>
      </c>
      <c r="C4227" t="s">
        <v>11731</v>
      </c>
      <c r="D4227">
        <v>0.01</v>
      </c>
      <c r="E4227" t="s">
        <v>67</v>
      </c>
      <c r="F4227" t="s">
        <v>11432</v>
      </c>
      <c r="G4227">
        <v>5</v>
      </c>
    </row>
    <row r="4228" spans="1:7">
      <c r="A4228">
        <v>5710</v>
      </c>
      <c r="B4228" t="s">
        <v>4000</v>
      </c>
      <c r="C4228" t="s">
        <v>3995</v>
      </c>
      <c r="D4228">
        <v>0.01</v>
      </c>
      <c r="E4228" t="s">
        <v>67</v>
      </c>
      <c r="F4228" t="s">
        <v>3381</v>
      </c>
      <c r="G4228">
        <v>5</v>
      </c>
    </row>
    <row r="4229" spans="1:7">
      <c r="A4229">
        <v>11099</v>
      </c>
      <c r="B4229" t="s">
        <v>756</v>
      </c>
      <c r="C4229" t="s">
        <v>17517</v>
      </c>
      <c r="D4229">
        <v>0.1</v>
      </c>
      <c r="E4229" t="s">
        <v>354</v>
      </c>
      <c r="F4229" t="s">
        <v>68</v>
      </c>
      <c r="G4229">
        <v>3</v>
      </c>
    </row>
    <row r="4230" spans="1:7">
      <c r="A4230">
        <v>5928</v>
      </c>
      <c r="B4230" t="s">
        <v>2011</v>
      </c>
      <c r="C4230" t="s">
        <v>2008</v>
      </c>
      <c r="D4230">
        <v>0.8</v>
      </c>
      <c r="E4230" t="s">
        <v>166</v>
      </c>
      <c r="F4230" t="s">
        <v>1975</v>
      </c>
      <c r="G4230">
        <v>4</v>
      </c>
    </row>
    <row r="4231" spans="1:7">
      <c r="A4231">
        <v>5929</v>
      </c>
      <c r="B4231" t="s">
        <v>4718</v>
      </c>
      <c r="C4231" t="s">
        <v>5472</v>
      </c>
      <c r="D4231">
        <v>0.01</v>
      </c>
      <c r="E4231" t="s">
        <v>67</v>
      </c>
      <c r="F4231" t="s">
        <v>4512</v>
      </c>
      <c r="G4231">
        <v>7</v>
      </c>
    </row>
    <row r="4232" spans="1:7">
      <c r="A4232">
        <v>5930</v>
      </c>
      <c r="B4232" t="s">
        <v>4136</v>
      </c>
      <c r="C4232" t="s">
        <v>4119</v>
      </c>
      <c r="D4232">
        <v>0.01</v>
      </c>
      <c r="E4232" t="s">
        <v>354</v>
      </c>
      <c r="F4232" t="s">
        <v>3381</v>
      </c>
      <c r="G4232">
        <v>5</v>
      </c>
    </row>
    <row r="4233" spans="1:7">
      <c r="A4233">
        <v>7336</v>
      </c>
      <c r="B4233" t="s">
        <v>14115</v>
      </c>
      <c r="C4233" t="s">
        <v>14098</v>
      </c>
      <c r="D4233">
        <v>0.8</v>
      </c>
      <c r="E4233" t="s">
        <v>74</v>
      </c>
      <c r="F4233" t="s">
        <v>13121</v>
      </c>
      <c r="G4233">
        <v>7</v>
      </c>
    </row>
    <row r="4234" spans="1:7">
      <c r="A4234">
        <v>5931</v>
      </c>
      <c r="B4234" t="s">
        <v>7883</v>
      </c>
      <c r="C4234" t="s">
        <v>14802</v>
      </c>
      <c r="D4234">
        <v>0.8</v>
      </c>
      <c r="E4234" t="s">
        <v>49</v>
      </c>
      <c r="F4234" t="s">
        <v>14771</v>
      </c>
      <c r="G4234">
        <v>3</v>
      </c>
    </row>
    <row r="4235" spans="1:7">
      <c r="A4235">
        <v>11634</v>
      </c>
      <c r="B4235" t="s">
        <v>7883</v>
      </c>
      <c r="C4235" t="s">
        <v>16680</v>
      </c>
      <c r="D4235">
        <v>0.1</v>
      </c>
      <c r="E4235" t="s">
        <v>49</v>
      </c>
      <c r="F4235" t="s">
        <v>14771</v>
      </c>
      <c r="G4235">
        <v>7</v>
      </c>
    </row>
    <row r="4236" spans="1:7">
      <c r="A4236">
        <v>5932</v>
      </c>
      <c r="B4236" t="s">
        <v>7883</v>
      </c>
      <c r="C4236" t="s">
        <v>17518</v>
      </c>
      <c r="D4236">
        <v>0.01</v>
      </c>
      <c r="E4236" t="s">
        <v>49</v>
      </c>
      <c r="F4236" t="s">
        <v>12334</v>
      </c>
      <c r="G4236">
        <v>7</v>
      </c>
    </row>
    <row r="4237" spans="1:7">
      <c r="A4237">
        <v>11635</v>
      </c>
      <c r="B4237" t="s">
        <v>7883</v>
      </c>
      <c r="C4237" t="s">
        <v>12579</v>
      </c>
      <c r="D4237">
        <v>0.1</v>
      </c>
      <c r="E4237" t="s">
        <v>49</v>
      </c>
      <c r="F4237" t="s">
        <v>12334</v>
      </c>
      <c r="G4237">
        <v>7</v>
      </c>
    </row>
    <row r="4238" spans="1:7">
      <c r="A4238">
        <v>5933</v>
      </c>
      <c r="B4238" t="s">
        <v>9054</v>
      </c>
      <c r="C4238" t="s">
        <v>9047</v>
      </c>
      <c r="D4238">
        <v>0.01</v>
      </c>
      <c r="E4238" t="s">
        <v>203</v>
      </c>
      <c r="F4238" t="s">
        <v>8594</v>
      </c>
      <c r="G4238">
        <v>5</v>
      </c>
    </row>
    <row r="4239" spans="1:7">
      <c r="A4239">
        <v>5934</v>
      </c>
      <c r="B4239" t="s">
        <v>13265</v>
      </c>
      <c r="C4239" t="s">
        <v>16103</v>
      </c>
      <c r="D4239">
        <v>0.01</v>
      </c>
      <c r="E4239" t="s">
        <v>803</v>
      </c>
      <c r="F4239" t="s">
        <v>12660</v>
      </c>
      <c r="G4239">
        <v>5</v>
      </c>
    </row>
    <row r="4240" spans="1:7">
      <c r="A4240">
        <v>5935</v>
      </c>
      <c r="B4240" t="s">
        <v>8997</v>
      </c>
      <c r="C4240" t="s">
        <v>8985</v>
      </c>
      <c r="D4240">
        <v>0.01</v>
      </c>
      <c r="E4240" t="s">
        <v>107</v>
      </c>
      <c r="F4240" t="s">
        <v>8594</v>
      </c>
      <c r="G4240">
        <v>5</v>
      </c>
    </row>
    <row r="4241" spans="1:7">
      <c r="A4241">
        <v>1384</v>
      </c>
      <c r="B4241" t="s">
        <v>11062</v>
      </c>
      <c r="C4241" t="s">
        <v>11063</v>
      </c>
      <c r="D4241">
        <v>0.1</v>
      </c>
      <c r="E4241" t="s">
        <v>67</v>
      </c>
      <c r="F4241" t="s">
        <v>10625</v>
      </c>
      <c r="G4241">
        <v>7</v>
      </c>
    </row>
    <row r="4242" spans="1:7">
      <c r="A4242">
        <v>5936</v>
      </c>
      <c r="B4242" t="s">
        <v>451</v>
      </c>
      <c r="C4242" t="s">
        <v>438</v>
      </c>
      <c r="D4242">
        <v>0.01</v>
      </c>
      <c r="E4242" t="s">
        <v>49</v>
      </c>
      <c r="F4242" t="s">
        <v>68</v>
      </c>
      <c r="G4242">
        <v>3</v>
      </c>
    </row>
    <row r="4243" spans="1:7">
      <c r="A4243">
        <v>5937</v>
      </c>
      <c r="B4243" t="s">
        <v>4370</v>
      </c>
      <c r="C4243" t="s">
        <v>60</v>
      </c>
      <c r="D4243">
        <v>0.1</v>
      </c>
      <c r="E4243" t="s">
        <v>49</v>
      </c>
      <c r="F4243" t="s">
        <v>58</v>
      </c>
      <c r="G4243">
        <v>8</v>
      </c>
    </row>
    <row r="4244" spans="1:7">
      <c r="A4244">
        <v>5938</v>
      </c>
      <c r="B4244" t="s">
        <v>2572</v>
      </c>
      <c r="C4244" t="s">
        <v>4494</v>
      </c>
      <c r="D4244">
        <v>0.01</v>
      </c>
      <c r="E4244" t="s">
        <v>203</v>
      </c>
      <c r="F4244" t="s">
        <v>4434</v>
      </c>
      <c r="G4244">
        <v>5</v>
      </c>
    </row>
    <row r="4245" spans="1:7">
      <c r="A4245">
        <v>5939</v>
      </c>
      <c r="B4245" t="s">
        <v>9540</v>
      </c>
      <c r="C4245" t="s">
        <v>9535</v>
      </c>
      <c r="D4245">
        <v>0.01</v>
      </c>
      <c r="E4245" t="s">
        <v>74</v>
      </c>
      <c r="F4245" t="s">
        <v>9536</v>
      </c>
      <c r="G4245">
        <v>1</v>
      </c>
    </row>
    <row r="4246" spans="1:7">
      <c r="A4246">
        <v>6120</v>
      </c>
      <c r="B4246" t="s">
        <v>1279</v>
      </c>
      <c r="C4246" t="s">
        <v>17519</v>
      </c>
      <c r="D4246">
        <v>0.01</v>
      </c>
      <c r="E4246" t="s">
        <v>49</v>
      </c>
      <c r="F4246" t="s">
        <v>14655</v>
      </c>
      <c r="G4246">
        <v>6</v>
      </c>
    </row>
    <row r="4247" spans="1:7">
      <c r="A4247">
        <v>11101</v>
      </c>
      <c r="B4247" t="s">
        <v>1279</v>
      </c>
      <c r="C4247" t="s">
        <v>17520</v>
      </c>
      <c r="D4247">
        <v>0.1</v>
      </c>
      <c r="E4247" t="s">
        <v>49</v>
      </c>
      <c r="F4247" t="s">
        <v>14655</v>
      </c>
      <c r="G4247">
        <v>7</v>
      </c>
    </row>
    <row r="4248" spans="1:7">
      <c r="A4248">
        <v>11102</v>
      </c>
      <c r="B4248" t="s">
        <v>14092</v>
      </c>
      <c r="C4248" t="s">
        <v>14075</v>
      </c>
      <c r="D4248">
        <v>0.1</v>
      </c>
      <c r="E4248" t="s">
        <v>67</v>
      </c>
      <c r="F4248" t="s">
        <v>13121</v>
      </c>
      <c r="G4248">
        <v>7</v>
      </c>
    </row>
    <row r="4249" spans="1:7">
      <c r="A4249">
        <v>6121</v>
      </c>
      <c r="B4249" t="s">
        <v>14092</v>
      </c>
      <c r="C4249" t="s">
        <v>16975</v>
      </c>
      <c r="D4249">
        <v>0.01</v>
      </c>
      <c r="E4249" t="s">
        <v>67</v>
      </c>
      <c r="F4249" t="s">
        <v>13121</v>
      </c>
      <c r="G4249">
        <v>7</v>
      </c>
    </row>
    <row r="4250" spans="1:7">
      <c r="A4250">
        <v>6122</v>
      </c>
      <c r="B4250" t="s">
        <v>4345</v>
      </c>
      <c r="C4250" t="s">
        <v>4331</v>
      </c>
      <c r="D4250">
        <v>0.01</v>
      </c>
      <c r="E4250" t="s">
        <v>107</v>
      </c>
      <c r="F4250" t="s">
        <v>58</v>
      </c>
      <c r="G4250">
        <v>8</v>
      </c>
    </row>
    <row r="4251" spans="1:7">
      <c r="A4251">
        <v>11103</v>
      </c>
      <c r="B4251" t="s">
        <v>12264</v>
      </c>
      <c r="C4251" t="s">
        <v>12257</v>
      </c>
      <c r="D4251">
        <v>0.1</v>
      </c>
      <c r="E4251" t="s">
        <v>166</v>
      </c>
      <c r="F4251" t="s">
        <v>12156</v>
      </c>
      <c r="G4251">
        <v>3</v>
      </c>
    </row>
    <row r="4252" spans="1:7">
      <c r="A4252">
        <v>6123</v>
      </c>
      <c r="B4252" t="s">
        <v>1897</v>
      </c>
      <c r="C4252" t="s">
        <v>1894</v>
      </c>
      <c r="D4252">
        <v>0.01</v>
      </c>
      <c r="E4252" t="s">
        <v>166</v>
      </c>
      <c r="F4252" t="s">
        <v>1778</v>
      </c>
      <c r="G4252">
        <v>2</v>
      </c>
    </row>
    <row r="4253" spans="1:7">
      <c r="A4253">
        <v>6124</v>
      </c>
      <c r="B4253" t="s">
        <v>14544</v>
      </c>
      <c r="C4253" t="s">
        <v>14527</v>
      </c>
      <c r="D4253">
        <v>0.01</v>
      </c>
      <c r="E4253" t="s">
        <v>67</v>
      </c>
      <c r="F4253" t="s">
        <v>14278</v>
      </c>
      <c r="G4253">
        <v>5</v>
      </c>
    </row>
    <row r="4254" spans="1:7">
      <c r="A4254">
        <v>6125</v>
      </c>
      <c r="B4254" t="s">
        <v>4359</v>
      </c>
      <c r="C4254" t="s">
        <v>4315</v>
      </c>
      <c r="D4254">
        <v>0.01</v>
      </c>
      <c r="E4254" t="s">
        <v>74</v>
      </c>
      <c r="F4254" t="s">
        <v>58</v>
      </c>
      <c r="G4254">
        <v>8</v>
      </c>
    </row>
    <row r="4255" spans="1:7">
      <c r="A4255">
        <v>6849</v>
      </c>
      <c r="B4255" t="s">
        <v>7005</v>
      </c>
      <c r="C4255" t="s">
        <v>6991</v>
      </c>
      <c r="D4255">
        <v>0.8</v>
      </c>
      <c r="E4255" t="s">
        <v>67</v>
      </c>
      <c r="F4255" t="s">
        <v>6576</v>
      </c>
      <c r="G4255">
        <v>5</v>
      </c>
    </row>
    <row r="4256" spans="1:7">
      <c r="A4256">
        <v>6850</v>
      </c>
      <c r="B4256" t="s">
        <v>7005</v>
      </c>
      <c r="C4256" t="s">
        <v>16111</v>
      </c>
      <c r="D4256">
        <v>0.7</v>
      </c>
      <c r="E4256" t="s">
        <v>67</v>
      </c>
      <c r="F4256" t="s">
        <v>12660</v>
      </c>
      <c r="G4256">
        <v>7</v>
      </c>
    </row>
    <row r="4257" spans="1:7">
      <c r="A4257">
        <v>1510</v>
      </c>
      <c r="B4257" t="s">
        <v>3350</v>
      </c>
      <c r="C4257" t="s">
        <v>3337</v>
      </c>
      <c r="D4257">
        <v>0.01</v>
      </c>
      <c r="E4257" t="s">
        <v>203</v>
      </c>
      <c r="F4257" t="s">
        <v>2900</v>
      </c>
      <c r="G4257">
        <v>7</v>
      </c>
    </row>
    <row r="4258" spans="1:7">
      <c r="A4258">
        <v>6238</v>
      </c>
      <c r="B4258" t="s">
        <v>5407</v>
      </c>
      <c r="C4258" t="s">
        <v>16116</v>
      </c>
      <c r="D4258">
        <v>0.01</v>
      </c>
      <c r="F4258" t="s">
        <v>4512</v>
      </c>
      <c r="G4258">
        <v>5</v>
      </c>
    </row>
    <row r="4259" spans="1:7">
      <c r="A4259">
        <v>6239</v>
      </c>
      <c r="B4259" t="s">
        <v>5591</v>
      </c>
      <c r="C4259" t="s">
        <v>5579</v>
      </c>
      <c r="D4259">
        <v>0.01</v>
      </c>
      <c r="E4259" t="s">
        <v>67</v>
      </c>
      <c r="F4259" t="s">
        <v>4963</v>
      </c>
      <c r="G4259">
        <v>8</v>
      </c>
    </row>
    <row r="4260" spans="1:7">
      <c r="A4260">
        <v>1511</v>
      </c>
      <c r="B4260" t="s">
        <v>17521</v>
      </c>
      <c r="C4260" t="s">
        <v>7340</v>
      </c>
      <c r="D4260">
        <v>0.01</v>
      </c>
      <c r="E4260" t="s">
        <v>166</v>
      </c>
      <c r="F4260" t="s">
        <v>7247</v>
      </c>
      <c r="G4260">
        <v>1</v>
      </c>
    </row>
    <row r="4261" spans="1:7">
      <c r="A4261">
        <v>6240</v>
      </c>
      <c r="B4261" t="s">
        <v>17522</v>
      </c>
      <c r="C4261" t="s">
        <v>3995</v>
      </c>
      <c r="D4261">
        <v>0.01</v>
      </c>
      <c r="E4261" t="s">
        <v>67</v>
      </c>
      <c r="F4261" t="s">
        <v>3381</v>
      </c>
      <c r="G4261">
        <v>5</v>
      </c>
    </row>
    <row r="4262" spans="1:7">
      <c r="A4262">
        <v>6241</v>
      </c>
      <c r="B4262" t="s">
        <v>14862</v>
      </c>
      <c r="C4262" t="s">
        <v>17523</v>
      </c>
      <c r="D4262">
        <v>0.01</v>
      </c>
      <c r="E4262" t="s">
        <v>67</v>
      </c>
      <c r="F4262" t="s">
        <v>11167</v>
      </c>
      <c r="G4262">
        <v>7</v>
      </c>
    </row>
    <row r="4263" spans="1:7">
      <c r="A4263">
        <v>6340</v>
      </c>
      <c r="B4263" t="s">
        <v>17524</v>
      </c>
      <c r="C4263" t="s">
        <v>17525</v>
      </c>
      <c r="D4263">
        <v>0.01</v>
      </c>
      <c r="E4263" t="s">
        <v>40</v>
      </c>
      <c r="F4263" t="s">
        <v>14590</v>
      </c>
      <c r="G4263">
        <v>5</v>
      </c>
    </row>
    <row r="4264" spans="1:7">
      <c r="A4264">
        <v>1549</v>
      </c>
      <c r="B4264" t="s">
        <v>3226</v>
      </c>
      <c r="C4264" t="s">
        <v>3221</v>
      </c>
      <c r="D4264">
        <v>0.8</v>
      </c>
      <c r="E4264" t="s">
        <v>67</v>
      </c>
      <c r="F4264" t="s">
        <v>2900</v>
      </c>
      <c r="G4264">
        <v>5</v>
      </c>
    </row>
    <row r="4265" spans="1:7">
      <c r="A4265">
        <v>6341</v>
      </c>
      <c r="B4265" t="s">
        <v>3226</v>
      </c>
      <c r="C4265" t="s">
        <v>16329</v>
      </c>
      <c r="D4265">
        <v>0.6</v>
      </c>
      <c r="E4265" t="s">
        <v>12625</v>
      </c>
      <c r="F4265" t="s">
        <v>11167</v>
      </c>
      <c r="G4265">
        <v>7</v>
      </c>
    </row>
    <row r="4266" spans="1:7">
      <c r="A4266">
        <v>1576</v>
      </c>
      <c r="B4266" t="s">
        <v>17526</v>
      </c>
      <c r="C4266" t="s">
        <v>17398</v>
      </c>
      <c r="D4266">
        <v>0.01</v>
      </c>
      <c r="E4266" t="s">
        <v>49</v>
      </c>
      <c r="F4266" t="s">
        <v>11295</v>
      </c>
      <c r="G4266">
        <v>5</v>
      </c>
    </row>
    <row r="4267" spans="1:7">
      <c r="A4267">
        <v>6405</v>
      </c>
      <c r="B4267" t="s">
        <v>6053</v>
      </c>
      <c r="C4267" t="s">
        <v>6042</v>
      </c>
      <c r="D4267">
        <v>0.1</v>
      </c>
      <c r="E4267" t="s">
        <v>80</v>
      </c>
      <c r="F4267" t="s">
        <v>5790</v>
      </c>
      <c r="G4267">
        <v>3</v>
      </c>
    </row>
    <row r="4268" spans="1:7">
      <c r="A4268">
        <v>1595</v>
      </c>
      <c r="B4268" t="s">
        <v>2819</v>
      </c>
      <c r="C4268" t="s">
        <v>17527</v>
      </c>
      <c r="D4268">
        <v>0.01</v>
      </c>
      <c r="E4268" t="s">
        <v>166</v>
      </c>
      <c r="F4268" t="s">
        <v>13028</v>
      </c>
      <c r="G4268">
        <v>2</v>
      </c>
    </row>
    <row r="4269" spans="1:7">
      <c r="A4269">
        <v>1596</v>
      </c>
      <c r="B4269" t="s">
        <v>2942</v>
      </c>
      <c r="C4269" t="s">
        <v>2939</v>
      </c>
      <c r="D4269">
        <v>0.01</v>
      </c>
      <c r="E4269" t="s">
        <v>135</v>
      </c>
      <c r="F4269" t="s">
        <v>2900</v>
      </c>
      <c r="G4269">
        <v>1</v>
      </c>
    </row>
    <row r="4270" spans="1:7">
      <c r="A4270">
        <v>6460</v>
      </c>
      <c r="B4270" t="s">
        <v>2942</v>
      </c>
      <c r="C4270" t="s">
        <v>17245</v>
      </c>
      <c r="D4270">
        <v>0.01</v>
      </c>
      <c r="E4270" t="s">
        <v>135</v>
      </c>
      <c r="F4270" t="s">
        <v>14655</v>
      </c>
      <c r="G4270">
        <v>1</v>
      </c>
    </row>
    <row r="4271" spans="1:7">
      <c r="A4271">
        <v>6537</v>
      </c>
      <c r="B4271" t="s">
        <v>5874</v>
      </c>
      <c r="C4271" t="s">
        <v>17528</v>
      </c>
      <c r="D4271">
        <v>0.01</v>
      </c>
      <c r="F4271" t="s">
        <v>15471</v>
      </c>
      <c r="G4271">
        <v>1</v>
      </c>
    </row>
    <row r="4272" spans="1:7">
      <c r="A4272">
        <v>6538</v>
      </c>
      <c r="B4272" t="s">
        <v>5874</v>
      </c>
      <c r="C4272" t="s">
        <v>5868</v>
      </c>
      <c r="D4272">
        <v>0.1</v>
      </c>
      <c r="F4272" t="s">
        <v>5790</v>
      </c>
      <c r="G4272">
        <v>1</v>
      </c>
    </row>
    <row r="4273" spans="1:7">
      <c r="A4273">
        <v>1659</v>
      </c>
      <c r="B4273" t="s">
        <v>17529</v>
      </c>
      <c r="C4273" t="s">
        <v>11846</v>
      </c>
      <c r="D4273">
        <v>0.01</v>
      </c>
      <c r="F4273" t="s">
        <v>11432</v>
      </c>
      <c r="G4273">
        <v>7</v>
      </c>
    </row>
    <row r="4274" spans="1:7">
      <c r="A4274">
        <v>6750</v>
      </c>
      <c r="B4274" t="s">
        <v>15049</v>
      </c>
      <c r="C4274" t="s">
        <v>17530</v>
      </c>
      <c r="D4274">
        <v>0.5</v>
      </c>
      <c r="E4274" t="s">
        <v>203</v>
      </c>
      <c r="F4274" t="s">
        <v>14771</v>
      </c>
      <c r="G4274">
        <v>2</v>
      </c>
    </row>
    <row r="4275" spans="1:7">
      <c r="A4275">
        <v>1837</v>
      </c>
      <c r="B4275" t="s">
        <v>15049</v>
      </c>
      <c r="C4275" t="s">
        <v>16257</v>
      </c>
      <c r="D4275">
        <v>0.01</v>
      </c>
      <c r="E4275" t="s">
        <v>203</v>
      </c>
      <c r="F4275" t="s">
        <v>14771</v>
      </c>
      <c r="G4275">
        <v>2</v>
      </c>
    </row>
    <row r="4276" spans="1:7">
      <c r="A4276">
        <v>1838</v>
      </c>
      <c r="B4276" t="s">
        <v>15049</v>
      </c>
      <c r="C4276" t="s">
        <v>15045</v>
      </c>
      <c r="D4276">
        <v>0.8</v>
      </c>
      <c r="E4276" t="s">
        <v>203</v>
      </c>
      <c r="F4276" t="s">
        <v>14995</v>
      </c>
      <c r="G4276">
        <v>2</v>
      </c>
    </row>
    <row r="4277" spans="1:7">
      <c r="A4277">
        <v>6751</v>
      </c>
      <c r="B4277" t="s">
        <v>15049</v>
      </c>
      <c r="C4277" t="s">
        <v>6869</v>
      </c>
      <c r="D4277">
        <v>0.5</v>
      </c>
      <c r="E4277" t="s">
        <v>203</v>
      </c>
      <c r="F4277" t="s">
        <v>6576</v>
      </c>
      <c r="G4277">
        <v>2</v>
      </c>
    </row>
    <row r="4278" spans="1:7">
      <c r="A4278">
        <v>6749</v>
      </c>
      <c r="B4278" t="s">
        <v>15049</v>
      </c>
      <c r="C4278" t="s">
        <v>16953</v>
      </c>
      <c r="D4278">
        <v>0.6</v>
      </c>
      <c r="E4278" t="s">
        <v>203</v>
      </c>
      <c r="F4278" t="s">
        <v>12334</v>
      </c>
      <c r="G4278">
        <v>2</v>
      </c>
    </row>
    <row r="4279" spans="1:7">
      <c r="A4279">
        <v>2114</v>
      </c>
      <c r="B4279" t="s">
        <v>12383</v>
      </c>
      <c r="C4279" t="s">
        <v>17531</v>
      </c>
      <c r="D4279">
        <v>0.01</v>
      </c>
      <c r="E4279" t="s">
        <v>203</v>
      </c>
      <c r="F4279" t="s">
        <v>14771</v>
      </c>
      <c r="G4279">
        <v>1</v>
      </c>
    </row>
    <row r="4280" spans="1:7">
      <c r="A4280">
        <v>2113</v>
      </c>
      <c r="B4280" t="s">
        <v>12383</v>
      </c>
      <c r="C4280" t="s">
        <v>12384</v>
      </c>
      <c r="D4280">
        <v>0.01</v>
      </c>
      <c r="E4280" t="s">
        <v>203</v>
      </c>
      <c r="F4280" t="s">
        <v>12334</v>
      </c>
      <c r="G4280">
        <v>1</v>
      </c>
    </row>
    <row r="4281" spans="1:7">
      <c r="A4281">
        <v>214</v>
      </c>
      <c r="B4281" t="s">
        <v>8918</v>
      </c>
      <c r="C4281" t="s">
        <v>16748</v>
      </c>
      <c r="D4281">
        <v>0.01</v>
      </c>
      <c r="E4281" t="s">
        <v>49</v>
      </c>
      <c r="F4281" t="s">
        <v>11921</v>
      </c>
      <c r="G4281">
        <v>3</v>
      </c>
    </row>
    <row r="4282" spans="1:7">
      <c r="A4282">
        <v>2394</v>
      </c>
      <c r="B4282" t="s">
        <v>8918</v>
      </c>
      <c r="C4282" t="s">
        <v>8912</v>
      </c>
      <c r="D4282">
        <v>0.01</v>
      </c>
      <c r="E4282" t="s">
        <v>49</v>
      </c>
      <c r="F4282" t="s">
        <v>8594</v>
      </c>
      <c r="G4282">
        <v>3</v>
      </c>
    </row>
    <row r="4283" spans="1:7">
      <c r="A4283">
        <v>2395</v>
      </c>
      <c r="B4283" t="s">
        <v>14473</v>
      </c>
      <c r="C4283" t="s">
        <v>12840</v>
      </c>
      <c r="D4283">
        <v>0.01</v>
      </c>
      <c r="E4283" t="s">
        <v>80</v>
      </c>
      <c r="F4283" t="s">
        <v>12660</v>
      </c>
      <c r="G4283">
        <v>3</v>
      </c>
    </row>
    <row r="4284" spans="1:7">
      <c r="A4284">
        <v>6710</v>
      </c>
      <c r="B4284" t="s">
        <v>10396</v>
      </c>
      <c r="C4284" t="s">
        <v>17532</v>
      </c>
      <c r="D4284">
        <v>0.6</v>
      </c>
      <c r="E4284" t="s">
        <v>40</v>
      </c>
      <c r="F4284" t="s">
        <v>15396</v>
      </c>
      <c r="G4284">
        <v>7</v>
      </c>
    </row>
    <row r="4285" spans="1:7">
      <c r="A4285">
        <v>6709</v>
      </c>
      <c r="B4285" t="s">
        <v>10396</v>
      </c>
      <c r="C4285" t="s">
        <v>16398</v>
      </c>
      <c r="D4285">
        <v>0.5</v>
      </c>
      <c r="E4285" t="s">
        <v>49</v>
      </c>
      <c r="F4285" t="s">
        <v>4963</v>
      </c>
      <c r="G4285">
        <v>4</v>
      </c>
    </row>
    <row r="4286" spans="1:7">
      <c r="A4286">
        <v>2396</v>
      </c>
      <c r="B4286" t="s">
        <v>10396</v>
      </c>
      <c r="C4286" t="s">
        <v>8313</v>
      </c>
      <c r="D4286">
        <v>0.8</v>
      </c>
      <c r="E4286" t="s">
        <v>49</v>
      </c>
      <c r="F4286" t="s">
        <v>8277</v>
      </c>
      <c r="G4286">
        <v>4</v>
      </c>
    </row>
    <row r="4287" spans="1:7">
      <c r="A4287">
        <v>215</v>
      </c>
      <c r="B4287" t="s">
        <v>9175</v>
      </c>
      <c r="C4287" t="s">
        <v>9170</v>
      </c>
      <c r="D4287">
        <v>0.01</v>
      </c>
      <c r="E4287" t="s">
        <v>49</v>
      </c>
      <c r="F4287" t="s">
        <v>9136</v>
      </c>
      <c r="G4287">
        <v>1</v>
      </c>
    </row>
    <row r="4288" spans="1:7">
      <c r="A4288">
        <v>11105</v>
      </c>
      <c r="B4288" t="s">
        <v>9175</v>
      </c>
      <c r="C4288" t="s">
        <v>14780</v>
      </c>
      <c r="D4288">
        <v>0.1</v>
      </c>
      <c r="E4288" t="s">
        <v>49</v>
      </c>
      <c r="F4288" t="s">
        <v>14771</v>
      </c>
      <c r="G4288">
        <v>1</v>
      </c>
    </row>
    <row r="4289" spans="1:7">
      <c r="A4289">
        <v>2397</v>
      </c>
      <c r="B4289" t="s">
        <v>9175</v>
      </c>
      <c r="C4289" t="s">
        <v>17533</v>
      </c>
      <c r="D4289">
        <v>0.01</v>
      </c>
      <c r="E4289" t="s">
        <v>49</v>
      </c>
      <c r="F4289" t="s">
        <v>14771</v>
      </c>
      <c r="G4289">
        <v>1</v>
      </c>
    </row>
    <row r="4290" spans="1:7">
      <c r="A4290">
        <v>2747</v>
      </c>
      <c r="B4290" t="s">
        <v>17534</v>
      </c>
      <c r="C4290" t="s">
        <v>2443</v>
      </c>
      <c r="D4290">
        <v>0.01</v>
      </c>
      <c r="E4290" t="s">
        <v>80</v>
      </c>
      <c r="F4290" t="s">
        <v>2210</v>
      </c>
      <c r="G4290">
        <v>3</v>
      </c>
    </row>
    <row r="4291" spans="1:7">
      <c r="A4291">
        <v>11637</v>
      </c>
      <c r="B4291" t="s">
        <v>2290</v>
      </c>
      <c r="C4291" t="s">
        <v>16381</v>
      </c>
      <c r="D4291">
        <v>0.1</v>
      </c>
      <c r="E4291" t="s">
        <v>40</v>
      </c>
      <c r="F4291" t="s">
        <v>14771</v>
      </c>
      <c r="G4291">
        <v>1</v>
      </c>
    </row>
    <row r="4292" spans="1:7">
      <c r="A4292">
        <v>2748</v>
      </c>
      <c r="B4292" t="s">
        <v>2290</v>
      </c>
      <c r="C4292" t="s">
        <v>16505</v>
      </c>
      <c r="D4292">
        <v>0.01</v>
      </c>
      <c r="E4292" t="s">
        <v>40</v>
      </c>
      <c r="F4292" t="s">
        <v>14771</v>
      </c>
      <c r="G4292">
        <v>1</v>
      </c>
    </row>
    <row r="4293" spans="1:7">
      <c r="A4293">
        <v>11636</v>
      </c>
      <c r="B4293" t="s">
        <v>2290</v>
      </c>
      <c r="C4293" t="s">
        <v>16384</v>
      </c>
      <c r="D4293">
        <v>0.1</v>
      </c>
      <c r="E4293" t="s">
        <v>40</v>
      </c>
      <c r="F4293" t="s">
        <v>12334</v>
      </c>
      <c r="G4293">
        <v>1</v>
      </c>
    </row>
    <row r="4294" spans="1:7">
      <c r="A4294">
        <v>327</v>
      </c>
      <c r="B4294" t="s">
        <v>11775</v>
      </c>
      <c r="C4294" t="s">
        <v>11846</v>
      </c>
      <c r="D4294">
        <v>0.1</v>
      </c>
      <c r="F4294" t="s">
        <v>11432</v>
      </c>
      <c r="G4294">
        <v>7</v>
      </c>
    </row>
    <row r="4295" spans="1:7">
      <c r="A4295">
        <v>328</v>
      </c>
      <c r="B4295" t="s">
        <v>12046</v>
      </c>
      <c r="C4295" t="s">
        <v>16502</v>
      </c>
      <c r="D4295">
        <v>0.01</v>
      </c>
      <c r="E4295" t="s">
        <v>40</v>
      </c>
      <c r="F4295" t="s">
        <v>13028</v>
      </c>
      <c r="G4295">
        <v>2</v>
      </c>
    </row>
    <row r="4296" spans="1:7">
      <c r="A4296">
        <v>329</v>
      </c>
      <c r="B4296" t="s">
        <v>12046</v>
      </c>
      <c r="C4296" t="s">
        <v>12047</v>
      </c>
      <c r="D4296">
        <v>0.01</v>
      </c>
      <c r="E4296" t="s">
        <v>40</v>
      </c>
      <c r="F4296" t="s">
        <v>11921</v>
      </c>
      <c r="G4296">
        <v>2</v>
      </c>
    </row>
    <row r="4297" spans="1:7">
      <c r="A4297">
        <v>2749</v>
      </c>
      <c r="B4297" t="s">
        <v>17535</v>
      </c>
      <c r="C4297" t="s">
        <v>3739</v>
      </c>
      <c r="D4297">
        <v>0.1</v>
      </c>
      <c r="E4297" t="s">
        <v>89</v>
      </c>
      <c r="F4297" t="s">
        <v>3381</v>
      </c>
      <c r="G4297">
        <v>3</v>
      </c>
    </row>
    <row r="4298" spans="1:7">
      <c r="A4298">
        <v>3069</v>
      </c>
      <c r="B4298" t="s">
        <v>17536</v>
      </c>
      <c r="C4298" t="s">
        <v>8622</v>
      </c>
      <c r="D4298">
        <v>0.01</v>
      </c>
      <c r="E4298" t="s">
        <v>89</v>
      </c>
      <c r="F4298" t="s">
        <v>8594</v>
      </c>
      <c r="G4298">
        <v>1</v>
      </c>
    </row>
    <row r="4299" spans="1:7">
      <c r="A4299">
        <v>11107</v>
      </c>
      <c r="B4299" t="s">
        <v>7337</v>
      </c>
      <c r="C4299" t="s">
        <v>17532</v>
      </c>
      <c r="D4299">
        <v>0.1</v>
      </c>
      <c r="E4299" t="s">
        <v>40</v>
      </c>
      <c r="F4299" t="s">
        <v>15396</v>
      </c>
      <c r="G4299">
        <v>7</v>
      </c>
    </row>
    <row r="4300" spans="1:7">
      <c r="A4300">
        <v>3070</v>
      </c>
      <c r="B4300" t="s">
        <v>1568</v>
      </c>
      <c r="C4300" t="s">
        <v>1658</v>
      </c>
      <c r="D4300">
        <v>0.01</v>
      </c>
      <c r="E4300" t="s">
        <v>203</v>
      </c>
      <c r="F4300" t="s">
        <v>41</v>
      </c>
      <c r="G4300">
        <v>7</v>
      </c>
    </row>
    <row r="4301" spans="1:7">
      <c r="A4301">
        <v>3071</v>
      </c>
      <c r="B4301" t="s">
        <v>14134</v>
      </c>
      <c r="C4301" t="s">
        <v>16866</v>
      </c>
      <c r="D4301">
        <v>0.01</v>
      </c>
      <c r="E4301" t="s">
        <v>80</v>
      </c>
      <c r="F4301" t="s">
        <v>13121</v>
      </c>
      <c r="G4301">
        <v>6</v>
      </c>
    </row>
    <row r="4302" spans="1:7">
      <c r="A4302">
        <v>3072</v>
      </c>
      <c r="B4302" t="s">
        <v>3092</v>
      </c>
      <c r="C4302" t="s">
        <v>17479</v>
      </c>
      <c r="D4302">
        <v>0.01</v>
      </c>
      <c r="E4302" t="s">
        <v>135</v>
      </c>
      <c r="F4302" t="s">
        <v>14655</v>
      </c>
      <c r="G4302">
        <v>3</v>
      </c>
    </row>
    <row r="4303" spans="1:7">
      <c r="A4303">
        <v>436</v>
      </c>
      <c r="B4303" t="s">
        <v>12073</v>
      </c>
      <c r="C4303" t="s">
        <v>12069</v>
      </c>
      <c r="D4303">
        <v>0.01</v>
      </c>
      <c r="E4303" t="s">
        <v>123</v>
      </c>
      <c r="F4303" t="s">
        <v>11921</v>
      </c>
      <c r="G4303">
        <v>3</v>
      </c>
    </row>
    <row r="4304" spans="1:7">
      <c r="A4304">
        <v>437</v>
      </c>
      <c r="B4304" t="s">
        <v>12073</v>
      </c>
      <c r="C4304" t="s">
        <v>17537</v>
      </c>
      <c r="D4304">
        <v>0.01</v>
      </c>
      <c r="E4304" t="s">
        <v>123</v>
      </c>
      <c r="F4304" t="s">
        <v>15324</v>
      </c>
      <c r="G4304">
        <v>4</v>
      </c>
    </row>
    <row r="4305" spans="1:7">
      <c r="A4305">
        <v>3073</v>
      </c>
      <c r="B4305" t="s">
        <v>4754</v>
      </c>
      <c r="C4305" t="s">
        <v>4740</v>
      </c>
      <c r="D4305">
        <v>0.01</v>
      </c>
      <c r="E4305" t="s">
        <v>80</v>
      </c>
      <c r="F4305" t="s">
        <v>4512</v>
      </c>
      <c r="G4305">
        <v>2</v>
      </c>
    </row>
    <row r="4306" spans="1:7">
      <c r="A4306">
        <v>3074</v>
      </c>
      <c r="B4306" t="s">
        <v>12098</v>
      </c>
      <c r="C4306" t="s">
        <v>16430</v>
      </c>
      <c r="D4306">
        <v>0.01</v>
      </c>
      <c r="E4306" t="s">
        <v>74</v>
      </c>
      <c r="F4306" t="s">
        <v>12660</v>
      </c>
      <c r="G4306">
        <v>5</v>
      </c>
    </row>
    <row r="4307" spans="1:7">
      <c r="A4307">
        <v>11108</v>
      </c>
      <c r="B4307" t="s">
        <v>17538</v>
      </c>
      <c r="C4307" t="s">
        <v>16270</v>
      </c>
      <c r="D4307">
        <v>0.1</v>
      </c>
      <c r="E4307" t="s">
        <v>107</v>
      </c>
      <c r="F4307" t="s">
        <v>14771</v>
      </c>
      <c r="G4307">
        <v>1</v>
      </c>
    </row>
    <row r="4308" spans="1:7">
      <c r="A4308">
        <v>438</v>
      </c>
      <c r="B4308" t="s">
        <v>2814</v>
      </c>
      <c r="C4308" t="s">
        <v>17368</v>
      </c>
      <c r="D4308">
        <v>0.01</v>
      </c>
      <c r="E4308" t="s">
        <v>49</v>
      </c>
      <c r="F4308" t="s">
        <v>13028</v>
      </c>
      <c r="G4308">
        <v>3</v>
      </c>
    </row>
    <row r="4309" spans="1:7">
      <c r="A4309">
        <v>11109</v>
      </c>
      <c r="B4309" t="s">
        <v>2814</v>
      </c>
      <c r="C4309" t="s">
        <v>17369</v>
      </c>
      <c r="D4309">
        <v>0.1</v>
      </c>
      <c r="E4309" t="s">
        <v>49</v>
      </c>
      <c r="F4309" t="s">
        <v>14655</v>
      </c>
      <c r="G4309">
        <v>3</v>
      </c>
    </row>
    <row r="4310" spans="1:7">
      <c r="A4310">
        <v>3075</v>
      </c>
      <c r="B4310" t="s">
        <v>2579</v>
      </c>
      <c r="C4310" t="s">
        <v>2566</v>
      </c>
      <c r="D4310">
        <v>0.8</v>
      </c>
      <c r="F4310" t="s">
        <v>2210</v>
      </c>
      <c r="G4310">
        <v>5</v>
      </c>
    </row>
    <row r="4311" spans="1:7">
      <c r="A4311">
        <v>3076</v>
      </c>
      <c r="B4311" t="s">
        <v>2579</v>
      </c>
      <c r="C4311" t="s">
        <v>2654</v>
      </c>
      <c r="D4311">
        <v>0.8</v>
      </c>
      <c r="F4311" t="s">
        <v>2210</v>
      </c>
      <c r="G4311">
        <v>7</v>
      </c>
    </row>
    <row r="4312" spans="1:7">
      <c r="A4312">
        <v>566</v>
      </c>
      <c r="B4312" t="s">
        <v>1669</v>
      </c>
      <c r="C4312" t="s">
        <v>1664</v>
      </c>
      <c r="D4312">
        <v>0.01</v>
      </c>
      <c r="E4312" t="s">
        <v>67</v>
      </c>
      <c r="F4312" t="s">
        <v>1331</v>
      </c>
      <c r="G4312">
        <v>8</v>
      </c>
    </row>
    <row r="4313" spans="1:7">
      <c r="A4313">
        <v>3448</v>
      </c>
      <c r="B4313" t="s">
        <v>17539</v>
      </c>
      <c r="C4313" t="s">
        <v>12740</v>
      </c>
      <c r="D4313">
        <v>0.01</v>
      </c>
      <c r="E4313" t="s">
        <v>203</v>
      </c>
      <c r="F4313" t="s">
        <v>12660</v>
      </c>
      <c r="G4313">
        <v>1</v>
      </c>
    </row>
    <row r="4314" spans="1:7">
      <c r="A4314">
        <v>3449</v>
      </c>
      <c r="B4314" t="s">
        <v>6682</v>
      </c>
      <c r="C4314" t="s">
        <v>16108</v>
      </c>
      <c r="D4314">
        <v>0.8</v>
      </c>
      <c r="F4314" t="s">
        <v>6576</v>
      </c>
      <c r="G4314">
        <v>1</v>
      </c>
    </row>
    <row r="4315" spans="1:7">
      <c r="A4315">
        <v>7246</v>
      </c>
      <c r="B4315" t="s">
        <v>17540</v>
      </c>
      <c r="C4315" t="s">
        <v>9170</v>
      </c>
      <c r="D4315">
        <v>0.8</v>
      </c>
      <c r="E4315" t="s">
        <v>49</v>
      </c>
      <c r="F4315" t="s">
        <v>9136</v>
      </c>
      <c r="G4315">
        <v>1</v>
      </c>
    </row>
    <row r="4316" spans="1:7">
      <c r="A4316">
        <v>567</v>
      </c>
      <c r="B4316" t="s">
        <v>3568</v>
      </c>
      <c r="C4316" t="s">
        <v>17541</v>
      </c>
      <c r="D4316">
        <v>0.01</v>
      </c>
      <c r="E4316" t="s">
        <v>203</v>
      </c>
      <c r="F4316" t="s">
        <v>11295</v>
      </c>
      <c r="G4316">
        <v>1</v>
      </c>
    </row>
    <row r="4317" spans="1:7">
      <c r="A4317">
        <v>3450</v>
      </c>
      <c r="B4317" t="s">
        <v>3568</v>
      </c>
      <c r="C4317" t="s">
        <v>3542</v>
      </c>
      <c r="D4317">
        <v>0.01</v>
      </c>
      <c r="E4317" t="s">
        <v>203</v>
      </c>
      <c r="F4317" t="s">
        <v>3381</v>
      </c>
      <c r="G4317">
        <v>1</v>
      </c>
    </row>
    <row r="4318" spans="1:7">
      <c r="A4318">
        <v>3451</v>
      </c>
      <c r="B4318" t="s">
        <v>4290</v>
      </c>
      <c r="C4318" t="s">
        <v>17542</v>
      </c>
      <c r="D4318">
        <v>0.01</v>
      </c>
      <c r="E4318" t="s">
        <v>67</v>
      </c>
      <c r="F4318" t="s">
        <v>8594</v>
      </c>
      <c r="G4318">
        <v>6</v>
      </c>
    </row>
    <row r="4319" spans="1:7">
      <c r="A4319">
        <v>3452</v>
      </c>
      <c r="B4319" t="s">
        <v>4290</v>
      </c>
      <c r="C4319" t="s">
        <v>4287</v>
      </c>
      <c r="D4319">
        <v>0.01</v>
      </c>
      <c r="E4319" t="s">
        <v>67</v>
      </c>
      <c r="F4319" t="s">
        <v>58</v>
      </c>
      <c r="G4319">
        <v>8</v>
      </c>
    </row>
    <row r="4320" spans="1:7">
      <c r="A4320">
        <v>3453</v>
      </c>
      <c r="B4320" t="s">
        <v>3833</v>
      </c>
      <c r="C4320" t="s">
        <v>3829</v>
      </c>
      <c r="D4320">
        <v>0.01</v>
      </c>
      <c r="E4320" t="s">
        <v>74</v>
      </c>
      <c r="F4320" t="s">
        <v>58</v>
      </c>
      <c r="G4320">
        <v>4</v>
      </c>
    </row>
    <row r="4321" spans="1:7">
      <c r="A4321">
        <v>3455</v>
      </c>
      <c r="B4321" t="s">
        <v>17543</v>
      </c>
      <c r="C4321" t="s">
        <v>8777</v>
      </c>
      <c r="D4321">
        <v>0.01</v>
      </c>
      <c r="E4321" t="s">
        <v>89</v>
      </c>
      <c r="F4321" t="s">
        <v>8594</v>
      </c>
      <c r="G4321">
        <v>2</v>
      </c>
    </row>
    <row r="4322" spans="1:7">
      <c r="A4322">
        <v>3454</v>
      </c>
      <c r="B4322" t="s">
        <v>17543</v>
      </c>
      <c r="C4322" t="s">
        <v>16480</v>
      </c>
      <c r="D4322">
        <v>0.01</v>
      </c>
      <c r="E4322" t="s">
        <v>89</v>
      </c>
      <c r="F4322" t="s">
        <v>14995</v>
      </c>
      <c r="G4322">
        <v>2</v>
      </c>
    </row>
    <row r="4323" spans="1:7">
      <c r="A4323">
        <v>3900</v>
      </c>
      <c r="B4323" t="s">
        <v>17544</v>
      </c>
      <c r="C4323" t="s">
        <v>17469</v>
      </c>
      <c r="D4323">
        <v>0.01</v>
      </c>
      <c r="E4323" t="s">
        <v>123</v>
      </c>
      <c r="F4323" t="s">
        <v>12660</v>
      </c>
      <c r="G4323">
        <v>5</v>
      </c>
    </row>
    <row r="4324" spans="1:7">
      <c r="A4324">
        <v>3901</v>
      </c>
      <c r="B4324" t="s">
        <v>4577</v>
      </c>
      <c r="C4324" t="s">
        <v>4579</v>
      </c>
      <c r="D4324">
        <v>0.01</v>
      </c>
      <c r="E4324" t="s">
        <v>123</v>
      </c>
      <c r="F4324" t="s">
        <v>4512</v>
      </c>
      <c r="G4324">
        <v>1</v>
      </c>
    </row>
    <row r="4325" spans="1:7">
      <c r="A4325">
        <v>3902</v>
      </c>
      <c r="B4325" t="s">
        <v>3567</v>
      </c>
      <c r="C4325" t="s">
        <v>3542</v>
      </c>
      <c r="D4325">
        <v>0.01</v>
      </c>
      <c r="E4325" t="s">
        <v>203</v>
      </c>
      <c r="F4325" t="s">
        <v>3381</v>
      </c>
      <c r="G4325">
        <v>1</v>
      </c>
    </row>
    <row r="4326" spans="1:7">
      <c r="A4326">
        <v>3903</v>
      </c>
      <c r="B4326" t="s">
        <v>226</v>
      </c>
      <c r="C4326" t="s">
        <v>661</v>
      </c>
      <c r="D4326">
        <v>0.01</v>
      </c>
      <c r="E4326" t="s">
        <v>80</v>
      </c>
      <c r="F4326" t="s">
        <v>68</v>
      </c>
      <c r="G4326">
        <v>5</v>
      </c>
    </row>
    <row r="4327" spans="1:7">
      <c r="A4327">
        <v>701</v>
      </c>
      <c r="B4327" t="s">
        <v>1065</v>
      </c>
      <c r="C4327" t="s">
        <v>1048</v>
      </c>
      <c r="D4327">
        <v>0.8</v>
      </c>
      <c r="F4327" t="s">
        <v>41</v>
      </c>
      <c r="G4327">
        <v>1</v>
      </c>
    </row>
    <row r="4328" spans="1:7">
      <c r="A4328">
        <v>3904</v>
      </c>
      <c r="B4328" t="s">
        <v>17545</v>
      </c>
      <c r="C4328" t="s">
        <v>16851</v>
      </c>
      <c r="D4328">
        <v>0.01</v>
      </c>
      <c r="E4328" t="s">
        <v>203</v>
      </c>
      <c r="F4328" t="s">
        <v>14655</v>
      </c>
      <c r="G4328">
        <v>7</v>
      </c>
    </row>
    <row r="4329" spans="1:7">
      <c r="A4329">
        <v>11110</v>
      </c>
      <c r="B4329" t="s">
        <v>17546</v>
      </c>
      <c r="C4329" t="s">
        <v>12870</v>
      </c>
      <c r="D4329">
        <v>0.1</v>
      </c>
      <c r="F4329" t="s">
        <v>12660</v>
      </c>
      <c r="G4329">
        <v>3</v>
      </c>
    </row>
    <row r="4330" spans="1:7">
      <c r="A4330">
        <v>4316</v>
      </c>
      <c r="B4330" t="s">
        <v>12567</v>
      </c>
      <c r="C4330" t="s">
        <v>16703</v>
      </c>
      <c r="D4330">
        <v>0.01</v>
      </c>
      <c r="E4330" t="s">
        <v>74</v>
      </c>
      <c r="F4330" t="s">
        <v>14771</v>
      </c>
      <c r="G4330">
        <v>7</v>
      </c>
    </row>
    <row r="4331" spans="1:7">
      <c r="A4331">
        <v>4315</v>
      </c>
      <c r="B4331" t="s">
        <v>12567</v>
      </c>
      <c r="C4331" t="s">
        <v>12562</v>
      </c>
      <c r="D4331">
        <v>0.01</v>
      </c>
      <c r="E4331" t="s">
        <v>74</v>
      </c>
      <c r="F4331" t="s">
        <v>12334</v>
      </c>
      <c r="G4331">
        <v>7</v>
      </c>
    </row>
    <row r="4332" spans="1:7">
      <c r="A4332">
        <v>4317</v>
      </c>
      <c r="B4332" t="s">
        <v>764</v>
      </c>
      <c r="C4332" t="s">
        <v>750</v>
      </c>
      <c r="D4332">
        <v>0.01</v>
      </c>
      <c r="E4332" t="s">
        <v>203</v>
      </c>
      <c r="F4332" t="s">
        <v>68</v>
      </c>
      <c r="G4332">
        <v>5</v>
      </c>
    </row>
    <row r="4333" spans="1:7">
      <c r="A4333">
        <v>11111</v>
      </c>
      <c r="B4333" t="s">
        <v>2494</v>
      </c>
      <c r="C4333" t="s">
        <v>17547</v>
      </c>
      <c r="D4333">
        <v>0.1</v>
      </c>
      <c r="E4333" t="s">
        <v>40</v>
      </c>
      <c r="F4333" t="s">
        <v>15357</v>
      </c>
      <c r="G4333">
        <v>1</v>
      </c>
    </row>
    <row r="4334" spans="1:7">
      <c r="A4334">
        <v>4319</v>
      </c>
      <c r="B4334" t="s">
        <v>2494</v>
      </c>
      <c r="C4334" t="s">
        <v>17548</v>
      </c>
      <c r="D4334">
        <v>0.01</v>
      </c>
      <c r="E4334" t="s">
        <v>40</v>
      </c>
      <c r="F4334" t="s">
        <v>15357</v>
      </c>
      <c r="G4334">
        <v>4</v>
      </c>
    </row>
    <row r="4335" spans="1:7">
      <c r="A4335">
        <v>4318</v>
      </c>
      <c r="B4335" t="s">
        <v>2494</v>
      </c>
      <c r="C4335" t="s">
        <v>2489</v>
      </c>
      <c r="D4335">
        <v>0.01</v>
      </c>
      <c r="E4335" t="s">
        <v>40</v>
      </c>
      <c r="F4335" t="s">
        <v>2210</v>
      </c>
      <c r="G4335">
        <v>3</v>
      </c>
    </row>
    <row r="4336" spans="1:7">
      <c r="A4336">
        <v>4320</v>
      </c>
      <c r="B4336" t="s">
        <v>12933</v>
      </c>
      <c r="C4336" t="s">
        <v>17549</v>
      </c>
      <c r="D4336">
        <v>0.6</v>
      </c>
      <c r="E4336" t="s">
        <v>354</v>
      </c>
      <c r="F4336" t="s">
        <v>8594</v>
      </c>
      <c r="G4336">
        <v>5</v>
      </c>
    </row>
    <row r="4337" spans="1:7">
      <c r="A4337">
        <v>4321</v>
      </c>
      <c r="B4337" t="s">
        <v>12933</v>
      </c>
      <c r="C4337" t="s">
        <v>12934</v>
      </c>
      <c r="D4337">
        <v>0.8</v>
      </c>
      <c r="E4337" t="s">
        <v>354</v>
      </c>
      <c r="F4337" t="s">
        <v>12660</v>
      </c>
      <c r="G4337">
        <v>5</v>
      </c>
    </row>
    <row r="4338" spans="1:7">
      <c r="A4338">
        <v>826</v>
      </c>
      <c r="B4338" t="s">
        <v>7323</v>
      </c>
      <c r="C4338" t="s">
        <v>16736</v>
      </c>
      <c r="D4338">
        <v>0.01</v>
      </c>
      <c r="E4338" t="s">
        <v>107</v>
      </c>
      <c r="F4338" t="s">
        <v>13028</v>
      </c>
      <c r="G4338">
        <v>1</v>
      </c>
    </row>
    <row r="4339" spans="1:7">
      <c r="A4339">
        <v>827</v>
      </c>
      <c r="B4339" t="s">
        <v>7323</v>
      </c>
      <c r="C4339" t="s">
        <v>7324</v>
      </c>
      <c r="D4339">
        <v>0.01</v>
      </c>
      <c r="E4339" t="s">
        <v>49</v>
      </c>
      <c r="F4339" t="s">
        <v>7247</v>
      </c>
      <c r="G4339">
        <v>1</v>
      </c>
    </row>
    <row r="4340" spans="1:7">
      <c r="A4340">
        <v>4322</v>
      </c>
      <c r="B4340" t="s">
        <v>1967</v>
      </c>
      <c r="C4340" t="s">
        <v>1256</v>
      </c>
      <c r="D4340">
        <v>0.01</v>
      </c>
      <c r="E4340" t="s">
        <v>89</v>
      </c>
      <c r="F4340" t="s">
        <v>41</v>
      </c>
      <c r="G4340">
        <v>3</v>
      </c>
    </row>
    <row r="4341" spans="1:7">
      <c r="A4341">
        <v>828</v>
      </c>
      <c r="B4341" t="s">
        <v>11852</v>
      </c>
      <c r="C4341" t="s">
        <v>11846</v>
      </c>
      <c r="D4341">
        <v>0.01</v>
      </c>
      <c r="F4341" t="s">
        <v>11432</v>
      </c>
      <c r="G4341">
        <v>7</v>
      </c>
    </row>
    <row r="4342" spans="1:7">
      <c r="A4342">
        <v>829</v>
      </c>
      <c r="B4342" t="s">
        <v>11854</v>
      </c>
      <c r="C4342" t="s">
        <v>11846</v>
      </c>
      <c r="D4342">
        <v>0.01</v>
      </c>
      <c r="F4342" t="s">
        <v>11432</v>
      </c>
      <c r="G4342">
        <v>7</v>
      </c>
    </row>
    <row r="4343" spans="1:7">
      <c r="A4343">
        <v>4323</v>
      </c>
      <c r="B4343" t="s">
        <v>1512</v>
      </c>
      <c r="C4343" t="s">
        <v>1513</v>
      </c>
      <c r="D4343">
        <v>0.8</v>
      </c>
      <c r="E4343" t="s">
        <v>803</v>
      </c>
      <c r="F4343" t="s">
        <v>41</v>
      </c>
      <c r="G4343">
        <v>5</v>
      </c>
    </row>
    <row r="4344" spans="1:7">
      <c r="A4344">
        <v>6744</v>
      </c>
      <c r="B4344" t="s">
        <v>1512</v>
      </c>
      <c r="C4344" t="s">
        <v>1461</v>
      </c>
      <c r="D4344">
        <v>0.8</v>
      </c>
      <c r="E4344" t="s">
        <v>67</v>
      </c>
      <c r="F4344" t="s">
        <v>41</v>
      </c>
      <c r="G4344">
        <v>5</v>
      </c>
    </row>
    <row r="4345" spans="1:7">
      <c r="A4345">
        <v>960</v>
      </c>
      <c r="B4345" t="s">
        <v>1588</v>
      </c>
      <c r="C4345" t="s">
        <v>1582</v>
      </c>
      <c r="D4345">
        <v>0.01</v>
      </c>
      <c r="E4345" t="s">
        <v>67</v>
      </c>
      <c r="F4345" t="s">
        <v>41</v>
      </c>
      <c r="G4345">
        <v>7</v>
      </c>
    </row>
    <row r="4346" spans="1:7">
      <c r="A4346">
        <v>4705</v>
      </c>
      <c r="B4346" t="s">
        <v>4177</v>
      </c>
      <c r="C4346" t="s">
        <v>4162</v>
      </c>
      <c r="D4346">
        <v>0.01</v>
      </c>
      <c r="E4346" t="s">
        <v>203</v>
      </c>
      <c r="F4346" t="s">
        <v>3381</v>
      </c>
      <c r="G4346">
        <v>5</v>
      </c>
    </row>
    <row r="4347" spans="1:7">
      <c r="A4347">
        <v>4706</v>
      </c>
      <c r="B4347" t="s">
        <v>1029</v>
      </c>
      <c r="C4347" t="s">
        <v>1014</v>
      </c>
      <c r="D4347">
        <v>0.1</v>
      </c>
      <c r="E4347" t="s">
        <v>49</v>
      </c>
      <c r="F4347" t="s">
        <v>41</v>
      </c>
      <c r="G4347">
        <v>1</v>
      </c>
    </row>
    <row r="4348" spans="1:7">
      <c r="A4348">
        <v>4707</v>
      </c>
      <c r="B4348" t="s">
        <v>1029</v>
      </c>
      <c r="C4348" t="s">
        <v>17550</v>
      </c>
      <c r="D4348">
        <v>0.01</v>
      </c>
      <c r="E4348" t="s">
        <v>49</v>
      </c>
      <c r="F4348" t="s">
        <v>14655</v>
      </c>
      <c r="G4348">
        <v>1</v>
      </c>
    </row>
    <row r="4349" spans="1:7">
      <c r="A4349">
        <v>11112</v>
      </c>
      <c r="B4349" t="s">
        <v>4987</v>
      </c>
      <c r="C4349" t="s">
        <v>17551</v>
      </c>
      <c r="D4349">
        <v>0.1</v>
      </c>
      <c r="E4349" t="s">
        <v>74</v>
      </c>
      <c r="F4349" t="s">
        <v>10381</v>
      </c>
      <c r="G4349">
        <v>1</v>
      </c>
    </row>
    <row r="4350" spans="1:7">
      <c r="A4350">
        <v>4708</v>
      </c>
      <c r="B4350" t="s">
        <v>4987</v>
      </c>
      <c r="C4350" t="s">
        <v>17552</v>
      </c>
      <c r="D4350">
        <v>0.01</v>
      </c>
      <c r="E4350" t="s">
        <v>74</v>
      </c>
      <c r="F4350" t="s">
        <v>10381</v>
      </c>
      <c r="G4350">
        <v>4</v>
      </c>
    </row>
    <row r="4351" spans="1:7">
      <c r="A4351">
        <v>6940</v>
      </c>
      <c r="B4351" t="s">
        <v>1047</v>
      </c>
      <c r="C4351" t="s">
        <v>202</v>
      </c>
      <c r="D4351">
        <v>0.6</v>
      </c>
      <c r="E4351" t="s">
        <v>203</v>
      </c>
      <c r="F4351" t="s">
        <v>68</v>
      </c>
      <c r="G4351">
        <v>1</v>
      </c>
    </row>
    <row r="4352" spans="1:7">
      <c r="A4352">
        <v>961</v>
      </c>
      <c r="B4352" t="s">
        <v>1047</v>
      </c>
      <c r="C4352" t="s">
        <v>1048</v>
      </c>
      <c r="D4352">
        <v>0.8</v>
      </c>
      <c r="F4352" t="s">
        <v>41</v>
      </c>
      <c r="G4352">
        <v>1</v>
      </c>
    </row>
    <row r="4353" spans="1:7">
      <c r="A4353">
        <v>11796</v>
      </c>
      <c r="B4353" t="s">
        <v>8583</v>
      </c>
      <c r="C4353" t="s">
        <v>8570</v>
      </c>
      <c r="D4353">
        <v>0.8</v>
      </c>
      <c r="F4353" t="s">
        <v>8277</v>
      </c>
      <c r="G4353">
        <v>8</v>
      </c>
    </row>
    <row r="4354" spans="1:7">
      <c r="A4354">
        <v>11114</v>
      </c>
      <c r="B4354" t="s">
        <v>3183</v>
      </c>
      <c r="C4354" t="s">
        <v>16599</v>
      </c>
      <c r="D4354">
        <v>0.1</v>
      </c>
      <c r="E4354" t="s">
        <v>166</v>
      </c>
      <c r="F4354" t="s">
        <v>15351</v>
      </c>
      <c r="G4354">
        <v>1</v>
      </c>
    </row>
    <row r="4355" spans="1:7">
      <c r="A4355">
        <v>962</v>
      </c>
      <c r="B4355" t="s">
        <v>3183</v>
      </c>
      <c r="C4355" t="s">
        <v>16600</v>
      </c>
      <c r="D4355">
        <v>0.01</v>
      </c>
      <c r="E4355" t="s">
        <v>166</v>
      </c>
      <c r="F4355" t="s">
        <v>15351</v>
      </c>
      <c r="G4355">
        <v>4</v>
      </c>
    </row>
    <row r="4356" spans="1:7">
      <c r="A4356">
        <v>963</v>
      </c>
      <c r="B4356" t="s">
        <v>3183</v>
      </c>
      <c r="C4356" t="s">
        <v>3179</v>
      </c>
      <c r="D4356">
        <v>0.01</v>
      </c>
      <c r="E4356" t="s">
        <v>166</v>
      </c>
      <c r="F4356" t="s">
        <v>3135</v>
      </c>
      <c r="G4356">
        <v>4</v>
      </c>
    </row>
    <row r="4357" spans="1:7">
      <c r="A4357">
        <v>11113</v>
      </c>
      <c r="B4357" t="s">
        <v>3183</v>
      </c>
      <c r="C4357" t="s">
        <v>17203</v>
      </c>
      <c r="D4357">
        <v>0.1</v>
      </c>
      <c r="E4357" t="s">
        <v>166</v>
      </c>
      <c r="F4357" t="s">
        <v>15305</v>
      </c>
      <c r="G4357">
        <v>1</v>
      </c>
    </row>
    <row r="4358" spans="1:7">
      <c r="A4358">
        <v>4709</v>
      </c>
      <c r="B4358" t="s">
        <v>3183</v>
      </c>
      <c r="C4358" t="s">
        <v>17204</v>
      </c>
      <c r="D4358">
        <v>0.01</v>
      </c>
      <c r="E4358" t="s">
        <v>166</v>
      </c>
      <c r="F4358" t="s">
        <v>15305</v>
      </c>
      <c r="G4358">
        <v>4</v>
      </c>
    </row>
    <row r="4359" spans="1:7">
      <c r="A4359">
        <v>964</v>
      </c>
      <c r="B4359" t="s">
        <v>17553</v>
      </c>
      <c r="C4359" t="s">
        <v>17554</v>
      </c>
      <c r="D4359">
        <v>0.01</v>
      </c>
      <c r="E4359" t="s">
        <v>166</v>
      </c>
      <c r="F4359" t="s">
        <v>15363</v>
      </c>
      <c r="G4359">
        <v>8</v>
      </c>
    </row>
    <row r="4360" spans="1:7">
      <c r="A4360">
        <v>4710</v>
      </c>
      <c r="B4360" t="s">
        <v>17555</v>
      </c>
      <c r="C4360" t="s">
        <v>9831</v>
      </c>
      <c r="D4360">
        <v>0.01</v>
      </c>
      <c r="E4360" t="s">
        <v>89</v>
      </c>
      <c r="F4360" t="s">
        <v>9799</v>
      </c>
      <c r="G4360">
        <v>4</v>
      </c>
    </row>
    <row r="4361" spans="1:7">
      <c r="A4361">
        <v>11115</v>
      </c>
      <c r="B4361" t="s">
        <v>17555</v>
      </c>
      <c r="C4361" t="s">
        <v>17323</v>
      </c>
      <c r="D4361">
        <v>0.1</v>
      </c>
      <c r="E4361" t="s">
        <v>89</v>
      </c>
      <c r="F4361" t="s">
        <v>9799</v>
      </c>
      <c r="G4361">
        <v>8</v>
      </c>
    </row>
    <row r="4362" spans="1:7">
      <c r="A4362">
        <v>4711</v>
      </c>
      <c r="B4362" t="s">
        <v>12538</v>
      </c>
      <c r="C4362" t="s">
        <v>16789</v>
      </c>
      <c r="D4362">
        <v>0.01</v>
      </c>
      <c r="E4362" t="s">
        <v>12637</v>
      </c>
      <c r="F4362" t="s">
        <v>12334</v>
      </c>
      <c r="G4362">
        <v>5</v>
      </c>
    </row>
    <row r="4363" spans="1:7">
      <c r="A4363">
        <v>4712</v>
      </c>
      <c r="B4363" t="s">
        <v>6121</v>
      </c>
      <c r="C4363" t="s">
        <v>6122</v>
      </c>
      <c r="D4363">
        <v>0.01</v>
      </c>
      <c r="E4363" t="s">
        <v>203</v>
      </c>
      <c r="F4363" t="s">
        <v>5790</v>
      </c>
      <c r="G4363">
        <v>3</v>
      </c>
    </row>
    <row r="4364" spans="1:7">
      <c r="A4364">
        <v>4714</v>
      </c>
      <c r="B4364" t="s">
        <v>13605</v>
      </c>
      <c r="C4364" t="s">
        <v>12882</v>
      </c>
      <c r="D4364">
        <v>0.01</v>
      </c>
      <c r="E4364" t="s">
        <v>203</v>
      </c>
      <c r="F4364" t="s">
        <v>12660</v>
      </c>
      <c r="G4364">
        <v>3</v>
      </c>
    </row>
    <row r="4365" spans="1:7">
      <c r="A4365">
        <v>4713</v>
      </c>
      <c r="B4365" t="s">
        <v>13605</v>
      </c>
      <c r="C4365" t="s">
        <v>12870</v>
      </c>
      <c r="D4365">
        <v>0.01</v>
      </c>
      <c r="F4365" t="s">
        <v>12660</v>
      </c>
      <c r="G4365">
        <v>3</v>
      </c>
    </row>
    <row r="4366" spans="1:7">
      <c r="A4366">
        <v>965</v>
      </c>
      <c r="B4366" t="s">
        <v>7561</v>
      </c>
      <c r="C4366" t="s">
        <v>7562</v>
      </c>
      <c r="D4366">
        <v>0.6</v>
      </c>
      <c r="E4366" t="s">
        <v>49</v>
      </c>
      <c r="F4366" t="s">
        <v>7247</v>
      </c>
      <c r="G4366">
        <v>3</v>
      </c>
    </row>
    <row r="4367" spans="1:7">
      <c r="A4367">
        <v>6945</v>
      </c>
      <c r="B4367" t="s">
        <v>7561</v>
      </c>
      <c r="C4367" t="s">
        <v>16749</v>
      </c>
      <c r="D4367">
        <v>0.6</v>
      </c>
      <c r="E4367" t="s">
        <v>49</v>
      </c>
      <c r="F4367" t="s">
        <v>15396</v>
      </c>
      <c r="G4367">
        <v>3</v>
      </c>
    </row>
    <row r="4368" spans="1:7">
      <c r="A4368">
        <v>4716</v>
      </c>
      <c r="B4368" t="s">
        <v>12375</v>
      </c>
      <c r="C4368" t="s">
        <v>12368</v>
      </c>
      <c r="D4368">
        <v>0.01</v>
      </c>
      <c r="F4368" t="s">
        <v>12334</v>
      </c>
      <c r="G4368">
        <v>1</v>
      </c>
    </row>
    <row r="4369" spans="1:7">
      <c r="A4369">
        <v>4717</v>
      </c>
      <c r="B4369" t="s">
        <v>6412</v>
      </c>
      <c r="C4369" t="s">
        <v>6391</v>
      </c>
      <c r="D4369">
        <v>0.6</v>
      </c>
      <c r="E4369" t="s">
        <v>203</v>
      </c>
      <c r="F4369" t="s">
        <v>5790</v>
      </c>
      <c r="G4369">
        <v>5</v>
      </c>
    </row>
    <row r="4370" spans="1:7">
      <c r="A4370">
        <v>4324</v>
      </c>
      <c r="B4370" t="s">
        <v>13479</v>
      </c>
      <c r="C4370" t="s">
        <v>16521</v>
      </c>
      <c r="D4370">
        <v>0.1</v>
      </c>
      <c r="E4370" t="s">
        <v>49</v>
      </c>
      <c r="F4370" t="s">
        <v>13121</v>
      </c>
      <c r="G4370">
        <v>2</v>
      </c>
    </row>
    <row r="4371" spans="1:7">
      <c r="A4371">
        <v>11116</v>
      </c>
      <c r="B4371" t="s">
        <v>13479</v>
      </c>
      <c r="C4371" t="s">
        <v>12763</v>
      </c>
      <c r="D4371">
        <v>0.1</v>
      </c>
      <c r="E4371" t="s">
        <v>49</v>
      </c>
      <c r="F4371" t="s">
        <v>12660</v>
      </c>
      <c r="G4371">
        <v>2</v>
      </c>
    </row>
    <row r="4372" spans="1:7">
      <c r="A4372">
        <v>5087</v>
      </c>
      <c r="B4372" t="s">
        <v>1291</v>
      </c>
      <c r="C4372" t="s">
        <v>1288</v>
      </c>
      <c r="D4372">
        <v>0.01</v>
      </c>
      <c r="E4372" t="s">
        <v>166</v>
      </c>
      <c r="F4372" t="s">
        <v>41</v>
      </c>
      <c r="G4372">
        <v>3</v>
      </c>
    </row>
    <row r="4373" spans="1:7">
      <c r="A4373">
        <v>11117</v>
      </c>
      <c r="B4373" t="s">
        <v>11729</v>
      </c>
      <c r="C4373" t="s">
        <v>17556</v>
      </c>
      <c r="D4373">
        <v>0.1</v>
      </c>
      <c r="E4373" t="s">
        <v>203</v>
      </c>
      <c r="F4373" t="s">
        <v>15351</v>
      </c>
      <c r="G4373">
        <v>1</v>
      </c>
    </row>
    <row r="4374" spans="1:7">
      <c r="A4374">
        <v>1091</v>
      </c>
      <c r="B4374" t="s">
        <v>11729</v>
      </c>
      <c r="C4374" t="s">
        <v>16561</v>
      </c>
      <c r="D4374">
        <v>0.01</v>
      </c>
      <c r="E4374" t="s">
        <v>203</v>
      </c>
      <c r="F4374" t="s">
        <v>15351</v>
      </c>
      <c r="G4374">
        <v>4</v>
      </c>
    </row>
    <row r="4375" spans="1:7">
      <c r="A4375">
        <v>5089</v>
      </c>
      <c r="B4375" t="s">
        <v>17557</v>
      </c>
      <c r="C4375" t="s">
        <v>5151</v>
      </c>
      <c r="D4375">
        <v>0.01</v>
      </c>
      <c r="E4375" t="s">
        <v>166</v>
      </c>
      <c r="F4375" t="s">
        <v>4963</v>
      </c>
      <c r="G4375">
        <v>4</v>
      </c>
    </row>
    <row r="4376" spans="1:7">
      <c r="A4376">
        <v>11118</v>
      </c>
      <c r="B4376" t="s">
        <v>17557</v>
      </c>
      <c r="C4376" t="s">
        <v>16740</v>
      </c>
      <c r="D4376">
        <v>0.1</v>
      </c>
      <c r="E4376" t="s">
        <v>166</v>
      </c>
      <c r="F4376" t="s">
        <v>9799</v>
      </c>
      <c r="G4376">
        <v>1</v>
      </c>
    </row>
    <row r="4377" spans="1:7">
      <c r="A4377">
        <v>5088</v>
      </c>
      <c r="B4377" t="s">
        <v>17557</v>
      </c>
      <c r="C4377" t="s">
        <v>9870</v>
      </c>
      <c r="D4377">
        <v>0.1</v>
      </c>
      <c r="E4377" t="s">
        <v>166</v>
      </c>
      <c r="F4377" t="s">
        <v>9799</v>
      </c>
      <c r="G4377">
        <v>4</v>
      </c>
    </row>
    <row r="4378" spans="1:7">
      <c r="A4378">
        <v>5090</v>
      </c>
      <c r="B4378" t="s">
        <v>2123</v>
      </c>
      <c r="C4378" t="s">
        <v>2124</v>
      </c>
      <c r="D4378">
        <v>0.01</v>
      </c>
      <c r="E4378" t="s">
        <v>203</v>
      </c>
      <c r="F4378" t="s">
        <v>1778</v>
      </c>
      <c r="G4378">
        <v>5</v>
      </c>
    </row>
    <row r="4379" spans="1:7">
      <c r="A4379">
        <v>5091</v>
      </c>
      <c r="B4379" t="s">
        <v>212</v>
      </c>
      <c r="C4379" t="s">
        <v>202</v>
      </c>
      <c r="D4379">
        <v>0.01</v>
      </c>
      <c r="E4379" t="s">
        <v>203</v>
      </c>
      <c r="F4379" t="s">
        <v>68</v>
      </c>
      <c r="G4379">
        <v>1</v>
      </c>
    </row>
    <row r="4380" spans="1:7">
      <c r="A4380">
        <v>5092</v>
      </c>
      <c r="B4380" t="s">
        <v>5393</v>
      </c>
      <c r="C4380" t="s">
        <v>16116</v>
      </c>
      <c r="D4380">
        <v>0.01</v>
      </c>
      <c r="F4380" t="s">
        <v>4512</v>
      </c>
      <c r="G4380">
        <v>5</v>
      </c>
    </row>
    <row r="4381" spans="1:7">
      <c r="A4381">
        <v>5093</v>
      </c>
      <c r="B4381" t="s">
        <v>17558</v>
      </c>
      <c r="C4381" t="s">
        <v>17355</v>
      </c>
      <c r="D4381">
        <v>0.01</v>
      </c>
      <c r="F4381" t="s">
        <v>15103</v>
      </c>
      <c r="G4381">
        <v>5</v>
      </c>
    </row>
    <row r="4382" spans="1:7">
      <c r="A4382">
        <v>5094</v>
      </c>
      <c r="B4382" t="s">
        <v>17559</v>
      </c>
      <c r="C4382" t="s">
        <v>16370</v>
      </c>
      <c r="D4382">
        <v>0.01</v>
      </c>
      <c r="E4382" t="s">
        <v>40</v>
      </c>
      <c r="F4382" t="s">
        <v>4512</v>
      </c>
      <c r="G4382">
        <v>3</v>
      </c>
    </row>
    <row r="4383" spans="1:7">
      <c r="A4383">
        <v>5095</v>
      </c>
      <c r="B4383" t="s">
        <v>13351</v>
      </c>
      <c r="C4383" t="s">
        <v>13320</v>
      </c>
      <c r="D4383">
        <v>0.8</v>
      </c>
      <c r="E4383" t="s">
        <v>203</v>
      </c>
      <c r="F4383" t="s">
        <v>13121</v>
      </c>
      <c r="G4383">
        <v>1</v>
      </c>
    </row>
    <row r="4384" spans="1:7">
      <c r="A4384">
        <v>5431</v>
      </c>
      <c r="B4384" t="s">
        <v>8562</v>
      </c>
      <c r="C4384" t="s">
        <v>5662</v>
      </c>
      <c r="D4384">
        <v>0.1</v>
      </c>
      <c r="E4384" t="s">
        <v>166</v>
      </c>
      <c r="F4384" t="s">
        <v>4963</v>
      </c>
      <c r="G4384">
        <v>8</v>
      </c>
    </row>
    <row r="4385" spans="1:7">
      <c r="A4385">
        <v>1193</v>
      </c>
      <c r="B4385" t="s">
        <v>17560</v>
      </c>
      <c r="C4385" t="s">
        <v>17561</v>
      </c>
      <c r="D4385">
        <v>0.01</v>
      </c>
      <c r="E4385" t="s">
        <v>135</v>
      </c>
      <c r="F4385" t="s">
        <v>11295</v>
      </c>
      <c r="G4385">
        <v>1</v>
      </c>
    </row>
    <row r="4386" spans="1:7">
      <c r="A4386">
        <v>5432</v>
      </c>
      <c r="B4386" t="s">
        <v>17560</v>
      </c>
      <c r="C4386" t="s">
        <v>17322</v>
      </c>
      <c r="D4386">
        <v>0.01</v>
      </c>
      <c r="E4386" t="s">
        <v>135</v>
      </c>
      <c r="F4386" t="s">
        <v>14699</v>
      </c>
      <c r="G4386">
        <v>7</v>
      </c>
    </row>
    <row r="4387" spans="1:7">
      <c r="A4387">
        <v>11119</v>
      </c>
      <c r="B4387" t="s">
        <v>572</v>
      </c>
      <c r="C4387" t="s">
        <v>17562</v>
      </c>
      <c r="D4387">
        <v>0.1</v>
      </c>
      <c r="F4387" t="s">
        <v>499</v>
      </c>
      <c r="G4387">
        <v>1</v>
      </c>
    </row>
    <row r="4388" spans="1:7">
      <c r="A4388">
        <v>5433</v>
      </c>
      <c r="B4388" t="s">
        <v>572</v>
      </c>
      <c r="C4388" t="s">
        <v>573</v>
      </c>
      <c r="D4388">
        <v>0.01</v>
      </c>
      <c r="F4388" t="s">
        <v>499</v>
      </c>
      <c r="G4388">
        <v>4</v>
      </c>
    </row>
    <row r="4389" spans="1:7">
      <c r="A4389">
        <v>5434</v>
      </c>
      <c r="B4389" t="s">
        <v>9044</v>
      </c>
      <c r="C4389" t="s">
        <v>9021</v>
      </c>
      <c r="D4389">
        <v>0.1</v>
      </c>
      <c r="E4389" t="s">
        <v>595</v>
      </c>
      <c r="F4389" t="s">
        <v>8594</v>
      </c>
      <c r="G4389">
        <v>5</v>
      </c>
    </row>
    <row r="4390" spans="1:7">
      <c r="A4390">
        <v>5435</v>
      </c>
      <c r="B4390" t="s">
        <v>1726</v>
      </c>
      <c r="C4390" t="s">
        <v>1727</v>
      </c>
      <c r="D4390">
        <v>0.8</v>
      </c>
      <c r="E4390" t="s">
        <v>803</v>
      </c>
      <c r="F4390" t="s">
        <v>1331</v>
      </c>
      <c r="G4390">
        <v>8</v>
      </c>
    </row>
    <row r="4391" spans="1:7">
      <c r="A4391">
        <v>11639</v>
      </c>
      <c r="B4391" t="s">
        <v>1726</v>
      </c>
      <c r="C4391" t="s">
        <v>17563</v>
      </c>
      <c r="D4391">
        <v>0.1</v>
      </c>
      <c r="E4391" t="s">
        <v>803</v>
      </c>
      <c r="F4391" t="s">
        <v>15305</v>
      </c>
      <c r="G4391">
        <v>8</v>
      </c>
    </row>
    <row r="4392" spans="1:7">
      <c r="A4392">
        <v>11638</v>
      </c>
      <c r="B4392" t="s">
        <v>1726</v>
      </c>
      <c r="C4392" t="s">
        <v>1664</v>
      </c>
      <c r="D4392">
        <v>0.1</v>
      </c>
      <c r="E4392" t="s">
        <v>67</v>
      </c>
      <c r="F4392" t="s">
        <v>1331</v>
      </c>
      <c r="G4392">
        <v>8</v>
      </c>
    </row>
    <row r="4393" spans="1:7">
      <c r="A4393">
        <v>5436</v>
      </c>
      <c r="B4393" t="s">
        <v>1726</v>
      </c>
      <c r="C4393" t="s">
        <v>17098</v>
      </c>
      <c r="D4393">
        <v>0.6</v>
      </c>
      <c r="E4393" t="s">
        <v>67</v>
      </c>
      <c r="F4393" t="s">
        <v>15305</v>
      </c>
      <c r="G4393">
        <v>8</v>
      </c>
    </row>
    <row r="4394" spans="1:7">
      <c r="A4394">
        <v>5711</v>
      </c>
      <c r="B4394" t="s">
        <v>13327</v>
      </c>
      <c r="C4394" t="s">
        <v>13320</v>
      </c>
      <c r="D4394">
        <v>0.01</v>
      </c>
      <c r="E4394" t="s">
        <v>203</v>
      </c>
      <c r="F4394" t="s">
        <v>13121</v>
      </c>
      <c r="G4394">
        <v>1</v>
      </c>
    </row>
    <row r="4395" spans="1:7">
      <c r="A4395">
        <v>5712</v>
      </c>
      <c r="B4395" t="s">
        <v>17564</v>
      </c>
      <c r="C4395" t="s">
        <v>2049</v>
      </c>
      <c r="D4395">
        <v>0.01</v>
      </c>
      <c r="E4395" t="s">
        <v>203</v>
      </c>
      <c r="F4395" t="s">
        <v>1975</v>
      </c>
      <c r="G4395">
        <v>4</v>
      </c>
    </row>
    <row r="4396" spans="1:7">
      <c r="A4396">
        <v>5713</v>
      </c>
      <c r="B4396" t="s">
        <v>13768</v>
      </c>
      <c r="C4396" t="s">
        <v>13756</v>
      </c>
      <c r="D4396">
        <v>0.01</v>
      </c>
      <c r="E4396" t="s">
        <v>40</v>
      </c>
      <c r="F4396" t="s">
        <v>13121</v>
      </c>
      <c r="G4396">
        <v>3</v>
      </c>
    </row>
    <row r="4397" spans="1:7">
      <c r="A4397">
        <v>1303</v>
      </c>
      <c r="B4397" t="s">
        <v>11717</v>
      </c>
      <c r="C4397" t="s">
        <v>11892</v>
      </c>
      <c r="D4397">
        <v>0.01</v>
      </c>
      <c r="F4397" t="s">
        <v>11649</v>
      </c>
      <c r="G4397">
        <v>8</v>
      </c>
    </row>
    <row r="4398" spans="1:7">
      <c r="A4398">
        <v>1304</v>
      </c>
      <c r="B4398" t="s">
        <v>1516</v>
      </c>
      <c r="C4398" t="s">
        <v>16963</v>
      </c>
      <c r="D4398">
        <v>0.6</v>
      </c>
      <c r="E4398" t="s">
        <v>203</v>
      </c>
      <c r="F4398" t="s">
        <v>14748</v>
      </c>
      <c r="G4398">
        <v>5</v>
      </c>
    </row>
    <row r="4399" spans="1:7">
      <c r="A4399">
        <v>5714</v>
      </c>
      <c r="B4399" t="s">
        <v>1516</v>
      </c>
      <c r="C4399" t="s">
        <v>1513</v>
      </c>
      <c r="D4399">
        <v>0.8</v>
      </c>
      <c r="E4399" t="s">
        <v>803</v>
      </c>
      <c r="F4399" t="s">
        <v>41</v>
      </c>
      <c r="G4399">
        <v>5</v>
      </c>
    </row>
    <row r="4400" spans="1:7">
      <c r="A4400">
        <v>1305</v>
      </c>
      <c r="B4400" t="s">
        <v>1516</v>
      </c>
      <c r="C4400" t="s">
        <v>9936</v>
      </c>
      <c r="D4400">
        <v>0.1</v>
      </c>
      <c r="E4400" t="s">
        <v>74</v>
      </c>
      <c r="F4400" t="s">
        <v>9536</v>
      </c>
      <c r="G4400">
        <v>5</v>
      </c>
    </row>
    <row r="4401" spans="1:7">
      <c r="A4401">
        <v>1306</v>
      </c>
      <c r="B4401" t="s">
        <v>11853</v>
      </c>
      <c r="C4401" t="s">
        <v>11846</v>
      </c>
      <c r="D4401">
        <v>0.01</v>
      </c>
      <c r="F4401" t="s">
        <v>11432</v>
      </c>
      <c r="G4401">
        <v>7</v>
      </c>
    </row>
    <row r="4402" spans="1:7">
      <c r="A4402">
        <v>5715</v>
      </c>
      <c r="B4402" t="s">
        <v>4573</v>
      </c>
      <c r="C4402" t="s">
        <v>4563</v>
      </c>
      <c r="D4402">
        <v>0.01</v>
      </c>
      <c r="E4402" t="s">
        <v>107</v>
      </c>
      <c r="F4402" t="s">
        <v>4512</v>
      </c>
      <c r="G4402">
        <v>1</v>
      </c>
    </row>
    <row r="4403" spans="1:7">
      <c r="A4403">
        <v>5716</v>
      </c>
      <c r="B4403" t="s">
        <v>116</v>
      </c>
      <c r="C4403" t="s">
        <v>786</v>
      </c>
      <c r="D4403">
        <v>0.01</v>
      </c>
      <c r="E4403" t="s">
        <v>107</v>
      </c>
      <c r="F4403" t="s">
        <v>68</v>
      </c>
      <c r="G4403">
        <v>7</v>
      </c>
    </row>
    <row r="4404" spans="1:7">
      <c r="A4404">
        <v>5717</v>
      </c>
      <c r="B4404" t="s">
        <v>9922</v>
      </c>
      <c r="C4404" t="s">
        <v>9916</v>
      </c>
      <c r="D4404">
        <v>0.01</v>
      </c>
      <c r="E4404" t="s">
        <v>67</v>
      </c>
      <c r="F4404" t="s">
        <v>9536</v>
      </c>
      <c r="G4404">
        <v>5</v>
      </c>
    </row>
    <row r="4405" spans="1:7">
      <c r="A4405">
        <v>1307</v>
      </c>
      <c r="B4405" t="s">
        <v>7361</v>
      </c>
      <c r="C4405" t="s">
        <v>7340</v>
      </c>
      <c r="D4405">
        <v>0.01</v>
      </c>
      <c r="E4405" t="s">
        <v>166</v>
      </c>
      <c r="F4405" t="s">
        <v>7247</v>
      </c>
      <c r="G4405">
        <v>1</v>
      </c>
    </row>
    <row r="4406" spans="1:7">
      <c r="A4406">
        <v>5718</v>
      </c>
      <c r="B4406" t="s">
        <v>7361</v>
      </c>
      <c r="C4406" t="s">
        <v>17165</v>
      </c>
      <c r="D4406">
        <v>0.01</v>
      </c>
      <c r="E4406" t="s">
        <v>166</v>
      </c>
      <c r="F4406" t="s">
        <v>15396</v>
      </c>
      <c r="G4406">
        <v>1</v>
      </c>
    </row>
    <row r="4407" spans="1:7">
      <c r="A4407">
        <v>1308</v>
      </c>
      <c r="B4407" t="s">
        <v>1057</v>
      </c>
      <c r="C4407" t="s">
        <v>1048</v>
      </c>
      <c r="D4407">
        <v>0.8</v>
      </c>
      <c r="F4407" t="s">
        <v>41</v>
      </c>
      <c r="G4407">
        <v>1</v>
      </c>
    </row>
    <row r="4408" spans="1:7">
      <c r="A4408">
        <v>1309</v>
      </c>
      <c r="B4408" t="s">
        <v>1057</v>
      </c>
      <c r="C4408" t="s">
        <v>1296</v>
      </c>
      <c r="D4408">
        <v>0.01</v>
      </c>
      <c r="F4408" t="s">
        <v>41</v>
      </c>
      <c r="G4408">
        <v>3</v>
      </c>
    </row>
    <row r="4409" spans="1:7">
      <c r="A4409">
        <v>5719</v>
      </c>
      <c r="B4409" t="s">
        <v>1057</v>
      </c>
      <c r="C4409" t="s">
        <v>17565</v>
      </c>
      <c r="D4409">
        <v>0.01</v>
      </c>
      <c r="F4409" t="s">
        <v>14590</v>
      </c>
      <c r="G4409">
        <v>3</v>
      </c>
    </row>
    <row r="4410" spans="1:7">
      <c r="A4410">
        <v>5720</v>
      </c>
      <c r="B4410" t="s">
        <v>2095</v>
      </c>
      <c r="C4410" t="s">
        <v>2137</v>
      </c>
      <c r="D4410">
        <v>0.01</v>
      </c>
      <c r="E4410" t="s">
        <v>107</v>
      </c>
      <c r="F4410" t="s">
        <v>1778</v>
      </c>
      <c r="G4410">
        <v>7</v>
      </c>
    </row>
    <row r="4411" spans="1:7">
      <c r="A4411">
        <v>5721</v>
      </c>
      <c r="B4411" t="s">
        <v>4242</v>
      </c>
      <c r="C4411" t="s">
        <v>17566</v>
      </c>
      <c r="D4411">
        <v>0.01</v>
      </c>
      <c r="E4411" t="s">
        <v>135</v>
      </c>
      <c r="F4411" t="s">
        <v>14699</v>
      </c>
      <c r="G4411">
        <v>3</v>
      </c>
    </row>
    <row r="4412" spans="1:7">
      <c r="A4412">
        <v>5722</v>
      </c>
      <c r="B4412" t="s">
        <v>17567</v>
      </c>
      <c r="C4412" t="s">
        <v>824</v>
      </c>
      <c r="D4412">
        <v>0.01</v>
      </c>
      <c r="E4412" t="s">
        <v>354</v>
      </c>
      <c r="F4412" t="s">
        <v>68</v>
      </c>
      <c r="G4412">
        <v>7</v>
      </c>
    </row>
    <row r="4413" spans="1:7">
      <c r="A4413">
        <v>1385</v>
      </c>
      <c r="B4413" t="s">
        <v>5399</v>
      </c>
      <c r="C4413" t="s">
        <v>17568</v>
      </c>
      <c r="D4413">
        <v>0.01</v>
      </c>
      <c r="F4413" t="s">
        <v>14748</v>
      </c>
      <c r="G4413">
        <v>5</v>
      </c>
    </row>
    <row r="4414" spans="1:7">
      <c r="A4414">
        <v>5940</v>
      </c>
      <c r="B4414" t="s">
        <v>5399</v>
      </c>
      <c r="C4414" t="s">
        <v>16116</v>
      </c>
      <c r="D4414">
        <v>0.01</v>
      </c>
      <c r="F4414" t="s">
        <v>4512</v>
      </c>
      <c r="G4414">
        <v>5</v>
      </c>
    </row>
    <row r="4415" spans="1:7">
      <c r="A4415">
        <v>5941</v>
      </c>
      <c r="B4415" t="s">
        <v>8919</v>
      </c>
      <c r="C4415" t="s">
        <v>8920</v>
      </c>
      <c r="D4415">
        <v>0.01</v>
      </c>
      <c r="E4415" t="s">
        <v>166</v>
      </c>
      <c r="F4415" t="s">
        <v>8594</v>
      </c>
      <c r="G4415">
        <v>3</v>
      </c>
    </row>
    <row r="4416" spans="1:7">
      <c r="A4416">
        <v>1386</v>
      </c>
      <c r="B4416" t="s">
        <v>3120</v>
      </c>
      <c r="C4416" t="s">
        <v>3121</v>
      </c>
      <c r="D4416">
        <v>0.01</v>
      </c>
      <c r="E4416" t="s">
        <v>40</v>
      </c>
      <c r="F4416" t="s">
        <v>2900</v>
      </c>
      <c r="G4416">
        <v>3</v>
      </c>
    </row>
    <row r="4417" spans="1:7">
      <c r="A4417">
        <v>5942</v>
      </c>
      <c r="B4417" t="s">
        <v>2646</v>
      </c>
      <c r="C4417" t="s">
        <v>2641</v>
      </c>
      <c r="D4417">
        <v>0.01</v>
      </c>
      <c r="E4417" t="s">
        <v>166</v>
      </c>
      <c r="F4417" t="s">
        <v>2210</v>
      </c>
      <c r="G4417">
        <v>7</v>
      </c>
    </row>
    <row r="4418" spans="1:7">
      <c r="A4418">
        <v>11122</v>
      </c>
      <c r="B4418" t="s">
        <v>8323</v>
      </c>
      <c r="C4418" t="s">
        <v>17226</v>
      </c>
      <c r="D4418">
        <v>0.1</v>
      </c>
      <c r="E4418" t="s">
        <v>49</v>
      </c>
      <c r="F4418" t="s">
        <v>4963</v>
      </c>
      <c r="G4418">
        <v>1</v>
      </c>
    </row>
    <row r="4419" spans="1:7">
      <c r="A4419">
        <v>5943</v>
      </c>
      <c r="B4419" t="s">
        <v>8323</v>
      </c>
      <c r="C4419" t="s">
        <v>16398</v>
      </c>
      <c r="D4419">
        <v>0.01</v>
      </c>
      <c r="E4419" t="s">
        <v>49</v>
      </c>
      <c r="F4419" t="s">
        <v>4963</v>
      </c>
      <c r="G4419">
        <v>4</v>
      </c>
    </row>
    <row r="4420" spans="1:7">
      <c r="A4420">
        <v>11123</v>
      </c>
      <c r="B4420" t="s">
        <v>8323</v>
      </c>
      <c r="C4420" t="s">
        <v>17569</v>
      </c>
      <c r="D4420">
        <v>0.1</v>
      </c>
      <c r="E4420" t="s">
        <v>49</v>
      </c>
      <c r="F4420" t="s">
        <v>8277</v>
      </c>
      <c r="G4420">
        <v>1</v>
      </c>
    </row>
    <row r="4421" spans="1:7">
      <c r="A4421">
        <v>1387</v>
      </c>
      <c r="B4421" t="s">
        <v>1421</v>
      </c>
      <c r="C4421" t="s">
        <v>11705</v>
      </c>
      <c r="D4421">
        <v>0.01</v>
      </c>
      <c r="E4421" t="s">
        <v>166</v>
      </c>
      <c r="F4421" t="s">
        <v>11649</v>
      </c>
      <c r="G4421">
        <v>4</v>
      </c>
    </row>
    <row r="4422" spans="1:7">
      <c r="A4422">
        <v>6126</v>
      </c>
      <c r="B4422" t="s">
        <v>214</v>
      </c>
      <c r="C4422" t="s">
        <v>202</v>
      </c>
      <c r="D4422">
        <v>0.01</v>
      </c>
      <c r="E4422" t="s">
        <v>203</v>
      </c>
      <c r="F4422" t="s">
        <v>68</v>
      </c>
      <c r="G4422">
        <v>1</v>
      </c>
    </row>
    <row r="4423" spans="1:7">
      <c r="A4423">
        <v>1456</v>
      </c>
      <c r="B4423" t="s">
        <v>7762</v>
      </c>
      <c r="C4423" t="s">
        <v>7758</v>
      </c>
      <c r="D4423">
        <v>0.01</v>
      </c>
      <c r="F4423" t="s">
        <v>7247</v>
      </c>
      <c r="G4423">
        <v>7</v>
      </c>
    </row>
    <row r="4424" spans="1:7">
      <c r="A4424">
        <v>1457</v>
      </c>
      <c r="B4424" t="s">
        <v>17570</v>
      </c>
      <c r="C4424" t="s">
        <v>16729</v>
      </c>
      <c r="D4424">
        <v>0.01</v>
      </c>
      <c r="E4424" t="s">
        <v>12625</v>
      </c>
      <c r="F4424" t="s">
        <v>13028</v>
      </c>
      <c r="G4424">
        <v>3</v>
      </c>
    </row>
    <row r="4425" spans="1:7">
      <c r="A4425">
        <v>11124</v>
      </c>
      <c r="B4425" t="s">
        <v>17570</v>
      </c>
      <c r="C4425" t="s">
        <v>16373</v>
      </c>
      <c r="D4425">
        <v>0.1</v>
      </c>
      <c r="E4425" t="s">
        <v>12625</v>
      </c>
      <c r="F4425" t="s">
        <v>15363</v>
      </c>
      <c r="G4425">
        <v>1</v>
      </c>
    </row>
    <row r="4426" spans="1:7">
      <c r="A4426">
        <v>6242</v>
      </c>
      <c r="B4426" t="s">
        <v>4358</v>
      </c>
      <c r="C4426" t="s">
        <v>4315</v>
      </c>
      <c r="D4426">
        <v>0.01</v>
      </c>
      <c r="E4426" t="s">
        <v>74</v>
      </c>
      <c r="F4426" t="s">
        <v>58</v>
      </c>
      <c r="G4426">
        <v>8</v>
      </c>
    </row>
    <row r="4427" spans="1:7">
      <c r="A4427">
        <v>11125</v>
      </c>
      <c r="B4427" t="s">
        <v>10416</v>
      </c>
      <c r="C4427" t="s">
        <v>17571</v>
      </c>
      <c r="D4427">
        <v>0.1</v>
      </c>
      <c r="E4427" t="s">
        <v>166</v>
      </c>
      <c r="F4427" t="s">
        <v>15369</v>
      </c>
      <c r="G4427">
        <v>1</v>
      </c>
    </row>
    <row r="4428" spans="1:7">
      <c r="A4428">
        <v>6244</v>
      </c>
      <c r="B4428" t="s">
        <v>10416</v>
      </c>
      <c r="C4428" t="s">
        <v>17572</v>
      </c>
      <c r="D4428">
        <v>0.01</v>
      </c>
      <c r="E4428" t="s">
        <v>166</v>
      </c>
      <c r="F4428" t="s">
        <v>15369</v>
      </c>
      <c r="G4428">
        <v>4</v>
      </c>
    </row>
    <row r="4429" spans="1:7">
      <c r="A4429">
        <v>6243</v>
      </c>
      <c r="B4429" t="s">
        <v>10416</v>
      </c>
      <c r="C4429" t="s">
        <v>17573</v>
      </c>
      <c r="D4429">
        <v>0.01</v>
      </c>
      <c r="E4429" t="s">
        <v>40</v>
      </c>
      <c r="F4429" t="s">
        <v>15369</v>
      </c>
      <c r="G4429">
        <v>4</v>
      </c>
    </row>
    <row r="4430" spans="1:7">
      <c r="A4430">
        <v>6342</v>
      </c>
      <c r="B4430" t="s">
        <v>7007</v>
      </c>
      <c r="C4430" t="s">
        <v>6991</v>
      </c>
      <c r="D4430">
        <v>0.01</v>
      </c>
      <c r="E4430" t="s">
        <v>67</v>
      </c>
      <c r="F4430" t="s">
        <v>6576</v>
      </c>
      <c r="G4430">
        <v>5</v>
      </c>
    </row>
    <row r="4431" spans="1:7">
      <c r="A4431">
        <v>1577</v>
      </c>
      <c r="B4431" t="s">
        <v>3278</v>
      </c>
      <c r="C4431" t="s">
        <v>3279</v>
      </c>
      <c r="D4431">
        <v>0.01</v>
      </c>
      <c r="E4431" t="s">
        <v>67</v>
      </c>
      <c r="F4431" t="s">
        <v>2900</v>
      </c>
      <c r="G4431">
        <v>7</v>
      </c>
    </row>
    <row r="4432" spans="1:7">
      <c r="A4432">
        <v>6406</v>
      </c>
      <c r="B4432" t="s">
        <v>3278</v>
      </c>
      <c r="C4432" t="s">
        <v>16329</v>
      </c>
      <c r="D4432">
        <v>0.01</v>
      </c>
      <c r="E4432" t="s">
        <v>12625</v>
      </c>
      <c r="F4432" t="s">
        <v>11167</v>
      </c>
      <c r="G4432">
        <v>7</v>
      </c>
    </row>
    <row r="4433" spans="1:7">
      <c r="A4433">
        <v>51</v>
      </c>
      <c r="B4433" t="s">
        <v>7461</v>
      </c>
      <c r="C4433" t="s">
        <v>7462</v>
      </c>
      <c r="D4433">
        <v>0.01</v>
      </c>
      <c r="E4433" t="s">
        <v>803</v>
      </c>
      <c r="F4433" t="s">
        <v>7247</v>
      </c>
      <c r="G4433">
        <v>2</v>
      </c>
    </row>
    <row r="4434" spans="1:7">
      <c r="A4434">
        <v>11640</v>
      </c>
      <c r="B4434" t="s">
        <v>7461</v>
      </c>
      <c r="C4434" t="s">
        <v>14923</v>
      </c>
      <c r="D4434">
        <v>0.1</v>
      </c>
      <c r="E4434" t="s">
        <v>12625</v>
      </c>
      <c r="F4434" t="s">
        <v>7247</v>
      </c>
      <c r="G4434">
        <v>2</v>
      </c>
    </row>
    <row r="4435" spans="1:7">
      <c r="A4435">
        <v>50</v>
      </c>
      <c r="B4435" t="s">
        <v>7461</v>
      </c>
      <c r="C4435" t="s">
        <v>17574</v>
      </c>
      <c r="D4435">
        <v>0.01</v>
      </c>
      <c r="E4435" t="s">
        <v>49</v>
      </c>
      <c r="F4435" t="s">
        <v>11921</v>
      </c>
      <c r="G4435">
        <v>2</v>
      </c>
    </row>
    <row r="4436" spans="1:7">
      <c r="A4436">
        <v>11127</v>
      </c>
      <c r="B4436" t="s">
        <v>13096</v>
      </c>
      <c r="C4436" t="s">
        <v>17001</v>
      </c>
      <c r="D4436">
        <v>0.1</v>
      </c>
      <c r="E4436" t="s">
        <v>74</v>
      </c>
      <c r="F4436" t="s">
        <v>14771</v>
      </c>
      <c r="G4436">
        <v>5</v>
      </c>
    </row>
    <row r="4437" spans="1:7">
      <c r="A4437">
        <v>2750</v>
      </c>
      <c r="B4437" t="s">
        <v>13096</v>
      </c>
      <c r="C4437" t="s">
        <v>17003</v>
      </c>
      <c r="D4437">
        <v>0.1</v>
      </c>
      <c r="E4437" t="s">
        <v>74</v>
      </c>
      <c r="F4437" t="s">
        <v>14771</v>
      </c>
      <c r="G4437">
        <v>5</v>
      </c>
    </row>
    <row r="4438" spans="1:7">
      <c r="A4438">
        <v>2751</v>
      </c>
      <c r="B4438" t="s">
        <v>4623</v>
      </c>
      <c r="C4438" t="s">
        <v>17575</v>
      </c>
      <c r="D4438">
        <v>0.8</v>
      </c>
      <c r="E4438" t="s">
        <v>49</v>
      </c>
      <c r="F4438" t="s">
        <v>15376</v>
      </c>
      <c r="G4438">
        <v>1</v>
      </c>
    </row>
    <row r="4439" spans="1:7">
      <c r="A4439">
        <v>2754</v>
      </c>
      <c r="B4439" t="s">
        <v>4623</v>
      </c>
      <c r="C4439" t="s">
        <v>16333</v>
      </c>
      <c r="D4439">
        <v>0.01</v>
      </c>
      <c r="E4439" t="s">
        <v>49</v>
      </c>
      <c r="F4439" t="s">
        <v>16332</v>
      </c>
      <c r="G4439">
        <v>1</v>
      </c>
    </row>
    <row r="4440" spans="1:7">
      <c r="A4440">
        <v>2753</v>
      </c>
      <c r="B4440" t="s">
        <v>4623</v>
      </c>
      <c r="C4440" t="s">
        <v>16266</v>
      </c>
      <c r="D4440">
        <v>0.01</v>
      </c>
      <c r="E4440" t="s">
        <v>49</v>
      </c>
      <c r="F4440" t="s">
        <v>4512</v>
      </c>
      <c r="G4440">
        <v>1</v>
      </c>
    </row>
    <row r="4441" spans="1:7">
      <c r="A4441">
        <v>2752</v>
      </c>
      <c r="B4441" t="s">
        <v>4623</v>
      </c>
      <c r="C4441" t="s">
        <v>17289</v>
      </c>
      <c r="D4441">
        <v>0.1</v>
      </c>
      <c r="E4441" t="s">
        <v>49</v>
      </c>
      <c r="F4441" t="s">
        <v>14590</v>
      </c>
      <c r="G4441">
        <v>1</v>
      </c>
    </row>
    <row r="4442" spans="1:7">
      <c r="A4442">
        <v>7168</v>
      </c>
      <c r="B4442" t="s">
        <v>2580</v>
      </c>
      <c r="C4442" t="s">
        <v>2654</v>
      </c>
      <c r="D4442">
        <v>0.8</v>
      </c>
      <c r="F4442" t="s">
        <v>2210</v>
      </c>
      <c r="G4442">
        <v>7</v>
      </c>
    </row>
    <row r="4443" spans="1:7">
      <c r="A4443">
        <v>5944</v>
      </c>
      <c r="B4443" t="s">
        <v>10406</v>
      </c>
      <c r="C4443" t="s">
        <v>10397</v>
      </c>
      <c r="D4443">
        <v>0.8</v>
      </c>
      <c r="E4443" t="s">
        <v>49</v>
      </c>
      <c r="F4443" t="s">
        <v>10381</v>
      </c>
      <c r="G4443">
        <v>4</v>
      </c>
    </row>
    <row r="4444" spans="1:7">
      <c r="A4444">
        <v>6916</v>
      </c>
      <c r="B4444" t="s">
        <v>12836</v>
      </c>
      <c r="C4444" t="s">
        <v>12821</v>
      </c>
      <c r="D4444">
        <v>0.8</v>
      </c>
      <c r="E4444" t="s">
        <v>203</v>
      </c>
      <c r="F4444" t="s">
        <v>12660</v>
      </c>
      <c r="G4444">
        <v>2</v>
      </c>
    </row>
    <row r="4445" spans="1:7">
      <c r="A4445">
        <v>1840</v>
      </c>
      <c r="B4445" t="s">
        <v>12836</v>
      </c>
      <c r="C4445" t="s">
        <v>13015</v>
      </c>
      <c r="D4445">
        <v>0.7</v>
      </c>
      <c r="E4445" t="s">
        <v>203</v>
      </c>
      <c r="F4445" t="s">
        <v>12660</v>
      </c>
      <c r="G4445">
        <v>7</v>
      </c>
    </row>
    <row r="4446" spans="1:7">
      <c r="A4446">
        <v>6915</v>
      </c>
      <c r="B4446" t="s">
        <v>12836</v>
      </c>
      <c r="C4446" t="s">
        <v>16299</v>
      </c>
      <c r="D4446">
        <v>0.6</v>
      </c>
      <c r="E4446" t="s">
        <v>74</v>
      </c>
      <c r="F4446" t="s">
        <v>14771</v>
      </c>
      <c r="G4446">
        <v>7</v>
      </c>
    </row>
    <row r="4447" spans="1:7">
      <c r="A4447">
        <v>1839</v>
      </c>
      <c r="B4447" t="s">
        <v>12836</v>
      </c>
      <c r="C4447" t="s">
        <v>17576</v>
      </c>
      <c r="D4447">
        <v>0.1</v>
      </c>
      <c r="E4447" t="s">
        <v>74</v>
      </c>
      <c r="F4447" t="s">
        <v>14771</v>
      </c>
      <c r="G4447">
        <v>6</v>
      </c>
    </row>
    <row r="4448" spans="1:7">
      <c r="A4448">
        <v>330</v>
      </c>
      <c r="B4448" t="s">
        <v>13074</v>
      </c>
      <c r="C4448" t="s">
        <v>13097</v>
      </c>
      <c r="D4448">
        <v>0.01</v>
      </c>
      <c r="E4448" t="s">
        <v>74</v>
      </c>
      <c r="F4448" t="s">
        <v>13028</v>
      </c>
      <c r="G4448">
        <v>5</v>
      </c>
    </row>
    <row r="4449" spans="1:7">
      <c r="A4449">
        <v>331</v>
      </c>
      <c r="B4449" t="s">
        <v>13074</v>
      </c>
      <c r="C4449" t="s">
        <v>13111</v>
      </c>
      <c r="D4449">
        <v>0.1</v>
      </c>
      <c r="E4449" t="s">
        <v>74</v>
      </c>
      <c r="F4449" t="s">
        <v>13028</v>
      </c>
      <c r="G4449">
        <v>7</v>
      </c>
    </row>
    <row r="4450" spans="1:7">
      <c r="A4450">
        <v>11129</v>
      </c>
      <c r="B4450" t="s">
        <v>13074</v>
      </c>
      <c r="C4450" t="s">
        <v>16299</v>
      </c>
      <c r="D4450">
        <v>0.1</v>
      </c>
      <c r="E4450" t="s">
        <v>74</v>
      </c>
      <c r="F4450" t="s">
        <v>14771</v>
      </c>
      <c r="G4450">
        <v>7</v>
      </c>
    </row>
    <row r="4451" spans="1:7">
      <c r="A4451">
        <v>11130</v>
      </c>
      <c r="B4451" t="s">
        <v>12163</v>
      </c>
      <c r="C4451" t="s">
        <v>12164</v>
      </c>
      <c r="D4451">
        <v>0.1</v>
      </c>
      <c r="E4451" t="s">
        <v>107</v>
      </c>
      <c r="F4451" t="s">
        <v>12156</v>
      </c>
      <c r="G4451">
        <v>1</v>
      </c>
    </row>
    <row r="4452" spans="1:7">
      <c r="A4452">
        <v>11131</v>
      </c>
      <c r="B4452" t="s">
        <v>12288</v>
      </c>
      <c r="C4452" t="s">
        <v>12289</v>
      </c>
      <c r="D4452">
        <v>0.1</v>
      </c>
      <c r="F4452" t="s">
        <v>12156</v>
      </c>
      <c r="G4452">
        <v>5</v>
      </c>
    </row>
    <row r="4453" spans="1:7">
      <c r="A4453">
        <v>52</v>
      </c>
      <c r="B4453" t="s">
        <v>14965</v>
      </c>
      <c r="C4453" t="s">
        <v>12114</v>
      </c>
      <c r="D4453">
        <v>0.01</v>
      </c>
      <c r="E4453" t="s">
        <v>595</v>
      </c>
      <c r="F4453" t="s">
        <v>11921</v>
      </c>
      <c r="G4453">
        <v>5</v>
      </c>
    </row>
    <row r="4454" spans="1:7">
      <c r="A4454">
        <v>53</v>
      </c>
      <c r="B4454" t="s">
        <v>14965</v>
      </c>
      <c r="C4454" t="s">
        <v>14987</v>
      </c>
      <c r="D4454">
        <v>0.01</v>
      </c>
      <c r="E4454" t="s">
        <v>14699</v>
      </c>
      <c r="F4454" t="s">
        <v>11921</v>
      </c>
      <c r="G4454">
        <v>5</v>
      </c>
    </row>
    <row r="4455" spans="1:7">
      <c r="A4455">
        <v>3905</v>
      </c>
      <c r="B4455" t="s">
        <v>3661</v>
      </c>
      <c r="C4455" t="s">
        <v>3654</v>
      </c>
      <c r="D4455">
        <v>0.1</v>
      </c>
      <c r="E4455" t="s">
        <v>166</v>
      </c>
      <c r="F4455" t="s">
        <v>3381</v>
      </c>
      <c r="G4455">
        <v>2</v>
      </c>
    </row>
    <row r="4456" spans="1:7">
      <c r="A4456">
        <v>5096</v>
      </c>
      <c r="B4456" t="s">
        <v>13488</v>
      </c>
      <c r="C4456" t="s">
        <v>14709</v>
      </c>
      <c r="D4456">
        <v>1</v>
      </c>
      <c r="E4456" t="s">
        <v>12625</v>
      </c>
      <c r="F4456" t="s">
        <v>13121</v>
      </c>
      <c r="G4456">
        <v>2</v>
      </c>
    </row>
    <row r="4457" spans="1:7">
      <c r="A4457">
        <v>5097</v>
      </c>
      <c r="B4457" t="s">
        <v>13488</v>
      </c>
      <c r="C4457" t="s">
        <v>17577</v>
      </c>
      <c r="D4457">
        <v>0.01</v>
      </c>
      <c r="E4457" t="s">
        <v>12625</v>
      </c>
      <c r="F4457" t="s">
        <v>13121</v>
      </c>
      <c r="G4457">
        <v>6</v>
      </c>
    </row>
    <row r="4458" spans="1:7">
      <c r="A4458">
        <v>1092</v>
      </c>
      <c r="B4458" t="s">
        <v>13488</v>
      </c>
      <c r="C4458" t="s">
        <v>17578</v>
      </c>
      <c r="D4458">
        <v>0.6</v>
      </c>
      <c r="E4458" t="s">
        <v>12625</v>
      </c>
      <c r="F4458" t="s">
        <v>12156</v>
      </c>
      <c r="G4458">
        <v>7</v>
      </c>
    </row>
    <row r="4459" spans="1:7">
      <c r="A4459">
        <v>54</v>
      </c>
      <c r="B4459" t="s">
        <v>17579</v>
      </c>
      <c r="C4459" t="s">
        <v>17580</v>
      </c>
      <c r="D4459">
        <v>0.01</v>
      </c>
      <c r="E4459" t="s">
        <v>74</v>
      </c>
      <c r="F4459" t="s">
        <v>14681</v>
      </c>
      <c r="G4459">
        <v>5</v>
      </c>
    </row>
    <row r="4460" spans="1:7">
      <c r="A4460">
        <v>11132</v>
      </c>
      <c r="B4460" t="s">
        <v>17579</v>
      </c>
      <c r="C4460" t="s">
        <v>5308</v>
      </c>
      <c r="D4460">
        <v>0.1</v>
      </c>
      <c r="E4460" t="s">
        <v>74</v>
      </c>
      <c r="F4460" t="s">
        <v>4512</v>
      </c>
      <c r="G4460">
        <v>5</v>
      </c>
    </row>
    <row r="4461" spans="1:7">
      <c r="A4461">
        <v>3077</v>
      </c>
      <c r="B4461" t="s">
        <v>17581</v>
      </c>
      <c r="C4461" t="s">
        <v>11166</v>
      </c>
      <c r="D4461">
        <v>0.01</v>
      </c>
      <c r="E4461" t="s">
        <v>80</v>
      </c>
      <c r="F4461" t="s">
        <v>11167</v>
      </c>
      <c r="G4461">
        <v>1</v>
      </c>
    </row>
    <row r="4462" spans="1:7">
      <c r="A4462">
        <v>5945</v>
      </c>
      <c r="B4462" t="s">
        <v>10510</v>
      </c>
      <c r="C4462" t="s">
        <v>10501</v>
      </c>
      <c r="D4462">
        <v>0.01</v>
      </c>
      <c r="E4462" t="s">
        <v>40</v>
      </c>
      <c r="F4462" t="s">
        <v>10160</v>
      </c>
      <c r="G4462">
        <v>5</v>
      </c>
    </row>
    <row r="4463" spans="1:7">
      <c r="A4463">
        <v>5946</v>
      </c>
      <c r="B4463" t="s">
        <v>10510</v>
      </c>
      <c r="C4463" t="s">
        <v>17356</v>
      </c>
      <c r="D4463">
        <v>0.01</v>
      </c>
      <c r="E4463" t="s">
        <v>40</v>
      </c>
      <c r="F4463" t="s">
        <v>15103</v>
      </c>
      <c r="G4463">
        <v>5</v>
      </c>
    </row>
    <row r="4464" spans="1:7">
      <c r="A4464">
        <v>55</v>
      </c>
      <c r="B4464" t="s">
        <v>1266</v>
      </c>
      <c r="C4464" t="s">
        <v>1267</v>
      </c>
      <c r="D4464">
        <v>0.01</v>
      </c>
      <c r="E4464" t="s">
        <v>123</v>
      </c>
      <c r="F4464" t="s">
        <v>41</v>
      </c>
      <c r="G4464">
        <v>3</v>
      </c>
    </row>
    <row r="4465" spans="1:7">
      <c r="A4465">
        <v>1841</v>
      </c>
      <c r="B4465" t="s">
        <v>1266</v>
      </c>
      <c r="C4465" t="s">
        <v>17582</v>
      </c>
      <c r="D4465">
        <v>0.01</v>
      </c>
      <c r="E4465" t="s">
        <v>123</v>
      </c>
      <c r="F4465" t="s">
        <v>14590</v>
      </c>
      <c r="G4465">
        <v>3</v>
      </c>
    </row>
    <row r="4466" spans="1:7">
      <c r="A4466">
        <v>332</v>
      </c>
      <c r="B4466" t="s">
        <v>2983</v>
      </c>
      <c r="C4466" t="s">
        <v>2984</v>
      </c>
      <c r="D4466">
        <v>0.01</v>
      </c>
      <c r="E4466" t="s">
        <v>74</v>
      </c>
      <c r="F4466" t="s">
        <v>2900</v>
      </c>
      <c r="G4466">
        <v>2</v>
      </c>
    </row>
    <row r="4467" spans="1:7">
      <c r="A4467">
        <v>830</v>
      </c>
      <c r="B4467" t="s">
        <v>9418</v>
      </c>
      <c r="C4467" t="s">
        <v>9412</v>
      </c>
      <c r="D4467">
        <v>0.01</v>
      </c>
      <c r="E4467" t="s">
        <v>74</v>
      </c>
      <c r="F4467" t="s">
        <v>9136</v>
      </c>
      <c r="G4467">
        <v>5</v>
      </c>
    </row>
    <row r="4468" spans="1:7">
      <c r="A4468">
        <v>966</v>
      </c>
      <c r="B4468" t="s">
        <v>11870</v>
      </c>
      <c r="C4468" t="s">
        <v>11864</v>
      </c>
      <c r="D4468">
        <v>0.01</v>
      </c>
      <c r="E4468" t="s">
        <v>107</v>
      </c>
      <c r="F4468" t="s">
        <v>11649</v>
      </c>
      <c r="G4468">
        <v>8</v>
      </c>
    </row>
    <row r="4469" spans="1:7">
      <c r="A4469">
        <v>6245</v>
      </c>
      <c r="B4469" t="s">
        <v>4344</v>
      </c>
      <c r="C4469" t="s">
        <v>4331</v>
      </c>
      <c r="D4469">
        <v>0.01</v>
      </c>
      <c r="E4469" t="s">
        <v>107</v>
      </c>
      <c r="F4469" t="s">
        <v>58</v>
      </c>
      <c r="G4469">
        <v>8</v>
      </c>
    </row>
    <row r="4470" spans="1:7">
      <c r="A4470">
        <v>56</v>
      </c>
      <c r="B4470" t="s">
        <v>2848</v>
      </c>
      <c r="C4470" t="s">
        <v>17583</v>
      </c>
      <c r="D4470">
        <v>0.8</v>
      </c>
      <c r="E4470" t="s">
        <v>595</v>
      </c>
      <c r="F4470" t="s">
        <v>13028</v>
      </c>
      <c r="G4470">
        <v>5</v>
      </c>
    </row>
    <row r="4471" spans="1:7">
      <c r="A4471">
        <v>11133</v>
      </c>
      <c r="B4471" t="s">
        <v>2848</v>
      </c>
      <c r="C4471" t="s">
        <v>16126</v>
      </c>
      <c r="D4471">
        <v>0.6</v>
      </c>
      <c r="E4471" t="s">
        <v>595</v>
      </c>
      <c r="F4471" t="s">
        <v>14771</v>
      </c>
      <c r="G4471">
        <v>5</v>
      </c>
    </row>
    <row r="4472" spans="1:7">
      <c r="A4472">
        <v>1842</v>
      </c>
      <c r="B4472" t="s">
        <v>2848</v>
      </c>
      <c r="C4472" t="s">
        <v>2849</v>
      </c>
      <c r="D4472">
        <v>0.01</v>
      </c>
      <c r="E4472" t="s">
        <v>595</v>
      </c>
      <c r="F4472" t="s">
        <v>14771</v>
      </c>
      <c r="G4472">
        <v>5</v>
      </c>
    </row>
    <row r="4473" spans="1:7">
      <c r="A4473">
        <v>4325</v>
      </c>
      <c r="B4473" t="s">
        <v>4597</v>
      </c>
      <c r="C4473" t="s">
        <v>17584</v>
      </c>
      <c r="D4473">
        <v>0.01</v>
      </c>
      <c r="E4473" t="s">
        <v>135</v>
      </c>
      <c r="F4473" t="s">
        <v>15376</v>
      </c>
      <c r="G4473">
        <v>3</v>
      </c>
    </row>
    <row r="4474" spans="1:7">
      <c r="A4474">
        <v>1844</v>
      </c>
      <c r="B4474" t="s">
        <v>15101</v>
      </c>
      <c r="C4474" t="s">
        <v>17585</v>
      </c>
      <c r="D4474">
        <v>0.05</v>
      </c>
      <c r="E4474" t="s">
        <v>595</v>
      </c>
      <c r="F4474" t="s">
        <v>14278</v>
      </c>
      <c r="G4474">
        <v>5</v>
      </c>
    </row>
    <row r="4475" spans="1:7">
      <c r="A4475">
        <v>1843</v>
      </c>
      <c r="B4475" t="s">
        <v>15101</v>
      </c>
      <c r="C4475" t="s">
        <v>16102</v>
      </c>
      <c r="D4475">
        <v>0.8</v>
      </c>
      <c r="E4475" t="s">
        <v>595</v>
      </c>
      <c r="F4475" t="s">
        <v>12660</v>
      </c>
      <c r="G4475">
        <v>5</v>
      </c>
    </row>
    <row r="4476" spans="1:7">
      <c r="A4476">
        <v>2115</v>
      </c>
      <c r="B4476" t="s">
        <v>10029</v>
      </c>
      <c r="C4476" t="s">
        <v>17586</v>
      </c>
      <c r="D4476">
        <v>0.01</v>
      </c>
      <c r="E4476" t="s">
        <v>74</v>
      </c>
      <c r="F4476" t="s">
        <v>9536</v>
      </c>
      <c r="G4476">
        <v>6</v>
      </c>
    </row>
    <row r="4477" spans="1:7">
      <c r="A4477">
        <v>2116</v>
      </c>
      <c r="B4477" t="s">
        <v>7084</v>
      </c>
      <c r="C4477" t="s">
        <v>17142</v>
      </c>
      <c r="D4477">
        <v>0.01</v>
      </c>
      <c r="E4477" t="s">
        <v>354</v>
      </c>
      <c r="F4477" t="s">
        <v>15396</v>
      </c>
      <c r="G4477">
        <v>5</v>
      </c>
    </row>
    <row r="4478" spans="1:7">
      <c r="A4478">
        <v>2398</v>
      </c>
      <c r="B4478" t="s">
        <v>6853</v>
      </c>
      <c r="C4478" t="s">
        <v>6849</v>
      </c>
      <c r="D4478">
        <v>0.8</v>
      </c>
      <c r="E4478" t="s">
        <v>354</v>
      </c>
      <c r="F4478" t="s">
        <v>6576</v>
      </c>
      <c r="G4478">
        <v>2</v>
      </c>
    </row>
    <row r="4479" spans="1:7">
      <c r="A4479">
        <v>6729</v>
      </c>
      <c r="B4479" t="s">
        <v>6853</v>
      </c>
      <c r="C4479" t="s">
        <v>12789</v>
      </c>
      <c r="D4479">
        <v>0.6</v>
      </c>
      <c r="E4479" t="s">
        <v>354</v>
      </c>
      <c r="F4479" t="s">
        <v>12660</v>
      </c>
      <c r="G4479">
        <v>2</v>
      </c>
    </row>
    <row r="4480" spans="1:7">
      <c r="A4480">
        <v>2399</v>
      </c>
      <c r="B4480" t="s">
        <v>8967</v>
      </c>
      <c r="C4480" t="s">
        <v>8952</v>
      </c>
      <c r="D4480">
        <v>0.01</v>
      </c>
      <c r="E4480" t="s">
        <v>67</v>
      </c>
      <c r="F4480" t="s">
        <v>8594</v>
      </c>
      <c r="G4480">
        <v>5</v>
      </c>
    </row>
    <row r="4481" spans="1:7">
      <c r="A4481">
        <v>216</v>
      </c>
      <c r="B4481" t="s">
        <v>8967</v>
      </c>
      <c r="C4481" t="s">
        <v>7632</v>
      </c>
      <c r="D4481">
        <v>0.1</v>
      </c>
      <c r="E4481" t="s">
        <v>107</v>
      </c>
      <c r="F4481" t="s">
        <v>7247</v>
      </c>
      <c r="G4481">
        <v>5</v>
      </c>
    </row>
    <row r="4482" spans="1:7">
      <c r="A4482">
        <v>2755</v>
      </c>
      <c r="B4482" t="s">
        <v>4386</v>
      </c>
      <c r="C4482" t="s">
        <v>4376</v>
      </c>
      <c r="D4482">
        <v>0.01</v>
      </c>
      <c r="E4482" t="s">
        <v>354</v>
      </c>
      <c r="F4482" t="s">
        <v>58</v>
      </c>
      <c r="G4482">
        <v>8</v>
      </c>
    </row>
    <row r="4483" spans="1:7">
      <c r="A4483">
        <v>2757</v>
      </c>
      <c r="B4483" t="s">
        <v>934</v>
      </c>
      <c r="C4483" t="s">
        <v>926</v>
      </c>
      <c r="D4483">
        <v>0.8</v>
      </c>
      <c r="E4483" t="s">
        <v>354</v>
      </c>
      <c r="F4483" t="s">
        <v>499</v>
      </c>
      <c r="G4483">
        <v>8</v>
      </c>
    </row>
    <row r="4484" spans="1:7">
      <c r="A4484">
        <v>2756</v>
      </c>
      <c r="B4484" t="s">
        <v>934</v>
      </c>
      <c r="C4484" t="s">
        <v>17587</v>
      </c>
      <c r="D4484">
        <v>0.6</v>
      </c>
      <c r="E4484" t="s">
        <v>12637</v>
      </c>
      <c r="F4484" t="s">
        <v>15369</v>
      </c>
      <c r="G4484">
        <v>8</v>
      </c>
    </row>
    <row r="4485" spans="1:7">
      <c r="A4485">
        <v>2758</v>
      </c>
      <c r="B4485" t="s">
        <v>934</v>
      </c>
      <c r="C4485" t="s">
        <v>17588</v>
      </c>
      <c r="D4485">
        <v>0.01</v>
      </c>
      <c r="E4485" t="s">
        <v>12637</v>
      </c>
      <c r="F4485" t="s">
        <v>15763</v>
      </c>
      <c r="G4485">
        <v>8</v>
      </c>
    </row>
    <row r="4486" spans="1:7">
      <c r="A4486">
        <v>3078</v>
      </c>
      <c r="B4486" t="s">
        <v>6745</v>
      </c>
      <c r="C4486" t="s">
        <v>6741</v>
      </c>
      <c r="D4486">
        <v>0.01</v>
      </c>
      <c r="E4486" t="s">
        <v>80</v>
      </c>
      <c r="F4486" t="s">
        <v>6576</v>
      </c>
      <c r="G4486">
        <v>2</v>
      </c>
    </row>
    <row r="4487" spans="1:7">
      <c r="A4487">
        <v>3079</v>
      </c>
      <c r="B4487" t="s">
        <v>4639</v>
      </c>
      <c r="C4487" t="s">
        <v>17589</v>
      </c>
      <c r="D4487">
        <v>0.01</v>
      </c>
      <c r="E4487" t="s">
        <v>166</v>
      </c>
      <c r="F4487" t="s">
        <v>15376</v>
      </c>
      <c r="G4487">
        <v>1</v>
      </c>
    </row>
    <row r="4488" spans="1:7">
      <c r="A4488">
        <v>3081</v>
      </c>
      <c r="B4488" t="s">
        <v>4639</v>
      </c>
      <c r="C4488" t="s">
        <v>16331</v>
      </c>
      <c r="D4488">
        <v>0.01</v>
      </c>
      <c r="E4488" t="s">
        <v>166</v>
      </c>
      <c r="F4488" t="s">
        <v>16332</v>
      </c>
      <c r="G4488">
        <v>1</v>
      </c>
    </row>
    <row r="4489" spans="1:7">
      <c r="A4489">
        <v>3080</v>
      </c>
      <c r="B4489" t="s">
        <v>4639</v>
      </c>
      <c r="C4489" t="s">
        <v>4636</v>
      </c>
      <c r="D4489">
        <v>0.01</v>
      </c>
      <c r="E4489" t="s">
        <v>166</v>
      </c>
      <c r="F4489" t="s">
        <v>4512</v>
      </c>
      <c r="G4489">
        <v>1</v>
      </c>
    </row>
    <row r="4490" spans="1:7">
      <c r="A4490">
        <v>3457</v>
      </c>
      <c r="B4490" t="s">
        <v>5634</v>
      </c>
      <c r="C4490" t="s">
        <v>17590</v>
      </c>
      <c r="D4490">
        <v>0.01</v>
      </c>
      <c r="E4490" t="s">
        <v>107</v>
      </c>
      <c r="F4490" t="s">
        <v>16397</v>
      </c>
      <c r="G4490">
        <v>8</v>
      </c>
    </row>
    <row r="4491" spans="1:7">
      <c r="A4491">
        <v>3456</v>
      </c>
      <c r="B4491" t="s">
        <v>5634</v>
      </c>
      <c r="C4491" t="s">
        <v>5621</v>
      </c>
      <c r="D4491">
        <v>0.1</v>
      </c>
      <c r="E4491" t="s">
        <v>107</v>
      </c>
      <c r="F4491" t="s">
        <v>4963</v>
      </c>
      <c r="G4491">
        <v>8</v>
      </c>
    </row>
    <row r="4492" spans="1:7">
      <c r="A4492">
        <v>702</v>
      </c>
      <c r="B4492" t="s">
        <v>984</v>
      </c>
      <c r="C4492" t="s">
        <v>2920</v>
      </c>
      <c r="D4492">
        <v>0.6</v>
      </c>
      <c r="E4492" t="s">
        <v>89</v>
      </c>
      <c r="F4492" t="s">
        <v>2900</v>
      </c>
      <c r="G4492">
        <v>1</v>
      </c>
    </row>
    <row r="4493" spans="1:7">
      <c r="A4493">
        <v>3906</v>
      </c>
      <c r="B4493" t="s">
        <v>984</v>
      </c>
      <c r="C4493" t="s">
        <v>976</v>
      </c>
      <c r="D4493">
        <v>0.6</v>
      </c>
      <c r="E4493" t="s">
        <v>89</v>
      </c>
      <c r="F4493" t="s">
        <v>41</v>
      </c>
      <c r="G4493">
        <v>1</v>
      </c>
    </row>
    <row r="4494" spans="1:7">
      <c r="A4494">
        <v>831</v>
      </c>
      <c r="B4494" t="s">
        <v>7841</v>
      </c>
      <c r="C4494" t="s">
        <v>9181</v>
      </c>
      <c r="D4494">
        <v>0.01</v>
      </c>
      <c r="E4494" t="s">
        <v>166</v>
      </c>
      <c r="F4494" t="s">
        <v>9136</v>
      </c>
      <c r="G4494">
        <v>1</v>
      </c>
    </row>
    <row r="4495" spans="1:7">
      <c r="A4495">
        <v>4326</v>
      </c>
      <c r="B4495" t="s">
        <v>7841</v>
      </c>
      <c r="C4495" t="s">
        <v>14785</v>
      </c>
      <c r="D4495">
        <v>0.01</v>
      </c>
      <c r="E4495" t="s">
        <v>166</v>
      </c>
      <c r="F4495" t="s">
        <v>14771</v>
      </c>
      <c r="G4495">
        <v>1</v>
      </c>
    </row>
    <row r="4496" spans="1:7">
      <c r="A4496">
        <v>3907</v>
      </c>
      <c r="B4496" t="s">
        <v>17591</v>
      </c>
      <c r="C4496" t="s">
        <v>17089</v>
      </c>
      <c r="D4496">
        <v>0.01</v>
      </c>
      <c r="E4496" t="s">
        <v>67</v>
      </c>
      <c r="F4496" t="s">
        <v>14771</v>
      </c>
      <c r="G4496">
        <v>5</v>
      </c>
    </row>
    <row r="4497" spans="1:7">
      <c r="A4497">
        <v>3908</v>
      </c>
      <c r="B4497" t="s">
        <v>17591</v>
      </c>
      <c r="C4497" t="s">
        <v>17592</v>
      </c>
      <c r="D4497">
        <v>0.01</v>
      </c>
      <c r="E4497" t="s">
        <v>67</v>
      </c>
      <c r="F4497" t="s">
        <v>12334</v>
      </c>
      <c r="G4497">
        <v>5</v>
      </c>
    </row>
    <row r="4498" spans="1:7">
      <c r="A4498">
        <v>832</v>
      </c>
      <c r="B4498" t="s">
        <v>11322</v>
      </c>
      <c r="C4498" t="s">
        <v>11317</v>
      </c>
      <c r="D4498">
        <v>0.01</v>
      </c>
      <c r="E4498" t="s">
        <v>80</v>
      </c>
      <c r="F4498" t="s">
        <v>11295</v>
      </c>
      <c r="G4498">
        <v>2</v>
      </c>
    </row>
    <row r="4499" spans="1:7">
      <c r="A4499">
        <v>5098</v>
      </c>
      <c r="B4499" t="s">
        <v>8895</v>
      </c>
      <c r="C4499" t="s">
        <v>8889</v>
      </c>
      <c r="D4499">
        <v>0.01</v>
      </c>
      <c r="E4499" t="s">
        <v>89</v>
      </c>
      <c r="F4499" t="s">
        <v>8594</v>
      </c>
      <c r="G4499">
        <v>3</v>
      </c>
    </row>
    <row r="4500" spans="1:7">
      <c r="A4500">
        <v>5437</v>
      </c>
      <c r="B4500" t="s">
        <v>17593</v>
      </c>
      <c r="C4500" t="s">
        <v>16909</v>
      </c>
      <c r="D4500">
        <v>0.01</v>
      </c>
      <c r="E4500" t="s">
        <v>80</v>
      </c>
      <c r="F4500" t="s">
        <v>15103</v>
      </c>
      <c r="G4500">
        <v>7</v>
      </c>
    </row>
    <row r="4501" spans="1:7">
      <c r="A4501">
        <v>6246</v>
      </c>
      <c r="B4501" t="s">
        <v>4346</v>
      </c>
      <c r="C4501" t="s">
        <v>4331</v>
      </c>
      <c r="D4501">
        <v>0.01</v>
      </c>
      <c r="E4501" t="s">
        <v>107</v>
      </c>
      <c r="F4501" t="s">
        <v>58</v>
      </c>
      <c r="G4501">
        <v>8</v>
      </c>
    </row>
    <row r="4502" spans="1:7">
      <c r="A4502">
        <v>6407</v>
      </c>
      <c r="B4502" t="s">
        <v>13348</v>
      </c>
      <c r="C4502" t="s">
        <v>13320</v>
      </c>
      <c r="D4502">
        <v>0.01</v>
      </c>
      <c r="E4502" t="s">
        <v>203</v>
      </c>
      <c r="F4502" t="s">
        <v>13121</v>
      </c>
      <c r="G4502">
        <v>1</v>
      </c>
    </row>
    <row r="4503" spans="1:7">
      <c r="A4503">
        <v>1845</v>
      </c>
      <c r="B4503" t="s">
        <v>1125</v>
      </c>
      <c r="C4503" t="s">
        <v>1126</v>
      </c>
      <c r="D4503">
        <v>0.01</v>
      </c>
      <c r="E4503" t="s">
        <v>89</v>
      </c>
      <c r="F4503" t="s">
        <v>41</v>
      </c>
      <c r="G4503">
        <v>2</v>
      </c>
    </row>
    <row r="4504" spans="1:7">
      <c r="A4504">
        <v>1951</v>
      </c>
      <c r="B4504" t="s">
        <v>6491</v>
      </c>
      <c r="C4504" t="s">
        <v>6485</v>
      </c>
      <c r="D4504">
        <v>1</v>
      </c>
      <c r="E4504" t="s">
        <v>203</v>
      </c>
      <c r="F4504" t="s">
        <v>5790</v>
      </c>
      <c r="G4504">
        <v>7</v>
      </c>
    </row>
    <row r="4505" spans="1:7">
      <c r="A4505">
        <v>2759</v>
      </c>
      <c r="B4505" t="s">
        <v>4250</v>
      </c>
      <c r="C4505" t="s">
        <v>17594</v>
      </c>
      <c r="D4505">
        <v>0.01</v>
      </c>
      <c r="E4505" t="s">
        <v>49</v>
      </c>
      <c r="F4505" t="s">
        <v>10160</v>
      </c>
      <c r="G4505">
        <v>7</v>
      </c>
    </row>
    <row r="4506" spans="1:7">
      <c r="A4506">
        <v>2761</v>
      </c>
      <c r="B4506" t="s">
        <v>4250</v>
      </c>
      <c r="C4506" t="s">
        <v>17269</v>
      </c>
      <c r="D4506">
        <v>0.01</v>
      </c>
      <c r="E4506" t="s">
        <v>49</v>
      </c>
      <c r="F4506" t="s">
        <v>14699</v>
      </c>
      <c r="G4506">
        <v>7</v>
      </c>
    </row>
    <row r="4507" spans="1:7">
      <c r="A4507">
        <v>2760</v>
      </c>
      <c r="B4507" t="s">
        <v>4250</v>
      </c>
      <c r="C4507" t="s">
        <v>4251</v>
      </c>
      <c r="D4507">
        <v>0.1</v>
      </c>
      <c r="E4507" t="s">
        <v>49</v>
      </c>
      <c r="F4507" t="s">
        <v>3381</v>
      </c>
      <c r="G4507">
        <v>7</v>
      </c>
    </row>
    <row r="4508" spans="1:7">
      <c r="A4508">
        <v>6718</v>
      </c>
      <c r="B4508" t="s">
        <v>341</v>
      </c>
      <c r="C4508" t="s">
        <v>336</v>
      </c>
      <c r="D4508">
        <v>0.8</v>
      </c>
      <c r="F4508" t="s">
        <v>68</v>
      </c>
      <c r="G4508">
        <v>2</v>
      </c>
    </row>
    <row r="4509" spans="1:7">
      <c r="A4509">
        <v>2400</v>
      </c>
      <c r="B4509" t="s">
        <v>4035</v>
      </c>
      <c r="C4509" t="s">
        <v>4036</v>
      </c>
      <c r="D4509">
        <v>0.01</v>
      </c>
      <c r="E4509" t="s">
        <v>80</v>
      </c>
      <c r="F4509" t="s">
        <v>3381</v>
      </c>
      <c r="G4509">
        <v>5</v>
      </c>
    </row>
    <row r="4510" spans="1:7">
      <c r="A4510">
        <v>2401</v>
      </c>
      <c r="B4510" t="s">
        <v>5626</v>
      </c>
      <c r="C4510" t="s">
        <v>5621</v>
      </c>
      <c r="D4510">
        <v>0.01</v>
      </c>
      <c r="E4510" t="s">
        <v>107</v>
      </c>
      <c r="F4510" t="s">
        <v>4963</v>
      </c>
      <c r="G4510">
        <v>8</v>
      </c>
    </row>
    <row r="4511" spans="1:7">
      <c r="A4511">
        <v>10571</v>
      </c>
      <c r="B4511" t="s">
        <v>11157</v>
      </c>
      <c r="C4511" t="s">
        <v>11150</v>
      </c>
      <c r="D4511">
        <v>0.8</v>
      </c>
      <c r="F4511" t="s">
        <v>10870</v>
      </c>
      <c r="G4511">
        <v>8</v>
      </c>
    </row>
    <row r="4512" spans="1:7">
      <c r="A4512">
        <v>2762</v>
      </c>
      <c r="B4512" t="s">
        <v>7127</v>
      </c>
      <c r="C4512" t="s">
        <v>7110</v>
      </c>
      <c r="D4512">
        <v>0.01</v>
      </c>
      <c r="E4512" t="s">
        <v>203</v>
      </c>
      <c r="F4512" t="s">
        <v>6576</v>
      </c>
      <c r="G4512">
        <v>5</v>
      </c>
    </row>
    <row r="4513" spans="1:7">
      <c r="A4513">
        <v>333</v>
      </c>
      <c r="B4513" t="s">
        <v>6755</v>
      </c>
      <c r="C4513" t="s">
        <v>12012</v>
      </c>
      <c r="D4513">
        <v>0.8</v>
      </c>
      <c r="E4513" t="s">
        <v>80</v>
      </c>
      <c r="F4513" t="s">
        <v>11921</v>
      </c>
      <c r="G4513">
        <v>2</v>
      </c>
    </row>
    <row r="4514" spans="1:7">
      <c r="A4514">
        <v>2763</v>
      </c>
      <c r="B4514" t="s">
        <v>6755</v>
      </c>
      <c r="C4514" t="s">
        <v>17331</v>
      </c>
      <c r="D4514">
        <v>0.01</v>
      </c>
      <c r="E4514" t="s">
        <v>80</v>
      </c>
      <c r="F4514" t="s">
        <v>15396</v>
      </c>
      <c r="G4514">
        <v>2</v>
      </c>
    </row>
    <row r="4515" spans="1:7">
      <c r="A4515">
        <v>2764</v>
      </c>
      <c r="B4515" t="s">
        <v>13303</v>
      </c>
      <c r="C4515" t="s">
        <v>17595</v>
      </c>
      <c r="D4515">
        <v>0.01</v>
      </c>
      <c r="E4515" t="s">
        <v>40</v>
      </c>
      <c r="F4515" t="s">
        <v>13121</v>
      </c>
      <c r="G4515">
        <v>1</v>
      </c>
    </row>
    <row r="4516" spans="1:7">
      <c r="A4516">
        <v>3082</v>
      </c>
      <c r="B4516" t="s">
        <v>17596</v>
      </c>
      <c r="C4516" t="s">
        <v>384</v>
      </c>
      <c r="D4516">
        <v>0.01</v>
      </c>
      <c r="E4516" t="s">
        <v>203</v>
      </c>
      <c r="F4516" t="s">
        <v>68</v>
      </c>
      <c r="G4516">
        <v>2</v>
      </c>
    </row>
    <row r="4517" spans="1:7">
      <c r="A4517">
        <v>439</v>
      </c>
      <c r="B4517" t="s">
        <v>12011</v>
      </c>
      <c r="C4517" t="s">
        <v>12012</v>
      </c>
      <c r="D4517">
        <v>0.01</v>
      </c>
      <c r="E4517" t="s">
        <v>80</v>
      </c>
      <c r="F4517" t="s">
        <v>11921</v>
      </c>
      <c r="G4517">
        <v>2</v>
      </c>
    </row>
    <row r="4518" spans="1:7">
      <c r="A4518">
        <v>3083</v>
      </c>
      <c r="B4518" t="s">
        <v>14500</v>
      </c>
      <c r="C4518" t="s">
        <v>14496</v>
      </c>
      <c r="D4518">
        <v>0.01</v>
      </c>
      <c r="E4518" t="s">
        <v>166</v>
      </c>
      <c r="F4518" t="s">
        <v>14278</v>
      </c>
      <c r="G4518">
        <v>3</v>
      </c>
    </row>
    <row r="4519" spans="1:7">
      <c r="A4519">
        <v>7303</v>
      </c>
      <c r="B4519" t="s">
        <v>6061</v>
      </c>
      <c r="C4519" t="s">
        <v>6042</v>
      </c>
      <c r="D4519">
        <v>0.8</v>
      </c>
      <c r="E4519" t="s">
        <v>80</v>
      </c>
      <c r="F4519" t="s">
        <v>5790</v>
      </c>
      <c r="G4519">
        <v>3</v>
      </c>
    </row>
    <row r="4520" spans="1:7">
      <c r="A4520">
        <v>3458</v>
      </c>
      <c r="B4520" t="s">
        <v>13812</v>
      </c>
      <c r="C4520" t="s">
        <v>13784</v>
      </c>
      <c r="D4520">
        <v>0.01</v>
      </c>
      <c r="E4520" t="s">
        <v>67</v>
      </c>
      <c r="F4520" t="s">
        <v>13121</v>
      </c>
      <c r="G4520">
        <v>5</v>
      </c>
    </row>
    <row r="4521" spans="1:7">
      <c r="A4521">
        <v>11641</v>
      </c>
      <c r="B4521" t="s">
        <v>11909</v>
      </c>
      <c r="C4521" t="s">
        <v>17597</v>
      </c>
      <c r="D4521">
        <v>0.5</v>
      </c>
      <c r="F4521" t="s">
        <v>15441</v>
      </c>
      <c r="G4521">
        <v>8</v>
      </c>
    </row>
    <row r="4522" spans="1:7">
      <c r="A4522">
        <v>3459</v>
      </c>
      <c r="B4522" t="s">
        <v>11909</v>
      </c>
      <c r="C4522" t="s">
        <v>17598</v>
      </c>
      <c r="D4522">
        <v>0.01</v>
      </c>
      <c r="F4522" t="s">
        <v>15338</v>
      </c>
      <c r="G4522">
        <v>8</v>
      </c>
    </row>
    <row r="4523" spans="1:7">
      <c r="A4523">
        <v>568</v>
      </c>
      <c r="B4523" t="s">
        <v>11909</v>
      </c>
      <c r="C4523" t="s">
        <v>11905</v>
      </c>
      <c r="D4523">
        <v>0.8</v>
      </c>
      <c r="E4523" t="s">
        <v>203</v>
      </c>
      <c r="F4523" t="s">
        <v>11649</v>
      </c>
      <c r="G4523">
        <v>8</v>
      </c>
    </row>
    <row r="4524" spans="1:7">
      <c r="A4524">
        <v>6791</v>
      </c>
      <c r="B4524" t="s">
        <v>11909</v>
      </c>
      <c r="C4524" t="s">
        <v>16415</v>
      </c>
      <c r="D4524">
        <v>0.6</v>
      </c>
      <c r="F4524" t="s">
        <v>15338</v>
      </c>
      <c r="G4524">
        <v>8</v>
      </c>
    </row>
    <row r="4525" spans="1:7">
      <c r="A4525">
        <v>6926</v>
      </c>
      <c r="B4525" t="s">
        <v>4008</v>
      </c>
      <c r="C4525" t="s">
        <v>8395</v>
      </c>
      <c r="D4525">
        <v>0.6</v>
      </c>
      <c r="E4525" t="s">
        <v>67</v>
      </c>
      <c r="F4525" t="s">
        <v>8093</v>
      </c>
      <c r="G4525">
        <v>5</v>
      </c>
    </row>
    <row r="4526" spans="1:7">
      <c r="A4526">
        <v>3460</v>
      </c>
      <c r="B4526" t="s">
        <v>4008</v>
      </c>
      <c r="C4526" t="s">
        <v>3995</v>
      </c>
      <c r="D4526">
        <v>0.8</v>
      </c>
      <c r="E4526" t="s">
        <v>67</v>
      </c>
      <c r="F4526" t="s">
        <v>3381</v>
      </c>
      <c r="G4526">
        <v>5</v>
      </c>
    </row>
    <row r="4527" spans="1:7">
      <c r="A4527">
        <v>3461</v>
      </c>
      <c r="B4527" t="s">
        <v>12575</v>
      </c>
      <c r="C4527" t="s">
        <v>12417</v>
      </c>
      <c r="D4527">
        <v>0.01</v>
      </c>
      <c r="E4527" t="s">
        <v>74</v>
      </c>
      <c r="F4527" t="s">
        <v>12334</v>
      </c>
      <c r="G4527">
        <v>3</v>
      </c>
    </row>
    <row r="4528" spans="1:7">
      <c r="A4528">
        <v>7023</v>
      </c>
      <c r="B4528" t="s">
        <v>12575</v>
      </c>
      <c r="C4528" t="s">
        <v>12562</v>
      </c>
      <c r="D4528">
        <v>0.8</v>
      </c>
      <c r="E4528" t="s">
        <v>74</v>
      </c>
      <c r="F4528" t="s">
        <v>12334</v>
      </c>
      <c r="G4528">
        <v>7</v>
      </c>
    </row>
    <row r="4529" spans="1:7">
      <c r="A4529">
        <v>3909</v>
      </c>
      <c r="B4529" t="s">
        <v>8021</v>
      </c>
      <c r="C4529" t="s">
        <v>16126</v>
      </c>
      <c r="D4529">
        <v>0.01</v>
      </c>
      <c r="E4529" t="s">
        <v>595</v>
      </c>
      <c r="F4529" t="s">
        <v>14771</v>
      </c>
      <c r="G4529">
        <v>5</v>
      </c>
    </row>
    <row r="4530" spans="1:7">
      <c r="A4530">
        <v>4327</v>
      </c>
      <c r="B4530" t="s">
        <v>17599</v>
      </c>
      <c r="C4530" t="s">
        <v>10084</v>
      </c>
      <c r="D4530">
        <v>0.01</v>
      </c>
      <c r="E4530" t="s">
        <v>595</v>
      </c>
      <c r="F4530" t="s">
        <v>9536</v>
      </c>
      <c r="G4530">
        <v>7</v>
      </c>
    </row>
    <row r="4531" spans="1:7">
      <c r="A4531">
        <v>3910</v>
      </c>
      <c r="B4531" t="s">
        <v>10237</v>
      </c>
      <c r="C4531" t="s">
        <v>10230</v>
      </c>
      <c r="D4531">
        <v>0.01</v>
      </c>
      <c r="E4531" t="s">
        <v>40</v>
      </c>
      <c r="F4531" t="s">
        <v>10160</v>
      </c>
      <c r="G4531">
        <v>1</v>
      </c>
    </row>
    <row r="4532" spans="1:7">
      <c r="A4532">
        <v>11804</v>
      </c>
      <c r="B4532" t="s">
        <v>8709</v>
      </c>
      <c r="C4532" t="s">
        <v>13268</v>
      </c>
      <c r="D4532">
        <v>0.8</v>
      </c>
      <c r="F4532" t="s">
        <v>13121</v>
      </c>
      <c r="G4532">
        <v>1</v>
      </c>
    </row>
    <row r="4533" spans="1:7">
      <c r="A4533">
        <v>3912</v>
      </c>
      <c r="B4533" t="s">
        <v>4839</v>
      </c>
      <c r="C4533" t="s">
        <v>4841</v>
      </c>
      <c r="D4533">
        <v>0.8</v>
      </c>
      <c r="E4533" t="s">
        <v>354</v>
      </c>
      <c r="F4533" t="s">
        <v>4512</v>
      </c>
      <c r="G4533">
        <v>2</v>
      </c>
    </row>
    <row r="4534" spans="1:7">
      <c r="A4534">
        <v>11136</v>
      </c>
      <c r="B4534" t="s">
        <v>4839</v>
      </c>
      <c r="C4534" t="s">
        <v>17600</v>
      </c>
      <c r="D4534">
        <v>0.1</v>
      </c>
      <c r="E4534" t="s">
        <v>12637</v>
      </c>
      <c r="F4534" t="s">
        <v>14771</v>
      </c>
      <c r="G4534">
        <v>2</v>
      </c>
    </row>
    <row r="4535" spans="1:7">
      <c r="A4535">
        <v>3911</v>
      </c>
      <c r="B4535" t="s">
        <v>4839</v>
      </c>
      <c r="C4535" t="s">
        <v>17601</v>
      </c>
      <c r="D4535">
        <v>0.01</v>
      </c>
      <c r="E4535" t="s">
        <v>12637</v>
      </c>
      <c r="F4535" t="s">
        <v>14771</v>
      </c>
      <c r="G4535">
        <v>2</v>
      </c>
    </row>
    <row r="4536" spans="1:7">
      <c r="A4536">
        <v>703</v>
      </c>
      <c r="B4536" t="s">
        <v>9198</v>
      </c>
      <c r="C4536" t="s">
        <v>9199</v>
      </c>
      <c r="D4536">
        <v>0.01</v>
      </c>
      <c r="E4536" t="s">
        <v>40</v>
      </c>
      <c r="F4536" t="s">
        <v>9136</v>
      </c>
      <c r="G4536">
        <v>1</v>
      </c>
    </row>
    <row r="4537" spans="1:7">
      <c r="A4537">
        <v>3913</v>
      </c>
      <c r="B4537" t="s">
        <v>17602</v>
      </c>
      <c r="C4537" t="s">
        <v>600</v>
      </c>
      <c r="D4537">
        <v>0.01</v>
      </c>
      <c r="E4537" t="s">
        <v>40</v>
      </c>
      <c r="F4537" t="s">
        <v>499</v>
      </c>
      <c r="G4537">
        <v>4</v>
      </c>
    </row>
    <row r="4538" spans="1:7">
      <c r="A4538">
        <v>4328</v>
      </c>
      <c r="B4538" t="s">
        <v>12374</v>
      </c>
      <c r="C4538" t="s">
        <v>2381</v>
      </c>
      <c r="D4538">
        <v>0.01</v>
      </c>
      <c r="F4538" t="s">
        <v>2210</v>
      </c>
      <c r="G4538">
        <v>2</v>
      </c>
    </row>
    <row r="4539" spans="1:7">
      <c r="A4539">
        <v>4329</v>
      </c>
      <c r="B4539" t="s">
        <v>4650</v>
      </c>
      <c r="C4539" t="s">
        <v>4636</v>
      </c>
      <c r="D4539">
        <v>0.01</v>
      </c>
      <c r="E4539" t="s">
        <v>166</v>
      </c>
      <c r="F4539" t="s">
        <v>4512</v>
      </c>
      <c r="G4539">
        <v>1</v>
      </c>
    </row>
    <row r="4540" spans="1:7">
      <c r="A4540">
        <v>833</v>
      </c>
      <c r="B4540" t="s">
        <v>7115</v>
      </c>
      <c r="C4540" t="s">
        <v>17603</v>
      </c>
      <c r="D4540">
        <v>0.1</v>
      </c>
      <c r="E4540" t="s">
        <v>80</v>
      </c>
      <c r="F4540" t="s">
        <v>11921</v>
      </c>
      <c r="G4540">
        <v>5</v>
      </c>
    </row>
    <row r="4541" spans="1:7">
      <c r="A4541">
        <v>834</v>
      </c>
      <c r="B4541" t="s">
        <v>14619</v>
      </c>
      <c r="C4541" t="s">
        <v>7476</v>
      </c>
      <c r="D4541">
        <v>0.6</v>
      </c>
      <c r="F4541" t="s">
        <v>7247</v>
      </c>
      <c r="G4541">
        <v>2</v>
      </c>
    </row>
    <row r="4542" spans="1:7">
      <c r="A4542">
        <v>4330</v>
      </c>
      <c r="B4542" t="s">
        <v>14619</v>
      </c>
      <c r="C4542" t="s">
        <v>14599</v>
      </c>
      <c r="D4542">
        <v>0.8</v>
      </c>
      <c r="F4542" t="s">
        <v>14278</v>
      </c>
      <c r="G4542">
        <v>5</v>
      </c>
    </row>
    <row r="4543" spans="1:7">
      <c r="A4543">
        <v>4718</v>
      </c>
      <c r="B4543" t="s">
        <v>17604</v>
      </c>
      <c r="C4543" t="s">
        <v>14599</v>
      </c>
      <c r="D4543">
        <v>0.01</v>
      </c>
      <c r="F4543" t="s">
        <v>14278</v>
      </c>
      <c r="G4543">
        <v>5</v>
      </c>
    </row>
    <row r="4544" spans="1:7">
      <c r="A4544">
        <v>4719</v>
      </c>
      <c r="B4544" t="s">
        <v>885</v>
      </c>
      <c r="C4544" t="s">
        <v>876</v>
      </c>
      <c r="D4544">
        <v>0.01</v>
      </c>
      <c r="E4544" t="s">
        <v>80</v>
      </c>
      <c r="F4544" t="s">
        <v>499</v>
      </c>
      <c r="G4544">
        <v>8</v>
      </c>
    </row>
    <row r="4545" spans="1:7">
      <c r="A4545">
        <v>4720</v>
      </c>
      <c r="B4545" t="s">
        <v>6356</v>
      </c>
      <c r="C4545" t="s">
        <v>6349</v>
      </c>
      <c r="D4545">
        <v>0.01</v>
      </c>
      <c r="F4545" t="s">
        <v>5790</v>
      </c>
      <c r="G4545">
        <v>5</v>
      </c>
    </row>
    <row r="4546" spans="1:7">
      <c r="A4546">
        <v>1093</v>
      </c>
      <c r="B4546" t="s">
        <v>9452</v>
      </c>
      <c r="C4546" t="s">
        <v>9442</v>
      </c>
      <c r="D4546">
        <v>0.01</v>
      </c>
      <c r="E4546" t="s">
        <v>595</v>
      </c>
      <c r="F4546" t="s">
        <v>9136</v>
      </c>
      <c r="G4546">
        <v>5</v>
      </c>
    </row>
    <row r="4547" spans="1:7">
      <c r="A4547">
        <v>1094</v>
      </c>
      <c r="B4547" t="s">
        <v>8590</v>
      </c>
      <c r="C4547" t="s">
        <v>11416</v>
      </c>
      <c r="D4547">
        <v>0.01</v>
      </c>
      <c r="E4547" t="s">
        <v>595</v>
      </c>
      <c r="F4547" t="s">
        <v>11343</v>
      </c>
      <c r="G4547">
        <v>8</v>
      </c>
    </row>
    <row r="4548" spans="1:7">
      <c r="A4548">
        <v>967</v>
      </c>
      <c r="B4548" t="s">
        <v>12724</v>
      </c>
      <c r="C4548" t="s">
        <v>9181</v>
      </c>
      <c r="D4548">
        <v>0.01</v>
      </c>
      <c r="E4548" t="s">
        <v>166</v>
      </c>
      <c r="F4548" t="s">
        <v>9136</v>
      </c>
      <c r="G4548">
        <v>1</v>
      </c>
    </row>
    <row r="4549" spans="1:7">
      <c r="A4549">
        <v>5438</v>
      </c>
      <c r="B4549" t="s">
        <v>10283</v>
      </c>
      <c r="C4549" t="s">
        <v>10277</v>
      </c>
      <c r="D4549">
        <v>0.01</v>
      </c>
      <c r="E4549" t="s">
        <v>49</v>
      </c>
      <c r="F4549" t="s">
        <v>10160</v>
      </c>
      <c r="G4549">
        <v>2</v>
      </c>
    </row>
    <row r="4550" spans="1:7">
      <c r="A4550">
        <v>11137</v>
      </c>
      <c r="B4550" t="s">
        <v>10283</v>
      </c>
      <c r="C4550" t="s">
        <v>8207</v>
      </c>
      <c r="D4550">
        <v>0.1</v>
      </c>
      <c r="E4550" t="s">
        <v>49</v>
      </c>
      <c r="F4550" t="s">
        <v>8093</v>
      </c>
      <c r="G4550">
        <v>2</v>
      </c>
    </row>
    <row r="4551" spans="1:7">
      <c r="A4551">
        <v>1194</v>
      </c>
      <c r="B4551" t="s">
        <v>7609</v>
      </c>
      <c r="C4551" t="s">
        <v>7600</v>
      </c>
      <c r="D4551">
        <v>0.01</v>
      </c>
      <c r="E4551" t="s">
        <v>67</v>
      </c>
      <c r="F4551" t="s">
        <v>7247</v>
      </c>
      <c r="G4551">
        <v>5</v>
      </c>
    </row>
    <row r="4552" spans="1:7">
      <c r="A4552">
        <v>1310</v>
      </c>
      <c r="B4552" t="s">
        <v>4337</v>
      </c>
      <c r="C4552" t="s">
        <v>16483</v>
      </c>
      <c r="D4552">
        <v>0.6</v>
      </c>
      <c r="E4552" t="s">
        <v>107</v>
      </c>
      <c r="F4552" t="s">
        <v>11343</v>
      </c>
      <c r="G4552">
        <v>8</v>
      </c>
    </row>
    <row r="4553" spans="1:7">
      <c r="A4553">
        <v>5723</v>
      </c>
      <c r="B4553" t="s">
        <v>4337</v>
      </c>
      <c r="C4553" t="s">
        <v>4331</v>
      </c>
      <c r="D4553">
        <v>0.8</v>
      </c>
      <c r="E4553" t="s">
        <v>107</v>
      </c>
      <c r="F4553" t="s">
        <v>58</v>
      </c>
      <c r="G4553">
        <v>8</v>
      </c>
    </row>
    <row r="4554" spans="1:7">
      <c r="A4554">
        <v>5947</v>
      </c>
      <c r="B4554" t="s">
        <v>5782</v>
      </c>
      <c r="C4554" t="s">
        <v>5761</v>
      </c>
      <c r="D4554">
        <v>0.01</v>
      </c>
      <c r="E4554" t="s">
        <v>203</v>
      </c>
      <c r="F4554" t="s">
        <v>4963</v>
      </c>
      <c r="G4554">
        <v>8</v>
      </c>
    </row>
    <row r="4555" spans="1:7">
      <c r="A4555">
        <v>1458</v>
      </c>
      <c r="B4555" t="s">
        <v>11117</v>
      </c>
      <c r="C4555" t="s">
        <v>17300</v>
      </c>
      <c r="D4555">
        <v>0.01</v>
      </c>
      <c r="E4555" t="s">
        <v>67</v>
      </c>
      <c r="F4555" t="s">
        <v>15363</v>
      </c>
      <c r="G4555">
        <v>8</v>
      </c>
    </row>
    <row r="4556" spans="1:7">
      <c r="A4556">
        <v>1459</v>
      </c>
      <c r="B4556" t="s">
        <v>11117</v>
      </c>
      <c r="C4556" t="s">
        <v>11859</v>
      </c>
      <c r="D4556">
        <v>0.01</v>
      </c>
      <c r="E4556" t="s">
        <v>67</v>
      </c>
      <c r="F4556" t="s">
        <v>11649</v>
      </c>
      <c r="G4556">
        <v>8</v>
      </c>
    </row>
    <row r="4557" spans="1:7">
      <c r="A4557">
        <v>6247</v>
      </c>
      <c r="B4557" t="s">
        <v>14501</v>
      </c>
      <c r="C4557" t="s">
        <v>14496</v>
      </c>
      <c r="D4557">
        <v>0.8</v>
      </c>
      <c r="E4557" t="s">
        <v>166</v>
      </c>
      <c r="F4557" t="s">
        <v>14278</v>
      </c>
      <c r="G4557">
        <v>3</v>
      </c>
    </row>
    <row r="4558" spans="1:7">
      <c r="A4558">
        <v>6248</v>
      </c>
      <c r="B4558" t="s">
        <v>3175</v>
      </c>
      <c r="C4558" t="s">
        <v>16845</v>
      </c>
      <c r="D4558">
        <v>0.01</v>
      </c>
      <c r="E4558" t="s">
        <v>135</v>
      </c>
      <c r="F4558" t="s">
        <v>15305</v>
      </c>
      <c r="G4558">
        <v>4</v>
      </c>
    </row>
    <row r="4559" spans="1:7">
      <c r="A4559">
        <v>6343</v>
      </c>
      <c r="B4559" t="s">
        <v>1321</v>
      </c>
      <c r="C4559" t="s">
        <v>1318</v>
      </c>
      <c r="D4559">
        <v>0.01</v>
      </c>
      <c r="E4559" t="s">
        <v>203</v>
      </c>
      <c r="F4559" t="s">
        <v>41</v>
      </c>
      <c r="G4559">
        <v>3</v>
      </c>
    </row>
    <row r="4560" spans="1:7">
      <c r="A4560">
        <v>6717</v>
      </c>
      <c r="B4560" t="s">
        <v>11595</v>
      </c>
      <c r="C4560" t="s">
        <v>11591</v>
      </c>
      <c r="D4560">
        <v>0.8</v>
      </c>
      <c r="E4560" t="s">
        <v>203</v>
      </c>
      <c r="F4560" t="s">
        <v>11432</v>
      </c>
      <c r="G4560">
        <v>2</v>
      </c>
    </row>
    <row r="4561" spans="1:7">
      <c r="A4561">
        <v>1952</v>
      </c>
      <c r="B4561" t="s">
        <v>1566</v>
      </c>
      <c r="C4561" t="s">
        <v>1563</v>
      </c>
      <c r="D4561">
        <v>0.01</v>
      </c>
      <c r="E4561" t="s">
        <v>203</v>
      </c>
      <c r="F4561" t="s">
        <v>41</v>
      </c>
      <c r="G4561">
        <v>5</v>
      </c>
    </row>
    <row r="4562" spans="1:7">
      <c r="A4562">
        <v>3914</v>
      </c>
      <c r="B4562" t="s">
        <v>556</v>
      </c>
      <c r="C4562" t="s">
        <v>849</v>
      </c>
      <c r="D4562">
        <v>0.5</v>
      </c>
      <c r="E4562" t="s">
        <v>67</v>
      </c>
      <c r="F4562" t="s">
        <v>499</v>
      </c>
      <c r="G4562">
        <v>8</v>
      </c>
    </row>
    <row r="4563" spans="1:7">
      <c r="A4563">
        <v>3915</v>
      </c>
      <c r="B4563" t="s">
        <v>556</v>
      </c>
      <c r="C4563" t="s">
        <v>557</v>
      </c>
      <c r="D4563">
        <v>0.8</v>
      </c>
      <c r="E4563" t="s">
        <v>166</v>
      </c>
      <c r="F4563" t="s">
        <v>499</v>
      </c>
      <c r="G4563">
        <v>4</v>
      </c>
    </row>
    <row r="4564" spans="1:7">
      <c r="A4564">
        <v>6851</v>
      </c>
      <c r="B4564" t="s">
        <v>556</v>
      </c>
      <c r="C4564" t="s">
        <v>16781</v>
      </c>
      <c r="D4564">
        <v>0.6</v>
      </c>
      <c r="E4564" t="s">
        <v>40</v>
      </c>
      <c r="F4564" t="s">
        <v>11167</v>
      </c>
      <c r="G4564">
        <v>7</v>
      </c>
    </row>
    <row r="4565" spans="1:7">
      <c r="A4565">
        <v>1953</v>
      </c>
      <c r="B4565" t="s">
        <v>8585</v>
      </c>
      <c r="C4565" t="s">
        <v>5745</v>
      </c>
      <c r="D4565">
        <v>0.01</v>
      </c>
      <c r="E4565" t="s">
        <v>595</v>
      </c>
      <c r="F4565" t="s">
        <v>4963</v>
      </c>
      <c r="G4565">
        <v>8</v>
      </c>
    </row>
    <row r="4566" spans="1:7">
      <c r="A4566">
        <v>1954</v>
      </c>
      <c r="B4566" t="s">
        <v>8585</v>
      </c>
      <c r="C4566" t="s">
        <v>8586</v>
      </c>
      <c r="D4566">
        <v>0.8</v>
      </c>
      <c r="E4566" t="s">
        <v>595</v>
      </c>
      <c r="F4566" t="s">
        <v>8277</v>
      </c>
      <c r="G4566">
        <v>8</v>
      </c>
    </row>
    <row r="4567" spans="1:7">
      <c r="A4567">
        <v>1846</v>
      </c>
      <c r="B4567" t="s">
        <v>4117</v>
      </c>
      <c r="C4567" t="s">
        <v>4113</v>
      </c>
      <c r="D4567">
        <v>0.8</v>
      </c>
      <c r="F4567" t="s">
        <v>3381</v>
      </c>
      <c r="G4567">
        <v>5</v>
      </c>
    </row>
    <row r="4568" spans="1:7">
      <c r="A4568">
        <v>2402</v>
      </c>
      <c r="B4568" t="s">
        <v>14393</v>
      </c>
      <c r="C4568" t="s">
        <v>14388</v>
      </c>
      <c r="D4568">
        <v>0.01</v>
      </c>
      <c r="E4568" t="s">
        <v>80</v>
      </c>
      <c r="F4568" t="s">
        <v>14278</v>
      </c>
      <c r="G4568">
        <v>2</v>
      </c>
    </row>
    <row r="4569" spans="1:7">
      <c r="A4569">
        <v>334</v>
      </c>
      <c r="B4569" t="s">
        <v>9304</v>
      </c>
      <c r="C4569" t="s">
        <v>9297</v>
      </c>
      <c r="D4569">
        <v>0.01</v>
      </c>
      <c r="E4569" t="s">
        <v>80</v>
      </c>
      <c r="F4569" t="s">
        <v>9136</v>
      </c>
      <c r="G4569">
        <v>3</v>
      </c>
    </row>
    <row r="4570" spans="1:7">
      <c r="A4570">
        <v>2765</v>
      </c>
      <c r="B4570" t="s">
        <v>17605</v>
      </c>
      <c r="C4570" t="s">
        <v>6554</v>
      </c>
      <c r="D4570">
        <v>0.01</v>
      </c>
      <c r="E4570" t="s">
        <v>595</v>
      </c>
      <c r="F4570" t="s">
        <v>6139</v>
      </c>
      <c r="G4570">
        <v>8</v>
      </c>
    </row>
    <row r="4571" spans="1:7">
      <c r="A4571">
        <v>2766</v>
      </c>
      <c r="B4571" t="s">
        <v>6016</v>
      </c>
      <c r="C4571" t="s">
        <v>6017</v>
      </c>
      <c r="D4571">
        <v>0.8</v>
      </c>
      <c r="E4571" t="s">
        <v>595</v>
      </c>
      <c r="F4571" t="s">
        <v>5790</v>
      </c>
      <c r="G4571">
        <v>2</v>
      </c>
    </row>
    <row r="4572" spans="1:7">
      <c r="A4572">
        <v>2767</v>
      </c>
      <c r="B4572" t="s">
        <v>17606</v>
      </c>
      <c r="C4572" t="s">
        <v>16789</v>
      </c>
      <c r="D4572">
        <v>0.01</v>
      </c>
      <c r="E4572" t="s">
        <v>12637</v>
      </c>
      <c r="F4572" t="s">
        <v>12334</v>
      </c>
      <c r="G4572">
        <v>5</v>
      </c>
    </row>
    <row r="4573" spans="1:7">
      <c r="A4573">
        <v>7716</v>
      </c>
      <c r="B4573" t="s">
        <v>17606</v>
      </c>
      <c r="C4573" t="s">
        <v>17607</v>
      </c>
      <c r="D4573">
        <v>0.8</v>
      </c>
      <c r="E4573" t="s">
        <v>12637</v>
      </c>
      <c r="F4573" t="s">
        <v>2210</v>
      </c>
      <c r="G4573">
        <v>5</v>
      </c>
    </row>
    <row r="4574" spans="1:7">
      <c r="A4574">
        <v>3084</v>
      </c>
      <c r="B4574" t="s">
        <v>5270</v>
      </c>
      <c r="C4574" t="s">
        <v>5260</v>
      </c>
      <c r="D4574">
        <v>0.01</v>
      </c>
      <c r="E4574" t="s">
        <v>67</v>
      </c>
      <c r="F4574" t="s">
        <v>4512</v>
      </c>
      <c r="G4574">
        <v>5</v>
      </c>
    </row>
    <row r="4575" spans="1:7">
      <c r="A4575">
        <v>440</v>
      </c>
      <c r="B4575" t="s">
        <v>11614</v>
      </c>
      <c r="C4575" t="s">
        <v>11611</v>
      </c>
      <c r="D4575">
        <v>0.01</v>
      </c>
      <c r="E4575" t="s">
        <v>107</v>
      </c>
      <c r="F4575" t="s">
        <v>11432</v>
      </c>
      <c r="G4575">
        <v>3</v>
      </c>
    </row>
    <row r="4576" spans="1:7">
      <c r="A4576">
        <v>3085</v>
      </c>
      <c r="B4576" t="s">
        <v>8646</v>
      </c>
      <c r="C4576" t="s">
        <v>8598</v>
      </c>
      <c r="D4576">
        <v>0.01</v>
      </c>
      <c r="E4576" t="s">
        <v>74</v>
      </c>
      <c r="F4576" t="s">
        <v>8594</v>
      </c>
      <c r="G4576">
        <v>1</v>
      </c>
    </row>
    <row r="4577" spans="1:7">
      <c r="A4577">
        <v>3086</v>
      </c>
      <c r="B4577" t="s">
        <v>5064</v>
      </c>
      <c r="C4577" t="s">
        <v>5066</v>
      </c>
      <c r="D4577">
        <v>0.01</v>
      </c>
      <c r="E4577" t="s">
        <v>123</v>
      </c>
      <c r="F4577" t="s">
        <v>4963</v>
      </c>
      <c r="G4577">
        <v>4</v>
      </c>
    </row>
    <row r="4578" spans="1:7">
      <c r="A4578">
        <v>3087</v>
      </c>
      <c r="B4578" t="s">
        <v>8631</v>
      </c>
      <c r="C4578" t="s">
        <v>8622</v>
      </c>
      <c r="D4578">
        <v>0.01</v>
      </c>
      <c r="E4578" t="s">
        <v>89</v>
      </c>
      <c r="F4578" t="s">
        <v>8594</v>
      </c>
      <c r="G4578">
        <v>1</v>
      </c>
    </row>
    <row r="4579" spans="1:7">
      <c r="A4579">
        <v>441</v>
      </c>
      <c r="B4579" t="s">
        <v>2948</v>
      </c>
      <c r="C4579" t="s">
        <v>2945</v>
      </c>
      <c r="D4579">
        <v>0.01</v>
      </c>
      <c r="E4579" t="s">
        <v>166</v>
      </c>
      <c r="F4579" t="s">
        <v>2900</v>
      </c>
      <c r="G4579">
        <v>1</v>
      </c>
    </row>
    <row r="4580" spans="1:7">
      <c r="A4580">
        <v>3088</v>
      </c>
      <c r="B4580" t="s">
        <v>9564</v>
      </c>
      <c r="C4580" t="s">
        <v>9565</v>
      </c>
      <c r="D4580">
        <v>0.8</v>
      </c>
      <c r="E4580" t="s">
        <v>107</v>
      </c>
      <c r="F4580" t="s">
        <v>9536</v>
      </c>
      <c r="G4580">
        <v>1</v>
      </c>
    </row>
    <row r="4581" spans="1:7">
      <c r="A4581">
        <v>3462</v>
      </c>
      <c r="B4581" t="s">
        <v>12673</v>
      </c>
      <c r="C4581" t="s">
        <v>12669</v>
      </c>
      <c r="D4581">
        <v>0.01</v>
      </c>
      <c r="E4581" t="s">
        <v>49</v>
      </c>
      <c r="F4581" t="s">
        <v>12660</v>
      </c>
      <c r="G4581">
        <v>1</v>
      </c>
    </row>
    <row r="4582" spans="1:7">
      <c r="A4582">
        <v>3463</v>
      </c>
      <c r="B4582" t="s">
        <v>713</v>
      </c>
      <c r="C4582" t="s">
        <v>165</v>
      </c>
      <c r="D4582">
        <v>0.01</v>
      </c>
      <c r="E4582" t="s">
        <v>166</v>
      </c>
      <c r="F4582" t="s">
        <v>68</v>
      </c>
      <c r="G4582">
        <v>1</v>
      </c>
    </row>
    <row r="4583" spans="1:7">
      <c r="A4583">
        <v>569</v>
      </c>
      <c r="B4583" t="s">
        <v>2897</v>
      </c>
      <c r="C4583" t="s">
        <v>2899</v>
      </c>
      <c r="D4583">
        <v>0.01</v>
      </c>
      <c r="E4583" t="s">
        <v>74</v>
      </c>
      <c r="F4583" t="s">
        <v>2900</v>
      </c>
      <c r="G4583">
        <v>1</v>
      </c>
    </row>
    <row r="4584" spans="1:7">
      <c r="A4584">
        <v>3464</v>
      </c>
      <c r="B4584" t="s">
        <v>12561</v>
      </c>
      <c r="C4584" t="s">
        <v>12562</v>
      </c>
      <c r="D4584">
        <v>0.01</v>
      </c>
      <c r="E4584" t="s">
        <v>74</v>
      </c>
      <c r="F4584" t="s">
        <v>12334</v>
      </c>
      <c r="G4584">
        <v>7</v>
      </c>
    </row>
    <row r="4585" spans="1:7">
      <c r="A4585">
        <v>11138</v>
      </c>
      <c r="B4585" t="s">
        <v>1657</v>
      </c>
      <c r="C4585" t="s">
        <v>1318</v>
      </c>
      <c r="D4585">
        <v>0.1</v>
      </c>
      <c r="E4585" t="s">
        <v>203</v>
      </c>
      <c r="F4585" t="s">
        <v>41</v>
      </c>
      <c r="G4585">
        <v>3</v>
      </c>
    </row>
    <row r="4586" spans="1:7">
      <c r="A4586">
        <v>3916</v>
      </c>
      <c r="B4586" t="s">
        <v>1657</v>
      </c>
      <c r="C4586" t="s">
        <v>1658</v>
      </c>
      <c r="D4586">
        <v>0.1</v>
      </c>
      <c r="E4586" t="s">
        <v>203</v>
      </c>
      <c r="F4586" t="s">
        <v>41</v>
      </c>
      <c r="G4586">
        <v>7</v>
      </c>
    </row>
    <row r="4587" spans="1:7">
      <c r="A4587">
        <v>3917</v>
      </c>
      <c r="B4587" t="s">
        <v>14553</v>
      </c>
      <c r="C4587" t="s">
        <v>14547</v>
      </c>
      <c r="D4587">
        <v>0.1</v>
      </c>
      <c r="E4587" t="s">
        <v>80</v>
      </c>
      <c r="F4587" t="s">
        <v>14278</v>
      </c>
      <c r="G4587">
        <v>5</v>
      </c>
    </row>
    <row r="4588" spans="1:7">
      <c r="A4588">
        <v>3918</v>
      </c>
      <c r="B4588" t="s">
        <v>4010</v>
      </c>
      <c r="C4588" t="s">
        <v>3995</v>
      </c>
      <c r="D4588">
        <v>0.01</v>
      </c>
      <c r="E4588" t="s">
        <v>67</v>
      </c>
      <c r="F4588" t="s">
        <v>3381</v>
      </c>
      <c r="G4588">
        <v>5</v>
      </c>
    </row>
    <row r="4589" spans="1:7">
      <c r="A4589">
        <v>3919</v>
      </c>
      <c r="B4589" t="s">
        <v>13363</v>
      </c>
      <c r="C4589" t="s">
        <v>13355</v>
      </c>
      <c r="D4589">
        <v>0.8</v>
      </c>
      <c r="E4589" t="s">
        <v>67</v>
      </c>
      <c r="F4589" t="s">
        <v>13121</v>
      </c>
      <c r="G4589">
        <v>2</v>
      </c>
    </row>
    <row r="4590" spans="1:7">
      <c r="A4590">
        <v>3920</v>
      </c>
      <c r="B4590" t="s">
        <v>14499</v>
      </c>
      <c r="C4590" t="s">
        <v>14496</v>
      </c>
      <c r="D4590">
        <v>0.01</v>
      </c>
      <c r="E4590" t="s">
        <v>166</v>
      </c>
      <c r="F4590" t="s">
        <v>14278</v>
      </c>
      <c r="G4590">
        <v>3</v>
      </c>
    </row>
    <row r="4591" spans="1:7">
      <c r="A4591">
        <v>3465</v>
      </c>
      <c r="B4591" t="s">
        <v>14536</v>
      </c>
      <c r="C4591" t="s">
        <v>14527</v>
      </c>
      <c r="D4591">
        <v>0.01</v>
      </c>
      <c r="E4591" t="s">
        <v>67</v>
      </c>
      <c r="F4591" t="s">
        <v>14278</v>
      </c>
      <c r="G4591">
        <v>5</v>
      </c>
    </row>
    <row r="4592" spans="1:7">
      <c r="A4592">
        <v>4331</v>
      </c>
      <c r="B4592" t="s">
        <v>1796</v>
      </c>
      <c r="C4592" t="s">
        <v>1797</v>
      </c>
      <c r="D4592">
        <v>0.01</v>
      </c>
      <c r="E4592" t="s">
        <v>135</v>
      </c>
      <c r="F4592" t="s">
        <v>1778</v>
      </c>
      <c r="G4592">
        <v>1</v>
      </c>
    </row>
    <row r="4593" spans="1:7">
      <c r="A4593">
        <v>4332</v>
      </c>
      <c r="B4593" t="s">
        <v>3884</v>
      </c>
      <c r="C4593" t="s">
        <v>3873</v>
      </c>
      <c r="D4593">
        <v>0.01</v>
      </c>
      <c r="E4593" t="s">
        <v>107</v>
      </c>
      <c r="F4593" t="s">
        <v>58</v>
      </c>
      <c r="G4593">
        <v>4</v>
      </c>
    </row>
    <row r="4594" spans="1:7">
      <c r="A4594">
        <v>4333</v>
      </c>
      <c r="B4594" t="s">
        <v>17608</v>
      </c>
      <c r="C4594" t="s">
        <v>16441</v>
      </c>
      <c r="D4594">
        <v>0.01</v>
      </c>
      <c r="E4594" t="s">
        <v>40</v>
      </c>
      <c r="F4594" t="s">
        <v>4512</v>
      </c>
      <c r="G4594">
        <v>1</v>
      </c>
    </row>
    <row r="4595" spans="1:7">
      <c r="A4595">
        <v>4334</v>
      </c>
      <c r="B4595" t="s">
        <v>17609</v>
      </c>
      <c r="C4595" t="s">
        <v>6869</v>
      </c>
      <c r="D4595">
        <v>0.01</v>
      </c>
      <c r="E4595" t="s">
        <v>203</v>
      </c>
      <c r="F4595" t="s">
        <v>6576</v>
      </c>
      <c r="G4595">
        <v>2</v>
      </c>
    </row>
    <row r="4596" spans="1:7">
      <c r="A4596">
        <v>4335</v>
      </c>
      <c r="B4596" t="s">
        <v>13852</v>
      </c>
      <c r="C4596" t="s">
        <v>13827</v>
      </c>
      <c r="D4596">
        <v>0.01</v>
      </c>
      <c r="E4596" t="s">
        <v>80</v>
      </c>
      <c r="F4596" t="s">
        <v>13121</v>
      </c>
      <c r="G4596">
        <v>5</v>
      </c>
    </row>
    <row r="4597" spans="1:7">
      <c r="A4597">
        <v>4336</v>
      </c>
      <c r="B4597" t="s">
        <v>102</v>
      </c>
      <c r="C4597" t="s">
        <v>88</v>
      </c>
      <c r="D4597">
        <v>0.01</v>
      </c>
      <c r="E4597" t="s">
        <v>89</v>
      </c>
      <c r="F4597" t="s">
        <v>68</v>
      </c>
      <c r="G4597">
        <v>1</v>
      </c>
    </row>
    <row r="4598" spans="1:7">
      <c r="A4598">
        <v>4337</v>
      </c>
      <c r="B4598" t="s">
        <v>13841</v>
      </c>
      <c r="C4598" t="s">
        <v>13827</v>
      </c>
      <c r="D4598">
        <v>0.01</v>
      </c>
      <c r="E4598" t="s">
        <v>80</v>
      </c>
      <c r="F4598" t="s">
        <v>13121</v>
      </c>
      <c r="G4598">
        <v>5</v>
      </c>
    </row>
    <row r="4599" spans="1:7">
      <c r="A4599">
        <v>4338</v>
      </c>
      <c r="B4599" t="s">
        <v>5997</v>
      </c>
      <c r="C4599" t="s">
        <v>5987</v>
      </c>
      <c r="D4599">
        <v>0.01</v>
      </c>
      <c r="F4599" t="s">
        <v>5790</v>
      </c>
      <c r="G4599">
        <v>2</v>
      </c>
    </row>
    <row r="4600" spans="1:7">
      <c r="A4600">
        <v>4339</v>
      </c>
      <c r="B4600" t="s">
        <v>3469</v>
      </c>
      <c r="C4600" t="s">
        <v>4094</v>
      </c>
      <c r="D4600">
        <v>0.01</v>
      </c>
      <c r="E4600" t="s">
        <v>49</v>
      </c>
      <c r="F4600" t="s">
        <v>3381</v>
      </c>
      <c r="G4600">
        <v>5</v>
      </c>
    </row>
    <row r="4601" spans="1:7">
      <c r="A4601">
        <v>835</v>
      </c>
      <c r="B4601" t="s">
        <v>1200</v>
      </c>
      <c r="C4601" t="s">
        <v>11567</v>
      </c>
      <c r="D4601">
        <v>0.01</v>
      </c>
      <c r="F4601" t="s">
        <v>11432</v>
      </c>
      <c r="G4601">
        <v>2</v>
      </c>
    </row>
    <row r="4602" spans="1:7">
      <c r="A4602">
        <v>4340</v>
      </c>
      <c r="B4602" t="s">
        <v>2057</v>
      </c>
      <c r="C4602" t="s">
        <v>2058</v>
      </c>
      <c r="D4602">
        <v>0.01</v>
      </c>
      <c r="E4602" t="s">
        <v>67</v>
      </c>
      <c r="F4602" t="s">
        <v>1778</v>
      </c>
      <c r="G4602">
        <v>5</v>
      </c>
    </row>
    <row r="4603" spans="1:7">
      <c r="A4603">
        <v>4341</v>
      </c>
      <c r="B4603" t="s">
        <v>2066</v>
      </c>
      <c r="C4603" t="s">
        <v>2067</v>
      </c>
      <c r="D4603">
        <v>0.8</v>
      </c>
      <c r="E4603" t="s">
        <v>89</v>
      </c>
      <c r="F4603" t="s">
        <v>1778</v>
      </c>
      <c r="G4603">
        <v>5</v>
      </c>
    </row>
    <row r="4604" spans="1:7">
      <c r="A4604">
        <v>4342</v>
      </c>
      <c r="B4604" t="s">
        <v>13820</v>
      </c>
      <c r="C4604" t="s">
        <v>13817</v>
      </c>
      <c r="D4604">
        <v>0.01</v>
      </c>
      <c r="E4604" t="s">
        <v>74</v>
      </c>
      <c r="F4604" t="s">
        <v>13121</v>
      </c>
      <c r="G4604">
        <v>5</v>
      </c>
    </row>
    <row r="4605" spans="1:7">
      <c r="A4605">
        <v>836</v>
      </c>
      <c r="B4605" t="s">
        <v>13100</v>
      </c>
      <c r="C4605" t="s">
        <v>13097</v>
      </c>
      <c r="D4605">
        <v>0.01</v>
      </c>
      <c r="E4605" t="s">
        <v>74</v>
      </c>
      <c r="F4605" t="s">
        <v>13028</v>
      </c>
      <c r="G4605">
        <v>5</v>
      </c>
    </row>
    <row r="4606" spans="1:7">
      <c r="A4606">
        <v>4344</v>
      </c>
      <c r="B4606" t="s">
        <v>13100</v>
      </c>
      <c r="C4606" t="s">
        <v>17001</v>
      </c>
      <c r="D4606">
        <v>0.06</v>
      </c>
      <c r="E4606" t="s">
        <v>74</v>
      </c>
      <c r="F4606" t="s">
        <v>14771</v>
      </c>
      <c r="G4606">
        <v>5</v>
      </c>
    </row>
    <row r="4607" spans="1:7">
      <c r="A4607">
        <v>4343</v>
      </c>
      <c r="B4607" t="s">
        <v>13100</v>
      </c>
      <c r="C4607" t="s">
        <v>17003</v>
      </c>
      <c r="D4607">
        <v>0.01</v>
      </c>
      <c r="E4607" t="s">
        <v>74</v>
      </c>
      <c r="F4607" t="s">
        <v>14771</v>
      </c>
      <c r="G4607">
        <v>5</v>
      </c>
    </row>
    <row r="4608" spans="1:7">
      <c r="A4608">
        <v>968</v>
      </c>
      <c r="B4608" t="s">
        <v>2855</v>
      </c>
      <c r="C4608" t="s">
        <v>17610</v>
      </c>
      <c r="D4608">
        <v>0.01</v>
      </c>
      <c r="E4608" t="s">
        <v>203</v>
      </c>
      <c r="F4608" t="s">
        <v>13028</v>
      </c>
      <c r="G4608">
        <v>5</v>
      </c>
    </row>
    <row r="4609" spans="1:7">
      <c r="A4609">
        <v>4721</v>
      </c>
      <c r="B4609" t="s">
        <v>6473</v>
      </c>
      <c r="C4609" t="s">
        <v>6468</v>
      </c>
      <c r="D4609">
        <v>0.01</v>
      </c>
      <c r="F4609" t="s">
        <v>5790</v>
      </c>
      <c r="G4609">
        <v>7</v>
      </c>
    </row>
    <row r="4610" spans="1:7">
      <c r="A4610">
        <v>4722</v>
      </c>
      <c r="B4610" t="s">
        <v>8737</v>
      </c>
      <c r="C4610" t="s">
        <v>8730</v>
      </c>
      <c r="D4610">
        <v>0.01</v>
      </c>
      <c r="E4610" t="s">
        <v>67</v>
      </c>
      <c r="F4610" t="s">
        <v>8594</v>
      </c>
      <c r="G4610">
        <v>2</v>
      </c>
    </row>
    <row r="4611" spans="1:7">
      <c r="A4611">
        <v>4723</v>
      </c>
      <c r="B4611" t="s">
        <v>7122</v>
      </c>
      <c r="C4611" t="s">
        <v>16734</v>
      </c>
      <c r="D4611">
        <v>0.01</v>
      </c>
      <c r="F4611" t="s">
        <v>6576</v>
      </c>
      <c r="G4611">
        <v>5</v>
      </c>
    </row>
    <row r="4612" spans="1:7">
      <c r="A4612">
        <v>4724</v>
      </c>
      <c r="B4612" t="s">
        <v>4663</v>
      </c>
      <c r="C4612" t="s">
        <v>16692</v>
      </c>
      <c r="D4612">
        <v>0.01</v>
      </c>
      <c r="F4612" t="s">
        <v>4512</v>
      </c>
      <c r="G4612">
        <v>1</v>
      </c>
    </row>
    <row r="4613" spans="1:7">
      <c r="A4613">
        <v>4725</v>
      </c>
      <c r="B4613" t="s">
        <v>13958</v>
      </c>
      <c r="C4613" t="s">
        <v>16103</v>
      </c>
      <c r="D4613">
        <v>0.01</v>
      </c>
      <c r="E4613" t="s">
        <v>803</v>
      </c>
      <c r="F4613" t="s">
        <v>12660</v>
      </c>
      <c r="G4613">
        <v>5</v>
      </c>
    </row>
    <row r="4614" spans="1:7">
      <c r="A4614">
        <v>1662</v>
      </c>
      <c r="B4614" t="s">
        <v>13958</v>
      </c>
      <c r="C4614" t="s">
        <v>12928</v>
      </c>
      <c r="D4614">
        <v>0.01</v>
      </c>
      <c r="F4614" t="s">
        <v>12660</v>
      </c>
      <c r="G4614">
        <v>5</v>
      </c>
    </row>
    <row r="4615" spans="1:7">
      <c r="A4615">
        <v>4726</v>
      </c>
      <c r="B4615" t="s">
        <v>2650</v>
      </c>
      <c r="C4615" t="s">
        <v>2641</v>
      </c>
      <c r="D4615">
        <v>0.01</v>
      </c>
      <c r="E4615" t="s">
        <v>166</v>
      </c>
      <c r="F4615" t="s">
        <v>2210</v>
      </c>
      <c r="G4615">
        <v>7</v>
      </c>
    </row>
    <row r="4616" spans="1:7">
      <c r="A4616">
        <v>6948</v>
      </c>
      <c r="B4616" t="s">
        <v>5172</v>
      </c>
      <c r="C4616" t="s">
        <v>5151</v>
      </c>
      <c r="D4616">
        <v>0.8</v>
      </c>
      <c r="E4616" t="s">
        <v>166</v>
      </c>
      <c r="F4616" t="s">
        <v>4963</v>
      </c>
      <c r="G4616">
        <v>4</v>
      </c>
    </row>
    <row r="4617" spans="1:7">
      <c r="A4617">
        <v>4727</v>
      </c>
      <c r="B4617" t="s">
        <v>5172</v>
      </c>
      <c r="C4617" t="s">
        <v>9870</v>
      </c>
      <c r="D4617">
        <v>0.01</v>
      </c>
      <c r="E4617" t="s">
        <v>166</v>
      </c>
      <c r="F4617" t="s">
        <v>9799</v>
      </c>
      <c r="G4617">
        <v>4</v>
      </c>
    </row>
    <row r="4618" spans="1:7">
      <c r="A4618">
        <v>5099</v>
      </c>
      <c r="B4618" t="s">
        <v>8828</v>
      </c>
      <c r="C4618" t="s">
        <v>8829</v>
      </c>
      <c r="D4618">
        <v>0.01</v>
      </c>
      <c r="E4618" t="s">
        <v>166</v>
      </c>
      <c r="F4618" t="s">
        <v>8594</v>
      </c>
      <c r="G4618">
        <v>2</v>
      </c>
    </row>
    <row r="4619" spans="1:7">
      <c r="A4619">
        <v>1095</v>
      </c>
      <c r="B4619" t="s">
        <v>7688</v>
      </c>
      <c r="C4619" t="s">
        <v>7681</v>
      </c>
      <c r="D4619">
        <v>0.01</v>
      </c>
      <c r="F4619" t="s">
        <v>7247</v>
      </c>
      <c r="G4619">
        <v>5</v>
      </c>
    </row>
    <row r="4620" spans="1:7">
      <c r="A4620">
        <v>5100</v>
      </c>
      <c r="B4620" t="s">
        <v>2790</v>
      </c>
      <c r="C4620" t="s">
        <v>2787</v>
      </c>
      <c r="D4620">
        <v>0.01</v>
      </c>
      <c r="E4620" t="s">
        <v>354</v>
      </c>
      <c r="F4620" t="s">
        <v>14771</v>
      </c>
      <c r="G4620">
        <v>2</v>
      </c>
    </row>
    <row r="4621" spans="1:7">
      <c r="A4621">
        <v>1096</v>
      </c>
      <c r="B4621" t="s">
        <v>2790</v>
      </c>
      <c r="C4621" t="s">
        <v>12636</v>
      </c>
      <c r="D4621">
        <v>0.01</v>
      </c>
      <c r="E4621" t="s">
        <v>12637</v>
      </c>
      <c r="F4621" t="s">
        <v>13028</v>
      </c>
      <c r="G4621">
        <v>2</v>
      </c>
    </row>
    <row r="4622" spans="1:7">
      <c r="A4622">
        <v>4728</v>
      </c>
      <c r="B4622" t="s">
        <v>4011</v>
      </c>
      <c r="C4622" t="s">
        <v>16656</v>
      </c>
      <c r="D4622">
        <v>0.01</v>
      </c>
      <c r="E4622" t="s">
        <v>67</v>
      </c>
      <c r="F4622" t="s">
        <v>3381</v>
      </c>
      <c r="G4622">
        <v>1</v>
      </c>
    </row>
    <row r="4623" spans="1:7">
      <c r="A4623">
        <v>5101</v>
      </c>
      <c r="B4623" t="s">
        <v>2225</v>
      </c>
      <c r="C4623" t="s">
        <v>2443</v>
      </c>
      <c r="D4623">
        <v>0.01</v>
      </c>
      <c r="E4623" t="s">
        <v>80</v>
      </c>
      <c r="F4623" t="s">
        <v>2210</v>
      </c>
      <c r="G4623">
        <v>3</v>
      </c>
    </row>
    <row r="4624" spans="1:7">
      <c r="A4624">
        <v>5439</v>
      </c>
      <c r="B4624" t="s">
        <v>9649</v>
      </c>
      <c r="C4624" t="s">
        <v>9646</v>
      </c>
      <c r="D4624">
        <v>0.01</v>
      </c>
      <c r="E4624" t="s">
        <v>80</v>
      </c>
      <c r="F4624" t="s">
        <v>9536</v>
      </c>
      <c r="G4624">
        <v>2</v>
      </c>
    </row>
    <row r="4625" spans="1:7">
      <c r="A4625">
        <v>5440</v>
      </c>
      <c r="B4625" t="s">
        <v>13795</v>
      </c>
      <c r="C4625" t="s">
        <v>17089</v>
      </c>
      <c r="D4625">
        <v>0.01</v>
      </c>
      <c r="E4625" t="s">
        <v>67</v>
      </c>
      <c r="F4625" t="s">
        <v>14771</v>
      </c>
      <c r="G4625">
        <v>5</v>
      </c>
    </row>
    <row r="4626" spans="1:7">
      <c r="A4626">
        <v>5441</v>
      </c>
      <c r="B4626" t="s">
        <v>13795</v>
      </c>
      <c r="C4626" t="s">
        <v>13784</v>
      </c>
      <c r="D4626">
        <v>0.01</v>
      </c>
      <c r="E4626" t="s">
        <v>67</v>
      </c>
      <c r="F4626" t="s">
        <v>13121</v>
      </c>
      <c r="G4626">
        <v>5</v>
      </c>
    </row>
    <row r="4627" spans="1:7">
      <c r="A4627">
        <v>5442</v>
      </c>
      <c r="B4627" t="s">
        <v>6345</v>
      </c>
      <c r="C4627" t="s">
        <v>6340</v>
      </c>
      <c r="D4627">
        <v>0.01</v>
      </c>
      <c r="E4627" t="s">
        <v>166</v>
      </c>
      <c r="F4627" t="s">
        <v>5790</v>
      </c>
      <c r="G4627">
        <v>5</v>
      </c>
    </row>
    <row r="4628" spans="1:7">
      <c r="A4628">
        <v>7310</v>
      </c>
      <c r="B4628" t="s">
        <v>10193</v>
      </c>
      <c r="C4628" t="s">
        <v>8132</v>
      </c>
      <c r="D4628">
        <v>0.8</v>
      </c>
      <c r="E4628" t="s">
        <v>49</v>
      </c>
      <c r="F4628" t="s">
        <v>8093</v>
      </c>
      <c r="G4628">
        <v>1</v>
      </c>
    </row>
    <row r="4629" spans="1:7">
      <c r="A4629">
        <v>5948</v>
      </c>
      <c r="B4629" t="s">
        <v>7137</v>
      </c>
      <c r="C4629" t="s">
        <v>7133</v>
      </c>
      <c r="D4629">
        <v>0.01</v>
      </c>
      <c r="E4629" t="s">
        <v>67</v>
      </c>
      <c r="F4629" t="s">
        <v>6576</v>
      </c>
      <c r="G4629">
        <v>7</v>
      </c>
    </row>
    <row r="4630" spans="1:7">
      <c r="A4630">
        <v>5724</v>
      </c>
      <c r="B4630" t="s">
        <v>3899</v>
      </c>
      <c r="C4630" t="s">
        <v>3892</v>
      </c>
      <c r="D4630">
        <v>0.01</v>
      </c>
      <c r="E4630" t="s">
        <v>123</v>
      </c>
      <c r="F4630" t="s">
        <v>58</v>
      </c>
      <c r="G4630">
        <v>4</v>
      </c>
    </row>
    <row r="4631" spans="1:7">
      <c r="A4631">
        <v>5725</v>
      </c>
      <c r="B4631" t="s">
        <v>13163</v>
      </c>
      <c r="C4631" t="s">
        <v>13132</v>
      </c>
      <c r="D4631">
        <v>0.01</v>
      </c>
      <c r="E4631" t="s">
        <v>80</v>
      </c>
      <c r="F4631" t="s">
        <v>13121</v>
      </c>
      <c r="G4631">
        <v>1</v>
      </c>
    </row>
    <row r="4632" spans="1:7">
      <c r="A4632">
        <v>1388</v>
      </c>
      <c r="B4632" t="s">
        <v>17611</v>
      </c>
      <c r="C4632" t="s">
        <v>9375</v>
      </c>
      <c r="D4632">
        <v>0.01</v>
      </c>
      <c r="F4632" t="s">
        <v>9136</v>
      </c>
      <c r="G4632">
        <v>3</v>
      </c>
    </row>
    <row r="4633" spans="1:7">
      <c r="A4633">
        <v>6128</v>
      </c>
      <c r="B4633" t="s">
        <v>5075</v>
      </c>
      <c r="C4633" t="s">
        <v>5066</v>
      </c>
      <c r="D4633">
        <v>0.01</v>
      </c>
      <c r="E4633" t="s">
        <v>123</v>
      </c>
      <c r="F4633" t="s">
        <v>4963</v>
      </c>
      <c r="G4633">
        <v>4</v>
      </c>
    </row>
    <row r="4634" spans="1:7">
      <c r="A4634">
        <v>6127</v>
      </c>
      <c r="B4634" t="s">
        <v>5075</v>
      </c>
      <c r="C4634" t="s">
        <v>4976</v>
      </c>
      <c r="D4634">
        <v>0.01</v>
      </c>
      <c r="E4634" t="s">
        <v>74</v>
      </c>
      <c r="F4634" t="s">
        <v>4963</v>
      </c>
      <c r="G4634">
        <v>4</v>
      </c>
    </row>
    <row r="4635" spans="1:7">
      <c r="A4635">
        <v>1389</v>
      </c>
      <c r="B4635" t="s">
        <v>3126</v>
      </c>
      <c r="C4635" t="s">
        <v>3121</v>
      </c>
      <c r="D4635">
        <v>0.01</v>
      </c>
      <c r="E4635" t="s">
        <v>40</v>
      </c>
      <c r="F4635" t="s">
        <v>2900</v>
      </c>
      <c r="G4635">
        <v>3</v>
      </c>
    </row>
    <row r="4636" spans="1:7">
      <c r="A4636">
        <v>5949</v>
      </c>
      <c r="B4636" t="s">
        <v>13878</v>
      </c>
      <c r="C4636" t="s">
        <v>17475</v>
      </c>
      <c r="D4636">
        <v>0.01</v>
      </c>
      <c r="E4636" t="s">
        <v>80</v>
      </c>
      <c r="F4636" t="s">
        <v>13121</v>
      </c>
      <c r="G4636">
        <v>5</v>
      </c>
    </row>
    <row r="4637" spans="1:7">
      <c r="A4637">
        <v>5951</v>
      </c>
      <c r="B4637" t="s">
        <v>6390</v>
      </c>
      <c r="C4637" t="s">
        <v>6391</v>
      </c>
      <c r="D4637">
        <v>0.8</v>
      </c>
      <c r="E4637" t="s">
        <v>203</v>
      </c>
      <c r="F4637" t="s">
        <v>5790</v>
      </c>
      <c r="G4637">
        <v>5</v>
      </c>
    </row>
    <row r="4638" spans="1:7">
      <c r="A4638">
        <v>5950</v>
      </c>
      <c r="B4638" t="s">
        <v>6390</v>
      </c>
      <c r="C4638" t="s">
        <v>6308</v>
      </c>
      <c r="D4638">
        <v>0.01</v>
      </c>
      <c r="E4638" t="s">
        <v>89</v>
      </c>
      <c r="F4638" t="s">
        <v>5790</v>
      </c>
      <c r="G4638">
        <v>5</v>
      </c>
    </row>
    <row r="4639" spans="1:7">
      <c r="A4639">
        <v>6249</v>
      </c>
      <c r="B4639" t="s">
        <v>13491</v>
      </c>
      <c r="C4639" t="s">
        <v>12776</v>
      </c>
      <c r="D4639">
        <v>0.01</v>
      </c>
      <c r="E4639" t="s">
        <v>166</v>
      </c>
      <c r="F4639" t="s">
        <v>12660</v>
      </c>
      <c r="G4639">
        <v>2</v>
      </c>
    </row>
    <row r="4640" spans="1:7">
      <c r="A4640">
        <v>6250</v>
      </c>
      <c r="B4640" t="s">
        <v>5325</v>
      </c>
      <c r="C4640" t="s">
        <v>17223</v>
      </c>
      <c r="D4640">
        <v>0.01</v>
      </c>
      <c r="E4640" t="s">
        <v>89</v>
      </c>
      <c r="F4640" t="s">
        <v>4512</v>
      </c>
      <c r="G4640">
        <v>5</v>
      </c>
    </row>
    <row r="4641" spans="1:7">
      <c r="A4641">
        <v>6344</v>
      </c>
      <c r="B4641" t="s">
        <v>4015</v>
      </c>
      <c r="C4641" t="s">
        <v>3995</v>
      </c>
      <c r="D4641">
        <v>0.01</v>
      </c>
      <c r="E4641" t="s">
        <v>67</v>
      </c>
      <c r="F4641" t="s">
        <v>3381</v>
      </c>
      <c r="G4641">
        <v>5</v>
      </c>
    </row>
    <row r="4642" spans="1:7">
      <c r="A4642">
        <v>6408</v>
      </c>
      <c r="B4642" t="s">
        <v>4667</v>
      </c>
      <c r="C4642" t="s">
        <v>16692</v>
      </c>
      <c r="D4642">
        <v>0.01</v>
      </c>
      <c r="F4642" t="s">
        <v>4512</v>
      </c>
      <c r="G4642">
        <v>1</v>
      </c>
    </row>
    <row r="4643" spans="1:7">
      <c r="A4643">
        <v>1955</v>
      </c>
      <c r="B4643" t="s">
        <v>11165</v>
      </c>
      <c r="C4643" t="s">
        <v>11166</v>
      </c>
      <c r="D4643">
        <v>0.05</v>
      </c>
      <c r="E4643" t="s">
        <v>80</v>
      </c>
      <c r="F4643" t="s">
        <v>11167</v>
      </c>
      <c r="G4643">
        <v>1</v>
      </c>
    </row>
    <row r="4644" spans="1:7">
      <c r="A4644">
        <v>11139</v>
      </c>
      <c r="B4644" t="s">
        <v>11165</v>
      </c>
      <c r="C4644" t="s">
        <v>12340</v>
      </c>
      <c r="D4644">
        <v>0.1</v>
      </c>
      <c r="E4644" t="s">
        <v>80</v>
      </c>
      <c r="F4644" t="s">
        <v>12334</v>
      </c>
      <c r="G4644">
        <v>1</v>
      </c>
    </row>
    <row r="4645" spans="1:7">
      <c r="A4645">
        <v>1956</v>
      </c>
      <c r="B4645" t="s">
        <v>11165</v>
      </c>
      <c r="C4645" t="s">
        <v>17612</v>
      </c>
      <c r="D4645">
        <v>0.01</v>
      </c>
      <c r="E4645" t="s">
        <v>80</v>
      </c>
      <c r="F4645" t="s">
        <v>16432</v>
      </c>
      <c r="G4645">
        <v>1</v>
      </c>
    </row>
    <row r="4646" spans="1:7">
      <c r="A4646">
        <v>5726</v>
      </c>
      <c r="B4646" t="s">
        <v>7649</v>
      </c>
      <c r="C4646" t="s">
        <v>17613</v>
      </c>
      <c r="D4646">
        <v>0.01</v>
      </c>
      <c r="E4646" t="s">
        <v>123</v>
      </c>
      <c r="F4646" t="s">
        <v>15396</v>
      </c>
      <c r="G4646">
        <v>5</v>
      </c>
    </row>
    <row r="4647" spans="1:7">
      <c r="A4647">
        <v>11140</v>
      </c>
      <c r="B4647" t="s">
        <v>1602</v>
      </c>
      <c r="C4647" t="s">
        <v>3310</v>
      </c>
      <c r="D4647">
        <v>0.1</v>
      </c>
      <c r="E4647" t="s">
        <v>354</v>
      </c>
      <c r="F4647" t="s">
        <v>2900</v>
      </c>
      <c r="G4647">
        <v>7</v>
      </c>
    </row>
    <row r="4648" spans="1:7">
      <c r="A4648">
        <v>1512</v>
      </c>
      <c r="B4648" t="s">
        <v>1602</v>
      </c>
      <c r="C4648" t="s">
        <v>3283</v>
      </c>
      <c r="D4648">
        <v>0.01</v>
      </c>
      <c r="E4648" t="s">
        <v>74</v>
      </c>
      <c r="F4648" t="s">
        <v>2900</v>
      </c>
      <c r="G4648">
        <v>7</v>
      </c>
    </row>
    <row r="4649" spans="1:7">
      <c r="A4649">
        <v>6461</v>
      </c>
      <c r="B4649" t="s">
        <v>10466</v>
      </c>
      <c r="C4649" t="s">
        <v>10459</v>
      </c>
      <c r="D4649">
        <v>0.01</v>
      </c>
      <c r="E4649" t="s">
        <v>803</v>
      </c>
      <c r="F4649" t="s">
        <v>10160</v>
      </c>
      <c r="G4649">
        <v>5</v>
      </c>
    </row>
    <row r="4650" spans="1:7">
      <c r="A4650">
        <v>6462</v>
      </c>
      <c r="B4650" t="s">
        <v>10466</v>
      </c>
      <c r="C4650" t="s">
        <v>17365</v>
      </c>
      <c r="D4650">
        <v>0.01</v>
      </c>
      <c r="E4650" t="s">
        <v>12625</v>
      </c>
      <c r="F4650" t="s">
        <v>14699</v>
      </c>
      <c r="G4650">
        <v>5</v>
      </c>
    </row>
    <row r="4651" spans="1:7">
      <c r="A4651">
        <v>1957</v>
      </c>
      <c r="B4651" t="s">
        <v>11216</v>
      </c>
      <c r="C4651" t="s">
        <v>16985</v>
      </c>
      <c r="D4651">
        <v>0.01</v>
      </c>
      <c r="E4651" t="s">
        <v>595</v>
      </c>
      <c r="F4651" t="s">
        <v>11167</v>
      </c>
      <c r="G4651">
        <v>2</v>
      </c>
    </row>
    <row r="4652" spans="1:7">
      <c r="A4652">
        <v>11141</v>
      </c>
      <c r="B4652" t="s">
        <v>11216</v>
      </c>
      <c r="C4652" t="s">
        <v>17614</v>
      </c>
      <c r="D4652">
        <v>0.1</v>
      </c>
      <c r="E4652" t="s">
        <v>203</v>
      </c>
      <c r="F4652" t="s">
        <v>12156</v>
      </c>
      <c r="G4652">
        <v>7</v>
      </c>
    </row>
    <row r="4653" spans="1:7">
      <c r="A4653">
        <v>704</v>
      </c>
      <c r="B4653" t="s">
        <v>9945</v>
      </c>
      <c r="C4653" t="s">
        <v>17615</v>
      </c>
      <c r="D4653">
        <v>0.1</v>
      </c>
      <c r="E4653" t="s">
        <v>74</v>
      </c>
      <c r="F4653" t="s">
        <v>2900</v>
      </c>
      <c r="G4653">
        <v>5</v>
      </c>
    </row>
    <row r="4654" spans="1:7">
      <c r="A4654">
        <v>3921</v>
      </c>
      <c r="B4654" t="s">
        <v>9945</v>
      </c>
      <c r="C4654" t="s">
        <v>5308</v>
      </c>
      <c r="D4654">
        <v>0.01</v>
      </c>
      <c r="E4654" t="s">
        <v>74</v>
      </c>
      <c r="F4654" t="s">
        <v>4512</v>
      </c>
      <c r="G4654">
        <v>5</v>
      </c>
    </row>
    <row r="4655" spans="1:7">
      <c r="A4655">
        <v>3922</v>
      </c>
      <c r="B4655" t="s">
        <v>12914</v>
      </c>
      <c r="C4655" t="s">
        <v>2589</v>
      </c>
      <c r="D4655">
        <v>0.1</v>
      </c>
      <c r="E4655" t="s">
        <v>203</v>
      </c>
      <c r="F4655" t="s">
        <v>2210</v>
      </c>
      <c r="G4655">
        <v>5</v>
      </c>
    </row>
    <row r="4656" spans="1:7">
      <c r="A4656">
        <v>5102</v>
      </c>
      <c r="B4656" t="s">
        <v>1069</v>
      </c>
      <c r="C4656" t="s">
        <v>9575</v>
      </c>
      <c r="D4656">
        <v>0.01</v>
      </c>
      <c r="E4656" t="s">
        <v>49</v>
      </c>
      <c r="F4656" t="s">
        <v>9536</v>
      </c>
      <c r="G4656">
        <v>1</v>
      </c>
    </row>
    <row r="4657" spans="1:7">
      <c r="A4657">
        <v>1311</v>
      </c>
      <c r="B4657" t="s">
        <v>6845</v>
      </c>
      <c r="C4657" t="s">
        <v>11975</v>
      </c>
      <c r="D4657">
        <v>0.01</v>
      </c>
      <c r="F4657" t="s">
        <v>11921</v>
      </c>
      <c r="G4657">
        <v>1</v>
      </c>
    </row>
    <row r="4658" spans="1:7">
      <c r="A4658">
        <v>7211</v>
      </c>
      <c r="B4658" t="s">
        <v>5421</v>
      </c>
      <c r="C4658" t="s">
        <v>5415</v>
      </c>
      <c r="D4658">
        <v>0.8</v>
      </c>
      <c r="E4658" t="s">
        <v>354</v>
      </c>
      <c r="F4658" t="s">
        <v>4512</v>
      </c>
      <c r="G4658">
        <v>5</v>
      </c>
    </row>
    <row r="4659" spans="1:7">
      <c r="A4659">
        <v>5727</v>
      </c>
      <c r="B4659" t="s">
        <v>5421</v>
      </c>
      <c r="C4659" t="s">
        <v>3804</v>
      </c>
      <c r="D4659">
        <v>0.01</v>
      </c>
      <c r="E4659" t="s">
        <v>354</v>
      </c>
      <c r="F4659" t="s">
        <v>3381</v>
      </c>
      <c r="G4659">
        <v>3</v>
      </c>
    </row>
    <row r="4660" spans="1:7">
      <c r="A4660">
        <v>11142</v>
      </c>
      <c r="B4660" t="s">
        <v>17616</v>
      </c>
      <c r="C4660" t="s">
        <v>17617</v>
      </c>
      <c r="D4660">
        <v>0.1</v>
      </c>
      <c r="E4660" t="s">
        <v>123</v>
      </c>
      <c r="F4660" t="s">
        <v>15331</v>
      </c>
      <c r="G4660">
        <v>8</v>
      </c>
    </row>
    <row r="4661" spans="1:7">
      <c r="A4661">
        <v>1460</v>
      </c>
      <c r="B4661" t="s">
        <v>3802</v>
      </c>
      <c r="C4661" t="s">
        <v>17618</v>
      </c>
      <c r="D4661">
        <v>0.01</v>
      </c>
      <c r="F4661" t="s">
        <v>11295</v>
      </c>
      <c r="G4661">
        <v>3</v>
      </c>
    </row>
    <row r="4662" spans="1:7">
      <c r="A4662">
        <v>97</v>
      </c>
      <c r="B4662" t="s">
        <v>10623</v>
      </c>
      <c r="C4662" t="s">
        <v>10630</v>
      </c>
      <c r="D4662">
        <v>0.01</v>
      </c>
      <c r="E4662" t="s">
        <v>80</v>
      </c>
      <c r="F4662" t="s">
        <v>10625</v>
      </c>
      <c r="G4662">
        <v>1</v>
      </c>
    </row>
    <row r="4663" spans="1:7">
      <c r="A4663">
        <v>3090</v>
      </c>
      <c r="B4663" t="s">
        <v>2155</v>
      </c>
      <c r="C4663" t="s">
        <v>16578</v>
      </c>
      <c r="D4663">
        <v>0.6</v>
      </c>
      <c r="E4663" t="s">
        <v>166</v>
      </c>
      <c r="F4663" t="s">
        <v>14748</v>
      </c>
      <c r="G4663">
        <v>2</v>
      </c>
    </row>
    <row r="4664" spans="1:7">
      <c r="A4664">
        <v>6604</v>
      </c>
      <c r="B4664" t="s">
        <v>2155</v>
      </c>
      <c r="C4664" t="s">
        <v>1894</v>
      </c>
      <c r="D4664">
        <v>0.8</v>
      </c>
      <c r="E4664" t="s">
        <v>166</v>
      </c>
      <c r="F4664" t="s">
        <v>1778</v>
      </c>
      <c r="G4664">
        <v>2</v>
      </c>
    </row>
    <row r="4665" spans="1:7">
      <c r="A4665">
        <v>3089</v>
      </c>
      <c r="B4665" t="s">
        <v>2155</v>
      </c>
      <c r="C4665" t="s">
        <v>2152</v>
      </c>
      <c r="D4665">
        <v>0.8</v>
      </c>
      <c r="E4665" t="s">
        <v>166</v>
      </c>
      <c r="F4665" t="s">
        <v>1778</v>
      </c>
      <c r="G4665">
        <v>7</v>
      </c>
    </row>
    <row r="4666" spans="1:7">
      <c r="A4666">
        <v>705</v>
      </c>
      <c r="B4666" t="s">
        <v>11763</v>
      </c>
      <c r="C4666" t="s">
        <v>11760</v>
      </c>
      <c r="D4666">
        <v>0.01</v>
      </c>
      <c r="E4666" t="s">
        <v>107</v>
      </c>
      <c r="F4666" t="s">
        <v>11432</v>
      </c>
      <c r="G4666">
        <v>5</v>
      </c>
    </row>
    <row r="4667" spans="1:7">
      <c r="A4667">
        <v>3923</v>
      </c>
      <c r="B4667" t="s">
        <v>11763</v>
      </c>
      <c r="C4667" t="s">
        <v>17619</v>
      </c>
      <c r="D4667">
        <v>0.01</v>
      </c>
      <c r="E4667" t="s">
        <v>107</v>
      </c>
      <c r="F4667" t="s">
        <v>14590</v>
      </c>
      <c r="G4667">
        <v>1</v>
      </c>
    </row>
    <row r="4668" spans="1:7">
      <c r="A4668">
        <v>1958</v>
      </c>
      <c r="B4668" t="s">
        <v>4634</v>
      </c>
      <c r="C4668" t="s">
        <v>17589</v>
      </c>
      <c r="D4668">
        <v>0.1</v>
      </c>
      <c r="E4668" t="s">
        <v>166</v>
      </c>
      <c r="F4668" t="s">
        <v>15376</v>
      </c>
      <c r="G4668">
        <v>1</v>
      </c>
    </row>
    <row r="4669" spans="1:7">
      <c r="A4669">
        <v>1960</v>
      </c>
      <c r="B4669" t="s">
        <v>4634</v>
      </c>
      <c r="C4669" t="s">
        <v>16331</v>
      </c>
      <c r="D4669">
        <v>0.01</v>
      </c>
      <c r="E4669" t="s">
        <v>166</v>
      </c>
      <c r="F4669" t="s">
        <v>16332</v>
      </c>
      <c r="G4669">
        <v>1</v>
      </c>
    </row>
    <row r="4670" spans="1:7">
      <c r="A4670">
        <v>1959</v>
      </c>
      <c r="B4670" t="s">
        <v>4634</v>
      </c>
      <c r="C4670" t="s">
        <v>4636</v>
      </c>
      <c r="D4670">
        <v>0.8</v>
      </c>
      <c r="E4670" t="s">
        <v>166</v>
      </c>
      <c r="F4670" t="s">
        <v>4512</v>
      </c>
      <c r="G4670">
        <v>1</v>
      </c>
    </row>
    <row r="4671" spans="1:7">
      <c r="A4671">
        <v>6772</v>
      </c>
      <c r="B4671" t="s">
        <v>4634</v>
      </c>
      <c r="C4671" t="s">
        <v>17620</v>
      </c>
      <c r="D4671">
        <v>0.6</v>
      </c>
      <c r="E4671" t="s">
        <v>166</v>
      </c>
      <c r="F4671" t="s">
        <v>14590</v>
      </c>
      <c r="G4671">
        <v>1</v>
      </c>
    </row>
    <row r="4672" spans="1:7">
      <c r="A4672">
        <v>11642</v>
      </c>
      <c r="B4672" t="s">
        <v>4634</v>
      </c>
      <c r="C4672" t="s">
        <v>17278</v>
      </c>
      <c r="D4672">
        <v>0.1</v>
      </c>
      <c r="E4672" t="s">
        <v>40</v>
      </c>
      <c r="F4672" t="s">
        <v>15376</v>
      </c>
      <c r="G4672">
        <v>1</v>
      </c>
    </row>
    <row r="4673" spans="1:7">
      <c r="A4673">
        <v>11643</v>
      </c>
      <c r="B4673" t="s">
        <v>4634</v>
      </c>
      <c r="C4673" t="s">
        <v>17279</v>
      </c>
      <c r="D4673">
        <v>0.1</v>
      </c>
      <c r="E4673" t="s">
        <v>40</v>
      </c>
      <c r="F4673" t="s">
        <v>14590</v>
      </c>
      <c r="G4673">
        <v>1</v>
      </c>
    </row>
    <row r="4674" spans="1:7">
      <c r="A4674">
        <v>706</v>
      </c>
      <c r="B4674" t="s">
        <v>3031</v>
      </c>
      <c r="C4674" t="s">
        <v>3032</v>
      </c>
      <c r="D4674">
        <v>0.01</v>
      </c>
      <c r="E4674" t="s">
        <v>166</v>
      </c>
      <c r="F4674" t="s">
        <v>2900</v>
      </c>
      <c r="G4674">
        <v>2</v>
      </c>
    </row>
    <row r="4675" spans="1:7">
      <c r="A4675">
        <v>4346</v>
      </c>
      <c r="B4675" t="s">
        <v>4644</v>
      </c>
      <c r="C4675" t="s">
        <v>16331</v>
      </c>
      <c r="D4675">
        <v>0.01</v>
      </c>
      <c r="E4675" t="s">
        <v>166</v>
      </c>
      <c r="F4675" t="s">
        <v>16332</v>
      </c>
      <c r="G4675">
        <v>1</v>
      </c>
    </row>
    <row r="4676" spans="1:7">
      <c r="A4676">
        <v>4345</v>
      </c>
      <c r="B4676" t="s">
        <v>4644</v>
      </c>
      <c r="C4676" t="s">
        <v>4636</v>
      </c>
      <c r="D4676">
        <v>0.01</v>
      </c>
      <c r="E4676" t="s">
        <v>166</v>
      </c>
      <c r="F4676" t="s">
        <v>4512</v>
      </c>
      <c r="G4676">
        <v>1</v>
      </c>
    </row>
    <row r="4677" spans="1:7">
      <c r="A4677">
        <v>4347</v>
      </c>
      <c r="B4677" t="s">
        <v>6665</v>
      </c>
      <c r="C4677" t="s">
        <v>6662</v>
      </c>
      <c r="D4677">
        <v>0.01</v>
      </c>
      <c r="E4677" t="s">
        <v>166</v>
      </c>
      <c r="F4677" t="s">
        <v>6576</v>
      </c>
      <c r="G4677">
        <v>1</v>
      </c>
    </row>
    <row r="4678" spans="1:7">
      <c r="A4678">
        <v>1961</v>
      </c>
      <c r="B4678" t="s">
        <v>8503</v>
      </c>
      <c r="C4678" t="s">
        <v>17621</v>
      </c>
      <c r="D4678">
        <v>0.6</v>
      </c>
      <c r="F4678" t="s">
        <v>4512</v>
      </c>
      <c r="G4678">
        <v>7</v>
      </c>
    </row>
    <row r="4679" spans="1:7">
      <c r="A4679">
        <v>6603</v>
      </c>
      <c r="B4679" t="s">
        <v>8503</v>
      </c>
      <c r="C4679" t="s">
        <v>8504</v>
      </c>
      <c r="D4679">
        <v>0.8</v>
      </c>
      <c r="F4679" t="s">
        <v>8093</v>
      </c>
      <c r="G4679">
        <v>7</v>
      </c>
    </row>
    <row r="4680" spans="1:7">
      <c r="A4680">
        <v>11145</v>
      </c>
      <c r="B4680" t="s">
        <v>3822</v>
      </c>
      <c r="C4680" t="s">
        <v>17622</v>
      </c>
      <c r="D4680">
        <v>0.1</v>
      </c>
      <c r="E4680" t="s">
        <v>67</v>
      </c>
      <c r="F4680" t="s">
        <v>499</v>
      </c>
      <c r="G4680">
        <v>1</v>
      </c>
    </row>
    <row r="4681" spans="1:7">
      <c r="A4681">
        <v>2117</v>
      </c>
      <c r="B4681" t="s">
        <v>3822</v>
      </c>
      <c r="C4681" t="s">
        <v>17623</v>
      </c>
      <c r="D4681">
        <v>0.01</v>
      </c>
      <c r="E4681" t="s">
        <v>67</v>
      </c>
      <c r="F4681" t="s">
        <v>499</v>
      </c>
      <c r="G4681">
        <v>4</v>
      </c>
    </row>
    <row r="4682" spans="1:7">
      <c r="A4682">
        <v>2403</v>
      </c>
      <c r="B4682" t="s">
        <v>12820</v>
      </c>
      <c r="C4682" t="s">
        <v>12821</v>
      </c>
      <c r="D4682">
        <v>0.01</v>
      </c>
      <c r="E4682" t="s">
        <v>203</v>
      </c>
      <c r="F4682" t="s">
        <v>12660</v>
      </c>
      <c r="G4682">
        <v>2</v>
      </c>
    </row>
    <row r="4683" spans="1:7">
      <c r="A4683">
        <v>4348</v>
      </c>
      <c r="B4683" t="s">
        <v>5553</v>
      </c>
      <c r="C4683" t="s">
        <v>5472</v>
      </c>
      <c r="D4683">
        <v>0.01</v>
      </c>
      <c r="E4683" t="s">
        <v>67</v>
      </c>
      <c r="F4683" t="s">
        <v>4512</v>
      </c>
      <c r="G4683">
        <v>7</v>
      </c>
    </row>
    <row r="4684" spans="1:7">
      <c r="A4684">
        <v>99</v>
      </c>
      <c r="B4684" t="s">
        <v>1484</v>
      </c>
      <c r="C4684" t="s">
        <v>1485</v>
      </c>
      <c r="D4684">
        <v>0.8</v>
      </c>
      <c r="E4684" t="s">
        <v>107</v>
      </c>
      <c r="F4684" t="s">
        <v>41</v>
      </c>
      <c r="G4684">
        <v>5</v>
      </c>
    </row>
    <row r="4685" spans="1:7">
      <c r="A4685">
        <v>11833</v>
      </c>
      <c r="B4685" t="s">
        <v>1484</v>
      </c>
      <c r="C4685" t="s">
        <v>1613</v>
      </c>
      <c r="D4685">
        <v>0.7</v>
      </c>
      <c r="E4685" t="s">
        <v>107</v>
      </c>
      <c r="F4685" t="s">
        <v>41</v>
      </c>
      <c r="G4685">
        <v>7</v>
      </c>
    </row>
    <row r="4686" spans="1:7">
      <c r="A4686">
        <v>98</v>
      </c>
      <c r="B4686" t="s">
        <v>1484</v>
      </c>
      <c r="C4686" t="s">
        <v>3266</v>
      </c>
      <c r="D4686">
        <v>0.6</v>
      </c>
      <c r="E4686" t="s">
        <v>40</v>
      </c>
      <c r="F4686" t="s">
        <v>2900</v>
      </c>
      <c r="G4686">
        <v>5</v>
      </c>
    </row>
    <row r="4687" spans="1:7">
      <c r="A4687">
        <v>1962</v>
      </c>
      <c r="B4687" t="s">
        <v>14614</v>
      </c>
      <c r="C4687" t="s">
        <v>14599</v>
      </c>
      <c r="D4687">
        <v>0.8</v>
      </c>
      <c r="F4687" t="s">
        <v>14278</v>
      </c>
      <c r="G4687">
        <v>5</v>
      </c>
    </row>
    <row r="4688" spans="1:7">
      <c r="A4688">
        <v>100</v>
      </c>
      <c r="B4688" t="s">
        <v>10879</v>
      </c>
      <c r="C4688" t="s">
        <v>16163</v>
      </c>
      <c r="D4688">
        <v>0.6</v>
      </c>
      <c r="E4688" t="s">
        <v>80</v>
      </c>
      <c r="F4688" t="s">
        <v>15363</v>
      </c>
      <c r="G4688">
        <v>4</v>
      </c>
    </row>
    <row r="4689" spans="1:7">
      <c r="A4689">
        <v>101</v>
      </c>
      <c r="B4689" t="s">
        <v>10879</v>
      </c>
      <c r="C4689" t="s">
        <v>10869</v>
      </c>
      <c r="D4689">
        <v>0.8</v>
      </c>
      <c r="E4689" t="s">
        <v>80</v>
      </c>
      <c r="F4689" t="s">
        <v>10870</v>
      </c>
      <c r="G4689">
        <v>4</v>
      </c>
    </row>
    <row r="4690" spans="1:7">
      <c r="A4690">
        <v>1963</v>
      </c>
      <c r="B4690" t="s">
        <v>9593</v>
      </c>
      <c r="C4690" t="s">
        <v>9590</v>
      </c>
      <c r="D4690">
        <v>0.01</v>
      </c>
      <c r="E4690" t="s">
        <v>166</v>
      </c>
      <c r="F4690" t="s">
        <v>9536</v>
      </c>
      <c r="G4690">
        <v>1</v>
      </c>
    </row>
    <row r="4691" spans="1:7">
      <c r="A4691">
        <v>217</v>
      </c>
      <c r="B4691" t="s">
        <v>10959</v>
      </c>
      <c r="C4691" t="s">
        <v>10960</v>
      </c>
      <c r="D4691">
        <v>0.1</v>
      </c>
      <c r="E4691" t="s">
        <v>67</v>
      </c>
      <c r="F4691" t="s">
        <v>10625</v>
      </c>
      <c r="G4691">
        <v>5</v>
      </c>
    </row>
    <row r="4692" spans="1:7">
      <c r="A4692">
        <v>218</v>
      </c>
      <c r="B4692" t="s">
        <v>1616</v>
      </c>
      <c r="C4692" t="s">
        <v>1613</v>
      </c>
      <c r="D4692">
        <v>0.01</v>
      </c>
      <c r="E4692" t="s">
        <v>107</v>
      </c>
      <c r="F4692" t="s">
        <v>41</v>
      </c>
      <c r="G4692">
        <v>7</v>
      </c>
    </row>
    <row r="4693" spans="1:7">
      <c r="A4693">
        <v>2404</v>
      </c>
      <c r="B4693" t="s">
        <v>4780</v>
      </c>
      <c r="C4693" t="s">
        <v>4563</v>
      </c>
      <c r="D4693">
        <v>0.01</v>
      </c>
      <c r="E4693" t="s">
        <v>107</v>
      </c>
      <c r="F4693" t="s">
        <v>4512</v>
      </c>
      <c r="G4693">
        <v>1</v>
      </c>
    </row>
    <row r="4694" spans="1:7">
      <c r="A4694">
        <v>442</v>
      </c>
      <c r="B4694" t="s">
        <v>9305</v>
      </c>
      <c r="C4694" t="s">
        <v>9297</v>
      </c>
      <c r="D4694">
        <v>0.01</v>
      </c>
      <c r="E4694" t="s">
        <v>80</v>
      </c>
      <c r="F4694" t="s">
        <v>9136</v>
      </c>
      <c r="G4694">
        <v>3</v>
      </c>
    </row>
    <row r="4695" spans="1:7">
      <c r="A4695">
        <v>3091</v>
      </c>
      <c r="B4695" t="s">
        <v>9305</v>
      </c>
      <c r="C4695" t="s">
        <v>17624</v>
      </c>
      <c r="D4695">
        <v>0.01</v>
      </c>
      <c r="E4695" t="s">
        <v>80</v>
      </c>
      <c r="F4695" t="s">
        <v>12334</v>
      </c>
      <c r="G4695">
        <v>3</v>
      </c>
    </row>
    <row r="4696" spans="1:7">
      <c r="A4696">
        <v>3092</v>
      </c>
      <c r="B4696" t="s">
        <v>2486</v>
      </c>
      <c r="C4696" t="s">
        <v>2480</v>
      </c>
      <c r="D4696">
        <v>0.8</v>
      </c>
      <c r="F4696" t="s">
        <v>2210</v>
      </c>
      <c r="G4696">
        <v>3</v>
      </c>
    </row>
    <row r="4697" spans="1:7">
      <c r="A4697">
        <v>3466</v>
      </c>
      <c r="B4697" t="s">
        <v>6438</v>
      </c>
      <c r="C4697" t="s">
        <v>6435</v>
      </c>
      <c r="D4697">
        <v>0.01</v>
      </c>
      <c r="E4697" t="s">
        <v>74</v>
      </c>
      <c r="F4697" t="s">
        <v>5790</v>
      </c>
      <c r="G4697">
        <v>7</v>
      </c>
    </row>
    <row r="4698" spans="1:7">
      <c r="A4698">
        <v>570</v>
      </c>
      <c r="B4698" t="s">
        <v>14546</v>
      </c>
      <c r="C4698" t="s">
        <v>16417</v>
      </c>
      <c r="D4698">
        <v>0.6</v>
      </c>
      <c r="E4698" t="s">
        <v>67</v>
      </c>
      <c r="F4698" t="s">
        <v>11921</v>
      </c>
      <c r="G4698">
        <v>5</v>
      </c>
    </row>
    <row r="4699" spans="1:7">
      <c r="A4699">
        <v>3467</v>
      </c>
      <c r="B4699" t="s">
        <v>14546</v>
      </c>
      <c r="C4699" t="s">
        <v>14527</v>
      </c>
      <c r="D4699">
        <v>0.8</v>
      </c>
      <c r="E4699" t="s">
        <v>67</v>
      </c>
      <c r="F4699" t="s">
        <v>14278</v>
      </c>
      <c r="G4699">
        <v>5</v>
      </c>
    </row>
    <row r="4700" spans="1:7">
      <c r="A4700">
        <v>3468</v>
      </c>
      <c r="B4700" t="s">
        <v>256</v>
      </c>
      <c r="C4700" t="s">
        <v>17625</v>
      </c>
      <c r="D4700">
        <v>0.01</v>
      </c>
      <c r="E4700" t="s">
        <v>74</v>
      </c>
      <c r="F4700" t="s">
        <v>68</v>
      </c>
      <c r="G4700">
        <v>3</v>
      </c>
    </row>
    <row r="4701" spans="1:7">
      <c r="A4701">
        <v>11147</v>
      </c>
      <c r="B4701" t="s">
        <v>8379</v>
      </c>
      <c r="C4701" t="s">
        <v>17626</v>
      </c>
      <c r="D4701">
        <v>0.1</v>
      </c>
      <c r="E4701" t="s">
        <v>135</v>
      </c>
      <c r="F4701" t="s">
        <v>4963</v>
      </c>
      <c r="G4701">
        <v>1</v>
      </c>
    </row>
    <row r="4702" spans="1:7">
      <c r="A4702">
        <v>3469</v>
      </c>
      <c r="B4702" t="s">
        <v>8379</v>
      </c>
      <c r="C4702" t="s">
        <v>5087</v>
      </c>
      <c r="D4702">
        <v>0.01</v>
      </c>
      <c r="E4702" t="s">
        <v>135</v>
      </c>
      <c r="F4702" t="s">
        <v>4963</v>
      </c>
      <c r="G4702">
        <v>4</v>
      </c>
    </row>
    <row r="4703" spans="1:7">
      <c r="A4703">
        <v>6911</v>
      </c>
      <c r="B4703" t="s">
        <v>8379</v>
      </c>
      <c r="C4703" t="s">
        <v>8309</v>
      </c>
      <c r="D4703">
        <v>0.8</v>
      </c>
      <c r="E4703" t="s">
        <v>135</v>
      </c>
      <c r="F4703" t="s">
        <v>8277</v>
      </c>
      <c r="G4703">
        <v>4</v>
      </c>
    </row>
    <row r="4704" spans="1:7">
      <c r="A4704">
        <v>3470</v>
      </c>
      <c r="B4704" t="s">
        <v>6847</v>
      </c>
      <c r="C4704" t="s">
        <v>6849</v>
      </c>
      <c r="D4704">
        <v>0.8</v>
      </c>
      <c r="E4704" t="s">
        <v>354</v>
      </c>
      <c r="F4704" t="s">
        <v>6576</v>
      </c>
      <c r="G4704">
        <v>2</v>
      </c>
    </row>
    <row r="4705" spans="1:7">
      <c r="A4705">
        <v>3924</v>
      </c>
      <c r="B4705" t="s">
        <v>9811</v>
      </c>
      <c r="C4705" t="s">
        <v>9804</v>
      </c>
      <c r="D4705">
        <v>0.8</v>
      </c>
      <c r="E4705" t="s">
        <v>74</v>
      </c>
      <c r="F4705" t="s">
        <v>9799</v>
      </c>
      <c r="G4705">
        <v>4</v>
      </c>
    </row>
    <row r="4706" spans="1:7">
      <c r="A4706">
        <v>3925</v>
      </c>
      <c r="B4706" t="s">
        <v>10567</v>
      </c>
      <c r="C4706" t="s">
        <v>10568</v>
      </c>
      <c r="D4706">
        <v>0.8</v>
      </c>
      <c r="E4706" t="s">
        <v>67</v>
      </c>
      <c r="F4706" t="s">
        <v>10381</v>
      </c>
      <c r="G4706">
        <v>8</v>
      </c>
    </row>
    <row r="4707" spans="1:7">
      <c r="A4707">
        <v>3926</v>
      </c>
      <c r="B4707" t="s">
        <v>10567</v>
      </c>
      <c r="C4707" t="s">
        <v>17627</v>
      </c>
      <c r="D4707">
        <v>0.01</v>
      </c>
      <c r="E4707" t="s">
        <v>67</v>
      </c>
      <c r="F4707" t="s">
        <v>15400</v>
      </c>
      <c r="G4707">
        <v>8</v>
      </c>
    </row>
    <row r="4708" spans="1:7">
      <c r="A4708">
        <v>3927</v>
      </c>
      <c r="B4708" t="s">
        <v>10567</v>
      </c>
      <c r="C4708" t="s">
        <v>8514</v>
      </c>
      <c r="D4708">
        <v>0.8</v>
      </c>
      <c r="E4708" t="s">
        <v>67</v>
      </c>
      <c r="F4708" t="s">
        <v>8277</v>
      </c>
      <c r="G4708">
        <v>8</v>
      </c>
    </row>
    <row r="4709" spans="1:7">
      <c r="A4709">
        <v>3928</v>
      </c>
      <c r="B4709" t="s">
        <v>8033</v>
      </c>
      <c r="C4709" t="s">
        <v>16107</v>
      </c>
      <c r="D4709">
        <v>0.01</v>
      </c>
      <c r="E4709" t="s">
        <v>203</v>
      </c>
      <c r="F4709" t="s">
        <v>14771</v>
      </c>
      <c r="G4709">
        <v>5</v>
      </c>
    </row>
    <row r="4710" spans="1:7">
      <c r="A4710">
        <v>4349</v>
      </c>
      <c r="B4710" t="s">
        <v>5898</v>
      </c>
      <c r="C4710" t="s">
        <v>5889</v>
      </c>
      <c r="D4710">
        <v>0.01</v>
      </c>
      <c r="E4710" t="s">
        <v>203</v>
      </c>
      <c r="F4710" t="s">
        <v>5790</v>
      </c>
      <c r="G4710">
        <v>1</v>
      </c>
    </row>
    <row r="4711" spans="1:7">
      <c r="A4711">
        <v>4350</v>
      </c>
      <c r="B4711" t="s">
        <v>5692</v>
      </c>
      <c r="C4711" t="s">
        <v>11285</v>
      </c>
      <c r="D4711">
        <v>0.01</v>
      </c>
      <c r="E4711" t="s">
        <v>203</v>
      </c>
      <c r="F4711" t="s">
        <v>11167</v>
      </c>
      <c r="G4711">
        <v>7</v>
      </c>
    </row>
    <row r="4712" spans="1:7">
      <c r="A4712">
        <v>11148</v>
      </c>
      <c r="B4712" t="s">
        <v>5692</v>
      </c>
      <c r="C4712" t="s">
        <v>12597</v>
      </c>
      <c r="D4712">
        <v>0.1</v>
      </c>
      <c r="F4712" t="s">
        <v>12334</v>
      </c>
      <c r="G4712">
        <v>7</v>
      </c>
    </row>
    <row r="4713" spans="1:7">
      <c r="A4713">
        <v>4351</v>
      </c>
      <c r="B4713" t="s">
        <v>5692</v>
      </c>
      <c r="C4713" t="s">
        <v>17628</v>
      </c>
      <c r="D4713">
        <v>0.01</v>
      </c>
      <c r="F4713" t="s">
        <v>16432</v>
      </c>
      <c r="G4713">
        <v>7</v>
      </c>
    </row>
    <row r="4714" spans="1:7">
      <c r="A4714">
        <v>4352</v>
      </c>
      <c r="B4714" t="s">
        <v>5692</v>
      </c>
      <c r="C4714" t="s">
        <v>17629</v>
      </c>
      <c r="D4714">
        <v>0.01</v>
      </c>
      <c r="F4714" t="s">
        <v>17630</v>
      </c>
      <c r="G4714">
        <v>8</v>
      </c>
    </row>
    <row r="4715" spans="1:7">
      <c r="A4715">
        <v>3929</v>
      </c>
      <c r="B4715" t="s">
        <v>14236</v>
      </c>
      <c r="C4715" t="s">
        <v>14237</v>
      </c>
      <c r="D4715">
        <v>0.8</v>
      </c>
      <c r="F4715" t="s">
        <v>13121</v>
      </c>
      <c r="G4715">
        <v>7</v>
      </c>
    </row>
    <row r="4716" spans="1:7">
      <c r="A4716">
        <v>969</v>
      </c>
      <c r="B4716" t="s">
        <v>3438</v>
      </c>
      <c r="C4716" t="s">
        <v>16369</v>
      </c>
      <c r="D4716">
        <v>0.01</v>
      </c>
      <c r="E4716" t="s">
        <v>107</v>
      </c>
      <c r="F4716" t="s">
        <v>11295</v>
      </c>
      <c r="G4716">
        <v>1</v>
      </c>
    </row>
    <row r="4717" spans="1:7">
      <c r="A4717">
        <v>970</v>
      </c>
      <c r="B4717" t="s">
        <v>3438</v>
      </c>
      <c r="C4717" t="s">
        <v>16137</v>
      </c>
      <c r="D4717">
        <v>0.01</v>
      </c>
      <c r="E4717" t="s">
        <v>107</v>
      </c>
      <c r="F4717" t="s">
        <v>11295</v>
      </c>
      <c r="G4717">
        <v>3</v>
      </c>
    </row>
    <row r="4718" spans="1:7">
      <c r="A4718">
        <v>4731</v>
      </c>
      <c r="B4718" t="s">
        <v>3438</v>
      </c>
      <c r="C4718" t="s">
        <v>16906</v>
      </c>
      <c r="D4718">
        <v>0.6</v>
      </c>
      <c r="E4718" t="s">
        <v>107</v>
      </c>
      <c r="F4718" t="s">
        <v>14699</v>
      </c>
      <c r="G4718">
        <v>1</v>
      </c>
    </row>
    <row r="4719" spans="1:7">
      <c r="A4719">
        <v>4732</v>
      </c>
      <c r="B4719" t="s">
        <v>3438</v>
      </c>
      <c r="C4719" t="s">
        <v>17631</v>
      </c>
      <c r="D4719">
        <v>0.5</v>
      </c>
      <c r="E4719" t="s">
        <v>107</v>
      </c>
      <c r="F4719" t="s">
        <v>14699</v>
      </c>
      <c r="G4719">
        <v>3</v>
      </c>
    </row>
    <row r="4720" spans="1:7">
      <c r="A4720">
        <v>4729</v>
      </c>
      <c r="B4720" t="s">
        <v>3438</v>
      </c>
      <c r="C4720" t="s">
        <v>3432</v>
      </c>
      <c r="D4720">
        <v>0.8</v>
      </c>
      <c r="E4720" t="s">
        <v>107</v>
      </c>
      <c r="F4720" t="s">
        <v>3381</v>
      </c>
      <c r="G4720">
        <v>1</v>
      </c>
    </row>
    <row r="4721" spans="1:7">
      <c r="A4721">
        <v>4730</v>
      </c>
      <c r="B4721" t="s">
        <v>3438</v>
      </c>
      <c r="C4721" t="s">
        <v>3756</v>
      </c>
      <c r="D4721">
        <v>0.7</v>
      </c>
      <c r="E4721" t="s">
        <v>107</v>
      </c>
      <c r="F4721" t="s">
        <v>3381</v>
      </c>
      <c r="G4721">
        <v>3</v>
      </c>
    </row>
    <row r="4722" spans="1:7">
      <c r="A4722">
        <v>5443</v>
      </c>
      <c r="B4722" t="s">
        <v>13154</v>
      </c>
      <c r="C4722" t="s">
        <v>13132</v>
      </c>
      <c r="D4722">
        <v>0.01</v>
      </c>
      <c r="E4722" t="s">
        <v>80</v>
      </c>
      <c r="F4722" t="s">
        <v>13121</v>
      </c>
      <c r="G4722">
        <v>1</v>
      </c>
    </row>
    <row r="4723" spans="1:7">
      <c r="A4723">
        <v>6251</v>
      </c>
      <c r="B4723" t="s">
        <v>10165</v>
      </c>
      <c r="C4723" t="s">
        <v>10159</v>
      </c>
      <c r="D4723">
        <v>0.01</v>
      </c>
      <c r="E4723" t="s">
        <v>80</v>
      </c>
      <c r="F4723" t="s">
        <v>10160</v>
      </c>
      <c r="G4723">
        <v>1</v>
      </c>
    </row>
    <row r="4724" spans="1:7">
      <c r="A4724">
        <v>6252</v>
      </c>
      <c r="B4724" t="s">
        <v>14570</v>
      </c>
      <c r="C4724" t="s">
        <v>14563</v>
      </c>
      <c r="D4724">
        <v>0.01</v>
      </c>
      <c r="E4724" t="s">
        <v>107</v>
      </c>
      <c r="F4724" t="s">
        <v>14278</v>
      </c>
      <c r="G4724">
        <v>5</v>
      </c>
    </row>
    <row r="4725" spans="1:7">
      <c r="A4725">
        <v>1597</v>
      </c>
      <c r="B4725" t="s">
        <v>11863</v>
      </c>
      <c r="C4725" t="s">
        <v>16712</v>
      </c>
      <c r="D4725">
        <v>0.45</v>
      </c>
      <c r="E4725" t="s">
        <v>135</v>
      </c>
      <c r="F4725" t="s">
        <v>15363</v>
      </c>
      <c r="G4725">
        <v>4</v>
      </c>
    </row>
    <row r="4726" spans="1:7">
      <c r="A4726">
        <v>1598</v>
      </c>
      <c r="B4726" t="s">
        <v>11863</v>
      </c>
      <c r="C4726" t="s">
        <v>17632</v>
      </c>
      <c r="D4726">
        <v>0.5</v>
      </c>
      <c r="E4726" t="s">
        <v>135</v>
      </c>
      <c r="F4726" t="s">
        <v>15363</v>
      </c>
      <c r="G4726">
        <v>8</v>
      </c>
    </row>
    <row r="4727" spans="1:7">
      <c r="A4727">
        <v>6463</v>
      </c>
      <c r="B4727" t="s">
        <v>11863</v>
      </c>
      <c r="C4727" t="s">
        <v>17633</v>
      </c>
      <c r="D4727">
        <v>0.6</v>
      </c>
      <c r="E4727" t="s">
        <v>135</v>
      </c>
      <c r="F4727" t="s">
        <v>11649</v>
      </c>
      <c r="G4727">
        <v>8</v>
      </c>
    </row>
    <row r="4728" spans="1:7">
      <c r="A4728">
        <v>7298</v>
      </c>
      <c r="B4728" t="s">
        <v>9838</v>
      </c>
      <c r="C4728" t="s">
        <v>9835</v>
      </c>
      <c r="D4728">
        <v>0.8</v>
      </c>
      <c r="E4728" t="s">
        <v>123</v>
      </c>
      <c r="F4728" t="s">
        <v>9799</v>
      </c>
      <c r="G4728">
        <v>4</v>
      </c>
    </row>
    <row r="4729" spans="1:7">
      <c r="A4729">
        <v>11149</v>
      </c>
      <c r="B4729" t="s">
        <v>6670</v>
      </c>
      <c r="C4729" t="s">
        <v>14785</v>
      </c>
      <c r="D4729">
        <v>0.1</v>
      </c>
      <c r="E4729" t="s">
        <v>166</v>
      </c>
      <c r="F4729" t="s">
        <v>14771</v>
      </c>
      <c r="G4729">
        <v>1</v>
      </c>
    </row>
    <row r="4730" spans="1:7">
      <c r="A4730">
        <v>3930</v>
      </c>
      <c r="B4730" t="s">
        <v>6670</v>
      </c>
      <c r="C4730" t="s">
        <v>17350</v>
      </c>
      <c r="D4730">
        <v>0.01</v>
      </c>
      <c r="E4730" t="s">
        <v>166</v>
      </c>
      <c r="F4730" t="s">
        <v>12334</v>
      </c>
      <c r="G4730">
        <v>1</v>
      </c>
    </row>
    <row r="4731" spans="1:7">
      <c r="A4731">
        <v>3931</v>
      </c>
      <c r="B4731" t="s">
        <v>6670</v>
      </c>
      <c r="C4731" t="s">
        <v>6662</v>
      </c>
      <c r="D4731">
        <v>0.8</v>
      </c>
      <c r="E4731" t="s">
        <v>166</v>
      </c>
      <c r="F4731" t="s">
        <v>6576</v>
      </c>
      <c r="G4731">
        <v>1</v>
      </c>
    </row>
    <row r="4732" spans="1:7">
      <c r="A4732">
        <v>7223</v>
      </c>
      <c r="B4732" t="s">
        <v>6670</v>
      </c>
      <c r="C4732" t="s">
        <v>6958</v>
      </c>
      <c r="D4732">
        <v>0.8</v>
      </c>
      <c r="E4732" t="s">
        <v>166</v>
      </c>
      <c r="F4732" t="s">
        <v>6576</v>
      </c>
      <c r="G4732">
        <v>3</v>
      </c>
    </row>
    <row r="4733" spans="1:7">
      <c r="A4733">
        <v>5103</v>
      </c>
      <c r="B4733" t="s">
        <v>14065</v>
      </c>
      <c r="C4733" t="s">
        <v>14050</v>
      </c>
      <c r="D4733">
        <v>0.01</v>
      </c>
      <c r="E4733" t="s">
        <v>595</v>
      </c>
      <c r="F4733" t="s">
        <v>13121</v>
      </c>
      <c r="G4733">
        <v>5</v>
      </c>
    </row>
    <row r="4734" spans="1:7">
      <c r="A4734">
        <v>11150</v>
      </c>
      <c r="B4734" t="s">
        <v>4569</v>
      </c>
      <c r="C4734" t="s">
        <v>4563</v>
      </c>
      <c r="D4734">
        <v>0.1</v>
      </c>
      <c r="E4734" t="s">
        <v>107</v>
      </c>
      <c r="F4734" t="s">
        <v>4512</v>
      </c>
      <c r="G4734">
        <v>1</v>
      </c>
    </row>
    <row r="4735" spans="1:7">
      <c r="A4735">
        <v>2405</v>
      </c>
      <c r="B4735" t="s">
        <v>13434</v>
      </c>
      <c r="C4735" t="s">
        <v>13427</v>
      </c>
      <c r="D4735">
        <v>0.01</v>
      </c>
      <c r="E4735" t="s">
        <v>123</v>
      </c>
      <c r="F4735" t="s">
        <v>13121</v>
      </c>
      <c r="G4735">
        <v>2</v>
      </c>
    </row>
    <row r="4736" spans="1:7">
      <c r="A4736">
        <v>2768</v>
      </c>
      <c r="B4736" t="s">
        <v>14474</v>
      </c>
      <c r="C4736" t="s">
        <v>14468</v>
      </c>
      <c r="D4736">
        <v>0.8</v>
      </c>
      <c r="E4736" t="s">
        <v>80</v>
      </c>
      <c r="F4736" t="s">
        <v>14278</v>
      </c>
      <c r="G4736">
        <v>3</v>
      </c>
    </row>
    <row r="4737" spans="1:7">
      <c r="A4737">
        <v>6724</v>
      </c>
      <c r="B4737" t="s">
        <v>14474</v>
      </c>
      <c r="C4737" t="s">
        <v>14627</v>
      </c>
      <c r="D4737">
        <v>0.6</v>
      </c>
      <c r="E4737" t="s">
        <v>80</v>
      </c>
      <c r="F4737" t="s">
        <v>14278</v>
      </c>
      <c r="G4737">
        <v>7</v>
      </c>
    </row>
    <row r="4738" spans="1:7">
      <c r="A4738">
        <v>335</v>
      </c>
      <c r="B4738" t="s">
        <v>3108</v>
      </c>
      <c r="C4738" t="s">
        <v>3103</v>
      </c>
      <c r="D4738">
        <v>0.01</v>
      </c>
      <c r="E4738" t="s">
        <v>166</v>
      </c>
      <c r="F4738" t="s">
        <v>2900</v>
      </c>
      <c r="G4738">
        <v>3</v>
      </c>
    </row>
    <row r="4739" spans="1:7">
      <c r="A4739">
        <v>11151</v>
      </c>
      <c r="B4739" t="s">
        <v>13031</v>
      </c>
      <c r="C4739" t="s">
        <v>13027</v>
      </c>
      <c r="D4739">
        <v>0.1</v>
      </c>
      <c r="E4739" t="s">
        <v>74</v>
      </c>
      <c r="F4739" t="s">
        <v>13028</v>
      </c>
      <c r="G4739">
        <v>1</v>
      </c>
    </row>
    <row r="4740" spans="1:7">
      <c r="A4740">
        <v>11644</v>
      </c>
      <c r="B4740" t="s">
        <v>9309</v>
      </c>
      <c r="C4740" t="s">
        <v>16336</v>
      </c>
      <c r="D4740">
        <v>0.1</v>
      </c>
      <c r="E4740" t="s">
        <v>80</v>
      </c>
      <c r="F4740" t="s">
        <v>14771</v>
      </c>
      <c r="G4740">
        <v>3</v>
      </c>
    </row>
    <row r="4741" spans="1:7">
      <c r="A4741">
        <v>11645</v>
      </c>
      <c r="B4741" t="s">
        <v>9309</v>
      </c>
      <c r="C4741" t="s">
        <v>12428</v>
      </c>
      <c r="D4741">
        <v>0.1</v>
      </c>
      <c r="E4741" t="s">
        <v>80</v>
      </c>
      <c r="F4741" t="s">
        <v>12334</v>
      </c>
      <c r="G4741">
        <v>3</v>
      </c>
    </row>
    <row r="4742" spans="1:7">
      <c r="A4742">
        <v>11153</v>
      </c>
      <c r="B4742" t="s">
        <v>13866</v>
      </c>
      <c r="C4742" t="s">
        <v>13883</v>
      </c>
      <c r="D4742">
        <v>0.1</v>
      </c>
      <c r="E4742" t="s">
        <v>89</v>
      </c>
      <c r="F4742" t="s">
        <v>13121</v>
      </c>
      <c r="G4742">
        <v>5</v>
      </c>
    </row>
    <row r="4743" spans="1:7">
      <c r="A4743">
        <v>3093</v>
      </c>
      <c r="B4743" t="s">
        <v>5681</v>
      </c>
      <c r="C4743" t="s">
        <v>16113</v>
      </c>
      <c r="D4743">
        <v>0.01</v>
      </c>
      <c r="F4743" t="s">
        <v>4963</v>
      </c>
      <c r="G4743">
        <v>8</v>
      </c>
    </row>
    <row r="4744" spans="1:7">
      <c r="A4744">
        <v>571</v>
      </c>
      <c r="B4744" t="s">
        <v>12075</v>
      </c>
      <c r="C4744" t="s">
        <v>17634</v>
      </c>
      <c r="D4744">
        <v>0.01</v>
      </c>
      <c r="E4744" t="s">
        <v>123</v>
      </c>
      <c r="F4744" t="s">
        <v>13028</v>
      </c>
      <c r="G4744">
        <v>6</v>
      </c>
    </row>
    <row r="4745" spans="1:7">
      <c r="A4745">
        <v>11154</v>
      </c>
      <c r="B4745" t="s">
        <v>12075</v>
      </c>
      <c r="C4745" t="s">
        <v>17635</v>
      </c>
      <c r="D4745">
        <v>0.1</v>
      </c>
      <c r="E4745" t="s">
        <v>123</v>
      </c>
      <c r="F4745" t="s">
        <v>13028</v>
      </c>
      <c r="G4745">
        <v>7</v>
      </c>
    </row>
    <row r="4746" spans="1:7">
      <c r="A4746">
        <v>3471</v>
      </c>
      <c r="B4746" t="s">
        <v>13917</v>
      </c>
      <c r="C4746" t="s">
        <v>13914</v>
      </c>
      <c r="D4746">
        <v>0.01</v>
      </c>
      <c r="E4746" t="s">
        <v>123</v>
      </c>
      <c r="F4746" t="s">
        <v>13121</v>
      </c>
      <c r="G4746">
        <v>5</v>
      </c>
    </row>
    <row r="4747" spans="1:7">
      <c r="A4747">
        <v>3932</v>
      </c>
      <c r="B4747" t="s">
        <v>12949</v>
      </c>
      <c r="C4747" t="s">
        <v>16867</v>
      </c>
      <c r="D4747">
        <v>0.01</v>
      </c>
      <c r="E4747" t="s">
        <v>40</v>
      </c>
      <c r="F4747" t="s">
        <v>12660</v>
      </c>
      <c r="G4747">
        <v>1</v>
      </c>
    </row>
    <row r="4748" spans="1:7">
      <c r="A4748">
        <v>11155</v>
      </c>
      <c r="B4748" t="s">
        <v>1433</v>
      </c>
      <c r="C4748" t="s">
        <v>17124</v>
      </c>
      <c r="D4748">
        <v>0.1</v>
      </c>
      <c r="E4748" t="s">
        <v>40</v>
      </c>
      <c r="F4748" t="s">
        <v>15305</v>
      </c>
      <c r="G4748">
        <v>1</v>
      </c>
    </row>
    <row r="4749" spans="1:7">
      <c r="A4749">
        <v>3472</v>
      </c>
      <c r="B4749" t="s">
        <v>1433</v>
      </c>
      <c r="C4749" t="s">
        <v>17125</v>
      </c>
      <c r="D4749">
        <v>0.01</v>
      </c>
      <c r="E4749" t="s">
        <v>40</v>
      </c>
      <c r="F4749" t="s">
        <v>15305</v>
      </c>
      <c r="G4749">
        <v>4</v>
      </c>
    </row>
    <row r="4750" spans="1:7">
      <c r="A4750">
        <v>572</v>
      </c>
      <c r="B4750" t="s">
        <v>3021</v>
      </c>
      <c r="C4750" t="s">
        <v>3016</v>
      </c>
      <c r="D4750">
        <v>0.01</v>
      </c>
      <c r="E4750" t="s">
        <v>135</v>
      </c>
      <c r="F4750" t="s">
        <v>2900</v>
      </c>
      <c r="G4750">
        <v>2</v>
      </c>
    </row>
    <row r="4751" spans="1:7">
      <c r="A4751">
        <v>3473</v>
      </c>
      <c r="B4751" t="s">
        <v>9670</v>
      </c>
      <c r="C4751" t="s">
        <v>9665</v>
      </c>
      <c r="D4751">
        <v>0.01</v>
      </c>
      <c r="E4751" t="s">
        <v>49</v>
      </c>
      <c r="F4751" t="s">
        <v>9536</v>
      </c>
      <c r="G4751">
        <v>2</v>
      </c>
    </row>
    <row r="4752" spans="1:7">
      <c r="A4752">
        <v>573</v>
      </c>
      <c r="B4752" t="s">
        <v>4064</v>
      </c>
      <c r="C4752" t="s">
        <v>17636</v>
      </c>
      <c r="D4752">
        <v>0.01</v>
      </c>
      <c r="E4752" t="s">
        <v>135</v>
      </c>
      <c r="F4752" t="s">
        <v>14748</v>
      </c>
      <c r="G4752">
        <v>3</v>
      </c>
    </row>
    <row r="4753" spans="1:7">
      <c r="A4753">
        <v>11788</v>
      </c>
      <c r="B4753" t="s">
        <v>10109</v>
      </c>
      <c r="C4753" t="s">
        <v>16816</v>
      </c>
      <c r="D4753">
        <v>0.6</v>
      </c>
      <c r="E4753" t="s">
        <v>49</v>
      </c>
      <c r="F4753" t="s">
        <v>4963</v>
      </c>
      <c r="G4753">
        <v>8</v>
      </c>
    </row>
    <row r="4754" spans="1:7">
      <c r="A4754">
        <v>3474</v>
      </c>
      <c r="B4754" t="s">
        <v>10109</v>
      </c>
      <c r="C4754" t="s">
        <v>10110</v>
      </c>
      <c r="D4754">
        <v>0.8</v>
      </c>
      <c r="E4754" t="s">
        <v>49</v>
      </c>
      <c r="F4754" t="s">
        <v>9799</v>
      </c>
      <c r="G4754">
        <v>8</v>
      </c>
    </row>
    <row r="4755" spans="1:7">
      <c r="A4755">
        <v>3475</v>
      </c>
      <c r="B4755" t="s">
        <v>13174</v>
      </c>
      <c r="C4755" t="s">
        <v>12659</v>
      </c>
      <c r="D4755">
        <v>0.01</v>
      </c>
      <c r="E4755" t="s">
        <v>80</v>
      </c>
      <c r="F4755" t="s">
        <v>12660</v>
      </c>
      <c r="G4755">
        <v>1</v>
      </c>
    </row>
    <row r="4756" spans="1:7">
      <c r="A4756">
        <v>3476</v>
      </c>
      <c r="B4756" t="s">
        <v>5480</v>
      </c>
      <c r="C4756" t="s">
        <v>17637</v>
      </c>
      <c r="D4756">
        <v>0.6</v>
      </c>
      <c r="E4756" t="s">
        <v>74</v>
      </c>
      <c r="F4756" t="s">
        <v>15376</v>
      </c>
      <c r="G4756">
        <v>7</v>
      </c>
    </row>
    <row r="4757" spans="1:7">
      <c r="A4757">
        <v>3477</v>
      </c>
      <c r="B4757" t="s">
        <v>5480</v>
      </c>
      <c r="C4757" t="s">
        <v>5482</v>
      </c>
      <c r="D4757">
        <v>0.8</v>
      </c>
      <c r="E4757" t="s">
        <v>74</v>
      </c>
      <c r="F4757" t="s">
        <v>4512</v>
      </c>
      <c r="G4757">
        <v>7</v>
      </c>
    </row>
    <row r="4758" spans="1:7">
      <c r="A4758">
        <v>11646</v>
      </c>
      <c r="B4758" t="s">
        <v>5480</v>
      </c>
      <c r="C4758" t="s">
        <v>17638</v>
      </c>
      <c r="D4758">
        <v>0.1</v>
      </c>
      <c r="E4758" t="s">
        <v>74</v>
      </c>
      <c r="F4758" t="s">
        <v>14590</v>
      </c>
      <c r="G4758">
        <v>7</v>
      </c>
    </row>
    <row r="4759" spans="1:7">
      <c r="A4759">
        <v>3478</v>
      </c>
      <c r="B4759" t="s">
        <v>9770</v>
      </c>
      <c r="C4759" t="s">
        <v>17248</v>
      </c>
      <c r="D4759">
        <v>0.1</v>
      </c>
      <c r="E4759" t="s">
        <v>49</v>
      </c>
      <c r="F4759" t="s">
        <v>4512</v>
      </c>
      <c r="G4759">
        <v>3</v>
      </c>
    </row>
    <row r="4760" spans="1:7">
      <c r="A4760">
        <v>7313</v>
      </c>
      <c r="B4760" t="s">
        <v>17639</v>
      </c>
      <c r="C4760" t="s">
        <v>4042</v>
      </c>
      <c r="D4760">
        <v>0.8</v>
      </c>
      <c r="E4760" t="s">
        <v>107</v>
      </c>
      <c r="F4760" t="s">
        <v>3381</v>
      </c>
      <c r="G4760">
        <v>5</v>
      </c>
    </row>
    <row r="4761" spans="1:7">
      <c r="A4761">
        <v>3933</v>
      </c>
      <c r="B4761" t="s">
        <v>14160</v>
      </c>
      <c r="C4761" t="s">
        <v>16854</v>
      </c>
      <c r="D4761">
        <v>0.01</v>
      </c>
      <c r="E4761" t="s">
        <v>107</v>
      </c>
      <c r="F4761" t="s">
        <v>13121</v>
      </c>
      <c r="G4761">
        <v>6</v>
      </c>
    </row>
    <row r="4762" spans="1:7">
      <c r="A4762">
        <v>11157</v>
      </c>
      <c r="B4762" t="s">
        <v>14160</v>
      </c>
      <c r="C4762" t="s">
        <v>14147</v>
      </c>
      <c r="D4762">
        <v>0.1</v>
      </c>
      <c r="E4762" t="s">
        <v>107</v>
      </c>
      <c r="F4762" t="s">
        <v>13121</v>
      </c>
      <c r="G4762">
        <v>7</v>
      </c>
    </row>
    <row r="4763" spans="1:7">
      <c r="A4763">
        <v>3934</v>
      </c>
      <c r="B4763" t="s">
        <v>759</v>
      </c>
      <c r="C4763" t="s">
        <v>750</v>
      </c>
      <c r="D4763">
        <v>0.1</v>
      </c>
      <c r="E4763" t="s">
        <v>203</v>
      </c>
      <c r="F4763" t="s">
        <v>68</v>
      </c>
      <c r="G4763">
        <v>5</v>
      </c>
    </row>
    <row r="4764" spans="1:7">
      <c r="A4764">
        <v>837</v>
      </c>
      <c r="B4764" t="s">
        <v>7172</v>
      </c>
      <c r="C4764" t="s">
        <v>17640</v>
      </c>
      <c r="D4764">
        <v>0.01</v>
      </c>
      <c r="E4764" t="s">
        <v>107</v>
      </c>
      <c r="F4764" t="s">
        <v>11921</v>
      </c>
      <c r="G4764">
        <v>7</v>
      </c>
    </row>
    <row r="4765" spans="1:7">
      <c r="A4765">
        <v>4353</v>
      </c>
      <c r="B4765" t="s">
        <v>7172</v>
      </c>
      <c r="C4765" t="s">
        <v>16827</v>
      </c>
      <c r="D4765">
        <v>0.01</v>
      </c>
      <c r="E4765" t="s">
        <v>107</v>
      </c>
      <c r="F4765" t="s">
        <v>15396</v>
      </c>
      <c r="G4765">
        <v>7</v>
      </c>
    </row>
    <row r="4766" spans="1:7">
      <c r="A4766">
        <v>11158</v>
      </c>
      <c r="B4766" t="s">
        <v>11997</v>
      </c>
      <c r="C4766" t="s">
        <v>16914</v>
      </c>
      <c r="D4766">
        <v>0.1</v>
      </c>
      <c r="E4766" t="s">
        <v>203</v>
      </c>
      <c r="F4766" t="s">
        <v>14771</v>
      </c>
      <c r="G4766">
        <v>1</v>
      </c>
    </row>
    <row r="4767" spans="1:7">
      <c r="A4767">
        <v>838</v>
      </c>
      <c r="B4767" t="s">
        <v>3775</v>
      </c>
      <c r="C4767" t="s">
        <v>17636</v>
      </c>
      <c r="D4767">
        <v>0.8</v>
      </c>
      <c r="E4767" t="s">
        <v>135</v>
      </c>
      <c r="F4767" t="s">
        <v>14748</v>
      </c>
      <c r="G4767">
        <v>3</v>
      </c>
    </row>
    <row r="4768" spans="1:7">
      <c r="A4768">
        <v>4354</v>
      </c>
      <c r="B4768" t="s">
        <v>3775</v>
      </c>
      <c r="C4768" t="s">
        <v>3772</v>
      </c>
      <c r="D4768">
        <v>0.8</v>
      </c>
      <c r="E4768" t="s">
        <v>135</v>
      </c>
      <c r="F4768" t="s">
        <v>3381</v>
      </c>
      <c r="G4768">
        <v>3</v>
      </c>
    </row>
    <row r="4769" spans="1:7">
      <c r="A4769">
        <v>4355</v>
      </c>
      <c r="B4769" t="s">
        <v>13431</v>
      </c>
      <c r="C4769" t="s">
        <v>13427</v>
      </c>
      <c r="D4769">
        <v>0.01</v>
      </c>
      <c r="E4769" t="s">
        <v>123</v>
      </c>
      <c r="F4769" t="s">
        <v>13121</v>
      </c>
      <c r="G4769">
        <v>2</v>
      </c>
    </row>
    <row r="4770" spans="1:7">
      <c r="A4770">
        <v>839</v>
      </c>
      <c r="B4770" t="s">
        <v>7346</v>
      </c>
      <c r="C4770" t="s">
        <v>7470</v>
      </c>
      <c r="D4770">
        <v>0.1</v>
      </c>
      <c r="E4770" t="s">
        <v>166</v>
      </c>
      <c r="F4770" t="s">
        <v>7247</v>
      </c>
      <c r="G4770">
        <v>2</v>
      </c>
    </row>
    <row r="4771" spans="1:7">
      <c r="A4771">
        <v>11159</v>
      </c>
      <c r="B4771" t="s">
        <v>5864</v>
      </c>
      <c r="C4771" t="s">
        <v>16328</v>
      </c>
      <c r="D4771">
        <v>0.1</v>
      </c>
      <c r="E4771" t="s">
        <v>166</v>
      </c>
      <c r="F4771" t="s">
        <v>14699</v>
      </c>
      <c r="G4771">
        <v>1</v>
      </c>
    </row>
    <row r="4772" spans="1:7">
      <c r="A4772">
        <v>4356</v>
      </c>
      <c r="B4772" t="s">
        <v>5864</v>
      </c>
      <c r="C4772" t="s">
        <v>16802</v>
      </c>
      <c r="D4772">
        <v>0.01</v>
      </c>
      <c r="E4772" t="s">
        <v>166</v>
      </c>
      <c r="F4772" t="s">
        <v>15389</v>
      </c>
      <c r="G4772">
        <v>1</v>
      </c>
    </row>
    <row r="4773" spans="1:7">
      <c r="A4773">
        <v>4357</v>
      </c>
      <c r="B4773" t="s">
        <v>13710</v>
      </c>
      <c r="C4773" t="s">
        <v>13636</v>
      </c>
      <c r="D4773">
        <v>0.1</v>
      </c>
      <c r="E4773" t="s">
        <v>80</v>
      </c>
      <c r="F4773" t="s">
        <v>13121</v>
      </c>
      <c r="G4773">
        <v>3</v>
      </c>
    </row>
    <row r="4774" spans="1:7">
      <c r="A4774">
        <v>4358</v>
      </c>
      <c r="B4774" t="s">
        <v>17641</v>
      </c>
      <c r="C4774" t="s">
        <v>17642</v>
      </c>
      <c r="D4774">
        <v>0.01</v>
      </c>
      <c r="E4774" t="s">
        <v>166</v>
      </c>
      <c r="F4774" t="s">
        <v>11167</v>
      </c>
      <c r="G4774">
        <v>1</v>
      </c>
    </row>
    <row r="4775" spans="1:7">
      <c r="A4775">
        <v>11160</v>
      </c>
      <c r="B4775" t="s">
        <v>17641</v>
      </c>
      <c r="C4775" t="s">
        <v>17445</v>
      </c>
      <c r="D4775">
        <v>0.1</v>
      </c>
      <c r="E4775" t="s">
        <v>166</v>
      </c>
      <c r="F4775" t="s">
        <v>11167</v>
      </c>
      <c r="G4775">
        <v>1</v>
      </c>
    </row>
    <row r="4776" spans="1:7">
      <c r="A4776">
        <v>971</v>
      </c>
      <c r="B4776" t="s">
        <v>10997</v>
      </c>
      <c r="C4776" t="s">
        <v>10990</v>
      </c>
      <c r="D4776">
        <v>0.01</v>
      </c>
      <c r="E4776" t="s">
        <v>135</v>
      </c>
      <c r="F4776" t="s">
        <v>10625</v>
      </c>
      <c r="G4776">
        <v>5</v>
      </c>
    </row>
    <row r="4777" spans="1:7">
      <c r="A4777">
        <v>4733</v>
      </c>
      <c r="B4777" t="s">
        <v>17643</v>
      </c>
      <c r="C4777" t="s">
        <v>2438</v>
      </c>
      <c r="D4777">
        <v>0.01</v>
      </c>
      <c r="E4777" t="s">
        <v>74</v>
      </c>
      <c r="F4777" t="s">
        <v>2210</v>
      </c>
      <c r="G4777">
        <v>3</v>
      </c>
    </row>
    <row r="4778" spans="1:7">
      <c r="A4778">
        <v>11161</v>
      </c>
      <c r="B4778" t="s">
        <v>17644</v>
      </c>
      <c r="C4778" t="s">
        <v>17276</v>
      </c>
      <c r="D4778">
        <v>0.1</v>
      </c>
      <c r="E4778" t="s">
        <v>12637</v>
      </c>
      <c r="F4778" t="s">
        <v>11167</v>
      </c>
      <c r="G4778">
        <v>5</v>
      </c>
    </row>
    <row r="4779" spans="1:7">
      <c r="A4779">
        <v>4734</v>
      </c>
      <c r="B4779" t="s">
        <v>13301</v>
      </c>
      <c r="C4779" t="s">
        <v>13295</v>
      </c>
      <c r="D4779">
        <v>0.01</v>
      </c>
      <c r="E4779" t="s">
        <v>40</v>
      </c>
      <c r="F4779" t="s">
        <v>13121</v>
      </c>
      <c r="G4779">
        <v>1</v>
      </c>
    </row>
    <row r="4780" spans="1:7">
      <c r="A4780">
        <v>4735</v>
      </c>
      <c r="B4780" t="s">
        <v>13632</v>
      </c>
      <c r="C4780" t="s">
        <v>13612</v>
      </c>
      <c r="D4780">
        <v>0.01</v>
      </c>
      <c r="E4780" t="s">
        <v>74</v>
      </c>
      <c r="F4780" t="s">
        <v>13121</v>
      </c>
      <c r="G4780">
        <v>3</v>
      </c>
    </row>
    <row r="4781" spans="1:7">
      <c r="A4781">
        <v>4736</v>
      </c>
      <c r="B4781" t="s">
        <v>2637</v>
      </c>
      <c r="C4781" t="s">
        <v>2632</v>
      </c>
      <c r="D4781">
        <v>0.01</v>
      </c>
      <c r="E4781" t="s">
        <v>49</v>
      </c>
      <c r="F4781" t="s">
        <v>2210</v>
      </c>
      <c r="G4781">
        <v>7</v>
      </c>
    </row>
    <row r="4782" spans="1:7">
      <c r="A4782">
        <v>5104</v>
      </c>
      <c r="B4782" t="s">
        <v>3550</v>
      </c>
      <c r="C4782" t="s">
        <v>3542</v>
      </c>
      <c r="D4782">
        <v>0.01</v>
      </c>
      <c r="E4782" t="s">
        <v>203</v>
      </c>
      <c r="F4782" t="s">
        <v>3381</v>
      </c>
      <c r="G4782">
        <v>1</v>
      </c>
    </row>
    <row r="4783" spans="1:7">
      <c r="A4783">
        <v>5105</v>
      </c>
      <c r="B4783" t="s">
        <v>5703</v>
      </c>
      <c r="C4783" t="s">
        <v>10468</v>
      </c>
      <c r="D4783">
        <v>0.01</v>
      </c>
      <c r="E4783" t="s">
        <v>166</v>
      </c>
      <c r="F4783" t="s">
        <v>10160</v>
      </c>
      <c r="G4783">
        <v>5</v>
      </c>
    </row>
    <row r="4784" spans="1:7">
      <c r="A4784">
        <v>5106</v>
      </c>
      <c r="B4784" t="s">
        <v>5703</v>
      </c>
      <c r="C4784" t="s">
        <v>17645</v>
      </c>
      <c r="D4784">
        <v>0.01</v>
      </c>
      <c r="E4784" t="s">
        <v>166</v>
      </c>
      <c r="F4784" t="s">
        <v>15103</v>
      </c>
      <c r="G4784">
        <v>5</v>
      </c>
    </row>
    <row r="4785" spans="1:7">
      <c r="A4785">
        <v>5107</v>
      </c>
      <c r="B4785" t="s">
        <v>17646</v>
      </c>
      <c r="C4785" t="s">
        <v>2752</v>
      </c>
      <c r="D4785">
        <v>0.01</v>
      </c>
      <c r="E4785" t="s">
        <v>203</v>
      </c>
      <c r="F4785" t="s">
        <v>14771</v>
      </c>
      <c r="G4785">
        <v>1</v>
      </c>
    </row>
    <row r="4786" spans="1:7">
      <c r="A4786">
        <v>7314</v>
      </c>
      <c r="B4786" t="s">
        <v>5809</v>
      </c>
      <c r="C4786" t="s">
        <v>5795</v>
      </c>
      <c r="D4786">
        <v>0.8</v>
      </c>
      <c r="E4786" t="s">
        <v>80</v>
      </c>
      <c r="F4786" t="s">
        <v>5790</v>
      </c>
      <c r="G4786">
        <v>1</v>
      </c>
    </row>
    <row r="4787" spans="1:7">
      <c r="A4787">
        <v>5444</v>
      </c>
      <c r="B4787" t="s">
        <v>184</v>
      </c>
      <c r="C4787" t="s">
        <v>176</v>
      </c>
      <c r="D4787">
        <v>0.01</v>
      </c>
      <c r="F4787" t="s">
        <v>68</v>
      </c>
      <c r="G4787">
        <v>1</v>
      </c>
    </row>
    <row r="4788" spans="1:7">
      <c r="A4788">
        <v>5446</v>
      </c>
      <c r="B4788" t="s">
        <v>3526</v>
      </c>
      <c r="C4788" t="s">
        <v>16263</v>
      </c>
      <c r="D4788">
        <v>0.01</v>
      </c>
      <c r="E4788" t="s">
        <v>40</v>
      </c>
      <c r="F4788" t="s">
        <v>14699</v>
      </c>
      <c r="G4788">
        <v>1</v>
      </c>
    </row>
    <row r="4789" spans="1:7">
      <c r="A4789">
        <v>5445</v>
      </c>
      <c r="B4789" t="s">
        <v>3526</v>
      </c>
      <c r="C4789" t="s">
        <v>3515</v>
      </c>
      <c r="D4789">
        <v>0.01</v>
      </c>
      <c r="E4789" t="s">
        <v>40</v>
      </c>
      <c r="F4789" t="s">
        <v>3381</v>
      </c>
      <c r="G4789">
        <v>1</v>
      </c>
    </row>
    <row r="4790" spans="1:7">
      <c r="A4790">
        <v>5447</v>
      </c>
      <c r="B4790" t="s">
        <v>14539</v>
      </c>
      <c r="C4790" t="s">
        <v>14527</v>
      </c>
      <c r="D4790">
        <v>0.01</v>
      </c>
      <c r="E4790" t="s">
        <v>67</v>
      </c>
      <c r="F4790" t="s">
        <v>14278</v>
      </c>
      <c r="G4790">
        <v>5</v>
      </c>
    </row>
    <row r="4791" spans="1:7">
      <c r="A4791">
        <v>11162</v>
      </c>
      <c r="B4791" t="s">
        <v>6825</v>
      </c>
      <c r="C4791" t="s">
        <v>3032</v>
      </c>
      <c r="D4791">
        <v>0.1</v>
      </c>
      <c r="E4791" t="s">
        <v>166</v>
      </c>
      <c r="F4791" t="s">
        <v>2900</v>
      </c>
      <c r="G4791">
        <v>2</v>
      </c>
    </row>
    <row r="4792" spans="1:7">
      <c r="A4792">
        <v>5448</v>
      </c>
      <c r="B4792" t="s">
        <v>6825</v>
      </c>
      <c r="C4792" t="s">
        <v>17647</v>
      </c>
      <c r="D4792">
        <v>0.01</v>
      </c>
      <c r="E4792" t="s">
        <v>166</v>
      </c>
      <c r="F4792" t="s">
        <v>15396</v>
      </c>
      <c r="G4792">
        <v>3</v>
      </c>
    </row>
    <row r="4793" spans="1:7">
      <c r="A4793">
        <v>5728</v>
      </c>
      <c r="B4793" t="s">
        <v>2328</v>
      </c>
      <c r="C4793" t="s">
        <v>17648</v>
      </c>
      <c r="D4793">
        <v>0.01</v>
      </c>
      <c r="E4793" t="s">
        <v>67</v>
      </c>
      <c r="F4793" t="s">
        <v>2210</v>
      </c>
      <c r="G4793">
        <v>3</v>
      </c>
    </row>
    <row r="4794" spans="1:7">
      <c r="A4794">
        <v>11648</v>
      </c>
      <c r="B4794" t="s">
        <v>14810</v>
      </c>
      <c r="C4794" t="s">
        <v>16130</v>
      </c>
      <c r="D4794">
        <v>0.1</v>
      </c>
      <c r="E4794" t="s">
        <v>89</v>
      </c>
      <c r="F4794" t="s">
        <v>14771</v>
      </c>
      <c r="G4794">
        <v>5</v>
      </c>
    </row>
    <row r="4795" spans="1:7">
      <c r="A4795">
        <v>5729</v>
      </c>
      <c r="B4795" t="s">
        <v>14810</v>
      </c>
      <c r="C4795" t="s">
        <v>17649</v>
      </c>
      <c r="D4795">
        <v>0.01</v>
      </c>
      <c r="E4795" t="s">
        <v>89</v>
      </c>
      <c r="F4795" t="s">
        <v>14771</v>
      </c>
      <c r="G4795">
        <v>5</v>
      </c>
    </row>
    <row r="4796" spans="1:7">
      <c r="A4796">
        <v>11647</v>
      </c>
      <c r="B4796" t="s">
        <v>14810</v>
      </c>
      <c r="C4796" t="s">
        <v>17650</v>
      </c>
      <c r="D4796">
        <v>0.1</v>
      </c>
      <c r="E4796" t="s">
        <v>89</v>
      </c>
      <c r="F4796" t="s">
        <v>12334</v>
      </c>
      <c r="G4796">
        <v>5</v>
      </c>
    </row>
    <row r="4797" spans="1:7">
      <c r="A4797">
        <v>5731</v>
      </c>
      <c r="B4797" t="s">
        <v>4389</v>
      </c>
      <c r="C4797" t="s">
        <v>17651</v>
      </c>
      <c r="D4797">
        <v>0.01</v>
      </c>
      <c r="E4797" t="s">
        <v>354</v>
      </c>
      <c r="F4797" t="s">
        <v>15279</v>
      </c>
      <c r="G4797">
        <v>8</v>
      </c>
    </row>
    <row r="4798" spans="1:7">
      <c r="A4798">
        <v>5730</v>
      </c>
      <c r="B4798" t="s">
        <v>4389</v>
      </c>
      <c r="C4798" t="s">
        <v>17652</v>
      </c>
      <c r="D4798">
        <v>0.01</v>
      </c>
      <c r="E4798" t="s">
        <v>12637</v>
      </c>
      <c r="F4798" t="s">
        <v>15694</v>
      </c>
      <c r="G4798">
        <v>8</v>
      </c>
    </row>
    <row r="4799" spans="1:7">
      <c r="A4799">
        <v>5952</v>
      </c>
      <c r="B4799" t="s">
        <v>4191</v>
      </c>
      <c r="C4799" t="s">
        <v>4162</v>
      </c>
      <c r="D4799">
        <v>0.01</v>
      </c>
      <c r="E4799" t="s">
        <v>203</v>
      </c>
      <c r="F4799" t="s">
        <v>3381</v>
      </c>
      <c r="G4799">
        <v>5</v>
      </c>
    </row>
    <row r="4800" spans="1:7">
      <c r="A4800">
        <v>1390</v>
      </c>
      <c r="B4800" t="s">
        <v>7721</v>
      </c>
      <c r="C4800" t="s">
        <v>7600</v>
      </c>
      <c r="D4800">
        <v>0.01</v>
      </c>
      <c r="E4800" t="s">
        <v>67</v>
      </c>
      <c r="F4800" t="s">
        <v>7247</v>
      </c>
      <c r="G4800">
        <v>5</v>
      </c>
    </row>
    <row r="4801" spans="1:7">
      <c r="A4801">
        <v>5953</v>
      </c>
      <c r="B4801" t="s">
        <v>17653</v>
      </c>
      <c r="C4801" t="s">
        <v>8952</v>
      </c>
      <c r="D4801">
        <v>0.01</v>
      </c>
      <c r="E4801" t="s">
        <v>67</v>
      </c>
      <c r="F4801" t="s">
        <v>8594</v>
      </c>
      <c r="G4801">
        <v>5</v>
      </c>
    </row>
    <row r="4802" spans="1:7">
      <c r="A4802">
        <v>11164</v>
      </c>
      <c r="B4802" t="s">
        <v>2930</v>
      </c>
      <c r="C4802" t="s">
        <v>2925</v>
      </c>
      <c r="D4802">
        <v>0.1</v>
      </c>
      <c r="E4802" t="s">
        <v>107</v>
      </c>
      <c r="F4802" t="s">
        <v>2900</v>
      </c>
      <c r="G4802">
        <v>1</v>
      </c>
    </row>
    <row r="4803" spans="1:7">
      <c r="A4803">
        <v>1391</v>
      </c>
      <c r="B4803" t="s">
        <v>17654</v>
      </c>
      <c r="C4803" t="s">
        <v>11018</v>
      </c>
      <c r="D4803">
        <v>0.01</v>
      </c>
      <c r="E4803" t="s">
        <v>595</v>
      </c>
      <c r="F4803" t="s">
        <v>10625</v>
      </c>
      <c r="G4803">
        <v>5</v>
      </c>
    </row>
    <row r="4804" spans="1:7">
      <c r="A4804">
        <v>11165</v>
      </c>
      <c r="B4804" t="s">
        <v>5082</v>
      </c>
      <c r="C4804" t="s">
        <v>17655</v>
      </c>
      <c r="D4804">
        <v>0.1</v>
      </c>
      <c r="E4804" t="s">
        <v>123</v>
      </c>
      <c r="F4804" t="s">
        <v>15331</v>
      </c>
      <c r="G4804">
        <v>1</v>
      </c>
    </row>
    <row r="4805" spans="1:7">
      <c r="A4805">
        <v>11166</v>
      </c>
      <c r="B4805" t="s">
        <v>5082</v>
      </c>
      <c r="C4805" t="s">
        <v>17617</v>
      </c>
      <c r="D4805">
        <v>0.1</v>
      </c>
      <c r="E4805" t="s">
        <v>123</v>
      </c>
      <c r="F4805" t="s">
        <v>15331</v>
      </c>
      <c r="G4805">
        <v>8</v>
      </c>
    </row>
    <row r="4806" spans="1:7">
      <c r="A4806">
        <v>11167</v>
      </c>
      <c r="B4806" t="s">
        <v>2513</v>
      </c>
      <c r="C4806" t="s">
        <v>2510</v>
      </c>
      <c r="D4806">
        <v>0.1</v>
      </c>
      <c r="E4806" t="s">
        <v>67</v>
      </c>
      <c r="F4806" t="s">
        <v>2210</v>
      </c>
      <c r="G4806">
        <v>5</v>
      </c>
    </row>
    <row r="4807" spans="1:7">
      <c r="A4807">
        <v>6253</v>
      </c>
      <c r="B4807" t="s">
        <v>13299</v>
      </c>
      <c r="C4807" t="s">
        <v>13295</v>
      </c>
      <c r="D4807">
        <v>0.01</v>
      </c>
      <c r="E4807" t="s">
        <v>40</v>
      </c>
      <c r="F4807" t="s">
        <v>13121</v>
      </c>
      <c r="G4807">
        <v>1</v>
      </c>
    </row>
    <row r="4808" spans="1:7">
      <c r="A4808">
        <v>6345</v>
      </c>
      <c r="B4808" t="s">
        <v>10554</v>
      </c>
      <c r="C4808" t="s">
        <v>10299</v>
      </c>
      <c r="D4808">
        <v>0.05</v>
      </c>
      <c r="F4808" t="s">
        <v>10160</v>
      </c>
      <c r="G4808">
        <v>2</v>
      </c>
    </row>
    <row r="4809" spans="1:7">
      <c r="A4809">
        <v>6346</v>
      </c>
      <c r="B4809" t="s">
        <v>10554</v>
      </c>
      <c r="C4809" t="s">
        <v>16186</v>
      </c>
      <c r="D4809">
        <v>0.1</v>
      </c>
      <c r="E4809" t="s">
        <v>49</v>
      </c>
      <c r="F4809" t="s">
        <v>15103</v>
      </c>
      <c r="G4809">
        <v>6</v>
      </c>
    </row>
    <row r="4810" spans="1:7">
      <c r="A4810">
        <v>11168</v>
      </c>
      <c r="B4810" t="s">
        <v>10554</v>
      </c>
      <c r="C4810" t="s">
        <v>16187</v>
      </c>
      <c r="D4810">
        <v>0.1</v>
      </c>
      <c r="E4810" t="s">
        <v>49</v>
      </c>
      <c r="F4810" t="s">
        <v>15103</v>
      </c>
      <c r="G4810">
        <v>7</v>
      </c>
    </row>
    <row r="4811" spans="1:7">
      <c r="A4811">
        <v>1578</v>
      </c>
      <c r="B4811" t="s">
        <v>14861</v>
      </c>
      <c r="C4811" t="s">
        <v>9246</v>
      </c>
      <c r="D4811">
        <v>0.01</v>
      </c>
      <c r="E4811" t="s">
        <v>135</v>
      </c>
      <c r="F4811" t="s">
        <v>9136</v>
      </c>
      <c r="G4811">
        <v>2</v>
      </c>
    </row>
    <row r="4812" spans="1:7">
      <c r="A4812">
        <v>6464</v>
      </c>
      <c r="B4812" t="s">
        <v>1179</v>
      </c>
      <c r="C4812" t="s">
        <v>1169</v>
      </c>
      <c r="D4812">
        <v>0.01</v>
      </c>
      <c r="E4812" t="s">
        <v>166</v>
      </c>
      <c r="F4812" t="s">
        <v>41</v>
      </c>
      <c r="G4812">
        <v>2</v>
      </c>
    </row>
    <row r="4813" spans="1:7">
      <c r="A4813">
        <v>6465</v>
      </c>
      <c r="B4813" t="s">
        <v>17656</v>
      </c>
      <c r="C4813" t="s">
        <v>17657</v>
      </c>
      <c r="D4813">
        <v>0.01</v>
      </c>
      <c r="E4813" t="s">
        <v>595</v>
      </c>
      <c r="F4813" t="s">
        <v>41</v>
      </c>
      <c r="G4813">
        <v>3</v>
      </c>
    </row>
    <row r="4814" spans="1:7">
      <c r="A4814">
        <v>6466</v>
      </c>
      <c r="B4814" t="s">
        <v>17656</v>
      </c>
      <c r="C4814" t="s">
        <v>336</v>
      </c>
      <c r="D4814">
        <v>0.01</v>
      </c>
      <c r="F4814" t="s">
        <v>68</v>
      </c>
      <c r="G4814">
        <v>2</v>
      </c>
    </row>
    <row r="4815" spans="1:7">
      <c r="A4815">
        <v>11169</v>
      </c>
      <c r="B4815" t="s">
        <v>4685</v>
      </c>
      <c r="C4815" t="s">
        <v>16692</v>
      </c>
      <c r="D4815">
        <v>0.1</v>
      </c>
      <c r="F4815" t="s">
        <v>4512</v>
      </c>
      <c r="G4815">
        <v>1</v>
      </c>
    </row>
    <row r="4816" spans="1:7">
      <c r="A4816">
        <v>1636</v>
      </c>
      <c r="B4816" t="s">
        <v>993</v>
      </c>
      <c r="C4816" t="s">
        <v>988</v>
      </c>
      <c r="D4816">
        <v>0.01</v>
      </c>
      <c r="E4816" t="s">
        <v>107</v>
      </c>
      <c r="F4816" t="s">
        <v>41</v>
      </c>
      <c r="G4816">
        <v>1</v>
      </c>
    </row>
    <row r="4817" spans="1:7">
      <c r="A4817">
        <v>3094</v>
      </c>
      <c r="B4817" t="s">
        <v>2449</v>
      </c>
      <c r="C4817" t="s">
        <v>2343</v>
      </c>
      <c r="D4817">
        <v>0.8</v>
      </c>
      <c r="E4817" t="s">
        <v>80</v>
      </c>
      <c r="F4817" t="s">
        <v>2210</v>
      </c>
      <c r="G4817">
        <v>2</v>
      </c>
    </row>
    <row r="4818" spans="1:7">
      <c r="A4818">
        <v>4359</v>
      </c>
      <c r="B4818" t="s">
        <v>4570</v>
      </c>
      <c r="C4818" t="s">
        <v>4563</v>
      </c>
      <c r="D4818">
        <v>0.8</v>
      </c>
      <c r="E4818" t="s">
        <v>107</v>
      </c>
      <c r="F4818" t="s">
        <v>4512</v>
      </c>
      <c r="G4818">
        <v>1</v>
      </c>
    </row>
    <row r="4819" spans="1:7">
      <c r="A4819">
        <v>11170</v>
      </c>
      <c r="B4819" t="s">
        <v>6272</v>
      </c>
      <c r="C4819" t="s">
        <v>17456</v>
      </c>
      <c r="D4819">
        <v>0.1</v>
      </c>
      <c r="E4819" t="s">
        <v>203</v>
      </c>
      <c r="F4819" t="s">
        <v>6139</v>
      </c>
      <c r="G4819">
        <v>1</v>
      </c>
    </row>
    <row r="4820" spans="1:7">
      <c r="A4820">
        <v>4360</v>
      </c>
      <c r="B4820" t="s">
        <v>6272</v>
      </c>
      <c r="C4820" t="s">
        <v>6267</v>
      </c>
      <c r="D4820">
        <v>0.8</v>
      </c>
      <c r="E4820" t="s">
        <v>203</v>
      </c>
      <c r="F4820" t="s">
        <v>6139</v>
      </c>
      <c r="G4820">
        <v>4</v>
      </c>
    </row>
    <row r="4821" spans="1:7">
      <c r="A4821">
        <v>11171</v>
      </c>
      <c r="B4821" t="s">
        <v>6272</v>
      </c>
      <c r="C4821" t="s">
        <v>17658</v>
      </c>
      <c r="D4821">
        <v>0.1</v>
      </c>
      <c r="E4821" t="s">
        <v>74</v>
      </c>
      <c r="F4821" t="s">
        <v>15357</v>
      </c>
      <c r="G4821">
        <v>1</v>
      </c>
    </row>
    <row r="4822" spans="1:7">
      <c r="A4822">
        <v>4361</v>
      </c>
      <c r="B4822" t="s">
        <v>6272</v>
      </c>
      <c r="C4822" t="s">
        <v>17659</v>
      </c>
      <c r="D4822">
        <v>0.05</v>
      </c>
      <c r="E4822" t="s">
        <v>74</v>
      </c>
      <c r="F4822" t="s">
        <v>15357</v>
      </c>
      <c r="G4822">
        <v>4</v>
      </c>
    </row>
    <row r="4823" spans="1:7">
      <c r="A4823">
        <v>1964</v>
      </c>
      <c r="B4823" t="s">
        <v>5606</v>
      </c>
      <c r="C4823" t="s">
        <v>16875</v>
      </c>
      <c r="D4823">
        <v>0.01</v>
      </c>
      <c r="E4823" t="s">
        <v>74</v>
      </c>
      <c r="F4823" t="s">
        <v>15216</v>
      </c>
      <c r="G4823">
        <v>8</v>
      </c>
    </row>
    <row r="4824" spans="1:7">
      <c r="A4824">
        <v>1967</v>
      </c>
      <c r="B4824" t="s">
        <v>5606</v>
      </c>
      <c r="C4824" t="s">
        <v>17054</v>
      </c>
      <c r="D4824">
        <v>0.6</v>
      </c>
      <c r="E4824" t="s">
        <v>74</v>
      </c>
      <c r="F4824" t="s">
        <v>15441</v>
      </c>
      <c r="G4824">
        <v>8</v>
      </c>
    </row>
    <row r="4825" spans="1:7">
      <c r="A4825">
        <v>1966</v>
      </c>
      <c r="B4825" t="s">
        <v>5606</v>
      </c>
      <c r="C4825" t="s">
        <v>1672</v>
      </c>
      <c r="D4825">
        <v>0.1</v>
      </c>
      <c r="E4825" t="s">
        <v>74</v>
      </c>
      <c r="F4825" t="s">
        <v>1331</v>
      </c>
      <c r="G4825">
        <v>8</v>
      </c>
    </row>
    <row r="4826" spans="1:7">
      <c r="A4826">
        <v>1965</v>
      </c>
      <c r="B4826" t="s">
        <v>5606</v>
      </c>
      <c r="C4826" t="s">
        <v>5608</v>
      </c>
      <c r="D4826">
        <v>0.8</v>
      </c>
      <c r="E4826" t="s">
        <v>74</v>
      </c>
      <c r="F4826" t="s">
        <v>4963</v>
      </c>
      <c r="G4826">
        <v>8</v>
      </c>
    </row>
    <row r="4827" spans="1:7">
      <c r="A4827">
        <v>144</v>
      </c>
      <c r="B4827" t="s">
        <v>4980</v>
      </c>
      <c r="C4827" t="s">
        <v>17660</v>
      </c>
      <c r="D4827">
        <v>0.6</v>
      </c>
      <c r="E4827" t="s">
        <v>74</v>
      </c>
      <c r="F4827" t="s">
        <v>15363</v>
      </c>
      <c r="G4827">
        <v>4</v>
      </c>
    </row>
    <row r="4828" spans="1:7">
      <c r="A4828">
        <v>2118</v>
      </c>
      <c r="B4828" t="s">
        <v>4980</v>
      </c>
      <c r="C4828" t="s">
        <v>16258</v>
      </c>
      <c r="D4828">
        <v>0.01</v>
      </c>
      <c r="E4828" t="s">
        <v>74</v>
      </c>
      <c r="F4828" t="s">
        <v>15216</v>
      </c>
      <c r="G4828">
        <v>4</v>
      </c>
    </row>
    <row r="4829" spans="1:7">
      <c r="A4829">
        <v>11172</v>
      </c>
      <c r="B4829" t="s">
        <v>4980</v>
      </c>
      <c r="C4829" t="s">
        <v>16259</v>
      </c>
      <c r="D4829">
        <v>0.5</v>
      </c>
      <c r="E4829" t="s">
        <v>74</v>
      </c>
      <c r="F4829" t="s">
        <v>15441</v>
      </c>
      <c r="G4829">
        <v>4</v>
      </c>
    </row>
    <row r="4830" spans="1:7">
      <c r="A4830">
        <v>2119</v>
      </c>
      <c r="B4830" t="s">
        <v>4980</v>
      </c>
      <c r="C4830" t="s">
        <v>4976</v>
      </c>
      <c r="D4830">
        <v>0.8</v>
      </c>
      <c r="E4830" t="s">
        <v>74</v>
      </c>
      <c r="F4830" t="s">
        <v>4963</v>
      </c>
      <c r="G4830">
        <v>4</v>
      </c>
    </row>
    <row r="4831" spans="1:7">
      <c r="A4831">
        <v>6781</v>
      </c>
      <c r="B4831" t="s">
        <v>9097</v>
      </c>
      <c r="C4831" t="s">
        <v>9011</v>
      </c>
      <c r="D4831">
        <v>0.6</v>
      </c>
      <c r="E4831" t="s">
        <v>49</v>
      </c>
      <c r="F4831" t="s">
        <v>8594</v>
      </c>
      <c r="G4831">
        <v>5</v>
      </c>
    </row>
    <row r="4832" spans="1:7">
      <c r="A4832">
        <v>6780</v>
      </c>
      <c r="B4832" t="s">
        <v>9097</v>
      </c>
      <c r="C4832" t="s">
        <v>9092</v>
      </c>
      <c r="D4832">
        <v>0.8</v>
      </c>
      <c r="E4832" t="s">
        <v>49</v>
      </c>
      <c r="F4832" t="s">
        <v>8594</v>
      </c>
      <c r="G4832">
        <v>7</v>
      </c>
    </row>
    <row r="4833" spans="1:7">
      <c r="A4833">
        <v>2406</v>
      </c>
      <c r="B4833" t="s">
        <v>9098</v>
      </c>
      <c r="C4833" t="s">
        <v>16893</v>
      </c>
      <c r="D4833">
        <v>0.01</v>
      </c>
      <c r="E4833" t="s">
        <v>49</v>
      </c>
      <c r="F4833" t="s">
        <v>8594</v>
      </c>
      <c r="G4833">
        <v>6</v>
      </c>
    </row>
    <row r="4834" spans="1:7">
      <c r="A4834">
        <v>11173</v>
      </c>
      <c r="B4834" t="s">
        <v>9098</v>
      </c>
      <c r="C4834" t="s">
        <v>9092</v>
      </c>
      <c r="D4834">
        <v>0.1</v>
      </c>
      <c r="E4834" t="s">
        <v>49</v>
      </c>
      <c r="F4834" t="s">
        <v>8594</v>
      </c>
      <c r="G4834">
        <v>7</v>
      </c>
    </row>
    <row r="4835" spans="1:7">
      <c r="A4835">
        <v>6798</v>
      </c>
      <c r="B4835" t="s">
        <v>5058</v>
      </c>
      <c r="C4835" t="s">
        <v>16203</v>
      </c>
      <c r="D4835">
        <v>0.6</v>
      </c>
      <c r="F4835" t="s">
        <v>14771</v>
      </c>
      <c r="G4835">
        <v>5</v>
      </c>
    </row>
    <row r="4836" spans="1:7">
      <c r="A4836">
        <v>2769</v>
      </c>
      <c r="B4836" t="s">
        <v>5058</v>
      </c>
      <c r="C4836" t="s">
        <v>5041</v>
      </c>
      <c r="D4836">
        <v>0.6</v>
      </c>
      <c r="E4836" t="s">
        <v>107</v>
      </c>
      <c r="F4836" t="s">
        <v>4963</v>
      </c>
      <c r="G4836">
        <v>4</v>
      </c>
    </row>
    <row r="4837" spans="1:7">
      <c r="A4837">
        <v>443</v>
      </c>
      <c r="B4837" t="s">
        <v>9134</v>
      </c>
      <c r="C4837" t="s">
        <v>9135</v>
      </c>
      <c r="D4837">
        <v>0.8</v>
      </c>
      <c r="E4837" t="s">
        <v>80</v>
      </c>
      <c r="F4837" t="s">
        <v>9136</v>
      </c>
      <c r="G4837">
        <v>1</v>
      </c>
    </row>
    <row r="4838" spans="1:7">
      <c r="A4838">
        <v>3095</v>
      </c>
      <c r="B4838" t="s">
        <v>4161</v>
      </c>
      <c r="C4838" t="s">
        <v>4162</v>
      </c>
      <c r="D4838">
        <v>0.8</v>
      </c>
      <c r="E4838" t="s">
        <v>203</v>
      </c>
      <c r="F4838" t="s">
        <v>3381</v>
      </c>
      <c r="G4838">
        <v>5</v>
      </c>
    </row>
    <row r="4839" spans="1:7">
      <c r="A4839">
        <v>3096</v>
      </c>
      <c r="B4839" t="s">
        <v>2226</v>
      </c>
      <c r="C4839" t="s">
        <v>2213</v>
      </c>
      <c r="D4839">
        <v>0.01</v>
      </c>
      <c r="E4839" t="s">
        <v>80</v>
      </c>
      <c r="F4839" t="s">
        <v>2210</v>
      </c>
      <c r="G4839">
        <v>1</v>
      </c>
    </row>
    <row r="4840" spans="1:7">
      <c r="A4840">
        <v>6885</v>
      </c>
      <c r="B4840" t="s">
        <v>8614</v>
      </c>
      <c r="C4840" t="s">
        <v>9047</v>
      </c>
      <c r="D4840">
        <v>0.7</v>
      </c>
      <c r="E4840" t="s">
        <v>203</v>
      </c>
      <c r="F4840" t="s">
        <v>8594</v>
      </c>
      <c r="G4840">
        <v>5</v>
      </c>
    </row>
    <row r="4841" spans="1:7">
      <c r="A4841">
        <v>6886</v>
      </c>
      <c r="B4841" t="s">
        <v>8614</v>
      </c>
      <c r="C4841" t="s">
        <v>9116</v>
      </c>
      <c r="D4841">
        <v>0.8</v>
      </c>
      <c r="E4841" t="s">
        <v>203</v>
      </c>
      <c r="F4841" t="s">
        <v>8594</v>
      </c>
      <c r="G4841">
        <v>7</v>
      </c>
    </row>
    <row r="4842" spans="1:7">
      <c r="A4842">
        <v>3479</v>
      </c>
      <c r="B4842" t="s">
        <v>8614</v>
      </c>
      <c r="C4842" t="s">
        <v>8604</v>
      </c>
      <c r="D4842">
        <v>0.01</v>
      </c>
      <c r="E4842" t="s">
        <v>80</v>
      </c>
      <c r="F4842" t="s">
        <v>8594</v>
      </c>
      <c r="G4842">
        <v>1</v>
      </c>
    </row>
    <row r="4843" spans="1:7">
      <c r="A4843">
        <v>707</v>
      </c>
      <c r="B4843" t="s">
        <v>7422</v>
      </c>
      <c r="C4843" t="s">
        <v>7423</v>
      </c>
      <c r="D4843">
        <v>0.01</v>
      </c>
      <c r="E4843" t="s">
        <v>80</v>
      </c>
      <c r="F4843" t="s">
        <v>7247</v>
      </c>
      <c r="G4843">
        <v>2</v>
      </c>
    </row>
    <row r="4844" spans="1:7">
      <c r="A4844">
        <v>4362</v>
      </c>
      <c r="B4844" t="s">
        <v>9121</v>
      </c>
      <c r="C4844" t="s">
        <v>9116</v>
      </c>
      <c r="D4844">
        <v>0.01</v>
      </c>
      <c r="E4844" t="s">
        <v>203</v>
      </c>
      <c r="F4844" t="s">
        <v>8594</v>
      </c>
      <c r="G4844">
        <v>7</v>
      </c>
    </row>
    <row r="4845" spans="1:7">
      <c r="A4845">
        <v>4363</v>
      </c>
      <c r="B4845" t="s">
        <v>17661</v>
      </c>
      <c r="C4845" t="s">
        <v>5987</v>
      </c>
      <c r="D4845">
        <v>0.01</v>
      </c>
      <c r="F4845" t="s">
        <v>5790</v>
      </c>
      <c r="G4845">
        <v>2</v>
      </c>
    </row>
    <row r="4846" spans="1:7">
      <c r="A4846">
        <v>1195</v>
      </c>
      <c r="B4846" t="s">
        <v>17662</v>
      </c>
      <c r="C4846" t="s">
        <v>9442</v>
      </c>
      <c r="D4846">
        <v>0.01</v>
      </c>
      <c r="E4846" t="s">
        <v>595</v>
      </c>
      <c r="F4846" t="s">
        <v>9136</v>
      </c>
      <c r="G4846">
        <v>5</v>
      </c>
    </row>
    <row r="4847" spans="1:7">
      <c r="A4847">
        <v>11650</v>
      </c>
      <c r="B4847" t="s">
        <v>13913</v>
      </c>
      <c r="C4847" t="s">
        <v>17663</v>
      </c>
      <c r="D4847">
        <v>0.1</v>
      </c>
      <c r="E4847" t="s">
        <v>123</v>
      </c>
      <c r="F4847" t="s">
        <v>14771</v>
      </c>
      <c r="G4847">
        <v>5</v>
      </c>
    </row>
    <row r="4848" spans="1:7">
      <c r="A4848">
        <v>1969</v>
      </c>
      <c r="B4848" t="s">
        <v>13913</v>
      </c>
      <c r="C4848" t="s">
        <v>17664</v>
      </c>
      <c r="D4848">
        <v>0.1</v>
      </c>
      <c r="E4848" t="s">
        <v>123</v>
      </c>
      <c r="F4848" t="s">
        <v>14771</v>
      </c>
      <c r="G4848">
        <v>5</v>
      </c>
    </row>
    <row r="4849" spans="1:7">
      <c r="A4849">
        <v>1968</v>
      </c>
      <c r="B4849" t="s">
        <v>13913</v>
      </c>
      <c r="C4849" t="s">
        <v>13914</v>
      </c>
      <c r="D4849">
        <v>0.01</v>
      </c>
      <c r="E4849" t="s">
        <v>123</v>
      </c>
      <c r="F4849" t="s">
        <v>13121</v>
      </c>
      <c r="G4849">
        <v>5</v>
      </c>
    </row>
    <row r="4850" spans="1:7">
      <c r="A4850">
        <v>11649</v>
      </c>
      <c r="B4850" t="s">
        <v>13913</v>
      </c>
      <c r="C4850" t="s">
        <v>17665</v>
      </c>
      <c r="D4850">
        <v>0.1</v>
      </c>
      <c r="E4850" t="s">
        <v>123</v>
      </c>
      <c r="F4850" t="s">
        <v>12334</v>
      </c>
      <c r="G4850">
        <v>5</v>
      </c>
    </row>
    <row r="4851" spans="1:7">
      <c r="A4851">
        <v>1196</v>
      </c>
      <c r="B4851" t="s">
        <v>7569</v>
      </c>
      <c r="C4851" t="s">
        <v>7667</v>
      </c>
      <c r="D4851">
        <v>0.01</v>
      </c>
      <c r="E4851" t="s">
        <v>803</v>
      </c>
      <c r="F4851" t="s">
        <v>7247</v>
      </c>
      <c r="G4851">
        <v>5</v>
      </c>
    </row>
    <row r="4852" spans="1:7">
      <c r="A4852">
        <v>11651</v>
      </c>
      <c r="B4852" t="s">
        <v>7569</v>
      </c>
      <c r="C4852" t="s">
        <v>7600</v>
      </c>
      <c r="D4852">
        <v>0.1</v>
      </c>
      <c r="E4852" t="s">
        <v>67</v>
      </c>
      <c r="F4852" t="s">
        <v>7247</v>
      </c>
      <c r="G4852">
        <v>5</v>
      </c>
    </row>
    <row r="4853" spans="1:7">
      <c r="A4853">
        <v>5449</v>
      </c>
      <c r="B4853" t="s">
        <v>7569</v>
      </c>
      <c r="C4853" t="s">
        <v>16749</v>
      </c>
      <c r="D4853">
        <v>0.01</v>
      </c>
      <c r="E4853" t="s">
        <v>49</v>
      </c>
      <c r="F4853" t="s">
        <v>15396</v>
      </c>
      <c r="G4853">
        <v>3</v>
      </c>
    </row>
    <row r="4854" spans="1:7">
      <c r="A4854">
        <v>1970</v>
      </c>
      <c r="B4854" t="s">
        <v>4850</v>
      </c>
      <c r="C4854" t="s">
        <v>4841</v>
      </c>
      <c r="D4854">
        <v>0.01</v>
      </c>
      <c r="E4854" t="s">
        <v>354</v>
      </c>
      <c r="F4854" t="s">
        <v>4512</v>
      </c>
      <c r="G4854">
        <v>2</v>
      </c>
    </row>
    <row r="4855" spans="1:7">
      <c r="A4855">
        <v>2770</v>
      </c>
      <c r="B4855" t="s">
        <v>12927</v>
      </c>
      <c r="C4855" t="s">
        <v>12928</v>
      </c>
      <c r="D4855">
        <v>0.01</v>
      </c>
      <c r="F4855" t="s">
        <v>12660</v>
      </c>
      <c r="G4855">
        <v>5</v>
      </c>
    </row>
    <row r="4856" spans="1:7">
      <c r="A4856">
        <v>3097</v>
      </c>
      <c r="B4856" t="s">
        <v>12339</v>
      </c>
      <c r="C4856" t="s">
        <v>12333</v>
      </c>
      <c r="D4856">
        <v>0.01</v>
      </c>
      <c r="E4856" t="s">
        <v>74</v>
      </c>
      <c r="F4856" t="s">
        <v>12334</v>
      </c>
      <c r="G4856">
        <v>1</v>
      </c>
    </row>
    <row r="4857" spans="1:7">
      <c r="A4857">
        <v>3098</v>
      </c>
      <c r="B4857" t="s">
        <v>681</v>
      </c>
      <c r="C4857" t="s">
        <v>682</v>
      </c>
      <c r="D4857">
        <v>0.01</v>
      </c>
      <c r="E4857" t="s">
        <v>123</v>
      </c>
      <c r="F4857" t="s">
        <v>68</v>
      </c>
      <c r="G4857">
        <v>5</v>
      </c>
    </row>
    <row r="4858" spans="1:7">
      <c r="A4858">
        <v>3099</v>
      </c>
      <c r="B4858" t="s">
        <v>5411</v>
      </c>
      <c r="C4858" t="s">
        <v>16116</v>
      </c>
      <c r="D4858">
        <v>0.01</v>
      </c>
      <c r="F4858" t="s">
        <v>4512</v>
      </c>
      <c r="G4858">
        <v>5</v>
      </c>
    </row>
    <row r="4859" spans="1:7">
      <c r="A4859">
        <v>3480</v>
      </c>
      <c r="B4859" t="s">
        <v>5205</v>
      </c>
      <c r="C4859" t="s">
        <v>16338</v>
      </c>
      <c r="D4859">
        <v>0.8</v>
      </c>
      <c r="F4859" t="s">
        <v>4963</v>
      </c>
      <c r="G4859">
        <v>4</v>
      </c>
    </row>
    <row r="4860" spans="1:7">
      <c r="A4860">
        <v>6890</v>
      </c>
      <c r="B4860" t="s">
        <v>11149</v>
      </c>
      <c r="C4860" t="s">
        <v>11150</v>
      </c>
      <c r="D4860">
        <v>0.6</v>
      </c>
      <c r="F4860" t="s">
        <v>10870</v>
      </c>
      <c r="G4860">
        <v>8</v>
      </c>
    </row>
    <row r="4861" spans="1:7">
      <c r="A4861">
        <v>6891</v>
      </c>
      <c r="B4861" t="s">
        <v>11149</v>
      </c>
      <c r="C4861" t="s">
        <v>11162</v>
      </c>
      <c r="D4861">
        <v>0.8</v>
      </c>
      <c r="E4861" t="s">
        <v>203</v>
      </c>
      <c r="F4861" t="s">
        <v>10870</v>
      </c>
      <c r="G4861">
        <v>8</v>
      </c>
    </row>
    <row r="4862" spans="1:7">
      <c r="A4862">
        <v>11177</v>
      </c>
      <c r="B4862" t="s">
        <v>11149</v>
      </c>
      <c r="C4862" t="s">
        <v>16452</v>
      </c>
      <c r="D4862">
        <v>0.1</v>
      </c>
      <c r="E4862" t="s">
        <v>89</v>
      </c>
      <c r="F4862" t="s">
        <v>15363</v>
      </c>
      <c r="G4862">
        <v>1</v>
      </c>
    </row>
    <row r="4863" spans="1:7">
      <c r="A4863">
        <v>708</v>
      </c>
      <c r="B4863" t="s">
        <v>11155</v>
      </c>
      <c r="C4863" t="s">
        <v>17305</v>
      </c>
      <c r="D4863">
        <v>0.01</v>
      </c>
      <c r="F4863" t="s">
        <v>15363</v>
      </c>
      <c r="G4863">
        <v>8</v>
      </c>
    </row>
    <row r="4864" spans="1:7">
      <c r="A4864">
        <v>709</v>
      </c>
      <c r="B4864" t="s">
        <v>11155</v>
      </c>
      <c r="C4864" t="s">
        <v>11150</v>
      </c>
      <c r="D4864">
        <v>0.01</v>
      </c>
      <c r="F4864" t="s">
        <v>10870</v>
      </c>
      <c r="G4864">
        <v>8</v>
      </c>
    </row>
    <row r="4865" spans="1:7">
      <c r="A4865">
        <v>710</v>
      </c>
      <c r="B4865" t="s">
        <v>11155</v>
      </c>
      <c r="C4865" t="s">
        <v>11162</v>
      </c>
      <c r="D4865">
        <v>0.01</v>
      </c>
      <c r="E4865" t="s">
        <v>203</v>
      </c>
      <c r="F4865" t="s">
        <v>10870</v>
      </c>
      <c r="G4865">
        <v>8</v>
      </c>
    </row>
    <row r="4866" spans="1:7">
      <c r="A4866">
        <v>3935</v>
      </c>
      <c r="B4866" t="s">
        <v>12344</v>
      </c>
      <c r="C4866" t="s">
        <v>12345</v>
      </c>
      <c r="D4866">
        <v>0.01</v>
      </c>
      <c r="E4866" t="s">
        <v>89</v>
      </c>
      <c r="F4866" t="s">
        <v>12334</v>
      </c>
      <c r="G4866">
        <v>1</v>
      </c>
    </row>
    <row r="4867" spans="1:7">
      <c r="A4867">
        <v>3936</v>
      </c>
      <c r="B4867" t="s">
        <v>9088</v>
      </c>
      <c r="C4867" t="s">
        <v>9078</v>
      </c>
      <c r="D4867">
        <v>0.1</v>
      </c>
      <c r="E4867" t="s">
        <v>107</v>
      </c>
      <c r="F4867" t="s">
        <v>8594</v>
      </c>
      <c r="G4867">
        <v>7</v>
      </c>
    </row>
    <row r="4868" spans="1:7">
      <c r="A4868">
        <v>3937</v>
      </c>
      <c r="B4868" t="s">
        <v>5385</v>
      </c>
      <c r="C4868" t="s">
        <v>5531</v>
      </c>
      <c r="D4868">
        <v>0.8</v>
      </c>
      <c r="E4868" t="s">
        <v>166</v>
      </c>
      <c r="F4868" t="s">
        <v>4512</v>
      </c>
      <c r="G4868">
        <v>7</v>
      </c>
    </row>
    <row r="4869" spans="1:7">
      <c r="A4869">
        <v>4364</v>
      </c>
      <c r="B4869" t="s">
        <v>9089</v>
      </c>
      <c r="C4869" t="s">
        <v>9078</v>
      </c>
      <c r="D4869">
        <v>0.8</v>
      </c>
      <c r="E4869" t="s">
        <v>107</v>
      </c>
      <c r="F4869" t="s">
        <v>8594</v>
      </c>
      <c r="G4869">
        <v>7</v>
      </c>
    </row>
    <row r="4870" spans="1:7">
      <c r="A4870">
        <v>4365</v>
      </c>
      <c r="B4870" t="s">
        <v>9089</v>
      </c>
      <c r="C4870" t="s">
        <v>7168</v>
      </c>
      <c r="D4870">
        <v>0.1</v>
      </c>
      <c r="E4870" t="s">
        <v>107</v>
      </c>
      <c r="F4870" t="s">
        <v>6576</v>
      </c>
      <c r="G4870">
        <v>7</v>
      </c>
    </row>
    <row r="4871" spans="1:7">
      <c r="A4871">
        <v>972</v>
      </c>
      <c r="B4871" t="s">
        <v>1229</v>
      </c>
      <c r="C4871" t="s">
        <v>3024</v>
      </c>
      <c r="D4871">
        <v>0.8</v>
      </c>
      <c r="E4871" t="s">
        <v>49</v>
      </c>
      <c r="F4871" t="s">
        <v>2900</v>
      </c>
      <c r="G4871">
        <v>2</v>
      </c>
    </row>
    <row r="4872" spans="1:7">
      <c r="A4872">
        <v>4737</v>
      </c>
      <c r="B4872" t="s">
        <v>1229</v>
      </c>
      <c r="C4872" t="s">
        <v>16935</v>
      </c>
      <c r="D4872">
        <v>0.01</v>
      </c>
      <c r="E4872" t="s">
        <v>49</v>
      </c>
      <c r="F4872" t="s">
        <v>14655</v>
      </c>
      <c r="G4872">
        <v>2</v>
      </c>
    </row>
    <row r="4873" spans="1:7">
      <c r="A4873">
        <v>4738</v>
      </c>
      <c r="B4873" t="s">
        <v>5424</v>
      </c>
      <c r="C4873" t="s">
        <v>5415</v>
      </c>
      <c r="D4873">
        <v>0.01</v>
      </c>
      <c r="E4873" t="s">
        <v>354</v>
      </c>
      <c r="F4873" t="s">
        <v>4512</v>
      </c>
      <c r="G4873">
        <v>5</v>
      </c>
    </row>
    <row r="4874" spans="1:7">
      <c r="A4874">
        <v>12282</v>
      </c>
      <c r="B4874" t="s">
        <v>10053</v>
      </c>
      <c r="C4874" t="s">
        <v>9665</v>
      </c>
      <c r="D4874">
        <v>0.8</v>
      </c>
      <c r="E4874" t="s">
        <v>49</v>
      </c>
      <c r="F4874" t="s">
        <v>9536</v>
      </c>
      <c r="G4874">
        <v>2</v>
      </c>
    </row>
    <row r="4875" spans="1:7">
      <c r="A4875">
        <v>5108</v>
      </c>
      <c r="B4875" t="s">
        <v>10053</v>
      </c>
      <c r="C4875" t="s">
        <v>16342</v>
      </c>
      <c r="D4875">
        <v>0.1</v>
      </c>
      <c r="E4875" t="s">
        <v>49</v>
      </c>
      <c r="F4875" t="s">
        <v>9536</v>
      </c>
      <c r="G4875">
        <v>6</v>
      </c>
    </row>
    <row r="4876" spans="1:7">
      <c r="A4876">
        <v>5109</v>
      </c>
      <c r="B4876" t="s">
        <v>10053</v>
      </c>
      <c r="C4876" t="s">
        <v>10054</v>
      </c>
      <c r="D4876">
        <v>0.8</v>
      </c>
      <c r="E4876" t="s">
        <v>49</v>
      </c>
      <c r="F4876" t="s">
        <v>9536</v>
      </c>
      <c r="G4876">
        <v>7</v>
      </c>
    </row>
    <row r="4877" spans="1:7">
      <c r="A4877">
        <v>1098</v>
      </c>
      <c r="B4877" t="s">
        <v>10636</v>
      </c>
      <c r="C4877" t="s">
        <v>10630</v>
      </c>
      <c r="D4877">
        <v>0.01</v>
      </c>
      <c r="E4877" t="s">
        <v>80</v>
      </c>
      <c r="F4877" t="s">
        <v>10625</v>
      </c>
      <c r="G4877">
        <v>1</v>
      </c>
    </row>
    <row r="4878" spans="1:7">
      <c r="A4878">
        <v>1099</v>
      </c>
      <c r="B4878" t="s">
        <v>10636</v>
      </c>
      <c r="C4878" t="s">
        <v>10812</v>
      </c>
      <c r="D4878">
        <v>0.01</v>
      </c>
      <c r="E4878" t="s">
        <v>80</v>
      </c>
      <c r="F4878" t="s">
        <v>10625</v>
      </c>
      <c r="G4878">
        <v>3</v>
      </c>
    </row>
    <row r="4879" spans="1:7">
      <c r="A4879">
        <v>1097</v>
      </c>
      <c r="B4879" t="s">
        <v>10636</v>
      </c>
      <c r="C4879" t="s">
        <v>17383</v>
      </c>
      <c r="D4879">
        <v>0.01</v>
      </c>
      <c r="E4879" t="s">
        <v>80</v>
      </c>
      <c r="F4879" t="s">
        <v>12619</v>
      </c>
      <c r="G4879">
        <v>1</v>
      </c>
    </row>
    <row r="4880" spans="1:7">
      <c r="A4880">
        <v>5452</v>
      </c>
      <c r="B4880" t="s">
        <v>6296</v>
      </c>
      <c r="C4880" t="s">
        <v>17370</v>
      </c>
      <c r="D4880">
        <v>0.01</v>
      </c>
      <c r="E4880" t="s">
        <v>123</v>
      </c>
      <c r="F4880" t="s">
        <v>5790</v>
      </c>
      <c r="G4880">
        <v>5</v>
      </c>
    </row>
    <row r="4881" spans="1:7">
      <c r="A4881">
        <v>5451</v>
      </c>
      <c r="B4881" t="s">
        <v>6296</v>
      </c>
      <c r="C4881" t="s">
        <v>17666</v>
      </c>
      <c r="D4881">
        <v>0.05</v>
      </c>
      <c r="E4881" t="s">
        <v>123</v>
      </c>
      <c r="F4881" t="s">
        <v>14655</v>
      </c>
      <c r="G4881">
        <v>5</v>
      </c>
    </row>
    <row r="4882" spans="1:7">
      <c r="A4882">
        <v>12373</v>
      </c>
      <c r="B4882" t="s">
        <v>6296</v>
      </c>
      <c r="C4882" t="s">
        <v>6288</v>
      </c>
      <c r="D4882">
        <v>0.8</v>
      </c>
      <c r="E4882" t="s">
        <v>74</v>
      </c>
      <c r="F4882" t="s">
        <v>5790</v>
      </c>
      <c r="G4882">
        <v>5</v>
      </c>
    </row>
    <row r="4883" spans="1:7">
      <c r="A4883">
        <v>5450</v>
      </c>
      <c r="B4883" t="s">
        <v>6296</v>
      </c>
      <c r="C4883" t="s">
        <v>17667</v>
      </c>
      <c r="D4883">
        <v>0.1</v>
      </c>
      <c r="E4883" t="s">
        <v>74</v>
      </c>
      <c r="F4883" t="s">
        <v>14655</v>
      </c>
      <c r="G4883">
        <v>5</v>
      </c>
    </row>
    <row r="4884" spans="1:7">
      <c r="A4884">
        <v>5732</v>
      </c>
      <c r="B4884" t="s">
        <v>5940</v>
      </c>
      <c r="C4884" t="s">
        <v>6042</v>
      </c>
      <c r="D4884">
        <v>0.01</v>
      </c>
      <c r="E4884" t="s">
        <v>80</v>
      </c>
      <c r="F4884" t="s">
        <v>5790</v>
      </c>
      <c r="G4884">
        <v>3</v>
      </c>
    </row>
    <row r="4885" spans="1:7">
      <c r="A4885">
        <v>5733</v>
      </c>
      <c r="B4885" t="s">
        <v>7015</v>
      </c>
      <c r="C4885" t="s">
        <v>6991</v>
      </c>
      <c r="D4885">
        <v>0.01</v>
      </c>
      <c r="E4885" t="s">
        <v>67</v>
      </c>
      <c r="F4885" t="s">
        <v>6576</v>
      </c>
      <c r="G4885">
        <v>5</v>
      </c>
    </row>
    <row r="4886" spans="1:7">
      <c r="A4886">
        <v>5955</v>
      </c>
      <c r="B4886" t="s">
        <v>3771</v>
      </c>
      <c r="C4886" t="s">
        <v>16180</v>
      </c>
      <c r="D4886">
        <v>0.1</v>
      </c>
      <c r="E4886" t="s">
        <v>107</v>
      </c>
      <c r="F4886" t="s">
        <v>14699</v>
      </c>
      <c r="G4886">
        <v>6</v>
      </c>
    </row>
    <row r="4887" spans="1:7">
      <c r="A4887">
        <v>11178</v>
      </c>
      <c r="B4887" t="s">
        <v>3771</v>
      </c>
      <c r="C4887" t="s">
        <v>16181</v>
      </c>
      <c r="D4887">
        <v>0.1</v>
      </c>
      <c r="E4887" t="s">
        <v>107</v>
      </c>
      <c r="F4887" t="s">
        <v>14699</v>
      </c>
      <c r="G4887">
        <v>7</v>
      </c>
    </row>
    <row r="4888" spans="1:7">
      <c r="A4888">
        <v>5954</v>
      </c>
      <c r="B4888" t="s">
        <v>3771</v>
      </c>
      <c r="C4888" t="s">
        <v>17668</v>
      </c>
      <c r="D4888">
        <v>0.01</v>
      </c>
      <c r="E4888" t="s">
        <v>107</v>
      </c>
      <c r="F4888" t="s">
        <v>3381</v>
      </c>
      <c r="G4888">
        <v>6</v>
      </c>
    </row>
    <row r="4889" spans="1:7">
      <c r="A4889">
        <v>6722</v>
      </c>
      <c r="B4889" t="s">
        <v>6751</v>
      </c>
      <c r="C4889" t="s">
        <v>6741</v>
      </c>
      <c r="D4889">
        <v>0.8</v>
      </c>
      <c r="E4889" t="s">
        <v>80</v>
      </c>
      <c r="F4889" t="s">
        <v>6576</v>
      </c>
      <c r="G4889">
        <v>2</v>
      </c>
    </row>
    <row r="4890" spans="1:7">
      <c r="A4890">
        <v>102</v>
      </c>
      <c r="B4890" t="s">
        <v>4381</v>
      </c>
      <c r="C4890" t="s">
        <v>16721</v>
      </c>
      <c r="D4890">
        <v>0.6</v>
      </c>
      <c r="E4890" t="s">
        <v>354</v>
      </c>
      <c r="F4890" t="s">
        <v>11343</v>
      </c>
      <c r="G4890">
        <v>8</v>
      </c>
    </row>
    <row r="4891" spans="1:7">
      <c r="A4891">
        <v>1971</v>
      </c>
      <c r="B4891" t="s">
        <v>4381</v>
      </c>
      <c r="C4891" t="s">
        <v>4376</v>
      </c>
      <c r="D4891">
        <v>0.8</v>
      </c>
      <c r="E4891" t="s">
        <v>354</v>
      </c>
      <c r="F4891" t="s">
        <v>58</v>
      </c>
      <c r="G4891">
        <v>8</v>
      </c>
    </row>
    <row r="4892" spans="1:7">
      <c r="A4892">
        <v>7187</v>
      </c>
      <c r="B4892" t="s">
        <v>13342</v>
      </c>
      <c r="C4892" t="s">
        <v>12727</v>
      </c>
      <c r="D4892">
        <v>0.8</v>
      </c>
      <c r="F4892" t="s">
        <v>12660</v>
      </c>
      <c r="G4892">
        <v>1</v>
      </c>
    </row>
    <row r="4893" spans="1:7">
      <c r="A4893">
        <v>2772</v>
      </c>
      <c r="B4893" t="s">
        <v>5422</v>
      </c>
      <c r="C4893" t="s">
        <v>4119</v>
      </c>
      <c r="D4893">
        <v>0.01</v>
      </c>
      <c r="E4893" t="s">
        <v>354</v>
      </c>
      <c r="F4893" t="s">
        <v>3381</v>
      </c>
      <c r="G4893">
        <v>5</v>
      </c>
    </row>
    <row r="4894" spans="1:7">
      <c r="A4894">
        <v>2771</v>
      </c>
      <c r="B4894" t="s">
        <v>5422</v>
      </c>
      <c r="C4894" t="s">
        <v>17297</v>
      </c>
      <c r="D4894">
        <v>0.01</v>
      </c>
      <c r="E4894" t="s">
        <v>12637</v>
      </c>
      <c r="F4894" t="s">
        <v>14771</v>
      </c>
      <c r="G4894">
        <v>5</v>
      </c>
    </row>
    <row r="4895" spans="1:7">
      <c r="A4895">
        <v>2774</v>
      </c>
      <c r="B4895" t="s">
        <v>10102</v>
      </c>
      <c r="C4895" t="s">
        <v>5621</v>
      </c>
      <c r="D4895">
        <v>0.01</v>
      </c>
      <c r="E4895" t="s">
        <v>107</v>
      </c>
      <c r="F4895" t="s">
        <v>4963</v>
      </c>
      <c r="G4895">
        <v>8</v>
      </c>
    </row>
    <row r="4896" spans="1:7">
      <c r="A4896">
        <v>2773</v>
      </c>
      <c r="B4896" t="s">
        <v>10102</v>
      </c>
      <c r="C4896" t="s">
        <v>10103</v>
      </c>
      <c r="D4896">
        <v>0.01</v>
      </c>
      <c r="E4896" t="s">
        <v>107</v>
      </c>
      <c r="F4896" t="s">
        <v>9799</v>
      </c>
      <c r="G4896">
        <v>8</v>
      </c>
    </row>
    <row r="4897" spans="1:7">
      <c r="A4897">
        <v>444</v>
      </c>
      <c r="B4897" t="s">
        <v>10202</v>
      </c>
      <c r="C4897" t="s">
        <v>16182</v>
      </c>
      <c r="D4897">
        <v>0.01</v>
      </c>
      <c r="E4897" t="s">
        <v>166</v>
      </c>
      <c r="F4897" t="s">
        <v>12619</v>
      </c>
      <c r="G4897">
        <v>1</v>
      </c>
    </row>
    <row r="4898" spans="1:7">
      <c r="A4898">
        <v>3100</v>
      </c>
      <c r="B4898" t="s">
        <v>10202</v>
      </c>
      <c r="C4898" t="s">
        <v>10203</v>
      </c>
      <c r="D4898">
        <v>0.05</v>
      </c>
      <c r="E4898" t="s">
        <v>166</v>
      </c>
      <c r="F4898" t="s">
        <v>10160</v>
      </c>
      <c r="G4898">
        <v>1</v>
      </c>
    </row>
    <row r="4899" spans="1:7">
      <c r="A4899">
        <v>3101</v>
      </c>
      <c r="B4899" t="s">
        <v>10202</v>
      </c>
      <c r="C4899" t="s">
        <v>10355</v>
      </c>
      <c r="D4899">
        <v>0.05</v>
      </c>
      <c r="E4899" t="s">
        <v>166</v>
      </c>
      <c r="F4899" t="s">
        <v>10160</v>
      </c>
      <c r="G4899">
        <v>3</v>
      </c>
    </row>
    <row r="4900" spans="1:7">
      <c r="A4900">
        <v>3102</v>
      </c>
      <c r="B4900" t="s">
        <v>10202</v>
      </c>
      <c r="C4900" t="s">
        <v>16183</v>
      </c>
      <c r="D4900">
        <v>0.05</v>
      </c>
      <c r="E4900" t="s">
        <v>166</v>
      </c>
      <c r="F4900" t="s">
        <v>10160</v>
      </c>
      <c r="G4900">
        <v>6</v>
      </c>
    </row>
    <row r="4901" spans="1:7">
      <c r="A4901">
        <v>3103</v>
      </c>
      <c r="B4901" t="s">
        <v>10202</v>
      </c>
      <c r="C4901" t="s">
        <v>17165</v>
      </c>
      <c r="D4901">
        <v>0.01</v>
      </c>
      <c r="E4901" t="s">
        <v>166</v>
      </c>
      <c r="F4901" t="s">
        <v>15396</v>
      </c>
      <c r="G4901">
        <v>1</v>
      </c>
    </row>
    <row r="4902" spans="1:7">
      <c r="A4902">
        <v>3107</v>
      </c>
      <c r="B4902" t="s">
        <v>10202</v>
      </c>
      <c r="C4902" t="s">
        <v>8144</v>
      </c>
      <c r="D4902">
        <v>0.8</v>
      </c>
      <c r="E4902" t="s">
        <v>166</v>
      </c>
      <c r="F4902" t="s">
        <v>8093</v>
      </c>
      <c r="G4902">
        <v>1</v>
      </c>
    </row>
    <row r="4903" spans="1:7">
      <c r="A4903">
        <v>3106</v>
      </c>
      <c r="B4903" t="s">
        <v>10202</v>
      </c>
      <c r="C4903" t="s">
        <v>17669</v>
      </c>
      <c r="D4903">
        <v>0.8</v>
      </c>
      <c r="E4903" t="s">
        <v>166</v>
      </c>
      <c r="F4903" t="s">
        <v>8093</v>
      </c>
      <c r="G4903">
        <v>3</v>
      </c>
    </row>
    <row r="4904" spans="1:7">
      <c r="A4904">
        <v>3104</v>
      </c>
      <c r="B4904" t="s">
        <v>10202</v>
      </c>
      <c r="C4904" t="s">
        <v>16327</v>
      </c>
      <c r="D4904">
        <v>0.8</v>
      </c>
      <c r="E4904" t="s">
        <v>166</v>
      </c>
      <c r="F4904" t="s">
        <v>15103</v>
      </c>
      <c r="G4904">
        <v>1</v>
      </c>
    </row>
    <row r="4905" spans="1:7">
      <c r="A4905">
        <v>3105</v>
      </c>
      <c r="B4905" t="s">
        <v>10202</v>
      </c>
      <c r="C4905" t="s">
        <v>17670</v>
      </c>
      <c r="D4905">
        <v>0.5</v>
      </c>
      <c r="E4905" t="s">
        <v>166</v>
      </c>
      <c r="F4905" t="s">
        <v>15103</v>
      </c>
      <c r="G4905">
        <v>3</v>
      </c>
    </row>
    <row r="4906" spans="1:7">
      <c r="A4906">
        <v>11179</v>
      </c>
      <c r="B4906" t="s">
        <v>17671</v>
      </c>
      <c r="C4906" t="s">
        <v>17672</v>
      </c>
      <c r="D4906">
        <v>0.1</v>
      </c>
      <c r="E4906" t="s">
        <v>107</v>
      </c>
      <c r="F4906" t="s">
        <v>15357</v>
      </c>
      <c r="G4906">
        <v>1</v>
      </c>
    </row>
    <row r="4907" spans="1:7">
      <c r="A4907">
        <v>445</v>
      </c>
      <c r="B4907" t="s">
        <v>3081</v>
      </c>
      <c r="C4907" t="s">
        <v>3082</v>
      </c>
      <c r="D4907">
        <v>0.01</v>
      </c>
      <c r="E4907" t="s">
        <v>123</v>
      </c>
      <c r="F4907" t="s">
        <v>2900</v>
      </c>
      <c r="G4907">
        <v>3</v>
      </c>
    </row>
    <row r="4908" spans="1:7">
      <c r="A4908">
        <v>3108</v>
      </c>
      <c r="B4908" t="s">
        <v>290</v>
      </c>
      <c r="C4908" t="s">
        <v>291</v>
      </c>
      <c r="D4908">
        <v>0.01</v>
      </c>
      <c r="E4908" t="s">
        <v>107</v>
      </c>
      <c r="F4908" t="s">
        <v>68</v>
      </c>
      <c r="G4908">
        <v>2</v>
      </c>
    </row>
    <row r="4909" spans="1:7">
      <c r="A4909">
        <v>7166</v>
      </c>
      <c r="B4909" t="s">
        <v>5418</v>
      </c>
      <c r="C4909" t="s">
        <v>5415</v>
      </c>
      <c r="D4909">
        <v>0.8</v>
      </c>
      <c r="E4909" t="s">
        <v>354</v>
      </c>
      <c r="F4909" t="s">
        <v>4512</v>
      </c>
      <c r="G4909">
        <v>5</v>
      </c>
    </row>
    <row r="4910" spans="1:7">
      <c r="A4910">
        <v>3109</v>
      </c>
      <c r="B4910" t="s">
        <v>4817</v>
      </c>
      <c r="C4910" t="s">
        <v>17673</v>
      </c>
      <c r="D4910">
        <v>0.01</v>
      </c>
      <c r="E4910" t="s">
        <v>166</v>
      </c>
      <c r="F4910" t="s">
        <v>15376</v>
      </c>
      <c r="G4910">
        <v>2</v>
      </c>
    </row>
    <row r="4911" spans="1:7">
      <c r="A4911">
        <v>3110</v>
      </c>
      <c r="B4911" t="s">
        <v>4817</v>
      </c>
      <c r="C4911" t="s">
        <v>4819</v>
      </c>
      <c r="D4911">
        <v>0.01</v>
      </c>
      <c r="E4911" t="s">
        <v>166</v>
      </c>
      <c r="F4911" t="s">
        <v>4512</v>
      </c>
      <c r="G4911">
        <v>2</v>
      </c>
    </row>
    <row r="4912" spans="1:7">
      <c r="A4912">
        <v>6875</v>
      </c>
      <c r="B4912" t="s">
        <v>17674</v>
      </c>
      <c r="C4912" t="s">
        <v>1202</v>
      </c>
      <c r="D4912">
        <v>0.8</v>
      </c>
      <c r="E4912" t="s">
        <v>354</v>
      </c>
      <c r="F4912" t="s">
        <v>41</v>
      </c>
      <c r="G4912">
        <v>2</v>
      </c>
    </row>
    <row r="4913" spans="1:7">
      <c r="A4913">
        <v>446</v>
      </c>
      <c r="B4913" t="s">
        <v>10652</v>
      </c>
      <c r="C4913" t="s">
        <v>10649</v>
      </c>
      <c r="D4913">
        <v>0.01</v>
      </c>
      <c r="E4913" t="s">
        <v>107</v>
      </c>
      <c r="F4913" t="s">
        <v>10625</v>
      </c>
      <c r="G4913">
        <v>1</v>
      </c>
    </row>
    <row r="4914" spans="1:7">
      <c r="A4914">
        <v>447</v>
      </c>
      <c r="B4914" t="s">
        <v>14033</v>
      </c>
      <c r="C4914" t="s">
        <v>9437</v>
      </c>
      <c r="D4914">
        <v>0.1</v>
      </c>
      <c r="E4914" t="s">
        <v>354</v>
      </c>
      <c r="F4914" t="s">
        <v>9136</v>
      </c>
      <c r="G4914">
        <v>5</v>
      </c>
    </row>
    <row r="4915" spans="1:7">
      <c r="A4915">
        <v>3111</v>
      </c>
      <c r="B4915" t="s">
        <v>14033</v>
      </c>
      <c r="C4915" t="s">
        <v>14029</v>
      </c>
      <c r="D4915">
        <v>0.8</v>
      </c>
      <c r="E4915" t="s">
        <v>354</v>
      </c>
      <c r="F4915" t="s">
        <v>13121</v>
      </c>
      <c r="G4915">
        <v>5</v>
      </c>
    </row>
    <row r="4916" spans="1:7">
      <c r="A4916">
        <v>448</v>
      </c>
      <c r="B4916" t="s">
        <v>2923</v>
      </c>
      <c r="C4916" t="s">
        <v>2920</v>
      </c>
      <c r="D4916">
        <v>0.01</v>
      </c>
      <c r="E4916" t="s">
        <v>89</v>
      </c>
      <c r="F4916" t="s">
        <v>2900</v>
      </c>
      <c r="G4916">
        <v>1</v>
      </c>
    </row>
    <row r="4917" spans="1:7">
      <c r="A4917">
        <v>449</v>
      </c>
      <c r="B4917" t="s">
        <v>2923</v>
      </c>
      <c r="C4917" t="s">
        <v>3072</v>
      </c>
      <c r="D4917">
        <v>0.05</v>
      </c>
      <c r="E4917" t="s">
        <v>89</v>
      </c>
      <c r="F4917" t="s">
        <v>2900</v>
      </c>
      <c r="G4917">
        <v>3</v>
      </c>
    </row>
    <row r="4918" spans="1:7">
      <c r="A4918">
        <v>3112</v>
      </c>
      <c r="B4918" t="s">
        <v>2923</v>
      </c>
      <c r="C4918" t="s">
        <v>16933</v>
      </c>
      <c r="D4918">
        <v>0.1</v>
      </c>
      <c r="E4918" t="s">
        <v>89</v>
      </c>
      <c r="F4918" t="s">
        <v>14655</v>
      </c>
      <c r="G4918">
        <v>3</v>
      </c>
    </row>
    <row r="4919" spans="1:7">
      <c r="A4919">
        <v>3481</v>
      </c>
      <c r="B4919" t="s">
        <v>4616</v>
      </c>
      <c r="C4919" t="s">
        <v>16266</v>
      </c>
      <c r="D4919">
        <v>0.01</v>
      </c>
      <c r="E4919" t="s">
        <v>49</v>
      </c>
      <c r="F4919" t="s">
        <v>4512</v>
      </c>
      <c r="G4919">
        <v>1</v>
      </c>
    </row>
    <row r="4920" spans="1:7">
      <c r="A4920">
        <v>3482</v>
      </c>
      <c r="B4920" t="s">
        <v>9574</v>
      </c>
      <c r="C4920" t="s">
        <v>9575</v>
      </c>
      <c r="D4920">
        <v>0.8</v>
      </c>
      <c r="E4920" t="s">
        <v>49</v>
      </c>
      <c r="F4920" t="s">
        <v>9536</v>
      </c>
      <c r="G4920">
        <v>1</v>
      </c>
    </row>
    <row r="4921" spans="1:7">
      <c r="A4921">
        <v>574</v>
      </c>
      <c r="B4921" t="s">
        <v>1546</v>
      </c>
      <c r="C4921" t="s">
        <v>1541</v>
      </c>
      <c r="D4921">
        <v>0.05</v>
      </c>
      <c r="E4921" t="s">
        <v>354</v>
      </c>
      <c r="F4921" t="s">
        <v>41</v>
      </c>
      <c r="G4921">
        <v>5</v>
      </c>
    </row>
    <row r="4922" spans="1:7">
      <c r="A4922">
        <v>3483</v>
      </c>
      <c r="B4922" t="s">
        <v>1546</v>
      </c>
      <c r="C4922" t="s">
        <v>10000</v>
      </c>
      <c r="D4922">
        <v>0.01</v>
      </c>
      <c r="E4922" t="s">
        <v>354</v>
      </c>
      <c r="F4922" t="s">
        <v>9536</v>
      </c>
      <c r="G4922">
        <v>5</v>
      </c>
    </row>
    <row r="4923" spans="1:7">
      <c r="A4923">
        <v>575</v>
      </c>
      <c r="B4923" t="s">
        <v>17675</v>
      </c>
      <c r="C4923" t="s">
        <v>10915</v>
      </c>
      <c r="D4923">
        <v>0.01</v>
      </c>
      <c r="E4923" t="s">
        <v>49</v>
      </c>
      <c r="F4923" t="s">
        <v>10870</v>
      </c>
      <c r="G4923">
        <v>4</v>
      </c>
    </row>
    <row r="4924" spans="1:7">
      <c r="A4924">
        <v>3484</v>
      </c>
      <c r="B4924" t="s">
        <v>1572</v>
      </c>
      <c r="C4924" t="s">
        <v>17676</v>
      </c>
      <c r="D4924">
        <v>0.01</v>
      </c>
      <c r="E4924" t="s">
        <v>203</v>
      </c>
      <c r="F4924" t="s">
        <v>9536</v>
      </c>
      <c r="G4924">
        <v>5</v>
      </c>
    </row>
    <row r="4925" spans="1:7">
      <c r="A4925">
        <v>3938</v>
      </c>
      <c r="B4925" t="s">
        <v>13560</v>
      </c>
      <c r="C4925" t="s">
        <v>14029</v>
      </c>
      <c r="D4925">
        <v>0.01</v>
      </c>
      <c r="E4925" t="s">
        <v>354</v>
      </c>
      <c r="F4925" t="s">
        <v>13121</v>
      </c>
      <c r="G4925">
        <v>5</v>
      </c>
    </row>
    <row r="4926" spans="1:7">
      <c r="A4926">
        <v>11180</v>
      </c>
      <c r="B4926" t="s">
        <v>17677</v>
      </c>
      <c r="C4926" t="s">
        <v>17547</v>
      </c>
      <c r="D4926">
        <v>0.1</v>
      </c>
      <c r="E4926" t="s">
        <v>40</v>
      </c>
      <c r="F4926" t="s">
        <v>15357</v>
      </c>
      <c r="G4926">
        <v>1</v>
      </c>
    </row>
    <row r="4927" spans="1:7">
      <c r="A4927">
        <v>3939</v>
      </c>
      <c r="B4927" t="s">
        <v>3425</v>
      </c>
      <c r="C4927" t="s">
        <v>3414</v>
      </c>
      <c r="D4927">
        <v>0.01</v>
      </c>
      <c r="E4927" t="s">
        <v>89</v>
      </c>
      <c r="F4927" t="s">
        <v>3381</v>
      </c>
      <c r="G4927">
        <v>1</v>
      </c>
    </row>
    <row r="4928" spans="1:7">
      <c r="A4928">
        <v>3940</v>
      </c>
      <c r="B4928" t="s">
        <v>6054</v>
      </c>
      <c r="C4928" t="s">
        <v>6042</v>
      </c>
      <c r="D4928">
        <v>0.01</v>
      </c>
      <c r="E4928" t="s">
        <v>80</v>
      </c>
      <c r="F4928" t="s">
        <v>5790</v>
      </c>
      <c r="G4928">
        <v>3</v>
      </c>
    </row>
    <row r="4929" spans="1:7">
      <c r="A4929">
        <v>3941</v>
      </c>
      <c r="B4929" t="s">
        <v>7085</v>
      </c>
      <c r="C4929" t="s">
        <v>17142</v>
      </c>
      <c r="D4929">
        <v>0.01</v>
      </c>
      <c r="E4929" t="s">
        <v>354</v>
      </c>
      <c r="F4929" t="s">
        <v>15396</v>
      </c>
      <c r="G4929">
        <v>5</v>
      </c>
    </row>
    <row r="4930" spans="1:7">
      <c r="A4930">
        <v>712</v>
      </c>
      <c r="B4930" t="s">
        <v>3047</v>
      </c>
      <c r="C4930" t="s">
        <v>3044</v>
      </c>
      <c r="D4930">
        <v>0.8</v>
      </c>
      <c r="E4930" t="s">
        <v>595</v>
      </c>
      <c r="F4930" t="s">
        <v>2900</v>
      </c>
      <c r="G4930">
        <v>2</v>
      </c>
    </row>
    <row r="4931" spans="1:7">
      <c r="A4931">
        <v>711</v>
      </c>
      <c r="B4931" t="s">
        <v>3047</v>
      </c>
      <c r="C4931" t="s">
        <v>4853</v>
      </c>
      <c r="D4931">
        <v>0.6</v>
      </c>
      <c r="E4931" t="s">
        <v>595</v>
      </c>
      <c r="F4931" t="s">
        <v>4512</v>
      </c>
      <c r="G4931">
        <v>2</v>
      </c>
    </row>
    <row r="4932" spans="1:7">
      <c r="A4932">
        <v>3942</v>
      </c>
      <c r="B4932" t="s">
        <v>17678</v>
      </c>
      <c r="C4932" t="s">
        <v>17248</v>
      </c>
      <c r="D4932">
        <v>0.6</v>
      </c>
      <c r="E4932" t="s">
        <v>49</v>
      </c>
      <c r="F4932" t="s">
        <v>4512</v>
      </c>
      <c r="G4932">
        <v>3</v>
      </c>
    </row>
    <row r="4933" spans="1:7">
      <c r="A4933">
        <v>6574</v>
      </c>
      <c r="B4933" t="s">
        <v>17678</v>
      </c>
      <c r="C4933" t="s">
        <v>8255</v>
      </c>
      <c r="D4933">
        <v>0.8</v>
      </c>
      <c r="E4933" t="s">
        <v>49</v>
      </c>
      <c r="F4933" t="s">
        <v>8093</v>
      </c>
      <c r="G4933">
        <v>3</v>
      </c>
    </row>
    <row r="4934" spans="1:7">
      <c r="A4934">
        <v>4366</v>
      </c>
      <c r="B4934" t="s">
        <v>17679</v>
      </c>
      <c r="C4934" t="s">
        <v>16248</v>
      </c>
      <c r="D4934">
        <v>0.01</v>
      </c>
      <c r="E4934" t="s">
        <v>107</v>
      </c>
      <c r="F4934" t="s">
        <v>14771</v>
      </c>
      <c r="G4934">
        <v>7</v>
      </c>
    </row>
    <row r="4935" spans="1:7">
      <c r="A4935">
        <v>4367</v>
      </c>
      <c r="B4935" t="s">
        <v>416</v>
      </c>
      <c r="C4935" t="s">
        <v>411</v>
      </c>
      <c r="D4935">
        <v>0.1</v>
      </c>
      <c r="E4935" t="s">
        <v>89</v>
      </c>
      <c r="F4935" t="s">
        <v>68</v>
      </c>
      <c r="G4935">
        <v>3</v>
      </c>
    </row>
    <row r="4936" spans="1:7">
      <c r="A4936">
        <v>4739</v>
      </c>
      <c r="B4936" t="s">
        <v>4626</v>
      </c>
      <c r="C4936" t="s">
        <v>16266</v>
      </c>
      <c r="D4936">
        <v>0.01</v>
      </c>
      <c r="E4936" t="s">
        <v>49</v>
      </c>
      <c r="F4936" t="s">
        <v>4512</v>
      </c>
      <c r="G4936">
        <v>1</v>
      </c>
    </row>
    <row r="4937" spans="1:7">
      <c r="A4937">
        <v>973</v>
      </c>
      <c r="B4937" t="s">
        <v>9472</v>
      </c>
      <c r="C4937" t="s">
        <v>9469</v>
      </c>
      <c r="D4937">
        <v>0.01</v>
      </c>
      <c r="E4937" t="s">
        <v>67</v>
      </c>
      <c r="F4937" t="s">
        <v>9136</v>
      </c>
      <c r="G4937">
        <v>7</v>
      </c>
    </row>
    <row r="4938" spans="1:7">
      <c r="A4938">
        <v>5110</v>
      </c>
      <c r="B4938" t="s">
        <v>2469</v>
      </c>
      <c r="C4938" t="s">
        <v>2641</v>
      </c>
      <c r="D4938">
        <v>0.01</v>
      </c>
      <c r="E4938" t="s">
        <v>166</v>
      </c>
      <c r="F4938" t="s">
        <v>2210</v>
      </c>
      <c r="G4938">
        <v>7</v>
      </c>
    </row>
    <row r="4939" spans="1:7">
      <c r="A4939">
        <v>5111</v>
      </c>
      <c r="B4939" t="s">
        <v>2469</v>
      </c>
      <c r="C4939" t="s">
        <v>17680</v>
      </c>
      <c r="D4939">
        <v>0.01</v>
      </c>
      <c r="E4939" t="s">
        <v>49</v>
      </c>
      <c r="F4939" t="s">
        <v>14771</v>
      </c>
      <c r="G4939">
        <v>7</v>
      </c>
    </row>
    <row r="4940" spans="1:7">
      <c r="A4940">
        <v>6770</v>
      </c>
      <c r="B4940" t="s">
        <v>13294</v>
      </c>
      <c r="C4940" t="s">
        <v>2264</v>
      </c>
      <c r="D4940">
        <v>0.8</v>
      </c>
      <c r="E4940" t="s">
        <v>166</v>
      </c>
      <c r="F4940" t="s">
        <v>2210</v>
      </c>
      <c r="G4940">
        <v>1</v>
      </c>
    </row>
    <row r="4941" spans="1:7">
      <c r="A4941">
        <v>6769</v>
      </c>
      <c r="B4941" t="s">
        <v>13294</v>
      </c>
      <c r="C4941" t="s">
        <v>2256</v>
      </c>
      <c r="D4941">
        <v>0.6</v>
      </c>
      <c r="E4941" t="s">
        <v>49</v>
      </c>
      <c r="F4941" t="s">
        <v>2210</v>
      </c>
      <c r="G4941">
        <v>1</v>
      </c>
    </row>
    <row r="4942" spans="1:7">
      <c r="A4942">
        <v>4740</v>
      </c>
      <c r="B4942" t="s">
        <v>3888</v>
      </c>
      <c r="C4942" t="s">
        <v>3873</v>
      </c>
      <c r="D4942">
        <v>0.01</v>
      </c>
      <c r="E4942" t="s">
        <v>107</v>
      </c>
      <c r="F4942" t="s">
        <v>58</v>
      </c>
      <c r="G4942">
        <v>4</v>
      </c>
    </row>
    <row r="4943" spans="1:7">
      <c r="A4943">
        <v>4741</v>
      </c>
      <c r="B4943" t="s">
        <v>4383</v>
      </c>
      <c r="C4943" t="s">
        <v>4376</v>
      </c>
      <c r="D4943">
        <v>0.01</v>
      </c>
      <c r="E4943" t="s">
        <v>354</v>
      </c>
      <c r="F4943" t="s">
        <v>58</v>
      </c>
      <c r="G4943">
        <v>8</v>
      </c>
    </row>
    <row r="4944" spans="1:7">
      <c r="A4944">
        <v>4742</v>
      </c>
      <c r="B4944" t="s">
        <v>7898</v>
      </c>
      <c r="C4944" t="s">
        <v>10010</v>
      </c>
      <c r="D4944">
        <v>0.01</v>
      </c>
      <c r="E4944" t="s">
        <v>595</v>
      </c>
      <c r="F4944" t="s">
        <v>9536</v>
      </c>
      <c r="G4944">
        <v>5</v>
      </c>
    </row>
    <row r="4945" spans="1:7">
      <c r="A4945">
        <v>4743</v>
      </c>
      <c r="B4945" t="s">
        <v>7898</v>
      </c>
      <c r="C4945" t="s">
        <v>745</v>
      </c>
      <c r="D4945">
        <v>0.01</v>
      </c>
      <c r="E4945" t="s">
        <v>595</v>
      </c>
      <c r="F4945" t="s">
        <v>68</v>
      </c>
      <c r="G4945">
        <v>5</v>
      </c>
    </row>
    <row r="4946" spans="1:7">
      <c r="A4946">
        <v>974</v>
      </c>
      <c r="B4946" t="s">
        <v>1718</v>
      </c>
      <c r="C4946" t="s">
        <v>11698</v>
      </c>
      <c r="D4946">
        <v>0.01</v>
      </c>
      <c r="E4946" t="s">
        <v>49</v>
      </c>
      <c r="F4946" t="s">
        <v>11649</v>
      </c>
      <c r="G4946">
        <v>4</v>
      </c>
    </row>
    <row r="4947" spans="1:7">
      <c r="A4947">
        <v>4744</v>
      </c>
      <c r="B4947" t="s">
        <v>17681</v>
      </c>
      <c r="C4947" t="s">
        <v>14311</v>
      </c>
      <c r="D4947">
        <v>0.6</v>
      </c>
      <c r="E4947" t="s">
        <v>49</v>
      </c>
      <c r="F4947" t="s">
        <v>14278</v>
      </c>
      <c r="G4947">
        <v>1</v>
      </c>
    </row>
    <row r="4948" spans="1:7">
      <c r="A4948">
        <v>1100</v>
      </c>
      <c r="B4948" t="s">
        <v>17682</v>
      </c>
      <c r="C4948" t="s">
        <v>17683</v>
      </c>
      <c r="D4948">
        <v>0.01</v>
      </c>
      <c r="E4948" t="s">
        <v>12625</v>
      </c>
      <c r="F4948" t="s">
        <v>15331</v>
      </c>
      <c r="G4948">
        <v>4</v>
      </c>
    </row>
    <row r="4949" spans="1:7">
      <c r="A4949">
        <v>5112</v>
      </c>
      <c r="B4949" t="s">
        <v>17682</v>
      </c>
      <c r="C4949" t="s">
        <v>17684</v>
      </c>
      <c r="D4949">
        <v>0.01</v>
      </c>
      <c r="E4949" t="s">
        <v>12625</v>
      </c>
      <c r="F4949" t="s">
        <v>15369</v>
      </c>
      <c r="G4949">
        <v>4</v>
      </c>
    </row>
    <row r="4950" spans="1:7">
      <c r="A4950">
        <v>4745</v>
      </c>
      <c r="B4950" t="s">
        <v>6783</v>
      </c>
      <c r="C4950" t="s">
        <v>6775</v>
      </c>
      <c r="D4950">
        <v>0.01</v>
      </c>
      <c r="E4950" t="s">
        <v>107</v>
      </c>
      <c r="F4950" t="s">
        <v>6576</v>
      </c>
      <c r="G4950">
        <v>2</v>
      </c>
    </row>
    <row r="4951" spans="1:7">
      <c r="A4951">
        <v>5113</v>
      </c>
      <c r="B4951" t="s">
        <v>12584</v>
      </c>
      <c r="C4951" t="s">
        <v>12585</v>
      </c>
      <c r="D4951">
        <v>0.01</v>
      </c>
      <c r="E4951" t="s">
        <v>803</v>
      </c>
      <c r="F4951" t="s">
        <v>12334</v>
      </c>
      <c r="G4951">
        <v>7</v>
      </c>
    </row>
    <row r="4952" spans="1:7">
      <c r="A4952">
        <v>7319</v>
      </c>
      <c r="B4952" t="s">
        <v>17685</v>
      </c>
      <c r="C4952" t="s">
        <v>14704</v>
      </c>
      <c r="D4952">
        <v>0.8</v>
      </c>
      <c r="E4952" t="s">
        <v>12637</v>
      </c>
      <c r="F4952" t="s">
        <v>13121</v>
      </c>
      <c r="G4952">
        <v>1</v>
      </c>
    </row>
    <row r="4953" spans="1:7">
      <c r="A4953">
        <v>6621</v>
      </c>
      <c r="B4953" t="s">
        <v>9579</v>
      </c>
      <c r="C4953" t="s">
        <v>1497</v>
      </c>
      <c r="D4953">
        <v>0.7</v>
      </c>
      <c r="E4953" t="s">
        <v>135</v>
      </c>
      <c r="F4953" t="s">
        <v>41</v>
      </c>
      <c r="G4953">
        <v>5</v>
      </c>
    </row>
    <row r="4954" spans="1:7">
      <c r="A4954">
        <v>5453</v>
      </c>
      <c r="B4954" t="s">
        <v>9579</v>
      </c>
      <c r="C4954" t="s">
        <v>9575</v>
      </c>
      <c r="D4954">
        <v>0.8</v>
      </c>
      <c r="E4954" t="s">
        <v>49</v>
      </c>
      <c r="F4954" t="s">
        <v>9536</v>
      </c>
      <c r="G4954">
        <v>1</v>
      </c>
    </row>
    <row r="4955" spans="1:7">
      <c r="A4955">
        <v>11652</v>
      </c>
      <c r="B4955" t="s">
        <v>10892</v>
      </c>
      <c r="C4955" t="s">
        <v>16812</v>
      </c>
      <c r="D4955">
        <v>0.1</v>
      </c>
      <c r="E4955" t="s">
        <v>89</v>
      </c>
      <c r="F4955" t="s">
        <v>15441</v>
      </c>
      <c r="G4955">
        <v>1</v>
      </c>
    </row>
    <row r="4956" spans="1:7">
      <c r="A4956">
        <v>5454</v>
      </c>
      <c r="B4956" t="s">
        <v>10892</v>
      </c>
      <c r="C4956" t="s">
        <v>16436</v>
      </c>
      <c r="D4956">
        <v>0.01</v>
      </c>
      <c r="E4956" t="s">
        <v>89</v>
      </c>
      <c r="F4956" t="s">
        <v>15338</v>
      </c>
      <c r="G4956">
        <v>4</v>
      </c>
    </row>
    <row r="4957" spans="1:7">
      <c r="A4957">
        <v>11653</v>
      </c>
      <c r="B4957" t="s">
        <v>10892</v>
      </c>
      <c r="C4957" t="s">
        <v>17686</v>
      </c>
      <c r="D4957">
        <v>0.1</v>
      </c>
      <c r="E4957" t="s">
        <v>89</v>
      </c>
      <c r="F4957" t="s">
        <v>15338</v>
      </c>
      <c r="G4957">
        <v>1</v>
      </c>
    </row>
    <row r="4958" spans="1:7">
      <c r="A4958">
        <v>7256</v>
      </c>
      <c r="B4958" t="s">
        <v>5423</v>
      </c>
      <c r="C4958" t="s">
        <v>5415</v>
      </c>
      <c r="D4958">
        <v>0.8</v>
      </c>
      <c r="E4958" t="s">
        <v>354</v>
      </c>
      <c r="F4958" t="s">
        <v>4512</v>
      </c>
      <c r="G4958">
        <v>5</v>
      </c>
    </row>
    <row r="4959" spans="1:7">
      <c r="A4959">
        <v>5735</v>
      </c>
      <c r="B4959" t="s">
        <v>360</v>
      </c>
      <c r="C4959" t="s">
        <v>6366</v>
      </c>
      <c r="D4959">
        <v>0.01</v>
      </c>
      <c r="E4959" t="s">
        <v>354</v>
      </c>
      <c r="F4959" t="s">
        <v>5790</v>
      </c>
      <c r="G4959">
        <v>5</v>
      </c>
    </row>
    <row r="4960" spans="1:7">
      <c r="A4960">
        <v>5734</v>
      </c>
      <c r="B4960" t="s">
        <v>360</v>
      </c>
      <c r="C4960" t="s">
        <v>17276</v>
      </c>
      <c r="D4960">
        <v>0.01</v>
      </c>
      <c r="E4960" t="s">
        <v>12637</v>
      </c>
      <c r="F4960" t="s">
        <v>11167</v>
      </c>
      <c r="G4960">
        <v>5</v>
      </c>
    </row>
    <row r="4961" spans="1:7">
      <c r="A4961">
        <v>5737</v>
      </c>
      <c r="B4961" t="s">
        <v>4601</v>
      </c>
      <c r="C4961" t="s">
        <v>17202</v>
      </c>
      <c r="D4961">
        <v>0.01</v>
      </c>
      <c r="E4961" t="s">
        <v>135</v>
      </c>
      <c r="F4961" t="s">
        <v>16332</v>
      </c>
      <c r="G4961">
        <v>1</v>
      </c>
    </row>
    <row r="4962" spans="1:7">
      <c r="A4962">
        <v>5736</v>
      </c>
      <c r="B4962" t="s">
        <v>4601</v>
      </c>
      <c r="C4962" t="s">
        <v>4593</v>
      </c>
      <c r="D4962">
        <v>0.01</v>
      </c>
      <c r="E4962" t="s">
        <v>135</v>
      </c>
      <c r="F4962" t="s">
        <v>4512</v>
      </c>
      <c r="G4962">
        <v>1</v>
      </c>
    </row>
    <row r="4963" spans="1:7">
      <c r="A4963">
        <v>1312</v>
      </c>
      <c r="B4963" t="s">
        <v>1336</v>
      </c>
      <c r="C4963" t="s">
        <v>1376</v>
      </c>
      <c r="D4963">
        <v>0.01</v>
      </c>
      <c r="E4963" t="s">
        <v>123</v>
      </c>
      <c r="F4963" t="s">
        <v>1331</v>
      </c>
      <c r="G4963">
        <v>4</v>
      </c>
    </row>
    <row r="4964" spans="1:7">
      <c r="A4964">
        <v>1392</v>
      </c>
      <c r="B4964" t="s">
        <v>7329</v>
      </c>
      <c r="C4964" t="s">
        <v>7657</v>
      </c>
      <c r="D4964">
        <v>0.01</v>
      </c>
      <c r="E4964" t="s">
        <v>49</v>
      </c>
      <c r="F4964" t="s">
        <v>7247</v>
      </c>
      <c r="G4964">
        <v>5</v>
      </c>
    </row>
    <row r="4965" spans="1:7">
      <c r="A4965">
        <v>11654</v>
      </c>
      <c r="B4965" t="s">
        <v>17687</v>
      </c>
      <c r="C4965" t="s">
        <v>16280</v>
      </c>
      <c r="D4965">
        <v>0.1</v>
      </c>
      <c r="E4965" t="s">
        <v>107</v>
      </c>
      <c r="F4965" t="s">
        <v>15376</v>
      </c>
      <c r="G4965">
        <v>3</v>
      </c>
    </row>
    <row r="4966" spans="1:7">
      <c r="A4966">
        <v>5956</v>
      </c>
      <c r="B4966" t="s">
        <v>17687</v>
      </c>
      <c r="C4966" t="s">
        <v>17688</v>
      </c>
      <c r="D4966">
        <v>0.01</v>
      </c>
      <c r="E4966" t="s">
        <v>135</v>
      </c>
      <c r="F4966" t="s">
        <v>15376</v>
      </c>
      <c r="G4966">
        <v>5</v>
      </c>
    </row>
    <row r="4967" spans="1:7">
      <c r="A4967">
        <v>11655</v>
      </c>
      <c r="B4967" t="s">
        <v>17687</v>
      </c>
      <c r="C4967" t="s">
        <v>16281</v>
      </c>
      <c r="D4967">
        <v>0.1</v>
      </c>
      <c r="E4967" t="s">
        <v>107</v>
      </c>
      <c r="F4967" t="s">
        <v>14590</v>
      </c>
      <c r="G4967">
        <v>3</v>
      </c>
    </row>
    <row r="4968" spans="1:7">
      <c r="A4968">
        <v>5957</v>
      </c>
      <c r="B4968" t="s">
        <v>376</v>
      </c>
      <c r="C4968" t="s">
        <v>459</v>
      </c>
      <c r="D4968">
        <v>0.8</v>
      </c>
      <c r="E4968" t="s">
        <v>166</v>
      </c>
      <c r="F4968" t="s">
        <v>68</v>
      </c>
      <c r="G4968">
        <v>3</v>
      </c>
    </row>
    <row r="4969" spans="1:7">
      <c r="A4969">
        <v>1393</v>
      </c>
      <c r="B4969" t="s">
        <v>7412</v>
      </c>
      <c r="C4969" t="s">
        <v>7405</v>
      </c>
      <c r="D4969">
        <v>0.01</v>
      </c>
      <c r="E4969" t="s">
        <v>67</v>
      </c>
      <c r="F4969" t="s">
        <v>7247</v>
      </c>
      <c r="G4969">
        <v>2</v>
      </c>
    </row>
    <row r="4970" spans="1:7">
      <c r="A4970">
        <v>5958</v>
      </c>
      <c r="B4970" t="s">
        <v>7412</v>
      </c>
      <c r="C4970" t="s">
        <v>17689</v>
      </c>
      <c r="D4970">
        <v>0.01</v>
      </c>
      <c r="E4970" t="s">
        <v>67</v>
      </c>
      <c r="F4970" t="s">
        <v>15396</v>
      </c>
      <c r="G4970">
        <v>2</v>
      </c>
    </row>
    <row r="4971" spans="1:7">
      <c r="A4971">
        <v>1394</v>
      </c>
      <c r="B4971" t="s">
        <v>10824</v>
      </c>
      <c r="C4971" t="s">
        <v>10819</v>
      </c>
      <c r="D4971">
        <v>0.01</v>
      </c>
      <c r="E4971" t="s">
        <v>89</v>
      </c>
      <c r="F4971" t="s">
        <v>10625</v>
      </c>
      <c r="G4971">
        <v>3</v>
      </c>
    </row>
    <row r="4972" spans="1:7">
      <c r="A4972">
        <v>5959</v>
      </c>
      <c r="B4972" t="s">
        <v>4051</v>
      </c>
      <c r="C4972" t="s">
        <v>4042</v>
      </c>
      <c r="D4972">
        <v>0.01</v>
      </c>
      <c r="E4972" t="s">
        <v>107</v>
      </c>
      <c r="F4972" t="s">
        <v>3381</v>
      </c>
      <c r="G4972">
        <v>5</v>
      </c>
    </row>
    <row r="4973" spans="1:7">
      <c r="A4973">
        <v>1461</v>
      </c>
      <c r="B4973" t="s">
        <v>11464</v>
      </c>
      <c r="C4973" t="s">
        <v>11458</v>
      </c>
      <c r="D4973">
        <v>0.01</v>
      </c>
      <c r="E4973" t="s">
        <v>49</v>
      </c>
      <c r="F4973" t="s">
        <v>11432</v>
      </c>
      <c r="G4973">
        <v>1</v>
      </c>
    </row>
    <row r="4974" spans="1:7">
      <c r="A4974">
        <v>6129</v>
      </c>
      <c r="B4974" t="s">
        <v>6762</v>
      </c>
      <c r="C4974" t="s">
        <v>6741</v>
      </c>
      <c r="D4974">
        <v>0.8</v>
      </c>
      <c r="E4974" t="s">
        <v>80</v>
      </c>
      <c r="F4974" t="s">
        <v>6576</v>
      </c>
      <c r="G4974">
        <v>2</v>
      </c>
    </row>
    <row r="4975" spans="1:7">
      <c r="A4975">
        <v>6130</v>
      </c>
      <c r="B4975" t="s">
        <v>13643</v>
      </c>
      <c r="C4975" t="s">
        <v>17690</v>
      </c>
      <c r="D4975">
        <v>0.01</v>
      </c>
      <c r="E4975" t="s">
        <v>89</v>
      </c>
      <c r="F4975" t="s">
        <v>12660</v>
      </c>
      <c r="G4975">
        <v>5</v>
      </c>
    </row>
    <row r="4976" spans="1:7">
      <c r="A4976">
        <v>6254</v>
      </c>
      <c r="B4976" t="s">
        <v>4139</v>
      </c>
      <c r="C4976" t="s">
        <v>4119</v>
      </c>
      <c r="D4976">
        <v>0.01</v>
      </c>
      <c r="E4976" t="s">
        <v>354</v>
      </c>
      <c r="F4976" t="s">
        <v>3381</v>
      </c>
      <c r="G4976">
        <v>5</v>
      </c>
    </row>
    <row r="4977" spans="1:7">
      <c r="A4977">
        <v>7188</v>
      </c>
      <c r="B4977" t="s">
        <v>17691</v>
      </c>
      <c r="C4977" t="s">
        <v>8313</v>
      </c>
      <c r="D4977">
        <v>0.8</v>
      </c>
      <c r="E4977" t="s">
        <v>49</v>
      </c>
      <c r="F4977" t="s">
        <v>8277</v>
      </c>
      <c r="G4977">
        <v>4</v>
      </c>
    </row>
    <row r="4978" spans="1:7">
      <c r="A4978">
        <v>103</v>
      </c>
      <c r="B4978" t="s">
        <v>14980</v>
      </c>
      <c r="C4978" t="s">
        <v>17692</v>
      </c>
      <c r="D4978">
        <v>0.01</v>
      </c>
      <c r="E4978" t="s">
        <v>354</v>
      </c>
      <c r="F4978" t="s">
        <v>11921</v>
      </c>
      <c r="G4978">
        <v>5</v>
      </c>
    </row>
    <row r="4979" spans="1:7">
      <c r="A4979">
        <v>104</v>
      </c>
      <c r="B4979" t="s">
        <v>14980</v>
      </c>
      <c r="C4979" t="s">
        <v>14981</v>
      </c>
      <c r="D4979">
        <v>0.01</v>
      </c>
      <c r="E4979" t="s">
        <v>12637</v>
      </c>
      <c r="F4979" t="s">
        <v>11921</v>
      </c>
      <c r="G4979">
        <v>5</v>
      </c>
    </row>
    <row r="4980" spans="1:7">
      <c r="A4980">
        <v>3113</v>
      </c>
      <c r="B4980" t="s">
        <v>4535</v>
      </c>
      <c r="C4980" t="s">
        <v>4527</v>
      </c>
      <c r="D4980">
        <v>0.01</v>
      </c>
      <c r="E4980" t="s">
        <v>80</v>
      </c>
      <c r="F4980" t="s">
        <v>4512</v>
      </c>
      <c r="G4980">
        <v>1</v>
      </c>
    </row>
    <row r="4981" spans="1:7">
      <c r="A4981">
        <v>1972</v>
      </c>
      <c r="B4981" t="s">
        <v>13524</v>
      </c>
      <c r="C4981" t="s">
        <v>13507</v>
      </c>
      <c r="D4981">
        <v>0.01</v>
      </c>
      <c r="E4981" t="s">
        <v>166</v>
      </c>
      <c r="F4981" t="s">
        <v>13121</v>
      </c>
      <c r="G4981">
        <v>2</v>
      </c>
    </row>
    <row r="4982" spans="1:7">
      <c r="A4982">
        <v>219</v>
      </c>
      <c r="B4982" t="s">
        <v>13743</v>
      </c>
      <c r="C4982" t="s">
        <v>16570</v>
      </c>
      <c r="D4982">
        <v>0.01</v>
      </c>
      <c r="F4982" t="s">
        <v>15363</v>
      </c>
      <c r="G4982">
        <v>0</v>
      </c>
    </row>
    <row r="4983" spans="1:7">
      <c r="A4983">
        <v>2407</v>
      </c>
      <c r="B4983" t="s">
        <v>13743</v>
      </c>
      <c r="C4983" t="s">
        <v>13527</v>
      </c>
      <c r="D4983">
        <v>0.8</v>
      </c>
      <c r="F4983" t="s">
        <v>13121</v>
      </c>
      <c r="G4983">
        <v>2</v>
      </c>
    </row>
    <row r="4984" spans="1:7">
      <c r="A4984">
        <v>2775</v>
      </c>
      <c r="B4984" t="s">
        <v>13192</v>
      </c>
      <c r="C4984" t="s">
        <v>13186</v>
      </c>
      <c r="D4984">
        <v>0.8</v>
      </c>
      <c r="E4984" t="s">
        <v>107</v>
      </c>
      <c r="F4984" t="s">
        <v>13121</v>
      </c>
      <c r="G4984">
        <v>1</v>
      </c>
    </row>
    <row r="4985" spans="1:7">
      <c r="A4985">
        <v>336</v>
      </c>
      <c r="B4985" t="s">
        <v>13192</v>
      </c>
      <c r="C4985" t="s">
        <v>9170</v>
      </c>
      <c r="D4985">
        <v>0.8</v>
      </c>
      <c r="E4985" t="s">
        <v>49</v>
      </c>
      <c r="F4985" t="s">
        <v>9136</v>
      </c>
      <c r="G4985">
        <v>1</v>
      </c>
    </row>
    <row r="4986" spans="1:7">
      <c r="A4986">
        <v>3114</v>
      </c>
      <c r="B4986" t="s">
        <v>9688</v>
      </c>
      <c r="C4986" t="s">
        <v>9689</v>
      </c>
      <c r="D4986">
        <v>0.01</v>
      </c>
      <c r="E4986" t="s">
        <v>166</v>
      </c>
      <c r="F4986" t="s">
        <v>9536</v>
      </c>
      <c r="G4986">
        <v>2</v>
      </c>
    </row>
    <row r="4987" spans="1:7">
      <c r="A4987">
        <v>3485</v>
      </c>
      <c r="B4987" t="s">
        <v>13400</v>
      </c>
      <c r="C4987" t="s">
        <v>17693</v>
      </c>
      <c r="D4987">
        <v>0.01</v>
      </c>
      <c r="E4987" t="s">
        <v>80</v>
      </c>
      <c r="F4987" t="s">
        <v>13121</v>
      </c>
      <c r="G4987">
        <v>2</v>
      </c>
    </row>
    <row r="4988" spans="1:7">
      <c r="A4988">
        <v>4370</v>
      </c>
      <c r="B4988" t="s">
        <v>5950</v>
      </c>
      <c r="C4988" t="s">
        <v>16886</v>
      </c>
      <c r="D4988">
        <v>0.8</v>
      </c>
      <c r="E4988" t="s">
        <v>107</v>
      </c>
      <c r="F4988" t="s">
        <v>14771</v>
      </c>
      <c r="G4988">
        <v>2</v>
      </c>
    </row>
    <row r="4989" spans="1:7">
      <c r="A4989">
        <v>4369</v>
      </c>
      <c r="B4989" t="s">
        <v>5950</v>
      </c>
      <c r="C4989" t="s">
        <v>17694</v>
      </c>
      <c r="D4989">
        <v>0.01</v>
      </c>
      <c r="E4989" t="s">
        <v>107</v>
      </c>
      <c r="F4989" t="s">
        <v>14771</v>
      </c>
      <c r="G4989">
        <v>2</v>
      </c>
    </row>
    <row r="4990" spans="1:7">
      <c r="A4990">
        <v>4368</v>
      </c>
      <c r="B4990" t="s">
        <v>5950</v>
      </c>
      <c r="C4990" t="s">
        <v>5951</v>
      </c>
      <c r="D4990">
        <v>0.8</v>
      </c>
      <c r="E4990" t="s">
        <v>107</v>
      </c>
      <c r="F4990" t="s">
        <v>5790</v>
      </c>
      <c r="G4990">
        <v>2</v>
      </c>
    </row>
    <row r="4991" spans="1:7">
      <c r="A4991">
        <v>975</v>
      </c>
      <c r="B4991" t="s">
        <v>9269</v>
      </c>
      <c r="C4991" t="s">
        <v>9260</v>
      </c>
      <c r="D4991">
        <v>0.01</v>
      </c>
      <c r="F4991" t="s">
        <v>9136</v>
      </c>
      <c r="G4991">
        <v>2</v>
      </c>
    </row>
    <row r="4992" spans="1:7">
      <c r="A4992">
        <v>11656</v>
      </c>
      <c r="B4992" t="s">
        <v>9269</v>
      </c>
      <c r="C4992" t="s">
        <v>17695</v>
      </c>
      <c r="D4992">
        <v>0.1</v>
      </c>
      <c r="F4992" t="s">
        <v>14771</v>
      </c>
      <c r="G4992">
        <v>2</v>
      </c>
    </row>
    <row r="4993" spans="1:7">
      <c r="A4993">
        <v>4746</v>
      </c>
      <c r="B4993" t="s">
        <v>9269</v>
      </c>
      <c r="C4993" t="s">
        <v>17696</v>
      </c>
      <c r="D4993">
        <v>0.01</v>
      </c>
      <c r="F4993" t="s">
        <v>12334</v>
      </c>
      <c r="G4993">
        <v>2</v>
      </c>
    </row>
    <row r="4994" spans="1:7">
      <c r="A4994">
        <v>11657</v>
      </c>
      <c r="B4994" t="s">
        <v>9269</v>
      </c>
      <c r="C4994" t="s">
        <v>17076</v>
      </c>
      <c r="D4994">
        <v>0.1</v>
      </c>
      <c r="F4994" t="s">
        <v>12334</v>
      </c>
      <c r="G4994">
        <v>2</v>
      </c>
    </row>
    <row r="4995" spans="1:7">
      <c r="A4995">
        <v>1395</v>
      </c>
      <c r="B4995" t="s">
        <v>7426</v>
      </c>
      <c r="C4995" t="s">
        <v>7423</v>
      </c>
      <c r="D4995">
        <v>0.8</v>
      </c>
      <c r="E4995" t="s">
        <v>80</v>
      </c>
      <c r="F4995" t="s">
        <v>7247</v>
      </c>
      <c r="G4995">
        <v>2</v>
      </c>
    </row>
    <row r="4996" spans="1:7">
      <c r="A4996">
        <v>11840</v>
      </c>
      <c r="B4996" t="s">
        <v>7426</v>
      </c>
      <c r="C4996" t="s">
        <v>7724</v>
      </c>
      <c r="D4996">
        <v>0.7</v>
      </c>
      <c r="E4996" t="s">
        <v>80</v>
      </c>
      <c r="F4996" t="s">
        <v>7247</v>
      </c>
      <c r="G4996">
        <v>7</v>
      </c>
    </row>
    <row r="4997" spans="1:7">
      <c r="A4997">
        <v>1973</v>
      </c>
      <c r="B4997" t="s">
        <v>5660</v>
      </c>
      <c r="C4997" t="s">
        <v>5662</v>
      </c>
      <c r="D4997">
        <v>0.8</v>
      </c>
      <c r="E4997" t="s">
        <v>166</v>
      </c>
      <c r="F4997" t="s">
        <v>4963</v>
      </c>
      <c r="G4997">
        <v>8</v>
      </c>
    </row>
    <row r="4998" spans="1:7">
      <c r="A4998">
        <v>1974</v>
      </c>
      <c r="B4998" t="s">
        <v>5660</v>
      </c>
      <c r="C4998" t="s">
        <v>17697</v>
      </c>
      <c r="D4998">
        <v>0.01</v>
      </c>
      <c r="E4998" t="s">
        <v>49</v>
      </c>
      <c r="F4998" t="s">
        <v>15400</v>
      </c>
      <c r="G4998">
        <v>8</v>
      </c>
    </row>
    <row r="4999" spans="1:7">
      <c r="A4999">
        <v>337</v>
      </c>
      <c r="B4999" t="s">
        <v>2914</v>
      </c>
      <c r="C4999" t="s">
        <v>2905</v>
      </c>
      <c r="D4999">
        <v>0.1</v>
      </c>
      <c r="E4999" t="s">
        <v>80</v>
      </c>
      <c r="F4999" t="s">
        <v>2900</v>
      </c>
      <c r="G4999">
        <v>1</v>
      </c>
    </row>
    <row r="5000" spans="1:7">
      <c r="A5000">
        <v>2776</v>
      </c>
      <c r="B5000" t="s">
        <v>17698</v>
      </c>
      <c r="C5000" t="s">
        <v>5662</v>
      </c>
      <c r="D5000">
        <v>0.01</v>
      </c>
      <c r="E5000" t="s">
        <v>166</v>
      </c>
      <c r="F5000" t="s">
        <v>4963</v>
      </c>
      <c r="G5000">
        <v>8</v>
      </c>
    </row>
    <row r="5001" spans="1:7">
      <c r="A5001">
        <v>10552</v>
      </c>
      <c r="B5001" t="s">
        <v>2730</v>
      </c>
      <c r="C5001" t="s">
        <v>14785</v>
      </c>
      <c r="D5001">
        <v>0.6</v>
      </c>
      <c r="E5001" t="s">
        <v>166</v>
      </c>
      <c r="F5001" t="s">
        <v>14771</v>
      </c>
      <c r="G5001">
        <v>1</v>
      </c>
    </row>
    <row r="5002" spans="1:7">
      <c r="A5002">
        <v>3116</v>
      </c>
      <c r="B5002" t="s">
        <v>2730</v>
      </c>
      <c r="C5002" t="s">
        <v>2727</v>
      </c>
      <c r="D5002">
        <v>0.01</v>
      </c>
      <c r="E5002" t="s">
        <v>166</v>
      </c>
      <c r="F5002" t="s">
        <v>14771</v>
      </c>
      <c r="G5002">
        <v>1</v>
      </c>
    </row>
    <row r="5003" spans="1:7">
      <c r="A5003">
        <v>3115</v>
      </c>
      <c r="B5003" t="s">
        <v>2730</v>
      </c>
      <c r="C5003" t="s">
        <v>17445</v>
      </c>
      <c r="D5003">
        <v>0.01</v>
      </c>
      <c r="E5003" t="s">
        <v>166</v>
      </c>
      <c r="F5003" t="s">
        <v>11167</v>
      </c>
      <c r="G5003">
        <v>1</v>
      </c>
    </row>
    <row r="5004" spans="1:7">
      <c r="A5004">
        <v>11184</v>
      </c>
      <c r="B5004" t="s">
        <v>17699</v>
      </c>
      <c r="C5004" t="s">
        <v>16597</v>
      </c>
      <c r="D5004">
        <v>0.1</v>
      </c>
      <c r="E5004" t="s">
        <v>203</v>
      </c>
      <c r="F5004" t="s">
        <v>15305</v>
      </c>
      <c r="G5004">
        <v>1</v>
      </c>
    </row>
    <row r="5005" spans="1:7">
      <c r="A5005">
        <v>3117</v>
      </c>
      <c r="B5005" t="s">
        <v>13762</v>
      </c>
      <c r="C5005" t="s">
        <v>17700</v>
      </c>
      <c r="D5005">
        <v>0.01</v>
      </c>
      <c r="E5005" t="s">
        <v>80</v>
      </c>
      <c r="F5005" t="s">
        <v>15369</v>
      </c>
      <c r="G5005">
        <v>4</v>
      </c>
    </row>
    <row r="5006" spans="1:7">
      <c r="A5006">
        <v>450</v>
      </c>
      <c r="B5006" t="s">
        <v>10744</v>
      </c>
      <c r="C5006" t="s">
        <v>10741</v>
      </c>
      <c r="D5006">
        <v>0.01</v>
      </c>
      <c r="E5006" t="s">
        <v>89</v>
      </c>
      <c r="F5006" t="s">
        <v>10625</v>
      </c>
      <c r="G5006">
        <v>2</v>
      </c>
    </row>
    <row r="5007" spans="1:7">
      <c r="A5007">
        <v>3118</v>
      </c>
      <c r="B5007" t="s">
        <v>13210</v>
      </c>
      <c r="C5007" t="s">
        <v>13197</v>
      </c>
      <c r="D5007">
        <v>0.01</v>
      </c>
      <c r="E5007" t="s">
        <v>123</v>
      </c>
      <c r="F5007" t="s">
        <v>13121</v>
      </c>
      <c r="G5007">
        <v>1</v>
      </c>
    </row>
    <row r="5008" spans="1:7">
      <c r="A5008">
        <v>3119</v>
      </c>
      <c r="B5008" t="s">
        <v>1220</v>
      </c>
      <c r="C5008" t="s">
        <v>1215</v>
      </c>
      <c r="D5008">
        <v>0.01</v>
      </c>
      <c r="E5008" t="s">
        <v>595</v>
      </c>
      <c r="F5008" t="s">
        <v>41</v>
      </c>
      <c r="G5008">
        <v>2</v>
      </c>
    </row>
    <row r="5009" spans="1:7">
      <c r="A5009">
        <v>11185</v>
      </c>
      <c r="B5009" t="s">
        <v>1220</v>
      </c>
      <c r="C5009" t="s">
        <v>4853</v>
      </c>
      <c r="D5009">
        <v>0.1</v>
      </c>
      <c r="E5009" t="s">
        <v>595</v>
      </c>
      <c r="F5009" t="s">
        <v>4512</v>
      </c>
      <c r="G5009">
        <v>2</v>
      </c>
    </row>
    <row r="5010" spans="1:7">
      <c r="A5010">
        <v>451</v>
      </c>
      <c r="B5010" t="s">
        <v>1220</v>
      </c>
      <c r="C5010" t="s">
        <v>17701</v>
      </c>
      <c r="D5010">
        <v>0.01</v>
      </c>
      <c r="E5010" t="s">
        <v>14699</v>
      </c>
      <c r="F5010" t="s">
        <v>9136</v>
      </c>
      <c r="G5010">
        <v>2</v>
      </c>
    </row>
    <row r="5011" spans="1:7">
      <c r="A5011">
        <v>11186</v>
      </c>
      <c r="B5011" t="s">
        <v>2122</v>
      </c>
      <c r="C5011" t="s">
        <v>2113</v>
      </c>
      <c r="D5011">
        <v>0.1</v>
      </c>
      <c r="E5011" t="s">
        <v>595</v>
      </c>
      <c r="F5011" t="s">
        <v>1778</v>
      </c>
      <c r="G5011">
        <v>5</v>
      </c>
    </row>
    <row r="5012" spans="1:7">
      <c r="A5012">
        <v>576</v>
      </c>
      <c r="B5012" t="s">
        <v>1807</v>
      </c>
      <c r="C5012" t="s">
        <v>11447</v>
      </c>
      <c r="D5012">
        <v>0.01</v>
      </c>
      <c r="E5012" t="s">
        <v>107</v>
      </c>
      <c r="F5012" t="s">
        <v>11432</v>
      </c>
      <c r="G5012">
        <v>1</v>
      </c>
    </row>
    <row r="5013" spans="1:7">
      <c r="A5013">
        <v>3486</v>
      </c>
      <c r="B5013" t="s">
        <v>4588</v>
      </c>
      <c r="C5013" t="s">
        <v>17702</v>
      </c>
      <c r="D5013">
        <v>0.01</v>
      </c>
      <c r="E5013" t="s">
        <v>123</v>
      </c>
      <c r="F5013" t="s">
        <v>10160</v>
      </c>
      <c r="G5013">
        <v>3</v>
      </c>
    </row>
    <row r="5014" spans="1:7">
      <c r="A5014">
        <v>3487</v>
      </c>
      <c r="B5014" t="s">
        <v>4588</v>
      </c>
      <c r="C5014" t="s">
        <v>4579</v>
      </c>
      <c r="D5014">
        <v>0.01</v>
      </c>
      <c r="E5014" t="s">
        <v>123</v>
      </c>
      <c r="F5014" t="s">
        <v>4512</v>
      </c>
      <c r="G5014">
        <v>1</v>
      </c>
    </row>
    <row r="5015" spans="1:7">
      <c r="A5015">
        <v>577</v>
      </c>
      <c r="B5015" t="s">
        <v>12068</v>
      </c>
      <c r="C5015" t="s">
        <v>12069</v>
      </c>
      <c r="D5015">
        <v>0.01</v>
      </c>
      <c r="E5015" t="s">
        <v>123</v>
      </c>
      <c r="F5015" t="s">
        <v>11921</v>
      </c>
      <c r="G5015">
        <v>3</v>
      </c>
    </row>
    <row r="5016" spans="1:7">
      <c r="A5016">
        <v>3489</v>
      </c>
      <c r="B5016" t="s">
        <v>8903</v>
      </c>
      <c r="C5016" t="s">
        <v>8904</v>
      </c>
      <c r="D5016">
        <v>0.8</v>
      </c>
      <c r="E5016" t="s">
        <v>123</v>
      </c>
      <c r="F5016" t="s">
        <v>8594</v>
      </c>
      <c r="G5016">
        <v>3</v>
      </c>
    </row>
    <row r="5017" spans="1:7">
      <c r="A5017">
        <v>3490</v>
      </c>
      <c r="B5017" t="s">
        <v>8903</v>
      </c>
      <c r="C5017" t="s">
        <v>6934</v>
      </c>
      <c r="D5017">
        <v>0.01</v>
      </c>
      <c r="E5017" t="s">
        <v>123</v>
      </c>
      <c r="F5017" t="s">
        <v>6576</v>
      </c>
      <c r="G5017">
        <v>3</v>
      </c>
    </row>
    <row r="5018" spans="1:7">
      <c r="A5018">
        <v>3488</v>
      </c>
      <c r="B5018" t="s">
        <v>8903</v>
      </c>
      <c r="C5018" t="s">
        <v>17703</v>
      </c>
      <c r="D5018">
        <v>0.1</v>
      </c>
      <c r="E5018" t="s">
        <v>123</v>
      </c>
      <c r="F5018" t="s">
        <v>11167</v>
      </c>
      <c r="G5018">
        <v>3</v>
      </c>
    </row>
    <row r="5019" spans="1:7">
      <c r="A5019">
        <v>3943</v>
      </c>
      <c r="B5019" t="s">
        <v>12674</v>
      </c>
      <c r="C5019" t="s">
        <v>12669</v>
      </c>
      <c r="D5019">
        <v>0.01</v>
      </c>
      <c r="E5019" t="s">
        <v>49</v>
      </c>
      <c r="F5019" t="s">
        <v>12660</v>
      </c>
      <c r="G5019">
        <v>1</v>
      </c>
    </row>
    <row r="5020" spans="1:7">
      <c r="A5020">
        <v>840</v>
      </c>
      <c r="B5020" t="s">
        <v>7354</v>
      </c>
      <c r="C5020" t="s">
        <v>7340</v>
      </c>
      <c r="D5020">
        <v>0.01</v>
      </c>
      <c r="E5020" t="s">
        <v>166</v>
      </c>
      <c r="F5020" t="s">
        <v>7247</v>
      </c>
      <c r="G5020">
        <v>1</v>
      </c>
    </row>
    <row r="5021" spans="1:7">
      <c r="A5021">
        <v>4372</v>
      </c>
      <c r="B5021" t="s">
        <v>17704</v>
      </c>
      <c r="C5021" t="s">
        <v>3858</v>
      </c>
      <c r="D5021">
        <v>0.01</v>
      </c>
      <c r="E5021" t="s">
        <v>89</v>
      </c>
      <c r="F5021" t="s">
        <v>58</v>
      </c>
      <c r="G5021">
        <v>4</v>
      </c>
    </row>
    <row r="5022" spans="1:7">
      <c r="A5022">
        <v>4373</v>
      </c>
      <c r="B5022" t="s">
        <v>17704</v>
      </c>
      <c r="C5022" t="s">
        <v>16624</v>
      </c>
      <c r="D5022">
        <v>0.01</v>
      </c>
      <c r="E5022" t="s">
        <v>89</v>
      </c>
      <c r="F5022" t="s">
        <v>58</v>
      </c>
      <c r="G5022">
        <v>8</v>
      </c>
    </row>
    <row r="5023" spans="1:7">
      <c r="A5023">
        <v>4371</v>
      </c>
      <c r="B5023" t="s">
        <v>17704</v>
      </c>
      <c r="C5023" t="s">
        <v>16542</v>
      </c>
      <c r="D5023">
        <v>0.01</v>
      </c>
      <c r="E5023" t="s">
        <v>80</v>
      </c>
      <c r="F5023" t="s">
        <v>58</v>
      </c>
      <c r="G5023">
        <v>8</v>
      </c>
    </row>
    <row r="5024" spans="1:7">
      <c r="A5024">
        <v>4374</v>
      </c>
      <c r="B5024" t="s">
        <v>17705</v>
      </c>
      <c r="C5024" t="s">
        <v>17706</v>
      </c>
      <c r="D5024">
        <v>0.01</v>
      </c>
      <c r="E5024" t="s">
        <v>107</v>
      </c>
      <c r="F5024" t="s">
        <v>15216</v>
      </c>
      <c r="G5024">
        <v>4</v>
      </c>
    </row>
    <row r="5025" spans="1:7">
      <c r="A5025">
        <v>11187</v>
      </c>
      <c r="B5025" t="s">
        <v>17705</v>
      </c>
      <c r="C5025" t="s">
        <v>16532</v>
      </c>
      <c r="D5025">
        <v>0.1</v>
      </c>
      <c r="E5025" t="s">
        <v>107</v>
      </c>
      <c r="F5025" t="s">
        <v>15441</v>
      </c>
      <c r="G5025">
        <v>1</v>
      </c>
    </row>
    <row r="5026" spans="1:7">
      <c r="A5026">
        <v>3944</v>
      </c>
      <c r="B5026" t="s">
        <v>14533</v>
      </c>
      <c r="C5026" t="s">
        <v>14527</v>
      </c>
      <c r="D5026">
        <v>0.01</v>
      </c>
      <c r="E5026" t="s">
        <v>67</v>
      </c>
      <c r="F5026" t="s">
        <v>14278</v>
      </c>
      <c r="G5026">
        <v>5</v>
      </c>
    </row>
    <row r="5027" spans="1:7">
      <c r="A5027">
        <v>4376</v>
      </c>
      <c r="B5027" t="s">
        <v>5556</v>
      </c>
      <c r="C5027" t="s">
        <v>17707</v>
      </c>
      <c r="D5027">
        <v>0.01</v>
      </c>
      <c r="E5027" t="s">
        <v>595</v>
      </c>
      <c r="F5027" t="s">
        <v>4512</v>
      </c>
      <c r="G5027">
        <v>6</v>
      </c>
    </row>
    <row r="5028" spans="1:7">
      <c r="A5028">
        <v>11658</v>
      </c>
      <c r="B5028" t="s">
        <v>5556</v>
      </c>
      <c r="C5028" t="s">
        <v>17708</v>
      </c>
      <c r="D5028">
        <v>0.1</v>
      </c>
      <c r="E5028" t="s">
        <v>14699</v>
      </c>
      <c r="F5028" t="s">
        <v>14771</v>
      </c>
      <c r="G5028">
        <v>7</v>
      </c>
    </row>
    <row r="5029" spans="1:7">
      <c r="A5029">
        <v>4375</v>
      </c>
      <c r="B5029" t="s">
        <v>5556</v>
      </c>
      <c r="C5029" t="s">
        <v>17709</v>
      </c>
      <c r="D5029">
        <v>0.01</v>
      </c>
      <c r="E5029" t="s">
        <v>14699</v>
      </c>
      <c r="F5029" t="s">
        <v>14771</v>
      </c>
      <c r="G5029">
        <v>6</v>
      </c>
    </row>
    <row r="5030" spans="1:7">
      <c r="A5030">
        <v>11659</v>
      </c>
      <c r="B5030" t="s">
        <v>5556</v>
      </c>
      <c r="C5030" t="s">
        <v>17710</v>
      </c>
      <c r="D5030">
        <v>0.1</v>
      </c>
      <c r="E5030" t="s">
        <v>14699</v>
      </c>
      <c r="F5030" t="s">
        <v>13121</v>
      </c>
      <c r="G5030">
        <v>7</v>
      </c>
    </row>
    <row r="5031" spans="1:7">
      <c r="A5031">
        <v>4377</v>
      </c>
      <c r="B5031" t="s">
        <v>1662</v>
      </c>
      <c r="C5031" t="s">
        <v>17711</v>
      </c>
      <c r="D5031">
        <v>0.01</v>
      </c>
      <c r="E5031" t="s">
        <v>203</v>
      </c>
      <c r="F5031" t="s">
        <v>14590</v>
      </c>
      <c r="G5031">
        <v>7</v>
      </c>
    </row>
    <row r="5032" spans="1:7">
      <c r="A5032">
        <v>4747</v>
      </c>
      <c r="B5032" t="s">
        <v>13881</v>
      </c>
      <c r="C5032" t="s">
        <v>13827</v>
      </c>
      <c r="D5032">
        <v>0.01</v>
      </c>
      <c r="E5032" t="s">
        <v>80</v>
      </c>
      <c r="F5032" t="s">
        <v>13121</v>
      </c>
      <c r="G5032">
        <v>5</v>
      </c>
    </row>
    <row r="5033" spans="1:7">
      <c r="A5033">
        <v>976</v>
      </c>
      <c r="B5033" t="s">
        <v>17712</v>
      </c>
      <c r="C5033" t="s">
        <v>17713</v>
      </c>
      <c r="D5033">
        <v>0.01</v>
      </c>
      <c r="E5033" t="s">
        <v>107</v>
      </c>
      <c r="F5033" t="s">
        <v>14748</v>
      </c>
      <c r="G5033">
        <v>3</v>
      </c>
    </row>
    <row r="5034" spans="1:7">
      <c r="A5034">
        <v>11189</v>
      </c>
      <c r="B5034" t="s">
        <v>17712</v>
      </c>
      <c r="C5034" t="s">
        <v>16810</v>
      </c>
      <c r="D5034">
        <v>0.1</v>
      </c>
      <c r="E5034" t="s">
        <v>107</v>
      </c>
      <c r="F5034" t="s">
        <v>14748</v>
      </c>
      <c r="G5034">
        <v>7</v>
      </c>
    </row>
    <row r="5035" spans="1:7">
      <c r="A5035">
        <v>4748</v>
      </c>
      <c r="B5035" t="s">
        <v>17712</v>
      </c>
      <c r="C5035" t="s">
        <v>5509</v>
      </c>
      <c r="D5035">
        <v>0.01</v>
      </c>
      <c r="E5035" t="s">
        <v>107</v>
      </c>
      <c r="F5035" t="s">
        <v>4512</v>
      </c>
      <c r="G5035">
        <v>7</v>
      </c>
    </row>
    <row r="5036" spans="1:7">
      <c r="A5036">
        <v>4749</v>
      </c>
      <c r="B5036" t="s">
        <v>4312</v>
      </c>
      <c r="C5036" t="s">
        <v>5579</v>
      </c>
      <c r="D5036">
        <v>0.01</v>
      </c>
      <c r="E5036" t="s">
        <v>67</v>
      </c>
      <c r="F5036" t="s">
        <v>4963</v>
      </c>
      <c r="G5036">
        <v>8</v>
      </c>
    </row>
    <row r="5037" spans="1:7">
      <c r="A5037">
        <v>4750</v>
      </c>
      <c r="B5037" t="s">
        <v>4312</v>
      </c>
      <c r="C5037" t="s">
        <v>4287</v>
      </c>
      <c r="D5037">
        <v>0.01</v>
      </c>
      <c r="E5037" t="s">
        <v>67</v>
      </c>
      <c r="F5037" t="s">
        <v>58</v>
      </c>
      <c r="G5037">
        <v>8</v>
      </c>
    </row>
    <row r="5038" spans="1:7">
      <c r="A5038">
        <v>6643</v>
      </c>
      <c r="B5038" t="s">
        <v>2495</v>
      </c>
      <c r="C5038" t="s">
        <v>2470</v>
      </c>
      <c r="D5038">
        <v>0.8</v>
      </c>
      <c r="E5038" t="s">
        <v>166</v>
      </c>
      <c r="F5038" t="s">
        <v>2210</v>
      </c>
      <c r="G5038">
        <v>3</v>
      </c>
    </row>
    <row r="5039" spans="1:7">
      <c r="A5039">
        <v>4751</v>
      </c>
      <c r="B5039" t="s">
        <v>2495</v>
      </c>
      <c r="C5039" t="s">
        <v>2489</v>
      </c>
      <c r="D5039">
        <v>0.7</v>
      </c>
      <c r="E5039" t="s">
        <v>40</v>
      </c>
      <c r="F5039" t="s">
        <v>2210</v>
      </c>
      <c r="G5039">
        <v>3</v>
      </c>
    </row>
    <row r="5040" spans="1:7">
      <c r="A5040">
        <v>4752</v>
      </c>
      <c r="B5040" t="s">
        <v>13127</v>
      </c>
      <c r="C5040" t="s">
        <v>13120</v>
      </c>
      <c r="D5040">
        <v>0.01</v>
      </c>
      <c r="E5040" t="s">
        <v>74</v>
      </c>
      <c r="F5040" t="s">
        <v>13121</v>
      </c>
      <c r="G5040">
        <v>1</v>
      </c>
    </row>
    <row r="5041" spans="1:7">
      <c r="A5041">
        <v>4753</v>
      </c>
      <c r="B5041" t="s">
        <v>2463</v>
      </c>
      <c r="C5041" t="s">
        <v>2459</v>
      </c>
      <c r="D5041">
        <v>0.01</v>
      </c>
      <c r="E5041" t="s">
        <v>107</v>
      </c>
      <c r="F5041" t="s">
        <v>2210</v>
      </c>
      <c r="G5041">
        <v>3</v>
      </c>
    </row>
    <row r="5042" spans="1:7">
      <c r="A5042">
        <v>4754</v>
      </c>
      <c r="B5042" t="s">
        <v>249</v>
      </c>
      <c r="C5042" t="s">
        <v>243</v>
      </c>
      <c r="D5042">
        <v>0.01</v>
      </c>
      <c r="E5042" t="s">
        <v>67</v>
      </c>
      <c r="F5042" t="s">
        <v>68</v>
      </c>
      <c r="G5042">
        <v>2</v>
      </c>
    </row>
    <row r="5043" spans="1:7">
      <c r="A5043">
        <v>4755</v>
      </c>
      <c r="B5043" t="s">
        <v>5992</v>
      </c>
      <c r="C5043" t="s">
        <v>17714</v>
      </c>
      <c r="D5043">
        <v>0.1</v>
      </c>
      <c r="F5043" t="s">
        <v>14655</v>
      </c>
      <c r="G5043">
        <v>2</v>
      </c>
    </row>
    <row r="5044" spans="1:7">
      <c r="A5044">
        <v>1101</v>
      </c>
      <c r="B5044" t="s">
        <v>17715</v>
      </c>
      <c r="C5044" t="s">
        <v>11864</v>
      </c>
      <c r="D5044">
        <v>0.01</v>
      </c>
      <c r="E5044" t="s">
        <v>107</v>
      </c>
      <c r="F5044" t="s">
        <v>11649</v>
      </c>
      <c r="G5044">
        <v>8</v>
      </c>
    </row>
    <row r="5045" spans="1:7">
      <c r="A5045">
        <v>5114</v>
      </c>
      <c r="B5045" t="s">
        <v>17715</v>
      </c>
      <c r="C5045" t="s">
        <v>17062</v>
      </c>
      <c r="D5045">
        <v>0.01</v>
      </c>
      <c r="E5045" t="s">
        <v>107</v>
      </c>
      <c r="F5045" t="s">
        <v>15369</v>
      </c>
      <c r="G5045">
        <v>8</v>
      </c>
    </row>
    <row r="5046" spans="1:7">
      <c r="A5046">
        <v>977</v>
      </c>
      <c r="B5046" t="s">
        <v>4336</v>
      </c>
      <c r="C5046" t="s">
        <v>16483</v>
      </c>
      <c r="D5046">
        <v>0.01</v>
      </c>
      <c r="E5046" t="s">
        <v>107</v>
      </c>
      <c r="F5046" t="s">
        <v>11343</v>
      </c>
      <c r="G5046">
        <v>8</v>
      </c>
    </row>
    <row r="5047" spans="1:7">
      <c r="A5047">
        <v>5115</v>
      </c>
      <c r="B5047" t="s">
        <v>5071</v>
      </c>
      <c r="C5047" t="s">
        <v>5066</v>
      </c>
      <c r="D5047">
        <v>0.01</v>
      </c>
      <c r="E5047" t="s">
        <v>123</v>
      </c>
      <c r="F5047" t="s">
        <v>4963</v>
      </c>
      <c r="G5047">
        <v>4</v>
      </c>
    </row>
    <row r="5048" spans="1:7">
      <c r="A5048">
        <v>5116</v>
      </c>
      <c r="B5048" t="s">
        <v>5666</v>
      </c>
      <c r="C5048" t="s">
        <v>5662</v>
      </c>
      <c r="D5048">
        <v>0.01</v>
      </c>
      <c r="E5048" t="s">
        <v>166</v>
      </c>
      <c r="F5048" t="s">
        <v>4963</v>
      </c>
      <c r="G5048">
        <v>8</v>
      </c>
    </row>
    <row r="5049" spans="1:7">
      <c r="A5049">
        <v>5117</v>
      </c>
      <c r="B5049" t="s">
        <v>4243</v>
      </c>
      <c r="C5049" t="s">
        <v>17322</v>
      </c>
      <c r="D5049">
        <v>0.01</v>
      </c>
      <c r="E5049" t="s">
        <v>135</v>
      </c>
      <c r="F5049" t="s">
        <v>14699</v>
      </c>
      <c r="G5049">
        <v>7</v>
      </c>
    </row>
    <row r="5050" spans="1:7">
      <c r="A5050">
        <v>4756</v>
      </c>
      <c r="B5050" t="s">
        <v>17716</v>
      </c>
      <c r="C5050" t="s">
        <v>3766</v>
      </c>
      <c r="D5050">
        <v>0.01</v>
      </c>
      <c r="E5050" t="s">
        <v>123</v>
      </c>
      <c r="F5050" t="s">
        <v>3381</v>
      </c>
      <c r="G5050">
        <v>3</v>
      </c>
    </row>
    <row r="5051" spans="1:7">
      <c r="A5051">
        <v>11190</v>
      </c>
      <c r="B5051" t="s">
        <v>17716</v>
      </c>
      <c r="C5051" t="s">
        <v>4224</v>
      </c>
      <c r="D5051">
        <v>0.1</v>
      </c>
      <c r="E5051" t="s">
        <v>74</v>
      </c>
      <c r="F5051" t="s">
        <v>3381</v>
      </c>
      <c r="G5051">
        <v>7</v>
      </c>
    </row>
    <row r="5052" spans="1:7">
      <c r="A5052">
        <v>11191</v>
      </c>
      <c r="B5052" t="s">
        <v>17717</v>
      </c>
      <c r="C5052" t="s">
        <v>17479</v>
      </c>
      <c r="D5052">
        <v>0.1</v>
      </c>
      <c r="E5052" t="s">
        <v>135</v>
      </c>
      <c r="F5052" t="s">
        <v>14655</v>
      </c>
      <c r="G5052">
        <v>3</v>
      </c>
    </row>
    <row r="5053" spans="1:7">
      <c r="A5053">
        <v>1197</v>
      </c>
      <c r="B5053" t="s">
        <v>11357</v>
      </c>
      <c r="C5053" t="s">
        <v>11358</v>
      </c>
      <c r="D5053">
        <v>0.01</v>
      </c>
      <c r="E5053" t="s">
        <v>89</v>
      </c>
      <c r="F5053" t="s">
        <v>11343</v>
      </c>
      <c r="G5053">
        <v>4</v>
      </c>
    </row>
    <row r="5054" spans="1:7">
      <c r="A5054">
        <v>5455</v>
      </c>
      <c r="B5054" t="s">
        <v>12641</v>
      </c>
      <c r="C5054" t="s">
        <v>2787</v>
      </c>
      <c r="D5054">
        <v>0.01</v>
      </c>
      <c r="E5054" t="s">
        <v>354</v>
      </c>
      <c r="F5054" t="s">
        <v>14771</v>
      </c>
      <c r="G5054">
        <v>2</v>
      </c>
    </row>
    <row r="5055" spans="1:7">
      <c r="A5055">
        <v>1198</v>
      </c>
      <c r="B5055" t="s">
        <v>12641</v>
      </c>
      <c r="C5055" t="s">
        <v>12636</v>
      </c>
      <c r="D5055">
        <v>0.01</v>
      </c>
      <c r="E5055" t="s">
        <v>12637</v>
      </c>
      <c r="F5055" t="s">
        <v>13028</v>
      </c>
      <c r="G5055">
        <v>2</v>
      </c>
    </row>
    <row r="5056" spans="1:7">
      <c r="A5056">
        <v>1199</v>
      </c>
      <c r="B5056" t="s">
        <v>1097</v>
      </c>
      <c r="C5056" t="s">
        <v>1089</v>
      </c>
      <c r="D5056">
        <v>0.01</v>
      </c>
      <c r="E5056" t="s">
        <v>67</v>
      </c>
      <c r="F5056" t="s">
        <v>41</v>
      </c>
      <c r="G5056">
        <v>2</v>
      </c>
    </row>
    <row r="5057" spans="1:7">
      <c r="A5057">
        <v>5118</v>
      </c>
      <c r="B5057" t="s">
        <v>12913</v>
      </c>
      <c r="C5057" t="s">
        <v>17718</v>
      </c>
      <c r="D5057">
        <v>0.01</v>
      </c>
      <c r="E5057" t="s">
        <v>49</v>
      </c>
      <c r="F5057" t="s">
        <v>12660</v>
      </c>
      <c r="G5057">
        <v>5</v>
      </c>
    </row>
    <row r="5058" spans="1:7">
      <c r="A5058">
        <v>5456</v>
      </c>
      <c r="B5058" t="s">
        <v>3444</v>
      </c>
      <c r="C5058" t="s">
        <v>4224</v>
      </c>
      <c r="D5058">
        <v>0.8</v>
      </c>
      <c r="E5058" t="s">
        <v>74</v>
      </c>
      <c r="F5058" t="s">
        <v>3381</v>
      </c>
      <c r="G5058">
        <v>7</v>
      </c>
    </row>
    <row r="5059" spans="1:7">
      <c r="A5059">
        <v>5457</v>
      </c>
      <c r="B5059" t="s">
        <v>2334</v>
      </c>
      <c r="C5059" t="s">
        <v>2317</v>
      </c>
      <c r="D5059">
        <v>0.01</v>
      </c>
      <c r="E5059" t="s">
        <v>67</v>
      </c>
      <c r="F5059" t="s">
        <v>2210</v>
      </c>
      <c r="G5059">
        <v>2</v>
      </c>
    </row>
    <row r="5060" spans="1:7">
      <c r="A5060">
        <v>11805</v>
      </c>
      <c r="B5060" t="s">
        <v>8719</v>
      </c>
      <c r="C5060" t="s">
        <v>8715</v>
      </c>
      <c r="D5060">
        <v>0.8</v>
      </c>
      <c r="E5060" t="s">
        <v>40</v>
      </c>
      <c r="F5060" t="s">
        <v>8594</v>
      </c>
      <c r="G5060">
        <v>1</v>
      </c>
    </row>
    <row r="5061" spans="1:7">
      <c r="A5061">
        <v>5458</v>
      </c>
      <c r="B5061" t="s">
        <v>6295</v>
      </c>
      <c r="C5061" t="s">
        <v>17370</v>
      </c>
      <c r="D5061">
        <v>0.01</v>
      </c>
      <c r="E5061" t="s">
        <v>123</v>
      </c>
      <c r="F5061" t="s">
        <v>5790</v>
      </c>
      <c r="G5061">
        <v>5</v>
      </c>
    </row>
    <row r="5062" spans="1:7">
      <c r="A5062">
        <v>1200</v>
      </c>
      <c r="B5062" t="s">
        <v>11123</v>
      </c>
      <c r="C5062" t="s">
        <v>11124</v>
      </c>
      <c r="D5062">
        <v>0.01</v>
      </c>
      <c r="E5062" t="s">
        <v>89</v>
      </c>
      <c r="F5062" t="s">
        <v>10870</v>
      </c>
      <c r="G5062">
        <v>8</v>
      </c>
    </row>
    <row r="5063" spans="1:7">
      <c r="A5063">
        <v>11192</v>
      </c>
      <c r="B5063" t="s">
        <v>5843</v>
      </c>
      <c r="C5063" t="s">
        <v>16765</v>
      </c>
      <c r="D5063">
        <v>0.1</v>
      </c>
      <c r="E5063" t="s">
        <v>49</v>
      </c>
      <c r="F5063" t="s">
        <v>14699</v>
      </c>
      <c r="G5063">
        <v>1</v>
      </c>
    </row>
    <row r="5064" spans="1:7">
      <c r="A5064">
        <v>5738</v>
      </c>
      <c r="B5064" t="s">
        <v>5843</v>
      </c>
      <c r="C5064" t="s">
        <v>5836</v>
      </c>
      <c r="D5064">
        <v>0.01</v>
      </c>
      <c r="E5064" t="s">
        <v>49</v>
      </c>
      <c r="F5064" t="s">
        <v>5790</v>
      </c>
      <c r="G5064">
        <v>1</v>
      </c>
    </row>
    <row r="5065" spans="1:7">
      <c r="A5065">
        <v>5739</v>
      </c>
      <c r="B5065" t="s">
        <v>5843</v>
      </c>
      <c r="C5065" t="s">
        <v>17719</v>
      </c>
      <c r="D5065">
        <v>0.01</v>
      </c>
      <c r="E5065" t="s">
        <v>49</v>
      </c>
      <c r="F5065" t="s">
        <v>15389</v>
      </c>
      <c r="G5065">
        <v>1</v>
      </c>
    </row>
    <row r="5066" spans="1:7">
      <c r="A5066">
        <v>1313</v>
      </c>
      <c r="B5066" t="s">
        <v>8520</v>
      </c>
      <c r="C5066" t="s">
        <v>16360</v>
      </c>
      <c r="D5066">
        <v>0.01</v>
      </c>
      <c r="E5066" t="s">
        <v>67</v>
      </c>
      <c r="F5066" t="s">
        <v>11343</v>
      </c>
      <c r="G5066">
        <v>8</v>
      </c>
    </row>
    <row r="5067" spans="1:7">
      <c r="A5067">
        <v>5742</v>
      </c>
      <c r="B5067" t="s">
        <v>9105</v>
      </c>
      <c r="C5067" t="s">
        <v>9101</v>
      </c>
      <c r="D5067">
        <v>0.01</v>
      </c>
      <c r="E5067" t="s">
        <v>354</v>
      </c>
      <c r="F5067" t="s">
        <v>8594</v>
      </c>
      <c r="G5067">
        <v>7</v>
      </c>
    </row>
    <row r="5068" spans="1:7">
      <c r="A5068">
        <v>5740</v>
      </c>
      <c r="B5068" t="s">
        <v>9105</v>
      </c>
      <c r="C5068" t="s">
        <v>17720</v>
      </c>
      <c r="D5068">
        <v>0.01</v>
      </c>
      <c r="E5068" t="s">
        <v>354</v>
      </c>
      <c r="F5068" t="s">
        <v>11167</v>
      </c>
      <c r="G5068">
        <v>5</v>
      </c>
    </row>
    <row r="5069" spans="1:7">
      <c r="A5069">
        <v>5741</v>
      </c>
      <c r="B5069" t="s">
        <v>9105</v>
      </c>
      <c r="C5069" t="s">
        <v>17191</v>
      </c>
      <c r="D5069">
        <v>0.01</v>
      </c>
      <c r="E5069" t="s">
        <v>12637</v>
      </c>
      <c r="F5069" t="s">
        <v>6576</v>
      </c>
      <c r="G5069">
        <v>5</v>
      </c>
    </row>
    <row r="5070" spans="1:7">
      <c r="A5070">
        <v>5960</v>
      </c>
      <c r="B5070" t="s">
        <v>9929</v>
      </c>
      <c r="C5070" t="s">
        <v>9916</v>
      </c>
      <c r="D5070">
        <v>0.01</v>
      </c>
      <c r="E5070" t="s">
        <v>67</v>
      </c>
      <c r="F5070" t="s">
        <v>9536</v>
      </c>
      <c r="G5070">
        <v>5</v>
      </c>
    </row>
    <row r="5071" spans="1:7">
      <c r="A5071">
        <v>5961</v>
      </c>
      <c r="B5071" t="s">
        <v>17721</v>
      </c>
      <c r="C5071" t="s">
        <v>17722</v>
      </c>
      <c r="D5071">
        <v>0.01</v>
      </c>
      <c r="F5071" t="s">
        <v>15389</v>
      </c>
      <c r="G5071">
        <v>5</v>
      </c>
    </row>
    <row r="5072" spans="1:7">
      <c r="A5072">
        <v>11193</v>
      </c>
      <c r="B5072" t="s">
        <v>17723</v>
      </c>
      <c r="C5072" t="s">
        <v>16736</v>
      </c>
      <c r="D5072">
        <v>0.1</v>
      </c>
      <c r="E5072" t="s">
        <v>107</v>
      </c>
      <c r="F5072" t="s">
        <v>13028</v>
      </c>
      <c r="G5072">
        <v>1</v>
      </c>
    </row>
    <row r="5073" spans="1:7">
      <c r="A5073">
        <v>1396</v>
      </c>
      <c r="B5073" t="s">
        <v>17723</v>
      </c>
      <c r="C5073" t="s">
        <v>7324</v>
      </c>
      <c r="D5073">
        <v>0.01</v>
      </c>
      <c r="E5073" t="s">
        <v>49</v>
      </c>
      <c r="F5073" t="s">
        <v>7247</v>
      </c>
      <c r="G5073">
        <v>1</v>
      </c>
    </row>
    <row r="5074" spans="1:7">
      <c r="A5074">
        <v>1462</v>
      </c>
      <c r="B5074" t="s">
        <v>11428</v>
      </c>
      <c r="C5074" t="s">
        <v>11423</v>
      </c>
      <c r="D5074">
        <v>0.01</v>
      </c>
      <c r="E5074" t="s">
        <v>203</v>
      </c>
      <c r="F5074" t="s">
        <v>11343</v>
      </c>
      <c r="G5074">
        <v>8</v>
      </c>
    </row>
    <row r="5075" spans="1:7">
      <c r="A5075">
        <v>1513</v>
      </c>
      <c r="B5075" t="s">
        <v>9515</v>
      </c>
      <c r="C5075" t="s">
        <v>9516</v>
      </c>
      <c r="D5075">
        <v>0.01</v>
      </c>
      <c r="E5075" t="s">
        <v>595</v>
      </c>
      <c r="F5075" t="s">
        <v>9136</v>
      </c>
      <c r="G5075">
        <v>7</v>
      </c>
    </row>
    <row r="5076" spans="1:7">
      <c r="A5076">
        <v>11194</v>
      </c>
      <c r="B5076" t="s">
        <v>17724</v>
      </c>
      <c r="C5076" t="s">
        <v>17124</v>
      </c>
      <c r="D5076">
        <v>0.1</v>
      </c>
      <c r="E5076" t="s">
        <v>40</v>
      </c>
      <c r="F5076" t="s">
        <v>15305</v>
      </c>
      <c r="G5076">
        <v>1</v>
      </c>
    </row>
    <row r="5077" spans="1:7">
      <c r="A5077">
        <v>6347</v>
      </c>
      <c r="B5077" t="s">
        <v>3601</v>
      </c>
      <c r="C5077" t="s">
        <v>3739</v>
      </c>
      <c r="D5077">
        <v>0.01</v>
      </c>
      <c r="E5077" t="s">
        <v>89</v>
      </c>
      <c r="F5077" t="s">
        <v>3381</v>
      </c>
      <c r="G5077">
        <v>3</v>
      </c>
    </row>
    <row r="5078" spans="1:7">
      <c r="A5078">
        <v>11195</v>
      </c>
      <c r="B5078" t="s">
        <v>8049</v>
      </c>
      <c r="C5078" t="s">
        <v>17725</v>
      </c>
      <c r="D5078">
        <v>0.1</v>
      </c>
      <c r="E5078" t="s">
        <v>67</v>
      </c>
      <c r="F5078" t="s">
        <v>14771</v>
      </c>
      <c r="G5078">
        <v>3</v>
      </c>
    </row>
    <row r="5079" spans="1:7">
      <c r="A5079">
        <v>6348</v>
      </c>
      <c r="B5079" t="s">
        <v>8049</v>
      </c>
      <c r="C5079" t="s">
        <v>17726</v>
      </c>
      <c r="D5079">
        <v>0.01</v>
      </c>
      <c r="E5079" t="s">
        <v>67</v>
      </c>
      <c r="F5079" t="s">
        <v>12334</v>
      </c>
      <c r="G5079">
        <v>3</v>
      </c>
    </row>
    <row r="5080" spans="1:7">
      <c r="A5080">
        <v>6349</v>
      </c>
      <c r="B5080" t="s">
        <v>17727</v>
      </c>
      <c r="C5080" t="s">
        <v>5579</v>
      </c>
      <c r="D5080">
        <v>0.01</v>
      </c>
      <c r="E5080" t="s">
        <v>67</v>
      </c>
      <c r="F5080" t="s">
        <v>4963</v>
      </c>
      <c r="G5080">
        <v>8</v>
      </c>
    </row>
    <row r="5081" spans="1:7">
      <c r="A5081">
        <v>11196</v>
      </c>
      <c r="B5081" t="s">
        <v>6419</v>
      </c>
      <c r="C5081" t="s">
        <v>6391</v>
      </c>
      <c r="D5081">
        <v>0.1</v>
      </c>
      <c r="E5081" t="s">
        <v>203</v>
      </c>
      <c r="F5081" t="s">
        <v>5790</v>
      </c>
      <c r="G5081">
        <v>5</v>
      </c>
    </row>
    <row r="5082" spans="1:7">
      <c r="A5082">
        <v>1579</v>
      </c>
      <c r="B5082" t="s">
        <v>8403</v>
      </c>
      <c r="C5082" t="s">
        <v>17395</v>
      </c>
      <c r="D5082">
        <v>0.01</v>
      </c>
      <c r="E5082" t="s">
        <v>67</v>
      </c>
      <c r="F5082" t="s">
        <v>11295</v>
      </c>
      <c r="G5082">
        <v>1</v>
      </c>
    </row>
    <row r="5083" spans="1:7">
      <c r="A5083">
        <v>6409</v>
      </c>
      <c r="B5083" t="s">
        <v>17728</v>
      </c>
      <c r="C5083" t="s">
        <v>4315</v>
      </c>
      <c r="D5083">
        <v>0.8</v>
      </c>
      <c r="E5083" t="s">
        <v>74</v>
      </c>
      <c r="F5083" t="s">
        <v>58</v>
      </c>
      <c r="G5083">
        <v>8</v>
      </c>
    </row>
    <row r="5084" spans="1:7">
      <c r="A5084">
        <v>1975</v>
      </c>
      <c r="B5084" t="s">
        <v>14207</v>
      </c>
      <c r="C5084" t="s">
        <v>14199</v>
      </c>
      <c r="D5084">
        <v>0.1</v>
      </c>
      <c r="E5084" t="s">
        <v>166</v>
      </c>
      <c r="F5084" t="s">
        <v>13121</v>
      </c>
      <c r="G5084">
        <v>7</v>
      </c>
    </row>
    <row r="5085" spans="1:7">
      <c r="A5085">
        <v>7234</v>
      </c>
      <c r="B5085" t="s">
        <v>12317</v>
      </c>
      <c r="C5085" t="s">
        <v>12318</v>
      </c>
      <c r="D5085">
        <v>0.8</v>
      </c>
      <c r="E5085" t="s">
        <v>166</v>
      </c>
      <c r="F5085" t="s">
        <v>12156</v>
      </c>
      <c r="G5085">
        <v>7</v>
      </c>
    </row>
    <row r="5086" spans="1:7">
      <c r="A5086">
        <v>339</v>
      </c>
      <c r="B5086" t="s">
        <v>12999</v>
      </c>
      <c r="C5086" t="s">
        <v>16222</v>
      </c>
      <c r="D5086">
        <v>0.01</v>
      </c>
      <c r="E5086" t="s">
        <v>166</v>
      </c>
      <c r="F5086" t="s">
        <v>9136</v>
      </c>
      <c r="G5086">
        <v>7</v>
      </c>
    </row>
    <row r="5087" spans="1:7">
      <c r="A5087">
        <v>2777</v>
      </c>
      <c r="B5087" t="s">
        <v>12999</v>
      </c>
      <c r="C5087" t="s">
        <v>16949</v>
      </c>
      <c r="D5087">
        <v>0.01</v>
      </c>
      <c r="E5087" t="s">
        <v>166</v>
      </c>
      <c r="F5087" t="s">
        <v>13121</v>
      </c>
      <c r="G5087">
        <v>6</v>
      </c>
    </row>
    <row r="5088" spans="1:7">
      <c r="A5088">
        <v>2778</v>
      </c>
      <c r="B5088" t="s">
        <v>12999</v>
      </c>
      <c r="C5088" t="s">
        <v>16245</v>
      </c>
      <c r="D5088">
        <v>0.01</v>
      </c>
      <c r="E5088" t="s">
        <v>166</v>
      </c>
      <c r="F5088" t="s">
        <v>12660</v>
      </c>
      <c r="G5088">
        <v>6</v>
      </c>
    </row>
    <row r="5089" spans="1:7">
      <c r="A5089">
        <v>338</v>
      </c>
      <c r="B5089" t="s">
        <v>12999</v>
      </c>
      <c r="C5089" t="s">
        <v>16671</v>
      </c>
      <c r="D5089">
        <v>0.01</v>
      </c>
      <c r="E5089" t="s">
        <v>40</v>
      </c>
      <c r="F5089" t="s">
        <v>9136</v>
      </c>
      <c r="G5089">
        <v>7</v>
      </c>
    </row>
    <row r="5090" spans="1:7">
      <c r="A5090">
        <v>2779</v>
      </c>
      <c r="B5090" t="s">
        <v>13865</v>
      </c>
      <c r="C5090" t="s">
        <v>13827</v>
      </c>
      <c r="D5090">
        <v>0.01</v>
      </c>
      <c r="E5090" t="s">
        <v>80</v>
      </c>
      <c r="F5090" t="s">
        <v>13121</v>
      </c>
      <c r="G5090">
        <v>5</v>
      </c>
    </row>
    <row r="5091" spans="1:7">
      <c r="A5091">
        <v>3120</v>
      </c>
      <c r="B5091" t="s">
        <v>13864</v>
      </c>
      <c r="C5091" t="s">
        <v>13827</v>
      </c>
      <c r="D5091">
        <v>0.01</v>
      </c>
      <c r="E5091" t="s">
        <v>80</v>
      </c>
      <c r="F5091" t="s">
        <v>13121</v>
      </c>
      <c r="G5091">
        <v>5</v>
      </c>
    </row>
    <row r="5092" spans="1:7">
      <c r="A5092">
        <v>3121</v>
      </c>
      <c r="B5092" t="s">
        <v>13863</v>
      </c>
      <c r="C5092" t="s">
        <v>13827</v>
      </c>
      <c r="D5092">
        <v>0.01</v>
      </c>
      <c r="E5092" t="s">
        <v>80</v>
      </c>
      <c r="F5092" t="s">
        <v>13121</v>
      </c>
      <c r="G5092">
        <v>5</v>
      </c>
    </row>
    <row r="5093" spans="1:7">
      <c r="A5093">
        <v>3122</v>
      </c>
      <c r="B5093" t="s">
        <v>13461</v>
      </c>
      <c r="C5093" t="s">
        <v>13453</v>
      </c>
      <c r="D5093">
        <v>0.01</v>
      </c>
      <c r="E5093" t="s">
        <v>49</v>
      </c>
      <c r="F5093" t="s">
        <v>13121</v>
      </c>
      <c r="G5093">
        <v>2</v>
      </c>
    </row>
    <row r="5094" spans="1:7">
      <c r="A5094">
        <v>3491</v>
      </c>
      <c r="B5094" t="s">
        <v>14672</v>
      </c>
      <c r="C5094" t="s">
        <v>14668</v>
      </c>
      <c r="D5094">
        <v>0.01</v>
      </c>
      <c r="F5094" t="s">
        <v>14278</v>
      </c>
      <c r="G5094">
        <v>7</v>
      </c>
    </row>
    <row r="5095" spans="1:7">
      <c r="A5095">
        <v>3492</v>
      </c>
      <c r="B5095" t="s">
        <v>6812</v>
      </c>
      <c r="C5095" t="s">
        <v>16293</v>
      </c>
      <c r="D5095">
        <v>0.01</v>
      </c>
      <c r="E5095" t="s">
        <v>49</v>
      </c>
      <c r="F5095" t="s">
        <v>6576</v>
      </c>
      <c r="G5095">
        <v>2</v>
      </c>
    </row>
    <row r="5096" spans="1:7">
      <c r="A5096">
        <v>11775</v>
      </c>
      <c r="B5096" t="s">
        <v>6954</v>
      </c>
      <c r="C5096" t="s">
        <v>17729</v>
      </c>
      <c r="D5096">
        <v>0.8</v>
      </c>
      <c r="E5096" t="s">
        <v>49</v>
      </c>
      <c r="F5096" t="s">
        <v>6576</v>
      </c>
      <c r="G5096">
        <v>3</v>
      </c>
    </row>
    <row r="5097" spans="1:7">
      <c r="A5097">
        <v>3493</v>
      </c>
      <c r="B5097" t="s">
        <v>13171</v>
      </c>
      <c r="C5097" t="s">
        <v>16268</v>
      </c>
      <c r="D5097">
        <v>0.01</v>
      </c>
      <c r="E5097" t="s">
        <v>89</v>
      </c>
      <c r="F5097" t="s">
        <v>13121</v>
      </c>
      <c r="G5097">
        <v>1</v>
      </c>
    </row>
    <row r="5098" spans="1:7">
      <c r="A5098">
        <v>11197</v>
      </c>
      <c r="B5098" t="s">
        <v>8319</v>
      </c>
      <c r="C5098" t="s">
        <v>17569</v>
      </c>
      <c r="D5098">
        <v>0.1</v>
      </c>
      <c r="E5098" t="s">
        <v>49</v>
      </c>
      <c r="F5098" t="s">
        <v>8277</v>
      </c>
      <c r="G5098">
        <v>1</v>
      </c>
    </row>
    <row r="5099" spans="1:7">
      <c r="A5099">
        <v>3494</v>
      </c>
      <c r="B5099" t="s">
        <v>9984</v>
      </c>
      <c r="C5099" t="s">
        <v>9975</v>
      </c>
      <c r="D5099">
        <v>0.1</v>
      </c>
      <c r="E5099" t="s">
        <v>166</v>
      </c>
      <c r="F5099" t="s">
        <v>9536</v>
      </c>
      <c r="G5099">
        <v>5</v>
      </c>
    </row>
    <row r="5100" spans="1:7">
      <c r="A5100">
        <v>3495</v>
      </c>
      <c r="B5100" t="s">
        <v>2476</v>
      </c>
      <c r="C5100" t="s">
        <v>2470</v>
      </c>
      <c r="D5100">
        <v>0.01</v>
      </c>
      <c r="E5100" t="s">
        <v>166</v>
      </c>
      <c r="F5100" t="s">
        <v>2210</v>
      </c>
      <c r="G5100">
        <v>3</v>
      </c>
    </row>
    <row r="5101" spans="1:7">
      <c r="A5101">
        <v>11198</v>
      </c>
      <c r="B5101" t="s">
        <v>12922</v>
      </c>
      <c r="C5101" t="s">
        <v>12918</v>
      </c>
      <c r="D5101">
        <v>0.1</v>
      </c>
      <c r="E5101" t="s">
        <v>166</v>
      </c>
      <c r="F5101" t="s">
        <v>12660</v>
      </c>
      <c r="G5101">
        <v>5</v>
      </c>
    </row>
    <row r="5102" spans="1:7">
      <c r="A5102">
        <v>3496</v>
      </c>
      <c r="B5102" t="s">
        <v>12922</v>
      </c>
      <c r="C5102" t="s">
        <v>17730</v>
      </c>
      <c r="D5102">
        <v>0.01</v>
      </c>
      <c r="E5102" t="s">
        <v>166</v>
      </c>
      <c r="F5102" t="s">
        <v>12660</v>
      </c>
      <c r="G5102">
        <v>5</v>
      </c>
    </row>
    <row r="5103" spans="1:7">
      <c r="A5103">
        <v>3945</v>
      </c>
      <c r="B5103" t="s">
        <v>10471</v>
      </c>
      <c r="C5103" t="s">
        <v>10468</v>
      </c>
      <c r="D5103">
        <v>0.01</v>
      </c>
      <c r="E5103" t="s">
        <v>166</v>
      </c>
      <c r="F5103" t="s">
        <v>10160</v>
      </c>
      <c r="G5103">
        <v>5</v>
      </c>
    </row>
    <row r="5104" spans="1:7">
      <c r="A5104">
        <v>713</v>
      </c>
      <c r="B5104" t="s">
        <v>7552</v>
      </c>
      <c r="C5104" t="s">
        <v>7545</v>
      </c>
      <c r="D5104">
        <v>0.01</v>
      </c>
      <c r="E5104" t="s">
        <v>123</v>
      </c>
      <c r="F5104" t="s">
        <v>7247</v>
      </c>
      <c r="G5104">
        <v>3</v>
      </c>
    </row>
    <row r="5105" spans="1:7">
      <c r="A5105">
        <v>3946</v>
      </c>
      <c r="B5105" t="s">
        <v>7552</v>
      </c>
      <c r="C5105" t="s">
        <v>17500</v>
      </c>
      <c r="D5105">
        <v>0.01</v>
      </c>
      <c r="E5105" t="s">
        <v>123</v>
      </c>
      <c r="F5105" t="s">
        <v>15396</v>
      </c>
      <c r="G5105">
        <v>3</v>
      </c>
    </row>
    <row r="5106" spans="1:7">
      <c r="A5106">
        <v>3947</v>
      </c>
      <c r="B5106" t="s">
        <v>7955</v>
      </c>
      <c r="C5106" t="s">
        <v>14802</v>
      </c>
      <c r="D5106">
        <v>0.01</v>
      </c>
      <c r="E5106" t="s">
        <v>49</v>
      </c>
      <c r="F5106" t="s">
        <v>14771</v>
      </c>
      <c r="G5106">
        <v>3</v>
      </c>
    </row>
    <row r="5107" spans="1:7">
      <c r="A5107">
        <v>4757</v>
      </c>
      <c r="B5107" t="s">
        <v>4293</v>
      </c>
      <c r="C5107" t="s">
        <v>4287</v>
      </c>
      <c r="D5107">
        <v>0.8</v>
      </c>
      <c r="E5107" t="s">
        <v>67</v>
      </c>
      <c r="F5107" t="s">
        <v>58</v>
      </c>
      <c r="G5107">
        <v>8</v>
      </c>
    </row>
    <row r="5108" spans="1:7">
      <c r="A5108">
        <v>4758</v>
      </c>
      <c r="B5108" t="s">
        <v>1782</v>
      </c>
      <c r="C5108" t="s">
        <v>1777</v>
      </c>
      <c r="D5108">
        <v>0.8</v>
      </c>
      <c r="E5108" t="s">
        <v>80</v>
      </c>
      <c r="F5108" t="s">
        <v>1778</v>
      </c>
      <c r="G5108">
        <v>1</v>
      </c>
    </row>
    <row r="5109" spans="1:7">
      <c r="A5109">
        <v>4759</v>
      </c>
      <c r="B5109" t="s">
        <v>1782</v>
      </c>
      <c r="C5109" t="s">
        <v>1925</v>
      </c>
      <c r="D5109">
        <v>0.01</v>
      </c>
      <c r="E5109" t="s">
        <v>80</v>
      </c>
      <c r="F5109" t="s">
        <v>1778</v>
      </c>
      <c r="G5109">
        <v>3</v>
      </c>
    </row>
    <row r="5110" spans="1:7">
      <c r="A5110">
        <v>6670</v>
      </c>
      <c r="B5110" t="s">
        <v>8087</v>
      </c>
      <c r="C5110" t="s">
        <v>1352</v>
      </c>
      <c r="D5110">
        <v>0.8</v>
      </c>
      <c r="E5110" t="s">
        <v>89</v>
      </c>
      <c r="F5110" t="s">
        <v>1331</v>
      </c>
      <c r="G5110">
        <v>4</v>
      </c>
    </row>
    <row r="5111" spans="1:7">
      <c r="A5111">
        <v>11199</v>
      </c>
      <c r="B5111" t="s">
        <v>9125</v>
      </c>
      <c r="C5111" t="s">
        <v>16188</v>
      </c>
      <c r="D5111">
        <v>0.1</v>
      </c>
      <c r="F5111" t="s">
        <v>14771</v>
      </c>
      <c r="G5111">
        <v>7</v>
      </c>
    </row>
    <row r="5112" spans="1:7">
      <c r="A5112">
        <v>5119</v>
      </c>
      <c r="B5112" t="s">
        <v>9125</v>
      </c>
      <c r="C5112" t="s">
        <v>17731</v>
      </c>
      <c r="D5112">
        <v>0.01</v>
      </c>
      <c r="F5112" t="s">
        <v>14771</v>
      </c>
      <c r="G5112">
        <v>6</v>
      </c>
    </row>
    <row r="5113" spans="1:7">
      <c r="A5113">
        <v>5120</v>
      </c>
      <c r="B5113" t="s">
        <v>9125</v>
      </c>
      <c r="C5113" t="s">
        <v>17275</v>
      </c>
      <c r="D5113">
        <v>0.01</v>
      </c>
      <c r="E5113" t="s">
        <v>203</v>
      </c>
      <c r="F5113" t="s">
        <v>8594</v>
      </c>
      <c r="G5113">
        <v>6</v>
      </c>
    </row>
    <row r="5114" spans="1:7">
      <c r="A5114">
        <v>11200</v>
      </c>
      <c r="B5114" t="s">
        <v>9125</v>
      </c>
      <c r="C5114" t="s">
        <v>9116</v>
      </c>
      <c r="D5114">
        <v>0.1</v>
      </c>
      <c r="E5114" t="s">
        <v>203</v>
      </c>
      <c r="F5114" t="s">
        <v>8594</v>
      </c>
      <c r="G5114">
        <v>7</v>
      </c>
    </row>
    <row r="5115" spans="1:7">
      <c r="A5115">
        <v>6908</v>
      </c>
      <c r="B5115" t="s">
        <v>9125</v>
      </c>
      <c r="C5115" t="s">
        <v>7221</v>
      </c>
      <c r="D5115">
        <v>0.8</v>
      </c>
      <c r="E5115" t="s">
        <v>203</v>
      </c>
      <c r="F5115" t="s">
        <v>6576</v>
      </c>
      <c r="G5115">
        <v>7</v>
      </c>
    </row>
    <row r="5116" spans="1:7">
      <c r="A5116">
        <v>7239</v>
      </c>
      <c r="B5116" t="s">
        <v>4622</v>
      </c>
      <c r="C5116" t="s">
        <v>16266</v>
      </c>
      <c r="D5116">
        <v>0.8</v>
      </c>
      <c r="E5116" t="s">
        <v>49</v>
      </c>
      <c r="F5116" t="s">
        <v>4512</v>
      </c>
      <c r="G5116">
        <v>1</v>
      </c>
    </row>
    <row r="5117" spans="1:7">
      <c r="A5117">
        <v>11201</v>
      </c>
      <c r="B5117" t="s">
        <v>3971</v>
      </c>
      <c r="C5117" t="s">
        <v>17732</v>
      </c>
      <c r="D5117">
        <v>0.1</v>
      </c>
      <c r="E5117" t="s">
        <v>203</v>
      </c>
      <c r="F5117" t="s">
        <v>58</v>
      </c>
      <c r="G5117">
        <v>1</v>
      </c>
    </row>
    <row r="5118" spans="1:7">
      <c r="A5118">
        <v>5121</v>
      </c>
      <c r="B5118" t="s">
        <v>3971</v>
      </c>
      <c r="C5118" t="s">
        <v>3972</v>
      </c>
      <c r="D5118">
        <v>0.8</v>
      </c>
      <c r="E5118" t="s">
        <v>203</v>
      </c>
      <c r="F5118" t="s">
        <v>58</v>
      </c>
      <c r="G5118">
        <v>4</v>
      </c>
    </row>
    <row r="5119" spans="1:7">
      <c r="A5119">
        <v>6862</v>
      </c>
      <c r="B5119" t="s">
        <v>17733</v>
      </c>
      <c r="C5119" t="s">
        <v>13268</v>
      </c>
      <c r="D5119">
        <v>0.8</v>
      </c>
      <c r="F5119" t="s">
        <v>13121</v>
      </c>
      <c r="G5119">
        <v>1</v>
      </c>
    </row>
    <row r="5120" spans="1:7">
      <c r="A5120">
        <v>7235</v>
      </c>
      <c r="B5120" t="s">
        <v>7940</v>
      </c>
      <c r="C5120" t="s">
        <v>16248</v>
      </c>
      <c r="D5120">
        <v>0.8</v>
      </c>
      <c r="E5120" t="s">
        <v>107</v>
      </c>
      <c r="F5120" t="s">
        <v>14771</v>
      </c>
      <c r="G5120">
        <v>7</v>
      </c>
    </row>
    <row r="5121" spans="1:7">
      <c r="A5121">
        <v>5743</v>
      </c>
      <c r="B5121" t="s">
        <v>13584</v>
      </c>
      <c r="C5121" t="s">
        <v>16926</v>
      </c>
      <c r="D5121">
        <v>0.01</v>
      </c>
      <c r="E5121" t="s">
        <v>595</v>
      </c>
      <c r="F5121" t="s">
        <v>13121</v>
      </c>
      <c r="G5121">
        <v>7</v>
      </c>
    </row>
    <row r="5122" spans="1:7">
      <c r="A5122">
        <v>5962</v>
      </c>
      <c r="B5122" t="s">
        <v>1518</v>
      </c>
      <c r="C5122" t="s">
        <v>1519</v>
      </c>
      <c r="D5122">
        <v>0.01</v>
      </c>
      <c r="E5122" t="s">
        <v>166</v>
      </c>
      <c r="F5122" t="s">
        <v>41</v>
      </c>
      <c r="G5122">
        <v>5</v>
      </c>
    </row>
    <row r="5123" spans="1:7">
      <c r="A5123">
        <v>5963</v>
      </c>
      <c r="B5123" t="s">
        <v>1518</v>
      </c>
      <c r="C5123" t="s">
        <v>1627</v>
      </c>
      <c r="D5123">
        <v>0.01</v>
      </c>
      <c r="E5123" t="s">
        <v>166</v>
      </c>
      <c r="F5123" t="s">
        <v>41</v>
      </c>
      <c r="G5123">
        <v>7</v>
      </c>
    </row>
    <row r="5124" spans="1:7">
      <c r="A5124">
        <v>6131</v>
      </c>
      <c r="B5124" t="s">
        <v>7857</v>
      </c>
      <c r="C5124" t="s">
        <v>17514</v>
      </c>
      <c r="D5124">
        <v>0.8</v>
      </c>
      <c r="E5124" t="s">
        <v>67</v>
      </c>
      <c r="F5124" t="s">
        <v>14771</v>
      </c>
      <c r="G5124">
        <v>2</v>
      </c>
    </row>
    <row r="5125" spans="1:7">
      <c r="A5125">
        <v>6255</v>
      </c>
      <c r="B5125" t="s">
        <v>8794</v>
      </c>
      <c r="C5125" t="s">
        <v>8791</v>
      </c>
      <c r="D5125">
        <v>0.01</v>
      </c>
      <c r="E5125" t="s">
        <v>107</v>
      </c>
      <c r="F5125" t="s">
        <v>8594</v>
      </c>
      <c r="G5125">
        <v>2</v>
      </c>
    </row>
    <row r="5126" spans="1:7">
      <c r="A5126">
        <v>3123</v>
      </c>
      <c r="B5126" t="s">
        <v>13544</v>
      </c>
      <c r="C5126" t="s">
        <v>12784</v>
      </c>
      <c r="D5126">
        <v>0.01</v>
      </c>
      <c r="F5126" t="s">
        <v>12660</v>
      </c>
      <c r="G5126">
        <v>2</v>
      </c>
    </row>
    <row r="5127" spans="1:7">
      <c r="A5127">
        <v>4760</v>
      </c>
      <c r="B5127" t="s">
        <v>2072</v>
      </c>
      <c r="C5127" t="s">
        <v>2067</v>
      </c>
      <c r="D5127">
        <v>0.01</v>
      </c>
      <c r="E5127" t="s">
        <v>89</v>
      </c>
      <c r="F5127" t="s">
        <v>1778</v>
      </c>
      <c r="G5127">
        <v>5</v>
      </c>
    </row>
    <row r="5128" spans="1:7">
      <c r="A5128">
        <v>1976</v>
      </c>
      <c r="B5128" t="s">
        <v>9058</v>
      </c>
      <c r="C5128" t="s">
        <v>9047</v>
      </c>
      <c r="D5128">
        <v>0.01</v>
      </c>
      <c r="E5128" t="s">
        <v>203</v>
      </c>
      <c r="F5128" t="s">
        <v>8594</v>
      </c>
      <c r="G5128">
        <v>5</v>
      </c>
    </row>
    <row r="5129" spans="1:7">
      <c r="A5129">
        <v>2408</v>
      </c>
      <c r="B5129" t="s">
        <v>541</v>
      </c>
      <c r="C5129" t="s">
        <v>17006</v>
      </c>
      <c r="D5129">
        <v>0.01</v>
      </c>
      <c r="E5129" t="s">
        <v>135</v>
      </c>
      <c r="F5129" t="s">
        <v>15357</v>
      </c>
      <c r="G5129">
        <v>4</v>
      </c>
    </row>
    <row r="5130" spans="1:7">
      <c r="A5130">
        <v>2409</v>
      </c>
      <c r="B5130" t="s">
        <v>541</v>
      </c>
      <c r="C5130" t="s">
        <v>537</v>
      </c>
      <c r="D5130">
        <v>0.01</v>
      </c>
      <c r="E5130" t="s">
        <v>135</v>
      </c>
      <c r="F5130" t="s">
        <v>499</v>
      </c>
      <c r="G5130">
        <v>4</v>
      </c>
    </row>
    <row r="5131" spans="1:7">
      <c r="A5131">
        <v>2410</v>
      </c>
      <c r="B5131" t="s">
        <v>14495</v>
      </c>
      <c r="C5131" t="s">
        <v>14496</v>
      </c>
      <c r="D5131">
        <v>0.8</v>
      </c>
      <c r="E5131" t="s">
        <v>166</v>
      </c>
      <c r="F5131" t="s">
        <v>14278</v>
      </c>
      <c r="G5131">
        <v>3</v>
      </c>
    </row>
    <row r="5132" spans="1:7">
      <c r="A5132">
        <v>220</v>
      </c>
      <c r="B5132" t="s">
        <v>12720</v>
      </c>
      <c r="C5132" t="s">
        <v>9181</v>
      </c>
      <c r="D5132">
        <v>0.5</v>
      </c>
      <c r="E5132" t="s">
        <v>166</v>
      </c>
      <c r="F5132" t="s">
        <v>9136</v>
      </c>
      <c r="G5132">
        <v>1</v>
      </c>
    </row>
    <row r="5133" spans="1:7">
      <c r="A5133">
        <v>2411</v>
      </c>
      <c r="B5133" t="s">
        <v>12720</v>
      </c>
      <c r="C5133" t="s">
        <v>13237</v>
      </c>
      <c r="D5133">
        <v>0.6</v>
      </c>
      <c r="E5133" t="s">
        <v>166</v>
      </c>
      <c r="F5133" t="s">
        <v>13121</v>
      </c>
      <c r="G5133">
        <v>1</v>
      </c>
    </row>
    <row r="5134" spans="1:7">
      <c r="A5134">
        <v>6824</v>
      </c>
      <c r="B5134" t="s">
        <v>12720</v>
      </c>
      <c r="C5134" t="s">
        <v>12706</v>
      </c>
      <c r="D5134">
        <v>0.8</v>
      </c>
      <c r="E5134" t="s">
        <v>166</v>
      </c>
      <c r="F5134" t="s">
        <v>12660</v>
      </c>
      <c r="G5134">
        <v>1</v>
      </c>
    </row>
    <row r="5135" spans="1:7">
      <c r="A5135">
        <v>2412</v>
      </c>
      <c r="B5135" t="s">
        <v>12720</v>
      </c>
      <c r="C5135" t="s">
        <v>16481</v>
      </c>
      <c r="D5135">
        <v>0.01</v>
      </c>
      <c r="E5135" t="s">
        <v>166</v>
      </c>
      <c r="F5135" t="s">
        <v>12660</v>
      </c>
      <c r="G5135">
        <v>1</v>
      </c>
    </row>
    <row r="5136" spans="1:7">
      <c r="A5136">
        <v>2780</v>
      </c>
      <c r="B5136" t="s">
        <v>4726</v>
      </c>
      <c r="C5136" t="s">
        <v>4721</v>
      </c>
      <c r="D5136">
        <v>0.01</v>
      </c>
      <c r="E5136" t="s">
        <v>74</v>
      </c>
      <c r="F5136" t="s">
        <v>4512</v>
      </c>
      <c r="G5136">
        <v>2</v>
      </c>
    </row>
    <row r="5137" spans="1:7">
      <c r="A5137">
        <v>3124</v>
      </c>
      <c r="B5137" t="s">
        <v>14349</v>
      </c>
      <c r="C5137" t="s">
        <v>14350</v>
      </c>
      <c r="D5137">
        <v>0.8</v>
      </c>
      <c r="E5137" t="s">
        <v>40</v>
      </c>
      <c r="F5137" t="s">
        <v>14278</v>
      </c>
      <c r="G5137">
        <v>1</v>
      </c>
    </row>
    <row r="5138" spans="1:7">
      <c r="A5138">
        <v>3125</v>
      </c>
      <c r="B5138" t="s">
        <v>8627</v>
      </c>
      <c r="C5138" t="s">
        <v>17734</v>
      </c>
      <c r="D5138">
        <v>0.01</v>
      </c>
      <c r="E5138" t="s">
        <v>89</v>
      </c>
      <c r="F5138" t="s">
        <v>14771</v>
      </c>
      <c r="G5138">
        <v>1</v>
      </c>
    </row>
    <row r="5139" spans="1:7">
      <c r="A5139">
        <v>3126</v>
      </c>
      <c r="B5139" t="s">
        <v>8627</v>
      </c>
      <c r="C5139" t="s">
        <v>8622</v>
      </c>
      <c r="D5139">
        <v>0.8</v>
      </c>
      <c r="E5139" t="s">
        <v>89</v>
      </c>
      <c r="F5139" t="s">
        <v>8594</v>
      </c>
      <c r="G5139">
        <v>1</v>
      </c>
    </row>
    <row r="5140" spans="1:7">
      <c r="A5140">
        <v>452</v>
      </c>
      <c r="B5140" t="s">
        <v>7502</v>
      </c>
      <c r="C5140" t="s">
        <v>7489</v>
      </c>
      <c r="D5140">
        <v>0.01</v>
      </c>
      <c r="E5140" t="s">
        <v>354</v>
      </c>
      <c r="F5140" t="s">
        <v>7247</v>
      </c>
      <c r="G5140">
        <v>2</v>
      </c>
    </row>
    <row r="5141" spans="1:7">
      <c r="A5141">
        <v>3127</v>
      </c>
      <c r="B5141" t="s">
        <v>7502</v>
      </c>
      <c r="C5141" t="s">
        <v>17428</v>
      </c>
      <c r="D5141">
        <v>0.01</v>
      </c>
      <c r="E5141" t="s">
        <v>354</v>
      </c>
      <c r="F5141" t="s">
        <v>15396</v>
      </c>
      <c r="G5141">
        <v>2</v>
      </c>
    </row>
    <row r="5142" spans="1:7">
      <c r="A5142">
        <v>3497</v>
      </c>
      <c r="B5142" t="s">
        <v>13616</v>
      </c>
      <c r="C5142" t="s">
        <v>13612</v>
      </c>
      <c r="D5142">
        <v>0.1</v>
      </c>
      <c r="E5142" t="s">
        <v>74</v>
      </c>
      <c r="F5142" t="s">
        <v>13121</v>
      </c>
      <c r="G5142">
        <v>3</v>
      </c>
    </row>
    <row r="5143" spans="1:7">
      <c r="A5143">
        <v>3498</v>
      </c>
      <c r="B5143" t="s">
        <v>6651</v>
      </c>
      <c r="C5143" t="s">
        <v>17420</v>
      </c>
      <c r="D5143">
        <v>0.1</v>
      </c>
      <c r="E5143" t="s">
        <v>49</v>
      </c>
      <c r="F5143" t="s">
        <v>6576</v>
      </c>
      <c r="G5143">
        <v>1</v>
      </c>
    </row>
    <row r="5144" spans="1:7">
      <c r="A5144">
        <v>3500</v>
      </c>
      <c r="B5144" t="s">
        <v>4945</v>
      </c>
      <c r="C5144" t="s">
        <v>5308</v>
      </c>
      <c r="D5144">
        <v>0.01</v>
      </c>
      <c r="E5144" t="s">
        <v>74</v>
      </c>
      <c r="F5144" t="s">
        <v>4512</v>
      </c>
      <c r="G5144">
        <v>5</v>
      </c>
    </row>
    <row r="5145" spans="1:7">
      <c r="A5145">
        <v>3499</v>
      </c>
      <c r="B5145" t="s">
        <v>4945</v>
      </c>
      <c r="C5145" t="s">
        <v>9787</v>
      </c>
      <c r="D5145">
        <v>0.1</v>
      </c>
      <c r="E5145" t="s">
        <v>40</v>
      </c>
      <c r="F5145" t="s">
        <v>9536</v>
      </c>
      <c r="G5145">
        <v>3</v>
      </c>
    </row>
    <row r="5146" spans="1:7">
      <c r="A5146">
        <v>3501</v>
      </c>
      <c r="B5146" t="s">
        <v>9961</v>
      </c>
      <c r="C5146" t="s">
        <v>9962</v>
      </c>
      <c r="D5146">
        <v>0.8</v>
      </c>
      <c r="E5146" t="s">
        <v>49</v>
      </c>
      <c r="F5146" t="s">
        <v>9536</v>
      </c>
      <c r="G5146">
        <v>5</v>
      </c>
    </row>
    <row r="5147" spans="1:7">
      <c r="A5147">
        <v>3502</v>
      </c>
      <c r="B5147" t="s">
        <v>10225</v>
      </c>
      <c r="C5147" t="s">
        <v>10220</v>
      </c>
      <c r="D5147">
        <v>0.01</v>
      </c>
      <c r="F5147" t="s">
        <v>10160</v>
      </c>
      <c r="G5147">
        <v>1</v>
      </c>
    </row>
    <row r="5148" spans="1:7">
      <c r="A5148">
        <v>3503</v>
      </c>
      <c r="B5148" t="s">
        <v>10225</v>
      </c>
      <c r="C5148" t="s">
        <v>16617</v>
      </c>
      <c r="D5148">
        <v>0.01</v>
      </c>
      <c r="F5148" t="s">
        <v>14699</v>
      </c>
      <c r="G5148">
        <v>1</v>
      </c>
    </row>
    <row r="5149" spans="1:7">
      <c r="A5149">
        <v>578</v>
      </c>
      <c r="B5149" t="s">
        <v>1689</v>
      </c>
      <c r="C5149" t="s">
        <v>1686</v>
      </c>
      <c r="D5149">
        <v>0.01</v>
      </c>
      <c r="E5149" t="s">
        <v>107</v>
      </c>
      <c r="F5149" t="s">
        <v>1331</v>
      </c>
      <c r="G5149">
        <v>8</v>
      </c>
    </row>
    <row r="5150" spans="1:7">
      <c r="A5150">
        <v>3504</v>
      </c>
      <c r="B5150" t="s">
        <v>1689</v>
      </c>
      <c r="C5150" t="s">
        <v>10103</v>
      </c>
      <c r="D5150">
        <v>0.01</v>
      </c>
      <c r="E5150" t="s">
        <v>107</v>
      </c>
      <c r="F5150" t="s">
        <v>9799</v>
      </c>
      <c r="G5150">
        <v>8</v>
      </c>
    </row>
    <row r="5151" spans="1:7">
      <c r="A5151">
        <v>3505</v>
      </c>
      <c r="B5151" t="s">
        <v>901</v>
      </c>
      <c r="C5151" t="s">
        <v>912</v>
      </c>
      <c r="D5151">
        <v>0.01</v>
      </c>
      <c r="E5151" t="s">
        <v>49</v>
      </c>
      <c r="F5151" t="s">
        <v>499</v>
      </c>
      <c r="G5151">
        <v>8</v>
      </c>
    </row>
    <row r="5152" spans="1:7">
      <c r="A5152">
        <v>3948</v>
      </c>
      <c r="B5152" t="s">
        <v>14006</v>
      </c>
      <c r="C5152" t="s">
        <v>13979</v>
      </c>
      <c r="D5152">
        <v>0.8</v>
      </c>
      <c r="F5152" t="s">
        <v>13121</v>
      </c>
      <c r="G5152">
        <v>5</v>
      </c>
    </row>
    <row r="5153" spans="1:7">
      <c r="A5153">
        <v>4378</v>
      </c>
      <c r="B5153" t="s">
        <v>13331</v>
      </c>
      <c r="C5153" t="s">
        <v>13320</v>
      </c>
      <c r="D5153">
        <v>0.8</v>
      </c>
      <c r="E5153" t="s">
        <v>203</v>
      </c>
      <c r="F5153" t="s">
        <v>13121</v>
      </c>
      <c r="G5153">
        <v>1</v>
      </c>
    </row>
    <row r="5154" spans="1:7">
      <c r="A5154">
        <v>11660</v>
      </c>
      <c r="B5154" t="s">
        <v>6224</v>
      </c>
      <c r="C5154" t="s">
        <v>16106</v>
      </c>
      <c r="D5154">
        <v>0.1</v>
      </c>
      <c r="E5154" t="s">
        <v>166</v>
      </c>
      <c r="F5154" t="s">
        <v>14771</v>
      </c>
      <c r="G5154">
        <v>3</v>
      </c>
    </row>
    <row r="5155" spans="1:7">
      <c r="A5155">
        <v>4380</v>
      </c>
      <c r="B5155" t="s">
        <v>6224</v>
      </c>
      <c r="C5155" t="s">
        <v>17735</v>
      </c>
      <c r="D5155">
        <v>0.01</v>
      </c>
      <c r="E5155" t="s">
        <v>166</v>
      </c>
      <c r="F5155" t="s">
        <v>14771</v>
      </c>
      <c r="G5155">
        <v>3</v>
      </c>
    </row>
    <row r="5156" spans="1:7">
      <c r="A5156">
        <v>4379</v>
      </c>
      <c r="B5156" t="s">
        <v>6224</v>
      </c>
      <c r="C5156" t="s">
        <v>12464</v>
      </c>
      <c r="D5156">
        <v>0.01</v>
      </c>
      <c r="E5156" t="s">
        <v>166</v>
      </c>
      <c r="F5156" t="s">
        <v>12334</v>
      </c>
      <c r="G5156">
        <v>3</v>
      </c>
    </row>
    <row r="5157" spans="1:7">
      <c r="A5157">
        <v>841</v>
      </c>
      <c r="B5157" t="s">
        <v>2997</v>
      </c>
      <c r="C5157" t="s">
        <v>2992</v>
      </c>
      <c r="D5157">
        <v>0.01</v>
      </c>
      <c r="E5157" t="s">
        <v>80</v>
      </c>
      <c r="F5157" t="s">
        <v>2900</v>
      </c>
      <c r="G5157">
        <v>2</v>
      </c>
    </row>
    <row r="5158" spans="1:7">
      <c r="A5158">
        <v>11203</v>
      </c>
      <c r="B5158" t="s">
        <v>2997</v>
      </c>
      <c r="C5158" t="s">
        <v>17348</v>
      </c>
      <c r="D5158">
        <v>0.1</v>
      </c>
      <c r="E5158" t="s">
        <v>80</v>
      </c>
      <c r="F5158" t="s">
        <v>15471</v>
      </c>
      <c r="G5158">
        <v>2</v>
      </c>
    </row>
    <row r="5159" spans="1:7">
      <c r="A5159">
        <v>842</v>
      </c>
      <c r="B5159" t="s">
        <v>5345</v>
      </c>
      <c r="C5159" t="s">
        <v>17736</v>
      </c>
      <c r="D5159">
        <v>0.6</v>
      </c>
      <c r="E5159" t="s">
        <v>135</v>
      </c>
      <c r="F5159" t="s">
        <v>14748</v>
      </c>
      <c r="G5159">
        <v>5</v>
      </c>
    </row>
    <row r="5160" spans="1:7">
      <c r="A5160">
        <v>4381</v>
      </c>
      <c r="B5160" t="s">
        <v>5345</v>
      </c>
      <c r="C5160" t="s">
        <v>5364</v>
      </c>
      <c r="D5160">
        <v>0.7</v>
      </c>
      <c r="E5160" t="s">
        <v>135</v>
      </c>
      <c r="F5160" t="s">
        <v>4512</v>
      </c>
      <c r="G5160">
        <v>5</v>
      </c>
    </row>
    <row r="5161" spans="1:7">
      <c r="A5161">
        <v>4382</v>
      </c>
      <c r="B5161" t="s">
        <v>5345</v>
      </c>
      <c r="C5161" t="s">
        <v>5330</v>
      </c>
      <c r="D5161">
        <v>0.8</v>
      </c>
      <c r="E5161" t="s">
        <v>107</v>
      </c>
      <c r="F5161" t="s">
        <v>4512</v>
      </c>
      <c r="G5161">
        <v>5</v>
      </c>
    </row>
    <row r="5162" spans="1:7">
      <c r="A5162">
        <v>11782</v>
      </c>
      <c r="B5162" t="s">
        <v>7362</v>
      </c>
      <c r="C5162" t="s">
        <v>12028</v>
      </c>
      <c r="D5162">
        <v>0.8</v>
      </c>
      <c r="E5162" t="s">
        <v>166</v>
      </c>
      <c r="F5162" t="s">
        <v>11921</v>
      </c>
      <c r="G5162">
        <v>2</v>
      </c>
    </row>
    <row r="5163" spans="1:7">
      <c r="A5163">
        <v>843</v>
      </c>
      <c r="B5163" t="s">
        <v>7362</v>
      </c>
      <c r="C5163" t="s">
        <v>12076</v>
      </c>
      <c r="D5163">
        <v>0.7</v>
      </c>
      <c r="E5163" t="s">
        <v>166</v>
      </c>
      <c r="F5163" t="s">
        <v>11921</v>
      </c>
      <c r="G5163">
        <v>3</v>
      </c>
    </row>
    <row r="5164" spans="1:7">
      <c r="A5164">
        <v>11661</v>
      </c>
      <c r="B5164" t="s">
        <v>9481</v>
      </c>
      <c r="C5164" t="s">
        <v>17737</v>
      </c>
      <c r="D5164">
        <v>0.1</v>
      </c>
      <c r="E5164" t="s">
        <v>123</v>
      </c>
      <c r="F5164" t="s">
        <v>14771</v>
      </c>
      <c r="G5164">
        <v>7</v>
      </c>
    </row>
    <row r="5165" spans="1:7">
      <c r="A5165">
        <v>4761</v>
      </c>
      <c r="B5165" t="s">
        <v>9481</v>
      </c>
      <c r="C5165" t="s">
        <v>17738</v>
      </c>
      <c r="D5165">
        <v>0.01</v>
      </c>
      <c r="E5165" t="s">
        <v>123</v>
      </c>
      <c r="F5165" t="s">
        <v>12334</v>
      </c>
      <c r="G5165">
        <v>7</v>
      </c>
    </row>
    <row r="5166" spans="1:7">
      <c r="A5166">
        <v>11662</v>
      </c>
      <c r="B5166" t="s">
        <v>9481</v>
      </c>
      <c r="C5166" t="s">
        <v>17739</v>
      </c>
      <c r="D5166">
        <v>0.1</v>
      </c>
      <c r="E5166" t="s">
        <v>123</v>
      </c>
      <c r="F5166" t="s">
        <v>12334</v>
      </c>
      <c r="G5166">
        <v>7</v>
      </c>
    </row>
    <row r="5167" spans="1:7">
      <c r="A5167">
        <v>4762</v>
      </c>
      <c r="B5167" t="s">
        <v>14158</v>
      </c>
      <c r="C5167" t="s">
        <v>14147</v>
      </c>
      <c r="D5167">
        <v>0.01</v>
      </c>
      <c r="E5167" t="s">
        <v>107</v>
      </c>
      <c r="F5167" t="s">
        <v>13121</v>
      </c>
      <c r="G5167">
        <v>7</v>
      </c>
    </row>
    <row r="5168" spans="1:7">
      <c r="A5168">
        <v>11205</v>
      </c>
      <c r="B5168" t="s">
        <v>5291</v>
      </c>
      <c r="C5168" t="s">
        <v>5260</v>
      </c>
      <c r="D5168">
        <v>0.1</v>
      </c>
      <c r="E5168" t="s">
        <v>67</v>
      </c>
      <c r="F5168" t="s">
        <v>4512</v>
      </c>
      <c r="G5168">
        <v>5</v>
      </c>
    </row>
    <row r="5169" spans="1:7">
      <c r="A5169">
        <v>11206</v>
      </c>
      <c r="B5169" t="s">
        <v>5291</v>
      </c>
      <c r="C5169" t="s">
        <v>5472</v>
      </c>
      <c r="D5169">
        <v>0.1</v>
      </c>
      <c r="E5169" t="s">
        <v>67</v>
      </c>
      <c r="F5169" t="s">
        <v>4512</v>
      </c>
      <c r="G5169">
        <v>7</v>
      </c>
    </row>
    <row r="5170" spans="1:7">
      <c r="A5170">
        <v>4763</v>
      </c>
      <c r="B5170" t="s">
        <v>9639</v>
      </c>
      <c r="C5170" t="s">
        <v>9640</v>
      </c>
      <c r="D5170">
        <v>0.01</v>
      </c>
      <c r="E5170" t="s">
        <v>74</v>
      </c>
      <c r="F5170" t="s">
        <v>9536</v>
      </c>
      <c r="G5170">
        <v>2</v>
      </c>
    </row>
    <row r="5171" spans="1:7">
      <c r="A5171">
        <v>4764</v>
      </c>
      <c r="B5171" t="s">
        <v>14567</v>
      </c>
      <c r="C5171" t="s">
        <v>14563</v>
      </c>
      <c r="D5171">
        <v>0.01</v>
      </c>
      <c r="E5171" t="s">
        <v>107</v>
      </c>
      <c r="F5171" t="s">
        <v>14278</v>
      </c>
      <c r="G5171">
        <v>5</v>
      </c>
    </row>
    <row r="5172" spans="1:7">
      <c r="A5172">
        <v>6669</v>
      </c>
      <c r="B5172" t="s">
        <v>17740</v>
      </c>
      <c r="C5172" t="s">
        <v>17417</v>
      </c>
      <c r="D5172">
        <v>0.7</v>
      </c>
      <c r="E5172" t="s">
        <v>203</v>
      </c>
      <c r="F5172" t="s">
        <v>14771</v>
      </c>
      <c r="G5172">
        <v>3</v>
      </c>
    </row>
    <row r="5173" spans="1:7">
      <c r="A5173">
        <v>5122</v>
      </c>
      <c r="B5173" t="s">
        <v>8206</v>
      </c>
      <c r="C5173" t="s">
        <v>16227</v>
      </c>
      <c r="D5173">
        <v>0.5</v>
      </c>
      <c r="E5173" t="s">
        <v>49</v>
      </c>
      <c r="F5173" t="s">
        <v>4512</v>
      </c>
      <c r="G5173">
        <v>2</v>
      </c>
    </row>
    <row r="5174" spans="1:7">
      <c r="A5174">
        <v>5123</v>
      </c>
      <c r="B5174" t="s">
        <v>8206</v>
      </c>
      <c r="C5174" t="s">
        <v>17248</v>
      </c>
      <c r="D5174">
        <v>0.6</v>
      </c>
      <c r="E5174" t="s">
        <v>49</v>
      </c>
      <c r="F5174" t="s">
        <v>4512</v>
      </c>
      <c r="G5174">
        <v>3</v>
      </c>
    </row>
    <row r="5175" spans="1:7">
      <c r="A5175">
        <v>6639</v>
      </c>
      <c r="B5175" t="s">
        <v>8206</v>
      </c>
      <c r="C5175" t="s">
        <v>8207</v>
      </c>
      <c r="D5175">
        <v>0.7</v>
      </c>
      <c r="E5175" t="s">
        <v>49</v>
      </c>
      <c r="F5175" t="s">
        <v>8093</v>
      </c>
      <c r="G5175">
        <v>2</v>
      </c>
    </row>
    <row r="5176" spans="1:7">
      <c r="A5176">
        <v>6638</v>
      </c>
      <c r="B5176" t="s">
        <v>8206</v>
      </c>
      <c r="C5176" t="s">
        <v>8255</v>
      </c>
      <c r="D5176">
        <v>0.8</v>
      </c>
      <c r="E5176" t="s">
        <v>49</v>
      </c>
      <c r="F5176" t="s">
        <v>8093</v>
      </c>
      <c r="G5176">
        <v>3</v>
      </c>
    </row>
    <row r="5177" spans="1:7">
      <c r="A5177">
        <v>5124</v>
      </c>
      <c r="B5177" t="s">
        <v>4692</v>
      </c>
      <c r="C5177" t="s">
        <v>16441</v>
      </c>
      <c r="D5177">
        <v>0.01</v>
      </c>
      <c r="E5177" t="s">
        <v>40</v>
      </c>
      <c r="F5177" t="s">
        <v>4512</v>
      </c>
      <c r="G5177">
        <v>1</v>
      </c>
    </row>
    <row r="5178" spans="1:7">
      <c r="A5178">
        <v>5125</v>
      </c>
      <c r="B5178" t="s">
        <v>4692</v>
      </c>
      <c r="C5178" t="s">
        <v>16370</v>
      </c>
      <c r="D5178">
        <v>0.01</v>
      </c>
      <c r="E5178" t="s">
        <v>40</v>
      </c>
      <c r="F5178" t="s">
        <v>4512</v>
      </c>
      <c r="G5178">
        <v>3</v>
      </c>
    </row>
    <row r="5179" spans="1:7">
      <c r="A5179">
        <v>5459</v>
      </c>
      <c r="B5179" t="s">
        <v>5137</v>
      </c>
      <c r="C5179" t="s">
        <v>16398</v>
      </c>
      <c r="D5179">
        <v>0.8</v>
      </c>
      <c r="E5179" t="s">
        <v>49</v>
      </c>
      <c r="F5179" t="s">
        <v>4963</v>
      </c>
      <c r="G5179">
        <v>4</v>
      </c>
    </row>
    <row r="5180" spans="1:7">
      <c r="A5180">
        <v>11207</v>
      </c>
      <c r="B5180" t="s">
        <v>9082</v>
      </c>
      <c r="C5180" t="s">
        <v>14637</v>
      </c>
      <c r="D5180">
        <v>0.1</v>
      </c>
      <c r="E5180" t="s">
        <v>107</v>
      </c>
      <c r="F5180" t="s">
        <v>14278</v>
      </c>
      <c r="G5180">
        <v>7</v>
      </c>
    </row>
    <row r="5181" spans="1:7">
      <c r="A5181">
        <v>5460</v>
      </c>
      <c r="B5181" t="s">
        <v>9082</v>
      </c>
      <c r="C5181" t="s">
        <v>9078</v>
      </c>
      <c r="D5181">
        <v>0.01</v>
      </c>
      <c r="E5181" t="s">
        <v>107</v>
      </c>
      <c r="F5181" t="s">
        <v>8594</v>
      </c>
      <c r="G5181">
        <v>7</v>
      </c>
    </row>
    <row r="5182" spans="1:7">
      <c r="A5182">
        <v>1201</v>
      </c>
      <c r="B5182" t="s">
        <v>2800</v>
      </c>
      <c r="C5182" t="s">
        <v>16112</v>
      </c>
      <c r="D5182">
        <v>0.01</v>
      </c>
      <c r="E5182" t="s">
        <v>80</v>
      </c>
      <c r="F5182" t="s">
        <v>13028</v>
      </c>
      <c r="G5182">
        <v>3</v>
      </c>
    </row>
    <row r="5183" spans="1:7">
      <c r="A5183">
        <v>5461</v>
      </c>
      <c r="B5183" t="s">
        <v>7778</v>
      </c>
      <c r="C5183" t="s">
        <v>14774</v>
      </c>
      <c r="D5183">
        <v>0.8</v>
      </c>
      <c r="E5183" t="s">
        <v>89</v>
      </c>
      <c r="F5183" t="s">
        <v>14771</v>
      </c>
      <c r="G5183">
        <v>1</v>
      </c>
    </row>
    <row r="5184" spans="1:7">
      <c r="A5184">
        <v>5462</v>
      </c>
      <c r="B5184" t="s">
        <v>7778</v>
      </c>
      <c r="C5184" t="s">
        <v>16574</v>
      </c>
      <c r="D5184">
        <v>0.8</v>
      </c>
      <c r="E5184" t="s">
        <v>89</v>
      </c>
      <c r="F5184" t="s">
        <v>14771</v>
      </c>
      <c r="G5184">
        <v>2</v>
      </c>
    </row>
    <row r="5185" spans="1:7">
      <c r="A5185">
        <v>5463</v>
      </c>
      <c r="B5185" t="s">
        <v>8771</v>
      </c>
      <c r="C5185" t="s">
        <v>8756</v>
      </c>
      <c r="D5185">
        <v>0.01</v>
      </c>
      <c r="E5185" t="s">
        <v>80</v>
      </c>
      <c r="F5185" t="s">
        <v>8594</v>
      </c>
      <c r="G5185">
        <v>2</v>
      </c>
    </row>
    <row r="5186" spans="1:7">
      <c r="A5186">
        <v>5464</v>
      </c>
      <c r="B5186" t="s">
        <v>3849</v>
      </c>
      <c r="C5186" t="s">
        <v>3836</v>
      </c>
      <c r="D5186">
        <v>0.01</v>
      </c>
      <c r="E5186" t="s">
        <v>80</v>
      </c>
      <c r="F5186" t="s">
        <v>58</v>
      </c>
      <c r="G5186">
        <v>4</v>
      </c>
    </row>
    <row r="5187" spans="1:7">
      <c r="A5187">
        <v>5744</v>
      </c>
      <c r="B5187" t="s">
        <v>4384</v>
      </c>
      <c r="C5187" t="s">
        <v>4376</v>
      </c>
      <c r="D5187">
        <v>0.01</v>
      </c>
      <c r="E5187" t="s">
        <v>354</v>
      </c>
      <c r="F5187" t="s">
        <v>58</v>
      </c>
      <c r="G5187">
        <v>8</v>
      </c>
    </row>
    <row r="5188" spans="1:7">
      <c r="A5188">
        <v>5745</v>
      </c>
      <c r="B5188" t="s">
        <v>6660</v>
      </c>
      <c r="C5188" t="s">
        <v>6662</v>
      </c>
      <c r="D5188">
        <v>0.01</v>
      </c>
      <c r="E5188" t="s">
        <v>166</v>
      </c>
      <c r="F5188" t="s">
        <v>6576</v>
      </c>
      <c r="G5188">
        <v>1</v>
      </c>
    </row>
    <row r="5189" spans="1:7">
      <c r="A5189">
        <v>11208</v>
      </c>
      <c r="B5189" t="s">
        <v>5114</v>
      </c>
      <c r="C5189" t="s">
        <v>17226</v>
      </c>
      <c r="D5189">
        <v>0.1</v>
      </c>
      <c r="E5189" t="s">
        <v>49</v>
      </c>
      <c r="F5189" t="s">
        <v>4963</v>
      </c>
      <c r="G5189">
        <v>1</v>
      </c>
    </row>
    <row r="5190" spans="1:7">
      <c r="A5190">
        <v>5747</v>
      </c>
      <c r="B5190" t="s">
        <v>5114</v>
      </c>
      <c r="C5190" t="s">
        <v>16398</v>
      </c>
      <c r="D5190">
        <v>0.01</v>
      </c>
      <c r="E5190" t="s">
        <v>49</v>
      </c>
      <c r="F5190" t="s">
        <v>4963</v>
      </c>
      <c r="G5190">
        <v>4</v>
      </c>
    </row>
    <row r="5191" spans="1:7">
      <c r="A5191">
        <v>5746</v>
      </c>
      <c r="B5191" t="s">
        <v>5114</v>
      </c>
      <c r="C5191" t="s">
        <v>9849</v>
      </c>
      <c r="D5191">
        <v>0.01</v>
      </c>
      <c r="E5191" t="s">
        <v>49</v>
      </c>
      <c r="F5191" t="s">
        <v>9799</v>
      </c>
      <c r="G5191">
        <v>4</v>
      </c>
    </row>
    <row r="5192" spans="1:7">
      <c r="A5192">
        <v>5749</v>
      </c>
      <c r="B5192" t="s">
        <v>4833</v>
      </c>
      <c r="C5192" t="s">
        <v>16913</v>
      </c>
      <c r="D5192">
        <v>0.01</v>
      </c>
      <c r="F5192" t="s">
        <v>4512</v>
      </c>
      <c r="G5192">
        <v>2</v>
      </c>
    </row>
    <row r="5193" spans="1:7">
      <c r="A5193">
        <v>5748</v>
      </c>
      <c r="B5193" t="s">
        <v>4833</v>
      </c>
      <c r="C5193" t="s">
        <v>17741</v>
      </c>
      <c r="D5193">
        <v>0.01</v>
      </c>
      <c r="F5193" t="s">
        <v>14590</v>
      </c>
      <c r="G5193">
        <v>2</v>
      </c>
    </row>
    <row r="5194" spans="1:7">
      <c r="A5194">
        <v>5964</v>
      </c>
      <c r="B5194" t="s">
        <v>2649</v>
      </c>
      <c r="C5194" t="s">
        <v>2641</v>
      </c>
      <c r="D5194">
        <v>0.01</v>
      </c>
      <c r="E5194" t="s">
        <v>166</v>
      </c>
      <c r="F5194" t="s">
        <v>2210</v>
      </c>
      <c r="G5194">
        <v>7</v>
      </c>
    </row>
    <row r="5195" spans="1:7">
      <c r="A5195">
        <v>11209</v>
      </c>
      <c r="B5195" t="s">
        <v>5161</v>
      </c>
      <c r="C5195" t="s">
        <v>16740</v>
      </c>
      <c r="D5195">
        <v>0.1</v>
      </c>
      <c r="E5195" t="s">
        <v>166</v>
      </c>
      <c r="F5195" t="s">
        <v>9799</v>
      </c>
      <c r="G5195">
        <v>1</v>
      </c>
    </row>
    <row r="5196" spans="1:7">
      <c r="A5196">
        <v>6132</v>
      </c>
      <c r="B5196" t="s">
        <v>5161</v>
      </c>
      <c r="C5196" t="s">
        <v>9870</v>
      </c>
      <c r="D5196">
        <v>0.01</v>
      </c>
      <c r="E5196" t="s">
        <v>166</v>
      </c>
      <c r="F5196" t="s">
        <v>9799</v>
      </c>
      <c r="G5196">
        <v>4</v>
      </c>
    </row>
    <row r="5197" spans="1:7">
      <c r="A5197">
        <v>6134</v>
      </c>
      <c r="B5197" t="s">
        <v>12475</v>
      </c>
      <c r="C5197" t="s">
        <v>17742</v>
      </c>
      <c r="D5197">
        <v>0.01</v>
      </c>
      <c r="F5197" t="s">
        <v>14771</v>
      </c>
      <c r="G5197">
        <v>3</v>
      </c>
    </row>
    <row r="5198" spans="1:7">
      <c r="A5198">
        <v>6133</v>
      </c>
      <c r="B5198" t="s">
        <v>12475</v>
      </c>
      <c r="C5198" t="s">
        <v>12471</v>
      </c>
      <c r="D5198">
        <v>0.01</v>
      </c>
      <c r="F5198" t="s">
        <v>12334</v>
      </c>
      <c r="G5198">
        <v>3</v>
      </c>
    </row>
    <row r="5199" spans="1:7">
      <c r="A5199">
        <v>6256</v>
      </c>
      <c r="B5199" t="s">
        <v>346</v>
      </c>
      <c r="C5199" t="s">
        <v>336</v>
      </c>
      <c r="D5199">
        <v>0.1</v>
      </c>
      <c r="F5199" t="s">
        <v>68</v>
      </c>
      <c r="G5199">
        <v>2</v>
      </c>
    </row>
    <row r="5200" spans="1:7">
      <c r="A5200">
        <v>6257</v>
      </c>
      <c r="B5200" t="s">
        <v>7237</v>
      </c>
      <c r="C5200" t="s">
        <v>4420</v>
      </c>
      <c r="D5200">
        <v>0.01</v>
      </c>
      <c r="E5200" t="s">
        <v>203</v>
      </c>
      <c r="F5200" t="s">
        <v>58</v>
      </c>
      <c r="G5200">
        <v>8</v>
      </c>
    </row>
    <row r="5201" spans="1:7">
      <c r="A5201">
        <v>1977</v>
      </c>
      <c r="B5201" t="s">
        <v>1770</v>
      </c>
      <c r="C5201" t="s">
        <v>1771</v>
      </c>
      <c r="D5201">
        <v>0.01</v>
      </c>
      <c r="E5201" t="s">
        <v>203</v>
      </c>
      <c r="F5201" t="s">
        <v>1331</v>
      </c>
      <c r="G5201">
        <v>8</v>
      </c>
    </row>
    <row r="5202" spans="1:7">
      <c r="A5202">
        <v>2413</v>
      </c>
      <c r="B5202" t="s">
        <v>14472</v>
      </c>
      <c r="C5202" t="s">
        <v>14468</v>
      </c>
      <c r="D5202">
        <v>0.01</v>
      </c>
      <c r="E5202" t="s">
        <v>80</v>
      </c>
      <c r="F5202" t="s">
        <v>14278</v>
      </c>
      <c r="G5202">
        <v>3</v>
      </c>
    </row>
    <row r="5203" spans="1:7">
      <c r="A5203">
        <v>340</v>
      </c>
      <c r="B5203" t="s">
        <v>3418</v>
      </c>
      <c r="C5203" t="s">
        <v>16797</v>
      </c>
      <c r="D5203">
        <v>0.01</v>
      </c>
      <c r="E5203" t="s">
        <v>89</v>
      </c>
      <c r="F5203" t="s">
        <v>11295</v>
      </c>
      <c r="G5203">
        <v>1</v>
      </c>
    </row>
    <row r="5204" spans="1:7">
      <c r="A5204">
        <v>2781</v>
      </c>
      <c r="B5204" t="s">
        <v>3418</v>
      </c>
      <c r="C5204" t="s">
        <v>3414</v>
      </c>
      <c r="D5204">
        <v>0.8</v>
      </c>
      <c r="E5204" t="s">
        <v>89</v>
      </c>
      <c r="F5204" t="s">
        <v>3381</v>
      </c>
      <c r="G5204">
        <v>1</v>
      </c>
    </row>
    <row r="5205" spans="1:7">
      <c r="A5205">
        <v>2782</v>
      </c>
      <c r="B5205" t="s">
        <v>3418</v>
      </c>
      <c r="C5205" t="s">
        <v>3739</v>
      </c>
      <c r="D5205">
        <v>0.01</v>
      </c>
      <c r="E5205" t="s">
        <v>89</v>
      </c>
      <c r="F5205" t="s">
        <v>3381</v>
      </c>
      <c r="G5205">
        <v>3</v>
      </c>
    </row>
    <row r="5206" spans="1:7">
      <c r="A5206">
        <v>3129</v>
      </c>
      <c r="B5206" t="s">
        <v>5886</v>
      </c>
      <c r="C5206" t="s">
        <v>17743</v>
      </c>
      <c r="D5206">
        <v>0.01</v>
      </c>
      <c r="E5206" t="s">
        <v>40</v>
      </c>
      <c r="F5206" t="s">
        <v>4512</v>
      </c>
      <c r="G5206">
        <v>7</v>
      </c>
    </row>
    <row r="5207" spans="1:7">
      <c r="A5207">
        <v>11210</v>
      </c>
      <c r="B5207" t="s">
        <v>5886</v>
      </c>
      <c r="C5207" t="s">
        <v>16263</v>
      </c>
      <c r="D5207">
        <v>0.1</v>
      </c>
      <c r="E5207" t="s">
        <v>40</v>
      </c>
      <c r="F5207" t="s">
        <v>14699</v>
      </c>
      <c r="G5207">
        <v>1</v>
      </c>
    </row>
    <row r="5208" spans="1:7">
      <c r="A5208">
        <v>6928</v>
      </c>
      <c r="B5208" t="s">
        <v>5886</v>
      </c>
      <c r="C5208" t="s">
        <v>16204</v>
      </c>
      <c r="D5208">
        <v>0.6</v>
      </c>
      <c r="E5208" t="s">
        <v>40</v>
      </c>
      <c r="F5208" t="s">
        <v>14699</v>
      </c>
      <c r="G5208">
        <v>3</v>
      </c>
    </row>
    <row r="5209" spans="1:7">
      <c r="A5209">
        <v>3128</v>
      </c>
      <c r="B5209" t="s">
        <v>5886</v>
      </c>
      <c r="C5209" t="s">
        <v>5877</v>
      </c>
      <c r="D5209">
        <v>0.8</v>
      </c>
      <c r="E5209" t="s">
        <v>40</v>
      </c>
      <c r="F5209" t="s">
        <v>5790</v>
      </c>
      <c r="G5209">
        <v>1</v>
      </c>
    </row>
    <row r="5210" spans="1:7">
      <c r="A5210">
        <v>3130</v>
      </c>
      <c r="B5210" t="s">
        <v>5886</v>
      </c>
      <c r="C5210" t="s">
        <v>16864</v>
      </c>
      <c r="D5210">
        <v>0.05</v>
      </c>
      <c r="E5210" t="s">
        <v>40</v>
      </c>
      <c r="F5210" t="s">
        <v>15389</v>
      </c>
      <c r="G5210">
        <v>1</v>
      </c>
    </row>
    <row r="5211" spans="1:7">
      <c r="A5211">
        <v>3131</v>
      </c>
      <c r="B5211" t="s">
        <v>894</v>
      </c>
      <c r="C5211" t="s">
        <v>895</v>
      </c>
      <c r="D5211">
        <v>0.1</v>
      </c>
      <c r="E5211" t="s">
        <v>107</v>
      </c>
      <c r="F5211" t="s">
        <v>499</v>
      </c>
      <c r="G5211">
        <v>8</v>
      </c>
    </row>
    <row r="5212" spans="1:7">
      <c r="A5212">
        <v>6742</v>
      </c>
      <c r="B5212" t="s">
        <v>5141</v>
      </c>
      <c r="C5212" t="s">
        <v>16708</v>
      </c>
      <c r="D5212">
        <v>0.8</v>
      </c>
      <c r="E5212" t="s">
        <v>107</v>
      </c>
      <c r="F5212" t="s">
        <v>14771</v>
      </c>
      <c r="G5212">
        <v>3</v>
      </c>
    </row>
    <row r="5213" spans="1:7">
      <c r="A5213">
        <v>3506</v>
      </c>
      <c r="B5213" t="s">
        <v>5141</v>
      </c>
      <c r="C5213" t="s">
        <v>16398</v>
      </c>
      <c r="D5213">
        <v>0.01</v>
      </c>
      <c r="E5213" t="s">
        <v>49</v>
      </c>
      <c r="F5213" t="s">
        <v>4963</v>
      </c>
      <c r="G5213">
        <v>4</v>
      </c>
    </row>
    <row r="5214" spans="1:7">
      <c r="A5214">
        <v>7279</v>
      </c>
      <c r="B5214" t="s">
        <v>1249</v>
      </c>
      <c r="C5214" t="s">
        <v>1245</v>
      </c>
      <c r="D5214">
        <v>0.8</v>
      </c>
      <c r="E5214" t="s">
        <v>74</v>
      </c>
      <c r="F5214" t="s">
        <v>41</v>
      </c>
      <c r="G5214">
        <v>3</v>
      </c>
    </row>
    <row r="5215" spans="1:7">
      <c r="A5215">
        <v>579</v>
      </c>
      <c r="B5215" t="s">
        <v>7482</v>
      </c>
      <c r="C5215" t="s">
        <v>7476</v>
      </c>
      <c r="D5215">
        <v>0.01</v>
      </c>
      <c r="F5215" t="s">
        <v>7247</v>
      </c>
      <c r="G5215">
        <v>2</v>
      </c>
    </row>
    <row r="5216" spans="1:7">
      <c r="A5216">
        <v>11211</v>
      </c>
      <c r="B5216" t="s">
        <v>9802</v>
      </c>
      <c r="C5216" t="s">
        <v>17744</v>
      </c>
      <c r="D5216">
        <v>0.1</v>
      </c>
      <c r="E5216" t="s">
        <v>135</v>
      </c>
      <c r="F5216" t="s">
        <v>3135</v>
      </c>
      <c r="G5216">
        <v>1</v>
      </c>
    </row>
    <row r="5217" spans="1:7">
      <c r="A5217">
        <v>714</v>
      </c>
      <c r="B5217" t="s">
        <v>9802</v>
      </c>
      <c r="C5217" t="s">
        <v>3166</v>
      </c>
      <c r="D5217">
        <v>0.01</v>
      </c>
      <c r="E5217" t="s">
        <v>135</v>
      </c>
      <c r="F5217" t="s">
        <v>3135</v>
      </c>
      <c r="G5217">
        <v>4</v>
      </c>
    </row>
    <row r="5218" spans="1:7">
      <c r="A5218">
        <v>715</v>
      </c>
      <c r="B5218" t="s">
        <v>7448</v>
      </c>
      <c r="C5218" t="s">
        <v>7449</v>
      </c>
      <c r="D5218">
        <v>0.01</v>
      </c>
      <c r="E5218" t="s">
        <v>135</v>
      </c>
      <c r="F5218" t="s">
        <v>7247</v>
      </c>
      <c r="G5218">
        <v>2</v>
      </c>
    </row>
    <row r="5219" spans="1:7">
      <c r="A5219">
        <v>11892</v>
      </c>
      <c r="B5219" t="s">
        <v>7448</v>
      </c>
      <c r="C5219" t="s">
        <v>7437</v>
      </c>
      <c r="D5219">
        <v>0.8</v>
      </c>
      <c r="E5219" t="s">
        <v>107</v>
      </c>
      <c r="F5219" t="s">
        <v>7247</v>
      </c>
      <c r="G5219">
        <v>2</v>
      </c>
    </row>
    <row r="5220" spans="1:7">
      <c r="A5220">
        <v>844</v>
      </c>
      <c r="B5220" t="s">
        <v>12062</v>
      </c>
      <c r="C5220" t="s">
        <v>12054</v>
      </c>
      <c r="D5220">
        <v>0.8</v>
      </c>
      <c r="E5220" t="s">
        <v>80</v>
      </c>
      <c r="F5220" t="s">
        <v>11921</v>
      </c>
      <c r="G5220">
        <v>3</v>
      </c>
    </row>
    <row r="5221" spans="1:7">
      <c r="A5221">
        <v>845</v>
      </c>
      <c r="B5221" t="s">
        <v>3534</v>
      </c>
      <c r="C5221" t="s">
        <v>17561</v>
      </c>
      <c r="D5221">
        <v>0.6</v>
      </c>
      <c r="E5221" t="s">
        <v>135</v>
      </c>
      <c r="F5221" t="s">
        <v>11295</v>
      </c>
      <c r="G5221">
        <v>1</v>
      </c>
    </row>
    <row r="5222" spans="1:7">
      <c r="A5222">
        <v>4383</v>
      </c>
      <c r="B5222" t="s">
        <v>3534</v>
      </c>
      <c r="C5222" t="s">
        <v>3515</v>
      </c>
      <c r="D5222">
        <v>0.8</v>
      </c>
      <c r="E5222" t="s">
        <v>40</v>
      </c>
      <c r="F5222" t="s">
        <v>3381</v>
      </c>
      <c r="G5222">
        <v>1</v>
      </c>
    </row>
    <row r="5223" spans="1:7">
      <c r="A5223">
        <v>4384</v>
      </c>
      <c r="B5223" t="s">
        <v>276</v>
      </c>
      <c r="C5223" t="s">
        <v>17745</v>
      </c>
      <c r="D5223">
        <v>0.01</v>
      </c>
      <c r="E5223" t="s">
        <v>80</v>
      </c>
      <c r="F5223" t="s">
        <v>68</v>
      </c>
      <c r="G5223">
        <v>6</v>
      </c>
    </row>
    <row r="5224" spans="1:7">
      <c r="A5224">
        <v>11212</v>
      </c>
      <c r="B5224" t="s">
        <v>510</v>
      </c>
      <c r="C5224" t="s">
        <v>16838</v>
      </c>
      <c r="D5224">
        <v>0.1</v>
      </c>
      <c r="E5224" t="s">
        <v>89</v>
      </c>
      <c r="F5224" t="s">
        <v>499</v>
      </c>
      <c r="G5224">
        <v>1</v>
      </c>
    </row>
    <row r="5225" spans="1:7">
      <c r="A5225">
        <v>4765</v>
      </c>
      <c r="B5225" t="s">
        <v>510</v>
      </c>
      <c r="C5225" t="s">
        <v>511</v>
      </c>
      <c r="D5225">
        <v>0.01</v>
      </c>
      <c r="E5225" t="s">
        <v>89</v>
      </c>
      <c r="F5225" t="s">
        <v>499</v>
      </c>
      <c r="G5225">
        <v>4</v>
      </c>
    </row>
    <row r="5226" spans="1:7">
      <c r="A5226">
        <v>4766</v>
      </c>
      <c r="B5226" t="s">
        <v>8626</v>
      </c>
      <c r="C5226" t="s">
        <v>8622</v>
      </c>
      <c r="D5226">
        <v>0.01</v>
      </c>
      <c r="E5226" t="s">
        <v>89</v>
      </c>
      <c r="F5226" t="s">
        <v>8594</v>
      </c>
      <c r="G5226">
        <v>1</v>
      </c>
    </row>
    <row r="5227" spans="1:7">
      <c r="A5227">
        <v>4767</v>
      </c>
      <c r="B5227" t="s">
        <v>565</v>
      </c>
      <c r="C5227" t="s">
        <v>557</v>
      </c>
      <c r="D5227">
        <v>0.01</v>
      </c>
      <c r="E5227" t="s">
        <v>166</v>
      </c>
      <c r="F5227" t="s">
        <v>499</v>
      </c>
      <c r="G5227">
        <v>4</v>
      </c>
    </row>
    <row r="5228" spans="1:7">
      <c r="A5228">
        <v>5126</v>
      </c>
      <c r="B5228" t="s">
        <v>17746</v>
      </c>
      <c r="C5228" t="s">
        <v>1956</v>
      </c>
      <c r="D5228">
        <v>0.01</v>
      </c>
      <c r="F5228" t="s">
        <v>1778</v>
      </c>
      <c r="G5228">
        <v>3</v>
      </c>
    </row>
    <row r="5229" spans="1:7">
      <c r="A5229">
        <v>5127</v>
      </c>
      <c r="B5229" t="s">
        <v>8692</v>
      </c>
      <c r="C5229" t="s">
        <v>8693</v>
      </c>
      <c r="D5229">
        <v>0.01</v>
      </c>
      <c r="F5229" t="s">
        <v>8594</v>
      </c>
      <c r="G5229">
        <v>1</v>
      </c>
    </row>
    <row r="5230" spans="1:7">
      <c r="A5230">
        <v>5466</v>
      </c>
      <c r="B5230" t="s">
        <v>8408</v>
      </c>
      <c r="C5230" t="s">
        <v>17223</v>
      </c>
      <c r="D5230">
        <v>0.5</v>
      </c>
      <c r="E5230" t="s">
        <v>89</v>
      </c>
      <c r="F5230" t="s">
        <v>4512</v>
      </c>
      <c r="G5230">
        <v>5</v>
      </c>
    </row>
    <row r="5231" spans="1:7">
      <c r="A5231">
        <v>5465</v>
      </c>
      <c r="B5231" t="s">
        <v>8408</v>
      </c>
      <c r="C5231" t="s">
        <v>5317</v>
      </c>
      <c r="D5231">
        <v>0.6</v>
      </c>
      <c r="E5231" t="s">
        <v>80</v>
      </c>
      <c r="F5231" t="s">
        <v>4512</v>
      </c>
      <c r="G5231">
        <v>5</v>
      </c>
    </row>
    <row r="5232" spans="1:7">
      <c r="A5232">
        <v>6649</v>
      </c>
      <c r="B5232" t="s">
        <v>8408</v>
      </c>
      <c r="C5232" t="s">
        <v>8409</v>
      </c>
      <c r="D5232">
        <v>0.8</v>
      </c>
      <c r="E5232" t="s">
        <v>80</v>
      </c>
      <c r="F5232" t="s">
        <v>8093</v>
      </c>
      <c r="G5232">
        <v>5</v>
      </c>
    </row>
    <row r="5233" spans="1:7">
      <c r="A5233">
        <v>5468</v>
      </c>
      <c r="B5233" t="s">
        <v>7690</v>
      </c>
      <c r="C5233" t="s">
        <v>7681</v>
      </c>
      <c r="D5233">
        <v>0.8</v>
      </c>
      <c r="F5233" t="s">
        <v>7247</v>
      </c>
      <c r="G5233">
        <v>5</v>
      </c>
    </row>
    <row r="5234" spans="1:7">
      <c r="A5234">
        <v>5467</v>
      </c>
      <c r="B5234" t="s">
        <v>7690</v>
      </c>
      <c r="C5234" t="s">
        <v>16775</v>
      </c>
      <c r="D5234">
        <v>0.01</v>
      </c>
      <c r="F5234" t="s">
        <v>15396</v>
      </c>
      <c r="G5234">
        <v>5</v>
      </c>
    </row>
    <row r="5235" spans="1:7">
      <c r="A5235">
        <v>1314</v>
      </c>
      <c r="B5235" t="s">
        <v>7542</v>
      </c>
      <c r="C5235" t="s">
        <v>7536</v>
      </c>
      <c r="D5235">
        <v>0.01</v>
      </c>
      <c r="E5235" t="s">
        <v>107</v>
      </c>
      <c r="F5235" t="s">
        <v>7247</v>
      </c>
      <c r="G5235">
        <v>3</v>
      </c>
    </row>
    <row r="5236" spans="1:7">
      <c r="A5236">
        <v>7267</v>
      </c>
      <c r="B5236" t="s">
        <v>17747</v>
      </c>
      <c r="C5236" t="s">
        <v>16109</v>
      </c>
      <c r="D5236">
        <v>0.8</v>
      </c>
      <c r="E5236" t="s">
        <v>67</v>
      </c>
      <c r="F5236" t="s">
        <v>12660</v>
      </c>
      <c r="G5236">
        <v>2</v>
      </c>
    </row>
    <row r="5237" spans="1:7">
      <c r="A5237">
        <v>5750</v>
      </c>
      <c r="B5237" t="s">
        <v>2218</v>
      </c>
      <c r="C5237" t="s">
        <v>2234</v>
      </c>
      <c r="D5237">
        <v>0.01</v>
      </c>
      <c r="E5237" t="s">
        <v>89</v>
      </c>
      <c r="F5237" t="s">
        <v>2210</v>
      </c>
      <c r="G5237">
        <v>1</v>
      </c>
    </row>
    <row r="5238" spans="1:7">
      <c r="A5238">
        <v>6135</v>
      </c>
      <c r="B5238" t="s">
        <v>6116</v>
      </c>
      <c r="C5238" t="s">
        <v>6110</v>
      </c>
      <c r="D5238">
        <v>0.01</v>
      </c>
      <c r="E5238" t="s">
        <v>40</v>
      </c>
      <c r="F5238" t="s">
        <v>5790</v>
      </c>
      <c r="G5238">
        <v>3</v>
      </c>
    </row>
    <row r="5239" spans="1:7">
      <c r="A5239">
        <v>6136</v>
      </c>
      <c r="B5239" t="s">
        <v>6116</v>
      </c>
      <c r="C5239" t="s">
        <v>16205</v>
      </c>
      <c r="D5239">
        <v>0.01</v>
      </c>
      <c r="E5239" t="s">
        <v>40</v>
      </c>
      <c r="F5239" t="s">
        <v>15389</v>
      </c>
      <c r="G5239">
        <v>3</v>
      </c>
    </row>
    <row r="5240" spans="1:7">
      <c r="A5240">
        <v>1463</v>
      </c>
      <c r="B5240" t="s">
        <v>7530</v>
      </c>
      <c r="C5240" t="s">
        <v>7531</v>
      </c>
      <c r="D5240">
        <v>0.01</v>
      </c>
      <c r="E5240" t="s">
        <v>89</v>
      </c>
      <c r="F5240" t="s">
        <v>7247</v>
      </c>
      <c r="G5240">
        <v>3</v>
      </c>
    </row>
    <row r="5241" spans="1:7">
      <c r="A5241">
        <v>6137</v>
      </c>
      <c r="B5241" t="s">
        <v>7530</v>
      </c>
      <c r="C5241" t="s">
        <v>16478</v>
      </c>
      <c r="D5241">
        <v>0.01</v>
      </c>
      <c r="E5241" t="s">
        <v>89</v>
      </c>
      <c r="F5241" t="s">
        <v>15396</v>
      </c>
      <c r="G5241">
        <v>3</v>
      </c>
    </row>
    <row r="5242" spans="1:7">
      <c r="A5242">
        <v>6350</v>
      </c>
      <c r="B5242" t="s">
        <v>7182</v>
      </c>
      <c r="C5242" t="s">
        <v>16827</v>
      </c>
      <c r="D5242">
        <v>0.01</v>
      </c>
      <c r="E5242" t="s">
        <v>107</v>
      </c>
      <c r="F5242" t="s">
        <v>15396</v>
      </c>
      <c r="G5242">
        <v>7</v>
      </c>
    </row>
    <row r="5243" spans="1:7">
      <c r="A5243">
        <v>1618</v>
      </c>
      <c r="B5243" t="s">
        <v>11724</v>
      </c>
      <c r="C5243" t="s">
        <v>11720</v>
      </c>
      <c r="D5243">
        <v>0.01</v>
      </c>
      <c r="E5243" t="s">
        <v>40</v>
      </c>
      <c r="F5243" t="s">
        <v>11649</v>
      </c>
      <c r="G5243">
        <v>4</v>
      </c>
    </row>
    <row r="5244" spans="1:7">
      <c r="A5244">
        <v>1978</v>
      </c>
      <c r="B5244" t="s">
        <v>2165</v>
      </c>
      <c r="C5244" t="s">
        <v>2166</v>
      </c>
      <c r="D5244">
        <v>0.8</v>
      </c>
      <c r="E5244" t="s">
        <v>67</v>
      </c>
      <c r="F5244" t="s">
        <v>1975</v>
      </c>
      <c r="G5244">
        <v>8</v>
      </c>
    </row>
    <row r="5245" spans="1:7">
      <c r="A5245">
        <v>580</v>
      </c>
      <c r="B5245" t="s">
        <v>11084</v>
      </c>
      <c r="C5245" t="s">
        <v>17748</v>
      </c>
      <c r="D5245">
        <v>0.1</v>
      </c>
      <c r="E5245" t="s">
        <v>49</v>
      </c>
      <c r="F5245" t="s">
        <v>10625</v>
      </c>
      <c r="G5245">
        <v>6</v>
      </c>
    </row>
    <row r="5246" spans="1:7">
      <c r="A5246">
        <v>11213</v>
      </c>
      <c r="B5246" t="s">
        <v>11084</v>
      </c>
      <c r="C5246" t="s">
        <v>11085</v>
      </c>
      <c r="D5246">
        <v>0.1</v>
      </c>
      <c r="E5246" t="s">
        <v>49</v>
      </c>
      <c r="F5246" t="s">
        <v>10625</v>
      </c>
      <c r="G5246">
        <v>7</v>
      </c>
    </row>
    <row r="5247" spans="1:7">
      <c r="A5247">
        <v>3949</v>
      </c>
      <c r="B5247" t="s">
        <v>4748</v>
      </c>
      <c r="C5247" t="s">
        <v>4879</v>
      </c>
      <c r="D5247">
        <v>0.8</v>
      </c>
      <c r="E5247" t="s">
        <v>80</v>
      </c>
      <c r="F5247" t="s">
        <v>4512</v>
      </c>
      <c r="G5247">
        <v>3</v>
      </c>
    </row>
    <row r="5248" spans="1:7">
      <c r="A5248">
        <v>3950</v>
      </c>
      <c r="B5248" t="s">
        <v>10184</v>
      </c>
      <c r="C5248" t="s">
        <v>10185</v>
      </c>
      <c r="D5248">
        <v>0.1</v>
      </c>
      <c r="E5248" t="s">
        <v>49</v>
      </c>
      <c r="F5248" t="s">
        <v>10160</v>
      </c>
      <c r="G5248">
        <v>1</v>
      </c>
    </row>
    <row r="5249" spans="1:7">
      <c r="A5249">
        <v>3951</v>
      </c>
      <c r="B5249" t="s">
        <v>10184</v>
      </c>
      <c r="C5249" t="s">
        <v>8132</v>
      </c>
      <c r="D5249">
        <v>0.8</v>
      </c>
      <c r="E5249" t="s">
        <v>49</v>
      </c>
      <c r="F5249" t="s">
        <v>8093</v>
      </c>
      <c r="G5249">
        <v>1</v>
      </c>
    </row>
    <row r="5250" spans="1:7">
      <c r="A5250">
        <v>3952</v>
      </c>
      <c r="B5250" t="s">
        <v>10184</v>
      </c>
      <c r="C5250" t="s">
        <v>17375</v>
      </c>
      <c r="D5250">
        <v>0.1</v>
      </c>
      <c r="E5250" t="s">
        <v>49</v>
      </c>
      <c r="F5250" t="s">
        <v>15103</v>
      </c>
      <c r="G5250">
        <v>1</v>
      </c>
    </row>
    <row r="5251" spans="1:7">
      <c r="A5251">
        <v>3953</v>
      </c>
      <c r="B5251" t="s">
        <v>17749</v>
      </c>
      <c r="C5251" t="s">
        <v>16258</v>
      </c>
      <c r="D5251">
        <v>0.01</v>
      </c>
      <c r="E5251" t="s">
        <v>74</v>
      </c>
      <c r="F5251" t="s">
        <v>15216</v>
      </c>
      <c r="G5251">
        <v>4</v>
      </c>
    </row>
    <row r="5252" spans="1:7">
      <c r="A5252">
        <v>4385</v>
      </c>
      <c r="B5252" t="s">
        <v>448</v>
      </c>
      <c r="C5252" t="s">
        <v>438</v>
      </c>
      <c r="D5252">
        <v>0.01</v>
      </c>
      <c r="E5252" t="s">
        <v>49</v>
      </c>
      <c r="F5252" t="s">
        <v>68</v>
      </c>
      <c r="G5252">
        <v>3</v>
      </c>
    </row>
    <row r="5253" spans="1:7">
      <c r="A5253">
        <v>846</v>
      </c>
      <c r="B5253" t="s">
        <v>4061</v>
      </c>
      <c r="C5253" t="s">
        <v>16487</v>
      </c>
      <c r="D5253">
        <v>0.6</v>
      </c>
      <c r="E5253" t="s">
        <v>107</v>
      </c>
      <c r="F5253" t="s">
        <v>11295</v>
      </c>
      <c r="G5253">
        <v>5</v>
      </c>
    </row>
    <row r="5254" spans="1:7">
      <c r="A5254">
        <v>4386</v>
      </c>
      <c r="B5254" t="s">
        <v>4061</v>
      </c>
      <c r="C5254" t="s">
        <v>4042</v>
      </c>
      <c r="D5254">
        <v>0.8</v>
      </c>
      <c r="E5254" t="s">
        <v>107</v>
      </c>
      <c r="F5254" t="s">
        <v>3381</v>
      </c>
      <c r="G5254">
        <v>5</v>
      </c>
    </row>
    <row r="5255" spans="1:7">
      <c r="A5255">
        <v>5128</v>
      </c>
      <c r="B5255" t="s">
        <v>1684</v>
      </c>
      <c r="C5255" t="s">
        <v>1677</v>
      </c>
      <c r="D5255">
        <v>0.8</v>
      </c>
      <c r="E5255" t="s">
        <v>80</v>
      </c>
      <c r="F5255" t="s">
        <v>1331</v>
      </c>
      <c r="G5255">
        <v>8</v>
      </c>
    </row>
    <row r="5256" spans="1:7">
      <c r="A5256">
        <v>5130</v>
      </c>
      <c r="B5256" t="s">
        <v>5820</v>
      </c>
      <c r="C5256" t="s">
        <v>5821</v>
      </c>
      <c r="D5256">
        <v>0.01</v>
      </c>
      <c r="E5256" t="s">
        <v>107</v>
      </c>
      <c r="F5256" t="s">
        <v>5790</v>
      </c>
      <c r="G5256">
        <v>1</v>
      </c>
    </row>
    <row r="5257" spans="1:7">
      <c r="A5257">
        <v>5129</v>
      </c>
      <c r="B5257" t="s">
        <v>5820</v>
      </c>
      <c r="C5257" t="s">
        <v>16603</v>
      </c>
      <c r="D5257">
        <v>0.01</v>
      </c>
      <c r="E5257" t="s">
        <v>107</v>
      </c>
      <c r="F5257" t="s">
        <v>14655</v>
      </c>
      <c r="G5257">
        <v>1</v>
      </c>
    </row>
    <row r="5258" spans="1:7">
      <c r="A5258">
        <v>6351</v>
      </c>
      <c r="B5258" t="s">
        <v>5500</v>
      </c>
      <c r="C5258" t="s">
        <v>5490</v>
      </c>
      <c r="D5258">
        <v>0.01</v>
      </c>
      <c r="E5258" t="s">
        <v>80</v>
      </c>
      <c r="F5258" t="s">
        <v>4512</v>
      </c>
      <c r="G5258">
        <v>7</v>
      </c>
    </row>
    <row r="5259" spans="1:7">
      <c r="A5259">
        <v>7997</v>
      </c>
      <c r="B5259" t="s">
        <v>8301</v>
      </c>
      <c r="C5259" t="s">
        <v>17750</v>
      </c>
      <c r="D5259">
        <v>0.6</v>
      </c>
      <c r="E5259" t="s">
        <v>107</v>
      </c>
      <c r="F5259" t="s">
        <v>17751</v>
      </c>
      <c r="G5259">
        <v>4</v>
      </c>
    </row>
    <row r="5260" spans="1:7">
      <c r="A5260">
        <v>11214</v>
      </c>
      <c r="B5260" t="s">
        <v>8301</v>
      </c>
      <c r="C5260" t="s">
        <v>16920</v>
      </c>
      <c r="D5260">
        <v>0.1</v>
      </c>
      <c r="E5260" t="s">
        <v>107</v>
      </c>
      <c r="F5260" t="s">
        <v>4963</v>
      </c>
      <c r="G5260">
        <v>1</v>
      </c>
    </row>
    <row r="5261" spans="1:7">
      <c r="A5261">
        <v>2120</v>
      </c>
      <c r="B5261" t="s">
        <v>8301</v>
      </c>
      <c r="C5261" t="s">
        <v>5041</v>
      </c>
      <c r="D5261">
        <v>0.6</v>
      </c>
      <c r="E5261" t="s">
        <v>107</v>
      </c>
      <c r="F5261" t="s">
        <v>4963</v>
      </c>
      <c r="G5261">
        <v>4</v>
      </c>
    </row>
    <row r="5262" spans="1:7">
      <c r="A5262">
        <v>6650</v>
      </c>
      <c r="B5262" t="s">
        <v>8301</v>
      </c>
      <c r="C5262" t="s">
        <v>8302</v>
      </c>
      <c r="D5262">
        <v>0.8</v>
      </c>
      <c r="E5262" t="s">
        <v>107</v>
      </c>
      <c r="F5262" t="s">
        <v>8277</v>
      </c>
      <c r="G5262">
        <v>4</v>
      </c>
    </row>
    <row r="5263" spans="1:7">
      <c r="A5263">
        <v>3132</v>
      </c>
      <c r="B5263" t="s">
        <v>13992</v>
      </c>
      <c r="C5263" t="s">
        <v>12928</v>
      </c>
      <c r="D5263">
        <v>0.01</v>
      </c>
      <c r="F5263" t="s">
        <v>12660</v>
      </c>
      <c r="G5263">
        <v>5</v>
      </c>
    </row>
    <row r="5264" spans="1:7">
      <c r="A5264">
        <v>453</v>
      </c>
      <c r="B5264" t="s">
        <v>2908</v>
      </c>
      <c r="C5264" t="s">
        <v>2905</v>
      </c>
      <c r="D5264">
        <v>0.01</v>
      </c>
      <c r="E5264" t="s">
        <v>80</v>
      </c>
      <c r="F5264" t="s">
        <v>2900</v>
      </c>
      <c r="G5264">
        <v>1</v>
      </c>
    </row>
    <row r="5265" spans="1:7">
      <c r="A5265">
        <v>3133</v>
      </c>
      <c r="B5265" t="s">
        <v>2908</v>
      </c>
      <c r="C5265" t="s">
        <v>16220</v>
      </c>
      <c r="D5265">
        <v>0.01</v>
      </c>
      <c r="E5265" t="s">
        <v>80</v>
      </c>
      <c r="F5265" t="s">
        <v>14655</v>
      </c>
      <c r="G5265">
        <v>1</v>
      </c>
    </row>
    <row r="5266" spans="1:7">
      <c r="A5266">
        <v>581</v>
      </c>
      <c r="B5266" t="s">
        <v>13035</v>
      </c>
      <c r="C5266" t="s">
        <v>13027</v>
      </c>
      <c r="D5266">
        <v>0.01</v>
      </c>
      <c r="E5266" t="s">
        <v>74</v>
      </c>
      <c r="F5266" t="s">
        <v>13028</v>
      </c>
      <c r="G5266">
        <v>1</v>
      </c>
    </row>
    <row r="5267" spans="1:7">
      <c r="A5267">
        <v>3507</v>
      </c>
      <c r="B5267" t="s">
        <v>1987</v>
      </c>
      <c r="C5267" t="s">
        <v>2174</v>
      </c>
      <c r="D5267">
        <v>0.01</v>
      </c>
      <c r="E5267" t="s">
        <v>80</v>
      </c>
      <c r="F5267" t="s">
        <v>1975</v>
      </c>
      <c r="G5267">
        <v>8</v>
      </c>
    </row>
    <row r="5268" spans="1:7">
      <c r="A5268">
        <v>7202</v>
      </c>
      <c r="B5268" t="s">
        <v>628</v>
      </c>
      <c r="C5268" t="s">
        <v>606</v>
      </c>
      <c r="D5268">
        <v>0.8</v>
      </c>
      <c r="E5268" t="s">
        <v>203</v>
      </c>
      <c r="F5268" t="s">
        <v>499</v>
      </c>
      <c r="G5268">
        <v>4</v>
      </c>
    </row>
    <row r="5269" spans="1:7">
      <c r="A5269">
        <v>582</v>
      </c>
      <c r="B5269" t="s">
        <v>7579</v>
      </c>
      <c r="C5269" t="s">
        <v>7574</v>
      </c>
      <c r="D5269">
        <v>0.8</v>
      </c>
      <c r="E5269" t="s">
        <v>166</v>
      </c>
      <c r="F5269" t="s">
        <v>7247</v>
      </c>
      <c r="G5269">
        <v>3</v>
      </c>
    </row>
    <row r="5270" spans="1:7">
      <c r="A5270">
        <v>3508</v>
      </c>
      <c r="B5270" t="s">
        <v>7579</v>
      </c>
      <c r="C5270" t="s">
        <v>16295</v>
      </c>
      <c r="D5270">
        <v>0.8</v>
      </c>
      <c r="E5270" t="s">
        <v>40</v>
      </c>
      <c r="F5270" t="s">
        <v>15396</v>
      </c>
      <c r="G5270">
        <v>3</v>
      </c>
    </row>
    <row r="5271" spans="1:7">
      <c r="A5271">
        <v>3954</v>
      </c>
      <c r="B5271" t="s">
        <v>4640</v>
      </c>
      <c r="C5271" t="s">
        <v>4636</v>
      </c>
      <c r="D5271">
        <v>0.8</v>
      </c>
      <c r="E5271" t="s">
        <v>166</v>
      </c>
      <c r="F5271" t="s">
        <v>4512</v>
      </c>
      <c r="G5271">
        <v>1</v>
      </c>
    </row>
    <row r="5272" spans="1:7">
      <c r="A5272">
        <v>716</v>
      </c>
      <c r="B5272" t="s">
        <v>17752</v>
      </c>
      <c r="C5272" t="s">
        <v>3366</v>
      </c>
      <c r="D5272">
        <v>0.01</v>
      </c>
      <c r="E5272" t="s">
        <v>107</v>
      </c>
      <c r="F5272" t="s">
        <v>3135</v>
      </c>
      <c r="G5272">
        <v>8</v>
      </c>
    </row>
    <row r="5273" spans="1:7">
      <c r="A5273">
        <v>3955</v>
      </c>
      <c r="B5273" t="s">
        <v>17752</v>
      </c>
      <c r="C5273" t="s">
        <v>5621</v>
      </c>
      <c r="D5273">
        <v>0.8</v>
      </c>
      <c r="E5273" t="s">
        <v>107</v>
      </c>
      <c r="F5273" t="s">
        <v>4963</v>
      </c>
      <c r="G5273">
        <v>8</v>
      </c>
    </row>
    <row r="5274" spans="1:7">
      <c r="A5274">
        <v>11215</v>
      </c>
      <c r="B5274" t="s">
        <v>2171</v>
      </c>
      <c r="C5274" t="s">
        <v>16412</v>
      </c>
      <c r="D5274">
        <v>0.1</v>
      </c>
      <c r="E5274" t="s">
        <v>67</v>
      </c>
      <c r="F5274" t="s">
        <v>15441</v>
      </c>
      <c r="G5274">
        <v>8</v>
      </c>
    </row>
    <row r="5275" spans="1:7">
      <c r="A5275">
        <v>3957</v>
      </c>
      <c r="B5275" t="s">
        <v>2171</v>
      </c>
      <c r="C5275" t="s">
        <v>17753</v>
      </c>
      <c r="D5275">
        <v>0.01</v>
      </c>
      <c r="E5275" t="s">
        <v>67</v>
      </c>
      <c r="F5275" t="s">
        <v>15338</v>
      </c>
      <c r="G5275">
        <v>8</v>
      </c>
    </row>
    <row r="5276" spans="1:7">
      <c r="A5276">
        <v>3956</v>
      </c>
      <c r="B5276" t="s">
        <v>2171</v>
      </c>
      <c r="C5276" t="s">
        <v>2166</v>
      </c>
      <c r="D5276">
        <v>0.01</v>
      </c>
      <c r="E5276" t="s">
        <v>67</v>
      </c>
      <c r="F5276" t="s">
        <v>1975</v>
      </c>
      <c r="G5276">
        <v>8</v>
      </c>
    </row>
    <row r="5277" spans="1:7">
      <c r="A5277">
        <v>3958</v>
      </c>
      <c r="B5277" t="s">
        <v>12955</v>
      </c>
      <c r="C5277" t="s">
        <v>12951</v>
      </c>
      <c r="D5277">
        <v>0.1</v>
      </c>
      <c r="E5277" t="s">
        <v>203</v>
      </c>
      <c r="F5277" t="s">
        <v>12660</v>
      </c>
      <c r="G5277">
        <v>5</v>
      </c>
    </row>
    <row r="5278" spans="1:7">
      <c r="A5278">
        <v>3959</v>
      </c>
      <c r="B5278" t="s">
        <v>773</v>
      </c>
      <c r="C5278" t="s">
        <v>17754</v>
      </c>
      <c r="D5278">
        <v>0.01</v>
      </c>
      <c r="E5278" t="s">
        <v>74</v>
      </c>
      <c r="F5278" t="s">
        <v>68</v>
      </c>
      <c r="G5278">
        <v>6</v>
      </c>
    </row>
    <row r="5279" spans="1:7">
      <c r="A5279">
        <v>11216</v>
      </c>
      <c r="B5279" t="s">
        <v>773</v>
      </c>
      <c r="C5279" t="s">
        <v>774</v>
      </c>
      <c r="D5279">
        <v>0.1</v>
      </c>
      <c r="E5279" t="s">
        <v>74</v>
      </c>
      <c r="F5279" t="s">
        <v>68</v>
      </c>
      <c r="G5279">
        <v>7</v>
      </c>
    </row>
    <row r="5280" spans="1:7">
      <c r="A5280">
        <v>3960</v>
      </c>
      <c r="B5280" t="s">
        <v>8066</v>
      </c>
      <c r="C5280" t="s">
        <v>16248</v>
      </c>
      <c r="D5280">
        <v>0.8</v>
      </c>
      <c r="E5280" t="s">
        <v>107</v>
      </c>
      <c r="F5280" t="s">
        <v>14771</v>
      </c>
      <c r="G5280">
        <v>7</v>
      </c>
    </row>
    <row r="5281" spans="1:7">
      <c r="A5281">
        <v>3961</v>
      </c>
      <c r="B5281" t="s">
        <v>6753</v>
      </c>
      <c r="C5281" t="s">
        <v>8982</v>
      </c>
      <c r="D5281">
        <v>0.01</v>
      </c>
      <c r="E5281" t="s">
        <v>80</v>
      </c>
      <c r="F5281" t="s">
        <v>8594</v>
      </c>
      <c r="G5281">
        <v>5</v>
      </c>
    </row>
    <row r="5282" spans="1:7">
      <c r="A5282">
        <v>7323</v>
      </c>
      <c r="B5282" t="s">
        <v>2700</v>
      </c>
      <c r="C5282" t="s">
        <v>16229</v>
      </c>
      <c r="D5282">
        <v>0.8</v>
      </c>
      <c r="E5282" t="s">
        <v>80</v>
      </c>
      <c r="F5282" t="s">
        <v>13028</v>
      </c>
      <c r="G5282">
        <v>1</v>
      </c>
    </row>
    <row r="5283" spans="1:7">
      <c r="A5283">
        <v>847</v>
      </c>
      <c r="B5283" t="s">
        <v>1175</v>
      </c>
      <c r="C5283" t="s">
        <v>17755</v>
      </c>
      <c r="D5283">
        <v>0.01</v>
      </c>
      <c r="E5283" t="s">
        <v>40</v>
      </c>
      <c r="F5283" t="s">
        <v>14681</v>
      </c>
      <c r="G5283">
        <v>2</v>
      </c>
    </row>
    <row r="5284" spans="1:7">
      <c r="A5284">
        <v>11217</v>
      </c>
      <c r="B5284" t="s">
        <v>1175</v>
      </c>
      <c r="C5284" t="s">
        <v>16959</v>
      </c>
      <c r="D5284">
        <v>0.1</v>
      </c>
      <c r="E5284" t="s">
        <v>40</v>
      </c>
      <c r="F5284" t="s">
        <v>4512</v>
      </c>
      <c r="G5284">
        <v>2</v>
      </c>
    </row>
    <row r="5285" spans="1:7">
      <c r="A5285">
        <v>11218</v>
      </c>
      <c r="B5285" t="s">
        <v>9817</v>
      </c>
      <c r="C5285" t="s">
        <v>16929</v>
      </c>
      <c r="D5285">
        <v>0.1</v>
      </c>
      <c r="E5285" t="s">
        <v>74</v>
      </c>
      <c r="F5285" t="s">
        <v>9799</v>
      </c>
      <c r="G5285">
        <v>1</v>
      </c>
    </row>
    <row r="5286" spans="1:7">
      <c r="A5286">
        <v>4387</v>
      </c>
      <c r="B5286" t="s">
        <v>9817</v>
      </c>
      <c r="C5286" t="s">
        <v>9804</v>
      </c>
      <c r="D5286">
        <v>0.01</v>
      </c>
      <c r="E5286" t="s">
        <v>74</v>
      </c>
      <c r="F5286" t="s">
        <v>9799</v>
      </c>
      <c r="G5286">
        <v>4</v>
      </c>
    </row>
    <row r="5287" spans="1:7">
      <c r="A5287">
        <v>848</v>
      </c>
      <c r="B5287" t="s">
        <v>4784</v>
      </c>
      <c r="C5287" t="s">
        <v>3008</v>
      </c>
      <c r="D5287">
        <v>0.6</v>
      </c>
      <c r="E5287" t="s">
        <v>107</v>
      </c>
      <c r="F5287" t="s">
        <v>2900</v>
      </c>
      <c r="G5287">
        <v>2</v>
      </c>
    </row>
    <row r="5288" spans="1:7">
      <c r="A5288">
        <v>4389</v>
      </c>
      <c r="B5288" t="s">
        <v>4784</v>
      </c>
      <c r="C5288" t="s">
        <v>17756</v>
      </c>
      <c r="D5288">
        <v>0.01</v>
      </c>
      <c r="E5288" t="s">
        <v>107</v>
      </c>
      <c r="F5288" t="s">
        <v>16332</v>
      </c>
      <c r="G5288">
        <v>2</v>
      </c>
    </row>
    <row r="5289" spans="1:7">
      <c r="A5289">
        <v>4388</v>
      </c>
      <c r="B5289" t="s">
        <v>4784</v>
      </c>
      <c r="C5289" t="s">
        <v>4776</v>
      </c>
      <c r="D5289">
        <v>0.8</v>
      </c>
      <c r="E5289" t="s">
        <v>107</v>
      </c>
      <c r="F5289" t="s">
        <v>4512</v>
      </c>
      <c r="G5289">
        <v>2</v>
      </c>
    </row>
    <row r="5290" spans="1:7">
      <c r="A5290">
        <v>849</v>
      </c>
      <c r="B5290" t="s">
        <v>12060</v>
      </c>
      <c r="C5290" t="s">
        <v>7423</v>
      </c>
      <c r="D5290">
        <v>0.1</v>
      </c>
      <c r="E5290" t="s">
        <v>80</v>
      </c>
      <c r="F5290" t="s">
        <v>7247</v>
      </c>
      <c r="G5290">
        <v>2</v>
      </c>
    </row>
    <row r="5291" spans="1:7">
      <c r="A5291">
        <v>11663</v>
      </c>
      <c r="B5291" t="s">
        <v>9558</v>
      </c>
      <c r="C5291" t="s">
        <v>9548</v>
      </c>
      <c r="D5291">
        <v>0.1</v>
      </c>
      <c r="E5291" t="s">
        <v>80</v>
      </c>
      <c r="F5291" t="s">
        <v>9536</v>
      </c>
      <c r="G5291">
        <v>1</v>
      </c>
    </row>
    <row r="5292" spans="1:7">
      <c r="A5292">
        <v>4390</v>
      </c>
      <c r="B5292" t="s">
        <v>9558</v>
      </c>
      <c r="C5292" t="s">
        <v>79</v>
      </c>
      <c r="D5292">
        <v>0.01</v>
      </c>
      <c r="E5292" t="s">
        <v>80</v>
      </c>
      <c r="F5292" t="s">
        <v>68</v>
      </c>
      <c r="G5292">
        <v>1</v>
      </c>
    </row>
    <row r="5293" spans="1:7">
      <c r="A5293">
        <v>4391</v>
      </c>
      <c r="B5293" t="s">
        <v>332</v>
      </c>
      <c r="C5293" t="s">
        <v>328</v>
      </c>
      <c r="D5293">
        <v>0.1</v>
      </c>
      <c r="E5293" t="s">
        <v>166</v>
      </c>
      <c r="F5293" t="s">
        <v>68</v>
      </c>
      <c r="G5293">
        <v>2</v>
      </c>
    </row>
    <row r="5294" spans="1:7">
      <c r="A5294">
        <v>6736</v>
      </c>
      <c r="B5294" t="s">
        <v>6569</v>
      </c>
      <c r="C5294" t="s">
        <v>6563</v>
      </c>
      <c r="D5294">
        <v>0.8</v>
      </c>
      <c r="E5294" t="s">
        <v>203</v>
      </c>
      <c r="F5294" t="s">
        <v>6139</v>
      </c>
      <c r="G5294">
        <v>8</v>
      </c>
    </row>
    <row r="5295" spans="1:7">
      <c r="A5295">
        <v>6737</v>
      </c>
      <c r="B5295" t="s">
        <v>6569</v>
      </c>
      <c r="C5295" t="s">
        <v>9412</v>
      </c>
      <c r="D5295">
        <v>0.6</v>
      </c>
      <c r="E5295" t="s">
        <v>74</v>
      </c>
      <c r="F5295" t="s">
        <v>9136</v>
      </c>
      <c r="G5295">
        <v>5</v>
      </c>
    </row>
    <row r="5296" spans="1:7">
      <c r="A5296">
        <v>11220</v>
      </c>
      <c r="B5296" t="s">
        <v>3426</v>
      </c>
      <c r="C5296" t="s">
        <v>4554</v>
      </c>
      <c r="D5296">
        <v>0.1</v>
      </c>
      <c r="E5296" t="s">
        <v>89</v>
      </c>
      <c r="F5296" t="s">
        <v>4512</v>
      </c>
      <c r="G5296">
        <v>1</v>
      </c>
    </row>
    <row r="5297" spans="1:7">
      <c r="A5297">
        <v>4392</v>
      </c>
      <c r="B5297" t="s">
        <v>3426</v>
      </c>
      <c r="C5297" t="s">
        <v>3414</v>
      </c>
      <c r="D5297">
        <v>0.01</v>
      </c>
      <c r="E5297" t="s">
        <v>89</v>
      </c>
      <c r="F5297" t="s">
        <v>3381</v>
      </c>
      <c r="G5297">
        <v>1</v>
      </c>
    </row>
    <row r="5298" spans="1:7">
      <c r="A5298">
        <v>850</v>
      </c>
      <c r="B5298" t="s">
        <v>4066</v>
      </c>
      <c r="C5298" t="s">
        <v>16487</v>
      </c>
      <c r="D5298">
        <v>0.01</v>
      </c>
      <c r="E5298" t="s">
        <v>107</v>
      </c>
      <c r="F5298" t="s">
        <v>11295</v>
      </c>
      <c r="G5298">
        <v>5</v>
      </c>
    </row>
    <row r="5299" spans="1:7">
      <c r="A5299">
        <v>4393</v>
      </c>
      <c r="B5299" t="s">
        <v>4066</v>
      </c>
      <c r="C5299" t="s">
        <v>4042</v>
      </c>
      <c r="D5299">
        <v>0.01</v>
      </c>
      <c r="E5299" t="s">
        <v>107</v>
      </c>
      <c r="F5299" t="s">
        <v>3381</v>
      </c>
      <c r="G5299">
        <v>5</v>
      </c>
    </row>
    <row r="5300" spans="1:7">
      <c r="A5300">
        <v>851</v>
      </c>
      <c r="B5300" t="s">
        <v>10894</v>
      </c>
      <c r="C5300" t="s">
        <v>17177</v>
      </c>
      <c r="D5300">
        <v>0.01</v>
      </c>
      <c r="E5300" t="s">
        <v>107</v>
      </c>
      <c r="F5300" t="s">
        <v>15363</v>
      </c>
      <c r="G5300">
        <v>4</v>
      </c>
    </row>
    <row r="5301" spans="1:7">
      <c r="A5301">
        <v>852</v>
      </c>
      <c r="B5301" t="s">
        <v>10894</v>
      </c>
      <c r="C5301" t="s">
        <v>10895</v>
      </c>
      <c r="D5301">
        <v>0.8</v>
      </c>
      <c r="E5301" t="s">
        <v>107</v>
      </c>
      <c r="F5301" t="s">
        <v>10870</v>
      </c>
      <c r="G5301">
        <v>4</v>
      </c>
    </row>
    <row r="5302" spans="1:7">
      <c r="A5302">
        <v>4394</v>
      </c>
      <c r="B5302" t="s">
        <v>5239</v>
      </c>
      <c r="C5302" t="s">
        <v>16291</v>
      </c>
      <c r="D5302">
        <v>0.8</v>
      </c>
      <c r="E5302" t="s">
        <v>40</v>
      </c>
      <c r="F5302" t="s">
        <v>4963</v>
      </c>
      <c r="G5302">
        <v>4</v>
      </c>
    </row>
    <row r="5303" spans="1:7">
      <c r="A5303">
        <v>4768</v>
      </c>
      <c r="B5303" t="s">
        <v>9553</v>
      </c>
      <c r="C5303" t="s">
        <v>727</v>
      </c>
      <c r="D5303">
        <v>0.01</v>
      </c>
      <c r="F5303" t="s">
        <v>68</v>
      </c>
      <c r="G5303">
        <v>5</v>
      </c>
    </row>
    <row r="5304" spans="1:7">
      <c r="A5304">
        <v>978</v>
      </c>
      <c r="B5304" t="s">
        <v>1119</v>
      </c>
      <c r="C5304" t="s">
        <v>14828</v>
      </c>
      <c r="D5304">
        <v>0.01</v>
      </c>
      <c r="E5304" t="s">
        <v>80</v>
      </c>
      <c r="F5304" t="s">
        <v>14681</v>
      </c>
      <c r="G5304">
        <v>2</v>
      </c>
    </row>
    <row r="5305" spans="1:7">
      <c r="A5305">
        <v>11222</v>
      </c>
      <c r="B5305" t="s">
        <v>1119</v>
      </c>
      <c r="C5305" t="s">
        <v>16478</v>
      </c>
      <c r="D5305">
        <v>0.1</v>
      </c>
      <c r="E5305" t="s">
        <v>89</v>
      </c>
      <c r="F5305" t="s">
        <v>15396</v>
      </c>
      <c r="G5305">
        <v>3</v>
      </c>
    </row>
    <row r="5306" spans="1:7">
      <c r="A5306">
        <v>4769</v>
      </c>
      <c r="B5306" t="s">
        <v>1119</v>
      </c>
      <c r="C5306" t="s">
        <v>1111</v>
      </c>
      <c r="D5306">
        <v>0.01</v>
      </c>
      <c r="E5306" t="s">
        <v>80</v>
      </c>
      <c r="F5306" t="s">
        <v>41</v>
      </c>
      <c r="G5306">
        <v>2</v>
      </c>
    </row>
    <row r="5307" spans="1:7">
      <c r="A5307">
        <v>11221</v>
      </c>
      <c r="B5307" t="s">
        <v>1119</v>
      </c>
      <c r="C5307" t="s">
        <v>4740</v>
      </c>
      <c r="D5307">
        <v>0.1</v>
      </c>
      <c r="E5307" t="s">
        <v>80</v>
      </c>
      <c r="F5307" t="s">
        <v>4512</v>
      </c>
      <c r="G5307">
        <v>2</v>
      </c>
    </row>
    <row r="5308" spans="1:7">
      <c r="A5308">
        <v>4770</v>
      </c>
      <c r="B5308" t="s">
        <v>14227</v>
      </c>
      <c r="C5308" t="s">
        <v>16114</v>
      </c>
      <c r="D5308">
        <v>0.01</v>
      </c>
      <c r="E5308" t="s">
        <v>166</v>
      </c>
      <c r="F5308" t="s">
        <v>14771</v>
      </c>
      <c r="G5308">
        <v>7</v>
      </c>
    </row>
    <row r="5309" spans="1:7">
      <c r="A5309">
        <v>1102</v>
      </c>
      <c r="B5309" t="s">
        <v>1531</v>
      </c>
      <c r="C5309" t="s">
        <v>1527</v>
      </c>
      <c r="D5309">
        <v>0.01</v>
      </c>
      <c r="F5309" t="s">
        <v>41</v>
      </c>
      <c r="G5309">
        <v>5</v>
      </c>
    </row>
    <row r="5310" spans="1:7">
      <c r="A5310">
        <v>4771</v>
      </c>
      <c r="B5310" t="s">
        <v>17757</v>
      </c>
      <c r="C5310" t="s">
        <v>4474</v>
      </c>
      <c r="D5310">
        <v>0.01</v>
      </c>
      <c r="E5310" t="s">
        <v>89</v>
      </c>
      <c r="F5310" t="s">
        <v>4434</v>
      </c>
      <c r="G5310">
        <v>3</v>
      </c>
    </row>
    <row r="5311" spans="1:7">
      <c r="A5311">
        <v>11223</v>
      </c>
      <c r="B5311" t="s">
        <v>17758</v>
      </c>
      <c r="C5311" t="s">
        <v>9640</v>
      </c>
      <c r="D5311">
        <v>0.1</v>
      </c>
      <c r="E5311" t="s">
        <v>74</v>
      </c>
      <c r="F5311" t="s">
        <v>9536</v>
      </c>
      <c r="G5311">
        <v>2</v>
      </c>
    </row>
    <row r="5312" spans="1:7">
      <c r="A5312">
        <v>5131</v>
      </c>
      <c r="B5312" t="s">
        <v>1030</v>
      </c>
      <c r="C5312" t="s">
        <v>1014</v>
      </c>
      <c r="D5312">
        <v>0.01</v>
      </c>
      <c r="E5312" t="s">
        <v>49</v>
      </c>
      <c r="F5312" t="s">
        <v>41</v>
      </c>
      <c r="G5312">
        <v>1</v>
      </c>
    </row>
    <row r="5313" spans="1:7">
      <c r="A5313">
        <v>5132</v>
      </c>
      <c r="B5313" t="s">
        <v>6612</v>
      </c>
      <c r="C5313" t="s">
        <v>6614</v>
      </c>
      <c r="D5313">
        <v>0.01</v>
      </c>
      <c r="E5313" t="s">
        <v>89</v>
      </c>
      <c r="F5313" t="s">
        <v>6576</v>
      </c>
      <c r="G5313">
        <v>1</v>
      </c>
    </row>
    <row r="5314" spans="1:7">
      <c r="A5314">
        <v>5133</v>
      </c>
      <c r="B5314" t="s">
        <v>4625</v>
      </c>
      <c r="C5314" t="s">
        <v>16266</v>
      </c>
      <c r="D5314">
        <v>0.01</v>
      </c>
      <c r="E5314" t="s">
        <v>49</v>
      </c>
      <c r="F5314" t="s">
        <v>4512</v>
      </c>
      <c r="G5314">
        <v>1</v>
      </c>
    </row>
    <row r="5315" spans="1:7">
      <c r="A5315">
        <v>5134</v>
      </c>
      <c r="B5315" t="s">
        <v>4325</v>
      </c>
      <c r="C5315" t="s">
        <v>17759</v>
      </c>
      <c r="D5315">
        <v>0.01</v>
      </c>
      <c r="E5315" t="s">
        <v>74</v>
      </c>
      <c r="F5315" t="s">
        <v>15279</v>
      </c>
      <c r="G5315">
        <v>8</v>
      </c>
    </row>
    <row r="5316" spans="1:7">
      <c r="A5316">
        <v>5135</v>
      </c>
      <c r="B5316" t="s">
        <v>13144</v>
      </c>
      <c r="C5316" t="s">
        <v>13132</v>
      </c>
      <c r="D5316">
        <v>0.01</v>
      </c>
      <c r="E5316" t="s">
        <v>80</v>
      </c>
      <c r="F5316" t="s">
        <v>13121</v>
      </c>
      <c r="G5316">
        <v>1</v>
      </c>
    </row>
    <row r="5317" spans="1:7">
      <c r="A5317">
        <v>6637</v>
      </c>
      <c r="B5317" t="s">
        <v>6097</v>
      </c>
      <c r="C5317" t="s">
        <v>7574</v>
      </c>
      <c r="D5317">
        <v>0.5</v>
      </c>
      <c r="E5317" t="s">
        <v>166</v>
      </c>
      <c r="F5317" t="s">
        <v>7247</v>
      </c>
      <c r="G5317">
        <v>3</v>
      </c>
    </row>
    <row r="5318" spans="1:7">
      <c r="A5318">
        <v>5137</v>
      </c>
      <c r="B5318" t="s">
        <v>6097</v>
      </c>
      <c r="C5318" t="s">
        <v>17760</v>
      </c>
      <c r="D5318">
        <v>0.6</v>
      </c>
      <c r="E5318" t="s">
        <v>166</v>
      </c>
      <c r="F5318" t="s">
        <v>14699</v>
      </c>
      <c r="G5318">
        <v>3</v>
      </c>
    </row>
    <row r="5319" spans="1:7">
      <c r="A5319">
        <v>5136</v>
      </c>
      <c r="B5319" t="s">
        <v>6097</v>
      </c>
      <c r="C5319" t="s">
        <v>6098</v>
      </c>
      <c r="D5319">
        <v>0.8</v>
      </c>
      <c r="E5319" t="s">
        <v>166</v>
      </c>
      <c r="F5319" t="s">
        <v>5790</v>
      </c>
      <c r="G5319">
        <v>3</v>
      </c>
    </row>
    <row r="5320" spans="1:7">
      <c r="A5320">
        <v>11664</v>
      </c>
      <c r="B5320" t="s">
        <v>17761</v>
      </c>
      <c r="C5320" t="s">
        <v>16169</v>
      </c>
      <c r="D5320">
        <v>0.1</v>
      </c>
      <c r="E5320" t="s">
        <v>40</v>
      </c>
      <c r="F5320" t="s">
        <v>14771</v>
      </c>
      <c r="G5320">
        <v>5</v>
      </c>
    </row>
    <row r="5321" spans="1:7">
      <c r="A5321">
        <v>5470</v>
      </c>
      <c r="B5321" t="s">
        <v>17761</v>
      </c>
      <c r="C5321" t="s">
        <v>17762</v>
      </c>
      <c r="D5321">
        <v>0.01</v>
      </c>
      <c r="E5321" t="s">
        <v>40</v>
      </c>
      <c r="F5321" t="s">
        <v>14771</v>
      </c>
      <c r="G5321">
        <v>5</v>
      </c>
    </row>
    <row r="5322" spans="1:7">
      <c r="A5322">
        <v>5469</v>
      </c>
      <c r="B5322" t="s">
        <v>17761</v>
      </c>
      <c r="C5322" t="s">
        <v>17763</v>
      </c>
      <c r="D5322">
        <v>0.01</v>
      </c>
      <c r="E5322" t="s">
        <v>40</v>
      </c>
      <c r="F5322" t="s">
        <v>12334</v>
      </c>
      <c r="G5322">
        <v>5</v>
      </c>
    </row>
    <row r="5323" spans="1:7">
      <c r="A5323">
        <v>11225</v>
      </c>
      <c r="B5323" t="s">
        <v>5933</v>
      </c>
      <c r="C5323" t="s">
        <v>16458</v>
      </c>
      <c r="D5323">
        <v>0.1</v>
      </c>
      <c r="E5323" t="s">
        <v>80</v>
      </c>
      <c r="F5323" t="s">
        <v>14699</v>
      </c>
      <c r="G5323">
        <v>2</v>
      </c>
    </row>
    <row r="5324" spans="1:7">
      <c r="A5324">
        <v>5140</v>
      </c>
      <c r="B5324" t="s">
        <v>5933</v>
      </c>
      <c r="C5324" t="s">
        <v>3598</v>
      </c>
      <c r="D5324">
        <v>0.8</v>
      </c>
      <c r="E5324" t="s">
        <v>80</v>
      </c>
      <c r="F5324" t="s">
        <v>3381</v>
      </c>
      <c r="G5324">
        <v>2</v>
      </c>
    </row>
    <row r="5325" spans="1:7">
      <c r="A5325">
        <v>5138</v>
      </c>
      <c r="B5325" t="s">
        <v>5933</v>
      </c>
      <c r="C5325" t="s">
        <v>5926</v>
      </c>
      <c r="D5325">
        <v>0.1</v>
      </c>
      <c r="E5325" t="s">
        <v>80</v>
      </c>
      <c r="F5325" t="s">
        <v>5790</v>
      </c>
      <c r="G5325">
        <v>2</v>
      </c>
    </row>
    <row r="5326" spans="1:7">
      <c r="A5326">
        <v>5139</v>
      </c>
      <c r="B5326" t="s">
        <v>5933</v>
      </c>
      <c r="C5326" t="s">
        <v>16459</v>
      </c>
      <c r="D5326">
        <v>0.01</v>
      </c>
      <c r="E5326" t="s">
        <v>80</v>
      </c>
      <c r="F5326" t="s">
        <v>15389</v>
      </c>
      <c r="G5326">
        <v>2</v>
      </c>
    </row>
    <row r="5327" spans="1:7">
      <c r="A5327">
        <v>1202</v>
      </c>
      <c r="B5327" t="s">
        <v>10598</v>
      </c>
      <c r="C5327" t="s">
        <v>16484</v>
      </c>
      <c r="D5327">
        <v>0.01</v>
      </c>
      <c r="E5327" t="s">
        <v>203</v>
      </c>
      <c r="F5327" t="s">
        <v>15363</v>
      </c>
      <c r="G5327">
        <v>8</v>
      </c>
    </row>
    <row r="5328" spans="1:7">
      <c r="A5328">
        <v>5471</v>
      </c>
      <c r="B5328" t="s">
        <v>10598</v>
      </c>
      <c r="C5328" t="s">
        <v>10595</v>
      </c>
      <c r="D5328">
        <v>0.01</v>
      </c>
      <c r="E5328" t="s">
        <v>803</v>
      </c>
      <c r="F5328" t="s">
        <v>10381</v>
      </c>
      <c r="G5328">
        <v>8</v>
      </c>
    </row>
    <row r="5329" spans="1:7">
      <c r="A5329">
        <v>5472</v>
      </c>
      <c r="B5329" t="s">
        <v>1281</v>
      </c>
      <c r="C5329" t="s">
        <v>1275</v>
      </c>
      <c r="D5329">
        <v>0.05</v>
      </c>
      <c r="E5329" t="s">
        <v>49</v>
      </c>
      <c r="F5329" t="s">
        <v>41</v>
      </c>
      <c r="G5329">
        <v>3</v>
      </c>
    </row>
    <row r="5330" spans="1:7">
      <c r="A5330">
        <v>5473</v>
      </c>
      <c r="B5330" t="s">
        <v>1281</v>
      </c>
      <c r="C5330" t="s">
        <v>17168</v>
      </c>
      <c r="D5330">
        <v>0.01</v>
      </c>
      <c r="E5330" t="s">
        <v>49</v>
      </c>
      <c r="F5330" t="s">
        <v>14590</v>
      </c>
      <c r="G5330">
        <v>3</v>
      </c>
    </row>
    <row r="5331" spans="1:7">
      <c r="A5331">
        <v>5474</v>
      </c>
      <c r="B5331" t="s">
        <v>3584</v>
      </c>
      <c r="C5331" t="s">
        <v>10203</v>
      </c>
      <c r="D5331">
        <v>0.01</v>
      </c>
      <c r="E5331" t="s">
        <v>166</v>
      </c>
      <c r="F5331" t="s">
        <v>10160</v>
      </c>
      <c r="G5331">
        <v>1</v>
      </c>
    </row>
    <row r="5332" spans="1:7">
      <c r="A5332">
        <v>9825</v>
      </c>
      <c r="B5332" t="s">
        <v>3584</v>
      </c>
      <c r="C5332" t="s">
        <v>8144</v>
      </c>
      <c r="D5332">
        <v>0.8</v>
      </c>
      <c r="E5332" t="s">
        <v>166</v>
      </c>
      <c r="F5332" t="s">
        <v>8093</v>
      </c>
      <c r="G5332">
        <v>1</v>
      </c>
    </row>
    <row r="5333" spans="1:7">
      <c r="A5333">
        <v>5475</v>
      </c>
      <c r="B5333" t="s">
        <v>3584</v>
      </c>
      <c r="C5333" t="s">
        <v>16327</v>
      </c>
      <c r="D5333">
        <v>0.01</v>
      </c>
      <c r="E5333" t="s">
        <v>166</v>
      </c>
      <c r="F5333" t="s">
        <v>15103</v>
      </c>
      <c r="G5333">
        <v>1</v>
      </c>
    </row>
    <row r="5334" spans="1:7">
      <c r="A5334">
        <v>5476</v>
      </c>
      <c r="B5334" t="s">
        <v>14931</v>
      </c>
      <c r="C5334" t="s">
        <v>1801</v>
      </c>
      <c r="D5334">
        <v>0.01</v>
      </c>
      <c r="E5334" t="s">
        <v>49</v>
      </c>
      <c r="F5334" t="s">
        <v>1778</v>
      </c>
      <c r="G5334">
        <v>1</v>
      </c>
    </row>
    <row r="5335" spans="1:7">
      <c r="A5335">
        <v>11665</v>
      </c>
      <c r="B5335" t="s">
        <v>14164</v>
      </c>
      <c r="C5335" t="s">
        <v>14147</v>
      </c>
      <c r="D5335">
        <v>0.1</v>
      </c>
      <c r="E5335" t="s">
        <v>107</v>
      </c>
      <c r="F5335" t="s">
        <v>13121</v>
      </c>
      <c r="G5335">
        <v>7</v>
      </c>
    </row>
    <row r="5336" spans="1:7">
      <c r="A5336">
        <v>5141</v>
      </c>
      <c r="B5336" t="s">
        <v>14164</v>
      </c>
      <c r="C5336" t="s">
        <v>17764</v>
      </c>
      <c r="D5336">
        <v>0.1</v>
      </c>
      <c r="E5336" t="s">
        <v>107</v>
      </c>
      <c r="F5336" t="s">
        <v>13121</v>
      </c>
      <c r="G5336">
        <v>7</v>
      </c>
    </row>
    <row r="5337" spans="1:7">
      <c r="A5337">
        <v>11666</v>
      </c>
      <c r="B5337" t="s">
        <v>14164</v>
      </c>
      <c r="C5337" t="s">
        <v>17765</v>
      </c>
      <c r="D5337">
        <v>0.1</v>
      </c>
      <c r="E5337" t="s">
        <v>107</v>
      </c>
      <c r="F5337" t="s">
        <v>12660</v>
      </c>
      <c r="G5337">
        <v>7</v>
      </c>
    </row>
    <row r="5338" spans="1:7">
      <c r="A5338">
        <v>11227</v>
      </c>
      <c r="B5338" t="s">
        <v>1409</v>
      </c>
      <c r="C5338" t="s">
        <v>17766</v>
      </c>
      <c r="D5338">
        <v>0.1</v>
      </c>
      <c r="E5338" t="s">
        <v>49</v>
      </c>
      <c r="F5338" t="s">
        <v>3135</v>
      </c>
      <c r="G5338">
        <v>1</v>
      </c>
    </row>
    <row r="5339" spans="1:7">
      <c r="A5339">
        <v>979</v>
      </c>
      <c r="B5339" t="s">
        <v>1409</v>
      </c>
      <c r="C5339" t="s">
        <v>16433</v>
      </c>
      <c r="D5339">
        <v>0.6</v>
      </c>
      <c r="E5339" t="s">
        <v>49</v>
      </c>
      <c r="F5339" t="s">
        <v>3135</v>
      </c>
      <c r="G5339">
        <v>4</v>
      </c>
    </row>
    <row r="5340" spans="1:7">
      <c r="A5340">
        <v>11667</v>
      </c>
      <c r="B5340" t="s">
        <v>1409</v>
      </c>
      <c r="C5340" t="s">
        <v>16237</v>
      </c>
      <c r="D5340">
        <v>0.1</v>
      </c>
      <c r="E5340" t="s">
        <v>49</v>
      </c>
      <c r="F5340" t="s">
        <v>15441</v>
      </c>
      <c r="G5340">
        <v>1</v>
      </c>
    </row>
    <row r="5341" spans="1:7">
      <c r="A5341">
        <v>4773</v>
      </c>
      <c r="B5341" t="s">
        <v>1409</v>
      </c>
      <c r="C5341" t="s">
        <v>17767</v>
      </c>
      <c r="D5341">
        <v>0.05</v>
      </c>
      <c r="E5341" t="s">
        <v>49</v>
      </c>
      <c r="F5341" t="s">
        <v>15338</v>
      </c>
      <c r="G5341">
        <v>4</v>
      </c>
    </row>
    <row r="5342" spans="1:7">
      <c r="A5342">
        <v>11229</v>
      </c>
      <c r="B5342" t="s">
        <v>1409</v>
      </c>
      <c r="C5342" t="s">
        <v>17033</v>
      </c>
      <c r="D5342">
        <v>0.1</v>
      </c>
      <c r="E5342" t="s">
        <v>49</v>
      </c>
      <c r="F5342" t="s">
        <v>1331</v>
      </c>
      <c r="G5342">
        <v>1</v>
      </c>
    </row>
    <row r="5343" spans="1:7">
      <c r="A5343">
        <v>4772</v>
      </c>
      <c r="B5343" t="s">
        <v>1409</v>
      </c>
      <c r="C5343" t="s">
        <v>1395</v>
      </c>
      <c r="D5343">
        <v>0.8</v>
      </c>
      <c r="E5343" t="s">
        <v>49</v>
      </c>
      <c r="F5343" t="s">
        <v>1331</v>
      </c>
      <c r="G5343">
        <v>4</v>
      </c>
    </row>
    <row r="5344" spans="1:7">
      <c r="A5344">
        <v>11668</v>
      </c>
      <c r="B5344" t="s">
        <v>1409</v>
      </c>
      <c r="C5344" t="s">
        <v>17768</v>
      </c>
      <c r="D5344">
        <v>0.1</v>
      </c>
      <c r="E5344" t="s">
        <v>49</v>
      </c>
      <c r="F5344" t="s">
        <v>15338</v>
      </c>
      <c r="G5344">
        <v>1</v>
      </c>
    </row>
    <row r="5345" spans="1:7">
      <c r="A5345">
        <v>5477</v>
      </c>
      <c r="B5345" t="s">
        <v>6492</v>
      </c>
      <c r="C5345" t="s">
        <v>17769</v>
      </c>
      <c r="D5345">
        <v>0.01</v>
      </c>
      <c r="E5345" t="s">
        <v>203</v>
      </c>
      <c r="F5345" t="s">
        <v>5790</v>
      </c>
      <c r="G5345">
        <v>6</v>
      </c>
    </row>
    <row r="5346" spans="1:7">
      <c r="A5346">
        <v>1203</v>
      </c>
      <c r="B5346" t="s">
        <v>6492</v>
      </c>
      <c r="C5346" t="s">
        <v>3283</v>
      </c>
      <c r="D5346">
        <v>0.01</v>
      </c>
      <c r="E5346" t="s">
        <v>74</v>
      </c>
      <c r="F5346" t="s">
        <v>2900</v>
      </c>
      <c r="G5346">
        <v>7</v>
      </c>
    </row>
    <row r="5347" spans="1:7">
      <c r="A5347">
        <v>5479</v>
      </c>
      <c r="B5347" t="s">
        <v>6444</v>
      </c>
      <c r="C5347" t="s">
        <v>6084</v>
      </c>
      <c r="D5347">
        <v>0.01</v>
      </c>
      <c r="E5347" t="s">
        <v>135</v>
      </c>
      <c r="F5347" t="s">
        <v>5790</v>
      </c>
      <c r="G5347">
        <v>3</v>
      </c>
    </row>
    <row r="5348" spans="1:7">
      <c r="A5348">
        <v>5478</v>
      </c>
      <c r="B5348" t="s">
        <v>6444</v>
      </c>
      <c r="C5348" t="s">
        <v>17264</v>
      </c>
      <c r="D5348">
        <v>0.01</v>
      </c>
      <c r="E5348" t="s">
        <v>107</v>
      </c>
      <c r="F5348" t="s">
        <v>5790</v>
      </c>
      <c r="G5348">
        <v>6</v>
      </c>
    </row>
    <row r="5349" spans="1:7">
      <c r="A5349">
        <v>1204</v>
      </c>
      <c r="B5349" t="s">
        <v>1000</v>
      </c>
      <c r="C5349" t="s">
        <v>996</v>
      </c>
      <c r="D5349">
        <v>0.01</v>
      </c>
      <c r="E5349" t="s">
        <v>123</v>
      </c>
      <c r="F5349" t="s">
        <v>41</v>
      </c>
      <c r="G5349">
        <v>1</v>
      </c>
    </row>
    <row r="5350" spans="1:7">
      <c r="A5350">
        <v>5480</v>
      </c>
      <c r="B5350" t="s">
        <v>1000</v>
      </c>
      <c r="C5350" t="s">
        <v>16314</v>
      </c>
      <c r="D5350">
        <v>0.01</v>
      </c>
      <c r="E5350" t="s">
        <v>123</v>
      </c>
      <c r="F5350" t="s">
        <v>14590</v>
      </c>
      <c r="G5350">
        <v>1</v>
      </c>
    </row>
    <row r="5351" spans="1:7">
      <c r="A5351">
        <v>7315</v>
      </c>
      <c r="B5351" t="s">
        <v>8307</v>
      </c>
      <c r="C5351" t="s">
        <v>8302</v>
      </c>
      <c r="D5351">
        <v>0.8</v>
      </c>
      <c r="E5351" t="s">
        <v>107</v>
      </c>
      <c r="F5351" t="s">
        <v>8277</v>
      </c>
      <c r="G5351">
        <v>4</v>
      </c>
    </row>
    <row r="5352" spans="1:7">
      <c r="A5352">
        <v>11230</v>
      </c>
      <c r="B5352" t="s">
        <v>11677</v>
      </c>
      <c r="C5352" t="s">
        <v>16812</v>
      </c>
      <c r="D5352">
        <v>0.1</v>
      </c>
      <c r="E5352" t="s">
        <v>89</v>
      </c>
      <c r="F5352" t="s">
        <v>15441</v>
      </c>
      <c r="G5352">
        <v>1</v>
      </c>
    </row>
    <row r="5353" spans="1:7">
      <c r="A5353">
        <v>5481</v>
      </c>
      <c r="B5353" t="s">
        <v>11677</v>
      </c>
      <c r="C5353" t="s">
        <v>16436</v>
      </c>
      <c r="D5353">
        <v>0.01</v>
      </c>
      <c r="E5353" t="s">
        <v>89</v>
      </c>
      <c r="F5353" t="s">
        <v>15338</v>
      </c>
      <c r="G5353">
        <v>4</v>
      </c>
    </row>
    <row r="5354" spans="1:7">
      <c r="A5354">
        <v>5751</v>
      </c>
      <c r="B5354" t="s">
        <v>8611</v>
      </c>
      <c r="C5354" t="s">
        <v>8604</v>
      </c>
      <c r="D5354">
        <v>0.01</v>
      </c>
      <c r="E5354" t="s">
        <v>80</v>
      </c>
      <c r="F5354" t="s">
        <v>8594</v>
      </c>
      <c r="G5354">
        <v>1</v>
      </c>
    </row>
    <row r="5355" spans="1:7">
      <c r="A5355">
        <v>1397</v>
      </c>
      <c r="B5355" t="s">
        <v>7474</v>
      </c>
      <c r="C5355" t="s">
        <v>7470</v>
      </c>
      <c r="D5355">
        <v>0.01</v>
      </c>
      <c r="E5355" t="s">
        <v>166</v>
      </c>
      <c r="F5355" t="s">
        <v>7247</v>
      </c>
      <c r="G5355">
        <v>2</v>
      </c>
    </row>
    <row r="5356" spans="1:7">
      <c r="A5356">
        <v>5752</v>
      </c>
      <c r="B5356" t="s">
        <v>6114</v>
      </c>
      <c r="C5356" t="s">
        <v>6110</v>
      </c>
      <c r="D5356">
        <v>0.01</v>
      </c>
      <c r="E5356" t="s">
        <v>40</v>
      </c>
      <c r="F5356" t="s">
        <v>5790</v>
      </c>
      <c r="G5356">
        <v>3</v>
      </c>
    </row>
    <row r="5357" spans="1:7">
      <c r="A5357">
        <v>1315</v>
      </c>
      <c r="B5357" t="s">
        <v>3872</v>
      </c>
      <c r="C5357" t="s">
        <v>17770</v>
      </c>
      <c r="D5357">
        <v>0.01</v>
      </c>
      <c r="E5357" t="s">
        <v>107</v>
      </c>
      <c r="F5357" t="s">
        <v>15324</v>
      </c>
      <c r="G5357">
        <v>4</v>
      </c>
    </row>
    <row r="5358" spans="1:7">
      <c r="A5358">
        <v>5753</v>
      </c>
      <c r="B5358" t="s">
        <v>3872</v>
      </c>
      <c r="C5358" t="s">
        <v>3873</v>
      </c>
      <c r="D5358">
        <v>0.01</v>
      </c>
      <c r="E5358" t="s">
        <v>107</v>
      </c>
      <c r="F5358" t="s">
        <v>58</v>
      </c>
      <c r="G5358">
        <v>4</v>
      </c>
    </row>
    <row r="5359" spans="1:7">
      <c r="A5359">
        <v>11231</v>
      </c>
      <c r="B5359" t="s">
        <v>9735</v>
      </c>
      <c r="C5359" t="s">
        <v>9729</v>
      </c>
      <c r="D5359">
        <v>0.1</v>
      </c>
      <c r="E5359" t="s">
        <v>74</v>
      </c>
      <c r="F5359" t="s">
        <v>9536</v>
      </c>
      <c r="G5359">
        <v>3</v>
      </c>
    </row>
    <row r="5360" spans="1:7">
      <c r="A5360">
        <v>1316</v>
      </c>
      <c r="B5360" t="s">
        <v>9187</v>
      </c>
      <c r="C5360" t="s">
        <v>9160</v>
      </c>
      <c r="D5360">
        <v>0.01</v>
      </c>
      <c r="E5360" t="s">
        <v>135</v>
      </c>
      <c r="F5360" t="s">
        <v>9136</v>
      </c>
      <c r="G5360">
        <v>1</v>
      </c>
    </row>
    <row r="5361" spans="1:7">
      <c r="A5361">
        <v>5966</v>
      </c>
      <c r="B5361" t="s">
        <v>8056</v>
      </c>
      <c r="C5361" t="s">
        <v>17592</v>
      </c>
      <c r="D5361">
        <v>0.01</v>
      </c>
      <c r="E5361" t="s">
        <v>67</v>
      </c>
      <c r="F5361" t="s">
        <v>12334</v>
      </c>
      <c r="G5361">
        <v>5</v>
      </c>
    </row>
    <row r="5362" spans="1:7">
      <c r="A5362">
        <v>5965</v>
      </c>
      <c r="B5362" t="s">
        <v>8056</v>
      </c>
      <c r="C5362" t="s">
        <v>13784</v>
      </c>
      <c r="D5362">
        <v>0.01</v>
      </c>
      <c r="E5362" t="s">
        <v>67</v>
      </c>
      <c r="F5362" t="s">
        <v>13121</v>
      </c>
      <c r="G5362">
        <v>5</v>
      </c>
    </row>
    <row r="5363" spans="1:7">
      <c r="A5363">
        <v>1398</v>
      </c>
      <c r="B5363" t="s">
        <v>4084</v>
      </c>
      <c r="C5363" t="s">
        <v>16871</v>
      </c>
      <c r="D5363">
        <v>0.01</v>
      </c>
      <c r="E5363" t="s">
        <v>123</v>
      </c>
      <c r="F5363" t="s">
        <v>11295</v>
      </c>
      <c r="G5363">
        <v>5</v>
      </c>
    </row>
    <row r="5364" spans="1:7">
      <c r="A5364">
        <v>5967</v>
      </c>
      <c r="B5364" t="s">
        <v>4084</v>
      </c>
      <c r="C5364" t="s">
        <v>4085</v>
      </c>
      <c r="D5364">
        <v>0.01</v>
      </c>
      <c r="E5364" t="s">
        <v>123</v>
      </c>
      <c r="F5364" t="s">
        <v>3381</v>
      </c>
      <c r="G5364">
        <v>5</v>
      </c>
    </row>
    <row r="5365" spans="1:7">
      <c r="A5365">
        <v>1399</v>
      </c>
      <c r="B5365" t="s">
        <v>1741</v>
      </c>
      <c r="C5365" t="s">
        <v>1742</v>
      </c>
      <c r="D5365">
        <v>0.05</v>
      </c>
      <c r="E5365" t="s">
        <v>354</v>
      </c>
      <c r="F5365" t="s">
        <v>1331</v>
      </c>
      <c r="G5365">
        <v>8</v>
      </c>
    </row>
    <row r="5366" spans="1:7">
      <c r="A5366">
        <v>5968</v>
      </c>
      <c r="B5366" t="s">
        <v>1741</v>
      </c>
      <c r="C5366" t="s">
        <v>17771</v>
      </c>
      <c r="D5366">
        <v>0.01</v>
      </c>
      <c r="E5366" t="s">
        <v>354</v>
      </c>
      <c r="F5366" t="s">
        <v>15369</v>
      </c>
      <c r="G5366">
        <v>8</v>
      </c>
    </row>
    <row r="5367" spans="1:7">
      <c r="A5367">
        <v>11232</v>
      </c>
      <c r="B5367" t="s">
        <v>3967</v>
      </c>
      <c r="C5367" t="s">
        <v>17217</v>
      </c>
      <c r="D5367">
        <v>0.1</v>
      </c>
      <c r="E5367" t="s">
        <v>40</v>
      </c>
      <c r="F5367" t="s">
        <v>58</v>
      </c>
      <c r="G5367">
        <v>1</v>
      </c>
    </row>
    <row r="5368" spans="1:7">
      <c r="A5368">
        <v>5969</v>
      </c>
      <c r="B5368" t="s">
        <v>3967</v>
      </c>
      <c r="C5368" t="s">
        <v>3963</v>
      </c>
      <c r="D5368">
        <v>0.01</v>
      </c>
      <c r="E5368" t="s">
        <v>40</v>
      </c>
      <c r="F5368" t="s">
        <v>58</v>
      </c>
      <c r="G5368">
        <v>4</v>
      </c>
    </row>
    <row r="5369" spans="1:7">
      <c r="A5369">
        <v>5970</v>
      </c>
      <c r="B5369" t="s">
        <v>17772</v>
      </c>
      <c r="C5369" t="s">
        <v>17689</v>
      </c>
      <c r="D5369">
        <v>0.01</v>
      </c>
      <c r="E5369" t="s">
        <v>67</v>
      </c>
      <c r="F5369" t="s">
        <v>15396</v>
      </c>
      <c r="G5369">
        <v>2</v>
      </c>
    </row>
    <row r="5370" spans="1:7">
      <c r="A5370">
        <v>11769</v>
      </c>
      <c r="B5370" t="s">
        <v>2929</v>
      </c>
      <c r="C5370" t="s">
        <v>2925</v>
      </c>
      <c r="D5370">
        <v>0.6</v>
      </c>
      <c r="E5370" t="s">
        <v>107</v>
      </c>
      <c r="F5370" t="s">
        <v>2900</v>
      </c>
      <c r="G5370">
        <v>1</v>
      </c>
    </row>
    <row r="5371" spans="1:7">
      <c r="A5371">
        <v>1464</v>
      </c>
      <c r="B5371" t="s">
        <v>2995</v>
      </c>
      <c r="C5371" t="s">
        <v>2992</v>
      </c>
      <c r="D5371">
        <v>0.1</v>
      </c>
      <c r="E5371" t="s">
        <v>80</v>
      </c>
      <c r="F5371" t="s">
        <v>2900</v>
      </c>
      <c r="G5371">
        <v>2</v>
      </c>
    </row>
    <row r="5372" spans="1:7">
      <c r="A5372">
        <v>6138</v>
      </c>
      <c r="B5372" t="s">
        <v>4185</v>
      </c>
      <c r="C5372" t="s">
        <v>4162</v>
      </c>
      <c r="D5372">
        <v>0.01</v>
      </c>
      <c r="E5372" t="s">
        <v>203</v>
      </c>
      <c r="F5372" t="s">
        <v>3381</v>
      </c>
      <c r="G5372">
        <v>5</v>
      </c>
    </row>
    <row r="5373" spans="1:7">
      <c r="A5373">
        <v>1465</v>
      </c>
      <c r="B5373" t="s">
        <v>10675</v>
      </c>
      <c r="C5373" t="s">
        <v>10667</v>
      </c>
      <c r="D5373">
        <v>0.01</v>
      </c>
      <c r="E5373" t="s">
        <v>49</v>
      </c>
      <c r="F5373" t="s">
        <v>10625</v>
      </c>
      <c r="G5373">
        <v>1</v>
      </c>
    </row>
    <row r="5374" spans="1:7">
      <c r="A5374">
        <v>1466</v>
      </c>
      <c r="B5374" t="s">
        <v>10675</v>
      </c>
      <c r="C5374" t="s">
        <v>11458</v>
      </c>
      <c r="D5374">
        <v>0.01</v>
      </c>
      <c r="E5374" t="s">
        <v>49</v>
      </c>
      <c r="F5374" t="s">
        <v>11432</v>
      </c>
      <c r="G5374">
        <v>1</v>
      </c>
    </row>
    <row r="5375" spans="1:7">
      <c r="A5375">
        <v>1467</v>
      </c>
      <c r="B5375" t="s">
        <v>7358</v>
      </c>
      <c r="C5375" t="s">
        <v>7340</v>
      </c>
      <c r="D5375">
        <v>0.8</v>
      </c>
      <c r="E5375" t="s">
        <v>166</v>
      </c>
      <c r="F5375" t="s">
        <v>7247</v>
      </c>
      <c r="G5375">
        <v>1</v>
      </c>
    </row>
    <row r="5376" spans="1:7">
      <c r="A5376">
        <v>6258</v>
      </c>
      <c r="B5376" t="s">
        <v>11743</v>
      </c>
      <c r="C5376" t="s">
        <v>17773</v>
      </c>
      <c r="D5376">
        <v>0.01</v>
      </c>
      <c r="E5376" t="s">
        <v>49</v>
      </c>
      <c r="F5376" t="s">
        <v>14590</v>
      </c>
      <c r="G5376">
        <v>5</v>
      </c>
    </row>
    <row r="5377" spans="1:7">
      <c r="A5377">
        <v>6259</v>
      </c>
      <c r="B5377" t="s">
        <v>8881</v>
      </c>
      <c r="C5377" t="s">
        <v>17774</v>
      </c>
      <c r="D5377">
        <v>0.01</v>
      </c>
      <c r="E5377" t="s">
        <v>74</v>
      </c>
      <c r="F5377" t="s">
        <v>11167</v>
      </c>
      <c r="G5377">
        <v>3</v>
      </c>
    </row>
    <row r="5378" spans="1:7">
      <c r="A5378">
        <v>1514</v>
      </c>
      <c r="B5378" t="s">
        <v>11494</v>
      </c>
      <c r="C5378" t="s">
        <v>11489</v>
      </c>
      <c r="D5378">
        <v>0.01</v>
      </c>
      <c r="E5378" t="s">
        <v>40</v>
      </c>
      <c r="F5378" t="s">
        <v>11432</v>
      </c>
      <c r="G5378">
        <v>1</v>
      </c>
    </row>
    <row r="5379" spans="1:7">
      <c r="A5379">
        <v>11233</v>
      </c>
      <c r="B5379" t="s">
        <v>11734</v>
      </c>
      <c r="C5379" t="s">
        <v>13784</v>
      </c>
      <c r="D5379">
        <v>0.6</v>
      </c>
      <c r="E5379" t="s">
        <v>67</v>
      </c>
      <c r="F5379" t="s">
        <v>13121</v>
      </c>
      <c r="G5379">
        <v>5</v>
      </c>
    </row>
    <row r="5380" spans="1:7">
      <c r="A5380">
        <v>1515</v>
      </c>
      <c r="B5380" t="s">
        <v>11734</v>
      </c>
      <c r="C5380" t="s">
        <v>11731</v>
      </c>
      <c r="D5380">
        <v>0.8</v>
      </c>
      <c r="E5380" t="s">
        <v>67</v>
      </c>
      <c r="F5380" t="s">
        <v>11432</v>
      </c>
      <c r="G5380">
        <v>5</v>
      </c>
    </row>
    <row r="5381" spans="1:7">
      <c r="A5381">
        <v>6260</v>
      </c>
      <c r="B5381" t="s">
        <v>11734</v>
      </c>
      <c r="C5381" t="s">
        <v>14722</v>
      </c>
      <c r="D5381">
        <v>0.5</v>
      </c>
      <c r="E5381" t="s">
        <v>12625</v>
      </c>
      <c r="F5381" t="s">
        <v>13121</v>
      </c>
      <c r="G5381">
        <v>5</v>
      </c>
    </row>
    <row r="5382" spans="1:7">
      <c r="A5382">
        <v>6261</v>
      </c>
      <c r="B5382" t="s">
        <v>4324</v>
      </c>
      <c r="C5382" t="s">
        <v>17775</v>
      </c>
      <c r="D5382">
        <v>0.01</v>
      </c>
      <c r="E5382" t="s">
        <v>123</v>
      </c>
      <c r="F5382" t="s">
        <v>6576</v>
      </c>
      <c r="G5382">
        <v>6</v>
      </c>
    </row>
    <row r="5383" spans="1:7">
      <c r="A5383">
        <v>11234</v>
      </c>
      <c r="B5383" t="s">
        <v>4324</v>
      </c>
      <c r="C5383" t="s">
        <v>7184</v>
      </c>
      <c r="D5383">
        <v>0.1</v>
      </c>
      <c r="E5383" t="s">
        <v>123</v>
      </c>
      <c r="F5383" t="s">
        <v>6576</v>
      </c>
      <c r="G5383">
        <v>7</v>
      </c>
    </row>
    <row r="5384" spans="1:7">
      <c r="A5384">
        <v>1551</v>
      </c>
      <c r="B5384" t="s">
        <v>10974</v>
      </c>
      <c r="C5384" t="s">
        <v>10960</v>
      </c>
      <c r="D5384">
        <v>0.01</v>
      </c>
      <c r="E5384" t="s">
        <v>67</v>
      </c>
      <c r="F5384" t="s">
        <v>10625</v>
      </c>
      <c r="G5384">
        <v>5</v>
      </c>
    </row>
    <row r="5385" spans="1:7">
      <c r="A5385">
        <v>1550</v>
      </c>
      <c r="B5385" t="s">
        <v>10974</v>
      </c>
      <c r="C5385" t="s">
        <v>16651</v>
      </c>
      <c r="D5385">
        <v>0.01</v>
      </c>
      <c r="E5385" t="s">
        <v>12625</v>
      </c>
      <c r="F5385" t="s">
        <v>13028</v>
      </c>
      <c r="G5385">
        <v>5</v>
      </c>
    </row>
    <row r="5386" spans="1:7">
      <c r="A5386">
        <v>6352</v>
      </c>
      <c r="B5386" t="s">
        <v>14573</v>
      </c>
      <c r="C5386" t="s">
        <v>14563</v>
      </c>
      <c r="D5386">
        <v>0.01</v>
      </c>
      <c r="E5386" t="s">
        <v>107</v>
      </c>
      <c r="F5386" t="s">
        <v>14278</v>
      </c>
      <c r="G5386">
        <v>5</v>
      </c>
    </row>
    <row r="5387" spans="1:7">
      <c r="A5387">
        <v>6353</v>
      </c>
      <c r="B5387" t="s">
        <v>5658</v>
      </c>
      <c r="C5387" t="s">
        <v>16816</v>
      </c>
      <c r="D5387">
        <v>0.8</v>
      </c>
      <c r="E5387" t="s">
        <v>49</v>
      </c>
      <c r="F5387" t="s">
        <v>4963</v>
      </c>
      <c r="G5387">
        <v>8</v>
      </c>
    </row>
    <row r="5388" spans="1:7">
      <c r="A5388">
        <v>11235</v>
      </c>
      <c r="B5388" t="s">
        <v>3986</v>
      </c>
      <c r="C5388" t="s">
        <v>16452</v>
      </c>
      <c r="D5388">
        <v>0.1</v>
      </c>
      <c r="E5388" t="s">
        <v>89</v>
      </c>
      <c r="F5388" t="s">
        <v>15363</v>
      </c>
      <c r="G5388">
        <v>1</v>
      </c>
    </row>
    <row r="5389" spans="1:7">
      <c r="A5389">
        <v>1599</v>
      </c>
      <c r="B5389" t="s">
        <v>3986</v>
      </c>
      <c r="C5389" t="s">
        <v>16453</v>
      </c>
      <c r="D5389">
        <v>0.01</v>
      </c>
      <c r="E5389" t="s">
        <v>89</v>
      </c>
      <c r="F5389" t="s">
        <v>15363</v>
      </c>
      <c r="G5389">
        <v>4</v>
      </c>
    </row>
    <row r="5390" spans="1:7">
      <c r="A5390">
        <v>7261</v>
      </c>
      <c r="B5390" t="s">
        <v>8527</v>
      </c>
      <c r="C5390" t="s">
        <v>8514</v>
      </c>
      <c r="D5390">
        <v>0.8</v>
      </c>
      <c r="E5390" t="s">
        <v>67</v>
      </c>
      <c r="F5390" t="s">
        <v>8277</v>
      </c>
      <c r="G5390">
        <v>8</v>
      </c>
    </row>
    <row r="5391" spans="1:7">
      <c r="A5391">
        <v>7194</v>
      </c>
      <c r="B5391" t="s">
        <v>14860</v>
      </c>
      <c r="C5391" t="s">
        <v>14850</v>
      </c>
      <c r="D5391">
        <v>0.8</v>
      </c>
      <c r="E5391" t="s">
        <v>12625</v>
      </c>
      <c r="F5391" t="s">
        <v>9136</v>
      </c>
      <c r="G5391">
        <v>7</v>
      </c>
    </row>
    <row r="5392" spans="1:7">
      <c r="A5392">
        <v>11236</v>
      </c>
      <c r="B5392" t="s">
        <v>4002</v>
      </c>
      <c r="C5392" t="s">
        <v>10624</v>
      </c>
      <c r="D5392">
        <v>0.1</v>
      </c>
      <c r="E5392" t="s">
        <v>67</v>
      </c>
      <c r="F5392" t="s">
        <v>10625</v>
      </c>
      <c r="G5392">
        <v>1</v>
      </c>
    </row>
    <row r="5393" spans="1:7">
      <c r="A5393">
        <v>11237</v>
      </c>
      <c r="B5393" t="s">
        <v>4002</v>
      </c>
      <c r="C5393" t="s">
        <v>17395</v>
      </c>
      <c r="D5393">
        <v>0.1</v>
      </c>
      <c r="E5393" t="s">
        <v>67</v>
      </c>
      <c r="F5393" t="s">
        <v>11295</v>
      </c>
      <c r="G5393">
        <v>1</v>
      </c>
    </row>
    <row r="5394" spans="1:7">
      <c r="A5394">
        <v>1600</v>
      </c>
      <c r="B5394" t="s">
        <v>4002</v>
      </c>
      <c r="C5394" t="s">
        <v>17238</v>
      </c>
      <c r="D5394">
        <v>0.01</v>
      </c>
      <c r="E5394" t="s">
        <v>67</v>
      </c>
      <c r="F5394" t="s">
        <v>11295</v>
      </c>
      <c r="G5394">
        <v>2</v>
      </c>
    </row>
    <row r="5395" spans="1:7">
      <c r="A5395">
        <v>1601</v>
      </c>
      <c r="B5395" t="s">
        <v>4002</v>
      </c>
      <c r="C5395" t="s">
        <v>16235</v>
      </c>
      <c r="D5395">
        <v>0.6</v>
      </c>
      <c r="E5395" t="s">
        <v>67</v>
      </c>
      <c r="F5395" t="s">
        <v>11295</v>
      </c>
      <c r="G5395">
        <v>5</v>
      </c>
    </row>
    <row r="5396" spans="1:7">
      <c r="A5396">
        <v>11238</v>
      </c>
      <c r="B5396" t="s">
        <v>4002</v>
      </c>
      <c r="C5396" t="s">
        <v>11397</v>
      </c>
      <c r="D5396">
        <v>0.5</v>
      </c>
      <c r="E5396" t="s">
        <v>67</v>
      </c>
      <c r="F5396" t="s">
        <v>11295</v>
      </c>
      <c r="G5396">
        <v>7</v>
      </c>
    </row>
    <row r="5397" spans="1:7">
      <c r="A5397">
        <v>6467</v>
      </c>
      <c r="B5397" t="s">
        <v>4002</v>
      </c>
      <c r="C5397" t="s">
        <v>3578</v>
      </c>
      <c r="D5397">
        <v>0.01</v>
      </c>
      <c r="E5397" t="s">
        <v>67</v>
      </c>
      <c r="F5397" t="s">
        <v>3381</v>
      </c>
      <c r="G5397">
        <v>2</v>
      </c>
    </row>
    <row r="5398" spans="1:7">
      <c r="A5398">
        <v>6468</v>
      </c>
      <c r="B5398" t="s">
        <v>4002</v>
      </c>
      <c r="C5398" t="s">
        <v>3995</v>
      </c>
      <c r="D5398">
        <v>0.8</v>
      </c>
      <c r="E5398" t="s">
        <v>67</v>
      </c>
      <c r="F5398" t="s">
        <v>3381</v>
      </c>
      <c r="G5398">
        <v>5</v>
      </c>
    </row>
    <row r="5399" spans="1:7">
      <c r="A5399">
        <v>1619</v>
      </c>
      <c r="B5399" t="s">
        <v>11493</v>
      </c>
      <c r="C5399" t="s">
        <v>11489</v>
      </c>
      <c r="D5399">
        <v>0.01</v>
      </c>
      <c r="E5399" t="s">
        <v>40</v>
      </c>
      <c r="F5399" t="s">
        <v>11432</v>
      </c>
      <c r="G5399">
        <v>1</v>
      </c>
    </row>
    <row r="5400" spans="1:7">
      <c r="A5400">
        <v>11787</v>
      </c>
      <c r="B5400" t="s">
        <v>13648</v>
      </c>
      <c r="C5400" t="s">
        <v>12840</v>
      </c>
      <c r="D5400">
        <v>0.8</v>
      </c>
      <c r="E5400" t="s">
        <v>80</v>
      </c>
      <c r="F5400" t="s">
        <v>12660</v>
      </c>
      <c r="G5400">
        <v>3</v>
      </c>
    </row>
    <row r="5401" spans="1:7">
      <c r="A5401">
        <v>6539</v>
      </c>
      <c r="B5401" t="s">
        <v>13793</v>
      </c>
      <c r="C5401" t="s">
        <v>13784</v>
      </c>
      <c r="D5401">
        <v>0.01</v>
      </c>
      <c r="E5401" t="s">
        <v>67</v>
      </c>
      <c r="F5401" t="s">
        <v>13121</v>
      </c>
      <c r="G5401">
        <v>5</v>
      </c>
    </row>
    <row r="5402" spans="1:7">
      <c r="A5402">
        <v>1648</v>
      </c>
      <c r="B5402" t="s">
        <v>8960</v>
      </c>
      <c r="C5402" t="s">
        <v>17776</v>
      </c>
      <c r="D5402">
        <v>0.01</v>
      </c>
      <c r="E5402" t="s">
        <v>67</v>
      </c>
      <c r="F5402" t="s">
        <v>13028</v>
      </c>
      <c r="G5402">
        <v>5</v>
      </c>
    </row>
    <row r="5403" spans="1:7">
      <c r="A5403">
        <v>6541</v>
      </c>
      <c r="B5403" t="s">
        <v>8960</v>
      </c>
      <c r="C5403" t="s">
        <v>8952</v>
      </c>
      <c r="D5403">
        <v>0.01</v>
      </c>
      <c r="E5403" t="s">
        <v>67</v>
      </c>
      <c r="F5403" t="s">
        <v>8594</v>
      </c>
      <c r="G5403">
        <v>5</v>
      </c>
    </row>
    <row r="5404" spans="1:7">
      <c r="A5404">
        <v>6540</v>
      </c>
      <c r="B5404" t="s">
        <v>8960</v>
      </c>
      <c r="C5404" t="s">
        <v>17777</v>
      </c>
      <c r="D5404">
        <v>0.01</v>
      </c>
      <c r="E5404" t="s">
        <v>67</v>
      </c>
      <c r="F5404" t="s">
        <v>11167</v>
      </c>
      <c r="G5404">
        <v>5</v>
      </c>
    </row>
    <row r="5405" spans="1:7">
      <c r="A5405">
        <v>2121</v>
      </c>
      <c r="B5405" t="s">
        <v>13554</v>
      </c>
      <c r="C5405" t="s">
        <v>13555</v>
      </c>
      <c r="D5405">
        <v>0.1</v>
      </c>
      <c r="E5405" t="s">
        <v>354</v>
      </c>
      <c r="F5405" t="s">
        <v>13121</v>
      </c>
      <c r="G5405">
        <v>2</v>
      </c>
    </row>
    <row r="5406" spans="1:7">
      <c r="A5406">
        <v>3509</v>
      </c>
      <c r="B5406" t="s">
        <v>17778</v>
      </c>
      <c r="C5406" t="s">
        <v>589</v>
      </c>
      <c r="D5406">
        <v>0.01</v>
      </c>
      <c r="E5406" t="s">
        <v>354</v>
      </c>
      <c r="F5406" t="s">
        <v>499</v>
      </c>
      <c r="G5406">
        <v>4</v>
      </c>
    </row>
    <row r="5407" spans="1:7">
      <c r="A5407">
        <v>3510</v>
      </c>
      <c r="B5407" t="s">
        <v>383</v>
      </c>
      <c r="C5407" t="s">
        <v>384</v>
      </c>
      <c r="D5407">
        <v>0.1</v>
      </c>
      <c r="E5407" t="s">
        <v>203</v>
      </c>
      <c r="F5407" t="s">
        <v>68</v>
      </c>
      <c r="G5407">
        <v>2</v>
      </c>
    </row>
    <row r="5408" spans="1:7">
      <c r="A5408">
        <v>717</v>
      </c>
      <c r="B5408" t="s">
        <v>2172</v>
      </c>
      <c r="C5408" t="s">
        <v>11859</v>
      </c>
      <c r="D5408">
        <v>0.1</v>
      </c>
      <c r="E5408" t="s">
        <v>67</v>
      </c>
      <c r="F5408" t="s">
        <v>11649</v>
      </c>
      <c r="G5408">
        <v>8</v>
      </c>
    </row>
    <row r="5409" spans="1:7">
      <c r="A5409">
        <v>3962</v>
      </c>
      <c r="B5409" t="s">
        <v>2172</v>
      </c>
      <c r="C5409" t="s">
        <v>2166</v>
      </c>
      <c r="D5409">
        <v>0.01</v>
      </c>
      <c r="E5409" t="s">
        <v>67</v>
      </c>
      <c r="F5409" t="s">
        <v>1975</v>
      </c>
      <c r="G5409">
        <v>8</v>
      </c>
    </row>
    <row r="5410" spans="1:7">
      <c r="A5410">
        <v>11239</v>
      </c>
      <c r="B5410" t="s">
        <v>3901</v>
      </c>
      <c r="C5410" t="s">
        <v>17779</v>
      </c>
      <c r="D5410">
        <v>0.1</v>
      </c>
      <c r="E5410" t="s">
        <v>123</v>
      </c>
      <c r="F5410" t="s">
        <v>15279</v>
      </c>
      <c r="G5410">
        <v>1</v>
      </c>
    </row>
    <row r="5411" spans="1:7">
      <c r="A5411">
        <v>3963</v>
      </c>
      <c r="B5411" t="s">
        <v>3901</v>
      </c>
      <c r="C5411" t="s">
        <v>17378</v>
      </c>
      <c r="D5411">
        <v>0.01</v>
      </c>
      <c r="E5411" t="s">
        <v>123</v>
      </c>
      <c r="F5411" t="s">
        <v>15279</v>
      </c>
      <c r="G5411">
        <v>4</v>
      </c>
    </row>
    <row r="5412" spans="1:7">
      <c r="A5412">
        <v>3964</v>
      </c>
      <c r="B5412" t="s">
        <v>3901</v>
      </c>
      <c r="C5412" t="s">
        <v>3892</v>
      </c>
      <c r="D5412">
        <v>0.01</v>
      </c>
      <c r="E5412" t="s">
        <v>123</v>
      </c>
      <c r="F5412" t="s">
        <v>58</v>
      </c>
      <c r="G5412">
        <v>4</v>
      </c>
    </row>
    <row r="5413" spans="1:7">
      <c r="A5413">
        <v>3965</v>
      </c>
      <c r="B5413" t="s">
        <v>6695</v>
      </c>
      <c r="C5413" t="s">
        <v>16383</v>
      </c>
      <c r="D5413">
        <v>0.01</v>
      </c>
      <c r="E5413" t="s">
        <v>40</v>
      </c>
      <c r="F5413" t="s">
        <v>6576</v>
      </c>
      <c r="G5413">
        <v>1</v>
      </c>
    </row>
    <row r="5414" spans="1:7">
      <c r="A5414">
        <v>718</v>
      </c>
      <c r="B5414" t="s">
        <v>11742</v>
      </c>
      <c r="C5414" t="s">
        <v>11731</v>
      </c>
      <c r="D5414">
        <v>0.01</v>
      </c>
      <c r="E5414" t="s">
        <v>67</v>
      </c>
      <c r="F5414" t="s">
        <v>11432</v>
      </c>
      <c r="G5414">
        <v>5</v>
      </c>
    </row>
    <row r="5415" spans="1:7">
      <c r="A5415">
        <v>3966</v>
      </c>
      <c r="B5415" t="s">
        <v>17780</v>
      </c>
      <c r="C5415" t="s">
        <v>16809</v>
      </c>
      <c r="D5415">
        <v>0.01</v>
      </c>
      <c r="E5415" t="s">
        <v>107</v>
      </c>
      <c r="F5415" t="s">
        <v>14278</v>
      </c>
      <c r="G5415">
        <v>6</v>
      </c>
    </row>
    <row r="5416" spans="1:7">
      <c r="A5416">
        <v>11669</v>
      </c>
      <c r="B5416" t="s">
        <v>17781</v>
      </c>
      <c r="C5416" t="s">
        <v>16376</v>
      </c>
      <c r="D5416">
        <v>0.1</v>
      </c>
      <c r="E5416" t="s">
        <v>40</v>
      </c>
      <c r="F5416" t="s">
        <v>14771</v>
      </c>
      <c r="G5416">
        <v>3</v>
      </c>
    </row>
    <row r="5417" spans="1:7">
      <c r="A5417">
        <v>4395</v>
      </c>
      <c r="B5417" t="s">
        <v>17781</v>
      </c>
      <c r="C5417" t="s">
        <v>17782</v>
      </c>
      <c r="D5417">
        <v>0.01</v>
      </c>
      <c r="E5417" t="s">
        <v>40</v>
      </c>
      <c r="F5417" t="s">
        <v>12334</v>
      </c>
      <c r="G5417">
        <v>3</v>
      </c>
    </row>
    <row r="5418" spans="1:7">
      <c r="A5418">
        <v>11670</v>
      </c>
      <c r="B5418" t="s">
        <v>17781</v>
      </c>
      <c r="C5418" t="s">
        <v>17187</v>
      </c>
      <c r="D5418">
        <v>0.1</v>
      </c>
      <c r="E5418" t="s">
        <v>40</v>
      </c>
      <c r="F5418" t="s">
        <v>12334</v>
      </c>
      <c r="G5418">
        <v>3</v>
      </c>
    </row>
    <row r="5419" spans="1:7">
      <c r="A5419">
        <v>12182</v>
      </c>
      <c r="B5419" t="s">
        <v>8349</v>
      </c>
      <c r="C5419" t="s">
        <v>8330</v>
      </c>
      <c r="D5419">
        <v>0.8</v>
      </c>
      <c r="E5419" t="s">
        <v>166</v>
      </c>
      <c r="F5419" t="s">
        <v>8277</v>
      </c>
      <c r="G5419">
        <v>4</v>
      </c>
    </row>
    <row r="5420" spans="1:7">
      <c r="A5420">
        <v>11241</v>
      </c>
      <c r="B5420" t="s">
        <v>8349</v>
      </c>
      <c r="C5420" t="s">
        <v>16290</v>
      </c>
      <c r="D5420">
        <v>0.1</v>
      </c>
      <c r="E5420" t="s">
        <v>40</v>
      </c>
      <c r="F5420" t="s">
        <v>4963</v>
      </c>
      <c r="G5420">
        <v>1</v>
      </c>
    </row>
    <row r="5421" spans="1:7">
      <c r="A5421">
        <v>4396</v>
      </c>
      <c r="B5421" t="s">
        <v>8349</v>
      </c>
      <c r="C5421" t="s">
        <v>16291</v>
      </c>
      <c r="D5421">
        <v>0.01</v>
      </c>
      <c r="E5421" t="s">
        <v>40</v>
      </c>
      <c r="F5421" t="s">
        <v>4963</v>
      </c>
      <c r="G5421">
        <v>4</v>
      </c>
    </row>
    <row r="5422" spans="1:7">
      <c r="A5422">
        <v>4398</v>
      </c>
      <c r="B5422" t="s">
        <v>8327</v>
      </c>
      <c r="C5422" t="s">
        <v>8570</v>
      </c>
      <c r="D5422">
        <v>0.1</v>
      </c>
      <c r="F5422" t="s">
        <v>8277</v>
      </c>
      <c r="G5422">
        <v>8</v>
      </c>
    </row>
    <row r="5423" spans="1:7">
      <c r="A5423">
        <v>4397</v>
      </c>
      <c r="B5423" t="s">
        <v>8327</v>
      </c>
      <c r="C5423" t="s">
        <v>8313</v>
      </c>
      <c r="D5423">
        <v>0.1</v>
      </c>
      <c r="E5423" t="s">
        <v>49</v>
      </c>
      <c r="F5423" t="s">
        <v>8277</v>
      </c>
      <c r="G5423">
        <v>4</v>
      </c>
    </row>
    <row r="5424" spans="1:7">
      <c r="A5424">
        <v>11242</v>
      </c>
      <c r="B5424" t="s">
        <v>3473</v>
      </c>
      <c r="C5424" t="s">
        <v>16765</v>
      </c>
      <c r="D5424">
        <v>0.1</v>
      </c>
      <c r="E5424" t="s">
        <v>49</v>
      </c>
      <c r="F5424" t="s">
        <v>14699</v>
      </c>
      <c r="G5424">
        <v>1</v>
      </c>
    </row>
    <row r="5425" spans="1:7">
      <c r="A5425">
        <v>7324</v>
      </c>
      <c r="B5425" t="s">
        <v>3473</v>
      </c>
      <c r="C5425" t="s">
        <v>3461</v>
      </c>
      <c r="D5425">
        <v>0.8</v>
      </c>
      <c r="E5425" t="s">
        <v>49</v>
      </c>
      <c r="F5425" t="s">
        <v>3381</v>
      </c>
      <c r="G5425">
        <v>1</v>
      </c>
    </row>
    <row r="5426" spans="1:7">
      <c r="A5426">
        <v>11243</v>
      </c>
      <c r="B5426" t="s">
        <v>17783</v>
      </c>
      <c r="C5426" t="s">
        <v>12002</v>
      </c>
      <c r="D5426">
        <v>0.1</v>
      </c>
      <c r="E5426" t="s">
        <v>67</v>
      </c>
      <c r="F5426" t="s">
        <v>11921</v>
      </c>
      <c r="G5426">
        <v>2</v>
      </c>
    </row>
    <row r="5427" spans="1:7">
      <c r="A5427">
        <v>4774</v>
      </c>
      <c r="B5427" t="s">
        <v>10449</v>
      </c>
      <c r="C5427" t="s">
        <v>10437</v>
      </c>
      <c r="D5427">
        <v>0.01</v>
      </c>
      <c r="E5427" t="s">
        <v>67</v>
      </c>
      <c r="F5427" t="s">
        <v>10160</v>
      </c>
      <c r="G5427">
        <v>5</v>
      </c>
    </row>
    <row r="5428" spans="1:7">
      <c r="A5428">
        <v>4775</v>
      </c>
      <c r="B5428" t="s">
        <v>6542</v>
      </c>
      <c r="C5428" t="s">
        <v>6536</v>
      </c>
      <c r="D5428">
        <v>0.01</v>
      </c>
      <c r="F5428" t="s">
        <v>6139</v>
      </c>
      <c r="G5428">
        <v>8</v>
      </c>
    </row>
    <row r="5429" spans="1:7">
      <c r="A5429">
        <v>5142</v>
      </c>
      <c r="B5429" t="s">
        <v>2473</v>
      </c>
      <c r="C5429" t="s">
        <v>2489</v>
      </c>
      <c r="D5429">
        <v>0.01</v>
      </c>
      <c r="E5429" t="s">
        <v>40</v>
      </c>
      <c r="F5429" t="s">
        <v>2210</v>
      </c>
      <c r="G5429">
        <v>3</v>
      </c>
    </row>
    <row r="5430" spans="1:7">
      <c r="A5430">
        <v>1103</v>
      </c>
      <c r="B5430" t="s">
        <v>3785</v>
      </c>
      <c r="C5430" t="s">
        <v>17784</v>
      </c>
      <c r="D5430">
        <v>0.01</v>
      </c>
      <c r="E5430" t="s">
        <v>49</v>
      </c>
      <c r="F5430" t="s">
        <v>11295</v>
      </c>
      <c r="G5430">
        <v>3</v>
      </c>
    </row>
    <row r="5431" spans="1:7">
      <c r="A5431">
        <v>5143</v>
      </c>
      <c r="B5431" t="s">
        <v>3785</v>
      </c>
      <c r="C5431" t="s">
        <v>3777</v>
      </c>
      <c r="D5431">
        <v>0.01</v>
      </c>
      <c r="E5431" t="s">
        <v>49</v>
      </c>
      <c r="F5431" t="s">
        <v>3381</v>
      </c>
      <c r="G5431">
        <v>3</v>
      </c>
    </row>
    <row r="5432" spans="1:7">
      <c r="A5432">
        <v>5144</v>
      </c>
      <c r="B5432" t="s">
        <v>4629</v>
      </c>
      <c r="C5432" t="s">
        <v>17575</v>
      </c>
      <c r="D5432">
        <v>0.05</v>
      </c>
      <c r="E5432" t="s">
        <v>49</v>
      </c>
      <c r="F5432" t="s">
        <v>15376</v>
      </c>
      <c r="G5432">
        <v>1</v>
      </c>
    </row>
    <row r="5433" spans="1:7">
      <c r="A5433">
        <v>1104</v>
      </c>
      <c r="B5433" t="s">
        <v>4629</v>
      </c>
      <c r="C5433" t="s">
        <v>16317</v>
      </c>
      <c r="D5433">
        <v>0.01</v>
      </c>
      <c r="E5433" t="s">
        <v>49</v>
      </c>
      <c r="F5433" t="s">
        <v>14748</v>
      </c>
      <c r="G5433">
        <v>1</v>
      </c>
    </row>
    <row r="5434" spans="1:7">
      <c r="A5434">
        <v>5145</v>
      </c>
      <c r="B5434" t="s">
        <v>4629</v>
      </c>
      <c r="C5434" t="s">
        <v>16266</v>
      </c>
      <c r="D5434">
        <v>0.1</v>
      </c>
      <c r="E5434" t="s">
        <v>49</v>
      </c>
      <c r="F5434" t="s">
        <v>4512</v>
      </c>
      <c r="G5434">
        <v>1</v>
      </c>
    </row>
    <row r="5435" spans="1:7">
      <c r="A5435">
        <v>11244</v>
      </c>
      <c r="B5435" t="s">
        <v>4629</v>
      </c>
      <c r="C5435" t="s">
        <v>17289</v>
      </c>
      <c r="D5435">
        <v>0.1</v>
      </c>
      <c r="E5435" t="s">
        <v>49</v>
      </c>
      <c r="F5435" t="s">
        <v>14590</v>
      </c>
      <c r="G5435">
        <v>1</v>
      </c>
    </row>
    <row r="5436" spans="1:7">
      <c r="A5436">
        <v>11672</v>
      </c>
      <c r="B5436" t="s">
        <v>8761</v>
      </c>
      <c r="C5436" t="s">
        <v>16311</v>
      </c>
      <c r="D5436">
        <v>0.1</v>
      </c>
      <c r="E5436" t="s">
        <v>80</v>
      </c>
      <c r="F5436" t="s">
        <v>14771</v>
      </c>
      <c r="G5436">
        <v>2</v>
      </c>
    </row>
    <row r="5437" spans="1:7">
      <c r="A5437">
        <v>5146</v>
      </c>
      <c r="B5437" t="s">
        <v>8761</v>
      </c>
      <c r="C5437" t="s">
        <v>17329</v>
      </c>
      <c r="D5437">
        <v>0.01</v>
      </c>
      <c r="E5437" t="s">
        <v>80</v>
      </c>
      <c r="F5437" t="s">
        <v>14771</v>
      </c>
      <c r="G5437">
        <v>2</v>
      </c>
    </row>
    <row r="5438" spans="1:7">
      <c r="A5438">
        <v>11671</v>
      </c>
      <c r="B5438" t="s">
        <v>8761</v>
      </c>
      <c r="C5438" t="s">
        <v>17785</v>
      </c>
      <c r="D5438">
        <v>0.1</v>
      </c>
      <c r="E5438" t="s">
        <v>80</v>
      </c>
      <c r="F5438" t="s">
        <v>12334</v>
      </c>
      <c r="G5438">
        <v>2</v>
      </c>
    </row>
    <row r="5439" spans="1:7">
      <c r="A5439">
        <v>5484</v>
      </c>
      <c r="B5439" t="s">
        <v>7033</v>
      </c>
      <c r="C5439" t="s">
        <v>7110</v>
      </c>
      <c r="D5439">
        <v>0.01</v>
      </c>
      <c r="E5439" t="s">
        <v>203</v>
      </c>
      <c r="F5439" t="s">
        <v>6576</v>
      </c>
      <c r="G5439">
        <v>5</v>
      </c>
    </row>
    <row r="5440" spans="1:7">
      <c r="A5440">
        <v>5483</v>
      </c>
      <c r="B5440" t="s">
        <v>7033</v>
      </c>
      <c r="C5440" t="s">
        <v>7041</v>
      </c>
      <c r="D5440">
        <v>0.01</v>
      </c>
      <c r="E5440" t="s">
        <v>89</v>
      </c>
      <c r="F5440" t="s">
        <v>6576</v>
      </c>
      <c r="G5440">
        <v>5</v>
      </c>
    </row>
    <row r="5441" spans="1:7">
      <c r="A5441">
        <v>5482</v>
      </c>
      <c r="B5441" t="s">
        <v>7033</v>
      </c>
      <c r="C5441" t="s">
        <v>7035</v>
      </c>
      <c r="D5441">
        <v>0.1</v>
      </c>
      <c r="E5441" t="s">
        <v>80</v>
      </c>
      <c r="F5441" t="s">
        <v>6576</v>
      </c>
      <c r="G5441">
        <v>5</v>
      </c>
    </row>
    <row r="5442" spans="1:7">
      <c r="A5442">
        <v>5485</v>
      </c>
      <c r="B5442" t="s">
        <v>17786</v>
      </c>
      <c r="C5442" t="s">
        <v>17168</v>
      </c>
      <c r="D5442">
        <v>0.01</v>
      </c>
      <c r="E5442" t="s">
        <v>49</v>
      </c>
      <c r="F5442" t="s">
        <v>14590</v>
      </c>
      <c r="G5442">
        <v>3</v>
      </c>
    </row>
    <row r="5443" spans="1:7">
      <c r="A5443">
        <v>5486</v>
      </c>
      <c r="B5443" t="s">
        <v>17787</v>
      </c>
      <c r="C5443" t="s">
        <v>13926</v>
      </c>
      <c r="D5443">
        <v>0.01</v>
      </c>
      <c r="E5443" t="s">
        <v>49</v>
      </c>
      <c r="F5443" t="s">
        <v>13121</v>
      </c>
      <c r="G5443">
        <v>5</v>
      </c>
    </row>
    <row r="5444" spans="1:7">
      <c r="A5444">
        <v>5754</v>
      </c>
      <c r="B5444" t="s">
        <v>8613</v>
      </c>
      <c r="C5444" t="s">
        <v>8604</v>
      </c>
      <c r="D5444">
        <v>0.01</v>
      </c>
      <c r="E5444" t="s">
        <v>80</v>
      </c>
      <c r="F5444" t="s">
        <v>8594</v>
      </c>
      <c r="G5444">
        <v>1</v>
      </c>
    </row>
    <row r="5445" spans="1:7">
      <c r="A5445">
        <v>5756</v>
      </c>
      <c r="B5445" t="s">
        <v>4088</v>
      </c>
      <c r="C5445" t="s">
        <v>16324</v>
      </c>
      <c r="D5445">
        <v>0.01</v>
      </c>
      <c r="E5445" t="s">
        <v>135</v>
      </c>
      <c r="F5445" t="s">
        <v>14699</v>
      </c>
      <c r="G5445">
        <v>5</v>
      </c>
    </row>
    <row r="5446" spans="1:7">
      <c r="A5446">
        <v>5755</v>
      </c>
      <c r="B5446" t="s">
        <v>4088</v>
      </c>
      <c r="C5446" t="s">
        <v>4089</v>
      </c>
      <c r="D5446">
        <v>0.05</v>
      </c>
      <c r="E5446" t="s">
        <v>135</v>
      </c>
      <c r="F5446" t="s">
        <v>3381</v>
      </c>
      <c r="G5446">
        <v>5</v>
      </c>
    </row>
    <row r="5447" spans="1:7">
      <c r="A5447">
        <v>5971</v>
      </c>
      <c r="B5447" t="s">
        <v>8949</v>
      </c>
      <c r="C5447" t="s">
        <v>8938</v>
      </c>
      <c r="D5447">
        <v>0.01</v>
      </c>
      <c r="E5447" t="s">
        <v>40</v>
      </c>
      <c r="F5447" t="s">
        <v>8594</v>
      </c>
      <c r="G5447">
        <v>3</v>
      </c>
    </row>
    <row r="5448" spans="1:7">
      <c r="A5448">
        <v>11674</v>
      </c>
      <c r="B5448" t="s">
        <v>14046</v>
      </c>
      <c r="C5448" t="s">
        <v>17788</v>
      </c>
      <c r="D5448">
        <v>0.1</v>
      </c>
      <c r="E5448" t="s">
        <v>354</v>
      </c>
      <c r="F5448" t="s">
        <v>14771</v>
      </c>
      <c r="G5448">
        <v>5</v>
      </c>
    </row>
    <row r="5449" spans="1:7">
      <c r="A5449">
        <v>5974</v>
      </c>
      <c r="B5449" t="s">
        <v>14046</v>
      </c>
      <c r="C5449" t="s">
        <v>16927</v>
      </c>
      <c r="D5449">
        <v>0.01</v>
      </c>
      <c r="E5449" t="s">
        <v>354</v>
      </c>
      <c r="F5449" t="s">
        <v>14771</v>
      </c>
      <c r="G5449">
        <v>5</v>
      </c>
    </row>
    <row r="5450" spans="1:7">
      <c r="A5450">
        <v>5973</v>
      </c>
      <c r="B5450" t="s">
        <v>14046</v>
      </c>
      <c r="C5450" t="s">
        <v>14029</v>
      </c>
      <c r="D5450">
        <v>0.01</v>
      </c>
      <c r="E5450" t="s">
        <v>354</v>
      </c>
      <c r="F5450" t="s">
        <v>13121</v>
      </c>
      <c r="G5450">
        <v>5</v>
      </c>
    </row>
    <row r="5451" spans="1:7">
      <c r="A5451">
        <v>5972</v>
      </c>
      <c r="B5451" t="s">
        <v>14046</v>
      </c>
      <c r="C5451" t="s">
        <v>17789</v>
      </c>
      <c r="D5451">
        <v>0.01</v>
      </c>
      <c r="E5451" t="s">
        <v>12637</v>
      </c>
      <c r="F5451" t="s">
        <v>4434</v>
      </c>
      <c r="G5451">
        <v>5</v>
      </c>
    </row>
    <row r="5452" spans="1:7">
      <c r="A5452">
        <v>11673</v>
      </c>
      <c r="B5452" t="s">
        <v>14046</v>
      </c>
      <c r="C5452" t="s">
        <v>16789</v>
      </c>
      <c r="D5452">
        <v>0.1</v>
      </c>
      <c r="E5452" t="s">
        <v>12637</v>
      </c>
      <c r="F5452" t="s">
        <v>12334</v>
      </c>
      <c r="G5452">
        <v>5</v>
      </c>
    </row>
    <row r="5453" spans="1:7">
      <c r="A5453">
        <v>1400</v>
      </c>
      <c r="B5453" t="s">
        <v>10779</v>
      </c>
      <c r="C5453" t="s">
        <v>10776</v>
      </c>
      <c r="D5453">
        <v>0.01</v>
      </c>
      <c r="E5453" t="s">
        <v>166</v>
      </c>
      <c r="F5453" t="s">
        <v>10625</v>
      </c>
      <c r="G5453">
        <v>2</v>
      </c>
    </row>
    <row r="5454" spans="1:7">
      <c r="A5454">
        <v>5976</v>
      </c>
      <c r="B5454" t="s">
        <v>494</v>
      </c>
      <c r="C5454" t="s">
        <v>487</v>
      </c>
      <c r="D5454">
        <v>0.01</v>
      </c>
      <c r="E5454" t="s">
        <v>203</v>
      </c>
      <c r="F5454" t="s">
        <v>68</v>
      </c>
      <c r="G5454">
        <v>3</v>
      </c>
    </row>
    <row r="5455" spans="1:7">
      <c r="A5455">
        <v>5975</v>
      </c>
      <c r="B5455" t="s">
        <v>494</v>
      </c>
      <c r="C5455" t="s">
        <v>17625</v>
      </c>
      <c r="D5455">
        <v>0.01</v>
      </c>
      <c r="E5455" t="s">
        <v>74</v>
      </c>
      <c r="F5455" t="s">
        <v>68</v>
      </c>
      <c r="G5455">
        <v>3</v>
      </c>
    </row>
    <row r="5456" spans="1:7">
      <c r="A5456">
        <v>1401</v>
      </c>
      <c r="B5456" t="s">
        <v>8668</v>
      </c>
      <c r="C5456" t="s">
        <v>11963</v>
      </c>
      <c r="D5456">
        <v>0.01</v>
      </c>
      <c r="E5456" t="s">
        <v>49</v>
      </c>
      <c r="F5456" t="s">
        <v>11921</v>
      </c>
      <c r="G5456">
        <v>1</v>
      </c>
    </row>
    <row r="5457" spans="1:7">
      <c r="A5457">
        <v>5978</v>
      </c>
      <c r="B5457" t="s">
        <v>3428</v>
      </c>
      <c r="C5457" t="s">
        <v>16895</v>
      </c>
      <c r="D5457">
        <v>0.01</v>
      </c>
      <c r="E5457" t="s">
        <v>89</v>
      </c>
      <c r="F5457" t="s">
        <v>14699</v>
      </c>
      <c r="G5457">
        <v>1</v>
      </c>
    </row>
    <row r="5458" spans="1:7">
      <c r="A5458">
        <v>5977</v>
      </c>
      <c r="B5458" t="s">
        <v>3428</v>
      </c>
      <c r="C5458" t="s">
        <v>3414</v>
      </c>
      <c r="D5458">
        <v>0.01</v>
      </c>
      <c r="E5458" t="s">
        <v>89</v>
      </c>
      <c r="F5458" t="s">
        <v>3381</v>
      </c>
      <c r="G5458">
        <v>1</v>
      </c>
    </row>
    <row r="5459" spans="1:7">
      <c r="A5459">
        <v>6139</v>
      </c>
      <c r="B5459" t="s">
        <v>10444</v>
      </c>
      <c r="C5459" t="s">
        <v>10437</v>
      </c>
      <c r="D5459">
        <v>0.01</v>
      </c>
      <c r="E5459" t="s">
        <v>67</v>
      </c>
      <c r="F5459" t="s">
        <v>10160</v>
      </c>
      <c r="G5459">
        <v>5</v>
      </c>
    </row>
    <row r="5460" spans="1:7">
      <c r="A5460">
        <v>6140</v>
      </c>
      <c r="B5460" t="s">
        <v>10444</v>
      </c>
      <c r="C5460" t="s">
        <v>16779</v>
      </c>
      <c r="D5460">
        <v>0.01</v>
      </c>
      <c r="E5460" t="s">
        <v>12625</v>
      </c>
      <c r="F5460" t="s">
        <v>14278</v>
      </c>
      <c r="G5460">
        <v>5</v>
      </c>
    </row>
    <row r="5461" spans="1:7">
      <c r="A5461">
        <v>11247</v>
      </c>
      <c r="B5461" t="s">
        <v>5638</v>
      </c>
      <c r="C5461" t="s">
        <v>17790</v>
      </c>
      <c r="D5461">
        <v>0.1</v>
      </c>
      <c r="E5461" t="s">
        <v>107</v>
      </c>
      <c r="F5461" t="s">
        <v>15331</v>
      </c>
      <c r="G5461">
        <v>8</v>
      </c>
    </row>
    <row r="5462" spans="1:7">
      <c r="A5462">
        <v>6469</v>
      </c>
      <c r="B5462" t="s">
        <v>5638</v>
      </c>
      <c r="C5462" t="s">
        <v>5621</v>
      </c>
      <c r="D5462">
        <v>0.01</v>
      </c>
      <c r="E5462" t="s">
        <v>107</v>
      </c>
      <c r="F5462" t="s">
        <v>4963</v>
      </c>
      <c r="G5462">
        <v>8</v>
      </c>
    </row>
    <row r="5463" spans="1:7">
      <c r="A5463">
        <v>1649</v>
      </c>
      <c r="B5463" t="s">
        <v>7558</v>
      </c>
      <c r="C5463" t="s">
        <v>7555</v>
      </c>
      <c r="D5463">
        <v>0.01</v>
      </c>
      <c r="E5463" t="s">
        <v>135</v>
      </c>
      <c r="F5463" t="s">
        <v>7247</v>
      </c>
      <c r="G5463">
        <v>3</v>
      </c>
    </row>
    <row r="5464" spans="1:7">
      <c r="A5464">
        <v>6542</v>
      </c>
      <c r="B5464" t="s">
        <v>7558</v>
      </c>
      <c r="C5464" t="s">
        <v>17791</v>
      </c>
      <c r="D5464">
        <v>0.01</v>
      </c>
      <c r="E5464" t="s">
        <v>135</v>
      </c>
      <c r="F5464" t="s">
        <v>15396</v>
      </c>
      <c r="G5464">
        <v>3</v>
      </c>
    </row>
    <row r="5465" spans="1:7">
      <c r="A5465">
        <v>2414</v>
      </c>
      <c r="B5465" t="s">
        <v>8081</v>
      </c>
      <c r="C5465" t="s">
        <v>16192</v>
      </c>
      <c r="D5465">
        <v>0.01</v>
      </c>
      <c r="E5465" t="s">
        <v>203</v>
      </c>
      <c r="F5465" t="s">
        <v>14771</v>
      </c>
      <c r="G5465">
        <v>7</v>
      </c>
    </row>
    <row r="5466" spans="1:7">
      <c r="A5466">
        <v>2783</v>
      </c>
      <c r="B5466" t="s">
        <v>14397</v>
      </c>
      <c r="C5466" t="s">
        <v>14468</v>
      </c>
      <c r="D5466">
        <v>0.1</v>
      </c>
      <c r="E5466" t="s">
        <v>80</v>
      </c>
      <c r="F5466" t="s">
        <v>14278</v>
      </c>
      <c r="G5466">
        <v>3</v>
      </c>
    </row>
    <row r="5467" spans="1:7">
      <c r="A5467">
        <v>3134</v>
      </c>
      <c r="B5467" t="s">
        <v>13394</v>
      </c>
      <c r="C5467" t="s">
        <v>13387</v>
      </c>
      <c r="D5467">
        <v>0.1</v>
      </c>
      <c r="E5467" t="s">
        <v>80</v>
      </c>
      <c r="F5467" t="s">
        <v>13121</v>
      </c>
      <c r="G5467">
        <v>2</v>
      </c>
    </row>
    <row r="5468" spans="1:7">
      <c r="A5468">
        <v>3135</v>
      </c>
      <c r="B5468" t="s">
        <v>14646</v>
      </c>
      <c r="C5468" t="s">
        <v>16809</v>
      </c>
      <c r="D5468">
        <v>0.01</v>
      </c>
      <c r="E5468" t="s">
        <v>107</v>
      </c>
      <c r="F5468" t="s">
        <v>14278</v>
      </c>
      <c r="G5468">
        <v>6</v>
      </c>
    </row>
    <row r="5469" spans="1:7">
      <c r="A5469">
        <v>3136</v>
      </c>
      <c r="B5469" t="s">
        <v>10417</v>
      </c>
      <c r="C5469" t="s">
        <v>10418</v>
      </c>
      <c r="D5469">
        <v>0.01</v>
      </c>
      <c r="F5469" t="s">
        <v>10381</v>
      </c>
      <c r="G5469">
        <v>4</v>
      </c>
    </row>
    <row r="5470" spans="1:7">
      <c r="A5470">
        <v>11248</v>
      </c>
      <c r="B5470" t="s">
        <v>10417</v>
      </c>
      <c r="C5470" t="s">
        <v>17792</v>
      </c>
      <c r="D5470">
        <v>0.1</v>
      </c>
      <c r="F5470" t="s">
        <v>8277</v>
      </c>
      <c r="G5470">
        <v>1</v>
      </c>
    </row>
    <row r="5471" spans="1:7">
      <c r="A5471">
        <v>6903</v>
      </c>
      <c r="B5471" t="s">
        <v>10417</v>
      </c>
      <c r="C5471" t="s">
        <v>8350</v>
      </c>
      <c r="D5471">
        <v>0.8</v>
      </c>
      <c r="F5471" t="s">
        <v>8277</v>
      </c>
      <c r="G5471">
        <v>4</v>
      </c>
    </row>
    <row r="5472" spans="1:7">
      <c r="A5472">
        <v>454</v>
      </c>
      <c r="B5472" t="s">
        <v>4210</v>
      </c>
      <c r="C5472" t="s">
        <v>17462</v>
      </c>
      <c r="D5472">
        <v>0.1</v>
      </c>
      <c r="F5472" t="s">
        <v>11295</v>
      </c>
      <c r="G5472">
        <v>5</v>
      </c>
    </row>
    <row r="5473" spans="1:7">
      <c r="A5473">
        <v>3137</v>
      </c>
      <c r="B5473" t="s">
        <v>4210</v>
      </c>
      <c r="C5473" t="s">
        <v>4162</v>
      </c>
      <c r="D5473">
        <v>0.01</v>
      </c>
      <c r="E5473" t="s">
        <v>203</v>
      </c>
      <c r="F5473" t="s">
        <v>3381</v>
      </c>
      <c r="G5473">
        <v>5</v>
      </c>
    </row>
    <row r="5474" spans="1:7">
      <c r="A5474">
        <v>7277</v>
      </c>
      <c r="B5474" t="s">
        <v>954</v>
      </c>
      <c r="C5474" t="s">
        <v>9892</v>
      </c>
      <c r="D5474">
        <v>0.8</v>
      </c>
      <c r="E5474" t="s">
        <v>595</v>
      </c>
      <c r="F5474" t="s">
        <v>9799</v>
      </c>
      <c r="G5474">
        <v>4</v>
      </c>
    </row>
    <row r="5475" spans="1:7">
      <c r="A5475">
        <v>3138</v>
      </c>
      <c r="B5475" t="s">
        <v>6353</v>
      </c>
      <c r="C5475" t="s">
        <v>6349</v>
      </c>
      <c r="D5475">
        <v>0.01</v>
      </c>
      <c r="F5475" t="s">
        <v>5790</v>
      </c>
      <c r="G5475">
        <v>5</v>
      </c>
    </row>
    <row r="5476" spans="1:7">
      <c r="A5476">
        <v>3511</v>
      </c>
      <c r="B5476" t="s">
        <v>829</v>
      </c>
      <c r="C5476" t="s">
        <v>824</v>
      </c>
      <c r="D5476">
        <v>0.01</v>
      </c>
      <c r="E5476" t="s">
        <v>354</v>
      </c>
      <c r="F5476" t="s">
        <v>68</v>
      </c>
      <c r="G5476">
        <v>7</v>
      </c>
    </row>
    <row r="5477" spans="1:7">
      <c r="A5477">
        <v>3512</v>
      </c>
      <c r="B5477" t="s">
        <v>739</v>
      </c>
      <c r="C5477" t="s">
        <v>734</v>
      </c>
      <c r="D5477">
        <v>0.01</v>
      </c>
      <c r="E5477" t="s">
        <v>354</v>
      </c>
      <c r="F5477" t="s">
        <v>68</v>
      </c>
      <c r="G5477">
        <v>5</v>
      </c>
    </row>
    <row r="5478" spans="1:7">
      <c r="A5478">
        <v>583</v>
      </c>
      <c r="B5478" t="s">
        <v>11108</v>
      </c>
      <c r="C5478" t="s">
        <v>11109</v>
      </c>
      <c r="D5478">
        <v>0.01</v>
      </c>
      <c r="E5478" t="s">
        <v>67</v>
      </c>
      <c r="F5478" t="s">
        <v>10870</v>
      </c>
      <c r="G5478">
        <v>8</v>
      </c>
    </row>
    <row r="5479" spans="1:7">
      <c r="A5479">
        <v>3513</v>
      </c>
      <c r="B5479" t="s">
        <v>14378</v>
      </c>
      <c r="C5479" t="s">
        <v>14371</v>
      </c>
      <c r="D5479">
        <v>0.01</v>
      </c>
      <c r="E5479" t="s">
        <v>67</v>
      </c>
      <c r="F5479" t="s">
        <v>14278</v>
      </c>
      <c r="G5479">
        <v>2</v>
      </c>
    </row>
    <row r="5480" spans="1:7">
      <c r="A5480">
        <v>3514</v>
      </c>
      <c r="B5480" t="s">
        <v>13258</v>
      </c>
      <c r="C5480" t="s">
        <v>17029</v>
      </c>
      <c r="D5480">
        <v>0.01</v>
      </c>
      <c r="E5480" t="s">
        <v>166</v>
      </c>
      <c r="F5480" t="s">
        <v>13121</v>
      </c>
      <c r="G5480">
        <v>1</v>
      </c>
    </row>
    <row r="5481" spans="1:7">
      <c r="A5481">
        <v>3515</v>
      </c>
      <c r="B5481" t="s">
        <v>725</v>
      </c>
      <c r="C5481" t="s">
        <v>699</v>
      </c>
      <c r="D5481">
        <v>0.01</v>
      </c>
      <c r="E5481" t="s">
        <v>166</v>
      </c>
      <c r="F5481" t="s">
        <v>68</v>
      </c>
      <c r="G5481">
        <v>5</v>
      </c>
    </row>
    <row r="5482" spans="1:7">
      <c r="A5482">
        <v>3516</v>
      </c>
      <c r="B5482" t="s">
        <v>7813</v>
      </c>
      <c r="C5482" t="s">
        <v>13197</v>
      </c>
      <c r="D5482">
        <v>0.01</v>
      </c>
      <c r="E5482" t="s">
        <v>123</v>
      </c>
      <c r="F5482" t="s">
        <v>13121</v>
      </c>
      <c r="G5482">
        <v>1</v>
      </c>
    </row>
    <row r="5483" spans="1:7">
      <c r="A5483">
        <v>584</v>
      </c>
      <c r="B5483" t="s">
        <v>2731</v>
      </c>
      <c r="C5483" t="s">
        <v>13042</v>
      </c>
      <c r="D5483">
        <v>0.05</v>
      </c>
      <c r="E5483" t="s">
        <v>166</v>
      </c>
      <c r="F5483" t="s">
        <v>13028</v>
      </c>
      <c r="G5483">
        <v>1</v>
      </c>
    </row>
    <row r="5484" spans="1:7">
      <c r="A5484">
        <v>11249</v>
      </c>
      <c r="B5484" t="s">
        <v>2731</v>
      </c>
      <c r="C5484" t="s">
        <v>14785</v>
      </c>
      <c r="D5484">
        <v>0.1</v>
      </c>
      <c r="E5484" t="s">
        <v>166</v>
      </c>
      <c r="F5484" t="s">
        <v>14771</v>
      </c>
      <c r="G5484">
        <v>1</v>
      </c>
    </row>
    <row r="5485" spans="1:7">
      <c r="A5485">
        <v>3517</v>
      </c>
      <c r="B5485" t="s">
        <v>2731</v>
      </c>
      <c r="C5485" t="s">
        <v>2727</v>
      </c>
      <c r="D5485">
        <v>0.01</v>
      </c>
      <c r="E5485" t="s">
        <v>166</v>
      </c>
      <c r="F5485" t="s">
        <v>14771</v>
      </c>
      <c r="G5485">
        <v>1</v>
      </c>
    </row>
    <row r="5486" spans="1:7">
      <c r="A5486">
        <v>3519</v>
      </c>
      <c r="B5486" t="s">
        <v>13472</v>
      </c>
      <c r="C5486" t="s">
        <v>13453</v>
      </c>
      <c r="D5486">
        <v>0.01</v>
      </c>
      <c r="E5486" t="s">
        <v>49</v>
      </c>
      <c r="F5486" t="s">
        <v>13121</v>
      </c>
      <c r="G5486">
        <v>2</v>
      </c>
    </row>
    <row r="5487" spans="1:7">
      <c r="A5487">
        <v>3518</v>
      </c>
      <c r="B5487" t="s">
        <v>13472</v>
      </c>
      <c r="C5487" t="s">
        <v>11207</v>
      </c>
      <c r="D5487">
        <v>0.01</v>
      </c>
      <c r="E5487" t="s">
        <v>49</v>
      </c>
      <c r="F5487" t="s">
        <v>11167</v>
      </c>
      <c r="G5487">
        <v>2</v>
      </c>
    </row>
    <row r="5488" spans="1:7">
      <c r="A5488">
        <v>3521</v>
      </c>
      <c r="B5488" t="s">
        <v>1980</v>
      </c>
      <c r="C5488" t="s">
        <v>1982</v>
      </c>
      <c r="D5488">
        <v>0.01</v>
      </c>
      <c r="E5488" t="s">
        <v>89</v>
      </c>
      <c r="F5488" t="s">
        <v>1975</v>
      </c>
      <c r="G5488">
        <v>4</v>
      </c>
    </row>
    <row r="5489" spans="1:7">
      <c r="A5489">
        <v>11250</v>
      </c>
      <c r="B5489" t="s">
        <v>1980</v>
      </c>
      <c r="C5489" t="s">
        <v>16944</v>
      </c>
      <c r="D5489">
        <v>0.1</v>
      </c>
      <c r="E5489" t="s">
        <v>80</v>
      </c>
      <c r="F5489" t="s">
        <v>1975</v>
      </c>
      <c r="G5489">
        <v>1</v>
      </c>
    </row>
    <row r="5490" spans="1:7">
      <c r="A5490">
        <v>3520</v>
      </c>
      <c r="B5490" t="s">
        <v>1980</v>
      </c>
      <c r="C5490" t="s">
        <v>1974</v>
      </c>
      <c r="D5490">
        <v>0.01</v>
      </c>
      <c r="E5490" t="s">
        <v>80</v>
      </c>
      <c r="F5490" t="s">
        <v>1975</v>
      </c>
      <c r="G5490">
        <v>4</v>
      </c>
    </row>
    <row r="5491" spans="1:7">
      <c r="A5491">
        <v>3522</v>
      </c>
      <c r="B5491" t="s">
        <v>231</v>
      </c>
      <c r="C5491" t="s">
        <v>202</v>
      </c>
      <c r="D5491">
        <v>0.01</v>
      </c>
      <c r="E5491" t="s">
        <v>203</v>
      </c>
      <c r="F5491" t="s">
        <v>68</v>
      </c>
      <c r="G5491">
        <v>1</v>
      </c>
    </row>
    <row r="5492" spans="1:7">
      <c r="A5492">
        <v>3523</v>
      </c>
      <c r="B5492" t="s">
        <v>9991</v>
      </c>
      <c r="C5492" t="s">
        <v>727</v>
      </c>
      <c r="D5492">
        <v>0.01</v>
      </c>
      <c r="F5492" t="s">
        <v>68</v>
      </c>
      <c r="G5492">
        <v>5</v>
      </c>
    </row>
    <row r="5493" spans="1:7">
      <c r="A5493">
        <v>3524</v>
      </c>
      <c r="B5493" t="s">
        <v>6956</v>
      </c>
      <c r="C5493" t="s">
        <v>6958</v>
      </c>
      <c r="D5493">
        <v>0.1</v>
      </c>
      <c r="E5493" t="s">
        <v>166</v>
      </c>
      <c r="F5493" t="s">
        <v>6576</v>
      </c>
      <c r="G5493">
        <v>3</v>
      </c>
    </row>
    <row r="5494" spans="1:7">
      <c r="A5494">
        <v>3525</v>
      </c>
      <c r="B5494" t="s">
        <v>3713</v>
      </c>
      <c r="C5494" t="s">
        <v>3701</v>
      </c>
      <c r="D5494">
        <v>0.01</v>
      </c>
      <c r="E5494" t="s">
        <v>203</v>
      </c>
      <c r="F5494" t="s">
        <v>3381</v>
      </c>
      <c r="G5494">
        <v>2</v>
      </c>
    </row>
    <row r="5495" spans="1:7">
      <c r="A5495">
        <v>585</v>
      </c>
      <c r="B5495" t="s">
        <v>3713</v>
      </c>
      <c r="C5495" t="s">
        <v>17793</v>
      </c>
      <c r="D5495">
        <v>0.01</v>
      </c>
      <c r="E5495" t="s">
        <v>123</v>
      </c>
      <c r="F5495" t="s">
        <v>11295</v>
      </c>
      <c r="G5495">
        <v>2</v>
      </c>
    </row>
    <row r="5496" spans="1:7">
      <c r="A5496">
        <v>3526</v>
      </c>
      <c r="B5496" t="s">
        <v>5159</v>
      </c>
      <c r="C5496" t="s">
        <v>5151</v>
      </c>
      <c r="D5496">
        <v>0.01</v>
      </c>
      <c r="E5496" t="s">
        <v>166</v>
      </c>
      <c r="F5496" t="s">
        <v>4963</v>
      </c>
      <c r="G5496">
        <v>4</v>
      </c>
    </row>
    <row r="5497" spans="1:7">
      <c r="A5497">
        <v>11251</v>
      </c>
      <c r="B5497" t="s">
        <v>5159</v>
      </c>
      <c r="C5497" t="s">
        <v>17794</v>
      </c>
      <c r="D5497">
        <v>0.1</v>
      </c>
      <c r="E5497" t="s">
        <v>166</v>
      </c>
      <c r="F5497" t="s">
        <v>15279</v>
      </c>
      <c r="G5497">
        <v>1</v>
      </c>
    </row>
    <row r="5498" spans="1:7">
      <c r="A5498">
        <v>3527</v>
      </c>
      <c r="B5498" t="s">
        <v>5159</v>
      </c>
      <c r="C5498" t="s">
        <v>17795</v>
      </c>
      <c r="D5498">
        <v>0.01</v>
      </c>
      <c r="E5498" t="s">
        <v>166</v>
      </c>
      <c r="F5498" t="s">
        <v>15279</v>
      </c>
      <c r="G5498">
        <v>4</v>
      </c>
    </row>
    <row r="5499" spans="1:7">
      <c r="A5499">
        <v>3528</v>
      </c>
      <c r="B5499" t="s">
        <v>5159</v>
      </c>
      <c r="C5499" t="s">
        <v>3935</v>
      </c>
      <c r="D5499">
        <v>0.01</v>
      </c>
      <c r="E5499" t="s">
        <v>166</v>
      </c>
      <c r="F5499" t="s">
        <v>58</v>
      </c>
      <c r="G5499">
        <v>4</v>
      </c>
    </row>
    <row r="5500" spans="1:7">
      <c r="A5500">
        <v>11252</v>
      </c>
      <c r="B5500" t="s">
        <v>1692</v>
      </c>
      <c r="C5500" t="s">
        <v>16157</v>
      </c>
      <c r="D5500">
        <v>0.1</v>
      </c>
      <c r="E5500" t="s">
        <v>135</v>
      </c>
      <c r="F5500" t="s">
        <v>14590</v>
      </c>
      <c r="G5500">
        <v>7</v>
      </c>
    </row>
    <row r="5501" spans="1:7">
      <c r="A5501">
        <v>4399</v>
      </c>
      <c r="B5501" t="s">
        <v>13469</v>
      </c>
      <c r="C5501" t="s">
        <v>13453</v>
      </c>
      <c r="D5501">
        <v>0.1</v>
      </c>
      <c r="E5501" t="s">
        <v>49</v>
      </c>
      <c r="F5501" t="s">
        <v>13121</v>
      </c>
      <c r="G5501">
        <v>2</v>
      </c>
    </row>
    <row r="5502" spans="1:7">
      <c r="A5502">
        <v>3967</v>
      </c>
      <c r="B5502" t="s">
        <v>14308</v>
      </c>
      <c r="C5502" t="s">
        <v>14305</v>
      </c>
      <c r="D5502">
        <v>0.01</v>
      </c>
      <c r="E5502" t="s">
        <v>135</v>
      </c>
      <c r="F5502" t="s">
        <v>14278</v>
      </c>
      <c r="G5502">
        <v>1</v>
      </c>
    </row>
    <row r="5503" spans="1:7">
      <c r="A5503">
        <v>11253</v>
      </c>
      <c r="B5503" t="s">
        <v>17796</v>
      </c>
      <c r="C5503" t="s">
        <v>17797</v>
      </c>
      <c r="D5503">
        <v>0.1</v>
      </c>
      <c r="E5503" t="s">
        <v>49</v>
      </c>
      <c r="F5503" t="s">
        <v>15363</v>
      </c>
      <c r="G5503">
        <v>1</v>
      </c>
    </row>
    <row r="5504" spans="1:7">
      <c r="A5504">
        <v>11254</v>
      </c>
      <c r="B5504" t="s">
        <v>17796</v>
      </c>
      <c r="C5504" t="s">
        <v>17766</v>
      </c>
      <c r="D5504">
        <v>0.1</v>
      </c>
      <c r="E5504" t="s">
        <v>49</v>
      </c>
      <c r="F5504" t="s">
        <v>3135</v>
      </c>
      <c r="G5504">
        <v>1</v>
      </c>
    </row>
    <row r="5505" spans="1:7">
      <c r="A5505">
        <v>719</v>
      </c>
      <c r="B5505" t="s">
        <v>17796</v>
      </c>
      <c r="C5505" t="s">
        <v>16433</v>
      </c>
      <c r="D5505">
        <v>0.01</v>
      </c>
      <c r="E5505" t="s">
        <v>49</v>
      </c>
      <c r="F5505" t="s">
        <v>3135</v>
      </c>
      <c r="G5505">
        <v>4</v>
      </c>
    </row>
    <row r="5506" spans="1:7">
      <c r="A5506">
        <v>3968</v>
      </c>
      <c r="B5506" t="s">
        <v>2327</v>
      </c>
      <c r="C5506" t="s">
        <v>2317</v>
      </c>
      <c r="D5506">
        <v>0.01</v>
      </c>
      <c r="E5506" t="s">
        <v>67</v>
      </c>
      <c r="F5506" t="s">
        <v>2210</v>
      </c>
      <c r="G5506">
        <v>2</v>
      </c>
    </row>
    <row r="5507" spans="1:7">
      <c r="A5507">
        <v>3969</v>
      </c>
      <c r="B5507" t="s">
        <v>2327</v>
      </c>
      <c r="C5507" t="s">
        <v>2595</v>
      </c>
      <c r="D5507">
        <v>0.01</v>
      </c>
      <c r="E5507" t="s">
        <v>67</v>
      </c>
      <c r="F5507" t="s">
        <v>2210</v>
      </c>
      <c r="G5507">
        <v>7</v>
      </c>
    </row>
    <row r="5508" spans="1:7">
      <c r="A5508">
        <v>3971</v>
      </c>
      <c r="B5508" t="s">
        <v>7973</v>
      </c>
      <c r="C5508" t="s">
        <v>16106</v>
      </c>
      <c r="D5508">
        <v>0.1</v>
      </c>
      <c r="E5508" t="s">
        <v>166</v>
      </c>
      <c r="F5508" t="s">
        <v>14771</v>
      </c>
      <c r="G5508">
        <v>3</v>
      </c>
    </row>
    <row r="5509" spans="1:7">
      <c r="A5509">
        <v>3970</v>
      </c>
      <c r="B5509" t="s">
        <v>7973</v>
      </c>
      <c r="C5509" t="s">
        <v>12464</v>
      </c>
      <c r="D5509">
        <v>0.05</v>
      </c>
      <c r="E5509" t="s">
        <v>166</v>
      </c>
      <c r="F5509" t="s">
        <v>12334</v>
      </c>
      <c r="G5509">
        <v>3</v>
      </c>
    </row>
    <row r="5510" spans="1:7">
      <c r="A5510">
        <v>3972</v>
      </c>
      <c r="B5510" t="s">
        <v>1424</v>
      </c>
      <c r="C5510" t="s">
        <v>17798</v>
      </c>
      <c r="D5510">
        <v>0.1</v>
      </c>
      <c r="E5510" t="s">
        <v>166</v>
      </c>
      <c r="F5510" t="s">
        <v>11167</v>
      </c>
      <c r="G5510">
        <v>3</v>
      </c>
    </row>
    <row r="5511" spans="1:7">
      <c r="A5511">
        <v>3973</v>
      </c>
      <c r="B5511" t="s">
        <v>9599</v>
      </c>
      <c r="C5511" t="s">
        <v>9590</v>
      </c>
      <c r="D5511">
        <v>0.01</v>
      </c>
      <c r="E5511" t="s">
        <v>166</v>
      </c>
      <c r="F5511" t="s">
        <v>9536</v>
      </c>
      <c r="G5511">
        <v>1</v>
      </c>
    </row>
    <row r="5512" spans="1:7">
      <c r="A5512">
        <v>7299</v>
      </c>
      <c r="B5512" t="s">
        <v>13445</v>
      </c>
      <c r="C5512" t="s">
        <v>17799</v>
      </c>
      <c r="D5512">
        <v>0.8</v>
      </c>
      <c r="E5512" t="s">
        <v>135</v>
      </c>
      <c r="F5512" t="s">
        <v>12660</v>
      </c>
      <c r="G5512">
        <v>2</v>
      </c>
    </row>
    <row r="5513" spans="1:7">
      <c r="A5513">
        <v>720</v>
      </c>
      <c r="B5513" t="s">
        <v>7756</v>
      </c>
      <c r="C5513" t="s">
        <v>7752</v>
      </c>
      <c r="D5513">
        <v>0.01</v>
      </c>
      <c r="E5513" t="s">
        <v>166</v>
      </c>
      <c r="F5513" t="s">
        <v>7247</v>
      </c>
      <c r="G5513">
        <v>7</v>
      </c>
    </row>
    <row r="5514" spans="1:7">
      <c r="A5514">
        <v>11256</v>
      </c>
      <c r="B5514" t="s">
        <v>10826</v>
      </c>
      <c r="C5514" t="s">
        <v>3604</v>
      </c>
      <c r="D5514">
        <v>0.1</v>
      </c>
      <c r="E5514" t="s">
        <v>89</v>
      </c>
      <c r="F5514" t="s">
        <v>3381</v>
      </c>
      <c r="G5514">
        <v>2</v>
      </c>
    </row>
    <row r="5515" spans="1:7">
      <c r="A5515">
        <v>3974</v>
      </c>
      <c r="B5515" t="s">
        <v>8141</v>
      </c>
      <c r="C5515" t="s">
        <v>8132</v>
      </c>
      <c r="D5515">
        <v>0.8</v>
      </c>
      <c r="E5515" t="s">
        <v>49</v>
      </c>
      <c r="F5515" t="s">
        <v>8093</v>
      </c>
      <c r="G5515">
        <v>1</v>
      </c>
    </row>
    <row r="5516" spans="1:7">
      <c r="A5516">
        <v>3975</v>
      </c>
      <c r="B5516" t="s">
        <v>1573</v>
      </c>
      <c r="C5516" t="s">
        <v>1563</v>
      </c>
      <c r="D5516">
        <v>0.01</v>
      </c>
      <c r="E5516" t="s">
        <v>203</v>
      </c>
      <c r="F5516" t="s">
        <v>41</v>
      </c>
      <c r="G5516">
        <v>5</v>
      </c>
    </row>
    <row r="5517" spans="1:7">
      <c r="A5517">
        <v>11257</v>
      </c>
      <c r="B5517" t="s">
        <v>6815</v>
      </c>
      <c r="C5517" t="s">
        <v>17420</v>
      </c>
      <c r="D5517">
        <v>0.1</v>
      </c>
      <c r="E5517" t="s">
        <v>49</v>
      </c>
      <c r="F5517" t="s">
        <v>6576</v>
      </c>
      <c r="G5517">
        <v>1</v>
      </c>
    </row>
    <row r="5518" spans="1:7">
      <c r="A5518">
        <v>3976</v>
      </c>
      <c r="B5518" t="s">
        <v>6815</v>
      </c>
      <c r="C5518" t="s">
        <v>16293</v>
      </c>
      <c r="D5518">
        <v>0.1</v>
      </c>
      <c r="E5518" t="s">
        <v>49</v>
      </c>
      <c r="F5518" t="s">
        <v>6576</v>
      </c>
      <c r="G5518">
        <v>2</v>
      </c>
    </row>
    <row r="5519" spans="1:7">
      <c r="A5519">
        <v>7252</v>
      </c>
      <c r="B5519" t="s">
        <v>4752</v>
      </c>
      <c r="C5519" t="s">
        <v>4740</v>
      </c>
      <c r="D5519">
        <v>0.8</v>
      </c>
      <c r="E5519" t="s">
        <v>80</v>
      </c>
      <c r="F5519" t="s">
        <v>4512</v>
      </c>
      <c r="G5519">
        <v>2</v>
      </c>
    </row>
    <row r="5520" spans="1:7">
      <c r="A5520">
        <v>3978</v>
      </c>
      <c r="B5520" t="s">
        <v>6040</v>
      </c>
      <c r="C5520" t="s">
        <v>17047</v>
      </c>
      <c r="D5520">
        <v>0.01</v>
      </c>
      <c r="E5520" t="s">
        <v>74</v>
      </c>
      <c r="F5520" t="s">
        <v>5790</v>
      </c>
      <c r="G5520">
        <v>6</v>
      </c>
    </row>
    <row r="5521" spans="1:7">
      <c r="A5521">
        <v>11258</v>
      </c>
      <c r="B5521" t="s">
        <v>6040</v>
      </c>
      <c r="C5521" t="s">
        <v>16443</v>
      </c>
      <c r="D5521">
        <v>0.1</v>
      </c>
      <c r="E5521" t="s">
        <v>74</v>
      </c>
      <c r="F5521" t="s">
        <v>14655</v>
      </c>
      <c r="G5521">
        <v>3</v>
      </c>
    </row>
    <row r="5522" spans="1:7">
      <c r="A5522">
        <v>3977</v>
      </c>
      <c r="B5522" t="s">
        <v>6040</v>
      </c>
      <c r="C5522" t="s">
        <v>17048</v>
      </c>
      <c r="D5522">
        <v>0.01</v>
      </c>
      <c r="E5522" t="s">
        <v>74</v>
      </c>
      <c r="F5522" t="s">
        <v>14655</v>
      </c>
      <c r="G5522">
        <v>6</v>
      </c>
    </row>
    <row r="5523" spans="1:7">
      <c r="A5523">
        <v>853</v>
      </c>
      <c r="B5523" t="s">
        <v>1338</v>
      </c>
      <c r="C5523" t="s">
        <v>3145</v>
      </c>
      <c r="D5523">
        <v>0.6</v>
      </c>
      <c r="E5523" t="s">
        <v>80</v>
      </c>
      <c r="F5523" t="s">
        <v>3135</v>
      </c>
      <c r="G5523">
        <v>4</v>
      </c>
    </row>
    <row r="5524" spans="1:7">
      <c r="A5524">
        <v>4400</v>
      </c>
      <c r="B5524" t="s">
        <v>1338</v>
      </c>
      <c r="C5524" t="s">
        <v>1339</v>
      </c>
      <c r="D5524">
        <v>0.8</v>
      </c>
      <c r="E5524" t="s">
        <v>80</v>
      </c>
      <c r="F5524" t="s">
        <v>1331</v>
      </c>
      <c r="G5524">
        <v>4</v>
      </c>
    </row>
    <row r="5525" spans="1:7">
      <c r="A5525">
        <v>4402</v>
      </c>
      <c r="B5525" t="s">
        <v>6526</v>
      </c>
      <c r="C5525" t="s">
        <v>17800</v>
      </c>
      <c r="D5525">
        <v>0.6</v>
      </c>
      <c r="E5525" t="s">
        <v>49</v>
      </c>
      <c r="F5525" t="s">
        <v>15441</v>
      </c>
      <c r="G5525">
        <v>8</v>
      </c>
    </row>
    <row r="5526" spans="1:7">
      <c r="A5526">
        <v>4401</v>
      </c>
      <c r="B5526" t="s">
        <v>6526</v>
      </c>
      <c r="C5526" t="s">
        <v>6527</v>
      </c>
      <c r="D5526">
        <v>0.8</v>
      </c>
      <c r="E5526" t="s">
        <v>49</v>
      </c>
      <c r="F5526" t="s">
        <v>6139</v>
      </c>
      <c r="G5526">
        <v>8</v>
      </c>
    </row>
    <row r="5527" spans="1:7">
      <c r="A5527">
        <v>854</v>
      </c>
      <c r="B5527" t="s">
        <v>17801</v>
      </c>
      <c r="C5527" t="s">
        <v>3245</v>
      </c>
      <c r="D5527">
        <v>0.1</v>
      </c>
      <c r="F5527" t="s">
        <v>2900</v>
      </c>
      <c r="G5527">
        <v>5</v>
      </c>
    </row>
    <row r="5528" spans="1:7">
      <c r="A5528">
        <v>11814</v>
      </c>
      <c r="B5528" t="s">
        <v>1775</v>
      </c>
      <c r="C5528" t="s">
        <v>1339</v>
      </c>
      <c r="D5528">
        <v>0.8</v>
      </c>
      <c r="E5528" t="s">
        <v>80</v>
      </c>
      <c r="F5528" t="s">
        <v>1331</v>
      </c>
      <c r="G5528">
        <v>4</v>
      </c>
    </row>
    <row r="5529" spans="1:7">
      <c r="A5529">
        <v>4403</v>
      </c>
      <c r="B5529" t="s">
        <v>17802</v>
      </c>
      <c r="C5529" t="s">
        <v>6908</v>
      </c>
      <c r="D5529">
        <v>0.01</v>
      </c>
      <c r="E5529" t="s">
        <v>89</v>
      </c>
      <c r="F5529" t="s">
        <v>6576</v>
      </c>
      <c r="G5529">
        <v>3</v>
      </c>
    </row>
    <row r="5530" spans="1:7">
      <c r="A5530">
        <v>855</v>
      </c>
      <c r="B5530" t="s">
        <v>12017</v>
      </c>
      <c r="C5530" t="s">
        <v>16310</v>
      </c>
      <c r="D5530">
        <v>0.01</v>
      </c>
      <c r="E5530" t="s">
        <v>80</v>
      </c>
      <c r="F5530" t="s">
        <v>13028</v>
      </c>
      <c r="G5530">
        <v>2</v>
      </c>
    </row>
    <row r="5531" spans="1:7">
      <c r="A5531">
        <v>856</v>
      </c>
      <c r="B5531" t="s">
        <v>12017</v>
      </c>
      <c r="C5531" t="s">
        <v>12012</v>
      </c>
      <c r="D5531">
        <v>0.01</v>
      </c>
      <c r="E5531" t="s">
        <v>80</v>
      </c>
      <c r="F5531" t="s">
        <v>11921</v>
      </c>
      <c r="G5531">
        <v>2</v>
      </c>
    </row>
    <row r="5532" spans="1:7">
      <c r="A5532">
        <v>4404</v>
      </c>
      <c r="B5532" t="s">
        <v>4294</v>
      </c>
      <c r="C5532" t="s">
        <v>17803</v>
      </c>
      <c r="D5532">
        <v>0.01</v>
      </c>
      <c r="E5532" t="s">
        <v>67</v>
      </c>
      <c r="F5532" t="s">
        <v>14771</v>
      </c>
      <c r="G5532">
        <v>1</v>
      </c>
    </row>
    <row r="5533" spans="1:7">
      <c r="A5533">
        <v>4405</v>
      </c>
      <c r="B5533" t="s">
        <v>4294</v>
      </c>
      <c r="C5533" t="s">
        <v>17373</v>
      </c>
      <c r="D5533">
        <v>0.6</v>
      </c>
      <c r="E5533" t="s">
        <v>67</v>
      </c>
      <c r="F5533" t="s">
        <v>15279</v>
      </c>
      <c r="G5533">
        <v>8</v>
      </c>
    </row>
    <row r="5534" spans="1:7">
      <c r="A5534">
        <v>4406</v>
      </c>
      <c r="B5534" t="s">
        <v>4294</v>
      </c>
      <c r="C5534" t="s">
        <v>4287</v>
      </c>
      <c r="D5534">
        <v>0.8</v>
      </c>
      <c r="E5534" t="s">
        <v>67</v>
      </c>
      <c r="F5534" t="s">
        <v>58</v>
      </c>
      <c r="G5534">
        <v>8</v>
      </c>
    </row>
    <row r="5535" spans="1:7">
      <c r="A5535">
        <v>4407</v>
      </c>
      <c r="B5535" t="s">
        <v>1326</v>
      </c>
      <c r="C5535" t="s">
        <v>6122</v>
      </c>
      <c r="D5535">
        <v>0.01</v>
      </c>
      <c r="E5535" t="s">
        <v>203</v>
      </c>
      <c r="F5535" t="s">
        <v>5790</v>
      </c>
      <c r="G5535">
        <v>3</v>
      </c>
    </row>
    <row r="5536" spans="1:7">
      <c r="A5536">
        <v>4408</v>
      </c>
      <c r="B5536" t="s">
        <v>1979</v>
      </c>
      <c r="C5536" t="s">
        <v>1974</v>
      </c>
      <c r="D5536">
        <v>0.01</v>
      </c>
      <c r="E5536" t="s">
        <v>80</v>
      </c>
      <c r="F5536" t="s">
        <v>1975</v>
      </c>
      <c r="G5536">
        <v>4</v>
      </c>
    </row>
    <row r="5537" spans="1:7">
      <c r="A5537">
        <v>11675</v>
      </c>
      <c r="B5537" t="s">
        <v>8439</v>
      </c>
      <c r="C5537" t="s">
        <v>8433</v>
      </c>
      <c r="D5537">
        <v>0.1</v>
      </c>
      <c r="E5537" t="s">
        <v>803</v>
      </c>
      <c r="F5537" t="s">
        <v>8093</v>
      </c>
      <c r="G5537">
        <v>5</v>
      </c>
    </row>
    <row r="5538" spans="1:7">
      <c r="A5538">
        <v>11676</v>
      </c>
      <c r="B5538" t="s">
        <v>8439</v>
      </c>
      <c r="C5538" t="s">
        <v>8395</v>
      </c>
      <c r="D5538">
        <v>0.1</v>
      </c>
      <c r="E5538" t="s">
        <v>67</v>
      </c>
      <c r="F5538" t="s">
        <v>8093</v>
      </c>
      <c r="G5538">
        <v>5</v>
      </c>
    </row>
    <row r="5539" spans="1:7">
      <c r="A5539">
        <v>4409</v>
      </c>
      <c r="B5539" t="s">
        <v>13730</v>
      </c>
      <c r="C5539" t="s">
        <v>16894</v>
      </c>
      <c r="D5539">
        <v>0.01</v>
      </c>
      <c r="E5539" t="s">
        <v>166</v>
      </c>
      <c r="F5539" t="s">
        <v>13121</v>
      </c>
      <c r="G5539">
        <v>3</v>
      </c>
    </row>
    <row r="5540" spans="1:7">
      <c r="A5540">
        <v>3979</v>
      </c>
      <c r="B5540" t="s">
        <v>3638</v>
      </c>
      <c r="C5540" t="s">
        <v>3627</v>
      </c>
      <c r="D5540">
        <v>0.01</v>
      </c>
      <c r="E5540" t="s">
        <v>135</v>
      </c>
      <c r="F5540" t="s">
        <v>3381</v>
      </c>
      <c r="G5540">
        <v>2</v>
      </c>
    </row>
    <row r="5541" spans="1:7">
      <c r="A5541">
        <v>4410</v>
      </c>
      <c r="B5541" t="s">
        <v>13255</v>
      </c>
      <c r="C5541" t="s">
        <v>13237</v>
      </c>
      <c r="D5541">
        <v>0.8</v>
      </c>
      <c r="E5541" t="s">
        <v>166</v>
      </c>
      <c r="F5541" t="s">
        <v>13121</v>
      </c>
      <c r="G5541">
        <v>1</v>
      </c>
    </row>
    <row r="5542" spans="1:7">
      <c r="A5542">
        <v>857</v>
      </c>
      <c r="B5542" t="s">
        <v>11330</v>
      </c>
      <c r="C5542" t="s">
        <v>11331</v>
      </c>
      <c r="D5542">
        <v>0.01</v>
      </c>
      <c r="E5542" t="s">
        <v>80</v>
      </c>
      <c r="F5542" t="s">
        <v>11295</v>
      </c>
      <c r="G5542">
        <v>3</v>
      </c>
    </row>
    <row r="5543" spans="1:7">
      <c r="A5543">
        <v>4777</v>
      </c>
      <c r="B5543" t="s">
        <v>6064</v>
      </c>
      <c r="C5543" t="s">
        <v>9738</v>
      </c>
      <c r="D5543">
        <v>0.01</v>
      </c>
      <c r="E5543" t="s">
        <v>80</v>
      </c>
      <c r="F5543" t="s">
        <v>9536</v>
      </c>
      <c r="G5543">
        <v>3</v>
      </c>
    </row>
    <row r="5544" spans="1:7">
      <c r="A5544">
        <v>4776</v>
      </c>
      <c r="B5544" t="s">
        <v>6064</v>
      </c>
      <c r="C5544" t="s">
        <v>6042</v>
      </c>
      <c r="D5544">
        <v>0.01</v>
      </c>
      <c r="E5544" t="s">
        <v>80</v>
      </c>
      <c r="F5544" t="s">
        <v>5790</v>
      </c>
      <c r="G5544">
        <v>3</v>
      </c>
    </row>
    <row r="5545" spans="1:7">
      <c r="A5545">
        <v>980</v>
      </c>
      <c r="B5545" t="s">
        <v>11312</v>
      </c>
      <c r="C5545" t="s">
        <v>11313</v>
      </c>
      <c r="D5545">
        <v>0.01</v>
      </c>
      <c r="E5545" t="s">
        <v>74</v>
      </c>
      <c r="F5545" t="s">
        <v>11295</v>
      </c>
      <c r="G5545">
        <v>2</v>
      </c>
    </row>
    <row r="5546" spans="1:7">
      <c r="A5546">
        <v>4778</v>
      </c>
      <c r="B5546" t="s">
        <v>2269</v>
      </c>
      <c r="C5546" t="s">
        <v>2264</v>
      </c>
      <c r="D5546">
        <v>0.01</v>
      </c>
      <c r="E5546" t="s">
        <v>166</v>
      </c>
      <c r="F5546" t="s">
        <v>2210</v>
      </c>
      <c r="G5546">
        <v>1</v>
      </c>
    </row>
    <row r="5547" spans="1:7">
      <c r="A5547">
        <v>4779</v>
      </c>
      <c r="B5547" t="s">
        <v>4510</v>
      </c>
      <c r="C5547" t="s">
        <v>16890</v>
      </c>
      <c r="D5547">
        <v>0.5</v>
      </c>
      <c r="E5547" t="s">
        <v>80</v>
      </c>
      <c r="F5547" t="s">
        <v>15376</v>
      </c>
      <c r="G5547">
        <v>1</v>
      </c>
    </row>
    <row r="5548" spans="1:7">
      <c r="A5548">
        <v>4780</v>
      </c>
      <c r="B5548" t="s">
        <v>4510</v>
      </c>
      <c r="C5548" t="s">
        <v>4527</v>
      </c>
      <c r="D5548">
        <v>0.8</v>
      </c>
      <c r="E5548" t="s">
        <v>80</v>
      </c>
      <c r="F5548" t="s">
        <v>4512</v>
      </c>
      <c r="G5548">
        <v>1</v>
      </c>
    </row>
    <row r="5549" spans="1:7">
      <c r="A5549">
        <v>11677</v>
      </c>
      <c r="B5549" t="s">
        <v>4510</v>
      </c>
      <c r="C5549" t="s">
        <v>16892</v>
      </c>
      <c r="D5549">
        <v>0.6</v>
      </c>
      <c r="E5549" t="s">
        <v>80</v>
      </c>
      <c r="F5549" t="s">
        <v>14590</v>
      </c>
      <c r="G5549">
        <v>1</v>
      </c>
    </row>
    <row r="5550" spans="1:7">
      <c r="A5550">
        <v>5147</v>
      </c>
      <c r="B5550" t="s">
        <v>3784</v>
      </c>
      <c r="C5550" t="s">
        <v>3777</v>
      </c>
      <c r="D5550">
        <v>0.1</v>
      </c>
      <c r="E5550" t="s">
        <v>49</v>
      </c>
      <c r="F5550" t="s">
        <v>3381</v>
      </c>
      <c r="G5550">
        <v>3</v>
      </c>
    </row>
    <row r="5551" spans="1:7">
      <c r="A5551">
        <v>5148</v>
      </c>
      <c r="B5551" t="s">
        <v>8524</v>
      </c>
      <c r="C5551" t="s">
        <v>5579</v>
      </c>
      <c r="D5551">
        <v>0.1</v>
      </c>
      <c r="E5551" t="s">
        <v>67</v>
      </c>
      <c r="F5551" t="s">
        <v>4963</v>
      </c>
      <c r="G5551">
        <v>8</v>
      </c>
    </row>
    <row r="5552" spans="1:7">
      <c r="A5552">
        <v>7219</v>
      </c>
      <c r="B5552" t="s">
        <v>8524</v>
      </c>
      <c r="C5552" t="s">
        <v>8514</v>
      </c>
      <c r="D5552">
        <v>0.8</v>
      </c>
      <c r="E5552" t="s">
        <v>67</v>
      </c>
      <c r="F5552" t="s">
        <v>8277</v>
      </c>
      <c r="G5552">
        <v>8</v>
      </c>
    </row>
    <row r="5553" spans="1:7">
      <c r="A5553">
        <v>5149</v>
      </c>
      <c r="B5553" t="s">
        <v>14566</v>
      </c>
      <c r="C5553" t="s">
        <v>14563</v>
      </c>
      <c r="D5553">
        <v>0.01</v>
      </c>
      <c r="E5553" t="s">
        <v>107</v>
      </c>
      <c r="F5553" t="s">
        <v>14278</v>
      </c>
      <c r="G5553">
        <v>5</v>
      </c>
    </row>
    <row r="5554" spans="1:7">
      <c r="A5554">
        <v>5150</v>
      </c>
      <c r="B5554" t="s">
        <v>5949</v>
      </c>
      <c r="C5554" t="s">
        <v>5942</v>
      </c>
      <c r="D5554">
        <v>0.01</v>
      </c>
      <c r="E5554" t="s">
        <v>89</v>
      </c>
      <c r="F5554" t="s">
        <v>5790</v>
      </c>
      <c r="G5554">
        <v>2</v>
      </c>
    </row>
    <row r="5555" spans="1:7">
      <c r="A5555">
        <v>5151</v>
      </c>
      <c r="B5555" t="s">
        <v>14662</v>
      </c>
      <c r="C5555" t="s">
        <v>14659</v>
      </c>
      <c r="D5555">
        <v>0.01</v>
      </c>
      <c r="E5555" t="s">
        <v>166</v>
      </c>
      <c r="F5555" t="s">
        <v>14278</v>
      </c>
      <c r="G5555">
        <v>7</v>
      </c>
    </row>
    <row r="5556" spans="1:7">
      <c r="A5556">
        <v>5152</v>
      </c>
      <c r="B5556" t="s">
        <v>2571</v>
      </c>
      <c r="C5556" t="s">
        <v>13979</v>
      </c>
      <c r="D5556">
        <v>0.7</v>
      </c>
      <c r="F5556" t="s">
        <v>13121</v>
      </c>
      <c r="G5556">
        <v>5</v>
      </c>
    </row>
    <row r="5557" spans="1:7">
      <c r="A5557">
        <v>5153</v>
      </c>
      <c r="B5557" t="s">
        <v>2571</v>
      </c>
      <c r="C5557" t="s">
        <v>2566</v>
      </c>
      <c r="D5557">
        <v>0.8</v>
      </c>
      <c r="F5557" t="s">
        <v>2210</v>
      </c>
      <c r="G5557">
        <v>5</v>
      </c>
    </row>
    <row r="5558" spans="1:7">
      <c r="A5558">
        <v>5154</v>
      </c>
      <c r="B5558" t="s">
        <v>5929</v>
      </c>
      <c r="C5558" t="s">
        <v>16220</v>
      </c>
      <c r="D5558">
        <v>0.01</v>
      </c>
      <c r="E5558" t="s">
        <v>80</v>
      </c>
      <c r="F5558" t="s">
        <v>14655</v>
      </c>
      <c r="G5558">
        <v>1</v>
      </c>
    </row>
    <row r="5559" spans="1:7">
      <c r="A5559">
        <v>5155</v>
      </c>
      <c r="B5559" t="s">
        <v>3411</v>
      </c>
      <c r="C5559" t="s">
        <v>3380</v>
      </c>
      <c r="D5559">
        <v>0.01</v>
      </c>
      <c r="E5559" t="s">
        <v>80</v>
      </c>
      <c r="F5559" t="s">
        <v>3381</v>
      </c>
      <c r="G5559">
        <v>1</v>
      </c>
    </row>
    <row r="5560" spans="1:7">
      <c r="A5560">
        <v>1105</v>
      </c>
      <c r="B5560" t="s">
        <v>3681</v>
      </c>
      <c r="C5560" t="s">
        <v>17804</v>
      </c>
      <c r="D5560">
        <v>0.01</v>
      </c>
      <c r="E5560" t="s">
        <v>354</v>
      </c>
      <c r="F5560" t="s">
        <v>11295</v>
      </c>
      <c r="G5560">
        <v>6</v>
      </c>
    </row>
    <row r="5561" spans="1:7">
      <c r="A5561">
        <v>11263</v>
      </c>
      <c r="B5561" t="s">
        <v>3681</v>
      </c>
      <c r="C5561" t="s">
        <v>16735</v>
      </c>
      <c r="D5561">
        <v>0.1</v>
      </c>
      <c r="E5561" t="s">
        <v>354</v>
      </c>
      <c r="F5561" t="s">
        <v>11295</v>
      </c>
      <c r="G5561">
        <v>7</v>
      </c>
    </row>
    <row r="5562" spans="1:7">
      <c r="A5562">
        <v>5156</v>
      </c>
      <c r="B5562" t="s">
        <v>3681</v>
      </c>
      <c r="C5562" t="s">
        <v>3674</v>
      </c>
      <c r="D5562">
        <v>0.01</v>
      </c>
      <c r="E5562" t="s">
        <v>354</v>
      </c>
      <c r="F5562" t="s">
        <v>3381</v>
      </c>
      <c r="G5562">
        <v>2</v>
      </c>
    </row>
    <row r="5563" spans="1:7">
      <c r="A5563">
        <v>11678</v>
      </c>
      <c r="B5563" t="s">
        <v>6202</v>
      </c>
      <c r="C5563" t="s">
        <v>16708</v>
      </c>
      <c r="D5563">
        <v>0.1</v>
      </c>
      <c r="E5563" t="s">
        <v>107</v>
      </c>
      <c r="F5563" t="s">
        <v>14771</v>
      </c>
      <c r="G5563">
        <v>3</v>
      </c>
    </row>
    <row r="5564" spans="1:7">
      <c r="A5564">
        <v>5159</v>
      </c>
      <c r="B5564" t="s">
        <v>6202</v>
      </c>
      <c r="C5564" t="s">
        <v>16672</v>
      </c>
      <c r="D5564">
        <v>0.01</v>
      </c>
      <c r="E5564" t="s">
        <v>107</v>
      </c>
      <c r="F5564" t="s">
        <v>14771</v>
      </c>
      <c r="G5564">
        <v>3</v>
      </c>
    </row>
    <row r="5565" spans="1:7">
      <c r="A5565">
        <v>5157</v>
      </c>
      <c r="B5565" t="s">
        <v>6202</v>
      </c>
      <c r="C5565" t="s">
        <v>6197</v>
      </c>
      <c r="D5565">
        <v>0.01</v>
      </c>
      <c r="E5565" t="s">
        <v>107</v>
      </c>
      <c r="F5565" t="s">
        <v>6139</v>
      </c>
      <c r="G5565">
        <v>4</v>
      </c>
    </row>
    <row r="5566" spans="1:7">
      <c r="A5566">
        <v>5158</v>
      </c>
      <c r="B5566" t="s">
        <v>6202</v>
      </c>
      <c r="C5566" t="s">
        <v>17805</v>
      </c>
      <c r="D5566">
        <v>0.01</v>
      </c>
      <c r="E5566" t="s">
        <v>107</v>
      </c>
      <c r="F5566" t="s">
        <v>12334</v>
      </c>
      <c r="G5566">
        <v>3</v>
      </c>
    </row>
    <row r="5567" spans="1:7">
      <c r="A5567">
        <v>1106</v>
      </c>
      <c r="B5567" t="s">
        <v>9276</v>
      </c>
      <c r="C5567" t="s">
        <v>9277</v>
      </c>
      <c r="D5567">
        <v>0.01</v>
      </c>
      <c r="E5567" t="s">
        <v>40</v>
      </c>
      <c r="F5567" t="s">
        <v>9136</v>
      </c>
      <c r="G5567">
        <v>2</v>
      </c>
    </row>
    <row r="5568" spans="1:7">
      <c r="A5568">
        <v>5160</v>
      </c>
      <c r="B5568" t="s">
        <v>653</v>
      </c>
      <c r="C5568" t="s">
        <v>5795</v>
      </c>
      <c r="D5568">
        <v>0.01</v>
      </c>
      <c r="E5568" t="s">
        <v>80</v>
      </c>
      <c r="F5568" t="s">
        <v>5790</v>
      </c>
      <c r="G5568">
        <v>1</v>
      </c>
    </row>
    <row r="5569" spans="1:7">
      <c r="A5569">
        <v>5161</v>
      </c>
      <c r="B5569" t="s">
        <v>653</v>
      </c>
      <c r="C5569" t="s">
        <v>643</v>
      </c>
      <c r="D5569">
        <v>0.01</v>
      </c>
      <c r="E5569" t="s">
        <v>67</v>
      </c>
      <c r="F5569" t="s">
        <v>68</v>
      </c>
      <c r="G5569">
        <v>5</v>
      </c>
    </row>
    <row r="5570" spans="1:7">
      <c r="A5570">
        <v>5162</v>
      </c>
      <c r="B5570" t="s">
        <v>17806</v>
      </c>
      <c r="C5570" t="s">
        <v>14371</v>
      </c>
      <c r="D5570">
        <v>0.01</v>
      </c>
      <c r="E5570" t="s">
        <v>67</v>
      </c>
      <c r="F5570" t="s">
        <v>14278</v>
      </c>
      <c r="G5570">
        <v>2</v>
      </c>
    </row>
    <row r="5571" spans="1:7">
      <c r="A5571">
        <v>5163</v>
      </c>
      <c r="B5571" t="s">
        <v>13408</v>
      </c>
      <c r="C5571" t="s">
        <v>13402</v>
      </c>
      <c r="D5571">
        <v>0.01</v>
      </c>
      <c r="E5571" t="s">
        <v>89</v>
      </c>
      <c r="F5571" t="s">
        <v>13121</v>
      </c>
      <c r="G5571">
        <v>2</v>
      </c>
    </row>
    <row r="5572" spans="1:7">
      <c r="A5572">
        <v>1107</v>
      </c>
      <c r="B5572" t="s">
        <v>3127</v>
      </c>
      <c r="C5572" t="s">
        <v>1613</v>
      </c>
      <c r="D5572">
        <v>0.01</v>
      </c>
      <c r="E5572" t="s">
        <v>107</v>
      </c>
      <c r="F5572" t="s">
        <v>41</v>
      </c>
      <c r="G5572">
        <v>7</v>
      </c>
    </row>
    <row r="5573" spans="1:7">
      <c r="A5573">
        <v>5164</v>
      </c>
      <c r="B5573" t="s">
        <v>10428</v>
      </c>
      <c r="C5573" t="s">
        <v>10423</v>
      </c>
      <c r="D5573">
        <v>0.01</v>
      </c>
      <c r="E5573" t="s">
        <v>40</v>
      </c>
      <c r="F5573" t="s">
        <v>10381</v>
      </c>
      <c r="G5573">
        <v>4</v>
      </c>
    </row>
    <row r="5574" spans="1:7">
      <c r="A5574">
        <v>5165</v>
      </c>
      <c r="B5574" t="s">
        <v>5290</v>
      </c>
      <c r="C5574" t="s">
        <v>5260</v>
      </c>
      <c r="D5574">
        <v>0.01</v>
      </c>
      <c r="E5574" t="s">
        <v>67</v>
      </c>
      <c r="F5574" t="s">
        <v>4512</v>
      </c>
      <c r="G5574">
        <v>5</v>
      </c>
    </row>
    <row r="5575" spans="1:7">
      <c r="A5575">
        <v>1108</v>
      </c>
      <c r="B5575" t="s">
        <v>1544</v>
      </c>
      <c r="C5575" t="s">
        <v>1541</v>
      </c>
      <c r="D5575">
        <v>0.05</v>
      </c>
      <c r="E5575" t="s">
        <v>354</v>
      </c>
      <c r="F5575" t="s">
        <v>41</v>
      </c>
      <c r="G5575">
        <v>5</v>
      </c>
    </row>
    <row r="5576" spans="1:7">
      <c r="A5576">
        <v>5166</v>
      </c>
      <c r="B5576" t="s">
        <v>1544</v>
      </c>
      <c r="C5576" t="s">
        <v>16911</v>
      </c>
      <c r="D5576">
        <v>0.01</v>
      </c>
      <c r="E5576" t="s">
        <v>12637</v>
      </c>
      <c r="F5576" t="s">
        <v>13121</v>
      </c>
      <c r="G5576">
        <v>5</v>
      </c>
    </row>
    <row r="5577" spans="1:7">
      <c r="A5577">
        <v>5167</v>
      </c>
      <c r="B5577" t="s">
        <v>264</v>
      </c>
      <c r="C5577" t="s">
        <v>258</v>
      </c>
      <c r="D5577">
        <v>0.01</v>
      </c>
      <c r="E5577" t="s">
        <v>80</v>
      </c>
      <c r="F5577" t="s">
        <v>68</v>
      </c>
      <c r="G5577">
        <v>2</v>
      </c>
    </row>
    <row r="5578" spans="1:7">
      <c r="A5578">
        <v>5168</v>
      </c>
      <c r="B5578" t="s">
        <v>9652</v>
      </c>
      <c r="C5578" t="s">
        <v>9646</v>
      </c>
      <c r="D5578">
        <v>0.01</v>
      </c>
      <c r="E5578" t="s">
        <v>80</v>
      </c>
      <c r="F5578" t="s">
        <v>9536</v>
      </c>
      <c r="G5578">
        <v>2</v>
      </c>
    </row>
    <row r="5579" spans="1:7">
      <c r="A5579">
        <v>5169</v>
      </c>
      <c r="B5579" t="s">
        <v>14212</v>
      </c>
      <c r="C5579" t="s">
        <v>16863</v>
      </c>
      <c r="D5579">
        <v>0.01</v>
      </c>
      <c r="E5579" t="s">
        <v>166</v>
      </c>
      <c r="F5579" t="s">
        <v>13121</v>
      </c>
      <c r="G5579">
        <v>6</v>
      </c>
    </row>
    <row r="5580" spans="1:7">
      <c r="A5580">
        <v>1205</v>
      </c>
      <c r="B5580" t="s">
        <v>11441</v>
      </c>
      <c r="C5580" t="s">
        <v>10630</v>
      </c>
      <c r="D5580">
        <v>0.01</v>
      </c>
      <c r="E5580" t="s">
        <v>80</v>
      </c>
      <c r="F5580" t="s">
        <v>10625</v>
      </c>
      <c r="G5580">
        <v>1</v>
      </c>
    </row>
    <row r="5581" spans="1:7">
      <c r="A5581">
        <v>5487</v>
      </c>
      <c r="B5581" t="s">
        <v>1294</v>
      </c>
      <c r="C5581" t="s">
        <v>16322</v>
      </c>
      <c r="D5581">
        <v>0.01</v>
      </c>
      <c r="E5581" t="s">
        <v>166</v>
      </c>
      <c r="F5581" t="s">
        <v>14655</v>
      </c>
      <c r="G5581">
        <v>3</v>
      </c>
    </row>
    <row r="5582" spans="1:7">
      <c r="A5582">
        <v>5490</v>
      </c>
      <c r="B5582" t="s">
        <v>2039</v>
      </c>
      <c r="C5582" t="s">
        <v>2004</v>
      </c>
      <c r="D5582">
        <v>0.05</v>
      </c>
      <c r="E5582" t="s">
        <v>803</v>
      </c>
      <c r="F5582" t="s">
        <v>1975</v>
      </c>
      <c r="G5582">
        <v>4</v>
      </c>
    </row>
    <row r="5583" spans="1:7">
      <c r="A5583">
        <v>5489</v>
      </c>
      <c r="B5583" t="s">
        <v>2039</v>
      </c>
      <c r="C5583" t="s">
        <v>2029</v>
      </c>
      <c r="D5583">
        <v>0.01</v>
      </c>
      <c r="E5583" t="s">
        <v>40</v>
      </c>
      <c r="F5583" t="s">
        <v>1975</v>
      </c>
      <c r="G5583">
        <v>4</v>
      </c>
    </row>
    <row r="5584" spans="1:7">
      <c r="A5584">
        <v>5488</v>
      </c>
      <c r="B5584" t="s">
        <v>2039</v>
      </c>
      <c r="C5584" t="s">
        <v>1995</v>
      </c>
      <c r="D5584">
        <v>0.05</v>
      </c>
      <c r="E5584" t="s">
        <v>49</v>
      </c>
      <c r="F5584" t="s">
        <v>1975</v>
      </c>
      <c r="G5584">
        <v>4</v>
      </c>
    </row>
    <row r="5585" spans="1:7">
      <c r="A5585">
        <v>5491</v>
      </c>
      <c r="B5585" t="s">
        <v>6448</v>
      </c>
      <c r="C5585" t="s">
        <v>6445</v>
      </c>
      <c r="D5585">
        <v>0.01</v>
      </c>
      <c r="E5585" t="s">
        <v>107</v>
      </c>
      <c r="F5585" t="s">
        <v>5790</v>
      </c>
      <c r="G5585">
        <v>7</v>
      </c>
    </row>
    <row r="5586" spans="1:7">
      <c r="A5586">
        <v>11265</v>
      </c>
      <c r="B5586" t="s">
        <v>17807</v>
      </c>
      <c r="C5586" t="s">
        <v>16808</v>
      </c>
      <c r="D5586">
        <v>0.1</v>
      </c>
      <c r="E5586" t="s">
        <v>135</v>
      </c>
      <c r="F5586" t="s">
        <v>3381</v>
      </c>
      <c r="G5586">
        <v>7</v>
      </c>
    </row>
    <row r="5587" spans="1:7">
      <c r="A5587">
        <v>5492</v>
      </c>
      <c r="B5587" t="s">
        <v>7937</v>
      </c>
      <c r="C5587" t="s">
        <v>16708</v>
      </c>
      <c r="D5587">
        <v>0.01</v>
      </c>
      <c r="E5587" t="s">
        <v>107</v>
      </c>
      <c r="F5587" t="s">
        <v>14771</v>
      </c>
      <c r="G5587">
        <v>3</v>
      </c>
    </row>
    <row r="5588" spans="1:7">
      <c r="A5588">
        <v>11810</v>
      </c>
      <c r="B5588" t="s">
        <v>1550</v>
      </c>
      <c r="C5588" t="s">
        <v>9708</v>
      </c>
      <c r="D5588">
        <v>0.8</v>
      </c>
      <c r="E5588" t="s">
        <v>354</v>
      </c>
      <c r="F5588" t="s">
        <v>9536</v>
      </c>
      <c r="G5588">
        <v>2</v>
      </c>
    </row>
    <row r="5589" spans="1:7">
      <c r="A5589">
        <v>1206</v>
      </c>
      <c r="B5589" t="s">
        <v>1536</v>
      </c>
      <c r="C5589" t="s">
        <v>1527</v>
      </c>
      <c r="D5589">
        <v>0.8</v>
      </c>
      <c r="F5589" t="s">
        <v>41</v>
      </c>
      <c r="G5589">
        <v>5</v>
      </c>
    </row>
    <row r="5590" spans="1:7">
      <c r="A5590">
        <v>6640</v>
      </c>
      <c r="B5590" t="s">
        <v>1536</v>
      </c>
      <c r="C5590" t="s">
        <v>1640</v>
      </c>
      <c r="D5590">
        <v>0.7</v>
      </c>
      <c r="F5590" t="s">
        <v>41</v>
      </c>
      <c r="G5590">
        <v>7</v>
      </c>
    </row>
    <row r="5591" spans="1:7">
      <c r="A5591">
        <v>1207</v>
      </c>
      <c r="B5591" t="s">
        <v>962</v>
      </c>
      <c r="C5591" t="s">
        <v>959</v>
      </c>
      <c r="D5591">
        <v>0.01</v>
      </c>
      <c r="E5591" t="s">
        <v>74</v>
      </c>
      <c r="F5591" t="s">
        <v>41</v>
      </c>
      <c r="G5591">
        <v>1</v>
      </c>
    </row>
    <row r="5592" spans="1:7">
      <c r="A5592">
        <v>5493</v>
      </c>
      <c r="B5592" t="s">
        <v>6477</v>
      </c>
      <c r="C5592" t="s">
        <v>17467</v>
      </c>
      <c r="D5592">
        <v>0.01</v>
      </c>
      <c r="F5592" t="s">
        <v>5790</v>
      </c>
      <c r="G5592">
        <v>6</v>
      </c>
    </row>
    <row r="5593" spans="1:7">
      <c r="A5593">
        <v>11266</v>
      </c>
      <c r="B5593" t="s">
        <v>6477</v>
      </c>
      <c r="C5593" t="s">
        <v>6468</v>
      </c>
      <c r="D5593">
        <v>0.1</v>
      </c>
      <c r="F5593" t="s">
        <v>5790</v>
      </c>
      <c r="G5593">
        <v>7</v>
      </c>
    </row>
    <row r="5594" spans="1:7">
      <c r="A5594">
        <v>1208</v>
      </c>
      <c r="B5594" t="s">
        <v>1213</v>
      </c>
      <c r="C5594" t="s">
        <v>1202</v>
      </c>
      <c r="D5594">
        <v>0.01</v>
      </c>
      <c r="E5594" t="s">
        <v>354</v>
      </c>
      <c r="F5594" t="s">
        <v>41</v>
      </c>
      <c r="G5594">
        <v>2</v>
      </c>
    </row>
    <row r="5595" spans="1:7">
      <c r="A5595">
        <v>5494</v>
      </c>
      <c r="B5595" t="s">
        <v>2686</v>
      </c>
      <c r="C5595" t="s">
        <v>2654</v>
      </c>
      <c r="D5595">
        <v>0.01</v>
      </c>
      <c r="F5595" t="s">
        <v>2210</v>
      </c>
      <c r="G5595">
        <v>7</v>
      </c>
    </row>
    <row r="5596" spans="1:7">
      <c r="A5596">
        <v>1209</v>
      </c>
      <c r="B5596" t="s">
        <v>1581</v>
      </c>
      <c r="C5596" t="s">
        <v>1582</v>
      </c>
      <c r="D5596">
        <v>0.01</v>
      </c>
      <c r="E5596" t="s">
        <v>67</v>
      </c>
      <c r="F5596" t="s">
        <v>41</v>
      </c>
      <c r="G5596">
        <v>7</v>
      </c>
    </row>
    <row r="5597" spans="1:7">
      <c r="A5597">
        <v>5495</v>
      </c>
      <c r="B5597" t="s">
        <v>17808</v>
      </c>
      <c r="C5597" t="s">
        <v>16585</v>
      </c>
      <c r="D5597">
        <v>0.01</v>
      </c>
      <c r="E5597" t="s">
        <v>135</v>
      </c>
      <c r="F5597" t="s">
        <v>14771</v>
      </c>
      <c r="G5597">
        <v>5</v>
      </c>
    </row>
    <row r="5598" spans="1:7">
      <c r="A5598">
        <v>5496</v>
      </c>
      <c r="B5598" t="s">
        <v>13677</v>
      </c>
      <c r="C5598" t="s">
        <v>13674</v>
      </c>
      <c r="D5598">
        <v>0.01</v>
      </c>
      <c r="E5598" t="s">
        <v>107</v>
      </c>
      <c r="F5598" t="s">
        <v>13121</v>
      </c>
      <c r="G5598">
        <v>3</v>
      </c>
    </row>
    <row r="5599" spans="1:7">
      <c r="A5599">
        <v>5758</v>
      </c>
      <c r="B5599" t="s">
        <v>5398</v>
      </c>
      <c r="C5599" t="s">
        <v>16692</v>
      </c>
      <c r="D5599">
        <v>0.01</v>
      </c>
      <c r="F5599" t="s">
        <v>4512</v>
      </c>
      <c r="G5599">
        <v>1</v>
      </c>
    </row>
    <row r="5600" spans="1:7">
      <c r="A5600">
        <v>7210</v>
      </c>
      <c r="B5600" t="s">
        <v>5398</v>
      </c>
      <c r="C5600" t="s">
        <v>16116</v>
      </c>
      <c r="D5600">
        <v>0.8</v>
      </c>
      <c r="F5600" t="s">
        <v>4512</v>
      </c>
      <c r="G5600">
        <v>5</v>
      </c>
    </row>
    <row r="5601" spans="1:7">
      <c r="A5601">
        <v>5757</v>
      </c>
      <c r="B5601" t="s">
        <v>5398</v>
      </c>
      <c r="C5601" t="s">
        <v>17809</v>
      </c>
      <c r="D5601">
        <v>0.01</v>
      </c>
      <c r="F5601" t="s">
        <v>14590</v>
      </c>
      <c r="G5601">
        <v>1</v>
      </c>
    </row>
    <row r="5602" spans="1:7">
      <c r="A5602">
        <v>5759</v>
      </c>
      <c r="B5602" t="s">
        <v>9383</v>
      </c>
      <c r="C5602" t="s">
        <v>17810</v>
      </c>
      <c r="D5602">
        <v>0.01</v>
      </c>
      <c r="F5602" t="s">
        <v>14771</v>
      </c>
      <c r="G5602">
        <v>3</v>
      </c>
    </row>
    <row r="5603" spans="1:7">
      <c r="A5603">
        <v>11267</v>
      </c>
      <c r="B5603" t="s">
        <v>2627</v>
      </c>
      <c r="C5603" t="s">
        <v>2595</v>
      </c>
      <c r="D5603">
        <v>0.1</v>
      </c>
      <c r="E5603" t="s">
        <v>67</v>
      </c>
      <c r="F5603" t="s">
        <v>2210</v>
      </c>
      <c r="G5603">
        <v>7</v>
      </c>
    </row>
    <row r="5604" spans="1:7">
      <c r="A5604">
        <v>10570</v>
      </c>
      <c r="B5604" t="s">
        <v>2627</v>
      </c>
      <c r="C5604" t="s">
        <v>2622</v>
      </c>
      <c r="D5604">
        <v>0.6</v>
      </c>
      <c r="E5604" t="s">
        <v>107</v>
      </c>
      <c r="F5604" t="s">
        <v>2210</v>
      </c>
      <c r="G5604">
        <v>7</v>
      </c>
    </row>
    <row r="5605" spans="1:7">
      <c r="A5605">
        <v>5760</v>
      </c>
      <c r="B5605" t="s">
        <v>7573</v>
      </c>
      <c r="C5605" t="s">
        <v>16749</v>
      </c>
      <c r="D5605">
        <v>0.01</v>
      </c>
      <c r="E5605" t="s">
        <v>49</v>
      </c>
      <c r="F5605" t="s">
        <v>15396</v>
      </c>
      <c r="G5605">
        <v>3</v>
      </c>
    </row>
    <row r="5606" spans="1:7">
      <c r="A5606">
        <v>5761</v>
      </c>
      <c r="B5606" t="s">
        <v>17811</v>
      </c>
      <c r="C5606" t="s">
        <v>16868</v>
      </c>
      <c r="D5606">
        <v>0.01</v>
      </c>
      <c r="E5606" t="s">
        <v>49</v>
      </c>
      <c r="F5606" t="s">
        <v>15305</v>
      </c>
      <c r="G5606">
        <v>8</v>
      </c>
    </row>
    <row r="5607" spans="1:7">
      <c r="A5607">
        <v>1317</v>
      </c>
      <c r="B5607" t="s">
        <v>17812</v>
      </c>
      <c r="C5607" t="s">
        <v>17610</v>
      </c>
      <c r="D5607">
        <v>0.01</v>
      </c>
      <c r="E5607" t="s">
        <v>203</v>
      </c>
      <c r="F5607" t="s">
        <v>13028</v>
      </c>
      <c r="G5607">
        <v>5</v>
      </c>
    </row>
    <row r="5608" spans="1:7">
      <c r="A5608">
        <v>1318</v>
      </c>
      <c r="B5608" t="s">
        <v>17812</v>
      </c>
      <c r="C5608" t="s">
        <v>16484</v>
      </c>
      <c r="D5608">
        <v>0.01</v>
      </c>
      <c r="E5608" t="s">
        <v>203</v>
      </c>
      <c r="F5608" t="s">
        <v>15363</v>
      </c>
      <c r="G5608">
        <v>8</v>
      </c>
    </row>
    <row r="5609" spans="1:7">
      <c r="A5609">
        <v>1319</v>
      </c>
      <c r="B5609" t="s">
        <v>4326</v>
      </c>
      <c r="C5609" t="s">
        <v>17813</v>
      </c>
      <c r="D5609">
        <v>0.1</v>
      </c>
      <c r="E5609" t="s">
        <v>74</v>
      </c>
      <c r="F5609" t="s">
        <v>11343</v>
      </c>
      <c r="G5609">
        <v>8</v>
      </c>
    </row>
    <row r="5610" spans="1:7">
      <c r="A5610">
        <v>5762</v>
      </c>
      <c r="B5610" t="s">
        <v>9677</v>
      </c>
      <c r="C5610" t="s">
        <v>9665</v>
      </c>
      <c r="D5610">
        <v>0.01</v>
      </c>
      <c r="E5610" t="s">
        <v>49</v>
      </c>
      <c r="F5610" t="s">
        <v>9536</v>
      </c>
      <c r="G5610">
        <v>2</v>
      </c>
    </row>
    <row r="5611" spans="1:7">
      <c r="A5611">
        <v>5763</v>
      </c>
      <c r="B5611" t="s">
        <v>1577</v>
      </c>
      <c r="C5611" t="s">
        <v>1658</v>
      </c>
      <c r="D5611">
        <v>0.05</v>
      </c>
      <c r="E5611" t="s">
        <v>203</v>
      </c>
      <c r="F5611" t="s">
        <v>41</v>
      </c>
      <c r="G5611">
        <v>7</v>
      </c>
    </row>
    <row r="5612" spans="1:7">
      <c r="A5612">
        <v>5764</v>
      </c>
      <c r="B5612" t="s">
        <v>1577</v>
      </c>
      <c r="C5612" t="s">
        <v>17052</v>
      </c>
      <c r="D5612">
        <v>0.01</v>
      </c>
      <c r="E5612" t="s">
        <v>80</v>
      </c>
      <c r="F5612" t="s">
        <v>15471</v>
      </c>
      <c r="G5612">
        <v>7</v>
      </c>
    </row>
    <row r="5613" spans="1:7">
      <c r="A5613">
        <v>5765</v>
      </c>
      <c r="B5613" t="s">
        <v>1577</v>
      </c>
      <c r="C5613" t="s">
        <v>6440</v>
      </c>
      <c r="D5613">
        <v>0.8</v>
      </c>
      <c r="E5613" t="s">
        <v>80</v>
      </c>
      <c r="F5613" t="s">
        <v>5790</v>
      </c>
      <c r="G5613">
        <v>7</v>
      </c>
    </row>
    <row r="5614" spans="1:7">
      <c r="A5614">
        <v>5979</v>
      </c>
      <c r="B5614" t="s">
        <v>4195</v>
      </c>
      <c r="C5614" t="s">
        <v>4162</v>
      </c>
      <c r="D5614">
        <v>0.01</v>
      </c>
      <c r="E5614" t="s">
        <v>203</v>
      </c>
      <c r="F5614" t="s">
        <v>3381</v>
      </c>
      <c r="G5614">
        <v>5</v>
      </c>
    </row>
    <row r="5615" spans="1:7">
      <c r="A5615">
        <v>5980</v>
      </c>
      <c r="B5615" t="s">
        <v>4195</v>
      </c>
      <c r="C5615" t="s">
        <v>4279</v>
      </c>
      <c r="D5615">
        <v>0.01</v>
      </c>
      <c r="E5615" t="s">
        <v>203</v>
      </c>
      <c r="F5615" t="s">
        <v>3381</v>
      </c>
      <c r="G5615">
        <v>7</v>
      </c>
    </row>
    <row r="5616" spans="1:7">
      <c r="A5616">
        <v>1402</v>
      </c>
      <c r="B5616" t="s">
        <v>4195</v>
      </c>
      <c r="C5616" t="s">
        <v>16994</v>
      </c>
      <c r="D5616">
        <v>0.01</v>
      </c>
      <c r="E5616" t="s">
        <v>74</v>
      </c>
      <c r="F5616" t="s">
        <v>11295</v>
      </c>
      <c r="G5616">
        <v>5</v>
      </c>
    </row>
    <row r="5617" spans="1:7">
      <c r="A5617">
        <v>1403</v>
      </c>
      <c r="B5617" t="s">
        <v>4195</v>
      </c>
      <c r="C5617" t="s">
        <v>17814</v>
      </c>
      <c r="D5617">
        <v>0.1</v>
      </c>
      <c r="E5617" t="s">
        <v>123</v>
      </c>
      <c r="F5617" t="s">
        <v>11295</v>
      </c>
      <c r="G5617">
        <v>7</v>
      </c>
    </row>
    <row r="5618" spans="1:7">
      <c r="A5618">
        <v>5981</v>
      </c>
      <c r="B5618" t="s">
        <v>13791</v>
      </c>
      <c r="C5618" t="s">
        <v>13784</v>
      </c>
      <c r="D5618">
        <v>0.01</v>
      </c>
      <c r="E5618" t="s">
        <v>67</v>
      </c>
      <c r="F5618" t="s">
        <v>13121</v>
      </c>
      <c r="G5618">
        <v>5</v>
      </c>
    </row>
    <row r="5619" spans="1:7">
      <c r="A5619">
        <v>11268</v>
      </c>
      <c r="B5619" t="s">
        <v>63</v>
      </c>
      <c r="C5619" t="s">
        <v>17325</v>
      </c>
      <c r="D5619">
        <v>0.1</v>
      </c>
      <c r="E5619" t="s">
        <v>166</v>
      </c>
      <c r="F5619" t="s">
        <v>58</v>
      </c>
      <c r="G5619">
        <v>1</v>
      </c>
    </row>
    <row r="5620" spans="1:7">
      <c r="A5620">
        <v>5982</v>
      </c>
      <c r="B5620" t="s">
        <v>63</v>
      </c>
      <c r="C5620" t="s">
        <v>3935</v>
      </c>
      <c r="D5620">
        <v>0.01</v>
      </c>
      <c r="E5620" t="s">
        <v>166</v>
      </c>
      <c r="F5620" t="s">
        <v>58</v>
      </c>
      <c r="G5620">
        <v>4</v>
      </c>
    </row>
    <row r="5621" spans="1:7">
      <c r="A5621">
        <v>7668</v>
      </c>
      <c r="B5621" t="s">
        <v>3477</v>
      </c>
      <c r="C5621" t="s">
        <v>17816</v>
      </c>
      <c r="D5621">
        <v>0.8</v>
      </c>
      <c r="E5621" t="s">
        <v>40</v>
      </c>
      <c r="F5621" t="s">
        <v>8093</v>
      </c>
      <c r="G5621">
        <v>2</v>
      </c>
    </row>
    <row r="5622" spans="1:7">
      <c r="A5622">
        <v>11919</v>
      </c>
      <c r="B5622" t="s">
        <v>3477</v>
      </c>
      <c r="C5622" t="s">
        <v>8132</v>
      </c>
      <c r="D5622">
        <v>0.8</v>
      </c>
      <c r="E5622" t="s">
        <v>49</v>
      </c>
      <c r="F5622" t="s">
        <v>8093</v>
      </c>
      <c r="G5622">
        <v>1</v>
      </c>
    </row>
    <row r="5623" spans="1:7">
      <c r="A5623">
        <v>1404</v>
      </c>
      <c r="B5623" t="s">
        <v>3317</v>
      </c>
      <c r="C5623" t="s">
        <v>3310</v>
      </c>
      <c r="D5623">
        <v>0.01</v>
      </c>
      <c r="E5623" t="s">
        <v>354</v>
      </c>
      <c r="F5623" t="s">
        <v>2900</v>
      </c>
      <c r="G5623">
        <v>7</v>
      </c>
    </row>
    <row r="5624" spans="1:7">
      <c r="A5624">
        <v>11785</v>
      </c>
      <c r="B5624" t="s">
        <v>2000</v>
      </c>
      <c r="C5624" t="s">
        <v>1995</v>
      </c>
      <c r="D5624">
        <v>0.8</v>
      </c>
      <c r="E5624" t="s">
        <v>49</v>
      </c>
      <c r="F5624" t="s">
        <v>1975</v>
      </c>
      <c r="G5624">
        <v>4</v>
      </c>
    </row>
    <row r="5625" spans="1:7">
      <c r="A5625">
        <v>5983</v>
      </c>
      <c r="B5625" t="s">
        <v>6996</v>
      </c>
      <c r="C5625" t="s">
        <v>16109</v>
      </c>
      <c r="D5625">
        <v>0.8</v>
      </c>
      <c r="E5625" t="s">
        <v>67</v>
      </c>
      <c r="F5625" t="s">
        <v>12660</v>
      </c>
      <c r="G5625">
        <v>2</v>
      </c>
    </row>
    <row r="5626" spans="1:7">
      <c r="A5626">
        <v>7337</v>
      </c>
      <c r="B5626" t="s">
        <v>14045</v>
      </c>
      <c r="C5626" t="s">
        <v>14029</v>
      </c>
      <c r="D5626">
        <v>0.8</v>
      </c>
      <c r="E5626" t="s">
        <v>354</v>
      </c>
      <c r="F5626" t="s">
        <v>13121</v>
      </c>
      <c r="G5626">
        <v>5</v>
      </c>
    </row>
    <row r="5627" spans="1:7">
      <c r="A5627">
        <v>5984</v>
      </c>
      <c r="B5627" t="s">
        <v>3640</v>
      </c>
      <c r="C5627" t="s">
        <v>3641</v>
      </c>
      <c r="D5627">
        <v>0.6</v>
      </c>
      <c r="E5627" t="s">
        <v>49</v>
      </c>
      <c r="F5627" t="s">
        <v>3381</v>
      </c>
      <c r="G5627">
        <v>2</v>
      </c>
    </row>
    <row r="5628" spans="1:7">
      <c r="A5628">
        <v>5986</v>
      </c>
      <c r="B5628" t="s">
        <v>5113</v>
      </c>
      <c r="C5628" t="s">
        <v>16398</v>
      </c>
      <c r="D5628">
        <v>0.01</v>
      </c>
      <c r="E5628" t="s">
        <v>49</v>
      </c>
      <c r="F5628" t="s">
        <v>4963</v>
      </c>
      <c r="G5628">
        <v>4</v>
      </c>
    </row>
    <row r="5629" spans="1:7">
      <c r="A5629">
        <v>5985</v>
      </c>
      <c r="B5629" t="s">
        <v>5113</v>
      </c>
      <c r="C5629" t="s">
        <v>9849</v>
      </c>
      <c r="D5629">
        <v>0.01</v>
      </c>
      <c r="E5629" t="s">
        <v>49</v>
      </c>
      <c r="F5629" t="s">
        <v>9799</v>
      </c>
      <c r="G5629">
        <v>4</v>
      </c>
    </row>
    <row r="5630" spans="1:7">
      <c r="A5630">
        <v>5987</v>
      </c>
      <c r="B5630" t="s">
        <v>6414</v>
      </c>
      <c r="C5630" t="s">
        <v>6391</v>
      </c>
      <c r="D5630">
        <v>0.1</v>
      </c>
      <c r="E5630" t="s">
        <v>203</v>
      </c>
      <c r="F5630" t="s">
        <v>5790</v>
      </c>
      <c r="G5630">
        <v>5</v>
      </c>
    </row>
    <row r="5631" spans="1:7">
      <c r="A5631">
        <v>11679</v>
      </c>
      <c r="B5631" t="s">
        <v>17817</v>
      </c>
      <c r="C5631" t="s">
        <v>17818</v>
      </c>
      <c r="D5631">
        <v>0.1</v>
      </c>
      <c r="E5631" t="s">
        <v>74</v>
      </c>
      <c r="F5631" t="s">
        <v>15376</v>
      </c>
      <c r="G5631">
        <v>1</v>
      </c>
    </row>
    <row r="5632" spans="1:7">
      <c r="A5632">
        <v>11680</v>
      </c>
      <c r="B5632" t="s">
        <v>17817</v>
      </c>
      <c r="C5632" t="s">
        <v>17819</v>
      </c>
      <c r="D5632">
        <v>0.1</v>
      </c>
      <c r="E5632" t="s">
        <v>74</v>
      </c>
      <c r="F5632" t="s">
        <v>14590</v>
      </c>
      <c r="G5632">
        <v>1</v>
      </c>
    </row>
    <row r="5633" spans="1:7">
      <c r="A5633">
        <v>12085</v>
      </c>
      <c r="B5633" t="s">
        <v>4385</v>
      </c>
      <c r="C5633" t="s">
        <v>14623</v>
      </c>
      <c r="D5633">
        <v>0.8</v>
      </c>
      <c r="E5633" t="s">
        <v>354</v>
      </c>
      <c r="F5633" t="s">
        <v>14278</v>
      </c>
      <c r="G5633">
        <v>5</v>
      </c>
    </row>
    <row r="5634" spans="1:7">
      <c r="A5634">
        <v>5988</v>
      </c>
      <c r="B5634" t="s">
        <v>4385</v>
      </c>
      <c r="C5634" t="s">
        <v>14685</v>
      </c>
      <c r="D5634">
        <v>0.01</v>
      </c>
      <c r="E5634" t="s">
        <v>354</v>
      </c>
      <c r="F5634" t="s">
        <v>14278</v>
      </c>
      <c r="G5634">
        <v>7</v>
      </c>
    </row>
    <row r="5635" spans="1:7">
      <c r="A5635">
        <v>11270</v>
      </c>
      <c r="B5635" t="s">
        <v>17820</v>
      </c>
      <c r="C5635" t="s">
        <v>17760</v>
      </c>
      <c r="D5635">
        <v>0.1</v>
      </c>
      <c r="E5635" t="s">
        <v>166</v>
      </c>
      <c r="F5635" t="s">
        <v>14699</v>
      </c>
      <c r="G5635">
        <v>3</v>
      </c>
    </row>
    <row r="5636" spans="1:7">
      <c r="A5636">
        <v>6142</v>
      </c>
      <c r="B5636" t="s">
        <v>17820</v>
      </c>
      <c r="C5636" t="s">
        <v>17821</v>
      </c>
      <c r="D5636">
        <v>0.01</v>
      </c>
      <c r="E5636" t="s">
        <v>166</v>
      </c>
      <c r="F5636" t="s">
        <v>15763</v>
      </c>
      <c r="G5636">
        <v>4</v>
      </c>
    </row>
    <row r="5637" spans="1:7">
      <c r="A5637">
        <v>6141</v>
      </c>
      <c r="B5637" t="s">
        <v>17820</v>
      </c>
      <c r="C5637" t="s">
        <v>17822</v>
      </c>
      <c r="D5637">
        <v>0.01</v>
      </c>
      <c r="E5637" t="s">
        <v>166</v>
      </c>
      <c r="F5637" t="s">
        <v>15389</v>
      </c>
      <c r="G5637">
        <v>3</v>
      </c>
    </row>
    <row r="5638" spans="1:7">
      <c r="A5638">
        <v>11271</v>
      </c>
      <c r="B5638" t="s">
        <v>17823</v>
      </c>
      <c r="C5638" t="s">
        <v>2264</v>
      </c>
      <c r="D5638">
        <v>0.1</v>
      </c>
      <c r="E5638" t="s">
        <v>166</v>
      </c>
      <c r="F5638" t="s">
        <v>2210</v>
      </c>
      <c r="G5638">
        <v>1</v>
      </c>
    </row>
    <row r="5639" spans="1:7">
      <c r="A5639">
        <v>11272</v>
      </c>
      <c r="B5639" t="s">
        <v>9866</v>
      </c>
      <c r="C5639" t="s">
        <v>17824</v>
      </c>
      <c r="D5639">
        <v>0.1</v>
      </c>
      <c r="E5639" t="s">
        <v>49</v>
      </c>
      <c r="F5639" t="s">
        <v>9799</v>
      </c>
      <c r="G5639">
        <v>1</v>
      </c>
    </row>
    <row r="5640" spans="1:7">
      <c r="A5640">
        <v>6143</v>
      </c>
      <c r="B5640" t="s">
        <v>9866</v>
      </c>
      <c r="C5640" t="s">
        <v>9849</v>
      </c>
      <c r="D5640">
        <v>0.01</v>
      </c>
      <c r="E5640" t="s">
        <v>49</v>
      </c>
      <c r="F5640" t="s">
        <v>9799</v>
      </c>
      <c r="G5640">
        <v>4</v>
      </c>
    </row>
    <row r="5641" spans="1:7">
      <c r="A5641">
        <v>6144</v>
      </c>
      <c r="B5641" t="s">
        <v>1632</v>
      </c>
      <c r="C5641" t="s">
        <v>1627</v>
      </c>
      <c r="D5641">
        <v>0.01</v>
      </c>
      <c r="E5641" t="s">
        <v>166</v>
      </c>
      <c r="F5641" t="s">
        <v>41</v>
      </c>
      <c r="G5641">
        <v>7</v>
      </c>
    </row>
    <row r="5642" spans="1:7">
      <c r="A5642">
        <v>1468</v>
      </c>
      <c r="B5642" t="s">
        <v>7413</v>
      </c>
      <c r="C5642" t="s">
        <v>7717</v>
      </c>
      <c r="D5642">
        <v>0.01</v>
      </c>
      <c r="E5642" t="s">
        <v>67</v>
      </c>
      <c r="F5642" t="s">
        <v>7247</v>
      </c>
      <c r="G5642">
        <v>7</v>
      </c>
    </row>
    <row r="5643" spans="1:7">
      <c r="A5643">
        <v>1469</v>
      </c>
      <c r="B5643" t="s">
        <v>7467</v>
      </c>
      <c r="C5643" t="s">
        <v>7462</v>
      </c>
      <c r="D5643">
        <v>0.8</v>
      </c>
      <c r="E5643" t="s">
        <v>803</v>
      </c>
      <c r="F5643" t="s">
        <v>7247</v>
      </c>
      <c r="G5643">
        <v>2</v>
      </c>
    </row>
    <row r="5644" spans="1:7">
      <c r="A5644">
        <v>6145</v>
      </c>
      <c r="B5644" t="s">
        <v>14502</v>
      </c>
      <c r="C5644" t="s">
        <v>14496</v>
      </c>
      <c r="D5644">
        <v>0.01</v>
      </c>
      <c r="E5644" t="s">
        <v>166</v>
      </c>
      <c r="F5644" t="s">
        <v>14278</v>
      </c>
      <c r="G5644">
        <v>3</v>
      </c>
    </row>
    <row r="5645" spans="1:7">
      <c r="A5645">
        <v>6263</v>
      </c>
      <c r="B5645" t="s">
        <v>9968</v>
      </c>
      <c r="C5645" t="s">
        <v>5380</v>
      </c>
      <c r="D5645">
        <v>0.01</v>
      </c>
      <c r="E5645" t="s">
        <v>166</v>
      </c>
      <c r="F5645" t="s">
        <v>4512</v>
      </c>
      <c r="G5645">
        <v>5</v>
      </c>
    </row>
    <row r="5646" spans="1:7">
      <c r="A5646">
        <v>6262</v>
      </c>
      <c r="B5646" t="s">
        <v>9968</v>
      </c>
      <c r="C5646" t="s">
        <v>9962</v>
      </c>
      <c r="D5646">
        <v>0.1</v>
      </c>
      <c r="E5646" t="s">
        <v>49</v>
      </c>
      <c r="F5646" t="s">
        <v>9536</v>
      </c>
      <c r="G5646">
        <v>5</v>
      </c>
    </row>
    <row r="5647" spans="1:7">
      <c r="A5647">
        <v>6264</v>
      </c>
      <c r="B5647" t="s">
        <v>12610</v>
      </c>
      <c r="C5647" t="s">
        <v>12606</v>
      </c>
      <c r="D5647">
        <v>0.01</v>
      </c>
      <c r="E5647" t="s">
        <v>203</v>
      </c>
      <c r="F5647" t="s">
        <v>12334</v>
      </c>
      <c r="G5647">
        <v>7</v>
      </c>
    </row>
    <row r="5648" spans="1:7">
      <c r="A5648">
        <v>6265</v>
      </c>
      <c r="B5648" t="s">
        <v>8085</v>
      </c>
      <c r="C5648" t="s">
        <v>16192</v>
      </c>
      <c r="D5648">
        <v>0.01</v>
      </c>
      <c r="E5648" t="s">
        <v>203</v>
      </c>
      <c r="F5648" t="s">
        <v>14771</v>
      </c>
      <c r="G5648">
        <v>7</v>
      </c>
    </row>
    <row r="5649" spans="1:7">
      <c r="A5649">
        <v>6266</v>
      </c>
      <c r="B5649" t="s">
        <v>2999</v>
      </c>
      <c r="C5649" t="s">
        <v>1111</v>
      </c>
      <c r="D5649">
        <v>0.01</v>
      </c>
      <c r="E5649" t="s">
        <v>80</v>
      </c>
      <c r="F5649" t="s">
        <v>41</v>
      </c>
      <c r="G5649">
        <v>2</v>
      </c>
    </row>
    <row r="5650" spans="1:7">
      <c r="A5650">
        <v>11273</v>
      </c>
      <c r="B5650" t="s">
        <v>2999</v>
      </c>
      <c r="C5650" t="s">
        <v>4740</v>
      </c>
      <c r="D5650">
        <v>0.1</v>
      </c>
      <c r="E5650" t="s">
        <v>80</v>
      </c>
      <c r="F5650" t="s">
        <v>4512</v>
      </c>
      <c r="G5650">
        <v>2</v>
      </c>
    </row>
    <row r="5651" spans="1:7">
      <c r="A5651">
        <v>1516</v>
      </c>
      <c r="B5651" t="s">
        <v>7429</v>
      </c>
      <c r="C5651" t="s">
        <v>7423</v>
      </c>
      <c r="D5651">
        <v>0.01</v>
      </c>
      <c r="E5651" t="s">
        <v>80</v>
      </c>
      <c r="F5651" t="s">
        <v>7247</v>
      </c>
      <c r="G5651">
        <v>2</v>
      </c>
    </row>
    <row r="5652" spans="1:7">
      <c r="A5652">
        <v>1517</v>
      </c>
      <c r="B5652" t="s">
        <v>17825</v>
      </c>
      <c r="C5652" t="s">
        <v>17826</v>
      </c>
      <c r="D5652">
        <v>0.01</v>
      </c>
      <c r="E5652" t="s">
        <v>107</v>
      </c>
      <c r="F5652" t="s">
        <v>2900</v>
      </c>
      <c r="G5652">
        <v>6</v>
      </c>
    </row>
    <row r="5653" spans="1:7">
      <c r="A5653">
        <v>6354</v>
      </c>
      <c r="B5653" t="s">
        <v>7921</v>
      </c>
      <c r="C5653" t="s">
        <v>16336</v>
      </c>
      <c r="D5653">
        <v>0.01</v>
      </c>
      <c r="E5653" t="s">
        <v>80</v>
      </c>
      <c r="F5653" t="s">
        <v>14771</v>
      </c>
      <c r="G5653">
        <v>3</v>
      </c>
    </row>
    <row r="5654" spans="1:7">
      <c r="A5654">
        <v>6355</v>
      </c>
      <c r="B5654" t="s">
        <v>9569</v>
      </c>
      <c r="C5654" t="s">
        <v>9535</v>
      </c>
      <c r="D5654">
        <v>0.01</v>
      </c>
      <c r="E5654" t="s">
        <v>74</v>
      </c>
      <c r="F5654" t="s">
        <v>9536</v>
      </c>
      <c r="G5654">
        <v>1</v>
      </c>
    </row>
    <row r="5655" spans="1:7">
      <c r="A5655">
        <v>6356</v>
      </c>
      <c r="B5655" t="s">
        <v>1134</v>
      </c>
      <c r="C5655" t="s">
        <v>1126</v>
      </c>
      <c r="D5655">
        <v>0.01</v>
      </c>
      <c r="E5655" t="s">
        <v>89</v>
      </c>
      <c r="F5655" t="s">
        <v>41</v>
      </c>
      <c r="G5655">
        <v>2</v>
      </c>
    </row>
    <row r="5656" spans="1:7">
      <c r="A5656">
        <v>6357</v>
      </c>
      <c r="B5656" t="s">
        <v>6115</v>
      </c>
      <c r="C5656" t="s">
        <v>5968</v>
      </c>
      <c r="D5656">
        <v>0.01</v>
      </c>
      <c r="E5656" t="s">
        <v>49</v>
      </c>
      <c r="F5656" t="s">
        <v>5790</v>
      </c>
      <c r="G5656">
        <v>2</v>
      </c>
    </row>
    <row r="5657" spans="1:7">
      <c r="A5657">
        <v>7289</v>
      </c>
      <c r="B5657" t="s">
        <v>8563</v>
      </c>
      <c r="C5657" t="s">
        <v>8557</v>
      </c>
      <c r="D5657">
        <v>0.8</v>
      </c>
      <c r="E5657" t="s">
        <v>166</v>
      </c>
      <c r="F5657" t="s">
        <v>8277</v>
      </c>
      <c r="G5657">
        <v>8</v>
      </c>
    </row>
    <row r="5658" spans="1:7">
      <c r="A5658">
        <v>1580</v>
      </c>
      <c r="B5658" t="s">
        <v>1494</v>
      </c>
      <c r="C5658" t="s">
        <v>1485</v>
      </c>
      <c r="D5658">
        <v>0.05</v>
      </c>
      <c r="E5658" t="s">
        <v>107</v>
      </c>
      <c r="F5658" t="s">
        <v>41</v>
      </c>
      <c r="G5658">
        <v>5</v>
      </c>
    </row>
    <row r="5659" spans="1:7">
      <c r="A5659">
        <v>6410</v>
      </c>
      <c r="B5659" t="s">
        <v>1494</v>
      </c>
      <c r="C5659" t="s">
        <v>17827</v>
      </c>
      <c r="D5659">
        <v>0.01</v>
      </c>
      <c r="E5659" t="s">
        <v>107</v>
      </c>
      <c r="F5659" t="s">
        <v>14590</v>
      </c>
      <c r="G5659">
        <v>5</v>
      </c>
    </row>
    <row r="5660" spans="1:7">
      <c r="A5660">
        <v>1620</v>
      </c>
      <c r="B5660" t="s">
        <v>4673</v>
      </c>
      <c r="C5660" t="s">
        <v>17828</v>
      </c>
      <c r="D5660">
        <v>0.6</v>
      </c>
      <c r="F5660" t="s">
        <v>14748</v>
      </c>
      <c r="G5660">
        <v>1</v>
      </c>
    </row>
    <row r="5661" spans="1:7">
      <c r="A5661">
        <v>6490</v>
      </c>
      <c r="B5661" t="s">
        <v>4673</v>
      </c>
      <c r="C5661" t="s">
        <v>16692</v>
      </c>
      <c r="D5661">
        <v>0.8</v>
      </c>
      <c r="F5661" t="s">
        <v>4512</v>
      </c>
      <c r="G5661">
        <v>1</v>
      </c>
    </row>
    <row r="5662" spans="1:7">
      <c r="A5662">
        <v>1621</v>
      </c>
      <c r="B5662" t="s">
        <v>9459</v>
      </c>
      <c r="C5662" t="s">
        <v>9455</v>
      </c>
      <c r="D5662">
        <v>0.01</v>
      </c>
      <c r="E5662" t="s">
        <v>40</v>
      </c>
      <c r="F5662" t="s">
        <v>9136</v>
      </c>
      <c r="G5662">
        <v>5</v>
      </c>
    </row>
    <row r="5663" spans="1:7">
      <c r="A5663">
        <v>1623</v>
      </c>
      <c r="B5663" t="s">
        <v>11471</v>
      </c>
      <c r="C5663" t="s">
        <v>11468</v>
      </c>
      <c r="D5663">
        <v>0.01</v>
      </c>
      <c r="E5663" t="s">
        <v>166</v>
      </c>
      <c r="F5663" t="s">
        <v>11432</v>
      </c>
      <c r="G5663">
        <v>1</v>
      </c>
    </row>
    <row r="5664" spans="1:7">
      <c r="A5664">
        <v>1622</v>
      </c>
      <c r="B5664" t="s">
        <v>11471</v>
      </c>
      <c r="C5664" t="s">
        <v>11489</v>
      </c>
      <c r="D5664">
        <v>0.01</v>
      </c>
      <c r="E5664" t="s">
        <v>40</v>
      </c>
      <c r="F5664" t="s">
        <v>11432</v>
      </c>
      <c r="G5664">
        <v>1</v>
      </c>
    </row>
    <row r="5665" spans="1:7">
      <c r="A5665">
        <v>7233</v>
      </c>
      <c r="B5665" t="s">
        <v>3101</v>
      </c>
      <c r="C5665" t="s">
        <v>3094</v>
      </c>
      <c r="D5665">
        <v>0.8</v>
      </c>
      <c r="E5665" t="s">
        <v>49</v>
      </c>
      <c r="F5665" t="s">
        <v>2900</v>
      </c>
      <c r="G5665">
        <v>3</v>
      </c>
    </row>
    <row r="5666" spans="1:7">
      <c r="A5666">
        <v>1656</v>
      </c>
      <c r="B5666" t="s">
        <v>11071</v>
      </c>
      <c r="C5666" t="s">
        <v>10721</v>
      </c>
      <c r="D5666">
        <v>0.01</v>
      </c>
      <c r="E5666" t="s">
        <v>67</v>
      </c>
      <c r="F5666" t="s">
        <v>10625</v>
      </c>
      <c r="G5666">
        <v>2</v>
      </c>
    </row>
    <row r="5667" spans="1:7">
      <c r="A5667">
        <v>3140</v>
      </c>
      <c r="B5667" t="s">
        <v>17829</v>
      </c>
      <c r="C5667" t="s">
        <v>16348</v>
      </c>
      <c r="D5667">
        <v>0.01</v>
      </c>
      <c r="E5667" t="s">
        <v>80</v>
      </c>
      <c r="F5667" t="s">
        <v>14699</v>
      </c>
      <c r="G5667">
        <v>1</v>
      </c>
    </row>
    <row r="5668" spans="1:7">
      <c r="A5668">
        <v>3139</v>
      </c>
      <c r="B5668" t="s">
        <v>17829</v>
      </c>
      <c r="C5668" t="s">
        <v>3380</v>
      </c>
      <c r="D5668">
        <v>0.01</v>
      </c>
      <c r="E5668" t="s">
        <v>80</v>
      </c>
      <c r="F5668" t="s">
        <v>3381</v>
      </c>
      <c r="G5668">
        <v>1</v>
      </c>
    </row>
    <row r="5669" spans="1:7">
      <c r="A5669">
        <v>11682</v>
      </c>
      <c r="B5669" t="s">
        <v>6182</v>
      </c>
      <c r="C5669" t="s">
        <v>16812</v>
      </c>
      <c r="D5669">
        <v>0.8</v>
      </c>
      <c r="E5669" t="s">
        <v>89</v>
      </c>
      <c r="F5669" t="s">
        <v>15441</v>
      </c>
      <c r="G5669">
        <v>1</v>
      </c>
    </row>
    <row r="5670" spans="1:7">
      <c r="A5670">
        <v>3531</v>
      </c>
      <c r="B5670" t="s">
        <v>6182</v>
      </c>
      <c r="C5670" t="s">
        <v>17830</v>
      </c>
      <c r="D5670">
        <v>0.01</v>
      </c>
      <c r="E5670" t="s">
        <v>89</v>
      </c>
      <c r="F5670" t="s">
        <v>15441</v>
      </c>
      <c r="G5670">
        <v>4</v>
      </c>
    </row>
    <row r="5671" spans="1:7">
      <c r="A5671">
        <v>11274</v>
      </c>
      <c r="B5671" t="s">
        <v>6182</v>
      </c>
      <c r="C5671" t="s">
        <v>17831</v>
      </c>
      <c r="D5671">
        <v>0.1</v>
      </c>
      <c r="E5671" t="s">
        <v>89</v>
      </c>
      <c r="F5671" t="s">
        <v>15369</v>
      </c>
      <c r="G5671">
        <v>1</v>
      </c>
    </row>
    <row r="5672" spans="1:7">
      <c r="A5672">
        <v>3530</v>
      </c>
      <c r="B5672" t="s">
        <v>6182</v>
      </c>
      <c r="C5672" t="s">
        <v>17832</v>
      </c>
      <c r="D5672">
        <v>0.01</v>
      </c>
      <c r="E5672" t="s">
        <v>89</v>
      </c>
      <c r="F5672" t="s">
        <v>15369</v>
      </c>
      <c r="G5672">
        <v>4</v>
      </c>
    </row>
    <row r="5673" spans="1:7">
      <c r="A5673">
        <v>11275</v>
      </c>
      <c r="B5673" t="s">
        <v>6182</v>
      </c>
      <c r="C5673" t="s">
        <v>17833</v>
      </c>
      <c r="D5673">
        <v>0.1</v>
      </c>
      <c r="E5673" t="s">
        <v>89</v>
      </c>
      <c r="F5673" t="s">
        <v>6139</v>
      </c>
      <c r="G5673">
        <v>1</v>
      </c>
    </row>
    <row r="5674" spans="1:7">
      <c r="A5674">
        <v>3529</v>
      </c>
      <c r="B5674" t="s">
        <v>6182</v>
      </c>
      <c r="C5674" t="s">
        <v>6174</v>
      </c>
      <c r="D5674">
        <v>0.01</v>
      </c>
      <c r="E5674" t="s">
        <v>89</v>
      </c>
      <c r="F5674" t="s">
        <v>6139</v>
      </c>
      <c r="G5674">
        <v>4</v>
      </c>
    </row>
    <row r="5675" spans="1:7">
      <c r="A5675">
        <v>11681</v>
      </c>
      <c r="B5675" t="s">
        <v>6182</v>
      </c>
      <c r="C5675" t="s">
        <v>17686</v>
      </c>
      <c r="D5675">
        <v>0.1</v>
      </c>
      <c r="E5675" t="s">
        <v>89</v>
      </c>
      <c r="F5675" t="s">
        <v>15338</v>
      </c>
      <c r="G5675">
        <v>1</v>
      </c>
    </row>
    <row r="5676" spans="1:7">
      <c r="A5676">
        <v>11277</v>
      </c>
      <c r="B5676" t="s">
        <v>17834</v>
      </c>
      <c r="C5676" t="s">
        <v>17212</v>
      </c>
      <c r="D5676">
        <v>0.1</v>
      </c>
      <c r="E5676" t="s">
        <v>74</v>
      </c>
      <c r="F5676" t="s">
        <v>15305</v>
      </c>
      <c r="G5676">
        <v>1</v>
      </c>
    </row>
    <row r="5677" spans="1:7">
      <c r="A5677">
        <v>3980</v>
      </c>
      <c r="B5677" t="s">
        <v>17834</v>
      </c>
      <c r="C5677" t="s">
        <v>17213</v>
      </c>
      <c r="D5677">
        <v>0.6</v>
      </c>
      <c r="E5677" t="s">
        <v>74</v>
      </c>
      <c r="F5677" t="s">
        <v>15305</v>
      </c>
      <c r="G5677">
        <v>4</v>
      </c>
    </row>
    <row r="5678" spans="1:7">
      <c r="A5678">
        <v>3981</v>
      </c>
      <c r="B5678" t="s">
        <v>17834</v>
      </c>
      <c r="C5678" t="s">
        <v>6143</v>
      </c>
      <c r="D5678">
        <v>0.8</v>
      </c>
      <c r="E5678" t="s">
        <v>74</v>
      </c>
      <c r="F5678" t="s">
        <v>6139</v>
      </c>
      <c r="G5678">
        <v>4</v>
      </c>
    </row>
    <row r="5679" spans="1:7">
      <c r="A5679">
        <v>5989</v>
      </c>
      <c r="B5679" t="s">
        <v>13094</v>
      </c>
      <c r="C5679" t="s">
        <v>2752</v>
      </c>
      <c r="D5679">
        <v>0.01</v>
      </c>
      <c r="E5679" t="s">
        <v>203</v>
      </c>
      <c r="F5679" t="s">
        <v>14771</v>
      </c>
      <c r="G5679">
        <v>1</v>
      </c>
    </row>
    <row r="5680" spans="1:7">
      <c r="A5680">
        <v>1470</v>
      </c>
      <c r="B5680" t="s">
        <v>10996</v>
      </c>
      <c r="C5680" t="s">
        <v>10990</v>
      </c>
      <c r="D5680">
        <v>0.01</v>
      </c>
      <c r="E5680" t="s">
        <v>135</v>
      </c>
      <c r="F5680" t="s">
        <v>10625</v>
      </c>
      <c r="G5680">
        <v>5</v>
      </c>
    </row>
    <row r="5681" spans="1:7">
      <c r="A5681">
        <v>6517</v>
      </c>
      <c r="B5681" t="s">
        <v>6049</v>
      </c>
      <c r="C5681" t="s">
        <v>6042</v>
      </c>
      <c r="D5681">
        <v>0.1</v>
      </c>
      <c r="E5681" t="s">
        <v>80</v>
      </c>
      <c r="F5681" t="s">
        <v>5790</v>
      </c>
      <c r="G5681">
        <v>3</v>
      </c>
    </row>
    <row r="5682" spans="1:7">
      <c r="A5682">
        <v>2784</v>
      </c>
      <c r="B5682" t="s">
        <v>3682</v>
      </c>
      <c r="C5682" t="s">
        <v>3674</v>
      </c>
      <c r="D5682">
        <v>0.01</v>
      </c>
      <c r="E5682" t="s">
        <v>354</v>
      </c>
      <c r="F5682" t="s">
        <v>3381</v>
      </c>
      <c r="G5682">
        <v>2</v>
      </c>
    </row>
    <row r="5683" spans="1:7">
      <c r="A5683">
        <v>221</v>
      </c>
      <c r="B5683" t="s">
        <v>3059</v>
      </c>
      <c r="C5683" t="s">
        <v>3054</v>
      </c>
      <c r="D5683">
        <v>0.01</v>
      </c>
      <c r="E5683" t="s">
        <v>203</v>
      </c>
      <c r="F5683" t="s">
        <v>2900</v>
      </c>
      <c r="G5683">
        <v>2</v>
      </c>
    </row>
    <row r="5684" spans="1:7">
      <c r="A5684">
        <v>7226</v>
      </c>
      <c r="B5684" t="s">
        <v>6747</v>
      </c>
      <c r="C5684" t="s">
        <v>6584</v>
      </c>
      <c r="D5684">
        <v>0.8</v>
      </c>
      <c r="E5684" t="s">
        <v>80</v>
      </c>
      <c r="F5684" t="s">
        <v>6576</v>
      </c>
      <c r="G5684">
        <v>1</v>
      </c>
    </row>
    <row r="5685" spans="1:7">
      <c r="A5685">
        <v>3982</v>
      </c>
      <c r="B5685" t="s">
        <v>11236</v>
      </c>
      <c r="C5685" t="s">
        <v>11229</v>
      </c>
      <c r="D5685">
        <v>0.01</v>
      </c>
      <c r="E5685" t="s">
        <v>80</v>
      </c>
      <c r="F5685" t="s">
        <v>11167</v>
      </c>
      <c r="G5685">
        <v>3</v>
      </c>
    </row>
    <row r="5686" spans="1:7">
      <c r="A5686">
        <v>981</v>
      </c>
      <c r="B5686" t="s">
        <v>11572</v>
      </c>
      <c r="C5686" t="s">
        <v>10685</v>
      </c>
      <c r="D5686">
        <v>0.01</v>
      </c>
      <c r="F5686" t="s">
        <v>10625</v>
      </c>
      <c r="G5686">
        <v>1</v>
      </c>
    </row>
    <row r="5687" spans="1:7">
      <c r="A5687">
        <v>982</v>
      </c>
      <c r="B5687" t="s">
        <v>17835</v>
      </c>
      <c r="C5687" t="s">
        <v>16528</v>
      </c>
      <c r="D5687">
        <v>0.01</v>
      </c>
      <c r="E5687" t="s">
        <v>107</v>
      </c>
      <c r="F5687" t="s">
        <v>13028</v>
      </c>
      <c r="G5687">
        <v>3</v>
      </c>
    </row>
    <row r="5688" spans="1:7">
      <c r="A5688">
        <v>983</v>
      </c>
      <c r="B5688" t="s">
        <v>17835</v>
      </c>
      <c r="C5688" t="s">
        <v>16391</v>
      </c>
      <c r="D5688">
        <v>0.01</v>
      </c>
      <c r="E5688" t="s">
        <v>107</v>
      </c>
      <c r="F5688" t="s">
        <v>11921</v>
      </c>
      <c r="G5688">
        <v>3</v>
      </c>
    </row>
    <row r="5689" spans="1:7">
      <c r="A5689">
        <v>6859</v>
      </c>
      <c r="B5689" t="s">
        <v>12583</v>
      </c>
      <c r="C5689" t="s">
        <v>16680</v>
      </c>
      <c r="D5689">
        <v>0.5</v>
      </c>
      <c r="E5689" t="s">
        <v>49</v>
      </c>
      <c r="F5689" t="s">
        <v>14771</v>
      </c>
      <c r="G5689">
        <v>7</v>
      </c>
    </row>
    <row r="5690" spans="1:7">
      <c r="A5690">
        <v>4782</v>
      </c>
      <c r="B5690" t="s">
        <v>12583</v>
      </c>
      <c r="C5690" t="s">
        <v>16681</v>
      </c>
      <c r="D5690">
        <v>0.01</v>
      </c>
      <c r="E5690" t="s">
        <v>49</v>
      </c>
      <c r="F5690" t="s">
        <v>14771</v>
      </c>
      <c r="G5690">
        <v>6</v>
      </c>
    </row>
    <row r="5691" spans="1:7">
      <c r="A5691">
        <v>4781</v>
      </c>
      <c r="B5691" t="s">
        <v>12583</v>
      </c>
      <c r="C5691" t="s">
        <v>12579</v>
      </c>
      <c r="D5691">
        <v>1</v>
      </c>
      <c r="E5691" t="s">
        <v>49</v>
      </c>
      <c r="F5691" t="s">
        <v>12334</v>
      </c>
      <c r="G5691">
        <v>7</v>
      </c>
    </row>
    <row r="5692" spans="1:7">
      <c r="A5692">
        <v>4783</v>
      </c>
      <c r="B5692" t="s">
        <v>13679</v>
      </c>
      <c r="C5692" t="s">
        <v>13674</v>
      </c>
      <c r="D5692">
        <v>0.8</v>
      </c>
      <c r="E5692" t="s">
        <v>107</v>
      </c>
      <c r="F5692" t="s">
        <v>13121</v>
      </c>
      <c r="G5692">
        <v>3</v>
      </c>
    </row>
    <row r="5693" spans="1:7">
      <c r="A5693">
        <v>5170</v>
      </c>
      <c r="B5693" t="s">
        <v>6572</v>
      </c>
      <c r="C5693" t="s">
        <v>6563</v>
      </c>
      <c r="D5693">
        <v>0.01</v>
      </c>
      <c r="E5693" t="s">
        <v>203</v>
      </c>
      <c r="F5693" t="s">
        <v>6139</v>
      </c>
      <c r="G5693">
        <v>8</v>
      </c>
    </row>
    <row r="5694" spans="1:7">
      <c r="A5694">
        <v>4784</v>
      </c>
      <c r="B5694" t="s">
        <v>14231</v>
      </c>
      <c r="C5694" t="s">
        <v>12776</v>
      </c>
      <c r="D5694">
        <v>0.01</v>
      </c>
      <c r="E5694" t="s">
        <v>166</v>
      </c>
      <c r="F5694" t="s">
        <v>12660</v>
      </c>
      <c r="G5694">
        <v>2</v>
      </c>
    </row>
    <row r="5695" spans="1:7">
      <c r="A5695">
        <v>1210</v>
      </c>
      <c r="B5695" t="s">
        <v>12655</v>
      </c>
      <c r="C5695" t="s">
        <v>12653</v>
      </c>
      <c r="D5695">
        <v>0.1</v>
      </c>
      <c r="E5695" t="s">
        <v>12637</v>
      </c>
      <c r="F5695" t="s">
        <v>13028</v>
      </c>
      <c r="G5695">
        <v>7</v>
      </c>
    </row>
    <row r="5696" spans="1:7">
      <c r="A5696">
        <v>11683</v>
      </c>
      <c r="B5696" t="s">
        <v>12655</v>
      </c>
      <c r="C5696" t="s">
        <v>17836</v>
      </c>
      <c r="D5696">
        <v>0.1</v>
      </c>
      <c r="E5696" t="s">
        <v>12637</v>
      </c>
      <c r="F5696" t="s">
        <v>14771</v>
      </c>
      <c r="G5696">
        <v>7</v>
      </c>
    </row>
    <row r="5697" spans="1:7">
      <c r="A5697">
        <v>5497</v>
      </c>
      <c r="B5697" t="s">
        <v>12655</v>
      </c>
      <c r="C5697" t="s">
        <v>17837</v>
      </c>
      <c r="D5697">
        <v>0.01</v>
      </c>
      <c r="E5697" t="s">
        <v>12637</v>
      </c>
      <c r="F5697" t="s">
        <v>14771</v>
      </c>
      <c r="G5697">
        <v>7</v>
      </c>
    </row>
    <row r="5698" spans="1:7">
      <c r="A5698">
        <v>1211</v>
      </c>
      <c r="B5698" t="s">
        <v>13110</v>
      </c>
      <c r="C5698" t="s">
        <v>17838</v>
      </c>
      <c r="D5698">
        <v>0.01</v>
      </c>
      <c r="E5698" t="s">
        <v>74</v>
      </c>
      <c r="F5698" t="s">
        <v>13028</v>
      </c>
      <c r="G5698">
        <v>6</v>
      </c>
    </row>
    <row r="5699" spans="1:7">
      <c r="A5699">
        <v>11279</v>
      </c>
      <c r="B5699" t="s">
        <v>13110</v>
      </c>
      <c r="C5699" t="s">
        <v>13111</v>
      </c>
      <c r="D5699">
        <v>0.1</v>
      </c>
      <c r="E5699" t="s">
        <v>74</v>
      </c>
      <c r="F5699" t="s">
        <v>13028</v>
      </c>
      <c r="G5699">
        <v>7</v>
      </c>
    </row>
    <row r="5700" spans="1:7">
      <c r="A5700">
        <v>5766</v>
      </c>
      <c r="B5700" t="s">
        <v>8964</v>
      </c>
      <c r="C5700" t="s">
        <v>13784</v>
      </c>
      <c r="D5700">
        <v>0.01</v>
      </c>
      <c r="E5700" t="s">
        <v>67</v>
      </c>
      <c r="F5700" t="s">
        <v>13121</v>
      </c>
      <c r="G5700">
        <v>5</v>
      </c>
    </row>
    <row r="5701" spans="1:7">
      <c r="A5701">
        <v>1405</v>
      </c>
      <c r="B5701" t="s">
        <v>4612</v>
      </c>
      <c r="C5701" t="s">
        <v>17308</v>
      </c>
      <c r="D5701">
        <v>0.01</v>
      </c>
      <c r="E5701" t="s">
        <v>49</v>
      </c>
      <c r="F5701" t="s">
        <v>2900</v>
      </c>
      <c r="G5701">
        <v>1</v>
      </c>
    </row>
    <row r="5702" spans="1:7">
      <c r="A5702">
        <v>6267</v>
      </c>
      <c r="B5702" t="s">
        <v>8961</v>
      </c>
      <c r="C5702" t="s">
        <v>8952</v>
      </c>
      <c r="D5702">
        <v>0.8</v>
      </c>
      <c r="E5702" t="s">
        <v>67</v>
      </c>
      <c r="F5702" t="s">
        <v>8594</v>
      </c>
      <c r="G5702">
        <v>5</v>
      </c>
    </row>
    <row r="5703" spans="1:7">
      <c r="A5703">
        <v>7321</v>
      </c>
      <c r="B5703" t="s">
        <v>13153</v>
      </c>
      <c r="C5703" t="s">
        <v>13132</v>
      </c>
      <c r="D5703">
        <v>0.8</v>
      </c>
      <c r="E5703" t="s">
        <v>80</v>
      </c>
      <c r="F5703" t="s">
        <v>13121</v>
      </c>
      <c r="G5703">
        <v>1</v>
      </c>
    </row>
    <row r="5704" spans="1:7">
      <c r="A5704">
        <v>11823</v>
      </c>
      <c r="B5704" t="s">
        <v>10495</v>
      </c>
      <c r="C5704" t="s">
        <v>8455</v>
      </c>
      <c r="D5704">
        <v>0.8</v>
      </c>
      <c r="F5704" t="s">
        <v>8093</v>
      </c>
      <c r="G5704">
        <v>5</v>
      </c>
    </row>
    <row r="5705" spans="1:7">
      <c r="A5705">
        <v>2123</v>
      </c>
      <c r="B5705" t="s">
        <v>10495</v>
      </c>
      <c r="C5705" t="s">
        <v>17355</v>
      </c>
      <c r="D5705">
        <v>0.6</v>
      </c>
      <c r="F5705" t="s">
        <v>15103</v>
      </c>
      <c r="G5705">
        <v>5</v>
      </c>
    </row>
    <row r="5706" spans="1:7">
      <c r="A5706">
        <v>2785</v>
      </c>
      <c r="B5706" t="s">
        <v>10170</v>
      </c>
      <c r="C5706" t="s">
        <v>10173</v>
      </c>
      <c r="D5706">
        <v>0.01</v>
      </c>
      <c r="E5706" t="s">
        <v>89</v>
      </c>
      <c r="F5706" t="s">
        <v>10160</v>
      </c>
      <c r="G5706">
        <v>1</v>
      </c>
    </row>
    <row r="5707" spans="1:7">
      <c r="A5707">
        <v>2786</v>
      </c>
      <c r="B5707" t="s">
        <v>10170</v>
      </c>
      <c r="C5707" t="s">
        <v>17839</v>
      </c>
      <c r="D5707">
        <v>0.01</v>
      </c>
      <c r="E5707" t="s">
        <v>80</v>
      </c>
      <c r="F5707" t="s">
        <v>15103</v>
      </c>
      <c r="G5707">
        <v>1</v>
      </c>
    </row>
    <row r="5708" spans="1:7">
      <c r="A5708">
        <v>3142</v>
      </c>
      <c r="B5708" t="s">
        <v>13566</v>
      </c>
      <c r="C5708" t="s">
        <v>16833</v>
      </c>
      <c r="D5708">
        <v>0.01</v>
      </c>
      <c r="E5708" t="s">
        <v>354</v>
      </c>
      <c r="F5708" t="s">
        <v>14771</v>
      </c>
      <c r="G5708">
        <v>2</v>
      </c>
    </row>
    <row r="5709" spans="1:7">
      <c r="A5709">
        <v>3141</v>
      </c>
      <c r="B5709" t="s">
        <v>13566</v>
      </c>
      <c r="C5709" t="s">
        <v>13555</v>
      </c>
      <c r="D5709">
        <v>0.8</v>
      </c>
      <c r="E5709" t="s">
        <v>354</v>
      </c>
      <c r="F5709" t="s">
        <v>13121</v>
      </c>
      <c r="G5709">
        <v>2</v>
      </c>
    </row>
    <row r="5710" spans="1:7">
      <c r="A5710">
        <v>6648</v>
      </c>
      <c r="B5710" t="s">
        <v>13566</v>
      </c>
      <c r="C5710" t="s">
        <v>2377</v>
      </c>
      <c r="D5710">
        <v>0.6</v>
      </c>
      <c r="E5710" t="s">
        <v>166</v>
      </c>
      <c r="F5710" t="s">
        <v>2210</v>
      </c>
      <c r="G5710">
        <v>2</v>
      </c>
    </row>
    <row r="5711" spans="1:7">
      <c r="A5711">
        <v>3532</v>
      </c>
      <c r="B5711" t="s">
        <v>8612</v>
      </c>
      <c r="C5711" t="s">
        <v>8604</v>
      </c>
      <c r="D5711">
        <v>0.01</v>
      </c>
      <c r="E5711" t="s">
        <v>80</v>
      </c>
      <c r="F5711" t="s">
        <v>8594</v>
      </c>
      <c r="G5711">
        <v>1</v>
      </c>
    </row>
    <row r="5712" spans="1:7">
      <c r="A5712">
        <v>3983</v>
      </c>
      <c r="B5712" t="s">
        <v>5285</v>
      </c>
      <c r="C5712" t="s">
        <v>5260</v>
      </c>
      <c r="D5712">
        <v>0.01</v>
      </c>
      <c r="E5712" t="s">
        <v>67</v>
      </c>
      <c r="F5712" t="s">
        <v>4512</v>
      </c>
      <c r="G5712">
        <v>5</v>
      </c>
    </row>
    <row r="5713" spans="1:7">
      <c r="A5713">
        <v>7326</v>
      </c>
      <c r="B5713" t="s">
        <v>7805</v>
      </c>
      <c r="C5713" t="s">
        <v>16270</v>
      </c>
      <c r="D5713">
        <v>0.8</v>
      </c>
      <c r="E5713" t="s">
        <v>107</v>
      </c>
      <c r="F5713" t="s">
        <v>14771</v>
      </c>
      <c r="G5713">
        <v>1</v>
      </c>
    </row>
    <row r="5714" spans="1:7">
      <c r="A5714">
        <v>3985</v>
      </c>
      <c r="B5714" t="s">
        <v>14334</v>
      </c>
      <c r="C5714" t="s">
        <v>14328</v>
      </c>
      <c r="D5714">
        <v>0.01</v>
      </c>
      <c r="E5714" t="s">
        <v>166</v>
      </c>
      <c r="F5714" t="s">
        <v>14278</v>
      </c>
      <c r="G5714">
        <v>1</v>
      </c>
    </row>
    <row r="5715" spans="1:7">
      <c r="A5715">
        <v>3984</v>
      </c>
      <c r="B5715" t="s">
        <v>14334</v>
      </c>
      <c r="C5715" t="s">
        <v>14350</v>
      </c>
      <c r="D5715">
        <v>0.01</v>
      </c>
      <c r="E5715" t="s">
        <v>40</v>
      </c>
      <c r="F5715" t="s">
        <v>14278</v>
      </c>
      <c r="G5715">
        <v>1</v>
      </c>
    </row>
    <row r="5716" spans="1:7">
      <c r="A5716">
        <v>6671</v>
      </c>
      <c r="B5716" t="s">
        <v>665</v>
      </c>
      <c r="C5716" t="s">
        <v>661</v>
      </c>
      <c r="D5716">
        <v>0.8</v>
      </c>
      <c r="E5716" t="s">
        <v>80</v>
      </c>
      <c r="F5716" t="s">
        <v>68</v>
      </c>
      <c r="G5716">
        <v>5</v>
      </c>
    </row>
    <row r="5717" spans="1:7">
      <c r="A5717">
        <v>4785</v>
      </c>
      <c r="B5717" t="s">
        <v>660</v>
      </c>
      <c r="C5717" t="s">
        <v>661</v>
      </c>
      <c r="D5717">
        <v>0.8</v>
      </c>
      <c r="E5717" t="s">
        <v>80</v>
      </c>
      <c r="F5717" t="s">
        <v>68</v>
      </c>
      <c r="G5717">
        <v>5</v>
      </c>
    </row>
    <row r="5718" spans="1:7">
      <c r="A5718">
        <v>4786</v>
      </c>
      <c r="B5718" t="s">
        <v>1645</v>
      </c>
      <c r="C5718" t="s">
        <v>1627</v>
      </c>
      <c r="D5718">
        <v>0.8</v>
      </c>
      <c r="E5718" t="s">
        <v>166</v>
      </c>
      <c r="F5718" t="s">
        <v>41</v>
      </c>
      <c r="G5718">
        <v>7</v>
      </c>
    </row>
    <row r="5719" spans="1:7">
      <c r="A5719">
        <v>4787</v>
      </c>
      <c r="B5719" t="s">
        <v>14266</v>
      </c>
      <c r="C5719" t="s">
        <v>14260</v>
      </c>
      <c r="D5719">
        <v>0.01</v>
      </c>
      <c r="E5719" t="s">
        <v>595</v>
      </c>
      <c r="F5719" t="s">
        <v>13121</v>
      </c>
      <c r="G5719">
        <v>7</v>
      </c>
    </row>
    <row r="5720" spans="1:7">
      <c r="A5720">
        <v>5498</v>
      </c>
      <c r="B5720" t="s">
        <v>1345</v>
      </c>
      <c r="C5720" t="s">
        <v>1339</v>
      </c>
      <c r="D5720">
        <v>0.01</v>
      </c>
      <c r="E5720" t="s">
        <v>80</v>
      </c>
      <c r="F5720" t="s">
        <v>1331</v>
      </c>
      <c r="G5720">
        <v>4</v>
      </c>
    </row>
    <row r="5721" spans="1:7">
      <c r="A5721">
        <v>5767</v>
      </c>
      <c r="B5721" t="s">
        <v>13347</v>
      </c>
      <c r="C5721" t="s">
        <v>13320</v>
      </c>
      <c r="D5721">
        <v>0.01</v>
      </c>
      <c r="E5721" t="s">
        <v>203</v>
      </c>
      <c r="F5721" t="s">
        <v>13121</v>
      </c>
      <c r="G5721">
        <v>1</v>
      </c>
    </row>
    <row r="5722" spans="1:7">
      <c r="A5722">
        <v>6268</v>
      </c>
      <c r="B5722" t="s">
        <v>1034</v>
      </c>
      <c r="C5722" t="s">
        <v>1318</v>
      </c>
      <c r="D5722">
        <v>0.01</v>
      </c>
      <c r="E5722" t="s">
        <v>203</v>
      </c>
      <c r="F5722" t="s">
        <v>41</v>
      </c>
      <c r="G5722">
        <v>3</v>
      </c>
    </row>
    <row r="5723" spans="1:7">
      <c r="A5723">
        <v>6269</v>
      </c>
      <c r="B5723" t="s">
        <v>4549</v>
      </c>
      <c r="C5723" t="s">
        <v>16890</v>
      </c>
      <c r="D5723">
        <v>0.01</v>
      </c>
      <c r="E5723" t="s">
        <v>80</v>
      </c>
      <c r="F5723" t="s">
        <v>15376</v>
      </c>
      <c r="G5723">
        <v>1</v>
      </c>
    </row>
    <row r="5724" spans="1:7">
      <c r="A5724">
        <v>6271</v>
      </c>
      <c r="B5724" t="s">
        <v>4549</v>
      </c>
      <c r="C5724" t="s">
        <v>16891</v>
      </c>
      <c r="D5724">
        <v>0.01</v>
      </c>
      <c r="E5724" t="s">
        <v>80</v>
      </c>
      <c r="F5724" t="s">
        <v>16332</v>
      </c>
      <c r="G5724">
        <v>1</v>
      </c>
    </row>
    <row r="5725" spans="1:7">
      <c r="A5725">
        <v>6270</v>
      </c>
      <c r="B5725" t="s">
        <v>4549</v>
      </c>
      <c r="C5725" t="s">
        <v>4527</v>
      </c>
      <c r="D5725">
        <v>0.01</v>
      </c>
      <c r="E5725" t="s">
        <v>80</v>
      </c>
      <c r="F5725" t="s">
        <v>4512</v>
      </c>
      <c r="G5725">
        <v>1</v>
      </c>
    </row>
    <row r="5726" spans="1:7">
      <c r="A5726">
        <v>11684</v>
      </c>
      <c r="B5726" t="s">
        <v>4549</v>
      </c>
      <c r="C5726" t="s">
        <v>16892</v>
      </c>
      <c r="D5726">
        <v>0.1</v>
      </c>
      <c r="E5726" t="s">
        <v>80</v>
      </c>
      <c r="F5726" t="s">
        <v>14590</v>
      </c>
      <c r="G5726">
        <v>1</v>
      </c>
    </row>
    <row r="5727" spans="1:7">
      <c r="A5727">
        <v>2124</v>
      </c>
      <c r="B5727" t="s">
        <v>13551</v>
      </c>
      <c r="C5727" t="s">
        <v>12784</v>
      </c>
      <c r="D5727">
        <v>0.01</v>
      </c>
      <c r="F5727" t="s">
        <v>12660</v>
      </c>
      <c r="G5727">
        <v>2</v>
      </c>
    </row>
    <row r="5728" spans="1:7">
      <c r="A5728">
        <v>586</v>
      </c>
      <c r="B5728" t="s">
        <v>3503</v>
      </c>
      <c r="C5728" t="s">
        <v>16826</v>
      </c>
      <c r="D5728">
        <v>0.1</v>
      </c>
      <c r="F5728" t="s">
        <v>11295</v>
      </c>
      <c r="G5728">
        <v>1</v>
      </c>
    </row>
    <row r="5729" spans="1:7">
      <c r="A5729">
        <v>3533</v>
      </c>
      <c r="B5729" t="s">
        <v>3503</v>
      </c>
      <c r="C5729" t="s">
        <v>3504</v>
      </c>
      <c r="D5729">
        <v>0.05</v>
      </c>
      <c r="F5729" t="s">
        <v>3381</v>
      </c>
      <c r="G5729">
        <v>1</v>
      </c>
    </row>
    <row r="5730" spans="1:7">
      <c r="A5730">
        <v>3534</v>
      </c>
      <c r="B5730" t="s">
        <v>13691</v>
      </c>
      <c r="C5730" t="s">
        <v>13756</v>
      </c>
      <c r="D5730">
        <v>0.01</v>
      </c>
      <c r="E5730" t="s">
        <v>40</v>
      </c>
      <c r="F5730" t="s">
        <v>13121</v>
      </c>
      <c r="G5730">
        <v>3</v>
      </c>
    </row>
    <row r="5731" spans="1:7">
      <c r="A5731">
        <v>3986</v>
      </c>
      <c r="B5731" t="s">
        <v>5705</v>
      </c>
      <c r="C5731" t="s">
        <v>16113</v>
      </c>
      <c r="D5731">
        <v>0.01</v>
      </c>
      <c r="F5731" t="s">
        <v>4963</v>
      </c>
      <c r="G5731">
        <v>8</v>
      </c>
    </row>
    <row r="5732" spans="1:7">
      <c r="A5732">
        <v>3987</v>
      </c>
      <c r="B5732" t="s">
        <v>17840</v>
      </c>
      <c r="C5732" t="s">
        <v>5260</v>
      </c>
      <c r="D5732">
        <v>0.01</v>
      </c>
      <c r="E5732" t="s">
        <v>67</v>
      </c>
      <c r="F5732" t="s">
        <v>4512</v>
      </c>
      <c r="G5732">
        <v>5</v>
      </c>
    </row>
    <row r="5733" spans="1:7">
      <c r="A5733">
        <v>3988</v>
      </c>
      <c r="B5733" t="s">
        <v>2200</v>
      </c>
      <c r="C5733" t="s">
        <v>2195</v>
      </c>
      <c r="D5733">
        <v>0.01</v>
      </c>
      <c r="E5733" t="s">
        <v>166</v>
      </c>
      <c r="F5733" t="s">
        <v>1975</v>
      </c>
      <c r="G5733">
        <v>8</v>
      </c>
    </row>
    <row r="5734" spans="1:7">
      <c r="A5734">
        <v>4411</v>
      </c>
      <c r="B5734" t="s">
        <v>10473</v>
      </c>
      <c r="C5734" t="s">
        <v>10468</v>
      </c>
      <c r="D5734">
        <v>0.01</v>
      </c>
      <c r="E5734" t="s">
        <v>166</v>
      </c>
      <c r="F5734" t="s">
        <v>10160</v>
      </c>
      <c r="G5734">
        <v>5</v>
      </c>
    </row>
    <row r="5735" spans="1:7">
      <c r="A5735">
        <v>7148</v>
      </c>
      <c r="B5735" t="s">
        <v>10473</v>
      </c>
      <c r="C5735" t="s">
        <v>8447</v>
      </c>
      <c r="D5735">
        <v>0.8</v>
      </c>
      <c r="E5735" t="s">
        <v>166</v>
      </c>
      <c r="F5735" t="s">
        <v>8093</v>
      </c>
      <c r="G5735">
        <v>5</v>
      </c>
    </row>
    <row r="5736" spans="1:7">
      <c r="A5736">
        <v>858</v>
      </c>
      <c r="B5736" t="s">
        <v>2052</v>
      </c>
      <c r="C5736" t="s">
        <v>10956</v>
      </c>
      <c r="D5736">
        <v>0.01</v>
      </c>
      <c r="E5736" t="s">
        <v>203</v>
      </c>
      <c r="F5736" t="s">
        <v>10870</v>
      </c>
      <c r="G5736">
        <v>4</v>
      </c>
    </row>
    <row r="5737" spans="1:7">
      <c r="A5737">
        <v>11281</v>
      </c>
      <c r="B5737" t="s">
        <v>2052</v>
      </c>
      <c r="C5737" t="s">
        <v>17841</v>
      </c>
      <c r="D5737">
        <v>0.1</v>
      </c>
      <c r="E5737" t="s">
        <v>203</v>
      </c>
      <c r="F5737" t="s">
        <v>1975</v>
      </c>
      <c r="G5737">
        <v>1</v>
      </c>
    </row>
    <row r="5738" spans="1:7">
      <c r="A5738">
        <v>4412</v>
      </c>
      <c r="B5738" t="s">
        <v>2052</v>
      </c>
      <c r="C5738" t="s">
        <v>2049</v>
      </c>
      <c r="D5738">
        <v>0.01</v>
      </c>
      <c r="E5738" t="s">
        <v>203</v>
      </c>
      <c r="F5738" t="s">
        <v>1975</v>
      </c>
      <c r="G5738">
        <v>4</v>
      </c>
    </row>
    <row r="5739" spans="1:7">
      <c r="A5739">
        <v>5171</v>
      </c>
      <c r="B5739" t="s">
        <v>5633</v>
      </c>
      <c r="C5739" t="s">
        <v>5621</v>
      </c>
      <c r="D5739">
        <v>0.01</v>
      </c>
      <c r="E5739" t="s">
        <v>107</v>
      </c>
      <c r="F5739" t="s">
        <v>4963</v>
      </c>
      <c r="G5739">
        <v>8</v>
      </c>
    </row>
    <row r="5740" spans="1:7">
      <c r="A5740">
        <v>5172</v>
      </c>
      <c r="B5740" t="s">
        <v>2488</v>
      </c>
      <c r="C5740" t="s">
        <v>2489</v>
      </c>
      <c r="D5740">
        <v>0.01</v>
      </c>
      <c r="E5740" t="s">
        <v>40</v>
      </c>
      <c r="F5740" t="s">
        <v>2210</v>
      </c>
      <c r="G5740">
        <v>3</v>
      </c>
    </row>
    <row r="5741" spans="1:7">
      <c r="A5741">
        <v>5173</v>
      </c>
      <c r="B5741" t="s">
        <v>2428</v>
      </c>
      <c r="C5741" t="s">
        <v>2418</v>
      </c>
      <c r="D5741">
        <v>0.01</v>
      </c>
      <c r="E5741" t="s">
        <v>203</v>
      </c>
      <c r="F5741" t="s">
        <v>2210</v>
      </c>
      <c r="G5741">
        <v>2</v>
      </c>
    </row>
    <row r="5742" spans="1:7">
      <c r="A5742">
        <v>1212</v>
      </c>
      <c r="B5742" t="s">
        <v>1003</v>
      </c>
      <c r="C5742" t="s">
        <v>996</v>
      </c>
      <c r="D5742">
        <v>0.01</v>
      </c>
      <c r="E5742" t="s">
        <v>123</v>
      </c>
      <c r="F5742" t="s">
        <v>41</v>
      </c>
      <c r="G5742">
        <v>1</v>
      </c>
    </row>
    <row r="5743" spans="1:7">
      <c r="A5743">
        <v>1320</v>
      </c>
      <c r="B5743" t="s">
        <v>3351</v>
      </c>
      <c r="C5743" t="s">
        <v>3337</v>
      </c>
      <c r="D5743">
        <v>0.01</v>
      </c>
      <c r="E5743" t="s">
        <v>203</v>
      </c>
      <c r="F5743" t="s">
        <v>2900</v>
      </c>
      <c r="G5743">
        <v>7</v>
      </c>
    </row>
    <row r="5744" spans="1:7">
      <c r="A5744">
        <v>5770</v>
      </c>
      <c r="B5744" t="s">
        <v>8619</v>
      </c>
      <c r="C5744" t="s">
        <v>9021</v>
      </c>
      <c r="D5744">
        <v>0.01</v>
      </c>
      <c r="E5744" t="s">
        <v>595</v>
      </c>
      <c r="F5744" t="s">
        <v>8594</v>
      </c>
      <c r="G5744">
        <v>5</v>
      </c>
    </row>
    <row r="5745" spans="1:7">
      <c r="A5745">
        <v>5769</v>
      </c>
      <c r="B5745" t="s">
        <v>8619</v>
      </c>
      <c r="C5745" t="s">
        <v>17842</v>
      </c>
      <c r="D5745">
        <v>0.01</v>
      </c>
      <c r="E5745" t="s">
        <v>80</v>
      </c>
      <c r="F5745" t="s">
        <v>8594</v>
      </c>
      <c r="G5745">
        <v>6</v>
      </c>
    </row>
    <row r="5746" spans="1:7">
      <c r="A5746">
        <v>5768</v>
      </c>
      <c r="B5746" t="s">
        <v>8619</v>
      </c>
      <c r="C5746" t="s">
        <v>16292</v>
      </c>
      <c r="D5746">
        <v>0.01</v>
      </c>
      <c r="E5746" t="s">
        <v>14699</v>
      </c>
      <c r="F5746" t="s">
        <v>6576</v>
      </c>
      <c r="G5746">
        <v>5</v>
      </c>
    </row>
    <row r="5747" spans="1:7">
      <c r="A5747">
        <v>5990</v>
      </c>
      <c r="B5747" t="s">
        <v>13753</v>
      </c>
      <c r="C5747" t="s">
        <v>17810</v>
      </c>
      <c r="D5747">
        <v>0.01</v>
      </c>
      <c r="F5747" t="s">
        <v>14771</v>
      </c>
      <c r="G5747">
        <v>3</v>
      </c>
    </row>
    <row r="5748" spans="1:7">
      <c r="A5748">
        <v>11282</v>
      </c>
      <c r="B5748" t="s">
        <v>302</v>
      </c>
      <c r="C5748" t="s">
        <v>299</v>
      </c>
      <c r="D5748">
        <v>0.1</v>
      </c>
      <c r="E5748" t="s">
        <v>123</v>
      </c>
      <c r="F5748" t="s">
        <v>68</v>
      </c>
      <c r="G5748">
        <v>2</v>
      </c>
    </row>
    <row r="5749" spans="1:7">
      <c r="A5749">
        <v>1471</v>
      </c>
      <c r="B5749" t="s">
        <v>7629</v>
      </c>
      <c r="C5749" t="s">
        <v>7531</v>
      </c>
      <c r="D5749">
        <v>0.01</v>
      </c>
      <c r="E5749" t="s">
        <v>89</v>
      </c>
      <c r="F5749" t="s">
        <v>7247</v>
      </c>
      <c r="G5749">
        <v>3</v>
      </c>
    </row>
    <row r="5750" spans="1:7">
      <c r="A5750">
        <v>6146</v>
      </c>
      <c r="B5750" t="s">
        <v>5903</v>
      </c>
      <c r="C5750" t="s">
        <v>5889</v>
      </c>
      <c r="D5750">
        <v>0.8</v>
      </c>
      <c r="E5750" t="s">
        <v>203</v>
      </c>
      <c r="F5750" t="s">
        <v>5790</v>
      </c>
      <c r="G5750">
        <v>1</v>
      </c>
    </row>
    <row r="5751" spans="1:7">
      <c r="A5751">
        <v>5992</v>
      </c>
      <c r="B5751" t="s">
        <v>5704</v>
      </c>
      <c r="C5751" t="s">
        <v>16113</v>
      </c>
      <c r="D5751">
        <v>0.8</v>
      </c>
      <c r="F5751" t="s">
        <v>4963</v>
      </c>
      <c r="G5751">
        <v>8</v>
      </c>
    </row>
    <row r="5752" spans="1:7">
      <c r="A5752">
        <v>5991</v>
      </c>
      <c r="B5752" t="s">
        <v>5704</v>
      </c>
      <c r="C5752" t="s">
        <v>10125</v>
      </c>
      <c r="D5752">
        <v>0.1</v>
      </c>
      <c r="E5752" t="s">
        <v>166</v>
      </c>
      <c r="F5752" t="s">
        <v>9799</v>
      </c>
      <c r="G5752">
        <v>8</v>
      </c>
    </row>
    <row r="5753" spans="1:7">
      <c r="A5753">
        <v>1552</v>
      </c>
      <c r="B5753" t="s">
        <v>7763</v>
      </c>
      <c r="C5753" t="s">
        <v>7758</v>
      </c>
      <c r="D5753">
        <v>0.01</v>
      </c>
      <c r="F5753" t="s">
        <v>7247</v>
      </c>
      <c r="G5753">
        <v>7</v>
      </c>
    </row>
    <row r="5754" spans="1:7">
      <c r="A5754">
        <v>6358</v>
      </c>
      <c r="B5754" t="s">
        <v>7763</v>
      </c>
      <c r="C5754" t="s">
        <v>17532</v>
      </c>
      <c r="D5754">
        <v>0.01</v>
      </c>
      <c r="E5754" t="s">
        <v>40</v>
      </c>
      <c r="F5754" t="s">
        <v>15396</v>
      </c>
      <c r="G5754">
        <v>7</v>
      </c>
    </row>
    <row r="5755" spans="1:7">
      <c r="A5755">
        <v>145</v>
      </c>
      <c r="B5755" t="s">
        <v>8729</v>
      </c>
      <c r="C5755" t="s">
        <v>12002</v>
      </c>
      <c r="D5755">
        <v>0.5</v>
      </c>
      <c r="E5755" t="s">
        <v>67</v>
      </c>
      <c r="F5755" t="s">
        <v>11921</v>
      </c>
      <c r="G5755">
        <v>2</v>
      </c>
    </row>
    <row r="5756" spans="1:7">
      <c r="A5756">
        <v>146</v>
      </c>
      <c r="B5756" t="s">
        <v>8729</v>
      </c>
      <c r="C5756" t="s">
        <v>17843</v>
      </c>
      <c r="D5756">
        <v>0.5</v>
      </c>
      <c r="E5756" t="s">
        <v>67</v>
      </c>
      <c r="F5756" t="s">
        <v>11921</v>
      </c>
      <c r="G5756">
        <v>3</v>
      </c>
    </row>
    <row r="5757" spans="1:7">
      <c r="A5757">
        <v>2125</v>
      </c>
      <c r="B5757" t="s">
        <v>8729</v>
      </c>
      <c r="C5757" t="s">
        <v>12122</v>
      </c>
      <c r="D5757">
        <v>0.6</v>
      </c>
      <c r="E5757" t="s">
        <v>67</v>
      </c>
      <c r="F5757" t="s">
        <v>11921</v>
      </c>
      <c r="G5757">
        <v>7</v>
      </c>
    </row>
    <row r="5758" spans="1:7">
      <c r="A5758">
        <v>2126</v>
      </c>
      <c r="B5758" t="s">
        <v>8729</v>
      </c>
      <c r="C5758" t="s">
        <v>8730</v>
      </c>
      <c r="D5758">
        <v>0.8</v>
      </c>
      <c r="E5758" t="s">
        <v>67</v>
      </c>
      <c r="F5758" t="s">
        <v>8594</v>
      </c>
      <c r="G5758">
        <v>2</v>
      </c>
    </row>
    <row r="5759" spans="1:7">
      <c r="A5759">
        <v>2127</v>
      </c>
      <c r="B5759" t="s">
        <v>8729</v>
      </c>
      <c r="C5759" t="s">
        <v>17844</v>
      </c>
      <c r="D5759">
        <v>0.7</v>
      </c>
      <c r="E5759" t="s">
        <v>12625</v>
      </c>
      <c r="F5759" t="s">
        <v>6576</v>
      </c>
      <c r="G5759">
        <v>2</v>
      </c>
    </row>
    <row r="5760" spans="1:7">
      <c r="A5760">
        <v>2129</v>
      </c>
      <c r="B5760" t="s">
        <v>8785</v>
      </c>
      <c r="C5760" t="s">
        <v>8777</v>
      </c>
      <c r="D5760">
        <v>0.8</v>
      </c>
      <c r="E5760" t="s">
        <v>89</v>
      </c>
      <c r="F5760" t="s">
        <v>8594</v>
      </c>
      <c r="G5760">
        <v>2</v>
      </c>
    </row>
    <row r="5761" spans="1:7">
      <c r="A5761">
        <v>2128</v>
      </c>
      <c r="B5761" t="s">
        <v>8785</v>
      </c>
      <c r="C5761" t="s">
        <v>16480</v>
      </c>
      <c r="D5761">
        <v>0.01</v>
      </c>
      <c r="E5761" t="s">
        <v>89</v>
      </c>
      <c r="F5761" t="s">
        <v>14995</v>
      </c>
      <c r="G5761">
        <v>2</v>
      </c>
    </row>
    <row r="5762" spans="1:7">
      <c r="A5762">
        <v>3535</v>
      </c>
      <c r="B5762" t="s">
        <v>15093</v>
      </c>
      <c r="C5762" t="s">
        <v>16368</v>
      </c>
      <c r="D5762">
        <v>0.01</v>
      </c>
      <c r="E5762" t="s">
        <v>12637</v>
      </c>
      <c r="F5762" t="s">
        <v>6576</v>
      </c>
      <c r="G5762">
        <v>7</v>
      </c>
    </row>
    <row r="5763" spans="1:7">
      <c r="A5763">
        <v>2787</v>
      </c>
      <c r="B5763" t="s">
        <v>12203</v>
      </c>
      <c r="C5763" t="s">
        <v>12204</v>
      </c>
      <c r="D5763">
        <v>0.8</v>
      </c>
      <c r="E5763" t="s">
        <v>49</v>
      </c>
      <c r="F5763" t="s">
        <v>12156</v>
      </c>
      <c r="G5763">
        <v>2</v>
      </c>
    </row>
    <row r="5764" spans="1:7">
      <c r="A5764">
        <v>859</v>
      </c>
      <c r="B5764" t="s">
        <v>1698</v>
      </c>
      <c r="C5764" t="s">
        <v>1686</v>
      </c>
      <c r="D5764">
        <v>0.01</v>
      </c>
      <c r="E5764" t="s">
        <v>107</v>
      </c>
      <c r="F5764" t="s">
        <v>1331</v>
      </c>
      <c r="G5764">
        <v>8</v>
      </c>
    </row>
    <row r="5765" spans="1:7">
      <c r="A5765">
        <v>2130</v>
      </c>
      <c r="B5765" t="s">
        <v>13945</v>
      </c>
      <c r="C5765" t="s">
        <v>13931</v>
      </c>
      <c r="D5765">
        <v>0.8</v>
      </c>
      <c r="E5765" t="s">
        <v>803</v>
      </c>
      <c r="F5765" t="s">
        <v>13121</v>
      </c>
      <c r="G5765">
        <v>5</v>
      </c>
    </row>
    <row r="5766" spans="1:7">
      <c r="A5766">
        <v>6759</v>
      </c>
      <c r="B5766" t="s">
        <v>13945</v>
      </c>
      <c r="C5766" t="s">
        <v>13784</v>
      </c>
      <c r="D5766">
        <v>0.6</v>
      </c>
      <c r="E5766" t="s">
        <v>67</v>
      </c>
      <c r="F5766" t="s">
        <v>13121</v>
      </c>
      <c r="G5766">
        <v>5</v>
      </c>
    </row>
    <row r="5767" spans="1:7">
      <c r="A5767">
        <v>455</v>
      </c>
      <c r="B5767" t="s">
        <v>11211</v>
      </c>
      <c r="C5767" t="s">
        <v>17527</v>
      </c>
      <c r="D5767">
        <v>0.01</v>
      </c>
      <c r="E5767" t="s">
        <v>166</v>
      </c>
      <c r="F5767" t="s">
        <v>13028</v>
      </c>
      <c r="G5767">
        <v>2</v>
      </c>
    </row>
    <row r="5768" spans="1:7">
      <c r="A5768">
        <v>3143</v>
      </c>
      <c r="B5768" t="s">
        <v>11211</v>
      </c>
      <c r="C5768" t="s">
        <v>17159</v>
      </c>
      <c r="D5768">
        <v>0.1</v>
      </c>
      <c r="E5768" t="s">
        <v>166</v>
      </c>
      <c r="F5768" t="s">
        <v>14699</v>
      </c>
      <c r="G5768">
        <v>2</v>
      </c>
    </row>
    <row r="5769" spans="1:7">
      <c r="A5769">
        <v>11283</v>
      </c>
      <c r="B5769" t="s">
        <v>17845</v>
      </c>
      <c r="C5769" t="s">
        <v>5910</v>
      </c>
      <c r="D5769">
        <v>0.1</v>
      </c>
      <c r="E5769" t="s">
        <v>67</v>
      </c>
      <c r="F5769" t="s">
        <v>5790</v>
      </c>
      <c r="G5769">
        <v>2</v>
      </c>
    </row>
    <row r="5770" spans="1:7">
      <c r="A5770">
        <v>456</v>
      </c>
      <c r="B5770" t="s">
        <v>12623</v>
      </c>
      <c r="C5770" t="s">
        <v>9469</v>
      </c>
      <c r="D5770">
        <v>0.01</v>
      </c>
      <c r="E5770" t="s">
        <v>67</v>
      </c>
      <c r="F5770" t="s">
        <v>9136</v>
      </c>
      <c r="G5770">
        <v>7</v>
      </c>
    </row>
    <row r="5771" spans="1:7">
      <c r="A5771">
        <v>11284</v>
      </c>
      <c r="B5771" t="s">
        <v>12623</v>
      </c>
      <c r="C5771" t="s">
        <v>14850</v>
      </c>
      <c r="D5771">
        <v>0.1</v>
      </c>
      <c r="E5771" t="s">
        <v>12625</v>
      </c>
      <c r="F5771" t="s">
        <v>9136</v>
      </c>
      <c r="G5771">
        <v>7</v>
      </c>
    </row>
    <row r="5772" spans="1:7">
      <c r="A5772">
        <v>6883</v>
      </c>
      <c r="B5772" t="s">
        <v>12769</v>
      </c>
      <c r="C5772" t="s">
        <v>12763</v>
      </c>
      <c r="D5772">
        <v>0.8</v>
      </c>
      <c r="E5772" t="s">
        <v>49</v>
      </c>
      <c r="F5772" t="s">
        <v>12660</v>
      </c>
      <c r="G5772">
        <v>2</v>
      </c>
    </row>
    <row r="5773" spans="1:7">
      <c r="A5773">
        <v>3536</v>
      </c>
      <c r="B5773" t="s">
        <v>4542</v>
      </c>
      <c r="C5773" t="s">
        <v>4527</v>
      </c>
      <c r="D5773">
        <v>0.8</v>
      </c>
      <c r="E5773" t="s">
        <v>80</v>
      </c>
      <c r="F5773" t="s">
        <v>4512</v>
      </c>
      <c r="G5773">
        <v>1</v>
      </c>
    </row>
    <row r="5774" spans="1:7">
      <c r="A5774">
        <v>3537</v>
      </c>
      <c r="B5774" t="s">
        <v>15055</v>
      </c>
      <c r="C5774" t="s">
        <v>15052</v>
      </c>
      <c r="D5774">
        <v>0.01</v>
      </c>
      <c r="E5774" t="s">
        <v>203</v>
      </c>
      <c r="F5774" t="s">
        <v>14995</v>
      </c>
      <c r="G5774">
        <v>3</v>
      </c>
    </row>
    <row r="5775" spans="1:7">
      <c r="A5775">
        <v>3538</v>
      </c>
      <c r="B5775" t="s">
        <v>9992</v>
      </c>
      <c r="C5775" t="s">
        <v>727</v>
      </c>
      <c r="D5775">
        <v>0.01</v>
      </c>
      <c r="F5775" t="s">
        <v>68</v>
      </c>
      <c r="G5775">
        <v>5</v>
      </c>
    </row>
    <row r="5776" spans="1:7">
      <c r="A5776">
        <v>11285</v>
      </c>
      <c r="B5776" t="s">
        <v>17846</v>
      </c>
      <c r="C5776" t="s">
        <v>17001</v>
      </c>
      <c r="D5776">
        <v>0.1</v>
      </c>
      <c r="E5776" t="s">
        <v>74</v>
      </c>
      <c r="F5776" t="s">
        <v>14771</v>
      </c>
      <c r="G5776">
        <v>5</v>
      </c>
    </row>
    <row r="5777" spans="1:7">
      <c r="A5777">
        <v>11286</v>
      </c>
      <c r="B5777" t="s">
        <v>17846</v>
      </c>
      <c r="C5777" t="s">
        <v>16299</v>
      </c>
      <c r="D5777">
        <v>0.1</v>
      </c>
      <c r="E5777" t="s">
        <v>74</v>
      </c>
      <c r="F5777" t="s">
        <v>14771</v>
      </c>
      <c r="G5777">
        <v>7</v>
      </c>
    </row>
    <row r="5778" spans="1:7">
      <c r="A5778">
        <v>3539</v>
      </c>
      <c r="B5778" t="s">
        <v>17846</v>
      </c>
      <c r="C5778" t="s">
        <v>17003</v>
      </c>
      <c r="D5778">
        <v>0.01</v>
      </c>
      <c r="E5778" t="s">
        <v>74</v>
      </c>
      <c r="F5778" t="s">
        <v>14771</v>
      </c>
      <c r="G5778">
        <v>5</v>
      </c>
    </row>
    <row r="5779" spans="1:7">
      <c r="A5779">
        <v>5771</v>
      </c>
      <c r="B5779" t="s">
        <v>14911</v>
      </c>
      <c r="C5779" t="s">
        <v>7133</v>
      </c>
      <c r="D5779">
        <v>0.5</v>
      </c>
      <c r="E5779" t="s">
        <v>67</v>
      </c>
      <c r="F5779" t="s">
        <v>6576</v>
      </c>
      <c r="G5779">
        <v>7</v>
      </c>
    </row>
    <row r="5780" spans="1:7">
      <c r="A5780">
        <v>2131</v>
      </c>
      <c r="B5780" t="s">
        <v>13492</v>
      </c>
      <c r="C5780" t="s">
        <v>17847</v>
      </c>
      <c r="D5780">
        <v>0.5</v>
      </c>
      <c r="E5780" t="s">
        <v>203</v>
      </c>
      <c r="F5780" t="s">
        <v>13121</v>
      </c>
      <c r="G5780">
        <v>7</v>
      </c>
    </row>
    <row r="5781" spans="1:7">
      <c r="A5781">
        <v>2132</v>
      </c>
      <c r="B5781" t="s">
        <v>13492</v>
      </c>
      <c r="C5781" t="s">
        <v>17711</v>
      </c>
      <c r="D5781">
        <v>0.6</v>
      </c>
      <c r="E5781" t="s">
        <v>203</v>
      </c>
      <c r="F5781" t="s">
        <v>14590</v>
      </c>
      <c r="G5781">
        <v>7</v>
      </c>
    </row>
    <row r="5782" spans="1:7">
      <c r="A5782">
        <v>12323</v>
      </c>
      <c r="B5782" t="s">
        <v>13492</v>
      </c>
      <c r="C5782" t="s">
        <v>13355</v>
      </c>
      <c r="D5782">
        <v>0.8</v>
      </c>
      <c r="E5782" t="s">
        <v>67</v>
      </c>
      <c r="F5782" t="s">
        <v>13121</v>
      </c>
      <c r="G5782">
        <v>2</v>
      </c>
    </row>
    <row r="5783" spans="1:7">
      <c r="A5783">
        <v>2133</v>
      </c>
      <c r="B5783" t="s">
        <v>13492</v>
      </c>
      <c r="C5783" t="s">
        <v>14709</v>
      </c>
      <c r="D5783">
        <v>0.8</v>
      </c>
      <c r="E5783" t="s">
        <v>12625</v>
      </c>
      <c r="F5783" t="s">
        <v>13121</v>
      </c>
      <c r="G5783">
        <v>2</v>
      </c>
    </row>
    <row r="5784" spans="1:7">
      <c r="A5784">
        <v>6600</v>
      </c>
      <c r="B5784" t="s">
        <v>12294</v>
      </c>
      <c r="C5784" t="s">
        <v>12289</v>
      </c>
      <c r="D5784">
        <v>0.8</v>
      </c>
      <c r="F5784" t="s">
        <v>12156</v>
      </c>
      <c r="G5784">
        <v>5</v>
      </c>
    </row>
    <row r="5785" spans="1:7">
      <c r="A5785">
        <v>588</v>
      </c>
      <c r="B5785" t="s">
        <v>10648</v>
      </c>
      <c r="C5785" t="s">
        <v>10649</v>
      </c>
      <c r="D5785">
        <v>0.01</v>
      </c>
      <c r="E5785" t="s">
        <v>107</v>
      </c>
      <c r="F5785" t="s">
        <v>10625</v>
      </c>
      <c r="G5785">
        <v>1</v>
      </c>
    </row>
    <row r="5786" spans="1:7">
      <c r="A5786">
        <v>587</v>
      </c>
      <c r="B5786" t="s">
        <v>10648</v>
      </c>
      <c r="C5786" t="s">
        <v>17848</v>
      </c>
      <c r="D5786">
        <v>0.01</v>
      </c>
      <c r="E5786" t="s">
        <v>107</v>
      </c>
      <c r="F5786" t="s">
        <v>12619</v>
      </c>
      <c r="G5786">
        <v>5</v>
      </c>
    </row>
    <row r="5787" spans="1:7">
      <c r="A5787">
        <v>3540</v>
      </c>
      <c r="B5787" t="s">
        <v>4750</v>
      </c>
      <c r="C5787" t="s">
        <v>4740</v>
      </c>
      <c r="D5787">
        <v>0.01</v>
      </c>
      <c r="E5787" t="s">
        <v>80</v>
      </c>
      <c r="F5787" t="s">
        <v>4512</v>
      </c>
      <c r="G5787">
        <v>2</v>
      </c>
    </row>
    <row r="5788" spans="1:7">
      <c r="A5788">
        <v>3989</v>
      </c>
      <c r="B5788" t="s">
        <v>5275</v>
      </c>
      <c r="C5788" t="s">
        <v>5260</v>
      </c>
      <c r="D5788">
        <v>0.01</v>
      </c>
      <c r="E5788" t="s">
        <v>67</v>
      </c>
      <c r="F5788" t="s">
        <v>4512</v>
      </c>
      <c r="G5788">
        <v>5</v>
      </c>
    </row>
    <row r="5789" spans="1:7">
      <c r="A5789">
        <v>721</v>
      </c>
      <c r="B5789" t="s">
        <v>7614</v>
      </c>
      <c r="C5789" t="s">
        <v>7600</v>
      </c>
      <c r="D5789">
        <v>0.01</v>
      </c>
      <c r="E5789" t="s">
        <v>67</v>
      </c>
      <c r="F5789" t="s">
        <v>7247</v>
      </c>
      <c r="G5789">
        <v>5</v>
      </c>
    </row>
    <row r="5790" spans="1:7">
      <c r="A5790">
        <v>984</v>
      </c>
      <c r="B5790" t="s">
        <v>4932</v>
      </c>
      <c r="C5790" t="s">
        <v>17849</v>
      </c>
      <c r="D5790">
        <v>0.5</v>
      </c>
      <c r="E5790" t="s">
        <v>166</v>
      </c>
      <c r="F5790" t="s">
        <v>14748</v>
      </c>
      <c r="G5790">
        <v>3</v>
      </c>
    </row>
    <row r="5791" spans="1:7">
      <c r="A5791">
        <v>4788</v>
      </c>
      <c r="B5791" t="s">
        <v>4932</v>
      </c>
      <c r="C5791" t="s">
        <v>4927</v>
      </c>
      <c r="D5791">
        <v>0.8</v>
      </c>
      <c r="E5791" t="s">
        <v>166</v>
      </c>
      <c r="F5791" t="s">
        <v>4512</v>
      </c>
      <c r="G5791">
        <v>3</v>
      </c>
    </row>
    <row r="5792" spans="1:7">
      <c r="A5792">
        <v>4789</v>
      </c>
      <c r="B5792" t="s">
        <v>4906</v>
      </c>
      <c r="C5792" t="s">
        <v>4908</v>
      </c>
      <c r="D5792">
        <v>1</v>
      </c>
      <c r="E5792" t="s">
        <v>123</v>
      </c>
      <c r="F5792" t="s">
        <v>4512</v>
      </c>
      <c r="G5792">
        <v>3</v>
      </c>
    </row>
    <row r="5793" spans="1:7">
      <c r="A5793">
        <v>5174</v>
      </c>
      <c r="B5793" t="s">
        <v>14181</v>
      </c>
      <c r="C5793" t="s">
        <v>17850</v>
      </c>
      <c r="D5793">
        <v>0.01</v>
      </c>
      <c r="E5793" t="s">
        <v>49</v>
      </c>
      <c r="F5793" t="s">
        <v>12660</v>
      </c>
      <c r="G5793">
        <v>6</v>
      </c>
    </row>
    <row r="5794" spans="1:7">
      <c r="A5794">
        <v>5175</v>
      </c>
      <c r="B5794" t="s">
        <v>740</v>
      </c>
      <c r="C5794" t="s">
        <v>734</v>
      </c>
      <c r="D5794">
        <v>0.8</v>
      </c>
      <c r="E5794" t="s">
        <v>354</v>
      </c>
      <c r="F5794" t="s">
        <v>68</v>
      </c>
      <c r="G5794">
        <v>5</v>
      </c>
    </row>
    <row r="5795" spans="1:7">
      <c r="A5795">
        <v>1406</v>
      </c>
      <c r="B5795" t="s">
        <v>1547</v>
      </c>
      <c r="C5795" t="s">
        <v>1461</v>
      </c>
      <c r="D5795">
        <v>0.01</v>
      </c>
      <c r="E5795" t="s">
        <v>67</v>
      </c>
      <c r="F5795" t="s">
        <v>41</v>
      </c>
      <c r="G5795">
        <v>5</v>
      </c>
    </row>
    <row r="5796" spans="1:7">
      <c r="A5796">
        <v>5993</v>
      </c>
      <c r="B5796" t="s">
        <v>3529</v>
      </c>
      <c r="C5796" t="s">
        <v>3515</v>
      </c>
      <c r="D5796">
        <v>0.01</v>
      </c>
      <c r="E5796" t="s">
        <v>40</v>
      </c>
      <c r="F5796" t="s">
        <v>3381</v>
      </c>
      <c r="G5796">
        <v>1</v>
      </c>
    </row>
    <row r="5797" spans="1:7">
      <c r="A5797">
        <v>1407</v>
      </c>
      <c r="B5797" t="s">
        <v>27</v>
      </c>
      <c r="C5797" t="s">
        <v>17851</v>
      </c>
      <c r="D5797">
        <v>0.6</v>
      </c>
      <c r="E5797" t="s">
        <v>166</v>
      </c>
      <c r="F5797" t="s">
        <v>14748</v>
      </c>
      <c r="G5797">
        <v>1</v>
      </c>
    </row>
    <row r="5798" spans="1:7">
      <c r="A5798">
        <v>5994</v>
      </c>
      <c r="B5798" t="s">
        <v>27</v>
      </c>
      <c r="C5798" t="s">
        <v>4636</v>
      </c>
      <c r="D5798">
        <v>0.8</v>
      </c>
      <c r="E5798" t="s">
        <v>166</v>
      </c>
      <c r="F5798" t="s">
        <v>4512</v>
      </c>
      <c r="G5798">
        <v>1</v>
      </c>
    </row>
    <row r="5799" spans="1:7">
      <c r="A5799">
        <v>1408</v>
      </c>
      <c r="B5799" t="s">
        <v>8228</v>
      </c>
      <c r="C5799" t="s">
        <v>11337</v>
      </c>
      <c r="D5799">
        <v>0.01</v>
      </c>
      <c r="E5799" t="s">
        <v>40</v>
      </c>
      <c r="F5799" t="s">
        <v>11295</v>
      </c>
      <c r="G5799">
        <v>3</v>
      </c>
    </row>
    <row r="5800" spans="1:7">
      <c r="A5800">
        <v>7208</v>
      </c>
      <c r="B5800" t="s">
        <v>8228</v>
      </c>
      <c r="C5800" t="s">
        <v>17816</v>
      </c>
      <c r="D5800">
        <v>0.8</v>
      </c>
      <c r="E5800" t="s">
        <v>40</v>
      </c>
      <c r="F5800" t="s">
        <v>8093</v>
      </c>
      <c r="G5800">
        <v>2</v>
      </c>
    </row>
    <row r="5801" spans="1:7">
      <c r="A5801">
        <v>1472</v>
      </c>
      <c r="B5801" t="s">
        <v>11647</v>
      </c>
      <c r="C5801" t="s">
        <v>11648</v>
      </c>
      <c r="D5801">
        <v>0.6</v>
      </c>
      <c r="E5801" t="s">
        <v>67</v>
      </c>
      <c r="F5801" t="s">
        <v>11649</v>
      </c>
      <c r="G5801">
        <v>4</v>
      </c>
    </row>
    <row r="5802" spans="1:7">
      <c r="A5802">
        <v>11288</v>
      </c>
      <c r="B5802" t="s">
        <v>9865</v>
      </c>
      <c r="C5802" t="s">
        <v>17824</v>
      </c>
      <c r="D5802">
        <v>0.1</v>
      </c>
      <c r="E5802" t="s">
        <v>49</v>
      </c>
      <c r="F5802" t="s">
        <v>9799</v>
      </c>
      <c r="G5802">
        <v>1</v>
      </c>
    </row>
    <row r="5803" spans="1:7">
      <c r="A5803">
        <v>6147</v>
      </c>
      <c r="B5803" t="s">
        <v>9865</v>
      </c>
      <c r="C5803" t="s">
        <v>9849</v>
      </c>
      <c r="D5803">
        <v>0.8</v>
      </c>
      <c r="E5803" t="s">
        <v>49</v>
      </c>
      <c r="F5803" t="s">
        <v>9799</v>
      </c>
      <c r="G5803">
        <v>4</v>
      </c>
    </row>
    <row r="5804" spans="1:7">
      <c r="A5804">
        <v>1603</v>
      </c>
      <c r="B5804" t="s">
        <v>4602</v>
      </c>
      <c r="C5804" t="s">
        <v>16903</v>
      </c>
      <c r="D5804">
        <v>0.6</v>
      </c>
      <c r="E5804" t="s">
        <v>135</v>
      </c>
      <c r="F5804" t="s">
        <v>14748</v>
      </c>
      <c r="G5804">
        <v>1</v>
      </c>
    </row>
    <row r="5805" spans="1:7">
      <c r="A5805">
        <v>6470</v>
      </c>
      <c r="B5805" t="s">
        <v>4602</v>
      </c>
      <c r="C5805" t="s">
        <v>4593</v>
      </c>
      <c r="D5805">
        <v>0.8</v>
      </c>
      <c r="E5805" t="s">
        <v>135</v>
      </c>
      <c r="F5805" t="s">
        <v>4512</v>
      </c>
      <c r="G5805">
        <v>1</v>
      </c>
    </row>
    <row r="5806" spans="1:7">
      <c r="A5806">
        <v>6471</v>
      </c>
      <c r="B5806" t="s">
        <v>4602</v>
      </c>
      <c r="C5806" t="s">
        <v>4914</v>
      </c>
      <c r="D5806">
        <v>0.8</v>
      </c>
      <c r="E5806" t="s">
        <v>135</v>
      </c>
      <c r="F5806" t="s">
        <v>4512</v>
      </c>
      <c r="G5806">
        <v>3</v>
      </c>
    </row>
    <row r="5807" spans="1:7">
      <c r="A5807">
        <v>1604</v>
      </c>
      <c r="B5807" t="s">
        <v>4016</v>
      </c>
      <c r="C5807" t="s">
        <v>16235</v>
      </c>
      <c r="D5807">
        <v>0.01</v>
      </c>
      <c r="E5807" t="s">
        <v>67</v>
      </c>
      <c r="F5807" t="s">
        <v>11295</v>
      </c>
      <c r="G5807">
        <v>5</v>
      </c>
    </row>
    <row r="5808" spans="1:7">
      <c r="A5808">
        <v>6472</v>
      </c>
      <c r="B5808" t="s">
        <v>4016</v>
      </c>
      <c r="C5808" t="s">
        <v>3995</v>
      </c>
      <c r="D5808">
        <v>0.05</v>
      </c>
      <c r="E5808" t="s">
        <v>67</v>
      </c>
      <c r="F5808" t="s">
        <v>3381</v>
      </c>
      <c r="G5808">
        <v>5</v>
      </c>
    </row>
    <row r="5809" spans="1:7">
      <c r="A5809">
        <v>2134</v>
      </c>
      <c r="B5809" t="s">
        <v>10147</v>
      </c>
      <c r="C5809" t="s">
        <v>17437</v>
      </c>
      <c r="D5809">
        <v>0.01</v>
      </c>
      <c r="F5809" t="s">
        <v>499</v>
      </c>
      <c r="G5809">
        <v>8</v>
      </c>
    </row>
    <row r="5810" spans="1:7">
      <c r="A5810">
        <v>4790</v>
      </c>
      <c r="B5810" t="s">
        <v>14251</v>
      </c>
      <c r="C5810" t="s">
        <v>14237</v>
      </c>
      <c r="D5810">
        <v>0.01</v>
      </c>
      <c r="F5810" t="s">
        <v>13121</v>
      </c>
      <c r="G5810">
        <v>7</v>
      </c>
    </row>
    <row r="5811" spans="1:7">
      <c r="A5811">
        <v>4413</v>
      </c>
      <c r="B5811" t="s">
        <v>8344</v>
      </c>
      <c r="C5811" t="s">
        <v>3935</v>
      </c>
      <c r="D5811">
        <v>0.01</v>
      </c>
      <c r="E5811" t="s">
        <v>166</v>
      </c>
      <c r="F5811" t="s">
        <v>58</v>
      </c>
      <c r="G5811">
        <v>4</v>
      </c>
    </row>
    <row r="5812" spans="1:7">
      <c r="A5812">
        <v>4791</v>
      </c>
      <c r="B5812" t="s">
        <v>12868</v>
      </c>
      <c r="C5812" t="s">
        <v>16264</v>
      </c>
      <c r="D5812">
        <v>0.01</v>
      </c>
      <c r="E5812" t="s">
        <v>166</v>
      </c>
      <c r="F5812" t="s">
        <v>12660</v>
      </c>
      <c r="G5812">
        <v>3</v>
      </c>
    </row>
    <row r="5813" spans="1:7">
      <c r="A5813">
        <v>1109</v>
      </c>
      <c r="B5813" t="s">
        <v>7737</v>
      </c>
      <c r="C5813" t="s">
        <v>16347</v>
      </c>
      <c r="D5813">
        <v>0.01</v>
      </c>
      <c r="E5813" t="s">
        <v>107</v>
      </c>
      <c r="F5813" t="s">
        <v>7247</v>
      </c>
      <c r="G5813">
        <v>6</v>
      </c>
    </row>
    <row r="5814" spans="1:7">
      <c r="A5814">
        <v>11289</v>
      </c>
      <c r="B5814" t="s">
        <v>8555</v>
      </c>
      <c r="C5814" t="s">
        <v>17852</v>
      </c>
      <c r="D5814">
        <v>0.1</v>
      </c>
      <c r="E5814" t="s">
        <v>354</v>
      </c>
      <c r="F5814" t="s">
        <v>15363</v>
      </c>
      <c r="G5814">
        <v>1</v>
      </c>
    </row>
    <row r="5815" spans="1:7">
      <c r="A5815">
        <v>147</v>
      </c>
      <c r="B5815" t="s">
        <v>8555</v>
      </c>
      <c r="C5815" t="s">
        <v>17853</v>
      </c>
      <c r="D5815">
        <v>0.6</v>
      </c>
      <c r="E5815" t="s">
        <v>354</v>
      </c>
      <c r="F5815" t="s">
        <v>15363</v>
      </c>
      <c r="G5815">
        <v>4</v>
      </c>
    </row>
    <row r="5816" spans="1:7">
      <c r="A5816">
        <v>2135</v>
      </c>
      <c r="B5816" t="s">
        <v>8555</v>
      </c>
      <c r="C5816" t="s">
        <v>8546</v>
      </c>
      <c r="D5816">
        <v>0.8</v>
      </c>
      <c r="E5816" t="s">
        <v>803</v>
      </c>
      <c r="F5816" t="s">
        <v>8277</v>
      </c>
      <c r="G5816">
        <v>8</v>
      </c>
    </row>
    <row r="5817" spans="1:7">
      <c r="A5817">
        <v>11685</v>
      </c>
      <c r="B5817" t="s">
        <v>8555</v>
      </c>
      <c r="C5817" t="s">
        <v>8514</v>
      </c>
      <c r="D5817">
        <v>0.1</v>
      </c>
      <c r="E5817" t="s">
        <v>67</v>
      </c>
      <c r="F5817" t="s">
        <v>8277</v>
      </c>
      <c r="G5817">
        <v>8</v>
      </c>
    </row>
    <row r="5818" spans="1:7">
      <c r="A5818">
        <v>2136</v>
      </c>
      <c r="B5818" t="s">
        <v>5588</v>
      </c>
      <c r="C5818" t="s">
        <v>5579</v>
      </c>
      <c r="D5818">
        <v>0.01</v>
      </c>
      <c r="E5818" t="s">
        <v>67</v>
      </c>
      <c r="F5818" t="s">
        <v>4963</v>
      </c>
      <c r="G5818">
        <v>8</v>
      </c>
    </row>
    <row r="5819" spans="1:7">
      <c r="A5819">
        <v>2137</v>
      </c>
      <c r="B5819" t="s">
        <v>17854</v>
      </c>
      <c r="C5819" t="s">
        <v>13132</v>
      </c>
      <c r="D5819">
        <v>0.8</v>
      </c>
      <c r="E5819" t="s">
        <v>80</v>
      </c>
      <c r="F5819" t="s">
        <v>13121</v>
      </c>
      <c r="G5819">
        <v>1</v>
      </c>
    </row>
    <row r="5820" spans="1:7">
      <c r="A5820">
        <v>222</v>
      </c>
      <c r="B5820" t="s">
        <v>7577</v>
      </c>
      <c r="C5820" t="s">
        <v>7574</v>
      </c>
      <c r="D5820">
        <v>0.8</v>
      </c>
      <c r="E5820" t="s">
        <v>166</v>
      </c>
      <c r="F5820" t="s">
        <v>7247</v>
      </c>
      <c r="G5820">
        <v>3</v>
      </c>
    </row>
    <row r="5821" spans="1:7">
      <c r="A5821">
        <v>2415</v>
      </c>
      <c r="B5821" t="s">
        <v>17855</v>
      </c>
      <c r="C5821" t="s">
        <v>14563</v>
      </c>
      <c r="D5821">
        <v>0.01</v>
      </c>
      <c r="E5821" t="s">
        <v>107</v>
      </c>
      <c r="F5821" t="s">
        <v>14278</v>
      </c>
      <c r="G5821">
        <v>5</v>
      </c>
    </row>
    <row r="5822" spans="1:7">
      <c r="A5822">
        <v>2416</v>
      </c>
      <c r="B5822" t="s">
        <v>7179</v>
      </c>
      <c r="C5822" t="s">
        <v>6775</v>
      </c>
      <c r="D5822">
        <v>0.1</v>
      </c>
      <c r="E5822" t="s">
        <v>107</v>
      </c>
      <c r="F5822" t="s">
        <v>6576</v>
      </c>
      <c r="G5822">
        <v>2</v>
      </c>
    </row>
    <row r="5823" spans="1:7">
      <c r="A5823">
        <v>2417</v>
      </c>
      <c r="B5823" t="s">
        <v>7179</v>
      </c>
      <c r="C5823" t="s">
        <v>17324</v>
      </c>
      <c r="D5823">
        <v>0.01</v>
      </c>
      <c r="E5823" t="s">
        <v>107</v>
      </c>
      <c r="F5823" t="s">
        <v>6576</v>
      </c>
      <c r="G5823">
        <v>6</v>
      </c>
    </row>
    <row r="5824" spans="1:7">
      <c r="A5824">
        <v>11291</v>
      </c>
      <c r="B5824" t="s">
        <v>7179</v>
      </c>
      <c r="C5824" t="s">
        <v>7168</v>
      </c>
      <c r="D5824">
        <v>0.1</v>
      </c>
      <c r="E5824" t="s">
        <v>107</v>
      </c>
      <c r="F5824" t="s">
        <v>6576</v>
      </c>
      <c r="G5824">
        <v>7</v>
      </c>
    </row>
    <row r="5825" spans="1:7">
      <c r="A5825">
        <v>223</v>
      </c>
      <c r="B5825" t="s">
        <v>2915</v>
      </c>
      <c r="C5825" t="s">
        <v>2905</v>
      </c>
      <c r="D5825">
        <v>0.6</v>
      </c>
      <c r="E5825" t="s">
        <v>80</v>
      </c>
      <c r="F5825" t="s">
        <v>2900</v>
      </c>
      <c r="G5825">
        <v>1</v>
      </c>
    </row>
    <row r="5826" spans="1:7">
      <c r="A5826">
        <v>2418</v>
      </c>
      <c r="B5826" t="s">
        <v>2915</v>
      </c>
      <c r="C5826" t="s">
        <v>16220</v>
      </c>
      <c r="D5826">
        <v>0.01</v>
      </c>
      <c r="E5826" t="s">
        <v>80</v>
      </c>
      <c r="F5826" t="s">
        <v>14655</v>
      </c>
      <c r="G5826">
        <v>1</v>
      </c>
    </row>
    <row r="5827" spans="1:7">
      <c r="A5827">
        <v>2788</v>
      </c>
      <c r="B5827" t="s">
        <v>6750</v>
      </c>
      <c r="C5827" t="s">
        <v>6741</v>
      </c>
      <c r="D5827">
        <v>0.01</v>
      </c>
      <c r="E5827" t="s">
        <v>80</v>
      </c>
      <c r="F5827" t="s">
        <v>6576</v>
      </c>
      <c r="G5827">
        <v>2</v>
      </c>
    </row>
    <row r="5828" spans="1:7">
      <c r="A5828">
        <v>2789</v>
      </c>
      <c r="B5828" t="s">
        <v>13229</v>
      </c>
      <c r="C5828" t="s">
        <v>13132</v>
      </c>
      <c r="D5828">
        <v>0.01</v>
      </c>
      <c r="E5828" t="s">
        <v>80</v>
      </c>
      <c r="F5828" t="s">
        <v>13121</v>
      </c>
      <c r="G5828">
        <v>1</v>
      </c>
    </row>
    <row r="5829" spans="1:7">
      <c r="A5829">
        <v>2791</v>
      </c>
      <c r="B5829" t="s">
        <v>2588</v>
      </c>
      <c r="C5829" t="s">
        <v>2589</v>
      </c>
      <c r="D5829">
        <v>0.05</v>
      </c>
      <c r="E5829" t="s">
        <v>203</v>
      </c>
      <c r="F5829" t="s">
        <v>2210</v>
      </c>
      <c r="G5829">
        <v>5</v>
      </c>
    </row>
    <row r="5830" spans="1:7">
      <c r="A5830">
        <v>2790</v>
      </c>
      <c r="B5830" t="s">
        <v>2588</v>
      </c>
      <c r="C5830" t="s">
        <v>17856</v>
      </c>
      <c r="D5830">
        <v>0.1</v>
      </c>
      <c r="E5830" t="s">
        <v>74</v>
      </c>
      <c r="F5830" t="s">
        <v>2210</v>
      </c>
      <c r="G5830">
        <v>5</v>
      </c>
    </row>
    <row r="5831" spans="1:7">
      <c r="A5831">
        <v>341</v>
      </c>
      <c r="B5831" t="s">
        <v>3770</v>
      </c>
      <c r="C5831" t="s">
        <v>17857</v>
      </c>
      <c r="D5831">
        <v>0.01</v>
      </c>
      <c r="E5831" t="s">
        <v>203</v>
      </c>
      <c r="F5831" t="s">
        <v>11295</v>
      </c>
      <c r="G5831">
        <v>3</v>
      </c>
    </row>
    <row r="5832" spans="1:7">
      <c r="A5832">
        <v>342</v>
      </c>
      <c r="B5832" t="s">
        <v>972</v>
      </c>
      <c r="C5832" t="s">
        <v>16591</v>
      </c>
      <c r="D5832">
        <v>0.01</v>
      </c>
      <c r="E5832" t="s">
        <v>80</v>
      </c>
      <c r="F5832" t="s">
        <v>14681</v>
      </c>
      <c r="G5832">
        <v>1</v>
      </c>
    </row>
    <row r="5833" spans="1:7">
      <c r="A5833">
        <v>2792</v>
      </c>
      <c r="B5833" t="s">
        <v>972</v>
      </c>
      <c r="C5833" t="s">
        <v>966</v>
      </c>
      <c r="D5833">
        <v>0.05</v>
      </c>
      <c r="E5833" t="s">
        <v>80</v>
      </c>
      <c r="F5833" t="s">
        <v>41</v>
      </c>
      <c r="G5833">
        <v>1</v>
      </c>
    </row>
    <row r="5834" spans="1:7">
      <c r="A5834">
        <v>7250</v>
      </c>
      <c r="B5834" t="s">
        <v>158</v>
      </c>
      <c r="C5834" t="s">
        <v>106</v>
      </c>
      <c r="D5834">
        <v>0.8</v>
      </c>
      <c r="E5834" t="s">
        <v>107</v>
      </c>
      <c r="F5834" t="s">
        <v>68</v>
      </c>
      <c r="G5834">
        <v>1</v>
      </c>
    </row>
    <row r="5835" spans="1:7">
      <c r="A5835">
        <v>2795</v>
      </c>
      <c r="B5835" t="s">
        <v>4770</v>
      </c>
      <c r="C5835" t="s">
        <v>17858</v>
      </c>
      <c r="D5835">
        <v>0.01</v>
      </c>
      <c r="E5835" t="s">
        <v>89</v>
      </c>
      <c r="F5835" t="s">
        <v>16332</v>
      </c>
      <c r="G5835">
        <v>2</v>
      </c>
    </row>
    <row r="5836" spans="1:7">
      <c r="A5836">
        <v>2793</v>
      </c>
      <c r="B5836" t="s">
        <v>4770</v>
      </c>
      <c r="C5836" t="s">
        <v>9656</v>
      </c>
      <c r="D5836">
        <v>0.01</v>
      </c>
      <c r="E5836" t="s">
        <v>89</v>
      </c>
      <c r="F5836" t="s">
        <v>9536</v>
      </c>
      <c r="G5836">
        <v>2</v>
      </c>
    </row>
    <row r="5837" spans="1:7">
      <c r="A5837">
        <v>2794</v>
      </c>
      <c r="B5837" t="s">
        <v>4770</v>
      </c>
      <c r="C5837" t="s">
        <v>4767</v>
      </c>
      <c r="D5837">
        <v>0.1</v>
      </c>
      <c r="E5837" t="s">
        <v>89</v>
      </c>
      <c r="F5837" t="s">
        <v>4512</v>
      </c>
      <c r="G5837">
        <v>2</v>
      </c>
    </row>
    <row r="5838" spans="1:7">
      <c r="A5838">
        <v>2796</v>
      </c>
      <c r="B5838" t="s">
        <v>4548</v>
      </c>
      <c r="C5838" t="s">
        <v>3380</v>
      </c>
      <c r="D5838">
        <v>0.01</v>
      </c>
      <c r="E5838" t="s">
        <v>80</v>
      </c>
      <c r="F5838" t="s">
        <v>3381</v>
      </c>
      <c r="G5838">
        <v>1</v>
      </c>
    </row>
    <row r="5839" spans="1:7">
      <c r="A5839">
        <v>2419</v>
      </c>
      <c r="B5839" t="s">
        <v>8569</v>
      </c>
      <c r="C5839" t="s">
        <v>16208</v>
      </c>
      <c r="D5839">
        <v>0.01</v>
      </c>
      <c r="F5839" t="s">
        <v>15396</v>
      </c>
      <c r="G5839">
        <v>1</v>
      </c>
    </row>
    <row r="5840" spans="1:7">
      <c r="A5840">
        <v>343</v>
      </c>
      <c r="B5840" t="s">
        <v>14992</v>
      </c>
      <c r="C5840" t="s">
        <v>12114</v>
      </c>
      <c r="D5840">
        <v>0.01</v>
      </c>
      <c r="E5840" t="s">
        <v>595</v>
      </c>
      <c r="F5840" t="s">
        <v>11921</v>
      </c>
      <c r="G5840">
        <v>5</v>
      </c>
    </row>
    <row r="5841" spans="1:7">
      <c r="A5841">
        <v>12368</v>
      </c>
      <c r="B5841" t="s">
        <v>14992</v>
      </c>
      <c r="C5841" t="s">
        <v>12118</v>
      </c>
      <c r="D5841">
        <v>0.8</v>
      </c>
      <c r="E5841" t="s">
        <v>203</v>
      </c>
      <c r="F5841" t="s">
        <v>11921</v>
      </c>
      <c r="G5841">
        <v>5</v>
      </c>
    </row>
    <row r="5842" spans="1:7">
      <c r="A5842">
        <v>344</v>
      </c>
      <c r="B5842" t="s">
        <v>14992</v>
      </c>
      <c r="C5842" t="s">
        <v>14987</v>
      </c>
      <c r="D5842">
        <v>0.01</v>
      </c>
      <c r="E5842" t="s">
        <v>14699</v>
      </c>
      <c r="F5842" t="s">
        <v>11921</v>
      </c>
      <c r="G5842">
        <v>5</v>
      </c>
    </row>
    <row r="5843" spans="1:7">
      <c r="A5843">
        <v>11292</v>
      </c>
      <c r="B5843" t="s">
        <v>9351</v>
      </c>
      <c r="C5843" t="s">
        <v>13771</v>
      </c>
      <c r="D5843">
        <v>0.1</v>
      </c>
      <c r="E5843" t="s">
        <v>203</v>
      </c>
      <c r="F5843" t="s">
        <v>13121</v>
      </c>
      <c r="G5843">
        <v>3</v>
      </c>
    </row>
    <row r="5844" spans="1:7">
      <c r="A5844">
        <v>2797</v>
      </c>
      <c r="B5844" t="s">
        <v>9351</v>
      </c>
      <c r="C5844" t="s">
        <v>2500</v>
      </c>
      <c r="D5844">
        <v>0.01</v>
      </c>
      <c r="E5844" t="s">
        <v>203</v>
      </c>
      <c r="F5844" t="s">
        <v>2210</v>
      </c>
      <c r="G5844">
        <v>3</v>
      </c>
    </row>
    <row r="5845" spans="1:7">
      <c r="A5845">
        <v>3144</v>
      </c>
      <c r="B5845" t="s">
        <v>2658</v>
      </c>
      <c r="C5845" t="s">
        <v>2654</v>
      </c>
      <c r="D5845">
        <v>0.01</v>
      </c>
      <c r="F5845" t="s">
        <v>2210</v>
      </c>
      <c r="G5845">
        <v>7</v>
      </c>
    </row>
    <row r="5846" spans="1:7">
      <c r="A5846">
        <v>3145</v>
      </c>
      <c r="B5846" t="s">
        <v>14636</v>
      </c>
      <c r="C5846" t="s">
        <v>16809</v>
      </c>
      <c r="D5846">
        <v>0.01</v>
      </c>
      <c r="E5846" t="s">
        <v>107</v>
      </c>
      <c r="F5846" t="s">
        <v>14278</v>
      </c>
      <c r="G5846">
        <v>6</v>
      </c>
    </row>
    <row r="5847" spans="1:7">
      <c r="A5847">
        <v>3147</v>
      </c>
      <c r="B5847" t="s">
        <v>12421</v>
      </c>
      <c r="C5847" t="s">
        <v>16703</v>
      </c>
      <c r="D5847">
        <v>0.1</v>
      </c>
      <c r="E5847" t="s">
        <v>74</v>
      </c>
      <c r="F5847" t="s">
        <v>14771</v>
      </c>
      <c r="G5847">
        <v>7</v>
      </c>
    </row>
    <row r="5848" spans="1:7">
      <c r="A5848">
        <v>3148</v>
      </c>
      <c r="B5848" t="s">
        <v>12421</v>
      </c>
      <c r="C5848" t="s">
        <v>17157</v>
      </c>
      <c r="D5848">
        <v>0.6</v>
      </c>
      <c r="E5848" t="s">
        <v>123</v>
      </c>
      <c r="F5848" t="s">
        <v>14681</v>
      </c>
      <c r="G5848">
        <v>7</v>
      </c>
    </row>
    <row r="5849" spans="1:7">
      <c r="A5849">
        <v>3146</v>
      </c>
      <c r="B5849" t="s">
        <v>12421</v>
      </c>
      <c r="C5849" t="s">
        <v>12417</v>
      </c>
      <c r="D5849">
        <v>0.8</v>
      </c>
      <c r="E5849" t="s">
        <v>74</v>
      </c>
      <c r="F5849" t="s">
        <v>12334</v>
      </c>
      <c r="G5849">
        <v>3</v>
      </c>
    </row>
    <row r="5850" spans="1:7">
      <c r="A5850">
        <v>6917</v>
      </c>
      <c r="B5850" t="s">
        <v>12421</v>
      </c>
      <c r="C5850" t="s">
        <v>12562</v>
      </c>
      <c r="D5850">
        <v>0.7</v>
      </c>
      <c r="E5850" t="s">
        <v>74</v>
      </c>
      <c r="F5850" t="s">
        <v>12334</v>
      </c>
      <c r="G5850">
        <v>7</v>
      </c>
    </row>
    <row r="5851" spans="1:7">
      <c r="A5851">
        <v>457</v>
      </c>
      <c r="B5851" t="s">
        <v>9164</v>
      </c>
      <c r="C5851" t="s">
        <v>9160</v>
      </c>
      <c r="D5851">
        <v>0.8</v>
      </c>
      <c r="E5851" t="s">
        <v>135</v>
      </c>
      <c r="F5851" t="s">
        <v>9136</v>
      </c>
      <c r="G5851">
        <v>1</v>
      </c>
    </row>
    <row r="5852" spans="1:7">
      <c r="A5852">
        <v>6704</v>
      </c>
      <c r="B5852" t="s">
        <v>9164</v>
      </c>
      <c r="C5852" t="s">
        <v>16159</v>
      </c>
      <c r="D5852">
        <v>0.6</v>
      </c>
      <c r="E5852" t="s">
        <v>135</v>
      </c>
      <c r="F5852" t="s">
        <v>14771</v>
      </c>
      <c r="G5852">
        <v>1</v>
      </c>
    </row>
    <row r="5853" spans="1:7">
      <c r="A5853">
        <v>3149</v>
      </c>
      <c r="B5853" t="s">
        <v>9164</v>
      </c>
      <c r="C5853" t="s">
        <v>17130</v>
      </c>
      <c r="D5853">
        <v>0.05</v>
      </c>
      <c r="E5853" t="s">
        <v>135</v>
      </c>
      <c r="F5853" t="s">
        <v>14771</v>
      </c>
      <c r="G5853">
        <v>1</v>
      </c>
    </row>
    <row r="5854" spans="1:7">
      <c r="A5854">
        <v>11801</v>
      </c>
      <c r="B5854" t="s">
        <v>6292</v>
      </c>
      <c r="C5854" t="s">
        <v>17859</v>
      </c>
      <c r="D5854">
        <v>0.6</v>
      </c>
      <c r="E5854" t="s">
        <v>123</v>
      </c>
      <c r="F5854" t="s">
        <v>17860</v>
      </c>
      <c r="G5854">
        <v>3</v>
      </c>
    </row>
    <row r="5855" spans="1:7">
      <c r="A5855">
        <v>11800</v>
      </c>
      <c r="B5855" t="s">
        <v>6292</v>
      </c>
      <c r="C5855" t="s">
        <v>6077</v>
      </c>
      <c r="D5855">
        <v>0.8</v>
      </c>
      <c r="E5855" t="s">
        <v>123</v>
      </c>
      <c r="F5855" t="s">
        <v>5790</v>
      </c>
      <c r="G5855">
        <v>3</v>
      </c>
    </row>
    <row r="5856" spans="1:7">
      <c r="A5856">
        <v>3150</v>
      </c>
      <c r="B5856" t="s">
        <v>17861</v>
      </c>
      <c r="C5856" t="s">
        <v>16251</v>
      </c>
      <c r="D5856">
        <v>0.01</v>
      </c>
      <c r="E5856" t="s">
        <v>80</v>
      </c>
      <c r="F5856" t="s">
        <v>41</v>
      </c>
      <c r="G5856">
        <v>6</v>
      </c>
    </row>
    <row r="5857" spans="1:7">
      <c r="A5857">
        <v>11293</v>
      </c>
      <c r="B5857" t="s">
        <v>17861</v>
      </c>
      <c r="C5857" t="s">
        <v>1605</v>
      </c>
      <c r="D5857">
        <v>0.1</v>
      </c>
      <c r="E5857" t="s">
        <v>80</v>
      </c>
      <c r="F5857" t="s">
        <v>41</v>
      </c>
      <c r="G5857">
        <v>7</v>
      </c>
    </row>
    <row r="5858" spans="1:7">
      <c r="A5858">
        <v>11686</v>
      </c>
      <c r="B5858" t="s">
        <v>17862</v>
      </c>
      <c r="C5858" t="s">
        <v>16690</v>
      </c>
      <c r="D5858">
        <v>0.1</v>
      </c>
      <c r="E5858" t="s">
        <v>123</v>
      </c>
      <c r="F5858" t="s">
        <v>14771</v>
      </c>
      <c r="G5858">
        <v>1</v>
      </c>
    </row>
    <row r="5859" spans="1:7">
      <c r="A5859">
        <v>3152</v>
      </c>
      <c r="B5859" t="s">
        <v>17862</v>
      </c>
      <c r="C5859" t="s">
        <v>16691</v>
      </c>
      <c r="D5859">
        <v>0.01</v>
      </c>
      <c r="E5859" t="s">
        <v>123</v>
      </c>
      <c r="F5859" t="s">
        <v>14771</v>
      </c>
      <c r="G5859">
        <v>1</v>
      </c>
    </row>
    <row r="5860" spans="1:7">
      <c r="A5860">
        <v>3151</v>
      </c>
      <c r="B5860" t="s">
        <v>17862</v>
      </c>
      <c r="C5860" t="s">
        <v>12353</v>
      </c>
      <c r="D5860">
        <v>0.01</v>
      </c>
      <c r="E5860" t="s">
        <v>123</v>
      </c>
      <c r="F5860" t="s">
        <v>12334</v>
      </c>
      <c r="G5860">
        <v>1</v>
      </c>
    </row>
    <row r="5861" spans="1:7">
      <c r="A5861">
        <v>458</v>
      </c>
      <c r="B5861" t="s">
        <v>11681</v>
      </c>
      <c r="C5861" t="s">
        <v>16163</v>
      </c>
      <c r="D5861">
        <v>0.01</v>
      </c>
      <c r="E5861" t="s">
        <v>80</v>
      </c>
      <c r="F5861" t="s">
        <v>15363</v>
      </c>
      <c r="G5861">
        <v>4</v>
      </c>
    </row>
    <row r="5862" spans="1:7">
      <c r="A5862">
        <v>459</v>
      </c>
      <c r="B5862" t="s">
        <v>11929</v>
      </c>
      <c r="C5862" t="s">
        <v>11925</v>
      </c>
      <c r="D5862">
        <v>0.01</v>
      </c>
      <c r="E5862" t="s">
        <v>74</v>
      </c>
      <c r="F5862" t="s">
        <v>11921</v>
      </c>
      <c r="G5862">
        <v>1</v>
      </c>
    </row>
    <row r="5863" spans="1:7">
      <c r="A5863">
        <v>3154</v>
      </c>
      <c r="B5863" t="s">
        <v>17863</v>
      </c>
      <c r="C5863" t="s">
        <v>7110</v>
      </c>
      <c r="D5863">
        <v>0.01</v>
      </c>
      <c r="E5863" t="s">
        <v>203</v>
      </c>
      <c r="F5863" t="s">
        <v>6576</v>
      </c>
      <c r="G5863">
        <v>5</v>
      </c>
    </row>
    <row r="5864" spans="1:7">
      <c r="A5864">
        <v>3153</v>
      </c>
      <c r="B5864" t="s">
        <v>17863</v>
      </c>
      <c r="C5864" t="s">
        <v>16734</v>
      </c>
      <c r="D5864">
        <v>0.01</v>
      </c>
      <c r="F5864" t="s">
        <v>6576</v>
      </c>
      <c r="G5864">
        <v>5</v>
      </c>
    </row>
    <row r="5865" spans="1:7">
      <c r="A5865">
        <v>3155</v>
      </c>
      <c r="B5865" t="s">
        <v>10073</v>
      </c>
      <c r="C5865" t="s">
        <v>10074</v>
      </c>
      <c r="D5865">
        <v>0.01</v>
      </c>
      <c r="F5865" t="s">
        <v>9536</v>
      </c>
      <c r="G5865">
        <v>7</v>
      </c>
    </row>
    <row r="5866" spans="1:7">
      <c r="A5866">
        <v>3156</v>
      </c>
      <c r="B5866" t="s">
        <v>13240</v>
      </c>
      <c r="C5866" t="s">
        <v>17029</v>
      </c>
      <c r="D5866">
        <v>0.01</v>
      </c>
      <c r="E5866" t="s">
        <v>166</v>
      </c>
      <c r="F5866" t="s">
        <v>13121</v>
      </c>
      <c r="G5866">
        <v>1</v>
      </c>
    </row>
    <row r="5867" spans="1:7">
      <c r="A5867">
        <v>11789</v>
      </c>
      <c r="B5867" t="s">
        <v>13240</v>
      </c>
      <c r="C5867" t="s">
        <v>12706</v>
      </c>
      <c r="D5867">
        <v>0.8</v>
      </c>
      <c r="E5867" t="s">
        <v>166</v>
      </c>
      <c r="F5867" t="s">
        <v>12660</v>
      </c>
      <c r="G5867">
        <v>1</v>
      </c>
    </row>
    <row r="5868" spans="1:7">
      <c r="A5868">
        <v>589</v>
      </c>
      <c r="B5868" t="s">
        <v>1055</v>
      </c>
      <c r="C5868" t="s">
        <v>1048</v>
      </c>
      <c r="D5868">
        <v>0.01</v>
      </c>
      <c r="F5868" t="s">
        <v>41</v>
      </c>
      <c r="G5868">
        <v>1</v>
      </c>
    </row>
    <row r="5869" spans="1:7">
      <c r="A5869">
        <v>11295</v>
      </c>
      <c r="B5869" t="s">
        <v>3449</v>
      </c>
      <c r="C5869" t="s">
        <v>17857</v>
      </c>
      <c r="D5869">
        <v>0.1</v>
      </c>
      <c r="E5869" t="s">
        <v>203</v>
      </c>
      <c r="F5869" t="s">
        <v>11295</v>
      </c>
      <c r="G5869">
        <v>3</v>
      </c>
    </row>
    <row r="5870" spans="1:7">
      <c r="A5870">
        <v>3541</v>
      </c>
      <c r="B5870" t="s">
        <v>11177</v>
      </c>
      <c r="C5870" t="s">
        <v>11233</v>
      </c>
      <c r="D5870">
        <v>0.01</v>
      </c>
      <c r="E5870" t="s">
        <v>89</v>
      </c>
      <c r="F5870" t="s">
        <v>11167</v>
      </c>
      <c r="G5870">
        <v>3</v>
      </c>
    </row>
    <row r="5871" spans="1:7">
      <c r="A5871">
        <v>3542</v>
      </c>
      <c r="B5871" t="s">
        <v>17864</v>
      </c>
      <c r="C5871" t="s">
        <v>13979</v>
      </c>
      <c r="D5871">
        <v>0.01</v>
      </c>
      <c r="F5871" t="s">
        <v>13121</v>
      </c>
      <c r="G5871">
        <v>5</v>
      </c>
    </row>
    <row r="5872" spans="1:7">
      <c r="A5872">
        <v>3543</v>
      </c>
      <c r="B5872" t="s">
        <v>3395</v>
      </c>
      <c r="C5872" t="s">
        <v>3380</v>
      </c>
      <c r="D5872">
        <v>0.01</v>
      </c>
      <c r="E5872" t="s">
        <v>80</v>
      </c>
      <c r="F5872" t="s">
        <v>3381</v>
      </c>
      <c r="G5872">
        <v>1</v>
      </c>
    </row>
    <row r="5873" spans="1:7">
      <c r="A5873">
        <v>3544</v>
      </c>
      <c r="B5873" t="s">
        <v>3847</v>
      </c>
      <c r="C5873" t="s">
        <v>16482</v>
      </c>
      <c r="D5873">
        <v>0.01</v>
      </c>
      <c r="E5873" t="s">
        <v>80</v>
      </c>
      <c r="F5873" t="s">
        <v>15279</v>
      </c>
      <c r="G5873">
        <v>4</v>
      </c>
    </row>
    <row r="5874" spans="1:7">
      <c r="A5874">
        <v>590</v>
      </c>
      <c r="B5874" t="s">
        <v>17865</v>
      </c>
      <c r="C5874" t="s">
        <v>16487</v>
      </c>
      <c r="D5874">
        <v>0.01</v>
      </c>
      <c r="E5874" t="s">
        <v>107</v>
      </c>
      <c r="F5874" t="s">
        <v>11295</v>
      </c>
      <c r="G5874">
        <v>5</v>
      </c>
    </row>
    <row r="5875" spans="1:7">
      <c r="A5875">
        <v>591</v>
      </c>
      <c r="B5875" t="s">
        <v>17866</v>
      </c>
      <c r="C5875" t="s">
        <v>11932</v>
      </c>
      <c r="D5875">
        <v>0.01</v>
      </c>
      <c r="E5875" t="s">
        <v>80</v>
      </c>
      <c r="F5875" t="s">
        <v>11921</v>
      </c>
      <c r="G5875">
        <v>1</v>
      </c>
    </row>
    <row r="5876" spans="1:7">
      <c r="A5876">
        <v>3545</v>
      </c>
      <c r="B5876" t="s">
        <v>4709</v>
      </c>
      <c r="C5876" t="s">
        <v>4704</v>
      </c>
      <c r="D5876">
        <v>0.01</v>
      </c>
      <c r="E5876" t="s">
        <v>203</v>
      </c>
      <c r="F5876" t="s">
        <v>4512</v>
      </c>
      <c r="G5876">
        <v>1</v>
      </c>
    </row>
    <row r="5877" spans="1:7">
      <c r="A5877">
        <v>3547</v>
      </c>
      <c r="B5877" t="s">
        <v>5297</v>
      </c>
      <c r="C5877" t="s">
        <v>17867</v>
      </c>
      <c r="D5877">
        <v>0.01</v>
      </c>
      <c r="E5877" t="s">
        <v>67</v>
      </c>
      <c r="F5877" t="s">
        <v>16332</v>
      </c>
      <c r="G5877">
        <v>5</v>
      </c>
    </row>
    <row r="5878" spans="1:7">
      <c r="A5878">
        <v>3546</v>
      </c>
      <c r="B5878" t="s">
        <v>5297</v>
      </c>
      <c r="C5878" t="s">
        <v>5260</v>
      </c>
      <c r="D5878">
        <v>0.8</v>
      </c>
      <c r="E5878" t="s">
        <v>67</v>
      </c>
      <c r="F5878" t="s">
        <v>4512</v>
      </c>
      <c r="G5878">
        <v>5</v>
      </c>
    </row>
    <row r="5879" spans="1:7">
      <c r="A5879">
        <v>3548</v>
      </c>
      <c r="B5879" t="s">
        <v>17868</v>
      </c>
      <c r="C5879" t="s">
        <v>2213</v>
      </c>
      <c r="D5879">
        <v>0.01</v>
      </c>
      <c r="E5879" t="s">
        <v>80</v>
      </c>
      <c r="F5879" t="s">
        <v>2210</v>
      </c>
      <c r="G5879">
        <v>1</v>
      </c>
    </row>
    <row r="5880" spans="1:7">
      <c r="A5880">
        <v>3549</v>
      </c>
      <c r="B5880" t="s">
        <v>13231</v>
      </c>
      <c r="C5880" t="s">
        <v>13221</v>
      </c>
      <c r="D5880">
        <v>0.01</v>
      </c>
      <c r="E5880" t="s">
        <v>49</v>
      </c>
      <c r="F5880" t="s">
        <v>13121</v>
      </c>
      <c r="G5880">
        <v>1</v>
      </c>
    </row>
    <row r="5881" spans="1:7">
      <c r="A5881">
        <v>592</v>
      </c>
      <c r="B5881" t="s">
        <v>11917</v>
      </c>
      <c r="C5881" t="s">
        <v>11905</v>
      </c>
      <c r="D5881">
        <v>0.01</v>
      </c>
      <c r="E5881" t="s">
        <v>203</v>
      </c>
      <c r="F5881" t="s">
        <v>11649</v>
      </c>
      <c r="G5881">
        <v>8</v>
      </c>
    </row>
    <row r="5882" spans="1:7">
      <c r="A5882">
        <v>11296</v>
      </c>
      <c r="B5882" t="s">
        <v>2496</v>
      </c>
      <c r="C5882" t="s">
        <v>16376</v>
      </c>
      <c r="D5882">
        <v>0.1</v>
      </c>
      <c r="E5882" t="s">
        <v>40</v>
      </c>
      <c r="F5882" t="s">
        <v>14771</v>
      </c>
      <c r="G5882">
        <v>3</v>
      </c>
    </row>
    <row r="5883" spans="1:7">
      <c r="A5883">
        <v>3551</v>
      </c>
      <c r="B5883" t="s">
        <v>2496</v>
      </c>
      <c r="C5883" t="s">
        <v>17869</v>
      </c>
      <c r="D5883">
        <v>0.01</v>
      </c>
      <c r="E5883" t="s">
        <v>40</v>
      </c>
      <c r="F5883" t="s">
        <v>14771</v>
      </c>
      <c r="G5883">
        <v>3</v>
      </c>
    </row>
    <row r="5884" spans="1:7">
      <c r="A5884">
        <v>3550</v>
      </c>
      <c r="B5884" t="s">
        <v>2496</v>
      </c>
      <c r="C5884" t="s">
        <v>2489</v>
      </c>
      <c r="D5884">
        <v>0.01</v>
      </c>
      <c r="E5884" t="s">
        <v>40</v>
      </c>
      <c r="F5884" t="s">
        <v>2210</v>
      </c>
      <c r="G5884">
        <v>3</v>
      </c>
    </row>
    <row r="5885" spans="1:7">
      <c r="A5885">
        <v>3552</v>
      </c>
      <c r="B5885" t="s">
        <v>5719</v>
      </c>
      <c r="C5885" t="s">
        <v>17870</v>
      </c>
      <c r="D5885">
        <v>0.01</v>
      </c>
      <c r="E5885" t="s">
        <v>354</v>
      </c>
      <c r="F5885" t="s">
        <v>15216</v>
      </c>
      <c r="G5885">
        <v>8</v>
      </c>
    </row>
    <row r="5886" spans="1:7">
      <c r="A5886">
        <v>3554</v>
      </c>
      <c r="B5886" t="s">
        <v>5719</v>
      </c>
      <c r="C5886" t="s">
        <v>5716</v>
      </c>
      <c r="D5886">
        <v>0.01</v>
      </c>
      <c r="E5886" t="s">
        <v>354</v>
      </c>
      <c r="F5886" t="s">
        <v>4963</v>
      </c>
      <c r="G5886">
        <v>8</v>
      </c>
    </row>
    <row r="5887" spans="1:7">
      <c r="A5887">
        <v>3553</v>
      </c>
      <c r="B5887" t="s">
        <v>5719</v>
      </c>
      <c r="C5887" t="s">
        <v>17871</v>
      </c>
      <c r="D5887">
        <v>0.01</v>
      </c>
      <c r="E5887" t="s">
        <v>12637</v>
      </c>
      <c r="F5887" t="s">
        <v>15216</v>
      </c>
      <c r="G5887">
        <v>8</v>
      </c>
    </row>
    <row r="5888" spans="1:7">
      <c r="A5888">
        <v>11297</v>
      </c>
      <c r="B5888" t="s">
        <v>5719</v>
      </c>
      <c r="C5888" t="s">
        <v>17872</v>
      </c>
      <c r="D5888">
        <v>0.1</v>
      </c>
      <c r="E5888" t="s">
        <v>12637</v>
      </c>
      <c r="F5888" t="s">
        <v>15441</v>
      </c>
      <c r="G5888">
        <v>8</v>
      </c>
    </row>
    <row r="5889" spans="1:7">
      <c r="A5889">
        <v>3556</v>
      </c>
      <c r="B5889" t="s">
        <v>9855</v>
      </c>
      <c r="C5889" t="s">
        <v>16398</v>
      </c>
      <c r="D5889">
        <v>0.01</v>
      </c>
      <c r="E5889" t="s">
        <v>49</v>
      </c>
      <c r="F5889" t="s">
        <v>4963</v>
      </c>
      <c r="G5889">
        <v>4</v>
      </c>
    </row>
    <row r="5890" spans="1:7">
      <c r="A5890">
        <v>3555</v>
      </c>
      <c r="B5890" t="s">
        <v>9855</v>
      </c>
      <c r="C5890" t="s">
        <v>9849</v>
      </c>
      <c r="D5890">
        <v>0.01</v>
      </c>
      <c r="E5890" t="s">
        <v>49</v>
      </c>
      <c r="F5890" t="s">
        <v>9799</v>
      </c>
      <c r="G5890">
        <v>4</v>
      </c>
    </row>
    <row r="5891" spans="1:7">
      <c r="A5891">
        <v>3990</v>
      </c>
      <c r="B5891" t="s">
        <v>669</v>
      </c>
      <c r="C5891" t="s">
        <v>670</v>
      </c>
      <c r="D5891">
        <v>0.01</v>
      </c>
      <c r="E5891" t="s">
        <v>107</v>
      </c>
      <c r="F5891" t="s">
        <v>68</v>
      </c>
      <c r="G5891">
        <v>5</v>
      </c>
    </row>
    <row r="5892" spans="1:7">
      <c r="A5892">
        <v>3991</v>
      </c>
      <c r="B5892" t="s">
        <v>14331</v>
      </c>
      <c r="C5892" t="s">
        <v>14328</v>
      </c>
      <c r="D5892">
        <v>0.8</v>
      </c>
      <c r="E5892" t="s">
        <v>166</v>
      </c>
      <c r="F5892" t="s">
        <v>14278</v>
      </c>
      <c r="G5892">
        <v>1</v>
      </c>
    </row>
    <row r="5893" spans="1:7">
      <c r="A5893">
        <v>11298</v>
      </c>
      <c r="B5893" t="s">
        <v>6219</v>
      </c>
      <c r="C5893" t="s">
        <v>17873</v>
      </c>
      <c r="D5893">
        <v>0.1</v>
      </c>
      <c r="E5893" t="s">
        <v>135</v>
      </c>
      <c r="F5893" t="s">
        <v>6139</v>
      </c>
      <c r="G5893">
        <v>1</v>
      </c>
    </row>
    <row r="5894" spans="1:7">
      <c r="A5894">
        <v>3992</v>
      </c>
      <c r="B5894" t="s">
        <v>6219</v>
      </c>
      <c r="C5894" t="s">
        <v>6220</v>
      </c>
      <c r="D5894">
        <v>0.8</v>
      </c>
      <c r="E5894" t="s">
        <v>135</v>
      </c>
      <c r="F5894" t="s">
        <v>6139</v>
      </c>
      <c r="G5894">
        <v>4</v>
      </c>
    </row>
    <row r="5895" spans="1:7">
      <c r="A5895">
        <v>3993</v>
      </c>
      <c r="B5895" t="s">
        <v>6219</v>
      </c>
      <c r="C5895" t="s">
        <v>537</v>
      </c>
      <c r="D5895">
        <v>0.01</v>
      </c>
      <c r="E5895" t="s">
        <v>135</v>
      </c>
      <c r="F5895" t="s">
        <v>499</v>
      </c>
      <c r="G5895">
        <v>4</v>
      </c>
    </row>
    <row r="5896" spans="1:7">
      <c r="A5896">
        <v>3994</v>
      </c>
      <c r="B5896" t="s">
        <v>6219</v>
      </c>
      <c r="C5896" t="s">
        <v>17874</v>
      </c>
      <c r="D5896">
        <v>0.01</v>
      </c>
      <c r="E5896" t="s">
        <v>135</v>
      </c>
      <c r="F5896" t="s">
        <v>499</v>
      </c>
      <c r="G5896">
        <v>8</v>
      </c>
    </row>
    <row r="5897" spans="1:7">
      <c r="A5897">
        <v>722</v>
      </c>
      <c r="B5897" t="s">
        <v>17875</v>
      </c>
      <c r="C5897" t="s">
        <v>13039</v>
      </c>
      <c r="D5897">
        <v>0.01</v>
      </c>
      <c r="E5897" t="s">
        <v>123</v>
      </c>
      <c r="F5897" t="s">
        <v>13028</v>
      </c>
      <c r="G5897">
        <v>1</v>
      </c>
    </row>
    <row r="5898" spans="1:7">
      <c r="A5898">
        <v>3995</v>
      </c>
      <c r="B5898" t="s">
        <v>12831</v>
      </c>
      <c r="C5898" t="s">
        <v>6734</v>
      </c>
      <c r="D5898">
        <v>0.01</v>
      </c>
      <c r="E5898" t="s">
        <v>74</v>
      </c>
      <c r="F5898" t="s">
        <v>6576</v>
      </c>
      <c r="G5898">
        <v>2</v>
      </c>
    </row>
    <row r="5899" spans="1:7">
      <c r="A5899">
        <v>723</v>
      </c>
      <c r="B5899" t="s">
        <v>7174</v>
      </c>
      <c r="C5899" t="s">
        <v>17640</v>
      </c>
      <c r="D5899">
        <v>0.01</v>
      </c>
      <c r="E5899" t="s">
        <v>107</v>
      </c>
      <c r="F5899" t="s">
        <v>11921</v>
      </c>
      <c r="G5899">
        <v>7</v>
      </c>
    </row>
    <row r="5900" spans="1:7">
      <c r="A5900">
        <v>4414</v>
      </c>
      <c r="B5900" t="s">
        <v>10335</v>
      </c>
      <c r="C5900" t="s">
        <v>10331</v>
      </c>
      <c r="D5900">
        <v>0.01</v>
      </c>
      <c r="E5900" t="s">
        <v>107</v>
      </c>
      <c r="F5900" t="s">
        <v>10160</v>
      </c>
      <c r="G5900">
        <v>3</v>
      </c>
    </row>
    <row r="5901" spans="1:7">
      <c r="A5901">
        <v>11299</v>
      </c>
      <c r="B5901" t="s">
        <v>10335</v>
      </c>
      <c r="C5901" t="s">
        <v>8251</v>
      </c>
      <c r="D5901">
        <v>0.1</v>
      </c>
      <c r="E5901" t="s">
        <v>107</v>
      </c>
      <c r="F5901" t="s">
        <v>8093</v>
      </c>
      <c r="G5901">
        <v>3</v>
      </c>
    </row>
    <row r="5902" spans="1:7">
      <c r="A5902">
        <v>4415</v>
      </c>
      <c r="B5902" t="s">
        <v>10335</v>
      </c>
      <c r="C5902" t="s">
        <v>16876</v>
      </c>
      <c r="D5902">
        <v>0.01</v>
      </c>
      <c r="E5902" t="s">
        <v>107</v>
      </c>
      <c r="F5902" t="s">
        <v>15103</v>
      </c>
      <c r="G5902">
        <v>3</v>
      </c>
    </row>
    <row r="5903" spans="1:7">
      <c r="A5903">
        <v>4416</v>
      </c>
      <c r="B5903" t="s">
        <v>13824</v>
      </c>
      <c r="C5903" t="s">
        <v>13817</v>
      </c>
      <c r="D5903">
        <v>0.01</v>
      </c>
      <c r="E5903" t="s">
        <v>74</v>
      </c>
      <c r="F5903" t="s">
        <v>13121</v>
      </c>
      <c r="G5903">
        <v>5</v>
      </c>
    </row>
    <row r="5904" spans="1:7">
      <c r="A5904">
        <v>4417</v>
      </c>
      <c r="B5904" t="s">
        <v>652</v>
      </c>
      <c r="C5904" t="s">
        <v>643</v>
      </c>
      <c r="D5904">
        <v>0.01</v>
      </c>
      <c r="E5904" t="s">
        <v>67</v>
      </c>
      <c r="F5904" t="s">
        <v>68</v>
      </c>
      <c r="G5904">
        <v>5</v>
      </c>
    </row>
    <row r="5905" spans="1:7">
      <c r="A5905">
        <v>860</v>
      </c>
      <c r="B5905" t="s">
        <v>1149</v>
      </c>
      <c r="C5905" t="s">
        <v>1145</v>
      </c>
      <c r="D5905">
        <v>0.01</v>
      </c>
      <c r="E5905" t="s">
        <v>135</v>
      </c>
      <c r="F5905" t="s">
        <v>41</v>
      </c>
      <c r="G5905">
        <v>2</v>
      </c>
    </row>
    <row r="5906" spans="1:7">
      <c r="A5906">
        <v>4418</v>
      </c>
      <c r="B5906" t="s">
        <v>5687</v>
      </c>
      <c r="C5906" t="s">
        <v>16113</v>
      </c>
      <c r="D5906">
        <v>0.01</v>
      </c>
      <c r="F5906" t="s">
        <v>4963</v>
      </c>
      <c r="G5906">
        <v>8</v>
      </c>
    </row>
    <row r="5907" spans="1:7">
      <c r="A5907">
        <v>861</v>
      </c>
      <c r="B5907" t="s">
        <v>10691</v>
      </c>
      <c r="C5907" t="s">
        <v>13049</v>
      </c>
      <c r="D5907">
        <v>0.01</v>
      </c>
      <c r="F5907" t="s">
        <v>13028</v>
      </c>
      <c r="G5907">
        <v>1</v>
      </c>
    </row>
    <row r="5908" spans="1:7">
      <c r="A5908">
        <v>862</v>
      </c>
      <c r="B5908" t="s">
        <v>10691</v>
      </c>
      <c r="C5908" t="s">
        <v>10685</v>
      </c>
      <c r="D5908">
        <v>0.01</v>
      </c>
      <c r="F5908" t="s">
        <v>10625</v>
      </c>
      <c r="G5908">
        <v>1</v>
      </c>
    </row>
    <row r="5909" spans="1:7">
      <c r="A5909">
        <v>4419</v>
      </c>
      <c r="B5909" t="s">
        <v>10072</v>
      </c>
      <c r="C5909" t="s">
        <v>16330</v>
      </c>
      <c r="D5909">
        <v>0.05</v>
      </c>
      <c r="E5909" t="s">
        <v>166</v>
      </c>
      <c r="F5909" t="s">
        <v>41</v>
      </c>
      <c r="G5909">
        <v>6</v>
      </c>
    </row>
    <row r="5910" spans="1:7">
      <c r="A5910">
        <v>4420</v>
      </c>
      <c r="B5910" t="s">
        <v>10072</v>
      </c>
      <c r="C5910" t="s">
        <v>10065</v>
      </c>
      <c r="D5910">
        <v>0.01</v>
      </c>
      <c r="E5910" t="s">
        <v>166</v>
      </c>
      <c r="F5910" t="s">
        <v>9536</v>
      </c>
      <c r="G5910">
        <v>7</v>
      </c>
    </row>
    <row r="5911" spans="1:7">
      <c r="A5911">
        <v>5176</v>
      </c>
      <c r="B5911" t="s">
        <v>12839</v>
      </c>
      <c r="C5911" t="s">
        <v>12821</v>
      </c>
      <c r="D5911">
        <v>0.1</v>
      </c>
      <c r="E5911" t="s">
        <v>203</v>
      </c>
      <c r="F5911" t="s">
        <v>12660</v>
      </c>
      <c r="G5911">
        <v>2</v>
      </c>
    </row>
    <row r="5912" spans="1:7">
      <c r="A5912">
        <v>5177</v>
      </c>
      <c r="B5912" t="s">
        <v>12839</v>
      </c>
      <c r="C5912" t="s">
        <v>13015</v>
      </c>
      <c r="D5912">
        <v>0.01</v>
      </c>
      <c r="E5912" t="s">
        <v>203</v>
      </c>
      <c r="F5912" t="s">
        <v>12660</v>
      </c>
      <c r="G5912">
        <v>7</v>
      </c>
    </row>
    <row r="5913" spans="1:7">
      <c r="A5913">
        <v>4421</v>
      </c>
      <c r="B5913" t="s">
        <v>12838</v>
      </c>
      <c r="C5913" t="s">
        <v>12821</v>
      </c>
      <c r="D5913">
        <v>0.01</v>
      </c>
      <c r="E5913" t="s">
        <v>203</v>
      </c>
      <c r="F5913" t="s">
        <v>12660</v>
      </c>
      <c r="G5913">
        <v>2</v>
      </c>
    </row>
    <row r="5914" spans="1:7">
      <c r="A5914">
        <v>6730</v>
      </c>
      <c r="B5914" t="s">
        <v>2592</v>
      </c>
      <c r="C5914" t="s">
        <v>2589</v>
      </c>
      <c r="D5914">
        <v>0.8</v>
      </c>
      <c r="E5914" t="s">
        <v>203</v>
      </c>
      <c r="F5914" t="s">
        <v>2210</v>
      </c>
      <c r="G5914">
        <v>5</v>
      </c>
    </row>
    <row r="5915" spans="1:7">
      <c r="A5915">
        <v>4422</v>
      </c>
      <c r="B5915" t="s">
        <v>10172</v>
      </c>
      <c r="C5915" t="s">
        <v>10173</v>
      </c>
      <c r="D5915">
        <v>0.01</v>
      </c>
      <c r="E5915" t="s">
        <v>89</v>
      </c>
      <c r="F5915" t="s">
        <v>10160</v>
      </c>
      <c r="G5915">
        <v>1</v>
      </c>
    </row>
    <row r="5916" spans="1:7">
      <c r="A5916">
        <v>4423</v>
      </c>
      <c r="B5916" t="s">
        <v>10172</v>
      </c>
      <c r="C5916" t="s">
        <v>16776</v>
      </c>
      <c r="D5916">
        <v>0.01</v>
      </c>
      <c r="E5916" t="s">
        <v>89</v>
      </c>
      <c r="F5916" t="s">
        <v>15103</v>
      </c>
      <c r="G5916">
        <v>1</v>
      </c>
    </row>
    <row r="5917" spans="1:7">
      <c r="A5917">
        <v>4425</v>
      </c>
      <c r="B5917" t="s">
        <v>5998</v>
      </c>
      <c r="C5917" t="s">
        <v>5987</v>
      </c>
      <c r="D5917">
        <v>0.01</v>
      </c>
      <c r="F5917" t="s">
        <v>5790</v>
      </c>
      <c r="G5917">
        <v>2</v>
      </c>
    </row>
    <row r="5918" spans="1:7">
      <c r="A5918">
        <v>4424</v>
      </c>
      <c r="B5918" t="s">
        <v>5998</v>
      </c>
      <c r="C5918" t="s">
        <v>17714</v>
      </c>
      <c r="D5918">
        <v>0.01</v>
      </c>
      <c r="F5918" t="s">
        <v>14655</v>
      </c>
      <c r="G5918">
        <v>2</v>
      </c>
    </row>
    <row r="5919" spans="1:7">
      <c r="A5919">
        <v>11300</v>
      </c>
      <c r="B5919" t="s">
        <v>17876</v>
      </c>
      <c r="C5919" t="s">
        <v>17089</v>
      </c>
      <c r="D5919">
        <v>0.1</v>
      </c>
      <c r="E5919" t="s">
        <v>67</v>
      </c>
      <c r="F5919" t="s">
        <v>14771</v>
      </c>
      <c r="G5919">
        <v>5</v>
      </c>
    </row>
    <row r="5920" spans="1:7">
      <c r="A5920">
        <v>4792</v>
      </c>
      <c r="B5920" t="s">
        <v>17876</v>
      </c>
      <c r="C5920" t="s">
        <v>17877</v>
      </c>
      <c r="D5920">
        <v>0.01</v>
      </c>
      <c r="E5920" t="s">
        <v>67</v>
      </c>
      <c r="F5920" t="s">
        <v>14771</v>
      </c>
      <c r="G5920">
        <v>5</v>
      </c>
    </row>
    <row r="5921" spans="1:7">
      <c r="A5921">
        <v>6753</v>
      </c>
      <c r="B5921" t="s">
        <v>4653</v>
      </c>
      <c r="C5921" t="s">
        <v>4636</v>
      </c>
      <c r="D5921">
        <v>0.8</v>
      </c>
      <c r="E5921" t="s">
        <v>166</v>
      </c>
      <c r="F5921" t="s">
        <v>4512</v>
      </c>
      <c r="G5921">
        <v>1</v>
      </c>
    </row>
    <row r="5922" spans="1:7">
      <c r="A5922">
        <v>11687</v>
      </c>
      <c r="B5922" t="s">
        <v>4653</v>
      </c>
      <c r="C5922" t="s">
        <v>17878</v>
      </c>
      <c r="D5922">
        <v>0.1</v>
      </c>
      <c r="E5922" t="s">
        <v>40</v>
      </c>
      <c r="F5922" t="s">
        <v>15376</v>
      </c>
      <c r="G5922">
        <v>3</v>
      </c>
    </row>
    <row r="5923" spans="1:7">
      <c r="A5923">
        <v>4793</v>
      </c>
      <c r="B5923" t="s">
        <v>4653</v>
      </c>
      <c r="C5923" t="s">
        <v>17279</v>
      </c>
      <c r="D5923">
        <v>0.6</v>
      </c>
      <c r="E5923" t="s">
        <v>40</v>
      </c>
      <c r="F5923" t="s">
        <v>14590</v>
      </c>
      <c r="G5923">
        <v>1</v>
      </c>
    </row>
    <row r="5924" spans="1:7">
      <c r="A5924">
        <v>11688</v>
      </c>
      <c r="B5924" t="s">
        <v>4653</v>
      </c>
      <c r="C5924" t="s">
        <v>17879</v>
      </c>
      <c r="D5924">
        <v>0.1</v>
      </c>
      <c r="E5924" t="s">
        <v>40</v>
      </c>
      <c r="F5924" t="s">
        <v>14590</v>
      </c>
      <c r="G5924">
        <v>3</v>
      </c>
    </row>
    <row r="5925" spans="1:7">
      <c r="A5925">
        <v>4794</v>
      </c>
      <c r="B5925" t="s">
        <v>8738</v>
      </c>
      <c r="C5925" t="s">
        <v>8730</v>
      </c>
      <c r="D5925">
        <v>0.01</v>
      </c>
      <c r="E5925" t="s">
        <v>67</v>
      </c>
      <c r="F5925" t="s">
        <v>8594</v>
      </c>
      <c r="G5925">
        <v>2</v>
      </c>
    </row>
    <row r="5926" spans="1:7">
      <c r="A5926">
        <v>985</v>
      </c>
      <c r="B5926" t="s">
        <v>8738</v>
      </c>
      <c r="C5926" t="s">
        <v>14966</v>
      </c>
      <c r="D5926">
        <v>0.01</v>
      </c>
      <c r="E5926" t="s">
        <v>12625</v>
      </c>
      <c r="F5926" t="s">
        <v>11921</v>
      </c>
      <c r="G5926">
        <v>2</v>
      </c>
    </row>
    <row r="5927" spans="1:7">
      <c r="A5927">
        <v>986</v>
      </c>
      <c r="B5927" t="s">
        <v>17880</v>
      </c>
      <c r="C5927" t="s">
        <v>10721</v>
      </c>
      <c r="D5927">
        <v>0.01</v>
      </c>
      <c r="E5927" t="s">
        <v>67</v>
      </c>
      <c r="F5927" t="s">
        <v>10625</v>
      </c>
      <c r="G5927">
        <v>2</v>
      </c>
    </row>
    <row r="5928" spans="1:7">
      <c r="A5928">
        <v>4795</v>
      </c>
      <c r="B5928" t="s">
        <v>8212</v>
      </c>
      <c r="C5928" t="s">
        <v>16227</v>
      </c>
      <c r="D5928">
        <v>0.1</v>
      </c>
      <c r="E5928" t="s">
        <v>49</v>
      </c>
      <c r="F5928" t="s">
        <v>4512</v>
      </c>
      <c r="G5928">
        <v>2</v>
      </c>
    </row>
    <row r="5929" spans="1:7">
      <c r="A5929">
        <v>987</v>
      </c>
      <c r="B5929" t="s">
        <v>7374</v>
      </c>
      <c r="C5929" t="s">
        <v>7364</v>
      </c>
      <c r="D5929">
        <v>0.8</v>
      </c>
      <c r="F5929" t="s">
        <v>7247</v>
      </c>
      <c r="G5929">
        <v>1</v>
      </c>
    </row>
    <row r="5930" spans="1:7">
      <c r="A5930">
        <v>4796</v>
      </c>
      <c r="B5930" t="s">
        <v>7374</v>
      </c>
      <c r="C5930" t="s">
        <v>16208</v>
      </c>
      <c r="D5930">
        <v>0.1</v>
      </c>
      <c r="F5930" t="s">
        <v>15396</v>
      </c>
      <c r="G5930">
        <v>1</v>
      </c>
    </row>
    <row r="5931" spans="1:7">
      <c r="A5931">
        <v>4797</v>
      </c>
      <c r="B5931" t="s">
        <v>1611</v>
      </c>
      <c r="C5931" t="s">
        <v>1605</v>
      </c>
      <c r="D5931">
        <v>0.01</v>
      </c>
      <c r="E5931" t="s">
        <v>80</v>
      </c>
      <c r="F5931" t="s">
        <v>41</v>
      </c>
      <c r="G5931">
        <v>7</v>
      </c>
    </row>
    <row r="5932" spans="1:7">
      <c r="A5932">
        <v>4798</v>
      </c>
      <c r="B5932" t="s">
        <v>10384</v>
      </c>
      <c r="C5932" t="s">
        <v>10380</v>
      </c>
      <c r="D5932">
        <v>0.01</v>
      </c>
      <c r="E5932" t="s">
        <v>80</v>
      </c>
      <c r="F5932" t="s">
        <v>10381</v>
      </c>
      <c r="G5932">
        <v>4</v>
      </c>
    </row>
    <row r="5933" spans="1:7">
      <c r="A5933">
        <v>4799</v>
      </c>
      <c r="B5933" t="s">
        <v>10384</v>
      </c>
      <c r="C5933" t="s">
        <v>17881</v>
      </c>
      <c r="D5933">
        <v>0.01</v>
      </c>
      <c r="E5933" t="s">
        <v>80</v>
      </c>
      <c r="F5933" t="s">
        <v>15400</v>
      </c>
      <c r="G5933">
        <v>4</v>
      </c>
    </row>
    <row r="5934" spans="1:7">
      <c r="A5934">
        <v>4800</v>
      </c>
      <c r="B5934" t="s">
        <v>10506</v>
      </c>
      <c r="C5934" t="s">
        <v>10455</v>
      </c>
      <c r="D5934">
        <v>0.01</v>
      </c>
      <c r="E5934" t="s">
        <v>107</v>
      </c>
      <c r="F5934" t="s">
        <v>10160</v>
      </c>
      <c r="G5934">
        <v>5</v>
      </c>
    </row>
    <row r="5935" spans="1:7">
      <c r="A5935">
        <v>4801</v>
      </c>
      <c r="B5935" t="s">
        <v>10506</v>
      </c>
      <c r="C5935" t="s">
        <v>16565</v>
      </c>
      <c r="D5935">
        <v>0.01</v>
      </c>
      <c r="E5935" t="s">
        <v>107</v>
      </c>
      <c r="F5935" t="s">
        <v>14699</v>
      </c>
      <c r="G5935">
        <v>5</v>
      </c>
    </row>
    <row r="5936" spans="1:7">
      <c r="A5936">
        <v>4802</v>
      </c>
      <c r="B5936" t="s">
        <v>3981</v>
      </c>
      <c r="C5936" t="s">
        <v>3972</v>
      </c>
      <c r="D5936">
        <v>0.8</v>
      </c>
      <c r="E5936" t="s">
        <v>203</v>
      </c>
      <c r="F5936" t="s">
        <v>58</v>
      </c>
      <c r="G5936">
        <v>4</v>
      </c>
    </row>
    <row r="5937" spans="1:7">
      <c r="A5937">
        <v>11302</v>
      </c>
      <c r="B5937" t="s">
        <v>3981</v>
      </c>
      <c r="C5937" t="s">
        <v>16404</v>
      </c>
      <c r="D5937">
        <v>0.1</v>
      </c>
      <c r="E5937" t="s">
        <v>74</v>
      </c>
      <c r="F5937" t="s">
        <v>11343</v>
      </c>
      <c r="G5937">
        <v>1</v>
      </c>
    </row>
    <row r="5938" spans="1:7">
      <c r="A5938">
        <v>988</v>
      </c>
      <c r="B5938" t="s">
        <v>3981</v>
      </c>
      <c r="C5938" t="s">
        <v>11342</v>
      </c>
      <c r="D5938">
        <v>0.1</v>
      </c>
      <c r="E5938" t="s">
        <v>74</v>
      </c>
      <c r="F5938" t="s">
        <v>11343</v>
      </c>
      <c r="G5938">
        <v>4</v>
      </c>
    </row>
    <row r="5939" spans="1:7">
      <c r="A5939">
        <v>5178</v>
      </c>
      <c r="B5939" t="s">
        <v>2364</v>
      </c>
      <c r="C5939" t="s">
        <v>2365</v>
      </c>
      <c r="D5939">
        <v>0.01</v>
      </c>
      <c r="E5939" t="s">
        <v>135</v>
      </c>
      <c r="F5939" t="s">
        <v>2210</v>
      </c>
      <c r="G5939">
        <v>2</v>
      </c>
    </row>
    <row r="5940" spans="1:7">
      <c r="A5940">
        <v>5179</v>
      </c>
      <c r="B5940" t="s">
        <v>4030</v>
      </c>
      <c r="C5940" t="s">
        <v>4024</v>
      </c>
      <c r="D5940">
        <v>0.01</v>
      </c>
      <c r="E5940" t="s">
        <v>74</v>
      </c>
      <c r="F5940" t="s">
        <v>3381</v>
      </c>
      <c r="G5940">
        <v>5</v>
      </c>
    </row>
    <row r="5941" spans="1:7">
      <c r="A5941">
        <v>5180</v>
      </c>
      <c r="B5941" t="s">
        <v>5007</v>
      </c>
      <c r="C5941" t="s">
        <v>17339</v>
      </c>
      <c r="D5941">
        <v>0.01</v>
      </c>
      <c r="E5941" t="s">
        <v>80</v>
      </c>
      <c r="F5941" t="s">
        <v>15216</v>
      </c>
      <c r="G5941">
        <v>4</v>
      </c>
    </row>
    <row r="5942" spans="1:7">
      <c r="A5942">
        <v>1110</v>
      </c>
      <c r="B5942" t="s">
        <v>7616</v>
      </c>
      <c r="C5942" t="s">
        <v>17776</v>
      </c>
      <c r="D5942">
        <v>0.01</v>
      </c>
      <c r="E5942" t="s">
        <v>67</v>
      </c>
      <c r="F5942" t="s">
        <v>13028</v>
      </c>
      <c r="G5942">
        <v>5</v>
      </c>
    </row>
    <row r="5943" spans="1:7">
      <c r="A5943">
        <v>11689</v>
      </c>
      <c r="B5943" t="s">
        <v>17882</v>
      </c>
      <c r="C5943" t="s">
        <v>14807</v>
      </c>
      <c r="D5943">
        <v>0.1</v>
      </c>
      <c r="E5943" t="s">
        <v>80</v>
      </c>
      <c r="F5943" t="s">
        <v>14771</v>
      </c>
      <c r="G5943">
        <v>5</v>
      </c>
    </row>
    <row r="5944" spans="1:7">
      <c r="A5944">
        <v>5181</v>
      </c>
      <c r="B5944" t="s">
        <v>17882</v>
      </c>
      <c r="C5944" t="s">
        <v>17883</v>
      </c>
      <c r="D5944">
        <v>0.01</v>
      </c>
      <c r="E5944" t="s">
        <v>80</v>
      </c>
      <c r="F5944" t="s">
        <v>12334</v>
      </c>
      <c r="G5944">
        <v>5</v>
      </c>
    </row>
    <row r="5945" spans="1:7">
      <c r="A5945">
        <v>11690</v>
      </c>
      <c r="B5945" t="s">
        <v>17882</v>
      </c>
      <c r="C5945" t="s">
        <v>17884</v>
      </c>
      <c r="D5945">
        <v>0.1</v>
      </c>
      <c r="E5945" t="s">
        <v>80</v>
      </c>
      <c r="F5945" t="s">
        <v>12334</v>
      </c>
      <c r="G5945">
        <v>5</v>
      </c>
    </row>
    <row r="5946" spans="1:7">
      <c r="A5946">
        <v>5182</v>
      </c>
      <c r="B5946" t="s">
        <v>8609</v>
      </c>
      <c r="C5946" t="s">
        <v>8604</v>
      </c>
      <c r="D5946">
        <v>0.1</v>
      </c>
      <c r="E5946" t="s">
        <v>80</v>
      </c>
      <c r="F5946" t="s">
        <v>8594</v>
      </c>
      <c r="G5946">
        <v>1</v>
      </c>
    </row>
    <row r="5947" spans="1:7">
      <c r="A5947">
        <v>1213</v>
      </c>
      <c r="B5947" t="s">
        <v>17885</v>
      </c>
      <c r="C5947" t="s">
        <v>7251</v>
      </c>
      <c r="D5947">
        <v>0.01</v>
      </c>
      <c r="E5947" t="s">
        <v>74</v>
      </c>
      <c r="F5947" t="s">
        <v>7247</v>
      </c>
      <c r="G5947">
        <v>1</v>
      </c>
    </row>
    <row r="5948" spans="1:7">
      <c r="A5948">
        <v>5499</v>
      </c>
      <c r="B5948" t="s">
        <v>12757</v>
      </c>
      <c r="C5948" t="s">
        <v>12740</v>
      </c>
      <c r="D5948">
        <v>0.01</v>
      </c>
      <c r="E5948" t="s">
        <v>203</v>
      </c>
      <c r="F5948" t="s">
        <v>12660</v>
      </c>
      <c r="G5948">
        <v>1</v>
      </c>
    </row>
    <row r="5949" spans="1:7">
      <c r="A5949">
        <v>5501</v>
      </c>
      <c r="B5949" t="s">
        <v>7087</v>
      </c>
      <c r="C5949" t="s">
        <v>17651</v>
      </c>
      <c r="D5949">
        <v>0.01</v>
      </c>
      <c r="E5949" t="s">
        <v>354</v>
      </c>
      <c r="F5949" t="s">
        <v>15279</v>
      </c>
      <c r="G5949">
        <v>8</v>
      </c>
    </row>
    <row r="5950" spans="1:7">
      <c r="A5950">
        <v>5502</v>
      </c>
      <c r="B5950" t="s">
        <v>7087</v>
      </c>
      <c r="C5950" t="s">
        <v>4376</v>
      </c>
      <c r="D5950">
        <v>0.01</v>
      </c>
      <c r="E5950" t="s">
        <v>354</v>
      </c>
      <c r="F5950" t="s">
        <v>58</v>
      </c>
      <c r="G5950">
        <v>8</v>
      </c>
    </row>
    <row r="5951" spans="1:7">
      <c r="A5951">
        <v>5500</v>
      </c>
      <c r="B5951" t="s">
        <v>7087</v>
      </c>
      <c r="C5951" t="s">
        <v>17652</v>
      </c>
      <c r="D5951">
        <v>0.01</v>
      </c>
      <c r="E5951" t="s">
        <v>12637</v>
      </c>
      <c r="F5951" t="s">
        <v>15694</v>
      </c>
      <c r="G5951">
        <v>8</v>
      </c>
    </row>
    <row r="5952" spans="1:7">
      <c r="A5952">
        <v>5503</v>
      </c>
      <c r="B5952" t="s">
        <v>2044</v>
      </c>
      <c r="C5952" t="s">
        <v>5151</v>
      </c>
      <c r="D5952">
        <v>0.6</v>
      </c>
      <c r="E5952" t="s">
        <v>166</v>
      </c>
      <c r="F5952" t="s">
        <v>4963</v>
      </c>
      <c r="G5952">
        <v>4</v>
      </c>
    </row>
    <row r="5953" spans="1:7">
      <c r="A5953">
        <v>5504</v>
      </c>
      <c r="B5953" t="s">
        <v>2044</v>
      </c>
      <c r="C5953" t="s">
        <v>16291</v>
      </c>
      <c r="D5953">
        <v>0.8</v>
      </c>
      <c r="E5953" t="s">
        <v>40</v>
      </c>
      <c r="F5953" t="s">
        <v>4963</v>
      </c>
      <c r="G5953">
        <v>4</v>
      </c>
    </row>
    <row r="5954" spans="1:7">
      <c r="A5954">
        <v>1214</v>
      </c>
      <c r="B5954" t="s">
        <v>11938</v>
      </c>
      <c r="C5954" t="s">
        <v>16229</v>
      </c>
      <c r="D5954">
        <v>0.1</v>
      </c>
      <c r="E5954" t="s">
        <v>80</v>
      </c>
      <c r="F5954" t="s">
        <v>13028</v>
      </c>
      <c r="G5954">
        <v>1</v>
      </c>
    </row>
    <row r="5955" spans="1:7">
      <c r="A5955">
        <v>1215</v>
      </c>
      <c r="B5955" t="s">
        <v>11938</v>
      </c>
      <c r="C5955" t="s">
        <v>11932</v>
      </c>
      <c r="D5955">
        <v>0.01</v>
      </c>
      <c r="E5955" t="s">
        <v>80</v>
      </c>
      <c r="F5955" t="s">
        <v>11921</v>
      </c>
      <c r="G5955">
        <v>1</v>
      </c>
    </row>
    <row r="5956" spans="1:7">
      <c r="A5956">
        <v>5505</v>
      </c>
      <c r="B5956" t="s">
        <v>17886</v>
      </c>
      <c r="C5956" t="s">
        <v>13221</v>
      </c>
      <c r="D5956">
        <v>0.01</v>
      </c>
      <c r="E5956" t="s">
        <v>49</v>
      </c>
      <c r="F5956" t="s">
        <v>13121</v>
      </c>
      <c r="G5956">
        <v>1</v>
      </c>
    </row>
    <row r="5957" spans="1:7">
      <c r="A5957">
        <v>5772</v>
      </c>
      <c r="B5957" t="s">
        <v>17887</v>
      </c>
      <c r="C5957" t="s">
        <v>3766</v>
      </c>
      <c r="D5957">
        <v>0.01</v>
      </c>
      <c r="E5957" t="s">
        <v>123</v>
      </c>
      <c r="F5957" t="s">
        <v>3381</v>
      </c>
      <c r="G5957">
        <v>3</v>
      </c>
    </row>
    <row r="5958" spans="1:7">
      <c r="A5958">
        <v>5773</v>
      </c>
      <c r="B5958" t="s">
        <v>14190</v>
      </c>
      <c r="C5958" t="s">
        <v>14183</v>
      </c>
      <c r="D5958">
        <v>0.01</v>
      </c>
      <c r="E5958" t="s">
        <v>803</v>
      </c>
      <c r="F5958" t="s">
        <v>13121</v>
      </c>
      <c r="G5958">
        <v>7</v>
      </c>
    </row>
    <row r="5959" spans="1:7">
      <c r="A5959">
        <v>11304</v>
      </c>
      <c r="B5959" t="s">
        <v>17888</v>
      </c>
      <c r="C5959" t="s">
        <v>2610</v>
      </c>
      <c r="D5959">
        <v>0.1</v>
      </c>
      <c r="E5959" t="s">
        <v>80</v>
      </c>
      <c r="F5959" t="s">
        <v>2210</v>
      </c>
      <c r="G5959">
        <v>7</v>
      </c>
    </row>
    <row r="5960" spans="1:7">
      <c r="A5960">
        <v>5774</v>
      </c>
      <c r="B5960" t="s">
        <v>17889</v>
      </c>
      <c r="C5960" t="s">
        <v>16330</v>
      </c>
      <c r="D5960">
        <v>0.01</v>
      </c>
      <c r="E5960" t="s">
        <v>166</v>
      </c>
      <c r="F5960" t="s">
        <v>41</v>
      </c>
      <c r="G5960">
        <v>6</v>
      </c>
    </row>
    <row r="5961" spans="1:7">
      <c r="A5961">
        <v>5995</v>
      </c>
      <c r="B5961" t="s">
        <v>4683</v>
      </c>
      <c r="C5961" t="s">
        <v>16692</v>
      </c>
      <c r="D5961">
        <v>0.01</v>
      </c>
      <c r="F5961" t="s">
        <v>4512</v>
      </c>
      <c r="G5961">
        <v>1</v>
      </c>
    </row>
    <row r="5962" spans="1:7">
      <c r="A5962">
        <v>1410</v>
      </c>
      <c r="B5962" t="s">
        <v>10748</v>
      </c>
      <c r="C5962" t="s">
        <v>10749</v>
      </c>
      <c r="D5962">
        <v>0.01</v>
      </c>
      <c r="E5962" t="s">
        <v>107</v>
      </c>
      <c r="F5962" t="s">
        <v>10625</v>
      </c>
      <c r="G5962">
        <v>2</v>
      </c>
    </row>
    <row r="5963" spans="1:7">
      <c r="A5963">
        <v>1409</v>
      </c>
      <c r="B5963" t="s">
        <v>10748</v>
      </c>
      <c r="C5963" t="s">
        <v>12632</v>
      </c>
      <c r="D5963">
        <v>0.01</v>
      </c>
      <c r="E5963" t="s">
        <v>107</v>
      </c>
      <c r="F5963" t="s">
        <v>12619</v>
      </c>
      <c r="G5963">
        <v>2</v>
      </c>
    </row>
    <row r="5964" spans="1:7">
      <c r="A5964">
        <v>5996</v>
      </c>
      <c r="B5964" t="s">
        <v>12438</v>
      </c>
      <c r="C5964" t="s">
        <v>12428</v>
      </c>
      <c r="D5964">
        <v>0.01</v>
      </c>
      <c r="E5964" t="s">
        <v>80</v>
      </c>
      <c r="F5964" t="s">
        <v>12334</v>
      </c>
      <c r="G5964">
        <v>3</v>
      </c>
    </row>
    <row r="5965" spans="1:7">
      <c r="A5965">
        <v>1411</v>
      </c>
      <c r="B5965" t="s">
        <v>4003</v>
      </c>
      <c r="C5965" t="s">
        <v>16235</v>
      </c>
      <c r="D5965">
        <v>0.01</v>
      </c>
      <c r="E5965" t="s">
        <v>67</v>
      </c>
      <c r="F5965" t="s">
        <v>11295</v>
      </c>
      <c r="G5965">
        <v>5</v>
      </c>
    </row>
    <row r="5966" spans="1:7">
      <c r="A5966">
        <v>5997</v>
      </c>
      <c r="B5966" t="s">
        <v>4003</v>
      </c>
      <c r="C5966" t="s">
        <v>3995</v>
      </c>
      <c r="D5966">
        <v>0.05</v>
      </c>
      <c r="E5966" t="s">
        <v>67</v>
      </c>
      <c r="F5966" t="s">
        <v>3381</v>
      </c>
      <c r="G5966">
        <v>5</v>
      </c>
    </row>
    <row r="5967" spans="1:7">
      <c r="A5967">
        <v>5998</v>
      </c>
      <c r="B5967" t="s">
        <v>678</v>
      </c>
      <c r="C5967" t="s">
        <v>688</v>
      </c>
      <c r="D5967">
        <v>0.01</v>
      </c>
      <c r="E5967" t="s">
        <v>135</v>
      </c>
      <c r="F5967" t="s">
        <v>68</v>
      </c>
      <c r="G5967">
        <v>5</v>
      </c>
    </row>
    <row r="5968" spans="1:7">
      <c r="A5968">
        <v>5999</v>
      </c>
      <c r="B5968" t="s">
        <v>13623</v>
      </c>
      <c r="C5968" t="s">
        <v>13612</v>
      </c>
      <c r="D5968">
        <v>0.01</v>
      </c>
      <c r="E5968" t="s">
        <v>74</v>
      </c>
      <c r="F5968" t="s">
        <v>13121</v>
      </c>
      <c r="G5968">
        <v>3</v>
      </c>
    </row>
    <row r="5969" spans="1:7">
      <c r="A5969">
        <v>6000</v>
      </c>
      <c r="B5969" t="s">
        <v>5217</v>
      </c>
      <c r="C5969" t="s">
        <v>16338</v>
      </c>
      <c r="D5969">
        <v>0.01</v>
      </c>
      <c r="F5969" t="s">
        <v>4963</v>
      </c>
      <c r="G5969">
        <v>4</v>
      </c>
    </row>
    <row r="5970" spans="1:7">
      <c r="A5970">
        <v>11305</v>
      </c>
      <c r="B5970" t="s">
        <v>5217</v>
      </c>
      <c r="C5970" t="s">
        <v>17890</v>
      </c>
      <c r="D5970">
        <v>0.1</v>
      </c>
      <c r="F5970" t="s">
        <v>15400</v>
      </c>
      <c r="G5970">
        <v>1</v>
      </c>
    </row>
    <row r="5971" spans="1:7">
      <c r="A5971">
        <v>6001</v>
      </c>
      <c r="B5971" t="s">
        <v>5217</v>
      </c>
      <c r="C5971" t="s">
        <v>17891</v>
      </c>
      <c r="D5971">
        <v>0.01</v>
      </c>
      <c r="F5971" t="s">
        <v>15400</v>
      </c>
      <c r="G5971">
        <v>4</v>
      </c>
    </row>
    <row r="5972" spans="1:7">
      <c r="A5972">
        <v>1412</v>
      </c>
      <c r="B5972" t="s">
        <v>11516</v>
      </c>
      <c r="C5972" t="s">
        <v>11508</v>
      </c>
      <c r="D5972">
        <v>0.01</v>
      </c>
      <c r="E5972" t="s">
        <v>67</v>
      </c>
      <c r="F5972" t="s">
        <v>11432</v>
      </c>
      <c r="G5972">
        <v>2</v>
      </c>
    </row>
    <row r="5973" spans="1:7">
      <c r="A5973">
        <v>6754</v>
      </c>
      <c r="B5973" t="s">
        <v>8685</v>
      </c>
      <c r="C5973" t="s">
        <v>8671</v>
      </c>
      <c r="D5973">
        <v>0.7</v>
      </c>
      <c r="E5973" t="s">
        <v>166</v>
      </c>
      <c r="F5973" t="s">
        <v>8594</v>
      </c>
      <c r="G5973">
        <v>1</v>
      </c>
    </row>
    <row r="5974" spans="1:7">
      <c r="A5974">
        <v>1413</v>
      </c>
      <c r="B5974" t="s">
        <v>8685</v>
      </c>
      <c r="C5974" t="s">
        <v>8715</v>
      </c>
      <c r="D5974">
        <v>0.6</v>
      </c>
      <c r="E5974" t="s">
        <v>40</v>
      </c>
      <c r="F5974" t="s">
        <v>8594</v>
      </c>
      <c r="G5974">
        <v>1</v>
      </c>
    </row>
    <row r="5975" spans="1:7">
      <c r="A5975">
        <v>1473</v>
      </c>
      <c r="B5975" t="s">
        <v>7824</v>
      </c>
      <c r="C5975" t="s">
        <v>9429</v>
      </c>
      <c r="D5975">
        <v>0.01</v>
      </c>
      <c r="E5975" t="s">
        <v>49</v>
      </c>
      <c r="F5975" t="s">
        <v>9136</v>
      </c>
      <c r="G5975">
        <v>5</v>
      </c>
    </row>
    <row r="5976" spans="1:7">
      <c r="A5976">
        <v>6148</v>
      </c>
      <c r="B5976" t="s">
        <v>7824</v>
      </c>
      <c r="C5976" t="s">
        <v>17892</v>
      </c>
      <c r="D5976">
        <v>0.01</v>
      </c>
      <c r="E5976" t="s">
        <v>49</v>
      </c>
      <c r="F5976" t="s">
        <v>14771</v>
      </c>
      <c r="G5976">
        <v>5</v>
      </c>
    </row>
    <row r="5977" spans="1:7">
      <c r="A5977">
        <v>1518</v>
      </c>
      <c r="B5977" t="s">
        <v>11115</v>
      </c>
      <c r="C5977" t="s">
        <v>17300</v>
      </c>
      <c r="D5977">
        <v>0.01</v>
      </c>
      <c r="E5977" t="s">
        <v>67</v>
      </c>
      <c r="F5977" t="s">
        <v>15363</v>
      </c>
      <c r="G5977">
        <v>8</v>
      </c>
    </row>
    <row r="5978" spans="1:7">
      <c r="A5978">
        <v>1519</v>
      </c>
      <c r="B5978" t="s">
        <v>11115</v>
      </c>
      <c r="C5978" t="s">
        <v>11109</v>
      </c>
      <c r="D5978">
        <v>0.01</v>
      </c>
      <c r="E5978" t="s">
        <v>67</v>
      </c>
      <c r="F5978" t="s">
        <v>10870</v>
      </c>
      <c r="G5978">
        <v>8</v>
      </c>
    </row>
    <row r="5979" spans="1:7">
      <c r="A5979">
        <v>6474</v>
      </c>
      <c r="B5979" t="s">
        <v>3783</v>
      </c>
      <c r="C5979" t="s">
        <v>17269</v>
      </c>
      <c r="D5979">
        <v>0.01</v>
      </c>
      <c r="E5979" t="s">
        <v>49</v>
      </c>
      <c r="F5979" t="s">
        <v>14699</v>
      </c>
      <c r="G5979">
        <v>7</v>
      </c>
    </row>
    <row r="5980" spans="1:7">
      <c r="A5980">
        <v>6473</v>
      </c>
      <c r="B5980" t="s">
        <v>3783</v>
      </c>
      <c r="C5980" t="s">
        <v>4251</v>
      </c>
      <c r="D5980">
        <v>0.01</v>
      </c>
      <c r="E5980" t="s">
        <v>49</v>
      </c>
      <c r="F5980" t="s">
        <v>3381</v>
      </c>
      <c r="G5980">
        <v>7</v>
      </c>
    </row>
    <row r="5981" spans="1:7">
      <c r="A5981">
        <v>1624</v>
      </c>
      <c r="B5981" t="s">
        <v>10666</v>
      </c>
      <c r="C5981" t="s">
        <v>16606</v>
      </c>
      <c r="D5981">
        <v>0.01</v>
      </c>
      <c r="E5981" t="s">
        <v>49</v>
      </c>
      <c r="F5981" t="s">
        <v>13028</v>
      </c>
      <c r="G5981">
        <v>1</v>
      </c>
    </row>
    <row r="5982" spans="1:7">
      <c r="A5982">
        <v>1625</v>
      </c>
      <c r="B5982" t="s">
        <v>10666</v>
      </c>
      <c r="C5982" t="s">
        <v>10667</v>
      </c>
      <c r="D5982">
        <v>0.01</v>
      </c>
      <c r="E5982" t="s">
        <v>49</v>
      </c>
      <c r="F5982" t="s">
        <v>10625</v>
      </c>
      <c r="G5982">
        <v>1</v>
      </c>
    </row>
    <row r="5983" spans="1:7">
      <c r="A5983">
        <v>2138</v>
      </c>
      <c r="B5983" t="s">
        <v>9983</v>
      </c>
      <c r="C5983" t="s">
        <v>9975</v>
      </c>
      <c r="D5983">
        <v>0.01</v>
      </c>
      <c r="E5983" t="s">
        <v>166</v>
      </c>
      <c r="F5983" t="s">
        <v>9536</v>
      </c>
      <c r="G5983">
        <v>5</v>
      </c>
    </row>
    <row r="5984" spans="1:7">
      <c r="A5984">
        <v>2799</v>
      </c>
      <c r="B5984" t="s">
        <v>9111</v>
      </c>
      <c r="C5984" t="s">
        <v>9107</v>
      </c>
      <c r="D5984">
        <v>0.7</v>
      </c>
      <c r="E5984" t="s">
        <v>595</v>
      </c>
      <c r="F5984" t="s">
        <v>8594</v>
      </c>
      <c r="G5984">
        <v>7</v>
      </c>
    </row>
    <row r="5985" spans="1:7">
      <c r="A5985">
        <v>2800</v>
      </c>
      <c r="B5985" t="s">
        <v>9111</v>
      </c>
      <c r="C5985" t="s">
        <v>411</v>
      </c>
      <c r="D5985">
        <v>0.6</v>
      </c>
      <c r="E5985" t="s">
        <v>89</v>
      </c>
      <c r="F5985" t="s">
        <v>68</v>
      </c>
      <c r="G5985">
        <v>3</v>
      </c>
    </row>
    <row r="5986" spans="1:7">
      <c r="A5986">
        <v>2798</v>
      </c>
      <c r="B5986" t="s">
        <v>9111</v>
      </c>
      <c r="C5986" t="s">
        <v>16323</v>
      </c>
      <c r="D5986">
        <v>0.8</v>
      </c>
      <c r="E5986" t="s">
        <v>14699</v>
      </c>
      <c r="F5986" t="s">
        <v>6576</v>
      </c>
      <c r="G5986">
        <v>7</v>
      </c>
    </row>
    <row r="5987" spans="1:7">
      <c r="A5987">
        <v>5183</v>
      </c>
      <c r="B5987" t="s">
        <v>3484</v>
      </c>
      <c r="C5987" t="s">
        <v>3461</v>
      </c>
      <c r="D5987">
        <v>0.01</v>
      </c>
      <c r="E5987" t="s">
        <v>49</v>
      </c>
      <c r="F5987" t="s">
        <v>3381</v>
      </c>
      <c r="G5987">
        <v>1</v>
      </c>
    </row>
    <row r="5988" spans="1:7">
      <c r="A5988">
        <v>1414</v>
      </c>
      <c r="B5988" t="s">
        <v>2064</v>
      </c>
      <c r="C5988" t="s">
        <v>11731</v>
      </c>
      <c r="D5988">
        <v>0.01</v>
      </c>
      <c r="E5988" t="s">
        <v>67</v>
      </c>
      <c r="F5988" t="s">
        <v>11432</v>
      </c>
      <c r="G5988">
        <v>5</v>
      </c>
    </row>
    <row r="5989" spans="1:7">
      <c r="A5989">
        <v>6002</v>
      </c>
      <c r="B5989" t="s">
        <v>2064</v>
      </c>
      <c r="C5989" t="s">
        <v>1845</v>
      </c>
      <c r="D5989">
        <v>0.01</v>
      </c>
      <c r="E5989" t="s">
        <v>67</v>
      </c>
      <c r="F5989" t="s">
        <v>1778</v>
      </c>
      <c r="G5989">
        <v>2</v>
      </c>
    </row>
    <row r="5990" spans="1:7">
      <c r="A5990">
        <v>6003</v>
      </c>
      <c r="B5990" t="s">
        <v>2064</v>
      </c>
      <c r="C5990" t="s">
        <v>2058</v>
      </c>
      <c r="D5990">
        <v>0.8</v>
      </c>
      <c r="E5990" t="s">
        <v>67</v>
      </c>
      <c r="F5990" t="s">
        <v>1778</v>
      </c>
      <c r="G5990">
        <v>5</v>
      </c>
    </row>
    <row r="5991" spans="1:7">
      <c r="A5991">
        <v>6657</v>
      </c>
      <c r="B5991" t="s">
        <v>12975</v>
      </c>
      <c r="C5991" t="s">
        <v>12976</v>
      </c>
      <c r="D5991">
        <v>0.8</v>
      </c>
      <c r="E5991" t="s">
        <v>49</v>
      </c>
      <c r="F5991" t="s">
        <v>12660</v>
      </c>
      <c r="G5991">
        <v>7</v>
      </c>
    </row>
    <row r="5992" spans="1:7">
      <c r="A5992">
        <v>2139</v>
      </c>
      <c r="B5992" t="s">
        <v>12975</v>
      </c>
      <c r="C5992" t="s">
        <v>16799</v>
      </c>
      <c r="D5992">
        <v>0.1</v>
      </c>
      <c r="E5992" t="s">
        <v>49</v>
      </c>
      <c r="F5992" t="s">
        <v>12660</v>
      </c>
      <c r="G5992">
        <v>7</v>
      </c>
    </row>
    <row r="5993" spans="1:7">
      <c r="A5993">
        <v>3557</v>
      </c>
      <c r="B5993" t="s">
        <v>14518</v>
      </c>
      <c r="C5993" t="s">
        <v>12079</v>
      </c>
      <c r="D5993">
        <v>0.5</v>
      </c>
      <c r="F5993" t="s">
        <v>11921</v>
      </c>
      <c r="G5993">
        <v>3</v>
      </c>
    </row>
    <row r="5994" spans="1:7">
      <c r="A5994">
        <v>11795</v>
      </c>
      <c r="B5994" t="s">
        <v>14518</v>
      </c>
      <c r="C5994" t="s">
        <v>14520</v>
      </c>
      <c r="D5994">
        <v>0.8</v>
      </c>
      <c r="E5994" t="s">
        <v>203</v>
      </c>
      <c r="F5994" t="s">
        <v>14278</v>
      </c>
      <c r="G5994">
        <v>3</v>
      </c>
    </row>
    <row r="5995" spans="1:7">
      <c r="A5995">
        <v>593</v>
      </c>
      <c r="B5995" t="s">
        <v>14518</v>
      </c>
      <c r="C5995" t="s">
        <v>12087</v>
      </c>
      <c r="D5995">
        <v>0.6</v>
      </c>
      <c r="E5995" t="s">
        <v>40</v>
      </c>
      <c r="F5995" t="s">
        <v>11921</v>
      </c>
      <c r="G5995">
        <v>3</v>
      </c>
    </row>
    <row r="5996" spans="1:7">
      <c r="A5996">
        <v>6884</v>
      </c>
      <c r="B5996" t="s">
        <v>17893</v>
      </c>
      <c r="C5996" t="s">
        <v>8604</v>
      </c>
      <c r="D5996">
        <v>0.8</v>
      </c>
      <c r="E5996" t="s">
        <v>80</v>
      </c>
      <c r="F5996" t="s">
        <v>8594</v>
      </c>
      <c r="G5996">
        <v>1</v>
      </c>
    </row>
    <row r="5997" spans="1:7">
      <c r="A5997">
        <v>2140</v>
      </c>
      <c r="B5997" t="s">
        <v>13711</v>
      </c>
      <c r="C5997" t="s">
        <v>13701</v>
      </c>
      <c r="D5997">
        <v>0.8</v>
      </c>
      <c r="E5997" t="s">
        <v>49</v>
      </c>
      <c r="F5997" t="s">
        <v>13121</v>
      </c>
      <c r="G5997">
        <v>3</v>
      </c>
    </row>
    <row r="5998" spans="1:7">
      <c r="A5998">
        <v>3157</v>
      </c>
      <c r="B5998" t="s">
        <v>13673</v>
      </c>
      <c r="C5998" t="s">
        <v>13674</v>
      </c>
      <c r="D5998">
        <v>0.8</v>
      </c>
      <c r="E5998" t="s">
        <v>107</v>
      </c>
      <c r="F5998" t="s">
        <v>13121</v>
      </c>
      <c r="G5998">
        <v>3</v>
      </c>
    </row>
    <row r="5999" spans="1:7">
      <c r="A5999">
        <v>1111</v>
      </c>
      <c r="B5999" t="s">
        <v>9420</v>
      </c>
      <c r="C5999" t="s">
        <v>9421</v>
      </c>
      <c r="D5999">
        <v>0.01</v>
      </c>
      <c r="E5999" t="s">
        <v>107</v>
      </c>
      <c r="F5999" t="s">
        <v>9136</v>
      </c>
      <c r="G5999">
        <v>5</v>
      </c>
    </row>
    <row r="6000" spans="1:7">
      <c r="A6000">
        <v>5775</v>
      </c>
      <c r="B6000" t="s">
        <v>9580</v>
      </c>
      <c r="C6000" t="s">
        <v>9575</v>
      </c>
      <c r="D6000">
        <v>0.01</v>
      </c>
      <c r="E6000" t="s">
        <v>49</v>
      </c>
      <c r="F6000" t="s">
        <v>9536</v>
      </c>
      <c r="G6000">
        <v>1</v>
      </c>
    </row>
    <row r="6001" spans="1:7">
      <c r="A6001">
        <v>2141</v>
      </c>
      <c r="B6001" t="s">
        <v>14631</v>
      </c>
      <c r="C6001" t="s">
        <v>17334</v>
      </c>
      <c r="D6001">
        <v>0.01</v>
      </c>
      <c r="E6001" t="s">
        <v>89</v>
      </c>
      <c r="F6001" t="s">
        <v>12660</v>
      </c>
      <c r="G6001">
        <v>6</v>
      </c>
    </row>
    <row r="6002" spans="1:7">
      <c r="A6002">
        <v>2142</v>
      </c>
      <c r="B6002" t="s">
        <v>14631</v>
      </c>
      <c r="C6002" t="s">
        <v>17335</v>
      </c>
      <c r="D6002">
        <v>0.01</v>
      </c>
      <c r="E6002" t="s">
        <v>80</v>
      </c>
      <c r="F6002" t="s">
        <v>14278</v>
      </c>
      <c r="G6002">
        <v>6</v>
      </c>
    </row>
    <row r="6003" spans="1:7">
      <c r="A6003">
        <v>2801</v>
      </c>
      <c r="B6003" t="s">
        <v>13949</v>
      </c>
      <c r="C6003" t="s">
        <v>12928</v>
      </c>
      <c r="D6003">
        <v>0.01</v>
      </c>
      <c r="F6003" t="s">
        <v>12660</v>
      </c>
      <c r="G6003">
        <v>5</v>
      </c>
    </row>
    <row r="6004" spans="1:7">
      <c r="A6004">
        <v>3558</v>
      </c>
      <c r="B6004" t="s">
        <v>7481</v>
      </c>
      <c r="C6004" t="s">
        <v>16625</v>
      </c>
      <c r="D6004">
        <v>0.01</v>
      </c>
      <c r="F6004" t="s">
        <v>15396</v>
      </c>
      <c r="G6004">
        <v>2</v>
      </c>
    </row>
    <row r="6005" spans="1:7">
      <c r="A6005">
        <v>3559</v>
      </c>
      <c r="B6005" t="s">
        <v>7481</v>
      </c>
      <c r="C6005" t="s">
        <v>17894</v>
      </c>
      <c r="D6005">
        <v>0.01</v>
      </c>
      <c r="F6005" t="s">
        <v>15103</v>
      </c>
      <c r="G6005">
        <v>2</v>
      </c>
    </row>
    <row r="6006" spans="1:7">
      <c r="A6006">
        <v>3996</v>
      </c>
      <c r="B6006" t="s">
        <v>8137</v>
      </c>
      <c r="C6006" t="s">
        <v>16266</v>
      </c>
      <c r="D6006">
        <v>0.1</v>
      </c>
      <c r="E6006" t="s">
        <v>49</v>
      </c>
      <c r="F6006" t="s">
        <v>4512</v>
      </c>
      <c r="G6006">
        <v>1</v>
      </c>
    </row>
    <row r="6007" spans="1:7">
      <c r="A6007">
        <v>4804</v>
      </c>
      <c r="B6007" t="s">
        <v>14632</v>
      </c>
      <c r="C6007" t="s">
        <v>17335</v>
      </c>
      <c r="D6007">
        <v>0.05</v>
      </c>
      <c r="E6007" t="s">
        <v>80</v>
      </c>
      <c r="F6007" t="s">
        <v>14278</v>
      </c>
      <c r="G6007">
        <v>6</v>
      </c>
    </row>
    <row r="6008" spans="1:7">
      <c r="A6008">
        <v>4803</v>
      </c>
      <c r="B6008" t="s">
        <v>14632</v>
      </c>
      <c r="C6008" t="s">
        <v>17895</v>
      </c>
      <c r="D6008">
        <v>0.01</v>
      </c>
      <c r="E6008" t="s">
        <v>80</v>
      </c>
      <c r="F6008" t="s">
        <v>12660</v>
      </c>
      <c r="G6008">
        <v>6</v>
      </c>
    </row>
    <row r="6009" spans="1:7">
      <c r="A6009">
        <v>11306</v>
      </c>
      <c r="B6009" t="s">
        <v>14632</v>
      </c>
      <c r="C6009" t="s">
        <v>16296</v>
      </c>
      <c r="D6009">
        <v>0.1</v>
      </c>
      <c r="E6009" t="s">
        <v>80</v>
      </c>
      <c r="F6009" t="s">
        <v>12660</v>
      </c>
      <c r="G6009">
        <v>7</v>
      </c>
    </row>
    <row r="6010" spans="1:7">
      <c r="A6010">
        <v>6677</v>
      </c>
      <c r="B6010" t="s">
        <v>13532</v>
      </c>
      <c r="C6010" t="s">
        <v>17896</v>
      </c>
      <c r="D6010">
        <v>0.5</v>
      </c>
      <c r="E6010" t="s">
        <v>595</v>
      </c>
      <c r="F6010" t="s">
        <v>15363</v>
      </c>
      <c r="G6010">
        <v>4</v>
      </c>
    </row>
    <row r="6011" spans="1:7">
      <c r="A6011">
        <v>5184</v>
      </c>
      <c r="B6011" t="s">
        <v>13532</v>
      </c>
      <c r="C6011" t="s">
        <v>7221</v>
      </c>
      <c r="D6011">
        <v>0.6</v>
      </c>
      <c r="E6011" t="s">
        <v>203</v>
      </c>
      <c r="F6011" t="s">
        <v>6576</v>
      </c>
      <c r="G6011">
        <v>7</v>
      </c>
    </row>
    <row r="6012" spans="1:7">
      <c r="A6012">
        <v>6573</v>
      </c>
      <c r="B6012" t="s">
        <v>13532</v>
      </c>
      <c r="C6012" t="s">
        <v>12784</v>
      </c>
      <c r="D6012">
        <v>0.8</v>
      </c>
      <c r="F6012" t="s">
        <v>12660</v>
      </c>
      <c r="G6012">
        <v>2</v>
      </c>
    </row>
    <row r="6013" spans="1:7">
      <c r="A6013">
        <v>11780</v>
      </c>
      <c r="B6013" t="s">
        <v>13532</v>
      </c>
      <c r="C6013" t="s">
        <v>12928</v>
      </c>
      <c r="D6013">
        <v>0.7</v>
      </c>
      <c r="F6013" t="s">
        <v>12660</v>
      </c>
      <c r="G6013">
        <v>5</v>
      </c>
    </row>
    <row r="6014" spans="1:7">
      <c r="A6014">
        <v>11781</v>
      </c>
      <c r="B6014" t="s">
        <v>13532</v>
      </c>
      <c r="C6014" t="s">
        <v>16474</v>
      </c>
      <c r="D6014">
        <v>0.7</v>
      </c>
      <c r="F6014" t="s">
        <v>12660</v>
      </c>
      <c r="G6014">
        <v>7</v>
      </c>
    </row>
    <row r="6015" spans="1:7">
      <c r="A6015">
        <v>5776</v>
      </c>
      <c r="B6015" t="s">
        <v>4957</v>
      </c>
      <c r="C6015" t="s">
        <v>4704</v>
      </c>
      <c r="D6015">
        <v>0.8</v>
      </c>
      <c r="E6015" t="s">
        <v>203</v>
      </c>
      <c r="F6015" t="s">
        <v>4512</v>
      </c>
      <c r="G6015">
        <v>1</v>
      </c>
    </row>
    <row r="6016" spans="1:7">
      <c r="A6016">
        <v>5777</v>
      </c>
      <c r="B6016" t="s">
        <v>4957</v>
      </c>
      <c r="C6016" t="s">
        <v>4954</v>
      </c>
      <c r="D6016">
        <v>0.01</v>
      </c>
      <c r="E6016" t="s">
        <v>203</v>
      </c>
      <c r="F6016" t="s">
        <v>4512</v>
      </c>
      <c r="G6016">
        <v>3</v>
      </c>
    </row>
    <row r="6017" spans="1:7">
      <c r="A6017">
        <v>6835</v>
      </c>
      <c r="B6017" t="s">
        <v>13399</v>
      </c>
      <c r="C6017" t="s">
        <v>17240</v>
      </c>
      <c r="D6017">
        <v>0.5</v>
      </c>
      <c r="E6017" t="s">
        <v>595</v>
      </c>
      <c r="F6017" t="s">
        <v>15331</v>
      </c>
      <c r="G6017">
        <v>8</v>
      </c>
    </row>
    <row r="6018" spans="1:7">
      <c r="A6018">
        <v>6836</v>
      </c>
      <c r="B6018" t="s">
        <v>13399</v>
      </c>
      <c r="C6018" t="s">
        <v>13387</v>
      </c>
      <c r="D6018">
        <v>0.6</v>
      </c>
      <c r="E6018" t="s">
        <v>80</v>
      </c>
      <c r="F6018" t="s">
        <v>13121</v>
      </c>
      <c r="G6018">
        <v>2</v>
      </c>
    </row>
    <row r="6019" spans="1:7">
      <c r="A6019">
        <v>6004</v>
      </c>
      <c r="B6019" t="s">
        <v>13399</v>
      </c>
      <c r="C6019" t="s">
        <v>17693</v>
      </c>
      <c r="D6019">
        <v>0.01</v>
      </c>
      <c r="E6019" t="s">
        <v>80</v>
      </c>
      <c r="F6019" t="s">
        <v>13121</v>
      </c>
      <c r="G6019">
        <v>2</v>
      </c>
    </row>
    <row r="6020" spans="1:7">
      <c r="A6020">
        <v>6834</v>
      </c>
      <c r="B6020" t="s">
        <v>13399</v>
      </c>
      <c r="C6020" t="s">
        <v>16101</v>
      </c>
      <c r="D6020">
        <v>0.8</v>
      </c>
      <c r="E6020" t="s">
        <v>80</v>
      </c>
      <c r="F6020" t="s">
        <v>12660</v>
      </c>
      <c r="G6020">
        <v>2</v>
      </c>
    </row>
    <row r="6021" spans="1:7">
      <c r="A6021">
        <v>6150</v>
      </c>
      <c r="B6021" t="s">
        <v>14626</v>
      </c>
      <c r="C6021" t="s">
        <v>14627</v>
      </c>
      <c r="D6021">
        <v>0.8</v>
      </c>
      <c r="E6021" t="s">
        <v>80</v>
      </c>
      <c r="F6021" t="s">
        <v>14278</v>
      </c>
      <c r="G6021">
        <v>7</v>
      </c>
    </row>
    <row r="6022" spans="1:7">
      <c r="A6022">
        <v>6149</v>
      </c>
      <c r="B6022" t="s">
        <v>14626</v>
      </c>
      <c r="C6022" t="s">
        <v>16296</v>
      </c>
      <c r="D6022">
        <v>0.1</v>
      </c>
      <c r="E6022" t="s">
        <v>80</v>
      </c>
      <c r="F6022" t="s">
        <v>12660</v>
      </c>
      <c r="G6022">
        <v>7</v>
      </c>
    </row>
    <row r="6023" spans="1:7">
      <c r="A6023">
        <v>2143</v>
      </c>
      <c r="B6023" t="s">
        <v>1731</v>
      </c>
      <c r="C6023" t="s">
        <v>1732</v>
      </c>
      <c r="D6023">
        <v>0.8</v>
      </c>
      <c r="E6023" t="s">
        <v>166</v>
      </c>
      <c r="F6023" t="s">
        <v>1331</v>
      </c>
      <c r="G6023">
        <v>8</v>
      </c>
    </row>
    <row r="6024" spans="1:7">
      <c r="A6024">
        <v>2144</v>
      </c>
      <c r="B6024" t="s">
        <v>1731</v>
      </c>
      <c r="C6024" t="s">
        <v>17034</v>
      </c>
      <c r="D6024">
        <v>0.6</v>
      </c>
      <c r="E6024" t="s">
        <v>49</v>
      </c>
      <c r="F6024" t="s">
        <v>15369</v>
      </c>
      <c r="G6024">
        <v>8</v>
      </c>
    </row>
    <row r="6025" spans="1:7">
      <c r="A6025">
        <v>6572</v>
      </c>
      <c r="B6025" t="s">
        <v>12218</v>
      </c>
      <c r="C6025" t="s">
        <v>12219</v>
      </c>
      <c r="D6025">
        <v>0.8</v>
      </c>
      <c r="E6025" t="s">
        <v>166</v>
      </c>
      <c r="F6025" t="s">
        <v>12156</v>
      </c>
      <c r="G6025">
        <v>2</v>
      </c>
    </row>
    <row r="6026" spans="1:7">
      <c r="A6026">
        <v>3560</v>
      </c>
      <c r="B6026" t="s">
        <v>14180</v>
      </c>
      <c r="C6026" t="s">
        <v>17471</v>
      </c>
      <c r="D6026">
        <v>0.01</v>
      </c>
      <c r="E6026" t="s">
        <v>49</v>
      </c>
      <c r="F6026" t="s">
        <v>13121</v>
      </c>
      <c r="G6026">
        <v>6</v>
      </c>
    </row>
    <row r="6027" spans="1:7">
      <c r="A6027">
        <v>3561</v>
      </c>
      <c r="B6027" t="s">
        <v>14180</v>
      </c>
      <c r="C6027" t="s">
        <v>17897</v>
      </c>
      <c r="D6027">
        <v>0.01</v>
      </c>
      <c r="E6027" t="s">
        <v>49</v>
      </c>
      <c r="F6027" t="s">
        <v>14590</v>
      </c>
      <c r="G6027">
        <v>6</v>
      </c>
    </row>
    <row r="6028" spans="1:7">
      <c r="A6028">
        <v>11307</v>
      </c>
      <c r="B6028" t="s">
        <v>14180</v>
      </c>
      <c r="C6028" t="s">
        <v>17898</v>
      </c>
      <c r="D6028">
        <v>0.1</v>
      </c>
      <c r="E6028" t="s">
        <v>49</v>
      </c>
      <c r="F6028" t="s">
        <v>14590</v>
      </c>
      <c r="G6028">
        <v>7</v>
      </c>
    </row>
    <row r="6029" spans="1:7">
      <c r="A6029">
        <v>4427</v>
      </c>
      <c r="B6029" t="s">
        <v>13263</v>
      </c>
      <c r="C6029" t="s">
        <v>17029</v>
      </c>
      <c r="D6029">
        <v>0.01</v>
      </c>
      <c r="E6029" t="s">
        <v>166</v>
      </c>
      <c r="F6029" t="s">
        <v>13121</v>
      </c>
      <c r="G6029">
        <v>1</v>
      </c>
    </row>
    <row r="6030" spans="1:7">
      <c r="A6030">
        <v>6888</v>
      </c>
      <c r="B6030" t="s">
        <v>13263</v>
      </c>
      <c r="C6030" t="s">
        <v>6662</v>
      </c>
      <c r="D6030">
        <v>0.6</v>
      </c>
      <c r="E6030" t="s">
        <v>166</v>
      </c>
      <c r="F6030" t="s">
        <v>6576</v>
      </c>
      <c r="G6030">
        <v>1</v>
      </c>
    </row>
    <row r="6031" spans="1:7">
      <c r="A6031">
        <v>6887</v>
      </c>
      <c r="B6031" t="s">
        <v>13263</v>
      </c>
      <c r="C6031" t="s">
        <v>12706</v>
      </c>
      <c r="D6031">
        <v>0.8</v>
      </c>
      <c r="E6031" t="s">
        <v>166</v>
      </c>
      <c r="F6031" t="s">
        <v>12660</v>
      </c>
      <c r="G6031">
        <v>1</v>
      </c>
    </row>
    <row r="6032" spans="1:7">
      <c r="A6032">
        <v>4426</v>
      </c>
      <c r="B6032" t="s">
        <v>13263</v>
      </c>
      <c r="C6032" t="s">
        <v>17595</v>
      </c>
      <c r="D6032">
        <v>0.01</v>
      </c>
      <c r="E6032" t="s">
        <v>40</v>
      </c>
      <c r="F6032" t="s">
        <v>13121</v>
      </c>
      <c r="G6032">
        <v>1</v>
      </c>
    </row>
    <row r="6033" spans="1:7">
      <c r="A6033">
        <v>11308</v>
      </c>
      <c r="B6033" t="s">
        <v>13263</v>
      </c>
      <c r="C6033" t="s">
        <v>17374</v>
      </c>
      <c r="D6033">
        <v>0.1</v>
      </c>
      <c r="E6033" t="s">
        <v>40</v>
      </c>
      <c r="F6033" t="s">
        <v>12660</v>
      </c>
      <c r="G6033">
        <v>1</v>
      </c>
    </row>
    <row r="6034" spans="1:7">
      <c r="A6034">
        <v>5506</v>
      </c>
      <c r="B6034" t="s">
        <v>6937</v>
      </c>
      <c r="C6034" t="s">
        <v>6934</v>
      </c>
      <c r="D6034">
        <v>0.01</v>
      </c>
      <c r="E6034" t="s">
        <v>123</v>
      </c>
      <c r="F6034" t="s">
        <v>6576</v>
      </c>
      <c r="G6034">
        <v>3</v>
      </c>
    </row>
    <row r="6035" spans="1:7">
      <c r="A6035">
        <v>7198</v>
      </c>
      <c r="B6035" t="s">
        <v>374</v>
      </c>
      <c r="C6035" t="s">
        <v>6110</v>
      </c>
      <c r="D6035">
        <v>0.8</v>
      </c>
      <c r="E6035" t="s">
        <v>40</v>
      </c>
      <c r="F6035" t="s">
        <v>5790</v>
      </c>
      <c r="G6035">
        <v>3</v>
      </c>
    </row>
    <row r="6036" spans="1:7">
      <c r="A6036">
        <v>4428</v>
      </c>
      <c r="B6036" t="s">
        <v>458</v>
      </c>
      <c r="C6036" t="s">
        <v>459</v>
      </c>
      <c r="D6036">
        <v>0.01</v>
      </c>
      <c r="E6036" t="s">
        <v>166</v>
      </c>
      <c r="F6036" t="s">
        <v>68</v>
      </c>
      <c r="G6036">
        <v>3</v>
      </c>
    </row>
    <row r="6037" spans="1:7">
      <c r="A6037">
        <v>5185</v>
      </c>
      <c r="B6037" t="s">
        <v>12803</v>
      </c>
      <c r="C6037" t="s">
        <v>12789</v>
      </c>
      <c r="D6037">
        <v>0.8</v>
      </c>
      <c r="E6037" t="s">
        <v>354</v>
      </c>
      <c r="F6037" t="s">
        <v>12660</v>
      </c>
      <c r="G6037">
        <v>2</v>
      </c>
    </row>
    <row r="6038" spans="1:7">
      <c r="A6038">
        <v>2145</v>
      </c>
      <c r="B6038" t="s">
        <v>14310</v>
      </c>
      <c r="C6038" t="s">
        <v>14311</v>
      </c>
      <c r="D6038">
        <v>0.8</v>
      </c>
      <c r="E6038" t="s">
        <v>49</v>
      </c>
      <c r="F6038" t="s">
        <v>14278</v>
      </c>
      <c r="G6038">
        <v>1</v>
      </c>
    </row>
    <row r="6039" spans="1:7">
      <c r="A6039">
        <v>594</v>
      </c>
      <c r="B6039" t="s">
        <v>2989</v>
      </c>
      <c r="C6039" t="s">
        <v>2984</v>
      </c>
      <c r="D6039">
        <v>0.01</v>
      </c>
      <c r="E6039" t="s">
        <v>74</v>
      </c>
      <c r="F6039" t="s">
        <v>2900</v>
      </c>
      <c r="G6039">
        <v>2</v>
      </c>
    </row>
    <row r="6040" spans="1:7">
      <c r="A6040">
        <v>595</v>
      </c>
      <c r="B6040" t="s">
        <v>4187</v>
      </c>
      <c r="C6040" t="s">
        <v>11393</v>
      </c>
      <c r="D6040">
        <v>0.1</v>
      </c>
      <c r="E6040" t="s">
        <v>203</v>
      </c>
      <c r="F6040" t="s">
        <v>11295</v>
      </c>
      <c r="G6040">
        <v>5</v>
      </c>
    </row>
    <row r="6041" spans="1:7">
      <c r="A6041">
        <v>3562</v>
      </c>
      <c r="B6041" t="s">
        <v>3726</v>
      </c>
      <c r="C6041" t="s">
        <v>3701</v>
      </c>
      <c r="D6041">
        <v>0.01</v>
      </c>
      <c r="E6041" t="s">
        <v>203</v>
      </c>
      <c r="F6041" t="s">
        <v>3381</v>
      </c>
      <c r="G6041">
        <v>2</v>
      </c>
    </row>
    <row r="6042" spans="1:7">
      <c r="A6042">
        <v>3564</v>
      </c>
      <c r="B6042" t="s">
        <v>5787</v>
      </c>
      <c r="C6042" t="s">
        <v>5789</v>
      </c>
      <c r="D6042">
        <v>0.01</v>
      </c>
      <c r="E6042" t="s">
        <v>74</v>
      </c>
      <c r="F6042" t="s">
        <v>5790</v>
      </c>
      <c r="G6042">
        <v>1</v>
      </c>
    </row>
    <row r="6043" spans="1:7">
      <c r="A6043">
        <v>3563</v>
      </c>
      <c r="B6043" t="s">
        <v>5787</v>
      </c>
      <c r="C6043" t="s">
        <v>17175</v>
      </c>
      <c r="D6043">
        <v>0.01</v>
      </c>
      <c r="E6043" t="s">
        <v>74</v>
      </c>
      <c r="F6043" t="s">
        <v>14655</v>
      </c>
      <c r="G6043">
        <v>1</v>
      </c>
    </row>
    <row r="6044" spans="1:7">
      <c r="A6044">
        <v>3565</v>
      </c>
      <c r="B6044" t="s">
        <v>5787</v>
      </c>
      <c r="C6044" t="s">
        <v>6143</v>
      </c>
      <c r="D6044">
        <v>0.01</v>
      </c>
      <c r="E6044" t="s">
        <v>74</v>
      </c>
      <c r="F6044" t="s">
        <v>6139</v>
      </c>
      <c r="G6044">
        <v>4</v>
      </c>
    </row>
    <row r="6045" spans="1:7">
      <c r="A6045">
        <v>7159</v>
      </c>
      <c r="B6045" t="s">
        <v>16055</v>
      </c>
      <c r="C6045" t="s">
        <v>8536</v>
      </c>
      <c r="D6045">
        <v>0.8</v>
      </c>
      <c r="E6045" t="s">
        <v>107</v>
      </c>
      <c r="F6045" t="s">
        <v>8277</v>
      </c>
      <c r="G6045">
        <v>8</v>
      </c>
    </row>
    <row r="6046" spans="1:7">
      <c r="A6046">
        <v>724</v>
      </c>
      <c r="B6046" t="s">
        <v>9090</v>
      </c>
      <c r="C6046" t="s">
        <v>9482</v>
      </c>
      <c r="D6046">
        <v>0.01</v>
      </c>
      <c r="E6046" t="s">
        <v>107</v>
      </c>
      <c r="F6046" t="s">
        <v>9136</v>
      </c>
      <c r="G6046">
        <v>7</v>
      </c>
    </row>
    <row r="6047" spans="1:7">
      <c r="A6047">
        <v>3997</v>
      </c>
      <c r="B6047" t="s">
        <v>9090</v>
      </c>
      <c r="C6047" t="s">
        <v>16723</v>
      </c>
      <c r="D6047">
        <v>0.01</v>
      </c>
      <c r="E6047" t="s">
        <v>107</v>
      </c>
      <c r="F6047" t="s">
        <v>8594</v>
      </c>
      <c r="G6047">
        <v>6</v>
      </c>
    </row>
    <row r="6048" spans="1:7">
      <c r="A6048">
        <v>3998</v>
      </c>
      <c r="B6048" t="s">
        <v>5612</v>
      </c>
      <c r="C6048" t="s">
        <v>5608</v>
      </c>
      <c r="D6048">
        <v>0.01</v>
      </c>
      <c r="E6048" t="s">
        <v>74</v>
      </c>
      <c r="F6048" t="s">
        <v>4963</v>
      </c>
      <c r="G6048">
        <v>8</v>
      </c>
    </row>
    <row r="6049" spans="1:7">
      <c r="A6049">
        <v>3999</v>
      </c>
      <c r="B6049" t="s">
        <v>1571</v>
      </c>
      <c r="C6049" t="s">
        <v>1563</v>
      </c>
      <c r="D6049">
        <v>0.8</v>
      </c>
      <c r="E6049" t="s">
        <v>203</v>
      </c>
      <c r="F6049" t="s">
        <v>41</v>
      </c>
      <c r="G6049">
        <v>5</v>
      </c>
    </row>
    <row r="6050" spans="1:7">
      <c r="A6050">
        <v>7189</v>
      </c>
      <c r="B6050" t="s">
        <v>8782</v>
      </c>
      <c r="C6050" t="s">
        <v>8777</v>
      </c>
      <c r="D6050">
        <v>0.8</v>
      </c>
      <c r="E6050" t="s">
        <v>89</v>
      </c>
      <c r="F6050" t="s">
        <v>8594</v>
      </c>
      <c r="G6050">
        <v>2</v>
      </c>
    </row>
    <row r="6051" spans="1:7">
      <c r="A6051">
        <v>4000</v>
      </c>
      <c r="B6051" t="s">
        <v>6384</v>
      </c>
      <c r="C6051" t="s">
        <v>6340</v>
      </c>
      <c r="D6051">
        <v>0.01</v>
      </c>
      <c r="E6051" t="s">
        <v>166</v>
      </c>
      <c r="F6051" t="s">
        <v>5790</v>
      </c>
      <c r="G6051">
        <v>5</v>
      </c>
    </row>
    <row r="6052" spans="1:7">
      <c r="A6052">
        <v>4001</v>
      </c>
      <c r="B6052" t="s">
        <v>6384</v>
      </c>
      <c r="C6052" t="s">
        <v>693</v>
      </c>
      <c r="D6052">
        <v>0.1</v>
      </c>
      <c r="E6052" t="s">
        <v>49</v>
      </c>
      <c r="F6052" t="s">
        <v>68</v>
      </c>
      <c r="G6052">
        <v>5</v>
      </c>
    </row>
    <row r="6053" spans="1:7">
      <c r="A6053">
        <v>725</v>
      </c>
      <c r="B6053" t="s">
        <v>17899</v>
      </c>
      <c r="C6053" t="s">
        <v>16163</v>
      </c>
      <c r="D6053">
        <v>0.01</v>
      </c>
      <c r="E6053" t="s">
        <v>80</v>
      </c>
      <c r="F6053" t="s">
        <v>15363</v>
      </c>
      <c r="G6053">
        <v>4</v>
      </c>
    </row>
    <row r="6054" spans="1:7">
      <c r="A6054">
        <v>4805</v>
      </c>
      <c r="B6054" t="s">
        <v>4806</v>
      </c>
      <c r="C6054" t="s">
        <v>4794</v>
      </c>
      <c r="D6054">
        <v>0.01</v>
      </c>
      <c r="E6054" t="s">
        <v>135</v>
      </c>
      <c r="F6054" t="s">
        <v>4512</v>
      </c>
      <c r="G6054">
        <v>2</v>
      </c>
    </row>
    <row r="6055" spans="1:7">
      <c r="A6055">
        <v>1112</v>
      </c>
      <c r="B6055" t="s">
        <v>4844</v>
      </c>
      <c r="C6055" t="s">
        <v>17900</v>
      </c>
      <c r="D6055">
        <v>0.01</v>
      </c>
      <c r="E6055" t="s">
        <v>354</v>
      </c>
      <c r="F6055" t="s">
        <v>11295</v>
      </c>
      <c r="G6055">
        <v>2</v>
      </c>
    </row>
    <row r="6056" spans="1:7">
      <c r="A6056">
        <v>5779</v>
      </c>
      <c r="B6056" t="s">
        <v>17901</v>
      </c>
      <c r="C6056" t="s">
        <v>16263</v>
      </c>
      <c r="D6056">
        <v>0.01</v>
      </c>
      <c r="E6056" t="s">
        <v>40</v>
      </c>
      <c r="F6056" t="s">
        <v>14699</v>
      </c>
      <c r="G6056">
        <v>1</v>
      </c>
    </row>
    <row r="6057" spans="1:7">
      <c r="A6057">
        <v>5778</v>
      </c>
      <c r="B6057" t="s">
        <v>17901</v>
      </c>
      <c r="C6057" t="s">
        <v>3515</v>
      </c>
      <c r="D6057">
        <v>0.01</v>
      </c>
      <c r="E6057" t="s">
        <v>40</v>
      </c>
      <c r="F6057" t="s">
        <v>3381</v>
      </c>
      <c r="G6057">
        <v>1</v>
      </c>
    </row>
    <row r="6058" spans="1:7">
      <c r="A6058">
        <v>6005</v>
      </c>
      <c r="B6058" t="s">
        <v>9018</v>
      </c>
      <c r="C6058" t="s">
        <v>9011</v>
      </c>
      <c r="D6058">
        <v>0.01</v>
      </c>
      <c r="E6058" t="s">
        <v>49</v>
      </c>
      <c r="F6058" t="s">
        <v>8594</v>
      </c>
      <c r="G6058">
        <v>5</v>
      </c>
    </row>
    <row r="6059" spans="1:7">
      <c r="A6059">
        <v>1553</v>
      </c>
      <c r="B6059" t="s">
        <v>11067</v>
      </c>
      <c r="C6059" t="s">
        <v>11063</v>
      </c>
      <c r="D6059">
        <v>0.01</v>
      </c>
      <c r="E6059" t="s">
        <v>67</v>
      </c>
      <c r="F6059" t="s">
        <v>10625</v>
      </c>
      <c r="G6059">
        <v>7</v>
      </c>
    </row>
    <row r="6060" spans="1:7">
      <c r="A6060">
        <v>7160</v>
      </c>
      <c r="B6060" t="s">
        <v>16056</v>
      </c>
      <c r="C6060" t="s">
        <v>6991</v>
      </c>
      <c r="D6060">
        <v>0.8</v>
      </c>
      <c r="E6060" t="s">
        <v>67</v>
      </c>
      <c r="F6060" t="s">
        <v>6576</v>
      </c>
      <c r="G6060">
        <v>5</v>
      </c>
    </row>
    <row r="6061" spans="1:7">
      <c r="A6061">
        <v>2146</v>
      </c>
      <c r="B6061" t="s">
        <v>9737</v>
      </c>
      <c r="C6061" t="s">
        <v>405</v>
      </c>
      <c r="D6061">
        <v>0.01</v>
      </c>
      <c r="E6061" t="s">
        <v>80</v>
      </c>
      <c r="F6061" t="s">
        <v>68</v>
      </c>
      <c r="G6061">
        <v>3</v>
      </c>
    </row>
    <row r="6062" spans="1:7">
      <c r="A6062">
        <v>2420</v>
      </c>
      <c r="B6062" t="s">
        <v>10436</v>
      </c>
      <c r="C6062" t="s">
        <v>10437</v>
      </c>
      <c r="D6062">
        <v>0.1</v>
      </c>
      <c r="E6062" t="s">
        <v>67</v>
      </c>
      <c r="F6062" t="s">
        <v>10160</v>
      </c>
      <c r="G6062">
        <v>5</v>
      </c>
    </row>
    <row r="6063" spans="1:7">
      <c r="A6063">
        <v>2421</v>
      </c>
      <c r="B6063" t="s">
        <v>10436</v>
      </c>
      <c r="C6063" t="s">
        <v>8395</v>
      </c>
      <c r="D6063">
        <v>0.8</v>
      </c>
      <c r="E6063" t="s">
        <v>67</v>
      </c>
      <c r="F6063" t="s">
        <v>8093</v>
      </c>
      <c r="G6063">
        <v>5</v>
      </c>
    </row>
    <row r="6064" spans="1:7">
      <c r="A6064">
        <v>1415</v>
      </c>
      <c r="B6064" t="s">
        <v>2917</v>
      </c>
      <c r="C6064" t="s">
        <v>2905</v>
      </c>
      <c r="D6064">
        <v>0.1</v>
      </c>
      <c r="E6064" t="s">
        <v>80</v>
      </c>
      <c r="F6064" t="s">
        <v>2900</v>
      </c>
      <c r="G6064">
        <v>1</v>
      </c>
    </row>
    <row r="6065" spans="1:7">
      <c r="A6065">
        <v>11309</v>
      </c>
      <c r="B6065" t="s">
        <v>5155</v>
      </c>
      <c r="C6065" t="s">
        <v>16813</v>
      </c>
      <c r="D6065">
        <v>0.1</v>
      </c>
      <c r="E6065" t="s">
        <v>166</v>
      </c>
      <c r="F6065" t="s">
        <v>4963</v>
      </c>
      <c r="G6065">
        <v>1</v>
      </c>
    </row>
    <row r="6066" spans="1:7">
      <c r="A6066">
        <v>2147</v>
      </c>
      <c r="B6066" t="s">
        <v>5155</v>
      </c>
      <c r="C6066" t="s">
        <v>5151</v>
      </c>
      <c r="D6066">
        <v>0.8</v>
      </c>
      <c r="E6066" t="s">
        <v>166</v>
      </c>
      <c r="F6066" t="s">
        <v>4963</v>
      </c>
      <c r="G6066">
        <v>4</v>
      </c>
    </row>
    <row r="6067" spans="1:7">
      <c r="A6067">
        <v>1637</v>
      </c>
      <c r="B6067" t="s">
        <v>11850</v>
      </c>
      <c r="C6067" t="s">
        <v>11846</v>
      </c>
      <c r="D6067">
        <v>0.1</v>
      </c>
      <c r="F6067" t="s">
        <v>11432</v>
      </c>
      <c r="G6067">
        <v>7</v>
      </c>
    </row>
    <row r="6068" spans="1:7">
      <c r="A6068">
        <v>148</v>
      </c>
      <c r="B6068" t="s">
        <v>14874</v>
      </c>
      <c r="C6068" t="s">
        <v>9516</v>
      </c>
      <c r="D6068">
        <v>0.01</v>
      </c>
      <c r="E6068" t="s">
        <v>595</v>
      </c>
      <c r="F6068" t="s">
        <v>9136</v>
      </c>
      <c r="G6068">
        <v>7</v>
      </c>
    </row>
    <row r="6069" spans="1:7">
      <c r="A6069">
        <v>2148</v>
      </c>
      <c r="B6069" t="s">
        <v>14874</v>
      </c>
      <c r="C6069" t="s">
        <v>17426</v>
      </c>
      <c r="D6069">
        <v>0.01</v>
      </c>
      <c r="E6069" t="s">
        <v>595</v>
      </c>
      <c r="F6069" t="s">
        <v>14771</v>
      </c>
      <c r="G6069">
        <v>7</v>
      </c>
    </row>
    <row r="6070" spans="1:7">
      <c r="A6070">
        <v>149</v>
      </c>
      <c r="B6070" t="s">
        <v>14874</v>
      </c>
      <c r="C6070" t="s">
        <v>17902</v>
      </c>
      <c r="D6070">
        <v>0.01</v>
      </c>
      <c r="E6070" t="s">
        <v>203</v>
      </c>
      <c r="F6070" t="s">
        <v>14748</v>
      </c>
      <c r="G6070">
        <v>7</v>
      </c>
    </row>
    <row r="6071" spans="1:7">
      <c r="A6071">
        <v>11310</v>
      </c>
      <c r="B6071" t="s">
        <v>14874</v>
      </c>
      <c r="C6071" t="s">
        <v>14875</v>
      </c>
      <c r="D6071">
        <v>0.1</v>
      </c>
      <c r="E6071" t="s">
        <v>14699</v>
      </c>
      <c r="F6071" t="s">
        <v>9136</v>
      </c>
      <c r="G6071">
        <v>7</v>
      </c>
    </row>
    <row r="6072" spans="1:7">
      <c r="A6072">
        <v>2422</v>
      </c>
      <c r="B6072" t="s">
        <v>1071</v>
      </c>
      <c r="C6072" t="s">
        <v>43</v>
      </c>
      <c r="D6072">
        <v>0.01</v>
      </c>
      <c r="E6072" t="s">
        <v>40</v>
      </c>
      <c r="F6072" t="s">
        <v>41</v>
      </c>
      <c r="G6072">
        <v>1</v>
      </c>
    </row>
    <row r="6073" spans="1:7">
      <c r="A6073">
        <v>2423</v>
      </c>
      <c r="B6073" t="s">
        <v>13993</v>
      </c>
      <c r="C6073" t="s">
        <v>17903</v>
      </c>
      <c r="D6073">
        <v>0.1</v>
      </c>
      <c r="F6073" t="s">
        <v>6576</v>
      </c>
      <c r="G6073">
        <v>7</v>
      </c>
    </row>
    <row r="6074" spans="1:7">
      <c r="A6074">
        <v>2424</v>
      </c>
      <c r="B6074" t="s">
        <v>13993</v>
      </c>
      <c r="C6074" t="s">
        <v>16474</v>
      </c>
      <c r="D6074">
        <v>0.01</v>
      </c>
      <c r="F6074" t="s">
        <v>12660</v>
      </c>
      <c r="G6074">
        <v>7</v>
      </c>
    </row>
    <row r="6075" spans="1:7">
      <c r="A6075">
        <v>224</v>
      </c>
      <c r="B6075" t="s">
        <v>4124</v>
      </c>
      <c r="C6075" t="s">
        <v>11383</v>
      </c>
      <c r="D6075">
        <v>0.01</v>
      </c>
      <c r="E6075" t="s">
        <v>354</v>
      </c>
      <c r="F6075" t="s">
        <v>11295</v>
      </c>
      <c r="G6075">
        <v>5</v>
      </c>
    </row>
    <row r="6076" spans="1:7">
      <c r="A6076">
        <v>2426</v>
      </c>
      <c r="B6076" t="s">
        <v>4124</v>
      </c>
      <c r="C6076" t="s">
        <v>4119</v>
      </c>
      <c r="D6076">
        <v>0.8</v>
      </c>
      <c r="E6076" t="s">
        <v>354</v>
      </c>
      <c r="F6076" t="s">
        <v>3381</v>
      </c>
      <c r="G6076">
        <v>5</v>
      </c>
    </row>
    <row r="6077" spans="1:7">
      <c r="A6077">
        <v>2425</v>
      </c>
      <c r="B6077" t="s">
        <v>4124</v>
      </c>
      <c r="C6077" t="s">
        <v>17297</v>
      </c>
      <c r="D6077">
        <v>0.01</v>
      </c>
      <c r="E6077" t="s">
        <v>12637</v>
      </c>
      <c r="F6077" t="s">
        <v>14771</v>
      </c>
      <c r="G6077">
        <v>5</v>
      </c>
    </row>
    <row r="6078" spans="1:7">
      <c r="A6078">
        <v>2803</v>
      </c>
      <c r="B6078" t="s">
        <v>12954</v>
      </c>
      <c r="C6078" t="s">
        <v>12951</v>
      </c>
      <c r="D6078">
        <v>0.01</v>
      </c>
      <c r="E6078" t="s">
        <v>203</v>
      </c>
      <c r="F6078" t="s">
        <v>12660</v>
      </c>
      <c r="G6078">
        <v>5</v>
      </c>
    </row>
    <row r="6079" spans="1:7">
      <c r="A6079">
        <v>2802</v>
      </c>
      <c r="B6079" t="s">
        <v>12954</v>
      </c>
      <c r="C6079" t="s">
        <v>17469</v>
      </c>
      <c r="D6079">
        <v>0.01</v>
      </c>
      <c r="E6079" t="s">
        <v>123</v>
      </c>
      <c r="F6079" t="s">
        <v>12660</v>
      </c>
      <c r="G6079">
        <v>5</v>
      </c>
    </row>
    <row r="6080" spans="1:7">
      <c r="A6080">
        <v>2804</v>
      </c>
      <c r="B6080" t="s">
        <v>13225</v>
      </c>
      <c r="C6080" t="s">
        <v>13221</v>
      </c>
      <c r="D6080">
        <v>0.01</v>
      </c>
      <c r="E6080" t="s">
        <v>49</v>
      </c>
      <c r="F6080" t="s">
        <v>13121</v>
      </c>
      <c r="G6080">
        <v>1</v>
      </c>
    </row>
    <row r="6081" spans="1:7">
      <c r="A6081">
        <v>11311</v>
      </c>
      <c r="B6081" t="s">
        <v>2954</v>
      </c>
      <c r="C6081" t="s">
        <v>4636</v>
      </c>
      <c r="D6081">
        <v>0.1</v>
      </c>
      <c r="E6081" t="s">
        <v>166</v>
      </c>
      <c r="F6081" t="s">
        <v>4512</v>
      </c>
      <c r="G6081">
        <v>1</v>
      </c>
    </row>
    <row r="6082" spans="1:7">
      <c r="A6082">
        <v>345</v>
      </c>
      <c r="B6082" t="s">
        <v>11609</v>
      </c>
      <c r="C6082" t="s">
        <v>11606</v>
      </c>
      <c r="D6082">
        <v>0.01</v>
      </c>
      <c r="E6082" t="s">
        <v>89</v>
      </c>
      <c r="F6082" t="s">
        <v>11432</v>
      </c>
      <c r="G6082">
        <v>3</v>
      </c>
    </row>
    <row r="6083" spans="1:7">
      <c r="A6083">
        <v>11312</v>
      </c>
      <c r="B6083" t="s">
        <v>11609</v>
      </c>
      <c r="C6083" t="s">
        <v>1256</v>
      </c>
      <c r="D6083">
        <v>0.1</v>
      </c>
      <c r="E6083" t="s">
        <v>89</v>
      </c>
      <c r="F6083" t="s">
        <v>41</v>
      </c>
      <c r="G6083">
        <v>3</v>
      </c>
    </row>
    <row r="6084" spans="1:7">
      <c r="A6084">
        <v>346</v>
      </c>
      <c r="B6084" t="s">
        <v>9310</v>
      </c>
      <c r="C6084" t="s">
        <v>9297</v>
      </c>
      <c r="D6084">
        <v>0.01</v>
      </c>
      <c r="E6084" t="s">
        <v>80</v>
      </c>
      <c r="F6084" t="s">
        <v>9136</v>
      </c>
      <c r="G6084">
        <v>3</v>
      </c>
    </row>
    <row r="6085" spans="1:7">
      <c r="A6085">
        <v>2805</v>
      </c>
      <c r="B6085" t="s">
        <v>9310</v>
      </c>
      <c r="C6085" t="s">
        <v>11229</v>
      </c>
      <c r="D6085">
        <v>0.01</v>
      </c>
      <c r="E6085" t="s">
        <v>80</v>
      </c>
      <c r="F6085" t="s">
        <v>11167</v>
      </c>
      <c r="G6085">
        <v>3</v>
      </c>
    </row>
    <row r="6086" spans="1:7">
      <c r="A6086">
        <v>7678</v>
      </c>
      <c r="B6086" t="s">
        <v>2070</v>
      </c>
      <c r="C6086" t="s">
        <v>17904</v>
      </c>
      <c r="D6086">
        <v>0.8</v>
      </c>
      <c r="E6086" t="s">
        <v>80</v>
      </c>
      <c r="F6086" t="s">
        <v>1778</v>
      </c>
      <c r="G6086">
        <v>5</v>
      </c>
    </row>
    <row r="6087" spans="1:7">
      <c r="A6087">
        <v>347</v>
      </c>
      <c r="B6087" t="s">
        <v>17905</v>
      </c>
      <c r="C6087" t="s">
        <v>1527</v>
      </c>
      <c r="D6087">
        <v>0.01</v>
      </c>
      <c r="F6087" t="s">
        <v>41</v>
      </c>
      <c r="G6087">
        <v>5</v>
      </c>
    </row>
    <row r="6088" spans="1:7">
      <c r="A6088">
        <v>2806</v>
      </c>
      <c r="B6088" t="s">
        <v>227</v>
      </c>
      <c r="C6088" t="s">
        <v>202</v>
      </c>
      <c r="D6088">
        <v>0.01</v>
      </c>
      <c r="E6088" t="s">
        <v>203</v>
      </c>
      <c r="F6088" t="s">
        <v>68</v>
      </c>
      <c r="G6088">
        <v>1</v>
      </c>
    </row>
    <row r="6089" spans="1:7">
      <c r="A6089">
        <v>348</v>
      </c>
      <c r="B6089" t="s">
        <v>17906</v>
      </c>
      <c r="C6089" t="s">
        <v>13027</v>
      </c>
      <c r="D6089">
        <v>0.01</v>
      </c>
      <c r="E6089" t="s">
        <v>74</v>
      </c>
      <c r="F6089" t="s">
        <v>13028</v>
      </c>
      <c r="G6089">
        <v>1</v>
      </c>
    </row>
    <row r="6090" spans="1:7">
      <c r="A6090">
        <v>2807</v>
      </c>
      <c r="B6090" t="s">
        <v>1815</v>
      </c>
      <c r="C6090" t="s">
        <v>1812</v>
      </c>
      <c r="D6090">
        <v>0.01</v>
      </c>
      <c r="E6090" t="s">
        <v>166</v>
      </c>
      <c r="F6090" t="s">
        <v>1778</v>
      </c>
      <c r="G6090">
        <v>1</v>
      </c>
    </row>
    <row r="6091" spans="1:7">
      <c r="A6091">
        <v>2808</v>
      </c>
      <c r="B6091" t="s">
        <v>11277</v>
      </c>
      <c r="C6091" t="s">
        <v>11186</v>
      </c>
      <c r="D6091">
        <v>0.6</v>
      </c>
      <c r="E6091" t="s">
        <v>203</v>
      </c>
      <c r="F6091" t="s">
        <v>11167</v>
      </c>
      <c r="G6091">
        <v>1</v>
      </c>
    </row>
    <row r="6092" spans="1:7">
      <c r="A6092">
        <v>2810</v>
      </c>
      <c r="B6092" t="s">
        <v>11277</v>
      </c>
      <c r="C6092" t="s">
        <v>12384</v>
      </c>
      <c r="D6092">
        <v>0.6</v>
      </c>
      <c r="E6092" t="s">
        <v>203</v>
      </c>
      <c r="F6092" t="s">
        <v>12334</v>
      </c>
      <c r="G6092">
        <v>1</v>
      </c>
    </row>
    <row r="6093" spans="1:7">
      <c r="A6093">
        <v>2809</v>
      </c>
      <c r="B6093" t="s">
        <v>11277</v>
      </c>
      <c r="C6093" t="s">
        <v>16632</v>
      </c>
      <c r="D6093">
        <v>0.01</v>
      </c>
      <c r="E6093" t="s">
        <v>203</v>
      </c>
      <c r="F6093" t="s">
        <v>16432</v>
      </c>
      <c r="G6093">
        <v>1</v>
      </c>
    </row>
    <row r="6094" spans="1:7">
      <c r="A6094">
        <v>2811</v>
      </c>
      <c r="B6094" t="s">
        <v>3558</v>
      </c>
      <c r="C6094" t="s">
        <v>3542</v>
      </c>
      <c r="D6094">
        <v>0.8</v>
      </c>
      <c r="E6094" t="s">
        <v>203</v>
      </c>
      <c r="F6094" t="s">
        <v>3381</v>
      </c>
      <c r="G6094">
        <v>1</v>
      </c>
    </row>
    <row r="6095" spans="1:7">
      <c r="A6095">
        <v>349</v>
      </c>
      <c r="B6095" t="s">
        <v>3558</v>
      </c>
      <c r="C6095" t="s">
        <v>17907</v>
      </c>
      <c r="D6095">
        <v>0.1</v>
      </c>
      <c r="E6095" t="s">
        <v>123</v>
      </c>
      <c r="F6095" t="s">
        <v>11295</v>
      </c>
      <c r="G6095">
        <v>1</v>
      </c>
    </row>
    <row r="6096" spans="1:7">
      <c r="A6096">
        <v>2812</v>
      </c>
      <c r="B6096" t="s">
        <v>13459</v>
      </c>
      <c r="C6096" t="s">
        <v>13453</v>
      </c>
      <c r="D6096">
        <v>0.01</v>
      </c>
      <c r="E6096" t="s">
        <v>49</v>
      </c>
      <c r="F6096" t="s">
        <v>13121</v>
      </c>
      <c r="G6096">
        <v>2</v>
      </c>
    </row>
    <row r="6097" spans="1:7">
      <c r="A6097">
        <v>2814</v>
      </c>
      <c r="B6097" t="s">
        <v>9990</v>
      </c>
      <c r="C6097" t="s">
        <v>750</v>
      </c>
      <c r="D6097">
        <v>0.01</v>
      </c>
      <c r="E6097" t="s">
        <v>203</v>
      </c>
      <c r="F6097" t="s">
        <v>68</v>
      </c>
      <c r="G6097">
        <v>5</v>
      </c>
    </row>
    <row r="6098" spans="1:7">
      <c r="A6098">
        <v>2813</v>
      </c>
      <c r="B6098" t="s">
        <v>9990</v>
      </c>
      <c r="C6098" t="s">
        <v>727</v>
      </c>
      <c r="D6098">
        <v>0.01</v>
      </c>
      <c r="F6098" t="s">
        <v>68</v>
      </c>
      <c r="G6098">
        <v>5</v>
      </c>
    </row>
    <row r="6099" spans="1:7">
      <c r="A6099">
        <v>2815</v>
      </c>
      <c r="B6099" t="s">
        <v>9955</v>
      </c>
      <c r="C6099" t="s">
        <v>16424</v>
      </c>
      <c r="D6099">
        <v>0.01</v>
      </c>
      <c r="E6099" t="s">
        <v>89</v>
      </c>
      <c r="F6099" t="s">
        <v>68</v>
      </c>
      <c r="G6099">
        <v>5</v>
      </c>
    </row>
    <row r="6100" spans="1:7">
      <c r="A6100">
        <v>350</v>
      </c>
      <c r="B6100" t="s">
        <v>2852</v>
      </c>
      <c r="C6100" t="s">
        <v>17583</v>
      </c>
      <c r="D6100">
        <v>0.01</v>
      </c>
      <c r="E6100" t="s">
        <v>595</v>
      </c>
      <c r="F6100" t="s">
        <v>13028</v>
      </c>
      <c r="G6100">
        <v>5</v>
      </c>
    </row>
    <row r="6101" spans="1:7">
      <c r="A6101">
        <v>11313</v>
      </c>
      <c r="B6101" t="s">
        <v>2852</v>
      </c>
      <c r="C6101" t="s">
        <v>16126</v>
      </c>
      <c r="D6101">
        <v>0.1</v>
      </c>
      <c r="E6101" t="s">
        <v>595</v>
      </c>
      <c r="F6101" t="s">
        <v>14771</v>
      </c>
      <c r="G6101">
        <v>5</v>
      </c>
    </row>
    <row r="6102" spans="1:7">
      <c r="A6102">
        <v>2816</v>
      </c>
      <c r="B6102" t="s">
        <v>2852</v>
      </c>
      <c r="C6102" t="s">
        <v>2849</v>
      </c>
      <c r="D6102">
        <v>0.01</v>
      </c>
      <c r="E6102" t="s">
        <v>595</v>
      </c>
      <c r="F6102" t="s">
        <v>14771</v>
      </c>
      <c r="G6102">
        <v>5</v>
      </c>
    </row>
    <row r="6103" spans="1:7">
      <c r="A6103">
        <v>3158</v>
      </c>
      <c r="B6103" t="s">
        <v>5996</v>
      </c>
      <c r="C6103" t="s">
        <v>5987</v>
      </c>
      <c r="D6103">
        <v>0.01</v>
      </c>
      <c r="F6103" t="s">
        <v>5790</v>
      </c>
      <c r="G6103">
        <v>2</v>
      </c>
    </row>
    <row r="6104" spans="1:7">
      <c r="A6104">
        <v>460</v>
      </c>
      <c r="B6104" t="s">
        <v>11556</v>
      </c>
      <c r="C6104" t="s">
        <v>17908</v>
      </c>
      <c r="D6104">
        <v>0.01</v>
      </c>
      <c r="E6104" t="s">
        <v>803</v>
      </c>
      <c r="F6104" t="s">
        <v>11432</v>
      </c>
      <c r="G6104">
        <v>5</v>
      </c>
    </row>
    <row r="6105" spans="1:7">
      <c r="A6105">
        <v>461</v>
      </c>
      <c r="B6105" t="s">
        <v>9163</v>
      </c>
      <c r="C6105" t="s">
        <v>9160</v>
      </c>
      <c r="D6105">
        <v>0.8</v>
      </c>
      <c r="E6105" t="s">
        <v>135</v>
      </c>
      <c r="F6105" t="s">
        <v>9136</v>
      </c>
      <c r="G6105">
        <v>1</v>
      </c>
    </row>
    <row r="6106" spans="1:7">
      <c r="A6106">
        <v>3159</v>
      </c>
      <c r="B6106" t="s">
        <v>9163</v>
      </c>
      <c r="C6106" t="s">
        <v>13922</v>
      </c>
      <c r="D6106">
        <v>0.01</v>
      </c>
      <c r="E6106" t="s">
        <v>135</v>
      </c>
      <c r="F6106" t="s">
        <v>13121</v>
      </c>
      <c r="G6106">
        <v>5</v>
      </c>
    </row>
    <row r="6107" spans="1:7">
      <c r="A6107">
        <v>462</v>
      </c>
      <c r="B6107" t="s">
        <v>7705</v>
      </c>
      <c r="C6107" t="s">
        <v>7700</v>
      </c>
      <c r="D6107">
        <v>0.01</v>
      </c>
      <c r="E6107" t="s">
        <v>354</v>
      </c>
      <c r="F6107" t="s">
        <v>7247</v>
      </c>
      <c r="G6107">
        <v>5</v>
      </c>
    </row>
    <row r="6108" spans="1:7">
      <c r="A6108">
        <v>3160</v>
      </c>
      <c r="B6108" t="s">
        <v>8712</v>
      </c>
      <c r="C6108" t="s">
        <v>8724</v>
      </c>
      <c r="D6108">
        <v>0.01</v>
      </c>
      <c r="E6108" t="s">
        <v>203</v>
      </c>
      <c r="F6108" t="s">
        <v>8594</v>
      </c>
      <c r="G6108">
        <v>1</v>
      </c>
    </row>
    <row r="6109" spans="1:7">
      <c r="A6109">
        <v>11314</v>
      </c>
      <c r="B6109" t="s">
        <v>8712</v>
      </c>
      <c r="C6109" t="s">
        <v>17909</v>
      </c>
      <c r="D6109">
        <v>0.1</v>
      </c>
      <c r="E6109" t="s">
        <v>89</v>
      </c>
      <c r="F6109" t="s">
        <v>8594</v>
      </c>
      <c r="G6109">
        <v>5</v>
      </c>
    </row>
    <row r="6110" spans="1:7">
      <c r="A6110">
        <v>463</v>
      </c>
      <c r="B6110" t="s">
        <v>7032</v>
      </c>
      <c r="C6110" t="s">
        <v>11925</v>
      </c>
      <c r="D6110">
        <v>0.01</v>
      </c>
      <c r="E6110" t="s">
        <v>74</v>
      </c>
      <c r="F6110" t="s">
        <v>11921</v>
      </c>
      <c r="G6110">
        <v>1</v>
      </c>
    </row>
    <row r="6111" spans="1:7">
      <c r="A6111">
        <v>3161</v>
      </c>
      <c r="B6111" t="s">
        <v>6754</v>
      </c>
      <c r="C6111" t="s">
        <v>17331</v>
      </c>
      <c r="D6111">
        <v>0.01</v>
      </c>
      <c r="E6111" t="s">
        <v>80</v>
      </c>
      <c r="F6111" t="s">
        <v>15396</v>
      </c>
      <c r="G6111">
        <v>2</v>
      </c>
    </row>
    <row r="6112" spans="1:7">
      <c r="A6112">
        <v>6904</v>
      </c>
      <c r="B6112" t="s">
        <v>6754</v>
      </c>
      <c r="C6112" t="s">
        <v>6741</v>
      </c>
      <c r="D6112">
        <v>0.8</v>
      </c>
      <c r="E6112" t="s">
        <v>80</v>
      </c>
      <c r="F6112" t="s">
        <v>6576</v>
      </c>
      <c r="G6112">
        <v>2</v>
      </c>
    </row>
    <row r="6113" spans="1:7">
      <c r="A6113">
        <v>3162</v>
      </c>
      <c r="B6113" t="s">
        <v>10594</v>
      </c>
      <c r="C6113" t="s">
        <v>10595</v>
      </c>
      <c r="D6113">
        <v>0.01</v>
      </c>
      <c r="E6113" t="s">
        <v>803</v>
      </c>
      <c r="F6113" t="s">
        <v>10381</v>
      </c>
      <c r="G6113">
        <v>8</v>
      </c>
    </row>
    <row r="6114" spans="1:7">
      <c r="A6114">
        <v>6594</v>
      </c>
      <c r="B6114" t="s">
        <v>10594</v>
      </c>
      <c r="C6114" t="s">
        <v>8546</v>
      </c>
      <c r="D6114">
        <v>0.8</v>
      </c>
      <c r="E6114" t="s">
        <v>803</v>
      </c>
      <c r="F6114" t="s">
        <v>8277</v>
      </c>
      <c r="G6114">
        <v>8</v>
      </c>
    </row>
    <row r="6115" spans="1:7">
      <c r="A6115">
        <v>464</v>
      </c>
      <c r="B6115" t="s">
        <v>10594</v>
      </c>
      <c r="C6115" t="s">
        <v>12624</v>
      </c>
      <c r="D6115">
        <v>0.1</v>
      </c>
      <c r="E6115" t="s">
        <v>12625</v>
      </c>
      <c r="F6115" t="s">
        <v>13028</v>
      </c>
      <c r="G6115">
        <v>2</v>
      </c>
    </row>
    <row r="6116" spans="1:7">
      <c r="A6116">
        <v>465</v>
      </c>
      <c r="B6116" t="s">
        <v>10594</v>
      </c>
      <c r="C6116" t="s">
        <v>12648</v>
      </c>
      <c r="D6116">
        <v>0.8</v>
      </c>
      <c r="E6116" t="s">
        <v>12625</v>
      </c>
      <c r="F6116" t="s">
        <v>13028</v>
      </c>
      <c r="G6116">
        <v>7</v>
      </c>
    </row>
    <row r="6117" spans="1:7">
      <c r="A6117">
        <v>3163</v>
      </c>
      <c r="B6117" t="s">
        <v>6770</v>
      </c>
      <c r="C6117" t="s">
        <v>6767</v>
      </c>
      <c r="D6117">
        <v>0.8</v>
      </c>
      <c r="E6117" t="s">
        <v>89</v>
      </c>
      <c r="F6117" t="s">
        <v>6576</v>
      </c>
      <c r="G6117">
        <v>2</v>
      </c>
    </row>
    <row r="6118" spans="1:7">
      <c r="A6118">
        <v>3165</v>
      </c>
      <c r="B6118" t="s">
        <v>13444</v>
      </c>
      <c r="C6118" t="s">
        <v>17910</v>
      </c>
      <c r="D6118">
        <v>0.01</v>
      </c>
      <c r="E6118" t="s">
        <v>107</v>
      </c>
      <c r="F6118" t="s">
        <v>12334</v>
      </c>
      <c r="G6118">
        <v>6</v>
      </c>
    </row>
    <row r="6119" spans="1:7">
      <c r="A6119">
        <v>3164</v>
      </c>
      <c r="B6119" t="s">
        <v>13444</v>
      </c>
      <c r="C6119" t="s">
        <v>16267</v>
      </c>
      <c r="D6119">
        <v>0.01</v>
      </c>
      <c r="E6119" t="s">
        <v>107</v>
      </c>
      <c r="F6119" t="s">
        <v>13121</v>
      </c>
      <c r="G6119">
        <v>6</v>
      </c>
    </row>
    <row r="6120" spans="1:7">
      <c r="A6120">
        <v>3166</v>
      </c>
      <c r="B6120" t="s">
        <v>175</v>
      </c>
      <c r="C6120" t="s">
        <v>16692</v>
      </c>
      <c r="D6120">
        <v>0.1</v>
      </c>
      <c r="F6120" t="s">
        <v>4512</v>
      </c>
      <c r="G6120">
        <v>1</v>
      </c>
    </row>
    <row r="6121" spans="1:7">
      <c r="A6121">
        <v>3167</v>
      </c>
      <c r="B6121" t="s">
        <v>13305</v>
      </c>
      <c r="C6121" t="s">
        <v>17595</v>
      </c>
      <c r="D6121">
        <v>0.01</v>
      </c>
      <c r="E6121" t="s">
        <v>40</v>
      </c>
      <c r="F6121" t="s">
        <v>13121</v>
      </c>
      <c r="G6121">
        <v>1</v>
      </c>
    </row>
    <row r="6122" spans="1:7">
      <c r="A6122">
        <v>3168</v>
      </c>
      <c r="B6122" t="s">
        <v>13305</v>
      </c>
      <c r="C6122" t="s">
        <v>12976</v>
      </c>
      <c r="D6122">
        <v>0.01</v>
      </c>
      <c r="E6122" t="s">
        <v>49</v>
      </c>
      <c r="F6122" t="s">
        <v>12660</v>
      </c>
      <c r="G6122">
        <v>7</v>
      </c>
    </row>
    <row r="6123" spans="1:7">
      <c r="A6123">
        <v>3169</v>
      </c>
      <c r="B6123" t="s">
        <v>5359</v>
      </c>
      <c r="C6123" t="s">
        <v>5354</v>
      </c>
      <c r="D6123">
        <v>0.8</v>
      </c>
      <c r="E6123" t="s">
        <v>123</v>
      </c>
      <c r="F6123" t="s">
        <v>4512</v>
      </c>
      <c r="G6123">
        <v>5</v>
      </c>
    </row>
    <row r="6124" spans="1:7">
      <c r="A6124">
        <v>3170</v>
      </c>
      <c r="B6124" t="s">
        <v>7198</v>
      </c>
      <c r="C6124" t="s">
        <v>7195</v>
      </c>
      <c r="D6124">
        <v>0.8</v>
      </c>
      <c r="E6124" t="s">
        <v>354</v>
      </c>
      <c r="F6124" t="s">
        <v>6576</v>
      </c>
      <c r="G6124">
        <v>7</v>
      </c>
    </row>
    <row r="6125" spans="1:7">
      <c r="A6125">
        <v>11315</v>
      </c>
      <c r="B6125" t="s">
        <v>7198</v>
      </c>
      <c r="C6125" t="s">
        <v>17911</v>
      </c>
      <c r="D6125">
        <v>0.1</v>
      </c>
      <c r="F6125" t="s">
        <v>14933</v>
      </c>
      <c r="G6125">
        <v>7</v>
      </c>
    </row>
    <row r="6126" spans="1:7">
      <c r="A6126">
        <v>3171</v>
      </c>
      <c r="B6126" t="s">
        <v>6484</v>
      </c>
      <c r="C6126" t="s">
        <v>17769</v>
      </c>
      <c r="D6126">
        <v>0.01</v>
      </c>
      <c r="E6126" t="s">
        <v>203</v>
      </c>
      <c r="F6126" t="s">
        <v>5790</v>
      </c>
      <c r="G6126">
        <v>6</v>
      </c>
    </row>
    <row r="6127" spans="1:7">
      <c r="A6127">
        <v>466</v>
      </c>
      <c r="B6127" t="s">
        <v>2702</v>
      </c>
      <c r="C6127" t="s">
        <v>16229</v>
      </c>
      <c r="D6127">
        <v>0.01</v>
      </c>
      <c r="E6127" t="s">
        <v>80</v>
      </c>
      <c r="F6127" t="s">
        <v>13028</v>
      </c>
      <c r="G6127">
        <v>1</v>
      </c>
    </row>
    <row r="6128" spans="1:7">
      <c r="A6128">
        <v>3172</v>
      </c>
      <c r="B6128" t="s">
        <v>2702</v>
      </c>
      <c r="C6128" t="s">
        <v>17384</v>
      </c>
      <c r="D6128">
        <v>0.01</v>
      </c>
      <c r="E6128" t="s">
        <v>80</v>
      </c>
      <c r="F6128" t="s">
        <v>15396</v>
      </c>
      <c r="G6128">
        <v>5</v>
      </c>
    </row>
    <row r="6129" spans="1:7">
      <c r="A6129">
        <v>467</v>
      </c>
      <c r="B6129" t="s">
        <v>14984</v>
      </c>
      <c r="C6129" t="s">
        <v>17692</v>
      </c>
      <c r="D6129">
        <v>0.01</v>
      </c>
      <c r="E6129" t="s">
        <v>354</v>
      </c>
      <c r="F6129" t="s">
        <v>11921</v>
      </c>
      <c r="G6129">
        <v>5</v>
      </c>
    </row>
    <row r="6130" spans="1:7">
      <c r="A6130">
        <v>3173</v>
      </c>
      <c r="B6130" t="s">
        <v>14984</v>
      </c>
      <c r="C6130" t="s">
        <v>16788</v>
      </c>
      <c r="D6130">
        <v>0.01</v>
      </c>
      <c r="E6130" t="s">
        <v>203</v>
      </c>
      <c r="F6130" t="s">
        <v>12637</v>
      </c>
      <c r="G6130">
        <v>5</v>
      </c>
    </row>
    <row r="6131" spans="1:7">
      <c r="A6131">
        <v>468</v>
      </c>
      <c r="B6131" t="s">
        <v>14984</v>
      </c>
      <c r="C6131" t="s">
        <v>14981</v>
      </c>
      <c r="D6131">
        <v>0.01</v>
      </c>
      <c r="E6131" t="s">
        <v>12637</v>
      </c>
      <c r="F6131" t="s">
        <v>11921</v>
      </c>
      <c r="G6131">
        <v>5</v>
      </c>
    </row>
    <row r="6132" spans="1:7">
      <c r="A6132">
        <v>469</v>
      </c>
      <c r="B6132" t="s">
        <v>12045</v>
      </c>
      <c r="C6132" t="s">
        <v>12040</v>
      </c>
      <c r="D6132">
        <v>0.01</v>
      </c>
      <c r="E6132" t="s">
        <v>354</v>
      </c>
      <c r="F6132" t="s">
        <v>11921</v>
      </c>
      <c r="G6132">
        <v>2</v>
      </c>
    </row>
    <row r="6133" spans="1:7">
      <c r="A6133">
        <v>3566</v>
      </c>
      <c r="B6133" t="s">
        <v>12815</v>
      </c>
      <c r="C6133" t="s">
        <v>16228</v>
      </c>
      <c r="D6133">
        <v>0.01</v>
      </c>
      <c r="E6133" t="s">
        <v>49</v>
      </c>
      <c r="F6133" t="s">
        <v>14590</v>
      </c>
      <c r="G6133">
        <v>2</v>
      </c>
    </row>
    <row r="6134" spans="1:7">
      <c r="A6134">
        <v>3174</v>
      </c>
      <c r="B6134" t="s">
        <v>17912</v>
      </c>
      <c r="C6134" t="s">
        <v>17318</v>
      </c>
      <c r="D6134">
        <v>0.01</v>
      </c>
      <c r="E6134" t="s">
        <v>354</v>
      </c>
      <c r="F6134" t="s">
        <v>15305</v>
      </c>
      <c r="G6134">
        <v>8</v>
      </c>
    </row>
    <row r="6135" spans="1:7">
      <c r="A6135">
        <v>11809</v>
      </c>
      <c r="B6135" t="s">
        <v>17913</v>
      </c>
      <c r="C6135" t="s">
        <v>6741</v>
      </c>
      <c r="D6135">
        <v>0.8</v>
      </c>
      <c r="E6135" t="s">
        <v>80</v>
      </c>
      <c r="F6135" t="s">
        <v>6576</v>
      </c>
      <c r="G6135">
        <v>2</v>
      </c>
    </row>
    <row r="6136" spans="1:7">
      <c r="A6136">
        <v>3567</v>
      </c>
      <c r="B6136" t="s">
        <v>4847</v>
      </c>
      <c r="C6136" t="s">
        <v>5415</v>
      </c>
      <c r="D6136">
        <v>0.01</v>
      </c>
      <c r="E6136" t="s">
        <v>354</v>
      </c>
      <c r="F6136" t="s">
        <v>4512</v>
      </c>
      <c r="G6136">
        <v>5</v>
      </c>
    </row>
    <row r="6137" spans="1:7">
      <c r="A6137">
        <v>3568</v>
      </c>
      <c r="B6137" t="s">
        <v>1313</v>
      </c>
      <c r="C6137" t="s">
        <v>1307</v>
      </c>
      <c r="D6137">
        <v>0.01</v>
      </c>
      <c r="E6137" t="s">
        <v>40</v>
      </c>
      <c r="F6137" t="s">
        <v>41</v>
      </c>
      <c r="G6137">
        <v>3</v>
      </c>
    </row>
    <row r="6138" spans="1:7">
      <c r="A6138">
        <v>596</v>
      </c>
      <c r="B6138" t="s">
        <v>4125</v>
      </c>
      <c r="C6138" t="s">
        <v>11383</v>
      </c>
      <c r="D6138">
        <v>0.01</v>
      </c>
      <c r="E6138" t="s">
        <v>354</v>
      </c>
      <c r="F6138" t="s">
        <v>11295</v>
      </c>
      <c r="G6138">
        <v>5</v>
      </c>
    </row>
    <row r="6139" spans="1:7">
      <c r="A6139">
        <v>3569</v>
      </c>
      <c r="B6139" t="s">
        <v>4125</v>
      </c>
      <c r="C6139" t="s">
        <v>4119</v>
      </c>
      <c r="D6139">
        <v>0.8</v>
      </c>
      <c r="E6139" t="s">
        <v>354</v>
      </c>
      <c r="F6139" t="s">
        <v>3381</v>
      </c>
      <c r="G6139">
        <v>5</v>
      </c>
    </row>
    <row r="6140" spans="1:7">
      <c r="A6140">
        <v>597</v>
      </c>
      <c r="B6140" t="s">
        <v>11942</v>
      </c>
      <c r="C6140" t="s">
        <v>16229</v>
      </c>
      <c r="D6140">
        <v>0.01</v>
      </c>
      <c r="E6140" t="s">
        <v>80</v>
      </c>
      <c r="F6140" t="s">
        <v>13028</v>
      </c>
      <c r="G6140">
        <v>1</v>
      </c>
    </row>
    <row r="6141" spans="1:7">
      <c r="A6141">
        <v>3570</v>
      </c>
      <c r="B6141" t="s">
        <v>12676</v>
      </c>
      <c r="C6141" t="s">
        <v>12669</v>
      </c>
      <c r="D6141">
        <v>0.01</v>
      </c>
      <c r="E6141" t="s">
        <v>49</v>
      </c>
      <c r="F6141" t="s">
        <v>12660</v>
      </c>
      <c r="G6141">
        <v>1</v>
      </c>
    </row>
    <row r="6142" spans="1:7">
      <c r="A6142">
        <v>6758</v>
      </c>
      <c r="B6142" t="s">
        <v>12678</v>
      </c>
      <c r="C6142" t="s">
        <v>12669</v>
      </c>
      <c r="D6142">
        <v>0.8</v>
      </c>
      <c r="E6142" t="s">
        <v>49</v>
      </c>
      <c r="F6142" t="s">
        <v>12660</v>
      </c>
      <c r="G6142">
        <v>1</v>
      </c>
    </row>
    <row r="6143" spans="1:7">
      <c r="A6143">
        <v>3571</v>
      </c>
      <c r="B6143" t="s">
        <v>12678</v>
      </c>
      <c r="C6143" t="s">
        <v>16534</v>
      </c>
      <c r="D6143">
        <v>0.01</v>
      </c>
      <c r="E6143" t="s">
        <v>49</v>
      </c>
      <c r="F6143" t="s">
        <v>12660</v>
      </c>
      <c r="G6143">
        <v>1</v>
      </c>
    </row>
    <row r="6144" spans="1:7">
      <c r="A6144">
        <v>3572</v>
      </c>
      <c r="B6144" t="s">
        <v>9616</v>
      </c>
      <c r="C6144" t="s">
        <v>9611</v>
      </c>
      <c r="D6144">
        <v>0.01</v>
      </c>
      <c r="F6144" t="s">
        <v>9536</v>
      </c>
      <c r="G6144">
        <v>1</v>
      </c>
    </row>
    <row r="6145" spans="1:7">
      <c r="A6145">
        <v>11316</v>
      </c>
      <c r="B6145" t="s">
        <v>2840</v>
      </c>
      <c r="C6145" t="s">
        <v>17914</v>
      </c>
      <c r="D6145">
        <v>0.1</v>
      </c>
      <c r="E6145" t="s">
        <v>107</v>
      </c>
      <c r="F6145" t="s">
        <v>14771</v>
      </c>
      <c r="G6145">
        <v>5</v>
      </c>
    </row>
    <row r="6146" spans="1:7">
      <c r="A6146">
        <v>3573</v>
      </c>
      <c r="B6146" t="s">
        <v>2840</v>
      </c>
      <c r="C6146" t="s">
        <v>2841</v>
      </c>
      <c r="D6146">
        <v>0.01</v>
      </c>
      <c r="E6146" t="s">
        <v>107</v>
      </c>
      <c r="F6146" t="s">
        <v>14771</v>
      </c>
      <c r="G6146">
        <v>5</v>
      </c>
    </row>
    <row r="6147" spans="1:7">
      <c r="A6147">
        <v>3574</v>
      </c>
      <c r="B6147" t="s">
        <v>13500</v>
      </c>
      <c r="C6147" t="s">
        <v>16761</v>
      </c>
      <c r="D6147">
        <v>0.01</v>
      </c>
      <c r="E6147" t="s">
        <v>803</v>
      </c>
      <c r="F6147" t="s">
        <v>13121</v>
      </c>
      <c r="G6147">
        <v>5</v>
      </c>
    </row>
    <row r="6148" spans="1:7">
      <c r="A6148">
        <v>3575</v>
      </c>
      <c r="B6148" t="s">
        <v>715</v>
      </c>
      <c r="C6148" t="s">
        <v>165</v>
      </c>
      <c r="D6148">
        <v>0.01</v>
      </c>
      <c r="E6148" t="s">
        <v>166</v>
      </c>
      <c r="F6148" t="s">
        <v>68</v>
      </c>
      <c r="G6148">
        <v>1</v>
      </c>
    </row>
    <row r="6149" spans="1:7">
      <c r="A6149">
        <v>3576</v>
      </c>
      <c r="B6149" t="s">
        <v>715</v>
      </c>
      <c r="C6149" t="s">
        <v>699</v>
      </c>
      <c r="D6149">
        <v>0.01</v>
      </c>
      <c r="E6149" t="s">
        <v>166</v>
      </c>
      <c r="F6149" t="s">
        <v>68</v>
      </c>
      <c r="G6149">
        <v>5</v>
      </c>
    </row>
    <row r="6150" spans="1:7">
      <c r="A6150">
        <v>3577</v>
      </c>
      <c r="B6150" t="s">
        <v>5576</v>
      </c>
      <c r="C6150" t="s">
        <v>16954</v>
      </c>
      <c r="D6150">
        <v>0.01</v>
      </c>
      <c r="E6150" t="s">
        <v>203</v>
      </c>
      <c r="F6150" t="s">
        <v>4512</v>
      </c>
      <c r="G6150">
        <v>6</v>
      </c>
    </row>
    <row r="6151" spans="1:7">
      <c r="A6151">
        <v>598</v>
      </c>
      <c r="B6151" t="s">
        <v>8858</v>
      </c>
      <c r="C6151" t="s">
        <v>12047</v>
      </c>
      <c r="D6151">
        <v>0.6</v>
      </c>
      <c r="E6151" t="s">
        <v>40</v>
      </c>
      <c r="F6151" t="s">
        <v>11921</v>
      </c>
      <c r="G6151">
        <v>2</v>
      </c>
    </row>
    <row r="6152" spans="1:7">
      <c r="A6152">
        <v>3578</v>
      </c>
      <c r="B6152" t="s">
        <v>8858</v>
      </c>
      <c r="C6152" t="s">
        <v>8859</v>
      </c>
      <c r="D6152">
        <v>0.8</v>
      </c>
      <c r="E6152" t="s">
        <v>40</v>
      </c>
      <c r="F6152" t="s">
        <v>8594</v>
      </c>
      <c r="G6152">
        <v>2</v>
      </c>
    </row>
    <row r="6153" spans="1:7">
      <c r="A6153">
        <v>3579</v>
      </c>
      <c r="B6153" t="s">
        <v>16054</v>
      </c>
      <c r="C6153" t="s">
        <v>4527</v>
      </c>
      <c r="D6153">
        <v>0.8</v>
      </c>
      <c r="E6153" t="s">
        <v>80</v>
      </c>
      <c r="F6153" t="s">
        <v>4512</v>
      </c>
      <c r="G6153">
        <v>1</v>
      </c>
    </row>
    <row r="6154" spans="1:7">
      <c r="A6154">
        <v>3580</v>
      </c>
      <c r="B6154" t="s">
        <v>7630</v>
      </c>
      <c r="C6154" t="s">
        <v>17915</v>
      </c>
      <c r="D6154">
        <v>0.01</v>
      </c>
      <c r="E6154" t="s">
        <v>166</v>
      </c>
      <c r="F6154" t="s">
        <v>15396</v>
      </c>
      <c r="G6154">
        <v>5</v>
      </c>
    </row>
    <row r="6155" spans="1:7">
      <c r="A6155">
        <v>599</v>
      </c>
      <c r="B6155" t="s">
        <v>1891</v>
      </c>
      <c r="C6155" t="s">
        <v>10721</v>
      </c>
      <c r="D6155">
        <v>0.01</v>
      </c>
      <c r="E6155" t="s">
        <v>67</v>
      </c>
      <c r="F6155" t="s">
        <v>10625</v>
      </c>
      <c r="G6155">
        <v>2</v>
      </c>
    </row>
    <row r="6156" spans="1:7">
      <c r="A6156">
        <v>3581</v>
      </c>
      <c r="B6156" t="s">
        <v>1282</v>
      </c>
      <c r="C6156" t="s">
        <v>1621</v>
      </c>
      <c r="D6156">
        <v>0.01</v>
      </c>
      <c r="E6156" t="s">
        <v>49</v>
      </c>
      <c r="F6156" t="s">
        <v>41</v>
      </c>
      <c r="G6156">
        <v>7</v>
      </c>
    </row>
    <row r="6157" spans="1:7">
      <c r="A6157">
        <v>11317</v>
      </c>
      <c r="B6157" t="s">
        <v>3575</v>
      </c>
      <c r="C6157" t="s">
        <v>16678</v>
      </c>
      <c r="D6157">
        <v>0.6</v>
      </c>
      <c r="E6157" t="s">
        <v>203</v>
      </c>
      <c r="F6157" t="s">
        <v>14699</v>
      </c>
      <c r="G6157">
        <v>1</v>
      </c>
    </row>
    <row r="6158" spans="1:7">
      <c r="A6158">
        <v>3583</v>
      </c>
      <c r="B6158" t="s">
        <v>3575</v>
      </c>
      <c r="C6158" t="s">
        <v>3542</v>
      </c>
      <c r="D6158">
        <v>0.8</v>
      </c>
      <c r="E6158" t="s">
        <v>203</v>
      </c>
      <c r="F6158" t="s">
        <v>3381</v>
      </c>
      <c r="G6158">
        <v>1</v>
      </c>
    </row>
    <row r="6159" spans="1:7">
      <c r="A6159">
        <v>3582</v>
      </c>
      <c r="B6159" t="s">
        <v>3575</v>
      </c>
      <c r="C6159" t="s">
        <v>17277</v>
      </c>
      <c r="D6159">
        <v>0.5</v>
      </c>
      <c r="E6159" t="s">
        <v>203</v>
      </c>
      <c r="F6159" t="s">
        <v>15389</v>
      </c>
      <c r="G6159">
        <v>1</v>
      </c>
    </row>
    <row r="6160" spans="1:7">
      <c r="A6160">
        <v>3584</v>
      </c>
      <c r="B6160" t="s">
        <v>8043</v>
      </c>
      <c r="C6160" t="s">
        <v>16285</v>
      </c>
      <c r="D6160">
        <v>0.01</v>
      </c>
      <c r="E6160" t="s">
        <v>67</v>
      </c>
      <c r="F6160" t="s">
        <v>14771</v>
      </c>
      <c r="G6160">
        <v>7</v>
      </c>
    </row>
    <row r="6161" spans="1:7">
      <c r="A6161">
        <v>600</v>
      </c>
      <c r="B6161" t="s">
        <v>8043</v>
      </c>
      <c r="C6161" t="s">
        <v>14850</v>
      </c>
      <c r="D6161">
        <v>0.01</v>
      </c>
      <c r="E6161" t="s">
        <v>12625</v>
      </c>
      <c r="F6161" t="s">
        <v>9136</v>
      </c>
      <c r="G6161">
        <v>7</v>
      </c>
    </row>
    <row r="6162" spans="1:7">
      <c r="A6162">
        <v>601</v>
      </c>
      <c r="B6162" t="s">
        <v>12001</v>
      </c>
      <c r="C6162" t="s">
        <v>12002</v>
      </c>
      <c r="D6162">
        <v>0.01</v>
      </c>
      <c r="E6162" t="s">
        <v>67</v>
      </c>
      <c r="F6162" t="s">
        <v>11921</v>
      </c>
      <c r="G6162">
        <v>2</v>
      </c>
    </row>
    <row r="6163" spans="1:7">
      <c r="A6163">
        <v>4002</v>
      </c>
      <c r="B6163" t="s">
        <v>7171</v>
      </c>
      <c r="C6163" t="s">
        <v>16827</v>
      </c>
      <c r="D6163">
        <v>0.01</v>
      </c>
      <c r="E6163" t="s">
        <v>107</v>
      </c>
      <c r="F6163" t="s">
        <v>15396</v>
      </c>
      <c r="G6163">
        <v>7</v>
      </c>
    </row>
    <row r="6164" spans="1:7">
      <c r="A6164">
        <v>4003</v>
      </c>
      <c r="B6164" t="s">
        <v>9051</v>
      </c>
      <c r="C6164" t="s">
        <v>9047</v>
      </c>
      <c r="D6164">
        <v>0.01</v>
      </c>
      <c r="E6164" t="s">
        <v>203</v>
      </c>
      <c r="F6164" t="s">
        <v>8594</v>
      </c>
      <c r="G6164">
        <v>5</v>
      </c>
    </row>
    <row r="6165" spans="1:7">
      <c r="A6165">
        <v>4004</v>
      </c>
      <c r="B6165" t="s">
        <v>7053</v>
      </c>
      <c r="C6165" t="s">
        <v>7048</v>
      </c>
      <c r="D6165">
        <v>0.01</v>
      </c>
      <c r="E6165" t="s">
        <v>107</v>
      </c>
      <c r="F6165" t="s">
        <v>6576</v>
      </c>
      <c r="G6165">
        <v>5</v>
      </c>
    </row>
    <row r="6166" spans="1:7">
      <c r="A6166">
        <v>4005</v>
      </c>
      <c r="B6166" t="s">
        <v>2268</v>
      </c>
      <c r="C6166" t="s">
        <v>2264</v>
      </c>
      <c r="D6166">
        <v>0.01</v>
      </c>
      <c r="E6166" t="s">
        <v>166</v>
      </c>
      <c r="F6166" t="s">
        <v>2210</v>
      </c>
      <c r="G6166">
        <v>1</v>
      </c>
    </row>
    <row r="6167" spans="1:7">
      <c r="A6167">
        <v>4006</v>
      </c>
      <c r="B6167" t="s">
        <v>7022</v>
      </c>
      <c r="C6167" t="s">
        <v>7064</v>
      </c>
      <c r="D6167">
        <v>0.01</v>
      </c>
      <c r="E6167" t="s">
        <v>123</v>
      </c>
      <c r="F6167" t="s">
        <v>6576</v>
      </c>
      <c r="G6167">
        <v>5</v>
      </c>
    </row>
    <row r="6168" spans="1:7">
      <c r="A6168">
        <v>4008</v>
      </c>
      <c r="B6168" t="s">
        <v>3468</v>
      </c>
      <c r="C6168" t="s">
        <v>16765</v>
      </c>
      <c r="D6168">
        <v>0.01</v>
      </c>
      <c r="E6168" t="s">
        <v>49</v>
      </c>
      <c r="F6168" t="s">
        <v>14699</v>
      </c>
      <c r="G6168">
        <v>1</v>
      </c>
    </row>
    <row r="6169" spans="1:7">
      <c r="A6169">
        <v>4007</v>
      </c>
      <c r="B6169" t="s">
        <v>3468</v>
      </c>
      <c r="C6169" t="s">
        <v>3461</v>
      </c>
      <c r="D6169">
        <v>0.01</v>
      </c>
      <c r="E6169" t="s">
        <v>49</v>
      </c>
      <c r="F6169" t="s">
        <v>3381</v>
      </c>
      <c r="G6169">
        <v>1</v>
      </c>
    </row>
    <row r="6170" spans="1:7">
      <c r="A6170">
        <v>726</v>
      </c>
      <c r="B6170" t="s">
        <v>8679</v>
      </c>
      <c r="C6170" t="s">
        <v>13042</v>
      </c>
      <c r="D6170">
        <v>0.01</v>
      </c>
      <c r="E6170" t="s">
        <v>166</v>
      </c>
      <c r="F6170" t="s">
        <v>13028</v>
      </c>
      <c r="G6170">
        <v>1</v>
      </c>
    </row>
    <row r="6171" spans="1:7">
      <c r="A6171">
        <v>4010</v>
      </c>
      <c r="B6171" t="s">
        <v>12535</v>
      </c>
      <c r="C6171" t="s">
        <v>17349</v>
      </c>
      <c r="D6171">
        <v>0.01</v>
      </c>
      <c r="F6171" t="s">
        <v>12637</v>
      </c>
      <c r="G6171">
        <v>5</v>
      </c>
    </row>
    <row r="6172" spans="1:7">
      <c r="A6172">
        <v>4009</v>
      </c>
      <c r="B6172" t="s">
        <v>12535</v>
      </c>
      <c r="C6172" t="s">
        <v>16789</v>
      </c>
      <c r="D6172">
        <v>0.01</v>
      </c>
      <c r="E6172" t="s">
        <v>12637</v>
      </c>
      <c r="F6172" t="s">
        <v>12334</v>
      </c>
      <c r="G6172">
        <v>5</v>
      </c>
    </row>
    <row r="6173" spans="1:7">
      <c r="A6173">
        <v>4011</v>
      </c>
      <c r="B6173" t="s">
        <v>4545</v>
      </c>
      <c r="C6173" t="s">
        <v>4879</v>
      </c>
      <c r="D6173">
        <v>0.01</v>
      </c>
      <c r="E6173" t="s">
        <v>80</v>
      </c>
      <c r="F6173" t="s">
        <v>4512</v>
      </c>
      <c r="G6173">
        <v>3</v>
      </c>
    </row>
    <row r="6174" spans="1:7">
      <c r="A6174">
        <v>4012</v>
      </c>
      <c r="B6174" t="s">
        <v>6003</v>
      </c>
      <c r="C6174" t="s">
        <v>5926</v>
      </c>
      <c r="D6174">
        <v>0.01</v>
      </c>
      <c r="E6174" t="s">
        <v>80</v>
      </c>
      <c r="F6174" t="s">
        <v>5790</v>
      </c>
      <c r="G6174">
        <v>2</v>
      </c>
    </row>
    <row r="6175" spans="1:7">
      <c r="A6175">
        <v>4013</v>
      </c>
      <c r="B6175" t="s">
        <v>14441</v>
      </c>
      <c r="C6175" t="s">
        <v>14432</v>
      </c>
      <c r="D6175">
        <v>0.01</v>
      </c>
      <c r="F6175" t="s">
        <v>14278</v>
      </c>
      <c r="G6175">
        <v>2</v>
      </c>
    </row>
    <row r="6176" spans="1:7">
      <c r="A6176">
        <v>4014</v>
      </c>
      <c r="B6176" t="s">
        <v>11673</v>
      </c>
      <c r="C6176" t="s">
        <v>16741</v>
      </c>
      <c r="D6176">
        <v>0.01</v>
      </c>
      <c r="E6176" t="s">
        <v>595</v>
      </c>
      <c r="F6176" t="s">
        <v>15338</v>
      </c>
      <c r="G6176">
        <v>4</v>
      </c>
    </row>
    <row r="6177" spans="1:7">
      <c r="A6177">
        <v>11318</v>
      </c>
      <c r="B6177" t="s">
        <v>11673</v>
      </c>
      <c r="C6177" t="s">
        <v>16742</v>
      </c>
      <c r="D6177">
        <v>0.1</v>
      </c>
      <c r="E6177" t="s">
        <v>14699</v>
      </c>
      <c r="F6177" t="s">
        <v>15441</v>
      </c>
      <c r="G6177">
        <v>1</v>
      </c>
    </row>
    <row r="6178" spans="1:7">
      <c r="A6178">
        <v>4016</v>
      </c>
      <c r="B6178" t="s">
        <v>11673</v>
      </c>
      <c r="C6178" t="s">
        <v>16743</v>
      </c>
      <c r="D6178">
        <v>0.01</v>
      </c>
      <c r="E6178" t="s">
        <v>14699</v>
      </c>
      <c r="F6178" t="s">
        <v>15441</v>
      </c>
      <c r="G6178">
        <v>4</v>
      </c>
    </row>
    <row r="6179" spans="1:7">
      <c r="A6179">
        <v>4015</v>
      </c>
      <c r="B6179" t="s">
        <v>11673</v>
      </c>
      <c r="C6179" t="s">
        <v>16744</v>
      </c>
      <c r="D6179">
        <v>0.01</v>
      </c>
      <c r="E6179" t="s">
        <v>14699</v>
      </c>
      <c r="F6179" t="s">
        <v>15338</v>
      </c>
      <c r="G6179">
        <v>4</v>
      </c>
    </row>
    <row r="6180" spans="1:7">
      <c r="A6180">
        <v>727</v>
      </c>
      <c r="B6180" t="s">
        <v>1661</v>
      </c>
      <c r="C6180" t="s">
        <v>17916</v>
      </c>
      <c r="D6180">
        <v>0.01</v>
      </c>
      <c r="E6180" t="s">
        <v>203</v>
      </c>
      <c r="F6180" t="s">
        <v>14681</v>
      </c>
      <c r="G6180">
        <v>7</v>
      </c>
    </row>
    <row r="6181" spans="1:7">
      <c r="A6181">
        <v>4017</v>
      </c>
      <c r="B6181" t="s">
        <v>1661</v>
      </c>
      <c r="C6181" t="s">
        <v>16954</v>
      </c>
      <c r="D6181">
        <v>0.01</v>
      </c>
      <c r="E6181" t="s">
        <v>203</v>
      </c>
      <c r="F6181" t="s">
        <v>4512</v>
      </c>
      <c r="G6181">
        <v>6</v>
      </c>
    </row>
    <row r="6182" spans="1:7">
      <c r="A6182">
        <v>4018</v>
      </c>
      <c r="B6182" t="s">
        <v>4387</v>
      </c>
      <c r="C6182" t="s">
        <v>17651</v>
      </c>
      <c r="D6182">
        <v>0.6</v>
      </c>
      <c r="E6182" t="s">
        <v>354</v>
      </c>
      <c r="F6182" t="s">
        <v>15279</v>
      </c>
      <c r="G6182">
        <v>8</v>
      </c>
    </row>
    <row r="6183" spans="1:7">
      <c r="A6183">
        <v>4019</v>
      </c>
      <c r="B6183" t="s">
        <v>4387</v>
      </c>
      <c r="C6183" t="s">
        <v>4376</v>
      </c>
      <c r="D6183">
        <v>0.8</v>
      </c>
      <c r="E6183" t="s">
        <v>354</v>
      </c>
      <c r="F6183" t="s">
        <v>58</v>
      </c>
      <c r="G6183">
        <v>8</v>
      </c>
    </row>
    <row r="6184" spans="1:7">
      <c r="A6184">
        <v>7054</v>
      </c>
      <c r="B6184" t="s">
        <v>4387</v>
      </c>
      <c r="C6184" t="s">
        <v>17917</v>
      </c>
      <c r="D6184">
        <v>0.6</v>
      </c>
      <c r="E6184" t="s">
        <v>12637</v>
      </c>
      <c r="F6184" t="s">
        <v>9136</v>
      </c>
      <c r="G6184">
        <v>3</v>
      </c>
    </row>
    <row r="6185" spans="1:7">
      <c r="A6185">
        <v>4020</v>
      </c>
      <c r="B6185" t="s">
        <v>3673</v>
      </c>
      <c r="C6185" t="s">
        <v>3674</v>
      </c>
      <c r="D6185">
        <v>0.01</v>
      </c>
      <c r="E6185" t="s">
        <v>354</v>
      </c>
      <c r="F6185" t="s">
        <v>3381</v>
      </c>
      <c r="G6185">
        <v>2</v>
      </c>
    </row>
    <row r="6186" spans="1:7">
      <c r="A6186">
        <v>4429</v>
      </c>
      <c r="B6186" t="s">
        <v>577</v>
      </c>
      <c r="C6186" t="s">
        <v>5987</v>
      </c>
      <c r="D6186">
        <v>0.01</v>
      </c>
      <c r="F6186" t="s">
        <v>5790</v>
      </c>
      <c r="G6186">
        <v>2</v>
      </c>
    </row>
    <row r="6187" spans="1:7">
      <c r="A6187">
        <v>4430</v>
      </c>
      <c r="B6187" t="s">
        <v>4628</v>
      </c>
      <c r="C6187" t="s">
        <v>16266</v>
      </c>
      <c r="D6187">
        <v>0.01</v>
      </c>
      <c r="E6187" t="s">
        <v>49</v>
      </c>
      <c r="F6187" t="s">
        <v>4512</v>
      </c>
      <c r="G6187">
        <v>1</v>
      </c>
    </row>
    <row r="6188" spans="1:7">
      <c r="A6188">
        <v>4431</v>
      </c>
      <c r="B6188" t="s">
        <v>17918</v>
      </c>
      <c r="C6188" t="s">
        <v>16220</v>
      </c>
      <c r="D6188">
        <v>0.01</v>
      </c>
      <c r="E6188" t="s">
        <v>80</v>
      </c>
      <c r="F6188" t="s">
        <v>14655</v>
      </c>
      <c r="G6188">
        <v>1</v>
      </c>
    </row>
    <row r="6189" spans="1:7">
      <c r="A6189">
        <v>4432</v>
      </c>
      <c r="B6189" t="s">
        <v>17919</v>
      </c>
      <c r="C6189" t="s">
        <v>6584</v>
      </c>
      <c r="D6189">
        <v>0.01</v>
      </c>
      <c r="E6189" t="s">
        <v>80</v>
      </c>
      <c r="F6189" t="s">
        <v>6576</v>
      </c>
      <c r="G6189">
        <v>1</v>
      </c>
    </row>
    <row r="6190" spans="1:7">
      <c r="A6190">
        <v>11803</v>
      </c>
      <c r="B6190" t="s">
        <v>8523</v>
      </c>
      <c r="C6190" t="s">
        <v>8514</v>
      </c>
      <c r="D6190">
        <v>0.8</v>
      </c>
      <c r="E6190" t="s">
        <v>67</v>
      </c>
      <c r="F6190" t="s">
        <v>8277</v>
      </c>
      <c r="G6190">
        <v>8</v>
      </c>
    </row>
    <row r="6191" spans="1:7">
      <c r="A6191">
        <v>863</v>
      </c>
      <c r="B6191" t="s">
        <v>8280</v>
      </c>
      <c r="C6191" t="s">
        <v>4994</v>
      </c>
      <c r="D6191">
        <v>0.6</v>
      </c>
      <c r="E6191" t="s">
        <v>80</v>
      </c>
      <c r="F6191" t="s">
        <v>4963</v>
      </c>
      <c r="G6191">
        <v>4</v>
      </c>
    </row>
    <row r="6192" spans="1:7">
      <c r="A6192">
        <v>11319</v>
      </c>
      <c r="B6192" t="s">
        <v>8280</v>
      </c>
      <c r="C6192" t="s">
        <v>17920</v>
      </c>
      <c r="D6192">
        <v>0.1</v>
      </c>
      <c r="E6192" t="s">
        <v>80</v>
      </c>
      <c r="F6192" t="s">
        <v>8277</v>
      </c>
      <c r="G6192">
        <v>1</v>
      </c>
    </row>
    <row r="6193" spans="1:7">
      <c r="A6193">
        <v>6874</v>
      </c>
      <c r="B6193" t="s">
        <v>8280</v>
      </c>
      <c r="C6193" t="s">
        <v>8281</v>
      </c>
      <c r="D6193">
        <v>0.8</v>
      </c>
      <c r="E6193" t="s">
        <v>80</v>
      </c>
      <c r="F6193" t="s">
        <v>8277</v>
      </c>
      <c r="G6193">
        <v>4</v>
      </c>
    </row>
    <row r="6194" spans="1:7">
      <c r="A6194">
        <v>4433</v>
      </c>
      <c r="B6194" t="s">
        <v>99</v>
      </c>
      <c r="C6194" t="s">
        <v>272</v>
      </c>
      <c r="D6194">
        <v>0.01</v>
      </c>
      <c r="E6194" t="s">
        <v>89</v>
      </c>
      <c r="F6194" t="s">
        <v>68</v>
      </c>
      <c r="G6194">
        <v>2</v>
      </c>
    </row>
    <row r="6195" spans="1:7">
      <c r="A6195">
        <v>4434</v>
      </c>
      <c r="B6195" t="s">
        <v>17921</v>
      </c>
      <c r="C6195" t="s">
        <v>9047</v>
      </c>
      <c r="D6195">
        <v>0.01</v>
      </c>
      <c r="E6195" t="s">
        <v>203</v>
      </c>
      <c r="F6195" t="s">
        <v>8594</v>
      </c>
      <c r="G6195">
        <v>5</v>
      </c>
    </row>
    <row r="6196" spans="1:7">
      <c r="A6196">
        <v>864</v>
      </c>
      <c r="B6196" t="s">
        <v>9391</v>
      </c>
      <c r="C6196" t="s">
        <v>9387</v>
      </c>
      <c r="D6196">
        <v>0.1</v>
      </c>
      <c r="E6196" t="s">
        <v>40</v>
      </c>
      <c r="F6196" t="s">
        <v>9136</v>
      </c>
      <c r="G6196">
        <v>3</v>
      </c>
    </row>
    <row r="6197" spans="1:7">
      <c r="A6197">
        <v>4435</v>
      </c>
      <c r="B6197" t="s">
        <v>17922</v>
      </c>
      <c r="C6197" t="s">
        <v>6506</v>
      </c>
      <c r="D6197">
        <v>0.01</v>
      </c>
      <c r="E6197" t="s">
        <v>74</v>
      </c>
      <c r="F6197" t="s">
        <v>6139</v>
      </c>
      <c r="G6197">
        <v>8</v>
      </c>
    </row>
    <row r="6198" spans="1:7">
      <c r="A6198">
        <v>4436</v>
      </c>
      <c r="B6198" t="s">
        <v>17922</v>
      </c>
      <c r="C6198" t="s">
        <v>861</v>
      </c>
      <c r="D6198">
        <v>0.01</v>
      </c>
      <c r="E6198" t="s">
        <v>74</v>
      </c>
      <c r="F6198" t="s">
        <v>499</v>
      </c>
      <c r="G6198">
        <v>8</v>
      </c>
    </row>
    <row r="6199" spans="1:7">
      <c r="A6199">
        <v>4437</v>
      </c>
      <c r="B6199" t="s">
        <v>8603</v>
      </c>
      <c r="C6199" t="s">
        <v>8598</v>
      </c>
      <c r="D6199">
        <v>0.01</v>
      </c>
      <c r="E6199" t="s">
        <v>74</v>
      </c>
      <c r="F6199" t="s">
        <v>8594</v>
      </c>
      <c r="G6199">
        <v>1</v>
      </c>
    </row>
    <row r="6200" spans="1:7">
      <c r="A6200">
        <v>6697</v>
      </c>
      <c r="B6200" t="s">
        <v>6631</v>
      </c>
      <c r="C6200" t="s">
        <v>6625</v>
      </c>
      <c r="D6200">
        <v>0.8</v>
      </c>
      <c r="E6200" t="s">
        <v>123</v>
      </c>
      <c r="F6200" t="s">
        <v>6576</v>
      </c>
      <c r="G6200">
        <v>1</v>
      </c>
    </row>
    <row r="6201" spans="1:7">
      <c r="A6201">
        <v>4438</v>
      </c>
      <c r="B6201" t="s">
        <v>6631</v>
      </c>
      <c r="C6201" t="s">
        <v>7064</v>
      </c>
      <c r="D6201">
        <v>0.7</v>
      </c>
      <c r="E6201" t="s">
        <v>123</v>
      </c>
      <c r="F6201" t="s">
        <v>6576</v>
      </c>
      <c r="G6201">
        <v>5</v>
      </c>
    </row>
    <row r="6202" spans="1:7">
      <c r="A6202">
        <v>6711</v>
      </c>
      <c r="B6202" t="s">
        <v>11279</v>
      </c>
      <c r="C6202" t="s">
        <v>11186</v>
      </c>
      <c r="D6202">
        <v>0.5</v>
      </c>
      <c r="E6202" t="s">
        <v>203</v>
      </c>
      <c r="F6202" t="s">
        <v>11167</v>
      </c>
      <c r="G6202">
        <v>1</v>
      </c>
    </row>
    <row r="6203" spans="1:7">
      <c r="A6203">
        <v>4439</v>
      </c>
      <c r="B6203" t="s">
        <v>11279</v>
      </c>
      <c r="C6203" t="s">
        <v>11250</v>
      </c>
      <c r="D6203">
        <v>0.7</v>
      </c>
      <c r="E6203" t="s">
        <v>203</v>
      </c>
      <c r="F6203" t="s">
        <v>11167</v>
      </c>
      <c r="G6203">
        <v>3</v>
      </c>
    </row>
    <row r="6204" spans="1:7">
      <c r="A6204">
        <v>4440</v>
      </c>
      <c r="B6204" t="s">
        <v>11279</v>
      </c>
      <c r="C6204" t="s">
        <v>11274</v>
      </c>
      <c r="D6204">
        <v>0.8</v>
      </c>
      <c r="E6204" t="s">
        <v>203</v>
      </c>
      <c r="F6204" t="s">
        <v>11167</v>
      </c>
      <c r="G6204">
        <v>5</v>
      </c>
    </row>
    <row r="6205" spans="1:7">
      <c r="A6205">
        <v>6793</v>
      </c>
      <c r="B6205" t="s">
        <v>11279</v>
      </c>
      <c r="C6205" t="s">
        <v>12384</v>
      </c>
      <c r="D6205">
        <v>0.6</v>
      </c>
      <c r="E6205" t="s">
        <v>203</v>
      </c>
      <c r="F6205" t="s">
        <v>12334</v>
      </c>
      <c r="G6205">
        <v>1</v>
      </c>
    </row>
    <row r="6206" spans="1:7">
      <c r="A6206">
        <v>4441</v>
      </c>
      <c r="B6206" t="s">
        <v>5288</v>
      </c>
      <c r="C6206" t="s">
        <v>5260</v>
      </c>
      <c r="D6206">
        <v>0.01</v>
      </c>
      <c r="E6206" t="s">
        <v>67</v>
      </c>
      <c r="F6206" t="s">
        <v>4512</v>
      </c>
      <c r="G6206">
        <v>5</v>
      </c>
    </row>
    <row r="6207" spans="1:7">
      <c r="A6207">
        <v>4442</v>
      </c>
      <c r="B6207" t="s">
        <v>2301</v>
      </c>
      <c r="C6207" t="s">
        <v>2295</v>
      </c>
      <c r="D6207">
        <v>0.01</v>
      </c>
      <c r="E6207" t="s">
        <v>203</v>
      </c>
      <c r="F6207" t="s">
        <v>2210</v>
      </c>
      <c r="G6207">
        <v>1</v>
      </c>
    </row>
    <row r="6208" spans="1:7">
      <c r="A6208">
        <v>4443</v>
      </c>
      <c r="B6208" t="s">
        <v>2301</v>
      </c>
      <c r="C6208" t="s">
        <v>2418</v>
      </c>
      <c r="D6208">
        <v>0.01</v>
      </c>
      <c r="E6208" t="s">
        <v>203</v>
      </c>
      <c r="F6208" t="s">
        <v>2210</v>
      </c>
      <c r="G6208">
        <v>2</v>
      </c>
    </row>
    <row r="6209" spans="1:7">
      <c r="A6209">
        <v>7285</v>
      </c>
      <c r="B6209" t="s">
        <v>10689</v>
      </c>
      <c r="C6209" t="s">
        <v>10685</v>
      </c>
      <c r="D6209">
        <v>0.8</v>
      </c>
      <c r="F6209" t="s">
        <v>10625</v>
      </c>
      <c r="G6209">
        <v>1</v>
      </c>
    </row>
    <row r="6210" spans="1:7">
      <c r="A6210">
        <v>4444</v>
      </c>
      <c r="B6210" t="s">
        <v>2631</v>
      </c>
      <c r="C6210" t="s">
        <v>2632</v>
      </c>
      <c r="D6210">
        <v>0.01</v>
      </c>
      <c r="E6210" t="s">
        <v>49</v>
      </c>
      <c r="F6210" t="s">
        <v>2210</v>
      </c>
      <c r="G6210">
        <v>7</v>
      </c>
    </row>
    <row r="6211" spans="1:7">
      <c r="A6211">
        <v>4445</v>
      </c>
      <c r="B6211" t="s">
        <v>8993</v>
      </c>
      <c r="C6211" t="s">
        <v>8985</v>
      </c>
      <c r="D6211">
        <v>0.01</v>
      </c>
      <c r="E6211" t="s">
        <v>107</v>
      </c>
      <c r="F6211" t="s">
        <v>8594</v>
      </c>
      <c r="G6211">
        <v>5</v>
      </c>
    </row>
    <row r="6212" spans="1:7">
      <c r="A6212">
        <v>865</v>
      </c>
      <c r="B6212" t="s">
        <v>9408</v>
      </c>
      <c r="C6212" t="s">
        <v>9398</v>
      </c>
      <c r="D6212">
        <v>0.01</v>
      </c>
      <c r="E6212" t="s">
        <v>67</v>
      </c>
      <c r="F6212" t="s">
        <v>9136</v>
      </c>
      <c r="G6212">
        <v>5</v>
      </c>
    </row>
    <row r="6213" spans="1:7">
      <c r="A6213">
        <v>7672</v>
      </c>
      <c r="B6213" t="s">
        <v>7840</v>
      </c>
      <c r="C6213" t="s">
        <v>16381</v>
      </c>
      <c r="D6213">
        <v>0.8</v>
      </c>
      <c r="E6213" t="s">
        <v>40</v>
      </c>
      <c r="F6213" t="s">
        <v>14771</v>
      </c>
      <c r="G6213">
        <v>1</v>
      </c>
    </row>
    <row r="6214" spans="1:7">
      <c r="A6214">
        <v>4446</v>
      </c>
      <c r="B6214" t="s">
        <v>5425</v>
      </c>
      <c r="C6214" t="s">
        <v>5415</v>
      </c>
      <c r="D6214">
        <v>0.01</v>
      </c>
      <c r="E6214" t="s">
        <v>354</v>
      </c>
      <c r="F6214" t="s">
        <v>4512</v>
      </c>
      <c r="G6214">
        <v>5</v>
      </c>
    </row>
    <row r="6215" spans="1:7">
      <c r="A6215">
        <v>4447</v>
      </c>
      <c r="B6215" t="s">
        <v>5360</v>
      </c>
      <c r="C6215" t="s">
        <v>5354</v>
      </c>
      <c r="D6215">
        <v>0.01</v>
      </c>
      <c r="E6215" t="s">
        <v>123</v>
      </c>
      <c r="F6215" t="s">
        <v>4512</v>
      </c>
      <c r="G6215">
        <v>5</v>
      </c>
    </row>
    <row r="6216" spans="1:7">
      <c r="A6216">
        <v>11320</v>
      </c>
      <c r="B6216" t="s">
        <v>17923</v>
      </c>
      <c r="C6216" t="s">
        <v>2274</v>
      </c>
      <c r="D6216">
        <v>0.1</v>
      </c>
      <c r="F6216" t="s">
        <v>2210</v>
      </c>
      <c r="G6216">
        <v>1</v>
      </c>
    </row>
    <row r="6217" spans="1:7">
      <c r="A6217">
        <v>4448</v>
      </c>
      <c r="B6217" t="s">
        <v>17923</v>
      </c>
      <c r="C6217" t="s">
        <v>2381</v>
      </c>
      <c r="D6217">
        <v>0.01</v>
      </c>
      <c r="F6217" t="s">
        <v>2210</v>
      </c>
      <c r="G6217">
        <v>2</v>
      </c>
    </row>
    <row r="6218" spans="1:7">
      <c r="A6218">
        <v>4806</v>
      </c>
      <c r="B6218" t="s">
        <v>17924</v>
      </c>
      <c r="C6218" t="s">
        <v>14350</v>
      </c>
      <c r="D6218">
        <v>0.01</v>
      </c>
      <c r="E6218" t="s">
        <v>40</v>
      </c>
      <c r="F6218" t="s">
        <v>14278</v>
      </c>
      <c r="G6218">
        <v>1</v>
      </c>
    </row>
    <row r="6219" spans="1:7">
      <c r="A6219">
        <v>989</v>
      </c>
      <c r="B6219" t="s">
        <v>3309</v>
      </c>
      <c r="C6219" t="s">
        <v>3310</v>
      </c>
      <c r="D6219">
        <v>0.8</v>
      </c>
      <c r="E6219" t="s">
        <v>354</v>
      </c>
      <c r="F6219" t="s">
        <v>2900</v>
      </c>
      <c r="G6219">
        <v>7</v>
      </c>
    </row>
    <row r="6220" spans="1:7">
      <c r="A6220">
        <v>11926</v>
      </c>
      <c r="B6220" t="s">
        <v>3309</v>
      </c>
      <c r="C6220" t="s">
        <v>16104</v>
      </c>
      <c r="D6220">
        <v>0.8</v>
      </c>
      <c r="E6220" t="s">
        <v>354</v>
      </c>
      <c r="F6220" t="s">
        <v>5790</v>
      </c>
      <c r="G6220">
        <v>7</v>
      </c>
    </row>
    <row r="6221" spans="1:7">
      <c r="A6221">
        <v>4807</v>
      </c>
      <c r="B6221" t="s">
        <v>5853</v>
      </c>
      <c r="C6221" t="s">
        <v>5889</v>
      </c>
      <c r="D6221">
        <v>0.01</v>
      </c>
      <c r="E6221" t="s">
        <v>203</v>
      </c>
      <c r="F6221" t="s">
        <v>5790</v>
      </c>
      <c r="G6221">
        <v>1</v>
      </c>
    </row>
    <row r="6222" spans="1:7">
      <c r="A6222">
        <v>4808</v>
      </c>
      <c r="B6222" t="s">
        <v>8700</v>
      </c>
      <c r="C6222" t="s">
        <v>16308</v>
      </c>
      <c r="D6222">
        <v>0.01</v>
      </c>
      <c r="F6222" t="s">
        <v>14771</v>
      </c>
      <c r="G6222">
        <v>1</v>
      </c>
    </row>
    <row r="6223" spans="1:7">
      <c r="A6223">
        <v>4809</v>
      </c>
      <c r="B6223" t="s">
        <v>4401</v>
      </c>
      <c r="C6223" t="s">
        <v>4396</v>
      </c>
      <c r="D6223">
        <v>0.01</v>
      </c>
      <c r="E6223" t="s">
        <v>595</v>
      </c>
      <c r="F6223" t="s">
        <v>58</v>
      </c>
      <c r="G6223">
        <v>8</v>
      </c>
    </row>
    <row r="6224" spans="1:7">
      <c r="A6224">
        <v>11321</v>
      </c>
      <c r="B6224" t="s">
        <v>4299</v>
      </c>
      <c r="C6224" t="s">
        <v>16991</v>
      </c>
      <c r="D6224">
        <v>0.1</v>
      </c>
      <c r="E6224" t="s">
        <v>67</v>
      </c>
      <c r="F6224" t="s">
        <v>11343</v>
      </c>
      <c r="G6224">
        <v>1</v>
      </c>
    </row>
    <row r="6225" spans="1:7">
      <c r="A6225">
        <v>992</v>
      </c>
      <c r="B6225" t="s">
        <v>4299</v>
      </c>
      <c r="C6225" t="s">
        <v>17925</v>
      </c>
      <c r="D6225">
        <v>0.6</v>
      </c>
      <c r="E6225" t="s">
        <v>67</v>
      </c>
      <c r="F6225" t="s">
        <v>11343</v>
      </c>
      <c r="G6225">
        <v>4</v>
      </c>
    </row>
    <row r="6226" spans="1:7">
      <c r="A6226">
        <v>990</v>
      </c>
      <c r="B6226" t="s">
        <v>4299</v>
      </c>
      <c r="C6226" t="s">
        <v>17843</v>
      </c>
      <c r="D6226">
        <v>0.01</v>
      </c>
      <c r="E6226" t="s">
        <v>67</v>
      </c>
      <c r="F6226" t="s">
        <v>11921</v>
      </c>
      <c r="G6226">
        <v>3</v>
      </c>
    </row>
    <row r="6227" spans="1:7">
      <c r="A6227">
        <v>991</v>
      </c>
      <c r="B6227" t="s">
        <v>4299</v>
      </c>
      <c r="C6227" t="s">
        <v>17926</v>
      </c>
      <c r="D6227">
        <v>0.01</v>
      </c>
      <c r="E6227" t="s">
        <v>67</v>
      </c>
      <c r="F6227" t="s">
        <v>15324</v>
      </c>
      <c r="G6227">
        <v>8</v>
      </c>
    </row>
    <row r="6228" spans="1:7">
      <c r="A6228">
        <v>11322</v>
      </c>
      <c r="B6228" t="s">
        <v>4299</v>
      </c>
      <c r="C6228" t="s">
        <v>17927</v>
      </c>
      <c r="D6228">
        <v>0.1</v>
      </c>
      <c r="E6228" t="s">
        <v>67</v>
      </c>
      <c r="F6228" t="s">
        <v>15279</v>
      </c>
      <c r="G6228">
        <v>1</v>
      </c>
    </row>
    <row r="6229" spans="1:7">
      <c r="A6229">
        <v>4810</v>
      </c>
      <c r="B6229" t="s">
        <v>4299</v>
      </c>
      <c r="C6229" t="s">
        <v>17928</v>
      </c>
      <c r="D6229">
        <v>0.5</v>
      </c>
      <c r="E6229" t="s">
        <v>67</v>
      </c>
      <c r="F6229" t="s">
        <v>15279</v>
      </c>
      <c r="G6229">
        <v>4</v>
      </c>
    </row>
    <row r="6230" spans="1:7">
      <c r="A6230">
        <v>4811</v>
      </c>
      <c r="B6230" t="s">
        <v>4299</v>
      </c>
      <c r="C6230" t="s">
        <v>17373</v>
      </c>
      <c r="D6230">
        <v>0.01</v>
      </c>
      <c r="E6230" t="s">
        <v>67</v>
      </c>
      <c r="F6230" t="s">
        <v>15279</v>
      </c>
      <c r="G6230">
        <v>8</v>
      </c>
    </row>
    <row r="6231" spans="1:7">
      <c r="A6231">
        <v>4812</v>
      </c>
      <c r="B6231" t="s">
        <v>4299</v>
      </c>
      <c r="C6231" t="s">
        <v>4287</v>
      </c>
      <c r="D6231">
        <v>0.8</v>
      </c>
      <c r="E6231" t="s">
        <v>67</v>
      </c>
      <c r="F6231" t="s">
        <v>58</v>
      </c>
      <c r="G6231">
        <v>8</v>
      </c>
    </row>
    <row r="6232" spans="1:7">
      <c r="A6232">
        <v>7259</v>
      </c>
      <c r="B6232" t="s">
        <v>8748</v>
      </c>
      <c r="C6232" t="s">
        <v>8743</v>
      </c>
      <c r="D6232">
        <v>0.8</v>
      </c>
      <c r="E6232" t="s">
        <v>74</v>
      </c>
      <c r="F6232" t="s">
        <v>8594</v>
      </c>
      <c r="G6232">
        <v>2</v>
      </c>
    </row>
    <row r="6233" spans="1:7">
      <c r="A6233">
        <v>4813</v>
      </c>
      <c r="B6233" t="s">
        <v>11891</v>
      </c>
      <c r="C6233" t="s">
        <v>17929</v>
      </c>
      <c r="D6233">
        <v>0.6</v>
      </c>
      <c r="E6233" t="s">
        <v>203</v>
      </c>
      <c r="F6233" t="s">
        <v>15400</v>
      </c>
      <c r="G6233">
        <v>8</v>
      </c>
    </row>
    <row r="6234" spans="1:7">
      <c r="A6234">
        <v>993</v>
      </c>
      <c r="B6234" t="s">
        <v>11891</v>
      </c>
      <c r="C6234" t="s">
        <v>11892</v>
      </c>
      <c r="D6234">
        <v>0.8</v>
      </c>
      <c r="F6234" t="s">
        <v>11649</v>
      </c>
      <c r="G6234">
        <v>8</v>
      </c>
    </row>
    <row r="6235" spans="1:7">
      <c r="A6235">
        <v>11834</v>
      </c>
      <c r="B6235" t="s">
        <v>10588</v>
      </c>
      <c r="C6235" t="s">
        <v>17799</v>
      </c>
      <c r="D6235">
        <v>0.7</v>
      </c>
      <c r="E6235" t="s">
        <v>135</v>
      </c>
      <c r="F6235" t="s">
        <v>12660</v>
      </c>
      <c r="G6235">
        <v>2</v>
      </c>
    </row>
    <row r="6236" spans="1:7">
      <c r="A6236">
        <v>866</v>
      </c>
      <c r="B6236" t="s">
        <v>10588</v>
      </c>
      <c r="C6236" t="s">
        <v>17930</v>
      </c>
      <c r="D6236">
        <v>0.01</v>
      </c>
      <c r="E6236" t="s">
        <v>107</v>
      </c>
      <c r="F6236" t="s">
        <v>15396</v>
      </c>
      <c r="G6236">
        <v>0</v>
      </c>
    </row>
    <row r="6237" spans="1:7">
      <c r="A6237">
        <v>867</v>
      </c>
      <c r="B6237" t="s">
        <v>10588</v>
      </c>
      <c r="C6237" t="s">
        <v>17258</v>
      </c>
      <c r="D6237">
        <v>0.01</v>
      </c>
      <c r="E6237" t="s">
        <v>107</v>
      </c>
      <c r="F6237" t="s">
        <v>15396</v>
      </c>
      <c r="G6237">
        <v>2</v>
      </c>
    </row>
    <row r="6238" spans="1:7">
      <c r="A6238">
        <v>4451</v>
      </c>
      <c r="B6238" t="s">
        <v>10588</v>
      </c>
      <c r="C6238" t="s">
        <v>17931</v>
      </c>
      <c r="D6238">
        <v>0.6</v>
      </c>
      <c r="E6238" t="s">
        <v>107</v>
      </c>
      <c r="F6238" t="s">
        <v>15400</v>
      </c>
      <c r="G6238">
        <v>8</v>
      </c>
    </row>
    <row r="6239" spans="1:7">
      <c r="A6239">
        <v>4450</v>
      </c>
      <c r="B6239" t="s">
        <v>10588</v>
      </c>
      <c r="C6239" t="s">
        <v>8536</v>
      </c>
      <c r="D6239">
        <v>0.8</v>
      </c>
      <c r="E6239" t="s">
        <v>107</v>
      </c>
      <c r="F6239" t="s">
        <v>8277</v>
      </c>
      <c r="G6239">
        <v>8</v>
      </c>
    </row>
    <row r="6240" spans="1:7">
      <c r="A6240">
        <v>4449</v>
      </c>
      <c r="B6240" t="s">
        <v>10588</v>
      </c>
      <c r="C6240" t="s">
        <v>17932</v>
      </c>
      <c r="D6240">
        <v>0.01</v>
      </c>
      <c r="E6240" t="s">
        <v>107</v>
      </c>
      <c r="F6240" t="s">
        <v>13121</v>
      </c>
      <c r="G6240">
        <v>3</v>
      </c>
    </row>
    <row r="6241" spans="1:7">
      <c r="A6241">
        <v>11323</v>
      </c>
      <c r="B6241" t="s">
        <v>10588</v>
      </c>
      <c r="C6241" t="s">
        <v>17458</v>
      </c>
      <c r="D6241">
        <v>0.8</v>
      </c>
      <c r="E6241" t="s">
        <v>107</v>
      </c>
      <c r="F6241" t="s">
        <v>12660</v>
      </c>
      <c r="G6241">
        <v>3</v>
      </c>
    </row>
    <row r="6242" spans="1:7">
      <c r="A6242">
        <v>4814</v>
      </c>
      <c r="B6242" t="s">
        <v>2097</v>
      </c>
      <c r="C6242" t="s">
        <v>17933</v>
      </c>
      <c r="D6242">
        <v>0.01</v>
      </c>
      <c r="E6242" t="s">
        <v>166</v>
      </c>
      <c r="F6242" t="s">
        <v>1778</v>
      </c>
      <c r="G6242">
        <v>6</v>
      </c>
    </row>
    <row r="6243" spans="1:7">
      <c r="A6243">
        <v>994</v>
      </c>
      <c r="B6243" t="s">
        <v>3144</v>
      </c>
      <c r="C6243" t="s">
        <v>3145</v>
      </c>
      <c r="D6243">
        <v>0.8</v>
      </c>
      <c r="E6243" t="s">
        <v>80</v>
      </c>
      <c r="F6243" t="s">
        <v>3135</v>
      </c>
      <c r="G6243">
        <v>4</v>
      </c>
    </row>
    <row r="6244" spans="1:7">
      <c r="A6244">
        <v>4815</v>
      </c>
      <c r="B6244" t="s">
        <v>3144</v>
      </c>
      <c r="C6244" t="s">
        <v>16406</v>
      </c>
      <c r="D6244">
        <v>0.01</v>
      </c>
      <c r="E6244" t="s">
        <v>80</v>
      </c>
      <c r="F6244" t="s">
        <v>15305</v>
      </c>
      <c r="G6244">
        <v>4</v>
      </c>
    </row>
    <row r="6245" spans="1:7">
      <c r="A6245">
        <v>4816</v>
      </c>
      <c r="B6245" t="s">
        <v>7023</v>
      </c>
      <c r="C6245" t="s">
        <v>17469</v>
      </c>
      <c r="D6245">
        <v>0.01</v>
      </c>
      <c r="E6245" t="s">
        <v>123</v>
      </c>
      <c r="F6245" t="s">
        <v>12660</v>
      </c>
      <c r="G6245">
        <v>5</v>
      </c>
    </row>
    <row r="6246" spans="1:7">
      <c r="A6246">
        <v>995</v>
      </c>
      <c r="B6246" t="s">
        <v>3611</v>
      </c>
      <c r="C6246" t="s">
        <v>16980</v>
      </c>
      <c r="D6246">
        <v>0.01</v>
      </c>
      <c r="E6246" t="s">
        <v>107</v>
      </c>
      <c r="F6246" t="s">
        <v>11295</v>
      </c>
      <c r="G6246">
        <v>2</v>
      </c>
    </row>
    <row r="6247" spans="1:7">
      <c r="A6247">
        <v>4817</v>
      </c>
      <c r="B6247" t="s">
        <v>3611</v>
      </c>
      <c r="C6247" t="s">
        <v>3612</v>
      </c>
      <c r="D6247">
        <v>0.01</v>
      </c>
      <c r="E6247" t="s">
        <v>107</v>
      </c>
      <c r="F6247" t="s">
        <v>3381</v>
      </c>
      <c r="G6247">
        <v>2</v>
      </c>
    </row>
    <row r="6248" spans="1:7">
      <c r="A6248">
        <v>4818</v>
      </c>
      <c r="B6248" t="s">
        <v>2387</v>
      </c>
      <c r="C6248" t="s">
        <v>2381</v>
      </c>
      <c r="D6248">
        <v>0.01</v>
      </c>
      <c r="F6248" t="s">
        <v>2210</v>
      </c>
      <c r="G6248">
        <v>2</v>
      </c>
    </row>
    <row r="6249" spans="1:7">
      <c r="A6249">
        <v>996</v>
      </c>
      <c r="B6249" t="s">
        <v>13038</v>
      </c>
      <c r="C6249" t="s">
        <v>13039</v>
      </c>
      <c r="D6249">
        <v>0.01</v>
      </c>
      <c r="E6249" t="s">
        <v>123</v>
      </c>
      <c r="F6249" t="s">
        <v>13028</v>
      </c>
      <c r="G6249">
        <v>1</v>
      </c>
    </row>
    <row r="6250" spans="1:7">
      <c r="A6250">
        <v>4819</v>
      </c>
      <c r="B6250" t="s">
        <v>17934</v>
      </c>
      <c r="C6250" t="s">
        <v>7110</v>
      </c>
      <c r="D6250">
        <v>0.01</v>
      </c>
      <c r="E6250" t="s">
        <v>203</v>
      </c>
      <c r="F6250" t="s">
        <v>6576</v>
      </c>
      <c r="G6250">
        <v>5</v>
      </c>
    </row>
    <row r="6251" spans="1:7">
      <c r="A6251">
        <v>4820</v>
      </c>
      <c r="B6251" t="s">
        <v>3781</v>
      </c>
      <c r="C6251" t="s">
        <v>3777</v>
      </c>
      <c r="D6251">
        <v>0.01</v>
      </c>
      <c r="E6251" t="s">
        <v>49</v>
      </c>
      <c r="F6251" t="s">
        <v>3381</v>
      </c>
      <c r="G6251">
        <v>3</v>
      </c>
    </row>
    <row r="6252" spans="1:7">
      <c r="A6252">
        <v>997</v>
      </c>
      <c r="B6252" t="s">
        <v>2698</v>
      </c>
      <c r="C6252" t="s">
        <v>16229</v>
      </c>
      <c r="D6252">
        <v>0.01</v>
      </c>
      <c r="E6252" t="s">
        <v>80</v>
      </c>
      <c r="F6252" t="s">
        <v>13028</v>
      </c>
      <c r="G6252">
        <v>1</v>
      </c>
    </row>
    <row r="6253" spans="1:7">
      <c r="A6253">
        <v>4822</v>
      </c>
      <c r="B6253" t="s">
        <v>2520</v>
      </c>
      <c r="C6253" t="s">
        <v>17649</v>
      </c>
      <c r="D6253">
        <v>0.01</v>
      </c>
      <c r="E6253" t="s">
        <v>89</v>
      </c>
      <c r="F6253" t="s">
        <v>14771</v>
      </c>
      <c r="G6253">
        <v>5</v>
      </c>
    </row>
    <row r="6254" spans="1:7">
      <c r="A6254">
        <v>4821</v>
      </c>
      <c r="B6254" t="s">
        <v>2520</v>
      </c>
      <c r="C6254" t="s">
        <v>2521</v>
      </c>
      <c r="D6254">
        <v>0.01</v>
      </c>
      <c r="E6254" t="s">
        <v>80</v>
      </c>
      <c r="F6254" t="s">
        <v>2210</v>
      </c>
      <c r="G6254">
        <v>5</v>
      </c>
    </row>
    <row r="6255" spans="1:7">
      <c r="A6255">
        <v>4823</v>
      </c>
      <c r="B6255" t="s">
        <v>224</v>
      </c>
      <c r="C6255" t="s">
        <v>202</v>
      </c>
      <c r="D6255">
        <v>0.01</v>
      </c>
      <c r="E6255" t="s">
        <v>203</v>
      </c>
      <c r="F6255" t="s">
        <v>68</v>
      </c>
      <c r="G6255">
        <v>1</v>
      </c>
    </row>
    <row r="6256" spans="1:7">
      <c r="A6256">
        <v>4824</v>
      </c>
      <c r="B6256" t="s">
        <v>2037</v>
      </c>
      <c r="C6256" t="s">
        <v>2029</v>
      </c>
      <c r="D6256">
        <v>0.01</v>
      </c>
      <c r="E6256" t="s">
        <v>40</v>
      </c>
      <c r="F6256" t="s">
        <v>1975</v>
      </c>
      <c r="G6256">
        <v>4</v>
      </c>
    </row>
    <row r="6257" spans="1:7">
      <c r="A6257">
        <v>4825</v>
      </c>
      <c r="B6257" t="s">
        <v>7933</v>
      </c>
      <c r="C6257" t="s">
        <v>16708</v>
      </c>
      <c r="D6257">
        <v>0.01</v>
      </c>
      <c r="E6257" t="s">
        <v>107</v>
      </c>
      <c r="F6257" t="s">
        <v>14771</v>
      </c>
      <c r="G6257">
        <v>3</v>
      </c>
    </row>
    <row r="6258" spans="1:7">
      <c r="A6258">
        <v>4826</v>
      </c>
      <c r="B6258" t="s">
        <v>7933</v>
      </c>
      <c r="C6258" t="s">
        <v>13674</v>
      </c>
      <c r="D6258">
        <v>0.01</v>
      </c>
      <c r="E6258" t="s">
        <v>107</v>
      </c>
      <c r="F6258" t="s">
        <v>13121</v>
      </c>
      <c r="G6258">
        <v>3</v>
      </c>
    </row>
    <row r="6259" spans="1:7">
      <c r="A6259">
        <v>5186</v>
      </c>
      <c r="B6259" t="s">
        <v>4132</v>
      </c>
      <c r="C6259" t="s">
        <v>4119</v>
      </c>
      <c r="D6259">
        <v>0.1</v>
      </c>
      <c r="E6259" t="s">
        <v>354</v>
      </c>
      <c r="F6259" t="s">
        <v>3381</v>
      </c>
      <c r="G6259">
        <v>5</v>
      </c>
    </row>
    <row r="6260" spans="1:7">
      <c r="A6260">
        <v>5187</v>
      </c>
      <c r="B6260" t="s">
        <v>6102</v>
      </c>
      <c r="C6260" t="s">
        <v>6098</v>
      </c>
      <c r="D6260">
        <v>0.01</v>
      </c>
      <c r="E6260" t="s">
        <v>166</v>
      </c>
      <c r="F6260" t="s">
        <v>5790</v>
      </c>
      <c r="G6260">
        <v>3</v>
      </c>
    </row>
    <row r="6261" spans="1:7">
      <c r="A6261">
        <v>5188</v>
      </c>
      <c r="B6261" t="s">
        <v>14738</v>
      </c>
      <c r="C6261" t="s">
        <v>14075</v>
      </c>
      <c r="D6261">
        <v>0.01</v>
      </c>
      <c r="E6261" t="s">
        <v>67</v>
      </c>
      <c r="F6261" t="s">
        <v>13121</v>
      </c>
      <c r="G6261">
        <v>7</v>
      </c>
    </row>
    <row r="6262" spans="1:7">
      <c r="A6262">
        <v>5189</v>
      </c>
      <c r="B6262" t="s">
        <v>1312</v>
      </c>
      <c r="C6262" t="s">
        <v>1307</v>
      </c>
      <c r="D6262">
        <v>0.01</v>
      </c>
      <c r="E6262" t="s">
        <v>40</v>
      </c>
      <c r="F6262" t="s">
        <v>41</v>
      </c>
      <c r="G6262">
        <v>3</v>
      </c>
    </row>
    <row r="6263" spans="1:7">
      <c r="A6263">
        <v>5190</v>
      </c>
      <c r="B6263" t="s">
        <v>7017</v>
      </c>
      <c r="C6263" t="s">
        <v>7019</v>
      </c>
      <c r="D6263">
        <v>0.01</v>
      </c>
      <c r="E6263" t="s">
        <v>74</v>
      </c>
      <c r="F6263" t="s">
        <v>6576</v>
      </c>
      <c r="G6263">
        <v>5</v>
      </c>
    </row>
    <row r="6264" spans="1:7">
      <c r="A6264">
        <v>5191</v>
      </c>
      <c r="B6264" t="s">
        <v>9585</v>
      </c>
      <c r="C6264" t="s">
        <v>16266</v>
      </c>
      <c r="D6264">
        <v>0.1</v>
      </c>
      <c r="E6264" t="s">
        <v>49</v>
      </c>
      <c r="F6264" t="s">
        <v>4512</v>
      </c>
      <c r="G6264">
        <v>1</v>
      </c>
    </row>
    <row r="6265" spans="1:7">
      <c r="A6265">
        <v>7670</v>
      </c>
      <c r="B6265" t="s">
        <v>11438</v>
      </c>
      <c r="C6265" t="s">
        <v>11435</v>
      </c>
      <c r="D6265">
        <v>0.8</v>
      </c>
      <c r="E6265" t="s">
        <v>80</v>
      </c>
      <c r="F6265" t="s">
        <v>11432</v>
      </c>
      <c r="G6265">
        <v>1</v>
      </c>
    </row>
    <row r="6266" spans="1:7">
      <c r="A6266">
        <v>5192</v>
      </c>
      <c r="B6266" t="s">
        <v>3520</v>
      </c>
      <c r="C6266" t="s">
        <v>3515</v>
      </c>
      <c r="D6266">
        <v>0.8</v>
      </c>
      <c r="E6266" t="s">
        <v>40</v>
      </c>
      <c r="F6266" t="s">
        <v>3381</v>
      </c>
      <c r="G6266">
        <v>1</v>
      </c>
    </row>
    <row r="6267" spans="1:7">
      <c r="A6267">
        <v>5194</v>
      </c>
      <c r="B6267" t="s">
        <v>8701</v>
      </c>
      <c r="C6267" t="s">
        <v>8724</v>
      </c>
      <c r="D6267">
        <v>0.01</v>
      </c>
      <c r="E6267" t="s">
        <v>203</v>
      </c>
      <c r="F6267" t="s">
        <v>8594</v>
      </c>
      <c r="G6267">
        <v>1</v>
      </c>
    </row>
    <row r="6268" spans="1:7">
      <c r="A6268">
        <v>5193</v>
      </c>
      <c r="B6268" t="s">
        <v>8701</v>
      </c>
      <c r="C6268" t="s">
        <v>8693</v>
      </c>
      <c r="D6268">
        <v>0.01</v>
      </c>
      <c r="F6268" t="s">
        <v>8594</v>
      </c>
      <c r="G6268">
        <v>1</v>
      </c>
    </row>
    <row r="6269" spans="1:7">
      <c r="A6269">
        <v>5195</v>
      </c>
      <c r="B6269" t="s">
        <v>169</v>
      </c>
      <c r="C6269" t="s">
        <v>165</v>
      </c>
      <c r="D6269">
        <v>0.01</v>
      </c>
      <c r="E6269" t="s">
        <v>166</v>
      </c>
      <c r="F6269" t="s">
        <v>68</v>
      </c>
      <c r="G6269">
        <v>1</v>
      </c>
    </row>
    <row r="6270" spans="1:7">
      <c r="A6270">
        <v>5196</v>
      </c>
      <c r="B6270" t="s">
        <v>9583</v>
      </c>
      <c r="C6270" t="s">
        <v>9575</v>
      </c>
      <c r="D6270">
        <v>0.8</v>
      </c>
      <c r="E6270" t="s">
        <v>49</v>
      </c>
      <c r="F6270" t="s">
        <v>9536</v>
      </c>
      <c r="G6270">
        <v>1</v>
      </c>
    </row>
    <row r="6271" spans="1:7">
      <c r="A6271">
        <v>11324</v>
      </c>
      <c r="B6271" t="s">
        <v>8383</v>
      </c>
      <c r="C6271" t="s">
        <v>17935</v>
      </c>
      <c r="D6271">
        <v>0.1</v>
      </c>
      <c r="E6271" t="s">
        <v>203</v>
      </c>
      <c r="F6271" t="s">
        <v>11343</v>
      </c>
      <c r="G6271">
        <v>1</v>
      </c>
    </row>
    <row r="6272" spans="1:7">
      <c r="A6272">
        <v>10569</v>
      </c>
      <c r="B6272" t="s">
        <v>8383</v>
      </c>
      <c r="C6272" t="s">
        <v>8309</v>
      </c>
      <c r="D6272">
        <v>0.6</v>
      </c>
      <c r="E6272" t="s">
        <v>135</v>
      </c>
      <c r="F6272" t="s">
        <v>8277</v>
      </c>
      <c r="G6272">
        <v>4</v>
      </c>
    </row>
    <row r="6273" spans="1:7">
      <c r="A6273">
        <v>5197</v>
      </c>
      <c r="B6273" t="s">
        <v>5670</v>
      </c>
      <c r="C6273" t="s">
        <v>5662</v>
      </c>
      <c r="D6273">
        <v>0.01</v>
      </c>
      <c r="E6273" t="s">
        <v>166</v>
      </c>
      <c r="F6273" t="s">
        <v>4963</v>
      </c>
      <c r="G6273">
        <v>8</v>
      </c>
    </row>
    <row r="6274" spans="1:7">
      <c r="A6274">
        <v>5198</v>
      </c>
      <c r="B6274" t="s">
        <v>5670</v>
      </c>
      <c r="C6274" t="s">
        <v>17936</v>
      </c>
      <c r="D6274">
        <v>0.01</v>
      </c>
      <c r="E6274" t="s">
        <v>40</v>
      </c>
      <c r="F6274" t="s">
        <v>15400</v>
      </c>
      <c r="G6274">
        <v>8</v>
      </c>
    </row>
    <row r="6275" spans="1:7">
      <c r="A6275">
        <v>11325</v>
      </c>
      <c r="B6275" t="s">
        <v>9314</v>
      </c>
      <c r="C6275" t="s">
        <v>16278</v>
      </c>
      <c r="D6275">
        <v>0.1</v>
      </c>
      <c r="E6275" t="s">
        <v>80</v>
      </c>
      <c r="F6275" t="s">
        <v>15363</v>
      </c>
      <c r="G6275">
        <v>1</v>
      </c>
    </row>
    <row r="6276" spans="1:7">
      <c r="A6276">
        <v>1113</v>
      </c>
      <c r="B6276" t="s">
        <v>9314</v>
      </c>
      <c r="C6276" t="s">
        <v>16163</v>
      </c>
      <c r="D6276">
        <v>0.01</v>
      </c>
      <c r="E6276" t="s">
        <v>80</v>
      </c>
      <c r="F6276" t="s">
        <v>15363</v>
      </c>
      <c r="G6276">
        <v>4</v>
      </c>
    </row>
    <row r="6277" spans="1:7">
      <c r="A6277">
        <v>1114</v>
      </c>
      <c r="B6277" t="s">
        <v>9314</v>
      </c>
      <c r="C6277" t="s">
        <v>9297</v>
      </c>
      <c r="D6277">
        <v>0.8</v>
      </c>
      <c r="E6277" t="s">
        <v>80</v>
      </c>
      <c r="F6277" t="s">
        <v>9136</v>
      </c>
      <c r="G6277">
        <v>3</v>
      </c>
    </row>
    <row r="6278" spans="1:7">
      <c r="A6278">
        <v>6817</v>
      </c>
      <c r="B6278" t="s">
        <v>9314</v>
      </c>
      <c r="C6278" t="s">
        <v>10819</v>
      </c>
      <c r="D6278">
        <v>0.6</v>
      </c>
      <c r="E6278" t="s">
        <v>89</v>
      </c>
      <c r="F6278" t="s">
        <v>10625</v>
      </c>
      <c r="G6278">
        <v>3</v>
      </c>
    </row>
    <row r="6279" spans="1:7">
      <c r="A6279">
        <v>6818</v>
      </c>
      <c r="B6279" t="s">
        <v>9314</v>
      </c>
      <c r="C6279" t="s">
        <v>10881</v>
      </c>
      <c r="D6279">
        <v>0.6</v>
      </c>
      <c r="E6279" t="s">
        <v>89</v>
      </c>
      <c r="F6279" t="s">
        <v>10870</v>
      </c>
      <c r="G6279">
        <v>4</v>
      </c>
    </row>
    <row r="6280" spans="1:7">
      <c r="A6280">
        <v>5199</v>
      </c>
      <c r="B6280" t="s">
        <v>9314</v>
      </c>
      <c r="C6280" t="s">
        <v>11229</v>
      </c>
      <c r="D6280">
        <v>0.6</v>
      </c>
      <c r="E6280" t="s">
        <v>80</v>
      </c>
      <c r="F6280" t="s">
        <v>11167</v>
      </c>
      <c r="G6280">
        <v>3</v>
      </c>
    </row>
    <row r="6281" spans="1:7">
      <c r="A6281">
        <v>7240</v>
      </c>
      <c r="B6281" t="s">
        <v>13246</v>
      </c>
      <c r="C6281" t="s">
        <v>13237</v>
      </c>
      <c r="D6281">
        <v>0.8</v>
      </c>
      <c r="E6281" t="s">
        <v>166</v>
      </c>
      <c r="F6281" t="s">
        <v>13121</v>
      </c>
      <c r="G6281">
        <v>1</v>
      </c>
    </row>
    <row r="6282" spans="1:7">
      <c r="A6282">
        <v>5200</v>
      </c>
      <c r="B6282" t="s">
        <v>2272</v>
      </c>
      <c r="C6282" t="s">
        <v>2264</v>
      </c>
      <c r="D6282">
        <v>0.01</v>
      </c>
      <c r="E6282" t="s">
        <v>166</v>
      </c>
      <c r="F6282" t="s">
        <v>2210</v>
      </c>
      <c r="G6282">
        <v>1</v>
      </c>
    </row>
    <row r="6283" spans="1:7">
      <c r="A6283">
        <v>5201</v>
      </c>
      <c r="B6283" t="s">
        <v>17937</v>
      </c>
      <c r="C6283" t="s">
        <v>16301</v>
      </c>
      <c r="D6283">
        <v>0.01</v>
      </c>
      <c r="E6283" t="s">
        <v>74</v>
      </c>
      <c r="F6283" t="s">
        <v>12334</v>
      </c>
      <c r="G6283">
        <v>6</v>
      </c>
    </row>
    <row r="6284" spans="1:7">
      <c r="A6284">
        <v>5507</v>
      </c>
      <c r="B6284" t="s">
        <v>4198</v>
      </c>
      <c r="C6284" t="s">
        <v>4085</v>
      </c>
      <c r="D6284">
        <v>0.01</v>
      </c>
      <c r="E6284" t="s">
        <v>123</v>
      </c>
      <c r="F6284" t="s">
        <v>3381</v>
      </c>
      <c r="G6284">
        <v>5</v>
      </c>
    </row>
    <row r="6285" spans="1:7">
      <c r="A6285">
        <v>11326</v>
      </c>
      <c r="B6285" t="s">
        <v>4198</v>
      </c>
      <c r="C6285" t="s">
        <v>17938</v>
      </c>
      <c r="D6285">
        <v>0.1</v>
      </c>
      <c r="E6285" t="s">
        <v>123</v>
      </c>
      <c r="F6285" t="s">
        <v>3381</v>
      </c>
      <c r="G6285">
        <v>7</v>
      </c>
    </row>
    <row r="6286" spans="1:7">
      <c r="A6286">
        <v>1217</v>
      </c>
      <c r="B6286" t="s">
        <v>1465</v>
      </c>
      <c r="C6286" t="s">
        <v>1461</v>
      </c>
      <c r="D6286">
        <v>0.01</v>
      </c>
      <c r="E6286" t="s">
        <v>67</v>
      </c>
      <c r="F6286" t="s">
        <v>41</v>
      </c>
      <c r="G6286">
        <v>5</v>
      </c>
    </row>
    <row r="6287" spans="1:7">
      <c r="A6287">
        <v>1216</v>
      </c>
      <c r="B6287" t="s">
        <v>1465</v>
      </c>
      <c r="C6287" t="s">
        <v>14841</v>
      </c>
      <c r="D6287">
        <v>0.01</v>
      </c>
      <c r="E6287" t="s">
        <v>12625</v>
      </c>
      <c r="F6287" t="s">
        <v>9136</v>
      </c>
      <c r="G6287">
        <v>5</v>
      </c>
    </row>
    <row r="6288" spans="1:7">
      <c r="A6288">
        <v>1218</v>
      </c>
      <c r="B6288" t="s">
        <v>7408</v>
      </c>
      <c r="C6288" t="s">
        <v>7405</v>
      </c>
      <c r="D6288">
        <v>0.01</v>
      </c>
      <c r="E6288" t="s">
        <v>67</v>
      </c>
      <c r="F6288" t="s">
        <v>7247</v>
      </c>
      <c r="G6288">
        <v>2</v>
      </c>
    </row>
    <row r="6289" spans="1:7">
      <c r="A6289">
        <v>5508</v>
      </c>
      <c r="B6289" t="s">
        <v>17939</v>
      </c>
      <c r="C6289" t="s">
        <v>9804</v>
      </c>
      <c r="D6289">
        <v>0.01</v>
      </c>
      <c r="E6289" t="s">
        <v>74</v>
      </c>
      <c r="F6289" t="s">
        <v>9799</v>
      </c>
      <c r="G6289">
        <v>4</v>
      </c>
    </row>
    <row r="6290" spans="1:7">
      <c r="A6290">
        <v>1219</v>
      </c>
      <c r="B6290" t="s">
        <v>1745</v>
      </c>
      <c r="C6290" t="s">
        <v>1742</v>
      </c>
      <c r="D6290">
        <v>0.01</v>
      </c>
      <c r="E6290" t="s">
        <v>354</v>
      </c>
      <c r="F6290" t="s">
        <v>1331</v>
      </c>
      <c r="G6290">
        <v>8</v>
      </c>
    </row>
    <row r="6291" spans="1:7">
      <c r="A6291">
        <v>1220</v>
      </c>
      <c r="B6291" t="s">
        <v>3314</v>
      </c>
      <c r="C6291" t="s">
        <v>3310</v>
      </c>
      <c r="D6291">
        <v>0.01</v>
      </c>
      <c r="E6291" t="s">
        <v>354</v>
      </c>
      <c r="F6291" t="s">
        <v>2900</v>
      </c>
      <c r="G6291">
        <v>7</v>
      </c>
    </row>
    <row r="6292" spans="1:7">
      <c r="A6292">
        <v>1221</v>
      </c>
      <c r="B6292" t="s">
        <v>17940</v>
      </c>
      <c r="C6292" t="s">
        <v>17813</v>
      </c>
      <c r="D6292">
        <v>0.01</v>
      </c>
      <c r="E6292" t="s">
        <v>74</v>
      </c>
      <c r="F6292" t="s">
        <v>11343</v>
      </c>
      <c r="G6292">
        <v>8</v>
      </c>
    </row>
    <row r="6293" spans="1:7">
      <c r="A6293">
        <v>11327</v>
      </c>
      <c r="B6293" t="s">
        <v>12254</v>
      </c>
      <c r="C6293" t="s">
        <v>12249</v>
      </c>
      <c r="D6293">
        <v>0.1</v>
      </c>
      <c r="E6293" t="s">
        <v>49</v>
      </c>
      <c r="F6293" t="s">
        <v>12156</v>
      </c>
      <c r="G6293">
        <v>3</v>
      </c>
    </row>
    <row r="6294" spans="1:7">
      <c r="A6294">
        <v>5509</v>
      </c>
      <c r="B6294" t="s">
        <v>2484</v>
      </c>
      <c r="C6294" t="s">
        <v>2480</v>
      </c>
      <c r="D6294">
        <v>0.01</v>
      </c>
      <c r="F6294" t="s">
        <v>2210</v>
      </c>
      <c r="G6294">
        <v>3</v>
      </c>
    </row>
    <row r="6295" spans="1:7">
      <c r="A6295">
        <v>1222</v>
      </c>
      <c r="B6295" t="s">
        <v>9386</v>
      </c>
      <c r="C6295" t="s">
        <v>9387</v>
      </c>
      <c r="D6295">
        <v>0.01</v>
      </c>
      <c r="E6295" t="s">
        <v>40</v>
      </c>
      <c r="F6295" t="s">
        <v>9136</v>
      </c>
      <c r="G6295">
        <v>3</v>
      </c>
    </row>
    <row r="6296" spans="1:7">
      <c r="A6296">
        <v>5510</v>
      </c>
      <c r="B6296" t="s">
        <v>9386</v>
      </c>
      <c r="C6296" t="s">
        <v>17501</v>
      </c>
      <c r="D6296">
        <v>0.01</v>
      </c>
      <c r="E6296" t="s">
        <v>40</v>
      </c>
      <c r="F6296" t="s">
        <v>11167</v>
      </c>
      <c r="G6296">
        <v>3</v>
      </c>
    </row>
    <row r="6297" spans="1:7">
      <c r="A6297">
        <v>5511</v>
      </c>
      <c r="B6297" t="s">
        <v>10282</v>
      </c>
      <c r="C6297" t="s">
        <v>17116</v>
      </c>
      <c r="D6297">
        <v>0.01</v>
      </c>
      <c r="E6297" t="s">
        <v>49</v>
      </c>
      <c r="F6297" t="s">
        <v>15103</v>
      </c>
      <c r="G6297">
        <v>2</v>
      </c>
    </row>
    <row r="6298" spans="1:7">
      <c r="A6298">
        <v>1223</v>
      </c>
      <c r="B6298" t="s">
        <v>3522</v>
      </c>
      <c r="C6298" t="s">
        <v>17941</v>
      </c>
      <c r="D6298">
        <v>0.01</v>
      </c>
      <c r="E6298" t="s">
        <v>40</v>
      </c>
      <c r="F6298" t="s">
        <v>11295</v>
      </c>
      <c r="G6298">
        <v>1</v>
      </c>
    </row>
    <row r="6299" spans="1:7">
      <c r="A6299">
        <v>11328</v>
      </c>
      <c r="B6299" t="s">
        <v>17942</v>
      </c>
      <c r="C6299" t="s">
        <v>17943</v>
      </c>
      <c r="D6299">
        <v>0.1</v>
      </c>
      <c r="E6299" t="s">
        <v>67</v>
      </c>
      <c r="F6299" t="s">
        <v>41</v>
      </c>
      <c r="G6299">
        <v>1</v>
      </c>
    </row>
    <row r="6300" spans="1:7">
      <c r="A6300">
        <v>5512</v>
      </c>
      <c r="B6300" t="s">
        <v>6673</v>
      </c>
      <c r="C6300" t="s">
        <v>17350</v>
      </c>
      <c r="D6300">
        <v>0.01</v>
      </c>
      <c r="E6300" t="s">
        <v>166</v>
      </c>
      <c r="F6300" t="s">
        <v>12334</v>
      </c>
      <c r="G6300">
        <v>1</v>
      </c>
    </row>
    <row r="6301" spans="1:7">
      <c r="A6301">
        <v>5513</v>
      </c>
      <c r="B6301" t="s">
        <v>6673</v>
      </c>
      <c r="C6301" t="s">
        <v>6662</v>
      </c>
      <c r="D6301">
        <v>0.01</v>
      </c>
      <c r="E6301" t="s">
        <v>166</v>
      </c>
      <c r="F6301" t="s">
        <v>6576</v>
      </c>
      <c r="G6301">
        <v>1</v>
      </c>
    </row>
    <row r="6302" spans="1:7">
      <c r="A6302">
        <v>5514</v>
      </c>
      <c r="B6302" t="s">
        <v>1960</v>
      </c>
      <c r="C6302" t="s">
        <v>1956</v>
      </c>
      <c r="D6302">
        <v>0.01</v>
      </c>
      <c r="F6302" t="s">
        <v>1778</v>
      </c>
      <c r="G6302">
        <v>3</v>
      </c>
    </row>
    <row r="6303" spans="1:7">
      <c r="A6303">
        <v>11329</v>
      </c>
      <c r="B6303" t="s">
        <v>1960</v>
      </c>
      <c r="C6303" t="s">
        <v>16165</v>
      </c>
      <c r="D6303">
        <v>0.1</v>
      </c>
      <c r="F6303" t="s">
        <v>14699</v>
      </c>
      <c r="G6303">
        <v>2</v>
      </c>
    </row>
    <row r="6304" spans="1:7">
      <c r="A6304">
        <v>5515</v>
      </c>
      <c r="B6304" t="s">
        <v>6914</v>
      </c>
      <c r="C6304" t="s">
        <v>16478</v>
      </c>
      <c r="D6304">
        <v>0.01</v>
      </c>
      <c r="E6304" t="s">
        <v>89</v>
      </c>
      <c r="F6304" t="s">
        <v>15396</v>
      </c>
      <c r="G6304">
        <v>3</v>
      </c>
    </row>
    <row r="6305" spans="1:7">
      <c r="A6305">
        <v>5516</v>
      </c>
      <c r="B6305" t="s">
        <v>7913</v>
      </c>
      <c r="C6305" t="s">
        <v>16110</v>
      </c>
      <c r="D6305">
        <v>0.8</v>
      </c>
      <c r="E6305" t="s">
        <v>74</v>
      </c>
      <c r="F6305" t="s">
        <v>14771</v>
      </c>
      <c r="G6305">
        <v>3</v>
      </c>
    </row>
    <row r="6306" spans="1:7">
      <c r="A6306">
        <v>5780</v>
      </c>
      <c r="B6306" t="s">
        <v>6409</v>
      </c>
      <c r="C6306" t="s">
        <v>5889</v>
      </c>
      <c r="D6306">
        <v>0.01</v>
      </c>
      <c r="E6306" t="s">
        <v>203</v>
      </c>
      <c r="F6306" t="s">
        <v>5790</v>
      </c>
      <c r="G6306">
        <v>1</v>
      </c>
    </row>
    <row r="6307" spans="1:7">
      <c r="A6307">
        <v>1321</v>
      </c>
      <c r="B6307" t="s">
        <v>7328</v>
      </c>
      <c r="C6307" t="s">
        <v>7324</v>
      </c>
      <c r="D6307">
        <v>0.05</v>
      </c>
      <c r="E6307" t="s">
        <v>49</v>
      </c>
      <c r="F6307" t="s">
        <v>7247</v>
      </c>
      <c r="G6307">
        <v>1</v>
      </c>
    </row>
    <row r="6308" spans="1:7">
      <c r="A6308">
        <v>5781</v>
      </c>
      <c r="B6308" t="s">
        <v>7328</v>
      </c>
      <c r="C6308" t="s">
        <v>17060</v>
      </c>
      <c r="D6308">
        <v>0.01</v>
      </c>
      <c r="E6308" t="s">
        <v>49</v>
      </c>
      <c r="F6308" t="s">
        <v>15396</v>
      </c>
      <c r="G6308">
        <v>1</v>
      </c>
    </row>
    <row r="6309" spans="1:7">
      <c r="A6309">
        <v>5782</v>
      </c>
      <c r="B6309" t="s">
        <v>2331</v>
      </c>
      <c r="C6309" t="s">
        <v>2317</v>
      </c>
      <c r="D6309">
        <v>0.1</v>
      </c>
      <c r="E6309" t="s">
        <v>67</v>
      </c>
      <c r="F6309" t="s">
        <v>2210</v>
      </c>
      <c r="G6309">
        <v>2</v>
      </c>
    </row>
    <row r="6310" spans="1:7">
      <c r="A6310">
        <v>5783</v>
      </c>
      <c r="B6310" t="s">
        <v>17944</v>
      </c>
      <c r="C6310" t="s">
        <v>727</v>
      </c>
      <c r="D6310">
        <v>0.01</v>
      </c>
      <c r="F6310" t="s">
        <v>68</v>
      </c>
      <c r="G6310">
        <v>5</v>
      </c>
    </row>
    <row r="6311" spans="1:7">
      <c r="A6311">
        <v>6006</v>
      </c>
      <c r="B6311" t="s">
        <v>7140</v>
      </c>
      <c r="C6311" t="s">
        <v>7133</v>
      </c>
      <c r="D6311">
        <v>0.01</v>
      </c>
      <c r="E6311" t="s">
        <v>67</v>
      </c>
      <c r="F6311" t="s">
        <v>6576</v>
      </c>
      <c r="G6311">
        <v>7</v>
      </c>
    </row>
    <row r="6312" spans="1:7">
      <c r="A6312">
        <v>5784</v>
      </c>
      <c r="B6312" t="s">
        <v>2680</v>
      </c>
      <c r="C6312" t="s">
        <v>2673</v>
      </c>
      <c r="D6312">
        <v>0.01</v>
      </c>
      <c r="E6312" t="s">
        <v>203</v>
      </c>
      <c r="F6312" t="s">
        <v>2210</v>
      </c>
      <c r="G6312">
        <v>7</v>
      </c>
    </row>
    <row r="6313" spans="1:7">
      <c r="A6313">
        <v>6714</v>
      </c>
      <c r="B6313" t="s">
        <v>758</v>
      </c>
      <c r="C6313" t="s">
        <v>750</v>
      </c>
      <c r="D6313">
        <v>0.8</v>
      </c>
      <c r="E6313" t="s">
        <v>203</v>
      </c>
      <c r="F6313" t="s">
        <v>68</v>
      </c>
      <c r="G6313">
        <v>5</v>
      </c>
    </row>
    <row r="6314" spans="1:7">
      <c r="A6314">
        <v>5785</v>
      </c>
      <c r="B6314" t="s">
        <v>6186</v>
      </c>
      <c r="C6314" t="s">
        <v>17945</v>
      </c>
      <c r="D6314">
        <v>0.01</v>
      </c>
      <c r="E6314" t="s">
        <v>80</v>
      </c>
      <c r="F6314" t="s">
        <v>15441</v>
      </c>
      <c r="G6314">
        <v>4</v>
      </c>
    </row>
    <row r="6315" spans="1:7">
      <c r="A6315">
        <v>5787</v>
      </c>
      <c r="B6315" t="s">
        <v>4245</v>
      </c>
      <c r="C6315" t="s">
        <v>16180</v>
      </c>
      <c r="D6315">
        <v>0.01</v>
      </c>
      <c r="E6315" t="s">
        <v>107</v>
      </c>
      <c r="F6315" t="s">
        <v>14699</v>
      </c>
      <c r="G6315">
        <v>6</v>
      </c>
    </row>
    <row r="6316" spans="1:7">
      <c r="A6316">
        <v>5786</v>
      </c>
      <c r="B6316" t="s">
        <v>4245</v>
      </c>
      <c r="C6316" t="s">
        <v>17668</v>
      </c>
      <c r="D6316">
        <v>0.01</v>
      </c>
      <c r="E6316" t="s">
        <v>107</v>
      </c>
      <c r="F6316" t="s">
        <v>3381</v>
      </c>
      <c r="G6316">
        <v>6</v>
      </c>
    </row>
    <row r="6317" spans="1:7">
      <c r="A6317">
        <v>6865</v>
      </c>
      <c r="B6317" t="s">
        <v>12938</v>
      </c>
      <c r="C6317" t="s">
        <v>12934</v>
      </c>
      <c r="D6317">
        <v>0.8</v>
      </c>
      <c r="E6317" t="s">
        <v>354</v>
      </c>
      <c r="F6317" t="s">
        <v>12660</v>
      </c>
      <c r="G6317">
        <v>5</v>
      </c>
    </row>
    <row r="6318" spans="1:7">
      <c r="A6318">
        <v>1322</v>
      </c>
      <c r="B6318" t="s">
        <v>7359</v>
      </c>
      <c r="C6318" t="s">
        <v>7340</v>
      </c>
      <c r="D6318">
        <v>0.8</v>
      </c>
      <c r="E6318" t="s">
        <v>166</v>
      </c>
      <c r="F6318" t="s">
        <v>7247</v>
      </c>
      <c r="G6318">
        <v>1</v>
      </c>
    </row>
    <row r="6319" spans="1:7">
      <c r="A6319">
        <v>5788</v>
      </c>
      <c r="B6319" t="s">
        <v>7359</v>
      </c>
      <c r="C6319" t="s">
        <v>17165</v>
      </c>
      <c r="D6319">
        <v>0.6</v>
      </c>
      <c r="E6319" t="s">
        <v>166</v>
      </c>
      <c r="F6319" t="s">
        <v>15396</v>
      </c>
      <c r="G6319">
        <v>1</v>
      </c>
    </row>
    <row r="6320" spans="1:7">
      <c r="A6320">
        <v>6007</v>
      </c>
      <c r="B6320" t="s">
        <v>17946</v>
      </c>
      <c r="C6320" t="s">
        <v>16726</v>
      </c>
      <c r="D6320">
        <v>0.01</v>
      </c>
      <c r="F6320" t="s">
        <v>4512</v>
      </c>
      <c r="G6320">
        <v>3</v>
      </c>
    </row>
    <row r="6321" spans="1:7">
      <c r="A6321">
        <v>6008</v>
      </c>
      <c r="B6321" t="s">
        <v>2329</v>
      </c>
      <c r="C6321" t="s">
        <v>2317</v>
      </c>
      <c r="D6321">
        <v>0.01</v>
      </c>
      <c r="E6321" t="s">
        <v>67</v>
      </c>
      <c r="F6321" t="s">
        <v>2210</v>
      </c>
      <c r="G6321">
        <v>2</v>
      </c>
    </row>
    <row r="6322" spans="1:7">
      <c r="A6322">
        <v>6009</v>
      </c>
      <c r="B6322" t="s">
        <v>4323</v>
      </c>
      <c r="C6322" t="s">
        <v>17759</v>
      </c>
      <c r="D6322">
        <v>0.6</v>
      </c>
      <c r="E6322" t="s">
        <v>74</v>
      </c>
      <c r="F6322" t="s">
        <v>15279</v>
      </c>
      <c r="G6322">
        <v>8</v>
      </c>
    </row>
    <row r="6323" spans="1:7">
      <c r="A6323">
        <v>6010</v>
      </c>
      <c r="B6323" t="s">
        <v>4323</v>
      </c>
      <c r="C6323" t="s">
        <v>4315</v>
      </c>
      <c r="D6323">
        <v>0.8</v>
      </c>
      <c r="E6323" t="s">
        <v>74</v>
      </c>
      <c r="F6323" t="s">
        <v>58</v>
      </c>
      <c r="G6323">
        <v>8</v>
      </c>
    </row>
    <row r="6324" spans="1:7">
      <c r="A6324">
        <v>1416</v>
      </c>
      <c r="B6324" t="s">
        <v>8727</v>
      </c>
      <c r="C6324" t="s">
        <v>11943</v>
      </c>
      <c r="D6324">
        <v>0.01</v>
      </c>
      <c r="E6324" t="s">
        <v>89</v>
      </c>
      <c r="F6324" t="s">
        <v>11921</v>
      </c>
      <c r="G6324">
        <v>1</v>
      </c>
    </row>
    <row r="6325" spans="1:7">
      <c r="A6325">
        <v>6011</v>
      </c>
      <c r="B6325" t="s">
        <v>14028</v>
      </c>
      <c r="C6325" t="s">
        <v>14029</v>
      </c>
      <c r="D6325">
        <v>0.8</v>
      </c>
      <c r="E6325" t="s">
        <v>354</v>
      </c>
      <c r="F6325" t="s">
        <v>13121</v>
      </c>
      <c r="G6325">
        <v>5</v>
      </c>
    </row>
    <row r="6326" spans="1:7">
      <c r="A6326">
        <v>5789</v>
      </c>
      <c r="B6326" t="s">
        <v>10247</v>
      </c>
      <c r="C6326" t="s">
        <v>10244</v>
      </c>
      <c r="D6326">
        <v>0.01</v>
      </c>
      <c r="E6326" t="s">
        <v>203</v>
      </c>
      <c r="F6326" t="s">
        <v>10160</v>
      </c>
      <c r="G6326">
        <v>1</v>
      </c>
    </row>
    <row r="6327" spans="1:7">
      <c r="A6327">
        <v>6012</v>
      </c>
      <c r="B6327" t="s">
        <v>13751</v>
      </c>
      <c r="C6327" t="s">
        <v>13734</v>
      </c>
      <c r="D6327">
        <v>0.01</v>
      </c>
      <c r="F6327" t="s">
        <v>13121</v>
      </c>
      <c r="G6327">
        <v>3</v>
      </c>
    </row>
    <row r="6328" spans="1:7">
      <c r="A6328">
        <v>6013</v>
      </c>
      <c r="B6328" t="s">
        <v>5289</v>
      </c>
      <c r="C6328" t="s">
        <v>643</v>
      </c>
      <c r="D6328">
        <v>0.01</v>
      </c>
      <c r="E6328" t="s">
        <v>67</v>
      </c>
      <c r="F6328" t="s">
        <v>68</v>
      </c>
      <c r="G6328">
        <v>5</v>
      </c>
    </row>
    <row r="6329" spans="1:7">
      <c r="A6329">
        <v>6014</v>
      </c>
      <c r="B6329" t="s">
        <v>10166</v>
      </c>
      <c r="C6329" t="s">
        <v>10159</v>
      </c>
      <c r="D6329">
        <v>0.05</v>
      </c>
      <c r="E6329" t="s">
        <v>80</v>
      </c>
      <c r="F6329" t="s">
        <v>10160</v>
      </c>
      <c r="G6329">
        <v>1</v>
      </c>
    </row>
    <row r="6330" spans="1:7">
      <c r="A6330">
        <v>6015</v>
      </c>
      <c r="B6330" t="s">
        <v>10166</v>
      </c>
      <c r="C6330" t="s">
        <v>17839</v>
      </c>
      <c r="D6330">
        <v>0.01</v>
      </c>
      <c r="E6330" t="s">
        <v>80</v>
      </c>
      <c r="F6330" t="s">
        <v>15103</v>
      </c>
      <c r="G6330">
        <v>1</v>
      </c>
    </row>
    <row r="6331" spans="1:7">
      <c r="A6331">
        <v>6016</v>
      </c>
      <c r="B6331" t="s">
        <v>10512</v>
      </c>
      <c r="C6331" t="s">
        <v>17356</v>
      </c>
      <c r="D6331">
        <v>0.01</v>
      </c>
      <c r="E6331" t="s">
        <v>40</v>
      </c>
      <c r="F6331" t="s">
        <v>15103</v>
      </c>
      <c r="G6331">
        <v>5</v>
      </c>
    </row>
    <row r="6332" spans="1:7">
      <c r="A6332">
        <v>6017</v>
      </c>
      <c r="B6332" t="s">
        <v>1428</v>
      </c>
      <c r="C6332" t="s">
        <v>17572</v>
      </c>
      <c r="D6332">
        <v>0.8</v>
      </c>
      <c r="E6332" t="s">
        <v>166</v>
      </c>
      <c r="F6332" t="s">
        <v>15369</v>
      </c>
      <c r="G6332">
        <v>4</v>
      </c>
    </row>
    <row r="6333" spans="1:7">
      <c r="A6333">
        <v>1417</v>
      </c>
      <c r="B6333" t="s">
        <v>17947</v>
      </c>
      <c r="C6333" t="s">
        <v>11500</v>
      </c>
      <c r="D6333">
        <v>0.01</v>
      </c>
      <c r="E6333" t="s">
        <v>203</v>
      </c>
      <c r="F6333" t="s">
        <v>11432</v>
      </c>
      <c r="G6333">
        <v>1</v>
      </c>
    </row>
    <row r="6334" spans="1:7">
      <c r="A6334">
        <v>6018</v>
      </c>
      <c r="B6334" t="s">
        <v>1284</v>
      </c>
      <c r="C6334" t="s">
        <v>1275</v>
      </c>
      <c r="D6334">
        <v>0.01</v>
      </c>
      <c r="E6334" t="s">
        <v>49</v>
      </c>
      <c r="F6334" t="s">
        <v>41</v>
      </c>
      <c r="G6334">
        <v>3</v>
      </c>
    </row>
    <row r="6335" spans="1:7">
      <c r="A6335">
        <v>11784</v>
      </c>
      <c r="B6335" t="s">
        <v>4679</v>
      </c>
      <c r="C6335" t="s">
        <v>16692</v>
      </c>
      <c r="D6335">
        <v>0.8</v>
      </c>
      <c r="F6335" t="s">
        <v>4512</v>
      </c>
      <c r="G6335">
        <v>1</v>
      </c>
    </row>
    <row r="6336" spans="1:7">
      <c r="A6336">
        <v>1474</v>
      </c>
      <c r="B6336" t="s">
        <v>3186</v>
      </c>
      <c r="C6336" t="s">
        <v>3179</v>
      </c>
      <c r="D6336">
        <v>0.8</v>
      </c>
      <c r="E6336" t="s">
        <v>166</v>
      </c>
      <c r="F6336" t="s">
        <v>3135</v>
      </c>
      <c r="G6336">
        <v>4</v>
      </c>
    </row>
    <row r="6337" spans="1:7">
      <c r="A6337">
        <v>6019</v>
      </c>
      <c r="B6337" t="s">
        <v>9606</v>
      </c>
      <c r="C6337" t="s">
        <v>9590</v>
      </c>
      <c r="D6337">
        <v>0.01</v>
      </c>
      <c r="E6337" t="s">
        <v>166</v>
      </c>
      <c r="F6337" t="s">
        <v>9536</v>
      </c>
      <c r="G6337">
        <v>1</v>
      </c>
    </row>
    <row r="6338" spans="1:7">
      <c r="A6338">
        <v>11691</v>
      </c>
      <c r="B6338" t="s">
        <v>13925</v>
      </c>
      <c r="C6338" t="s">
        <v>13926</v>
      </c>
      <c r="D6338">
        <v>0.1</v>
      </c>
      <c r="E6338" t="s">
        <v>49</v>
      </c>
      <c r="F6338" t="s">
        <v>13121</v>
      </c>
      <c r="G6338">
        <v>5</v>
      </c>
    </row>
    <row r="6339" spans="1:7">
      <c r="A6339">
        <v>6020</v>
      </c>
      <c r="B6339" t="s">
        <v>13925</v>
      </c>
      <c r="C6339" t="s">
        <v>17948</v>
      </c>
      <c r="D6339">
        <v>0.01</v>
      </c>
      <c r="E6339" t="s">
        <v>49</v>
      </c>
      <c r="F6339" t="s">
        <v>13121</v>
      </c>
      <c r="G6339">
        <v>5</v>
      </c>
    </row>
    <row r="6340" spans="1:7">
      <c r="A6340">
        <v>11692</v>
      </c>
      <c r="B6340" t="s">
        <v>13925</v>
      </c>
      <c r="C6340" t="s">
        <v>12908</v>
      </c>
      <c r="D6340">
        <v>0.1</v>
      </c>
      <c r="E6340" t="s">
        <v>49</v>
      </c>
      <c r="F6340" t="s">
        <v>12660</v>
      </c>
      <c r="G6340">
        <v>5</v>
      </c>
    </row>
    <row r="6341" spans="1:7">
      <c r="A6341">
        <v>6151</v>
      </c>
      <c r="B6341" t="s">
        <v>213</v>
      </c>
      <c r="C6341" t="s">
        <v>202</v>
      </c>
      <c r="D6341">
        <v>0.1</v>
      </c>
      <c r="E6341" t="s">
        <v>203</v>
      </c>
      <c r="F6341" t="s">
        <v>68</v>
      </c>
      <c r="G6341">
        <v>1</v>
      </c>
    </row>
    <row r="6342" spans="1:7">
      <c r="A6342">
        <v>6152</v>
      </c>
      <c r="B6342" t="s">
        <v>7650</v>
      </c>
      <c r="C6342" t="s">
        <v>17613</v>
      </c>
      <c r="D6342">
        <v>0.01</v>
      </c>
      <c r="E6342" t="s">
        <v>123</v>
      </c>
      <c r="F6342" t="s">
        <v>15396</v>
      </c>
      <c r="G6342">
        <v>5</v>
      </c>
    </row>
    <row r="6343" spans="1:7">
      <c r="A6343">
        <v>1475</v>
      </c>
      <c r="B6343" t="s">
        <v>17949</v>
      </c>
      <c r="C6343" t="s">
        <v>17950</v>
      </c>
      <c r="D6343">
        <v>0.01</v>
      </c>
      <c r="E6343" t="s">
        <v>203</v>
      </c>
      <c r="F6343" t="s">
        <v>15852</v>
      </c>
      <c r="G6343">
        <v>4</v>
      </c>
    </row>
    <row r="6344" spans="1:7">
      <c r="A6344">
        <v>11331</v>
      </c>
      <c r="B6344" t="s">
        <v>17949</v>
      </c>
      <c r="C6344" t="s">
        <v>17951</v>
      </c>
      <c r="D6344">
        <v>0.1</v>
      </c>
      <c r="E6344" t="s">
        <v>203</v>
      </c>
      <c r="F6344" t="s">
        <v>15262</v>
      </c>
      <c r="G6344">
        <v>1</v>
      </c>
    </row>
    <row r="6345" spans="1:7">
      <c r="A6345">
        <v>12379</v>
      </c>
      <c r="B6345" t="s">
        <v>5657</v>
      </c>
      <c r="C6345" t="s">
        <v>12309</v>
      </c>
      <c r="D6345">
        <v>0.8</v>
      </c>
      <c r="E6345" t="s">
        <v>49</v>
      </c>
      <c r="F6345" t="s">
        <v>12156</v>
      </c>
      <c r="G6345">
        <v>7</v>
      </c>
    </row>
    <row r="6346" spans="1:7">
      <c r="A6346">
        <v>6153</v>
      </c>
      <c r="B6346" t="s">
        <v>5657</v>
      </c>
      <c r="C6346" t="s">
        <v>16816</v>
      </c>
      <c r="D6346">
        <v>0.01</v>
      </c>
      <c r="E6346" t="s">
        <v>49</v>
      </c>
      <c r="F6346" t="s">
        <v>4963</v>
      </c>
      <c r="G6346">
        <v>8</v>
      </c>
    </row>
    <row r="6347" spans="1:7">
      <c r="A6347">
        <v>1477</v>
      </c>
      <c r="B6347" t="s">
        <v>10972</v>
      </c>
      <c r="C6347" t="s">
        <v>10960</v>
      </c>
      <c r="D6347">
        <v>0.1</v>
      </c>
      <c r="E6347" t="s">
        <v>67</v>
      </c>
      <c r="F6347" t="s">
        <v>10625</v>
      </c>
      <c r="G6347">
        <v>5</v>
      </c>
    </row>
    <row r="6348" spans="1:7">
      <c r="A6348">
        <v>1476</v>
      </c>
      <c r="B6348" t="s">
        <v>10972</v>
      </c>
      <c r="C6348" t="s">
        <v>16651</v>
      </c>
      <c r="D6348">
        <v>0.05</v>
      </c>
      <c r="E6348" t="s">
        <v>12625</v>
      </c>
      <c r="F6348" t="s">
        <v>13028</v>
      </c>
      <c r="G6348">
        <v>5</v>
      </c>
    </row>
    <row r="6349" spans="1:7">
      <c r="A6349">
        <v>1478</v>
      </c>
      <c r="B6349" t="s">
        <v>4100</v>
      </c>
      <c r="C6349" t="s">
        <v>11337</v>
      </c>
      <c r="D6349">
        <v>0.01</v>
      </c>
      <c r="E6349" t="s">
        <v>40</v>
      </c>
      <c r="F6349" t="s">
        <v>11295</v>
      </c>
      <c r="G6349">
        <v>3</v>
      </c>
    </row>
    <row r="6350" spans="1:7">
      <c r="A6350">
        <v>6154</v>
      </c>
      <c r="B6350" t="s">
        <v>4100</v>
      </c>
      <c r="C6350" t="s">
        <v>4094</v>
      </c>
      <c r="D6350">
        <v>0.8</v>
      </c>
      <c r="E6350" t="s">
        <v>49</v>
      </c>
      <c r="F6350" t="s">
        <v>3381</v>
      </c>
      <c r="G6350">
        <v>5</v>
      </c>
    </row>
    <row r="6351" spans="1:7">
      <c r="A6351">
        <v>6155</v>
      </c>
      <c r="B6351" t="s">
        <v>4100</v>
      </c>
      <c r="C6351" t="s">
        <v>4251</v>
      </c>
      <c r="D6351">
        <v>0.05</v>
      </c>
      <c r="E6351" t="s">
        <v>49</v>
      </c>
      <c r="F6351" t="s">
        <v>3381</v>
      </c>
      <c r="G6351">
        <v>7</v>
      </c>
    </row>
    <row r="6352" spans="1:7">
      <c r="A6352">
        <v>1479</v>
      </c>
      <c r="B6352" t="s">
        <v>7503</v>
      </c>
      <c r="C6352" t="s">
        <v>7489</v>
      </c>
      <c r="D6352">
        <v>0.01</v>
      </c>
      <c r="E6352" t="s">
        <v>354</v>
      </c>
      <c r="F6352" t="s">
        <v>7247</v>
      </c>
      <c r="G6352">
        <v>2</v>
      </c>
    </row>
    <row r="6353" spans="1:7">
      <c r="A6353">
        <v>6272</v>
      </c>
      <c r="B6353" t="s">
        <v>15019</v>
      </c>
      <c r="C6353" t="s">
        <v>16318</v>
      </c>
      <c r="D6353">
        <v>0.01</v>
      </c>
      <c r="E6353" t="s">
        <v>595</v>
      </c>
      <c r="F6353" t="s">
        <v>15396</v>
      </c>
      <c r="G6353">
        <v>2</v>
      </c>
    </row>
    <row r="6354" spans="1:7">
      <c r="A6354">
        <v>1520</v>
      </c>
      <c r="B6354" t="s">
        <v>15019</v>
      </c>
      <c r="C6354" t="s">
        <v>17952</v>
      </c>
      <c r="D6354">
        <v>0.01</v>
      </c>
      <c r="E6354" t="s">
        <v>14699</v>
      </c>
      <c r="F6354" t="s">
        <v>11921</v>
      </c>
      <c r="G6354">
        <v>6</v>
      </c>
    </row>
    <row r="6355" spans="1:7">
      <c r="A6355">
        <v>6273</v>
      </c>
      <c r="B6355" t="s">
        <v>8079</v>
      </c>
      <c r="C6355" t="s">
        <v>17426</v>
      </c>
      <c r="D6355">
        <v>0.01</v>
      </c>
      <c r="E6355" t="s">
        <v>595</v>
      </c>
      <c r="F6355" t="s">
        <v>14771</v>
      </c>
      <c r="G6355">
        <v>7</v>
      </c>
    </row>
    <row r="6356" spans="1:7">
      <c r="A6356">
        <v>6274</v>
      </c>
      <c r="B6356" t="s">
        <v>8079</v>
      </c>
      <c r="C6356" t="s">
        <v>17953</v>
      </c>
      <c r="D6356">
        <v>0.01</v>
      </c>
      <c r="E6356" t="s">
        <v>595</v>
      </c>
      <c r="F6356" t="s">
        <v>12334</v>
      </c>
      <c r="G6356">
        <v>7</v>
      </c>
    </row>
    <row r="6357" spans="1:7">
      <c r="A6357">
        <v>6275</v>
      </c>
      <c r="B6357" t="s">
        <v>17954</v>
      </c>
      <c r="C6357" t="s">
        <v>17955</v>
      </c>
      <c r="D6357">
        <v>0.01</v>
      </c>
      <c r="E6357" t="s">
        <v>595</v>
      </c>
      <c r="F6357" t="s">
        <v>15396</v>
      </c>
      <c r="G6357">
        <v>6</v>
      </c>
    </row>
    <row r="6358" spans="1:7">
      <c r="A6358">
        <v>6276</v>
      </c>
      <c r="B6358" t="s">
        <v>5340</v>
      </c>
      <c r="C6358" t="s">
        <v>9957</v>
      </c>
      <c r="D6358">
        <v>0.01</v>
      </c>
      <c r="E6358" t="s">
        <v>107</v>
      </c>
      <c r="F6358" t="s">
        <v>9536</v>
      </c>
      <c r="G6358">
        <v>5</v>
      </c>
    </row>
    <row r="6359" spans="1:7">
      <c r="A6359">
        <v>6277</v>
      </c>
      <c r="B6359" t="s">
        <v>5340</v>
      </c>
      <c r="C6359" t="s">
        <v>5330</v>
      </c>
      <c r="D6359">
        <v>0.05</v>
      </c>
      <c r="E6359" t="s">
        <v>107</v>
      </c>
      <c r="F6359" t="s">
        <v>4512</v>
      </c>
      <c r="G6359">
        <v>5</v>
      </c>
    </row>
    <row r="6360" spans="1:7">
      <c r="A6360">
        <v>6278</v>
      </c>
      <c r="B6360" t="s">
        <v>10601</v>
      </c>
      <c r="C6360" t="s">
        <v>10602</v>
      </c>
      <c r="D6360">
        <v>0.05</v>
      </c>
      <c r="F6360" t="s">
        <v>10381</v>
      </c>
      <c r="G6360">
        <v>8</v>
      </c>
    </row>
    <row r="6361" spans="1:7">
      <c r="A6361">
        <v>6279</v>
      </c>
      <c r="B6361" t="s">
        <v>10601</v>
      </c>
      <c r="C6361" t="s">
        <v>17956</v>
      </c>
      <c r="D6361">
        <v>0.01</v>
      </c>
      <c r="F6361" t="s">
        <v>15400</v>
      </c>
      <c r="G6361">
        <v>8</v>
      </c>
    </row>
    <row r="6362" spans="1:7">
      <c r="A6362">
        <v>1554</v>
      </c>
      <c r="B6362" t="s">
        <v>9266</v>
      </c>
      <c r="C6362" t="s">
        <v>9260</v>
      </c>
      <c r="D6362">
        <v>0.01</v>
      </c>
      <c r="F6362" t="s">
        <v>9136</v>
      </c>
      <c r="G6362">
        <v>2</v>
      </c>
    </row>
    <row r="6363" spans="1:7">
      <c r="A6363">
        <v>6359</v>
      </c>
      <c r="B6363" t="s">
        <v>10028</v>
      </c>
      <c r="C6363" t="s">
        <v>10021</v>
      </c>
      <c r="D6363">
        <v>0.01</v>
      </c>
      <c r="E6363" t="s">
        <v>67</v>
      </c>
      <c r="F6363" t="s">
        <v>9536</v>
      </c>
      <c r="G6363">
        <v>7</v>
      </c>
    </row>
    <row r="6364" spans="1:7">
      <c r="A6364">
        <v>6360</v>
      </c>
      <c r="B6364" t="s">
        <v>8826</v>
      </c>
      <c r="C6364" t="s">
        <v>8817</v>
      </c>
      <c r="D6364">
        <v>0.01</v>
      </c>
      <c r="E6364" t="s">
        <v>49</v>
      </c>
      <c r="F6364" t="s">
        <v>8594</v>
      </c>
      <c r="G6364">
        <v>2</v>
      </c>
    </row>
    <row r="6365" spans="1:7">
      <c r="A6365">
        <v>6361</v>
      </c>
      <c r="B6365" t="s">
        <v>7009</v>
      </c>
      <c r="C6365" t="s">
        <v>6991</v>
      </c>
      <c r="D6365">
        <v>0.01</v>
      </c>
      <c r="E6365" t="s">
        <v>67</v>
      </c>
      <c r="F6365" t="s">
        <v>6576</v>
      </c>
      <c r="G6365">
        <v>5</v>
      </c>
    </row>
    <row r="6366" spans="1:7">
      <c r="A6366">
        <v>6362</v>
      </c>
      <c r="B6366" t="s">
        <v>6666</v>
      </c>
      <c r="C6366" t="s">
        <v>6662</v>
      </c>
      <c r="D6366">
        <v>0.8</v>
      </c>
      <c r="E6366" t="s">
        <v>166</v>
      </c>
      <c r="F6366" t="s">
        <v>6576</v>
      </c>
      <c r="G6366">
        <v>1</v>
      </c>
    </row>
    <row r="6367" spans="1:7">
      <c r="A6367">
        <v>6363</v>
      </c>
      <c r="B6367" t="s">
        <v>476</v>
      </c>
      <c r="C6367" t="s">
        <v>472</v>
      </c>
      <c r="D6367">
        <v>0.01</v>
      </c>
      <c r="F6367" t="s">
        <v>68</v>
      </c>
      <c r="G6367">
        <v>3</v>
      </c>
    </row>
    <row r="6368" spans="1:7">
      <c r="A6368">
        <v>6364</v>
      </c>
      <c r="B6368" t="s">
        <v>9943</v>
      </c>
      <c r="C6368" t="s">
        <v>5354</v>
      </c>
      <c r="D6368">
        <v>0.01</v>
      </c>
      <c r="E6368" t="s">
        <v>123</v>
      </c>
      <c r="F6368" t="s">
        <v>4512</v>
      </c>
      <c r="G6368">
        <v>5</v>
      </c>
    </row>
    <row r="6369" spans="1:7">
      <c r="A6369">
        <v>6365</v>
      </c>
      <c r="B6369" t="s">
        <v>17957</v>
      </c>
      <c r="C6369" t="s">
        <v>17191</v>
      </c>
      <c r="D6369">
        <v>0.01</v>
      </c>
      <c r="E6369" t="s">
        <v>12637</v>
      </c>
      <c r="F6369" t="s">
        <v>6576</v>
      </c>
      <c r="G6369">
        <v>5</v>
      </c>
    </row>
    <row r="6370" spans="1:7">
      <c r="A6370">
        <v>7274</v>
      </c>
      <c r="B6370" t="s">
        <v>13647</v>
      </c>
      <c r="C6370" t="s">
        <v>12895</v>
      </c>
      <c r="D6370">
        <v>0.8</v>
      </c>
      <c r="E6370" t="s">
        <v>80</v>
      </c>
      <c r="F6370" t="s">
        <v>12660</v>
      </c>
      <c r="G6370">
        <v>5</v>
      </c>
    </row>
    <row r="6371" spans="1:7">
      <c r="A6371">
        <v>1581</v>
      </c>
      <c r="B6371" t="s">
        <v>3224</v>
      </c>
      <c r="C6371" t="s">
        <v>3221</v>
      </c>
      <c r="D6371">
        <v>0.8</v>
      </c>
      <c r="E6371" t="s">
        <v>67</v>
      </c>
      <c r="F6371" t="s">
        <v>2900</v>
      </c>
      <c r="G6371">
        <v>5</v>
      </c>
    </row>
    <row r="6372" spans="1:7">
      <c r="A6372">
        <v>2817</v>
      </c>
      <c r="B6372" t="s">
        <v>6867</v>
      </c>
      <c r="C6372" t="s">
        <v>6869</v>
      </c>
      <c r="D6372">
        <v>0.8</v>
      </c>
      <c r="E6372" t="s">
        <v>203</v>
      </c>
      <c r="F6372" t="s">
        <v>6576</v>
      </c>
      <c r="G6372">
        <v>2</v>
      </c>
    </row>
    <row r="6373" spans="1:7">
      <c r="A6373">
        <v>6748</v>
      </c>
      <c r="B6373" t="s">
        <v>10613</v>
      </c>
      <c r="C6373" t="s">
        <v>5745</v>
      </c>
      <c r="D6373">
        <v>0.6</v>
      </c>
      <c r="E6373" t="s">
        <v>595</v>
      </c>
      <c r="F6373" t="s">
        <v>4963</v>
      </c>
      <c r="G6373">
        <v>8</v>
      </c>
    </row>
    <row r="6374" spans="1:7">
      <c r="A6374">
        <v>3176</v>
      </c>
      <c r="B6374" t="s">
        <v>10613</v>
      </c>
      <c r="C6374" t="s">
        <v>17958</v>
      </c>
      <c r="D6374">
        <v>0.5</v>
      </c>
      <c r="E6374" t="s">
        <v>595</v>
      </c>
      <c r="F6374" t="s">
        <v>15400</v>
      </c>
      <c r="G6374">
        <v>8</v>
      </c>
    </row>
    <row r="6375" spans="1:7">
      <c r="A6375">
        <v>3175</v>
      </c>
      <c r="B6375" t="s">
        <v>10613</v>
      </c>
      <c r="C6375" t="s">
        <v>8586</v>
      </c>
      <c r="D6375">
        <v>0.8</v>
      </c>
      <c r="E6375" t="s">
        <v>595</v>
      </c>
      <c r="F6375" t="s">
        <v>8277</v>
      </c>
      <c r="G6375">
        <v>8</v>
      </c>
    </row>
    <row r="6376" spans="1:7">
      <c r="A6376">
        <v>6747</v>
      </c>
      <c r="B6376" t="s">
        <v>10613</v>
      </c>
      <c r="C6376" t="s">
        <v>8514</v>
      </c>
      <c r="D6376">
        <v>0.45</v>
      </c>
      <c r="E6376" t="s">
        <v>67</v>
      </c>
      <c r="F6376" t="s">
        <v>8277</v>
      </c>
      <c r="G6376">
        <v>8</v>
      </c>
    </row>
    <row r="6377" spans="1:7">
      <c r="A6377">
        <v>3585</v>
      </c>
      <c r="B6377" t="s">
        <v>1483</v>
      </c>
      <c r="C6377" t="s">
        <v>1479</v>
      </c>
      <c r="D6377">
        <v>0.01</v>
      </c>
      <c r="E6377" t="s">
        <v>89</v>
      </c>
      <c r="F6377" t="s">
        <v>41</v>
      </c>
      <c r="G6377">
        <v>5</v>
      </c>
    </row>
    <row r="6378" spans="1:7">
      <c r="A6378">
        <v>4021</v>
      </c>
      <c r="B6378" t="s">
        <v>13593</v>
      </c>
      <c r="C6378" t="s">
        <v>17959</v>
      </c>
      <c r="D6378">
        <v>0.06</v>
      </c>
      <c r="E6378" t="s">
        <v>40</v>
      </c>
      <c r="F6378" t="s">
        <v>13121</v>
      </c>
      <c r="G6378">
        <v>2</v>
      </c>
    </row>
    <row r="6379" spans="1:7">
      <c r="A6379">
        <v>4022</v>
      </c>
      <c r="B6379" t="s">
        <v>13593</v>
      </c>
      <c r="C6379" t="s">
        <v>17960</v>
      </c>
      <c r="D6379">
        <v>0.1</v>
      </c>
      <c r="E6379" t="s">
        <v>40</v>
      </c>
      <c r="F6379" t="s">
        <v>13121</v>
      </c>
      <c r="G6379">
        <v>3</v>
      </c>
    </row>
    <row r="6380" spans="1:7">
      <c r="A6380">
        <v>6578</v>
      </c>
      <c r="B6380" t="s">
        <v>13593</v>
      </c>
      <c r="C6380" t="s">
        <v>12808</v>
      </c>
      <c r="D6380">
        <v>0.8</v>
      </c>
      <c r="E6380" t="s">
        <v>40</v>
      </c>
      <c r="F6380" t="s">
        <v>12660</v>
      </c>
      <c r="G6380">
        <v>2</v>
      </c>
    </row>
    <row r="6381" spans="1:7">
      <c r="A6381">
        <v>6579</v>
      </c>
      <c r="B6381" t="s">
        <v>13593</v>
      </c>
      <c r="C6381" t="s">
        <v>12875</v>
      </c>
      <c r="D6381">
        <v>0.7</v>
      </c>
      <c r="E6381" t="s">
        <v>40</v>
      </c>
      <c r="F6381" t="s">
        <v>12660</v>
      </c>
      <c r="G6381">
        <v>3</v>
      </c>
    </row>
    <row r="6382" spans="1:7">
      <c r="A6382">
        <v>4453</v>
      </c>
      <c r="B6382" t="s">
        <v>13344</v>
      </c>
      <c r="C6382" t="s">
        <v>13320</v>
      </c>
      <c r="D6382">
        <v>0.7</v>
      </c>
      <c r="E6382" t="s">
        <v>203</v>
      </c>
      <c r="F6382" t="s">
        <v>13121</v>
      </c>
      <c r="G6382">
        <v>1</v>
      </c>
    </row>
    <row r="6383" spans="1:7">
      <c r="A6383">
        <v>4452</v>
      </c>
      <c r="B6383" t="s">
        <v>13344</v>
      </c>
      <c r="C6383" t="s">
        <v>16637</v>
      </c>
      <c r="D6383">
        <v>0.01</v>
      </c>
      <c r="E6383" t="s">
        <v>203</v>
      </c>
      <c r="F6383" t="s">
        <v>13121</v>
      </c>
      <c r="G6383">
        <v>1</v>
      </c>
    </row>
    <row r="6384" spans="1:7">
      <c r="A6384">
        <v>11843</v>
      </c>
      <c r="B6384" t="s">
        <v>13344</v>
      </c>
      <c r="C6384" t="s">
        <v>12740</v>
      </c>
      <c r="D6384">
        <v>0.8</v>
      </c>
      <c r="E6384" t="s">
        <v>203</v>
      </c>
      <c r="F6384" t="s">
        <v>12660</v>
      </c>
      <c r="G6384">
        <v>1</v>
      </c>
    </row>
    <row r="6385" spans="1:7">
      <c r="A6385">
        <v>4827</v>
      </c>
      <c r="B6385" t="s">
        <v>6725</v>
      </c>
      <c r="C6385" t="s">
        <v>6717</v>
      </c>
      <c r="D6385">
        <v>0.01</v>
      </c>
      <c r="E6385" t="s">
        <v>67</v>
      </c>
      <c r="F6385" t="s">
        <v>6576</v>
      </c>
      <c r="G6385">
        <v>2</v>
      </c>
    </row>
    <row r="6386" spans="1:7">
      <c r="A6386">
        <v>4828</v>
      </c>
      <c r="B6386" t="s">
        <v>14054</v>
      </c>
      <c r="C6386" t="s">
        <v>16102</v>
      </c>
      <c r="D6386">
        <v>0.01</v>
      </c>
      <c r="E6386" t="s">
        <v>595</v>
      </c>
      <c r="F6386" t="s">
        <v>12660</v>
      </c>
      <c r="G6386">
        <v>5</v>
      </c>
    </row>
    <row r="6387" spans="1:7">
      <c r="A6387">
        <v>4829</v>
      </c>
      <c r="B6387" t="s">
        <v>9062</v>
      </c>
      <c r="C6387" t="s">
        <v>9116</v>
      </c>
      <c r="D6387">
        <v>0.8</v>
      </c>
      <c r="E6387" t="s">
        <v>203</v>
      </c>
      <c r="F6387" t="s">
        <v>8594</v>
      </c>
      <c r="G6387">
        <v>7</v>
      </c>
    </row>
    <row r="6388" spans="1:7">
      <c r="A6388">
        <v>4830</v>
      </c>
      <c r="B6388" t="s">
        <v>9062</v>
      </c>
      <c r="C6388" t="s">
        <v>7221</v>
      </c>
      <c r="D6388">
        <v>0.1</v>
      </c>
      <c r="E6388" t="s">
        <v>203</v>
      </c>
      <c r="F6388" t="s">
        <v>6576</v>
      </c>
      <c r="G6388">
        <v>7</v>
      </c>
    </row>
    <row r="6389" spans="1:7">
      <c r="A6389">
        <v>6021</v>
      </c>
      <c r="B6389" t="s">
        <v>2233</v>
      </c>
      <c r="C6389" t="s">
        <v>2234</v>
      </c>
      <c r="D6389">
        <v>0.01</v>
      </c>
      <c r="E6389" t="s">
        <v>89</v>
      </c>
      <c r="F6389" t="s">
        <v>2210</v>
      </c>
      <c r="G6389">
        <v>1</v>
      </c>
    </row>
    <row r="6390" spans="1:7">
      <c r="A6390">
        <v>2818</v>
      </c>
      <c r="B6390" t="s">
        <v>14562</v>
      </c>
      <c r="C6390" t="s">
        <v>17961</v>
      </c>
      <c r="D6390">
        <v>0.1</v>
      </c>
      <c r="E6390" t="s">
        <v>89</v>
      </c>
      <c r="F6390" t="s">
        <v>14278</v>
      </c>
      <c r="G6390">
        <v>5</v>
      </c>
    </row>
    <row r="6391" spans="1:7">
      <c r="A6391">
        <v>3178</v>
      </c>
      <c r="B6391" t="s">
        <v>4211</v>
      </c>
      <c r="C6391" t="s">
        <v>4162</v>
      </c>
      <c r="D6391">
        <v>0.8</v>
      </c>
      <c r="E6391" t="s">
        <v>203</v>
      </c>
      <c r="F6391" t="s">
        <v>3381</v>
      </c>
      <c r="G6391">
        <v>5</v>
      </c>
    </row>
    <row r="6392" spans="1:7">
      <c r="A6392">
        <v>3177</v>
      </c>
      <c r="B6392" t="s">
        <v>4211</v>
      </c>
      <c r="C6392" t="s">
        <v>17962</v>
      </c>
      <c r="D6392">
        <v>0.1</v>
      </c>
      <c r="E6392" t="s">
        <v>89</v>
      </c>
      <c r="F6392" t="s">
        <v>4512</v>
      </c>
      <c r="G6392">
        <v>6</v>
      </c>
    </row>
    <row r="6393" spans="1:7">
      <c r="A6393">
        <v>11332</v>
      </c>
      <c r="B6393" t="s">
        <v>4211</v>
      </c>
      <c r="C6393" t="s">
        <v>5503</v>
      </c>
      <c r="D6393">
        <v>0.1</v>
      </c>
      <c r="E6393" t="s">
        <v>89</v>
      </c>
      <c r="F6393" t="s">
        <v>4512</v>
      </c>
      <c r="G6393">
        <v>7</v>
      </c>
    </row>
    <row r="6394" spans="1:7">
      <c r="A6394">
        <v>470</v>
      </c>
      <c r="B6394" t="s">
        <v>17963</v>
      </c>
      <c r="C6394" t="s">
        <v>16229</v>
      </c>
      <c r="D6394">
        <v>0.01</v>
      </c>
      <c r="E6394" t="s">
        <v>80</v>
      </c>
      <c r="F6394" t="s">
        <v>13028</v>
      </c>
      <c r="G6394">
        <v>1</v>
      </c>
    </row>
    <row r="6395" spans="1:7">
      <c r="A6395">
        <v>3586</v>
      </c>
      <c r="B6395" t="s">
        <v>358</v>
      </c>
      <c r="C6395" t="s">
        <v>734</v>
      </c>
      <c r="D6395">
        <v>0.01</v>
      </c>
      <c r="E6395" t="s">
        <v>354</v>
      </c>
      <c r="F6395" t="s">
        <v>68</v>
      </c>
      <c r="G6395">
        <v>5</v>
      </c>
    </row>
    <row r="6396" spans="1:7">
      <c r="A6396">
        <v>602</v>
      </c>
      <c r="B6396" t="s">
        <v>11404</v>
      </c>
      <c r="C6396" t="s">
        <v>11401</v>
      </c>
      <c r="D6396">
        <v>0.01</v>
      </c>
      <c r="E6396" t="s">
        <v>74</v>
      </c>
      <c r="F6396" t="s">
        <v>11295</v>
      </c>
      <c r="G6396">
        <v>7</v>
      </c>
    </row>
    <row r="6397" spans="1:7">
      <c r="A6397">
        <v>3587</v>
      </c>
      <c r="B6397" t="s">
        <v>9706</v>
      </c>
      <c r="C6397" t="s">
        <v>336</v>
      </c>
      <c r="D6397">
        <v>0.01</v>
      </c>
      <c r="F6397" t="s">
        <v>68</v>
      </c>
      <c r="G6397">
        <v>2</v>
      </c>
    </row>
    <row r="6398" spans="1:7">
      <c r="A6398">
        <v>603</v>
      </c>
      <c r="B6398" t="s">
        <v>3390</v>
      </c>
      <c r="C6398" t="s">
        <v>11303</v>
      </c>
      <c r="D6398">
        <v>0.01</v>
      </c>
      <c r="E6398" t="s">
        <v>80</v>
      </c>
      <c r="F6398" t="s">
        <v>11295</v>
      </c>
      <c r="G6398">
        <v>1</v>
      </c>
    </row>
    <row r="6399" spans="1:7">
      <c r="A6399">
        <v>3588</v>
      </c>
      <c r="B6399" t="s">
        <v>3390</v>
      </c>
      <c r="C6399" t="s">
        <v>3380</v>
      </c>
      <c r="D6399">
        <v>0.8</v>
      </c>
      <c r="E6399" t="s">
        <v>80</v>
      </c>
      <c r="F6399" t="s">
        <v>3381</v>
      </c>
      <c r="G6399">
        <v>1</v>
      </c>
    </row>
    <row r="6400" spans="1:7">
      <c r="A6400">
        <v>604</v>
      </c>
      <c r="B6400" t="s">
        <v>8823</v>
      </c>
      <c r="C6400" t="s">
        <v>17574</v>
      </c>
      <c r="D6400">
        <v>0.01</v>
      </c>
      <c r="E6400" t="s">
        <v>49</v>
      </c>
      <c r="F6400" t="s">
        <v>11921</v>
      </c>
      <c r="G6400">
        <v>2</v>
      </c>
    </row>
    <row r="6401" spans="1:7">
      <c r="A6401">
        <v>605</v>
      </c>
      <c r="B6401" t="s">
        <v>17964</v>
      </c>
      <c r="C6401" t="s">
        <v>9297</v>
      </c>
      <c r="D6401">
        <v>0.01</v>
      </c>
      <c r="E6401" t="s">
        <v>80</v>
      </c>
      <c r="F6401" t="s">
        <v>9136</v>
      </c>
      <c r="G6401">
        <v>3</v>
      </c>
    </row>
    <row r="6402" spans="1:7">
      <c r="A6402">
        <v>728</v>
      </c>
      <c r="B6402" t="s">
        <v>17965</v>
      </c>
      <c r="C6402" t="s">
        <v>17368</v>
      </c>
      <c r="D6402">
        <v>0.01</v>
      </c>
      <c r="E6402" t="s">
        <v>49</v>
      </c>
      <c r="F6402" t="s">
        <v>13028</v>
      </c>
      <c r="G6402">
        <v>3</v>
      </c>
    </row>
    <row r="6403" spans="1:7">
      <c r="A6403">
        <v>4023</v>
      </c>
      <c r="B6403" t="s">
        <v>17966</v>
      </c>
      <c r="C6403" t="s">
        <v>17967</v>
      </c>
      <c r="D6403">
        <v>0.1</v>
      </c>
      <c r="F6403" t="s">
        <v>8594</v>
      </c>
      <c r="G6403">
        <v>5</v>
      </c>
    </row>
    <row r="6404" spans="1:7">
      <c r="A6404">
        <v>729</v>
      </c>
      <c r="B6404" t="s">
        <v>10716</v>
      </c>
      <c r="C6404" t="s">
        <v>10712</v>
      </c>
      <c r="D6404">
        <v>0.01</v>
      </c>
      <c r="E6404" t="s">
        <v>203</v>
      </c>
      <c r="F6404" t="s">
        <v>10625</v>
      </c>
      <c r="G6404">
        <v>1</v>
      </c>
    </row>
    <row r="6405" spans="1:7">
      <c r="A6405">
        <v>4024</v>
      </c>
      <c r="B6405" t="s">
        <v>17968</v>
      </c>
      <c r="C6405" t="s">
        <v>16868</v>
      </c>
      <c r="D6405">
        <v>0.01</v>
      </c>
      <c r="E6405" t="s">
        <v>49</v>
      </c>
      <c r="F6405" t="s">
        <v>15305</v>
      </c>
      <c r="G6405">
        <v>8</v>
      </c>
    </row>
    <row r="6406" spans="1:7">
      <c r="A6406">
        <v>4026</v>
      </c>
      <c r="B6406" t="s">
        <v>12854</v>
      </c>
      <c r="C6406" t="s">
        <v>14489</v>
      </c>
      <c r="D6406">
        <v>0.1</v>
      </c>
      <c r="E6406" t="s">
        <v>49</v>
      </c>
      <c r="F6406" t="s">
        <v>14278</v>
      </c>
      <c r="G6406">
        <v>3</v>
      </c>
    </row>
    <row r="6407" spans="1:7">
      <c r="A6407">
        <v>4025</v>
      </c>
      <c r="B6407" t="s">
        <v>12854</v>
      </c>
      <c r="C6407" t="s">
        <v>12844</v>
      </c>
      <c r="D6407">
        <v>0.01</v>
      </c>
      <c r="E6407" t="s">
        <v>49</v>
      </c>
      <c r="F6407" t="s">
        <v>12660</v>
      </c>
      <c r="G6407">
        <v>3</v>
      </c>
    </row>
    <row r="6408" spans="1:7">
      <c r="A6408">
        <v>4027</v>
      </c>
      <c r="B6408" t="s">
        <v>6589</v>
      </c>
      <c r="C6408" t="s">
        <v>6584</v>
      </c>
      <c r="D6408">
        <v>0.01</v>
      </c>
      <c r="E6408" t="s">
        <v>80</v>
      </c>
      <c r="F6408" t="s">
        <v>6576</v>
      </c>
      <c r="G6408">
        <v>1</v>
      </c>
    </row>
    <row r="6409" spans="1:7">
      <c r="A6409">
        <v>11693</v>
      </c>
      <c r="B6409" t="s">
        <v>13304</v>
      </c>
      <c r="C6409" t="s">
        <v>13295</v>
      </c>
      <c r="D6409">
        <v>0.1</v>
      </c>
      <c r="E6409" t="s">
        <v>40</v>
      </c>
      <c r="F6409" t="s">
        <v>13121</v>
      </c>
      <c r="G6409">
        <v>1</v>
      </c>
    </row>
    <row r="6410" spans="1:7">
      <c r="A6410">
        <v>4028</v>
      </c>
      <c r="B6410" t="s">
        <v>13304</v>
      </c>
      <c r="C6410" t="s">
        <v>17595</v>
      </c>
      <c r="D6410">
        <v>0.01</v>
      </c>
      <c r="E6410" t="s">
        <v>40</v>
      </c>
      <c r="F6410" t="s">
        <v>13121</v>
      </c>
      <c r="G6410">
        <v>1</v>
      </c>
    </row>
    <row r="6411" spans="1:7">
      <c r="A6411">
        <v>11694</v>
      </c>
      <c r="B6411" t="s">
        <v>13304</v>
      </c>
      <c r="C6411" t="s">
        <v>17374</v>
      </c>
      <c r="D6411">
        <v>0.1</v>
      </c>
      <c r="E6411" t="s">
        <v>40</v>
      </c>
      <c r="F6411" t="s">
        <v>12660</v>
      </c>
      <c r="G6411">
        <v>1</v>
      </c>
    </row>
    <row r="6412" spans="1:7">
      <c r="A6412">
        <v>9735</v>
      </c>
      <c r="B6412" t="s">
        <v>12287</v>
      </c>
      <c r="C6412" t="s">
        <v>12280</v>
      </c>
      <c r="D6412">
        <v>0.8</v>
      </c>
      <c r="E6412" t="s">
        <v>166</v>
      </c>
      <c r="F6412" t="s">
        <v>12156</v>
      </c>
      <c r="G6412">
        <v>5</v>
      </c>
    </row>
    <row r="6413" spans="1:7">
      <c r="A6413">
        <v>4029</v>
      </c>
      <c r="B6413" t="s">
        <v>12287</v>
      </c>
      <c r="C6413" t="s">
        <v>17969</v>
      </c>
      <c r="D6413">
        <v>0.01</v>
      </c>
      <c r="E6413" t="s">
        <v>49</v>
      </c>
      <c r="F6413" t="s">
        <v>11167</v>
      </c>
      <c r="G6413">
        <v>5</v>
      </c>
    </row>
    <row r="6414" spans="1:7">
      <c r="A6414">
        <v>730</v>
      </c>
      <c r="B6414" t="s">
        <v>3294</v>
      </c>
      <c r="C6414" t="s">
        <v>3287</v>
      </c>
      <c r="D6414">
        <v>0.01</v>
      </c>
      <c r="E6414" t="s">
        <v>107</v>
      </c>
      <c r="F6414" t="s">
        <v>2900</v>
      </c>
      <c r="G6414">
        <v>7</v>
      </c>
    </row>
    <row r="6415" spans="1:7">
      <c r="A6415">
        <v>4454</v>
      </c>
      <c r="B6415" t="s">
        <v>11264</v>
      </c>
      <c r="C6415" t="s">
        <v>16545</v>
      </c>
      <c r="D6415">
        <v>0.01</v>
      </c>
      <c r="F6415" t="s">
        <v>11167</v>
      </c>
      <c r="G6415">
        <v>1</v>
      </c>
    </row>
    <row r="6416" spans="1:7">
      <c r="A6416">
        <v>4455</v>
      </c>
      <c r="B6416" t="s">
        <v>12667</v>
      </c>
      <c r="C6416" t="s">
        <v>12664</v>
      </c>
      <c r="D6416">
        <v>0.01</v>
      </c>
      <c r="E6416" t="s">
        <v>107</v>
      </c>
      <c r="F6416" t="s">
        <v>12660</v>
      </c>
      <c r="G6416">
        <v>1</v>
      </c>
    </row>
    <row r="6417" spans="1:7">
      <c r="A6417">
        <v>868</v>
      </c>
      <c r="B6417" t="s">
        <v>11936</v>
      </c>
      <c r="C6417" t="s">
        <v>11932</v>
      </c>
      <c r="D6417">
        <v>0.8</v>
      </c>
      <c r="E6417" t="s">
        <v>80</v>
      </c>
      <c r="F6417" t="s">
        <v>11921</v>
      </c>
      <c r="G6417">
        <v>1</v>
      </c>
    </row>
    <row r="6418" spans="1:7">
      <c r="A6418">
        <v>869</v>
      </c>
      <c r="B6418" t="s">
        <v>11936</v>
      </c>
      <c r="C6418" t="s">
        <v>7423</v>
      </c>
      <c r="D6418">
        <v>0.01</v>
      </c>
      <c r="E6418" t="s">
        <v>80</v>
      </c>
      <c r="F6418" t="s">
        <v>7247</v>
      </c>
      <c r="G6418">
        <v>2</v>
      </c>
    </row>
    <row r="6419" spans="1:7">
      <c r="A6419">
        <v>870</v>
      </c>
      <c r="B6419" t="s">
        <v>10868</v>
      </c>
      <c r="C6419" t="s">
        <v>10869</v>
      </c>
      <c r="D6419">
        <v>0.01</v>
      </c>
      <c r="E6419" t="s">
        <v>80</v>
      </c>
      <c r="F6419" t="s">
        <v>10870</v>
      </c>
      <c r="G6419">
        <v>4</v>
      </c>
    </row>
    <row r="6420" spans="1:7">
      <c r="A6420">
        <v>4831</v>
      </c>
      <c r="B6420" t="s">
        <v>12452</v>
      </c>
      <c r="C6420" t="s">
        <v>12448</v>
      </c>
      <c r="D6420">
        <v>0.01</v>
      </c>
      <c r="E6420" t="s">
        <v>135</v>
      </c>
      <c r="F6420" t="s">
        <v>12334</v>
      </c>
      <c r="G6420">
        <v>3</v>
      </c>
    </row>
    <row r="6421" spans="1:7">
      <c r="A6421">
        <v>4833</v>
      </c>
      <c r="B6421" t="s">
        <v>9028</v>
      </c>
      <c r="C6421" t="s">
        <v>9021</v>
      </c>
      <c r="D6421">
        <v>0.01</v>
      </c>
      <c r="E6421" t="s">
        <v>595</v>
      </c>
      <c r="F6421" t="s">
        <v>8594</v>
      </c>
      <c r="G6421">
        <v>5</v>
      </c>
    </row>
    <row r="6422" spans="1:7">
      <c r="A6422">
        <v>4832</v>
      </c>
      <c r="B6422" t="s">
        <v>9028</v>
      </c>
      <c r="C6422" t="s">
        <v>16292</v>
      </c>
      <c r="D6422">
        <v>0.01</v>
      </c>
      <c r="E6422" t="s">
        <v>14699</v>
      </c>
      <c r="F6422" t="s">
        <v>6576</v>
      </c>
      <c r="G6422">
        <v>5</v>
      </c>
    </row>
    <row r="6423" spans="1:7">
      <c r="A6423">
        <v>4835</v>
      </c>
      <c r="B6423" t="s">
        <v>8568</v>
      </c>
      <c r="C6423" t="s">
        <v>8557</v>
      </c>
      <c r="D6423">
        <v>0.8</v>
      </c>
      <c r="E6423" t="s">
        <v>166</v>
      </c>
      <c r="F6423" t="s">
        <v>8277</v>
      </c>
      <c r="G6423">
        <v>8</v>
      </c>
    </row>
    <row r="6424" spans="1:7">
      <c r="A6424">
        <v>4834</v>
      </c>
      <c r="B6424" t="s">
        <v>8568</v>
      </c>
      <c r="C6424" t="s">
        <v>12776</v>
      </c>
      <c r="D6424">
        <v>0.1</v>
      </c>
      <c r="E6424" t="s">
        <v>166</v>
      </c>
      <c r="F6424" t="s">
        <v>12660</v>
      </c>
      <c r="G6424">
        <v>2</v>
      </c>
    </row>
    <row r="6425" spans="1:7">
      <c r="A6425">
        <v>4836</v>
      </c>
      <c r="B6425" t="s">
        <v>3561</v>
      </c>
      <c r="C6425" t="s">
        <v>3542</v>
      </c>
      <c r="D6425">
        <v>0.01</v>
      </c>
      <c r="E6425" t="s">
        <v>203</v>
      </c>
      <c r="F6425" t="s">
        <v>3381</v>
      </c>
      <c r="G6425">
        <v>1</v>
      </c>
    </row>
    <row r="6426" spans="1:7">
      <c r="A6426">
        <v>998</v>
      </c>
      <c r="B6426" t="s">
        <v>3561</v>
      </c>
      <c r="C6426" t="s">
        <v>17907</v>
      </c>
      <c r="D6426">
        <v>0.01</v>
      </c>
      <c r="E6426" t="s">
        <v>123</v>
      </c>
      <c r="F6426" t="s">
        <v>11295</v>
      </c>
      <c r="G6426">
        <v>1</v>
      </c>
    </row>
    <row r="6427" spans="1:7">
      <c r="A6427">
        <v>4837</v>
      </c>
      <c r="B6427" t="s">
        <v>9692</v>
      </c>
      <c r="C6427" t="s">
        <v>17970</v>
      </c>
      <c r="D6427">
        <v>0.01</v>
      </c>
      <c r="E6427" t="s">
        <v>166</v>
      </c>
      <c r="F6427" t="s">
        <v>9536</v>
      </c>
      <c r="G6427">
        <v>6</v>
      </c>
    </row>
    <row r="6428" spans="1:7">
      <c r="A6428">
        <v>4838</v>
      </c>
      <c r="B6428" t="s">
        <v>12758</v>
      </c>
      <c r="C6428" t="s">
        <v>6577</v>
      </c>
      <c r="D6428">
        <v>0.01</v>
      </c>
      <c r="E6428" t="s">
        <v>74</v>
      </c>
      <c r="F6428" t="s">
        <v>6576</v>
      </c>
      <c r="G6428">
        <v>1</v>
      </c>
    </row>
    <row r="6429" spans="1:7">
      <c r="A6429">
        <v>4840</v>
      </c>
      <c r="B6429" t="s">
        <v>7107</v>
      </c>
      <c r="C6429" t="s">
        <v>12302</v>
      </c>
      <c r="D6429">
        <v>0.1</v>
      </c>
      <c r="E6429" t="s">
        <v>595</v>
      </c>
      <c r="F6429" t="s">
        <v>12156</v>
      </c>
      <c r="G6429">
        <v>5</v>
      </c>
    </row>
    <row r="6430" spans="1:7">
      <c r="A6430">
        <v>4839</v>
      </c>
      <c r="B6430" t="s">
        <v>7107</v>
      </c>
      <c r="C6430" t="s">
        <v>7096</v>
      </c>
      <c r="D6430">
        <v>0.01</v>
      </c>
      <c r="E6430" t="s">
        <v>595</v>
      </c>
      <c r="F6430" t="s">
        <v>6576</v>
      </c>
      <c r="G6430">
        <v>5</v>
      </c>
    </row>
    <row r="6431" spans="1:7">
      <c r="A6431">
        <v>9731</v>
      </c>
      <c r="B6431" t="s">
        <v>7107</v>
      </c>
      <c r="C6431" t="s">
        <v>16292</v>
      </c>
      <c r="D6431">
        <v>0.8</v>
      </c>
      <c r="E6431" t="s">
        <v>14699</v>
      </c>
      <c r="F6431" t="s">
        <v>6576</v>
      </c>
      <c r="G6431">
        <v>5</v>
      </c>
    </row>
    <row r="6432" spans="1:7">
      <c r="A6432">
        <v>4841</v>
      </c>
      <c r="B6432" t="s">
        <v>12959</v>
      </c>
      <c r="C6432" t="s">
        <v>12951</v>
      </c>
      <c r="D6432">
        <v>0.8</v>
      </c>
      <c r="E6432" t="s">
        <v>203</v>
      </c>
      <c r="F6432" t="s">
        <v>12660</v>
      </c>
      <c r="G6432">
        <v>5</v>
      </c>
    </row>
    <row r="6433" spans="1:7">
      <c r="A6433">
        <v>999</v>
      </c>
      <c r="B6433" t="s">
        <v>13802</v>
      </c>
      <c r="C6433" t="s">
        <v>17776</v>
      </c>
      <c r="D6433">
        <v>0.01</v>
      </c>
      <c r="E6433" t="s">
        <v>67</v>
      </c>
      <c r="F6433" t="s">
        <v>13028</v>
      </c>
      <c r="G6433">
        <v>5</v>
      </c>
    </row>
    <row r="6434" spans="1:7">
      <c r="A6434">
        <v>4843</v>
      </c>
      <c r="B6434" t="s">
        <v>13977</v>
      </c>
      <c r="C6434" t="s">
        <v>16917</v>
      </c>
      <c r="D6434">
        <v>0.01</v>
      </c>
      <c r="E6434" t="s">
        <v>166</v>
      </c>
      <c r="F6434" t="s">
        <v>13121</v>
      </c>
      <c r="G6434">
        <v>5</v>
      </c>
    </row>
    <row r="6435" spans="1:7">
      <c r="A6435">
        <v>4842</v>
      </c>
      <c r="B6435" t="s">
        <v>13977</v>
      </c>
      <c r="C6435" t="s">
        <v>17948</v>
      </c>
      <c r="D6435">
        <v>0.01</v>
      </c>
      <c r="E6435" t="s">
        <v>49</v>
      </c>
      <c r="F6435" t="s">
        <v>13121</v>
      </c>
      <c r="G6435">
        <v>5</v>
      </c>
    </row>
    <row r="6436" spans="1:7">
      <c r="A6436">
        <v>1115</v>
      </c>
      <c r="B6436" t="s">
        <v>17971</v>
      </c>
      <c r="C6436" t="s">
        <v>1527</v>
      </c>
      <c r="D6436">
        <v>0.01</v>
      </c>
      <c r="F6436" t="s">
        <v>41</v>
      </c>
      <c r="G6436">
        <v>5</v>
      </c>
    </row>
    <row r="6437" spans="1:7">
      <c r="A6437">
        <v>5202</v>
      </c>
      <c r="B6437" t="s">
        <v>13193</v>
      </c>
      <c r="C6437" t="s">
        <v>13186</v>
      </c>
      <c r="D6437">
        <v>0.01</v>
      </c>
      <c r="E6437" t="s">
        <v>107</v>
      </c>
      <c r="F6437" t="s">
        <v>13121</v>
      </c>
      <c r="G6437">
        <v>1</v>
      </c>
    </row>
    <row r="6438" spans="1:7">
      <c r="A6438">
        <v>5203</v>
      </c>
      <c r="B6438" t="s">
        <v>10153</v>
      </c>
      <c r="C6438" t="s">
        <v>10149</v>
      </c>
      <c r="D6438">
        <v>0.01</v>
      </c>
      <c r="E6438" t="s">
        <v>354</v>
      </c>
      <c r="F6438" t="s">
        <v>9799</v>
      </c>
      <c r="G6438">
        <v>8</v>
      </c>
    </row>
    <row r="6439" spans="1:7">
      <c r="A6439">
        <v>5204</v>
      </c>
      <c r="B6439" t="s">
        <v>13840</v>
      </c>
      <c r="C6439" t="s">
        <v>13883</v>
      </c>
      <c r="D6439">
        <v>0.01</v>
      </c>
      <c r="E6439" t="s">
        <v>89</v>
      </c>
      <c r="F6439" t="s">
        <v>13121</v>
      </c>
      <c r="G6439">
        <v>5</v>
      </c>
    </row>
    <row r="6440" spans="1:7">
      <c r="A6440">
        <v>5205</v>
      </c>
      <c r="B6440" t="s">
        <v>4845</v>
      </c>
      <c r="C6440" t="s">
        <v>17601</v>
      </c>
      <c r="D6440">
        <v>0.01</v>
      </c>
      <c r="E6440" t="s">
        <v>12637</v>
      </c>
      <c r="F6440" t="s">
        <v>14771</v>
      </c>
      <c r="G6440">
        <v>2</v>
      </c>
    </row>
    <row r="6441" spans="1:7">
      <c r="A6441">
        <v>5206</v>
      </c>
      <c r="B6441" t="s">
        <v>4845</v>
      </c>
      <c r="C6441" t="s">
        <v>16536</v>
      </c>
      <c r="D6441">
        <v>0.01</v>
      </c>
      <c r="E6441" t="s">
        <v>12637</v>
      </c>
      <c r="F6441" t="s">
        <v>15216</v>
      </c>
      <c r="G6441">
        <v>4</v>
      </c>
    </row>
    <row r="6442" spans="1:7">
      <c r="A6442">
        <v>10572</v>
      </c>
      <c r="B6442" t="s">
        <v>17972</v>
      </c>
      <c r="C6442" t="s">
        <v>5151</v>
      </c>
      <c r="D6442">
        <v>0.6</v>
      </c>
      <c r="E6442" t="s">
        <v>166</v>
      </c>
      <c r="F6442" t="s">
        <v>4963</v>
      </c>
      <c r="G6442">
        <v>4</v>
      </c>
    </row>
    <row r="6443" spans="1:7">
      <c r="A6443">
        <v>10573</v>
      </c>
      <c r="B6443" t="s">
        <v>5702</v>
      </c>
      <c r="C6443" t="s">
        <v>16113</v>
      </c>
      <c r="D6443">
        <v>0.6</v>
      </c>
      <c r="F6443" t="s">
        <v>4963</v>
      </c>
      <c r="G6443">
        <v>8</v>
      </c>
    </row>
    <row r="6444" spans="1:7">
      <c r="A6444">
        <v>5207</v>
      </c>
      <c r="B6444" t="s">
        <v>17973</v>
      </c>
      <c r="C6444" t="s">
        <v>16424</v>
      </c>
      <c r="D6444">
        <v>0.01</v>
      </c>
      <c r="E6444" t="s">
        <v>89</v>
      </c>
      <c r="F6444" t="s">
        <v>68</v>
      </c>
      <c r="G6444">
        <v>5</v>
      </c>
    </row>
    <row r="6445" spans="1:7">
      <c r="A6445">
        <v>5208</v>
      </c>
      <c r="B6445" t="s">
        <v>4627</v>
      </c>
      <c r="C6445" t="s">
        <v>16441</v>
      </c>
      <c r="D6445">
        <v>0.01</v>
      </c>
      <c r="E6445" t="s">
        <v>40</v>
      </c>
      <c r="F6445" t="s">
        <v>4512</v>
      </c>
      <c r="G6445">
        <v>1</v>
      </c>
    </row>
    <row r="6446" spans="1:7">
      <c r="A6446">
        <v>5209</v>
      </c>
      <c r="B6446" t="s">
        <v>17974</v>
      </c>
      <c r="C6446" t="s">
        <v>5868</v>
      </c>
      <c r="D6446">
        <v>0.01</v>
      </c>
      <c r="F6446" t="s">
        <v>5790</v>
      </c>
      <c r="G6446">
        <v>1</v>
      </c>
    </row>
    <row r="6447" spans="1:7">
      <c r="A6447">
        <v>5210</v>
      </c>
      <c r="B6447" t="s">
        <v>10128</v>
      </c>
      <c r="C6447" t="s">
        <v>17975</v>
      </c>
      <c r="D6447">
        <v>0.01</v>
      </c>
      <c r="E6447" t="s">
        <v>166</v>
      </c>
      <c r="F6447" t="s">
        <v>15369</v>
      </c>
      <c r="G6447">
        <v>8</v>
      </c>
    </row>
    <row r="6448" spans="1:7">
      <c r="A6448">
        <v>1224</v>
      </c>
      <c r="B6448" t="s">
        <v>1105</v>
      </c>
      <c r="C6448" t="s">
        <v>1099</v>
      </c>
      <c r="D6448">
        <v>0.01</v>
      </c>
      <c r="E6448" t="s">
        <v>74</v>
      </c>
      <c r="F6448" t="s">
        <v>41</v>
      </c>
      <c r="G6448">
        <v>2</v>
      </c>
    </row>
    <row r="6449" spans="1:7">
      <c r="A6449">
        <v>5517</v>
      </c>
      <c r="B6449" t="s">
        <v>17976</v>
      </c>
      <c r="C6449" t="s">
        <v>2281</v>
      </c>
      <c r="D6449">
        <v>0.01</v>
      </c>
      <c r="E6449" t="s">
        <v>354</v>
      </c>
      <c r="F6449" t="s">
        <v>2210</v>
      </c>
      <c r="G6449">
        <v>1</v>
      </c>
    </row>
    <row r="6450" spans="1:7">
      <c r="A6450">
        <v>11334</v>
      </c>
      <c r="B6450" t="s">
        <v>17977</v>
      </c>
      <c r="C6450" t="s">
        <v>1527</v>
      </c>
      <c r="D6450">
        <v>0.1</v>
      </c>
      <c r="F6450" t="s">
        <v>41</v>
      </c>
      <c r="G6450">
        <v>5</v>
      </c>
    </row>
    <row r="6451" spans="1:7">
      <c r="A6451">
        <v>7275</v>
      </c>
      <c r="B6451" t="s">
        <v>2661</v>
      </c>
      <c r="C6451" t="s">
        <v>2654</v>
      </c>
      <c r="D6451">
        <v>0.8</v>
      </c>
      <c r="F6451" t="s">
        <v>2210</v>
      </c>
      <c r="G6451">
        <v>7</v>
      </c>
    </row>
    <row r="6452" spans="1:7">
      <c r="A6452">
        <v>5518</v>
      </c>
      <c r="B6452" t="s">
        <v>3980</v>
      </c>
      <c r="C6452" t="s">
        <v>3972</v>
      </c>
      <c r="D6452">
        <v>0.01</v>
      </c>
      <c r="E6452" t="s">
        <v>203</v>
      </c>
      <c r="F6452" t="s">
        <v>58</v>
      </c>
      <c r="G6452">
        <v>4</v>
      </c>
    </row>
    <row r="6453" spans="1:7">
      <c r="A6453">
        <v>5519</v>
      </c>
      <c r="B6453" t="s">
        <v>14607</v>
      </c>
      <c r="C6453" t="s">
        <v>14599</v>
      </c>
      <c r="D6453">
        <v>0.01</v>
      </c>
      <c r="F6453" t="s">
        <v>14278</v>
      </c>
      <c r="G6453">
        <v>5</v>
      </c>
    </row>
    <row r="6454" spans="1:7">
      <c r="A6454">
        <v>1225</v>
      </c>
      <c r="B6454" t="s">
        <v>2859</v>
      </c>
      <c r="C6454" t="s">
        <v>17610</v>
      </c>
      <c r="D6454">
        <v>0.01</v>
      </c>
      <c r="E6454" t="s">
        <v>203</v>
      </c>
      <c r="F6454" t="s">
        <v>13028</v>
      </c>
      <c r="G6454">
        <v>5</v>
      </c>
    </row>
    <row r="6455" spans="1:7">
      <c r="A6455">
        <v>11335</v>
      </c>
      <c r="B6455" t="s">
        <v>2859</v>
      </c>
      <c r="C6455" t="s">
        <v>16107</v>
      </c>
      <c r="D6455">
        <v>0.1</v>
      </c>
      <c r="E6455" t="s">
        <v>203</v>
      </c>
      <c r="F6455" t="s">
        <v>14771</v>
      </c>
      <c r="G6455">
        <v>5</v>
      </c>
    </row>
    <row r="6456" spans="1:7">
      <c r="A6456">
        <v>5520</v>
      </c>
      <c r="B6456" t="s">
        <v>2859</v>
      </c>
      <c r="C6456" t="s">
        <v>2856</v>
      </c>
      <c r="D6456">
        <v>0.8</v>
      </c>
      <c r="E6456" t="s">
        <v>203</v>
      </c>
      <c r="F6456" t="s">
        <v>14771</v>
      </c>
      <c r="G6456">
        <v>5</v>
      </c>
    </row>
    <row r="6457" spans="1:7">
      <c r="A6457">
        <v>11336</v>
      </c>
      <c r="B6457" t="s">
        <v>5189</v>
      </c>
      <c r="C6457" t="s">
        <v>16713</v>
      </c>
      <c r="D6457">
        <v>0.1</v>
      </c>
      <c r="E6457" t="s">
        <v>166</v>
      </c>
      <c r="F6457" t="s">
        <v>3135</v>
      </c>
      <c r="G6457">
        <v>1</v>
      </c>
    </row>
    <row r="6458" spans="1:7">
      <c r="A6458">
        <v>1226</v>
      </c>
      <c r="B6458" t="s">
        <v>5189</v>
      </c>
      <c r="C6458" t="s">
        <v>3179</v>
      </c>
      <c r="D6458">
        <v>0.01</v>
      </c>
      <c r="E6458" t="s">
        <v>166</v>
      </c>
      <c r="F6458" t="s">
        <v>3135</v>
      </c>
      <c r="G6458">
        <v>4</v>
      </c>
    </row>
    <row r="6459" spans="1:7">
      <c r="A6459">
        <v>5522</v>
      </c>
      <c r="B6459" t="s">
        <v>7124</v>
      </c>
      <c r="C6459" t="s">
        <v>7110</v>
      </c>
      <c r="D6459">
        <v>0.01</v>
      </c>
      <c r="E6459" t="s">
        <v>203</v>
      </c>
      <c r="F6459" t="s">
        <v>6576</v>
      </c>
      <c r="G6459">
        <v>5</v>
      </c>
    </row>
    <row r="6460" spans="1:7">
      <c r="A6460">
        <v>5521</v>
      </c>
      <c r="B6460" t="s">
        <v>7124</v>
      </c>
      <c r="C6460" t="s">
        <v>16734</v>
      </c>
      <c r="D6460">
        <v>0.01</v>
      </c>
      <c r="F6460" t="s">
        <v>6576</v>
      </c>
      <c r="G6460">
        <v>5</v>
      </c>
    </row>
    <row r="6461" spans="1:7">
      <c r="A6461">
        <v>1227</v>
      </c>
      <c r="B6461" t="s">
        <v>11871</v>
      </c>
      <c r="C6461" t="s">
        <v>11864</v>
      </c>
      <c r="D6461">
        <v>0.01</v>
      </c>
      <c r="E6461" t="s">
        <v>107</v>
      </c>
      <c r="F6461" t="s">
        <v>11649</v>
      </c>
      <c r="G6461">
        <v>8</v>
      </c>
    </row>
    <row r="6462" spans="1:7">
      <c r="A6462">
        <v>5790</v>
      </c>
      <c r="B6462" t="s">
        <v>17978</v>
      </c>
      <c r="C6462" t="s">
        <v>176</v>
      </c>
      <c r="D6462">
        <v>0.01</v>
      </c>
      <c r="F6462" t="s">
        <v>68</v>
      </c>
      <c r="G6462">
        <v>1</v>
      </c>
    </row>
    <row r="6463" spans="1:7">
      <c r="A6463">
        <v>5523</v>
      </c>
      <c r="B6463" t="s">
        <v>4009</v>
      </c>
      <c r="C6463" t="s">
        <v>3995</v>
      </c>
      <c r="D6463">
        <v>0.01</v>
      </c>
      <c r="E6463" t="s">
        <v>67</v>
      </c>
      <c r="F6463" t="s">
        <v>3381</v>
      </c>
      <c r="G6463">
        <v>5</v>
      </c>
    </row>
    <row r="6464" spans="1:7">
      <c r="A6464">
        <v>1323</v>
      </c>
      <c r="B6464" t="s">
        <v>17979</v>
      </c>
      <c r="C6464" t="s">
        <v>12636</v>
      </c>
      <c r="D6464">
        <v>0.01</v>
      </c>
      <c r="E6464" t="s">
        <v>12637</v>
      </c>
      <c r="F6464" t="s">
        <v>13028</v>
      </c>
      <c r="G6464">
        <v>2</v>
      </c>
    </row>
    <row r="6465" spans="1:7">
      <c r="A6465">
        <v>5791</v>
      </c>
      <c r="B6465" t="s">
        <v>5433</v>
      </c>
      <c r="C6465" t="s">
        <v>5415</v>
      </c>
      <c r="D6465">
        <v>0.01</v>
      </c>
      <c r="E6465" t="s">
        <v>354</v>
      </c>
      <c r="F6465" t="s">
        <v>4512</v>
      </c>
      <c r="G6465">
        <v>5</v>
      </c>
    </row>
    <row r="6466" spans="1:7">
      <c r="A6466">
        <v>6022</v>
      </c>
      <c r="B6466" t="s">
        <v>5188</v>
      </c>
      <c r="C6466" t="s">
        <v>16830</v>
      </c>
      <c r="D6466">
        <v>0.8</v>
      </c>
      <c r="E6466" t="s">
        <v>40</v>
      </c>
      <c r="F6466" t="s">
        <v>15400</v>
      </c>
      <c r="G6466">
        <v>4</v>
      </c>
    </row>
    <row r="6467" spans="1:7">
      <c r="A6467">
        <v>6023</v>
      </c>
      <c r="B6467" t="s">
        <v>4080</v>
      </c>
      <c r="C6467" t="s">
        <v>4042</v>
      </c>
      <c r="D6467">
        <v>0.01</v>
      </c>
      <c r="E6467" t="s">
        <v>107</v>
      </c>
      <c r="F6467" t="s">
        <v>3381</v>
      </c>
      <c r="G6467">
        <v>5</v>
      </c>
    </row>
    <row r="6468" spans="1:7">
      <c r="A6468">
        <v>11337</v>
      </c>
      <c r="B6468" t="s">
        <v>8971</v>
      </c>
      <c r="C6468" t="s">
        <v>17089</v>
      </c>
      <c r="D6468">
        <v>0.1</v>
      </c>
      <c r="E6468" t="s">
        <v>67</v>
      </c>
      <c r="F6468" t="s">
        <v>14771</v>
      </c>
      <c r="G6468">
        <v>5</v>
      </c>
    </row>
    <row r="6469" spans="1:7">
      <c r="A6469">
        <v>6024</v>
      </c>
      <c r="B6469" t="s">
        <v>8971</v>
      </c>
      <c r="C6469" t="s">
        <v>17877</v>
      </c>
      <c r="D6469">
        <v>0.01</v>
      </c>
      <c r="E6469" t="s">
        <v>67</v>
      </c>
      <c r="F6469" t="s">
        <v>14771</v>
      </c>
      <c r="G6469">
        <v>5</v>
      </c>
    </row>
    <row r="6470" spans="1:7">
      <c r="A6470">
        <v>6025</v>
      </c>
      <c r="B6470" t="s">
        <v>10198</v>
      </c>
      <c r="C6470" t="s">
        <v>17375</v>
      </c>
      <c r="D6470">
        <v>0.01</v>
      </c>
      <c r="E6470" t="s">
        <v>49</v>
      </c>
      <c r="F6470" t="s">
        <v>15103</v>
      </c>
      <c r="G6470">
        <v>1</v>
      </c>
    </row>
    <row r="6471" spans="1:7">
      <c r="A6471">
        <v>6026</v>
      </c>
      <c r="B6471" t="s">
        <v>569</v>
      </c>
      <c r="C6471" t="s">
        <v>557</v>
      </c>
      <c r="D6471">
        <v>0.01</v>
      </c>
      <c r="E6471" t="s">
        <v>166</v>
      </c>
      <c r="F6471" t="s">
        <v>499</v>
      </c>
      <c r="G6471">
        <v>4</v>
      </c>
    </row>
    <row r="6472" spans="1:7">
      <c r="A6472">
        <v>6027</v>
      </c>
      <c r="B6472" t="s">
        <v>10107</v>
      </c>
      <c r="C6472" t="s">
        <v>17980</v>
      </c>
      <c r="D6472">
        <v>0.01</v>
      </c>
      <c r="E6472" t="s">
        <v>107</v>
      </c>
      <c r="F6472" t="s">
        <v>1975</v>
      </c>
      <c r="G6472">
        <v>8</v>
      </c>
    </row>
    <row r="6473" spans="1:7">
      <c r="A6473">
        <v>6028</v>
      </c>
      <c r="B6473" t="s">
        <v>9881</v>
      </c>
      <c r="C6473" t="s">
        <v>5151</v>
      </c>
      <c r="D6473">
        <v>0.01</v>
      </c>
      <c r="E6473" t="s">
        <v>166</v>
      </c>
      <c r="F6473" t="s">
        <v>4963</v>
      </c>
      <c r="G6473">
        <v>4</v>
      </c>
    </row>
    <row r="6474" spans="1:7">
      <c r="A6474">
        <v>6029</v>
      </c>
      <c r="B6474" t="s">
        <v>3686</v>
      </c>
      <c r="C6474" t="s">
        <v>3674</v>
      </c>
      <c r="D6474">
        <v>0.01</v>
      </c>
      <c r="E6474" t="s">
        <v>354</v>
      </c>
      <c r="F6474" t="s">
        <v>3381</v>
      </c>
      <c r="G6474">
        <v>2</v>
      </c>
    </row>
    <row r="6475" spans="1:7">
      <c r="A6475">
        <v>6156</v>
      </c>
      <c r="B6475" t="s">
        <v>6406</v>
      </c>
      <c r="C6475" t="s">
        <v>17370</v>
      </c>
      <c r="D6475">
        <v>0.01</v>
      </c>
      <c r="E6475" t="s">
        <v>123</v>
      </c>
      <c r="F6475" t="s">
        <v>5790</v>
      </c>
      <c r="G6475">
        <v>5</v>
      </c>
    </row>
    <row r="6476" spans="1:7">
      <c r="A6476">
        <v>1480</v>
      </c>
      <c r="B6476" t="s">
        <v>17981</v>
      </c>
      <c r="C6476" t="s">
        <v>17776</v>
      </c>
      <c r="D6476">
        <v>0.01</v>
      </c>
      <c r="E6476" t="s">
        <v>67</v>
      </c>
      <c r="F6476" t="s">
        <v>13028</v>
      </c>
      <c r="G6476">
        <v>5</v>
      </c>
    </row>
    <row r="6477" spans="1:7">
      <c r="A6477">
        <v>6157</v>
      </c>
      <c r="B6477" t="s">
        <v>1524</v>
      </c>
      <c r="C6477" t="s">
        <v>1519</v>
      </c>
      <c r="D6477">
        <v>0.01</v>
      </c>
      <c r="E6477" t="s">
        <v>166</v>
      </c>
      <c r="F6477" t="s">
        <v>41</v>
      </c>
      <c r="G6477">
        <v>5</v>
      </c>
    </row>
    <row r="6478" spans="1:7">
      <c r="A6478">
        <v>6158</v>
      </c>
      <c r="B6478" t="s">
        <v>17982</v>
      </c>
      <c r="C6478" t="s">
        <v>16330</v>
      </c>
      <c r="D6478">
        <v>0.01</v>
      </c>
      <c r="E6478" t="s">
        <v>166</v>
      </c>
      <c r="F6478" t="s">
        <v>41</v>
      </c>
      <c r="G6478">
        <v>6</v>
      </c>
    </row>
    <row r="6479" spans="1:7">
      <c r="A6479">
        <v>11338</v>
      </c>
      <c r="B6479" t="s">
        <v>7672</v>
      </c>
      <c r="C6479" t="s">
        <v>17983</v>
      </c>
      <c r="D6479">
        <v>0.1</v>
      </c>
      <c r="E6479" t="s">
        <v>595</v>
      </c>
      <c r="F6479" t="s">
        <v>15396</v>
      </c>
      <c r="G6479">
        <v>5</v>
      </c>
    </row>
    <row r="6480" spans="1:7">
      <c r="A6480">
        <v>1481</v>
      </c>
      <c r="B6480" t="s">
        <v>7672</v>
      </c>
      <c r="C6480" t="s">
        <v>7667</v>
      </c>
      <c r="D6480">
        <v>0.01</v>
      </c>
      <c r="E6480" t="s">
        <v>803</v>
      </c>
      <c r="F6480" t="s">
        <v>7247</v>
      </c>
      <c r="G6480">
        <v>5</v>
      </c>
    </row>
    <row r="6481" spans="1:7">
      <c r="A6481">
        <v>1482</v>
      </c>
      <c r="B6481" t="s">
        <v>7672</v>
      </c>
      <c r="C6481" t="s">
        <v>17984</v>
      </c>
      <c r="D6481">
        <v>0.01</v>
      </c>
      <c r="E6481" t="s">
        <v>14699</v>
      </c>
      <c r="F6481" t="s">
        <v>15262</v>
      </c>
      <c r="G6481">
        <v>8</v>
      </c>
    </row>
    <row r="6482" spans="1:7">
      <c r="A6482">
        <v>1483</v>
      </c>
      <c r="B6482" t="s">
        <v>8422</v>
      </c>
      <c r="C6482" t="s">
        <v>17985</v>
      </c>
      <c r="D6482">
        <v>0.8</v>
      </c>
      <c r="E6482" t="s">
        <v>135</v>
      </c>
      <c r="F6482" t="s">
        <v>11295</v>
      </c>
      <c r="G6482">
        <v>5</v>
      </c>
    </row>
    <row r="6483" spans="1:7">
      <c r="A6483">
        <v>11339</v>
      </c>
      <c r="B6483" t="s">
        <v>8422</v>
      </c>
      <c r="C6483" t="s">
        <v>8423</v>
      </c>
      <c r="D6483">
        <v>0.1</v>
      </c>
      <c r="E6483" t="s">
        <v>135</v>
      </c>
      <c r="F6483" t="s">
        <v>8093</v>
      </c>
      <c r="G6483">
        <v>5</v>
      </c>
    </row>
    <row r="6484" spans="1:7">
      <c r="A6484">
        <v>6159</v>
      </c>
      <c r="B6484" t="s">
        <v>2103</v>
      </c>
      <c r="C6484" t="s">
        <v>17986</v>
      </c>
      <c r="D6484">
        <v>0.1</v>
      </c>
      <c r="E6484" t="s">
        <v>49</v>
      </c>
      <c r="F6484" t="s">
        <v>1778</v>
      </c>
      <c r="G6484">
        <v>5</v>
      </c>
    </row>
    <row r="6485" spans="1:7">
      <c r="A6485">
        <v>1521</v>
      </c>
      <c r="B6485" t="s">
        <v>4700</v>
      </c>
      <c r="C6485" t="s">
        <v>2939</v>
      </c>
      <c r="D6485">
        <v>0.01</v>
      </c>
      <c r="E6485" t="s">
        <v>135</v>
      </c>
      <c r="F6485" t="s">
        <v>2900</v>
      </c>
      <c r="G6485">
        <v>1</v>
      </c>
    </row>
    <row r="6486" spans="1:7">
      <c r="A6486">
        <v>1522</v>
      </c>
      <c r="B6486" t="s">
        <v>9527</v>
      </c>
      <c r="C6486" t="s">
        <v>16230</v>
      </c>
      <c r="D6486">
        <v>0.01</v>
      </c>
      <c r="E6486" t="s">
        <v>203</v>
      </c>
      <c r="F6486" t="s">
        <v>9136</v>
      </c>
      <c r="G6486">
        <v>6</v>
      </c>
    </row>
    <row r="6487" spans="1:7">
      <c r="A6487">
        <v>6280</v>
      </c>
      <c r="B6487" t="s">
        <v>9527</v>
      </c>
      <c r="C6487" t="s">
        <v>17987</v>
      </c>
      <c r="D6487">
        <v>0.01</v>
      </c>
      <c r="E6487" t="s">
        <v>203</v>
      </c>
      <c r="F6487" t="s">
        <v>12334</v>
      </c>
      <c r="G6487">
        <v>6</v>
      </c>
    </row>
    <row r="6488" spans="1:7">
      <c r="A6488">
        <v>6281</v>
      </c>
      <c r="B6488" t="s">
        <v>13583</v>
      </c>
      <c r="C6488" t="s">
        <v>13570</v>
      </c>
      <c r="D6488">
        <v>0.01</v>
      </c>
      <c r="E6488" t="s">
        <v>595</v>
      </c>
      <c r="F6488" t="s">
        <v>13121</v>
      </c>
      <c r="G6488">
        <v>2</v>
      </c>
    </row>
    <row r="6489" spans="1:7">
      <c r="A6489">
        <v>1523</v>
      </c>
      <c r="B6489" t="s">
        <v>11771</v>
      </c>
      <c r="C6489" t="s">
        <v>11772</v>
      </c>
      <c r="D6489">
        <v>0.01</v>
      </c>
      <c r="E6489" t="s">
        <v>166</v>
      </c>
      <c r="F6489" t="s">
        <v>11432</v>
      </c>
      <c r="G6489">
        <v>5</v>
      </c>
    </row>
    <row r="6490" spans="1:7">
      <c r="A6490">
        <v>6282</v>
      </c>
      <c r="B6490" t="s">
        <v>17988</v>
      </c>
      <c r="C6490" t="s">
        <v>9975</v>
      </c>
      <c r="D6490">
        <v>0.01</v>
      </c>
      <c r="E6490" t="s">
        <v>166</v>
      </c>
      <c r="F6490" t="s">
        <v>9536</v>
      </c>
      <c r="G6490">
        <v>5</v>
      </c>
    </row>
    <row r="6491" spans="1:7">
      <c r="A6491">
        <v>6283</v>
      </c>
      <c r="B6491" t="s">
        <v>1441</v>
      </c>
      <c r="C6491" t="s">
        <v>1453</v>
      </c>
      <c r="D6491">
        <v>0.01</v>
      </c>
      <c r="E6491" t="s">
        <v>203</v>
      </c>
      <c r="F6491" t="s">
        <v>1331</v>
      </c>
      <c r="G6491">
        <v>4</v>
      </c>
    </row>
    <row r="6492" spans="1:7">
      <c r="A6492">
        <v>6366</v>
      </c>
      <c r="B6492" t="s">
        <v>8006</v>
      </c>
      <c r="C6492" t="s">
        <v>17892</v>
      </c>
      <c r="D6492">
        <v>0.01</v>
      </c>
      <c r="E6492" t="s">
        <v>49</v>
      </c>
      <c r="F6492" t="s">
        <v>14771</v>
      </c>
      <c r="G6492">
        <v>5</v>
      </c>
    </row>
    <row r="6493" spans="1:7">
      <c r="A6493">
        <v>1555</v>
      </c>
      <c r="B6493" t="s">
        <v>4140</v>
      </c>
      <c r="C6493" t="s">
        <v>17900</v>
      </c>
      <c r="D6493">
        <v>0.01</v>
      </c>
      <c r="E6493" t="s">
        <v>354</v>
      </c>
      <c r="F6493" t="s">
        <v>11295</v>
      </c>
      <c r="G6493">
        <v>2</v>
      </c>
    </row>
    <row r="6494" spans="1:7">
      <c r="A6494">
        <v>6367</v>
      </c>
      <c r="B6494" t="s">
        <v>17989</v>
      </c>
      <c r="C6494" t="s">
        <v>16103</v>
      </c>
      <c r="D6494">
        <v>0.01</v>
      </c>
      <c r="E6494" t="s">
        <v>803</v>
      </c>
      <c r="F6494" t="s">
        <v>12660</v>
      </c>
      <c r="G6494">
        <v>5</v>
      </c>
    </row>
    <row r="6495" spans="1:7">
      <c r="A6495">
        <v>6368</v>
      </c>
      <c r="B6495" t="s">
        <v>1722</v>
      </c>
      <c r="C6495" t="s">
        <v>17153</v>
      </c>
      <c r="D6495">
        <v>0.01</v>
      </c>
      <c r="E6495" t="s">
        <v>40</v>
      </c>
      <c r="F6495" t="s">
        <v>15369</v>
      </c>
      <c r="G6495">
        <v>8</v>
      </c>
    </row>
    <row r="6496" spans="1:7">
      <c r="A6496">
        <v>1582</v>
      </c>
      <c r="B6496" t="s">
        <v>11120</v>
      </c>
      <c r="C6496" t="s">
        <v>17300</v>
      </c>
      <c r="D6496">
        <v>0.01</v>
      </c>
      <c r="E6496" t="s">
        <v>67</v>
      </c>
      <c r="F6496" t="s">
        <v>15363</v>
      </c>
      <c r="G6496">
        <v>8</v>
      </c>
    </row>
    <row r="6497" spans="1:7">
      <c r="A6497">
        <v>1583</v>
      </c>
      <c r="B6497" t="s">
        <v>11120</v>
      </c>
      <c r="C6497" t="s">
        <v>11109</v>
      </c>
      <c r="D6497">
        <v>0.01</v>
      </c>
      <c r="E6497" t="s">
        <v>67</v>
      </c>
      <c r="F6497" t="s">
        <v>10870</v>
      </c>
      <c r="G6497">
        <v>8</v>
      </c>
    </row>
    <row r="6498" spans="1:7">
      <c r="A6498">
        <v>7192</v>
      </c>
      <c r="B6498" t="s">
        <v>7867</v>
      </c>
      <c r="C6498" t="s">
        <v>17089</v>
      </c>
      <c r="D6498">
        <v>0.8</v>
      </c>
      <c r="E6498" t="s">
        <v>67</v>
      </c>
      <c r="F6498" t="s">
        <v>14771</v>
      </c>
      <c r="G6498">
        <v>5</v>
      </c>
    </row>
    <row r="6499" spans="1:7">
      <c r="A6499">
        <v>6411</v>
      </c>
      <c r="B6499" t="s">
        <v>379</v>
      </c>
      <c r="C6499" t="s">
        <v>368</v>
      </c>
      <c r="D6499">
        <v>0.01</v>
      </c>
      <c r="E6499" t="s">
        <v>40</v>
      </c>
      <c r="F6499" t="s">
        <v>68</v>
      </c>
      <c r="G6499">
        <v>2</v>
      </c>
    </row>
    <row r="6500" spans="1:7">
      <c r="A6500">
        <v>6491</v>
      </c>
      <c r="B6500" t="s">
        <v>6752</v>
      </c>
      <c r="C6500" t="s">
        <v>6741</v>
      </c>
      <c r="D6500">
        <v>0.01</v>
      </c>
      <c r="E6500" t="s">
        <v>80</v>
      </c>
      <c r="F6500" t="s">
        <v>6576</v>
      </c>
      <c r="G6500">
        <v>2</v>
      </c>
    </row>
    <row r="6501" spans="1:7">
      <c r="A6501">
        <v>1638</v>
      </c>
      <c r="B6501" t="s">
        <v>3265</v>
      </c>
      <c r="C6501" t="s">
        <v>11028</v>
      </c>
      <c r="D6501">
        <v>0.01</v>
      </c>
      <c r="E6501" t="s">
        <v>40</v>
      </c>
      <c r="F6501" t="s">
        <v>10625</v>
      </c>
      <c r="G6501">
        <v>5</v>
      </c>
    </row>
    <row r="6502" spans="1:7">
      <c r="A6502">
        <v>6518</v>
      </c>
      <c r="B6502" t="s">
        <v>6931</v>
      </c>
      <c r="C6502" t="s">
        <v>6923</v>
      </c>
      <c r="D6502">
        <v>0.8</v>
      </c>
      <c r="E6502" t="s">
        <v>107</v>
      </c>
      <c r="F6502" t="s">
        <v>6576</v>
      </c>
      <c r="G6502">
        <v>3</v>
      </c>
    </row>
    <row r="6503" spans="1:7">
      <c r="A6503">
        <v>1650</v>
      </c>
      <c r="B6503" t="s">
        <v>3257</v>
      </c>
      <c r="C6503" t="s">
        <v>3250</v>
      </c>
      <c r="D6503">
        <v>0.01</v>
      </c>
      <c r="E6503" t="s">
        <v>354</v>
      </c>
      <c r="F6503" t="s">
        <v>2900</v>
      </c>
      <c r="G6503">
        <v>5</v>
      </c>
    </row>
    <row r="6504" spans="1:7">
      <c r="A6504">
        <v>11340</v>
      </c>
      <c r="B6504" t="s">
        <v>1452</v>
      </c>
      <c r="C6504" t="s">
        <v>16132</v>
      </c>
      <c r="D6504">
        <v>0.1</v>
      </c>
      <c r="E6504" t="s">
        <v>203</v>
      </c>
      <c r="F6504" t="s">
        <v>1331</v>
      </c>
      <c r="G6504">
        <v>1</v>
      </c>
    </row>
    <row r="6505" spans="1:7">
      <c r="A6505">
        <v>2149</v>
      </c>
      <c r="B6505" t="s">
        <v>1452</v>
      </c>
      <c r="C6505" t="s">
        <v>1453</v>
      </c>
      <c r="D6505">
        <v>0.8</v>
      </c>
      <c r="E6505" t="s">
        <v>203</v>
      </c>
      <c r="F6505" t="s">
        <v>1331</v>
      </c>
      <c r="G6505">
        <v>4</v>
      </c>
    </row>
    <row r="6506" spans="1:7">
      <c r="A6506">
        <v>11695</v>
      </c>
      <c r="B6506" t="s">
        <v>1452</v>
      </c>
      <c r="C6506" t="s">
        <v>17990</v>
      </c>
      <c r="D6506">
        <v>0.1</v>
      </c>
      <c r="E6506" t="s">
        <v>203</v>
      </c>
      <c r="F6506" t="s">
        <v>15338</v>
      </c>
      <c r="G6506">
        <v>1</v>
      </c>
    </row>
    <row r="6507" spans="1:7">
      <c r="A6507">
        <v>6768</v>
      </c>
      <c r="B6507" t="s">
        <v>1452</v>
      </c>
      <c r="C6507" t="s">
        <v>17991</v>
      </c>
      <c r="D6507">
        <v>0.6</v>
      </c>
      <c r="E6507" t="s">
        <v>203</v>
      </c>
      <c r="F6507" t="s">
        <v>15338</v>
      </c>
      <c r="G6507">
        <v>4</v>
      </c>
    </row>
    <row r="6508" spans="1:7">
      <c r="A6508">
        <v>11696</v>
      </c>
      <c r="B6508" t="s">
        <v>1452</v>
      </c>
      <c r="C6508" t="s">
        <v>17992</v>
      </c>
      <c r="D6508">
        <v>0.1</v>
      </c>
      <c r="E6508" t="s">
        <v>203</v>
      </c>
      <c r="F6508" t="s">
        <v>15708</v>
      </c>
      <c r="G6508">
        <v>1</v>
      </c>
    </row>
    <row r="6509" spans="1:7">
      <c r="A6509">
        <v>2150</v>
      </c>
      <c r="B6509" t="s">
        <v>1452</v>
      </c>
      <c r="C6509" t="s">
        <v>17993</v>
      </c>
      <c r="D6509">
        <v>0.5</v>
      </c>
      <c r="E6509" t="s">
        <v>203</v>
      </c>
      <c r="F6509" t="s">
        <v>15708</v>
      </c>
      <c r="G6509">
        <v>4</v>
      </c>
    </row>
    <row r="6510" spans="1:7">
      <c r="A6510">
        <v>7169</v>
      </c>
      <c r="B6510" t="s">
        <v>8254</v>
      </c>
      <c r="C6510" t="s">
        <v>8255</v>
      </c>
      <c r="D6510">
        <v>0.8</v>
      </c>
      <c r="E6510" t="s">
        <v>49</v>
      </c>
      <c r="F6510" t="s">
        <v>8093</v>
      </c>
      <c r="G6510">
        <v>3</v>
      </c>
    </row>
    <row r="6511" spans="1:7">
      <c r="A6511">
        <v>150</v>
      </c>
      <c r="B6511" t="s">
        <v>5458</v>
      </c>
      <c r="C6511" t="s">
        <v>11393</v>
      </c>
      <c r="D6511">
        <v>0.6</v>
      </c>
      <c r="E6511" t="s">
        <v>203</v>
      </c>
      <c r="F6511" t="s">
        <v>11295</v>
      </c>
      <c r="G6511">
        <v>5</v>
      </c>
    </row>
    <row r="6512" spans="1:7">
      <c r="A6512">
        <v>2151</v>
      </c>
      <c r="B6512" t="s">
        <v>5458</v>
      </c>
      <c r="C6512" t="s">
        <v>5447</v>
      </c>
      <c r="D6512">
        <v>0.8</v>
      </c>
      <c r="E6512" t="s">
        <v>203</v>
      </c>
      <c r="F6512" t="s">
        <v>4512</v>
      </c>
      <c r="G6512">
        <v>5</v>
      </c>
    </row>
    <row r="6513" spans="1:7">
      <c r="A6513">
        <v>2152</v>
      </c>
      <c r="B6513" t="s">
        <v>5458</v>
      </c>
      <c r="C6513" t="s">
        <v>5569</v>
      </c>
      <c r="D6513">
        <v>0.01</v>
      </c>
      <c r="E6513" t="s">
        <v>203</v>
      </c>
      <c r="F6513" t="s">
        <v>4512</v>
      </c>
      <c r="G6513">
        <v>7</v>
      </c>
    </row>
    <row r="6514" spans="1:7">
      <c r="A6514">
        <v>151</v>
      </c>
      <c r="B6514" t="s">
        <v>5458</v>
      </c>
      <c r="C6514" t="s">
        <v>17390</v>
      </c>
      <c r="D6514">
        <v>0.6</v>
      </c>
      <c r="E6514" t="s">
        <v>80</v>
      </c>
      <c r="F6514" t="s">
        <v>14748</v>
      </c>
      <c r="G6514">
        <v>5</v>
      </c>
    </row>
    <row r="6515" spans="1:7">
      <c r="A6515">
        <v>471</v>
      </c>
      <c r="B6515" t="s">
        <v>1196</v>
      </c>
      <c r="C6515" t="s">
        <v>1189</v>
      </c>
      <c r="D6515">
        <v>0.01</v>
      </c>
      <c r="F6515" t="s">
        <v>41</v>
      </c>
      <c r="G6515">
        <v>2</v>
      </c>
    </row>
    <row r="6516" spans="1:7">
      <c r="A6516">
        <v>4030</v>
      </c>
      <c r="B6516" t="s">
        <v>923</v>
      </c>
      <c r="C6516" t="s">
        <v>920</v>
      </c>
      <c r="D6516">
        <v>0.1</v>
      </c>
      <c r="E6516" t="s">
        <v>166</v>
      </c>
      <c r="F6516" t="s">
        <v>499</v>
      </c>
      <c r="G6516">
        <v>8</v>
      </c>
    </row>
    <row r="6517" spans="1:7">
      <c r="A6517">
        <v>11697</v>
      </c>
      <c r="B6517" t="s">
        <v>7791</v>
      </c>
      <c r="C6517" t="s">
        <v>14770</v>
      </c>
      <c r="D6517">
        <v>0.1</v>
      </c>
      <c r="E6517" t="s">
        <v>80</v>
      </c>
      <c r="F6517" t="s">
        <v>14771</v>
      </c>
      <c r="G6517">
        <v>1</v>
      </c>
    </row>
    <row r="6518" spans="1:7">
      <c r="A6518">
        <v>4456</v>
      </c>
      <c r="B6518" t="s">
        <v>7791</v>
      </c>
      <c r="C6518" t="s">
        <v>17994</v>
      </c>
      <c r="D6518">
        <v>0.1</v>
      </c>
      <c r="E6518" t="s">
        <v>80</v>
      </c>
      <c r="F6518" t="s">
        <v>12334</v>
      </c>
      <c r="G6518">
        <v>1</v>
      </c>
    </row>
    <row r="6519" spans="1:7">
      <c r="A6519">
        <v>11698</v>
      </c>
      <c r="B6519" t="s">
        <v>7791</v>
      </c>
      <c r="C6519" t="s">
        <v>12340</v>
      </c>
      <c r="D6519">
        <v>0.1</v>
      </c>
      <c r="E6519" t="s">
        <v>80</v>
      </c>
      <c r="F6519" t="s">
        <v>12334</v>
      </c>
      <c r="G6519">
        <v>1</v>
      </c>
    </row>
    <row r="6520" spans="1:7">
      <c r="A6520">
        <v>1000</v>
      </c>
      <c r="B6520" t="s">
        <v>2853</v>
      </c>
      <c r="C6520" t="s">
        <v>17583</v>
      </c>
      <c r="D6520">
        <v>0.01</v>
      </c>
      <c r="E6520" t="s">
        <v>595</v>
      </c>
      <c r="F6520" t="s">
        <v>13028</v>
      </c>
      <c r="G6520">
        <v>5</v>
      </c>
    </row>
    <row r="6521" spans="1:7">
      <c r="A6521">
        <v>4844</v>
      </c>
      <c r="B6521" t="s">
        <v>2853</v>
      </c>
      <c r="C6521" t="s">
        <v>2849</v>
      </c>
      <c r="D6521">
        <v>0.01</v>
      </c>
      <c r="E6521" t="s">
        <v>595</v>
      </c>
      <c r="F6521" t="s">
        <v>14771</v>
      </c>
      <c r="G6521">
        <v>5</v>
      </c>
    </row>
    <row r="6522" spans="1:7">
      <c r="A6522">
        <v>5524</v>
      </c>
      <c r="B6522" t="s">
        <v>12596</v>
      </c>
      <c r="C6522" t="s">
        <v>12597</v>
      </c>
      <c r="D6522">
        <v>0.8</v>
      </c>
      <c r="F6522" t="s">
        <v>12334</v>
      </c>
      <c r="G6522">
        <v>7</v>
      </c>
    </row>
    <row r="6523" spans="1:7">
      <c r="A6523">
        <v>5525</v>
      </c>
      <c r="B6523" t="s">
        <v>8175</v>
      </c>
      <c r="C6523" t="s">
        <v>16370</v>
      </c>
      <c r="D6523">
        <v>0.01</v>
      </c>
      <c r="E6523" t="s">
        <v>40</v>
      </c>
      <c r="F6523" t="s">
        <v>4512</v>
      </c>
      <c r="G6523">
        <v>3</v>
      </c>
    </row>
    <row r="6524" spans="1:7">
      <c r="A6524">
        <v>11343</v>
      </c>
      <c r="B6524" t="s">
        <v>8175</v>
      </c>
      <c r="C6524" t="s">
        <v>8162</v>
      </c>
      <c r="D6524">
        <v>0.1</v>
      </c>
      <c r="E6524" t="s">
        <v>40</v>
      </c>
      <c r="F6524" t="s">
        <v>8093</v>
      </c>
      <c r="G6524">
        <v>1</v>
      </c>
    </row>
    <row r="6525" spans="1:7">
      <c r="A6525">
        <v>7167</v>
      </c>
      <c r="B6525" t="s">
        <v>17995</v>
      </c>
      <c r="C6525" t="s">
        <v>12597</v>
      </c>
      <c r="D6525">
        <v>0.8</v>
      </c>
      <c r="F6525" t="s">
        <v>12334</v>
      </c>
      <c r="G6525">
        <v>7</v>
      </c>
    </row>
    <row r="6526" spans="1:7">
      <c r="A6526">
        <v>5792</v>
      </c>
      <c r="B6526" t="s">
        <v>5461</v>
      </c>
      <c r="C6526" t="s">
        <v>5447</v>
      </c>
      <c r="D6526">
        <v>0.01</v>
      </c>
      <c r="E6526" t="s">
        <v>203</v>
      </c>
      <c r="F6526" t="s">
        <v>4512</v>
      </c>
      <c r="G6526">
        <v>5</v>
      </c>
    </row>
    <row r="6527" spans="1:7">
      <c r="A6527">
        <v>6519</v>
      </c>
      <c r="B6527" t="s">
        <v>13868</v>
      </c>
      <c r="C6527" t="s">
        <v>12895</v>
      </c>
      <c r="D6527">
        <v>0.01</v>
      </c>
      <c r="E6527" t="s">
        <v>80</v>
      </c>
      <c r="F6527" t="s">
        <v>12660</v>
      </c>
      <c r="G6527">
        <v>5</v>
      </c>
    </row>
    <row r="6528" spans="1:7">
      <c r="A6528">
        <v>2153</v>
      </c>
      <c r="B6528" t="s">
        <v>13276</v>
      </c>
      <c r="C6528" t="s">
        <v>13268</v>
      </c>
      <c r="D6528">
        <v>0.8</v>
      </c>
      <c r="F6528" t="s">
        <v>13121</v>
      </c>
      <c r="G6528">
        <v>1</v>
      </c>
    </row>
    <row r="6529" spans="1:7">
      <c r="A6529">
        <v>2154</v>
      </c>
      <c r="B6529" t="s">
        <v>13276</v>
      </c>
      <c r="C6529" t="s">
        <v>2274</v>
      </c>
      <c r="D6529">
        <v>0.01</v>
      </c>
      <c r="F6529" t="s">
        <v>2210</v>
      </c>
      <c r="G6529">
        <v>1</v>
      </c>
    </row>
    <row r="6530" spans="1:7">
      <c r="A6530">
        <v>351</v>
      </c>
      <c r="B6530" t="s">
        <v>7414</v>
      </c>
      <c r="C6530" t="s">
        <v>7415</v>
      </c>
      <c r="D6530">
        <v>0.8</v>
      </c>
      <c r="E6530" t="s">
        <v>74</v>
      </c>
      <c r="F6530" t="s">
        <v>7247</v>
      </c>
      <c r="G6530">
        <v>2</v>
      </c>
    </row>
    <row r="6531" spans="1:7">
      <c r="A6531">
        <v>2819</v>
      </c>
      <c r="B6531" t="s">
        <v>7414</v>
      </c>
      <c r="C6531" t="s">
        <v>17996</v>
      </c>
      <c r="D6531">
        <v>0.6</v>
      </c>
      <c r="E6531" t="s">
        <v>74</v>
      </c>
      <c r="F6531" t="s">
        <v>15396</v>
      </c>
      <c r="G6531">
        <v>2</v>
      </c>
    </row>
    <row r="6532" spans="1:7">
      <c r="A6532">
        <v>473</v>
      </c>
      <c r="B6532" t="s">
        <v>2952</v>
      </c>
      <c r="C6532" t="s">
        <v>10677</v>
      </c>
      <c r="D6532">
        <v>0.05</v>
      </c>
      <c r="E6532" t="s">
        <v>166</v>
      </c>
      <c r="F6532" t="s">
        <v>10625</v>
      </c>
      <c r="G6532">
        <v>1</v>
      </c>
    </row>
    <row r="6533" spans="1:7">
      <c r="A6533">
        <v>472</v>
      </c>
      <c r="B6533" t="s">
        <v>2952</v>
      </c>
      <c r="C6533" t="s">
        <v>16182</v>
      </c>
      <c r="D6533">
        <v>0.01</v>
      </c>
      <c r="E6533" t="s">
        <v>166</v>
      </c>
      <c r="F6533" t="s">
        <v>12619</v>
      </c>
      <c r="G6533">
        <v>1</v>
      </c>
    </row>
    <row r="6534" spans="1:7">
      <c r="A6534">
        <v>3589</v>
      </c>
      <c r="B6534" t="s">
        <v>12361</v>
      </c>
      <c r="C6534" t="s">
        <v>12362</v>
      </c>
      <c r="D6534">
        <v>0.8</v>
      </c>
      <c r="E6534" t="s">
        <v>166</v>
      </c>
      <c r="F6534" t="s">
        <v>12334</v>
      </c>
      <c r="G6534">
        <v>1</v>
      </c>
    </row>
    <row r="6535" spans="1:7">
      <c r="A6535">
        <v>7229</v>
      </c>
      <c r="B6535" t="s">
        <v>1889</v>
      </c>
      <c r="C6535" t="s">
        <v>1883</v>
      </c>
      <c r="D6535">
        <v>0.8</v>
      </c>
      <c r="E6535" t="s">
        <v>803</v>
      </c>
      <c r="F6535" t="s">
        <v>1778</v>
      </c>
      <c r="G6535">
        <v>2</v>
      </c>
    </row>
    <row r="6536" spans="1:7">
      <c r="A6536">
        <v>6806</v>
      </c>
      <c r="B6536" t="s">
        <v>1789</v>
      </c>
      <c r="C6536" t="s">
        <v>1777</v>
      </c>
      <c r="D6536">
        <v>0.8</v>
      </c>
      <c r="E6536" t="s">
        <v>80</v>
      </c>
      <c r="F6536" t="s">
        <v>1778</v>
      </c>
      <c r="G6536">
        <v>1</v>
      </c>
    </row>
    <row r="6537" spans="1:7">
      <c r="A6537">
        <v>3590</v>
      </c>
      <c r="B6537" t="s">
        <v>6355</v>
      </c>
      <c r="C6537" t="s">
        <v>6349</v>
      </c>
      <c r="D6537">
        <v>0.01</v>
      </c>
      <c r="F6537" t="s">
        <v>5790</v>
      </c>
      <c r="G6537">
        <v>5</v>
      </c>
    </row>
    <row r="6538" spans="1:7">
      <c r="A6538">
        <v>3591</v>
      </c>
      <c r="B6538" t="s">
        <v>17997</v>
      </c>
      <c r="C6538" t="s">
        <v>16766</v>
      </c>
      <c r="D6538">
        <v>0.01</v>
      </c>
      <c r="E6538" t="s">
        <v>354</v>
      </c>
      <c r="F6538" t="s">
        <v>14771</v>
      </c>
      <c r="G6538">
        <v>7</v>
      </c>
    </row>
    <row r="6539" spans="1:7">
      <c r="A6539">
        <v>3592</v>
      </c>
      <c r="B6539" t="s">
        <v>17997</v>
      </c>
      <c r="C6539" t="s">
        <v>17998</v>
      </c>
      <c r="D6539">
        <v>0.1</v>
      </c>
      <c r="E6539" t="s">
        <v>354</v>
      </c>
      <c r="F6539" t="s">
        <v>12334</v>
      </c>
      <c r="G6539">
        <v>6</v>
      </c>
    </row>
    <row r="6540" spans="1:7">
      <c r="A6540">
        <v>10514</v>
      </c>
      <c r="B6540" t="s">
        <v>17997</v>
      </c>
      <c r="C6540" t="s">
        <v>16195</v>
      </c>
      <c r="D6540">
        <v>0.6</v>
      </c>
      <c r="E6540" t="s">
        <v>354</v>
      </c>
      <c r="F6540" t="s">
        <v>12334</v>
      </c>
      <c r="G6540">
        <v>7</v>
      </c>
    </row>
    <row r="6541" spans="1:7">
      <c r="A6541">
        <v>731</v>
      </c>
      <c r="B6541" t="s">
        <v>12162</v>
      </c>
      <c r="C6541" t="s">
        <v>16229</v>
      </c>
      <c r="D6541">
        <v>0.01</v>
      </c>
      <c r="E6541" t="s">
        <v>80</v>
      </c>
      <c r="F6541" t="s">
        <v>13028</v>
      </c>
      <c r="G6541">
        <v>1</v>
      </c>
    </row>
    <row r="6542" spans="1:7">
      <c r="A6542">
        <v>732</v>
      </c>
      <c r="B6542" t="s">
        <v>9488</v>
      </c>
      <c r="C6542" t="s">
        <v>9482</v>
      </c>
      <c r="D6542">
        <v>0.01</v>
      </c>
      <c r="E6542" t="s">
        <v>107</v>
      </c>
      <c r="F6542" t="s">
        <v>9136</v>
      </c>
      <c r="G6542">
        <v>7</v>
      </c>
    </row>
    <row r="6543" spans="1:7">
      <c r="A6543">
        <v>11345</v>
      </c>
      <c r="B6543" t="s">
        <v>9488</v>
      </c>
      <c r="C6543" t="s">
        <v>16248</v>
      </c>
      <c r="D6543">
        <v>0.1</v>
      </c>
      <c r="E6543" t="s">
        <v>107</v>
      </c>
      <c r="F6543" t="s">
        <v>14771</v>
      </c>
      <c r="G6543">
        <v>7</v>
      </c>
    </row>
    <row r="6544" spans="1:7">
      <c r="A6544">
        <v>4031</v>
      </c>
      <c r="B6544" t="s">
        <v>9488</v>
      </c>
      <c r="C6544" t="s">
        <v>16249</v>
      </c>
      <c r="D6544">
        <v>0.01</v>
      </c>
      <c r="E6544" t="s">
        <v>107</v>
      </c>
      <c r="F6544" t="s">
        <v>14771</v>
      </c>
      <c r="G6544">
        <v>7</v>
      </c>
    </row>
    <row r="6545" spans="1:7">
      <c r="A6545">
        <v>733</v>
      </c>
      <c r="B6545" t="s">
        <v>12100</v>
      </c>
      <c r="C6545" t="s">
        <v>17999</v>
      </c>
      <c r="D6545">
        <v>0.01</v>
      </c>
      <c r="E6545" t="s">
        <v>123</v>
      </c>
      <c r="F6545" t="s">
        <v>11921</v>
      </c>
      <c r="G6545">
        <v>5</v>
      </c>
    </row>
    <row r="6546" spans="1:7">
      <c r="A6546">
        <v>4032</v>
      </c>
      <c r="B6546" t="s">
        <v>3292</v>
      </c>
      <c r="C6546" t="s">
        <v>3016</v>
      </c>
      <c r="D6546">
        <v>0.5</v>
      </c>
      <c r="E6546" t="s">
        <v>135</v>
      </c>
      <c r="F6546" t="s">
        <v>2900</v>
      </c>
      <c r="G6546">
        <v>2</v>
      </c>
    </row>
    <row r="6547" spans="1:7">
      <c r="A6547">
        <v>4033</v>
      </c>
      <c r="B6547" t="s">
        <v>14666</v>
      </c>
      <c r="C6547" t="s">
        <v>14659</v>
      </c>
      <c r="D6547">
        <v>0.01</v>
      </c>
      <c r="E6547" t="s">
        <v>166</v>
      </c>
      <c r="F6547" t="s">
        <v>14278</v>
      </c>
      <c r="G6547">
        <v>7</v>
      </c>
    </row>
    <row r="6548" spans="1:7">
      <c r="A6548">
        <v>4034</v>
      </c>
      <c r="B6548" t="s">
        <v>620</v>
      </c>
      <c r="C6548" t="s">
        <v>18000</v>
      </c>
      <c r="D6548">
        <v>0.01</v>
      </c>
      <c r="E6548" t="s">
        <v>123</v>
      </c>
      <c r="F6548" t="s">
        <v>15305</v>
      </c>
      <c r="G6548">
        <v>8</v>
      </c>
    </row>
    <row r="6549" spans="1:7">
      <c r="A6549">
        <v>4035</v>
      </c>
      <c r="B6549" t="s">
        <v>261</v>
      </c>
      <c r="C6549" t="s">
        <v>258</v>
      </c>
      <c r="D6549">
        <v>0.01</v>
      </c>
      <c r="E6549" t="s">
        <v>80</v>
      </c>
      <c r="F6549" t="s">
        <v>68</v>
      </c>
      <c r="G6549">
        <v>2</v>
      </c>
    </row>
    <row r="6550" spans="1:7">
      <c r="A6550">
        <v>10422</v>
      </c>
      <c r="B6550" t="s">
        <v>14109</v>
      </c>
      <c r="C6550" t="s">
        <v>17737</v>
      </c>
      <c r="D6550">
        <v>0.6</v>
      </c>
      <c r="E6550" t="s">
        <v>123</v>
      </c>
      <c r="F6550" t="s">
        <v>14771</v>
      </c>
      <c r="G6550">
        <v>7</v>
      </c>
    </row>
    <row r="6551" spans="1:7">
      <c r="A6551">
        <v>4037</v>
      </c>
      <c r="B6551" t="s">
        <v>14109</v>
      </c>
      <c r="C6551" t="s">
        <v>18001</v>
      </c>
      <c r="D6551">
        <v>0.1</v>
      </c>
      <c r="E6551" t="s">
        <v>123</v>
      </c>
      <c r="F6551" t="s">
        <v>14771</v>
      </c>
      <c r="G6551">
        <v>6</v>
      </c>
    </row>
    <row r="6552" spans="1:7">
      <c r="A6552">
        <v>10344</v>
      </c>
      <c r="B6552" t="s">
        <v>14109</v>
      </c>
      <c r="C6552" t="s">
        <v>17739</v>
      </c>
      <c r="D6552">
        <v>0.6</v>
      </c>
      <c r="E6552" t="s">
        <v>123</v>
      </c>
      <c r="F6552" t="s">
        <v>12334</v>
      </c>
      <c r="G6552">
        <v>7</v>
      </c>
    </row>
    <row r="6553" spans="1:7">
      <c r="A6553">
        <v>4036</v>
      </c>
      <c r="B6553" t="s">
        <v>14109</v>
      </c>
      <c r="C6553" t="s">
        <v>16783</v>
      </c>
      <c r="D6553">
        <v>0.01</v>
      </c>
      <c r="E6553" t="s">
        <v>74</v>
      </c>
      <c r="F6553" t="s">
        <v>13121</v>
      </c>
      <c r="G6553">
        <v>6</v>
      </c>
    </row>
    <row r="6554" spans="1:7">
      <c r="A6554">
        <v>11346</v>
      </c>
      <c r="B6554" t="s">
        <v>14109</v>
      </c>
      <c r="C6554" t="s">
        <v>14098</v>
      </c>
      <c r="D6554">
        <v>0.1</v>
      </c>
      <c r="E6554" t="s">
        <v>74</v>
      </c>
      <c r="F6554" t="s">
        <v>13121</v>
      </c>
      <c r="G6554">
        <v>7</v>
      </c>
    </row>
    <row r="6555" spans="1:7">
      <c r="A6555">
        <v>4457</v>
      </c>
      <c r="B6555" t="s">
        <v>4424</v>
      </c>
      <c r="C6555" t="s">
        <v>4420</v>
      </c>
      <c r="D6555">
        <v>0.01</v>
      </c>
      <c r="E6555" t="s">
        <v>203</v>
      </c>
      <c r="F6555" t="s">
        <v>58</v>
      </c>
      <c r="G6555">
        <v>8</v>
      </c>
    </row>
    <row r="6556" spans="1:7">
      <c r="A6556">
        <v>871</v>
      </c>
      <c r="B6556" t="s">
        <v>9435</v>
      </c>
      <c r="C6556" t="s">
        <v>9455</v>
      </c>
      <c r="D6556">
        <v>0.01</v>
      </c>
      <c r="E6556" t="s">
        <v>40</v>
      </c>
      <c r="F6556" t="s">
        <v>9136</v>
      </c>
      <c r="G6556">
        <v>5</v>
      </c>
    </row>
    <row r="6557" spans="1:7">
      <c r="A6557">
        <v>6771</v>
      </c>
      <c r="B6557" t="s">
        <v>1670</v>
      </c>
      <c r="C6557" t="s">
        <v>16412</v>
      </c>
      <c r="D6557">
        <v>0.5</v>
      </c>
      <c r="E6557" t="s">
        <v>67</v>
      </c>
      <c r="F6557" t="s">
        <v>15441</v>
      </c>
      <c r="G6557">
        <v>8</v>
      </c>
    </row>
    <row r="6558" spans="1:7">
      <c r="A6558">
        <v>11348</v>
      </c>
      <c r="B6558" t="s">
        <v>1670</v>
      </c>
      <c r="C6558" t="s">
        <v>18002</v>
      </c>
      <c r="D6558">
        <v>0.1</v>
      </c>
      <c r="E6558" t="s">
        <v>67</v>
      </c>
      <c r="F6558" t="s">
        <v>15331</v>
      </c>
      <c r="G6558">
        <v>1</v>
      </c>
    </row>
    <row r="6559" spans="1:7">
      <c r="A6559">
        <v>872</v>
      </c>
      <c r="B6559" t="s">
        <v>1670</v>
      </c>
      <c r="C6559" t="s">
        <v>1664</v>
      </c>
      <c r="D6559">
        <v>0.8</v>
      </c>
      <c r="E6559" t="s">
        <v>67</v>
      </c>
      <c r="F6559" t="s">
        <v>1331</v>
      </c>
      <c r="G6559">
        <v>8</v>
      </c>
    </row>
    <row r="6560" spans="1:7">
      <c r="A6560">
        <v>4458</v>
      </c>
      <c r="B6560" t="s">
        <v>1670</v>
      </c>
      <c r="C6560" t="s">
        <v>18003</v>
      </c>
      <c r="D6560">
        <v>0.6</v>
      </c>
      <c r="E6560" t="s">
        <v>67</v>
      </c>
      <c r="F6560" t="s">
        <v>15369</v>
      </c>
      <c r="G6560">
        <v>8</v>
      </c>
    </row>
    <row r="6561" spans="1:7">
      <c r="A6561">
        <v>7301</v>
      </c>
      <c r="B6561" t="s">
        <v>5344</v>
      </c>
      <c r="C6561" t="s">
        <v>5330</v>
      </c>
      <c r="D6561">
        <v>0.8</v>
      </c>
      <c r="E6561" t="s">
        <v>107</v>
      </c>
      <c r="F6561" t="s">
        <v>4512</v>
      </c>
      <c r="G6561">
        <v>5</v>
      </c>
    </row>
    <row r="6562" spans="1:7">
      <c r="A6562">
        <v>4845</v>
      </c>
      <c r="B6562" t="s">
        <v>13359</v>
      </c>
      <c r="C6562" t="s">
        <v>13355</v>
      </c>
      <c r="D6562">
        <v>0.6</v>
      </c>
      <c r="E6562" t="s">
        <v>67</v>
      </c>
      <c r="F6562" t="s">
        <v>13121</v>
      </c>
      <c r="G6562">
        <v>2</v>
      </c>
    </row>
    <row r="6563" spans="1:7">
      <c r="A6563">
        <v>11349</v>
      </c>
      <c r="B6563" t="s">
        <v>7029</v>
      </c>
      <c r="C6563" t="s">
        <v>7019</v>
      </c>
      <c r="D6563">
        <v>0.1</v>
      </c>
      <c r="E6563" t="s">
        <v>74</v>
      </c>
      <c r="F6563" t="s">
        <v>6576</v>
      </c>
      <c r="G6563">
        <v>5</v>
      </c>
    </row>
    <row r="6564" spans="1:7">
      <c r="A6564">
        <v>4846</v>
      </c>
      <c r="B6564" t="s">
        <v>14252</v>
      </c>
      <c r="C6564" t="s">
        <v>16188</v>
      </c>
      <c r="D6564">
        <v>0.01</v>
      </c>
      <c r="F6564" t="s">
        <v>14771</v>
      </c>
      <c r="G6564">
        <v>7</v>
      </c>
    </row>
    <row r="6565" spans="1:7">
      <c r="A6565">
        <v>4847</v>
      </c>
      <c r="B6565" t="s">
        <v>14197</v>
      </c>
      <c r="C6565" t="s">
        <v>12982</v>
      </c>
      <c r="D6565">
        <v>0.01</v>
      </c>
      <c r="E6565" t="s">
        <v>803</v>
      </c>
      <c r="F6565" t="s">
        <v>12660</v>
      </c>
      <c r="G6565">
        <v>7</v>
      </c>
    </row>
    <row r="6566" spans="1:7">
      <c r="A6566">
        <v>4849</v>
      </c>
      <c r="B6566" t="s">
        <v>14556</v>
      </c>
      <c r="C6566" t="s">
        <v>18004</v>
      </c>
      <c r="D6566">
        <v>0.01</v>
      </c>
      <c r="E6566" t="s">
        <v>203</v>
      </c>
      <c r="F6566" t="s">
        <v>14278</v>
      </c>
      <c r="G6566">
        <v>5</v>
      </c>
    </row>
    <row r="6567" spans="1:7">
      <c r="A6567">
        <v>4848</v>
      </c>
      <c r="B6567" t="s">
        <v>14556</v>
      </c>
      <c r="C6567" t="s">
        <v>14547</v>
      </c>
      <c r="D6567">
        <v>0.01</v>
      </c>
      <c r="E6567" t="s">
        <v>80</v>
      </c>
      <c r="F6567" t="s">
        <v>14278</v>
      </c>
      <c r="G6567">
        <v>5</v>
      </c>
    </row>
    <row r="6568" spans="1:7">
      <c r="A6568">
        <v>4850</v>
      </c>
      <c r="B6568" t="s">
        <v>668</v>
      </c>
      <c r="C6568" t="s">
        <v>661</v>
      </c>
      <c r="D6568">
        <v>0.1</v>
      </c>
      <c r="E6568" t="s">
        <v>80</v>
      </c>
      <c r="F6568" t="s">
        <v>68</v>
      </c>
      <c r="G6568">
        <v>5</v>
      </c>
    </row>
    <row r="6569" spans="1:7">
      <c r="A6569">
        <v>4851</v>
      </c>
      <c r="B6569" t="s">
        <v>6732</v>
      </c>
      <c r="C6569" t="s">
        <v>6734</v>
      </c>
      <c r="D6569">
        <v>0.1</v>
      </c>
      <c r="E6569" t="s">
        <v>74</v>
      </c>
      <c r="F6569" t="s">
        <v>6576</v>
      </c>
      <c r="G6569">
        <v>2</v>
      </c>
    </row>
    <row r="6570" spans="1:7">
      <c r="A6570">
        <v>4853</v>
      </c>
      <c r="B6570" t="s">
        <v>3483</v>
      </c>
      <c r="C6570" t="s">
        <v>16765</v>
      </c>
      <c r="D6570">
        <v>0.01</v>
      </c>
      <c r="E6570" t="s">
        <v>49</v>
      </c>
      <c r="F6570" t="s">
        <v>14699</v>
      </c>
      <c r="G6570">
        <v>1</v>
      </c>
    </row>
    <row r="6571" spans="1:7">
      <c r="A6571">
        <v>4852</v>
      </c>
      <c r="B6571" t="s">
        <v>3483</v>
      </c>
      <c r="C6571" t="s">
        <v>3461</v>
      </c>
      <c r="D6571">
        <v>0.1</v>
      </c>
      <c r="E6571" t="s">
        <v>49</v>
      </c>
      <c r="F6571" t="s">
        <v>3381</v>
      </c>
      <c r="G6571">
        <v>1</v>
      </c>
    </row>
    <row r="6572" spans="1:7">
      <c r="A6572">
        <v>4854</v>
      </c>
      <c r="B6572" t="s">
        <v>2732</v>
      </c>
      <c r="C6572" t="s">
        <v>2727</v>
      </c>
      <c r="D6572">
        <v>0.01</v>
      </c>
      <c r="E6572" t="s">
        <v>166</v>
      </c>
      <c r="F6572" t="s">
        <v>14771</v>
      </c>
      <c r="G6572">
        <v>1</v>
      </c>
    </row>
    <row r="6573" spans="1:7">
      <c r="A6573">
        <v>4857</v>
      </c>
      <c r="B6573" t="s">
        <v>13360</v>
      </c>
      <c r="C6573" t="s">
        <v>18005</v>
      </c>
      <c r="D6573">
        <v>0.01</v>
      </c>
      <c r="E6573" t="s">
        <v>67</v>
      </c>
      <c r="F6573" t="s">
        <v>14771</v>
      </c>
      <c r="G6573">
        <v>3</v>
      </c>
    </row>
    <row r="6574" spans="1:7">
      <c r="A6574">
        <v>4855</v>
      </c>
      <c r="B6574" t="s">
        <v>13360</v>
      </c>
      <c r="C6574" t="s">
        <v>18006</v>
      </c>
      <c r="D6574">
        <v>0.01</v>
      </c>
      <c r="E6574" t="s">
        <v>67</v>
      </c>
      <c r="F6574" t="s">
        <v>13121</v>
      </c>
      <c r="G6574">
        <v>0</v>
      </c>
    </row>
    <row r="6575" spans="1:7">
      <c r="A6575">
        <v>4856</v>
      </c>
      <c r="B6575" t="s">
        <v>13360</v>
      </c>
      <c r="C6575" t="s">
        <v>13355</v>
      </c>
      <c r="D6575">
        <v>0.8</v>
      </c>
      <c r="E6575" t="s">
        <v>67</v>
      </c>
      <c r="F6575" t="s">
        <v>13121</v>
      </c>
      <c r="G6575">
        <v>2</v>
      </c>
    </row>
    <row r="6576" spans="1:7">
      <c r="A6576">
        <v>4858</v>
      </c>
      <c r="B6576" t="s">
        <v>13360</v>
      </c>
      <c r="C6576" t="s">
        <v>18007</v>
      </c>
      <c r="D6576">
        <v>0.01</v>
      </c>
      <c r="E6576" t="s">
        <v>12625</v>
      </c>
      <c r="F6576" t="s">
        <v>14699</v>
      </c>
      <c r="G6576">
        <v>0</v>
      </c>
    </row>
    <row r="6577" spans="1:7">
      <c r="A6577">
        <v>6832</v>
      </c>
      <c r="B6577" t="s">
        <v>13129</v>
      </c>
      <c r="C6577" t="s">
        <v>13120</v>
      </c>
      <c r="D6577">
        <v>0.8</v>
      </c>
      <c r="E6577" t="s">
        <v>74</v>
      </c>
      <c r="F6577" t="s">
        <v>13121</v>
      </c>
      <c r="G6577">
        <v>1</v>
      </c>
    </row>
    <row r="6578" spans="1:7">
      <c r="A6578">
        <v>1116</v>
      </c>
      <c r="B6578" t="s">
        <v>7523</v>
      </c>
      <c r="C6578" t="s">
        <v>7415</v>
      </c>
      <c r="D6578">
        <v>0.01</v>
      </c>
      <c r="E6578" t="s">
        <v>74</v>
      </c>
      <c r="F6578" t="s">
        <v>7247</v>
      </c>
      <c r="G6578">
        <v>2</v>
      </c>
    </row>
    <row r="6579" spans="1:7">
      <c r="A6579">
        <v>5211</v>
      </c>
      <c r="B6579" t="s">
        <v>10477</v>
      </c>
      <c r="C6579" t="s">
        <v>10468</v>
      </c>
      <c r="D6579">
        <v>0.01</v>
      </c>
      <c r="E6579" t="s">
        <v>166</v>
      </c>
      <c r="F6579" t="s">
        <v>10160</v>
      </c>
      <c r="G6579">
        <v>5</v>
      </c>
    </row>
    <row r="6580" spans="1:7">
      <c r="A6580">
        <v>5212</v>
      </c>
      <c r="B6580" t="s">
        <v>10477</v>
      </c>
      <c r="C6580" t="s">
        <v>18008</v>
      </c>
      <c r="D6580">
        <v>0.01</v>
      </c>
      <c r="E6580" t="s">
        <v>49</v>
      </c>
      <c r="F6580" t="s">
        <v>15103</v>
      </c>
      <c r="G6580">
        <v>5</v>
      </c>
    </row>
    <row r="6581" spans="1:7">
      <c r="A6581">
        <v>5213</v>
      </c>
      <c r="B6581" t="s">
        <v>12504</v>
      </c>
      <c r="C6581" t="s">
        <v>12497</v>
      </c>
      <c r="D6581">
        <v>0.01</v>
      </c>
      <c r="E6581" t="s">
        <v>74</v>
      </c>
      <c r="F6581" t="s">
        <v>12334</v>
      </c>
      <c r="G6581">
        <v>5</v>
      </c>
    </row>
    <row r="6582" spans="1:7">
      <c r="A6582">
        <v>5214</v>
      </c>
      <c r="B6582" t="s">
        <v>8763</v>
      </c>
      <c r="C6582" t="s">
        <v>8730</v>
      </c>
      <c r="D6582">
        <v>0.01</v>
      </c>
      <c r="E6582" t="s">
        <v>67</v>
      </c>
      <c r="F6582" t="s">
        <v>8594</v>
      </c>
      <c r="G6582">
        <v>2</v>
      </c>
    </row>
    <row r="6583" spans="1:7">
      <c r="A6583">
        <v>5215</v>
      </c>
      <c r="B6583" t="s">
        <v>8766</v>
      </c>
      <c r="C6583" t="s">
        <v>8756</v>
      </c>
      <c r="D6583">
        <v>0.01</v>
      </c>
      <c r="E6583" t="s">
        <v>80</v>
      </c>
      <c r="F6583" t="s">
        <v>8594</v>
      </c>
      <c r="G6583">
        <v>2</v>
      </c>
    </row>
    <row r="6584" spans="1:7">
      <c r="A6584">
        <v>10574</v>
      </c>
      <c r="B6584" t="s">
        <v>5107</v>
      </c>
      <c r="C6584" t="s">
        <v>18009</v>
      </c>
      <c r="D6584">
        <v>0.6</v>
      </c>
      <c r="E6584" t="s">
        <v>135</v>
      </c>
      <c r="F6584" t="s">
        <v>15441</v>
      </c>
      <c r="G6584">
        <v>4</v>
      </c>
    </row>
    <row r="6585" spans="1:7">
      <c r="A6585">
        <v>5216</v>
      </c>
      <c r="B6585" t="s">
        <v>13714</v>
      </c>
      <c r="C6585" t="s">
        <v>14802</v>
      </c>
      <c r="D6585">
        <v>0.01</v>
      </c>
      <c r="E6585" t="s">
        <v>49</v>
      </c>
      <c r="F6585" t="s">
        <v>14771</v>
      </c>
      <c r="G6585">
        <v>3</v>
      </c>
    </row>
    <row r="6586" spans="1:7">
      <c r="A6586">
        <v>11699</v>
      </c>
      <c r="B6586" t="s">
        <v>13139</v>
      </c>
      <c r="C6586" t="s">
        <v>13132</v>
      </c>
      <c r="D6586">
        <v>0.1</v>
      </c>
      <c r="E6586" t="s">
        <v>80</v>
      </c>
      <c r="F6586" t="s">
        <v>13121</v>
      </c>
      <c r="G6586">
        <v>1</v>
      </c>
    </row>
    <row r="6587" spans="1:7">
      <c r="A6587">
        <v>5217</v>
      </c>
      <c r="B6587" t="s">
        <v>13139</v>
      </c>
      <c r="C6587" t="s">
        <v>16837</v>
      </c>
      <c r="D6587">
        <v>0.01</v>
      </c>
      <c r="E6587" t="s">
        <v>80</v>
      </c>
      <c r="F6587" t="s">
        <v>13121</v>
      </c>
      <c r="G6587">
        <v>1</v>
      </c>
    </row>
    <row r="6588" spans="1:7">
      <c r="A6588">
        <v>11700</v>
      </c>
      <c r="B6588" t="s">
        <v>13139</v>
      </c>
      <c r="C6588" t="s">
        <v>12659</v>
      </c>
      <c r="D6588">
        <v>0.1</v>
      </c>
      <c r="E6588" t="s">
        <v>80</v>
      </c>
      <c r="F6588" t="s">
        <v>12660</v>
      </c>
      <c r="G6588">
        <v>1</v>
      </c>
    </row>
    <row r="6589" spans="1:7">
      <c r="A6589">
        <v>5218</v>
      </c>
      <c r="B6589" t="s">
        <v>18010</v>
      </c>
      <c r="C6589" t="s">
        <v>11229</v>
      </c>
      <c r="D6589">
        <v>0.01</v>
      </c>
      <c r="E6589" t="s">
        <v>80</v>
      </c>
      <c r="F6589" t="s">
        <v>11167</v>
      </c>
      <c r="G6589">
        <v>3</v>
      </c>
    </row>
    <row r="6590" spans="1:7">
      <c r="A6590">
        <v>5526</v>
      </c>
      <c r="B6590" t="s">
        <v>3983</v>
      </c>
      <c r="C6590" t="s">
        <v>3972</v>
      </c>
      <c r="D6590">
        <v>0.01</v>
      </c>
      <c r="E6590" t="s">
        <v>203</v>
      </c>
      <c r="F6590" t="s">
        <v>58</v>
      </c>
      <c r="G6590">
        <v>4</v>
      </c>
    </row>
    <row r="6591" spans="1:7">
      <c r="A6591">
        <v>7334</v>
      </c>
      <c r="B6591" t="s">
        <v>3211</v>
      </c>
      <c r="C6591" t="s">
        <v>3207</v>
      </c>
      <c r="D6591">
        <v>0.8</v>
      </c>
      <c r="E6591" t="s">
        <v>203</v>
      </c>
      <c r="F6591" t="s">
        <v>3135</v>
      </c>
      <c r="G6591">
        <v>4</v>
      </c>
    </row>
    <row r="6592" spans="1:7">
      <c r="A6592">
        <v>5527</v>
      </c>
      <c r="B6592" t="s">
        <v>8597</v>
      </c>
      <c r="C6592" t="s">
        <v>8598</v>
      </c>
      <c r="D6592">
        <v>0.01</v>
      </c>
      <c r="E6592" t="s">
        <v>74</v>
      </c>
      <c r="F6592" t="s">
        <v>8594</v>
      </c>
      <c r="G6592">
        <v>1</v>
      </c>
    </row>
    <row r="6593" spans="1:7">
      <c r="A6593">
        <v>5528</v>
      </c>
      <c r="B6593" t="s">
        <v>8747</v>
      </c>
      <c r="C6593" t="s">
        <v>8743</v>
      </c>
      <c r="D6593">
        <v>0.01</v>
      </c>
      <c r="E6593" t="s">
        <v>74</v>
      </c>
      <c r="F6593" t="s">
        <v>8594</v>
      </c>
      <c r="G6593">
        <v>2</v>
      </c>
    </row>
    <row r="6594" spans="1:7">
      <c r="A6594">
        <v>6828</v>
      </c>
      <c r="B6594" t="s">
        <v>2400</v>
      </c>
      <c r="C6594" t="s">
        <v>2566</v>
      </c>
      <c r="D6594">
        <v>0.8</v>
      </c>
      <c r="F6594" t="s">
        <v>2210</v>
      </c>
      <c r="G6594">
        <v>5</v>
      </c>
    </row>
    <row r="6595" spans="1:7">
      <c r="A6595">
        <v>5529</v>
      </c>
      <c r="B6595" t="s">
        <v>12422</v>
      </c>
      <c r="C6595" t="s">
        <v>16733</v>
      </c>
      <c r="D6595">
        <v>0.01</v>
      </c>
      <c r="E6595" t="s">
        <v>74</v>
      </c>
      <c r="F6595" t="s">
        <v>14771</v>
      </c>
      <c r="G6595">
        <v>3</v>
      </c>
    </row>
    <row r="6596" spans="1:7">
      <c r="A6596">
        <v>11352</v>
      </c>
      <c r="B6596" t="s">
        <v>12422</v>
      </c>
      <c r="C6596" t="s">
        <v>12417</v>
      </c>
      <c r="D6596">
        <v>0.1</v>
      </c>
      <c r="E6596" t="s">
        <v>74</v>
      </c>
      <c r="F6596" t="s">
        <v>12334</v>
      </c>
      <c r="G6596">
        <v>3</v>
      </c>
    </row>
    <row r="6597" spans="1:7">
      <c r="A6597">
        <v>5219</v>
      </c>
      <c r="B6597" t="s">
        <v>18011</v>
      </c>
      <c r="C6597" t="s">
        <v>16344</v>
      </c>
      <c r="D6597">
        <v>0.01</v>
      </c>
      <c r="E6597" t="s">
        <v>135</v>
      </c>
      <c r="F6597" t="s">
        <v>13121</v>
      </c>
      <c r="G6597">
        <v>2</v>
      </c>
    </row>
    <row r="6598" spans="1:7">
      <c r="A6598">
        <v>11353</v>
      </c>
      <c r="B6598" t="s">
        <v>434</v>
      </c>
      <c r="C6598" t="s">
        <v>17566</v>
      </c>
      <c r="D6598">
        <v>0.1</v>
      </c>
      <c r="E6598" t="s">
        <v>135</v>
      </c>
      <c r="F6598" t="s">
        <v>14699</v>
      </c>
      <c r="G6598">
        <v>3</v>
      </c>
    </row>
    <row r="6599" spans="1:7">
      <c r="A6599">
        <v>5793</v>
      </c>
      <c r="B6599" t="s">
        <v>434</v>
      </c>
      <c r="C6599" t="s">
        <v>18012</v>
      </c>
      <c r="D6599">
        <v>0.01</v>
      </c>
      <c r="E6599" t="s">
        <v>135</v>
      </c>
      <c r="F6599" t="s">
        <v>15389</v>
      </c>
      <c r="G6599">
        <v>3</v>
      </c>
    </row>
    <row r="6600" spans="1:7">
      <c r="A6600">
        <v>5794</v>
      </c>
      <c r="B6600" t="s">
        <v>18013</v>
      </c>
      <c r="C6600" t="s">
        <v>13437</v>
      </c>
      <c r="D6600">
        <v>0.01</v>
      </c>
      <c r="E6600" t="s">
        <v>135</v>
      </c>
      <c r="F6600" t="s">
        <v>13121</v>
      </c>
      <c r="G6600">
        <v>2</v>
      </c>
    </row>
    <row r="6601" spans="1:7">
      <c r="A6601">
        <v>5795</v>
      </c>
      <c r="B6601" t="s">
        <v>6917</v>
      </c>
      <c r="C6601" t="s">
        <v>6908</v>
      </c>
      <c r="D6601">
        <v>0.1</v>
      </c>
      <c r="E6601" t="s">
        <v>89</v>
      </c>
      <c r="F6601" t="s">
        <v>6576</v>
      </c>
      <c r="G6601">
        <v>3</v>
      </c>
    </row>
    <row r="6602" spans="1:7">
      <c r="A6602">
        <v>7300</v>
      </c>
      <c r="B6602" t="s">
        <v>18014</v>
      </c>
      <c r="C6602" t="s">
        <v>2195</v>
      </c>
      <c r="D6602">
        <v>0.8</v>
      </c>
      <c r="E6602" t="s">
        <v>166</v>
      </c>
      <c r="F6602" t="s">
        <v>1975</v>
      </c>
      <c r="G6602">
        <v>8</v>
      </c>
    </row>
    <row r="6603" spans="1:7">
      <c r="A6603">
        <v>6030</v>
      </c>
      <c r="B6603" t="s">
        <v>13368</v>
      </c>
      <c r="C6603" t="s">
        <v>16109</v>
      </c>
      <c r="D6603">
        <v>0.01</v>
      </c>
      <c r="E6603" t="s">
        <v>67</v>
      </c>
      <c r="F6603" t="s">
        <v>12660</v>
      </c>
      <c r="G6603">
        <v>2</v>
      </c>
    </row>
    <row r="6604" spans="1:7">
      <c r="A6604">
        <v>6031</v>
      </c>
      <c r="B6604" t="s">
        <v>1431</v>
      </c>
      <c r="C6604" t="s">
        <v>1411</v>
      </c>
      <c r="D6604">
        <v>0.01</v>
      </c>
      <c r="E6604" t="s">
        <v>166</v>
      </c>
      <c r="F6604" t="s">
        <v>1331</v>
      </c>
      <c r="G6604">
        <v>4</v>
      </c>
    </row>
    <row r="6605" spans="1:7">
      <c r="A6605">
        <v>1419</v>
      </c>
      <c r="B6605" t="s">
        <v>18015</v>
      </c>
      <c r="C6605" t="s">
        <v>12106</v>
      </c>
      <c r="D6605">
        <v>0.01</v>
      </c>
      <c r="E6605" t="s">
        <v>49</v>
      </c>
      <c r="F6605" t="s">
        <v>11921</v>
      </c>
      <c r="G6605">
        <v>5</v>
      </c>
    </row>
    <row r="6606" spans="1:7">
      <c r="A6606">
        <v>1418</v>
      </c>
      <c r="B6606" t="s">
        <v>18015</v>
      </c>
      <c r="C6606" t="s">
        <v>7657</v>
      </c>
      <c r="D6606">
        <v>0.01</v>
      </c>
      <c r="E6606" t="s">
        <v>49</v>
      </c>
      <c r="F6606" t="s">
        <v>7247</v>
      </c>
      <c r="G6606">
        <v>5</v>
      </c>
    </row>
    <row r="6607" spans="1:7">
      <c r="A6607">
        <v>6032</v>
      </c>
      <c r="B6607" t="s">
        <v>18016</v>
      </c>
      <c r="C6607" t="s">
        <v>16304</v>
      </c>
      <c r="D6607">
        <v>0.01</v>
      </c>
      <c r="E6607" t="s">
        <v>49</v>
      </c>
      <c r="F6607" t="s">
        <v>15400</v>
      </c>
      <c r="G6607">
        <v>4</v>
      </c>
    </row>
    <row r="6608" spans="1:7">
      <c r="A6608">
        <v>6033</v>
      </c>
      <c r="B6608" t="s">
        <v>10212</v>
      </c>
      <c r="C6608" t="s">
        <v>10203</v>
      </c>
      <c r="D6608">
        <v>0.01</v>
      </c>
      <c r="E6608" t="s">
        <v>166</v>
      </c>
      <c r="F6608" t="s">
        <v>10160</v>
      </c>
      <c r="G6608">
        <v>1</v>
      </c>
    </row>
    <row r="6609" spans="1:7">
      <c r="A6609">
        <v>1484</v>
      </c>
      <c r="B6609" t="s">
        <v>18017</v>
      </c>
      <c r="C6609" t="s">
        <v>14828</v>
      </c>
      <c r="D6609">
        <v>0.01</v>
      </c>
      <c r="E6609" t="s">
        <v>80</v>
      </c>
      <c r="F6609" t="s">
        <v>14681</v>
      </c>
      <c r="G6609">
        <v>2</v>
      </c>
    </row>
    <row r="6610" spans="1:7">
      <c r="A6610">
        <v>11354</v>
      </c>
      <c r="B6610" t="s">
        <v>18017</v>
      </c>
      <c r="C6610" t="s">
        <v>4740</v>
      </c>
      <c r="D6610">
        <v>0.1</v>
      </c>
      <c r="E6610" t="s">
        <v>80</v>
      </c>
      <c r="F6610" t="s">
        <v>4512</v>
      </c>
      <c r="G6610">
        <v>2</v>
      </c>
    </row>
    <row r="6611" spans="1:7">
      <c r="A6611">
        <v>6284</v>
      </c>
      <c r="B6611" t="s">
        <v>8838</v>
      </c>
      <c r="C6611" t="s">
        <v>8839</v>
      </c>
      <c r="D6611">
        <v>0.01</v>
      </c>
      <c r="F6611" t="s">
        <v>8594</v>
      </c>
      <c r="G6611">
        <v>2</v>
      </c>
    </row>
    <row r="6612" spans="1:7">
      <c r="A6612">
        <v>7181</v>
      </c>
      <c r="B6612" t="s">
        <v>11497</v>
      </c>
      <c r="C6612" t="s">
        <v>11489</v>
      </c>
      <c r="D6612">
        <v>0.8</v>
      </c>
      <c r="E6612" t="s">
        <v>40</v>
      </c>
      <c r="F6612" t="s">
        <v>11432</v>
      </c>
      <c r="G6612">
        <v>1</v>
      </c>
    </row>
    <row r="6613" spans="1:7">
      <c r="A6613">
        <v>6285</v>
      </c>
      <c r="B6613" t="s">
        <v>18018</v>
      </c>
      <c r="C6613" t="s">
        <v>12400</v>
      </c>
      <c r="D6613">
        <v>0.01</v>
      </c>
      <c r="E6613" t="s">
        <v>123</v>
      </c>
      <c r="F6613" t="s">
        <v>12334</v>
      </c>
      <c r="G6613">
        <v>2</v>
      </c>
    </row>
    <row r="6614" spans="1:7">
      <c r="A6614">
        <v>6286</v>
      </c>
      <c r="B6614" t="s">
        <v>1791</v>
      </c>
      <c r="C6614" t="s">
        <v>1785</v>
      </c>
      <c r="D6614">
        <v>0.01</v>
      </c>
      <c r="E6614" t="s">
        <v>89</v>
      </c>
      <c r="F6614" t="s">
        <v>1778</v>
      </c>
      <c r="G6614">
        <v>1</v>
      </c>
    </row>
    <row r="6615" spans="1:7">
      <c r="A6615">
        <v>12044</v>
      </c>
      <c r="B6615" t="s">
        <v>1791</v>
      </c>
      <c r="C6615" t="s">
        <v>1777</v>
      </c>
      <c r="D6615">
        <v>0.8</v>
      </c>
      <c r="E6615" t="s">
        <v>80</v>
      </c>
      <c r="F6615" t="s">
        <v>1778</v>
      </c>
      <c r="G6615">
        <v>1</v>
      </c>
    </row>
    <row r="6616" spans="1:7">
      <c r="A6616">
        <v>1556</v>
      </c>
      <c r="B6616" t="s">
        <v>10973</v>
      </c>
      <c r="C6616" t="s">
        <v>10960</v>
      </c>
      <c r="D6616">
        <v>0.01</v>
      </c>
      <c r="E6616" t="s">
        <v>67</v>
      </c>
      <c r="F6616" t="s">
        <v>10625</v>
      </c>
      <c r="G6616">
        <v>5</v>
      </c>
    </row>
    <row r="6617" spans="1:7">
      <c r="A6617">
        <v>6413</v>
      </c>
      <c r="B6617" t="s">
        <v>1751</v>
      </c>
      <c r="C6617" t="s">
        <v>18019</v>
      </c>
      <c r="D6617">
        <v>0.01</v>
      </c>
      <c r="E6617" t="s">
        <v>354</v>
      </c>
      <c r="F6617" t="s">
        <v>15441</v>
      </c>
      <c r="G6617">
        <v>8</v>
      </c>
    </row>
    <row r="6618" spans="1:7">
      <c r="A6618">
        <v>6412</v>
      </c>
      <c r="B6618" t="s">
        <v>1751</v>
      </c>
      <c r="C6618" t="s">
        <v>6548</v>
      </c>
      <c r="D6618">
        <v>0.01</v>
      </c>
      <c r="E6618" t="s">
        <v>354</v>
      </c>
      <c r="F6618" t="s">
        <v>6139</v>
      </c>
      <c r="G6618">
        <v>8</v>
      </c>
    </row>
    <row r="6619" spans="1:7">
      <c r="A6619">
        <v>11355</v>
      </c>
      <c r="B6619" t="s">
        <v>1751</v>
      </c>
      <c r="C6619" t="s">
        <v>18020</v>
      </c>
      <c r="D6619">
        <v>0.1</v>
      </c>
      <c r="E6619" t="s">
        <v>354</v>
      </c>
      <c r="F6619" t="s">
        <v>15338</v>
      </c>
      <c r="G6619">
        <v>8</v>
      </c>
    </row>
    <row r="6620" spans="1:7">
      <c r="A6620">
        <v>1605</v>
      </c>
      <c r="B6620" t="s">
        <v>4946</v>
      </c>
      <c r="C6620" t="s">
        <v>3121</v>
      </c>
      <c r="D6620">
        <v>0.01</v>
      </c>
      <c r="E6620" t="s">
        <v>40</v>
      </c>
      <c r="F6620" t="s">
        <v>2900</v>
      </c>
      <c r="G6620">
        <v>3</v>
      </c>
    </row>
    <row r="6621" spans="1:7">
      <c r="A6621">
        <v>6475</v>
      </c>
      <c r="B6621" t="s">
        <v>4946</v>
      </c>
      <c r="C6621" t="s">
        <v>9787</v>
      </c>
      <c r="D6621">
        <v>0.01</v>
      </c>
      <c r="E6621" t="s">
        <v>40</v>
      </c>
      <c r="F6621" t="s">
        <v>9536</v>
      </c>
      <c r="G6621">
        <v>3</v>
      </c>
    </row>
    <row r="6622" spans="1:7">
      <c r="A6622">
        <v>6476</v>
      </c>
      <c r="B6622" t="s">
        <v>10134</v>
      </c>
      <c r="C6622" t="s">
        <v>2195</v>
      </c>
      <c r="D6622">
        <v>0.01</v>
      </c>
      <c r="E6622" t="s">
        <v>166</v>
      </c>
      <c r="F6622" t="s">
        <v>1975</v>
      </c>
      <c r="G6622">
        <v>8</v>
      </c>
    </row>
    <row r="6623" spans="1:7">
      <c r="A6623">
        <v>11356</v>
      </c>
      <c r="B6623" t="s">
        <v>3086</v>
      </c>
      <c r="C6623" t="s">
        <v>3082</v>
      </c>
      <c r="D6623">
        <v>0.1</v>
      </c>
      <c r="E6623" t="s">
        <v>123</v>
      </c>
      <c r="F6623" t="s">
        <v>2900</v>
      </c>
      <c r="G6623">
        <v>3</v>
      </c>
    </row>
    <row r="6624" spans="1:7">
      <c r="A6624">
        <v>152</v>
      </c>
      <c r="B6624" t="s">
        <v>7832</v>
      </c>
      <c r="C6624" t="s">
        <v>9181</v>
      </c>
      <c r="D6624">
        <v>0.6</v>
      </c>
      <c r="E6624" t="s">
        <v>166</v>
      </c>
      <c r="F6624" t="s">
        <v>9136</v>
      </c>
      <c r="G6624">
        <v>1</v>
      </c>
    </row>
    <row r="6625" spans="1:7">
      <c r="A6625">
        <v>2155</v>
      </c>
      <c r="B6625" t="s">
        <v>7832</v>
      </c>
      <c r="C6625" t="s">
        <v>14785</v>
      </c>
      <c r="D6625">
        <v>0.8</v>
      </c>
      <c r="E6625" t="s">
        <v>166</v>
      </c>
      <c r="F6625" t="s">
        <v>14771</v>
      </c>
      <c r="G6625">
        <v>1</v>
      </c>
    </row>
    <row r="6626" spans="1:7">
      <c r="A6626">
        <v>6596</v>
      </c>
      <c r="B6626" t="s">
        <v>7832</v>
      </c>
      <c r="C6626" t="s">
        <v>13237</v>
      </c>
      <c r="D6626">
        <v>0.5</v>
      </c>
      <c r="E6626" t="s">
        <v>166</v>
      </c>
      <c r="F6626" t="s">
        <v>13121</v>
      </c>
      <c r="G6626">
        <v>1</v>
      </c>
    </row>
    <row r="6627" spans="1:7">
      <c r="A6627">
        <v>6628</v>
      </c>
      <c r="B6627" t="s">
        <v>7372</v>
      </c>
      <c r="C6627" t="s">
        <v>17404</v>
      </c>
      <c r="D6627">
        <v>0.6</v>
      </c>
      <c r="E6627" t="s">
        <v>354</v>
      </c>
      <c r="F6627" t="s">
        <v>15441</v>
      </c>
      <c r="G6627">
        <v>4</v>
      </c>
    </row>
    <row r="6628" spans="1:7">
      <c r="A6628">
        <v>474</v>
      </c>
      <c r="B6628" t="s">
        <v>7372</v>
      </c>
      <c r="C6628" t="s">
        <v>7364</v>
      </c>
      <c r="D6628">
        <v>0.8</v>
      </c>
      <c r="F6628" t="s">
        <v>7247</v>
      </c>
      <c r="G6628">
        <v>1</v>
      </c>
    </row>
    <row r="6629" spans="1:7">
      <c r="A6629">
        <v>475</v>
      </c>
      <c r="B6629" t="s">
        <v>7372</v>
      </c>
      <c r="C6629" t="s">
        <v>7583</v>
      </c>
      <c r="D6629">
        <v>0.7</v>
      </c>
      <c r="F6629" t="s">
        <v>7247</v>
      </c>
      <c r="G6629">
        <v>3</v>
      </c>
    </row>
    <row r="6630" spans="1:7">
      <c r="A6630">
        <v>873</v>
      </c>
      <c r="B6630" t="s">
        <v>2102</v>
      </c>
      <c r="C6630" t="s">
        <v>10990</v>
      </c>
      <c r="D6630">
        <v>0.01</v>
      </c>
      <c r="E6630" t="s">
        <v>135</v>
      </c>
      <c r="F6630" t="s">
        <v>10625</v>
      </c>
      <c r="G6630">
        <v>5</v>
      </c>
    </row>
    <row r="6631" spans="1:7">
      <c r="A6631">
        <v>6160</v>
      </c>
      <c r="B6631" t="s">
        <v>3984</v>
      </c>
      <c r="C6631" t="s">
        <v>3972</v>
      </c>
      <c r="D6631">
        <v>0.8</v>
      </c>
      <c r="E6631" t="s">
        <v>203</v>
      </c>
      <c r="F6631" t="s">
        <v>58</v>
      </c>
      <c r="G6631">
        <v>4</v>
      </c>
    </row>
    <row r="6632" spans="1:7">
      <c r="A6632">
        <v>6843</v>
      </c>
      <c r="B6632" t="s">
        <v>3984</v>
      </c>
      <c r="C6632" t="s">
        <v>12882</v>
      </c>
      <c r="D6632">
        <v>0.7</v>
      </c>
      <c r="E6632" t="s">
        <v>203</v>
      </c>
      <c r="F6632" t="s">
        <v>12660</v>
      </c>
      <c r="G6632">
        <v>3</v>
      </c>
    </row>
    <row r="6633" spans="1:7">
      <c r="A6633">
        <v>11357</v>
      </c>
      <c r="B6633" t="s">
        <v>3984</v>
      </c>
      <c r="C6633" t="s">
        <v>16238</v>
      </c>
      <c r="D6633">
        <v>0.1</v>
      </c>
      <c r="E6633" t="s">
        <v>123</v>
      </c>
      <c r="F6633" t="s">
        <v>11343</v>
      </c>
      <c r="G6633">
        <v>1</v>
      </c>
    </row>
    <row r="6634" spans="1:7">
      <c r="A6634">
        <v>1485</v>
      </c>
      <c r="B6634" t="s">
        <v>3984</v>
      </c>
      <c r="C6634" t="s">
        <v>16239</v>
      </c>
      <c r="D6634">
        <v>0.6</v>
      </c>
      <c r="E6634" t="s">
        <v>123</v>
      </c>
      <c r="F6634" t="s">
        <v>11343</v>
      </c>
      <c r="G6634">
        <v>4</v>
      </c>
    </row>
    <row r="6635" spans="1:7">
      <c r="A6635">
        <v>7294</v>
      </c>
      <c r="B6635" t="s">
        <v>5780</v>
      </c>
      <c r="C6635" t="s">
        <v>948</v>
      </c>
      <c r="D6635">
        <v>0.8</v>
      </c>
      <c r="E6635" t="s">
        <v>203</v>
      </c>
      <c r="F6635" t="s">
        <v>499</v>
      </c>
      <c r="G6635">
        <v>8</v>
      </c>
    </row>
    <row r="6636" spans="1:7">
      <c r="A6636">
        <v>2427</v>
      </c>
      <c r="B6636" t="s">
        <v>1251</v>
      </c>
      <c r="C6636" t="s">
        <v>1252</v>
      </c>
      <c r="D6636">
        <v>0.8</v>
      </c>
      <c r="E6636" t="s">
        <v>80</v>
      </c>
      <c r="F6636" t="s">
        <v>41</v>
      </c>
      <c r="G6636">
        <v>3</v>
      </c>
    </row>
    <row r="6637" spans="1:7">
      <c r="A6637">
        <v>2428</v>
      </c>
      <c r="B6637" t="s">
        <v>1251</v>
      </c>
      <c r="C6637" t="s">
        <v>17343</v>
      </c>
      <c r="D6637">
        <v>0.6</v>
      </c>
      <c r="E6637" t="s">
        <v>80</v>
      </c>
      <c r="F6637" t="s">
        <v>14590</v>
      </c>
      <c r="G6637">
        <v>3</v>
      </c>
    </row>
    <row r="6638" spans="1:7">
      <c r="A6638">
        <v>4038</v>
      </c>
      <c r="B6638" t="s">
        <v>2208</v>
      </c>
      <c r="C6638" t="s">
        <v>2213</v>
      </c>
      <c r="D6638">
        <v>0.1</v>
      </c>
      <c r="E6638" t="s">
        <v>80</v>
      </c>
      <c r="F6638" t="s">
        <v>2210</v>
      </c>
      <c r="G6638">
        <v>1</v>
      </c>
    </row>
    <row r="6639" spans="1:7">
      <c r="A6639">
        <v>11358</v>
      </c>
      <c r="B6639" t="s">
        <v>5729</v>
      </c>
      <c r="C6639" t="s">
        <v>16853</v>
      </c>
      <c r="D6639">
        <v>0.1</v>
      </c>
      <c r="E6639" t="s">
        <v>354</v>
      </c>
      <c r="F6639" t="s">
        <v>13028</v>
      </c>
      <c r="G6639">
        <v>7</v>
      </c>
    </row>
    <row r="6640" spans="1:7">
      <c r="A6640">
        <v>734</v>
      </c>
      <c r="B6640" t="s">
        <v>5729</v>
      </c>
      <c r="C6640" t="s">
        <v>18021</v>
      </c>
      <c r="D6640">
        <v>0.1</v>
      </c>
      <c r="E6640" t="s">
        <v>354</v>
      </c>
      <c r="F6640" t="s">
        <v>9136</v>
      </c>
      <c r="G6640">
        <v>7</v>
      </c>
    </row>
    <row r="6641" spans="1:7">
      <c r="A6641">
        <v>4039</v>
      </c>
      <c r="B6641" t="s">
        <v>5729</v>
      </c>
      <c r="C6641" t="s">
        <v>5716</v>
      </c>
      <c r="D6641">
        <v>0.01</v>
      </c>
      <c r="E6641" t="s">
        <v>354</v>
      </c>
      <c r="F6641" t="s">
        <v>4963</v>
      </c>
      <c r="G6641">
        <v>8</v>
      </c>
    </row>
    <row r="6642" spans="1:7">
      <c r="A6642">
        <v>4040</v>
      </c>
      <c r="B6642" t="s">
        <v>5729</v>
      </c>
      <c r="C6642" t="s">
        <v>14867</v>
      </c>
      <c r="D6642">
        <v>0.06</v>
      </c>
      <c r="E6642" t="s">
        <v>12637</v>
      </c>
      <c r="F6642" t="s">
        <v>9136</v>
      </c>
      <c r="G6642">
        <v>7</v>
      </c>
    </row>
    <row r="6643" spans="1:7">
      <c r="A6643">
        <v>11359</v>
      </c>
      <c r="B6643" t="s">
        <v>18022</v>
      </c>
      <c r="C6643" t="s">
        <v>18023</v>
      </c>
      <c r="D6643">
        <v>0.1</v>
      </c>
      <c r="E6643" t="s">
        <v>354</v>
      </c>
      <c r="F6643" t="s">
        <v>15369</v>
      </c>
      <c r="G6643">
        <v>1</v>
      </c>
    </row>
    <row r="6644" spans="1:7">
      <c r="A6644">
        <v>4459</v>
      </c>
      <c r="B6644" t="s">
        <v>18022</v>
      </c>
      <c r="C6644" t="s">
        <v>18024</v>
      </c>
      <c r="D6644">
        <v>0.01</v>
      </c>
      <c r="E6644" t="s">
        <v>354</v>
      </c>
      <c r="F6644" t="s">
        <v>15369</v>
      </c>
      <c r="G6644">
        <v>4</v>
      </c>
    </row>
    <row r="6645" spans="1:7">
      <c r="A6645">
        <v>4460</v>
      </c>
      <c r="B6645" t="s">
        <v>14208</v>
      </c>
      <c r="C6645" t="s">
        <v>14199</v>
      </c>
      <c r="D6645">
        <v>0.8</v>
      </c>
      <c r="E6645" t="s">
        <v>166</v>
      </c>
      <c r="F6645" t="s">
        <v>13121</v>
      </c>
      <c r="G6645">
        <v>7</v>
      </c>
    </row>
    <row r="6646" spans="1:7">
      <c r="A6646">
        <v>5796</v>
      </c>
      <c r="B6646" t="s">
        <v>13965</v>
      </c>
      <c r="C6646" t="s">
        <v>12928</v>
      </c>
      <c r="D6646">
        <v>0.01</v>
      </c>
      <c r="F6646" t="s">
        <v>12660</v>
      </c>
      <c r="G6646">
        <v>5</v>
      </c>
    </row>
    <row r="6647" spans="1:7">
      <c r="A6647">
        <v>5798</v>
      </c>
      <c r="B6647" t="s">
        <v>9623</v>
      </c>
      <c r="C6647" t="s">
        <v>9624</v>
      </c>
      <c r="D6647">
        <v>0.1</v>
      </c>
      <c r="E6647" t="s">
        <v>40</v>
      </c>
      <c r="F6647" t="s">
        <v>9536</v>
      </c>
      <c r="G6647">
        <v>1</v>
      </c>
    </row>
    <row r="6648" spans="1:7">
      <c r="A6648">
        <v>5797</v>
      </c>
      <c r="B6648" t="s">
        <v>9623</v>
      </c>
      <c r="C6648" t="s">
        <v>17279</v>
      </c>
      <c r="D6648">
        <v>0.01</v>
      </c>
      <c r="E6648" t="s">
        <v>40</v>
      </c>
      <c r="F6648" t="s">
        <v>14590</v>
      </c>
      <c r="G6648">
        <v>1</v>
      </c>
    </row>
    <row r="6649" spans="1:7">
      <c r="A6649">
        <v>6034</v>
      </c>
      <c r="B6649" t="s">
        <v>9234</v>
      </c>
      <c r="C6649" t="s">
        <v>13636</v>
      </c>
      <c r="D6649">
        <v>0.01</v>
      </c>
      <c r="E6649" t="s">
        <v>80</v>
      </c>
      <c r="F6649" t="s">
        <v>13121</v>
      </c>
      <c r="G6649">
        <v>3</v>
      </c>
    </row>
    <row r="6650" spans="1:7">
      <c r="A6650">
        <v>6161</v>
      </c>
      <c r="B6650" t="s">
        <v>10043</v>
      </c>
      <c r="C6650" t="s">
        <v>10036</v>
      </c>
      <c r="D6650">
        <v>0.01</v>
      </c>
      <c r="E6650" t="s">
        <v>80</v>
      </c>
      <c r="F6650" t="s">
        <v>9536</v>
      </c>
      <c r="G6650">
        <v>7</v>
      </c>
    </row>
    <row r="6651" spans="1:7">
      <c r="A6651">
        <v>7269</v>
      </c>
      <c r="B6651" t="s">
        <v>13776</v>
      </c>
      <c r="C6651" t="s">
        <v>12875</v>
      </c>
      <c r="D6651">
        <v>0.8</v>
      </c>
      <c r="E6651" t="s">
        <v>40</v>
      </c>
      <c r="F6651" t="s">
        <v>12660</v>
      </c>
      <c r="G6651">
        <v>3</v>
      </c>
    </row>
    <row r="6652" spans="1:7">
      <c r="A6652">
        <v>1557</v>
      </c>
      <c r="B6652" t="s">
        <v>11353</v>
      </c>
      <c r="C6652" t="s">
        <v>11348</v>
      </c>
      <c r="D6652">
        <v>0.6</v>
      </c>
      <c r="E6652" t="s">
        <v>80</v>
      </c>
      <c r="F6652" t="s">
        <v>11343</v>
      </c>
      <c r="G6652">
        <v>4</v>
      </c>
    </row>
    <row r="6653" spans="1:7">
      <c r="A6653">
        <v>1584</v>
      </c>
      <c r="B6653" t="s">
        <v>10720</v>
      </c>
      <c r="C6653" t="s">
        <v>10721</v>
      </c>
      <c r="D6653">
        <v>0.8</v>
      </c>
      <c r="E6653" t="s">
        <v>67</v>
      </c>
      <c r="F6653" t="s">
        <v>10625</v>
      </c>
      <c r="G6653">
        <v>2</v>
      </c>
    </row>
    <row r="6654" spans="1:7">
      <c r="A6654">
        <v>6543</v>
      </c>
      <c r="B6654" t="s">
        <v>5788</v>
      </c>
      <c r="C6654" t="s">
        <v>5795</v>
      </c>
      <c r="D6654">
        <v>0.8</v>
      </c>
      <c r="E6654" t="s">
        <v>80</v>
      </c>
      <c r="F6654" t="s">
        <v>5790</v>
      </c>
      <c r="G6654">
        <v>1</v>
      </c>
    </row>
    <row r="6655" spans="1:7">
      <c r="A6655">
        <v>6544</v>
      </c>
      <c r="B6655" t="s">
        <v>5788</v>
      </c>
      <c r="C6655" t="s">
        <v>6042</v>
      </c>
      <c r="D6655">
        <v>0.01</v>
      </c>
      <c r="E6655" t="s">
        <v>80</v>
      </c>
      <c r="F6655" t="s">
        <v>5790</v>
      </c>
      <c r="G6655">
        <v>3</v>
      </c>
    </row>
    <row r="6656" spans="1:7">
      <c r="A6656">
        <v>11360</v>
      </c>
      <c r="B6656" t="s">
        <v>11347</v>
      </c>
      <c r="C6656" t="s">
        <v>17345</v>
      </c>
      <c r="D6656">
        <v>0.1</v>
      </c>
      <c r="E6656" t="s">
        <v>80</v>
      </c>
      <c r="F6656" t="s">
        <v>11343</v>
      </c>
      <c r="G6656">
        <v>1</v>
      </c>
    </row>
    <row r="6657" spans="1:7">
      <c r="A6657">
        <v>225</v>
      </c>
      <c r="B6657" t="s">
        <v>11347</v>
      </c>
      <c r="C6657" t="s">
        <v>11348</v>
      </c>
      <c r="D6657">
        <v>0.01</v>
      </c>
      <c r="E6657" t="s">
        <v>80</v>
      </c>
      <c r="F6657" t="s">
        <v>11343</v>
      </c>
      <c r="G6657">
        <v>4</v>
      </c>
    </row>
    <row r="6658" spans="1:7">
      <c r="A6658">
        <v>1001</v>
      </c>
      <c r="B6658" t="s">
        <v>9224</v>
      </c>
      <c r="C6658" t="s">
        <v>9221</v>
      </c>
      <c r="D6658">
        <v>0.8</v>
      </c>
      <c r="E6658" t="s">
        <v>80</v>
      </c>
      <c r="F6658" t="s">
        <v>9136</v>
      </c>
      <c r="G6658">
        <v>2</v>
      </c>
    </row>
    <row r="6659" spans="1:7">
      <c r="A6659">
        <v>4859</v>
      </c>
      <c r="B6659" t="s">
        <v>9224</v>
      </c>
      <c r="C6659" t="s">
        <v>17246</v>
      </c>
      <c r="D6659">
        <v>0.05</v>
      </c>
      <c r="E6659" t="s">
        <v>80</v>
      </c>
      <c r="F6659" t="s">
        <v>12334</v>
      </c>
      <c r="G6659">
        <v>2</v>
      </c>
    </row>
    <row r="6660" spans="1:7">
      <c r="A6660">
        <v>6601</v>
      </c>
      <c r="B6660" t="s">
        <v>9224</v>
      </c>
      <c r="C6660" t="s">
        <v>17253</v>
      </c>
      <c r="D6660">
        <v>0.8</v>
      </c>
      <c r="E6660" t="s">
        <v>135</v>
      </c>
      <c r="F6660" t="s">
        <v>11921</v>
      </c>
      <c r="G6660">
        <v>2</v>
      </c>
    </row>
    <row r="6661" spans="1:7">
      <c r="A6661">
        <v>5799</v>
      </c>
      <c r="B6661" t="s">
        <v>9820</v>
      </c>
      <c r="C6661" t="s">
        <v>13120</v>
      </c>
      <c r="D6661">
        <v>0.01</v>
      </c>
      <c r="E6661" t="s">
        <v>74</v>
      </c>
      <c r="F6661" t="s">
        <v>13121</v>
      </c>
      <c r="G6661">
        <v>1</v>
      </c>
    </row>
    <row r="6662" spans="1:7">
      <c r="A6662">
        <v>11361</v>
      </c>
      <c r="B6662" t="s">
        <v>18025</v>
      </c>
      <c r="C6662" t="s">
        <v>18026</v>
      </c>
      <c r="D6662">
        <v>0.1</v>
      </c>
      <c r="E6662" t="s">
        <v>89</v>
      </c>
      <c r="F6662" t="s">
        <v>58</v>
      </c>
      <c r="G6662">
        <v>1</v>
      </c>
    </row>
    <row r="6663" spans="1:7">
      <c r="A6663">
        <v>6035</v>
      </c>
      <c r="B6663" t="s">
        <v>18025</v>
      </c>
      <c r="C6663" t="s">
        <v>3858</v>
      </c>
      <c r="D6663">
        <v>0.01</v>
      </c>
      <c r="E6663" t="s">
        <v>89</v>
      </c>
      <c r="F6663" t="s">
        <v>58</v>
      </c>
      <c r="G6663">
        <v>4</v>
      </c>
    </row>
    <row r="6664" spans="1:7">
      <c r="A6664">
        <v>6674</v>
      </c>
      <c r="B6664" t="s">
        <v>10211</v>
      </c>
      <c r="C6664" t="s">
        <v>8144</v>
      </c>
      <c r="D6664">
        <v>0.8</v>
      </c>
      <c r="E6664" t="s">
        <v>166</v>
      </c>
      <c r="F6664" t="s">
        <v>8093</v>
      </c>
      <c r="G6664">
        <v>1</v>
      </c>
    </row>
    <row r="6665" spans="1:7">
      <c r="A6665">
        <v>11362</v>
      </c>
      <c r="B6665" t="s">
        <v>8376</v>
      </c>
      <c r="C6665" t="s">
        <v>18027</v>
      </c>
      <c r="D6665">
        <v>0.1</v>
      </c>
      <c r="E6665" t="s">
        <v>107</v>
      </c>
      <c r="F6665" t="s">
        <v>11343</v>
      </c>
      <c r="G6665">
        <v>1</v>
      </c>
    </row>
    <row r="6666" spans="1:7">
      <c r="A6666">
        <v>1558</v>
      </c>
      <c r="B6666" t="s">
        <v>8376</v>
      </c>
      <c r="C6666" t="s">
        <v>18028</v>
      </c>
      <c r="D6666">
        <v>0.6</v>
      </c>
      <c r="E6666" t="s">
        <v>107</v>
      </c>
      <c r="F6666" t="s">
        <v>11343</v>
      </c>
      <c r="G6666">
        <v>4</v>
      </c>
    </row>
    <row r="6667" spans="1:7">
      <c r="A6667">
        <v>6590</v>
      </c>
      <c r="B6667" t="s">
        <v>8376</v>
      </c>
      <c r="C6667" t="s">
        <v>8355</v>
      </c>
      <c r="D6667">
        <v>0.8</v>
      </c>
      <c r="E6667" t="s">
        <v>40</v>
      </c>
      <c r="F6667" t="s">
        <v>8277</v>
      </c>
      <c r="G6667">
        <v>4</v>
      </c>
    </row>
    <row r="6668" spans="1:7">
      <c r="A6668">
        <v>6591</v>
      </c>
      <c r="B6668" t="s">
        <v>8376</v>
      </c>
      <c r="C6668" t="s">
        <v>3963</v>
      </c>
      <c r="D6668">
        <v>0.1</v>
      </c>
      <c r="E6668" t="s">
        <v>40</v>
      </c>
      <c r="F6668" t="s">
        <v>58</v>
      </c>
      <c r="G6668">
        <v>4</v>
      </c>
    </row>
    <row r="6669" spans="1:7">
      <c r="A6669">
        <v>2430</v>
      </c>
      <c r="B6669" t="s">
        <v>3264</v>
      </c>
      <c r="C6669" t="s">
        <v>3260</v>
      </c>
      <c r="D6669">
        <v>0.6</v>
      </c>
      <c r="E6669" t="s">
        <v>595</v>
      </c>
      <c r="F6669" t="s">
        <v>2900</v>
      </c>
      <c r="G6669">
        <v>5</v>
      </c>
    </row>
    <row r="6670" spans="1:7">
      <c r="A6670">
        <v>2429</v>
      </c>
      <c r="B6670" t="s">
        <v>3264</v>
      </c>
      <c r="C6670" t="s">
        <v>1552</v>
      </c>
      <c r="D6670">
        <v>0.8</v>
      </c>
      <c r="E6670" t="s">
        <v>595</v>
      </c>
      <c r="F6670" t="s">
        <v>41</v>
      </c>
      <c r="G6670">
        <v>5</v>
      </c>
    </row>
    <row r="6671" spans="1:7">
      <c r="A6671">
        <v>6878</v>
      </c>
      <c r="B6671" t="s">
        <v>3264</v>
      </c>
      <c r="C6671" t="s">
        <v>3598</v>
      </c>
      <c r="D6671">
        <v>0.6</v>
      </c>
      <c r="E6671" t="s">
        <v>80</v>
      </c>
      <c r="F6671" t="s">
        <v>3381</v>
      </c>
      <c r="G6671">
        <v>2</v>
      </c>
    </row>
    <row r="6672" spans="1:7">
      <c r="A6672">
        <v>3179</v>
      </c>
      <c r="B6672" t="s">
        <v>4898</v>
      </c>
      <c r="C6672" t="s">
        <v>5509</v>
      </c>
      <c r="D6672">
        <v>0.1</v>
      </c>
      <c r="E6672" t="s">
        <v>107</v>
      </c>
      <c r="F6672" t="s">
        <v>4512</v>
      </c>
      <c r="G6672">
        <v>7</v>
      </c>
    </row>
    <row r="6673" spans="1:7">
      <c r="A6673">
        <v>3180</v>
      </c>
      <c r="B6673" t="s">
        <v>12891</v>
      </c>
      <c r="C6673" t="s">
        <v>12882</v>
      </c>
      <c r="D6673">
        <v>0.01</v>
      </c>
      <c r="E6673" t="s">
        <v>203</v>
      </c>
      <c r="F6673" t="s">
        <v>12660</v>
      </c>
      <c r="G6673">
        <v>3</v>
      </c>
    </row>
    <row r="6674" spans="1:7">
      <c r="A6674">
        <v>3181</v>
      </c>
      <c r="B6674" t="s">
        <v>7917</v>
      </c>
      <c r="C6674" t="s">
        <v>16336</v>
      </c>
      <c r="D6674">
        <v>0.1</v>
      </c>
      <c r="E6674" t="s">
        <v>80</v>
      </c>
      <c r="F6674" t="s">
        <v>14771</v>
      </c>
      <c r="G6674">
        <v>3</v>
      </c>
    </row>
    <row r="6675" spans="1:7">
      <c r="A6675">
        <v>3182</v>
      </c>
      <c r="B6675" t="s">
        <v>7917</v>
      </c>
      <c r="C6675" t="s">
        <v>13636</v>
      </c>
      <c r="D6675">
        <v>0.01</v>
      </c>
      <c r="E6675" t="s">
        <v>80</v>
      </c>
      <c r="F6675" t="s">
        <v>13121</v>
      </c>
      <c r="G6675">
        <v>3</v>
      </c>
    </row>
    <row r="6676" spans="1:7">
      <c r="A6676">
        <v>3593</v>
      </c>
      <c r="B6676" t="s">
        <v>9774</v>
      </c>
      <c r="C6676" t="s">
        <v>9771</v>
      </c>
      <c r="D6676">
        <v>0.01</v>
      </c>
      <c r="E6676" t="s">
        <v>166</v>
      </c>
      <c r="F6676" t="s">
        <v>9536</v>
      </c>
      <c r="G6676">
        <v>3</v>
      </c>
    </row>
    <row r="6677" spans="1:7">
      <c r="A6677">
        <v>3594</v>
      </c>
      <c r="B6677" t="s">
        <v>8815</v>
      </c>
      <c r="C6677" t="s">
        <v>8812</v>
      </c>
      <c r="D6677">
        <v>0.1</v>
      </c>
      <c r="E6677" t="s">
        <v>135</v>
      </c>
      <c r="F6677" t="s">
        <v>8594</v>
      </c>
      <c r="G6677">
        <v>2</v>
      </c>
    </row>
    <row r="6678" spans="1:7">
      <c r="A6678">
        <v>3595</v>
      </c>
      <c r="B6678" t="s">
        <v>486</v>
      </c>
      <c r="C6678" t="s">
        <v>487</v>
      </c>
      <c r="D6678">
        <v>0.1</v>
      </c>
      <c r="E6678" t="s">
        <v>203</v>
      </c>
      <c r="F6678" t="s">
        <v>68</v>
      </c>
      <c r="G6678">
        <v>3</v>
      </c>
    </row>
    <row r="6679" spans="1:7">
      <c r="A6679">
        <v>3596</v>
      </c>
      <c r="B6679" t="s">
        <v>3110</v>
      </c>
      <c r="C6679" t="s">
        <v>5848</v>
      </c>
      <c r="D6679">
        <v>0.01</v>
      </c>
      <c r="E6679" t="s">
        <v>166</v>
      </c>
      <c r="F6679" t="s">
        <v>5790</v>
      </c>
      <c r="G6679">
        <v>1</v>
      </c>
    </row>
    <row r="6680" spans="1:7">
      <c r="A6680">
        <v>3597</v>
      </c>
      <c r="B6680" t="s">
        <v>9900</v>
      </c>
      <c r="C6680" t="s">
        <v>594</v>
      </c>
      <c r="D6680">
        <v>0.8</v>
      </c>
      <c r="E6680" t="s">
        <v>595</v>
      </c>
      <c r="F6680" t="s">
        <v>499</v>
      </c>
      <c r="G6680">
        <v>4</v>
      </c>
    </row>
    <row r="6681" spans="1:7">
      <c r="A6681">
        <v>3598</v>
      </c>
      <c r="B6681" t="s">
        <v>9900</v>
      </c>
      <c r="C6681" t="s">
        <v>9822</v>
      </c>
      <c r="D6681">
        <v>0.7</v>
      </c>
      <c r="E6681" t="s">
        <v>80</v>
      </c>
      <c r="F6681" t="s">
        <v>9799</v>
      </c>
      <c r="G6681">
        <v>4</v>
      </c>
    </row>
    <row r="6682" spans="1:7">
      <c r="A6682">
        <v>11363</v>
      </c>
      <c r="B6682" t="s">
        <v>3913</v>
      </c>
      <c r="C6682" t="s">
        <v>16993</v>
      </c>
      <c r="D6682">
        <v>0.1</v>
      </c>
      <c r="E6682" t="s">
        <v>135</v>
      </c>
      <c r="F6682" t="s">
        <v>58</v>
      </c>
      <c r="G6682">
        <v>1</v>
      </c>
    </row>
    <row r="6683" spans="1:7">
      <c r="A6683">
        <v>3599</v>
      </c>
      <c r="B6683" t="s">
        <v>3913</v>
      </c>
      <c r="C6683" t="s">
        <v>3914</v>
      </c>
      <c r="D6683">
        <v>0.8</v>
      </c>
      <c r="E6683" t="s">
        <v>135</v>
      </c>
      <c r="F6683" t="s">
        <v>58</v>
      </c>
      <c r="G6683">
        <v>4</v>
      </c>
    </row>
    <row r="6684" spans="1:7">
      <c r="A6684">
        <v>3600</v>
      </c>
      <c r="B6684" t="s">
        <v>13635</v>
      </c>
      <c r="C6684" t="s">
        <v>13636</v>
      </c>
      <c r="D6684">
        <v>0.8</v>
      </c>
      <c r="E6684" t="s">
        <v>80</v>
      </c>
      <c r="F6684" t="s">
        <v>13121</v>
      </c>
      <c r="G6684">
        <v>3</v>
      </c>
    </row>
    <row r="6685" spans="1:7">
      <c r="A6685">
        <v>735</v>
      </c>
      <c r="B6685" t="s">
        <v>2879</v>
      </c>
      <c r="C6685" t="s">
        <v>13115</v>
      </c>
      <c r="D6685">
        <v>0.01</v>
      </c>
      <c r="E6685" t="s">
        <v>595</v>
      </c>
      <c r="F6685" t="s">
        <v>13028</v>
      </c>
      <c r="G6685">
        <v>7</v>
      </c>
    </row>
    <row r="6686" spans="1:7">
      <c r="A6686">
        <v>736</v>
      </c>
      <c r="B6686" t="s">
        <v>2879</v>
      </c>
      <c r="C6686" t="s">
        <v>18029</v>
      </c>
      <c r="D6686">
        <v>0.01</v>
      </c>
      <c r="E6686" t="s">
        <v>14699</v>
      </c>
      <c r="F6686" t="s">
        <v>13028</v>
      </c>
      <c r="G6686">
        <v>7</v>
      </c>
    </row>
    <row r="6687" spans="1:7">
      <c r="A6687">
        <v>11811</v>
      </c>
      <c r="B6687" t="s">
        <v>8497</v>
      </c>
      <c r="C6687" t="s">
        <v>8498</v>
      </c>
      <c r="D6687">
        <v>0.8</v>
      </c>
      <c r="E6687" t="s">
        <v>166</v>
      </c>
      <c r="F6687" t="s">
        <v>8093</v>
      </c>
      <c r="G6687">
        <v>7</v>
      </c>
    </row>
    <row r="6688" spans="1:7">
      <c r="A6688">
        <v>11364</v>
      </c>
      <c r="B6688" t="s">
        <v>6167</v>
      </c>
      <c r="C6688" t="s">
        <v>17023</v>
      </c>
      <c r="D6688">
        <v>0.1</v>
      </c>
      <c r="E6688" t="s">
        <v>80</v>
      </c>
      <c r="F6688" t="s">
        <v>6139</v>
      </c>
      <c r="G6688">
        <v>1</v>
      </c>
    </row>
    <row r="6689" spans="1:7">
      <c r="A6689">
        <v>4041</v>
      </c>
      <c r="B6689" t="s">
        <v>6167</v>
      </c>
      <c r="C6689" t="s">
        <v>6149</v>
      </c>
      <c r="D6689">
        <v>0.01</v>
      </c>
      <c r="E6689" t="s">
        <v>80</v>
      </c>
      <c r="F6689" t="s">
        <v>6139</v>
      </c>
      <c r="G6689">
        <v>4</v>
      </c>
    </row>
    <row r="6690" spans="1:7">
      <c r="A6690">
        <v>4042</v>
      </c>
      <c r="B6690" t="s">
        <v>3714</v>
      </c>
      <c r="C6690" t="s">
        <v>3701</v>
      </c>
      <c r="D6690">
        <v>0.1</v>
      </c>
      <c r="E6690" t="s">
        <v>203</v>
      </c>
      <c r="F6690" t="s">
        <v>3381</v>
      </c>
      <c r="G6690">
        <v>2</v>
      </c>
    </row>
    <row r="6691" spans="1:7">
      <c r="A6691">
        <v>11365</v>
      </c>
      <c r="B6691" t="s">
        <v>1429</v>
      </c>
      <c r="C6691" t="s">
        <v>18030</v>
      </c>
      <c r="D6691">
        <v>0.1</v>
      </c>
      <c r="E6691" t="s">
        <v>166</v>
      </c>
      <c r="F6691" t="s">
        <v>1331</v>
      </c>
      <c r="G6691">
        <v>1</v>
      </c>
    </row>
    <row r="6692" spans="1:7">
      <c r="A6692">
        <v>4043</v>
      </c>
      <c r="B6692" t="s">
        <v>1429</v>
      </c>
      <c r="C6692" t="s">
        <v>1411</v>
      </c>
      <c r="D6692">
        <v>0.8</v>
      </c>
      <c r="E6692" t="s">
        <v>166</v>
      </c>
      <c r="F6692" t="s">
        <v>1331</v>
      </c>
      <c r="G6692">
        <v>4</v>
      </c>
    </row>
    <row r="6693" spans="1:7">
      <c r="A6693">
        <v>4044</v>
      </c>
      <c r="B6693" t="s">
        <v>13603</v>
      </c>
      <c r="C6693" t="s">
        <v>18031</v>
      </c>
      <c r="D6693">
        <v>0.01</v>
      </c>
      <c r="E6693" t="s">
        <v>203</v>
      </c>
      <c r="F6693" t="s">
        <v>13121</v>
      </c>
      <c r="G6693">
        <v>2</v>
      </c>
    </row>
    <row r="6694" spans="1:7">
      <c r="A6694">
        <v>6840</v>
      </c>
      <c r="B6694" t="s">
        <v>13603</v>
      </c>
      <c r="C6694" t="s">
        <v>6869</v>
      </c>
      <c r="D6694">
        <v>0.7</v>
      </c>
      <c r="E6694" t="s">
        <v>203</v>
      </c>
      <c r="F6694" t="s">
        <v>6576</v>
      </c>
      <c r="G6694">
        <v>2</v>
      </c>
    </row>
    <row r="6695" spans="1:7">
      <c r="A6695">
        <v>6841</v>
      </c>
      <c r="B6695" t="s">
        <v>13603</v>
      </c>
      <c r="C6695" t="s">
        <v>12821</v>
      </c>
      <c r="D6695">
        <v>0.8</v>
      </c>
      <c r="E6695" t="s">
        <v>203</v>
      </c>
      <c r="F6695" t="s">
        <v>12660</v>
      </c>
      <c r="G6695">
        <v>2</v>
      </c>
    </row>
    <row r="6696" spans="1:7">
      <c r="A6696">
        <v>4045</v>
      </c>
      <c r="B6696" t="s">
        <v>13603</v>
      </c>
      <c r="C6696" t="s">
        <v>6767</v>
      </c>
      <c r="D6696">
        <v>0.5</v>
      </c>
      <c r="E6696" t="s">
        <v>89</v>
      </c>
      <c r="F6696" t="s">
        <v>6576</v>
      </c>
      <c r="G6696">
        <v>2</v>
      </c>
    </row>
    <row r="6697" spans="1:7">
      <c r="A6697">
        <v>6842</v>
      </c>
      <c r="B6697" t="s">
        <v>13603</v>
      </c>
      <c r="C6697" t="s">
        <v>336</v>
      </c>
      <c r="D6697">
        <v>0.6</v>
      </c>
      <c r="F6697" t="s">
        <v>68</v>
      </c>
      <c r="G6697">
        <v>2</v>
      </c>
    </row>
    <row r="6698" spans="1:7">
      <c r="A6698">
        <v>4461</v>
      </c>
      <c r="B6698" t="s">
        <v>6964</v>
      </c>
      <c r="C6698" t="s">
        <v>6958</v>
      </c>
      <c r="D6698">
        <v>0.8</v>
      </c>
      <c r="E6698" t="s">
        <v>166</v>
      </c>
      <c r="F6698" t="s">
        <v>6576</v>
      </c>
      <c r="G6698">
        <v>3</v>
      </c>
    </row>
    <row r="6699" spans="1:7">
      <c r="A6699">
        <v>4462</v>
      </c>
      <c r="B6699" t="s">
        <v>8711</v>
      </c>
      <c r="C6699" t="s">
        <v>8693</v>
      </c>
      <c r="D6699">
        <v>0.8</v>
      </c>
      <c r="F6699" t="s">
        <v>8594</v>
      </c>
      <c r="G6699">
        <v>1</v>
      </c>
    </row>
    <row r="6700" spans="1:7">
      <c r="A6700">
        <v>4463</v>
      </c>
      <c r="B6700" t="s">
        <v>9675</v>
      </c>
      <c r="C6700" t="s">
        <v>9665</v>
      </c>
      <c r="D6700">
        <v>0.01</v>
      </c>
      <c r="E6700" t="s">
        <v>49</v>
      </c>
      <c r="F6700" t="s">
        <v>9536</v>
      </c>
      <c r="G6700">
        <v>2</v>
      </c>
    </row>
    <row r="6701" spans="1:7">
      <c r="A6701">
        <v>4464</v>
      </c>
      <c r="B6701" t="s">
        <v>12853</v>
      </c>
      <c r="C6701" t="s">
        <v>12844</v>
      </c>
      <c r="D6701">
        <v>0.01</v>
      </c>
      <c r="E6701" t="s">
        <v>49</v>
      </c>
      <c r="F6701" t="s">
        <v>12660</v>
      </c>
      <c r="G6701">
        <v>3</v>
      </c>
    </row>
    <row r="6702" spans="1:7">
      <c r="A6702">
        <v>4465</v>
      </c>
      <c r="B6702" t="s">
        <v>9766</v>
      </c>
      <c r="C6702" t="s">
        <v>17248</v>
      </c>
      <c r="D6702">
        <v>0.1</v>
      </c>
      <c r="E6702" t="s">
        <v>49</v>
      </c>
      <c r="F6702" t="s">
        <v>4512</v>
      </c>
      <c r="G6702">
        <v>3</v>
      </c>
    </row>
    <row r="6703" spans="1:7">
      <c r="A6703">
        <v>11701</v>
      </c>
      <c r="B6703" t="s">
        <v>14090</v>
      </c>
      <c r="C6703" t="s">
        <v>17514</v>
      </c>
      <c r="D6703">
        <v>0.1</v>
      </c>
      <c r="E6703" t="s">
        <v>67</v>
      </c>
      <c r="F6703" t="s">
        <v>14771</v>
      </c>
      <c r="G6703">
        <v>2</v>
      </c>
    </row>
    <row r="6704" spans="1:7">
      <c r="A6704">
        <v>4466</v>
      </c>
      <c r="B6704" t="s">
        <v>14090</v>
      </c>
      <c r="C6704" t="s">
        <v>18032</v>
      </c>
      <c r="D6704">
        <v>0.01</v>
      </c>
      <c r="E6704" t="s">
        <v>67</v>
      </c>
      <c r="F6704" t="s">
        <v>12334</v>
      </c>
      <c r="G6704">
        <v>2</v>
      </c>
    </row>
    <row r="6705" spans="1:7">
      <c r="A6705">
        <v>11702</v>
      </c>
      <c r="B6705" t="s">
        <v>14090</v>
      </c>
      <c r="C6705" t="s">
        <v>12389</v>
      </c>
      <c r="D6705">
        <v>0.1</v>
      </c>
      <c r="E6705" t="s">
        <v>67</v>
      </c>
      <c r="F6705" t="s">
        <v>12334</v>
      </c>
      <c r="G6705">
        <v>2</v>
      </c>
    </row>
    <row r="6706" spans="1:7">
      <c r="A6706">
        <v>874</v>
      </c>
      <c r="B6706" t="s">
        <v>2807</v>
      </c>
      <c r="C6706" t="s">
        <v>17368</v>
      </c>
      <c r="D6706">
        <v>0.01</v>
      </c>
      <c r="E6706" t="s">
        <v>49</v>
      </c>
      <c r="F6706" t="s">
        <v>13028</v>
      </c>
      <c r="G6706">
        <v>3</v>
      </c>
    </row>
    <row r="6707" spans="1:7">
      <c r="A6707">
        <v>875</v>
      </c>
      <c r="B6707" t="s">
        <v>7568</v>
      </c>
      <c r="C6707" t="s">
        <v>7562</v>
      </c>
      <c r="D6707">
        <v>0.01</v>
      </c>
      <c r="E6707" t="s">
        <v>49</v>
      </c>
      <c r="F6707" t="s">
        <v>7247</v>
      </c>
      <c r="G6707">
        <v>3</v>
      </c>
    </row>
    <row r="6708" spans="1:7">
      <c r="A6708">
        <v>4467</v>
      </c>
      <c r="B6708" t="s">
        <v>5358</v>
      </c>
      <c r="C6708" t="s">
        <v>5354</v>
      </c>
      <c r="D6708">
        <v>0.1</v>
      </c>
      <c r="E6708" t="s">
        <v>123</v>
      </c>
      <c r="F6708" t="s">
        <v>4512</v>
      </c>
      <c r="G6708">
        <v>5</v>
      </c>
    </row>
    <row r="6709" spans="1:7">
      <c r="A6709">
        <v>4468</v>
      </c>
      <c r="B6709" t="s">
        <v>6818</v>
      </c>
      <c r="C6709" t="s">
        <v>17729</v>
      </c>
      <c r="D6709">
        <v>0.01</v>
      </c>
      <c r="E6709" t="s">
        <v>49</v>
      </c>
      <c r="F6709" t="s">
        <v>6576</v>
      </c>
      <c r="G6709">
        <v>3</v>
      </c>
    </row>
    <row r="6710" spans="1:7">
      <c r="A6710">
        <v>11367</v>
      </c>
      <c r="B6710" t="s">
        <v>12921</v>
      </c>
      <c r="C6710" t="s">
        <v>12918</v>
      </c>
      <c r="D6710">
        <v>0.1</v>
      </c>
      <c r="E6710" t="s">
        <v>166</v>
      </c>
      <c r="F6710" t="s">
        <v>12660</v>
      </c>
      <c r="G6710">
        <v>5</v>
      </c>
    </row>
    <row r="6711" spans="1:7">
      <c r="A6711">
        <v>4469</v>
      </c>
      <c r="B6711" t="s">
        <v>12921</v>
      </c>
      <c r="C6711" t="s">
        <v>17730</v>
      </c>
      <c r="D6711">
        <v>0.1</v>
      </c>
      <c r="E6711" t="s">
        <v>166</v>
      </c>
      <c r="F6711" t="s">
        <v>12660</v>
      </c>
      <c r="G6711">
        <v>5</v>
      </c>
    </row>
    <row r="6712" spans="1:7">
      <c r="A6712">
        <v>4470</v>
      </c>
      <c r="B6712" t="s">
        <v>5538</v>
      </c>
      <c r="C6712" t="s">
        <v>17621</v>
      </c>
      <c r="D6712">
        <v>0.8</v>
      </c>
      <c r="F6712" t="s">
        <v>4512</v>
      </c>
      <c r="G6712">
        <v>7</v>
      </c>
    </row>
    <row r="6713" spans="1:7">
      <c r="A6713">
        <v>4860</v>
      </c>
      <c r="B6713" t="s">
        <v>13604</v>
      </c>
      <c r="C6713" t="s">
        <v>12821</v>
      </c>
      <c r="D6713">
        <v>0.01</v>
      </c>
      <c r="E6713" t="s">
        <v>203</v>
      </c>
      <c r="F6713" t="s">
        <v>12660</v>
      </c>
      <c r="G6713">
        <v>2</v>
      </c>
    </row>
    <row r="6714" spans="1:7">
      <c r="A6714">
        <v>4861</v>
      </c>
      <c r="B6714" t="s">
        <v>710</v>
      </c>
      <c r="C6714" t="s">
        <v>699</v>
      </c>
      <c r="D6714">
        <v>0.01</v>
      </c>
      <c r="E6714" t="s">
        <v>166</v>
      </c>
      <c r="F6714" t="s">
        <v>68</v>
      </c>
      <c r="G6714">
        <v>5</v>
      </c>
    </row>
    <row r="6715" spans="1:7">
      <c r="A6715">
        <v>11836</v>
      </c>
      <c r="B6715" t="s">
        <v>7900</v>
      </c>
      <c r="C6715" t="s">
        <v>16649</v>
      </c>
      <c r="D6715">
        <v>0.8</v>
      </c>
      <c r="E6715" t="s">
        <v>595</v>
      </c>
      <c r="F6715" t="s">
        <v>14771</v>
      </c>
      <c r="G6715">
        <v>3</v>
      </c>
    </row>
    <row r="6716" spans="1:7">
      <c r="A6716">
        <v>4862</v>
      </c>
      <c r="B6716" t="s">
        <v>7900</v>
      </c>
      <c r="C6716" t="s">
        <v>17426</v>
      </c>
      <c r="D6716">
        <v>0.7</v>
      </c>
      <c r="E6716" t="s">
        <v>595</v>
      </c>
      <c r="F6716" t="s">
        <v>14771</v>
      </c>
      <c r="G6716">
        <v>7</v>
      </c>
    </row>
    <row r="6717" spans="1:7">
      <c r="A6717">
        <v>1663</v>
      </c>
      <c r="B6717" t="s">
        <v>13732</v>
      </c>
      <c r="C6717" t="s">
        <v>13721</v>
      </c>
      <c r="D6717">
        <v>0.01</v>
      </c>
      <c r="E6717" t="s">
        <v>166</v>
      </c>
      <c r="F6717" t="s">
        <v>13121</v>
      </c>
      <c r="G6717">
        <v>3</v>
      </c>
    </row>
    <row r="6718" spans="1:7">
      <c r="A6718">
        <v>4863</v>
      </c>
      <c r="B6718" t="s">
        <v>13732</v>
      </c>
      <c r="C6718" t="s">
        <v>13756</v>
      </c>
      <c r="D6718">
        <v>0.1</v>
      </c>
      <c r="E6718" t="s">
        <v>40</v>
      </c>
      <c r="F6718" t="s">
        <v>13121</v>
      </c>
      <c r="G6718">
        <v>3</v>
      </c>
    </row>
    <row r="6719" spans="1:7">
      <c r="A6719">
        <v>4864</v>
      </c>
      <c r="B6719" t="s">
        <v>13257</v>
      </c>
      <c r="C6719" t="s">
        <v>13237</v>
      </c>
      <c r="D6719">
        <v>0.8</v>
      </c>
      <c r="E6719" t="s">
        <v>166</v>
      </c>
      <c r="F6719" t="s">
        <v>13121</v>
      </c>
      <c r="G6719">
        <v>1</v>
      </c>
    </row>
    <row r="6720" spans="1:7">
      <c r="A6720">
        <v>1002</v>
      </c>
      <c r="B6720" t="s">
        <v>2827</v>
      </c>
      <c r="C6720" t="s">
        <v>17070</v>
      </c>
      <c r="D6720">
        <v>0.01</v>
      </c>
      <c r="E6720" t="s">
        <v>135</v>
      </c>
      <c r="F6720" t="s">
        <v>13028</v>
      </c>
      <c r="G6720">
        <v>3</v>
      </c>
    </row>
    <row r="6721" spans="1:7">
      <c r="A6721">
        <v>4866</v>
      </c>
      <c r="B6721" t="s">
        <v>2353</v>
      </c>
      <c r="C6721" t="s">
        <v>2348</v>
      </c>
      <c r="D6721">
        <v>0.01</v>
      </c>
      <c r="E6721" t="s">
        <v>89</v>
      </c>
      <c r="F6721" t="s">
        <v>2210</v>
      </c>
      <c r="G6721">
        <v>2</v>
      </c>
    </row>
    <row r="6722" spans="1:7">
      <c r="A6722">
        <v>4865</v>
      </c>
      <c r="B6722" t="s">
        <v>2353</v>
      </c>
      <c r="C6722" t="s">
        <v>2343</v>
      </c>
      <c r="D6722">
        <v>0.01</v>
      </c>
      <c r="E6722" t="s">
        <v>80</v>
      </c>
      <c r="F6722" t="s">
        <v>2210</v>
      </c>
      <c r="G6722">
        <v>2</v>
      </c>
    </row>
    <row r="6723" spans="1:7">
      <c r="A6723">
        <v>4867</v>
      </c>
      <c r="B6723" t="s">
        <v>5882</v>
      </c>
      <c r="C6723" t="s">
        <v>5877</v>
      </c>
      <c r="D6723">
        <v>0.01</v>
      </c>
      <c r="E6723" t="s">
        <v>40</v>
      </c>
      <c r="F6723" t="s">
        <v>5790</v>
      </c>
      <c r="G6723">
        <v>1</v>
      </c>
    </row>
    <row r="6724" spans="1:7">
      <c r="A6724">
        <v>4868</v>
      </c>
      <c r="B6724" t="s">
        <v>1356</v>
      </c>
      <c r="C6724" t="s">
        <v>1352</v>
      </c>
      <c r="D6724">
        <v>0.01</v>
      </c>
      <c r="E6724" t="s">
        <v>89</v>
      </c>
      <c r="F6724" t="s">
        <v>1331</v>
      </c>
      <c r="G6724">
        <v>4</v>
      </c>
    </row>
    <row r="6725" spans="1:7">
      <c r="A6725">
        <v>4869</v>
      </c>
      <c r="B6725" t="s">
        <v>11291</v>
      </c>
      <c r="C6725" t="s">
        <v>11285</v>
      </c>
      <c r="D6725">
        <v>0.01</v>
      </c>
      <c r="E6725" t="s">
        <v>203</v>
      </c>
      <c r="F6725" t="s">
        <v>11167</v>
      </c>
      <c r="G6725">
        <v>7</v>
      </c>
    </row>
    <row r="6726" spans="1:7">
      <c r="A6726">
        <v>11368</v>
      </c>
      <c r="B6726" t="s">
        <v>11291</v>
      </c>
      <c r="C6726" t="s">
        <v>12597</v>
      </c>
      <c r="D6726">
        <v>0.1</v>
      </c>
      <c r="F6726" t="s">
        <v>12334</v>
      </c>
      <c r="G6726">
        <v>7</v>
      </c>
    </row>
    <row r="6727" spans="1:7">
      <c r="A6727">
        <v>4870</v>
      </c>
      <c r="B6727" t="s">
        <v>11291</v>
      </c>
      <c r="C6727" t="s">
        <v>17628</v>
      </c>
      <c r="D6727">
        <v>0.01</v>
      </c>
      <c r="F6727" t="s">
        <v>16432</v>
      </c>
      <c r="G6727">
        <v>7</v>
      </c>
    </row>
    <row r="6728" spans="1:7">
      <c r="A6728">
        <v>1003</v>
      </c>
      <c r="B6728" t="s">
        <v>9144</v>
      </c>
      <c r="C6728" t="s">
        <v>9135</v>
      </c>
      <c r="D6728">
        <v>0.01</v>
      </c>
      <c r="E6728" t="s">
        <v>80</v>
      </c>
      <c r="F6728" t="s">
        <v>9136</v>
      </c>
      <c r="G6728">
        <v>1</v>
      </c>
    </row>
    <row r="6729" spans="1:7">
      <c r="A6729">
        <v>4871</v>
      </c>
      <c r="B6729" t="s">
        <v>10472</v>
      </c>
      <c r="C6729" t="s">
        <v>10468</v>
      </c>
      <c r="D6729">
        <v>0.6</v>
      </c>
      <c r="E6729" t="s">
        <v>166</v>
      </c>
      <c r="F6729" t="s">
        <v>10160</v>
      </c>
      <c r="G6729">
        <v>5</v>
      </c>
    </row>
    <row r="6730" spans="1:7">
      <c r="A6730">
        <v>11778</v>
      </c>
      <c r="B6730" t="s">
        <v>10472</v>
      </c>
      <c r="C6730" t="s">
        <v>8447</v>
      </c>
      <c r="D6730">
        <v>0.8</v>
      </c>
      <c r="E6730" t="s">
        <v>166</v>
      </c>
      <c r="F6730" t="s">
        <v>8093</v>
      </c>
      <c r="G6730">
        <v>5</v>
      </c>
    </row>
    <row r="6731" spans="1:7">
      <c r="A6731">
        <v>4873</v>
      </c>
      <c r="B6731" t="s">
        <v>12349</v>
      </c>
      <c r="C6731" t="s">
        <v>17734</v>
      </c>
      <c r="D6731">
        <v>0.01</v>
      </c>
      <c r="E6731" t="s">
        <v>89</v>
      </c>
      <c r="F6731" t="s">
        <v>14771</v>
      </c>
      <c r="G6731">
        <v>1</v>
      </c>
    </row>
    <row r="6732" spans="1:7">
      <c r="A6732">
        <v>4872</v>
      </c>
      <c r="B6732" t="s">
        <v>12349</v>
      </c>
      <c r="C6732" t="s">
        <v>12345</v>
      </c>
      <c r="D6732">
        <v>0.01</v>
      </c>
      <c r="E6732" t="s">
        <v>89</v>
      </c>
      <c r="F6732" t="s">
        <v>12334</v>
      </c>
      <c r="G6732">
        <v>1</v>
      </c>
    </row>
    <row r="6733" spans="1:7">
      <c r="A6733">
        <v>4874</v>
      </c>
      <c r="B6733" t="s">
        <v>13191</v>
      </c>
      <c r="C6733" t="s">
        <v>12664</v>
      </c>
      <c r="D6733">
        <v>0.01</v>
      </c>
      <c r="E6733" t="s">
        <v>107</v>
      </c>
      <c r="F6733" t="s">
        <v>12660</v>
      </c>
      <c r="G6733">
        <v>1</v>
      </c>
    </row>
    <row r="6734" spans="1:7">
      <c r="A6734">
        <v>7288</v>
      </c>
      <c r="B6734" t="s">
        <v>3752</v>
      </c>
      <c r="C6734" t="s">
        <v>3732</v>
      </c>
      <c r="D6734">
        <v>0.8</v>
      </c>
      <c r="E6734" t="s">
        <v>80</v>
      </c>
      <c r="F6734" t="s">
        <v>3381</v>
      </c>
      <c r="G6734">
        <v>3</v>
      </c>
    </row>
    <row r="6735" spans="1:7">
      <c r="A6735">
        <v>4875</v>
      </c>
      <c r="B6735" t="s">
        <v>11174</v>
      </c>
      <c r="C6735" t="s">
        <v>11171</v>
      </c>
      <c r="D6735">
        <v>0.01</v>
      </c>
      <c r="E6735" t="s">
        <v>89</v>
      </c>
      <c r="F6735" t="s">
        <v>11167</v>
      </c>
      <c r="G6735">
        <v>1</v>
      </c>
    </row>
    <row r="6736" spans="1:7">
      <c r="A6736">
        <v>5220</v>
      </c>
      <c r="B6736" t="s">
        <v>13708</v>
      </c>
      <c r="C6736" t="s">
        <v>13701</v>
      </c>
      <c r="D6736">
        <v>0.01</v>
      </c>
      <c r="E6736" t="s">
        <v>49</v>
      </c>
      <c r="F6736" t="s">
        <v>13121</v>
      </c>
      <c r="G6736">
        <v>3</v>
      </c>
    </row>
    <row r="6737" spans="1:7">
      <c r="A6737">
        <v>5221</v>
      </c>
      <c r="B6737" t="s">
        <v>10060</v>
      </c>
      <c r="C6737" t="s">
        <v>10061</v>
      </c>
      <c r="D6737">
        <v>0.01</v>
      </c>
      <c r="E6737" t="s">
        <v>803</v>
      </c>
      <c r="F6737" t="s">
        <v>9536</v>
      </c>
      <c r="G6737">
        <v>7</v>
      </c>
    </row>
    <row r="6738" spans="1:7">
      <c r="A6738">
        <v>11703</v>
      </c>
      <c r="B6738" t="s">
        <v>10060</v>
      </c>
      <c r="C6738" t="s">
        <v>10021</v>
      </c>
      <c r="D6738">
        <v>0.1</v>
      </c>
      <c r="E6738" t="s">
        <v>67</v>
      </c>
      <c r="F6738" t="s">
        <v>9536</v>
      </c>
      <c r="G6738">
        <v>7</v>
      </c>
    </row>
    <row r="6739" spans="1:7">
      <c r="A6739">
        <v>6623</v>
      </c>
      <c r="B6739" t="s">
        <v>3735</v>
      </c>
      <c r="C6739" t="s">
        <v>3732</v>
      </c>
      <c r="D6739">
        <v>0.8</v>
      </c>
      <c r="E6739" t="s">
        <v>80</v>
      </c>
      <c r="F6739" t="s">
        <v>3381</v>
      </c>
      <c r="G6739">
        <v>3</v>
      </c>
    </row>
    <row r="6740" spans="1:7">
      <c r="A6740">
        <v>11370</v>
      </c>
      <c r="B6740" t="s">
        <v>14230</v>
      </c>
      <c r="C6740" t="s">
        <v>16106</v>
      </c>
      <c r="D6740">
        <v>0.1</v>
      </c>
      <c r="E6740" t="s">
        <v>166</v>
      </c>
      <c r="F6740" t="s">
        <v>14771</v>
      </c>
      <c r="G6740">
        <v>3</v>
      </c>
    </row>
    <row r="6741" spans="1:7">
      <c r="A6741">
        <v>5223</v>
      </c>
      <c r="B6741" t="s">
        <v>14230</v>
      </c>
      <c r="C6741" t="s">
        <v>16114</v>
      </c>
      <c r="D6741">
        <v>0.1</v>
      </c>
      <c r="E6741" t="s">
        <v>166</v>
      </c>
      <c r="F6741" t="s">
        <v>14771</v>
      </c>
      <c r="G6741">
        <v>7</v>
      </c>
    </row>
    <row r="6742" spans="1:7">
      <c r="A6742">
        <v>5222</v>
      </c>
      <c r="B6742" t="s">
        <v>14230</v>
      </c>
      <c r="C6742" t="s">
        <v>18033</v>
      </c>
      <c r="D6742">
        <v>0.01</v>
      </c>
      <c r="E6742" t="s">
        <v>49</v>
      </c>
      <c r="F6742" t="s">
        <v>11167</v>
      </c>
      <c r="G6742">
        <v>7</v>
      </c>
    </row>
    <row r="6743" spans="1:7">
      <c r="A6743">
        <v>1228</v>
      </c>
      <c r="B6743" t="s">
        <v>3296</v>
      </c>
      <c r="C6743" t="s">
        <v>3077</v>
      </c>
      <c r="D6743">
        <v>0.8</v>
      </c>
      <c r="E6743" t="s">
        <v>107</v>
      </c>
      <c r="F6743" t="s">
        <v>2900</v>
      </c>
      <c r="G6743">
        <v>3</v>
      </c>
    </row>
    <row r="6744" spans="1:7">
      <c r="A6744">
        <v>5224</v>
      </c>
      <c r="B6744" t="s">
        <v>14442</v>
      </c>
      <c r="C6744" t="s">
        <v>14432</v>
      </c>
      <c r="D6744">
        <v>0.01</v>
      </c>
      <c r="F6744" t="s">
        <v>14278</v>
      </c>
      <c r="G6744">
        <v>2</v>
      </c>
    </row>
    <row r="6745" spans="1:7">
      <c r="A6745">
        <v>11704</v>
      </c>
      <c r="B6745" t="s">
        <v>593</v>
      </c>
      <c r="C6745" t="s">
        <v>13570</v>
      </c>
      <c r="D6745">
        <v>0.1</v>
      </c>
      <c r="E6745" t="s">
        <v>595</v>
      </c>
      <c r="F6745" t="s">
        <v>13121</v>
      </c>
      <c r="G6745">
        <v>2</v>
      </c>
    </row>
    <row r="6746" spans="1:7">
      <c r="A6746">
        <v>5225</v>
      </c>
      <c r="B6746" t="s">
        <v>593</v>
      </c>
      <c r="C6746" t="s">
        <v>18034</v>
      </c>
      <c r="D6746">
        <v>0.01</v>
      </c>
      <c r="E6746" t="s">
        <v>595</v>
      </c>
      <c r="F6746" t="s">
        <v>13121</v>
      </c>
      <c r="G6746">
        <v>2</v>
      </c>
    </row>
    <row r="6747" spans="1:7">
      <c r="A6747">
        <v>6624</v>
      </c>
      <c r="B6747" t="s">
        <v>593</v>
      </c>
      <c r="C6747" t="s">
        <v>18035</v>
      </c>
      <c r="D6747">
        <v>0.8</v>
      </c>
      <c r="E6747" t="s">
        <v>595</v>
      </c>
      <c r="F6747" t="s">
        <v>12660</v>
      </c>
      <c r="G6747">
        <v>2</v>
      </c>
    </row>
    <row r="6748" spans="1:7">
      <c r="A6748">
        <v>4876</v>
      </c>
      <c r="B6748" t="s">
        <v>5383</v>
      </c>
      <c r="C6748" t="s">
        <v>5380</v>
      </c>
      <c r="D6748">
        <v>0.8</v>
      </c>
      <c r="E6748" t="s">
        <v>166</v>
      </c>
      <c r="F6748" t="s">
        <v>4512</v>
      </c>
      <c r="G6748">
        <v>5</v>
      </c>
    </row>
    <row r="6749" spans="1:7">
      <c r="A6749">
        <v>1004</v>
      </c>
      <c r="B6749" t="s">
        <v>5383</v>
      </c>
      <c r="C6749" t="s">
        <v>16955</v>
      </c>
      <c r="D6749">
        <v>0.6</v>
      </c>
      <c r="E6749" t="s">
        <v>49</v>
      </c>
      <c r="F6749" t="s">
        <v>14748</v>
      </c>
      <c r="G6749">
        <v>5</v>
      </c>
    </row>
    <row r="6750" spans="1:7">
      <c r="A6750">
        <v>1117</v>
      </c>
      <c r="B6750" t="s">
        <v>9311</v>
      </c>
      <c r="C6750" t="s">
        <v>9297</v>
      </c>
      <c r="D6750">
        <v>0.01</v>
      </c>
      <c r="E6750" t="s">
        <v>80</v>
      </c>
      <c r="F6750" t="s">
        <v>9136</v>
      </c>
      <c r="G6750">
        <v>3</v>
      </c>
    </row>
    <row r="6751" spans="1:7">
      <c r="A6751">
        <v>5226</v>
      </c>
      <c r="B6751" t="s">
        <v>12941</v>
      </c>
      <c r="C6751" t="s">
        <v>12934</v>
      </c>
      <c r="D6751">
        <v>0.01</v>
      </c>
      <c r="E6751" t="s">
        <v>354</v>
      </c>
      <c r="F6751" t="s">
        <v>12660</v>
      </c>
      <c r="G6751">
        <v>5</v>
      </c>
    </row>
    <row r="6752" spans="1:7">
      <c r="A6752">
        <v>5227</v>
      </c>
      <c r="B6752" t="s">
        <v>7218</v>
      </c>
      <c r="C6752" t="s">
        <v>7211</v>
      </c>
      <c r="D6752">
        <v>0.1</v>
      </c>
      <c r="E6752" t="s">
        <v>595</v>
      </c>
      <c r="F6752" t="s">
        <v>6576</v>
      </c>
      <c r="G6752">
        <v>7</v>
      </c>
    </row>
    <row r="6753" spans="1:7">
      <c r="A6753">
        <v>5228</v>
      </c>
      <c r="B6753" t="s">
        <v>8898</v>
      </c>
      <c r="C6753" t="s">
        <v>8882</v>
      </c>
      <c r="D6753">
        <v>0.8</v>
      </c>
      <c r="E6753" t="s">
        <v>80</v>
      </c>
      <c r="F6753" t="s">
        <v>8594</v>
      </c>
      <c r="G6753">
        <v>3</v>
      </c>
    </row>
    <row r="6754" spans="1:7">
      <c r="A6754">
        <v>6622</v>
      </c>
      <c r="B6754" t="s">
        <v>8501</v>
      </c>
      <c r="C6754" t="s">
        <v>8498</v>
      </c>
      <c r="D6754">
        <v>0.8</v>
      </c>
      <c r="E6754" t="s">
        <v>166</v>
      </c>
      <c r="F6754" t="s">
        <v>8093</v>
      </c>
      <c r="G6754">
        <v>7</v>
      </c>
    </row>
    <row r="6755" spans="1:7">
      <c r="A6755">
        <v>5229</v>
      </c>
      <c r="B6755" t="s">
        <v>12487</v>
      </c>
      <c r="C6755" t="s">
        <v>12482</v>
      </c>
      <c r="D6755">
        <v>0.01</v>
      </c>
      <c r="E6755" t="s">
        <v>203</v>
      </c>
      <c r="F6755" t="s">
        <v>12334</v>
      </c>
      <c r="G6755">
        <v>3</v>
      </c>
    </row>
    <row r="6756" spans="1:7">
      <c r="A6756">
        <v>11706</v>
      </c>
      <c r="B6756" t="s">
        <v>6225</v>
      </c>
      <c r="C6756" t="s">
        <v>17358</v>
      </c>
      <c r="D6756">
        <v>0.1</v>
      </c>
      <c r="E6756" t="s">
        <v>166</v>
      </c>
      <c r="F6756" t="s">
        <v>15441</v>
      </c>
      <c r="G6756">
        <v>1</v>
      </c>
    </row>
    <row r="6757" spans="1:7">
      <c r="A6757">
        <v>5232</v>
      </c>
      <c r="B6757" t="s">
        <v>6225</v>
      </c>
      <c r="C6757" t="s">
        <v>18036</v>
      </c>
      <c r="D6757">
        <v>0.01</v>
      </c>
      <c r="E6757" t="s">
        <v>166</v>
      </c>
      <c r="F6757" t="s">
        <v>15441</v>
      </c>
      <c r="G6757">
        <v>4</v>
      </c>
    </row>
    <row r="6758" spans="1:7">
      <c r="A6758">
        <v>11372</v>
      </c>
      <c r="B6758" t="s">
        <v>6225</v>
      </c>
      <c r="C6758" t="s">
        <v>18037</v>
      </c>
      <c r="D6758">
        <v>0.1</v>
      </c>
      <c r="E6758" t="s">
        <v>166</v>
      </c>
      <c r="F6758" t="s">
        <v>6139</v>
      </c>
      <c r="G6758">
        <v>1</v>
      </c>
    </row>
    <row r="6759" spans="1:7">
      <c r="A6759">
        <v>5230</v>
      </c>
      <c r="B6759" t="s">
        <v>6225</v>
      </c>
      <c r="C6759" t="s">
        <v>6235</v>
      </c>
      <c r="D6759">
        <v>0.8</v>
      </c>
      <c r="E6759" t="s">
        <v>166</v>
      </c>
      <c r="F6759" t="s">
        <v>6139</v>
      </c>
      <c r="G6759">
        <v>4</v>
      </c>
    </row>
    <row r="6760" spans="1:7">
      <c r="A6760">
        <v>5231</v>
      </c>
      <c r="B6760" t="s">
        <v>6225</v>
      </c>
      <c r="C6760" t="s">
        <v>12464</v>
      </c>
      <c r="D6760">
        <v>0.01</v>
      </c>
      <c r="E6760" t="s">
        <v>166</v>
      </c>
      <c r="F6760" t="s">
        <v>12334</v>
      </c>
      <c r="G6760">
        <v>3</v>
      </c>
    </row>
    <row r="6761" spans="1:7">
      <c r="A6761">
        <v>11705</v>
      </c>
      <c r="B6761" t="s">
        <v>6225</v>
      </c>
      <c r="C6761" t="s">
        <v>18038</v>
      </c>
      <c r="D6761">
        <v>0.1</v>
      </c>
      <c r="E6761" t="s">
        <v>166</v>
      </c>
      <c r="F6761" t="s">
        <v>15338</v>
      </c>
      <c r="G6761">
        <v>1</v>
      </c>
    </row>
    <row r="6762" spans="1:7">
      <c r="A6762">
        <v>5530</v>
      </c>
      <c r="B6762" t="s">
        <v>2550</v>
      </c>
      <c r="C6762" t="s">
        <v>10468</v>
      </c>
      <c r="D6762">
        <v>0.1</v>
      </c>
      <c r="E6762" t="s">
        <v>166</v>
      </c>
      <c r="F6762" t="s">
        <v>10160</v>
      </c>
      <c r="G6762">
        <v>5</v>
      </c>
    </row>
    <row r="6763" spans="1:7">
      <c r="A6763">
        <v>5532</v>
      </c>
      <c r="B6763" t="s">
        <v>2550</v>
      </c>
      <c r="C6763" t="s">
        <v>10538</v>
      </c>
      <c r="D6763">
        <v>0.01</v>
      </c>
      <c r="E6763" t="s">
        <v>166</v>
      </c>
      <c r="F6763" t="s">
        <v>10160</v>
      </c>
      <c r="G6763">
        <v>7</v>
      </c>
    </row>
    <row r="6764" spans="1:7">
      <c r="A6764">
        <v>5531</v>
      </c>
      <c r="B6764" t="s">
        <v>2550</v>
      </c>
      <c r="C6764" t="s">
        <v>8447</v>
      </c>
      <c r="D6764">
        <v>0.01</v>
      </c>
      <c r="E6764" t="s">
        <v>166</v>
      </c>
      <c r="F6764" t="s">
        <v>8093</v>
      </c>
      <c r="G6764">
        <v>5</v>
      </c>
    </row>
    <row r="6765" spans="1:7">
      <c r="A6765">
        <v>5535</v>
      </c>
      <c r="B6765" t="s">
        <v>2550</v>
      </c>
      <c r="C6765" t="s">
        <v>2551</v>
      </c>
      <c r="D6765">
        <v>0.8</v>
      </c>
      <c r="E6765" t="s">
        <v>166</v>
      </c>
      <c r="F6765" t="s">
        <v>2210</v>
      </c>
      <c r="G6765">
        <v>5</v>
      </c>
    </row>
    <row r="6766" spans="1:7">
      <c r="A6766">
        <v>5533</v>
      </c>
      <c r="B6766" t="s">
        <v>2550</v>
      </c>
      <c r="C6766" t="s">
        <v>17969</v>
      </c>
      <c r="D6766">
        <v>0.05</v>
      </c>
      <c r="E6766" t="s">
        <v>49</v>
      </c>
      <c r="F6766" t="s">
        <v>11167</v>
      </c>
      <c r="G6766">
        <v>5</v>
      </c>
    </row>
    <row r="6767" spans="1:7">
      <c r="A6767">
        <v>11374</v>
      </c>
      <c r="B6767" t="s">
        <v>2550</v>
      </c>
      <c r="C6767" t="s">
        <v>2542</v>
      </c>
      <c r="D6767">
        <v>0.1</v>
      </c>
      <c r="E6767" t="s">
        <v>49</v>
      </c>
      <c r="F6767" t="s">
        <v>2210</v>
      </c>
      <c r="G6767">
        <v>5</v>
      </c>
    </row>
    <row r="6768" spans="1:7">
      <c r="A6768">
        <v>5534</v>
      </c>
      <c r="B6768" t="s">
        <v>2550</v>
      </c>
      <c r="C6768" t="s">
        <v>2632</v>
      </c>
      <c r="D6768">
        <v>0.01</v>
      </c>
      <c r="E6768" t="s">
        <v>49</v>
      </c>
      <c r="F6768" t="s">
        <v>2210</v>
      </c>
      <c r="G6768">
        <v>7</v>
      </c>
    </row>
    <row r="6769" spans="1:7">
      <c r="A6769">
        <v>5536</v>
      </c>
      <c r="B6769" t="s">
        <v>8888</v>
      </c>
      <c r="C6769" t="s">
        <v>18039</v>
      </c>
      <c r="D6769">
        <v>0.01</v>
      </c>
      <c r="E6769" t="s">
        <v>89</v>
      </c>
      <c r="F6769" t="s">
        <v>14771</v>
      </c>
      <c r="G6769">
        <v>3</v>
      </c>
    </row>
    <row r="6770" spans="1:7">
      <c r="A6770">
        <v>5537</v>
      </c>
      <c r="B6770" t="s">
        <v>8888</v>
      </c>
      <c r="C6770" t="s">
        <v>8889</v>
      </c>
      <c r="D6770">
        <v>0.1</v>
      </c>
      <c r="E6770" t="s">
        <v>89</v>
      </c>
      <c r="F6770" t="s">
        <v>8594</v>
      </c>
      <c r="G6770">
        <v>3</v>
      </c>
    </row>
    <row r="6771" spans="1:7">
      <c r="A6771">
        <v>5538</v>
      </c>
      <c r="B6771" t="s">
        <v>2424</v>
      </c>
      <c r="C6771" t="s">
        <v>2418</v>
      </c>
      <c r="D6771">
        <v>0.01</v>
      </c>
      <c r="E6771" t="s">
        <v>203</v>
      </c>
      <c r="F6771" t="s">
        <v>2210</v>
      </c>
      <c r="G6771">
        <v>2</v>
      </c>
    </row>
    <row r="6772" spans="1:7">
      <c r="A6772">
        <v>5539</v>
      </c>
      <c r="B6772" t="s">
        <v>14267</v>
      </c>
      <c r="C6772" t="s">
        <v>14260</v>
      </c>
      <c r="D6772">
        <v>0.01</v>
      </c>
      <c r="E6772" t="s">
        <v>595</v>
      </c>
      <c r="F6772" t="s">
        <v>13121</v>
      </c>
      <c r="G6772">
        <v>7</v>
      </c>
    </row>
    <row r="6773" spans="1:7">
      <c r="A6773">
        <v>1229</v>
      </c>
      <c r="B6773" t="s">
        <v>29</v>
      </c>
      <c r="C6773" t="s">
        <v>7632</v>
      </c>
      <c r="D6773">
        <v>0.1</v>
      </c>
      <c r="E6773" t="s">
        <v>107</v>
      </c>
      <c r="F6773" t="s">
        <v>7247</v>
      </c>
      <c r="G6773">
        <v>5</v>
      </c>
    </row>
    <row r="6774" spans="1:7">
      <c r="A6774">
        <v>1230</v>
      </c>
      <c r="B6774" t="s">
        <v>29</v>
      </c>
      <c r="C6774" t="s">
        <v>7728</v>
      </c>
      <c r="D6774">
        <v>0.01</v>
      </c>
      <c r="E6774" t="s">
        <v>107</v>
      </c>
      <c r="F6774" t="s">
        <v>7247</v>
      </c>
      <c r="G6774">
        <v>7</v>
      </c>
    </row>
    <row r="6775" spans="1:7">
      <c r="A6775">
        <v>1231</v>
      </c>
      <c r="B6775" t="s">
        <v>11544</v>
      </c>
      <c r="C6775" t="s">
        <v>11540</v>
      </c>
      <c r="D6775">
        <v>0.01</v>
      </c>
      <c r="E6775" t="s">
        <v>135</v>
      </c>
      <c r="F6775" t="s">
        <v>11432</v>
      </c>
      <c r="G6775">
        <v>2</v>
      </c>
    </row>
    <row r="6776" spans="1:7">
      <c r="A6776">
        <v>5540</v>
      </c>
      <c r="B6776" t="s">
        <v>115</v>
      </c>
      <c r="C6776" t="s">
        <v>145</v>
      </c>
      <c r="D6776">
        <v>0.01</v>
      </c>
      <c r="E6776" t="s">
        <v>49</v>
      </c>
      <c r="F6776" t="s">
        <v>68</v>
      </c>
      <c r="G6776">
        <v>1</v>
      </c>
    </row>
    <row r="6777" spans="1:7">
      <c r="A6777">
        <v>1232</v>
      </c>
      <c r="B6777" t="s">
        <v>10979</v>
      </c>
      <c r="C6777" t="s">
        <v>10980</v>
      </c>
      <c r="D6777">
        <v>0.8</v>
      </c>
      <c r="E6777" t="s">
        <v>107</v>
      </c>
      <c r="F6777" t="s">
        <v>10625</v>
      </c>
      <c r="G6777">
        <v>5</v>
      </c>
    </row>
    <row r="6778" spans="1:7">
      <c r="A6778">
        <v>1233</v>
      </c>
      <c r="B6778" t="s">
        <v>4856</v>
      </c>
      <c r="C6778" t="s">
        <v>14755</v>
      </c>
      <c r="D6778">
        <v>0.6</v>
      </c>
      <c r="E6778" t="s">
        <v>40</v>
      </c>
      <c r="F6778" t="s">
        <v>14748</v>
      </c>
      <c r="G6778">
        <v>2</v>
      </c>
    </row>
    <row r="6779" spans="1:7">
      <c r="A6779">
        <v>5541</v>
      </c>
      <c r="B6779" t="s">
        <v>4856</v>
      </c>
      <c r="C6779" t="s">
        <v>16959</v>
      </c>
      <c r="D6779">
        <v>0.8</v>
      </c>
      <c r="E6779" t="s">
        <v>40</v>
      </c>
      <c r="F6779" t="s">
        <v>4512</v>
      </c>
      <c r="G6779">
        <v>2</v>
      </c>
    </row>
    <row r="6780" spans="1:7">
      <c r="A6780">
        <v>5542</v>
      </c>
      <c r="B6780" t="s">
        <v>5529</v>
      </c>
      <c r="C6780" t="s">
        <v>18040</v>
      </c>
      <c r="D6780">
        <v>0.01</v>
      </c>
      <c r="E6780" t="s">
        <v>49</v>
      </c>
      <c r="F6780" t="s">
        <v>15376</v>
      </c>
      <c r="G6780">
        <v>3</v>
      </c>
    </row>
    <row r="6781" spans="1:7">
      <c r="A6781">
        <v>5544</v>
      </c>
      <c r="B6781" t="s">
        <v>5529</v>
      </c>
      <c r="C6781" t="s">
        <v>18041</v>
      </c>
      <c r="D6781">
        <v>0.01</v>
      </c>
      <c r="E6781" t="s">
        <v>49</v>
      </c>
      <c r="F6781" t="s">
        <v>16332</v>
      </c>
      <c r="G6781">
        <v>3</v>
      </c>
    </row>
    <row r="6782" spans="1:7">
      <c r="A6782">
        <v>6612</v>
      </c>
      <c r="B6782" t="s">
        <v>5529</v>
      </c>
      <c r="C6782" t="s">
        <v>16266</v>
      </c>
      <c r="D6782">
        <v>0.8</v>
      </c>
      <c r="E6782" t="s">
        <v>49</v>
      </c>
      <c r="F6782" t="s">
        <v>4512</v>
      </c>
      <c r="G6782">
        <v>1</v>
      </c>
    </row>
    <row r="6783" spans="1:7">
      <c r="A6783">
        <v>5543</v>
      </c>
      <c r="B6783" t="s">
        <v>5529</v>
      </c>
      <c r="C6783" t="s">
        <v>17248</v>
      </c>
      <c r="D6783">
        <v>0.7</v>
      </c>
      <c r="E6783" t="s">
        <v>49</v>
      </c>
      <c r="F6783" t="s">
        <v>4512</v>
      </c>
      <c r="G6783">
        <v>3</v>
      </c>
    </row>
    <row r="6784" spans="1:7">
      <c r="A6784">
        <v>11707</v>
      </c>
      <c r="B6784" t="s">
        <v>5529</v>
      </c>
      <c r="C6784" t="s">
        <v>17168</v>
      </c>
      <c r="D6784">
        <v>0.1</v>
      </c>
      <c r="E6784" t="s">
        <v>49</v>
      </c>
      <c r="F6784" t="s">
        <v>14590</v>
      </c>
      <c r="G6784">
        <v>3</v>
      </c>
    </row>
    <row r="6785" spans="1:7">
      <c r="A6785">
        <v>6861</v>
      </c>
      <c r="B6785" t="s">
        <v>6654</v>
      </c>
      <c r="C6785" t="s">
        <v>17420</v>
      </c>
      <c r="D6785">
        <v>0.8</v>
      </c>
      <c r="E6785" t="s">
        <v>49</v>
      </c>
      <c r="F6785" t="s">
        <v>6576</v>
      </c>
      <c r="G6785">
        <v>1</v>
      </c>
    </row>
    <row r="6786" spans="1:7">
      <c r="A6786">
        <v>5545</v>
      </c>
      <c r="B6786" t="s">
        <v>10519</v>
      </c>
      <c r="C6786" t="s">
        <v>10515</v>
      </c>
      <c r="D6786">
        <v>0.1</v>
      </c>
      <c r="E6786" t="s">
        <v>67</v>
      </c>
      <c r="F6786" t="s">
        <v>10160</v>
      </c>
      <c r="G6786">
        <v>7</v>
      </c>
    </row>
    <row r="6787" spans="1:7">
      <c r="A6787">
        <v>5546</v>
      </c>
      <c r="B6787" t="s">
        <v>654</v>
      </c>
      <c r="C6787" t="s">
        <v>770</v>
      </c>
      <c r="D6787">
        <v>0.8</v>
      </c>
      <c r="E6787" t="s">
        <v>67</v>
      </c>
      <c r="F6787" t="s">
        <v>68</v>
      </c>
      <c r="G6787">
        <v>7</v>
      </c>
    </row>
    <row r="6788" spans="1:7">
      <c r="A6788">
        <v>5547</v>
      </c>
      <c r="B6788" t="s">
        <v>13952</v>
      </c>
      <c r="C6788" t="s">
        <v>12928</v>
      </c>
      <c r="D6788">
        <v>0.01</v>
      </c>
      <c r="F6788" t="s">
        <v>12660</v>
      </c>
      <c r="G6788">
        <v>5</v>
      </c>
    </row>
    <row r="6789" spans="1:7">
      <c r="A6789">
        <v>1324</v>
      </c>
      <c r="B6789" t="s">
        <v>11872</v>
      </c>
      <c r="C6789" t="s">
        <v>11864</v>
      </c>
      <c r="D6789">
        <v>0.01</v>
      </c>
      <c r="E6789" t="s">
        <v>107</v>
      </c>
      <c r="F6789" t="s">
        <v>11649</v>
      </c>
      <c r="G6789">
        <v>8</v>
      </c>
    </row>
    <row r="6790" spans="1:7">
      <c r="A6790">
        <v>1325</v>
      </c>
      <c r="B6790" t="s">
        <v>18042</v>
      </c>
      <c r="C6790" t="s">
        <v>1099</v>
      </c>
      <c r="D6790">
        <v>0.01</v>
      </c>
      <c r="E6790" t="s">
        <v>74</v>
      </c>
      <c r="F6790" t="s">
        <v>41</v>
      </c>
      <c r="G6790">
        <v>2</v>
      </c>
    </row>
    <row r="6791" spans="1:7">
      <c r="A6791">
        <v>11808</v>
      </c>
      <c r="B6791" t="s">
        <v>14220</v>
      </c>
      <c r="C6791" t="s">
        <v>14199</v>
      </c>
      <c r="D6791">
        <v>0.8</v>
      </c>
      <c r="E6791" t="s">
        <v>166</v>
      </c>
      <c r="F6791" t="s">
        <v>13121</v>
      </c>
      <c r="G6791">
        <v>7</v>
      </c>
    </row>
    <row r="6792" spans="1:7">
      <c r="A6792">
        <v>11807</v>
      </c>
      <c r="B6792" t="s">
        <v>5856</v>
      </c>
      <c r="C6792" t="s">
        <v>5848</v>
      </c>
      <c r="D6792">
        <v>0.8</v>
      </c>
      <c r="E6792" t="s">
        <v>166</v>
      </c>
      <c r="F6792" t="s">
        <v>5790</v>
      </c>
      <c r="G6792">
        <v>1</v>
      </c>
    </row>
    <row r="6793" spans="1:7">
      <c r="A6793">
        <v>5800</v>
      </c>
      <c r="B6793" t="s">
        <v>14215</v>
      </c>
      <c r="C6793" t="s">
        <v>14199</v>
      </c>
      <c r="D6793">
        <v>0.01</v>
      </c>
      <c r="E6793" t="s">
        <v>166</v>
      </c>
      <c r="F6793" t="s">
        <v>13121</v>
      </c>
      <c r="G6793">
        <v>7</v>
      </c>
    </row>
    <row r="6794" spans="1:7">
      <c r="A6794">
        <v>5801</v>
      </c>
      <c r="B6794" t="s">
        <v>7934</v>
      </c>
      <c r="C6794" t="s">
        <v>16708</v>
      </c>
      <c r="D6794">
        <v>0.01</v>
      </c>
      <c r="E6794" t="s">
        <v>107</v>
      </c>
      <c r="F6794" t="s">
        <v>14771</v>
      </c>
      <c r="G6794">
        <v>3</v>
      </c>
    </row>
    <row r="6795" spans="1:7">
      <c r="A6795">
        <v>1326</v>
      </c>
      <c r="B6795" t="s">
        <v>9466</v>
      </c>
      <c r="C6795" t="s">
        <v>9462</v>
      </c>
      <c r="D6795">
        <v>0.01</v>
      </c>
      <c r="E6795" t="s">
        <v>203</v>
      </c>
      <c r="F6795" t="s">
        <v>9136</v>
      </c>
      <c r="G6795">
        <v>5</v>
      </c>
    </row>
    <row r="6796" spans="1:7">
      <c r="A6796">
        <v>1327</v>
      </c>
      <c r="B6796" t="s">
        <v>3071</v>
      </c>
      <c r="C6796" t="s">
        <v>3065</v>
      </c>
      <c r="D6796">
        <v>0.01</v>
      </c>
      <c r="E6796" t="s">
        <v>80</v>
      </c>
      <c r="F6796" t="s">
        <v>2900</v>
      </c>
      <c r="G6796">
        <v>3</v>
      </c>
    </row>
    <row r="6797" spans="1:7">
      <c r="A6797">
        <v>5802</v>
      </c>
      <c r="B6797" t="s">
        <v>14194</v>
      </c>
      <c r="C6797" t="s">
        <v>12982</v>
      </c>
      <c r="D6797">
        <v>0.01</v>
      </c>
      <c r="E6797" t="s">
        <v>803</v>
      </c>
      <c r="F6797" t="s">
        <v>12660</v>
      </c>
      <c r="G6797">
        <v>7</v>
      </c>
    </row>
    <row r="6798" spans="1:7">
      <c r="A6798">
        <v>5803</v>
      </c>
      <c r="B6798" t="s">
        <v>12703</v>
      </c>
      <c r="C6798" t="s">
        <v>16534</v>
      </c>
      <c r="D6798">
        <v>0.01</v>
      </c>
      <c r="E6798" t="s">
        <v>49</v>
      </c>
      <c r="F6798" t="s">
        <v>12660</v>
      </c>
      <c r="G6798">
        <v>1</v>
      </c>
    </row>
    <row r="6799" spans="1:7">
      <c r="A6799">
        <v>5804</v>
      </c>
      <c r="B6799" t="s">
        <v>2506</v>
      </c>
      <c r="C6799" t="s">
        <v>2500</v>
      </c>
      <c r="D6799">
        <v>0.01</v>
      </c>
      <c r="E6799" t="s">
        <v>203</v>
      </c>
      <c r="F6799" t="s">
        <v>2210</v>
      </c>
      <c r="G6799">
        <v>3</v>
      </c>
    </row>
    <row r="6800" spans="1:7">
      <c r="A6800">
        <v>1328</v>
      </c>
      <c r="B6800" t="s">
        <v>10693</v>
      </c>
      <c r="C6800" t="s">
        <v>10685</v>
      </c>
      <c r="D6800">
        <v>0.01</v>
      </c>
      <c r="F6800" t="s">
        <v>10625</v>
      </c>
      <c r="G6800">
        <v>1</v>
      </c>
    </row>
    <row r="6801" spans="1:7">
      <c r="A6801">
        <v>7265</v>
      </c>
      <c r="B6801" t="s">
        <v>2099</v>
      </c>
      <c r="C6801" t="s">
        <v>2090</v>
      </c>
      <c r="D6801">
        <v>0.8</v>
      </c>
      <c r="E6801" t="s">
        <v>166</v>
      </c>
      <c r="F6801" t="s">
        <v>1778</v>
      </c>
      <c r="G6801">
        <v>5</v>
      </c>
    </row>
    <row r="6802" spans="1:7">
      <c r="A6802">
        <v>5805</v>
      </c>
      <c r="B6802" t="s">
        <v>3715</v>
      </c>
      <c r="C6802" t="s">
        <v>3701</v>
      </c>
      <c r="D6802">
        <v>0.01</v>
      </c>
      <c r="E6802" t="s">
        <v>203</v>
      </c>
      <c r="F6802" t="s">
        <v>3381</v>
      </c>
      <c r="G6802">
        <v>2</v>
      </c>
    </row>
    <row r="6803" spans="1:7">
      <c r="A6803">
        <v>1234</v>
      </c>
      <c r="B6803" t="s">
        <v>12705</v>
      </c>
      <c r="C6803" t="s">
        <v>16736</v>
      </c>
      <c r="D6803">
        <v>0.01</v>
      </c>
      <c r="E6803" t="s">
        <v>107</v>
      </c>
      <c r="F6803" t="s">
        <v>13028</v>
      </c>
      <c r="G6803">
        <v>1</v>
      </c>
    </row>
    <row r="6804" spans="1:7">
      <c r="A6804">
        <v>5548</v>
      </c>
      <c r="B6804" t="s">
        <v>12705</v>
      </c>
      <c r="C6804" t="s">
        <v>17306</v>
      </c>
      <c r="D6804">
        <v>0.01</v>
      </c>
      <c r="E6804" t="s">
        <v>49</v>
      </c>
      <c r="F6804" t="s">
        <v>13121</v>
      </c>
      <c r="G6804">
        <v>1</v>
      </c>
    </row>
    <row r="6805" spans="1:7">
      <c r="A6805">
        <v>1235</v>
      </c>
      <c r="B6805" t="s">
        <v>12705</v>
      </c>
      <c r="C6805" t="s">
        <v>12669</v>
      </c>
      <c r="D6805">
        <v>0.8</v>
      </c>
      <c r="E6805" t="s">
        <v>49</v>
      </c>
      <c r="F6805" t="s">
        <v>12660</v>
      </c>
      <c r="G6805">
        <v>1</v>
      </c>
    </row>
    <row r="6806" spans="1:7">
      <c r="A6806">
        <v>1329</v>
      </c>
      <c r="B6806" t="s">
        <v>3329</v>
      </c>
      <c r="C6806" t="s">
        <v>3324</v>
      </c>
      <c r="D6806">
        <v>0.01</v>
      </c>
      <c r="E6806" t="s">
        <v>595</v>
      </c>
      <c r="F6806" t="s">
        <v>2900</v>
      </c>
      <c r="G6806">
        <v>7</v>
      </c>
    </row>
    <row r="6807" spans="1:7">
      <c r="A6807">
        <v>1330</v>
      </c>
      <c r="B6807" t="s">
        <v>4311</v>
      </c>
      <c r="C6807" t="s">
        <v>18043</v>
      </c>
      <c r="D6807">
        <v>0.01</v>
      </c>
      <c r="E6807" t="s">
        <v>203</v>
      </c>
      <c r="F6807" t="s">
        <v>12619</v>
      </c>
      <c r="G6807">
        <v>3</v>
      </c>
    </row>
    <row r="6808" spans="1:7">
      <c r="A6808">
        <v>5806</v>
      </c>
      <c r="B6808" t="s">
        <v>4311</v>
      </c>
      <c r="C6808" t="s">
        <v>4287</v>
      </c>
      <c r="D6808">
        <v>0.01</v>
      </c>
      <c r="E6808" t="s">
        <v>67</v>
      </c>
      <c r="F6808" t="s">
        <v>58</v>
      </c>
      <c r="G6808">
        <v>8</v>
      </c>
    </row>
    <row r="6809" spans="1:7">
      <c r="A6809">
        <v>5807</v>
      </c>
      <c r="B6809" t="s">
        <v>7077</v>
      </c>
      <c r="C6809" t="s">
        <v>17142</v>
      </c>
      <c r="D6809">
        <v>0.3</v>
      </c>
      <c r="E6809" t="s">
        <v>354</v>
      </c>
      <c r="F6809" t="s">
        <v>15396</v>
      </c>
      <c r="G6809">
        <v>5</v>
      </c>
    </row>
    <row r="6810" spans="1:7">
      <c r="A6810">
        <v>6860</v>
      </c>
      <c r="B6810" t="s">
        <v>7077</v>
      </c>
      <c r="C6810" t="s">
        <v>7079</v>
      </c>
      <c r="D6810">
        <v>0.8</v>
      </c>
      <c r="E6810" t="s">
        <v>354</v>
      </c>
      <c r="F6810" t="s">
        <v>6576</v>
      </c>
      <c r="G6810">
        <v>5</v>
      </c>
    </row>
    <row r="6811" spans="1:7">
      <c r="A6811">
        <v>1331</v>
      </c>
      <c r="B6811" t="s">
        <v>1440</v>
      </c>
      <c r="C6811" t="s">
        <v>1435</v>
      </c>
      <c r="D6811">
        <v>0.01</v>
      </c>
      <c r="F6811" t="s">
        <v>1331</v>
      </c>
      <c r="G6811">
        <v>4</v>
      </c>
    </row>
    <row r="6812" spans="1:7">
      <c r="A6812">
        <v>5808</v>
      </c>
      <c r="B6812" t="s">
        <v>2660</v>
      </c>
      <c r="C6812" t="s">
        <v>2654</v>
      </c>
      <c r="D6812">
        <v>0.8</v>
      </c>
      <c r="F6812" t="s">
        <v>2210</v>
      </c>
      <c r="G6812">
        <v>7</v>
      </c>
    </row>
    <row r="6813" spans="1:7">
      <c r="A6813">
        <v>6036</v>
      </c>
      <c r="B6813" t="s">
        <v>1502</v>
      </c>
      <c r="C6813" t="s">
        <v>5364</v>
      </c>
      <c r="D6813">
        <v>0.01</v>
      </c>
      <c r="E6813" t="s">
        <v>135</v>
      </c>
      <c r="F6813" t="s">
        <v>4512</v>
      </c>
      <c r="G6813">
        <v>5</v>
      </c>
    </row>
    <row r="6814" spans="1:7">
      <c r="A6814">
        <v>6037</v>
      </c>
      <c r="B6814" t="s">
        <v>3717</v>
      </c>
      <c r="C6814" t="s">
        <v>3701</v>
      </c>
      <c r="D6814">
        <v>0.01</v>
      </c>
      <c r="E6814" t="s">
        <v>203</v>
      </c>
      <c r="F6814" t="s">
        <v>3381</v>
      </c>
      <c r="G6814">
        <v>2</v>
      </c>
    </row>
    <row r="6815" spans="1:7">
      <c r="A6815">
        <v>6038</v>
      </c>
      <c r="B6815" t="s">
        <v>14739</v>
      </c>
      <c r="C6815" t="s">
        <v>17788</v>
      </c>
      <c r="D6815">
        <v>0.01</v>
      </c>
      <c r="E6815" t="s">
        <v>354</v>
      </c>
      <c r="F6815" t="s">
        <v>14771</v>
      </c>
      <c r="G6815">
        <v>5</v>
      </c>
    </row>
    <row r="6816" spans="1:7">
      <c r="A6816">
        <v>6039</v>
      </c>
      <c r="B6816" t="s">
        <v>14739</v>
      </c>
      <c r="C6816" t="s">
        <v>14254</v>
      </c>
      <c r="D6816">
        <v>0.01</v>
      </c>
      <c r="E6816" t="s">
        <v>354</v>
      </c>
      <c r="F6816" t="s">
        <v>13121</v>
      </c>
      <c r="G6816">
        <v>7</v>
      </c>
    </row>
    <row r="6817" spans="1:7">
      <c r="A6817">
        <v>6040</v>
      </c>
      <c r="B6817" t="s">
        <v>18044</v>
      </c>
      <c r="C6817" t="s">
        <v>10149</v>
      </c>
      <c r="D6817">
        <v>0.01</v>
      </c>
      <c r="E6817" t="s">
        <v>354</v>
      </c>
      <c r="F6817" t="s">
        <v>9799</v>
      </c>
      <c r="G6817">
        <v>8</v>
      </c>
    </row>
    <row r="6818" spans="1:7">
      <c r="A6818">
        <v>11376</v>
      </c>
      <c r="B6818" t="s">
        <v>10432</v>
      </c>
      <c r="C6818" t="s">
        <v>17958</v>
      </c>
      <c r="D6818">
        <v>0.1</v>
      </c>
      <c r="E6818" t="s">
        <v>595</v>
      </c>
      <c r="F6818" t="s">
        <v>15400</v>
      </c>
      <c r="G6818">
        <v>8</v>
      </c>
    </row>
    <row r="6819" spans="1:7">
      <c r="A6819">
        <v>6041</v>
      </c>
      <c r="B6819" t="s">
        <v>3727</v>
      </c>
      <c r="C6819" t="s">
        <v>3728</v>
      </c>
      <c r="D6819">
        <v>0.01</v>
      </c>
      <c r="E6819" t="s">
        <v>74</v>
      </c>
      <c r="F6819" t="s">
        <v>3381</v>
      </c>
      <c r="G6819">
        <v>3</v>
      </c>
    </row>
    <row r="6820" spans="1:7">
      <c r="A6820">
        <v>1420</v>
      </c>
      <c r="B6820" t="s">
        <v>11442</v>
      </c>
      <c r="C6820" t="s">
        <v>11443</v>
      </c>
      <c r="D6820">
        <v>0.01</v>
      </c>
      <c r="E6820" t="s">
        <v>89</v>
      </c>
      <c r="F6820" t="s">
        <v>11432</v>
      </c>
      <c r="G6820">
        <v>1</v>
      </c>
    </row>
    <row r="6821" spans="1:7">
      <c r="A6821">
        <v>1421</v>
      </c>
      <c r="B6821" t="s">
        <v>11316</v>
      </c>
      <c r="C6821" t="s">
        <v>11317</v>
      </c>
      <c r="D6821">
        <v>0.6</v>
      </c>
      <c r="E6821" t="s">
        <v>80</v>
      </c>
      <c r="F6821" t="s">
        <v>11295</v>
      </c>
      <c r="G6821">
        <v>2</v>
      </c>
    </row>
    <row r="6822" spans="1:7">
      <c r="A6822">
        <v>6042</v>
      </c>
      <c r="B6822" t="s">
        <v>11316</v>
      </c>
      <c r="C6822" t="s">
        <v>10268</v>
      </c>
      <c r="D6822">
        <v>0.01</v>
      </c>
      <c r="E6822" t="s">
        <v>89</v>
      </c>
      <c r="F6822" t="s">
        <v>10160</v>
      </c>
      <c r="G6822">
        <v>2</v>
      </c>
    </row>
    <row r="6823" spans="1:7">
      <c r="A6823">
        <v>6043</v>
      </c>
      <c r="B6823" t="s">
        <v>11316</v>
      </c>
      <c r="C6823" t="s">
        <v>3598</v>
      </c>
      <c r="D6823">
        <v>0.1</v>
      </c>
      <c r="E6823" t="s">
        <v>80</v>
      </c>
      <c r="F6823" t="s">
        <v>3381</v>
      </c>
      <c r="G6823">
        <v>2</v>
      </c>
    </row>
    <row r="6824" spans="1:7">
      <c r="A6824">
        <v>6800</v>
      </c>
      <c r="B6824" t="s">
        <v>12322</v>
      </c>
      <c r="C6824" t="s">
        <v>12318</v>
      </c>
      <c r="D6824">
        <v>0.6</v>
      </c>
      <c r="E6824" t="s">
        <v>166</v>
      </c>
      <c r="F6824" t="s">
        <v>12156</v>
      </c>
      <c r="G6824">
        <v>7</v>
      </c>
    </row>
    <row r="6825" spans="1:7">
      <c r="A6825">
        <v>6801</v>
      </c>
      <c r="B6825" t="s">
        <v>12322</v>
      </c>
      <c r="C6825" t="s">
        <v>12309</v>
      </c>
      <c r="D6825">
        <v>0.6</v>
      </c>
      <c r="E6825" t="s">
        <v>49</v>
      </c>
      <c r="F6825" t="s">
        <v>12156</v>
      </c>
      <c r="G6825">
        <v>7</v>
      </c>
    </row>
    <row r="6826" spans="1:7">
      <c r="A6826">
        <v>1422</v>
      </c>
      <c r="B6826" t="s">
        <v>7694</v>
      </c>
      <c r="C6826" t="s">
        <v>7681</v>
      </c>
      <c r="D6826">
        <v>0.01</v>
      </c>
      <c r="F6826" t="s">
        <v>7247</v>
      </c>
      <c r="G6826">
        <v>5</v>
      </c>
    </row>
    <row r="6827" spans="1:7">
      <c r="A6827">
        <v>6162</v>
      </c>
      <c r="B6827" t="s">
        <v>7082</v>
      </c>
      <c r="C6827" t="s">
        <v>7079</v>
      </c>
      <c r="D6827">
        <v>0.01</v>
      </c>
      <c r="E6827" t="s">
        <v>354</v>
      </c>
      <c r="F6827" t="s">
        <v>6576</v>
      </c>
      <c r="G6827">
        <v>5</v>
      </c>
    </row>
    <row r="6828" spans="1:7">
      <c r="A6828">
        <v>6163</v>
      </c>
      <c r="B6828" t="s">
        <v>5054</v>
      </c>
      <c r="C6828" t="s">
        <v>5041</v>
      </c>
      <c r="D6828">
        <v>0.01</v>
      </c>
      <c r="E6828" t="s">
        <v>107</v>
      </c>
      <c r="F6828" t="s">
        <v>4963</v>
      </c>
      <c r="G6828">
        <v>4</v>
      </c>
    </row>
    <row r="6829" spans="1:7">
      <c r="A6829">
        <v>6164</v>
      </c>
      <c r="B6829" t="s">
        <v>14684</v>
      </c>
      <c r="C6829" t="s">
        <v>14685</v>
      </c>
      <c r="D6829">
        <v>0.01</v>
      </c>
      <c r="E6829" t="s">
        <v>354</v>
      </c>
      <c r="F6829" t="s">
        <v>14278</v>
      </c>
      <c r="G6829">
        <v>7</v>
      </c>
    </row>
    <row r="6830" spans="1:7">
      <c r="A6830">
        <v>1486</v>
      </c>
      <c r="B6830" t="s">
        <v>18045</v>
      </c>
      <c r="C6830" t="s">
        <v>10840</v>
      </c>
      <c r="D6830">
        <v>0.01</v>
      </c>
      <c r="E6830" t="s">
        <v>166</v>
      </c>
      <c r="F6830" t="s">
        <v>10625</v>
      </c>
      <c r="G6830">
        <v>3</v>
      </c>
    </row>
    <row r="6831" spans="1:7">
      <c r="A6831">
        <v>6165</v>
      </c>
      <c r="B6831" t="s">
        <v>6692</v>
      </c>
      <c r="C6831" t="s">
        <v>16208</v>
      </c>
      <c r="D6831">
        <v>0.01</v>
      </c>
      <c r="F6831" t="s">
        <v>15396</v>
      </c>
      <c r="G6831">
        <v>1</v>
      </c>
    </row>
    <row r="6832" spans="1:7">
      <c r="A6832">
        <v>6166</v>
      </c>
      <c r="B6832" t="s">
        <v>9645</v>
      </c>
      <c r="C6832" t="s">
        <v>9646</v>
      </c>
      <c r="D6832">
        <v>0.01</v>
      </c>
      <c r="E6832" t="s">
        <v>80</v>
      </c>
      <c r="F6832" t="s">
        <v>9536</v>
      </c>
      <c r="G6832">
        <v>2</v>
      </c>
    </row>
    <row r="6833" spans="1:7">
      <c r="A6833">
        <v>11377</v>
      </c>
      <c r="B6833" t="s">
        <v>18046</v>
      </c>
      <c r="C6833" t="s">
        <v>18047</v>
      </c>
      <c r="D6833">
        <v>0.1</v>
      </c>
      <c r="E6833" t="s">
        <v>203</v>
      </c>
      <c r="F6833" t="s">
        <v>15694</v>
      </c>
      <c r="G6833">
        <v>1</v>
      </c>
    </row>
    <row r="6834" spans="1:7">
      <c r="A6834">
        <v>1487</v>
      </c>
      <c r="B6834" t="s">
        <v>3319</v>
      </c>
      <c r="C6834" t="s">
        <v>3310</v>
      </c>
      <c r="D6834">
        <v>0.01</v>
      </c>
      <c r="E6834" t="s">
        <v>354</v>
      </c>
      <c r="F6834" t="s">
        <v>2900</v>
      </c>
      <c r="G6834">
        <v>7</v>
      </c>
    </row>
    <row r="6835" spans="1:7">
      <c r="A6835">
        <v>1524</v>
      </c>
      <c r="B6835" t="s">
        <v>10861</v>
      </c>
      <c r="C6835" t="s">
        <v>10862</v>
      </c>
      <c r="D6835">
        <v>0.01</v>
      </c>
      <c r="E6835" t="s">
        <v>203</v>
      </c>
      <c r="F6835" t="s">
        <v>10625</v>
      </c>
      <c r="G6835">
        <v>3</v>
      </c>
    </row>
    <row r="6836" spans="1:7">
      <c r="A6836">
        <v>6287</v>
      </c>
      <c r="B6836" t="s">
        <v>9767</v>
      </c>
      <c r="C6836" t="s">
        <v>17248</v>
      </c>
      <c r="D6836">
        <v>0.01</v>
      </c>
      <c r="E6836" t="s">
        <v>49</v>
      </c>
      <c r="F6836" t="s">
        <v>4512</v>
      </c>
      <c r="G6836">
        <v>3</v>
      </c>
    </row>
    <row r="6837" spans="1:7">
      <c r="A6837">
        <v>6288</v>
      </c>
      <c r="B6837" t="s">
        <v>6172</v>
      </c>
      <c r="C6837" t="s">
        <v>6149</v>
      </c>
      <c r="D6837">
        <v>0.01</v>
      </c>
      <c r="E6837" t="s">
        <v>80</v>
      </c>
      <c r="F6837" t="s">
        <v>6139</v>
      </c>
      <c r="G6837">
        <v>4</v>
      </c>
    </row>
    <row r="6838" spans="1:7">
      <c r="A6838">
        <v>6289</v>
      </c>
      <c r="B6838" t="s">
        <v>13159</v>
      </c>
      <c r="C6838" t="s">
        <v>13132</v>
      </c>
      <c r="D6838">
        <v>0.01</v>
      </c>
      <c r="E6838" t="s">
        <v>80</v>
      </c>
      <c r="F6838" t="s">
        <v>13121</v>
      </c>
      <c r="G6838">
        <v>1</v>
      </c>
    </row>
    <row r="6839" spans="1:7">
      <c r="A6839">
        <v>11378</v>
      </c>
      <c r="B6839" t="s">
        <v>9878</v>
      </c>
      <c r="C6839" t="s">
        <v>16813</v>
      </c>
      <c r="D6839">
        <v>0.1</v>
      </c>
      <c r="E6839" t="s">
        <v>166</v>
      </c>
      <c r="F6839" t="s">
        <v>4963</v>
      </c>
      <c r="G6839">
        <v>1</v>
      </c>
    </row>
    <row r="6840" spans="1:7">
      <c r="A6840">
        <v>6290</v>
      </c>
      <c r="B6840" t="s">
        <v>9878</v>
      </c>
      <c r="C6840" t="s">
        <v>5151</v>
      </c>
      <c r="D6840">
        <v>0.01</v>
      </c>
      <c r="E6840" t="s">
        <v>166</v>
      </c>
      <c r="F6840" t="s">
        <v>4963</v>
      </c>
      <c r="G6840">
        <v>4</v>
      </c>
    </row>
    <row r="6841" spans="1:7">
      <c r="A6841">
        <v>1525</v>
      </c>
      <c r="B6841" t="s">
        <v>10983</v>
      </c>
      <c r="C6841" t="s">
        <v>10990</v>
      </c>
      <c r="D6841">
        <v>0.01</v>
      </c>
      <c r="E6841" t="s">
        <v>135</v>
      </c>
      <c r="F6841" t="s">
        <v>10625</v>
      </c>
      <c r="G6841">
        <v>5</v>
      </c>
    </row>
    <row r="6842" spans="1:7">
      <c r="A6842">
        <v>6291</v>
      </c>
      <c r="B6842" t="s">
        <v>6796</v>
      </c>
      <c r="C6842" t="s">
        <v>6790</v>
      </c>
      <c r="D6842">
        <v>0.01</v>
      </c>
      <c r="E6842" t="s">
        <v>123</v>
      </c>
      <c r="F6842" t="s">
        <v>6576</v>
      </c>
      <c r="G6842">
        <v>2</v>
      </c>
    </row>
    <row r="6843" spans="1:7">
      <c r="A6843">
        <v>6369</v>
      </c>
      <c r="B6843" t="s">
        <v>4747</v>
      </c>
      <c r="C6843" t="s">
        <v>4879</v>
      </c>
      <c r="D6843">
        <v>0.1</v>
      </c>
      <c r="E6843" t="s">
        <v>80</v>
      </c>
      <c r="F6843" t="s">
        <v>4512</v>
      </c>
      <c r="G6843">
        <v>3</v>
      </c>
    </row>
    <row r="6844" spans="1:7">
      <c r="A6844">
        <v>6370</v>
      </c>
      <c r="B6844" t="s">
        <v>13688</v>
      </c>
      <c r="C6844" t="s">
        <v>13684</v>
      </c>
      <c r="D6844">
        <v>0.8</v>
      </c>
      <c r="E6844" t="s">
        <v>123</v>
      </c>
      <c r="F6844" t="s">
        <v>13121</v>
      </c>
      <c r="G6844">
        <v>3</v>
      </c>
    </row>
    <row r="6845" spans="1:7">
      <c r="A6845">
        <v>6371</v>
      </c>
      <c r="B6845" t="s">
        <v>5693</v>
      </c>
      <c r="C6845" t="s">
        <v>16113</v>
      </c>
      <c r="D6845">
        <v>0.1</v>
      </c>
      <c r="F6845" t="s">
        <v>4963</v>
      </c>
      <c r="G6845">
        <v>8</v>
      </c>
    </row>
    <row r="6846" spans="1:7">
      <c r="A6846">
        <v>6372</v>
      </c>
      <c r="B6846" t="s">
        <v>14268</v>
      </c>
      <c r="C6846" t="s">
        <v>14260</v>
      </c>
      <c r="D6846">
        <v>0.01</v>
      </c>
      <c r="E6846" t="s">
        <v>595</v>
      </c>
      <c r="F6846" t="s">
        <v>13121</v>
      </c>
      <c r="G6846">
        <v>7</v>
      </c>
    </row>
    <row r="6847" spans="1:7">
      <c r="A6847">
        <v>6414</v>
      </c>
      <c r="B6847" t="s">
        <v>1260</v>
      </c>
      <c r="C6847" t="s">
        <v>1256</v>
      </c>
      <c r="D6847">
        <v>0.01</v>
      </c>
      <c r="E6847" t="s">
        <v>89</v>
      </c>
      <c r="F6847" t="s">
        <v>41</v>
      </c>
      <c r="G6847">
        <v>3</v>
      </c>
    </row>
    <row r="6848" spans="1:7">
      <c r="A6848">
        <v>6415</v>
      </c>
      <c r="B6848" t="s">
        <v>7233</v>
      </c>
      <c r="C6848" t="s">
        <v>7221</v>
      </c>
      <c r="D6848">
        <v>0.1</v>
      </c>
      <c r="E6848" t="s">
        <v>203</v>
      </c>
      <c r="F6848" t="s">
        <v>6576</v>
      </c>
      <c r="G6848">
        <v>7</v>
      </c>
    </row>
    <row r="6849" spans="1:7">
      <c r="A6849">
        <v>6416</v>
      </c>
      <c r="B6849" t="s">
        <v>13995</v>
      </c>
      <c r="C6849" t="s">
        <v>18048</v>
      </c>
      <c r="D6849">
        <v>0.01</v>
      </c>
      <c r="F6849" t="s">
        <v>13121</v>
      </c>
      <c r="G6849">
        <v>7</v>
      </c>
    </row>
    <row r="6850" spans="1:7">
      <c r="A6850">
        <v>1606</v>
      </c>
      <c r="B6850" t="s">
        <v>4361</v>
      </c>
      <c r="C6850" t="s">
        <v>17640</v>
      </c>
      <c r="D6850">
        <v>0.5</v>
      </c>
      <c r="E6850" t="s">
        <v>107</v>
      </c>
      <c r="F6850" t="s">
        <v>11921</v>
      </c>
      <c r="G6850">
        <v>7</v>
      </c>
    </row>
    <row r="6851" spans="1:7">
      <c r="A6851">
        <v>1607</v>
      </c>
      <c r="B6851" t="s">
        <v>4361</v>
      </c>
      <c r="C6851" t="s">
        <v>18049</v>
      </c>
      <c r="D6851">
        <v>0.6</v>
      </c>
      <c r="E6851" t="s">
        <v>135</v>
      </c>
      <c r="F6851" t="s">
        <v>11343</v>
      </c>
      <c r="G6851">
        <v>8</v>
      </c>
    </row>
    <row r="6852" spans="1:7">
      <c r="A6852">
        <v>6477</v>
      </c>
      <c r="B6852" t="s">
        <v>4361</v>
      </c>
      <c r="C6852" t="s">
        <v>4362</v>
      </c>
      <c r="D6852">
        <v>0.8</v>
      </c>
      <c r="E6852" t="s">
        <v>135</v>
      </c>
      <c r="F6852" t="s">
        <v>58</v>
      </c>
      <c r="G6852">
        <v>8</v>
      </c>
    </row>
    <row r="6853" spans="1:7">
      <c r="A6853">
        <v>6478</v>
      </c>
      <c r="B6853" t="s">
        <v>4361</v>
      </c>
      <c r="C6853" t="s">
        <v>16827</v>
      </c>
      <c r="D6853">
        <v>0.01</v>
      </c>
      <c r="E6853" t="s">
        <v>107</v>
      </c>
      <c r="F6853" t="s">
        <v>15396</v>
      </c>
      <c r="G6853">
        <v>7</v>
      </c>
    </row>
    <row r="6854" spans="1:7">
      <c r="A6854">
        <v>6615</v>
      </c>
      <c r="B6854" t="s">
        <v>4361</v>
      </c>
      <c r="C6854" t="s">
        <v>7168</v>
      </c>
      <c r="D6854">
        <v>0.7</v>
      </c>
      <c r="E6854" t="s">
        <v>107</v>
      </c>
      <c r="F6854" t="s">
        <v>6576</v>
      </c>
      <c r="G6854">
        <v>7</v>
      </c>
    </row>
    <row r="6855" spans="1:7">
      <c r="A6855">
        <v>1626</v>
      </c>
      <c r="B6855" t="s">
        <v>1250</v>
      </c>
      <c r="C6855" t="s">
        <v>1245</v>
      </c>
      <c r="D6855">
        <v>0.8</v>
      </c>
      <c r="E6855" t="s">
        <v>74</v>
      </c>
      <c r="F6855" t="s">
        <v>41</v>
      </c>
      <c r="G6855">
        <v>3</v>
      </c>
    </row>
    <row r="6856" spans="1:7">
      <c r="A6856">
        <v>6492</v>
      </c>
      <c r="B6856" t="s">
        <v>1250</v>
      </c>
      <c r="C6856" t="s">
        <v>17333</v>
      </c>
      <c r="D6856">
        <v>0.01</v>
      </c>
      <c r="E6856" t="s">
        <v>74</v>
      </c>
      <c r="F6856" t="s">
        <v>14590</v>
      </c>
      <c r="G6856">
        <v>3</v>
      </c>
    </row>
    <row r="6857" spans="1:7">
      <c r="A6857">
        <v>6811</v>
      </c>
      <c r="B6857" t="s">
        <v>1304</v>
      </c>
      <c r="C6857" t="s">
        <v>1296</v>
      </c>
      <c r="D6857">
        <v>0.8</v>
      </c>
      <c r="F6857" t="s">
        <v>41</v>
      </c>
      <c r="G6857">
        <v>3</v>
      </c>
    </row>
    <row r="6858" spans="1:7">
      <c r="A6858">
        <v>6894</v>
      </c>
      <c r="B6858" t="s">
        <v>10999</v>
      </c>
      <c r="C6858" t="s">
        <v>11028</v>
      </c>
      <c r="D6858">
        <v>0.8</v>
      </c>
      <c r="E6858" t="s">
        <v>40</v>
      </c>
      <c r="F6858" t="s">
        <v>10625</v>
      </c>
      <c r="G6858">
        <v>5</v>
      </c>
    </row>
    <row r="6859" spans="1:7">
      <c r="A6859">
        <v>6520</v>
      </c>
      <c r="B6859" t="s">
        <v>10534</v>
      </c>
      <c r="C6859" t="s">
        <v>10535</v>
      </c>
      <c r="D6859">
        <v>0.01</v>
      </c>
      <c r="E6859" t="s">
        <v>803</v>
      </c>
      <c r="F6859" t="s">
        <v>10160</v>
      </c>
      <c r="G6859">
        <v>7</v>
      </c>
    </row>
    <row r="6860" spans="1:7">
      <c r="A6860">
        <v>6905</v>
      </c>
      <c r="B6860" t="s">
        <v>10534</v>
      </c>
      <c r="C6860" t="s">
        <v>8494</v>
      </c>
      <c r="D6860">
        <v>0.8</v>
      </c>
      <c r="E6860" t="s">
        <v>803</v>
      </c>
      <c r="F6860" t="s">
        <v>8093</v>
      </c>
      <c r="G6860">
        <v>7</v>
      </c>
    </row>
    <row r="6861" spans="1:7">
      <c r="A6861">
        <v>6521</v>
      </c>
      <c r="B6861" t="s">
        <v>10534</v>
      </c>
      <c r="C6861" t="s">
        <v>18050</v>
      </c>
      <c r="D6861">
        <v>0.1</v>
      </c>
      <c r="E6861" t="s">
        <v>12625</v>
      </c>
      <c r="F6861" t="s">
        <v>14278</v>
      </c>
      <c r="G6861">
        <v>7</v>
      </c>
    </row>
    <row r="6862" spans="1:7">
      <c r="A6862">
        <v>11379</v>
      </c>
      <c r="B6862" t="s">
        <v>10860</v>
      </c>
      <c r="C6862" t="s">
        <v>10856</v>
      </c>
      <c r="D6862">
        <v>0.1</v>
      </c>
      <c r="E6862" t="s">
        <v>40</v>
      </c>
      <c r="F6862" t="s">
        <v>10625</v>
      </c>
      <c r="G6862">
        <v>3</v>
      </c>
    </row>
    <row r="6863" spans="1:7">
      <c r="A6863">
        <v>1653</v>
      </c>
      <c r="B6863" t="s">
        <v>3100</v>
      </c>
      <c r="C6863" t="s">
        <v>3024</v>
      </c>
      <c r="D6863">
        <v>0.01</v>
      </c>
      <c r="E6863" t="s">
        <v>49</v>
      </c>
      <c r="F6863" t="s">
        <v>2900</v>
      </c>
      <c r="G6863">
        <v>2</v>
      </c>
    </row>
    <row r="6864" spans="1:7">
      <c r="A6864">
        <v>1654</v>
      </c>
      <c r="B6864" t="s">
        <v>3100</v>
      </c>
      <c r="C6864" t="s">
        <v>3094</v>
      </c>
      <c r="D6864">
        <v>0.1</v>
      </c>
      <c r="E6864" t="s">
        <v>49</v>
      </c>
      <c r="F6864" t="s">
        <v>2900</v>
      </c>
      <c r="G6864">
        <v>3</v>
      </c>
    </row>
    <row r="6865" spans="1:7">
      <c r="A6865">
        <v>2431</v>
      </c>
      <c r="B6865" t="s">
        <v>3845</v>
      </c>
      <c r="C6865" t="s">
        <v>3836</v>
      </c>
      <c r="D6865">
        <v>0.8</v>
      </c>
      <c r="E6865" t="s">
        <v>80</v>
      </c>
      <c r="F6865" t="s">
        <v>58</v>
      </c>
      <c r="G6865">
        <v>4</v>
      </c>
    </row>
    <row r="6866" spans="1:7">
      <c r="A6866">
        <v>6044</v>
      </c>
      <c r="B6866" t="s">
        <v>3216</v>
      </c>
      <c r="C6866" t="s">
        <v>3207</v>
      </c>
      <c r="D6866">
        <v>0.8</v>
      </c>
      <c r="E6866" t="s">
        <v>203</v>
      </c>
      <c r="F6866" t="s">
        <v>3135</v>
      </c>
      <c r="G6866">
        <v>4</v>
      </c>
    </row>
    <row r="6867" spans="1:7">
      <c r="A6867">
        <v>226</v>
      </c>
      <c r="B6867" t="s">
        <v>7166</v>
      </c>
      <c r="C6867" t="s">
        <v>17640</v>
      </c>
      <c r="D6867">
        <v>0.1</v>
      </c>
      <c r="E6867" t="s">
        <v>107</v>
      </c>
      <c r="F6867" t="s">
        <v>11921</v>
      </c>
      <c r="G6867">
        <v>7</v>
      </c>
    </row>
    <row r="6868" spans="1:7">
      <c r="A6868">
        <v>2432</v>
      </c>
      <c r="B6868" t="s">
        <v>7166</v>
      </c>
      <c r="C6868" t="s">
        <v>16827</v>
      </c>
      <c r="D6868">
        <v>0.01</v>
      </c>
      <c r="E6868" t="s">
        <v>107</v>
      </c>
      <c r="F6868" t="s">
        <v>15396</v>
      </c>
      <c r="G6868">
        <v>7</v>
      </c>
    </row>
    <row r="6869" spans="1:7">
      <c r="A6869">
        <v>3601</v>
      </c>
      <c r="B6869" t="s">
        <v>9231</v>
      </c>
      <c r="C6869" t="s">
        <v>13402</v>
      </c>
      <c r="D6869">
        <v>0.8</v>
      </c>
      <c r="E6869" t="s">
        <v>89</v>
      </c>
      <c r="F6869" t="s">
        <v>13121</v>
      </c>
      <c r="G6869">
        <v>2</v>
      </c>
    </row>
    <row r="6870" spans="1:7">
      <c r="A6870">
        <v>4046</v>
      </c>
      <c r="B6870" t="s">
        <v>18051</v>
      </c>
      <c r="C6870" t="s">
        <v>14199</v>
      </c>
      <c r="D6870">
        <v>0.01</v>
      </c>
      <c r="E6870" t="s">
        <v>166</v>
      </c>
      <c r="F6870" t="s">
        <v>13121</v>
      </c>
      <c r="G6870">
        <v>7</v>
      </c>
    </row>
    <row r="6871" spans="1:7">
      <c r="A6871">
        <v>4047</v>
      </c>
      <c r="B6871" t="s">
        <v>18051</v>
      </c>
      <c r="C6871" t="s">
        <v>18052</v>
      </c>
      <c r="D6871">
        <v>0.01</v>
      </c>
      <c r="E6871" t="s">
        <v>166</v>
      </c>
      <c r="F6871" t="s">
        <v>14590</v>
      </c>
      <c r="G6871">
        <v>7</v>
      </c>
    </row>
    <row r="6872" spans="1:7">
      <c r="A6872">
        <v>5549</v>
      </c>
      <c r="B6872" t="s">
        <v>14218</v>
      </c>
      <c r="C6872" t="s">
        <v>12987</v>
      </c>
      <c r="D6872">
        <v>0.1</v>
      </c>
      <c r="E6872" t="s">
        <v>166</v>
      </c>
      <c r="F6872" t="s">
        <v>12660</v>
      </c>
      <c r="G6872">
        <v>7</v>
      </c>
    </row>
    <row r="6873" spans="1:7">
      <c r="A6873">
        <v>6168</v>
      </c>
      <c r="B6873" t="s">
        <v>3566</v>
      </c>
      <c r="C6873" t="s">
        <v>3542</v>
      </c>
      <c r="D6873">
        <v>0.8</v>
      </c>
      <c r="E6873" t="s">
        <v>203</v>
      </c>
      <c r="F6873" t="s">
        <v>3381</v>
      </c>
      <c r="G6873">
        <v>1</v>
      </c>
    </row>
    <row r="6874" spans="1:7">
      <c r="A6874">
        <v>6167</v>
      </c>
      <c r="B6874" t="s">
        <v>3566</v>
      </c>
      <c r="C6874" t="s">
        <v>3445</v>
      </c>
      <c r="D6874">
        <v>0.01</v>
      </c>
      <c r="E6874" t="s">
        <v>123</v>
      </c>
      <c r="F6874" t="s">
        <v>3381</v>
      </c>
      <c r="G6874">
        <v>1</v>
      </c>
    </row>
    <row r="6875" spans="1:7">
      <c r="A6875">
        <v>1657</v>
      </c>
      <c r="B6875" t="s">
        <v>11845</v>
      </c>
      <c r="C6875" t="s">
        <v>11846</v>
      </c>
      <c r="D6875">
        <v>0.01</v>
      </c>
      <c r="F6875" t="s">
        <v>11432</v>
      </c>
      <c r="G6875">
        <v>7</v>
      </c>
    </row>
    <row r="6876" spans="1:7">
      <c r="A6876">
        <v>4048</v>
      </c>
      <c r="B6876" t="s">
        <v>675</v>
      </c>
      <c r="C6876" t="s">
        <v>688</v>
      </c>
      <c r="D6876">
        <v>0.01</v>
      </c>
      <c r="E6876" t="s">
        <v>135</v>
      </c>
      <c r="F6876" t="s">
        <v>68</v>
      </c>
      <c r="G6876">
        <v>5</v>
      </c>
    </row>
    <row r="6877" spans="1:7">
      <c r="A6877">
        <v>4471</v>
      </c>
      <c r="B6877" t="s">
        <v>10543</v>
      </c>
      <c r="C6877" t="s">
        <v>8498</v>
      </c>
      <c r="D6877">
        <v>0.8</v>
      </c>
      <c r="E6877" t="s">
        <v>166</v>
      </c>
      <c r="F6877" t="s">
        <v>8093</v>
      </c>
      <c r="G6877">
        <v>7</v>
      </c>
    </row>
    <row r="6878" spans="1:7">
      <c r="A6878">
        <v>4472</v>
      </c>
      <c r="B6878" t="s">
        <v>10543</v>
      </c>
      <c r="C6878" t="s">
        <v>16185</v>
      </c>
      <c r="D6878">
        <v>0.6</v>
      </c>
      <c r="E6878" t="s">
        <v>40</v>
      </c>
      <c r="F6878" t="s">
        <v>15103</v>
      </c>
      <c r="G6878">
        <v>7</v>
      </c>
    </row>
    <row r="6879" spans="1:7">
      <c r="A6879">
        <v>7335</v>
      </c>
      <c r="B6879" t="s">
        <v>18053</v>
      </c>
      <c r="C6879" t="s">
        <v>13599</v>
      </c>
      <c r="D6879">
        <v>0.8</v>
      </c>
      <c r="E6879" t="s">
        <v>203</v>
      </c>
      <c r="F6879" t="s">
        <v>13121</v>
      </c>
      <c r="G6879">
        <v>2</v>
      </c>
    </row>
    <row r="6880" spans="1:7">
      <c r="A6880">
        <v>5233</v>
      </c>
      <c r="B6880" t="s">
        <v>9057</v>
      </c>
      <c r="C6880" t="s">
        <v>9047</v>
      </c>
      <c r="D6880">
        <v>0.8</v>
      </c>
      <c r="E6880" t="s">
        <v>203</v>
      </c>
      <c r="F6880" t="s">
        <v>8594</v>
      </c>
      <c r="G6880">
        <v>5</v>
      </c>
    </row>
    <row r="6881" spans="1:7">
      <c r="A6881">
        <v>5809</v>
      </c>
      <c r="B6881" t="s">
        <v>14245</v>
      </c>
      <c r="C6881" t="s">
        <v>18048</v>
      </c>
      <c r="D6881">
        <v>0.01</v>
      </c>
      <c r="F6881" t="s">
        <v>13121</v>
      </c>
      <c r="G6881">
        <v>7</v>
      </c>
    </row>
    <row r="6882" spans="1:7">
      <c r="A6882">
        <v>12391</v>
      </c>
      <c r="B6882" t="s">
        <v>14245</v>
      </c>
      <c r="C6882" t="s">
        <v>16474</v>
      </c>
      <c r="D6882">
        <v>0.8</v>
      </c>
      <c r="F6882" t="s">
        <v>12660</v>
      </c>
      <c r="G6882">
        <v>7</v>
      </c>
    </row>
    <row r="6883" spans="1:7">
      <c r="A6883">
        <v>11708</v>
      </c>
      <c r="B6883" t="s">
        <v>13194</v>
      </c>
      <c r="C6883" t="s">
        <v>13186</v>
      </c>
      <c r="D6883">
        <v>0.1</v>
      </c>
      <c r="E6883" t="s">
        <v>107</v>
      </c>
      <c r="F6883" t="s">
        <v>13121</v>
      </c>
      <c r="G6883">
        <v>1</v>
      </c>
    </row>
    <row r="6884" spans="1:7">
      <c r="A6884">
        <v>5550</v>
      </c>
      <c r="B6884" t="s">
        <v>13194</v>
      </c>
      <c r="C6884" t="s">
        <v>18054</v>
      </c>
      <c r="D6884">
        <v>0.01</v>
      </c>
      <c r="E6884" t="s">
        <v>107</v>
      </c>
      <c r="F6884" t="s">
        <v>13121</v>
      </c>
      <c r="G6884">
        <v>1</v>
      </c>
    </row>
    <row r="6885" spans="1:7">
      <c r="A6885">
        <v>11709</v>
      </c>
      <c r="B6885" t="s">
        <v>13194</v>
      </c>
      <c r="C6885" t="s">
        <v>12664</v>
      </c>
      <c r="D6885">
        <v>0.1</v>
      </c>
      <c r="E6885" t="s">
        <v>107</v>
      </c>
      <c r="F6885" t="s">
        <v>12660</v>
      </c>
      <c r="G6885">
        <v>1</v>
      </c>
    </row>
    <row r="6886" spans="1:7">
      <c r="A6886">
        <v>2433</v>
      </c>
      <c r="B6886" t="s">
        <v>9508</v>
      </c>
      <c r="C6886" t="s">
        <v>18055</v>
      </c>
      <c r="D6886">
        <v>0.01</v>
      </c>
      <c r="E6886" t="s">
        <v>135</v>
      </c>
      <c r="F6886" t="s">
        <v>11167</v>
      </c>
      <c r="G6886">
        <v>6</v>
      </c>
    </row>
    <row r="6887" spans="1:7">
      <c r="A6887">
        <v>2434</v>
      </c>
      <c r="B6887" t="s">
        <v>9508</v>
      </c>
      <c r="C6887" t="s">
        <v>16854</v>
      </c>
      <c r="D6887">
        <v>0.01</v>
      </c>
      <c r="E6887" t="s">
        <v>107</v>
      </c>
      <c r="F6887" t="s">
        <v>13121</v>
      </c>
      <c r="G6887">
        <v>6</v>
      </c>
    </row>
    <row r="6888" spans="1:7">
      <c r="A6888">
        <v>606</v>
      </c>
      <c r="B6888" t="s">
        <v>18056</v>
      </c>
      <c r="C6888" t="s">
        <v>13063</v>
      </c>
      <c r="D6888">
        <v>0.01</v>
      </c>
      <c r="E6888" t="s">
        <v>74</v>
      </c>
      <c r="F6888" t="s">
        <v>13028</v>
      </c>
      <c r="G6888">
        <v>3</v>
      </c>
    </row>
    <row r="6889" spans="1:7">
      <c r="A6889">
        <v>607</v>
      </c>
      <c r="B6889" t="s">
        <v>18056</v>
      </c>
      <c r="C6889" t="s">
        <v>18057</v>
      </c>
      <c r="D6889">
        <v>0.05</v>
      </c>
      <c r="E6889" t="s">
        <v>74</v>
      </c>
      <c r="F6889" t="s">
        <v>11921</v>
      </c>
      <c r="G6889">
        <v>3</v>
      </c>
    </row>
    <row r="6890" spans="1:7">
      <c r="A6890">
        <v>608</v>
      </c>
      <c r="B6890" t="s">
        <v>9460</v>
      </c>
      <c r="C6890" t="s">
        <v>9429</v>
      </c>
      <c r="D6890">
        <v>0.01</v>
      </c>
      <c r="E6890" t="s">
        <v>49</v>
      </c>
      <c r="F6890" t="s">
        <v>9136</v>
      </c>
      <c r="G6890">
        <v>5</v>
      </c>
    </row>
    <row r="6891" spans="1:7">
      <c r="A6891">
        <v>876</v>
      </c>
      <c r="B6891" t="s">
        <v>7285</v>
      </c>
      <c r="C6891" t="s">
        <v>7275</v>
      </c>
      <c r="D6891">
        <v>0.01</v>
      </c>
      <c r="E6891" t="s">
        <v>107</v>
      </c>
      <c r="F6891" t="s">
        <v>7247</v>
      </c>
      <c r="G6891">
        <v>1</v>
      </c>
    </row>
    <row r="6892" spans="1:7">
      <c r="A6892">
        <v>7249</v>
      </c>
      <c r="B6892" t="s">
        <v>5732</v>
      </c>
      <c r="C6892" t="s">
        <v>5716</v>
      </c>
      <c r="D6892">
        <v>0.8</v>
      </c>
      <c r="E6892" t="s">
        <v>354</v>
      </c>
      <c r="F6892" t="s">
        <v>4963</v>
      </c>
      <c r="G6892">
        <v>8</v>
      </c>
    </row>
    <row r="6893" spans="1:7">
      <c r="A6893">
        <v>1118</v>
      </c>
      <c r="B6893" t="s">
        <v>15007</v>
      </c>
      <c r="C6893" t="s">
        <v>16144</v>
      </c>
      <c r="D6893">
        <v>0.01</v>
      </c>
      <c r="E6893" t="s">
        <v>354</v>
      </c>
      <c r="F6893" t="s">
        <v>11921</v>
      </c>
      <c r="G6893">
        <v>7</v>
      </c>
    </row>
    <row r="6894" spans="1:7">
      <c r="A6894">
        <v>1119</v>
      </c>
      <c r="B6894" t="s">
        <v>15007</v>
      </c>
      <c r="C6894" t="s">
        <v>15008</v>
      </c>
      <c r="D6894">
        <v>0.01</v>
      </c>
      <c r="E6894" t="s">
        <v>12637</v>
      </c>
      <c r="F6894" t="s">
        <v>11921</v>
      </c>
      <c r="G6894">
        <v>7</v>
      </c>
    </row>
    <row r="6895" spans="1:7">
      <c r="A6895">
        <v>1332</v>
      </c>
      <c r="B6895" t="s">
        <v>7703</v>
      </c>
      <c r="C6895" t="s">
        <v>16787</v>
      </c>
      <c r="D6895">
        <v>0.01</v>
      </c>
      <c r="E6895" t="s">
        <v>354</v>
      </c>
      <c r="F6895" t="s">
        <v>13028</v>
      </c>
      <c r="G6895">
        <v>5</v>
      </c>
    </row>
    <row r="6896" spans="1:7">
      <c r="A6896">
        <v>1333</v>
      </c>
      <c r="B6896" t="s">
        <v>7703</v>
      </c>
      <c r="C6896" t="s">
        <v>17692</v>
      </c>
      <c r="D6896">
        <v>0.05</v>
      </c>
      <c r="E6896" t="s">
        <v>354</v>
      </c>
      <c r="F6896" t="s">
        <v>11921</v>
      </c>
      <c r="G6896">
        <v>5</v>
      </c>
    </row>
    <row r="6897" spans="1:7">
      <c r="A6897">
        <v>1334</v>
      </c>
      <c r="B6897" t="s">
        <v>7703</v>
      </c>
      <c r="C6897" t="s">
        <v>18058</v>
      </c>
      <c r="D6897">
        <v>0.01</v>
      </c>
      <c r="E6897" t="s">
        <v>12625</v>
      </c>
      <c r="F6897" t="s">
        <v>7247</v>
      </c>
      <c r="G6897">
        <v>1</v>
      </c>
    </row>
    <row r="6898" spans="1:7">
      <c r="A6898">
        <v>2435</v>
      </c>
      <c r="B6898" t="s">
        <v>12416</v>
      </c>
      <c r="C6898" t="s">
        <v>12417</v>
      </c>
      <c r="D6898">
        <v>0.01</v>
      </c>
      <c r="E6898" t="s">
        <v>74</v>
      </c>
      <c r="F6898" t="s">
        <v>12334</v>
      </c>
      <c r="G6898">
        <v>3</v>
      </c>
    </row>
    <row r="6899" spans="1:7">
      <c r="A6899">
        <v>3183</v>
      </c>
      <c r="B6899" t="s">
        <v>4619</v>
      </c>
      <c r="C6899" t="s">
        <v>16266</v>
      </c>
      <c r="D6899">
        <v>0.01</v>
      </c>
      <c r="E6899" t="s">
        <v>49</v>
      </c>
      <c r="F6899" t="s">
        <v>4512</v>
      </c>
      <c r="G6899">
        <v>1</v>
      </c>
    </row>
    <row r="6900" spans="1:7">
      <c r="A6900">
        <v>3184</v>
      </c>
      <c r="B6900" t="s">
        <v>13020</v>
      </c>
      <c r="C6900" t="s">
        <v>16784</v>
      </c>
      <c r="D6900">
        <v>0.1</v>
      </c>
      <c r="E6900" t="s">
        <v>203</v>
      </c>
      <c r="F6900" t="s">
        <v>12660</v>
      </c>
      <c r="G6900">
        <v>6</v>
      </c>
    </row>
    <row r="6901" spans="1:7">
      <c r="A6901">
        <v>11381</v>
      </c>
      <c r="B6901" t="s">
        <v>13020</v>
      </c>
      <c r="C6901" t="s">
        <v>13015</v>
      </c>
      <c r="D6901">
        <v>0.1</v>
      </c>
      <c r="E6901" t="s">
        <v>203</v>
      </c>
      <c r="F6901" t="s">
        <v>12660</v>
      </c>
      <c r="G6901">
        <v>7</v>
      </c>
    </row>
    <row r="6902" spans="1:7">
      <c r="A6902">
        <v>609</v>
      </c>
      <c r="B6902" t="s">
        <v>9434</v>
      </c>
      <c r="C6902" t="s">
        <v>9429</v>
      </c>
      <c r="D6902">
        <v>0.01</v>
      </c>
      <c r="E6902" t="s">
        <v>49</v>
      </c>
      <c r="F6902" t="s">
        <v>9136</v>
      </c>
      <c r="G6902">
        <v>5</v>
      </c>
    </row>
    <row r="6903" spans="1:7">
      <c r="A6903">
        <v>3602</v>
      </c>
      <c r="B6903" t="s">
        <v>3731</v>
      </c>
      <c r="C6903" t="s">
        <v>3732</v>
      </c>
      <c r="D6903">
        <v>0.01</v>
      </c>
      <c r="E6903" t="s">
        <v>80</v>
      </c>
      <c r="F6903" t="s">
        <v>3381</v>
      </c>
      <c r="G6903">
        <v>3</v>
      </c>
    </row>
    <row r="6904" spans="1:7">
      <c r="A6904">
        <v>737</v>
      </c>
      <c r="B6904" t="s">
        <v>9935</v>
      </c>
      <c r="C6904" t="s">
        <v>17615</v>
      </c>
      <c r="D6904">
        <v>0.01</v>
      </c>
      <c r="E6904" t="s">
        <v>74</v>
      </c>
      <c r="F6904" t="s">
        <v>2900</v>
      </c>
      <c r="G6904">
        <v>5</v>
      </c>
    </row>
    <row r="6905" spans="1:7">
      <c r="A6905">
        <v>4049</v>
      </c>
      <c r="B6905" t="s">
        <v>9935</v>
      </c>
      <c r="C6905" t="s">
        <v>9936</v>
      </c>
      <c r="D6905">
        <v>0.8</v>
      </c>
      <c r="E6905" t="s">
        <v>74</v>
      </c>
      <c r="F6905" t="s">
        <v>9536</v>
      </c>
      <c r="G6905">
        <v>5</v>
      </c>
    </row>
    <row r="6906" spans="1:7">
      <c r="A6906">
        <v>11711</v>
      </c>
      <c r="B6906" t="s">
        <v>12490</v>
      </c>
      <c r="C6906" t="s">
        <v>17417</v>
      </c>
      <c r="D6906">
        <v>0.1</v>
      </c>
      <c r="E6906" t="s">
        <v>203</v>
      </c>
      <c r="F6906" t="s">
        <v>14771</v>
      </c>
      <c r="G6906">
        <v>3</v>
      </c>
    </row>
    <row r="6907" spans="1:7">
      <c r="A6907">
        <v>4050</v>
      </c>
      <c r="B6907" t="s">
        <v>12490</v>
      </c>
      <c r="C6907" t="s">
        <v>17418</v>
      </c>
      <c r="D6907">
        <v>0.01</v>
      </c>
      <c r="E6907" t="s">
        <v>203</v>
      </c>
      <c r="F6907" t="s">
        <v>14771</v>
      </c>
      <c r="G6907">
        <v>3</v>
      </c>
    </row>
    <row r="6908" spans="1:7">
      <c r="A6908">
        <v>4051</v>
      </c>
      <c r="B6908" t="s">
        <v>12490</v>
      </c>
      <c r="C6908" t="s">
        <v>15052</v>
      </c>
      <c r="D6908">
        <v>0.05</v>
      </c>
      <c r="E6908" t="s">
        <v>203</v>
      </c>
      <c r="F6908" t="s">
        <v>14995</v>
      </c>
      <c r="G6908">
        <v>3</v>
      </c>
    </row>
    <row r="6909" spans="1:7">
      <c r="A6909">
        <v>11710</v>
      </c>
      <c r="B6909" t="s">
        <v>12490</v>
      </c>
      <c r="C6909" t="s">
        <v>12482</v>
      </c>
      <c r="D6909">
        <v>0.1</v>
      </c>
      <c r="E6909" t="s">
        <v>203</v>
      </c>
      <c r="F6909" t="s">
        <v>12334</v>
      </c>
      <c r="G6909">
        <v>3</v>
      </c>
    </row>
    <row r="6910" spans="1:7">
      <c r="A6910">
        <v>4053</v>
      </c>
      <c r="B6910" t="s">
        <v>6135</v>
      </c>
      <c r="C6910" t="s">
        <v>6122</v>
      </c>
      <c r="D6910">
        <v>0.01</v>
      </c>
      <c r="E6910" t="s">
        <v>203</v>
      </c>
      <c r="F6910" t="s">
        <v>5790</v>
      </c>
      <c r="G6910">
        <v>3</v>
      </c>
    </row>
    <row r="6911" spans="1:7">
      <c r="A6911">
        <v>4052</v>
      </c>
      <c r="B6911" t="s">
        <v>6135</v>
      </c>
      <c r="C6911" t="s">
        <v>16386</v>
      </c>
      <c r="D6911">
        <v>0.01</v>
      </c>
      <c r="E6911" t="s">
        <v>123</v>
      </c>
      <c r="F6911" t="s">
        <v>14655</v>
      </c>
      <c r="G6911">
        <v>3</v>
      </c>
    </row>
    <row r="6912" spans="1:7">
      <c r="A6912">
        <v>738</v>
      </c>
      <c r="B6912" t="s">
        <v>10661</v>
      </c>
      <c r="C6912" t="s">
        <v>10662</v>
      </c>
      <c r="D6912">
        <v>0.01</v>
      </c>
      <c r="E6912" t="s">
        <v>135</v>
      </c>
      <c r="F6912" t="s">
        <v>10625</v>
      </c>
      <c r="G6912">
        <v>1</v>
      </c>
    </row>
    <row r="6913" spans="1:7">
      <c r="A6913">
        <v>11383</v>
      </c>
      <c r="B6913" t="s">
        <v>6041</v>
      </c>
      <c r="C6913" t="s">
        <v>16392</v>
      </c>
      <c r="D6913">
        <v>0.1</v>
      </c>
      <c r="E6913" t="s">
        <v>80</v>
      </c>
      <c r="F6913" t="s">
        <v>14699</v>
      </c>
      <c r="G6913">
        <v>3</v>
      </c>
    </row>
    <row r="6914" spans="1:7">
      <c r="A6914">
        <v>4054</v>
      </c>
      <c r="B6914" t="s">
        <v>6041</v>
      </c>
      <c r="C6914" t="s">
        <v>6042</v>
      </c>
      <c r="D6914">
        <v>0.01</v>
      </c>
      <c r="E6914" t="s">
        <v>80</v>
      </c>
      <c r="F6914" t="s">
        <v>5790</v>
      </c>
      <c r="G6914">
        <v>3</v>
      </c>
    </row>
    <row r="6915" spans="1:7">
      <c r="A6915">
        <v>4055</v>
      </c>
      <c r="B6915" t="s">
        <v>6041</v>
      </c>
      <c r="C6915" t="s">
        <v>16393</v>
      </c>
      <c r="D6915">
        <v>0.01</v>
      </c>
      <c r="E6915" t="s">
        <v>80</v>
      </c>
      <c r="F6915" t="s">
        <v>15389</v>
      </c>
      <c r="G6915">
        <v>3</v>
      </c>
    </row>
    <row r="6916" spans="1:7">
      <c r="A6916">
        <v>4056</v>
      </c>
      <c r="B6916" t="s">
        <v>5116</v>
      </c>
      <c r="C6916" t="s">
        <v>16398</v>
      </c>
      <c r="D6916">
        <v>0.01</v>
      </c>
      <c r="E6916" t="s">
        <v>49</v>
      </c>
      <c r="F6916" t="s">
        <v>4963</v>
      </c>
      <c r="G6916">
        <v>4</v>
      </c>
    </row>
    <row r="6917" spans="1:7">
      <c r="A6917">
        <v>11712</v>
      </c>
      <c r="B6917" t="s">
        <v>13448</v>
      </c>
      <c r="C6917" t="s">
        <v>16886</v>
      </c>
      <c r="D6917">
        <v>0.1</v>
      </c>
      <c r="E6917" t="s">
        <v>107</v>
      </c>
      <c r="F6917" t="s">
        <v>14771</v>
      </c>
      <c r="G6917">
        <v>2</v>
      </c>
    </row>
    <row r="6918" spans="1:7">
      <c r="A6918">
        <v>4474</v>
      </c>
      <c r="B6918" t="s">
        <v>13448</v>
      </c>
      <c r="C6918" t="s">
        <v>16887</v>
      </c>
      <c r="D6918">
        <v>0.01</v>
      </c>
      <c r="E6918" t="s">
        <v>107</v>
      </c>
      <c r="F6918" t="s">
        <v>12334</v>
      </c>
      <c r="G6918">
        <v>2</v>
      </c>
    </row>
    <row r="6919" spans="1:7">
      <c r="A6919">
        <v>4473</v>
      </c>
      <c r="B6919" t="s">
        <v>13448</v>
      </c>
      <c r="C6919" t="s">
        <v>16344</v>
      </c>
      <c r="D6919">
        <v>0.01</v>
      </c>
      <c r="E6919" t="s">
        <v>135</v>
      </c>
      <c r="F6919" t="s">
        <v>13121</v>
      </c>
      <c r="G6919">
        <v>2</v>
      </c>
    </row>
    <row r="6920" spans="1:7">
      <c r="A6920">
        <v>11713</v>
      </c>
      <c r="B6920" t="s">
        <v>13448</v>
      </c>
      <c r="C6920" t="s">
        <v>16888</v>
      </c>
      <c r="D6920">
        <v>0.1</v>
      </c>
      <c r="E6920" t="s">
        <v>107</v>
      </c>
      <c r="F6920" t="s">
        <v>12334</v>
      </c>
      <c r="G6920">
        <v>2</v>
      </c>
    </row>
    <row r="6921" spans="1:7">
      <c r="A6921">
        <v>7241</v>
      </c>
      <c r="B6921" t="s">
        <v>14188</v>
      </c>
      <c r="C6921" t="s">
        <v>14183</v>
      </c>
      <c r="D6921">
        <v>0.8</v>
      </c>
      <c r="E6921" t="s">
        <v>803</v>
      </c>
      <c r="F6921" t="s">
        <v>13121</v>
      </c>
      <c r="G6921">
        <v>7</v>
      </c>
    </row>
    <row r="6922" spans="1:7">
      <c r="A6922">
        <v>4475</v>
      </c>
      <c r="B6922" t="s">
        <v>2451</v>
      </c>
      <c r="C6922" t="s">
        <v>2443</v>
      </c>
      <c r="D6922">
        <v>0.8</v>
      </c>
      <c r="E6922" t="s">
        <v>80</v>
      </c>
      <c r="F6922" t="s">
        <v>2210</v>
      </c>
      <c r="G6922">
        <v>3</v>
      </c>
    </row>
    <row r="6923" spans="1:7">
      <c r="A6923">
        <v>877</v>
      </c>
      <c r="B6923" t="s">
        <v>1109</v>
      </c>
      <c r="C6923" t="s">
        <v>1099</v>
      </c>
      <c r="D6923">
        <v>0.01</v>
      </c>
      <c r="E6923" t="s">
        <v>74</v>
      </c>
      <c r="F6923" t="s">
        <v>41</v>
      </c>
      <c r="G6923">
        <v>2</v>
      </c>
    </row>
    <row r="6924" spans="1:7">
      <c r="A6924">
        <v>11714</v>
      </c>
      <c r="B6924" t="s">
        <v>14831</v>
      </c>
      <c r="C6924" t="s">
        <v>16832</v>
      </c>
      <c r="D6924">
        <v>0.1</v>
      </c>
      <c r="E6924" t="s">
        <v>354</v>
      </c>
      <c r="F6924" t="s">
        <v>14771</v>
      </c>
      <c r="G6924">
        <v>2</v>
      </c>
    </row>
    <row r="6925" spans="1:7">
      <c r="A6925">
        <v>4476</v>
      </c>
      <c r="B6925" t="s">
        <v>14831</v>
      </c>
      <c r="C6925" t="s">
        <v>18059</v>
      </c>
      <c r="D6925">
        <v>0.01</v>
      </c>
      <c r="E6925" t="s">
        <v>354</v>
      </c>
      <c r="F6925" t="s">
        <v>12334</v>
      </c>
      <c r="G6925">
        <v>2</v>
      </c>
    </row>
    <row r="6926" spans="1:7">
      <c r="A6926">
        <v>11715</v>
      </c>
      <c r="B6926" t="s">
        <v>14831</v>
      </c>
      <c r="C6926" t="s">
        <v>12409</v>
      </c>
      <c r="D6926">
        <v>0.1</v>
      </c>
      <c r="E6926" t="s">
        <v>354</v>
      </c>
      <c r="F6926" t="s">
        <v>12334</v>
      </c>
      <c r="G6926">
        <v>2</v>
      </c>
    </row>
    <row r="6927" spans="1:7">
      <c r="A6927">
        <v>11386</v>
      </c>
      <c r="B6927" t="s">
        <v>14831</v>
      </c>
      <c r="C6927" t="s">
        <v>14832</v>
      </c>
      <c r="D6927">
        <v>0.1</v>
      </c>
      <c r="E6927" t="s">
        <v>12637</v>
      </c>
      <c r="F6927" t="s">
        <v>9136</v>
      </c>
      <c r="G6927">
        <v>2</v>
      </c>
    </row>
    <row r="6928" spans="1:7">
      <c r="A6928">
        <v>878</v>
      </c>
      <c r="B6928" t="s">
        <v>9489</v>
      </c>
      <c r="C6928" t="s">
        <v>9482</v>
      </c>
      <c r="D6928">
        <v>0.01</v>
      </c>
      <c r="E6928" t="s">
        <v>107</v>
      </c>
      <c r="F6928" t="s">
        <v>9136</v>
      </c>
      <c r="G6928">
        <v>7</v>
      </c>
    </row>
    <row r="6929" spans="1:7">
      <c r="A6929">
        <v>879</v>
      </c>
      <c r="B6929" t="s">
        <v>3719</v>
      </c>
      <c r="C6929" t="s">
        <v>17916</v>
      </c>
      <c r="D6929">
        <v>0.01</v>
      </c>
      <c r="E6929" t="s">
        <v>203</v>
      </c>
      <c r="F6929" t="s">
        <v>14681</v>
      </c>
      <c r="G6929">
        <v>7</v>
      </c>
    </row>
    <row r="6930" spans="1:7">
      <c r="A6930">
        <v>11387</v>
      </c>
      <c r="B6930" t="s">
        <v>3719</v>
      </c>
      <c r="C6930" t="s">
        <v>5569</v>
      </c>
      <c r="D6930">
        <v>0.1</v>
      </c>
      <c r="E6930" t="s">
        <v>203</v>
      </c>
      <c r="F6930" t="s">
        <v>4512</v>
      </c>
      <c r="G6930">
        <v>7</v>
      </c>
    </row>
    <row r="6931" spans="1:7">
      <c r="A6931">
        <v>4478</v>
      </c>
      <c r="B6931" t="s">
        <v>2499</v>
      </c>
      <c r="C6931" t="s">
        <v>2500</v>
      </c>
      <c r="D6931">
        <v>0.1</v>
      </c>
      <c r="E6931" t="s">
        <v>203</v>
      </c>
      <c r="F6931" t="s">
        <v>2210</v>
      </c>
      <c r="G6931">
        <v>3</v>
      </c>
    </row>
    <row r="6932" spans="1:7">
      <c r="A6932">
        <v>4477</v>
      </c>
      <c r="B6932" t="s">
        <v>2499</v>
      </c>
      <c r="C6932" t="s">
        <v>13612</v>
      </c>
      <c r="D6932">
        <v>0.05</v>
      </c>
      <c r="E6932" t="s">
        <v>74</v>
      </c>
      <c r="F6932" t="s">
        <v>13121</v>
      </c>
      <c r="G6932">
        <v>3</v>
      </c>
    </row>
    <row r="6933" spans="1:7">
      <c r="A6933">
        <v>11388</v>
      </c>
      <c r="B6933" t="s">
        <v>11696</v>
      </c>
      <c r="C6933" t="s">
        <v>17176</v>
      </c>
      <c r="D6933">
        <v>0.1</v>
      </c>
      <c r="E6933" t="s">
        <v>107</v>
      </c>
      <c r="F6933" t="s">
        <v>15363</v>
      </c>
      <c r="G6933">
        <v>1</v>
      </c>
    </row>
    <row r="6934" spans="1:7">
      <c r="A6934">
        <v>880</v>
      </c>
      <c r="B6934" t="s">
        <v>11696</v>
      </c>
      <c r="C6934" t="s">
        <v>17177</v>
      </c>
      <c r="D6934">
        <v>0.01</v>
      </c>
      <c r="E6934" t="s">
        <v>107</v>
      </c>
      <c r="F6934" t="s">
        <v>15363</v>
      </c>
      <c r="G6934">
        <v>4</v>
      </c>
    </row>
    <row r="6935" spans="1:7">
      <c r="A6935">
        <v>11389</v>
      </c>
      <c r="B6935" t="s">
        <v>11696</v>
      </c>
      <c r="C6935" t="s">
        <v>16873</v>
      </c>
      <c r="D6935">
        <v>0.1</v>
      </c>
      <c r="E6935" t="s">
        <v>135</v>
      </c>
      <c r="F6935" t="s">
        <v>11649</v>
      </c>
      <c r="G6935">
        <v>1</v>
      </c>
    </row>
    <row r="6936" spans="1:7">
      <c r="A6936">
        <v>881</v>
      </c>
      <c r="B6936" t="s">
        <v>11696</v>
      </c>
      <c r="C6936" t="s">
        <v>11693</v>
      </c>
      <c r="D6936">
        <v>0.01</v>
      </c>
      <c r="E6936" t="s">
        <v>135</v>
      </c>
      <c r="F6936" t="s">
        <v>11649</v>
      </c>
      <c r="G6936">
        <v>4</v>
      </c>
    </row>
    <row r="6937" spans="1:7">
      <c r="A6937">
        <v>4479</v>
      </c>
      <c r="B6937" t="s">
        <v>14001</v>
      </c>
      <c r="C6937" t="s">
        <v>13979</v>
      </c>
      <c r="D6937">
        <v>0.01</v>
      </c>
      <c r="F6937" t="s">
        <v>13121</v>
      </c>
      <c r="G6937">
        <v>5</v>
      </c>
    </row>
    <row r="6938" spans="1:7">
      <c r="A6938">
        <v>882</v>
      </c>
      <c r="B6938" t="s">
        <v>7208</v>
      </c>
      <c r="C6938" t="s">
        <v>16144</v>
      </c>
      <c r="D6938">
        <v>0.01</v>
      </c>
      <c r="E6938" t="s">
        <v>354</v>
      </c>
      <c r="F6938" t="s">
        <v>11921</v>
      </c>
      <c r="G6938">
        <v>7</v>
      </c>
    </row>
    <row r="6939" spans="1:7">
      <c r="A6939">
        <v>883</v>
      </c>
      <c r="B6939" t="s">
        <v>7208</v>
      </c>
      <c r="C6939" t="s">
        <v>18060</v>
      </c>
      <c r="D6939">
        <v>0.01</v>
      </c>
      <c r="E6939" t="s">
        <v>354</v>
      </c>
      <c r="F6939" t="s">
        <v>15324</v>
      </c>
      <c r="G6939">
        <v>8</v>
      </c>
    </row>
    <row r="6940" spans="1:7">
      <c r="A6940">
        <v>4480</v>
      </c>
      <c r="B6940" t="s">
        <v>7208</v>
      </c>
      <c r="C6940" t="s">
        <v>16900</v>
      </c>
      <c r="D6940">
        <v>0.01</v>
      </c>
      <c r="E6940" t="s">
        <v>354</v>
      </c>
      <c r="F6940" t="s">
        <v>15396</v>
      </c>
      <c r="G6940">
        <v>7</v>
      </c>
    </row>
    <row r="6941" spans="1:7">
      <c r="A6941">
        <v>4481</v>
      </c>
      <c r="B6941" t="s">
        <v>9115</v>
      </c>
      <c r="C6941" t="s">
        <v>9116</v>
      </c>
      <c r="D6941">
        <v>0.01</v>
      </c>
      <c r="E6941" t="s">
        <v>203</v>
      </c>
      <c r="F6941" t="s">
        <v>8594</v>
      </c>
      <c r="G6941">
        <v>7</v>
      </c>
    </row>
    <row r="6942" spans="1:7">
      <c r="A6942">
        <v>4877</v>
      </c>
      <c r="B6942" t="s">
        <v>7141</v>
      </c>
      <c r="C6942" t="s">
        <v>9063</v>
      </c>
      <c r="D6942">
        <v>0.01</v>
      </c>
      <c r="E6942" t="s">
        <v>67</v>
      </c>
      <c r="F6942" t="s">
        <v>8594</v>
      </c>
      <c r="G6942">
        <v>7</v>
      </c>
    </row>
    <row r="6943" spans="1:7">
      <c r="A6943">
        <v>4878</v>
      </c>
      <c r="B6943" t="s">
        <v>7141</v>
      </c>
      <c r="C6943" t="s">
        <v>7133</v>
      </c>
      <c r="D6943">
        <v>0.01</v>
      </c>
      <c r="E6943" t="s">
        <v>67</v>
      </c>
      <c r="F6943" t="s">
        <v>6576</v>
      </c>
      <c r="G6943">
        <v>7</v>
      </c>
    </row>
    <row r="6944" spans="1:7">
      <c r="A6944">
        <v>4879</v>
      </c>
      <c r="B6944" t="s">
        <v>2146</v>
      </c>
      <c r="C6944" t="s">
        <v>2128</v>
      </c>
      <c r="D6944">
        <v>0.01</v>
      </c>
      <c r="E6944" t="s">
        <v>67</v>
      </c>
      <c r="F6944" t="s">
        <v>1778</v>
      </c>
      <c r="G6944">
        <v>7</v>
      </c>
    </row>
    <row r="6945" spans="1:7">
      <c r="A6945">
        <v>4880</v>
      </c>
      <c r="B6945" t="s">
        <v>14678</v>
      </c>
      <c r="C6945" t="s">
        <v>16953</v>
      </c>
      <c r="D6945">
        <v>0.01</v>
      </c>
      <c r="E6945" t="s">
        <v>203</v>
      </c>
      <c r="F6945" t="s">
        <v>12334</v>
      </c>
      <c r="G6945">
        <v>2</v>
      </c>
    </row>
    <row r="6946" spans="1:7">
      <c r="A6946">
        <v>4881</v>
      </c>
      <c r="B6946" t="s">
        <v>12677</v>
      </c>
      <c r="C6946" t="s">
        <v>16534</v>
      </c>
      <c r="D6946">
        <v>0.1</v>
      </c>
      <c r="E6946" t="s">
        <v>49</v>
      </c>
      <c r="F6946" t="s">
        <v>12660</v>
      </c>
      <c r="G6946">
        <v>1</v>
      </c>
    </row>
    <row r="6947" spans="1:7">
      <c r="A6947">
        <v>1005</v>
      </c>
      <c r="B6947" t="s">
        <v>2756</v>
      </c>
      <c r="C6947" t="s">
        <v>16310</v>
      </c>
      <c r="D6947">
        <v>0.01</v>
      </c>
      <c r="E6947" t="s">
        <v>80</v>
      </c>
      <c r="F6947" t="s">
        <v>13028</v>
      </c>
      <c r="G6947">
        <v>2</v>
      </c>
    </row>
    <row r="6948" spans="1:7">
      <c r="A6948">
        <v>4882</v>
      </c>
      <c r="B6948" t="s">
        <v>2756</v>
      </c>
      <c r="C6948" t="s">
        <v>6741</v>
      </c>
      <c r="D6948">
        <v>0.01</v>
      </c>
      <c r="E6948" t="s">
        <v>80</v>
      </c>
      <c r="F6948" t="s">
        <v>6576</v>
      </c>
      <c r="G6948">
        <v>2</v>
      </c>
    </row>
    <row r="6949" spans="1:7">
      <c r="A6949">
        <v>1006</v>
      </c>
      <c r="B6949" t="s">
        <v>5659</v>
      </c>
      <c r="C6949" t="s">
        <v>3376</v>
      </c>
      <c r="D6949">
        <v>0.01</v>
      </c>
      <c r="E6949" t="s">
        <v>49</v>
      </c>
      <c r="F6949" t="s">
        <v>3135</v>
      </c>
      <c r="G6949">
        <v>8</v>
      </c>
    </row>
    <row r="6950" spans="1:7">
      <c r="A6950">
        <v>4884</v>
      </c>
      <c r="B6950" t="s">
        <v>5659</v>
      </c>
      <c r="C6950" t="s">
        <v>18061</v>
      </c>
      <c r="D6950">
        <v>0.01</v>
      </c>
      <c r="E6950" t="s">
        <v>49</v>
      </c>
      <c r="F6950" t="s">
        <v>16397</v>
      </c>
      <c r="G6950">
        <v>8</v>
      </c>
    </row>
    <row r="6951" spans="1:7">
      <c r="A6951">
        <v>1007</v>
      </c>
      <c r="B6951" t="s">
        <v>5659</v>
      </c>
      <c r="C6951" t="s">
        <v>18062</v>
      </c>
      <c r="D6951">
        <v>0.6</v>
      </c>
      <c r="E6951" t="s">
        <v>40</v>
      </c>
      <c r="F6951" t="s">
        <v>3135</v>
      </c>
      <c r="G6951">
        <v>8</v>
      </c>
    </row>
    <row r="6952" spans="1:7">
      <c r="A6952">
        <v>4883</v>
      </c>
      <c r="B6952" t="s">
        <v>5659</v>
      </c>
      <c r="C6952" t="s">
        <v>16816</v>
      </c>
      <c r="D6952">
        <v>0.8</v>
      </c>
      <c r="E6952" t="s">
        <v>49</v>
      </c>
      <c r="F6952" t="s">
        <v>4963</v>
      </c>
      <c r="G6952">
        <v>8</v>
      </c>
    </row>
    <row r="6953" spans="1:7">
      <c r="A6953">
        <v>5234</v>
      </c>
      <c r="B6953" t="s">
        <v>9683</v>
      </c>
      <c r="C6953" t="s">
        <v>9665</v>
      </c>
      <c r="D6953">
        <v>0.01</v>
      </c>
      <c r="E6953" t="s">
        <v>49</v>
      </c>
      <c r="F6953" t="s">
        <v>9536</v>
      </c>
      <c r="G6953">
        <v>2</v>
      </c>
    </row>
    <row r="6954" spans="1:7">
      <c r="A6954">
        <v>7200</v>
      </c>
      <c r="B6954" t="s">
        <v>12176</v>
      </c>
      <c r="C6954" t="s">
        <v>12177</v>
      </c>
      <c r="D6954">
        <v>0.8</v>
      </c>
      <c r="E6954" t="s">
        <v>166</v>
      </c>
      <c r="F6954" t="s">
        <v>12156</v>
      </c>
      <c r="G6954">
        <v>1</v>
      </c>
    </row>
    <row r="6955" spans="1:7">
      <c r="A6955">
        <v>5235</v>
      </c>
      <c r="B6955" t="s">
        <v>9533</v>
      </c>
      <c r="C6955" t="s">
        <v>9535</v>
      </c>
      <c r="D6955">
        <v>0.8</v>
      </c>
      <c r="E6955" t="s">
        <v>74</v>
      </c>
      <c r="F6955" t="s">
        <v>9536</v>
      </c>
      <c r="G6955">
        <v>1</v>
      </c>
    </row>
    <row r="6956" spans="1:7">
      <c r="A6956">
        <v>6802</v>
      </c>
      <c r="B6956" t="s">
        <v>12865</v>
      </c>
      <c r="C6956" t="s">
        <v>12862</v>
      </c>
      <c r="D6956">
        <v>1</v>
      </c>
      <c r="E6956" t="s">
        <v>166</v>
      </c>
      <c r="F6956" t="s">
        <v>12660</v>
      </c>
      <c r="G6956">
        <v>3</v>
      </c>
    </row>
    <row r="6957" spans="1:7">
      <c r="A6957">
        <v>5551</v>
      </c>
      <c r="B6957" t="s">
        <v>12865</v>
      </c>
      <c r="C6957" t="s">
        <v>16264</v>
      </c>
      <c r="D6957">
        <v>0.01</v>
      </c>
      <c r="E6957" t="s">
        <v>166</v>
      </c>
      <c r="F6957" t="s">
        <v>12660</v>
      </c>
      <c r="G6957">
        <v>3</v>
      </c>
    </row>
    <row r="6958" spans="1:7">
      <c r="A6958">
        <v>5552</v>
      </c>
      <c r="B6958" t="s">
        <v>10291</v>
      </c>
      <c r="C6958" t="s">
        <v>10292</v>
      </c>
      <c r="D6958">
        <v>0.01</v>
      </c>
      <c r="E6958" t="s">
        <v>166</v>
      </c>
      <c r="F6958" t="s">
        <v>10160</v>
      </c>
      <c r="G6958">
        <v>2</v>
      </c>
    </row>
    <row r="6959" spans="1:7">
      <c r="A6959">
        <v>6902</v>
      </c>
      <c r="B6959" t="s">
        <v>10291</v>
      </c>
      <c r="C6959" t="s">
        <v>8222</v>
      </c>
      <c r="D6959">
        <v>0.8</v>
      </c>
      <c r="E6959" t="s">
        <v>166</v>
      </c>
      <c r="F6959" t="s">
        <v>8093</v>
      </c>
      <c r="G6959">
        <v>2</v>
      </c>
    </row>
    <row r="6960" spans="1:7">
      <c r="A6960">
        <v>5553</v>
      </c>
      <c r="B6960" t="s">
        <v>10291</v>
      </c>
      <c r="C6960" t="s">
        <v>18063</v>
      </c>
      <c r="D6960">
        <v>0.01</v>
      </c>
      <c r="E6960" t="s">
        <v>166</v>
      </c>
      <c r="F6960" t="s">
        <v>15103</v>
      </c>
      <c r="G6960">
        <v>2</v>
      </c>
    </row>
    <row r="6961" spans="1:7">
      <c r="A6961">
        <v>11716</v>
      </c>
      <c r="B6961" t="s">
        <v>12503</v>
      </c>
      <c r="C6961" t="s">
        <v>17001</v>
      </c>
      <c r="D6961">
        <v>0.1</v>
      </c>
      <c r="E6961" t="s">
        <v>74</v>
      </c>
      <c r="F6961" t="s">
        <v>14771</v>
      </c>
      <c r="G6961">
        <v>5</v>
      </c>
    </row>
    <row r="6962" spans="1:7">
      <c r="A6962">
        <v>5555</v>
      </c>
      <c r="B6962" t="s">
        <v>12503</v>
      </c>
      <c r="C6962" t="s">
        <v>18064</v>
      </c>
      <c r="D6962">
        <v>0.1</v>
      </c>
      <c r="E6962" t="s">
        <v>74</v>
      </c>
      <c r="F6962" t="s">
        <v>14771</v>
      </c>
      <c r="G6962">
        <v>5</v>
      </c>
    </row>
    <row r="6963" spans="1:7">
      <c r="A6963">
        <v>5554</v>
      </c>
      <c r="B6963" t="s">
        <v>12503</v>
      </c>
      <c r="C6963" t="s">
        <v>12497</v>
      </c>
      <c r="D6963">
        <v>0.01</v>
      </c>
      <c r="E6963" t="s">
        <v>74</v>
      </c>
      <c r="F6963" t="s">
        <v>12334</v>
      </c>
      <c r="G6963">
        <v>5</v>
      </c>
    </row>
    <row r="6964" spans="1:7">
      <c r="A6964">
        <v>5556</v>
      </c>
      <c r="B6964" t="s">
        <v>1578</v>
      </c>
      <c r="C6964" t="s">
        <v>1563</v>
      </c>
      <c r="D6964">
        <v>0.8</v>
      </c>
      <c r="E6964" t="s">
        <v>203</v>
      </c>
      <c r="F6964" t="s">
        <v>41</v>
      </c>
      <c r="G6964">
        <v>5</v>
      </c>
    </row>
    <row r="6965" spans="1:7">
      <c r="A6965">
        <v>11717</v>
      </c>
      <c r="B6965" t="s">
        <v>14866</v>
      </c>
      <c r="C6965" t="s">
        <v>16766</v>
      </c>
      <c r="D6965">
        <v>0.1</v>
      </c>
      <c r="E6965" t="s">
        <v>354</v>
      </c>
      <c r="F6965" t="s">
        <v>14771</v>
      </c>
      <c r="G6965">
        <v>7</v>
      </c>
    </row>
    <row r="6966" spans="1:7">
      <c r="A6966">
        <v>5557</v>
      </c>
      <c r="B6966" t="s">
        <v>14866</v>
      </c>
      <c r="C6966" t="s">
        <v>18065</v>
      </c>
      <c r="D6966">
        <v>0.01</v>
      </c>
      <c r="E6966" t="s">
        <v>354</v>
      </c>
      <c r="F6966" t="s">
        <v>12334</v>
      </c>
      <c r="G6966">
        <v>7</v>
      </c>
    </row>
    <row r="6967" spans="1:7">
      <c r="A6967">
        <v>11718</v>
      </c>
      <c r="B6967" t="s">
        <v>14866</v>
      </c>
      <c r="C6967" t="s">
        <v>16195</v>
      </c>
      <c r="D6967">
        <v>0.1</v>
      </c>
      <c r="E6967" t="s">
        <v>354</v>
      </c>
      <c r="F6967" t="s">
        <v>12334</v>
      </c>
      <c r="G6967">
        <v>7</v>
      </c>
    </row>
    <row r="6968" spans="1:7">
      <c r="A6968">
        <v>11392</v>
      </c>
      <c r="B6968" t="s">
        <v>14866</v>
      </c>
      <c r="C6968" t="s">
        <v>14867</v>
      </c>
      <c r="D6968">
        <v>0.1</v>
      </c>
      <c r="E6968" t="s">
        <v>12637</v>
      </c>
      <c r="F6968" t="s">
        <v>9136</v>
      </c>
      <c r="G6968">
        <v>7</v>
      </c>
    </row>
    <row r="6969" spans="1:7">
      <c r="A6969">
        <v>5558</v>
      </c>
      <c r="B6969" t="s">
        <v>1620</v>
      </c>
      <c r="C6969" t="s">
        <v>1621</v>
      </c>
      <c r="D6969">
        <v>0.8</v>
      </c>
      <c r="E6969" t="s">
        <v>49</v>
      </c>
      <c r="F6969" t="s">
        <v>41</v>
      </c>
      <c r="G6969">
        <v>7</v>
      </c>
    </row>
    <row r="6970" spans="1:7">
      <c r="A6970">
        <v>5559</v>
      </c>
      <c r="B6970" t="s">
        <v>12885</v>
      </c>
      <c r="C6970" t="s">
        <v>12882</v>
      </c>
      <c r="D6970">
        <v>0.8</v>
      </c>
      <c r="E6970" t="s">
        <v>203</v>
      </c>
      <c r="F6970" t="s">
        <v>12660</v>
      </c>
      <c r="G6970">
        <v>3</v>
      </c>
    </row>
    <row r="6971" spans="1:7">
      <c r="A6971">
        <v>11393</v>
      </c>
      <c r="B6971" t="s">
        <v>9868</v>
      </c>
      <c r="C6971" t="s">
        <v>17824</v>
      </c>
      <c r="D6971">
        <v>0.1</v>
      </c>
      <c r="E6971" t="s">
        <v>49</v>
      </c>
      <c r="F6971" t="s">
        <v>9799</v>
      </c>
      <c r="G6971">
        <v>1</v>
      </c>
    </row>
    <row r="6972" spans="1:7">
      <c r="A6972">
        <v>5560</v>
      </c>
      <c r="B6972" t="s">
        <v>9868</v>
      </c>
      <c r="C6972" t="s">
        <v>9849</v>
      </c>
      <c r="D6972">
        <v>0.01</v>
      </c>
      <c r="E6972" t="s">
        <v>49</v>
      </c>
      <c r="F6972" t="s">
        <v>9799</v>
      </c>
      <c r="G6972">
        <v>4</v>
      </c>
    </row>
    <row r="6973" spans="1:7">
      <c r="A6973">
        <v>5561</v>
      </c>
      <c r="B6973" t="s">
        <v>6785</v>
      </c>
      <c r="C6973" t="s">
        <v>6775</v>
      </c>
      <c r="D6973">
        <v>0.01</v>
      </c>
      <c r="E6973" t="s">
        <v>107</v>
      </c>
      <c r="F6973" t="s">
        <v>6576</v>
      </c>
      <c r="G6973">
        <v>2</v>
      </c>
    </row>
    <row r="6974" spans="1:7">
      <c r="A6974">
        <v>11394</v>
      </c>
      <c r="B6974" t="s">
        <v>378</v>
      </c>
      <c r="C6974" t="s">
        <v>192</v>
      </c>
      <c r="D6974">
        <v>0.1</v>
      </c>
      <c r="E6974" t="s">
        <v>40</v>
      </c>
      <c r="F6974" t="s">
        <v>68</v>
      </c>
      <c r="G6974">
        <v>1</v>
      </c>
    </row>
    <row r="6975" spans="1:7">
      <c r="A6975">
        <v>5810</v>
      </c>
      <c r="B6975" t="s">
        <v>378</v>
      </c>
      <c r="C6975" t="s">
        <v>18066</v>
      </c>
      <c r="D6975">
        <v>0.1</v>
      </c>
      <c r="E6975" t="s">
        <v>40</v>
      </c>
      <c r="F6975" t="s">
        <v>68</v>
      </c>
      <c r="G6975">
        <v>6</v>
      </c>
    </row>
    <row r="6976" spans="1:7">
      <c r="A6976">
        <v>1335</v>
      </c>
      <c r="B6976" t="s">
        <v>14857</v>
      </c>
      <c r="C6976" t="s">
        <v>9469</v>
      </c>
      <c r="D6976">
        <v>0.01</v>
      </c>
      <c r="E6976" t="s">
        <v>67</v>
      </c>
      <c r="F6976" t="s">
        <v>9136</v>
      </c>
      <c r="G6976">
        <v>7</v>
      </c>
    </row>
    <row r="6977" spans="1:7">
      <c r="A6977">
        <v>5811</v>
      </c>
      <c r="B6977" t="s">
        <v>14857</v>
      </c>
      <c r="C6977" t="s">
        <v>17523</v>
      </c>
      <c r="D6977">
        <v>0.01</v>
      </c>
      <c r="E6977" t="s">
        <v>67</v>
      </c>
      <c r="F6977" t="s">
        <v>11167</v>
      </c>
      <c r="G6977">
        <v>7</v>
      </c>
    </row>
    <row r="6978" spans="1:7">
      <c r="A6978">
        <v>1424</v>
      </c>
      <c r="B6978" t="s">
        <v>11835</v>
      </c>
      <c r="C6978" t="s">
        <v>11074</v>
      </c>
      <c r="D6978">
        <v>0.01</v>
      </c>
      <c r="E6978" t="s">
        <v>107</v>
      </c>
      <c r="F6978" t="s">
        <v>10625</v>
      </c>
      <c r="G6978">
        <v>7</v>
      </c>
    </row>
    <row r="6979" spans="1:7">
      <c r="A6979">
        <v>1423</v>
      </c>
      <c r="B6979" t="s">
        <v>11835</v>
      </c>
      <c r="C6979" t="s">
        <v>18067</v>
      </c>
      <c r="D6979">
        <v>0.05</v>
      </c>
      <c r="E6979" t="s">
        <v>107</v>
      </c>
      <c r="F6979" t="s">
        <v>12619</v>
      </c>
      <c r="G6979">
        <v>7</v>
      </c>
    </row>
    <row r="6980" spans="1:7">
      <c r="A6980">
        <v>6045</v>
      </c>
      <c r="B6980" t="s">
        <v>11835</v>
      </c>
      <c r="C6980" t="s">
        <v>5968</v>
      </c>
      <c r="D6980">
        <v>0.01</v>
      </c>
      <c r="E6980" t="s">
        <v>49</v>
      </c>
      <c r="F6980" t="s">
        <v>5790</v>
      </c>
      <c r="G6980">
        <v>2</v>
      </c>
    </row>
    <row r="6981" spans="1:7">
      <c r="A6981">
        <v>6046</v>
      </c>
      <c r="B6981" t="s">
        <v>6609</v>
      </c>
      <c r="C6981" t="s">
        <v>16479</v>
      </c>
      <c r="D6981">
        <v>0.01</v>
      </c>
      <c r="E6981" t="s">
        <v>80</v>
      </c>
      <c r="F6981" t="s">
        <v>15396</v>
      </c>
      <c r="G6981">
        <v>3</v>
      </c>
    </row>
    <row r="6982" spans="1:7">
      <c r="A6982">
        <v>1425</v>
      </c>
      <c r="B6982" t="s">
        <v>9371</v>
      </c>
      <c r="C6982" t="s">
        <v>9368</v>
      </c>
      <c r="D6982">
        <v>0.01</v>
      </c>
      <c r="E6982" t="s">
        <v>166</v>
      </c>
      <c r="F6982" t="s">
        <v>9136</v>
      </c>
      <c r="G6982">
        <v>3</v>
      </c>
    </row>
    <row r="6983" spans="1:7">
      <c r="A6983">
        <v>6169</v>
      </c>
      <c r="B6983" t="s">
        <v>12460</v>
      </c>
      <c r="C6983" t="s">
        <v>12455</v>
      </c>
      <c r="D6983">
        <v>0.01</v>
      </c>
      <c r="E6983" t="s">
        <v>49</v>
      </c>
      <c r="F6983" t="s">
        <v>12334</v>
      </c>
      <c r="G6983">
        <v>3</v>
      </c>
    </row>
    <row r="6984" spans="1:7">
      <c r="A6984">
        <v>6292</v>
      </c>
      <c r="B6984" t="s">
        <v>5521</v>
      </c>
      <c r="C6984" t="s">
        <v>17474</v>
      </c>
      <c r="D6984">
        <v>0.01</v>
      </c>
      <c r="E6984" t="s">
        <v>49</v>
      </c>
      <c r="F6984" t="s">
        <v>4512</v>
      </c>
      <c r="G6984">
        <v>7</v>
      </c>
    </row>
    <row r="6985" spans="1:7">
      <c r="A6985">
        <v>1526</v>
      </c>
      <c r="B6985" t="s">
        <v>3093</v>
      </c>
      <c r="C6985" t="s">
        <v>3094</v>
      </c>
      <c r="D6985">
        <v>0.1</v>
      </c>
      <c r="E6985" t="s">
        <v>49</v>
      </c>
      <c r="F6985" t="s">
        <v>2900</v>
      </c>
      <c r="G6985">
        <v>3</v>
      </c>
    </row>
    <row r="6986" spans="1:7">
      <c r="A6986">
        <v>11395</v>
      </c>
      <c r="B6986" t="s">
        <v>18068</v>
      </c>
      <c r="C6986" t="s">
        <v>17813</v>
      </c>
      <c r="D6986">
        <v>0.1</v>
      </c>
      <c r="E6986" t="s">
        <v>74</v>
      </c>
      <c r="F6986" t="s">
        <v>11343</v>
      </c>
      <c r="G6986">
        <v>8</v>
      </c>
    </row>
    <row r="6987" spans="1:7">
      <c r="A6987">
        <v>1559</v>
      </c>
      <c r="B6987" t="s">
        <v>11840</v>
      </c>
      <c r="C6987" t="s">
        <v>11841</v>
      </c>
      <c r="D6987">
        <v>0.01</v>
      </c>
      <c r="E6987" t="s">
        <v>166</v>
      </c>
      <c r="F6987" t="s">
        <v>11432</v>
      </c>
      <c r="G6987">
        <v>7</v>
      </c>
    </row>
    <row r="6988" spans="1:7">
      <c r="A6988">
        <v>1560</v>
      </c>
      <c r="B6988" t="s">
        <v>5409</v>
      </c>
      <c r="C6988" t="s">
        <v>17568</v>
      </c>
      <c r="D6988">
        <v>0.01</v>
      </c>
      <c r="F6988" t="s">
        <v>14748</v>
      </c>
      <c r="G6988">
        <v>5</v>
      </c>
    </row>
    <row r="6989" spans="1:7">
      <c r="A6989">
        <v>6373</v>
      </c>
      <c r="B6989" t="s">
        <v>5409</v>
      </c>
      <c r="C6989" t="s">
        <v>16116</v>
      </c>
      <c r="D6989">
        <v>0.01</v>
      </c>
      <c r="F6989" t="s">
        <v>4512</v>
      </c>
      <c r="G6989">
        <v>5</v>
      </c>
    </row>
    <row r="6990" spans="1:7">
      <c r="A6990">
        <v>6417</v>
      </c>
      <c r="B6990" t="s">
        <v>9682</v>
      </c>
      <c r="C6990" t="s">
        <v>16342</v>
      </c>
      <c r="D6990">
        <v>0.01</v>
      </c>
      <c r="E6990" t="s">
        <v>49</v>
      </c>
      <c r="F6990" t="s">
        <v>9536</v>
      </c>
      <c r="G6990">
        <v>6</v>
      </c>
    </row>
    <row r="6991" spans="1:7">
      <c r="A6991">
        <v>6419</v>
      </c>
      <c r="B6991" t="s">
        <v>3485</v>
      </c>
      <c r="C6991" t="s">
        <v>16765</v>
      </c>
      <c r="D6991">
        <v>0.01</v>
      </c>
      <c r="E6991" t="s">
        <v>49</v>
      </c>
      <c r="F6991" t="s">
        <v>14699</v>
      </c>
      <c r="G6991">
        <v>1</v>
      </c>
    </row>
    <row r="6992" spans="1:7">
      <c r="A6992">
        <v>6418</v>
      </c>
      <c r="B6992" t="s">
        <v>3485</v>
      </c>
      <c r="C6992" t="s">
        <v>3461</v>
      </c>
      <c r="D6992">
        <v>0.01</v>
      </c>
      <c r="E6992" t="s">
        <v>49</v>
      </c>
      <c r="F6992" t="s">
        <v>3381</v>
      </c>
      <c r="G6992">
        <v>1</v>
      </c>
    </row>
    <row r="6993" spans="1:7">
      <c r="A6993">
        <v>6805</v>
      </c>
      <c r="B6993" t="s">
        <v>8564</v>
      </c>
      <c r="C6993" t="s">
        <v>8557</v>
      </c>
      <c r="D6993">
        <v>1</v>
      </c>
      <c r="E6993" t="s">
        <v>166</v>
      </c>
      <c r="F6993" t="s">
        <v>8277</v>
      </c>
      <c r="G6993">
        <v>8</v>
      </c>
    </row>
    <row r="6994" spans="1:7">
      <c r="A6994">
        <v>1639</v>
      </c>
      <c r="B6994" t="s">
        <v>3754</v>
      </c>
      <c r="C6994" t="s">
        <v>10812</v>
      </c>
      <c r="D6994">
        <v>0.01</v>
      </c>
      <c r="E6994" t="s">
        <v>80</v>
      </c>
      <c r="F6994" t="s">
        <v>10625</v>
      </c>
      <c r="G6994">
        <v>3</v>
      </c>
    </row>
    <row r="6995" spans="1:7">
      <c r="A6995">
        <v>11396</v>
      </c>
      <c r="B6995" t="s">
        <v>5244</v>
      </c>
      <c r="C6995" t="s">
        <v>16394</v>
      </c>
      <c r="D6995">
        <v>0.6</v>
      </c>
      <c r="E6995" t="s">
        <v>40</v>
      </c>
      <c r="F6995" t="s">
        <v>15331</v>
      </c>
      <c r="G6995">
        <v>1</v>
      </c>
    </row>
    <row r="6996" spans="1:7">
      <c r="A6996">
        <v>2436</v>
      </c>
      <c r="B6996" t="s">
        <v>5244</v>
      </c>
      <c r="C6996" t="s">
        <v>16291</v>
      </c>
      <c r="D6996">
        <v>0.8</v>
      </c>
      <c r="E6996" t="s">
        <v>40</v>
      </c>
      <c r="F6996" t="s">
        <v>4963</v>
      </c>
      <c r="G6996">
        <v>4</v>
      </c>
    </row>
    <row r="6997" spans="1:7">
      <c r="A6997">
        <v>6898</v>
      </c>
      <c r="B6997" t="s">
        <v>12261</v>
      </c>
      <c r="C6997" t="s">
        <v>12257</v>
      </c>
      <c r="D6997">
        <v>0.8</v>
      </c>
      <c r="E6997" t="s">
        <v>166</v>
      </c>
      <c r="F6997" t="s">
        <v>12156</v>
      </c>
      <c r="G6997">
        <v>3</v>
      </c>
    </row>
    <row r="6998" spans="1:7">
      <c r="A6998">
        <v>7276</v>
      </c>
      <c r="B6998" t="s">
        <v>2981</v>
      </c>
      <c r="C6998" t="s">
        <v>2977</v>
      </c>
      <c r="D6998">
        <v>0.8</v>
      </c>
      <c r="E6998" t="s">
        <v>67</v>
      </c>
      <c r="F6998" t="s">
        <v>2900</v>
      </c>
      <c r="G6998">
        <v>2</v>
      </c>
    </row>
    <row r="6999" spans="1:7">
      <c r="A6999">
        <v>5236</v>
      </c>
      <c r="B6999" t="s">
        <v>5249</v>
      </c>
      <c r="C6999" t="s">
        <v>5251</v>
      </c>
      <c r="D6999">
        <v>0.01</v>
      </c>
      <c r="E6999" t="s">
        <v>203</v>
      </c>
      <c r="F6999" t="s">
        <v>4963</v>
      </c>
      <c r="G6999">
        <v>4</v>
      </c>
    </row>
    <row r="7000" spans="1:7">
      <c r="A7000">
        <v>227</v>
      </c>
      <c r="B7000" t="s">
        <v>6804</v>
      </c>
      <c r="C7000" t="s">
        <v>17574</v>
      </c>
      <c r="D7000">
        <v>0.1</v>
      </c>
      <c r="E7000" t="s">
        <v>49</v>
      </c>
      <c r="F7000" t="s">
        <v>11921</v>
      </c>
      <c r="G7000">
        <v>2</v>
      </c>
    </row>
    <row r="7001" spans="1:7">
      <c r="A7001">
        <v>2437</v>
      </c>
      <c r="B7001" t="s">
        <v>6804</v>
      </c>
      <c r="C7001" t="s">
        <v>16823</v>
      </c>
      <c r="D7001">
        <v>0.01</v>
      </c>
      <c r="E7001" t="s">
        <v>49</v>
      </c>
      <c r="F7001" t="s">
        <v>15396</v>
      </c>
      <c r="G7001">
        <v>2</v>
      </c>
    </row>
    <row r="7002" spans="1:7">
      <c r="A7002">
        <v>3185</v>
      </c>
      <c r="B7002" t="s">
        <v>12890</v>
      </c>
      <c r="C7002" t="s">
        <v>12882</v>
      </c>
      <c r="D7002">
        <v>0.1</v>
      </c>
      <c r="E7002" t="s">
        <v>203</v>
      </c>
      <c r="F7002" t="s">
        <v>12660</v>
      </c>
      <c r="G7002">
        <v>3</v>
      </c>
    </row>
    <row r="7003" spans="1:7">
      <c r="A7003">
        <v>3603</v>
      </c>
      <c r="B7003" t="s">
        <v>13401</v>
      </c>
      <c r="C7003" t="s">
        <v>13402</v>
      </c>
      <c r="D7003">
        <v>0.1</v>
      </c>
      <c r="E7003" t="s">
        <v>89</v>
      </c>
      <c r="F7003" t="s">
        <v>13121</v>
      </c>
      <c r="G7003">
        <v>2</v>
      </c>
    </row>
    <row r="7004" spans="1:7">
      <c r="A7004">
        <v>884</v>
      </c>
      <c r="B7004" t="s">
        <v>9749</v>
      </c>
      <c r="C7004" t="s">
        <v>3088</v>
      </c>
      <c r="D7004">
        <v>0.1</v>
      </c>
      <c r="E7004" t="s">
        <v>135</v>
      </c>
      <c r="F7004" t="s">
        <v>2900</v>
      </c>
      <c r="G7004">
        <v>3</v>
      </c>
    </row>
    <row r="7005" spans="1:7">
      <c r="A7005">
        <v>4482</v>
      </c>
      <c r="B7005" t="s">
        <v>6653</v>
      </c>
      <c r="C7005" t="s">
        <v>17595</v>
      </c>
      <c r="D7005">
        <v>0.01</v>
      </c>
      <c r="E7005" t="s">
        <v>40</v>
      </c>
      <c r="F7005" t="s">
        <v>13121</v>
      </c>
      <c r="G7005">
        <v>1</v>
      </c>
    </row>
    <row r="7006" spans="1:7">
      <c r="A7006">
        <v>885</v>
      </c>
      <c r="B7006" t="s">
        <v>7321</v>
      </c>
      <c r="C7006" t="s">
        <v>7313</v>
      </c>
      <c r="D7006">
        <v>0.01</v>
      </c>
      <c r="E7006" t="s">
        <v>135</v>
      </c>
      <c r="F7006" t="s">
        <v>7247</v>
      </c>
      <c r="G7006">
        <v>1</v>
      </c>
    </row>
    <row r="7007" spans="1:7">
      <c r="A7007">
        <v>886</v>
      </c>
      <c r="B7007" t="s">
        <v>7321</v>
      </c>
      <c r="C7007" t="s">
        <v>7378</v>
      </c>
      <c r="D7007">
        <v>0.8</v>
      </c>
      <c r="E7007" t="s">
        <v>40</v>
      </c>
      <c r="F7007" t="s">
        <v>7247</v>
      </c>
      <c r="G7007">
        <v>1</v>
      </c>
    </row>
    <row r="7008" spans="1:7">
      <c r="A7008">
        <v>4483</v>
      </c>
      <c r="B7008" t="s">
        <v>6545</v>
      </c>
      <c r="C7008" t="s">
        <v>6536</v>
      </c>
      <c r="D7008">
        <v>0.6</v>
      </c>
      <c r="F7008" t="s">
        <v>6139</v>
      </c>
      <c r="G7008">
        <v>8</v>
      </c>
    </row>
    <row r="7009" spans="1:7">
      <c r="A7009">
        <v>4885</v>
      </c>
      <c r="B7009" t="s">
        <v>18069</v>
      </c>
      <c r="C7009" t="s">
        <v>17032</v>
      </c>
      <c r="D7009">
        <v>0.01</v>
      </c>
      <c r="E7009" t="s">
        <v>107</v>
      </c>
      <c r="F7009" t="s">
        <v>15396</v>
      </c>
      <c r="G7009">
        <v>5</v>
      </c>
    </row>
    <row r="7010" spans="1:7">
      <c r="A7010">
        <v>1120</v>
      </c>
      <c r="B7010" t="s">
        <v>2998</v>
      </c>
      <c r="C7010" t="s">
        <v>2992</v>
      </c>
      <c r="D7010">
        <v>0.01</v>
      </c>
      <c r="E7010" t="s">
        <v>80</v>
      </c>
      <c r="F7010" t="s">
        <v>2900</v>
      </c>
      <c r="G7010">
        <v>2</v>
      </c>
    </row>
    <row r="7011" spans="1:7">
      <c r="A7011">
        <v>5237</v>
      </c>
      <c r="B7011" t="s">
        <v>2998</v>
      </c>
      <c r="C7011" t="s">
        <v>14764</v>
      </c>
      <c r="D7011">
        <v>0.1</v>
      </c>
      <c r="E7011" t="s">
        <v>80</v>
      </c>
      <c r="F7011" t="s">
        <v>14655</v>
      </c>
      <c r="G7011">
        <v>2</v>
      </c>
    </row>
    <row r="7012" spans="1:7">
      <c r="A7012">
        <v>5238</v>
      </c>
      <c r="B7012" t="s">
        <v>8686</v>
      </c>
      <c r="C7012" t="s">
        <v>18070</v>
      </c>
      <c r="D7012">
        <v>0.1</v>
      </c>
      <c r="E7012" t="s">
        <v>166</v>
      </c>
      <c r="F7012" t="s">
        <v>8594</v>
      </c>
      <c r="G7012">
        <v>5</v>
      </c>
    </row>
    <row r="7013" spans="1:7">
      <c r="A7013">
        <v>1121</v>
      </c>
      <c r="B7013" t="s">
        <v>7740</v>
      </c>
      <c r="C7013" t="s">
        <v>16347</v>
      </c>
      <c r="D7013">
        <v>0.01</v>
      </c>
      <c r="E7013" t="s">
        <v>107</v>
      </c>
      <c r="F7013" t="s">
        <v>7247</v>
      </c>
      <c r="G7013">
        <v>6</v>
      </c>
    </row>
    <row r="7014" spans="1:7">
      <c r="A7014">
        <v>7660</v>
      </c>
      <c r="B7014" t="s">
        <v>7740</v>
      </c>
      <c r="C7014" t="s">
        <v>7728</v>
      </c>
      <c r="D7014">
        <v>0.8</v>
      </c>
      <c r="E7014" t="s">
        <v>107</v>
      </c>
      <c r="F7014" t="s">
        <v>7247</v>
      </c>
      <c r="G7014">
        <v>7</v>
      </c>
    </row>
    <row r="7015" spans="1:7">
      <c r="A7015">
        <v>5239</v>
      </c>
      <c r="B7015" t="s">
        <v>7740</v>
      </c>
      <c r="C7015" t="s">
        <v>18071</v>
      </c>
      <c r="D7015">
        <v>0.01</v>
      </c>
      <c r="E7015" t="s">
        <v>107</v>
      </c>
      <c r="F7015" t="s">
        <v>15396</v>
      </c>
      <c r="G7015">
        <v>6</v>
      </c>
    </row>
    <row r="7016" spans="1:7">
      <c r="A7016">
        <v>5562</v>
      </c>
      <c r="B7016" t="s">
        <v>13767</v>
      </c>
      <c r="C7016" t="s">
        <v>12875</v>
      </c>
      <c r="D7016">
        <v>0.01</v>
      </c>
      <c r="E7016" t="s">
        <v>40</v>
      </c>
      <c r="F7016" t="s">
        <v>12660</v>
      </c>
      <c r="G7016">
        <v>3</v>
      </c>
    </row>
    <row r="7017" spans="1:7">
      <c r="A7017">
        <v>6047</v>
      </c>
      <c r="B7017" t="s">
        <v>13314</v>
      </c>
      <c r="C7017" t="s">
        <v>17374</v>
      </c>
      <c r="D7017">
        <v>0.01</v>
      </c>
      <c r="E7017" t="s">
        <v>40</v>
      </c>
      <c r="F7017" t="s">
        <v>12660</v>
      </c>
      <c r="G7017">
        <v>1</v>
      </c>
    </row>
    <row r="7018" spans="1:7">
      <c r="A7018">
        <v>11397</v>
      </c>
      <c r="B7018" t="s">
        <v>8312</v>
      </c>
      <c r="C7018" t="s">
        <v>17569</v>
      </c>
      <c r="D7018">
        <v>0.1</v>
      </c>
      <c r="E7018" t="s">
        <v>49</v>
      </c>
      <c r="F7018" t="s">
        <v>8277</v>
      </c>
      <c r="G7018">
        <v>1</v>
      </c>
    </row>
    <row r="7019" spans="1:7">
      <c r="A7019">
        <v>2438</v>
      </c>
      <c r="B7019" t="s">
        <v>8312</v>
      </c>
      <c r="C7019" t="s">
        <v>8313</v>
      </c>
      <c r="D7019">
        <v>0.8</v>
      </c>
      <c r="E7019" t="s">
        <v>49</v>
      </c>
      <c r="F7019" t="s">
        <v>8277</v>
      </c>
      <c r="G7019">
        <v>4</v>
      </c>
    </row>
    <row r="7020" spans="1:7">
      <c r="A7020">
        <v>476</v>
      </c>
      <c r="B7020" t="s">
        <v>18072</v>
      </c>
      <c r="C7020" t="s">
        <v>13039</v>
      </c>
      <c r="D7020">
        <v>0.01</v>
      </c>
      <c r="E7020" t="s">
        <v>123</v>
      </c>
      <c r="F7020" t="s">
        <v>13028</v>
      </c>
      <c r="G7020">
        <v>1</v>
      </c>
    </row>
    <row r="7021" spans="1:7">
      <c r="A7021">
        <v>4057</v>
      </c>
      <c r="B7021" t="s">
        <v>12745</v>
      </c>
      <c r="C7021" t="s">
        <v>12740</v>
      </c>
      <c r="D7021">
        <v>0.01</v>
      </c>
      <c r="E7021" t="s">
        <v>203</v>
      </c>
      <c r="F7021" t="s">
        <v>12660</v>
      </c>
      <c r="G7021">
        <v>1</v>
      </c>
    </row>
    <row r="7022" spans="1:7">
      <c r="A7022">
        <v>11398</v>
      </c>
      <c r="B7022" t="s">
        <v>18073</v>
      </c>
      <c r="C7022" t="s">
        <v>18074</v>
      </c>
      <c r="D7022">
        <v>0.1</v>
      </c>
      <c r="E7022" t="s">
        <v>67</v>
      </c>
      <c r="F7022" t="s">
        <v>2900</v>
      </c>
      <c r="G7022">
        <v>1</v>
      </c>
    </row>
    <row r="7023" spans="1:7">
      <c r="A7023">
        <v>4058</v>
      </c>
      <c r="B7023" t="s">
        <v>13462</v>
      </c>
      <c r="C7023" t="s">
        <v>13453</v>
      </c>
      <c r="D7023">
        <v>0.01</v>
      </c>
      <c r="E7023" t="s">
        <v>49</v>
      </c>
      <c r="F7023" t="s">
        <v>13121</v>
      </c>
      <c r="G7023">
        <v>2</v>
      </c>
    </row>
    <row r="7024" spans="1:7">
      <c r="A7024">
        <v>11720</v>
      </c>
      <c r="B7024" t="s">
        <v>13662</v>
      </c>
      <c r="C7024" t="s">
        <v>16311</v>
      </c>
      <c r="D7024">
        <v>0.1</v>
      </c>
      <c r="E7024" t="s">
        <v>80</v>
      </c>
      <c r="F7024" t="s">
        <v>14771</v>
      </c>
      <c r="G7024">
        <v>2</v>
      </c>
    </row>
    <row r="7025" spans="1:7">
      <c r="A7025">
        <v>4059</v>
      </c>
      <c r="B7025" t="s">
        <v>13662</v>
      </c>
      <c r="C7025" t="s">
        <v>17329</v>
      </c>
      <c r="D7025">
        <v>0.01</v>
      </c>
      <c r="E7025" t="s">
        <v>80</v>
      </c>
      <c r="F7025" t="s">
        <v>14771</v>
      </c>
      <c r="G7025">
        <v>2</v>
      </c>
    </row>
    <row r="7026" spans="1:7">
      <c r="A7026">
        <v>11719</v>
      </c>
      <c r="B7026" t="s">
        <v>13662</v>
      </c>
      <c r="C7026" t="s">
        <v>17785</v>
      </c>
      <c r="D7026">
        <v>0.1</v>
      </c>
      <c r="E7026" t="s">
        <v>80</v>
      </c>
      <c r="F7026" t="s">
        <v>12334</v>
      </c>
      <c r="G7026">
        <v>2</v>
      </c>
    </row>
    <row r="7027" spans="1:7">
      <c r="A7027">
        <v>4484</v>
      </c>
      <c r="B7027" t="s">
        <v>6510</v>
      </c>
      <c r="C7027" t="s">
        <v>17055</v>
      </c>
      <c r="D7027">
        <v>0.01</v>
      </c>
      <c r="E7027" t="s">
        <v>74</v>
      </c>
      <c r="F7027" t="s">
        <v>15305</v>
      </c>
      <c r="G7027">
        <v>8</v>
      </c>
    </row>
    <row r="7028" spans="1:7">
      <c r="A7028">
        <v>4485</v>
      </c>
      <c r="B7028" t="s">
        <v>6510</v>
      </c>
      <c r="C7028" t="s">
        <v>6506</v>
      </c>
      <c r="D7028">
        <v>0.01</v>
      </c>
      <c r="E7028" t="s">
        <v>74</v>
      </c>
      <c r="F7028" t="s">
        <v>6139</v>
      </c>
      <c r="G7028">
        <v>8</v>
      </c>
    </row>
    <row r="7029" spans="1:7">
      <c r="A7029">
        <v>887</v>
      </c>
      <c r="B7029" t="s">
        <v>1690</v>
      </c>
      <c r="C7029" t="s">
        <v>1686</v>
      </c>
      <c r="D7029">
        <v>0.01</v>
      </c>
      <c r="E7029" t="s">
        <v>107</v>
      </c>
      <c r="F7029" t="s">
        <v>1331</v>
      </c>
      <c r="G7029">
        <v>8</v>
      </c>
    </row>
    <row r="7030" spans="1:7">
      <c r="A7030">
        <v>4486</v>
      </c>
      <c r="B7030" t="s">
        <v>18075</v>
      </c>
      <c r="C7030" t="s">
        <v>17690</v>
      </c>
      <c r="D7030">
        <v>0.1</v>
      </c>
      <c r="E7030" t="s">
        <v>89</v>
      </c>
      <c r="F7030" t="s">
        <v>12660</v>
      </c>
      <c r="G7030">
        <v>5</v>
      </c>
    </row>
    <row r="7031" spans="1:7">
      <c r="A7031">
        <v>4487</v>
      </c>
      <c r="B7031" t="s">
        <v>9002</v>
      </c>
      <c r="C7031" t="s">
        <v>8985</v>
      </c>
      <c r="D7031">
        <v>0.01</v>
      </c>
      <c r="E7031" t="s">
        <v>107</v>
      </c>
      <c r="F7031" t="s">
        <v>8594</v>
      </c>
      <c r="G7031">
        <v>5</v>
      </c>
    </row>
    <row r="7032" spans="1:7">
      <c r="A7032">
        <v>888</v>
      </c>
      <c r="B7032" t="s">
        <v>12101</v>
      </c>
      <c r="C7032" t="s">
        <v>12024</v>
      </c>
      <c r="D7032">
        <v>0.01</v>
      </c>
      <c r="E7032" t="s">
        <v>123</v>
      </c>
      <c r="F7032" t="s">
        <v>11921</v>
      </c>
      <c r="G7032">
        <v>2</v>
      </c>
    </row>
    <row r="7033" spans="1:7">
      <c r="A7033">
        <v>4489</v>
      </c>
      <c r="B7033" t="s">
        <v>18076</v>
      </c>
      <c r="C7033" t="s">
        <v>16520</v>
      </c>
      <c r="D7033">
        <v>0.01</v>
      </c>
      <c r="E7033" t="s">
        <v>89</v>
      </c>
      <c r="F7033" t="s">
        <v>15357</v>
      </c>
      <c r="G7033">
        <v>4</v>
      </c>
    </row>
    <row r="7034" spans="1:7">
      <c r="A7034">
        <v>4488</v>
      </c>
      <c r="B7034" t="s">
        <v>18076</v>
      </c>
      <c r="C7034" t="s">
        <v>12659</v>
      </c>
      <c r="D7034">
        <v>0.01</v>
      </c>
      <c r="E7034" t="s">
        <v>80</v>
      </c>
      <c r="F7034" t="s">
        <v>12660</v>
      </c>
      <c r="G7034">
        <v>1</v>
      </c>
    </row>
    <row r="7035" spans="1:7">
      <c r="A7035">
        <v>11400</v>
      </c>
      <c r="B7035" t="s">
        <v>1765</v>
      </c>
      <c r="C7035" t="s">
        <v>11431</v>
      </c>
      <c r="D7035">
        <v>0.1</v>
      </c>
      <c r="E7035" t="s">
        <v>67</v>
      </c>
      <c r="F7035" t="s">
        <v>11432</v>
      </c>
      <c r="G7035">
        <v>1</v>
      </c>
    </row>
    <row r="7036" spans="1:7">
      <c r="A7036">
        <v>7328</v>
      </c>
      <c r="B7036" t="s">
        <v>5130</v>
      </c>
      <c r="C7036" t="s">
        <v>16398</v>
      </c>
      <c r="D7036">
        <v>0.8</v>
      </c>
      <c r="E7036" t="s">
        <v>49</v>
      </c>
      <c r="F7036" t="s">
        <v>4963</v>
      </c>
      <c r="G7036">
        <v>4</v>
      </c>
    </row>
    <row r="7037" spans="1:7">
      <c r="A7037">
        <v>4490</v>
      </c>
      <c r="B7037" t="s">
        <v>18077</v>
      </c>
      <c r="C7037" t="s">
        <v>17512</v>
      </c>
      <c r="D7037">
        <v>0.01</v>
      </c>
      <c r="E7037" t="s">
        <v>40</v>
      </c>
      <c r="F7037" t="s">
        <v>12660</v>
      </c>
      <c r="G7037">
        <v>6</v>
      </c>
    </row>
    <row r="7038" spans="1:7">
      <c r="A7038">
        <v>11401</v>
      </c>
      <c r="B7038" t="s">
        <v>18077</v>
      </c>
      <c r="C7038" t="s">
        <v>16515</v>
      </c>
      <c r="D7038">
        <v>0.1</v>
      </c>
      <c r="E7038" t="s">
        <v>40</v>
      </c>
      <c r="F7038" t="s">
        <v>12660</v>
      </c>
      <c r="G7038">
        <v>7</v>
      </c>
    </row>
    <row r="7039" spans="1:7">
      <c r="A7039">
        <v>889</v>
      </c>
      <c r="B7039" t="s">
        <v>2950</v>
      </c>
      <c r="C7039" t="s">
        <v>2945</v>
      </c>
      <c r="D7039">
        <v>0.01</v>
      </c>
      <c r="E7039" t="s">
        <v>166</v>
      </c>
      <c r="F7039" t="s">
        <v>2900</v>
      </c>
      <c r="G7039">
        <v>1</v>
      </c>
    </row>
    <row r="7040" spans="1:7">
      <c r="A7040">
        <v>890</v>
      </c>
      <c r="B7040" t="s">
        <v>8810</v>
      </c>
      <c r="C7040" t="s">
        <v>9217</v>
      </c>
      <c r="D7040">
        <v>0.01</v>
      </c>
      <c r="E7040" t="s">
        <v>74</v>
      </c>
      <c r="F7040" t="s">
        <v>9136</v>
      </c>
      <c r="G7040">
        <v>2</v>
      </c>
    </row>
    <row r="7041" spans="1:7">
      <c r="A7041">
        <v>4491</v>
      </c>
      <c r="B7041" t="s">
        <v>18078</v>
      </c>
      <c r="C7041" t="s">
        <v>16866</v>
      </c>
      <c r="D7041">
        <v>0.01</v>
      </c>
      <c r="E7041" t="s">
        <v>80</v>
      </c>
      <c r="F7041" t="s">
        <v>13121</v>
      </c>
      <c r="G7041">
        <v>6</v>
      </c>
    </row>
    <row r="7042" spans="1:7">
      <c r="A7042">
        <v>11721</v>
      </c>
      <c r="B7042" t="s">
        <v>9555</v>
      </c>
      <c r="C7042" t="s">
        <v>9548</v>
      </c>
      <c r="D7042">
        <v>0.1</v>
      </c>
      <c r="E7042" t="s">
        <v>80</v>
      </c>
      <c r="F7042" t="s">
        <v>9536</v>
      </c>
      <c r="G7042">
        <v>1</v>
      </c>
    </row>
    <row r="7043" spans="1:7">
      <c r="A7043">
        <v>4886</v>
      </c>
      <c r="B7043" t="s">
        <v>9555</v>
      </c>
      <c r="C7043" t="s">
        <v>79</v>
      </c>
      <c r="D7043">
        <v>0.01</v>
      </c>
      <c r="E7043" t="s">
        <v>80</v>
      </c>
      <c r="F7043" t="s">
        <v>68</v>
      </c>
      <c r="G7043">
        <v>1</v>
      </c>
    </row>
    <row r="7044" spans="1:7">
      <c r="A7044">
        <v>11722</v>
      </c>
      <c r="B7044" t="s">
        <v>5128</v>
      </c>
      <c r="C7044" t="s">
        <v>18079</v>
      </c>
      <c r="D7044">
        <v>0.1</v>
      </c>
      <c r="E7044" t="s">
        <v>803</v>
      </c>
      <c r="F7044" t="s">
        <v>15331</v>
      </c>
      <c r="G7044">
        <v>1</v>
      </c>
    </row>
    <row r="7045" spans="1:7">
      <c r="A7045">
        <v>6796</v>
      </c>
      <c r="B7045" t="s">
        <v>5128</v>
      </c>
      <c r="C7045" t="s">
        <v>18080</v>
      </c>
      <c r="D7045">
        <v>0.8</v>
      </c>
      <c r="E7045" t="s">
        <v>803</v>
      </c>
      <c r="F7045" t="s">
        <v>15331</v>
      </c>
      <c r="G7045">
        <v>4</v>
      </c>
    </row>
    <row r="7046" spans="1:7">
      <c r="A7046">
        <v>11723</v>
      </c>
      <c r="B7046" t="s">
        <v>5128</v>
      </c>
      <c r="C7046" t="s">
        <v>18002</v>
      </c>
      <c r="D7046">
        <v>0.1</v>
      </c>
      <c r="E7046" t="s">
        <v>67</v>
      </c>
      <c r="F7046" t="s">
        <v>15331</v>
      </c>
      <c r="G7046">
        <v>1</v>
      </c>
    </row>
    <row r="7047" spans="1:7">
      <c r="A7047">
        <v>4887</v>
      </c>
      <c r="B7047" t="s">
        <v>5128</v>
      </c>
      <c r="C7047" t="s">
        <v>16398</v>
      </c>
      <c r="D7047">
        <v>0.8</v>
      </c>
      <c r="E7047" t="s">
        <v>49</v>
      </c>
      <c r="F7047" t="s">
        <v>4963</v>
      </c>
      <c r="G7047">
        <v>4</v>
      </c>
    </row>
    <row r="7048" spans="1:7">
      <c r="A7048">
        <v>1008</v>
      </c>
      <c r="B7048" t="s">
        <v>18081</v>
      </c>
      <c r="C7048" t="s">
        <v>16831</v>
      </c>
      <c r="D7048">
        <v>0.1</v>
      </c>
      <c r="E7048" t="s">
        <v>89</v>
      </c>
      <c r="F7048" t="s">
        <v>13028</v>
      </c>
      <c r="G7048">
        <v>1</v>
      </c>
    </row>
    <row r="7049" spans="1:7">
      <c r="A7049">
        <v>1009</v>
      </c>
      <c r="B7049" t="s">
        <v>18081</v>
      </c>
      <c r="C7049" t="s">
        <v>11943</v>
      </c>
      <c r="D7049">
        <v>0.05</v>
      </c>
      <c r="E7049" t="s">
        <v>89</v>
      </c>
      <c r="F7049" t="s">
        <v>11921</v>
      </c>
      <c r="G7049">
        <v>1</v>
      </c>
    </row>
    <row r="7050" spans="1:7">
      <c r="A7050">
        <v>4888</v>
      </c>
      <c r="B7050" t="s">
        <v>11176</v>
      </c>
      <c r="C7050" t="s">
        <v>11233</v>
      </c>
      <c r="D7050">
        <v>0.01</v>
      </c>
      <c r="E7050" t="s">
        <v>89</v>
      </c>
      <c r="F7050" t="s">
        <v>11167</v>
      </c>
      <c r="G7050">
        <v>3</v>
      </c>
    </row>
    <row r="7051" spans="1:7">
      <c r="A7051">
        <v>4889</v>
      </c>
      <c r="B7051" t="s">
        <v>18082</v>
      </c>
      <c r="C7051" t="s">
        <v>18083</v>
      </c>
      <c r="D7051">
        <v>0.01</v>
      </c>
      <c r="E7051" t="s">
        <v>49</v>
      </c>
      <c r="F7051" t="s">
        <v>4434</v>
      </c>
      <c r="G7051">
        <v>6</v>
      </c>
    </row>
    <row r="7052" spans="1:7">
      <c r="A7052">
        <v>11404</v>
      </c>
      <c r="B7052" t="s">
        <v>18082</v>
      </c>
      <c r="C7052" t="s">
        <v>18084</v>
      </c>
      <c r="D7052">
        <v>0.1</v>
      </c>
      <c r="E7052" t="s">
        <v>49</v>
      </c>
      <c r="F7052" t="s">
        <v>15471</v>
      </c>
      <c r="G7052">
        <v>7</v>
      </c>
    </row>
    <row r="7053" spans="1:7">
      <c r="A7053">
        <v>4890</v>
      </c>
      <c r="B7053" t="s">
        <v>2619</v>
      </c>
      <c r="C7053" t="s">
        <v>18085</v>
      </c>
      <c r="D7053">
        <v>0.1</v>
      </c>
      <c r="E7053" t="s">
        <v>80</v>
      </c>
      <c r="F7053" t="s">
        <v>2210</v>
      </c>
      <c r="G7053">
        <v>6</v>
      </c>
    </row>
    <row r="7054" spans="1:7">
      <c r="A7054">
        <v>11405</v>
      </c>
      <c r="B7054" t="s">
        <v>2619</v>
      </c>
      <c r="C7054" t="s">
        <v>2610</v>
      </c>
      <c r="D7054">
        <v>0.1</v>
      </c>
      <c r="E7054" t="s">
        <v>80</v>
      </c>
      <c r="F7054" t="s">
        <v>2210</v>
      </c>
      <c r="G7054">
        <v>7</v>
      </c>
    </row>
    <row r="7055" spans="1:7">
      <c r="A7055">
        <v>4891</v>
      </c>
      <c r="B7055" t="s">
        <v>7131</v>
      </c>
      <c r="C7055" t="s">
        <v>7133</v>
      </c>
      <c r="D7055">
        <v>0.1</v>
      </c>
      <c r="E7055" t="s">
        <v>67</v>
      </c>
      <c r="F7055" t="s">
        <v>6576</v>
      </c>
      <c r="G7055">
        <v>7</v>
      </c>
    </row>
    <row r="7056" spans="1:7">
      <c r="A7056">
        <v>7238</v>
      </c>
      <c r="B7056" t="s">
        <v>10885</v>
      </c>
      <c r="C7056" t="s">
        <v>11664</v>
      </c>
      <c r="D7056">
        <v>0.8</v>
      </c>
      <c r="E7056" t="s">
        <v>80</v>
      </c>
      <c r="F7056" t="s">
        <v>11649</v>
      </c>
      <c r="G7056">
        <v>4</v>
      </c>
    </row>
    <row r="7057" spans="1:7">
      <c r="A7057">
        <v>1010</v>
      </c>
      <c r="B7057" t="s">
        <v>7554</v>
      </c>
      <c r="C7057" t="s">
        <v>7555</v>
      </c>
      <c r="D7057">
        <v>0.01</v>
      </c>
      <c r="E7057" t="s">
        <v>135</v>
      </c>
      <c r="F7057" t="s">
        <v>7247</v>
      </c>
      <c r="G7057">
        <v>3</v>
      </c>
    </row>
    <row r="7058" spans="1:7">
      <c r="A7058">
        <v>11406</v>
      </c>
      <c r="B7058" t="s">
        <v>1402</v>
      </c>
      <c r="C7058" t="s">
        <v>18086</v>
      </c>
      <c r="D7058">
        <v>0.1</v>
      </c>
      <c r="E7058" t="s">
        <v>166</v>
      </c>
      <c r="F7058" t="s">
        <v>15441</v>
      </c>
      <c r="G7058">
        <v>8</v>
      </c>
    </row>
    <row r="7059" spans="1:7">
      <c r="A7059">
        <v>5240</v>
      </c>
      <c r="B7059" t="s">
        <v>1402</v>
      </c>
      <c r="C7059" t="s">
        <v>18087</v>
      </c>
      <c r="D7059">
        <v>0.01</v>
      </c>
      <c r="E7059" t="s">
        <v>166</v>
      </c>
      <c r="F7059" t="s">
        <v>15441</v>
      </c>
      <c r="G7059">
        <v>8</v>
      </c>
    </row>
    <row r="7060" spans="1:7">
      <c r="A7060">
        <v>1236</v>
      </c>
      <c r="B7060" t="s">
        <v>11132</v>
      </c>
      <c r="C7060" t="s">
        <v>16309</v>
      </c>
      <c r="D7060">
        <v>0.01</v>
      </c>
      <c r="E7060" t="s">
        <v>107</v>
      </c>
      <c r="F7060" t="s">
        <v>15363</v>
      </c>
      <c r="G7060">
        <v>8</v>
      </c>
    </row>
    <row r="7061" spans="1:7">
      <c r="A7061">
        <v>1237</v>
      </c>
      <c r="B7061" t="s">
        <v>11132</v>
      </c>
      <c r="C7061" t="s">
        <v>11128</v>
      </c>
      <c r="D7061">
        <v>0.05</v>
      </c>
      <c r="E7061" t="s">
        <v>107</v>
      </c>
      <c r="F7061" t="s">
        <v>10870</v>
      </c>
      <c r="G7061">
        <v>8</v>
      </c>
    </row>
    <row r="7062" spans="1:7">
      <c r="A7062">
        <v>5563</v>
      </c>
      <c r="B7062" t="s">
        <v>1158</v>
      </c>
      <c r="C7062" t="s">
        <v>1621</v>
      </c>
      <c r="D7062">
        <v>0.8</v>
      </c>
      <c r="E7062" t="s">
        <v>49</v>
      </c>
      <c r="F7062" t="s">
        <v>41</v>
      </c>
      <c r="G7062">
        <v>7</v>
      </c>
    </row>
    <row r="7063" spans="1:7">
      <c r="A7063">
        <v>5564</v>
      </c>
      <c r="B7063" t="s">
        <v>18088</v>
      </c>
      <c r="C7063" t="s">
        <v>16647</v>
      </c>
      <c r="D7063">
        <v>0.01</v>
      </c>
      <c r="E7063" t="s">
        <v>40</v>
      </c>
      <c r="F7063" t="s">
        <v>10381</v>
      </c>
      <c r="G7063">
        <v>8</v>
      </c>
    </row>
    <row r="7064" spans="1:7">
      <c r="A7064">
        <v>5565</v>
      </c>
      <c r="B7064" t="s">
        <v>18089</v>
      </c>
      <c r="C7064" t="s">
        <v>17281</v>
      </c>
      <c r="D7064">
        <v>0.01</v>
      </c>
      <c r="E7064" t="s">
        <v>49</v>
      </c>
      <c r="F7064" t="s">
        <v>15279</v>
      </c>
      <c r="G7064">
        <v>8</v>
      </c>
    </row>
    <row r="7065" spans="1:7">
      <c r="A7065">
        <v>5566</v>
      </c>
      <c r="B7065" t="s">
        <v>13642</v>
      </c>
      <c r="C7065" t="s">
        <v>16305</v>
      </c>
      <c r="D7065">
        <v>0.01</v>
      </c>
      <c r="E7065" t="s">
        <v>80</v>
      </c>
      <c r="F7065" t="s">
        <v>13121</v>
      </c>
      <c r="G7065">
        <v>3</v>
      </c>
    </row>
    <row r="7066" spans="1:7">
      <c r="A7066">
        <v>11407</v>
      </c>
      <c r="B7066" t="s">
        <v>4244</v>
      </c>
      <c r="C7066" t="s">
        <v>17744</v>
      </c>
      <c r="D7066">
        <v>0.1</v>
      </c>
      <c r="E7066" t="s">
        <v>135</v>
      </c>
      <c r="F7066" t="s">
        <v>3135</v>
      </c>
      <c r="G7066">
        <v>1</v>
      </c>
    </row>
    <row r="7067" spans="1:7">
      <c r="A7067">
        <v>1238</v>
      </c>
      <c r="B7067" t="s">
        <v>4244</v>
      </c>
      <c r="C7067" t="s">
        <v>3166</v>
      </c>
      <c r="D7067">
        <v>0.01</v>
      </c>
      <c r="E7067" t="s">
        <v>135</v>
      </c>
      <c r="F7067" t="s">
        <v>3135</v>
      </c>
      <c r="G7067">
        <v>4</v>
      </c>
    </row>
    <row r="7068" spans="1:7">
      <c r="A7068">
        <v>5567</v>
      </c>
      <c r="B7068" t="s">
        <v>4244</v>
      </c>
      <c r="C7068" t="s">
        <v>5087</v>
      </c>
      <c r="D7068">
        <v>0.01</v>
      </c>
      <c r="E7068" t="s">
        <v>135</v>
      </c>
      <c r="F7068" t="s">
        <v>4963</v>
      </c>
      <c r="G7068">
        <v>4</v>
      </c>
    </row>
    <row r="7069" spans="1:7">
      <c r="A7069">
        <v>5568</v>
      </c>
      <c r="B7069" t="s">
        <v>13853</v>
      </c>
      <c r="C7069" t="s">
        <v>18090</v>
      </c>
      <c r="D7069">
        <v>0.01</v>
      </c>
      <c r="F7069" t="s">
        <v>15369</v>
      </c>
      <c r="G7069">
        <v>4</v>
      </c>
    </row>
    <row r="7070" spans="1:7">
      <c r="A7070">
        <v>1239</v>
      </c>
      <c r="B7070" t="s">
        <v>18091</v>
      </c>
      <c r="C7070" t="s">
        <v>9277</v>
      </c>
      <c r="D7070">
        <v>0.01</v>
      </c>
      <c r="E7070" t="s">
        <v>40</v>
      </c>
      <c r="F7070" t="s">
        <v>9136</v>
      </c>
      <c r="G7070">
        <v>2</v>
      </c>
    </row>
    <row r="7071" spans="1:7">
      <c r="A7071">
        <v>1240</v>
      </c>
      <c r="B7071" t="s">
        <v>18092</v>
      </c>
      <c r="C7071" t="s">
        <v>11611</v>
      </c>
      <c r="D7071">
        <v>0.1</v>
      </c>
      <c r="E7071" t="s">
        <v>107</v>
      </c>
      <c r="F7071" t="s">
        <v>11432</v>
      </c>
      <c r="G7071">
        <v>3</v>
      </c>
    </row>
    <row r="7072" spans="1:7">
      <c r="A7072">
        <v>5812</v>
      </c>
      <c r="B7072" t="s">
        <v>18093</v>
      </c>
      <c r="C7072" t="s">
        <v>18094</v>
      </c>
      <c r="D7072">
        <v>0.01</v>
      </c>
      <c r="E7072" t="s">
        <v>135</v>
      </c>
      <c r="F7072" t="s">
        <v>15279</v>
      </c>
      <c r="G7072">
        <v>8</v>
      </c>
    </row>
    <row r="7073" spans="1:7">
      <c r="A7073">
        <v>5813</v>
      </c>
      <c r="B7073" t="s">
        <v>18093</v>
      </c>
      <c r="C7073" t="s">
        <v>4331</v>
      </c>
      <c r="D7073">
        <v>0.01</v>
      </c>
      <c r="E7073" t="s">
        <v>107</v>
      </c>
      <c r="F7073" t="s">
        <v>58</v>
      </c>
      <c r="G7073">
        <v>8</v>
      </c>
    </row>
    <row r="7074" spans="1:7">
      <c r="A7074">
        <v>1336</v>
      </c>
      <c r="B7074" t="s">
        <v>1002</v>
      </c>
      <c r="C7074" t="s">
        <v>18095</v>
      </c>
      <c r="D7074">
        <v>0.01</v>
      </c>
      <c r="E7074" t="s">
        <v>123</v>
      </c>
      <c r="F7074" t="s">
        <v>41</v>
      </c>
      <c r="G7074">
        <v>5</v>
      </c>
    </row>
    <row r="7075" spans="1:7">
      <c r="A7075">
        <v>11408</v>
      </c>
      <c r="B7075" t="s">
        <v>1002</v>
      </c>
      <c r="C7075" t="s">
        <v>18096</v>
      </c>
      <c r="D7075">
        <v>0.1</v>
      </c>
      <c r="E7075" t="s">
        <v>123</v>
      </c>
      <c r="F7075" t="s">
        <v>9536</v>
      </c>
      <c r="G7075">
        <v>5</v>
      </c>
    </row>
    <row r="7076" spans="1:7">
      <c r="A7076">
        <v>5814</v>
      </c>
      <c r="B7076" t="s">
        <v>14414</v>
      </c>
      <c r="C7076" t="s">
        <v>14575</v>
      </c>
      <c r="D7076">
        <v>0.01</v>
      </c>
      <c r="E7076" t="s">
        <v>803</v>
      </c>
      <c r="F7076" t="s">
        <v>14278</v>
      </c>
      <c r="G7076">
        <v>5</v>
      </c>
    </row>
    <row r="7077" spans="1:7">
      <c r="A7077">
        <v>5815</v>
      </c>
      <c r="B7077" t="s">
        <v>7995</v>
      </c>
      <c r="C7077" t="s">
        <v>17914</v>
      </c>
      <c r="D7077">
        <v>0.01</v>
      </c>
      <c r="E7077" t="s">
        <v>107</v>
      </c>
      <c r="F7077" t="s">
        <v>14771</v>
      </c>
      <c r="G7077">
        <v>5</v>
      </c>
    </row>
    <row r="7078" spans="1:7">
      <c r="A7078">
        <v>5816</v>
      </c>
      <c r="B7078" t="s">
        <v>7995</v>
      </c>
      <c r="C7078" t="s">
        <v>18097</v>
      </c>
      <c r="D7078">
        <v>0.01</v>
      </c>
      <c r="E7078" t="s">
        <v>107</v>
      </c>
      <c r="F7078" t="s">
        <v>12334</v>
      </c>
      <c r="G7078">
        <v>5</v>
      </c>
    </row>
    <row r="7079" spans="1:7">
      <c r="A7079">
        <v>11724</v>
      </c>
      <c r="B7079" t="s">
        <v>7995</v>
      </c>
      <c r="C7079" t="s">
        <v>12506</v>
      </c>
      <c r="D7079">
        <v>0.1</v>
      </c>
      <c r="E7079" t="s">
        <v>107</v>
      </c>
      <c r="F7079" t="s">
        <v>12334</v>
      </c>
      <c r="G7079">
        <v>5</v>
      </c>
    </row>
    <row r="7080" spans="1:7">
      <c r="A7080">
        <v>6048</v>
      </c>
      <c r="B7080" t="s">
        <v>1110</v>
      </c>
      <c r="C7080" t="s">
        <v>1111</v>
      </c>
      <c r="D7080">
        <v>0.01</v>
      </c>
      <c r="E7080" t="s">
        <v>80</v>
      </c>
      <c r="F7080" t="s">
        <v>41</v>
      </c>
      <c r="G7080">
        <v>2</v>
      </c>
    </row>
    <row r="7081" spans="1:7">
      <c r="A7081">
        <v>6049</v>
      </c>
      <c r="B7081" t="s">
        <v>9083</v>
      </c>
      <c r="C7081" t="s">
        <v>9078</v>
      </c>
      <c r="D7081">
        <v>0.01</v>
      </c>
      <c r="E7081" t="s">
        <v>107</v>
      </c>
      <c r="F7081" t="s">
        <v>8594</v>
      </c>
      <c r="G7081">
        <v>7</v>
      </c>
    </row>
    <row r="7082" spans="1:7">
      <c r="A7082">
        <v>6050</v>
      </c>
      <c r="B7082" t="s">
        <v>9083</v>
      </c>
      <c r="C7082" t="s">
        <v>7168</v>
      </c>
      <c r="D7082">
        <v>0.01</v>
      </c>
      <c r="E7082" t="s">
        <v>107</v>
      </c>
      <c r="F7082" t="s">
        <v>6576</v>
      </c>
      <c r="G7082">
        <v>7</v>
      </c>
    </row>
    <row r="7083" spans="1:7">
      <c r="A7083">
        <v>6051</v>
      </c>
      <c r="B7083" t="s">
        <v>8721</v>
      </c>
      <c r="C7083" t="s">
        <v>8715</v>
      </c>
      <c r="D7083">
        <v>0.01</v>
      </c>
      <c r="E7083" t="s">
        <v>40</v>
      </c>
      <c r="F7083" t="s">
        <v>8594</v>
      </c>
      <c r="G7083">
        <v>1</v>
      </c>
    </row>
    <row r="7084" spans="1:7">
      <c r="A7084">
        <v>6052</v>
      </c>
      <c r="B7084" t="s">
        <v>8030</v>
      </c>
      <c r="C7084" t="s">
        <v>13165</v>
      </c>
      <c r="D7084">
        <v>0.01</v>
      </c>
      <c r="E7084" t="s">
        <v>89</v>
      </c>
      <c r="F7084" t="s">
        <v>13121</v>
      </c>
      <c r="G7084">
        <v>1</v>
      </c>
    </row>
    <row r="7085" spans="1:7">
      <c r="A7085">
        <v>6053</v>
      </c>
      <c r="B7085" t="s">
        <v>11133</v>
      </c>
      <c r="C7085" t="s">
        <v>16845</v>
      </c>
      <c r="D7085">
        <v>0.01</v>
      </c>
      <c r="E7085" t="s">
        <v>135</v>
      </c>
      <c r="F7085" t="s">
        <v>15305</v>
      </c>
      <c r="G7085">
        <v>4</v>
      </c>
    </row>
    <row r="7086" spans="1:7">
      <c r="A7086">
        <v>6054</v>
      </c>
      <c r="B7086" t="s">
        <v>18098</v>
      </c>
      <c r="C7086" t="s">
        <v>10309</v>
      </c>
      <c r="D7086">
        <v>0.01</v>
      </c>
      <c r="E7086" t="s">
        <v>40</v>
      </c>
      <c r="F7086" t="s">
        <v>10160</v>
      </c>
      <c r="G7086">
        <v>2</v>
      </c>
    </row>
    <row r="7087" spans="1:7">
      <c r="A7087">
        <v>11410</v>
      </c>
      <c r="B7087" t="s">
        <v>18099</v>
      </c>
      <c r="C7087" t="s">
        <v>11920</v>
      </c>
      <c r="D7087">
        <v>0.1</v>
      </c>
      <c r="E7087" t="s">
        <v>67</v>
      </c>
      <c r="F7087" t="s">
        <v>11921</v>
      </c>
      <c r="G7087">
        <v>1</v>
      </c>
    </row>
    <row r="7088" spans="1:7">
      <c r="A7088">
        <v>1488</v>
      </c>
      <c r="B7088" t="s">
        <v>18100</v>
      </c>
      <c r="C7088" t="s">
        <v>10836</v>
      </c>
      <c r="D7088">
        <v>0.8</v>
      </c>
      <c r="E7088" t="s">
        <v>49</v>
      </c>
      <c r="F7088" t="s">
        <v>10625</v>
      </c>
      <c r="G7088">
        <v>3</v>
      </c>
    </row>
    <row r="7089" spans="1:7">
      <c r="A7089">
        <v>7264</v>
      </c>
      <c r="B7089" t="s">
        <v>8363</v>
      </c>
      <c r="C7089" t="s">
        <v>8355</v>
      </c>
      <c r="D7089">
        <v>0.8</v>
      </c>
      <c r="E7089" t="s">
        <v>40</v>
      </c>
      <c r="F7089" t="s">
        <v>8277</v>
      </c>
      <c r="G7089">
        <v>4</v>
      </c>
    </row>
    <row r="7090" spans="1:7">
      <c r="A7090">
        <v>6170</v>
      </c>
      <c r="B7090" t="s">
        <v>18101</v>
      </c>
      <c r="C7090" t="s">
        <v>16271</v>
      </c>
      <c r="D7090">
        <v>0.01</v>
      </c>
      <c r="E7090" t="s">
        <v>107</v>
      </c>
      <c r="F7090" t="s">
        <v>11167</v>
      </c>
      <c r="G7090">
        <v>3</v>
      </c>
    </row>
    <row r="7091" spans="1:7">
      <c r="A7091">
        <v>6171</v>
      </c>
      <c r="B7091" t="s">
        <v>5126</v>
      </c>
      <c r="C7091" t="s">
        <v>16398</v>
      </c>
      <c r="D7091">
        <v>0.01</v>
      </c>
      <c r="E7091" t="s">
        <v>49</v>
      </c>
      <c r="F7091" t="s">
        <v>4963</v>
      </c>
      <c r="G7091">
        <v>4</v>
      </c>
    </row>
    <row r="7092" spans="1:7">
      <c r="A7092">
        <v>6172</v>
      </c>
      <c r="B7092" t="s">
        <v>5129</v>
      </c>
      <c r="C7092" t="s">
        <v>16830</v>
      </c>
      <c r="D7092">
        <v>0.01</v>
      </c>
      <c r="E7092" t="s">
        <v>40</v>
      </c>
      <c r="F7092" t="s">
        <v>15400</v>
      </c>
      <c r="G7092">
        <v>4</v>
      </c>
    </row>
    <row r="7093" spans="1:7">
      <c r="A7093">
        <v>6173</v>
      </c>
      <c r="B7093" t="s">
        <v>3476</v>
      </c>
      <c r="C7093" t="s">
        <v>3461</v>
      </c>
      <c r="D7093">
        <v>0.01</v>
      </c>
      <c r="E7093" t="s">
        <v>49</v>
      </c>
      <c r="F7093" t="s">
        <v>3381</v>
      </c>
      <c r="G7093">
        <v>1</v>
      </c>
    </row>
    <row r="7094" spans="1:7">
      <c r="A7094">
        <v>1489</v>
      </c>
      <c r="B7094" t="s">
        <v>18102</v>
      </c>
      <c r="C7094" t="s">
        <v>11963</v>
      </c>
      <c r="D7094">
        <v>0.01</v>
      </c>
      <c r="E7094" t="s">
        <v>49</v>
      </c>
      <c r="F7094" t="s">
        <v>11921</v>
      </c>
      <c r="G7094">
        <v>1</v>
      </c>
    </row>
    <row r="7095" spans="1:7">
      <c r="A7095">
        <v>6293</v>
      </c>
      <c r="B7095" t="s">
        <v>18103</v>
      </c>
      <c r="C7095" t="s">
        <v>18104</v>
      </c>
      <c r="D7095">
        <v>0.01</v>
      </c>
      <c r="E7095" t="s">
        <v>107</v>
      </c>
      <c r="F7095" t="s">
        <v>15376</v>
      </c>
      <c r="G7095">
        <v>1</v>
      </c>
    </row>
    <row r="7096" spans="1:7">
      <c r="A7096">
        <v>6294</v>
      </c>
      <c r="B7096" t="s">
        <v>15768</v>
      </c>
      <c r="C7096" t="s">
        <v>18105</v>
      </c>
      <c r="D7096">
        <v>0.01</v>
      </c>
      <c r="E7096" t="s">
        <v>40</v>
      </c>
      <c r="F7096" t="s">
        <v>16332</v>
      </c>
      <c r="G7096">
        <v>3</v>
      </c>
    </row>
    <row r="7097" spans="1:7">
      <c r="A7097">
        <v>6295</v>
      </c>
      <c r="B7097" t="s">
        <v>155</v>
      </c>
      <c r="C7097" t="s">
        <v>693</v>
      </c>
      <c r="D7097">
        <v>0.01</v>
      </c>
      <c r="E7097" t="s">
        <v>49</v>
      </c>
      <c r="F7097" t="s">
        <v>68</v>
      </c>
      <c r="G7097">
        <v>5</v>
      </c>
    </row>
    <row r="7098" spans="1:7">
      <c r="A7098">
        <v>6296</v>
      </c>
      <c r="B7098" t="s">
        <v>6190</v>
      </c>
      <c r="C7098" t="s">
        <v>6149</v>
      </c>
      <c r="D7098">
        <v>0.01</v>
      </c>
      <c r="E7098" t="s">
        <v>80</v>
      </c>
      <c r="F7098" t="s">
        <v>6139</v>
      </c>
      <c r="G7098">
        <v>4</v>
      </c>
    </row>
    <row r="7099" spans="1:7">
      <c r="A7099">
        <v>1527</v>
      </c>
      <c r="B7099" t="s">
        <v>7270</v>
      </c>
      <c r="C7099" t="s">
        <v>7265</v>
      </c>
      <c r="D7099">
        <v>0.01</v>
      </c>
      <c r="E7099" t="s">
        <v>89</v>
      </c>
      <c r="F7099" t="s">
        <v>7247</v>
      </c>
      <c r="G7099">
        <v>1</v>
      </c>
    </row>
    <row r="7100" spans="1:7">
      <c r="A7100">
        <v>11411</v>
      </c>
      <c r="B7100" t="s">
        <v>18106</v>
      </c>
      <c r="C7100" t="s">
        <v>7600</v>
      </c>
      <c r="D7100">
        <v>0.1</v>
      </c>
      <c r="E7100" t="s">
        <v>67</v>
      </c>
      <c r="F7100" t="s">
        <v>7247</v>
      </c>
      <c r="G7100">
        <v>5</v>
      </c>
    </row>
    <row r="7101" spans="1:7">
      <c r="A7101">
        <v>6297</v>
      </c>
      <c r="B7101" t="s">
        <v>18107</v>
      </c>
      <c r="C7101" t="s">
        <v>307</v>
      </c>
      <c r="D7101">
        <v>0.01</v>
      </c>
      <c r="E7101" t="s">
        <v>135</v>
      </c>
      <c r="F7101" t="s">
        <v>68</v>
      </c>
      <c r="G7101">
        <v>2</v>
      </c>
    </row>
    <row r="7102" spans="1:7">
      <c r="A7102">
        <v>6374</v>
      </c>
      <c r="B7102" t="s">
        <v>8923</v>
      </c>
      <c r="C7102" t="s">
        <v>8920</v>
      </c>
      <c r="D7102">
        <v>0.8</v>
      </c>
      <c r="E7102" t="s">
        <v>166</v>
      </c>
      <c r="F7102" t="s">
        <v>8594</v>
      </c>
      <c r="G7102">
        <v>3</v>
      </c>
    </row>
    <row r="7103" spans="1:7">
      <c r="A7103">
        <v>1561</v>
      </c>
      <c r="B7103" t="s">
        <v>3176</v>
      </c>
      <c r="C7103" t="s">
        <v>3166</v>
      </c>
      <c r="D7103">
        <v>0.01</v>
      </c>
      <c r="E7103" t="s">
        <v>135</v>
      </c>
      <c r="F7103" t="s">
        <v>3135</v>
      </c>
      <c r="G7103">
        <v>4</v>
      </c>
    </row>
    <row r="7104" spans="1:7">
      <c r="A7104">
        <v>11412</v>
      </c>
      <c r="B7104" t="s">
        <v>18108</v>
      </c>
      <c r="C7104" t="s">
        <v>18109</v>
      </c>
      <c r="D7104">
        <v>0.1</v>
      </c>
      <c r="E7104" t="s">
        <v>123</v>
      </c>
      <c r="F7104" t="s">
        <v>15369</v>
      </c>
      <c r="G7104">
        <v>1</v>
      </c>
    </row>
    <row r="7105" spans="1:7">
      <c r="A7105">
        <v>6298</v>
      </c>
      <c r="B7105" t="s">
        <v>13908</v>
      </c>
      <c r="C7105" t="s">
        <v>18110</v>
      </c>
      <c r="D7105">
        <v>0.01</v>
      </c>
      <c r="E7105" t="s">
        <v>107</v>
      </c>
      <c r="F7105" t="s">
        <v>13121</v>
      </c>
      <c r="G7105">
        <v>5</v>
      </c>
    </row>
    <row r="7106" spans="1:7">
      <c r="A7106">
        <v>6420</v>
      </c>
      <c r="B7106" t="s">
        <v>14572</v>
      </c>
      <c r="C7106" t="s">
        <v>14563</v>
      </c>
      <c r="D7106">
        <v>0.01</v>
      </c>
      <c r="E7106" t="s">
        <v>107</v>
      </c>
      <c r="F7106" t="s">
        <v>14278</v>
      </c>
      <c r="G7106">
        <v>5</v>
      </c>
    </row>
    <row r="7107" spans="1:7">
      <c r="A7107">
        <v>7673</v>
      </c>
      <c r="B7107" t="s">
        <v>7827</v>
      </c>
      <c r="C7107" t="s">
        <v>14780</v>
      </c>
      <c r="D7107">
        <v>0.8</v>
      </c>
      <c r="E7107" t="s">
        <v>49</v>
      </c>
      <c r="F7107" t="s">
        <v>14771</v>
      </c>
      <c r="G7107">
        <v>1</v>
      </c>
    </row>
    <row r="7108" spans="1:7">
      <c r="A7108">
        <v>6421</v>
      </c>
      <c r="B7108" t="s">
        <v>10606</v>
      </c>
      <c r="C7108" t="s">
        <v>10602</v>
      </c>
      <c r="D7108">
        <v>0.01</v>
      </c>
      <c r="F7108" t="s">
        <v>10381</v>
      </c>
      <c r="G7108">
        <v>8</v>
      </c>
    </row>
    <row r="7109" spans="1:7">
      <c r="A7109">
        <v>7149</v>
      </c>
      <c r="B7109" t="s">
        <v>10606</v>
      </c>
      <c r="C7109" t="s">
        <v>8570</v>
      </c>
      <c r="D7109">
        <v>0.8</v>
      </c>
      <c r="F7109" t="s">
        <v>8277</v>
      </c>
      <c r="G7109">
        <v>8</v>
      </c>
    </row>
    <row r="7110" spans="1:7">
      <c r="A7110">
        <v>6493</v>
      </c>
      <c r="B7110" t="s">
        <v>18111</v>
      </c>
      <c r="C7110" t="s">
        <v>18112</v>
      </c>
      <c r="D7110">
        <v>0.01</v>
      </c>
      <c r="E7110" t="s">
        <v>67</v>
      </c>
      <c r="F7110" t="s">
        <v>4512</v>
      </c>
      <c r="G7110">
        <v>3</v>
      </c>
    </row>
    <row r="7111" spans="1:7">
      <c r="A7111">
        <v>11413</v>
      </c>
      <c r="B7111" t="s">
        <v>18111</v>
      </c>
      <c r="C7111" t="s">
        <v>18113</v>
      </c>
      <c r="D7111">
        <v>0.1</v>
      </c>
      <c r="E7111" t="s">
        <v>67</v>
      </c>
      <c r="F7111" t="s">
        <v>8093</v>
      </c>
      <c r="G7111">
        <v>3</v>
      </c>
    </row>
    <row r="7112" spans="1:7">
      <c r="A7112">
        <v>6545</v>
      </c>
      <c r="B7112" t="s">
        <v>11662</v>
      </c>
      <c r="C7112" t="s">
        <v>18114</v>
      </c>
      <c r="D7112">
        <v>0.01</v>
      </c>
      <c r="E7112" t="s">
        <v>12625</v>
      </c>
      <c r="F7112" t="s">
        <v>15216</v>
      </c>
      <c r="G7112">
        <v>4</v>
      </c>
    </row>
    <row r="7113" spans="1:7">
      <c r="A7113">
        <v>11725</v>
      </c>
      <c r="B7113" t="s">
        <v>11662</v>
      </c>
      <c r="C7113" t="s">
        <v>18115</v>
      </c>
      <c r="D7113">
        <v>0.1</v>
      </c>
      <c r="E7113" t="s">
        <v>12625</v>
      </c>
      <c r="F7113" t="s">
        <v>15441</v>
      </c>
      <c r="G7113">
        <v>1</v>
      </c>
    </row>
    <row r="7114" spans="1:7">
      <c r="A7114">
        <v>11726</v>
      </c>
      <c r="B7114" t="s">
        <v>11662</v>
      </c>
      <c r="C7114" t="s">
        <v>18116</v>
      </c>
      <c r="D7114">
        <v>0.1</v>
      </c>
      <c r="E7114" t="s">
        <v>12625</v>
      </c>
      <c r="F7114" t="s">
        <v>15369</v>
      </c>
      <c r="G7114">
        <v>1</v>
      </c>
    </row>
    <row r="7115" spans="1:7">
      <c r="A7115">
        <v>6546</v>
      </c>
      <c r="B7115" t="s">
        <v>11662</v>
      </c>
      <c r="C7115" t="s">
        <v>17684</v>
      </c>
      <c r="D7115">
        <v>0.01</v>
      </c>
      <c r="E7115" t="s">
        <v>12625</v>
      </c>
      <c r="F7115" t="s">
        <v>15369</v>
      </c>
      <c r="G7115">
        <v>4</v>
      </c>
    </row>
    <row r="7116" spans="1:7">
      <c r="A7116">
        <v>6554</v>
      </c>
      <c r="B7116" t="s">
        <v>18117</v>
      </c>
      <c r="C7116" t="s">
        <v>10021</v>
      </c>
      <c r="D7116">
        <v>0.01</v>
      </c>
      <c r="E7116" t="s">
        <v>67</v>
      </c>
      <c r="F7116" t="s">
        <v>9536</v>
      </c>
      <c r="G7116">
        <v>7</v>
      </c>
    </row>
    <row r="7117" spans="1:7">
      <c r="A7117">
        <v>11415</v>
      </c>
      <c r="B7117" t="s">
        <v>9589</v>
      </c>
      <c r="C7117" t="s">
        <v>1037</v>
      </c>
      <c r="D7117">
        <v>0.1</v>
      </c>
      <c r="E7117" t="s">
        <v>166</v>
      </c>
      <c r="F7117" t="s">
        <v>41</v>
      </c>
      <c r="G7117">
        <v>1</v>
      </c>
    </row>
    <row r="7118" spans="1:7">
      <c r="A7118">
        <v>2439</v>
      </c>
      <c r="B7118" t="s">
        <v>9589</v>
      </c>
      <c r="C7118" t="s">
        <v>9590</v>
      </c>
      <c r="D7118">
        <v>0.8</v>
      </c>
      <c r="E7118" t="s">
        <v>166</v>
      </c>
      <c r="F7118" t="s">
        <v>9536</v>
      </c>
      <c r="G7118">
        <v>1</v>
      </c>
    </row>
    <row r="7119" spans="1:7">
      <c r="A7119">
        <v>6839</v>
      </c>
      <c r="B7119" t="s">
        <v>8103</v>
      </c>
      <c r="C7119" t="s">
        <v>8096</v>
      </c>
      <c r="D7119">
        <v>0.8</v>
      </c>
      <c r="E7119" t="s">
        <v>80</v>
      </c>
      <c r="F7119" t="s">
        <v>8093</v>
      </c>
      <c r="G7119">
        <v>1</v>
      </c>
    </row>
    <row r="7120" spans="1:7">
      <c r="A7120">
        <v>5569</v>
      </c>
      <c r="B7120" t="s">
        <v>18118</v>
      </c>
      <c r="C7120" t="s">
        <v>18119</v>
      </c>
      <c r="D7120">
        <v>0.1</v>
      </c>
      <c r="E7120" t="s">
        <v>67</v>
      </c>
      <c r="F7120" t="s">
        <v>15396</v>
      </c>
      <c r="G7120">
        <v>3</v>
      </c>
    </row>
    <row r="7121" spans="1:7">
      <c r="A7121">
        <v>5570</v>
      </c>
      <c r="B7121" t="s">
        <v>18118</v>
      </c>
      <c r="C7121" t="s">
        <v>8872</v>
      </c>
      <c r="D7121">
        <v>0.6</v>
      </c>
      <c r="E7121" t="s">
        <v>67</v>
      </c>
      <c r="F7121" t="s">
        <v>8594</v>
      </c>
      <c r="G7121">
        <v>3</v>
      </c>
    </row>
    <row r="7122" spans="1:7">
      <c r="A7122">
        <v>11416</v>
      </c>
      <c r="B7122" t="s">
        <v>18120</v>
      </c>
      <c r="C7122" t="s">
        <v>18121</v>
      </c>
      <c r="D7122">
        <v>0.1</v>
      </c>
      <c r="E7122" t="s">
        <v>12625</v>
      </c>
      <c r="F7122" t="s">
        <v>11167</v>
      </c>
      <c r="G7122">
        <v>3</v>
      </c>
    </row>
    <row r="7123" spans="1:7">
      <c r="A7123">
        <v>6174</v>
      </c>
      <c r="B7123" t="s">
        <v>13179</v>
      </c>
      <c r="C7123" t="s">
        <v>16199</v>
      </c>
      <c r="D7123">
        <v>0.01</v>
      </c>
      <c r="E7123" t="s">
        <v>89</v>
      </c>
      <c r="F7123" t="s">
        <v>12660</v>
      </c>
      <c r="G7123">
        <v>1</v>
      </c>
    </row>
    <row r="7124" spans="1:7">
      <c r="A7124">
        <v>6175</v>
      </c>
      <c r="B7124" t="s">
        <v>13179</v>
      </c>
      <c r="C7124" t="s">
        <v>12706</v>
      </c>
      <c r="D7124">
        <v>0.01</v>
      </c>
      <c r="E7124" t="s">
        <v>166</v>
      </c>
      <c r="F7124" t="s">
        <v>12660</v>
      </c>
      <c r="G7124">
        <v>1</v>
      </c>
    </row>
    <row r="7125" spans="1:7">
      <c r="A7125">
        <v>11418</v>
      </c>
      <c r="B7125" t="s">
        <v>18122</v>
      </c>
      <c r="C7125" t="s">
        <v>18123</v>
      </c>
      <c r="D7125">
        <v>0.1</v>
      </c>
      <c r="E7125" t="s">
        <v>12625</v>
      </c>
      <c r="F7125" t="s">
        <v>14699</v>
      </c>
      <c r="G7125">
        <v>1</v>
      </c>
    </row>
    <row r="7126" spans="1:7">
      <c r="A7126">
        <v>11417</v>
      </c>
      <c r="B7126" t="s">
        <v>18122</v>
      </c>
      <c r="C7126" t="s">
        <v>18124</v>
      </c>
      <c r="D7126">
        <v>0.1</v>
      </c>
      <c r="E7126" t="s">
        <v>12625</v>
      </c>
      <c r="F7126" t="s">
        <v>14699</v>
      </c>
      <c r="G7126">
        <v>3</v>
      </c>
    </row>
    <row r="7127" spans="1:7">
      <c r="A7127">
        <v>6176</v>
      </c>
      <c r="B7127" t="s">
        <v>18122</v>
      </c>
      <c r="C7127" t="s">
        <v>18125</v>
      </c>
      <c r="D7127">
        <v>0.01</v>
      </c>
      <c r="E7127" t="s">
        <v>12625</v>
      </c>
      <c r="F7127" t="s">
        <v>2210</v>
      </c>
      <c r="G7127">
        <v>3</v>
      </c>
    </row>
    <row r="7128" spans="1:7">
      <c r="A7128">
        <v>6726</v>
      </c>
      <c r="B7128" t="s">
        <v>12181</v>
      </c>
      <c r="C7128" t="s">
        <v>13132</v>
      </c>
      <c r="D7128">
        <v>0.5</v>
      </c>
      <c r="E7128" t="s">
        <v>80</v>
      </c>
      <c r="F7128" t="s">
        <v>13121</v>
      </c>
      <c r="G7128">
        <v>1</v>
      </c>
    </row>
    <row r="7129" spans="1:7">
      <c r="A7129">
        <v>2440</v>
      </c>
      <c r="B7129" t="s">
        <v>12181</v>
      </c>
      <c r="C7129" t="s">
        <v>16837</v>
      </c>
      <c r="D7129">
        <v>0.05</v>
      </c>
      <c r="E7129" t="s">
        <v>80</v>
      </c>
      <c r="F7129" t="s">
        <v>13121</v>
      </c>
      <c r="G7129">
        <v>1</v>
      </c>
    </row>
    <row r="7130" spans="1:7">
      <c r="A7130">
        <v>6725</v>
      </c>
      <c r="B7130" t="s">
        <v>12181</v>
      </c>
      <c r="C7130" t="s">
        <v>12659</v>
      </c>
      <c r="D7130">
        <v>0.8</v>
      </c>
      <c r="E7130" t="s">
        <v>80</v>
      </c>
      <c r="F7130" t="s">
        <v>12660</v>
      </c>
      <c r="G7130">
        <v>1</v>
      </c>
    </row>
    <row r="7131" spans="1:7">
      <c r="A7131">
        <v>6727</v>
      </c>
      <c r="B7131" t="s">
        <v>12181</v>
      </c>
      <c r="C7131" t="s">
        <v>12182</v>
      </c>
      <c r="D7131">
        <v>0.6</v>
      </c>
      <c r="E7131" t="s">
        <v>40</v>
      </c>
      <c r="F7131" t="s">
        <v>12156</v>
      </c>
      <c r="G7131">
        <v>1</v>
      </c>
    </row>
    <row r="7132" spans="1:7">
      <c r="A7132">
        <v>352</v>
      </c>
      <c r="B7132" t="s">
        <v>6247</v>
      </c>
      <c r="C7132" t="s">
        <v>3188</v>
      </c>
      <c r="D7132">
        <v>0.01</v>
      </c>
      <c r="F7132" t="s">
        <v>3135</v>
      </c>
      <c r="G7132">
        <v>4</v>
      </c>
    </row>
    <row r="7133" spans="1:7">
      <c r="A7133">
        <v>11419</v>
      </c>
      <c r="B7133" t="s">
        <v>6247</v>
      </c>
      <c r="C7133" t="s">
        <v>18126</v>
      </c>
      <c r="D7133">
        <v>0.1</v>
      </c>
      <c r="E7133" t="s">
        <v>80</v>
      </c>
      <c r="F7133" t="s">
        <v>15324</v>
      </c>
      <c r="G7133">
        <v>1</v>
      </c>
    </row>
    <row r="7134" spans="1:7">
      <c r="A7134">
        <v>3187</v>
      </c>
      <c r="B7134" t="s">
        <v>2347</v>
      </c>
      <c r="C7134" t="s">
        <v>2348</v>
      </c>
      <c r="D7134">
        <v>0.01</v>
      </c>
      <c r="E7134" t="s">
        <v>89</v>
      </c>
      <c r="F7134" t="s">
        <v>2210</v>
      </c>
      <c r="G7134">
        <v>2</v>
      </c>
    </row>
    <row r="7135" spans="1:7">
      <c r="A7135">
        <v>3186</v>
      </c>
      <c r="B7135" t="s">
        <v>2347</v>
      </c>
      <c r="C7135" t="s">
        <v>2343</v>
      </c>
      <c r="D7135">
        <v>0.01</v>
      </c>
      <c r="E7135" t="s">
        <v>80</v>
      </c>
      <c r="F7135" t="s">
        <v>2210</v>
      </c>
      <c r="G7135">
        <v>2</v>
      </c>
    </row>
    <row r="7136" spans="1:7">
      <c r="A7136">
        <v>3188</v>
      </c>
      <c r="B7136" t="s">
        <v>85</v>
      </c>
      <c r="C7136" t="s">
        <v>79</v>
      </c>
      <c r="D7136">
        <v>0.8</v>
      </c>
      <c r="E7136" t="s">
        <v>80</v>
      </c>
      <c r="F7136" t="s">
        <v>68</v>
      </c>
      <c r="G7136">
        <v>1</v>
      </c>
    </row>
    <row r="7137" spans="1:7">
      <c r="A7137">
        <v>3604</v>
      </c>
      <c r="B7137" t="s">
        <v>1081</v>
      </c>
      <c r="C7137" t="s">
        <v>1082</v>
      </c>
      <c r="D7137">
        <v>0.01</v>
      </c>
      <c r="E7137" t="s">
        <v>203</v>
      </c>
      <c r="F7137" t="s">
        <v>41</v>
      </c>
      <c r="G7137">
        <v>1</v>
      </c>
    </row>
    <row r="7138" spans="1:7">
      <c r="A7138">
        <v>3605</v>
      </c>
      <c r="B7138" t="s">
        <v>2147</v>
      </c>
      <c r="C7138" t="s">
        <v>10061</v>
      </c>
      <c r="D7138">
        <v>0.01</v>
      </c>
      <c r="E7138" t="s">
        <v>803</v>
      </c>
      <c r="F7138" t="s">
        <v>9536</v>
      </c>
      <c r="G7138">
        <v>7</v>
      </c>
    </row>
    <row r="7139" spans="1:7">
      <c r="A7139">
        <v>4060</v>
      </c>
      <c r="B7139" t="s">
        <v>5919</v>
      </c>
      <c r="C7139" t="s">
        <v>5910</v>
      </c>
      <c r="D7139">
        <v>0.01</v>
      </c>
      <c r="E7139" t="s">
        <v>67</v>
      </c>
      <c r="F7139" t="s">
        <v>5790</v>
      </c>
      <c r="G7139">
        <v>2</v>
      </c>
    </row>
    <row r="7140" spans="1:7">
      <c r="A7140">
        <v>11420</v>
      </c>
      <c r="B7140" t="s">
        <v>5919</v>
      </c>
      <c r="C7140" t="s">
        <v>18127</v>
      </c>
      <c r="D7140">
        <v>0.1</v>
      </c>
      <c r="E7140" t="s">
        <v>12625</v>
      </c>
      <c r="F7140" t="s">
        <v>14699</v>
      </c>
      <c r="G7140">
        <v>2</v>
      </c>
    </row>
    <row r="7141" spans="1:7">
      <c r="A7141">
        <v>4061</v>
      </c>
      <c r="B7141" t="s">
        <v>5919</v>
      </c>
      <c r="C7141" t="s">
        <v>18128</v>
      </c>
      <c r="D7141">
        <v>0.01</v>
      </c>
      <c r="E7141" t="s">
        <v>12625</v>
      </c>
      <c r="F7141" t="s">
        <v>2210</v>
      </c>
      <c r="G7141">
        <v>2</v>
      </c>
    </row>
    <row r="7142" spans="1:7">
      <c r="A7142">
        <v>7179</v>
      </c>
      <c r="B7142" t="s">
        <v>9664</v>
      </c>
      <c r="C7142" t="s">
        <v>9665</v>
      </c>
      <c r="D7142">
        <v>0.8</v>
      </c>
      <c r="E7142" t="s">
        <v>49</v>
      </c>
      <c r="F7142" t="s">
        <v>9536</v>
      </c>
      <c r="G7142">
        <v>2</v>
      </c>
    </row>
    <row r="7143" spans="1:7">
      <c r="A7143">
        <v>4492</v>
      </c>
      <c r="B7143" t="s">
        <v>8535</v>
      </c>
      <c r="C7143" t="s">
        <v>5621</v>
      </c>
      <c r="D7143">
        <v>0.01</v>
      </c>
      <c r="E7143" t="s">
        <v>107</v>
      </c>
      <c r="F7143" t="s">
        <v>4963</v>
      </c>
      <c r="G7143">
        <v>8</v>
      </c>
    </row>
    <row r="7144" spans="1:7">
      <c r="A7144">
        <v>4493</v>
      </c>
      <c r="B7144" t="s">
        <v>8625</v>
      </c>
      <c r="C7144" t="s">
        <v>8622</v>
      </c>
      <c r="D7144">
        <v>0.01</v>
      </c>
      <c r="E7144" t="s">
        <v>89</v>
      </c>
      <c r="F7144" t="s">
        <v>8594</v>
      </c>
      <c r="G7144">
        <v>1</v>
      </c>
    </row>
    <row r="7145" spans="1:7">
      <c r="A7145">
        <v>4494</v>
      </c>
      <c r="B7145" t="s">
        <v>1693</v>
      </c>
      <c r="C7145" t="s">
        <v>10135</v>
      </c>
      <c r="D7145">
        <v>0.01</v>
      </c>
      <c r="F7145" t="s">
        <v>9799</v>
      </c>
      <c r="G7145">
        <v>8</v>
      </c>
    </row>
    <row r="7146" spans="1:7">
      <c r="A7146">
        <v>4892</v>
      </c>
      <c r="B7146" t="s">
        <v>16030</v>
      </c>
      <c r="C7146" t="s">
        <v>5151</v>
      </c>
      <c r="D7146">
        <v>0.8</v>
      </c>
      <c r="E7146" t="s">
        <v>166</v>
      </c>
      <c r="F7146" t="s">
        <v>4963</v>
      </c>
      <c r="G7146">
        <v>4</v>
      </c>
    </row>
    <row r="7147" spans="1:7">
      <c r="A7147">
        <v>1011</v>
      </c>
      <c r="B7147" t="s">
        <v>12058</v>
      </c>
      <c r="C7147" t="s">
        <v>16112</v>
      </c>
      <c r="D7147">
        <v>0.01</v>
      </c>
      <c r="E7147" t="s">
        <v>80</v>
      </c>
      <c r="F7147" t="s">
        <v>13028</v>
      </c>
      <c r="G7147">
        <v>3</v>
      </c>
    </row>
    <row r="7148" spans="1:7">
      <c r="A7148">
        <v>11421</v>
      </c>
      <c r="B7148" t="s">
        <v>12058</v>
      </c>
      <c r="C7148" t="s">
        <v>16278</v>
      </c>
      <c r="D7148">
        <v>0.1</v>
      </c>
      <c r="E7148" t="s">
        <v>80</v>
      </c>
      <c r="F7148" t="s">
        <v>15363</v>
      </c>
      <c r="G7148">
        <v>1</v>
      </c>
    </row>
    <row r="7149" spans="1:7">
      <c r="A7149">
        <v>1013</v>
      </c>
      <c r="B7149" t="s">
        <v>12058</v>
      </c>
      <c r="C7149" t="s">
        <v>12054</v>
      </c>
      <c r="D7149">
        <v>0.01</v>
      </c>
      <c r="E7149" t="s">
        <v>80</v>
      </c>
      <c r="F7149" t="s">
        <v>11921</v>
      </c>
      <c r="G7149">
        <v>3</v>
      </c>
    </row>
    <row r="7150" spans="1:7">
      <c r="A7150">
        <v>11422</v>
      </c>
      <c r="B7150" t="s">
        <v>12058</v>
      </c>
      <c r="C7150" t="s">
        <v>16452</v>
      </c>
      <c r="D7150">
        <v>0.1</v>
      </c>
      <c r="E7150" t="s">
        <v>89</v>
      </c>
      <c r="F7150" t="s">
        <v>15363</v>
      </c>
      <c r="G7150">
        <v>1</v>
      </c>
    </row>
    <row r="7151" spans="1:7">
      <c r="A7151">
        <v>1012</v>
      </c>
      <c r="B7151" t="s">
        <v>12058</v>
      </c>
      <c r="C7151" t="s">
        <v>16453</v>
      </c>
      <c r="D7151">
        <v>0.01</v>
      </c>
      <c r="E7151" t="s">
        <v>89</v>
      </c>
      <c r="F7151" t="s">
        <v>15363</v>
      </c>
      <c r="G7151">
        <v>4</v>
      </c>
    </row>
    <row r="7152" spans="1:7">
      <c r="A7152">
        <v>1015</v>
      </c>
      <c r="B7152" t="s">
        <v>9362</v>
      </c>
      <c r="C7152" t="s">
        <v>9363</v>
      </c>
      <c r="D7152">
        <v>0.8</v>
      </c>
      <c r="E7152" t="s">
        <v>49</v>
      </c>
      <c r="F7152" t="s">
        <v>9136</v>
      </c>
      <c r="G7152">
        <v>3</v>
      </c>
    </row>
    <row r="7153" spans="1:7">
      <c r="A7153">
        <v>1014</v>
      </c>
      <c r="B7153" t="s">
        <v>9362</v>
      </c>
      <c r="C7153" t="s">
        <v>9502</v>
      </c>
      <c r="D7153">
        <v>0.7</v>
      </c>
      <c r="E7153" t="s">
        <v>49</v>
      </c>
      <c r="F7153" t="s">
        <v>9136</v>
      </c>
      <c r="G7153">
        <v>7</v>
      </c>
    </row>
    <row r="7154" spans="1:7">
      <c r="A7154">
        <v>11423</v>
      </c>
      <c r="B7154" t="s">
        <v>9362</v>
      </c>
      <c r="C7154" t="s">
        <v>17063</v>
      </c>
      <c r="D7154">
        <v>0.7</v>
      </c>
      <c r="E7154" t="s">
        <v>49</v>
      </c>
      <c r="F7154" t="s">
        <v>14681</v>
      </c>
      <c r="G7154">
        <v>2</v>
      </c>
    </row>
    <row r="7155" spans="1:7">
      <c r="A7155">
        <v>1122</v>
      </c>
      <c r="B7155" t="s">
        <v>11686</v>
      </c>
      <c r="C7155" t="s">
        <v>11687</v>
      </c>
      <c r="D7155">
        <v>0.01</v>
      </c>
      <c r="E7155" t="s">
        <v>107</v>
      </c>
      <c r="F7155" t="s">
        <v>11649</v>
      </c>
      <c r="G7155">
        <v>4</v>
      </c>
    </row>
    <row r="7156" spans="1:7">
      <c r="A7156">
        <v>5241</v>
      </c>
      <c r="B7156" t="s">
        <v>13014</v>
      </c>
      <c r="C7156" t="s">
        <v>12821</v>
      </c>
      <c r="D7156">
        <v>0.01</v>
      </c>
      <c r="E7156" t="s">
        <v>203</v>
      </c>
      <c r="F7156" t="s">
        <v>12660</v>
      </c>
      <c r="G7156">
        <v>2</v>
      </c>
    </row>
    <row r="7157" spans="1:7">
      <c r="A7157">
        <v>5242</v>
      </c>
      <c r="B7157" t="s">
        <v>4558</v>
      </c>
      <c r="C7157" t="s">
        <v>9561</v>
      </c>
      <c r="D7157">
        <v>0.6</v>
      </c>
      <c r="E7157" t="s">
        <v>89</v>
      </c>
      <c r="F7157" t="s">
        <v>9536</v>
      </c>
      <c r="G7157">
        <v>1</v>
      </c>
    </row>
    <row r="7158" spans="1:7">
      <c r="A7158">
        <v>5243</v>
      </c>
      <c r="B7158" t="s">
        <v>4558</v>
      </c>
      <c r="C7158" t="s">
        <v>4554</v>
      </c>
      <c r="D7158">
        <v>0.8</v>
      </c>
      <c r="E7158" t="s">
        <v>89</v>
      </c>
      <c r="F7158" t="s">
        <v>4512</v>
      </c>
      <c r="G7158">
        <v>1</v>
      </c>
    </row>
    <row r="7159" spans="1:7">
      <c r="A7159">
        <v>5571</v>
      </c>
      <c r="B7159" t="s">
        <v>10520</v>
      </c>
      <c r="C7159" t="s">
        <v>10253</v>
      </c>
      <c r="D7159">
        <v>0.01</v>
      </c>
      <c r="E7159" t="s">
        <v>67</v>
      </c>
      <c r="F7159" t="s">
        <v>10160</v>
      </c>
      <c r="G7159">
        <v>2</v>
      </c>
    </row>
    <row r="7160" spans="1:7">
      <c r="A7160">
        <v>5572</v>
      </c>
      <c r="B7160" t="s">
        <v>2306</v>
      </c>
      <c r="C7160" t="s">
        <v>2295</v>
      </c>
      <c r="D7160">
        <v>0.01</v>
      </c>
      <c r="E7160" t="s">
        <v>203</v>
      </c>
      <c r="F7160" t="s">
        <v>2210</v>
      </c>
      <c r="G7160">
        <v>1</v>
      </c>
    </row>
    <row r="7161" spans="1:7">
      <c r="A7161">
        <v>5573</v>
      </c>
      <c r="B7161" t="s">
        <v>6204</v>
      </c>
      <c r="C7161" t="s">
        <v>6197</v>
      </c>
      <c r="D7161">
        <v>0.8</v>
      </c>
      <c r="E7161" t="s">
        <v>107</v>
      </c>
      <c r="F7161" t="s">
        <v>6139</v>
      </c>
      <c r="G7161">
        <v>4</v>
      </c>
    </row>
    <row r="7162" spans="1:7">
      <c r="A7162">
        <v>1241</v>
      </c>
      <c r="B7162" t="s">
        <v>1094</v>
      </c>
      <c r="C7162" t="s">
        <v>1089</v>
      </c>
      <c r="D7162">
        <v>0.01</v>
      </c>
      <c r="E7162" t="s">
        <v>67</v>
      </c>
      <c r="F7162" t="s">
        <v>41</v>
      </c>
      <c r="G7162">
        <v>2</v>
      </c>
    </row>
    <row r="7163" spans="1:7">
      <c r="A7163">
        <v>5574</v>
      </c>
      <c r="B7163" t="s">
        <v>12423</v>
      </c>
      <c r="C7163" t="s">
        <v>12417</v>
      </c>
      <c r="D7163">
        <v>0.8</v>
      </c>
      <c r="E7163" t="s">
        <v>74</v>
      </c>
      <c r="F7163" t="s">
        <v>12334</v>
      </c>
      <c r="G7163">
        <v>3</v>
      </c>
    </row>
    <row r="7164" spans="1:7">
      <c r="A7164">
        <v>1242</v>
      </c>
      <c r="B7164" t="s">
        <v>641</v>
      </c>
      <c r="C7164" t="s">
        <v>1089</v>
      </c>
      <c r="D7164">
        <v>0.6</v>
      </c>
      <c r="E7164" t="s">
        <v>67</v>
      </c>
      <c r="F7164" t="s">
        <v>41</v>
      </c>
      <c r="G7164">
        <v>2</v>
      </c>
    </row>
    <row r="7165" spans="1:7">
      <c r="A7165">
        <v>5575</v>
      </c>
      <c r="B7165" t="s">
        <v>641</v>
      </c>
      <c r="C7165" t="s">
        <v>16756</v>
      </c>
      <c r="D7165">
        <v>0.01</v>
      </c>
      <c r="E7165" t="s">
        <v>67</v>
      </c>
      <c r="F7165" t="s">
        <v>9536</v>
      </c>
      <c r="G7165">
        <v>1</v>
      </c>
    </row>
    <row r="7166" spans="1:7">
      <c r="A7166">
        <v>5577</v>
      </c>
      <c r="B7166" t="s">
        <v>641</v>
      </c>
      <c r="C7166" t="s">
        <v>643</v>
      </c>
      <c r="D7166">
        <v>0.8</v>
      </c>
      <c r="E7166" t="s">
        <v>67</v>
      </c>
      <c r="F7166" t="s">
        <v>68</v>
      </c>
      <c r="G7166">
        <v>5</v>
      </c>
    </row>
    <row r="7167" spans="1:7">
      <c r="A7167">
        <v>5576</v>
      </c>
      <c r="B7167" t="s">
        <v>641</v>
      </c>
      <c r="C7167" t="s">
        <v>727</v>
      </c>
      <c r="D7167">
        <v>0.01</v>
      </c>
      <c r="F7167" t="s">
        <v>68</v>
      </c>
      <c r="G7167">
        <v>5</v>
      </c>
    </row>
    <row r="7168" spans="1:7">
      <c r="A7168">
        <v>5818</v>
      </c>
      <c r="B7168" t="s">
        <v>2040</v>
      </c>
      <c r="C7168" t="s">
        <v>2029</v>
      </c>
      <c r="D7168">
        <v>0.01</v>
      </c>
      <c r="E7168" t="s">
        <v>40</v>
      </c>
      <c r="F7168" t="s">
        <v>1975</v>
      </c>
      <c r="G7168">
        <v>4</v>
      </c>
    </row>
    <row r="7169" spans="1:7">
      <c r="A7169">
        <v>5817</v>
      </c>
      <c r="B7169" t="s">
        <v>2040</v>
      </c>
      <c r="C7169" t="s">
        <v>2183</v>
      </c>
      <c r="D7169">
        <v>0.01</v>
      </c>
      <c r="E7169" t="s">
        <v>49</v>
      </c>
      <c r="F7169" t="s">
        <v>1975</v>
      </c>
      <c r="G7169">
        <v>8</v>
      </c>
    </row>
    <row r="7170" spans="1:7">
      <c r="A7170">
        <v>7254</v>
      </c>
      <c r="B7170" t="s">
        <v>14621</v>
      </c>
      <c r="C7170" t="s">
        <v>14599</v>
      </c>
      <c r="D7170">
        <v>0.8</v>
      </c>
      <c r="F7170" t="s">
        <v>14278</v>
      </c>
      <c r="G7170">
        <v>5</v>
      </c>
    </row>
    <row r="7171" spans="1:7">
      <c r="A7171">
        <v>5819</v>
      </c>
      <c r="B7171" t="s">
        <v>13259</v>
      </c>
      <c r="C7171" t="s">
        <v>12706</v>
      </c>
      <c r="D7171">
        <v>0.1</v>
      </c>
      <c r="E7171" t="s">
        <v>166</v>
      </c>
      <c r="F7171" t="s">
        <v>12660</v>
      </c>
      <c r="G7171">
        <v>1</v>
      </c>
    </row>
    <row r="7172" spans="1:7">
      <c r="A7172">
        <v>1427</v>
      </c>
      <c r="B7172" t="s">
        <v>1096</v>
      </c>
      <c r="C7172" t="s">
        <v>1089</v>
      </c>
      <c r="D7172">
        <v>0.01</v>
      </c>
      <c r="E7172" t="s">
        <v>67</v>
      </c>
      <c r="F7172" t="s">
        <v>41</v>
      </c>
      <c r="G7172">
        <v>2</v>
      </c>
    </row>
    <row r="7173" spans="1:7">
      <c r="A7173">
        <v>1428</v>
      </c>
      <c r="B7173" t="s">
        <v>1096</v>
      </c>
      <c r="C7173" t="s">
        <v>18129</v>
      </c>
      <c r="D7173">
        <v>0.01</v>
      </c>
      <c r="E7173" t="s">
        <v>67</v>
      </c>
      <c r="F7173" t="s">
        <v>41</v>
      </c>
      <c r="G7173">
        <v>3</v>
      </c>
    </row>
    <row r="7174" spans="1:7">
      <c r="A7174">
        <v>6055</v>
      </c>
      <c r="B7174" t="s">
        <v>1096</v>
      </c>
      <c r="C7174" t="s">
        <v>18130</v>
      </c>
      <c r="D7174">
        <v>0.01</v>
      </c>
      <c r="E7174" t="s">
        <v>67</v>
      </c>
      <c r="F7174" t="s">
        <v>9536</v>
      </c>
      <c r="G7174">
        <v>3</v>
      </c>
    </row>
    <row r="7175" spans="1:7">
      <c r="A7175">
        <v>1426</v>
      </c>
      <c r="B7175" t="s">
        <v>1096</v>
      </c>
      <c r="C7175" t="s">
        <v>1136</v>
      </c>
      <c r="D7175">
        <v>0.05</v>
      </c>
      <c r="E7175" t="s">
        <v>107</v>
      </c>
      <c r="F7175" t="s">
        <v>41</v>
      </c>
      <c r="G7175">
        <v>2</v>
      </c>
    </row>
    <row r="7176" spans="1:7">
      <c r="A7176">
        <v>7293</v>
      </c>
      <c r="B7176" t="s">
        <v>3852</v>
      </c>
      <c r="C7176" t="s">
        <v>3836</v>
      </c>
      <c r="D7176">
        <v>0.8</v>
      </c>
      <c r="E7176" t="s">
        <v>80</v>
      </c>
      <c r="F7176" t="s">
        <v>58</v>
      </c>
      <c r="G7176">
        <v>4</v>
      </c>
    </row>
    <row r="7177" spans="1:7">
      <c r="A7177">
        <v>1429</v>
      </c>
      <c r="B7177" t="s">
        <v>3214</v>
      </c>
      <c r="C7177" t="s">
        <v>16214</v>
      </c>
      <c r="D7177">
        <v>0.01</v>
      </c>
      <c r="E7177" t="s">
        <v>203</v>
      </c>
      <c r="F7177" t="s">
        <v>3135</v>
      </c>
      <c r="G7177">
        <v>8</v>
      </c>
    </row>
    <row r="7178" spans="1:7">
      <c r="A7178">
        <v>6056</v>
      </c>
      <c r="B7178" t="s">
        <v>6357</v>
      </c>
      <c r="C7178" t="s">
        <v>6349</v>
      </c>
      <c r="D7178">
        <v>0.01</v>
      </c>
      <c r="F7178" t="s">
        <v>5790</v>
      </c>
      <c r="G7178">
        <v>5</v>
      </c>
    </row>
    <row r="7179" spans="1:7">
      <c r="A7179">
        <v>6177</v>
      </c>
      <c r="B7179" t="s">
        <v>4303</v>
      </c>
      <c r="C7179" t="s">
        <v>4287</v>
      </c>
      <c r="D7179">
        <v>0.01</v>
      </c>
      <c r="E7179" t="s">
        <v>67</v>
      </c>
      <c r="F7179" t="s">
        <v>58</v>
      </c>
      <c r="G7179">
        <v>8</v>
      </c>
    </row>
    <row r="7180" spans="1:7">
      <c r="A7180">
        <v>11425</v>
      </c>
      <c r="B7180" t="s">
        <v>5972</v>
      </c>
      <c r="C7180" t="s">
        <v>17503</v>
      </c>
      <c r="D7180">
        <v>0.1</v>
      </c>
      <c r="E7180" t="s">
        <v>107</v>
      </c>
      <c r="F7180" t="s">
        <v>14699</v>
      </c>
      <c r="G7180">
        <v>2</v>
      </c>
    </row>
    <row r="7181" spans="1:7">
      <c r="A7181">
        <v>6178</v>
      </c>
      <c r="B7181" t="s">
        <v>5972</v>
      </c>
      <c r="C7181" t="s">
        <v>5968</v>
      </c>
      <c r="D7181">
        <v>0.1</v>
      </c>
      <c r="E7181" t="s">
        <v>49</v>
      </c>
      <c r="F7181" t="s">
        <v>5790</v>
      </c>
      <c r="G7181">
        <v>2</v>
      </c>
    </row>
    <row r="7182" spans="1:7">
      <c r="A7182">
        <v>11424</v>
      </c>
      <c r="B7182" t="s">
        <v>5972</v>
      </c>
      <c r="C7182" t="s">
        <v>6453</v>
      </c>
      <c r="D7182">
        <v>0.1</v>
      </c>
      <c r="E7182" t="s">
        <v>49</v>
      </c>
      <c r="F7182" t="s">
        <v>5790</v>
      </c>
      <c r="G7182">
        <v>7</v>
      </c>
    </row>
    <row r="7183" spans="1:7">
      <c r="A7183">
        <v>6179</v>
      </c>
      <c r="B7183" t="s">
        <v>5972</v>
      </c>
      <c r="C7183" t="s">
        <v>18131</v>
      </c>
      <c r="D7183">
        <v>0.01</v>
      </c>
      <c r="E7183" t="s">
        <v>107</v>
      </c>
      <c r="F7183" t="s">
        <v>15389</v>
      </c>
      <c r="G7183">
        <v>2</v>
      </c>
    </row>
    <row r="7184" spans="1:7">
      <c r="A7184">
        <v>1490</v>
      </c>
      <c r="B7184" t="s">
        <v>1701</v>
      </c>
      <c r="C7184" t="s">
        <v>1686</v>
      </c>
      <c r="D7184">
        <v>0.01</v>
      </c>
      <c r="E7184" t="s">
        <v>107</v>
      </c>
      <c r="F7184" t="s">
        <v>1331</v>
      </c>
      <c r="G7184">
        <v>8</v>
      </c>
    </row>
    <row r="7185" spans="1:7">
      <c r="A7185">
        <v>6299</v>
      </c>
      <c r="B7185" t="s">
        <v>7723</v>
      </c>
      <c r="C7185" t="s">
        <v>18132</v>
      </c>
      <c r="D7185">
        <v>0.01</v>
      </c>
      <c r="E7185" t="s">
        <v>80</v>
      </c>
      <c r="F7185" t="s">
        <v>15396</v>
      </c>
      <c r="G7185">
        <v>7</v>
      </c>
    </row>
    <row r="7186" spans="1:7">
      <c r="A7186">
        <v>6422</v>
      </c>
      <c r="B7186" t="s">
        <v>4680</v>
      </c>
      <c r="C7186" t="s">
        <v>3542</v>
      </c>
      <c r="D7186">
        <v>0.01</v>
      </c>
      <c r="E7186" t="s">
        <v>203</v>
      </c>
      <c r="F7186" t="s">
        <v>3381</v>
      </c>
      <c r="G7186">
        <v>1</v>
      </c>
    </row>
    <row r="7187" spans="1:7">
      <c r="A7187">
        <v>2441</v>
      </c>
      <c r="B7187" t="s">
        <v>9603</v>
      </c>
      <c r="C7187" t="s">
        <v>9590</v>
      </c>
      <c r="D7187">
        <v>0.01</v>
      </c>
      <c r="E7187" t="s">
        <v>166</v>
      </c>
      <c r="F7187" t="s">
        <v>9536</v>
      </c>
      <c r="G7187">
        <v>1</v>
      </c>
    </row>
    <row r="7188" spans="1:7">
      <c r="A7188">
        <v>4495</v>
      </c>
      <c r="B7188" t="s">
        <v>6596</v>
      </c>
      <c r="C7188" t="s">
        <v>6584</v>
      </c>
      <c r="D7188">
        <v>0.01</v>
      </c>
      <c r="E7188" t="s">
        <v>80</v>
      </c>
      <c r="F7188" t="s">
        <v>6576</v>
      </c>
      <c r="G7188">
        <v>1</v>
      </c>
    </row>
    <row r="7189" spans="1:7">
      <c r="A7189">
        <v>6784</v>
      </c>
      <c r="B7189" t="s">
        <v>5072</v>
      </c>
      <c r="C7189" t="s">
        <v>17617</v>
      </c>
      <c r="D7189">
        <v>0.6</v>
      </c>
      <c r="E7189" t="s">
        <v>123</v>
      </c>
      <c r="F7189" t="s">
        <v>15331</v>
      </c>
      <c r="G7189">
        <v>8</v>
      </c>
    </row>
    <row r="7190" spans="1:7">
      <c r="A7190">
        <v>4893</v>
      </c>
      <c r="B7190" t="s">
        <v>5072</v>
      </c>
      <c r="C7190" t="s">
        <v>5066</v>
      </c>
      <c r="D7190">
        <v>0.8</v>
      </c>
      <c r="E7190" t="s">
        <v>123</v>
      </c>
      <c r="F7190" t="s">
        <v>4963</v>
      </c>
      <c r="G7190">
        <v>4</v>
      </c>
    </row>
    <row r="7191" spans="1:7">
      <c r="A7191">
        <v>6783</v>
      </c>
      <c r="B7191" t="s">
        <v>5072</v>
      </c>
      <c r="C7191" t="s">
        <v>14098</v>
      </c>
      <c r="D7191">
        <v>0.7</v>
      </c>
      <c r="E7191" t="s">
        <v>74</v>
      </c>
      <c r="F7191" t="s">
        <v>13121</v>
      </c>
      <c r="G7191">
        <v>7</v>
      </c>
    </row>
    <row r="7192" spans="1:7">
      <c r="A7192">
        <v>1123</v>
      </c>
      <c r="B7192" t="s">
        <v>3355</v>
      </c>
      <c r="C7192" t="s">
        <v>3356</v>
      </c>
      <c r="D7192">
        <v>0.01</v>
      </c>
      <c r="E7192" t="s">
        <v>67</v>
      </c>
      <c r="F7192" t="s">
        <v>3135</v>
      </c>
      <c r="G7192">
        <v>8</v>
      </c>
    </row>
    <row r="7193" spans="1:7">
      <c r="A7193">
        <v>5244</v>
      </c>
      <c r="B7193" t="s">
        <v>3355</v>
      </c>
      <c r="C7193" t="s">
        <v>17098</v>
      </c>
      <c r="D7193">
        <v>0.01</v>
      </c>
      <c r="E7193" t="s">
        <v>67</v>
      </c>
      <c r="F7193" t="s">
        <v>15305</v>
      </c>
      <c r="G7193">
        <v>8</v>
      </c>
    </row>
    <row r="7194" spans="1:7">
      <c r="A7194">
        <v>1337</v>
      </c>
      <c r="B7194" t="s">
        <v>1597</v>
      </c>
      <c r="C7194" t="s">
        <v>3283</v>
      </c>
      <c r="D7194">
        <v>0.1</v>
      </c>
      <c r="E7194" t="s">
        <v>74</v>
      </c>
      <c r="F7194" t="s">
        <v>2900</v>
      </c>
      <c r="G7194">
        <v>7</v>
      </c>
    </row>
    <row r="7195" spans="1:7">
      <c r="A7195">
        <v>1338</v>
      </c>
      <c r="B7195" t="s">
        <v>1604</v>
      </c>
      <c r="C7195" t="s">
        <v>18133</v>
      </c>
      <c r="D7195">
        <v>0.01</v>
      </c>
      <c r="E7195" t="s">
        <v>74</v>
      </c>
      <c r="F7195" t="s">
        <v>41</v>
      </c>
      <c r="G7195">
        <v>6</v>
      </c>
    </row>
    <row r="7196" spans="1:7">
      <c r="A7196">
        <v>7664</v>
      </c>
      <c r="B7196" t="s">
        <v>1604</v>
      </c>
      <c r="C7196" t="s">
        <v>1589</v>
      </c>
      <c r="D7196">
        <v>0.8</v>
      </c>
      <c r="E7196" t="s">
        <v>74</v>
      </c>
      <c r="F7196" t="s">
        <v>41</v>
      </c>
      <c r="G7196">
        <v>7</v>
      </c>
    </row>
    <row r="7197" spans="1:7">
      <c r="A7197">
        <v>6300</v>
      </c>
      <c r="B7197" t="s">
        <v>12917</v>
      </c>
      <c r="C7197" t="s">
        <v>13969</v>
      </c>
      <c r="D7197">
        <v>0.7</v>
      </c>
      <c r="E7197" t="s">
        <v>166</v>
      </c>
      <c r="F7197" t="s">
        <v>13121</v>
      </c>
      <c r="G7197">
        <v>5</v>
      </c>
    </row>
    <row r="7198" spans="1:7">
      <c r="A7198">
        <v>11426</v>
      </c>
      <c r="B7198" t="s">
        <v>12917</v>
      </c>
      <c r="C7198" t="s">
        <v>12918</v>
      </c>
      <c r="D7198">
        <v>0.8</v>
      </c>
      <c r="E7198" t="s">
        <v>166</v>
      </c>
      <c r="F7198" t="s">
        <v>12660</v>
      </c>
      <c r="G7198">
        <v>5</v>
      </c>
    </row>
    <row r="7199" spans="1:7">
      <c r="A7199">
        <v>6301</v>
      </c>
      <c r="B7199" t="s">
        <v>12917</v>
      </c>
      <c r="C7199" t="s">
        <v>17730</v>
      </c>
      <c r="D7199">
        <v>0.01</v>
      </c>
      <c r="E7199" t="s">
        <v>166</v>
      </c>
      <c r="F7199" t="s">
        <v>12660</v>
      </c>
      <c r="G7199">
        <v>5</v>
      </c>
    </row>
    <row r="7200" spans="1:7">
      <c r="A7200">
        <v>1562</v>
      </c>
      <c r="B7200" t="s">
        <v>1601</v>
      </c>
      <c r="C7200" t="s">
        <v>18133</v>
      </c>
      <c r="D7200">
        <v>0.01</v>
      </c>
      <c r="E7200" t="s">
        <v>74</v>
      </c>
      <c r="F7200" t="s">
        <v>41</v>
      </c>
      <c r="G7200">
        <v>6</v>
      </c>
    </row>
    <row r="7201" spans="1:7">
      <c r="A7201">
        <v>6375</v>
      </c>
      <c r="B7201" t="s">
        <v>1601</v>
      </c>
      <c r="C7201" t="s">
        <v>18134</v>
      </c>
      <c r="D7201">
        <v>0.01</v>
      </c>
      <c r="E7201" t="s">
        <v>74</v>
      </c>
      <c r="F7201" t="s">
        <v>14590</v>
      </c>
      <c r="G7201">
        <v>6</v>
      </c>
    </row>
    <row r="7202" spans="1:7">
      <c r="A7202">
        <v>11427</v>
      </c>
      <c r="B7202" t="s">
        <v>1601</v>
      </c>
      <c r="C7202" t="s">
        <v>17638</v>
      </c>
      <c r="D7202">
        <v>0.1</v>
      </c>
      <c r="E7202" t="s">
        <v>74</v>
      </c>
      <c r="F7202" t="s">
        <v>14590</v>
      </c>
      <c r="G7202">
        <v>7</v>
      </c>
    </row>
    <row r="7203" spans="1:7">
      <c r="A7203">
        <v>1585</v>
      </c>
      <c r="B7203" t="s">
        <v>1599</v>
      </c>
      <c r="C7203" t="s">
        <v>18133</v>
      </c>
      <c r="D7203">
        <v>0.01</v>
      </c>
      <c r="E7203" t="s">
        <v>74</v>
      </c>
      <c r="F7203" t="s">
        <v>41</v>
      </c>
      <c r="G7203">
        <v>6</v>
      </c>
    </row>
    <row r="7204" spans="1:7">
      <c r="A7204">
        <v>11428</v>
      </c>
      <c r="B7204" t="s">
        <v>1599</v>
      </c>
      <c r="C7204" t="s">
        <v>1589</v>
      </c>
      <c r="D7204">
        <v>0.1</v>
      </c>
      <c r="E7204" t="s">
        <v>74</v>
      </c>
      <c r="F7204" t="s">
        <v>41</v>
      </c>
      <c r="G7204">
        <v>7</v>
      </c>
    </row>
    <row r="7205" spans="1:7">
      <c r="A7205">
        <v>2442</v>
      </c>
      <c r="B7205" t="s">
        <v>9974</v>
      </c>
      <c r="C7205" t="s">
        <v>9975</v>
      </c>
      <c r="D7205">
        <v>0.01</v>
      </c>
      <c r="E7205" t="s">
        <v>166</v>
      </c>
      <c r="F7205" t="s">
        <v>9536</v>
      </c>
      <c r="G7205">
        <v>5</v>
      </c>
    </row>
    <row r="7206" spans="1:7">
      <c r="A7206">
        <v>6618</v>
      </c>
      <c r="B7206" t="s">
        <v>8545</v>
      </c>
      <c r="C7206" t="s">
        <v>8546</v>
      </c>
      <c r="D7206">
        <v>0.8</v>
      </c>
      <c r="E7206" t="s">
        <v>803</v>
      </c>
      <c r="F7206" t="s">
        <v>8277</v>
      </c>
      <c r="G7206">
        <v>8</v>
      </c>
    </row>
    <row r="7207" spans="1:7">
      <c r="A7207">
        <v>6619</v>
      </c>
      <c r="B7207" t="s">
        <v>8545</v>
      </c>
      <c r="C7207" t="s">
        <v>8514</v>
      </c>
      <c r="D7207">
        <v>0.6</v>
      </c>
      <c r="E7207" t="s">
        <v>67</v>
      </c>
      <c r="F7207" t="s">
        <v>8277</v>
      </c>
      <c r="G7207">
        <v>8</v>
      </c>
    </row>
    <row r="7208" spans="1:7">
      <c r="A7208">
        <v>4894</v>
      </c>
      <c r="B7208" t="s">
        <v>3998</v>
      </c>
      <c r="C7208" t="s">
        <v>3995</v>
      </c>
      <c r="D7208">
        <v>0.8</v>
      </c>
      <c r="E7208" t="s">
        <v>67</v>
      </c>
      <c r="F7208" t="s">
        <v>3381</v>
      </c>
      <c r="G7208">
        <v>5</v>
      </c>
    </row>
    <row r="7209" spans="1:7">
      <c r="A7209">
        <v>2443</v>
      </c>
      <c r="B7209" t="s">
        <v>12726</v>
      </c>
      <c r="C7209" t="s">
        <v>12727</v>
      </c>
      <c r="D7209">
        <v>0.01</v>
      </c>
      <c r="F7209" t="s">
        <v>12660</v>
      </c>
      <c r="G7209">
        <v>1</v>
      </c>
    </row>
    <row r="7210" spans="1:7">
      <c r="A7210">
        <v>2445</v>
      </c>
      <c r="B7210" t="s">
        <v>9899</v>
      </c>
      <c r="C7210" t="s">
        <v>594</v>
      </c>
      <c r="D7210">
        <v>0.01</v>
      </c>
      <c r="E7210" t="s">
        <v>595</v>
      </c>
      <c r="F7210" t="s">
        <v>499</v>
      </c>
      <c r="G7210">
        <v>4</v>
      </c>
    </row>
    <row r="7211" spans="1:7">
      <c r="A7211">
        <v>2444</v>
      </c>
      <c r="B7211" t="s">
        <v>9899</v>
      </c>
      <c r="C7211" t="s">
        <v>9908</v>
      </c>
      <c r="D7211">
        <v>0.01</v>
      </c>
      <c r="E7211" t="s">
        <v>203</v>
      </c>
      <c r="F7211" t="s">
        <v>9799</v>
      </c>
      <c r="G7211">
        <v>4</v>
      </c>
    </row>
    <row r="7212" spans="1:7">
      <c r="A7212">
        <v>2446</v>
      </c>
      <c r="B7212" t="s">
        <v>9775</v>
      </c>
      <c r="C7212" t="s">
        <v>9771</v>
      </c>
      <c r="D7212">
        <v>0.01</v>
      </c>
      <c r="E7212" t="s">
        <v>166</v>
      </c>
      <c r="F7212" t="s">
        <v>9536</v>
      </c>
      <c r="G7212">
        <v>3</v>
      </c>
    </row>
    <row r="7213" spans="1:7">
      <c r="A7213">
        <v>2820</v>
      </c>
      <c r="B7213" t="s">
        <v>18135</v>
      </c>
      <c r="C7213" t="s">
        <v>9007</v>
      </c>
      <c r="D7213">
        <v>0.01</v>
      </c>
      <c r="E7213" t="s">
        <v>135</v>
      </c>
      <c r="F7213" t="s">
        <v>8594</v>
      </c>
      <c r="G7213">
        <v>5</v>
      </c>
    </row>
    <row r="7214" spans="1:7">
      <c r="A7214">
        <v>6871</v>
      </c>
      <c r="B7214" t="s">
        <v>5439</v>
      </c>
      <c r="C7214" t="s">
        <v>12302</v>
      </c>
      <c r="D7214">
        <v>0.5</v>
      </c>
      <c r="E7214" t="s">
        <v>595</v>
      </c>
      <c r="F7214" t="s">
        <v>12156</v>
      </c>
      <c r="G7214">
        <v>5</v>
      </c>
    </row>
    <row r="7215" spans="1:7">
      <c r="A7215">
        <v>2821</v>
      </c>
      <c r="B7215" t="s">
        <v>5439</v>
      </c>
      <c r="C7215" t="s">
        <v>5441</v>
      </c>
      <c r="D7215">
        <v>0.8</v>
      </c>
      <c r="E7215" t="s">
        <v>595</v>
      </c>
      <c r="F7215" t="s">
        <v>4512</v>
      </c>
      <c r="G7215">
        <v>5</v>
      </c>
    </row>
    <row r="7216" spans="1:7">
      <c r="A7216">
        <v>6872</v>
      </c>
      <c r="B7216" t="s">
        <v>5439</v>
      </c>
      <c r="C7216" t="s">
        <v>5558</v>
      </c>
      <c r="D7216">
        <v>0.7</v>
      </c>
      <c r="E7216" t="s">
        <v>595</v>
      </c>
      <c r="F7216" t="s">
        <v>4512</v>
      </c>
      <c r="G7216">
        <v>7</v>
      </c>
    </row>
    <row r="7217" spans="1:7">
      <c r="A7217">
        <v>353</v>
      </c>
      <c r="B7217" t="s">
        <v>5439</v>
      </c>
      <c r="C7217" t="s">
        <v>18136</v>
      </c>
      <c r="D7217">
        <v>0.6</v>
      </c>
      <c r="E7217" t="s">
        <v>14699</v>
      </c>
      <c r="F7217" t="s">
        <v>12156</v>
      </c>
      <c r="G7217">
        <v>5</v>
      </c>
    </row>
    <row r="7218" spans="1:7">
      <c r="A7218">
        <v>6645</v>
      </c>
      <c r="B7218" t="s">
        <v>10035</v>
      </c>
      <c r="C7218" t="s">
        <v>10036</v>
      </c>
      <c r="D7218">
        <v>0.8</v>
      </c>
      <c r="E7218" t="s">
        <v>80</v>
      </c>
      <c r="F7218" t="s">
        <v>9536</v>
      </c>
      <c r="G7218">
        <v>7</v>
      </c>
    </row>
    <row r="7219" spans="1:7">
      <c r="A7219">
        <v>2822</v>
      </c>
      <c r="B7219" t="s">
        <v>10035</v>
      </c>
      <c r="C7219" t="s">
        <v>17745</v>
      </c>
      <c r="D7219">
        <v>0.7</v>
      </c>
      <c r="E7219" t="s">
        <v>80</v>
      </c>
      <c r="F7219" t="s">
        <v>68</v>
      </c>
      <c r="G7219">
        <v>6</v>
      </c>
    </row>
    <row r="7220" spans="1:7">
      <c r="A7220">
        <v>11727</v>
      </c>
      <c r="B7220" t="s">
        <v>10035</v>
      </c>
      <c r="C7220" t="s">
        <v>781</v>
      </c>
      <c r="D7220">
        <v>0.1</v>
      </c>
      <c r="E7220" t="s">
        <v>80</v>
      </c>
      <c r="F7220" t="s">
        <v>68</v>
      </c>
      <c r="G7220">
        <v>7</v>
      </c>
    </row>
    <row r="7221" spans="1:7">
      <c r="A7221">
        <v>11430</v>
      </c>
      <c r="B7221" t="s">
        <v>18137</v>
      </c>
      <c r="C7221" t="s">
        <v>18138</v>
      </c>
      <c r="D7221">
        <v>0.1</v>
      </c>
      <c r="E7221" t="s">
        <v>203</v>
      </c>
      <c r="F7221" t="s">
        <v>12619</v>
      </c>
      <c r="G7221">
        <v>7</v>
      </c>
    </row>
    <row r="7222" spans="1:7">
      <c r="A7222">
        <v>2823</v>
      </c>
      <c r="B7222" t="s">
        <v>6035</v>
      </c>
      <c r="C7222" t="s">
        <v>6030</v>
      </c>
      <c r="D7222">
        <v>0.01</v>
      </c>
      <c r="E7222" t="s">
        <v>203</v>
      </c>
      <c r="F7222" t="s">
        <v>5790</v>
      </c>
      <c r="G7222">
        <v>2</v>
      </c>
    </row>
    <row r="7223" spans="1:7">
      <c r="A7223">
        <v>477</v>
      </c>
      <c r="B7223" t="s">
        <v>7640</v>
      </c>
      <c r="C7223" t="s">
        <v>7632</v>
      </c>
      <c r="D7223">
        <v>0.01</v>
      </c>
      <c r="E7223" t="s">
        <v>107</v>
      </c>
      <c r="F7223" t="s">
        <v>7247</v>
      </c>
      <c r="G7223">
        <v>5</v>
      </c>
    </row>
    <row r="7224" spans="1:7">
      <c r="A7224">
        <v>3189</v>
      </c>
      <c r="B7224" t="s">
        <v>18139</v>
      </c>
      <c r="C7224" t="s">
        <v>13527</v>
      </c>
      <c r="D7224">
        <v>0.01</v>
      </c>
      <c r="F7224" t="s">
        <v>13121</v>
      </c>
      <c r="G7224">
        <v>2</v>
      </c>
    </row>
    <row r="7225" spans="1:7">
      <c r="A7225">
        <v>7195</v>
      </c>
      <c r="B7225" t="s">
        <v>4753</v>
      </c>
      <c r="C7225" t="s">
        <v>4863</v>
      </c>
      <c r="D7225">
        <v>0.7</v>
      </c>
      <c r="E7225" t="s">
        <v>203</v>
      </c>
      <c r="F7225" t="s">
        <v>4512</v>
      </c>
      <c r="G7225">
        <v>2</v>
      </c>
    </row>
    <row r="7226" spans="1:7">
      <c r="A7226">
        <v>7224</v>
      </c>
      <c r="B7226" t="s">
        <v>4753</v>
      </c>
      <c r="C7226" t="s">
        <v>4740</v>
      </c>
      <c r="D7226">
        <v>0.8</v>
      </c>
      <c r="E7226" t="s">
        <v>80</v>
      </c>
      <c r="F7226" t="s">
        <v>4512</v>
      </c>
      <c r="G7226">
        <v>2</v>
      </c>
    </row>
    <row r="7227" spans="1:7">
      <c r="A7227">
        <v>478</v>
      </c>
      <c r="B7227" t="s">
        <v>2703</v>
      </c>
      <c r="C7227" t="s">
        <v>16229</v>
      </c>
      <c r="D7227">
        <v>0.01</v>
      </c>
      <c r="E7227" t="s">
        <v>80</v>
      </c>
      <c r="F7227" t="s">
        <v>13028</v>
      </c>
      <c r="G7227">
        <v>1</v>
      </c>
    </row>
    <row r="7228" spans="1:7">
      <c r="A7228">
        <v>479</v>
      </c>
      <c r="B7228" t="s">
        <v>9495</v>
      </c>
      <c r="C7228" t="s">
        <v>16941</v>
      </c>
      <c r="D7228">
        <v>0.01</v>
      </c>
      <c r="E7228" t="s">
        <v>107</v>
      </c>
      <c r="F7228" t="s">
        <v>9136</v>
      </c>
      <c r="G7228">
        <v>6</v>
      </c>
    </row>
    <row r="7229" spans="1:7">
      <c r="A7229">
        <v>3190</v>
      </c>
      <c r="B7229" t="s">
        <v>5635</v>
      </c>
      <c r="C7229" t="s">
        <v>5621</v>
      </c>
      <c r="D7229">
        <v>0.01</v>
      </c>
      <c r="E7229" t="s">
        <v>107</v>
      </c>
      <c r="F7229" t="s">
        <v>4963</v>
      </c>
      <c r="G7229">
        <v>8</v>
      </c>
    </row>
    <row r="7230" spans="1:7">
      <c r="A7230">
        <v>11431</v>
      </c>
      <c r="B7230" t="s">
        <v>4983</v>
      </c>
      <c r="C7230" t="s">
        <v>18140</v>
      </c>
      <c r="D7230">
        <v>0.1</v>
      </c>
      <c r="E7230" t="s">
        <v>74</v>
      </c>
      <c r="F7230" t="s">
        <v>4963</v>
      </c>
      <c r="G7230">
        <v>1</v>
      </c>
    </row>
    <row r="7231" spans="1:7">
      <c r="A7231">
        <v>3191</v>
      </c>
      <c r="B7231" t="s">
        <v>4983</v>
      </c>
      <c r="C7231" t="s">
        <v>4976</v>
      </c>
      <c r="D7231">
        <v>0.1</v>
      </c>
      <c r="E7231" t="s">
        <v>74</v>
      </c>
      <c r="F7231" t="s">
        <v>4963</v>
      </c>
      <c r="G7231">
        <v>4</v>
      </c>
    </row>
    <row r="7232" spans="1:7">
      <c r="A7232">
        <v>480</v>
      </c>
      <c r="B7232" t="s">
        <v>1691</v>
      </c>
      <c r="C7232" t="s">
        <v>1686</v>
      </c>
      <c r="D7232">
        <v>0.01</v>
      </c>
      <c r="E7232" t="s">
        <v>107</v>
      </c>
      <c r="F7232" t="s">
        <v>1331</v>
      </c>
      <c r="G7232">
        <v>8</v>
      </c>
    </row>
    <row r="7233" spans="1:7">
      <c r="A7233">
        <v>3192</v>
      </c>
      <c r="B7233" t="s">
        <v>919</v>
      </c>
      <c r="C7233" t="s">
        <v>920</v>
      </c>
      <c r="D7233">
        <v>0.8</v>
      </c>
      <c r="E7233" t="s">
        <v>166</v>
      </c>
      <c r="F7233" t="s">
        <v>499</v>
      </c>
      <c r="G7233">
        <v>8</v>
      </c>
    </row>
    <row r="7234" spans="1:7">
      <c r="A7234">
        <v>3606</v>
      </c>
      <c r="B7234" t="s">
        <v>12551</v>
      </c>
      <c r="C7234" t="s">
        <v>12546</v>
      </c>
      <c r="D7234">
        <v>0.01</v>
      </c>
      <c r="E7234" t="s">
        <v>203</v>
      </c>
      <c r="F7234" t="s">
        <v>12334</v>
      </c>
      <c r="G7234">
        <v>5</v>
      </c>
    </row>
    <row r="7235" spans="1:7">
      <c r="A7235">
        <v>610</v>
      </c>
      <c r="B7235" t="s">
        <v>18141</v>
      </c>
      <c r="C7235" t="s">
        <v>18142</v>
      </c>
      <c r="D7235">
        <v>0.01</v>
      </c>
      <c r="E7235" t="s">
        <v>135</v>
      </c>
      <c r="F7235" t="s">
        <v>11295</v>
      </c>
      <c r="G7235">
        <v>3</v>
      </c>
    </row>
    <row r="7236" spans="1:7">
      <c r="A7236">
        <v>3607</v>
      </c>
      <c r="B7236" t="s">
        <v>8013</v>
      </c>
      <c r="C7236" t="s">
        <v>17788</v>
      </c>
      <c r="D7236">
        <v>0.01</v>
      </c>
      <c r="E7236" t="s">
        <v>354</v>
      </c>
      <c r="F7236" t="s">
        <v>14771</v>
      </c>
      <c r="G7236">
        <v>5</v>
      </c>
    </row>
    <row r="7237" spans="1:7">
      <c r="A7237">
        <v>3608</v>
      </c>
      <c r="B7237" t="s">
        <v>4734</v>
      </c>
      <c r="C7237" t="s">
        <v>18143</v>
      </c>
      <c r="D7237">
        <v>0.01</v>
      </c>
      <c r="E7237" t="s">
        <v>74</v>
      </c>
      <c r="F7237" t="s">
        <v>10160</v>
      </c>
      <c r="G7237">
        <v>3</v>
      </c>
    </row>
    <row r="7238" spans="1:7">
      <c r="A7238">
        <v>3609</v>
      </c>
      <c r="B7238" t="s">
        <v>2239</v>
      </c>
      <c r="C7238" t="s">
        <v>2240</v>
      </c>
      <c r="D7238">
        <v>0.01</v>
      </c>
      <c r="E7238" t="s">
        <v>107</v>
      </c>
      <c r="F7238" t="s">
        <v>2210</v>
      </c>
      <c r="G7238">
        <v>1</v>
      </c>
    </row>
    <row r="7239" spans="1:7">
      <c r="A7239">
        <v>11432</v>
      </c>
      <c r="B7239" t="s">
        <v>12447</v>
      </c>
      <c r="C7239" t="s">
        <v>17310</v>
      </c>
      <c r="D7239">
        <v>0.1</v>
      </c>
      <c r="E7239" t="s">
        <v>135</v>
      </c>
      <c r="F7239" t="s">
        <v>14771</v>
      </c>
      <c r="G7239">
        <v>3</v>
      </c>
    </row>
    <row r="7240" spans="1:7">
      <c r="A7240">
        <v>3611</v>
      </c>
      <c r="B7240" t="s">
        <v>12447</v>
      </c>
      <c r="C7240" t="s">
        <v>18144</v>
      </c>
      <c r="D7240">
        <v>0.01</v>
      </c>
      <c r="E7240" t="s">
        <v>135</v>
      </c>
      <c r="F7240" t="s">
        <v>14771</v>
      </c>
      <c r="G7240">
        <v>3</v>
      </c>
    </row>
    <row r="7241" spans="1:7">
      <c r="A7241">
        <v>3610</v>
      </c>
      <c r="B7241" t="s">
        <v>12447</v>
      </c>
      <c r="C7241" t="s">
        <v>12448</v>
      </c>
      <c r="D7241">
        <v>0.8</v>
      </c>
      <c r="E7241" t="s">
        <v>135</v>
      </c>
      <c r="F7241" t="s">
        <v>12334</v>
      </c>
      <c r="G7241">
        <v>3</v>
      </c>
    </row>
    <row r="7242" spans="1:7">
      <c r="A7242">
        <v>611</v>
      </c>
      <c r="B7242" t="s">
        <v>3793</v>
      </c>
      <c r="C7242" t="s">
        <v>18145</v>
      </c>
      <c r="D7242">
        <v>0.1</v>
      </c>
      <c r="E7242" t="s">
        <v>166</v>
      </c>
      <c r="F7242" t="s">
        <v>11295</v>
      </c>
      <c r="G7242">
        <v>3</v>
      </c>
    </row>
    <row r="7243" spans="1:7">
      <c r="A7243">
        <v>3612</v>
      </c>
      <c r="B7243" t="s">
        <v>3793</v>
      </c>
      <c r="C7243" t="s">
        <v>3790</v>
      </c>
      <c r="D7243">
        <v>0.05</v>
      </c>
      <c r="E7243" t="s">
        <v>166</v>
      </c>
      <c r="F7243" t="s">
        <v>3381</v>
      </c>
      <c r="G7243">
        <v>3</v>
      </c>
    </row>
    <row r="7244" spans="1:7">
      <c r="A7244">
        <v>3613</v>
      </c>
      <c r="B7244" t="s">
        <v>8988</v>
      </c>
      <c r="C7244" t="s">
        <v>8985</v>
      </c>
      <c r="D7244">
        <v>0.01</v>
      </c>
      <c r="E7244" t="s">
        <v>107</v>
      </c>
      <c r="F7244" t="s">
        <v>8594</v>
      </c>
      <c r="G7244">
        <v>5</v>
      </c>
    </row>
    <row r="7245" spans="1:7">
      <c r="A7245">
        <v>3614</v>
      </c>
      <c r="B7245" t="s">
        <v>7230</v>
      </c>
      <c r="C7245" t="s">
        <v>16302</v>
      </c>
      <c r="D7245">
        <v>0.01</v>
      </c>
      <c r="E7245" t="s">
        <v>203</v>
      </c>
      <c r="F7245" t="s">
        <v>15396</v>
      </c>
      <c r="G7245">
        <v>7</v>
      </c>
    </row>
    <row r="7246" spans="1:7">
      <c r="A7246">
        <v>3615</v>
      </c>
      <c r="B7246" t="s">
        <v>5752</v>
      </c>
      <c r="C7246" t="s">
        <v>5745</v>
      </c>
      <c r="D7246">
        <v>0.01</v>
      </c>
      <c r="E7246" t="s">
        <v>595</v>
      </c>
      <c r="F7246" t="s">
        <v>4963</v>
      </c>
      <c r="G7246">
        <v>8</v>
      </c>
    </row>
    <row r="7247" spans="1:7">
      <c r="A7247">
        <v>739</v>
      </c>
      <c r="B7247" t="s">
        <v>7350</v>
      </c>
      <c r="C7247" t="s">
        <v>7340</v>
      </c>
      <c r="D7247">
        <v>0.01</v>
      </c>
      <c r="E7247" t="s">
        <v>166</v>
      </c>
      <c r="F7247" t="s">
        <v>7247</v>
      </c>
      <c r="G7247">
        <v>1</v>
      </c>
    </row>
    <row r="7248" spans="1:7">
      <c r="A7248">
        <v>740</v>
      </c>
      <c r="B7248" t="s">
        <v>6946</v>
      </c>
      <c r="C7248" t="s">
        <v>18146</v>
      </c>
      <c r="D7248">
        <v>0.6</v>
      </c>
      <c r="E7248" t="s">
        <v>135</v>
      </c>
      <c r="F7248" t="s">
        <v>11921</v>
      </c>
      <c r="G7248">
        <v>3</v>
      </c>
    </row>
    <row r="7249" spans="1:7">
      <c r="A7249">
        <v>4062</v>
      </c>
      <c r="B7249" t="s">
        <v>6946</v>
      </c>
      <c r="C7249" t="s">
        <v>17791</v>
      </c>
      <c r="D7249">
        <v>0.01</v>
      </c>
      <c r="E7249" t="s">
        <v>135</v>
      </c>
      <c r="F7249" t="s">
        <v>15396</v>
      </c>
      <c r="G7249">
        <v>3</v>
      </c>
    </row>
    <row r="7250" spans="1:7">
      <c r="A7250">
        <v>11728</v>
      </c>
      <c r="B7250" t="s">
        <v>8542</v>
      </c>
      <c r="C7250" t="s">
        <v>18147</v>
      </c>
      <c r="D7250">
        <v>0.1</v>
      </c>
      <c r="E7250" t="s">
        <v>803</v>
      </c>
      <c r="F7250" t="s">
        <v>8277</v>
      </c>
      <c r="G7250">
        <v>1</v>
      </c>
    </row>
    <row r="7251" spans="1:7">
      <c r="A7251">
        <v>11729</v>
      </c>
      <c r="B7251" t="s">
        <v>8542</v>
      </c>
      <c r="C7251" t="s">
        <v>18148</v>
      </c>
      <c r="D7251">
        <v>0.1</v>
      </c>
      <c r="E7251" t="s">
        <v>67</v>
      </c>
      <c r="F7251" t="s">
        <v>1975</v>
      </c>
      <c r="G7251">
        <v>1</v>
      </c>
    </row>
    <row r="7252" spans="1:7">
      <c r="A7252">
        <v>741</v>
      </c>
      <c r="B7252" t="s">
        <v>8542</v>
      </c>
      <c r="C7252" t="s">
        <v>16483</v>
      </c>
      <c r="D7252">
        <v>0.8</v>
      </c>
      <c r="E7252" t="s">
        <v>107</v>
      </c>
      <c r="F7252" t="s">
        <v>11343</v>
      </c>
      <c r="G7252">
        <v>8</v>
      </c>
    </row>
    <row r="7253" spans="1:7">
      <c r="A7253">
        <v>4063</v>
      </c>
      <c r="B7253" t="s">
        <v>14552</v>
      </c>
      <c r="C7253" t="s">
        <v>14547</v>
      </c>
      <c r="D7253">
        <v>0.01</v>
      </c>
      <c r="E7253" t="s">
        <v>80</v>
      </c>
      <c r="F7253" t="s">
        <v>14278</v>
      </c>
      <c r="G7253">
        <v>5</v>
      </c>
    </row>
    <row r="7254" spans="1:7">
      <c r="A7254">
        <v>4064</v>
      </c>
      <c r="B7254" t="s">
        <v>7054</v>
      </c>
      <c r="C7254" t="s">
        <v>7048</v>
      </c>
      <c r="D7254">
        <v>0.01</v>
      </c>
      <c r="E7254" t="s">
        <v>107</v>
      </c>
      <c r="F7254" t="s">
        <v>6576</v>
      </c>
      <c r="G7254">
        <v>5</v>
      </c>
    </row>
    <row r="7255" spans="1:7">
      <c r="A7255">
        <v>4065</v>
      </c>
      <c r="B7255" t="s">
        <v>4883</v>
      </c>
      <c r="C7255" t="s">
        <v>4879</v>
      </c>
      <c r="D7255">
        <v>0.01</v>
      </c>
      <c r="E7255" t="s">
        <v>80</v>
      </c>
      <c r="F7255" t="s">
        <v>4512</v>
      </c>
      <c r="G7255">
        <v>3</v>
      </c>
    </row>
    <row r="7256" spans="1:7">
      <c r="A7256">
        <v>4066</v>
      </c>
      <c r="B7256" t="s">
        <v>7889</v>
      </c>
      <c r="C7256" t="s">
        <v>14780</v>
      </c>
      <c r="D7256">
        <v>0.1</v>
      </c>
      <c r="E7256" t="s">
        <v>49</v>
      </c>
      <c r="F7256" t="s">
        <v>14771</v>
      </c>
      <c r="G7256">
        <v>1</v>
      </c>
    </row>
    <row r="7257" spans="1:7">
      <c r="A7257">
        <v>11434</v>
      </c>
      <c r="B7257" t="s">
        <v>7889</v>
      </c>
      <c r="C7257" t="s">
        <v>17824</v>
      </c>
      <c r="D7257">
        <v>0.1</v>
      </c>
      <c r="E7257" t="s">
        <v>49</v>
      </c>
      <c r="F7257" t="s">
        <v>9799</v>
      </c>
      <c r="G7257">
        <v>1</v>
      </c>
    </row>
    <row r="7258" spans="1:7">
      <c r="A7258">
        <v>4067</v>
      </c>
      <c r="B7258" t="s">
        <v>7889</v>
      </c>
      <c r="C7258" t="s">
        <v>9849</v>
      </c>
      <c r="D7258">
        <v>0.1</v>
      </c>
      <c r="E7258" t="s">
        <v>49</v>
      </c>
      <c r="F7258" t="s">
        <v>9799</v>
      </c>
      <c r="G7258">
        <v>4</v>
      </c>
    </row>
    <row r="7259" spans="1:7">
      <c r="A7259">
        <v>742</v>
      </c>
      <c r="B7259" t="s">
        <v>3450</v>
      </c>
      <c r="C7259" t="s">
        <v>17561</v>
      </c>
      <c r="D7259">
        <v>0.6</v>
      </c>
      <c r="E7259" t="s">
        <v>135</v>
      </c>
      <c r="F7259" t="s">
        <v>11295</v>
      </c>
      <c r="G7259">
        <v>1</v>
      </c>
    </row>
    <row r="7260" spans="1:7">
      <c r="A7260">
        <v>11822</v>
      </c>
      <c r="B7260" t="s">
        <v>3450</v>
      </c>
      <c r="C7260" t="s">
        <v>18142</v>
      </c>
      <c r="D7260">
        <v>0.5</v>
      </c>
      <c r="E7260" t="s">
        <v>135</v>
      </c>
      <c r="F7260" t="s">
        <v>11295</v>
      </c>
      <c r="G7260">
        <v>3</v>
      </c>
    </row>
    <row r="7261" spans="1:7">
      <c r="A7261">
        <v>4068</v>
      </c>
      <c r="B7261" t="s">
        <v>3450</v>
      </c>
      <c r="C7261" t="s">
        <v>3451</v>
      </c>
      <c r="D7261">
        <v>0.8</v>
      </c>
      <c r="E7261" t="s">
        <v>135</v>
      </c>
      <c r="F7261" t="s">
        <v>3381</v>
      </c>
      <c r="G7261">
        <v>1</v>
      </c>
    </row>
    <row r="7262" spans="1:7">
      <c r="A7262">
        <v>4070</v>
      </c>
      <c r="B7262" t="s">
        <v>14216</v>
      </c>
      <c r="C7262" t="s">
        <v>16114</v>
      </c>
      <c r="D7262">
        <v>0.8</v>
      </c>
      <c r="E7262" t="s">
        <v>166</v>
      </c>
      <c r="F7262" t="s">
        <v>14771</v>
      </c>
      <c r="G7262">
        <v>7</v>
      </c>
    </row>
    <row r="7263" spans="1:7">
      <c r="A7263">
        <v>4069</v>
      </c>
      <c r="B7263" t="s">
        <v>14216</v>
      </c>
      <c r="C7263" t="s">
        <v>18033</v>
      </c>
      <c r="D7263">
        <v>0.01</v>
      </c>
      <c r="E7263" t="s">
        <v>49</v>
      </c>
      <c r="F7263" t="s">
        <v>11167</v>
      </c>
      <c r="G7263">
        <v>7</v>
      </c>
    </row>
    <row r="7264" spans="1:7">
      <c r="A7264">
        <v>4071</v>
      </c>
      <c r="B7264" t="s">
        <v>4792</v>
      </c>
      <c r="C7264" t="s">
        <v>4794</v>
      </c>
      <c r="D7264">
        <v>0.1</v>
      </c>
      <c r="E7264" t="s">
        <v>135</v>
      </c>
      <c r="F7264" t="s">
        <v>4512</v>
      </c>
      <c r="G7264">
        <v>2</v>
      </c>
    </row>
    <row r="7265" spans="1:7">
      <c r="A7265">
        <v>4072</v>
      </c>
      <c r="B7265" t="s">
        <v>3938</v>
      </c>
      <c r="C7265" t="s">
        <v>3935</v>
      </c>
      <c r="D7265">
        <v>0.8</v>
      </c>
      <c r="E7265" t="s">
        <v>166</v>
      </c>
      <c r="F7265" t="s">
        <v>58</v>
      </c>
      <c r="G7265">
        <v>4</v>
      </c>
    </row>
    <row r="7266" spans="1:7">
      <c r="A7266">
        <v>4073</v>
      </c>
      <c r="B7266" t="s">
        <v>3938</v>
      </c>
      <c r="C7266" t="s">
        <v>17410</v>
      </c>
      <c r="D7266">
        <v>0.01</v>
      </c>
      <c r="E7266" t="s">
        <v>166</v>
      </c>
      <c r="F7266" t="s">
        <v>15357</v>
      </c>
      <c r="G7266">
        <v>4</v>
      </c>
    </row>
    <row r="7267" spans="1:7">
      <c r="A7267">
        <v>12344</v>
      </c>
      <c r="B7267" t="s">
        <v>8950</v>
      </c>
      <c r="C7267" t="s">
        <v>8817</v>
      </c>
      <c r="D7267">
        <v>0.8</v>
      </c>
      <c r="E7267" t="s">
        <v>49</v>
      </c>
      <c r="F7267" t="s">
        <v>8594</v>
      </c>
      <c r="G7267">
        <v>2</v>
      </c>
    </row>
    <row r="7268" spans="1:7">
      <c r="A7268">
        <v>4074</v>
      </c>
      <c r="B7268" t="s">
        <v>8950</v>
      </c>
      <c r="C7268" t="s">
        <v>16893</v>
      </c>
      <c r="D7268">
        <v>0.1</v>
      </c>
      <c r="E7268" t="s">
        <v>49</v>
      </c>
      <c r="F7268" t="s">
        <v>8594</v>
      </c>
      <c r="G7268">
        <v>6</v>
      </c>
    </row>
    <row r="7269" spans="1:7">
      <c r="A7269">
        <v>11435</v>
      </c>
      <c r="B7269" t="s">
        <v>8950</v>
      </c>
      <c r="C7269" t="s">
        <v>9092</v>
      </c>
      <c r="D7269">
        <v>0.1</v>
      </c>
      <c r="E7269" t="s">
        <v>49</v>
      </c>
      <c r="F7269" t="s">
        <v>8594</v>
      </c>
      <c r="G7269">
        <v>7</v>
      </c>
    </row>
    <row r="7270" spans="1:7">
      <c r="A7270">
        <v>4075</v>
      </c>
      <c r="B7270" t="s">
        <v>4196</v>
      </c>
      <c r="C7270" t="s">
        <v>4162</v>
      </c>
      <c r="D7270">
        <v>0.01</v>
      </c>
      <c r="E7270" t="s">
        <v>203</v>
      </c>
      <c r="F7270" t="s">
        <v>3381</v>
      </c>
      <c r="G7270">
        <v>5</v>
      </c>
    </row>
    <row r="7271" spans="1:7">
      <c r="A7271">
        <v>743</v>
      </c>
      <c r="B7271" t="s">
        <v>1467</v>
      </c>
      <c r="C7271" t="s">
        <v>11731</v>
      </c>
      <c r="D7271">
        <v>0.1</v>
      </c>
      <c r="E7271" t="s">
        <v>67</v>
      </c>
      <c r="F7271" t="s">
        <v>11432</v>
      </c>
      <c r="G7271">
        <v>5</v>
      </c>
    </row>
    <row r="7272" spans="1:7">
      <c r="A7272">
        <v>744</v>
      </c>
      <c r="B7272" t="s">
        <v>1467</v>
      </c>
      <c r="C7272" t="s">
        <v>1461</v>
      </c>
      <c r="D7272">
        <v>0.01</v>
      </c>
      <c r="E7272" t="s">
        <v>67</v>
      </c>
      <c r="F7272" t="s">
        <v>41</v>
      </c>
      <c r="G7272">
        <v>5</v>
      </c>
    </row>
    <row r="7273" spans="1:7">
      <c r="A7273">
        <v>891</v>
      </c>
      <c r="B7273" t="s">
        <v>9494</v>
      </c>
      <c r="C7273" t="s">
        <v>9482</v>
      </c>
      <c r="D7273">
        <v>0.01</v>
      </c>
      <c r="E7273" t="s">
        <v>107</v>
      </c>
      <c r="F7273" t="s">
        <v>9136</v>
      </c>
      <c r="G7273">
        <v>7</v>
      </c>
    </row>
    <row r="7274" spans="1:7">
      <c r="A7274">
        <v>4496</v>
      </c>
      <c r="B7274" t="s">
        <v>9754</v>
      </c>
      <c r="C7274" t="s">
        <v>9755</v>
      </c>
      <c r="D7274">
        <v>0.1</v>
      </c>
      <c r="E7274" t="s">
        <v>49</v>
      </c>
      <c r="F7274" t="s">
        <v>9536</v>
      </c>
      <c r="G7274">
        <v>3</v>
      </c>
    </row>
    <row r="7275" spans="1:7">
      <c r="A7275">
        <v>4497</v>
      </c>
      <c r="B7275" t="s">
        <v>2526</v>
      </c>
      <c r="C7275" t="s">
        <v>2521</v>
      </c>
      <c r="D7275">
        <v>0.01</v>
      </c>
      <c r="E7275" t="s">
        <v>80</v>
      </c>
      <c r="F7275" t="s">
        <v>2210</v>
      </c>
      <c r="G7275">
        <v>5</v>
      </c>
    </row>
    <row r="7276" spans="1:7">
      <c r="A7276">
        <v>4498</v>
      </c>
      <c r="B7276" t="s">
        <v>2279</v>
      </c>
      <c r="C7276" t="s">
        <v>2274</v>
      </c>
      <c r="D7276">
        <v>0.01</v>
      </c>
      <c r="F7276" t="s">
        <v>2210</v>
      </c>
      <c r="G7276">
        <v>1</v>
      </c>
    </row>
    <row r="7277" spans="1:7">
      <c r="A7277">
        <v>4499</v>
      </c>
      <c r="B7277" t="s">
        <v>10141</v>
      </c>
      <c r="C7277" t="s">
        <v>10135</v>
      </c>
      <c r="D7277">
        <v>0.01</v>
      </c>
      <c r="F7277" t="s">
        <v>9799</v>
      </c>
      <c r="G7277">
        <v>8</v>
      </c>
    </row>
    <row r="7278" spans="1:7">
      <c r="A7278">
        <v>11436</v>
      </c>
      <c r="B7278" t="s">
        <v>4985</v>
      </c>
      <c r="C7278" t="s">
        <v>18140</v>
      </c>
      <c r="D7278">
        <v>0.1</v>
      </c>
      <c r="E7278" t="s">
        <v>74</v>
      </c>
      <c r="F7278" t="s">
        <v>4963</v>
      </c>
      <c r="G7278">
        <v>1</v>
      </c>
    </row>
    <row r="7279" spans="1:7">
      <c r="A7279">
        <v>4895</v>
      </c>
      <c r="B7279" t="s">
        <v>4985</v>
      </c>
      <c r="C7279" t="s">
        <v>4976</v>
      </c>
      <c r="D7279">
        <v>0.8</v>
      </c>
      <c r="E7279" t="s">
        <v>74</v>
      </c>
      <c r="F7279" t="s">
        <v>4963</v>
      </c>
      <c r="G7279">
        <v>4</v>
      </c>
    </row>
    <row r="7280" spans="1:7">
      <c r="A7280">
        <v>4896</v>
      </c>
      <c r="B7280" t="s">
        <v>13960</v>
      </c>
      <c r="C7280" t="s">
        <v>16103</v>
      </c>
      <c r="D7280">
        <v>0.01</v>
      </c>
      <c r="E7280" t="s">
        <v>803</v>
      </c>
      <c r="F7280" t="s">
        <v>12660</v>
      </c>
      <c r="G7280">
        <v>5</v>
      </c>
    </row>
    <row r="7281" spans="1:7">
      <c r="A7281">
        <v>1664</v>
      </c>
      <c r="B7281" t="s">
        <v>13960</v>
      </c>
      <c r="C7281" t="s">
        <v>12928</v>
      </c>
      <c r="D7281">
        <v>0.01</v>
      </c>
      <c r="F7281" t="s">
        <v>12660</v>
      </c>
      <c r="G7281">
        <v>5</v>
      </c>
    </row>
    <row r="7282" spans="1:7">
      <c r="A7282">
        <v>4897</v>
      </c>
      <c r="B7282" t="s">
        <v>785</v>
      </c>
      <c r="C7282" t="s">
        <v>786</v>
      </c>
      <c r="D7282">
        <v>0.8</v>
      </c>
      <c r="E7282" t="s">
        <v>107</v>
      </c>
      <c r="F7282" t="s">
        <v>68</v>
      </c>
      <c r="G7282">
        <v>7</v>
      </c>
    </row>
    <row r="7283" spans="1:7">
      <c r="A7283">
        <v>4898</v>
      </c>
      <c r="B7283" t="s">
        <v>2640</v>
      </c>
      <c r="C7283" t="s">
        <v>2641</v>
      </c>
      <c r="D7283">
        <v>0.01</v>
      </c>
      <c r="E7283" t="s">
        <v>166</v>
      </c>
      <c r="F7283" t="s">
        <v>2210</v>
      </c>
      <c r="G7283">
        <v>7</v>
      </c>
    </row>
    <row r="7284" spans="1:7">
      <c r="A7284">
        <v>7193</v>
      </c>
      <c r="B7284" t="s">
        <v>2416</v>
      </c>
      <c r="C7284" t="s">
        <v>6385</v>
      </c>
      <c r="D7284">
        <v>0.8</v>
      </c>
      <c r="E7284" t="s">
        <v>40</v>
      </c>
      <c r="F7284" t="s">
        <v>5790</v>
      </c>
      <c r="G7284">
        <v>5</v>
      </c>
    </row>
    <row r="7285" spans="1:7">
      <c r="A7285">
        <v>4899</v>
      </c>
      <c r="B7285" t="s">
        <v>14269</v>
      </c>
      <c r="C7285" t="s">
        <v>16105</v>
      </c>
      <c r="D7285">
        <v>0.8</v>
      </c>
      <c r="E7285" t="s">
        <v>595</v>
      </c>
      <c r="F7285" t="s">
        <v>12660</v>
      </c>
      <c r="G7285">
        <v>7</v>
      </c>
    </row>
    <row r="7286" spans="1:7">
      <c r="A7286">
        <v>4900</v>
      </c>
      <c r="B7286" t="s">
        <v>14605</v>
      </c>
      <c r="C7286" t="s">
        <v>14599</v>
      </c>
      <c r="D7286">
        <v>0.8</v>
      </c>
      <c r="F7286" t="s">
        <v>14278</v>
      </c>
      <c r="G7286">
        <v>5</v>
      </c>
    </row>
    <row r="7287" spans="1:7">
      <c r="A7287">
        <v>4901</v>
      </c>
      <c r="B7287" t="s">
        <v>814</v>
      </c>
      <c r="C7287" t="s">
        <v>815</v>
      </c>
      <c r="D7287">
        <v>0.6</v>
      </c>
      <c r="F7287" t="s">
        <v>68</v>
      </c>
      <c r="G7287">
        <v>7</v>
      </c>
    </row>
    <row r="7288" spans="1:7">
      <c r="A7288">
        <v>1016</v>
      </c>
      <c r="B7288" t="s">
        <v>1248</v>
      </c>
      <c r="C7288" t="s">
        <v>1267</v>
      </c>
      <c r="D7288">
        <v>0.01</v>
      </c>
      <c r="E7288" t="s">
        <v>123</v>
      </c>
      <c r="F7288" t="s">
        <v>41</v>
      </c>
      <c r="G7288">
        <v>3</v>
      </c>
    </row>
    <row r="7289" spans="1:7">
      <c r="A7289">
        <v>11437</v>
      </c>
      <c r="B7289" t="s">
        <v>1248</v>
      </c>
      <c r="C7289" t="s">
        <v>1245</v>
      </c>
      <c r="D7289">
        <v>0.1</v>
      </c>
      <c r="E7289" t="s">
        <v>74</v>
      </c>
      <c r="F7289" t="s">
        <v>41</v>
      </c>
      <c r="G7289">
        <v>3</v>
      </c>
    </row>
    <row r="7290" spans="1:7">
      <c r="A7290">
        <v>4908</v>
      </c>
      <c r="B7290" t="s">
        <v>8618</v>
      </c>
      <c r="C7290" t="s">
        <v>16336</v>
      </c>
      <c r="D7290">
        <v>0.59</v>
      </c>
      <c r="E7290" t="s">
        <v>80</v>
      </c>
      <c r="F7290" t="s">
        <v>14771</v>
      </c>
      <c r="G7290">
        <v>3</v>
      </c>
    </row>
    <row r="7291" spans="1:7">
      <c r="A7291">
        <v>4904</v>
      </c>
      <c r="B7291" t="s">
        <v>8618</v>
      </c>
      <c r="C7291" t="s">
        <v>18149</v>
      </c>
      <c r="D7291">
        <v>0.1</v>
      </c>
      <c r="E7291" t="s">
        <v>80</v>
      </c>
      <c r="F7291" t="s">
        <v>14771</v>
      </c>
      <c r="G7291">
        <v>3</v>
      </c>
    </row>
    <row r="7292" spans="1:7">
      <c r="A7292">
        <v>4905</v>
      </c>
      <c r="B7292" t="s">
        <v>8618</v>
      </c>
      <c r="C7292" t="s">
        <v>8882</v>
      </c>
      <c r="D7292">
        <v>0.8</v>
      </c>
      <c r="E7292" t="s">
        <v>80</v>
      </c>
      <c r="F7292" t="s">
        <v>8594</v>
      </c>
      <c r="G7292">
        <v>3</v>
      </c>
    </row>
    <row r="7293" spans="1:7">
      <c r="A7293">
        <v>4906</v>
      </c>
      <c r="B7293" t="s">
        <v>8618</v>
      </c>
      <c r="C7293" t="s">
        <v>6891</v>
      </c>
      <c r="D7293">
        <v>0.05</v>
      </c>
      <c r="E7293" t="s">
        <v>80</v>
      </c>
      <c r="F7293" t="s">
        <v>6576</v>
      </c>
      <c r="G7293">
        <v>3</v>
      </c>
    </row>
    <row r="7294" spans="1:7">
      <c r="A7294">
        <v>4902</v>
      </c>
      <c r="B7294" t="s">
        <v>8618</v>
      </c>
      <c r="C7294" t="s">
        <v>11166</v>
      </c>
      <c r="D7294">
        <v>0.01</v>
      </c>
      <c r="E7294" t="s">
        <v>80</v>
      </c>
      <c r="F7294" t="s">
        <v>11167</v>
      </c>
      <c r="G7294">
        <v>1</v>
      </c>
    </row>
    <row r="7295" spans="1:7">
      <c r="A7295">
        <v>4903</v>
      </c>
      <c r="B7295" t="s">
        <v>8618</v>
      </c>
      <c r="C7295" t="s">
        <v>11229</v>
      </c>
      <c r="D7295">
        <v>0.6</v>
      </c>
      <c r="E7295" t="s">
        <v>80</v>
      </c>
      <c r="F7295" t="s">
        <v>11167</v>
      </c>
      <c r="G7295">
        <v>3</v>
      </c>
    </row>
    <row r="7296" spans="1:7">
      <c r="A7296">
        <v>4907</v>
      </c>
      <c r="B7296" t="s">
        <v>8618</v>
      </c>
      <c r="C7296" t="s">
        <v>12428</v>
      </c>
      <c r="D7296">
        <v>0.6</v>
      </c>
      <c r="E7296" t="s">
        <v>80</v>
      </c>
      <c r="F7296" t="s">
        <v>12334</v>
      </c>
      <c r="G7296">
        <v>3</v>
      </c>
    </row>
    <row r="7297" spans="1:7">
      <c r="A7297">
        <v>11439</v>
      </c>
      <c r="B7297" t="s">
        <v>3192</v>
      </c>
      <c r="C7297" t="s">
        <v>18150</v>
      </c>
      <c r="D7297">
        <v>0.1</v>
      </c>
      <c r="F7297" t="s">
        <v>3135</v>
      </c>
      <c r="G7297">
        <v>1</v>
      </c>
    </row>
    <row r="7298" spans="1:7">
      <c r="A7298">
        <v>1017</v>
      </c>
      <c r="B7298" t="s">
        <v>3192</v>
      </c>
      <c r="C7298" t="s">
        <v>3188</v>
      </c>
      <c r="D7298">
        <v>0.01</v>
      </c>
      <c r="F7298" t="s">
        <v>3135</v>
      </c>
      <c r="G7298">
        <v>4</v>
      </c>
    </row>
    <row r="7299" spans="1:7">
      <c r="A7299">
        <v>6876</v>
      </c>
      <c r="B7299" t="s">
        <v>2860</v>
      </c>
      <c r="C7299" t="s">
        <v>17610</v>
      </c>
      <c r="D7299">
        <v>0.8</v>
      </c>
      <c r="E7299" t="s">
        <v>203</v>
      </c>
      <c r="F7299" t="s">
        <v>13028</v>
      </c>
      <c r="G7299">
        <v>5</v>
      </c>
    </row>
    <row r="7300" spans="1:7">
      <c r="A7300">
        <v>11730</v>
      </c>
      <c r="B7300" t="s">
        <v>2860</v>
      </c>
      <c r="C7300" t="s">
        <v>12189</v>
      </c>
      <c r="D7300">
        <v>0.1</v>
      </c>
      <c r="E7300" t="s">
        <v>203</v>
      </c>
      <c r="F7300" t="s">
        <v>12156</v>
      </c>
      <c r="G7300">
        <v>1</v>
      </c>
    </row>
    <row r="7301" spans="1:7">
      <c r="A7301">
        <v>11731</v>
      </c>
      <c r="B7301" t="s">
        <v>2860</v>
      </c>
      <c r="C7301" t="s">
        <v>18151</v>
      </c>
      <c r="D7301">
        <v>0.1</v>
      </c>
      <c r="E7301" t="s">
        <v>203</v>
      </c>
      <c r="F7301" t="s">
        <v>12156</v>
      </c>
      <c r="G7301">
        <v>5</v>
      </c>
    </row>
    <row r="7302" spans="1:7">
      <c r="A7302">
        <v>11441</v>
      </c>
      <c r="B7302" t="s">
        <v>2860</v>
      </c>
      <c r="C7302" t="s">
        <v>18152</v>
      </c>
      <c r="D7302">
        <v>0.1</v>
      </c>
      <c r="E7302" t="s">
        <v>203</v>
      </c>
      <c r="F7302" t="s">
        <v>15331</v>
      </c>
      <c r="G7302">
        <v>1</v>
      </c>
    </row>
    <row r="7303" spans="1:7">
      <c r="A7303">
        <v>6719</v>
      </c>
      <c r="B7303" t="s">
        <v>4179</v>
      </c>
      <c r="C7303" t="s">
        <v>4162</v>
      </c>
      <c r="D7303">
        <v>0.8</v>
      </c>
      <c r="E7303" t="s">
        <v>203</v>
      </c>
      <c r="F7303" t="s">
        <v>3381</v>
      </c>
      <c r="G7303">
        <v>5</v>
      </c>
    </row>
    <row r="7304" spans="1:7">
      <c r="A7304">
        <v>6611</v>
      </c>
      <c r="B7304" t="s">
        <v>9077</v>
      </c>
      <c r="C7304" t="s">
        <v>18153</v>
      </c>
      <c r="D7304">
        <v>0.6</v>
      </c>
      <c r="E7304" t="s">
        <v>135</v>
      </c>
      <c r="F7304" t="s">
        <v>11921</v>
      </c>
      <c r="G7304">
        <v>5</v>
      </c>
    </row>
    <row r="7305" spans="1:7">
      <c r="A7305">
        <v>4909</v>
      </c>
      <c r="B7305" t="s">
        <v>9077</v>
      </c>
      <c r="C7305" t="s">
        <v>9078</v>
      </c>
      <c r="D7305">
        <v>0.8</v>
      </c>
      <c r="E7305" t="s">
        <v>107</v>
      </c>
      <c r="F7305" t="s">
        <v>8594</v>
      </c>
      <c r="G7305">
        <v>7</v>
      </c>
    </row>
    <row r="7306" spans="1:7">
      <c r="A7306">
        <v>4910</v>
      </c>
      <c r="B7306" t="s">
        <v>9077</v>
      </c>
      <c r="C7306" t="s">
        <v>7168</v>
      </c>
      <c r="D7306">
        <v>0.7</v>
      </c>
      <c r="E7306" t="s">
        <v>107</v>
      </c>
      <c r="F7306" t="s">
        <v>6576</v>
      </c>
      <c r="G7306">
        <v>7</v>
      </c>
    </row>
    <row r="7307" spans="1:7">
      <c r="A7307">
        <v>1018</v>
      </c>
      <c r="B7307" t="s">
        <v>3365</v>
      </c>
      <c r="C7307" t="s">
        <v>3366</v>
      </c>
      <c r="D7307">
        <v>0.01</v>
      </c>
      <c r="E7307" t="s">
        <v>107</v>
      </c>
      <c r="F7307" t="s">
        <v>3135</v>
      </c>
      <c r="G7307">
        <v>8</v>
      </c>
    </row>
    <row r="7308" spans="1:7">
      <c r="A7308">
        <v>4911</v>
      </c>
      <c r="B7308" t="s">
        <v>2577</v>
      </c>
      <c r="C7308" t="s">
        <v>2566</v>
      </c>
      <c r="D7308">
        <v>0.01</v>
      </c>
      <c r="F7308" t="s">
        <v>2210</v>
      </c>
      <c r="G7308">
        <v>5</v>
      </c>
    </row>
    <row r="7309" spans="1:7">
      <c r="A7309">
        <v>1124</v>
      </c>
      <c r="B7309" t="s">
        <v>7693</v>
      </c>
      <c r="C7309" t="s">
        <v>7681</v>
      </c>
      <c r="D7309">
        <v>0.01</v>
      </c>
      <c r="F7309" t="s">
        <v>7247</v>
      </c>
      <c r="G7309">
        <v>5</v>
      </c>
    </row>
    <row r="7310" spans="1:7">
      <c r="A7310">
        <v>11442</v>
      </c>
      <c r="B7310" t="s">
        <v>14538</v>
      </c>
      <c r="C7310" t="s">
        <v>14464</v>
      </c>
      <c r="D7310">
        <v>0.1</v>
      </c>
      <c r="E7310" t="s">
        <v>67</v>
      </c>
      <c r="F7310" t="s">
        <v>14278</v>
      </c>
      <c r="G7310">
        <v>3</v>
      </c>
    </row>
    <row r="7311" spans="1:7">
      <c r="A7311">
        <v>5245</v>
      </c>
      <c r="B7311" t="s">
        <v>14538</v>
      </c>
      <c r="C7311" t="s">
        <v>14527</v>
      </c>
      <c r="D7311">
        <v>0.01</v>
      </c>
      <c r="E7311" t="s">
        <v>67</v>
      </c>
      <c r="F7311" t="s">
        <v>14278</v>
      </c>
      <c r="G7311">
        <v>5</v>
      </c>
    </row>
    <row r="7312" spans="1:7">
      <c r="A7312">
        <v>5246</v>
      </c>
      <c r="B7312" t="s">
        <v>465</v>
      </c>
      <c r="C7312" t="s">
        <v>459</v>
      </c>
      <c r="D7312">
        <v>0.01</v>
      </c>
      <c r="E7312" t="s">
        <v>166</v>
      </c>
      <c r="F7312" t="s">
        <v>68</v>
      </c>
      <c r="G7312">
        <v>3</v>
      </c>
    </row>
    <row r="7313" spans="1:7">
      <c r="A7313">
        <v>5247</v>
      </c>
      <c r="B7313" t="s">
        <v>8061</v>
      </c>
      <c r="C7313" t="s">
        <v>16248</v>
      </c>
      <c r="D7313">
        <v>0.01</v>
      </c>
      <c r="E7313" t="s">
        <v>107</v>
      </c>
      <c r="F7313" t="s">
        <v>14771</v>
      </c>
      <c r="G7313">
        <v>7</v>
      </c>
    </row>
    <row r="7314" spans="1:7">
      <c r="A7314">
        <v>5249</v>
      </c>
      <c r="B7314" t="s">
        <v>6004</v>
      </c>
      <c r="C7314" t="s">
        <v>18154</v>
      </c>
      <c r="D7314">
        <v>0.01</v>
      </c>
      <c r="E7314" t="s">
        <v>203</v>
      </c>
      <c r="F7314" t="s">
        <v>14699</v>
      </c>
      <c r="G7314">
        <v>7</v>
      </c>
    </row>
    <row r="7315" spans="1:7">
      <c r="A7315">
        <v>5248</v>
      </c>
      <c r="B7315" t="s">
        <v>6004</v>
      </c>
      <c r="C7315" t="s">
        <v>5987</v>
      </c>
      <c r="D7315">
        <v>0.8</v>
      </c>
      <c r="F7315" t="s">
        <v>5790</v>
      </c>
      <c r="G7315">
        <v>2</v>
      </c>
    </row>
    <row r="7316" spans="1:7">
      <c r="A7316">
        <v>5250</v>
      </c>
      <c r="B7316" t="s">
        <v>6004</v>
      </c>
      <c r="C7316" t="s">
        <v>6468</v>
      </c>
      <c r="D7316">
        <v>0.6</v>
      </c>
      <c r="F7316" t="s">
        <v>5790</v>
      </c>
      <c r="G7316">
        <v>7</v>
      </c>
    </row>
    <row r="7317" spans="1:7">
      <c r="A7317">
        <v>5251</v>
      </c>
      <c r="B7317" t="s">
        <v>1132</v>
      </c>
      <c r="C7317" t="s">
        <v>1126</v>
      </c>
      <c r="D7317">
        <v>0.01</v>
      </c>
      <c r="E7317" t="s">
        <v>89</v>
      </c>
      <c r="F7317" t="s">
        <v>41</v>
      </c>
      <c r="G7317">
        <v>2</v>
      </c>
    </row>
    <row r="7318" spans="1:7">
      <c r="A7318">
        <v>5578</v>
      </c>
      <c r="B7318" t="s">
        <v>9041</v>
      </c>
      <c r="C7318" t="s">
        <v>9021</v>
      </c>
      <c r="D7318">
        <v>0.8</v>
      </c>
      <c r="E7318" t="s">
        <v>595</v>
      </c>
      <c r="F7318" t="s">
        <v>8594</v>
      </c>
      <c r="G7318">
        <v>5</v>
      </c>
    </row>
    <row r="7319" spans="1:7">
      <c r="A7319">
        <v>5579</v>
      </c>
      <c r="B7319" t="s">
        <v>5051</v>
      </c>
      <c r="C7319" t="s">
        <v>5151</v>
      </c>
      <c r="D7319">
        <v>0.8</v>
      </c>
      <c r="E7319" t="s">
        <v>166</v>
      </c>
      <c r="F7319" t="s">
        <v>4963</v>
      </c>
      <c r="G7319">
        <v>4</v>
      </c>
    </row>
    <row r="7320" spans="1:7">
      <c r="A7320">
        <v>5580</v>
      </c>
      <c r="B7320" t="s">
        <v>8667</v>
      </c>
      <c r="C7320" t="s">
        <v>8662</v>
      </c>
      <c r="D7320">
        <v>0.8</v>
      </c>
      <c r="E7320" t="s">
        <v>49</v>
      </c>
      <c r="F7320" t="s">
        <v>8594</v>
      </c>
      <c r="G7320">
        <v>1</v>
      </c>
    </row>
    <row r="7321" spans="1:7">
      <c r="A7321">
        <v>5583</v>
      </c>
      <c r="B7321" t="s">
        <v>12167</v>
      </c>
      <c r="C7321" t="s">
        <v>18155</v>
      </c>
      <c r="D7321">
        <v>0.1</v>
      </c>
      <c r="F7321" t="s">
        <v>12619</v>
      </c>
      <c r="G7321">
        <v>2</v>
      </c>
    </row>
    <row r="7322" spans="1:7">
      <c r="A7322">
        <v>5581</v>
      </c>
      <c r="B7322" t="s">
        <v>12167</v>
      </c>
      <c r="C7322" t="s">
        <v>18156</v>
      </c>
      <c r="D7322">
        <v>0.1</v>
      </c>
      <c r="E7322" t="s">
        <v>803</v>
      </c>
      <c r="F7322" t="s">
        <v>12156</v>
      </c>
      <c r="G7322">
        <v>1</v>
      </c>
    </row>
    <row r="7323" spans="1:7">
      <c r="A7323">
        <v>11732</v>
      </c>
      <c r="B7323" t="s">
        <v>12167</v>
      </c>
      <c r="C7323" t="s">
        <v>12155</v>
      </c>
      <c r="D7323">
        <v>0.1</v>
      </c>
      <c r="E7323" t="s">
        <v>67</v>
      </c>
      <c r="F7323" t="s">
        <v>12156</v>
      </c>
      <c r="G7323">
        <v>1</v>
      </c>
    </row>
    <row r="7324" spans="1:7">
      <c r="A7324">
        <v>5582</v>
      </c>
      <c r="B7324" t="s">
        <v>12167</v>
      </c>
      <c r="C7324" t="s">
        <v>12168</v>
      </c>
      <c r="D7324">
        <v>0.8</v>
      </c>
      <c r="E7324" t="s">
        <v>49</v>
      </c>
      <c r="F7324" t="s">
        <v>12156</v>
      </c>
      <c r="G7324">
        <v>1</v>
      </c>
    </row>
    <row r="7325" spans="1:7">
      <c r="A7325">
        <v>11443</v>
      </c>
      <c r="B7325" t="s">
        <v>12167</v>
      </c>
      <c r="C7325" t="s">
        <v>16996</v>
      </c>
      <c r="D7325">
        <v>0.1</v>
      </c>
      <c r="E7325" t="s">
        <v>49</v>
      </c>
      <c r="F7325" t="s">
        <v>15331</v>
      </c>
      <c r="G7325">
        <v>1</v>
      </c>
    </row>
    <row r="7326" spans="1:7">
      <c r="A7326">
        <v>7230</v>
      </c>
      <c r="B7326" t="s">
        <v>789</v>
      </c>
      <c r="C7326" t="s">
        <v>786</v>
      </c>
      <c r="D7326">
        <v>0.8</v>
      </c>
      <c r="E7326" t="s">
        <v>107</v>
      </c>
      <c r="F7326" t="s">
        <v>68</v>
      </c>
      <c r="G7326">
        <v>7</v>
      </c>
    </row>
    <row r="7327" spans="1:7">
      <c r="A7327">
        <v>5820</v>
      </c>
      <c r="B7327" t="s">
        <v>13906</v>
      </c>
      <c r="C7327" t="s">
        <v>13887</v>
      </c>
      <c r="D7327">
        <v>0.1</v>
      </c>
      <c r="E7327" t="s">
        <v>107</v>
      </c>
      <c r="F7327" t="s">
        <v>13121</v>
      </c>
      <c r="G7327">
        <v>5</v>
      </c>
    </row>
    <row r="7328" spans="1:7">
      <c r="A7328">
        <v>5821</v>
      </c>
      <c r="B7328" t="s">
        <v>153</v>
      </c>
      <c r="C7328" t="s">
        <v>145</v>
      </c>
      <c r="D7328">
        <v>0.1</v>
      </c>
      <c r="E7328" t="s">
        <v>49</v>
      </c>
      <c r="F7328" t="s">
        <v>68</v>
      </c>
      <c r="G7328">
        <v>1</v>
      </c>
    </row>
    <row r="7329" spans="1:7">
      <c r="A7329">
        <v>6631</v>
      </c>
      <c r="B7329" t="s">
        <v>7468</v>
      </c>
      <c r="C7329" t="s">
        <v>7462</v>
      </c>
      <c r="D7329">
        <v>0.8</v>
      </c>
      <c r="E7329" t="s">
        <v>803</v>
      </c>
      <c r="F7329" t="s">
        <v>7247</v>
      </c>
      <c r="G7329">
        <v>2</v>
      </c>
    </row>
    <row r="7330" spans="1:7">
      <c r="A7330">
        <v>6632</v>
      </c>
      <c r="B7330" t="s">
        <v>7468</v>
      </c>
      <c r="C7330" t="s">
        <v>7667</v>
      </c>
      <c r="D7330">
        <v>0.7</v>
      </c>
      <c r="E7330" t="s">
        <v>803</v>
      </c>
      <c r="F7330" t="s">
        <v>7247</v>
      </c>
      <c r="G7330">
        <v>5</v>
      </c>
    </row>
    <row r="7331" spans="1:7">
      <c r="A7331">
        <v>5584</v>
      </c>
      <c r="B7331" t="s">
        <v>1075</v>
      </c>
      <c r="C7331" t="s">
        <v>43</v>
      </c>
      <c r="D7331">
        <v>0.8</v>
      </c>
      <c r="E7331" t="s">
        <v>40</v>
      </c>
      <c r="F7331" t="s">
        <v>41</v>
      </c>
      <c r="G7331">
        <v>1</v>
      </c>
    </row>
    <row r="7332" spans="1:7">
      <c r="A7332">
        <v>5822</v>
      </c>
      <c r="B7332" t="s">
        <v>5978</v>
      </c>
      <c r="C7332" t="s">
        <v>5979</v>
      </c>
      <c r="D7332">
        <v>0.1</v>
      </c>
      <c r="E7332" t="s">
        <v>166</v>
      </c>
      <c r="F7332" t="s">
        <v>5790</v>
      </c>
      <c r="G7332">
        <v>2</v>
      </c>
    </row>
    <row r="7333" spans="1:7">
      <c r="A7333">
        <v>5823</v>
      </c>
      <c r="B7333" t="s">
        <v>10142</v>
      </c>
      <c r="C7333" t="s">
        <v>17437</v>
      </c>
      <c r="D7333">
        <v>0.01</v>
      </c>
      <c r="F7333" t="s">
        <v>499</v>
      </c>
      <c r="G7333">
        <v>8</v>
      </c>
    </row>
    <row r="7334" spans="1:7">
      <c r="A7334">
        <v>11445</v>
      </c>
      <c r="B7334" t="s">
        <v>2578</v>
      </c>
      <c r="C7334" t="s">
        <v>13268</v>
      </c>
      <c r="D7334">
        <v>0.1</v>
      </c>
      <c r="F7334" t="s">
        <v>13121</v>
      </c>
      <c r="G7334">
        <v>1</v>
      </c>
    </row>
    <row r="7335" spans="1:7">
      <c r="A7335">
        <v>6877</v>
      </c>
      <c r="B7335" t="s">
        <v>2578</v>
      </c>
      <c r="C7335" t="s">
        <v>13979</v>
      </c>
      <c r="D7335">
        <v>0.6</v>
      </c>
      <c r="F7335" t="s">
        <v>13121</v>
      </c>
      <c r="G7335">
        <v>5</v>
      </c>
    </row>
    <row r="7336" spans="1:7">
      <c r="A7336">
        <v>5824</v>
      </c>
      <c r="B7336" t="s">
        <v>2578</v>
      </c>
      <c r="C7336" t="s">
        <v>2566</v>
      </c>
      <c r="D7336">
        <v>0.8</v>
      </c>
      <c r="F7336" t="s">
        <v>2210</v>
      </c>
      <c r="G7336">
        <v>5</v>
      </c>
    </row>
    <row r="7337" spans="1:7">
      <c r="A7337">
        <v>1339</v>
      </c>
      <c r="B7337" t="s">
        <v>7619</v>
      </c>
      <c r="C7337" t="s">
        <v>7600</v>
      </c>
      <c r="D7337">
        <v>0.01</v>
      </c>
      <c r="E7337" t="s">
        <v>67</v>
      </c>
      <c r="F7337" t="s">
        <v>7247</v>
      </c>
      <c r="G7337">
        <v>5</v>
      </c>
    </row>
    <row r="7338" spans="1:7">
      <c r="A7338">
        <v>6057</v>
      </c>
      <c r="B7338" t="s">
        <v>13646</v>
      </c>
      <c r="C7338" t="s">
        <v>18157</v>
      </c>
      <c r="D7338">
        <v>0.01</v>
      </c>
      <c r="E7338" t="s">
        <v>80</v>
      </c>
      <c r="F7338" t="s">
        <v>13121</v>
      </c>
      <c r="G7338">
        <v>7</v>
      </c>
    </row>
    <row r="7339" spans="1:7">
      <c r="A7339">
        <v>11779</v>
      </c>
      <c r="B7339" t="s">
        <v>13646</v>
      </c>
      <c r="C7339" t="s">
        <v>12840</v>
      </c>
      <c r="D7339">
        <v>0.8</v>
      </c>
      <c r="E7339" t="s">
        <v>80</v>
      </c>
      <c r="F7339" t="s">
        <v>12660</v>
      </c>
      <c r="G7339">
        <v>3</v>
      </c>
    </row>
    <row r="7340" spans="1:7">
      <c r="A7340">
        <v>6792</v>
      </c>
      <c r="B7340" t="s">
        <v>14108</v>
      </c>
      <c r="C7340" t="s">
        <v>18158</v>
      </c>
      <c r="D7340">
        <v>0.6</v>
      </c>
      <c r="E7340" t="s">
        <v>123</v>
      </c>
      <c r="F7340" t="s">
        <v>15331</v>
      </c>
      <c r="G7340">
        <v>4</v>
      </c>
    </row>
    <row r="7341" spans="1:7">
      <c r="A7341">
        <v>6058</v>
      </c>
      <c r="B7341" t="s">
        <v>14108</v>
      </c>
      <c r="C7341" t="s">
        <v>14098</v>
      </c>
      <c r="D7341">
        <v>0.8</v>
      </c>
      <c r="E7341" t="s">
        <v>74</v>
      </c>
      <c r="F7341" t="s">
        <v>13121</v>
      </c>
      <c r="G7341">
        <v>7</v>
      </c>
    </row>
    <row r="7342" spans="1:7">
      <c r="A7342">
        <v>6661</v>
      </c>
      <c r="B7342" t="s">
        <v>14108</v>
      </c>
      <c r="C7342" t="s">
        <v>18159</v>
      </c>
      <c r="D7342">
        <v>0.5</v>
      </c>
      <c r="E7342" t="s">
        <v>74</v>
      </c>
      <c r="F7342" t="s">
        <v>15331</v>
      </c>
      <c r="G7342">
        <v>4</v>
      </c>
    </row>
    <row r="7343" spans="1:7">
      <c r="A7343">
        <v>1430</v>
      </c>
      <c r="B7343" t="s">
        <v>7391</v>
      </c>
      <c r="C7343" t="s">
        <v>7364</v>
      </c>
      <c r="D7343">
        <v>0.01</v>
      </c>
      <c r="F7343" t="s">
        <v>7247</v>
      </c>
      <c r="G7343">
        <v>1</v>
      </c>
    </row>
    <row r="7344" spans="1:7">
      <c r="A7344">
        <v>6059</v>
      </c>
      <c r="B7344" t="s">
        <v>7391</v>
      </c>
      <c r="C7344" t="s">
        <v>16208</v>
      </c>
      <c r="D7344">
        <v>0.01</v>
      </c>
      <c r="F7344" t="s">
        <v>15396</v>
      </c>
      <c r="G7344">
        <v>1</v>
      </c>
    </row>
    <row r="7345" spans="1:7">
      <c r="A7345">
        <v>1431</v>
      </c>
      <c r="B7345" t="s">
        <v>9526</v>
      </c>
      <c r="C7345" t="s">
        <v>9521</v>
      </c>
      <c r="D7345">
        <v>0.01</v>
      </c>
      <c r="E7345" t="s">
        <v>203</v>
      </c>
      <c r="F7345" t="s">
        <v>9136</v>
      </c>
      <c r="G7345">
        <v>7</v>
      </c>
    </row>
    <row r="7346" spans="1:7">
      <c r="A7346">
        <v>6180</v>
      </c>
      <c r="B7346" t="s">
        <v>2477</v>
      </c>
      <c r="C7346" t="s">
        <v>2641</v>
      </c>
      <c r="D7346">
        <v>0.01</v>
      </c>
      <c r="E7346" t="s">
        <v>166</v>
      </c>
      <c r="F7346" t="s">
        <v>2210</v>
      </c>
      <c r="G7346">
        <v>7</v>
      </c>
    </row>
    <row r="7347" spans="1:7">
      <c r="A7347">
        <v>1432</v>
      </c>
      <c r="B7347" t="s">
        <v>6400</v>
      </c>
      <c r="C7347" t="s">
        <v>18160</v>
      </c>
      <c r="D7347">
        <v>0.01</v>
      </c>
      <c r="E7347" t="s">
        <v>203</v>
      </c>
      <c r="F7347" t="s">
        <v>14681</v>
      </c>
      <c r="G7347">
        <v>5</v>
      </c>
    </row>
    <row r="7348" spans="1:7">
      <c r="A7348">
        <v>11446</v>
      </c>
      <c r="B7348" t="s">
        <v>6400</v>
      </c>
      <c r="C7348" t="s">
        <v>5447</v>
      </c>
      <c r="D7348">
        <v>0.1</v>
      </c>
      <c r="E7348" t="s">
        <v>203</v>
      </c>
      <c r="F7348" t="s">
        <v>4512</v>
      </c>
      <c r="G7348">
        <v>5</v>
      </c>
    </row>
    <row r="7349" spans="1:7">
      <c r="A7349">
        <v>6060</v>
      </c>
      <c r="B7349" t="s">
        <v>6400</v>
      </c>
      <c r="C7349" t="s">
        <v>6391</v>
      </c>
      <c r="D7349">
        <v>0.8</v>
      </c>
      <c r="E7349" t="s">
        <v>203</v>
      </c>
      <c r="F7349" t="s">
        <v>5790</v>
      </c>
      <c r="G7349">
        <v>5</v>
      </c>
    </row>
    <row r="7350" spans="1:7">
      <c r="A7350">
        <v>11447</v>
      </c>
      <c r="B7350" t="s">
        <v>6400</v>
      </c>
      <c r="C7350" t="s">
        <v>6485</v>
      </c>
      <c r="D7350">
        <v>0.1</v>
      </c>
      <c r="E7350" t="s">
        <v>203</v>
      </c>
      <c r="F7350" t="s">
        <v>5790</v>
      </c>
      <c r="G7350">
        <v>7</v>
      </c>
    </row>
    <row r="7351" spans="1:7">
      <c r="A7351">
        <v>6181</v>
      </c>
      <c r="B7351" t="s">
        <v>13493</v>
      </c>
      <c r="C7351" t="s">
        <v>14709</v>
      </c>
      <c r="D7351">
        <v>0.01</v>
      </c>
      <c r="E7351" t="s">
        <v>12625</v>
      </c>
      <c r="F7351" t="s">
        <v>13121</v>
      </c>
      <c r="G7351">
        <v>2</v>
      </c>
    </row>
    <row r="7352" spans="1:7">
      <c r="A7352">
        <v>6182</v>
      </c>
      <c r="B7352" t="s">
        <v>7495</v>
      </c>
      <c r="C7352" t="s">
        <v>4376</v>
      </c>
      <c r="D7352">
        <v>0.01</v>
      </c>
      <c r="E7352" t="s">
        <v>354</v>
      </c>
      <c r="F7352" t="s">
        <v>58</v>
      </c>
      <c r="G7352">
        <v>8</v>
      </c>
    </row>
    <row r="7353" spans="1:7">
      <c r="A7353">
        <v>1528</v>
      </c>
      <c r="B7353" t="s">
        <v>72</v>
      </c>
      <c r="C7353" t="s">
        <v>959</v>
      </c>
      <c r="D7353">
        <v>0.01</v>
      </c>
      <c r="E7353" t="s">
        <v>74</v>
      </c>
      <c r="F7353" t="s">
        <v>41</v>
      </c>
      <c r="G7353">
        <v>1</v>
      </c>
    </row>
    <row r="7354" spans="1:7">
      <c r="A7354">
        <v>6302</v>
      </c>
      <c r="B7354" t="s">
        <v>72</v>
      </c>
      <c r="C7354" t="s">
        <v>17819</v>
      </c>
      <c r="D7354">
        <v>0.01</v>
      </c>
      <c r="E7354" t="s">
        <v>74</v>
      </c>
      <c r="F7354" t="s">
        <v>14590</v>
      </c>
      <c r="G7354">
        <v>1</v>
      </c>
    </row>
    <row r="7355" spans="1:7">
      <c r="A7355">
        <v>6494</v>
      </c>
      <c r="B7355" t="s">
        <v>9069</v>
      </c>
      <c r="C7355" t="s">
        <v>8952</v>
      </c>
      <c r="D7355">
        <v>0.01</v>
      </c>
      <c r="E7355" t="s">
        <v>67</v>
      </c>
      <c r="F7355" t="s">
        <v>8594</v>
      </c>
      <c r="G7355">
        <v>5</v>
      </c>
    </row>
    <row r="7356" spans="1:7">
      <c r="A7356">
        <v>2447</v>
      </c>
      <c r="B7356" t="s">
        <v>2015</v>
      </c>
      <c r="C7356" t="s">
        <v>2016</v>
      </c>
      <c r="D7356">
        <v>0.01</v>
      </c>
      <c r="F7356" t="s">
        <v>1975</v>
      </c>
      <c r="G7356">
        <v>4</v>
      </c>
    </row>
    <row r="7357" spans="1:7">
      <c r="A7357">
        <v>2448</v>
      </c>
      <c r="B7357" t="s">
        <v>5469</v>
      </c>
      <c r="C7357" t="s">
        <v>5447</v>
      </c>
      <c r="D7357">
        <v>0.01</v>
      </c>
      <c r="E7357" t="s">
        <v>203</v>
      </c>
      <c r="F7357" t="s">
        <v>4512</v>
      </c>
      <c r="G7357">
        <v>5</v>
      </c>
    </row>
    <row r="7358" spans="1:7">
      <c r="A7358">
        <v>2449</v>
      </c>
      <c r="B7358" t="s">
        <v>12630</v>
      </c>
      <c r="C7358" t="s">
        <v>8952</v>
      </c>
      <c r="D7358">
        <v>0.65</v>
      </c>
      <c r="E7358" t="s">
        <v>67</v>
      </c>
      <c r="F7358" t="s">
        <v>8594</v>
      </c>
      <c r="G7358">
        <v>5</v>
      </c>
    </row>
    <row r="7359" spans="1:7">
      <c r="A7359">
        <v>228</v>
      </c>
      <c r="B7359" t="s">
        <v>12630</v>
      </c>
      <c r="C7359" t="s">
        <v>12624</v>
      </c>
      <c r="D7359">
        <v>0.8</v>
      </c>
      <c r="E7359" t="s">
        <v>12625</v>
      </c>
      <c r="F7359" t="s">
        <v>13028</v>
      </c>
      <c r="G7359">
        <v>2</v>
      </c>
    </row>
    <row r="7360" spans="1:7">
      <c r="A7360">
        <v>229</v>
      </c>
      <c r="B7360" t="s">
        <v>11292</v>
      </c>
      <c r="C7360" t="s">
        <v>11294</v>
      </c>
      <c r="D7360">
        <v>0.8</v>
      </c>
      <c r="E7360" t="s">
        <v>74</v>
      </c>
      <c r="F7360" t="s">
        <v>11295</v>
      </c>
      <c r="G7360">
        <v>1</v>
      </c>
    </row>
    <row r="7361" spans="1:7">
      <c r="A7361">
        <v>6642</v>
      </c>
      <c r="B7361" t="s">
        <v>12285</v>
      </c>
      <c r="C7361" t="s">
        <v>12289</v>
      </c>
      <c r="D7361">
        <v>0.7</v>
      </c>
      <c r="F7361" t="s">
        <v>12156</v>
      </c>
      <c r="G7361">
        <v>5</v>
      </c>
    </row>
    <row r="7362" spans="1:7">
      <c r="A7362">
        <v>6641</v>
      </c>
      <c r="B7362" t="s">
        <v>12285</v>
      </c>
      <c r="C7362" t="s">
        <v>12280</v>
      </c>
      <c r="D7362">
        <v>0.8</v>
      </c>
      <c r="E7362" t="s">
        <v>166</v>
      </c>
      <c r="F7362" t="s">
        <v>12156</v>
      </c>
      <c r="G7362">
        <v>5</v>
      </c>
    </row>
    <row r="7363" spans="1:7">
      <c r="A7363">
        <v>7307</v>
      </c>
      <c r="B7363" t="s">
        <v>10717</v>
      </c>
      <c r="C7363" t="s">
        <v>10712</v>
      </c>
      <c r="D7363">
        <v>0.8</v>
      </c>
      <c r="E7363" t="s">
        <v>203</v>
      </c>
      <c r="F7363" t="s">
        <v>10625</v>
      </c>
      <c r="G7363">
        <v>1</v>
      </c>
    </row>
    <row r="7364" spans="1:7">
      <c r="A7364">
        <v>354</v>
      </c>
      <c r="B7364" t="s">
        <v>9167</v>
      </c>
      <c r="C7364" t="s">
        <v>9160</v>
      </c>
      <c r="D7364">
        <v>0.01</v>
      </c>
      <c r="E7364" t="s">
        <v>135</v>
      </c>
      <c r="F7364" t="s">
        <v>9136</v>
      </c>
      <c r="G7364">
        <v>1</v>
      </c>
    </row>
    <row r="7365" spans="1:7">
      <c r="A7365">
        <v>2824</v>
      </c>
      <c r="B7365" t="s">
        <v>18161</v>
      </c>
      <c r="C7365" t="s">
        <v>16199</v>
      </c>
      <c r="D7365">
        <v>0.01</v>
      </c>
      <c r="E7365" t="s">
        <v>89</v>
      </c>
      <c r="F7365" t="s">
        <v>12660</v>
      </c>
      <c r="G7365">
        <v>1</v>
      </c>
    </row>
    <row r="7366" spans="1:7">
      <c r="A7366">
        <v>355</v>
      </c>
      <c r="B7366" t="s">
        <v>7751</v>
      </c>
      <c r="C7366" t="s">
        <v>7752</v>
      </c>
      <c r="D7366">
        <v>0.01</v>
      </c>
      <c r="E7366" t="s">
        <v>166</v>
      </c>
      <c r="F7366" t="s">
        <v>7247</v>
      </c>
      <c r="G7366">
        <v>7</v>
      </c>
    </row>
    <row r="7367" spans="1:7">
      <c r="A7367">
        <v>2825</v>
      </c>
      <c r="B7367" t="s">
        <v>7751</v>
      </c>
      <c r="C7367" t="s">
        <v>18162</v>
      </c>
      <c r="D7367">
        <v>0.01</v>
      </c>
      <c r="E7367" t="s">
        <v>166</v>
      </c>
      <c r="F7367" t="s">
        <v>15396</v>
      </c>
      <c r="G7367">
        <v>7</v>
      </c>
    </row>
    <row r="7368" spans="1:7">
      <c r="A7368">
        <v>2826</v>
      </c>
      <c r="B7368" t="s">
        <v>13423</v>
      </c>
      <c r="C7368" t="s">
        <v>16886</v>
      </c>
      <c r="D7368">
        <v>0.01</v>
      </c>
      <c r="E7368" t="s">
        <v>107</v>
      </c>
      <c r="F7368" t="s">
        <v>14771</v>
      </c>
      <c r="G7368">
        <v>2</v>
      </c>
    </row>
    <row r="7369" spans="1:7">
      <c r="A7369">
        <v>7138</v>
      </c>
      <c r="B7369" t="s">
        <v>8391</v>
      </c>
      <c r="C7369" t="s">
        <v>8380</v>
      </c>
      <c r="D7369">
        <v>0.8</v>
      </c>
      <c r="E7369" t="s">
        <v>203</v>
      </c>
      <c r="F7369" t="s">
        <v>8277</v>
      </c>
      <c r="G7369">
        <v>4</v>
      </c>
    </row>
    <row r="7370" spans="1:7">
      <c r="A7370">
        <v>481</v>
      </c>
      <c r="B7370" t="s">
        <v>11931</v>
      </c>
      <c r="C7370" t="s">
        <v>11932</v>
      </c>
      <c r="D7370">
        <v>0.01</v>
      </c>
      <c r="E7370" t="s">
        <v>80</v>
      </c>
      <c r="F7370" t="s">
        <v>11921</v>
      </c>
      <c r="G7370">
        <v>1</v>
      </c>
    </row>
    <row r="7371" spans="1:7">
      <c r="A7371">
        <v>3193</v>
      </c>
      <c r="B7371" t="s">
        <v>3994</v>
      </c>
      <c r="C7371" t="s">
        <v>3995</v>
      </c>
      <c r="D7371">
        <v>0.8</v>
      </c>
      <c r="E7371" t="s">
        <v>67</v>
      </c>
      <c r="F7371" t="s">
        <v>3381</v>
      </c>
      <c r="G7371">
        <v>5</v>
      </c>
    </row>
    <row r="7372" spans="1:7">
      <c r="A7372">
        <v>3194</v>
      </c>
      <c r="B7372" t="s">
        <v>3994</v>
      </c>
      <c r="C7372" t="s">
        <v>17365</v>
      </c>
      <c r="D7372">
        <v>0.01</v>
      </c>
      <c r="E7372" t="s">
        <v>12625</v>
      </c>
      <c r="F7372" t="s">
        <v>14699</v>
      </c>
      <c r="G7372">
        <v>5</v>
      </c>
    </row>
    <row r="7373" spans="1:7">
      <c r="A7373">
        <v>3616</v>
      </c>
      <c r="B7373" t="s">
        <v>5255</v>
      </c>
      <c r="C7373" t="s">
        <v>3972</v>
      </c>
      <c r="D7373">
        <v>0.01</v>
      </c>
      <c r="E7373" t="s">
        <v>203</v>
      </c>
      <c r="F7373" t="s">
        <v>58</v>
      </c>
      <c r="G7373">
        <v>4</v>
      </c>
    </row>
    <row r="7374" spans="1:7">
      <c r="A7374">
        <v>3617</v>
      </c>
      <c r="B7374" t="s">
        <v>780</v>
      </c>
      <c r="C7374" t="s">
        <v>781</v>
      </c>
      <c r="D7374">
        <v>0.8</v>
      </c>
      <c r="E7374" t="s">
        <v>80</v>
      </c>
      <c r="F7374" t="s">
        <v>68</v>
      </c>
      <c r="G7374">
        <v>7</v>
      </c>
    </row>
    <row r="7375" spans="1:7">
      <c r="A7375">
        <v>3618</v>
      </c>
      <c r="B7375" t="s">
        <v>4797</v>
      </c>
      <c r="C7375" t="s">
        <v>16913</v>
      </c>
      <c r="D7375">
        <v>0.01</v>
      </c>
      <c r="F7375" t="s">
        <v>4512</v>
      </c>
      <c r="G7375">
        <v>2</v>
      </c>
    </row>
    <row r="7376" spans="1:7">
      <c r="A7376">
        <v>11448</v>
      </c>
      <c r="B7376" t="s">
        <v>7158</v>
      </c>
      <c r="C7376" t="s">
        <v>17703</v>
      </c>
      <c r="D7376">
        <v>0.6</v>
      </c>
      <c r="E7376" t="s">
        <v>123</v>
      </c>
      <c r="F7376" t="s">
        <v>11167</v>
      </c>
      <c r="G7376">
        <v>3</v>
      </c>
    </row>
    <row r="7377" spans="1:7">
      <c r="A7377">
        <v>4076</v>
      </c>
      <c r="B7377" t="s">
        <v>7158</v>
      </c>
      <c r="C7377" t="s">
        <v>6734</v>
      </c>
      <c r="D7377">
        <v>0.8</v>
      </c>
      <c r="E7377" t="s">
        <v>74</v>
      </c>
      <c r="F7377" t="s">
        <v>6576</v>
      </c>
      <c r="G7377">
        <v>2</v>
      </c>
    </row>
    <row r="7378" spans="1:7">
      <c r="A7378">
        <v>10531</v>
      </c>
      <c r="B7378" t="s">
        <v>7158</v>
      </c>
      <c r="C7378" t="s">
        <v>7150</v>
      </c>
      <c r="D7378">
        <v>0.7</v>
      </c>
      <c r="E7378" t="s">
        <v>74</v>
      </c>
      <c r="F7378" t="s">
        <v>6576</v>
      </c>
      <c r="G7378">
        <v>7</v>
      </c>
    </row>
    <row r="7379" spans="1:7">
      <c r="A7379">
        <v>6825</v>
      </c>
      <c r="B7379" t="s">
        <v>3840</v>
      </c>
      <c r="C7379" t="s">
        <v>17340</v>
      </c>
      <c r="D7379">
        <v>0.5</v>
      </c>
      <c r="E7379" t="s">
        <v>80</v>
      </c>
      <c r="F7379" t="s">
        <v>15441</v>
      </c>
      <c r="G7379">
        <v>4</v>
      </c>
    </row>
    <row r="7380" spans="1:7">
      <c r="A7380">
        <v>4078</v>
      </c>
      <c r="B7380" t="s">
        <v>3840</v>
      </c>
      <c r="C7380" t="s">
        <v>17945</v>
      </c>
      <c r="D7380">
        <v>0.01</v>
      </c>
      <c r="E7380" t="s">
        <v>80</v>
      </c>
      <c r="F7380" t="s">
        <v>15441</v>
      </c>
      <c r="G7380">
        <v>4</v>
      </c>
    </row>
    <row r="7381" spans="1:7">
      <c r="A7381">
        <v>4079</v>
      </c>
      <c r="B7381" t="s">
        <v>3840</v>
      </c>
      <c r="C7381" t="s">
        <v>3836</v>
      </c>
      <c r="D7381">
        <v>0.8</v>
      </c>
      <c r="E7381" t="s">
        <v>80</v>
      </c>
      <c r="F7381" t="s">
        <v>58</v>
      </c>
      <c r="G7381">
        <v>4</v>
      </c>
    </row>
    <row r="7382" spans="1:7">
      <c r="A7382">
        <v>6826</v>
      </c>
      <c r="B7382" t="s">
        <v>3840</v>
      </c>
      <c r="C7382" t="s">
        <v>17509</v>
      </c>
      <c r="D7382">
        <v>0.6</v>
      </c>
      <c r="E7382" t="s">
        <v>80</v>
      </c>
      <c r="F7382" t="s">
        <v>15338</v>
      </c>
      <c r="G7382">
        <v>4</v>
      </c>
    </row>
    <row r="7383" spans="1:7">
      <c r="A7383">
        <v>4500</v>
      </c>
      <c r="B7383" t="s">
        <v>14613</v>
      </c>
      <c r="C7383" t="s">
        <v>14599</v>
      </c>
      <c r="D7383">
        <v>0.01</v>
      </c>
      <c r="F7383" t="s">
        <v>14278</v>
      </c>
      <c r="G7383">
        <v>5</v>
      </c>
    </row>
    <row r="7384" spans="1:7">
      <c r="A7384">
        <v>4081</v>
      </c>
      <c r="B7384" t="s">
        <v>6617</v>
      </c>
      <c r="C7384" t="s">
        <v>8633</v>
      </c>
      <c r="D7384">
        <v>0.01</v>
      </c>
      <c r="E7384" t="s">
        <v>107</v>
      </c>
      <c r="F7384" t="s">
        <v>8594</v>
      </c>
      <c r="G7384">
        <v>1</v>
      </c>
    </row>
    <row r="7385" spans="1:7">
      <c r="A7385">
        <v>4080</v>
      </c>
      <c r="B7385" t="s">
        <v>6617</v>
      </c>
      <c r="C7385" t="s">
        <v>6619</v>
      </c>
      <c r="D7385">
        <v>0.01</v>
      </c>
      <c r="E7385" t="s">
        <v>107</v>
      </c>
      <c r="F7385" t="s">
        <v>6576</v>
      </c>
      <c r="G7385">
        <v>1</v>
      </c>
    </row>
    <row r="7386" spans="1:7">
      <c r="A7386">
        <v>4501</v>
      </c>
      <c r="B7386" t="s">
        <v>10248</v>
      </c>
      <c r="C7386" t="s">
        <v>10244</v>
      </c>
      <c r="D7386">
        <v>0.01</v>
      </c>
      <c r="E7386" t="s">
        <v>203</v>
      </c>
      <c r="F7386" t="s">
        <v>10160</v>
      </c>
      <c r="G7386">
        <v>1</v>
      </c>
    </row>
    <row r="7387" spans="1:7">
      <c r="A7387">
        <v>7146</v>
      </c>
      <c r="B7387" t="s">
        <v>10248</v>
      </c>
      <c r="C7387" t="s">
        <v>8179</v>
      </c>
      <c r="D7387">
        <v>0.8</v>
      </c>
      <c r="E7387" t="s">
        <v>203</v>
      </c>
      <c r="F7387" t="s">
        <v>8093</v>
      </c>
      <c r="G7387">
        <v>1</v>
      </c>
    </row>
    <row r="7388" spans="1:7">
      <c r="A7388">
        <v>4502</v>
      </c>
      <c r="B7388" t="s">
        <v>10248</v>
      </c>
      <c r="C7388" t="s">
        <v>18163</v>
      </c>
      <c r="D7388">
        <v>0.01</v>
      </c>
      <c r="E7388" t="s">
        <v>203</v>
      </c>
      <c r="F7388" t="s">
        <v>15103</v>
      </c>
      <c r="G7388">
        <v>1</v>
      </c>
    </row>
    <row r="7389" spans="1:7">
      <c r="A7389">
        <v>4912</v>
      </c>
      <c r="B7389" t="s">
        <v>6644</v>
      </c>
      <c r="C7389" t="s">
        <v>17060</v>
      </c>
      <c r="D7389">
        <v>0.01</v>
      </c>
      <c r="E7389" t="s">
        <v>49</v>
      </c>
      <c r="F7389" t="s">
        <v>15396</v>
      </c>
      <c r="G7389">
        <v>1</v>
      </c>
    </row>
    <row r="7390" spans="1:7">
      <c r="A7390">
        <v>4913</v>
      </c>
      <c r="B7390" t="s">
        <v>6691</v>
      </c>
      <c r="C7390" t="s">
        <v>16108</v>
      </c>
      <c r="D7390">
        <v>0.01</v>
      </c>
      <c r="F7390" t="s">
        <v>6576</v>
      </c>
      <c r="G7390">
        <v>1</v>
      </c>
    </row>
    <row r="7391" spans="1:7">
      <c r="A7391">
        <v>5252</v>
      </c>
      <c r="B7391" t="s">
        <v>13432</v>
      </c>
      <c r="C7391" t="s">
        <v>13427</v>
      </c>
      <c r="D7391">
        <v>0.8</v>
      </c>
      <c r="E7391" t="s">
        <v>123</v>
      </c>
      <c r="F7391" t="s">
        <v>13121</v>
      </c>
      <c r="G7391">
        <v>2</v>
      </c>
    </row>
    <row r="7392" spans="1:7">
      <c r="A7392">
        <v>5253</v>
      </c>
      <c r="B7392" t="s">
        <v>18164</v>
      </c>
      <c r="C7392" t="s">
        <v>745</v>
      </c>
      <c r="D7392">
        <v>0.01</v>
      </c>
      <c r="E7392" t="s">
        <v>595</v>
      </c>
      <c r="F7392" t="s">
        <v>68</v>
      </c>
      <c r="G7392">
        <v>5</v>
      </c>
    </row>
    <row r="7393" spans="1:7">
      <c r="A7393">
        <v>5585</v>
      </c>
      <c r="B7393" t="s">
        <v>5507</v>
      </c>
      <c r="C7393" t="s">
        <v>5509</v>
      </c>
      <c r="D7393">
        <v>0.01</v>
      </c>
      <c r="E7393" t="s">
        <v>107</v>
      </c>
      <c r="F7393" t="s">
        <v>4512</v>
      </c>
      <c r="G7393">
        <v>7</v>
      </c>
    </row>
    <row r="7394" spans="1:7">
      <c r="A7394">
        <v>5586</v>
      </c>
      <c r="B7394" t="s">
        <v>5512</v>
      </c>
      <c r="C7394" t="s">
        <v>17102</v>
      </c>
      <c r="D7394">
        <v>0.01</v>
      </c>
      <c r="E7394" t="s">
        <v>107</v>
      </c>
      <c r="F7394" t="s">
        <v>15376</v>
      </c>
      <c r="G7394">
        <v>7</v>
      </c>
    </row>
    <row r="7395" spans="1:7">
      <c r="A7395">
        <v>5587</v>
      </c>
      <c r="B7395" t="s">
        <v>5512</v>
      </c>
      <c r="C7395" t="s">
        <v>5509</v>
      </c>
      <c r="D7395">
        <v>0.01</v>
      </c>
      <c r="E7395" t="s">
        <v>107</v>
      </c>
      <c r="F7395" t="s">
        <v>4512</v>
      </c>
      <c r="G7395">
        <v>7</v>
      </c>
    </row>
    <row r="7396" spans="1:7">
      <c r="A7396">
        <v>5588</v>
      </c>
      <c r="B7396" t="s">
        <v>9919</v>
      </c>
      <c r="C7396" t="s">
        <v>9916</v>
      </c>
      <c r="D7396">
        <v>0.01</v>
      </c>
      <c r="E7396" t="s">
        <v>67</v>
      </c>
      <c r="F7396" t="s">
        <v>9536</v>
      </c>
      <c r="G7396">
        <v>5</v>
      </c>
    </row>
    <row r="7397" spans="1:7">
      <c r="A7397">
        <v>7308</v>
      </c>
      <c r="B7397" t="s">
        <v>2932</v>
      </c>
      <c r="C7397" t="s">
        <v>2925</v>
      </c>
      <c r="D7397">
        <v>0.8</v>
      </c>
      <c r="E7397" t="s">
        <v>107</v>
      </c>
      <c r="F7397" t="s">
        <v>2900</v>
      </c>
      <c r="G7397">
        <v>1</v>
      </c>
    </row>
    <row r="7398" spans="1:7">
      <c r="A7398">
        <v>1340</v>
      </c>
      <c r="B7398" t="s">
        <v>11903</v>
      </c>
      <c r="C7398" t="s">
        <v>11899</v>
      </c>
      <c r="D7398">
        <v>0.01</v>
      </c>
      <c r="E7398" t="s">
        <v>595</v>
      </c>
      <c r="F7398" t="s">
        <v>11649</v>
      </c>
      <c r="G7398">
        <v>8</v>
      </c>
    </row>
    <row r="7399" spans="1:7">
      <c r="A7399">
        <v>6423</v>
      </c>
      <c r="B7399" t="s">
        <v>3565</v>
      </c>
      <c r="C7399" t="s">
        <v>3542</v>
      </c>
      <c r="D7399">
        <v>0.01</v>
      </c>
      <c r="E7399" t="s">
        <v>203</v>
      </c>
      <c r="F7399" t="s">
        <v>3381</v>
      </c>
      <c r="G7399">
        <v>1</v>
      </c>
    </row>
    <row r="7400" spans="1:7">
      <c r="A7400">
        <v>2450</v>
      </c>
      <c r="B7400" t="s">
        <v>14437</v>
      </c>
      <c r="C7400" t="s">
        <v>14432</v>
      </c>
      <c r="D7400">
        <v>0.01</v>
      </c>
      <c r="F7400" t="s">
        <v>14278</v>
      </c>
      <c r="G7400">
        <v>2</v>
      </c>
    </row>
    <row r="7401" spans="1:7">
      <c r="A7401">
        <v>3195</v>
      </c>
      <c r="B7401" t="s">
        <v>14593</v>
      </c>
      <c r="C7401" t="s">
        <v>14599</v>
      </c>
      <c r="D7401">
        <v>0.01</v>
      </c>
      <c r="F7401" t="s">
        <v>14278</v>
      </c>
      <c r="G7401">
        <v>5</v>
      </c>
    </row>
    <row r="7402" spans="1:7">
      <c r="A7402">
        <v>3196</v>
      </c>
      <c r="B7402" t="s">
        <v>14593</v>
      </c>
      <c r="C7402" t="s">
        <v>14582</v>
      </c>
      <c r="D7402">
        <v>0.01</v>
      </c>
      <c r="E7402" t="s">
        <v>166</v>
      </c>
      <c r="F7402" t="s">
        <v>14278</v>
      </c>
      <c r="G7402">
        <v>5</v>
      </c>
    </row>
    <row r="7403" spans="1:7">
      <c r="A7403">
        <v>6857</v>
      </c>
      <c r="B7403" t="s">
        <v>10404</v>
      </c>
      <c r="C7403" t="s">
        <v>8313</v>
      </c>
      <c r="D7403">
        <v>0.8</v>
      </c>
      <c r="E7403" t="s">
        <v>49</v>
      </c>
      <c r="F7403" t="s">
        <v>8277</v>
      </c>
      <c r="G7403">
        <v>4</v>
      </c>
    </row>
    <row r="7404" spans="1:7">
      <c r="A7404">
        <v>11733</v>
      </c>
      <c r="B7404" t="s">
        <v>12442</v>
      </c>
      <c r="C7404" t="s">
        <v>16792</v>
      </c>
      <c r="D7404">
        <v>0.1</v>
      </c>
      <c r="E7404" t="s">
        <v>123</v>
      </c>
      <c r="F7404" t="s">
        <v>14771</v>
      </c>
      <c r="G7404">
        <v>3</v>
      </c>
    </row>
    <row r="7405" spans="1:7">
      <c r="A7405">
        <v>3620</v>
      </c>
      <c r="B7405" t="s">
        <v>12442</v>
      </c>
      <c r="C7405" t="s">
        <v>17327</v>
      </c>
      <c r="D7405">
        <v>0.1</v>
      </c>
      <c r="E7405" t="s">
        <v>123</v>
      </c>
      <c r="F7405" t="s">
        <v>14771</v>
      </c>
      <c r="G7405">
        <v>3</v>
      </c>
    </row>
    <row r="7406" spans="1:7">
      <c r="A7406">
        <v>3619</v>
      </c>
      <c r="B7406" t="s">
        <v>12442</v>
      </c>
      <c r="C7406" t="s">
        <v>12443</v>
      </c>
      <c r="D7406">
        <v>0.8</v>
      </c>
      <c r="E7406" t="s">
        <v>123</v>
      </c>
      <c r="F7406" t="s">
        <v>12334</v>
      </c>
      <c r="G7406">
        <v>3</v>
      </c>
    </row>
    <row r="7407" spans="1:7">
      <c r="A7407">
        <v>3621</v>
      </c>
      <c r="B7407" t="s">
        <v>14408</v>
      </c>
      <c r="C7407" t="s">
        <v>14409</v>
      </c>
      <c r="D7407">
        <v>0.8</v>
      </c>
      <c r="E7407" t="s">
        <v>49</v>
      </c>
      <c r="F7407" t="s">
        <v>14278</v>
      </c>
      <c r="G7407">
        <v>2</v>
      </c>
    </row>
    <row r="7408" spans="1:7">
      <c r="A7408">
        <v>892</v>
      </c>
      <c r="B7408" t="s">
        <v>10711</v>
      </c>
      <c r="C7408" t="s">
        <v>10712</v>
      </c>
      <c r="D7408">
        <v>0.01</v>
      </c>
      <c r="E7408" t="s">
        <v>203</v>
      </c>
      <c r="F7408" t="s">
        <v>10625</v>
      </c>
      <c r="G7408">
        <v>1</v>
      </c>
    </row>
    <row r="7409" spans="1:7">
      <c r="A7409">
        <v>4503</v>
      </c>
      <c r="B7409" t="s">
        <v>6668</v>
      </c>
      <c r="C7409" t="s">
        <v>6662</v>
      </c>
      <c r="D7409">
        <v>0.01</v>
      </c>
      <c r="E7409" t="s">
        <v>166</v>
      </c>
      <c r="F7409" t="s">
        <v>6576</v>
      </c>
      <c r="G7409">
        <v>1</v>
      </c>
    </row>
    <row r="7410" spans="1:7">
      <c r="A7410">
        <v>4914</v>
      </c>
      <c r="B7410" t="s">
        <v>14585</v>
      </c>
      <c r="C7410" t="s">
        <v>14582</v>
      </c>
      <c r="D7410">
        <v>0.01</v>
      </c>
      <c r="E7410" t="s">
        <v>166</v>
      </c>
      <c r="F7410" t="s">
        <v>14278</v>
      </c>
      <c r="G7410">
        <v>5</v>
      </c>
    </row>
    <row r="7411" spans="1:7">
      <c r="A7411">
        <v>1125</v>
      </c>
      <c r="B7411" t="s">
        <v>18165</v>
      </c>
      <c r="C7411" t="s">
        <v>16883</v>
      </c>
      <c r="D7411">
        <v>0.01</v>
      </c>
      <c r="E7411" t="s">
        <v>80</v>
      </c>
      <c r="F7411" t="s">
        <v>12619</v>
      </c>
      <c r="G7411">
        <v>3</v>
      </c>
    </row>
    <row r="7412" spans="1:7">
      <c r="A7412">
        <v>5254</v>
      </c>
      <c r="B7412" t="s">
        <v>3863</v>
      </c>
      <c r="C7412" t="s">
        <v>3858</v>
      </c>
      <c r="D7412">
        <v>0.01</v>
      </c>
      <c r="E7412" t="s">
        <v>89</v>
      </c>
      <c r="F7412" t="s">
        <v>58</v>
      </c>
      <c r="G7412">
        <v>4</v>
      </c>
    </row>
    <row r="7413" spans="1:7">
      <c r="A7413">
        <v>11450</v>
      </c>
      <c r="B7413" t="s">
        <v>5863</v>
      </c>
      <c r="C7413" t="s">
        <v>16328</v>
      </c>
      <c r="D7413">
        <v>0.1</v>
      </c>
      <c r="E7413" t="s">
        <v>166</v>
      </c>
      <c r="F7413" t="s">
        <v>14699</v>
      </c>
      <c r="G7413">
        <v>1</v>
      </c>
    </row>
    <row r="7414" spans="1:7">
      <c r="A7414">
        <v>5255</v>
      </c>
      <c r="B7414" t="s">
        <v>5863</v>
      </c>
      <c r="C7414" t="s">
        <v>5848</v>
      </c>
      <c r="D7414">
        <v>0.01</v>
      </c>
      <c r="E7414" t="s">
        <v>166</v>
      </c>
      <c r="F7414" t="s">
        <v>5790</v>
      </c>
      <c r="G7414">
        <v>1</v>
      </c>
    </row>
    <row r="7415" spans="1:7">
      <c r="A7415">
        <v>5256</v>
      </c>
      <c r="B7415" t="s">
        <v>5863</v>
      </c>
      <c r="C7415" t="s">
        <v>16802</v>
      </c>
      <c r="D7415">
        <v>0.1</v>
      </c>
      <c r="E7415" t="s">
        <v>166</v>
      </c>
      <c r="F7415" t="s">
        <v>15389</v>
      </c>
      <c r="G7415">
        <v>1</v>
      </c>
    </row>
    <row r="7416" spans="1:7">
      <c r="A7416">
        <v>5257</v>
      </c>
      <c r="B7416" t="s">
        <v>2603</v>
      </c>
      <c r="C7416" t="s">
        <v>2595</v>
      </c>
      <c r="D7416">
        <v>0.01</v>
      </c>
      <c r="E7416" t="s">
        <v>67</v>
      </c>
      <c r="F7416" t="s">
        <v>2210</v>
      </c>
      <c r="G7416">
        <v>7</v>
      </c>
    </row>
    <row r="7417" spans="1:7">
      <c r="A7417">
        <v>5258</v>
      </c>
      <c r="B7417" t="s">
        <v>7026</v>
      </c>
      <c r="C7417" t="s">
        <v>7019</v>
      </c>
      <c r="D7417">
        <v>0.01</v>
      </c>
      <c r="E7417" t="s">
        <v>74</v>
      </c>
      <c r="F7417" t="s">
        <v>6576</v>
      </c>
      <c r="G7417">
        <v>5</v>
      </c>
    </row>
    <row r="7418" spans="1:7">
      <c r="A7418">
        <v>11451</v>
      </c>
      <c r="B7418" t="s">
        <v>11483</v>
      </c>
      <c r="C7418" t="s">
        <v>10685</v>
      </c>
      <c r="D7418">
        <v>0.1</v>
      </c>
      <c r="F7418" t="s">
        <v>10625</v>
      </c>
      <c r="G7418">
        <v>1</v>
      </c>
    </row>
    <row r="7419" spans="1:7">
      <c r="A7419">
        <v>1243</v>
      </c>
      <c r="B7419" t="s">
        <v>11483</v>
      </c>
      <c r="C7419" t="s">
        <v>11477</v>
      </c>
      <c r="D7419">
        <v>0.01</v>
      </c>
      <c r="F7419" t="s">
        <v>11432</v>
      </c>
      <c r="G7419">
        <v>1</v>
      </c>
    </row>
    <row r="7420" spans="1:7">
      <c r="A7420">
        <v>5589</v>
      </c>
      <c r="B7420" t="s">
        <v>719</v>
      </c>
      <c r="C7420" t="s">
        <v>699</v>
      </c>
      <c r="D7420">
        <v>0.01</v>
      </c>
      <c r="E7420" t="s">
        <v>166</v>
      </c>
      <c r="F7420" t="s">
        <v>68</v>
      </c>
      <c r="G7420">
        <v>5</v>
      </c>
    </row>
    <row r="7421" spans="1:7">
      <c r="A7421">
        <v>5590</v>
      </c>
      <c r="B7421" t="s">
        <v>2464</v>
      </c>
      <c r="C7421" t="s">
        <v>2465</v>
      </c>
      <c r="D7421">
        <v>0.1</v>
      </c>
      <c r="E7421" t="s">
        <v>49</v>
      </c>
      <c r="F7421" t="s">
        <v>2210</v>
      </c>
      <c r="G7421">
        <v>3</v>
      </c>
    </row>
    <row r="7422" spans="1:7">
      <c r="A7422">
        <v>5591</v>
      </c>
      <c r="B7422" t="s">
        <v>6978</v>
      </c>
      <c r="C7422" t="s">
        <v>17132</v>
      </c>
      <c r="D7422">
        <v>0.01</v>
      </c>
      <c r="E7422" t="s">
        <v>40</v>
      </c>
      <c r="F7422" t="s">
        <v>6576</v>
      </c>
      <c r="G7422">
        <v>3</v>
      </c>
    </row>
    <row r="7423" spans="1:7">
      <c r="A7423">
        <v>5825</v>
      </c>
      <c r="B7423" t="s">
        <v>18166</v>
      </c>
      <c r="C7423" t="s">
        <v>7110</v>
      </c>
      <c r="D7423">
        <v>0.01</v>
      </c>
      <c r="E7423" t="s">
        <v>203</v>
      </c>
      <c r="F7423" t="s">
        <v>6576</v>
      </c>
      <c r="G7423">
        <v>5</v>
      </c>
    </row>
    <row r="7424" spans="1:7">
      <c r="A7424">
        <v>5827</v>
      </c>
      <c r="B7424" t="s">
        <v>4652</v>
      </c>
      <c r="C7424" t="s">
        <v>4819</v>
      </c>
      <c r="D7424">
        <v>0.6</v>
      </c>
      <c r="E7424" t="s">
        <v>166</v>
      </c>
      <c r="F7424" t="s">
        <v>4512</v>
      </c>
      <c r="G7424">
        <v>2</v>
      </c>
    </row>
    <row r="7425" spans="1:7">
      <c r="A7425">
        <v>5826</v>
      </c>
      <c r="B7425" t="s">
        <v>4652</v>
      </c>
      <c r="C7425" t="s">
        <v>18167</v>
      </c>
      <c r="D7425">
        <v>0.6</v>
      </c>
      <c r="E7425" t="s">
        <v>40</v>
      </c>
      <c r="F7425" t="s">
        <v>15376</v>
      </c>
      <c r="G7425">
        <v>2</v>
      </c>
    </row>
    <row r="7426" spans="1:7">
      <c r="A7426">
        <v>5828</v>
      </c>
      <c r="B7426" t="s">
        <v>4652</v>
      </c>
      <c r="C7426" t="s">
        <v>18168</v>
      </c>
      <c r="D7426">
        <v>0.6</v>
      </c>
      <c r="E7426" t="s">
        <v>40</v>
      </c>
      <c r="F7426" t="s">
        <v>14590</v>
      </c>
      <c r="G7426">
        <v>2</v>
      </c>
    </row>
    <row r="7427" spans="1:7">
      <c r="A7427">
        <v>6061</v>
      </c>
      <c r="B7427" t="s">
        <v>14458</v>
      </c>
      <c r="C7427" t="s">
        <v>14454</v>
      </c>
      <c r="D7427">
        <v>0.01</v>
      </c>
      <c r="E7427" t="s">
        <v>40</v>
      </c>
      <c r="F7427" t="s">
        <v>14278</v>
      </c>
      <c r="G7427">
        <v>2</v>
      </c>
    </row>
    <row r="7428" spans="1:7">
      <c r="A7428">
        <v>6062</v>
      </c>
      <c r="B7428" t="s">
        <v>479</v>
      </c>
      <c r="C7428" t="s">
        <v>472</v>
      </c>
      <c r="D7428">
        <v>0.01</v>
      </c>
      <c r="F7428" t="s">
        <v>68</v>
      </c>
      <c r="G7428">
        <v>3</v>
      </c>
    </row>
    <row r="7429" spans="1:7">
      <c r="A7429">
        <v>6183</v>
      </c>
      <c r="B7429" t="s">
        <v>8973</v>
      </c>
      <c r="C7429" t="s">
        <v>8952</v>
      </c>
      <c r="D7429">
        <v>0.1</v>
      </c>
      <c r="E7429" t="s">
        <v>67</v>
      </c>
      <c r="F7429" t="s">
        <v>8594</v>
      </c>
      <c r="G7429">
        <v>5</v>
      </c>
    </row>
    <row r="7430" spans="1:7">
      <c r="A7430">
        <v>6184</v>
      </c>
      <c r="B7430" t="s">
        <v>13286</v>
      </c>
      <c r="C7430" t="s">
        <v>13268</v>
      </c>
      <c r="D7430">
        <v>0.1</v>
      </c>
      <c r="F7430" t="s">
        <v>13121</v>
      </c>
      <c r="G7430">
        <v>1</v>
      </c>
    </row>
    <row r="7431" spans="1:7">
      <c r="A7431">
        <v>6185</v>
      </c>
      <c r="B7431" t="s">
        <v>10347</v>
      </c>
      <c r="C7431" t="s">
        <v>18169</v>
      </c>
      <c r="D7431">
        <v>0.01</v>
      </c>
      <c r="E7431" t="s">
        <v>49</v>
      </c>
      <c r="F7431" t="s">
        <v>15103</v>
      </c>
      <c r="G7431">
        <v>3</v>
      </c>
    </row>
    <row r="7432" spans="1:7">
      <c r="A7432">
        <v>1529</v>
      </c>
      <c r="B7432" t="s">
        <v>7746</v>
      </c>
      <c r="C7432" t="s">
        <v>7562</v>
      </c>
      <c r="D7432">
        <v>0.01</v>
      </c>
      <c r="E7432" t="s">
        <v>49</v>
      </c>
      <c r="F7432" t="s">
        <v>7247</v>
      </c>
      <c r="G7432">
        <v>3</v>
      </c>
    </row>
    <row r="7433" spans="1:7">
      <c r="A7433">
        <v>6303</v>
      </c>
      <c r="B7433" t="s">
        <v>7746</v>
      </c>
      <c r="C7433" t="s">
        <v>16749</v>
      </c>
      <c r="D7433">
        <v>0.01</v>
      </c>
      <c r="E7433" t="s">
        <v>49</v>
      </c>
      <c r="F7433" t="s">
        <v>15396</v>
      </c>
      <c r="G7433">
        <v>3</v>
      </c>
    </row>
    <row r="7434" spans="1:7">
      <c r="A7434">
        <v>6376</v>
      </c>
      <c r="B7434" t="s">
        <v>7864</v>
      </c>
      <c r="C7434" t="s">
        <v>17514</v>
      </c>
      <c r="D7434">
        <v>0.01</v>
      </c>
      <c r="E7434" t="s">
        <v>67</v>
      </c>
      <c r="F7434" t="s">
        <v>14771</v>
      </c>
      <c r="G7434">
        <v>2</v>
      </c>
    </row>
    <row r="7435" spans="1:7">
      <c r="A7435">
        <v>6522</v>
      </c>
      <c r="B7435" t="s">
        <v>10465</v>
      </c>
      <c r="C7435" t="s">
        <v>10515</v>
      </c>
      <c r="D7435">
        <v>0.01</v>
      </c>
      <c r="E7435" t="s">
        <v>67</v>
      </c>
      <c r="F7435" t="s">
        <v>10160</v>
      </c>
      <c r="G7435">
        <v>7</v>
      </c>
    </row>
    <row r="7436" spans="1:7">
      <c r="A7436">
        <v>6547</v>
      </c>
      <c r="B7436" t="s">
        <v>9793</v>
      </c>
      <c r="C7436" t="s">
        <v>487</v>
      </c>
      <c r="D7436">
        <v>0.01</v>
      </c>
      <c r="E7436" t="s">
        <v>203</v>
      </c>
      <c r="F7436" t="s">
        <v>68</v>
      </c>
      <c r="G7436">
        <v>3</v>
      </c>
    </row>
    <row r="7437" spans="1:7">
      <c r="A7437">
        <v>7161</v>
      </c>
      <c r="B7437" t="s">
        <v>12722</v>
      </c>
      <c r="C7437" t="s">
        <v>12706</v>
      </c>
      <c r="D7437">
        <v>0.8</v>
      </c>
      <c r="E7437" t="s">
        <v>166</v>
      </c>
      <c r="F7437" t="s">
        <v>12660</v>
      </c>
      <c r="G7437">
        <v>1</v>
      </c>
    </row>
    <row r="7438" spans="1:7">
      <c r="A7438">
        <v>356</v>
      </c>
      <c r="B7438" t="s">
        <v>1596</v>
      </c>
      <c r="C7438" t="s">
        <v>9277</v>
      </c>
      <c r="D7438">
        <v>0.01</v>
      </c>
      <c r="E7438" t="s">
        <v>40</v>
      </c>
      <c r="F7438" t="s">
        <v>9136</v>
      </c>
      <c r="G7438">
        <v>2</v>
      </c>
    </row>
    <row r="7439" spans="1:7">
      <c r="A7439">
        <v>6377</v>
      </c>
      <c r="B7439" t="s">
        <v>5195</v>
      </c>
      <c r="C7439" t="s">
        <v>5151</v>
      </c>
      <c r="D7439">
        <v>0.01</v>
      </c>
      <c r="E7439" t="s">
        <v>166</v>
      </c>
      <c r="F7439" t="s">
        <v>4963</v>
      </c>
      <c r="G7439">
        <v>4</v>
      </c>
    </row>
    <row r="7440" spans="1:7">
      <c r="A7440">
        <v>2451</v>
      </c>
      <c r="B7440" t="s">
        <v>13354</v>
      </c>
      <c r="C7440" t="s">
        <v>13355</v>
      </c>
      <c r="D7440">
        <v>0.8</v>
      </c>
      <c r="E7440" t="s">
        <v>67</v>
      </c>
      <c r="F7440" t="s">
        <v>13121</v>
      </c>
      <c r="G7440">
        <v>2</v>
      </c>
    </row>
    <row r="7441" spans="1:7">
      <c r="A7441">
        <v>482</v>
      </c>
      <c r="B7441" t="s">
        <v>8418</v>
      </c>
      <c r="C7441" t="s">
        <v>16422</v>
      </c>
      <c r="D7441">
        <v>0.6</v>
      </c>
      <c r="E7441" t="s">
        <v>107</v>
      </c>
      <c r="F7441" t="s">
        <v>11295</v>
      </c>
      <c r="G7441">
        <v>7</v>
      </c>
    </row>
    <row r="7442" spans="1:7">
      <c r="A7442">
        <v>3197</v>
      </c>
      <c r="B7442" t="s">
        <v>8418</v>
      </c>
      <c r="C7442" t="s">
        <v>5330</v>
      </c>
      <c r="D7442">
        <v>0.5</v>
      </c>
      <c r="E7442" t="s">
        <v>107</v>
      </c>
      <c r="F7442" t="s">
        <v>4512</v>
      </c>
      <c r="G7442">
        <v>5</v>
      </c>
    </row>
    <row r="7443" spans="1:7">
      <c r="A7443">
        <v>6616</v>
      </c>
      <c r="B7443" t="s">
        <v>8418</v>
      </c>
      <c r="C7443" t="s">
        <v>8419</v>
      </c>
      <c r="D7443">
        <v>0.8</v>
      </c>
      <c r="E7443" t="s">
        <v>107</v>
      </c>
      <c r="F7443" t="s">
        <v>8093</v>
      </c>
      <c r="G7443">
        <v>5</v>
      </c>
    </row>
    <row r="7444" spans="1:7">
      <c r="A7444">
        <v>6617</v>
      </c>
      <c r="B7444" t="s">
        <v>8418</v>
      </c>
      <c r="C7444" t="s">
        <v>8486</v>
      </c>
      <c r="D7444">
        <v>0.8</v>
      </c>
      <c r="E7444" t="s">
        <v>107</v>
      </c>
      <c r="F7444" t="s">
        <v>8093</v>
      </c>
      <c r="G7444">
        <v>7</v>
      </c>
    </row>
    <row r="7445" spans="1:7">
      <c r="A7445">
        <v>6808</v>
      </c>
      <c r="B7445" t="s">
        <v>12230</v>
      </c>
      <c r="C7445" t="s">
        <v>12225</v>
      </c>
      <c r="D7445">
        <v>0.8</v>
      </c>
      <c r="F7445" t="s">
        <v>12156</v>
      </c>
      <c r="G7445">
        <v>2</v>
      </c>
    </row>
    <row r="7446" spans="1:7">
      <c r="A7446">
        <v>4504</v>
      </c>
      <c r="B7446" t="s">
        <v>10445</v>
      </c>
      <c r="C7446" t="s">
        <v>10437</v>
      </c>
      <c r="D7446">
        <v>0.1</v>
      </c>
      <c r="E7446" t="s">
        <v>67</v>
      </c>
      <c r="F7446" t="s">
        <v>10160</v>
      </c>
      <c r="G7446">
        <v>5</v>
      </c>
    </row>
    <row r="7447" spans="1:7">
      <c r="A7447">
        <v>4505</v>
      </c>
      <c r="B7447" t="s">
        <v>10445</v>
      </c>
      <c r="C7447" t="s">
        <v>10515</v>
      </c>
      <c r="D7447">
        <v>0.01</v>
      </c>
      <c r="E7447" t="s">
        <v>67</v>
      </c>
      <c r="F7447" t="s">
        <v>10160</v>
      </c>
      <c r="G7447">
        <v>7</v>
      </c>
    </row>
    <row r="7448" spans="1:7">
      <c r="A7448">
        <v>11453</v>
      </c>
      <c r="B7448" t="s">
        <v>10445</v>
      </c>
      <c r="C7448" t="s">
        <v>8395</v>
      </c>
      <c r="D7448">
        <v>0.1</v>
      </c>
      <c r="E7448" t="s">
        <v>67</v>
      </c>
      <c r="F7448" t="s">
        <v>8093</v>
      </c>
      <c r="G7448">
        <v>5</v>
      </c>
    </row>
    <row r="7449" spans="1:7">
      <c r="A7449">
        <v>6593</v>
      </c>
      <c r="B7449" t="s">
        <v>10445</v>
      </c>
      <c r="C7449" t="s">
        <v>16234</v>
      </c>
      <c r="D7449">
        <v>0.8</v>
      </c>
      <c r="E7449" t="s">
        <v>67</v>
      </c>
      <c r="F7449" t="s">
        <v>8093</v>
      </c>
      <c r="G7449">
        <v>7</v>
      </c>
    </row>
    <row r="7450" spans="1:7">
      <c r="A7450">
        <v>4506</v>
      </c>
      <c r="B7450" t="s">
        <v>10445</v>
      </c>
      <c r="C7450" t="s">
        <v>16779</v>
      </c>
      <c r="D7450">
        <v>0.01</v>
      </c>
      <c r="E7450" t="s">
        <v>12625</v>
      </c>
      <c r="F7450" t="s">
        <v>14278</v>
      </c>
      <c r="G7450">
        <v>5</v>
      </c>
    </row>
    <row r="7451" spans="1:7">
      <c r="A7451">
        <v>4507</v>
      </c>
      <c r="B7451" t="s">
        <v>10445</v>
      </c>
      <c r="C7451" t="s">
        <v>18050</v>
      </c>
      <c r="D7451">
        <v>0.6</v>
      </c>
      <c r="E7451" t="s">
        <v>12625</v>
      </c>
      <c r="F7451" t="s">
        <v>14278</v>
      </c>
      <c r="G7451">
        <v>7</v>
      </c>
    </row>
    <row r="7452" spans="1:7">
      <c r="A7452">
        <v>6186</v>
      </c>
      <c r="B7452" t="s">
        <v>13800</v>
      </c>
      <c r="C7452" t="s">
        <v>13784</v>
      </c>
      <c r="D7452">
        <v>0.01</v>
      </c>
      <c r="E7452" t="s">
        <v>67</v>
      </c>
      <c r="F7452" t="s">
        <v>13121</v>
      </c>
      <c r="G7452">
        <v>5</v>
      </c>
    </row>
    <row r="7453" spans="1:7">
      <c r="A7453">
        <v>2827</v>
      </c>
      <c r="B7453" t="s">
        <v>1776</v>
      </c>
      <c r="C7453" t="s">
        <v>1777</v>
      </c>
      <c r="D7453">
        <v>0.01</v>
      </c>
      <c r="E7453" t="s">
        <v>80</v>
      </c>
      <c r="F7453" t="s">
        <v>1778</v>
      </c>
      <c r="G7453">
        <v>1</v>
      </c>
    </row>
    <row r="7454" spans="1:7">
      <c r="A7454">
        <v>612</v>
      </c>
      <c r="B7454" t="s">
        <v>7338</v>
      </c>
      <c r="C7454" t="s">
        <v>7324</v>
      </c>
      <c r="D7454">
        <v>0.01</v>
      </c>
      <c r="E7454" t="s">
        <v>49</v>
      </c>
      <c r="F7454" t="s">
        <v>7247</v>
      </c>
      <c r="G7454">
        <v>1</v>
      </c>
    </row>
    <row r="7455" spans="1:7">
      <c r="A7455">
        <v>613</v>
      </c>
      <c r="B7455" t="s">
        <v>4572</v>
      </c>
      <c r="C7455" t="s">
        <v>2925</v>
      </c>
      <c r="D7455">
        <v>0.01</v>
      </c>
      <c r="E7455" t="s">
        <v>107</v>
      </c>
      <c r="F7455" t="s">
        <v>2900</v>
      </c>
      <c r="G7455">
        <v>1</v>
      </c>
    </row>
    <row r="7456" spans="1:7">
      <c r="A7456">
        <v>614</v>
      </c>
      <c r="B7456" t="s">
        <v>4572</v>
      </c>
      <c r="C7456" t="s">
        <v>3077</v>
      </c>
      <c r="D7456">
        <v>0.01</v>
      </c>
      <c r="E7456" t="s">
        <v>107</v>
      </c>
      <c r="F7456" t="s">
        <v>2900</v>
      </c>
      <c r="G7456">
        <v>3</v>
      </c>
    </row>
    <row r="7457" spans="1:7">
      <c r="A7457">
        <v>3622</v>
      </c>
      <c r="B7457" t="s">
        <v>4572</v>
      </c>
      <c r="C7457" t="s">
        <v>4563</v>
      </c>
      <c r="D7457">
        <v>0.01</v>
      </c>
      <c r="E7457" t="s">
        <v>107</v>
      </c>
      <c r="F7457" t="s">
        <v>4512</v>
      </c>
      <c r="G7457">
        <v>1</v>
      </c>
    </row>
    <row r="7458" spans="1:7">
      <c r="A7458">
        <v>3623</v>
      </c>
      <c r="B7458" t="s">
        <v>4572</v>
      </c>
      <c r="C7458" t="s">
        <v>4900</v>
      </c>
      <c r="D7458">
        <v>0.01</v>
      </c>
      <c r="E7458" t="s">
        <v>107</v>
      </c>
      <c r="F7458" t="s">
        <v>4512</v>
      </c>
      <c r="G7458">
        <v>3</v>
      </c>
    </row>
    <row r="7459" spans="1:7">
      <c r="A7459">
        <v>3624</v>
      </c>
      <c r="B7459" t="s">
        <v>12829</v>
      </c>
      <c r="C7459" t="s">
        <v>12821</v>
      </c>
      <c r="D7459">
        <v>0.01</v>
      </c>
      <c r="E7459" t="s">
        <v>203</v>
      </c>
      <c r="F7459" t="s">
        <v>12660</v>
      </c>
      <c r="G7459">
        <v>2</v>
      </c>
    </row>
    <row r="7460" spans="1:7">
      <c r="A7460">
        <v>616</v>
      </c>
      <c r="B7460" t="s">
        <v>1810</v>
      </c>
      <c r="C7460" t="s">
        <v>10667</v>
      </c>
      <c r="D7460">
        <v>0.01</v>
      </c>
      <c r="E7460" t="s">
        <v>49</v>
      </c>
      <c r="F7460" t="s">
        <v>10625</v>
      </c>
      <c r="G7460">
        <v>1</v>
      </c>
    </row>
    <row r="7461" spans="1:7">
      <c r="A7461">
        <v>615</v>
      </c>
      <c r="B7461" t="s">
        <v>1810</v>
      </c>
      <c r="C7461" t="s">
        <v>11458</v>
      </c>
      <c r="D7461">
        <v>0.01</v>
      </c>
      <c r="E7461" t="s">
        <v>49</v>
      </c>
      <c r="F7461" t="s">
        <v>11432</v>
      </c>
      <c r="G7461">
        <v>1</v>
      </c>
    </row>
    <row r="7462" spans="1:7">
      <c r="A7462">
        <v>3625</v>
      </c>
      <c r="B7462" t="s">
        <v>1810</v>
      </c>
      <c r="C7462" t="s">
        <v>1801</v>
      </c>
      <c r="D7462">
        <v>0.01</v>
      </c>
      <c r="E7462" t="s">
        <v>49</v>
      </c>
      <c r="F7462" t="s">
        <v>1778</v>
      </c>
      <c r="G7462">
        <v>1</v>
      </c>
    </row>
    <row r="7463" spans="1:7">
      <c r="A7463">
        <v>745</v>
      </c>
      <c r="B7463" t="s">
        <v>7541</v>
      </c>
      <c r="C7463" t="s">
        <v>7536</v>
      </c>
      <c r="D7463">
        <v>0.8</v>
      </c>
      <c r="E7463" t="s">
        <v>107</v>
      </c>
      <c r="F7463" t="s">
        <v>7247</v>
      </c>
      <c r="G7463">
        <v>3</v>
      </c>
    </row>
    <row r="7464" spans="1:7">
      <c r="A7464">
        <v>4082</v>
      </c>
      <c r="B7464" t="s">
        <v>7541</v>
      </c>
      <c r="C7464" t="s">
        <v>18170</v>
      </c>
      <c r="D7464">
        <v>0.01</v>
      </c>
      <c r="E7464" t="s">
        <v>107</v>
      </c>
      <c r="F7464" t="s">
        <v>15396</v>
      </c>
      <c r="G7464">
        <v>3</v>
      </c>
    </row>
    <row r="7465" spans="1:7">
      <c r="A7465">
        <v>11454</v>
      </c>
      <c r="B7465" t="s">
        <v>6117</v>
      </c>
      <c r="C7465" t="s">
        <v>5877</v>
      </c>
      <c r="D7465">
        <v>0.1</v>
      </c>
      <c r="E7465" t="s">
        <v>40</v>
      </c>
      <c r="F7465" t="s">
        <v>5790</v>
      </c>
      <c r="G7465">
        <v>1</v>
      </c>
    </row>
    <row r="7466" spans="1:7">
      <c r="A7466">
        <v>4083</v>
      </c>
      <c r="B7466" t="s">
        <v>9203</v>
      </c>
      <c r="C7466" t="s">
        <v>18171</v>
      </c>
      <c r="D7466">
        <v>0.01</v>
      </c>
      <c r="E7466" t="s">
        <v>135</v>
      </c>
      <c r="F7466" t="s">
        <v>12334</v>
      </c>
      <c r="G7466">
        <v>1</v>
      </c>
    </row>
    <row r="7467" spans="1:7">
      <c r="A7467">
        <v>746</v>
      </c>
      <c r="B7467" t="s">
        <v>9203</v>
      </c>
      <c r="C7467" t="s">
        <v>9199</v>
      </c>
      <c r="D7467">
        <v>0.01</v>
      </c>
      <c r="E7467" t="s">
        <v>40</v>
      </c>
      <c r="F7467" t="s">
        <v>9136</v>
      </c>
      <c r="G7467">
        <v>1</v>
      </c>
    </row>
    <row r="7468" spans="1:7">
      <c r="A7468">
        <v>4508</v>
      </c>
      <c r="B7468" t="s">
        <v>18172</v>
      </c>
      <c r="C7468" t="s">
        <v>18173</v>
      </c>
      <c r="D7468">
        <v>0.01</v>
      </c>
      <c r="E7468" t="s">
        <v>595</v>
      </c>
      <c r="F7468" t="s">
        <v>10160</v>
      </c>
      <c r="G7468">
        <v>1</v>
      </c>
    </row>
    <row r="7469" spans="1:7">
      <c r="A7469">
        <v>11455</v>
      </c>
      <c r="B7469" t="s">
        <v>119</v>
      </c>
      <c r="C7469" t="s">
        <v>106</v>
      </c>
      <c r="D7469">
        <v>0.1</v>
      </c>
      <c r="E7469" t="s">
        <v>107</v>
      </c>
      <c r="F7469" t="s">
        <v>68</v>
      </c>
      <c r="G7469">
        <v>1</v>
      </c>
    </row>
    <row r="7470" spans="1:7">
      <c r="A7470">
        <v>11456</v>
      </c>
      <c r="B7470" t="s">
        <v>119</v>
      </c>
      <c r="C7470" t="s">
        <v>418</v>
      </c>
      <c r="D7470">
        <v>0.1</v>
      </c>
      <c r="E7470" t="s">
        <v>107</v>
      </c>
      <c r="F7470" t="s">
        <v>68</v>
      </c>
      <c r="G7470">
        <v>3</v>
      </c>
    </row>
    <row r="7471" spans="1:7">
      <c r="A7471">
        <v>4509</v>
      </c>
      <c r="B7471" t="s">
        <v>119</v>
      </c>
      <c r="C7471" t="s">
        <v>786</v>
      </c>
      <c r="D7471">
        <v>0.7</v>
      </c>
      <c r="E7471" t="s">
        <v>107</v>
      </c>
      <c r="F7471" t="s">
        <v>68</v>
      </c>
      <c r="G7471">
        <v>7</v>
      </c>
    </row>
    <row r="7472" spans="1:7">
      <c r="A7472">
        <v>893</v>
      </c>
      <c r="B7472" t="s">
        <v>11756</v>
      </c>
      <c r="C7472" t="s">
        <v>11749</v>
      </c>
      <c r="D7472">
        <v>0.01</v>
      </c>
      <c r="E7472" t="s">
        <v>89</v>
      </c>
      <c r="F7472" t="s">
        <v>11432</v>
      </c>
      <c r="G7472">
        <v>5</v>
      </c>
    </row>
    <row r="7473" spans="1:7">
      <c r="A7473">
        <v>894</v>
      </c>
      <c r="B7473" t="s">
        <v>11981</v>
      </c>
      <c r="C7473" t="s">
        <v>11982</v>
      </c>
      <c r="D7473">
        <v>0.01</v>
      </c>
      <c r="E7473" t="s">
        <v>40</v>
      </c>
      <c r="F7473" t="s">
        <v>11921</v>
      </c>
      <c r="G7473">
        <v>1</v>
      </c>
    </row>
    <row r="7474" spans="1:7">
      <c r="A7474">
        <v>4510</v>
      </c>
      <c r="B7474" t="s">
        <v>14381</v>
      </c>
      <c r="C7474" t="s">
        <v>14371</v>
      </c>
      <c r="D7474">
        <v>0.01</v>
      </c>
      <c r="E7474" t="s">
        <v>67</v>
      </c>
      <c r="F7474" t="s">
        <v>14278</v>
      </c>
      <c r="G7474">
        <v>2</v>
      </c>
    </row>
    <row r="7475" spans="1:7">
      <c r="A7475">
        <v>4511</v>
      </c>
      <c r="B7475" t="s">
        <v>9559</v>
      </c>
      <c r="C7475" t="s">
        <v>79</v>
      </c>
      <c r="D7475">
        <v>0.01</v>
      </c>
      <c r="E7475" t="s">
        <v>80</v>
      </c>
      <c r="F7475" t="s">
        <v>68</v>
      </c>
      <c r="G7475">
        <v>1</v>
      </c>
    </row>
    <row r="7476" spans="1:7">
      <c r="A7476">
        <v>4915</v>
      </c>
      <c r="B7476" t="s">
        <v>5279</v>
      </c>
      <c r="C7476" t="s">
        <v>5260</v>
      </c>
      <c r="D7476">
        <v>0.1</v>
      </c>
      <c r="E7476" t="s">
        <v>67</v>
      </c>
      <c r="F7476" t="s">
        <v>4512</v>
      </c>
      <c r="G7476">
        <v>5</v>
      </c>
    </row>
    <row r="7477" spans="1:7">
      <c r="A7477">
        <v>4916</v>
      </c>
      <c r="B7477" t="s">
        <v>18174</v>
      </c>
      <c r="C7477" t="s">
        <v>6741</v>
      </c>
      <c r="D7477">
        <v>0.01</v>
      </c>
      <c r="E7477" t="s">
        <v>80</v>
      </c>
      <c r="F7477" t="s">
        <v>6576</v>
      </c>
      <c r="G7477">
        <v>2</v>
      </c>
    </row>
    <row r="7478" spans="1:7">
      <c r="A7478">
        <v>4917</v>
      </c>
      <c r="B7478" t="s">
        <v>6511</v>
      </c>
      <c r="C7478" t="s">
        <v>17055</v>
      </c>
      <c r="D7478">
        <v>0.01</v>
      </c>
      <c r="E7478" t="s">
        <v>74</v>
      </c>
      <c r="F7478" t="s">
        <v>15305</v>
      </c>
      <c r="G7478">
        <v>8</v>
      </c>
    </row>
    <row r="7479" spans="1:7">
      <c r="A7479">
        <v>4918</v>
      </c>
      <c r="B7479" t="s">
        <v>6511</v>
      </c>
      <c r="C7479" t="s">
        <v>6506</v>
      </c>
      <c r="D7479">
        <v>0.01</v>
      </c>
      <c r="E7479" t="s">
        <v>74</v>
      </c>
      <c r="F7479" t="s">
        <v>6139</v>
      </c>
      <c r="G7479">
        <v>8</v>
      </c>
    </row>
    <row r="7480" spans="1:7">
      <c r="A7480">
        <v>1019</v>
      </c>
      <c r="B7480" t="s">
        <v>1489</v>
      </c>
      <c r="C7480" t="s">
        <v>1613</v>
      </c>
      <c r="D7480">
        <v>0.01</v>
      </c>
      <c r="E7480" t="s">
        <v>107</v>
      </c>
      <c r="F7480" t="s">
        <v>41</v>
      </c>
      <c r="G7480">
        <v>7</v>
      </c>
    </row>
    <row r="7481" spans="1:7">
      <c r="A7481">
        <v>1020</v>
      </c>
      <c r="B7481" t="s">
        <v>18175</v>
      </c>
      <c r="C7481" t="s">
        <v>16163</v>
      </c>
      <c r="D7481">
        <v>0.01</v>
      </c>
      <c r="E7481" t="s">
        <v>80</v>
      </c>
      <c r="F7481" t="s">
        <v>15363</v>
      </c>
      <c r="G7481">
        <v>4</v>
      </c>
    </row>
    <row r="7482" spans="1:7">
      <c r="A7482">
        <v>4919</v>
      </c>
      <c r="B7482" t="s">
        <v>1574</v>
      </c>
      <c r="C7482" t="s">
        <v>1658</v>
      </c>
      <c r="D7482">
        <v>0.01</v>
      </c>
      <c r="E7482" t="s">
        <v>203</v>
      </c>
      <c r="F7482" t="s">
        <v>41</v>
      </c>
      <c r="G7482">
        <v>7</v>
      </c>
    </row>
    <row r="7483" spans="1:7">
      <c r="A7483">
        <v>1021</v>
      </c>
      <c r="B7483" t="s">
        <v>18176</v>
      </c>
      <c r="C7483" t="s">
        <v>2945</v>
      </c>
      <c r="D7483">
        <v>0.01</v>
      </c>
      <c r="E7483" t="s">
        <v>166</v>
      </c>
      <c r="F7483" t="s">
        <v>2900</v>
      </c>
      <c r="G7483">
        <v>1</v>
      </c>
    </row>
    <row r="7484" spans="1:7">
      <c r="A7484">
        <v>4920</v>
      </c>
      <c r="B7484" t="s">
        <v>18176</v>
      </c>
      <c r="C7484" t="s">
        <v>1037</v>
      </c>
      <c r="D7484">
        <v>0.01</v>
      </c>
      <c r="E7484" t="s">
        <v>166</v>
      </c>
      <c r="F7484" t="s">
        <v>41</v>
      </c>
      <c r="G7484">
        <v>1</v>
      </c>
    </row>
    <row r="7485" spans="1:7">
      <c r="A7485">
        <v>1022</v>
      </c>
      <c r="B7485" t="s">
        <v>11754</v>
      </c>
      <c r="C7485" t="s">
        <v>11749</v>
      </c>
      <c r="D7485">
        <v>0.01</v>
      </c>
      <c r="E7485" t="s">
        <v>89</v>
      </c>
      <c r="F7485" t="s">
        <v>11432</v>
      </c>
      <c r="G7485">
        <v>5</v>
      </c>
    </row>
    <row r="7486" spans="1:7">
      <c r="A7486">
        <v>4921</v>
      </c>
      <c r="B7486" t="s">
        <v>11754</v>
      </c>
      <c r="C7486" t="s">
        <v>17053</v>
      </c>
      <c r="D7486">
        <v>0.01</v>
      </c>
      <c r="E7486" t="s">
        <v>89</v>
      </c>
      <c r="F7486" t="s">
        <v>14590</v>
      </c>
      <c r="G7486">
        <v>5</v>
      </c>
    </row>
    <row r="7487" spans="1:7">
      <c r="A7487">
        <v>1023</v>
      </c>
      <c r="B7487" t="s">
        <v>1535</v>
      </c>
      <c r="C7487" t="s">
        <v>1527</v>
      </c>
      <c r="D7487">
        <v>0.1</v>
      </c>
      <c r="F7487" t="s">
        <v>41</v>
      </c>
      <c r="G7487">
        <v>5</v>
      </c>
    </row>
    <row r="7488" spans="1:7">
      <c r="A7488">
        <v>7253</v>
      </c>
      <c r="B7488" t="s">
        <v>6544</v>
      </c>
      <c r="C7488" t="s">
        <v>6536</v>
      </c>
      <c r="D7488">
        <v>0.8</v>
      </c>
      <c r="F7488" t="s">
        <v>6139</v>
      </c>
      <c r="G7488">
        <v>8</v>
      </c>
    </row>
    <row r="7489" spans="1:7">
      <c r="A7489">
        <v>1024</v>
      </c>
      <c r="B7489" t="s">
        <v>6604</v>
      </c>
      <c r="C7489" t="s">
        <v>11932</v>
      </c>
      <c r="D7489">
        <v>0.01</v>
      </c>
      <c r="E7489" t="s">
        <v>80</v>
      </c>
      <c r="F7489" t="s">
        <v>11921</v>
      </c>
      <c r="G7489">
        <v>1</v>
      </c>
    </row>
    <row r="7490" spans="1:7">
      <c r="A7490">
        <v>4922</v>
      </c>
      <c r="B7490" t="s">
        <v>6604</v>
      </c>
      <c r="C7490" t="s">
        <v>16429</v>
      </c>
      <c r="D7490">
        <v>0.01</v>
      </c>
      <c r="E7490" t="s">
        <v>80</v>
      </c>
      <c r="F7490" t="s">
        <v>15396</v>
      </c>
      <c r="G7490">
        <v>1</v>
      </c>
    </row>
    <row r="7491" spans="1:7">
      <c r="A7491">
        <v>1126</v>
      </c>
      <c r="B7491" t="s">
        <v>18177</v>
      </c>
      <c r="C7491" t="s">
        <v>16229</v>
      </c>
      <c r="D7491">
        <v>0.1</v>
      </c>
      <c r="E7491" t="s">
        <v>80</v>
      </c>
      <c r="F7491" t="s">
        <v>13028</v>
      </c>
      <c r="G7491">
        <v>1</v>
      </c>
    </row>
    <row r="7492" spans="1:7">
      <c r="A7492">
        <v>1127</v>
      </c>
      <c r="B7492" t="s">
        <v>18178</v>
      </c>
      <c r="C7492" t="s">
        <v>18179</v>
      </c>
      <c r="D7492">
        <v>0.01</v>
      </c>
      <c r="E7492" t="s">
        <v>123</v>
      </c>
      <c r="F7492" t="s">
        <v>14748</v>
      </c>
      <c r="G7492">
        <v>2</v>
      </c>
    </row>
    <row r="7493" spans="1:7">
      <c r="A7493">
        <v>11457</v>
      </c>
      <c r="B7493" t="s">
        <v>18178</v>
      </c>
      <c r="C7493" t="s">
        <v>9640</v>
      </c>
      <c r="D7493">
        <v>0.1</v>
      </c>
      <c r="E7493" t="s">
        <v>74</v>
      </c>
      <c r="F7493" t="s">
        <v>9536</v>
      </c>
      <c r="G7493">
        <v>2</v>
      </c>
    </row>
    <row r="7494" spans="1:7">
      <c r="A7494">
        <v>11734</v>
      </c>
      <c r="B7494" t="s">
        <v>10009</v>
      </c>
      <c r="C7494" t="s">
        <v>10010</v>
      </c>
      <c r="D7494">
        <v>0.1</v>
      </c>
      <c r="E7494" t="s">
        <v>595</v>
      </c>
      <c r="F7494" t="s">
        <v>9536</v>
      </c>
      <c r="G7494">
        <v>5</v>
      </c>
    </row>
    <row r="7495" spans="1:7">
      <c r="A7495">
        <v>5259</v>
      </c>
      <c r="B7495" t="s">
        <v>10009</v>
      </c>
      <c r="C7495" t="s">
        <v>745</v>
      </c>
      <c r="D7495">
        <v>0.01</v>
      </c>
      <c r="E7495" t="s">
        <v>595</v>
      </c>
      <c r="F7495" t="s">
        <v>68</v>
      </c>
      <c r="G7495">
        <v>5</v>
      </c>
    </row>
    <row r="7496" spans="1:7">
      <c r="A7496">
        <v>4923</v>
      </c>
      <c r="B7496" t="s">
        <v>8268</v>
      </c>
      <c r="C7496" t="s">
        <v>16370</v>
      </c>
      <c r="D7496">
        <v>0.1</v>
      </c>
      <c r="E7496" t="s">
        <v>40</v>
      </c>
      <c r="F7496" t="s">
        <v>4512</v>
      </c>
      <c r="G7496">
        <v>3</v>
      </c>
    </row>
    <row r="7497" spans="1:7">
      <c r="A7497">
        <v>1128</v>
      </c>
      <c r="B7497" t="s">
        <v>4068</v>
      </c>
      <c r="C7497" t="s">
        <v>16487</v>
      </c>
      <c r="D7497">
        <v>0.01</v>
      </c>
      <c r="E7497" t="s">
        <v>107</v>
      </c>
      <c r="F7497" t="s">
        <v>11295</v>
      </c>
      <c r="G7497">
        <v>5</v>
      </c>
    </row>
    <row r="7498" spans="1:7">
      <c r="A7498">
        <v>5260</v>
      </c>
      <c r="B7498" t="s">
        <v>4068</v>
      </c>
      <c r="C7498" t="s">
        <v>4042</v>
      </c>
      <c r="D7498">
        <v>0.01</v>
      </c>
      <c r="E7498" t="s">
        <v>107</v>
      </c>
      <c r="F7498" t="s">
        <v>3381</v>
      </c>
      <c r="G7498">
        <v>5</v>
      </c>
    </row>
    <row r="7499" spans="1:7">
      <c r="A7499">
        <v>5261</v>
      </c>
      <c r="B7499" t="s">
        <v>8118</v>
      </c>
      <c r="C7499" t="s">
        <v>4554</v>
      </c>
      <c r="D7499">
        <v>0.01</v>
      </c>
      <c r="E7499" t="s">
        <v>89</v>
      </c>
      <c r="F7499" t="s">
        <v>4512</v>
      </c>
      <c r="G7499">
        <v>1</v>
      </c>
    </row>
    <row r="7500" spans="1:7">
      <c r="A7500">
        <v>5262</v>
      </c>
      <c r="B7500" t="s">
        <v>5427</v>
      </c>
      <c r="C7500" t="s">
        <v>5415</v>
      </c>
      <c r="D7500">
        <v>0.01</v>
      </c>
      <c r="E7500" t="s">
        <v>354</v>
      </c>
      <c r="F7500" t="s">
        <v>4512</v>
      </c>
      <c r="G7500">
        <v>5</v>
      </c>
    </row>
    <row r="7501" spans="1:7">
      <c r="A7501">
        <v>5263</v>
      </c>
      <c r="B7501" t="s">
        <v>7733</v>
      </c>
      <c r="C7501" t="s">
        <v>16827</v>
      </c>
      <c r="D7501">
        <v>0.01</v>
      </c>
      <c r="E7501" t="s">
        <v>107</v>
      </c>
      <c r="F7501" t="s">
        <v>15396</v>
      </c>
      <c r="G7501">
        <v>7</v>
      </c>
    </row>
    <row r="7502" spans="1:7">
      <c r="A7502">
        <v>7133</v>
      </c>
      <c r="B7502" t="s">
        <v>11053</v>
      </c>
      <c r="C7502" t="s">
        <v>11044</v>
      </c>
      <c r="D7502">
        <v>0.8</v>
      </c>
      <c r="E7502" t="s">
        <v>203</v>
      </c>
      <c r="F7502" t="s">
        <v>10625</v>
      </c>
      <c r="G7502">
        <v>5</v>
      </c>
    </row>
    <row r="7503" spans="1:7">
      <c r="A7503">
        <v>11459</v>
      </c>
      <c r="B7503" t="s">
        <v>18180</v>
      </c>
      <c r="C7503" t="s">
        <v>12065</v>
      </c>
      <c r="D7503">
        <v>0.1</v>
      </c>
      <c r="E7503" t="s">
        <v>89</v>
      </c>
      <c r="F7503" t="s">
        <v>11921</v>
      </c>
      <c r="G7503">
        <v>3</v>
      </c>
    </row>
    <row r="7504" spans="1:7">
      <c r="A7504">
        <v>5592</v>
      </c>
      <c r="B7504" t="s">
        <v>12594</v>
      </c>
      <c r="C7504" t="s">
        <v>12585</v>
      </c>
      <c r="D7504">
        <v>0.01</v>
      </c>
      <c r="E7504" t="s">
        <v>803</v>
      </c>
      <c r="F7504" t="s">
        <v>12334</v>
      </c>
      <c r="G7504">
        <v>7</v>
      </c>
    </row>
    <row r="7505" spans="1:7">
      <c r="A7505">
        <v>1244</v>
      </c>
      <c r="B7505" t="s">
        <v>7352</v>
      </c>
      <c r="C7505" t="s">
        <v>7340</v>
      </c>
      <c r="D7505">
        <v>0.01</v>
      </c>
      <c r="E7505" t="s">
        <v>166</v>
      </c>
      <c r="F7505" t="s">
        <v>7247</v>
      </c>
      <c r="G7505">
        <v>1</v>
      </c>
    </row>
    <row r="7506" spans="1:7">
      <c r="A7506">
        <v>5593</v>
      </c>
      <c r="B7506" t="s">
        <v>8943</v>
      </c>
      <c r="C7506" t="s">
        <v>8938</v>
      </c>
      <c r="D7506">
        <v>0.01</v>
      </c>
      <c r="E7506" t="s">
        <v>40</v>
      </c>
      <c r="F7506" t="s">
        <v>8594</v>
      </c>
      <c r="G7506">
        <v>3</v>
      </c>
    </row>
    <row r="7507" spans="1:7">
      <c r="A7507">
        <v>5594</v>
      </c>
      <c r="B7507" t="s">
        <v>18181</v>
      </c>
      <c r="C7507" t="s">
        <v>16288</v>
      </c>
      <c r="D7507">
        <v>0.01</v>
      </c>
      <c r="E7507" t="s">
        <v>67</v>
      </c>
      <c r="F7507" t="s">
        <v>13121</v>
      </c>
      <c r="G7507">
        <v>6</v>
      </c>
    </row>
    <row r="7508" spans="1:7">
      <c r="A7508">
        <v>11460</v>
      </c>
      <c r="B7508" t="s">
        <v>11675</v>
      </c>
      <c r="C7508" t="s">
        <v>18182</v>
      </c>
      <c r="D7508">
        <v>0.1</v>
      </c>
      <c r="E7508" t="s">
        <v>595</v>
      </c>
      <c r="F7508" t="s">
        <v>11649</v>
      </c>
      <c r="G7508">
        <v>1</v>
      </c>
    </row>
    <row r="7509" spans="1:7">
      <c r="A7509">
        <v>1245</v>
      </c>
      <c r="B7509" t="s">
        <v>11675</v>
      </c>
      <c r="C7509" t="s">
        <v>17091</v>
      </c>
      <c r="D7509">
        <v>0.01</v>
      </c>
      <c r="E7509" t="s">
        <v>595</v>
      </c>
      <c r="F7509" t="s">
        <v>11649</v>
      </c>
      <c r="G7509">
        <v>4</v>
      </c>
    </row>
    <row r="7510" spans="1:7">
      <c r="A7510">
        <v>5595</v>
      </c>
      <c r="B7510" t="s">
        <v>3563</v>
      </c>
      <c r="C7510" t="s">
        <v>3542</v>
      </c>
      <c r="D7510">
        <v>0.01</v>
      </c>
      <c r="E7510" t="s">
        <v>203</v>
      </c>
      <c r="F7510" t="s">
        <v>3381</v>
      </c>
      <c r="G7510">
        <v>1</v>
      </c>
    </row>
    <row r="7511" spans="1:7">
      <c r="A7511">
        <v>7663</v>
      </c>
      <c r="B7511" t="s">
        <v>13921</v>
      </c>
      <c r="C7511" t="s">
        <v>13922</v>
      </c>
      <c r="D7511">
        <v>0.8</v>
      </c>
      <c r="E7511" t="s">
        <v>135</v>
      </c>
      <c r="F7511" t="s">
        <v>13121</v>
      </c>
      <c r="G7511">
        <v>5</v>
      </c>
    </row>
    <row r="7512" spans="1:7">
      <c r="A7512">
        <v>5597</v>
      </c>
      <c r="B7512" t="s">
        <v>13921</v>
      </c>
      <c r="C7512" t="s">
        <v>16345</v>
      </c>
      <c r="D7512">
        <v>0.01</v>
      </c>
      <c r="E7512" t="s">
        <v>135</v>
      </c>
      <c r="F7512" t="s">
        <v>13121</v>
      </c>
      <c r="G7512">
        <v>5</v>
      </c>
    </row>
    <row r="7513" spans="1:7">
      <c r="A7513">
        <v>5596</v>
      </c>
      <c r="B7513" t="s">
        <v>13921</v>
      </c>
      <c r="C7513" t="s">
        <v>18110</v>
      </c>
      <c r="D7513">
        <v>0.01</v>
      </c>
      <c r="E7513" t="s">
        <v>107</v>
      </c>
      <c r="F7513" t="s">
        <v>13121</v>
      </c>
      <c r="G7513">
        <v>5</v>
      </c>
    </row>
    <row r="7514" spans="1:7">
      <c r="A7514">
        <v>11461</v>
      </c>
      <c r="B7514" t="s">
        <v>4128</v>
      </c>
      <c r="C7514" t="s">
        <v>17296</v>
      </c>
      <c r="D7514">
        <v>0.1</v>
      </c>
      <c r="E7514" t="s">
        <v>12637</v>
      </c>
      <c r="F7514" t="s">
        <v>14771</v>
      </c>
      <c r="G7514">
        <v>5</v>
      </c>
    </row>
    <row r="7515" spans="1:7">
      <c r="A7515">
        <v>5598</v>
      </c>
      <c r="B7515" t="s">
        <v>6623</v>
      </c>
      <c r="C7515" t="s">
        <v>6625</v>
      </c>
      <c r="D7515">
        <v>0.01</v>
      </c>
      <c r="E7515" t="s">
        <v>123</v>
      </c>
      <c r="F7515" t="s">
        <v>6576</v>
      </c>
      <c r="G7515">
        <v>1</v>
      </c>
    </row>
    <row r="7516" spans="1:7">
      <c r="A7516">
        <v>11735</v>
      </c>
      <c r="B7516" t="s">
        <v>13641</v>
      </c>
      <c r="C7516" t="s">
        <v>13636</v>
      </c>
      <c r="D7516">
        <v>0.1</v>
      </c>
      <c r="E7516" t="s">
        <v>80</v>
      </c>
      <c r="F7516" t="s">
        <v>13121</v>
      </c>
      <c r="G7516">
        <v>3</v>
      </c>
    </row>
    <row r="7517" spans="1:7">
      <c r="A7517">
        <v>5829</v>
      </c>
      <c r="B7517" t="s">
        <v>13641</v>
      </c>
      <c r="C7517" t="s">
        <v>16305</v>
      </c>
      <c r="D7517">
        <v>0.01</v>
      </c>
      <c r="E7517" t="s">
        <v>80</v>
      </c>
      <c r="F7517" t="s">
        <v>13121</v>
      </c>
      <c r="G7517">
        <v>3</v>
      </c>
    </row>
    <row r="7518" spans="1:7">
      <c r="A7518">
        <v>11736</v>
      </c>
      <c r="B7518" t="s">
        <v>13641</v>
      </c>
      <c r="C7518" t="s">
        <v>12840</v>
      </c>
      <c r="D7518">
        <v>0.1</v>
      </c>
      <c r="E7518" t="s">
        <v>80</v>
      </c>
      <c r="F7518" t="s">
        <v>12660</v>
      </c>
      <c r="G7518">
        <v>3</v>
      </c>
    </row>
    <row r="7519" spans="1:7">
      <c r="A7519">
        <v>5831</v>
      </c>
      <c r="B7519" t="s">
        <v>3401</v>
      </c>
      <c r="C7519" t="s">
        <v>16392</v>
      </c>
      <c r="D7519">
        <v>0.01</v>
      </c>
      <c r="E7519" t="s">
        <v>80</v>
      </c>
      <c r="F7519" t="s">
        <v>14699</v>
      </c>
      <c r="G7519">
        <v>3</v>
      </c>
    </row>
    <row r="7520" spans="1:7">
      <c r="A7520">
        <v>5830</v>
      </c>
      <c r="B7520" t="s">
        <v>3401</v>
      </c>
      <c r="C7520" t="s">
        <v>3732</v>
      </c>
      <c r="D7520">
        <v>0.01</v>
      </c>
      <c r="E7520" t="s">
        <v>80</v>
      </c>
      <c r="F7520" t="s">
        <v>3381</v>
      </c>
      <c r="G7520">
        <v>3</v>
      </c>
    </row>
    <row r="7521" spans="1:7">
      <c r="A7521">
        <v>5832</v>
      </c>
      <c r="B7521" t="s">
        <v>8526</v>
      </c>
      <c r="C7521" t="s">
        <v>4287</v>
      </c>
      <c r="D7521">
        <v>0.8</v>
      </c>
      <c r="E7521" t="s">
        <v>67</v>
      </c>
      <c r="F7521" t="s">
        <v>58</v>
      </c>
      <c r="G7521">
        <v>8</v>
      </c>
    </row>
    <row r="7522" spans="1:7">
      <c r="A7522">
        <v>5833</v>
      </c>
      <c r="B7522" t="s">
        <v>2255</v>
      </c>
      <c r="C7522" t="s">
        <v>2256</v>
      </c>
      <c r="D7522">
        <v>0.01</v>
      </c>
      <c r="E7522" t="s">
        <v>49</v>
      </c>
      <c r="F7522" t="s">
        <v>2210</v>
      </c>
      <c r="G7522">
        <v>1</v>
      </c>
    </row>
    <row r="7523" spans="1:7">
      <c r="A7523">
        <v>6064</v>
      </c>
      <c r="B7523" t="s">
        <v>2559</v>
      </c>
      <c r="C7523" t="s">
        <v>2536</v>
      </c>
      <c r="D7523">
        <v>0.01</v>
      </c>
      <c r="E7523" t="s">
        <v>135</v>
      </c>
      <c r="F7523" t="s">
        <v>2210</v>
      </c>
      <c r="G7523">
        <v>5</v>
      </c>
    </row>
    <row r="7524" spans="1:7">
      <c r="A7524">
        <v>6063</v>
      </c>
      <c r="B7524" t="s">
        <v>2559</v>
      </c>
      <c r="C7524" t="s">
        <v>2532</v>
      </c>
      <c r="D7524">
        <v>0.01</v>
      </c>
      <c r="E7524" t="s">
        <v>107</v>
      </c>
      <c r="F7524" t="s">
        <v>2210</v>
      </c>
      <c r="G7524">
        <v>5</v>
      </c>
    </row>
    <row r="7525" spans="1:7">
      <c r="A7525">
        <v>5834</v>
      </c>
      <c r="B7525" t="s">
        <v>12701</v>
      </c>
      <c r="C7525" t="s">
        <v>16534</v>
      </c>
      <c r="D7525">
        <v>0.01</v>
      </c>
      <c r="E7525" t="s">
        <v>49</v>
      </c>
      <c r="F7525" t="s">
        <v>12660</v>
      </c>
      <c r="G7525">
        <v>1</v>
      </c>
    </row>
    <row r="7526" spans="1:7">
      <c r="A7526">
        <v>1341</v>
      </c>
      <c r="B7526" t="s">
        <v>18183</v>
      </c>
      <c r="C7526" t="s">
        <v>18184</v>
      </c>
      <c r="D7526">
        <v>0.01</v>
      </c>
      <c r="E7526" t="s">
        <v>40</v>
      </c>
      <c r="F7526" t="s">
        <v>12619</v>
      </c>
      <c r="G7526">
        <v>3</v>
      </c>
    </row>
    <row r="7527" spans="1:7">
      <c r="A7527">
        <v>11463</v>
      </c>
      <c r="B7527" t="s">
        <v>18183</v>
      </c>
      <c r="C7527" t="s">
        <v>18185</v>
      </c>
      <c r="D7527">
        <v>0.1</v>
      </c>
      <c r="E7527" t="s">
        <v>40</v>
      </c>
      <c r="F7527" t="s">
        <v>12619</v>
      </c>
      <c r="G7527">
        <v>7</v>
      </c>
    </row>
    <row r="7528" spans="1:7">
      <c r="A7528">
        <v>1342</v>
      </c>
      <c r="B7528" t="s">
        <v>5515</v>
      </c>
      <c r="C7528" t="s">
        <v>18186</v>
      </c>
      <c r="D7528">
        <v>0.01</v>
      </c>
      <c r="E7528" t="s">
        <v>107</v>
      </c>
      <c r="F7528" t="s">
        <v>14748</v>
      </c>
      <c r="G7528">
        <v>6</v>
      </c>
    </row>
    <row r="7529" spans="1:7">
      <c r="A7529">
        <v>5835</v>
      </c>
      <c r="B7529" t="s">
        <v>5515</v>
      </c>
      <c r="C7529" t="s">
        <v>18187</v>
      </c>
      <c r="D7529">
        <v>0.01</v>
      </c>
      <c r="E7529" t="s">
        <v>107</v>
      </c>
      <c r="F7529" t="s">
        <v>4512</v>
      </c>
      <c r="G7529">
        <v>6</v>
      </c>
    </row>
    <row r="7530" spans="1:7">
      <c r="A7530">
        <v>5836</v>
      </c>
      <c r="B7530" t="s">
        <v>1510</v>
      </c>
      <c r="C7530" t="s">
        <v>1504</v>
      </c>
      <c r="D7530">
        <v>0.05</v>
      </c>
      <c r="E7530" t="s">
        <v>49</v>
      </c>
      <c r="F7530" t="s">
        <v>41</v>
      </c>
      <c r="G7530">
        <v>5</v>
      </c>
    </row>
    <row r="7531" spans="1:7">
      <c r="A7531">
        <v>5837</v>
      </c>
      <c r="B7531" t="s">
        <v>1510</v>
      </c>
      <c r="C7531" t="s">
        <v>17773</v>
      </c>
      <c r="D7531">
        <v>0.01</v>
      </c>
      <c r="E7531" t="s">
        <v>49</v>
      </c>
      <c r="F7531" t="s">
        <v>14590</v>
      </c>
      <c r="G7531">
        <v>5</v>
      </c>
    </row>
    <row r="7532" spans="1:7">
      <c r="A7532">
        <v>5839</v>
      </c>
      <c r="B7532" t="s">
        <v>1854</v>
      </c>
      <c r="C7532" t="s">
        <v>1909</v>
      </c>
      <c r="D7532">
        <v>0.8</v>
      </c>
      <c r="E7532" t="s">
        <v>595</v>
      </c>
      <c r="F7532" t="s">
        <v>1778</v>
      </c>
      <c r="G7532">
        <v>2</v>
      </c>
    </row>
    <row r="7533" spans="1:7">
      <c r="A7533">
        <v>5838</v>
      </c>
      <c r="B7533" t="s">
        <v>1854</v>
      </c>
      <c r="C7533" t="s">
        <v>1855</v>
      </c>
      <c r="D7533">
        <v>0.01</v>
      </c>
      <c r="E7533" t="s">
        <v>80</v>
      </c>
      <c r="F7533" t="s">
        <v>1778</v>
      </c>
      <c r="G7533">
        <v>2</v>
      </c>
    </row>
    <row r="7534" spans="1:7">
      <c r="A7534">
        <v>1433</v>
      </c>
      <c r="B7534" t="s">
        <v>18188</v>
      </c>
      <c r="C7534" t="s">
        <v>7700</v>
      </c>
      <c r="D7534">
        <v>0.01</v>
      </c>
      <c r="E7534" t="s">
        <v>354</v>
      </c>
      <c r="F7534" t="s">
        <v>7247</v>
      </c>
      <c r="G7534">
        <v>5</v>
      </c>
    </row>
    <row r="7535" spans="1:7">
      <c r="A7535">
        <v>11464</v>
      </c>
      <c r="B7535" t="s">
        <v>5183</v>
      </c>
      <c r="C7535" t="s">
        <v>16399</v>
      </c>
      <c r="D7535">
        <v>0.6</v>
      </c>
      <c r="E7535" t="s">
        <v>166</v>
      </c>
      <c r="F7535" t="s">
        <v>15331</v>
      </c>
      <c r="G7535">
        <v>1</v>
      </c>
    </row>
    <row r="7536" spans="1:7">
      <c r="A7536">
        <v>5840</v>
      </c>
      <c r="B7536" t="s">
        <v>5183</v>
      </c>
      <c r="C7536" t="s">
        <v>5151</v>
      </c>
      <c r="D7536">
        <v>0.8</v>
      </c>
      <c r="E7536" t="s">
        <v>166</v>
      </c>
      <c r="F7536" t="s">
        <v>4963</v>
      </c>
      <c r="G7536">
        <v>4</v>
      </c>
    </row>
    <row r="7537" spans="1:7">
      <c r="A7537">
        <v>5841</v>
      </c>
      <c r="B7537" t="s">
        <v>6895</v>
      </c>
      <c r="C7537" t="s">
        <v>6891</v>
      </c>
      <c r="D7537">
        <v>0.01</v>
      </c>
      <c r="E7537" t="s">
        <v>80</v>
      </c>
      <c r="F7537" t="s">
        <v>6576</v>
      </c>
      <c r="G7537">
        <v>3</v>
      </c>
    </row>
    <row r="7538" spans="1:7">
      <c r="A7538">
        <v>5842</v>
      </c>
      <c r="B7538" t="s">
        <v>3962</v>
      </c>
      <c r="C7538" t="s">
        <v>8938</v>
      </c>
      <c r="D7538">
        <v>0.1</v>
      </c>
      <c r="E7538" t="s">
        <v>40</v>
      </c>
      <c r="F7538" t="s">
        <v>8594</v>
      </c>
      <c r="G7538">
        <v>3</v>
      </c>
    </row>
    <row r="7539" spans="1:7">
      <c r="A7539">
        <v>5843</v>
      </c>
      <c r="B7539" t="s">
        <v>3962</v>
      </c>
      <c r="C7539" t="s">
        <v>3963</v>
      </c>
      <c r="D7539">
        <v>0.01</v>
      </c>
      <c r="E7539" t="s">
        <v>40</v>
      </c>
      <c r="F7539" t="s">
        <v>58</v>
      </c>
      <c r="G7539">
        <v>4</v>
      </c>
    </row>
    <row r="7540" spans="1:7">
      <c r="A7540">
        <v>1343</v>
      </c>
      <c r="B7540" t="s">
        <v>18189</v>
      </c>
      <c r="C7540" t="s">
        <v>7415</v>
      </c>
      <c r="D7540">
        <v>0.01</v>
      </c>
      <c r="E7540" t="s">
        <v>74</v>
      </c>
      <c r="F7540" t="s">
        <v>7247</v>
      </c>
      <c r="G7540">
        <v>2</v>
      </c>
    </row>
    <row r="7541" spans="1:7">
      <c r="A7541">
        <v>5844</v>
      </c>
      <c r="B7541" t="s">
        <v>18189</v>
      </c>
      <c r="C7541" t="s">
        <v>17996</v>
      </c>
      <c r="D7541">
        <v>0.1</v>
      </c>
      <c r="E7541" t="s">
        <v>74</v>
      </c>
      <c r="F7541" t="s">
        <v>15396</v>
      </c>
      <c r="G7541">
        <v>2</v>
      </c>
    </row>
    <row r="7542" spans="1:7">
      <c r="A7542">
        <v>1434</v>
      </c>
      <c r="B7542" t="s">
        <v>1587</v>
      </c>
      <c r="C7542" t="s">
        <v>1582</v>
      </c>
      <c r="D7542">
        <v>0.01</v>
      </c>
      <c r="E7542" t="s">
        <v>67</v>
      </c>
      <c r="F7542" t="s">
        <v>41</v>
      </c>
      <c r="G7542">
        <v>7</v>
      </c>
    </row>
    <row r="7543" spans="1:7">
      <c r="A7543">
        <v>11738</v>
      </c>
      <c r="B7543" t="s">
        <v>8697</v>
      </c>
      <c r="C7543" t="s">
        <v>14791</v>
      </c>
      <c r="D7543">
        <v>0.1</v>
      </c>
      <c r="F7543" t="s">
        <v>14771</v>
      </c>
      <c r="G7543">
        <v>1</v>
      </c>
    </row>
    <row r="7544" spans="1:7">
      <c r="A7544">
        <v>6065</v>
      </c>
      <c r="B7544" t="s">
        <v>8697</v>
      </c>
      <c r="C7544" t="s">
        <v>16308</v>
      </c>
      <c r="D7544">
        <v>0.01</v>
      </c>
      <c r="F7544" t="s">
        <v>14771</v>
      </c>
      <c r="G7544">
        <v>1</v>
      </c>
    </row>
    <row r="7545" spans="1:7">
      <c r="A7545">
        <v>6066</v>
      </c>
      <c r="B7545" t="s">
        <v>8697</v>
      </c>
      <c r="C7545" t="s">
        <v>8604</v>
      </c>
      <c r="D7545">
        <v>0.01</v>
      </c>
      <c r="E7545" t="s">
        <v>80</v>
      </c>
      <c r="F7545" t="s">
        <v>8594</v>
      </c>
      <c r="G7545">
        <v>1</v>
      </c>
    </row>
    <row r="7546" spans="1:7">
      <c r="A7546">
        <v>11737</v>
      </c>
      <c r="B7546" t="s">
        <v>8697</v>
      </c>
      <c r="C7546" t="s">
        <v>12368</v>
      </c>
      <c r="D7546">
        <v>0.1</v>
      </c>
      <c r="F7546" t="s">
        <v>12334</v>
      </c>
      <c r="G7546">
        <v>1</v>
      </c>
    </row>
    <row r="7547" spans="1:7">
      <c r="A7547">
        <v>6067</v>
      </c>
      <c r="B7547" t="s">
        <v>7177</v>
      </c>
      <c r="C7547" t="s">
        <v>7168</v>
      </c>
      <c r="D7547">
        <v>0.01</v>
      </c>
      <c r="E7547" t="s">
        <v>107</v>
      </c>
      <c r="F7547" t="s">
        <v>6576</v>
      </c>
      <c r="G7547">
        <v>7</v>
      </c>
    </row>
    <row r="7548" spans="1:7">
      <c r="A7548">
        <v>1435</v>
      </c>
      <c r="B7548" t="s">
        <v>18190</v>
      </c>
      <c r="C7548" t="s">
        <v>16989</v>
      </c>
      <c r="D7548">
        <v>0.01</v>
      </c>
      <c r="E7548" t="s">
        <v>49</v>
      </c>
      <c r="F7548" t="s">
        <v>15363</v>
      </c>
      <c r="G7548">
        <v>8</v>
      </c>
    </row>
    <row r="7549" spans="1:7">
      <c r="A7549">
        <v>6068</v>
      </c>
      <c r="B7549" t="s">
        <v>6083</v>
      </c>
      <c r="C7549" t="s">
        <v>6073</v>
      </c>
      <c r="D7549">
        <v>0.01</v>
      </c>
      <c r="E7549" t="s">
        <v>107</v>
      </c>
      <c r="F7549" t="s">
        <v>5790</v>
      </c>
      <c r="G7549">
        <v>3</v>
      </c>
    </row>
    <row r="7550" spans="1:7">
      <c r="A7550">
        <v>11466</v>
      </c>
      <c r="B7550" t="s">
        <v>10953</v>
      </c>
      <c r="C7550" t="s">
        <v>16394</v>
      </c>
      <c r="D7550">
        <v>0.1</v>
      </c>
      <c r="E7550" t="s">
        <v>40</v>
      </c>
      <c r="F7550" t="s">
        <v>15331</v>
      </c>
      <c r="G7550">
        <v>1</v>
      </c>
    </row>
    <row r="7551" spans="1:7">
      <c r="A7551">
        <v>11739</v>
      </c>
      <c r="B7551" t="s">
        <v>18191</v>
      </c>
      <c r="C7551" t="s">
        <v>17067</v>
      </c>
      <c r="D7551">
        <v>0.1</v>
      </c>
      <c r="E7551" t="s">
        <v>80</v>
      </c>
      <c r="F7551" t="s">
        <v>15441</v>
      </c>
      <c r="G7551">
        <v>1</v>
      </c>
    </row>
    <row r="7552" spans="1:7">
      <c r="A7552">
        <v>6070</v>
      </c>
      <c r="B7552" t="s">
        <v>18191</v>
      </c>
      <c r="C7552" t="s">
        <v>16676</v>
      </c>
      <c r="D7552">
        <v>0.01</v>
      </c>
      <c r="E7552" t="s">
        <v>80</v>
      </c>
      <c r="F7552" t="s">
        <v>15338</v>
      </c>
      <c r="G7552">
        <v>4</v>
      </c>
    </row>
    <row r="7553" spans="1:7">
      <c r="A7553">
        <v>6069</v>
      </c>
      <c r="B7553" t="s">
        <v>18191</v>
      </c>
      <c r="C7553" t="s">
        <v>1352</v>
      </c>
      <c r="D7553">
        <v>0.01</v>
      </c>
      <c r="E7553" t="s">
        <v>89</v>
      </c>
      <c r="F7553" t="s">
        <v>1331</v>
      </c>
      <c r="G7553">
        <v>4</v>
      </c>
    </row>
    <row r="7554" spans="1:7">
      <c r="A7554">
        <v>11740</v>
      </c>
      <c r="B7554" t="s">
        <v>18191</v>
      </c>
      <c r="C7554" t="s">
        <v>16388</v>
      </c>
      <c r="D7554">
        <v>0.1</v>
      </c>
      <c r="E7554" t="s">
        <v>80</v>
      </c>
      <c r="F7554" t="s">
        <v>15338</v>
      </c>
      <c r="G7554">
        <v>1</v>
      </c>
    </row>
    <row r="7555" spans="1:7">
      <c r="A7555">
        <v>1436</v>
      </c>
      <c r="B7555" t="s">
        <v>7382</v>
      </c>
      <c r="C7555" t="s">
        <v>7378</v>
      </c>
      <c r="D7555">
        <v>0.01</v>
      </c>
      <c r="E7555" t="s">
        <v>40</v>
      </c>
      <c r="F7555" t="s">
        <v>7247</v>
      </c>
      <c r="G7555">
        <v>1</v>
      </c>
    </row>
    <row r="7556" spans="1:7">
      <c r="A7556">
        <v>6071</v>
      </c>
      <c r="B7556" t="s">
        <v>1609</v>
      </c>
      <c r="C7556" t="s">
        <v>1605</v>
      </c>
      <c r="D7556">
        <v>0.01</v>
      </c>
      <c r="E7556" t="s">
        <v>80</v>
      </c>
      <c r="F7556" t="s">
        <v>41</v>
      </c>
      <c r="G7556">
        <v>7</v>
      </c>
    </row>
    <row r="7557" spans="1:7">
      <c r="A7557">
        <v>11468</v>
      </c>
      <c r="B7557" t="s">
        <v>8131</v>
      </c>
      <c r="C7557" t="s">
        <v>16266</v>
      </c>
      <c r="D7557">
        <v>0.1</v>
      </c>
      <c r="E7557" t="s">
        <v>49</v>
      </c>
      <c r="F7557" t="s">
        <v>4512</v>
      </c>
      <c r="G7557">
        <v>1</v>
      </c>
    </row>
    <row r="7558" spans="1:7">
      <c r="A7558">
        <v>6901</v>
      </c>
      <c r="B7558" t="s">
        <v>8131</v>
      </c>
      <c r="C7558" t="s">
        <v>8132</v>
      </c>
      <c r="D7558">
        <v>0.8</v>
      </c>
      <c r="E7558" t="s">
        <v>49</v>
      </c>
      <c r="F7558" t="s">
        <v>8093</v>
      </c>
      <c r="G7558">
        <v>1</v>
      </c>
    </row>
    <row r="7559" spans="1:7">
      <c r="A7559">
        <v>6187</v>
      </c>
      <c r="B7559" t="s">
        <v>18192</v>
      </c>
      <c r="C7559" t="s">
        <v>18193</v>
      </c>
      <c r="D7559">
        <v>0.01</v>
      </c>
      <c r="E7559" t="s">
        <v>74</v>
      </c>
      <c r="F7559" t="s">
        <v>3381</v>
      </c>
      <c r="G7559">
        <v>6</v>
      </c>
    </row>
    <row r="7560" spans="1:7">
      <c r="A7560">
        <v>6188</v>
      </c>
      <c r="B7560" t="s">
        <v>8834</v>
      </c>
      <c r="C7560" t="s">
        <v>8829</v>
      </c>
      <c r="D7560">
        <v>0.1</v>
      </c>
      <c r="E7560" t="s">
        <v>166</v>
      </c>
      <c r="F7560" t="s">
        <v>8594</v>
      </c>
      <c r="G7560">
        <v>2</v>
      </c>
    </row>
    <row r="7561" spans="1:7">
      <c r="A7561">
        <v>6189</v>
      </c>
      <c r="B7561" t="s">
        <v>18194</v>
      </c>
      <c r="C7561" t="s">
        <v>16108</v>
      </c>
      <c r="D7561">
        <v>0.01</v>
      </c>
      <c r="F7561" t="s">
        <v>6576</v>
      </c>
      <c r="G7561">
        <v>1</v>
      </c>
    </row>
    <row r="7562" spans="1:7">
      <c r="A7562">
        <v>1491</v>
      </c>
      <c r="B7562" t="s">
        <v>9233</v>
      </c>
      <c r="C7562" t="s">
        <v>9228</v>
      </c>
      <c r="D7562">
        <v>0.01</v>
      </c>
      <c r="E7562" t="s">
        <v>89</v>
      </c>
      <c r="F7562" t="s">
        <v>9136</v>
      </c>
      <c r="G7562">
        <v>2</v>
      </c>
    </row>
    <row r="7563" spans="1:7">
      <c r="A7563">
        <v>6190</v>
      </c>
      <c r="B7563" t="s">
        <v>8774</v>
      </c>
      <c r="C7563" t="s">
        <v>17275</v>
      </c>
      <c r="D7563">
        <v>0.01</v>
      </c>
      <c r="E7563" t="s">
        <v>203</v>
      </c>
      <c r="F7563" t="s">
        <v>8594</v>
      </c>
      <c r="G7563">
        <v>6</v>
      </c>
    </row>
    <row r="7564" spans="1:7">
      <c r="A7564">
        <v>6191</v>
      </c>
      <c r="B7564" t="s">
        <v>9741</v>
      </c>
      <c r="C7564" t="s">
        <v>9742</v>
      </c>
      <c r="D7564">
        <v>0.01</v>
      </c>
      <c r="E7564" t="s">
        <v>107</v>
      </c>
      <c r="F7564" t="s">
        <v>9536</v>
      </c>
      <c r="G7564">
        <v>3</v>
      </c>
    </row>
    <row r="7565" spans="1:7">
      <c r="A7565">
        <v>7306</v>
      </c>
      <c r="B7565" t="s">
        <v>10146</v>
      </c>
      <c r="C7565" t="s">
        <v>16338</v>
      </c>
      <c r="D7565">
        <v>0.8</v>
      </c>
      <c r="F7565" t="s">
        <v>4963</v>
      </c>
      <c r="G7565">
        <v>4</v>
      </c>
    </row>
    <row r="7566" spans="1:7">
      <c r="A7566">
        <v>1530</v>
      </c>
      <c r="B7566" t="s">
        <v>3037</v>
      </c>
      <c r="C7566" t="s">
        <v>3049</v>
      </c>
      <c r="D7566">
        <v>0.01</v>
      </c>
      <c r="E7566" t="s">
        <v>40</v>
      </c>
      <c r="F7566" t="s">
        <v>2900</v>
      </c>
      <c r="G7566">
        <v>2</v>
      </c>
    </row>
    <row r="7567" spans="1:7">
      <c r="A7567">
        <v>1531</v>
      </c>
      <c r="B7567" t="s">
        <v>4888</v>
      </c>
      <c r="C7567" t="s">
        <v>18195</v>
      </c>
      <c r="D7567">
        <v>0.01</v>
      </c>
      <c r="E7567" t="s">
        <v>80</v>
      </c>
      <c r="F7567" t="s">
        <v>14748</v>
      </c>
      <c r="G7567">
        <v>3</v>
      </c>
    </row>
    <row r="7568" spans="1:7">
      <c r="A7568">
        <v>6304</v>
      </c>
      <c r="B7568" t="s">
        <v>4888</v>
      </c>
      <c r="C7568" t="s">
        <v>4879</v>
      </c>
      <c r="D7568">
        <v>0.01</v>
      </c>
      <c r="E7568" t="s">
        <v>80</v>
      </c>
      <c r="F7568" t="s">
        <v>4512</v>
      </c>
      <c r="G7568">
        <v>3</v>
      </c>
    </row>
    <row r="7569" spans="1:7">
      <c r="A7569">
        <v>6305</v>
      </c>
      <c r="B7569" t="s">
        <v>7294</v>
      </c>
      <c r="C7569" t="s">
        <v>17197</v>
      </c>
      <c r="D7569">
        <v>0.01</v>
      </c>
      <c r="E7569" t="s">
        <v>74</v>
      </c>
      <c r="F7569" t="s">
        <v>15396</v>
      </c>
      <c r="G7569">
        <v>1</v>
      </c>
    </row>
    <row r="7570" spans="1:7">
      <c r="A7570">
        <v>1532</v>
      </c>
      <c r="B7570" t="s">
        <v>11090</v>
      </c>
      <c r="C7570" t="s">
        <v>17748</v>
      </c>
      <c r="D7570">
        <v>0.01</v>
      </c>
      <c r="E7570" t="s">
        <v>49</v>
      </c>
      <c r="F7570" t="s">
        <v>10625</v>
      </c>
      <c r="G7570">
        <v>6</v>
      </c>
    </row>
    <row r="7571" spans="1:7">
      <c r="A7571">
        <v>11469</v>
      </c>
      <c r="B7571" t="s">
        <v>11090</v>
      </c>
      <c r="C7571" t="s">
        <v>11085</v>
      </c>
      <c r="D7571">
        <v>0.1</v>
      </c>
      <c r="E7571" t="s">
        <v>49</v>
      </c>
      <c r="F7571" t="s">
        <v>10625</v>
      </c>
      <c r="G7571">
        <v>7</v>
      </c>
    </row>
    <row r="7572" spans="1:7">
      <c r="A7572">
        <v>6306</v>
      </c>
      <c r="B7572" t="s">
        <v>18196</v>
      </c>
      <c r="C7572" t="s">
        <v>18197</v>
      </c>
      <c r="D7572">
        <v>0.01</v>
      </c>
      <c r="E7572" t="s">
        <v>89</v>
      </c>
      <c r="F7572" t="s">
        <v>10160</v>
      </c>
      <c r="G7572">
        <v>6</v>
      </c>
    </row>
    <row r="7573" spans="1:7">
      <c r="A7573">
        <v>6378</v>
      </c>
      <c r="B7573" t="s">
        <v>14505</v>
      </c>
      <c r="C7573" t="s">
        <v>14496</v>
      </c>
      <c r="D7573">
        <v>0.01</v>
      </c>
      <c r="E7573" t="s">
        <v>166</v>
      </c>
      <c r="F7573" t="s">
        <v>14278</v>
      </c>
      <c r="G7573">
        <v>3</v>
      </c>
    </row>
    <row r="7574" spans="1:7">
      <c r="A7574">
        <v>6379</v>
      </c>
      <c r="B7574" t="s">
        <v>8136</v>
      </c>
      <c r="C7574" t="s">
        <v>16266</v>
      </c>
      <c r="D7574">
        <v>0.1</v>
      </c>
      <c r="E7574" t="s">
        <v>49</v>
      </c>
      <c r="F7574" t="s">
        <v>4512</v>
      </c>
      <c r="G7574">
        <v>1</v>
      </c>
    </row>
    <row r="7575" spans="1:7">
      <c r="A7575">
        <v>7214</v>
      </c>
      <c r="B7575" t="s">
        <v>8136</v>
      </c>
      <c r="C7575" t="s">
        <v>8132</v>
      </c>
      <c r="D7575">
        <v>0.8</v>
      </c>
      <c r="E7575" t="s">
        <v>49</v>
      </c>
      <c r="F7575" t="s">
        <v>8093</v>
      </c>
      <c r="G7575">
        <v>1</v>
      </c>
    </row>
    <row r="7576" spans="1:7">
      <c r="A7576">
        <v>6380</v>
      </c>
      <c r="B7576" t="s">
        <v>4903</v>
      </c>
      <c r="C7576" t="s">
        <v>4900</v>
      </c>
      <c r="D7576">
        <v>0.01</v>
      </c>
      <c r="E7576" t="s">
        <v>107</v>
      </c>
      <c r="F7576" t="s">
        <v>4512</v>
      </c>
      <c r="G7576">
        <v>3</v>
      </c>
    </row>
    <row r="7577" spans="1:7">
      <c r="A7577">
        <v>1586</v>
      </c>
      <c r="B7577" t="s">
        <v>11737</v>
      </c>
      <c r="C7577" t="s">
        <v>11731</v>
      </c>
      <c r="D7577">
        <v>0.01</v>
      </c>
      <c r="E7577" t="s">
        <v>67</v>
      </c>
      <c r="F7577" t="s">
        <v>11432</v>
      </c>
      <c r="G7577">
        <v>5</v>
      </c>
    </row>
    <row r="7578" spans="1:7">
      <c r="A7578">
        <v>6424</v>
      </c>
      <c r="B7578" t="s">
        <v>11737</v>
      </c>
      <c r="C7578" t="s">
        <v>14722</v>
      </c>
      <c r="D7578">
        <v>0.01</v>
      </c>
      <c r="E7578" t="s">
        <v>12625</v>
      </c>
      <c r="F7578" t="s">
        <v>13121</v>
      </c>
      <c r="G7578">
        <v>5</v>
      </c>
    </row>
    <row r="7579" spans="1:7">
      <c r="A7579">
        <v>6425</v>
      </c>
      <c r="B7579" t="s">
        <v>18198</v>
      </c>
      <c r="C7579" t="s">
        <v>2209</v>
      </c>
      <c r="D7579">
        <v>0.01</v>
      </c>
      <c r="E7579" t="s">
        <v>67</v>
      </c>
      <c r="F7579" t="s">
        <v>2210</v>
      </c>
      <c r="G7579">
        <v>1</v>
      </c>
    </row>
    <row r="7580" spans="1:7">
      <c r="A7580">
        <v>1587</v>
      </c>
      <c r="B7580" t="s">
        <v>1382</v>
      </c>
      <c r="C7580" t="s">
        <v>1383</v>
      </c>
      <c r="D7580">
        <v>0.05</v>
      </c>
      <c r="E7580" t="s">
        <v>135</v>
      </c>
      <c r="F7580" t="s">
        <v>1331</v>
      </c>
      <c r="G7580">
        <v>4</v>
      </c>
    </row>
    <row r="7581" spans="1:7">
      <c r="A7581">
        <v>11470</v>
      </c>
      <c r="B7581" t="s">
        <v>1382</v>
      </c>
      <c r="C7581" t="s">
        <v>18199</v>
      </c>
      <c r="D7581">
        <v>0.1</v>
      </c>
      <c r="E7581" t="s">
        <v>135</v>
      </c>
      <c r="F7581" t="s">
        <v>15369</v>
      </c>
      <c r="G7581">
        <v>1</v>
      </c>
    </row>
    <row r="7582" spans="1:7">
      <c r="A7582">
        <v>6426</v>
      </c>
      <c r="B7582" t="s">
        <v>1382</v>
      </c>
      <c r="C7582" t="s">
        <v>16395</v>
      </c>
      <c r="D7582">
        <v>0.01</v>
      </c>
      <c r="E7582" t="s">
        <v>135</v>
      </c>
      <c r="F7582" t="s">
        <v>15369</v>
      </c>
      <c r="G7582">
        <v>4</v>
      </c>
    </row>
    <row r="7583" spans="1:7">
      <c r="A7583">
        <v>6427</v>
      </c>
      <c r="B7583" t="s">
        <v>4350</v>
      </c>
      <c r="C7583" t="s">
        <v>4331</v>
      </c>
      <c r="D7583">
        <v>0.01</v>
      </c>
      <c r="E7583" t="s">
        <v>107</v>
      </c>
      <c r="F7583" t="s">
        <v>58</v>
      </c>
      <c r="G7583">
        <v>8</v>
      </c>
    </row>
    <row r="7584" spans="1:7">
      <c r="A7584">
        <v>6428</v>
      </c>
      <c r="B7584" t="s">
        <v>3442</v>
      </c>
      <c r="C7584" t="s">
        <v>3432</v>
      </c>
      <c r="D7584">
        <v>0.01</v>
      </c>
      <c r="E7584" t="s">
        <v>107</v>
      </c>
      <c r="F7584" t="s">
        <v>3381</v>
      </c>
      <c r="G7584">
        <v>1</v>
      </c>
    </row>
    <row r="7585" spans="1:7">
      <c r="A7585">
        <v>6479</v>
      </c>
      <c r="B7585" t="s">
        <v>12858</v>
      </c>
      <c r="C7585" t="s">
        <v>12844</v>
      </c>
      <c r="D7585">
        <v>0.01</v>
      </c>
      <c r="E7585" t="s">
        <v>49</v>
      </c>
      <c r="F7585" t="s">
        <v>12660</v>
      </c>
      <c r="G7585">
        <v>3</v>
      </c>
    </row>
    <row r="7586" spans="1:7">
      <c r="A7586">
        <v>6777</v>
      </c>
      <c r="B7586" t="s">
        <v>7238</v>
      </c>
      <c r="C7586" t="s">
        <v>7221</v>
      </c>
      <c r="D7586">
        <v>0.8</v>
      </c>
      <c r="E7586" t="s">
        <v>203</v>
      </c>
      <c r="F7586" t="s">
        <v>6576</v>
      </c>
      <c r="G7586">
        <v>7</v>
      </c>
    </row>
    <row r="7587" spans="1:7">
      <c r="A7587">
        <v>1608</v>
      </c>
      <c r="B7587" t="s">
        <v>10815</v>
      </c>
      <c r="C7587" t="s">
        <v>10812</v>
      </c>
      <c r="D7587">
        <v>0.01</v>
      </c>
      <c r="E7587" t="s">
        <v>80</v>
      </c>
      <c r="F7587" t="s">
        <v>10625</v>
      </c>
      <c r="G7587">
        <v>3</v>
      </c>
    </row>
    <row r="7588" spans="1:7">
      <c r="A7588">
        <v>7268</v>
      </c>
      <c r="B7588" t="s">
        <v>10816</v>
      </c>
      <c r="C7588" t="s">
        <v>10812</v>
      </c>
      <c r="D7588">
        <v>0.8</v>
      </c>
      <c r="E7588" t="s">
        <v>80</v>
      </c>
      <c r="F7588" t="s">
        <v>10625</v>
      </c>
      <c r="G7588">
        <v>3</v>
      </c>
    </row>
    <row r="7589" spans="1:7">
      <c r="A7589">
        <v>7258</v>
      </c>
      <c r="B7589" t="s">
        <v>10415</v>
      </c>
      <c r="C7589" t="s">
        <v>8330</v>
      </c>
      <c r="D7589">
        <v>0.8</v>
      </c>
      <c r="E7589" t="s">
        <v>166</v>
      </c>
      <c r="F7589" t="s">
        <v>8277</v>
      </c>
      <c r="G7589">
        <v>4</v>
      </c>
    </row>
    <row r="7590" spans="1:7">
      <c r="A7590">
        <v>6495</v>
      </c>
      <c r="B7590" t="s">
        <v>14093</v>
      </c>
      <c r="C7590" t="s">
        <v>18200</v>
      </c>
      <c r="D7590">
        <v>0.01</v>
      </c>
      <c r="E7590" t="s">
        <v>67</v>
      </c>
      <c r="F7590" t="s">
        <v>12334</v>
      </c>
      <c r="G7590">
        <v>7</v>
      </c>
    </row>
    <row r="7591" spans="1:7">
      <c r="A7591">
        <v>6496</v>
      </c>
      <c r="B7591" t="s">
        <v>14093</v>
      </c>
      <c r="C7591" t="s">
        <v>18201</v>
      </c>
      <c r="D7591">
        <v>0.01</v>
      </c>
      <c r="E7591" t="s">
        <v>67</v>
      </c>
      <c r="F7591" t="s">
        <v>12660</v>
      </c>
      <c r="G7591">
        <v>3</v>
      </c>
    </row>
    <row r="7592" spans="1:7">
      <c r="A7592">
        <v>1627</v>
      </c>
      <c r="B7592" t="s">
        <v>7293</v>
      </c>
      <c r="C7592" t="s">
        <v>7251</v>
      </c>
      <c r="D7592">
        <v>0.01</v>
      </c>
      <c r="E7592" t="s">
        <v>74</v>
      </c>
      <c r="F7592" t="s">
        <v>7247</v>
      </c>
      <c r="G7592">
        <v>1</v>
      </c>
    </row>
    <row r="7593" spans="1:7">
      <c r="A7593">
        <v>6548</v>
      </c>
      <c r="B7593" t="s">
        <v>10609</v>
      </c>
      <c r="C7593" t="s">
        <v>10602</v>
      </c>
      <c r="D7593">
        <v>0.01</v>
      </c>
      <c r="F7593" t="s">
        <v>10381</v>
      </c>
      <c r="G7593">
        <v>8</v>
      </c>
    </row>
    <row r="7594" spans="1:7">
      <c r="A7594">
        <v>6549</v>
      </c>
      <c r="B7594" t="s">
        <v>10609</v>
      </c>
      <c r="C7594" t="s">
        <v>17956</v>
      </c>
      <c r="D7594">
        <v>0.01</v>
      </c>
      <c r="F7594" t="s">
        <v>15400</v>
      </c>
      <c r="G7594">
        <v>8</v>
      </c>
    </row>
    <row r="7595" spans="1:7">
      <c r="A7595">
        <v>11471</v>
      </c>
      <c r="B7595" t="s">
        <v>10709</v>
      </c>
      <c r="C7595" t="s">
        <v>16849</v>
      </c>
      <c r="D7595">
        <v>0.1</v>
      </c>
      <c r="E7595" t="s">
        <v>40</v>
      </c>
      <c r="F7595" t="s">
        <v>1778</v>
      </c>
      <c r="G7595">
        <v>5</v>
      </c>
    </row>
    <row r="7596" spans="1:7">
      <c r="A7596">
        <v>6550</v>
      </c>
      <c r="B7596" t="s">
        <v>10214</v>
      </c>
      <c r="C7596" t="s">
        <v>10203</v>
      </c>
      <c r="D7596">
        <v>0.01</v>
      </c>
      <c r="E7596" t="s">
        <v>166</v>
      </c>
      <c r="F7596" t="s">
        <v>10160</v>
      </c>
      <c r="G7596">
        <v>1</v>
      </c>
    </row>
    <row r="7597" spans="1:7">
      <c r="A7597">
        <v>1655</v>
      </c>
      <c r="B7597" t="s">
        <v>18202</v>
      </c>
      <c r="C7597" t="s">
        <v>11648</v>
      </c>
      <c r="D7597">
        <v>0.01</v>
      </c>
      <c r="E7597" t="s">
        <v>67</v>
      </c>
      <c r="F7597" t="s">
        <v>11649</v>
      </c>
      <c r="G7597">
        <v>4</v>
      </c>
    </row>
    <row r="7598" spans="1:7">
      <c r="A7598">
        <v>6551</v>
      </c>
      <c r="B7598" t="s">
        <v>18202</v>
      </c>
      <c r="C7598" t="s">
        <v>17684</v>
      </c>
      <c r="D7598">
        <v>0.01</v>
      </c>
      <c r="E7598" t="s">
        <v>12625</v>
      </c>
      <c r="F7598" t="s">
        <v>15369</v>
      </c>
      <c r="G7598">
        <v>4</v>
      </c>
    </row>
    <row r="7599" spans="1:7">
      <c r="A7599">
        <v>11472</v>
      </c>
      <c r="B7599" t="s">
        <v>8965</v>
      </c>
      <c r="C7599" t="s">
        <v>8952</v>
      </c>
      <c r="D7599">
        <v>0.1</v>
      </c>
      <c r="E7599" t="s">
        <v>67</v>
      </c>
      <c r="F7599" t="s">
        <v>8594</v>
      </c>
      <c r="G7599">
        <v>5</v>
      </c>
    </row>
    <row r="7600" spans="1:7">
      <c r="A7600">
        <v>11473</v>
      </c>
      <c r="B7600" t="s">
        <v>6091</v>
      </c>
      <c r="C7600" t="s">
        <v>18203</v>
      </c>
      <c r="D7600">
        <v>0.1</v>
      </c>
      <c r="E7600" t="s">
        <v>49</v>
      </c>
      <c r="F7600" t="s">
        <v>14699</v>
      </c>
      <c r="G7600">
        <v>3</v>
      </c>
    </row>
    <row r="7601" spans="1:7">
      <c r="A7601">
        <v>6555</v>
      </c>
      <c r="B7601" t="s">
        <v>6091</v>
      </c>
      <c r="C7601" t="s">
        <v>18204</v>
      </c>
      <c r="D7601">
        <v>0.01</v>
      </c>
      <c r="E7601" t="s">
        <v>49</v>
      </c>
      <c r="F7601" t="s">
        <v>15389</v>
      </c>
      <c r="G7601">
        <v>3</v>
      </c>
    </row>
    <row r="7602" spans="1:7">
      <c r="A7602">
        <v>1658</v>
      </c>
      <c r="B7602" t="s">
        <v>4415</v>
      </c>
      <c r="C7602" t="s">
        <v>18205</v>
      </c>
      <c r="D7602">
        <v>0.01</v>
      </c>
      <c r="E7602" t="s">
        <v>40</v>
      </c>
      <c r="F7602" t="s">
        <v>11343</v>
      </c>
      <c r="G7602">
        <v>8</v>
      </c>
    </row>
    <row r="7603" spans="1:7">
      <c r="A7603">
        <v>6563</v>
      </c>
      <c r="B7603" t="s">
        <v>4415</v>
      </c>
      <c r="C7603" t="s">
        <v>4416</v>
      </c>
      <c r="D7603">
        <v>0.01</v>
      </c>
      <c r="E7603" t="s">
        <v>40</v>
      </c>
      <c r="F7603" t="s">
        <v>58</v>
      </c>
      <c r="G7603">
        <v>8</v>
      </c>
    </row>
    <row r="7604" spans="1:7">
      <c r="A7604">
        <v>2829</v>
      </c>
      <c r="B7604" t="s">
        <v>10275</v>
      </c>
      <c r="C7604" t="s">
        <v>10331</v>
      </c>
      <c r="D7604">
        <v>0.01</v>
      </c>
      <c r="E7604" t="s">
        <v>107</v>
      </c>
      <c r="F7604" t="s">
        <v>10160</v>
      </c>
      <c r="G7604">
        <v>3</v>
      </c>
    </row>
    <row r="7605" spans="1:7">
      <c r="A7605">
        <v>2830</v>
      </c>
      <c r="B7605" t="s">
        <v>10275</v>
      </c>
      <c r="C7605" t="s">
        <v>10455</v>
      </c>
      <c r="D7605">
        <v>0.01</v>
      </c>
      <c r="E7605" t="s">
        <v>107</v>
      </c>
      <c r="F7605" t="s">
        <v>10160</v>
      </c>
      <c r="G7605">
        <v>5</v>
      </c>
    </row>
    <row r="7606" spans="1:7">
      <c r="A7606">
        <v>7731</v>
      </c>
      <c r="B7606" t="s">
        <v>10275</v>
      </c>
      <c r="C7606" t="s">
        <v>18206</v>
      </c>
      <c r="D7606">
        <v>0.8</v>
      </c>
      <c r="E7606" t="s">
        <v>107</v>
      </c>
      <c r="F7606" t="s">
        <v>8093</v>
      </c>
      <c r="G7606">
        <v>2</v>
      </c>
    </row>
    <row r="7607" spans="1:7">
      <c r="A7607">
        <v>2831</v>
      </c>
      <c r="B7607" t="s">
        <v>10275</v>
      </c>
      <c r="C7607" t="s">
        <v>8419</v>
      </c>
      <c r="D7607">
        <v>0.8</v>
      </c>
      <c r="E7607" t="s">
        <v>107</v>
      </c>
      <c r="F7607" t="s">
        <v>8093</v>
      </c>
      <c r="G7607">
        <v>5</v>
      </c>
    </row>
    <row r="7608" spans="1:7">
      <c r="A7608">
        <v>2832</v>
      </c>
      <c r="B7608" t="s">
        <v>10275</v>
      </c>
      <c r="C7608" t="s">
        <v>18207</v>
      </c>
      <c r="D7608">
        <v>0.5</v>
      </c>
      <c r="E7608" t="s">
        <v>107</v>
      </c>
      <c r="F7608" t="s">
        <v>15103</v>
      </c>
      <c r="G7608">
        <v>2</v>
      </c>
    </row>
    <row r="7609" spans="1:7">
      <c r="A7609">
        <v>2833</v>
      </c>
      <c r="B7609" t="s">
        <v>10275</v>
      </c>
      <c r="C7609" t="s">
        <v>16565</v>
      </c>
      <c r="D7609">
        <v>0.6</v>
      </c>
      <c r="E7609" t="s">
        <v>107</v>
      </c>
      <c r="F7609" t="s">
        <v>14699</v>
      </c>
      <c r="G7609">
        <v>5</v>
      </c>
    </row>
    <row r="7610" spans="1:7">
      <c r="A7610">
        <v>2834</v>
      </c>
      <c r="B7610" t="s">
        <v>10275</v>
      </c>
      <c r="C7610" t="s">
        <v>16181</v>
      </c>
      <c r="D7610">
        <v>0.01</v>
      </c>
      <c r="E7610" t="s">
        <v>107</v>
      </c>
      <c r="F7610" t="s">
        <v>14699</v>
      </c>
      <c r="G7610">
        <v>7</v>
      </c>
    </row>
    <row r="7611" spans="1:7">
      <c r="A7611">
        <v>2835</v>
      </c>
      <c r="B7611" t="s">
        <v>10275</v>
      </c>
      <c r="C7611" t="s">
        <v>10277</v>
      </c>
      <c r="D7611">
        <v>0.5</v>
      </c>
      <c r="E7611" t="s">
        <v>49</v>
      </c>
      <c r="F7611" t="s">
        <v>10160</v>
      </c>
      <c r="G7611">
        <v>2</v>
      </c>
    </row>
    <row r="7612" spans="1:7">
      <c r="A7612">
        <v>2837</v>
      </c>
      <c r="B7612" t="s">
        <v>352</v>
      </c>
      <c r="C7612" t="s">
        <v>734</v>
      </c>
      <c r="D7612">
        <v>0.8</v>
      </c>
      <c r="E7612" t="s">
        <v>354</v>
      </c>
      <c r="F7612" t="s">
        <v>68</v>
      </c>
      <c r="G7612">
        <v>5</v>
      </c>
    </row>
    <row r="7613" spans="1:7">
      <c r="A7613">
        <v>2838</v>
      </c>
      <c r="B7613" t="s">
        <v>352</v>
      </c>
      <c r="C7613" t="s">
        <v>17431</v>
      </c>
      <c r="D7613">
        <v>0.06</v>
      </c>
      <c r="E7613" t="s">
        <v>12637</v>
      </c>
      <c r="F7613" t="s">
        <v>14699</v>
      </c>
      <c r="G7613">
        <v>5</v>
      </c>
    </row>
    <row r="7614" spans="1:7">
      <c r="A7614">
        <v>2836</v>
      </c>
      <c r="B7614" t="s">
        <v>352</v>
      </c>
      <c r="C7614" t="s">
        <v>17607</v>
      </c>
      <c r="D7614">
        <v>0.01</v>
      </c>
      <c r="E7614" t="s">
        <v>12637</v>
      </c>
      <c r="F7614" t="s">
        <v>2210</v>
      </c>
      <c r="G7614">
        <v>5</v>
      </c>
    </row>
    <row r="7615" spans="1:7">
      <c r="A7615">
        <v>3198</v>
      </c>
      <c r="B7615" t="s">
        <v>15476</v>
      </c>
      <c r="C7615" t="s">
        <v>18208</v>
      </c>
      <c r="D7615">
        <v>0.01</v>
      </c>
      <c r="E7615" t="s">
        <v>40</v>
      </c>
      <c r="F7615" t="s">
        <v>14655</v>
      </c>
      <c r="G7615">
        <v>3</v>
      </c>
    </row>
    <row r="7616" spans="1:7">
      <c r="A7616">
        <v>617</v>
      </c>
      <c r="B7616" t="s">
        <v>11558</v>
      </c>
      <c r="C7616" t="s">
        <v>11559</v>
      </c>
      <c r="D7616">
        <v>0.01</v>
      </c>
      <c r="E7616" t="s">
        <v>166</v>
      </c>
      <c r="F7616" t="s">
        <v>11432</v>
      </c>
      <c r="G7616">
        <v>2</v>
      </c>
    </row>
    <row r="7617" spans="1:7">
      <c r="A7617">
        <v>4084</v>
      </c>
      <c r="B7617" t="s">
        <v>13622</v>
      </c>
      <c r="C7617" t="s">
        <v>16110</v>
      </c>
      <c r="D7617">
        <v>0.01</v>
      </c>
      <c r="E7617" t="s">
        <v>74</v>
      </c>
      <c r="F7617" t="s">
        <v>14771</v>
      </c>
      <c r="G7617">
        <v>3</v>
      </c>
    </row>
    <row r="7618" spans="1:7">
      <c r="A7618">
        <v>4085</v>
      </c>
      <c r="B7618" t="s">
        <v>13622</v>
      </c>
      <c r="C7618" t="s">
        <v>13612</v>
      </c>
      <c r="D7618">
        <v>0.1</v>
      </c>
      <c r="E7618" t="s">
        <v>74</v>
      </c>
      <c r="F7618" t="s">
        <v>13121</v>
      </c>
      <c r="G7618">
        <v>3</v>
      </c>
    </row>
    <row r="7619" spans="1:7">
      <c r="A7619">
        <v>895</v>
      </c>
      <c r="B7619" t="s">
        <v>9146</v>
      </c>
      <c r="C7619" t="s">
        <v>9147</v>
      </c>
      <c r="D7619">
        <v>0.6</v>
      </c>
      <c r="E7619" t="s">
        <v>89</v>
      </c>
      <c r="F7619" t="s">
        <v>9136</v>
      </c>
      <c r="G7619">
        <v>1</v>
      </c>
    </row>
    <row r="7620" spans="1:7">
      <c r="A7620">
        <v>4512</v>
      </c>
      <c r="B7620" t="s">
        <v>9146</v>
      </c>
      <c r="C7620" t="s">
        <v>2234</v>
      </c>
      <c r="D7620">
        <v>0.6</v>
      </c>
      <c r="E7620" t="s">
        <v>89</v>
      </c>
      <c r="F7620" t="s">
        <v>2210</v>
      </c>
      <c r="G7620">
        <v>1</v>
      </c>
    </row>
    <row r="7621" spans="1:7">
      <c r="A7621">
        <v>11741</v>
      </c>
      <c r="B7621" t="s">
        <v>807</v>
      </c>
      <c r="C7621" s="240">
        <v>46180</v>
      </c>
      <c r="D7621">
        <v>0.1</v>
      </c>
      <c r="E7621" t="s">
        <v>803</v>
      </c>
      <c r="F7621" t="s">
        <v>68</v>
      </c>
      <c r="G7621">
        <v>7</v>
      </c>
    </row>
    <row r="7622" spans="1:7">
      <c r="A7622">
        <v>11742</v>
      </c>
      <c r="B7622" t="s">
        <v>807</v>
      </c>
      <c r="C7622" t="s">
        <v>770</v>
      </c>
      <c r="D7622">
        <v>0.1</v>
      </c>
      <c r="E7622" t="s">
        <v>67</v>
      </c>
      <c r="F7622" t="s">
        <v>68</v>
      </c>
      <c r="G7622">
        <v>7</v>
      </c>
    </row>
    <row r="7623" spans="1:7">
      <c r="A7623">
        <v>896</v>
      </c>
      <c r="B7623" t="s">
        <v>18209</v>
      </c>
      <c r="C7623" t="s">
        <v>10840</v>
      </c>
      <c r="D7623">
        <v>0.01</v>
      </c>
      <c r="E7623" t="s">
        <v>166</v>
      </c>
      <c r="F7623" t="s">
        <v>10625</v>
      </c>
      <c r="G7623">
        <v>3</v>
      </c>
    </row>
    <row r="7624" spans="1:7">
      <c r="A7624">
        <v>897</v>
      </c>
      <c r="B7624" t="s">
        <v>3275</v>
      </c>
      <c r="C7624" t="s">
        <v>3270</v>
      </c>
      <c r="D7624">
        <v>0.5</v>
      </c>
      <c r="E7624" t="s">
        <v>203</v>
      </c>
      <c r="F7624" t="s">
        <v>2900</v>
      </c>
      <c r="G7624">
        <v>5</v>
      </c>
    </row>
    <row r="7625" spans="1:7">
      <c r="A7625">
        <v>898</v>
      </c>
      <c r="B7625" t="s">
        <v>2913</v>
      </c>
      <c r="C7625" t="s">
        <v>18210</v>
      </c>
      <c r="D7625">
        <v>0.5</v>
      </c>
      <c r="F7625" t="s">
        <v>14681</v>
      </c>
      <c r="G7625">
        <v>5</v>
      </c>
    </row>
    <row r="7626" spans="1:7">
      <c r="A7626">
        <v>899</v>
      </c>
      <c r="B7626" t="s">
        <v>2913</v>
      </c>
      <c r="C7626" t="s">
        <v>3270</v>
      </c>
      <c r="D7626">
        <v>0.8</v>
      </c>
      <c r="E7626" t="s">
        <v>203</v>
      </c>
      <c r="F7626" t="s">
        <v>2900</v>
      </c>
      <c r="G7626">
        <v>5</v>
      </c>
    </row>
    <row r="7627" spans="1:7">
      <c r="A7627">
        <v>4513</v>
      </c>
      <c r="B7627" t="s">
        <v>2913</v>
      </c>
      <c r="C7627" t="s">
        <v>16116</v>
      </c>
      <c r="D7627">
        <v>0.6</v>
      </c>
      <c r="F7627" t="s">
        <v>4512</v>
      </c>
      <c r="G7627">
        <v>5</v>
      </c>
    </row>
    <row r="7628" spans="1:7">
      <c r="A7628">
        <v>6629</v>
      </c>
      <c r="B7628" t="s">
        <v>2912</v>
      </c>
      <c r="C7628" t="s">
        <v>3270</v>
      </c>
      <c r="D7628">
        <v>0.01</v>
      </c>
      <c r="E7628" t="s">
        <v>203</v>
      </c>
      <c r="F7628" t="s">
        <v>2900</v>
      </c>
      <c r="G7628">
        <v>5</v>
      </c>
    </row>
    <row r="7629" spans="1:7">
      <c r="A7629">
        <v>901</v>
      </c>
      <c r="B7629" t="s">
        <v>2912</v>
      </c>
      <c r="C7629" t="s">
        <v>2905</v>
      </c>
      <c r="D7629">
        <v>0.8</v>
      </c>
      <c r="E7629" t="s">
        <v>80</v>
      </c>
      <c r="F7629" t="s">
        <v>2900</v>
      </c>
      <c r="G7629">
        <v>1</v>
      </c>
    </row>
    <row r="7630" spans="1:7">
      <c r="A7630">
        <v>902</v>
      </c>
      <c r="B7630" t="s">
        <v>2912</v>
      </c>
      <c r="C7630" t="s">
        <v>3065</v>
      </c>
      <c r="D7630">
        <v>0.7</v>
      </c>
      <c r="E7630" t="s">
        <v>80</v>
      </c>
      <c r="F7630" t="s">
        <v>2900</v>
      </c>
      <c r="G7630">
        <v>3</v>
      </c>
    </row>
    <row r="7631" spans="1:7">
      <c r="A7631">
        <v>900</v>
      </c>
      <c r="B7631" t="s">
        <v>2912</v>
      </c>
      <c r="C7631" t="s">
        <v>4527</v>
      </c>
      <c r="D7631">
        <v>0.6</v>
      </c>
      <c r="E7631" t="s">
        <v>80</v>
      </c>
      <c r="F7631" t="s">
        <v>4512</v>
      </c>
      <c r="G7631">
        <v>1</v>
      </c>
    </row>
    <row r="7632" spans="1:7">
      <c r="A7632">
        <v>4514</v>
      </c>
      <c r="B7632" t="s">
        <v>9713</v>
      </c>
      <c r="C7632" t="s">
        <v>9708</v>
      </c>
      <c r="D7632">
        <v>0.01</v>
      </c>
      <c r="E7632" t="s">
        <v>354</v>
      </c>
      <c r="F7632" t="s">
        <v>9536</v>
      </c>
      <c r="G7632">
        <v>2</v>
      </c>
    </row>
    <row r="7633" spans="1:7">
      <c r="A7633">
        <v>1025</v>
      </c>
      <c r="B7633" t="s">
        <v>18211</v>
      </c>
      <c r="C7633" t="s">
        <v>16989</v>
      </c>
      <c r="D7633">
        <v>0.01</v>
      </c>
      <c r="E7633" t="s">
        <v>49</v>
      </c>
      <c r="F7633" t="s">
        <v>15363</v>
      </c>
      <c r="G7633">
        <v>8</v>
      </c>
    </row>
    <row r="7634" spans="1:7">
      <c r="A7634">
        <v>5264</v>
      </c>
      <c r="B7634" t="s">
        <v>3848</v>
      </c>
      <c r="C7634" t="s">
        <v>16482</v>
      </c>
      <c r="D7634">
        <v>0.6</v>
      </c>
      <c r="E7634" t="s">
        <v>80</v>
      </c>
      <c r="F7634" t="s">
        <v>15279</v>
      </c>
      <c r="G7634">
        <v>4</v>
      </c>
    </row>
    <row r="7635" spans="1:7">
      <c r="A7635">
        <v>5265</v>
      </c>
      <c r="B7635" t="s">
        <v>3848</v>
      </c>
      <c r="C7635" t="s">
        <v>3836</v>
      </c>
      <c r="D7635">
        <v>0.8</v>
      </c>
      <c r="E7635" t="s">
        <v>80</v>
      </c>
      <c r="F7635" t="s">
        <v>58</v>
      </c>
      <c r="G7635">
        <v>4</v>
      </c>
    </row>
    <row r="7636" spans="1:7">
      <c r="A7636">
        <v>5266</v>
      </c>
      <c r="B7636" t="s">
        <v>6570</v>
      </c>
      <c r="C7636" t="s">
        <v>6563</v>
      </c>
      <c r="D7636">
        <v>0.01</v>
      </c>
      <c r="E7636" t="s">
        <v>203</v>
      </c>
      <c r="F7636" t="s">
        <v>6139</v>
      </c>
      <c r="G7636">
        <v>8</v>
      </c>
    </row>
    <row r="7637" spans="1:7">
      <c r="A7637">
        <v>5267</v>
      </c>
      <c r="B7637" t="s">
        <v>2220</v>
      </c>
      <c r="C7637" t="s">
        <v>2213</v>
      </c>
      <c r="D7637">
        <v>0.01</v>
      </c>
      <c r="E7637" t="s">
        <v>80</v>
      </c>
      <c r="F7637" t="s">
        <v>2210</v>
      </c>
      <c r="G7637">
        <v>1</v>
      </c>
    </row>
    <row r="7638" spans="1:7">
      <c r="A7638">
        <v>1129</v>
      </c>
      <c r="B7638" t="s">
        <v>3258</v>
      </c>
      <c r="C7638" t="s">
        <v>3250</v>
      </c>
      <c r="D7638">
        <v>0.1</v>
      </c>
      <c r="E7638" t="s">
        <v>354</v>
      </c>
      <c r="F7638" t="s">
        <v>2900</v>
      </c>
      <c r="G7638">
        <v>5</v>
      </c>
    </row>
    <row r="7639" spans="1:7">
      <c r="A7639">
        <v>5268</v>
      </c>
      <c r="B7639" t="s">
        <v>3258</v>
      </c>
      <c r="C7639" t="s">
        <v>10000</v>
      </c>
      <c r="D7639">
        <v>0.01</v>
      </c>
      <c r="E7639" t="s">
        <v>354</v>
      </c>
      <c r="F7639" t="s">
        <v>9536</v>
      </c>
      <c r="G7639">
        <v>5</v>
      </c>
    </row>
    <row r="7640" spans="1:7">
      <c r="A7640">
        <v>1246</v>
      </c>
      <c r="B7640" t="s">
        <v>4014</v>
      </c>
      <c r="C7640" t="s">
        <v>18212</v>
      </c>
      <c r="D7640">
        <v>0.01</v>
      </c>
      <c r="E7640" t="s">
        <v>67</v>
      </c>
      <c r="F7640" t="s">
        <v>11295</v>
      </c>
      <c r="G7640">
        <v>3</v>
      </c>
    </row>
    <row r="7641" spans="1:7">
      <c r="A7641">
        <v>5599</v>
      </c>
      <c r="B7641" t="s">
        <v>13813</v>
      </c>
      <c r="C7641" t="s">
        <v>18213</v>
      </c>
      <c r="D7641">
        <v>0.01</v>
      </c>
      <c r="E7641" t="s">
        <v>67</v>
      </c>
      <c r="F7641" t="s">
        <v>13121</v>
      </c>
      <c r="G7641">
        <v>5</v>
      </c>
    </row>
    <row r="7642" spans="1:7">
      <c r="A7642">
        <v>7213</v>
      </c>
      <c r="B7642" t="s">
        <v>13813</v>
      </c>
      <c r="C7642" t="s">
        <v>16762</v>
      </c>
      <c r="D7642">
        <v>0.8</v>
      </c>
      <c r="E7642" t="s">
        <v>67</v>
      </c>
      <c r="F7642" t="s">
        <v>12660</v>
      </c>
      <c r="G7642">
        <v>5</v>
      </c>
    </row>
    <row r="7643" spans="1:7">
      <c r="A7643">
        <v>1247</v>
      </c>
      <c r="B7643" t="s">
        <v>6541</v>
      </c>
      <c r="C7643" t="s">
        <v>1737</v>
      </c>
      <c r="D7643">
        <v>0.79</v>
      </c>
      <c r="F7643" t="s">
        <v>1331</v>
      </c>
      <c r="G7643">
        <v>8</v>
      </c>
    </row>
    <row r="7644" spans="1:7">
      <c r="A7644">
        <v>5600</v>
      </c>
      <c r="B7644" t="s">
        <v>6541</v>
      </c>
      <c r="C7644" t="s">
        <v>6536</v>
      </c>
      <c r="D7644">
        <v>0.8</v>
      </c>
      <c r="F7644" t="s">
        <v>6139</v>
      </c>
      <c r="G7644">
        <v>8</v>
      </c>
    </row>
    <row r="7645" spans="1:7">
      <c r="A7645">
        <v>1344</v>
      </c>
      <c r="B7645" t="s">
        <v>11487</v>
      </c>
      <c r="C7645" t="s">
        <v>11477</v>
      </c>
      <c r="D7645">
        <v>0.01</v>
      </c>
      <c r="F7645" t="s">
        <v>11432</v>
      </c>
      <c r="G7645">
        <v>1</v>
      </c>
    </row>
    <row r="7646" spans="1:7">
      <c r="A7646">
        <v>7180</v>
      </c>
      <c r="B7646" t="s">
        <v>11782</v>
      </c>
      <c r="C7646" t="s">
        <v>11776</v>
      </c>
      <c r="D7646">
        <v>0.8</v>
      </c>
      <c r="F7646" t="s">
        <v>11432</v>
      </c>
      <c r="G7646">
        <v>5</v>
      </c>
    </row>
    <row r="7647" spans="1:7">
      <c r="A7647">
        <v>7197</v>
      </c>
      <c r="B7647" t="s">
        <v>211</v>
      </c>
      <c r="C7647" t="s">
        <v>202</v>
      </c>
      <c r="D7647">
        <v>0.8</v>
      </c>
      <c r="E7647" t="s">
        <v>203</v>
      </c>
      <c r="F7647" t="s">
        <v>68</v>
      </c>
      <c r="G7647">
        <v>1</v>
      </c>
    </row>
    <row r="7648" spans="1:7">
      <c r="A7648">
        <v>1437</v>
      </c>
      <c r="B7648" t="s">
        <v>3015</v>
      </c>
      <c r="C7648" t="s">
        <v>2984</v>
      </c>
      <c r="D7648">
        <v>0.01</v>
      </c>
      <c r="E7648" t="s">
        <v>74</v>
      </c>
      <c r="F7648" t="s">
        <v>2900</v>
      </c>
      <c r="G7648">
        <v>2</v>
      </c>
    </row>
    <row r="7649" spans="1:7">
      <c r="A7649">
        <v>1438</v>
      </c>
      <c r="B7649" t="s">
        <v>10780</v>
      </c>
      <c r="C7649" t="s">
        <v>10685</v>
      </c>
      <c r="D7649">
        <v>0.8</v>
      </c>
      <c r="F7649" t="s">
        <v>10625</v>
      </c>
      <c r="G7649">
        <v>1</v>
      </c>
    </row>
    <row r="7650" spans="1:7">
      <c r="A7650">
        <v>7262</v>
      </c>
      <c r="B7650" t="s">
        <v>2575</v>
      </c>
      <c r="C7650" t="s">
        <v>2566</v>
      </c>
      <c r="D7650">
        <v>0.8</v>
      </c>
      <c r="F7650" t="s">
        <v>2210</v>
      </c>
      <c r="G7650">
        <v>5</v>
      </c>
    </row>
    <row r="7651" spans="1:7">
      <c r="A7651">
        <v>11476</v>
      </c>
      <c r="B7651" t="s">
        <v>6178</v>
      </c>
      <c r="C7651" t="s">
        <v>17476</v>
      </c>
      <c r="D7651">
        <v>0.1</v>
      </c>
      <c r="E7651" t="s">
        <v>89</v>
      </c>
      <c r="F7651" t="s">
        <v>15305</v>
      </c>
      <c r="G7651">
        <v>1</v>
      </c>
    </row>
    <row r="7652" spans="1:7">
      <c r="A7652">
        <v>6072</v>
      </c>
      <c r="B7652" t="s">
        <v>6178</v>
      </c>
      <c r="C7652" t="s">
        <v>17477</v>
      </c>
      <c r="D7652">
        <v>0.8</v>
      </c>
      <c r="E7652" t="s">
        <v>89</v>
      </c>
      <c r="F7652" t="s">
        <v>15305</v>
      </c>
      <c r="G7652">
        <v>4</v>
      </c>
    </row>
    <row r="7653" spans="1:7">
      <c r="A7653">
        <v>6073</v>
      </c>
      <c r="B7653" t="s">
        <v>6178</v>
      </c>
      <c r="C7653" t="s">
        <v>6174</v>
      </c>
      <c r="D7653">
        <v>0.8</v>
      </c>
      <c r="E7653" t="s">
        <v>89</v>
      </c>
      <c r="F7653" t="s">
        <v>6139</v>
      </c>
      <c r="G7653">
        <v>4</v>
      </c>
    </row>
    <row r="7654" spans="1:7">
      <c r="A7654">
        <v>7320</v>
      </c>
      <c r="B7654" t="s">
        <v>3220</v>
      </c>
      <c r="C7654" t="s">
        <v>3221</v>
      </c>
      <c r="D7654">
        <v>0.8</v>
      </c>
      <c r="E7654" t="s">
        <v>67</v>
      </c>
      <c r="F7654" t="s">
        <v>2900</v>
      </c>
      <c r="G7654">
        <v>5</v>
      </c>
    </row>
    <row r="7655" spans="1:7">
      <c r="A7655">
        <v>6778</v>
      </c>
      <c r="B7655" t="s">
        <v>1501</v>
      </c>
      <c r="C7655" t="s">
        <v>1497</v>
      </c>
      <c r="D7655">
        <v>0.8</v>
      </c>
      <c r="E7655" t="s">
        <v>135</v>
      </c>
      <c r="F7655" t="s">
        <v>41</v>
      </c>
      <c r="G7655">
        <v>5</v>
      </c>
    </row>
    <row r="7656" spans="1:7">
      <c r="A7656">
        <v>1493</v>
      </c>
      <c r="B7656" t="s">
        <v>10889</v>
      </c>
      <c r="C7656" t="s">
        <v>11162</v>
      </c>
      <c r="D7656">
        <v>0.01</v>
      </c>
      <c r="E7656" t="s">
        <v>203</v>
      </c>
      <c r="F7656" t="s">
        <v>10870</v>
      </c>
      <c r="G7656">
        <v>8</v>
      </c>
    </row>
    <row r="7657" spans="1:7">
      <c r="A7657">
        <v>1492</v>
      </c>
      <c r="B7657" t="s">
        <v>10889</v>
      </c>
      <c r="C7657" t="s">
        <v>16453</v>
      </c>
      <c r="D7657">
        <v>0.05</v>
      </c>
      <c r="E7657" t="s">
        <v>89</v>
      </c>
      <c r="F7657" t="s">
        <v>15363</v>
      </c>
      <c r="G7657">
        <v>4</v>
      </c>
    </row>
    <row r="7658" spans="1:7">
      <c r="A7658">
        <v>11477</v>
      </c>
      <c r="B7658" t="s">
        <v>10889</v>
      </c>
      <c r="C7658" t="s">
        <v>16454</v>
      </c>
      <c r="D7658">
        <v>0.1</v>
      </c>
      <c r="E7658" t="s">
        <v>89</v>
      </c>
      <c r="F7658" t="s">
        <v>15363</v>
      </c>
      <c r="G7658">
        <v>8</v>
      </c>
    </row>
    <row r="7659" spans="1:7">
      <c r="A7659">
        <v>6192</v>
      </c>
      <c r="B7659" t="s">
        <v>6173</v>
      </c>
      <c r="C7659" t="s">
        <v>6174</v>
      </c>
      <c r="D7659">
        <v>0.01</v>
      </c>
      <c r="E7659" t="s">
        <v>89</v>
      </c>
      <c r="F7659" t="s">
        <v>6139</v>
      </c>
      <c r="G7659">
        <v>4</v>
      </c>
    </row>
    <row r="7660" spans="1:7">
      <c r="A7660">
        <v>6193</v>
      </c>
      <c r="B7660" t="s">
        <v>10833</v>
      </c>
      <c r="C7660" t="s">
        <v>6110</v>
      </c>
      <c r="D7660">
        <v>0.01</v>
      </c>
      <c r="E7660" t="s">
        <v>40</v>
      </c>
      <c r="F7660" t="s">
        <v>5790</v>
      </c>
      <c r="G7660">
        <v>3</v>
      </c>
    </row>
    <row r="7661" spans="1:7">
      <c r="A7661">
        <v>6307</v>
      </c>
      <c r="B7661" t="s">
        <v>5814</v>
      </c>
      <c r="C7661" t="s">
        <v>17320</v>
      </c>
      <c r="D7661">
        <v>0.6</v>
      </c>
      <c r="E7661" t="s">
        <v>80</v>
      </c>
      <c r="F7661" t="s">
        <v>15471</v>
      </c>
      <c r="G7661">
        <v>1</v>
      </c>
    </row>
    <row r="7662" spans="1:7">
      <c r="A7662">
        <v>6308</v>
      </c>
      <c r="B7662" t="s">
        <v>5814</v>
      </c>
      <c r="C7662" t="s">
        <v>5795</v>
      </c>
      <c r="D7662">
        <v>0.8</v>
      </c>
      <c r="E7662" t="s">
        <v>80</v>
      </c>
      <c r="F7662" t="s">
        <v>5790</v>
      </c>
      <c r="G7662">
        <v>1</v>
      </c>
    </row>
    <row r="7663" spans="1:7">
      <c r="A7663">
        <v>11743</v>
      </c>
      <c r="B7663" t="s">
        <v>5814</v>
      </c>
      <c r="C7663" t="s">
        <v>18214</v>
      </c>
      <c r="D7663">
        <v>0.5</v>
      </c>
      <c r="E7663" t="s">
        <v>80</v>
      </c>
      <c r="F7663" t="s">
        <v>15389</v>
      </c>
      <c r="G7663">
        <v>1</v>
      </c>
    </row>
    <row r="7664" spans="1:7">
      <c r="A7664">
        <v>6381</v>
      </c>
      <c r="B7664" t="s">
        <v>1227</v>
      </c>
      <c r="C7664" t="s">
        <v>1222</v>
      </c>
      <c r="D7664">
        <v>0.01</v>
      </c>
      <c r="E7664" t="s">
        <v>40</v>
      </c>
      <c r="F7664" t="s">
        <v>41</v>
      </c>
      <c r="G7664">
        <v>2</v>
      </c>
    </row>
    <row r="7665" spans="1:7">
      <c r="A7665">
        <v>7186</v>
      </c>
      <c r="B7665" t="s">
        <v>3172</v>
      </c>
      <c r="C7665" t="s">
        <v>3166</v>
      </c>
      <c r="D7665">
        <v>0.8</v>
      </c>
      <c r="E7665" t="s">
        <v>135</v>
      </c>
      <c r="F7665" t="s">
        <v>3135</v>
      </c>
      <c r="G7665">
        <v>4</v>
      </c>
    </row>
    <row r="7666" spans="1:7">
      <c r="A7666">
        <v>2839</v>
      </c>
      <c r="B7666" t="s">
        <v>13025</v>
      </c>
      <c r="C7666" t="s">
        <v>16784</v>
      </c>
      <c r="D7666">
        <v>0.01</v>
      </c>
      <c r="E7666" t="s">
        <v>203</v>
      </c>
      <c r="F7666" t="s">
        <v>12660</v>
      </c>
      <c r="G7666">
        <v>6</v>
      </c>
    </row>
    <row r="7667" spans="1:7">
      <c r="A7667">
        <v>2156</v>
      </c>
      <c r="B7667" t="s">
        <v>1072</v>
      </c>
      <c r="C7667" t="s">
        <v>43</v>
      </c>
      <c r="D7667">
        <v>0.8</v>
      </c>
      <c r="E7667" t="s">
        <v>40</v>
      </c>
      <c r="F7667" t="s">
        <v>41</v>
      </c>
      <c r="G7667">
        <v>1</v>
      </c>
    </row>
    <row r="7668" spans="1:7">
      <c r="A7668">
        <v>230</v>
      </c>
      <c r="B7668" t="s">
        <v>5924</v>
      </c>
      <c r="C7668" t="s">
        <v>2984</v>
      </c>
      <c r="D7668">
        <v>0.01</v>
      </c>
      <c r="E7668" t="s">
        <v>74</v>
      </c>
      <c r="F7668" t="s">
        <v>2900</v>
      </c>
      <c r="G7668">
        <v>2</v>
      </c>
    </row>
    <row r="7669" spans="1:7">
      <c r="A7669">
        <v>2452</v>
      </c>
      <c r="B7669" t="s">
        <v>6005</v>
      </c>
      <c r="C7669" t="s">
        <v>6017</v>
      </c>
      <c r="D7669">
        <v>0.8</v>
      </c>
      <c r="E7669" t="s">
        <v>595</v>
      </c>
      <c r="F7669" t="s">
        <v>5790</v>
      </c>
      <c r="G7669">
        <v>2</v>
      </c>
    </row>
    <row r="7670" spans="1:7">
      <c r="A7670">
        <v>2454</v>
      </c>
      <c r="B7670" t="s">
        <v>6005</v>
      </c>
      <c r="C7670" t="s">
        <v>16986</v>
      </c>
      <c r="D7670">
        <v>0.6</v>
      </c>
      <c r="E7670" t="s">
        <v>595</v>
      </c>
      <c r="F7670" t="s">
        <v>68</v>
      </c>
      <c r="G7670">
        <v>2</v>
      </c>
    </row>
    <row r="7671" spans="1:7">
      <c r="A7671">
        <v>2453</v>
      </c>
      <c r="B7671" t="s">
        <v>6005</v>
      </c>
      <c r="C7671" t="s">
        <v>16165</v>
      </c>
      <c r="D7671">
        <v>0.5</v>
      </c>
      <c r="F7671" t="s">
        <v>14699</v>
      </c>
      <c r="G7671">
        <v>2</v>
      </c>
    </row>
    <row r="7672" spans="1:7">
      <c r="A7672">
        <v>2455</v>
      </c>
      <c r="B7672" t="s">
        <v>18215</v>
      </c>
      <c r="C7672" t="s">
        <v>16226</v>
      </c>
      <c r="D7672">
        <v>0.01</v>
      </c>
      <c r="E7672" t="s">
        <v>49</v>
      </c>
      <c r="F7672" t="s">
        <v>15376</v>
      </c>
      <c r="G7672">
        <v>2</v>
      </c>
    </row>
    <row r="7673" spans="1:7">
      <c r="A7673">
        <v>2456</v>
      </c>
      <c r="B7673" t="s">
        <v>18215</v>
      </c>
      <c r="C7673" t="s">
        <v>16227</v>
      </c>
      <c r="D7673">
        <v>0.01</v>
      </c>
      <c r="E7673" t="s">
        <v>49</v>
      </c>
      <c r="F7673" t="s">
        <v>4512</v>
      </c>
      <c r="G7673">
        <v>2</v>
      </c>
    </row>
    <row r="7674" spans="1:7">
      <c r="A7674">
        <v>2457</v>
      </c>
      <c r="B7674" t="s">
        <v>4194</v>
      </c>
      <c r="C7674" t="s">
        <v>4162</v>
      </c>
      <c r="D7674">
        <v>0.1</v>
      </c>
      <c r="E7674" t="s">
        <v>203</v>
      </c>
      <c r="F7674" t="s">
        <v>3381</v>
      </c>
      <c r="G7674">
        <v>5</v>
      </c>
    </row>
    <row r="7675" spans="1:7">
      <c r="A7675">
        <v>2840</v>
      </c>
      <c r="B7675" t="s">
        <v>6809</v>
      </c>
      <c r="C7675" t="s">
        <v>16293</v>
      </c>
      <c r="D7675">
        <v>0.01</v>
      </c>
      <c r="E7675" t="s">
        <v>49</v>
      </c>
      <c r="F7675" t="s">
        <v>6576</v>
      </c>
      <c r="G7675">
        <v>2</v>
      </c>
    </row>
    <row r="7676" spans="1:7">
      <c r="A7676">
        <v>357</v>
      </c>
      <c r="B7676" t="s">
        <v>8705</v>
      </c>
      <c r="C7676" t="s">
        <v>13049</v>
      </c>
      <c r="D7676">
        <v>0.1</v>
      </c>
      <c r="F7676" t="s">
        <v>13028</v>
      </c>
      <c r="G7676">
        <v>1</v>
      </c>
    </row>
    <row r="7677" spans="1:7">
      <c r="A7677">
        <v>2841</v>
      </c>
      <c r="B7677" t="s">
        <v>8705</v>
      </c>
      <c r="C7677" t="s">
        <v>8693</v>
      </c>
      <c r="D7677">
        <v>0.05</v>
      </c>
      <c r="F7677" t="s">
        <v>8594</v>
      </c>
      <c r="G7677">
        <v>1</v>
      </c>
    </row>
    <row r="7678" spans="1:7">
      <c r="A7678">
        <v>2842</v>
      </c>
      <c r="B7678" t="s">
        <v>9003</v>
      </c>
      <c r="C7678" t="s">
        <v>8985</v>
      </c>
      <c r="D7678">
        <v>0.01</v>
      </c>
      <c r="E7678" t="s">
        <v>107</v>
      </c>
      <c r="F7678" t="s">
        <v>8594</v>
      </c>
      <c r="G7678">
        <v>5</v>
      </c>
    </row>
    <row r="7679" spans="1:7">
      <c r="A7679">
        <v>2843</v>
      </c>
      <c r="B7679" t="s">
        <v>9003</v>
      </c>
      <c r="C7679" t="s">
        <v>7048</v>
      </c>
      <c r="D7679">
        <v>0.01</v>
      </c>
      <c r="E7679" t="s">
        <v>107</v>
      </c>
      <c r="F7679" t="s">
        <v>6576</v>
      </c>
      <c r="G7679">
        <v>5</v>
      </c>
    </row>
    <row r="7680" spans="1:7">
      <c r="A7680">
        <v>2844</v>
      </c>
      <c r="B7680" t="s">
        <v>13023</v>
      </c>
      <c r="C7680" t="s">
        <v>12882</v>
      </c>
      <c r="D7680">
        <v>0.1</v>
      </c>
      <c r="E7680" t="s">
        <v>203</v>
      </c>
      <c r="F7680" t="s">
        <v>12660</v>
      </c>
      <c r="G7680">
        <v>3</v>
      </c>
    </row>
    <row r="7681" spans="1:7">
      <c r="A7681">
        <v>3199</v>
      </c>
      <c r="B7681" t="s">
        <v>7145</v>
      </c>
      <c r="C7681" t="s">
        <v>16835</v>
      </c>
      <c r="D7681">
        <v>0.01</v>
      </c>
      <c r="E7681" t="s">
        <v>67</v>
      </c>
      <c r="F7681" t="s">
        <v>15396</v>
      </c>
      <c r="G7681">
        <v>7</v>
      </c>
    </row>
    <row r="7682" spans="1:7">
      <c r="A7682">
        <v>11824</v>
      </c>
      <c r="B7682" t="s">
        <v>7145</v>
      </c>
      <c r="C7682" t="s">
        <v>7133</v>
      </c>
      <c r="D7682">
        <v>0.8</v>
      </c>
      <c r="E7682" t="s">
        <v>67</v>
      </c>
      <c r="F7682" t="s">
        <v>6576</v>
      </c>
      <c r="G7682">
        <v>7</v>
      </c>
    </row>
    <row r="7683" spans="1:7">
      <c r="A7683">
        <v>3200</v>
      </c>
      <c r="B7683" t="s">
        <v>5714</v>
      </c>
      <c r="C7683" t="s">
        <v>5716</v>
      </c>
      <c r="D7683">
        <v>0.8</v>
      </c>
      <c r="E7683" t="s">
        <v>354</v>
      </c>
      <c r="F7683" t="s">
        <v>4963</v>
      </c>
      <c r="G7683">
        <v>8</v>
      </c>
    </row>
    <row r="7684" spans="1:7">
      <c r="A7684">
        <v>11479</v>
      </c>
      <c r="B7684" t="s">
        <v>11334</v>
      </c>
      <c r="C7684" t="s">
        <v>11393</v>
      </c>
      <c r="D7684">
        <v>0.1</v>
      </c>
      <c r="E7684" t="s">
        <v>203</v>
      </c>
      <c r="F7684" t="s">
        <v>11295</v>
      </c>
      <c r="G7684">
        <v>5</v>
      </c>
    </row>
    <row r="7685" spans="1:7">
      <c r="A7685">
        <v>484</v>
      </c>
      <c r="B7685" t="s">
        <v>11334</v>
      </c>
      <c r="C7685" t="s">
        <v>4162</v>
      </c>
      <c r="D7685">
        <v>0.8</v>
      </c>
      <c r="E7685" t="s">
        <v>203</v>
      </c>
      <c r="F7685" t="s">
        <v>3381</v>
      </c>
      <c r="G7685">
        <v>5</v>
      </c>
    </row>
    <row r="7686" spans="1:7">
      <c r="A7686">
        <v>6585</v>
      </c>
      <c r="B7686" t="s">
        <v>11334</v>
      </c>
      <c r="C7686" t="s">
        <v>11331</v>
      </c>
      <c r="D7686">
        <v>0.6</v>
      </c>
      <c r="E7686" t="s">
        <v>80</v>
      </c>
      <c r="F7686" t="s">
        <v>11295</v>
      </c>
      <c r="G7686">
        <v>3</v>
      </c>
    </row>
    <row r="7687" spans="1:7">
      <c r="A7687">
        <v>483</v>
      </c>
      <c r="B7687" t="s">
        <v>11334</v>
      </c>
      <c r="C7687" t="s">
        <v>18216</v>
      </c>
      <c r="D7687">
        <v>0.01</v>
      </c>
      <c r="E7687" t="s">
        <v>80</v>
      </c>
      <c r="F7687" t="s">
        <v>11295</v>
      </c>
      <c r="G7687">
        <v>5</v>
      </c>
    </row>
    <row r="7688" spans="1:7">
      <c r="A7688">
        <v>485</v>
      </c>
      <c r="B7688" t="s">
        <v>3301</v>
      </c>
      <c r="C7688" t="s">
        <v>18217</v>
      </c>
      <c r="D7688">
        <v>0.01</v>
      </c>
      <c r="F7688" t="s">
        <v>2900</v>
      </c>
      <c r="G7688">
        <v>6</v>
      </c>
    </row>
    <row r="7689" spans="1:7">
      <c r="A7689">
        <v>11480</v>
      </c>
      <c r="B7689" t="s">
        <v>3301</v>
      </c>
      <c r="C7689" t="s">
        <v>3302</v>
      </c>
      <c r="D7689">
        <v>0.1</v>
      </c>
      <c r="F7689" t="s">
        <v>2900</v>
      </c>
      <c r="G7689">
        <v>7</v>
      </c>
    </row>
    <row r="7690" spans="1:7">
      <c r="A7690">
        <v>486</v>
      </c>
      <c r="B7690" t="s">
        <v>3301</v>
      </c>
      <c r="C7690" t="s">
        <v>17273</v>
      </c>
      <c r="D7690">
        <v>0.1</v>
      </c>
      <c r="E7690" t="s">
        <v>203</v>
      </c>
      <c r="F7690" t="s">
        <v>2900</v>
      </c>
      <c r="G7690">
        <v>6</v>
      </c>
    </row>
    <row r="7691" spans="1:7">
      <c r="A7691">
        <v>11481</v>
      </c>
      <c r="B7691" t="s">
        <v>3301</v>
      </c>
      <c r="C7691" t="s">
        <v>3337</v>
      </c>
      <c r="D7691">
        <v>0.1</v>
      </c>
      <c r="E7691" t="s">
        <v>203</v>
      </c>
      <c r="F7691" t="s">
        <v>2900</v>
      </c>
      <c r="G7691">
        <v>7</v>
      </c>
    </row>
    <row r="7692" spans="1:7">
      <c r="A7692">
        <v>6864</v>
      </c>
      <c r="B7692" t="s">
        <v>14097</v>
      </c>
      <c r="C7692" t="s">
        <v>16110</v>
      </c>
      <c r="D7692">
        <v>0.6</v>
      </c>
      <c r="E7692" t="s">
        <v>74</v>
      </c>
      <c r="F7692" t="s">
        <v>14771</v>
      </c>
      <c r="G7692">
        <v>3</v>
      </c>
    </row>
    <row r="7693" spans="1:7">
      <c r="A7693">
        <v>3626</v>
      </c>
      <c r="B7693" t="s">
        <v>14097</v>
      </c>
      <c r="C7693" t="s">
        <v>16299</v>
      </c>
      <c r="D7693">
        <v>0.8</v>
      </c>
      <c r="E7693" t="s">
        <v>74</v>
      </c>
      <c r="F7693" t="s">
        <v>14771</v>
      </c>
      <c r="G7693">
        <v>7</v>
      </c>
    </row>
    <row r="7694" spans="1:7">
      <c r="A7694">
        <v>618</v>
      </c>
      <c r="B7694" t="s">
        <v>11562</v>
      </c>
      <c r="C7694" t="s">
        <v>11559</v>
      </c>
      <c r="D7694">
        <v>0.01</v>
      </c>
      <c r="E7694" t="s">
        <v>166</v>
      </c>
      <c r="F7694" t="s">
        <v>11432</v>
      </c>
      <c r="G7694">
        <v>2</v>
      </c>
    </row>
    <row r="7695" spans="1:7">
      <c r="A7695">
        <v>6822</v>
      </c>
      <c r="B7695" t="s">
        <v>5105</v>
      </c>
      <c r="C7695" t="s">
        <v>5087</v>
      </c>
      <c r="D7695">
        <v>0.8</v>
      </c>
      <c r="E7695" t="s">
        <v>135</v>
      </c>
      <c r="F7695" t="s">
        <v>4963</v>
      </c>
      <c r="G7695">
        <v>4</v>
      </c>
    </row>
    <row r="7696" spans="1:7">
      <c r="A7696">
        <v>9789</v>
      </c>
      <c r="B7696" t="s">
        <v>1646</v>
      </c>
      <c r="C7696" t="s">
        <v>1640</v>
      </c>
      <c r="D7696">
        <v>0.8</v>
      </c>
      <c r="F7696" t="s">
        <v>41</v>
      </c>
      <c r="G7696">
        <v>7</v>
      </c>
    </row>
    <row r="7697" spans="1:7">
      <c r="A7697">
        <v>3628</v>
      </c>
      <c r="B7697" t="s">
        <v>1646</v>
      </c>
      <c r="C7697" t="s">
        <v>18218</v>
      </c>
      <c r="D7697">
        <v>0.6</v>
      </c>
      <c r="F7697" t="s">
        <v>14590</v>
      </c>
      <c r="G7697">
        <v>7</v>
      </c>
    </row>
    <row r="7698" spans="1:7">
      <c r="A7698">
        <v>3627</v>
      </c>
      <c r="B7698" t="s">
        <v>1646</v>
      </c>
      <c r="C7698" t="s">
        <v>6468</v>
      </c>
      <c r="D7698">
        <v>0.5</v>
      </c>
      <c r="F7698" t="s">
        <v>5790</v>
      </c>
      <c r="G7698">
        <v>7</v>
      </c>
    </row>
    <row r="7699" spans="1:7">
      <c r="A7699">
        <v>3629</v>
      </c>
      <c r="B7699" t="s">
        <v>10045</v>
      </c>
      <c r="C7699" t="s">
        <v>10046</v>
      </c>
      <c r="D7699">
        <v>1</v>
      </c>
      <c r="E7699" t="s">
        <v>107</v>
      </c>
      <c r="F7699" t="s">
        <v>9536</v>
      </c>
      <c r="G7699">
        <v>7</v>
      </c>
    </row>
    <row r="7700" spans="1:7">
      <c r="A7700">
        <v>3630</v>
      </c>
      <c r="B7700" t="s">
        <v>10045</v>
      </c>
      <c r="C7700" t="s">
        <v>796</v>
      </c>
      <c r="D7700">
        <v>0.5</v>
      </c>
      <c r="E7700" t="s">
        <v>49</v>
      </c>
      <c r="F7700" t="s">
        <v>68</v>
      </c>
      <c r="G7700">
        <v>7</v>
      </c>
    </row>
    <row r="7701" spans="1:7">
      <c r="A7701">
        <v>11744</v>
      </c>
      <c r="B7701" t="s">
        <v>13897</v>
      </c>
      <c r="C7701" t="s">
        <v>13887</v>
      </c>
      <c r="D7701">
        <v>0.1</v>
      </c>
      <c r="E7701" t="s">
        <v>107</v>
      </c>
      <c r="F7701" t="s">
        <v>13121</v>
      </c>
      <c r="G7701">
        <v>5</v>
      </c>
    </row>
    <row r="7702" spans="1:7">
      <c r="A7702">
        <v>3631</v>
      </c>
      <c r="B7702" t="s">
        <v>13897</v>
      </c>
      <c r="C7702" t="s">
        <v>18110</v>
      </c>
      <c r="D7702">
        <v>0.01</v>
      </c>
      <c r="E7702" t="s">
        <v>107</v>
      </c>
      <c r="F7702" t="s">
        <v>13121</v>
      </c>
      <c r="G7702">
        <v>5</v>
      </c>
    </row>
    <row r="7703" spans="1:7">
      <c r="A7703">
        <v>6856</v>
      </c>
      <c r="B7703" t="s">
        <v>13897</v>
      </c>
      <c r="C7703" t="s">
        <v>12901</v>
      </c>
      <c r="D7703">
        <v>0.8</v>
      </c>
      <c r="E7703" t="s">
        <v>107</v>
      </c>
      <c r="F7703" t="s">
        <v>12660</v>
      </c>
      <c r="G7703">
        <v>5</v>
      </c>
    </row>
    <row r="7704" spans="1:7">
      <c r="A7704">
        <v>4086</v>
      </c>
      <c r="B7704" t="s">
        <v>12496</v>
      </c>
      <c r="C7704" t="s">
        <v>12497</v>
      </c>
      <c r="D7704">
        <v>0.6</v>
      </c>
      <c r="E7704" t="s">
        <v>74</v>
      </c>
      <c r="F7704" t="s">
        <v>12334</v>
      </c>
      <c r="G7704">
        <v>5</v>
      </c>
    </row>
    <row r="7705" spans="1:7">
      <c r="A7705">
        <v>747</v>
      </c>
      <c r="B7705" t="s">
        <v>1816</v>
      </c>
      <c r="C7705" t="s">
        <v>11477</v>
      </c>
      <c r="D7705">
        <v>0.8</v>
      </c>
      <c r="F7705" t="s">
        <v>11432</v>
      </c>
      <c r="G7705">
        <v>1</v>
      </c>
    </row>
    <row r="7706" spans="1:7">
      <c r="A7706">
        <v>4087</v>
      </c>
      <c r="B7706" t="s">
        <v>1816</v>
      </c>
      <c r="C7706" t="s">
        <v>1817</v>
      </c>
      <c r="D7706">
        <v>0.8</v>
      </c>
      <c r="F7706" t="s">
        <v>1778</v>
      </c>
      <c r="G7706">
        <v>1</v>
      </c>
    </row>
    <row r="7707" spans="1:7">
      <c r="A7707">
        <v>748</v>
      </c>
      <c r="B7707" t="s">
        <v>9960</v>
      </c>
      <c r="C7707" t="s">
        <v>16233</v>
      </c>
      <c r="D7707">
        <v>0.6</v>
      </c>
      <c r="E7707" t="s">
        <v>107</v>
      </c>
      <c r="F7707" t="s">
        <v>2900</v>
      </c>
      <c r="G7707">
        <v>5</v>
      </c>
    </row>
    <row r="7708" spans="1:7">
      <c r="A7708">
        <v>4088</v>
      </c>
      <c r="B7708" t="s">
        <v>9960</v>
      </c>
      <c r="C7708" t="s">
        <v>9957</v>
      </c>
      <c r="D7708">
        <v>0.8</v>
      </c>
      <c r="E7708" t="s">
        <v>107</v>
      </c>
      <c r="F7708" t="s">
        <v>9536</v>
      </c>
      <c r="G7708">
        <v>5</v>
      </c>
    </row>
    <row r="7709" spans="1:7">
      <c r="A7709">
        <v>6752</v>
      </c>
      <c r="B7709" t="s">
        <v>9960</v>
      </c>
      <c r="C7709" t="s">
        <v>10046</v>
      </c>
      <c r="D7709">
        <v>0.7</v>
      </c>
      <c r="E7709" t="s">
        <v>107</v>
      </c>
      <c r="F7709" t="s">
        <v>9536</v>
      </c>
      <c r="G7709">
        <v>7</v>
      </c>
    </row>
    <row r="7710" spans="1:7">
      <c r="A7710">
        <v>4089</v>
      </c>
      <c r="B7710" t="s">
        <v>5258</v>
      </c>
      <c r="C7710" t="s">
        <v>5260</v>
      </c>
      <c r="D7710">
        <v>0.8</v>
      </c>
      <c r="E7710" t="s">
        <v>67</v>
      </c>
      <c r="F7710" t="s">
        <v>4512</v>
      </c>
      <c r="G7710">
        <v>5</v>
      </c>
    </row>
    <row r="7711" spans="1:7">
      <c r="A7711">
        <v>6647</v>
      </c>
      <c r="B7711" t="s">
        <v>5258</v>
      </c>
      <c r="C7711" t="s">
        <v>17578</v>
      </c>
      <c r="D7711">
        <v>0.6</v>
      </c>
      <c r="E7711" t="s">
        <v>12625</v>
      </c>
      <c r="F7711" t="s">
        <v>12156</v>
      </c>
      <c r="G7711">
        <v>7</v>
      </c>
    </row>
    <row r="7712" spans="1:7">
      <c r="A7712">
        <v>4090</v>
      </c>
      <c r="B7712" t="s">
        <v>7696</v>
      </c>
      <c r="C7712" t="s">
        <v>8985</v>
      </c>
      <c r="D7712">
        <v>0.01</v>
      </c>
      <c r="E7712" t="s">
        <v>107</v>
      </c>
      <c r="F7712" t="s">
        <v>8594</v>
      </c>
      <c r="G7712">
        <v>5</v>
      </c>
    </row>
    <row r="7713" spans="1:7">
      <c r="A7713">
        <v>749</v>
      </c>
      <c r="B7713" t="s">
        <v>11104</v>
      </c>
      <c r="C7713" t="s">
        <v>11101</v>
      </c>
      <c r="D7713">
        <v>0.1</v>
      </c>
      <c r="E7713" t="s">
        <v>203</v>
      </c>
      <c r="F7713" t="s">
        <v>10625</v>
      </c>
      <c r="G7713">
        <v>7</v>
      </c>
    </row>
    <row r="7714" spans="1:7">
      <c r="A7714">
        <v>7203</v>
      </c>
      <c r="B7714" t="s">
        <v>8513</v>
      </c>
      <c r="C7714" t="s">
        <v>8514</v>
      </c>
      <c r="D7714">
        <v>0.8</v>
      </c>
      <c r="E7714" t="s">
        <v>67</v>
      </c>
      <c r="F7714" t="s">
        <v>8277</v>
      </c>
      <c r="G7714">
        <v>8</v>
      </c>
    </row>
    <row r="7715" spans="1:7">
      <c r="A7715">
        <v>4515</v>
      </c>
      <c r="B7715" t="s">
        <v>10487</v>
      </c>
      <c r="C7715" t="s">
        <v>10479</v>
      </c>
      <c r="D7715">
        <v>0.1</v>
      </c>
      <c r="F7715" t="s">
        <v>10160</v>
      </c>
      <c r="G7715">
        <v>5</v>
      </c>
    </row>
    <row r="7716" spans="1:7">
      <c r="A7716">
        <v>4516</v>
      </c>
      <c r="B7716" t="s">
        <v>10487</v>
      </c>
      <c r="C7716" t="s">
        <v>8455</v>
      </c>
      <c r="D7716">
        <v>0.8</v>
      </c>
      <c r="F7716" t="s">
        <v>8093</v>
      </c>
      <c r="G7716">
        <v>5</v>
      </c>
    </row>
    <row r="7717" spans="1:7">
      <c r="A7717">
        <v>4517</v>
      </c>
      <c r="B7717" t="s">
        <v>10487</v>
      </c>
      <c r="C7717" t="s">
        <v>17355</v>
      </c>
      <c r="D7717">
        <v>0.01</v>
      </c>
      <c r="F7717" t="s">
        <v>15103</v>
      </c>
      <c r="G7717">
        <v>5</v>
      </c>
    </row>
    <row r="7718" spans="1:7">
      <c r="A7718">
        <v>4518</v>
      </c>
      <c r="B7718" t="s">
        <v>14062</v>
      </c>
      <c r="C7718" t="s">
        <v>16102</v>
      </c>
      <c r="D7718">
        <v>0.01</v>
      </c>
      <c r="E7718" t="s">
        <v>595</v>
      </c>
      <c r="F7718" t="s">
        <v>12660</v>
      </c>
      <c r="G7718">
        <v>5</v>
      </c>
    </row>
    <row r="7719" spans="1:7">
      <c r="A7719">
        <v>6837</v>
      </c>
      <c r="B7719" t="s">
        <v>8394</v>
      </c>
      <c r="C7719" t="s">
        <v>8395</v>
      </c>
      <c r="D7719">
        <v>1</v>
      </c>
      <c r="E7719" t="s">
        <v>67</v>
      </c>
      <c r="F7719" t="s">
        <v>8093</v>
      </c>
      <c r="G7719">
        <v>5</v>
      </c>
    </row>
    <row r="7720" spans="1:7">
      <c r="A7720">
        <v>4519</v>
      </c>
      <c r="B7720" t="s">
        <v>2621</v>
      </c>
      <c r="C7720" t="s">
        <v>2622</v>
      </c>
      <c r="D7720">
        <v>0.01</v>
      </c>
      <c r="E7720" t="s">
        <v>107</v>
      </c>
      <c r="F7720" t="s">
        <v>2210</v>
      </c>
      <c r="G7720">
        <v>7</v>
      </c>
    </row>
    <row r="7721" spans="1:7">
      <c r="A7721">
        <v>4520</v>
      </c>
      <c r="B7721" t="s">
        <v>18219</v>
      </c>
      <c r="C7721" t="s">
        <v>2551</v>
      </c>
      <c r="D7721">
        <v>0.8</v>
      </c>
      <c r="E7721" t="s">
        <v>166</v>
      </c>
      <c r="F7721" t="s">
        <v>2210</v>
      </c>
      <c r="G7721">
        <v>5</v>
      </c>
    </row>
    <row r="7722" spans="1:7">
      <c r="A7722">
        <v>4521</v>
      </c>
      <c r="B7722" t="s">
        <v>4182</v>
      </c>
      <c r="C7722" t="s">
        <v>4162</v>
      </c>
      <c r="D7722">
        <v>0.01</v>
      </c>
      <c r="E7722" t="s">
        <v>203</v>
      </c>
      <c r="F7722" t="s">
        <v>3381</v>
      </c>
      <c r="G7722">
        <v>5</v>
      </c>
    </row>
    <row r="7723" spans="1:7">
      <c r="A7723">
        <v>903</v>
      </c>
      <c r="B7723" t="s">
        <v>9145</v>
      </c>
      <c r="C7723" t="s">
        <v>9135</v>
      </c>
      <c r="D7723">
        <v>0.8</v>
      </c>
      <c r="E7723" t="s">
        <v>80</v>
      </c>
      <c r="F7723" t="s">
        <v>9136</v>
      </c>
      <c r="G7723">
        <v>1</v>
      </c>
    </row>
    <row r="7724" spans="1:7">
      <c r="A7724">
        <v>4522</v>
      </c>
      <c r="B7724" t="s">
        <v>9145</v>
      </c>
      <c r="C7724" t="s">
        <v>17994</v>
      </c>
      <c r="D7724">
        <v>0.01</v>
      </c>
      <c r="E7724" t="s">
        <v>80</v>
      </c>
      <c r="F7724" t="s">
        <v>12334</v>
      </c>
      <c r="G7724">
        <v>1</v>
      </c>
    </row>
    <row r="7725" spans="1:7">
      <c r="A7725">
        <v>6863</v>
      </c>
      <c r="B7725" t="s">
        <v>9145</v>
      </c>
      <c r="C7725" t="s">
        <v>12340</v>
      </c>
      <c r="D7725">
        <v>0.6</v>
      </c>
      <c r="E7725" t="s">
        <v>80</v>
      </c>
      <c r="F7725" t="s">
        <v>12334</v>
      </c>
      <c r="G7725">
        <v>1</v>
      </c>
    </row>
    <row r="7726" spans="1:7">
      <c r="A7726">
        <v>11483</v>
      </c>
      <c r="B7726" t="s">
        <v>5010</v>
      </c>
      <c r="C7726" t="s">
        <v>17067</v>
      </c>
      <c r="D7726">
        <v>0.1</v>
      </c>
      <c r="E7726" t="s">
        <v>80</v>
      </c>
      <c r="F7726" t="s">
        <v>15441</v>
      </c>
      <c r="G7726">
        <v>1</v>
      </c>
    </row>
    <row r="7727" spans="1:7">
      <c r="A7727">
        <v>4924</v>
      </c>
      <c r="B7727" t="s">
        <v>5010</v>
      </c>
      <c r="C7727" t="s">
        <v>17340</v>
      </c>
      <c r="D7727">
        <v>0.6</v>
      </c>
      <c r="E7727" t="s">
        <v>80</v>
      </c>
      <c r="F7727" t="s">
        <v>15441</v>
      </c>
      <c r="G7727">
        <v>4</v>
      </c>
    </row>
    <row r="7728" spans="1:7">
      <c r="A7728">
        <v>4925</v>
      </c>
      <c r="B7728" t="s">
        <v>5010</v>
      </c>
      <c r="C7728" t="s">
        <v>4994</v>
      </c>
      <c r="D7728">
        <v>0.8</v>
      </c>
      <c r="E7728" t="s">
        <v>80</v>
      </c>
      <c r="F7728" t="s">
        <v>4963</v>
      </c>
      <c r="G7728">
        <v>4</v>
      </c>
    </row>
    <row r="7729" spans="1:7">
      <c r="A7729">
        <v>4926</v>
      </c>
      <c r="B7729" t="s">
        <v>343</v>
      </c>
      <c r="C7729" t="s">
        <v>336</v>
      </c>
      <c r="D7729">
        <v>0.01</v>
      </c>
      <c r="F7729" t="s">
        <v>68</v>
      </c>
      <c r="G7729">
        <v>2</v>
      </c>
    </row>
    <row r="7730" spans="1:7">
      <c r="A7730">
        <v>1026</v>
      </c>
      <c r="B7730" t="s">
        <v>9382</v>
      </c>
      <c r="C7730" t="s">
        <v>9375</v>
      </c>
      <c r="D7730">
        <v>0.01</v>
      </c>
      <c r="F7730" t="s">
        <v>9136</v>
      </c>
      <c r="G7730">
        <v>3</v>
      </c>
    </row>
    <row r="7731" spans="1:7">
      <c r="A7731">
        <v>11484</v>
      </c>
      <c r="B7731" t="s">
        <v>5038</v>
      </c>
      <c r="C7731" t="s">
        <v>18220</v>
      </c>
      <c r="D7731">
        <v>0.1</v>
      </c>
      <c r="E7731" t="s">
        <v>89</v>
      </c>
      <c r="F7731" t="s">
        <v>15331</v>
      </c>
      <c r="G7731">
        <v>1</v>
      </c>
    </row>
    <row r="7732" spans="1:7">
      <c r="A7732">
        <v>5269</v>
      </c>
      <c r="B7732" t="s">
        <v>5038</v>
      </c>
      <c r="C7732" t="s">
        <v>5021</v>
      </c>
      <c r="D7732">
        <v>0.01</v>
      </c>
      <c r="E7732" t="s">
        <v>89</v>
      </c>
      <c r="F7732" t="s">
        <v>4963</v>
      </c>
      <c r="G7732">
        <v>4</v>
      </c>
    </row>
    <row r="7733" spans="1:7">
      <c r="A7733">
        <v>5270</v>
      </c>
      <c r="B7733" t="s">
        <v>7960</v>
      </c>
      <c r="C7733" t="s">
        <v>14802</v>
      </c>
      <c r="D7733">
        <v>0.8</v>
      </c>
      <c r="E7733" t="s">
        <v>49</v>
      </c>
      <c r="F7733" t="s">
        <v>14771</v>
      </c>
      <c r="G7733">
        <v>3</v>
      </c>
    </row>
    <row r="7734" spans="1:7">
      <c r="A7734">
        <v>5271</v>
      </c>
      <c r="B7734" t="s">
        <v>10353</v>
      </c>
      <c r="C7734" t="s">
        <v>10185</v>
      </c>
      <c r="D7734">
        <v>0.6</v>
      </c>
      <c r="E7734" t="s">
        <v>49</v>
      </c>
      <c r="F7734" t="s">
        <v>10160</v>
      </c>
      <c r="G7734">
        <v>1</v>
      </c>
    </row>
    <row r="7735" spans="1:7">
      <c r="A7735">
        <v>5272</v>
      </c>
      <c r="B7735" t="s">
        <v>10353</v>
      </c>
      <c r="C7735" t="s">
        <v>8255</v>
      </c>
      <c r="D7735">
        <v>0.8</v>
      </c>
      <c r="E7735" t="s">
        <v>49</v>
      </c>
      <c r="F7735" t="s">
        <v>8093</v>
      </c>
      <c r="G7735">
        <v>3</v>
      </c>
    </row>
    <row r="7736" spans="1:7">
      <c r="A7736">
        <v>5845</v>
      </c>
      <c r="B7736" t="s">
        <v>2626</v>
      </c>
      <c r="C7736" t="s">
        <v>2641</v>
      </c>
      <c r="D7736">
        <v>0.01</v>
      </c>
      <c r="E7736" t="s">
        <v>166</v>
      </c>
      <c r="F7736" t="s">
        <v>2210</v>
      </c>
      <c r="G7736">
        <v>7</v>
      </c>
    </row>
    <row r="7737" spans="1:7">
      <c r="A7737">
        <v>5846</v>
      </c>
      <c r="B7737" t="s">
        <v>2560</v>
      </c>
      <c r="C7737" t="s">
        <v>2551</v>
      </c>
      <c r="D7737">
        <v>0.8</v>
      </c>
      <c r="E7737" t="s">
        <v>166</v>
      </c>
      <c r="F7737" t="s">
        <v>2210</v>
      </c>
      <c r="G7737">
        <v>5</v>
      </c>
    </row>
    <row r="7738" spans="1:7">
      <c r="A7738">
        <v>1345</v>
      </c>
      <c r="B7738" t="s">
        <v>11590</v>
      </c>
      <c r="C7738" t="s">
        <v>11591</v>
      </c>
      <c r="D7738">
        <v>0.01</v>
      </c>
      <c r="E7738" t="s">
        <v>203</v>
      </c>
      <c r="F7738" t="s">
        <v>11432</v>
      </c>
      <c r="G7738">
        <v>2</v>
      </c>
    </row>
    <row r="7739" spans="1:7">
      <c r="A7739">
        <v>6074</v>
      </c>
      <c r="B7739" t="s">
        <v>9693</v>
      </c>
      <c r="C7739" t="s">
        <v>336</v>
      </c>
      <c r="D7739">
        <v>0.8</v>
      </c>
      <c r="F7739" t="s">
        <v>68</v>
      </c>
      <c r="G7739">
        <v>2</v>
      </c>
    </row>
    <row r="7740" spans="1:7">
      <c r="A7740">
        <v>6900</v>
      </c>
      <c r="B7740" t="s">
        <v>12387</v>
      </c>
      <c r="C7740" t="s">
        <v>2295</v>
      </c>
      <c r="D7740">
        <v>0.8</v>
      </c>
      <c r="E7740" t="s">
        <v>203</v>
      </c>
      <c r="F7740" t="s">
        <v>2210</v>
      </c>
      <c r="G7740">
        <v>1</v>
      </c>
    </row>
    <row r="7741" spans="1:7">
      <c r="A7741">
        <v>11774</v>
      </c>
      <c r="B7741" t="s">
        <v>18221</v>
      </c>
      <c r="C7741" t="s">
        <v>3578</v>
      </c>
      <c r="D7741">
        <v>0.8</v>
      </c>
      <c r="E7741" t="s">
        <v>67</v>
      </c>
      <c r="F7741" t="s">
        <v>3381</v>
      </c>
      <c r="G7741">
        <v>2</v>
      </c>
    </row>
    <row r="7742" spans="1:7">
      <c r="A7742">
        <v>6075</v>
      </c>
      <c r="B7742" t="s">
        <v>8053</v>
      </c>
      <c r="C7742" t="s">
        <v>16285</v>
      </c>
      <c r="D7742">
        <v>0.01</v>
      </c>
      <c r="E7742" t="s">
        <v>67</v>
      </c>
      <c r="F7742" t="s">
        <v>14771</v>
      </c>
      <c r="G7742">
        <v>7</v>
      </c>
    </row>
    <row r="7743" spans="1:7">
      <c r="A7743">
        <v>11485</v>
      </c>
      <c r="B7743" t="s">
        <v>5142</v>
      </c>
      <c r="C7743" t="s">
        <v>16996</v>
      </c>
      <c r="D7743">
        <v>0.1</v>
      </c>
      <c r="E7743" t="s">
        <v>49</v>
      </c>
      <c r="F7743" t="s">
        <v>15331</v>
      </c>
      <c r="G7743">
        <v>1</v>
      </c>
    </row>
    <row r="7744" spans="1:7">
      <c r="A7744">
        <v>3632</v>
      </c>
      <c r="B7744" t="s">
        <v>5142</v>
      </c>
      <c r="C7744" t="s">
        <v>16398</v>
      </c>
      <c r="D7744">
        <v>0.01</v>
      </c>
      <c r="E7744" t="s">
        <v>49</v>
      </c>
      <c r="F7744" t="s">
        <v>4963</v>
      </c>
      <c r="G7744">
        <v>4</v>
      </c>
    </row>
    <row r="7745" spans="1:7">
      <c r="A7745">
        <v>4091</v>
      </c>
      <c r="B7745" t="s">
        <v>10427</v>
      </c>
      <c r="C7745" t="s">
        <v>10423</v>
      </c>
      <c r="D7745">
        <v>0.01</v>
      </c>
      <c r="E7745" t="s">
        <v>40</v>
      </c>
      <c r="F7745" t="s">
        <v>10381</v>
      </c>
      <c r="G7745">
        <v>4</v>
      </c>
    </row>
    <row r="7746" spans="1:7">
      <c r="A7746">
        <v>7215</v>
      </c>
      <c r="B7746" t="s">
        <v>10427</v>
      </c>
      <c r="C7746" t="s">
        <v>8355</v>
      </c>
      <c r="D7746">
        <v>0.8</v>
      </c>
      <c r="E7746" t="s">
        <v>40</v>
      </c>
      <c r="F7746" t="s">
        <v>8277</v>
      </c>
      <c r="G7746">
        <v>4</v>
      </c>
    </row>
    <row r="7747" spans="1:7">
      <c r="A7747">
        <v>904</v>
      </c>
      <c r="B7747" t="s">
        <v>3334</v>
      </c>
      <c r="C7747" t="s">
        <v>3324</v>
      </c>
      <c r="D7747">
        <v>0.01</v>
      </c>
      <c r="E7747" t="s">
        <v>595</v>
      </c>
      <c r="F7747" t="s">
        <v>2900</v>
      </c>
      <c r="G7747">
        <v>7</v>
      </c>
    </row>
    <row r="7748" spans="1:7">
      <c r="A7748">
        <v>4523</v>
      </c>
      <c r="B7748" t="s">
        <v>8478</v>
      </c>
      <c r="C7748" t="s">
        <v>5447</v>
      </c>
      <c r="D7748">
        <v>0.05</v>
      </c>
      <c r="E7748" t="s">
        <v>203</v>
      </c>
      <c r="F7748" t="s">
        <v>4512</v>
      </c>
      <c r="G7748">
        <v>5</v>
      </c>
    </row>
    <row r="7749" spans="1:7">
      <c r="A7749">
        <v>4524</v>
      </c>
      <c r="B7749" t="s">
        <v>8478</v>
      </c>
      <c r="C7749" t="s">
        <v>8479</v>
      </c>
      <c r="D7749">
        <v>0.8</v>
      </c>
      <c r="E7749" t="s">
        <v>203</v>
      </c>
      <c r="F7749" t="s">
        <v>8093</v>
      </c>
      <c r="G7749">
        <v>5</v>
      </c>
    </row>
    <row r="7750" spans="1:7">
      <c r="A7750">
        <v>905</v>
      </c>
      <c r="B7750" t="s">
        <v>14697</v>
      </c>
      <c r="C7750" t="s">
        <v>18222</v>
      </c>
      <c r="D7750">
        <v>0.01</v>
      </c>
      <c r="E7750" t="s">
        <v>14699</v>
      </c>
      <c r="F7750" t="s">
        <v>13028</v>
      </c>
      <c r="G7750">
        <v>2</v>
      </c>
    </row>
    <row r="7751" spans="1:7">
      <c r="A7751">
        <v>4525</v>
      </c>
      <c r="B7751" t="s">
        <v>2182</v>
      </c>
      <c r="C7751" t="s">
        <v>2183</v>
      </c>
      <c r="D7751">
        <v>0.8</v>
      </c>
      <c r="E7751" t="s">
        <v>49</v>
      </c>
      <c r="F7751" t="s">
        <v>1975</v>
      </c>
      <c r="G7751">
        <v>8</v>
      </c>
    </row>
    <row r="7752" spans="1:7">
      <c r="A7752">
        <v>4526</v>
      </c>
      <c r="B7752" t="s">
        <v>6896</v>
      </c>
      <c r="C7752" t="s">
        <v>6891</v>
      </c>
      <c r="D7752">
        <v>0.01</v>
      </c>
      <c r="E7752" t="s">
        <v>80</v>
      </c>
      <c r="F7752" t="s">
        <v>6576</v>
      </c>
      <c r="G7752">
        <v>3</v>
      </c>
    </row>
    <row r="7753" spans="1:7">
      <c r="A7753">
        <v>4927</v>
      </c>
      <c r="B7753" t="s">
        <v>14154</v>
      </c>
      <c r="C7753" t="s">
        <v>18223</v>
      </c>
      <c r="D7753">
        <v>0.01</v>
      </c>
      <c r="E7753" t="s">
        <v>135</v>
      </c>
      <c r="F7753" t="s">
        <v>13121</v>
      </c>
      <c r="G7753">
        <v>6</v>
      </c>
    </row>
    <row r="7754" spans="1:7">
      <c r="A7754">
        <v>4928</v>
      </c>
      <c r="B7754" t="s">
        <v>443</v>
      </c>
      <c r="C7754" t="s">
        <v>17218</v>
      </c>
      <c r="D7754">
        <v>0.01</v>
      </c>
      <c r="E7754" t="s">
        <v>49</v>
      </c>
      <c r="F7754" t="s">
        <v>5790</v>
      </c>
      <c r="G7754">
        <v>6</v>
      </c>
    </row>
    <row r="7755" spans="1:7">
      <c r="A7755">
        <v>5273</v>
      </c>
      <c r="B7755" t="s">
        <v>13311</v>
      </c>
      <c r="C7755" t="s">
        <v>16867</v>
      </c>
      <c r="D7755">
        <v>0.01</v>
      </c>
      <c r="E7755" t="s">
        <v>40</v>
      </c>
      <c r="F7755" t="s">
        <v>12660</v>
      </c>
      <c r="G7755">
        <v>1</v>
      </c>
    </row>
    <row r="7756" spans="1:7">
      <c r="A7756">
        <v>7255</v>
      </c>
      <c r="B7756" t="s">
        <v>8159</v>
      </c>
      <c r="C7756" t="s">
        <v>8149</v>
      </c>
      <c r="D7756">
        <v>0.8</v>
      </c>
      <c r="F7756" t="s">
        <v>8093</v>
      </c>
      <c r="G7756">
        <v>1</v>
      </c>
    </row>
    <row r="7757" spans="1:7">
      <c r="A7757">
        <v>1346</v>
      </c>
      <c r="B7757" t="s">
        <v>7280</v>
      </c>
      <c r="C7757" t="s">
        <v>7275</v>
      </c>
      <c r="D7757">
        <v>0.8</v>
      </c>
      <c r="E7757" t="s">
        <v>107</v>
      </c>
      <c r="F7757" t="s">
        <v>7247</v>
      </c>
      <c r="G7757">
        <v>1</v>
      </c>
    </row>
    <row r="7758" spans="1:7">
      <c r="A7758">
        <v>6076</v>
      </c>
      <c r="B7758" t="s">
        <v>2263</v>
      </c>
      <c r="C7758" t="s">
        <v>2264</v>
      </c>
      <c r="D7758">
        <v>0.8</v>
      </c>
      <c r="E7758" t="s">
        <v>166</v>
      </c>
      <c r="F7758" t="s">
        <v>2210</v>
      </c>
      <c r="G7758">
        <v>1</v>
      </c>
    </row>
    <row r="7759" spans="1:7">
      <c r="A7759">
        <v>6195</v>
      </c>
      <c r="B7759" t="s">
        <v>3497</v>
      </c>
      <c r="C7759" t="s">
        <v>11309</v>
      </c>
      <c r="D7759">
        <v>0.01</v>
      </c>
      <c r="E7759" t="s">
        <v>166</v>
      </c>
      <c r="F7759" t="s">
        <v>11295</v>
      </c>
      <c r="G7759">
        <v>1</v>
      </c>
    </row>
    <row r="7760" spans="1:7">
      <c r="A7760">
        <v>6194</v>
      </c>
      <c r="B7760" t="s">
        <v>3497</v>
      </c>
      <c r="C7760" t="s">
        <v>10203</v>
      </c>
      <c r="D7760">
        <v>0.01</v>
      </c>
      <c r="E7760" t="s">
        <v>166</v>
      </c>
      <c r="F7760" t="s">
        <v>10160</v>
      </c>
      <c r="G7760">
        <v>1</v>
      </c>
    </row>
    <row r="7761" spans="1:7">
      <c r="A7761">
        <v>6196</v>
      </c>
      <c r="B7761" t="s">
        <v>3497</v>
      </c>
      <c r="C7761" t="s">
        <v>3492</v>
      </c>
      <c r="D7761">
        <v>0.01</v>
      </c>
      <c r="E7761" t="s">
        <v>166</v>
      </c>
      <c r="F7761" t="s">
        <v>3381</v>
      </c>
      <c r="G7761">
        <v>1</v>
      </c>
    </row>
    <row r="7762" spans="1:7">
      <c r="A7762">
        <v>6197</v>
      </c>
      <c r="B7762" t="s">
        <v>13312</v>
      </c>
      <c r="C7762" t="s">
        <v>18224</v>
      </c>
      <c r="D7762">
        <v>0.01</v>
      </c>
      <c r="E7762" t="s">
        <v>49</v>
      </c>
      <c r="F7762" t="s">
        <v>6576</v>
      </c>
      <c r="G7762">
        <v>5</v>
      </c>
    </row>
    <row r="7763" spans="1:7">
      <c r="A7763">
        <v>1494</v>
      </c>
      <c r="B7763" t="s">
        <v>11142</v>
      </c>
      <c r="C7763" t="s">
        <v>11138</v>
      </c>
      <c r="D7763">
        <v>0.01</v>
      </c>
      <c r="E7763" t="s">
        <v>49</v>
      </c>
      <c r="F7763" t="s">
        <v>10870</v>
      </c>
      <c r="G7763">
        <v>8</v>
      </c>
    </row>
    <row r="7764" spans="1:7">
      <c r="A7764">
        <v>6198</v>
      </c>
      <c r="B7764" t="s">
        <v>7789</v>
      </c>
      <c r="C7764" t="s">
        <v>14770</v>
      </c>
      <c r="D7764">
        <v>0.8</v>
      </c>
      <c r="E7764" t="s">
        <v>80</v>
      </c>
      <c r="F7764" t="s">
        <v>14771</v>
      </c>
      <c r="G7764">
        <v>1</v>
      </c>
    </row>
    <row r="7765" spans="1:7">
      <c r="A7765">
        <v>6199</v>
      </c>
      <c r="B7765" t="s">
        <v>7789</v>
      </c>
      <c r="C7765" t="s">
        <v>17994</v>
      </c>
      <c r="D7765">
        <v>0.1</v>
      </c>
      <c r="E7765" t="s">
        <v>80</v>
      </c>
      <c r="F7765" t="s">
        <v>12334</v>
      </c>
      <c r="G7765">
        <v>1</v>
      </c>
    </row>
    <row r="7766" spans="1:7">
      <c r="A7766">
        <v>11745</v>
      </c>
      <c r="B7766" t="s">
        <v>7789</v>
      </c>
      <c r="C7766" t="s">
        <v>12340</v>
      </c>
      <c r="D7766">
        <v>0.1</v>
      </c>
      <c r="E7766" t="s">
        <v>80</v>
      </c>
      <c r="F7766" t="s">
        <v>12334</v>
      </c>
      <c r="G7766">
        <v>1</v>
      </c>
    </row>
    <row r="7767" spans="1:7">
      <c r="A7767">
        <v>6200</v>
      </c>
      <c r="B7767" t="s">
        <v>13787</v>
      </c>
      <c r="C7767" t="s">
        <v>13784</v>
      </c>
      <c r="D7767">
        <v>0.01</v>
      </c>
      <c r="E7767" t="s">
        <v>67</v>
      </c>
      <c r="F7767" t="s">
        <v>13121</v>
      </c>
      <c r="G7767">
        <v>5</v>
      </c>
    </row>
    <row r="7768" spans="1:7">
      <c r="A7768">
        <v>6201</v>
      </c>
      <c r="B7768" t="s">
        <v>13787</v>
      </c>
      <c r="C7768" t="s">
        <v>14075</v>
      </c>
      <c r="D7768">
        <v>0.6</v>
      </c>
      <c r="E7768" t="s">
        <v>67</v>
      </c>
      <c r="F7768" t="s">
        <v>13121</v>
      </c>
      <c r="G7768">
        <v>7</v>
      </c>
    </row>
    <row r="7769" spans="1:7">
      <c r="A7769">
        <v>1533</v>
      </c>
      <c r="B7769" t="s">
        <v>3228</v>
      </c>
      <c r="C7769" t="s">
        <v>3221</v>
      </c>
      <c r="D7769">
        <v>0.6</v>
      </c>
      <c r="E7769" t="s">
        <v>67</v>
      </c>
      <c r="F7769" t="s">
        <v>2900</v>
      </c>
      <c r="G7769">
        <v>5</v>
      </c>
    </row>
    <row r="7770" spans="1:7">
      <c r="A7770">
        <v>1534</v>
      </c>
      <c r="B7770" t="s">
        <v>3228</v>
      </c>
      <c r="C7770" t="s">
        <v>3279</v>
      </c>
      <c r="D7770">
        <v>0.01</v>
      </c>
      <c r="E7770" t="s">
        <v>67</v>
      </c>
      <c r="F7770" t="s">
        <v>2900</v>
      </c>
      <c r="G7770">
        <v>7</v>
      </c>
    </row>
    <row r="7771" spans="1:7">
      <c r="A7771">
        <v>2845</v>
      </c>
      <c r="B7771" t="s">
        <v>13540</v>
      </c>
      <c r="C7771" t="s">
        <v>7221</v>
      </c>
      <c r="D7771">
        <v>0.6</v>
      </c>
      <c r="E7771" t="s">
        <v>203</v>
      </c>
      <c r="F7771" t="s">
        <v>6576</v>
      </c>
      <c r="G7771">
        <v>7</v>
      </c>
    </row>
    <row r="7772" spans="1:7">
      <c r="A7772">
        <v>2846</v>
      </c>
      <c r="B7772" t="s">
        <v>13540</v>
      </c>
      <c r="C7772" t="s">
        <v>12784</v>
      </c>
      <c r="D7772">
        <v>0.8</v>
      </c>
      <c r="F7772" t="s">
        <v>12660</v>
      </c>
      <c r="G7772">
        <v>2</v>
      </c>
    </row>
    <row r="7773" spans="1:7">
      <c r="A7773">
        <v>4092</v>
      </c>
      <c r="B7773" t="s">
        <v>14021</v>
      </c>
      <c r="C7773" t="s">
        <v>12928</v>
      </c>
      <c r="D7773">
        <v>0.01</v>
      </c>
      <c r="F7773" t="s">
        <v>12660</v>
      </c>
      <c r="G7773">
        <v>5</v>
      </c>
    </row>
    <row r="7774" spans="1:7">
      <c r="A7774">
        <v>11487</v>
      </c>
      <c r="B7774" t="s">
        <v>6234</v>
      </c>
      <c r="C7774" t="s">
        <v>17358</v>
      </c>
      <c r="D7774">
        <v>0.1</v>
      </c>
      <c r="E7774" t="s">
        <v>166</v>
      </c>
      <c r="F7774" t="s">
        <v>15441</v>
      </c>
      <c r="G7774">
        <v>1</v>
      </c>
    </row>
    <row r="7775" spans="1:7">
      <c r="A7775">
        <v>6732</v>
      </c>
      <c r="B7775" t="s">
        <v>6234</v>
      </c>
      <c r="C7775" t="s">
        <v>18225</v>
      </c>
      <c r="D7775">
        <v>0.6</v>
      </c>
      <c r="E7775" t="s">
        <v>166</v>
      </c>
      <c r="F7775" t="s">
        <v>15441</v>
      </c>
      <c r="G7775">
        <v>4</v>
      </c>
    </row>
    <row r="7776" spans="1:7">
      <c r="A7776">
        <v>4094</v>
      </c>
      <c r="B7776" t="s">
        <v>6234</v>
      </c>
      <c r="C7776" t="s">
        <v>18036</v>
      </c>
      <c r="D7776">
        <v>0.1</v>
      </c>
      <c r="E7776" t="s">
        <v>166</v>
      </c>
      <c r="F7776" t="s">
        <v>15441</v>
      </c>
      <c r="G7776">
        <v>4</v>
      </c>
    </row>
    <row r="7777" spans="1:7">
      <c r="A7777">
        <v>11488</v>
      </c>
      <c r="B7777" t="s">
        <v>6234</v>
      </c>
      <c r="C7777" t="s">
        <v>18037</v>
      </c>
      <c r="D7777">
        <v>0.1</v>
      </c>
      <c r="E7777" t="s">
        <v>166</v>
      </c>
      <c r="F7777" t="s">
        <v>6139</v>
      </c>
      <c r="G7777">
        <v>1</v>
      </c>
    </row>
    <row r="7778" spans="1:7">
      <c r="A7778">
        <v>4093</v>
      </c>
      <c r="B7778" t="s">
        <v>6234</v>
      </c>
      <c r="C7778" t="s">
        <v>6235</v>
      </c>
      <c r="D7778">
        <v>0.8</v>
      </c>
      <c r="E7778" t="s">
        <v>166</v>
      </c>
      <c r="F7778" t="s">
        <v>6139</v>
      </c>
      <c r="G7778">
        <v>4</v>
      </c>
    </row>
    <row r="7779" spans="1:7">
      <c r="A7779">
        <v>4527</v>
      </c>
      <c r="B7779" t="s">
        <v>738</v>
      </c>
      <c r="C7779" t="s">
        <v>734</v>
      </c>
      <c r="D7779">
        <v>0.01</v>
      </c>
      <c r="E7779" t="s">
        <v>354</v>
      </c>
      <c r="F7779" t="s">
        <v>68</v>
      </c>
      <c r="G7779">
        <v>5</v>
      </c>
    </row>
    <row r="7780" spans="1:7">
      <c r="A7780">
        <v>4528</v>
      </c>
      <c r="B7780" t="s">
        <v>230</v>
      </c>
      <c r="C7780" t="s">
        <v>202</v>
      </c>
      <c r="D7780">
        <v>0.01</v>
      </c>
      <c r="E7780" t="s">
        <v>203</v>
      </c>
      <c r="F7780" t="s">
        <v>68</v>
      </c>
      <c r="G7780">
        <v>1</v>
      </c>
    </row>
    <row r="7781" spans="1:7">
      <c r="A7781">
        <v>4530</v>
      </c>
      <c r="B7781" t="s">
        <v>768</v>
      </c>
      <c r="C7781" t="s">
        <v>750</v>
      </c>
      <c r="D7781">
        <v>0.8</v>
      </c>
      <c r="E7781" t="s">
        <v>203</v>
      </c>
      <c r="F7781" t="s">
        <v>68</v>
      </c>
      <c r="G7781">
        <v>5</v>
      </c>
    </row>
    <row r="7782" spans="1:7">
      <c r="A7782">
        <v>4529</v>
      </c>
      <c r="B7782" t="s">
        <v>768</v>
      </c>
      <c r="C7782" t="s">
        <v>727</v>
      </c>
      <c r="D7782">
        <v>0.7</v>
      </c>
      <c r="F7782" t="s">
        <v>68</v>
      </c>
      <c r="G7782">
        <v>5</v>
      </c>
    </row>
    <row r="7783" spans="1:7">
      <c r="A7783">
        <v>1027</v>
      </c>
      <c r="B7783" t="s">
        <v>5280</v>
      </c>
      <c r="C7783" t="s">
        <v>3221</v>
      </c>
      <c r="D7783">
        <v>0.01</v>
      </c>
      <c r="E7783" t="s">
        <v>67</v>
      </c>
      <c r="F7783" t="s">
        <v>2900</v>
      </c>
      <c r="G7783">
        <v>5</v>
      </c>
    </row>
    <row r="7784" spans="1:7">
      <c r="A7784">
        <v>4929</v>
      </c>
      <c r="B7784" t="s">
        <v>5280</v>
      </c>
      <c r="C7784" t="s">
        <v>5260</v>
      </c>
      <c r="D7784">
        <v>0.1</v>
      </c>
      <c r="E7784" t="s">
        <v>67</v>
      </c>
      <c r="F7784" t="s">
        <v>4512</v>
      </c>
      <c r="G7784">
        <v>5</v>
      </c>
    </row>
    <row r="7785" spans="1:7">
      <c r="A7785">
        <v>4930</v>
      </c>
      <c r="B7785" t="s">
        <v>2509</v>
      </c>
      <c r="C7785" t="s">
        <v>2510</v>
      </c>
      <c r="D7785">
        <v>0.1</v>
      </c>
      <c r="E7785" t="s">
        <v>67</v>
      </c>
      <c r="F7785" t="s">
        <v>2210</v>
      </c>
      <c r="G7785">
        <v>5</v>
      </c>
    </row>
    <row r="7786" spans="1:7">
      <c r="A7786">
        <v>11489</v>
      </c>
      <c r="B7786" t="s">
        <v>15734</v>
      </c>
      <c r="C7786" t="s">
        <v>18226</v>
      </c>
      <c r="D7786">
        <v>0.1</v>
      </c>
      <c r="E7786" t="s">
        <v>123</v>
      </c>
      <c r="F7786" t="s">
        <v>15324</v>
      </c>
      <c r="G7786">
        <v>8</v>
      </c>
    </row>
    <row r="7787" spans="1:7">
      <c r="A7787">
        <v>11490</v>
      </c>
      <c r="B7787" t="s">
        <v>4144</v>
      </c>
      <c r="C7787" t="s">
        <v>4119</v>
      </c>
      <c r="D7787">
        <v>0.1</v>
      </c>
      <c r="E7787" t="s">
        <v>354</v>
      </c>
      <c r="F7787" t="s">
        <v>3381</v>
      </c>
      <c r="G7787">
        <v>5</v>
      </c>
    </row>
    <row r="7788" spans="1:7">
      <c r="A7788">
        <v>1028</v>
      </c>
      <c r="B7788" t="s">
        <v>1617</v>
      </c>
      <c r="C7788" t="s">
        <v>1613</v>
      </c>
      <c r="D7788">
        <v>0.6</v>
      </c>
      <c r="E7788" t="s">
        <v>107</v>
      </c>
      <c r="F7788" t="s">
        <v>41</v>
      </c>
      <c r="G7788">
        <v>7</v>
      </c>
    </row>
    <row r="7789" spans="1:7">
      <c r="A7789">
        <v>5274</v>
      </c>
      <c r="B7789" t="s">
        <v>13249</v>
      </c>
      <c r="C7789" t="s">
        <v>12706</v>
      </c>
      <c r="D7789">
        <v>0.1</v>
      </c>
      <c r="E7789" t="s">
        <v>166</v>
      </c>
      <c r="F7789" t="s">
        <v>12660</v>
      </c>
      <c r="G7789">
        <v>1</v>
      </c>
    </row>
    <row r="7790" spans="1:7">
      <c r="A7790">
        <v>1248</v>
      </c>
      <c r="B7790" t="s">
        <v>7348</v>
      </c>
      <c r="C7790" t="s">
        <v>7340</v>
      </c>
      <c r="D7790">
        <v>0.01</v>
      </c>
      <c r="E7790" t="s">
        <v>166</v>
      </c>
      <c r="F7790" t="s">
        <v>7247</v>
      </c>
      <c r="G7790">
        <v>1</v>
      </c>
    </row>
    <row r="7791" spans="1:7">
      <c r="A7791">
        <v>5601</v>
      </c>
      <c r="B7791" t="s">
        <v>7348</v>
      </c>
      <c r="C7791" t="s">
        <v>17165</v>
      </c>
      <c r="D7791">
        <v>0.01</v>
      </c>
      <c r="E7791" t="s">
        <v>166</v>
      </c>
      <c r="F7791" t="s">
        <v>15396</v>
      </c>
      <c r="G7791">
        <v>1</v>
      </c>
    </row>
    <row r="7792" spans="1:7">
      <c r="A7792">
        <v>1249</v>
      </c>
      <c r="B7792" t="s">
        <v>5338</v>
      </c>
      <c r="C7792" t="s">
        <v>16233</v>
      </c>
      <c r="D7792">
        <v>0.1</v>
      </c>
      <c r="E7792" t="s">
        <v>107</v>
      </c>
      <c r="F7792" t="s">
        <v>2900</v>
      </c>
      <c r="G7792">
        <v>5</v>
      </c>
    </row>
    <row r="7793" spans="1:7">
      <c r="A7793">
        <v>5602</v>
      </c>
      <c r="B7793" t="s">
        <v>5338</v>
      </c>
      <c r="C7793" t="s">
        <v>5330</v>
      </c>
      <c r="D7793">
        <v>0.01</v>
      </c>
      <c r="E7793" t="s">
        <v>107</v>
      </c>
      <c r="F7793" t="s">
        <v>4512</v>
      </c>
      <c r="G7793">
        <v>5</v>
      </c>
    </row>
    <row r="7794" spans="1:7">
      <c r="A7794">
        <v>5603</v>
      </c>
      <c r="B7794" t="s">
        <v>9768</v>
      </c>
      <c r="C7794" t="s">
        <v>9755</v>
      </c>
      <c r="D7794">
        <v>0.1</v>
      </c>
      <c r="E7794" t="s">
        <v>49</v>
      </c>
      <c r="F7794" t="s">
        <v>9536</v>
      </c>
      <c r="G7794">
        <v>3</v>
      </c>
    </row>
    <row r="7795" spans="1:7">
      <c r="A7795">
        <v>1250</v>
      </c>
      <c r="B7795" t="s">
        <v>9352</v>
      </c>
      <c r="C7795" t="s">
        <v>9343</v>
      </c>
      <c r="D7795">
        <v>0.01</v>
      </c>
      <c r="E7795" t="s">
        <v>123</v>
      </c>
      <c r="F7795" t="s">
        <v>9136</v>
      </c>
      <c r="G7795">
        <v>3</v>
      </c>
    </row>
    <row r="7796" spans="1:7">
      <c r="A7796">
        <v>5847</v>
      </c>
      <c r="B7796" t="s">
        <v>3985</v>
      </c>
      <c r="C7796" t="s">
        <v>3972</v>
      </c>
      <c r="D7796">
        <v>0.01</v>
      </c>
      <c r="E7796" t="s">
        <v>203</v>
      </c>
      <c r="F7796" t="s">
        <v>58</v>
      </c>
      <c r="G7796">
        <v>4</v>
      </c>
    </row>
    <row r="7797" spans="1:7">
      <c r="A7797">
        <v>1347</v>
      </c>
      <c r="B7797" t="s">
        <v>11710</v>
      </c>
      <c r="C7797" t="s">
        <v>10924</v>
      </c>
      <c r="D7797">
        <v>0.01</v>
      </c>
      <c r="E7797" t="s">
        <v>166</v>
      </c>
      <c r="F7797" t="s">
        <v>10870</v>
      </c>
      <c r="G7797">
        <v>4</v>
      </c>
    </row>
    <row r="7798" spans="1:7">
      <c r="A7798">
        <v>5848</v>
      </c>
      <c r="B7798" t="s">
        <v>2299</v>
      </c>
      <c r="C7798" t="s">
        <v>2295</v>
      </c>
      <c r="D7798">
        <v>0.01</v>
      </c>
      <c r="E7798" t="s">
        <v>203</v>
      </c>
      <c r="F7798" t="s">
        <v>2210</v>
      </c>
      <c r="G7798">
        <v>1</v>
      </c>
    </row>
    <row r="7799" spans="1:7">
      <c r="A7799">
        <v>5849</v>
      </c>
      <c r="B7799" t="s">
        <v>8023</v>
      </c>
      <c r="C7799" t="s">
        <v>16126</v>
      </c>
      <c r="D7799">
        <v>0.01</v>
      </c>
      <c r="E7799" t="s">
        <v>595</v>
      </c>
      <c r="F7799" t="s">
        <v>14771</v>
      </c>
      <c r="G7799">
        <v>5</v>
      </c>
    </row>
    <row r="7800" spans="1:7">
      <c r="A7800">
        <v>5850</v>
      </c>
      <c r="B7800" t="s">
        <v>2063</v>
      </c>
      <c r="C7800" t="s">
        <v>2058</v>
      </c>
      <c r="D7800">
        <v>0.01</v>
      </c>
      <c r="E7800" t="s">
        <v>67</v>
      </c>
      <c r="F7800" t="s">
        <v>1778</v>
      </c>
      <c r="G7800">
        <v>5</v>
      </c>
    </row>
    <row r="7801" spans="1:7">
      <c r="A7801">
        <v>6078</v>
      </c>
      <c r="B7801" t="s">
        <v>3491</v>
      </c>
      <c r="C7801" t="s">
        <v>16328</v>
      </c>
      <c r="D7801">
        <v>0.01</v>
      </c>
      <c r="E7801" t="s">
        <v>166</v>
      </c>
      <c r="F7801" t="s">
        <v>14699</v>
      </c>
      <c r="G7801">
        <v>1</v>
      </c>
    </row>
    <row r="7802" spans="1:7">
      <c r="A7802">
        <v>6077</v>
      </c>
      <c r="B7802" t="s">
        <v>3491</v>
      </c>
      <c r="C7802" t="s">
        <v>3492</v>
      </c>
      <c r="D7802">
        <v>0.8</v>
      </c>
      <c r="E7802" t="s">
        <v>166</v>
      </c>
      <c r="F7802" t="s">
        <v>3381</v>
      </c>
      <c r="G7802">
        <v>1</v>
      </c>
    </row>
    <row r="7803" spans="1:7">
      <c r="A7803">
        <v>1439</v>
      </c>
      <c r="B7803" t="s">
        <v>2863</v>
      </c>
      <c r="C7803" t="s">
        <v>17610</v>
      </c>
      <c r="D7803">
        <v>0.01</v>
      </c>
      <c r="E7803" t="s">
        <v>203</v>
      </c>
      <c r="F7803" t="s">
        <v>13028</v>
      </c>
      <c r="G7803">
        <v>5</v>
      </c>
    </row>
    <row r="7804" spans="1:7">
      <c r="A7804">
        <v>6079</v>
      </c>
      <c r="B7804" t="s">
        <v>2863</v>
      </c>
      <c r="C7804" t="s">
        <v>2856</v>
      </c>
      <c r="D7804">
        <v>0.01</v>
      </c>
      <c r="E7804" t="s">
        <v>203</v>
      </c>
      <c r="F7804" t="s">
        <v>14771</v>
      </c>
      <c r="G7804">
        <v>5</v>
      </c>
    </row>
    <row r="7805" spans="1:7">
      <c r="A7805">
        <v>6309</v>
      </c>
      <c r="B7805" t="s">
        <v>13009</v>
      </c>
      <c r="C7805" t="s">
        <v>13006</v>
      </c>
      <c r="D7805">
        <v>0.1</v>
      </c>
      <c r="E7805" t="s">
        <v>354</v>
      </c>
      <c r="F7805" t="s">
        <v>12660</v>
      </c>
      <c r="G7805">
        <v>7</v>
      </c>
    </row>
    <row r="7806" spans="1:7">
      <c r="A7806">
        <v>7135</v>
      </c>
      <c r="B7806" t="s">
        <v>2110</v>
      </c>
      <c r="C7806" t="s">
        <v>2105</v>
      </c>
      <c r="D7806">
        <v>0.8</v>
      </c>
      <c r="F7806" t="s">
        <v>1778</v>
      </c>
      <c r="G7806">
        <v>5</v>
      </c>
    </row>
    <row r="7807" spans="1:7">
      <c r="A7807">
        <v>6429</v>
      </c>
      <c r="B7807" t="s">
        <v>7138</v>
      </c>
      <c r="C7807" t="s">
        <v>7133</v>
      </c>
      <c r="D7807">
        <v>0.8</v>
      </c>
      <c r="E7807" t="s">
        <v>67</v>
      </c>
      <c r="F7807" t="s">
        <v>6576</v>
      </c>
      <c r="G7807">
        <v>7</v>
      </c>
    </row>
    <row r="7808" spans="1:7">
      <c r="A7808">
        <v>1588</v>
      </c>
      <c r="B7808" t="s">
        <v>13062</v>
      </c>
      <c r="C7808" t="s">
        <v>13063</v>
      </c>
      <c r="D7808">
        <v>0.1</v>
      </c>
      <c r="E7808" t="s">
        <v>74</v>
      </c>
      <c r="F7808" t="s">
        <v>13028</v>
      </c>
      <c r="G7808">
        <v>3</v>
      </c>
    </row>
    <row r="7809" spans="1:7">
      <c r="A7809">
        <v>6430</v>
      </c>
      <c r="B7809" t="s">
        <v>5080</v>
      </c>
      <c r="C7809" t="s">
        <v>5066</v>
      </c>
      <c r="D7809">
        <v>0.01</v>
      </c>
      <c r="E7809" t="s">
        <v>123</v>
      </c>
      <c r="F7809" t="s">
        <v>4963</v>
      </c>
      <c r="G7809">
        <v>4</v>
      </c>
    </row>
    <row r="7810" spans="1:7">
      <c r="A7810">
        <v>7190</v>
      </c>
      <c r="B7810" t="s">
        <v>7963</v>
      </c>
      <c r="C7810" t="s">
        <v>14802</v>
      </c>
      <c r="D7810">
        <v>0.8</v>
      </c>
      <c r="E7810" t="s">
        <v>49</v>
      </c>
      <c r="F7810" t="s">
        <v>14771</v>
      </c>
      <c r="G7810">
        <v>3</v>
      </c>
    </row>
    <row r="7811" spans="1:7">
      <c r="A7811">
        <v>1609</v>
      </c>
      <c r="B7811" t="s">
        <v>9440</v>
      </c>
      <c r="C7811" t="s">
        <v>9437</v>
      </c>
      <c r="D7811">
        <v>0.01</v>
      </c>
      <c r="E7811" t="s">
        <v>354</v>
      </c>
      <c r="F7811" t="s">
        <v>9136</v>
      </c>
      <c r="G7811">
        <v>5</v>
      </c>
    </row>
    <row r="7812" spans="1:7">
      <c r="A7812">
        <v>6523</v>
      </c>
      <c r="B7812" t="s">
        <v>5597</v>
      </c>
      <c r="C7812" t="s">
        <v>5579</v>
      </c>
      <c r="D7812">
        <v>0.01</v>
      </c>
      <c r="E7812" t="s">
        <v>67</v>
      </c>
      <c r="F7812" t="s">
        <v>4963</v>
      </c>
      <c r="G7812">
        <v>8</v>
      </c>
    </row>
    <row r="7813" spans="1:7">
      <c r="A7813">
        <v>6524</v>
      </c>
      <c r="B7813" t="s">
        <v>5298</v>
      </c>
      <c r="C7813" t="s">
        <v>5260</v>
      </c>
      <c r="D7813">
        <v>0.1</v>
      </c>
      <c r="E7813" t="s">
        <v>67</v>
      </c>
      <c r="F7813" t="s">
        <v>4512</v>
      </c>
      <c r="G7813">
        <v>5</v>
      </c>
    </row>
    <row r="7814" spans="1:7">
      <c r="A7814">
        <v>2847</v>
      </c>
      <c r="B7814" t="s">
        <v>4696</v>
      </c>
      <c r="C7814" t="s">
        <v>17278</v>
      </c>
      <c r="D7814">
        <v>0.01</v>
      </c>
      <c r="E7814" t="s">
        <v>40</v>
      </c>
      <c r="F7814" t="s">
        <v>15376</v>
      </c>
      <c r="G7814">
        <v>1</v>
      </c>
    </row>
    <row r="7815" spans="1:7">
      <c r="A7815">
        <v>2848</v>
      </c>
      <c r="B7815" t="s">
        <v>4696</v>
      </c>
      <c r="C7815" t="s">
        <v>16441</v>
      </c>
      <c r="D7815">
        <v>0.8</v>
      </c>
      <c r="E7815" t="s">
        <v>40</v>
      </c>
      <c r="F7815" t="s">
        <v>4512</v>
      </c>
      <c r="G7815">
        <v>1</v>
      </c>
    </row>
    <row r="7816" spans="1:7">
      <c r="A7816">
        <v>11746</v>
      </c>
      <c r="B7816" t="s">
        <v>4696</v>
      </c>
      <c r="C7816" t="s">
        <v>17279</v>
      </c>
      <c r="D7816">
        <v>0.1</v>
      </c>
      <c r="E7816" t="s">
        <v>40</v>
      </c>
      <c r="F7816" t="s">
        <v>14590</v>
      </c>
      <c r="G7816">
        <v>1</v>
      </c>
    </row>
    <row r="7817" spans="1:7">
      <c r="A7817">
        <v>4931</v>
      </c>
      <c r="B7817" t="s">
        <v>5523</v>
      </c>
      <c r="C7817" t="s">
        <v>17474</v>
      </c>
      <c r="D7817">
        <v>0.8</v>
      </c>
      <c r="E7817" t="s">
        <v>49</v>
      </c>
      <c r="F7817" t="s">
        <v>4512</v>
      </c>
      <c r="G7817">
        <v>7</v>
      </c>
    </row>
    <row r="7818" spans="1:7">
      <c r="A7818">
        <v>5604</v>
      </c>
      <c r="B7818" t="s">
        <v>5525</v>
      </c>
      <c r="C7818" t="s">
        <v>17474</v>
      </c>
      <c r="D7818">
        <v>0.01</v>
      </c>
      <c r="E7818" t="s">
        <v>49</v>
      </c>
      <c r="F7818" t="s">
        <v>4512</v>
      </c>
      <c r="G7818">
        <v>7</v>
      </c>
    </row>
    <row r="7819" spans="1:7">
      <c r="A7819">
        <v>5851</v>
      </c>
      <c r="B7819" t="s">
        <v>5524</v>
      </c>
      <c r="C7819" t="s">
        <v>18227</v>
      </c>
      <c r="D7819">
        <v>0.6</v>
      </c>
      <c r="E7819" t="s">
        <v>49</v>
      </c>
      <c r="F7819" t="s">
        <v>15376</v>
      </c>
      <c r="G7819">
        <v>7</v>
      </c>
    </row>
    <row r="7820" spans="1:7">
      <c r="A7820">
        <v>5852</v>
      </c>
      <c r="B7820" t="s">
        <v>5524</v>
      </c>
      <c r="C7820" t="s">
        <v>17474</v>
      </c>
      <c r="D7820">
        <v>0.8</v>
      </c>
      <c r="E7820" t="s">
        <v>49</v>
      </c>
      <c r="F7820" t="s">
        <v>4512</v>
      </c>
      <c r="G7820">
        <v>7</v>
      </c>
    </row>
    <row r="7821" spans="1:7">
      <c r="A7821">
        <v>2849</v>
      </c>
      <c r="B7821" t="s">
        <v>2304</v>
      </c>
      <c r="C7821" t="s">
        <v>2295</v>
      </c>
      <c r="D7821">
        <v>0.8</v>
      </c>
      <c r="E7821" t="s">
        <v>203</v>
      </c>
      <c r="F7821" t="s">
        <v>2210</v>
      </c>
      <c r="G7821">
        <v>1</v>
      </c>
    </row>
    <row r="7822" spans="1:7">
      <c r="A7822">
        <v>5606</v>
      </c>
      <c r="B7822" t="s">
        <v>8894</v>
      </c>
      <c r="C7822" t="s">
        <v>8889</v>
      </c>
      <c r="D7822">
        <v>0.1</v>
      </c>
      <c r="E7822" t="s">
        <v>89</v>
      </c>
      <c r="F7822" t="s">
        <v>8594</v>
      </c>
      <c r="G7822">
        <v>3</v>
      </c>
    </row>
    <row r="7823" spans="1:7">
      <c r="A7823">
        <v>5607</v>
      </c>
      <c r="B7823" t="s">
        <v>8894</v>
      </c>
      <c r="C7823" t="s">
        <v>6908</v>
      </c>
      <c r="D7823">
        <v>0.1</v>
      </c>
      <c r="E7823" t="s">
        <v>89</v>
      </c>
      <c r="F7823" t="s">
        <v>6576</v>
      </c>
      <c r="G7823">
        <v>3</v>
      </c>
    </row>
    <row r="7824" spans="1:7">
      <c r="A7824">
        <v>5605</v>
      </c>
      <c r="B7824" t="s">
        <v>8894</v>
      </c>
      <c r="C7824" t="s">
        <v>11233</v>
      </c>
      <c r="D7824">
        <v>0.05</v>
      </c>
      <c r="E7824" t="s">
        <v>89</v>
      </c>
      <c r="F7824" t="s">
        <v>11167</v>
      </c>
      <c r="G7824">
        <v>3</v>
      </c>
    </row>
    <row r="7825" spans="1:7">
      <c r="A7825">
        <v>6716</v>
      </c>
      <c r="B7825" t="s">
        <v>13568</v>
      </c>
      <c r="C7825" t="s">
        <v>13555</v>
      </c>
      <c r="D7825">
        <v>0.8</v>
      </c>
      <c r="E7825" t="s">
        <v>354</v>
      </c>
      <c r="F7825" t="s">
        <v>13121</v>
      </c>
      <c r="G7825">
        <v>2</v>
      </c>
    </row>
    <row r="7826" spans="1:7">
      <c r="A7826">
        <v>487</v>
      </c>
      <c r="B7826" t="s">
        <v>1647</v>
      </c>
      <c r="C7826" t="s">
        <v>1648</v>
      </c>
      <c r="D7826">
        <v>0.05</v>
      </c>
      <c r="E7826" t="s">
        <v>354</v>
      </c>
      <c r="F7826" t="s">
        <v>41</v>
      </c>
      <c r="G7826">
        <v>7</v>
      </c>
    </row>
    <row r="7827" spans="1:7">
      <c r="A7827">
        <v>3201</v>
      </c>
      <c r="B7827" t="s">
        <v>1647</v>
      </c>
      <c r="C7827" t="s">
        <v>18228</v>
      </c>
      <c r="D7827">
        <v>0.8</v>
      </c>
      <c r="E7827" t="s">
        <v>354</v>
      </c>
      <c r="F7827" t="s">
        <v>9536</v>
      </c>
      <c r="G7827">
        <v>7</v>
      </c>
    </row>
    <row r="7828" spans="1:7">
      <c r="A7828">
        <v>11492</v>
      </c>
      <c r="B7828" t="s">
        <v>5018</v>
      </c>
      <c r="C7828" t="s">
        <v>17516</v>
      </c>
      <c r="D7828">
        <v>0.1</v>
      </c>
      <c r="E7828" t="s">
        <v>80</v>
      </c>
      <c r="F7828" t="s">
        <v>4963</v>
      </c>
      <c r="G7828">
        <v>1</v>
      </c>
    </row>
    <row r="7829" spans="1:7">
      <c r="A7829">
        <v>3202</v>
      </c>
      <c r="B7829" t="s">
        <v>5018</v>
      </c>
      <c r="C7829" t="s">
        <v>4994</v>
      </c>
      <c r="D7829">
        <v>0.01</v>
      </c>
      <c r="E7829" t="s">
        <v>80</v>
      </c>
      <c r="F7829" t="s">
        <v>4963</v>
      </c>
      <c r="G7829">
        <v>4</v>
      </c>
    </row>
    <row r="7830" spans="1:7">
      <c r="A7830">
        <v>4932</v>
      </c>
      <c r="B7830" t="s">
        <v>10044</v>
      </c>
      <c r="C7830" t="s">
        <v>9738</v>
      </c>
      <c r="D7830">
        <v>0.01</v>
      </c>
      <c r="E7830" t="s">
        <v>80</v>
      </c>
      <c r="F7830" t="s">
        <v>9536</v>
      </c>
      <c r="G7830">
        <v>3</v>
      </c>
    </row>
    <row r="7831" spans="1:7">
      <c r="A7831">
        <v>11493</v>
      </c>
      <c r="B7831" t="s">
        <v>12192</v>
      </c>
      <c r="C7831" t="s">
        <v>12189</v>
      </c>
      <c r="D7831">
        <v>0.1</v>
      </c>
      <c r="E7831" t="s">
        <v>203</v>
      </c>
      <c r="F7831" t="s">
        <v>12156</v>
      </c>
      <c r="G7831">
        <v>1</v>
      </c>
    </row>
    <row r="7832" spans="1:7">
      <c r="A7832">
        <v>4933</v>
      </c>
      <c r="B7832" t="s">
        <v>12192</v>
      </c>
      <c r="C7832" t="s">
        <v>18229</v>
      </c>
      <c r="D7832">
        <v>0.01</v>
      </c>
      <c r="E7832" t="s">
        <v>203</v>
      </c>
      <c r="F7832" t="s">
        <v>15396</v>
      </c>
      <c r="G7832">
        <v>1</v>
      </c>
    </row>
    <row r="7833" spans="1:7">
      <c r="A7833">
        <v>4934</v>
      </c>
      <c r="B7833" t="s">
        <v>18230</v>
      </c>
      <c r="C7833" t="s">
        <v>17026</v>
      </c>
      <c r="D7833">
        <v>0.01</v>
      </c>
      <c r="E7833" t="s">
        <v>74</v>
      </c>
      <c r="F7833" t="s">
        <v>14771</v>
      </c>
      <c r="G7833">
        <v>2</v>
      </c>
    </row>
    <row r="7834" spans="1:7">
      <c r="A7834">
        <v>1130</v>
      </c>
      <c r="B7834" t="s">
        <v>18231</v>
      </c>
      <c r="C7834" t="s">
        <v>3156</v>
      </c>
      <c r="D7834">
        <v>0.01</v>
      </c>
      <c r="E7834" t="s">
        <v>107</v>
      </c>
      <c r="F7834" t="s">
        <v>3135</v>
      </c>
      <c r="G7834">
        <v>4</v>
      </c>
    </row>
    <row r="7835" spans="1:7">
      <c r="A7835">
        <v>5275</v>
      </c>
      <c r="B7835" t="s">
        <v>10365</v>
      </c>
      <c r="C7835" t="s">
        <v>10220</v>
      </c>
      <c r="D7835">
        <v>0.01</v>
      </c>
      <c r="F7835" t="s">
        <v>10160</v>
      </c>
      <c r="G7835">
        <v>1</v>
      </c>
    </row>
    <row r="7836" spans="1:7">
      <c r="A7836">
        <v>6935</v>
      </c>
      <c r="B7836" t="s">
        <v>9467</v>
      </c>
      <c r="C7836" t="s">
        <v>16203</v>
      </c>
      <c r="D7836">
        <v>0.6</v>
      </c>
      <c r="F7836" t="s">
        <v>14771</v>
      </c>
      <c r="G7836">
        <v>5</v>
      </c>
    </row>
    <row r="7837" spans="1:7">
      <c r="A7837">
        <v>5608</v>
      </c>
      <c r="B7837" t="s">
        <v>9467</v>
      </c>
      <c r="C7837" t="s">
        <v>18232</v>
      </c>
      <c r="D7837">
        <v>0.01</v>
      </c>
      <c r="F7837" t="s">
        <v>12334</v>
      </c>
      <c r="G7837">
        <v>5</v>
      </c>
    </row>
    <row r="7838" spans="1:7">
      <c r="A7838">
        <v>1251</v>
      </c>
      <c r="B7838" t="s">
        <v>9467</v>
      </c>
      <c r="C7838" t="s">
        <v>9462</v>
      </c>
      <c r="D7838">
        <v>0.8</v>
      </c>
      <c r="E7838" t="s">
        <v>203</v>
      </c>
      <c r="F7838" t="s">
        <v>9136</v>
      </c>
      <c r="G7838">
        <v>5</v>
      </c>
    </row>
    <row r="7839" spans="1:7">
      <c r="A7839">
        <v>11747</v>
      </c>
      <c r="B7839" t="s">
        <v>9467</v>
      </c>
      <c r="C7839" t="s">
        <v>18233</v>
      </c>
      <c r="D7839">
        <v>0.1</v>
      </c>
      <c r="F7839" t="s">
        <v>12334</v>
      </c>
      <c r="G7839">
        <v>5</v>
      </c>
    </row>
    <row r="7840" spans="1:7">
      <c r="A7840">
        <v>1252</v>
      </c>
      <c r="B7840" t="s">
        <v>2961</v>
      </c>
      <c r="C7840" t="s">
        <v>2957</v>
      </c>
      <c r="D7840">
        <v>0.01</v>
      </c>
      <c r="F7840" t="s">
        <v>2900</v>
      </c>
      <c r="G7840">
        <v>1</v>
      </c>
    </row>
    <row r="7841" spans="1:7">
      <c r="A7841">
        <v>5609</v>
      </c>
      <c r="B7841" t="s">
        <v>2961</v>
      </c>
      <c r="C7841" t="s">
        <v>16807</v>
      </c>
      <c r="D7841">
        <v>0.01</v>
      </c>
      <c r="F7841" t="s">
        <v>14655</v>
      </c>
      <c r="G7841">
        <v>1</v>
      </c>
    </row>
    <row r="7842" spans="1:7">
      <c r="A7842">
        <v>11495</v>
      </c>
      <c r="B7842" t="s">
        <v>8119</v>
      </c>
      <c r="C7842" t="s">
        <v>4231</v>
      </c>
      <c r="D7842">
        <v>0.1</v>
      </c>
      <c r="E7842" t="s">
        <v>89</v>
      </c>
      <c r="F7842" t="s">
        <v>3381</v>
      </c>
      <c r="G7842">
        <v>7</v>
      </c>
    </row>
    <row r="7843" spans="1:7">
      <c r="A7843">
        <v>1348</v>
      </c>
      <c r="B7843" t="s">
        <v>7593</v>
      </c>
      <c r="C7843" t="s">
        <v>11968</v>
      </c>
      <c r="D7843">
        <v>0.01</v>
      </c>
      <c r="E7843" t="s">
        <v>166</v>
      </c>
      <c r="F7843" t="s">
        <v>11921</v>
      </c>
      <c r="G7843">
        <v>1</v>
      </c>
    </row>
    <row r="7844" spans="1:7">
      <c r="A7844">
        <v>5853</v>
      </c>
      <c r="B7844" t="s">
        <v>7593</v>
      </c>
      <c r="C7844" t="s">
        <v>14496</v>
      </c>
      <c r="D7844">
        <v>0.01</v>
      </c>
      <c r="E7844" t="s">
        <v>166</v>
      </c>
      <c r="F7844" t="s">
        <v>14278</v>
      </c>
      <c r="G7844">
        <v>3</v>
      </c>
    </row>
    <row r="7845" spans="1:7">
      <c r="A7845">
        <v>7329</v>
      </c>
      <c r="B7845" t="s">
        <v>8289</v>
      </c>
      <c r="C7845" t="s">
        <v>8281</v>
      </c>
      <c r="D7845">
        <v>0.8</v>
      </c>
      <c r="E7845" t="s">
        <v>80</v>
      </c>
      <c r="F7845" t="s">
        <v>8277</v>
      </c>
      <c r="G7845">
        <v>4</v>
      </c>
    </row>
    <row r="7846" spans="1:7">
      <c r="A7846">
        <v>6202</v>
      </c>
      <c r="B7846" t="s">
        <v>14359</v>
      </c>
      <c r="C7846" t="s">
        <v>14350</v>
      </c>
      <c r="D7846">
        <v>0.01</v>
      </c>
      <c r="E7846" t="s">
        <v>40</v>
      </c>
      <c r="F7846" t="s">
        <v>14278</v>
      </c>
      <c r="G7846">
        <v>1</v>
      </c>
    </row>
    <row r="7847" spans="1:7">
      <c r="A7847">
        <v>1495</v>
      </c>
      <c r="B7847" t="s">
        <v>963</v>
      </c>
      <c r="C7847" t="s">
        <v>959</v>
      </c>
      <c r="D7847">
        <v>0.8</v>
      </c>
      <c r="E7847" t="s">
        <v>74</v>
      </c>
      <c r="F7847" t="s">
        <v>41</v>
      </c>
      <c r="G7847">
        <v>1</v>
      </c>
    </row>
    <row r="7848" spans="1:7">
      <c r="A7848">
        <v>6203</v>
      </c>
      <c r="B7848" t="s">
        <v>963</v>
      </c>
      <c r="C7848" t="s">
        <v>17819</v>
      </c>
      <c r="D7848">
        <v>0.01</v>
      </c>
      <c r="E7848" t="s">
        <v>74</v>
      </c>
      <c r="F7848" t="s">
        <v>14590</v>
      </c>
      <c r="G7848">
        <v>1</v>
      </c>
    </row>
    <row r="7849" spans="1:7">
      <c r="A7849">
        <v>1610</v>
      </c>
      <c r="B7849" t="s">
        <v>3169</v>
      </c>
      <c r="C7849" t="s">
        <v>3156</v>
      </c>
      <c r="D7849">
        <v>0.01</v>
      </c>
      <c r="E7849" t="s">
        <v>107</v>
      </c>
      <c r="F7849" t="s">
        <v>3135</v>
      </c>
      <c r="G7849">
        <v>4</v>
      </c>
    </row>
    <row r="7850" spans="1:7">
      <c r="A7850">
        <v>6525</v>
      </c>
      <c r="B7850" t="s">
        <v>1078</v>
      </c>
      <c r="C7850" t="s">
        <v>43</v>
      </c>
      <c r="D7850">
        <v>0.01</v>
      </c>
      <c r="E7850" t="s">
        <v>40</v>
      </c>
      <c r="F7850" t="s">
        <v>41</v>
      </c>
      <c r="G7850">
        <v>1</v>
      </c>
    </row>
    <row r="7851" spans="1:7">
      <c r="A7851">
        <v>3203</v>
      </c>
      <c r="B7851" t="s">
        <v>2385</v>
      </c>
      <c r="C7851" t="s">
        <v>2566</v>
      </c>
      <c r="D7851">
        <v>0.8</v>
      </c>
      <c r="F7851" t="s">
        <v>2210</v>
      </c>
      <c r="G7851">
        <v>5</v>
      </c>
    </row>
    <row r="7852" spans="1:7">
      <c r="A7852">
        <v>11748</v>
      </c>
      <c r="B7852" t="s">
        <v>18234</v>
      </c>
      <c r="C7852" s="240">
        <v>46180</v>
      </c>
      <c r="D7852">
        <v>0.1</v>
      </c>
      <c r="E7852" t="s">
        <v>803</v>
      </c>
      <c r="F7852" t="s">
        <v>68</v>
      </c>
      <c r="G7852">
        <v>7</v>
      </c>
    </row>
    <row r="7853" spans="1:7">
      <c r="A7853">
        <v>11749</v>
      </c>
      <c r="B7853" t="s">
        <v>18234</v>
      </c>
      <c r="C7853" t="s">
        <v>770</v>
      </c>
      <c r="D7853">
        <v>0.1</v>
      </c>
      <c r="E7853" t="s">
        <v>67</v>
      </c>
      <c r="F7853" t="s">
        <v>68</v>
      </c>
      <c r="G7853">
        <v>7</v>
      </c>
    </row>
    <row r="7854" spans="1:7">
      <c r="A7854">
        <v>1440</v>
      </c>
      <c r="B7854" t="s">
        <v>3277</v>
      </c>
      <c r="C7854" t="s">
        <v>3270</v>
      </c>
      <c r="D7854">
        <v>0.8</v>
      </c>
      <c r="E7854" t="s">
        <v>203</v>
      </c>
      <c r="F7854" t="s">
        <v>2900</v>
      </c>
      <c r="G7854">
        <v>5</v>
      </c>
    </row>
    <row r="7855" spans="1:7">
      <c r="A7855">
        <v>6310</v>
      </c>
      <c r="B7855" t="s">
        <v>8653</v>
      </c>
      <c r="C7855" t="s">
        <v>8649</v>
      </c>
      <c r="D7855">
        <v>0.01</v>
      </c>
      <c r="E7855" t="s">
        <v>135</v>
      </c>
      <c r="F7855" t="s">
        <v>8594</v>
      </c>
      <c r="G7855">
        <v>1</v>
      </c>
    </row>
    <row r="7856" spans="1:7">
      <c r="A7856">
        <v>3204</v>
      </c>
      <c r="B7856" t="s">
        <v>14394</v>
      </c>
      <c r="C7856" t="s">
        <v>16101</v>
      </c>
      <c r="D7856">
        <v>0.01</v>
      </c>
      <c r="E7856" t="s">
        <v>80</v>
      </c>
      <c r="F7856" t="s">
        <v>12660</v>
      </c>
      <c r="G7856">
        <v>2</v>
      </c>
    </row>
    <row r="7857" spans="1:7">
      <c r="A7857">
        <v>3205</v>
      </c>
      <c r="B7857" t="s">
        <v>1822</v>
      </c>
      <c r="C7857" t="s">
        <v>1817</v>
      </c>
      <c r="D7857">
        <v>0.01</v>
      </c>
      <c r="F7857" t="s">
        <v>1778</v>
      </c>
      <c r="G7857">
        <v>1</v>
      </c>
    </row>
    <row r="7858" spans="1:7">
      <c r="A7858">
        <v>1131</v>
      </c>
      <c r="B7858" t="s">
        <v>7675</v>
      </c>
      <c r="C7858" t="s">
        <v>7676</v>
      </c>
      <c r="D7858">
        <v>0.01</v>
      </c>
      <c r="E7858" t="s">
        <v>166</v>
      </c>
      <c r="F7858" t="s">
        <v>7247</v>
      </c>
      <c r="G7858">
        <v>5</v>
      </c>
    </row>
    <row r="7859" spans="1:7">
      <c r="A7859">
        <v>6311</v>
      </c>
      <c r="B7859" t="s">
        <v>28</v>
      </c>
      <c r="C7859" t="s">
        <v>815</v>
      </c>
      <c r="D7859">
        <v>0.1</v>
      </c>
      <c r="F7859" t="s">
        <v>68</v>
      </c>
      <c r="G7859">
        <v>7</v>
      </c>
    </row>
    <row r="7860" spans="1:7">
      <c r="A7860">
        <v>6431</v>
      </c>
      <c r="B7860" t="s">
        <v>10320</v>
      </c>
      <c r="C7860" t="s">
        <v>10321</v>
      </c>
      <c r="D7860">
        <v>0.01</v>
      </c>
      <c r="E7860" t="s">
        <v>203</v>
      </c>
      <c r="F7860" t="s">
        <v>10160</v>
      </c>
      <c r="G7860">
        <v>2</v>
      </c>
    </row>
    <row r="7861" spans="1:7">
      <c r="A7861">
        <v>7218</v>
      </c>
      <c r="B7861" t="s">
        <v>10320</v>
      </c>
      <c r="C7861" t="s">
        <v>8240</v>
      </c>
      <c r="D7861">
        <v>0.8</v>
      </c>
      <c r="E7861" t="s">
        <v>203</v>
      </c>
      <c r="F7861" t="s">
        <v>8093</v>
      </c>
      <c r="G7861">
        <v>2</v>
      </c>
    </row>
    <row r="7862" spans="1:7">
      <c r="A7862">
        <v>3206</v>
      </c>
      <c r="B7862" t="s">
        <v>11897</v>
      </c>
      <c r="C7862" t="s">
        <v>1771</v>
      </c>
      <c r="D7862">
        <v>0.01</v>
      </c>
      <c r="E7862" t="s">
        <v>203</v>
      </c>
      <c r="F7862" t="s">
        <v>1331</v>
      </c>
      <c r="G7862">
        <v>8</v>
      </c>
    </row>
    <row r="7863" spans="1:7">
      <c r="A7863">
        <v>11497</v>
      </c>
      <c r="B7863" t="s">
        <v>11897</v>
      </c>
      <c r="C7863" t="s">
        <v>16231</v>
      </c>
      <c r="D7863">
        <v>0.1</v>
      </c>
      <c r="F7863" t="s">
        <v>15331</v>
      </c>
      <c r="G7863">
        <v>8</v>
      </c>
    </row>
    <row r="7864" spans="1:7">
      <c r="A7864">
        <v>4095</v>
      </c>
      <c r="B7864" t="s">
        <v>4774</v>
      </c>
      <c r="C7864" t="s">
        <v>4776</v>
      </c>
      <c r="D7864">
        <v>0.1</v>
      </c>
      <c r="E7864" t="s">
        <v>107</v>
      </c>
      <c r="F7864" t="s">
        <v>4512</v>
      </c>
      <c r="G7864">
        <v>2</v>
      </c>
    </row>
    <row r="7865" spans="1:7">
      <c r="A7865">
        <v>11927</v>
      </c>
      <c r="B7865" t="s">
        <v>4765</v>
      </c>
      <c r="C7865" t="s">
        <v>4554</v>
      </c>
      <c r="D7865">
        <v>0.8</v>
      </c>
      <c r="E7865" t="s">
        <v>89</v>
      </c>
      <c r="F7865" t="s">
        <v>4512</v>
      </c>
      <c r="G7865">
        <v>1</v>
      </c>
    </row>
    <row r="7866" spans="1:7">
      <c r="A7866">
        <v>4096</v>
      </c>
      <c r="B7866" t="s">
        <v>4765</v>
      </c>
      <c r="C7866" t="s">
        <v>4767</v>
      </c>
      <c r="D7866">
        <v>0.01</v>
      </c>
      <c r="E7866" t="s">
        <v>89</v>
      </c>
      <c r="F7866" t="s">
        <v>4512</v>
      </c>
      <c r="G7866">
        <v>2</v>
      </c>
    </row>
    <row r="7867" spans="1:7">
      <c r="A7867">
        <v>906</v>
      </c>
      <c r="B7867" t="s">
        <v>11405</v>
      </c>
      <c r="C7867" t="s">
        <v>18235</v>
      </c>
      <c r="D7867">
        <v>0.1</v>
      </c>
      <c r="E7867" t="s">
        <v>203</v>
      </c>
      <c r="F7867" t="s">
        <v>11295</v>
      </c>
      <c r="G7867">
        <v>6</v>
      </c>
    </row>
    <row r="7868" spans="1:7">
      <c r="A7868">
        <v>7666</v>
      </c>
      <c r="B7868" t="s">
        <v>11405</v>
      </c>
      <c r="C7868" t="s">
        <v>11406</v>
      </c>
      <c r="D7868">
        <v>0.8</v>
      </c>
      <c r="E7868" t="s">
        <v>203</v>
      </c>
      <c r="F7868" t="s">
        <v>11295</v>
      </c>
      <c r="G7868">
        <v>7</v>
      </c>
    </row>
    <row r="7869" spans="1:7">
      <c r="A7869">
        <v>4531</v>
      </c>
      <c r="B7869" t="s">
        <v>810</v>
      </c>
      <c r="C7869" t="s">
        <v>811</v>
      </c>
      <c r="D7869">
        <v>0.8</v>
      </c>
      <c r="E7869" t="s">
        <v>166</v>
      </c>
      <c r="F7869" t="s">
        <v>68</v>
      </c>
      <c r="G7869">
        <v>7</v>
      </c>
    </row>
    <row r="7870" spans="1:7">
      <c r="A7870">
        <v>907</v>
      </c>
      <c r="B7870" t="s">
        <v>2972</v>
      </c>
      <c r="C7870" t="s">
        <v>2973</v>
      </c>
      <c r="D7870">
        <v>0.01</v>
      </c>
      <c r="E7870" t="s">
        <v>203</v>
      </c>
      <c r="F7870" t="s">
        <v>2900</v>
      </c>
      <c r="G7870">
        <v>1</v>
      </c>
    </row>
    <row r="7871" spans="1:7">
      <c r="A7871">
        <v>4532</v>
      </c>
      <c r="B7871" t="s">
        <v>13252</v>
      </c>
      <c r="C7871" t="s">
        <v>12706</v>
      </c>
      <c r="D7871">
        <v>0.8</v>
      </c>
      <c r="E7871" t="s">
        <v>166</v>
      </c>
      <c r="F7871" t="s">
        <v>12660</v>
      </c>
      <c r="G7871">
        <v>1</v>
      </c>
    </row>
    <row r="7872" spans="1:7">
      <c r="A7872">
        <v>7292</v>
      </c>
      <c r="B7872" t="s">
        <v>8502</v>
      </c>
      <c r="C7872" t="s">
        <v>8498</v>
      </c>
      <c r="D7872">
        <v>0.8</v>
      </c>
      <c r="E7872" t="s">
        <v>166</v>
      </c>
      <c r="F7872" t="s">
        <v>8093</v>
      </c>
      <c r="G7872">
        <v>7</v>
      </c>
    </row>
    <row r="7873" spans="1:7">
      <c r="A7873">
        <v>4935</v>
      </c>
      <c r="B7873" t="s">
        <v>14247</v>
      </c>
      <c r="C7873" t="s">
        <v>18048</v>
      </c>
      <c r="D7873">
        <v>0.1</v>
      </c>
      <c r="F7873" t="s">
        <v>13121</v>
      </c>
      <c r="G7873">
        <v>7</v>
      </c>
    </row>
    <row r="7874" spans="1:7">
      <c r="A7874">
        <v>6913</v>
      </c>
      <c r="B7874" t="s">
        <v>14247</v>
      </c>
      <c r="C7874" t="s">
        <v>16474</v>
      </c>
      <c r="D7874">
        <v>0.6</v>
      </c>
      <c r="F7874" t="s">
        <v>12660</v>
      </c>
      <c r="G7874">
        <v>7</v>
      </c>
    </row>
    <row r="7875" spans="1:7">
      <c r="A7875">
        <v>4936</v>
      </c>
      <c r="B7875" t="s">
        <v>6377</v>
      </c>
      <c r="C7875" t="s">
        <v>6372</v>
      </c>
      <c r="D7875">
        <v>0.01</v>
      </c>
      <c r="E7875" t="s">
        <v>595</v>
      </c>
      <c r="F7875" t="s">
        <v>5790</v>
      </c>
      <c r="G7875">
        <v>5</v>
      </c>
    </row>
    <row r="7876" spans="1:7">
      <c r="A7876">
        <v>4937</v>
      </c>
      <c r="B7876" t="s">
        <v>6377</v>
      </c>
      <c r="C7876" t="s">
        <v>6349</v>
      </c>
      <c r="D7876">
        <v>0.8</v>
      </c>
      <c r="F7876" t="s">
        <v>5790</v>
      </c>
      <c r="G7876">
        <v>5</v>
      </c>
    </row>
    <row r="7877" spans="1:7">
      <c r="A7877">
        <v>1029</v>
      </c>
      <c r="B7877" t="s">
        <v>763</v>
      </c>
      <c r="C7877" t="s">
        <v>2899</v>
      </c>
      <c r="D7877">
        <v>0.01</v>
      </c>
      <c r="E7877" t="s">
        <v>74</v>
      </c>
      <c r="F7877" t="s">
        <v>2900</v>
      </c>
      <c r="G7877">
        <v>1</v>
      </c>
    </row>
    <row r="7878" spans="1:7">
      <c r="A7878">
        <v>4938</v>
      </c>
      <c r="B7878" t="s">
        <v>417</v>
      </c>
      <c r="C7878" t="s">
        <v>17631</v>
      </c>
      <c r="D7878">
        <v>0.6</v>
      </c>
      <c r="E7878" t="s">
        <v>107</v>
      </c>
      <c r="F7878" t="s">
        <v>14699</v>
      </c>
      <c r="G7878">
        <v>3</v>
      </c>
    </row>
    <row r="7879" spans="1:7">
      <c r="A7879">
        <v>4939</v>
      </c>
      <c r="B7879" t="s">
        <v>417</v>
      </c>
      <c r="C7879" t="s">
        <v>418</v>
      </c>
      <c r="D7879">
        <v>0.8</v>
      </c>
      <c r="E7879" t="s">
        <v>107</v>
      </c>
      <c r="F7879" t="s">
        <v>68</v>
      </c>
      <c r="G7879">
        <v>3</v>
      </c>
    </row>
    <row r="7880" spans="1:7">
      <c r="A7880">
        <v>1132</v>
      </c>
      <c r="B7880" t="s">
        <v>18236</v>
      </c>
      <c r="C7880" t="s">
        <v>10827</v>
      </c>
      <c r="D7880">
        <v>0.01</v>
      </c>
      <c r="E7880" t="s">
        <v>107</v>
      </c>
      <c r="F7880" t="s">
        <v>10625</v>
      </c>
      <c r="G7880">
        <v>3</v>
      </c>
    </row>
    <row r="7881" spans="1:7">
      <c r="A7881">
        <v>5276</v>
      </c>
      <c r="B7881" t="s">
        <v>18236</v>
      </c>
      <c r="C7881" t="s">
        <v>1935</v>
      </c>
      <c r="D7881">
        <v>0.01</v>
      </c>
      <c r="E7881" t="s">
        <v>107</v>
      </c>
      <c r="F7881" t="s">
        <v>1778</v>
      </c>
      <c r="G7881">
        <v>3</v>
      </c>
    </row>
    <row r="7882" spans="1:7">
      <c r="A7882">
        <v>5277</v>
      </c>
      <c r="B7882" t="s">
        <v>121</v>
      </c>
      <c r="C7882" t="s">
        <v>8806</v>
      </c>
      <c r="D7882">
        <v>0.8</v>
      </c>
      <c r="E7882" t="s">
        <v>123</v>
      </c>
      <c r="F7882" t="s">
        <v>8594</v>
      </c>
      <c r="G7882">
        <v>2</v>
      </c>
    </row>
    <row r="7883" spans="1:7">
      <c r="A7883">
        <v>6598</v>
      </c>
      <c r="B7883" t="s">
        <v>121</v>
      </c>
      <c r="C7883" t="s">
        <v>6790</v>
      </c>
      <c r="D7883">
        <v>0.6</v>
      </c>
      <c r="E7883" t="s">
        <v>123</v>
      </c>
      <c r="F7883" t="s">
        <v>6576</v>
      </c>
      <c r="G7883">
        <v>2</v>
      </c>
    </row>
    <row r="7884" spans="1:7">
      <c r="A7884">
        <v>5278</v>
      </c>
      <c r="B7884" t="s">
        <v>4717</v>
      </c>
      <c r="C7884" t="s">
        <v>4712</v>
      </c>
      <c r="D7884">
        <v>0.6</v>
      </c>
      <c r="E7884" t="s">
        <v>67</v>
      </c>
      <c r="F7884" t="s">
        <v>4512</v>
      </c>
      <c r="G7884">
        <v>2</v>
      </c>
    </row>
    <row r="7885" spans="1:7">
      <c r="A7885">
        <v>1133</v>
      </c>
      <c r="B7885" t="s">
        <v>4717</v>
      </c>
      <c r="C7885" t="s">
        <v>16862</v>
      </c>
      <c r="D7885">
        <v>0.6</v>
      </c>
      <c r="E7885" t="s">
        <v>12625</v>
      </c>
      <c r="F7885" t="s">
        <v>12156</v>
      </c>
      <c r="G7885">
        <v>2</v>
      </c>
    </row>
    <row r="7886" spans="1:7">
      <c r="A7886">
        <v>5854</v>
      </c>
      <c r="B7886" t="s">
        <v>14022</v>
      </c>
      <c r="C7886" t="s">
        <v>13979</v>
      </c>
      <c r="D7886">
        <v>0.01</v>
      </c>
      <c r="F7886" t="s">
        <v>13121</v>
      </c>
      <c r="G7886">
        <v>5</v>
      </c>
    </row>
    <row r="7887" spans="1:7">
      <c r="A7887">
        <v>1253</v>
      </c>
      <c r="B7887" t="s">
        <v>18237</v>
      </c>
      <c r="C7887" t="s">
        <v>9462</v>
      </c>
      <c r="D7887">
        <v>0.01</v>
      </c>
      <c r="E7887" t="s">
        <v>203</v>
      </c>
      <c r="F7887" t="s">
        <v>9136</v>
      </c>
      <c r="G7887">
        <v>5</v>
      </c>
    </row>
    <row r="7888" spans="1:7">
      <c r="A7888">
        <v>1349</v>
      </c>
      <c r="B7888" t="s">
        <v>7067</v>
      </c>
      <c r="C7888" t="s">
        <v>18153</v>
      </c>
      <c r="D7888">
        <v>0.6</v>
      </c>
      <c r="E7888" t="s">
        <v>135</v>
      </c>
      <c r="F7888" t="s">
        <v>11921</v>
      </c>
      <c r="G7888">
        <v>5</v>
      </c>
    </row>
    <row r="7889" spans="1:7">
      <c r="A7889">
        <v>5855</v>
      </c>
      <c r="B7889" t="s">
        <v>7067</v>
      </c>
      <c r="C7889" t="s">
        <v>18238</v>
      </c>
      <c r="D7889">
        <v>0.8</v>
      </c>
      <c r="E7889" t="s">
        <v>135</v>
      </c>
      <c r="F7889" t="s">
        <v>15396</v>
      </c>
      <c r="G7889">
        <v>5</v>
      </c>
    </row>
    <row r="7890" spans="1:7">
      <c r="A7890">
        <v>11799</v>
      </c>
      <c r="B7890" t="s">
        <v>7067</v>
      </c>
      <c r="C7890" t="s">
        <v>7069</v>
      </c>
      <c r="D7890">
        <v>0.7</v>
      </c>
      <c r="E7890" t="s">
        <v>135</v>
      </c>
      <c r="F7890" t="s">
        <v>6576</v>
      </c>
      <c r="G7890">
        <v>5</v>
      </c>
    </row>
    <row r="7891" spans="1:7">
      <c r="A7891">
        <v>1350</v>
      </c>
      <c r="B7891" t="s">
        <v>11671</v>
      </c>
      <c r="C7891" t="s">
        <v>11664</v>
      </c>
      <c r="D7891">
        <v>0.01</v>
      </c>
      <c r="E7891" t="s">
        <v>80</v>
      </c>
      <c r="F7891" t="s">
        <v>11649</v>
      </c>
      <c r="G7891">
        <v>4</v>
      </c>
    </row>
    <row r="7892" spans="1:7">
      <c r="A7892">
        <v>1351</v>
      </c>
      <c r="B7892" t="s">
        <v>11095</v>
      </c>
      <c r="C7892" t="s">
        <v>18239</v>
      </c>
      <c r="D7892">
        <v>0.1</v>
      </c>
      <c r="F7892" t="s">
        <v>10625</v>
      </c>
      <c r="G7892">
        <v>6</v>
      </c>
    </row>
    <row r="7893" spans="1:7">
      <c r="A7893">
        <v>11498</v>
      </c>
      <c r="B7893" t="s">
        <v>11095</v>
      </c>
      <c r="C7893" t="s">
        <v>11096</v>
      </c>
      <c r="D7893">
        <v>0.1</v>
      </c>
      <c r="F7893" t="s">
        <v>10625</v>
      </c>
      <c r="G7893">
        <v>7</v>
      </c>
    </row>
    <row r="7894" spans="1:7">
      <c r="A7894">
        <v>5856</v>
      </c>
      <c r="B7894" t="s">
        <v>5493</v>
      </c>
      <c r="C7894" t="s">
        <v>4740</v>
      </c>
      <c r="D7894">
        <v>0.01</v>
      </c>
      <c r="E7894" t="s">
        <v>80</v>
      </c>
      <c r="F7894" t="s">
        <v>4512</v>
      </c>
      <c r="G7894">
        <v>2</v>
      </c>
    </row>
    <row r="7895" spans="1:7">
      <c r="A7895">
        <v>5857</v>
      </c>
      <c r="B7895" t="s">
        <v>5493</v>
      </c>
      <c r="C7895" t="s">
        <v>258</v>
      </c>
      <c r="D7895">
        <v>0.05</v>
      </c>
      <c r="E7895" t="s">
        <v>80</v>
      </c>
      <c r="F7895" t="s">
        <v>68</v>
      </c>
      <c r="G7895">
        <v>2</v>
      </c>
    </row>
    <row r="7896" spans="1:7">
      <c r="A7896">
        <v>5858</v>
      </c>
      <c r="B7896" t="s">
        <v>542</v>
      </c>
      <c r="C7896" t="s">
        <v>12506</v>
      </c>
      <c r="D7896">
        <v>0.01</v>
      </c>
      <c r="E7896" t="s">
        <v>107</v>
      </c>
      <c r="F7896" t="s">
        <v>12334</v>
      </c>
      <c r="G7896">
        <v>5</v>
      </c>
    </row>
    <row r="7897" spans="1:7">
      <c r="A7897">
        <v>5859</v>
      </c>
      <c r="B7897" t="s">
        <v>9939</v>
      </c>
      <c r="C7897" t="s">
        <v>9936</v>
      </c>
      <c r="D7897">
        <v>0.1</v>
      </c>
      <c r="E7897" t="s">
        <v>74</v>
      </c>
      <c r="F7897" t="s">
        <v>9536</v>
      </c>
      <c r="G7897">
        <v>5</v>
      </c>
    </row>
    <row r="7898" spans="1:7">
      <c r="A7898">
        <v>6204</v>
      </c>
      <c r="B7898" t="s">
        <v>7991</v>
      </c>
      <c r="C7898" t="s">
        <v>17914</v>
      </c>
      <c r="D7898">
        <v>0.01</v>
      </c>
      <c r="E7898" t="s">
        <v>107</v>
      </c>
      <c r="F7898" t="s">
        <v>14771</v>
      </c>
      <c r="G7898">
        <v>5</v>
      </c>
    </row>
    <row r="7899" spans="1:7">
      <c r="A7899">
        <v>6205</v>
      </c>
      <c r="B7899" t="s">
        <v>7991</v>
      </c>
      <c r="C7899" t="s">
        <v>18097</v>
      </c>
      <c r="D7899">
        <v>0.01</v>
      </c>
      <c r="E7899" t="s">
        <v>107</v>
      </c>
      <c r="F7899" t="s">
        <v>12334</v>
      </c>
      <c r="G7899">
        <v>5</v>
      </c>
    </row>
    <row r="7900" spans="1:7">
      <c r="A7900">
        <v>11750</v>
      </c>
      <c r="B7900" t="s">
        <v>7991</v>
      </c>
      <c r="C7900" t="s">
        <v>12506</v>
      </c>
      <c r="D7900">
        <v>0.1</v>
      </c>
      <c r="E7900" t="s">
        <v>107</v>
      </c>
      <c r="F7900" t="s">
        <v>12334</v>
      </c>
      <c r="G7900">
        <v>5</v>
      </c>
    </row>
    <row r="7901" spans="1:7">
      <c r="A7901">
        <v>11500</v>
      </c>
      <c r="B7901" t="s">
        <v>5749</v>
      </c>
      <c r="C7901" t="s">
        <v>17240</v>
      </c>
      <c r="D7901">
        <v>0.1</v>
      </c>
      <c r="E7901" t="s">
        <v>595</v>
      </c>
      <c r="F7901" t="s">
        <v>15331</v>
      </c>
      <c r="G7901">
        <v>8</v>
      </c>
    </row>
    <row r="7902" spans="1:7">
      <c r="A7902">
        <v>6206</v>
      </c>
      <c r="B7902" t="s">
        <v>5749</v>
      </c>
      <c r="C7902" t="s">
        <v>5745</v>
      </c>
      <c r="D7902">
        <v>0.01</v>
      </c>
      <c r="E7902" t="s">
        <v>595</v>
      </c>
      <c r="F7902" t="s">
        <v>4963</v>
      </c>
      <c r="G7902">
        <v>8</v>
      </c>
    </row>
    <row r="7903" spans="1:7">
      <c r="A7903">
        <v>11501</v>
      </c>
      <c r="B7903" t="s">
        <v>5749</v>
      </c>
      <c r="C7903" t="s">
        <v>18240</v>
      </c>
      <c r="D7903">
        <v>0.1</v>
      </c>
      <c r="E7903" t="s">
        <v>203</v>
      </c>
      <c r="F7903" t="s">
        <v>15331</v>
      </c>
      <c r="G7903">
        <v>8</v>
      </c>
    </row>
    <row r="7904" spans="1:7">
      <c r="A7904">
        <v>6207</v>
      </c>
      <c r="B7904" t="s">
        <v>18241</v>
      </c>
      <c r="C7904" t="s">
        <v>4396</v>
      </c>
      <c r="D7904">
        <v>0.01</v>
      </c>
      <c r="E7904" t="s">
        <v>595</v>
      </c>
      <c r="F7904" t="s">
        <v>58</v>
      </c>
      <c r="G7904">
        <v>8</v>
      </c>
    </row>
    <row r="7905" spans="1:7">
      <c r="A7905">
        <v>1496</v>
      </c>
      <c r="B7905" t="s">
        <v>3259</v>
      </c>
      <c r="C7905" t="s">
        <v>3260</v>
      </c>
      <c r="D7905">
        <v>0.8</v>
      </c>
      <c r="E7905" t="s">
        <v>595</v>
      </c>
      <c r="F7905" t="s">
        <v>2900</v>
      </c>
      <c r="G7905">
        <v>5</v>
      </c>
    </row>
    <row r="7906" spans="1:7">
      <c r="A7906">
        <v>1497</v>
      </c>
      <c r="B7906" t="s">
        <v>18242</v>
      </c>
      <c r="C7906" t="s">
        <v>10862</v>
      </c>
      <c r="D7906">
        <v>0.01</v>
      </c>
      <c r="E7906" t="s">
        <v>203</v>
      </c>
      <c r="F7906" t="s">
        <v>10625</v>
      </c>
      <c r="G7906">
        <v>3</v>
      </c>
    </row>
    <row r="7907" spans="1:7">
      <c r="A7907">
        <v>6208</v>
      </c>
      <c r="B7907" t="s">
        <v>5846</v>
      </c>
      <c r="C7907" t="s">
        <v>5836</v>
      </c>
      <c r="D7907">
        <v>0.01</v>
      </c>
      <c r="E7907" t="s">
        <v>49</v>
      </c>
      <c r="F7907" t="s">
        <v>5790</v>
      </c>
      <c r="G7907">
        <v>1</v>
      </c>
    </row>
    <row r="7908" spans="1:7">
      <c r="A7908">
        <v>6312</v>
      </c>
      <c r="B7908" t="s">
        <v>6483</v>
      </c>
      <c r="C7908" t="s">
        <v>6479</v>
      </c>
      <c r="D7908">
        <v>0.1</v>
      </c>
      <c r="E7908" t="s">
        <v>595</v>
      </c>
      <c r="F7908" t="s">
        <v>5790</v>
      </c>
      <c r="G7908">
        <v>7</v>
      </c>
    </row>
    <row r="7909" spans="1:7">
      <c r="A7909">
        <v>1535</v>
      </c>
      <c r="B7909" t="s">
        <v>987</v>
      </c>
      <c r="C7909" t="s">
        <v>988</v>
      </c>
      <c r="D7909">
        <v>0.01</v>
      </c>
      <c r="E7909" t="s">
        <v>107</v>
      </c>
      <c r="F7909" t="s">
        <v>41</v>
      </c>
      <c r="G7909">
        <v>1</v>
      </c>
    </row>
    <row r="7910" spans="1:7">
      <c r="A7910">
        <v>6313</v>
      </c>
      <c r="B7910" t="s">
        <v>18243</v>
      </c>
      <c r="C7910" t="s">
        <v>889</v>
      </c>
      <c r="D7910">
        <v>0.01</v>
      </c>
      <c r="E7910" t="s">
        <v>89</v>
      </c>
      <c r="F7910" t="s">
        <v>499</v>
      </c>
      <c r="G7910">
        <v>8</v>
      </c>
    </row>
    <row r="7911" spans="1:7">
      <c r="A7911">
        <v>6314</v>
      </c>
      <c r="B7911" t="s">
        <v>2602</v>
      </c>
      <c r="C7911" t="s">
        <v>2595</v>
      </c>
      <c r="D7911">
        <v>0.8</v>
      </c>
      <c r="E7911" t="s">
        <v>67</v>
      </c>
      <c r="F7911" t="s">
        <v>2210</v>
      </c>
      <c r="G7911">
        <v>7</v>
      </c>
    </row>
    <row r="7912" spans="1:7">
      <c r="A7912">
        <v>1563</v>
      </c>
      <c r="B7912" t="s">
        <v>6370</v>
      </c>
      <c r="C7912" t="s">
        <v>3310</v>
      </c>
      <c r="D7912">
        <v>0.01</v>
      </c>
      <c r="E7912" t="s">
        <v>354</v>
      </c>
      <c r="F7912" t="s">
        <v>2900</v>
      </c>
      <c r="G7912">
        <v>7</v>
      </c>
    </row>
    <row r="7913" spans="1:7">
      <c r="A7913">
        <v>6432</v>
      </c>
      <c r="B7913" t="s">
        <v>9120</v>
      </c>
      <c r="C7913" t="s">
        <v>17275</v>
      </c>
      <c r="D7913">
        <v>0.01</v>
      </c>
      <c r="E7913" t="s">
        <v>203</v>
      </c>
      <c r="F7913" t="s">
        <v>8594</v>
      </c>
      <c r="G7913">
        <v>6</v>
      </c>
    </row>
    <row r="7914" spans="1:7">
      <c r="A7914">
        <v>6433</v>
      </c>
      <c r="B7914" t="s">
        <v>6898</v>
      </c>
      <c r="C7914" t="s">
        <v>6891</v>
      </c>
      <c r="D7914">
        <v>0.1</v>
      </c>
      <c r="E7914" t="s">
        <v>80</v>
      </c>
      <c r="F7914" t="s">
        <v>6576</v>
      </c>
      <c r="G7914">
        <v>3</v>
      </c>
    </row>
    <row r="7915" spans="1:7">
      <c r="A7915">
        <v>6480</v>
      </c>
      <c r="B7915" t="s">
        <v>1283</v>
      </c>
      <c r="C7915" t="s">
        <v>438</v>
      </c>
      <c r="D7915">
        <v>0.01</v>
      </c>
      <c r="E7915" t="s">
        <v>49</v>
      </c>
      <c r="F7915" t="s">
        <v>68</v>
      </c>
      <c r="G7915">
        <v>3</v>
      </c>
    </row>
    <row r="7916" spans="1:7">
      <c r="A7916">
        <v>6497</v>
      </c>
      <c r="B7916" t="s">
        <v>1231</v>
      </c>
      <c r="C7916" t="s">
        <v>1232</v>
      </c>
      <c r="D7916">
        <v>0.01</v>
      </c>
      <c r="E7916" t="s">
        <v>203</v>
      </c>
      <c r="F7916" t="s">
        <v>41</v>
      </c>
      <c r="G7916">
        <v>2</v>
      </c>
    </row>
    <row r="7917" spans="1:7">
      <c r="A7917">
        <v>1628</v>
      </c>
      <c r="B7917" t="s">
        <v>1231</v>
      </c>
      <c r="C7917" t="s">
        <v>18244</v>
      </c>
      <c r="D7917">
        <v>0.01</v>
      </c>
      <c r="E7917" t="s">
        <v>203</v>
      </c>
      <c r="F7917" t="s">
        <v>14748</v>
      </c>
      <c r="G7917">
        <v>2</v>
      </c>
    </row>
    <row r="7918" spans="1:7">
      <c r="A7918">
        <v>6526</v>
      </c>
      <c r="B7918" t="s">
        <v>9941</v>
      </c>
      <c r="C7918" t="s">
        <v>9936</v>
      </c>
      <c r="D7918">
        <v>0.01</v>
      </c>
      <c r="E7918" t="s">
        <v>74</v>
      </c>
      <c r="F7918" t="s">
        <v>9536</v>
      </c>
      <c r="G7918">
        <v>5</v>
      </c>
    </row>
    <row r="7919" spans="1:7">
      <c r="A7919">
        <v>6556</v>
      </c>
      <c r="B7919" t="s">
        <v>18245</v>
      </c>
      <c r="C7919" t="s">
        <v>6302</v>
      </c>
      <c r="D7919">
        <v>0.01</v>
      </c>
      <c r="E7919" t="s">
        <v>80</v>
      </c>
      <c r="F7919" t="s">
        <v>5790</v>
      </c>
      <c r="G7919">
        <v>5</v>
      </c>
    </row>
    <row r="7920" spans="1:7">
      <c r="A7920">
        <v>12218</v>
      </c>
      <c r="B7920" t="s">
        <v>3541</v>
      </c>
      <c r="C7920" t="s">
        <v>18246</v>
      </c>
      <c r="D7920">
        <v>0.8</v>
      </c>
      <c r="E7920" t="s">
        <v>203</v>
      </c>
      <c r="F7920" t="s">
        <v>17267</v>
      </c>
      <c r="G7920">
        <v>1</v>
      </c>
    </row>
    <row r="7921" spans="1:7">
      <c r="A7921">
        <v>3208</v>
      </c>
      <c r="B7921" t="s">
        <v>3541</v>
      </c>
      <c r="C7921" t="s">
        <v>3542</v>
      </c>
      <c r="D7921">
        <v>0.8</v>
      </c>
      <c r="E7921" t="s">
        <v>203</v>
      </c>
      <c r="F7921" t="s">
        <v>3381</v>
      </c>
      <c r="G7921">
        <v>1</v>
      </c>
    </row>
    <row r="7922" spans="1:7">
      <c r="A7922">
        <v>3207</v>
      </c>
      <c r="B7922" t="s">
        <v>3541</v>
      </c>
      <c r="C7922" t="s">
        <v>18247</v>
      </c>
      <c r="D7922">
        <v>0.01</v>
      </c>
      <c r="E7922" t="s">
        <v>203</v>
      </c>
      <c r="F7922" t="s">
        <v>15461</v>
      </c>
      <c r="G7922">
        <v>1</v>
      </c>
    </row>
    <row r="7923" spans="1:7">
      <c r="A7923">
        <v>1134</v>
      </c>
      <c r="B7923" t="s">
        <v>10929</v>
      </c>
      <c r="C7923" t="s">
        <v>10924</v>
      </c>
      <c r="D7923">
        <v>0.01</v>
      </c>
      <c r="E7923" t="s">
        <v>166</v>
      </c>
      <c r="F7923" t="s">
        <v>10870</v>
      </c>
      <c r="G7923">
        <v>4</v>
      </c>
    </row>
    <row r="7924" spans="1:7">
      <c r="A7924">
        <v>1135</v>
      </c>
      <c r="B7924" t="s">
        <v>18248</v>
      </c>
      <c r="C7924" t="s">
        <v>9160</v>
      </c>
      <c r="D7924">
        <v>0.01</v>
      </c>
      <c r="E7924" t="s">
        <v>135</v>
      </c>
      <c r="F7924" t="s">
        <v>9136</v>
      </c>
      <c r="G7924">
        <v>1</v>
      </c>
    </row>
    <row r="7925" spans="1:7">
      <c r="A7925">
        <v>1498</v>
      </c>
      <c r="B7925" t="s">
        <v>10485</v>
      </c>
      <c r="C7925" t="s">
        <v>18249</v>
      </c>
      <c r="D7925">
        <v>0.01</v>
      </c>
      <c r="F7925" t="s">
        <v>14748</v>
      </c>
      <c r="G7925">
        <v>6</v>
      </c>
    </row>
    <row r="7926" spans="1:7">
      <c r="A7926">
        <v>11503</v>
      </c>
      <c r="B7926" t="s">
        <v>10485</v>
      </c>
      <c r="C7926" t="s">
        <v>18250</v>
      </c>
      <c r="D7926">
        <v>0.1</v>
      </c>
      <c r="F7926" t="s">
        <v>14748</v>
      </c>
      <c r="G7926">
        <v>7</v>
      </c>
    </row>
    <row r="7927" spans="1:7">
      <c r="A7927">
        <v>11502</v>
      </c>
      <c r="B7927" t="s">
        <v>10485</v>
      </c>
      <c r="C7927" t="s">
        <v>17356</v>
      </c>
      <c r="D7927">
        <v>0.1</v>
      </c>
      <c r="E7927" t="s">
        <v>40</v>
      </c>
      <c r="F7927" t="s">
        <v>15103</v>
      </c>
      <c r="G7927">
        <v>5</v>
      </c>
    </row>
    <row r="7928" spans="1:7">
      <c r="A7928">
        <v>1564</v>
      </c>
      <c r="B7928" t="s">
        <v>7301</v>
      </c>
      <c r="C7928" t="s">
        <v>7288</v>
      </c>
      <c r="D7928">
        <v>0.8</v>
      </c>
      <c r="E7928" t="s">
        <v>123</v>
      </c>
      <c r="F7928" t="s">
        <v>7247</v>
      </c>
      <c r="G7928">
        <v>1</v>
      </c>
    </row>
    <row r="7929" spans="1:7">
      <c r="A7929">
        <v>1352</v>
      </c>
      <c r="B7929" t="s">
        <v>18251</v>
      </c>
      <c r="C7929" t="s">
        <v>7251</v>
      </c>
      <c r="D7929">
        <v>0.01</v>
      </c>
      <c r="E7929" t="s">
        <v>74</v>
      </c>
      <c r="F7929" t="s">
        <v>7247</v>
      </c>
      <c r="G7929">
        <v>1</v>
      </c>
    </row>
    <row r="7930" spans="1:7">
      <c r="A7930">
        <v>3209</v>
      </c>
      <c r="B7930" t="s">
        <v>2294</v>
      </c>
      <c r="C7930" t="s">
        <v>2295</v>
      </c>
      <c r="D7930">
        <v>0.8</v>
      </c>
      <c r="E7930" t="s">
        <v>203</v>
      </c>
      <c r="F7930" t="s">
        <v>2210</v>
      </c>
      <c r="G7930">
        <v>1</v>
      </c>
    </row>
    <row r="7931" spans="1:7">
      <c r="A7931">
        <v>11751</v>
      </c>
      <c r="B7931" t="s">
        <v>2294</v>
      </c>
      <c r="C7931" t="s">
        <v>17000</v>
      </c>
      <c r="D7931">
        <v>0.1</v>
      </c>
      <c r="E7931" t="s">
        <v>74</v>
      </c>
      <c r="F7931" t="s">
        <v>14771</v>
      </c>
      <c r="G7931">
        <v>1</v>
      </c>
    </row>
    <row r="7932" spans="1:7">
      <c r="A7932">
        <v>3210</v>
      </c>
      <c r="B7932" t="s">
        <v>2294</v>
      </c>
      <c r="C7932" t="s">
        <v>18252</v>
      </c>
      <c r="D7932">
        <v>0.1</v>
      </c>
      <c r="E7932" t="s">
        <v>74</v>
      </c>
      <c r="F7932" t="s">
        <v>14771</v>
      </c>
      <c r="G7932">
        <v>1</v>
      </c>
    </row>
    <row r="7933" spans="1:7">
      <c r="A7933">
        <v>3211</v>
      </c>
      <c r="B7933" t="s">
        <v>2294</v>
      </c>
      <c r="C7933" t="s">
        <v>12333</v>
      </c>
      <c r="D7933">
        <v>0.8</v>
      </c>
      <c r="E7933" t="s">
        <v>74</v>
      </c>
      <c r="F7933" t="s">
        <v>12334</v>
      </c>
      <c r="G7933">
        <v>1</v>
      </c>
    </row>
    <row r="7934" spans="1:7">
      <c r="A7934">
        <v>3212</v>
      </c>
      <c r="B7934" t="s">
        <v>10124</v>
      </c>
      <c r="C7934" t="s">
        <v>10125</v>
      </c>
      <c r="D7934">
        <v>0.8</v>
      </c>
      <c r="E7934" t="s">
        <v>166</v>
      </c>
      <c r="F7934" t="s">
        <v>9799</v>
      </c>
      <c r="G7934">
        <v>8</v>
      </c>
    </row>
    <row r="7935" spans="1:7">
      <c r="A7935">
        <v>3213</v>
      </c>
      <c r="B7935" t="s">
        <v>10124</v>
      </c>
      <c r="C7935" t="s">
        <v>12987</v>
      </c>
      <c r="D7935">
        <v>0.7</v>
      </c>
      <c r="E7935" t="s">
        <v>166</v>
      </c>
      <c r="F7935" t="s">
        <v>12660</v>
      </c>
      <c r="G7935">
        <v>7</v>
      </c>
    </row>
    <row r="7936" spans="1:7">
      <c r="A7936">
        <v>6660</v>
      </c>
      <c r="B7936" t="s">
        <v>10124</v>
      </c>
      <c r="C7936" t="s">
        <v>18253</v>
      </c>
      <c r="D7936">
        <v>0.8</v>
      </c>
      <c r="E7936" t="s">
        <v>49</v>
      </c>
      <c r="F7936" t="s">
        <v>15331</v>
      </c>
      <c r="G7936">
        <v>8</v>
      </c>
    </row>
    <row r="7937" spans="1:7">
      <c r="A7937">
        <v>3633</v>
      </c>
      <c r="B7937" t="s">
        <v>13157</v>
      </c>
      <c r="C7937" t="s">
        <v>13132</v>
      </c>
      <c r="D7937">
        <v>0.8</v>
      </c>
      <c r="E7937" t="s">
        <v>80</v>
      </c>
      <c r="F7937" t="s">
        <v>13121</v>
      </c>
      <c r="G7937">
        <v>1</v>
      </c>
    </row>
    <row r="7938" spans="1:7">
      <c r="A7938">
        <v>4533</v>
      </c>
      <c r="B7938" t="s">
        <v>1888</v>
      </c>
      <c r="C7938" t="s">
        <v>2141</v>
      </c>
      <c r="D7938">
        <v>0.01</v>
      </c>
      <c r="E7938" t="s">
        <v>803</v>
      </c>
      <c r="F7938" t="s">
        <v>1778</v>
      </c>
      <c r="G7938">
        <v>7</v>
      </c>
    </row>
    <row r="7939" spans="1:7">
      <c r="A7939">
        <v>4534</v>
      </c>
      <c r="B7939" t="s">
        <v>13744</v>
      </c>
      <c r="C7939" t="s">
        <v>18254</v>
      </c>
      <c r="D7939">
        <v>0.01</v>
      </c>
      <c r="F7939" t="s">
        <v>13121</v>
      </c>
      <c r="G7939">
        <v>3</v>
      </c>
    </row>
    <row r="7940" spans="1:7">
      <c r="A7940">
        <v>11505</v>
      </c>
      <c r="B7940" t="s">
        <v>13744</v>
      </c>
      <c r="C7940" t="s">
        <v>2480</v>
      </c>
      <c r="D7940">
        <v>0.1</v>
      </c>
      <c r="F7940" t="s">
        <v>2210</v>
      </c>
      <c r="G7940">
        <v>3</v>
      </c>
    </row>
    <row r="7941" spans="1:7">
      <c r="A7941">
        <v>7317</v>
      </c>
      <c r="B7941" t="s">
        <v>9846</v>
      </c>
      <c r="C7941" t="s">
        <v>5087</v>
      </c>
      <c r="D7941">
        <v>0.8</v>
      </c>
      <c r="E7941" t="s">
        <v>135</v>
      </c>
      <c r="F7941" t="s">
        <v>4963</v>
      </c>
      <c r="G7941">
        <v>4</v>
      </c>
    </row>
    <row r="7942" spans="1:7">
      <c r="A7942">
        <v>4535</v>
      </c>
      <c r="B7942" t="s">
        <v>6034</v>
      </c>
      <c r="C7942" t="s">
        <v>6485</v>
      </c>
      <c r="D7942">
        <v>0.8</v>
      </c>
      <c r="E7942" t="s">
        <v>203</v>
      </c>
      <c r="F7942" t="s">
        <v>5790</v>
      </c>
      <c r="G7942">
        <v>7</v>
      </c>
    </row>
    <row r="7943" spans="1:7">
      <c r="A7943">
        <v>4536</v>
      </c>
      <c r="B7943" t="s">
        <v>6034</v>
      </c>
      <c r="C7943" t="s">
        <v>16321</v>
      </c>
      <c r="D7943">
        <v>0.6</v>
      </c>
      <c r="E7943" t="s">
        <v>74</v>
      </c>
      <c r="F7943" t="s">
        <v>14699</v>
      </c>
      <c r="G7943">
        <v>7</v>
      </c>
    </row>
    <row r="7944" spans="1:7">
      <c r="A7944">
        <v>4537</v>
      </c>
      <c r="B7944" t="s">
        <v>1902</v>
      </c>
      <c r="C7944" t="s">
        <v>1903</v>
      </c>
      <c r="D7944">
        <v>0.8</v>
      </c>
      <c r="F7944" t="s">
        <v>1778</v>
      </c>
      <c r="G7944">
        <v>2</v>
      </c>
    </row>
    <row r="7945" spans="1:7">
      <c r="A7945">
        <v>4940</v>
      </c>
      <c r="B7945" t="s">
        <v>13002</v>
      </c>
      <c r="C7945" t="s">
        <v>14272</v>
      </c>
      <c r="D7945">
        <v>0.1</v>
      </c>
      <c r="E7945" t="s">
        <v>40</v>
      </c>
      <c r="F7945" t="s">
        <v>13121</v>
      </c>
      <c r="G7945">
        <v>7</v>
      </c>
    </row>
    <row r="7946" spans="1:7">
      <c r="A7946">
        <v>1030</v>
      </c>
      <c r="B7946" t="s">
        <v>12007</v>
      </c>
      <c r="C7946" t="s">
        <v>17024</v>
      </c>
      <c r="D7946">
        <v>0.8</v>
      </c>
      <c r="E7946" t="s">
        <v>74</v>
      </c>
      <c r="F7946" t="s">
        <v>13028</v>
      </c>
      <c r="G7946">
        <v>2</v>
      </c>
    </row>
    <row r="7947" spans="1:7">
      <c r="A7947">
        <v>1031</v>
      </c>
      <c r="B7947" t="s">
        <v>12007</v>
      </c>
      <c r="C7947" t="s">
        <v>12008</v>
      </c>
      <c r="D7947">
        <v>0.05</v>
      </c>
      <c r="E7947" t="s">
        <v>74</v>
      </c>
      <c r="F7947" t="s">
        <v>11921</v>
      </c>
      <c r="G7947">
        <v>2</v>
      </c>
    </row>
    <row r="7948" spans="1:7">
      <c r="A7948">
        <v>4941</v>
      </c>
      <c r="B7948" t="s">
        <v>5181</v>
      </c>
      <c r="C7948" t="s">
        <v>5151</v>
      </c>
      <c r="D7948">
        <v>0.01</v>
      </c>
      <c r="E7948" t="s">
        <v>166</v>
      </c>
      <c r="F7948" t="s">
        <v>4963</v>
      </c>
      <c r="G7948">
        <v>4</v>
      </c>
    </row>
    <row r="7949" spans="1:7">
      <c r="A7949">
        <v>1136</v>
      </c>
      <c r="B7949" t="s">
        <v>18255</v>
      </c>
      <c r="C7949" t="s">
        <v>7423</v>
      </c>
      <c r="D7949">
        <v>0.01</v>
      </c>
      <c r="E7949" t="s">
        <v>80</v>
      </c>
      <c r="F7949" t="s">
        <v>7247</v>
      </c>
      <c r="G7949">
        <v>2</v>
      </c>
    </row>
    <row r="7950" spans="1:7">
      <c r="A7950">
        <v>1137</v>
      </c>
      <c r="B7950" t="s">
        <v>4736</v>
      </c>
      <c r="C7950" t="s">
        <v>16200</v>
      </c>
      <c r="D7950">
        <v>0.01</v>
      </c>
      <c r="E7950" t="s">
        <v>74</v>
      </c>
      <c r="F7950" t="s">
        <v>14748</v>
      </c>
      <c r="G7950">
        <v>2</v>
      </c>
    </row>
    <row r="7951" spans="1:7">
      <c r="A7951">
        <v>5279</v>
      </c>
      <c r="B7951" t="s">
        <v>4736</v>
      </c>
      <c r="C7951" t="s">
        <v>4721</v>
      </c>
      <c r="D7951">
        <v>0.01</v>
      </c>
      <c r="E7951" t="s">
        <v>74</v>
      </c>
      <c r="F7951" t="s">
        <v>4512</v>
      </c>
      <c r="G7951">
        <v>2</v>
      </c>
    </row>
    <row r="7952" spans="1:7">
      <c r="A7952">
        <v>5280</v>
      </c>
      <c r="B7952" t="s">
        <v>10378</v>
      </c>
      <c r="C7952" t="s">
        <v>10321</v>
      </c>
      <c r="D7952">
        <v>0.01</v>
      </c>
      <c r="E7952" t="s">
        <v>203</v>
      </c>
      <c r="F7952" t="s">
        <v>10160</v>
      </c>
      <c r="G7952">
        <v>2</v>
      </c>
    </row>
    <row r="7953" spans="1:7">
      <c r="A7953">
        <v>5610</v>
      </c>
      <c r="B7953" t="s">
        <v>10298</v>
      </c>
      <c r="C7953" t="s">
        <v>10299</v>
      </c>
      <c r="D7953">
        <v>0.1</v>
      </c>
      <c r="F7953" t="s">
        <v>10160</v>
      </c>
      <c r="G7953">
        <v>2</v>
      </c>
    </row>
    <row r="7954" spans="1:7">
      <c r="A7954">
        <v>5612</v>
      </c>
      <c r="B7954" t="s">
        <v>10298</v>
      </c>
      <c r="C7954" t="s">
        <v>8229</v>
      </c>
      <c r="D7954">
        <v>0.8</v>
      </c>
      <c r="F7954" t="s">
        <v>8093</v>
      </c>
      <c r="G7954">
        <v>2</v>
      </c>
    </row>
    <row r="7955" spans="1:7">
      <c r="A7955">
        <v>5611</v>
      </c>
      <c r="B7955" t="s">
        <v>10298</v>
      </c>
      <c r="C7955" t="s">
        <v>17894</v>
      </c>
      <c r="D7955">
        <v>0.01</v>
      </c>
      <c r="F7955" t="s">
        <v>15103</v>
      </c>
      <c r="G7955">
        <v>2</v>
      </c>
    </row>
    <row r="7956" spans="1:7">
      <c r="A7956">
        <v>5281</v>
      </c>
      <c r="B7956" t="s">
        <v>14192</v>
      </c>
      <c r="C7956" t="s">
        <v>14183</v>
      </c>
      <c r="D7956">
        <v>0.01</v>
      </c>
      <c r="E7956" t="s">
        <v>803</v>
      </c>
      <c r="F7956" t="s">
        <v>13121</v>
      </c>
      <c r="G7956">
        <v>7</v>
      </c>
    </row>
    <row r="7957" spans="1:7">
      <c r="A7957">
        <v>11752</v>
      </c>
      <c r="B7957" t="s">
        <v>14192</v>
      </c>
      <c r="C7957" t="s">
        <v>14075</v>
      </c>
      <c r="D7957">
        <v>0.1</v>
      </c>
      <c r="E7957" t="s">
        <v>67</v>
      </c>
      <c r="F7957" t="s">
        <v>13121</v>
      </c>
      <c r="G7957">
        <v>7</v>
      </c>
    </row>
    <row r="7958" spans="1:7">
      <c r="A7958">
        <v>1353</v>
      </c>
      <c r="B7958" t="s">
        <v>2971</v>
      </c>
      <c r="C7958" t="s">
        <v>2965</v>
      </c>
      <c r="D7958">
        <v>0.8</v>
      </c>
      <c r="E7958" t="s">
        <v>40</v>
      </c>
      <c r="F7958" t="s">
        <v>2900</v>
      </c>
      <c r="G7958">
        <v>1</v>
      </c>
    </row>
    <row r="7959" spans="1:7">
      <c r="A7959">
        <v>5613</v>
      </c>
      <c r="B7959" t="s">
        <v>12388</v>
      </c>
      <c r="C7959" t="s">
        <v>12389</v>
      </c>
      <c r="D7959">
        <v>0.01</v>
      </c>
      <c r="E7959" t="s">
        <v>67</v>
      </c>
      <c r="F7959" t="s">
        <v>12334</v>
      </c>
      <c r="G7959">
        <v>2</v>
      </c>
    </row>
    <row r="7960" spans="1:7">
      <c r="A7960">
        <v>5614</v>
      </c>
      <c r="B7960" t="s">
        <v>9106</v>
      </c>
      <c r="C7960" t="s">
        <v>9107</v>
      </c>
      <c r="D7960">
        <v>0.1</v>
      </c>
      <c r="E7960" t="s">
        <v>595</v>
      </c>
      <c r="F7960" t="s">
        <v>8594</v>
      </c>
      <c r="G7960">
        <v>7</v>
      </c>
    </row>
    <row r="7961" spans="1:7">
      <c r="A7961">
        <v>5615</v>
      </c>
      <c r="B7961" t="s">
        <v>13999</v>
      </c>
      <c r="C7961" t="s">
        <v>16273</v>
      </c>
      <c r="D7961">
        <v>0.01</v>
      </c>
      <c r="F7961" t="s">
        <v>13121</v>
      </c>
      <c r="G7961">
        <v>5</v>
      </c>
    </row>
    <row r="7962" spans="1:7">
      <c r="A7962">
        <v>5617</v>
      </c>
      <c r="B7962" t="s">
        <v>13999</v>
      </c>
      <c r="C7962" t="s">
        <v>14599</v>
      </c>
      <c r="D7962">
        <v>0.6</v>
      </c>
      <c r="F7962" t="s">
        <v>14278</v>
      </c>
      <c r="G7962">
        <v>5</v>
      </c>
    </row>
    <row r="7963" spans="1:7">
      <c r="A7963">
        <v>5616</v>
      </c>
      <c r="B7963" t="s">
        <v>13999</v>
      </c>
      <c r="C7963" t="s">
        <v>12928</v>
      </c>
      <c r="D7963">
        <v>0.8</v>
      </c>
      <c r="F7963" t="s">
        <v>12660</v>
      </c>
      <c r="G7963">
        <v>5</v>
      </c>
    </row>
    <row r="7964" spans="1:7">
      <c r="A7964">
        <v>5860</v>
      </c>
      <c r="B7964" t="s">
        <v>765</v>
      </c>
      <c r="C7964" t="s">
        <v>750</v>
      </c>
      <c r="D7964">
        <v>0.01</v>
      </c>
      <c r="E7964" t="s">
        <v>203</v>
      </c>
      <c r="F7964" t="s">
        <v>68</v>
      </c>
      <c r="G7964">
        <v>5</v>
      </c>
    </row>
    <row r="7965" spans="1:7">
      <c r="A7965">
        <v>5861</v>
      </c>
      <c r="B7965" t="s">
        <v>1159</v>
      </c>
      <c r="C7965" t="s">
        <v>1621</v>
      </c>
      <c r="D7965">
        <v>0.01</v>
      </c>
      <c r="E7965" t="s">
        <v>49</v>
      </c>
      <c r="F7965" t="s">
        <v>41</v>
      </c>
      <c r="G7965">
        <v>7</v>
      </c>
    </row>
    <row r="7966" spans="1:7">
      <c r="A7966">
        <v>1354</v>
      </c>
      <c r="B7966" t="s">
        <v>11105</v>
      </c>
      <c r="C7966" t="s">
        <v>18256</v>
      </c>
      <c r="D7966">
        <v>0.01</v>
      </c>
      <c r="F7966" t="s">
        <v>12619</v>
      </c>
      <c r="G7966">
        <v>7</v>
      </c>
    </row>
    <row r="7967" spans="1:7">
      <c r="A7967">
        <v>5862</v>
      </c>
      <c r="B7967" t="s">
        <v>5930</v>
      </c>
      <c r="C7967" t="s">
        <v>5926</v>
      </c>
      <c r="D7967">
        <v>0.8</v>
      </c>
      <c r="E7967" t="s">
        <v>80</v>
      </c>
      <c r="F7967" t="s">
        <v>5790</v>
      </c>
      <c r="G7967">
        <v>2</v>
      </c>
    </row>
    <row r="7968" spans="1:7">
      <c r="A7968">
        <v>1499</v>
      </c>
      <c r="B7968" t="s">
        <v>1392</v>
      </c>
      <c r="C7968" t="s">
        <v>1383</v>
      </c>
      <c r="D7968">
        <v>0.01</v>
      </c>
      <c r="E7968" t="s">
        <v>135</v>
      </c>
      <c r="F7968" t="s">
        <v>1331</v>
      </c>
      <c r="G7968">
        <v>4</v>
      </c>
    </row>
    <row r="7969" spans="1:7">
      <c r="A7969">
        <v>7282</v>
      </c>
      <c r="B7969" t="s">
        <v>18257</v>
      </c>
      <c r="C7969" t="s">
        <v>2610</v>
      </c>
      <c r="D7969">
        <v>0.8</v>
      </c>
      <c r="E7969" t="s">
        <v>80</v>
      </c>
      <c r="F7969" t="s">
        <v>2210</v>
      </c>
      <c r="G7969">
        <v>7</v>
      </c>
    </row>
    <row r="7970" spans="1:7">
      <c r="A7970">
        <v>6209</v>
      </c>
      <c r="B7970" t="s">
        <v>18258</v>
      </c>
      <c r="C7970" t="s">
        <v>18259</v>
      </c>
      <c r="D7970">
        <v>0.01</v>
      </c>
      <c r="E7970" t="s">
        <v>67</v>
      </c>
      <c r="F7970" t="s">
        <v>14278</v>
      </c>
      <c r="G7970">
        <v>7</v>
      </c>
    </row>
    <row r="7971" spans="1:7">
      <c r="A7971">
        <v>6315</v>
      </c>
      <c r="B7971" t="s">
        <v>14335</v>
      </c>
      <c r="C7971" t="s">
        <v>14328</v>
      </c>
      <c r="D7971">
        <v>0.8</v>
      </c>
      <c r="E7971" t="s">
        <v>166</v>
      </c>
      <c r="F7971" t="s">
        <v>14278</v>
      </c>
      <c r="G7971">
        <v>1</v>
      </c>
    </row>
    <row r="7972" spans="1:7">
      <c r="A7972">
        <v>6382</v>
      </c>
      <c r="B7972" t="s">
        <v>2616</v>
      </c>
      <c r="C7972" t="s">
        <v>2610</v>
      </c>
      <c r="D7972">
        <v>0.01</v>
      </c>
      <c r="E7972" t="s">
        <v>80</v>
      </c>
      <c r="F7972" t="s">
        <v>2210</v>
      </c>
      <c r="G7972">
        <v>7</v>
      </c>
    </row>
    <row r="7973" spans="1:7">
      <c r="A7973">
        <v>6383</v>
      </c>
      <c r="B7973" t="s">
        <v>6458</v>
      </c>
      <c r="C7973" t="s">
        <v>17218</v>
      </c>
      <c r="D7973">
        <v>0.01</v>
      </c>
      <c r="E7973" t="s">
        <v>49</v>
      </c>
      <c r="F7973" t="s">
        <v>5790</v>
      </c>
      <c r="G7973">
        <v>6</v>
      </c>
    </row>
    <row r="7974" spans="1:7">
      <c r="A7974">
        <v>7283</v>
      </c>
      <c r="B7974" t="s">
        <v>13156</v>
      </c>
      <c r="C7974" t="s">
        <v>13132</v>
      </c>
      <c r="D7974">
        <v>0.8</v>
      </c>
      <c r="E7974" t="s">
        <v>80</v>
      </c>
      <c r="F7974" t="s">
        <v>13121</v>
      </c>
      <c r="G7974">
        <v>1</v>
      </c>
    </row>
    <row r="7975" spans="1:7">
      <c r="A7975">
        <v>1565</v>
      </c>
      <c r="B7975" t="s">
        <v>7674</v>
      </c>
      <c r="C7975" t="s">
        <v>7667</v>
      </c>
      <c r="D7975">
        <v>0.01</v>
      </c>
      <c r="E7975" t="s">
        <v>803</v>
      </c>
      <c r="F7975" t="s">
        <v>7247</v>
      </c>
      <c r="G7975">
        <v>5</v>
      </c>
    </row>
    <row r="7976" spans="1:7">
      <c r="A7976">
        <v>11753</v>
      </c>
      <c r="B7976" t="s">
        <v>7674</v>
      </c>
      <c r="C7976" t="s">
        <v>7600</v>
      </c>
      <c r="D7976">
        <v>0.1</v>
      </c>
      <c r="E7976" t="s">
        <v>67</v>
      </c>
      <c r="F7976" t="s">
        <v>7247</v>
      </c>
      <c r="G7976">
        <v>5</v>
      </c>
    </row>
    <row r="7977" spans="1:7">
      <c r="A7977">
        <v>6481</v>
      </c>
      <c r="B7977" t="s">
        <v>8723</v>
      </c>
      <c r="C7977" t="s">
        <v>8649</v>
      </c>
      <c r="D7977">
        <v>0.01</v>
      </c>
      <c r="E7977" t="s">
        <v>135</v>
      </c>
      <c r="F7977" t="s">
        <v>8594</v>
      </c>
      <c r="G7977">
        <v>1</v>
      </c>
    </row>
    <row r="7978" spans="1:7">
      <c r="A7978">
        <v>6434</v>
      </c>
      <c r="B7978" t="s">
        <v>10324</v>
      </c>
      <c r="C7978" t="s">
        <v>10321</v>
      </c>
      <c r="D7978">
        <v>0.01</v>
      </c>
      <c r="E7978" t="s">
        <v>203</v>
      </c>
      <c r="F7978" t="s">
        <v>10160</v>
      </c>
      <c r="G7978">
        <v>2</v>
      </c>
    </row>
    <row r="7979" spans="1:7">
      <c r="A7979">
        <v>1651</v>
      </c>
      <c r="B7979" t="s">
        <v>11041</v>
      </c>
      <c r="C7979" t="s">
        <v>18260</v>
      </c>
      <c r="D7979">
        <v>0.01</v>
      </c>
      <c r="E7979" t="s">
        <v>166</v>
      </c>
      <c r="F7979" t="s">
        <v>9136</v>
      </c>
      <c r="G7979">
        <v>5</v>
      </c>
    </row>
    <row r="7980" spans="1:7">
      <c r="A7980">
        <v>3214</v>
      </c>
      <c r="B7980" t="s">
        <v>14427</v>
      </c>
      <c r="C7980" t="s">
        <v>14424</v>
      </c>
      <c r="D7980">
        <v>0.01</v>
      </c>
      <c r="E7980" t="s">
        <v>166</v>
      </c>
      <c r="F7980" t="s">
        <v>14278</v>
      </c>
      <c r="G7980">
        <v>2</v>
      </c>
    </row>
    <row r="7981" spans="1:7">
      <c r="A7981">
        <v>4097</v>
      </c>
      <c r="B7981" t="s">
        <v>2527</v>
      </c>
      <c r="C7981" t="s">
        <v>2521</v>
      </c>
      <c r="D7981">
        <v>0.01</v>
      </c>
      <c r="E7981" t="s">
        <v>80</v>
      </c>
      <c r="F7981" t="s">
        <v>2210</v>
      </c>
      <c r="G7981">
        <v>5</v>
      </c>
    </row>
    <row r="7982" spans="1:7">
      <c r="A7982">
        <v>7333</v>
      </c>
      <c r="B7982" t="s">
        <v>5773</v>
      </c>
      <c r="C7982" t="s">
        <v>5761</v>
      </c>
      <c r="D7982">
        <v>0.8</v>
      </c>
      <c r="E7982" t="s">
        <v>203</v>
      </c>
      <c r="F7982" t="s">
        <v>4963</v>
      </c>
      <c r="G7982">
        <v>8</v>
      </c>
    </row>
    <row r="7983" spans="1:7">
      <c r="A7983">
        <v>3215</v>
      </c>
      <c r="B7983" t="s">
        <v>10243</v>
      </c>
      <c r="C7983" t="s">
        <v>10244</v>
      </c>
      <c r="D7983">
        <v>0.5</v>
      </c>
      <c r="E7983" t="s">
        <v>203</v>
      </c>
      <c r="F7983" t="s">
        <v>10160</v>
      </c>
      <c r="G7983">
        <v>1</v>
      </c>
    </row>
    <row r="7984" spans="1:7">
      <c r="A7984">
        <v>6589</v>
      </c>
      <c r="B7984" t="s">
        <v>10243</v>
      </c>
      <c r="C7984" t="s">
        <v>8179</v>
      </c>
      <c r="D7984">
        <v>0.8</v>
      </c>
      <c r="E7984" t="s">
        <v>203</v>
      </c>
      <c r="F7984" t="s">
        <v>8093</v>
      </c>
      <c r="G7984">
        <v>1</v>
      </c>
    </row>
    <row r="7985" spans="1:7">
      <c r="A7985">
        <v>3218</v>
      </c>
      <c r="B7985" t="s">
        <v>10243</v>
      </c>
      <c r="C7985" t="s">
        <v>18261</v>
      </c>
      <c r="D7985">
        <v>0.06</v>
      </c>
      <c r="E7985" t="s">
        <v>203</v>
      </c>
      <c r="F7985" t="s">
        <v>15416</v>
      </c>
      <c r="G7985">
        <v>1</v>
      </c>
    </row>
    <row r="7986" spans="1:7">
      <c r="A7986">
        <v>3216</v>
      </c>
      <c r="B7986" t="s">
        <v>10243</v>
      </c>
      <c r="C7986" t="s">
        <v>18163</v>
      </c>
      <c r="D7986">
        <v>0.6</v>
      </c>
      <c r="E7986" t="s">
        <v>203</v>
      </c>
      <c r="F7986" t="s">
        <v>15103</v>
      </c>
      <c r="G7986">
        <v>1</v>
      </c>
    </row>
    <row r="7987" spans="1:7">
      <c r="A7987">
        <v>3217</v>
      </c>
      <c r="B7987" t="s">
        <v>10243</v>
      </c>
      <c r="C7987" t="s">
        <v>17907</v>
      </c>
      <c r="D7987">
        <v>0.6</v>
      </c>
      <c r="E7987" t="s">
        <v>123</v>
      </c>
      <c r="F7987" t="s">
        <v>11295</v>
      </c>
      <c r="G7987">
        <v>1</v>
      </c>
    </row>
    <row r="7988" spans="1:7">
      <c r="A7988">
        <v>6210</v>
      </c>
      <c r="B7988" t="s">
        <v>18262</v>
      </c>
      <c r="C7988" t="s">
        <v>4420</v>
      </c>
      <c r="D7988">
        <v>0.01</v>
      </c>
      <c r="E7988" t="s">
        <v>203</v>
      </c>
      <c r="F7988" t="s">
        <v>58</v>
      </c>
      <c r="G7988">
        <v>8</v>
      </c>
    </row>
    <row r="7989" spans="1:7">
      <c r="A7989">
        <v>6384</v>
      </c>
      <c r="B7989" t="s">
        <v>4708</v>
      </c>
      <c r="C7989" t="s">
        <v>4704</v>
      </c>
      <c r="D7989">
        <v>0.01</v>
      </c>
      <c r="E7989" t="s">
        <v>203</v>
      </c>
      <c r="F7989" t="s">
        <v>4512</v>
      </c>
      <c r="G7989">
        <v>1</v>
      </c>
    </row>
    <row r="7990" spans="1:7">
      <c r="A7990">
        <v>6937</v>
      </c>
      <c r="B7990" t="s">
        <v>2786</v>
      </c>
      <c r="C7990" t="s">
        <v>16832</v>
      </c>
      <c r="D7990">
        <v>0.6</v>
      </c>
      <c r="E7990" t="s">
        <v>354</v>
      </c>
      <c r="F7990" t="s">
        <v>14771</v>
      </c>
      <c r="G7990">
        <v>2</v>
      </c>
    </row>
    <row r="7991" spans="1:7">
      <c r="A7991">
        <v>3634</v>
      </c>
      <c r="B7991" t="s">
        <v>2786</v>
      </c>
      <c r="C7991" t="s">
        <v>2787</v>
      </c>
      <c r="D7991">
        <v>0.01</v>
      </c>
      <c r="E7991" t="s">
        <v>354</v>
      </c>
      <c r="F7991" t="s">
        <v>14771</v>
      </c>
      <c r="G7991">
        <v>2</v>
      </c>
    </row>
    <row r="7992" spans="1:7">
      <c r="A7992">
        <v>619</v>
      </c>
      <c r="B7992" t="s">
        <v>2786</v>
      </c>
      <c r="C7992" t="s">
        <v>12636</v>
      </c>
      <c r="D7992">
        <v>0.8</v>
      </c>
      <c r="E7992" t="s">
        <v>12637</v>
      </c>
      <c r="F7992" t="s">
        <v>13028</v>
      </c>
      <c r="G7992">
        <v>2</v>
      </c>
    </row>
    <row r="7993" spans="1:7">
      <c r="A7993">
        <v>4538</v>
      </c>
      <c r="B7993" t="s">
        <v>14265</v>
      </c>
      <c r="C7993" t="s">
        <v>16926</v>
      </c>
      <c r="D7993">
        <v>0.01</v>
      </c>
      <c r="E7993" t="s">
        <v>595</v>
      </c>
      <c r="F7993" t="s">
        <v>13121</v>
      </c>
      <c r="G7993">
        <v>7</v>
      </c>
    </row>
    <row r="7994" spans="1:7">
      <c r="A7994">
        <v>4539</v>
      </c>
      <c r="B7994" t="s">
        <v>4033</v>
      </c>
      <c r="C7994" t="s">
        <v>4162</v>
      </c>
      <c r="D7994">
        <v>0.01</v>
      </c>
      <c r="E7994" t="s">
        <v>203</v>
      </c>
      <c r="F7994" t="s">
        <v>3381</v>
      </c>
      <c r="G7994">
        <v>5</v>
      </c>
    </row>
    <row r="7995" spans="1:7">
      <c r="A7995">
        <v>908</v>
      </c>
      <c r="B7995" t="s">
        <v>4033</v>
      </c>
      <c r="C7995" t="s">
        <v>16994</v>
      </c>
      <c r="D7995">
        <v>0.01</v>
      </c>
      <c r="E7995" t="s">
        <v>74</v>
      </c>
      <c r="F7995" t="s">
        <v>11295</v>
      </c>
      <c r="G7995">
        <v>5</v>
      </c>
    </row>
    <row r="7996" spans="1:7">
      <c r="A7996">
        <v>4540</v>
      </c>
      <c r="B7996" t="s">
        <v>4033</v>
      </c>
      <c r="C7996" t="s">
        <v>5354</v>
      </c>
      <c r="D7996">
        <v>0.1</v>
      </c>
      <c r="E7996" t="s">
        <v>123</v>
      </c>
      <c r="F7996" t="s">
        <v>4512</v>
      </c>
      <c r="G7996">
        <v>5</v>
      </c>
    </row>
    <row r="7997" spans="1:7">
      <c r="A7997">
        <v>11844</v>
      </c>
      <c r="B7997" t="s">
        <v>4033</v>
      </c>
      <c r="C7997" t="s">
        <v>9936</v>
      </c>
      <c r="D7997">
        <v>0.8</v>
      </c>
      <c r="E7997" t="s">
        <v>74</v>
      </c>
      <c r="F7997" t="s">
        <v>9536</v>
      </c>
      <c r="G7997">
        <v>5</v>
      </c>
    </row>
    <row r="7998" spans="1:7">
      <c r="A7998">
        <v>11935</v>
      </c>
      <c r="B7998" t="s">
        <v>4033</v>
      </c>
      <c r="C7998" t="s">
        <v>5308</v>
      </c>
      <c r="D7998">
        <v>0.8</v>
      </c>
      <c r="E7998" t="s">
        <v>74</v>
      </c>
      <c r="F7998" t="s">
        <v>4512</v>
      </c>
      <c r="G7998">
        <v>5</v>
      </c>
    </row>
    <row r="7999" spans="1:7">
      <c r="A7999">
        <v>4942</v>
      </c>
      <c r="B7999" t="s">
        <v>18263</v>
      </c>
      <c r="C7999" t="s">
        <v>8985</v>
      </c>
      <c r="D7999">
        <v>0.01</v>
      </c>
      <c r="E7999" t="s">
        <v>107</v>
      </c>
      <c r="F7999" t="s">
        <v>8594</v>
      </c>
      <c r="G7999">
        <v>5</v>
      </c>
    </row>
    <row r="8000" spans="1:7">
      <c r="A8000">
        <v>4943</v>
      </c>
      <c r="B8000" t="s">
        <v>13890</v>
      </c>
      <c r="C8000" t="s">
        <v>13887</v>
      </c>
      <c r="D8000">
        <v>0.01</v>
      </c>
      <c r="E8000" t="s">
        <v>107</v>
      </c>
      <c r="F8000" t="s">
        <v>13121</v>
      </c>
      <c r="G8000">
        <v>5</v>
      </c>
    </row>
    <row r="8001" spans="1:7">
      <c r="A8001">
        <v>4944</v>
      </c>
      <c r="B8001" t="s">
        <v>491</v>
      </c>
      <c r="C8001" t="s">
        <v>699</v>
      </c>
      <c r="D8001">
        <v>0.8</v>
      </c>
      <c r="E8001" t="s">
        <v>166</v>
      </c>
      <c r="F8001" t="s">
        <v>68</v>
      </c>
      <c r="G8001">
        <v>5</v>
      </c>
    </row>
    <row r="8002" spans="1:7">
      <c r="A8002">
        <v>1138</v>
      </c>
      <c r="B8002" t="s">
        <v>11346</v>
      </c>
      <c r="C8002" t="s">
        <v>11342</v>
      </c>
      <c r="D8002">
        <v>0.01</v>
      </c>
      <c r="E8002" t="s">
        <v>74</v>
      </c>
      <c r="F8002" t="s">
        <v>11343</v>
      </c>
      <c r="G8002">
        <v>4</v>
      </c>
    </row>
    <row r="8003" spans="1:7">
      <c r="A8003">
        <v>5282</v>
      </c>
      <c r="B8003" t="s">
        <v>11346</v>
      </c>
      <c r="C8003" t="s">
        <v>16449</v>
      </c>
      <c r="D8003">
        <v>0.01</v>
      </c>
      <c r="E8003" t="s">
        <v>74</v>
      </c>
      <c r="F8003" t="s">
        <v>15279</v>
      </c>
      <c r="G8003">
        <v>4</v>
      </c>
    </row>
    <row r="8004" spans="1:7">
      <c r="A8004">
        <v>5619</v>
      </c>
      <c r="B8004" t="s">
        <v>14179</v>
      </c>
      <c r="C8004" t="s">
        <v>12844</v>
      </c>
      <c r="D8004">
        <v>0.01</v>
      </c>
      <c r="E8004" t="s">
        <v>49</v>
      </c>
      <c r="F8004" t="s">
        <v>12660</v>
      </c>
      <c r="G8004">
        <v>3</v>
      </c>
    </row>
    <row r="8005" spans="1:7">
      <c r="A8005">
        <v>5618</v>
      </c>
      <c r="B8005" t="s">
        <v>14179</v>
      </c>
      <c r="C8005" t="s">
        <v>17765</v>
      </c>
      <c r="D8005">
        <v>0.01</v>
      </c>
      <c r="E8005" t="s">
        <v>107</v>
      </c>
      <c r="F8005" t="s">
        <v>12660</v>
      </c>
      <c r="G8005">
        <v>7</v>
      </c>
    </row>
    <row r="8006" spans="1:7">
      <c r="A8006">
        <v>6853</v>
      </c>
      <c r="B8006" t="s">
        <v>14903</v>
      </c>
      <c r="C8006" t="s">
        <v>6991</v>
      </c>
      <c r="D8006">
        <v>0.8</v>
      </c>
      <c r="E8006" t="s">
        <v>67</v>
      </c>
      <c r="F8006" t="s">
        <v>6576</v>
      </c>
      <c r="G8006">
        <v>5</v>
      </c>
    </row>
    <row r="8007" spans="1:7">
      <c r="A8007">
        <v>5621</v>
      </c>
      <c r="B8007" t="s">
        <v>13170</v>
      </c>
      <c r="C8007" t="s">
        <v>13165</v>
      </c>
      <c r="D8007">
        <v>0.01</v>
      </c>
      <c r="E8007" t="s">
        <v>89</v>
      </c>
      <c r="F8007" t="s">
        <v>13121</v>
      </c>
      <c r="G8007">
        <v>1</v>
      </c>
    </row>
    <row r="8008" spans="1:7">
      <c r="A8008">
        <v>5620</v>
      </c>
      <c r="B8008" t="s">
        <v>13170</v>
      </c>
      <c r="C8008" t="s">
        <v>12659</v>
      </c>
      <c r="D8008">
        <v>0.01</v>
      </c>
      <c r="E8008" t="s">
        <v>80</v>
      </c>
      <c r="F8008" t="s">
        <v>12660</v>
      </c>
      <c r="G8008">
        <v>1</v>
      </c>
    </row>
    <row r="8009" spans="1:7">
      <c r="A8009">
        <v>1254</v>
      </c>
      <c r="B8009" t="s">
        <v>2803</v>
      </c>
      <c r="C8009" t="s">
        <v>16112</v>
      </c>
      <c r="D8009">
        <v>0.8</v>
      </c>
      <c r="E8009" t="s">
        <v>80</v>
      </c>
      <c r="F8009" t="s">
        <v>13028</v>
      </c>
      <c r="G8009">
        <v>3</v>
      </c>
    </row>
    <row r="8010" spans="1:7">
      <c r="A8010">
        <v>1255</v>
      </c>
      <c r="B8010" t="s">
        <v>12783</v>
      </c>
      <c r="C8010" t="s">
        <v>16282</v>
      </c>
      <c r="D8010">
        <v>0.01</v>
      </c>
      <c r="E8010" t="s">
        <v>166</v>
      </c>
      <c r="F8010" t="s">
        <v>9136</v>
      </c>
      <c r="G8010">
        <v>2</v>
      </c>
    </row>
    <row r="8011" spans="1:7">
      <c r="A8011">
        <v>5622</v>
      </c>
      <c r="B8011" t="s">
        <v>12783</v>
      </c>
      <c r="C8011" t="s">
        <v>16283</v>
      </c>
      <c r="D8011">
        <v>0.01</v>
      </c>
      <c r="E8011" t="s">
        <v>166</v>
      </c>
      <c r="F8011" t="s">
        <v>12660</v>
      </c>
      <c r="G8011">
        <v>2</v>
      </c>
    </row>
    <row r="8012" spans="1:7">
      <c r="A8012">
        <v>5623</v>
      </c>
      <c r="B8012" t="s">
        <v>8999</v>
      </c>
      <c r="C8012" t="s">
        <v>8985</v>
      </c>
      <c r="D8012">
        <v>0.01</v>
      </c>
      <c r="E8012" t="s">
        <v>107</v>
      </c>
      <c r="F8012" t="s">
        <v>8594</v>
      </c>
      <c r="G8012">
        <v>5</v>
      </c>
    </row>
    <row r="8013" spans="1:7">
      <c r="A8013">
        <v>5624</v>
      </c>
      <c r="B8013" t="s">
        <v>12861</v>
      </c>
      <c r="C8013" t="s">
        <v>16264</v>
      </c>
      <c r="D8013">
        <v>0.01</v>
      </c>
      <c r="E8013" t="s">
        <v>166</v>
      </c>
      <c r="F8013" t="s">
        <v>12660</v>
      </c>
      <c r="G8013">
        <v>3</v>
      </c>
    </row>
    <row r="8014" spans="1:7">
      <c r="A8014">
        <v>1355</v>
      </c>
      <c r="B8014" t="s">
        <v>1474</v>
      </c>
      <c r="C8014" t="s">
        <v>1471</v>
      </c>
      <c r="D8014">
        <v>0.01</v>
      </c>
      <c r="E8014" t="s">
        <v>74</v>
      </c>
      <c r="F8014" t="s">
        <v>41</v>
      </c>
      <c r="G8014">
        <v>5</v>
      </c>
    </row>
    <row r="8015" spans="1:7">
      <c r="A8015">
        <v>7212</v>
      </c>
      <c r="B8015" t="s">
        <v>9285</v>
      </c>
      <c r="C8015" t="s">
        <v>9286</v>
      </c>
      <c r="D8015">
        <v>0.8</v>
      </c>
      <c r="E8015" t="s">
        <v>203</v>
      </c>
      <c r="F8015" t="s">
        <v>9136</v>
      </c>
      <c r="G8015">
        <v>2</v>
      </c>
    </row>
    <row r="8016" spans="1:7">
      <c r="A8016">
        <v>1356</v>
      </c>
      <c r="B8016" t="s">
        <v>9285</v>
      </c>
      <c r="C8016" t="s">
        <v>16230</v>
      </c>
      <c r="D8016">
        <v>0.01</v>
      </c>
      <c r="E8016" t="s">
        <v>203</v>
      </c>
      <c r="F8016" t="s">
        <v>9136</v>
      </c>
      <c r="G8016">
        <v>6</v>
      </c>
    </row>
    <row r="8017" spans="1:7">
      <c r="A8017">
        <v>5863</v>
      </c>
      <c r="B8017" t="s">
        <v>4296</v>
      </c>
      <c r="C8017" t="s">
        <v>17373</v>
      </c>
      <c r="D8017">
        <v>0.01</v>
      </c>
      <c r="E8017" t="s">
        <v>67</v>
      </c>
      <c r="F8017" t="s">
        <v>15279</v>
      </c>
      <c r="G8017">
        <v>8</v>
      </c>
    </row>
    <row r="8018" spans="1:7">
      <c r="A8018">
        <v>5864</v>
      </c>
      <c r="B8018" t="s">
        <v>4296</v>
      </c>
      <c r="C8018" t="s">
        <v>4287</v>
      </c>
      <c r="D8018">
        <v>0.01</v>
      </c>
      <c r="E8018" t="s">
        <v>67</v>
      </c>
      <c r="F8018" t="s">
        <v>58</v>
      </c>
      <c r="G8018">
        <v>8</v>
      </c>
    </row>
    <row r="8019" spans="1:7">
      <c r="A8019">
        <v>6080</v>
      </c>
      <c r="B8019" t="s">
        <v>454</v>
      </c>
      <c r="C8019" t="s">
        <v>438</v>
      </c>
      <c r="D8019">
        <v>0.01</v>
      </c>
      <c r="E8019" t="s">
        <v>49</v>
      </c>
      <c r="F8019" t="s">
        <v>68</v>
      </c>
      <c r="G8019">
        <v>3</v>
      </c>
    </row>
    <row r="8020" spans="1:7">
      <c r="A8020">
        <v>6081</v>
      </c>
      <c r="B8020" t="s">
        <v>4911</v>
      </c>
      <c r="C8020" t="s">
        <v>4908</v>
      </c>
      <c r="D8020">
        <v>0.8</v>
      </c>
      <c r="E8020" t="s">
        <v>123</v>
      </c>
      <c r="F8020" t="s">
        <v>4512</v>
      </c>
      <c r="G8020">
        <v>3</v>
      </c>
    </row>
    <row r="8021" spans="1:7">
      <c r="A8021">
        <v>9740</v>
      </c>
      <c r="B8021" t="s">
        <v>13882</v>
      </c>
      <c r="C8021" t="s">
        <v>13883</v>
      </c>
      <c r="D8021">
        <v>0.8</v>
      </c>
      <c r="E8021" t="s">
        <v>89</v>
      </c>
      <c r="F8021" t="s">
        <v>13121</v>
      </c>
      <c r="G8021">
        <v>5</v>
      </c>
    </row>
    <row r="8022" spans="1:7">
      <c r="A8022">
        <v>11508</v>
      </c>
      <c r="B8022" t="s">
        <v>13882</v>
      </c>
      <c r="C8022" t="s">
        <v>18264</v>
      </c>
      <c r="D8022">
        <v>0.1</v>
      </c>
      <c r="E8022" t="s">
        <v>89</v>
      </c>
      <c r="F8022" t="s">
        <v>12156</v>
      </c>
      <c r="G8022">
        <v>5</v>
      </c>
    </row>
    <row r="8023" spans="1:7">
      <c r="A8023">
        <v>6211</v>
      </c>
      <c r="B8023" t="s">
        <v>13882</v>
      </c>
      <c r="C8023" t="s">
        <v>13827</v>
      </c>
      <c r="D8023">
        <v>0.05</v>
      </c>
      <c r="E8023" t="s">
        <v>80</v>
      </c>
      <c r="F8023" t="s">
        <v>13121</v>
      </c>
      <c r="G8023">
        <v>5</v>
      </c>
    </row>
    <row r="8024" spans="1:7">
      <c r="A8024">
        <v>6212</v>
      </c>
      <c r="B8024" t="s">
        <v>13882</v>
      </c>
      <c r="C8024" t="s">
        <v>14122</v>
      </c>
      <c r="D8024">
        <v>0.05</v>
      </c>
      <c r="E8024" t="s">
        <v>80</v>
      </c>
      <c r="F8024" t="s">
        <v>13121</v>
      </c>
      <c r="G8024">
        <v>7</v>
      </c>
    </row>
    <row r="8025" spans="1:7">
      <c r="A8025">
        <v>7184</v>
      </c>
      <c r="B8025" t="s">
        <v>2303</v>
      </c>
      <c r="C8025" t="s">
        <v>2295</v>
      </c>
      <c r="D8025">
        <v>0.8</v>
      </c>
      <c r="E8025" t="s">
        <v>203</v>
      </c>
      <c r="F8025" t="s">
        <v>2210</v>
      </c>
      <c r="G8025">
        <v>1</v>
      </c>
    </row>
    <row r="8026" spans="1:7">
      <c r="A8026">
        <v>1536</v>
      </c>
      <c r="B8026" t="s">
        <v>1106</v>
      </c>
      <c r="C8026" t="s">
        <v>1267</v>
      </c>
      <c r="D8026">
        <v>0.01</v>
      </c>
      <c r="E8026" t="s">
        <v>123</v>
      </c>
      <c r="F8026" t="s">
        <v>41</v>
      </c>
      <c r="G8026">
        <v>3</v>
      </c>
    </row>
    <row r="8027" spans="1:7">
      <c r="A8027">
        <v>6735</v>
      </c>
      <c r="B8027" t="s">
        <v>2525</v>
      </c>
      <c r="C8027" t="s">
        <v>2521</v>
      </c>
      <c r="D8027">
        <v>0.8</v>
      </c>
      <c r="E8027" t="s">
        <v>80</v>
      </c>
      <c r="F8027" t="s">
        <v>2210</v>
      </c>
      <c r="G8027">
        <v>5</v>
      </c>
    </row>
    <row r="8028" spans="1:7">
      <c r="A8028">
        <v>6385</v>
      </c>
      <c r="B8028" t="s">
        <v>983</v>
      </c>
      <c r="C8028" t="s">
        <v>976</v>
      </c>
      <c r="D8028">
        <v>0.01</v>
      </c>
      <c r="E8028" t="s">
        <v>89</v>
      </c>
      <c r="F8028" t="s">
        <v>41</v>
      </c>
      <c r="G8028">
        <v>1</v>
      </c>
    </row>
    <row r="8029" spans="1:7">
      <c r="A8029">
        <v>6386</v>
      </c>
      <c r="B8029" t="s">
        <v>5368</v>
      </c>
      <c r="C8029" t="s">
        <v>5364</v>
      </c>
      <c r="D8029">
        <v>0.01</v>
      </c>
      <c r="E8029" t="s">
        <v>135</v>
      </c>
      <c r="F8029" t="s">
        <v>4512</v>
      </c>
      <c r="G8029">
        <v>5</v>
      </c>
    </row>
    <row r="8030" spans="1:7">
      <c r="A8030">
        <v>6387</v>
      </c>
      <c r="B8030" t="s">
        <v>8680</v>
      </c>
      <c r="C8030" t="s">
        <v>8671</v>
      </c>
      <c r="D8030">
        <v>0.01</v>
      </c>
      <c r="E8030" t="s">
        <v>166</v>
      </c>
      <c r="F8030" t="s">
        <v>8594</v>
      </c>
      <c r="G8030">
        <v>1</v>
      </c>
    </row>
    <row r="8031" spans="1:7">
      <c r="A8031">
        <v>6435</v>
      </c>
      <c r="B8031" t="s">
        <v>8970</v>
      </c>
      <c r="C8031" t="s">
        <v>8952</v>
      </c>
      <c r="D8031">
        <v>0.01</v>
      </c>
      <c r="E8031" t="s">
        <v>67</v>
      </c>
      <c r="F8031" t="s">
        <v>8594</v>
      </c>
      <c r="G8031">
        <v>5</v>
      </c>
    </row>
    <row r="8032" spans="1:7">
      <c r="A8032">
        <v>7183</v>
      </c>
      <c r="B8032" t="s">
        <v>10706</v>
      </c>
      <c r="C8032" t="s">
        <v>10699</v>
      </c>
      <c r="D8032">
        <v>0.8</v>
      </c>
      <c r="E8032" t="s">
        <v>40</v>
      </c>
      <c r="F8032" t="s">
        <v>10625</v>
      </c>
      <c r="G8032">
        <v>1</v>
      </c>
    </row>
    <row r="8033" spans="1:7">
      <c r="A8033">
        <v>6436</v>
      </c>
      <c r="B8033" t="s">
        <v>13182</v>
      </c>
      <c r="C8033" t="s">
        <v>16199</v>
      </c>
      <c r="D8033">
        <v>0.01</v>
      </c>
      <c r="E8033" t="s">
        <v>89</v>
      </c>
      <c r="F8033" t="s">
        <v>12660</v>
      </c>
      <c r="G8033">
        <v>1</v>
      </c>
    </row>
    <row r="8034" spans="1:7">
      <c r="A8034">
        <v>1611</v>
      </c>
      <c r="B8034" t="s">
        <v>7402</v>
      </c>
      <c r="C8034" t="s">
        <v>7384</v>
      </c>
      <c r="D8034">
        <v>0.01</v>
      </c>
      <c r="E8034" t="s">
        <v>203</v>
      </c>
      <c r="F8034" t="s">
        <v>7247</v>
      </c>
      <c r="G8034">
        <v>1</v>
      </c>
    </row>
    <row r="8035" spans="1:7">
      <c r="A8035">
        <v>1612</v>
      </c>
      <c r="B8035" t="s">
        <v>7260</v>
      </c>
      <c r="C8035" t="s">
        <v>7256</v>
      </c>
      <c r="D8035">
        <v>0.01</v>
      </c>
      <c r="E8035" t="s">
        <v>80</v>
      </c>
      <c r="F8035" t="s">
        <v>7247</v>
      </c>
      <c r="G8035">
        <v>1</v>
      </c>
    </row>
    <row r="8036" spans="1:7">
      <c r="A8036">
        <v>1629</v>
      </c>
      <c r="B8036" t="s">
        <v>11634</v>
      </c>
      <c r="C8036" t="s">
        <v>18265</v>
      </c>
      <c r="D8036">
        <v>0.1</v>
      </c>
      <c r="E8036" t="s">
        <v>595</v>
      </c>
      <c r="F8036" t="s">
        <v>11432</v>
      </c>
      <c r="G8036">
        <v>7</v>
      </c>
    </row>
    <row r="8037" spans="1:7">
      <c r="A8037">
        <v>1630</v>
      </c>
      <c r="B8037" t="s">
        <v>4550</v>
      </c>
      <c r="C8037" t="s">
        <v>16232</v>
      </c>
      <c r="D8037">
        <v>0.6</v>
      </c>
      <c r="E8037" t="s">
        <v>80</v>
      </c>
      <c r="F8037" t="s">
        <v>14748</v>
      </c>
      <c r="G8037">
        <v>1</v>
      </c>
    </row>
    <row r="8038" spans="1:7">
      <c r="A8038">
        <v>6498</v>
      </c>
      <c r="B8038" t="s">
        <v>4550</v>
      </c>
      <c r="C8038" t="s">
        <v>4527</v>
      </c>
      <c r="D8038">
        <v>0.8</v>
      </c>
      <c r="E8038" t="s">
        <v>80</v>
      </c>
      <c r="F8038" t="s">
        <v>4512</v>
      </c>
      <c r="G8038">
        <v>1</v>
      </c>
    </row>
    <row r="8039" spans="1:7">
      <c r="A8039">
        <v>11509</v>
      </c>
      <c r="B8039" t="s">
        <v>5697</v>
      </c>
      <c r="C8039" t="s">
        <v>16231</v>
      </c>
      <c r="D8039">
        <v>0.1</v>
      </c>
      <c r="F8039" t="s">
        <v>15331</v>
      </c>
      <c r="G8039">
        <v>8</v>
      </c>
    </row>
    <row r="8040" spans="1:7">
      <c r="A8040">
        <v>6499</v>
      </c>
      <c r="B8040" t="s">
        <v>5697</v>
      </c>
      <c r="C8040" t="s">
        <v>16113</v>
      </c>
      <c r="D8040">
        <v>0.01</v>
      </c>
      <c r="F8040" t="s">
        <v>4963</v>
      </c>
      <c r="G8040">
        <v>8</v>
      </c>
    </row>
    <row r="8041" spans="1:7">
      <c r="A8041">
        <v>6527</v>
      </c>
      <c r="B8041" t="s">
        <v>7191</v>
      </c>
      <c r="C8041" t="s">
        <v>18266</v>
      </c>
      <c r="D8041">
        <v>0.01</v>
      </c>
      <c r="E8041" t="s">
        <v>49</v>
      </c>
      <c r="F8041" t="s">
        <v>15396</v>
      </c>
      <c r="G8041">
        <v>7</v>
      </c>
    </row>
    <row r="8042" spans="1:7">
      <c r="A8042">
        <v>12211</v>
      </c>
      <c r="B8042" t="s">
        <v>7191</v>
      </c>
      <c r="C8042" t="s">
        <v>16418</v>
      </c>
      <c r="D8042">
        <v>0.8</v>
      </c>
      <c r="E8042" t="s">
        <v>49</v>
      </c>
      <c r="F8042" t="s">
        <v>6576</v>
      </c>
      <c r="G8042">
        <v>7</v>
      </c>
    </row>
    <row r="8043" spans="1:7">
      <c r="A8043">
        <v>11754</v>
      </c>
      <c r="B8043" t="s">
        <v>13805</v>
      </c>
      <c r="C8043" t="s">
        <v>13784</v>
      </c>
      <c r="D8043">
        <v>0.1</v>
      </c>
      <c r="E8043" t="s">
        <v>67</v>
      </c>
      <c r="F8043" t="s">
        <v>13121</v>
      </c>
      <c r="G8043">
        <v>5</v>
      </c>
    </row>
    <row r="8044" spans="1:7">
      <c r="A8044">
        <v>6552</v>
      </c>
      <c r="B8044" t="s">
        <v>13805</v>
      </c>
      <c r="C8044" t="s">
        <v>18213</v>
      </c>
      <c r="D8044">
        <v>0.01</v>
      </c>
      <c r="E8044" t="s">
        <v>67</v>
      </c>
      <c r="F8044" t="s">
        <v>13121</v>
      </c>
      <c r="G8044">
        <v>5</v>
      </c>
    </row>
    <row r="8045" spans="1:7">
      <c r="A8045">
        <v>11755</v>
      </c>
      <c r="B8045" t="s">
        <v>13805</v>
      </c>
      <c r="C8045" t="s">
        <v>16762</v>
      </c>
      <c r="D8045">
        <v>0.1</v>
      </c>
      <c r="E8045" t="s">
        <v>67</v>
      </c>
      <c r="F8045" t="s">
        <v>12660</v>
      </c>
      <c r="G8045">
        <v>5</v>
      </c>
    </row>
    <row r="8046" spans="1:7">
      <c r="A8046">
        <v>6553</v>
      </c>
      <c r="B8046" t="s">
        <v>13651</v>
      </c>
      <c r="C8046" t="s">
        <v>13636</v>
      </c>
      <c r="D8046">
        <v>0.01</v>
      </c>
      <c r="E8046" t="s">
        <v>80</v>
      </c>
      <c r="F8046" t="s">
        <v>13121</v>
      </c>
      <c r="G8046">
        <v>3</v>
      </c>
    </row>
    <row r="8047" spans="1:7">
      <c r="A8047">
        <v>11511</v>
      </c>
      <c r="B8047" t="s">
        <v>504</v>
      </c>
      <c r="C8047" t="s">
        <v>18267</v>
      </c>
      <c r="D8047">
        <v>0.1</v>
      </c>
      <c r="E8047" t="s">
        <v>80</v>
      </c>
      <c r="F8047" t="s">
        <v>499</v>
      </c>
      <c r="G8047">
        <v>1</v>
      </c>
    </row>
    <row r="8048" spans="1:7">
      <c r="A8048">
        <v>3635</v>
      </c>
      <c r="B8048" t="s">
        <v>504</v>
      </c>
      <c r="C8048" t="s">
        <v>505</v>
      </c>
      <c r="D8048">
        <v>0.8</v>
      </c>
      <c r="E8048" t="s">
        <v>80</v>
      </c>
      <c r="F8048" t="s">
        <v>499</v>
      </c>
      <c r="G8048">
        <v>4</v>
      </c>
    </row>
    <row r="8049" spans="1:7">
      <c r="A8049">
        <v>1139</v>
      </c>
      <c r="B8049" t="s">
        <v>7059</v>
      </c>
      <c r="C8049" t="s">
        <v>17031</v>
      </c>
      <c r="D8049">
        <v>0.01</v>
      </c>
      <c r="E8049" t="s">
        <v>107</v>
      </c>
      <c r="F8049" t="s">
        <v>11921</v>
      </c>
      <c r="G8049">
        <v>5</v>
      </c>
    </row>
    <row r="8050" spans="1:7">
      <c r="A8050">
        <v>1140</v>
      </c>
      <c r="B8050" t="s">
        <v>18268</v>
      </c>
      <c r="C8050" t="s">
        <v>9221</v>
      </c>
      <c r="D8050">
        <v>0.01</v>
      </c>
      <c r="E8050" t="s">
        <v>80</v>
      </c>
      <c r="F8050" t="s">
        <v>9136</v>
      </c>
      <c r="G8050">
        <v>2</v>
      </c>
    </row>
    <row r="8051" spans="1:7">
      <c r="A8051">
        <v>1357</v>
      </c>
      <c r="B8051" t="s">
        <v>9465</v>
      </c>
      <c r="C8051" t="s">
        <v>9462</v>
      </c>
      <c r="D8051">
        <v>0.8</v>
      </c>
      <c r="E8051" t="s">
        <v>203</v>
      </c>
      <c r="F8051" t="s">
        <v>9136</v>
      </c>
      <c r="G8051">
        <v>5</v>
      </c>
    </row>
    <row r="8052" spans="1:7">
      <c r="A8052">
        <v>6681</v>
      </c>
      <c r="B8052" t="s">
        <v>9465</v>
      </c>
      <c r="C8052" t="s">
        <v>9135</v>
      </c>
      <c r="D8052">
        <v>0.7</v>
      </c>
      <c r="E8052" t="s">
        <v>80</v>
      </c>
      <c r="F8052" t="s">
        <v>9136</v>
      </c>
      <c r="G8052">
        <v>1</v>
      </c>
    </row>
    <row r="8053" spans="1:7">
      <c r="A8053">
        <v>5865</v>
      </c>
      <c r="B8053" t="s">
        <v>18269</v>
      </c>
      <c r="C8053" t="s">
        <v>17339</v>
      </c>
      <c r="D8053">
        <v>0.01</v>
      </c>
      <c r="E8053" t="s">
        <v>80</v>
      </c>
      <c r="F8053" t="s">
        <v>15216</v>
      </c>
      <c r="G8053">
        <v>4</v>
      </c>
    </row>
    <row r="8054" spans="1:7">
      <c r="A8054">
        <v>9801</v>
      </c>
      <c r="B8054" t="s">
        <v>18269</v>
      </c>
      <c r="C8054" t="s">
        <v>3836</v>
      </c>
      <c r="D8054">
        <v>0.8</v>
      </c>
      <c r="E8054" t="s">
        <v>80</v>
      </c>
      <c r="F8054" t="s">
        <v>58</v>
      </c>
      <c r="G8054">
        <v>4</v>
      </c>
    </row>
    <row r="8055" spans="1:7">
      <c r="A8055">
        <v>1358</v>
      </c>
      <c r="B8055" t="s">
        <v>1477</v>
      </c>
      <c r="C8055" t="s">
        <v>17036</v>
      </c>
      <c r="D8055">
        <v>0.01</v>
      </c>
      <c r="E8055" t="s">
        <v>123</v>
      </c>
      <c r="F8055" t="s">
        <v>14748</v>
      </c>
      <c r="G8055">
        <v>1</v>
      </c>
    </row>
    <row r="8056" spans="1:7">
      <c r="A8056">
        <v>6500</v>
      </c>
      <c r="B8056" t="s">
        <v>2413</v>
      </c>
      <c r="C8056" t="s">
        <v>2377</v>
      </c>
      <c r="D8056">
        <v>0.01</v>
      </c>
      <c r="E8056" t="s">
        <v>166</v>
      </c>
      <c r="F8056" t="s">
        <v>2210</v>
      </c>
      <c r="G8056">
        <v>2</v>
      </c>
    </row>
    <row r="8057" spans="1:7">
      <c r="A8057">
        <v>11757</v>
      </c>
      <c r="B8057" t="s">
        <v>2413</v>
      </c>
      <c r="C8057" t="s">
        <v>16198</v>
      </c>
      <c r="D8057">
        <v>0.1</v>
      </c>
      <c r="E8057" t="s">
        <v>40</v>
      </c>
      <c r="F8057" t="s">
        <v>14771</v>
      </c>
      <c r="G8057">
        <v>2</v>
      </c>
    </row>
    <row r="8058" spans="1:7">
      <c r="A8058">
        <v>6501</v>
      </c>
      <c r="B8058" t="s">
        <v>2413</v>
      </c>
      <c r="C8058" t="s">
        <v>18270</v>
      </c>
      <c r="D8058">
        <v>0.01</v>
      </c>
      <c r="E8058" t="s">
        <v>40</v>
      </c>
      <c r="F8058" t="s">
        <v>14771</v>
      </c>
      <c r="G8058">
        <v>2</v>
      </c>
    </row>
    <row r="8059" spans="1:7">
      <c r="A8059">
        <v>11756</v>
      </c>
      <c r="B8059" t="s">
        <v>2413</v>
      </c>
      <c r="C8059" t="s">
        <v>18271</v>
      </c>
      <c r="D8059">
        <v>0.1</v>
      </c>
      <c r="E8059" t="s">
        <v>40</v>
      </c>
      <c r="F8059" t="s">
        <v>12334</v>
      </c>
      <c r="G8059">
        <v>2</v>
      </c>
    </row>
    <row r="8060" spans="1:7">
      <c r="A8060">
        <v>6502</v>
      </c>
      <c r="B8060" t="s">
        <v>7879</v>
      </c>
      <c r="C8060" t="s">
        <v>18272</v>
      </c>
      <c r="D8060">
        <v>0.8</v>
      </c>
      <c r="E8060" t="s">
        <v>135</v>
      </c>
      <c r="F8060" t="s">
        <v>14771</v>
      </c>
      <c r="G8060">
        <v>2</v>
      </c>
    </row>
    <row r="8061" spans="1:7">
      <c r="A8061">
        <v>6503</v>
      </c>
      <c r="B8061" t="s">
        <v>7879</v>
      </c>
      <c r="C8061" t="s">
        <v>18273</v>
      </c>
      <c r="D8061">
        <v>0.01</v>
      </c>
      <c r="E8061" t="s">
        <v>135</v>
      </c>
      <c r="F8061" t="s">
        <v>12334</v>
      </c>
      <c r="G8061">
        <v>2</v>
      </c>
    </row>
    <row r="8062" spans="1:7">
      <c r="A8062">
        <v>1631</v>
      </c>
      <c r="B8062" t="s">
        <v>7879</v>
      </c>
      <c r="C8062" t="s">
        <v>18274</v>
      </c>
      <c r="D8062">
        <v>0.6</v>
      </c>
      <c r="E8062" t="s">
        <v>135</v>
      </c>
      <c r="F8062" t="s">
        <v>12334</v>
      </c>
      <c r="G8062">
        <v>2</v>
      </c>
    </row>
    <row r="8063" spans="1:7">
      <c r="A8063">
        <v>3636</v>
      </c>
      <c r="B8063" t="s">
        <v>8592</v>
      </c>
      <c r="C8063" t="s">
        <v>8604</v>
      </c>
      <c r="D8063">
        <v>0.8</v>
      </c>
      <c r="E8063" t="s">
        <v>80</v>
      </c>
      <c r="F8063" t="s">
        <v>8594</v>
      </c>
      <c r="G8063">
        <v>1</v>
      </c>
    </row>
    <row r="8064" spans="1:7">
      <c r="A8064">
        <v>3637</v>
      </c>
      <c r="B8064" t="s">
        <v>8592</v>
      </c>
      <c r="C8064" t="s">
        <v>6584</v>
      </c>
      <c r="D8064">
        <v>0.1</v>
      </c>
      <c r="E8064" t="s">
        <v>80</v>
      </c>
      <c r="F8064" t="s">
        <v>6576</v>
      </c>
      <c r="G8064">
        <v>1</v>
      </c>
    </row>
    <row r="8065" spans="1:7">
      <c r="A8065">
        <v>4945</v>
      </c>
      <c r="B8065" t="s">
        <v>96</v>
      </c>
      <c r="C8065" t="s">
        <v>88</v>
      </c>
      <c r="D8065">
        <v>0.01</v>
      </c>
      <c r="E8065" t="s">
        <v>89</v>
      </c>
      <c r="F8065" t="s">
        <v>68</v>
      </c>
      <c r="G8065">
        <v>1</v>
      </c>
    </row>
    <row r="8066" spans="1:7">
      <c r="A8066">
        <v>5283</v>
      </c>
      <c r="B8066" t="s">
        <v>15081</v>
      </c>
      <c r="C8066" t="s">
        <v>17191</v>
      </c>
      <c r="D8066">
        <v>0.01</v>
      </c>
      <c r="E8066" t="s">
        <v>12637</v>
      </c>
      <c r="F8066" t="s">
        <v>6576</v>
      </c>
      <c r="G8066">
        <v>5</v>
      </c>
    </row>
    <row r="8067" spans="1:7">
      <c r="A8067">
        <v>1256</v>
      </c>
      <c r="B8067" t="s">
        <v>7641</v>
      </c>
      <c r="C8067" t="s">
        <v>7653</v>
      </c>
      <c r="D8067">
        <v>0.7</v>
      </c>
      <c r="E8067" t="s">
        <v>135</v>
      </c>
      <c r="F8067" t="s">
        <v>7247</v>
      </c>
      <c r="G8067">
        <v>5</v>
      </c>
    </row>
    <row r="8068" spans="1:7">
      <c r="A8068">
        <v>6654</v>
      </c>
      <c r="B8068" t="s">
        <v>7641</v>
      </c>
      <c r="C8068" t="s">
        <v>7632</v>
      </c>
      <c r="D8068">
        <v>0.8</v>
      </c>
      <c r="E8068" t="s">
        <v>107</v>
      </c>
      <c r="F8068" t="s">
        <v>7247</v>
      </c>
      <c r="G8068">
        <v>5</v>
      </c>
    </row>
    <row r="8069" spans="1:7">
      <c r="A8069">
        <v>5625</v>
      </c>
      <c r="B8069" t="s">
        <v>6273</v>
      </c>
      <c r="C8069" t="s">
        <v>6267</v>
      </c>
      <c r="D8069">
        <v>0.8</v>
      </c>
      <c r="E8069" t="s">
        <v>203</v>
      </c>
      <c r="F8069" t="s">
        <v>6139</v>
      </c>
      <c r="G8069">
        <v>4</v>
      </c>
    </row>
    <row r="8070" spans="1:7">
      <c r="A8070">
        <v>1257</v>
      </c>
      <c r="B8070" t="s">
        <v>18275</v>
      </c>
      <c r="C8070" t="s">
        <v>17908</v>
      </c>
      <c r="D8070">
        <v>0.01</v>
      </c>
      <c r="E8070" t="s">
        <v>803</v>
      </c>
      <c r="F8070" t="s">
        <v>11432</v>
      </c>
      <c r="G8070">
        <v>5</v>
      </c>
    </row>
    <row r="8071" spans="1:7">
      <c r="A8071">
        <v>11759</v>
      </c>
      <c r="B8071" t="s">
        <v>7923</v>
      </c>
      <c r="C8071" t="s">
        <v>16336</v>
      </c>
      <c r="D8071">
        <v>0.1</v>
      </c>
      <c r="E8071" t="s">
        <v>80</v>
      </c>
      <c r="F8071" t="s">
        <v>14771</v>
      </c>
      <c r="G8071">
        <v>3</v>
      </c>
    </row>
    <row r="8072" spans="1:7">
      <c r="A8072">
        <v>5866</v>
      </c>
      <c r="B8072" t="s">
        <v>7923</v>
      </c>
      <c r="C8072" t="s">
        <v>18149</v>
      </c>
      <c r="D8072">
        <v>0.01</v>
      </c>
      <c r="E8072" t="s">
        <v>80</v>
      </c>
      <c r="F8072" t="s">
        <v>14771</v>
      </c>
      <c r="G8072">
        <v>3</v>
      </c>
    </row>
    <row r="8073" spans="1:7">
      <c r="A8073">
        <v>11758</v>
      </c>
      <c r="B8073" t="s">
        <v>7923</v>
      </c>
      <c r="C8073" t="s">
        <v>12428</v>
      </c>
      <c r="D8073">
        <v>0.1</v>
      </c>
      <c r="E8073" t="s">
        <v>80</v>
      </c>
      <c r="F8073" t="s">
        <v>12334</v>
      </c>
      <c r="G8073">
        <v>3</v>
      </c>
    </row>
    <row r="8074" spans="1:7">
      <c r="A8074">
        <v>1500</v>
      </c>
      <c r="B8074" t="s">
        <v>3470</v>
      </c>
      <c r="C8074" t="s">
        <v>16139</v>
      </c>
      <c r="D8074">
        <v>0.01</v>
      </c>
      <c r="E8074" t="s">
        <v>49</v>
      </c>
      <c r="F8074" t="s">
        <v>11295</v>
      </c>
      <c r="G8074">
        <v>1</v>
      </c>
    </row>
    <row r="8075" spans="1:7">
      <c r="A8075">
        <v>1501</v>
      </c>
      <c r="B8075" t="s">
        <v>3496</v>
      </c>
      <c r="C8075" t="s">
        <v>11309</v>
      </c>
      <c r="D8075">
        <v>0.01</v>
      </c>
      <c r="E8075" t="s">
        <v>166</v>
      </c>
      <c r="F8075" t="s">
        <v>11295</v>
      </c>
      <c r="G8075">
        <v>1</v>
      </c>
    </row>
    <row r="8076" spans="1:7">
      <c r="A8076">
        <v>6213</v>
      </c>
      <c r="B8076" t="s">
        <v>3496</v>
      </c>
      <c r="C8076" t="s">
        <v>3492</v>
      </c>
      <c r="D8076">
        <v>0.01</v>
      </c>
      <c r="E8076" t="s">
        <v>166</v>
      </c>
      <c r="F8076" t="s">
        <v>3381</v>
      </c>
      <c r="G8076">
        <v>1</v>
      </c>
    </row>
    <row r="8077" spans="1:7">
      <c r="A8077">
        <v>11514</v>
      </c>
      <c r="B8077" t="s">
        <v>7130</v>
      </c>
      <c r="C8077" t="s">
        <v>7110</v>
      </c>
      <c r="D8077">
        <v>0.1</v>
      </c>
      <c r="E8077" t="s">
        <v>203</v>
      </c>
      <c r="F8077" t="s">
        <v>6576</v>
      </c>
      <c r="G8077">
        <v>5</v>
      </c>
    </row>
    <row r="8078" spans="1:7">
      <c r="A8078">
        <v>1589</v>
      </c>
      <c r="B8078" t="s">
        <v>10846</v>
      </c>
      <c r="C8078" t="s">
        <v>10840</v>
      </c>
      <c r="D8078">
        <v>0.01</v>
      </c>
      <c r="E8078" t="s">
        <v>166</v>
      </c>
      <c r="F8078" t="s">
        <v>10625</v>
      </c>
      <c r="G8078">
        <v>3</v>
      </c>
    </row>
    <row r="8079" spans="1:7">
      <c r="A8079">
        <v>6482</v>
      </c>
      <c r="B8079" t="s">
        <v>13250</v>
      </c>
      <c r="C8079" t="s">
        <v>12706</v>
      </c>
      <c r="D8079">
        <v>0.01</v>
      </c>
      <c r="E8079" t="s">
        <v>166</v>
      </c>
      <c r="F8079" t="s">
        <v>12660</v>
      </c>
      <c r="G8079">
        <v>1</v>
      </c>
    </row>
    <row r="8080" spans="1:7">
      <c r="A8080">
        <v>6483</v>
      </c>
      <c r="B8080" t="s">
        <v>13250</v>
      </c>
      <c r="C8080" t="s">
        <v>14350</v>
      </c>
      <c r="D8080">
        <v>0.01</v>
      </c>
      <c r="E8080" t="s">
        <v>40</v>
      </c>
      <c r="F8080" t="s">
        <v>14278</v>
      </c>
      <c r="G8080">
        <v>1</v>
      </c>
    </row>
    <row r="8081" spans="1:7">
      <c r="A8081">
        <v>6504</v>
      </c>
      <c r="B8081" t="s">
        <v>6403</v>
      </c>
      <c r="C8081" t="s">
        <v>6391</v>
      </c>
      <c r="D8081">
        <v>0.01</v>
      </c>
      <c r="E8081" t="s">
        <v>203</v>
      </c>
      <c r="F8081" t="s">
        <v>5790</v>
      </c>
      <c r="G8081">
        <v>5</v>
      </c>
    </row>
    <row r="8082" spans="1:7">
      <c r="A8082">
        <v>6528</v>
      </c>
      <c r="B8082" t="s">
        <v>9734</v>
      </c>
      <c r="C8082" t="s">
        <v>9729</v>
      </c>
      <c r="D8082">
        <v>0.01</v>
      </c>
      <c r="E8082" t="s">
        <v>74</v>
      </c>
      <c r="F8082" t="s">
        <v>9536</v>
      </c>
      <c r="G8082">
        <v>3</v>
      </c>
    </row>
    <row r="8083" spans="1:7">
      <c r="A8083">
        <v>620</v>
      </c>
      <c r="B8083" t="s">
        <v>6928</v>
      </c>
      <c r="C8083" t="s">
        <v>16391</v>
      </c>
      <c r="D8083">
        <v>0.1</v>
      </c>
      <c r="E8083" t="s">
        <v>107</v>
      </c>
      <c r="F8083" t="s">
        <v>11921</v>
      </c>
      <c r="G8083">
        <v>3</v>
      </c>
    </row>
    <row r="8084" spans="1:7">
      <c r="A8084">
        <v>3638</v>
      </c>
      <c r="B8084" t="s">
        <v>6928</v>
      </c>
      <c r="C8084" t="s">
        <v>18170</v>
      </c>
      <c r="D8084">
        <v>0.01</v>
      </c>
      <c r="E8084" t="s">
        <v>107</v>
      </c>
      <c r="F8084" t="s">
        <v>15396</v>
      </c>
      <c r="G8084">
        <v>3</v>
      </c>
    </row>
    <row r="8085" spans="1:7">
      <c r="A8085">
        <v>1258</v>
      </c>
      <c r="B8085" t="s">
        <v>12121</v>
      </c>
      <c r="C8085" t="s">
        <v>13107</v>
      </c>
      <c r="D8085">
        <v>0.01</v>
      </c>
      <c r="E8085" t="s">
        <v>67</v>
      </c>
      <c r="F8085" t="s">
        <v>13028</v>
      </c>
      <c r="G8085">
        <v>7</v>
      </c>
    </row>
    <row r="8086" spans="1:7">
      <c r="A8086">
        <v>1259</v>
      </c>
      <c r="B8086" t="s">
        <v>12121</v>
      </c>
      <c r="C8086" t="s">
        <v>12122</v>
      </c>
      <c r="D8086">
        <v>0.01</v>
      </c>
      <c r="E8086" t="s">
        <v>67</v>
      </c>
      <c r="F8086" t="s">
        <v>11921</v>
      </c>
      <c r="G8086">
        <v>7</v>
      </c>
    </row>
    <row r="8087" spans="1:7">
      <c r="A8087">
        <v>1260</v>
      </c>
      <c r="B8087" t="s">
        <v>12121</v>
      </c>
      <c r="C8087" t="s">
        <v>18276</v>
      </c>
      <c r="D8087">
        <v>0.01</v>
      </c>
      <c r="E8087" t="s">
        <v>12625</v>
      </c>
      <c r="F8087" t="s">
        <v>11921</v>
      </c>
      <c r="G8087">
        <v>7</v>
      </c>
    </row>
    <row r="8088" spans="1:7">
      <c r="A8088">
        <v>6214</v>
      </c>
      <c r="B8088" t="s">
        <v>7894</v>
      </c>
      <c r="C8088" t="s">
        <v>5251</v>
      </c>
      <c r="D8088">
        <v>0.01</v>
      </c>
      <c r="E8088" t="s">
        <v>203</v>
      </c>
      <c r="F8088" t="s">
        <v>4963</v>
      </c>
      <c r="G8088">
        <v>4</v>
      </c>
    </row>
    <row r="8089" spans="1:7">
      <c r="A8089">
        <v>11515</v>
      </c>
      <c r="B8089" t="s">
        <v>11946</v>
      </c>
      <c r="C8089" t="s">
        <v>11943</v>
      </c>
      <c r="D8089">
        <v>0.1</v>
      </c>
      <c r="E8089" t="s">
        <v>89</v>
      </c>
      <c r="F8089" t="s">
        <v>11921</v>
      </c>
      <c r="G8089">
        <v>1</v>
      </c>
    </row>
    <row r="8090" spans="1:7">
      <c r="A8090">
        <v>11516</v>
      </c>
      <c r="B8090" t="s">
        <v>578</v>
      </c>
      <c r="C8090" t="s">
        <v>17562</v>
      </c>
      <c r="D8090">
        <v>0.1</v>
      </c>
      <c r="F8090" t="s">
        <v>499</v>
      </c>
      <c r="G8090">
        <v>1</v>
      </c>
    </row>
    <row r="8091" spans="1:7">
      <c r="A8091">
        <v>6565</v>
      </c>
      <c r="B8091" t="s">
        <v>578</v>
      </c>
      <c r="C8091" t="s">
        <v>573</v>
      </c>
      <c r="D8091">
        <v>0.01</v>
      </c>
      <c r="F8091" t="s">
        <v>499</v>
      </c>
      <c r="G8091">
        <v>4</v>
      </c>
    </row>
    <row r="8092" spans="1:7">
      <c r="A8092">
        <v>3639</v>
      </c>
      <c r="B8092" t="s">
        <v>2342</v>
      </c>
      <c r="C8092" t="s">
        <v>2343</v>
      </c>
      <c r="D8092">
        <v>0.1</v>
      </c>
      <c r="E8092" t="s">
        <v>80</v>
      </c>
      <c r="F8092" t="s">
        <v>2210</v>
      </c>
      <c r="G8092">
        <v>2</v>
      </c>
    </row>
    <row r="8093" spans="1:7">
      <c r="A8093">
        <v>5284</v>
      </c>
      <c r="B8093" t="s">
        <v>12348</v>
      </c>
      <c r="C8093" t="s">
        <v>12345</v>
      </c>
      <c r="D8093">
        <v>0.01</v>
      </c>
      <c r="E8093" t="s">
        <v>89</v>
      </c>
      <c r="F8093" t="s">
        <v>12334</v>
      </c>
      <c r="G8093">
        <v>1</v>
      </c>
    </row>
    <row r="8094" spans="1:7">
      <c r="A8094">
        <v>5285</v>
      </c>
      <c r="B8094" t="s">
        <v>766</v>
      </c>
      <c r="C8094" t="s">
        <v>750</v>
      </c>
      <c r="D8094">
        <v>0.1</v>
      </c>
      <c r="E8094" t="s">
        <v>203</v>
      </c>
      <c r="F8094" t="s">
        <v>68</v>
      </c>
      <c r="G8094">
        <v>5</v>
      </c>
    </row>
    <row r="8095" spans="1:7">
      <c r="A8095">
        <v>11517</v>
      </c>
      <c r="B8095" t="s">
        <v>3925</v>
      </c>
      <c r="C8095" t="s">
        <v>17051</v>
      </c>
      <c r="D8095">
        <v>0.1</v>
      </c>
      <c r="E8095" t="s">
        <v>123</v>
      </c>
      <c r="F8095" t="s">
        <v>4963</v>
      </c>
      <c r="G8095">
        <v>1</v>
      </c>
    </row>
    <row r="8096" spans="1:7">
      <c r="A8096">
        <v>5626</v>
      </c>
      <c r="B8096" t="s">
        <v>3925</v>
      </c>
      <c r="C8096" t="s">
        <v>5066</v>
      </c>
      <c r="D8096">
        <v>0.01</v>
      </c>
      <c r="E8096" t="s">
        <v>123</v>
      </c>
      <c r="F8096" t="s">
        <v>4963</v>
      </c>
      <c r="G8096">
        <v>4</v>
      </c>
    </row>
    <row r="8097" spans="1:7">
      <c r="A8097">
        <v>5627</v>
      </c>
      <c r="B8097" t="s">
        <v>18277</v>
      </c>
      <c r="C8097" t="s">
        <v>14254</v>
      </c>
      <c r="D8097">
        <v>0.01</v>
      </c>
      <c r="E8097" t="s">
        <v>354</v>
      </c>
      <c r="F8097" t="s">
        <v>13121</v>
      </c>
      <c r="G8097">
        <v>7</v>
      </c>
    </row>
    <row r="8098" spans="1:7">
      <c r="A8098">
        <v>6082</v>
      </c>
      <c r="B8098" t="s">
        <v>18278</v>
      </c>
      <c r="C8098" t="s">
        <v>10253</v>
      </c>
      <c r="D8098">
        <v>0.01</v>
      </c>
      <c r="E8098" t="s">
        <v>67</v>
      </c>
      <c r="F8098" t="s">
        <v>10160</v>
      </c>
      <c r="G8098">
        <v>2</v>
      </c>
    </row>
    <row r="8099" spans="1:7">
      <c r="A8099">
        <v>6215</v>
      </c>
      <c r="B8099" t="s">
        <v>3685</v>
      </c>
      <c r="C8099" t="s">
        <v>3674</v>
      </c>
      <c r="D8099">
        <v>0.01</v>
      </c>
      <c r="E8099" t="s">
        <v>354</v>
      </c>
      <c r="F8099" t="s">
        <v>3381</v>
      </c>
      <c r="G8099">
        <v>2</v>
      </c>
    </row>
    <row r="8100" spans="1:7">
      <c r="A8100">
        <v>7272</v>
      </c>
      <c r="B8100" t="s">
        <v>10257</v>
      </c>
      <c r="C8100" t="s">
        <v>8188</v>
      </c>
      <c r="D8100">
        <v>0.8</v>
      </c>
      <c r="E8100" t="s">
        <v>67</v>
      </c>
      <c r="F8100" t="s">
        <v>8093</v>
      </c>
      <c r="G8100">
        <v>2</v>
      </c>
    </row>
    <row r="8101" spans="1:7">
      <c r="A8101">
        <v>6216</v>
      </c>
      <c r="B8101" t="s">
        <v>2670</v>
      </c>
      <c r="C8101" t="s">
        <v>2666</v>
      </c>
      <c r="D8101">
        <v>0.8</v>
      </c>
      <c r="E8101" t="s">
        <v>595</v>
      </c>
      <c r="F8101" t="s">
        <v>2210</v>
      </c>
      <c r="G8101">
        <v>7</v>
      </c>
    </row>
    <row r="8102" spans="1:7">
      <c r="A8102">
        <v>6437</v>
      </c>
      <c r="B8102" t="s">
        <v>13799</v>
      </c>
      <c r="C8102" t="s">
        <v>13212</v>
      </c>
      <c r="D8102">
        <v>0.01</v>
      </c>
      <c r="E8102" t="s">
        <v>135</v>
      </c>
      <c r="F8102" t="s">
        <v>13121</v>
      </c>
      <c r="G8102">
        <v>1</v>
      </c>
    </row>
    <row r="8103" spans="1:7">
      <c r="A8103">
        <v>6438</v>
      </c>
      <c r="B8103" t="s">
        <v>15087</v>
      </c>
      <c r="C8103" t="s">
        <v>17191</v>
      </c>
      <c r="D8103">
        <v>0.01</v>
      </c>
      <c r="E8103" t="s">
        <v>12637</v>
      </c>
      <c r="F8103" t="s">
        <v>6576</v>
      </c>
      <c r="G8103">
        <v>5</v>
      </c>
    </row>
    <row r="8104" spans="1:7">
      <c r="A8104">
        <v>1640</v>
      </c>
      <c r="B8104" t="s">
        <v>11576</v>
      </c>
      <c r="C8104" t="s">
        <v>11567</v>
      </c>
      <c r="D8104">
        <v>0.01</v>
      </c>
      <c r="F8104" t="s">
        <v>11432</v>
      </c>
      <c r="G8104">
        <v>2</v>
      </c>
    </row>
    <row r="8105" spans="1:7">
      <c r="A8105">
        <v>4098</v>
      </c>
      <c r="B8105" t="s">
        <v>14060</v>
      </c>
      <c r="C8105" t="s">
        <v>17497</v>
      </c>
      <c r="D8105">
        <v>0.01</v>
      </c>
      <c r="E8105" t="s">
        <v>595</v>
      </c>
      <c r="F8105" t="s">
        <v>13121</v>
      </c>
      <c r="G8105">
        <v>5</v>
      </c>
    </row>
    <row r="8106" spans="1:7">
      <c r="A8106">
        <v>6666</v>
      </c>
      <c r="B8106" t="s">
        <v>14060</v>
      </c>
      <c r="C8106" t="s">
        <v>16102</v>
      </c>
      <c r="D8106">
        <v>0.8</v>
      </c>
      <c r="E8106" t="s">
        <v>595</v>
      </c>
      <c r="F8106" t="s">
        <v>12660</v>
      </c>
      <c r="G8106">
        <v>5</v>
      </c>
    </row>
    <row r="8107" spans="1:7">
      <c r="A8107">
        <v>6644</v>
      </c>
      <c r="B8107" t="s">
        <v>14060</v>
      </c>
      <c r="C8107" t="s">
        <v>17498</v>
      </c>
      <c r="D8107">
        <v>0.8</v>
      </c>
      <c r="E8107" t="s">
        <v>203</v>
      </c>
      <c r="F8107" t="s">
        <v>13121</v>
      </c>
      <c r="G8107">
        <v>5</v>
      </c>
    </row>
    <row r="8108" spans="1:7">
      <c r="A8108">
        <v>4099</v>
      </c>
      <c r="B8108" t="s">
        <v>14060</v>
      </c>
      <c r="C8108" t="s">
        <v>17499</v>
      </c>
      <c r="D8108">
        <v>0.1</v>
      </c>
      <c r="E8108" t="s">
        <v>203</v>
      </c>
      <c r="F8108" t="s">
        <v>13121</v>
      </c>
      <c r="G8108">
        <v>5</v>
      </c>
    </row>
    <row r="8109" spans="1:7">
      <c r="A8109">
        <v>11760</v>
      </c>
      <c r="B8109" t="s">
        <v>14060</v>
      </c>
      <c r="C8109" t="s">
        <v>12951</v>
      </c>
      <c r="D8109">
        <v>0.1</v>
      </c>
      <c r="E8109" t="s">
        <v>203</v>
      </c>
      <c r="F8109" t="s">
        <v>12660</v>
      </c>
      <c r="G8109">
        <v>5</v>
      </c>
    </row>
    <row r="8110" spans="1:7">
      <c r="A8110">
        <v>5628</v>
      </c>
      <c r="B8110" t="s">
        <v>6715</v>
      </c>
      <c r="C8110" t="s">
        <v>6717</v>
      </c>
      <c r="D8110">
        <v>0.8</v>
      </c>
      <c r="E8110" t="s">
        <v>67</v>
      </c>
      <c r="F8110" t="s">
        <v>6576</v>
      </c>
      <c r="G8110">
        <v>2</v>
      </c>
    </row>
    <row r="8111" spans="1:7">
      <c r="A8111">
        <v>1261</v>
      </c>
      <c r="B8111" t="s">
        <v>4193</v>
      </c>
      <c r="C8111" t="s">
        <v>17541</v>
      </c>
      <c r="D8111">
        <v>0.01</v>
      </c>
      <c r="E8111" t="s">
        <v>203</v>
      </c>
      <c r="F8111" t="s">
        <v>11295</v>
      </c>
      <c r="G8111">
        <v>1</v>
      </c>
    </row>
    <row r="8112" spans="1:7">
      <c r="A8112">
        <v>1359</v>
      </c>
      <c r="B8112" t="s">
        <v>18279</v>
      </c>
      <c r="C8112" t="s">
        <v>10630</v>
      </c>
      <c r="D8112">
        <v>0.01</v>
      </c>
      <c r="E8112" t="s">
        <v>80</v>
      </c>
      <c r="F8112" t="s">
        <v>10625</v>
      </c>
      <c r="G8112">
        <v>1</v>
      </c>
    </row>
    <row r="8113" spans="1:7">
      <c r="A8113">
        <v>1360</v>
      </c>
      <c r="B8113" t="s">
        <v>18280</v>
      </c>
      <c r="C8113" t="s">
        <v>12095</v>
      </c>
      <c r="D8113">
        <v>0.01</v>
      </c>
      <c r="E8113" t="s">
        <v>74</v>
      </c>
      <c r="F8113" t="s">
        <v>11921</v>
      </c>
      <c r="G8113">
        <v>5</v>
      </c>
    </row>
    <row r="8114" spans="1:7">
      <c r="A8114">
        <v>5867</v>
      </c>
      <c r="B8114" t="s">
        <v>6592</v>
      </c>
      <c r="C8114" t="s">
        <v>6584</v>
      </c>
      <c r="D8114">
        <v>0.01</v>
      </c>
      <c r="E8114" t="s">
        <v>80</v>
      </c>
      <c r="F8114" t="s">
        <v>6576</v>
      </c>
      <c r="G8114">
        <v>1</v>
      </c>
    </row>
    <row r="8115" spans="1:7">
      <c r="A8115">
        <v>1361</v>
      </c>
      <c r="B8115" t="s">
        <v>18281</v>
      </c>
      <c r="C8115" t="s">
        <v>9152</v>
      </c>
      <c r="D8115">
        <v>0.01</v>
      </c>
      <c r="E8115" t="s">
        <v>107</v>
      </c>
      <c r="F8115" t="s">
        <v>9136</v>
      </c>
      <c r="G8115">
        <v>1</v>
      </c>
    </row>
    <row r="8116" spans="1:7">
      <c r="A8116">
        <v>6083</v>
      </c>
      <c r="B8116" t="s">
        <v>2392</v>
      </c>
      <c r="C8116" t="s">
        <v>2381</v>
      </c>
      <c r="D8116">
        <v>0.01</v>
      </c>
      <c r="F8116" t="s">
        <v>2210</v>
      </c>
      <c r="G8116">
        <v>2</v>
      </c>
    </row>
    <row r="8117" spans="1:7">
      <c r="A8117">
        <v>6084</v>
      </c>
      <c r="B8117" t="s">
        <v>1043</v>
      </c>
      <c r="C8117" t="s">
        <v>1037</v>
      </c>
      <c r="D8117">
        <v>0.8</v>
      </c>
      <c r="E8117" t="s">
        <v>166</v>
      </c>
      <c r="F8117" t="s">
        <v>41</v>
      </c>
      <c r="G8117">
        <v>1</v>
      </c>
    </row>
    <row r="8118" spans="1:7">
      <c r="A8118">
        <v>6085</v>
      </c>
      <c r="B8118" t="s">
        <v>1043</v>
      </c>
      <c r="C8118" t="s">
        <v>1169</v>
      </c>
      <c r="D8118">
        <v>0.01</v>
      </c>
      <c r="E8118" t="s">
        <v>166</v>
      </c>
      <c r="F8118" t="s">
        <v>41</v>
      </c>
      <c r="G8118">
        <v>2</v>
      </c>
    </row>
    <row r="8119" spans="1:7">
      <c r="A8119">
        <v>6086</v>
      </c>
      <c r="B8119" t="s">
        <v>1043</v>
      </c>
      <c r="C8119" t="s">
        <v>17279</v>
      </c>
      <c r="D8119">
        <v>0.6</v>
      </c>
      <c r="E8119" t="s">
        <v>40</v>
      </c>
      <c r="F8119" t="s">
        <v>14590</v>
      </c>
      <c r="G8119">
        <v>1</v>
      </c>
    </row>
    <row r="8120" spans="1:7">
      <c r="A8120">
        <v>6217</v>
      </c>
      <c r="B8120" t="s">
        <v>13361</v>
      </c>
      <c r="C8120" t="s">
        <v>13355</v>
      </c>
      <c r="D8120">
        <v>0.01</v>
      </c>
      <c r="E8120" t="s">
        <v>67</v>
      </c>
      <c r="F8120" t="s">
        <v>13121</v>
      </c>
      <c r="G8120">
        <v>2</v>
      </c>
    </row>
    <row r="8121" spans="1:7">
      <c r="A8121">
        <v>6218</v>
      </c>
      <c r="B8121" t="s">
        <v>2733</v>
      </c>
      <c r="C8121" t="s">
        <v>17445</v>
      </c>
      <c r="D8121">
        <v>0.01</v>
      </c>
      <c r="E8121" t="s">
        <v>166</v>
      </c>
      <c r="F8121" t="s">
        <v>11167</v>
      </c>
      <c r="G8121">
        <v>1</v>
      </c>
    </row>
    <row r="8122" spans="1:7">
      <c r="A8122">
        <v>6316</v>
      </c>
      <c r="B8122" t="s">
        <v>18282</v>
      </c>
      <c r="C8122" t="s">
        <v>18063</v>
      </c>
      <c r="D8122">
        <v>0.01</v>
      </c>
      <c r="E8122" t="s">
        <v>166</v>
      </c>
      <c r="F8122" t="s">
        <v>15103</v>
      </c>
      <c r="G8122">
        <v>2</v>
      </c>
    </row>
    <row r="8123" spans="1:7">
      <c r="A8123">
        <v>6317</v>
      </c>
      <c r="B8123" t="s">
        <v>95</v>
      </c>
      <c r="C8123" t="s">
        <v>88</v>
      </c>
      <c r="D8123">
        <v>0.01</v>
      </c>
      <c r="E8123" t="s">
        <v>89</v>
      </c>
      <c r="F8123" t="s">
        <v>68</v>
      </c>
      <c r="G8123">
        <v>1</v>
      </c>
    </row>
    <row r="8124" spans="1:7">
      <c r="A8124">
        <v>6318</v>
      </c>
      <c r="B8124" t="s">
        <v>10234</v>
      </c>
      <c r="C8124" t="s">
        <v>17371</v>
      </c>
      <c r="D8124">
        <v>0.01</v>
      </c>
      <c r="E8124" t="s">
        <v>40</v>
      </c>
      <c r="F8124" t="s">
        <v>15103</v>
      </c>
      <c r="G8124">
        <v>1</v>
      </c>
    </row>
    <row r="8125" spans="1:7">
      <c r="A8125">
        <v>6319</v>
      </c>
      <c r="B8125" t="s">
        <v>18283</v>
      </c>
      <c r="C8125" t="s">
        <v>4554</v>
      </c>
      <c r="D8125">
        <v>0.01</v>
      </c>
      <c r="E8125" t="s">
        <v>89</v>
      </c>
      <c r="F8125" t="s">
        <v>4512</v>
      </c>
      <c r="G8125">
        <v>1</v>
      </c>
    </row>
    <row r="8126" spans="1:7">
      <c r="A8126">
        <v>1537</v>
      </c>
      <c r="B8126" t="s">
        <v>5293</v>
      </c>
      <c r="C8126" t="s">
        <v>17776</v>
      </c>
      <c r="D8126">
        <v>0.01</v>
      </c>
      <c r="E8126" t="s">
        <v>67</v>
      </c>
      <c r="F8126" t="s">
        <v>13028</v>
      </c>
      <c r="G8126">
        <v>5</v>
      </c>
    </row>
    <row r="8127" spans="1:7">
      <c r="A8127">
        <v>11519</v>
      </c>
      <c r="B8127" t="s">
        <v>5135</v>
      </c>
      <c r="C8127" t="s">
        <v>17824</v>
      </c>
      <c r="D8127">
        <v>0.1</v>
      </c>
      <c r="E8127" t="s">
        <v>49</v>
      </c>
      <c r="F8127" t="s">
        <v>9799</v>
      </c>
      <c r="G8127">
        <v>1</v>
      </c>
    </row>
    <row r="8128" spans="1:7">
      <c r="A8128">
        <v>6219</v>
      </c>
      <c r="B8128" t="s">
        <v>5135</v>
      </c>
      <c r="C8128" t="s">
        <v>9849</v>
      </c>
      <c r="D8128">
        <v>0.01</v>
      </c>
      <c r="E8128" t="s">
        <v>49</v>
      </c>
      <c r="F8128" t="s">
        <v>9799</v>
      </c>
      <c r="G8128">
        <v>4</v>
      </c>
    </row>
    <row r="8129" spans="1:7">
      <c r="A8129">
        <v>6388</v>
      </c>
      <c r="B8129" t="s">
        <v>14579</v>
      </c>
      <c r="C8129" t="s">
        <v>14575</v>
      </c>
      <c r="D8129">
        <v>0.01</v>
      </c>
      <c r="E8129" t="s">
        <v>803</v>
      </c>
      <c r="F8129" t="s">
        <v>14278</v>
      </c>
      <c r="G8129">
        <v>5</v>
      </c>
    </row>
    <row r="8130" spans="1:7">
      <c r="A8130">
        <v>11790</v>
      </c>
      <c r="B8130" t="s">
        <v>14361</v>
      </c>
      <c r="C8130" t="s">
        <v>14599</v>
      </c>
      <c r="D8130">
        <v>0.8</v>
      </c>
      <c r="F8130" t="s">
        <v>14278</v>
      </c>
      <c r="G8130">
        <v>5</v>
      </c>
    </row>
    <row r="8131" spans="1:7">
      <c r="A8131">
        <v>11786</v>
      </c>
      <c r="B8131" t="s">
        <v>14361</v>
      </c>
      <c r="C8131" t="s">
        <v>14350</v>
      </c>
      <c r="D8131">
        <v>0.7</v>
      </c>
      <c r="E8131" t="s">
        <v>40</v>
      </c>
      <c r="F8131" t="s">
        <v>14278</v>
      </c>
      <c r="G8131">
        <v>1</v>
      </c>
    </row>
    <row r="8132" spans="1:7">
      <c r="A8132">
        <v>6389</v>
      </c>
      <c r="B8132" t="s">
        <v>9185</v>
      </c>
      <c r="C8132" t="s">
        <v>13295</v>
      </c>
      <c r="D8132">
        <v>0.01</v>
      </c>
      <c r="E8132" t="s">
        <v>40</v>
      </c>
      <c r="F8132" t="s">
        <v>13121</v>
      </c>
      <c r="G8132">
        <v>1</v>
      </c>
    </row>
    <row r="8133" spans="1:7">
      <c r="A8133">
        <v>6439</v>
      </c>
      <c r="B8133" t="s">
        <v>18284</v>
      </c>
      <c r="C8133" t="s">
        <v>17483</v>
      </c>
      <c r="D8133">
        <v>0.01</v>
      </c>
      <c r="E8133" t="s">
        <v>67</v>
      </c>
      <c r="F8133" t="s">
        <v>14278</v>
      </c>
      <c r="G8133">
        <v>1</v>
      </c>
    </row>
    <row r="8134" spans="1:7">
      <c r="A8134">
        <v>6440</v>
      </c>
      <c r="B8134" t="s">
        <v>5808</v>
      </c>
      <c r="C8134" t="s">
        <v>5795</v>
      </c>
      <c r="D8134">
        <v>0.01</v>
      </c>
      <c r="E8134" t="s">
        <v>80</v>
      </c>
      <c r="F8134" t="s">
        <v>5790</v>
      </c>
      <c r="G8134">
        <v>1</v>
      </c>
    </row>
    <row r="8135" spans="1:7">
      <c r="A8135">
        <v>1590</v>
      </c>
      <c r="B8135" t="s">
        <v>18285</v>
      </c>
      <c r="C8135" t="s">
        <v>16712</v>
      </c>
      <c r="D8135">
        <v>0.01</v>
      </c>
      <c r="E8135" t="s">
        <v>135</v>
      </c>
      <c r="F8135" t="s">
        <v>15363</v>
      </c>
      <c r="G8135">
        <v>4</v>
      </c>
    </row>
    <row r="8136" spans="1:7">
      <c r="A8136">
        <v>6441</v>
      </c>
      <c r="B8136" t="s">
        <v>13872</v>
      </c>
      <c r="C8136" t="s">
        <v>13827</v>
      </c>
      <c r="D8136">
        <v>0.01</v>
      </c>
      <c r="E8136" t="s">
        <v>80</v>
      </c>
      <c r="F8136" t="s">
        <v>13121</v>
      </c>
      <c r="G8136">
        <v>5</v>
      </c>
    </row>
    <row r="8137" spans="1:7">
      <c r="A8137">
        <v>1613</v>
      </c>
      <c r="B8137" t="s">
        <v>1466</v>
      </c>
      <c r="C8137" t="s">
        <v>1461</v>
      </c>
      <c r="D8137">
        <v>0.01</v>
      </c>
      <c r="E8137" t="s">
        <v>67</v>
      </c>
      <c r="F8137" t="s">
        <v>41</v>
      </c>
      <c r="G8137">
        <v>5</v>
      </c>
    </row>
    <row r="8138" spans="1:7">
      <c r="A8138">
        <v>6484</v>
      </c>
      <c r="B8138" t="s">
        <v>3256</v>
      </c>
      <c r="C8138" t="s">
        <v>17276</v>
      </c>
      <c r="D8138">
        <v>0.01</v>
      </c>
      <c r="E8138" t="s">
        <v>12637</v>
      </c>
      <c r="F8138" t="s">
        <v>11167</v>
      </c>
      <c r="G8138">
        <v>5</v>
      </c>
    </row>
    <row r="8139" spans="1:7">
      <c r="A8139">
        <v>6485</v>
      </c>
      <c r="B8139" t="s">
        <v>18286</v>
      </c>
      <c r="C8139" t="s">
        <v>18287</v>
      </c>
      <c r="D8139">
        <v>0.01</v>
      </c>
      <c r="E8139" t="s">
        <v>74</v>
      </c>
      <c r="F8139" t="s">
        <v>15396</v>
      </c>
      <c r="G8139">
        <v>6</v>
      </c>
    </row>
    <row r="8140" spans="1:7">
      <c r="A8140">
        <v>11520</v>
      </c>
      <c r="B8140" t="s">
        <v>18286</v>
      </c>
      <c r="C8140" t="s">
        <v>18288</v>
      </c>
      <c r="D8140">
        <v>0.1</v>
      </c>
      <c r="E8140" t="s">
        <v>74</v>
      </c>
      <c r="F8140" t="s">
        <v>15396</v>
      </c>
      <c r="G8140">
        <v>7</v>
      </c>
    </row>
    <row r="8141" spans="1:7">
      <c r="A8141">
        <v>1614</v>
      </c>
      <c r="B8141" t="s">
        <v>1335</v>
      </c>
      <c r="C8141" t="s">
        <v>1330</v>
      </c>
      <c r="D8141">
        <v>0.8</v>
      </c>
      <c r="E8141" t="s">
        <v>74</v>
      </c>
      <c r="F8141" t="s">
        <v>1331</v>
      </c>
      <c r="G8141">
        <v>4</v>
      </c>
    </row>
    <row r="8142" spans="1:7">
      <c r="A8142">
        <v>11521</v>
      </c>
      <c r="B8142" t="s">
        <v>1335</v>
      </c>
      <c r="C8142" t="s">
        <v>17198</v>
      </c>
      <c r="D8142">
        <v>0.1</v>
      </c>
      <c r="E8142" t="s">
        <v>74</v>
      </c>
      <c r="F8142" t="s">
        <v>15369</v>
      </c>
      <c r="G8142">
        <v>1</v>
      </c>
    </row>
    <row r="8143" spans="1:7">
      <c r="A8143">
        <v>6486</v>
      </c>
      <c r="B8143" t="s">
        <v>1335</v>
      </c>
      <c r="C8143" t="s">
        <v>17199</v>
      </c>
      <c r="D8143">
        <v>0.01</v>
      </c>
      <c r="E8143" t="s">
        <v>74</v>
      </c>
      <c r="F8143" t="s">
        <v>15369</v>
      </c>
      <c r="G8143">
        <v>4</v>
      </c>
    </row>
    <row r="8144" spans="1:7">
      <c r="A8144">
        <v>6505</v>
      </c>
      <c r="B8144" t="s">
        <v>1635</v>
      </c>
      <c r="C8144" t="s">
        <v>16330</v>
      </c>
      <c r="D8144">
        <v>0.01</v>
      </c>
      <c r="E8144" t="s">
        <v>166</v>
      </c>
      <c r="F8144" t="s">
        <v>41</v>
      </c>
      <c r="G8144">
        <v>6</v>
      </c>
    </row>
    <row r="8145" spans="1:7">
      <c r="A8145">
        <v>11761</v>
      </c>
      <c r="B8145" t="s">
        <v>18289</v>
      </c>
      <c r="C8145" t="s">
        <v>16336</v>
      </c>
      <c r="D8145">
        <v>0.1</v>
      </c>
      <c r="E8145" t="s">
        <v>80</v>
      </c>
      <c r="F8145" t="s">
        <v>14771</v>
      </c>
      <c r="G8145">
        <v>3</v>
      </c>
    </row>
    <row r="8146" spans="1:7">
      <c r="A8146">
        <v>6507</v>
      </c>
      <c r="B8146" t="s">
        <v>18289</v>
      </c>
      <c r="C8146" t="s">
        <v>18149</v>
      </c>
      <c r="D8146">
        <v>0.01</v>
      </c>
      <c r="E8146" t="s">
        <v>80</v>
      </c>
      <c r="F8146" t="s">
        <v>14771</v>
      </c>
      <c r="G8146">
        <v>3</v>
      </c>
    </row>
    <row r="8147" spans="1:7">
      <c r="A8147">
        <v>6506</v>
      </c>
      <c r="B8147" t="s">
        <v>18289</v>
      </c>
      <c r="C8147" t="s">
        <v>12428</v>
      </c>
      <c r="D8147">
        <v>0.01</v>
      </c>
      <c r="E8147" t="s">
        <v>80</v>
      </c>
      <c r="F8147" t="s">
        <v>12334</v>
      </c>
      <c r="G8147">
        <v>3</v>
      </c>
    </row>
    <row r="8148" spans="1:7">
      <c r="A8148">
        <v>1632</v>
      </c>
      <c r="B8148" t="s">
        <v>9925</v>
      </c>
      <c r="C8148" t="s">
        <v>3221</v>
      </c>
      <c r="D8148">
        <v>0.01</v>
      </c>
      <c r="E8148" t="s">
        <v>67</v>
      </c>
      <c r="F8148" t="s">
        <v>2900</v>
      </c>
      <c r="G8148">
        <v>5</v>
      </c>
    </row>
    <row r="8149" spans="1:7">
      <c r="A8149">
        <v>6508</v>
      </c>
      <c r="B8149" t="s">
        <v>9925</v>
      </c>
      <c r="C8149" t="s">
        <v>9916</v>
      </c>
      <c r="D8149">
        <v>0.8</v>
      </c>
      <c r="E8149" t="s">
        <v>67</v>
      </c>
      <c r="F8149" t="s">
        <v>9536</v>
      </c>
      <c r="G8149">
        <v>5</v>
      </c>
    </row>
    <row r="8150" spans="1:7">
      <c r="A8150">
        <v>1641</v>
      </c>
      <c r="B8150" t="s">
        <v>12153</v>
      </c>
      <c r="C8150" t="s">
        <v>12145</v>
      </c>
      <c r="D8150">
        <v>0.01</v>
      </c>
      <c r="E8150" t="s">
        <v>203</v>
      </c>
      <c r="F8150" t="s">
        <v>11921</v>
      </c>
      <c r="G8150">
        <v>7</v>
      </c>
    </row>
    <row r="8151" spans="1:7">
      <c r="A8151">
        <v>6558</v>
      </c>
      <c r="B8151" t="s">
        <v>18290</v>
      </c>
      <c r="C8151" t="s">
        <v>4396</v>
      </c>
      <c r="D8151">
        <v>0.01</v>
      </c>
      <c r="E8151" t="s">
        <v>595</v>
      </c>
      <c r="F8151" t="s">
        <v>58</v>
      </c>
      <c r="G8151">
        <v>8</v>
      </c>
    </row>
    <row r="8152" spans="1:7">
      <c r="A8152">
        <v>6557</v>
      </c>
      <c r="B8152" t="s">
        <v>18290</v>
      </c>
      <c r="C8152" t="s">
        <v>16624</v>
      </c>
      <c r="D8152">
        <v>0.01</v>
      </c>
      <c r="E8152" t="s">
        <v>89</v>
      </c>
      <c r="F8152" t="s">
        <v>58</v>
      </c>
      <c r="G8152">
        <v>8</v>
      </c>
    </row>
    <row r="8153" spans="1:7">
      <c r="A8153">
        <v>6559</v>
      </c>
      <c r="B8153" t="s">
        <v>7013</v>
      </c>
      <c r="C8153" t="s">
        <v>6991</v>
      </c>
      <c r="D8153">
        <v>0.01</v>
      </c>
      <c r="E8153" t="s">
        <v>67</v>
      </c>
      <c r="F8153" t="s">
        <v>6576</v>
      </c>
      <c r="G8153">
        <v>5</v>
      </c>
    </row>
    <row r="8154" spans="1:7">
      <c r="A8154">
        <v>6566</v>
      </c>
      <c r="B8154" t="s">
        <v>18291</v>
      </c>
      <c r="C8154" t="s">
        <v>16285</v>
      </c>
      <c r="D8154">
        <v>0.01</v>
      </c>
      <c r="E8154" t="s">
        <v>67</v>
      </c>
      <c r="F8154" t="s">
        <v>14771</v>
      </c>
      <c r="G8154">
        <v>7</v>
      </c>
    </row>
    <row r="8155" spans="1:7">
      <c r="A8155">
        <v>751</v>
      </c>
      <c r="B8155" t="s">
        <v>14922</v>
      </c>
      <c r="C8155" t="s">
        <v>14923</v>
      </c>
      <c r="D8155">
        <v>0.8</v>
      </c>
      <c r="E8155" t="s">
        <v>12625</v>
      </c>
      <c r="F8155" t="s">
        <v>7247</v>
      </c>
      <c r="G8155">
        <v>2</v>
      </c>
    </row>
    <row r="8156" spans="1:7">
      <c r="A8156">
        <v>750</v>
      </c>
      <c r="B8156" t="s">
        <v>14922</v>
      </c>
      <c r="C8156" t="s">
        <v>7457</v>
      </c>
      <c r="D8156">
        <v>0.6</v>
      </c>
      <c r="E8156" t="s">
        <v>49</v>
      </c>
      <c r="F8156" t="s">
        <v>7247</v>
      </c>
      <c r="G8156">
        <v>2</v>
      </c>
    </row>
    <row r="8157" spans="1:7">
      <c r="A8157">
        <v>7185</v>
      </c>
      <c r="B8157" t="s">
        <v>12958</v>
      </c>
      <c r="C8157" t="s">
        <v>12951</v>
      </c>
      <c r="D8157">
        <v>0.8</v>
      </c>
      <c r="E8157" t="s">
        <v>203</v>
      </c>
      <c r="F8157" t="s">
        <v>12660</v>
      </c>
      <c r="G8157">
        <v>5</v>
      </c>
    </row>
    <row r="8158" spans="1:7">
      <c r="A8158">
        <v>4946</v>
      </c>
      <c r="B8158" t="s">
        <v>14295</v>
      </c>
      <c r="C8158" t="s">
        <v>14288</v>
      </c>
      <c r="D8158">
        <v>0.01</v>
      </c>
      <c r="E8158" t="s">
        <v>89</v>
      </c>
      <c r="F8158" t="s">
        <v>14278</v>
      </c>
      <c r="G8158">
        <v>1</v>
      </c>
    </row>
    <row r="8159" spans="1:7">
      <c r="A8159">
        <v>5286</v>
      </c>
      <c r="B8159" t="s">
        <v>4282</v>
      </c>
      <c r="C8159" t="s">
        <v>4279</v>
      </c>
      <c r="D8159">
        <v>0.1</v>
      </c>
      <c r="E8159" t="s">
        <v>203</v>
      </c>
      <c r="F8159" t="s">
        <v>3381</v>
      </c>
      <c r="G8159">
        <v>7</v>
      </c>
    </row>
    <row r="8160" spans="1:7">
      <c r="A8160">
        <v>5287</v>
      </c>
      <c r="B8160" t="s">
        <v>5436</v>
      </c>
      <c r="C8160" t="s">
        <v>5415</v>
      </c>
      <c r="D8160">
        <v>0.8</v>
      </c>
      <c r="E8160" t="s">
        <v>354</v>
      </c>
      <c r="F8160" t="s">
        <v>4512</v>
      </c>
      <c r="G8160">
        <v>5</v>
      </c>
    </row>
    <row r="8161" spans="1:7">
      <c r="A8161">
        <v>1141</v>
      </c>
      <c r="B8161" t="s">
        <v>1063</v>
      </c>
      <c r="C8161" t="s">
        <v>1048</v>
      </c>
      <c r="D8161">
        <v>0.01</v>
      </c>
      <c r="F8161" t="s">
        <v>41</v>
      </c>
      <c r="G8161">
        <v>1</v>
      </c>
    </row>
    <row r="8162" spans="1:7">
      <c r="A8162">
        <v>5630</v>
      </c>
      <c r="B8162" t="s">
        <v>1940</v>
      </c>
      <c r="C8162" t="s">
        <v>1797</v>
      </c>
      <c r="D8162">
        <v>0.01</v>
      </c>
      <c r="E8162" t="s">
        <v>135</v>
      </c>
      <c r="F8162" t="s">
        <v>1778</v>
      </c>
      <c r="G8162">
        <v>1</v>
      </c>
    </row>
    <row r="8163" spans="1:7">
      <c r="A8163">
        <v>5629</v>
      </c>
      <c r="B8163" t="s">
        <v>1940</v>
      </c>
      <c r="C8163" t="s">
        <v>2137</v>
      </c>
      <c r="D8163">
        <v>0.01</v>
      </c>
      <c r="E8163" t="s">
        <v>107</v>
      </c>
      <c r="F8163" t="s">
        <v>1778</v>
      </c>
      <c r="G8163">
        <v>7</v>
      </c>
    </row>
    <row r="8164" spans="1:7">
      <c r="A8164">
        <v>5631</v>
      </c>
      <c r="B8164" t="s">
        <v>8754</v>
      </c>
      <c r="C8164" t="s">
        <v>8743</v>
      </c>
      <c r="D8164">
        <v>0.01</v>
      </c>
      <c r="E8164" t="s">
        <v>74</v>
      </c>
      <c r="F8164" t="s">
        <v>8594</v>
      </c>
      <c r="G8164">
        <v>2</v>
      </c>
    </row>
    <row r="8165" spans="1:7">
      <c r="A8165">
        <v>1262</v>
      </c>
      <c r="B8165" t="s">
        <v>13048</v>
      </c>
      <c r="C8165" t="s">
        <v>13049</v>
      </c>
      <c r="D8165">
        <v>0.8</v>
      </c>
      <c r="F8165" t="s">
        <v>13028</v>
      </c>
      <c r="G8165">
        <v>1</v>
      </c>
    </row>
    <row r="8166" spans="1:7">
      <c r="A8166">
        <v>5868</v>
      </c>
      <c r="B8166" t="s">
        <v>5283</v>
      </c>
      <c r="C8166" t="s">
        <v>5472</v>
      </c>
      <c r="D8166">
        <v>0.01</v>
      </c>
      <c r="E8166" t="s">
        <v>67</v>
      </c>
      <c r="F8166" t="s">
        <v>4512</v>
      </c>
      <c r="G8166">
        <v>7</v>
      </c>
    </row>
    <row r="8167" spans="1:7">
      <c r="A8167">
        <v>5869</v>
      </c>
      <c r="B8167" t="s">
        <v>5875</v>
      </c>
      <c r="C8167" t="s">
        <v>5868</v>
      </c>
      <c r="D8167">
        <v>0.01</v>
      </c>
      <c r="F8167" t="s">
        <v>5790</v>
      </c>
      <c r="G8167">
        <v>1</v>
      </c>
    </row>
    <row r="8168" spans="1:7">
      <c r="A8168">
        <v>5870</v>
      </c>
      <c r="B8168" t="s">
        <v>7395</v>
      </c>
      <c r="C8168" t="s">
        <v>17929</v>
      </c>
      <c r="D8168">
        <v>0.01</v>
      </c>
      <c r="E8168" t="s">
        <v>203</v>
      </c>
      <c r="F8168" t="s">
        <v>15400</v>
      </c>
      <c r="G8168">
        <v>8</v>
      </c>
    </row>
    <row r="8169" spans="1:7">
      <c r="A8169">
        <v>5871</v>
      </c>
      <c r="B8169" t="s">
        <v>13313</v>
      </c>
      <c r="C8169" t="s">
        <v>13295</v>
      </c>
      <c r="D8169">
        <v>0.01</v>
      </c>
      <c r="E8169" t="s">
        <v>40</v>
      </c>
      <c r="F8169" t="s">
        <v>13121</v>
      </c>
      <c r="G8169">
        <v>1</v>
      </c>
    </row>
    <row r="8170" spans="1:7">
      <c r="A8170">
        <v>5872</v>
      </c>
      <c r="B8170" t="s">
        <v>10227</v>
      </c>
      <c r="C8170" t="s">
        <v>10220</v>
      </c>
      <c r="D8170">
        <v>0.01</v>
      </c>
      <c r="F8170" t="s">
        <v>10160</v>
      </c>
      <c r="G8170">
        <v>1</v>
      </c>
    </row>
    <row r="8171" spans="1:7">
      <c r="A8171">
        <v>5873</v>
      </c>
      <c r="B8171" t="s">
        <v>10227</v>
      </c>
      <c r="C8171" t="s">
        <v>18292</v>
      </c>
      <c r="D8171">
        <v>0.01</v>
      </c>
      <c r="F8171" t="s">
        <v>15103</v>
      </c>
      <c r="G8171">
        <v>1</v>
      </c>
    </row>
    <row r="8172" spans="1:7">
      <c r="A8172">
        <v>11523</v>
      </c>
      <c r="B8172" t="s">
        <v>10942</v>
      </c>
      <c r="C8172" t="s">
        <v>16730</v>
      </c>
      <c r="D8172">
        <v>0.1</v>
      </c>
      <c r="F8172" t="s">
        <v>15363</v>
      </c>
      <c r="G8172">
        <v>1</v>
      </c>
    </row>
    <row r="8173" spans="1:7">
      <c r="A8173">
        <v>1362</v>
      </c>
      <c r="B8173" t="s">
        <v>10942</v>
      </c>
      <c r="C8173" t="s">
        <v>16731</v>
      </c>
      <c r="D8173">
        <v>0.01</v>
      </c>
      <c r="F8173" t="s">
        <v>15363</v>
      </c>
      <c r="G8173">
        <v>4</v>
      </c>
    </row>
    <row r="8174" spans="1:7">
      <c r="A8174">
        <v>1363</v>
      </c>
      <c r="B8174" t="s">
        <v>10942</v>
      </c>
      <c r="C8174" t="s">
        <v>10933</v>
      </c>
      <c r="D8174">
        <v>0.05</v>
      </c>
      <c r="F8174" t="s">
        <v>10870</v>
      </c>
      <c r="G8174">
        <v>4</v>
      </c>
    </row>
    <row r="8175" spans="1:7">
      <c r="A8175">
        <v>6087</v>
      </c>
      <c r="B8175" t="s">
        <v>4189</v>
      </c>
      <c r="C8175" t="s">
        <v>4162</v>
      </c>
      <c r="D8175">
        <v>0.01</v>
      </c>
      <c r="E8175" t="s">
        <v>203</v>
      </c>
      <c r="F8175" t="s">
        <v>3381</v>
      </c>
      <c r="G8175">
        <v>5</v>
      </c>
    </row>
    <row r="8176" spans="1:7">
      <c r="A8176">
        <v>1441</v>
      </c>
      <c r="B8176" t="s">
        <v>10875</v>
      </c>
      <c r="C8176" t="s">
        <v>10869</v>
      </c>
      <c r="D8176">
        <v>0.01</v>
      </c>
      <c r="E8176" t="s">
        <v>80</v>
      </c>
      <c r="F8176" t="s">
        <v>10870</v>
      </c>
      <c r="G8176">
        <v>4</v>
      </c>
    </row>
    <row r="8177" spans="1:7">
      <c r="A8177">
        <v>1442</v>
      </c>
      <c r="B8177" t="s">
        <v>11939</v>
      </c>
      <c r="C8177" t="s">
        <v>16229</v>
      </c>
      <c r="D8177">
        <v>0.01</v>
      </c>
      <c r="E8177" t="s">
        <v>80</v>
      </c>
      <c r="F8177" t="s">
        <v>13028</v>
      </c>
      <c r="G8177">
        <v>1</v>
      </c>
    </row>
    <row r="8178" spans="1:7">
      <c r="A8178">
        <v>6220</v>
      </c>
      <c r="B8178" t="s">
        <v>5807</v>
      </c>
      <c r="C8178" t="s">
        <v>5795</v>
      </c>
      <c r="D8178">
        <v>0.01</v>
      </c>
      <c r="E8178" t="s">
        <v>80</v>
      </c>
      <c r="F8178" t="s">
        <v>5790</v>
      </c>
      <c r="G8178">
        <v>1</v>
      </c>
    </row>
    <row r="8179" spans="1:7">
      <c r="A8179">
        <v>11762</v>
      </c>
      <c r="B8179" t="s">
        <v>9034</v>
      </c>
      <c r="C8179" t="s">
        <v>12302</v>
      </c>
      <c r="D8179">
        <v>0.1</v>
      </c>
      <c r="E8179" t="s">
        <v>595</v>
      </c>
      <c r="F8179" t="s">
        <v>12156</v>
      </c>
      <c r="G8179">
        <v>5</v>
      </c>
    </row>
    <row r="8180" spans="1:7">
      <c r="A8180">
        <v>6222</v>
      </c>
      <c r="B8180" t="s">
        <v>9034</v>
      </c>
      <c r="C8180" t="s">
        <v>9021</v>
      </c>
      <c r="D8180">
        <v>0.1</v>
      </c>
      <c r="E8180" t="s">
        <v>595</v>
      </c>
      <c r="F8180" t="s">
        <v>8594</v>
      </c>
      <c r="G8180">
        <v>5</v>
      </c>
    </row>
    <row r="8181" spans="1:7">
      <c r="A8181">
        <v>6221</v>
      </c>
      <c r="B8181" t="s">
        <v>9034</v>
      </c>
      <c r="C8181" t="s">
        <v>16292</v>
      </c>
      <c r="D8181">
        <v>0.01</v>
      </c>
      <c r="E8181" t="s">
        <v>14699</v>
      </c>
      <c r="F8181" t="s">
        <v>6576</v>
      </c>
      <c r="G8181">
        <v>5</v>
      </c>
    </row>
    <row r="8182" spans="1:7">
      <c r="A8182">
        <v>7177</v>
      </c>
      <c r="B8182" t="s">
        <v>4411</v>
      </c>
      <c r="C8182" t="s">
        <v>4396</v>
      </c>
      <c r="D8182">
        <v>0.8</v>
      </c>
      <c r="E8182" t="s">
        <v>595</v>
      </c>
      <c r="F8182" t="s">
        <v>58</v>
      </c>
      <c r="G8182">
        <v>8</v>
      </c>
    </row>
    <row r="8183" spans="1:7">
      <c r="A8183">
        <v>6320</v>
      </c>
      <c r="B8183" t="s">
        <v>12805</v>
      </c>
      <c r="C8183" t="s">
        <v>12789</v>
      </c>
      <c r="D8183">
        <v>0.01</v>
      </c>
      <c r="E8183" t="s">
        <v>354</v>
      </c>
      <c r="F8183" t="s">
        <v>12660</v>
      </c>
      <c r="G8183">
        <v>2</v>
      </c>
    </row>
    <row r="8184" spans="1:7">
      <c r="A8184">
        <v>11525</v>
      </c>
      <c r="B8184" t="s">
        <v>18293</v>
      </c>
      <c r="C8184" t="s">
        <v>17345</v>
      </c>
      <c r="D8184">
        <v>0.1</v>
      </c>
      <c r="E8184" t="s">
        <v>80</v>
      </c>
      <c r="F8184" t="s">
        <v>11343</v>
      </c>
      <c r="G8184">
        <v>1</v>
      </c>
    </row>
    <row r="8185" spans="1:7">
      <c r="A8185">
        <v>1538</v>
      </c>
      <c r="B8185" t="s">
        <v>2963</v>
      </c>
      <c r="C8185" t="s">
        <v>10685</v>
      </c>
      <c r="D8185">
        <v>0.01</v>
      </c>
      <c r="F8185" t="s">
        <v>10625</v>
      </c>
      <c r="G8185">
        <v>1</v>
      </c>
    </row>
    <row r="8186" spans="1:7">
      <c r="A8186">
        <v>6321</v>
      </c>
      <c r="B8186" t="s">
        <v>5361</v>
      </c>
      <c r="C8186" t="s">
        <v>5354</v>
      </c>
      <c r="D8186">
        <v>0.01</v>
      </c>
      <c r="E8186" t="s">
        <v>123</v>
      </c>
      <c r="F8186" t="s">
        <v>4512</v>
      </c>
      <c r="G8186">
        <v>5</v>
      </c>
    </row>
    <row r="8187" spans="1:7">
      <c r="A8187">
        <v>6322</v>
      </c>
      <c r="B8187" t="s">
        <v>18294</v>
      </c>
      <c r="C8187" t="s">
        <v>18295</v>
      </c>
      <c r="D8187">
        <v>0.6</v>
      </c>
      <c r="E8187" t="s">
        <v>107</v>
      </c>
      <c r="F8187" t="s">
        <v>14871</v>
      </c>
      <c r="G8187">
        <v>1</v>
      </c>
    </row>
    <row r="8188" spans="1:7">
      <c r="A8188">
        <v>6323</v>
      </c>
      <c r="B8188" t="s">
        <v>10422</v>
      </c>
      <c r="C8188" t="s">
        <v>8355</v>
      </c>
      <c r="D8188">
        <v>0.8</v>
      </c>
      <c r="E8188" t="s">
        <v>40</v>
      </c>
      <c r="F8188" t="s">
        <v>8277</v>
      </c>
      <c r="G8188">
        <v>4</v>
      </c>
    </row>
    <row r="8189" spans="1:7">
      <c r="A8189">
        <v>1539</v>
      </c>
      <c r="B8189" t="s">
        <v>18296</v>
      </c>
      <c r="C8189" t="s">
        <v>9398</v>
      </c>
      <c r="D8189">
        <v>0.01</v>
      </c>
      <c r="E8189" t="s">
        <v>67</v>
      </c>
      <c r="F8189" t="s">
        <v>9136</v>
      </c>
      <c r="G8189">
        <v>5</v>
      </c>
    </row>
    <row r="8190" spans="1:7">
      <c r="A8190">
        <v>6390</v>
      </c>
      <c r="B8190" t="s">
        <v>14360</v>
      </c>
      <c r="C8190" t="s">
        <v>14350</v>
      </c>
      <c r="D8190">
        <v>0.01</v>
      </c>
      <c r="E8190" t="s">
        <v>40</v>
      </c>
      <c r="F8190" t="s">
        <v>14278</v>
      </c>
      <c r="G8190">
        <v>1</v>
      </c>
    </row>
    <row r="8191" spans="1:7">
      <c r="A8191">
        <v>7191</v>
      </c>
      <c r="B8191" t="s">
        <v>13012</v>
      </c>
      <c r="C8191" t="s">
        <v>4376</v>
      </c>
      <c r="D8191">
        <v>0.8</v>
      </c>
      <c r="E8191" t="s">
        <v>354</v>
      </c>
      <c r="F8191" t="s">
        <v>58</v>
      </c>
      <c r="G8191">
        <v>8</v>
      </c>
    </row>
    <row r="8192" spans="1:7">
      <c r="A8192">
        <v>6442</v>
      </c>
      <c r="B8192" t="s">
        <v>4428</v>
      </c>
      <c r="C8192" t="s">
        <v>18297</v>
      </c>
      <c r="D8192">
        <v>0.8</v>
      </c>
      <c r="E8192" t="s">
        <v>203</v>
      </c>
      <c r="F8192" t="s">
        <v>15279</v>
      </c>
      <c r="G8192">
        <v>8</v>
      </c>
    </row>
    <row r="8193" spans="1:7">
      <c r="A8193">
        <v>6443</v>
      </c>
      <c r="B8193" t="s">
        <v>4428</v>
      </c>
      <c r="C8193" t="s">
        <v>4420</v>
      </c>
      <c r="D8193">
        <v>0.01</v>
      </c>
      <c r="E8193" t="s">
        <v>203</v>
      </c>
      <c r="F8193" t="s">
        <v>58</v>
      </c>
      <c r="G8193">
        <v>8</v>
      </c>
    </row>
    <row r="8194" spans="1:7">
      <c r="A8194">
        <v>6391</v>
      </c>
      <c r="B8194" t="s">
        <v>18298</v>
      </c>
      <c r="C8194" t="s">
        <v>17718</v>
      </c>
      <c r="D8194">
        <v>0.01</v>
      </c>
      <c r="E8194" t="s">
        <v>49</v>
      </c>
      <c r="F8194" t="s">
        <v>12660</v>
      </c>
      <c r="G8194">
        <v>5</v>
      </c>
    </row>
    <row r="8195" spans="1:7">
      <c r="A8195">
        <v>6487</v>
      </c>
      <c r="B8195" t="s">
        <v>6690</v>
      </c>
      <c r="C8195" t="s">
        <v>16208</v>
      </c>
      <c r="D8195">
        <v>0.01</v>
      </c>
      <c r="F8195" t="s">
        <v>15396</v>
      </c>
      <c r="G8195">
        <v>1</v>
      </c>
    </row>
    <row r="8196" spans="1:7">
      <c r="A8196">
        <v>7147</v>
      </c>
      <c r="B8196" t="s">
        <v>6690</v>
      </c>
      <c r="C8196" t="s">
        <v>16108</v>
      </c>
      <c r="D8196">
        <v>0.8</v>
      </c>
      <c r="F8196" t="s">
        <v>6576</v>
      </c>
      <c r="G8196">
        <v>1</v>
      </c>
    </row>
    <row r="8197" spans="1:7">
      <c r="A8197">
        <v>7331</v>
      </c>
      <c r="B8197" t="s">
        <v>13719</v>
      </c>
      <c r="C8197" t="s">
        <v>13701</v>
      </c>
      <c r="D8197">
        <v>0.8</v>
      </c>
      <c r="E8197" t="s">
        <v>49</v>
      </c>
      <c r="F8197" t="s">
        <v>13121</v>
      </c>
      <c r="G8197">
        <v>3</v>
      </c>
    </row>
    <row r="8198" spans="1:7">
      <c r="A8198">
        <v>6509</v>
      </c>
      <c r="B8198" t="s">
        <v>13254</v>
      </c>
      <c r="C8198" t="s">
        <v>13237</v>
      </c>
      <c r="D8198">
        <v>0.01</v>
      </c>
      <c r="E8198" t="s">
        <v>166</v>
      </c>
      <c r="F8198" t="s">
        <v>13121</v>
      </c>
      <c r="G8198">
        <v>1</v>
      </c>
    </row>
    <row r="8199" spans="1:7">
      <c r="A8199">
        <v>6510</v>
      </c>
      <c r="B8199" t="s">
        <v>14657</v>
      </c>
      <c r="C8199" t="s">
        <v>14650</v>
      </c>
      <c r="D8199">
        <v>0.01</v>
      </c>
      <c r="E8199" t="s">
        <v>49</v>
      </c>
      <c r="F8199" t="s">
        <v>14278</v>
      </c>
      <c r="G8199">
        <v>7</v>
      </c>
    </row>
    <row r="8200" spans="1:7">
      <c r="A8200">
        <v>6511</v>
      </c>
      <c r="B8200" t="s">
        <v>10144</v>
      </c>
      <c r="C8200" t="s">
        <v>17437</v>
      </c>
      <c r="D8200">
        <v>0.01</v>
      </c>
      <c r="F8200" t="s">
        <v>499</v>
      </c>
      <c r="G8200">
        <v>8</v>
      </c>
    </row>
    <row r="8201" spans="1:7">
      <c r="A8201">
        <v>6529</v>
      </c>
      <c r="B8201" t="s">
        <v>4678</v>
      </c>
      <c r="C8201" t="s">
        <v>16692</v>
      </c>
      <c r="D8201">
        <v>0.01</v>
      </c>
      <c r="F8201" t="s">
        <v>4512</v>
      </c>
      <c r="G8201">
        <v>1</v>
      </c>
    </row>
    <row r="8202" spans="1:7">
      <c r="A8202">
        <v>6530</v>
      </c>
      <c r="B8202" t="s">
        <v>7139</v>
      </c>
      <c r="C8202" t="s">
        <v>7133</v>
      </c>
      <c r="D8202">
        <v>0.01</v>
      </c>
      <c r="E8202" t="s">
        <v>67</v>
      </c>
      <c r="F8202" t="s">
        <v>6576</v>
      </c>
      <c r="G8202">
        <v>7</v>
      </c>
    </row>
    <row r="8203" spans="1:7">
      <c r="A8203">
        <v>6560</v>
      </c>
      <c r="B8203" t="s">
        <v>7012</v>
      </c>
      <c r="C8203" t="s">
        <v>6991</v>
      </c>
      <c r="D8203">
        <v>0.01</v>
      </c>
      <c r="E8203" t="s">
        <v>67</v>
      </c>
      <c r="F8203" t="s">
        <v>6576</v>
      </c>
      <c r="G8203">
        <v>5</v>
      </c>
    </row>
    <row r="8204" spans="1:7">
      <c r="A8204">
        <v>6564</v>
      </c>
      <c r="B8204" t="s">
        <v>4675</v>
      </c>
      <c r="C8204" t="s">
        <v>16692</v>
      </c>
      <c r="D8204">
        <v>0.01</v>
      </c>
      <c r="F8204" t="s">
        <v>4512</v>
      </c>
      <c r="G8204">
        <v>1</v>
      </c>
    </row>
    <row r="8205" spans="1:7">
      <c r="A8205">
        <v>6567</v>
      </c>
      <c r="B8205" t="s">
        <v>6278</v>
      </c>
      <c r="C8205" t="s">
        <v>6275</v>
      </c>
      <c r="D8205">
        <v>0.01</v>
      </c>
      <c r="E8205" t="s">
        <v>67</v>
      </c>
      <c r="F8205" t="s">
        <v>5790</v>
      </c>
      <c r="G8205">
        <v>5</v>
      </c>
    </row>
    <row r="8206" spans="1:7">
      <c r="A8206">
        <v>4100</v>
      </c>
      <c r="B8206" t="s">
        <v>6722</v>
      </c>
      <c r="C8206" t="s">
        <v>6717</v>
      </c>
      <c r="D8206">
        <v>0.01</v>
      </c>
      <c r="E8206" t="s">
        <v>67</v>
      </c>
      <c r="F8206" t="s">
        <v>6576</v>
      </c>
      <c r="G8206">
        <v>2</v>
      </c>
    </row>
    <row r="8207" spans="1:7">
      <c r="A8207">
        <v>1566</v>
      </c>
      <c r="B8207" t="s">
        <v>11051</v>
      </c>
      <c r="C8207" t="s">
        <v>11044</v>
      </c>
      <c r="D8207">
        <v>0.01</v>
      </c>
      <c r="E8207" t="s">
        <v>203</v>
      </c>
      <c r="F8207" t="s">
        <v>10625</v>
      </c>
      <c r="G8207">
        <v>5</v>
      </c>
    </row>
    <row r="8208" spans="1:7">
      <c r="A8208">
        <v>1567</v>
      </c>
      <c r="B8208" t="s">
        <v>11051</v>
      </c>
      <c r="C8208" t="s">
        <v>11745</v>
      </c>
      <c r="D8208">
        <v>0.1</v>
      </c>
      <c r="E8208" t="s">
        <v>80</v>
      </c>
      <c r="F8208" t="s">
        <v>11432</v>
      </c>
      <c r="G8208">
        <v>5</v>
      </c>
    </row>
    <row r="8209" spans="1:7">
      <c r="A8209">
        <v>1642</v>
      </c>
      <c r="B8209" t="s">
        <v>18299</v>
      </c>
      <c r="C8209" t="s">
        <v>11519</v>
      </c>
      <c r="D8209">
        <v>0.01</v>
      </c>
      <c r="E8209" t="s">
        <v>80</v>
      </c>
      <c r="F8209" t="s">
        <v>11432</v>
      </c>
      <c r="G8209">
        <v>2</v>
      </c>
    </row>
    <row r="8210" spans="1:7">
      <c r="A8210">
        <v>11526</v>
      </c>
      <c r="B8210" t="s">
        <v>18299</v>
      </c>
      <c r="C8210" t="s">
        <v>16892</v>
      </c>
      <c r="D8210">
        <v>0.1</v>
      </c>
      <c r="E8210" t="s">
        <v>80</v>
      </c>
      <c r="F8210" t="s">
        <v>14590</v>
      </c>
      <c r="G8210">
        <v>1</v>
      </c>
    </row>
    <row r="8211" spans="1:7">
      <c r="A8211">
        <v>1643</v>
      </c>
      <c r="B8211" t="s">
        <v>11780</v>
      </c>
      <c r="C8211" t="s">
        <v>11776</v>
      </c>
      <c r="D8211">
        <v>0.01</v>
      </c>
      <c r="F8211" t="s">
        <v>11432</v>
      </c>
      <c r="G8211">
        <v>5</v>
      </c>
    </row>
    <row r="8212" spans="1:7">
      <c r="A8212">
        <v>6531</v>
      </c>
      <c r="B8212" t="s">
        <v>11780</v>
      </c>
      <c r="C8212" t="s">
        <v>18300</v>
      </c>
      <c r="D8212">
        <v>0.01</v>
      </c>
      <c r="E8212" t="s">
        <v>166</v>
      </c>
      <c r="F8212" t="s">
        <v>14590</v>
      </c>
      <c r="G8212">
        <v>5</v>
      </c>
    </row>
    <row r="8213" spans="1:7">
      <c r="A8213">
        <v>6532</v>
      </c>
      <c r="B8213" t="s">
        <v>11780</v>
      </c>
      <c r="C8213" t="s">
        <v>18052</v>
      </c>
      <c r="D8213">
        <v>0.05</v>
      </c>
      <c r="E8213" t="s">
        <v>166</v>
      </c>
      <c r="F8213" t="s">
        <v>14590</v>
      </c>
      <c r="G8213">
        <v>7</v>
      </c>
    </row>
    <row r="8214" spans="1:7">
      <c r="A8214">
        <v>4101</v>
      </c>
      <c r="B8214" t="s">
        <v>4301</v>
      </c>
      <c r="C8214" t="s">
        <v>4287</v>
      </c>
      <c r="D8214">
        <v>0.8</v>
      </c>
      <c r="E8214" t="s">
        <v>67</v>
      </c>
      <c r="F8214" t="s">
        <v>58</v>
      </c>
      <c r="G8214">
        <v>8</v>
      </c>
    </row>
    <row r="8215" spans="1:7">
      <c r="A8215">
        <v>7164</v>
      </c>
      <c r="B8215" t="s">
        <v>14047</v>
      </c>
      <c r="C8215" t="s">
        <v>14029</v>
      </c>
      <c r="D8215">
        <v>0.8</v>
      </c>
      <c r="E8215" t="s">
        <v>354</v>
      </c>
      <c r="F8215" t="s">
        <v>13121</v>
      </c>
      <c r="G8215">
        <v>5</v>
      </c>
    </row>
    <row r="8216" spans="1:7">
      <c r="A8216">
        <v>6324</v>
      </c>
      <c r="B8216" t="s">
        <v>13843</v>
      </c>
      <c r="C8216" t="s">
        <v>13827</v>
      </c>
      <c r="D8216">
        <v>0.01</v>
      </c>
      <c r="E8216" t="s">
        <v>80</v>
      </c>
      <c r="F8216" t="s">
        <v>13121</v>
      </c>
      <c r="G8216">
        <v>5</v>
      </c>
    </row>
    <row r="8217" spans="1:7">
      <c r="A8217">
        <v>11770</v>
      </c>
      <c r="B8217" t="s">
        <v>4304</v>
      </c>
      <c r="C8217" t="s">
        <v>4287</v>
      </c>
      <c r="D8217">
        <v>0.8</v>
      </c>
      <c r="E8217" t="s">
        <v>67</v>
      </c>
      <c r="F8217" t="s">
        <v>58</v>
      </c>
      <c r="G8217">
        <v>8</v>
      </c>
    </row>
    <row r="8218" spans="1:7">
      <c r="A8218">
        <v>6325</v>
      </c>
      <c r="B8218" t="s">
        <v>8036</v>
      </c>
      <c r="C8218" t="s">
        <v>16285</v>
      </c>
      <c r="D8218">
        <v>0.01</v>
      </c>
      <c r="E8218" t="s">
        <v>67</v>
      </c>
      <c r="F8218" t="s">
        <v>14771</v>
      </c>
      <c r="G8218">
        <v>7</v>
      </c>
    </row>
    <row r="8219" spans="1:7">
      <c r="A8219">
        <v>6512</v>
      </c>
      <c r="B8219" t="s">
        <v>9924</v>
      </c>
      <c r="C8219" t="s">
        <v>9916</v>
      </c>
      <c r="D8219">
        <v>0.01</v>
      </c>
      <c r="E8219" t="s">
        <v>67</v>
      </c>
      <c r="F8219" t="s">
        <v>9536</v>
      </c>
      <c r="G8219">
        <v>5</v>
      </c>
    </row>
    <row r="8220" spans="1:7">
      <c r="A8220">
        <v>4102</v>
      </c>
      <c r="B8220" t="s">
        <v>5740</v>
      </c>
      <c r="C8220" t="s">
        <v>17870</v>
      </c>
      <c r="D8220">
        <v>0.01</v>
      </c>
      <c r="E8220" t="s">
        <v>354</v>
      </c>
      <c r="F8220" t="s">
        <v>15216</v>
      </c>
      <c r="G8220">
        <v>8</v>
      </c>
    </row>
    <row r="8221" spans="1:7">
      <c r="A8221">
        <v>11527</v>
      </c>
      <c r="B8221" t="s">
        <v>5740</v>
      </c>
      <c r="C8221" t="s">
        <v>18301</v>
      </c>
      <c r="D8221">
        <v>0.1</v>
      </c>
      <c r="E8221" t="s">
        <v>354</v>
      </c>
      <c r="F8221" t="s">
        <v>15441</v>
      </c>
      <c r="G8221">
        <v>8</v>
      </c>
    </row>
    <row r="8222" spans="1:7">
      <c r="A8222">
        <v>4103</v>
      </c>
      <c r="B8222" t="s">
        <v>5740</v>
      </c>
      <c r="C8222" t="s">
        <v>5716</v>
      </c>
      <c r="D8222">
        <v>0.01</v>
      </c>
      <c r="E8222" t="s">
        <v>354</v>
      </c>
      <c r="F8222" t="s">
        <v>4963</v>
      </c>
      <c r="G8222">
        <v>8</v>
      </c>
    </row>
    <row r="8223" spans="1:7">
      <c r="A8223">
        <v>5633</v>
      </c>
      <c r="B8223" t="s">
        <v>12747</v>
      </c>
      <c r="C8223" t="s">
        <v>12740</v>
      </c>
      <c r="D8223">
        <v>0.01</v>
      </c>
      <c r="E8223" t="s">
        <v>203</v>
      </c>
      <c r="F8223" t="s">
        <v>12660</v>
      </c>
      <c r="G8223">
        <v>1</v>
      </c>
    </row>
    <row r="8224" spans="1:7">
      <c r="A8224">
        <v>5632</v>
      </c>
      <c r="B8224" t="s">
        <v>12747</v>
      </c>
      <c r="C8224" t="s">
        <v>6625</v>
      </c>
      <c r="D8224">
        <v>0.01</v>
      </c>
      <c r="E8224" t="s">
        <v>123</v>
      </c>
      <c r="F8224" t="s">
        <v>6576</v>
      </c>
      <c r="G8224">
        <v>1</v>
      </c>
    </row>
    <row r="8225" spans="1:7">
      <c r="A8225">
        <v>11528</v>
      </c>
      <c r="B8225" t="s">
        <v>18302</v>
      </c>
      <c r="C8225" t="s">
        <v>17793</v>
      </c>
      <c r="D8225">
        <v>0.1</v>
      </c>
      <c r="E8225" t="s">
        <v>123</v>
      </c>
      <c r="F8225" t="s">
        <v>11295</v>
      </c>
      <c r="G8225">
        <v>2</v>
      </c>
    </row>
    <row r="8226" spans="1:7">
      <c r="A8226">
        <v>11529</v>
      </c>
      <c r="B8226" t="s">
        <v>8298</v>
      </c>
      <c r="C8226" t="s">
        <v>17425</v>
      </c>
      <c r="D8226">
        <v>0.1</v>
      </c>
      <c r="E8226" t="s">
        <v>89</v>
      </c>
      <c r="F8226" t="s">
        <v>11343</v>
      </c>
      <c r="G8226">
        <v>1</v>
      </c>
    </row>
    <row r="8227" spans="1:7">
      <c r="A8227">
        <v>1568</v>
      </c>
      <c r="B8227" t="s">
        <v>1654</v>
      </c>
      <c r="C8227" t="s">
        <v>1648</v>
      </c>
      <c r="D8227">
        <v>0.05</v>
      </c>
      <c r="E8227" t="s">
        <v>354</v>
      </c>
      <c r="F8227" t="s">
        <v>41</v>
      </c>
      <c r="G8227">
        <v>7</v>
      </c>
    </row>
    <row r="8228" spans="1:7">
      <c r="A8228">
        <v>6392</v>
      </c>
      <c r="B8228" t="s">
        <v>1654</v>
      </c>
      <c r="C8228" t="s">
        <v>14740</v>
      </c>
      <c r="D8228">
        <v>0.01</v>
      </c>
      <c r="E8228" t="s">
        <v>12637</v>
      </c>
      <c r="F8228" t="s">
        <v>13121</v>
      </c>
      <c r="G8228">
        <v>7</v>
      </c>
    </row>
    <row r="8229" spans="1:7">
      <c r="A8229">
        <v>752</v>
      </c>
      <c r="B8229" t="s">
        <v>12647</v>
      </c>
      <c r="C8229" t="s">
        <v>16787</v>
      </c>
      <c r="D8229">
        <v>0.01</v>
      </c>
      <c r="E8229" t="s">
        <v>354</v>
      </c>
      <c r="F8229" t="s">
        <v>13028</v>
      </c>
      <c r="G8229">
        <v>5</v>
      </c>
    </row>
    <row r="8230" spans="1:7">
      <c r="A8230">
        <v>4104</v>
      </c>
      <c r="B8230" t="s">
        <v>12647</v>
      </c>
      <c r="C8230" t="s">
        <v>17276</v>
      </c>
      <c r="D8230">
        <v>0.01</v>
      </c>
      <c r="E8230" t="s">
        <v>12637</v>
      </c>
      <c r="F8230" t="s">
        <v>11167</v>
      </c>
      <c r="G8230">
        <v>5</v>
      </c>
    </row>
    <row r="8231" spans="1:7">
      <c r="A8231">
        <v>5288</v>
      </c>
      <c r="B8231" t="s">
        <v>15058</v>
      </c>
      <c r="C8231" t="s">
        <v>18303</v>
      </c>
      <c r="D8231">
        <v>0.01</v>
      </c>
      <c r="E8231" t="s">
        <v>12637</v>
      </c>
      <c r="F8231" t="s">
        <v>6576</v>
      </c>
      <c r="G8231">
        <v>2</v>
      </c>
    </row>
    <row r="8232" spans="1:7">
      <c r="A8232">
        <v>5634</v>
      </c>
      <c r="B8232" t="s">
        <v>2310</v>
      </c>
      <c r="C8232" t="s">
        <v>2295</v>
      </c>
      <c r="D8232">
        <v>0.01</v>
      </c>
      <c r="E8232" t="s">
        <v>203</v>
      </c>
      <c r="F8232" t="s">
        <v>2210</v>
      </c>
      <c r="G8232">
        <v>1</v>
      </c>
    </row>
    <row r="8233" spans="1:7">
      <c r="A8233">
        <v>4542</v>
      </c>
      <c r="B8233" t="s">
        <v>4184</v>
      </c>
      <c r="C8233" t="s">
        <v>4162</v>
      </c>
      <c r="D8233">
        <v>0.8</v>
      </c>
      <c r="E8233" t="s">
        <v>203</v>
      </c>
      <c r="F8233" t="s">
        <v>3381</v>
      </c>
      <c r="G8233">
        <v>5</v>
      </c>
    </row>
    <row r="8234" spans="1:7">
      <c r="A8234">
        <v>4541</v>
      </c>
      <c r="B8234" t="s">
        <v>4184</v>
      </c>
      <c r="C8234" t="s">
        <v>18304</v>
      </c>
      <c r="D8234">
        <v>0.6</v>
      </c>
      <c r="F8234" t="s">
        <v>14699</v>
      </c>
      <c r="G8234">
        <v>5</v>
      </c>
    </row>
    <row r="8235" spans="1:7">
      <c r="A8235">
        <v>11763</v>
      </c>
      <c r="B8235" t="s">
        <v>13522</v>
      </c>
      <c r="C8235" t="s">
        <v>16119</v>
      </c>
      <c r="D8235">
        <v>0.1</v>
      </c>
      <c r="E8235" t="s">
        <v>166</v>
      </c>
      <c r="F8235" t="s">
        <v>14771</v>
      </c>
      <c r="G8235">
        <v>2</v>
      </c>
    </row>
    <row r="8236" spans="1:7">
      <c r="A8236">
        <v>4543</v>
      </c>
      <c r="B8236" t="s">
        <v>13522</v>
      </c>
      <c r="C8236" t="s">
        <v>17461</v>
      </c>
      <c r="D8236">
        <v>0.01</v>
      </c>
      <c r="E8236" t="s">
        <v>166</v>
      </c>
      <c r="F8236" t="s">
        <v>12334</v>
      </c>
      <c r="G8236">
        <v>2</v>
      </c>
    </row>
    <row r="8237" spans="1:7">
      <c r="A8237">
        <v>11764</v>
      </c>
      <c r="B8237" t="s">
        <v>13522</v>
      </c>
      <c r="C8237" t="s">
        <v>12405</v>
      </c>
      <c r="D8237">
        <v>0.1</v>
      </c>
      <c r="E8237" t="s">
        <v>166</v>
      </c>
      <c r="F8237" t="s">
        <v>12334</v>
      </c>
      <c r="G8237">
        <v>2</v>
      </c>
    </row>
    <row r="8238" spans="1:7">
      <c r="A8238">
        <v>5635</v>
      </c>
      <c r="B8238" t="s">
        <v>7979</v>
      </c>
      <c r="C8238" t="s">
        <v>17089</v>
      </c>
      <c r="D8238">
        <v>0.01</v>
      </c>
      <c r="E8238" t="s">
        <v>67</v>
      </c>
      <c r="F8238" t="s">
        <v>14771</v>
      </c>
      <c r="G8238">
        <v>5</v>
      </c>
    </row>
    <row r="8239" spans="1:7">
      <c r="A8239">
        <v>1443</v>
      </c>
      <c r="B8239" t="s">
        <v>11741</v>
      </c>
      <c r="C8239" t="s">
        <v>11731</v>
      </c>
      <c r="D8239">
        <v>0.1</v>
      </c>
      <c r="E8239" t="s">
        <v>67</v>
      </c>
      <c r="F8239" t="s">
        <v>11432</v>
      </c>
      <c r="G8239">
        <v>5</v>
      </c>
    </row>
    <row r="8240" spans="1:7">
      <c r="A8240">
        <v>6513</v>
      </c>
      <c r="B8240" t="s">
        <v>18305</v>
      </c>
      <c r="C8240" t="s">
        <v>13212</v>
      </c>
      <c r="D8240">
        <v>0.01</v>
      </c>
      <c r="E8240" t="s">
        <v>135</v>
      </c>
      <c r="F8240" t="s">
        <v>13121</v>
      </c>
      <c r="G8240">
        <v>1</v>
      </c>
    </row>
    <row r="8241" spans="1:7">
      <c r="A8241">
        <v>4544</v>
      </c>
      <c r="B8241" t="s">
        <v>5256</v>
      </c>
      <c r="C8241" t="s">
        <v>5251</v>
      </c>
      <c r="D8241">
        <v>0.8</v>
      </c>
      <c r="E8241" t="s">
        <v>203</v>
      </c>
      <c r="F8241" t="s">
        <v>4963</v>
      </c>
      <c r="G8241">
        <v>4</v>
      </c>
    </row>
    <row r="8242" spans="1:7">
      <c r="A8242">
        <v>6779</v>
      </c>
      <c r="B8242" t="s">
        <v>5256</v>
      </c>
      <c r="C8242" t="s">
        <v>16108</v>
      </c>
      <c r="D8242">
        <v>0.6</v>
      </c>
      <c r="F8242" t="s">
        <v>6576</v>
      </c>
      <c r="G8242">
        <v>1</v>
      </c>
    </row>
    <row r="8243" spans="1:7">
      <c r="A8243">
        <v>1364</v>
      </c>
      <c r="B8243" t="s">
        <v>11757</v>
      </c>
      <c r="C8243" t="s">
        <v>11749</v>
      </c>
      <c r="D8243">
        <v>0.01</v>
      </c>
      <c r="E8243" t="s">
        <v>89</v>
      </c>
      <c r="F8243" t="s">
        <v>11432</v>
      </c>
      <c r="G8243">
        <v>5</v>
      </c>
    </row>
    <row r="8244" spans="1:7">
      <c r="A8244">
        <v>11531</v>
      </c>
      <c r="B8244" t="s">
        <v>311</v>
      </c>
      <c r="C8244" t="s">
        <v>688</v>
      </c>
      <c r="D8244">
        <v>0.1</v>
      </c>
      <c r="E8244" t="s">
        <v>135</v>
      </c>
      <c r="F8244" t="s">
        <v>68</v>
      </c>
      <c r="G8244">
        <v>5</v>
      </c>
    </row>
    <row r="8245" spans="1:7">
      <c r="A8245">
        <v>5874</v>
      </c>
      <c r="B8245" t="s">
        <v>5738</v>
      </c>
      <c r="C8245" t="s">
        <v>5716</v>
      </c>
      <c r="D8245">
        <v>0.01</v>
      </c>
      <c r="E8245" t="s">
        <v>354</v>
      </c>
      <c r="F8245" t="s">
        <v>4963</v>
      </c>
      <c r="G8245">
        <v>8</v>
      </c>
    </row>
    <row r="8246" spans="1:7">
      <c r="A8246">
        <v>5875</v>
      </c>
      <c r="B8246" t="s">
        <v>5738</v>
      </c>
      <c r="C8246" t="s">
        <v>18306</v>
      </c>
      <c r="D8246">
        <v>0.01</v>
      </c>
      <c r="E8246" t="s">
        <v>203</v>
      </c>
      <c r="F8246" t="s">
        <v>15736</v>
      </c>
      <c r="G8246">
        <v>8</v>
      </c>
    </row>
    <row r="8247" spans="1:7">
      <c r="A8247">
        <v>1444</v>
      </c>
      <c r="B8247" t="s">
        <v>9490</v>
      </c>
      <c r="C8247" t="s">
        <v>9482</v>
      </c>
      <c r="D8247">
        <v>0.01</v>
      </c>
      <c r="E8247" t="s">
        <v>107</v>
      </c>
      <c r="F8247" t="s">
        <v>9136</v>
      </c>
      <c r="G8247">
        <v>7</v>
      </c>
    </row>
    <row r="8248" spans="1:7">
      <c r="A8248">
        <v>11532</v>
      </c>
      <c r="B8248" t="s">
        <v>544</v>
      </c>
      <c r="C8248" t="s">
        <v>17005</v>
      </c>
      <c r="D8248">
        <v>0.1</v>
      </c>
      <c r="E8248" t="s">
        <v>135</v>
      </c>
      <c r="F8248" t="s">
        <v>15357</v>
      </c>
      <c r="G8248">
        <v>1</v>
      </c>
    </row>
    <row r="8249" spans="1:7">
      <c r="A8249">
        <v>6088</v>
      </c>
      <c r="B8249" t="s">
        <v>544</v>
      </c>
      <c r="C8249" t="s">
        <v>17006</v>
      </c>
      <c r="D8249">
        <v>0.01</v>
      </c>
      <c r="E8249" t="s">
        <v>135</v>
      </c>
      <c r="F8249" t="s">
        <v>15357</v>
      </c>
      <c r="G8249">
        <v>4</v>
      </c>
    </row>
    <row r="8250" spans="1:7">
      <c r="A8250">
        <v>11533</v>
      </c>
      <c r="B8250" t="s">
        <v>544</v>
      </c>
      <c r="C8250" t="s">
        <v>18307</v>
      </c>
      <c r="D8250">
        <v>0.1</v>
      </c>
      <c r="E8250" t="s">
        <v>135</v>
      </c>
      <c r="F8250" t="s">
        <v>499</v>
      </c>
      <c r="G8250">
        <v>1</v>
      </c>
    </row>
    <row r="8251" spans="1:7">
      <c r="A8251">
        <v>6089</v>
      </c>
      <c r="B8251" t="s">
        <v>544</v>
      </c>
      <c r="C8251" t="s">
        <v>537</v>
      </c>
      <c r="D8251">
        <v>0.01</v>
      </c>
      <c r="E8251" t="s">
        <v>135</v>
      </c>
      <c r="F8251" t="s">
        <v>499</v>
      </c>
      <c r="G8251">
        <v>4</v>
      </c>
    </row>
    <row r="8252" spans="1:7">
      <c r="A8252">
        <v>6090</v>
      </c>
      <c r="B8252" t="s">
        <v>18308</v>
      </c>
      <c r="C8252" t="s">
        <v>14432</v>
      </c>
      <c r="D8252">
        <v>0.01</v>
      </c>
      <c r="F8252" t="s">
        <v>14278</v>
      </c>
      <c r="G8252">
        <v>2</v>
      </c>
    </row>
    <row r="8253" spans="1:7">
      <c r="A8253">
        <v>1445</v>
      </c>
      <c r="B8253" t="s">
        <v>11535</v>
      </c>
      <c r="C8253" t="s">
        <v>11536</v>
      </c>
      <c r="D8253">
        <v>0.1</v>
      </c>
      <c r="E8253" t="s">
        <v>107</v>
      </c>
      <c r="F8253" t="s">
        <v>11432</v>
      </c>
      <c r="G8253">
        <v>2</v>
      </c>
    </row>
    <row r="8254" spans="1:7">
      <c r="A8254">
        <v>1502</v>
      </c>
      <c r="B8254" t="s">
        <v>3219</v>
      </c>
      <c r="C8254" t="s">
        <v>16214</v>
      </c>
      <c r="D8254">
        <v>0.01</v>
      </c>
      <c r="E8254" t="s">
        <v>203</v>
      </c>
      <c r="F8254" t="s">
        <v>3135</v>
      </c>
      <c r="G8254">
        <v>8</v>
      </c>
    </row>
    <row r="8255" spans="1:7">
      <c r="A8255">
        <v>6393</v>
      </c>
      <c r="B8255" t="s">
        <v>3616</v>
      </c>
      <c r="C8255" t="s">
        <v>3612</v>
      </c>
      <c r="D8255">
        <v>0.01</v>
      </c>
      <c r="E8255" t="s">
        <v>107</v>
      </c>
      <c r="F8255" t="s">
        <v>3381</v>
      </c>
      <c r="G8255">
        <v>2</v>
      </c>
    </row>
    <row r="8256" spans="1:7">
      <c r="A8256">
        <v>1591</v>
      </c>
      <c r="B8256" t="s">
        <v>10785</v>
      </c>
      <c r="C8256" t="s">
        <v>10781</v>
      </c>
      <c r="D8256">
        <v>0.01</v>
      </c>
      <c r="F8256" t="s">
        <v>10625</v>
      </c>
      <c r="G8256">
        <v>2</v>
      </c>
    </row>
    <row r="8257" spans="1:7">
      <c r="A8257">
        <v>7243</v>
      </c>
      <c r="B8257" t="s">
        <v>6378</v>
      </c>
      <c r="C8257" t="s">
        <v>6372</v>
      </c>
      <c r="D8257">
        <v>0.8</v>
      </c>
      <c r="E8257" t="s">
        <v>595</v>
      </c>
      <c r="F8257" t="s">
        <v>5790</v>
      </c>
      <c r="G8257">
        <v>5</v>
      </c>
    </row>
    <row r="8258" spans="1:7">
      <c r="A8258">
        <v>6533</v>
      </c>
      <c r="B8258" t="s">
        <v>9035</v>
      </c>
      <c r="C8258" t="s">
        <v>9021</v>
      </c>
      <c r="D8258">
        <v>0.01</v>
      </c>
      <c r="E8258" t="s">
        <v>595</v>
      </c>
      <c r="F8258" t="s">
        <v>8594</v>
      </c>
      <c r="G8258">
        <v>5</v>
      </c>
    </row>
    <row r="8259" spans="1:7">
      <c r="A8259">
        <v>7245</v>
      </c>
      <c r="B8259" t="s">
        <v>1334</v>
      </c>
      <c r="C8259" t="s">
        <v>17199</v>
      </c>
      <c r="D8259">
        <v>0.8</v>
      </c>
      <c r="E8259" t="s">
        <v>74</v>
      </c>
      <c r="F8259" t="s">
        <v>15369</v>
      </c>
      <c r="G8259">
        <v>4</v>
      </c>
    </row>
    <row r="8260" spans="1:7">
      <c r="A8260">
        <v>7244</v>
      </c>
      <c r="B8260" t="s">
        <v>9037</v>
      </c>
      <c r="C8260" t="s">
        <v>16292</v>
      </c>
      <c r="D8260">
        <v>0.8</v>
      </c>
      <c r="E8260" t="s">
        <v>14699</v>
      </c>
      <c r="F8260" t="s">
        <v>6576</v>
      </c>
      <c r="G8260">
        <v>5</v>
      </c>
    </row>
    <row r="8261" spans="1:7">
      <c r="A8261">
        <v>1032</v>
      </c>
      <c r="B8261" t="s">
        <v>4782</v>
      </c>
      <c r="C8261" t="s">
        <v>18309</v>
      </c>
      <c r="D8261">
        <v>0.01</v>
      </c>
      <c r="E8261" t="s">
        <v>107</v>
      </c>
      <c r="F8261" t="s">
        <v>14748</v>
      </c>
      <c r="G8261">
        <v>2</v>
      </c>
    </row>
    <row r="8262" spans="1:7">
      <c r="A8262">
        <v>4947</v>
      </c>
      <c r="B8262" t="s">
        <v>4782</v>
      </c>
      <c r="C8262" t="s">
        <v>4776</v>
      </c>
      <c r="D8262">
        <v>0.8</v>
      </c>
      <c r="E8262" t="s">
        <v>107</v>
      </c>
      <c r="F8262" t="s">
        <v>4512</v>
      </c>
      <c r="G8262">
        <v>2</v>
      </c>
    </row>
    <row r="8263" spans="1:7">
      <c r="A8263">
        <v>4948</v>
      </c>
      <c r="B8263" t="s">
        <v>6759</v>
      </c>
      <c r="C8263" t="s">
        <v>6741</v>
      </c>
      <c r="D8263">
        <v>0.8</v>
      </c>
      <c r="E8263" t="s">
        <v>80</v>
      </c>
      <c r="F8263" t="s">
        <v>6576</v>
      </c>
      <c r="G8263">
        <v>2</v>
      </c>
    </row>
    <row r="8264" spans="1:7">
      <c r="A8264">
        <v>6757</v>
      </c>
      <c r="B8264" t="s">
        <v>13597</v>
      </c>
      <c r="C8264" t="s">
        <v>13587</v>
      </c>
      <c r="D8264">
        <v>0.6</v>
      </c>
      <c r="E8264" t="s">
        <v>40</v>
      </c>
      <c r="F8264" t="s">
        <v>13121</v>
      </c>
      <c r="G8264">
        <v>2</v>
      </c>
    </row>
    <row r="8265" spans="1:7">
      <c r="A8265">
        <v>4949</v>
      </c>
      <c r="B8265" t="s">
        <v>13597</v>
      </c>
      <c r="C8265" t="s">
        <v>17959</v>
      </c>
      <c r="D8265">
        <v>0.1</v>
      </c>
      <c r="E8265" t="s">
        <v>40</v>
      </c>
      <c r="F8265" t="s">
        <v>13121</v>
      </c>
      <c r="G8265">
        <v>2</v>
      </c>
    </row>
    <row r="8266" spans="1:7">
      <c r="A8266">
        <v>6756</v>
      </c>
      <c r="B8266" t="s">
        <v>13597</v>
      </c>
      <c r="C8266" t="s">
        <v>12808</v>
      </c>
      <c r="D8266">
        <v>0.8</v>
      </c>
      <c r="E8266" t="s">
        <v>40</v>
      </c>
      <c r="F8266" t="s">
        <v>12660</v>
      </c>
      <c r="G8266">
        <v>2</v>
      </c>
    </row>
    <row r="8267" spans="1:7">
      <c r="A8267">
        <v>6223</v>
      </c>
      <c r="B8267" t="s">
        <v>14679</v>
      </c>
      <c r="C8267" t="s">
        <v>14668</v>
      </c>
      <c r="D8267">
        <v>0.01</v>
      </c>
      <c r="F8267" t="s">
        <v>14278</v>
      </c>
      <c r="G8267">
        <v>7</v>
      </c>
    </row>
    <row r="8268" spans="1:7">
      <c r="A8268">
        <v>5290</v>
      </c>
      <c r="B8268" t="s">
        <v>10101</v>
      </c>
      <c r="C8268" t="s">
        <v>18310</v>
      </c>
      <c r="D8268">
        <v>0.6</v>
      </c>
      <c r="E8268" t="s">
        <v>123</v>
      </c>
      <c r="F8268" t="s">
        <v>14590</v>
      </c>
      <c r="G8268">
        <v>7</v>
      </c>
    </row>
    <row r="8269" spans="1:7">
      <c r="A8269">
        <v>5289</v>
      </c>
      <c r="B8269" t="s">
        <v>10101</v>
      </c>
      <c r="C8269" t="s">
        <v>14098</v>
      </c>
      <c r="D8269">
        <v>0.8</v>
      </c>
      <c r="E8269" t="s">
        <v>74</v>
      </c>
      <c r="F8269" t="s">
        <v>13121</v>
      </c>
      <c r="G8269">
        <v>7</v>
      </c>
    </row>
    <row r="8270" spans="1:7">
      <c r="A8270">
        <v>1446</v>
      </c>
      <c r="B8270" t="s">
        <v>3061</v>
      </c>
      <c r="C8270" t="s">
        <v>2973</v>
      </c>
      <c r="D8270">
        <v>0.01</v>
      </c>
      <c r="E8270" t="s">
        <v>203</v>
      </c>
      <c r="F8270" t="s">
        <v>2900</v>
      </c>
      <c r="G8270">
        <v>1</v>
      </c>
    </row>
    <row r="8271" spans="1:7">
      <c r="A8271">
        <v>6091</v>
      </c>
      <c r="B8271" t="s">
        <v>3061</v>
      </c>
      <c r="C8271" t="s">
        <v>18311</v>
      </c>
      <c r="D8271">
        <v>0.01</v>
      </c>
      <c r="E8271" t="s">
        <v>203</v>
      </c>
      <c r="F8271" t="s">
        <v>14655</v>
      </c>
      <c r="G8271">
        <v>5</v>
      </c>
    </row>
    <row r="8272" spans="1:7">
      <c r="A8272">
        <v>11535</v>
      </c>
      <c r="B8272" t="s">
        <v>3061</v>
      </c>
      <c r="C8272" t="s">
        <v>18312</v>
      </c>
      <c r="D8272">
        <v>0.1</v>
      </c>
      <c r="E8272" t="s">
        <v>80</v>
      </c>
      <c r="F8272" t="s">
        <v>14995</v>
      </c>
      <c r="G8272">
        <v>5</v>
      </c>
    </row>
    <row r="8273" spans="1:7">
      <c r="A8273">
        <v>11536</v>
      </c>
      <c r="B8273" t="s">
        <v>18313</v>
      </c>
      <c r="C8273" t="s">
        <v>15020</v>
      </c>
      <c r="D8273">
        <v>0.1</v>
      </c>
      <c r="E8273" t="s">
        <v>203</v>
      </c>
      <c r="F8273" t="s">
        <v>14995</v>
      </c>
      <c r="G8273">
        <v>1</v>
      </c>
    </row>
    <row r="8274" spans="1:7">
      <c r="A8274">
        <v>11537</v>
      </c>
      <c r="B8274" t="s">
        <v>18314</v>
      </c>
      <c r="C8274" t="s">
        <v>17618</v>
      </c>
      <c r="D8274">
        <v>0.1</v>
      </c>
      <c r="F8274" t="s">
        <v>11295</v>
      </c>
      <c r="G8274">
        <v>3</v>
      </c>
    </row>
    <row r="8275" spans="1:7">
      <c r="A8275">
        <v>5291</v>
      </c>
      <c r="B8275" t="s">
        <v>8011</v>
      </c>
      <c r="C8275" t="s">
        <v>17892</v>
      </c>
      <c r="D8275">
        <v>0.8</v>
      </c>
      <c r="E8275" t="s">
        <v>49</v>
      </c>
      <c r="F8275" t="s">
        <v>14771</v>
      </c>
      <c r="G8275">
        <v>5</v>
      </c>
    </row>
    <row r="8276" spans="1:7">
      <c r="A8276">
        <v>5292</v>
      </c>
      <c r="B8276" t="s">
        <v>8011</v>
      </c>
      <c r="C8276" t="s">
        <v>18315</v>
      </c>
      <c r="D8276">
        <v>0.01</v>
      </c>
      <c r="E8276" t="s">
        <v>49</v>
      </c>
      <c r="F8276" t="s">
        <v>12334</v>
      </c>
      <c r="G8276">
        <v>5</v>
      </c>
    </row>
    <row r="8277" spans="1:7">
      <c r="A8277">
        <v>11539</v>
      </c>
      <c r="B8277" t="s">
        <v>8011</v>
      </c>
      <c r="C8277" t="s">
        <v>7657</v>
      </c>
      <c r="D8277">
        <v>0.1</v>
      </c>
      <c r="E8277" t="s">
        <v>49</v>
      </c>
      <c r="F8277" t="s">
        <v>7247</v>
      </c>
      <c r="G8277">
        <v>5</v>
      </c>
    </row>
    <row r="8278" spans="1:7">
      <c r="A8278">
        <v>11765</v>
      </c>
      <c r="B8278" t="s">
        <v>8011</v>
      </c>
      <c r="C8278" t="s">
        <v>12519</v>
      </c>
      <c r="D8278">
        <v>0.1</v>
      </c>
      <c r="E8278" t="s">
        <v>49</v>
      </c>
      <c r="F8278" t="s">
        <v>12334</v>
      </c>
      <c r="G8278">
        <v>5</v>
      </c>
    </row>
    <row r="8279" spans="1:7">
      <c r="A8279">
        <v>1447</v>
      </c>
      <c r="B8279" t="s">
        <v>9178</v>
      </c>
      <c r="C8279" t="s">
        <v>9170</v>
      </c>
      <c r="D8279">
        <v>0.01</v>
      </c>
      <c r="E8279" t="s">
        <v>49</v>
      </c>
      <c r="F8279" t="s">
        <v>9136</v>
      </c>
      <c r="G8279">
        <v>1</v>
      </c>
    </row>
    <row r="8280" spans="1:7">
      <c r="A8280">
        <v>6092</v>
      </c>
      <c r="B8280" t="s">
        <v>9178</v>
      </c>
      <c r="C8280" t="s">
        <v>14780</v>
      </c>
      <c r="D8280">
        <v>0.01</v>
      </c>
      <c r="E8280" t="s">
        <v>49</v>
      </c>
      <c r="F8280" t="s">
        <v>14771</v>
      </c>
      <c r="G8280">
        <v>1</v>
      </c>
    </row>
    <row r="8281" spans="1:7">
      <c r="A8281">
        <v>5636</v>
      </c>
      <c r="B8281" t="s">
        <v>13596</v>
      </c>
      <c r="C8281" t="s">
        <v>13402</v>
      </c>
      <c r="D8281">
        <v>0.01</v>
      </c>
      <c r="E8281" t="s">
        <v>89</v>
      </c>
      <c r="F8281" t="s">
        <v>13121</v>
      </c>
      <c r="G8281">
        <v>2</v>
      </c>
    </row>
    <row r="8282" spans="1:7">
      <c r="A8282">
        <v>5637</v>
      </c>
      <c r="B8282" t="s">
        <v>13596</v>
      </c>
      <c r="C8282" t="s">
        <v>13587</v>
      </c>
      <c r="D8282">
        <v>0.01</v>
      </c>
      <c r="E8282" t="s">
        <v>40</v>
      </c>
      <c r="F8282" t="s">
        <v>13121</v>
      </c>
      <c r="G8282">
        <v>2</v>
      </c>
    </row>
    <row r="8283" spans="1:7">
      <c r="A8283">
        <v>6394</v>
      </c>
      <c r="B8283" t="s">
        <v>5282</v>
      </c>
      <c r="C8283" t="s">
        <v>5260</v>
      </c>
      <c r="D8283">
        <v>0.01</v>
      </c>
      <c r="E8283" t="s">
        <v>67</v>
      </c>
      <c r="F8283" t="s">
        <v>4512</v>
      </c>
      <c r="G8283">
        <v>5</v>
      </c>
    </row>
    <row r="8284" spans="1:7">
      <c r="A8284">
        <v>11540</v>
      </c>
      <c r="B8284" t="s">
        <v>604</v>
      </c>
      <c r="C8284" t="s">
        <v>16375</v>
      </c>
      <c r="D8284">
        <v>0.1</v>
      </c>
      <c r="E8284" t="s">
        <v>40</v>
      </c>
      <c r="F8284" t="s">
        <v>499</v>
      </c>
      <c r="G8284">
        <v>1</v>
      </c>
    </row>
    <row r="8285" spans="1:7">
      <c r="A8285">
        <v>6395</v>
      </c>
      <c r="B8285" t="s">
        <v>604</v>
      </c>
      <c r="C8285" t="s">
        <v>600</v>
      </c>
      <c r="D8285">
        <v>0.01</v>
      </c>
      <c r="E8285" t="s">
        <v>40</v>
      </c>
      <c r="F8285" t="s">
        <v>499</v>
      </c>
      <c r="G8285">
        <v>4</v>
      </c>
    </row>
    <row r="8286" spans="1:7">
      <c r="A8286">
        <v>6444</v>
      </c>
      <c r="B8286" t="s">
        <v>18316</v>
      </c>
      <c r="C8286" t="s">
        <v>745</v>
      </c>
      <c r="D8286">
        <v>0.01</v>
      </c>
      <c r="E8286" t="s">
        <v>595</v>
      </c>
      <c r="F8286" t="s">
        <v>68</v>
      </c>
      <c r="G8286">
        <v>5</v>
      </c>
    </row>
    <row r="8287" spans="1:7">
      <c r="A8287">
        <v>6445</v>
      </c>
      <c r="B8287" t="s">
        <v>1443</v>
      </c>
      <c r="C8287" t="s">
        <v>1754</v>
      </c>
      <c r="D8287">
        <v>0.01</v>
      </c>
      <c r="E8287" t="s">
        <v>595</v>
      </c>
      <c r="F8287" t="s">
        <v>1331</v>
      </c>
      <c r="G8287">
        <v>8</v>
      </c>
    </row>
    <row r="8288" spans="1:7">
      <c r="A8288">
        <v>11766</v>
      </c>
      <c r="B8288" t="s">
        <v>1443</v>
      </c>
      <c r="C8288" t="s">
        <v>16750</v>
      </c>
      <c r="D8288">
        <v>0.1</v>
      </c>
      <c r="E8288" t="s">
        <v>89</v>
      </c>
      <c r="F8288" t="s">
        <v>14771</v>
      </c>
      <c r="G8288">
        <v>3</v>
      </c>
    </row>
    <row r="8289" spans="1:7">
      <c r="A8289">
        <v>6446</v>
      </c>
      <c r="B8289" t="s">
        <v>1443</v>
      </c>
      <c r="C8289" t="s">
        <v>18317</v>
      </c>
      <c r="D8289">
        <v>0.01</v>
      </c>
      <c r="E8289" t="s">
        <v>89</v>
      </c>
      <c r="F8289" t="s">
        <v>12334</v>
      </c>
      <c r="G8289">
        <v>3</v>
      </c>
    </row>
    <row r="8290" spans="1:7">
      <c r="A8290">
        <v>11767</v>
      </c>
      <c r="B8290" t="s">
        <v>1443</v>
      </c>
      <c r="C8290" t="s">
        <v>16751</v>
      </c>
      <c r="D8290">
        <v>0.1</v>
      </c>
      <c r="E8290" t="s">
        <v>89</v>
      </c>
      <c r="F8290" t="s">
        <v>12334</v>
      </c>
      <c r="G8290">
        <v>3</v>
      </c>
    </row>
    <row r="8291" spans="1:7">
      <c r="A8291">
        <v>11542</v>
      </c>
      <c r="B8291" t="s">
        <v>3968</v>
      </c>
      <c r="C8291" t="s">
        <v>18318</v>
      </c>
      <c r="D8291">
        <v>0.1</v>
      </c>
      <c r="E8291" t="s">
        <v>49</v>
      </c>
      <c r="F8291" t="s">
        <v>11343</v>
      </c>
      <c r="G8291">
        <v>1</v>
      </c>
    </row>
    <row r="8292" spans="1:7">
      <c r="A8292">
        <v>1615</v>
      </c>
      <c r="B8292" t="s">
        <v>3968</v>
      </c>
      <c r="C8292" t="s">
        <v>18319</v>
      </c>
      <c r="D8292">
        <v>0.01</v>
      </c>
      <c r="E8292" t="s">
        <v>49</v>
      </c>
      <c r="F8292" t="s">
        <v>11343</v>
      </c>
      <c r="G8292">
        <v>4</v>
      </c>
    </row>
    <row r="8293" spans="1:7">
      <c r="A8293">
        <v>6534</v>
      </c>
      <c r="B8293" t="s">
        <v>1218</v>
      </c>
      <c r="C8293" t="s">
        <v>18320</v>
      </c>
      <c r="D8293">
        <v>0.01</v>
      </c>
      <c r="E8293" t="s">
        <v>595</v>
      </c>
      <c r="F8293" t="s">
        <v>10160</v>
      </c>
      <c r="G8293">
        <v>3</v>
      </c>
    </row>
    <row r="8294" spans="1:7">
      <c r="A8294">
        <v>6535</v>
      </c>
      <c r="B8294" t="s">
        <v>18321</v>
      </c>
      <c r="C8294" t="s">
        <v>4396</v>
      </c>
      <c r="D8294">
        <v>0.01</v>
      </c>
      <c r="E8294" t="s">
        <v>595</v>
      </c>
      <c r="F8294" t="s">
        <v>58</v>
      </c>
      <c r="G8294">
        <v>8</v>
      </c>
    </row>
    <row r="8295" spans="1:7">
      <c r="A8295">
        <v>1644</v>
      </c>
      <c r="B8295" t="s">
        <v>11380</v>
      </c>
      <c r="C8295" t="s">
        <v>11371</v>
      </c>
      <c r="D8295">
        <v>0.01</v>
      </c>
      <c r="F8295" t="s">
        <v>11343</v>
      </c>
      <c r="G8295">
        <v>4</v>
      </c>
    </row>
    <row r="8296" spans="1:7">
      <c r="A8296">
        <v>1652</v>
      </c>
      <c r="B8296" t="s">
        <v>18322</v>
      </c>
      <c r="C8296" t="s">
        <v>17308</v>
      </c>
      <c r="D8296">
        <v>0.01</v>
      </c>
      <c r="E8296" t="s">
        <v>49</v>
      </c>
      <c r="F8296" t="s">
        <v>2900</v>
      </c>
      <c r="G8296">
        <v>1</v>
      </c>
    </row>
    <row r="8297" spans="1:7">
      <c r="A8297">
        <v>5876</v>
      </c>
      <c r="B8297" t="s">
        <v>8398</v>
      </c>
      <c r="C8297" t="s">
        <v>5260</v>
      </c>
      <c r="D8297">
        <v>0.1</v>
      </c>
      <c r="E8297" t="s">
        <v>67</v>
      </c>
      <c r="F8297" t="s">
        <v>4512</v>
      </c>
      <c r="G8297">
        <v>5</v>
      </c>
    </row>
    <row r="8298" spans="1:7">
      <c r="A8298">
        <v>5877</v>
      </c>
      <c r="B8298" t="s">
        <v>8398</v>
      </c>
      <c r="C8298" t="s">
        <v>8395</v>
      </c>
      <c r="D8298">
        <v>0.8</v>
      </c>
      <c r="E8298" t="s">
        <v>67</v>
      </c>
      <c r="F8298" t="s">
        <v>8093</v>
      </c>
      <c r="G8298">
        <v>5</v>
      </c>
    </row>
    <row r="8299" spans="1:7">
      <c r="A8299">
        <v>1540</v>
      </c>
      <c r="B8299" t="s">
        <v>11388</v>
      </c>
      <c r="C8299" t="s">
        <v>16994</v>
      </c>
      <c r="D8299">
        <v>0.01</v>
      </c>
      <c r="E8299" t="s">
        <v>74</v>
      </c>
      <c r="F8299" t="s">
        <v>11295</v>
      </c>
      <c r="G8299">
        <v>5</v>
      </c>
    </row>
    <row r="8300" spans="1:7">
      <c r="A8300">
        <v>11543</v>
      </c>
      <c r="B8300" t="s">
        <v>11388</v>
      </c>
      <c r="C8300" t="s">
        <v>18323</v>
      </c>
      <c r="D8300">
        <v>0.1</v>
      </c>
      <c r="E8300" t="s">
        <v>123</v>
      </c>
      <c r="F8300" t="s">
        <v>10160</v>
      </c>
      <c r="G8300">
        <v>7</v>
      </c>
    </row>
    <row r="8301" spans="1:7">
      <c r="A8301">
        <v>6488</v>
      </c>
      <c r="B8301" t="s">
        <v>8100</v>
      </c>
      <c r="C8301" t="s">
        <v>4740</v>
      </c>
      <c r="D8301">
        <v>0.01</v>
      </c>
      <c r="E8301" t="s">
        <v>80</v>
      </c>
      <c r="F8301" t="s">
        <v>4512</v>
      </c>
      <c r="G8301">
        <v>2</v>
      </c>
    </row>
    <row r="8302" spans="1:7">
      <c r="A8302">
        <v>1616</v>
      </c>
      <c r="B8302" t="s">
        <v>10647</v>
      </c>
      <c r="C8302" t="s">
        <v>10640</v>
      </c>
      <c r="D8302">
        <v>0.01</v>
      </c>
      <c r="E8302" t="s">
        <v>89</v>
      </c>
      <c r="F8302" t="s">
        <v>10625</v>
      </c>
      <c r="G8302">
        <v>1</v>
      </c>
    </row>
    <row r="8303" spans="1:7">
      <c r="A8303">
        <v>5879</v>
      </c>
      <c r="B8303" t="s">
        <v>2227</v>
      </c>
      <c r="C8303" t="s">
        <v>12659</v>
      </c>
      <c r="D8303">
        <v>0.01</v>
      </c>
      <c r="E8303" t="s">
        <v>80</v>
      </c>
      <c r="F8303" t="s">
        <v>12660</v>
      </c>
      <c r="G8303">
        <v>1</v>
      </c>
    </row>
    <row r="8304" spans="1:7">
      <c r="A8304">
        <v>5878</v>
      </c>
      <c r="B8304" t="s">
        <v>2227</v>
      </c>
      <c r="C8304" t="s">
        <v>2213</v>
      </c>
      <c r="D8304">
        <v>0.01</v>
      </c>
      <c r="E8304" t="s">
        <v>80</v>
      </c>
      <c r="F8304" t="s">
        <v>2210</v>
      </c>
      <c r="G8304">
        <v>1</v>
      </c>
    </row>
    <row r="8305" spans="1:7">
      <c r="A8305">
        <v>1633</v>
      </c>
      <c r="B8305" t="s">
        <v>18324</v>
      </c>
      <c r="C8305" t="s">
        <v>10731</v>
      </c>
      <c r="D8305">
        <v>0.01</v>
      </c>
      <c r="E8305" t="s">
        <v>80</v>
      </c>
      <c r="F8305" t="s">
        <v>10625</v>
      </c>
      <c r="G8305">
        <v>2</v>
      </c>
    </row>
    <row r="8306" spans="1:7">
      <c r="A8306">
        <v>4545</v>
      </c>
      <c r="B8306" t="s">
        <v>18325</v>
      </c>
      <c r="C8306" t="s">
        <v>18171</v>
      </c>
      <c r="D8306">
        <v>0.01</v>
      </c>
      <c r="E8306" t="s">
        <v>135</v>
      </c>
      <c r="F8306" t="s">
        <v>12334</v>
      </c>
      <c r="G8306">
        <v>1</v>
      </c>
    </row>
    <row r="8307" spans="1:7">
      <c r="A8307">
        <v>4950</v>
      </c>
      <c r="B8307" t="s">
        <v>571</v>
      </c>
      <c r="C8307" t="s">
        <v>2542</v>
      </c>
      <c r="D8307">
        <v>0.01</v>
      </c>
      <c r="E8307" t="s">
        <v>49</v>
      </c>
      <c r="F8307" t="s">
        <v>2210</v>
      </c>
      <c r="G8307">
        <v>5</v>
      </c>
    </row>
    <row r="8308" spans="1:7">
      <c r="A8308">
        <v>1033</v>
      </c>
      <c r="B8308" t="s">
        <v>18326</v>
      </c>
      <c r="C8308" t="s">
        <v>12114</v>
      </c>
      <c r="D8308">
        <v>0.1</v>
      </c>
      <c r="E8308" t="s">
        <v>595</v>
      </c>
      <c r="F8308" t="s">
        <v>11921</v>
      </c>
      <c r="G8308">
        <v>5</v>
      </c>
    </row>
    <row r="8309" spans="1:7">
      <c r="A8309">
        <v>1263</v>
      </c>
      <c r="B8309" t="s">
        <v>18327</v>
      </c>
      <c r="C8309" t="s">
        <v>2992</v>
      </c>
      <c r="D8309">
        <v>0.01</v>
      </c>
      <c r="E8309" t="s">
        <v>80</v>
      </c>
      <c r="F8309" t="s">
        <v>2900</v>
      </c>
      <c r="G8309">
        <v>2</v>
      </c>
    </row>
    <row r="8310" spans="1:7">
      <c r="A8310">
        <v>1264</v>
      </c>
      <c r="B8310" t="s">
        <v>10026</v>
      </c>
      <c r="C8310" t="s">
        <v>18328</v>
      </c>
      <c r="D8310">
        <v>0.01</v>
      </c>
      <c r="E8310" t="s">
        <v>67</v>
      </c>
      <c r="F8310" t="s">
        <v>2900</v>
      </c>
      <c r="G8310">
        <v>6</v>
      </c>
    </row>
    <row r="8311" spans="1:7">
      <c r="A8311">
        <v>6568</v>
      </c>
      <c r="B8311" t="s">
        <v>931</v>
      </c>
      <c r="C8311" t="s">
        <v>589</v>
      </c>
      <c r="D8311">
        <v>0.01</v>
      </c>
      <c r="E8311" t="s">
        <v>354</v>
      </c>
      <c r="F8311" t="s">
        <v>499</v>
      </c>
      <c r="G8311">
        <v>4</v>
      </c>
    </row>
    <row r="8312" spans="1:7">
      <c r="A8312">
        <v>6569</v>
      </c>
      <c r="B8312" t="s">
        <v>931</v>
      </c>
      <c r="C8312" t="s">
        <v>926</v>
      </c>
      <c r="D8312">
        <v>0.01</v>
      </c>
      <c r="E8312" t="s">
        <v>354</v>
      </c>
      <c r="F8312" t="s">
        <v>499</v>
      </c>
      <c r="G8312">
        <v>8</v>
      </c>
    </row>
    <row r="8313" spans="1:7">
      <c r="A8313">
        <v>4546</v>
      </c>
      <c r="B8313" t="s">
        <v>18329</v>
      </c>
      <c r="C8313" t="s">
        <v>18330</v>
      </c>
      <c r="D8313">
        <v>0.01</v>
      </c>
      <c r="E8313" t="s">
        <v>12637</v>
      </c>
      <c r="F8313" t="s">
        <v>15694</v>
      </c>
      <c r="G8313">
        <v>4</v>
      </c>
    </row>
    <row r="8314" spans="1:7">
      <c r="A8314">
        <v>5293</v>
      </c>
      <c r="B8314" t="s">
        <v>6723</v>
      </c>
      <c r="C8314" t="s">
        <v>16419</v>
      </c>
      <c r="D8314">
        <v>0.01</v>
      </c>
      <c r="E8314" t="s">
        <v>67</v>
      </c>
      <c r="F8314" t="s">
        <v>6576</v>
      </c>
      <c r="G8314">
        <v>6</v>
      </c>
    </row>
    <row r="8315" spans="1:7">
      <c r="A8315">
        <v>488</v>
      </c>
      <c r="B8315" t="s">
        <v>12126</v>
      </c>
      <c r="C8315" t="s">
        <v>13111</v>
      </c>
      <c r="D8315">
        <v>0.01</v>
      </c>
      <c r="E8315" t="s">
        <v>74</v>
      </c>
      <c r="F8315" t="s">
        <v>13028</v>
      </c>
      <c r="G8315">
        <v>7</v>
      </c>
    </row>
    <row r="8316" spans="1:7">
      <c r="A8316">
        <v>621</v>
      </c>
      <c r="B8316" t="s">
        <v>18331</v>
      </c>
      <c r="C8316" t="s">
        <v>3150</v>
      </c>
      <c r="D8316">
        <v>0.01</v>
      </c>
      <c r="E8316" t="s">
        <v>89</v>
      </c>
      <c r="F8316" t="s">
        <v>3135</v>
      </c>
      <c r="G8316">
        <v>4</v>
      </c>
    </row>
    <row r="8317" spans="1:7">
      <c r="A8317">
        <v>2850</v>
      </c>
      <c r="B8317" t="s">
        <v>18332</v>
      </c>
      <c r="C8317" t="s">
        <v>16781</v>
      </c>
      <c r="D8317">
        <v>0.01</v>
      </c>
      <c r="E8317" t="s">
        <v>40</v>
      </c>
      <c r="F8317" t="s">
        <v>11167</v>
      </c>
      <c r="G8317">
        <v>7</v>
      </c>
    </row>
    <row r="8318" spans="1:7">
      <c r="A8318">
        <v>753</v>
      </c>
      <c r="B8318" t="s">
        <v>18333</v>
      </c>
      <c r="C8318" t="s">
        <v>7653</v>
      </c>
      <c r="D8318">
        <v>0.01</v>
      </c>
      <c r="E8318" t="s">
        <v>135</v>
      </c>
      <c r="F8318" t="s">
        <v>7247</v>
      </c>
      <c r="G8318">
        <v>5</v>
      </c>
    </row>
    <row r="8319" spans="1:7">
      <c r="A8319">
        <v>754</v>
      </c>
      <c r="B8319" t="s">
        <v>18333</v>
      </c>
      <c r="C8319" t="s">
        <v>17336</v>
      </c>
      <c r="D8319">
        <v>0.01</v>
      </c>
      <c r="E8319" t="s">
        <v>135</v>
      </c>
      <c r="F8319" t="s">
        <v>7247</v>
      </c>
      <c r="G8319">
        <v>7</v>
      </c>
    </row>
    <row r="8320" spans="1:7">
      <c r="A8320">
        <v>6570</v>
      </c>
      <c r="B8320" t="s">
        <v>18334</v>
      </c>
      <c r="C8320" t="s">
        <v>16330</v>
      </c>
      <c r="D8320">
        <v>0.01</v>
      </c>
      <c r="E8320" t="s">
        <v>166</v>
      </c>
      <c r="F8320" t="s">
        <v>41</v>
      </c>
      <c r="G8320">
        <v>6</v>
      </c>
    </row>
    <row r="8321" spans="1:7">
      <c r="A8321">
        <v>10566</v>
      </c>
      <c r="B8321" t="s">
        <v>18335</v>
      </c>
      <c r="C8321" t="s">
        <v>17684</v>
      </c>
      <c r="D8321">
        <v>0.6</v>
      </c>
      <c r="E8321" t="s">
        <v>12625</v>
      </c>
      <c r="F8321" t="s">
        <v>15369</v>
      </c>
      <c r="G8321">
        <v>4</v>
      </c>
    </row>
    <row r="8322" spans="1:7">
      <c r="A8322">
        <v>489</v>
      </c>
      <c r="B8322" t="s">
        <v>18336</v>
      </c>
      <c r="C8322" t="s">
        <v>1376</v>
      </c>
      <c r="D8322">
        <v>0.01</v>
      </c>
      <c r="E8322" t="s">
        <v>123</v>
      </c>
      <c r="F8322" t="s">
        <v>1331</v>
      </c>
      <c r="G8322">
        <v>4</v>
      </c>
    </row>
    <row r="8323" spans="1:7">
      <c r="A8323">
        <v>5638</v>
      </c>
      <c r="B8323" t="s">
        <v>18337</v>
      </c>
      <c r="C8323" t="s">
        <v>9661</v>
      </c>
      <c r="D8323">
        <v>0.01</v>
      </c>
      <c r="E8323" t="s">
        <v>123</v>
      </c>
      <c r="F8323" t="s">
        <v>9536</v>
      </c>
      <c r="G8323">
        <v>2</v>
      </c>
    </row>
    <row r="8324" spans="1:7">
      <c r="A8324">
        <v>6093</v>
      </c>
      <c r="B8324" t="s">
        <v>18338</v>
      </c>
      <c r="C8324" t="s">
        <v>2264</v>
      </c>
      <c r="D8324">
        <v>0.01</v>
      </c>
      <c r="E8324" t="s">
        <v>166</v>
      </c>
      <c r="F8324" t="s">
        <v>2210</v>
      </c>
      <c r="G8324">
        <v>1</v>
      </c>
    </row>
    <row r="8325" spans="1:7">
      <c r="A8325">
        <v>1142</v>
      </c>
      <c r="B8325" t="s">
        <v>18339</v>
      </c>
      <c r="C8325" t="s">
        <v>10685</v>
      </c>
      <c r="D8325">
        <v>0.01</v>
      </c>
      <c r="F8325" t="s">
        <v>10625</v>
      </c>
      <c r="G8325">
        <v>1</v>
      </c>
    </row>
    <row r="8326" spans="1:7">
      <c r="A8326">
        <v>6561</v>
      </c>
      <c r="B8326" t="s">
        <v>18340</v>
      </c>
      <c r="C8326" t="s">
        <v>18341</v>
      </c>
      <c r="D8326">
        <v>0.01</v>
      </c>
      <c r="E8326" t="s">
        <v>40</v>
      </c>
      <c r="F8326" t="s">
        <v>15279</v>
      </c>
      <c r="G8326">
        <v>4</v>
      </c>
    </row>
    <row r="8327" spans="1:7">
      <c r="A8327">
        <v>2851</v>
      </c>
      <c r="B8327" t="s">
        <v>18342</v>
      </c>
      <c r="C8327" t="s">
        <v>9840</v>
      </c>
      <c r="D8327">
        <v>0.01</v>
      </c>
      <c r="E8327" t="s">
        <v>135</v>
      </c>
      <c r="F8327" t="s">
        <v>9799</v>
      </c>
      <c r="G8327">
        <v>4</v>
      </c>
    </row>
    <row r="8328" spans="1:7">
      <c r="A8328">
        <v>2852</v>
      </c>
      <c r="B8328" t="s">
        <v>18342</v>
      </c>
      <c r="C8328" t="s">
        <v>9902</v>
      </c>
      <c r="D8328">
        <v>0.01</v>
      </c>
      <c r="E8328" t="s">
        <v>40</v>
      </c>
      <c r="F8328" t="s">
        <v>9799</v>
      </c>
      <c r="G8328">
        <v>4</v>
      </c>
    </row>
    <row r="8329" spans="1:7">
      <c r="A8329">
        <v>5294</v>
      </c>
      <c r="B8329" t="s">
        <v>18343</v>
      </c>
      <c r="C8329" t="s">
        <v>17573</v>
      </c>
      <c r="D8329">
        <v>0.01</v>
      </c>
      <c r="E8329" t="s">
        <v>40</v>
      </c>
      <c r="F8329" t="s">
        <v>15369</v>
      </c>
      <c r="G8329">
        <v>4</v>
      </c>
    </row>
    <row r="8330" spans="1:7">
      <c r="A8330">
        <v>5295</v>
      </c>
      <c r="B8330" t="s">
        <v>18343</v>
      </c>
      <c r="C8330" t="s">
        <v>18344</v>
      </c>
      <c r="D8330">
        <v>0.01</v>
      </c>
      <c r="E8330" t="s">
        <v>40</v>
      </c>
      <c r="F8330" t="s">
        <v>17019</v>
      </c>
      <c r="G8330">
        <v>4</v>
      </c>
    </row>
    <row r="8331" spans="1:7">
      <c r="A8331">
        <v>4951</v>
      </c>
      <c r="B8331" t="s">
        <v>18345</v>
      </c>
      <c r="C8331" t="s">
        <v>18346</v>
      </c>
      <c r="D8331">
        <v>0.01</v>
      </c>
      <c r="E8331" t="s">
        <v>89</v>
      </c>
      <c r="F8331" t="s">
        <v>14278</v>
      </c>
      <c r="G8331">
        <v>7</v>
      </c>
    </row>
    <row r="8332" spans="1:7">
      <c r="A8332">
        <v>1265</v>
      </c>
      <c r="B8332" t="s">
        <v>18347</v>
      </c>
      <c r="C8332" t="s">
        <v>18348</v>
      </c>
      <c r="D8332">
        <v>0.01</v>
      </c>
      <c r="E8332" t="s">
        <v>80</v>
      </c>
      <c r="F8332" t="s">
        <v>15324</v>
      </c>
      <c r="G8332">
        <v>4</v>
      </c>
    </row>
    <row r="8333" spans="1:7">
      <c r="A8333">
        <v>6224</v>
      </c>
      <c r="B8333" t="s">
        <v>18349</v>
      </c>
      <c r="C8333" t="s">
        <v>16294</v>
      </c>
      <c r="D8333">
        <v>0.01</v>
      </c>
      <c r="E8333" t="s">
        <v>40</v>
      </c>
      <c r="F8333" t="s">
        <v>15396</v>
      </c>
      <c r="G8333">
        <v>1</v>
      </c>
    </row>
    <row r="8334" spans="1:7">
      <c r="A8334">
        <v>5639</v>
      </c>
      <c r="B8334" t="s">
        <v>6932</v>
      </c>
      <c r="C8334" t="s">
        <v>6923</v>
      </c>
      <c r="D8334">
        <v>0.01</v>
      </c>
      <c r="E8334" t="s">
        <v>107</v>
      </c>
      <c r="F8334" t="s">
        <v>6576</v>
      </c>
      <c r="G8334">
        <v>3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E054-9E0A-4246-B3A4-F1374F8D705A}">
  <sheetPr>
    <tabColor rgb="FFFFFF00"/>
  </sheetPr>
  <dimension ref="B1:Y134"/>
  <sheetViews>
    <sheetView workbookViewId="0">
      <selection activeCell="B2" sqref="B2"/>
    </sheetView>
  </sheetViews>
  <sheetFormatPr defaultColWidth="8.6640625" defaultRowHeight="25.5" customHeight="1" outlineLevelCol="1"/>
  <cols>
    <col min="1" max="1" width="0.4140625" style="2" customWidth="1"/>
    <col min="2" max="2" width="7.6640625" style="2" customWidth="1"/>
    <col min="3" max="6" width="10.83203125" style="2" customWidth="1"/>
    <col min="7" max="7" width="10.83203125" style="2" hidden="1" customWidth="1" outlineLevel="1"/>
    <col min="8" max="8" width="10.83203125" style="2" customWidth="1" collapsed="1"/>
    <col min="9" max="9" width="13.6640625" style="2" customWidth="1"/>
    <col min="10" max="10" width="8.6640625" style="2"/>
    <col min="11" max="11" width="8.6640625" style="2" hidden="1" customWidth="1" outlineLevel="1"/>
    <col min="12" max="12" width="6.1640625" style="2" hidden="1" customWidth="1" outlineLevel="1"/>
    <col min="13" max="13" width="7" style="2" hidden="1" customWidth="1" outlineLevel="1"/>
    <col min="14" max="14" width="7.4140625" style="2" hidden="1" customWidth="1" outlineLevel="1"/>
    <col min="15" max="15" width="6.33203125" style="2" hidden="1" customWidth="1" outlineLevel="1"/>
    <col min="16" max="16" width="9.9140625" style="2" hidden="1" customWidth="1" outlineLevel="1"/>
    <col min="17" max="19" width="7.1640625" style="2" hidden="1" customWidth="1" outlineLevel="1"/>
    <col min="20" max="20" width="5.1640625" style="2" hidden="1" customWidth="1" outlineLevel="1"/>
    <col min="21" max="24" width="12.58203125" style="2" hidden="1" customWidth="1" outlineLevel="1"/>
    <col min="25" max="25" width="8.6640625" style="2" collapsed="1"/>
    <col min="26" max="16384" width="8.6640625" style="2"/>
  </cols>
  <sheetData>
    <row r="1" spans="2:24" ht="30.75" thickBot="1">
      <c r="B1" s="10" t="s">
        <v>0</v>
      </c>
    </row>
    <row r="2" spans="2:24" ht="62.25" thickBot="1">
      <c r="B2" s="143" t="s">
        <v>15989</v>
      </c>
    </row>
    <row r="3" spans="2:24" ht="30"/>
    <row r="4" spans="2:24" ht="30">
      <c r="B4" s="121" t="s">
        <v>0</v>
      </c>
      <c r="C4" s="121" t="s">
        <v>2</v>
      </c>
      <c r="D4" s="121" t="s">
        <v>3</v>
      </c>
      <c r="E4" s="121" t="s">
        <v>4</v>
      </c>
      <c r="F4" s="121" t="s">
        <v>5</v>
      </c>
      <c r="G4"/>
      <c r="H4" s="125" t="s">
        <v>6</v>
      </c>
      <c r="I4" s="121" t="s">
        <v>7</v>
      </c>
      <c r="K4" s="122" t="s">
        <v>8</v>
      </c>
      <c r="L4" s="123" t="s">
        <v>9</v>
      </c>
      <c r="M4" s="123" t="s">
        <v>10</v>
      </c>
      <c r="N4" s="123" t="s">
        <v>11</v>
      </c>
      <c r="O4" s="123" t="s">
        <v>12</v>
      </c>
      <c r="P4" s="123" t="s">
        <v>13</v>
      </c>
      <c r="Q4" s="123" t="s">
        <v>14</v>
      </c>
      <c r="R4" s="123" t="s">
        <v>15</v>
      </c>
      <c r="S4" s="123" t="s">
        <v>16</v>
      </c>
      <c r="T4" s="119" t="s">
        <v>17</v>
      </c>
      <c r="U4" s="123" t="s">
        <v>18</v>
      </c>
      <c r="V4" s="123" t="s">
        <v>19</v>
      </c>
      <c r="W4" s="123" t="s">
        <v>20</v>
      </c>
      <c r="X4" s="124" t="s">
        <v>21</v>
      </c>
    </row>
    <row r="5" spans="2:24" ht="30">
      <c r="B5" s="4" t="str">
        <f>IF( $K5="", "", L5)</f>
        <v>徘</v>
      </c>
      <c r="C5" s="2" t="str">
        <f>IF($K5="","", IF($N5="英", "", INDEX(聲母對照資料表[], MATCH($R5,聲母碼,0), 5)) &amp; $S5 &amp; $T5 )</f>
        <v>pai5</v>
      </c>
      <c r="D5" s="2" t="str">
        <f>IF($K5="","", IF($N5="英", "", INDEX(聲母對照資料表[], MATCH($R5,聲母碼,0), 5)) &amp; INDEX(韻母對照資料表[], MATCH($S5, 韻母碼,0), 4) &amp; $T5 )</f>
        <v>pai5</v>
      </c>
      <c r="E5" s="2" t="str" cm="1">
        <f t="array" ref="E5">IF($K5="","", IF($N5="英", "", INDEX(聲母對照資料表[], MATCH($R5,聲母碼,0), 5)) &amp; INDEX(韻母對照資料表[],MATCH($S5,韻母碼,0),6) &amp; INDEX(閩拼八聲調,$T5))</f>
        <v>pai2</v>
      </c>
      <c r="F5" s="2" t="str">
        <f xml:space="preserve"> IFERROR( SUBSTITUTE($G5, LEFT($G5,2), INDEX(設定!$X$9:$X$12,MATCH(LEFT($G5,2), 設定!$W$9:$W$12,0))), $G5)</f>
        <v>ˊ</v>
      </c>
      <c r="G5" s="118" t="str" cm="1">
        <f t="array" ref="G5">IF($K5="","", IF($N5="英", "", INDEX(聲母對照資料表[],MATCH($R5,聲母碼,0),7)) &amp; INDEX(韻母對照資料表[],MATCH($S5,韻母碼,0),7) &amp; INDEX(方音符號聲調,$T5))</f>
        <v>ˊ</v>
      </c>
      <c r="H5" s="2" t="str">
        <f xml:space="preserve"> IF($K5="", "", $W5)</f>
        <v>皆五邊</v>
      </c>
      <c r="I5" s="2" t="str">
        <f xml:space="preserve"> IF($K5="", "", $V5)</f>
        <v>皆下平聲邊</v>
      </c>
      <c r="K5" cm="1">
        <f t="array" ref="K5:X5" xml:space="preserve"> _xlfn._xlws.FILTER(雅俗通字典[],雅俗通字典[漢字]=B2)</f>
        <v>6695</v>
      </c>
      <c r="L5" s="1" t="str">
        <v>徘</v>
      </c>
      <c r="M5" s="120" t="str">
        <v>邊</v>
      </c>
      <c r="N5" t="str">
        <v>皆</v>
      </c>
      <c r="O5" t="str">
        <v>下平</v>
      </c>
      <c r="P5" s="1" t="str">
        <v>pai5</v>
      </c>
      <c r="Q5" t="str">
        <v>舒聲</v>
      </c>
      <c r="R5" t="str">
        <v>p</v>
      </c>
      <c r="S5" t="str">
        <v>ai</v>
      </c>
      <c r="T5">
        <v>5</v>
      </c>
      <c r="U5" t="str">
        <v>pai5</v>
      </c>
      <c r="V5" s="2" t="str">
        <v>皆下平聲邊</v>
      </c>
      <c r="W5" s="2" t="str">
        <v>皆五邊</v>
      </c>
      <c r="X5" s="2">
        <v>0</v>
      </c>
    </row>
    <row r="6" spans="2:24" ht="30">
      <c r="B6" s="4" t="str">
        <f t="shared" ref="B6:B69" si="0">IF( $K6="", "", L6)</f>
        <v/>
      </c>
      <c r="C6" s="2" t="str">
        <f>IF($K6="","", IF($N6="英", "", INDEX(聲母對照資料表[], MATCH($R6,聲母碼,0), 5)) &amp; $S6 &amp; $T6 )</f>
        <v/>
      </c>
      <c r="D6" s="2" t="str">
        <f>IF($K6="","", IF($N6="英", "", INDEX(聲母對照資料表[], MATCH($R6,聲母碼,0), 5)) &amp; INDEX(韻母對照資料表[], MATCH($S6, 韻母碼,0), 4) &amp; $T6 )</f>
        <v/>
      </c>
      <c r="E6" s="2" t="str" cm="1">
        <f t="array" ref="E6">IF($K6="","", IF($N6="英", "", INDEX(聲母對照資料表[], MATCH($R6,聲母碼,0), 5)) &amp; INDEX(韻母對照資料表[],MATCH($S6,韻母碼,0),6) &amp; INDEX(閩拼八聲調,$T6))</f>
        <v/>
      </c>
      <c r="F6" s="2" t="str">
        <f xml:space="preserve"> IFERROR( SUBSTITUTE($G6, LEFT($G6,2), INDEX(設定!$X$9:$X$12,MATCH(LEFT($G6,2), 設定!$W$9:$W$12,0))), $G6)</f>
        <v/>
      </c>
      <c r="G6" s="118" t="str" cm="1">
        <f t="array" ref="G6">IF($K6="","", IF($N6="英", "", INDEX(聲母對照資料表[],MATCH($R6,聲母碼,0),7)) &amp; INDEX(韻母對照資料表[],MATCH($S6,韻母碼,0),7) &amp; INDEX(方音符號聲調,$T6))</f>
        <v/>
      </c>
      <c r="H6" s="2" t="str">
        <f t="shared" ref="H6:H69" si="1" xml:space="preserve"> IF($K6="", "", $W6)</f>
        <v/>
      </c>
      <c r="I6" s="2" t="str">
        <f t="shared" ref="I6:I69" si="2" xml:space="preserve"> IF($K6="", "", $V6)</f>
        <v/>
      </c>
      <c r="K6"/>
      <c r="L6" s="1"/>
      <c r="M6" s="120"/>
      <c r="N6"/>
      <c r="O6"/>
      <c r="P6" s="1"/>
      <c r="Q6"/>
      <c r="R6"/>
      <c r="S6"/>
      <c r="T6"/>
      <c r="U6"/>
    </row>
    <row r="7" spans="2:24" ht="30">
      <c r="B7" s="4" t="str">
        <f t="shared" si="0"/>
        <v/>
      </c>
      <c r="C7" s="2" t="str">
        <f>IF($K7="","", IF($N7="英", "", INDEX(聲母對照資料表[], MATCH($R7,聲母碼,0), 5)) &amp; $S7 &amp; $T7 )</f>
        <v/>
      </c>
      <c r="D7" s="2" t="str">
        <f>IF($K7="","", IF($N7="英", "", INDEX(聲母對照資料表[], MATCH($R7,聲母碼,0), 5)) &amp; INDEX(韻母對照資料表[], MATCH($S7, 韻母碼,0), 4) &amp; $T7 )</f>
        <v/>
      </c>
      <c r="E7" s="2" t="str" cm="1">
        <f t="array" ref="E7">IF($K7="","", IF($N7="英", "", INDEX(聲母對照資料表[], MATCH($R7,聲母碼,0), 5)) &amp; INDEX(韻母對照資料表[],MATCH($S7,韻母碼,0),6) &amp; INDEX(閩拼八聲調,$T7))</f>
        <v/>
      </c>
      <c r="F7" s="2" t="str">
        <f xml:space="preserve"> IFERROR( SUBSTITUTE($G7, LEFT($G7,2), INDEX(設定!$X$9:$X$12,MATCH(LEFT($G7,2), 設定!$W$9:$W$12,0))), $G7)</f>
        <v/>
      </c>
      <c r="G7" s="118" t="str" cm="1">
        <f t="array" ref="G7">IF($K7="","", IF($N7="英", "", INDEX(聲母對照資料表[],MATCH($R7,聲母碼,0),7)) &amp; INDEX(韻母對照資料表[],MATCH($S7,韻母碼,0),7) &amp; INDEX(方音符號聲調,$T7))</f>
        <v/>
      </c>
      <c r="H7" s="2" t="str">
        <f t="shared" si="1"/>
        <v/>
      </c>
      <c r="I7" s="2" t="str">
        <f t="shared" si="2"/>
        <v/>
      </c>
      <c r="K7"/>
      <c r="L7" s="1"/>
      <c r="M7" s="120"/>
      <c r="N7"/>
      <c r="O7"/>
      <c r="P7" s="1"/>
      <c r="Q7"/>
      <c r="R7"/>
      <c r="S7"/>
      <c r="T7"/>
      <c r="U7"/>
    </row>
    <row r="8" spans="2:24" ht="30">
      <c r="B8" s="4" t="str">
        <f t="shared" si="0"/>
        <v/>
      </c>
      <c r="C8" s="2" t="str">
        <f>IF($K8="","", IF($N8="英", "", INDEX(聲母對照資料表[], MATCH($R8,聲母碼,0), 5)) &amp; $S8 &amp; $T8 )</f>
        <v/>
      </c>
      <c r="D8" s="2" t="str">
        <f>IF($K8="","", IF($N8="英", "", INDEX(聲母對照資料表[], MATCH($R8,聲母碼,0), 5)) &amp; INDEX(韻母對照資料表[], MATCH($S8, 韻母碼,0), 4) &amp; $T8 )</f>
        <v/>
      </c>
      <c r="E8" s="2" t="str" cm="1">
        <f t="array" ref="E8">IF($K8="","", IF($N8="英", "", INDEX(聲母對照資料表[], MATCH($R8,聲母碼,0), 5)) &amp; INDEX(韻母對照資料表[],MATCH($S8,韻母碼,0),6) &amp; INDEX(閩拼八聲調,$T8))</f>
        <v/>
      </c>
      <c r="F8" s="2" t="str">
        <f xml:space="preserve"> IFERROR( SUBSTITUTE($G8, LEFT($G8,2), INDEX(設定!$X$9:$X$12,MATCH(LEFT($G8,2), 設定!$W$9:$W$12,0))), $G8)</f>
        <v/>
      </c>
      <c r="G8" s="118" t="str" cm="1">
        <f t="array" ref="G8">IF($K8="","", IF($N8="英", "", INDEX(聲母對照資料表[],MATCH($R8,聲母碼,0),7)) &amp; INDEX(韻母對照資料表[],MATCH($S8,韻母碼,0),7) &amp; INDEX(方音符號聲調,$T8))</f>
        <v/>
      </c>
      <c r="H8" s="2" t="str">
        <f t="shared" si="1"/>
        <v/>
      </c>
      <c r="I8" s="2" t="str">
        <f t="shared" si="2"/>
        <v/>
      </c>
      <c r="K8"/>
      <c r="L8" s="1"/>
      <c r="M8" s="120"/>
      <c r="N8"/>
      <c r="O8"/>
      <c r="P8" s="1"/>
      <c r="Q8"/>
      <c r="R8"/>
      <c r="S8"/>
      <c r="T8"/>
      <c r="U8"/>
    </row>
    <row r="9" spans="2:24" ht="30">
      <c r="B9" s="4" t="str">
        <f t="shared" si="0"/>
        <v/>
      </c>
      <c r="C9" s="2" t="str">
        <f>IF($K9="","", IF($N9="英", "", INDEX(聲母對照資料表[], MATCH($R9,聲母碼,0), 5)) &amp; $S9 &amp; $T9 )</f>
        <v/>
      </c>
      <c r="D9" s="2" t="str">
        <f>IF($K9="","", IF($N9="英", "", INDEX(聲母對照資料表[], MATCH($R9,聲母碼,0), 5)) &amp; INDEX(韻母對照資料表[], MATCH($S9, 韻母碼,0), 4) &amp; $T9 )</f>
        <v/>
      </c>
      <c r="E9" s="2" t="str" cm="1">
        <f t="array" ref="E9">IF($K9="","", IF($N9="英", "", INDEX(聲母對照資料表[], MATCH($R9,聲母碼,0), 5)) &amp; INDEX(韻母對照資料表[],MATCH($S9,韻母碼,0),6) &amp; INDEX(閩拼八聲調,$T9))</f>
        <v/>
      </c>
      <c r="F9" s="2" t="str">
        <f xml:space="preserve"> IFERROR( SUBSTITUTE($G9, LEFT($G9,2), INDEX(設定!$X$9:$X$12,MATCH(LEFT($G9,2), 設定!$W$9:$W$12,0))), $G9)</f>
        <v/>
      </c>
      <c r="G9" s="118" t="str" cm="1">
        <f t="array" ref="G9">IF($K9="","", IF($N9="英", "", INDEX(聲母對照資料表[],MATCH($R9,聲母碼,0),7)) &amp; INDEX(韻母對照資料表[],MATCH($S9,韻母碼,0),7) &amp; INDEX(方音符號聲調,$T9))</f>
        <v/>
      </c>
      <c r="H9" s="2" t="str">
        <f t="shared" si="1"/>
        <v/>
      </c>
      <c r="I9" s="2" t="str">
        <f t="shared" si="2"/>
        <v/>
      </c>
      <c r="K9"/>
      <c r="L9" s="1"/>
      <c r="M9"/>
      <c r="N9"/>
      <c r="O9"/>
      <c r="P9" s="1"/>
      <c r="Q9"/>
      <c r="R9"/>
      <c r="S9"/>
      <c r="T9"/>
      <c r="U9"/>
    </row>
    <row r="10" spans="2:24" ht="30">
      <c r="B10" s="4" t="str">
        <f t="shared" si="0"/>
        <v/>
      </c>
      <c r="C10" s="2" t="str">
        <f>IF($K10="","", IF($N10="英", "", INDEX(聲母對照資料表[], MATCH($R10,聲母碼,0), 5)) &amp; $S10 &amp; $T10 )</f>
        <v/>
      </c>
      <c r="D10" s="2" t="str">
        <f>IF($K10="","", IF($N10="英", "", INDEX(聲母對照資料表[], MATCH($R10,聲母碼,0), 5)) &amp; INDEX(韻母對照資料表[], MATCH($S10, 韻母碼,0), 4) &amp; $T10 )</f>
        <v/>
      </c>
      <c r="E10" s="2" t="str" cm="1">
        <f t="array" ref="E10">IF($K10="","", IF($N10="英", "", INDEX(聲母對照資料表[], MATCH($R10,聲母碼,0), 5)) &amp; INDEX(韻母對照資料表[],MATCH($S10,韻母碼,0),6) &amp; INDEX(閩拼八聲調,$T10))</f>
        <v/>
      </c>
      <c r="F10" s="2" t="str">
        <f xml:space="preserve"> IFERROR( SUBSTITUTE($G10, LEFT($G10,2), INDEX(設定!$X$9:$X$12,MATCH(LEFT($G10,2), 設定!$W$9:$W$12,0))), $G10)</f>
        <v/>
      </c>
      <c r="G10" s="118" t="str" cm="1">
        <f t="array" ref="G10">IF($K10="","", IF($N10="英", "", INDEX(聲母對照資料表[],MATCH($R10,聲母碼,0),7)) &amp; INDEX(韻母對照資料表[],MATCH($S10,韻母碼,0),7) &amp; INDEX(方音符號聲調,$T10))</f>
        <v/>
      </c>
      <c r="H10" s="2" t="str">
        <f t="shared" si="1"/>
        <v/>
      </c>
      <c r="I10" s="2" t="str">
        <f t="shared" si="2"/>
        <v/>
      </c>
      <c r="K10"/>
      <c r="L10" s="1"/>
      <c r="M10"/>
      <c r="N10"/>
      <c r="O10"/>
      <c r="P10" s="1"/>
      <c r="Q10"/>
      <c r="R10"/>
      <c r="S10"/>
      <c r="T10"/>
      <c r="U10"/>
    </row>
    <row r="11" spans="2:24" ht="30">
      <c r="B11" s="4" t="str">
        <f t="shared" si="0"/>
        <v/>
      </c>
      <c r="C11" s="2" t="str">
        <f>IF($K11="","", IF($N11="英", "", INDEX(聲母對照資料表[], MATCH($R11,聲母碼,0), 5)) &amp; $S11 &amp; $T11 )</f>
        <v/>
      </c>
      <c r="D11" s="2" t="str">
        <f>IF($K11="","", IF($N11="英", "", INDEX(聲母對照資料表[], MATCH($R11,聲母碼,0), 5)) &amp; INDEX(韻母對照資料表[], MATCH($S11, 韻母碼,0), 4) &amp; $T11 )</f>
        <v/>
      </c>
      <c r="E11" s="2" t="str" cm="1">
        <f t="array" ref="E11">IF($K11="","", IF($N11="英", "", INDEX(聲母對照資料表[], MATCH($R11,聲母碼,0), 5)) &amp; INDEX(韻母對照資料表[],MATCH($S11,韻母碼,0),6) &amp; INDEX(閩拼八聲調,$T11))</f>
        <v/>
      </c>
      <c r="F11" s="2" t="str">
        <f xml:space="preserve"> IFERROR( SUBSTITUTE($G11, LEFT($G11,2), INDEX(設定!$X$9:$X$12,MATCH(LEFT($G11,2), 設定!$W$9:$W$12,0))), $G11)</f>
        <v/>
      </c>
      <c r="G11" s="118" t="str" cm="1">
        <f t="array" ref="G11">IF($K11="","", IF($N11="英", "", INDEX(聲母對照資料表[],MATCH($R11,聲母碼,0),7)) &amp; INDEX(韻母對照資料表[],MATCH($S11,韻母碼,0),7) &amp; INDEX(方音符號聲調,$T11))</f>
        <v/>
      </c>
      <c r="H11" s="2" t="str">
        <f t="shared" si="1"/>
        <v/>
      </c>
      <c r="I11" s="2" t="str">
        <f t="shared" si="2"/>
        <v/>
      </c>
      <c r="L11" s="1"/>
    </row>
    <row r="12" spans="2:24" ht="30">
      <c r="B12" s="4" t="str">
        <f t="shared" si="0"/>
        <v/>
      </c>
      <c r="C12" s="2" t="str">
        <f>IF($K12="","", IF($N12="英", "", INDEX(聲母對照資料表[], MATCH($R12,聲母碼,0), 5)) &amp; $S12 &amp; $T12 )</f>
        <v/>
      </c>
      <c r="D12" s="2" t="str">
        <f>IF($K12="","", IF($N12="英", "", INDEX(聲母對照資料表[], MATCH($R12,聲母碼,0), 5)) &amp; INDEX(韻母對照資料表[], MATCH($S12, 韻母碼,0), 4) &amp; $T12 )</f>
        <v/>
      </c>
      <c r="E12" s="2" t="str" cm="1">
        <f t="array" ref="E12">IF($K12="","", IF($N12="英", "", INDEX(聲母對照資料表[], MATCH($R12,聲母碼,0), 5)) &amp; INDEX(韻母對照資料表[],MATCH($S12,韻母碼,0),6) &amp; INDEX(閩拼八聲調,$T12))</f>
        <v/>
      </c>
      <c r="F12" s="2" t="str">
        <f xml:space="preserve"> IFERROR( SUBSTITUTE($G12, LEFT($G12,2), INDEX(設定!$X$9:$X$12,MATCH(LEFT($G12,2), 設定!$W$9:$W$12,0))), $G12)</f>
        <v/>
      </c>
      <c r="G12" s="118" t="str" cm="1">
        <f t="array" ref="G12">IF($K12="","", IF($N12="英", "", INDEX(聲母對照資料表[],MATCH($R12,聲母碼,0),7)) &amp; INDEX(韻母對照資料表[],MATCH($S12,韻母碼,0),7) &amp; INDEX(方音符號聲調,$T12))</f>
        <v/>
      </c>
      <c r="H12" s="2" t="str">
        <f t="shared" si="1"/>
        <v/>
      </c>
      <c r="I12" s="2" t="str">
        <f t="shared" si="2"/>
        <v/>
      </c>
      <c r="L12" s="1"/>
    </row>
    <row r="13" spans="2:24" ht="30">
      <c r="B13" s="4" t="str">
        <f t="shared" si="0"/>
        <v/>
      </c>
      <c r="C13" s="2" t="str">
        <f>IF($K13="","", IF($N13="英", "", INDEX(聲母對照資料表[], MATCH($R13,聲母碼,0), 5)) &amp; $S13 &amp; $T13 )</f>
        <v/>
      </c>
      <c r="D13" s="2" t="str">
        <f>IF($K13="","", IF($N13="英", "", INDEX(聲母對照資料表[], MATCH($R13,聲母碼,0), 5)) &amp; INDEX(韻母對照資料表[], MATCH($S13, 韻母碼,0), 4) &amp; $T13 )</f>
        <v/>
      </c>
      <c r="E13" s="2" t="str" cm="1">
        <f t="array" ref="E13">IF($K13="","", IF($N13="英", "", INDEX(聲母對照資料表[], MATCH($R13,聲母碼,0), 5)) &amp; INDEX(韻母對照資料表[],MATCH($S13,韻母碼,0),6) &amp; INDEX(閩拼八聲調,$T13))</f>
        <v/>
      </c>
      <c r="F13" s="2" t="str">
        <f xml:space="preserve"> IFERROR( SUBSTITUTE($G13, LEFT($G13,2), INDEX(設定!$X$9:$X$12,MATCH(LEFT($G13,2), 設定!$W$9:$W$12,0))), $G13)</f>
        <v/>
      </c>
      <c r="G13" s="118" t="str" cm="1">
        <f t="array" ref="G13">IF($K13="","", IF($N13="英", "", INDEX(聲母對照資料表[],MATCH($R13,聲母碼,0),7)) &amp; INDEX(韻母對照資料表[],MATCH($S13,韻母碼,0),7) &amp; INDEX(方音符號聲調,$T13))</f>
        <v/>
      </c>
      <c r="H13" s="2" t="str">
        <f t="shared" si="1"/>
        <v/>
      </c>
      <c r="I13" s="2" t="str">
        <f t="shared" si="2"/>
        <v/>
      </c>
    </row>
    <row r="14" spans="2:24" ht="30">
      <c r="B14" s="4" t="str">
        <f t="shared" si="0"/>
        <v/>
      </c>
      <c r="C14" s="2" t="str">
        <f>IF($K14="","", IF($N14="英", "", INDEX(聲母對照資料表[], MATCH($R14,聲母碼,0), 5)) &amp; $S14 &amp; $T14 )</f>
        <v/>
      </c>
      <c r="D14" s="2" t="str">
        <f>IF($K14="","", IF($N14="英", "", INDEX(聲母對照資料表[], MATCH($R14,聲母碼,0), 5)) &amp; INDEX(韻母對照資料表[], MATCH($S14, 韻母碼,0), 4) &amp; $T14 )</f>
        <v/>
      </c>
      <c r="E14" s="2" t="str" cm="1">
        <f t="array" ref="E14">IF($K14="","", IF($N14="英", "", INDEX(聲母對照資料表[], MATCH($R14,聲母碼,0), 5)) &amp; INDEX(韻母對照資料表[],MATCH($S14,韻母碼,0),6) &amp; INDEX(閩拼八聲調,$T14))</f>
        <v/>
      </c>
      <c r="F14" s="2" t="str">
        <f xml:space="preserve"> IFERROR( SUBSTITUTE($G14, LEFT($G14,2), INDEX(設定!$X$9:$X$12,MATCH(LEFT($G14,2), 設定!$W$9:$W$12,0))), $G14)</f>
        <v/>
      </c>
      <c r="G14" s="118" t="str" cm="1">
        <f t="array" ref="G14">IF($K14="","", IF($N14="英", "", INDEX(聲母對照資料表[],MATCH($R14,聲母碼,0),7)) &amp; INDEX(韻母對照資料表[],MATCH($S14,韻母碼,0),7) &amp; INDEX(方音符號聲調,$T14))</f>
        <v/>
      </c>
      <c r="H14" s="2" t="str">
        <f t="shared" si="1"/>
        <v/>
      </c>
      <c r="I14" s="2" t="str">
        <f t="shared" si="2"/>
        <v/>
      </c>
    </row>
    <row r="15" spans="2:24" ht="30">
      <c r="B15" s="4" t="str">
        <f t="shared" si="0"/>
        <v/>
      </c>
      <c r="C15" s="2" t="str">
        <f>IF($K15="","", IF($N15="英", "", INDEX(聲母對照資料表[], MATCH($R15,聲母碼,0), 5)) &amp; $S15 &amp; $T15 )</f>
        <v/>
      </c>
      <c r="D15" s="2" t="str">
        <f>IF($K15="","", IF($N15="英", "", INDEX(聲母對照資料表[], MATCH($R15,聲母碼,0), 5)) &amp; INDEX(韻母對照資料表[], MATCH($S15, 韻母碼,0), 4) &amp; $T15 )</f>
        <v/>
      </c>
      <c r="E15" s="2" t="str" cm="1">
        <f t="array" ref="E15">IF($K15="","", IF($N15="英", "", INDEX(聲母對照資料表[], MATCH($R15,聲母碼,0), 5)) &amp; INDEX(韻母對照資料表[],MATCH($S15,韻母碼,0),6) &amp; INDEX(閩拼八聲調,$T15))</f>
        <v/>
      </c>
      <c r="F15" s="2" t="str">
        <f xml:space="preserve"> IFERROR( SUBSTITUTE($G15, LEFT($G15,2), INDEX(設定!$X$9:$X$12,MATCH(LEFT($G15,2), 設定!$W$9:$W$12,0))), $G15)</f>
        <v/>
      </c>
      <c r="G15" s="118" t="str" cm="1">
        <f t="array" ref="G15">IF($K15="","", IF($N15="英", "", INDEX(聲母對照資料表[],MATCH($R15,聲母碼,0),7)) &amp; INDEX(韻母對照資料表[],MATCH($S15,韻母碼,0),7) &amp; INDEX(方音符號聲調,$T15))</f>
        <v/>
      </c>
      <c r="H15" s="2" t="str">
        <f t="shared" si="1"/>
        <v/>
      </c>
      <c r="I15" s="2" t="str">
        <f t="shared" si="2"/>
        <v/>
      </c>
    </row>
    <row r="16" spans="2:24" ht="30">
      <c r="B16" s="4" t="str">
        <f t="shared" si="0"/>
        <v/>
      </c>
      <c r="C16" s="2" t="str">
        <f>IF($K16="","", IF($N16="英", "", INDEX(聲母對照資料表[], MATCH($R16,聲母碼,0), 5)) &amp; $S16 &amp; $T16 )</f>
        <v/>
      </c>
      <c r="D16" s="2" t="str">
        <f>IF($K16="","", IF($N16="英", "", INDEX(聲母對照資料表[], MATCH($R16,聲母碼,0), 5)) &amp; INDEX(韻母對照資料表[], MATCH($S16, 韻母碼,0), 4) &amp; $T16 )</f>
        <v/>
      </c>
      <c r="E16" s="2" t="str" cm="1">
        <f t="array" ref="E16">IF($K16="","", IF($N16="英", "", INDEX(聲母對照資料表[], MATCH($R16,聲母碼,0), 5)) &amp; INDEX(韻母對照資料表[],MATCH($S16,韻母碼,0),6) &amp; INDEX(閩拼八聲調,$T16))</f>
        <v/>
      </c>
      <c r="F16" s="2" t="str">
        <f xml:space="preserve"> IFERROR( SUBSTITUTE($G16, LEFT($G16,2), INDEX(設定!$X$9:$X$12,MATCH(LEFT($G16,2), 設定!$W$9:$W$12,0))), $G16)</f>
        <v/>
      </c>
      <c r="G16" s="118" t="str" cm="1">
        <f t="array" ref="G16">IF($K16="","", IF($N16="英", "", INDEX(聲母對照資料表[],MATCH($R16,聲母碼,0),7)) &amp; INDEX(韻母對照資料表[],MATCH($S16,韻母碼,0),7) &amp; INDEX(方音符號聲調,$T16))</f>
        <v/>
      </c>
      <c r="H16" s="2" t="str">
        <f t="shared" si="1"/>
        <v/>
      </c>
      <c r="I16" s="2" t="str">
        <f t="shared" si="2"/>
        <v/>
      </c>
      <c r="K16"/>
      <c r="L16"/>
      <c r="M16"/>
      <c r="N16"/>
      <c r="O16"/>
      <c r="P16" s="1"/>
      <c r="Q16"/>
      <c r="R16"/>
      <c r="S16"/>
      <c r="T16"/>
      <c r="U16"/>
    </row>
    <row r="17" spans="2:9" ht="30">
      <c r="B17" s="4" t="str">
        <f t="shared" si="0"/>
        <v/>
      </c>
      <c r="C17" s="2" t="str">
        <f>IF($K17="","", IF($N17="英", "", INDEX(聲母對照資料表[], MATCH($R17,聲母碼,0), 5)) &amp; $S17 &amp; $T17 )</f>
        <v/>
      </c>
      <c r="D17" s="2" t="str">
        <f>IF($K17="","", IF($N17="英", "", INDEX(聲母對照資料表[], MATCH($R17,聲母碼,0), 5)) &amp; INDEX(韻母對照資料表[], MATCH($S17, 韻母碼,0), 4) &amp; $T17 )</f>
        <v/>
      </c>
      <c r="E17" s="2" t="str" cm="1">
        <f t="array" ref="E17">IF($K17="","", IF($N17="英", "", INDEX(聲母對照資料表[], MATCH($R17,聲母碼,0), 5)) &amp; INDEX(韻母對照資料表[],MATCH($S17,韻母碼,0),6) &amp; INDEX(閩拼八聲調,$T17))</f>
        <v/>
      </c>
      <c r="F17" s="2" t="str">
        <f xml:space="preserve"> IFERROR( SUBSTITUTE($G17, LEFT($G17,2), INDEX(設定!$X$9:$X$12,MATCH(LEFT($G17,2), 設定!$W$9:$W$12,0))), $G17)</f>
        <v/>
      </c>
      <c r="G17" s="118" t="str" cm="1">
        <f t="array" ref="G17">IF($K17="","", IF($N17="英", "", INDEX(聲母對照資料表[],MATCH($R17,聲母碼,0),7)) &amp; INDEX(韻母對照資料表[],MATCH($S17,韻母碼,0),7) &amp; INDEX(方音符號聲調,$T17))</f>
        <v/>
      </c>
      <c r="H17" s="2" t="str">
        <f t="shared" si="1"/>
        <v/>
      </c>
      <c r="I17" s="2" t="str">
        <f t="shared" si="2"/>
        <v/>
      </c>
    </row>
    <row r="18" spans="2:9" ht="30">
      <c r="B18" s="4" t="str">
        <f t="shared" si="0"/>
        <v/>
      </c>
      <c r="C18" s="2" t="str">
        <f>IF($K18="","", IF($N18="英", "", INDEX(聲母對照資料表[], MATCH($R18,聲母碼,0), 5)) &amp; $S18 &amp; $T18 )</f>
        <v/>
      </c>
      <c r="D18" s="2" t="str">
        <f>IF($K18="","", IF($N18="英", "", INDEX(聲母對照資料表[], MATCH($R18,聲母碼,0), 5)) &amp; INDEX(韻母對照資料表[], MATCH($S18, 韻母碼,0), 4) &amp; $T18 )</f>
        <v/>
      </c>
      <c r="E18" s="2" t="str" cm="1">
        <f t="array" ref="E18">IF($K18="","", IF($N18="英", "", INDEX(聲母對照資料表[], MATCH($R18,聲母碼,0), 5)) &amp; INDEX(韻母對照資料表[],MATCH($S18,韻母碼,0),6) &amp; INDEX(閩拼八聲調,$T18))</f>
        <v/>
      </c>
      <c r="F18" s="2" t="str">
        <f xml:space="preserve"> IFERROR( SUBSTITUTE($G18, LEFT($G18,2), INDEX(設定!$X$9:$X$12,MATCH(LEFT($G18,2), 設定!$W$9:$W$12,0))), $G18)</f>
        <v/>
      </c>
      <c r="G18" s="118" t="str" cm="1">
        <f t="array" ref="G18">IF($K18="","", IF($N18="英", "", INDEX(聲母對照資料表[],MATCH($R18,聲母碼,0),7)) &amp; INDEX(韻母對照資料表[],MATCH($S18,韻母碼,0),7) &amp; INDEX(方音符號聲調,$T18))</f>
        <v/>
      </c>
      <c r="H18" s="2" t="str">
        <f t="shared" si="1"/>
        <v/>
      </c>
      <c r="I18" s="2" t="str">
        <f t="shared" si="2"/>
        <v/>
      </c>
    </row>
    <row r="19" spans="2:9" ht="30">
      <c r="B19" s="4" t="str">
        <f t="shared" si="0"/>
        <v/>
      </c>
      <c r="C19" s="2" t="str">
        <f>IF($K19="","", IF($N19="英", "", INDEX(聲母對照資料表[], MATCH($R19,聲母碼,0), 5)) &amp; $S19 &amp; $T19 )</f>
        <v/>
      </c>
      <c r="D19" s="2" t="str">
        <f>IF($K19="","", IF($N19="英", "", INDEX(聲母對照資料表[], MATCH($R19,聲母碼,0), 5)) &amp; INDEX(韻母對照資料表[], MATCH($S19, 韻母碼,0), 4) &amp; $T19 )</f>
        <v/>
      </c>
      <c r="E19" s="2" t="str" cm="1">
        <f t="array" ref="E19">IF($K19="","", IF($N19="英", "", INDEX(聲母對照資料表[], MATCH($R19,聲母碼,0), 5)) &amp; INDEX(韻母對照資料表[],MATCH($S19,韻母碼,0),6) &amp; INDEX(閩拼八聲調,$T19))</f>
        <v/>
      </c>
      <c r="F19" s="2" t="str">
        <f xml:space="preserve"> IFERROR( SUBSTITUTE($G19, LEFT($G19,2), INDEX(設定!$X$9:$X$12,MATCH(LEFT($G19,2), 設定!$W$9:$W$12,0))), $G19)</f>
        <v/>
      </c>
      <c r="G19" s="118" t="str" cm="1">
        <f t="array" ref="G19">IF($K19="","", IF($N19="英", "", INDEX(聲母對照資料表[],MATCH($R19,聲母碼,0),7)) &amp; INDEX(韻母對照資料表[],MATCH($S19,韻母碼,0),7) &amp; INDEX(方音符號聲調,$T19))</f>
        <v/>
      </c>
      <c r="H19" s="2" t="str">
        <f t="shared" si="1"/>
        <v/>
      </c>
      <c r="I19" s="2" t="str">
        <f t="shared" si="2"/>
        <v/>
      </c>
    </row>
    <row r="20" spans="2:9" ht="30">
      <c r="B20" s="4" t="str">
        <f t="shared" si="0"/>
        <v/>
      </c>
      <c r="C20" s="2" t="str">
        <f>IF($K20="","", IF($N20="英", "", INDEX(聲母對照資料表[], MATCH($R20,聲母碼,0), 5)) &amp; $S20 &amp; $T20 )</f>
        <v/>
      </c>
      <c r="D20" s="2" t="str">
        <f>IF($K20="","", IF($N20="英", "", INDEX(聲母對照資料表[], MATCH($R20,聲母碼,0), 5)) &amp; INDEX(韻母對照資料表[], MATCH($S20, 韻母碼,0), 4) &amp; $T20 )</f>
        <v/>
      </c>
      <c r="E20" s="2" t="str" cm="1">
        <f t="array" ref="E20">IF($K20="","", IF($N20="英", "", INDEX(聲母對照資料表[], MATCH($R20,聲母碼,0), 5)) &amp; INDEX(韻母對照資料表[],MATCH($S20,韻母碼,0),6) &amp; INDEX(閩拼八聲調,$T20))</f>
        <v/>
      </c>
      <c r="F20" s="2" t="str">
        <f xml:space="preserve"> IFERROR( SUBSTITUTE($G20, LEFT($G20,2), INDEX(設定!$X$9:$X$12,MATCH(LEFT($G20,2), 設定!$W$9:$W$12,0))), $G20)</f>
        <v/>
      </c>
      <c r="G20" s="118" t="str" cm="1">
        <f t="array" ref="G20">IF($K20="","", IF($N20="英", "", INDEX(聲母對照資料表[],MATCH($R20,聲母碼,0),7)) &amp; INDEX(韻母對照資料表[],MATCH($S20,韻母碼,0),7) &amp; INDEX(方音符號聲調,$T20))</f>
        <v/>
      </c>
      <c r="H20" s="2" t="str">
        <f t="shared" si="1"/>
        <v/>
      </c>
      <c r="I20" s="2" t="str">
        <f t="shared" si="2"/>
        <v/>
      </c>
    </row>
    <row r="21" spans="2:9" ht="30">
      <c r="B21" s="4" t="str">
        <f t="shared" si="0"/>
        <v/>
      </c>
      <c r="C21" s="2" t="str">
        <f>IF($K21="","", IF($N21="英", "", INDEX(聲母對照資料表[], MATCH($R21,聲母碼,0), 5)) &amp; $S21 &amp; $T21 )</f>
        <v/>
      </c>
      <c r="D21" s="2" t="str">
        <f>IF($K21="","", IF($N21="英", "", INDEX(聲母對照資料表[], MATCH($R21,聲母碼,0), 5)) &amp; INDEX(韻母對照資料表[], MATCH($S21, 韻母碼,0), 4) &amp; $T21 )</f>
        <v/>
      </c>
      <c r="E21" s="2" t="str" cm="1">
        <f t="array" ref="E21">IF($K21="","", IF($N21="英", "", INDEX(聲母對照資料表[], MATCH($R21,聲母碼,0), 5)) &amp; INDEX(韻母對照資料表[],MATCH($S21,韻母碼,0),6) &amp; INDEX(閩拼八聲調,$T21))</f>
        <v/>
      </c>
      <c r="F21" s="2" t="str">
        <f xml:space="preserve"> IFERROR( SUBSTITUTE($G21, LEFT($G21,2), INDEX(設定!$X$9:$X$12,MATCH(LEFT($G21,2), 設定!$W$9:$W$12,0))), $G21)</f>
        <v/>
      </c>
      <c r="G21" s="118" t="str" cm="1">
        <f t="array" ref="G21">IF($K21="","", IF($N21="英", "", INDEX(聲母對照資料表[],MATCH($R21,聲母碼,0),7)) &amp; INDEX(韻母對照資料表[],MATCH($S21,韻母碼,0),7) &amp; INDEX(方音符號聲調,$T21))</f>
        <v/>
      </c>
      <c r="H21" s="2" t="str">
        <f t="shared" si="1"/>
        <v/>
      </c>
      <c r="I21" s="2" t="str">
        <f t="shared" si="2"/>
        <v/>
      </c>
    </row>
    <row r="22" spans="2:9" ht="30">
      <c r="B22" s="4" t="str">
        <f t="shared" si="0"/>
        <v/>
      </c>
      <c r="C22" s="2" t="str">
        <f>IF($K22="","", IF($N22="英", "", INDEX(聲母對照資料表[], MATCH($R22,聲母碼,0), 5)) &amp; $S22 &amp; $T22 )</f>
        <v/>
      </c>
      <c r="D22" s="2" t="str">
        <f>IF($K22="","", IF($N22="英", "", INDEX(聲母對照資料表[], MATCH($R22,聲母碼,0), 5)) &amp; INDEX(韻母對照資料表[], MATCH($S22, 韻母碼,0), 4) &amp; $T22 )</f>
        <v/>
      </c>
      <c r="E22" s="2" t="str" cm="1">
        <f t="array" ref="E22">IF($K22="","", IF($N22="英", "", INDEX(聲母對照資料表[], MATCH($R22,聲母碼,0), 5)) &amp; INDEX(韻母對照資料表[],MATCH($S22,韻母碼,0),6) &amp; INDEX(閩拼八聲調,$T22))</f>
        <v/>
      </c>
      <c r="F22" s="2" t="str">
        <f xml:space="preserve"> IFERROR( SUBSTITUTE($G22, LEFT($G22,2), INDEX(設定!$X$9:$X$12,MATCH(LEFT($G22,2), 設定!$W$9:$W$12,0))), $G22)</f>
        <v/>
      </c>
      <c r="G22" s="118" t="str" cm="1">
        <f t="array" ref="G22">IF($K22="","", IF($N22="英", "", INDEX(聲母對照資料表[],MATCH($R22,聲母碼,0),7)) &amp; INDEX(韻母對照資料表[],MATCH($S22,韻母碼,0),7) &amp; INDEX(方音符號聲調,$T22))</f>
        <v/>
      </c>
      <c r="H22" s="2" t="str">
        <f t="shared" si="1"/>
        <v/>
      </c>
      <c r="I22" s="2" t="str">
        <f t="shared" si="2"/>
        <v/>
      </c>
    </row>
    <row r="23" spans="2:9" ht="30">
      <c r="B23" s="4" t="str">
        <f t="shared" si="0"/>
        <v/>
      </c>
      <c r="C23" s="2" t="str">
        <f>IF($K23="","", IF($N23="英", "", INDEX(聲母對照資料表[], MATCH($R23,聲母碼,0), 5)) &amp; $S23 &amp; $T23 )</f>
        <v/>
      </c>
      <c r="D23" s="2" t="str">
        <f>IF($K23="","", IF($N23="英", "", INDEX(聲母對照資料表[], MATCH($R23,聲母碼,0), 5)) &amp; INDEX(韻母對照資料表[], MATCH($S23, 韻母碼,0), 4) &amp; $T23 )</f>
        <v/>
      </c>
      <c r="E23" s="2" t="str" cm="1">
        <f t="array" ref="E23">IF($K23="","", IF($N23="英", "", INDEX(聲母對照資料表[], MATCH($R23,聲母碼,0), 5)) &amp; INDEX(韻母對照資料表[],MATCH($S23,韻母碼,0),6) &amp; INDEX(閩拼八聲調,$T23))</f>
        <v/>
      </c>
      <c r="F23" s="2" t="str">
        <f xml:space="preserve"> IFERROR( SUBSTITUTE($G23, LEFT($G23,2), INDEX(設定!$X$9:$X$12,MATCH(LEFT($G23,2), 設定!$W$9:$W$12,0))), $G23)</f>
        <v/>
      </c>
      <c r="G23" s="118" t="str" cm="1">
        <f t="array" ref="G23">IF($K23="","", IF($N23="英", "", INDEX(聲母對照資料表[],MATCH($R23,聲母碼,0),7)) &amp; INDEX(韻母對照資料表[],MATCH($S23,韻母碼,0),7) &amp; INDEX(方音符號聲調,$T23))</f>
        <v/>
      </c>
      <c r="H23" s="2" t="str">
        <f t="shared" si="1"/>
        <v/>
      </c>
      <c r="I23" s="2" t="str">
        <f t="shared" si="2"/>
        <v/>
      </c>
    </row>
    <row r="24" spans="2:9" ht="30">
      <c r="B24" s="4" t="str">
        <f t="shared" si="0"/>
        <v/>
      </c>
      <c r="C24" s="2" t="str">
        <f>IF($K24="","", IF($N24="英", "", INDEX(聲母對照資料表[], MATCH($R24,聲母碼,0), 5)) &amp; $S24 &amp; $T24 )</f>
        <v/>
      </c>
      <c r="D24" s="2" t="str">
        <f>IF($K24="","", IF($N24="英", "", INDEX(聲母對照資料表[], MATCH($R24,聲母碼,0), 5)) &amp; INDEX(韻母對照資料表[], MATCH($S24, 韻母碼,0), 4) &amp; $T24 )</f>
        <v/>
      </c>
      <c r="E24" s="2" t="str" cm="1">
        <f t="array" ref="E24">IF($K24="","", IF($N24="英", "", INDEX(聲母對照資料表[], MATCH($R24,聲母碼,0), 5)) &amp; INDEX(韻母對照資料表[],MATCH($S24,韻母碼,0),6) &amp; INDEX(閩拼八聲調,$T24))</f>
        <v/>
      </c>
      <c r="F24" s="2" t="str">
        <f xml:space="preserve"> IFERROR( SUBSTITUTE($G24, LEFT($G24,2), INDEX(設定!$X$9:$X$12,MATCH(LEFT($G24,2), 設定!$W$9:$W$12,0))), $G24)</f>
        <v/>
      </c>
      <c r="G24" s="118" t="str" cm="1">
        <f t="array" ref="G24">IF($K24="","", IF($N24="英", "", INDEX(聲母對照資料表[],MATCH($R24,聲母碼,0),7)) &amp; INDEX(韻母對照資料表[],MATCH($S24,韻母碼,0),7) &amp; INDEX(方音符號聲調,$T24))</f>
        <v/>
      </c>
      <c r="H24" s="2" t="str">
        <f t="shared" si="1"/>
        <v/>
      </c>
      <c r="I24" s="2" t="str">
        <f t="shared" si="2"/>
        <v/>
      </c>
    </row>
    <row r="25" spans="2:9" ht="30">
      <c r="B25" s="4" t="str">
        <f t="shared" si="0"/>
        <v/>
      </c>
      <c r="C25" s="2" t="str">
        <f>IF($K25="","", IF($N25="英", "", INDEX(聲母對照資料表[], MATCH($R25,聲母碼,0), 5)) &amp; $S25 &amp; $T25 )</f>
        <v/>
      </c>
      <c r="D25" s="2" t="str">
        <f>IF($K25="","", IF($N25="英", "", INDEX(聲母對照資料表[], MATCH($R25,聲母碼,0), 5)) &amp; INDEX(韻母對照資料表[], MATCH($S25, 韻母碼,0), 4) &amp; $T25 )</f>
        <v/>
      </c>
      <c r="E25" s="2" t="str" cm="1">
        <f t="array" ref="E25">IF($K25="","", IF($N25="英", "", INDEX(聲母對照資料表[], MATCH($R25,聲母碼,0), 5)) &amp; INDEX(韻母對照資料表[],MATCH($S25,韻母碼,0),6) &amp; INDEX(閩拼八聲調,$T25))</f>
        <v/>
      </c>
      <c r="F25" s="2" t="str">
        <f xml:space="preserve"> IFERROR( SUBSTITUTE($G25, LEFT($G25,2), INDEX(設定!$X$9:$X$12,MATCH(LEFT($G25,2), 設定!$W$9:$W$12,0))), $G25)</f>
        <v/>
      </c>
      <c r="G25" s="118" t="str" cm="1">
        <f t="array" ref="G25">IF($K25="","", IF($N25="英", "", INDEX(聲母對照資料表[],MATCH($R25,聲母碼,0),7)) &amp; INDEX(韻母對照資料表[],MATCH($S25,韻母碼,0),7) &amp; INDEX(方音符號聲調,$T25))</f>
        <v/>
      </c>
      <c r="H25" s="2" t="str">
        <f t="shared" si="1"/>
        <v/>
      </c>
      <c r="I25" s="2" t="str">
        <f t="shared" si="2"/>
        <v/>
      </c>
    </row>
    <row r="26" spans="2:9" ht="30">
      <c r="B26" s="4" t="str">
        <f t="shared" si="0"/>
        <v/>
      </c>
      <c r="C26" s="2" t="str">
        <f>IF($K26="","", IF($N26="英", "", INDEX(聲母對照資料表[], MATCH($R26,聲母碼,0), 5)) &amp; $S26 &amp; $T26 )</f>
        <v/>
      </c>
      <c r="D26" s="2" t="str">
        <f>IF($K26="","", IF($N26="英", "", INDEX(聲母對照資料表[], MATCH($R26,聲母碼,0), 5)) &amp; INDEX(韻母對照資料表[], MATCH($S26, 韻母碼,0), 4) &amp; $T26 )</f>
        <v/>
      </c>
      <c r="E26" s="2" t="str" cm="1">
        <f t="array" ref="E26">IF($K26="","", IF($N26="英", "", INDEX(聲母對照資料表[], MATCH($R26,聲母碼,0), 5)) &amp; INDEX(韻母對照資料表[],MATCH($S26,韻母碼,0),6) &amp; INDEX(閩拼八聲調,$T26))</f>
        <v/>
      </c>
      <c r="F26" s="2" t="str">
        <f xml:space="preserve"> IFERROR( SUBSTITUTE($G26, LEFT($G26,2), INDEX(設定!$X$9:$X$12,MATCH(LEFT($G26,2), 設定!$W$9:$W$12,0))), $G26)</f>
        <v/>
      </c>
      <c r="G26" s="118" t="str" cm="1">
        <f t="array" ref="G26">IF($K26="","", IF($N26="英", "", INDEX(聲母對照資料表[],MATCH($R26,聲母碼,0),7)) &amp; INDEX(韻母對照資料表[],MATCH($S26,韻母碼,0),7) &amp; INDEX(方音符號聲調,$T26))</f>
        <v/>
      </c>
      <c r="H26" s="2" t="str">
        <f t="shared" si="1"/>
        <v/>
      </c>
      <c r="I26" s="2" t="str">
        <f t="shared" si="2"/>
        <v/>
      </c>
    </row>
    <row r="27" spans="2:9" ht="30">
      <c r="B27" s="4" t="str">
        <f t="shared" si="0"/>
        <v/>
      </c>
      <c r="C27" s="2" t="str">
        <f>IF($K27="","", IF($N27="英", "", INDEX(聲母對照資料表[], MATCH($R27,聲母碼,0), 5)) &amp; $S27 &amp; $T27 )</f>
        <v/>
      </c>
      <c r="D27" s="2" t="str">
        <f>IF($K27="","", IF($N27="英", "", INDEX(聲母對照資料表[], MATCH($R27,聲母碼,0), 5)) &amp; INDEX(韻母對照資料表[], MATCH($S27, 韻母碼,0), 4) &amp; $T27 )</f>
        <v/>
      </c>
      <c r="E27" s="2" t="str" cm="1">
        <f t="array" ref="E27">IF($K27="","", IF($N27="英", "", INDEX(聲母對照資料表[], MATCH($R27,聲母碼,0), 5)) &amp; INDEX(韻母對照資料表[],MATCH($S27,韻母碼,0),6) &amp; INDEX(閩拼八聲調,$T27))</f>
        <v/>
      </c>
      <c r="F27" s="2" t="str">
        <f xml:space="preserve"> IFERROR( SUBSTITUTE($G27, LEFT($G27,2), INDEX(設定!$X$9:$X$12,MATCH(LEFT($G27,2), 設定!$W$9:$W$12,0))), $G27)</f>
        <v/>
      </c>
      <c r="G27" s="118" t="str" cm="1">
        <f t="array" ref="G27">IF($K27="","", IF($N27="英", "", INDEX(聲母對照資料表[],MATCH($R27,聲母碼,0),7)) &amp; INDEX(韻母對照資料表[],MATCH($S27,韻母碼,0),7) &amp; INDEX(方音符號聲調,$T27))</f>
        <v/>
      </c>
      <c r="H27" s="2" t="str">
        <f t="shared" si="1"/>
        <v/>
      </c>
      <c r="I27" s="2" t="str">
        <f t="shared" si="2"/>
        <v/>
      </c>
    </row>
    <row r="28" spans="2:9" ht="30">
      <c r="B28" s="4" t="str">
        <f t="shared" si="0"/>
        <v/>
      </c>
      <c r="C28" s="2" t="str">
        <f>IF($K28="","", IF($N28="英", "", INDEX(聲母對照資料表[], MATCH($R28,聲母碼,0), 5)) &amp; $S28 &amp; $T28 )</f>
        <v/>
      </c>
      <c r="D28" s="2" t="str">
        <f>IF($K28="","", IF($N28="英", "", INDEX(聲母對照資料表[], MATCH($R28,聲母碼,0), 5)) &amp; INDEX(韻母對照資料表[], MATCH($S28, 韻母碼,0), 4) &amp; $T28 )</f>
        <v/>
      </c>
      <c r="E28" s="2" t="str" cm="1">
        <f t="array" ref="E28">IF($K28="","", IF($N28="英", "", INDEX(聲母對照資料表[], MATCH($R28,聲母碼,0), 5)) &amp; INDEX(韻母對照資料表[],MATCH($S28,韻母碼,0),6) &amp; INDEX(閩拼八聲調,$T28))</f>
        <v/>
      </c>
      <c r="F28" s="2" t="str">
        <f xml:space="preserve"> IFERROR( SUBSTITUTE($G28, LEFT($G28,2), INDEX(設定!$X$9:$X$12,MATCH(LEFT($G28,2), 設定!$W$9:$W$12,0))), $G28)</f>
        <v/>
      </c>
      <c r="G28" s="118" t="str" cm="1">
        <f t="array" ref="G28">IF($K28="","", IF($N28="英", "", INDEX(聲母對照資料表[],MATCH($R28,聲母碼,0),7)) &amp; INDEX(韻母對照資料表[],MATCH($S28,韻母碼,0),7) &amp; INDEX(方音符號聲調,$T28))</f>
        <v/>
      </c>
      <c r="H28" s="2" t="str">
        <f t="shared" si="1"/>
        <v/>
      </c>
      <c r="I28" s="2" t="str">
        <f t="shared" si="2"/>
        <v/>
      </c>
    </row>
    <row r="29" spans="2:9" ht="30">
      <c r="B29" s="4" t="str">
        <f t="shared" si="0"/>
        <v/>
      </c>
      <c r="C29" s="2" t="str">
        <f>IF($K29="","", IF($N29="英", "", INDEX(聲母對照資料表[], MATCH($R29,聲母碼,0), 5)) &amp; $S29 &amp; $T29 )</f>
        <v/>
      </c>
      <c r="D29" s="2" t="str">
        <f>IF($K29="","", IF($N29="英", "", INDEX(聲母對照資料表[], MATCH($R29,聲母碼,0), 5)) &amp; INDEX(韻母對照資料表[], MATCH($S29, 韻母碼,0), 4) &amp; $T29 )</f>
        <v/>
      </c>
      <c r="E29" s="2" t="str" cm="1">
        <f t="array" ref="E29">IF($K29="","", IF($N29="英", "", INDEX(聲母對照資料表[], MATCH($R29,聲母碼,0), 5)) &amp; INDEX(韻母對照資料表[],MATCH($S29,韻母碼,0),6) &amp; INDEX(閩拼八聲調,$T29))</f>
        <v/>
      </c>
      <c r="F29" s="2" t="str">
        <f xml:space="preserve"> IFERROR( SUBSTITUTE($G29, LEFT($G29,2), INDEX(設定!$X$9:$X$12,MATCH(LEFT($G29,2), 設定!$W$9:$W$12,0))), $G29)</f>
        <v/>
      </c>
      <c r="G29" s="118" t="str" cm="1">
        <f t="array" ref="G29">IF($K29="","", IF($N29="英", "", INDEX(聲母對照資料表[],MATCH($R29,聲母碼,0),7)) &amp; INDEX(韻母對照資料表[],MATCH($S29,韻母碼,0),7) &amp; INDEX(方音符號聲調,$T29))</f>
        <v/>
      </c>
      <c r="H29" s="2" t="str">
        <f t="shared" si="1"/>
        <v/>
      </c>
      <c r="I29" s="2" t="str">
        <f t="shared" si="2"/>
        <v/>
      </c>
    </row>
    <row r="30" spans="2:9" ht="30">
      <c r="B30" s="4" t="str">
        <f t="shared" si="0"/>
        <v/>
      </c>
      <c r="C30" s="2" t="str">
        <f>IF($K30="","", IF($N30="英", "", INDEX(聲母對照資料表[], MATCH($R30,聲母碼,0), 5)) &amp; $S30 &amp; $T30 )</f>
        <v/>
      </c>
      <c r="D30" s="2" t="str">
        <f>IF($K30="","", IF($N30="英", "", INDEX(聲母對照資料表[], MATCH($R30,聲母碼,0), 5)) &amp; INDEX(韻母對照資料表[], MATCH($S30, 韻母碼,0), 4) &amp; $T30 )</f>
        <v/>
      </c>
      <c r="E30" s="2" t="str" cm="1">
        <f t="array" ref="E30">IF($K30="","", IF($N30="英", "", INDEX(聲母對照資料表[], MATCH($R30,聲母碼,0), 5)) &amp; INDEX(韻母對照資料表[],MATCH($S30,韻母碼,0),6) &amp; INDEX(閩拼八聲調,$T30))</f>
        <v/>
      </c>
      <c r="F30" s="2" t="str">
        <f xml:space="preserve"> IFERROR( SUBSTITUTE($G30, LEFT($G30,2), INDEX(設定!$X$9:$X$12,MATCH(LEFT($G30,2), 設定!$W$9:$W$12,0))), $G30)</f>
        <v/>
      </c>
      <c r="G30" s="118" t="str" cm="1">
        <f t="array" ref="G30">IF($K30="","", IF($N30="英", "", INDEX(聲母對照資料表[],MATCH($R30,聲母碼,0),7)) &amp; INDEX(韻母對照資料表[],MATCH($S30,韻母碼,0),7) &amp; INDEX(方音符號聲調,$T30))</f>
        <v/>
      </c>
      <c r="H30" s="2" t="str">
        <f t="shared" si="1"/>
        <v/>
      </c>
      <c r="I30" s="2" t="str">
        <f t="shared" si="2"/>
        <v/>
      </c>
    </row>
    <row r="31" spans="2:9" ht="30">
      <c r="B31" s="4" t="str">
        <f t="shared" si="0"/>
        <v/>
      </c>
      <c r="C31" s="2" t="str">
        <f>IF($K31="","", IF($N31="英", "", INDEX(聲母對照資料表[], MATCH($R31,聲母碼,0), 5)) &amp; $S31 &amp; $T31 )</f>
        <v/>
      </c>
      <c r="D31" s="2" t="str">
        <f>IF($K31="","", IF($N31="英", "", INDEX(聲母對照資料表[], MATCH($R31,聲母碼,0), 5)) &amp; INDEX(韻母對照資料表[], MATCH($S31, 韻母碼,0), 4) &amp; $T31 )</f>
        <v/>
      </c>
      <c r="E31" s="2" t="str" cm="1">
        <f t="array" ref="E31">IF($K31="","", IF($N31="英", "", INDEX(聲母對照資料表[], MATCH($R31,聲母碼,0), 5)) &amp; INDEX(韻母對照資料表[],MATCH($S31,韻母碼,0),6) &amp; INDEX(閩拼八聲調,$T31))</f>
        <v/>
      </c>
      <c r="F31" s="2" t="str">
        <f xml:space="preserve"> IFERROR( SUBSTITUTE($G31, LEFT($G31,2), INDEX(設定!$X$9:$X$12,MATCH(LEFT($G31,2), 設定!$W$9:$W$12,0))), $G31)</f>
        <v/>
      </c>
      <c r="G31" s="118" t="str" cm="1">
        <f t="array" ref="G31">IF($K31="","", IF($N31="英", "", INDEX(聲母對照資料表[],MATCH($R31,聲母碼,0),7)) &amp; INDEX(韻母對照資料表[],MATCH($S31,韻母碼,0),7) &amp; INDEX(方音符號聲調,$T31))</f>
        <v/>
      </c>
      <c r="H31" s="2" t="str">
        <f t="shared" si="1"/>
        <v/>
      </c>
      <c r="I31" s="2" t="str">
        <f t="shared" si="2"/>
        <v/>
      </c>
    </row>
    <row r="32" spans="2:9" ht="30">
      <c r="B32" s="4" t="str">
        <f t="shared" si="0"/>
        <v/>
      </c>
      <c r="C32" s="2" t="str">
        <f>IF($K32="","", IF($N32="英", "", INDEX(聲母對照資料表[], MATCH($R32,聲母碼,0), 5)) &amp; $S32 &amp; $T32 )</f>
        <v/>
      </c>
      <c r="D32" s="2" t="str">
        <f>IF($K32="","", IF($N32="英", "", INDEX(聲母對照資料表[], MATCH($R32,聲母碼,0), 5)) &amp; INDEX(韻母對照資料表[], MATCH($S32, 韻母碼,0), 4) &amp; $T32 )</f>
        <v/>
      </c>
      <c r="E32" s="2" t="str" cm="1">
        <f t="array" ref="E32">IF($K32="","", IF($N32="英", "", INDEX(聲母對照資料表[], MATCH($R32,聲母碼,0), 5)) &amp; INDEX(韻母對照資料表[],MATCH($S32,韻母碼,0),6) &amp; INDEX(閩拼八聲調,$T32))</f>
        <v/>
      </c>
      <c r="F32" s="2" t="str">
        <f xml:space="preserve"> IFERROR( SUBSTITUTE($G32, LEFT($G32,2), INDEX(設定!$X$9:$X$12,MATCH(LEFT($G32,2), 設定!$W$9:$W$12,0))), $G32)</f>
        <v/>
      </c>
      <c r="G32" s="118" t="str" cm="1">
        <f t="array" ref="G32">IF($K32="","", IF($N32="英", "", INDEX(聲母對照資料表[],MATCH($R32,聲母碼,0),7)) &amp; INDEX(韻母對照資料表[],MATCH($S32,韻母碼,0),7) &amp; INDEX(方音符號聲調,$T32))</f>
        <v/>
      </c>
      <c r="H32" s="2" t="str">
        <f t="shared" si="1"/>
        <v/>
      </c>
      <c r="I32" s="2" t="str">
        <f t="shared" si="2"/>
        <v/>
      </c>
    </row>
    <row r="33" spans="2:9" ht="30">
      <c r="B33" s="4" t="str">
        <f t="shared" si="0"/>
        <v/>
      </c>
      <c r="C33" s="2" t="str">
        <f>IF($K33="","", IF($N33="英", "", INDEX(聲母對照資料表[], MATCH($R33,聲母碼,0), 5)) &amp; $S33 &amp; $T33 )</f>
        <v/>
      </c>
      <c r="D33" s="2" t="str">
        <f>IF($K33="","", IF($N33="英", "", INDEX(聲母對照資料表[], MATCH($R33,聲母碼,0), 5)) &amp; INDEX(韻母對照資料表[], MATCH($S33, 韻母碼,0), 4) &amp; $T33 )</f>
        <v/>
      </c>
      <c r="E33" s="2" t="str" cm="1">
        <f t="array" ref="E33">IF($K33="","", IF($N33="英", "", INDEX(聲母對照資料表[], MATCH($R33,聲母碼,0), 5)) &amp; INDEX(韻母對照資料表[],MATCH($S33,韻母碼,0),6) &amp; INDEX(閩拼八聲調,$T33))</f>
        <v/>
      </c>
      <c r="F33" s="2" t="str">
        <f xml:space="preserve"> IFERROR( SUBSTITUTE($G33, LEFT($G33,2), INDEX(設定!$X$9:$X$12,MATCH(LEFT($G33,2), 設定!$W$9:$W$12,0))), $G33)</f>
        <v/>
      </c>
      <c r="G33" s="118" t="str" cm="1">
        <f t="array" ref="G33">IF($K33="","", IF($N33="英", "", INDEX(聲母對照資料表[],MATCH($R33,聲母碼,0),7)) &amp; INDEX(韻母對照資料表[],MATCH($S33,韻母碼,0),7) &amp; INDEX(方音符號聲調,$T33))</f>
        <v/>
      </c>
      <c r="H33" s="2" t="str">
        <f t="shared" si="1"/>
        <v/>
      </c>
      <c r="I33" s="2" t="str">
        <f t="shared" si="2"/>
        <v/>
      </c>
    </row>
    <row r="34" spans="2:9" ht="30">
      <c r="B34" s="4" t="str">
        <f t="shared" si="0"/>
        <v/>
      </c>
      <c r="C34" s="2" t="str">
        <f>IF($K34="","", IF($N34="英", "", INDEX(聲母對照資料表[], MATCH($R34,聲母碼,0), 5)) &amp; $S34 &amp; $T34 )</f>
        <v/>
      </c>
      <c r="D34" s="2" t="str">
        <f>IF($K34="","", IF($N34="英", "", INDEX(聲母對照資料表[], MATCH($R34,聲母碼,0), 5)) &amp; INDEX(韻母對照資料表[], MATCH($S34, 韻母碼,0), 4) &amp; $T34 )</f>
        <v/>
      </c>
      <c r="E34" s="2" t="str" cm="1">
        <f t="array" ref="E34">IF($K34="","", IF($N34="英", "", INDEX(聲母對照資料表[], MATCH($R34,聲母碼,0), 5)) &amp; INDEX(韻母對照資料表[],MATCH($S34,韻母碼,0),6) &amp; INDEX(閩拼八聲調,$T34))</f>
        <v/>
      </c>
      <c r="F34" s="2" t="str">
        <f xml:space="preserve"> IFERROR( SUBSTITUTE($G34, LEFT($G34,2), INDEX(設定!$X$9:$X$12,MATCH(LEFT($G34,2), 設定!$W$9:$W$12,0))), $G34)</f>
        <v/>
      </c>
      <c r="G34" s="118" t="str" cm="1">
        <f t="array" ref="G34">IF($K34="","", IF($N34="英", "", INDEX(聲母對照資料表[],MATCH($R34,聲母碼,0),7)) &amp; INDEX(韻母對照資料表[],MATCH($S34,韻母碼,0),7) &amp; INDEX(方音符號聲調,$T34))</f>
        <v/>
      </c>
      <c r="H34" s="2" t="str">
        <f t="shared" si="1"/>
        <v/>
      </c>
      <c r="I34" s="2" t="str">
        <f t="shared" si="2"/>
        <v/>
      </c>
    </row>
    <row r="35" spans="2:9" ht="30">
      <c r="B35" s="4" t="str">
        <f t="shared" si="0"/>
        <v/>
      </c>
      <c r="C35" s="2" t="str">
        <f>IF($K35="","", IF($N35="英", "", INDEX(聲母對照資料表[], MATCH($R35,聲母碼,0), 5)) &amp; $S35 &amp; $T35 )</f>
        <v/>
      </c>
      <c r="D35" s="2" t="str">
        <f>IF($K35="","", IF($N35="英", "", INDEX(聲母對照資料表[], MATCH($R35,聲母碼,0), 5)) &amp; INDEX(韻母對照資料表[], MATCH($S35, 韻母碼,0), 4) &amp; $T35 )</f>
        <v/>
      </c>
      <c r="E35" s="2" t="str" cm="1">
        <f t="array" ref="E35">IF($K35="","", IF($N35="英", "", INDEX(聲母對照資料表[], MATCH($R35,聲母碼,0), 5)) &amp; INDEX(韻母對照資料表[],MATCH($S35,韻母碼,0),6) &amp; INDEX(閩拼八聲調,$T35))</f>
        <v/>
      </c>
      <c r="F35" s="2" t="str">
        <f xml:space="preserve"> IFERROR( SUBSTITUTE($G35, LEFT($G35,2), INDEX(設定!$X$9:$X$12,MATCH(LEFT($G35,2), 設定!$W$9:$W$12,0))), $G35)</f>
        <v/>
      </c>
      <c r="G35" s="118" t="str" cm="1">
        <f t="array" ref="G35">IF($K35="","", IF($N35="英", "", INDEX(聲母對照資料表[],MATCH($R35,聲母碼,0),7)) &amp; INDEX(韻母對照資料表[],MATCH($S35,韻母碼,0),7) &amp; INDEX(方音符號聲調,$T35))</f>
        <v/>
      </c>
      <c r="H35" s="2" t="str">
        <f t="shared" si="1"/>
        <v/>
      </c>
      <c r="I35" s="2" t="str">
        <f t="shared" si="2"/>
        <v/>
      </c>
    </row>
    <row r="36" spans="2:9" ht="30">
      <c r="B36" s="4" t="str">
        <f t="shared" si="0"/>
        <v/>
      </c>
      <c r="C36" s="2" t="str">
        <f>IF($K36="","", IF($N36="英", "", INDEX(聲母對照資料表[], MATCH($R36,聲母碼,0), 5)) &amp; $S36 &amp; $T36 )</f>
        <v/>
      </c>
      <c r="D36" s="2" t="str">
        <f>IF($K36="","", IF($N36="英", "", INDEX(聲母對照資料表[], MATCH($R36,聲母碼,0), 5)) &amp; INDEX(韻母對照資料表[], MATCH($S36, 韻母碼,0), 4) &amp; $T36 )</f>
        <v/>
      </c>
      <c r="E36" s="2" t="str" cm="1">
        <f t="array" ref="E36">IF($K36="","", IF($N36="英", "", INDEX(聲母對照資料表[], MATCH($R36,聲母碼,0), 5)) &amp; INDEX(韻母對照資料表[],MATCH($S36,韻母碼,0),6) &amp; INDEX(閩拼八聲調,$T36))</f>
        <v/>
      </c>
      <c r="F36" s="2" t="str">
        <f xml:space="preserve"> IFERROR( SUBSTITUTE($G36, LEFT($G36,2), INDEX(設定!$X$9:$X$12,MATCH(LEFT($G36,2), 設定!$W$9:$W$12,0))), $G36)</f>
        <v/>
      </c>
      <c r="G36" s="118" t="str" cm="1">
        <f t="array" ref="G36">IF($K36="","", IF($N36="英", "", INDEX(聲母對照資料表[],MATCH($R36,聲母碼,0),7)) &amp; INDEX(韻母對照資料表[],MATCH($S36,韻母碼,0),7) &amp; INDEX(方音符號聲調,$T36))</f>
        <v/>
      </c>
      <c r="H36" s="2" t="str">
        <f t="shared" si="1"/>
        <v/>
      </c>
      <c r="I36" s="2" t="str">
        <f t="shared" si="2"/>
        <v/>
      </c>
    </row>
    <row r="37" spans="2:9" ht="30">
      <c r="B37" s="4" t="str">
        <f t="shared" si="0"/>
        <v/>
      </c>
      <c r="C37" s="2" t="str">
        <f>IF($K37="","", IF($N37="英", "", INDEX(聲母對照資料表[], MATCH($R37,聲母碼,0), 5)) &amp; $S37 &amp; $T37 )</f>
        <v/>
      </c>
      <c r="D37" s="2" t="str">
        <f>IF($K37="","", IF($N37="英", "", INDEX(聲母對照資料表[], MATCH($R37,聲母碼,0), 5)) &amp; INDEX(韻母對照資料表[], MATCH($S37, 韻母碼,0), 4) &amp; $T37 )</f>
        <v/>
      </c>
      <c r="E37" s="2" t="str" cm="1">
        <f t="array" ref="E37">IF($K37="","", IF($N37="英", "", INDEX(聲母對照資料表[], MATCH($R37,聲母碼,0), 5)) &amp; INDEX(韻母對照資料表[],MATCH($S37,韻母碼,0),6) &amp; INDEX(閩拼八聲調,$T37))</f>
        <v/>
      </c>
      <c r="F37" s="2" t="str">
        <f xml:space="preserve"> IFERROR( SUBSTITUTE($G37, LEFT($G37,2), INDEX(設定!$X$9:$X$12,MATCH(LEFT($G37,2), 設定!$W$9:$W$12,0))), $G37)</f>
        <v/>
      </c>
      <c r="G37" s="118" t="str" cm="1">
        <f t="array" ref="G37">IF($K37="","", IF($N37="英", "", INDEX(聲母對照資料表[],MATCH($R37,聲母碼,0),7)) &amp; INDEX(韻母對照資料表[],MATCH($S37,韻母碼,0),7) &amp; INDEX(方音符號聲調,$T37))</f>
        <v/>
      </c>
      <c r="H37" s="2" t="str">
        <f t="shared" si="1"/>
        <v/>
      </c>
      <c r="I37" s="2" t="str">
        <f t="shared" si="2"/>
        <v/>
      </c>
    </row>
    <row r="38" spans="2:9" ht="30">
      <c r="B38" s="4" t="str">
        <f t="shared" si="0"/>
        <v/>
      </c>
      <c r="C38" s="2" t="str">
        <f>IF($K38="","", IF($N38="英", "", INDEX(聲母對照資料表[], MATCH($R38,聲母碼,0), 5)) &amp; $S38 &amp; $T38 )</f>
        <v/>
      </c>
      <c r="D38" s="2" t="str">
        <f>IF($K38="","", IF($N38="英", "", INDEX(聲母對照資料表[], MATCH($R38,聲母碼,0), 5)) &amp; INDEX(韻母對照資料表[], MATCH($S38, 韻母碼,0), 4) &amp; $T38 )</f>
        <v/>
      </c>
      <c r="E38" s="2" t="str" cm="1">
        <f t="array" ref="E38">IF($K38="","", IF($N38="英", "", INDEX(聲母對照資料表[], MATCH($R38,聲母碼,0), 5)) &amp; INDEX(韻母對照資料表[],MATCH($S38,韻母碼,0),6) &amp; INDEX(閩拼八聲調,$T38))</f>
        <v/>
      </c>
      <c r="F38" s="2" t="str">
        <f xml:space="preserve"> IFERROR( SUBSTITUTE($G38, LEFT($G38,2), INDEX(設定!$X$9:$X$12,MATCH(LEFT($G38,2), 設定!$W$9:$W$12,0))), $G38)</f>
        <v/>
      </c>
      <c r="G38" s="118" t="str" cm="1">
        <f t="array" ref="G38">IF($K38="","", IF($N38="英", "", INDEX(聲母對照資料表[],MATCH($R38,聲母碼,0),7)) &amp; INDEX(韻母對照資料表[],MATCH($S38,韻母碼,0),7) &amp; INDEX(方音符號聲調,$T38))</f>
        <v/>
      </c>
      <c r="H38" s="2" t="str">
        <f t="shared" si="1"/>
        <v/>
      </c>
      <c r="I38" s="2" t="str">
        <f t="shared" si="2"/>
        <v/>
      </c>
    </row>
    <row r="39" spans="2:9" ht="30">
      <c r="B39" s="4" t="str">
        <f t="shared" si="0"/>
        <v/>
      </c>
      <c r="C39" s="2" t="str">
        <f>IF($K39="","", IF($N39="英", "", INDEX(聲母對照資料表[], MATCH($R39,聲母碼,0), 5)) &amp; $S39 &amp; $T39 )</f>
        <v/>
      </c>
      <c r="D39" s="2" t="str">
        <f>IF($K39="","", IF($N39="英", "", INDEX(聲母對照資料表[], MATCH($R39,聲母碼,0), 5)) &amp; INDEX(韻母對照資料表[], MATCH($S39, 韻母碼,0), 4) &amp; $T39 )</f>
        <v/>
      </c>
      <c r="E39" s="2" t="str" cm="1">
        <f t="array" ref="E39">IF($K39="","", IF($N39="英", "", INDEX(聲母對照資料表[], MATCH($R39,聲母碼,0), 5)) &amp; INDEX(韻母對照資料表[],MATCH($S39,韻母碼,0),6) &amp; INDEX(閩拼八聲調,$T39))</f>
        <v/>
      </c>
      <c r="F39" s="2" t="str">
        <f xml:space="preserve"> IFERROR( SUBSTITUTE($G39, LEFT($G39,2), INDEX(設定!$X$9:$X$12,MATCH(LEFT($G39,2), 設定!$W$9:$W$12,0))), $G39)</f>
        <v/>
      </c>
      <c r="G39" s="118" t="str" cm="1">
        <f t="array" ref="G39">IF($K39="","", IF($N39="英", "", INDEX(聲母對照資料表[],MATCH($R39,聲母碼,0),7)) &amp; INDEX(韻母對照資料表[],MATCH($S39,韻母碼,0),7) &amp; INDEX(方音符號聲調,$T39))</f>
        <v/>
      </c>
      <c r="H39" s="2" t="str">
        <f t="shared" si="1"/>
        <v/>
      </c>
      <c r="I39" s="2" t="str">
        <f t="shared" si="2"/>
        <v/>
      </c>
    </row>
    <row r="40" spans="2:9" ht="30">
      <c r="B40" s="4" t="str">
        <f t="shared" si="0"/>
        <v/>
      </c>
      <c r="C40" s="2" t="str">
        <f>IF($K40="","", IF($N40="英", "", INDEX(聲母對照資料表[], MATCH($R40,聲母碼,0), 5)) &amp; $S40 &amp; $T40 )</f>
        <v/>
      </c>
      <c r="D40" s="2" t="str">
        <f>IF($K40="","", IF($N40="英", "", INDEX(聲母對照資料表[], MATCH($R40,聲母碼,0), 5)) &amp; INDEX(韻母對照資料表[], MATCH($S40, 韻母碼,0), 4) &amp; $T40 )</f>
        <v/>
      </c>
      <c r="E40" s="2" t="str" cm="1">
        <f t="array" ref="E40">IF($K40="","", IF($N40="英", "", INDEX(聲母對照資料表[], MATCH($R40,聲母碼,0), 5)) &amp; INDEX(韻母對照資料表[],MATCH($S40,韻母碼,0),6) &amp; INDEX(閩拼八聲調,$T40))</f>
        <v/>
      </c>
      <c r="F40" s="2" t="str">
        <f xml:space="preserve"> IFERROR( SUBSTITUTE($G40, LEFT($G40,2), INDEX(設定!$X$9:$X$12,MATCH(LEFT($G40,2), 設定!$W$9:$W$12,0))), $G40)</f>
        <v/>
      </c>
      <c r="G40" s="118" t="str" cm="1">
        <f t="array" ref="G40">IF($K40="","", IF($N40="英", "", INDEX(聲母對照資料表[],MATCH($R40,聲母碼,0),7)) &amp; INDEX(韻母對照資料表[],MATCH($S40,韻母碼,0),7) &amp; INDEX(方音符號聲調,$T40))</f>
        <v/>
      </c>
      <c r="H40" s="2" t="str">
        <f t="shared" si="1"/>
        <v/>
      </c>
      <c r="I40" s="2" t="str">
        <f t="shared" si="2"/>
        <v/>
      </c>
    </row>
    <row r="41" spans="2:9" ht="30">
      <c r="B41" s="4" t="str">
        <f t="shared" si="0"/>
        <v/>
      </c>
      <c r="C41" s="2" t="str">
        <f>IF($K41="","", IF($N41="英", "", INDEX(聲母對照資料表[], MATCH($R41,聲母碼,0), 5)) &amp; $S41 &amp; $T41 )</f>
        <v/>
      </c>
      <c r="D41" s="2" t="str">
        <f>IF($K41="","", IF($N41="英", "", INDEX(聲母對照資料表[], MATCH($R41,聲母碼,0), 5)) &amp; INDEX(韻母對照資料表[], MATCH($S41, 韻母碼,0), 4) &amp; $T41 )</f>
        <v/>
      </c>
      <c r="E41" s="2" t="str" cm="1">
        <f t="array" ref="E41">IF($K41="","", IF($N41="英", "", INDEX(聲母對照資料表[], MATCH($R41,聲母碼,0), 5)) &amp; INDEX(韻母對照資料表[],MATCH($S41,韻母碼,0),6) &amp; INDEX(閩拼八聲調,$T41))</f>
        <v/>
      </c>
      <c r="F41" s="2" t="str">
        <f xml:space="preserve"> IFERROR( SUBSTITUTE($G41, LEFT($G41,2), INDEX(設定!$X$9:$X$12,MATCH(LEFT($G41,2), 設定!$W$9:$W$12,0))), $G41)</f>
        <v/>
      </c>
      <c r="G41" s="118" t="str" cm="1">
        <f t="array" ref="G41">IF($K41="","", IF($N41="英", "", INDEX(聲母對照資料表[],MATCH($R41,聲母碼,0),7)) &amp; INDEX(韻母對照資料表[],MATCH($S41,韻母碼,0),7) &amp; INDEX(方音符號聲調,$T41))</f>
        <v/>
      </c>
      <c r="H41" s="2" t="str">
        <f t="shared" si="1"/>
        <v/>
      </c>
      <c r="I41" s="2" t="str">
        <f t="shared" si="2"/>
        <v/>
      </c>
    </row>
    <row r="42" spans="2:9" ht="30">
      <c r="B42" s="4" t="str">
        <f t="shared" si="0"/>
        <v/>
      </c>
      <c r="C42" s="2" t="str">
        <f>IF($K42="","", IF($N42="英", "", INDEX(聲母對照資料表[], MATCH($R42,聲母碼,0), 5)) &amp; $S42 &amp; $T42 )</f>
        <v/>
      </c>
      <c r="D42" s="2" t="str">
        <f>IF($K42="","", IF($N42="英", "", INDEX(聲母對照資料表[], MATCH($R42,聲母碼,0), 5)) &amp; INDEX(韻母對照資料表[], MATCH($S42, 韻母碼,0), 4) &amp; $T42 )</f>
        <v/>
      </c>
      <c r="E42" s="2" t="str" cm="1">
        <f t="array" ref="E42">IF($K42="","", IF($N42="英", "", INDEX(聲母對照資料表[], MATCH($R42,聲母碼,0), 5)) &amp; INDEX(韻母對照資料表[],MATCH($S42,韻母碼,0),6) &amp; INDEX(閩拼八聲調,$T42))</f>
        <v/>
      </c>
      <c r="F42" s="2" t="str">
        <f xml:space="preserve"> IFERROR( SUBSTITUTE($G42, LEFT($G42,2), INDEX(設定!$X$9:$X$12,MATCH(LEFT($G42,2), 設定!$W$9:$W$12,0))), $G42)</f>
        <v/>
      </c>
      <c r="G42" s="118" t="str" cm="1">
        <f t="array" ref="G42">IF($K42="","", IF($N42="英", "", INDEX(聲母對照資料表[],MATCH($R42,聲母碼,0),7)) &amp; INDEX(韻母對照資料表[],MATCH($S42,韻母碼,0),7) &amp; INDEX(方音符號聲調,$T42))</f>
        <v/>
      </c>
      <c r="H42" s="2" t="str">
        <f t="shared" si="1"/>
        <v/>
      </c>
      <c r="I42" s="2" t="str">
        <f t="shared" si="2"/>
        <v/>
      </c>
    </row>
    <row r="43" spans="2:9" ht="30">
      <c r="B43" s="4" t="str">
        <f t="shared" si="0"/>
        <v/>
      </c>
      <c r="C43" s="2" t="str">
        <f>IF($K43="","", IF($N43="英", "", INDEX(聲母對照資料表[], MATCH($R43,聲母碼,0), 5)) &amp; $S43 &amp; $T43 )</f>
        <v/>
      </c>
      <c r="D43" s="2" t="str">
        <f>IF($K43="","", IF($N43="英", "", INDEX(聲母對照資料表[], MATCH($R43,聲母碼,0), 5)) &amp; INDEX(韻母對照資料表[], MATCH($S43, 韻母碼,0), 4) &amp; $T43 )</f>
        <v/>
      </c>
      <c r="E43" s="2" t="str" cm="1">
        <f t="array" ref="E43">IF($K43="","", IF($N43="英", "", INDEX(聲母對照資料表[], MATCH($R43,聲母碼,0), 5)) &amp; INDEX(韻母對照資料表[],MATCH($S43,韻母碼,0),6) &amp; INDEX(閩拼八聲調,$T43))</f>
        <v/>
      </c>
      <c r="F43" s="2" t="str">
        <f xml:space="preserve"> IFERROR( SUBSTITUTE($G43, LEFT($G43,2), INDEX(設定!$X$9:$X$12,MATCH(LEFT($G43,2), 設定!$W$9:$W$12,0))), $G43)</f>
        <v/>
      </c>
      <c r="G43" s="118" t="str" cm="1">
        <f t="array" ref="G43">IF($K43="","", IF($N43="英", "", INDEX(聲母對照資料表[],MATCH($R43,聲母碼,0),7)) &amp; INDEX(韻母對照資料表[],MATCH($S43,韻母碼,0),7) &amp; INDEX(方音符號聲調,$T43))</f>
        <v/>
      </c>
      <c r="H43" s="2" t="str">
        <f t="shared" si="1"/>
        <v/>
      </c>
      <c r="I43" s="2" t="str">
        <f t="shared" si="2"/>
        <v/>
      </c>
    </row>
    <row r="44" spans="2:9" ht="30">
      <c r="B44" s="4" t="str">
        <f t="shared" si="0"/>
        <v/>
      </c>
      <c r="C44" s="2" t="str">
        <f>IF($K44="","", IF($N44="英", "", INDEX(聲母對照資料表[], MATCH($R44,聲母碼,0), 5)) &amp; $S44 &amp; $T44 )</f>
        <v/>
      </c>
      <c r="D44" s="2" t="str">
        <f>IF($K44="","", IF($N44="英", "", INDEX(聲母對照資料表[], MATCH($R44,聲母碼,0), 5)) &amp; INDEX(韻母對照資料表[], MATCH($S44, 韻母碼,0), 4) &amp; $T44 )</f>
        <v/>
      </c>
      <c r="E44" s="2" t="str" cm="1">
        <f t="array" ref="E44">IF($K44="","", IF($N44="英", "", INDEX(聲母對照資料表[], MATCH($R44,聲母碼,0), 5)) &amp; INDEX(韻母對照資料表[],MATCH($S44,韻母碼,0),6) &amp; INDEX(閩拼八聲調,$T44))</f>
        <v/>
      </c>
      <c r="F44" s="2" t="str">
        <f xml:space="preserve"> IFERROR( SUBSTITUTE($G44, LEFT($G44,2), INDEX(設定!$X$9:$X$12,MATCH(LEFT($G44,2), 設定!$W$9:$W$12,0))), $G44)</f>
        <v/>
      </c>
      <c r="G44" s="118" t="str" cm="1">
        <f t="array" ref="G44">IF($K44="","", IF($N44="英", "", INDEX(聲母對照資料表[],MATCH($R44,聲母碼,0),7)) &amp; INDEX(韻母對照資料表[],MATCH($S44,韻母碼,0),7) &amp; INDEX(方音符號聲調,$T44))</f>
        <v/>
      </c>
      <c r="H44" s="2" t="str">
        <f t="shared" si="1"/>
        <v/>
      </c>
      <c r="I44" s="2" t="str">
        <f t="shared" si="2"/>
        <v/>
      </c>
    </row>
    <row r="45" spans="2:9" ht="30">
      <c r="B45" s="4" t="str">
        <f t="shared" si="0"/>
        <v/>
      </c>
      <c r="C45" s="2" t="str">
        <f>IF($K45="","", IF($N45="英", "", INDEX(聲母對照資料表[], MATCH($R45,聲母碼,0), 5)) &amp; $S45 &amp; $T45 )</f>
        <v/>
      </c>
      <c r="D45" s="2" t="str">
        <f>IF($K45="","", IF($N45="英", "", INDEX(聲母對照資料表[], MATCH($R45,聲母碼,0), 5)) &amp; INDEX(韻母對照資料表[], MATCH($S45, 韻母碼,0), 4) &amp; $T45 )</f>
        <v/>
      </c>
      <c r="E45" s="2" t="str" cm="1">
        <f t="array" ref="E45">IF($K45="","", IF($N45="英", "", INDEX(聲母對照資料表[], MATCH($R45,聲母碼,0), 5)) &amp; INDEX(韻母對照資料表[],MATCH($S45,韻母碼,0),6) &amp; INDEX(閩拼八聲調,$T45))</f>
        <v/>
      </c>
      <c r="F45" s="2" t="str">
        <f xml:space="preserve"> IFERROR( SUBSTITUTE($G45, LEFT($G45,2), INDEX(設定!$X$9:$X$12,MATCH(LEFT($G45,2), 設定!$W$9:$W$12,0))), $G45)</f>
        <v/>
      </c>
      <c r="G45" s="118" t="str" cm="1">
        <f t="array" ref="G45">IF($K45="","", IF($N45="英", "", INDEX(聲母對照資料表[],MATCH($R45,聲母碼,0),7)) &amp; INDEX(韻母對照資料表[],MATCH($S45,韻母碼,0),7) &amp; INDEX(方音符號聲調,$T45))</f>
        <v/>
      </c>
      <c r="H45" s="2" t="str">
        <f t="shared" si="1"/>
        <v/>
      </c>
      <c r="I45" s="2" t="str">
        <f t="shared" si="2"/>
        <v/>
      </c>
    </row>
    <row r="46" spans="2:9" ht="30">
      <c r="B46" s="4" t="str">
        <f t="shared" si="0"/>
        <v/>
      </c>
      <c r="C46" s="2" t="str">
        <f>IF($K46="","", IF($N46="英", "", INDEX(聲母對照資料表[], MATCH($R46,聲母碼,0), 5)) &amp; $S46 &amp; $T46 )</f>
        <v/>
      </c>
      <c r="D46" s="2" t="str">
        <f>IF($K46="","", IF($N46="英", "", INDEX(聲母對照資料表[], MATCH($R46,聲母碼,0), 5)) &amp; INDEX(韻母對照資料表[], MATCH($S46, 韻母碼,0), 4) &amp; $T46 )</f>
        <v/>
      </c>
      <c r="E46" s="2" t="str" cm="1">
        <f t="array" ref="E46">IF($K46="","", IF($N46="英", "", INDEX(聲母對照資料表[], MATCH($R46,聲母碼,0), 5)) &amp; INDEX(韻母對照資料表[],MATCH($S46,韻母碼,0),6) &amp; INDEX(閩拼八聲調,$T46))</f>
        <v/>
      </c>
      <c r="F46" s="2" t="str">
        <f xml:space="preserve"> IFERROR( SUBSTITUTE($G46, LEFT($G46,2), INDEX(設定!$X$9:$X$12,MATCH(LEFT($G46,2), 設定!$W$9:$W$12,0))), $G46)</f>
        <v/>
      </c>
      <c r="G46" s="118" t="str" cm="1">
        <f t="array" ref="G46">IF($K46="","", IF($N46="英", "", INDEX(聲母對照資料表[],MATCH($R46,聲母碼,0),7)) &amp; INDEX(韻母對照資料表[],MATCH($S46,韻母碼,0),7) &amp; INDEX(方音符號聲調,$T46))</f>
        <v/>
      </c>
      <c r="H46" s="2" t="str">
        <f t="shared" si="1"/>
        <v/>
      </c>
      <c r="I46" s="2" t="str">
        <f t="shared" si="2"/>
        <v/>
      </c>
    </row>
    <row r="47" spans="2:9" ht="30">
      <c r="B47" s="4" t="str">
        <f t="shared" si="0"/>
        <v/>
      </c>
      <c r="C47" s="2" t="str">
        <f>IF($K47="","", IF($N47="英", "", INDEX(聲母對照資料表[], MATCH($R47,聲母碼,0), 5)) &amp; $S47 &amp; $T47 )</f>
        <v/>
      </c>
      <c r="D47" s="2" t="str">
        <f>IF($K47="","", IF($N47="英", "", INDEX(聲母對照資料表[], MATCH($R47,聲母碼,0), 5)) &amp; INDEX(韻母對照資料表[], MATCH($S47, 韻母碼,0), 4) &amp; $T47 )</f>
        <v/>
      </c>
      <c r="E47" s="2" t="str" cm="1">
        <f t="array" ref="E47">IF($K47="","", IF($N47="英", "", INDEX(聲母對照資料表[], MATCH($R47,聲母碼,0), 5)) &amp; INDEX(韻母對照資料表[],MATCH($S47,韻母碼,0),6) &amp; INDEX(閩拼八聲調,$T47))</f>
        <v/>
      </c>
      <c r="F47" s="2" t="str">
        <f xml:space="preserve"> IFERROR( SUBSTITUTE($G47, LEFT($G47,2), INDEX(設定!$X$9:$X$12,MATCH(LEFT($G47,2), 設定!$W$9:$W$12,0))), $G47)</f>
        <v/>
      </c>
      <c r="G47" s="118" t="str" cm="1">
        <f t="array" ref="G47">IF($K47="","", IF($N47="英", "", INDEX(聲母對照資料表[],MATCH($R47,聲母碼,0),7)) &amp; INDEX(韻母對照資料表[],MATCH($S47,韻母碼,0),7) &amp; INDEX(方音符號聲調,$T47))</f>
        <v/>
      </c>
      <c r="H47" s="2" t="str">
        <f t="shared" si="1"/>
        <v/>
      </c>
      <c r="I47" s="2" t="str">
        <f t="shared" si="2"/>
        <v/>
      </c>
    </row>
    <row r="48" spans="2:9" ht="30">
      <c r="B48" s="4" t="str">
        <f t="shared" si="0"/>
        <v/>
      </c>
      <c r="C48" s="2" t="str">
        <f>IF($K48="","", IF($N48="英", "", INDEX(聲母對照資料表[], MATCH($R48,聲母碼,0), 5)) &amp; $S48 &amp; $T48 )</f>
        <v/>
      </c>
      <c r="D48" s="2" t="str">
        <f>IF($K48="","", IF($N48="英", "", INDEX(聲母對照資料表[], MATCH($R48,聲母碼,0), 5)) &amp; INDEX(韻母對照資料表[], MATCH($S48, 韻母碼,0), 4) &amp; $T48 )</f>
        <v/>
      </c>
      <c r="E48" s="2" t="str" cm="1">
        <f t="array" ref="E48">IF($K48="","", IF($N48="英", "", INDEX(聲母對照資料表[], MATCH($R48,聲母碼,0), 5)) &amp; INDEX(韻母對照資料表[],MATCH($S48,韻母碼,0),6) &amp; INDEX(閩拼八聲調,$T48))</f>
        <v/>
      </c>
      <c r="F48" s="2" t="str">
        <f xml:space="preserve"> IFERROR( SUBSTITUTE($G48, LEFT($G48,2), INDEX(設定!$X$9:$X$12,MATCH(LEFT($G48,2), 設定!$W$9:$W$12,0))), $G48)</f>
        <v/>
      </c>
      <c r="G48" s="118" t="str" cm="1">
        <f t="array" ref="G48">IF($K48="","", IF($N48="英", "", INDEX(聲母對照資料表[],MATCH($R48,聲母碼,0),7)) &amp; INDEX(韻母對照資料表[],MATCH($S48,韻母碼,0),7) &amp; INDEX(方音符號聲調,$T48))</f>
        <v/>
      </c>
      <c r="H48" s="2" t="str">
        <f t="shared" si="1"/>
        <v/>
      </c>
      <c r="I48" s="2" t="str">
        <f t="shared" si="2"/>
        <v/>
      </c>
    </row>
    <row r="49" spans="2:9" ht="30">
      <c r="B49" s="4" t="str">
        <f t="shared" si="0"/>
        <v/>
      </c>
      <c r="C49" s="2" t="str">
        <f>IF($K49="","", IF($N49="英", "", INDEX(聲母對照資料表[], MATCH($R49,聲母碼,0), 5)) &amp; $S49 &amp; $T49 )</f>
        <v/>
      </c>
      <c r="D49" s="2" t="str">
        <f>IF($K49="","", IF($N49="英", "", INDEX(聲母對照資料表[], MATCH($R49,聲母碼,0), 5)) &amp; INDEX(韻母對照資料表[], MATCH($S49, 韻母碼,0), 4) &amp; $T49 )</f>
        <v/>
      </c>
      <c r="E49" s="2" t="str" cm="1">
        <f t="array" ref="E49">IF($K49="","", IF($N49="英", "", INDEX(聲母對照資料表[], MATCH($R49,聲母碼,0), 5)) &amp; INDEX(韻母對照資料表[],MATCH($S49,韻母碼,0),6) &amp; INDEX(閩拼八聲調,$T49))</f>
        <v/>
      </c>
      <c r="F49" s="2" t="str">
        <f xml:space="preserve"> IFERROR( SUBSTITUTE($G49, LEFT($G49,2), INDEX(設定!$X$9:$X$12,MATCH(LEFT($G49,2), 設定!$W$9:$W$12,0))), $G49)</f>
        <v/>
      </c>
      <c r="G49" s="118" t="str" cm="1">
        <f t="array" ref="G49">IF($K49="","", IF($N49="英", "", INDEX(聲母對照資料表[],MATCH($R49,聲母碼,0),7)) &amp; INDEX(韻母對照資料表[],MATCH($S49,韻母碼,0),7) &amp; INDEX(方音符號聲調,$T49))</f>
        <v/>
      </c>
      <c r="H49" s="2" t="str">
        <f t="shared" si="1"/>
        <v/>
      </c>
      <c r="I49" s="2" t="str">
        <f t="shared" si="2"/>
        <v/>
      </c>
    </row>
    <row r="50" spans="2:9" ht="30">
      <c r="B50" s="4" t="str">
        <f t="shared" si="0"/>
        <v/>
      </c>
      <c r="C50" s="2" t="str">
        <f>IF($K50="","", IF($N50="英", "", INDEX(聲母對照資料表[], MATCH($R50,聲母碼,0), 5)) &amp; $S50 &amp; $T50 )</f>
        <v/>
      </c>
      <c r="D50" s="2" t="str">
        <f>IF($K50="","", IF($N50="英", "", INDEX(聲母對照資料表[], MATCH($R50,聲母碼,0), 5)) &amp; INDEX(韻母對照資料表[], MATCH($S50, 韻母碼,0), 4) &amp; $T50 )</f>
        <v/>
      </c>
      <c r="E50" s="2" t="str" cm="1">
        <f t="array" ref="E50">IF($K50="","", IF($N50="英", "", INDEX(聲母對照資料表[], MATCH($R50,聲母碼,0), 5)) &amp; INDEX(韻母對照資料表[],MATCH($S50,韻母碼,0),6) &amp; INDEX(閩拼八聲調,$T50))</f>
        <v/>
      </c>
      <c r="F50" s="2" t="str">
        <f xml:space="preserve"> IFERROR( SUBSTITUTE($G50, LEFT($G50,2), INDEX(設定!$X$9:$X$12,MATCH(LEFT($G50,2), 設定!$W$9:$W$12,0))), $G50)</f>
        <v/>
      </c>
      <c r="G50" s="118" t="str" cm="1">
        <f t="array" ref="G50">IF($K50="","", IF($N50="英", "", INDEX(聲母對照資料表[],MATCH($R50,聲母碼,0),7)) &amp; INDEX(韻母對照資料表[],MATCH($S50,韻母碼,0),7) &amp; INDEX(方音符號聲調,$T50))</f>
        <v/>
      </c>
      <c r="H50" s="2" t="str">
        <f t="shared" si="1"/>
        <v/>
      </c>
      <c r="I50" s="2" t="str">
        <f t="shared" si="2"/>
        <v/>
      </c>
    </row>
    <row r="51" spans="2:9" ht="30">
      <c r="B51" s="4" t="str">
        <f t="shared" si="0"/>
        <v/>
      </c>
      <c r="C51" s="2" t="str">
        <f>IF($K51="","", IF($N51="英", "", INDEX(聲母對照資料表[], MATCH($R51,聲母碼,0), 5)) &amp; $S51 &amp; $T51 )</f>
        <v/>
      </c>
      <c r="D51" s="2" t="str">
        <f>IF($K51="","", IF($N51="英", "", INDEX(聲母對照資料表[], MATCH($R51,聲母碼,0), 5)) &amp; INDEX(韻母對照資料表[], MATCH($S51, 韻母碼,0), 4) &amp; $T51 )</f>
        <v/>
      </c>
      <c r="E51" s="2" t="str" cm="1">
        <f t="array" ref="E51">IF($K51="","", IF($N51="英", "", INDEX(聲母對照資料表[], MATCH($R51,聲母碼,0), 5)) &amp; INDEX(韻母對照資料表[],MATCH($S51,韻母碼,0),6) &amp; INDEX(閩拼八聲調,$T51))</f>
        <v/>
      </c>
      <c r="F51" s="2" t="str">
        <f xml:space="preserve"> IFERROR( SUBSTITUTE($G51, LEFT($G51,2), INDEX(設定!$X$9:$X$12,MATCH(LEFT($G51,2), 設定!$W$9:$W$12,0))), $G51)</f>
        <v/>
      </c>
      <c r="G51" s="118" t="str" cm="1">
        <f t="array" ref="G51">IF($K51="","", IF($N51="英", "", INDEX(聲母對照資料表[],MATCH($R51,聲母碼,0),7)) &amp; INDEX(韻母對照資料表[],MATCH($S51,韻母碼,0),7) &amp; INDEX(方音符號聲調,$T51))</f>
        <v/>
      </c>
      <c r="H51" s="2" t="str">
        <f t="shared" si="1"/>
        <v/>
      </c>
      <c r="I51" s="2" t="str">
        <f t="shared" si="2"/>
        <v/>
      </c>
    </row>
    <row r="52" spans="2:9" ht="30">
      <c r="B52" s="4" t="str">
        <f t="shared" si="0"/>
        <v/>
      </c>
      <c r="C52" s="2" t="str">
        <f>IF($K52="","", IF($N52="英", "", INDEX(聲母對照資料表[], MATCH($R52,聲母碼,0), 5)) &amp; $S52 &amp; $T52 )</f>
        <v/>
      </c>
      <c r="D52" s="2" t="str">
        <f>IF($K52="","", IF($N52="英", "", INDEX(聲母對照資料表[], MATCH($R52,聲母碼,0), 5)) &amp; INDEX(韻母對照資料表[], MATCH($S52, 韻母碼,0), 4) &amp; $T52 )</f>
        <v/>
      </c>
      <c r="E52" s="2" t="str" cm="1">
        <f t="array" ref="E52">IF($K52="","", IF($N52="英", "", INDEX(聲母對照資料表[], MATCH($R52,聲母碼,0), 5)) &amp; INDEX(韻母對照資料表[],MATCH($S52,韻母碼,0),6) &amp; INDEX(閩拼八聲調,$T52))</f>
        <v/>
      </c>
      <c r="F52" s="2" t="str">
        <f xml:space="preserve"> IFERROR( SUBSTITUTE($G52, LEFT($G52,2), INDEX(設定!$X$9:$X$12,MATCH(LEFT($G52,2), 設定!$W$9:$W$12,0))), $G52)</f>
        <v/>
      </c>
      <c r="G52" s="118" t="str" cm="1">
        <f t="array" ref="G52">IF($K52="","", IF($N52="英", "", INDEX(聲母對照資料表[],MATCH($R52,聲母碼,0),7)) &amp; INDEX(韻母對照資料表[],MATCH($S52,韻母碼,0),7) &amp; INDEX(方音符號聲調,$T52))</f>
        <v/>
      </c>
      <c r="H52" s="2" t="str">
        <f t="shared" si="1"/>
        <v/>
      </c>
      <c r="I52" s="2" t="str">
        <f t="shared" si="2"/>
        <v/>
      </c>
    </row>
    <row r="53" spans="2:9" ht="30">
      <c r="B53" s="4" t="str">
        <f t="shared" si="0"/>
        <v/>
      </c>
      <c r="C53" s="2" t="str">
        <f>IF($K53="","", IF($N53="英", "", INDEX(聲母對照資料表[], MATCH($R53,聲母碼,0), 5)) &amp; $S53 &amp; $T53 )</f>
        <v/>
      </c>
      <c r="D53" s="2" t="str">
        <f>IF($K53="","", IF($N53="英", "", INDEX(聲母對照資料表[], MATCH($R53,聲母碼,0), 5)) &amp; INDEX(韻母對照資料表[], MATCH($S53, 韻母碼,0), 4) &amp; $T53 )</f>
        <v/>
      </c>
      <c r="E53" s="2" t="str" cm="1">
        <f t="array" ref="E53">IF($K53="","", IF($N53="英", "", INDEX(聲母對照資料表[], MATCH($R53,聲母碼,0), 5)) &amp; INDEX(韻母對照資料表[],MATCH($S53,韻母碼,0),6) &amp; INDEX(閩拼八聲調,$T53))</f>
        <v/>
      </c>
      <c r="F53" s="2" t="str">
        <f xml:space="preserve"> IFERROR( SUBSTITUTE($G53, LEFT($G53,2), INDEX(設定!$X$9:$X$12,MATCH(LEFT($G53,2), 設定!$W$9:$W$12,0))), $G53)</f>
        <v/>
      </c>
      <c r="G53" s="118" t="str" cm="1">
        <f t="array" ref="G53">IF($K53="","", IF($N53="英", "", INDEX(聲母對照資料表[],MATCH($R53,聲母碼,0),7)) &amp; INDEX(韻母對照資料表[],MATCH($S53,韻母碼,0),7) &amp; INDEX(方音符號聲調,$T53))</f>
        <v/>
      </c>
      <c r="H53" s="2" t="str">
        <f t="shared" si="1"/>
        <v/>
      </c>
      <c r="I53" s="2" t="str">
        <f t="shared" si="2"/>
        <v/>
      </c>
    </row>
    <row r="54" spans="2:9" ht="30">
      <c r="B54" s="4" t="str">
        <f t="shared" si="0"/>
        <v/>
      </c>
      <c r="C54" s="2" t="str">
        <f>IF($K54="","", IF($N54="英", "", INDEX(聲母對照資料表[], MATCH($R54,聲母碼,0), 5)) &amp; $S54 &amp; $T54 )</f>
        <v/>
      </c>
      <c r="D54" s="2" t="str">
        <f>IF($K54="","", IF($N54="英", "", INDEX(聲母對照資料表[], MATCH($R54,聲母碼,0), 5)) &amp; INDEX(韻母對照資料表[], MATCH($S54, 韻母碼,0), 4) &amp; $T54 )</f>
        <v/>
      </c>
      <c r="E54" s="2" t="str" cm="1">
        <f t="array" ref="E54">IF($K54="","", IF($N54="英", "", INDEX(聲母對照資料表[], MATCH($R54,聲母碼,0), 5)) &amp; INDEX(韻母對照資料表[],MATCH($S54,韻母碼,0),6) &amp; INDEX(閩拼八聲調,$T54))</f>
        <v/>
      </c>
      <c r="F54" s="2" t="str">
        <f xml:space="preserve"> IFERROR( SUBSTITUTE($G54, LEFT($G54,2), INDEX(設定!$X$9:$X$12,MATCH(LEFT($G54,2), 設定!$W$9:$W$12,0))), $G54)</f>
        <v/>
      </c>
      <c r="G54" s="118" t="str" cm="1">
        <f t="array" ref="G54">IF($K54="","", IF($N54="英", "", INDEX(聲母對照資料表[],MATCH($R54,聲母碼,0),7)) &amp; INDEX(韻母對照資料表[],MATCH($S54,韻母碼,0),7) &amp; INDEX(方音符號聲調,$T54))</f>
        <v/>
      </c>
      <c r="H54" s="2" t="str">
        <f t="shared" si="1"/>
        <v/>
      </c>
      <c r="I54" s="2" t="str">
        <f t="shared" si="2"/>
        <v/>
      </c>
    </row>
    <row r="55" spans="2:9" ht="30">
      <c r="B55" s="4" t="str">
        <f t="shared" si="0"/>
        <v/>
      </c>
      <c r="C55" s="2" t="str">
        <f>IF($K55="","", IF($N55="英", "", INDEX(聲母對照資料表[], MATCH($R55,聲母碼,0), 5)) &amp; $S55 &amp; $T55 )</f>
        <v/>
      </c>
      <c r="D55" s="2" t="str">
        <f>IF($K55="","", IF($N55="英", "", INDEX(聲母對照資料表[], MATCH($R55,聲母碼,0), 5)) &amp; INDEX(韻母對照資料表[], MATCH($S55, 韻母碼,0), 4) &amp; $T55 )</f>
        <v/>
      </c>
      <c r="E55" s="2" t="str" cm="1">
        <f t="array" ref="E55">IF($K55="","", IF($N55="英", "", INDEX(聲母對照資料表[], MATCH($R55,聲母碼,0), 5)) &amp; INDEX(韻母對照資料表[],MATCH($S55,韻母碼,0),6) &amp; INDEX(閩拼八聲調,$T55))</f>
        <v/>
      </c>
      <c r="F55" s="2" t="str">
        <f xml:space="preserve"> IFERROR( SUBSTITUTE($G55, LEFT($G55,2), INDEX(設定!$X$9:$X$12,MATCH(LEFT($G55,2), 設定!$W$9:$W$12,0))), $G55)</f>
        <v/>
      </c>
      <c r="G55" s="118" t="str" cm="1">
        <f t="array" ref="G55">IF($K55="","", IF($N55="英", "", INDEX(聲母對照資料表[],MATCH($R55,聲母碼,0),7)) &amp; INDEX(韻母對照資料表[],MATCH($S55,韻母碼,0),7) &amp; INDEX(方音符號聲調,$T55))</f>
        <v/>
      </c>
      <c r="H55" s="2" t="str">
        <f t="shared" si="1"/>
        <v/>
      </c>
      <c r="I55" s="2" t="str">
        <f t="shared" si="2"/>
        <v/>
      </c>
    </row>
    <row r="56" spans="2:9" ht="30">
      <c r="B56" s="4" t="str">
        <f t="shared" si="0"/>
        <v/>
      </c>
      <c r="C56" s="2" t="str">
        <f>IF($K56="","", IF($N56="英", "", INDEX(聲母對照資料表[], MATCH($R56,聲母碼,0), 5)) &amp; $S56 &amp; $T56 )</f>
        <v/>
      </c>
      <c r="D56" s="2" t="str">
        <f>IF($K56="","", IF($N56="英", "", INDEX(聲母對照資料表[], MATCH($R56,聲母碼,0), 5)) &amp; INDEX(韻母對照資料表[], MATCH($S56, 韻母碼,0), 4) &amp; $T56 )</f>
        <v/>
      </c>
      <c r="E56" s="2" t="str" cm="1">
        <f t="array" ref="E56">IF($K56="","", IF($N56="英", "", INDEX(聲母對照資料表[], MATCH($R56,聲母碼,0), 5)) &amp; INDEX(韻母對照資料表[],MATCH($S56,韻母碼,0),6) &amp; INDEX(閩拼八聲調,$T56))</f>
        <v/>
      </c>
      <c r="F56" s="2" t="str">
        <f xml:space="preserve"> IFERROR( SUBSTITUTE($G56, LEFT($G56,2), INDEX(設定!$X$9:$X$12,MATCH(LEFT($G56,2), 設定!$W$9:$W$12,0))), $G56)</f>
        <v/>
      </c>
      <c r="G56" s="118" t="str" cm="1">
        <f t="array" ref="G56">IF($K56="","", IF($N56="英", "", INDEX(聲母對照資料表[],MATCH($R56,聲母碼,0),7)) &amp; INDEX(韻母對照資料表[],MATCH($S56,韻母碼,0),7) &amp; INDEX(方音符號聲調,$T56))</f>
        <v/>
      </c>
      <c r="H56" s="2" t="str">
        <f t="shared" si="1"/>
        <v/>
      </c>
      <c r="I56" s="2" t="str">
        <f t="shared" si="2"/>
        <v/>
      </c>
    </row>
    <row r="57" spans="2:9" ht="30">
      <c r="B57" s="4" t="str">
        <f t="shared" si="0"/>
        <v/>
      </c>
      <c r="C57" s="2" t="str">
        <f>IF($K57="","", IF($N57="英", "", INDEX(聲母對照資料表[], MATCH($R57,聲母碼,0), 5)) &amp; $S57 &amp; $T57 )</f>
        <v/>
      </c>
      <c r="D57" s="2" t="str">
        <f>IF($K57="","", IF($N57="英", "", INDEX(聲母對照資料表[], MATCH($R57,聲母碼,0), 5)) &amp; INDEX(韻母對照資料表[], MATCH($S57, 韻母碼,0), 4) &amp; $T57 )</f>
        <v/>
      </c>
      <c r="E57" s="2" t="str" cm="1">
        <f t="array" ref="E57">IF($K57="","", IF($N57="英", "", INDEX(聲母對照資料表[], MATCH($R57,聲母碼,0), 5)) &amp; INDEX(韻母對照資料表[],MATCH($S57,韻母碼,0),6) &amp; INDEX(閩拼八聲調,$T57))</f>
        <v/>
      </c>
      <c r="F57" s="2" t="str">
        <f xml:space="preserve"> IFERROR( SUBSTITUTE($G57, LEFT($G57,2), INDEX(設定!$X$9:$X$12,MATCH(LEFT($G57,2), 設定!$W$9:$W$12,0))), $G57)</f>
        <v/>
      </c>
      <c r="G57" s="118" t="str" cm="1">
        <f t="array" ref="G57">IF($K57="","", IF($N57="英", "", INDEX(聲母對照資料表[],MATCH($R57,聲母碼,0),7)) &amp; INDEX(韻母對照資料表[],MATCH($S57,韻母碼,0),7) &amp; INDEX(方音符號聲調,$T57))</f>
        <v/>
      </c>
      <c r="H57" s="2" t="str">
        <f t="shared" si="1"/>
        <v/>
      </c>
      <c r="I57" s="2" t="str">
        <f t="shared" si="2"/>
        <v/>
      </c>
    </row>
    <row r="58" spans="2:9" ht="30">
      <c r="B58" s="4" t="str">
        <f t="shared" si="0"/>
        <v/>
      </c>
      <c r="C58" s="2" t="str">
        <f>IF($K58="","", IF($N58="英", "", INDEX(聲母對照資料表[], MATCH($R58,聲母碼,0), 5)) &amp; $S58 &amp; $T58 )</f>
        <v/>
      </c>
      <c r="D58" s="2" t="str">
        <f>IF($K58="","", IF($N58="英", "", INDEX(聲母對照資料表[], MATCH($R58,聲母碼,0), 5)) &amp; INDEX(韻母對照資料表[], MATCH($S58, 韻母碼,0), 4) &amp; $T58 )</f>
        <v/>
      </c>
      <c r="E58" s="2" t="str" cm="1">
        <f t="array" ref="E58">IF($K58="","", IF($N58="英", "", INDEX(聲母對照資料表[], MATCH($R58,聲母碼,0), 5)) &amp; INDEX(韻母對照資料表[],MATCH($S58,韻母碼,0),6) &amp; INDEX(閩拼八聲調,$T58))</f>
        <v/>
      </c>
      <c r="F58" s="2" t="str">
        <f xml:space="preserve"> IFERROR( SUBSTITUTE($G58, LEFT($G58,2), INDEX(設定!$X$9:$X$12,MATCH(LEFT($G58,2), 設定!$W$9:$W$12,0))), $G58)</f>
        <v/>
      </c>
      <c r="G58" s="118" t="str" cm="1">
        <f t="array" ref="G58">IF($K58="","", IF($N58="英", "", INDEX(聲母對照資料表[],MATCH($R58,聲母碼,0),7)) &amp; INDEX(韻母對照資料表[],MATCH($S58,韻母碼,0),7) &amp; INDEX(方音符號聲調,$T58))</f>
        <v/>
      </c>
      <c r="H58" s="2" t="str">
        <f t="shared" si="1"/>
        <v/>
      </c>
      <c r="I58" s="2" t="str">
        <f t="shared" si="2"/>
        <v/>
      </c>
    </row>
    <row r="59" spans="2:9" ht="30">
      <c r="B59" s="4" t="str">
        <f t="shared" si="0"/>
        <v/>
      </c>
      <c r="C59" s="2" t="str">
        <f>IF($K59="","", IF($N59="英", "", INDEX(聲母對照資料表[], MATCH($R59,聲母碼,0), 5)) &amp; $S59 &amp; $T59 )</f>
        <v/>
      </c>
      <c r="D59" s="2" t="str">
        <f>IF($K59="","", IF($N59="英", "", INDEX(聲母對照資料表[], MATCH($R59,聲母碼,0), 5)) &amp; INDEX(韻母對照資料表[], MATCH($S59, 韻母碼,0), 4) &amp; $T59 )</f>
        <v/>
      </c>
      <c r="E59" s="2" t="str" cm="1">
        <f t="array" ref="E59">IF($K59="","", IF($N59="英", "", INDEX(聲母對照資料表[], MATCH($R59,聲母碼,0), 5)) &amp; INDEX(韻母對照資料表[],MATCH($S59,韻母碼,0),6) &amp; INDEX(閩拼八聲調,$T59))</f>
        <v/>
      </c>
      <c r="F59" s="2" t="str">
        <f xml:space="preserve"> IFERROR( SUBSTITUTE($G59, LEFT($G59,2), INDEX(設定!$X$9:$X$12,MATCH(LEFT($G59,2), 設定!$W$9:$W$12,0))), $G59)</f>
        <v/>
      </c>
      <c r="G59" s="118" t="str" cm="1">
        <f t="array" ref="G59">IF($K59="","", IF($N59="英", "", INDEX(聲母對照資料表[],MATCH($R59,聲母碼,0),7)) &amp; INDEX(韻母對照資料表[],MATCH($S59,韻母碼,0),7) &amp; INDEX(方音符號聲調,$T59))</f>
        <v/>
      </c>
      <c r="H59" s="2" t="str">
        <f t="shared" si="1"/>
        <v/>
      </c>
      <c r="I59" s="2" t="str">
        <f t="shared" si="2"/>
        <v/>
      </c>
    </row>
    <row r="60" spans="2:9" ht="30">
      <c r="B60" s="4" t="str">
        <f t="shared" si="0"/>
        <v/>
      </c>
      <c r="C60" s="2" t="str">
        <f>IF($K60="","", IF($N60="英", "", INDEX(聲母對照資料表[], MATCH($R60,聲母碼,0), 5)) &amp; $S60 &amp; $T60 )</f>
        <v/>
      </c>
      <c r="D60" s="2" t="str">
        <f>IF($K60="","", IF($N60="英", "", INDEX(聲母對照資料表[], MATCH($R60,聲母碼,0), 5)) &amp; INDEX(韻母對照資料表[], MATCH($S60, 韻母碼,0), 4) &amp; $T60 )</f>
        <v/>
      </c>
      <c r="E60" s="2" t="str" cm="1">
        <f t="array" ref="E60">IF($K60="","", IF($N60="英", "", INDEX(聲母對照資料表[], MATCH($R60,聲母碼,0), 5)) &amp; INDEX(韻母對照資料表[],MATCH($S60,韻母碼,0),6) &amp; INDEX(閩拼八聲調,$T60))</f>
        <v/>
      </c>
      <c r="F60" s="2" t="str">
        <f xml:space="preserve"> IFERROR( SUBSTITUTE($G60, LEFT($G60,2), INDEX(設定!$X$9:$X$12,MATCH(LEFT($G60,2), 設定!$W$9:$W$12,0))), $G60)</f>
        <v/>
      </c>
      <c r="G60" s="118" t="str" cm="1">
        <f t="array" ref="G60">IF($K60="","", IF($N60="英", "", INDEX(聲母對照資料表[],MATCH($R60,聲母碼,0),7)) &amp; INDEX(韻母對照資料表[],MATCH($S60,韻母碼,0),7) &amp; INDEX(方音符號聲調,$T60))</f>
        <v/>
      </c>
      <c r="H60" s="2" t="str">
        <f t="shared" si="1"/>
        <v/>
      </c>
      <c r="I60" s="2" t="str">
        <f t="shared" si="2"/>
        <v/>
      </c>
    </row>
    <row r="61" spans="2:9" ht="30">
      <c r="B61" s="4" t="str">
        <f t="shared" si="0"/>
        <v/>
      </c>
      <c r="C61" s="2" t="str">
        <f>IF($K61="","", IF($N61="英", "", INDEX(聲母對照資料表[], MATCH($R61,聲母碼,0), 5)) &amp; $S61 &amp; $T61 )</f>
        <v/>
      </c>
      <c r="D61" s="2" t="str">
        <f>IF($K61="","", IF($N61="英", "", INDEX(聲母對照資料表[], MATCH($R61,聲母碼,0), 5)) &amp; INDEX(韻母對照資料表[], MATCH($S61, 韻母碼,0), 4) &amp; $T61 )</f>
        <v/>
      </c>
      <c r="E61" s="2" t="str" cm="1">
        <f t="array" ref="E61">IF($K61="","", IF($N61="英", "", INDEX(聲母對照資料表[], MATCH($R61,聲母碼,0), 5)) &amp; INDEX(韻母對照資料表[],MATCH($S61,韻母碼,0),6) &amp; INDEX(閩拼八聲調,$T61))</f>
        <v/>
      </c>
      <c r="F61" s="2" t="str">
        <f xml:space="preserve"> IFERROR( SUBSTITUTE($G61, LEFT($G61,2), INDEX(設定!$X$9:$X$12,MATCH(LEFT($G61,2), 設定!$W$9:$W$12,0))), $G61)</f>
        <v/>
      </c>
      <c r="G61" s="118" t="str" cm="1">
        <f t="array" ref="G61">IF($K61="","", IF($N61="英", "", INDEX(聲母對照資料表[],MATCH($R61,聲母碼,0),7)) &amp; INDEX(韻母對照資料表[],MATCH($S61,韻母碼,0),7) &amp; INDEX(方音符號聲調,$T61))</f>
        <v/>
      </c>
      <c r="H61" s="2" t="str">
        <f t="shared" si="1"/>
        <v/>
      </c>
      <c r="I61" s="2" t="str">
        <f t="shared" si="2"/>
        <v/>
      </c>
    </row>
    <row r="62" spans="2:9" ht="30">
      <c r="B62" s="4" t="str">
        <f t="shared" si="0"/>
        <v/>
      </c>
      <c r="C62" s="2" t="str">
        <f>IF($K62="","", IF($N62="英", "", INDEX(聲母對照資料表[], MATCH($R62,聲母碼,0), 5)) &amp; $S62 &amp; $T62 )</f>
        <v/>
      </c>
      <c r="D62" s="2" t="str">
        <f>IF($K62="","", IF($N62="英", "", INDEX(聲母對照資料表[], MATCH($R62,聲母碼,0), 5)) &amp; INDEX(韻母對照資料表[], MATCH($S62, 韻母碼,0), 4) &amp; $T62 )</f>
        <v/>
      </c>
      <c r="E62" s="2" t="str" cm="1">
        <f t="array" ref="E62">IF($K62="","", IF($N62="英", "", INDEX(聲母對照資料表[], MATCH($R62,聲母碼,0), 5)) &amp; INDEX(韻母對照資料表[],MATCH($S62,韻母碼,0),6) &amp; INDEX(閩拼八聲調,$T62))</f>
        <v/>
      </c>
      <c r="F62" s="2" t="str">
        <f xml:space="preserve"> IFERROR( SUBSTITUTE($G62, LEFT($G62,2), INDEX(設定!$X$9:$X$12,MATCH(LEFT($G62,2), 設定!$W$9:$W$12,0))), $G62)</f>
        <v/>
      </c>
      <c r="G62" s="118" t="str" cm="1">
        <f t="array" ref="G62">IF($K62="","", IF($N62="英", "", INDEX(聲母對照資料表[],MATCH($R62,聲母碼,0),7)) &amp; INDEX(韻母對照資料表[],MATCH($S62,韻母碼,0),7) &amp; INDEX(方音符號聲調,$T62))</f>
        <v/>
      </c>
      <c r="H62" s="2" t="str">
        <f t="shared" si="1"/>
        <v/>
      </c>
      <c r="I62" s="2" t="str">
        <f t="shared" si="2"/>
        <v/>
      </c>
    </row>
    <row r="63" spans="2:9" ht="30">
      <c r="B63" s="4" t="str">
        <f t="shared" si="0"/>
        <v/>
      </c>
      <c r="C63" s="2" t="str">
        <f>IF($K63="","", IF($N63="英", "", INDEX(聲母對照資料表[], MATCH($R63,聲母碼,0), 5)) &amp; $S63 &amp; $T63 )</f>
        <v/>
      </c>
      <c r="D63" s="2" t="str">
        <f>IF($K63="","", IF($N63="英", "", INDEX(聲母對照資料表[], MATCH($R63,聲母碼,0), 5)) &amp; INDEX(韻母對照資料表[], MATCH($S63, 韻母碼,0), 4) &amp; $T63 )</f>
        <v/>
      </c>
      <c r="E63" s="2" t="str" cm="1">
        <f t="array" ref="E63">IF($K63="","", IF($N63="英", "", INDEX(聲母對照資料表[], MATCH($R63,聲母碼,0), 5)) &amp; INDEX(韻母對照資料表[],MATCH($S63,韻母碼,0),6) &amp; INDEX(閩拼八聲調,$T63))</f>
        <v/>
      </c>
      <c r="F63" s="2" t="str">
        <f xml:space="preserve"> IFERROR( SUBSTITUTE($G63, LEFT($G63,2), INDEX(設定!$X$9:$X$12,MATCH(LEFT($G63,2), 設定!$W$9:$W$12,0))), $G63)</f>
        <v/>
      </c>
      <c r="G63" s="118" t="str" cm="1">
        <f t="array" ref="G63">IF($K63="","", IF($N63="英", "", INDEX(聲母對照資料表[],MATCH($R63,聲母碼,0),7)) &amp; INDEX(韻母對照資料表[],MATCH($S63,韻母碼,0),7) &amp; INDEX(方音符號聲調,$T63))</f>
        <v/>
      </c>
      <c r="H63" s="2" t="str">
        <f t="shared" si="1"/>
        <v/>
      </c>
      <c r="I63" s="2" t="str">
        <f t="shared" si="2"/>
        <v/>
      </c>
    </row>
    <row r="64" spans="2:9" ht="30">
      <c r="B64" s="4" t="str">
        <f t="shared" si="0"/>
        <v/>
      </c>
      <c r="C64" s="2" t="str">
        <f>IF($K64="","", IF($N64="英", "", INDEX(聲母對照資料表[], MATCH($R64,聲母碼,0), 5)) &amp; $S64 &amp; $T64 )</f>
        <v/>
      </c>
      <c r="D64" s="2" t="str">
        <f>IF($K64="","", IF($N64="英", "", INDEX(聲母對照資料表[], MATCH($R64,聲母碼,0), 5)) &amp; INDEX(韻母對照資料表[], MATCH($S64, 韻母碼,0), 4) &amp; $T64 )</f>
        <v/>
      </c>
      <c r="E64" s="2" t="str" cm="1">
        <f t="array" ref="E64">IF($K64="","", IF($N64="英", "", INDEX(聲母對照資料表[], MATCH($R64,聲母碼,0), 5)) &amp; INDEX(韻母對照資料表[],MATCH($S64,韻母碼,0),6) &amp; INDEX(閩拼八聲調,$T64))</f>
        <v/>
      </c>
      <c r="F64" s="2" t="str">
        <f xml:space="preserve"> IFERROR( SUBSTITUTE($G64, LEFT($G64,2), INDEX(設定!$X$9:$X$12,MATCH(LEFT($G64,2), 設定!$W$9:$W$12,0))), $G64)</f>
        <v/>
      </c>
      <c r="G64" s="118" t="str" cm="1">
        <f t="array" ref="G64">IF($K64="","", IF($N64="英", "", INDEX(聲母對照資料表[],MATCH($R64,聲母碼,0),7)) &amp; INDEX(韻母對照資料表[],MATCH($S64,韻母碼,0),7) &amp; INDEX(方音符號聲調,$T64))</f>
        <v/>
      </c>
      <c r="H64" s="2" t="str">
        <f t="shared" si="1"/>
        <v/>
      </c>
      <c r="I64" s="2" t="str">
        <f t="shared" si="2"/>
        <v/>
      </c>
    </row>
    <row r="65" spans="2:9" ht="30">
      <c r="B65" s="4" t="str">
        <f t="shared" si="0"/>
        <v/>
      </c>
      <c r="C65" s="2" t="str">
        <f>IF($K65="","", IF($N65="英", "", INDEX(聲母對照資料表[], MATCH($R65,聲母碼,0), 5)) &amp; $S65 &amp; $T65 )</f>
        <v/>
      </c>
      <c r="D65" s="2" t="str">
        <f>IF($K65="","", IF($N65="英", "", INDEX(聲母對照資料表[], MATCH($R65,聲母碼,0), 5)) &amp; INDEX(韻母對照資料表[], MATCH($S65, 韻母碼,0), 4) &amp; $T65 )</f>
        <v/>
      </c>
      <c r="E65" s="2" t="str" cm="1">
        <f t="array" ref="E65">IF($K65="","", IF($N65="英", "", INDEX(聲母對照資料表[], MATCH($R65,聲母碼,0), 5)) &amp; INDEX(韻母對照資料表[],MATCH($S65,韻母碼,0),6) &amp; INDEX(閩拼八聲調,$T65))</f>
        <v/>
      </c>
      <c r="F65" s="2" t="str">
        <f xml:space="preserve"> IFERROR( SUBSTITUTE($G65, LEFT($G65,2), INDEX(設定!$X$9:$X$12,MATCH(LEFT($G65,2), 設定!$W$9:$W$12,0))), $G65)</f>
        <v/>
      </c>
      <c r="G65" s="118" t="str" cm="1">
        <f t="array" ref="G65">IF($K65="","", IF($N65="英", "", INDEX(聲母對照資料表[],MATCH($R65,聲母碼,0),7)) &amp; INDEX(韻母對照資料表[],MATCH($S65,韻母碼,0),7) &amp; INDEX(方音符號聲調,$T65))</f>
        <v/>
      </c>
      <c r="H65" s="2" t="str">
        <f t="shared" si="1"/>
        <v/>
      </c>
      <c r="I65" s="2" t="str">
        <f t="shared" si="2"/>
        <v/>
      </c>
    </row>
    <row r="66" spans="2:9" ht="30">
      <c r="B66" s="4" t="str">
        <f t="shared" si="0"/>
        <v/>
      </c>
      <c r="C66" s="2" t="str">
        <f>IF($K66="","", IF($N66="英", "", INDEX(聲母對照資料表[], MATCH($R66,聲母碼,0), 5)) &amp; $S66 &amp; $T66 )</f>
        <v/>
      </c>
      <c r="D66" s="2" t="str">
        <f>IF($K66="","", IF($N66="英", "", INDEX(聲母對照資料表[], MATCH($R66,聲母碼,0), 5)) &amp; INDEX(韻母對照資料表[], MATCH($S66, 韻母碼,0), 4) &amp; $T66 )</f>
        <v/>
      </c>
      <c r="E66" s="2" t="str" cm="1">
        <f t="array" ref="E66">IF($K66="","", IF($N66="英", "", INDEX(聲母對照資料表[], MATCH($R66,聲母碼,0), 5)) &amp; INDEX(韻母對照資料表[],MATCH($S66,韻母碼,0),6) &amp; INDEX(閩拼八聲調,$T66))</f>
        <v/>
      </c>
      <c r="F66" s="2" t="str">
        <f xml:space="preserve"> IFERROR( SUBSTITUTE($G66, LEFT($G66,2), INDEX(設定!$X$9:$X$12,MATCH(LEFT($G66,2), 設定!$W$9:$W$12,0))), $G66)</f>
        <v/>
      </c>
      <c r="G66" s="118" t="str" cm="1">
        <f t="array" ref="G66">IF($K66="","", IF($N66="英", "", INDEX(聲母對照資料表[],MATCH($R66,聲母碼,0),7)) &amp; INDEX(韻母對照資料表[],MATCH($S66,韻母碼,0),7) &amp; INDEX(方音符號聲調,$T66))</f>
        <v/>
      </c>
      <c r="H66" s="2" t="str">
        <f t="shared" si="1"/>
        <v/>
      </c>
      <c r="I66" s="2" t="str">
        <f t="shared" si="2"/>
        <v/>
      </c>
    </row>
    <row r="67" spans="2:9" ht="30">
      <c r="B67" s="4" t="str">
        <f t="shared" si="0"/>
        <v/>
      </c>
      <c r="C67" s="2" t="str">
        <f>IF($K67="","", IF($N67="英", "", INDEX(聲母對照資料表[], MATCH($R67,聲母碼,0), 5)) &amp; $S67 &amp; $T67 )</f>
        <v/>
      </c>
      <c r="D67" s="2" t="str">
        <f>IF($K67="","", IF($N67="英", "", INDEX(聲母對照資料表[], MATCH($R67,聲母碼,0), 5)) &amp; INDEX(韻母對照資料表[], MATCH($S67, 韻母碼,0), 4) &amp; $T67 )</f>
        <v/>
      </c>
      <c r="E67" s="2" t="str" cm="1">
        <f t="array" ref="E67">IF($K67="","", IF($N67="英", "", INDEX(聲母對照資料表[], MATCH($R67,聲母碼,0), 5)) &amp; INDEX(韻母對照資料表[],MATCH($S67,韻母碼,0),6) &amp; INDEX(閩拼八聲調,$T67))</f>
        <v/>
      </c>
      <c r="F67" s="2" t="str">
        <f xml:space="preserve"> IFERROR( SUBSTITUTE($G67, LEFT($G67,2), INDEX(設定!$X$9:$X$12,MATCH(LEFT($G67,2), 設定!$W$9:$W$12,0))), $G67)</f>
        <v/>
      </c>
      <c r="G67" s="118" t="str" cm="1">
        <f t="array" ref="G67">IF($K67="","", IF($N67="英", "", INDEX(聲母對照資料表[],MATCH($R67,聲母碼,0),7)) &amp; INDEX(韻母對照資料表[],MATCH($S67,韻母碼,0),7) &amp; INDEX(方音符號聲調,$T67))</f>
        <v/>
      </c>
      <c r="H67" s="2" t="str">
        <f t="shared" si="1"/>
        <v/>
      </c>
      <c r="I67" s="2" t="str">
        <f t="shared" si="2"/>
        <v/>
      </c>
    </row>
    <row r="68" spans="2:9" ht="30">
      <c r="B68" s="4" t="str">
        <f t="shared" si="0"/>
        <v/>
      </c>
      <c r="C68" s="2" t="str">
        <f>IF($K68="","", IF($N68="英", "", INDEX(聲母對照資料表[], MATCH($R68,聲母碼,0), 5)) &amp; $S68 &amp; $T68 )</f>
        <v/>
      </c>
      <c r="D68" s="2" t="str">
        <f>IF($K68="","", IF($N68="英", "", INDEX(聲母對照資料表[], MATCH($R68,聲母碼,0), 5)) &amp; INDEX(韻母對照資料表[], MATCH($S68, 韻母碼,0), 4) &amp; $T68 )</f>
        <v/>
      </c>
      <c r="E68" s="2" t="str" cm="1">
        <f t="array" ref="E68">IF($K68="","", IF($N68="英", "", INDEX(聲母對照資料表[], MATCH($R68,聲母碼,0), 5)) &amp; INDEX(韻母對照資料表[],MATCH($S68,韻母碼,0),6) &amp; INDEX(閩拼八聲調,$T68))</f>
        <v/>
      </c>
      <c r="F68" s="2" t="str">
        <f xml:space="preserve"> IFERROR( SUBSTITUTE($G68, LEFT($G68,2), INDEX(設定!$X$9:$X$12,MATCH(LEFT($G68,2), 設定!$W$9:$W$12,0))), $G68)</f>
        <v/>
      </c>
      <c r="G68" s="118" t="str" cm="1">
        <f t="array" ref="G68">IF($K68="","", IF($N68="英", "", INDEX(聲母對照資料表[],MATCH($R68,聲母碼,0),7)) &amp; INDEX(韻母對照資料表[],MATCH($S68,韻母碼,0),7) &amp; INDEX(方音符號聲調,$T68))</f>
        <v/>
      </c>
      <c r="H68" s="2" t="str">
        <f t="shared" si="1"/>
        <v/>
      </c>
      <c r="I68" s="2" t="str">
        <f t="shared" si="2"/>
        <v/>
      </c>
    </row>
    <row r="69" spans="2:9" ht="30">
      <c r="B69" s="4" t="str">
        <f t="shared" si="0"/>
        <v/>
      </c>
      <c r="C69" s="2" t="str">
        <f>IF($K69="","", IF($N69="英", "", INDEX(聲母對照資料表[], MATCH($R69,聲母碼,0), 5)) &amp; $S69 &amp; $T69 )</f>
        <v/>
      </c>
      <c r="D69" s="2" t="str">
        <f>IF($K69="","", IF($N69="英", "", INDEX(聲母對照資料表[], MATCH($R69,聲母碼,0), 5)) &amp; INDEX(韻母對照資料表[], MATCH($S69, 韻母碼,0), 4) &amp; $T69 )</f>
        <v/>
      </c>
      <c r="E69" s="2" t="str" cm="1">
        <f t="array" ref="E69">IF($K69="","", IF($N69="英", "", INDEX(聲母對照資料表[], MATCH($R69,聲母碼,0), 5)) &amp; INDEX(韻母對照資料表[],MATCH($S69,韻母碼,0),6) &amp; INDEX(閩拼八聲調,$T69))</f>
        <v/>
      </c>
      <c r="F69" s="2" t="str">
        <f xml:space="preserve"> IFERROR( SUBSTITUTE($G69, LEFT($G69,2), INDEX(設定!$X$9:$X$12,MATCH(LEFT($G69,2), 設定!$W$9:$W$12,0))), $G69)</f>
        <v/>
      </c>
      <c r="G69" s="118" t="str" cm="1">
        <f t="array" ref="G69">IF($K69="","", IF($N69="英", "", INDEX(聲母對照資料表[],MATCH($R69,聲母碼,0),7)) &amp; INDEX(韻母對照資料表[],MATCH($S69,韻母碼,0),7) &amp; INDEX(方音符號聲調,$T69))</f>
        <v/>
      </c>
      <c r="H69" s="2" t="str">
        <f t="shared" si="1"/>
        <v/>
      </c>
      <c r="I69" s="2" t="str">
        <f t="shared" si="2"/>
        <v/>
      </c>
    </row>
    <row r="70" spans="2:9" ht="30">
      <c r="B70" s="4" t="str">
        <f t="shared" ref="B70:B104" si="3">IF( $K70="", "", L70)</f>
        <v/>
      </c>
      <c r="C70" s="2" t="str">
        <f>IF($K70="","", IF($N70="英", "", INDEX(聲母對照資料表[], MATCH($R70,聲母碼,0), 5)) &amp; $S70 &amp; $T70 )</f>
        <v/>
      </c>
      <c r="D70" s="2" t="str">
        <f>IF($K70="","", IF($N70="英", "", INDEX(聲母對照資料表[], MATCH($R70,聲母碼,0), 5)) &amp; INDEX(韻母對照資料表[], MATCH($S70, 韻母碼,0), 4) &amp; $T70 )</f>
        <v/>
      </c>
      <c r="E70" s="2" t="str" cm="1">
        <f t="array" ref="E70">IF($K70="","", IF($N70="英", "", INDEX(聲母對照資料表[], MATCH($R70,聲母碼,0), 5)) &amp; INDEX(韻母對照資料表[],MATCH($S70,韻母碼,0),6) &amp; INDEX(閩拼八聲調,$T70))</f>
        <v/>
      </c>
      <c r="F70" s="2" t="str">
        <f xml:space="preserve"> IFERROR( SUBSTITUTE($G70, LEFT($G70,2), INDEX(設定!$X$9:$X$12,MATCH(LEFT($G70,2), 設定!$W$9:$W$12,0))), $G70)</f>
        <v/>
      </c>
      <c r="G70" s="118" t="str" cm="1">
        <f t="array" ref="G70">IF($K70="","", IF($N70="英", "", INDEX(聲母對照資料表[],MATCH($R70,聲母碼,0),7)) &amp; INDEX(韻母對照資料表[],MATCH($S70,韻母碼,0),7) &amp; INDEX(方音符號聲調,$T70))</f>
        <v/>
      </c>
      <c r="H70" s="2" t="str">
        <f t="shared" ref="H70:H104" si="4" xml:space="preserve"> IF($K70="", "", $W70)</f>
        <v/>
      </c>
      <c r="I70" s="2" t="str">
        <f t="shared" ref="I70:I104" si="5" xml:space="preserve"> IF($K70="", "", $V70)</f>
        <v/>
      </c>
    </row>
    <row r="71" spans="2:9" ht="30">
      <c r="B71" s="4" t="str">
        <f t="shared" si="3"/>
        <v/>
      </c>
      <c r="C71" s="2" t="str">
        <f>IF($K71="","", IF($N71="英", "", INDEX(聲母對照資料表[], MATCH($R71,聲母碼,0), 5)) &amp; $S71 &amp; $T71 )</f>
        <v/>
      </c>
      <c r="D71" s="2" t="str">
        <f>IF($K71="","", IF($N71="英", "", INDEX(聲母對照資料表[], MATCH($R71,聲母碼,0), 5)) &amp; INDEX(韻母對照資料表[], MATCH($S71, 韻母碼,0), 4) &amp; $T71 )</f>
        <v/>
      </c>
      <c r="E71" s="2" t="str" cm="1">
        <f t="array" ref="E71">IF($K71="","", IF($N71="英", "", INDEX(聲母對照資料表[], MATCH($R71,聲母碼,0), 5)) &amp; INDEX(韻母對照資料表[],MATCH($S71,韻母碼,0),6) &amp; INDEX(閩拼八聲調,$T71))</f>
        <v/>
      </c>
      <c r="F71" s="2" t="str">
        <f xml:space="preserve"> IFERROR( SUBSTITUTE($G71, LEFT($G71,2), INDEX(設定!$X$9:$X$12,MATCH(LEFT($G71,2), 設定!$W$9:$W$12,0))), $G71)</f>
        <v/>
      </c>
      <c r="G71" s="118" t="str" cm="1">
        <f t="array" ref="G71">IF($K71="","", IF($N71="英", "", INDEX(聲母對照資料表[],MATCH($R71,聲母碼,0),7)) &amp; INDEX(韻母對照資料表[],MATCH($S71,韻母碼,0),7) &amp; INDEX(方音符號聲調,$T71))</f>
        <v/>
      </c>
      <c r="H71" s="2" t="str">
        <f t="shared" si="4"/>
        <v/>
      </c>
      <c r="I71" s="2" t="str">
        <f t="shared" si="5"/>
        <v/>
      </c>
    </row>
    <row r="72" spans="2:9" ht="30">
      <c r="B72" s="4" t="str">
        <f t="shared" si="3"/>
        <v/>
      </c>
      <c r="C72" s="2" t="str">
        <f>IF($K72="","", IF($N72="英", "", INDEX(聲母對照資料表[], MATCH($R72,聲母碼,0), 5)) &amp; $S72 &amp; $T72 )</f>
        <v/>
      </c>
      <c r="D72" s="2" t="str">
        <f>IF($K72="","", IF($N72="英", "", INDEX(聲母對照資料表[], MATCH($R72,聲母碼,0), 5)) &amp; INDEX(韻母對照資料表[], MATCH($S72, 韻母碼,0), 4) &amp; $T72 )</f>
        <v/>
      </c>
      <c r="E72" s="2" t="str" cm="1">
        <f t="array" ref="E72">IF($K72="","", IF($N72="英", "", INDEX(聲母對照資料表[], MATCH($R72,聲母碼,0), 5)) &amp; INDEX(韻母對照資料表[],MATCH($S72,韻母碼,0),6) &amp; INDEX(閩拼八聲調,$T72))</f>
        <v/>
      </c>
      <c r="F72" s="2" t="str">
        <f xml:space="preserve"> IFERROR( SUBSTITUTE($G72, LEFT($G72,2), INDEX(設定!$X$9:$X$12,MATCH(LEFT($G72,2), 設定!$W$9:$W$12,0))), $G72)</f>
        <v/>
      </c>
      <c r="G72" s="118" t="str" cm="1">
        <f t="array" ref="G72">IF($K72="","", IF($N72="英", "", INDEX(聲母對照資料表[],MATCH($R72,聲母碼,0),7)) &amp; INDEX(韻母對照資料表[],MATCH($S72,韻母碼,0),7) &amp; INDEX(方音符號聲調,$T72))</f>
        <v/>
      </c>
      <c r="H72" s="2" t="str">
        <f t="shared" si="4"/>
        <v/>
      </c>
      <c r="I72" s="2" t="str">
        <f t="shared" si="5"/>
        <v/>
      </c>
    </row>
    <row r="73" spans="2:9" ht="30">
      <c r="B73" s="4" t="str">
        <f t="shared" si="3"/>
        <v/>
      </c>
      <c r="C73" s="2" t="str">
        <f>IF($K73="","", IF($N73="英", "", INDEX(聲母對照資料表[], MATCH($R73,聲母碼,0), 5)) &amp; $S73 &amp; $T73 )</f>
        <v/>
      </c>
      <c r="D73" s="2" t="str">
        <f>IF($K73="","", IF($N73="英", "", INDEX(聲母對照資料表[], MATCH($R73,聲母碼,0), 5)) &amp; INDEX(韻母對照資料表[], MATCH($S73, 韻母碼,0), 4) &amp; $T73 )</f>
        <v/>
      </c>
      <c r="E73" s="2" t="str" cm="1">
        <f t="array" ref="E73">IF($K73="","", IF($N73="英", "", INDEX(聲母對照資料表[], MATCH($R73,聲母碼,0), 5)) &amp; INDEX(韻母對照資料表[],MATCH($S73,韻母碼,0),6) &amp; INDEX(閩拼八聲調,$T73))</f>
        <v/>
      </c>
      <c r="F73" s="2" t="str">
        <f xml:space="preserve"> IFERROR( SUBSTITUTE($G73, LEFT($G73,2), INDEX(設定!$X$9:$X$12,MATCH(LEFT($G73,2), 設定!$W$9:$W$12,0))), $G73)</f>
        <v/>
      </c>
      <c r="G73" s="118" t="str" cm="1">
        <f t="array" ref="G73">IF($K73="","", IF($N73="英", "", INDEX(聲母對照資料表[],MATCH($R73,聲母碼,0),7)) &amp; INDEX(韻母對照資料表[],MATCH($S73,韻母碼,0),7) &amp; INDEX(方音符號聲調,$T73))</f>
        <v/>
      </c>
      <c r="H73" s="2" t="str">
        <f t="shared" si="4"/>
        <v/>
      </c>
      <c r="I73" s="2" t="str">
        <f t="shared" si="5"/>
        <v/>
      </c>
    </row>
    <row r="74" spans="2:9" ht="30">
      <c r="B74" s="4" t="str">
        <f t="shared" si="3"/>
        <v/>
      </c>
      <c r="C74" s="2" t="str">
        <f>IF($K74="","", IF($N74="英", "", INDEX(聲母對照資料表[], MATCH($R74,聲母碼,0), 5)) &amp; $S74 &amp; $T74 )</f>
        <v/>
      </c>
      <c r="D74" s="2" t="str">
        <f>IF($K74="","", IF($N74="英", "", INDEX(聲母對照資料表[], MATCH($R74,聲母碼,0), 5)) &amp; INDEX(韻母對照資料表[], MATCH($S74, 韻母碼,0), 4) &amp; $T74 )</f>
        <v/>
      </c>
      <c r="E74" s="2" t="str" cm="1">
        <f t="array" ref="E74">IF($K74="","", IF($N74="英", "", INDEX(聲母對照資料表[], MATCH($R74,聲母碼,0), 5)) &amp; INDEX(韻母對照資料表[],MATCH($S74,韻母碼,0),6) &amp; INDEX(閩拼八聲調,$T74))</f>
        <v/>
      </c>
      <c r="F74" s="2" t="str">
        <f xml:space="preserve"> IFERROR( SUBSTITUTE($G74, LEFT($G74,2), INDEX(設定!$X$9:$X$12,MATCH(LEFT($G74,2), 設定!$W$9:$W$12,0))), $G74)</f>
        <v/>
      </c>
      <c r="G74" s="118" t="str" cm="1">
        <f t="array" ref="G74">IF($K74="","", IF($N74="英", "", INDEX(聲母對照資料表[],MATCH($R74,聲母碼,0),7)) &amp; INDEX(韻母對照資料表[],MATCH($S74,韻母碼,0),7) &amp; INDEX(方音符號聲調,$T74))</f>
        <v/>
      </c>
      <c r="H74" s="2" t="str">
        <f t="shared" si="4"/>
        <v/>
      </c>
      <c r="I74" s="2" t="str">
        <f t="shared" si="5"/>
        <v/>
      </c>
    </row>
    <row r="75" spans="2:9" ht="30">
      <c r="B75" s="4" t="str">
        <f t="shared" si="3"/>
        <v/>
      </c>
      <c r="C75" s="2" t="str">
        <f>IF($K75="","", IF($N75="英", "", INDEX(聲母對照資料表[], MATCH($R75,聲母碼,0), 5)) &amp; $S75 &amp; $T75 )</f>
        <v/>
      </c>
      <c r="D75" s="2" t="str">
        <f>IF($K75="","", IF($N75="英", "", INDEX(聲母對照資料表[], MATCH($R75,聲母碼,0), 5)) &amp; INDEX(韻母對照資料表[], MATCH($S75, 韻母碼,0), 4) &amp; $T75 )</f>
        <v/>
      </c>
      <c r="E75" s="2" t="str" cm="1">
        <f t="array" ref="E75">IF($K75="","", IF($N75="英", "", INDEX(聲母對照資料表[], MATCH($R75,聲母碼,0), 5)) &amp; INDEX(韻母對照資料表[],MATCH($S75,韻母碼,0),6) &amp; INDEX(閩拼八聲調,$T75))</f>
        <v/>
      </c>
      <c r="F75" s="2" t="str">
        <f xml:space="preserve"> IFERROR( SUBSTITUTE($G75, LEFT($G75,2), INDEX(設定!$X$9:$X$12,MATCH(LEFT($G75,2), 設定!$W$9:$W$12,0))), $G75)</f>
        <v/>
      </c>
      <c r="G75" s="118" t="str" cm="1">
        <f t="array" ref="G75">IF($K75="","", IF($N75="英", "", INDEX(聲母對照資料表[],MATCH($R75,聲母碼,0),7)) &amp; INDEX(韻母對照資料表[],MATCH($S75,韻母碼,0),7) &amp; INDEX(方音符號聲調,$T75))</f>
        <v/>
      </c>
      <c r="H75" s="2" t="str">
        <f t="shared" si="4"/>
        <v/>
      </c>
      <c r="I75" s="2" t="str">
        <f t="shared" si="5"/>
        <v/>
      </c>
    </row>
    <row r="76" spans="2:9" ht="30">
      <c r="B76" s="4" t="str">
        <f t="shared" si="3"/>
        <v/>
      </c>
      <c r="C76" s="2" t="str">
        <f>IF($K76="","", IF($N76="英", "", INDEX(聲母對照資料表[], MATCH($R76,聲母碼,0), 5)) &amp; $S76 &amp; $T76 )</f>
        <v/>
      </c>
      <c r="D76" s="2" t="str">
        <f>IF($K76="","", IF($N76="英", "", INDEX(聲母對照資料表[], MATCH($R76,聲母碼,0), 5)) &amp; INDEX(韻母對照資料表[], MATCH($S76, 韻母碼,0), 4) &amp; $T76 )</f>
        <v/>
      </c>
      <c r="E76" s="2" t="str" cm="1">
        <f t="array" ref="E76">IF($K76="","", IF($N76="英", "", INDEX(聲母對照資料表[], MATCH($R76,聲母碼,0), 5)) &amp; INDEX(韻母對照資料表[],MATCH($S76,韻母碼,0),6) &amp; INDEX(閩拼八聲調,$T76))</f>
        <v/>
      </c>
      <c r="F76" s="2" t="str">
        <f xml:space="preserve"> IFERROR( SUBSTITUTE($G76, LEFT($G76,2), INDEX(設定!$X$9:$X$12,MATCH(LEFT($G76,2), 設定!$W$9:$W$12,0))), $G76)</f>
        <v/>
      </c>
      <c r="G76" s="118" t="str" cm="1">
        <f t="array" ref="G76">IF($K76="","", IF($N76="英", "", INDEX(聲母對照資料表[],MATCH($R76,聲母碼,0),7)) &amp; INDEX(韻母對照資料表[],MATCH($S76,韻母碼,0),7) &amp; INDEX(方音符號聲調,$T76))</f>
        <v/>
      </c>
      <c r="H76" s="2" t="str">
        <f t="shared" si="4"/>
        <v/>
      </c>
      <c r="I76" s="2" t="str">
        <f t="shared" si="5"/>
        <v/>
      </c>
    </row>
    <row r="77" spans="2:9" ht="30">
      <c r="B77" s="4" t="str">
        <f t="shared" si="3"/>
        <v/>
      </c>
      <c r="C77" s="2" t="str">
        <f>IF($K77="","", IF($N77="英", "", INDEX(聲母對照資料表[], MATCH($R77,聲母碼,0), 5)) &amp; $S77 &amp; $T77 )</f>
        <v/>
      </c>
      <c r="D77" s="2" t="str">
        <f>IF($K77="","", IF($N77="英", "", INDEX(聲母對照資料表[], MATCH($R77,聲母碼,0), 5)) &amp; INDEX(韻母對照資料表[], MATCH($S77, 韻母碼,0), 4) &amp; $T77 )</f>
        <v/>
      </c>
      <c r="E77" s="2" t="str" cm="1">
        <f t="array" ref="E77">IF($K77="","", IF($N77="英", "", INDEX(聲母對照資料表[], MATCH($R77,聲母碼,0), 5)) &amp; INDEX(韻母對照資料表[],MATCH($S77,韻母碼,0),6) &amp; INDEX(閩拼八聲調,$T77))</f>
        <v/>
      </c>
      <c r="F77" s="2" t="str">
        <f xml:space="preserve"> IFERROR( SUBSTITUTE($G77, LEFT($G77,2), INDEX(設定!$X$9:$X$12,MATCH(LEFT($G77,2), 設定!$W$9:$W$12,0))), $G77)</f>
        <v/>
      </c>
      <c r="G77" s="118" t="str" cm="1">
        <f t="array" ref="G77">IF($K77="","", IF($N77="英", "", INDEX(聲母對照資料表[],MATCH($R77,聲母碼,0),7)) &amp; INDEX(韻母對照資料表[],MATCH($S77,韻母碼,0),7) &amp; INDEX(方音符號聲調,$T77))</f>
        <v/>
      </c>
      <c r="H77" s="2" t="str">
        <f t="shared" si="4"/>
        <v/>
      </c>
      <c r="I77" s="2" t="str">
        <f t="shared" si="5"/>
        <v/>
      </c>
    </row>
    <row r="78" spans="2:9" ht="30">
      <c r="B78" s="4" t="str">
        <f t="shared" si="3"/>
        <v/>
      </c>
      <c r="C78" s="2" t="str">
        <f>IF($K78="","", IF($N78="英", "", INDEX(聲母對照資料表[], MATCH($R78,聲母碼,0), 5)) &amp; $S78 &amp; $T78 )</f>
        <v/>
      </c>
      <c r="D78" s="2" t="str">
        <f>IF($K78="","", IF($N78="英", "", INDEX(聲母對照資料表[], MATCH($R78,聲母碼,0), 5)) &amp; INDEX(韻母對照資料表[], MATCH($S78, 韻母碼,0), 4) &amp; $T78 )</f>
        <v/>
      </c>
      <c r="E78" s="2" t="str" cm="1">
        <f t="array" ref="E78">IF($K78="","", IF($N78="英", "", INDEX(聲母對照資料表[], MATCH($R78,聲母碼,0), 5)) &amp; INDEX(韻母對照資料表[],MATCH($S78,韻母碼,0),6) &amp; INDEX(閩拼八聲調,$T78))</f>
        <v/>
      </c>
      <c r="F78" s="2" t="str">
        <f xml:space="preserve"> IFERROR( SUBSTITUTE($G78, LEFT($G78,2), INDEX(設定!$X$9:$X$12,MATCH(LEFT($G78,2), 設定!$W$9:$W$12,0))), $G78)</f>
        <v/>
      </c>
      <c r="G78" s="118" t="str" cm="1">
        <f t="array" ref="G78">IF($K78="","", IF($N78="英", "", INDEX(聲母對照資料表[],MATCH($R78,聲母碼,0),7)) &amp; INDEX(韻母對照資料表[],MATCH($S78,韻母碼,0),7) &amp; INDEX(方音符號聲調,$T78))</f>
        <v/>
      </c>
      <c r="H78" s="2" t="str">
        <f t="shared" si="4"/>
        <v/>
      </c>
      <c r="I78" s="2" t="str">
        <f t="shared" si="5"/>
        <v/>
      </c>
    </row>
    <row r="79" spans="2:9" ht="30">
      <c r="B79" s="4" t="str">
        <f t="shared" si="3"/>
        <v/>
      </c>
      <c r="C79" s="2" t="str">
        <f>IF($K79="","", IF($N79="英", "", INDEX(聲母對照資料表[], MATCH($R79,聲母碼,0), 5)) &amp; $S79 &amp; $T79 )</f>
        <v/>
      </c>
      <c r="D79" s="2" t="str">
        <f>IF($K79="","", IF($N79="英", "", INDEX(聲母對照資料表[], MATCH($R79,聲母碼,0), 5)) &amp; INDEX(韻母對照資料表[], MATCH($S79, 韻母碼,0), 4) &amp; $T79 )</f>
        <v/>
      </c>
      <c r="E79" s="2" t="str" cm="1">
        <f t="array" ref="E79">IF($K79="","", IF($N79="英", "", INDEX(聲母對照資料表[], MATCH($R79,聲母碼,0), 5)) &amp; INDEX(韻母對照資料表[],MATCH($S79,韻母碼,0),6) &amp; INDEX(閩拼八聲調,$T79))</f>
        <v/>
      </c>
      <c r="F79" s="2" t="str">
        <f xml:space="preserve"> IFERROR( SUBSTITUTE($G79, LEFT($G79,2), INDEX(設定!$X$9:$X$12,MATCH(LEFT($G79,2), 設定!$W$9:$W$12,0))), $G79)</f>
        <v/>
      </c>
      <c r="G79" s="118" t="str" cm="1">
        <f t="array" ref="G79">IF($K79="","", IF($N79="英", "", INDEX(聲母對照資料表[],MATCH($R79,聲母碼,0),7)) &amp; INDEX(韻母對照資料表[],MATCH($S79,韻母碼,0),7) &amp; INDEX(方音符號聲調,$T79))</f>
        <v/>
      </c>
      <c r="H79" s="2" t="str">
        <f t="shared" si="4"/>
        <v/>
      </c>
      <c r="I79" s="2" t="str">
        <f t="shared" si="5"/>
        <v/>
      </c>
    </row>
    <row r="80" spans="2:9" ht="30">
      <c r="B80" s="4" t="str">
        <f t="shared" si="3"/>
        <v/>
      </c>
      <c r="C80" s="2" t="str">
        <f>IF($K80="","", IF($N80="英", "", INDEX(聲母對照資料表[], MATCH($R80,聲母碼,0), 5)) &amp; $S80 &amp; $T80 )</f>
        <v/>
      </c>
      <c r="D80" s="2" t="str">
        <f>IF($K80="","", IF($N80="英", "", INDEX(聲母對照資料表[], MATCH($R80,聲母碼,0), 5)) &amp; INDEX(韻母對照資料表[], MATCH($S80, 韻母碼,0), 4) &amp; $T80 )</f>
        <v/>
      </c>
      <c r="E80" s="2" t="str" cm="1">
        <f t="array" ref="E80">IF($K80="","", IF($N80="英", "", INDEX(聲母對照資料表[], MATCH($R80,聲母碼,0), 5)) &amp; INDEX(韻母對照資料表[],MATCH($S80,韻母碼,0),6) &amp; INDEX(閩拼八聲調,$T80))</f>
        <v/>
      </c>
      <c r="F80" s="2" t="str">
        <f xml:space="preserve"> IFERROR( SUBSTITUTE($G80, LEFT($G80,2), INDEX(設定!$X$9:$X$12,MATCH(LEFT($G80,2), 設定!$W$9:$W$12,0))), $G80)</f>
        <v/>
      </c>
      <c r="G80" s="118" t="str" cm="1">
        <f t="array" ref="G80">IF($K80="","", IF($N80="英", "", INDEX(聲母對照資料表[],MATCH($R80,聲母碼,0),7)) &amp; INDEX(韻母對照資料表[],MATCH($S80,韻母碼,0),7) &amp; INDEX(方音符號聲調,$T80))</f>
        <v/>
      </c>
      <c r="H80" s="2" t="str">
        <f t="shared" si="4"/>
        <v/>
      </c>
      <c r="I80" s="2" t="str">
        <f t="shared" si="5"/>
        <v/>
      </c>
    </row>
    <row r="81" spans="2:9" ht="30">
      <c r="B81" s="4" t="str">
        <f t="shared" si="3"/>
        <v/>
      </c>
      <c r="C81" s="2" t="str">
        <f>IF($K81="","", IF($N81="英", "", INDEX(聲母對照資料表[], MATCH($R81,聲母碼,0), 5)) &amp; $S81 &amp; $T81 )</f>
        <v/>
      </c>
      <c r="D81" s="2" t="str">
        <f>IF($K81="","", IF($N81="英", "", INDEX(聲母對照資料表[], MATCH($R81,聲母碼,0), 5)) &amp; INDEX(韻母對照資料表[], MATCH($S81, 韻母碼,0), 4) &amp; $T81 )</f>
        <v/>
      </c>
      <c r="E81" s="2" t="str" cm="1">
        <f t="array" ref="E81">IF($K81="","", IF($N81="英", "", INDEX(聲母對照資料表[], MATCH($R81,聲母碼,0), 5)) &amp; INDEX(韻母對照資料表[],MATCH($S81,韻母碼,0),6) &amp; INDEX(閩拼八聲調,$T81))</f>
        <v/>
      </c>
      <c r="F81" s="2" t="str">
        <f xml:space="preserve"> IFERROR( SUBSTITUTE($G81, LEFT($G81,2), INDEX(設定!$X$9:$X$12,MATCH(LEFT($G81,2), 設定!$W$9:$W$12,0))), $G81)</f>
        <v/>
      </c>
      <c r="G81" s="118" t="str" cm="1">
        <f t="array" ref="G81">IF($K81="","", IF($N81="英", "", INDEX(聲母對照資料表[],MATCH($R81,聲母碼,0),7)) &amp; INDEX(韻母對照資料表[],MATCH($S81,韻母碼,0),7) &amp; INDEX(方音符號聲調,$T81))</f>
        <v/>
      </c>
      <c r="H81" s="2" t="str">
        <f t="shared" si="4"/>
        <v/>
      </c>
      <c r="I81" s="2" t="str">
        <f t="shared" si="5"/>
        <v/>
      </c>
    </row>
    <row r="82" spans="2:9" ht="30">
      <c r="B82" s="4" t="str">
        <f t="shared" si="3"/>
        <v/>
      </c>
      <c r="C82" s="2" t="str">
        <f>IF($K82="","", IF($N82="英", "", INDEX(聲母對照資料表[], MATCH($R82,聲母碼,0), 5)) &amp; $S82 &amp; $T82 )</f>
        <v/>
      </c>
      <c r="D82" s="2" t="str">
        <f>IF($K82="","", IF($N82="英", "", INDEX(聲母對照資料表[], MATCH($R82,聲母碼,0), 5)) &amp; INDEX(韻母對照資料表[], MATCH($S82, 韻母碼,0), 4) &amp; $T82 )</f>
        <v/>
      </c>
      <c r="E82" s="2" t="str" cm="1">
        <f t="array" ref="E82">IF($K82="","", IF($N82="英", "", INDEX(聲母對照資料表[], MATCH($R82,聲母碼,0), 5)) &amp; INDEX(韻母對照資料表[],MATCH($S82,韻母碼,0),6) &amp; INDEX(閩拼八聲調,$T82))</f>
        <v/>
      </c>
      <c r="F82" s="2" t="str">
        <f xml:space="preserve"> IFERROR( SUBSTITUTE($G82, LEFT($G82,2), INDEX(設定!$X$9:$X$12,MATCH(LEFT($G82,2), 設定!$W$9:$W$12,0))), $G82)</f>
        <v/>
      </c>
      <c r="G82" s="118" t="str" cm="1">
        <f t="array" ref="G82">IF($K82="","", IF($N82="英", "", INDEX(聲母對照資料表[],MATCH($R82,聲母碼,0),7)) &amp; INDEX(韻母對照資料表[],MATCH($S82,韻母碼,0),7) &amp; INDEX(方音符號聲調,$T82))</f>
        <v/>
      </c>
      <c r="H82" s="2" t="str">
        <f t="shared" si="4"/>
        <v/>
      </c>
      <c r="I82" s="2" t="str">
        <f t="shared" si="5"/>
        <v/>
      </c>
    </row>
    <row r="83" spans="2:9" ht="30">
      <c r="B83" s="4" t="str">
        <f t="shared" si="3"/>
        <v/>
      </c>
      <c r="C83" s="2" t="str">
        <f>IF($K83="","", IF($N83="英", "", INDEX(聲母對照資料表[], MATCH($R83,聲母碼,0), 5)) &amp; $S83 &amp; $T83 )</f>
        <v/>
      </c>
      <c r="D83" s="2" t="str">
        <f>IF($K83="","", IF($N83="英", "", INDEX(聲母對照資料表[], MATCH($R83,聲母碼,0), 5)) &amp; INDEX(韻母對照資料表[], MATCH($S83, 韻母碼,0), 4) &amp; $T83 )</f>
        <v/>
      </c>
      <c r="E83" s="2" t="str" cm="1">
        <f t="array" ref="E83">IF($K83="","", IF($N83="英", "", INDEX(聲母對照資料表[], MATCH($R83,聲母碼,0), 5)) &amp; INDEX(韻母對照資料表[],MATCH($S83,韻母碼,0),6) &amp; INDEX(閩拼八聲調,$T83))</f>
        <v/>
      </c>
      <c r="F83" s="2" t="str">
        <f xml:space="preserve"> IFERROR( SUBSTITUTE($G83, LEFT($G83,2), INDEX(設定!$X$9:$X$12,MATCH(LEFT($G83,2), 設定!$W$9:$W$12,0))), $G83)</f>
        <v/>
      </c>
      <c r="G83" s="118" t="str" cm="1">
        <f t="array" ref="G83">IF($K83="","", IF($N83="英", "", INDEX(聲母對照資料表[],MATCH($R83,聲母碼,0),7)) &amp; INDEX(韻母對照資料表[],MATCH($S83,韻母碼,0),7) &amp; INDEX(方音符號聲調,$T83))</f>
        <v/>
      </c>
      <c r="H83" s="2" t="str">
        <f t="shared" si="4"/>
        <v/>
      </c>
      <c r="I83" s="2" t="str">
        <f t="shared" si="5"/>
        <v/>
      </c>
    </row>
    <row r="84" spans="2:9" ht="30">
      <c r="B84" s="4" t="str">
        <f t="shared" si="3"/>
        <v/>
      </c>
      <c r="C84" s="2" t="str">
        <f>IF($K84="","", IF($N84="英", "", INDEX(聲母對照資料表[], MATCH($R84,聲母碼,0), 5)) &amp; $S84 &amp; $T84 )</f>
        <v/>
      </c>
      <c r="D84" s="2" t="str">
        <f>IF($K84="","", IF($N84="英", "", INDEX(聲母對照資料表[], MATCH($R84,聲母碼,0), 5)) &amp; INDEX(韻母對照資料表[], MATCH($S84, 韻母碼,0), 4) &amp; $T84 )</f>
        <v/>
      </c>
      <c r="E84" s="2" t="str" cm="1">
        <f t="array" ref="E84">IF($K84="","", IF($N84="英", "", INDEX(聲母對照資料表[], MATCH($R84,聲母碼,0), 5)) &amp; INDEX(韻母對照資料表[],MATCH($S84,韻母碼,0),6) &amp; INDEX(閩拼八聲調,$T84))</f>
        <v/>
      </c>
      <c r="F84" s="2" t="str">
        <f xml:space="preserve"> IFERROR( SUBSTITUTE($G84, LEFT($G84,2), INDEX(設定!$X$9:$X$12,MATCH(LEFT($G84,2), 設定!$W$9:$W$12,0))), $G84)</f>
        <v/>
      </c>
      <c r="G84" s="118" t="str" cm="1">
        <f t="array" ref="G84">IF($K84="","", IF($N84="英", "", INDEX(聲母對照資料表[],MATCH($R84,聲母碼,0),7)) &amp; INDEX(韻母對照資料表[],MATCH($S84,韻母碼,0),7) &amp; INDEX(方音符號聲調,$T84))</f>
        <v/>
      </c>
      <c r="H84" s="2" t="str">
        <f t="shared" si="4"/>
        <v/>
      </c>
      <c r="I84" s="2" t="str">
        <f t="shared" si="5"/>
        <v/>
      </c>
    </row>
    <row r="85" spans="2:9" ht="30">
      <c r="B85" s="4" t="str">
        <f t="shared" si="3"/>
        <v/>
      </c>
      <c r="C85" s="2" t="str">
        <f>IF($K85="","", IF($N85="英", "", INDEX(聲母對照資料表[], MATCH($R85,聲母碼,0), 5)) &amp; $S85 &amp; $T85 )</f>
        <v/>
      </c>
      <c r="D85" s="2" t="str">
        <f>IF($K85="","", IF($N85="英", "", INDEX(聲母對照資料表[], MATCH($R85,聲母碼,0), 5)) &amp; INDEX(韻母對照資料表[], MATCH($S85, 韻母碼,0), 4) &amp; $T85 )</f>
        <v/>
      </c>
      <c r="E85" s="2" t="str" cm="1">
        <f t="array" ref="E85">IF($K85="","", IF($N85="英", "", INDEX(聲母對照資料表[], MATCH($R85,聲母碼,0), 5)) &amp; INDEX(韻母對照資料表[],MATCH($S85,韻母碼,0),6) &amp; INDEX(閩拼八聲調,$T85))</f>
        <v/>
      </c>
      <c r="F85" s="2" t="str">
        <f xml:space="preserve"> IFERROR( SUBSTITUTE($G85, LEFT($G85,2), INDEX(設定!$X$9:$X$12,MATCH(LEFT($G85,2), 設定!$W$9:$W$12,0))), $G85)</f>
        <v/>
      </c>
      <c r="G85" s="118" t="str" cm="1">
        <f t="array" ref="G85">IF($K85="","", IF($N85="英", "", INDEX(聲母對照資料表[],MATCH($R85,聲母碼,0),7)) &amp; INDEX(韻母對照資料表[],MATCH($S85,韻母碼,0),7) &amp; INDEX(方音符號聲調,$T85))</f>
        <v/>
      </c>
      <c r="H85" s="2" t="str">
        <f t="shared" si="4"/>
        <v/>
      </c>
      <c r="I85" s="2" t="str">
        <f t="shared" si="5"/>
        <v/>
      </c>
    </row>
    <row r="86" spans="2:9" ht="30">
      <c r="B86" s="4" t="str">
        <f t="shared" si="3"/>
        <v/>
      </c>
      <c r="C86" s="2" t="str">
        <f>IF($K86="","", IF($N86="英", "", INDEX(聲母對照資料表[], MATCH($R86,聲母碼,0), 5)) &amp; $S86 &amp; $T86 )</f>
        <v/>
      </c>
      <c r="D86" s="2" t="str">
        <f>IF($K86="","", IF($N86="英", "", INDEX(聲母對照資料表[], MATCH($R86,聲母碼,0), 5)) &amp; INDEX(韻母對照資料表[], MATCH($S86, 韻母碼,0), 4) &amp; $T86 )</f>
        <v/>
      </c>
      <c r="E86" s="2" t="str" cm="1">
        <f t="array" ref="E86">IF($K86="","", IF($N86="英", "", INDEX(聲母對照資料表[], MATCH($R86,聲母碼,0), 5)) &amp; INDEX(韻母對照資料表[],MATCH($S86,韻母碼,0),6) &amp; INDEX(閩拼八聲調,$T86))</f>
        <v/>
      </c>
      <c r="F86" s="2" t="str">
        <f xml:space="preserve"> IFERROR( SUBSTITUTE($G86, LEFT($G86,2), INDEX(設定!$X$9:$X$12,MATCH(LEFT($G86,2), 設定!$W$9:$W$12,0))), $G86)</f>
        <v/>
      </c>
      <c r="G86" s="118" t="str" cm="1">
        <f t="array" ref="G86">IF($K86="","", IF($N86="英", "", INDEX(聲母對照資料表[],MATCH($R86,聲母碼,0),7)) &amp; INDEX(韻母對照資料表[],MATCH($S86,韻母碼,0),7) &amp; INDEX(方音符號聲調,$T86))</f>
        <v/>
      </c>
      <c r="H86" s="2" t="str">
        <f t="shared" si="4"/>
        <v/>
      </c>
      <c r="I86" s="2" t="str">
        <f t="shared" si="5"/>
        <v/>
      </c>
    </row>
    <row r="87" spans="2:9" ht="30">
      <c r="B87" s="4" t="str">
        <f t="shared" si="3"/>
        <v/>
      </c>
      <c r="C87" s="2" t="str">
        <f>IF($K87="","", IF($N87="英", "", INDEX(聲母對照資料表[], MATCH($R87,聲母碼,0), 5)) &amp; $S87 &amp; $T87 )</f>
        <v/>
      </c>
      <c r="D87" s="2" t="str">
        <f>IF($K87="","", IF($N87="英", "", INDEX(聲母對照資料表[], MATCH($R87,聲母碼,0), 5)) &amp; INDEX(韻母對照資料表[], MATCH($S87, 韻母碼,0), 4) &amp; $T87 )</f>
        <v/>
      </c>
      <c r="E87" s="2" t="str" cm="1">
        <f t="array" ref="E87">IF($K87="","", IF($N87="英", "", INDEX(聲母對照資料表[], MATCH($R87,聲母碼,0), 5)) &amp; INDEX(韻母對照資料表[],MATCH($S87,韻母碼,0),6) &amp; INDEX(閩拼八聲調,$T87))</f>
        <v/>
      </c>
      <c r="F87" s="2" t="str">
        <f xml:space="preserve"> IFERROR( SUBSTITUTE($G87, LEFT($G87,2), INDEX(設定!$X$9:$X$12,MATCH(LEFT($G87,2), 設定!$W$9:$W$12,0))), $G87)</f>
        <v/>
      </c>
      <c r="G87" s="118" t="str" cm="1">
        <f t="array" ref="G87">IF($K87="","", IF($N87="英", "", INDEX(聲母對照資料表[],MATCH($R87,聲母碼,0),7)) &amp; INDEX(韻母對照資料表[],MATCH($S87,韻母碼,0),7) &amp; INDEX(方音符號聲調,$T87))</f>
        <v/>
      </c>
      <c r="H87" s="2" t="str">
        <f t="shared" si="4"/>
        <v/>
      </c>
      <c r="I87" s="2" t="str">
        <f t="shared" si="5"/>
        <v/>
      </c>
    </row>
    <row r="88" spans="2:9" ht="30">
      <c r="B88" s="4" t="str">
        <f t="shared" si="3"/>
        <v/>
      </c>
      <c r="C88" s="2" t="str">
        <f>IF($K88="","", IF($N88="英", "", INDEX(聲母對照資料表[], MATCH($R88,聲母碼,0), 5)) &amp; $S88 &amp; $T88 )</f>
        <v/>
      </c>
      <c r="D88" s="2" t="str">
        <f>IF($K88="","", IF($N88="英", "", INDEX(聲母對照資料表[], MATCH($R88,聲母碼,0), 5)) &amp; INDEX(韻母對照資料表[], MATCH($S88, 韻母碼,0), 4) &amp; $T88 )</f>
        <v/>
      </c>
      <c r="E88" s="2" t="str" cm="1">
        <f t="array" ref="E88">IF($K88="","", IF($N88="英", "", INDEX(聲母對照資料表[], MATCH($R88,聲母碼,0), 5)) &amp; INDEX(韻母對照資料表[],MATCH($S88,韻母碼,0),6) &amp; INDEX(閩拼八聲調,$T88))</f>
        <v/>
      </c>
      <c r="F88" s="2" t="str">
        <f xml:space="preserve"> IFERROR( SUBSTITUTE($G88, LEFT($G88,2), INDEX(設定!$X$9:$X$12,MATCH(LEFT($G88,2), 設定!$W$9:$W$12,0))), $G88)</f>
        <v/>
      </c>
      <c r="G88" s="118" t="str" cm="1">
        <f t="array" ref="G88">IF($K88="","", IF($N88="英", "", INDEX(聲母對照資料表[],MATCH($R88,聲母碼,0),7)) &amp; INDEX(韻母對照資料表[],MATCH($S88,韻母碼,0),7) &amp; INDEX(方音符號聲調,$T88))</f>
        <v/>
      </c>
      <c r="H88" s="2" t="str">
        <f t="shared" si="4"/>
        <v/>
      </c>
      <c r="I88" s="2" t="str">
        <f t="shared" si="5"/>
        <v/>
      </c>
    </row>
    <row r="89" spans="2:9" ht="30">
      <c r="B89" s="4" t="str">
        <f t="shared" si="3"/>
        <v/>
      </c>
      <c r="C89" s="2" t="str">
        <f>IF($K89="","", IF($N89="英", "", INDEX(聲母對照資料表[], MATCH($R89,聲母碼,0), 5)) &amp; $S89 &amp; $T89 )</f>
        <v/>
      </c>
      <c r="D89" s="2" t="str">
        <f>IF($K89="","", IF($N89="英", "", INDEX(聲母對照資料表[], MATCH($R89,聲母碼,0), 5)) &amp; INDEX(韻母對照資料表[], MATCH($S89, 韻母碼,0), 4) &amp; $T89 )</f>
        <v/>
      </c>
      <c r="E89" s="2" t="str" cm="1">
        <f t="array" ref="E89">IF($K89="","", IF($N89="英", "", INDEX(聲母對照資料表[], MATCH($R89,聲母碼,0), 5)) &amp; INDEX(韻母對照資料表[],MATCH($S89,韻母碼,0),6) &amp; INDEX(閩拼八聲調,$T89))</f>
        <v/>
      </c>
      <c r="F89" s="2" t="str">
        <f xml:space="preserve"> IFERROR( SUBSTITUTE($G89, LEFT($G89,2), INDEX(設定!$X$9:$X$12,MATCH(LEFT($G89,2), 設定!$W$9:$W$12,0))), $G89)</f>
        <v/>
      </c>
      <c r="G89" s="118" t="str" cm="1">
        <f t="array" ref="G89">IF($K89="","", IF($N89="英", "", INDEX(聲母對照資料表[],MATCH($R89,聲母碼,0),7)) &amp; INDEX(韻母對照資料表[],MATCH($S89,韻母碼,0),7) &amp; INDEX(方音符號聲調,$T89))</f>
        <v/>
      </c>
      <c r="H89" s="2" t="str">
        <f t="shared" si="4"/>
        <v/>
      </c>
      <c r="I89" s="2" t="str">
        <f t="shared" si="5"/>
        <v/>
      </c>
    </row>
    <row r="90" spans="2:9" ht="30">
      <c r="B90" s="4" t="str">
        <f t="shared" si="3"/>
        <v/>
      </c>
      <c r="C90" s="2" t="str">
        <f>IF($K90="","", IF($N90="英", "", INDEX(聲母對照資料表[], MATCH($R90,聲母碼,0), 5)) &amp; $S90 &amp; $T90 )</f>
        <v/>
      </c>
      <c r="D90" s="2" t="str">
        <f>IF($K90="","", IF($N90="英", "", INDEX(聲母對照資料表[], MATCH($R90,聲母碼,0), 5)) &amp; INDEX(韻母對照資料表[], MATCH($S90, 韻母碼,0), 4) &amp; $T90 )</f>
        <v/>
      </c>
      <c r="E90" s="2" t="str" cm="1">
        <f t="array" ref="E90">IF($K90="","", IF($N90="英", "", INDEX(聲母對照資料表[], MATCH($R90,聲母碼,0), 5)) &amp; INDEX(韻母對照資料表[],MATCH($S90,韻母碼,0),6) &amp; INDEX(閩拼八聲調,$T90))</f>
        <v/>
      </c>
      <c r="F90" s="2" t="str">
        <f xml:space="preserve"> IFERROR( SUBSTITUTE($G90, LEFT($G90,2), INDEX(設定!$X$9:$X$12,MATCH(LEFT($G90,2), 設定!$W$9:$W$12,0))), $G90)</f>
        <v/>
      </c>
      <c r="G90" s="118" t="str" cm="1">
        <f t="array" ref="G90">IF($K90="","", IF($N90="英", "", INDEX(聲母對照資料表[],MATCH($R90,聲母碼,0),7)) &amp; INDEX(韻母對照資料表[],MATCH($S90,韻母碼,0),7) &amp; INDEX(方音符號聲調,$T90))</f>
        <v/>
      </c>
      <c r="H90" s="2" t="str">
        <f t="shared" si="4"/>
        <v/>
      </c>
      <c r="I90" s="2" t="str">
        <f t="shared" si="5"/>
        <v/>
      </c>
    </row>
    <row r="91" spans="2:9" ht="30">
      <c r="B91" s="4" t="str">
        <f t="shared" si="3"/>
        <v/>
      </c>
      <c r="C91" s="2" t="str">
        <f>IF($K91="","", IF($N91="英", "", INDEX(聲母對照資料表[], MATCH($R91,聲母碼,0), 5)) &amp; $S91 &amp; $T91 )</f>
        <v/>
      </c>
      <c r="D91" s="2" t="str">
        <f>IF($K91="","", IF($N91="英", "", INDEX(聲母對照資料表[], MATCH($R91,聲母碼,0), 5)) &amp; INDEX(韻母對照資料表[], MATCH($S91, 韻母碼,0), 4) &amp; $T91 )</f>
        <v/>
      </c>
      <c r="E91" s="2" t="str" cm="1">
        <f t="array" ref="E91">IF($K91="","", IF($N91="英", "", INDEX(聲母對照資料表[], MATCH($R91,聲母碼,0), 5)) &amp; INDEX(韻母對照資料表[],MATCH($S91,韻母碼,0),6) &amp; INDEX(閩拼八聲調,$T91))</f>
        <v/>
      </c>
      <c r="F91" s="2" t="str">
        <f xml:space="preserve"> IFERROR( SUBSTITUTE($G91, LEFT($G91,2), INDEX(設定!$X$9:$X$12,MATCH(LEFT($G91,2), 設定!$W$9:$W$12,0))), $G91)</f>
        <v/>
      </c>
      <c r="G91" s="118" t="str" cm="1">
        <f t="array" ref="G91">IF($K91="","", IF($N91="英", "", INDEX(聲母對照資料表[],MATCH($R91,聲母碼,0),7)) &amp; INDEX(韻母對照資料表[],MATCH($S91,韻母碼,0),7) &amp; INDEX(方音符號聲調,$T91))</f>
        <v/>
      </c>
      <c r="H91" s="2" t="str">
        <f t="shared" si="4"/>
        <v/>
      </c>
      <c r="I91" s="2" t="str">
        <f t="shared" si="5"/>
        <v/>
      </c>
    </row>
    <row r="92" spans="2:9" ht="30">
      <c r="B92" s="4" t="str">
        <f t="shared" si="3"/>
        <v/>
      </c>
      <c r="C92" s="2" t="str">
        <f>IF($K92="","", IF($N92="英", "", INDEX(聲母對照資料表[], MATCH($R92,聲母碼,0), 5)) &amp; $S92 &amp; $T92 )</f>
        <v/>
      </c>
      <c r="D92" s="2" t="str">
        <f>IF($K92="","", IF($N92="英", "", INDEX(聲母對照資料表[], MATCH($R92,聲母碼,0), 5)) &amp; INDEX(韻母對照資料表[], MATCH($S92, 韻母碼,0), 4) &amp; $T92 )</f>
        <v/>
      </c>
      <c r="E92" s="2" t="str" cm="1">
        <f t="array" ref="E92">IF($K92="","", IF($N92="英", "", INDEX(聲母對照資料表[], MATCH($R92,聲母碼,0), 5)) &amp; INDEX(韻母對照資料表[],MATCH($S92,韻母碼,0),6) &amp; INDEX(閩拼八聲調,$T92))</f>
        <v/>
      </c>
      <c r="F92" s="2" t="str">
        <f xml:space="preserve"> IFERROR( SUBSTITUTE($G92, LEFT($G92,2), INDEX(設定!$X$9:$X$12,MATCH(LEFT($G92,2), 設定!$W$9:$W$12,0))), $G92)</f>
        <v/>
      </c>
      <c r="G92" s="118" t="str" cm="1">
        <f t="array" ref="G92">IF($K92="","", IF($N92="英", "", INDEX(聲母對照資料表[],MATCH($R92,聲母碼,0),7)) &amp; INDEX(韻母對照資料表[],MATCH($S92,韻母碼,0),7) &amp; INDEX(方音符號聲調,$T92))</f>
        <v/>
      </c>
      <c r="H92" s="2" t="str">
        <f t="shared" si="4"/>
        <v/>
      </c>
      <c r="I92" s="2" t="str">
        <f t="shared" si="5"/>
        <v/>
      </c>
    </row>
    <row r="93" spans="2:9" ht="30">
      <c r="B93" s="4" t="str">
        <f t="shared" si="3"/>
        <v/>
      </c>
      <c r="C93" s="2" t="str">
        <f>IF($K93="","", IF($N93="英", "", INDEX(聲母對照資料表[], MATCH($R93,聲母碼,0), 5)) &amp; $S93 &amp; $T93 )</f>
        <v/>
      </c>
      <c r="D93" s="2" t="str">
        <f>IF($K93="","", IF($N93="英", "", INDEX(聲母對照資料表[], MATCH($R93,聲母碼,0), 5)) &amp; INDEX(韻母對照資料表[], MATCH($S93, 韻母碼,0), 4) &amp; $T93 )</f>
        <v/>
      </c>
      <c r="E93" s="2" t="str" cm="1">
        <f t="array" ref="E93">IF($K93="","", IF($N93="英", "", INDEX(聲母對照資料表[], MATCH($R93,聲母碼,0), 5)) &amp; INDEX(韻母對照資料表[],MATCH($S93,韻母碼,0),6) &amp; INDEX(閩拼八聲調,$T93))</f>
        <v/>
      </c>
      <c r="F93" s="2" t="str">
        <f xml:space="preserve"> IFERROR( SUBSTITUTE($G93, LEFT($G93,2), INDEX(設定!$X$9:$X$12,MATCH(LEFT($G93,2), 設定!$W$9:$W$12,0))), $G93)</f>
        <v/>
      </c>
      <c r="G93" s="118" t="str" cm="1">
        <f t="array" ref="G93">IF($K93="","", IF($N93="英", "", INDEX(聲母對照資料表[],MATCH($R93,聲母碼,0),7)) &amp; INDEX(韻母對照資料表[],MATCH($S93,韻母碼,0),7) &amp; INDEX(方音符號聲調,$T93))</f>
        <v/>
      </c>
      <c r="H93" s="2" t="str">
        <f t="shared" si="4"/>
        <v/>
      </c>
      <c r="I93" s="2" t="str">
        <f t="shared" si="5"/>
        <v/>
      </c>
    </row>
    <row r="94" spans="2:9" ht="30">
      <c r="B94" s="4" t="str">
        <f t="shared" si="3"/>
        <v/>
      </c>
      <c r="C94" s="2" t="str">
        <f>IF($K94="","", IF($N94="英", "", INDEX(聲母對照資料表[], MATCH($R94,聲母碼,0), 5)) &amp; $S94 &amp; $T94 )</f>
        <v/>
      </c>
      <c r="D94" s="2" t="str">
        <f>IF($K94="","", IF($N94="英", "", INDEX(聲母對照資料表[], MATCH($R94,聲母碼,0), 5)) &amp; INDEX(韻母對照資料表[], MATCH($S94, 韻母碼,0), 4) &amp; $T94 )</f>
        <v/>
      </c>
      <c r="E94" s="2" t="str" cm="1">
        <f t="array" ref="E94">IF($K94="","", IF($N94="英", "", INDEX(聲母對照資料表[], MATCH($R94,聲母碼,0), 5)) &amp; INDEX(韻母對照資料表[],MATCH($S94,韻母碼,0),6) &amp; INDEX(閩拼八聲調,$T94))</f>
        <v/>
      </c>
      <c r="F94" s="2" t="str">
        <f xml:space="preserve"> IFERROR( SUBSTITUTE($G94, LEFT($G94,2), INDEX(設定!$X$9:$X$12,MATCH(LEFT($G94,2), 設定!$W$9:$W$12,0))), $G94)</f>
        <v/>
      </c>
      <c r="G94" s="118" t="str" cm="1">
        <f t="array" ref="G94">IF($K94="","", IF($N94="英", "", INDEX(聲母對照資料表[],MATCH($R94,聲母碼,0),7)) &amp; INDEX(韻母對照資料表[],MATCH($S94,韻母碼,0),7) &amp; INDEX(方音符號聲調,$T94))</f>
        <v/>
      </c>
      <c r="H94" s="2" t="str">
        <f t="shared" si="4"/>
        <v/>
      </c>
      <c r="I94" s="2" t="str">
        <f t="shared" si="5"/>
        <v/>
      </c>
    </row>
    <row r="95" spans="2:9" ht="30">
      <c r="B95" s="4" t="str">
        <f t="shared" si="3"/>
        <v/>
      </c>
      <c r="C95" s="2" t="str">
        <f>IF($K95="","", IF($N95="英", "", INDEX(聲母對照資料表[], MATCH($R95,聲母碼,0), 5)) &amp; $S95 &amp; $T95 )</f>
        <v/>
      </c>
      <c r="D95" s="2" t="str">
        <f>IF($K95="","", IF($N95="英", "", INDEX(聲母對照資料表[], MATCH($R95,聲母碼,0), 5)) &amp; INDEX(韻母對照資料表[], MATCH($S95, 韻母碼,0), 4) &amp; $T95 )</f>
        <v/>
      </c>
      <c r="E95" s="2" t="str" cm="1">
        <f t="array" ref="E95">IF($K95="","", IF($N95="英", "", INDEX(聲母對照資料表[], MATCH($R95,聲母碼,0), 5)) &amp; INDEX(韻母對照資料表[],MATCH($S95,韻母碼,0),6) &amp; INDEX(閩拼八聲調,$T95))</f>
        <v/>
      </c>
      <c r="F95" s="2" t="str">
        <f xml:space="preserve"> IFERROR( SUBSTITUTE($G95, LEFT($G95,2), INDEX(設定!$X$9:$X$12,MATCH(LEFT($G95,2), 設定!$W$9:$W$12,0))), $G95)</f>
        <v/>
      </c>
      <c r="G95" s="118" t="str" cm="1">
        <f t="array" ref="G95">IF($K95="","", IF($N95="英", "", INDEX(聲母對照資料表[],MATCH($R95,聲母碼,0),7)) &amp; INDEX(韻母對照資料表[],MATCH($S95,韻母碼,0),7) &amp; INDEX(方音符號聲調,$T95))</f>
        <v/>
      </c>
      <c r="H95" s="2" t="str">
        <f t="shared" si="4"/>
        <v/>
      </c>
      <c r="I95" s="2" t="str">
        <f t="shared" si="5"/>
        <v/>
      </c>
    </row>
    <row r="96" spans="2:9" ht="30">
      <c r="B96" s="4" t="str">
        <f t="shared" si="3"/>
        <v/>
      </c>
      <c r="C96" s="2" t="str">
        <f>IF($K96="","", IF($N96="英", "", INDEX(聲母對照資料表[], MATCH($R96,聲母碼,0), 5)) &amp; $S96 &amp; $T96 )</f>
        <v/>
      </c>
      <c r="D96" s="2" t="str">
        <f>IF($K96="","", IF($N96="英", "", INDEX(聲母對照資料表[], MATCH($R96,聲母碼,0), 5)) &amp; INDEX(韻母對照資料表[], MATCH($S96, 韻母碼,0), 4) &amp; $T96 )</f>
        <v/>
      </c>
      <c r="E96" s="2" t="str" cm="1">
        <f t="array" ref="E96">IF($K96="","", IF($N96="英", "", INDEX(聲母對照資料表[], MATCH($R96,聲母碼,0), 5)) &amp; INDEX(韻母對照資料表[],MATCH($S96,韻母碼,0),6) &amp; INDEX(閩拼八聲調,$T96))</f>
        <v/>
      </c>
      <c r="F96" s="2" t="str">
        <f xml:space="preserve"> IFERROR( SUBSTITUTE($G96, LEFT($G96,2), INDEX(設定!$X$9:$X$12,MATCH(LEFT($G96,2), 設定!$W$9:$W$12,0))), $G96)</f>
        <v/>
      </c>
      <c r="G96" s="118" t="str" cm="1">
        <f t="array" ref="G96">IF($K96="","", IF($N96="英", "", INDEX(聲母對照資料表[],MATCH($R96,聲母碼,0),7)) &amp; INDEX(韻母對照資料表[],MATCH($S96,韻母碼,0),7) &amp; INDEX(方音符號聲調,$T96))</f>
        <v/>
      </c>
      <c r="H96" s="2" t="str">
        <f t="shared" si="4"/>
        <v/>
      </c>
      <c r="I96" s="2" t="str">
        <f t="shared" si="5"/>
        <v/>
      </c>
    </row>
    <row r="97" spans="2:9" ht="30">
      <c r="B97" s="4" t="str">
        <f t="shared" si="3"/>
        <v/>
      </c>
      <c r="C97" s="2" t="str">
        <f>IF($K97="","", IF($N97="英", "", INDEX(聲母對照資料表[], MATCH($R97,聲母碼,0), 5)) &amp; $S97 &amp; $T97 )</f>
        <v/>
      </c>
      <c r="D97" s="2" t="str">
        <f>IF($K97="","", IF($N97="英", "", INDEX(聲母對照資料表[], MATCH($R97,聲母碼,0), 5)) &amp; INDEX(韻母對照資料表[], MATCH($S97, 韻母碼,0), 4) &amp; $T97 )</f>
        <v/>
      </c>
      <c r="E97" s="2" t="str" cm="1">
        <f t="array" ref="E97">IF($K97="","", IF($N97="英", "", INDEX(聲母對照資料表[], MATCH($R97,聲母碼,0), 5)) &amp; INDEX(韻母對照資料表[],MATCH($S97,韻母碼,0),6) &amp; INDEX(閩拼八聲調,$T97))</f>
        <v/>
      </c>
      <c r="F97" s="2" t="str">
        <f xml:space="preserve"> IFERROR( SUBSTITUTE($G97, LEFT($G97,2), INDEX(設定!$X$9:$X$12,MATCH(LEFT($G97,2), 設定!$W$9:$W$12,0))), $G97)</f>
        <v/>
      </c>
      <c r="G97" s="118" t="str" cm="1">
        <f t="array" ref="G97">IF($K97="","", IF($N97="英", "", INDEX(聲母對照資料表[],MATCH($R97,聲母碼,0),7)) &amp; INDEX(韻母對照資料表[],MATCH($S97,韻母碼,0),7) &amp; INDEX(方音符號聲調,$T97))</f>
        <v/>
      </c>
      <c r="H97" s="2" t="str">
        <f t="shared" si="4"/>
        <v/>
      </c>
      <c r="I97" s="2" t="str">
        <f t="shared" si="5"/>
        <v/>
      </c>
    </row>
    <row r="98" spans="2:9" ht="30">
      <c r="B98" s="4" t="str">
        <f t="shared" si="3"/>
        <v/>
      </c>
      <c r="C98" s="2" t="str">
        <f>IF($K98="","", IF($N98="英", "", INDEX(聲母對照資料表[], MATCH($R98,聲母碼,0), 5)) &amp; $S98 &amp; $T98 )</f>
        <v/>
      </c>
      <c r="D98" s="2" t="str">
        <f>IF($K98="","", IF($N98="英", "", INDEX(聲母對照資料表[], MATCH($R98,聲母碼,0), 5)) &amp; INDEX(韻母對照資料表[], MATCH($S98, 韻母碼,0), 4) &amp; $T98 )</f>
        <v/>
      </c>
      <c r="E98" s="2" t="str" cm="1">
        <f t="array" ref="E98">IF($K98="","", IF($N98="英", "", INDEX(聲母對照資料表[], MATCH($R98,聲母碼,0), 5)) &amp; INDEX(韻母對照資料表[],MATCH($S98,韻母碼,0),6) &amp; INDEX(閩拼八聲調,$T98))</f>
        <v/>
      </c>
      <c r="F98" s="2" t="str">
        <f xml:space="preserve"> IFERROR( SUBSTITUTE($G98, LEFT($G98,2), INDEX(設定!$X$9:$X$12,MATCH(LEFT($G98,2), 設定!$W$9:$W$12,0))), $G98)</f>
        <v/>
      </c>
      <c r="G98" s="118" t="str" cm="1">
        <f t="array" ref="G98">IF($K98="","", IF($N98="英", "", INDEX(聲母對照資料表[],MATCH($R98,聲母碼,0),7)) &amp; INDEX(韻母對照資料表[],MATCH($S98,韻母碼,0),7) &amp; INDEX(方音符號聲調,$T98))</f>
        <v/>
      </c>
      <c r="H98" s="2" t="str">
        <f t="shared" si="4"/>
        <v/>
      </c>
      <c r="I98" s="2" t="str">
        <f t="shared" si="5"/>
        <v/>
      </c>
    </row>
    <row r="99" spans="2:9" ht="30">
      <c r="B99" s="4" t="str">
        <f t="shared" si="3"/>
        <v/>
      </c>
      <c r="C99" s="2" t="str">
        <f>IF($K99="","", IF($N99="英", "", INDEX(聲母對照資料表[], MATCH($R99,聲母碼,0), 5)) &amp; $S99 &amp; $T99 )</f>
        <v/>
      </c>
      <c r="D99" s="2" t="str">
        <f>IF($K99="","", IF($N99="英", "", INDEX(聲母對照資料表[], MATCH($R99,聲母碼,0), 5)) &amp; INDEX(韻母對照資料表[], MATCH($S99, 韻母碼,0), 4) &amp; $T99 )</f>
        <v/>
      </c>
      <c r="E99" s="2" t="str" cm="1">
        <f t="array" ref="E99">IF($K99="","", IF($N99="英", "", INDEX(聲母對照資料表[], MATCH($R99,聲母碼,0), 5)) &amp; INDEX(韻母對照資料表[],MATCH($S99,韻母碼,0),6) &amp; INDEX(閩拼八聲調,$T99))</f>
        <v/>
      </c>
      <c r="F99" s="2" t="str">
        <f xml:space="preserve"> IFERROR( SUBSTITUTE($G99, LEFT($G99,2), INDEX(設定!$X$9:$X$12,MATCH(LEFT($G99,2), 設定!$W$9:$W$12,0))), $G99)</f>
        <v/>
      </c>
      <c r="G99" s="118" t="str" cm="1">
        <f t="array" ref="G99">IF($K99="","", IF($N99="英", "", INDEX(聲母對照資料表[],MATCH($R99,聲母碼,0),7)) &amp; INDEX(韻母對照資料表[],MATCH($S99,韻母碼,0),7) &amp; INDEX(方音符號聲調,$T99))</f>
        <v/>
      </c>
      <c r="H99" s="2" t="str">
        <f t="shared" si="4"/>
        <v/>
      </c>
      <c r="I99" s="2" t="str">
        <f t="shared" si="5"/>
        <v/>
      </c>
    </row>
    <row r="100" spans="2:9" ht="30">
      <c r="B100" s="4" t="str">
        <f t="shared" si="3"/>
        <v/>
      </c>
      <c r="C100" s="2" t="str">
        <f>IF($K100="","", IF($N100="英", "", INDEX(聲母對照資料表[], MATCH($R100,聲母碼,0), 5)) &amp; $S100 &amp; $T100 )</f>
        <v/>
      </c>
      <c r="D100" s="2" t="str">
        <f>IF($K100="","", IF($N100="英", "", INDEX(聲母對照資料表[], MATCH($R100,聲母碼,0), 5)) &amp; INDEX(韻母對照資料表[], MATCH($S100, 韻母碼,0), 4) &amp; $T100 )</f>
        <v/>
      </c>
      <c r="E100" s="2" t="str" cm="1">
        <f t="array" ref="E100">IF($K100="","", IF($N100="英", "", INDEX(聲母對照資料表[], MATCH($R100,聲母碼,0), 5)) &amp; INDEX(韻母對照資料表[],MATCH($S100,韻母碼,0),6) &amp; INDEX(閩拼八聲調,$T100))</f>
        <v/>
      </c>
      <c r="F100" s="2" t="str">
        <f xml:space="preserve"> IFERROR( SUBSTITUTE($G100, LEFT($G100,2), INDEX(設定!$X$9:$X$12,MATCH(LEFT($G100,2), 設定!$W$9:$W$12,0))), $G100)</f>
        <v/>
      </c>
      <c r="G100" s="118" t="str" cm="1">
        <f t="array" ref="G100">IF($K100="","", IF($N100="英", "", INDEX(聲母對照資料表[],MATCH($R100,聲母碼,0),7)) &amp; INDEX(韻母對照資料表[],MATCH($S100,韻母碼,0),7) &amp; INDEX(方音符號聲調,$T100))</f>
        <v/>
      </c>
      <c r="H100" s="2" t="str">
        <f t="shared" si="4"/>
        <v/>
      </c>
      <c r="I100" s="2" t="str">
        <f t="shared" si="5"/>
        <v/>
      </c>
    </row>
    <row r="101" spans="2:9" ht="30">
      <c r="B101" s="4" t="str">
        <f t="shared" si="3"/>
        <v/>
      </c>
      <c r="C101" s="2" t="str">
        <f>IF($K101="","", IF($N101="英", "", INDEX(聲母對照資料表[], MATCH($R101,聲母碼,0), 5)) &amp; $S101 &amp; $T101 )</f>
        <v/>
      </c>
      <c r="D101" s="2" t="str">
        <f>IF($K101="","", IF($N101="英", "", INDEX(聲母對照資料表[], MATCH($R101,聲母碼,0), 5)) &amp; INDEX(韻母對照資料表[], MATCH($S101, 韻母碼,0), 4) &amp; $T101 )</f>
        <v/>
      </c>
      <c r="E101" s="2" t="str" cm="1">
        <f t="array" ref="E101">IF($K101="","", IF($N101="英", "", INDEX(聲母對照資料表[], MATCH($R101,聲母碼,0), 5)) &amp; INDEX(韻母對照資料表[],MATCH($S101,韻母碼,0),6) &amp; INDEX(閩拼八聲調,$T101))</f>
        <v/>
      </c>
      <c r="F101" s="2" t="str">
        <f xml:space="preserve"> IFERROR( SUBSTITUTE($G101, LEFT($G101,2), INDEX(設定!$X$9:$X$12,MATCH(LEFT($G101,2), 設定!$W$9:$W$12,0))), $G101)</f>
        <v/>
      </c>
      <c r="G101" s="118" t="str" cm="1">
        <f t="array" ref="G101">IF($K101="","", IF($N101="英", "", INDEX(聲母對照資料表[],MATCH($R101,聲母碼,0),7)) &amp; INDEX(韻母對照資料表[],MATCH($S101,韻母碼,0),7) &amp; INDEX(方音符號聲調,$T101))</f>
        <v/>
      </c>
      <c r="H101" s="2" t="str">
        <f t="shared" si="4"/>
        <v/>
      </c>
      <c r="I101" s="2" t="str">
        <f t="shared" si="5"/>
        <v/>
      </c>
    </row>
    <row r="102" spans="2:9" ht="30">
      <c r="B102" s="4" t="str">
        <f t="shared" si="3"/>
        <v/>
      </c>
      <c r="C102" s="2" t="str">
        <f>IF($K102="","", IF($N102="英", "", INDEX(聲母對照資料表[], MATCH($R102,聲母碼,0), 5)) &amp; $S102 &amp; $T102 )</f>
        <v/>
      </c>
      <c r="D102" s="2" t="str">
        <f>IF($K102="","", IF($N102="英", "", INDEX(聲母對照資料表[], MATCH($R102,聲母碼,0), 5)) &amp; INDEX(韻母對照資料表[], MATCH($S102, 韻母碼,0), 4) &amp; $T102 )</f>
        <v/>
      </c>
      <c r="E102" s="2" t="str" cm="1">
        <f t="array" ref="E102">IF($K102="","", IF($N102="英", "", INDEX(聲母對照資料表[], MATCH($R102,聲母碼,0), 5)) &amp; INDEX(韻母對照資料表[],MATCH($S102,韻母碼,0),6) &amp; INDEX(閩拼八聲調,$T102))</f>
        <v/>
      </c>
      <c r="F102" s="2" t="str">
        <f xml:space="preserve"> IFERROR( SUBSTITUTE($G102, LEFT($G102,2), INDEX(設定!$X$9:$X$12,MATCH(LEFT($G102,2), 設定!$W$9:$W$12,0))), $G102)</f>
        <v/>
      </c>
      <c r="G102" s="118" t="str" cm="1">
        <f t="array" ref="G102">IF($K102="","", IF($N102="英", "", INDEX(聲母對照資料表[],MATCH($R102,聲母碼,0),7)) &amp; INDEX(韻母對照資料表[],MATCH($S102,韻母碼,0),7) &amp; INDEX(方音符號聲調,$T102))</f>
        <v/>
      </c>
      <c r="H102" s="2" t="str">
        <f t="shared" si="4"/>
        <v/>
      </c>
      <c r="I102" s="2" t="str">
        <f t="shared" si="5"/>
        <v/>
      </c>
    </row>
    <row r="103" spans="2:9" ht="30">
      <c r="B103" s="4" t="str">
        <f t="shared" si="3"/>
        <v/>
      </c>
      <c r="C103" s="2" t="str">
        <f>IF($K103="","", IF($N103="英", "", INDEX(聲母對照資料表[], MATCH($R103,聲母碼,0), 5)) &amp; $S103 &amp; $T103 )</f>
        <v/>
      </c>
      <c r="D103" s="2" t="str">
        <f>IF($K103="","", IF($N103="英", "", INDEX(聲母對照資料表[], MATCH($R103,聲母碼,0), 5)) &amp; INDEX(韻母對照資料表[], MATCH($S103, 韻母碼,0), 4) &amp; $T103 )</f>
        <v/>
      </c>
      <c r="E103" s="2" t="str" cm="1">
        <f t="array" ref="E103">IF($K103="","", IF($N103="英", "", INDEX(聲母對照資料表[], MATCH($R103,聲母碼,0), 5)) &amp; INDEX(韻母對照資料表[],MATCH($S103,韻母碼,0),6) &amp; INDEX(閩拼八聲調,$T103))</f>
        <v/>
      </c>
      <c r="F103" s="2" t="str">
        <f xml:space="preserve"> IFERROR( SUBSTITUTE($G103, LEFT($G103,2), INDEX(設定!$X$9:$X$12,MATCH(LEFT($G103,2), 設定!$W$9:$W$12,0))), $G103)</f>
        <v/>
      </c>
      <c r="G103" s="118" t="str" cm="1">
        <f t="array" ref="G103">IF($K103="","", IF($N103="英", "", INDEX(聲母對照資料表[],MATCH($R103,聲母碼,0),7)) &amp; INDEX(韻母對照資料表[],MATCH($S103,韻母碼,0),7) &amp; INDEX(方音符號聲調,$T103))</f>
        <v/>
      </c>
      <c r="H103" s="2" t="str">
        <f t="shared" si="4"/>
        <v/>
      </c>
      <c r="I103" s="2" t="str">
        <f t="shared" si="5"/>
        <v/>
      </c>
    </row>
    <row r="104" spans="2:9" ht="30">
      <c r="B104" s="4" t="str">
        <f t="shared" si="3"/>
        <v/>
      </c>
      <c r="C104" s="2" t="str">
        <f>IF($K104="","", IF($N104="英", "", INDEX(聲母對照資料表[], MATCH($R104,聲母碼,0), 5)) &amp; $S104 &amp; $T104 )</f>
        <v/>
      </c>
      <c r="D104" s="2" t="str">
        <f>IF($K104="","", IF($N104="英", "", INDEX(聲母對照資料表[], MATCH($R104,聲母碼,0), 5)) &amp; INDEX(韻母對照資料表[], MATCH($S104, 韻母碼,0), 4) &amp; $T104 )</f>
        <v/>
      </c>
      <c r="E104" s="2" t="str" cm="1">
        <f t="array" ref="E104">IF($K104="","", IF($N104="英", "", INDEX(聲母對照資料表[], MATCH($R104,聲母碼,0), 5)) &amp; INDEX(韻母對照資料表[],MATCH($S104,韻母碼,0),6) &amp; INDEX(閩拼八聲調,$T104))</f>
        <v/>
      </c>
      <c r="F104" s="2" t="str">
        <f xml:space="preserve"> IFERROR( SUBSTITUTE($G104, LEFT($G104,2), INDEX(設定!$X$9:$X$12,MATCH(LEFT($G104,2), 設定!$W$9:$W$12,0))), $G104)</f>
        <v/>
      </c>
      <c r="G104" s="118" t="str" cm="1">
        <f t="array" ref="G104">IF($K104="","", IF($N104="英", "", INDEX(聲母對照資料表[],MATCH($R104,聲母碼,0),7)) &amp; INDEX(韻母對照資料表[],MATCH($S104,韻母碼,0),7) &amp; INDEX(方音符號聲調,$T104))</f>
        <v/>
      </c>
      <c r="H104" s="2" t="str">
        <f t="shared" si="4"/>
        <v/>
      </c>
      <c r="I104" s="2" t="str">
        <f t="shared" si="5"/>
        <v/>
      </c>
    </row>
    <row r="105" spans="2:9" ht="30">
      <c r="B105" s="4" t="str">
        <f t="shared" ref="B105:B127" si="6">IF( $K105="", "", L105)</f>
        <v/>
      </c>
      <c r="C105" s="2" t="str">
        <f>IF($K105="","", INDEX(聲母對照資料表[], MATCH($O105,聲母碼,0), 5) &amp; $P105 &amp; $Q105 )</f>
        <v/>
      </c>
      <c r="D105" s="2" t="str">
        <f>IF($K105="","", INDEX(聲母對照資料表[], MATCH($O105,聲母碼,0), 4) &amp; INDEX(韻母對照資料表[], MATCH($P105, 韻母碼,0), 4) &amp; $Q105 )</f>
        <v/>
      </c>
      <c r="E105" s="2" t="str" cm="1">
        <f t="array" ref="E105">IF($K105="","",INDEX(聲母對照資料表[],MATCH($O105,聲母碼,0),6) &amp; INDEX(韻母對照資料表[],MATCH($P105,韻母碼,0),6) &amp; INDEX(閩拼八聲調,$Q105))</f>
        <v/>
      </c>
      <c r="F105" s="2" t="str">
        <f xml:space="preserve"> IFERROR( SUBSTITUTE($G105, LEFT($G105,2), INDEX(設定!$X$9:$X$12,MATCH(LEFT($G105,2), 設定!$W$9:$W$12,0))), $G105)</f>
        <v/>
      </c>
      <c r="G105" s="118" t="str" cm="1">
        <f t="array" ref="G105">IF($K105="","",INDEX(聲母對照資料表[],MATCH($O105,聲母碼,0),7) &amp; INDEX(韻母對照資料表[],MATCH($P105,韻母碼,0),7) &amp; INDEX(方音符號聲調,$Q105))</f>
        <v/>
      </c>
      <c r="I105" s="2" t="str" cm="1">
        <f t="array" ref="I105" xml:space="preserve"> IF($K105="", "", $U105 &amp; INDEX(設定!$E$2:$E$9, $Q105) &amp; 漢字查音!$T105)</f>
        <v/>
      </c>
    </row>
    <row r="106" spans="2:9" ht="30">
      <c r="B106" s="4" t="str">
        <f t="shared" si="6"/>
        <v/>
      </c>
      <c r="C106" s="2" t="str">
        <f>IF($K106="","", INDEX(聲母對照資料表[], MATCH($O106,聲母碼,0), 5) &amp; $P106 &amp; $Q106 )</f>
        <v/>
      </c>
      <c r="D106" s="2" t="str">
        <f>IF($K106="","", INDEX(聲母對照資料表[], MATCH($O106,聲母碼,0), 4) &amp; INDEX(韻母對照資料表[], MATCH($P106, 韻母碼,0), 4) &amp; $Q106 )</f>
        <v/>
      </c>
      <c r="E106" s="2" t="str" cm="1">
        <f t="array" ref="E106">IF($K106="","",INDEX(聲母對照資料表[],MATCH($O106,聲母碼,0),6) &amp; INDEX(韻母對照資料表[],MATCH($P106,韻母碼,0),6) &amp; INDEX(閩拼八聲調,$Q106))</f>
        <v/>
      </c>
      <c r="F106" s="2" t="str">
        <f xml:space="preserve"> IFERROR( SUBSTITUTE($G106, LEFT($G106,2), INDEX(設定!$X$9:$X$12,MATCH(LEFT($G106,2), 設定!$W$9:$W$12,0))), $G106)</f>
        <v/>
      </c>
      <c r="G106" s="118" t="str" cm="1">
        <f t="array" ref="G106">IF($K106="","",INDEX(聲母對照資料表[],MATCH($O106,聲母碼,0),7) &amp; INDEX(韻母對照資料表[],MATCH($P106,韻母碼,0),7) &amp; INDEX(方音符號聲調,$Q106))</f>
        <v/>
      </c>
      <c r="I106" s="2" t="str" cm="1">
        <f t="array" ref="I106" xml:space="preserve"> IF($K106="", "", $U106 &amp; INDEX(設定!$E$2:$E$9, $Q106) &amp; 漢字查音!$T106)</f>
        <v/>
      </c>
    </row>
    <row r="107" spans="2:9" ht="30">
      <c r="B107" s="4" t="str">
        <f t="shared" si="6"/>
        <v/>
      </c>
      <c r="C107" s="2" t="str">
        <f>IF($K107="","", INDEX(聲母對照資料表[], MATCH($O107,聲母碼,0), 5) &amp; $P107 &amp; $Q107 )</f>
        <v/>
      </c>
      <c r="D107" s="2" t="str">
        <f>IF($K107="","", INDEX(聲母對照資料表[], MATCH($O107,聲母碼,0), 4) &amp; INDEX(韻母對照資料表[], MATCH($P107, 韻母碼,0), 4) &amp; $Q107 )</f>
        <v/>
      </c>
      <c r="E107" s="2" t="str" cm="1">
        <f t="array" ref="E107">IF($K107="","",INDEX(聲母對照資料表[],MATCH($O107,聲母碼,0),6) &amp; INDEX(韻母對照資料表[],MATCH($P107,韻母碼,0),6) &amp; INDEX(閩拼八聲調,$Q107))</f>
        <v/>
      </c>
      <c r="F107" s="2" t="str">
        <f xml:space="preserve"> IFERROR( SUBSTITUTE($G107, LEFT($G107,2), INDEX(設定!$X$9:$X$12,MATCH(LEFT($G107,2), 設定!$W$9:$W$12,0))), $G107)</f>
        <v/>
      </c>
      <c r="G107" s="118" t="str" cm="1">
        <f t="array" ref="G107">IF($K107="","",INDEX(聲母對照資料表[],MATCH($O107,聲母碼,0),7) &amp; INDEX(韻母對照資料表[],MATCH($P107,韻母碼,0),7) &amp; INDEX(方音符號聲調,$Q107))</f>
        <v/>
      </c>
      <c r="I107" s="2" t="str" cm="1">
        <f t="array" ref="I107" xml:space="preserve"> IF($K107="", "", $U107 &amp; INDEX(設定!$E$2:$E$9, $Q107) &amp; 漢字查音!$T107)</f>
        <v/>
      </c>
    </row>
    <row r="108" spans="2:9" ht="30">
      <c r="B108" s="4" t="str">
        <f t="shared" si="6"/>
        <v/>
      </c>
      <c r="C108" s="2" t="str">
        <f>IF($K108="","", INDEX(聲母對照資料表[], MATCH($O108,聲母碼,0), 5) &amp; $P108 &amp; $Q108 )</f>
        <v/>
      </c>
      <c r="D108" s="2" t="str">
        <f>IF($K108="","", INDEX(聲母對照資料表[], MATCH($O108,聲母碼,0), 4) &amp; INDEX(韻母對照資料表[], MATCH($P108, 韻母碼,0), 4) &amp; $Q108 )</f>
        <v/>
      </c>
      <c r="E108" s="2" t="str" cm="1">
        <f t="array" ref="E108">IF($K108="","",INDEX(聲母對照資料表[],MATCH($O108,聲母碼,0),6) &amp; INDEX(韻母對照資料表[],MATCH($P108,韻母碼,0),6) &amp; INDEX(閩拼八聲調,$Q108))</f>
        <v/>
      </c>
      <c r="F108" s="2" t="str">
        <f xml:space="preserve"> IFERROR( SUBSTITUTE($G108, LEFT($G108,2), INDEX(設定!$X$9:$X$12,MATCH(LEFT($G108,2), 設定!$W$9:$W$12,0))), $G108)</f>
        <v/>
      </c>
      <c r="G108" s="118" t="str" cm="1">
        <f t="array" ref="G108">IF($K108="","",INDEX(聲母對照資料表[],MATCH($O108,聲母碼,0),7) &amp; INDEX(韻母對照資料表[],MATCH($P108,韻母碼,0),7) &amp; INDEX(方音符號聲調,$Q108))</f>
        <v/>
      </c>
      <c r="I108" s="2" t="str" cm="1">
        <f t="array" ref="I108" xml:space="preserve"> IF($K108="", "", $U108 &amp; INDEX(設定!$E$2:$E$9, $Q108) &amp; 漢字查音!$T108)</f>
        <v/>
      </c>
    </row>
    <row r="109" spans="2:9" ht="30">
      <c r="B109" s="4" t="str">
        <f t="shared" si="6"/>
        <v/>
      </c>
      <c r="C109" s="2" t="str">
        <f>IF($K109="","", INDEX(聲母對照資料表[], MATCH($O109,聲母碼,0), 5) &amp; $P109 &amp; $Q109 )</f>
        <v/>
      </c>
      <c r="D109" s="2" t="str">
        <f>IF($K109="","", INDEX(聲母對照資料表[], MATCH($O109,聲母碼,0), 4) &amp; INDEX(韻母對照資料表[], MATCH($P109, 韻母碼,0), 4) &amp; $Q109 )</f>
        <v/>
      </c>
      <c r="E109" s="2" t="str" cm="1">
        <f t="array" ref="E109">IF($K109="","",INDEX(聲母對照資料表[],MATCH($O109,聲母碼,0),6) &amp; INDEX(韻母對照資料表[],MATCH($P109,韻母碼,0),6) &amp; INDEX(閩拼八聲調,$Q109))</f>
        <v/>
      </c>
      <c r="F109" s="2" t="str">
        <f xml:space="preserve"> IFERROR( SUBSTITUTE($G109, LEFT($G109,2), INDEX(設定!$X$9:$X$12,MATCH(LEFT($G109,2), 設定!$W$9:$W$12,0))), $G109)</f>
        <v/>
      </c>
      <c r="G109" s="118" t="str" cm="1">
        <f t="array" ref="G109">IF($K109="","",INDEX(聲母對照資料表[],MATCH($O109,聲母碼,0),7) &amp; INDEX(韻母對照資料表[],MATCH($P109,韻母碼,0),7) &amp; INDEX(方音符號聲調,$Q109))</f>
        <v/>
      </c>
      <c r="I109" s="2" t="str" cm="1">
        <f t="array" ref="I109" xml:space="preserve"> IF($K109="", "", $U109 &amp; INDEX(設定!$E$2:$E$9, $Q109) &amp; 漢字查音!$T109)</f>
        <v/>
      </c>
    </row>
    <row r="110" spans="2:9" ht="30">
      <c r="B110" s="4" t="str">
        <f t="shared" si="6"/>
        <v/>
      </c>
      <c r="C110" s="2" t="str">
        <f>IF($K110="","", INDEX(聲母對照資料表[], MATCH($O110,聲母碼,0), 5) &amp; $P110 &amp; $Q110 )</f>
        <v/>
      </c>
      <c r="D110" s="2" t="str">
        <f>IF($K110="","", INDEX(聲母對照資料表[], MATCH($O110,聲母碼,0), 4) &amp; INDEX(韻母對照資料表[], MATCH($P110, 韻母碼,0), 4) &amp; $Q110 )</f>
        <v/>
      </c>
      <c r="E110" s="2" t="str" cm="1">
        <f t="array" ref="E110">IF($K110="","",INDEX(聲母對照資料表[],MATCH($O110,聲母碼,0),6) &amp; INDEX(韻母對照資料表[],MATCH($P110,韻母碼,0),6) &amp; INDEX(閩拼八聲調,$Q110))</f>
        <v/>
      </c>
      <c r="F110" s="2" t="str">
        <f xml:space="preserve"> IFERROR( SUBSTITUTE($G110, LEFT($G110,2), INDEX(設定!$X$9:$X$12,MATCH(LEFT($G110,2), 設定!$W$9:$W$12,0))), $G110)</f>
        <v/>
      </c>
      <c r="G110" s="118" t="str" cm="1">
        <f t="array" ref="G110">IF($K110="","",INDEX(聲母對照資料表[],MATCH($O110,聲母碼,0),7) &amp; INDEX(韻母對照資料表[],MATCH($P110,韻母碼,0),7) &amp; INDEX(方音符號聲調,$Q110))</f>
        <v/>
      </c>
      <c r="I110" s="2" t="str" cm="1">
        <f t="array" ref="I110" xml:space="preserve"> IF($K110="", "", $U110 &amp; INDEX(設定!$E$2:$E$9, $Q110) &amp; 漢字查音!$T110)</f>
        <v/>
      </c>
    </row>
    <row r="111" spans="2:9" ht="30">
      <c r="B111" s="4" t="str">
        <f t="shared" si="6"/>
        <v/>
      </c>
      <c r="C111" s="2" t="str">
        <f>IF($K111="","", INDEX(聲母對照資料表[], MATCH($O111,聲母碼,0), 5) &amp; $P111 &amp; $Q111 )</f>
        <v/>
      </c>
      <c r="D111" s="2" t="str">
        <f>IF($K111="","", INDEX(聲母對照資料表[], MATCH($O111,聲母碼,0), 4) &amp; INDEX(韻母對照資料表[], MATCH($P111, 韻母碼,0), 4) &amp; $Q111 )</f>
        <v/>
      </c>
      <c r="E111" s="2" t="str" cm="1">
        <f t="array" ref="E111">IF($K111="","",INDEX(聲母對照資料表[],MATCH($O111,聲母碼,0),6) &amp; INDEX(韻母對照資料表[],MATCH($P111,韻母碼,0),6) &amp; INDEX(閩拼八聲調,$Q111))</f>
        <v/>
      </c>
      <c r="F111" s="2" t="str">
        <f xml:space="preserve"> IFERROR( SUBSTITUTE($G111, LEFT($G111,2), INDEX(設定!$X$9:$X$12,MATCH(LEFT($G111,2), 設定!$W$9:$W$12,0))), $G111)</f>
        <v/>
      </c>
      <c r="G111" s="118" t="str" cm="1">
        <f t="array" ref="G111">IF($K111="","",INDEX(聲母對照資料表[],MATCH($O111,聲母碼,0),7) &amp; INDEX(韻母對照資料表[],MATCH($P111,韻母碼,0),7) &amp; INDEX(方音符號聲調,$Q111))</f>
        <v/>
      </c>
      <c r="I111" s="2" t="str" cm="1">
        <f t="array" ref="I111" xml:space="preserve"> IF($K111="", "", $U111 &amp; INDEX(設定!$E$2:$E$9, $Q111) &amp; 漢字查音!$T111)</f>
        <v/>
      </c>
    </row>
    <row r="112" spans="2:9" ht="30">
      <c r="B112" s="4" t="str">
        <f t="shared" si="6"/>
        <v/>
      </c>
      <c r="C112" s="2" t="str">
        <f>IF($K112="","", INDEX(聲母對照資料表[], MATCH($O112,聲母碼,0), 5) &amp; $P112 &amp; $Q112 )</f>
        <v/>
      </c>
      <c r="D112" s="2" t="str">
        <f>IF($K112="","", INDEX(聲母對照資料表[], MATCH($O112,聲母碼,0), 4) &amp; INDEX(韻母對照資料表[], MATCH($P112, 韻母碼,0), 4) &amp; $Q112 )</f>
        <v/>
      </c>
      <c r="E112" s="2" t="str" cm="1">
        <f t="array" ref="E112">IF($K112="","",INDEX(聲母對照資料表[],MATCH($O112,聲母碼,0),6) &amp; INDEX(韻母對照資料表[],MATCH($P112,韻母碼,0),6) &amp; INDEX(閩拼八聲調,$Q112))</f>
        <v/>
      </c>
      <c r="F112" s="2" t="str">
        <f xml:space="preserve"> IFERROR( SUBSTITUTE($G112, LEFT($G112,2), INDEX(設定!$X$9:$X$12,MATCH(LEFT($G112,2), 設定!$W$9:$W$12,0))), $G112)</f>
        <v/>
      </c>
      <c r="G112" s="118" t="str" cm="1">
        <f t="array" ref="G112">IF($K112="","",INDEX(聲母對照資料表[],MATCH($O112,聲母碼,0),7) &amp; INDEX(韻母對照資料表[],MATCH($P112,韻母碼,0),7) &amp; INDEX(方音符號聲調,$Q112))</f>
        <v/>
      </c>
      <c r="I112" s="2" t="str" cm="1">
        <f t="array" ref="I112" xml:space="preserve"> IF($K112="", "", $U112 &amp; INDEX(設定!$E$2:$E$9, $Q112) &amp; 漢字查音!$T112)</f>
        <v/>
      </c>
    </row>
    <row r="113" spans="2:9" ht="30">
      <c r="B113" s="4" t="str">
        <f t="shared" si="6"/>
        <v/>
      </c>
      <c r="C113" s="2" t="str">
        <f>IF($K113="","", INDEX(聲母對照資料表[], MATCH($O113,聲母碼,0), 5) &amp; $P113 &amp; $Q113 )</f>
        <v/>
      </c>
      <c r="D113" s="2" t="str">
        <f>IF($K113="","", INDEX(聲母對照資料表[], MATCH($O113,聲母碼,0), 4) &amp; INDEX(韻母對照資料表[], MATCH($P113, 韻母碼,0), 4) &amp; $Q113 )</f>
        <v/>
      </c>
      <c r="E113" s="2" t="str" cm="1">
        <f t="array" ref="E113">IF($K113="","",INDEX(聲母對照資料表[],MATCH($O113,聲母碼,0),6) &amp; INDEX(韻母對照資料表[],MATCH($P113,韻母碼,0),6) &amp; INDEX(閩拼八聲調,$Q113))</f>
        <v/>
      </c>
      <c r="F113" s="2" t="str">
        <f xml:space="preserve"> IFERROR( SUBSTITUTE($G113, LEFT($G113,2), INDEX(設定!$X$9:$X$12,MATCH(LEFT($G113,2), 設定!$W$9:$W$12,0))), $G113)</f>
        <v/>
      </c>
      <c r="G113" s="118" t="str" cm="1">
        <f t="array" ref="G113">IF($K113="","",INDEX(聲母對照資料表[],MATCH($O113,聲母碼,0),7) &amp; INDEX(韻母對照資料表[],MATCH($P113,韻母碼,0),7) &amp; INDEX(方音符號聲調,$Q113))</f>
        <v/>
      </c>
      <c r="I113" s="2" t="str" cm="1">
        <f t="array" ref="I113" xml:space="preserve"> IF($K113="", "", $U113 &amp; INDEX(設定!$E$2:$E$9, $Q113) &amp; 漢字查音!$T113)</f>
        <v/>
      </c>
    </row>
    <row r="114" spans="2:9" ht="30">
      <c r="B114" s="4" t="str">
        <f t="shared" si="6"/>
        <v/>
      </c>
      <c r="C114" s="2" t="str">
        <f>IF($K114="","", INDEX(聲母對照資料表[], MATCH($O114,聲母碼,0), 5) &amp; $P114 &amp; $Q114 )</f>
        <v/>
      </c>
      <c r="D114" s="2" t="str">
        <f>IF($K114="","", INDEX(聲母對照資料表[], MATCH($O114,聲母碼,0), 4) &amp; INDEX(韻母對照資料表[], MATCH($P114, 韻母碼,0), 4) &amp; $Q114 )</f>
        <v/>
      </c>
      <c r="E114" s="2" t="str" cm="1">
        <f t="array" ref="E114">IF($K114="","",INDEX(聲母對照資料表[],MATCH($O114,聲母碼,0),6) &amp; INDEX(韻母對照資料表[],MATCH($P114,韻母碼,0),6) &amp; INDEX(閩拼八聲調,$Q114))</f>
        <v/>
      </c>
      <c r="F114" s="2" t="str">
        <f xml:space="preserve"> IFERROR( SUBSTITUTE($G114, LEFT($G114,2), INDEX(設定!$X$9:$X$12,MATCH(LEFT($G114,2), 設定!$W$9:$W$12,0))), $G114)</f>
        <v/>
      </c>
      <c r="G114" s="118" t="str" cm="1">
        <f t="array" ref="G114">IF($K114="","",INDEX(聲母對照資料表[],MATCH($O114,聲母碼,0),7) &amp; INDEX(韻母對照資料表[],MATCH($P114,韻母碼,0),7) &amp; INDEX(方音符號聲調,$Q114))</f>
        <v/>
      </c>
      <c r="I114" s="2" t="str" cm="1">
        <f t="array" ref="I114" xml:space="preserve"> IF($K114="", "", $U114 &amp; INDEX(設定!$E$2:$E$9, $Q114) &amp; 漢字查音!$T114)</f>
        <v/>
      </c>
    </row>
    <row r="115" spans="2:9" ht="30">
      <c r="B115" s="4" t="str">
        <f t="shared" si="6"/>
        <v/>
      </c>
      <c r="C115" s="2" t="str">
        <f>IF($K115="","", INDEX(聲母對照資料表[], MATCH($O115,聲母碼,0), 5) &amp; $P115 &amp; $Q115 )</f>
        <v/>
      </c>
      <c r="D115" s="2" t="str">
        <f>IF($K115="","", INDEX(聲母對照資料表[], MATCH($O115,聲母碼,0), 4) &amp; INDEX(韻母對照資料表[], MATCH($P115, 韻母碼,0), 4) &amp; $Q115 )</f>
        <v/>
      </c>
      <c r="E115" s="2" t="str" cm="1">
        <f t="array" ref="E115">IF($K115="","",INDEX(聲母對照資料表[],MATCH($O115,聲母碼,0),6) &amp; INDEX(韻母對照資料表[],MATCH($P115,韻母碼,0),6) &amp; INDEX(閩拼八聲調,$Q115))</f>
        <v/>
      </c>
      <c r="F115" s="2" t="str">
        <f xml:space="preserve"> IFERROR( SUBSTITUTE($G115, LEFT($G115,2), INDEX(設定!$X$9:$X$12,MATCH(LEFT($G115,2), 設定!$W$9:$W$12,0))), $G115)</f>
        <v/>
      </c>
      <c r="G115" s="118" t="str" cm="1">
        <f t="array" ref="G115">IF($K115="","",INDEX(聲母對照資料表[],MATCH($O115,聲母碼,0),7) &amp; INDEX(韻母對照資料表[],MATCH($P115,韻母碼,0),7) &amp; INDEX(方音符號聲調,$Q115))</f>
        <v/>
      </c>
      <c r="I115" s="2" t="str" cm="1">
        <f t="array" ref="I115" xml:space="preserve"> IF($K115="", "", $U115 &amp; INDEX(設定!$E$2:$E$9, $Q115) &amp; 漢字查音!$T115)</f>
        <v/>
      </c>
    </row>
    <row r="116" spans="2:9" ht="30">
      <c r="B116" s="4" t="str">
        <f t="shared" si="6"/>
        <v/>
      </c>
      <c r="C116" s="2" t="str">
        <f>IF($K116="","", INDEX(聲母對照資料表[], MATCH($O116,聲母碼,0), 5) &amp; $P116 &amp; $Q116 )</f>
        <v/>
      </c>
      <c r="D116" s="2" t="str">
        <f>IF($K116="","", INDEX(聲母對照資料表[], MATCH($O116,聲母碼,0), 4) &amp; INDEX(韻母對照資料表[], MATCH($P116, 韻母碼,0), 4) &amp; $Q116 )</f>
        <v/>
      </c>
      <c r="E116" s="2" t="str" cm="1">
        <f t="array" ref="E116">IF($K116="","",INDEX(聲母對照資料表[],MATCH($O116,聲母碼,0),6) &amp; INDEX(韻母對照資料表[],MATCH($P116,韻母碼,0),6) &amp; INDEX(閩拼八聲調,$Q116))</f>
        <v/>
      </c>
      <c r="F116" s="2" t="str">
        <f xml:space="preserve"> IFERROR( SUBSTITUTE($G116, LEFT($G116,2), INDEX(設定!$X$9:$X$12,MATCH(LEFT($G116,2), 設定!$W$9:$W$12,0))), $G116)</f>
        <v/>
      </c>
      <c r="G116" s="118" t="str" cm="1">
        <f t="array" ref="G116">IF($K116="","",INDEX(聲母對照資料表[],MATCH($O116,聲母碼,0),7) &amp; INDEX(韻母對照資料表[],MATCH($P116,韻母碼,0),7) &amp; INDEX(方音符號聲調,$Q116))</f>
        <v/>
      </c>
      <c r="I116" s="2" t="str" cm="1">
        <f t="array" ref="I116" xml:space="preserve"> IF($K116="", "", $U116 &amp; INDEX(設定!$E$2:$E$9, $Q116) &amp; 漢字查音!$T116)</f>
        <v/>
      </c>
    </row>
    <row r="117" spans="2:9" ht="30">
      <c r="B117" s="4" t="str">
        <f t="shared" si="6"/>
        <v/>
      </c>
      <c r="C117" s="2" t="str">
        <f>IF($K117="","", INDEX(聲母對照資料表[], MATCH($O117,聲母碼,0), 5) &amp; $P117 &amp; $Q117 )</f>
        <v/>
      </c>
      <c r="D117" s="2" t="str">
        <f>IF($K117="","", INDEX(聲母對照資料表[], MATCH($O117,聲母碼,0), 4) &amp; INDEX(韻母對照資料表[], MATCH($P117, 韻母碼,0), 4) &amp; $Q117 )</f>
        <v/>
      </c>
      <c r="E117" s="2" t="str" cm="1">
        <f t="array" ref="E117">IF($K117="","",INDEX(聲母對照資料表[],MATCH($O117,聲母碼,0),6) &amp; INDEX(韻母對照資料表[],MATCH($P117,韻母碼,0),6) &amp; INDEX(閩拼八聲調,$Q117))</f>
        <v/>
      </c>
      <c r="F117" s="2" t="str">
        <f xml:space="preserve"> IFERROR( SUBSTITUTE($G117, LEFT($G117,2), INDEX(設定!$X$9:$X$12,MATCH(LEFT($G117,2), 設定!$W$9:$W$12,0))), $G117)</f>
        <v/>
      </c>
      <c r="G117" s="118" t="str" cm="1">
        <f t="array" ref="G117">IF($K117="","",INDEX(聲母對照資料表[],MATCH($O117,聲母碼,0),7) &amp; INDEX(韻母對照資料表[],MATCH($P117,韻母碼,0),7) &amp; INDEX(方音符號聲調,$Q117))</f>
        <v/>
      </c>
      <c r="I117" s="2" t="str" cm="1">
        <f t="array" ref="I117" xml:space="preserve"> IF($K117="", "", $U117 &amp; INDEX(設定!$E$2:$E$9, $Q117) &amp; 漢字查音!$T117)</f>
        <v/>
      </c>
    </row>
    <row r="118" spans="2:9" ht="30">
      <c r="B118" s="4" t="str">
        <f t="shared" si="6"/>
        <v/>
      </c>
      <c r="C118" s="2" t="str">
        <f>IF($K118="","", INDEX(聲母對照資料表[], MATCH($O118,聲母碼,0), 5) &amp; $P118 &amp; $Q118 )</f>
        <v/>
      </c>
      <c r="D118" s="2" t="str">
        <f>IF($K118="","", INDEX(聲母對照資料表[], MATCH($O118,聲母碼,0), 4) &amp; INDEX(韻母對照資料表[], MATCH($P118, 韻母碼,0), 4) &amp; $Q118 )</f>
        <v/>
      </c>
      <c r="E118" s="2" t="str" cm="1">
        <f t="array" ref="E118">IF($K118="","",INDEX(聲母對照資料表[],MATCH($O118,聲母碼,0),6) &amp; INDEX(韻母對照資料表[],MATCH($P118,韻母碼,0),6) &amp; INDEX(閩拼八聲調,$Q118))</f>
        <v/>
      </c>
      <c r="F118" s="2" t="str">
        <f xml:space="preserve"> IFERROR( SUBSTITUTE($G118, LEFT($G118,2), INDEX(設定!$X$9:$X$12,MATCH(LEFT($G118,2), 設定!$W$9:$W$12,0))), $G118)</f>
        <v/>
      </c>
      <c r="G118" s="118" t="str" cm="1">
        <f t="array" ref="G118">IF($K118="","",INDEX(聲母對照資料表[],MATCH($O118,聲母碼,0),7) &amp; INDEX(韻母對照資料表[],MATCH($P118,韻母碼,0),7) &amp; INDEX(方音符號聲調,$Q118))</f>
        <v/>
      </c>
      <c r="I118" s="2" t="str" cm="1">
        <f t="array" ref="I118" xml:space="preserve"> IF($K118="", "", $U118 &amp; INDEX(設定!$E$2:$E$9, $Q118) &amp; 漢字查音!$T118)</f>
        <v/>
      </c>
    </row>
    <row r="119" spans="2:9" ht="30">
      <c r="B119" s="4" t="str">
        <f t="shared" si="6"/>
        <v/>
      </c>
      <c r="C119" s="2" t="str">
        <f>IF($K119="","", INDEX(聲母對照資料表[], MATCH($O119,聲母碼,0), 5) &amp; $P119 &amp; $Q119 )</f>
        <v/>
      </c>
      <c r="D119" s="2" t="str">
        <f>IF($K119="","", INDEX(聲母對照資料表[], MATCH($O119,聲母碼,0), 4) &amp; INDEX(韻母對照資料表[], MATCH($P119, 韻母碼,0), 4) &amp; $Q119 )</f>
        <v/>
      </c>
      <c r="E119" s="2" t="str" cm="1">
        <f t="array" ref="E119">IF($K119="","",INDEX(聲母對照資料表[],MATCH($O119,聲母碼,0),6) &amp; INDEX(韻母對照資料表[],MATCH($P119,韻母碼,0),6) &amp; INDEX(閩拼八聲調,$Q119))</f>
        <v/>
      </c>
      <c r="F119" s="2" t="str">
        <f xml:space="preserve"> IFERROR( SUBSTITUTE($G119, LEFT($G119,2), INDEX(設定!$X$9:$X$12,MATCH(LEFT($G119,2), 設定!$W$9:$W$12,0))), $G119)</f>
        <v/>
      </c>
      <c r="G119" s="118" t="str" cm="1">
        <f t="array" ref="G119">IF($K119="","",INDEX(聲母對照資料表[],MATCH($O119,聲母碼,0),7) &amp; INDEX(韻母對照資料表[],MATCH($P119,韻母碼,0),7) &amp; INDEX(方音符號聲調,$Q119))</f>
        <v/>
      </c>
      <c r="I119" s="2" t="str" cm="1">
        <f t="array" ref="I119" xml:space="preserve"> IF($K119="", "", $U119 &amp; INDEX(設定!$E$2:$E$9, $Q119) &amp; 漢字查音!$T119)</f>
        <v/>
      </c>
    </row>
    <row r="120" spans="2:9" ht="30">
      <c r="B120" s="4" t="str">
        <f t="shared" si="6"/>
        <v/>
      </c>
      <c r="C120" s="2" t="str">
        <f>IF($K120="","", INDEX(聲母對照資料表[], MATCH($O120,聲母碼,0), 5) &amp; $P120 &amp; $Q120 )</f>
        <v/>
      </c>
      <c r="D120" s="2" t="str">
        <f>IF($K120="","", INDEX(聲母對照資料表[], MATCH($O120,聲母碼,0), 4) &amp; INDEX(韻母對照資料表[], MATCH($P120, 韻母碼,0), 4) &amp; $Q120 )</f>
        <v/>
      </c>
      <c r="E120" s="2" t="str" cm="1">
        <f t="array" ref="E120">IF($K120="","",INDEX(聲母對照資料表[],MATCH($O120,聲母碼,0),6) &amp; INDEX(韻母對照資料表[],MATCH($P120,韻母碼,0),6) &amp; INDEX(閩拼八聲調,$Q120))</f>
        <v/>
      </c>
      <c r="F120" s="2" t="str">
        <f xml:space="preserve"> IFERROR( SUBSTITUTE($G120, LEFT($G120,2), INDEX(設定!$X$9:$X$12,MATCH(LEFT($G120,2), 設定!$W$9:$W$12,0))), $G120)</f>
        <v/>
      </c>
      <c r="G120" s="118" t="str" cm="1">
        <f t="array" ref="G120">IF($K120="","",INDEX(聲母對照資料表[],MATCH($O120,聲母碼,0),7) &amp; INDEX(韻母對照資料表[],MATCH($P120,韻母碼,0),7) &amp; INDEX(方音符號聲調,$Q120))</f>
        <v/>
      </c>
      <c r="I120" s="2" t="str" cm="1">
        <f t="array" ref="I120" xml:space="preserve"> IF($K120="", "", $U120 &amp; INDEX(設定!$E$2:$E$9, $Q120) &amp; 漢字查音!$T120)</f>
        <v/>
      </c>
    </row>
    <row r="121" spans="2:9" ht="30">
      <c r="B121" s="4" t="str">
        <f t="shared" si="6"/>
        <v/>
      </c>
      <c r="C121" s="2" t="str">
        <f>IF($K121="","", INDEX(聲母對照資料表[], MATCH($O121,聲母碼,0), 5) &amp; $P121 &amp; $Q121 )</f>
        <v/>
      </c>
      <c r="D121" s="2" t="str">
        <f>IF($K121="","", INDEX(聲母對照資料表[], MATCH($O121,聲母碼,0), 4) &amp; INDEX(韻母對照資料表[], MATCH($P121, 韻母碼,0), 4) &amp; $Q121 )</f>
        <v/>
      </c>
      <c r="E121" s="2" t="str" cm="1">
        <f t="array" ref="E121">IF($K121="","",INDEX(聲母對照資料表[],MATCH($O121,聲母碼,0),6) &amp; INDEX(韻母對照資料表[],MATCH($P121,韻母碼,0),6) &amp; INDEX(閩拼八聲調,$Q121))</f>
        <v/>
      </c>
      <c r="F121" s="2" t="str">
        <f xml:space="preserve"> IFERROR( SUBSTITUTE($G121, LEFT($G121,2), INDEX(設定!$X$9:$X$12,MATCH(LEFT($G121,2), 設定!$W$9:$W$12,0))), $G121)</f>
        <v/>
      </c>
      <c r="G121" s="118" t="str" cm="1">
        <f t="array" ref="G121">IF($K121="","",INDEX(聲母對照資料表[],MATCH($O121,聲母碼,0),7) &amp; INDEX(韻母對照資料表[],MATCH($P121,韻母碼,0),7) &amp; INDEX(方音符號聲調,$Q121))</f>
        <v/>
      </c>
      <c r="I121" s="2" t="str" cm="1">
        <f t="array" ref="I121" xml:space="preserve"> IF($K121="", "", $U121 &amp; INDEX(設定!$E$2:$E$9, $Q121) &amp; 漢字查音!$T121)</f>
        <v/>
      </c>
    </row>
    <row r="122" spans="2:9" ht="30">
      <c r="B122" s="4" t="str">
        <f t="shared" si="6"/>
        <v/>
      </c>
      <c r="C122" s="2" t="str">
        <f>IF($K122="","", INDEX(聲母對照資料表[], MATCH($O122,聲母碼,0), 5) &amp; $P122 &amp; $Q122 )</f>
        <v/>
      </c>
      <c r="D122" s="2" t="str">
        <f>IF($K122="","", INDEX(聲母對照資料表[], MATCH($O122,聲母碼,0), 4) &amp; INDEX(韻母對照資料表[], MATCH($P122, 韻母碼,0), 4) &amp; $Q122 )</f>
        <v/>
      </c>
      <c r="E122" s="2" t="str" cm="1">
        <f t="array" ref="E122">IF($K122="","",INDEX(聲母對照資料表[],MATCH($O122,聲母碼,0),6) &amp; INDEX(韻母對照資料表[],MATCH($P122,韻母碼,0),6) &amp; INDEX(閩拼八聲調,$Q122))</f>
        <v/>
      </c>
      <c r="F122" s="2" t="str">
        <f xml:space="preserve"> IFERROR( SUBSTITUTE($G122, LEFT($G122,2), INDEX(設定!$X$9:$X$12,MATCH(LEFT($G122,2), 設定!$W$9:$W$12,0))), $G122)</f>
        <v/>
      </c>
      <c r="G122" s="118" t="str" cm="1">
        <f t="array" ref="G122">IF($K122="","",INDEX(聲母對照資料表[],MATCH($O122,聲母碼,0),7) &amp; INDEX(韻母對照資料表[],MATCH($P122,韻母碼,0),7) &amp; INDEX(方音符號聲調,$Q122))</f>
        <v/>
      </c>
      <c r="I122" s="2" t="str" cm="1">
        <f t="array" ref="I122" xml:space="preserve"> IF($K122="", "", $U122 &amp; INDEX(設定!$E$2:$E$9, $Q122) &amp; 漢字查音!$T122)</f>
        <v/>
      </c>
    </row>
    <row r="123" spans="2:9" ht="30">
      <c r="B123" s="4" t="str">
        <f t="shared" si="6"/>
        <v/>
      </c>
      <c r="C123" s="2" t="str">
        <f>IF($K123="","", INDEX(聲母對照資料表[], MATCH($O123,聲母碼,0), 5) &amp; $P123 &amp; $Q123 )</f>
        <v/>
      </c>
      <c r="D123" s="2" t="str">
        <f>IF($K123="","", INDEX(聲母對照資料表[], MATCH($O123,聲母碼,0), 4) &amp; INDEX(韻母對照資料表[], MATCH($P123, 韻母碼,0), 4) &amp; $Q123 )</f>
        <v/>
      </c>
      <c r="E123" s="2" t="str" cm="1">
        <f t="array" ref="E123">IF($K123="","",INDEX(聲母對照資料表[],MATCH($O123,聲母碼,0),6) &amp; INDEX(韻母對照資料表[],MATCH($P123,韻母碼,0),6) &amp; INDEX(閩拼八聲調,$Q123))</f>
        <v/>
      </c>
      <c r="F123" s="2" t="str">
        <f xml:space="preserve"> IFERROR( SUBSTITUTE($G123, LEFT($G123,2), INDEX(設定!$X$9:$X$12,MATCH(LEFT($G123,2), 設定!$W$9:$W$12,0))), $G123)</f>
        <v/>
      </c>
      <c r="G123" s="118" t="str" cm="1">
        <f t="array" ref="G123">IF($K123="","",INDEX(聲母對照資料表[],MATCH($O123,聲母碼,0),7) &amp; INDEX(韻母對照資料表[],MATCH($P123,韻母碼,0),7) &amp; INDEX(方音符號聲調,$Q123))</f>
        <v/>
      </c>
      <c r="I123" s="2" t="str" cm="1">
        <f t="array" ref="I123" xml:space="preserve"> IF($K123="", "", $U123 &amp; INDEX(設定!$E$2:$E$9, $Q123) &amp; 漢字查音!$T123)</f>
        <v/>
      </c>
    </row>
    <row r="124" spans="2:9" ht="30">
      <c r="B124" s="4" t="str">
        <f t="shared" si="6"/>
        <v/>
      </c>
      <c r="C124" s="2" t="str">
        <f>IF($K124="","", INDEX(聲母對照資料表[], MATCH($O124,聲母碼,0), 5) &amp; $P124 &amp; $Q124 )</f>
        <v/>
      </c>
      <c r="D124" s="2" t="str">
        <f>IF($K124="","", INDEX(聲母對照資料表[], MATCH($O124,聲母碼,0), 4) &amp; INDEX(韻母對照資料表[], MATCH($P124, 韻母碼,0), 4) &amp; $Q124 )</f>
        <v/>
      </c>
      <c r="E124" s="2" t="str" cm="1">
        <f t="array" ref="E124">IF($K124="","",INDEX(聲母對照資料表[],MATCH($O124,聲母碼,0),6) &amp; INDEX(韻母對照資料表[],MATCH($P124,韻母碼,0),6) &amp; INDEX(閩拼八聲調,$Q124))</f>
        <v/>
      </c>
      <c r="F124" s="2" t="str">
        <f xml:space="preserve"> IFERROR( SUBSTITUTE($G124, LEFT($G124,2), INDEX(設定!$X$9:$X$12,MATCH(LEFT($G124,2), 設定!$W$9:$W$12,0))), $G124)</f>
        <v/>
      </c>
      <c r="G124" s="118" t="str" cm="1">
        <f t="array" ref="G124">IF($K124="","",INDEX(聲母對照資料表[],MATCH($O124,聲母碼,0),7) &amp; INDEX(韻母對照資料表[],MATCH($P124,韻母碼,0),7) &amp; INDEX(方音符號聲調,$Q124))</f>
        <v/>
      </c>
      <c r="I124" s="2" t="str" cm="1">
        <f t="array" ref="I124" xml:space="preserve"> IF($K124="", "", $U124 &amp; INDEX(設定!$E$2:$E$9, $Q124) &amp; 漢字查音!$T124)</f>
        <v/>
      </c>
    </row>
    <row r="125" spans="2:9" ht="30">
      <c r="B125" s="4" t="str">
        <f t="shared" si="6"/>
        <v/>
      </c>
      <c r="C125" s="2" t="str">
        <f>IF($K125="","", INDEX(聲母對照資料表[], MATCH($O125,聲母碼,0), 5) &amp; $P125 &amp; $Q125 )</f>
        <v/>
      </c>
      <c r="D125" s="2" t="str">
        <f>IF($K125="","", INDEX(聲母對照資料表[], MATCH($O125,聲母碼,0), 4) &amp; INDEX(韻母對照資料表[], MATCH($P125, 韻母碼,0), 4) &amp; $Q125 )</f>
        <v/>
      </c>
      <c r="E125" s="2" t="str" cm="1">
        <f t="array" ref="E125">IF($K125="","",INDEX(聲母對照資料表[],MATCH($O125,聲母碼,0),6) &amp; INDEX(韻母對照資料表[],MATCH($P125,韻母碼,0),6) &amp; INDEX(閩拼八聲調,$Q125))</f>
        <v/>
      </c>
      <c r="F125" s="2" t="str">
        <f xml:space="preserve"> IFERROR( SUBSTITUTE($G125, LEFT($G125,2), INDEX(設定!$X$9:$X$12,MATCH(LEFT($G125,2), 設定!$W$9:$W$12,0))), $G125)</f>
        <v/>
      </c>
      <c r="G125" s="118" t="str" cm="1">
        <f t="array" ref="G125">IF($K125="","",INDEX(聲母對照資料表[],MATCH($O125,聲母碼,0),7) &amp; INDEX(韻母對照資料表[],MATCH($P125,韻母碼,0),7) &amp; INDEX(方音符號聲調,$Q125))</f>
        <v/>
      </c>
      <c r="I125" s="2" t="str" cm="1">
        <f t="array" ref="I125" xml:space="preserve"> IF($K125="", "", $U125 &amp; INDEX(設定!$E$2:$E$9, $Q125) &amp; 漢字查音!$T125)</f>
        <v/>
      </c>
    </row>
    <row r="126" spans="2:9" ht="30">
      <c r="B126" s="4" t="str">
        <f t="shared" si="6"/>
        <v/>
      </c>
      <c r="C126" s="2" t="str">
        <f>IF($K126="","", INDEX(聲母對照資料表[], MATCH($O126,聲母碼,0), 5) &amp; $P126 &amp; $Q126 )</f>
        <v/>
      </c>
      <c r="D126" s="2" t="str">
        <f>IF($K126="","", INDEX(聲母對照資料表[], MATCH($O126,聲母碼,0), 4) &amp; INDEX(韻母對照資料表[], MATCH($P126, 韻母碼,0), 4) &amp; $Q126 )</f>
        <v/>
      </c>
      <c r="E126" s="2" t="str" cm="1">
        <f t="array" ref="E126">IF($K126="","",INDEX(聲母對照資料表[],MATCH($O126,聲母碼,0),6) &amp; INDEX(韻母對照資料表[],MATCH($P126,韻母碼,0),6) &amp; INDEX(閩拼八聲調,$Q126))</f>
        <v/>
      </c>
      <c r="F126" s="2" t="str">
        <f xml:space="preserve"> IFERROR( SUBSTITUTE($G126, LEFT($G126,2), INDEX(設定!$X$9:$X$12,MATCH(LEFT($G126,2), 設定!$W$9:$W$12,0))), $G126)</f>
        <v/>
      </c>
      <c r="G126" s="118" t="str" cm="1">
        <f t="array" ref="G126">IF($K126="","",INDEX(聲母對照資料表[],MATCH($O126,聲母碼,0),7) &amp; INDEX(韻母對照資料表[],MATCH($P126,韻母碼,0),7) &amp; INDEX(方音符號聲調,$Q126))</f>
        <v/>
      </c>
      <c r="I126" s="2" t="str" cm="1">
        <f t="array" ref="I126" xml:space="preserve"> IF($K126="", "", $U126 &amp; INDEX(設定!$E$2:$E$9, $Q126) &amp; 漢字查音!$T126)</f>
        <v/>
      </c>
    </row>
    <row r="127" spans="2:9" ht="30">
      <c r="B127" s="4" t="str">
        <f t="shared" si="6"/>
        <v/>
      </c>
      <c r="C127" s="2" t="str">
        <f>IF($K127="","", INDEX(聲母對照資料表[], MATCH($O127,聲母碼,0), 5) &amp; $P127 &amp; $Q127 )</f>
        <v/>
      </c>
      <c r="D127" s="2" t="str">
        <f>IF($K127="","", INDEX(聲母對照資料表[], MATCH($O127,聲母碼,0), 4) &amp; INDEX(韻母對照資料表[], MATCH($P127, 韻母碼,0), 4) &amp; $Q127 )</f>
        <v/>
      </c>
      <c r="E127" s="2" t="str" cm="1">
        <f t="array" ref="E127">IF($K127="","",INDEX(聲母對照資料表[],MATCH($O127,聲母碼,0),6) &amp; INDEX(韻母對照資料表[],MATCH($P127,韻母碼,0),6) &amp; INDEX(閩拼八聲調,$Q127))</f>
        <v/>
      </c>
      <c r="F127" s="2" t="str">
        <f xml:space="preserve"> IFERROR( SUBSTITUTE($G127, LEFT($G127,2), INDEX(設定!$X$9:$X$12,MATCH(LEFT($G127,2), 設定!$W$9:$W$12,0))), $G127)</f>
        <v/>
      </c>
      <c r="G127" s="118" t="str" cm="1">
        <f t="array" ref="G127">IF($K127="","",INDEX(聲母對照資料表[],MATCH($O127,聲母碼,0),7) &amp; INDEX(韻母對照資料表[],MATCH($P127,韻母碼,0),7) &amp; INDEX(方音符號聲調,$Q127))</f>
        <v/>
      </c>
      <c r="I127" s="2" t="str" cm="1">
        <f t="array" ref="I127" xml:space="preserve"> IF($K127="", "", $U127 &amp; INDEX(設定!$E$2:$E$9, $Q127) &amp; 漢字查音!$T127)</f>
        <v/>
      </c>
    </row>
    <row r="128" spans="2:9" ht="30">
      <c r="B128" s="4" t="str">
        <f t="shared" ref="B128:B133" si="7" xml:space="preserve"> IF($K128="", "", $L128)</f>
        <v/>
      </c>
      <c r="C128" s="2" t="str">
        <f>IF($K128="","", INDEX(聲母對照資料表[], MATCH(N128,聲母碼,0), 5) &amp; O128 &amp; P128 )</f>
        <v/>
      </c>
      <c r="D128" s="2" t="str">
        <f t="shared" ref="D128:D134" si="8" xml:space="preserve"> IF($K128="", "", $R128)</f>
        <v/>
      </c>
      <c r="H128" s="5"/>
      <c r="I128" s="5" t="str">
        <f t="shared" ref="I128:I134" si="9" xml:space="preserve"> IF(OR($K128="", $M128=""), "", $M128)</f>
        <v/>
      </c>
    </row>
    <row r="129" spans="2:9" ht="30">
      <c r="B129" s="4" t="str">
        <f t="shared" si="7"/>
        <v/>
      </c>
      <c r="C129" s="2" t="str">
        <f>IF($K129="","", INDEX(聲母對照資料表[], MATCH(N129,聲母碼,0), 5) &amp; O129 &amp; P129 )</f>
        <v/>
      </c>
      <c r="D129" s="2" t="str">
        <f t="shared" si="8"/>
        <v/>
      </c>
      <c r="H129" s="5"/>
      <c r="I129" s="5" t="str">
        <f t="shared" si="9"/>
        <v/>
      </c>
    </row>
    <row r="130" spans="2:9" ht="30">
      <c r="B130" s="4" t="str">
        <f t="shared" si="7"/>
        <v/>
      </c>
      <c r="C130" s="2" t="str">
        <f>IF($K130="","", INDEX(聲母對照資料表[], MATCH(N130,聲母碼,0), 5) &amp; O130 &amp; P130 )</f>
        <v/>
      </c>
      <c r="D130" s="2" t="str">
        <f t="shared" si="8"/>
        <v/>
      </c>
      <c r="H130" s="5"/>
      <c r="I130" s="5" t="str">
        <f t="shared" si="9"/>
        <v/>
      </c>
    </row>
    <row r="131" spans="2:9" ht="30">
      <c r="B131" s="4" t="str">
        <f t="shared" si="7"/>
        <v/>
      </c>
      <c r="C131" s="2" t="str">
        <f>IF($K131="","", INDEX(聲母對照資料表[], MATCH(N131,聲母碼,0), 5) &amp; O131 &amp; P131 )</f>
        <v/>
      </c>
      <c r="D131" s="2" t="str">
        <f t="shared" si="8"/>
        <v/>
      </c>
      <c r="H131" s="5"/>
      <c r="I131" s="5" t="str">
        <f t="shared" si="9"/>
        <v/>
      </c>
    </row>
    <row r="132" spans="2:9" ht="30">
      <c r="B132" s="4" t="str">
        <f t="shared" si="7"/>
        <v/>
      </c>
      <c r="C132" s="2" t="str">
        <f>IF($K132="","", INDEX(聲母對照資料表[], MATCH(N132,聲母碼,0), 5) &amp; O132 &amp; P132 )</f>
        <v/>
      </c>
      <c r="D132" s="2" t="str">
        <f t="shared" si="8"/>
        <v/>
      </c>
      <c r="H132" s="5"/>
      <c r="I132" s="5" t="str">
        <f t="shared" si="9"/>
        <v/>
      </c>
    </row>
    <row r="133" spans="2:9" ht="30">
      <c r="B133" s="4" t="str">
        <f t="shared" si="7"/>
        <v/>
      </c>
      <c r="C133" s="2" t="str">
        <f>IF($K133="","", INDEX(聲母對照資料表[], MATCH(N133,聲母碼,0), 5) &amp; O133 &amp; P133 )</f>
        <v/>
      </c>
      <c r="D133" s="2" t="str">
        <f t="shared" si="8"/>
        <v/>
      </c>
      <c r="H133" s="5"/>
      <c r="I133" s="5" t="str">
        <f t="shared" si="9"/>
        <v/>
      </c>
    </row>
    <row r="134" spans="2:9" ht="30">
      <c r="B134" s="4" t="str">
        <f t="shared" ref="B134" si="10" xml:space="preserve"> IF($K134="", "", $L134)</f>
        <v/>
      </c>
      <c r="C134" s="2" t="str">
        <f>IF($K134="","", INDEX(聲母對照資料表[], MATCH(N134,聲母碼,0), 5) &amp; O134 &amp; P134 )</f>
        <v/>
      </c>
      <c r="D134" s="2" t="str">
        <f t="shared" si="8"/>
        <v/>
      </c>
      <c r="H134" s="5"/>
      <c r="I134" s="5" t="str">
        <f t="shared" si="9"/>
        <v/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AE80-0E7B-4697-8013-84D4663341F9}">
  <sheetPr>
    <tabColor rgb="FFFFFF00"/>
  </sheetPr>
  <dimension ref="B1:Z136"/>
  <sheetViews>
    <sheetView workbookViewId="0">
      <selection activeCell="C7" sqref="C7"/>
    </sheetView>
  </sheetViews>
  <sheetFormatPr defaultColWidth="8.6640625" defaultRowHeight="30" outlineLevelCol="1"/>
  <cols>
    <col min="1" max="1" width="0.83203125" style="2" customWidth="1"/>
    <col min="2" max="2" width="6.08203125" style="2" customWidth="1"/>
    <col min="3" max="6" width="10.9140625" style="2" customWidth="1"/>
    <col min="7" max="7" width="8.6640625" style="2" hidden="1" customWidth="1" outlineLevel="1"/>
    <col min="8" max="8" width="10.9140625" style="2" customWidth="1" collapsed="1"/>
    <col min="9" max="9" width="10.9140625" style="2" customWidth="1"/>
    <col min="10" max="16" width="8.6640625" style="2"/>
    <col min="17" max="17" width="16" style="2" bestFit="1" customWidth="1"/>
    <col min="18" max="18" width="11.6640625" style="2" bestFit="1" customWidth="1"/>
    <col min="19" max="19" width="9.08203125" style="2" bestFit="1" customWidth="1"/>
    <col min="20" max="21" width="8.6640625" style="2"/>
    <col min="22" max="24" width="12.6640625" style="2" customWidth="1"/>
    <col min="25" max="16384" width="8.6640625" style="2"/>
  </cols>
  <sheetData>
    <row r="1" spans="2:26">
      <c r="B1" s="10" t="s">
        <v>0</v>
      </c>
      <c r="K1" s="7" t="s">
        <v>22</v>
      </c>
      <c r="L1" s="6" t="s">
        <v>0</v>
      </c>
      <c r="M1" s="6" t="s">
        <v>23</v>
      </c>
      <c r="N1" s="6" t="s">
        <v>24</v>
      </c>
      <c r="O1" s="6" t="s">
        <v>25</v>
      </c>
      <c r="P1" s="6" t="s">
        <v>26</v>
      </c>
      <c r="Q1" s="6" t="s">
        <v>14</v>
      </c>
      <c r="R1" s="6" t="s">
        <v>27</v>
      </c>
      <c r="S1" s="8" t="s">
        <v>28</v>
      </c>
      <c r="T1" s="6" t="s">
        <v>29</v>
      </c>
      <c r="U1" s="9" t="s">
        <v>30</v>
      </c>
      <c r="V1" s="6" t="s">
        <v>7</v>
      </c>
      <c r="W1" s="6" t="s">
        <v>6</v>
      </c>
      <c r="X1" s="6" t="s">
        <v>31</v>
      </c>
      <c r="Z1" s="2" t="s">
        <v>32</v>
      </c>
    </row>
    <row r="2" spans="2:26">
      <c r="B2" s="142" t="s">
        <v>33</v>
      </c>
      <c r="K2" s="134"/>
      <c r="L2" s="132" t="str">
        <f>B2</f>
        <v>土</v>
      </c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40"/>
    </row>
    <row r="3" spans="2:26">
      <c r="B3" s="150" t="s">
        <v>34</v>
      </c>
      <c r="K3" s="136"/>
      <c r="L3" s="133" t="str">
        <f xml:space="preserve"> IF(B3="", "",B3)</f>
        <v>塗</v>
      </c>
      <c r="X3" s="135"/>
    </row>
    <row r="4" spans="2:26">
      <c r="B4" s="151"/>
      <c r="K4" s="137"/>
      <c r="L4" s="138" t="str">
        <f xml:space="preserve"> IF(B4="", "",B4)</f>
        <v/>
      </c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41"/>
    </row>
    <row r="6" spans="2:26">
      <c r="B6" s="121" t="s">
        <v>0</v>
      </c>
      <c r="C6" s="121" t="s">
        <v>2</v>
      </c>
      <c r="D6" s="121" t="s">
        <v>3</v>
      </c>
      <c r="E6" s="121" t="s">
        <v>4</v>
      </c>
      <c r="F6" s="121" t="s">
        <v>5</v>
      </c>
      <c r="G6"/>
      <c r="H6" s="125" t="s">
        <v>6</v>
      </c>
      <c r="I6" s="121" t="s">
        <v>7</v>
      </c>
      <c r="K6" s="7" t="s">
        <v>22</v>
      </c>
      <c r="L6" s="6" t="s">
        <v>0</v>
      </c>
      <c r="M6" s="6" t="s">
        <v>23</v>
      </c>
      <c r="N6" s="6" t="s">
        <v>24</v>
      </c>
      <c r="O6" s="6" t="s">
        <v>25</v>
      </c>
      <c r="P6" s="6" t="s">
        <v>26</v>
      </c>
      <c r="Q6" s="6" t="s">
        <v>14</v>
      </c>
      <c r="R6" s="6" t="s">
        <v>27</v>
      </c>
      <c r="S6" s="8" t="s">
        <v>28</v>
      </c>
      <c r="T6" s="6" t="s">
        <v>29</v>
      </c>
      <c r="U6" s="9" t="s">
        <v>30</v>
      </c>
      <c r="V6" s="6" t="s">
        <v>7</v>
      </c>
      <c r="W6" s="6" t="s">
        <v>6</v>
      </c>
      <c r="X6" s="6" t="s">
        <v>31</v>
      </c>
    </row>
    <row r="7" spans="2:26">
      <c r="B7" s="4" t="str">
        <f>IF( $K7="", "", L7)</f>
        <v>千</v>
      </c>
      <c r="C7" s="2" t="str">
        <f>IF($K7="","", IF($N7="英", "", INDEX(聲母對照資料表[], MATCH($R7,聲母碼,0), 5)) &amp; $S7 &amp; $T7 )</f>
        <v>tshian1</v>
      </c>
      <c r="D7" s="2" t="str">
        <f>IF($K7="","", IF($N7="英", "", INDEX(聲母對照資料表[], MATCH($R7,聲母碼,0), 5)) &amp; INDEX(韻母對照資料表[], MATCH($S7, 韻母碼,0), 4) &amp; $T7 )</f>
        <v>tshian1</v>
      </c>
      <c r="E7" s="2" t="str" cm="1">
        <f t="array" ref="E7">IF($K7="","", IF($N7="英", "", INDEX(聲母對照資料表[], MATCH($R7,聲母碼,0), 5)) &amp; INDEX(韻母對照資料表[],MATCH($S7,韻母碼,0),6) &amp; INDEX(閩拼八聲調,$T7))</f>
        <v>tshian1</v>
      </c>
      <c r="F7" s="2" t="str">
        <f xml:space="preserve"> IFERROR( SUBSTITUTE($G7, LEFT($G7,2), INDEX(設定!$X$9:$X$12,MATCH(LEFT($G7,2), 設定!$W$9:$W$12,0))), $G7)</f>
        <v>ˉ</v>
      </c>
      <c r="G7" s="118" t="str" cm="1">
        <f t="array" ref="G7">IF($K7="","", IF($N7="英", "", INDEX(聲母對照資料表[],MATCH($R7,聲母碼,0),7)) &amp; INDEX(韻母對照資料表[],MATCH($S7,韻母碼,0),7) &amp; INDEX(方音符號聲調,$T7))</f>
        <v>ˉ</v>
      </c>
      <c r="H7" s="2" t="str">
        <f xml:space="preserve"> IF($K7="", "", $X7)</f>
        <v>堅一出</v>
      </c>
      <c r="I7" s="2" t="str">
        <f xml:space="preserve"> IF($K7="", "", $W7)</f>
        <v>堅上平聲出</v>
      </c>
      <c r="J7" s="2" t="str">
        <f xml:space="preserve"> IF($M7="", "", $Y7)</f>
        <v/>
      </c>
      <c r="K7">
        <v>724</v>
      </c>
      <c r="L7" t="s">
        <v>35</v>
      </c>
      <c r="M7" s="126"/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s="1">
        <v>1</v>
      </c>
      <c r="U7" t="s">
        <v>42</v>
      </c>
      <c r="V7" t="s">
        <v>43</v>
      </c>
      <c r="W7" t="s">
        <v>44</v>
      </c>
      <c r="X7" t="s">
        <v>45</v>
      </c>
    </row>
    <row r="8" spans="2:26">
      <c r="B8" s="4" t="str">
        <f t="shared" ref="B8:B32" si="0">IF( $K8="", "", L8)</f>
        <v>剪</v>
      </c>
      <c r="C8" s="2" t="str">
        <f>IF($K8="","", IF($N8="英", "", INDEX(聲母對照資料表[], MATCH($R8,聲母碼,0), 5)) &amp; $S8 &amp; $T8 )</f>
        <v>tsian2</v>
      </c>
      <c r="D8" s="2" t="str">
        <f>IF($K8="","", IF($N8="英", "", INDEX(聲母對照資料表[], MATCH($R8,聲母碼,0), 5)) &amp; INDEX(韻母對照資料表[], MATCH($S8, 韻母碼,0), 4) &amp; $T8 )</f>
        <v>tsian2</v>
      </c>
      <c r="E8" s="2" t="str" cm="1">
        <f t="array" ref="E8">IF($K8="","", IF($N8="英", "", INDEX(聲母對照資料表[], MATCH($R8,聲母碼,0), 5)) &amp; INDEX(韻母對照資料表[],MATCH($S8,韻母碼,0),6) &amp; INDEX(閩拼八聲調,$T8))</f>
        <v>tsian3</v>
      </c>
      <c r="F8" s="2" t="str">
        <f xml:space="preserve"> IFERROR( SUBSTITUTE($G8, LEFT($G8,2), INDEX(設定!$X$9:$X$12,MATCH(LEFT($G8,2), 設定!$W$9:$W$12,0))), $G8)</f>
        <v>ˋ</v>
      </c>
      <c r="G8" s="118" t="str" cm="1">
        <f t="array" ref="G8">IF($K8="","", IF($N8="英", "", INDEX(聲母對照資料表[],MATCH($R8,聲母碼,0),7)) &amp; INDEX(韻母對照資料表[],MATCH($S8,韻母碼,0),7) &amp; INDEX(方音符號聲調,$T8))</f>
        <v>ˋ</v>
      </c>
      <c r="H8" s="2" t="str">
        <f t="shared" ref="H8:H32" si="1" xml:space="preserve"> IF($K8="", "", $X8)</f>
        <v>堅二曾</v>
      </c>
      <c r="I8" s="2" t="str">
        <f t="shared" ref="I8:I32" si="2" xml:space="preserve"> IF($K8="", "", $W8)</f>
        <v>堅上上聲曾</v>
      </c>
      <c r="K8">
        <v>796</v>
      </c>
      <c r="L8" t="s">
        <v>46</v>
      </c>
      <c r="M8" s="126"/>
      <c r="N8" t="s">
        <v>47</v>
      </c>
      <c r="O8" t="s">
        <v>37</v>
      </c>
      <c r="P8" t="s">
        <v>48</v>
      </c>
      <c r="Q8" t="s">
        <v>39</v>
      </c>
      <c r="R8" t="s">
        <v>49</v>
      </c>
      <c r="S8" t="s">
        <v>41</v>
      </c>
      <c r="T8" s="1">
        <v>2</v>
      </c>
      <c r="U8" t="s">
        <v>50</v>
      </c>
      <c r="V8" t="s">
        <v>51</v>
      </c>
      <c r="W8" t="s">
        <v>52</v>
      </c>
      <c r="X8" t="s">
        <v>53</v>
      </c>
    </row>
    <row r="9" spans="2:26">
      <c r="B9" s="4" t="str">
        <f t="shared" si="0"/>
        <v>濁</v>
      </c>
      <c r="C9" s="2" t="str">
        <f>IF($K9="","", IF($N9="英", "", INDEX(聲母對照資料表[], MATCH($R9,聲母碼,0), 5)) &amp; $S9 &amp; $T9 )</f>
        <v>tsok8</v>
      </c>
      <c r="D9" s="2" t="str">
        <f>IF($K9="","", IF($N9="英", "", INDEX(聲母對照資料表[], MATCH($R9,聲母碼,0), 5)) &amp; INDEX(韻母對照資料表[], MATCH($S9, 韻母碼,0), 4) &amp; $T9 )</f>
        <v>tsok8</v>
      </c>
      <c r="E9" s="2" t="str" cm="1">
        <f t="array" ref="E9">IF($K9="","", IF($N9="英", "", INDEX(聲母對照資料表[], MATCH($R9,聲母碼,0), 5)) &amp; INDEX(韻母對照資料表[],MATCH($S9,韻母碼,0),6) &amp; INDEX(閩拼八聲調,$T9))</f>
        <v>tsok8</v>
      </c>
      <c r="F9" s="2" t="str">
        <f xml:space="preserve"> IFERROR( SUBSTITUTE($G9, LEFT($G9,2), INDEX(設定!$X$9:$X$12,MATCH(LEFT($G9,2), 設定!$W$9:$W$12,0))), $G9)</f>
        <v>˙</v>
      </c>
      <c r="G9" s="118" t="str" cm="1">
        <f t="array" ref="G9">IF($K9="","", IF($N9="英", "", INDEX(聲母對照資料表[],MATCH($R9,聲母碼,0),7)) &amp; INDEX(韻母對照資料表[],MATCH($S9,韻母碼,0),7) &amp; INDEX(方音符號聲調,$T9))</f>
        <v>˙</v>
      </c>
      <c r="H9" s="2" t="str">
        <f t="shared" si="1"/>
        <v>公八曾</v>
      </c>
      <c r="I9" s="2" t="str">
        <f t="shared" si="2"/>
        <v>公下入聲曾</v>
      </c>
      <c r="K9">
        <v>3014</v>
      </c>
      <c r="L9" t="s">
        <v>54</v>
      </c>
      <c r="M9" s="126"/>
      <c r="N9" t="s">
        <v>47</v>
      </c>
      <c r="O9" t="s">
        <v>55</v>
      </c>
      <c r="P9" t="s">
        <v>56</v>
      </c>
      <c r="Q9" t="s">
        <v>57</v>
      </c>
      <c r="R9" t="s">
        <v>49</v>
      </c>
      <c r="S9" t="s">
        <v>58</v>
      </c>
      <c r="T9" s="1">
        <v>8</v>
      </c>
      <c r="U9" t="s">
        <v>59</v>
      </c>
      <c r="V9" t="s">
        <v>60</v>
      </c>
      <c r="W9" t="s">
        <v>61</v>
      </c>
      <c r="X9" t="s">
        <v>62</v>
      </c>
    </row>
    <row r="10" spans="2:26">
      <c r="B10" s="4" t="str">
        <f t="shared" si="0"/>
        <v/>
      </c>
      <c r="C10" s="2" t="str">
        <f>IF($K10="","", IF($N10="英", "", INDEX(聲母對照資料表[], MATCH($R10,聲母碼,0), 5)) &amp; $S10 &amp; $T10 )</f>
        <v/>
      </c>
      <c r="D10" s="2" t="str">
        <f>IF($K10="","", IF($N10="英", "", INDEX(聲母對照資料表[], MATCH($R10,聲母碼,0), 5)) &amp; INDEX(韻母對照資料表[], MATCH($S10, 韻母碼,0), 4) &amp; $T10 )</f>
        <v/>
      </c>
      <c r="E10" s="2" t="str" cm="1">
        <f t="array" ref="E10">IF($K10="","", IF($N10="英", "", INDEX(聲母對照資料表[], MATCH($R10,聲母碼,0), 5)) &amp; INDEX(韻母對照資料表[],MATCH($S10,韻母碼,0),6) &amp; INDEX(閩拼八聲調,$T10))</f>
        <v/>
      </c>
      <c r="F10" s="2" t="str">
        <f xml:space="preserve"> IFERROR( SUBSTITUTE($G10, LEFT($G10,2), INDEX(設定!$X$9:$X$12,MATCH(LEFT($G10,2), 設定!$W$9:$W$12,0))), $G10)</f>
        <v/>
      </c>
      <c r="G10" s="118" t="str" cm="1">
        <f t="array" ref="G10">IF($K10="","", IF($N10="英", "", INDEX(聲母對照資料表[],MATCH($R10,聲母碼,0),7)) &amp; INDEX(韻母對照資料表[],MATCH($S10,韻母碼,0),7) &amp; INDEX(方音符號聲調,$T10))</f>
        <v/>
      </c>
      <c r="H10" s="2" t="str">
        <f t="shared" si="1"/>
        <v/>
      </c>
      <c r="I10" s="2" t="str">
        <f t="shared" si="2"/>
        <v/>
      </c>
      <c r="L10" s="3"/>
      <c r="P10" s="4"/>
    </row>
    <row r="11" spans="2:26">
      <c r="B11" s="4" t="str">
        <f t="shared" si="0"/>
        <v/>
      </c>
      <c r="C11" s="2" t="str">
        <f>IF($K11="","", IF($N11="英", "", INDEX(聲母對照資料表[], MATCH($R11,聲母碼,0), 5)) &amp; $S11 &amp; $T11 )</f>
        <v/>
      </c>
      <c r="D11" s="2" t="str">
        <f>IF($K11="","", IF($N11="英", "", INDEX(聲母對照資料表[], MATCH($R11,聲母碼,0), 5)) &amp; INDEX(韻母對照資料表[], MATCH($S11, 韻母碼,0), 4) &amp; $T11 )</f>
        <v/>
      </c>
      <c r="E11" s="2" t="str" cm="1">
        <f t="array" ref="E11">IF($K11="","", IF($N11="英", "", INDEX(聲母對照資料表[], MATCH($R11,聲母碼,0), 5)) &amp; INDEX(韻母對照資料表[],MATCH($S11,韻母碼,0),6) &amp; INDEX(閩拼八聲調,$T11))</f>
        <v/>
      </c>
      <c r="F11" s="2" t="str">
        <f xml:space="preserve"> IFERROR( SUBSTITUTE($G11, LEFT($G11,2), INDEX(設定!$X$9:$X$12,MATCH(LEFT($G11,2), 設定!$W$9:$W$12,0))), $G11)</f>
        <v/>
      </c>
      <c r="G11" s="118" t="str" cm="1">
        <f t="array" ref="G11">IF($K11="","", IF($N11="英", "", INDEX(聲母對照資料表[],MATCH($R11,聲母碼,0),7)) &amp; INDEX(韻母對照資料表[],MATCH($S11,韻母碼,0),7) &amp; INDEX(方音符號聲調,$T11))</f>
        <v/>
      </c>
      <c r="H11" s="2" t="str">
        <f t="shared" si="1"/>
        <v/>
      </c>
      <c r="I11" s="2" t="str">
        <f t="shared" si="2"/>
        <v/>
      </c>
      <c r="L11" s="3"/>
      <c r="P11" s="4"/>
    </row>
    <row r="12" spans="2:26">
      <c r="B12" s="4" t="str">
        <f t="shared" si="0"/>
        <v/>
      </c>
      <c r="C12" s="2" t="str">
        <f>IF($K12="","", IF($N12="英", "", INDEX(聲母對照資料表[], MATCH($R12,聲母碼,0), 5)) &amp; $S12 &amp; $T12 )</f>
        <v/>
      </c>
      <c r="D12" s="2" t="str">
        <f>IF($K12="","", IF($N12="英", "", INDEX(聲母對照資料表[], MATCH($R12,聲母碼,0), 5)) &amp; INDEX(韻母對照資料表[], MATCH($S12, 韻母碼,0), 4) &amp; $T12 )</f>
        <v/>
      </c>
      <c r="E12" s="2" t="str" cm="1">
        <f t="array" ref="E12">IF($K12="","", IF($N12="英", "", INDEX(聲母對照資料表[], MATCH($R12,聲母碼,0), 5)) &amp; INDEX(韻母對照資料表[],MATCH($S12,韻母碼,0),6) &amp; INDEX(閩拼八聲調,$T12))</f>
        <v/>
      </c>
      <c r="F12" s="2" t="str">
        <f xml:space="preserve"> IFERROR( SUBSTITUTE($G12, LEFT($G12,2), INDEX(設定!$X$9:$X$12,MATCH(LEFT($G12,2), 設定!$W$9:$W$12,0))), $G12)</f>
        <v/>
      </c>
      <c r="G12" s="118" t="str" cm="1">
        <f t="array" ref="G12">IF($K12="","", IF($N12="英", "", INDEX(聲母對照資料表[],MATCH($R12,聲母碼,0),7)) &amp; INDEX(韻母對照資料表[],MATCH($S12,韻母碼,0),7) &amp; INDEX(方音符號聲調,$T12))</f>
        <v/>
      </c>
      <c r="H12" s="2" t="str">
        <f t="shared" si="1"/>
        <v/>
      </c>
      <c r="I12" s="2" t="str">
        <f t="shared" si="2"/>
        <v/>
      </c>
      <c r="L12" s="3"/>
      <c r="P12" s="4"/>
    </row>
    <row r="13" spans="2:26">
      <c r="B13" s="4" t="str">
        <f t="shared" si="0"/>
        <v/>
      </c>
      <c r="C13" s="2" t="str">
        <f>IF($K13="","", IF($N13="英", "", INDEX(聲母對照資料表[], MATCH($R13,聲母碼,0), 5)) &amp; $S13 &amp; $T13 )</f>
        <v/>
      </c>
      <c r="D13" s="2" t="str">
        <f>IF($K13="","", IF($N13="英", "", INDEX(聲母對照資料表[], MATCH($R13,聲母碼,0), 5)) &amp; INDEX(韻母對照資料表[], MATCH($S13, 韻母碼,0), 4) &amp; $T13 )</f>
        <v/>
      </c>
      <c r="E13" s="2" t="str" cm="1">
        <f t="array" ref="E13">IF($K13="","", IF($N13="英", "", INDEX(聲母對照資料表[], MATCH($R13,聲母碼,0), 5)) &amp; INDEX(韻母對照資料表[],MATCH($S13,韻母碼,0),6) &amp; INDEX(閩拼八聲調,$T13))</f>
        <v/>
      </c>
      <c r="F13" s="2" t="str">
        <f xml:space="preserve"> IFERROR( SUBSTITUTE($G13, LEFT($G13,2), INDEX(設定!$X$9:$X$12,MATCH(LEFT($G13,2), 設定!$W$9:$W$12,0))), $G13)</f>
        <v/>
      </c>
      <c r="G13" s="118" t="str" cm="1">
        <f t="array" ref="G13">IF($K13="","", IF($N13="英", "", INDEX(聲母對照資料表[],MATCH($R13,聲母碼,0),7)) &amp; INDEX(韻母對照資料表[],MATCH($S13,韻母碼,0),7) &amp; INDEX(方音符號聲調,$T13))</f>
        <v/>
      </c>
      <c r="H13" s="2" t="str">
        <f t="shared" si="1"/>
        <v/>
      </c>
      <c r="I13" s="2" t="str">
        <f t="shared" si="2"/>
        <v/>
      </c>
      <c r="L13" s="3"/>
      <c r="P13" s="4"/>
    </row>
    <row r="14" spans="2:26">
      <c r="B14" s="4" t="str">
        <f t="shared" si="0"/>
        <v/>
      </c>
      <c r="C14" s="2" t="str">
        <f>IF($K14="","", IF($N14="英", "", INDEX(聲母對照資料表[], MATCH($R14,聲母碼,0), 5)) &amp; $S14 &amp; $T14 )</f>
        <v/>
      </c>
      <c r="D14" s="2" t="str">
        <f>IF($K14="","", IF($N14="英", "", INDEX(聲母對照資料表[], MATCH($R14,聲母碼,0), 5)) &amp; INDEX(韻母對照資料表[], MATCH($S14, 韻母碼,0), 4) &amp; $T14 )</f>
        <v/>
      </c>
      <c r="E14" s="2" t="str" cm="1">
        <f t="array" ref="E14">IF($K14="","", IF($N14="英", "", INDEX(聲母對照資料表[], MATCH($R14,聲母碼,0), 5)) &amp; INDEX(韻母對照資料表[],MATCH($S14,韻母碼,0),6) &amp; INDEX(閩拼八聲調,$T14))</f>
        <v/>
      </c>
      <c r="F14" s="2" t="str">
        <f xml:space="preserve"> IFERROR( SUBSTITUTE($G14, LEFT($G14,2), INDEX(設定!$X$9:$X$12,MATCH(LEFT($G14,2), 設定!$W$9:$W$12,0))), $G14)</f>
        <v/>
      </c>
      <c r="G14" s="118" t="str" cm="1">
        <f t="array" ref="G14">IF($K14="","", IF($N14="英", "", INDEX(聲母對照資料表[],MATCH($R14,聲母碼,0),7)) &amp; INDEX(韻母對照資料表[],MATCH($S14,韻母碼,0),7) &amp; INDEX(方音符號聲調,$T14))</f>
        <v/>
      </c>
      <c r="H14" s="2" t="str">
        <f t="shared" si="1"/>
        <v/>
      </c>
      <c r="I14" s="2" t="str">
        <f t="shared" si="2"/>
        <v/>
      </c>
      <c r="L14" s="3"/>
      <c r="P14" s="4"/>
    </row>
    <row r="15" spans="2:26">
      <c r="B15" s="4" t="str">
        <f t="shared" si="0"/>
        <v/>
      </c>
      <c r="C15" s="2" t="str">
        <f>IF($K15="","", IF($N15="英", "", INDEX(聲母對照資料表[], MATCH($R15,聲母碼,0), 5)) &amp; $S15 &amp; $T15 )</f>
        <v/>
      </c>
      <c r="D15" s="2" t="str">
        <f>IF($K15="","", IF($N15="英", "", INDEX(聲母對照資料表[], MATCH($R15,聲母碼,0), 5)) &amp; INDEX(韻母對照資料表[], MATCH($S15, 韻母碼,0), 4) &amp; $T15 )</f>
        <v/>
      </c>
      <c r="E15" s="2" t="str" cm="1">
        <f t="array" ref="E15">IF($K15="","", IF($N15="英", "", INDEX(聲母對照資料表[], MATCH($R15,聲母碼,0), 5)) &amp; INDEX(韻母對照資料表[],MATCH($S15,韻母碼,0),6) &amp; INDEX(閩拼八聲調,$T15))</f>
        <v/>
      </c>
      <c r="F15" s="2" t="str">
        <f xml:space="preserve"> IFERROR( SUBSTITUTE($G15, LEFT($G15,2), INDEX(設定!$X$9:$X$12,MATCH(LEFT($G15,2), 設定!$W$9:$W$12,0))), $G15)</f>
        <v/>
      </c>
      <c r="G15" s="118" t="str" cm="1">
        <f t="array" ref="G15">IF($K15="","", IF($N15="英", "", INDEX(聲母對照資料表[],MATCH($R15,聲母碼,0),7)) &amp; INDEX(韻母對照資料表[],MATCH($S15,韻母碼,0),7) &amp; INDEX(方音符號聲調,$T15))</f>
        <v/>
      </c>
      <c r="H15" s="2" t="str">
        <f t="shared" si="1"/>
        <v/>
      </c>
      <c r="I15" s="2" t="str">
        <f t="shared" si="2"/>
        <v/>
      </c>
    </row>
    <row r="16" spans="2:26">
      <c r="B16" s="4" t="str">
        <f t="shared" si="0"/>
        <v/>
      </c>
      <c r="C16" s="2" t="str">
        <f>IF($K16="","", IF($N16="英", "", INDEX(聲母對照資料表[], MATCH($R16,聲母碼,0), 5)) &amp; $S16 &amp; $T16 )</f>
        <v/>
      </c>
      <c r="D16" s="2" t="str">
        <f>IF($K16="","", IF($N16="英", "", INDEX(聲母對照資料表[], MATCH($R16,聲母碼,0), 5)) &amp; INDEX(韻母對照資料表[], MATCH($S16, 韻母碼,0), 4) &amp; $T16 )</f>
        <v/>
      </c>
      <c r="E16" s="2" t="str" cm="1">
        <f t="array" ref="E16">IF($K16="","", IF($N16="英", "", INDEX(聲母對照資料表[], MATCH($R16,聲母碼,0), 5)) &amp; INDEX(韻母對照資料表[],MATCH($S16,韻母碼,0),6) &amp; INDEX(閩拼八聲調,$T16))</f>
        <v/>
      </c>
      <c r="F16" s="2" t="str">
        <f xml:space="preserve"> IFERROR( SUBSTITUTE($G16, LEFT($G16,2), INDEX(設定!$X$9:$X$12,MATCH(LEFT($G16,2), 設定!$W$9:$W$12,0))), $G16)</f>
        <v/>
      </c>
      <c r="G16" s="118" t="str" cm="1">
        <f t="array" ref="G16">IF($K16="","", IF($N16="英", "", INDEX(聲母對照資料表[],MATCH($R16,聲母碼,0),7)) &amp; INDEX(韻母對照資料表[],MATCH($S16,韻母碼,0),7) &amp; INDEX(方音符號聲調,$T16))</f>
        <v/>
      </c>
      <c r="H16" s="2" t="str">
        <f t="shared" si="1"/>
        <v/>
      </c>
      <c r="I16" s="2" t="str">
        <f t="shared" si="2"/>
        <v/>
      </c>
    </row>
    <row r="17" spans="2:9">
      <c r="B17" s="4" t="str">
        <f t="shared" si="0"/>
        <v/>
      </c>
      <c r="C17" s="2" t="str">
        <f>IF($K17="","", IF($N17="英", "", INDEX(聲母對照資料表[], MATCH($R17,聲母碼,0), 5)) &amp; $S17 &amp; $T17 )</f>
        <v/>
      </c>
      <c r="D17" s="2" t="str">
        <f>IF($K17="","", IF($N17="英", "", INDEX(聲母對照資料表[], MATCH($R17,聲母碼,0), 5)) &amp; INDEX(韻母對照資料表[], MATCH($S17, 韻母碼,0), 4) &amp; $T17 )</f>
        <v/>
      </c>
      <c r="E17" s="2" t="str" cm="1">
        <f t="array" ref="E17">IF($K17="","", IF($N17="英", "", INDEX(聲母對照資料表[], MATCH($R17,聲母碼,0), 5)) &amp; INDEX(韻母對照資料表[],MATCH($S17,韻母碼,0),6) &amp; INDEX(閩拼八聲調,$T17))</f>
        <v/>
      </c>
      <c r="F17" s="2" t="str">
        <f xml:space="preserve"> IFERROR( SUBSTITUTE($G17, LEFT($G17,2), INDEX(設定!$X$9:$X$12,MATCH(LEFT($G17,2), 設定!$W$9:$W$12,0))), $G17)</f>
        <v/>
      </c>
      <c r="G17" s="118" t="str" cm="1">
        <f t="array" ref="G17">IF($K17="","", IF($N17="英", "", INDEX(聲母對照資料表[],MATCH($R17,聲母碼,0),7)) &amp; INDEX(韻母對照資料表[],MATCH($S17,韻母碼,0),7) &amp; INDEX(方音符號聲調,$T17))</f>
        <v/>
      </c>
      <c r="H17" s="2" t="str">
        <f t="shared" si="1"/>
        <v/>
      </c>
      <c r="I17" s="2" t="str">
        <f t="shared" si="2"/>
        <v/>
      </c>
    </row>
    <row r="18" spans="2:9">
      <c r="B18" s="4" t="str">
        <f t="shared" si="0"/>
        <v/>
      </c>
      <c r="C18" s="2" t="str">
        <f>IF($K18="","", IF($N18="英", "", INDEX(聲母對照資料表[], MATCH($R18,聲母碼,0), 5)) &amp; $S18 &amp; $T18 )</f>
        <v/>
      </c>
      <c r="D18" s="2" t="str">
        <f>IF($K18="","", IF($N18="英", "", INDEX(聲母對照資料表[], MATCH($R18,聲母碼,0), 5)) &amp; INDEX(韻母對照資料表[], MATCH($S18, 韻母碼,0), 4) &amp; $T18 )</f>
        <v/>
      </c>
      <c r="E18" s="2" t="str" cm="1">
        <f t="array" ref="E18">IF($K18="","", IF($N18="英", "", INDEX(聲母對照資料表[], MATCH($R18,聲母碼,0), 5)) &amp; INDEX(韻母對照資料表[],MATCH($S18,韻母碼,0),6) &amp; INDEX(閩拼八聲調,$T18))</f>
        <v/>
      </c>
      <c r="F18" s="2" t="str">
        <f xml:space="preserve"> IFERROR( SUBSTITUTE($G18, LEFT($G18,2), INDEX(設定!$X$9:$X$12,MATCH(LEFT($G18,2), 設定!$W$9:$W$12,0))), $G18)</f>
        <v/>
      </c>
      <c r="G18" s="118" t="str" cm="1">
        <f t="array" ref="G18">IF($K18="","", IF($N18="英", "", INDEX(聲母對照資料表[],MATCH($R18,聲母碼,0),7)) &amp; INDEX(韻母對照資料表[],MATCH($S18,韻母碼,0),7) &amp; INDEX(方音符號聲調,$T18))</f>
        <v/>
      </c>
      <c r="H18" s="2" t="str">
        <f t="shared" si="1"/>
        <v/>
      </c>
      <c r="I18" s="2" t="str">
        <f t="shared" si="2"/>
        <v/>
      </c>
    </row>
    <row r="19" spans="2:9">
      <c r="B19" s="4" t="str">
        <f t="shared" si="0"/>
        <v/>
      </c>
      <c r="C19" s="2" t="str">
        <f>IF($K19="","", IF($N19="英", "", INDEX(聲母對照資料表[], MATCH($R19,聲母碼,0), 5)) &amp; $S19 &amp; $T19 )</f>
        <v/>
      </c>
      <c r="D19" s="2" t="str">
        <f>IF($K19="","", IF($N19="英", "", INDEX(聲母對照資料表[], MATCH($R19,聲母碼,0), 5)) &amp; INDEX(韻母對照資料表[], MATCH($S19, 韻母碼,0), 4) &amp; $T19 )</f>
        <v/>
      </c>
      <c r="E19" s="2" t="str" cm="1">
        <f t="array" ref="E19">IF($K19="","", IF($N19="英", "", INDEX(聲母對照資料表[], MATCH($R19,聲母碼,0), 5)) &amp; INDEX(韻母對照資料表[],MATCH($S19,韻母碼,0),6) &amp; INDEX(閩拼八聲調,$T19))</f>
        <v/>
      </c>
      <c r="F19" s="2" t="str">
        <f xml:space="preserve"> IFERROR( SUBSTITUTE($G19, LEFT($G19,2), INDEX(設定!$X$9:$X$12,MATCH(LEFT($G19,2), 設定!$W$9:$W$12,0))), $G19)</f>
        <v/>
      </c>
      <c r="G19" s="118" t="str" cm="1">
        <f t="array" ref="G19">IF($K19="","", IF($N19="英", "", INDEX(聲母對照資料表[],MATCH($R19,聲母碼,0),7)) &amp; INDEX(韻母對照資料表[],MATCH($S19,韻母碼,0),7) &amp; INDEX(方音符號聲調,$T19))</f>
        <v/>
      </c>
      <c r="H19" s="2" t="str">
        <f t="shared" si="1"/>
        <v/>
      </c>
      <c r="I19" s="2" t="str">
        <f t="shared" si="2"/>
        <v/>
      </c>
    </row>
    <row r="20" spans="2:9">
      <c r="B20" s="4" t="str">
        <f t="shared" si="0"/>
        <v/>
      </c>
      <c r="C20" s="2" t="str">
        <f>IF($K20="","", IF($N20="英", "", INDEX(聲母對照資料表[], MATCH($R20,聲母碼,0), 5)) &amp; $S20 &amp; $T20 )</f>
        <v/>
      </c>
      <c r="D20" s="2" t="str">
        <f>IF($K20="","", IF($N20="英", "", INDEX(聲母對照資料表[], MATCH($R20,聲母碼,0), 5)) &amp; INDEX(韻母對照資料表[], MATCH($S20, 韻母碼,0), 4) &amp; $T20 )</f>
        <v/>
      </c>
      <c r="E20" s="2" t="str" cm="1">
        <f t="array" ref="E20">IF($K20="","", IF($N20="英", "", INDEX(聲母對照資料表[], MATCH($R20,聲母碼,0), 5)) &amp; INDEX(韻母對照資料表[],MATCH($S20,韻母碼,0),6) &amp; INDEX(閩拼八聲調,$T20))</f>
        <v/>
      </c>
      <c r="F20" s="2" t="str">
        <f xml:space="preserve"> IFERROR( SUBSTITUTE($G20, LEFT($G20,2), INDEX(設定!$X$9:$X$12,MATCH(LEFT($G20,2), 設定!$W$9:$W$12,0))), $G20)</f>
        <v/>
      </c>
      <c r="G20" s="118" t="str" cm="1">
        <f t="array" ref="G20">IF($K20="","", IF($N20="英", "", INDEX(聲母對照資料表[],MATCH($R20,聲母碼,0),7)) &amp; INDEX(韻母對照資料表[],MATCH($S20,韻母碼,0),7) &amp; INDEX(方音符號聲調,$T20))</f>
        <v/>
      </c>
      <c r="H20" s="2" t="str">
        <f t="shared" si="1"/>
        <v/>
      </c>
      <c r="I20" s="2" t="str">
        <f t="shared" si="2"/>
        <v/>
      </c>
    </row>
    <row r="21" spans="2:9">
      <c r="B21" s="4" t="str">
        <f t="shared" si="0"/>
        <v/>
      </c>
      <c r="C21" s="2" t="str">
        <f>IF($K21="","", IF($N21="英", "", INDEX(聲母對照資料表[], MATCH($R21,聲母碼,0), 5)) &amp; $S21 &amp; $T21 )</f>
        <v/>
      </c>
      <c r="D21" s="2" t="str">
        <f>IF($K21="","", IF($N21="英", "", INDEX(聲母對照資料表[], MATCH($R21,聲母碼,0), 5)) &amp; INDEX(韻母對照資料表[], MATCH($S21, 韻母碼,0), 4) &amp; $T21 )</f>
        <v/>
      </c>
      <c r="E21" s="2" t="str" cm="1">
        <f t="array" ref="E21">IF($K21="","", IF($N21="英", "", INDEX(聲母對照資料表[], MATCH($R21,聲母碼,0), 5)) &amp; INDEX(韻母對照資料表[],MATCH($S21,韻母碼,0),6) &amp; INDEX(閩拼八聲調,$T21))</f>
        <v/>
      </c>
      <c r="F21" s="2" t="str">
        <f xml:space="preserve"> IFERROR( SUBSTITUTE($G21, LEFT($G21,2), INDEX(設定!$X$9:$X$12,MATCH(LEFT($G21,2), 設定!$W$9:$W$12,0))), $G21)</f>
        <v/>
      </c>
      <c r="G21" s="118" t="str" cm="1">
        <f t="array" ref="G21">IF($K21="","", IF($N21="英", "", INDEX(聲母對照資料表[],MATCH($R21,聲母碼,0),7)) &amp; INDEX(韻母對照資料表[],MATCH($S21,韻母碼,0),7) &amp; INDEX(方音符號聲調,$T21))</f>
        <v/>
      </c>
      <c r="H21" s="2" t="str">
        <f t="shared" si="1"/>
        <v/>
      </c>
      <c r="I21" s="2" t="str">
        <f t="shared" si="2"/>
        <v/>
      </c>
    </row>
    <row r="22" spans="2:9">
      <c r="B22" s="4" t="str">
        <f t="shared" si="0"/>
        <v/>
      </c>
      <c r="C22" s="2" t="str">
        <f>IF($K22="","", IF($N22="英", "", INDEX(聲母對照資料表[], MATCH($R22,聲母碼,0), 5)) &amp; $S22 &amp; $T22 )</f>
        <v/>
      </c>
      <c r="D22" s="2" t="str">
        <f>IF($K22="","", IF($N22="英", "", INDEX(聲母對照資料表[], MATCH($R22,聲母碼,0), 5)) &amp; INDEX(韻母對照資料表[], MATCH($S22, 韻母碼,0), 4) &amp; $T22 )</f>
        <v/>
      </c>
      <c r="E22" s="2" t="str" cm="1">
        <f t="array" ref="E22">IF($K22="","", IF($N22="英", "", INDEX(聲母對照資料表[], MATCH($R22,聲母碼,0), 5)) &amp; INDEX(韻母對照資料表[],MATCH($S22,韻母碼,0),6) &amp; INDEX(閩拼八聲調,$T22))</f>
        <v/>
      </c>
      <c r="F22" s="2" t="str">
        <f xml:space="preserve"> IFERROR( SUBSTITUTE($G22, LEFT($G22,2), INDEX(設定!$X$9:$X$12,MATCH(LEFT($G22,2), 設定!$W$9:$W$12,0))), $G22)</f>
        <v/>
      </c>
      <c r="G22" s="118" t="str" cm="1">
        <f t="array" ref="G22">IF($K22="","", IF($N22="英", "", INDEX(聲母對照資料表[],MATCH($R22,聲母碼,0),7)) &amp; INDEX(韻母對照資料表[],MATCH($S22,韻母碼,0),7) &amp; INDEX(方音符號聲調,$T22))</f>
        <v/>
      </c>
      <c r="H22" s="2" t="str">
        <f t="shared" si="1"/>
        <v/>
      </c>
      <c r="I22" s="2" t="str">
        <f t="shared" si="2"/>
        <v/>
      </c>
    </row>
    <row r="23" spans="2:9">
      <c r="B23" s="4" t="str">
        <f t="shared" si="0"/>
        <v/>
      </c>
      <c r="C23" s="2" t="str">
        <f>IF($K23="","", IF($N23="英", "", INDEX(聲母對照資料表[], MATCH($R23,聲母碼,0), 5)) &amp; $S23 &amp; $T23 )</f>
        <v/>
      </c>
      <c r="D23" s="2" t="str">
        <f>IF($K23="","", IF($N23="英", "", INDEX(聲母對照資料表[], MATCH($R23,聲母碼,0), 5)) &amp; INDEX(韻母對照資料表[], MATCH($S23, 韻母碼,0), 4) &amp; $T23 )</f>
        <v/>
      </c>
      <c r="E23" s="2" t="str" cm="1">
        <f t="array" ref="E23">IF($K23="","", IF($N23="英", "", INDEX(聲母對照資料表[], MATCH($R23,聲母碼,0), 5)) &amp; INDEX(韻母對照資料表[],MATCH($S23,韻母碼,0),6) &amp; INDEX(閩拼八聲調,$T23))</f>
        <v/>
      </c>
      <c r="F23" s="2" t="str">
        <f xml:space="preserve"> IFERROR( SUBSTITUTE($G23, LEFT($G23,2), INDEX(設定!$X$9:$X$12,MATCH(LEFT($G23,2), 設定!$W$9:$W$12,0))), $G23)</f>
        <v/>
      </c>
      <c r="G23" s="118" t="str" cm="1">
        <f t="array" ref="G23">IF($K23="","", IF($N23="英", "", INDEX(聲母對照資料表[],MATCH($R23,聲母碼,0),7)) &amp; INDEX(韻母對照資料表[],MATCH($S23,韻母碼,0),7) &amp; INDEX(方音符號聲調,$T23))</f>
        <v/>
      </c>
      <c r="H23" s="2" t="str">
        <f t="shared" si="1"/>
        <v/>
      </c>
      <c r="I23" s="2" t="str">
        <f t="shared" si="2"/>
        <v/>
      </c>
    </row>
    <row r="24" spans="2:9">
      <c r="B24" s="4" t="str">
        <f t="shared" si="0"/>
        <v/>
      </c>
      <c r="C24" s="2" t="str">
        <f>IF($K24="","", IF($N24="英", "", INDEX(聲母對照資料表[], MATCH($R24,聲母碼,0), 5)) &amp; $S24 &amp; $T24 )</f>
        <v/>
      </c>
      <c r="D24" s="2" t="str">
        <f>IF($K24="","", IF($N24="英", "", INDEX(聲母對照資料表[], MATCH($R24,聲母碼,0), 5)) &amp; INDEX(韻母對照資料表[], MATCH($S24, 韻母碼,0), 4) &amp; $T24 )</f>
        <v/>
      </c>
      <c r="E24" s="2" t="str" cm="1">
        <f t="array" ref="E24">IF($K24="","", IF($N24="英", "", INDEX(聲母對照資料表[], MATCH($R24,聲母碼,0), 5)) &amp; INDEX(韻母對照資料表[],MATCH($S24,韻母碼,0),6) &amp; INDEX(閩拼八聲調,$T24))</f>
        <v/>
      </c>
      <c r="F24" s="2" t="str">
        <f xml:space="preserve"> IFERROR( SUBSTITUTE($G24, LEFT($G24,2), INDEX(設定!$X$9:$X$12,MATCH(LEFT($G24,2), 設定!$W$9:$W$12,0))), $G24)</f>
        <v/>
      </c>
      <c r="G24" s="118" t="str" cm="1">
        <f t="array" ref="G24">IF($K24="","", IF($N24="英", "", INDEX(聲母對照資料表[],MATCH($R24,聲母碼,0),7)) &amp; INDEX(韻母對照資料表[],MATCH($S24,韻母碼,0),7) &amp; INDEX(方音符號聲調,$T24))</f>
        <v/>
      </c>
      <c r="H24" s="2" t="str">
        <f t="shared" si="1"/>
        <v/>
      </c>
      <c r="I24" s="2" t="str">
        <f t="shared" si="2"/>
        <v/>
      </c>
    </row>
    <row r="25" spans="2:9">
      <c r="B25" s="4" t="str">
        <f t="shared" si="0"/>
        <v/>
      </c>
      <c r="C25" s="2" t="str">
        <f>IF($K25="","", IF($N25="英", "", INDEX(聲母對照資料表[], MATCH($R25,聲母碼,0), 5)) &amp; $S25 &amp; $T25 )</f>
        <v/>
      </c>
      <c r="D25" s="2" t="str">
        <f>IF($K25="","", IF($N25="英", "", INDEX(聲母對照資料表[], MATCH($R25,聲母碼,0), 5)) &amp; INDEX(韻母對照資料表[], MATCH($S25, 韻母碼,0), 4) &amp; $T25 )</f>
        <v/>
      </c>
      <c r="E25" s="2" t="str" cm="1">
        <f t="array" ref="E25">IF($K25="","", IF($N25="英", "", INDEX(聲母對照資料表[], MATCH($R25,聲母碼,0), 5)) &amp; INDEX(韻母對照資料表[],MATCH($S25,韻母碼,0),6) &amp; INDEX(閩拼八聲調,$T25))</f>
        <v/>
      </c>
      <c r="F25" s="2" t="str">
        <f xml:space="preserve"> IFERROR( SUBSTITUTE($G25, LEFT($G25,2), INDEX(設定!$X$9:$X$12,MATCH(LEFT($G25,2), 設定!$W$9:$W$12,0))), $G25)</f>
        <v/>
      </c>
      <c r="G25" s="118" t="str" cm="1">
        <f t="array" ref="G25">IF($K25="","", IF($N25="英", "", INDEX(聲母對照資料表[],MATCH($R25,聲母碼,0),7)) &amp; INDEX(韻母對照資料表[],MATCH($S25,韻母碼,0),7) &amp; INDEX(方音符號聲調,$T25))</f>
        <v/>
      </c>
      <c r="H25" s="2" t="str">
        <f t="shared" si="1"/>
        <v/>
      </c>
      <c r="I25" s="2" t="str">
        <f t="shared" si="2"/>
        <v/>
      </c>
    </row>
    <row r="26" spans="2:9">
      <c r="B26" s="4" t="str">
        <f t="shared" si="0"/>
        <v/>
      </c>
      <c r="C26" s="2" t="str">
        <f>IF($K26="","", IF($N26="英", "", INDEX(聲母對照資料表[], MATCH($R26,聲母碼,0), 5)) &amp; $S26 &amp; $T26 )</f>
        <v/>
      </c>
      <c r="D26" s="2" t="str">
        <f>IF($K26="","", IF($N26="英", "", INDEX(聲母對照資料表[], MATCH($R26,聲母碼,0), 5)) &amp; INDEX(韻母對照資料表[], MATCH($S26, 韻母碼,0), 4) &amp; $T26 )</f>
        <v/>
      </c>
      <c r="E26" s="2" t="str" cm="1">
        <f t="array" ref="E26">IF($K26="","", IF($N26="英", "", INDEX(聲母對照資料表[], MATCH($R26,聲母碼,0), 5)) &amp; INDEX(韻母對照資料表[],MATCH($S26,韻母碼,0),6) &amp; INDEX(閩拼八聲調,$T26))</f>
        <v/>
      </c>
      <c r="F26" s="2" t="str">
        <f xml:space="preserve"> IFERROR( SUBSTITUTE($G26, LEFT($G26,2), INDEX(設定!$X$9:$X$12,MATCH(LEFT($G26,2), 設定!$W$9:$W$12,0))), $G26)</f>
        <v/>
      </c>
      <c r="G26" s="118" t="str" cm="1">
        <f t="array" ref="G26">IF($K26="","", IF($N26="英", "", INDEX(聲母對照資料表[],MATCH($R26,聲母碼,0),7)) &amp; INDEX(韻母對照資料表[],MATCH($S26,韻母碼,0),7) &amp; INDEX(方音符號聲調,$T26))</f>
        <v/>
      </c>
      <c r="H26" s="2" t="str">
        <f t="shared" si="1"/>
        <v/>
      </c>
      <c r="I26" s="2" t="str">
        <f t="shared" si="2"/>
        <v/>
      </c>
    </row>
    <row r="27" spans="2:9">
      <c r="B27" s="4" t="str">
        <f t="shared" si="0"/>
        <v/>
      </c>
      <c r="C27" s="2" t="str">
        <f>IF($K27="","", IF($N27="英", "", INDEX(聲母對照資料表[], MATCH($R27,聲母碼,0), 5)) &amp; $S27 &amp; $T27 )</f>
        <v/>
      </c>
      <c r="D27" s="2" t="str">
        <f>IF($K27="","", IF($N27="英", "", INDEX(聲母對照資料表[], MATCH($R27,聲母碼,0), 5)) &amp; INDEX(韻母對照資料表[], MATCH($S27, 韻母碼,0), 4) &amp; $T27 )</f>
        <v/>
      </c>
      <c r="E27" s="2" t="str" cm="1">
        <f t="array" ref="E27">IF($K27="","", IF($N27="英", "", INDEX(聲母對照資料表[], MATCH($R27,聲母碼,0), 5)) &amp; INDEX(韻母對照資料表[],MATCH($S27,韻母碼,0),6) &amp; INDEX(閩拼八聲調,$T27))</f>
        <v/>
      </c>
      <c r="F27" s="2" t="str">
        <f xml:space="preserve"> IFERROR( SUBSTITUTE($G27, LEFT($G27,2), INDEX(設定!$X$9:$X$12,MATCH(LEFT($G27,2), 設定!$W$9:$W$12,0))), $G27)</f>
        <v/>
      </c>
      <c r="G27" s="118" t="str" cm="1">
        <f t="array" ref="G27">IF($K27="","", IF($N27="英", "", INDEX(聲母對照資料表[],MATCH($R27,聲母碼,0),7)) &amp; INDEX(韻母對照資料表[],MATCH($S27,韻母碼,0),7) &amp; INDEX(方音符號聲調,$T27))</f>
        <v/>
      </c>
      <c r="H27" s="2" t="str">
        <f t="shared" si="1"/>
        <v/>
      </c>
      <c r="I27" s="2" t="str">
        <f t="shared" si="2"/>
        <v/>
      </c>
    </row>
    <row r="28" spans="2:9">
      <c r="B28" s="4" t="str">
        <f t="shared" si="0"/>
        <v/>
      </c>
      <c r="C28" s="2" t="str">
        <f>IF($K28="","", IF($N28="英", "", INDEX(聲母對照資料表[], MATCH($R28,聲母碼,0), 5)) &amp; $S28 &amp; $T28 )</f>
        <v/>
      </c>
      <c r="D28" s="2" t="str">
        <f>IF($K28="","", IF($N28="英", "", INDEX(聲母對照資料表[], MATCH($R28,聲母碼,0), 5)) &amp; INDEX(韻母對照資料表[], MATCH($S28, 韻母碼,0), 4) &amp; $T28 )</f>
        <v/>
      </c>
      <c r="E28" s="2" t="str" cm="1">
        <f t="array" ref="E28">IF($K28="","", IF($N28="英", "", INDEX(聲母對照資料表[], MATCH($R28,聲母碼,0), 5)) &amp; INDEX(韻母對照資料表[],MATCH($S28,韻母碼,0),6) &amp; INDEX(閩拼八聲調,$T28))</f>
        <v/>
      </c>
      <c r="F28" s="2" t="str">
        <f xml:space="preserve"> IFERROR( SUBSTITUTE($G28, LEFT($G28,2), INDEX(設定!$X$9:$X$12,MATCH(LEFT($G28,2), 設定!$W$9:$W$12,0))), $G28)</f>
        <v/>
      </c>
      <c r="G28" s="118" t="str" cm="1">
        <f t="array" ref="G28">IF($K28="","", IF($N28="英", "", INDEX(聲母對照資料表[],MATCH($R28,聲母碼,0),7)) &amp; INDEX(韻母對照資料表[],MATCH($S28,韻母碼,0),7) &amp; INDEX(方音符號聲調,$T28))</f>
        <v/>
      </c>
      <c r="H28" s="2" t="str">
        <f t="shared" si="1"/>
        <v/>
      </c>
      <c r="I28" s="2" t="str">
        <f t="shared" si="2"/>
        <v/>
      </c>
    </row>
    <row r="29" spans="2:9">
      <c r="B29" s="4" t="str">
        <f t="shared" si="0"/>
        <v/>
      </c>
      <c r="C29" s="2" t="str">
        <f>IF($K29="","", IF($N29="英", "", INDEX(聲母對照資料表[], MATCH($R29,聲母碼,0), 5)) &amp; $S29 &amp; $T29 )</f>
        <v/>
      </c>
      <c r="D29" s="2" t="str">
        <f>IF($K29="","", IF($N29="英", "", INDEX(聲母對照資料表[], MATCH($R29,聲母碼,0), 5)) &amp; INDEX(韻母對照資料表[], MATCH($S29, 韻母碼,0), 4) &amp; $T29 )</f>
        <v/>
      </c>
      <c r="E29" s="2" t="str" cm="1">
        <f t="array" ref="E29">IF($K29="","", IF($N29="英", "", INDEX(聲母對照資料表[], MATCH($R29,聲母碼,0), 5)) &amp; INDEX(韻母對照資料表[],MATCH($S29,韻母碼,0),6) &amp; INDEX(閩拼八聲調,$T29))</f>
        <v/>
      </c>
      <c r="F29" s="2" t="str">
        <f xml:space="preserve"> IFERROR( SUBSTITUTE($G29, LEFT($G29,2), INDEX(設定!$X$9:$X$12,MATCH(LEFT($G29,2), 設定!$W$9:$W$12,0))), $G29)</f>
        <v/>
      </c>
      <c r="G29" s="118" t="str" cm="1">
        <f t="array" ref="G29">IF($K29="","", IF($N29="英", "", INDEX(聲母對照資料表[],MATCH($R29,聲母碼,0),7)) &amp; INDEX(韻母對照資料表[],MATCH($S29,韻母碼,0),7) &amp; INDEX(方音符號聲調,$T29))</f>
        <v/>
      </c>
      <c r="H29" s="2" t="str">
        <f t="shared" si="1"/>
        <v/>
      </c>
      <c r="I29" s="2" t="str">
        <f t="shared" si="2"/>
        <v/>
      </c>
    </row>
    <row r="30" spans="2:9">
      <c r="B30" s="4" t="str">
        <f t="shared" si="0"/>
        <v/>
      </c>
      <c r="C30" s="2" t="str">
        <f>IF($K30="","", IF($N30="英", "", INDEX(聲母對照資料表[], MATCH($R30,聲母碼,0), 5)) &amp; $S30 &amp; $T30 )</f>
        <v/>
      </c>
      <c r="D30" s="2" t="str">
        <f>IF($K30="","", IF($N30="英", "", INDEX(聲母對照資料表[], MATCH($R30,聲母碼,0), 5)) &amp; INDEX(韻母對照資料表[], MATCH($S30, 韻母碼,0), 4) &amp; $T30 )</f>
        <v/>
      </c>
      <c r="E30" s="2" t="str" cm="1">
        <f t="array" ref="E30">IF($K30="","", IF($N30="英", "", INDEX(聲母對照資料表[], MATCH($R30,聲母碼,0), 5)) &amp; INDEX(韻母對照資料表[],MATCH($S30,韻母碼,0),6) &amp; INDEX(閩拼八聲調,$T30))</f>
        <v/>
      </c>
      <c r="F30" s="2" t="str">
        <f xml:space="preserve"> IFERROR( SUBSTITUTE($G30, LEFT($G30,2), INDEX(設定!$X$9:$X$12,MATCH(LEFT($G30,2), 設定!$W$9:$W$12,0))), $G30)</f>
        <v/>
      </c>
      <c r="G30" s="118" t="str" cm="1">
        <f t="array" ref="G30">IF($K30="","", IF($N30="英", "", INDEX(聲母對照資料表[],MATCH($R30,聲母碼,0),7)) &amp; INDEX(韻母對照資料表[],MATCH($S30,韻母碼,0),7) &amp; INDEX(方音符號聲調,$T30))</f>
        <v/>
      </c>
      <c r="H30" s="2" t="str">
        <f t="shared" si="1"/>
        <v/>
      </c>
      <c r="I30" s="2" t="str">
        <f t="shared" si="2"/>
        <v/>
      </c>
    </row>
    <row r="31" spans="2:9">
      <c r="B31" s="4" t="str">
        <f t="shared" si="0"/>
        <v/>
      </c>
      <c r="C31" s="2" t="str">
        <f>IF($K31="","", IF($N31="英", "", INDEX(聲母對照資料表[], MATCH($R31,聲母碼,0), 5)) &amp; $S31 &amp; $T31 )</f>
        <v/>
      </c>
      <c r="D31" s="2" t="str">
        <f>IF($K31="","", IF($N31="英", "", INDEX(聲母對照資料表[], MATCH($R31,聲母碼,0), 5)) &amp; INDEX(韻母對照資料表[], MATCH($S31, 韻母碼,0), 4) &amp; $T31 )</f>
        <v/>
      </c>
      <c r="E31" s="2" t="str" cm="1">
        <f t="array" ref="E31">IF($K31="","", IF($N31="英", "", INDEX(聲母對照資料表[], MATCH($R31,聲母碼,0), 5)) &amp; INDEX(韻母對照資料表[],MATCH($S31,韻母碼,0),6) &amp; INDEX(閩拼八聲調,$T31))</f>
        <v/>
      </c>
      <c r="F31" s="2" t="str">
        <f xml:space="preserve"> IFERROR( SUBSTITUTE($G31, LEFT($G31,2), INDEX(設定!$X$9:$X$12,MATCH(LEFT($G31,2), 設定!$W$9:$W$12,0))), $G31)</f>
        <v/>
      </c>
      <c r="G31" s="118" t="str" cm="1">
        <f t="array" ref="G31">IF($K31="","", IF($N31="英", "", INDEX(聲母對照資料表[],MATCH($R31,聲母碼,0),7)) &amp; INDEX(韻母對照資料表[],MATCH($S31,韻母碼,0),7) &amp; INDEX(方音符號聲調,$T31))</f>
        <v/>
      </c>
      <c r="H31" s="2" t="str">
        <f t="shared" si="1"/>
        <v/>
      </c>
      <c r="I31" s="2" t="str">
        <f t="shared" si="2"/>
        <v/>
      </c>
    </row>
    <row r="32" spans="2:9">
      <c r="B32" s="4" t="str">
        <f t="shared" si="0"/>
        <v/>
      </c>
      <c r="C32" s="2" t="str">
        <f>IF($K32="","", IF($N32="英", "", INDEX(聲母對照資料表[], MATCH($R32,聲母碼,0), 5)) &amp; $S32 &amp; $T32 )</f>
        <v/>
      </c>
      <c r="D32" s="2" t="str">
        <f>IF($K32="","", IF($N32="英", "", INDEX(聲母對照資料表[], MATCH($R32,聲母碼,0), 5)) &amp; INDEX(韻母對照資料表[], MATCH($S32, 韻母碼,0), 4) &amp; $T32 )</f>
        <v/>
      </c>
      <c r="E32" s="2" t="str" cm="1">
        <f t="array" ref="E32">IF($K32="","", IF($N32="英", "", INDEX(聲母對照資料表[], MATCH($R32,聲母碼,0), 5)) &amp; INDEX(韻母對照資料表[],MATCH($S32,韻母碼,0),6) &amp; INDEX(閩拼八聲調,$T32))</f>
        <v/>
      </c>
      <c r="F32" s="2" t="str">
        <f xml:space="preserve"> IFERROR( SUBSTITUTE($G32, LEFT($G32,2), INDEX(設定!$X$9:$X$12,MATCH(LEFT($G32,2), 設定!$W$9:$W$12,0))), $G32)</f>
        <v/>
      </c>
      <c r="G32" s="118" t="str" cm="1">
        <f t="array" ref="G32">IF($K32="","", IF($N32="英", "", INDEX(聲母對照資料表[],MATCH($R32,聲母碼,0),7)) &amp; INDEX(韻母對照資料表[],MATCH($S32,韻母碼,0),7) &amp; INDEX(方音符號聲調,$T32))</f>
        <v/>
      </c>
      <c r="H32" s="2" t="str">
        <f t="shared" si="1"/>
        <v/>
      </c>
      <c r="I32" s="2" t="str">
        <f t="shared" si="2"/>
        <v/>
      </c>
    </row>
    <row r="33" spans="2:8">
      <c r="B33" s="4" t="str">
        <f t="shared" ref="B33:B71" si="3" xml:space="preserve"> IF($K33="", "", $L33)</f>
        <v/>
      </c>
      <c r="C33" s="2" t="str">
        <f xml:space="preserve"> IF($K33="", "",#REF!)</f>
        <v/>
      </c>
      <c r="D33" s="2" t="str">
        <f>IF($K33="","", INDEX(聲母對照資料表[], MATCH($N33,聲母碼,0), 4) &amp; INDEX(韻母對照資料表[], MATCH($O33, 韻母碼,0), 4) &amp; $P33 )</f>
        <v/>
      </c>
      <c r="E33" s="2" t="str">
        <f>IF($K33="","", INDEX(聲母對照資料表[], MATCH($N33,聲母碼,0), 6) &amp; INDEX(韻母對照資料表[], MATCH($O33, 韻母碼,0), 6) &amp; $P33 )</f>
        <v/>
      </c>
      <c r="F33" s="2" t="str" cm="1">
        <f t="array" ref="F33">IF($K33="","",INDEX(聲母對照資料表[],MATCH($N33,聲母碼,0),7)&amp;INDEX(韻母對照資料表[],MATCH($O33,韻母碼,0),7)&amp;INDEX(方音符號聲調,$P33))</f>
        <v/>
      </c>
      <c r="G33" s="5"/>
      <c r="H33" s="2" t="str">
        <f t="shared" ref="H33:H38" si="4" xml:space="preserve"> IF($K33="", "", $R33)</f>
        <v/>
      </c>
    </row>
    <row r="34" spans="2:8">
      <c r="B34" s="4" t="str">
        <f t="shared" si="3"/>
        <v/>
      </c>
      <c r="C34" s="2" t="str">
        <f xml:space="preserve"> IF($K34="", "",#REF!)</f>
        <v/>
      </c>
      <c r="D34" s="2" t="str">
        <f>IF($K34="","", INDEX(聲母對照資料表[], MATCH($N34,聲母碼,0), 4) &amp; INDEX(韻母對照資料表[], MATCH($O34, 韻母碼,0), 4) &amp; $P34 )</f>
        <v/>
      </c>
      <c r="E34" s="2" t="str">
        <f>IF($K34="","", INDEX(聲母對照資料表[], MATCH($N34,聲母碼,0), 6) &amp; INDEX(韻母對照資料表[], MATCH($O34, 韻母碼,0), 6) &amp; $P34 )</f>
        <v/>
      </c>
      <c r="F34" s="2" t="str" cm="1">
        <f t="array" ref="F34">IF($K34="","",INDEX(聲母對照資料表[],MATCH($N34,聲母碼,0),7)&amp;INDEX(韻母對照資料表[],MATCH($O34,韻母碼,0),7)&amp;INDEX(方音符號聲調,$P34))</f>
        <v/>
      </c>
      <c r="G34" s="5"/>
      <c r="H34" s="2" t="str">
        <f t="shared" si="4"/>
        <v/>
      </c>
    </row>
    <row r="35" spans="2:8">
      <c r="B35" s="4" t="str">
        <f t="shared" si="3"/>
        <v/>
      </c>
      <c r="C35" s="2" t="str">
        <f xml:space="preserve"> IF($K35="", "",#REF!)</f>
        <v/>
      </c>
      <c r="D35" s="2" t="str">
        <f>IF($K35="","", INDEX(聲母對照資料表[], MATCH($N35,聲母碼,0), 4) &amp; INDEX(韻母對照資料表[], MATCH($O35, 韻母碼,0), 4) &amp; $P35 )</f>
        <v/>
      </c>
      <c r="E35" s="2" t="str">
        <f>IF($K35="","", INDEX(聲母對照資料表[], MATCH($N35,聲母碼,0), 6) &amp; INDEX(韻母對照資料表[], MATCH($O35, 韻母碼,0), 6) &amp; $P35 )</f>
        <v/>
      </c>
      <c r="F35" s="2" t="str" cm="1">
        <f t="array" ref="F35">IF($K35="","",INDEX(聲母對照資料表[],MATCH($N35,聲母碼,0),7)&amp;INDEX(韻母對照資料表[],MATCH($O35,韻母碼,0),7)&amp;INDEX(方音符號聲調,$P35))</f>
        <v/>
      </c>
      <c r="G35" s="5"/>
      <c r="H35" s="2" t="str">
        <f t="shared" si="4"/>
        <v/>
      </c>
    </row>
    <row r="36" spans="2:8">
      <c r="B36" s="4" t="str">
        <f t="shared" si="3"/>
        <v/>
      </c>
      <c r="C36" s="2" t="str">
        <f xml:space="preserve"> IF($K36="", "",#REF!)</f>
        <v/>
      </c>
      <c r="D36" s="2" t="str">
        <f>IF($K36="","", INDEX(聲母對照資料表[], MATCH($N36,聲母碼,0), 4) &amp; INDEX(韻母對照資料表[], MATCH($O36, 韻母碼,0), 4) &amp; $P36 )</f>
        <v/>
      </c>
      <c r="E36" s="2" t="str">
        <f>IF($K36="","", INDEX(聲母對照資料表[], MATCH($N36,聲母碼,0), 6) &amp; INDEX(韻母對照資料表[], MATCH($O36, 韻母碼,0), 6) &amp; $P36 )</f>
        <v/>
      </c>
      <c r="F36" s="2" t="str" cm="1">
        <f t="array" ref="F36">IF($K36="","",INDEX(聲母對照資料表[],MATCH($N36,聲母碼,0),7)&amp;INDEX(韻母對照資料表[],MATCH($O36,韻母碼,0),7)&amp;INDEX(方音符號聲調,$P36))</f>
        <v/>
      </c>
      <c r="G36" s="5"/>
      <c r="H36" s="2" t="str">
        <f t="shared" si="4"/>
        <v/>
      </c>
    </row>
    <row r="37" spans="2:8">
      <c r="B37" s="4" t="str">
        <f t="shared" si="3"/>
        <v/>
      </c>
      <c r="C37" s="2" t="str">
        <f xml:space="preserve"> IF($K37="", "",#REF!)</f>
        <v/>
      </c>
      <c r="D37" s="2" t="str">
        <f>IF($K37="","", INDEX(聲母對照資料表[], MATCH($N37,聲母碼,0), 4) &amp; INDEX(韻母對照資料表[], MATCH($O37, 韻母碼,0), 4) &amp; $P37 )</f>
        <v/>
      </c>
      <c r="E37" s="2" t="str">
        <f>IF($K37="","", INDEX(聲母對照資料表[], MATCH($N37,聲母碼,0), 6) &amp; INDEX(韻母對照資料表[], MATCH($O37, 韻母碼,0), 6) &amp; $P37 )</f>
        <v/>
      </c>
      <c r="F37" s="2" t="str" cm="1">
        <f t="array" ref="F37">IF($K37="","",INDEX(聲母對照資料表[],MATCH($N37,聲母碼,0),7)&amp;INDEX(韻母對照資料表[],MATCH($O37,韻母碼,0),7)&amp;INDEX(方音符號聲調,$P37))</f>
        <v/>
      </c>
      <c r="G37" s="5"/>
      <c r="H37" s="2" t="str">
        <f t="shared" si="4"/>
        <v/>
      </c>
    </row>
    <row r="38" spans="2:8">
      <c r="B38" s="4" t="str">
        <f t="shared" si="3"/>
        <v/>
      </c>
      <c r="C38" s="2" t="str">
        <f xml:space="preserve"> IF($K38="", "",#REF!)</f>
        <v/>
      </c>
      <c r="D38" s="2" t="str">
        <f>IF($K38="","", INDEX(聲母對照資料表[], MATCH($N38,聲母碼,0), 4) &amp; INDEX(韻母對照資料表[], MATCH($O38, 韻母碼,0), 4) &amp; $P38 )</f>
        <v/>
      </c>
      <c r="E38" s="2" t="str">
        <f>IF($K38="","", INDEX(聲母對照資料表[], MATCH($N38,聲母碼,0), 6) &amp; INDEX(韻母對照資料表[], MATCH($O38, 韻母碼,0), 6) &amp; $P38 )</f>
        <v/>
      </c>
      <c r="F38" s="2" t="str" cm="1">
        <f t="array" ref="F38">IF($K38="","",INDEX(聲母對照資料表[],MATCH($N38,聲母碼,0),7)&amp;INDEX(韻母對照資料表[],MATCH($O38,韻母碼,0),7)&amp;INDEX(方音符號聲調,$P38))</f>
        <v/>
      </c>
      <c r="G38" s="5"/>
      <c r="H38" s="2" t="str">
        <f t="shared" si="4"/>
        <v/>
      </c>
    </row>
    <row r="39" spans="2:8">
      <c r="B39" s="4" t="str">
        <f t="shared" si="3"/>
        <v/>
      </c>
      <c r="C39" s="2" t="str">
        <f xml:space="preserve"> IF($K39="", "",#REF!)</f>
        <v/>
      </c>
      <c r="D39" s="2" t="str">
        <f>IF($K39="","", INDEX(聲母對照資料表[], MATCH($N39,聲母碼,0), 4) &amp; INDEX(韻母對照資料表[], MATCH($O39, 韻母碼,0), 4) &amp; $P39 )</f>
        <v/>
      </c>
      <c r="E39" s="2" t="str">
        <f>IF($K39="","", INDEX(聲母對照資料表[], MATCH($N39,聲母碼,0), 6) &amp; INDEX(韻母對照資料表[], MATCH($O39, 韻母碼,0), 6) &amp; $P39 )</f>
        <v/>
      </c>
      <c r="F39" s="2" t="str" cm="1">
        <f t="array" ref="F39">IF($K39="","",INDEX(聲母對照資料表[],MATCH($N39,聲母碼,0),7)&amp;INDEX(韻母對照資料表[],MATCH($O39,韻母碼,0),7)&amp;INDEX(方音符號聲調,$P39))</f>
        <v/>
      </c>
      <c r="G39" s="5"/>
      <c r="H39" s="2" t="str">
        <f t="shared" ref="H39:H70" si="5" xml:space="preserve"> IF($K39="", "", $R39)</f>
        <v/>
      </c>
    </row>
    <row r="40" spans="2:8">
      <c r="B40" s="4" t="str">
        <f t="shared" si="3"/>
        <v/>
      </c>
      <c r="C40" s="2" t="str">
        <f xml:space="preserve"> IF($K40="", "",#REF!)</f>
        <v/>
      </c>
      <c r="D40" s="2" t="str">
        <f>IF($K40="","", INDEX(聲母對照資料表[], MATCH($N40,聲母碼,0), 4) &amp; INDEX(韻母對照資料表[], MATCH($O40, 韻母碼,0), 4) &amp; $P40 )</f>
        <v/>
      </c>
      <c r="E40" s="2" t="str">
        <f>IF($K40="","", INDEX(聲母對照資料表[], MATCH($N40,聲母碼,0), 6) &amp; INDEX(韻母對照資料表[], MATCH($O40, 韻母碼,0), 6) &amp; $P40 )</f>
        <v/>
      </c>
      <c r="F40" s="2" t="str" cm="1">
        <f t="array" ref="F40">IF($K40="","",INDEX(聲母對照資料表[],MATCH($N40,聲母碼,0),7)&amp;INDEX(韻母對照資料表[],MATCH($O40,韻母碼,0),7)&amp;INDEX(方音符號聲調,$P40))</f>
        <v/>
      </c>
      <c r="G40" s="5"/>
      <c r="H40" s="2" t="str">
        <f t="shared" si="5"/>
        <v/>
      </c>
    </row>
    <row r="41" spans="2:8">
      <c r="B41" s="4" t="str">
        <f t="shared" si="3"/>
        <v/>
      </c>
      <c r="C41" s="2" t="str">
        <f xml:space="preserve"> IF($K41="", "",#REF!)</f>
        <v/>
      </c>
      <c r="D41" s="2" t="str">
        <f>IF($K41="","", INDEX(聲母對照資料表[], MATCH($N41,聲母碼,0), 4) &amp; INDEX(韻母對照資料表[], MATCH($O41, 韻母碼,0), 4) &amp; $P41 )</f>
        <v/>
      </c>
      <c r="E41" s="2" t="str">
        <f>IF($K41="","", INDEX(聲母對照資料表[], MATCH($N41,聲母碼,0), 6) &amp; INDEX(韻母對照資料表[], MATCH($O41, 韻母碼,0), 6) &amp; $P41 )</f>
        <v/>
      </c>
      <c r="F41" s="2" t="str" cm="1">
        <f t="array" ref="F41">IF($K41="","",INDEX(聲母對照資料表[],MATCH($N41,聲母碼,0),7)&amp;INDEX(韻母對照資料表[],MATCH($O41,韻母碼,0),7)&amp;INDEX(方音符號聲調,$P41))</f>
        <v/>
      </c>
      <c r="G41" s="5"/>
      <c r="H41" s="2" t="str">
        <f t="shared" si="5"/>
        <v/>
      </c>
    </row>
    <row r="42" spans="2:8">
      <c r="B42" s="4" t="str">
        <f t="shared" si="3"/>
        <v/>
      </c>
      <c r="C42" s="2" t="str">
        <f xml:space="preserve"> IF($K42="", "",#REF!)</f>
        <v/>
      </c>
      <c r="D42" s="2" t="str">
        <f>IF($K42="","", INDEX(聲母對照資料表[], MATCH($N42,聲母碼,0), 4) &amp; INDEX(韻母對照資料表[], MATCH($O42, 韻母碼,0), 4) &amp; $P42 )</f>
        <v/>
      </c>
      <c r="E42" s="2" t="str">
        <f>IF($K42="","", INDEX(聲母對照資料表[], MATCH($N42,聲母碼,0), 6) &amp; INDEX(韻母對照資料表[], MATCH($O42, 韻母碼,0), 6) &amp; $P42 )</f>
        <v/>
      </c>
      <c r="F42" s="2" t="str" cm="1">
        <f t="array" ref="F42">IF($K42="","",INDEX(聲母對照資料表[],MATCH($N42,聲母碼,0),7)&amp;INDEX(韻母對照資料表[],MATCH($O42,韻母碼,0),7)&amp;INDEX(方音符號聲調,$P42))</f>
        <v/>
      </c>
      <c r="G42" s="5"/>
      <c r="H42" s="2" t="str">
        <f t="shared" si="5"/>
        <v/>
      </c>
    </row>
    <row r="43" spans="2:8">
      <c r="B43" s="4" t="str">
        <f t="shared" si="3"/>
        <v/>
      </c>
      <c r="C43" s="2" t="str">
        <f xml:space="preserve"> IF($K43="", "",#REF!)</f>
        <v/>
      </c>
      <c r="D43" s="2" t="str">
        <f>IF($K43="","", INDEX(聲母對照資料表[], MATCH($N43,聲母碼,0), 4) &amp; INDEX(韻母對照資料表[], MATCH($O43, 韻母碼,0), 4) &amp; $P43 )</f>
        <v/>
      </c>
      <c r="E43" s="2" t="str">
        <f>IF($K43="","", INDEX(聲母對照資料表[], MATCH($N43,聲母碼,0), 6) &amp; INDEX(韻母對照資料表[], MATCH($O43, 韻母碼,0), 6) &amp; $P43 )</f>
        <v/>
      </c>
      <c r="F43" s="2" t="str" cm="1">
        <f t="array" ref="F43">IF($K43="","",INDEX(聲母對照資料表[],MATCH($N43,聲母碼,0),7)&amp;INDEX(韻母對照資料表[],MATCH($O43,韻母碼,0),7)&amp;INDEX(方音符號聲調,$P43))</f>
        <v/>
      </c>
      <c r="G43" s="5"/>
      <c r="H43" s="2" t="str">
        <f t="shared" si="5"/>
        <v/>
      </c>
    </row>
    <row r="44" spans="2:8">
      <c r="B44" s="4" t="str">
        <f t="shared" si="3"/>
        <v/>
      </c>
      <c r="C44" s="2" t="str">
        <f xml:space="preserve"> IF($K44="", "",#REF!)</f>
        <v/>
      </c>
      <c r="D44" s="2" t="str">
        <f>IF($K44="","", INDEX(聲母對照資料表[], MATCH($N44,聲母碼,0), 4) &amp; INDEX(韻母對照資料表[], MATCH($O44, 韻母碼,0), 4) &amp; $P44 )</f>
        <v/>
      </c>
      <c r="E44" s="2" t="str">
        <f>IF($K44="","", INDEX(聲母對照資料表[], MATCH($N44,聲母碼,0), 6) &amp; INDEX(韻母對照資料表[], MATCH($O44, 韻母碼,0), 6) &amp; $P44 )</f>
        <v/>
      </c>
      <c r="F44" s="2" t="str" cm="1">
        <f t="array" ref="F44">IF($K44="","",INDEX(聲母對照資料表[],MATCH($N44,聲母碼,0),7)&amp;INDEX(韻母對照資料表[],MATCH($O44,韻母碼,0),7)&amp;INDEX(方音符號聲調,$P44))</f>
        <v/>
      </c>
      <c r="G44" s="5"/>
      <c r="H44" s="2" t="str">
        <f t="shared" si="5"/>
        <v/>
      </c>
    </row>
    <row r="45" spans="2:8">
      <c r="B45" s="4" t="str">
        <f t="shared" si="3"/>
        <v/>
      </c>
      <c r="C45" s="2" t="str">
        <f xml:space="preserve"> IF($K45="", "",#REF!)</f>
        <v/>
      </c>
      <c r="D45" s="2" t="str">
        <f>IF($K45="","", INDEX(聲母對照資料表[], MATCH($N45,聲母碼,0), 4) &amp; INDEX(韻母對照資料表[], MATCH($O45, 韻母碼,0), 4) &amp; $P45 )</f>
        <v/>
      </c>
      <c r="E45" s="2" t="str">
        <f>IF($K45="","", INDEX(聲母對照資料表[], MATCH($N45,聲母碼,0), 6) &amp; INDEX(韻母對照資料表[], MATCH($O45, 韻母碼,0), 6) &amp; $P45 )</f>
        <v/>
      </c>
      <c r="F45" s="2" t="str" cm="1">
        <f t="array" ref="F45">IF($K45="","",INDEX(聲母對照資料表[],MATCH($N45,聲母碼,0),7)&amp;INDEX(韻母對照資料表[],MATCH($O45,韻母碼,0),7)&amp;INDEX(方音符號聲調,$P45))</f>
        <v/>
      </c>
      <c r="G45" s="5"/>
      <c r="H45" s="2" t="str">
        <f t="shared" si="5"/>
        <v/>
      </c>
    </row>
    <row r="46" spans="2:8">
      <c r="B46" s="4" t="str">
        <f t="shared" si="3"/>
        <v/>
      </c>
      <c r="C46" s="2" t="str">
        <f xml:space="preserve"> IF($K46="", "",#REF!)</f>
        <v/>
      </c>
      <c r="D46" s="2" t="str">
        <f>IF($K46="","", INDEX(聲母對照資料表[], MATCH($N46,聲母碼,0), 4) &amp; INDEX(韻母對照資料表[], MATCH($O46, 韻母碼,0), 4) &amp; $P46 )</f>
        <v/>
      </c>
      <c r="E46" s="2" t="str">
        <f>IF($K46="","", INDEX(聲母對照資料表[], MATCH($N46,聲母碼,0), 6) &amp; INDEX(韻母對照資料表[], MATCH($O46, 韻母碼,0), 6) &amp; $P46 )</f>
        <v/>
      </c>
      <c r="F46" s="2" t="str" cm="1">
        <f t="array" ref="F46">IF($K46="","",INDEX(聲母對照資料表[],MATCH($N46,聲母碼,0),7)&amp;INDEX(韻母對照資料表[],MATCH($O46,韻母碼,0),7)&amp;INDEX(方音符號聲調,$P46))</f>
        <v/>
      </c>
      <c r="G46" s="5"/>
      <c r="H46" s="2" t="str">
        <f t="shared" si="5"/>
        <v/>
      </c>
    </row>
    <row r="47" spans="2:8">
      <c r="B47" s="4" t="str">
        <f t="shared" si="3"/>
        <v/>
      </c>
      <c r="C47" s="2" t="str">
        <f xml:space="preserve"> IF($K47="", "",#REF!)</f>
        <v/>
      </c>
      <c r="D47" s="2" t="str">
        <f>IF($K47="","", INDEX(聲母對照資料表[], MATCH($N47,聲母碼,0), 4) &amp; INDEX(韻母對照資料表[], MATCH($O47, 韻母碼,0), 4) &amp; $P47 )</f>
        <v/>
      </c>
      <c r="E47" s="2" t="str">
        <f>IF($K47="","", INDEX(聲母對照資料表[], MATCH($N47,聲母碼,0), 6) &amp; INDEX(韻母對照資料表[], MATCH($O47, 韻母碼,0), 6) &amp; $P47 )</f>
        <v/>
      </c>
      <c r="F47" s="2" t="str" cm="1">
        <f t="array" ref="F47">IF($K47="","",INDEX(聲母對照資料表[],MATCH($N47,聲母碼,0),7)&amp;INDEX(韻母對照資料表[],MATCH($O47,韻母碼,0),7)&amp;INDEX(方音符號聲調,$P47))</f>
        <v/>
      </c>
      <c r="G47" s="5"/>
      <c r="H47" s="2" t="str">
        <f t="shared" si="5"/>
        <v/>
      </c>
    </row>
    <row r="48" spans="2:8">
      <c r="B48" s="4" t="str">
        <f t="shared" si="3"/>
        <v/>
      </c>
      <c r="C48" s="2" t="str">
        <f xml:space="preserve"> IF($K48="", "",#REF!)</f>
        <v/>
      </c>
      <c r="D48" s="2" t="str">
        <f>IF($K48="","", INDEX(聲母對照資料表[], MATCH($N48,聲母碼,0), 4) &amp; INDEX(韻母對照資料表[], MATCH($O48, 韻母碼,0), 4) &amp; $P48 )</f>
        <v/>
      </c>
      <c r="E48" s="2" t="str">
        <f>IF($K48="","", INDEX(聲母對照資料表[], MATCH($N48,聲母碼,0), 6) &amp; INDEX(韻母對照資料表[], MATCH($O48, 韻母碼,0), 6) &amp; $P48 )</f>
        <v/>
      </c>
      <c r="F48" s="2" t="str" cm="1">
        <f t="array" ref="F48">IF($K48="","",INDEX(聲母對照資料表[],MATCH($N48,聲母碼,0),7)&amp;INDEX(韻母對照資料表[],MATCH($O48,韻母碼,0),7)&amp;INDEX(方音符號聲調,$P48))</f>
        <v/>
      </c>
      <c r="G48" s="5"/>
      <c r="H48" s="2" t="str">
        <f t="shared" si="5"/>
        <v/>
      </c>
    </row>
    <row r="49" spans="2:8">
      <c r="B49" s="4" t="str">
        <f t="shared" si="3"/>
        <v/>
      </c>
      <c r="C49" s="2" t="str">
        <f xml:space="preserve"> IF($K49="", "",#REF!)</f>
        <v/>
      </c>
      <c r="D49" s="2" t="str">
        <f>IF($K49="","", INDEX(聲母對照資料表[], MATCH($N49,聲母碼,0), 4) &amp; INDEX(韻母對照資料表[], MATCH($O49, 韻母碼,0), 4) &amp; $P49 )</f>
        <v/>
      </c>
      <c r="E49" s="2" t="str">
        <f>IF($K49="","", INDEX(聲母對照資料表[], MATCH($N49,聲母碼,0), 6) &amp; INDEX(韻母對照資料表[], MATCH($O49, 韻母碼,0), 6) &amp; $P49 )</f>
        <v/>
      </c>
      <c r="F49" s="2" t="str" cm="1">
        <f t="array" ref="F49">IF($K49="","",INDEX(聲母對照資料表[],MATCH($N49,聲母碼,0),7)&amp;INDEX(韻母對照資料表[],MATCH($O49,韻母碼,0),7)&amp;INDEX(方音符號聲調,$P49))</f>
        <v/>
      </c>
      <c r="G49" s="5"/>
      <c r="H49" s="2" t="str">
        <f t="shared" si="5"/>
        <v/>
      </c>
    </row>
    <row r="50" spans="2:8">
      <c r="B50" s="4" t="str">
        <f t="shared" si="3"/>
        <v/>
      </c>
      <c r="C50" s="2" t="str">
        <f xml:space="preserve"> IF($K50="", "",#REF!)</f>
        <v/>
      </c>
      <c r="D50" s="2" t="str">
        <f>IF($K50="","", INDEX(聲母對照資料表[], MATCH($N50,聲母碼,0), 4) &amp; INDEX(韻母對照資料表[], MATCH($O50, 韻母碼,0), 4) &amp; $P50 )</f>
        <v/>
      </c>
      <c r="E50" s="2" t="str">
        <f>IF($K50="","", INDEX(聲母對照資料表[], MATCH($N50,聲母碼,0), 6) &amp; INDEX(韻母對照資料表[], MATCH($O50, 韻母碼,0), 6) &amp; $P50 )</f>
        <v/>
      </c>
      <c r="F50" s="2" t="str" cm="1">
        <f t="array" ref="F50">IF($K50="","",INDEX(聲母對照資料表[],MATCH($N50,聲母碼,0),7)&amp;INDEX(韻母對照資料表[],MATCH($O50,韻母碼,0),7)&amp;INDEX(方音符號聲調,$P50))</f>
        <v/>
      </c>
      <c r="G50" s="5"/>
      <c r="H50" s="2" t="str">
        <f t="shared" si="5"/>
        <v/>
      </c>
    </row>
    <row r="51" spans="2:8">
      <c r="B51" s="4" t="str">
        <f t="shared" si="3"/>
        <v/>
      </c>
      <c r="C51" s="2" t="str">
        <f xml:space="preserve"> IF($K51="", "",#REF!)</f>
        <v/>
      </c>
      <c r="D51" s="2" t="str">
        <f>IF($K51="","", INDEX(聲母對照資料表[], MATCH($N51,聲母碼,0), 4) &amp; INDEX(韻母對照資料表[], MATCH($O51, 韻母碼,0), 4) &amp; $P51 )</f>
        <v/>
      </c>
      <c r="E51" s="2" t="str">
        <f>IF($K51="","", INDEX(聲母對照資料表[], MATCH($N51,聲母碼,0), 6) &amp; INDEX(韻母對照資料表[], MATCH($O51, 韻母碼,0), 6) &amp; $P51 )</f>
        <v/>
      </c>
      <c r="F51" s="2" t="str" cm="1">
        <f t="array" ref="F51">IF($K51="","",INDEX(聲母對照資料表[],MATCH($N51,聲母碼,0),7)&amp;INDEX(韻母對照資料表[],MATCH($O51,韻母碼,0),7)&amp;INDEX(方音符號聲調,$P51))</f>
        <v/>
      </c>
      <c r="G51" s="5"/>
      <c r="H51" s="2" t="str">
        <f t="shared" si="5"/>
        <v/>
      </c>
    </row>
    <row r="52" spans="2:8">
      <c r="B52" s="4" t="str">
        <f t="shared" si="3"/>
        <v/>
      </c>
      <c r="C52" s="2" t="str">
        <f xml:space="preserve"> IF($K52="", "",#REF!)</f>
        <v/>
      </c>
      <c r="D52" s="2" t="str">
        <f>IF($K52="","", INDEX(聲母對照資料表[], MATCH($N52,聲母碼,0), 4) &amp; INDEX(韻母對照資料表[], MATCH($O52, 韻母碼,0), 4) &amp; $P52 )</f>
        <v/>
      </c>
      <c r="E52" s="2" t="str">
        <f>IF($K52="","", INDEX(聲母對照資料表[], MATCH($N52,聲母碼,0), 6) &amp; INDEX(韻母對照資料表[], MATCH($O52, 韻母碼,0), 6) &amp; $P52 )</f>
        <v/>
      </c>
      <c r="F52" s="2" t="str" cm="1">
        <f t="array" ref="F52">IF($K52="","",INDEX(聲母對照資料表[],MATCH($N52,聲母碼,0),7)&amp;INDEX(韻母對照資料表[],MATCH($O52,韻母碼,0),7)&amp;INDEX(方音符號聲調,$P52))</f>
        <v/>
      </c>
      <c r="G52" s="5"/>
      <c r="H52" s="2" t="str">
        <f t="shared" si="5"/>
        <v/>
      </c>
    </row>
    <row r="53" spans="2:8">
      <c r="B53" s="4" t="str">
        <f t="shared" si="3"/>
        <v/>
      </c>
      <c r="C53" s="2" t="str">
        <f xml:space="preserve"> IF($K53="", "",#REF!)</f>
        <v/>
      </c>
      <c r="D53" s="2" t="str">
        <f>IF($K53="","", INDEX(聲母對照資料表[], MATCH($N53,聲母碼,0), 4) &amp; INDEX(韻母對照資料表[], MATCH($O53, 韻母碼,0), 4) &amp; $P53 )</f>
        <v/>
      </c>
      <c r="E53" s="2" t="str">
        <f>IF($K53="","", INDEX(聲母對照資料表[], MATCH($N53,聲母碼,0), 6) &amp; INDEX(韻母對照資料表[], MATCH($O53, 韻母碼,0), 6) &amp; $P53 )</f>
        <v/>
      </c>
      <c r="F53" s="2" t="str" cm="1">
        <f t="array" ref="F53">IF($K53="","",INDEX(聲母對照資料表[],MATCH($N53,聲母碼,0),7)&amp;INDEX(韻母對照資料表[],MATCH($O53,韻母碼,0),7)&amp;INDEX(方音符號聲調,$P53))</f>
        <v/>
      </c>
      <c r="G53" s="5"/>
      <c r="H53" s="2" t="str">
        <f t="shared" si="5"/>
        <v/>
      </c>
    </row>
    <row r="54" spans="2:8">
      <c r="B54" s="4" t="str">
        <f t="shared" si="3"/>
        <v/>
      </c>
      <c r="C54" s="2" t="str">
        <f xml:space="preserve"> IF($K54="", "",#REF!)</f>
        <v/>
      </c>
      <c r="D54" s="2" t="str">
        <f>IF($K54="","", INDEX(聲母對照資料表[], MATCH($N54,聲母碼,0), 4) &amp; INDEX(韻母對照資料表[], MATCH($O54, 韻母碼,0), 4) &amp; $P54 )</f>
        <v/>
      </c>
      <c r="E54" s="2" t="str">
        <f>IF($K54="","", INDEX(聲母對照資料表[], MATCH($N54,聲母碼,0), 6) &amp; INDEX(韻母對照資料表[], MATCH($O54, 韻母碼,0), 6) &amp; $P54 )</f>
        <v/>
      </c>
      <c r="F54" s="2" t="str" cm="1">
        <f t="array" ref="F54">IF($K54="","",INDEX(聲母對照資料表[],MATCH($N54,聲母碼,0),7)&amp;INDEX(韻母對照資料表[],MATCH($O54,韻母碼,0),7)&amp;INDEX(方音符號聲調,$P54))</f>
        <v/>
      </c>
      <c r="G54" s="5"/>
      <c r="H54" s="2" t="str">
        <f t="shared" si="5"/>
        <v/>
      </c>
    </row>
    <row r="55" spans="2:8">
      <c r="B55" s="4" t="str">
        <f t="shared" si="3"/>
        <v/>
      </c>
      <c r="C55" s="2" t="str">
        <f xml:space="preserve"> IF($K55="", "",#REF!)</f>
        <v/>
      </c>
      <c r="D55" s="2" t="str">
        <f>IF($K55="","", INDEX(聲母對照資料表[], MATCH($N55,聲母碼,0), 4) &amp; INDEX(韻母對照資料表[], MATCH($O55, 韻母碼,0), 4) &amp; $P55 )</f>
        <v/>
      </c>
      <c r="E55" s="2" t="str">
        <f>IF($K55="","", INDEX(聲母對照資料表[], MATCH($N55,聲母碼,0), 6) &amp; INDEX(韻母對照資料表[], MATCH($O55, 韻母碼,0), 6) &amp; $P55 )</f>
        <v/>
      </c>
      <c r="F55" s="2" t="str" cm="1">
        <f t="array" ref="F55">IF($K55="","",INDEX(聲母對照資料表[],MATCH($N55,聲母碼,0),7)&amp;INDEX(韻母對照資料表[],MATCH($O55,韻母碼,0),7)&amp;INDEX(方音符號聲調,$P55))</f>
        <v/>
      </c>
      <c r="G55" s="5"/>
      <c r="H55" s="2" t="str">
        <f t="shared" si="5"/>
        <v/>
      </c>
    </row>
    <row r="56" spans="2:8">
      <c r="B56" s="4" t="str">
        <f t="shared" si="3"/>
        <v/>
      </c>
      <c r="C56" s="2" t="str">
        <f xml:space="preserve"> IF($K56="", "",#REF!)</f>
        <v/>
      </c>
      <c r="D56" s="2" t="str">
        <f>IF($K56="","", INDEX(聲母對照資料表[], MATCH($N56,聲母碼,0), 4) &amp; INDEX(韻母對照資料表[], MATCH($O56, 韻母碼,0), 4) &amp; $P56 )</f>
        <v/>
      </c>
      <c r="E56" s="2" t="str">
        <f>IF($K56="","", INDEX(聲母對照資料表[], MATCH($N56,聲母碼,0), 6) &amp; INDEX(韻母對照資料表[], MATCH($O56, 韻母碼,0), 6) &amp; $P56 )</f>
        <v/>
      </c>
      <c r="F56" s="2" t="str" cm="1">
        <f t="array" ref="F56">IF($K56="","",INDEX(聲母對照資料表[],MATCH($N56,聲母碼,0),7)&amp;INDEX(韻母對照資料表[],MATCH($O56,韻母碼,0),7)&amp;INDEX(方音符號聲調,$P56))</f>
        <v/>
      </c>
      <c r="G56" s="5"/>
      <c r="H56" s="2" t="str">
        <f t="shared" si="5"/>
        <v/>
      </c>
    </row>
    <row r="57" spans="2:8">
      <c r="B57" s="4" t="str">
        <f t="shared" si="3"/>
        <v/>
      </c>
      <c r="C57" s="2" t="str">
        <f xml:space="preserve"> IF($K57="", "",#REF!)</f>
        <v/>
      </c>
      <c r="D57" s="2" t="str">
        <f>IF($K57="","", INDEX(聲母對照資料表[], MATCH($N57,聲母碼,0), 4) &amp; INDEX(韻母對照資料表[], MATCH($O57, 韻母碼,0), 4) &amp; $P57 )</f>
        <v/>
      </c>
      <c r="E57" s="2" t="str">
        <f>IF($K57="","", INDEX(聲母對照資料表[], MATCH($N57,聲母碼,0), 6) &amp; INDEX(韻母對照資料表[], MATCH($O57, 韻母碼,0), 6) &amp; $P57 )</f>
        <v/>
      </c>
      <c r="F57" s="2" t="str" cm="1">
        <f t="array" ref="F57">IF($K57="","",INDEX(聲母對照資料表[],MATCH($N57,聲母碼,0),7)&amp;INDEX(韻母對照資料表[],MATCH($O57,韻母碼,0),7)&amp;INDEX(方音符號聲調,$P57))</f>
        <v/>
      </c>
      <c r="G57" s="5"/>
      <c r="H57" s="2" t="str">
        <f t="shared" si="5"/>
        <v/>
      </c>
    </row>
    <row r="58" spans="2:8">
      <c r="B58" s="4" t="str">
        <f t="shared" si="3"/>
        <v/>
      </c>
      <c r="C58" s="2" t="str">
        <f xml:space="preserve"> IF($K58="", "",#REF!)</f>
        <v/>
      </c>
      <c r="D58" s="2" t="str">
        <f>IF($K58="","", INDEX(聲母對照資料表[], MATCH($N58,聲母碼,0), 4) &amp; INDEX(韻母對照資料表[], MATCH($O58, 韻母碼,0), 4) &amp; $P58 )</f>
        <v/>
      </c>
      <c r="E58" s="2" t="str">
        <f>IF($K58="","", INDEX(聲母對照資料表[], MATCH($N58,聲母碼,0), 6) &amp; INDEX(韻母對照資料表[], MATCH($O58, 韻母碼,0), 6) &amp; $P58 )</f>
        <v/>
      </c>
      <c r="F58" s="2" t="str" cm="1">
        <f t="array" ref="F58">IF($K58="","",INDEX(聲母對照資料表[],MATCH($N58,聲母碼,0),7)&amp;INDEX(韻母對照資料表[],MATCH($O58,韻母碼,0),7)&amp;INDEX(方音符號聲調,$P58))</f>
        <v/>
      </c>
      <c r="G58" s="5"/>
      <c r="H58" s="2" t="str">
        <f t="shared" si="5"/>
        <v/>
      </c>
    </row>
    <row r="59" spans="2:8">
      <c r="B59" s="4" t="str">
        <f t="shared" si="3"/>
        <v/>
      </c>
      <c r="C59" s="2" t="str">
        <f xml:space="preserve"> IF($K59="", "",#REF!)</f>
        <v/>
      </c>
      <c r="D59" s="2" t="str">
        <f>IF($K59="","", INDEX(聲母對照資料表[], MATCH($N59,聲母碼,0), 4) &amp; INDEX(韻母對照資料表[], MATCH($O59, 韻母碼,0), 4) &amp; $P59 )</f>
        <v/>
      </c>
      <c r="E59" s="2" t="str">
        <f>IF($K59="","", INDEX(聲母對照資料表[], MATCH($N59,聲母碼,0), 6) &amp; INDEX(韻母對照資料表[], MATCH($O59, 韻母碼,0), 6) &amp; $P59 )</f>
        <v/>
      </c>
      <c r="F59" s="2" t="str" cm="1">
        <f t="array" ref="F59">IF($K59="","",INDEX(聲母對照資料表[],MATCH($N59,聲母碼,0),7)&amp;INDEX(韻母對照資料表[],MATCH($O59,韻母碼,0),7)&amp;INDEX(方音符號聲調,$P59))</f>
        <v/>
      </c>
      <c r="G59" s="5"/>
      <c r="H59" s="2" t="str">
        <f t="shared" si="5"/>
        <v/>
      </c>
    </row>
    <row r="60" spans="2:8">
      <c r="B60" s="4" t="str">
        <f t="shared" si="3"/>
        <v/>
      </c>
      <c r="C60" s="2" t="str">
        <f xml:space="preserve"> IF($K60="", "",#REF!)</f>
        <v/>
      </c>
      <c r="D60" s="2" t="str">
        <f>IF($K60="","", INDEX(聲母對照資料表[], MATCH($N60,聲母碼,0), 4) &amp; INDEX(韻母對照資料表[], MATCH($O60, 韻母碼,0), 4) &amp; $P60 )</f>
        <v/>
      </c>
      <c r="E60" s="2" t="str">
        <f>IF($K60="","", INDEX(聲母對照資料表[], MATCH($N60,聲母碼,0), 6) &amp; INDEX(韻母對照資料表[], MATCH($O60, 韻母碼,0), 6) &amp; $P60 )</f>
        <v/>
      </c>
      <c r="F60" s="2" t="str" cm="1">
        <f t="array" ref="F60">IF($K60="","",INDEX(聲母對照資料表[],MATCH($N60,聲母碼,0),7)&amp;INDEX(韻母對照資料表[],MATCH($O60,韻母碼,0),7)&amp;INDEX(方音符號聲調,$P60))</f>
        <v/>
      </c>
      <c r="G60" s="5"/>
      <c r="H60" s="2" t="str">
        <f t="shared" si="5"/>
        <v/>
      </c>
    </row>
    <row r="61" spans="2:8">
      <c r="B61" s="4" t="str">
        <f t="shared" si="3"/>
        <v/>
      </c>
      <c r="C61" s="2" t="str">
        <f xml:space="preserve"> IF($K61="", "",#REF!)</f>
        <v/>
      </c>
      <c r="D61" s="2" t="str">
        <f>IF($K61="","", INDEX(聲母對照資料表[], MATCH($N61,聲母碼,0), 4) &amp; INDEX(韻母對照資料表[], MATCH($O61, 韻母碼,0), 4) &amp; $P61 )</f>
        <v/>
      </c>
      <c r="E61" s="2" t="str">
        <f>IF($K61="","", INDEX(聲母對照資料表[], MATCH($N61,聲母碼,0), 6) &amp; INDEX(韻母對照資料表[], MATCH($O61, 韻母碼,0), 6) &amp; $P61 )</f>
        <v/>
      </c>
      <c r="F61" s="2" t="str" cm="1">
        <f t="array" ref="F61">IF($K61="","",INDEX(聲母對照資料表[],MATCH($N61,聲母碼,0),7)&amp;INDEX(韻母對照資料表[],MATCH($O61,韻母碼,0),7)&amp;INDEX(方音符號聲調,$P61))</f>
        <v/>
      </c>
      <c r="G61" s="5"/>
      <c r="H61" s="2" t="str">
        <f t="shared" si="5"/>
        <v/>
      </c>
    </row>
    <row r="62" spans="2:8">
      <c r="B62" s="4" t="str">
        <f t="shared" si="3"/>
        <v/>
      </c>
      <c r="C62" s="2" t="str">
        <f xml:space="preserve"> IF($K62="", "",#REF!)</f>
        <v/>
      </c>
      <c r="D62" s="2" t="str">
        <f>IF($K62="","", INDEX(聲母對照資料表[], MATCH($N62,聲母碼,0), 4) &amp; INDEX(韻母對照資料表[], MATCH($O62, 韻母碼,0), 4) &amp; $P62 )</f>
        <v/>
      </c>
      <c r="E62" s="2" t="str">
        <f>IF($K62="","", INDEX(聲母對照資料表[], MATCH($N62,聲母碼,0), 6) &amp; INDEX(韻母對照資料表[], MATCH($O62, 韻母碼,0), 6) &amp; $P62 )</f>
        <v/>
      </c>
      <c r="F62" s="2" t="str" cm="1">
        <f t="array" ref="F62">IF($K62="","",INDEX(聲母對照資料表[],MATCH($N62,聲母碼,0),7)&amp;INDEX(韻母對照資料表[],MATCH($O62,韻母碼,0),7)&amp;INDEX(方音符號聲調,$P62))</f>
        <v/>
      </c>
      <c r="G62" s="5"/>
      <c r="H62" s="2" t="str">
        <f t="shared" si="5"/>
        <v/>
      </c>
    </row>
    <row r="63" spans="2:8">
      <c r="B63" s="4" t="str">
        <f t="shared" si="3"/>
        <v/>
      </c>
      <c r="C63" s="2" t="str">
        <f xml:space="preserve"> IF($K63="", "",#REF!)</f>
        <v/>
      </c>
      <c r="D63" s="2" t="str">
        <f>IF($K63="","", INDEX(聲母對照資料表[], MATCH($N63,聲母碼,0), 4) &amp; INDEX(韻母對照資料表[], MATCH($O63, 韻母碼,0), 4) &amp; $P63 )</f>
        <v/>
      </c>
      <c r="E63" s="2" t="str">
        <f>IF($K63="","", INDEX(聲母對照資料表[], MATCH($N63,聲母碼,0), 6) &amp; INDEX(韻母對照資料表[], MATCH($O63, 韻母碼,0), 6) &amp; $P63 )</f>
        <v/>
      </c>
      <c r="F63" s="2" t="str" cm="1">
        <f t="array" ref="F63">IF($K63="","",INDEX(聲母對照資料表[],MATCH($N63,聲母碼,0),7)&amp;INDEX(韻母對照資料表[],MATCH($O63,韻母碼,0),7)&amp;INDEX(方音符號聲調,$P63))</f>
        <v/>
      </c>
      <c r="G63" s="5"/>
      <c r="H63" s="2" t="str">
        <f t="shared" si="5"/>
        <v/>
      </c>
    </row>
    <row r="64" spans="2:8">
      <c r="B64" s="4" t="str">
        <f t="shared" si="3"/>
        <v/>
      </c>
      <c r="C64" s="2" t="str">
        <f xml:space="preserve"> IF($K64="", "",#REF!)</f>
        <v/>
      </c>
      <c r="D64" s="2" t="str">
        <f>IF($K64="","", INDEX(聲母對照資料表[], MATCH($N64,聲母碼,0), 4) &amp; INDEX(韻母對照資料表[], MATCH($O64, 韻母碼,0), 4) &amp; $P64 )</f>
        <v/>
      </c>
      <c r="E64" s="2" t="str">
        <f>IF($K64="","", INDEX(聲母對照資料表[], MATCH($N64,聲母碼,0), 6) &amp; INDEX(韻母對照資料表[], MATCH($O64, 韻母碼,0), 6) &amp; $P64 )</f>
        <v/>
      </c>
      <c r="F64" s="2" t="str" cm="1">
        <f t="array" ref="F64">IF($K64="","",INDEX(聲母對照資料表[],MATCH($N64,聲母碼,0),7)&amp;INDEX(韻母對照資料表[],MATCH($O64,韻母碼,0),7)&amp;INDEX(方音符號聲調,$P64))</f>
        <v/>
      </c>
      <c r="G64" s="5"/>
      <c r="H64" s="2" t="str">
        <f t="shared" si="5"/>
        <v/>
      </c>
    </row>
    <row r="65" spans="2:8">
      <c r="B65" s="4" t="str">
        <f t="shared" si="3"/>
        <v/>
      </c>
      <c r="C65" s="2" t="str">
        <f xml:space="preserve"> IF($K65="", "",#REF!)</f>
        <v/>
      </c>
      <c r="D65" s="2" t="str">
        <f>IF($K65="","", INDEX(聲母對照資料表[], MATCH($N65,聲母碼,0), 4) &amp; INDEX(韻母對照資料表[], MATCH($O65, 韻母碼,0), 4) &amp; $P65 )</f>
        <v/>
      </c>
      <c r="E65" s="2" t="str">
        <f>IF($K65="","", INDEX(聲母對照資料表[], MATCH($N65,聲母碼,0), 6) &amp; INDEX(韻母對照資料表[], MATCH($O65, 韻母碼,0), 6) &amp; $P65 )</f>
        <v/>
      </c>
      <c r="F65" s="2" t="str" cm="1">
        <f t="array" ref="F65">IF($K65="","",INDEX(聲母對照資料表[],MATCH($N65,聲母碼,0),7)&amp;INDEX(韻母對照資料表[],MATCH($O65,韻母碼,0),7)&amp;INDEX(方音符號聲調,$P65))</f>
        <v/>
      </c>
      <c r="G65" s="5"/>
      <c r="H65" s="2" t="str">
        <f t="shared" si="5"/>
        <v/>
      </c>
    </row>
    <row r="66" spans="2:8">
      <c r="B66" s="4" t="str">
        <f t="shared" si="3"/>
        <v/>
      </c>
      <c r="C66" s="2" t="str">
        <f xml:space="preserve"> IF($K66="", "",#REF!)</f>
        <v/>
      </c>
      <c r="D66" s="2" t="str">
        <f>IF($K66="","", INDEX(聲母對照資料表[], MATCH($N66,聲母碼,0), 4) &amp; INDEX(韻母對照資料表[], MATCH($O66, 韻母碼,0), 4) &amp; $P66 )</f>
        <v/>
      </c>
      <c r="E66" s="2" t="str">
        <f>IF($K66="","", INDEX(聲母對照資料表[], MATCH($N66,聲母碼,0), 6) &amp; INDEX(韻母對照資料表[], MATCH($O66, 韻母碼,0), 6) &amp; $P66 )</f>
        <v/>
      </c>
      <c r="F66" s="2" t="str" cm="1">
        <f t="array" ref="F66">IF($K66="","",INDEX(聲母對照資料表[],MATCH($N66,聲母碼,0),7)&amp;INDEX(韻母對照資料表[],MATCH($O66,韻母碼,0),7)&amp;INDEX(方音符號聲調,$P66))</f>
        <v/>
      </c>
      <c r="G66" s="5"/>
      <c r="H66" s="2" t="str">
        <f t="shared" si="5"/>
        <v/>
      </c>
    </row>
    <row r="67" spans="2:8">
      <c r="B67" s="4" t="str">
        <f t="shared" si="3"/>
        <v/>
      </c>
      <c r="C67" s="2" t="str">
        <f xml:space="preserve"> IF($K67="", "",#REF!)</f>
        <v/>
      </c>
      <c r="D67" s="2" t="str">
        <f>IF($K67="","", INDEX(聲母對照資料表[], MATCH($N67,聲母碼,0), 4) &amp; INDEX(韻母對照資料表[], MATCH($O67, 韻母碼,0), 4) &amp; $P67 )</f>
        <v/>
      </c>
      <c r="E67" s="2" t="str">
        <f>IF($K67="","", INDEX(聲母對照資料表[], MATCH($N67,聲母碼,0), 6) &amp; INDEX(韻母對照資料表[], MATCH($O67, 韻母碼,0), 6) &amp; $P67 )</f>
        <v/>
      </c>
      <c r="F67" s="2" t="str" cm="1">
        <f t="array" ref="F67">IF($K67="","",INDEX(聲母對照資料表[],MATCH($N67,聲母碼,0),7)&amp;INDEX(韻母對照資料表[],MATCH($O67,韻母碼,0),7)&amp;INDEX(方音符號聲調,$P67))</f>
        <v/>
      </c>
      <c r="G67" s="5"/>
      <c r="H67" s="2" t="str">
        <f t="shared" si="5"/>
        <v/>
      </c>
    </row>
    <row r="68" spans="2:8">
      <c r="B68" s="4" t="str">
        <f t="shared" si="3"/>
        <v/>
      </c>
      <c r="C68" s="2" t="str">
        <f xml:space="preserve"> IF($K68="", "",#REF!)</f>
        <v/>
      </c>
      <c r="D68" s="2" t="str">
        <f>IF($K68="","", INDEX(聲母對照資料表[], MATCH($N68,聲母碼,0), 4) &amp; INDEX(韻母對照資料表[], MATCH($O68, 韻母碼,0), 4) &amp; $P68 )</f>
        <v/>
      </c>
      <c r="E68" s="2" t="str">
        <f>IF($K68="","", INDEX(聲母對照資料表[], MATCH($N68,聲母碼,0), 6) &amp; INDEX(韻母對照資料表[], MATCH($O68, 韻母碼,0), 6) &amp; $P68 )</f>
        <v/>
      </c>
      <c r="F68" s="2" t="str" cm="1">
        <f t="array" ref="F68">IF($K68="","",INDEX(聲母對照資料表[],MATCH($N68,聲母碼,0),7)&amp;INDEX(韻母對照資料表[],MATCH($O68,韻母碼,0),7)&amp;INDEX(方音符號聲調,$P68))</f>
        <v/>
      </c>
      <c r="G68" s="5"/>
      <c r="H68" s="2" t="str">
        <f t="shared" si="5"/>
        <v/>
      </c>
    </row>
    <row r="69" spans="2:8">
      <c r="B69" s="4" t="str">
        <f t="shared" si="3"/>
        <v/>
      </c>
      <c r="C69" s="2" t="str">
        <f xml:space="preserve"> IF($K69="", "",#REF!)</f>
        <v/>
      </c>
      <c r="D69" s="2" t="str">
        <f>IF($K69="","", INDEX(聲母對照資料表[], MATCH($N69,聲母碼,0), 4) &amp; INDEX(韻母對照資料表[], MATCH($O69, 韻母碼,0), 4) &amp; $P69 )</f>
        <v/>
      </c>
      <c r="E69" s="2" t="str">
        <f>IF($K69="","", INDEX(聲母對照資料表[], MATCH($N69,聲母碼,0), 6) &amp; INDEX(韻母對照資料表[], MATCH($O69, 韻母碼,0), 6) &amp; $P69 )</f>
        <v/>
      </c>
      <c r="F69" s="2" t="str" cm="1">
        <f t="array" ref="F69">IF($K69="","",INDEX(聲母對照資料表[],MATCH($N69,聲母碼,0),7)&amp;INDEX(韻母對照資料表[],MATCH($O69,韻母碼,0),7)&amp;INDEX(方音符號聲調,$P69))</f>
        <v/>
      </c>
      <c r="G69" s="5"/>
      <c r="H69" s="2" t="str">
        <f t="shared" si="5"/>
        <v/>
      </c>
    </row>
    <row r="70" spans="2:8">
      <c r="B70" s="4" t="str">
        <f t="shared" si="3"/>
        <v/>
      </c>
      <c r="C70" s="2" t="str">
        <f xml:space="preserve"> IF($K70="", "",#REF!)</f>
        <v/>
      </c>
      <c r="D70" s="2" t="str">
        <f>IF($K70="","", INDEX(聲母對照資料表[], MATCH($N70,聲母碼,0), 4) &amp; INDEX(韻母對照資料表[], MATCH($O70, 韻母碼,0), 4) &amp; $P70 )</f>
        <v/>
      </c>
      <c r="E70" s="2" t="str">
        <f>IF($K70="","", INDEX(聲母對照資料表[], MATCH($N70,聲母碼,0), 6) &amp; INDEX(韻母對照資料表[], MATCH($O70, 韻母碼,0), 6) &amp; $P70 )</f>
        <v/>
      </c>
      <c r="F70" s="2" t="str" cm="1">
        <f t="array" ref="F70">IF($K70="","",INDEX(聲母對照資料表[],MATCH($N70,聲母碼,0),7)&amp;INDEX(韻母對照資料表[],MATCH($O70,韻母碼,0),7)&amp;INDEX(方音符號聲調,$P70))</f>
        <v/>
      </c>
      <c r="G70" s="5"/>
      <c r="H70" s="2" t="str">
        <f t="shared" si="5"/>
        <v/>
      </c>
    </row>
    <row r="71" spans="2:8">
      <c r="B71" s="4" t="str">
        <f t="shared" si="3"/>
        <v/>
      </c>
      <c r="C71" s="2" t="str">
        <f xml:space="preserve"> IF($K71="", "",#REF!)</f>
        <v/>
      </c>
      <c r="D71" s="2" t="str">
        <f>IF($K71="","", INDEX(聲母對照資料表[], MATCH($N71,聲母碼,0), 4) &amp; INDEX(韻母對照資料表[], MATCH($O71, 韻母碼,0), 4) &amp; $P71 )</f>
        <v/>
      </c>
      <c r="E71" s="2" t="str">
        <f>IF($K71="","", INDEX(聲母對照資料表[], MATCH($N71,聲母碼,0), 6) &amp; INDEX(韻母對照資料表[], MATCH($O71, 韻母碼,0), 6) &amp; $P71 )</f>
        <v/>
      </c>
      <c r="F71" s="2" t="str" cm="1">
        <f t="array" ref="F71">IF($K71="","",INDEX(聲母對照資料表[],MATCH($N71,聲母碼,0),7)&amp;INDEX(韻母對照資料表[],MATCH($O71,韻母碼,0),7)&amp;INDEX(方音符號聲調,$P71))</f>
        <v/>
      </c>
      <c r="G71" s="5"/>
      <c r="H71" s="2" t="str">
        <f t="shared" ref="H71:H102" si="6" xml:space="preserve"> IF($K71="", "", $R71)</f>
        <v/>
      </c>
    </row>
    <row r="72" spans="2:8">
      <c r="B72" s="4" t="str">
        <f t="shared" ref="B72:B135" si="7" xml:space="preserve"> IF($K72="", "", $L72)</f>
        <v/>
      </c>
      <c r="C72" s="2" t="str">
        <f xml:space="preserve"> IF($K72="", "",#REF!)</f>
        <v/>
      </c>
      <c r="D72" s="2" t="str">
        <f>IF($K72="","", INDEX(聲母對照資料表[], MATCH($N72,聲母碼,0), 4) &amp; INDEX(韻母對照資料表[], MATCH($O72, 韻母碼,0), 4) &amp; $P72 )</f>
        <v/>
      </c>
      <c r="E72" s="2" t="str">
        <f>IF($K72="","", INDEX(聲母對照資料表[], MATCH($N72,聲母碼,0), 6) &amp; INDEX(韻母對照資料表[], MATCH($O72, 韻母碼,0), 6) &amp; $P72 )</f>
        <v/>
      </c>
      <c r="F72" s="2" t="str" cm="1">
        <f t="array" ref="F72">IF($K72="","",INDEX(聲母對照資料表[],MATCH($N72,聲母碼,0),7)&amp;INDEX(韻母對照資料表[],MATCH($O72,韻母碼,0),7)&amp;INDEX(方音符號聲調,$P72))</f>
        <v/>
      </c>
      <c r="G72" s="5"/>
      <c r="H72" s="2" t="str">
        <f t="shared" si="6"/>
        <v/>
      </c>
    </row>
    <row r="73" spans="2:8">
      <c r="B73" s="4" t="str">
        <f t="shared" si="7"/>
        <v/>
      </c>
      <c r="C73" s="2" t="str">
        <f xml:space="preserve"> IF($K73="", "",#REF!)</f>
        <v/>
      </c>
      <c r="D73" s="2" t="str">
        <f>IF($K73="","", INDEX(聲母對照資料表[], MATCH($N73,聲母碼,0), 4) &amp; INDEX(韻母對照資料表[], MATCH($O73, 韻母碼,0), 4) &amp; $P73 )</f>
        <v/>
      </c>
      <c r="E73" s="2" t="str">
        <f>IF($K73="","", INDEX(聲母對照資料表[], MATCH($N73,聲母碼,0), 6) &amp; INDEX(韻母對照資料表[], MATCH($O73, 韻母碼,0), 6) &amp; $P73 )</f>
        <v/>
      </c>
      <c r="F73" s="2" t="str" cm="1">
        <f t="array" ref="F73">IF($K73="","",INDEX(聲母對照資料表[],MATCH($N73,聲母碼,0),7)&amp;INDEX(韻母對照資料表[],MATCH($O73,韻母碼,0),7)&amp;INDEX(方音符號聲調,$P73))</f>
        <v/>
      </c>
      <c r="G73" s="5"/>
      <c r="H73" s="2" t="str">
        <f t="shared" si="6"/>
        <v/>
      </c>
    </row>
    <row r="74" spans="2:8">
      <c r="B74" s="4" t="str">
        <f t="shared" si="7"/>
        <v/>
      </c>
      <c r="C74" s="2" t="str">
        <f xml:space="preserve"> IF($K74="", "",#REF!)</f>
        <v/>
      </c>
      <c r="D74" s="2" t="str">
        <f>IF($K74="","", INDEX(聲母對照資料表[], MATCH($N74,聲母碼,0), 4) &amp; INDEX(韻母對照資料表[], MATCH($O74, 韻母碼,0), 4) &amp; $P74 )</f>
        <v/>
      </c>
      <c r="E74" s="2" t="str">
        <f>IF($K74="","", INDEX(聲母對照資料表[], MATCH($N74,聲母碼,0), 6) &amp; INDEX(韻母對照資料表[], MATCH($O74, 韻母碼,0), 6) &amp; $P74 )</f>
        <v/>
      </c>
      <c r="F74" s="2" t="str" cm="1">
        <f t="array" ref="F74">IF($K74="","",INDEX(聲母對照資料表[],MATCH($N74,聲母碼,0),7)&amp;INDEX(韻母對照資料表[],MATCH($O74,韻母碼,0),7)&amp;INDEX(方音符號聲調,$P74))</f>
        <v/>
      </c>
      <c r="G74" s="5"/>
      <c r="H74" s="2" t="str">
        <f t="shared" si="6"/>
        <v/>
      </c>
    </row>
    <row r="75" spans="2:8">
      <c r="B75" s="4" t="str">
        <f t="shared" si="7"/>
        <v/>
      </c>
      <c r="C75" s="2" t="str">
        <f xml:space="preserve"> IF($K75="", "",#REF!)</f>
        <v/>
      </c>
      <c r="D75" s="2" t="str">
        <f>IF($K75="","", INDEX(聲母對照資料表[], MATCH($N75,聲母碼,0), 4) &amp; INDEX(韻母對照資料表[], MATCH($O75, 韻母碼,0), 4) &amp; $P75 )</f>
        <v/>
      </c>
      <c r="E75" s="2" t="str">
        <f>IF($K75="","", INDEX(聲母對照資料表[], MATCH($N75,聲母碼,0), 6) &amp; INDEX(韻母對照資料表[], MATCH($O75, 韻母碼,0), 6) &amp; $P75 )</f>
        <v/>
      </c>
      <c r="F75" s="2" t="str" cm="1">
        <f t="array" ref="F75">IF($K75="","",INDEX(聲母對照資料表[],MATCH($N75,聲母碼,0),7)&amp;INDEX(韻母對照資料表[],MATCH($O75,韻母碼,0),7)&amp;INDEX(方音符號聲調,$P75))</f>
        <v/>
      </c>
      <c r="G75" s="5"/>
      <c r="H75" s="2" t="str">
        <f t="shared" si="6"/>
        <v/>
      </c>
    </row>
    <row r="76" spans="2:8">
      <c r="B76" s="4" t="str">
        <f t="shared" si="7"/>
        <v/>
      </c>
      <c r="C76" s="2" t="str">
        <f xml:space="preserve"> IF($K76="", "",#REF!)</f>
        <v/>
      </c>
      <c r="D76" s="2" t="str">
        <f>IF($K76="","", INDEX(聲母對照資料表[], MATCH($N76,聲母碼,0), 4) &amp; INDEX(韻母對照資料表[], MATCH($O76, 韻母碼,0), 4) &amp; $P76 )</f>
        <v/>
      </c>
      <c r="E76" s="2" t="str">
        <f>IF($K76="","", INDEX(聲母對照資料表[], MATCH($N76,聲母碼,0), 6) &amp; INDEX(韻母對照資料表[], MATCH($O76, 韻母碼,0), 6) &amp; $P76 )</f>
        <v/>
      </c>
      <c r="F76" s="2" t="str" cm="1">
        <f t="array" ref="F76">IF($K76="","",INDEX(聲母對照資料表[],MATCH($N76,聲母碼,0),7)&amp;INDEX(韻母對照資料表[],MATCH($O76,韻母碼,0),7)&amp;INDEX(方音符號聲調,$P76))</f>
        <v/>
      </c>
      <c r="G76" s="5"/>
      <c r="H76" s="2" t="str">
        <f t="shared" si="6"/>
        <v/>
      </c>
    </row>
    <row r="77" spans="2:8">
      <c r="B77" s="4" t="str">
        <f t="shared" si="7"/>
        <v/>
      </c>
      <c r="C77" s="2" t="str">
        <f xml:space="preserve"> IF($K77="", "",#REF!)</f>
        <v/>
      </c>
      <c r="D77" s="2" t="str">
        <f>IF($K77="","", INDEX(聲母對照資料表[], MATCH($N77,聲母碼,0), 4) &amp; INDEX(韻母對照資料表[], MATCH($O77, 韻母碼,0), 4) &amp; $P77 )</f>
        <v/>
      </c>
      <c r="E77" s="2" t="str">
        <f>IF($K77="","", INDEX(聲母對照資料表[], MATCH($N77,聲母碼,0), 6) &amp; INDEX(韻母對照資料表[], MATCH($O77, 韻母碼,0), 6) &amp; $P77 )</f>
        <v/>
      </c>
      <c r="F77" s="2" t="str" cm="1">
        <f t="array" ref="F77">IF($K77="","",INDEX(聲母對照資料表[],MATCH($N77,聲母碼,0),7)&amp;INDEX(韻母對照資料表[],MATCH($O77,韻母碼,0),7)&amp;INDEX(方音符號聲調,$P77))</f>
        <v/>
      </c>
      <c r="G77" s="5"/>
      <c r="H77" s="2" t="str">
        <f t="shared" si="6"/>
        <v/>
      </c>
    </row>
    <row r="78" spans="2:8">
      <c r="B78" s="4" t="str">
        <f t="shared" si="7"/>
        <v/>
      </c>
      <c r="C78" s="2" t="str">
        <f xml:space="preserve"> IF($K78="", "",#REF!)</f>
        <v/>
      </c>
      <c r="D78" s="2" t="str">
        <f>IF($K78="","", INDEX(聲母對照資料表[], MATCH($N78,聲母碼,0), 4) &amp; INDEX(韻母對照資料表[], MATCH($O78, 韻母碼,0), 4) &amp; $P78 )</f>
        <v/>
      </c>
      <c r="E78" s="2" t="str">
        <f>IF($K78="","", INDEX(聲母對照資料表[], MATCH($N78,聲母碼,0), 6) &amp; INDEX(韻母對照資料表[], MATCH($O78, 韻母碼,0), 6) &amp; $P78 )</f>
        <v/>
      </c>
      <c r="F78" s="2" t="str" cm="1">
        <f t="array" ref="F78">IF($K78="","",INDEX(聲母對照資料表[],MATCH($N78,聲母碼,0),7)&amp;INDEX(韻母對照資料表[],MATCH($O78,韻母碼,0),7)&amp;INDEX(方音符號聲調,$P78))</f>
        <v/>
      </c>
      <c r="G78" s="5"/>
      <c r="H78" s="2" t="str">
        <f t="shared" si="6"/>
        <v/>
      </c>
    </row>
    <row r="79" spans="2:8">
      <c r="B79" s="4" t="str">
        <f t="shared" si="7"/>
        <v/>
      </c>
      <c r="C79" s="2" t="str">
        <f xml:space="preserve"> IF($K79="", "",#REF!)</f>
        <v/>
      </c>
      <c r="D79" s="2" t="str">
        <f>IF($K79="","", INDEX(聲母對照資料表[], MATCH($N79,聲母碼,0), 4) &amp; INDEX(韻母對照資料表[], MATCH($O79, 韻母碼,0), 4) &amp; $P79 )</f>
        <v/>
      </c>
      <c r="E79" s="2" t="str">
        <f>IF($K79="","", INDEX(聲母對照資料表[], MATCH($N79,聲母碼,0), 6) &amp; INDEX(韻母對照資料表[], MATCH($O79, 韻母碼,0), 6) &amp; $P79 )</f>
        <v/>
      </c>
      <c r="F79" s="2" t="str" cm="1">
        <f t="array" ref="F79">IF($K79="","",INDEX(聲母對照資料表[],MATCH($N79,聲母碼,0),7)&amp;INDEX(韻母對照資料表[],MATCH($O79,韻母碼,0),7)&amp;INDEX(方音符號聲調,$P79))</f>
        <v/>
      </c>
      <c r="G79" s="5"/>
      <c r="H79" s="2" t="str">
        <f t="shared" si="6"/>
        <v/>
      </c>
    </row>
    <row r="80" spans="2:8">
      <c r="B80" s="4" t="str">
        <f t="shared" si="7"/>
        <v/>
      </c>
      <c r="C80" s="2" t="str">
        <f xml:space="preserve"> IF($K80="", "",#REF!)</f>
        <v/>
      </c>
      <c r="D80" s="2" t="str">
        <f>IF($K80="","", INDEX(聲母對照資料表[], MATCH($N80,聲母碼,0), 4) &amp; INDEX(韻母對照資料表[], MATCH($O80, 韻母碼,0), 4) &amp; $P80 )</f>
        <v/>
      </c>
      <c r="E80" s="2" t="str">
        <f>IF($K80="","", INDEX(聲母對照資料表[], MATCH($N80,聲母碼,0), 6) &amp; INDEX(韻母對照資料表[], MATCH($O80, 韻母碼,0), 6) &amp; $P80 )</f>
        <v/>
      </c>
      <c r="F80" s="2" t="str" cm="1">
        <f t="array" ref="F80">IF($K80="","",INDEX(聲母對照資料表[],MATCH($N80,聲母碼,0),7)&amp;INDEX(韻母對照資料表[],MATCH($O80,韻母碼,0),7)&amp;INDEX(方音符號聲調,$P80))</f>
        <v/>
      </c>
      <c r="G80" s="5"/>
      <c r="H80" s="2" t="str">
        <f t="shared" si="6"/>
        <v/>
      </c>
    </row>
    <row r="81" spans="2:8">
      <c r="B81" s="4" t="str">
        <f t="shared" si="7"/>
        <v/>
      </c>
      <c r="C81" s="2" t="str">
        <f xml:space="preserve"> IF($K81="", "",#REF!)</f>
        <v/>
      </c>
      <c r="D81" s="2" t="str">
        <f>IF($K81="","", INDEX(聲母對照資料表[], MATCH($N81,聲母碼,0), 4) &amp; INDEX(韻母對照資料表[], MATCH($O81, 韻母碼,0), 4) &amp; $P81 )</f>
        <v/>
      </c>
      <c r="E81" s="2" t="str">
        <f>IF($K81="","", INDEX(聲母對照資料表[], MATCH($N81,聲母碼,0), 6) &amp; INDEX(韻母對照資料表[], MATCH($O81, 韻母碼,0), 6) &amp; $P81 )</f>
        <v/>
      </c>
      <c r="F81" s="2" t="str" cm="1">
        <f t="array" ref="F81">IF($K81="","",INDEX(聲母對照資料表[],MATCH($N81,聲母碼,0),7)&amp;INDEX(韻母對照資料表[],MATCH($O81,韻母碼,0),7)&amp;INDEX(方音符號聲調,$P81))</f>
        <v/>
      </c>
      <c r="G81" s="5"/>
      <c r="H81" s="2" t="str">
        <f t="shared" si="6"/>
        <v/>
      </c>
    </row>
    <row r="82" spans="2:8">
      <c r="B82" s="4" t="str">
        <f t="shared" si="7"/>
        <v/>
      </c>
      <c r="C82" s="2" t="str">
        <f xml:space="preserve"> IF($K82="", "",#REF!)</f>
        <v/>
      </c>
      <c r="D82" s="2" t="str">
        <f>IF($K82="","", INDEX(聲母對照資料表[], MATCH($N82,聲母碼,0), 4) &amp; INDEX(韻母對照資料表[], MATCH($O82, 韻母碼,0), 4) &amp; $P82 )</f>
        <v/>
      </c>
      <c r="E82" s="2" t="str">
        <f>IF($K82="","", INDEX(聲母對照資料表[], MATCH($N82,聲母碼,0), 6) &amp; INDEX(韻母對照資料表[], MATCH($O82, 韻母碼,0), 6) &amp; $P82 )</f>
        <v/>
      </c>
      <c r="F82" s="2" t="str" cm="1">
        <f t="array" ref="F82">IF($K82="","",INDEX(聲母對照資料表[],MATCH($N82,聲母碼,0),7)&amp;INDEX(韻母對照資料表[],MATCH($O82,韻母碼,0),7)&amp;INDEX(方音符號聲調,$P82))</f>
        <v/>
      </c>
      <c r="G82" s="5"/>
      <c r="H82" s="2" t="str">
        <f t="shared" si="6"/>
        <v/>
      </c>
    </row>
    <row r="83" spans="2:8">
      <c r="B83" s="4" t="str">
        <f t="shared" si="7"/>
        <v/>
      </c>
      <c r="C83" s="2" t="str">
        <f xml:space="preserve"> IF($K83="", "",#REF!)</f>
        <v/>
      </c>
      <c r="D83" s="2" t="str">
        <f>IF($K83="","", INDEX(聲母對照資料表[], MATCH($N83,聲母碼,0), 4) &amp; INDEX(韻母對照資料表[], MATCH($O83, 韻母碼,0), 4) &amp; $P83 )</f>
        <v/>
      </c>
      <c r="E83" s="2" t="str">
        <f>IF($K83="","", INDEX(聲母對照資料表[], MATCH($N83,聲母碼,0), 6) &amp; INDEX(韻母對照資料表[], MATCH($O83, 韻母碼,0), 6) &amp; $P83 )</f>
        <v/>
      </c>
      <c r="F83" s="2" t="str" cm="1">
        <f t="array" ref="F83">IF($K83="","",INDEX(聲母對照資料表[],MATCH($N83,聲母碼,0),7)&amp;INDEX(韻母對照資料表[],MATCH($O83,韻母碼,0),7)&amp;INDEX(方音符號聲調,$P83))</f>
        <v/>
      </c>
      <c r="G83" s="5"/>
      <c r="H83" s="2" t="str">
        <f t="shared" si="6"/>
        <v/>
      </c>
    </row>
    <row r="84" spans="2:8">
      <c r="B84" s="4" t="str">
        <f t="shared" si="7"/>
        <v/>
      </c>
      <c r="C84" s="2" t="str">
        <f xml:space="preserve"> IF($K84="", "",#REF!)</f>
        <v/>
      </c>
      <c r="D84" s="2" t="str">
        <f>IF($K84="","", INDEX(聲母對照資料表[], MATCH($N84,聲母碼,0), 4) &amp; INDEX(韻母對照資料表[], MATCH($O84, 韻母碼,0), 4) &amp; $P84 )</f>
        <v/>
      </c>
      <c r="E84" s="2" t="str">
        <f>IF($K84="","", INDEX(聲母對照資料表[], MATCH($N84,聲母碼,0), 6) &amp; INDEX(韻母對照資料表[], MATCH($O84, 韻母碼,0), 6) &amp; $P84 )</f>
        <v/>
      </c>
      <c r="F84" s="2" t="str" cm="1">
        <f t="array" ref="F84">IF($K84="","",INDEX(聲母對照資料表[],MATCH($N84,聲母碼,0),7)&amp;INDEX(韻母對照資料表[],MATCH($O84,韻母碼,0),7)&amp;INDEX(方音符號聲調,$P84))</f>
        <v/>
      </c>
      <c r="G84" s="5"/>
      <c r="H84" s="2" t="str">
        <f t="shared" si="6"/>
        <v/>
      </c>
    </row>
    <row r="85" spans="2:8">
      <c r="B85" s="4" t="str">
        <f t="shared" si="7"/>
        <v/>
      </c>
      <c r="C85" s="2" t="str">
        <f xml:space="preserve"> IF($K85="", "",#REF!)</f>
        <v/>
      </c>
      <c r="D85" s="2" t="str">
        <f>IF($K85="","", INDEX(聲母對照資料表[], MATCH($N85,聲母碼,0), 4) &amp; INDEX(韻母對照資料表[], MATCH($O85, 韻母碼,0), 4) &amp; $P85 )</f>
        <v/>
      </c>
      <c r="E85" s="2" t="str">
        <f>IF($K85="","", INDEX(聲母對照資料表[], MATCH($N85,聲母碼,0), 6) &amp; INDEX(韻母對照資料表[], MATCH($O85, 韻母碼,0), 6) &amp; $P85 )</f>
        <v/>
      </c>
      <c r="F85" s="2" t="str" cm="1">
        <f t="array" ref="F85">IF($K85="","",INDEX(聲母對照資料表[],MATCH($N85,聲母碼,0),7)&amp;INDEX(韻母對照資料表[],MATCH($O85,韻母碼,0),7)&amp;INDEX(方音符號聲調,$P85))</f>
        <v/>
      </c>
      <c r="G85" s="5"/>
      <c r="H85" s="2" t="str">
        <f t="shared" si="6"/>
        <v/>
      </c>
    </row>
    <row r="86" spans="2:8">
      <c r="B86" s="4" t="str">
        <f t="shared" si="7"/>
        <v/>
      </c>
      <c r="C86" s="2" t="str">
        <f xml:space="preserve"> IF($K86="", "",#REF!)</f>
        <v/>
      </c>
      <c r="D86" s="2" t="str">
        <f>IF($K86="","", INDEX(聲母對照資料表[], MATCH($N86,聲母碼,0), 4) &amp; INDEX(韻母對照資料表[], MATCH($O86, 韻母碼,0), 4) &amp; $P86 )</f>
        <v/>
      </c>
      <c r="E86" s="2" t="str">
        <f>IF($K86="","", INDEX(聲母對照資料表[], MATCH($N86,聲母碼,0), 6) &amp; INDEX(韻母對照資料表[], MATCH($O86, 韻母碼,0), 6) &amp; $P86 )</f>
        <v/>
      </c>
      <c r="F86" s="2" t="str" cm="1">
        <f t="array" ref="F86">IF($K86="","",INDEX(聲母對照資料表[],MATCH($N86,聲母碼,0),7)&amp;INDEX(韻母對照資料表[],MATCH($O86,韻母碼,0),7)&amp;INDEX(方音符號聲調,$P86))</f>
        <v/>
      </c>
      <c r="G86" s="5"/>
      <c r="H86" s="2" t="str">
        <f t="shared" si="6"/>
        <v/>
      </c>
    </row>
    <row r="87" spans="2:8">
      <c r="B87" s="4" t="str">
        <f t="shared" si="7"/>
        <v/>
      </c>
      <c r="C87" s="2" t="str">
        <f xml:space="preserve"> IF($K87="", "",#REF!)</f>
        <v/>
      </c>
      <c r="D87" s="2" t="str">
        <f>IF($K87="","", INDEX(聲母對照資料表[], MATCH($N87,聲母碼,0), 4) &amp; INDEX(韻母對照資料表[], MATCH($O87, 韻母碼,0), 4) &amp; $P87 )</f>
        <v/>
      </c>
      <c r="E87" s="2" t="str">
        <f>IF($K87="","", INDEX(聲母對照資料表[], MATCH($N87,聲母碼,0), 6) &amp; INDEX(韻母對照資料表[], MATCH($O87, 韻母碼,0), 6) &amp; $P87 )</f>
        <v/>
      </c>
      <c r="F87" s="2" t="str" cm="1">
        <f t="array" ref="F87">IF($K87="","",INDEX(聲母對照資料表[],MATCH($N87,聲母碼,0),7)&amp;INDEX(韻母對照資料表[],MATCH($O87,韻母碼,0),7)&amp;INDEX(方音符號聲調,$P87))</f>
        <v/>
      </c>
      <c r="G87" s="5"/>
      <c r="H87" s="2" t="str">
        <f t="shared" si="6"/>
        <v/>
      </c>
    </row>
    <row r="88" spans="2:8">
      <c r="B88" s="4" t="str">
        <f t="shared" si="7"/>
        <v/>
      </c>
      <c r="C88" s="2" t="str">
        <f xml:space="preserve"> IF($K88="", "",#REF!)</f>
        <v/>
      </c>
      <c r="D88" s="2" t="str">
        <f>IF($K88="","", INDEX(聲母對照資料表[], MATCH($N88,聲母碼,0), 4) &amp; INDEX(韻母對照資料表[], MATCH($O88, 韻母碼,0), 4) &amp; $P88 )</f>
        <v/>
      </c>
      <c r="E88" s="2" t="str">
        <f>IF($K88="","", INDEX(聲母對照資料表[], MATCH($N88,聲母碼,0), 6) &amp; INDEX(韻母對照資料表[], MATCH($O88, 韻母碼,0), 6) &amp; $P88 )</f>
        <v/>
      </c>
      <c r="F88" s="2" t="str" cm="1">
        <f t="array" ref="F88">IF($K88="","",INDEX(聲母對照資料表[],MATCH($N88,聲母碼,0),7)&amp;INDEX(韻母對照資料表[],MATCH($O88,韻母碼,0),7)&amp;INDEX(方音符號聲調,$P88))</f>
        <v/>
      </c>
      <c r="G88" s="5"/>
      <c r="H88" s="2" t="str">
        <f t="shared" si="6"/>
        <v/>
      </c>
    </row>
    <row r="89" spans="2:8">
      <c r="B89" s="4" t="str">
        <f t="shared" si="7"/>
        <v/>
      </c>
      <c r="C89" s="2" t="str">
        <f xml:space="preserve"> IF($K89="", "",#REF!)</f>
        <v/>
      </c>
      <c r="D89" s="2" t="str">
        <f>IF($K89="","", INDEX(聲母對照資料表[], MATCH($N89,聲母碼,0), 4) &amp; INDEX(韻母對照資料表[], MATCH($O89, 韻母碼,0), 4) &amp; $P89 )</f>
        <v/>
      </c>
      <c r="E89" s="2" t="str">
        <f>IF($K89="","", INDEX(聲母對照資料表[], MATCH($N89,聲母碼,0), 6) &amp; INDEX(韻母對照資料表[], MATCH($O89, 韻母碼,0), 6) &amp; $P89 )</f>
        <v/>
      </c>
      <c r="F89" s="2" t="str" cm="1">
        <f t="array" ref="F89">IF($K89="","",INDEX(聲母對照資料表[],MATCH($N89,聲母碼,0),7)&amp;INDEX(韻母對照資料表[],MATCH($O89,韻母碼,0),7)&amp;INDEX(方音符號聲調,$P89))</f>
        <v/>
      </c>
      <c r="G89" s="5"/>
      <c r="H89" s="2" t="str">
        <f t="shared" si="6"/>
        <v/>
      </c>
    </row>
    <row r="90" spans="2:8">
      <c r="B90" s="4" t="str">
        <f t="shared" si="7"/>
        <v/>
      </c>
      <c r="C90" s="2" t="str">
        <f xml:space="preserve"> IF($K90="", "",#REF!)</f>
        <v/>
      </c>
      <c r="D90" s="2" t="str">
        <f>IF($K90="","", INDEX(聲母對照資料表[], MATCH($N90,聲母碼,0), 4) &amp; INDEX(韻母對照資料表[], MATCH($O90, 韻母碼,0), 4) &amp; $P90 )</f>
        <v/>
      </c>
      <c r="E90" s="2" t="str">
        <f>IF($K90="","", INDEX(聲母對照資料表[], MATCH($N90,聲母碼,0), 6) &amp; INDEX(韻母對照資料表[], MATCH($O90, 韻母碼,0), 6) &amp; $P90 )</f>
        <v/>
      </c>
      <c r="F90" s="2" t="str" cm="1">
        <f t="array" ref="F90">IF($K90="","",INDEX(聲母對照資料表[],MATCH($N90,聲母碼,0),7)&amp;INDEX(韻母對照資料表[],MATCH($O90,韻母碼,0),7)&amp;INDEX(方音符號聲調,$P90))</f>
        <v/>
      </c>
      <c r="G90" s="5"/>
      <c r="H90" s="2" t="str">
        <f t="shared" si="6"/>
        <v/>
      </c>
    </row>
    <row r="91" spans="2:8">
      <c r="B91" s="4" t="str">
        <f t="shared" si="7"/>
        <v/>
      </c>
      <c r="C91" s="2" t="str">
        <f xml:space="preserve"> IF($K91="", "",#REF!)</f>
        <v/>
      </c>
      <c r="D91" s="2" t="str">
        <f>IF($K91="","", INDEX(聲母對照資料表[], MATCH($N91,聲母碼,0), 4) &amp; INDEX(韻母對照資料表[], MATCH($O91, 韻母碼,0), 4) &amp; $P91 )</f>
        <v/>
      </c>
      <c r="E91" s="2" t="str">
        <f>IF($K91="","", INDEX(聲母對照資料表[], MATCH($N91,聲母碼,0), 6) &amp; INDEX(韻母對照資料表[], MATCH($O91, 韻母碼,0), 6) &amp; $P91 )</f>
        <v/>
      </c>
      <c r="F91" s="2" t="str" cm="1">
        <f t="array" ref="F91">IF($K91="","",INDEX(聲母對照資料表[],MATCH($N91,聲母碼,0),7)&amp;INDEX(韻母對照資料表[],MATCH($O91,韻母碼,0),7)&amp;INDEX(方音符號聲調,$P91))</f>
        <v/>
      </c>
      <c r="G91" s="5"/>
      <c r="H91" s="2" t="str">
        <f t="shared" si="6"/>
        <v/>
      </c>
    </row>
    <row r="92" spans="2:8">
      <c r="B92" s="4" t="str">
        <f t="shared" si="7"/>
        <v/>
      </c>
      <c r="C92" s="2" t="str">
        <f xml:space="preserve"> IF($K92="", "",#REF!)</f>
        <v/>
      </c>
      <c r="D92" s="2" t="str">
        <f>IF($K92="","", INDEX(聲母對照資料表[], MATCH($N92,聲母碼,0), 4) &amp; INDEX(韻母對照資料表[], MATCH($O92, 韻母碼,0), 4) &amp; $P92 )</f>
        <v/>
      </c>
      <c r="E92" s="2" t="str">
        <f>IF($K92="","", INDEX(聲母對照資料表[], MATCH($N92,聲母碼,0), 6) &amp; INDEX(韻母對照資料表[], MATCH($O92, 韻母碼,0), 6) &amp; $P92 )</f>
        <v/>
      </c>
      <c r="F92" s="2" t="str" cm="1">
        <f t="array" ref="F92">IF($K92="","",INDEX(聲母對照資料表[],MATCH($N92,聲母碼,0),7)&amp;INDEX(韻母對照資料表[],MATCH($O92,韻母碼,0),7)&amp;INDEX(方音符號聲調,$P92))</f>
        <v/>
      </c>
      <c r="G92" s="5"/>
      <c r="H92" s="2" t="str">
        <f t="shared" si="6"/>
        <v/>
      </c>
    </row>
    <row r="93" spans="2:8">
      <c r="B93" s="4" t="str">
        <f t="shared" si="7"/>
        <v/>
      </c>
      <c r="C93" s="2" t="str">
        <f xml:space="preserve"> IF($K93="", "",#REF!)</f>
        <v/>
      </c>
      <c r="D93" s="2" t="str">
        <f>IF($K93="","", INDEX(聲母對照資料表[], MATCH($N93,聲母碼,0), 4) &amp; INDEX(韻母對照資料表[], MATCH($O93, 韻母碼,0), 4) &amp; $P93 )</f>
        <v/>
      </c>
      <c r="E93" s="2" t="str">
        <f>IF($K93="","", INDEX(聲母對照資料表[], MATCH($N93,聲母碼,0), 6) &amp; INDEX(韻母對照資料表[], MATCH($O93, 韻母碼,0), 6) &amp; $P93 )</f>
        <v/>
      </c>
      <c r="F93" s="2" t="str" cm="1">
        <f t="array" ref="F93">IF($K93="","",INDEX(聲母對照資料表[],MATCH($N93,聲母碼,0),7)&amp;INDEX(韻母對照資料表[],MATCH($O93,韻母碼,0),7)&amp;INDEX(方音符號聲調,$P93))</f>
        <v/>
      </c>
      <c r="G93" s="5"/>
      <c r="H93" s="2" t="str">
        <f t="shared" si="6"/>
        <v/>
      </c>
    </row>
    <row r="94" spans="2:8">
      <c r="B94" s="4" t="str">
        <f t="shared" si="7"/>
        <v/>
      </c>
      <c r="C94" s="2" t="str">
        <f xml:space="preserve"> IF($K94="", "",#REF!)</f>
        <v/>
      </c>
      <c r="D94" s="2" t="str">
        <f>IF($K94="","", INDEX(聲母對照資料表[], MATCH($N94,聲母碼,0), 4) &amp; INDEX(韻母對照資料表[], MATCH($O94, 韻母碼,0), 4) &amp; $P94 )</f>
        <v/>
      </c>
      <c r="E94" s="2" t="str">
        <f>IF($K94="","", INDEX(聲母對照資料表[], MATCH($N94,聲母碼,0), 6) &amp; INDEX(韻母對照資料表[], MATCH($O94, 韻母碼,0), 6) &amp; $P94 )</f>
        <v/>
      </c>
      <c r="F94" s="2" t="str" cm="1">
        <f t="array" ref="F94">IF($K94="","",INDEX(聲母對照資料表[],MATCH($N94,聲母碼,0),7)&amp;INDEX(韻母對照資料表[],MATCH($O94,韻母碼,0),7)&amp;INDEX(方音符號聲調,$P94))</f>
        <v/>
      </c>
      <c r="G94" s="5"/>
      <c r="H94" s="2" t="str">
        <f t="shared" si="6"/>
        <v/>
      </c>
    </row>
    <row r="95" spans="2:8">
      <c r="B95" s="4" t="str">
        <f t="shared" si="7"/>
        <v/>
      </c>
      <c r="C95" s="2" t="str">
        <f xml:space="preserve"> IF($K95="", "",#REF!)</f>
        <v/>
      </c>
      <c r="D95" s="2" t="str">
        <f>IF($K95="","", INDEX(聲母對照資料表[], MATCH($N95,聲母碼,0), 4) &amp; INDEX(韻母對照資料表[], MATCH($O95, 韻母碼,0), 4) &amp; $P95 )</f>
        <v/>
      </c>
      <c r="E95" s="2" t="str">
        <f>IF($K95="","", INDEX(聲母對照資料表[], MATCH($N95,聲母碼,0), 6) &amp; INDEX(韻母對照資料表[], MATCH($O95, 韻母碼,0), 6) &amp; $P95 )</f>
        <v/>
      </c>
      <c r="F95" s="2" t="str" cm="1">
        <f t="array" ref="F95">IF($K95="","",INDEX(聲母對照資料表[],MATCH($N95,聲母碼,0),7)&amp;INDEX(韻母對照資料表[],MATCH($O95,韻母碼,0),7)&amp;INDEX(方音符號聲調,$P95))</f>
        <v/>
      </c>
      <c r="G95" s="5"/>
      <c r="H95" s="2" t="str">
        <f t="shared" si="6"/>
        <v/>
      </c>
    </row>
    <row r="96" spans="2:8">
      <c r="B96" s="4" t="str">
        <f t="shared" si="7"/>
        <v/>
      </c>
      <c r="C96" s="2" t="str">
        <f xml:space="preserve"> IF($K96="", "",#REF!)</f>
        <v/>
      </c>
      <c r="D96" s="2" t="str">
        <f>IF($K96="","", INDEX(聲母對照資料表[], MATCH($N96,聲母碼,0), 4) &amp; INDEX(韻母對照資料表[], MATCH($O96, 韻母碼,0), 4) &amp; $P96 )</f>
        <v/>
      </c>
      <c r="E96" s="2" t="str">
        <f>IF($K96="","", INDEX(聲母對照資料表[], MATCH($N96,聲母碼,0), 6) &amp; INDEX(韻母對照資料表[], MATCH($O96, 韻母碼,0), 6) &amp; $P96 )</f>
        <v/>
      </c>
      <c r="F96" s="2" t="str" cm="1">
        <f t="array" ref="F96">IF($K96="","",INDEX(聲母對照資料表[],MATCH($N96,聲母碼,0),7)&amp;INDEX(韻母對照資料表[],MATCH($O96,韻母碼,0),7)&amp;INDEX(方音符號聲調,$P96))</f>
        <v/>
      </c>
      <c r="G96" s="5"/>
      <c r="H96" s="2" t="str">
        <f t="shared" si="6"/>
        <v/>
      </c>
    </row>
    <row r="97" spans="2:8">
      <c r="B97" s="4" t="str">
        <f t="shared" si="7"/>
        <v/>
      </c>
      <c r="C97" s="2" t="str">
        <f xml:space="preserve"> IF($K97="", "",#REF!)</f>
        <v/>
      </c>
      <c r="D97" s="2" t="str">
        <f>IF($K97="","", INDEX(聲母對照資料表[], MATCH($N97,聲母碼,0), 4) &amp; INDEX(韻母對照資料表[], MATCH($O97, 韻母碼,0), 4) &amp; $P97 )</f>
        <v/>
      </c>
      <c r="E97" s="2" t="str">
        <f>IF($K97="","", INDEX(聲母對照資料表[], MATCH($N97,聲母碼,0), 6) &amp; INDEX(韻母對照資料表[], MATCH($O97, 韻母碼,0), 6) &amp; $P97 )</f>
        <v/>
      </c>
      <c r="F97" s="2" t="str" cm="1">
        <f t="array" ref="F97">IF($K97="","",INDEX(聲母對照資料表[],MATCH($N97,聲母碼,0),7)&amp;INDEX(韻母對照資料表[],MATCH($O97,韻母碼,0),7)&amp;INDEX(方音符號聲調,$P97))</f>
        <v/>
      </c>
      <c r="G97" s="5"/>
      <c r="H97" s="2" t="str">
        <f t="shared" si="6"/>
        <v/>
      </c>
    </row>
    <row r="98" spans="2:8">
      <c r="B98" s="4" t="str">
        <f t="shared" si="7"/>
        <v/>
      </c>
      <c r="C98" s="2" t="str">
        <f xml:space="preserve"> IF($K98="", "",#REF!)</f>
        <v/>
      </c>
      <c r="D98" s="2" t="str">
        <f>IF($K98="","", INDEX(聲母對照資料表[], MATCH($N98,聲母碼,0), 4) &amp; INDEX(韻母對照資料表[], MATCH($O98, 韻母碼,0), 4) &amp; $P98 )</f>
        <v/>
      </c>
      <c r="E98" s="2" t="str">
        <f>IF($K98="","", INDEX(聲母對照資料表[], MATCH($N98,聲母碼,0), 6) &amp; INDEX(韻母對照資料表[], MATCH($O98, 韻母碼,0), 6) &amp; $P98 )</f>
        <v/>
      </c>
      <c r="F98" s="2" t="str" cm="1">
        <f t="array" ref="F98">IF($K98="","",INDEX(聲母對照資料表[],MATCH($N98,聲母碼,0),7)&amp;INDEX(韻母對照資料表[],MATCH($O98,韻母碼,0),7)&amp;INDEX(方音符號聲調,$P98))</f>
        <v/>
      </c>
      <c r="G98" s="5"/>
      <c r="H98" s="2" t="str">
        <f t="shared" si="6"/>
        <v/>
      </c>
    </row>
    <row r="99" spans="2:8">
      <c r="B99" s="4" t="str">
        <f t="shared" si="7"/>
        <v/>
      </c>
      <c r="C99" s="2" t="str">
        <f xml:space="preserve"> IF($K99="", "",#REF!)</f>
        <v/>
      </c>
      <c r="D99" s="2" t="str">
        <f>IF($K99="","", INDEX(聲母對照資料表[], MATCH($N99,聲母碼,0), 4) &amp; INDEX(韻母對照資料表[], MATCH($O99, 韻母碼,0), 4) &amp; $P99 )</f>
        <v/>
      </c>
      <c r="E99" s="2" t="str">
        <f>IF($K99="","", INDEX(聲母對照資料表[], MATCH($N99,聲母碼,0), 6) &amp; INDEX(韻母對照資料表[], MATCH($O99, 韻母碼,0), 6) &amp; $P99 )</f>
        <v/>
      </c>
      <c r="F99" s="2" t="str" cm="1">
        <f t="array" ref="F99">IF($K99="","",INDEX(聲母對照資料表[],MATCH($N99,聲母碼,0),7)&amp;INDEX(韻母對照資料表[],MATCH($O99,韻母碼,0),7)&amp;INDEX(方音符號聲調,$P99))</f>
        <v/>
      </c>
      <c r="G99" s="5"/>
      <c r="H99" s="2" t="str">
        <f t="shared" si="6"/>
        <v/>
      </c>
    </row>
    <row r="100" spans="2:8">
      <c r="B100" s="4" t="str">
        <f t="shared" si="7"/>
        <v/>
      </c>
      <c r="C100" s="2" t="str">
        <f xml:space="preserve"> IF($K100="", "",#REF!)</f>
        <v/>
      </c>
      <c r="D100" s="2" t="str">
        <f>IF($K100="","", INDEX(聲母對照資料表[], MATCH($N100,聲母碼,0), 4) &amp; INDEX(韻母對照資料表[], MATCH($O100, 韻母碼,0), 4) &amp; $P100 )</f>
        <v/>
      </c>
      <c r="E100" s="2" t="str">
        <f>IF($K100="","", INDEX(聲母對照資料表[], MATCH($N100,聲母碼,0), 6) &amp; INDEX(韻母對照資料表[], MATCH($O100, 韻母碼,0), 6) &amp; $P100 )</f>
        <v/>
      </c>
      <c r="F100" s="2" t="str" cm="1">
        <f t="array" ref="F100">IF($K100="","",INDEX(聲母對照資料表[],MATCH($N100,聲母碼,0),7)&amp;INDEX(韻母對照資料表[],MATCH($O100,韻母碼,0),7)&amp;INDEX(方音符號聲調,$P100))</f>
        <v/>
      </c>
      <c r="G100" s="5"/>
      <c r="H100" s="2" t="str">
        <f t="shared" si="6"/>
        <v/>
      </c>
    </row>
    <row r="101" spans="2:8">
      <c r="B101" s="4" t="str">
        <f t="shared" si="7"/>
        <v/>
      </c>
      <c r="C101" s="2" t="str">
        <f xml:space="preserve"> IF($K101="", "",#REF!)</f>
        <v/>
      </c>
      <c r="D101" s="2" t="str">
        <f>IF($K101="","", INDEX(聲母對照資料表[], MATCH($N101,聲母碼,0), 4) &amp; INDEX(韻母對照資料表[], MATCH($O101, 韻母碼,0), 4) &amp; $P101 )</f>
        <v/>
      </c>
      <c r="E101" s="2" t="str">
        <f>IF($K101="","", INDEX(聲母對照資料表[], MATCH($N101,聲母碼,0), 6) &amp; INDEX(韻母對照資料表[], MATCH($O101, 韻母碼,0), 6) &amp; $P101 )</f>
        <v/>
      </c>
      <c r="F101" s="2" t="str" cm="1">
        <f t="array" ref="F101">IF($K101="","",INDEX(聲母對照資料表[],MATCH($N101,聲母碼,0),7)&amp;INDEX(韻母對照資料表[],MATCH($O101,韻母碼,0),7)&amp;INDEX(方音符號聲調,$P101))</f>
        <v/>
      </c>
      <c r="G101" s="5"/>
      <c r="H101" s="2" t="str">
        <f t="shared" si="6"/>
        <v/>
      </c>
    </row>
    <row r="102" spans="2:8">
      <c r="B102" s="4" t="str">
        <f t="shared" si="7"/>
        <v/>
      </c>
      <c r="C102" s="2" t="str">
        <f xml:space="preserve"> IF($K102="", "",#REF!)</f>
        <v/>
      </c>
      <c r="D102" s="2" t="str">
        <f>IF($K102="","", INDEX(聲母對照資料表[], MATCH($N102,聲母碼,0), 4) &amp; INDEX(韻母對照資料表[], MATCH($O102, 韻母碼,0), 4) &amp; $P102 )</f>
        <v/>
      </c>
      <c r="E102" s="2" t="str">
        <f>IF($K102="","", INDEX(聲母對照資料表[], MATCH($N102,聲母碼,0), 6) &amp; INDEX(韻母對照資料表[], MATCH($O102, 韻母碼,0), 6) &amp; $P102 )</f>
        <v/>
      </c>
      <c r="F102" s="2" t="str" cm="1">
        <f t="array" ref="F102">IF($K102="","",INDEX(聲母對照資料表[],MATCH($N102,聲母碼,0),7)&amp;INDEX(韻母對照資料表[],MATCH($O102,韻母碼,0),7)&amp;INDEX(方音符號聲調,$P102))</f>
        <v/>
      </c>
      <c r="G102" s="5"/>
      <c r="H102" s="2" t="str">
        <f t="shared" si="6"/>
        <v/>
      </c>
    </row>
    <row r="103" spans="2:8">
      <c r="B103" s="4" t="str">
        <f t="shared" si="7"/>
        <v/>
      </c>
      <c r="C103" s="2" t="str">
        <f xml:space="preserve"> IF($K103="", "",#REF!)</f>
        <v/>
      </c>
      <c r="D103" s="2" t="str">
        <f>IF($K103="","", INDEX(聲母對照資料表[], MATCH($N103,聲母碼,0), 4) &amp; INDEX(韻母對照資料表[], MATCH($O103, 韻母碼,0), 4) &amp; $P103 )</f>
        <v/>
      </c>
      <c r="E103" s="2" t="str">
        <f>IF($K103="","", INDEX(聲母對照資料表[], MATCH($N103,聲母碼,0), 6) &amp; INDEX(韻母對照資料表[], MATCH($O103, 韻母碼,0), 6) &amp; $P103 )</f>
        <v/>
      </c>
      <c r="F103" s="2" t="str" cm="1">
        <f t="array" ref="F103">IF($K103="","",INDEX(聲母對照資料表[],MATCH($N103,聲母碼,0),7)&amp;INDEX(韻母對照資料表[],MATCH($O103,韻母碼,0),7)&amp;INDEX(方音符號聲調,$P103))</f>
        <v/>
      </c>
      <c r="G103" s="5"/>
      <c r="H103" s="2" t="str">
        <f t="shared" ref="H103:H136" si="8" xml:space="preserve"> IF($K103="", "", $R103)</f>
        <v/>
      </c>
    </row>
    <row r="104" spans="2:8">
      <c r="B104" s="4" t="str">
        <f t="shared" si="7"/>
        <v/>
      </c>
      <c r="C104" s="2" t="str">
        <f xml:space="preserve"> IF($K104="", "",#REF!)</f>
        <v/>
      </c>
      <c r="D104" s="2" t="str">
        <f>IF($K104="","", INDEX(聲母對照資料表[], MATCH($N104,聲母碼,0), 4) &amp; INDEX(韻母對照資料表[], MATCH($O104, 韻母碼,0), 4) &amp; $P104 )</f>
        <v/>
      </c>
      <c r="E104" s="2" t="str">
        <f>IF($K104="","", INDEX(聲母對照資料表[], MATCH($N104,聲母碼,0), 6) &amp; INDEX(韻母對照資料表[], MATCH($O104, 韻母碼,0), 6) &amp; $P104 )</f>
        <v/>
      </c>
      <c r="F104" s="2" t="str" cm="1">
        <f t="array" ref="F104">IF($K104="","",INDEX(聲母對照資料表[],MATCH($N104,聲母碼,0),7)&amp;INDEX(韻母對照資料表[],MATCH($O104,韻母碼,0),7)&amp;INDEX(方音符號聲調,$P104))</f>
        <v/>
      </c>
      <c r="G104" s="5"/>
      <c r="H104" s="2" t="str">
        <f t="shared" si="8"/>
        <v/>
      </c>
    </row>
    <row r="105" spans="2:8">
      <c r="B105" s="4" t="str">
        <f t="shared" si="7"/>
        <v/>
      </c>
      <c r="C105" s="2" t="str">
        <f xml:space="preserve"> IF($K105="", "",#REF!)</f>
        <v/>
      </c>
      <c r="D105" s="2" t="str">
        <f>IF($K105="","", INDEX(聲母對照資料表[], MATCH($N105,聲母碼,0), 4) &amp; INDEX(韻母對照資料表[], MATCH($O105, 韻母碼,0), 4) &amp; $P105 )</f>
        <v/>
      </c>
      <c r="E105" s="2" t="str">
        <f>IF($K105="","", INDEX(聲母對照資料表[], MATCH($N105,聲母碼,0), 6) &amp; INDEX(韻母對照資料表[], MATCH($O105, 韻母碼,0), 6) &amp; $P105 )</f>
        <v/>
      </c>
      <c r="F105" s="2" t="str" cm="1">
        <f t="array" ref="F105">IF($K105="","",INDEX(聲母對照資料表[],MATCH($N105,聲母碼,0),7)&amp;INDEX(韻母對照資料表[],MATCH($O105,韻母碼,0),7)&amp;INDEX(方音符號聲調,$P105))</f>
        <v/>
      </c>
      <c r="G105" s="5"/>
      <c r="H105" s="2" t="str">
        <f t="shared" si="8"/>
        <v/>
      </c>
    </row>
    <row r="106" spans="2:8">
      <c r="B106" s="4" t="str">
        <f t="shared" si="7"/>
        <v/>
      </c>
      <c r="C106" s="2" t="str">
        <f xml:space="preserve"> IF($K106="", "",#REF!)</f>
        <v/>
      </c>
      <c r="D106" s="2" t="str">
        <f>IF($K106="","", INDEX(聲母對照資料表[], MATCH($N106,聲母碼,0), 4) &amp; INDEX(韻母對照資料表[], MATCH($O106, 韻母碼,0), 4) &amp; $P106 )</f>
        <v/>
      </c>
      <c r="E106" s="2" t="str">
        <f>IF($K106="","", INDEX(聲母對照資料表[], MATCH($N106,聲母碼,0), 6) &amp; INDEX(韻母對照資料表[], MATCH($O106, 韻母碼,0), 6) &amp; $P106 )</f>
        <v/>
      </c>
      <c r="F106" s="2" t="str" cm="1">
        <f t="array" ref="F106">IF($K106="","",INDEX(聲母對照資料表[],MATCH($N106,聲母碼,0),7)&amp;INDEX(韻母對照資料表[],MATCH($O106,韻母碼,0),7)&amp;INDEX(方音符號聲調,$P106))</f>
        <v/>
      </c>
      <c r="G106" s="5"/>
      <c r="H106" s="2" t="str">
        <f t="shared" si="8"/>
        <v/>
      </c>
    </row>
    <row r="107" spans="2:8">
      <c r="B107" s="4" t="str">
        <f t="shared" si="7"/>
        <v/>
      </c>
      <c r="C107" s="2" t="str">
        <f xml:space="preserve"> IF($K107="", "",#REF!)</f>
        <v/>
      </c>
      <c r="D107" s="2" t="str">
        <f>IF($K107="","", INDEX(聲母對照資料表[], MATCH($N107,聲母碼,0), 4) &amp; INDEX(韻母對照資料表[], MATCH($O107, 韻母碼,0), 4) &amp; $P107 )</f>
        <v/>
      </c>
      <c r="E107" s="2" t="str">
        <f>IF($K107="","", INDEX(聲母對照資料表[], MATCH($N107,聲母碼,0), 6) &amp; INDEX(韻母對照資料表[], MATCH($O107, 韻母碼,0), 6) &amp; $P107 )</f>
        <v/>
      </c>
      <c r="F107" s="2" t="str" cm="1">
        <f t="array" ref="F107">IF($K107="","",INDEX(聲母對照資料表[],MATCH($N107,聲母碼,0),7)&amp;INDEX(韻母對照資料表[],MATCH($O107,韻母碼,0),7)&amp;INDEX(方音符號聲調,$P107))</f>
        <v/>
      </c>
      <c r="G107" s="5"/>
      <c r="H107" s="2" t="str">
        <f t="shared" si="8"/>
        <v/>
      </c>
    </row>
    <row r="108" spans="2:8">
      <c r="B108" s="4" t="str">
        <f t="shared" si="7"/>
        <v/>
      </c>
      <c r="C108" s="2" t="str">
        <f xml:space="preserve"> IF($K108="", "",#REF!)</f>
        <v/>
      </c>
      <c r="D108" s="2" t="str">
        <f>IF($K108="","", INDEX(聲母對照資料表[], MATCH($N108,聲母碼,0), 4) &amp; INDEX(韻母對照資料表[], MATCH($O108, 韻母碼,0), 4) &amp; $P108 )</f>
        <v/>
      </c>
      <c r="E108" s="2" t="str">
        <f>IF($K108="","", INDEX(聲母對照資料表[], MATCH($N108,聲母碼,0), 6) &amp; INDEX(韻母對照資料表[], MATCH($O108, 韻母碼,0), 6) &amp; $P108 )</f>
        <v/>
      </c>
      <c r="F108" s="2" t="str" cm="1">
        <f t="array" ref="F108">IF($K108="","",INDEX(聲母對照資料表[],MATCH($N108,聲母碼,0),7)&amp;INDEX(韻母對照資料表[],MATCH($O108,韻母碼,0),7)&amp;INDEX(方音符號聲調,$P108))</f>
        <v/>
      </c>
      <c r="G108" s="5"/>
      <c r="H108" s="2" t="str">
        <f t="shared" si="8"/>
        <v/>
      </c>
    </row>
    <row r="109" spans="2:8">
      <c r="B109" s="4" t="str">
        <f t="shared" si="7"/>
        <v/>
      </c>
      <c r="C109" s="2" t="str">
        <f xml:space="preserve"> IF($K109="", "",#REF!)</f>
        <v/>
      </c>
      <c r="D109" s="2" t="str">
        <f>IF($K109="","", INDEX(聲母對照資料表[], MATCH($N109,聲母碼,0), 4) &amp; INDEX(韻母對照資料表[], MATCH($O109, 韻母碼,0), 4) &amp; $P109 )</f>
        <v/>
      </c>
      <c r="E109" s="2" t="str">
        <f>IF($K109="","", INDEX(聲母對照資料表[], MATCH($N109,聲母碼,0), 6) &amp; INDEX(韻母對照資料表[], MATCH($O109, 韻母碼,0), 6) &amp; $P109 )</f>
        <v/>
      </c>
      <c r="F109" s="2" t="str" cm="1">
        <f t="array" ref="F109">IF($K109="","",INDEX(聲母對照資料表[],MATCH($N109,聲母碼,0),7)&amp;INDEX(韻母對照資料表[],MATCH($O109,韻母碼,0),7)&amp;INDEX(方音符號聲調,$P109))</f>
        <v/>
      </c>
      <c r="G109" s="5"/>
      <c r="H109" s="2" t="str">
        <f t="shared" si="8"/>
        <v/>
      </c>
    </row>
    <row r="110" spans="2:8">
      <c r="B110" s="4" t="str">
        <f t="shared" si="7"/>
        <v/>
      </c>
      <c r="C110" s="2" t="str">
        <f xml:space="preserve"> IF($K110="", "",#REF!)</f>
        <v/>
      </c>
      <c r="D110" s="2" t="str">
        <f>IF($K110="","", INDEX(聲母對照資料表[], MATCH($N110,聲母碼,0), 4) &amp; INDEX(韻母對照資料表[], MATCH($O110, 韻母碼,0), 4) &amp; $P110 )</f>
        <v/>
      </c>
      <c r="E110" s="2" t="str">
        <f>IF($K110="","", INDEX(聲母對照資料表[], MATCH($N110,聲母碼,0), 6) &amp; INDEX(韻母對照資料表[], MATCH($O110, 韻母碼,0), 6) &amp; $P110 )</f>
        <v/>
      </c>
      <c r="F110" s="2" t="str" cm="1">
        <f t="array" ref="F110">IF($K110="","",INDEX(聲母對照資料表[],MATCH($N110,聲母碼,0),7)&amp;INDEX(韻母對照資料表[],MATCH($O110,韻母碼,0),7)&amp;INDEX(方音符號聲調,$P110))</f>
        <v/>
      </c>
      <c r="G110" s="5"/>
      <c r="H110" s="2" t="str">
        <f t="shared" si="8"/>
        <v/>
      </c>
    </row>
    <row r="111" spans="2:8">
      <c r="B111" s="4" t="str">
        <f t="shared" si="7"/>
        <v/>
      </c>
      <c r="C111" s="2" t="str">
        <f xml:space="preserve"> IF($K111="", "",#REF!)</f>
        <v/>
      </c>
      <c r="D111" s="2" t="str">
        <f>IF($K111="","", INDEX(聲母對照資料表[], MATCH($N111,聲母碼,0), 4) &amp; INDEX(韻母對照資料表[], MATCH($O111, 韻母碼,0), 4) &amp; $P111 )</f>
        <v/>
      </c>
      <c r="E111" s="2" t="str">
        <f>IF($K111="","", INDEX(聲母對照資料表[], MATCH($N111,聲母碼,0), 6) &amp; INDEX(韻母對照資料表[], MATCH($O111, 韻母碼,0), 6) &amp; $P111 )</f>
        <v/>
      </c>
      <c r="F111" s="2" t="str" cm="1">
        <f t="array" ref="F111">IF($K111="","",INDEX(聲母對照資料表[],MATCH($N111,聲母碼,0),7)&amp;INDEX(韻母對照資料表[],MATCH($O111,韻母碼,0),7)&amp;INDEX(方音符號聲調,$P111))</f>
        <v/>
      </c>
      <c r="G111" s="5"/>
      <c r="H111" s="2" t="str">
        <f t="shared" si="8"/>
        <v/>
      </c>
    </row>
    <row r="112" spans="2:8">
      <c r="B112" s="4" t="str">
        <f t="shared" si="7"/>
        <v/>
      </c>
      <c r="C112" s="2" t="str">
        <f xml:space="preserve"> IF($K112="", "",#REF!)</f>
        <v/>
      </c>
      <c r="D112" s="2" t="str">
        <f>IF($K112="","", INDEX(聲母對照資料表[], MATCH($N112,聲母碼,0), 4) &amp; INDEX(韻母對照資料表[], MATCH($O112, 韻母碼,0), 4) &amp; $P112 )</f>
        <v/>
      </c>
      <c r="E112" s="2" t="str">
        <f>IF($K112="","", INDEX(聲母對照資料表[], MATCH($N112,聲母碼,0), 6) &amp; INDEX(韻母對照資料表[], MATCH($O112, 韻母碼,0), 6) &amp; $P112 )</f>
        <v/>
      </c>
      <c r="F112" s="2" t="str" cm="1">
        <f t="array" ref="F112">IF($K112="","",INDEX(聲母對照資料表[],MATCH($N112,聲母碼,0),7)&amp;INDEX(韻母對照資料表[],MATCH($O112,韻母碼,0),7)&amp;INDEX(方音符號聲調,$P112))</f>
        <v/>
      </c>
      <c r="G112" s="5"/>
      <c r="H112" s="2" t="str">
        <f t="shared" si="8"/>
        <v/>
      </c>
    </row>
    <row r="113" spans="2:8">
      <c r="B113" s="4" t="str">
        <f t="shared" si="7"/>
        <v/>
      </c>
      <c r="C113" s="2" t="str">
        <f xml:space="preserve"> IF($K113="", "",#REF!)</f>
        <v/>
      </c>
      <c r="D113" s="2" t="str">
        <f>IF($K113="","", INDEX(聲母對照資料表[], MATCH($N113,聲母碼,0), 4) &amp; INDEX(韻母對照資料表[], MATCH($O113, 韻母碼,0), 4) &amp; $P113 )</f>
        <v/>
      </c>
      <c r="E113" s="2" t="str">
        <f>IF($K113="","", INDEX(聲母對照資料表[], MATCH($N113,聲母碼,0), 6) &amp; INDEX(韻母對照資料表[], MATCH($O113, 韻母碼,0), 6) &amp; $P113 )</f>
        <v/>
      </c>
      <c r="F113" s="2" t="str" cm="1">
        <f t="array" ref="F113">IF($K113="","",INDEX(聲母對照資料表[],MATCH($N113,聲母碼,0),7)&amp;INDEX(韻母對照資料表[],MATCH($O113,韻母碼,0),7)&amp;INDEX(方音符號聲調,$P113))</f>
        <v/>
      </c>
      <c r="G113" s="5"/>
      <c r="H113" s="2" t="str">
        <f t="shared" si="8"/>
        <v/>
      </c>
    </row>
    <row r="114" spans="2:8">
      <c r="B114" s="4" t="str">
        <f t="shared" si="7"/>
        <v/>
      </c>
      <c r="C114" s="2" t="str">
        <f xml:space="preserve"> IF($K114="", "",#REF!)</f>
        <v/>
      </c>
      <c r="D114" s="2" t="str">
        <f>IF($K114="","", INDEX(聲母對照資料表[], MATCH($N114,聲母碼,0), 4) &amp; INDEX(韻母對照資料表[], MATCH($O114, 韻母碼,0), 4) &amp; $P114 )</f>
        <v/>
      </c>
      <c r="E114" s="2" t="str">
        <f>IF($K114="","", INDEX(聲母對照資料表[], MATCH($N114,聲母碼,0), 6) &amp; INDEX(韻母對照資料表[], MATCH($O114, 韻母碼,0), 6) &amp; $P114 )</f>
        <v/>
      </c>
      <c r="F114" s="2" t="str" cm="1">
        <f t="array" ref="F114">IF($K114="","",INDEX(聲母對照資料表[],MATCH($N114,聲母碼,0),7)&amp;INDEX(韻母對照資料表[],MATCH($O114,韻母碼,0),7)&amp;INDEX(方音符號聲調,$P114))</f>
        <v/>
      </c>
      <c r="G114" s="5"/>
      <c r="H114" s="2" t="str">
        <f t="shared" si="8"/>
        <v/>
      </c>
    </row>
    <row r="115" spans="2:8">
      <c r="B115" s="4" t="str">
        <f t="shared" si="7"/>
        <v/>
      </c>
      <c r="C115" s="2" t="str">
        <f xml:space="preserve"> IF($K115="", "",#REF!)</f>
        <v/>
      </c>
      <c r="D115" s="2" t="str">
        <f>IF($K115="","", INDEX(聲母對照資料表[], MATCH($N115,聲母碼,0), 4) &amp; INDEX(韻母對照資料表[], MATCH($O115, 韻母碼,0), 4) &amp; $P115 )</f>
        <v/>
      </c>
      <c r="E115" s="2" t="str">
        <f>IF($K115="","", INDEX(聲母對照資料表[], MATCH($N115,聲母碼,0), 6) &amp; INDEX(韻母對照資料表[], MATCH($O115, 韻母碼,0), 6) &amp; $P115 )</f>
        <v/>
      </c>
      <c r="F115" s="2" t="str" cm="1">
        <f t="array" ref="F115">IF($K115="","",INDEX(聲母對照資料表[],MATCH($N115,聲母碼,0),7)&amp;INDEX(韻母對照資料表[],MATCH($O115,韻母碼,0),7)&amp;INDEX(方音符號聲調,$P115))</f>
        <v/>
      </c>
      <c r="G115" s="5"/>
      <c r="H115" s="2" t="str">
        <f t="shared" si="8"/>
        <v/>
      </c>
    </row>
    <row r="116" spans="2:8">
      <c r="B116" s="4" t="str">
        <f t="shared" si="7"/>
        <v/>
      </c>
      <c r="C116" s="2" t="str">
        <f xml:space="preserve"> IF($K116="", "",#REF!)</f>
        <v/>
      </c>
      <c r="D116" s="2" t="str">
        <f>IF($K116="","", INDEX(聲母對照資料表[], MATCH($N116,聲母碼,0), 4) &amp; INDEX(韻母對照資料表[], MATCH($O116, 韻母碼,0), 4) &amp; $P116 )</f>
        <v/>
      </c>
      <c r="E116" s="2" t="str">
        <f>IF($K116="","", INDEX(聲母對照資料表[], MATCH($N116,聲母碼,0), 6) &amp; INDEX(韻母對照資料表[], MATCH($O116, 韻母碼,0), 6) &amp; $P116 )</f>
        <v/>
      </c>
      <c r="F116" s="2" t="str" cm="1">
        <f t="array" ref="F116">IF($K116="","",INDEX(聲母對照資料表[],MATCH($N116,聲母碼,0),7)&amp;INDEX(韻母對照資料表[],MATCH($O116,韻母碼,0),7)&amp;INDEX(方音符號聲調,$P116))</f>
        <v/>
      </c>
      <c r="G116" s="5"/>
      <c r="H116" s="2" t="str">
        <f t="shared" si="8"/>
        <v/>
      </c>
    </row>
    <row r="117" spans="2:8">
      <c r="B117" s="4" t="str">
        <f t="shared" si="7"/>
        <v/>
      </c>
      <c r="C117" s="2" t="str">
        <f xml:space="preserve"> IF($K117="", "",#REF!)</f>
        <v/>
      </c>
      <c r="D117" s="2" t="str">
        <f>IF($K117="","", INDEX(聲母對照資料表[], MATCH($N117,聲母碼,0), 4) &amp; INDEX(韻母對照資料表[], MATCH($O117, 韻母碼,0), 4) &amp; $P117 )</f>
        <v/>
      </c>
      <c r="E117" s="2" t="str">
        <f>IF($K117="","", INDEX(聲母對照資料表[], MATCH($N117,聲母碼,0), 6) &amp; INDEX(韻母對照資料表[], MATCH($O117, 韻母碼,0), 6) &amp; $P117 )</f>
        <v/>
      </c>
      <c r="F117" s="2" t="str" cm="1">
        <f t="array" ref="F117">IF($K117="","",INDEX(聲母對照資料表[],MATCH($N117,聲母碼,0),7)&amp;INDEX(韻母對照資料表[],MATCH($O117,韻母碼,0),7)&amp;INDEX(方音符號聲調,$P117))</f>
        <v/>
      </c>
      <c r="G117" s="5"/>
      <c r="H117" s="2" t="str">
        <f t="shared" si="8"/>
        <v/>
      </c>
    </row>
    <row r="118" spans="2:8">
      <c r="B118" s="4" t="str">
        <f t="shared" si="7"/>
        <v/>
      </c>
      <c r="C118" s="2" t="str">
        <f xml:space="preserve"> IF($K118="", "",#REF!)</f>
        <v/>
      </c>
      <c r="D118" s="2" t="str">
        <f>IF($K118="","", INDEX(聲母對照資料表[], MATCH($N118,聲母碼,0), 4) &amp; INDEX(韻母對照資料表[], MATCH($O118, 韻母碼,0), 4) &amp; $P118 )</f>
        <v/>
      </c>
      <c r="E118" s="2" t="str">
        <f>IF($K118="","", INDEX(聲母對照資料表[], MATCH($N118,聲母碼,0), 6) &amp; INDEX(韻母對照資料表[], MATCH($O118, 韻母碼,0), 6) &amp; $P118 )</f>
        <v/>
      </c>
      <c r="F118" s="2" t="str" cm="1">
        <f t="array" ref="F118">IF($K118="","",INDEX(聲母對照資料表[],MATCH($N118,聲母碼,0),7)&amp;INDEX(韻母對照資料表[],MATCH($O118,韻母碼,0),7)&amp;INDEX(方音符號聲調,$P118))</f>
        <v/>
      </c>
      <c r="G118" s="5"/>
      <c r="H118" s="2" t="str">
        <f t="shared" si="8"/>
        <v/>
      </c>
    </row>
    <row r="119" spans="2:8">
      <c r="B119" s="4" t="str">
        <f t="shared" si="7"/>
        <v/>
      </c>
      <c r="C119" s="2" t="str">
        <f xml:space="preserve"> IF($K119="", "",#REF!)</f>
        <v/>
      </c>
      <c r="D119" s="2" t="str">
        <f>IF($K119="","", INDEX(聲母對照資料表[], MATCH($N119,聲母碼,0), 4) &amp; INDEX(韻母對照資料表[], MATCH($O119, 韻母碼,0), 4) &amp; $P119 )</f>
        <v/>
      </c>
      <c r="E119" s="2" t="str">
        <f>IF($K119="","", INDEX(聲母對照資料表[], MATCH($N119,聲母碼,0), 6) &amp; INDEX(韻母對照資料表[], MATCH($O119, 韻母碼,0), 6) &amp; $P119 )</f>
        <v/>
      </c>
      <c r="F119" s="2" t="str" cm="1">
        <f t="array" ref="F119">IF($K119="","",INDEX(聲母對照資料表[],MATCH($N119,聲母碼,0),7)&amp;INDEX(韻母對照資料表[],MATCH($O119,韻母碼,0),7)&amp;INDEX(方音符號聲調,$P119))</f>
        <v/>
      </c>
      <c r="G119" s="5"/>
      <c r="H119" s="2" t="str">
        <f t="shared" si="8"/>
        <v/>
      </c>
    </row>
    <row r="120" spans="2:8">
      <c r="B120" s="4" t="str">
        <f t="shared" si="7"/>
        <v/>
      </c>
      <c r="C120" s="2" t="str">
        <f xml:space="preserve"> IF($K120="", "",#REF!)</f>
        <v/>
      </c>
      <c r="D120" s="2" t="str">
        <f>IF($K120="","", INDEX(聲母對照資料表[], MATCH($N120,聲母碼,0), 4) &amp; INDEX(韻母對照資料表[], MATCH($O120, 韻母碼,0), 4) &amp; $P120 )</f>
        <v/>
      </c>
      <c r="E120" s="2" t="str">
        <f>IF($K120="","", INDEX(聲母對照資料表[], MATCH($N120,聲母碼,0), 6) &amp; INDEX(韻母對照資料表[], MATCH($O120, 韻母碼,0), 6) &amp; $P120 )</f>
        <v/>
      </c>
      <c r="F120" s="2" t="str" cm="1">
        <f t="array" ref="F120">IF($K120="","",INDEX(聲母對照資料表[],MATCH($N120,聲母碼,0),7)&amp;INDEX(韻母對照資料表[],MATCH($O120,韻母碼,0),7)&amp;INDEX(方音符號聲調,$P120))</f>
        <v/>
      </c>
      <c r="G120" s="5"/>
      <c r="H120" s="2" t="str">
        <f t="shared" si="8"/>
        <v/>
      </c>
    </row>
    <row r="121" spans="2:8">
      <c r="B121" s="4" t="str">
        <f t="shared" si="7"/>
        <v/>
      </c>
      <c r="C121" s="2" t="str">
        <f xml:space="preserve"> IF($K121="", "",#REF!)</f>
        <v/>
      </c>
      <c r="D121" s="2" t="str">
        <f>IF($K121="","", INDEX(聲母對照資料表[], MATCH($N121,聲母碼,0), 4) &amp; INDEX(韻母對照資料表[], MATCH($O121, 韻母碼,0), 4) &amp; $P121 )</f>
        <v/>
      </c>
      <c r="E121" s="2" t="str">
        <f>IF($K121="","", INDEX(聲母對照資料表[], MATCH($N121,聲母碼,0), 6) &amp; INDEX(韻母對照資料表[], MATCH($O121, 韻母碼,0), 6) &amp; $P121 )</f>
        <v/>
      </c>
      <c r="F121" s="2" t="str" cm="1">
        <f t="array" ref="F121">IF($K121="","",INDEX(聲母對照資料表[],MATCH($N121,聲母碼,0),7)&amp;INDEX(韻母對照資料表[],MATCH($O121,韻母碼,0),7)&amp;INDEX(方音符號聲調,$P121))</f>
        <v/>
      </c>
      <c r="G121" s="5"/>
      <c r="H121" s="2" t="str">
        <f t="shared" si="8"/>
        <v/>
      </c>
    </row>
    <row r="122" spans="2:8">
      <c r="B122" s="4" t="str">
        <f t="shared" si="7"/>
        <v/>
      </c>
      <c r="C122" s="2" t="str">
        <f xml:space="preserve"> IF($K122="", "",#REF!)</f>
        <v/>
      </c>
      <c r="D122" s="2" t="str">
        <f>IF($K122="","", INDEX(聲母對照資料表[], MATCH($N122,聲母碼,0), 4) &amp; INDEX(韻母對照資料表[], MATCH($O122, 韻母碼,0), 4) &amp; $P122 )</f>
        <v/>
      </c>
      <c r="E122" s="2" t="str">
        <f>IF($K122="","", INDEX(聲母對照資料表[], MATCH($N122,聲母碼,0), 6) &amp; INDEX(韻母對照資料表[], MATCH($O122, 韻母碼,0), 6) &amp; $P122 )</f>
        <v/>
      </c>
      <c r="F122" s="2" t="str" cm="1">
        <f t="array" ref="F122">IF($K122="","",INDEX(聲母對照資料表[],MATCH($N122,聲母碼,0),7)&amp;INDEX(韻母對照資料表[],MATCH($O122,韻母碼,0),7)&amp;INDEX(方音符號聲調,$P122))</f>
        <v/>
      </c>
      <c r="G122" s="5"/>
      <c r="H122" s="2" t="str">
        <f t="shared" si="8"/>
        <v/>
      </c>
    </row>
    <row r="123" spans="2:8">
      <c r="B123" s="4" t="str">
        <f t="shared" si="7"/>
        <v/>
      </c>
      <c r="C123" s="2" t="str">
        <f xml:space="preserve"> IF($K123="", "",#REF!)</f>
        <v/>
      </c>
      <c r="D123" s="2" t="str">
        <f>IF($K123="","", INDEX(聲母對照資料表[], MATCH($N123,聲母碼,0), 4) &amp; INDEX(韻母對照資料表[], MATCH($O123, 韻母碼,0), 4) &amp; $P123 )</f>
        <v/>
      </c>
      <c r="E123" s="2" t="str">
        <f>IF($K123="","", INDEX(聲母對照資料表[], MATCH($N123,聲母碼,0), 6) &amp; INDEX(韻母對照資料表[], MATCH($O123, 韻母碼,0), 6) &amp; $P123 )</f>
        <v/>
      </c>
      <c r="F123" s="2" t="str" cm="1">
        <f t="array" ref="F123">IF($K123="","",INDEX(聲母對照資料表[],MATCH($N123,聲母碼,0),7)&amp;INDEX(韻母對照資料表[],MATCH($O123,韻母碼,0),7)&amp;INDEX(方音符號聲調,$P123))</f>
        <v/>
      </c>
      <c r="G123" s="5"/>
      <c r="H123" s="2" t="str">
        <f t="shared" si="8"/>
        <v/>
      </c>
    </row>
    <row r="124" spans="2:8">
      <c r="B124" s="4" t="str">
        <f t="shared" si="7"/>
        <v/>
      </c>
      <c r="C124" s="2" t="str">
        <f xml:space="preserve"> IF($K124="", "",#REF!)</f>
        <v/>
      </c>
      <c r="D124" s="2" t="str">
        <f>IF($K124="","", INDEX(聲母對照資料表[], MATCH($N124,聲母碼,0), 4) &amp; INDEX(韻母對照資料表[], MATCH($O124, 韻母碼,0), 4) &amp; $P124 )</f>
        <v/>
      </c>
      <c r="E124" s="2" t="str">
        <f>IF($K124="","", INDEX(聲母對照資料表[], MATCH($N124,聲母碼,0), 6) &amp; INDEX(韻母對照資料表[], MATCH($O124, 韻母碼,0), 6) &amp; $P124 )</f>
        <v/>
      </c>
      <c r="F124" s="2" t="str" cm="1">
        <f t="array" ref="F124">IF($K124="","",INDEX(聲母對照資料表[],MATCH($N124,聲母碼,0),7)&amp;INDEX(韻母對照資料表[],MATCH($O124,韻母碼,0),7)&amp;INDEX(方音符號聲調,$P124))</f>
        <v/>
      </c>
      <c r="G124" s="5"/>
      <c r="H124" s="2" t="str">
        <f t="shared" si="8"/>
        <v/>
      </c>
    </row>
    <row r="125" spans="2:8">
      <c r="B125" s="4" t="str">
        <f t="shared" si="7"/>
        <v/>
      </c>
      <c r="C125" s="2" t="str">
        <f xml:space="preserve"> IF($K125="", "",#REF!)</f>
        <v/>
      </c>
      <c r="D125" s="2" t="str">
        <f>IF($K125="","", INDEX(聲母對照資料表[], MATCH($N125,聲母碼,0), 4) &amp; INDEX(韻母對照資料表[], MATCH($O125, 韻母碼,0), 4) &amp; $P125 )</f>
        <v/>
      </c>
      <c r="E125" s="2" t="str">
        <f>IF($K125="","", INDEX(聲母對照資料表[], MATCH($N125,聲母碼,0), 6) &amp; INDEX(韻母對照資料表[], MATCH($O125, 韻母碼,0), 6) &amp; $P125 )</f>
        <v/>
      </c>
      <c r="F125" s="2" t="str" cm="1">
        <f t="array" ref="F125">IF($K125="","",INDEX(聲母對照資料表[],MATCH($N125,聲母碼,0),7)&amp;INDEX(韻母對照資料表[],MATCH($O125,韻母碼,0),7)&amp;INDEX(方音符號聲調,$P125))</f>
        <v/>
      </c>
      <c r="G125" s="5"/>
      <c r="H125" s="2" t="str">
        <f t="shared" si="8"/>
        <v/>
      </c>
    </row>
    <row r="126" spans="2:8">
      <c r="B126" s="4" t="str">
        <f t="shared" si="7"/>
        <v/>
      </c>
      <c r="C126" s="2" t="str">
        <f xml:space="preserve"> IF($K126="", "",#REF!)</f>
        <v/>
      </c>
      <c r="D126" s="2" t="str">
        <f>IF($K126="","", INDEX(聲母對照資料表[], MATCH($N126,聲母碼,0), 4) &amp; INDEX(韻母對照資料表[], MATCH($O126, 韻母碼,0), 4) &amp; $P126 )</f>
        <v/>
      </c>
      <c r="E126" s="2" t="str">
        <f>IF($K126="","", INDEX(聲母對照資料表[], MATCH($N126,聲母碼,0), 6) &amp; INDEX(韻母對照資料表[], MATCH($O126, 韻母碼,0), 6) &amp; $P126 )</f>
        <v/>
      </c>
      <c r="F126" s="2" t="str" cm="1">
        <f t="array" ref="F126">IF($K126="","",INDEX(聲母對照資料表[],MATCH($N126,聲母碼,0),7)&amp;INDEX(韻母對照資料表[],MATCH($O126,韻母碼,0),7)&amp;INDEX(方音符號聲調,$P126))</f>
        <v/>
      </c>
      <c r="G126" s="5"/>
      <c r="H126" s="2" t="str">
        <f t="shared" si="8"/>
        <v/>
      </c>
    </row>
    <row r="127" spans="2:8">
      <c r="B127" s="4" t="str">
        <f t="shared" si="7"/>
        <v/>
      </c>
      <c r="C127" s="2" t="str">
        <f xml:space="preserve"> IF($K127="", "",#REF!)</f>
        <v/>
      </c>
      <c r="D127" s="2" t="str">
        <f>IF($K127="","", INDEX(聲母對照資料表[], MATCH($N127,聲母碼,0), 4) &amp; INDEX(韻母對照資料表[], MATCH($O127, 韻母碼,0), 4) &amp; $P127 )</f>
        <v/>
      </c>
      <c r="E127" s="2" t="str">
        <f>IF($K127="","", INDEX(聲母對照資料表[], MATCH($N127,聲母碼,0), 6) &amp; INDEX(韻母對照資料表[], MATCH($O127, 韻母碼,0), 6) &amp; $P127 )</f>
        <v/>
      </c>
      <c r="F127" s="2" t="str" cm="1">
        <f t="array" ref="F127">IF($K127="","",INDEX(聲母對照資料表[],MATCH($N127,聲母碼,0),7)&amp;INDEX(韻母對照資料表[],MATCH($O127,韻母碼,0),7)&amp;INDEX(方音符號聲調,$P127))</f>
        <v/>
      </c>
      <c r="G127" s="5"/>
      <c r="H127" s="2" t="str">
        <f t="shared" si="8"/>
        <v/>
      </c>
    </row>
    <row r="128" spans="2:8">
      <c r="B128" s="4" t="str">
        <f t="shared" si="7"/>
        <v/>
      </c>
      <c r="C128" s="2" t="str">
        <f xml:space="preserve"> IF($K128="", "",#REF!)</f>
        <v/>
      </c>
      <c r="D128" s="2" t="str">
        <f>IF($K128="","", INDEX(聲母對照資料表[], MATCH($N128,聲母碼,0), 4) &amp; INDEX(韻母對照資料表[], MATCH($O128, 韻母碼,0), 4) &amp; $P128 )</f>
        <v/>
      </c>
      <c r="E128" s="2" t="str">
        <f>IF($K128="","", INDEX(聲母對照資料表[], MATCH($N128,聲母碼,0), 6) &amp; INDEX(韻母對照資料表[], MATCH($O128, 韻母碼,0), 6) &amp; $P128 )</f>
        <v/>
      </c>
      <c r="F128" s="2" t="str" cm="1">
        <f t="array" ref="F128">IF($K128="","",INDEX(聲母對照資料表[],MATCH($N128,聲母碼,0),7)&amp;INDEX(韻母對照資料表[],MATCH($O128,韻母碼,0),7)&amp;INDEX(方音符號聲調,$P128))</f>
        <v/>
      </c>
      <c r="G128" s="5"/>
      <c r="H128" s="2" t="str">
        <f t="shared" si="8"/>
        <v/>
      </c>
    </row>
    <row r="129" spans="2:8">
      <c r="B129" s="4" t="str">
        <f t="shared" si="7"/>
        <v/>
      </c>
      <c r="C129" s="2" t="str">
        <f xml:space="preserve"> IF($K129="", "",#REF!)</f>
        <v/>
      </c>
      <c r="D129" s="2" t="str">
        <f>IF($K129="","", INDEX(聲母對照資料表[], MATCH($N129,聲母碼,0), 4) &amp; INDEX(韻母對照資料表[], MATCH($O129, 韻母碼,0), 4) &amp; $P129 )</f>
        <v/>
      </c>
      <c r="E129" s="2" t="str">
        <f>IF($K129="","", INDEX(聲母對照資料表[], MATCH($N129,聲母碼,0), 6) &amp; INDEX(韻母對照資料表[], MATCH($O129, 韻母碼,0), 6) &amp; $P129 )</f>
        <v/>
      </c>
      <c r="F129" s="2" t="str" cm="1">
        <f t="array" ref="F129">IF($K129="","",INDEX(聲母對照資料表[],MATCH($N129,聲母碼,0),7)&amp;INDEX(韻母對照資料表[],MATCH($O129,韻母碼,0),7)&amp;INDEX(方音符號聲調,$P129))</f>
        <v/>
      </c>
      <c r="G129" s="5"/>
      <c r="H129" s="2" t="str">
        <f t="shared" si="8"/>
        <v/>
      </c>
    </row>
    <row r="130" spans="2:8">
      <c r="B130" s="4" t="str">
        <f t="shared" si="7"/>
        <v/>
      </c>
      <c r="C130" s="2" t="str">
        <f xml:space="preserve"> IF($K130="", "",#REF!)</f>
        <v/>
      </c>
      <c r="D130" s="2" t="str">
        <f>IF($K130="","", INDEX(聲母對照資料表[], MATCH($N130,聲母碼,0), 4) &amp; INDEX(韻母對照資料表[], MATCH($O130, 韻母碼,0), 4) &amp; $P130 )</f>
        <v/>
      </c>
      <c r="E130" s="2" t="str">
        <f>IF($K130="","", INDEX(聲母對照資料表[], MATCH($N130,聲母碼,0), 6) &amp; INDEX(韻母對照資料表[], MATCH($O130, 韻母碼,0), 6) &amp; $P130 )</f>
        <v/>
      </c>
      <c r="F130" s="2" t="str" cm="1">
        <f t="array" ref="F130">IF($K130="","",INDEX(聲母對照資料表[],MATCH($N130,聲母碼,0),7)&amp;INDEX(韻母對照資料表[],MATCH($O130,韻母碼,0),7)&amp;INDEX(方音符號聲調,$P130))</f>
        <v/>
      </c>
      <c r="G130" s="5"/>
      <c r="H130" s="2" t="str">
        <f t="shared" si="8"/>
        <v/>
      </c>
    </row>
    <row r="131" spans="2:8">
      <c r="B131" s="4" t="str">
        <f t="shared" si="7"/>
        <v/>
      </c>
      <c r="C131" s="2" t="str">
        <f xml:space="preserve"> IF($K131="", "",#REF!)</f>
        <v/>
      </c>
      <c r="D131" s="2" t="str">
        <f>IF($K131="","", INDEX(聲母對照資料表[], MATCH($N131,聲母碼,0), 4) &amp; INDEX(韻母對照資料表[], MATCH($O131, 韻母碼,0), 4) &amp; $P131 )</f>
        <v/>
      </c>
      <c r="E131" s="2" t="str">
        <f>IF($K131="","", INDEX(聲母對照資料表[], MATCH($N131,聲母碼,0), 6) &amp; INDEX(韻母對照資料表[], MATCH($O131, 韻母碼,0), 6) &amp; $P131 )</f>
        <v/>
      </c>
      <c r="F131" s="2" t="str" cm="1">
        <f t="array" ref="F131">IF($K131="","",INDEX(聲母對照資料表[],MATCH($N131,聲母碼,0),7)&amp;INDEX(韻母對照資料表[],MATCH($O131,韻母碼,0),7)&amp;INDEX(方音符號聲調,$P131))</f>
        <v/>
      </c>
      <c r="G131" s="5"/>
      <c r="H131" s="2" t="str">
        <f t="shared" si="8"/>
        <v/>
      </c>
    </row>
    <row r="132" spans="2:8">
      <c r="B132" s="4" t="str">
        <f t="shared" si="7"/>
        <v/>
      </c>
      <c r="C132" s="2" t="str">
        <f xml:space="preserve"> IF($K132="", "",#REF!)</f>
        <v/>
      </c>
      <c r="D132" s="2" t="str">
        <f>IF($K132="","", INDEX(聲母對照資料表[], MATCH($N132,聲母碼,0), 4) &amp; INDEX(韻母對照資料表[], MATCH($O132, 韻母碼,0), 4) &amp; $P132 )</f>
        <v/>
      </c>
      <c r="E132" s="2" t="str">
        <f>IF($K132="","", INDEX(聲母對照資料表[], MATCH($N132,聲母碼,0), 6) &amp; INDEX(韻母對照資料表[], MATCH($O132, 韻母碼,0), 6) &amp; $P132 )</f>
        <v/>
      </c>
      <c r="F132" s="2" t="str" cm="1">
        <f t="array" ref="F132">IF($K132="","",INDEX(聲母對照資料表[],MATCH($N132,聲母碼,0),7)&amp;INDEX(韻母對照資料表[],MATCH($O132,韻母碼,0),7)&amp;INDEX(方音符號聲調,$P132))</f>
        <v/>
      </c>
      <c r="G132" s="5"/>
      <c r="H132" s="2" t="str">
        <f t="shared" si="8"/>
        <v/>
      </c>
    </row>
    <row r="133" spans="2:8">
      <c r="B133" s="4" t="str">
        <f t="shared" si="7"/>
        <v/>
      </c>
      <c r="C133" s="2" t="str">
        <f xml:space="preserve"> IF($K133="", "",#REF!)</f>
        <v/>
      </c>
      <c r="D133" s="2" t="str">
        <f>IF($K133="","", INDEX(聲母對照資料表[], MATCH($N133,聲母碼,0), 4) &amp; INDEX(韻母對照資料表[], MATCH($O133, 韻母碼,0), 4) &amp; $P133 )</f>
        <v/>
      </c>
      <c r="E133" s="2" t="str">
        <f>IF($K133="","", INDEX(聲母對照資料表[], MATCH($N133,聲母碼,0), 6) &amp; INDEX(韻母對照資料表[], MATCH($O133, 韻母碼,0), 6) &amp; $P133 )</f>
        <v/>
      </c>
      <c r="F133" s="2" t="str" cm="1">
        <f t="array" ref="F133">IF($K133="","",INDEX(聲母對照資料表[],MATCH($N133,聲母碼,0),7)&amp;INDEX(韻母對照資料表[],MATCH($O133,韻母碼,0),7)&amp;INDEX(方音符號聲調,$P133))</f>
        <v/>
      </c>
      <c r="G133" s="5"/>
      <c r="H133" s="2" t="str">
        <f t="shared" si="8"/>
        <v/>
      </c>
    </row>
    <row r="134" spans="2:8">
      <c r="B134" s="4" t="str">
        <f t="shared" si="7"/>
        <v/>
      </c>
      <c r="C134" s="2" t="str">
        <f xml:space="preserve"> IF($K134="", "",#REF!)</f>
        <v/>
      </c>
      <c r="D134" s="2" t="str">
        <f>IF($K134="","", INDEX(聲母對照資料表[], MATCH($N134,聲母碼,0), 4) &amp; INDEX(韻母對照資料表[], MATCH($O134, 韻母碼,0), 4) &amp; $P134 )</f>
        <v/>
      </c>
      <c r="E134" s="2" t="str">
        <f>IF($K134="","", INDEX(聲母對照資料表[], MATCH($N134,聲母碼,0), 6) &amp; INDEX(韻母對照資料表[], MATCH($O134, 韻母碼,0), 6) &amp; $P134 )</f>
        <v/>
      </c>
      <c r="F134" s="2" t="str" cm="1">
        <f t="array" ref="F134">IF($K134="","",INDEX(聲母對照資料表[],MATCH($N134,聲母碼,0),7)&amp;INDEX(韻母對照資料表[],MATCH($O134,韻母碼,0),7)&amp;INDEX(方音符號聲調,$P134))</f>
        <v/>
      </c>
      <c r="G134" s="5"/>
      <c r="H134" s="2" t="str">
        <f t="shared" si="8"/>
        <v/>
      </c>
    </row>
    <row r="135" spans="2:8">
      <c r="B135" s="4" t="str">
        <f t="shared" si="7"/>
        <v/>
      </c>
      <c r="C135" s="2" t="str">
        <f xml:space="preserve"> IF($K135="", "",#REF!)</f>
        <v/>
      </c>
      <c r="D135" s="2" t="str">
        <f>IF($K135="","", INDEX(聲母對照資料表[], MATCH($N135,聲母碼,0), 4) &amp; INDEX(韻母對照資料表[], MATCH($O135, 韻母碼,0), 4) &amp; $P135 )</f>
        <v/>
      </c>
      <c r="E135" s="2" t="str">
        <f>IF($K135="","", INDEX(聲母對照資料表[], MATCH($N135,聲母碼,0), 6) &amp; INDEX(韻母對照資料表[], MATCH($O135, 韻母碼,0), 6) &amp; $P135 )</f>
        <v/>
      </c>
      <c r="F135" s="2" t="str" cm="1">
        <f t="array" ref="F135">IF($K135="","",INDEX(聲母對照資料表[],MATCH($N135,聲母碼,0),7)&amp;INDEX(韻母對照資料表[],MATCH($O135,韻母碼,0),7)&amp;INDEX(方音符號聲調,$P135))</f>
        <v/>
      </c>
      <c r="G135" s="5"/>
      <c r="H135" s="2" t="str">
        <f t="shared" si="8"/>
        <v/>
      </c>
    </row>
    <row r="136" spans="2:8">
      <c r="B136" s="4" t="str">
        <f t="shared" ref="B136" si="9" xml:space="preserve"> IF($K136="", "", $L136)</f>
        <v/>
      </c>
      <c r="C136" s="2" t="str">
        <f xml:space="preserve"> IF($K136="", "",#REF!)</f>
        <v/>
      </c>
      <c r="D136" s="2" t="str">
        <f>IF($K136="","", INDEX(聲母對照資料表[], MATCH($N136,聲母碼,0), 4) &amp; INDEX(韻母對照資料表[], MATCH($O136, 韻母碼,0), 4) &amp; $P136 )</f>
        <v/>
      </c>
      <c r="E136" s="2" t="str">
        <f>IF($K136="","", INDEX(聲母對照資料表[], MATCH($N136,聲母碼,0), 6) &amp; INDEX(韻母對照資料表[], MATCH($O136, 韻母碼,0), 6) &amp; $P136 )</f>
        <v/>
      </c>
      <c r="F136" s="2" t="str" cm="1">
        <f t="array" ref="F136">IF($K136="","",INDEX(聲母對照資料表[],MATCH($N136,聲母碼,0),7)&amp;INDEX(韻母對照資料表[],MATCH($O136,韻母碼,0),7)&amp;INDEX(方音符號聲調,$P136))</f>
        <v/>
      </c>
      <c r="G136" s="5"/>
      <c r="H136" s="2" t="str">
        <f t="shared" si="8"/>
        <v/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923B-6951-4E0F-82CA-A6729A49F6C6}">
  <sheetPr>
    <tabColor rgb="FFFF0000"/>
  </sheetPr>
  <dimension ref="A1:AD1698"/>
  <sheetViews>
    <sheetView workbookViewId="0">
      <selection activeCell="I12" sqref="I12:I14"/>
    </sheetView>
  </sheetViews>
  <sheetFormatPr defaultRowHeight="25.5"/>
  <cols>
    <col min="1" max="1" width="1.4140625" customWidth="1"/>
    <col min="2" max="2" width="10.6640625" customWidth="1"/>
    <col min="3" max="3" width="2.6640625" customWidth="1"/>
    <col min="6" max="6" width="9.4140625" bestFit="1" customWidth="1"/>
    <col min="11" max="11" width="10.58203125" bestFit="1" customWidth="1"/>
    <col min="14" max="14" width="2.6640625" customWidth="1"/>
    <col min="17" max="17" width="2.6640625" customWidth="1"/>
    <col min="21" max="21" width="2.6640625" customWidth="1"/>
  </cols>
  <sheetData>
    <row r="1" spans="1:30" ht="26.25" thickBot="1">
      <c r="A1" s="152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9" t="s">
        <v>15964</v>
      </c>
      <c r="P1" s="152"/>
      <c r="Q1" s="152"/>
      <c r="R1" s="159" t="s">
        <v>15965</v>
      </c>
      <c r="S1" s="152"/>
      <c r="T1" s="152"/>
      <c r="U1" s="152"/>
      <c r="X1" s="159"/>
      <c r="Y1" s="159"/>
      <c r="Z1" s="159"/>
      <c r="AA1" s="159"/>
      <c r="AB1" s="159"/>
      <c r="AC1" s="152"/>
      <c r="AD1" s="152"/>
    </row>
    <row r="2" spans="1:30" ht="26.25" thickBot="1">
      <c r="A2" s="155"/>
      <c r="B2" s="252" t="s">
        <v>16019</v>
      </c>
      <c r="C2" s="156"/>
      <c r="D2" s="157" t="s">
        <v>15962</v>
      </c>
      <c r="E2" s="184" t="s">
        <v>15982</v>
      </c>
      <c r="F2" s="158" t="s">
        <v>15963</v>
      </c>
      <c r="G2" s="158" t="s">
        <v>15972</v>
      </c>
      <c r="H2" s="158" t="s">
        <v>15990</v>
      </c>
      <c r="I2" s="158" t="s">
        <v>15963</v>
      </c>
      <c r="J2" s="172" t="s">
        <v>15976</v>
      </c>
      <c r="K2" s="158" t="s">
        <v>15188</v>
      </c>
      <c r="L2" s="172" t="s">
        <v>15981</v>
      </c>
      <c r="M2" s="158" t="s">
        <v>2</v>
      </c>
      <c r="N2" s="152"/>
      <c r="O2" s="187" t="s">
        <v>15967</v>
      </c>
      <c r="P2" s="187" t="s">
        <v>15968</v>
      </c>
      <c r="Q2" s="152"/>
      <c r="R2" s="194" t="s">
        <v>15979</v>
      </c>
      <c r="S2" s="191" t="s">
        <v>15970</v>
      </c>
      <c r="T2" s="191" t="s">
        <v>15971</v>
      </c>
      <c r="U2" s="152"/>
      <c r="V2" s="195" t="s">
        <v>15984</v>
      </c>
      <c r="W2" s="183" t="s">
        <v>15972</v>
      </c>
      <c r="X2" s="183" t="s">
        <v>5</v>
      </c>
      <c r="Y2" s="183" t="s">
        <v>15976</v>
      </c>
      <c r="Z2" s="183" t="s">
        <v>15980</v>
      </c>
      <c r="AA2" s="183" t="s">
        <v>15985</v>
      </c>
      <c r="AB2" s="183" t="s">
        <v>15983</v>
      </c>
      <c r="AC2" s="152"/>
      <c r="AD2" s="152"/>
    </row>
    <row r="3" spans="1:30" ht="26.25" thickBot="1">
      <c r="A3" s="155"/>
      <c r="B3" s="253"/>
      <c r="C3" s="156"/>
      <c r="D3" s="160" t="s">
        <v>15966</v>
      </c>
      <c r="E3" s="161" t="str">
        <f>IF(OR(LEFT(B7,2)="kh",LEFT(B7,2)="ph",LEFT(B7,2)="th",LEFT(B7,2)="ng"),LEFT(B7,2),LEFT(B7,1))</f>
        <v>z</v>
      </c>
      <c r="F3" s="162" t="str" cm="1">
        <f t="array" ref="F3" xml:space="preserve"> _xlfn.XLOOKUP($E$3,聲母碼,聲母對照資料表[方音])</f>
        <v>ㄗ</v>
      </c>
      <c r="G3" s="255" t="str">
        <f xml:space="preserve"> _xlfn.CONCAT(R3,_xlfn.XLOOKUP($E$5, 聲調表[傳統八聲調], 聲調表[雅俗通調號]),P3)</f>
        <v>堅五曾</v>
      </c>
      <c r="H3" s="255" t="str">
        <f xml:space="preserve"> _xlfn.CONCAT(P3, R3,_xlfn.XLOOKUP($E$5, 聲調表[傳統八聲調], 聲調表[方音符號調符]))</f>
        <v>曾堅ˊ</v>
      </c>
      <c r="I3" s="255" t="str">
        <f xml:space="preserve"> _xlfn.CONCAT(P4,X3,_xlfn.XLOOKUP($E$5, 聲調表[傳統八聲調], 聲調表[方音符號調符]))</f>
        <v>ㄗㄧㄢˊ</v>
      </c>
      <c r="J3" s="258" t="str">
        <f xml:space="preserve"> _xlfn.CONCAT(P5,Y3,E5)</f>
        <v>ʦian5</v>
      </c>
      <c r="K3" s="261" t="str" cm="1" vm="1">
        <f t="array" ref="K3">_xlfn._xlws.PY(1,1,E3,E4,E5)</f>
        <v>ziân</v>
      </c>
      <c r="L3" s="249" t="str">
        <f xml:space="preserve"> _xlfn.CONCAT(P7,AA3,E5)</f>
        <v>zian5</v>
      </c>
      <c r="M3" s="249" t="str">
        <f xml:space="preserve"> _xlfn.CONCAT(P8,AB3,E5)</f>
        <v>tsian5</v>
      </c>
      <c r="N3" s="152"/>
      <c r="O3" s="188" t="s">
        <v>15972</v>
      </c>
      <c r="P3" s="189" t="str" cm="1">
        <f t="array" ref="P3" xml:space="preserve"> _xlfn.XLOOKUP($E$3,聲母碼,聲母對照資料表[十五音])</f>
        <v>曾</v>
      </c>
      <c r="Q3" s="152"/>
      <c r="R3" s="192" t="str" cm="1">
        <f t="array" ref="R3" xml:space="preserve"> _xlfn.XLOOKUP('十五音查詢 (PY)'!E4, 韻母碼, 韻母對照資料表[十五音])</f>
        <v>堅</v>
      </c>
      <c r="S3" s="192" t="s">
        <v>39</v>
      </c>
      <c r="T3" s="186">
        <f xml:space="preserve"> _xlfn.XLOOKUP(_xlfn.CONCAT(R3,LEFT(S3)), 韻母對照資料表[十五音識別碼], 韻母對照資料表[識別號])</f>
        <v>3</v>
      </c>
      <c r="U3" s="152"/>
      <c r="V3" s="196">
        <f>IF(OR(E5=4,E5=8),T4,T3)</f>
        <v>3</v>
      </c>
      <c r="W3" s="185" t="str" cm="1">
        <f t="array" ref="W3" xml:space="preserve"> _xlfn.XLOOKUP('十五音查詢 (PY)'!E4, 韻母碼, 韻母對照資料表[十五音])</f>
        <v>堅</v>
      </c>
      <c r="X3" s="185" t="str" cm="1">
        <f t="array" ref="X3" xml:space="preserve"> INDEX(韻母對照資料表[方音], $V3)</f>
        <v>ㄧㄢ</v>
      </c>
      <c r="Y3" s="185" t="str" cm="1">
        <f t="array" ref="Y3" xml:space="preserve"> INDEX(韻母對照資料表[國際音標], $V3)</f>
        <v>ian</v>
      </c>
      <c r="Z3" s="185" t="str" cm="1">
        <f t="array" ref="Z3" xml:space="preserve"> INDEX(韻母對照資料表[白話字], $V3)</f>
        <v>ian</v>
      </c>
      <c r="AA3" s="185" t="str" cm="1">
        <f t="array" ref="AA3" xml:space="preserve"> INDEX(韻母對照資料表[閩拼], $V3)</f>
        <v>ian</v>
      </c>
      <c r="AB3" s="185" t="str" cm="1">
        <f t="array" ref="AB3" xml:space="preserve"> INDEX(韻母對照資料表[台羅], $V3)</f>
        <v>ian</v>
      </c>
      <c r="AC3" s="152"/>
      <c r="AD3" s="152"/>
    </row>
    <row r="4" spans="1:30" ht="26.25" thickBot="1">
      <c r="A4" s="155"/>
      <c r="B4" s="253"/>
      <c r="C4" s="156"/>
      <c r="D4" s="160" t="s">
        <v>15969</v>
      </c>
      <c r="E4" s="161" t="str">
        <f xml:space="preserve"> MID(B7, LEN(E3)+1, (LEN(B7)-LEN(E3) - 1))</f>
        <v>ian</v>
      </c>
      <c r="F4" s="162" t="str" cm="1">
        <f t="array" ref="F4" xml:space="preserve"> _xlfn.XLOOKUP($E$4, 韻母碼, 韻母對照資料表[方音])</f>
        <v>ㄧㄢ</v>
      </c>
      <c r="G4" s="256"/>
      <c r="H4" s="256"/>
      <c r="I4" s="256"/>
      <c r="J4" s="259"/>
      <c r="K4" s="262"/>
      <c r="L4" s="250"/>
      <c r="M4" s="250"/>
      <c r="N4" s="164"/>
      <c r="O4" s="188" t="s">
        <v>15963</v>
      </c>
      <c r="P4" s="189" t="str" cm="1">
        <f t="array" ref="P4" xml:space="preserve"> _xlfn.XLOOKUP($E$3,聲母碼,聲母對照資料表[方音])</f>
        <v>ㄗ</v>
      </c>
      <c r="Q4" s="152"/>
      <c r="R4" s="192" t="str" cm="1">
        <f t="array" ref="R4" xml:space="preserve"> _xlfn.XLOOKUP('十五音查詢 (PY)'!E4, 韻母碼, 韻母對照資料表[十五音])</f>
        <v>堅</v>
      </c>
      <c r="S4" s="193" t="s">
        <v>15975</v>
      </c>
      <c r="T4" s="186">
        <f xml:space="preserve"> _xlfn.XLOOKUP(_xlfn.CONCAT(R4,LEFT(S4)), 韻母對照資料表[十五音識別碼], 韻母對照資料表[識別號])</f>
        <v>4</v>
      </c>
      <c r="U4" s="152"/>
      <c r="V4" s="152"/>
      <c r="W4" s="163" t="str">
        <f xml:space="preserve"> _xlfn.XLOOKUP($E$5, 聲調表[傳統八聲調], 聲調表[雅俗通調號])</f>
        <v>五</v>
      </c>
      <c r="X4" t="str">
        <f>_xlfn.XLOOKUP($E$5, 聲調表[傳統八聲調], 聲調表[方音符號調符])</f>
        <v>ˊ</v>
      </c>
      <c r="Y4" s="163">
        <f>$E$5</f>
        <v>5</v>
      </c>
      <c r="Z4" s="163">
        <f t="shared" ref="Z4:AB4" si="0">$E$5</f>
        <v>5</v>
      </c>
      <c r="AA4" s="163">
        <f t="shared" si="0"/>
        <v>5</v>
      </c>
      <c r="AB4" s="163">
        <f t="shared" si="0"/>
        <v>5</v>
      </c>
      <c r="AC4" s="152"/>
      <c r="AD4" s="152"/>
    </row>
    <row r="5" spans="1:30" ht="26.25" thickBot="1">
      <c r="A5" s="155"/>
      <c r="B5" s="254"/>
      <c r="C5" s="156"/>
      <c r="D5" s="165" t="s">
        <v>25</v>
      </c>
      <c r="E5" s="166">
        <f xml:space="preserve"> VALUE(RIGHT(B7))</f>
        <v>5</v>
      </c>
      <c r="F5" s="167" t="str">
        <f xml:space="preserve"> _xlfn.XLOOKUP($E$5, 聲調表[傳統八聲調], 聲調表[方音符號調符])</f>
        <v>ˊ</v>
      </c>
      <c r="G5" s="257"/>
      <c r="H5" s="257"/>
      <c r="I5" s="257"/>
      <c r="J5" s="260"/>
      <c r="K5" s="263"/>
      <c r="L5" s="251"/>
      <c r="M5" s="251"/>
      <c r="N5" s="164"/>
      <c r="O5" s="188" t="s">
        <v>15976</v>
      </c>
      <c r="P5" s="189" t="str" cm="1">
        <f t="array" ref="P5" xml:space="preserve"> _xlfn.XLOOKUP($E$3,聲母碼,聲母對照資料表[國際音標])</f>
        <v>ʦ</v>
      </c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</row>
    <row r="6" spans="1:30">
      <c r="A6" s="152"/>
      <c r="B6" s="197" t="str">
        <f xml:space="preserve"> _xlfn.XLOOKUP('十五音查詢 (PY)'!B2, 雅俗通字典[漢字], 雅俗通字典[十五音標音], "查不到")</f>
        <v>堅五曾</v>
      </c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88" t="s">
        <v>15188</v>
      </c>
      <c r="P6" s="189" t="str" cm="1">
        <f t="array" ref="P6" xml:space="preserve"> _xlfn.XLOOKUP($E$3,聲母碼,聲母對照資料表[白話字])</f>
        <v>ch</v>
      </c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</row>
    <row r="7" spans="1:30">
      <c r="A7" s="152"/>
      <c r="B7" s="198" t="str">
        <f xml:space="preserve"> _xlfn.XLOOKUP('十五音查詢 (PY)'!B2, 雅俗通字典[漢字], 雅俗通字典[標音碼], "查不到")</f>
        <v>zian5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88" t="s">
        <v>15985</v>
      </c>
      <c r="P7" s="189" t="str" cm="1">
        <f t="array" ref="P7" xml:space="preserve"> _xlfn.XLOOKUP($E$3,聲母碼,聲母對照資料表[閩拼])</f>
        <v>z</v>
      </c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</row>
    <row r="8" spans="1:30">
      <c r="A8" s="152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88" t="s">
        <v>2</v>
      </c>
      <c r="P8" s="189" t="str" cm="1">
        <f t="array" ref="P8" xml:space="preserve"> _xlfn.XLOOKUP($E$3,聲母碼,聲母對照資料表[台羅])</f>
        <v>ts</v>
      </c>
      <c r="Q8" s="152"/>
      <c r="R8" s="159"/>
      <c r="S8" s="152"/>
      <c r="T8" s="152"/>
      <c r="U8" s="152"/>
      <c r="V8" s="190"/>
      <c r="W8" s="190"/>
      <c r="X8" s="159"/>
      <c r="Y8" s="159"/>
      <c r="Z8" s="159"/>
      <c r="AA8" s="159"/>
      <c r="AB8" s="159"/>
      <c r="AC8" s="152"/>
      <c r="AD8" s="152"/>
    </row>
    <row r="9" spans="1:30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91"/>
      <c r="S9" s="191"/>
      <c r="T9" s="191"/>
      <c r="U9" s="152"/>
      <c r="V9" s="190"/>
      <c r="W9" s="190"/>
      <c r="X9" s="191"/>
      <c r="Y9" s="191"/>
      <c r="Z9" s="191"/>
      <c r="AA9" s="191"/>
      <c r="AB9" s="191"/>
      <c r="AC9" s="152"/>
      <c r="AD9" s="152"/>
    </row>
    <row r="10" spans="1:30" ht="26.25" thickBot="1">
      <c r="A10" s="152"/>
      <c r="B10" s="152"/>
      <c r="C10" s="152"/>
      <c r="D10" s="154"/>
      <c r="E10" s="153"/>
      <c r="F10" s="153"/>
      <c r="G10" s="154"/>
      <c r="H10" s="154"/>
      <c r="I10" s="154"/>
      <c r="J10" s="154"/>
      <c r="K10" s="154"/>
      <c r="L10" s="154"/>
      <c r="M10" s="154"/>
      <c r="N10" s="152"/>
      <c r="O10" s="159" t="s">
        <v>15964</v>
      </c>
      <c r="P10" s="152"/>
      <c r="Q10" s="152"/>
      <c r="R10" s="159" t="s">
        <v>15965</v>
      </c>
      <c r="S10" s="152"/>
      <c r="T10" s="152"/>
      <c r="U10" s="152"/>
      <c r="X10" s="159"/>
      <c r="Y10" s="159"/>
      <c r="Z10" s="159"/>
      <c r="AA10" s="159"/>
      <c r="AB10" s="159"/>
      <c r="AC10" s="152"/>
      <c r="AD10" s="152"/>
    </row>
    <row r="11" spans="1:30" ht="26.25" thickBot="1">
      <c r="A11" s="155"/>
      <c r="B11" s="252" t="s">
        <v>15991</v>
      </c>
      <c r="C11" s="168"/>
      <c r="D11" s="157" t="s">
        <v>15962</v>
      </c>
      <c r="E11" s="184" t="s">
        <v>15982</v>
      </c>
      <c r="F11" s="158" t="s">
        <v>15963</v>
      </c>
      <c r="G11" s="158" t="s">
        <v>15972</v>
      </c>
      <c r="H11" s="158" t="s">
        <v>15990</v>
      </c>
      <c r="I11" s="158" t="s">
        <v>15963</v>
      </c>
      <c r="J11" s="172" t="s">
        <v>15976</v>
      </c>
      <c r="K11" s="158" t="s">
        <v>15188</v>
      </c>
      <c r="L11" s="172" t="s">
        <v>15981</v>
      </c>
      <c r="M11" s="158" t="s">
        <v>2</v>
      </c>
      <c r="N11" s="152"/>
      <c r="O11" s="187" t="s">
        <v>15967</v>
      </c>
      <c r="P11" s="187" t="s">
        <v>15968</v>
      </c>
      <c r="Q11" s="152"/>
      <c r="R11" s="194" t="s">
        <v>15979</v>
      </c>
      <c r="S11" s="191" t="s">
        <v>15970</v>
      </c>
      <c r="T11" s="191" t="s">
        <v>15971</v>
      </c>
      <c r="U11" s="152"/>
      <c r="V11" s="195" t="s">
        <v>15984</v>
      </c>
      <c r="W11" s="183" t="s">
        <v>15972</v>
      </c>
      <c r="X11" s="183" t="s">
        <v>5</v>
      </c>
      <c r="Y11" s="183" t="s">
        <v>15976</v>
      </c>
      <c r="Z11" s="183" t="s">
        <v>15980</v>
      </c>
      <c r="AA11" s="183" t="s">
        <v>15985</v>
      </c>
      <c r="AB11" s="183" t="s">
        <v>15983</v>
      </c>
      <c r="AC11" s="152"/>
      <c r="AD11" s="152"/>
    </row>
    <row r="12" spans="1:30" ht="26.25" thickBot="1">
      <c r="A12" s="155"/>
      <c r="B12" s="253"/>
      <c r="C12" s="168"/>
      <c r="D12" s="160" t="s">
        <v>15966</v>
      </c>
      <c r="E12" s="161" t="str">
        <f>IF(OR(LEFT(B16,2)="kh",LEFT(B16,2)="ph",LEFT(B16,2)="th",LEFT(B16,2)="ng"),LEFT(B16,2),LEFT(B16,1))</f>
        <v>ng</v>
      </c>
      <c r="F12" s="162" t="str" cm="1">
        <f t="array" ref="F12" xml:space="preserve"> _xlfn.XLOOKUP($E$12,聲母碼,聲母對照資料表[方音])</f>
        <v>ㄫ</v>
      </c>
      <c r="G12" s="255" t="str">
        <f xml:space="preserve"> _xlfn.CONCAT(R12,_xlfn.XLOOKUP($E$5, 聲調表[傳統八聲調], 聲調表[雅俗通調號]),P12)</f>
        <v>扛五雅</v>
      </c>
      <c r="H12" s="255" t="str">
        <f xml:space="preserve"> _xlfn.CONCAT(P12, R12,_xlfn.XLOOKUP($E$5, 聲調表[傳統八聲調], 聲調表[方音符號調符]))</f>
        <v>雅扛ˊ</v>
      </c>
      <c r="I12" s="255" t="str">
        <f xml:space="preserve"> _xlfn.CONCAT(P13,X12,_xlfn.XLOOKUP($E$5, 聲調表[傳統八聲調], 聲調表[方音符號調符]))</f>
        <v>ㄫㆧˊ</v>
      </c>
      <c r="J12" s="255" t="str">
        <f xml:space="preserve"> _xlfn.CONCAT(P14,Y12,E14)</f>
        <v>ŋõ2</v>
      </c>
      <c r="K12" s="255" t="str" cm="1" vm="2">
        <f t="array" ref="K12">_xlfn._xlws.PY(2,1,E12,E13,E14)</f>
        <v>ngónn</v>
      </c>
      <c r="L12" s="255" t="str">
        <f xml:space="preserve"> _xlfn.CONCAT(P16,AA12,E14)</f>
        <v>ggnnoo2</v>
      </c>
      <c r="M12" s="255" t="str">
        <f xml:space="preserve"> _xlfn.CONCAT(P17,AB12,E14)</f>
        <v>ngonn2</v>
      </c>
      <c r="N12" s="152"/>
      <c r="O12" s="188" t="s">
        <v>15972</v>
      </c>
      <c r="P12" s="189" t="str" cm="1">
        <f t="array" ref="P12" xml:space="preserve"> _xlfn.XLOOKUP($E$12,聲母碼,聲母對照資料表[十五音])</f>
        <v>雅</v>
      </c>
      <c r="Q12" s="152"/>
      <c r="R12" s="192" t="str" cm="1">
        <f t="array" ref="R12" xml:space="preserve"> _xlfn.XLOOKUP('十五音查詢 (PY)'!E13, 韻母碼, 韻母對照資料表[十五音])</f>
        <v>扛</v>
      </c>
      <c r="S12" s="192" t="s">
        <v>39</v>
      </c>
      <c r="T12" s="186">
        <f xml:space="preserve"> _xlfn.XLOOKUP(_xlfn.CONCAT(R12,LEFT(S12)), 韻母對照資料表[十五音識別碼], 韻母對照資料表[識別號])</f>
        <v>97</v>
      </c>
      <c r="U12" s="152"/>
      <c r="V12" s="196">
        <f>IF(OR(E14=4,E14=8),T13,T12)</f>
        <v>97</v>
      </c>
      <c r="W12" s="185" t="str" cm="1">
        <f t="array" ref="W12" xml:space="preserve"> _xlfn.XLOOKUP('十五音查詢 (PY)'!E13, 韻母碼, 韻母對照資料表[十五音])</f>
        <v>扛</v>
      </c>
      <c r="X12" s="185" t="str" cm="1">
        <f t="array" ref="X12" xml:space="preserve"> INDEX(韻母對照資料表[方音], $V12)</f>
        <v>ㆧ</v>
      </c>
      <c r="Y12" s="185" t="str" cm="1">
        <f t="array" ref="Y12" xml:space="preserve"> INDEX(韻母對照資料表[國際音標], $V12)</f>
        <v>õ</v>
      </c>
      <c r="Z12" s="185" t="str" cm="1">
        <f t="array" ref="Z12" xml:space="preserve"> INDEX(韻母對照資料表[白話字], $V12)</f>
        <v>oⁿ</v>
      </c>
      <c r="AA12" s="185" t="str" cm="1">
        <f t="array" ref="AA12" xml:space="preserve"> INDEX(韻母對照資料表[閩拼], $V12)</f>
        <v>noo</v>
      </c>
      <c r="AB12" s="185" t="str" cm="1">
        <f t="array" ref="AB12" xml:space="preserve"> INDEX(韻母對照資料表[台羅], $V12)</f>
        <v>onn</v>
      </c>
      <c r="AC12" s="152"/>
      <c r="AD12" s="152"/>
    </row>
    <row r="13" spans="1:30" ht="26.25" thickBot="1">
      <c r="A13" s="152"/>
      <c r="B13" s="253"/>
      <c r="C13" s="168"/>
      <c r="D13" s="160" t="s">
        <v>15969</v>
      </c>
      <c r="E13" s="161" t="str">
        <f xml:space="preserve"> MID(B16, LEN(E12)+1, (LEN(B16)-LEN(E12) - 1))</f>
        <v>onn</v>
      </c>
      <c r="F13" s="162" t="str" cm="1">
        <f t="array" ref="F13" xml:space="preserve"> _xlfn.XLOOKUP($E$13, 韻母碼, 韻母對照資料表[方音])</f>
        <v>ㆧ</v>
      </c>
      <c r="G13" s="256"/>
      <c r="H13" s="256"/>
      <c r="I13" s="256"/>
      <c r="J13" s="256"/>
      <c r="K13" s="256"/>
      <c r="L13" s="256"/>
      <c r="M13" s="256"/>
      <c r="N13" s="164"/>
      <c r="O13" s="188" t="s">
        <v>15963</v>
      </c>
      <c r="P13" s="189" t="str" cm="1">
        <f t="array" ref="P13" xml:space="preserve"> _xlfn.XLOOKUP($E$12,聲母碼,聲母對照資料表[方音])</f>
        <v>ㄫ</v>
      </c>
      <c r="Q13" s="152"/>
      <c r="R13" s="192" t="str" cm="1">
        <f t="array" ref="R13" xml:space="preserve"> _xlfn.XLOOKUP('十五音查詢 (PY)'!E13, 韻母碼, 韻母對照資料表[十五音])</f>
        <v>扛</v>
      </c>
      <c r="S13" s="193" t="s">
        <v>15975</v>
      </c>
      <c r="T13" s="186">
        <f xml:space="preserve"> _xlfn.XLOOKUP(_xlfn.CONCAT(R13,LEFT(S13)), 韻母對照資料表[十五音識別碼], 韻母對照資料表[識別號])</f>
        <v>98</v>
      </c>
      <c r="U13" s="152"/>
      <c r="V13" s="152"/>
      <c r="W13" s="163" t="str">
        <f xml:space="preserve"> _xlfn.XLOOKUP($E$14, 聲調表[傳統八聲調], 聲調表[雅俗通調號])</f>
        <v>二</v>
      </c>
      <c r="X13" s="1" t="str">
        <f>_xlfn.XLOOKUP($E$14, 聲調表[傳統八聲調], 聲調表[方音符號調符])</f>
        <v>ˋ</v>
      </c>
      <c r="Y13" s="163">
        <f>$E$14</f>
        <v>2</v>
      </c>
      <c r="Z13" s="163">
        <f t="shared" ref="Z13:AB13" si="1">$E$14</f>
        <v>2</v>
      </c>
      <c r="AA13" s="163">
        <f t="shared" si="1"/>
        <v>2</v>
      </c>
      <c r="AB13" s="163">
        <f t="shared" si="1"/>
        <v>2</v>
      </c>
      <c r="AC13" s="152"/>
      <c r="AD13" s="152"/>
    </row>
    <row r="14" spans="1:30" ht="26.25" thickBot="1">
      <c r="A14" s="152"/>
      <c r="B14" s="254"/>
      <c r="C14" s="168"/>
      <c r="D14" s="169" t="s">
        <v>25</v>
      </c>
      <c r="E14" s="170">
        <f xml:space="preserve"> VALUE(RIGHT(B16))</f>
        <v>2</v>
      </c>
      <c r="F14" s="167" t="str">
        <f xml:space="preserve"> _xlfn.XLOOKUP($E$14, 聲調表[傳統八聲調], 聲調表[方音符號調符])</f>
        <v>ˋ</v>
      </c>
      <c r="G14" s="257"/>
      <c r="H14" s="257"/>
      <c r="I14" s="257"/>
      <c r="J14" s="257"/>
      <c r="K14" s="257"/>
      <c r="L14" s="257"/>
      <c r="M14" s="257"/>
      <c r="N14" s="164"/>
      <c r="O14" s="188" t="s">
        <v>15976</v>
      </c>
      <c r="P14" s="189" t="str" cm="1">
        <f t="array" ref="P14" xml:space="preserve"> _xlfn.XLOOKUP($E$12,聲母碼,聲母對照資料表[國際音標])</f>
        <v>ŋ</v>
      </c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</row>
    <row r="15" spans="1:30">
      <c r="A15" s="152"/>
      <c r="B15" s="197" t="str">
        <f xml:space="preserve"> _xlfn.XLOOKUP('十五音查詢 (PY)'!B11, 雅俗通字典[漢字], 雅俗通字典[十五音標音], "查不到")</f>
        <v>扛二雅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88" t="s">
        <v>15188</v>
      </c>
      <c r="P15" s="189" t="str" cm="1">
        <f t="array" ref="P15" xml:space="preserve"> _xlfn.XLOOKUP($E$12,聲母碼,聲母對照資料表[白話字])</f>
        <v>ng</v>
      </c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</row>
    <row r="16" spans="1:30">
      <c r="A16" s="152"/>
      <c r="B16" s="198" t="str">
        <f xml:space="preserve"> _xlfn.XLOOKUP('十五音查詢 (PY)'!B11, 雅俗通字典[漢字], 雅俗通字典[標音碼], "查不到")</f>
        <v>ngonn2</v>
      </c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88" t="s">
        <v>15985</v>
      </c>
      <c r="P16" s="189" t="str" cm="1">
        <f t="array" ref="P16" xml:space="preserve"> _xlfn.XLOOKUP($E$12,聲母碼,聲母對照資料表[閩拼])</f>
        <v>ggn</v>
      </c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</row>
    <row r="17" spans="1:30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88" t="s">
        <v>2</v>
      </c>
      <c r="P17" s="189" t="str" cm="1">
        <f t="array" ref="P17" xml:space="preserve"> _xlfn.XLOOKUP($E$12,聲母碼,聲母對照資料表[台羅])</f>
        <v>ng</v>
      </c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</row>
    <row r="18" spans="1:30">
      <c r="A18" s="152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</row>
    <row r="19" spans="1:30">
      <c r="A19" s="152"/>
      <c r="B19" s="152"/>
      <c r="C19" s="152"/>
      <c r="D19" s="152"/>
      <c r="E19" s="152"/>
      <c r="F19" s="152"/>
      <c r="G19" s="152" t="s">
        <v>15988</v>
      </c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</row>
    <row r="20" spans="1:30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</row>
    <row r="21" spans="1:30">
      <c r="A21" s="152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</row>
    <row r="22" spans="1:30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</row>
    <row r="23" spans="1:30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</row>
    <row r="24" spans="1:30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</row>
    <row r="25" spans="1:30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</row>
    <row r="26" spans="1:30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</row>
    <row r="27" spans="1:30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</row>
    <row r="28" spans="1:30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</row>
    <row r="29" spans="1:30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</row>
    <row r="30" spans="1:30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</row>
    <row r="31" spans="1:30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</row>
    <row r="32" spans="1:30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</row>
    <row r="33" spans="1:30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</row>
    <row r="34" spans="1:30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</row>
    <row r="35" spans="1:30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</row>
    <row r="36" spans="1:30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</row>
    <row r="37" spans="1:30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</row>
    <row r="38" spans="1:30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</row>
    <row r="39" spans="1:30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</row>
    <row r="40" spans="1:30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</row>
    <row r="41" spans="1:30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</row>
    <row r="42" spans="1:30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</row>
    <row r="43" spans="1:30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</row>
    <row r="44" spans="1:30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</row>
    <row r="45" spans="1:30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</row>
    <row r="46" spans="1:30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</row>
    <row r="47" spans="1:30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</row>
    <row r="48" spans="1:30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</row>
    <row r="49" spans="1:30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</row>
    <row r="50" spans="1:3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</row>
    <row r="51" spans="1:30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</row>
    <row r="52" spans="1:30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</row>
    <row r="53" spans="1:30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</row>
    <row r="54" spans="1:30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</row>
    <row r="55" spans="1:30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</row>
    <row r="56" spans="1:30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</row>
    <row r="57" spans="1:30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</row>
    <row r="58" spans="1:30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</row>
    <row r="59" spans="1:30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</row>
    <row r="60" spans="1:3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</row>
    <row r="61" spans="1:30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</row>
    <row r="62" spans="1:30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</row>
    <row r="63" spans="1:30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</row>
    <row r="64" spans="1:30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</row>
    <row r="65" spans="1:30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</row>
    <row r="66" spans="1:30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</row>
    <row r="67" spans="1:30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</row>
    <row r="68" spans="1:30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</row>
    <row r="69" spans="1:30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</row>
    <row r="70" spans="1:3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</row>
    <row r="71" spans="1:30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</row>
    <row r="72" spans="1:30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</row>
    <row r="73" spans="1:30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</row>
    <row r="74" spans="1:30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</row>
    <row r="75" spans="1:30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</row>
    <row r="76" spans="1:30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</row>
    <row r="77" spans="1:30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</row>
    <row r="78" spans="1:30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</row>
    <row r="79" spans="1:30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</row>
    <row r="80" spans="1:3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</row>
    <row r="81" spans="1:30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</row>
    <row r="82" spans="1:30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</row>
    <row r="83" spans="1:30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</row>
    <row r="84" spans="1:30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</row>
    <row r="85" spans="1:30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</row>
    <row r="86" spans="1:30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</row>
    <row r="87" spans="1:30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</row>
    <row r="88" spans="1:30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</row>
    <row r="89" spans="1:30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</row>
    <row r="90" spans="1:3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</row>
    <row r="91" spans="1:30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</row>
    <row r="92" spans="1:30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</row>
    <row r="93" spans="1:30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</row>
    <row r="94" spans="1:30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</row>
    <row r="95" spans="1:30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</row>
    <row r="96" spans="1:30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</row>
    <row r="97" spans="1:30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</row>
    <row r="98" spans="1:30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</row>
    <row r="99" spans="1:30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</row>
    <row r="100" spans="1:3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</row>
    <row r="101" spans="1:30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</row>
    <row r="102" spans="1:30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</row>
    <row r="103" spans="1:30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</row>
    <row r="104" spans="1:30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</row>
    <row r="105" spans="1:30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</row>
    <row r="106" spans="1:30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</row>
    <row r="107" spans="1:30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</row>
    <row r="108" spans="1:30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</row>
    <row r="109" spans="1:30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</row>
    <row r="110" spans="1:3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</row>
    <row r="111" spans="1:30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</row>
    <row r="112" spans="1:30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</row>
    <row r="113" spans="1:30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</row>
    <row r="114" spans="1:30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</row>
    <row r="115" spans="1:30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</row>
    <row r="116" spans="1:30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</row>
    <row r="117" spans="1:30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</row>
    <row r="118" spans="1:30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</row>
    <row r="119" spans="1:30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</row>
    <row r="120" spans="1:3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</row>
    <row r="121" spans="1:30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</row>
    <row r="122" spans="1:30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</row>
    <row r="123" spans="1:30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</row>
    <row r="124" spans="1:30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</row>
    <row r="125" spans="1:30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</row>
    <row r="126" spans="1:30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</row>
    <row r="127" spans="1:30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</row>
    <row r="128" spans="1:30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</row>
    <row r="129" spans="1:30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</row>
    <row r="130" spans="1: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</row>
    <row r="131" spans="1:30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</row>
    <row r="132" spans="1:30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</row>
    <row r="133" spans="1:30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</row>
    <row r="134" spans="1:30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</row>
    <row r="135" spans="1:30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</row>
    <row r="136" spans="1:30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</row>
    <row r="137" spans="1:30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</row>
    <row r="138" spans="1:30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</row>
    <row r="139" spans="1:30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</row>
    <row r="140" spans="1:3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</row>
    <row r="141" spans="1:30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</row>
    <row r="142" spans="1:30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</row>
    <row r="143" spans="1:30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</row>
    <row r="144" spans="1:30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</row>
    <row r="145" spans="1:30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</row>
    <row r="146" spans="1:30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</row>
    <row r="147" spans="1:30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</row>
    <row r="148" spans="1:30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</row>
    <row r="149" spans="1:30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</row>
    <row r="150" spans="1:3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</row>
    <row r="151" spans="1:30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</row>
    <row r="152" spans="1:30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</row>
    <row r="153" spans="1:30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</row>
    <row r="154" spans="1:30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</row>
    <row r="155" spans="1:30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</row>
    <row r="156" spans="1:30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</row>
    <row r="157" spans="1:30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</row>
    <row r="158" spans="1:30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</row>
    <row r="159" spans="1:30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</row>
    <row r="160" spans="1:3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</row>
    <row r="161" spans="1:30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</row>
    <row r="162" spans="1:30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</row>
    <row r="163" spans="1:30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</row>
    <row r="164" spans="1:30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</row>
    <row r="165" spans="1:30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</row>
    <row r="166" spans="1:30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</row>
    <row r="167" spans="1:30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</row>
    <row r="168" spans="1:30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</row>
    <row r="169" spans="1:30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</row>
    <row r="170" spans="1:3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</row>
    <row r="171" spans="1:30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</row>
    <row r="172" spans="1:30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</row>
    <row r="173" spans="1:30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</row>
    <row r="174" spans="1:30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</row>
    <row r="175" spans="1:30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</row>
    <row r="176" spans="1:30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</row>
    <row r="177" spans="1:30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</row>
    <row r="178" spans="1:30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</row>
    <row r="179" spans="1:30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</row>
    <row r="180" spans="1:3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</row>
    <row r="181" spans="1:30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</row>
    <row r="182" spans="1:30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</row>
    <row r="183" spans="1:30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</row>
    <row r="184" spans="1:30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</row>
    <row r="185" spans="1:30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</row>
    <row r="186" spans="1:30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</row>
    <row r="187" spans="1:30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</row>
    <row r="188" spans="1:30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</row>
    <row r="189" spans="1:30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</row>
    <row r="190" spans="1:3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</row>
    <row r="191" spans="1:30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</row>
    <row r="192" spans="1:30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</row>
    <row r="193" spans="1:30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</row>
    <row r="194" spans="1:30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</row>
    <row r="195" spans="1:30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</row>
    <row r="196" spans="1:30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</row>
    <row r="197" spans="1:30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</row>
    <row r="198" spans="1:30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</row>
    <row r="199" spans="1:30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</row>
    <row r="200" spans="1:3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</row>
    <row r="201" spans="1:30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</row>
    <row r="202" spans="1:30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</row>
    <row r="203" spans="1:30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</row>
    <row r="204" spans="1:30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</row>
    <row r="205" spans="1:30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</row>
    <row r="206" spans="1:30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</row>
    <row r="207" spans="1:30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</row>
    <row r="208" spans="1:30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</row>
    <row r="209" spans="1:30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</row>
    <row r="210" spans="1:3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</row>
    <row r="211" spans="1:30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</row>
    <row r="212" spans="1:30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</row>
    <row r="213" spans="1:30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</row>
    <row r="214" spans="1:30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</row>
    <row r="215" spans="1:30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</row>
    <row r="216" spans="1:30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</row>
    <row r="217" spans="1:30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</row>
    <row r="218" spans="1:30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</row>
    <row r="219" spans="1:30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</row>
    <row r="220" spans="1:3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</row>
    <row r="221" spans="1:30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</row>
    <row r="222" spans="1:30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</row>
    <row r="223" spans="1:30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</row>
    <row r="224" spans="1:30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</row>
    <row r="225" spans="1:30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</row>
    <row r="226" spans="1:30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</row>
    <row r="227" spans="1:30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</row>
    <row r="228" spans="1:30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</row>
    <row r="229" spans="1:30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</row>
    <row r="230" spans="1: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</row>
    <row r="231" spans="1:30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</row>
    <row r="232" spans="1:30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</row>
    <row r="233" spans="1:30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</row>
    <row r="234" spans="1:30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</row>
    <row r="235" spans="1:30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</row>
    <row r="236" spans="1:30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</row>
    <row r="237" spans="1:30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</row>
    <row r="238" spans="1:30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</row>
    <row r="239" spans="1:30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</row>
    <row r="240" spans="1:3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</row>
    <row r="241" spans="1:30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</row>
    <row r="242" spans="1:30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</row>
    <row r="243" spans="1:30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</row>
    <row r="244" spans="1:30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</row>
    <row r="245" spans="1:30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</row>
    <row r="246" spans="1:30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</row>
    <row r="247" spans="1:30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</row>
    <row r="248" spans="1:30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</row>
    <row r="249" spans="1:30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</row>
    <row r="250" spans="1:3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</row>
    <row r="251" spans="1:30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</row>
    <row r="252" spans="1:30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</row>
    <row r="253" spans="1:30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</row>
    <row r="254" spans="1:30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</row>
    <row r="255" spans="1:30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</row>
    <row r="256" spans="1:30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</row>
    <row r="257" spans="1:30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</row>
    <row r="258" spans="1:30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</row>
    <row r="259" spans="1:30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</row>
    <row r="260" spans="1:3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</row>
    <row r="261" spans="1:30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</row>
    <row r="262" spans="1:30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</row>
    <row r="263" spans="1:30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</row>
    <row r="264" spans="1:30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</row>
    <row r="265" spans="1:30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</row>
    <row r="266" spans="1:30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</row>
    <row r="267" spans="1:30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</row>
    <row r="268" spans="1:30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</row>
    <row r="269" spans="1:30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</row>
    <row r="270" spans="1:3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</row>
    <row r="271" spans="1:30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</row>
    <row r="272" spans="1:30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</row>
    <row r="273" spans="1:30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</row>
    <row r="274" spans="1:30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</row>
    <row r="275" spans="1:30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</row>
    <row r="276" spans="1:30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</row>
    <row r="277" spans="1:30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</row>
    <row r="278" spans="1:30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</row>
    <row r="279" spans="1:30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</row>
    <row r="280" spans="1:3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</row>
    <row r="281" spans="1:30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</row>
    <row r="282" spans="1:30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</row>
    <row r="283" spans="1:30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</row>
    <row r="284" spans="1:30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</row>
    <row r="285" spans="1:30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</row>
    <row r="286" spans="1:30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</row>
    <row r="287" spans="1:30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</row>
    <row r="288" spans="1:30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</row>
    <row r="289" spans="1:30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</row>
    <row r="290" spans="1:3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</row>
    <row r="291" spans="1:30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</row>
    <row r="292" spans="1:30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</row>
    <row r="293" spans="1:30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</row>
    <row r="294" spans="1:30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</row>
    <row r="295" spans="1:30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</row>
    <row r="296" spans="1:30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</row>
    <row r="297" spans="1:30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</row>
    <row r="298" spans="1:30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</row>
    <row r="299" spans="1:30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</row>
    <row r="300" spans="1:3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</row>
    <row r="301" spans="1:30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</row>
    <row r="302" spans="1:30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</row>
    <row r="303" spans="1:30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</row>
    <row r="304" spans="1:30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</row>
    <row r="305" spans="1:30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</row>
    <row r="306" spans="1:30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</row>
    <row r="307" spans="1:30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</row>
    <row r="308" spans="1:30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</row>
    <row r="309" spans="1:30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</row>
    <row r="310" spans="1:3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</row>
    <row r="311" spans="1:30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</row>
    <row r="312" spans="1:30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</row>
    <row r="313" spans="1:30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</row>
    <row r="314" spans="1:30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</row>
    <row r="315" spans="1:30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</row>
    <row r="316" spans="1:30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</row>
    <row r="317" spans="1:30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</row>
    <row r="318" spans="1:30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</row>
    <row r="319" spans="1:30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</row>
    <row r="320" spans="1:3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</row>
    <row r="321" spans="1:30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</row>
    <row r="322" spans="1:30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</row>
    <row r="323" spans="1:30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</row>
    <row r="324" spans="1:30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</row>
    <row r="325" spans="1:30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</row>
    <row r="326" spans="1:30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</row>
    <row r="327" spans="1:30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</row>
    <row r="328" spans="1:30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</row>
    <row r="329" spans="1:30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</row>
    <row r="330" spans="1: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</row>
    <row r="331" spans="1:30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</row>
    <row r="332" spans="1:30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</row>
    <row r="333" spans="1:30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</row>
    <row r="334" spans="1:30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</row>
    <row r="335" spans="1:30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</row>
    <row r="336" spans="1:30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</row>
    <row r="337" spans="1:30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</row>
    <row r="338" spans="1:30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</row>
    <row r="339" spans="1:30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</row>
    <row r="340" spans="1:3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</row>
    <row r="341" spans="1:30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</row>
    <row r="342" spans="1:30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</row>
    <row r="343" spans="1:30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</row>
    <row r="344" spans="1:30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</row>
    <row r="345" spans="1:30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</row>
    <row r="346" spans="1:30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</row>
    <row r="347" spans="1:30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</row>
    <row r="348" spans="1:30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</row>
    <row r="349" spans="1:30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</row>
    <row r="350" spans="1:3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</row>
    <row r="351" spans="1:30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</row>
    <row r="352" spans="1:30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</row>
    <row r="353" spans="1:30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</row>
    <row r="354" spans="1:30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</row>
    <row r="355" spans="1:30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</row>
    <row r="356" spans="1:30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</row>
    <row r="357" spans="1:30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</row>
    <row r="358" spans="1:30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</row>
    <row r="359" spans="1:30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</row>
    <row r="360" spans="1:3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</row>
    <row r="361" spans="1:30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</row>
    <row r="362" spans="1:30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</row>
    <row r="363" spans="1:30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</row>
    <row r="364" spans="1:30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</row>
    <row r="365" spans="1:30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</row>
    <row r="366" spans="1:30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</row>
    <row r="367" spans="1:30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</row>
    <row r="368" spans="1:30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</row>
    <row r="369" spans="1:30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</row>
    <row r="370" spans="1:3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</row>
    <row r="371" spans="1:30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</row>
    <row r="372" spans="1:30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</row>
    <row r="373" spans="1:30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</row>
    <row r="374" spans="1:30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</row>
    <row r="375" spans="1:30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</row>
    <row r="376" spans="1:30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</row>
    <row r="377" spans="1:30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</row>
    <row r="378" spans="1:30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</row>
    <row r="379" spans="1:30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</row>
    <row r="380" spans="1:3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</row>
    <row r="381" spans="1:30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</row>
    <row r="382" spans="1:30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</row>
    <row r="383" spans="1:30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</row>
    <row r="384" spans="1:30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</row>
    <row r="385" spans="1:30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</row>
    <row r="386" spans="1:30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</row>
    <row r="387" spans="1:30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</row>
    <row r="388" spans="1:30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</row>
    <row r="389" spans="1:30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</row>
    <row r="390" spans="1:3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</row>
    <row r="391" spans="1:30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</row>
    <row r="392" spans="1:30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</row>
    <row r="393" spans="1:30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</row>
    <row r="394" spans="1:30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</row>
    <row r="395" spans="1:30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</row>
    <row r="396" spans="1:30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</row>
    <row r="397" spans="1:30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</row>
    <row r="398" spans="1:30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</row>
    <row r="399" spans="1:30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</row>
    <row r="400" spans="1:3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</row>
    <row r="401" spans="1:30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</row>
    <row r="402" spans="1:30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</row>
    <row r="403" spans="1:30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</row>
    <row r="404" spans="1:30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</row>
    <row r="405" spans="1:30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</row>
    <row r="406" spans="1:30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</row>
    <row r="407" spans="1:30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</row>
    <row r="408" spans="1:30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</row>
    <row r="409" spans="1:30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</row>
    <row r="410" spans="1:3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</row>
    <row r="411" spans="1:30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</row>
    <row r="412" spans="1:30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</row>
    <row r="413" spans="1:30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</row>
    <row r="414" spans="1:30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</row>
    <row r="415" spans="1:30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</row>
    <row r="416" spans="1:30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</row>
    <row r="417" spans="1:30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</row>
    <row r="418" spans="1:30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</row>
    <row r="419" spans="1:30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</row>
    <row r="420" spans="1:3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</row>
    <row r="421" spans="1:30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</row>
    <row r="422" spans="1:30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</row>
    <row r="423" spans="1:30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</row>
    <row r="424" spans="1:30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</row>
    <row r="425" spans="1:30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</row>
    <row r="426" spans="1:30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</row>
    <row r="427" spans="1:30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</row>
    <row r="428" spans="1:30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</row>
    <row r="429" spans="1:30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</row>
    <row r="430" spans="1: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</row>
    <row r="431" spans="1:30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</row>
    <row r="432" spans="1:30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</row>
    <row r="433" spans="1:30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</row>
    <row r="434" spans="1:30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</row>
    <row r="435" spans="1:30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</row>
    <row r="436" spans="1:30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</row>
    <row r="437" spans="1:30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</row>
    <row r="438" spans="1:30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</row>
    <row r="439" spans="1:30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</row>
    <row r="440" spans="1:3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</row>
    <row r="441" spans="1:30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</row>
    <row r="442" spans="1:30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</row>
    <row r="443" spans="1:30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</row>
    <row r="444" spans="1:30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</row>
    <row r="445" spans="1:30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</row>
    <row r="446" spans="1:30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</row>
    <row r="447" spans="1:30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</row>
    <row r="448" spans="1:30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</row>
    <row r="449" spans="1:30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</row>
    <row r="450" spans="1:3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</row>
    <row r="451" spans="1:30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</row>
    <row r="452" spans="1:30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</row>
    <row r="453" spans="1:30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</row>
    <row r="454" spans="1:30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</row>
    <row r="455" spans="1:30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</row>
    <row r="456" spans="1:30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</row>
    <row r="457" spans="1:30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</row>
    <row r="458" spans="1:30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</row>
    <row r="459" spans="1:30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</row>
    <row r="460" spans="1:3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</row>
    <row r="461" spans="1:30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</row>
    <row r="462" spans="1:30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</row>
    <row r="463" spans="1:30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</row>
    <row r="464" spans="1:30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</row>
    <row r="465" spans="1:30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</row>
    <row r="466" spans="1:30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</row>
    <row r="467" spans="1:30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</row>
    <row r="468" spans="1:30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</row>
    <row r="469" spans="1:30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</row>
    <row r="470" spans="1:3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</row>
    <row r="471" spans="1:30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</row>
    <row r="472" spans="1:30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</row>
    <row r="473" spans="1:30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</row>
    <row r="474" spans="1:30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</row>
    <row r="475" spans="1:30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</row>
    <row r="476" spans="1:30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</row>
    <row r="477" spans="1:30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</row>
    <row r="478" spans="1:30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</row>
    <row r="479" spans="1:30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</row>
    <row r="480" spans="1:3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</row>
    <row r="481" spans="1:30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</row>
    <row r="482" spans="1:30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</row>
    <row r="483" spans="1:30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</row>
    <row r="484" spans="1:30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</row>
    <row r="485" spans="1:30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</row>
    <row r="486" spans="1:30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</row>
    <row r="487" spans="1:30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</row>
    <row r="488" spans="1:30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</row>
    <row r="489" spans="1:30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</row>
    <row r="490" spans="1:3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</row>
    <row r="491" spans="1:30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</row>
    <row r="492" spans="1:30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</row>
    <row r="493" spans="1:30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</row>
    <row r="494" spans="1:30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</row>
    <row r="495" spans="1:30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</row>
    <row r="496" spans="1:30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</row>
    <row r="497" spans="1:30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</row>
    <row r="498" spans="1:30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</row>
    <row r="499" spans="1:30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</row>
    <row r="500" spans="1:3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</row>
    <row r="501" spans="1:30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</row>
    <row r="502" spans="1:30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</row>
    <row r="503" spans="1:30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</row>
    <row r="504" spans="1:30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</row>
    <row r="505" spans="1:30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</row>
    <row r="506" spans="1:30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</row>
    <row r="507" spans="1:30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</row>
    <row r="508" spans="1:30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</row>
    <row r="509" spans="1:30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</row>
    <row r="510" spans="1:3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</row>
    <row r="511" spans="1:30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</row>
    <row r="512" spans="1:30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</row>
    <row r="513" spans="1:30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</row>
    <row r="514" spans="1:30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</row>
    <row r="515" spans="1:30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</row>
    <row r="516" spans="1:30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</row>
    <row r="517" spans="1:30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</row>
    <row r="518" spans="1:30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</row>
    <row r="519" spans="1:30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</row>
    <row r="520" spans="1:3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</row>
    <row r="521" spans="1:30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</row>
    <row r="522" spans="1:30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</row>
    <row r="523" spans="1:30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</row>
    <row r="524" spans="1:30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</row>
    <row r="525" spans="1:30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</row>
    <row r="526" spans="1:30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</row>
    <row r="527" spans="1:30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</row>
    <row r="528" spans="1:30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</row>
    <row r="529" spans="1:30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</row>
    <row r="530" spans="1: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</row>
    <row r="531" spans="1:30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</row>
    <row r="532" spans="1:30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</row>
    <row r="533" spans="1:30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</row>
    <row r="534" spans="1:30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</row>
    <row r="535" spans="1:30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</row>
    <row r="536" spans="1:30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</row>
    <row r="537" spans="1:30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</row>
    <row r="538" spans="1:30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</row>
    <row r="539" spans="1:30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</row>
    <row r="540" spans="1:3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</row>
    <row r="541" spans="1:30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</row>
    <row r="542" spans="1:30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</row>
    <row r="543" spans="1:30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</row>
    <row r="544" spans="1:30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</row>
    <row r="545" spans="1:30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</row>
    <row r="546" spans="1:30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</row>
    <row r="547" spans="1:30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</row>
    <row r="548" spans="1:30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</row>
    <row r="549" spans="1:30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</row>
    <row r="550" spans="1:3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</row>
    <row r="551" spans="1:30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</row>
    <row r="552" spans="1:30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</row>
    <row r="553" spans="1:30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</row>
    <row r="554" spans="1:30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</row>
    <row r="555" spans="1:30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</row>
    <row r="556" spans="1:30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</row>
    <row r="557" spans="1:30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</row>
    <row r="558" spans="1:30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</row>
    <row r="559" spans="1:30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</row>
    <row r="560" spans="1:3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</row>
    <row r="561" spans="1:30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</row>
    <row r="562" spans="1:30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</row>
    <row r="563" spans="1:30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</row>
    <row r="564" spans="1:30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</row>
    <row r="565" spans="1:30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</row>
    <row r="566" spans="1:30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</row>
    <row r="567" spans="1:30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</row>
    <row r="568" spans="1:30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</row>
    <row r="569" spans="1:30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</row>
    <row r="570" spans="1:3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</row>
    <row r="571" spans="1:30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</row>
    <row r="572" spans="1:30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</row>
    <row r="573" spans="1:30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</row>
    <row r="574" spans="1:30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</row>
    <row r="575" spans="1:30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</row>
    <row r="576" spans="1:30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</row>
    <row r="577" spans="1:30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</row>
    <row r="578" spans="1:30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</row>
    <row r="579" spans="1:30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</row>
    <row r="580" spans="1:3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</row>
    <row r="581" spans="1:30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</row>
    <row r="582" spans="1:30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</row>
    <row r="583" spans="1:30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</row>
    <row r="584" spans="1:30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</row>
    <row r="585" spans="1:30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</row>
    <row r="586" spans="1:30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</row>
    <row r="587" spans="1:30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</row>
    <row r="588" spans="1:30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</row>
    <row r="589" spans="1:30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</row>
    <row r="590" spans="1:3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</row>
    <row r="591" spans="1:30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</row>
    <row r="592" spans="1:30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</row>
    <row r="593" spans="1:30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</row>
    <row r="594" spans="1:30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</row>
    <row r="595" spans="1:30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</row>
    <row r="596" spans="1:30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</row>
    <row r="597" spans="1:30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</row>
    <row r="598" spans="1:30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</row>
    <row r="599" spans="1:30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</row>
    <row r="600" spans="1:3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</row>
    <row r="601" spans="1:30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</row>
    <row r="602" spans="1:30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</row>
    <row r="603" spans="1:30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</row>
    <row r="604" spans="1:30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</row>
    <row r="605" spans="1:30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</row>
    <row r="606" spans="1:30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</row>
    <row r="607" spans="1:30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</row>
    <row r="608" spans="1:30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</row>
    <row r="609" spans="1:30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</row>
    <row r="610" spans="1:3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</row>
    <row r="611" spans="1:30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</row>
    <row r="612" spans="1:30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</row>
    <row r="613" spans="1:30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</row>
    <row r="614" spans="1:30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</row>
    <row r="615" spans="1:30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</row>
    <row r="616" spans="1:30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</row>
    <row r="617" spans="1:30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</row>
    <row r="618" spans="1:30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</row>
    <row r="619" spans="1:30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</row>
    <row r="620" spans="1:3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</row>
    <row r="621" spans="1:30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</row>
    <row r="622" spans="1:30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</row>
    <row r="623" spans="1:30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</row>
    <row r="624" spans="1:30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</row>
    <row r="625" spans="1:30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</row>
    <row r="626" spans="1:30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</row>
    <row r="627" spans="1:30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</row>
    <row r="628" spans="1:30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</row>
    <row r="629" spans="1:30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</row>
    <row r="630" spans="1: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</row>
    <row r="631" spans="1:30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</row>
    <row r="632" spans="1:30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</row>
    <row r="633" spans="1:30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</row>
    <row r="634" spans="1:30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</row>
    <row r="635" spans="1:30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</row>
    <row r="636" spans="1:30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</row>
    <row r="637" spans="1:30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</row>
    <row r="638" spans="1:30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</row>
    <row r="639" spans="1:30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</row>
    <row r="640" spans="1:3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</row>
    <row r="641" spans="1:30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</row>
    <row r="642" spans="1:30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</row>
    <row r="643" spans="1:30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</row>
    <row r="644" spans="1:30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</row>
    <row r="645" spans="1:30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</row>
    <row r="646" spans="1:30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</row>
    <row r="647" spans="1:30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</row>
    <row r="648" spans="1:30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</row>
    <row r="649" spans="1:30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</row>
    <row r="650" spans="1:3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</row>
    <row r="651" spans="1:30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</row>
    <row r="652" spans="1:30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</row>
    <row r="653" spans="1:30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</row>
    <row r="654" spans="1:30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</row>
    <row r="655" spans="1:30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</row>
    <row r="656" spans="1:30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</row>
    <row r="657" spans="1:30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</row>
    <row r="658" spans="1:30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</row>
    <row r="659" spans="1:30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</row>
    <row r="660" spans="1:3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</row>
    <row r="661" spans="1:30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</row>
    <row r="662" spans="1:30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</row>
    <row r="663" spans="1:30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</row>
    <row r="664" spans="1:30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</row>
    <row r="665" spans="1:30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</row>
    <row r="666" spans="1:30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</row>
    <row r="667" spans="1:30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</row>
    <row r="668" spans="1:30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</row>
    <row r="669" spans="1:30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</row>
    <row r="670" spans="1:3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</row>
    <row r="671" spans="1:30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</row>
    <row r="672" spans="1:30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</row>
    <row r="673" spans="1:30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</row>
    <row r="674" spans="1:30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</row>
    <row r="675" spans="1:30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</row>
    <row r="676" spans="1:30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</row>
    <row r="677" spans="1:30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</row>
    <row r="678" spans="1:30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</row>
    <row r="679" spans="1:30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</row>
    <row r="680" spans="1:3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</row>
    <row r="681" spans="1:30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</row>
    <row r="682" spans="1:30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</row>
    <row r="683" spans="1:30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</row>
    <row r="684" spans="1:30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</row>
    <row r="685" spans="1:30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</row>
    <row r="686" spans="1:30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</row>
    <row r="687" spans="1:30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</row>
    <row r="688" spans="1:30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</row>
    <row r="689" spans="1:30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</row>
    <row r="690" spans="1:3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</row>
    <row r="691" spans="1:30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</row>
    <row r="692" spans="1:30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</row>
    <row r="693" spans="1:30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</row>
    <row r="694" spans="1:30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</row>
    <row r="695" spans="1:30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</row>
    <row r="696" spans="1:30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</row>
    <row r="697" spans="1:30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</row>
    <row r="698" spans="1:30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</row>
    <row r="699" spans="1:30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</row>
    <row r="700" spans="1:3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</row>
    <row r="701" spans="1:30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</row>
    <row r="702" spans="1:30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</row>
    <row r="703" spans="1:30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</row>
    <row r="704" spans="1:30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</row>
    <row r="705" spans="1:30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</row>
    <row r="706" spans="1:30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</row>
    <row r="707" spans="1:30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</row>
    <row r="708" spans="1:30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</row>
    <row r="709" spans="1:30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</row>
    <row r="710" spans="1:3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</row>
    <row r="711" spans="1:30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</row>
    <row r="712" spans="1:30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</row>
    <row r="713" spans="1:30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</row>
    <row r="714" spans="1:30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</row>
    <row r="715" spans="1:30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</row>
    <row r="716" spans="1:30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</row>
    <row r="717" spans="1:30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</row>
    <row r="718" spans="1:30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</row>
    <row r="719" spans="1:30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</row>
    <row r="720" spans="1:3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</row>
    <row r="721" spans="1:30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</row>
    <row r="722" spans="1:30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</row>
    <row r="723" spans="1:30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</row>
    <row r="724" spans="1:30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</row>
    <row r="725" spans="1:30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</row>
    <row r="726" spans="1:30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</row>
    <row r="727" spans="1:30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</row>
    <row r="728" spans="1:30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</row>
    <row r="729" spans="1:30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</row>
    <row r="730" spans="1: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</row>
    <row r="731" spans="1:30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</row>
    <row r="732" spans="1:30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</row>
    <row r="733" spans="1:30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</row>
    <row r="734" spans="1:30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</row>
    <row r="735" spans="1:30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</row>
    <row r="736" spans="1:30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</row>
    <row r="737" spans="1:30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</row>
    <row r="738" spans="1:30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</row>
    <row r="739" spans="1:30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</row>
    <row r="740" spans="1:3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</row>
    <row r="741" spans="1:30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</row>
    <row r="742" spans="1:30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</row>
    <row r="743" spans="1:30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</row>
    <row r="744" spans="1:30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</row>
    <row r="745" spans="1:30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</row>
    <row r="746" spans="1:30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</row>
    <row r="747" spans="1:30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</row>
    <row r="748" spans="1:30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</row>
    <row r="749" spans="1:30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</row>
    <row r="750" spans="1:3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</row>
    <row r="751" spans="1:30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</row>
    <row r="752" spans="1:30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</row>
    <row r="753" spans="1:30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</row>
    <row r="754" spans="1:30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</row>
    <row r="755" spans="1:30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</row>
    <row r="756" spans="1:30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</row>
    <row r="757" spans="1:30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</row>
    <row r="758" spans="1:30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</row>
    <row r="759" spans="1:30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</row>
    <row r="760" spans="1:3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</row>
    <row r="761" spans="1:30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</row>
    <row r="762" spans="1:30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</row>
    <row r="763" spans="1:30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</row>
    <row r="764" spans="1:30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</row>
    <row r="765" spans="1:30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</row>
    <row r="766" spans="1:30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</row>
    <row r="767" spans="1:30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</row>
    <row r="768" spans="1:30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</row>
    <row r="769" spans="1:30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</row>
    <row r="770" spans="1:3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</row>
    <row r="771" spans="1:30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</row>
    <row r="772" spans="1:30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</row>
    <row r="773" spans="1:30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</row>
    <row r="774" spans="1:30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</row>
    <row r="775" spans="1:30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</row>
    <row r="776" spans="1:30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</row>
    <row r="777" spans="1:30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</row>
    <row r="778" spans="1:30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</row>
    <row r="779" spans="1:30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</row>
    <row r="780" spans="1:3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</row>
    <row r="781" spans="1:30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</row>
    <row r="782" spans="1:30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</row>
    <row r="783" spans="1:30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</row>
    <row r="784" spans="1:30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</row>
    <row r="785" spans="1:30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</row>
    <row r="786" spans="1:30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</row>
    <row r="787" spans="1:30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</row>
    <row r="788" spans="1:30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</row>
    <row r="789" spans="1:30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</row>
    <row r="790" spans="1:3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</row>
    <row r="791" spans="1:30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</row>
    <row r="792" spans="1:30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</row>
    <row r="793" spans="1:30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</row>
    <row r="794" spans="1:30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</row>
    <row r="795" spans="1:30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</row>
    <row r="796" spans="1:30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</row>
    <row r="797" spans="1:30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</row>
    <row r="798" spans="1:30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</row>
    <row r="799" spans="1:30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</row>
    <row r="800" spans="1:3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</row>
    <row r="801" spans="1:30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</row>
    <row r="802" spans="1:30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</row>
    <row r="803" spans="1:30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</row>
    <row r="804" spans="1:30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</row>
    <row r="805" spans="1:30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</row>
    <row r="806" spans="1:30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</row>
    <row r="807" spans="1:30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</row>
    <row r="808" spans="1:30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</row>
    <row r="809" spans="1:30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</row>
    <row r="810" spans="1:3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</row>
    <row r="811" spans="1:30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</row>
    <row r="812" spans="1:30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</row>
    <row r="813" spans="1:30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</row>
    <row r="814" spans="1:30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</row>
    <row r="815" spans="1:30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</row>
    <row r="816" spans="1:30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</row>
    <row r="817" spans="1:30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</row>
    <row r="818" spans="1:30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</row>
    <row r="819" spans="1:30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</row>
    <row r="820" spans="1:3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</row>
    <row r="821" spans="1:30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</row>
    <row r="822" spans="1:30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</row>
    <row r="823" spans="1:30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</row>
    <row r="824" spans="1:30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</row>
    <row r="825" spans="1:30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</row>
    <row r="826" spans="1:30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</row>
    <row r="827" spans="1:30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</row>
    <row r="828" spans="1:30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</row>
    <row r="829" spans="1:30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</row>
    <row r="830" spans="1: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</row>
    <row r="831" spans="1:30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</row>
    <row r="832" spans="1:30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</row>
    <row r="833" spans="1:30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</row>
    <row r="834" spans="1:30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</row>
    <row r="835" spans="1:30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</row>
    <row r="836" spans="1:30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</row>
    <row r="837" spans="1:30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</row>
    <row r="838" spans="1:30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</row>
    <row r="839" spans="1:30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</row>
    <row r="840" spans="1:3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</row>
    <row r="841" spans="1:30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</row>
    <row r="842" spans="1:30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</row>
    <row r="843" spans="1:30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</row>
    <row r="844" spans="1:30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</row>
    <row r="845" spans="1:30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</row>
    <row r="846" spans="1:30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</row>
    <row r="847" spans="1:30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</row>
    <row r="848" spans="1:30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</row>
    <row r="849" spans="1:30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</row>
    <row r="850" spans="1:3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</row>
    <row r="851" spans="1:30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</row>
    <row r="852" spans="1:30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</row>
    <row r="853" spans="1:30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</row>
    <row r="854" spans="1:30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</row>
    <row r="855" spans="1:30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</row>
    <row r="856" spans="1:30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</row>
    <row r="857" spans="1:30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</row>
    <row r="858" spans="1:30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</row>
    <row r="859" spans="1:30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</row>
    <row r="860" spans="1:3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</row>
    <row r="861" spans="1:30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</row>
    <row r="862" spans="1:30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</row>
    <row r="863" spans="1:30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</row>
    <row r="864" spans="1:30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</row>
    <row r="865" spans="1:30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</row>
    <row r="866" spans="1:30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</row>
    <row r="867" spans="1:30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</row>
    <row r="868" spans="1:30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</row>
    <row r="869" spans="1:30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</row>
    <row r="870" spans="1:3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</row>
    <row r="871" spans="1:30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</row>
    <row r="872" spans="1:30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</row>
    <row r="873" spans="1:30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</row>
    <row r="874" spans="1:30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</row>
    <row r="875" spans="1:30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</row>
    <row r="876" spans="1:30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</row>
    <row r="877" spans="1:30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</row>
    <row r="878" spans="1:30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</row>
    <row r="879" spans="1:30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</row>
    <row r="880" spans="1:3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</row>
    <row r="881" spans="1:30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</row>
    <row r="882" spans="1:30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</row>
    <row r="883" spans="1:30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</row>
    <row r="884" spans="1:30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</row>
    <row r="885" spans="1:30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</row>
    <row r="886" spans="1:30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</row>
    <row r="887" spans="1:30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</row>
    <row r="888" spans="1:30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</row>
    <row r="889" spans="1:30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</row>
    <row r="890" spans="1:3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</row>
    <row r="891" spans="1:30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</row>
    <row r="892" spans="1:30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</row>
    <row r="893" spans="1:30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</row>
    <row r="894" spans="1:30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</row>
    <row r="895" spans="1:30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</row>
    <row r="896" spans="1:30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</row>
    <row r="897" spans="1:30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</row>
    <row r="898" spans="1:30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</row>
    <row r="899" spans="1:30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</row>
    <row r="900" spans="1:3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</row>
    <row r="901" spans="1:30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</row>
    <row r="902" spans="1:30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</row>
    <row r="903" spans="1:30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</row>
    <row r="904" spans="1:30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</row>
    <row r="905" spans="1:30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</row>
    <row r="906" spans="1:30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</row>
    <row r="907" spans="1:30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</row>
    <row r="908" spans="1:30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</row>
    <row r="909" spans="1:30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</row>
    <row r="910" spans="1:3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</row>
    <row r="911" spans="1:30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</row>
    <row r="912" spans="1:30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</row>
    <row r="913" spans="1:30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</row>
    <row r="914" spans="1:30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</row>
    <row r="915" spans="1:30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</row>
    <row r="916" spans="1:30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</row>
    <row r="917" spans="1:30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</row>
    <row r="918" spans="1:30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</row>
    <row r="919" spans="1:30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</row>
    <row r="920" spans="1:3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</row>
    <row r="921" spans="1:30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</row>
    <row r="922" spans="1:30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</row>
    <row r="923" spans="1:30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</row>
    <row r="924" spans="1:30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</row>
    <row r="925" spans="1:30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</row>
    <row r="926" spans="1:30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</row>
    <row r="927" spans="1:30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</row>
    <row r="928" spans="1:30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</row>
    <row r="929" spans="1:30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</row>
    <row r="930" spans="1: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</row>
    <row r="931" spans="1:30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</row>
    <row r="932" spans="1:30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</row>
    <row r="933" spans="1:30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</row>
    <row r="934" spans="1:30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</row>
    <row r="935" spans="1:30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</row>
    <row r="936" spans="1:30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</row>
    <row r="937" spans="1:30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</row>
    <row r="938" spans="1:30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</row>
    <row r="939" spans="1:30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</row>
    <row r="940" spans="1:3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</row>
    <row r="941" spans="1:30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</row>
    <row r="942" spans="1:30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</row>
    <row r="943" spans="1:30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</row>
    <row r="944" spans="1:30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</row>
    <row r="945" spans="1:30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</row>
    <row r="946" spans="1:30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</row>
    <row r="947" spans="1:30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</row>
    <row r="948" spans="1:30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</row>
    <row r="949" spans="1:30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</row>
    <row r="950" spans="1:3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</row>
    <row r="951" spans="1:30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</row>
    <row r="952" spans="1:30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</row>
    <row r="953" spans="1:30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</row>
    <row r="954" spans="1:30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</row>
    <row r="955" spans="1:30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</row>
    <row r="956" spans="1:30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</row>
    <row r="957" spans="1:30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</row>
    <row r="958" spans="1:30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</row>
    <row r="959" spans="1:30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</row>
    <row r="960" spans="1:3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</row>
    <row r="961" spans="1:30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</row>
    <row r="962" spans="1:30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</row>
    <row r="963" spans="1:30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</row>
    <row r="964" spans="1:30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</row>
    <row r="965" spans="1:30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</row>
    <row r="966" spans="1:30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</row>
    <row r="967" spans="1:30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</row>
    <row r="968" spans="1:30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</row>
    <row r="969" spans="1:30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</row>
    <row r="970" spans="1:3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</row>
    <row r="971" spans="1:30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</row>
    <row r="972" spans="1:30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</row>
    <row r="973" spans="1:30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</row>
    <row r="974" spans="1:30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</row>
    <row r="975" spans="1:30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</row>
    <row r="976" spans="1:30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</row>
    <row r="977" spans="1:30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</row>
    <row r="978" spans="1:30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</row>
    <row r="979" spans="1:30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</row>
    <row r="980" spans="1:3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</row>
    <row r="981" spans="1:30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</row>
    <row r="982" spans="1:30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</row>
    <row r="983" spans="1:30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</row>
    <row r="984" spans="1:30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</row>
    <row r="985" spans="1:30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</row>
    <row r="986" spans="1:30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</row>
    <row r="987" spans="1:30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</row>
    <row r="988" spans="1:30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</row>
    <row r="989" spans="1:30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</row>
    <row r="990" spans="1:3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</row>
    <row r="991" spans="1:30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</row>
    <row r="992" spans="1:30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</row>
    <row r="993" spans="1:30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</row>
    <row r="994" spans="1:30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</row>
    <row r="995" spans="1:30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</row>
    <row r="996" spans="1:30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</row>
    <row r="997" spans="1:30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</row>
    <row r="998" spans="1:30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</row>
    <row r="999" spans="1:30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</row>
    <row r="1000" spans="1:3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</row>
    <row r="1001" spans="1:30">
      <c r="A1001" s="152"/>
      <c r="B1001" s="152"/>
      <c r="C1001" s="152"/>
      <c r="D1001" s="152"/>
      <c r="E1001" s="152"/>
      <c r="F1001" s="152"/>
      <c r="G1001" s="152"/>
      <c r="H1001" s="152"/>
      <c r="I1001" s="152"/>
      <c r="J1001" s="152"/>
      <c r="K1001" s="152"/>
      <c r="L1001" s="152"/>
      <c r="M1001" s="152"/>
      <c r="N1001" s="152"/>
      <c r="O1001" s="152"/>
      <c r="P1001" s="152"/>
      <c r="Q1001" s="152"/>
      <c r="R1001" s="152"/>
      <c r="S1001" s="152"/>
      <c r="T1001" s="152"/>
      <c r="U1001" s="152"/>
      <c r="V1001" s="152"/>
      <c r="W1001" s="152"/>
      <c r="X1001" s="152"/>
      <c r="Y1001" s="152"/>
      <c r="Z1001" s="152"/>
      <c r="AA1001" s="152"/>
      <c r="AB1001" s="152"/>
      <c r="AC1001" s="152"/>
      <c r="AD1001" s="152"/>
    </row>
    <row r="1002" spans="1:30">
      <c r="A1002" s="152"/>
      <c r="B1002" s="152"/>
      <c r="C1002" s="152"/>
      <c r="D1002" s="152"/>
      <c r="E1002" s="152"/>
      <c r="F1002" s="152"/>
      <c r="G1002" s="152"/>
      <c r="H1002" s="152"/>
      <c r="I1002" s="152"/>
      <c r="J1002" s="152"/>
      <c r="K1002" s="152"/>
      <c r="L1002" s="152"/>
      <c r="M1002" s="152"/>
      <c r="N1002" s="152"/>
      <c r="O1002" s="152"/>
      <c r="P1002" s="152"/>
      <c r="Q1002" s="152"/>
      <c r="R1002" s="152"/>
      <c r="S1002" s="152"/>
      <c r="T1002" s="152"/>
      <c r="U1002" s="152"/>
      <c r="V1002" s="152"/>
      <c r="W1002" s="152"/>
      <c r="X1002" s="152"/>
      <c r="Y1002" s="152"/>
      <c r="Z1002" s="152"/>
      <c r="AA1002" s="152"/>
      <c r="AB1002" s="152"/>
      <c r="AC1002" s="152"/>
      <c r="AD1002" s="152"/>
    </row>
    <row r="1003" spans="1:30">
      <c r="A1003" s="152"/>
      <c r="B1003" s="152"/>
      <c r="C1003" s="152"/>
      <c r="D1003" s="152"/>
      <c r="E1003" s="152"/>
      <c r="F1003" s="152"/>
      <c r="G1003" s="152"/>
      <c r="H1003" s="152"/>
      <c r="I1003" s="152"/>
      <c r="J1003" s="152"/>
      <c r="K1003" s="152"/>
      <c r="L1003" s="152"/>
      <c r="M1003" s="152"/>
      <c r="N1003" s="152"/>
      <c r="O1003" s="152"/>
      <c r="P1003" s="152"/>
      <c r="Q1003" s="152"/>
      <c r="R1003" s="152"/>
      <c r="S1003" s="152"/>
      <c r="T1003" s="152"/>
      <c r="U1003" s="152"/>
      <c r="V1003" s="152"/>
      <c r="W1003" s="152"/>
      <c r="X1003" s="152"/>
      <c r="Y1003" s="152"/>
      <c r="Z1003" s="152"/>
      <c r="AA1003" s="152"/>
      <c r="AB1003" s="152"/>
      <c r="AC1003" s="152"/>
      <c r="AD1003" s="152"/>
    </row>
    <row r="1004" spans="1:30">
      <c r="A1004" s="152"/>
      <c r="B1004" s="152"/>
      <c r="C1004" s="152"/>
      <c r="D1004" s="152"/>
      <c r="E1004" s="152"/>
      <c r="F1004" s="152"/>
      <c r="G1004" s="152"/>
      <c r="H1004" s="152"/>
      <c r="I1004" s="152"/>
      <c r="J1004" s="152"/>
      <c r="K1004" s="152"/>
      <c r="L1004" s="152"/>
      <c r="M1004" s="152"/>
      <c r="N1004" s="152"/>
      <c r="O1004" s="152"/>
      <c r="P1004" s="152"/>
      <c r="Q1004" s="152"/>
      <c r="R1004" s="152"/>
      <c r="S1004" s="152"/>
      <c r="T1004" s="152"/>
      <c r="U1004" s="152"/>
      <c r="V1004" s="152"/>
      <c r="W1004" s="152"/>
      <c r="X1004" s="152"/>
      <c r="Y1004" s="152"/>
      <c r="Z1004" s="152"/>
      <c r="AA1004" s="152"/>
      <c r="AB1004" s="152"/>
      <c r="AC1004" s="152"/>
      <c r="AD1004" s="152"/>
    </row>
    <row r="1005" spans="1:30">
      <c r="A1005" s="152"/>
      <c r="B1005" s="152"/>
      <c r="C1005" s="152"/>
      <c r="D1005" s="152"/>
      <c r="E1005" s="152"/>
      <c r="F1005" s="152"/>
      <c r="G1005" s="152"/>
      <c r="H1005" s="152"/>
      <c r="I1005" s="152"/>
      <c r="J1005" s="152"/>
      <c r="K1005" s="152"/>
      <c r="L1005" s="152"/>
      <c r="M1005" s="152"/>
      <c r="N1005" s="152"/>
      <c r="O1005" s="152"/>
      <c r="P1005" s="152"/>
      <c r="Q1005" s="152"/>
      <c r="R1005" s="152"/>
      <c r="S1005" s="152"/>
      <c r="T1005" s="152"/>
      <c r="U1005" s="152"/>
      <c r="V1005" s="152"/>
      <c r="W1005" s="152"/>
      <c r="X1005" s="152"/>
      <c r="Y1005" s="152"/>
      <c r="Z1005" s="152"/>
      <c r="AA1005" s="152"/>
      <c r="AB1005" s="152"/>
      <c r="AC1005" s="152"/>
      <c r="AD1005" s="152"/>
    </row>
    <row r="1006" spans="1:30">
      <c r="A1006" s="152"/>
      <c r="B1006" s="152"/>
      <c r="C1006" s="152"/>
      <c r="D1006" s="152"/>
      <c r="E1006" s="152"/>
      <c r="F1006" s="152"/>
      <c r="G1006" s="152"/>
      <c r="H1006" s="152"/>
      <c r="I1006" s="152"/>
      <c r="J1006" s="152"/>
      <c r="K1006" s="152"/>
      <c r="L1006" s="152"/>
      <c r="M1006" s="152"/>
      <c r="N1006" s="152"/>
      <c r="O1006" s="152"/>
      <c r="P1006" s="152"/>
      <c r="Q1006" s="152"/>
      <c r="R1006" s="152"/>
      <c r="S1006" s="152"/>
      <c r="T1006" s="152"/>
      <c r="U1006" s="152"/>
      <c r="V1006" s="152"/>
      <c r="W1006" s="152"/>
      <c r="X1006" s="152"/>
      <c r="Y1006" s="152"/>
      <c r="Z1006" s="152"/>
      <c r="AA1006" s="152"/>
      <c r="AB1006" s="152"/>
      <c r="AC1006" s="152"/>
      <c r="AD1006" s="152"/>
    </row>
    <row r="1007" spans="1:30">
      <c r="A1007" s="152"/>
      <c r="B1007" s="152"/>
      <c r="C1007" s="152"/>
      <c r="D1007" s="152"/>
      <c r="E1007" s="152"/>
      <c r="F1007" s="152"/>
      <c r="G1007" s="152"/>
      <c r="H1007" s="152"/>
      <c r="I1007" s="152"/>
      <c r="J1007" s="152"/>
      <c r="K1007" s="152"/>
      <c r="L1007" s="152"/>
      <c r="M1007" s="152"/>
      <c r="N1007" s="152"/>
      <c r="O1007" s="152"/>
      <c r="P1007" s="152"/>
      <c r="Q1007" s="152"/>
      <c r="R1007" s="152"/>
      <c r="S1007" s="152"/>
      <c r="T1007" s="152"/>
      <c r="U1007" s="152"/>
      <c r="V1007" s="152"/>
      <c r="W1007" s="152"/>
      <c r="X1007" s="152"/>
      <c r="Y1007" s="152"/>
      <c r="Z1007" s="152"/>
      <c r="AA1007" s="152"/>
      <c r="AB1007" s="152"/>
      <c r="AC1007" s="152"/>
      <c r="AD1007" s="152"/>
    </row>
    <row r="1008" spans="1:30">
      <c r="A1008" s="152"/>
      <c r="B1008" s="152"/>
      <c r="C1008" s="152"/>
      <c r="D1008" s="152"/>
      <c r="E1008" s="152"/>
      <c r="F1008" s="152"/>
      <c r="G1008" s="152"/>
      <c r="H1008" s="152"/>
      <c r="I1008" s="152"/>
      <c r="J1008" s="152"/>
      <c r="K1008" s="152"/>
      <c r="L1008" s="152"/>
      <c r="M1008" s="152"/>
      <c r="N1008" s="152"/>
      <c r="O1008" s="152"/>
      <c r="P1008" s="152"/>
      <c r="Q1008" s="152"/>
      <c r="R1008" s="152"/>
      <c r="S1008" s="152"/>
      <c r="T1008" s="152"/>
      <c r="U1008" s="152"/>
      <c r="V1008" s="152"/>
      <c r="W1008" s="152"/>
      <c r="X1008" s="152"/>
      <c r="Y1008" s="152"/>
      <c r="Z1008" s="152"/>
      <c r="AA1008" s="152"/>
      <c r="AB1008" s="152"/>
      <c r="AC1008" s="152"/>
      <c r="AD1008" s="152"/>
    </row>
    <row r="1009" spans="1:30">
      <c r="A1009" s="152"/>
      <c r="B1009" s="152"/>
      <c r="C1009" s="152"/>
      <c r="D1009" s="152"/>
      <c r="E1009" s="152"/>
      <c r="F1009" s="152"/>
      <c r="G1009" s="152"/>
      <c r="H1009" s="152"/>
      <c r="I1009" s="152"/>
      <c r="J1009" s="152"/>
      <c r="K1009" s="152"/>
      <c r="L1009" s="152"/>
      <c r="M1009" s="152"/>
      <c r="N1009" s="152"/>
      <c r="O1009" s="152"/>
      <c r="P1009" s="152"/>
      <c r="Q1009" s="152"/>
      <c r="R1009" s="152"/>
      <c r="S1009" s="152"/>
      <c r="T1009" s="152"/>
      <c r="U1009" s="152"/>
      <c r="V1009" s="152"/>
      <c r="W1009" s="152"/>
      <c r="X1009" s="152"/>
      <c r="Y1009" s="152"/>
      <c r="Z1009" s="152"/>
      <c r="AA1009" s="152"/>
      <c r="AB1009" s="152"/>
      <c r="AC1009" s="152"/>
      <c r="AD1009" s="152"/>
    </row>
    <row r="1010" spans="1:30">
      <c r="A1010" s="152"/>
      <c r="B1010" s="152"/>
      <c r="C1010" s="152"/>
      <c r="D1010" s="152"/>
      <c r="E1010" s="152"/>
      <c r="F1010" s="152"/>
      <c r="G1010" s="152"/>
      <c r="H1010" s="152"/>
      <c r="I1010" s="152"/>
      <c r="J1010" s="152"/>
      <c r="K1010" s="152"/>
      <c r="L1010" s="152"/>
      <c r="M1010" s="152"/>
      <c r="N1010" s="152"/>
      <c r="O1010" s="152"/>
      <c r="P1010" s="152"/>
      <c r="Q1010" s="152"/>
      <c r="R1010" s="152"/>
      <c r="S1010" s="152"/>
      <c r="T1010" s="152"/>
      <c r="U1010" s="152"/>
      <c r="V1010" s="152"/>
      <c r="W1010" s="152"/>
      <c r="X1010" s="152"/>
      <c r="Y1010" s="152"/>
      <c r="Z1010" s="152"/>
      <c r="AA1010" s="152"/>
      <c r="AB1010" s="152"/>
      <c r="AC1010" s="152"/>
      <c r="AD1010" s="152"/>
    </row>
    <row r="1011" spans="1:30">
      <c r="A1011" s="152"/>
      <c r="B1011" s="152"/>
      <c r="C1011" s="152"/>
      <c r="D1011" s="152"/>
      <c r="E1011" s="152"/>
      <c r="F1011" s="152"/>
      <c r="G1011" s="152"/>
      <c r="H1011" s="152"/>
      <c r="I1011" s="152"/>
      <c r="J1011" s="152"/>
      <c r="K1011" s="152"/>
      <c r="L1011" s="152"/>
      <c r="M1011" s="152"/>
      <c r="N1011" s="152"/>
      <c r="O1011" s="152"/>
      <c r="P1011" s="152"/>
      <c r="Q1011" s="152"/>
      <c r="R1011" s="152"/>
      <c r="S1011" s="152"/>
      <c r="T1011" s="152"/>
      <c r="U1011" s="152"/>
      <c r="V1011" s="152"/>
      <c r="W1011" s="152"/>
      <c r="X1011" s="152"/>
      <c r="Y1011" s="152"/>
      <c r="Z1011" s="152"/>
      <c r="AA1011" s="152"/>
      <c r="AB1011" s="152"/>
      <c r="AC1011" s="152"/>
      <c r="AD1011" s="152"/>
    </row>
    <row r="1012" spans="1:30">
      <c r="A1012" s="152"/>
      <c r="B1012" s="152"/>
      <c r="C1012" s="152"/>
      <c r="D1012" s="152"/>
      <c r="E1012" s="152"/>
      <c r="F1012" s="152"/>
      <c r="G1012" s="152"/>
      <c r="H1012" s="152"/>
      <c r="I1012" s="152"/>
      <c r="J1012" s="152"/>
      <c r="K1012" s="152"/>
      <c r="L1012" s="152"/>
      <c r="M1012" s="152"/>
      <c r="N1012" s="152"/>
      <c r="O1012" s="152"/>
      <c r="P1012" s="152"/>
      <c r="Q1012" s="152"/>
      <c r="R1012" s="152"/>
      <c r="S1012" s="152"/>
      <c r="T1012" s="152"/>
      <c r="U1012" s="152"/>
      <c r="V1012" s="152"/>
      <c r="W1012" s="152"/>
      <c r="X1012" s="152"/>
      <c r="Y1012" s="152"/>
      <c r="Z1012" s="152"/>
      <c r="AA1012" s="152"/>
      <c r="AB1012" s="152"/>
      <c r="AC1012" s="152"/>
      <c r="AD1012" s="152"/>
    </row>
    <row r="1013" spans="1:30">
      <c r="A1013" s="152"/>
      <c r="B1013" s="152"/>
      <c r="C1013" s="152"/>
      <c r="D1013" s="152"/>
      <c r="E1013" s="152"/>
      <c r="F1013" s="152"/>
      <c r="G1013" s="152"/>
      <c r="H1013" s="152"/>
      <c r="I1013" s="152"/>
      <c r="J1013" s="152"/>
      <c r="K1013" s="152"/>
      <c r="L1013" s="152"/>
      <c r="M1013" s="152"/>
      <c r="N1013" s="152"/>
      <c r="O1013" s="152"/>
      <c r="P1013" s="152"/>
      <c r="Q1013" s="152"/>
      <c r="R1013" s="152"/>
      <c r="S1013" s="152"/>
      <c r="T1013" s="152"/>
      <c r="U1013" s="152"/>
      <c r="V1013" s="152"/>
      <c r="W1013" s="152"/>
      <c r="X1013" s="152"/>
      <c r="Y1013" s="152"/>
      <c r="Z1013" s="152"/>
      <c r="AA1013" s="152"/>
      <c r="AB1013" s="152"/>
      <c r="AC1013" s="152"/>
      <c r="AD1013" s="152"/>
    </row>
    <row r="1014" spans="1:30">
      <c r="A1014" s="152"/>
      <c r="B1014" s="152"/>
      <c r="C1014" s="152"/>
      <c r="D1014" s="152"/>
      <c r="E1014" s="152"/>
      <c r="F1014" s="152"/>
      <c r="G1014" s="152"/>
      <c r="H1014" s="152"/>
      <c r="I1014" s="152"/>
      <c r="J1014" s="152"/>
      <c r="K1014" s="152"/>
      <c r="L1014" s="152"/>
      <c r="M1014" s="152"/>
      <c r="N1014" s="152"/>
      <c r="O1014" s="152"/>
      <c r="P1014" s="152"/>
      <c r="Q1014" s="152"/>
      <c r="R1014" s="152"/>
      <c r="S1014" s="152"/>
      <c r="T1014" s="152"/>
      <c r="U1014" s="152"/>
      <c r="V1014" s="152"/>
      <c r="W1014" s="152"/>
      <c r="X1014" s="152"/>
      <c r="Y1014" s="152"/>
      <c r="Z1014" s="152"/>
      <c r="AA1014" s="152"/>
      <c r="AB1014" s="152"/>
      <c r="AC1014" s="152"/>
      <c r="AD1014" s="152"/>
    </row>
    <row r="1015" spans="1:30">
      <c r="A1015" s="152"/>
      <c r="B1015" s="152"/>
      <c r="C1015" s="152"/>
      <c r="D1015" s="152"/>
      <c r="E1015" s="152"/>
      <c r="F1015" s="152"/>
      <c r="G1015" s="152"/>
      <c r="H1015" s="152"/>
      <c r="I1015" s="152"/>
      <c r="J1015" s="152"/>
      <c r="K1015" s="152"/>
      <c r="L1015" s="152"/>
      <c r="M1015" s="152"/>
      <c r="N1015" s="152"/>
      <c r="O1015" s="152"/>
      <c r="P1015" s="152"/>
      <c r="Q1015" s="152"/>
      <c r="R1015" s="152"/>
      <c r="S1015" s="152"/>
      <c r="T1015" s="152"/>
      <c r="U1015" s="152"/>
      <c r="V1015" s="152"/>
      <c r="W1015" s="152"/>
      <c r="X1015" s="152"/>
      <c r="Y1015" s="152"/>
      <c r="Z1015" s="152"/>
      <c r="AA1015" s="152"/>
      <c r="AB1015" s="152"/>
      <c r="AC1015" s="152"/>
      <c r="AD1015" s="152"/>
    </row>
    <row r="1016" spans="1:30">
      <c r="A1016" s="152"/>
      <c r="B1016" s="152"/>
      <c r="C1016" s="152"/>
      <c r="D1016" s="152"/>
      <c r="E1016" s="152"/>
      <c r="F1016" s="152"/>
      <c r="G1016" s="152"/>
      <c r="H1016" s="152"/>
      <c r="I1016" s="152"/>
      <c r="J1016" s="152"/>
      <c r="K1016" s="152"/>
      <c r="L1016" s="152"/>
      <c r="M1016" s="152"/>
      <c r="N1016" s="152"/>
      <c r="O1016" s="152"/>
      <c r="P1016" s="152"/>
      <c r="Q1016" s="152"/>
      <c r="R1016" s="152"/>
      <c r="S1016" s="152"/>
      <c r="T1016" s="152"/>
      <c r="U1016" s="152"/>
      <c r="V1016" s="152"/>
      <c r="W1016" s="152"/>
      <c r="X1016" s="152"/>
      <c r="Y1016" s="152"/>
      <c r="Z1016" s="152"/>
      <c r="AA1016" s="152"/>
      <c r="AB1016" s="152"/>
      <c r="AC1016" s="152"/>
      <c r="AD1016" s="152"/>
    </row>
    <row r="1017" spans="1:30">
      <c r="A1017" s="152"/>
      <c r="B1017" s="152"/>
      <c r="C1017" s="152"/>
      <c r="D1017" s="152"/>
      <c r="E1017" s="152"/>
      <c r="F1017" s="152"/>
      <c r="G1017" s="152"/>
      <c r="H1017" s="152"/>
      <c r="I1017" s="152"/>
      <c r="J1017" s="152"/>
      <c r="K1017" s="152"/>
      <c r="L1017" s="152"/>
      <c r="M1017" s="152"/>
      <c r="N1017" s="152"/>
      <c r="O1017" s="152"/>
      <c r="P1017" s="152"/>
      <c r="Q1017" s="152"/>
      <c r="R1017" s="152"/>
      <c r="S1017" s="152"/>
      <c r="T1017" s="152"/>
      <c r="U1017" s="152"/>
      <c r="V1017" s="152"/>
      <c r="W1017" s="152"/>
      <c r="X1017" s="152"/>
      <c r="Y1017" s="152"/>
      <c r="Z1017" s="152"/>
      <c r="AA1017" s="152"/>
      <c r="AB1017" s="152"/>
      <c r="AC1017" s="152"/>
      <c r="AD1017" s="152"/>
    </row>
    <row r="1018" spans="1:30">
      <c r="A1018" s="152"/>
      <c r="B1018" s="152"/>
      <c r="C1018" s="152"/>
      <c r="D1018" s="152"/>
      <c r="E1018" s="152"/>
      <c r="F1018" s="152"/>
      <c r="G1018" s="152"/>
      <c r="H1018" s="152"/>
      <c r="I1018" s="152"/>
      <c r="J1018" s="152"/>
      <c r="K1018" s="152"/>
      <c r="L1018" s="152"/>
      <c r="M1018" s="152"/>
      <c r="N1018" s="152"/>
      <c r="O1018" s="152"/>
      <c r="P1018" s="152"/>
      <c r="Q1018" s="152"/>
      <c r="R1018" s="152"/>
      <c r="S1018" s="152"/>
      <c r="T1018" s="152"/>
      <c r="U1018" s="152"/>
      <c r="V1018" s="152"/>
      <c r="W1018" s="152"/>
      <c r="X1018" s="152"/>
      <c r="Y1018" s="152"/>
      <c r="Z1018" s="152"/>
      <c r="AA1018" s="152"/>
      <c r="AB1018" s="152"/>
      <c r="AC1018" s="152"/>
      <c r="AD1018" s="152"/>
    </row>
    <row r="1019" spans="1:30">
      <c r="A1019" s="152"/>
      <c r="B1019" s="152"/>
      <c r="C1019" s="152"/>
      <c r="D1019" s="152"/>
      <c r="E1019" s="152"/>
      <c r="F1019" s="152"/>
      <c r="G1019" s="152"/>
      <c r="H1019" s="152"/>
      <c r="I1019" s="152"/>
      <c r="J1019" s="152"/>
      <c r="K1019" s="152"/>
      <c r="L1019" s="152"/>
      <c r="M1019" s="152"/>
      <c r="N1019" s="152"/>
      <c r="O1019" s="152"/>
      <c r="P1019" s="152"/>
      <c r="Q1019" s="152"/>
      <c r="R1019" s="152"/>
      <c r="S1019" s="152"/>
      <c r="T1019" s="152"/>
      <c r="U1019" s="152"/>
      <c r="V1019" s="152"/>
      <c r="W1019" s="152"/>
      <c r="X1019" s="152"/>
      <c r="Y1019" s="152"/>
      <c r="Z1019" s="152"/>
      <c r="AA1019" s="152"/>
      <c r="AB1019" s="152"/>
      <c r="AC1019" s="152"/>
      <c r="AD1019" s="152"/>
    </row>
    <row r="1020" spans="1:30">
      <c r="A1020" s="152"/>
      <c r="B1020" s="152"/>
      <c r="C1020" s="152"/>
      <c r="D1020" s="152"/>
      <c r="E1020" s="152"/>
      <c r="F1020" s="152"/>
      <c r="G1020" s="152"/>
      <c r="H1020" s="152"/>
      <c r="I1020" s="152"/>
      <c r="J1020" s="152"/>
      <c r="K1020" s="152"/>
      <c r="L1020" s="152"/>
      <c r="M1020" s="152"/>
      <c r="N1020" s="152"/>
      <c r="O1020" s="152"/>
      <c r="P1020" s="152"/>
      <c r="Q1020" s="152"/>
      <c r="R1020" s="152"/>
      <c r="S1020" s="152"/>
      <c r="T1020" s="152"/>
      <c r="U1020" s="152"/>
      <c r="V1020" s="152"/>
      <c r="W1020" s="152"/>
      <c r="X1020" s="152"/>
      <c r="Y1020" s="152"/>
      <c r="Z1020" s="152"/>
      <c r="AA1020" s="152"/>
      <c r="AB1020" s="152"/>
      <c r="AC1020" s="152"/>
      <c r="AD1020" s="152"/>
    </row>
    <row r="1021" spans="1:30">
      <c r="A1021" s="152"/>
      <c r="B1021" s="152"/>
      <c r="C1021" s="152"/>
      <c r="D1021" s="152"/>
      <c r="E1021" s="152"/>
      <c r="F1021" s="152"/>
      <c r="G1021" s="152"/>
      <c r="H1021" s="152"/>
      <c r="I1021" s="152"/>
      <c r="J1021" s="152"/>
      <c r="K1021" s="152"/>
      <c r="L1021" s="152"/>
      <c r="M1021" s="152"/>
      <c r="N1021" s="152"/>
      <c r="O1021" s="152"/>
      <c r="P1021" s="152"/>
      <c r="Q1021" s="152"/>
      <c r="R1021" s="152"/>
      <c r="S1021" s="152"/>
      <c r="T1021" s="152"/>
      <c r="U1021" s="152"/>
      <c r="V1021" s="152"/>
      <c r="W1021" s="152"/>
      <c r="X1021" s="152"/>
      <c r="Y1021" s="152"/>
      <c r="Z1021" s="152"/>
      <c r="AA1021" s="152"/>
      <c r="AB1021" s="152"/>
      <c r="AC1021" s="152"/>
      <c r="AD1021" s="152"/>
    </row>
    <row r="1022" spans="1:30">
      <c r="A1022" s="152"/>
      <c r="B1022" s="152"/>
      <c r="C1022" s="152"/>
      <c r="D1022" s="152"/>
      <c r="E1022" s="152"/>
      <c r="F1022" s="152"/>
      <c r="G1022" s="152"/>
      <c r="H1022" s="152"/>
      <c r="I1022" s="152"/>
      <c r="J1022" s="152"/>
      <c r="K1022" s="152"/>
      <c r="L1022" s="152"/>
      <c r="M1022" s="152"/>
      <c r="N1022" s="152"/>
      <c r="O1022" s="152"/>
      <c r="P1022" s="152"/>
      <c r="Q1022" s="152"/>
      <c r="R1022" s="152"/>
      <c r="S1022" s="152"/>
      <c r="T1022" s="152"/>
      <c r="U1022" s="152"/>
      <c r="V1022" s="152"/>
      <c r="W1022" s="152"/>
      <c r="X1022" s="152"/>
      <c r="Y1022" s="152"/>
      <c r="Z1022" s="152"/>
      <c r="AA1022" s="152"/>
      <c r="AB1022" s="152"/>
      <c r="AC1022" s="152"/>
      <c r="AD1022" s="152"/>
    </row>
    <row r="1023" spans="1:30">
      <c r="A1023" s="152"/>
      <c r="B1023" s="152"/>
      <c r="C1023" s="152"/>
      <c r="D1023" s="152"/>
      <c r="E1023" s="152"/>
      <c r="F1023" s="152"/>
      <c r="G1023" s="152"/>
      <c r="H1023" s="152"/>
      <c r="I1023" s="152"/>
      <c r="J1023" s="152"/>
      <c r="K1023" s="152"/>
      <c r="L1023" s="152"/>
      <c r="M1023" s="152"/>
      <c r="N1023" s="152"/>
      <c r="O1023" s="152"/>
      <c r="P1023" s="152"/>
      <c r="Q1023" s="152"/>
      <c r="R1023" s="152"/>
      <c r="S1023" s="152"/>
      <c r="T1023" s="152"/>
      <c r="U1023" s="152"/>
      <c r="V1023" s="152"/>
      <c r="W1023" s="152"/>
      <c r="X1023" s="152"/>
      <c r="Y1023" s="152"/>
      <c r="Z1023" s="152"/>
      <c r="AA1023" s="152"/>
      <c r="AB1023" s="152"/>
      <c r="AC1023" s="152"/>
      <c r="AD1023" s="152"/>
    </row>
    <row r="1024" spans="1:30">
      <c r="A1024" s="152"/>
      <c r="B1024" s="152"/>
      <c r="C1024" s="152"/>
      <c r="D1024" s="152"/>
      <c r="E1024" s="152"/>
      <c r="F1024" s="152"/>
      <c r="G1024" s="152"/>
      <c r="H1024" s="152"/>
      <c r="I1024" s="152"/>
      <c r="J1024" s="152"/>
      <c r="K1024" s="152"/>
      <c r="L1024" s="152"/>
      <c r="M1024" s="152"/>
      <c r="N1024" s="152"/>
      <c r="O1024" s="152"/>
      <c r="P1024" s="152"/>
      <c r="Q1024" s="152"/>
      <c r="R1024" s="152"/>
      <c r="S1024" s="152"/>
      <c r="T1024" s="152"/>
      <c r="U1024" s="152"/>
      <c r="V1024" s="152"/>
      <c r="W1024" s="152"/>
      <c r="X1024" s="152"/>
      <c r="Y1024" s="152"/>
      <c r="Z1024" s="152"/>
      <c r="AA1024" s="152"/>
      <c r="AB1024" s="152"/>
      <c r="AC1024" s="152"/>
      <c r="AD1024" s="152"/>
    </row>
    <row r="1025" spans="1:30">
      <c r="A1025" s="152"/>
      <c r="B1025" s="152"/>
      <c r="C1025" s="152"/>
      <c r="D1025" s="152"/>
      <c r="E1025" s="152"/>
      <c r="F1025" s="152"/>
      <c r="G1025" s="152"/>
      <c r="H1025" s="152"/>
      <c r="I1025" s="152"/>
      <c r="J1025" s="152"/>
      <c r="K1025" s="152"/>
      <c r="L1025" s="152"/>
      <c r="M1025" s="152"/>
      <c r="N1025" s="152"/>
      <c r="O1025" s="152"/>
      <c r="P1025" s="152"/>
      <c r="Q1025" s="152"/>
      <c r="R1025" s="152"/>
      <c r="S1025" s="152"/>
      <c r="T1025" s="152"/>
      <c r="U1025" s="152"/>
      <c r="V1025" s="152"/>
      <c r="W1025" s="152"/>
      <c r="X1025" s="152"/>
      <c r="Y1025" s="152"/>
      <c r="Z1025" s="152"/>
      <c r="AA1025" s="152"/>
      <c r="AB1025" s="152"/>
      <c r="AC1025" s="152"/>
      <c r="AD1025" s="152"/>
    </row>
    <row r="1026" spans="1:30">
      <c r="A1026" s="152"/>
      <c r="B1026" s="152"/>
      <c r="C1026" s="152"/>
      <c r="D1026" s="152"/>
      <c r="E1026" s="152"/>
      <c r="F1026" s="152"/>
      <c r="G1026" s="152"/>
      <c r="H1026" s="152"/>
      <c r="I1026" s="152"/>
      <c r="J1026" s="152"/>
      <c r="K1026" s="152"/>
      <c r="L1026" s="152"/>
      <c r="M1026" s="152"/>
      <c r="N1026" s="152"/>
      <c r="O1026" s="152"/>
      <c r="P1026" s="152"/>
      <c r="Q1026" s="152"/>
      <c r="R1026" s="152"/>
      <c r="S1026" s="152"/>
      <c r="T1026" s="152"/>
      <c r="U1026" s="152"/>
      <c r="V1026" s="152"/>
      <c r="W1026" s="152"/>
      <c r="X1026" s="152"/>
      <c r="Y1026" s="152"/>
      <c r="Z1026" s="152"/>
      <c r="AA1026" s="152"/>
      <c r="AB1026" s="152"/>
      <c r="AC1026" s="152"/>
      <c r="AD1026" s="152"/>
    </row>
    <row r="1027" spans="1:30">
      <c r="A1027" s="152"/>
      <c r="B1027" s="152"/>
      <c r="C1027" s="152"/>
      <c r="D1027" s="152"/>
      <c r="E1027" s="152"/>
      <c r="F1027" s="152"/>
      <c r="G1027" s="152"/>
      <c r="H1027" s="152"/>
      <c r="I1027" s="152"/>
      <c r="J1027" s="152"/>
      <c r="K1027" s="152"/>
      <c r="L1027" s="152"/>
      <c r="M1027" s="152"/>
      <c r="N1027" s="152"/>
      <c r="O1027" s="152"/>
      <c r="P1027" s="152"/>
      <c r="Q1027" s="152"/>
      <c r="R1027" s="152"/>
      <c r="S1027" s="152"/>
      <c r="T1027" s="152"/>
      <c r="U1027" s="152"/>
      <c r="V1027" s="152"/>
      <c r="W1027" s="152"/>
      <c r="X1027" s="152"/>
      <c r="Y1027" s="152"/>
      <c r="Z1027" s="152"/>
      <c r="AA1027" s="152"/>
      <c r="AB1027" s="152"/>
      <c r="AC1027" s="152"/>
      <c r="AD1027" s="152"/>
    </row>
    <row r="1028" spans="1:30">
      <c r="A1028" s="152"/>
      <c r="B1028" s="152"/>
      <c r="C1028" s="152"/>
      <c r="D1028" s="152"/>
      <c r="E1028" s="152"/>
      <c r="F1028" s="152"/>
      <c r="G1028" s="152"/>
      <c r="H1028" s="152"/>
      <c r="I1028" s="152"/>
      <c r="J1028" s="152"/>
      <c r="K1028" s="152"/>
      <c r="L1028" s="152"/>
      <c r="M1028" s="152"/>
      <c r="N1028" s="152"/>
      <c r="O1028" s="152"/>
      <c r="P1028" s="152"/>
      <c r="Q1028" s="152"/>
      <c r="R1028" s="152"/>
      <c r="S1028" s="152"/>
      <c r="T1028" s="152"/>
      <c r="U1028" s="152"/>
      <c r="V1028" s="152"/>
      <c r="W1028" s="152"/>
      <c r="X1028" s="152"/>
      <c r="Y1028" s="152"/>
      <c r="Z1028" s="152"/>
      <c r="AA1028" s="152"/>
      <c r="AB1028" s="152"/>
      <c r="AC1028" s="152"/>
      <c r="AD1028" s="152"/>
    </row>
    <row r="1029" spans="1:30">
      <c r="A1029" s="152"/>
      <c r="B1029" s="152"/>
      <c r="C1029" s="152"/>
      <c r="D1029" s="152"/>
      <c r="E1029" s="152"/>
      <c r="F1029" s="152"/>
      <c r="G1029" s="152"/>
      <c r="H1029" s="152"/>
      <c r="I1029" s="152"/>
      <c r="J1029" s="152"/>
      <c r="K1029" s="152"/>
      <c r="L1029" s="152"/>
      <c r="M1029" s="152"/>
      <c r="N1029" s="152"/>
      <c r="O1029" s="152"/>
      <c r="P1029" s="152"/>
      <c r="Q1029" s="152"/>
      <c r="R1029" s="152"/>
      <c r="S1029" s="152"/>
      <c r="T1029" s="152"/>
      <c r="U1029" s="152"/>
      <c r="V1029" s="152"/>
      <c r="W1029" s="152"/>
      <c r="X1029" s="152"/>
      <c r="Y1029" s="152"/>
      <c r="Z1029" s="152"/>
      <c r="AA1029" s="152"/>
      <c r="AB1029" s="152"/>
      <c r="AC1029" s="152"/>
      <c r="AD1029" s="152"/>
    </row>
    <row r="1030" spans="1:30">
      <c r="A1030" s="152"/>
      <c r="B1030" s="152"/>
      <c r="C1030" s="152"/>
      <c r="D1030" s="152"/>
      <c r="E1030" s="152"/>
      <c r="F1030" s="152"/>
      <c r="G1030" s="152"/>
      <c r="H1030" s="152"/>
      <c r="I1030" s="152"/>
      <c r="J1030" s="152"/>
      <c r="K1030" s="152"/>
      <c r="L1030" s="152"/>
      <c r="M1030" s="152"/>
      <c r="N1030" s="152"/>
      <c r="O1030" s="152"/>
      <c r="P1030" s="152"/>
      <c r="Q1030" s="152"/>
      <c r="R1030" s="152"/>
      <c r="S1030" s="152"/>
      <c r="T1030" s="152"/>
      <c r="U1030" s="152"/>
      <c r="V1030" s="152"/>
      <c r="W1030" s="152"/>
      <c r="X1030" s="152"/>
      <c r="Y1030" s="152"/>
      <c r="Z1030" s="152"/>
      <c r="AA1030" s="152"/>
      <c r="AB1030" s="152"/>
      <c r="AC1030" s="152"/>
      <c r="AD1030" s="152"/>
    </row>
    <row r="1031" spans="1:30">
      <c r="A1031" s="152"/>
      <c r="B1031" s="152"/>
      <c r="C1031" s="152"/>
      <c r="D1031" s="152"/>
      <c r="E1031" s="152"/>
      <c r="F1031" s="152"/>
      <c r="G1031" s="152"/>
      <c r="H1031" s="152"/>
      <c r="I1031" s="152"/>
      <c r="J1031" s="152"/>
      <c r="K1031" s="152"/>
      <c r="L1031" s="152"/>
      <c r="M1031" s="152"/>
      <c r="N1031" s="152"/>
      <c r="O1031" s="152"/>
      <c r="P1031" s="152"/>
      <c r="Q1031" s="152"/>
      <c r="R1031" s="152"/>
      <c r="S1031" s="152"/>
      <c r="T1031" s="152"/>
      <c r="U1031" s="152"/>
      <c r="V1031" s="152"/>
      <c r="W1031" s="152"/>
      <c r="X1031" s="152"/>
      <c r="Y1031" s="152"/>
      <c r="Z1031" s="152"/>
      <c r="AA1031" s="152"/>
      <c r="AB1031" s="152"/>
      <c r="AC1031" s="152"/>
      <c r="AD1031" s="152"/>
    </row>
    <row r="1032" spans="1:30">
      <c r="A1032" s="152"/>
      <c r="B1032" s="152"/>
      <c r="C1032" s="152"/>
      <c r="D1032" s="152"/>
      <c r="E1032" s="152"/>
      <c r="F1032" s="152"/>
      <c r="G1032" s="152"/>
      <c r="H1032" s="152"/>
      <c r="I1032" s="152"/>
      <c r="J1032" s="152"/>
      <c r="K1032" s="152"/>
      <c r="L1032" s="152"/>
      <c r="M1032" s="152"/>
      <c r="N1032" s="152"/>
      <c r="O1032" s="152"/>
      <c r="P1032" s="152"/>
      <c r="Q1032" s="152"/>
      <c r="R1032" s="152"/>
      <c r="S1032" s="152"/>
      <c r="T1032" s="152"/>
      <c r="U1032" s="152"/>
      <c r="V1032" s="152"/>
      <c r="W1032" s="152"/>
      <c r="X1032" s="152"/>
      <c r="Y1032" s="152"/>
      <c r="Z1032" s="152"/>
      <c r="AA1032" s="152"/>
      <c r="AB1032" s="152"/>
      <c r="AC1032" s="152"/>
      <c r="AD1032" s="152"/>
    </row>
    <row r="1033" spans="1:30">
      <c r="A1033" s="152"/>
      <c r="B1033" s="152"/>
      <c r="C1033" s="152"/>
      <c r="D1033" s="152"/>
      <c r="E1033" s="152"/>
      <c r="F1033" s="152"/>
      <c r="G1033" s="152"/>
      <c r="H1033" s="152"/>
      <c r="I1033" s="152"/>
      <c r="J1033" s="152"/>
      <c r="K1033" s="152"/>
      <c r="L1033" s="152"/>
      <c r="M1033" s="152"/>
      <c r="N1033" s="152"/>
      <c r="O1033" s="152"/>
      <c r="P1033" s="152"/>
      <c r="Q1033" s="152"/>
      <c r="R1033" s="152"/>
      <c r="S1033" s="152"/>
      <c r="T1033" s="152"/>
      <c r="U1033" s="152"/>
      <c r="V1033" s="152"/>
      <c r="W1033" s="152"/>
      <c r="X1033" s="152"/>
      <c r="Y1033" s="152"/>
      <c r="Z1033" s="152"/>
      <c r="AA1033" s="152"/>
      <c r="AB1033" s="152"/>
      <c r="AC1033" s="152"/>
      <c r="AD1033" s="152"/>
    </row>
    <row r="1034" spans="1:30">
      <c r="A1034" s="152"/>
      <c r="B1034" s="152"/>
      <c r="C1034" s="152"/>
      <c r="D1034" s="152"/>
      <c r="E1034" s="152"/>
      <c r="F1034" s="152"/>
      <c r="G1034" s="152"/>
      <c r="H1034" s="152"/>
      <c r="I1034" s="152"/>
      <c r="J1034" s="152"/>
      <c r="K1034" s="152"/>
      <c r="L1034" s="152"/>
      <c r="M1034" s="152"/>
      <c r="N1034" s="152"/>
      <c r="O1034" s="152"/>
      <c r="P1034" s="152"/>
      <c r="Q1034" s="152"/>
      <c r="R1034" s="152"/>
      <c r="S1034" s="152"/>
      <c r="T1034" s="152"/>
      <c r="U1034" s="152"/>
      <c r="V1034" s="152"/>
      <c r="W1034" s="152"/>
      <c r="X1034" s="152"/>
      <c r="Y1034" s="152"/>
      <c r="Z1034" s="152"/>
      <c r="AA1034" s="152"/>
      <c r="AB1034" s="152"/>
      <c r="AC1034" s="152"/>
      <c r="AD1034" s="152"/>
    </row>
    <row r="1035" spans="1:30">
      <c r="A1035" s="152"/>
      <c r="B1035" s="152"/>
      <c r="C1035" s="152"/>
      <c r="D1035" s="152"/>
      <c r="E1035" s="152"/>
      <c r="F1035" s="152"/>
      <c r="G1035" s="152"/>
      <c r="H1035" s="152"/>
      <c r="I1035" s="152"/>
      <c r="J1035" s="152"/>
      <c r="K1035" s="152"/>
      <c r="L1035" s="152"/>
      <c r="M1035" s="152"/>
      <c r="N1035" s="152"/>
      <c r="O1035" s="152"/>
      <c r="P1035" s="152"/>
      <c r="Q1035" s="152"/>
      <c r="R1035" s="152"/>
      <c r="S1035" s="152"/>
      <c r="T1035" s="152"/>
      <c r="U1035" s="152"/>
      <c r="V1035" s="152"/>
      <c r="W1035" s="152"/>
      <c r="X1035" s="152"/>
      <c r="Y1035" s="152"/>
      <c r="Z1035" s="152"/>
      <c r="AA1035" s="152"/>
      <c r="AB1035" s="152"/>
      <c r="AC1035" s="152"/>
      <c r="AD1035" s="152"/>
    </row>
    <row r="1036" spans="1:30">
      <c r="A1036" s="152"/>
      <c r="B1036" s="152"/>
      <c r="C1036" s="152"/>
      <c r="D1036" s="152"/>
      <c r="E1036" s="152"/>
      <c r="F1036" s="152"/>
      <c r="G1036" s="152"/>
      <c r="H1036" s="152"/>
      <c r="I1036" s="152"/>
      <c r="J1036" s="152"/>
      <c r="K1036" s="152"/>
      <c r="L1036" s="152"/>
      <c r="M1036" s="152"/>
      <c r="N1036" s="152"/>
      <c r="O1036" s="152"/>
      <c r="P1036" s="152"/>
      <c r="Q1036" s="152"/>
      <c r="R1036" s="152"/>
      <c r="S1036" s="152"/>
      <c r="T1036" s="152"/>
      <c r="U1036" s="152"/>
      <c r="V1036" s="152"/>
      <c r="W1036" s="152"/>
      <c r="X1036" s="152"/>
      <c r="Y1036" s="152"/>
      <c r="Z1036" s="152"/>
      <c r="AA1036" s="152"/>
      <c r="AB1036" s="152"/>
      <c r="AC1036" s="152"/>
      <c r="AD1036" s="152"/>
    </row>
    <row r="1037" spans="1:30">
      <c r="A1037" s="152"/>
      <c r="B1037" s="152"/>
      <c r="C1037" s="152"/>
      <c r="D1037" s="152"/>
      <c r="E1037" s="152"/>
      <c r="F1037" s="152"/>
      <c r="G1037" s="152"/>
      <c r="H1037" s="152"/>
      <c r="I1037" s="152"/>
      <c r="J1037" s="152"/>
      <c r="K1037" s="152"/>
      <c r="L1037" s="152"/>
      <c r="M1037" s="152"/>
      <c r="N1037" s="152"/>
      <c r="O1037" s="152"/>
      <c r="P1037" s="152"/>
      <c r="Q1037" s="152"/>
      <c r="R1037" s="152"/>
      <c r="S1037" s="152"/>
      <c r="T1037" s="152"/>
      <c r="U1037" s="152"/>
      <c r="V1037" s="152"/>
      <c r="W1037" s="152"/>
      <c r="X1037" s="152"/>
      <c r="Y1037" s="152"/>
      <c r="Z1037" s="152"/>
      <c r="AA1037" s="152"/>
      <c r="AB1037" s="152"/>
      <c r="AC1037" s="152"/>
      <c r="AD1037" s="152"/>
    </row>
    <row r="1038" spans="1:30">
      <c r="A1038" s="152"/>
      <c r="B1038" s="152"/>
      <c r="C1038" s="152"/>
      <c r="D1038" s="152"/>
      <c r="E1038" s="152"/>
      <c r="F1038" s="152"/>
      <c r="G1038" s="152"/>
      <c r="H1038" s="152"/>
      <c r="I1038" s="152"/>
      <c r="J1038" s="152"/>
      <c r="K1038" s="152"/>
      <c r="L1038" s="152"/>
      <c r="M1038" s="152"/>
      <c r="N1038" s="152"/>
      <c r="O1038" s="152"/>
      <c r="P1038" s="152"/>
      <c r="Q1038" s="152"/>
      <c r="R1038" s="152"/>
      <c r="S1038" s="152"/>
      <c r="T1038" s="152"/>
      <c r="U1038" s="152"/>
      <c r="V1038" s="152"/>
      <c r="W1038" s="152"/>
      <c r="X1038" s="152"/>
      <c r="Y1038" s="152"/>
      <c r="Z1038" s="152"/>
      <c r="AA1038" s="152"/>
      <c r="AB1038" s="152"/>
      <c r="AC1038" s="152"/>
      <c r="AD1038" s="152"/>
    </row>
    <row r="1039" spans="1:30">
      <c r="A1039" s="152"/>
      <c r="B1039" s="152"/>
      <c r="C1039" s="152"/>
      <c r="D1039" s="152"/>
      <c r="E1039" s="152"/>
      <c r="F1039" s="152"/>
      <c r="G1039" s="152"/>
      <c r="H1039" s="152"/>
      <c r="I1039" s="152"/>
      <c r="J1039" s="152"/>
      <c r="K1039" s="152"/>
      <c r="L1039" s="152"/>
      <c r="M1039" s="152"/>
      <c r="N1039" s="152"/>
      <c r="O1039" s="152"/>
      <c r="P1039" s="152"/>
      <c r="Q1039" s="152"/>
      <c r="R1039" s="152"/>
      <c r="S1039" s="152"/>
      <c r="T1039" s="152"/>
      <c r="U1039" s="152"/>
      <c r="V1039" s="152"/>
      <c r="W1039" s="152"/>
      <c r="X1039" s="152"/>
      <c r="Y1039" s="152"/>
      <c r="Z1039" s="152"/>
      <c r="AA1039" s="152"/>
      <c r="AB1039" s="152"/>
      <c r="AC1039" s="152"/>
      <c r="AD1039" s="152"/>
    </row>
    <row r="1040" spans="1:30">
      <c r="A1040" s="152"/>
      <c r="B1040" s="152"/>
      <c r="C1040" s="152"/>
      <c r="D1040" s="152"/>
      <c r="E1040" s="152"/>
      <c r="F1040" s="152"/>
      <c r="G1040" s="152"/>
      <c r="H1040" s="152"/>
      <c r="I1040" s="152"/>
      <c r="J1040" s="152"/>
      <c r="K1040" s="152"/>
      <c r="L1040" s="152"/>
      <c r="M1040" s="152"/>
      <c r="N1040" s="152"/>
      <c r="O1040" s="152"/>
      <c r="P1040" s="152"/>
      <c r="Q1040" s="152"/>
      <c r="R1040" s="152"/>
      <c r="S1040" s="152"/>
      <c r="T1040" s="152"/>
      <c r="U1040" s="152"/>
      <c r="V1040" s="152"/>
      <c r="W1040" s="152"/>
      <c r="X1040" s="152"/>
      <c r="Y1040" s="152"/>
      <c r="Z1040" s="152"/>
      <c r="AA1040" s="152"/>
      <c r="AB1040" s="152"/>
      <c r="AC1040" s="152"/>
      <c r="AD1040" s="152"/>
    </row>
    <row r="1041" spans="1:30">
      <c r="A1041" s="152"/>
      <c r="B1041" s="152"/>
      <c r="C1041" s="152"/>
      <c r="D1041" s="152"/>
      <c r="E1041" s="152"/>
      <c r="F1041" s="152"/>
      <c r="G1041" s="152"/>
      <c r="H1041" s="152"/>
      <c r="I1041" s="152"/>
      <c r="J1041" s="152"/>
      <c r="K1041" s="152"/>
      <c r="L1041" s="152"/>
      <c r="M1041" s="152"/>
      <c r="N1041" s="152"/>
      <c r="O1041" s="152"/>
      <c r="P1041" s="152"/>
      <c r="Q1041" s="152"/>
      <c r="R1041" s="152"/>
      <c r="S1041" s="152"/>
      <c r="T1041" s="152"/>
      <c r="U1041" s="152"/>
      <c r="V1041" s="152"/>
      <c r="W1041" s="152"/>
      <c r="X1041" s="152"/>
      <c r="Y1041" s="152"/>
      <c r="Z1041" s="152"/>
      <c r="AA1041" s="152"/>
      <c r="AB1041" s="152"/>
      <c r="AC1041" s="152"/>
      <c r="AD1041" s="152"/>
    </row>
    <row r="1042" spans="1:30">
      <c r="A1042" s="152"/>
      <c r="B1042" s="152"/>
      <c r="C1042" s="152"/>
      <c r="D1042" s="152"/>
      <c r="E1042" s="152"/>
      <c r="F1042" s="152"/>
      <c r="G1042" s="152"/>
      <c r="H1042" s="152"/>
      <c r="I1042" s="152"/>
      <c r="J1042" s="152"/>
      <c r="K1042" s="152"/>
      <c r="L1042" s="152"/>
      <c r="M1042" s="152"/>
      <c r="N1042" s="152"/>
      <c r="O1042" s="152"/>
      <c r="P1042" s="152"/>
      <c r="Q1042" s="152"/>
      <c r="R1042" s="152"/>
      <c r="S1042" s="152"/>
      <c r="T1042" s="152"/>
      <c r="U1042" s="152"/>
      <c r="V1042" s="152"/>
      <c r="W1042" s="152"/>
      <c r="X1042" s="152"/>
      <c r="Y1042" s="152"/>
      <c r="Z1042" s="152"/>
      <c r="AA1042" s="152"/>
      <c r="AB1042" s="152"/>
      <c r="AC1042" s="152"/>
      <c r="AD1042" s="152"/>
    </row>
    <row r="1043" spans="1:30">
      <c r="A1043" s="152"/>
      <c r="B1043" s="152"/>
      <c r="C1043" s="152"/>
      <c r="D1043" s="152"/>
      <c r="E1043" s="152"/>
      <c r="F1043" s="152"/>
      <c r="G1043" s="152"/>
      <c r="H1043" s="152"/>
      <c r="I1043" s="152"/>
      <c r="J1043" s="152"/>
      <c r="K1043" s="152"/>
      <c r="L1043" s="152"/>
      <c r="M1043" s="152"/>
      <c r="N1043" s="152"/>
      <c r="O1043" s="152"/>
      <c r="P1043" s="152"/>
      <c r="Q1043" s="152"/>
      <c r="R1043" s="152"/>
      <c r="S1043" s="152"/>
      <c r="T1043" s="152"/>
      <c r="U1043" s="152"/>
      <c r="V1043" s="152"/>
      <c r="W1043" s="152"/>
      <c r="X1043" s="152"/>
      <c r="Y1043" s="152"/>
      <c r="Z1043" s="152"/>
      <c r="AA1043" s="152"/>
      <c r="AB1043" s="152"/>
      <c r="AC1043" s="152"/>
      <c r="AD1043" s="152"/>
    </row>
    <row r="1044" spans="1:30">
      <c r="A1044" s="152"/>
      <c r="B1044" s="152"/>
      <c r="C1044" s="152"/>
      <c r="D1044" s="152"/>
      <c r="E1044" s="152"/>
      <c r="F1044" s="152"/>
      <c r="G1044" s="152"/>
      <c r="H1044" s="152"/>
      <c r="I1044" s="152"/>
      <c r="J1044" s="152"/>
      <c r="K1044" s="152"/>
      <c r="L1044" s="152"/>
      <c r="M1044" s="152"/>
      <c r="N1044" s="152"/>
      <c r="O1044" s="152"/>
      <c r="P1044" s="152"/>
      <c r="Q1044" s="152"/>
      <c r="R1044" s="152"/>
      <c r="S1044" s="152"/>
      <c r="T1044" s="152"/>
      <c r="U1044" s="152"/>
      <c r="V1044" s="152"/>
      <c r="W1044" s="152"/>
      <c r="X1044" s="152"/>
      <c r="Y1044" s="152"/>
      <c r="Z1044" s="152"/>
      <c r="AA1044" s="152"/>
      <c r="AB1044" s="152"/>
      <c r="AC1044" s="152"/>
      <c r="AD1044" s="152"/>
    </row>
    <row r="1045" spans="1:30">
      <c r="A1045" s="152"/>
      <c r="B1045" s="152"/>
      <c r="C1045" s="152"/>
      <c r="D1045" s="152"/>
      <c r="E1045" s="152"/>
      <c r="F1045" s="152"/>
      <c r="G1045" s="152"/>
      <c r="H1045" s="152"/>
      <c r="I1045" s="152"/>
      <c r="J1045" s="152"/>
      <c r="K1045" s="152"/>
      <c r="L1045" s="152"/>
      <c r="M1045" s="152"/>
      <c r="N1045" s="152"/>
      <c r="O1045" s="152"/>
      <c r="P1045" s="152"/>
      <c r="Q1045" s="152"/>
      <c r="R1045" s="152"/>
      <c r="S1045" s="152"/>
      <c r="T1045" s="152"/>
      <c r="U1045" s="152"/>
      <c r="V1045" s="152"/>
      <c r="W1045" s="152"/>
      <c r="X1045" s="152"/>
      <c r="Y1045" s="152"/>
      <c r="Z1045" s="152"/>
      <c r="AA1045" s="152"/>
      <c r="AB1045" s="152"/>
      <c r="AC1045" s="152"/>
      <c r="AD1045" s="152"/>
    </row>
    <row r="1046" spans="1:30">
      <c r="A1046" s="152"/>
      <c r="B1046" s="152"/>
      <c r="C1046" s="152"/>
      <c r="D1046" s="152"/>
      <c r="E1046" s="152"/>
      <c r="F1046" s="152"/>
      <c r="G1046" s="152"/>
      <c r="H1046" s="152"/>
      <c r="I1046" s="152"/>
      <c r="J1046" s="152"/>
      <c r="K1046" s="152"/>
      <c r="L1046" s="152"/>
      <c r="M1046" s="152"/>
      <c r="N1046" s="152"/>
      <c r="O1046" s="152"/>
      <c r="P1046" s="152"/>
      <c r="Q1046" s="152"/>
      <c r="R1046" s="152"/>
      <c r="S1046" s="152"/>
      <c r="T1046" s="152"/>
      <c r="U1046" s="152"/>
      <c r="V1046" s="152"/>
      <c r="W1046" s="152"/>
      <c r="X1046" s="152"/>
      <c r="Y1046" s="152"/>
      <c r="Z1046" s="152"/>
      <c r="AA1046" s="152"/>
      <c r="AB1046" s="152"/>
      <c r="AC1046" s="152"/>
      <c r="AD1046" s="152"/>
    </row>
    <row r="1047" spans="1:30">
      <c r="A1047" s="152"/>
      <c r="B1047" s="152"/>
      <c r="C1047" s="152"/>
      <c r="D1047" s="152"/>
      <c r="E1047" s="152"/>
      <c r="F1047" s="152"/>
      <c r="G1047" s="152"/>
      <c r="H1047" s="152"/>
      <c r="I1047" s="152"/>
      <c r="J1047" s="152"/>
      <c r="K1047" s="152"/>
      <c r="L1047" s="152"/>
      <c r="M1047" s="152"/>
      <c r="N1047" s="152"/>
      <c r="O1047" s="152"/>
      <c r="P1047" s="152"/>
      <c r="Q1047" s="152"/>
      <c r="R1047" s="152"/>
      <c r="S1047" s="152"/>
      <c r="T1047" s="152"/>
      <c r="U1047" s="152"/>
      <c r="V1047" s="152"/>
      <c r="W1047" s="152"/>
      <c r="X1047" s="152"/>
      <c r="Y1047" s="152"/>
      <c r="Z1047" s="152"/>
      <c r="AA1047" s="152"/>
      <c r="AB1047" s="152"/>
      <c r="AC1047" s="152"/>
      <c r="AD1047" s="152"/>
    </row>
    <row r="1048" spans="1:30">
      <c r="A1048" s="152"/>
      <c r="B1048" s="152"/>
      <c r="C1048" s="152"/>
      <c r="D1048" s="152"/>
      <c r="E1048" s="152"/>
      <c r="F1048" s="152"/>
      <c r="G1048" s="152"/>
      <c r="H1048" s="152"/>
      <c r="I1048" s="152"/>
      <c r="J1048" s="152"/>
      <c r="K1048" s="152"/>
      <c r="L1048" s="152"/>
      <c r="M1048" s="152"/>
      <c r="N1048" s="152"/>
      <c r="O1048" s="152"/>
      <c r="P1048" s="152"/>
      <c r="Q1048" s="152"/>
      <c r="R1048" s="152"/>
      <c r="S1048" s="152"/>
      <c r="T1048" s="152"/>
      <c r="U1048" s="152"/>
      <c r="V1048" s="152"/>
      <c r="W1048" s="152"/>
      <c r="X1048" s="152"/>
      <c r="Y1048" s="152"/>
      <c r="Z1048" s="152"/>
      <c r="AA1048" s="152"/>
      <c r="AB1048" s="152"/>
      <c r="AC1048" s="152"/>
      <c r="AD1048" s="152"/>
    </row>
    <row r="1049" spans="1:30">
      <c r="A1049" s="152"/>
      <c r="B1049" s="152"/>
      <c r="C1049" s="152"/>
      <c r="D1049" s="152"/>
      <c r="E1049" s="152"/>
      <c r="F1049" s="152"/>
      <c r="G1049" s="152"/>
      <c r="H1049" s="152"/>
      <c r="I1049" s="152"/>
      <c r="J1049" s="152"/>
      <c r="K1049" s="152"/>
      <c r="L1049" s="152"/>
      <c r="M1049" s="152"/>
      <c r="N1049" s="152"/>
      <c r="O1049" s="152"/>
      <c r="P1049" s="152"/>
      <c r="Q1049" s="152"/>
      <c r="R1049" s="152"/>
      <c r="S1049" s="152"/>
      <c r="T1049" s="152"/>
      <c r="U1049" s="152"/>
      <c r="V1049" s="152"/>
      <c r="W1049" s="152"/>
      <c r="X1049" s="152"/>
      <c r="Y1049" s="152"/>
      <c r="Z1049" s="152"/>
      <c r="AA1049" s="152"/>
      <c r="AB1049" s="152"/>
      <c r="AC1049" s="152"/>
      <c r="AD1049" s="152"/>
    </row>
    <row r="1050" spans="1:30">
      <c r="A1050" s="152"/>
      <c r="B1050" s="152"/>
      <c r="C1050" s="152"/>
      <c r="D1050" s="152"/>
      <c r="E1050" s="152"/>
      <c r="F1050" s="152"/>
      <c r="G1050" s="152"/>
      <c r="H1050" s="152"/>
      <c r="I1050" s="152"/>
      <c r="J1050" s="152"/>
      <c r="K1050" s="152"/>
      <c r="L1050" s="152"/>
      <c r="M1050" s="152"/>
      <c r="N1050" s="152"/>
      <c r="O1050" s="152"/>
      <c r="P1050" s="152"/>
      <c r="Q1050" s="152"/>
      <c r="R1050" s="152"/>
      <c r="S1050" s="152"/>
      <c r="T1050" s="152"/>
      <c r="U1050" s="152"/>
      <c r="V1050" s="152"/>
      <c r="W1050" s="152"/>
      <c r="X1050" s="152"/>
      <c r="Y1050" s="152"/>
      <c r="Z1050" s="152"/>
      <c r="AA1050" s="152"/>
      <c r="AB1050" s="152"/>
      <c r="AC1050" s="152"/>
      <c r="AD1050" s="152"/>
    </row>
    <row r="1051" spans="1:30">
      <c r="A1051" s="152"/>
      <c r="B1051" s="152"/>
      <c r="C1051" s="152"/>
      <c r="D1051" s="152"/>
      <c r="E1051" s="152"/>
      <c r="F1051" s="152"/>
      <c r="G1051" s="152"/>
      <c r="H1051" s="152"/>
      <c r="I1051" s="152"/>
      <c r="J1051" s="152"/>
      <c r="K1051" s="152"/>
      <c r="L1051" s="152"/>
      <c r="M1051" s="152"/>
      <c r="N1051" s="152"/>
      <c r="O1051" s="152"/>
      <c r="P1051" s="152"/>
      <c r="Q1051" s="152"/>
      <c r="R1051" s="152"/>
      <c r="S1051" s="152"/>
      <c r="T1051" s="152"/>
      <c r="U1051" s="152"/>
      <c r="V1051" s="152"/>
      <c r="W1051" s="152"/>
      <c r="X1051" s="152"/>
      <c r="Y1051" s="152"/>
      <c r="Z1051" s="152"/>
      <c r="AA1051" s="152"/>
      <c r="AB1051" s="152"/>
      <c r="AC1051" s="152"/>
      <c r="AD1051" s="152"/>
    </row>
    <row r="1052" spans="1:30">
      <c r="A1052" s="152"/>
      <c r="B1052" s="152"/>
      <c r="C1052" s="152"/>
      <c r="D1052" s="152"/>
      <c r="E1052" s="152"/>
      <c r="F1052" s="152"/>
      <c r="G1052" s="152"/>
      <c r="H1052" s="152"/>
      <c r="I1052" s="152"/>
      <c r="J1052" s="152"/>
      <c r="K1052" s="152"/>
      <c r="L1052" s="152"/>
      <c r="M1052" s="152"/>
      <c r="N1052" s="152"/>
      <c r="O1052" s="152"/>
      <c r="P1052" s="152"/>
      <c r="Q1052" s="152"/>
      <c r="R1052" s="152"/>
      <c r="S1052" s="152"/>
      <c r="T1052" s="152"/>
      <c r="U1052" s="152"/>
      <c r="V1052" s="152"/>
      <c r="W1052" s="152"/>
      <c r="X1052" s="152"/>
      <c r="Y1052" s="152"/>
      <c r="Z1052" s="152"/>
      <c r="AA1052" s="152"/>
      <c r="AB1052" s="152"/>
      <c r="AC1052" s="152"/>
      <c r="AD1052" s="152"/>
    </row>
    <row r="1053" spans="1:30">
      <c r="A1053" s="152"/>
      <c r="B1053" s="152"/>
      <c r="C1053" s="152"/>
      <c r="D1053" s="152"/>
      <c r="E1053" s="152"/>
      <c r="F1053" s="152"/>
      <c r="G1053" s="152"/>
      <c r="H1053" s="152"/>
      <c r="I1053" s="152"/>
      <c r="J1053" s="152"/>
      <c r="K1053" s="152"/>
      <c r="L1053" s="152"/>
      <c r="M1053" s="152"/>
      <c r="N1053" s="152"/>
      <c r="O1053" s="152"/>
      <c r="P1053" s="152"/>
      <c r="Q1053" s="152"/>
      <c r="R1053" s="152"/>
      <c r="S1053" s="152"/>
      <c r="T1053" s="152"/>
      <c r="U1053" s="152"/>
      <c r="V1053" s="152"/>
      <c r="W1053" s="152"/>
      <c r="X1053" s="152"/>
      <c r="Y1053" s="152"/>
      <c r="Z1053" s="152"/>
      <c r="AA1053" s="152"/>
      <c r="AB1053" s="152"/>
      <c r="AC1053" s="152"/>
      <c r="AD1053" s="152"/>
    </row>
    <row r="1054" spans="1:30">
      <c r="A1054" s="152"/>
      <c r="B1054" s="152"/>
      <c r="C1054" s="152"/>
      <c r="D1054" s="152"/>
      <c r="E1054" s="152"/>
      <c r="F1054" s="152"/>
      <c r="G1054" s="152"/>
      <c r="H1054" s="152"/>
      <c r="I1054" s="152"/>
      <c r="J1054" s="152"/>
      <c r="K1054" s="152"/>
      <c r="L1054" s="152"/>
      <c r="M1054" s="152"/>
      <c r="N1054" s="152"/>
      <c r="O1054" s="152"/>
      <c r="P1054" s="152"/>
      <c r="Q1054" s="152"/>
      <c r="R1054" s="152"/>
      <c r="S1054" s="152"/>
      <c r="T1054" s="152"/>
      <c r="U1054" s="152"/>
      <c r="V1054" s="152"/>
      <c r="W1054" s="152"/>
      <c r="X1054" s="152"/>
      <c r="Y1054" s="152"/>
      <c r="Z1054" s="152"/>
      <c r="AA1054" s="152"/>
      <c r="AB1054" s="152"/>
      <c r="AC1054" s="152"/>
      <c r="AD1054" s="152"/>
    </row>
    <row r="1055" spans="1:30">
      <c r="A1055" s="152"/>
      <c r="B1055" s="152"/>
      <c r="C1055" s="152"/>
      <c r="D1055" s="152"/>
      <c r="E1055" s="152"/>
      <c r="F1055" s="152"/>
      <c r="G1055" s="152"/>
      <c r="H1055" s="152"/>
      <c r="I1055" s="152"/>
      <c r="J1055" s="152"/>
      <c r="K1055" s="152"/>
      <c r="L1055" s="152"/>
      <c r="M1055" s="152"/>
      <c r="N1055" s="152"/>
      <c r="O1055" s="152"/>
      <c r="P1055" s="152"/>
      <c r="Q1055" s="152"/>
      <c r="R1055" s="152"/>
      <c r="S1055" s="152"/>
      <c r="T1055" s="152"/>
      <c r="U1055" s="152"/>
      <c r="V1055" s="152"/>
      <c r="W1055" s="152"/>
      <c r="X1055" s="152"/>
      <c r="Y1055" s="152"/>
      <c r="Z1055" s="152"/>
      <c r="AA1055" s="152"/>
      <c r="AB1055" s="152"/>
      <c r="AC1055" s="152"/>
      <c r="AD1055" s="152"/>
    </row>
    <row r="1056" spans="1:30">
      <c r="A1056" s="152"/>
      <c r="B1056" s="152"/>
      <c r="C1056" s="152"/>
      <c r="D1056" s="152"/>
      <c r="E1056" s="152"/>
      <c r="F1056" s="152"/>
      <c r="G1056" s="152"/>
      <c r="H1056" s="152"/>
      <c r="I1056" s="152"/>
      <c r="J1056" s="152"/>
      <c r="K1056" s="152"/>
      <c r="L1056" s="152"/>
      <c r="M1056" s="152"/>
      <c r="N1056" s="152"/>
      <c r="O1056" s="152"/>
      <c r="P1056" s="152"/>
      <c r="Q1056" s="152"/>
      <c r="R1056" s="152"/>
      <c r="S1056" s="152"/>
      <c r="T1056" s="152"/>
      <c r="U1056" s="152"/>
      <c r="V1056" s="152"/>
      <c r="W1056" s="152"/>
      <c r="X1056" s="152"/>
      <c r="Y1056" s="152"/>
      <c r="Z1056" s="152"/>
      <c r="AA1056" s="152"/>
      <c r="AB1056" s="152"/>
      <c r="AC1056" s="152"/>
      <c r="AD1056" s="152"/>
    </row>
    <row r="1057" spans="1:30">
      <c r="A1057" s="152"/>
      <c r="B1057" s="152"/>
      <c r="C1057" s="152"/>
      <c r="D1057" s="152"/>
      <c r="E1057" s="152"/>
      <c r="F1057" s="152"/>
      <c r="G1057" s="152"/>
      <c r="H1057" s="152"/>
      <c r="I1057" s="152"/>
      <c r="J1057" s="152"/>
      <c r="K1057" s="152"/>
      <c r="L1057" s="152"/>
      <c r="M1057" s="152"/>
      <c r="N1057" s="152"/>
      <c r="O1057" s="152"/>
      <c r="P1057" s="152"/>
      <c r="Q1057" s="152"/>
      <c r="R1057" s="152"/>
      <c r="S1057" s="152"/>
      <c r="T1057" s="152"/>
      <c r="U1057" s="152"/>
      <c r="V1057" s="152"/>
      <c r="W1057" s="152"/>
      <c r="X1057" s="152"/>
      <c r="Y1057" s="152"/>
      <c r="Z1057" s="152"/>
      <c r="AA1057" s="152"/>
      <c r="AB1057" s="152"/>
      <c r="AC1057" s="152"/>
      <c r="AD1057" s="152"/>
    </row>
    <row r="1058" spans="1:30">
      <c r="A1058" s="152"/>
      <c r="B1058" s="152"/>
      <c r="C1058" s="152"/>
      <c r="D1058" s="152"/>
      <c r="E1058" s="152"/>
      <c r="F1058" s="152"/>
      <c r="G1058" s="152"/>
      <c r="H1058" s="152"/>
      <c r="I1058" s="152"/>
      <c r="J1058" s="152"/>
      <c r="K1058" s="152"/>
      <c r="L1058" s="152"/>
      <c r="M1058" s="152"/>
      <c r="N1058" s="152"/>
      <c r="O1058" s="152"/>
      <c r="P1058" s="152"/>
      <c r="Q1058" s="152"/>
      <c r="R1058" s="152"/>
      <c r="S1058" s="152"/>
      <c r="T1058" s="152"/>
      <c r="U1058" s="152"/>
      <c r="V1058" s="152"/>
      <c r="W1058" s="152"/>
      <c r="X1058" s="152"/>
      <c r="Y1058" s="152"/>
      <c r="Z1058" s="152"/>
      <c r="AA1058" s="152"/>
      <c r="AB1058" s="152"/>
      <c r="AC1058" s="152"/>
      <c r="AD1058" s="152"/>
    </row>
    <row r="1059" spans="1:30">
      <c r="A1059" s="152"/>
      <c r="B1059" s="152"/>
      <c r="C1059" s="152"/>
      <c r="D1059" s="152"/>
      <c r="E1059" s="152"/>
      <c r="F1059" s="152"/>
      <c r="G1059" s="152"/>
      <c r="H1059" s="152"/>
      <c r="I1059" s="152"/>
      <c r="J1059" s="152"/>
      <c r="K1059" s="152"/>
      <c r="L1059" s="152"/>
      <c r="M1059" s="152"/>
      <c r="N1059" s="152"/>
      <c r="O1059" s="152"/>
      <c r="P1059" s="152"/>
      <c r="Q1059" s="152"/>
      <c r="R1059" s="152"/>
      <c r="S1059" s="152"/>
      <c r="T1059" s="152"/>
      <c r="U1059" s="152"/>
      <c r="V1059" s="152"/>
      <c r="W1059" s="152"/>
      <c r="X1059" s="152"/>
      <c r="Y1059" s="152"/>
      <c r="Z1059" s="152"/>
      <c r="AA1059" s="152"/>
      <c r="AB1059" s="152"/>
      <c r="AC1059" s="152"/>
      <c r="AD1059" s="152"/>
    </row>
    <row r="1060" spans="1:30">
      <c r="A1060" s="152"/>
      <c r="B1060" s="152"/>
      <c r="C1060" s="152"/>
      <c r="D1060" s="152"/>
      <c r="E1060" s="152"/>
      <c r="F1060" s="152"/>
      <c r="G1060" s="152"/>
      <c r="H1060" s="152"/>
      <c r="I1060" s="152"/>
      <c r="J1060" s="152"/>
      <c r="K1060" s="152"/>
      <c r="L1060" s="152"/>
      <c r="M1060" s="152"/>
      <c r="N1060" s="152"/>
      <c r="O1060" s="152"/>
      <c r="P1060" s="152"/>
      <c r="Q1060" s="152"/>
      <c r="R1060" s="152"/>
      <c r="S1060" s="152"/>
      <c r="T1060" s="152"/>
      <c r="U1060" s="152"/>
      <c r="V1060" s="152"/>
      <c r="W1060" s="152"/>
      <c r="X1060" s="152"/>
      <c r="Y1060" s="152"/>
      <c r="Z1060" s="152"/>
      <c r="AA1060" s="152"/>
      <c r="AB1060" s="152"/>
      <c r="AC1060" s="152"/>
      <c r="AD1060" s="152"/>
    </row>
    <row r="1061" spans="1:30">
      <c r="A1061" s="152"/>
      <c r="B1061" s="152"/>
      <c r="C1061" s="152"/>
      <c r="D1061" s="152"/>
      <c r="E1061" s="152"/>
      <c r="F1061" s="152"/>
      <c r="G1061" s="152"/>
      <c r="H1061" s="152"/>
      <c r="I1061" s="152"/>
      <c r="J1061" s="152"/>
      <c r="K1061" s="152"/>
      <c r="L1061" s="152"/>
      <c r="M1061" s="152"/>
      <c r="N1061" s="152"/>
      <c r="O1061" s="152"/>
      <c r="P1061" s="152"/>
      <c r="Q1061" s="152"/>
      <c r="R1061" s="152"/>
      <c r="S1061" s="152"/>
      <c r="T1061" s="152"/>
      <c r="U1061" s="152"/>
      <c r="V1061" s="152"/>
      <c r="W1061" s="152"/>
      <c r="X1061" s="152"/>
      <c r="Y1061" s="152"/>
      <c r="Z1061" s="152"/>
      <c r="AA1061" s="152"/>
      <c r="AB1061" s="152"/>
      <c r="AC1061" s="152"/>
      <c r="AD1061" s="152"/>
    </row>
    <row r="1062" spans="1:30">
      <c r="A1062" s="152"/>
      <c r="B1062" s="152"/>
      <c r="C1062" s="152"/>
      <c r="D1062" s="152"/>
      <c r="E1062" s="152"/>
      <c r="F1062" s="152"/>
      <c r="G1062" s="152"/>
      <c r="H1062" s="152"/>
      <c r="I1062" s="152"/>
      <c r="J1062" s="152"/>
      <c r="K1062" s="152"/>
      <c r="L1062" s="152"/>
      <c r="M1062" s="152"/>
      <c r="N1062" s="152"/>
      <c r="O1062" s="152"/>
      <c r="P1062" s="152"/>
      <c r="Q1062" s="152"/>
      <c r="R1062" s="152"/>
      <c r="S1062" s="152"/>
      <c r="T1062" s="152"/>
      <c r="U1062" s="152"/>
      <c r="V1062" s="152"/>
      <c r="W1062" s="152"/>
      <c r="X1062" s="152"/>
      <c r="Y1062" s="152"/>
      <c r="Z1062" s="152"/>
      <c r="AA1062" s="152"/>
      <c r="AB1062" s="152"/>
      <c r="AC1062" s="152"/>
      <c r="AD1062" s="152"/>
    </row>
    <row r="1063" spans="1:30">
      <c r="A1063" s="152"/>
      <c r="B1063" s="152"/>
      <c r="C1063" s="152"/>
      <c r="D1063" s="152"/>
      <c r="E1063" s="152"/>
      <c r="F1063" s="152"/>
      <c r="G1063" s="152"/>
      <c r="H1063" s="152"/>
      <c r="I1063" s="152"/>
      <c r="J1063" s="152"/>
      <c r="K1063" s="152"/>
      <c r="L1063" s="152"/>
      <c r="M1063" s="152"/>
      <c r="N1063" s="152"/>
      <c r="O1063" s="152"/>
      <c r="P1063" s="152"/>
      <c r="Q1063" s="152"/>
      <c r="R1063" s="152"/>
      <c r="S1063" s="152"/>
      <c r="T1063" s="152"/>
      <c r="U1063" s="152"/>
      <c r="V1063" s="152"/>
      <c r="W1063" s="152"/>
      <c r="X1063" s="152"/>
      <c r="Y1063" s="152"/>
      <c r="Z1063" s="152"/>
      <c r="AA1063" s="152"/>
      <c r="AB1063" s="152"/>
      <c r="AC1063" s="152"/>
      <c r="AD1063" s="152"/>
    </row>
    <row r="1064" spans="1:30">
      <c r="A1064" s="152"/>
      <c r="B1064" s="152"/>
      <c r="C1064" s="152"/>
      <c r="D1064" s="152"/>
      <c r="E1064" s="152"/>
      <c r="F1064" s="152"/>
      <c r="G1064" s="152"/>
      <c r="H1064" s="152"/>
      <c r="I1064" s="152"/>
      <c r="J1064" s="152"/>
      <c r="K1064" s="152"/>
      <c r="L1064" s="152"/>
      <c r="M1064" s="152"/>
      <c r="N1064" s="152"/>
      <c r="O1064" s="152"/>
      <c r="P1064" s="152"/>
      <c r="Q1064" s="152"/>
      <c r="R1064" s="152"/>
      <c r="S1064" s="152"/>
      <c r="T1064" s="152"/>
      <c r="U1064" s="152"/>
      <c r="V1064" s="152"/>
      <c r="W1064" s="152"/>
      <c r="X1064" s="152"/>
      <c r="Y1064" s="152"/>
      <c r="Z1064" s="152"/>
      <c r="AA1064" s="152"/>
      <c r="AB1064" s="152"/>
      <c r="AC1064" s="152"/>
      <c r="AD1064" s="152"/>
    </row>
    <row r="1065" spans="1:30">
      <c r="A1065" s="152"/>
      <c r="B1065" s="152"/>
      <c r="C1065" s="152"/>
      <c r="D1065" s="152"/>
      <c r="E1065" s="152"/>
      <c r="F1065" s="152"/>
      <c r="G1065" s="152"/>
      <c r="H1065" s="152"/>
      <c r="I1065" s="152"/>
      <c r="J1065" s="152"/>
      <c r="K1065" s="152"/>
      <c r="L1065" s="152"/>
      <c r="M1065" s="152"/>
      <c r="N1065" s="152"/>
      <c r="O1065" s="152"/>
      <c r="P1065" s="152"/>
      <c r="Q1065" s="152"/>
      <c r="R1065" s="152"/>
      <c r="S1065" s="152"/>
      <c r="T1065" s="152"/>
      <c r="U1065" s="152"/>
      <c r="V1065" s="152"/>
      <c r="W1065" s="152"/>
      <c r="X1065" s="152"/>
      <c r="Y1065" s="152"/>
      <c r="Z1065" s="152"/>
      <c r="AA1065" s="152"/>
      <c r="AB1065" s="152"/>
      <c r="AC1065" s="152"/>
      <c r="AD1065" s="152"/>
    </row>
    <row r="1066" spans="1:30">
      <c r="A1066" s="152"/>
      <c r="B1066" s="152"/>
      <c r="C1066" s="152"/>
      <c r="D1066" s="152"/>
      <c r="E1066" s="152"/>
      <c r="F1066" s="152"/>
      <c r="G1066" s="152"/>
      <c r="H1066" s="152"/>
      <c r="I1066" s="152"/>
      <c r="J1066" s="152"/>
      <c r="K1066" s="152"/>
      <c r="L1066" s="152"/>
      <c r="M1066" s="152"/>
      <c r="N1066" s="152"/>
      <c r="O1066" s="152"/>
      <c r="P1066" s="152"/>
      <c r="Q1066" s="152"/>
      <c r="R1066" s="152"/>
      <c r="S1066" s="152"/>
      <c r="T1066" s="152"/>
      <c r="U1066" s="152"/>
      <c r="V1066" s="152"/>
      <c r="W1066" s="152"/>
      <c r="X1066" s="152"/>
      <c r="Y1066" s="152"/>
      <c r="Z1066" s="152"/>
      <c r="AA1066" s="152"/>
      <c r="AB1066" s="152"/>
      <c r="AC1066" s="152"/>
      <c r="AD1066" s="152"/>
    </row>
    <row r="1067" spans="1:30">
      <c r="A1067" s="152"/>
      <c r="B1067" s="152"/>
      <c r="C1067" s="152"/>
      <c r="D1067" s="152"/>
      <c r="E1067" s="152"/>
      <c r="F1067" s="152"/>
      <c r="G1067" s="152"/>
      <c r="H1067" s="152"/>
      <c r="I1067" s="152"/>
      <c r="J1067" s="152"/>
      <c r="K1067" s="152"/>
      <c r="L1067" s="152"/>
      <c r="M1067" s="152"/>
      <c r="N1067" s="152"/>
      <c r="O1067" s="152"/>
      <c r="P1067" s="152"/>
      <c r="Q1067" s="152"/>
      <c r="R1067" s="152"/>
      <c r="S1067" s="152"/>
      <c r="T1067" s="152"/>
      <c r="U1067" s="152"/>
      <c r="V1067" s="152"/>
      <c r="W1067" s="152"/>
      <c r="X1067" s="152"/>
      <c r="Y1067" s="152"/>
      <c r="Z1067" s="152"/>
      <c r="AA1067" s="152"/>
      <c r="AB1067" s="152"/>
      <c r="AC1067" s="152"/>
      <c r="AD1067" s="152"/>
    </row>
    <row r="1068" spans="1:30">
      <c r="A1068" s="152"/>
      <c r="B1068" s="152"/>
      <c r="C1068" s="152"/>
      <c r="D1068" s="152"/>
      <c r="E1068" s="152"/>
      <c r="F1068" s="152"/>
      <c r="G1068" s="152"/>
      <c r="H1068" s="152"/>
      <c r="I1068" s="152"/>
      <c r="J1068" s="152"/>
      <c r="K1068" s="152"/>
      <c r="L1068" s="152"/>
      <c r="M1068" s="152"/>
      <c r="N1068" s="152"/>
      <c r="O1068" s="152"/>
      <c r="P1068" s="152"/>
      <c r="Q1068" s="152"/>
      <c r="R1068" s="152"/>
      <c r="S1068" s="152"/>
      <c r="T1068" s="152"/>
      <c r="U1068" s="152"/>
      <c r="V1068" s="152"/>
      <c r="W1068" s="152"/>
      <c r="X1068" s="152"/>
      <c r="Y1068" s="152"/>
      <c r="Z1068" s="152"/>
      <c r="AA1068" s="152"/>
      <c r="AB1068" s="152"/>
      <c r="AC1068" s="152"/>
      <c r="AD1068" s="152"/>
    </row>
    <row r="1069" spans="1:30">
      <c r="A1069" s="152"/>
      <c r="B1069" s="152"/>
      <c r="C1069" s="152"/>
      <c r="D1069" s="152"/>
      <c r="E1069" s="152"/>
      <c r="F1069" s="152"/>
      <c r="G1069" s="152"/>
      <c r="H1069" s="152"/>
      <c r="I1069" s="152"/>
      <c r="J1069" s="152"/>
      <c r="K1069" s="152"/>
      <c r="L1069" s="152"/>
      <c r="M1069" s="152"/>
      <c r="N1069" s="152"/>
      <c r="O1069" s="152"/>
      <c r="P1069" s="152"/>
      <c r="Q1069" s="152"/>
      <c r="R1069" s="152"/>
      <c r="S1069" s="152"/>
      <c r="T1069" s="152"/>
      <c r="U1069" s="152"/>
      <c r="V1069" s="152"/>
      <c r="W1069" s="152"/>
      <c r="X1069" s="152"/>
      <c r="Y1069" s="152"/>
      <c r="Z1069" s="152"/>
      <c r="AA1069" s="152"/>
      <c r="AB1069" s="152"/>
      <c r="AC1069" s="152"/>
      <c r="AD1069" s="152"/>
    </row>
    <row r="1070" spans="1:30">
      <c r="A1070" s="152"/>
      <c r="B1070" s="152"/>
      <c r="C1070" s="152"/>
      <c r="D1070" s="152"/>
      <c r="E1070" s="152"/>
      <c r="F1070" s="152"/>
      <c r="G1070" s="152"/>
      <c r="H1070" s="152"/>
      <c r="I1070" s="152"/>
      <c r="J1070" s="152"/>
      <c r="K1070" s="152"/>
      <c r="L1070" s="152"/>
      <c r="M1070" s="152"/>
      <c r="N1070" s="152"/>
      <c r="O1070" s="152"/>
      <c r="P1070" s="152"/>
      <c r="Q1070" s="152"/>
      <c r="R1070" s="152"/>
      <c r="S1070" s="152"/>
      <c r="T1070" s="152"/>
      <c r="U1070" s="152"/>
      <c r="V1070" s="152"/>
      <c r="W1070" s="152"/>
      <c r="X1070" s="152"/>
      <c r="Y1070" s="152"/>
      <c r="Z1070" s="152"/>
      <c r="AA1070" s="152"/>
      <c r="AB1070" s="152"/>
      <c r="AC1070" s="152"/>
      <c r="AD1070" s="152"/>
    </row>
    <row r="1071" spans="1:30">
      <c r="A1071" s="152"/>
      <c r="B1071" s="152"/>
      <c r="C1071" s="152"/>
      <c r="D1071" s="152"/>
      <c r="E1071" s="152"/>
      <c r="F1071" s="152"/>
      <c r="G1071" s="152"/>
      <c r="H1071" s="152"/>
      <c r="I1071" s="152"/>
      <c r="J1071" s="152"/>
      <c r="K1071" s="152"/>
      <c r="L1071" s="152"/>
      <c r="M1071" s="152"/>
      <c r="N1071" s="152"/>
      <c r="O1071" s="152"/>
      <c r="P1071" s="152"/>
      <c r="Q1071" s="152"/>
      <c r="R1071" s="152"/>
      <c r="S1071" s="152"/>
      <c r="T1071" s="152"/>
      <c r="U1071" s="152"/>
      <c r="V1071" s="152"/>
      <c r="W1071" s="152"/>
      <c r="X1071" s="152"/>
      <c r="Y1071" s="152"/>
      <c r="Z1071" s="152"/>
      <c r="AA1071" s="152"/>
      <c r="AB1071" s="152"/>
      <c r="AC1071" s="152"/>
      <c r="AD1071" s="152"/>
    </row>
    <row r="1072" spans="1:30">
      <c r="A1072" s="152"/>
      <c r="B1072" s="152"/>
      <c r="C1072" s="152"/>
      <c r="D1072" s="152"/>
      <c r="E1072" s="152"/>
      <c r="F1072" s="152"/>
      <c r="G1072" s="152"/>
      <c r="H1072" s="152"/>
      <c r="I1072" s="152"/>
      <c r="J1072" s="152"/>
      <c r="K1072" s="152"/>
      <c r="L1072" s="152"/>
      <c r="M1072" s="152"/>
      <c r="N1072" s="152"/>
      <c r="O1072" s="152"/>
      <c r="P1072" s="152"/>
      <c r="Q1072" s="152"/>
      <c r="R1072" s="152"/>
      <c r="S1072" s="152"/>
      <c r="T1072" s="152"/>
      <c r="U1072" s="152"/>
      <c r="V1072" s="152"/>
      <c r="W1072" s="152"/>
      <c r="X1072" s="152"/>
      <c r="Y1072" s="152"/>
      <c r="Z1072" s="152"/>
      <c r="AA1072" s="152"/>
      <c r="AB1072" s="152"/>
      <c r="AC1072" s="152"/>
      <c r="AD1072" s="152"/>
    </row>
    <row r="1073" spans="1:30">
      <c r="A1073" s="152"/>
      <c r="B1073" s="152"/>
      <c r="C1073" s="152"/>
      <c r="D1073" s="152"/>
      <c r="E1073" s="152"/>
      <c r="F1073" s="152"/>
      <c r="G1073" s="152"/>
      <c r="H1073" s="152"/>
      <c r="I1073" s="152"/>
      <c r="J1073" s="152"/>
      <c r="K1073" s="152"/>
      <c r="L1073" s="152"/>
      <c r="M1073" s="152"/>
      <c r="N1073" s="152"/>
      <c r="O1073" s="152"/>
      <c r="P1073" s="152"/>
      <c r="Q1073" s="152"/>
      <c r="R1073" s="152"/>
      <c r="S1073" s="152"/>
      <c r="T1073" s="152"/>
      <c r="U1073" s="152"/>
      <c r="V1073" s="152"/>
      <c r="W1073" s="152"/>
      <c r="X1073" s="152"/>
      <c r="Y1073" s="152"/>
      <c r="Z1073" s="152"/>
      <c r="AA1073" s="152"/>
      <c r="AB1073" s="152"/>
      <c r="AC1073" s="152"/>
      <c r="AD1073" s="152"/>
    </row>
    <row r="1074" spans="1:30">
      <c r="A1074" s="152"/>
      <c r="B1074" s="152"/>
      <c r="C1074" s="152"/>
      <c r="D1074" s="152"/>
      <c r="E1074" s="152"/>
      <c r="F1074" s="152"/>
      <c r="G1074" s="152"/>
      <c r="H1074" s="152"/>
      <c r="I1074" s="152"/>
      <c r="J1074" s="152"/>
      <c r="K1074" s="152"/>
      <c r="L1074" s="152"/>
      <c r="M1074" s="152"/>
      <c r="N1074" s="152"/>
      <c r="O1074" s="152"/>
      <c r="P1074" s="152"/>
      <c r="Q1074" s="152"/>
      <c r="R1074" s="152"/>
      <c r="S1074" s="152"/>
      <c r="T1074" s="152"/>
      <c r="U1074" s="152"/>
      <c r="V1074" s="152"/>
      <c r="W1074" s="152"/>
      <c r="X1074" s="152"/>
      <c r="Y1074" s="152"/>
      <c r="Z1074" s="152"/>
      <c r="AA1074" s="152"/>
      <c r="AB1074" s="152"/>
      <c r="AC1074" s="152"/>
      <c r="AD1074" s="152"/>
    </row>
    <row r="1075" spans="1:30">
      <c r="A1075" s="152"/>
      <c r="B1075" s="152"/>
      <c r="C1075" s="152"/>
      <c r="D1075" s="152"/>
      <c r="E1075" s="152"/>
      <c r="F1075" s="152"/>
      <c r="G1075" s="152"/>
      <c r="H1075" s="152"/>
      <c r="I1075" s="152"/>
      <c r="J1075" s="152"/>
      <c r="K1075" s="152"/>
      <c r="L1075" s="152"/>
      <c r="M1075" s="152"/>
      <c r="N1075" s="152"/>
      <c r="O1075" s="152"/>
      <c r="P1075" s="152"/>
      <c r="Q1075" s="152"/>
      <c r="R1075" s="152"/>
      <c r="S1075" s="152"/>
      <c r="T1075" s="152"/>
      <c r="U1075" s="152"/>
      <c r="V1075" s="152"/>
      <c r="W1075" s="152"/>
      <c r="X1075" s="152"/>
      <c r="Y1075" s="152"/>
      <c r="Z1075" s="152"/>
      <c r="AA1075" s="152"/>
      <c r="AB1075" s="152"/>
      <c r="AC1075" s="152"/>
      <c r="AD1075" s="152"/>
    </row>
    <row r="1076" spans="1:30">
      <c r="A1076" s="152"/>
      <c r="B1076" s="152"/>
      <c r="C1076" s="152"/>
      <c r="D1076" s="152"/>
      <c r="E1076" s="152"/>
      <c r="F1076" s="152"/>
      <c r="G1076" s="152"/>
      <c r="H1076" s="152"/>
      <c r="I1076" s="152"/>
      <c r="J1076" s="152"/>
      <c r="K1076" s="152"/>
      <c r="L1076" s="152"/>
      <c r="M1076" s="152"/>
      <c r="N1076" s="152"/>
      <c r="O1076" s="152"/>
      <c r="P1076" s="152"/>
      <c r="Q1076" s="152"/>
      <c r="R1076" s="152"/>
      <c r="S1076" s="152"/>
      <c r="T1076" s="152"/>
      <c r="U1076" s="152"/>
      <c r="V1076" s="152"/>
      <c r="W1076" s="152"/>
      <c r="X1076" s="152"/>
      <c r="Y1076" s="152"/>
      <c r="Z1076" s="152"/>
      <c r="AA1076" s="152"/>
      <c r="AB1076" s="152"/>
      <c r="AC1076" s="152"/>
      <c r="AD1076" s="152"/>
    </row>
    <row r="1077" spans="1:30">
      <c r="A1077" s="152"/>
      <c r="B1077" s="152"/>
      <c r="C1077" s="152"/>
      <c r="D1077" s="152"/>
      <c r="E1077" s="152"/>
      <c r="F1077" s="152"/>
      <c r="G1077" s="152"/>
      <c r="H1077" s="152"/>
      <c r="I1077" s="152"/>
      <c r="J1077" s="152"/>
      <c r="K1077" s="152"/>
      <c r="L1077" s="152"/>
      <c r="M1077" s="152"/>
      <c r="N1077" s="152"/>
      <c r="O1077" s="152"/>
      <c r="P1077" s="152"/>
      <c r="Q1077" s="152"/>
      <c r="R1077" s="152"/>
      <c r="S1077" s="152"/>
      <c r="T1077" s="152"/>
      <c r="U1077" s="152"/>
      <c r="V1077" s="152"/>
      <c r="W1077" s="152"/>
      <c r="X1077" s="152"/>
      <c r="Y1077" s="152"/>
      <c r="Z1077" s="152"/>
      <c r="AA1077" s="152"/>
      <c r="AB1077" s="152"/>
      <c r="AC1077" s="152"/>
      <c r="AD1077" s="152"/>
    </row>
    <row r="1078" spans="1:30">
      <c r="A1078" s="152"/>
      <c r="B1078" s="152"/>
      <c r="C1078" s="152"/>
      <c r="D1078" s="152"/>
      <c r="E1078" s="152"/>
      <c r="F1078" s="152"/>
      <c r="G1078" s="152"/>
      <c r="H1078" s="152"/>
      <c r="I1078" s="152"/>
      <c r="J1078" s="152"/>
      <c r="K1078" s="152"/>
      <c r="L1078" s="152"/>
      <c r="M1078" s="152"/>
      <c r="N1078" s="152"/>
      <c r="O1078" s="152"/>
      <c r="P1078" s="152"/>
      <c r="Q1078" s="152"/>
      <c r="R1078" s="152"/>
      <c r="S1078" s="152"/>
      <c r="T1078" s="152"/>
      <c r="U1078" s="152"/>
      <c r="V1078" s="152"/>
      <c r="W1078" s="152"/>
      <c r="X1078" s="152"/>
      <c r="Y1078" s="152"/>
      <c r="Z1078" s="152"/>
      <c r="AA1078" s="152"/>
      <c r="AB1078" s="152"/>
      <c r="AC1078" s="152"/>
      <c r="AD1078" s="152"/>
    </row>
    <row r="1079" spans="1:30">
      <c r="A1079" s="152"/>
      <c r="B1079" s="152"/>
      <c r="C1079" s="152"/>
      <c r="D1079" s="152"/>
      <c r="E1079" s="152"/>
      <c r="F1079" s="152"/>
      <c r="G1079" s="152"/>
      <c r="H1079" s="152"/>
      <c r="I1079" s="152"/>
      <c r="J1079" s="152"/>
      <c r="K1079" s="152"/>
      <c r="L1079" s="152"/>
      <c r="M1079" s="152"/>
      <c r="N1079" s="152"/>
      <c r="O1079" s="152"/>
      <c r="P1079" s="152"/>
      <c r="Q1079" s="152"/>
      <c r="R1079" s="152"/>
      <c r="S1079" s="152"/>
      <c r="T1079" s="152"/>
      <c r="U1079" s="152"/>
      <c r="V1079" s="152"/>
      <c r="W1079" s="152"/>
      <c r="X1079" s="152"/>
      <c r="Y1079" s="152"/>
      <c r="Z1079" s="152"/>
      <c r="AA1079" s="152"/>
      <c r="AB1079" s="152"/>
      <c r="AC1079" s="152"/>
      <c r="AD1079" s="152"/>
    </row>
    <row r="1080" spans="1:30">
      <c r="A1080" s="152"/>
      <c r="B1080" s="152"/>
      <c r="C1080" s="152"/>
      <c r="D1080" s="152"/>
      <c r="E1080" s="152"/>
      <c r="F1080" s="152"/>
      <c r="G1080" s="152"/>
      <c r="H1080" s="152"/>
      <c r="I1080" s="152"/>
      <c r="J1080" s="152"/>
      <c r="K1080" s="152"/>
      <c r="L1080" s="152"/>
      <c r="M1080" s="152"/>
      <c r="N1080" s="152"/>
      <c r="O1080" s="152"/>
      <c r="P1080" s="152"/>
      <c r="Q1080" s="152"/>
      <c r="R1080" s="152"/>
      <c r="S1080" s="152"/>
      <c r="T1080" s="152"/>
      <c r="U1080" s="152"/>
      <c r="V1080" s="152"/>
      <c r="W1080" s="152"/>
      <c r="X1080" s="152"/>
      <c r="Y1080" s="152"/>
      <c r="Z1080" s="152"/>
      <c r="AA1080" s="152"/>
      <c r="AB1080" s="152"/>
      <c r="AC1080" s="152"/>
      <c r="AD1080" s="152"/>
    </row>
    <row r="1081" spans="1:30">
      <c r="A1081" s="152"/>
      <c r="B1081" s="152"/>
      <c r="C1081" s="152"/>
      <c r="D1081" s="152"/>
      <c r="E1081" s="152"/>
      <c r="F1081" s="152"/>
      <c r="G1081" s="152"/>
      <c r="H1081" s="152"/>
      <c r="I1081" s="152"/>
      <c r="J1081" s="152"/>
      <c r="K1081" s="152"/>
      <c r="L1081" s="152"/>
      <c r="M1081" s="152"/>
      <c r="N1081" s="152"/>
      <c r="O1081" s="152"/>
      <c r="P1081" s="152"/>
      <c r="Q1081" s="152"/>
      <c r="R1081" s="152"/>
      <c r="S1081" s="152"/>
      <c r="T1081" s="152"/>
      <c r="U1081" s="152"/>
      <c r="V1081" s="152"/>
      <c r="W1081" s="152"/>
      <c r="X1081" s="152"/>
      <c r="Y1081" s="152"/>
      <c r="Z1081" s="152"/>
      <c r="AA1081" s="152"/>
      <c r="AB1081" s="152"/>
      <c r="AC1081" s="152"/>
      <c r="AD1081" s="152"/>
    </row>
    <row r="1082" spans="1:30">
      <c r="A1082" s="152"/>
      <c r="B1082" s="152"/>
      <c r="C1082" s="152"/>
      <c r="D1082" s="152"/>
      <c r="E1082" s="152"/>
      <c r="F1082" s="152"/>
      <c r="G1082" s="152"/>
      <c r="H1082" s="152"/>
      <c r="I1082" s="152"/>
      <c r="J1082" s="152"/>
      <c r="K1082" s="152"/>
      <c r="L1082" s="152"/>
      <c r="M1082" s="152"/>
      <c r="N1082" s="152"/>
      <c r="O1082" s="152"/>
      <c r="P1082" s="152"/>
      <c r="Q1082" s="152"/>
      <c r="R1082" s="152"/>
      <c r="S1082" s="152"/>
      <c r="T1082" s="152"/>
      <c r="U1082" s="152"/>
      <c r="V1082" s="152"/>
      <c r="W1082" s="152"/>
      <c r="X1082" s="152"/>
      <c r="Y1082" s="152"/>
      <c r="Z1082" s="152"/>
      <c r="AA1082" s="152"/>
      <c r="AB1082" s="152"/>
      <c r="AC1082" s="152"/>
      <c r="AD1082" s="152"/>
    </row>
    <row r="1083" spans="1:30">
      <c r="A1083" s="152"/>
      <c r="B1083" s="152"/>
      <c r="C1083" s="152"/>
      <c r="D1083" s="152"/>
      <c r="E1083" s="152"/>
      <c r="F1083" s="152"/>
      <c r="G1083" s="152"/>
      <c r="H1083" s="152"/>
      <c r="I1083" s="152"/>
      <c r="J1083" s="152"/>
      <c r="K1083" s="152"/>
      <c r="L1083" s="152"/>
      <c r="M1083" s="152"/>
      <c r="N1083" s="152"/>
      <c r="O1083" s="152"/>
      <c r="P1083" s="152"/>
      <c r="Q1083" s="152"/>
      <c r="R1083" s="152"/>
      <c r="S1083" s="152"/>
      <c r="T1083" s="152"/>
      <c r="U1083" s="152"/>
      <c r="V1083" s="152"/>
      <c r="W1083" s="152"/>
      <c r="X1083" s="152"/>
      <c r="Y1083" s="152"/>
      <c r="Z1083" s="152"/>
      <c r="AA1083" s="152"/>
      <c r="AB1083" s="152"/>
      <c r="AC1083" s="152"/>
      <c r="AD1083" s="152"/>
    </row>
    <row r="1084" spans="1:30">
      <c r="A1084" s="152"/>
      <c r="B1084" s="152"/>
      <c r="C1084" s="152"/>
      <c r="D1084" s="152"/>
      <c r="E1084" s="152"/>
      <c r="F1084" s="152"/>
      <c r="G1084" s="152"/>
      <c r="H1084" s="152"/>
      <c r="I1084" s="152"/>
      <c r="J1084" s="152"/>
      <c r="K1084" s="152"/>
      <c r="L1084" s="152"/>
      <c r="M1084" s="152"/>
      <c r="N1084" s="152"/>
      <c r="O1084" s="152"/>
      <c r="P1084" s="152"/>
      <c r="Q1084" s="152"/>
      <c r="R1084" s="152"/>
      <c r="S1084" s="152"/>
      <c r="T1084" s="152"/>
      <c r="U1084" s="152"/>
      <c r="V1084" s="152"/>
      <c r="W1084" s="152"/>
      <c r="X1084" s="152"/>
      <c r="Y1084" s="152"/>
      <c r="Z1084" s="152"/>
      <c r="AA1084" s="152"/>
      <c r="AB1084" s="152"/>
      <c r="AC1084" s="152"/>
      <c r="AD1084" s="152"/>
    </row>
    <row r="1085" spans="1:30">
      <c r="A1085" s="152"/>
      <c r="B1085" s="152"/>
      <c r="C1085" s="152"/>
      <c r="D1085" s="152"/>
      <c r="E1085" s="152"/>
      <c r="F1085" s="152"/>
      <c r="G1085" s="152"/>
      <c r="H1085" s="152"/>
      <c r="I1085" s="152"/>
      <c r="J1085" s="152"/>
      <c r="K1085" s="152"/>
      <c r="L1085" s="152"/>
      <c r="M1085" s="152"/>
      <c r="N1085" s="152"/>
      <c r="O1085" s="152"/>
      <c r="P1085" s="152"/>
      <c r="Q1085" s="152"/>
      <c r="R1085" s="152"/>
      <c r="S1085" s="152"/>
      <c r="T1085" s="152"/>
      <c r="U1085" s="152"/>
      <c r="V1085" s="152"/>
      <c r="W1085" s="152"/>
      <c r="X1085" s="152"/>
      <c r="Y1085" s="152"/>
      <c r="Z1085" s="152"/>
      <c r="AA1085" s="152"/>
      <c r="AB1085" s="152"/>
      <c r="AC1085" s="152"/>
      <c r="AD1085" s="152"/>
    </row>
    <row r="1086" spans="1:30">
      <c r="A1086" s="152"/>
      <c r="B1086" s="152"/>
      <c r="C1086" s="152"/>
      <c r="D1086" s="152"/>
      <c r="E1086" s="152"/>
      <c r="F1086" s="152"/>
      <c r="G1086" s="152"/>
      <c r="H1086" s="152"/>
      <c r="I1086" s="152"/>
      <c r="J1086" s="152"/>
      <c r="K1086" s="152"/>
      <c r="L1086" s="152"/>
      <c r="M1086" s="152"/>
      <c r="N1086" s="152"/>
      <c r="O1086" s="152"/>
      <c r="P1086" s="152"/>
      <c r="Q1086" s="152"/>
      <c r="R1086" s="152"/>
      <c r="S1086" s="152"/>
      <c r="T1086" s="152"/>
      <c r="U1086" s="152"/>
      <c r="V1086" s="152"/>
      <c r="W1086" s="152"/>
      <c r="X1086" s="152"/>
      <c r="Y1086" s="152"/>
      <c r="Z1086" s="152"/>
      <c r="AA1086" s="152"/>
      <c r="AB1086" s="152"/>
      <c r="AC1086" s="152"/>
      <c r="AD1086" s="152"/>
    </row>
    <row r="1087" spans="1:30">
      <c r="A1087" s="152"/>
      <c r="B1087" s="152"/>
      <c r="C1087" s="152"/>
      <c r="D1087" s="152"/>
      <c r="E1087" s="152"/>
      <c r="F1087" s="152"/>
      <c r="G1087" s="152"/>
      <c r="H1087" s="152"/>
      <c r="I1087" s="152"/>
      <c r="J1087" s="152"/>
      <c r="K1087" s="152"/>
      <c r="L1087" s="152"/>
      <c r="M1087" s="152"/>
      <c r="N1087" s="152"/>
      <c r="O1087" s="152"/>
      <c r="P1087" s="152"/>
      <c r="Q1087" s="152"/>
      <c r="R1087" s="152"/>
      <c r="S1087" s="152"/>
      <c r="T1087" s="152"/>
      <c r="U1087" s="152"/>
      <c r="V1087" s="152"/>
      <c r="W1087" s="152"/>
      <c r="X1087" s="152"/>
      <c r="Y1087" s="152"/>
      <c r="Z1087" s="152"/>
      <c r="AA1087" s="152"/>
      <c r="AB1087" s="152"/>
      <c r="AC1087" s="152"/>
      <c r="AD1087" s="152"/>
    </row>
    <row r="1088" spans="1:30">
      <c r="A1088" s="152"/>
      <c r="B1088" s="152"/>
      <c r="C1088" s="152"/>
      <c r="D1088" s="152"/>
      <c r="E1088" s="152"/>
      <c r="F1088" s="152"/>
      <c r="G1088" s="152"/>
      <c r="H1088" s="152"/>
      <c r="I1088" s="152"/>
      <c r="J1088" s="152"/>
      <c r="K1088" s="152"/>
      <c r="L1088" s="152"/>
      <c r="M1088" s="152"/>
      <c r="N1088" s="152"/>
      <c r="O1088" s="152"/>
      <c r="P1088" s="152"/>
      <c r="Q1088" s="152"/>
      <c r="R1088" s="152"/>
      <c r="S1088" s="152"/>
      <c r="T1088" s="152"/>
      <c r="U1088" s="152"/>
      <c r="V1088" s="152"/>
      <c r="W1088" s="152"/>
      <c r="X1088" s="152"/>
      <c r="Y1088" s="152"/>
      <c r="Z1088" s="152"/>
      <c r="AA1088" s="152"/>
      <c r="AB1088" s="152"/>
      <c r="AC1088" s="152"/>
      <c r="AD1088" s="152"/>
    </row>
    <row r="1089" spans="1:30">
      <c r="A1089" s="152"/>
      <c r="B1089" s="152"/>
      <c r="C1089" s="152"/>
      <c r="D1089" s="152"/>
      <c r="E1089" s="152"/>
      <c r="F1089" s="152"/>
      <c r="G1089" s="152"/>
      <c r="H1089" s="152"/>
      <c r="I1089" s="152"/>
      <c r="J1089" s="152"/>
      <c r="K1089" s="152"/>
      <c r="L1089" s="152"/>
      <c r="M1089" s="152"/>
      <c r="N1089" s="152"/>
      <c r="O1089" s="152"/>
      <c r="P1089" s="152"/>
      <c r="Q1089" s="152"/>
      <c r="R1089" s="152"/>
      <c r="S1089" s="152"/>
      <c r="T1089" s="152"/>
      <c r="U1089" s="152"/>
      <c r="V1089" s="152"/>
      <c r="W1089" s="152"/>
      <c r="X1089" s="152"/>
      <c r="Y1089" s="152"/>
      <c r="Z1089" s="152"/>
      <c r="AA1089" s="152"/>
      <c r="AB1089" s="152"/>
      <c r="AC1089" s="152"/>
      <c r="AD1089" s="152"/>
    </row>
    <row r="1090" spans="1:30">
      <c r="A1090" s="152"/>
      <c r="B1090" s="152"/>
      <c r="C1090" s="152"/>
      <c r="D1090" s="152"/>
      <c r="E1090" s="152"/>
      <c r="F1090" s="152"/>
      <c r="G1090" s="152"/>
      <c r="H1090" s="152"/>
      <c r="I1090" s="152"/>
      <c r="J1090" s="152"/>
      <c r="K1090" s="152"/>
      <c r="L1090" s="152"/>
      <c r="M1090" s="152"/>
      <c r="N1090" s="152"/>
      <c r="O1090" s="152"/>
      <c r="P1090" s="152"/>
      <c r="Q1090" s="152"/>
      <c r="R1090" s="152"/>
      <c r="S1090" s="152"/>
      <c r="T1090" s="152"/>
      <c r="U1090" s="152"/>
      <c r="V1090" s="152"/>
      <c r="W1090" s="152"/>
      <c r="X1090" s="152"/>
      <c r="Y1090" s="152"/>
      <c r="Z1090" s="152"/>
      <c r="AA1090" s="152"/>
      <c r="AB1090" s="152"/>
      <c r="AC1090" s="152"/>
      <c r="AD1090" s="152"/>
    </row>
    <row r="1091" spans="1:30">
      <c r="A1091" s="152"/>
      <c r="B1091" s="152"/>
      <c r="C1091" s="152"/>
      <c r="D1091" s="152"/>
      <c r="E1091" s="152"/>
      <c r="F1091" s="152"/>
      <c r="G1091" s="152"/>
      <c r="H1091" s="152"/>
      <c r="I1091" s="152"/>
      <c r="J1091" s="152"/>
      <c r="K1091" s="152"/>
      <c r="L1091" s="152"/>
      <c r="M1091" s="152"/>
      <c r="N1091" s="152"/>
      <c r="O1091" s="152"/>
      <c r="P1091" s="152"/>
      <c r="Q1091" s="152"/>
      <c r="R1091" s="152"/>
      <c r="S1091" s="152"/>
      <c r="T1091" s="152"/>
      <c r="U1091" s="152"/>
      <c r="V1091" s="152"/>
      <c r="W1091" s="152"/>
      <c r="X1091" s="152"/>
      <c r="Y1091" s="152"/>
      <c r="Z1091" s="152"/>
      <c r="AA1091" s="152"/>
      <c r="AB1091" s="152"/>
      <c r="AC1091" s="152"/>
      <c r="AD1091" s="152"/>
    </row>
    <row r="1092" spans="1:30">
      <c r="A1092" s="152"/>
      <c r="B1092" s="152"/>
      <c r="C1092" s="152"/>
      <c r="D1092" s="152"/>
      <c r="E1092" s="152"/>
      <c r="F1092" s="152"/>
      <c r="G1092" s="152"/>
      <c r="H1092" s="152"/>
      <c r="I1092" s="152"/>
      <c r="J1092" s="152"/>
      <c r="K1092" s="152"/>
      <c r="L1092" s="152"/>
      <c r="M1092" s="152"/>
      <c r="N1092" s="152"/>
      <c r="O1092" s="152"/>
      <c r="P1092" s="152"/>
      <c r="Q1092" s="152"/>
      <c r="R1092" s="152"/>
      <c r="S1092" s="152"/>
      <c r="T1092" s="152"/>
      <c r="U1092" s="152"/>
      <c r="V1092" s="152"/>
      <c r="W1092" s="152"/>
      <c r="X1092" s="152"/>
      <c r="Y1092" s="152"/>
      <c r="Z1092" s="152"/>
      <c r="AA1092" s="152"/>
      <c r="AB1092" s="152"/>
      <c r="AC1092" s="152"/>
      <c r="AD1092" s="152"/>
    </row>
    <row r="1093" spans="1:30">
      <c r="A1093" s="152"/>
      <c r="B1093" s="152"/>
      <c r="C1093" s="152"/>
      <c r="D1093" s="152"/>
      <c r="E1093" s="152"/>
      <c r="F1093" s="152"/>
      <c r="G1093" s="152"/>
      <c r="H1093" s="152"/>
      <c r="I1093" s="152"/>
      <c r="J1093" s="152"/>
      <c r="K1093" s="152"/>
      <c r="L1093" s="152"/>
      <c r="M1093" s="152"/>
      <c r="N1093" s="152"/>
      <c r="O1093" s="152"/>
      <c r="P1093" s="152"/>
      <c r="Q1093" s="152"/>
      <c r="R1093" s="152"/>
      <c r="S1093" s="152"/>
      <c r="T1093" s="152"/>
      <c r="U1093" s="152"/>
      <c r="V1093" s="152"/>
      <c r="W1093" s="152"/>
      <c r="X1093" s="152"/>
      <c r="Y1093" s="152"/>
      <c r="Z1093" s="152"/>
      <c r="AA1093" s="152"/>
      <c r="AB1093" s="152"/>
      <c r="AC1093" s="152"/>
      <c r="AD1093" s="152"/>
    </row>
    <row r="1094" spans="1:30">
      <c r="A1094" s="152"/>
      <c r="B1094" s="152"/>
      <c r="C1094" s="152"/>
      <c r="D1094" s="152"/>
      <c r="E1094" s="152"/>
      <c r="F1094" s="152"/>
      <c r="G1094" s="152"/>
      <c r="H1094" s="152"/>
      <c r="I1094" s="152"/>
      <c r="J1094" s="152"/>
      <c r="K1094" s="152"/>
      <c r="L1094" s="152"/>
      <c r="M1094" s="152"/>
      <c r="N1094" s="152"/>
      <c r="O1094" s="152"/>
      <c r="P1094" s="152"/>
      <c r="Q1094" s="152"/>
      <c r="R1094" s="152"/>
      <c r="S1094" s="152"/>
      <c r="T1094" s="152"/>
      <c r="U1094" s="152"/>
      <c r="V1094" s="152"/>
      <c r="W1094" s="152"/>
      <c r="X1094" s="152"/>
      <c r="Y1094" s="152"/>
      <c r="Z1094" s="152"/>
      <c r="AA1094" s="152"/>
      <c r="AB1094" s="152"/>
      <c r="AC1094" s="152"/>
      <c r="AD1094" s="152"/>
    </row>
    <row r="1095" spans="1:30">
      <c r="A1095" s="152"/>
      <c r="B1095" s="152"/>
      <c r="C1095" s="152"/>
      <c r="D1095" s="152"/>
      <c r="E1095" s="152"/>
      <c r="F1095" s="152"/>
      <c r="G1095" s="152"/>
      <c r="H1095" s="152"/>
      <c r="I1095" s="152"/>
      <c r="J1095" s="152"/>
      <c r="K1095" s="152"/>
      <c r="L1095" s="152"/>
      <c r="M1095" s="152"/>
      <c r="N1095" s="152"/>
      <c r="O1095" s="152"/>
      <c r="P1095" s="152"/>
      <c r="Q1095" s="152"/>
      <c r="R1095" s="152"/>
      <c r="S1095" s="152"/>
      <c r="T1095" s="152"/>
      <c r="U1095" s="152"/>
      <c r="V1095" s="152"/>
      <c r="W1095" s="152"/>
      <c r="X1095" s="152"/>
      <c r="Y1095" s="152"/>
      <c r="Z1095" s="152"/>
      <c r="AA1095" s="152"/>
      <c r="AB1095" s="152"/>
      <c r="AC1095" s="152"/>
      <c r="AD1095" s="152"/>
    </row>
    <row r="1096" spans="1:30">
      <c r="A1096" s="152"/>
      <c r="B1096" s="152"/>
      <c r="C1096" s="152"/>
      <c r="D1096" s="152"/>
      <c r="E1096" s="152"/>
      <c r="F1096" s="152"/>
      <c r="G1096" s="152"/>
      <c r="H1096" s="152"/>
      <c r="I1096" s="152"/>
      <c r="J1096" s="152"/>
      <c r="K1096" s="152"/>
      <c r="L1096" s="152"/>
      <c r="M1096" s="152"/>
      <c r="N1096" s="152"/>
      <c r="O1096" s="152"/>
      <c r="P1096" s="152"/>
      <c r="Q1096" s="152"/>
      <c r="R1096" s="152"/>
      <c r="S1096" s="152"/>
      <c r="T1096" s="152"/>
      <c r="U1096" s="152"/>
      <c r="V1096" s="152"/>
      <c r="W1096" s="152"/>
      <c r="X1096" s="152"/>
      <c r="Y1096" s="152"/>
      <c r="Z1096" s="152"/>
      <c r="AA1096" s="152"/>
      <c r="AB1096" s="152"/>
      <c r="AC1096" s="152"/>
      <c r="AD1096" s="152"/>
    </row>
    <row r="1097" spans="1:30">
      <c r="A1097" s="152"/>
      <c r="B1097" s="152"/>
      <c r="C1097" s="152"/>
      <c r="D1097" s="152"/>
      <c r="E1097" s="152"/>
      <c r="F1097" s="152"/>
      <c r="G1097" s="152"/>
      <c r="H1097" s="152"/>
      <c r="I1097" s="152"/>
      <c r="J1097" s="152"/>
      <c r="K1097" s="152"/>
      <c r="L1097" s="152"/>
      <c r="M1097" s="152"/>
      <c r="N1097" s="152"/>
      <c r="O1097" s="152"/>
      <c r="P1097" s="152"/>
      <c r="Q1097" s="152"/>
      <c r="R1097" s="152"/>
      <c r="S1097" s="152"/>
      <c r="T1097" s="152"/>
      <c r="U1097" s="152"/>
      <c r="V1097" s="152"/>
      <c r="W1097" s="152"/>
      <c r="X1097" s="152"/>
      <c r="Y1097" s="152"/>
      <c r="Z1097" s="152"/>
      <c r="AA1097" s="152"/>
      <c r="AB1097" s="152"/>
      <c r="AC1097" s="152"/>
      <c r="AD1097" s="152"/>
    </row>
    <row r="1098" spans="1:30">
      <c r="A1098" s="152"/>
      <c r="B1098" s="152"/>
      <c r="C1098" s="152"/>
      <c r="D1098" s="152"/>
      <c r="E1098" s="152"/>
      <c r="F1098" s="152"/>
      <c r="G1098" s="152"/>
      <c r="H1098" s="152"/>
      <c r="I1098" s="152"/>
      <c r="J1098" s="152"/>
      <c r="K1098" s="152"/>
      <c r="L1098" s="152"/>
      <c r="M1098" s="152"/>
      <c r="N1098" s="152"/>
      <c r="O1098" s="152"/>
      <c r="P1098" s="152"/>
      <c r="Q1098" s="152"/>
      <c r="R1098" s="152"/>
      <c r="S1098" s="152"/>
      <c r="T1098" s="152"/>
      <c r="U1098" s="152"/>
      <c r="V1098" s="152"/>
      <c r="W1098" s="152"/>
      <c r="X1098" s="152"/>
      <c r="Y1098" s="152"/>
      <c r="Z1098" s="152"/>
      <c r="AA1098" s="152"/>
      <c r="AB1098" s="152"/>
      <c r="AC1098" s="152"/>
      <c r="AD1098" s="152"/>
    </row>
    <row r="1099" spans="1:30">
      <c r="A1099" s="152"/>
      <c r="B1099" s="152"/>
      <c r="C1099" s="152"/>
      <c r="D1099" s="152"/>
      <c r="E1099" s="152"/>
      <c r="F1099" s="152"/>
      <c r="G1099" s="152"/>
      <c r="H1099" s="152"/>
      <c r="I1099" s="152"/>
      <c r="J1099" s="152"/>
      <c r="K1099" s="152"/>
      <c r="L1099" s="152"/>
      <c r="M1099" s="152"/>
      <c r="N1099" s="152"/>
      <c r="O1099" s="152"/>
      <c r="P1099" s="152"/>
      <c r="Q1099" s="152"/>
      <c r="R1099" s="152"/>
      <c r="S1099" s="152"/>
      <c r="T1099" s="152"/>
      <c r="U1099" s="152"/>
      <c r="V1099" s="152"/>
      <c r="W1099" s="152"/>
      <c r="X1099" s="152"/>
      <c r="Y1099" s="152"/>
      <c r="Z1099" s="152"/>
      <c r="AA1099" s="152"/>
      <c r="AB1099" s="152"/>
      <c r="AC1099" s="152"/>
      <c r="AD1099" s="152"/>
    </row>
    <row r="1100" spans="1:30">
      <c r="A1100" s="152"/>
      <c r="B1100" s="152"/>
      <c r="C1100" s="152"/>
      <c r="D1100" s="152"/>
      <c r="E1100" s="152"/>
      <c r="F1100" s="152"/>
      <c r="G1100" s="152"/>
      <c r="H1100" s="152"/>
      <c r="I1100" s="152"/>
      <c r="J1100" s="152"/>
      <c r="K1100" s="152"/>
      <c r="L1100" s="152"/>
      <c r="M1100" s="152"/>
      <c r="N1100" s="152"/>
      <c r="O1100" s="152"/>
      <c r="P1100" s="152"/>
      <c r="Q1100" s="152"/>
      <c r="R1100" s="152"/>
      <c r="S1100" s="152"/>
      <c r="T1100" s="152"/>
      <c r="U1100" s="152"/>
      <c r="V1100" s="152"/>
      <c r="W1100" s="152"/>
      <c r="X1100" s="152"/>
      <c r="Y1100" s="152"/>
      <c r="Z1100" s="152"/>
      <c r="AA1100" s="152"/>
      <c r="AB1100" s="152"/>
      <c r="AC1100" s="152"/>
      <c r="AD1100" s="152"/>
    </row>
    <row r="1101" spans="1:30">
      <c r="A1101" s="152"/>
      <c r="B1101" s="152"/>
      <c r="C1101" s="152"/>
      <c r="D1101" s="152"/>
      <c r="E1101" s="152"/>
      <c r="F1101" s="152"/>
      <c r="G1101" s="152"/>
      <c r="H1101" s="152"/>
      <c r="I1101" s="152"/>
      <c r="J1101" s="152"/>
      <c r="K1101" s="152"/>
      <c r="L1101" s="152"/>
      <c r="M1101" s="152"/>
      <c r="N1101" s="152"/>
      <c r="O1101" s="152"/>
      <c r="P1101" s="152"/>
      <c r="Q1101" s="152"/>
      <c r="R1101" s="152"/>
      <c r="S1101" s="152"/>
      <c r="T1101" s="152"/>
      <c r="U1101" s="152"/>
      <c r="V1101" s="152"/>
      <c r="W1101" s="152"/>
      <c r="X1101" s="152"/>
      <c r="Y1101" s="152"/>
      <c r="Z1101" s="152"/>
      <c r="AA1101" s="152"/>
      <c r="AB1101" s="152"/>
      <c r="AC1101" s="152"/>
      <c r="AD1101" s="152"/>
    </row>
    <row r="1102" spans="1:30">
      <c r="A1102" s="152"/>
      <c r="B1102" s="152"/>
      <c r="C1102" s="152"/>
      <c r="D1102" s="152"/>
      <c r="E1102" s="152"/>
      <c r="F1102" s="152"/>
      <c r="G1102" s="152"/>
      <c r="H1102" s="152"/>
      <c r="I1102" s="152"/>
      <c r="J1102" s="152"/>
      <c r="K1102" s="152"/>
      <c r="L1102" s="152"/>
      <c r="M1102" s="152"/>
      <c r="N1102" s="152"/>
      <c r="O1102" s="152"/>
      <c r="P1102" s="152"/>
      <c r="Q1102" s="152"/>
      <c r="R1102" s="152"/>
      <c r="S1102" s="152"/>
      <c r="T1102" s="152"/>
      <c r="U1102" s="152"/>
      <c r="V1102" s="152"/>
      <c r="W1102" s="152"/>
      <c r="X1102" s="152"/>
      <c r="Y1102" s="152"/>
      <c r="Z1102" s="152"/>
      <c r="AA1102" s="152"/>
      <c r="AB1102" s="152"/>
      <c r="AC1102" s="152"/>
      <c r="AD1102" s="152"/>
    </row>
    <row r="1103" spans="1:30">
      <c r="A1103" s="152"/>
      <c r="B1103" s="152"/>
      <c r="C1103" s="152"/>
      <c r="D1103" s="152"/>
      <c r="E1103" s="152"/>
      <c r="F1103" s="152"/>
      <c r="G1103" s="152"/>
      <c r="H1103" s="152"/>
      <c r="I1103" s="152"/>
      <c r="J1103" s="152"/>
      <c r="K1103" s="152"/>
      <c r="L1103" s="152"/>
      <c r="M1103" s="152"/>
      <c r="N1103" s="152"/>
      <c r="O1103" s="152"/>
      <c r="P1103" s="152"/>
      <c r="Q1103" s="152"/>
      <c r="R1103" s="152"/>
      <c r="S1103" s="152"/>
      <c r="T1103" s="152"/>
      <c r="U1103" s="152"/>
      <c r="V1103" s="152"/>
      <c r="W1103" s="152"/>
      <c r="X1103" s="152"/>
      <c r="Y1103" s="152"/>
      <c r="Z1103" s="152"/>
      <c r="AA1103" s="152"/>
      <c r="AB1103" s="152"/>
      <c r="AC1103" s="152"/>
      <c r="AD1103" s="152"/>
    </row>
    <row r="1104" spans="1:30">
      <c r="A1104" s="152"/>
      <c r="B1104" s="152"/>
      <c r="C1104" s="152"/>
      <c r="D1104" s="152"/>
      <c r="E1104" s="152"/>
      <c r="F1104" s="152"/>
      <c r="G1104" s="152"/>
      <c r="H1104" s="152"/>
      <c r="I1104" s="152"/>
      <c r="J1104" s="152"/>
      <c r="K1104" s="152"/>
      <c r="L1104" s="152"/>
      <c r="M1104" s="152"/>
      <c r="N1104" s="152"/>
      <c r="O1104" s="152"/>
      <c r="P1104" s="152"/>
      <c r="Q1104" s="152"/>
      <c r="R1104" s="152"/>
      <c r="S1104" s="152"/>
      <c r="T1104" s="152"/>
      <c r="U1104" s="152"/>
      <c r="V1104" s="152"/>
      <c r="W1104" s="152"/>
      <c r="X1104" s="152"/>
      <c r="Y1104" s="152"/>
      <c r="Z1104" s="152"/>
      <c r="AA1104" s="152"/>
      <c r="AB1104" s="152"/>
      <c r="AC1104" s="152"/>
      <c r="AD1104" s="152"/>
    </row>
    <row r="1105" spans="1:30">
      <c r="A1105" s="152"/>
      <c r="B1105" s="152"/>
      <c r="C1105" s="152"/>
      <c r="D1105" s="152"/>
      <c r="E1105" s="152"/>
      <c r="F1105" s="152"/>
      <c r="G1105" s="152"/>
      <c r="H1105" s="152"/>
      <c r="I1105" s="152"/>
      <c r="J1105" s="152"/>
      <c r="K1105" s="152"/>
      <c r="L1105" s="152"/>
      <c r="M1105" s="152"/>
      <c r="N1105" s="152"/>
      <c r="O1105" s="152"/>
      <c r="P1105" s="152"/>
      <c r="Q1105" s="152"/>
      <c r="R1105" s="152"/>
      <c r="S1105" s="152"/>
      <c r="T1105" s="152"/>
      <c r="U1105" s="152"/>
      <c r="V1105" s="152"/>
      <c r="W1105" s="152"/>
      <c r="X1105" s="152"/>
      <c r="Y1105" s="152"/>
      <c r="Z1105" s="152"/>
      <c r="AA1105" s="152"/>
      <c r="AB1105" s="152"/>
      <c r="AC1105" s="152"/>
      <c r="AD1105" s="152"/>
    </row>
    <row r="1106" spans="1:30">
      <c r="A1106" s="152"/>
      <c r="B1106" s="152"/>
      <c r="C1106" s="152"/>
      <c r="D1106" s="152"/>
      <c r="E1106" s="152"/>
      <c r="F1106" s="152"/>
      <c r="G1106" s="152"/>
      <c r="H1106" s="152"/>
      <c r="I1106" s="152"/>
      <c r="J1106" s="152"/>
      <c r="K1106" s="152"/>
      <c r="L1106" s="152"/>
      <c r="M1106" s="152"/>
      <c r="N1106" s="152"/>
      <c r="O1106" s="152"/>
      <c r="P1106" s="152"/>
      <c r="Q1106" s="152"/>
      <c r="R1106" s="152"/>
      <c r="S1106" s="152"/>
      <c r="T1106" s="152"/>
      <c r="U1106" s="152"/>
      <c r="V1106" s="152"/>
      <c r="W1106" s="152"/>
      <c r="X1106" s="152"/>
      <c r="Y1106" s="152"/>
      <c r="Z1106" s="152"/>
      <c r="AA1106" s="152"/>
      <c r="AB1106" s="152"/>
      <c r="AC1106" s="152"/>
      <c r="AD1106" s="152"/>
    </row>
    <row r="1107" spans="1:30">
      <c r="A1107" s="152"/>
      <c r="B1107" s="152"/>
      <c r="C1107" s="152"/>
      <c r="D1107" s="152"/>
      <c r="E1107" s="152"/>
      <c r="F1107" s="152"/>
      <c r="G1107" s="152"/>
      <c r="H1107" s="152"/>
      <c r="I1107" s="152"/>
      <c r="J1107" s="152"/>
      <c r="K1107" s="152"/>
      <c r="L1107" s="152"/>
      <c r="M1107" s="152"/>
      <c r="N1107" s="152"/>
      <c r="O1107" s="152"/>
      <c r="P1107" s="152"/>
      <c r="Q1107" s="152"/>
      <c r="R1107" s="152"/>
      <c r="S1107" s="152"/>
      <c r="T1107" s="152"/>
      <c r="U1107" s="152"/>
      <c r="V1107" s="152"/>
      <c r="W1107" s="152"/>
      <c r="X1107" s="152"/>
      <c r="Y1107" s="152"/>
      <c r="Z1107" s="152"/>
      <c r="AA1107" s="152"/>
      <c r="AB1107" s="152"/>
      <c r="AC1107" s="152"/>
      <c r="AD1107" s="152"/>
    </row>
    <row r="1108" spans="1:30">
      <c r="A1108" s="152"/>
      <c r="B1108" s="152"/>
      <c r="C1108" s="152"/>
      <c r="D1108" s="152"/>
      <c r="E1108" s="152"/>
      <c r="F1108" s="152"/>
      <c r="G1108" s="152"/>
      <c r="H1108" s="152"/>
      <c r="I1108" s="152"/>
      <c r="J1108" s="152"/>
      <c r="K1108" s="152"/>
      <c r="L1108" s="152"/>
      <c r="M1108" s="152"/>
      <c r="N1108" s="152"/>
      <c r="O1108" s="152"/>
      <c r="P1108" s="152"/>
      <c r="Q1108" s="152"/>
      <c r="R1108" s="152"/>
      <c r="S1108" s="152"/>
      <c r="T1108" s="152"/>
      <c r="U1108" s="152"/>
      <c r="V1108" s="152"/>
      <c r="W1108" s="152"/>
      <c r="X1108" s="152"/>
      <c r="Y1108" s="152"/>
      <c r="Z1108" s="152"/>
      <c r="AA1108" s="152"/>
      <c r="AB1108" s="152"/>
      <c r="AC1108" s="152"/>
      <c r="AD1108" s="152"/>
    </row>
    <row r="1109" spans="1:30">
      <c r="A1109" s="152"/>
      <c r="B1109" s="152"/>
      <c r="C1109" s="152"/>
      <c r="D1109" s="152"/>
      <c r="E1109" s="152"/>
      <c r="F1109" s="152"/>
      <c r="G1109" s="152"/>
      <c r="H1109" s="152"/>
      <c r="I1109" s="152"/>
      <c r="J1109" s="152"/>
      <c r="K1109" s="152"/>
      <c r="L1109" s="152"/>
      <c r="M1109" s="152"/>
      <c r="N1109" s="152"/>
      <c r="O1109" s="152"/>
      <c r="P1109" s="152"/>
      <c r="Q1109" s="152"/>
      <c r="R1109" s="152"/>
      <c r="S1109" s="152"/>
      <c r="T1109" s="152"/>
      <c r="U1109" s="152"/>
      <c r="V1109" s="152"/>
      <c r="W1109" s="152"/>
      <c r="X1109" s="152"/>
      <c r="Y1109" s="152"/>
      <c r="Z1109" s="152"/>
      <c r="AA1109" s="152"/>
      <c r="AB1109" s="152"/>
      <c r="AC1109" s="152"/>
      <c r="AD1109" s="152"/>
    </row>
    <row r="1110" spans="1:30">
      <c r="A1110" s="152"/>
      <c r="B1110" s="152"/>
      <c r="C1110" s="152"/>
      <c r="D1110" s="152"/>
      <c r="E1110" s="152"/>
      <c r="F1110" s="152"/>
      <c r="G1110" s="152"/>
      <c r="H1110" s="152"/>
      <c r="I1110" s="152"/>
      <c r="J1110" s="152"/>
      <c r="K1110" s="152"/>
      <c r="L1110" s="152"/>
      <c r="M1110" s="152"/>
      <c r="N1110" s="152"/>
      <c r="O1110" s="152"/>
      <c r="P1110" s="152"/>
      <c r="Q1110" s="152"/>
      <c r="R1110" s="152"/>
      <c r="S1110" s="152"/>
      <c r="T1110" s="152"/>
      <c r="U1110" s="152"/>
      <c r="V1110" s="152"/>
      <c r="W1110" s="152"/>
      <c r="X1110" s="152"/>
      <c r="Y1110" s="152"/>
      <c r="Z1110" s="152"/>
      <c r="AA1110" s="152"/>
      <c r="AB1110" s="152"/>
      <c r="AC1110" s="152"/>
      <c r="AD1110" s="152"/>
    </row>
    <row r="1111" spans="1:30">
      <c r="A1111" s="152"/>
      <c r="B1111" s="152"/>
      <c r="C1111" s="152"/>
      <c r="D1111" s="152"/>
      <c r="E1111" s="152"/>
      <c r="F1111" s="152"/>
      <c r="G1111" s="152"/>
      <c r="H1111" s="152"/>
      <c r="I1111" s="152"/>
      <c r="J1111" s="152"/>
      <c r="K1111" s="152"/>
      <c r="L1111" s="152"/>
      <c r="M1111" s="152"/>
      <c r="N1111" s="152"/>
      <c r="O1111" s="152"/>
      <c r="P1111" s="152"/>
      <c r="Q1111" s="152"/>
      <c r="R1111" s="152"/>
      <c r="S1111" s="152"/>
      <c r="T1111" s="152"/>
      <c r="U1111" s="152"/>
      <c r="V1111" s="152"/>
      <c r="W1111" s="152"/>
      <c r="X1111" s="152"/>
      <c r="Y1111" s="152"/>
      <c r="Z1111" s="152"/>
      <c r="AA1111" s="152"/>
      <c r="AB1111" s="152"/>
      <c r="AC1111" s="152"/>
      <c r="AD1111" s="152"/>
    </row>
    <row r="1112" spans="1:30">
      <c r="A1112" s="152"/>
      <c r="B1112" s="152"/>
      <c r="C1112" s="152"/>
      <c r="D1112" s="152"/>
      <c r="E1112" s="152"/>
      <c r="F1112" s="152"/>
      <c r="G1112" s="152"/>
      <c r="H1112" s="152"/>
      <c r="I1112" s="152"/>
      <c r="J1112" s="152"/>
      <c r="K1112" s="152"/>
      <c r="L1112" s="152"/>
      <c r="M1112" s="152"/>
      <c r="N1112" s="152"/>
      <c r="O1112" s="152"/>
      <c r="P1112" s="152"/>
      <c r="Q1112" s="152"/>
      <c r="R1112" s="152"/>
      <c r="S1112" s="152"/>
      <c r="T1112" s="152"/>
      <c r="U1112" s="152"/>
      <c r="V1112" s="152"/>
      <c r="W1112" s="152"/>
      <c r="X1112" s="152"/>
      <c r="Y1112" s="152"/>
      <c r="Z1112" s="152"/>
      <c r="AA1112" s="152"/>
      <c r="AB1112" s="152"/>
      <c r="AC1112" s="152"/>
      <c r="AD1112" s="152"/>
    </row>
    <row r="1113" spans="1:30">
      <c r="A1113" s="152"/>
      <c r="B1113" s="152"/>
      <c r="C1113" s="152"/>
      <c r="D1113" s="152"/>
      <c r="E1113" s="152"/>
      <c r="F1113" s="152"/>
      <c r="G1113" s="152"/>
      <c r="H1113" s="152"/>
      <c r="I1113" s="152"/>
      <c r="J1113" s="152"/>
      <c r="K1113" s="152"/>
      <c r="L1113" s="152"/>
      <c r="M1113" s="152"/>
      <c r="N1113" s="152"/>
      <c r="O1113" s="152"/>
      <c r="P1113" s="152"/>
      <c r="Q1113" s="152"/>
      <c r="R1113" s="152"/>
      <c r="S1113" s="152"/>
      <c r="T1113" s="152"/>
      <c r="U1113" s="152"/>
      <c r="V1113" s="152"/>
      <c r="W1113" s="152"/>
      <c r="X1113" s="152"/>
      <c r="Y1113" s="152"/>
      <c r="Z1113" s="152"/>
      <c r="AA1113" s="152"/>
      <c r="AB1113" s="152"/>
      <c r="AC1113" s="152"/>
      <c r="AD1113" s="152"/>
    </row>
    <row r="1114" spans="1:30">
      <c r="A1114" s="152"/>
      <c r="B1114" s="152"/>
      <c r="C1114" s="152"/>
      <c r="D1114" s="152"/>
      <c r="E1114" s="152"/>
      <c r="F1114" s="152"/>
      <c r="G1114" s="152"/>
      <c r="H1114" s="152"/>
      <c r="I1114" s="152"/>
      <c r="J1114" s="152"/>
      <c r="K1114" s="152"/>
      <c r="L1114" s="152"/>
      <c r="M1114" s="152"/>
      <c r="N1114" s="152"/>
      <c r="O1114" s="152"/>
      <c r="P1114" s="152"/>
      <c r="Q1114" s="152"/>
      <c r="R1114" s="152"/>
      <c r="S1114" s="152"/>
      <c r="T1114" s="152"/>
      <c r="U1114" s="152"/>
      <c r="V1114" s="152"/>
      <c r="W1114" s="152"/>
      <c r="X1114" s="152"/>
      <c r="Y1114" s="152"/>
      <c r="Z1114" s="152"/>
      <c r="AA1114" s="152"/>
      <c r="AB1114" s="152"/>
      <c r="AC1114" s="152"/>
      <c r="AD1114" s="152"/>
    </row>
    <row r="1115" spans="1:30">
      <c r="A1115" s="152"/>
      <c r="B1115" s="152"/>
      <c r="C1115" s="152"/>
      <c r="D1115" s="152"/>
      <c r="E1115" s="152"/>
      <c r="F1115" s="152"/>
      <c r="G1115" s="152"/>
      <c r="H1115" s="152"/>
      <c r="I1115" s="152"/>
      <c r="J1115" s="152"/>
      <c r="K1115" s="152"/>
      <c r="L1115" s="152"/>
      <c r="M1115" s="152"/>
      <c r="N1115" s="152"/>
      <c r="O1115" s="152"/>
      <c r="P1115" s="152"/>
      <c r="Q1115" s="152"/>
      <c r="R1115" s="152"/>
      <c r="S1115" s="152"/>
      <c r="T1115" s="152"/>
      <c r="U1115" s="152"/>
      <c r="V1115" s="152"/>
      <c r="W1115" s="152"/>
      <c r="X1115" s="152"/>
      <c r="Y1115" s="152"/>
      <c r="Z1115" s="152"/>
      <c r="AA1115" s="152"/>
      <c r="AB1115" s="152"/>
      <c r="AC1115" s="152"/>
      <c r="AD1115" s="152"/>
    </row>
    <row r="1116" spans="1:30">
      <c r="A1116" s="152"/>
      <c r="B1116" s="152"/>
      <c r="C1116" s="152"/>
      <c r="D1116" s="152"/>
      <c r="E1116" s="152"/>
      <c r="F1116" s="152"/>
      <c r="G1116" s="152"/>
      <c r="H1116" s="152"/>
      <c r="I1116" s="152"/>
      <c r="J1116" s="152"/>
      <c r="K1116" s="152"/>
      <c r="L1116" s="152"/>
      <c r="M1116" s="152"/>
      <c r="N1116" s="152"/>
      <c r="O1116" s="152"/>
      <c r="P1116" s="152"/>
      <c r="Q1116" s="152"/>
      <c r="R1116" s="152"/>
      <c r="S1116" s="152"/>
      <c r="T1116" s="152"/>
      <c r="U1116" s="152"/>
      <c r="V1116" s="152"/>
      <c r="W1116" s="152"/>
      <c r="X1116" s="152"/>
      <c r="Y1116" s="152"/>
      <c r="Z1116" s="152"/>
      <c r="AA1116" s="152"/>
      <c r="AB1116" s="152"/>
      <c r="AC1116" s="152"/>
      <c r="AD1116" s="152"/>
    </row>
    <row r="1117" spans="1:30">
      <c r="A1117" s="152"/>
      <c r="B1117" s="152"/>
      <c r="C1117" s="152"/>
      <c r="D1117" s="152"/>
      <c r="E1117" s="152"/>
      <c r="F1117" s="152"/>
      <c r="G1117" s="152"/>
      <c r="H1117" s="152"/>
      <c r="I1117" s="152"/>
      <c r="J1117" s="152"/>
      <c r="K1117" s="152"/>
      <c r="L1117" s="152"/>
      <c r="M1117" s="152"/>
      <c r="N1117" s="152"/>
      <c r="O1117" s="152"/>
      <c r="P1117" s="152"/>
      <c r="Q1117" s="152"/>
      <c r="R1117" s="152"/>
      <c r="S1117" s="152"/>
      <c r="T1117" s="152"/>
      <c r="U1117" s="152"/>
      <c r="V1117" s="152"/>
      <c r="W1117" s="152"/>
      <c r="X1117" s="152"/>
      <c r="Y1117" s="152"/>
      <c r="Z1117" s="152"/>
      <c r="AA1117" s="152"/>
      <c r="AB1117" s="152"/>
      <c r="AC1117" s="152"/>
      <c r="AD1117" s="152"/>
    </row>
    <row r="1118" spans="1:30">
      <c r="A1118" s="152"/>
      <c r="B1118" s="152"/>
      <c r="C1118" s="152"/>
      <c r="D1118" s="152"/>
      <c r="E1118" s="152"/>
      <c r="F1118" s="152"/>
      <c r="G1118" s="152"/>
      <c r="H1118" s="152"/>
      <c r="I1118" s="152"/>
      <c r="J1118" s="152"/>
      <c r="K1118" s="152"/>
      <c r="L1118" s="152"/>
      <c r="M1118" s="152"/>
      <c r="N1118" s="152"/>
      <c r="O1118" s="152"/>
      <c r="P1118" s="152"/>
      <c r="Q1118" s="152"/>
      <c r="R1118" s="152"/>
      <c r="S1118" s="152"/>
      <c r="T1118" s="152"/>
      <c r="U1118" s="152"/>
      <c r="V1118" s="152"/>
      <c r="W1118" s="152"/>
      <c r="X1118" s="152"/>
      <c r="Y1118" s="152"/>
      <c r="Z1118" s="152"/>
      <c r="AA1118" s="152"/>
      <c r="AB1118" s="152"/>
      <c r="AC1118" s="152"/>
      <c r="AD1118" s="152"/>
    </row>
    <row r="1119" spans="1:30">
      <c r="A1119" s="152"/>
      <c r="B1119" s="152"/>
      <c r="C1119" s="152"/>
      <c r="D1119" s="152"/>
      <c r="E1119" s="152"/>
      <c r="F1119" s="152"/>
      <c r="G1119" s="152"/>
      <c r="H1119" s="152"/>
      <c r="I1119" s="152"/>
      <c r="J1119" s="152"/>
      <c r="K1119" s="152"/>
      <c r="L1119" s="152"/>
      <c r="M1119" s="152"/>
      <c r="N1119" s="152"/>
      <c r="O1119" s="152"/>
      <c r="P1119" s="152"/>
      <c r="Q1119" s="152"/>
      <c r="R1119" s="152"/>
      <c r="S1119" s="152"/>
      <c r="T1119" s="152"/>
      <c r="U1119" s="152"/>
      <c r="V1119" s="152"/>
      <c r="W1119" s="152"/>
      <c r="X1119" s="152"/>
      <c r="Y1119" s="152"/>
      <c r="Z1119" s="152"/>
      <c r="AA1119" s="152"/>
      <c r="AB1119" s="152"/>
      <c r="AC1119" s="152"/>
      <c r="AD1119" s="152"/>
    </row>
    <row r="1120" spans="1:30">
      <c r="A1120" s="152"/>
      <c r="B1120" s="152"/>
      <c r="C1120" s="152"/>
      <c r="D1120" s="152"/>
      <c r="E1120" s="152"/>
      <c r="F1120" s="152"/>
      <c r="G1120" s="152"/>
      <c r="H1120" s="152"/>
      <c r="I1120" s="152"/>
      <c r="J1120" s="152"/>
      <c r="K1120" s="152"/>
      <c r="L1120" s="152"/>
      <c r="M1120" s="152"/>
      <c r="N1120" s="152"/>
      <c r="O1120" s="152"/>
      <c r="P1120" s="152"/>
      <c r="Q1120" s="152"/>
      <c r="R1120" s="152"/>
      <c r="S1120" s="152"/>
      <c r="T1120" s="152"/>
      <c r="U1120" s="152"/>
      <c r="V1120" s="152"/>
      <c r="W1120" s="152"/>
      <c r="X1120" s="152"/>
      <c r="Y1120" s="152"/>
      <c r="Z1120" s="152"/>
      <c r="AA1120" s="152"/>
      <c r="AB1120" s="152"/>
      <c r="AC1120" s="152"/>
      <c r="AD1120" s="152"/>
    </row>
    <row r="1121" spans="1:30">
      <c r="A1121" s="152"/>
      <c r="B1121" s="152"/>
      <c r="C1121" s="152"/>
      <c r="D1121" s="152"/>
      <c r="E1121" s="152"/>
      <c r="F1121" s="152"/>
      <c r="G1121" s="152"/>
      <c r="H1121" s="152"/>
      <c r="I1121" s="152"/>
      <c r="J1121" s="152"/>
      <c r="K1121" s="152"/>
      <c r="L1121" s="152"/>
      <c r="M1121" s="152"/>
      <c r="N1121" s="152"/>
      <c r="O1121" s="152"/>
      <c r="P1121" s="152"/>
      <c r="Q1121" s="152"/>
      <c r="R1121" s="152"/>
      <c r="S1121" s="152"/>
      <c r="T1121" s="152"/>
      <c r="U1121" s="152"/>
      <c r="V1121" s="152"/>
      <c r="W1121" s="152"/>
      <c r="X1121" s="152"/>
      <c r="Y1121" s="152"/>
      <c r="Z1121" s="152"/>
      <c r="AA1121" s="152"/>
      <c r="AB1121" s="152"/>
      <c r="AC1121" s="152"/>
      <c r="AD1121" s="152"/>
    </row>
    <row r="1122" spans="1:30">
      <c r="A1122" s="152"/>
      <c r="B1122" s="152"/>
      <c r="C1122" s="152"/>
      <c r="D1122" s="152"/>
      <c r="E1122" s="152"/>
      <c r="F1122" s="152"/>
      <c r="G1122" s="152"/>
      <c r="H1122" s="152"/>
      <c r="I1122" s="152"/>
      <c r="J1122" s="152"/>
      <c r="K1122" s="152"/>
      <c r="L1122" s="152"/>
      <c r="M1122" s="152"/>
      <c r="N1122" s="152"/>
      <c r="O1122" s="152"/>
      <c r="P1122" s="152"/>
      <c r="Q1122" s="152"/>
      <c r="R1122" s="152"/>
      <c r="S1122" s="152"/>
      <c r="T1122" s="152"/>
      <c r="U1122" s="152"/>
      <c r="V1122" s="152"/>
      <c r="W1122" s="152"/>
      <c r="X1122" s="152"/>
      <c r="Y1122" s="152"/>
      <c r="Z1122" s="152"/>
      <c r="AA1122" s="152"/>
      <c r="AB1122" s="152"/>
      <c r="AC1122" s="152"/>
      <c r="AD1122" s="152"/>
    </row>
    <row r="1123" spans="1:30">
      <c r="A1123" s="152"/>
      <c r="B1123" s="152"/>
      <c r="C1123" s="152"/>
      <c r="D1123" s="152"/>
      <c r="E1123" s="152"/>
      <c r="F1123" s="152"/>
      <c r="G1123" s="152"/>
      <c r="H1123" s="152"/>
      <c r="I1123" s="152"/>
      <c r="J1123" s="152"/>
      <c r="K1123" s="152"/>
      <c r="L1123" s="152"/>
      <c r="M1123" s="152"/>
      <c r="N1123" s="152"/>
      <c r="O1123" s="152"/>
      <c r="P1123" s="152"/>
      <c r="Q1123" s="152"/>
      <c r="R1123" s="152"/>
      <c r="S1123" s="152"/>
      <c r="T1123" s="152"/>
      <c r="U1123" s="152"/>
      <c r="V1123" s="152"/>
      <c r="W1123" s="152"/>
      <c r="X1123" s="152"/>
      <c r="Y1123" s="152"/>
      <c r="Z1123" s="152"/>
      <c r="AA1123" s="152"/>
      <c r="AB1123" s="152"/>
      <c r="AC1123" s="152"/>
      <c r="AD1123" s="152"/>
    </row>
    <row r="1124" spans="1:30">
      <c r="A1124" s="152"/>
      <c r="B1124" s="152"/>
      <c r="C1124" s="152"/>
      <c r="D1124" s="152"/>
      <c r="E1124" s="152"/>
      <c r="F1124" s="152"/>
      <c r="G1124" s="152"/>
      <c r="H1124" s="152"/>
      <c r="I1124" s="152"/>
      <c r="J1124" s="152"/>
      <c r="K1124" s="152"/>
      <c r="L1124" s="152"/>
      <c r="M1124" s="152"/>
      <c r="N1124" s="152"/>
      <c r="O1124" s="152"/>
      <c r="P1124" s="152"/>
      <c r="Q1124" s="152"/>
      <c r="R1124" s="152"/>
      <c r="S1124" s="152"/>
      <c r="T1124" s="152"/>
      <c r="U1124" s="152"/>
      <c r="V1124" s="152"/>
      <c r="W1124" s="152"/>
      <c r="X1124" s="152"/>
      <c r="Y1124" s="152"/>
      <c r="Z1124" s="152"/>
      <c r="AA1124" s="152"/>
      <c r="AB1124" s="152"/>
      <c r="AC1124" s="152"/>
      <c r="AD1124" s="152"/>
    </row>
    <row r="1125" spans="1:30">
      <c r="A1125" s="152"/>
      <c r="B1125" s="152"/>
      <c r="C1125" s="152"/>
      <c r="D1125" s="152"/>
      <c r="E1125" s="152"/>
      <c r="F1125" s="152"/>
      <c r="G1125" s="152"/>
      <c r="H1125" s="152"/>
      <c r="I1125" s="152"/>
      <c r="J1125" s="152"/>
      <c r="K1125" s="152"/>
      <c r="L1125" s="152"/>
      <c r="M1125" s="152"/>
      <c r="N1125" s="152"/>
      <c r="O1125" s="152"/>
      <c r="P1125" s="152"/>
      <c r="Q1125" s="152"/>
      <c r="R1125" s="152"/>
      <c r="S1125" s="152"/>
      <c r="T1125" s="152"/>
      <c r="U1125" s="152"/>
      <c r="V1125" s="152"/>
      <c r="W1125" s="152"/>
      <c r="X1125" s="152"/>
      <c r="Y1125" s="152"/>
      <c r="Z1125" s="152"/>
      <c r="AA1125" s="152"/>
      <c r="AB1125" s="152"/>
      <c r="AC1125" s="152"/>
      <c r="AD1125" s="152"/>
    </row>
    <row r="1126" spans="1:30">
      <c r="A1126" s="152"/>
      <c r="B1126" s="152"/>
      <c r="C1126" s="152"/>
      <c r="D1126" s="152"/>
      <c r="E1126" s="152"/>
      <c r="F1126" s="152"/>
      <c r="G1126" s="152"/>
      <c r="H1126" s="152"/>
      <c r="I1126" s="152"/>
      <c r="J1126" s="152"/>
      <c r="K1126" s="152"/>
      <c r="L1126" s="152"/>
      <c r="M1126" s="152"/>
      <c r="N1126" s="152"/>
      <c r="O1126" s="152"/>
      <c r="P1126" s="152"/>
      <c r="Q1126" s="152"/>
      <c r="R1126" s="152"/>
      <c r="S1126" s="152"/>
      <c r="T1126" s="152"/>
      <c r="U1126" s="152"/>
      <c r="V1126" s="152"/>
      <c r="W1126" s="152"/>
      <c r="X1126" s="152"/>
      <c r="Y1126" s="152"/>
      <c r="Z1126" s="152"/>
      <c r="AA1126" s="152"/>
      <c r="AB1126" s="152"/>
      <c r="AC1126" s="152"/>
      <c r="AD1126" s="152"/>
    </row>
    <row r="1127" spans="1:30">
      <c r="A1127" s="152"/>
      <c r="B1127" s="152"/>
      <c r="C1127" s="152"/>
      <c r="D1127" s="152"/>
      <c r="E1127" s="152"/>
      <c r="F1127" s="152"/>
      <c r="G1127" s="152"/>
      <c r="H1127" s="152"/>
      <c r="I1127" s="152"/>
      <c r="J1127" s="152"/>
      <c r="K1127" s="152"/>
      <c r="L1127" s="152"/>
      <c r="M1127" s="152"/>
      <c r="N1127" s="152"/>
      <c r="O1127" s="152"/>
      <c r="P1127" s="152"/>
      <c r="Q1127" s="152"/>
      <c r="R1127" s="152"/>
      <c r="S1127" s="152"/>
      <c r="T1127" s="152"/>
      <c r="U1127" s="152"/>
      <c r="V1127" s="152"/>
      <c r="W1127" s="152"/>
      <c r="X1127" s="152"/>
      <c r="Y1127" s="152"/>
      <c r="Z1127" s="152"/>
      <c r="AA1127" s="152"/>
      <c r="AB1127" s="152"/>
      <c r="AC1127" s="152"/>
      <c r="AD1127" s="152"/>
    </row>
    <row r="1128" spans="1:30">
      <c r="A1128" s="152"/>
      <c r="B1128" s="152"/>
      <c r="C1128" s="152"/>
      <c r="D1128" s="152"/>
      <c r="E1128" s="152"/>
      <c r="F1128" s="152"/>
      <c r="G1128" s="152"/>
      <c r="H1128" s="152"/>
      <c r="I1128" s="152"/>
      <c r="J1128" s="152"/>
      <c r="K1128" s="152"/>
      <c r="L1128" s="152"/>
      <c r="M1128" s="152"/>
      <c r="N1128" s="152"/>
      <c r="O1128" s="152"/>
      <c r="P1128" s="152"/>
      <c r="Q1128" s="152"/>
      <c r="R1128" s="152"/>
      <c r="S1128" s="152"/>
      <c r="T1128" s="152"/>
      <c r="U1128" s="152"/>
      <c r="V1128" s="152"/>
      <c r="W1128" s="152"/>
      <c r="X1128" s="152"/>
      <c r="Y1128" s="152"/>
      <c r="Z1128" s="152"/>
      <c r="AA1128" s="152"/>
      <c r="AB1128" s="152"/>
      <c r="AC1128" s="152"/>
      <c r="AD1128" s="152"/>
    </row>
    <row r="1129" spans="1:30">
      <c r="A1129" s="152"/>
      <c r="B1129" s="152"/>
      <c r="C1129" s="152"/>
      <c r="D1129" s="152"/>
      <c r="E1129" s="152"/>
      <c r="F1129" s="152"/>
      <c r="G1129" s="152"/>
      <c r="H1129" s="152"/>
      <c r="I1129" s="152"/>
      <c r="J1129" s="152"/>
      <c r="K1129" s="152"/>
      <c r="L1129" s="152"/>
      <c r="M1129" s="152"/>
      <c r="N1129" s="152"/>
      <c r="O1129" s="152"/>
      <c r="P1129" s="152"/>
      <c r="Q1129" s="152"/>
      <c r="R1129" s="152"/>
      <c r="S1129" s="152"/>
      <c r="T1129" s="152"/>
      <c r="U1129" s="152"/>
      <c r="V1129" s="152"/>
      <c r="W1129" s="152"/>
      <c r="X1129" s="152"/>
      <c r="Y1129" s="152"/>
      <c r="Z1129" s="152"/>
      <c r="AA1129" s="152"/>
      <c r="AB1129" s="152"/>
      <c r="AC1129" s="152"/>
      <c r="AD1129" s="152"/>
    </row>
    <row r="1130" spans="1:30">
      <c r="A1130" s="152"/>
      <c r="B1130" s="152"/>
      <c r="C1130" s="152"/>
      <c r="D1130" s="152"/>
      <c r="E1130" s="152"/>
      <c r="F1130" s="152"/>
      <c r="G1130" s="152"/>
      <c r="H1130" s="152"/>
      <c r="I1130" s="152"/>
      <c r="J1130" s="152"/>
      <c r="K1130" s="152"/>
      <c r="L1130" s="152"/>
      <c r="M1130" s="152"/>
      <c r="N1130" s="152"/>
      <c r="O1130" s="152"/>
      <c r="P1130" s="152"/>
      <c r="Q1130" s="152"/>
      <c r="R1130" s="152"/>
      <c r="S1130" s="152"/>
      <c r="T1130" s="152"/>
      <c r="U1130" s="152"/>
      <c r="V1130" s="152"/>
      <c r="W1130" s="152"/>
      <c r="X1130" s="152"/>
      <c r="Y1130" s="152"/>
      <c r="Z1130" s="152"/>
      <c r="AA1130" s="152"/>
      <c r="AB1130" s="152"/>
      <c r="AC1130" s="152"/>
      <c r="AD1130" s="152"/>
    </row>
    <row r="1131" spans="1:30">
      <c r="A1131" s="152"/>
      <c r="B1131" s="152"/>
      <c r="C1131" s="152"/>
      <c r="D1131" s="152"/>
      <c r="E1131" s="152"/>
      <c r="F1131" s="152"/>
      <c r="G1131" s="152"/>
      <c r="H1131" s="152"/>
      <c r="I1131" s="152"/>
      <c r="J1131" s="152"/>
      <c r="K1131" s="152"/>
      <c r="L1131" s="152"/>
      <c r="M1131" s="152"/>
      <c r="N1131" s="152"/>
      <c r="O1131" s="152"/>
      <c r="P1131" s="152"/>
      <c r="Q1131" s="152"/>
      <c r="R1131" s="152"/>
      <c r="S1131" s="152"/>
      <c r="T1131" s="152"/>
      <c r="U1131" s="152"/>
      <c r="V1131" s="152"/>
      <c r="W1131" s="152"/>
      <c r="X1131" s="152"/>
      <c r="Y1131" s="152"/>
      <c r="Z1131" s="152"/>
      <c r="AA1131" s="152"/>
      <c r="AB1131" s="152"/>
      <c r="AC1131" s="152"/>
      <c r="AD1131" s="152"/>
    </row>
    <row r="1132" spans="1:30">
      <c r="A1132" s="152"/>
      <c r="B1132" s="152"/>
      <c r="C1132" s="152"/>
      <c r="D1132" s="152"/>
      <c r="E1132" s="152"/>
      <c r="F1132" s="152"/>
      <c r="G1132" s="152"/>
      <c r="H1132" s="152"/>
      <c r="I1132" s="152"/>
      <c r="J1132" s="152"/>
      <c r="K1132" s="152"/>
      <c r="L1132" s="152"/>
      <c r="M1132" s="152"/>
      <c r="N1132" s="152"/>
      <c r="O1132" s="152"/>
      <c r="P1132" s="152"/>
      <c r="Q1132" s="152"/>
      <c r="R1132" s="152"/>
      <c r="S1132" s="152"/>
      <c r="T1132" s="152"/>
      <c r="U1132" s="152"/>
      <c r="V1132" s="152"/>
      <c r="W1132" s="152"/>
      <c r="X1132" s="152"/>
      <c r="Y1132" s="152"/>
      <c r="Z1132" s="152"/>
      <c r="AA1132" s="152"/>
      <c r="AB1132" s="152"/>
      <c r="AC1132" s="152"/>
      <c r="AD1132" s="152"/>
    </row>
    <row r="1133" spans="1:30">
      <c r="A1133" s="152"/>
      <c r="B1133" s="152"/>
      <c r="C1133" s="152"/>
      <c r="D1133" s="152"/>
      <c r="E1133" s="152"/>
      <c r="F1133" s="152"/>
      <c r="G1133" s="152"/>
      <c r="H1133" s="152"/>
      <c r="I1133" s="152"/>
      <c r="J1133" s="152"/>
      <c r="K1133" s="152"/>
      <c r="L1133" s="152"/>
      <c r="M1133" s="152"/>
      <c r="N1133" s="152"/>
      <c r="O1133" s="152"/>
      <c r="P1133" s="152"/>
      <c r="Q1133" s="152"/>
      <c r="R1133" s="152"/>
      <c r="S1133" s="152"/>
      <c r="T1133" s="152"/>
      <c r="U1133" s="152"/>
      <c r="V1133" s="152"/>
      <c r="W1133" s="152"/>
      <c r="X1133" s="152"/>
      <c r="Y1133" s="152"/>
      <c r="Z1133" s="152"/>
      <c r="AA1133" s="152"/>
      <c r="AB1133" s="152"/>
      <c r="AC1133" s="152"/>
      <c r="AD1133" s="152"/>
    </row>
    <row r="1134" spans="1:30">
      <c r="A1134" s="152"/>
      <c r="B1134" s="152"/>
      <c r="C1134" s="152"/>
      <c r="D1134" s="152"/>
      <c r="E1134" s="152"/>
      <c r="F1134" s="152"/>
      <c r="G1134" s="152"/>
      <c r="H1134" s="152"/>
      <c r="I1134" s="152"/>
      <c r="J1134" s="152"/>
      <c r="K1134" s="152"/>
      <c r="L1134" s="152"/>
      <c r="M1134" s="152"/>
      <c r="N1134" s="152"/>
      <c r="O1134" s="152"/>
      <c r="P1134" s="152"/>
      <c r="Q1134" s="152"/>
      <c r="R1134" s="152"/>
      <c r="S1134" s="152"/>
      <c r="T1134" s="152"/>
      <c r="U1134" s="152"/>
      <c r="V1134" s="152"/>
      <c r="W1134" s="152"/>
      <c r="X1134" s="152"/>
      <c r="Y1134" s="152"/>
      <c r="Z1134" s="152"/>
      <c r="AA1134" s="152"/>
      <c r="AB1134" s="152"/>
      <c r="AC1134" s="152"/>
      <c r="AD1134" s="152"/>
    </row>
    <row r="1135" spans="1:30">
      <c r="A1135" s="152"/>
      <c r="B1135" s="152"/>
      <c r="C1135" s="152"/>
      <c r="D1135" s="152"/>
      <c r="E1135" s="152"/>
      <c r="F1135" s="152"/>
      <c r="G1135" s="152"/>
      <c r="H1135" s="152"/>
      <c r="I1135" s="152"/>
      <c r="J1135" s="152"/>
      <c r="K1135" s="152"/>
      <c r="L1135" s="152"/>
      <c r="M1135" s="152"/>
      <c r="N1135" s="152"/>
      <c r="O1135" s="152"/>
      <c r="P1135" s="152"/>
      <c r="Q1135" s="152"/>
      <c r="R1135" s="152"/>
      <c r="S1135" s="152"/>
      <c r="T1135" s="152"/>
      <c r="U1135" s="152"/>
      <c r="V1135" s="152"/>
      <c r="W1135" s="152"/>
      <c r="X1135" s="152"/>
      <c r="Y1135" s="152"/>
      <c r="Z1135" s="152"/>
      <c r="AA1135" s="152"/>
      <c r="AB1135" s="152"/>
      <c r="AC1135" s="152"/>
      <c r="AD1135" s="152"/>
    </row>
    <row r="1136" spans="1:30">
      <c r="A1136" s="152"/>
      <c r="B1136" s="152"/>
      <c r="C1136" s="152"/>
      <c r="D1136" s="152"/>
      <c r="E1136" s="152"/>
      <c r="F1136" s="152"/>
      <c r="G1136" s="152"/>
      <c r="H1136" s="152"/>
      <c r="I1136" s="152"/>
      <c r="J1136" s="152"/>
      <c r="K1136" s="152"/>
      <c r="L1136" s="152"/>
      <c r="M1136" s="152"/>
      <c r="N1136" s="152"/>
      <c r="O1136" s="152"/>
      <c r="P1136" s="152"/>
      <c r="Q1136" s="152"/>
      <c r="R1136" s="152"/>
      <c r="S1136" s="152"/>
      <c r="T1136" s="152"/>
      <c r="U1136" s="152"/>
      <c r="V1136" s="152"/>
      <c r="W1136" s="152"/>
      <c r="X1136" s="152"/>
      <c r="Y1136" s="152"/>
      <c r="Z1136" s="152"/>
      <c r="AA1136" s="152"/>
      <c r="AB1136" s="152"/>
      <c r="AC1136" s="152"/>
      <c r="AD1136" s="152"/>
    </row>
    <row r="1137" spans="1:30">
      <c r="A1137" s="152"/>
      <c r="B1137" s="152"/>
      <c r="C1137" s="152"/>
      <c r="D1137" s="152"/>
      <c r="E1137" s="152"/>
      <c r="F1137" s="152"/>
      <c r="G1137" s="152"/>
      <c r="H1137" s="152"/>
      <c r="I1137" s="152"/>
      <c r="J1137" s="152"/>
      <c r="K1137" s="152"/>
      <c r="L1137" s="152"/>
      <c r="M1137" s="152"/>
      <c r="N1137" s="152"/>
      <c r="O1137" s="152"/>
      <c r="P1137" s="152"/>
      <c r="Q1137" s="152"/>
      <c r="R1137" s="152"/>
      <c r="S1137" s="152"/>
      <c r="T1137" s="152"/>
      <c r="U1137" s="152"/>
      <c r="V1137" s="152"/>
      <c r="W1137" s="152"/>
      <c r="X1137" s="152"/>
      <c r="Y1137" s="152"/>
      <c r="Z1137" s="152"/>
      <c r="AA1137" s="152"/>
      <c r="AB1137" s="152"/>
      <c r="AC1137" s="152"/>
      <c r="AD1137" s="152"/>
    </row>
    <row r="1138" spans="1:30">
      <c r="A1138" s="152"/>
      <c r="B1138" s="152"/>
      <c r="C1138" s="152"/>
      <c r="D1138" s="152"/>
      <c r="E1138" s="152"/>
      <c r="F1138" s="152"/>
      <c r="G1138" s="152"/>
      <c r="H1138" s="152"/>
      <c r="I1138" s="152"/>
      <c r="J1138" s="152"/>
      <c r="K1138" s="152"/>
      <c r="L1138" s="152"/>
      <c r="M1138" s="152"/>
      <c r="N1138" s="152"/>
      <c r="O1138" s="152"/>
      <c r="P1138" s="152"/>
      <c r="Q1138" s="152"/>
      <c r="R1138" s="152"/>
      <c r="S1138" s="152"/>
      <c r="T1138" s="152"/>
      <c r="U1138" s="152"/>
      <c r="V1138" s="152"/>
      <c r="W1138" s="152"/>
      <c r="X1138" s="152"/>
      <c r="Y1138" s="152"/>
      <c r="Z1138" s="152"/>
      <c r="AA1138" s="152"/>
      <c r="AB1138" s="152"/>
      <c r="AC1138" s="152"/>
      <c r="AD1138" s="152"/>
    </row>
    <row r="1139" spans="1:30">
      <c r="A1139" s="152"/>
      <c r="B1139" s="152"/>
      <c r="C1139" s="152"/>
      <c r="D1139" s="152"/>
      <c r="E1139" s="152"/>
      <c r="F1139" s="152"/>
      <c r="G1139" s="152"/>
      <c r="H1139" s="152"/>
      <c r="I1139" s="152"/>
      <c r="J1139" s="152"/>
      <c r="K1139" s="152"/>
      <c r="L1139" s="152"/>
      <c r="M1139" s="152"/>
      <c r="N1139" s="152"/>
      <c r="O1139" s="152"/>
      <c r="P1139" s="152"/>
      <c r="Q1139" s="152"/>
      <c r="R1139" s="152"/>
      <c r="S1139" s="152"/>
      <c r="T1139" s="152"/>
      <c r="U1139" s="152"/>
      <c r="V1139" s="152"/>
      <c r="W1139" s="152"/>
      <c r="X1139" s="152"/>
      <c r="Y1139" s="152"/>
      <c r="Z1139" s="152"/>
      <c r="AA1139" s="152"/>
      <c r="AB1139" s="152"/>
      <c r="AC1139" s="152"/>
      <c r="AD1139" s="152"/>
    </row>
    <row r="1140" spans="1:30">
      <c r="A1140" s="152"/>
      <c r="B1140" s="152"/>
      <c r="C1140" s="152"/>
      <c r="D1140" s="152"/>
      <c r="E1140" s="152"/>
      <c r="F1140" s="152"/>
      <c r="G1140" s="152"/>
      <c r="H1140" s="152"/>
      <c r="I1140" s="152"/>
      <c r="J1140" s="152"/>
      <c r="K1140" s="152"/>
      <c r="L1140" s="152"/>
      <c r="M1140" s="152"/>
      <c r="N1140" s="152"/>
      <c r="O1140" s="152"/>
      <c r="P1140" s="152"/>
      <c r="Q1140" s="152"/>
      <c r="R1140" s="152"/>
      <c r="S1140" s="152"/>
      <c r="T1140" s="152"/>
      <c r="U1140" s="152"/>
      <c r="V1140" s="152"/>
      <c r="W1140" s="152"/>
      <c r="X1140" s="152"/>
      <c r="Y1140" s="152"/>
      <c r="Z1140" s="152"/>
      <c r="AA1140" s="152"/>
      <c r="AB1140" s="152"/>
      <c r="AC1140" s="152"/>
      <c r="AD1140" s="152"/>
    </row>
    <row r="1141" spans="1:30">
      <c r="A1141" s="152"/>
      <c r="B1141" s="152"/>
      <c r="C1141" s="152"/>
      <c r="D1141" s="152"/>
      <c r="E1141" s="152"/>
      <c r="F1141" s="152"/>
      <c r="G1141" s="152"/>
      <c r="H1141" s="152"/>
      <c r="I1141" s="152"/>
      <c r="J1141" s="152"/>
      <c r="K1141" s="152"/>
      <c r="L1141" s="152"/>
      <c r="M1141" s="152"/>
      <c r="N1141" s="152"/>
      <c r="O1141" s="152"/>
      <c r="P1141" s="152"/>
      <c r="Q1141" s="152"/>
      <c r="R1141" s="152"/>
      <c r="S1141" s="152"/>
      <c r="T1141" s="152"/>
      <c r="U1141" s="152"/>
      <c r="V1141" s="152"/>
      <c r="W1141" s="152"/>
      <c r="X1141" s="152"/>
      <c r="Y1141" s="152"/>
      <c r="Z1141" s="152"/>
      <c r="AA1141" s="152"/>
      <c r="AB1141" s="152"/>
      <c r="AC1141" s="152"/>
      <c r="AD1141" s="152"/>
    </row>
    <row r="1142" spans="1:30">
      <c r="A1142" s="152"/>
      <c r="B1142" s="152"/>
      <c r="C1142" s="152"/>
      <c r="D1142" s="152"/>
      <c r="E1142" s="152"/>
      <c r="F1142" s="152"/>
      <c r="G1142" s="152"/>
      <c r="H1142" s="152"/>
      <c r="I1142" s="152"/>
      <c r="J1142" s="152"/>
      <c r="K1142" s="152"/>
      <c r="L1142" s="152"/>
      <c r="M1142" s="152"/>
      <c r="N1142" s="152"/>
      <c r="O1142" s="152"/>
      <c r="P1142" s="152"/>
      <c r="Q1142" s="152"/>
      <c r="R1142" s="152"/>
      <c r="S1142" s="152"/>
      <c r="T1142" s="152"/>
      <c r="U1142" s="152"/>
      <c r="V1142" s="152"/>
      <c r="W1142" s="152"/>
      <c r="X1142" s="152"/>
      <c r="Y1142" s="152"/>
      <c r="Z1142" s="152"/>
      <c r="AA1142" s="152"/>
      <c r="AB1142" s="152"/>
      <c r="AC1142" s="152"/>
      <c r="AD1142" s="152"/>
    </row>
    <row r="1143" spans="1:30">
      <c r="A1143" s="152"/>
      <c r="B1143" s="152"/>
      <c r="C1143" s="152"/>
      <c r="D1143" s="152"/>
      <c r="E1143" s="152"/>
      <c r="F1143" s="152"/>
      <c r="G1143" s="152"/>
      <c r="H1143" s="152"/>
      <c r="I1143" s="152"/>
      <c r="J1143" s="152"/>
      <c r="K1143" s="152"/>
      <c r="L1143" s="152"/>
      <c r="M1143" s="152"/>
      <c r="N1143" s="152"/>
      <c r="O1143" s="152"/>
      <c r="P1143" s="152"/>
      <c r="Q1143" s="152"/>
      <c r="R1143" s="152"/>
      <c r="S1143" s="152"/>
      <c r="T1143" s="152"/>
      <c r="U1143" s="152"/>
      <c r="V1143" s="152"/>
      <c r="W1143" s="152"/>
      <c r="X1143" s="152"/>
      <c r="Y1143" s="152"/>
      <c r="Z1143" s="152"/>
      <c r="AA1143" s="152"/>
      <c r="AB1143" s="152"/>
      <c r="AC1143" s="152"/>
      <c r="AD1143" s="152"/>
    </row>
    <row r="1144" spans="1:30">
      <c r="A1144" s="152"/>
      <c r="B1144" s="152"/>
      <c r="C1144" s="152"/>
      <c r="D1144" s="152"/>
      <c r="E1144" s="152"/>
      <c r="F1144" s="152"/>
      <c r="G1144" s="152"/>
      <c r="H1144" s="152"/>
      <c r="I1144" s="152"/>
      <c r="J1144" s="152"/>
      <c r="K1144" s="152"/>
      <c r="L1144" s="152"/>
      <c r="M1144" s="152"/>
      <c r="N1144" s="152"/>
      <c r="O1144" s="152"/>
      <c r="P1144" s="152"/>
      <c r="Q1144" s="152"/>
      <c r="R1144" s="152"/>
      <c r="S1144" s="152"/>
      <c r="T1144" s="152"/>
      <c r="U1144" s="152"/>
      <c r="V1144" s="152"/>
      <c r="W1144" s="152"/>
      <c r="X1144" s="152"/>
      <c r="Y1144" s="152"/>
      <c r="Z1144" s="152"/>
      <c r="AA1144" s="152"/>
      <c r="AB1144" s="152"/>
      <c r="AC1144" s="152"/>
      <c r="AD1144" s="152"/>
    </row>
    <row r="1145" spans="1:30">
      <c r="A1145" s="152"/>
      <c r="B1145" s="152"/>
      <c r="C1145" s="152"/>
      <c r="D1145" s="152"/>
      <c r="E1145" s="152"/>
      <c r="F1145" s="152"/>
      <c r="G1145" s="152"/>
      <c r="H1145" s="152"/>
      <c r="I1145" s="152"/>
      <c r="J1145" s="152"/>
      <c r="K1145" s="152"/>
      <c r="L1145" s="152"/>
      <c r="M1145" s="152"/>
      <c r="N1145" s="152"/>
      <c r="O1145" s="152"/>
      <c r="P1145" s="152"/>
      <c r="Q1145" s="152"/>
      <c r="R1145" s="152"/>
      <c r="S1145" s="152"/>
      <c r="T1145" s="152"/>
      <c r="U1145" s="152"/>
      <c r="V1145" s="152"/>
      <c r="W1145" s="152"/>
      <c r="X1145" s="152"/>
      <c r="Y1145" s="152"/>
      <c r="Z1145" s="152"/>
      <c r="AA1145" s="152"/>
      <c r="AB1145" s="152"/>
      <c r="AC1145" s="152"/>
      <c r="AD1145" s="152"/>
    </row>
    <row r="1146" spans="1:30">
      <c r="A1146" s="152"/>
      <c r="B1146" s="152"/>
      <c r="C1146" s="152"/>
      <c r="D1146" s="152"/>
      <c r="E1146" s="152"/>
      <c r="F1146" s="152"/>
      <c r="G1146" s="152"/>
      <c r="H1146" s="152"/>
      <c r="I1146" s="152"/>
      <c r="J1146" s="152"/>
      <c r="K1146" s="152"/>
      <c r="L1146" s="152"/>
      <c r="M1146" s="152"/>
      <c r="N1146" s="152"/>
      <c r="O1146" s="152"/>
      <c r="P1146" s="152"/>
      <c r="Q1146" s="152"/>
      <c r="R1146" s="152"/>
      <c r="S1146" s="152"/>
      <c r="T1146" s="152"/>
      <c r="U1146" s="152"/>
      <c r="V1146" s="152"/>
      <c r="W1146" s="152"/>
      <c r="X1146" s="152"/>
      <c r="Y1146" s="152"/>
      <c r="Z1146" s="152"/>
      <c r="AA1146" s="152"/>
      <c r="AB1146" s="152"/>
      <c r="AC1146" s="152"/>
      <c r="AD1146" s="152"/>
    </row>
    <row r="1147" spans="1:30">
      <c r="A1147" s="152"/>
      <c r="B1147" s="152"/>
      <c r="C1147" s="152"/>
      <c r="D1147" s="152"/>
      <c r="E1147" s="152"/>
      <c r="F1147" s="152"/>
      <c r="G1147" s="152"/>
      <c r="H1147" s="152"/>
      <c r="I1147" s="152"/>
      <c r="J1147" s="152"/>
      <c r="K1147" s="152"/>
      <c r="L1147" s="152"/>
      <c r="M1147" s="152"/>
      <c r="N1147" s="152"/>
      <c r="O1147" s="152"/>
      <c r="P1147" s="152"/>
      <c r="Q1147" s="152"/>
      <c r="R1147" s="152"/>
      <c r="S1147" s="152"/>
      <c r="T1147" s="152"/>
      <c r="U1147" s="152"/>
      <c r="V1147" s="152"/>
      <c r="W1147" s="152"/>
      <c r="X1147" s="152"/>
      <c r="Y1147" s="152"/>
      <c r="Z1147" s="152"/>
      <c r="AA1147" s="152"/>
      <c r="AB1147" s="152"/>
      <c r="AC1147" s="152"/>
      <c r="AD1147" s="152"/>
    </row>
    <row r="1148" spans="1:30">
      <c r="A1148" s="152"/>
      <c r="B1148" s="152"/>
      <c r="C1148" s="152"/>
      <c r="D1148" s="152"/>
      <c r="E1148" s="152"/>
      <c r="F1148" s="152"/>
      <c r="G1148" s="152"/>
      <c r="H1148" s="152"/>
      <c r="I1148" s="152"/>
      <c r="J1148" s="152"/>
      <c r="K1148" s="152"/>
      <c r="L1148" s="152"/>
      <c r="M1148" s="152"/>
      <c r="N1148" s="152"/>
      <c r="O1148" s="152"/>
      <c r="P1148" s="152"/>
      <c r="Q1148" s="152"/>
      <c r="R1148" s="152"/>
      <c r="S1148" s="152"/>
      <c r="T1148" s="152"/>
      <c r="U1148" s="152"/>
      <c r="V1148" s="152"/>
      <c r="W1148" s="152"/>
      <c r="X1148" s="152"/>
      <c r="Y1148" s="152"/>
      <c r="Z1148" s="152"/>
      <c r="AA1148" s="152"/>
      <c r="AB1148" s="152"/>
      <c r="AC1148" s="152"/>
      <c r="AD1148" s="152"/>
    </row>
    <row r="1149" spans="1:30">
      <c r="A1149" s="152"/>
      <c r="B1149" s="152"/>
      <c r="C1149" s="152"/>
      <c r="D1149" s="152"/>
      <c r="E1149" s="152"/>
      <c r="F1149" s="152"/>
      <c r="G1149" s="152"/>
      <c r="H1149" s="152"/>
      <c r="I1149" s="152"/>
      <c r="J1149" s="152"/>
      <c r="K1149" s="152"/>
      <c r="L1149" s="152"/>
      <c r="M1149" s="152"/>
      <c r="N1149" s="152"/>
      <c r="O1149" s="152"/>
      <c r="P1149" s="152"/>
      <c r="Q1149" s="152"/>
      <c r="R1149" s="152"/>
      <c r="S1149" s="152"/>
      <c r="T1149" s="152"/>
      <c r="U1149" s="152"/>
      <c r="V1149" s="152"/>
      <c r="W1149" s="152"/>
      <c r="X1149" s="152"/>
      <c r="Y1149" s="152"/>
      <c r="Z1149" s="152"/>
      <c r="AA1149" s="152"/>
      <c r="AB1149" s="152"/>
      <c r="AC1149" s="152"/>
      <c r="AD1149" s="152"/>
    </row>
    <row r="1150" spans="1:30">
      <c r="A1150" s="152"/>
      <c r="B1150" s="152"/>
      <c r="C1150" s="152"/>
      <c r="D1150" s="152"/>
      <c r="E1150" s="152"/>
      <c r="F1150" s="152"/>
      <c r="G1150" s="152"/>
      <c r="H1150" s="152"/>
      <c r="I1150" s="152"/>
      <c r="J1150" s="152"/>
      <c r="K1150" s="152"/>
      <c r="L1150" s="152"/>
      <c r="M1150" s="152"/>
      <c r="N1150" s="152"/>
      <c r="O1150" s="152"/>
      <c r="P1150" s="152"/>
      <c r="Q1150" s="152"/>
      <c r="R1150" s="152"/>
      <c r="S1150" s="152"/>
      <c r="T1150" s="152"/>
      <c r="U1150" s="152"/>
      <c r="V1150" s="152"/>
      <c r="W1150" s="152"/>
      <c r="X1150" s="152"/>
      <c r="Y1150" s="152"/>
      <c r="Z1150" s="152"/>
      <c r="AA1150" s="152"/>
      <c r="AB1150" s="152"/>
      <c r="AC1150" s="152"/>
      <c r="AD1150" s="152"/>
    </row>
    <row r="1151" spans="1:30">
      <c r="A1151" s="152"/>
      <c r="B1151" s="152"/>
      <c r="C1151" s="152"/>
      <c r="D1151" s="152"/>
      <c r="E1151" s="152"/>
      <c r="F1151" s="152"/>
      <c r="G1151" s="152"/>
      <c r="H1151" s="152"/>
      <c r="I1151" s="152"/>
      <c r="J1151" s="152"/>
      <c r="K1151" s="152"/>
      <c r="L1151" s="152"/>
      <c r="M1151" s="152"/>
      <c r="N1151" s="152"/>
      <c r="O1151" s="152"/>
      <c r="P1151" s="152"/>
      <c r="Q1151" s="152"/>
      <c r="R1151" s="152"/>
      <c r="S1151" s="152"/>
      <c r="T1151" s="152"/>
      <c r="U1151" s="152"/>
      <c r="V1151" s="152"/>
      <c r="W1151" s="152"/>
      <c r="X1151" s="152"/>
      <c r="Y1151" s="152"/>
      <c r="Z1151" s="152"/>
      <c r="AA1151" s="152"/>
      <c r="AB1151" s="152"/>
      <c r="AC1151" s="152"/>
      <c r="AD1151" s="152"/>
    </row>
    <row r="1152" spans="1:30">
      <c r="A1152" s="152"/>
      <c r="B1152" s="152"/>
      <c r="C1152" s="152"/>
      <c r="D1152" s="152"/>
      <c r="E1152" s="152"/>
      <c r="F1152" s="152"/>
      <c r="G1152" s="152"/>
      <c r="H1152" s="152"/>
      <c r="I1152" s="152"/>
      <c r="J1152" s="152"/>
      <c r="K1152" s="152"/>
      <c r="L1152" s="152"/>
      <c r="M1152" s="152"/>
      <c r="N1152" s="152"/>
      <c r="O1152" s="152"/>
      <c r="P1152" s="152"/>
      <c r="Q1152" s="152"/>
      <c r="R1152" s="152"/>
      <c r="S1152" s="152"/>
      <c r="T1152" s="152"/>
      <c r="U1152" s="152"/>
      <c r="V1152" s="152"/>
      <c r="W1152" s="152"/>
      <c r="X1152" s="152"/>
      <c r="Y1152" s="152"/>
      <c r="Z1152" s="152"/>
      <c r="AA1152" s="152"/>
      <c r="AB1152" s="152"/>
      <c r="AC1152" s="152"/>
      <c r="AD1152" s="152"/>
    </row>
    <row r="1153" spans="1:30">
      <c r="A1153" s="152"/>
      <c r="B1153" s="152"/>
      <c r="C1153" s="152"/>
      <c r="D1153" s="152"/>
      <c r="E1153" s="152"/>
      <c r="F1153" s="152"/>
      <c r="G1153" s="152"/>
      <c r="H1153" s="152"/>
      <c r="I1153" s="152"/>
      <c r="J1153" s="152"/>
      <c r="K1153" s="152"/>
      <c r="L1153" s="152"/>
      <c r="M1153" s="152"/>
      <c r="N1153" s="152"/>
      <c r="O1153" s="152"/>
      <c r="P1153" s="152"/>
      <c r="Q1153" s="152"/>
      <c r="R1153" s="152"/>
      <c r="S1153" s="152"/>
      <c r="T1153" s="152"/>
      <c r="U1153" s="152"/>
      <c r="V1153" s="152"/>
      <c r="W1153" s="152"/>
      <c r="X1153" s="152"/>
      <c r="Y1153" s="152"/>
      <c r="Z1153" s="152"/>
      <c r="AA1153" s="152"/>
      <c r="AB1153" s="152"/>
      <c r="AC1153" s="152"/>
      <c r="AD1153" s="152"/>
    </row>
    <row r="1154" spans="1:30">
      <c r="A1154" s="152"/>
      <c r="B1154" s="152"/>
      <c r="C1154" s="152"/>
      <c r="D1154" s="152"/>
      <c r="E1154" s="152"/>
      <c r="F1154" s="152"/>
      <c r="G1154" s="152"/>
      <c r="H1154" s="152"/>
      <c r="I1154" s="152"/>
      <c r="J1154" s="152"/>
      <c r="K1154" s="152"/>
      <c r="L1154" s="152"/>
      <c r="M1154" s="152"/>
      <c r="N1154" s="152"/>
      <c r="O1154" s="152"/>
      <c r="P1154" s="152"/>
      <c r="Q1154" s="152"/>
      <c r="R1154" s="152"/>
      <c r="S1154" s="152"/>
      <c r="T1154" s="152"/>
      <c r="U1154" s="152"/>
      <c r="V1154" s="152"/>
      <c r="W1154" s="152"/>
      <c r="X1154" s="152"/>
      <c r="Y1154" s="152"/>
      <c r="Z1154" s="152"/>
      <c r="AA1154" s="152"/>
      <c r="AB1154" s="152"/>
      <c r="AC1154" s="152"/>
      <c r="AD1154" s="152"/>
    </row>
    <row r="1155" spans="1:30">
      <c r="A1155" s="152"/>
      <c r="B1155" s="152"/>
      <c r="C1155" s="152"/>
      <c r="D1155" s="152"/>
      <c r="E1155" s="152"/>
      <c r="F1155" s="152"/>
      <c r="G1155" s="152"/>
      <c r="H1155" s="152"/>
      <c r="I1155" s="152"/>
      <c r="J1155" s="152"/>
      <c r="K1155" s="152"/>
      <c r="L1155" s="152"/>
      <c r="M1155" s="152"/>
      <c r="N1155" s="152"/>
      <c r="O1155" s="152"/>
      <c r="P1155" s="152"/>
      <c r="Q1155" s="152"/>
      <c r="R1155" s="152"/>
      <c r="S1155" s="152"/>
      <c r="T1155" s="152"/>
      <c r="U1155" s="152"/>
      <c r="V1155" s="152"/>
      <c r="W1155" s="152"/>
      <c r="X1155" s="152"/>
      <c r="Y1155" s="152"/>
      <c r="Z1155" s="152"/>
      <c r="AA1155" s="152"/>
      <c r="AB1155" s="152"/>
      <c r="AC1155" s="152"/>
      <c r="AD1155" s="152"/>
    </row>
    <row r="1156" spans="1:30">
      <c r="A1156" s="152"/>
      <c r="B1156" s="152"/>
      <c r="C1156" s="152"/>
      <c r="D1156" s="152"/>
      <c r="E1156" s="152"/>
      <c r="F1156" s="152"/>
      <c r="G1156" s="152"/>
      <c r="H1156" s="152"/>
      <c r="I1156" s="152"/>
      <c r="J1156" s="152"/>
      <c r="K1156" s="152"/>
      <c r="L1156" s="152"/>
      <c r="M1156" s="152"/>
      <c r="N1156" s="152"/>
      <c r="O1156" s="152"/>
      <c r="P1156" s="152"/>
      <c r="Q1156" s="152"/>
      <c r="R1156" s="152"/>
      <c r="S1156" s="152"/>
      <c r="T1156" s="152"/>
      <c r="U1156" s="152"/>
      <c r="V1156" s="152"/>
      <c r="W1156" s="152"/>
      <c r="X1156" s="152"/>
      <c r="Y1156" s="152"/>
      <c r="Z1156" s="152"/>
      <c r="AA1156" s="152"/>
      <c r="AB1156" s="152"/>
      <c r="AC1156" s="152"/>
      <c r="AD1156" s="152"/>
    </row>
    <row r="1157" spans="1:30">
      <c r="A1157" s="152"/>
      <c r="B1157" s="152"/>
      <c r="C1157" s="152"/>
      <c r="D1157" s="152"/>
      <c r="E1157" s="152"/>
      <c r="F1157" s="152"/>
      <c r="G1157" s="152"/>
      <c r="H1157" s="152"/>
      <c r="I1157" s="152"/>
      <c r="J1157" s="152"/>
      <c r="K1157" s="152"/>
      <c r="L1157" s="152"/>
      <c r="M1157" s="152"/>
      <c r="N1157" s="152"/>
      <c r="O1157" s="152"/>
      <c r="P1157" s="152"/>
      <c r="Q1157" s="152"/>
      <c r="R1157" s="152"/>
      <c r="S1157" s="152"/>
      <c r="T1157" s="152"/>
      <c r="U1157" s="152"/>
      <c r="V1157" s="152"/>
      <c r="W1157" s="152"/>
      <c r="X1157" s="152"/>
      <c r="Y1157" s="152"/>
      <c r="Z1157" s="152"/>
      <c r="AA1157" s="152"/>
      <c r="AB1157" s="152"/>
      <c r="AC1157" s="152"/>
      <c r="AD1157" s="152"/>
    </row>
    <row r="1158" spans="1:30">
      <c r="A1158" s="152"/>
      <c r="B1158" s="152"/>
      <c r="C1158" s="152"/>
      <c r="D1158" s="152"/>
      <c r="E1158" s="152"/>
      <c r="F1158" s="152"/>
      <c r="G1158" s="152"/>
      <c r="H1158" s="152"/>
      <c r="I1158" s="152"/>
      <c r="J1158" s="152"/>
      <c r="K1158" s="152"/>
      <c r="L1158" s="152"/>
      <c r="M1158" s="152"/>
      <c r="N1158" s="152"/>
      <c r="O1158" s="152"/>
      <c r="P1158" s="152"/>
      <c r="Q1158" s="152"/>
      <c r="R1158" s="152"/>
      <c r="S1158" s="152"/>
      <c r="T1158" s="152"/>
      <c r="U1158" s="152"/>
      <c r="V1158" s="152"/>
      <c r="W1158" s="152"/>
      <c r="X1158" s="152"/>
      <c r="Y1158" s="152"/>
      <c r="Z1158" s="152"/>
      <c r="AA1158" s="152"/>
      <c r="AB1158" s="152"/>
      <c r="AC1158" s="152"/>
      <c r="AD1158" s="152"/>
    </row>
    <row r="1159" spans="1:30">
      <c r="A1159" s="152"/>
      <c r="B1159" s="152"/>
      <c r="C1159" s="152"/>
      <c r="D1159" s="152"/>
      <c r="E1159" s="152"/>
      <c r="F1159" s="152"/>
      <c r="G1159" s="152"/>
      <c r="H1159" s="152"/>
      <c r="I1159" s="152"/>
      <c r="J1159" s="152"/>
      <c r="K1159" s="152"/>
      <c r="L1159" s="152"/>
      <c r="M1159" s="152"/>
      <c r="N1159" s="152"/>
      <c r="O1159" s="152"/>
      <c r="P1159" s="152"/>
      <c r="Q1159" s="152"/>
      <c r="R1159" s="152"/>
      <c r="S1159" s="152"/>
      <c r="T1159" s="152"/>
      <c r="U1159" s="152"/>
      <c r="V1159" s="152"/>
      <c r="W1159" s="152"/>
      <c r="X1159" s="152"/>
      <c r="Y1159" s="152"/>
      <c r="Z1159" s="152"/>
      <c r="AA1159" s="152"/>
      <c r="AB1159" s="152"/>
      <c r="AC1159" s="152"/>
      <c r="AD1159" s="152"/>
    </row>
    <row r="1160" spans="1:30">
      <c r="A1160" s="152"/>
      <c r="B1160" s="152"/>
      <c r="C1160" s="152"/>
      <c r="D1160" s="152"/>
      <c r="E1160" s="152"/>
      <c r="F1160" s="152"/>
      <c r="G1160" s="152"/>
      <c r="H1160" s="152"/>
      <c r="I1160" s="152"/>
      <c r="J1160" s="152"/>
      <c r="K1160" s="152"/>
      <c r="L1160" s="152"/>
      <c r="M1160" s="152"/>
      <c r="N1160" s="152"/>
      <c r="O1160" s="152"/>
      <c r="P1160" s="152"/>
      <c r="Q1160" s="152"/>
      <c r="R1160" s="152"/>
      <c r="S1160" s="152"/>
      <c r="T1160" s="152"/>
      <c r="U1160" s="152"/>
      <c r="V1160" s="152"/>
      <c r="W1160" s="152"/>
      <c r="X1160" s="152"/>
      <c r="Y1160" s="152"/>
      <c r="Z1160" s="152"/>
      <c r="AA1160" s="152"/>
      <c r="AB1160" s="152"/>
      <c r="AC1160" s="152"/>
      <c r="AD1160" s="152"/>
    </row>
    <row r="1161" spans="1:30">
      <c r="A1161" s="152"/>
      <c r="B1161" s="152"/>
      <c r="C1161" s="152"/>
      <c r="D1161" s="152"/>
      <c r="E1161" s="152"/>
      <c r="F1161" s="152"/>
      <c r="G1161" s="152"/>
      <c r="H1161" s="152"/>
      <c r="I1161" s="152"/>
      <c r="J1161" s="152"/>
      <c r="K1161" s="152"/>
      <c r="L1161" s="152"/>
      <c r="M1161" s="152"/>
      <c r="N1161" s="152"/>
      <c r="O1161" s="152"/>
      <c r="P1161" s="152"/>
      <c r="Q1161" s="152"/>
      <c r="R1161" s="152"/>
      <c r="S1161" s="152"/>
      <c r="T1161" s="152"/>
      <c r="U1161" s="152"/>
      <c r="V1161" s="152"/>
      <c r="W1161" s="152"/>
      <c r="X1161" s="152"/>
      <c r="Y1161" s="152"/>
      <c r="Z1161" s="152"/>
      <c r="AA1161" s="152"/>
      <c r="AB1161" s="152"/>
      <c r="AC1161" s="152"/>
      <c r="AD1161" s="152"/>
    </row>
    <row r="1162" spans="1:30">
      <c r="A1162" s="152"/>
      <c r="B1162" s="152"/>
      <c r="C1162" s="152"/>
      <c r="D1162" s="152"/>
      <c r="E1162" s="152"/>
      <c r="F1162" s="152"/>
      <c r="G1162" s="152"/>
      <c r="H1162" s="152"/>
      <c r="I1162" s="152"/>
      <c r="J1162" s="152"/>
      <c r="K1162" s="152"/>
      <c r="L1162" s="152"/>
      <c r="M1162" s="152"/>
      <c r="N1162" s="152"/>
      <c r="O1162" s="152"/>
      <c r="P1162" s="152"/>
      <c r="Q1162" s="152"/>
      <c r="R1162" s="152"/>
      <c r="S1162" s="152"/>
      <c r="T1162" s="152"/>
      <c r="U1162" s="152"/>
      <c r="V1162" s="152"/>
      <c r="W1162" s="152"/>
      <c r="X1162" s="152"/>
      <c r="Y1162" s="152"/>
      <c r="Z1162" s="152"/>
      <c r="AA1162" s="152"/>
      <c r="AB1162" s="152"/>
      <c r="AC1162" s="152"/>
      <c r="AD1162" s="152"/>
    </row>
    <row r="1163" spans="1:30">
      <c r="A1163" s="152"/>
      <c r="B1163" s="152"/>
      <c r="C1163" s="152"/>
      <c r="D1163" s="152"/>
      <c r="E1163" s="152"/>
      <c r="F1163" s="152"/>
      <c r="G1163" s="152"/>
      <c r="H1163" s="152"/>
      <c r="I1163" s="152"/>
      <c r="J1163" s="152"/>
      <c r="K1163" s="152"/>
      <c r="L1163" s="152"/>
      <c r="M1163" s="152"/>
      <c r="N1163" s="152"/>
      <c r="O1163" s="152"/>
      <c r="P1163" s="152"/>
      <c r="Q1163" s="152"/>
      <c r="R1163" s="152"/>
      <c r="S1163" s="152"/>
      <c r="T1163" s="152"/>
      <c r="U1163" s="152"/>
      <c r="V1163" s="152"/>
      <c r="W1163" s="152"/>
      <c r="X1163" s="152"/>
      <c r="Y1163" s="152"/>
      <c r="Z1163" s="152"/>
      <c r="AA1163" s="152"/>
      <c r="AB1163" s="152"/>
      <c r="AC1163" s="152"/>
      <c r="AD1163" s="152"/>
    </row>
    <row r="1164" spans="1:30">
      <c r="A1164" s="152"/>
      <c r="B1164" s="152"/>
      <c r="C1164" s="152"/>
      <c r="D1164" s="152"/>
      <c r="E1164" s="152"/>
      <c r="F1164" s="152"/>
      <c r="G1164" s="152"/>
      <c r="H1164" s="152"/>
      <c r="I1164" s="152"/>
      <c r="J1164" s="152"/>
      <c r="K1164" s="152"/>
      <c r="L1164" s="152"/>
      <c r="M1164" s="152"/>
      <c r="N1164" s="152"/>
      <c r="O1164" s="152"/>
      <c r="P1164" s="152"/>
      <c r="Q1164" s="152"/>
      <c r="R1164" s="152"/>
      <c r="S1164" s="152"/>
      <c r="T1164" s="152"/>
      <c r="U1164" s="152"/>
      <c r="V1164" s="152"/>
      <c r="W1164" s="152"/>
      <c r="X1164" s="152"/>
      <c r="Y1164" s="152"/>
      <c r="Z1164" s="152"/>
      <c r="AA1164" s="152"/>
      <c r="AB1164" s="152"/>
      <c r="AC1164" s="152"/>
      <c r="AD1164" s="152"/>
    </row>
    <row r="1165" spans="1:30">
      <c r="A1165" s="152"/>
      <c r="B1165" s="152"/>
      <c r="C1165" s="152"/>
      <c r="D1165" s="152"/>
      <c r="E1165" s="152"/>
      <c r="F1165" s="152"/>
      <c r="G1165" s="152"/>
      <c r="H1165" s="152"/>
      <c r="I1165" s="152"/>
      <c r="J1165" s="152"/>
      <c r="K1165" s="152"/>
      <c r="L1165" s="152"/>
      <c r="M1165" s="152"/>
      <c r="N1165" s="152"/>
      <c r="O1165" s="152"/>
      <c r="P1165" s="152"/>
      <c r="Q1165" s="152"/>
      <c r="R1165" s="152"/>
      <c r="S1165" s="152"/>
      <c r="T1165" s="152"/>
      <c r="U1165" s="152"/>
      <c r="V1165" s="152"/>
      <c r="W1165" s="152"/>
      <c r="X1165" s="152"/>
      <c r="Y1165" s="152"/>
      <c r="Z1165" s="152"/>
      <c r="AA1165" s="152"/>
      <c r="AB1165" s="152"/>
      <c r="AC1165" s="152"/>
      <c r="AD1165" s="152"/>
    </row>
    <row r="1166" spans="1:30">
      <c r="A1166" s="152"/>
      <c r="B1166" s="152"/>
      <c r="C1166" s="152"/>
      <c r="D1166" s="152"/>
      <c r="E1166" s="152"/>
      <c r="F1166" s="152"/>
      <c r="G1166" s="152"/>
      <c r="H1166" s="152"/>
      <c r="I1166" s="152"/>
      <c r="J1166" s="152"/>
      <c r="K1166" s="152"/>
      <c r="L1166" s="152"/>
      <c r="M1166" s="152"/>
      <c r="N1166" s="152"/>
      <c r="O1166" s="152"/>
      <c r="P1166" s="152"/>
      <c r="Q1166" s="152"/>
      <c r="R1166" s="152"/>
      <c r="S1166" s="152"/>
      <c r="T1166" s="152"/>
      <c r="U1166" s="152"/>
      <c r="V1166" s="152"/>
      <c r="W1166" s="152"/>
      <c r="X1166" s="152"/>
      <c r="Y1166" s="152"/>
      <c r="Z1166" s="152"/>
      <c r="AA1166" s="152"/>
      <c r="AB1166" s="152"/>
      <c r="AC1166" s="152"/>
      <c r="AD1166" s="152"/>
    </row>
    <row r="1167" spans="1:30">
      <c r="A1167" s="152"/>
      <c r="B1167" s="152"/>
      <c r="C1167" s="152"/>
      <c r="D1167" s="152"/>
      <c r="E1167" s="152"/>
      <c r="F1167" s="152"/>
      <c r="G1167" s="152"/>
      <c r="H1167" s="152"/>
      <c r="I1167" s="152"/>
      <c r="J1167" s="152"/>
      <c r="K1167" s="152"/>
      <c r="L1167" s="152"/>
      <c r="M1167" s="152"/>
      <c r="N1167" s="152"/>
      <c r="O1167" s="152"/>
      <c r="P1167" s="152"/>
      <c r="Q1167" s="152"/>
      <c r="R1167" s="152"/>
      <c r="S1167" s="152"/>
      <c r="T1167" s="152"/>
      <c r="U1167" s="152"/>
      <c r="V1167" s="152"/>
      <c r="W1167" s="152"/>
      <c r="X1167" s="152"/>
      <c r="Y1167" s="152"/>
      <c r="Z1167" s="152"/>
      <c r="AA1167" s="152"/>
      <c r="AB1167" s="152"/>
      <c r="AC1167" s="152"/>
      <c r="AD1167" s="152"/>
    </row>
    <row r="1168" spans="1:30">
      <c r="A1168" s="152"/>
      <c r="B1168" s="152"/>
      <c r="C1168" s="152"/>
      <c r="D1168" s="152"/>
      <c r="E1168" s="152"/>
      <c r="F1168" s="152"/>
      <c r="G1168" s="152"/>
      <c r="H1168" s="152"/>
      <c r="I1168" s="152"/>
      <c r="J1168" s="152"/>
      <c r="K1168" s="152"/>
      <c r="L1168" s="152"/>
      <c r="M1168" s="152"/>
      <c r="N1168" s="152"/>
      <c r="O1168" s="152"/>
      <c r="P1168" s="152"/>
      <c r="Q1168" s="152"/>
      <c r="R1168" s="152"/>
      <c r="S1168" s="152"/>
      <c r="T1168" s="152"/>
      <c r="U1168" s="152"/>
      <c r="V1168" s="152"/>
      <c r="W1168" s="152"/>
      <c r="X1168" s="152"/>
      <c r="Y1168" s="152"/>
      <c r="Z1168" s="152"/>
      <c r="AA1168" s="152"/>
      <c r="AB1168" s="152"/>
      <c r="AC1168" s="152"/>
      <c r="AD1168" s="152"/>
    </row>
    <row r="1169" spans="1:30">
      <c r="A1169" s="152"/>
      <c r="B1169" s="152"/>
      <c r="C1169" s="152"/>
      <c r="D1169" s="152"/>
      <c r="E1169" s="152"/>
      <c r="F1169" s="152"/>
      <c r="G1169" s="152"/>
      <c r="H1169" s="152"/>
      <c r="I1169" s="152"/>
      <c r="J1169" s="152"/>
      <c r="K1169" s="152"/>
      <c r="L1169" s="152"/>
      <c r="M1169" s="152"/>
      <c r="N1169" s="152"/>
      <c r="O1169" s="152"/>
      <c r="P1169" s="152"/>
      <c r="Q1169" s="152"/>
      <c r="R1169" s="152"/>
      <c r="S1169" s="152"/>
      <c r="T1169" s="152"/>
      <c r="U1169" s="152"/>
      <c r="V1169" s="152"/>
      <c r="W1169" s="152"/>
      <c r="X1169" s="152"/>
      <c r="Y1169" s="152"/>
      <c r="Z1169" s="152"/>
      <c r="AA1169" s="152"/>
      <c r="AB1169" s="152"/>
      <c r="AC1169" s="152"/>
      <c r="AD1169" s="152"/>
    </row>
    <row r="1170" spans="1:30">
      <c r="A1170" s="152"/>
      <c r="B1170" s="152"/>
      <c r="C1170" s="152"/>
      <c r="D1170" s="152"/>
      <c r="E1170" s="152"/>
      <c r="F1170" s="152"/>
      <c r="G1170" s="152"/>
      <c r="H1170" s="152"/>
      <c r="I1170" s="152"/>
      <c r="J1170" s="152"/>
      <c r="K1170" s="152"/>
      <c r="L1170" s="152"/>
      <c r="M1170" s="152"/>
      <c r="N1170" s="152"/>
      <c r="O1170" s="152"/>
      <c r="P1170" s="152"/>
      <c r="Q1170" s="152"/>
      <c r="R1170" s="152"/>
      <c r="S1170" s="152"/>
      <c r="T1170" s="152"/>
      <c r="U1170" s="152"/>
      <c r="V1170" s="152"/>
      <c r="W1170" s="152"/>
      <c r="X1170" s="152"/>
      <c r="Y1170" s="152"/>
      <c r="Z1170" s="152"/>
      <c r="AA1170" s="152"/>
      <c r="AB1170" s="152"/>
      <c r="AC1170" s="152"/>
      <c r="AD1170" s="152"/>
    </row>
    <row r="1171" spans="1:30">
      <c r="A1171" s="152"/>
      <c r="B1171" s="152"/>
      <c r="C1171" s="152"/>
      <c r="D1171" s="152"/>
      <c r="E1171" s="152"/>
      <c r="F1171" s="152"/>
      <c r="G1171" s="152"/>
      <c r="H1171" s="152"/>
      <c r="I1171" s="152"/>
      <c r="J1171" s="152"/>
      <c r="K1171" s="152"/>
      <c r="L1171" s="152"/>
      <c r="M1171" s="152"/>
      <c r="N1171" s="152"/>
      <c r="O1171" s="152"/>
      <c r="P1171" s="152"/>
      <c r="Q1171" s="152"/>
      <c r="R1171" s="152"/>
      <c r="S1171" s="152"/>
      <c r="T1171" s="152"/>
      <c r="U1171" s="152"/>
      <c r="V1171" s="152"/>
      <c r="W1171" s="152"/>
      <c r="X1171" s="152"/>
      <c r="Y1171" s="152"/>
      <c r="Z1171" s="152"/>
      <c r="AA1171" s="152"/>
      <c r="AB1171" s="152"/>
      <c r="AC1171" s="152"/>
      <c r="AD1171" s="152"/>
    </row>
    <row r="1172" spans="1:30">
      <c r="A1172" s="152"/>
      <c r="B1172" s="152"/>
      <c r="C1172" s="152"/>
      <c r="D1172" s="152"/>
      <c r="E1172" s="152"/>
      <c r="F1172" s="152"/>
      <c r="G1172" s="152"/>
      <c r="H1172" s="152"/>
      <c r="I1172" s="152"/>
      <c r="J1172" s="152"/>
      <c r="K1172" s="152"/>
      <c r="L1172" s="152"/>
      <c r="M1172" s="152"/>
      <c r="N1172" s="152"/>
      <c r="O1172" s="152"/>
      <c r="P1172" s="152"/>
      <c r="Q1172" s="152"/>
      <c r="R1172" s="152"/>
      <c r="S1172" s="152"/>
      <c r="T1172" s="152"/>
      <c r="U1172" s="152"/>
      <c r="V1172" s="152"/>
      <c r="W1172" s="152"/>
      <c r="X1172" s="152"/>
      <c r="Y1172" s="152"/>
      <c r="Z1172" s="152"/>
      <c r="AA1172" s="152"/>
      <c r="AB1172" s="152"/>
      <c r="AC1172" s="152"/>
      <c r="AD1172" s="152"/>
    </row>
    <row r="1173" spans="1:30">
      <c r="A1173" s="152"/>
      <c r="B1173" s="152"/>
      <c r="C1173" s="152"/>
      <c r="D1173" s="152"/>
      <c r="E1173" s="152"/>
      <c r="F1173" s="152"/>
      <c r="G1173" s="152"/>
      <c r="H1173" s="152"/>
      <c r="I1173" s="152"/>
      <c r="J1173" s="152"/>
      <c r="K1173" s="152"/>
      <c r="L1173" s="152"/>
      <c r="M1173" s="152"/>
      <c r="N1173" s="152"/>
      <c r="O1173" s="152"/>
      <c r="P1173" s="152"/>
      <c r="Q1173" s="152"/>
      <c r="R1173" s="152"/>
      <c r="S1173" s="152"/>
      <c r="T1173" s="152"/>
      <c r="U1173" s="152"/>
      <c r="V1173" s="152"/>
      <c r="W1173" s="152"/>
      <c r="X1173" s="152"/>
      <c r="Y1173" s="152"/>
      <c r="Z1173" s="152"/>
      <c r="AA1173" s="152"/>
      <c r="AB1173" s="152"/>
      <c r="AC1173" s="152"/>
      <c r="AD1173" s="152"/>
    </row>
    <row r="1174" spans="1:30">
      <c r="A1174" s="152"/>
      <c r="B1174" s="152"/>
      <c r="C1174" s="152"/>
      <c r="D1174" s="152"/>
      <c r="E1174" s="152"/>
      <c r="F1174" s="152"/>
      <c r="G1174" s="152"/>
      <c r="H1174" s="152"/>
      <c r="I1174" s="152"/>
      <c r="J1174" s="152"/>
      <c r="K1174" s="152"/>
      <c r="L1174" s="152"/>
      <c r="M1174" s="152"/>
      <c r="N1174" s="152"/>
      <c r="O1174" s="152"/>
      <c r="P1174" s="152"/>
      <c r="Q1174" s="152"/>
      <c r="R1174" s="152"/>
      <c r="S1174" s="152"/>
      <c r="T1174" s="152"/>
      <c r="U1174" s="152"/>
      <c r="V1174" s="152"/>
      <c r="W1174" s="152"/>
      <c r="X1174" s="152"/>
      <c r="Y1174" s="152"/>
      <c r="Z1174" s="152"/>
      <c r="AA1174" s="152"/>
      <c r="AB1174" s="152"/>
      <c r="AC1174" s="152"/>
      <c r="AD1174" s="152"/>
    </row>
    <row r="1175" spans="1:30">
      <c r="A1175" s="152"/>
      <c r="B1175" s="152"/>
      <c r="C1175" s="152"/>
      <c r="D1175" s="152"/>
      <c r="E1175" s="152"/>
      <c r="F1175" s="152"/>
      <c r="G1175" s="152"/>
      <c r="H1175" s="152"/>
      <c r="I1175" s="152"/>
      <c r="J1175" s="152"/>
      <c r="K1175" s="152"/>
      <c r="L1175" s="152"/>
      <c r="M1175" s="152"/>
      <c r="N1175" s="152"/>
      <c r="O1175" s="152"/>
      <c r="P1175" s="152"/>
      <c r="Q1175" s="152"/>
      <c r="R1175" s="152"/>
      <c r="S1175" s="152"/>
      <c r="T1175" s="152"/>
      <c r="U1175" s="152"/>
      <c r="V1175" s="152"/>
      <c r="W1175" s="152"/>
      <c r="X1175" s="152"/>
      <c r="Y1175" s="152"/>
      <c r="Z1175" s="152"/>
      <c r="AA1175" s="152"/>
      <c r="AB1175" s="152"/>
      <c r="AC1175" s="152"/>
      <c r="AD1175" s="152"/>
    </row>
    <row r="1176" spans="1:30">
      <c r="A1176" s="152"/>
      <c r="B1176" s="152"/>
      <c r="C1176" s="152"/>
      <c r="D1176" s="152"/>
      <c r="E1176" s="152"/>
      <c r="F1176" s="152"/>
      <c r="G1176" s="152"/>
      <c r="H1176" s="152"/>
      <c r="I1176" s="152"/>
      <c r="J1176" s="152"/>
      <c r="K1176" s="152"/>
      <c r="L1176" s="152"/>
      <c r="M1176" s="152"/>
      <c r="N1176" s="152"/>
      <c r="O1176" s="152"/>
      <c r="P1176" s="152"/>
      <c r="Q1176" s="152"/>
      <c r="R1176" s="152"/>
      <c r="S1176" s="152"/>
      <c r="T1176" s="152"/>
      <c r="U1176" s="152"/>
      <c r="V1176" s="152"/>
      <c r="W1176" s="152"/>
      <c r="X1176" s="152"/>
      <c r="Y1176" s="152"/>
      <c r="Z1176" s="152"/>
      <c r="AA1176" s="152"/>
      <c r="AB1176" s="152"/>
      <c r="AC1176" s="152"/>
      <c r="AD1176" s="152"/>
    </row>
    <row r="1177" spans="1:30">
      <c r="A1177" s="152"/>
      <c r="B1177" s="152"/>
      <c r="C1177" s="152"/>
      <c r="D1177" s="152"/>
      <c r="E1177" s="152"/>
      <c r="F1177" s="152"/>
      <c r="G1177" s="152"/>
      <c r="H1177" s="152"/>
      <c r="I1177" s="152"/>
      <c r="J1177" s="152"/>
      <c r="K1177" s="152"/>
      <c r="L1177" s="152"/>
      <c r="M1177" s="152"/>
      <c r="N1177" s="152"/>
      <c r="O1177" s="152"/>
      <c r="P1177" s="152"/>
      <c r="Q1177" s="152"/>
      <c r="R1177" s="152"/>
      <c r="S1177" s="152"/>
      <c r="T1177" s="152"/>
      <c r="U1177" s="152"/>
      <c r="V1177" s="152"/>
      <c r="W1177" s="152"/>
      <c r="X1177" s="152"/>
      <c r="Y1177" s="152"/>
      <c r="Z1177" s="152"/>
      <c r="AA1177" s="152"/>
      <c r="AB1177" s="152"/>
      <c r="AC1177" s="152"/>
      <c r="AD1177" s="152"/>
    </row>
    <row r="1178" spans="1:30">
      <c r="A1178" s="152"/>
      <c r="B1178" s="152"/>
      <c r="C1178" s="152"/>
      <c r="D1178" s="152"/>
      <c r="E1178" s="152"/>
      <c r="F1178" s="152"/>
      <c r="G1178" s="152"/>
      <c r="H1178" s="152"/>
      <c r="I1178" s="152"/>
      <c r="J1178" s="152"/>
      <c r="K1178" s="152"/>
      <c r="L1178" s="152"/>
      <c r="M1178" s="152"/>
      <c r="N1178" s="152"/>
      <c r="O1178" s="152"/>
      <c r="P1178" s="152"/>
      <c r="Q1178" s="152"/>
      <c r="R1178" s="152"/>
      <c r="S1178" s="152"/>
      <c r="T1178" s="152"/>
      <c r="U1178" s="152"/>
      <c r="V1178" s="152"/>
      <c r="W1178" s="152"/>
      <c r="X1178" s="152"/>
      <c r="Y1178" s="152"/>
      <c r="Z1178" s="152"/>
      <c r="AA1178" s="152"/>
      <c r="AB1178" s="152"/>
      <c r="AC1178" s="152"/>
      <c r="AD1178" s="152"/>
    </row>
    <row r="1179" spans="1:30">
      <c r="A1179" s="152"/>
      <c r="B1179" s="152"/>
      <c r="C1179" s="152"/>
      <c r="D1179" s="152"/>
      <c r="E1179" s="152"/>
      <c r="F1179" s="152"/>
      <c r="G1179" s="152"/>
      <c r="H1179" s="152"/>
      <c r="I1179" s="152"/>
      <c r="J1179" s="152"/>
      <c r="K1179" s="152"/>
      <c r="L1179" s="152"/>
      <c r="M1179" s="152"/>
      <c r="N1179" s="152"/>
      <c r="O1179" s="152"/>
      <c r="P1179" s="152"/>
      <c r="Q1179" s="152"/>
      <c r="R1179" s="152"/>
      <c r="S1179" s="152"/>
      <c r="T1179" s="152"/>
      <c r="U1179" s="152"/>
      <c r="V1179" s="152"/>
      <c r="W1179" s="152"/>
      <c r="X1179" s="152"/>
      <c r="Y1179" s="152"/>
      <c r="Z1179" s="152"/>
      <c r="AA1179" s="152"/>
      <c r="AB1179" s="152"/>
      <c r="AC1179" s="152"/>
      <c r="AD1179" s="152"/>
    </row>
    <row r="1180" spans="1:30">
      <c r="A1180" s="152"/>
      <c r="B1180" s="152"/>
      <c r="C1180" s="152"/>
      <c r="D1180" s="152"/>
      <c r="E1180" s="152"/>
      <c r="F1180" s="152"/>
      <c r="G1180" s="152"/>
      <c r="H1180" s="152"/>
      <c r="I1180" s="152"/>
      <c r="J1180" s="152"/>
      <c r="K1180" s="152"/>
      <c r="L1180" s="152"/>
      <c r="M1180" s="152"/>
      <c r="N1180" s="152"/>
      <c r="O1180" s="152"/>
      <c r="P1180" s="152"/>
      <c r="Q1180" s="152"/>
      <c r="R1180" s="152"/>
      <c r="S1180" s="152"/>
      <c r="T1180" s="152"/>
      <c r="U1180" s="152"/>
      <c r="V1180" s="152"/>
      <c r="W1180" s="152"/>
      <c r="X1180" s="152"/>
      <c r="Y1180" s="152"/>
      <c r="Z1180" s="152"/>
      <c r="AA1180" s="152"/>
      <c r="AB1180" s="152"/>
      <c r="AC1180" s="152"/>
      <c r="AD1180" s="152"/>
    </row>
    <row r="1181" spans="1:30">
      <c r="A1181" s="152"/>
      <c r="B1181" s="152"/>
      <c r="C1181" s="152"/>
      <c r="D1181" s="152"/>
      <c r="E1181" s="152"/>
      <c r="F1181" s="152"/>
      <c r="G1181" s="152"/>
      <c r="H1181" s="152"/>
      <c r="I1181" s="152"/>
      <c r="J1181" s="152"/>
      <c r="K1181" s="152"/>
      <c r="L1181" s="152"/>
      <c r="M1181" s="152"/>
      <c r="N1181" s="152"/>
      <c r="O1181" s="152"/>
      <c r="P1181" s="152"/>
      <c r="Q1181" s="152"/>
      <c r="R1181" s="152"/>
      <c r="S1181" s="152"/>
      <c r="T1181" s="152"/>
      <c r="U1181" s="152"/>
      <c r="V1181" s="152"/>
      <c r="W1181" s="152"/>
      <c r="X1181" s="152"/>
      <c r="Y1181" s="152"/>
      <c r="Z1181" s="152"/>
      <c r="AA1181" s="152"/>
      <c r="AB1181" s="152"/>
      <c r="AC1181" s="152"/>
      <c r="AD1181" s="152"/>
    </row>
    <row r="1182" spans="1:30">
      <c r="A1182" s="152"/>
      <c r="B1182" s="152"/>
      <c r="C1182" s="152"/>
      <c r="D1182" s="152"/>
      <c r="E1182" s="152"/>
      <c r="F1182" s="152"/>
      <c r="G1182" s="152"/>
      <c r="H1182" s="152"/>
      <c r="I1182" s="152"/>
      <c r="J1182" s="152"/>
      <c r="K1182" s="152"/>
      <c r="L1182" s="152"/>
      <c r="M1182" s="152"/>
      <c r="N1182" s="152"/>
      <c r="O1182" s="152"/>
      <c r="P1182" s="152"/>
      <c r="Q1182" s="152"/>
      <c r="R1182" s="152"/>
      <c r="S1182" s="152"/>
      <c r="T1182" s="152"/>
      <c r="U1182" s="152"/>
      <c r="V1182" s="152"/>
      <c r="W1182" s="152"/>
      <c r="X1182" s="152"/>
      <c r="Y1182" s="152"/>
      <c r="Z1182" s="152"/>
      <c r="AA1182" s="152"/>
      <c r="AB1182" s="152"/>
      <c r="AC1182" s="152"/>
      <c r="AD1182" s="152"/>
    </row>
    <row r="1183" spans="1:30">
      <c r="A1183" s="152"/>
      <c r="B1183" s="152"/>
      <c r="C1183" s="152"/>
      <c r="D1183" s="152"/>
      <c r="E1183" s="152"/>
      <c r="F1183" s="152"/>
      <c r="G1183" s="152"/>
      <c r="H1183" s="152"/>
      <c r="I1183" s="152"/>
      <c r="J1183" s="152"/>
      <c r="K1183" s="152"/>
      <c r="L1183" s="152"/>
      <c r="M1183" s="152"/>
      <c r="N1183" s="152"/>
      <c r="O1183" s="152"/>
      <c r="P1183" s="152"/>
      <c r="Q1183" s="152"/>
      <c r="R1183" s="152"/>
      <c r="S1183" s="152"/>
      <c r="T1183" s="152"/>
      <c r="U1183" s="152"/>
      <c r="V1183" s="152"/>
      <c r="W1183" s="152"/>
      <c r="X1183" s="152"/>
      <c r="Y1183" s="152"/>
      <c r="Z1183" s="152"/>
      <c r="AA1183" s="152"/>
      <c r="AB1183" s="152"/>
      <c r="AC1183" s="152"/>
      <c r="AD1183" s="152"/>
    </row>
    <row r="1184" spans="1:30">
      <c r="A1184" s="152"/>
      <c r="B1184" s="152"/>
      <c r="C1184" s="152"/>
      <c r="D1184" s="152"/>
      <c r="E1184" s="152"/>
      <c r="F1184" s="152"/>
      <c r="G1184" s="152"/>
      <c r="H1184" s="152"/>
      <c r="I1184" s="152"/>
      <c r="J1184" s="152"/>
      <c r="K1184" s="152"/>
      <c r="L1184" s="152"/>
      <c r="M1184" s="152"/>
      <c r="N1184" s="152"/>
      <c r="O1184" s="152"/>
      <c r="P1184" s="152"/>
      <c r="Q1184" s="152"/>
      <c r="R1184" s="152"/>
      <c r="S1184" s="152"/>
      <c r="T1184" s="152"/>
      <c r="U1184" s="152"/>
      <c r="V1184" s="152"/>
      <c r="W1184" s="152"/>
      <c r="X1184" s="152"/>
      <c r="Y1184" s="152"/>
      <c r="Z1184" s="152"/>
      <c r="AA1184" s="152"/>
      <c r="AB1184" s="152"/>
      <c r="AC1184" s="152"/>
      <c r="AD1184" s="152"/>
    </row>
    <row r="1185" spans="1:30">
      <c r="A1185" s="152"/>
      <c r="B1185" s="152"/>
      <c r="C1185" s="152"/>
      <c r="D1185" s="152"/>
      <c r="E1185" s="152"/>
      <c r="F1185" s="152"/>
      <c r="G1185" s="152"/>
      <c r="H1185" s="152"/>
      <c r="I1185" s="152"/>
      <c r="J1185" s="152"/>
      <c r="K1185" s="152"/>
      <c r="L1185" s="152"/>
      <c r="M1185" s="152"/>
      <c r="N1185" s="152"/>
      <c r="O1185" s="152"/>
      <c r="P1185" s="152"/>
      <c r="Q1185" s="152"/>
      <c r="R1185" s="152"/>
      <c r="S1185" s="152"/>
      <c r="T1185" s="152"/>
      <c r="U1185" s="152"/>
      <c r="V1185" s="152"/>
      <c r="W1185" s="152"/>
      <c r="X1185" s="152"/>
      <c r="Y1185" s="152"/>
      <c r="Z1185" s="152"/>
      <c r="AA1185" s="152"/>
      <c r="AB1185" s="152"/>
      <c r="AC1185" s="152"/>
      <c r="AD1185" s="152"/>
    </row>
    <row r="1186" spans="1:30">
      <c r="A1186" s="152"/>
      <c r="B1186" s="152"/>
      <c r="C1186" s="152"/>
      <c r="D1186" s="152"/>
      <c r="E1186" s="152"/>
      <c r="F1186" s="152"/>
      <c r="G1186" s="152"/>
      <c r="H1186" s="152"/>
      <c r="I1186" s="152"/>
      <c r="J1186" s="152"/>
      <c r="K1186" s="152"/>
      <c r="L1186" s="152"/>
      <c r="M1186" s="152"/>
      <c r="N1186" s="152"/>
      <c r="O1186" s="152"/>
      <c r="P1186" s="152"/>
      <c r="Q1186" s="152"/>
      <c r="R1186" s="152"/>
      <c r="S1186" s="152"/>
      <c r="T1186" s="152"/>
      <c r="U1186" s="152"/>
      <c r="V1186" s="152"/>
      <c r="W1186" s="152"/>
      <c r="X1186" s="152"/>
      <c r="Y1186" s="152"/>
      <c r="Z1186" s="152"/>
      <c r="AA1186" s="152"/>
      <c r="AB1186" s="152"/>
      <c r="AC1186" s="152"/>
      <c r="AD1186" s="152"/>
    </row>
    <row r="1187" spans="1:30">
      <c r="A1187" s="152"/>
      <c r="B1187" s="152"/>
      <c r="C1187" s="152"/>
      <c r="D1187" s="152"/>
      <c r="E1187" s="152"/>
      <c r="F1187" s="152"/>
      <c r="G1187" s="152"/>
      <c r="H1187" s="152"/>
      <c r="I1187" s="152"/>
      <c r="J1187" s="152"/>
      <c r="K1187" s="152"/>
      <c r="L1187" s="152"/>
      <c r="M1187" s="152"/>
      <c r="N1187" s="152"/>
      <c r="O1187" s="152"/>
      <c r="P1187" s="152"/>
      <c r="Q1187" s="152"/>
      <c r="R1187" s="152"/>
      <c r="S1187" s="152"/>
      <c r="T1187" s="152"/>
      <c r="U1187" s="152"/>
      <c r="V1187" s="152"/>
      <c r="W1187" s="152"/>
      <c r="X1187" s="152"/>
      <c r="Y1187" s="152"/>
      <c r="Z1187" s="152"/>
      <c r="AA1187" s="152"/>
      <c r="AB1187" s="152"/>
      <c r="AC1187" s="152"/>
      <c r="AD1187" s="152"/>
    </row>
    <row r="1188" spans="1:30">
      <c r="A1188" s="152"/>
      <c r="B1188" s="152"/>
      <c r="C1188" s="152"/>
      <c r="D1188" s="152"/>
      <c r="E1188" s="152"/>
      <c r="F1188" s="152"/>
      <c r="G1188" s="152"/>
      <c r="H1188" s="152"/>
      <c r="I1188" s="152"/>
      <c r="J1188" s="152"/>
      <c r="K1188" s="152"/>
      <c r="L1188" s="152"/>
      <c r="M1188" s="152"/>
      <c r="N1188" s="152"/>
      <c r="O1188" s="152"/>
      <c r="P1188" s="152"/>
      <c r="Q1188" s="152"/>
      <c r="R1188" s="152"/>
      <c r="S1188" s="152"/>
      <c r="T1188" s="152"/>
      <c r="U1188" s="152"/>
      <c r="V1188" s="152"/>
      <c r="W1188" s="152"/>
      <c r="X1188" s="152"/>
      <c r="Y1188" s="152"/>
      <c r="Z1188" s="152"/>
      <c r="AA1188" s="152"/>
      <c r="AB1188" s="152"/>
      <c r="AC1188" s="152"/>
      <c r="AD1188" s="152"/>
    </row>
    <row r="1189" spans="1:30">
      <c r="A1189" s="152"/>
      <c r="B1189" s="152"/>
      <c r="C1189" s="152"/>
      <c r="D1189" s="152"/>
      <c r="E1189" s="152"/>
      <c r="F1189" s="152"/>
      <c r="G1189" s="152"/>
      <c r="H1189" s="152"/>
      <c r="I1189" s="152"/>
      <c r="J1189" s="152"/>
      <c r="K1189" s="152"/>
      <c r="L1189" s="152"/>
      <c r="M1189" s="152"/>
      <c r="N1189" s="152"/>
      <c r="O1189" s="152"/>
      <c r="P1189" s="152"/>
      <c r="Q1189" s="152"/>
      <c r="R1189" s="152"/>
      <c r="S1189" s="152"/>
      <c r="T1189" s="152"/>
      <c r="U1189" s="152"/>
      <c r="V1189" s="152"/>
      <c r="W1189" s="152"/>
      <c r="X1189" s="152"/>
      <c r="Y1189" s="152"/>
      <c r="Z1189" s="152"/>
      <c r="AA1189" s="152"/>
      <c r="AB1189" s="152"/>
      <c r="AC1189" s="152"/>
      <c r="AD1189" s="152"/>
    </row>
    <row r="1190" spans="1:30">
      <c r="A1190" s="152"/>
      <c r="B1190" s="152"/>
      <c r="C1190" s="152"/>
      <c r="D1190" s="152"/>
      <c r="E1190" s="152"/>
      <c r="F1190" s="152"/>
      <c r="G1190" s="152"/>
      <c r="H1190" s="152"/>
      <c r="I1190" s="152"/>
      <c r="J1190" s="152"/>
      <c r="K1190" s="152"/>
      <c r="L1190" s="152"/>
      <c r="M1190" s="152"/>
      <c r="N1190" s="152"/>
      <c r="O1190" s="152"/>
      <c r="P1190" s="152"/>
      <c r="Q1190" s="152"/>
      <c r="R1190" s="152"/>
      <c r="S1190" s="152"/>
      <c r="T1190" s="152"/>
      <c r="U1190" s="152"/>
      <c r="V1190" s="152"/>
      <c r="W1190" s="152"/>
      <c r="X1190" s="152"/>
      <c r="Y1190" s="152"/>
      <c r="Z1190" s="152"/>
      <c r="AA1190" s="152"/>
      <c r="AB1190" s="152"/>
      <c r="AC1190" s="152"/>
      <c r="AD1190" s="152"/>
    </row>
    <row r="1191" spans="1:30">
      <c r="A1191" s="152"/>
      <c r="B1191" s="152"/>
      <c r="C1191" s="152"/>
      <c r="D1191" s="152"/>
      <c r="E1191" s="152"/>
      <c r="F1191" s="152"/>
      <c r="G1191" s="152"/>
      <c r="H1191" s="152"/>
      <c r="I1191" s="152"/>
      <c r="J1191" s="152"/>
      <c r="K1191" s="152"/>
      <c r="L1191" s="152"/>
      <c r="M1191" s="152"/>
      <c r="N1191" s="152"/>
      <c r="O1191" s="152"/>
      <c r="P1191" s="152"/>
      <c r="Q1191" s="152"/>
      <c r="R1191" s="152"/>
      <c r="S1191" s="152"/>
      <c r="T1191" s="152"/>
      <c r="U1191" s="152"/>
      <c r="V1191" s="152"/>
      <c r="W1191" s="152"/>
      <c r="X1191" s="152"/>
      <c r="Y1191" s="152"/>
      <c r="Z1191" s="152"/>
      <c r="AA1191" s="152"/>
      <c r="AB1191" s="152"/>
      <c r="AC1191" s="152"/>
      <c r="AD1191" s="152"/>
    </row>
    <row r="1192" spans="1:30">
      <c r="A1192" s="152"/>
      <c r="B1192" s="152"/>
      <c r="C1192" s="152"/>
      <c r="D1192" s="152"/>
      <c r="E1192" s="152"/>
      <c r="F1192" s="152"/>
      <c r="G1192" s="152"/>
      <c r="H1192" s="152"/>
      <c r="I1192" s="152"/>
      <c r="J1192" s="152"/>
      <c r="K1192" s="152"/>
      <c r="L1192" s="152"/>
      <c r="M1192" s="152"/>
      <c r="N1192" s="152"/>
      <c r="O1192" s="152"/>
      <c r="P1192" s="152"/>
      <c r="Q1192" s="152"/>
      <c r="R1192" s="152"/>
      <c r="S1192" s="152"/>
      <c r="T1192" s="152"/>
      <c r="U1192" s="152"/>
      <c r="V1192" s="152"/>
      <c r="W1192" s="152"/>
      <c r="X1192" s="152"/>
      <c r="Y1192" s="152"/>
      <c r="Z1192" s="152"/>
      <c r="AA1192" s="152"/>
      <c r="AB1192" s="152"/>
      <c r="AC1192" s="152"/>
      <c r="AD1192" s="152"/>
    </row>
    <row r="1193" spans="1:30">
      <c r="A1193" s="152"/>
      <c r="B1193" s="152"/>
      <c r="C1193" s="152"/>
      <c r="D1193" s="152"/>
      <c r="E1193" s="152"/>
      <c r="F1193" s="152"/>
      <c r="G1193" s="152"/>
      <c r="H1193" s="152"/>
      <c r="I1193" s="152"/>
      <c r="J1193" s="152"/>
      <c r="K1193" s="152"/>
      <c r="L1193" s="152"/>
      <c r="M1193" s="152"/>
      <c r="N1193" s="152"/>
      <c r="O1193" s="152"/>
      <c r="P1193" s="152"/>
      <c r="Q1193" s="152"/>
      <c r="R1193" s="152"/>
      <c r="S1193" s="152"/>
      <c r="T1193" s="152"/>
      <c r="U1193" s="152"/>
      <c r="V1193" s="152"/>
      <c r="W1193" s="152"/>
      <c r="X1193" s="152"/>
      <c r="Y1193" s="152"/>
      <c r="Z1193" s="152"/>
      <c r="AA1193" s="152"/>
      <c r="AB1193" s="152"/>
      <c r="AC1193" s="152"/>
      <c r="AD1193" s="152"/>
    </row>
    <row r="1194" spans="1:30">
      <c r="A1194" s="152"/>
      <c r="B1194" s="152"/>
      <c r="C1194" s="152"/>
      <c r="D1194" s="152"/>
      <c r="E1194" s="152"/>
      <c r="F1194" s="152"/>
      <c r="G1194" s="152"/>
      <c r="H1194" s="152"/>
      <c r="I1194" s="152"/>
      <c r="J1194" s="152"/>
      <c r="K1194" s="152"/>
      <c r="L1194" s="152"/>
      <c r="M1194" s="152"/>
      <c r="N1194" s="152"/>
      <c r="O1194" s="152"/>
      <c r="P1194" s="152"/>
      <c r="Q1194" s="152"/>
      <c r="R1194" s="152"/>
      <c r="S1194" s="152"/>
      <c r="T1194" s="152"/>
      <c r="U1194" s="152"/>
      <c r="V1194" s="152"/>
      <c r="W1194" s="152"/>
      <c r="X1194" s="152"/>
      <c r="Y1194" s="152"/>
      <c r="Z1194" s="152"/>
      <c r="AA1194" s="152"/>
      <c r="AB1194" s="152"/>
      <c r="AC1194" s="152"/>
      <c r="AD1194" s="152"/>
    </row>
    <row r="1195" spans="1:30">
      <c r="A1195" s="152"/>
      <c r="B1195" s="152"/>
      <c r="C1195" s="152"/>
      <c r="D1195" s="152"/>
      <c r="E1195" s="152"/>
      <c r="F1195" s="152"/>
      <c r="G1195" s="152"/>
      <c r="H1195" s="152"/>
      <c r="I1195" s="152"/>
      <c r="J1195" s="152"/>
      <c r="K1195" s="152"/>
      <c r="L1195" s="152"/>
      <c r="M1195" s="152"/>
      <c r="N1195" s="152"/>
      <c r="O1195" s="152"/>
      <c r="P1195" s="152"/>
      <c r="Q1195" s="152"/>
      <c r="R1195" s="152"/>
      <c r="S1195" s="152"/>
      <c r="T1195" s="152"/>
      <c r="U1195" s="152"/>
      <c r="V1195" s="152"/>
      <c r="W1195" s="152"/>
      <c r="X1195" s="152"/>
      <c r="Y1195" s="152"/>
      <c r="Z1195" s="152"/>
      <c r="AA1195" s="152"/>
      <c r="AB1195" s="152"/>
      <c r="AC1195" s="152"/>
      <c r="AD1195" s="152"/>
    </row>
    <row r="1196" spans="1:30">
      <c r="A1196" s="152"/>
      <c r="B1196" s="152"/>
      <c r="C1196" s="152"/>
      <c r="D1196" s="152"/>
      <c r="E1196" s="152"/>
      <c r="F1196" s="152"/>
      <c r="G1196" s="152"/>
      <c r="H1196" s="152"/>
      <c r="I1196" s="152"/>
      <c r="J1196" s="152"/>
      <c r="K1196" s="152"/>
      <c r="L1196" s="152"/>
      <c r="M1196" s="152"/>
      <c r="N1196" s="152"/>
      <c r="O1196" s="152"/>
      <c r="P1196" s="152"/>
      <c r="Q1196" s="152"/>
      <c r="R1196" s="152"/>
      <c r="S1196" s="152"/>
      <c r="T1196" s="152"/>
      <c r="U1196" s="152"/>
      <c r="V1196" s="152"/>
      <c r="W1196" s="152"/>
      <c r="X1196" s="152"/>
      <c r="Y1196" s="152"/>
      <c r="Z1196" s="152"/>
      <c r="AA1196" s="152"/>
      <c r="AB1196" s="152"/>
      <c r="AC1196" s="152"/>
      <c r="AD1196" s="152"/>
    </row>
    <row r="1197" spans="1:30">
      <c r="A1197" s="152"/>
      <c r="B1197" s="152"/>
      <c r="C1197" s="152"/>
      <c r="D1197" s="152"/>
      <c r="E1197" s="152"/>
      <c r="F1197" s="152"/>
      <c r="G1197" s="152"/>
      <c r="H1197" s="152"/>
      <c r="I1197" s="152"/>
      <c r="J1197" s="152"/>
      <c r="K1197" s="152"/>
      <c r="L1197" s="152"/>
      <c r="M1197" s="152"/>
      <c r="N1197" s="152"/>
      <c r="O1197" s="152"/>
      <c r="P1197" s="152"/>
      <c r="Q1197" s="152"/>
      <c r="R1197" s="152"/>
      <c r="S1197" s="152"/>
      <c r="T1197" s="152"/>
      <c r="U1197" s="152"/>
      <c r="V1197" s="152"/>
      <c r="W1197" s="152"/>
      <c r="X1197" s="152"/>
      <c r="Y1197" s="152"/>
      <c r="Z1197" s="152"/>
      <c r="AA1197" s="152"/>
      <c r="AB1197" s="152"/>
      <c r="AC1197" s="152"/>
      <c r="AD1197" s="152"/>
    </row>
    <row r="1198" spans="1:30">
      <c r="A1198" s="152"/>
      <c r="B1198" s="152"/>
      <c r="C1198" s="152"/>
      <c r="D1198" s="152"/>
      <c r="E1198" s="152"/>
      <c r="F1198" s="152"/>
      <c r="G1198" s="152"/>
      <c r="H1198" s="152"/>
      <c r="I1198" s="152"/>
      <c r="J1198" s="152"/>
      <c r="K1198" s="152"/>
      <c r="L1198" s="152"/>
      <c r="M1198" s="152"/>
      <c r="N1198" s="152"/>
      <c r="O1198" s="152"/>
      <c r="P1198" s="152"/>
      <c r="Q1198" s="152"/>
      <c r="R1198" s="152"/>
      <c r="S1198" s="152"/>
      <c r="T1198" s="152"/>
      <c r="U1198" s="152"/>
      <c r="V1198" s="152"/>
      <c r="W1198" s="152"/>
      <c r="X1198" s="152"/>
      <c r="Y1198" s="152"/>
      <c r="Z1198" s="152"/>
      <c r="AA1198" s="152"/>
      <c r="AB1198" s="152"/>
      <c r="AC1198" s="152"/>
      <c r="AD1198" s="152"/>
    </row>
    <row r="1199" spans="1:30">
      <c r="A1199" s="152"/>
      <c r="B1199" s="152"/>
      <c r="C1199" s="152"/>
      <c r="D1199" s="152"/>
      <c r="E1199" s="152"/>
      <c r="F1199" s="152"/>
      <c r="G1199" s="152"/>
      <c r="H1199" s="152"/>
      <c r="I1199" s="152"/>
      <c r="J1199" s="152"/>
      <c r="K1199" s="152"/>
      <c r="L1199" s="152"/>
      <c r="M1199" s="152"/>
      <c r="N1199" s="152"/>
      <c r="O1199" s="152"/>
      <c r="P1199" s="152"/>
      <c r="Q1199" s="152"/>
      <c r="R1199" s="152"/>
      <c r="S1199" s="152"/>
      <c r="T1199" s="152"/>
      <c r="U1199" s="152"/>
      <c r="V1199" s="152"/>
      <c r="W1199" s="152"/>
      <c r="X1199" s="152"/>
      <c r="Y1199" s="152"/>
      <c r="Z1199" s="152"/>
      <c r="AA1199" s="152"/>
      <c r="AB1199" s="152"/>
      <c r="AC1199" s="152"/>
      <c r="AD1199" s="152"/>
    </row>
    <row r="1200" spans="1:30">
      <c r="A1200" s="152"/>
      <c r="B1200" s="152"/>
      <c r="C1200" s="152"/>
      <c r="D1200" s="152"/>
      <c r="E1200" s="152"/>
      <c r="F1200" s="152"/>
      <c r="G1200" s="152"/>
      <c r="H1200" s="152"/>
      <c r="I1200" s="152"/>
      <c r="J1200" s="152"/>
      <c r="K1200" s="152"/>
      <c r="L1200" s="152"/>
      <c r="M1200" s="152"/>
      <c r="N1200" s="152"/>
      <c r="O1200" s="152"/>
      <c r="P1200" s="152"/>
      <c r="Q1200" s="152"/>
      <c r="R1200" s="152"/>
      <c r="S1200" s="152"/>
      <c r="T1200" s="152"/>
      <c r="U1200" s="152"/>
      <c r="V1200" s="152"/>
      <c r="W1200" s="152"/>
      <c r="X1200" s="152"/>
      <c r="Y1200" s="152"/>
      <c r="Z1200" s="152"/>
      <c r="AA1200" s="152"/>
      <c r="AB1200" s="152"/>
      <c r="AC1200" s="152"/>
      <c r="AD1200" s="152"/>
    </row>
    <row r="1201" spans="1:30">
      <c r="A1201" s="152"/>
      <c r="B1201" s="152"/>
      <c r="C1201" s="152"/>
      <c r="D1201" s="152"/>
      <c r="E1201" s="152"/>
      <c r="F1201" s="152"/>
      <c r="G1201" s="152"/>
      <c r="H1201" s="152"/>
      <c r="I1201" s="152"/>
      <c r="J1201" s="152"/>
      <c r="K1201" s="152"/>
      <c r="L1201" s="152"/>
      <c r="M1201" s="152"/>
      <c r="N1201" s="152"/>
      <c r="O1201" s="152"/>
      <c r="P1201" s="152"/>
      <c r="Q1201" s="152"/>
      <c r="R1201" s="152"/>
      <c r="S1201" s="152"/>
      <c r="T1201" s="152"/>
      <c r="U1201" s="152"/>
      <c r="V1201" s="152"/>
      <c r="W1201" s="152"/>
      <c r="X1201" s="152"/>
      <c r="Y1201" s="152"/>
      <c r="Z1201" s="152"/>
      <c r="AA1201" s="152"/>
      <c r="AB1201" s="152"/>
      <c r="AC1201" s="152"/>
      <c r="AD1201" s="152"/>
    </row>
    <row r="1202" spans="1:30">
      <c r="A1202" s="152"/>
      <c r="B1202" s="152"/>
      <c r="C1202" s="152"/>
      <c r="D1202" s="152"/>
      <c r="E1202" s="152"/>
      <c r="F1202" s="152"/>
      <c r="G1202" s="152"/>
      <c r="H1202" s="152"/>
      <c r="I1202" s="152"/>
      <c r="J1202" s="152"/>
      <c r="K1202" s="152"/>
      <c r="L1202" s="152"/>
      <c r="M1202" s="152"/>
      <c r="N1202" s="152"/>
      <c r="O1202" s="152"/>
      <c r="P1202" s="152"/>
      <c r="Q1202" s="152"/>
      <c r="R1202" s="152"/>
      <c r="S1202" s="152"/>
      <c r="T1202" s="152"/>
      <c r="U1202" s="152"/>
      <c r="V1202" s="152"/>
      <c r="W1202" s="152"/>
      <c r="X1202" s="152"/>
      <c r="Y1202" s="152"/>
      <c r="Z1202" s="152"/>
      <c r="AA1202" s="152"/>
      <c r="AB1202" s="152"/>
      <c r="AC1202" s="152"/>
      <c r="AD1202" s="152"/>
    </row>
    <row r="1203" spans="1:30">
      <c r="A1203" s="152"/>
      <c r="B1203" s="152"/>
      <c r="C1203" s="152"/>
      <c r="D1203" s="152"/>
      <c r="E1203" s="152"/>
      <c r="F1203" s="152"/>
      <c r="G1203" s="152"/>
      <c r="H1203" s="152"/>
      <c r="I1203" s="152"/>
      <c r="J1203" s="152"/>
      <c r="K1203" s="152"/>
      <c r="L1203" s="152"/>
      <c r="M1203" s="152"/>
      <c r="N1203" s="152"/>
      <c r="O1203" s="152"/>
      <c r="P1203" s="152"/>
      <c r="Q1203" s="152"/>
      <c r="R1203" s="152"/>
      <c r="S1203" s="152"/>
      <c r="T1203" s="152"/>
      <c r="U1203" s="152"/>
      <c r="V1203" s="152"/>
      <c r="W1203" s="152"/>
      <c r="X1203" s="152"/>
      <c r="Y1203" s="152"/>
      <c r="Z1203" s="152"/>
      <c r="AA1203" s="152"/>
      <c r="AB1203" s="152"/>
      <c r="AC1203" s="152"/>
      <c r="AD1203" s="152"/>
    </row>
    <row r="1204" spans="1:30">
      <c r="A1204" s="152"/>
      <c r="B1204" s="152"/>
      <c r="C1204" s="152"/>
      <c r="D1204" s="152"/>
      <c r="E1204" s="152"/>
      <c r="F1204" s="152"/>
      <c r="G1204" s="152"/>
      <c r="H1204" s="152"/>
      <c r="I1204" s="152"/>
      <c r="J1204" s="152"/>
      <c r="K1204" s="152"/>
      <c r="L1204" s="152"/>
      <c r="M1204" s="152"/>
      <c r="N1204" s="152"/>
      <c r="O1204" s="152"/>
      <c r="P1204" s="152"/>
      <c r="Q1204" s="152"/>
      <c r="R1204" s="152"/>
      <c r="S1204" s="152"/>
      <c r="T1204" s="152"/>
      <c r="U1204" s="152"/>
      <c r="V1204" s="152"/>
      <c r="W1204" s="152"/>
      <c r="X1204" s="152"/>
      <c r="Y1204" s="152"/>
      <c r="Z1204" s="152"/>
      <c r="AA1204" s="152"/>
      <c r="AB1204" s="152"/>
      <c r="AC1204" s="152"/>
      <c r="AD1204" s="152"/>
    </row>
    <row r="1205" spans="1:30">
      <c r="A1205" s="152"/>
      <c r="B1205" s="152"/>
      <c r="C1205" s="152"/>
      <c r="D1205" s="152"/>
      <c r="E1205" s="152"/>
      <c r="F1205" s="152"/>
      <c r="G1205" s="152"/>
      <c r="H1205" s="152"/>
      <c r="I1205" s="152"/>
      <c r="J1205" s="152"/>
      <c r="K1205" s="152"/>
      <c r="L1205" s="152"/>
      <c r="M1205" s="152"/>
      <c r="N1205" s="152"/>
      <c r="O1205" s="152"/>
      <c r="P1205" s="152"/>
      <c r="Q1205" s="152"/>
      <c r="R1205" s="152"/>
      <c r="S1205" s="152"/>
      <c r="T1205" s="152"/>
      <c r="U1205" s="152"/>
      <c r="V1205" s="152"/>
      <c r="W1205" s="152"/>
      <c r="X1205" s="152"/>
      <c r="Y1205" s="152"/>
      <c r="Z1205" s="152"/>
      <c r="AA1205" s="152"/>
      <c r="AB1205" s="152"/>
      <c r="AC1205" s="152"/>
      <c r="AD1205" s="152"/>
    </row>
    <row r="1206" spans="1:30">
      <c r="A1206" s="152"/>
      <c r="B1206" s="152"/>
      <c r="C1206" s="152"/>
      <c r="D1206" s="152"/>
      <c r="E1206" s="152"/>
      <c r="F1206" s="152"/>
      <c r="G1206" s="152"/>
      <c r="H1206" s="152"/>
      <c r="I1206" s="152"/>
      <c r="J1206" s="152"/>
      <c r="K1206" s="152"/>
      <c r="L1206" s="152"/>
      <c r="M1206" s="152"/>
      <c r="N1206" s="152"/>
      <c r="O1206" s="152"/>
      <c r="P1206" s="152"/>
      <c r="Q1206" s="152"/>
      <c r="R1206" s="152"/>
      <c r="S1206" s="152"/>
      <c r="T1206" s="152"/>
      <c r="U1206" s="152"/>
      <c r="V1206" s="152"/>
      <c r="W1206" s="152"/>
      <c r="X1206" s="152"/>
      <c r="Y1206" s="152"/>
      <c r="Z1206" s="152"/>
      <c r="AA1206" s="152"/>
      <c r="AB1206" s="152"/>
      <c r="AC1206" s="152"/>
      <c r="AD1206" s="152"/>
    </row>
    <row r="1207" spans="1:30">
      <c r="A1207" s="152"/>
      <c r="B1207" s="152"/>
      <c r="C1207" s="152"/>
      <c r="D1207" s="152"/>
      <c r="E1207" s="152"/>
      <c r="F1207" s="152"/>
      <c r="G1207" s="152"/>
      <c r="H1207" s="152"/>
      <c r="I1207" s="152"/>
      <c r="J1207" s="152"/>
      <c r="K1207" s="152"/>
      <c r="L1207" s="152"/>
      <c r="M1207" s="152"/>
      <c r="N1207" s="152"/>
      <c r="O1207" s="152"/>
      <c r="P1207" s="152"/>
      <c r="Q1207" s="152"/>
      <c r="R1207" s="152"/>
      <c r="S1207" s="152"/>
      <c r="T1207" s="152"/>
      <c r="U1207" s="152"/>
      <c r="V1207" s="152"/>
      <c r="W1207" s="152"/>
      <c r="X1207" s="152"/>
      <c r="Y1207" s="152"/>
      <c r="Z1207" s="152"/>
      <c r="AA1207" s="152"/>
      <c r="AB1207" s="152"/>
      <c r="AC1207" s="152"/>
      <c r="AD1207" s="152"/>
    </row>
    <row r="1208" spans="1:30">
      <c r="A1208" s="152"/>
      <c r="B1208" s="152"/>
      <c r="C1208" s="152"/>
      <c r="D1208" s="152"/>
      <c r="E1208" s="152"/>
      <c r="F1208" s="152"/>
      <c r="G1208" s="152"/>
      <c r="H1208" s="152"/>
      <c r="I1208" s="152"/>
      <c r="J1208" s="152"/>
      <c r="K1208" s="152"/>
      <c r="L1208" s="152"/>
      <c r="M1208" s="152"/>
      <c r="N1208" s="152"/>
      <c r="O1208" s="152"/>
      <c r="P1208" s="152"/>
      <c r="Q1208" s="152"/>
      <c r="R1208" s="152"/>
      <c r="S1208" s="152"/>
      <c r="T1208" s="152"/>
      <c r="U1208" s="152"/>
      <c r="V1208" s="152"/>
      <c r="W1208" s="152"/>
      <c r="X1208" s="152"/>
      <c r="Y1208" s="152"/>
      <c r="Z1208" s="152"/>
      <c r="AA1208" s="152"/>
      <c r="AB1208" s="152"/>
      <c r="AC1208" s="152"/>
      <c r="AD1208" s="152"/>
    </row>
    <row r="1209" spans="1:30">
      <c r="A1209" s="152"/>
      <c r="B1209" s="152"/>
      <c r="C1209" s="152"/>
      <c r="D1209" s="152"/>
      <c r="E1209" s="152"/>
      <c r="F1209" s="152"/>
      <c r="G1209" s="152"/>
      <c r="H1209" s="152"/>
      <c r="I1209" s="152"/>
      <c r="J1209" s="152"/>
      <c r="K1209" s="152"/>
      <c r="L1209" s="152"/>
      <c r="M1209" s="152"/>
      <c r="N1209" s="152"/>
      <c r="O1209" s="152"/>
      <c r="P1209" s="152"/>
      <c r="Q1209" s="152"/>
      <c r="R1209" s="152"/>
      <c r="S1209" s="152"/>
      <c r="T1209" s="152"/>
      <c r="U1209" s="152"/>
      <c r="V1209" s="152"/>
      <c r="W1209" s="152"/>
      <c r="X1209" s="152"/>
      <c r="Y1209" s="152"/>
      <c r="Z1209" s="152"/>
      <c r="AA1209" s="152"/>
      <c r="AB1209" s="152"/>
      <c r="AC1209" s="152"/>
      <c r="AD1209" s="152"/>
    </row>
    <row r="1210" spans="1:30">
      <c r="A1210" s="152"/>
      <c r="B1210" s="152"/>
      <c r="C1210" s="152"/>
      <c r="D1210" s="152"/>
      <c r="E1210" s="152"/>
      <c r="F1210" s="152"/>
      <c r="G1210" s="152"/>
      <c r="H1210" s="152"/>
      <c r="I1210" s="152"/>
      <c r="J1210" s="152"/>
      <c r="K1210" s="152"/>
      <c r="L1210" s="152"/>
      <c r="M1210" s="152"/>
      <c r="N1210" s="152"/>
      <c r="O1210" s="152"/>
      <c r="P1210" s="152"/>
      <c r="Q1210" s="152"/>
      <c r="R1210" s="152"/>
      <c r="S1210" s="152"/>
      <c r="T1210" s="152"/>
      <c r="U1210" s="152"/>
      <c r="V1210" s="152"/>
      <c r="W1210" s="152"/>
      <c r="X1210" s="152"/>
      <c r="Y1210" s="152"/>
      <c r="Z1210" s="152"/>
      <c r="AA1210" s="152"/>
      <c r="AB1210" s="152"/>
      <c r="AC1210" s="152"/>
      <c r="AD1210" s="152"/>
    </row>
    <row r="1211" spans="1:30">
      <c r="A1211" s="152"/>
      <c r="B1211" s="152"/>
      <c r="C1211" s="152"/>
      <c r="D1211" s="152"/>
      <c r="E1211" s="152"/>
      <c r="F1211" s="152"/>
      <c r="G1211" s="152"/>
      <c r="H1211" s="152"/>
      <c r="I1211" s="152"/>
      <c r="J1211" s="152"/>
      <c r="K1211" s="152"/>
      <c r="L1211" s="152"/>
      <c r="M1211" s="152"/>
      <c r="N1211" s="152"/>
      <c r="O1211" s="152"/>
      <c r="P1211" s="152"/>
      <c r="Q1211" s="152"/>
      <c r="R1211" s="152"/>
      <c r="S1211" s="152"/>
      <c r="T1211" s="152"/>
      <c r="U1211" s="152"/>
      <c r="V1211" s="152"/>
      <c r="W1211" s="152"/>
      <c r="X1211" s="152"/>
      <c r="Y1211" s="152"/>
      <c r="Z1211" s="152"/>
      <c r="AA1211" s="152"/>
      <c r="AB1211" s="152"/>
      <c r="AC1211" s="152"/>
      <c r="AD1211" s="152"/>
    </row>
    <row r="1212" spans="1:30">
      <c r="A1212" s="152"/>
      <c r="B1212" s="152"/>
      <c r="C1212" s="152"/>
      <c r="D1212" s="152"/>
      <c r="E1212" s="152"/>
      <c r="F1212" s="152"/>
      <c r="G1212" s="152"/>
      <c r="H1212" s="152"/>
      <c r="I1212" s="152"/>
      <c r="J1212" s="152"/>
      <c r="K1212" s="152"/>
      <c r="L1212" s="152"/>
      <c r="M1212" s="152"/>
      <c r="N1212" s="152"/>
      <c r="O1212" s="152"/>
      <c r="P1212" s="152"/>
      <c r="Q1212" s="152"/>
      <c r="R1212" s="152"/>
      <c r="S1212" s="152"/>
      <c r="T1212" s="152"/>
      <c r="U1212" s="152"/>
      <c r="V1212" s="152"/>
      <c r="W1212" s="152"/>
      <c r="X1212" s="152"/>
      <c r="Y1212" s="152"/>
      <c r="Z1212" s="152"/>
      <c r="AA1212" s="152"/>
      <c r="AB1212" s="152"/>
      <c r="AC1212" s="152"/>
      <c r="AD1212" s="152"/>
    </row>
    <row r="1213" spans="1:30">
      <c r="A1213" s="152"/>
      <c r="B1213" s="152"/>
      <c r="C1213" s="152"/>
      <c r="D1213" s="152"/>
      <c r="E1213" s="152"/>
      <c r="F1213" s="152"/>
      <c r="G1213" s="152"/>
      <c r="H1213" s="152"/>
      <c r="I1213" s="152"/>
      <c r="J1213" s="152"/>
      <c r="K1213" s="152"/>
      <c r="L1213" s="152"/>
      <c r="M1213" s="152"/>
      <c r="N1213" s="152"/>
      <c r="O1213" s="152"/>
      <c r="P1213" s="152"/>
      <c r="Q1213" s="152"/>
      <c r="R1213" s="152"/>
      <c r="S1213" s="152"/>
      <c r="T1213" s="152"/>
      <c r="U1213" s="152"/>
      <c r="V1213" s="152"/>
      <c r="W1213" s="152"/>
      <c r="X1213" s="152"/>
      <c r="Y1213" s="152"/>
      <c r="Z1213" s="152"/>
      <c r="AA1213" s="152"/>
      <c r="AB1213" s="152"/>
      <c r="AC1213" s="152"/>
      <c r="AD1213" s="152"/>
    </row>
    <row r="1214" spans="1:30">
      <c r="A1214" s="152"/>
      <c r="B1214" s="152"/>
      <c r="C1214" s="152"/>
      <c r="D1214" s="152"/>
      <c r="E1214" s="152"/>
      <c r="F1214" s="152"/>
      <c r="G1214" s="152"/>
      <c r="H1214" s="152"/>
      <c r="I1214" s="152"/>
      <c r="J1214" s="152"/>
      <c r="K1214" s="152"/>
      <c r="L1214" s="152"/>
      <c r="M1214" s="152"/>
      <c r="N1214" s="152"/>
      <c r="O1214" s="152"/>
      <c r="P1214" s="152"/>
      <c r="Q1214" s="152"/>
      <c r="R1214" s="152"/>
      <c r="S1214" s="152"/>
      <c r="T1214" s="152"/>
      <c r="U1214" s="152"/>
      <c r="V1214" s="152"/>
      <c r="W1214" s="152"/>
      <c r="X1214" s="152"/>
      <c r="Y1214" s="152"/>
      <c r="Z1214" s="152"/>
      <c r="AA1214" s="152"/>
      <c r="AB1214" s="152"/>
      <c r="AC1214" s="152"/>
      <c r="AD1214" s="152"/>
    </row>
    <row r="1215" spans="1:30">
      <c r="A1215" s="152"/>
      <c r="B1215" s="152"/>
      <c r="C1215" s="152"/>
      <c r="D1215" s="152"/>
      <c r="E1215" s="152"/>
      <c r="F1215" s="152"/>
      <c r="G1215" s="152"/>
      <c r="H1215" s="152"/>
      <c r="I1215" s="152"/>
      <c r="J1215" s="152"/>
      <c r="K1215" s="152"/>
      <c r="L1215" s="152"/>
      <c r="M1215" s="152"/>
      <c r="N1215" s="152"/>
      <c r="O1215" s="152"/>
      <c r="P1215" s="152"/>
      <c r="Q1215" s="152"/>
      <c r="R1215" s="152"/>
      <c r="S1215" s="152"/>
      <c r="T1215" s="152"/>
      <c r="U1215" s="152"/>
      <c r="V1215" s="152"/>
      <c r="W1215" s="152"/>
      <c r="X1215" s="152"/>
      <c r="Y1215" s="152"/>
      <c r="Z1215" s="152"/>
      <c r="AA1215" s="152"/>
      <c r="AB1215" s="152"/>
      <c r="AC1215" s="152"/>
      <c r="AD1215" s="152"/>
    </row>
    <row r="1216" spans="1:30">
      <c r="A1216" s="152"/>
      <c r="B1216" s="152"/>
      <c r="C1216" s="152"/>
      <c r="D1216" s="152"/>
      <c r="E1216" s="152"/>
      <c r="F1216" s="152"/>
      <c r="G1216" s="152"/>
      <c r="H1216" s="152"/>
      <c r="I1216" s="152"/>
      <c r="J1216" s="152"/>
      <c r="K1216" s="152"/>
      <c r="L1216" s="152"/>
      <c r="M1216" s="152"/>
      <c r="N1216" s="152"/>
      <c r="O1216" s="152"/>
      <c r="P1216" s="152"/>
      <c r="Q1216" s="152"/>
      <c r="R1216" s="152"/>
      <c r="S1216" s="152"/>
      <c r="T1216" s="152"/>
      <c r="U1216" s="152"/>
      <c r="V1216" s="152"/>
      <c r="W1216" s="152"/>
      <c r="X1216" s="152"/>
      <c r="Y1216" s="152"/>
      <c r="Z1216" s="152"/>
      <c r="AA1216" s="152"/>
      <c r="AB1216" s="152"/>
      <c r="AC1216" s="152"/>
      <c r="AD1216" s="152"/>
    </row>
    <row r="1217" spans="1:30">
      <c r="A1217" s="152"/>
      <c r="B1217" s="152"/>
      <c r="C1217" s="152"/>
      <c r="D1217" s="152"/>
      <c r="E1217" s="152"/>
      <c r="F1217" s="152"/>
      <c r="G1217" s="152"/>
      <c r="H1217" s="152"/>
      <c r="I1217" s="152"/>
      <c r="J1217" s="152"/>
      <c r="K1217" s="152"/>
      <c r="L1217" s="152"/>
      <c r="M1217" s="152"/>
      <c r="N1217" s="152"/>
      <c r="O1217" s="152"/>
      <c r="P1217" s="152"/>
      <c r="Q1217" s="152"/>
      <c r="R1217" s="152"/>
      <c r="S1217" s="152"/>
      <c r="T1217" s="152"/>
      <c r="U1217" s="152"/>
      <c r="V1217" s="152"/>
      <c r="W1217" s="152"/>
      <c r="X1217" s="152"/>
      <c r="Y1217" s="152"/>
      <c r="Z1217" s="152"/>
      <c r="AA1217" s="152"/>
      <c r="AB1217" s="152"/>
      <c r="AC1217" s="152"/>
      <c r="AD1217" s="152"/>
    </row>
    <row r="1218" spans="1:30">
      <c r="A1218" s="152"/>
      <c r="B1218" s="152"/>
      <c r="C1218" s="152"/>
      <c r="D1218" s="152"/>
      <c r="E1218" s="152"/>
      <c r="F1218" s="152"/>
      <c r="G1218" s="152"/>
      <c r="H1218" s="152"/>
      <c r="I1218" s="152"/>
      <c r="J1218" s="152"/>
      <c r="K1218" s="152"/>
      <c r="L1218" s="152"/>
      <c r="M1218" s="152"/>
      <c r="N1218" s="152"/>
      <c r="O1218" s="152"/>
      <c r="P1218" s="152"/>
      <c r="Q1218" s="152"/>
      <c r="R1218" s="152"/>
      <c r="S1218" s="152"/>
      <c r="T1218" s="152"/>
      <c r="U1218" s="152"/>
      <c r="V1218" s="152"/>
      <c r="W1218" s="152"/>
      <c r="X1218" s="152"/>
      <c r="Y1218" s="152"/>
      <c r="Z1218" s="152"/>
      <c r="AA1218" s="152"/>
      <c r="AB1218" s="152"/>
      <c r="AC1218" s="152"/>
      <c r="AD1218" s="152"/>
    </row>
    <row r="1219" spans="1:30">
      <c r="A1219" s="152"/>
      <c r="B1219" s="152"/>
      <c r="C1219" s="152"/>
      <c r="D1219" s="152"/>
      <c r="E1219" s="152"/>
      <c r="F1219" s="152"/>
      <c r="G1219" s="152"/>
      <c r="H1219" s="152"/>
      <c r="I1219" s="152"/>
      <c r="J1219" s="152"/>
      <c r="K1219" s="152"/>
      <c r="L1219" s="152"/>
      <c r="M1219" s="152"/>
      <c r="N1219" s="152"/>
      <c r="O1219" s="152"/>
      <c r="P1219" s="152"/>
      <c r="Q1219" s="152"/>
      <c r="R1219" s="152"/>
      <c r="S1219" s="152"/>
      <c r="T1219" s="152"/>
      <c r="U1219" s="152"/>
      <c r="V1219" s="152"/>
      <c r="W1219" s="152"/>
      <c r="X1219" s="152"/>
      <c r="Y1219" s="152"/>
      <c r="Z1219" s="152"/>
      <c r="AA1219" s="152"/>
      <c r="AB1219" s="152"/>
      <c r="AC1219" s="152"/>
      <c r="AD1219" s="152"/>
    </row>
    <row r="1220" spans="1:30">
      <c r="A1220" s="152"/>
      <c r="B1220" s="152"/>
      <c r="C1220" s="152"/>
      <c r="D1220" s="152"/>
      <c r="E1220" s="152"/>
      <c r="F1220" s="152"/>
      <c r="G1220" s="152"/>
      <c r="H1220" s="152"/>
      <c r="I1220" s="152"/>
      <c r="J1220" s="152"/>
      <c r="K1220" s="152"/>
      <c r="L1220" s="152"/>
      <c r="M1220" s="152"/>
      <c r="N1220" s="152"/>
      <c r="O1220" s="152"/>
      <c r="P1220" s="152"/>
      <c r="Q1220" s="152"/>
      <c r="R1220" s="152"/>
      <c r="S1220" s="152"/>
      <c r="T1220" s="152"/>
      <c r="U1220" s="152"/>
      <c r="V1220" s="152"/>
      <c r="W1220" s="152"/>
      <c r="X1220" s="152"/>
      <c r="Y1220" s="152"/>
      <c r="Z1220" s="152"/>
      <c r="AA1220" s="152"/>
      <c r="AB1220" s="152"/>
      <c r="AC1220" s="152"/>
      <c r="AD1220" s="152"/>
    </row>
    <row r="1221" spans="1:30">
      <c r="A1221" s="152"/>
      <c r="B1221" s="152"/>
      <c r="C1221" s="152"/>
      <c r="D1221" s="152"/>
      <c r="E1221" s="152"/>
      <c r="F1221" s="152"/>
      <c r="G1221" s="152"/>
      <c r="H1221" s="152"/>
      <c r="I1221" s="152"/>
      <c r="J1221" s="152"/>
      <c r="K1221" s="152"/>
      <c r="L1221" s="152"/>
      <c r="M1221" s="152"/>
      <c r="N1221" s="152"/>
      <c r="O1221" s="152"/>
      <c r="P1221" s="152"/>
      <c r="Q1221" s="152"/>
      <c r="R1221" s="152"/>
      <c r="S1221" s="152"/>
      <c r="T1221" s="152"/>
      <c r="U1221" s="152"/>
      <c r="V1221" s="152"/>
      <c r="W1221" s="152"/>
      <c r="X1221" s="152"/>
      <c r="Y1221" s="152"/>
      <c r="Z1221" s="152"/>
      <c r="AA1221" s="152"/>
      <c r="AB1221" s="152"/>
      <c r="AC1221" s="152"/>
      <c r="AD1221" s="152"/>
    </row>
    <row r="1222" spans="1:30">
      <c r="A1222" s="152"/>
      <c r="B1222" s="152"/>
      <c r="C1222" s="152"/>
      <c r="D1222" s="152"/>
      <c r="E1222" s="152"/>
      <c r="F1222" s="152"/>
      <c r="G1222" s="152"/>
      <c r="H1222" s="152"/>
      <c r="I1222" s="152"/>
      <c r="J1222" s="152"/>
      <c r="K1222" s="152"/>
      <c r="L1222" s="152"/>
      <c r="M1222" s="152"/>
      <c r="N1222" s="152"/>
      <c r="O1222" s="152"/>
      <c r="P1222" s="152"/>
      <c r="Q1222" s="152"/>
      <c r="R1222" s="152"/>
      <c r="S1222" s="152"/>
      <c r="T1222" s="152"/>
      <c r="U1222" s="152"/>
      <c r="V1222" s="152"/>
      <c r="W1222" s="152"/>
      <c r="X1222" s="152"/>
      <c r="Y1222" s="152"/>
      <c r="Z1222" s="152"/>
      <c r="AA1222" s="152"/>
      <c r="AB1222" s="152"/>
      <c r="AC1222" s="152"/>
      <c r="AD1222" s="152"/>
    </row>
    <row r="1223" spans="1:30">
      <c r="A1223" s="152"/>
      <c r="B1223" s="152"/>
      <c r="C1223" s="152"/>
      <c r="D1223" s="152"/>
      <c r="E1223" s="152"/>
      <c r="F1223" s="152"/>
      <c r="G1223" s="152"/>
      <c r="H1223" s="152"/>
      <c r="I1223" s="152"/>
      <c r="J1223" s="152"/>
      <c r="K1223" s="152"/>
      <c r="L1223" s="152"/>
      <c r="M1223" s="152"/>
      <c r="N1223" s="152"/>
      <c r="O1223" s="152"/>
      <c r="P1223" s="152"/>
      <c r="Q1223" s="152"/>
      <c r="R1223" s="152"/>
      <c r="S1223" s="152"/>
      <c r="T1223" s="152"/>
      <c r="U1223" s="152"/>
      <c r="V1223" s="152"/>
      <c r="W1223" s="152"/>
      <c r="X1223" s="152"/>
      <c r="Y1223" s="152"/>
      <c r="Z1223" s="152"/>
      <c r="AA1223" s="152"/>
      <c r="AB1223" s="152"/>
      <c r="AC1223" s="152"/>
      <c r="AD1223" s="152"/>
    </row>
    <row r="1224" spans="1:30">
      <c r="A1224" s="152"/>
      <c r="B1224" s="152"/>
      <c r="C1224" s="152"/>
      <c r="D1224" s="152"/>
      <c r="E1224" s="152"/>
      <c r="F1224" s="152"/>
      <c r="G1224" s="152"/>
      <c r="H1224" s="152"/>
      <c r="I1224" s="152"/>
      <c r="J1224" s="152"/>
      <c r="K1224" s="152"/>
      <c r="L1224" s="152"/>
      <c r="M1224" s="152"/>
      <c r="N1224" s="152"/>
      <c r="O1224" s="152"/>
      <c r="P1224" s="152"/>
      <c r="Q1224" s="152"/>
      <c r="R1224" s="152"/>
      <c r="S1224" s="152"/>
      <c r="T1224" s="152"/>
      <c r="U1224" s="152"/>
      <c r="V1224" s="152"/>
      <c r="W1224" s="152"/>
      <c r="X1224" s="152"/>
      <c r="Y1224" s="152"/>
      <c r="Z1224" s="152"/>
      <c r="AA1224" s="152"/>
      <c r="AB1224" s="152"/>
      <c r="AC1224" s="152"/>
      <c r="AD1224" s="152"/>
    </row>
    <row r="1225" spans="1:30">
      <c r="A1225" s="152"/>
      <c r="B1225" s="152"/>
      <c r="C1225" s="152"/>
      <c r="D1225" s="152"/>
      <c r="E1225" s="152"/>
      <c r="F1225" s="152"/>
      <c r="G1225" s="152"/>
      <c r="H1225" s="152"/>
      <c r="I1225" s="152"/>
      <c r="J1225" s="152"/>
      <c r="K1225" s="152"/>
      <c r="L1225" s="152"/>
      <c r="M1225" s="152"/>
      <c r="N1225" s="152"/>
      <c r="O1225" s="152"/>
      <c r="P1225" s="152"/>
      <c r="Q1225" s="152"/>
      <c r="R1225" s="152"/>
      <c r="S1225" s="152"/>
      <c r="T1225" s="152"/>
      <c r="U1225" s="152"/>
      <c r="V1225" s="152"/>
      <c r="W1225" s="152"/>
      <c r="X1225" s="152"/>
      <c r="Y1225" s="152"/>
      <c r="Z1225" s="152"/>
      <c r="AA1225" s="152"/>
      <c r="AB1225" s="152"/>
      <c r="AC1225" s="152"/>
      <c r="AD1225" s="152"/>
    </row>
    <row r="1226" spans="1:30">
      <c r="A1226" s="152"/>
      <c r="B1226" s="152"/>
      <c r="C1226" s="152"/>
      <c r="D1226" s="152"/>
      <c r="E1226" s="152"/>
      <c r="F1226" s="152"/>
      <c r="G1226" s="152"/>
      <c r="H1226" s="152"/>
      <c r="I1226" s="152"/>
      <c r="J1226" s="152"/>
      <c r="K1226" s="152"/>
      <c r="L1226" s="152"/>
      <c r="M1226" s="152"/>
      <c r="N1226" s="152"/>
      <c r="O1226" s="152"/>
      <c r="P1226" s="152"/>
      <c r="Q1226" s="152"/>
      <c r="R1226" s="152"/>
      <c r="S1226" s="152"/>
      <c r="T1226" s="152"/>
      <c r="U1226" s="152"/>
      <c r="V1226" s="152"/>
      <c r="W1226" s="152"/>
      <c r="X1226" s="152"/>
      <c r="Y1226" s="152"/>
      <c r="Z1226" s="152"/>
      <c r="AA1226" s="152"/>
      <c r="AB1226" s="152"/>
      <c r="AC1226" s="152"/>
      <c r="AD1226" s="152"/>
    </row>
    <row r="1227" spans="1:30">
      <c r="A1227" s="152"/>
      <c r="B1227" s="152"/>
      <c r="C1227" s="152"/>
      <c r="D1227" s="152"/>
      <c r="E1227" s="152"/>
      <c r="F1227" s="152"/>
      <c r="G1227" s="152"/>
      <c r="H1227" s="152"/>
      <c r="I1227" s="152"/>
      <c r="J1227" s="152"/>
      <c r="K1227" s="152"/>
      <c r="L1227" s="152"/>
      <c r="M1227" s="152"/>
      <c r="N1227" s="152"/>
      <c r="O1227" s="152"/>
      <c r="P1227" s="152"/>
      <c r="Q1227" s="152"/>
      <c r="R1227" s="152"/>
      <c r="S1227" s="152"/>
      <c r="T1227" s="152"/>
      <c r="U1227" s="152"/>
      <c r="V1227" s="152"/>
      <c r="W1227" s="152"/>
      <c r="X1227" s="152"/>
      <c r="Y1227" s="152"/>
      <c r="Z1227" s="152"/>
      <c r="AA1227" s="152"/>
      <c r="AB1227" s="152"/>
      <c r="AC1227" s="152"/>
      <c r="AD1227" s="152"/>
    </row>
    <row r="1228" spans="1:30">
      <c r="A1228" s="152"/>
      <c r="B1228" s="152"/>
      <c r="C1228" s="152"/>
      <c r="D1228" s="152"/>
      <c r="E1228" s="152"/>
      <c r="F1228" s="152"/>
      <c r="G1228" s="152"/>
      <c r="H1228" s="152"/>
      <c r="I1228" s="152"/>
      <c r="J1228" s="152"/>
      <c r="K1228" s="152"/>
      <c r="L1228" s="152"/>
      <c r="M1228" s="152"/>
      <c r="N1228" s="152"/>
      <c r="O1228" s="152"/>
      <c r="P1228" s="152"/>
      <c r="Q1228" s="152"/>
      <c r="R1228" s="152"/>
      <c r="S1228" s="152"/>
      <c r="T1228" s="152"/>
      <c r="U1228" s="152"/>
      <c r="V1228" s="152"/>
      <c r="W1228" s="152"/>
      <c r="X1228" s="152"/>
      <c r="Y1228" s="152"/>
      <c r="Z1228" s="152"/>
      <c r="AA1228" s="152"/>
      <c r="AB1228" s="152"/>
      <c r="AC1228" s="152"/>
      <c r="AD1228" s="152"/>
    </row>
    <row r="1229" spans="1:30">
      <c r="A1229" s="152"/>
      <c r="B1229" s="152"/>
      <c r="C1229" s="152"/>
      <c r="D1229" s="152"/>
      <c r="E1229" s="152"/>
      <c r="F1229" s="152"/>
      <c r="G1229" s="152"/>
      <c r="H1229" s="152"/>
      <c r="I1229" s="152"/>
      <c r="J1229" s="152"/>
      <c r="K1229" s="152"/>
      <c r="L1229" s="152"/>
      <c r="M1229" s="152"/>
      <c r="N1229" s="152"/>
      <c r="O1229" s="152"/>
      <c r="P1229" s="152"/>
      <c r="Q1229" s="152"/>
      <c r="R1229" s="152"/>
      <c r="S1229" s="152"/>
      <c r="T1229" s="152"/>
      <c r="U1229" s="152"/>
      <c r="V1229" s="152"/>
      <c r="W1229" s="152"/>
      <c r="X1229" s="152"/>
      <c r="Y1229" s="152"/>
      <c r="Z1229" s="152"/>
      <c r="AA1229" s="152"/>
      <c r="AB1229" s="152"/>
      <c r="AC1229" s="152"/>
      <c r="AD1229" s="152"/>
    </row>
    <row r="1230" spans="1:30">
      <c r="A1230" s="152"/>
      <c r="B1230" s="152"/>
      <c r="C1230" s="152"/>
      <c r="D1230" s="152"/>
      <c r="E1230" s="152"/>
      <c r="F1230" s="152"/>
      <c r="G1230" s="152"/>
      <c r="H1230" s="152"/>
      <c r="I1230" s="152"/>
      <c r="J1230" s="152"/>
      <c r="K1230" s="152"/>
      <c r="L1230" s="152"/>
      <c r="M1230" s="152"/>
      <c r="N1230" s="152"/>
      <c r="O1230" s="152"/>
      <c r="P1230" s="152"/>
      <c r="Q1230" s="152"/>
      <c r="R1230" s="152"/>
      <c r="S1230" s="152"/>
      <c r="T1230" s="152"/>
      <c r="U1230" s="152"/>
      <c r="V1230" s="152"/>
      <c r="W1230" s="152"/>
      <c r="X1230" s="152"/>
      <c r="Y1230" s="152"/>
      <c r="Z1230" s="152"/>
      <c r="AA1230" s="152"/>
      <c r="AB1230" s="152"/>
      <c r="AC1230" s="152"/>
      <c r="AD1230" s="152"/>
    </row>
    <row r="1231" spans="1:30">
      <c r="A1231" s="152"/>
      <c r="B1231" s="152"/>
      <c r="C1231" s="152"/>
      <c r="D1231" s="152"/>
      <c r="E1231" s="152"/>
      <c r="F1231" s="152"/>
      <c r="G1231" s="152"/>
      <c r="H1231" s="152"/>
      <c r="I1231" s="152"/>
      <c r="J1231" s="152"/>
      <c r="K1231" s="152"/>
      <c r="L1231" s="152"/>
      <c r="M1231" s="152"/>
      <c r="N1231" s="152"/>
      <c r="O1231" s="152"/>
      <c r="P1231" s="152"/>
      <c r="Q1231" s="152"/>
      <c r="R1231" s="152"/>
      <c r="S1231" s="152"/>
      <c r="T1231" s="152"/>
      <c r="U1231" s="152"/>
      <c r="V1231" s="152"/>
      <c r="W1231" s="152"/>
      <c r="X1231" s="152"/>
      <c r="Y1231" s="152"/>
      <c r="Z1231" s="152"/>
      <c r="AA1231" s="152"/>
      <c r="AB1231" s="152"/>
      <c r="AC1231" s="152"/>
      <c r="AD1231" s="152"/>
    </row>
    <row r="1232" spans="1:30">
      <c r="A1232" s="152"/>
      <c r="B1232" s="152"/>
      <c r="C1232" s="152"/>
      <c r="D1232" s="152"/>
      <c r="E1232" s="152"/>
      <c r="F1232" s="152"/>
      <c r="G1232" s="152"/>
      <c r="H1232" s="152"/>
      <c r="I1232" s="152"/>
      <c r="J1232" s="152"/>
      <c r="K1232" s="152"/>
      <c r="L1232" s="152"/>
      <c r="M1232" s="152"/>
      <c r="N1232" s="152"/>
      <c r="O1232" s="152"/>
      <c r="P1232" s="152"/>
      <c r="Q1232" s="152"/>
      <c r="R1232" s="152"/>
      <c r="S1232" s="152"/>
      <c r="T1232" s="152"/>
      <c r="U1232" s="152"/>
      <c r="V1232" s="152"/>
      <c r="W1232" s="152"/>
      <c r="X1232" s="152"/>
      <c r="Y1232" s="152"/>
      <c r="Z1232" s="152"/>
      <c r="AA1232" s="152"/>
      <c r="AB1232" s="152"/>
      <c r="AC1232" s="152"/>
      <c r="AD1232" s="152"/>
    </row>
    <row r="1233" spans="1:30">
      <c r="A1233" s="152"/>
      <c r="B1233" s="152"/>
      <c r="C1233" s="152"/>
      <c r="D1233" s="152"/>
      <c r="E1233" s="152"/>
      <c r="F1233" s="152"/>
      <c r="G1233" s="152"/>
      <c r="H1233" s="152"/>
      <c r="I1233" s="152"/>
      <c r="J1233" s="152"/>
      <c r="K1233" s="152"/>
      <c r="L1233" s="152"/>
      <c r="M1233" s="152"/>
      <c r="N1233" s="152"/>
      <c r="O1233" s="152"/>
      <c r="P1233" s="152"/>
      <c r="Q1233" s="152"/>
      <c r="R1233" s="152"/>
      <c r="S1233" s="152"/>
      <c r="T1233" s="152"/>
      <c r="U1233" s="152"/>
      <c r="V1233" s="152"/>
      <c r="W1233" s="152"/>
      <c r="X1233" s="152"/>
      <c r="Y1233" s="152"/>
      <c r="Z1233" s="152"/>
      <c r="AA1233" s="152"/>
      <c r="AB1233" s="152"/>
      <c r="AC1233" s="152"/>
      <c r="AD1233" s="152"/>
    </row>
    <row r="1234" spans="1:30">
      <c r="A1234" s="152"/>
      <c r="B1234" s="152"/>
      <c r="C1234" s="152"/>
      <c r="D1234" s="152"/>
      <c r="E1234" s="152"/>
      <c r="F1234" s="152"/>
      <c r="G1234" s="152"/>
      <c r="H1234" s="152"/>
      <c r="I1234" s="152"/>
      <c r="J1234" s="152"/>
      <c r="K1234" s="152"/>
      <c r="L1234" s="152"/>
      <c r="M1234" s="152"/>
      <c r="N1234" s="152"/>
      <c r="O1234" s="152"/>
      <c r="P1234" s="152"/>
      <c r="Q1234" s="152"/>
      <c r="R1234" s="152"/>
      <c r="S1234" s="152"/>
      <c r="T1234" s="152"/>
      <c r="U1234" s="152"/>
      <c r="V1234" s="152"/>
      <c r="W1234" s="152"/>
      <c r="X1234" s="152"/>
      <c r="Y1234" s="152"/>
      <c r="Z1234" s="152"/>
      <c r="AA1234" s="152"/>
      <c r="AB1234" s="152"/>
      <c r="AC1234" s="152"/>
      <c r="AD1234" s="152"/>
    </row>
    <row r="1235" spans="1:30">
      <c r="A1235" s="152"/>
      <c r="B1235" s="152"/>
      <c r="C1235" s="152"/>
      <c r="D1235" s="152"/>
      <c r="E1235" s="152"/>
      <c r="F1235" s="152"/>
      <c r="G1235" s="152"/>
      <c r="H1235" s="152"/>
      <c r="I1235" s="152"/>
      <c r="J1235" s="152"/>
      <c r="K1235" s="152"/>
      <c r="L1235" s="152"/>
      <c r="M1235" s="152"/>
      <c r="N1235" s="152"/>
      <c r="O1235" s="152"/>
      <c r="P1235" s="152"/>
      <c r="Q1235" s="152"/>
      <c r="R1235" s="152"/>
      <c r="S1235" s="152"/>
      <c r="T1235" s="152"/>
      <c r="U1235" s="152"/>
      <c r="V1235" s="152"/>
      <c r="W1235" s="152"/>
      <c r="X1235" s="152"/>
      <c r="Y1235" s="152"/>
      <c r="Z1235" s="152"/>
      <c r="AA1235" s="152"/>
      <c r="AB1235" s="152"/>
      <c r="AC1235" s="152"/>
      <c r="AD1235" s="152"/>
    </row>
    <row r="1236" spans="1:30">
      <c r="A1236" s="152"/>
      <c r="B1236" s="152"/>
      <c r="C1236" s="152"/>
      <c r="D1236" s="152"/>
      <c r="E1236" s="152"/>
      <c r="F1236" s="152"/>
      <c r="G1236" s="152"/>
      <c r="H1236" s="152"/>
      <c r="I1236" s="152"/>
      <c r="J1236" s="152"/>
      <c r="K1236" s="152"/>
      <c r="L1236" s="152"/>
      <c r="M1236" s="152"/>
      <c r="N1236" s="152"/>
      <c r="O1236" s="152"/>
      <c r="P1236" s="152"/>
      <c r="Q1236" s="152"/>
      <c r="R1236" s="152"/>
      <c r="S1236" s="152"/>
      <c r="T1236" s="152"/>
      <c r="U1236" s="152"/>
      <c r="V1236" s="152"/>
      <c r="W1236" s="152"/>
      <c r="X1236" s="152"/>
      <c r="Y1236" s="152"/>
      <c r="Z1236" s="152"/>
      <c r="AA1236" s="152"/>
      <c r="AB1236" s="152"/>
      <c r="AC1236" s="152"/>
      <c r="AD1236" s="152"/>
    </row>
    <row r="1237" spans="1:30">
      <c r="A1237" s="152"/>
      <c r="B1237" s="152"/>
      <c r="C1237" s="152"/>
      <c r="D1237" s="152"/>
      <c r="E1237" s="152"/>
      <c r="F1237" s="152"/>
      <c r="G1237" s="152"/>
      <c r="H1237" s="152"/>
      <c r="I1237" s="152"/>
      <c r="J1237" s="152"/>
      <c r="K1237" s="152"/>
      <c r="L1237" s="152"/>
      <c r="M1237" s="152"/>
      <c r="N1237" s="152"/>
      <c r="O1237" s="152"/>
      <c r="P1237" s="152"/>
      <c r="Q1237" s="152"/>
      <c r="R1237" s="152"/>
      <c r="S1237" s="152"/>
      <c r="T1237" s="152"/>
      <c r="U1237" s="152"/>
      <c r="V1237" s="152"/>
      <c r="W1237" s="152"/>
      <c r="X1237" s="152"/>
      <c r="Y1237" s="152"/>
      <c r="Z1237" s="152"/>
      <c r="AA1237" s="152"/>
      <c r="AB1237" s="152"/>
      <c r="AC1237" s="152"/>
      <c r="AD1237" s="152"/>
    </row>
    <row r="1238" spans="1:30">
      <c r="A1238" s="152"/>
      <c r="B1238" s="152"/>
      <c r="C1238" s="152"/>
      <c r="D1238" s="152"/>
      <c r="E1238" s="152"/>
      <c r="F1238" s="152"/>
      <c r="G1238" s="152"/>
      <c r="H1238" s="152"/>
      <c r="I1238" s="152"/>
      <c r="J1238" s="152"/>
      <c r="K1238" s="152"/>
      <c r="L1238" s="152"/>
      <c r="M1238" s="152"/>
      <c r="N1238" s="152"/>
      <c r="O1238" s="152"/>
      <c r="P1238" s="152"/>
      <c r="Q1238" s="152"/>
      <c r="R1238" s="152"/>
      <c r="S1238" s="152"/>
      <c r="T1238" s="152"/>
      <c r="U1238" s="152"/>
      <c r="V1238" s="152"/>
      <c r="W1238" s="152"/>
      <c r="X1238" s="152"/>
      <c r="Y1238" s="152"/>
      <c r="Z1238" s="152"/>
      <c r="AA1238" s="152"/>
      <c r="AB1238" s="152"/>
      <c r="AC1238" s="152"/>
      <c r="AD1238" s="152"/>
    </row>
    <row r="1239" spans="1:30">
      <c r="A1239" s="152"/>
      <c r="B1239" s="152"/>
      <c r="C1239" s="152"/>
      <c r="D1239" s="152"/>
      <c r="E1239" s="152"/>
      <c r="F1239" s="152"/>
      <c r="G1239" s="152"/>
      <c r="H1239" s="152"/>
      <c r="I1239" s="152"/>
      <c r="J1239" s="152"/>
      <c r="K1239" s="152"/>
      <c r="L1239" s="152"/>
      <c r="M1239" s="152"/>
      <c r="N1239" s="152"/>
      <c r="O1239" s="152"/>
      <c r="P1239" s="152"/>
      <c r="Q1239" s="152"/>
      <c r="R1239" s="152"/>
      <c r="S1239" s="152"/>
      <c r="T1239" s="152"/>
      <c r="U1239" s="152"/>
      <c r="V1239" s="152"/>
      <c r="W1239" s="152"/>
      <c r="X1239" s="152"/>
      <c r="Y1239" s="152"/>
      <c r="Z1239" s="152"/>
      <c r="AA1239" s="152"/>
      <c r="AB1239" s="152"/>
      <c r="AC1239" s="152"/>
      <c r="AD1239" s="152"/>
    </row>
    <row r="1240" spans="1:30">
      <c r="A1240" s="152"/>
      <c r="B1240" s="152"/>
      <c r="C1240" s="152"/>
      <c r="D1240" s="152"/>
      <c r="E1240" s="152"/>
      <c r="F1240" s="152"/>
      <c r="G1240" s="152"/>
      <c r="H1240" s="152"/>
      <c r="I1240" s="152"/>
      <c r="J1240" s="152"/>
      <c r="K1240" s="152"/>
      <c r="L1240" s="152"/>
      <c r="M1240" s="152"/>
      <c r="N1240" s="152"/>
      <c r="O1240" s="152"/>
      <c r="P1240" s="152"/>
      <c r="Q1240" s="152"/>
      <c r="R1240" s="152"/>
      <c r="S1240" s="152"/>
      <c r="T1240" s="152"/>
      <c r="U1240" s="152"/>
      <c r="V1240" s="152"/>
      <c r="W1240" s="152"/>
      <c r="X1240" s="152"/>
      <c r="Y1240" s="152"/>
      <c r="Z1240" s="152"/>
      <c r="AA1240" s="152"/>
      <c r="AB1240" s="152"/>
      <c r="AC1240" s="152"/>
      <c r="AD1240" s="152"/>
    </row>
    <row r="1241" spans="1:30">
      <c r="A1241" s="152"/>
      <c r="B1241" s="152"/>
      <c r="C1241" s="152"/>
      <c r="D1241" s="152"/>
      <c r="E1241" s="152"/>
      <c r="F1241" s="152"/>
      <c r="G1241" s="152"/>
      <c r="H1241" s="152"/>
      <c r="I1241" s="152"/>
      <c r="J1241" s="152"/>
      <c r="K1241" s="152"/>
      <c r="L1241" s="152"/>
      <c r="M1241" s="152"/>
      <c r="N1241" s="152"/>
      <c r="O1241" s="152"/>
      <c r="P1241" s="152"/>
      <c r="Q1241" s="152"/>
      <c r="R1241" s="152"/>
      <c r="S1241" s="152"/>
      <c r="T1241" s="152"/>
      <c r="U1241" s="152"/>
      <c r="V1241" s="152"/>
      <c r="W1241" s="152"/>
      <c r="X1241" s="152"/>
      <c r="Y1241" s="152"/>
      <c r="Z1241" s="152"/>
      <c r="AA1241" s="152"/>
      <c r="AB1241" s="152"/>
      <c r="AC1241" s="152"/>
      <c r="AD1241" s="152"/>
    </row>
    <row r="1242" spans="1:30">
      <c r="A1242" s="152"/>
      <c r="B1242" s="152"/>
      <c r="C1242" s="152"/>
      <c r="D1242" s="152"/>
      <c r="E1242" s="152"/>
      <c r="F1242" s="152"/>
      <c r="G1242" s="152"/>
      <c r="H1242" s="152"/>
      <c r="I1242" s="152"/>
      <c r="J1242" s="152"/>
      <c r="K1242" s="152"/>
      <c r="L1242" s="152"/>
      <c r="M1242" s="152"/>
      <c r="N1242" s="152"/>
      <c r="O1242" s="152"/>
      <c r="P1242" s="152"/>
      <c r="Q1242" s="152"/>
      <c r="R1242" s="152"/>
      <c r="S1242" s="152"/>
      <c r="T1242" s="152"/>
      <c r="U1242" s="152"/>
      <c r="V1242" s="152"/>
      <c r="W1242" s="152"/>
      <c r="X1242" s="152"/>
      <c r="Y1242" s="152"/>
      <c r="Z1242" s="152"/>
      <c r="AA1242" s="152"/>
      <c r="AB1242" s="152"/>
      <c r="AC1242" s="152"/>
      <c r="AD1242" s="152"/>
    </row>
    <row r="1243" spans="1:30">
      <c r="A1243" s="152"/>
      <c r="B1243" s="152"/>
      <c r="C1243" s="152"/>
      <c r="D1243" s="152"/>
      <c r="E1243" s="152"/>
      <c r="F1243" s="152"/>
      <c r="G1243" s="152"/>
      <c r="H1243" s="152"/>
      <c r="I1243" s="152"/>
      <c r="J1243" s="152"/>
      <c r="K1243" s="152"/>
      <c r="L1243" s="152"/>
      <c r="M1243" s="152"/>
      <c r="N1243" s="152"/>
      <c r="O1243" s="152"/>
      <c r="P1243" s="152"/>
      <c r="Q1243" s="152"/>
      <c r="R1243" s="152"/>
      <c r="S1243" s="152"/>
      <c r="T1243" s="152"/>
      <c r="U1243" s="152"/>
      <c r="V1243" s="152"/>
      <c r="W1243" s="152"/>
      <c r="X1243" s="152"/>
      <c r="Y1243" s="152"/>
      <c r="Z1243" s="152"/>
      <c r="AA1243" s="152"/>
      <c r="AB1243" s="152"/>
      <c r="AC1243" s="152"/>
      <c r="AD1243" s="152"/>
    </row>
    <row r="1244" spans="1:30">
      <c r="A1244" s="152"/>
      <c r="B1244" s="152"/>
      <c r="C1244" s="152"/>
      <c r="D1244" s="152"/>
      <c r="E1244" s="152"/>
      <c r="F1244" s="152"/>
      <c r="G1244" s="152"/>
      <c r="H1244" s="152"/>
      <c r="I1244" s="152"/>
      <c r="J1244" s="152"/>
      <c r="K1244" s="152"/>
      <c r="L1244" s="152"/>
      <c r="M1244" s="152"/>
      <c r="N1244" s="152"/>
      <c r="O1244" s="152"/>
      <c r="P1244" s="152"/>
      <c r="Q1244" s="152"/>
      <c r="R1244" s="152"/>
      <c r="S1244" s="152"/>
      <c r="T1244" s="152"/>
      <c r="U1244" s="152"/>
      <c r="V1244" s="152"/>
      <c r="W1244" s="152"/>
      <c r="X1244" s="152"/>
      <c r="Y1244" s="152"/>
      <c r="Z1244" s="152"/>
      <c r="AA1244" s="152"/>
      <c r="AB1244" s="152"/>
      <c r="AC1244" s="152"/>
      <c r="AD1244" s="152"/>
    </row>
    <row r="1245" spans="1:30">
      <c r="A1245" s="152"/>
      <c r="B1245" s="152"/>
      <c r="C1245" s="152"/>
      <c r="D1245" s="152"/>
      <c r="E1245" s="152"/>
      <c r="F1245" s="152"/>
      <c r="G1245" s="152"/>
      <c r="H1245" s="152"/>
      <c r="I1245" s="152"/>
      <c r="J1245" s="152"/>
      <c r="K1245" s="152"/>
      <c r="L1245" s="152"/>
      <c r="M1245" s="152"/>
      <c r="N1245" s="152"/>
      <c r="O1245" s="152"/>
      <c r="P1245" s="152"/>
      <c r="Q1245" s="152"/>
      <c r="R1245" s="152"/>
      <c r="S1245" s="152"/>
      <c r="T1245" s="152"/>
      <c r="U1245" s="152"/>
      <c r="V1245" s="152"/>
      <c r="W1245" s="152"/>
      <c r="X1245" s="152"/>
      <c r="Y1245" s="152"/>
      <c r="Z1245" s="152"/>
      <c r="AA1245" s="152"/>
      <c r="AB1245" s="152"/>
      <c r="AC1245" s="152"/>
      <c r="AD1245" s="152"/>
    </row>
    <row r="1246" spans="1:30">
      <c r="A1246" s="152"/>
      <c r="B1246" s="152"/>
      <c r="C1246" s="152"/>
      <c r="D1246" s="152"/>
      <c r="E1246" s="152"/>
      <c r="F1246" s="152"/>
      <c r="G1246" s="152"/>
      <c r="H1246" s="152"/>
      <c r="I1246" s="152"/>
      <c r="J1246" s="152"/>
      <c r="K1246" s="152"/>
      <c r="L1246" s="152"/>
      <c r="M1246" s="152"/>
      <c r="N1246" s="152"/>
      <c r="O1246" s="152"/>
      <c r="P1246" s="152"/>
      <c r="Q1246" s="152"/>
      <c r="R1246" s="152"/>
      <c r="S1246" s="152"/>
      <c r="T1246" s="152"/>
      <c r="U1246" s="152"/>
      <c r="V1246" s="152"/>
      <c r="W1246" s="152"/>
      <c r="X1246" s="152"/>
      <c r="Y1246" s="152"/>
      <c r="Z1246" s="152"/>
      <c r="AA1246" s="152"/>
      <c r="AB1246" s="152"/>
      <c r="AC1246" s="152"/>
      <c r="AD1246" s="152"/>
    </row>
    <row r="1247" spans="1:30">
      <c r="A1247" s="152"/>
      <c r="B1247" s="152"/>
      <c r="C1247" s="152"/>
      <c r="D1247" s="152"/>
      <c r="E1247" s="152"/>
      <c r="F1247" s="152"/>
      <c r="G1247" s="152"/>
      <c r="H1247" s="152"/>
      <c r="I1247" s="152"/>
      <c r="J1247" s="152"/>
      <c r="K1247" s="152"/>
      <c r="L1247" s="152"/>
      <c r="M1247" s="152"/>
      <c r="N1247" s="152"/>
      <c r="O1247" s="152"/>
      <c r="P1247" s="152"/>
      <c r="Q1247" s="152"/>
      <c r="R1247" s="152"/>
      <c r="S1247" s="152"/>
      <c r="T1247" s="152"/>
      <c r="U1247" s="152"/>
      <c r="V1247" s="152"/>
      <c r="W1247" s="152"/>
      <c r="X1247" s="152"/>
      <c r="Y1247" s="152"/>
      <c r="Z1247" s="152"/>
      <c r="AA1247" s="152"/>
      <c r="AB1247" s="152"/>
      <c r="AC1247" s="152"/>
      <c r="AD1247" s="152"/>
    </row>
    <row r="1248" spans="1:30">
      <c r="A1248" s="152"/>
      <c r="B1248" s="152"/>
      <c r="C1248" s="152"/>
      <c r="D1248" s="152"/>
      <c r="E1248" s="152"/>
      <c r="F1248" s="152"/>
      <c r="G1248" s="152"/>
      <c r="H1248" s="152"/>
      <c r="I1248" s="152"/>
      <c r="J1248" s="152"/>
      <c r="K1248" s="152"/>
      <c r="L1248" s="152"/>
      <c r="M1248" s="152"/>
      <c r="N1248" s="152"/>
      <c r="O1248" s="152"/>
      <c r="P1248" s="152"/>
      <c r="Q1248" s="152"/>
      <c r="R1248" s="152"/>
      <c r="S1248" s="152"/>
      <c r="T1248" s="152"/>
      <c r="U1248" s="152"/>
      <c r="V1248" s="152"/>
      <c r="W1248" s="152"/>
      <c r="X1248" s="152"/>
      <c r="Y1248" s="152"/>
      <c r="Z1248" s="152"/>
      <c r="AA1248" s="152"/>
      <c r="AB1248" s="152"/>
      <c r="AC1248" s="152"/>
      <c r="AD1248" s="152"/>
    </row>
    <row r="1249" spans="1:30">
      <c r="A1249" s="152"/>
      <c r="B1249" s="152"/>
      <c r="C1249" s="152"/>
      <c r="D1249" s="152"/>
      <c r="E1249" s="152"/>
      <c r="F1249" s="152"/>
      <c r="G1249" s="152"/>
      <c r="H1249" s="152"/>
      <c r="I1249" s="152"/>
      <c r="J1249" s="152"/>
      <c r="K1249" s="152"/>
      <c r="L1249" s="152"/>
      <c r="M1249" s="152"/>
      <c r="N1249" s="152"/>
      <c r="O1249" s="152"/>
      <c r="P1249" s="152"/>
      <c r="Q1249" s="152"/>
      <c r="R1249" s="152"/>
      <c r="S1249" s="152"/>
      <c r="T1249" s="152"/>
      <c r="U1249" s="152"/>
      <c r="V1249" s="152"/>
      <c r="W1249" s="152"/>
      <c r="X1249" s="152"/>
      <c r="Y1249" s="152"/>
      <c r="Z1249" s="152"/>
      <c r="AA1249" s="152"/>
      <c r="AB1249" s="152"/>
      <c r="AC1249" s="152"/>
      <c r="AD1249" s="152"/>
    </row>
    <row r="1250" spans="1:30">
      <c r="A1250" s="152"/>
      <c r="B1250" s="152"/>
      <c r="C1250" s="152"/>
      <c r="D1250" s="152"/>
      <c r="E1250" s="152"/>
      <c r="F1250" s="152"/>
      <c r="G1250" s="152"/>
      <c r="H1250" s="152"/>
      <c r="I1250" s="152"/>
      <c r="J1250" s="152"/>
      <c r="K1250" s="152"/>
      <c r="L1250" s="152"/>
      <c r="M1250" s="152"/>
      <c r="N1250" s="152"/>
      <c r="O1250" s="152"/>
      <c r="P1250" s="152"/>
      <c r="Q1250" s="152"/>
      <c r="R1250" s="152"/>
      <c r="S1250" s="152"/>
      <c r="T1250" s="152"/>
      <c r="U1250" s="152"/>
      <c r="V1250" s="152"/>
      <c r="W1250" s="152"/>
      <c r="X1250" s="152"/>
      <c r="Y1250" s="152"/>
      <c r="Z1250" s="152"/>
      <c r="AA1250" s="152"/>
      <c r="AB1250" s="152"/>
      <c r="AC1250" s="152"/>
      <c r="AD1250" s="152"/>
    </row>
    <row r="1251" spans="1:30">
      <c r="A1251" s="152"/>
      <c r="B1251" s="152"/>
      <c r="C1251" s="152"/>
      <c r="D1251" s="152"/>
      <c r="E1251" s="152"/>
      <c r="F1251" s="152"/>
      <c r="G1251" s="152"/>
      <c r="H1251" s="152"/>
      <c r="I1251" s="152"/>
      <c r="J1251" s="152"/>
      <c r="K1251" s="152"/>
      <c r="L1251" s="152"/>
      <c r="M1251" s="152"/>
      <c r="N1251" s="152"/>
      <c r="O1251" s="152"/>
      <c r="P1251" s="152"/>
      <c r="Q1251" s="152"/>
      <c r="R1251" s="152"/>
      <c r="S1251" s="152"/>
      <c r="T1251" s="152"/>
      <c r="U1251" s="152"/>
      <c r="V1251" s="152"/>
      <c r="W1251" s="152"/>
      <c r="X1251" s="152"/>
      <c r="Y1251" s="152"/>
      <c r="Z1251" s="152"/>
      <c r="AA1251" s="152"/>
      <c r="AB1251" s="152"/>
      <c r="AC1251" s="152"/>
      <c r="AD1251" s="152"/>
    </row>
    <row r="1252" spans="1:30">
      <c r="A1252" s="152"/>
      <c r="B1252" s="152"/>
      <c r="C1252" s="152"/>
      <c r="D1252" s="152"/>
      <c r="E1252" s="152"/>
      <c r="F1252" s="152"/>
      <c r="G1252" s="152"/>
      <c r="H1252" s="152"/>
      <c r="I1252" s="152"/>
      <c r="J1252" s="152"/>
      <c r="K1252" s="152"/>
      <c r="L1252" s="152"/>
      <c r="M1252" s="152"/>
      <c r="N1252" s="152"/>
      <c r="O1252" s="152"/>
      <c r="P1252" s="152"/>
      <c r="Q1252" s="152"/>
      <c r="R1252" s="152"/>
      <c r="S1252" s="152"/>
      <c r="T1252" s="152"/>
      <c r="U1252" s="152"/>
      <c r="V1252" s="152"/>
      <c r="W1252" s="152"/>
      <c r="X1252" s="152"/>
      <c r="Y1252" s="152"/>
      <c r="Z1252" s="152"/>
      <c r="AA1252" s="152"/>
      <c r="AB1252" s="152"/>
      <c r="AC1252" s="152"/>
      <c r="AD1252" s="152"/>
    </row>
    <row r="1253" spans="1:30">
      <c r="A1253" s="152"/>
      <c r="B1253" s="152"/>
      <c r="C1253" s="152"/>
      <c r="D1253" s="152"/>
      <c r="E1253" s="152"/>
      <c r="F1253" s="152"/>
      <c r="G1253" s="152"/>
      <c r="H1253" s="152"/>
      <c r="I1253" s="152"/>
      <c r="J1253" s="152"/>
      <c r="K1253" s="152"/>
      <c r="L1253" s="152"/>
      <c r="M1253" s="152"/>
      <c r="N1253" s="152"/>
      <c r="O1253" s="152"/>
      <c r="P1253" s="152"/>
      <c r="Q1253" s="152"/>
      <c r="R1253" s="152"/>
      <c r="S1253" s="152"/>
      <c r="T1253" s="152"/>
      <c r="U1253" s="152"/>
      <c r="V1253" s="152"/>
      <c r="W1253" s="152"/>
      <c r="X1253" s="152"/>
      <c r="Y1253" s="152"/>
      <c r="Z1253" s="152"/>
      <c r="AA1253" s="152"/>
      <c r="AB1253" s="152"/>
      <c r="AC1253" s="152"/>
      <c r="AD1253" s="152"/>
    </row>
    <row r="1254" spans="1:30">
      <c r="A1254" s="152"/>
      <c r="B1254" s="152"/>
      <c r="C1254" s="152"/>
      <c r="D1254" s="152"/>
      <c r="E1254" s="152"/>
      <c r="F1254" s="152"/>
      <c r="G1254" s="152"/>
      <c r="H1254" s="152"/>
      <c r="I1254" s="152"/>
      <c r="J1254" s="152"/>
      <c r="K1254" s="152"/>
      <c r="L1254" s="152"/>
      <c r="M1254" s="152"/>
      <c r="N1254" s="152"/>
      <c r="O1254" s="152"/>
      <c r="P1254" s="152"/>
      <c r="Q1254" s="152"/>
      <c r="R1254" s="152"/>
      <c r="S1254" s="152"/>
      <c r="T1254" s="152"/>
      <c r="U1254" s="152"/>
      <c r="V1254" s="152"/>
      <c r="W1254" s="152"/>
      <c r="X1254" s="152"/>
      <c r="Y1254" s="152"/>
      <c r="Z1254" s="152"/>
      <c r="AA1254" s="152"/>
      <c r="AB1254" s="152"/>
      <c r="AC1254" s="152"/>
      <c r="AD1254" s="152"/>
    </row>
    <row r="1255" spans="1:30">
      <c r="A1255" s="152"/>
      <c r="B1255" s="152"/>
      <c r="C1255" s="152"/>
      <c r="D1255" s="152"/>
      <c r="E1255" s="152"/>
      <c r="F1255" s="152"/>
      <c r="G1255" s="152"/>
      <c r="H1255" s="152"/>
      <c r="I1255" s="152"/>
      <c r="J1255" s="152"/>
      <c r="K1255" s="152"/>
      <c r="L1255" s="152"/>
      <c r="M1255" s="152"/>
      <c r="N1255" s="152"/>
      <c r="O1255" s="152"/>
      <c r="P1255" s="152"/>
      <c r="Q1255" s="152"/>
      <c r="R1255" s="152"/>
      <c r="S1255" s="152"/>
      <c r="T1255" s="152"/>
      <c r="U1255" s="152"/>
      <c r="V1255" s="152"/>
      <c r="W1255" s="152"/>
      <c r="X1255" s="152"/>
      <c r="Y1255" s="152"/>
      <c r="Z1255" s="152"/>
      <c r="AA1255" s="152"/>
      <c r="AB1255" s="152"/>
      <c r="AC1255" s="152"/>
      <c r="AD1255" s="152"/>
    </row>
    <row r="1256" spans="1:30">
      <c r="A1256" s="152"/>
      <c r="B1256" s="152"/>
      <c r="C1256" s="152"/>
      <c r="D1256" s="152"/>
      <c r="E1256" s="152"/>
      <c r="F1256" s="152"/>
      <c r="G1256" s="152"/>
      <c r="H1256" s="152"/>
      <c r="I1256" s="152"/>
      <c r="J1256" s="152"/>
      <c r="K1256" s="152"/>
      <c r="L1256" s="152"/>
      <c r="M1256" s="152"/>
      <c r="N1256" s="152"/>
      <c r="O1256" s="152"/>
      <c r="P1256" s="152"/>
      <c r="Q1256" s="152"/>
      <c r="R1256" s="152"/>
      <c r="S1256" s="152"/>
      <c r="T1256" s="152"/>
      <c r="U1256" s="152"/>
      <c r="V1256" s="152"/>
      <c r="W1256" s="152"/>
      <c r="X1256" s="152"/>
      <c r="Y1256" s="152"/>
      <c r="Z1256" s="152"/>
      <c r="AA1256" s="152"/>
      <c r="AB1256" s="152"/>
      <c r="AC1256" s="152"/>
      <c r="AD1256" s="152"/>
    </row>
    <row r="1257" spans="1:30">
      <c r="A1257" s="152"/>
      <c r="B1257" s="152"/>
      <c r="C1257" s="152"/>
      <c r="D1257" s="152"/>
      <c r="E1257" s="152"/>
      <c r="F1257" s="152"/>
      <c r="G1257" s="152"/>
      <c r="H1257" s="152"/>
      <c r="I1257" s="152"/>
      <c r="J1257" s="152"/>
      <c r="K1257" s="152"/>
      <c r="L1257" s="152"/>
      <c r="M1257" s="152"/>
      <c r="N1257" s="152"/>
      <c r="O1257" s="152"/>
      <c r="P1257" s="152"/>
      <c r="Q1257" s="152"/>
      <c r="R1257" s="152"/>
      <c r="S1257" s="152"/>
      <c r="T1257" s="152"/>
      <c r="U1257" s="152"/>
      <c r="V1257" s="152"/>
      <c r="W1257" s="152"/>
      <c r="X1257" s="152"/>
      <c r="Y1257" s="152"/>
      <c r="Z1257" s="152"/>
      <c r="AA1257" s="152"/>
      <c r="AB1257" s="152"/>
      <c r="AC1257" s="152"/>
      <c r="AD1257" s="152"/>
    </row>
    <row r="1258" spans="1:30">
      <c r="A1258" s="152"/>
      <c r="B1258" s="152"/>
      <c r="C1258" s="152"/>
      <c r="D1258" s="152"/>
      <c r="E1258" s="152"/>
      <c r="F1258" s="152"/>
      <c r="G1258" s="152"/>
      <c r="H1258" s="152"/>
      <c r="I1258" s="152"/>
      <c r="J1258" s="152"/>
      <c r="K1258" s="152"/>
      <c r="L1258" s="152"/>
      <c r="M1258" s="152"/>
      <c r="N1258" s="152"/>
      <c r="O1258" s="152"/>
      <c r="P1258" s="152"/>
      <c r="Q1258" s="152"/>
      <c r="R1258" s="152"/>
      <c r="S1258" s="152"/>
      <c r="T1258" s="152"/>
      <c r="U1258" s="152"/>
      <c r="V1258" s="152"/>
      <c r="W1258" s="152"/>
      <c r="X1258" s="152"/>
      <c r="Y1258" s="152"/>
      <c r="Z1258" s="152"/>
      <c r="AA1258" s="152"/>
      <c r="AB1258" s="152"/>
      <c r="AC1258" s="152"/>
      <c r="AD1258" s="152"/>
    </row>
    <row r="1259" spans="1:30">
      <c r="A1259" s="152"/>
      <c r="B1259" s="152"/>
      <c r="C1259" s="152"/>
      <c r="D1259" s="152"/>
      <c r="E1259" s="152"/>
      <c r="F1259" s="152"/>
      <c r="G1259" s="152"/>
      <c r="H1259" s="152"/>
      <c r="I1259" s="152"/>
      <c r="J1259" s="152"/>
      <c r="K1259" s="152"/>
      <c r="L1259" s="152"/>
      <c r="M1259" s="152"/>
      <c r="N1259" s="152"/>
      <c r="O1259" s="152"/>
      <c r="P1259" s="152"/>
      <c r="Q1259" s="152"/>
      <c r="R1259" s="152"/>
      <c r="S1259" s="152"/>
      <c r="T1259" s="152"/>
      <c r="U1259" s="152"/>
      <c r="V1259" s="152"/>
      <c r="W1259" s="152"/>
      <c r="X1259" s="152"/>
      <c r="Y1259" s="152"/>
      <c r="Z1259" s="152"/>
      <c r="AA1259" s="152"/>
      <c r="AB1259" s="152"/>
      <c r="AC1259" s="152"/>
      <c r="AD1259" s="152"/>
    </row>
    <row r="1260" spans="1:30">
      <c r="A1260" s="152"/>
      <c r="B1260" s="152"/>
      <c r="C1260" s="152"/>
      <c r="D1260" s="152"/>
      <c r="E1260" s="152"/>
      <c r="F1260" s="152"/>
      <c r="G1260" s="152"/>
      <c r="H1260" s="152"/>
      <c r="I1260" s="152"/>
      <c r="J1260" s="152"/>
      <c r="K1260" s="152"/>
      <c r="L1260" s="152"/>
      <c r="M1260" s="152"/>
      <c r="N1260" s="152"/>
      <c r="O1260" s="152"/>
      <c r="P1260" s="152"/>
      <c r="Q1260" s="152"/>
      <c r="R1260" s="152"/>
      <c r="S1260" s="152"/>
      <c r="T1260" s="152"/>
      <c r="U1260" s="152"/>
      <c r="V1260" s="152"/>
      <c r="W1260" s="152"/>
      <c r="X1260" s="152"/>
      <c r="Y1260" s="152"/>
      <c r="Z1260" s="152"/>
      <c r="AA1260" s="152"/>
      <c r="AB1260" s="152"/>
      <c r="AC1260" s="152"/>
      <c r="AD1260" s="152"/>
    </row>
    <row r="1261" spans="1:30">
      <c r="A1261" s="152"/>
      <c r="B1261" s="152"/>
      <c r="C1261" s="152"/>
      <c r="D1261" s="152"/>
      <c r="E1261" s="152"/>
      <c r="F1261" s="152"/>
      <c r="G1261" s="152"/>
      <c r="H1261" s="152"/>
      <c r="I1261" s="152"/>
      <c r="J1261" s="152"/>
      <c r="K1261" s="152"/>
      <c r="L1261" s="152"/>
      <c r="M1261" s="152"/>
      <c r="N1261" s="152"/>
      <c r="O1261" s="152"/>
      <c r="P1261" s="152"/>
      <c r="Q1261" s="152"/>
      <c r="R1261" s="152"/>
      <c r="S1261" s="152"/>
      <c r="T1261" s="152"/>
      <c r="U1261" s="152"/>
      <c r="V1261" s="152"/>
      <c r="W1261" s="152"/>
      <c r="X1261" s="152"/>
      <c r="Y1261" s="152"/>
      <c r="Z1261" s="152"/>
      <c r="AA1261" s="152"/>
      <c r="AB1261" s="152"/>
      <c r="AC1261" s="152"/>
      <c r="AD1261" s="152"/>
    </row>
    <row r="1262" spans="1:30">
      <c r="A1262" s="152"/>
      <c r="B1262" s="152"/>
      <c r="C1262" s="152"/>
      <c r="D1262" s="152"/>
      <c r="E1262" s="152"/>
      <c r="F1262" s="152"/>
      <c r="G1262" s="152"/>
      <c r="H1262" s="152"/>
      <c r="I1262" s="152"/>
      <c r="J1262" s="152"/>
      <c r="K1262" s="152"/>
      <c r="L1262" s="152"/>
      <c r="M1262" s="152"/>
      <c r="N1262" s="152"/>
      <c r="O1262" s="152"/>
      <c r="P1262" s="152"/>
      <c r="Q1262" s="152"/>
      <c r="R1262" s="152"/>
      <c r="S1262" s="152"/>
      <c r="T1262" s="152"/>
      <c r="U1262" s="152"/>
      <c r="V1262" s="152"/>
      <c r="W1262" s="152"/>
      <c r="X1262" s="152"/>
      <c r="Y1262" s="152"/>
      <c r="Z1262" s="152"/>
      <c r="AA1262" s="152"/>
      <c r="AB1262" s="152"/>
      <c r="AC1262" s="152"/>
      <c r="AD1262" s="152"/>
    </row>
    <row r="1263" spans="1:30">
      <c r="A1263" s="152"/>
      <c r="B1263" s="152"/>
      <c r="C1263" s="152"/>
      <c r="D1263" s="152"/>
      <c r="E1263" s="152"/>
      <c r="F1263" s="152"/>
      <c r="G1263" s="152"/>
      <c r="H1263" s="152"/>
      <c r="I1263" s="152"/>
      <c r="J1263" s="152"/>
      <c r="K1263" s="152"/>
      <c r="L1263" s="152"/>
      <c r="M1263" s="152"/>
      <c r="N1263" s="152"/>
      <c r="O1263" s="152"/>
      <c r="P1263" s="152"/>
      <c r="Q1263" s="152"/>
      <c r="R1263" s="152"/>
      <c r="S1263" s="152"/>
      <c r="T1263" s="152"/>
      <c r="U1263" s="152"/>
      <c r="V1263" s="152"/>
      <c r="W1263" s="152"/>
      <c r="X1263" s="152"/>
      <c r="Y1263" s="152"/>
      <c r="Z1263" s="152"/>
      <c r="AA1263" s="152"/>
      <c r="AB1263" s="152"/>
      <c r="AC1263" s="152"/>
      <c r="AD1263" s="152"/>
    </row>
    <row r="1264" spans="1:30">
      <c r="A1264" s="152"/>
      <c r="B1264" s="152"/>
      <c r="C1264" s="152"/>
      <c r="D1264" s="152"/>
      <c r="E1264" s="152"/>
      <c r="F1264" s="152"/>
      <c r="G1264" s="152"/>
      <c r="H1264" s="152"/>
      <c r="I1264" s="152"/>
      <c r="J1264" s="152"/>
      <c r="K1264" s="152"/>
      <c r="L1264" s="152"/>
      <c r="M1264" s="152"/>
      <c r="N1264" s="152"/>
      <c r="O1264" s="152"/>
      <c r="P1264" s="152"/>
      <c r="Q1264" s="152"/>
      <c r="R1264" s="152"/>
      <c r="S1264" s="152"/>
      <c r="T1264" s="152"/>
      <c r="U1264" s="152"/>
      <c r="V1264" s="152"/>
      <c r="W1264" s="152"/>
      <c r="X1264" s="152"/>
      <c r="Y1264" s="152"/>
      <c r="Z1264" s="152"/>
      <c r="AA1264" s="152"/>
      <c r="AB1264" s="152"/>
      <c r="AC1264" s="152"/>
      <c r="AD1264" s="152"/>
    </row>
    <row r="1265" spans="1:30">
      <c r="A1265" s="152"/>
      <c r="B1265" s="152"/>
      <c r="C1265" s="152"/>
      <c r="D1265" s="152"/>
      <c r="E1265" s="152"/>
      <c r="F1265" s="152"/>
      <c r="G1265" s="152"/>
      <c r="H1265" s="152"/>
      <c r="I1265" s="152"/>
      <c r="J1265" s="152"/>
      <c r="K1265" s="152"/>
      <c r="L1265" s="152"/>
      <c r="M1265" s="152"/>
      <c r="N1265" s="152"/>
      <c r="O1265" s="152"/>
      <c r="P1265" s="152"/>
      <c r="Q1265" s="152"/>
      <c r="R1265" s="152"/>
      <c r="S1265" s="152"/>
      <c r="T1265" s="152"/>
      <c r="U1265" s="152"/>
      <c r="V1265" s="152"/>
      <c r="W1265" s="152"/>
      <c r="X1265" s="152"/>
      <c r="Y1265" s="152"/>
      <c r="Z1265" s="152"/>
      <c r="AA1265" s="152"/>
      <c r="AB1265" s="152"/>
      <c r="AC1265" s="152"/>
      <c r="AD1265" s="152"/>
    </row>
    <row r="1266" spans="1:30">
      <c r="A1266" s="152"/>
      <c r="B1266" s="152"/>
      <c r="C1266" s="152"/>
      <c r="D1266" s="152"/>
      <c r="E1266" s="152"/>
      <c r="F1266" s="152"/>
      <c r="G1266" s="152"/>
      <c r="H1266" s="152"/>
      <c r="I1266" s="152"/>
      <c r="J1266" s="152"/>
      <c r="K1266" s="152"/>
      <c r="L1266" s="152"/>
      <c r="M1266" s="152"/>
      <c r="N1266" s="152"/>
      <c r="O1266" s="152"/>
      <c r="P1266" s="152"/>
      <c r="Q1266" s="152"/>
      <c r="R1266" s="152"/>
      <c r="S1266" s="152"/>
      <c r="T1266" s="152"/>
      <c r="U1266" s="152"/>
      <c r="V1266" s="152"/>
      <c r="W1266" s="152"/>
      <c r="X1266" s="152"/>
      <c r="Y1266" s="152"/>
      <c r="Z1266" s="152"/>
      <c r="AA1266" s="152"/>
      <c r="AB1266" s="152"/>
      <c r="AC1266" s="152"/>
      <c r="AD1266" s="152"/>
    </row>
    <row r="1267" spans="1:30">
      <c r="A1267" s="152"/>
      <c r="B1267" s="152"/>
      <c r="C1267" s="152"/>
      <c r="D1267" s="152"/>
      <c r="E1267" s="152"/>
      <c r="F1267" s="152"/>
      <c r="G1267" s="152"/>
      <c r="H1267" s="152"/>
      <c r="I1267" s="152"/>
      <c r="J1267" s="152"/>
      <c r="K1267" s="152"/>
      <c r="L1267" s="152"/>
      <c r="M1267" s="152"/>
      <c r="N1267" s="152"/>
      <c r="O1267" s="152"/>
      <c r="P1267" s="152"/>
      <c r="Q1267" s="152"/>
      <c r="R1267" s="152"/>
      <c r="S1267" s="152"/>
      <c r="T1267" s="152"/>
      <c r="U1267" s="152"/>
      <c r="V1267" s="152"/>
      <c r="W1267" s="152"/>
      <c r="X1267" s="152"/>
      <c r="Y1267" s="152"/>
      <c r="Z1267" s="152"/>
      <c r="AA1267" s="152"/>
      <c r="AB1267" s="152"/>
      <c r="AC1267" s="152"/>
      <c r="AD1267" s="152"/>
    </row>
    <row r="1268" spans="1:30">
      <c r="A1268" s="152"/>
      <c r="B1268" s="152"/>
      <c r="C1268" s="152"/>
      <c r="D1268" s="152"/>
      <c r="E1268" s="152"/>
      <c r="F1268" s="152"/>
      <c r="G1268" s="152"/>
      <c r="H1268" s="152"/>
      <c r="I1268" s="152"/>
      <c r="J1268" s="152"/>
      <c r="K1268" s="152"/>
      <c r="L1268" s="152"/>
      <c r="M1268" s="152"/>
      <c r="N1268" s="152"/>
      <c r="O1268" s="152"/>
      <c r="P1268" s="152"/>
      <c r="Q1268" s="152"/>
      <c r="R1268" s="152"/>
      <c r="S1268" s="152"/>
      <c r="T1268" s="152"/>
      <c r="U1268" s="152"/>
      <c r="V1268" s="152"/>
      <c r="W1268" s="152"/>
      <c r="X1268" s="152"/>
      <c r="Y1268" s="152"/>
      <c r="Z1268" s="152"/>
      <c r="AA1268" s="152"/>
      <c r="AB1268" s="152"/>
      <c r="AC1268" s="152"/>
      <c r="AD1268" s="152"/>
    </row>
    <row r="1269" spans="1:30">
      <c r="A1269" s="152"/>
      <c r="B1269" s="152"/>
      <c r="C1269" s="152"/>
      <c r="D1269" s="152"/>
      <c r="E1269" s="152"/>
      <c r="F1269" s="152"/>
      <c r="G1269" s="152"/>
      <c r="H1269" s="152"/>
      <c r="I1269" s="152"/>
      <c r="J1269" s="152"/>
      <c r="K1269" s="152"/>
      <c r="L1269" s="152"/>
      <c r="M1269" s="152"/>
      <c r="N1269" s="152"/>
      <c r="O1269" s="152"/>
      <c r="P1269" s="152"/>
      <c r="Q1269" s="152"/>
      <c r="R1269" s="152"/>
      <c r="S1269" s="152"/>
      <c r="T1269" s="152"/>
      <c r="U1269" s="152"/>
      <c r="V1269" s="152"/>
      <c r="W1269" s="152"/>
      <c r="X1269" s="152"/>
      <c r="Y1269" s="152"/>
      <c r="Z1269" s="152"/>
      <c r="AA1269" s="152"/>
      <c r="AB1269" s="152"/>
      <c r="AC1269" s="152"/>
      <c r="AD1269" s="152"/>
    </row>
    <row r="1270" spans="1:30">
      <c r="A1270" s="152"/>
      <c r="B1270" s="152"/>
      <c r="C1270" s="152"/>
      <c r="D1270" s="152"/>
      <c r="E1270" s="152"/>
      <c r="F1270" s="152"/>
      <c r="G1270" s="152"/>
      <c r="H1270" s="152"/>
      <c r="I1270" s="152"/>
      <c r="J1270" s="152"/>
      <c r="K1270" s="152"/>
      <c r="L1270" s="152"/>
      <c r="M1270" s="152"/>
      <c r="N1270" s="152"/>
      <c r="O1270" s="152"/>
      <c r="P1270" s="152"/>
      <c r="Q1270" s="152"/>
      <c r="R1270" s="152"/>
      <c r="S1270" s="152"/>
      <c r="T1270" s="152"/>
      <c r="U1270" s="152"/>
      <c r="V1270" s="152"/>
      <c r="W1270" s="152"/>
      <c r="X1270" s="152"/>
      <c r="Y1270" s="152"/>
      <c r="Z1270" s="152"/>
      <c r="AA1270" s="152"/>
      <c r="AB1270" s="152"/>
      <c r="AC1270" s="152"/>
      <c r="AD1270" s="152"/>
    </row>
    <row r="1271" spans="1:30">
      <c r="A1271" s="152"/>
      <c r="B1271" s="152"/>
      <c r="C1271" s="152"/>
      <c r="D1271" s="152"/>
      <c r="E1271" s="152"/>
      <c r="F1271" s="152"/>
      <c r="G1271" s="152"/>
      <c r="H1271" s="152"/>
      <c r="I1271" s="152"/>
      <c r="J1271" s="152"/>
      <c r="K1271" s="152"/>
      <c r="L1271" s="152"/>
      <c r="M1271" s="152"/>
      <c r="N1271" s="152"/>
      <c r="O1271" s="152"/>
      <c r="P1271" s="152"/>
      <c r="Q1271" s="152"/>
      <c r="R1271" s="152"/>
      <c r="S1271" s="152"/>
      <c r="T1271" s="152"/>
      <c r="U1271" s="152"/>
      <c r="V1271" s="152"/>
      <c r="W1271" s="152"/>
      <c r="X1271" s="152"/>
      <c r="Y1271" s="152"/>
      <c r="Z1271" s="152"/>
      <c r="AA1271" s="152"/>
      <c r="AB1271" s="152"/>
      <c r="AC1271" s="152"/>
      <c r="AD1271" s="152"/>
    </row>
    <row r="1272" spans="1:30">
      <c r="A1272" s="152"/>
      <c r="B1272" s="152"/>
      <c r="C1272" s="152"/>
      <c r="D1272" s="152"/>
      <c r="E1272" s="152"/>
      <c r="F1272" s="152"/>
      <c r="G1272" s="152"/>
      <c r="H1272" s="152"/>
      <c r="I1272" s="152"/>
      <c r="J1272" s="152"/>
      <c r="K1272" s="152"/>
      <c r="L1272" s="152"/>
      <c r="M1272" s="152"/>
      <c r="N1272" s="152"/>
      <c r="O1272" s="152"/>
      <c r="P1272" s="152"/>
      <c r="Q1272" s="152"/>
      <c r="R1272" s="152"/>
      <c r="S1272" s="152"/>
      <c r="T1272" s="152"/>
      <c r="U1272" s="152"/>
      <c r="V1272" s="152"/>
      <c r="W1272" s="152"/>
      <c r="X1272" s="152"/>
      <c r="Y1272" s="152"/>
      <c r="Z1272" s="152"/>
      <c r="AA1272" s="152"/>
      <c r="AB1272" s="152"/>
      <c r="AC1272" s="152"/>
      <c r="AD1272" s="152"/>
    </row>
    <row r="1273" spans="1:30">
      <c r="A1273" s="152"/>
      <c r="B1273" s="152"/>
      <c r="C1273" s="152"/>
      <c r="D1273" s="152"/>
      <c r="E1273" s="152"/>
      <c r="F1273" s="152"/>
      <c r="G1273" s="152"/>
      <c r="H1273" s="152"/>
      <c r="I1273" s="152"/>
      <c r="J1273" s="152"/>
      <c r="K1273" s="152"/>
      <c r="L1273" s="152"/>
      <c r="M1273" s="152"/>
      <c r="N1273" s="152"/>
      <c r="O1273" s="152"/>
      <c r="P1273" s="152"/>
      <c r="Q1273" s="152"/>
      <c r="R1273" s="152"/>
      <c r="S1273" s="152"/>
      <c r="T1273" s="152"/>
      <c r="U1273" s="152"/>
      <c r="V1273" s="152"/>
      <c r="W1273" s="152"/>
      <c r="X1273" s="152"/>
      <c r="Y1273" s="152"/>
      <c r="Z1273" s="152"/>
      <c r="AA1273" s="152"/>
      <c r="AB1273" s="152"/>
      <c r="AC1273" s="152"/>
      <c r="AD1273" s="152"/>
    </row>
    <row r="1274" spans="1:30">
      <c r="A1274" s="152"/>
      <c r="B1274" s="152"/>
      <c r="C1274" s="152"/>
      <c r="D1274" s="152"/>
      <c r="E1274" s="152"/>
      <c r="F1274" s="152"/>
      <c r="G1274" s="152"/>
      <c r="H1274" s="152"/>
      <c r="I1274" s="152"/>
      <c r="J1274" s="152"/>
      <c r="K1274" s="152"/>
      <c r="L1274" s="152"/>
      <c r="M1274" s="152"/>
      <c r="N1274" s="152"/>
      <c r="O1274" s="152"/>
      <c r="P1274" s="152"/>
      <c r="Q1274" s="152"/>
      <c r="R1274" s="152"/>
      <c r="S1274" s="152"/>
      <c r="T1274" s="152"/>
      <c r="U1274" s="152"/>
      <c r="V1274" s="152"/>
      <c r="W1274" s="152"/>
      <c r="X1274" s="152"/>
      <c r="Y1274" s="152"/>
      <c r="Z1274" s="152"/>
      <c r="AA1274" s="152"/>
      <c r="AB1274" s="152"/>
      <c r="AC1274" s="152"/>
      <c r="AD1274" s="152"/>
    </row>
    <row r="1275" spans="1:30">
      <c r="A1275" s="152"/>
      <c r="B1275" s="152"/>
      <c r="C1275" s="152"/>
      <c r="D1275" s="152"/>
      <c r="E1275" s="152"/>
      <c r="F1275" s="152"/>
      <c r="G1275" s="152"/>
      <c r="H1275" s="152"/>
      <c r="I1275" s="152"/>
      <c r="J1275" s="152"/>
      <c r="K1275" s="152"/>
      <c r="L1275" s="152"/>
      <c r="M1275" s="152"/>
      <c r="N1275" s="152"/>
      <c r="O1275" s="152"/>
      <c r="P1275" s="152"/>
      <c r="Q1275" s="152"/>
      <c r="R1275" s="152"/>
      <c r="S1275" s="152"/>
      <c r="T1275" s="152"/>
      <c r="U1275" s="152"/>
      <c r="V1275" s="152"/>
      <c r="W1275" s="152"/>
      <c r="X1275" s="152"/>
      <c r="Y1275" s="152"/>
      <c r="Z1275" s="152"/>
      <c r="AA1275" s="152"/>
      <c r="AB1275" s="152"/>
      <c r="AC1275" s="152"/>
      <c r="AD1275" s="152"/>
    </row>
    <row r="1276" spans="1:30">
      <c r="A1276" s="152"/>
      <c r="B1276" s="152"/>
      <c r="C1276" s="152"/>
      <c r="D1276" s="152"/>
      <c r="E1276" s="152"/>
      <c r="F1276" s="152"/>
      <c r="G1276" s="152"/>
      <c r="H1276" s="152"/>
      <c r="I1276" s="152"/>
      <c r="J1276" s="152"/>
      <c r="K1276" s="152"/>
      <c r="L1276" s="152"/>
      <c r="M1276" s="152"/>
      <c r="N1276" s="152"/>
      <c r="O1276" s="152"/>
      <c r="P1276" s="152"/>
      <c r="Q1276" s="152"/>
      <c r="R1276" s="152"/>
      <c r="S1276" s="152"/>
      <c r="T1276" s="152"/>
      <c r="U1276" s="152"/>
      <c r="V1276" s="152"/>
      <c r="W1276" s="152"/>
      <c r="X1276" s="152"/>
      <c r="Y1276" s="152"/>
      <c r="Z1276" s="152"/>
      <c r="AA1276" s="152"/>
      <c r="AB1276" s="152"/>
      <c r="AC1276" s="152"/>
      <c r="AD1276" s="152"/>
    </row>
    <row r="1277" spans="1:30">
      <c r="A1277" s="152"/>
      <c r="B1277" s="152"/>
      <c r="C1277" s="152"/>
      <c r="D1277" s="152"/>
      <c r="E1277" s="152"/>
      <c r="F1277" s="152"/>
      <c r="G1277" s="152"/>
      <c r="H1277" s="152"/>
      <c r="I1277" s="152"/>
      <c r="J1277" s="152"/>
      <c r="K1277" s="152"/>
      <c r="L1277" s="152"/>
      <c r="M1277" s="152"/>
      <c r="N1277" s="152"/>
      <c r="O1277" s="152"/>
      <c r="P1277" s="152"/>
      <c r="Q1277" s="152"/>
      <c r="R1277" s="152"/>
      <c r="S1277" s="152"/>
      <c r="T1277" s="152"/>
      <c r="U1277" s="152"/>
      <c r="V1277" s="152"/>
      <c r="W1277" s="152"/>
      <c r="X1277" s="152"/>
      <c r="Y1277" s="152"/>
      <c r="Z1277" s="152"/>
      <c r="AA1277" s="152"/>
      <c r="AB1277" s="152"/>
      <c r="AC1277" s="152"/>
      <c r="AD1277" s="152"/>
    </row>
    <row r="1278" spans="1:30">
      <c r="A1278" s="152"/>
      <c r="B1278" s="152"/>
      <c r="C1278" s="152"/>
      <c r="D1278" s="152"/>
      <c r="E1278" s="152"/>
      <c r="F1278" s="152"/>
      <c r="G1278" s="152"/>
      <c r="H1278" s="152"/>
      <c r="I1278" s="152"/>
      <c r="J1278" s="152"/>
      <c r="K1278" s="152"/>
      <c r="L1278" s="152"/>
      <c r="M1278" s="152"/>
      <c r="N1278" s="152"/>
      <c r="O1278" s="152"/>
      <c r="P1278" s="152"/>
      <c r="Q1278" s="152"/>
      <c r="R1278" s="152"/>
      <c r="S1278" s="152"/>
      <c r="T1278" s="152"/>
      <c r="U1278" s="152"/>
      <c r="V1278" s="152"/>
      <c r="W1278" s="152"/>
      <c r="X1278" s="152"/>
      <c r="Y1278" s="152"/>
      <c r="Z1278" s="152"/>
      <c r="AA1278" s="152"/>
      <c r="AB1278" s="152"/>
      <c r="AC1278" s="152"/>
      <c r="AD1278" s="152"/>
    </row>
    <row r="1279" spans="1:30">
      <c r="A1279" s="152"/>
      <c r="B1279" s="152"/>
      <c r="C1279" s="152"/>
      <c r="D1279" s="152"/>
      <c r="E1279" s="152"/>
      <c r="F1279" s="152"/>
      <c r="G1279" s="152"/>
      <c r="H1279" s="152"/>
      <c r="I1279" s="152"/>
      <c r="J1279" s="152"/>
      <c r="K1279" s="152"/>
      <c r="L1279" s="152"/>
      <c r="M1279" s="152"/>
      <c r="N1279" s="152"/>
      <c r="O1279" s="152"/>
      <c r="P1279" s="152"/>
      <c r="Q1279" s="152"/>
      <c r="R1279" s="152"/>
      <c r="S1279" s="152"/>
      <c r="T1279" s="152"/>
      <c r="U1279" s="152"/>
      <c r="V1279" s="152"/>
      <c r="W1279" s="152"/>
      <c r="X1279" s="152"/>
      <c r="Y1279" s="152"/>
      <c r="Z1279" s="152"/>
      <c r="AA1279" s="152"/>
      <c r="AB1279" s="152"/>
      <c r="AC1279" s="152"/>
      <c r="AD1279" s="152"/>
    </row>
    <row r="1280" spans="1:30">
      <c r="A1280" s="152"/>
      <c r="B1280" s="152"/>
      <c r="C1280" s="152"/>
      <c r="D1280" s="152"/>
      <c r="E1280" s="152"/>
      <c r="F1280" s="152"/>
      <c r="G1280" s="152"/>
      <c r="H1280" s="152"/>
      <c r="I1280" s="152"/>
      <c r="J1280" s="152"/>
      <c r="K1280" s="152"/>
      <c r="L1280" s="152"/>
      <c r="M1280" s="152"/>
      <c r="N1280" s="152"/>
      <c r="O1280" s="152"/>
      <c r="P1280" s="152"/>
      <c r="Q1280" s="152"/>
      <c r="R1280" s="152"/>
      <c r="S1280" s="152"/>
      <c r="T1280" s="152"/>
      <c r="U1280" s="152"/>
      <c r="V1280" s="152"/>
      <c r="W1280" s="152"/>
      <c r="X1280" s="152"/>
      <c r="Y1280" s="152"/>
      <c r="Z1280" s="152"/>
      <c r="AA1280" s="152"/>
      <c r="AB1280" s="152"/>
      <c r="AC1280" s="152"/>
      <c r="AD1280" s="152"/>
    </row>
    <row r="1281" spans="1:30">
      <c r="A1281" s="152"/>
      <c r="B1281" s="152"/>
      <c r="C1281" s="152"/>
      <c r="D1281" s="152"/>
      <c r="E1281" s="152"/>
      <c r="F1281" s="152"/>
      <c r="G1281" s="152"/>
      <c r="H1281" s="152"/>
      <c r="I1281" s="152"/>
      <c r="J1281" s="152"/>
      <c r="K1281" s="152"/>
      <c r="L1281" s="152"/>
      <c r="M1281" s="152"/>
      <c r="N1281" s="152"/>
      <c r="O1281" s="152"/>
      <c r="P1281" s="152"/>
      <c r="Q1281" s="152"/>
      <c r="R1281" s="152"/>
      <c r="S1281" s="152"/>
      <c r="T1281" s="152"/>
      <c r="U1281" s="152"/>
      <c r="V1281" s="152"/>
      <c r="W1281" s="152"/>
      <c r="X1281" s="152"/>
      <c r="Y1281" s="152"/>
      <c r="Z1281" s="152"/>
      <c r="AA1281" s="152"/>
      <c r="AB1281" s="152"/>
      <c r="AC1281" s="152"/>
      <c r="AD1281" s="152"/>
    </row>
    <row r="1282" spans="1:30">
      <c r="A1282" s="152"/>
      <c r="B1282" s="152"/>
      <c r="C1282" s="152"/>
      <c r="D1282" s="152"/>
      <c r="E1282" s="152"/>
      <c r="F1282" s="152"/>
      <c r="G1282" s="152"/>
      <c r="H1282" s="152"/>
      <c r="I1282" s="152"/>
      <c r="J1282" s="152"/>
      <c r="K1282" s="152"/>
      <c r="L1282" s="152"/>
      <c r="M1282" s="152"/>
      <c r="N1282" s="152"/>
      <c r="O1282" s="152"/>
      <c r="P1282" s="152"/>
      <c r="Q1282" s="152"/>
      <c r="R1282" s="152"/>
      <c r="S1282" s="152"/>
      <c r="T1282" s="152"/>
      <c r="U1282" s="152"/>
      <c r="V1282" s="152"/>
      <c r="W1282" s="152"/>
      <c r="X1282" s="152"/>
      <c r="Y1282" s="152"/>
      <c r="Z1282" s="152"/>
      <c r="AA1282" s="152"/>
      <c r="AB1282" s="152"/>
      <c r="AC1282" s="152"/>
      <c r="AD1282" s="152"/>
    </row>
    <row r="1283" spans="1:30">
      <c r="A1283" s="152"/>
      <c r="B1283" s="152"/>
      <c r="C1283" s="152"/>
      <c r="D1283" s="152"/>
      <c r="E1283" s="152"/>
      <c r="F1283" s="152"/>
      <c r="G1283" s="152"/>
      <c r="H1283" s="152"/>
      <c r="I1283" s="152"/>
      <c r="J1283" s="152"/>
      <c r="K1283" s="152"/>
      <c r="L1283" s="152"/>
      <c r="M1283" s="152"/>
      <c r="N1283" s="152"/>
      <c r="O1283" s="152"/>
      <c r="P1283" s="152"/>
      <c r="Q1283" s="152"/>
      <c r="R1283" s="152"/>
      <c r="S1283" s="152"/>
      <c r="T1283" s="152"/>
      <c r="U1283" s="152"/>
      <c r="V1283" s="152"/>
      <c r="W1283" s="152"/>
      <c r="X1283" s="152"/>
      <c r="Y1283" s="152"/>
      <c r="Z1283" s="152"/>
      <c r="AA1283" s="152"/>
      <c r="AB1283" s="152"/>
      <c r="AC1283" s="152"/>
      <c r="AD1283" s="152"/>
    </row>
    <row r="1284" spans="1:30">
      <c r="A1284" s="152"/>
      <c r="B1284" s="152"/>
      <c r="C1284" s="152"/>
      <c r="D1284" s="152"/>
      <c r="E1284" s="152"/>
      <c r="F1284" s="152"/>
      <c r="G1284" s="152"/>
      <c r="H1284" s="152"/>
      <c r="I1284" s="152"/>
      <c r="J1284" s="152"/>
      <c r="K1284" s="152"/>
      <c r="L1284" s="152"/>
      <c r="M1284" s="152"/>
      <c r="N1284" s="152"/>
      <c r="O1284" s="152"/>
      <c r="P1284" s="152"/>
      <c r="Q1284" s="152"/>
      <c r="R1284" s="152"/>
      <c r="S1284" s="152"/>
      <c r="T1284" s="152"/>
      <c r="U1284" s="152"/>
      <c r="V1284" s="152"/>
      <c r="W1284" s="152"/>
      <c r="X1284" s="152"/>
      <c r="Y1284" s="152"/>
      <c r="Z1284" s="152"/>
      <c r="AA1284" s="152"/>
      <c r="AB1284" s="152"/>
      <c r="AC1284" s="152"/>
      <c r="AD1284" s="152"/>
    </row>
    <row r="1285" spans="1:30">
      <c r="A1285" s="152"/>
      <c r="B1285" s="152"/>
      <c r="C1285" s="152"/>
      <c r="D1285" s="152"/>
      <c r="E1285" s="152"/>
      <c r="F1285" s="152"/>
      <c r="G1285" s="152"/>
      <c r="H1285" s="152"/>
      <c r="I1285" s="152"/>
      <c r="J1285" s="152"/>
      <c r="K1285" s="152"/>
      <c r="L1285" s="152"/>
      <c r="M1285" s="152"/>
      <c r="N1285" s="152"/>
      <c r="O1285" s="152"/>
      <c r="P1285" s="152"/>
      <c r="Q1285" s="152"/>
      <c r="R1285" s="152"/>
      <c r="S1285" s="152"/>
      <c r="T1285" s="152"/>
      <c r="U1285" s="152"/>
      <c r="V1285" s="152"/>
      <c r="W1285" s="152"/>
      <c r="X1285" s="152"/>
      <c r="Y1285" s="152"/>
      <c r="Z1285" s="152"/>
      <c r="AA1285" s="152"/>
      <c r="AB1285" s="152"/>
      <c r="AC1285" s="152"/>
      <c r="AD1285" s="152"/>
    </row>
    <row r="1286" spans="1:30">
      <c r="A1286" s="152"/>
      <c r="B1286" s="152"/>
      <c r="C1286" s="152"/>
      <c r="D1286" s="152"/>
      <c r="E1286" s="152"/>
      <c r="F1286" s="152"/>
      <c r="G1286" s="152"/>
      <c r="H1286" s="152"/>
      <c r="I1286" s="152"/>
      <c r="J1286" s="152"/>
      <c r="K1286" s="152"/>
      <c r="L1286" s="152"/>
      <c r="M1286" s="152"/>
      <c r="N1286" s="152"/>
      <c r="O1286" s="152"/>
      <c r="P1286" s="152"/>
      <c r="Q1286" s="152"/>
      <c r="R1286" s="152"/>
      <c r="S1286" s="152"/>
      <c r="T1286" s="152"/>
      <c r="U1286" s="152"/>
      <c r="V1286" s="152"/>
      <c r="W1286" s="152"/>
      <c r="X1286" s="152"/>
      <c r="Y1286" s="152"/>
      <c r="Z1286" s="152"/>
      <c r="AA1286" s="152"/>
      <c r="AB1286" s="152"/>
      <c r="AC1286" s="152"/>
      <c r="AD1286" s="152"/>
    </row>
    <row r="1287" spans="1:30">
      <c r="A1287" s="152"/>
      <c r="B1287" s="152"/>
      <c r="C1287" s="152"/>
      <c r="D1287" s="152"/>
      <c r="E1287" s="152"/>
      <c r="F1287" s="152"/>
      <c r="G1287" s="152"/>
      <c r="H1287" s="152"/>
      <c r="I1287" s="152"/>
      <c r="J1287" s="152"/>
      <c r="K1287" s="152"/>
      <c r="L1287" s="152"/>
      <c r="M1287" s="152"/>
      <c r="N1287" s="152"/>
      <c r="O1287" s="152"/>
      <c r="P1287" s="152"/>
      <c r="Q1287" s="152"/>
      <c r="R1287" s="152"/>
      <c r="S1287" s="152"/>
      <c r="T1287" s="152"/>
      <c r="U1287" s="152"/>
      <c r="V1287" s="152"/>
      <c r="W1287" s="152"/>
      <c r="X1287" s="152"/>
      <c r="Y1287" s="152"/>
      <c r="Z1287" s="152"/>
      <c r="AA1287" s="152"/>
      <c r="AB1287" s="152"/>
      <c r="AC1287" s="152"/>
      <c r="AD1287" s="152"/>
    </row>
    <row r="1288" spans="1:30">
      <c r="A1288" s="152"/>
      <c r="B1288" s="152"/>
      <c r="C1288" s="152"/>
      <c r="D1288" s="152"/>
      <c r="E1288" s="152"/>
      <c r="F1288" s="152"/>
      <c r="G1288" s="152"/>
      <c r="H1288" s="152"/>
      <c r="I1288" s="152"/>
      <c r="J1288" s="152"/>
      <c r="K1288" s="152"/>
      <c r="L1288" s="152"/>
      <c r="M1288" s="152"/>
      <c r="N1288" s="152"/>
      <c r="O1288" s="152"/>
      <c r="P1288" s="152"/>
      <c r="Q1288" s="152"/>
      <c r="R1288" s="152"/>
      <c r="S1288" s="152"/>
      <c r="T1288" s="152"/>
      <c r="U1288" s="152"/>
      <c r="V1288" s="152"/>
      <c r="W1288" s="152"/>
      <c r="X1288" s="152"/>
      <c r="Y1288" s="152"/>
      <c r="Z1288" s="152"/>
      <c r="AA1288" s="152"/>
      <c r="AB1288" s="152"/>
      <c r="AC1288" s="152"/>
      <c r="AD1288" s="152"/>
    </row>
    <row r="1289" spans="1:30">
      <c r="A1289" s="152"/>
      <c r="B1289" s="152"/>
      <c r="C1289" s="152"/>
      <c r="D1289" s="152"/>
      <c r="E1289" s="152"/>
      <c r="F1289" s="152"/>
      <c r="G1289" s="152"/>
      <c r="H1289" s="152"/>
      <c r="I1289" s="152"/>
      <c r="J1289" s="152"/>
      <c r="K1289" s="152"/>
      <c r="L1289" s="152"/>
      <c r="M1289" s="152"/>
      <c r="N1289" s="152"/>
      <c r="O1289" s="152"/>
      <c r="P1289" s="152"/>
      <c r="Q1289" s="152"/>
      <c r="R1289" s="152"/>
      <c r="S1289" s="152"/>
      <c r="T1289" s="152"/>
      <c r="U1289" s="152"/>
      <c r="V1289" s="152"/>
      <c r="W1289" s="152"/>
      <c r="X1289" s="152"/>
      <c r="Y1289" s="152"/>
      <c r="Z1289" s="152"/>
      <c r="AA1289" s="152"/>
      <c r="AB1289" s="152"/>
      <c r="AC1289" s="152"/>
      <c r="AD1289" s="152"/>
    </row>
    <row r="1290" spans="1:30">
      <c r="A1290" s="152"/>
      <c r="B1290" s="152"/>
      <c r="C1290" s="152"/>
      <c r="D1290" s="152"/>
      <c r="E1290" s="152"/>
      <c r="F1290" s="152"/>
      <c r="G1290" s="152"/>
      <c r="H1290" s="152"/>
      <c r="I1290" s="152"/>
      <c r="J1290" s="152"/>
      <c r="K1290" s="152"/>
      <c r="L1290" s="152"/>
      <c r="M1290" s="152"/>
      <c r="N1290" s="152"/>
      <c r="O1290" s="152"/>
      <c r="P1290" s="152"/>
      <c r="Q1290" s="152"/>
      <c r="R1290" s="152"/>
      <c r="S1290" s="152"/>
      <c r="T1290" s="152"/>
      <c r="U1290" s="152"/>
      <c r="V1290" s="152"/>
      <c r="W1290" s="152"/>
      <c r="X1290" s="152"/>
      <c r="Y1290" s="152"/>
      <c r="Z1290" s="152"/>
      <c r="AA1290" s="152"/>
      <c r="AB1290" s="152"/>
      <c r="AC1290" s="152"/>
      <c r="AD1290" s="152"/>
    </row>
    <row r="1291" spans="1:30">
      <c r="A1291" s="152"/>
      <c r="B1291" s="152"/>
      <c r="C1291" s="152"/>
      <c r="D1291" s="152"/>
      <c r="E1291" s="152"/>
      <c r="F1291" s="152"/>
      <c r="G1291" s="152"/>
      <c r="H1291" s="152"/>
      <c r="I1291" s="152"/>
      <c r="J1291" s="152"/>
      <c r="K1291" s="152"/>
      <c r="L1291" s="152"/>
      <c r="M1291" s="152"/>
      <c r="N1291" s="152"/>
      <c r="O1291" s="152"/>
      <c r="P1291" s="152"/>
      <c r="Q1291" s="152"/>
      <c r="R1291" s="152"/>
      <c r="S1291" s="152"/>
      <c r="T1291" s="152"/>
      <c r="U1291" s="152"/>
      <c r="V1291" s="152"/>
      <c r="W1291" s="152"/>
      <c r="X1291" s="152"/>
      <c r="Y1291" s="152"/>
      <c r="Z1291" s="152"/>
      <c r="AA1291" s="152"/>
      <c r="AB1291" s="152"/>
      <c r="AC1291" s="152"/>
      <c r="AD1291" s="152"/>
    </row>
    <row r="1292" spans="1:30">
      <c r="A1292" s="152"/>
      <c r="B1292" s="152"/>
      <c r="C1292" s="152"/>
      <c r="D1292" s="152"/>
      <c r="E1292" s="152"/>
      <c r="F1292" s="152"/>
      <c r="G1292" s="152"/>
      <c r="H1292" s="152"/>
      <c r="I1292" s="152"/>
      <c r="J1292" s="152"/>
      <c r="K1292" s="152"/>
      <c r="L1292" s="152"/>
      <c r="M1292" s="152"/>
      <c r="N1292" s="152"/>
      <c r="O1292" s="152"/>
      <c r="P1292" s="152"/>
      <c r="Q1292" s="152"/>
      <c r="R1292" s="152"/>
      <c r="S1292" s="152"/>
      <c r="T1292" s="152"/>
      <c r="U1292" s="152"/>
      <c r="V1292" s="152"/>
      <c r="W1292" s="152"/>
      <c r="X1292" s="152"/>
      <c r="Y1292" s="152"/>
      <c r="Z1292" s="152"/>
      <c r="AA1292" s="152"/>
      <c r="AB1292" s="152"/>
      <c r="AC1292" s="152"/>
      <c r="AD1292" s="152"/>
    </row>
    <row r="1293" spans="1:30">
      <c r="A1293" s="152"/>
      <c r="B1293" s="152"/>
      <c r="C1293" s="152"/>
      <c r="D1293" s="152"/>
      <c r="E1293" s="152"/>
      <c r="F1293" s="152"/>
      <c r="G1293" s="152"/>
      <c r="H1293" s="152"/>
      <c r="I1293" s="152"/>
      <c r="J1293" s="152"/>
      <c r="K1293" s="152"/>
      <c r="L1293" s="152"/>
      <c r="M1293" s="152"/>
      <c r="N1293" s="152"/>
      <c r="O1293" s="152"/>
      <c r="P1293" s="152"/>
      <c r="Q1293" s="152"/>
      <c r="R1293" s="152"/>
      <c r="S1293" s="152"/>
      <c r="T1293" s="152"/>
      <c r="U1293" s="152"/>
      <c r="V1293" s="152"/>
      <c r="W1293" s="152"/>
      <c r="X1293" s="152"/>
      <c r="Y1293" s="152"/>
      <c r="Z1293" s="152"/>
      <c r="AA1293" s="152"/>
      <c r="AB1293" s="152"/>
      <c r="AC1293" s="152"/>
      <c r="AD1293" s="152"/>
    </row>
    <row r="1294" spans="1:30">
      <c r="A1294" s="152"/>
      <c r="B1294" s="152"/>
      <c r="C1294" s="152"/>
      <c r="D1294" s="152"/>
      <c r="E1294" s="152"/>
      <c r="F1294" s="152"/>
      <c r="G1294" s="152"/>
      <c r="H1294" s="152"/>
      <c r="I1294" s="152"/>
      <c r="J1294" s="152"/>
      <c r="K1294" s="152"/>
      <c r="L1294" s="152"/>
      <c r="M1294" s="152"/>
      <c r="N1294" s="152"/>
      <c r="O1294" s="152"/>
      <c r="P1294" s="152"/>
      <c r="Q1294" s="152"/>
      <c r="R1294" s="152"/>
      <c r="S1294" s="152"/>
      <c r="T1294" s="152"/>
      <c r="U1294" s="152"/>
      <c r="V1294" s="152"/>
      <c r="W1294" s="152"/>
      <c r="X1294" s="152"/>
      <c r="Y1294" s="152"/>
      <c r="Z1294" s="152"/>
      <c r="AA1294" s="152"/>
      <c r="AB1294" s="152"/>
      <c r="AC1294" s="152"/>
      <c r="AD1294" s="152"/>
    </row>
    <row r="1295" spans="1:30">
      <c r="A1295" s="152"/>
      <c r="B1295" s="152"/>
      <c r="C1295" s="152"/>
      <c r="D1295" s="152"/>
      <c r="E1295" s="152"/>
      <c r="F1295" s="152"/>
      <c r="G1295" s="152"/>
      <c r="H1295" s="152"/>
      <c r="I1295" s="152"/>
      <c r="J1295" s="152"/>
      <c r="K1295" s="152"/>
      <c r="L1295" s="152"/>
      <c r="M1295" s="152"/>
      <c r="N1295" s="152"/>
      <c r="O1295" s="152"/>
      <c r="P1295" s="152"/>
      <c r="Q1295" s="152"/>
      <c r="R1295" s="152"/>
      <c r="S1295" s="152"/>
      <c r="T1295" s="152"/>
      <c r="U1295" s="152"/>
      <c r="V1295" s="152"/>
      <c r="W1295" s="152"/>
      <c r="X1295" s="152"/>
      <c r="Y1295" s="152"/>
      <c r="Z1295" s="152"/>
      <c r="AA1295" s="152"/>
      <c r="AB1295" s="152"/>
      <c r="AC1295" s="152"/>
      <c r="AD1295" s="152"/>
    </row>
    <row r="1296" spans="1:30">
      <c r="A1296" s="152"/>
      <c r="B1296" s="152"/>
      <c r="C1296" s="152"/>
      <c r="D1296" s="152"/>
      <c r="E1296" s="152"/>
      <c r="F1296" s="152"/>
      <c r="G1296" s="152"/>
      <c r="H1296" s="152"/>
      <c r="I1296" s="152"/>
      <c r="J1296" s="152"/>
      <c r="K1296" s="152"/>
      <c r="L1296" s="152"/>
      <c r="M1296" s="152"/>
      <c r="N1296" s="152"/>
      <c r="O1296" s="152"/>
      <c r="P1296" s="152"/>
      <c r="Q1296" s="152"/>
      <c r="R1296" s="152"/>
      <c r="S1296" s="152"/>
      <c r="T1296" s="152"/>
      <c r="U1296" s="152"/>
      <c r="V1296" s="152"/>
      <c r="W1296" s="152"/>
      <c r="X1296" s="152"/>
      <c r="Y1296" s="152"/>
      <c r="Z1296" s="152"/>
      <c r="AA1296" s="152"/>
      <c r="AB1296" s="152"/>
      <c r="AC1296" s="152"/>
      <c r="AD1296" s="152"/>
    </row>
    <row r="1297" spans="1:30">
      <c r="A1297" s="152"/>
      <c r="B1297" s="152"/>
      <c r="C1297" s="152"/>
      <c r="D1297" s="152"/>
      <c r="E1297" s="152"/>
      <c r="F1297" s="152"/>
      <c r="G1297" s="152"/>
      <c r="H1297" s="152"/>
      <c r="I1297" s="152"/>
      <c r="J1297" s="152"/>
      <c r="K1297" s="152"/>
      <c r="L1297" s="152"/>
      <c r="M1297" s="152"/>
      <c r="N1297" s="152"/>
      <c r="O1297" s="152"/>
      <c r="P1297" s="152"/>
      <c r="Q1297" s="152"/>
      <c r="R1297" s="152"/>
      <c r="S1297" s="152"/>
      <c r="T1297" s="152"/>
      <c r="U1297" s="152"/>
      <c r="V1297" s="152"/>
      <c r="W1297" s="152"/>
      <c r="X1297" s="152"/>
      <c r="Y1297" s="152"/>
      <c r="Z1297" s="152"/>
      <c r="AA1297" s="152"/>
      <c r="AB1297" s="152"/>
      <c r="AC1297" s="152"/>
      <c r="AD1297" s="152"/>
    </row>
    <row r="1298" spans="1:30">
      <c r="A1298" s="152"/>
      <c r="B1298" s="152"/>
      <c r="C1298" s="152"/>
      <c r="D1298" s="152"/>
      <c r="E1298" s="152"/>
      <c r="F1298" s="152"/>
      <c r="G1298" s="152"/>
      <c r="H1298" s="152"/>
      <c r="I1298" s="152"/>
      <c r="J1298" s="152"/>
      <c r="K1298" s="152"/>
      <c r="L1298" s="152"/>
      <c r="M1298" s="152"/>
      <c r="N1298" s="152"/>
      <c r="O1298" s="152"/>
      <c r="P1298" s="152"/>
      <c r="Q1298" s="152"/>
      <c r="R1298" s="152"/>
      <c r="S1298" s="152"/>
      <c r="T1298" s="152"/>
      <c r="U1298" s="152"/>
      <c r="V1298" s="152"/>
      <c r="W1298" s="152"/>
      <c r="X1298" s="152"/>
      <c r="Y1298" s="152"/>
      <c r="Z1298" s="152"/>
      <c r="AA1298" s="152"/>
      <c r="AB1298" s="152"/>
      <c r="AC1298" s="152"/>
      <c r="AD1298" s="152"/>
    </row>
    <row r="1299" spans="1:30">
      <c r="A1299" s="152"/>
      <c r="B1299" s="152"/>
      <c r="C1299" s="152"/>
      <c r="D1299" s="152"/>
      <c r="E1299" s="152"/>
      <c r="F1299" s="152"/>
      <c r="G1299" s="152"/>
      <c r="H1299" s="152"/>
      <c r="I1299" s="152"/>
      <c r="J1299" s="152"/>
      <c r="K1299" s="152"/>
      <c r="L1299" s="152"/>
      <c r="M1299" s="152"/>
      <c r="N1299" s="152"/>
      <c r="O1299" s="152"/>
      <c r="P1299" s="152"/>
      <c r="Q1299" s="152"/>
      <c r="R1299" s="152"/>
      <c r="S1299" s="152"/>
      <c r="T1299" s="152"/>
      <c r="U1299" s="152"/>
      <c r="V1299" s="152"/>
      <c r="W1299" s="152"/>
      <c r="X1299" s="152"/>
      <c r="Y1299" s="152"/>
      <c r="Z1299" s="152"/>
      <c r="AA1299" s="152"/>
      <c r="AB1299" s="152"/>
      <c r="AC1299" s="152"/>
      <c r="AD1299" s="152"/>
    </row>
    <row r="1300" spans="1:30">
      <c r="A1300" s="152"/>
      <c r="B1300" s="152"/>
      <c r="C1300" s="152"/>
      <c r="D1300" s="152"/>
      <c r="E1300" s="152"/>
      <c r="F1300" s="152"/>
      <c r="G1300" s="152"/>
      <c r="H1300" s="152"/>
      <c r="I1300" s="152"/>
      <c r="J1300" s="152"/>
      <c r="K1300" s="152"/>
      <c r="L1300" s="152"/>
      <c r="M1300" s="152"/>
      <c r="N1300" s="152"/>
      <c r="O1300" s="152"/>
      <c r="P1300" s="152"/>
      <c r="Q1300" s="152"/>
      <c r="R1300" s="152"/>
      <c r="S1300" s="152"/>
      <c r="T1300" s="152"/>
      <c r="U1300" s="152"/>
      <c r="V1300" s="152"/>
      <c r="W1300" s="152"/>
      <c r="X1300" s="152"/>
      <c r="Y1300" s="152"/>
      <c r="Z1300" s="152"/>
      <c r="AA1300" s="152"/>
      <c r="AB1300" s="152"/>
      <c r="AC1300" s="152"/>
      <c r="AD1300" s="152"/>
    </row>
    <row r="1301" spans="1:30">
      <c r="A1301" s="152"/>
      <c r="B1301" s="152"/>
      <c r="C1301" s="152"/>
      <c r="D1301" s="152"/>
      <c r="E1301" s="152"/>
      <c r="F1301" s="152"/>
      <c r="G1301" s="152"/>
      <c r="H1301" s="152"/>
      <c r="I1301" s="152"/>
      <c r="J1301" s="152"/>
      <c r="K1301" s="152"/>
      <c r="L1301" s="152"/>
      <c r="M1301" s="152"/>
      <c r="N1301" s="152"/>
      <c r="O1301" s="152"/>
      <c r="P1301" s="152"/>
      <c r="Q1301" s="152"/>
      <c r="R1301" s="152"/>
      <c r="S1301" s="152"/>
      <c r="T1301" s="152"/>
      <c r="U1301" s="152"/>
      <c r="V1301" s="152"/>
      <c r="W1301" s="152"/>
      <c r="X1301" s="152"/>
      <c r="Y1301" s="152"/>
      <c r="Z1301" s="152"/>
      <c r="AA1301" s="152"/>
      <c r="AB1301" s="152"/>
      <c r="AC1301" s="152"/>
      <c r="AD1301" s="152"/>
    </row>
    <row r="1302" spans="1:30">
      <c r="A1302" s="152"/>
      <c r="B1302" s="152"/>
      <c r="C1302" s="152"/>
      <c r="D1302" s="152"/>
      <c r="E1302" s="152"/>
      <c r="F1302" s="152"/>
      <c r="G1302" s="152"/>
      <c r="H1302" s="152"/>
      <c r="I1302" s="152"/>
      <c r="J1302" s="152"/>
      <c r="K1302" s="152"/>
      <c r="L1302" s="152"/>
      <c r="M1302" s="152"/>
      <c r="N1302" s="152"/>
      <c r="O1302" s="152"/>
      <c r="P1302" s="152"/>
      <c r="Q1302" s="152"/>
      <c r="R1302" s="152"/>
      <c r="S1302" s="152"/>
      <c r="T1302" s="152"/>
      <c r="U1302" s="152"/>
      <c r="V1302" s="152"/>
      <c r="W1302" s="152"/>
      <c r="X1302" s="152"/>
      <c r="Y1302" s="152"/>
      <c r="Z1302" s="152"/>
      <c r="AA1302" s="152"/>
      <c r="AB1302" s="152"/>
      <c r="AC1302" s="152"/>
      <c r="AD1302" s="152"/>
    </row>
    <row r="1303" spans="1:30">
      <c r="A1303" s="152"/>
      <c r="B1303" s="152"/>
      <c r="C1303" s="152"/>
      <c r="D1303" s="152"/>
      <c r="E1303" s="152"/>
      <c r="F1303" s="152"/>
      <c r="G1303" s="152"/>
      <c r="H1303" s="152"/>
      <c r="I1303" s="152"/>
      <c r="J1303" s="152"/>
      <c r="K1303" s="152"/>
      <c r="L1303" s="152"/>
      <c r="M1303" s="152"/>
      <c r="N1303" s="152"/>
      <c r="O1303" s="152"/>
      <c r="P1303" s="152"/>
      <c r="Q1303" s="152"/>
      <c r="R1303" s="152"/>
      <c r="S1303" s="152"/>
      <c r="T1303" s="152"/>
      <c r="U1303" s="152"/>
      <c r="V1303" s="152"/>
      <c r="W1303" s="152"/>
      <c r="X1303" s="152"/>
      <c r="Y1303" s="152"/>
      <c r="Z1303" s="152"/>
      <c r="AA1303" s="152"/>
      <c r="AB1303" s="152"/>
      <c r="AC1303" s="152"/>
      <c r="AD1303" s="152"/>
    </row>
    <row r="1304" spans="1:30">
      <c r="A1304" s="152"/>
      <c r="B1304" s="152"/>
      <c r="C1304" s="152"/>
      <c r="D1304" s="152"/>
      <c r="E1304" s="152"/>
      <c r="F1304" s="152"/>
      <c r="G1304" s="152"/>
      <c r="H1304" s="152"/>
      <c r="I1304" s="152"/>
      <c r="J1304" s="152"/>
      <c r="K1304" s="152"/>
      <c r="L1304" s="152"/>
      <c r="M1304" s="152"/>
      <c r="N1304" s="152"/>
      <c r="O1304" s="152"/>
      <c r="P1304" s="152"/>
      <c r="Q1304" s="152"/>
      <c r="R1304" s="152"/>
      <c r="S1304" s="152"/>
      <c r="T1304" s="152"/>
      <c r="U1304" s="152"/>
      <c r="V1304" s="152"/>
      <c r="W1304" s="152"/>
      <c r="X1304" s="152"/>
      <c r="Y1304" s="152"/>
      <c r="Z1304" s="152"/>
      <c r="AA1304" s="152"/>
      <c r="AB1304" s="152"/>
      <c r="AC1304" s="152"/>
      <c r="AD1304" s="152"/>
    </row>
    <row r="1305" spans="1:30">
      <c r="A1305" s="152"/>
      <c r="B1305" s="152"/>
      <c r="C1305" s="152"/>
      <c r="D1305" s="152"/>
      <c r="E1305" s="152"/>
      <c r="F1305" s="152"/>
      <c r="G1305" s="152"/>
      <c r="H1305" s="152"/>
      <c r="I1305" s="152"/>
      <c r="J1305" s="152"/>
      <c r="K1305" s="152"/>
      <c r="L1305" s="152"/>
      <c r="M1305" s="152"/>
      <c r="N1305" s="152"/>
      <c r="O1305" s="152"/>
      <c r="P1305" s="152"/>
      <c r="Q1305" s="152"/>
      <c r="R1305" s="152"/>
      <c r="S1305" s="152"/>
      <c r="T1305" s="152"/>
      <c r="U1305" s="152"/>
      <c r="V1305" s="152"/>
      <c r="W1305" s="152"/>
      <c r="X1305" s="152"/>
      <c r="Y1305" s="152"/>
      <c r="Z1305" s="152"/>
      <c r="AA1305" s="152"/>
      <c r="AB1305" s="152"/>
      <c r="AC1305" s="152"/>
      <c r="AD1305" s="152"/>
    </row>
    <row r="1306" spans="1:30">
      <c r="A1306" s="152"/>
      <c r="B1306" s="152"/>
      <c r="C1306" s="152"/>
      <c r="D1306" s="152"/>
      <c r="E1306" s="152"/>
      <c r="F1306" s="152"/>
      <c r="G1306" s="152"/>
      <c r="H1306" s="152"/>
      <c r="I1306" s="152"/>
      <c r="J1306" s="152"/>
      <c r="K1306" s="152"/>
      <c r="L1306" s="152"/>
      <c r="M1306" s="152"/>
      <c r="N1306" s="152"/>
      <c r="O1306" s="152"/>
      <c r="P1306" s="152"/>
      <c r="Q1306" s="152"/>
      <c r="R1306" s="152"/>
      <c r="S1306" s="152"/>
      <c r="T1306" s="152"/>
      <c r="U1306" s="152"/>
      <c r="V1306" s="152"/>
      <c r="W1306" s="152"/>
      <c r="X1306" s="152"/>
      <c r="Y1306" s="152"/>
      <c r="Z1306" s="152"/>
      <c r="AA1306" s="152"/>
      <c r="AB1306" s="152"/>
      <c r="AC1306" s="152"/>
      <c r="AD1306" s="152"/>
    </row>
    <row r="1307" spans="1:30">
      <c r="A1307" s="152"/>
      <c r="B1307" s="152"/>
      <c r="C1307" s="152"/>
      <c r="D1307" s="152"/>
      <c r="E1307" s="152"/>
      <c r="F1307" s="152"/>
      <c r="G1307" s="152"/>
      <c r="H1307" s="152"/>
      <c r="I1307" s="152"/>
      <c r="J1307" s="152"/>
      <c r="K1307" s="152"/>
      <c r="L1307" s="152"/>
      <c r="M1307" s="152"/>
      <c r="N1307" s="152"/>
      <c r="O1307" s="152"/>
      <c r="P1307" s="152"/>
      <c r="Q1307" s="152"/>
      <c r="R1307" s="152"/>
      <c r="S1307" s="152"/>
      <c r="T1307" s="152"/>
      <c r="U1307" s="152"/>
      <c r="V1307" s="152"/>
      <c r="W1307" s="152"/>
      <c r="X1307" s="152"/>
      <c r="Y1307" s="152"/>
      <c r="Z1307" s="152"/>
      <c r="AA1307" s="152"/>
      <c r="AB1307" s="152"/>
      <c r="AC1307" s="152"/>
      <c r="AD1307" s="152"/>
    </row>
    <row r="1308" spans="1:30">
      <c r="A1308" s="152"/>
      <c r="B1308" s="152"/>
      <c r="C1308" s="152"/>
      <c r="D1308" s="152"/>
      <c r="E1308" s="152"/>
      <c r="F1308" s="152"/>
      <c r="G1308" s="152"/>
      <c r="H1308" s="152"/>
      <c r="I1308" s="152"/>
      <c r="J1308" s="152"/>
      <c r="K1308" s="152"/>
      <c r="L1308" s="152"/>
      <c r="M1308" s="152"/>
      <c r="N1308" s="152"/>
      <c r="O1308" s="152"/>
      <c r="P1308" s="152"/>
      <c r="Q1308" s="152"/>
      <c r="R1308" s="152"/>
      <c r="S1308" s="152"/>
      <c r="T1308" s="152"/>
      <c r="U1308" s="152"/>
      <c r="V1308" s="152"/>
      <c r="W1308" s="152"/>
      <c r="X1308" s="152"/>
      <c r="Y1308" s="152"/>
      <c r="Z1308" s="152"/>
      <c r="AA1308" s="152"/>
      <c r="AB1308" s="152"/>
      <c r="AC1308" s="152"/>
      <c r="AD1308" s="152"/>
    </row>
    <row r="1309" spans="1:30">
      <c r="A1309" s="152"/>
      <c r="B1309" s="152"/>
      <c r="C1309" s="152"/>
      <c r="D1309" s="152"/>
      <c r="E1309" s="152"/>
      <c r="F1309" s="152"/>
      <c r="G1309" s="152"/>
      <c r="H1309" s="152"/>
      <c r="I1309" s="152"/>
      <c r="J1309" s="152"/>
      <c r="K1309" s="152"/>
      <c r="L1309" s="152"/>
      <c r="M1309" s="152"/>
      <c r="N1309" s="152"/>
      <c r="O1309" s="152"/>
      <c r="P1309" s="152"/>
      <c r="Q1309" s="152"/>
      <c r="R1309" s="152"/>
      <c r="S1309" s="152"/>
      <c r="T1309" s="152"/>
      <c r="U1309" s="152"/>
      <c r="V1309" s="152"/>
      <c r="W1309" s="152"/>
      <c r="X1309" s="152"/>
      <c r="Y1309" s="152"/>
      <c r="Z1309" s="152"/>
      <c r="AA1309" s="152"/>
      <c r="AB1309" s="152"/>
      <c r="AC1309" s="152"/>
      <c r="AD1309" s="152"/>
    </row>
    <row r="1310" spans="1:30">
      <c r="A1310" s="152"/>
      <c r="B1310" s="152"/>
      <c r="C1310" s="152"/>
      <c r="D1310" s="152"/>
      <c r="E1310" s="152"/>
      <c r="F1310" s="152"/>
      <c r="G1310" s="152"/>
      <c r="H1310" s="152"/>
      <c r="I1310" s="152"/>
      <c r="J1310" s="152"/>
      <c r="K1310" s="152"/>
      <c r="L1310" s="152"/>
      <c r="M1310" s="152"/>
      <c r="N1310" s="152"/>
      <c r="O1310" s="152"/>
      <c r="P1310" s="152"/>
      <c r="Q1310" s="152"/>
      <c r="R1310" s="152"/>
      <c r="S1310" s="152"/>
      <c r="T1310" s="152"/>
      <c r="U1310" s="152"/>
      <c r="V1310" s="152"/>
      <c r="W1310" s="152"/>
      <c r="X1310" s="152"/>
      <c r="Y1310" s="152"/>
      <c r="Z1310" s="152"/>
      <c r="AA1310" s="152"/>
      <c r="AB1310" s="152"/>
      <c r="AC1310" s="152"/>
      <c r="AD1310" s="152"/>
    </row>
    <row r="1311" spans="1:30">
      <c r="A1311" s="152"/>
      <c r="B1311" s="152"/>
      <c r="C1311" s="152"/>
      <c r="D1311" s="152"/>
      <c r="E1311" s="152"/>
      <c r="F1311" s="152"/>
      <c r="G1311" s="152"/>
      <c r="H1311" s="152"/>
      <c r="I1311" s="152"/>
      <c r="J1311" s="152"/>
      <c r="K1311" s="152"/>
      <c r="L1311" s="152"/>
      <c r="M1311" s="152"/>
      <c r="N1311" s="152"/>
      <c r="O1311" s="152"/>
      <c r="P1311" s="152"/>
      <c r="Q1311" s="152"/>
      <c r="R1311" s="152"/>
      <c r="S1311" s="152"/>
      <c r="T1311" s="152"/>
      <c r="U1311" s="152"/>
      <c r="V1311" s="152"/>
      <c r="W1311" s="152"/>
      <c r="X1311" s="152"/>
      <c r="Y1311" s="152"/>
      <c r="Z1311" s="152"/>
      <c r="AA1311" s="152"/>
      <c r="AB1311" s="152"/>
      <c r="AC1311" s="152"/>
      <c r="AD1311" s="152"/>
    </row>
    <row r="1312" spans="1:30">
      <c r="A1312" s="152"/>
      <c r="B1312" s="152"/>
      <c r="C1312" s="152"/>
      <c r="D1312" s="152"/>
      <c r="E1312" s="152"/>
      <c r="F1312" s="152"/>
      <c r="G1312" s="152"/>
      <c r="H1312" s="152"/>
      <c r="I1312" s="152"/>
      <c r="J1312" s="152"/>
      <c r="K1312" s="152"/>
      <c r="L1312" s="152"/>
      <c r="M1312" s="152"/>
      <c r="N1312" s="152"/>
      <c r="O1312" s="152"/>
      <c r="P1312" s="152"/>
      <c r="Q1312" s="152"/>
      <c r="R1312" s="152"/>
      <c r="S1312" s="152"/>
      <c r="T1312" s="152"/>
      <c r="U1312" s="152"/>
      <c r="V1312" s="152"/>
      <c r="W1312" s="152"/>
      <c r="X1312" s="152"/>
      <c r="Y1312" s="152"/>
      <c r="Z1312" s="152"/>
      <c r="AA1312" s="152"/>
      <c r="AB1312" s="152"/>
      <c r="AC1312" s="152"/>
      <c r="AD1312" s="152"/>
    </row>
    <row r="1313" spans="1:30">
      <c r="A1313" s="152"/>
      <c r="B1313" s="152"/>
      <c r="C1313" s="152"/>
      <c r="D1313" s="152"/>
      <c r="E1313" s="152"/>
      <c r="F1313" s="152"/>
      <c r="G1313" s="152"/>
      <c r="H1313" s="152"/>
      <c r="I1313" s="152"/>
      <c r="J1313" s="152"/>
      <c r="K1313" s="152"/>
      <c r="L1313" s="152"/>
      <c r="M1313" s="152"/>
      <c r="N1313" s="152"/>
      <c r="O1313" s="152"/>
      <c r="P1313" s="152"/>
      <c r="Q1313" s="152"/>
      <c r="R1313" s="152"/>
      <c r="S1313" s="152"/>
      <c r="T1313" s="152"/>
      <c r="U1313" s="152"/>
      <c r="V1313" s="152"/>
      <c r="W1313" s="152"/>
      <c r="X1313" s="152"/>
      <c r="Y1313" s="152"/>
      <c r="Z1313" s="152"/>
      <c r="AA1313" s="152"/>
      <c r="AB1313" s="152"/>
      <c r="AC1313" s="152"/>
      <c r="AD1313" s="152"/>
    </row>
    <row r="1314" spans="1:30">
      <c r="A1314" s="152"/>
      <c r="B1314" s="152"/>
      <c r="C1314" s="152"/>
      <c r="D1314" s="152"/>
      <c r="E1314" s="152"/>
      <c r="F1314" s="152"/>
      <c r="G1314" s="152"/>
      <c r="H1314" s="152"/>
      <c r="I1314" s="152"/>
      <c r="J1314" s="152"/>
      <c r="K1314" s="152"/>
      <c r="L1314" s="152"/>
      <c r="M1314" s="152"/>
      <c r="N1314" s="152"/>
      <c r="O1314" s="152"/>
      <c r="P1314" s="152"/>
      <c r="Q1314" s="152"/>
      <c r="R1314" s="152"/>
      <c r="S1314" s="152"/>
      <c r="T1314" s="152"/>
      <c r="U1314" s="152"/>
      <c r="V1314" s="152"/>
      <c r="W1314" s="152"/>
      <c r="X1314" s="152"/>
      <c r="Y1314" s="152"/>
      <c r="Z1314" s="152"/>
      <c r="AA1314" s="152"/>
      <c r="AB1314" s="152"/>
      <c r="AC1314" s="152"/>
      <c r="AD1314" s="152"/>
    </row>
    <row r="1315" spans="1:30">
      <c r="A1315" s="152"/>
      <c r="B1315" s="152"/>
      <c r="C1315" s="152"/>
      <c r="D1315" s="152"/>
      <c r="E1315" s="152"/>
      <c r="F1315" s="152"/>
      <c r="G1315" s="152"/>
      <c r="H1315" s="152"/>
      <c r="I1315" s="152"/>
      <c r="J1315" s="152"/>
      <c r="K1315" s="152"/>
      <c r="L1315" s="152"/>
      <c r="M1315" s="152"/>
      <c r="N1315" s="152"/>
      <c r="O1315" s="152"/>
      <c r="P1315" s="152"/>
      <c r="Q1315" s="152"/>
      <c r="R1315" s="152"/>
      <c r="S1315" s="152"/>
      <c r="T1315" s="152"/>
      <c r="U1315" s="152"/>
      <c r="V1315" s="152"/>
      <c r="W1315" s="152"/>
      <c r="X1315" s="152"/>
      <c r="Y1315" s="152"/>
      <c r="Z1315" s="152"/>
      <c r="AA1315" s="152"/>
      <c r="AB1315" s="152"/>
      <c r="AC1315" s="152"/>
      <c r="AD1315" s="152"/>
    </row>
    <row r="1316" spans="1:30">
      <c r="A1316" s="152"/>
      <c r="B1316" s="152"/>
      <c r="C1316" s="152"/>
      <c r="D1316" s="152"/>
      <c r="E1316" s="152"/>
      <c r="F1316" s="152"/>
      <c r="G1316" s="152"/>
      <c r="H1316" s="152"/>
      <c r="I1316" s="152"/>
      <c r="J1316" s="152"/>
      <c r="K1316" s="152"/>
      <c r="L1316" s="152"/>
      <c r="M1316" s="152"/>
      <c r="N1316" s="152"/>
      <c r="O1316" s="152"/>
      <c r="P1316" s="152"/>
      <c r="Q1316" s="152"/>
      <c r="R1316" s="152"/>
      <c r="S1316" s="152"/>
      <c r="T1316" s="152"/>
      <c r="U1316" s="152"/>
      <c r="V1316" s="152"/>
      <c r="W1316" s="152"/>
      <c r="X1316" s="152"/>
      <c r="Y1316" s="152"/>
      <c r="Z1316" s="152"/>
      <c r="AA1316" s="152"/>
      <c r="AB1316" s="152"/>
      <c r="AC1316" s="152"/>
      <c r="AD1316" s="152"/>
    </row>
    <row r="1317" spans="1:30">
      <c r="A1317" s="152"/>
      <c r="B1317" s="152"/>
      <c r="C1317" s="152"/>
      <c r="D1317" s="152"/>
      <c r="E1317" s="152"/>
      <c r="F1317" s="152"/>
      <c r="G1317" s="152"/>
      <c r="H1317" s="152"/>
      <c r="I1317" s="152"/>
      <c r="J1317" s="152"/>
      <c r="K1317" s="152"/>
      <c r="L1317" s="152"/>
      <c r="M1317" s="152"/>
      <c r="N1317" s="152"/>
      <c r="O1317" s="152"/>
      <c r="P1317" s="152"/>
      <c r="Q1317" s="152"/>
      <c r="R1317" s="152"/>
      <c r="S1317" s="152"/>
      <c r="T1317" s="152"/>
      <c r="U1317" s="152"/>
      <c r="V1317" s="152"/>
      <c r="W1317" s="152"/>
      <c r="X1317" s="152"/>
      <c r="Y1317" s="152"/>
      <c r="Z1317" s="152"/>
      <c r="AA1317" s="152"/>
      <c r="AB1317" s="152"/>
      <c r="AC1317" s="152"/>
      <c r="AD1317" s="152"/>
    </row>
    <row r="1318" spans="1:30">
      <c r="A1318" s="152"/>
      <c r="B1318" s="152"/>
      <c r="C1318" s="152"/>
      <c r="D1318" s="152"/>
      <c r="E1318" s="152"/>
      <c r="F1318" s="152"/>
      <c r="G1318" s="152"/>
      <c r="H1318" s="152"/>
      <c r="I1318" s="152"/>
      <c r="J1318" s="152"/>
      <c r="K1318" s="152"/>
      <c r="L1318" s="152"/>
      <c r="M1318" s="152"/>
      <c r="N1318" s="152"/>
      <c r="O1318" s="152"/>
      <c r="P1318" s="152"/>
      <c r="Q1318" s="152"/>
      <c r="R1318" s="152"/>
      <c r="S1318" s="152"/>
      <c r="T1318" s="152"/>
      <c r="U1318" s="152"/>
      <c r="V1318" s="152"/>
      <c r="W1318" s="152"/>
      <c r="X1318" s="152"/>
      <c r="Y1318" s="152"/>
      <c r="Z1318" s="152"/>
      <c r="AA1318" s="152"/>
      <c r="AB1318" s="152"/>
      <c r="AC1318" s="152"/>
      <c r="AD1318" s="152"/>
    </row>
    <row r="1319" spans="1:30">
      <c r="A1319" s="152"/>
      <c r="B1319" s="152"/>
      <c r="C1319" s="152"/>
      <c r="D1319" s="152"/>
      <c r="E1319" s="152"/>
      <c r="F1319" s="152"/>
      <c r="G1319" s="152"/>
      <c r="H1319" s="152"/>
      <c r="I1319" s="152"/>
      <c r="J1319" s="152"/>
      <c r="K1319" s="152"/>
      <c r="L1319" s="152"/>
      <c r="M1319" s="152"/>
      <c r="N1319" s="152"/>
      <c r="O1319" s="152"/>
      <c r="P1319" s="152"/>
      <c r="Q1319" s="152"/>
      <c r="R1319" s="152"/>
      <c r="S1319" s="152"/>
      <c r="T1319" s="152"/>
      <c r="U1319" s="152"/>
      <c r="V1319" s="152"/>
      <c r="W1319" s="152"/>
      <c r="X1319" s="152"/>
      <c r="Y1319" s="152"/>
      <c r="Z1319" s="152"/>
      <c r="AA1319" s="152"/>
      <c r="AB1319" s="152"/>
      <c r="AC1319" s="152"/>
      <c r="AD1319" s="152"/>
    </row>
    <row r="1320" spans="1:30">
      <c r="A1320" s="152"/>
      <c r="B1320" s="152"/>
      <c r="C1320" s="152"/>
      <c r="D1320" s="152"/>
      <c r="E1320" s="152"/>
      <c r="F1320" s="152"/>
      <c r="G1320" s="152"/>
      <c r="H1320" s="152"/>
      <c r="I1320" s="152"/>
      <c r="J1320" s="152"/>
      <c r="K1320" s="152"/>
      <c r="L1320" s="152"/>
      <c r="M1320" s="152"/>
      <c r="N1320" s="152"/>
      <c r="O1320" s="152"/>
      <c r="P1320" s="152"/>
      <c r="Q1320" s="152"/>
      <c r="R1320" s="152"/>
      <c r="S1320" s="152"/>
      <c r="T1320" s="152"/>
      <c r="U1320" s="152"/>
      <c r="V1320" s="152"/>
      <c r="W1320" s="152"/>
      <c r="X1320" s="152"/>
      <c r="Y1320" s="152"/>
      <c r="Z1320" s="152"/>
      <c r="AA1320" s="152"/>
      <c r="AB1320" s="152"/>
      <c r="AC1320" s="152"/>
      <c r="AD1320" s="152"/>
    </row>
    <row r="1321" spans="1:30">
      <c r="A1321" s="152"/>
      <c r="B1321" s="152"/>
      <c r="C1321" s="152"/>
      <c r="D1321" s="152"/>
      <c r="E1321" s="152"/>
      <c r="F1321" s="152"/>
      <c r="G1321" s="152"/>
      <c r="H1321" s="152"/>
      <c r="I1321" s="152"/>
      <c r="J1321" s="152"/>
      <c r="K1321" s="152"/>
      <c r="L1321" s="152"/>
      <c r="M1321" s="152"/>
      <c r="N1321" s="152"/>
      <c r="O1321" s="152"/>
      <c r="P1321" s="152"/>
      <c r="Q1321" s="152"/>
      <c r="R1321" s="152"/>
      <c r="S1321" s="152"/>
      <c r="T1321" s="152"/>
      <c r="U1321" s="152"/>
      <c r="V1321" s="152"/>
      <c r="W1321" s="152"/>
      <c r="X1321" s="152"/>
      <c r="Y1321" s="152"/>
      <c r="Z1321" s="152"/>
      <c r="AA1321" s="152"/>
      <c r="AB1321" s="152"/>
      <c r="AC1321" s="152"/>
      <c r="AD1321" s="152"/>
    </row>
    <row r="1322" spans="1:30">
      <c r="A1322" s="152"/>
      <c r="B1322" s="152"/>
      <c r="C1322" s="152"/>
      <c r="D1322" s="152"/>
      <c r="E1322" s="152"/>
      <c r="F1322" s="152"/>
      <c r="G1322" s="152"/>
      <c r="H1322" s="152"/>
      <c r="I1322" s="152"/>
      <c r="J1322" s="152"/>
      <c r="K1322" s="152"/>
      <c r="L1322" s="152"/>
      <c r="M1322" s="152"/>
      <c r="N1322" s="152"/>
      <c r="O1322" s="152"/>
      <c r="P1322" s="152"/>
      <c r="Q1322" s="152"/>
      <c r="R1322" s="152"/>
      <c r="S1322" s="152"/>
      <c r="T1322" s="152"/>
      <c r="U1322" s="152"/>
      <c r="V1322" s="152"/>
      <c r="W1322" s="152"/>
      <c r="X1322" s="152"/>
      <c r="Y1322" s="152"/>
      <c r="Z1322" s="152"/>
      <c r="AA1322" s="152"/>
      <c r="AB1322" s="152"/>
      <c r="AC1322" s="152"/>
      <c r="AD1322" s="152"/>
    </row>
    <row r="1323" spans="1:30">
      <c r="A1323" s="152"/>
      <c r="B1323" s="152"/>
      <c r="C1323" s="152"/>
      <c r="D1323" s="152"/>
      <c r="E1323" s="152"/>
      <c r="F1323" s="152"/>
      <c r="G1323" s="152"/>
      <c r="H1323" s="152"/>
      <c r="I1323" s="152"/>
      <c r="J1323" s="152"/>
      <c r="K1323" s="152"/>
      <c r="L1323" s="152"/>
      <c r="M1323" s="152"/>
      <c r="N1323" s="152"/>
      <c r="O1323" s="152"/>
      <c r="P1323" s="152"/>
      <c r="Q1323" s="152"/>
      <c r="R1323" s="152"/>
      <c r="S1323" s="152"/>
      <c r="T1323" s="152"/>
      <c r="U1323" s="152"/>
      <c r="V1323" s="152"/>
      <c r="W1323" s="152"/>
      <c r="X1323" s="152"/>
      <c r="Y1323" s="152"/>
      <c r="Z1323" s="152"/>
      <c r="AA1323" s="152"/>
      <c r="AB1323" s="152"/>
      <c r="AC1323" s="152"/>
      <c r="AD1323" s="152"/>
    </row>
    <row r="1324" spans="1:30">
      <c r="A1324" s="152"/>
      <c r="B1324" s="152"/>
      <c r="C1324" s="152"/>
      <c r="D1324" s="152"/>
      <c r="E1324" s="152"/>
      <c r="F1324" s="152"/>
      <c r="G1324" s="152"/>
      <c r="H1324" s="152"/>
      <c r="I1324" s="152"/>
      <c r="J1324" s="152"/>
      <c r="K1324" s="152"/>
      <c r="L1324" s="152"/>
      <c r="M1324" s="152"/>
      <c r="N1324" s="152"/>
      <c r="O1324" s="152"/>
      <c r="P1324" s="152"/>
      <c r="Q1324" s="152"/>
      <c r="R1324" s="152"/>
      <c r="S1324" s="152"/>
      <c r="T1324" s="152"/>
      <c r="U1324" s="152"/>
      <c r="V1324" s="152"/>
      <c r="W1324" s="152"/>
      <c r="X1324" s="152"/>
      <c r="Y1324" s="152"/>
      <c r="Z1324" s="152"/>
      <c r="AA1324" s="152"/>
      <c r="AB1324" s="152"/>
      <c r="AC1324" s="152"/>
      <c r="AD1324" s="152"/>
    </row>
    <row r="1325" spans="1:30">
      <c r="A1325" s="152"/>
      <c r="B1325" s="152"/>
      <c r="C1325" s="152"/>
      <c r="D1325" s="152"/>
      <c r="E1325" s="152"/>
      <c r="F1325" s="152"/>
      <c r="G1325" s="152"/>
      <c r="H1325" s="152"/>
      <c r="I1325" s="152"/>
      <c r="J1325" s="152"/>
      <c r="K1325" s="152"/>
      <c r="L1325" s="152"/>
      <c r="M1325" s="152"/>
      <c r="N1325" s="152"/>
      <c r="O1325" s="152"/>
      <c r="P1325" s="152"/>
      <c r="Q1325" s="152"/>
      <c r="R1325" s="152"/>
      <c r="S1325" s="152"/>
      <c r="T1325" s="152"/>
      <c r="U1325" s="152"/>
      <c r="V1325" s="152"/>
      <c r="W1325" s="152"/>
      <c r="X1325" s="152"/>
      <c r="Y1325" s="152"/>
      <c r="Z1325" s="152"/>
      <c r="AA1325" s="152"/>
      <c r="AB1325" s="152"/>
      <c r="AC1325" s="152"/>
      <c r="AD1325" s="152"/>
    </row>
    <row r="1326" spans="1:30">
      <c r="A1326" s="152"/>
      <c r="B1326" s="152"/>
      <c r="C1326" s="152"/>
      <c r="D1326" s="152"/>
      <c r="E1326" s="152"/>
      <c r="F1326" s="152"/>
      <c r="G1326" s="152"/>
      <c r="H1326" s="152"/>
      <c r="I1326" s="152"/>
      <c r="J1326" s="152"/>
      <c r="K1326" s="152"/>
      <c r="L1326" s="152"/>
      <c r="M1326" s="152"/>
      <c r="N1326" s="152"/>
      <c r="O1326" s="152"/>
      <c r="P1326" s="152"/>
      <c r="Q1326" s="152"/>
      <c r="R1326" s="152"/>
      <c r="S1326" s="152"/>
      <c r="T1326" s="152"/>
      <c r="U1326" s="152"/>
      <c r="V1326" s="152"/>
      <c r="W1326" s="152"/>
      <c r="X1326" s="152"/>
      <c r="Y1326" s="152"/>
      <c r="Z1326" s="152"/>
      <c r="AA1326" s="152"/>
      <c r="AB1326" s="152"/>
      <c r="AC1326" s="152"/>
      <c r="AD1326" s="152"/>
    </row>
    <row r="1327" spans="1:30">
      <c r="A1327" s="152"/>
      <c r="B1327" s="152"/>
      <c r="C1327" s="152"/>
      <c r="D1327" s="152"/>
      <c r="E1327" s="152"/>
      <c r="F1327" s="152"/>
      <c r="G1327" s="152"/>
      <c r="H1327" s="152"/>
      <c r="I1327" s="152"/>
      <c r="J1327" s="152"/>
      <c r="K1327" s="152"/>
      <c r="L1327" s="152"/>
      <c r="M1327" s="152"/>
      <c r="N1327" s="152"/>
      <c r="O1327" s="152"/>
      <c r="P1327" s="152"/>
      <c r="Q1327" s="152"/>
      <c r="R1327" s="152"/>
      <c r="S1327" s="152"/>
      <c r="T1327" s="152"/>
      <c r="U1327" s="152"/>
      <c r="V1327" s="152"/>
      <c r="W1327" s="152"/>
      <c r="X1327" s="152"/>
      <c r="Y1327" s="152"/>
      <c r="Z1327" s="152"/>
      <c r="AA1327" s="152"/>
      <c r="AB1327" s="152"/>
      <c r="AC1327" s="152"/>
      <c r="AD1327" s="152"/>
    </row>
    <row r="1328" spans="1:30">
      <c r="A1328" s="152"/>
      <c r="B1328" s="152"/>
      <c r="C1328" s="152"/>
      <c r="D1328" s="152"/>
      <c r="E1328" s="152"/>
      <c r="F1328" s="152"/>
      <c r="G1328" s="152"/>
      <c r="H1328" s="152"/>
      <c r="I1328" s="152"/>
      <c r="J1328" s="152"/>
      <c r="K1328" s="152"/>
      <c r="L1328" s="152"/>
      <c r="M1328" s="152"/>
      <c r="N1328" s="152"/>
      <c r="O1328" s="152"/>
      <c r="P1328" s="152"/>
      <c r="Q1328" s="152"/>
      <c r="R1328" s="152"/>
      <c r="S1328" s="152"/>
      <c r="T1328" s="152"/>
      <c r="U1328" s="152"/>
      <c r="V1328" s="152"/>
      <c r="W1328" s="152"/>
      <c r="X1328" s="152"/>
      <c r="Y1328" s="152"/>
      <c r="Z1328" s="152"/>
      <c r="AA1328" s="152"/>
      <c r="AB1328" s="152"/>
      <c r="AC1328" s="152"/>
      <c r="AD1328" s="152"/>
    </row>
    <row r="1329" spans="1:30">
      <c r="A1329" s="152"/>
      <c r="B1329" s="152"/>
      <c r="C1329" s="152"/>
      <c r="D1329" s="152"/>
      <c r="E1329" s="152"/>
      <c r="F1329" s="152"/>
      <c r="G1329" s="152"/>
      <c r="H1329" s="152"/>
      <c r="I1329" s="152"/>
      <c r="J1329" s="152"/>
      <c r="K1329" s="152"/>
      <c r="L1329" s="152"/>
      <c r="M1329" s="152"/>
      <c r="N1329" s="152"/>
      <c r="O1329" s="152"/>
      <c r="P1329" s="152"/>
      <c r="Q1329" s="152"/>
      <c r="R1329" s="152"/>
      <c r="S1329" s="152"/>
      <c r="T1329" s="152"/>
      <c r="U1329" s="152"/>
      <c r="V1329" s="152"/>
      <c r="W1329" s="152"/>
      <c r="X1329" s="152"/>
      <c r="Y1329" s="152"/>
      <c r="Z1329" s="152"/>
      <c r="AA1329" s="152"/>
      <c r="AB1329" s="152"/>
      <c r="AC1329" s="152"/>
      <c r="AD1329" s="152"/>
    </row>
    <row r="1330" spans="1:30">
      <c r="A1330" s="152"/>
      <c r="B1330" s="152"/>
      <c r="C1330" s="152"/>
      <c r="D1330" s="152"/>
      <c r="E1330" s="152"/>
      <c r="F1330" s="152"/>
      <c r="G1330" s="152"/>
      <c r="H1330" s="152"/>
      <c r="I1330" s="152"/>
      <c r="J1330" s="152"/>
      <c r="K1330" s="152"/>
      <c r="L1330" s="152"/>
      <c r="M1330" s="152"/>
      <c r="N1330" s="152"/>
      <c r="O1330" s="152"/>
      <c r="P1330" s="152"/>
      <c r="Q1330" s="152"/>
      <c r="R1330" s="152"/>
      <c r="S1330" s="152"/>
      <c r="T1330" s="152"/>
      <c r="U1330" s="152"/>
      <c r="V1330" s="152"/>
      <c r="W1330" s="152"/>
      <c r="X1330" s="152"/>
      <c r="Y1330" s="152"/>
      <c r="Z1330" s="152"/>
      <c r="AA1330" s="152"/>
      <c r="AB1330" s="152"/>
      <c r="AC1330" s="152"/>
      <c r="AD1330" s="152"/>
    </row>
    <row r="1331" spans="1:30">
      <c r="A1331" s="152"/>
      <c r="B1331" s="152"/>
      <c r="C1331" s="152"/>
      <c r="D1331" s="152"/>
      <c r="E1331" s="152"/>
      <c r="F1331" s="152"/>
      <c r="G1331" s="152"/>
      <c r="H1331" s="152"/>
      <c r="I1331" s="152"/>
      <c r="J1331" s="152"/>
      <c r="K1331" s="152"/>
      <c r="L1331" s="152"/>
      <c r="M1331" s="152"/>
      <c r="N1331" s="152"/>
      <c r="O1331" s="152"/>
      <c r="P1331" s="152"/>
      <c r="Q1331" s="152"/>
      <c r="R1331" s="152"/>
      <c r="S1331" s="152"/>
      <c r="T1331" s="152"/>
      <c r="U1331" s="152"/>
      <c r="V1331" s="152"/>
      <c r="W1331" s="152"/>
      <c r="X1331" s="152"/>
      <c r="Y1331" s="152"/>
      <c r="Z1331" s="152"/>
      <c r="AA1331" s="152"/>
      <c r="AB1331" s="152"/>
      <c r="AC1331" s="152"/>
      <c r="AD1331" s="152"/>
    </row>
    <row r="1332" spans="1:30">
      <c r="A1332" s="152"/>
      <c r="B1332" s="152"/>
      <c r="C1332" s="152"/>
      <c r="D1332" s="152"/>
      <c r="E1332" s="152"/>
      <c r="F1332" s="152"/>
      <c r="G1332" s="152"/>
      <c r="H1332" s="152"/>
      <c r="I1332" s="152"/>
      <c r="J1332" s="152"/>
      <c r="K1332" s="152"/>
      <c r="L1332" s="152"/>
      <c r="M1332" s="152"/>
      <c r="N1332" s="152"/>
      <c r="O1332" s="152"/>
      <c r="P1332" s="152"/>
      <c r="Q1332" s="152"/>
      <c r="R1332" s="152"/>
      <c r="S1332" s="152"/>
      <c r="T1332" s="152"/>
      <c r="U1332" s="152"/>
      <c r="V1332" s="152"/>
      <c r="W1332" s="152"/>
      <c r="X1332" s="152"/>
      <c r="Y1332" s="152"/>
      <c r="Z1332" s="152"/>
      <c r="AA1332" s="152"/>
      <c r="AB1332" s="152"/>
      <c r="AC1332" s="152"/>
      <c r="AD1332" s="152"/>
    </row>
    <row r="1333" spans="1:30">
      <c r="A1333" s="152"/>
      <c r="B1333" s="152"/>
      <c r="C1333" s="152"/>
      <c r="D1333" s="152"/>
      <c r="E1333" s="152"/>
      <c r="F1333" s="152"/>
      <c r="G1333" s="152"/>
      <c r="H1333" s="152"/>
      <c r="I1333" s="152"/>
      <c r="J1333" s="152"/>
      <c r="K1333" s="152"/>
      <c r="L1333" s="152"/>
      <c r="M1333" s="152"/>
      <c r="N1333" s="152"/>
      <c r="O1333" s="152"/>
      <c r="P1333" s="152"/>
      <c r="Q1333" s="152"/>
      <c r="R1333" s="152"/>
      <c r="S1333" s="152"/>
      <c r="T1333" s="152"/>
      <c r="U1333" s="152"/>
      <c r="V1333" s="152"/>
      <c r="W1333" s="152"/>
      <c r="X1333" s="152"/>
      <c r="Y1333" s="152"/>
      <c r="Z1333" s="152"/>
      <c r="AA1333" s="152"/>
      <c r="AB1333" s="152"/>
      <c r="AC1333" s="152"/>
      <c r="AD1333" s="152"/>
    </row>
    <row r="1334" spans="1:30">
      <c r="A1334" s="152"/>
      <c r="B1334" s="152"/>
      <c r="C1334" s="152"/>
      <c r="D1334" s="152"/>
      <c r="E1334" s="152"/>
      <c r="F1334" s="152"/>
      <c r="G1334" s="152"/>
      <c r="H1334" s="152"/>
      <c r="I1334" s="152"/>
      <c r="J1334" s="152"/>
      <c r="K1334" s="152"/>
      <c r="L1334" s="152"/>
      <c r="M1334" s="152"/>
      <c r="N1334" s="152"/>
      <c r="O1334" s="152"/>
      <c r="P1334" s="152"/>
      <c r="Q1334" s="152"/>
      <c r="R1334" s="152"/>
      <c r="S1334" s="152"/>
      <c r="T1334" s="152"/>
      <c r="U1334" s="152"/>
      <c r="V1334" s="152"/>
      <c r="W1334" s="152"/>
      <c r="X1334" s="152"/>
      <c r="Y1334" s="152"/>
      <c r="Z1334" s="152"/>
      <c r="AA1334" s="152"/>
      <c r="AB1334" s="152"/>
      <c r="AC1334" s="152"/>
      <c r="AD1334" s="152"/>
    </row>
    <row r="1335" spans="1:30">
      <c r="A1335" s="152"/>
      <c r="B1335" s="152"/>
      <c r="C1335" s="152"/>
      <c r="D1335" s="152"/>
      <c r="E1335" s="152"/>
      <c r="F1335" s="152"/>
      <c r="G1335" s="152"/>
      <c r="H1335" s="152"/>
      <c r="I1335" s="152"/>
      <c r="J1335" s="152"/>
      <c r="K1335" s="152"/>
      <c r="L1335" s="152"/>
      <c r="M1335" s="152"/>
      <c r="N1335" s="152"/>
      <c r="O1335" s="152"/>
      <c r="P1335" s="152"/>
      <c r="Q1335" s="152"/>
      <c r="R1335" s="152"/>
      <c r="S1335" s="152"/>
      <c r="T1335" s="152"/>
      <c r="U1335" s="152"/>
      <c r="V1335" s="152"/>
      <c r="W1335" s="152"/>
      <c r="X1335" s="152"/>
      <c r="Y1335" s="152"/>
      <c r="Z1335" s="152"/>
      <c r="AA1335" s="152"/>
      <c r="AB1335" s="152"/>
      <c r="AC1335" s="152"/>
      <c r="AD1335" s="152"/>
    </row>
    <row r="1336" spans="1:30">
      <c r="A1336" s="152"/>
      <c r="B1336" s="152"/>
      <c r="C1336" s="152"/>
      <c r="D1336" s="152"/>
      <c r="E1336" s="152"/>
      <c r="F1336" s="152"/>
      <c r="G1336" s="152"/>
      <c r="H1336" s="152"/>
      <c r="I1336" s="152"/>
      <c r="J1336" s="152"/>
      <c r="K1336" s="152"/>
      <c r="L1336" s="152"/>
      <c r="M1336" s="152"/>
      <c r="N1336" s="152"/>
      <c r="O1336" s="152"/>
      <c r="P1336" s="152"/>
      <c r="Q1336" s="152"/>
      <c r="R1336" s="152"/>
      <c r="S1336" s="152"/>
      <c r="T1336" s="152"/>
      <c r="U1336" s="152"/>
      <c r="V1336" s="152"/>
      <c r="W1336" s="152"/>
      <c r="X1336" s="152"/>
      <c r="Y1336" s="152"/>
      <c r="Z1336" s="152"/>
      <c r="AA1336" s="152"/>
      <c r="AB1336" s="152"/>
      <c r="AC1336" s="152"/>
      <c r="AD1336" s="152"/>
    </row>
    <row r="1337" spans="1:30">
      <c r="A1337" s="152"/>
      <c r="B1337" s="152"/>
      <c r="C1337" s="152"/>
      <c r="D1337" s="152"/>
      <c r="E1337" s="152"/>
      <c r="F1337" s="152"/>
      <c r="G1337" s="152"/>
      <c r="H1337" s="152"/>
      <c r="I1337" s="152"/>
      <c r="J1337" s="152"/>
      <c r="K1337" s="152"/>
      <c r="L1337" s="152"/>
      <c r="M1337" s="152"/>
      <c r="N1337" s="152"/>
      <c r="O1337" s="152"/>
      <c r="P1337" s="152"/>
      <c r="Q1337" s="152"/>
      <c r="R1337" s="152"/>
      <c r="S1337" s="152"/>
      <c r="T1337" s="152"/>
      <c r="U1337" s="152"/>
      <c r="V1337" s="152"/>
      <c r="W1337" s="152"/>
      <c r="X1337" s="152"/>
      <c r="Y1337" s="152"/>
      <c r="Z1337" s="152"/>
      <c r="AA1337" s="152"/>
      <c r="AB1337" s="152"/>
      <c r="AC1337" s="152"/>
      <c r="AD1337" s="152"/>
    </row>
    <row r="1338" spans="1:30">
      <c r="A1338" s="152"/>
      <c r="B1338" s="152"/>
      <c r="C1338" s="152"/>
      <c r="D1338" s="152"/>
      <c r="E1338" s="152"/>
      <c r="F1338" s="152"/>
      <c r="G1338" s="152"/>
      <c r="H1338" s="152"/>
      <c r="I1338" s="152"/>
      <c r="J1338" s="152"/>
      <c r="K1338" s="152"/>
      <c r="L1338" s="152"/>
      <c r="M1338" s="152"/>
      <c r="N1338" s="152"/>
      <c r="O1338" s="152"/>
      <c r="P1338" s="152"/>
      <c r="Q1338" s="152"/>
      <c r="R1338" s="152"/>
      <c r="S1338" s="152"/>
      <c r="T1338" s="152"/>
      <c r="U1338" s="152"/>
      <c r="V1338" s="152"/>
      <c r="W1338" s="152"/>
      <c r="X1338" s="152"/>
      <c r="Y1338" s="152"/>
      <c r="Z1338" s="152"/>
      <c r="AA1338" s="152"/>
      <c r="AB1338" s="152"/>
      <c r="AC1338" s="152"/>
      <c r="AD1338" s="152"/>
    </row>
    <row r="1339" spans="1:30">
      <c r="A1339" s="152"/>
      <c r="B1339" s="152"/>
      <c r="C1339" s="152"/>
      <c r="D1339" s="152"/>
      <c r="E1339" s="152"/>
      <c r="F1339" s="152"/>
      <c r="G1339" s="152"/>
      <c r="H1339" s="152"/>
      <c r="I1339" s="152"/>
      <c r="J1339" s="152"/>
      <c r="K1339" s="152"/>
      <c r="L1339" s="152"/>
      <c r="M1339" s="152"/>
      <c r="N1339" s="152"/>
      <c r="O1339" s="152"/>
      <c r="P1339" s="152"/>
      <c r="Q1339" s="152"/>
      <c r="R1339" s="152"/>
      <c r="S1339" s="152"/>
      <c r="T1339" s="152"/>
      <c r="U1339" s="152"/>
      <c r="V1339" s="152"/>
      <c r="W1339" s="152"/>
      <c r="X1339" s="152"/>
      <c r="Y1339" s="152"/>
      <c r="Z1339" s="152"/>
      <c r="AA1339" s="152"/>
      <c r="AB1339" s="152"/>
      <c r="AC1339" s="152"/>
      <c r="AD1339" s="152"/>
    </row>
    <row r="1340" spans="1:30">
      <c r="A1340" s="152"/>
      <c r="B1340" s="152"/>
      <c r="C1340" s="152"/>
      <c r="D1340" s="152"/>
      <c r="E1340" s="152"/>
      <c r="F1340" s="152"/>
      <c r="G1340" s="152"/>
      <c r="H1340" s="152"/>
      <c r="I1340" s="152"/>
      <c r="J1340" s="152"/>
      <c r="K1340" s="152"/>
      <c r="L1340" s="152"/>
      <c r="M1340" s="152"/>
      <c r="N1340" s="152"/>
      <c r="O1340" s="152"/>
      <c r="P1340" s="152"/>
      <c r="Q1340" s="152"/>
      <c r="R1340" s="152"/>
      <c r="S1340" s="152"/>
      <c r="T1340" s="152"/>
      <c r="U1340" s="152"/>
      <c r="V1340" s="152"/>
      <c r="W1340" s="152"/>
      <c r="X1340" s="152"/>
      <c r="Y1340" s="152"/>
      <c r="Z1340" s="152"/>
      <c r="AA1340" s="152"/>
      <c r="AB1340" s="152"/>
      <c r="AC1340" s="152"/>
      <c r="AD1340" s="152"/>
    </row>
    <row r="1341" spans="1:30">
      <c r="A1341" s="152"/>
      <c r="B1341" s="152"/>
      <c r="C1341" s="152"/>
      <c r="D1341" s="152"/>
      <c r="E1341" s="152"/>
      <c r="F1341" s="152"/>
      <c r="G1341" s="152"/>
      <c r="H1341" s="152"/>
      <c r="I1341" s="152"/>
      <c r="J1341" s="152"/>
      <c r="K1341" s="152"/>
      <c r="L1341" s="152"/>
      <c r="M1341" s="152"/>
      <c r="N1341" s="152"/>
      <c r="O1341" s="152"/>
      <c r="P1341" s="152"/>
      <c r="Q1341" s="152"/>
      <c r="R1341" s="152"/>
      <c r="S1341" s="152"/>
      <c r="T1341" s="152"/>
      <c r="U1341" s="152"/>
      <c r="V1341" s="152"/>
      <c r="W1341" s="152"/>
      <c r="X1341" s="152"/>
      <c r="Y1341" s="152"/>
      <c r="Z1341" s="152"/>
      <c r="AA1341" s="152"/>
      <c r="AB1341" s="152"/>
      <c r="AC1341" s="152"/>
      <c r="AD1341" s="152"/>
    </row>
    <row r="1342" spans="1:30">
      <c r="A1342" s="152"/>
      <c r="B1342" s="152"/>
      <c r="C1342" s="152"/>
      <c r="D1342" s="152"/>
      <c r="E1342" s="152"/>
      <c r="F1342" s="152"/>
      <c r="G1342" s="152"/>
      <c r="H1342" s="152"/>
      <c r="I1342" s="152"/>
      <c r="J1342" s="152"/>
      <c r="K1342" s="152"/>
      <c r="L1342" s="152"/>
      <c r="M1342" s="152"/>
      <c r="N1342" s="152"/>
      <c r="O1342" s="152"/>
      <c r="P1342" s="152"/>
      <c r="Q1342" s="152"/>
      <c r="R1342" s="152"/>
      <c r="S1342" s="152"/>
      <c r="T1342" s="152"/>
      <c r="U1342" s="152"/>
      <c r="V1342" s="152"/>
      <c r="W1342" s="152"/>
      <c r="X1342" s="152"/>
      <c r="Y1342" s="152"/>
      <c r="Z1342" s="152"/>
      <c r="AA1342" s="152"/>
      <c r="AB1342" s="152"/>
      <c r="AC1342" s="152"/>
      <c r="AD1342" s="152"/>
    </row>
    <row r="1343" spans="1:30">
      <c r="A1343" s="152"/>
      <c r="B1343" s="152"/>
      <c r="C1343" s="152"/>
      <c r="D1343" s="152"/>
      <c r="E1343" s="152"/>
      <c r="F1343" s="152"/>
      <c r="G1343" s="152"/>
      <c r="H1343" s="152"/>
      <c r="I1343" s="152"/>
      <c r="J1343" s="152"/>
      <c r="K1343" s="152"/>
      <c r="L1343" s="152"/>
      <c r="M1343" s="152"/>
      <c r="N1343" s="152"/>
      <c r="O1343" s="152"/>
      <c r="P1343" s="152"/>
      <c r="Q1343" s="152"/>
      <c r="R1343" s="152"/>
      <c r="S1343" s="152"/>
      <c r="T1343" s="152"/>
      <c r="U1343" s="152"/>
      <c r="V1343" s="152"/>
      <c r="W1343" s="152"/>
      <c r="X1343" s="152"/>
      <c r="Y1343" s="152"/>
      <c r="Z1343" s="152"/>
      <c r="AA1343" s="152"/>
      <c r="AB1343" s="152"/>
      <c r="AC1343" s="152"/>
      <c r="AD1343" s="152"/>
    </row>
    <row r="1344" spans="1:30">
      <c r="A1344" s="152"/>
      <c r="B1344" s="152"/>
      <c r="C1344" s="152"/>
      <c r="D1344" s="152"/>
      <c r="E1344" s="152"/>
      <c r="F1344" s="152"/>
      <c r="G1344" s="152"/>
      <c r="H1344" s="152"/>
      <c r="I1344" s="152"/>
      <c r="J1344" s="152"/>
      <c r="K1344" s="152"/>
      <c r="L1344" s="152"/>
      <c r="M1344" s="152"/>
      <c r="N1344" s="152"/>
      <c r="O1344" s="152"/>
      <c r="P1344" s="152"/>
      <c r="Q1344" s="152"/>
      <c r="R1344" s="152"/>
      <c r="S1344" s="152"/>
      <c r="T1344" s="152"/>
      <c r="U1344" s="152"/>
      <c r="V1344" s="152"/>
      <c r="W1344" s="152"/>
      <c r="X1344" s="152"/>
      <c r="Y1344" s="152"/>
      <c r="Z1344" s="152"/>
      <c r="AA1344" s="152"/>
      <c r="AB1344" s="152"/>
      <c r="AC1344" s="152"/>
      <c r="AD1344" s="152"/>
    </row>
    <row r="1345" spans="1:30">
      <c r="A1345" s="152"/>
      <c r="B1345" s="152"/>
      <c r="C1345" s="152"/>
      <c r="D1345" s="152"/>
      <c r="E1345" s="152"/>
      <c r="F1345" s="152"/>
      <c r="G1345" s="152"/>
      <c r="H1345" s="152"/>
      <c r="I1345" s="152"/>
      <c r="J1345" s="152"/>
      <c r="K1345" s="152"/>
      <c r="L1345" s="152"/>
      <c r="M1345" s="152"/>
      <c r="N1345" s="152"/>
      <c r="O1345" s="152"/>
      <c r="P1345" s="152"/>
      <c r="Q1345" s="152"/>
      <c r="R1345" s="152"/>
      <c r="S1345" s="152"/>
      <c r="T1345" s="152"/>
      <c r="U1345" s="152"/>
      <c r="V1345" s="152"/>
      <c r="W1345" s="152"/>
      <c r="X1345" s="152"/>
      <c r="Y1345" s="152"/>
      <c r="Z1345" s="152"/>
      <c r="AA1345" s="152"/>
      <c r="AB1345" s="152"/>
      <c r="AC1345" s="152"/>
      <c r="AD1345" s="152"/>
    </row>
    <row r="1346" spans="1:30">
      <c r="A1346" s="152"/>
      <c r="B1346" s="152"/>
      <c r="C1346" s="152"/>
      <c r="D1346" s="152"/>
      <c r="E1346" s="152"/>
      <c r="F1346" s="152"/>
      <c r="G1346" s="152"/>
      <c r="H1346" s="152"/>
      <c r="I1346" s="152"/>
      <c r="J1346" s="152"/>
      <c r="K1346" s="152"/>
      <c r="L1346" s="152"/>
      <c r="M1346" s="152"/>
      <c r="N1346" s="152"/>
      <c r="O1346" s="152"/>
      <c r="P1346" s="152"/>
      <c r="Q1346" s="152"/>
      <c r="R1346" s="152"/>
      <c r="S1346" s="152"/>
      <c r="T1346" s="152"/>
      <c r="U1346" s="152"/>
      <c r="V1346" s="152"/>
      <c r="W1346" s="152"/>
      <c r="X1346" s="152"/>
      <c r="Y1346" s="152"/>
      <c r="Z1346" s="152"/>
      <c r="AA1346" s="152"/>
      <c r="AB1346" s="152"/>
      <c r="AC1346" s="152"/>
      <c r="AD1346" s="152"/>
    </row>
    <row r="1347" spans="1:30">
      <c r="A1347" s="152"/>
      <c r="B1347" s="152"/>
      <c r="C1347" s="152"/>
      <c r="D1347" s="152"/>
      <c r="E1347" s="152"/>
      <c r="F1347" s="152"/>
      <c r="G1347" s="152"/>
      <c r="H1347" s="152"/>
      <c r="I1347" s="152"/>
      <c r="J1347" s="152"/>
      <c r="K1347" s="152"/>
      <c r="L1347" s="152"/>
      <c r="M1347" s="152"/>
      <c r="N1347" s="152"/>
      <c r="O1347" s="152"/>
      <c r="P1347" s="152"/>
      <c r="Q1347" s="152"/>
      <c r="R1347" s="152"/>
      <c r="S1347" s="152"/>
      <c r="T1347" s="152"/>
      <c r="U1347" s="152"/>
      <c r="V1347" s="152"/>
      <c r="W1347" s="152"/>
      <c r="X1347" s="152"/>
      <c r="Y1347" s="152"/>
      <c r="Z1347" s="152"/>
      <c r="AA1347" s="152"/>
      <c r="AB1347" s="152"/>
      <c r="AC1347" s="152"/>
      <c r="AD1347" s="152"/>
    </row>
    <row r="1348" spans="1:30">
      <c r="A1348" s="152"/>
      <c r="B1348" s="152"/>
      <c r="C1348" s="152"/>
      <c r="D1348" s="152"/>
      <c r="E1348" s="152"/>
      <c r="F1348" s="152"/>
      <c r="G1348" s="152"/>
      <c r="H1348" s="152"/>
      <c r="I1348" s="152"/>
      <c r="J1348" s="152"/>
      <c r="K1348" s="152"/>
      <c r="L1348" s="152"/>
      <c r="M1348" s="152"/>
      <c r="N1348" s="152"/>
      <c r="O1348" s="152"/>
      <c r="P1348" s="152"/>
      <c r="Q1348" s="152"/>
      <c r="R1348" s="152"/>
      <c r="S1348" s="152"/>
      <c r="T1348" s="152"/>
      <c r="U1348" s="152"/>
      <c r="V1348" s="152"/>
      <c r="W1348" s="152"/>
      <c r="X1348" s="152"/>
      <c r="Y1348" s="152"/>
      <c r="Z1348" s="152"/>
      <c r="AA1348" s="152"/>
      <c r="AB1348" s="152"/>
      <c r="AC1348" s="152"/>
      <c r="AD1348" s="152"/>
    </row>
    <row r="1349" spans="1:30">
      <c r="A1349" s="152"/>
      <c r="B1349" s="152"/>
      <c r="C1349" s="152"/>
      <c r="D1349" s="152"/>
      <c r="E1349" s="152"/>
      <c r="F1349" s="152"/>
      <c r="G1349" s="152"/>
      <c r="H1349" s="152"/>
      <c r="I1349" s="152"/>
      <c r="J1349" s="152"/>
      <c r="K1349" s="152"/>
      <c r="L1349" s="152"/>
      <c r="M1349" s="152"/>
      <c r="N1349" s="152"/>
      <c r="O1349" s="152"/>
      <c r="P1349" s="152"/>
      <c r="Q1349" s="152"/>
      <c r="R1349" s="152"/>
      <c r="S1349" s="152"/>
      <c r="T1349" s="152"/>
      <c r="U1349" s="152"/>
      <c r="V1349" s="152"/>
      <c r="W1349" s="152"/>
      <c r="X1349" s="152"/>
      <c r="Y1349" s="152"/>
      <c r="Z1349" s="152"/>
      <c r="AA1349" s="152"/>
      <c r="AB1349" s="152"/>
      <c r="AC1349" s="152"/>
      <c r="AD1349" s="152"/>
    </row>
    <row r="1350" spans="1:30">
      <c r="A1350" s="152"/>
      <c r="B1350" s="152"/>
      <c r="C1350" s="152"/>
      <c r="D1350" s="152"/>
      <c r="E1350" s="152"/>
      <c r="F1350" s="152"/>
      <c r="G1350" s="152"/>
      <c r="H1350" s="152"/>
      <c r="I1350" s="152"/>
      <c r="J1350" s="152"/>
      <c r="K1350" s="152"/>
      <c r="L1350" s="152"/>
      <c r="M1350" s="152"/>
      <c r="N1350" s="152"/>
      <c r="O1350" s="152"/>
      <c r="P1350" s="152"/>
      <c r="Q1350" s="152"/>
      <c r="R1350" s="152"/>
      <c r="S1350" s="152"/>
      <c r="T1350" s="152"/>
      <c r="U1350" s="152"/>
      <c r="V1350" s="152"/>
      <c r="W1350" s="152"/>
      <c r="X1350" s="152"/>
      <c r="Y1350" s="152"/>
      <c r="Z1350" s="152"/>
      <c r="AA1350" s="152"/>
      <c r="AB1350" s="152"/>
      <c r="AC1350" s="152"/>
      <c r="AD1350" s="152"/>
    </row>
    <row r="1351" spans="1:30">
      <c r="A1351" s="152"/>
      <c r="B1351" s="152"/>
      <c r="C1351" s="152"/>
      <c r="D1351" s="152"/>
      <c r="E1351" s="152"/>
      <c r="F1351" s="152"/>
      <c r="G1351" s="152"/>
      <c r="H1351" s="152"/>
      <c r="I1351" s="152"/>
      <c r="J1351" s="152"/>
      <c r="K1351" s="152"/>
      <c r="L1351" s="152"/>
      <c r="M1351" s="152"/>
      <c r="N1351" s="152"/>
      <c r="O1351" s="152"/>
      <c r="P1351" s="152"/>
      <c r="Q1351" s="152"/>
      <c r="R1351" s="152"/>
      <c r="S1351" s="152"/>
      <c r="T1351" s="152"/>
      <c r="U1351" s="152"/>
      <c r="V1351" s="152"/>
      <c r="W1351" s="152"/>
      <c r="X1351" s="152"/>
      <c r="Y1351" s="152"/>
      <c r="Z1351" s="152"/>
      <c r="AA1351" s="152"/>
      <c r="AB1351" s="152"/>
      <c r="AC1351" s="152"/>
      <c r="AD1351" s="152"/>
    </row>
    <row r="1352" spans="1:30">
      <c r="A1352" s="152"/>
      <c r="B1352" s="152"/>
      <c r="C1352" s="152"/>
      <c r="D1352" s="152"/>
      <c r="E1352" s="152"/>
      <c r="F1352" s="152"/>
      <c r="G1352" s="152"/>
      <c r="H1352" s="152"/>
      <c r="I1352" s="152"/>
      <c r="J1352" s="152"/>
      <c r="K1352" s="152"/>
      <c r="L1352" s="152"/>
      <c r="M1352" s="152"/>
      <c r="N1352" s="152"/>
      <c r="O1352" s="152"/>
      <c r="P1352" s="152"/>
      <c r="Q1352" s="152"/>
      <c r="R1352" s="152"/>
      <c r="S1352" s="152"/>
      <c r="T1352" s="152"/>
      <c r="U1352" s="152"/>
      <c r="V1352" s="152"/>
      <c r="W1352" s="152"/>
      <c r="X1352" s="152"/>
      <c r="Y1352" s="152"/>
      <c r="Z1352" s="152"/>
      <c r="AA1352" s="152"/>
      <c r="AB1352" s="152"/>
      <c r="AC1352" s="152"/>
      <c r="AD1352" s="152"/>
    </row>
    <row r="1353" spans="1:30">
      <c r="A1353" s="152"/>
      <c r="B1353" s="152"/>
      <c r="C1353" s="152"/>
      <c r="D1353" s="152"/>
      <c r="E1353" s="152"/>
      <c r="F1353" s="152"/>
      <c r="G1353" s="152"/>
      <c r="H1353" s="152"/>
      <c r="I1353" s="152"/>
      <c r="J1353" s="152"/>
      <c r="K1353" s="152"/>
      <c r="L1353" s="152"/>
      <c r="M1353" s="152"/>
      <c r="N1353" s="152"/>
      <c r="O1353" s="152"/>
      <c r="P1353" s="152"/>
      <c r="Q1353" s="152"/>
      <c r="R1353" s="152"/>
      <c r="S1353" s="152"/>
      <c r="T1353" s="152"/>
      <c r="U1353" s="152"/>
      <c r="V1353" s="152"/>
      <c r="W1353" s="152"/>
      <c r="X1353" s="152"/>
      <c r="Y1353" s="152"/>
      <c r="Z1353" s="152"/>
      <c r="AA1353" s="152"/>
      <c r="AB1353" s="152"/>
      <c r="AC1353" s="152"/>
      <c r="AD1353" s="152"/>
    </row>
    <row r="1354" spans="1:30">
      <c r="A1354" s="152"/>
      <c r="B1354" s="152"/>
      <c r="C1354" s="152"/>
      <c r="D1354" s="152"/>
      <c r="E1354" s="152"/>
      <c r="F1354" s="152"/>
      <c r="G1354" s="152"/>
      <c r="H1354" s="152"/>
      <c r="I1354" s="152"/>
      <c r="J1354" s="152"/>
      <c r="K1354" s="152"/>
      <c r="L1354" s="152"/>
      <c r="M1354" s="152"/>
      <c r="N1354" s="152"/>
      <c r="O1354" s="152"/>
      <c r="P1354" s="152"/>
      <c r="Q1354" s="152"/>
      <c r="R1354" s="152"/>
      <c r="S1354" s="152"/>
      <c r="T1354" s="152"/>
      <c r="U1354" s="152"/>
      <c r="V1354" s="152"/>
      <c r="W1354" s="152"/>
      <c r="X1354" s="152"/>
      <c r="Y1354" s="152"/>
      <c r="Z1354" s="152"/>
      <c r="AA1354" s="152"/>
      <c r="AB1354" s="152"/>
      <c r="AC1354" s="152"/>
      <c r="AD1354" s="152"/>
    </row>
    <row r="1355" spans="1:30">
      <c r="A1355" s="152"/>
      <c r="B1355" s="152"/>
      <c r="C1355" s="152"/>
      <c r="D1355" s="152"/>
      <c r="E1355" s="152"/>
      <c r="F1355" s="152"/>
      <c r="G1355" s="152"/>
      <c r="H1355" s="152"/>
      <c r="I1355" s="152"/>
      <c r="J1355" s="152"/>
      <c r="K1355" s="152"/>
      <c r="L1355" s="152"/>
      <c r="M1355" s="152"/>
      <c r="N1355" s="152"/>
      <c r="O1355" s="152"/>
      <c r="P1355" s="152"/>
      <c r="Q1355" s="152"/>
      <c r="R1355" s="152"/>
      <c r="S1355" s="152"/>
      <c r="T1355" s="152"/>
      <c r="U1355" s="152"/>
      <c r="V1355" s="152"/>
      <c r="W1355" s="152"/>
      <c r="X1355" s="152"/>
      <c r="Y1355" s="152"/>
      <c r="Z1355" s="152"/>
      <c r="AA1355" s="152"/>
      <c r="AB1355" s="152"/>
      <c r="AC1355" s="152"/>
      <c r="AD1355" s="152"/>
    </row>
    <row r="1356" spans="1:30">
      <c r="A1356" s="152"/>
      <c r="B1356" s="152"/>
      <c r="C1356" s="152"/>
      <c r="D1356" s="152"/>
      <c r="E1356" s="152"/>
      <c r="F1356" s="152"/>
      <c r="G1356" s="152"/>
      <c r="H1356" s="152"/>
      <c r="I1356" s="152"/>
      <c r="J1356" s="152"/>
      <c r="K1356" s="152"/>
      <c r="L1356" s="152"/>
      <c r="M1356" s="152"/>
      <c r="N1356" s="152"/>
      <c r="O1356" s="152"/>
      <c r="P1356" s="152"/>
      <c r="Q1356" s="152"/>
      <c r="R1356" s="152"/>
      <c r="S1356" s="152"/>
      <c r="T1356" s="152"/>
      <c r="U1356" s="152"/>
      <c r="V1356" s="152"/>
      <c r="W1356" s="152"/>
      <c r="X1356" s="152"/>
      <c r="Y1356" s="152"/>
      <c r="Z1356" s="152"/>
      <c r="AA1356" s="152"/>
      <c r="AB1356" s="152"/>
      <c r="AC1356" s="152"/>
      <c r="AD1356" s="152"/>
    </row>
    <row r="1357" spans="1:30">
      <c r="A1357" s="152"/>
      <c r="B1357" s="152"/>
      <c r="C1357" s="152"/>
      <c r="D1357" s="152"/>
      <c r="E1357" s="152"/>
      <c r="F1357" s="152"/>
      <c r="G1357" s="152"/>
      <c r="H1357" s="152"/>
      <c r="I1357" s="152"/>
      <c r="J1357" s="152"/>
      <c r="K1357" s="152"/>
      <c r="L1357" s="152"/>
      <c r="M1357" s="152"/>
      <c r="N1357" s="152"/>
      <c r="O1357" s="152"/>
      <c r="P1357" s="152"/>
      <c r="Q1357" s="152"/>
      <c r="R1357" s="152"/>
      <c r="S1357" s="152"/>
      <c r="T1357" s="152"/>
      <c r="U1357" s="152"/>
      <c r="V1357" s="152"/>
      <c r="W1357" s="152"/>
      <c r="X1357" s="152"/>
      <c r="Y1357" s="152"/>
      <c r="Z1357" s="152"/>
      <c r="AA1357" s="152"/>
      <c r="AB1357" s="152"/>
      <c r="AC1357" s="152"/>
      <c r="AD1357" s="152"/>
    </row>
    <row r="1358" spans="1:30">
      <c r="A1358" s="152"/>
      <c r="B1358" s="152"/>
      <c r="C1358" s="152"/>
      <c r="D1358" s="152"/>
      <c r="E1358" s="152"/>
      <c r="F1358" s="152"/>
      <c r="G1358" s="152"/>
      <c r="H1358" s="152"/>
      <c r="I1358" s="152"/>
      <c r="J1358" s="152"/>
      <c r="K1358" s="152"/>
      <c r="L1358" s="152"/>
      <c r="M1358" s="152"/>
      <c r="N1358" s="152"/>
      <c r="O1358" s="152"/>
      <c r="P1358" s="152"/>
      <c r="Q1358" s="152"/>
      <c r="R1358" s="152"/>
      <c r="S1358" s="152"/>
      <c r="T1358" s="152"/>
      <c r="U1358" s="152"/>
      <c r="V1358" s="152"/>
      <c r="W1358" s="152"/>
      <c r="X1358" s="152"/>
      <c r="Y1358" s="152"/>
      <c r="Z1358" s="152"/>
      <c r="AA1358" s="152"/>
      <c r="AB1358" s="152"/>
      <c r="AC1358" s="152"/>
      <c r="AD1358" s="152"/>
    </row>
    <row r="1359" spans="1:30">
      <c r="A1359" s="152"/>
      <c r="B1359" s="152"/>
      <c r="C1359" s="152"/>
      <c r="D1359" s="152"/>
      <c r="E1359" s="152"/>
      <c r="F1359" s="152"/>
      <c r="G1359" s="152"/>
      <c r="H1359" s="152"/>
      <c r="I1359" s="152"/>
      <c r="J1359" s="152"/>
      <c r="K1359" s="152"/>
      <c r="L1359" s="152"/>
      <c r="M1359" s="152"/>
      <c r="N1359" s="152"/>
      <c r="O1359" s="152"/>
      <c r="P1359" s="152"/>
      <c r="Q1359" s="152"/>
      <c r="R1359" s="152"/>
      <c r="S1359" s="152"/>
      <c r="T1359" s="152"/>
      <c r="U1359" s="152"/>
      <c r="V1359" s="152"/>
      <c r="W1359" s="152"/>
      <c r="X1359" s="152"/>
      <c r="Y1359" s="152"/>
      <c r="Z1359" s="152"/>
      <c r="AA1359" s="152"/>
      <c r="AB1359" s="152"/>
      <c r="AC1359" s="152"/>
      <c r="AD1359" s="152"/>
    </row>
    <row r="1360" spans="1:30">
      <c r="A1360" s="152"/>
      <c r="B1360" s="152"/>
      <c r="C1360" s="152"/>
      <c r="D1360" s="152"/>
      <c r="E1360" s="152"/>
      <c r="F1360" s="152"/>
      <c r="G1360" s="152"/>
      <c r="H1360" s="152"/>
      <c r="I1360" s="152"/>
      <c r="J1360" s="152"/>
      <c r="K1360" s="152"/>
      <c r="L1360" s="152"/>
      <c r="M1360" s="152"/>
      <c r="N1360" s="152"/>
      <c r="O1360" s="152"/>
      <c r="P1360" s="152"/>
      <c r="Q1360" s="152"/>
      <c r="R1360" s="152"/>
      <c r="S1360" s="152"/>
      <c r="T1360" s="152"/>
      <c r="U1360" s="152"/>
      <c r="V1360" s="152"/>
      <c r="W1360" s="152"/>
      <c r="X1360" s="152"/>
      <c r="Y1360" s="152"/>
      <c r="Z1360" s="152"/>
      <c r="AA1360" s="152"/>
      <c r="AB1360" s="152"/>
      <c r="AC1360" s="152"/>
      <c r="AD1360" s="152"/>
    </row>
    <row r="1361" spans="1:30">
      <c r="A1361" s="152"/>
      <c r="B1361" s="152"/>
      <c r="C1361" s="152"/>
      <c r="D1361" s="152"/>
      <c r="E1361" s="152"/>
      <c r="F1361" s="152"/>
      <c r="G1361" s="152"/>
      <c r="H1361" s="152"/>
      <c r="I1361" s="152"/>
      <c r="J1361" s="152"/>
      <c r="K1361" s="152"/>
      <c r="L1361" s="152"/>
      <c r="M1361" s="152"/>
      <c r="N1361" s="152"/>
      <c r="O1361" s="152"/>
      <c r="P1361" s="152"/>
      <c r="Q1361" s="152"/>
      <c r="R1361" s="152"/>
      <c r="S1361" s="152"/>
      <c r="T1361" s="152"/>
      <c r="U1361" s="152"/>
      <c r="V1361" s="152"/>
      <c r="W1361" s="152"/>
      <c r="X1361" s="152"/>
      <c r="Y1361" s="152"/>
      <c r="Z1361" s="152"/>
      <c r="AA1361" s="152"/>
      <c r="AB1361" s="152"/>
      <c r="AC1361" s="152"/>
      <c r="AD1361" s="152"/>
    </row>
    <row r="1362" spans="1:30">
      <c r="A1362" s="152"/>
      <c r="B1362" s="152"/>
      <c r="C1362" s="152"/>
      <c r="D1362" s="152"/>
      <c r="E1362" s="152"/>
      <c r="F1362" s="152"/>
      <c r="G1362" s="152"/>
      <c r="H1362" s="152"/>
      <c r="I1362" s="152"/>
      <c r="J1362" s="152"/>
      <c r="K1362" s="152"/>
      <c r="L1362" s="152"/>
      <c r="M1362" s="152"/>
      <c r="N1362" s="152"/>
      <c r="O1362" s="152"/>
      <c r="P1362" s="152"/>
      <c r="Q1362" s="152"/>
      <c r="R1362" s="152"/>
      <c r="S1362" s="152"/>
      <c r="T1362" s="152"/>
      <c r="U1362" s="152"/>
      <c r="V1362" s="152"/>
      <c r="W1362" s="152"/>
      <c r="X1362" s="152"/>
      <c r="Y1362" s="152"/>
      <c r="Z1362" s="152"/>
      <c r="AA1362" s="152"/>
      <c r="AB1362" s="152"/>
      <c r="AC1362" s="152"/>
      <c r="AD1362" s="152"/>
    </row>
    <row r="1363" spans="1:30">
      <c r="A1363" s="152"/>
      <c r="B1363" s="152"/>
      <c r="C1363" s="152"/>
      <c r="D1363" s="152"/>
      <c r="E1363" s="152"/>
      <c r="F1363" s="152"/>
      <c r="G1363" s="152"/>
      <c r="H1363" s="152"/>
      <c r="I1363" s="152"/>
      <c r="J1363" s="152"/>
      <c r="K1363" s="152"/>
      <c r="L1363" s="152"/>
      <c r="M1363" s="152"/>
      <c r="N1363" s="152"/>
      <c r="O1363" s="152"/>
      <c r="P1363" s="152"/>
      <c r="Q1363" s="152"/>
      <c r="R1363" s="152"/>
      <c r="S1363" s="152"/>
      <c r="T1363" s="152"/>
      <c r="U1363" s="152"/>
      <c r="V1363" s="152"/>
      <c r="W1363" s="152"/>
      <c r="X1363" s="152"/>
      <c r="Y1363" s="152"/>
      <c r="Z1363" s="152"/>
      <c r="AA1363" s="152"/>
      <c r="AB1363" s="152"/>
      <c r="AC1363" s="152"/>
      <c r="AD1363" s="152"/>
    </row>
    <row r="1364" spans="1:30">
      <c r="A1364" s="152"/>
      <c r="B1364" s="152"/>
      <c r="C1364" s="152"/>
      <c r="D1364" s="152"/>
      <c r="E1364" s="152"/>
      <c r="F1364" s="152"/>
      <c r="G1364" s="152"/>
      <c r="H1364" s="152"/>
      <c r="I1364" s="152"/>
      <c r="J1364" s="152"/>
      <c r="K1364" s="152"/>
      <c r="L1364" s="152"/>
      <c r="M1364" s="152"/>
      <c r="N1364" s="152"/>
      <c r="O1364" s="152"/>
      <c r="P1364" s="152"/>
      <c r="Q1364" s="152"/>
      <c r="R1364" s="152"/>
      <c r="S1364" s="152"/>
      <c r="T1364" s="152"/>
      <c r="U1364" s="152"/>
      <c r="V1364" s="152"/>
      <c r="W1364" s="152"/>
      <c r="X1364" s="152"/>
      <c r="Y1364" s="152"/>
      <c r="Z1364" s="152"/>
      <c r="AA1364" s="152"/>
      <c r="AB1364" s="152"/>
      <c r="AC1364" s="152"/>
      <c r="AD1364" s="152"/>
    </row>
    <row r="1365" spans="1:30">
      <c r="A1365" s="152"/>
      <c r="B1365" s="152"/>
      <c r="C1365" s="152"/>
      <c r="D1365" s="152"/>
      <c r="E1365" s="152"/>
      <c r="F1365" s="152"/>
      <c r="G1365" s="152"/>
      <c r="H1365" s="152"/>
      <c r="I1365" s="152"/>
      <c r="J1365" s="152"/>
      <c r="K1365" s="152"/>
      <c r="L1365" s="152"/>
      <c r="M1365" s="152"/>
      <c r="N1365" s="152"/>
      <c r="O1365" s="152"/>
      <c r="P1365" s="152"/>
      <c r="Q1365" s="152"/>
      <c r="R1365" s="152"/>
      <c r="S1365" s="152"/>
      <c r="T1365" s="152"/>
      <c r="U1365" s="152"/>
      <c r="V1365" s="152"/>
      <c r="W1365" s="152"/>
      <c r="X1365" s="152"/>
      <c r="Y1365" s="152"/>
      <c r="Z1365" s="152"/>
      <c r="AA1365" s="152"/>
      <c r="AB1365" s="152"/>
      <c r="AC1365" s="152"/>
      <c r="AD1365" s="152"/>
    </row>
    <row r="1366" spans="1:30">
      <c r="A1366" s="152"/>
      <c r="B1366" s="152"/>
      <c r="C1366" s="152"/>
      <c r="D1366" s="152"/>
      <c r="E1366" s="152"/>
      <c r="F1366" s="152"/>
      <c r="G1366" s="152"/>
      <c r="H1366" s="152"/>
      <c r="I1366" s="152"/>
      <c r="J1366" s="152"/>
      <c r="K1366" s="152"/>
      <c r="L1366" s="152"/>
      <c r="M1366" s="152"/>
      <c r="N1366" s="152"/>
      <c r="O1366" s="152"/>
      <c r="P1366" s="152"/>
      <c r="Q1366" s="152"/>
      <c r="R1366" s="152"/>
      <c r="S1366" s="152"/>
      <c r="T1366" s="152"/>
      <c r="U1366" s="152"/>
      <c r="V1366" s="152"/>
      <c r="W1366" s="152"/>
      <c r="X1366" s="152"/>
      <c r="Y1366" s="152"/>
      <c r="Z1366" s="152"/>
      <c r="AA1366" s="152"/>
      <c r="AB1366" s="152"/>
      <c r="AC1366" s="152"/>
      <c r="AD1366" s="152"/>
    </row>
    <row r="1367" spans="1:30">
      <c r="A1367" s="152"/>
      <c r="B1367" s="152"/>
      <c r="C1367" s="152"/>
      <c r="D1367" s="152"/>
      <c r="E1367" s="152"/>
      <c r="F1367" s="152"/>
      <c r="G1367" s="152"/>
      <c r="H1367" s="152"/>
      <c r="I1367" s="152"/>
      <c r="J1367" s="152"/>
      <c r="K1367" s="152"/>
      <c r="L1367" s="152"/>
      <c r="M1367" s="152"/>
      <c r="N1367" s="152"/>
      <c r="O1367" s="152"/>
      <c r="P1367" s="152"/>
      <c r="Q1367" s="152"/>
      <c r="R1367" s="152"/>
      <c r="S1367" s="152"/>
      <c r="T1367" s="152"/>
      <c r="U1367" s="152"/>
      <c r="V1367" s="152"/>
      <c r="W1367" s="152"/>
      <c r="X1367" s="152"/>
      <c r="Y1367" s="152"/>
      <c r="Z1367" s="152"/>
      <c r="AA1367" s="152"/>
      <c r="AB1367" s="152"/>
      <c r="AC1367" s="152"/>
      <c r="AD1367" s="152"/>
    </row>
    <row r="1368" spans="1:30">
      <c r="A1368" s="152"/>
      <c r="B1368" s="152"/>
      <c r="C1368" s="152"/>
      <c r="D1368" s="152"/>
      <c r="E1368" s="152"/>
      <c r="F1368" s="152"/>
      <c r="G1368" s="152"/>
      <c r="H1368" s="152"/>
      <c r="I1368" s="152"/>
      <c r="J1368" s="152"/>
      <c r="K1368" s="152"/>
      <c r="L1368" s="152"/>
      <c r="M1368" s="152"/>
      <c r="N1368" s="152"/>
      <c r="O1368" s="152"/>
      <c r="P1368" s="152"/>
      <c r="Q1368" s="152"/>
      <c r="R1368" s="152"/>
      <c r="S1368" s="152"/>
      <c r="T1368" s="152"/>
      <c r="U1368" s="152"/>
      <c r="V1368" s="152"/>
      <c r="W1368" s="152"/>
      <c r="X1368" s="152"/>
      <c r="Y1368" s="152"/>
      <c r="Z1368" s="152"/>
      <c r="AA1368" s="152"/>
      <c r="AB1368" s="152"/>
      <c r="AC1368" s="152"/>
      <c r="AD1368" s="152"/>
    </row>
    <row r="1369" spans="1:30">
      <c r="A1369" s="152"/>
      <c r="B1369" s="152"/>
      <c r="C1369" s="152"/>
      <c r="D1369" s="152"/>
      <c r="E1369" s="152"/>
      <c r="F1369" s="152"/>
      <c r="G1369" s="152"/>
      <c r="H1369" s="152"/>
      <c r="I1369" s="152"/>
      <c r="J1369" s="152"/>
      <c r="K1369" s="152"/>
      <c r="L1369" s="152"/>
      <c r="M1369" s="152"/>
      <c r="N1369" s="152"/>
      <c r="O1369" s="152"/>
      <c r="P1369" s="152"/>
      <c r="Q1369" s="152"/>
      <c r="R1369" s="152"/>
      <c r="S1369" s="152"/>
      <c r="T1369" s="152"/>
      <c r="U1369" s="152"/>
      <c r="V1369" s="152"/>
      <c r="W1369" s="152"/>
      <c r="X1369" s="152"/>
      <c r="Y1369" s="152"/>
      <c r="Z1369" s="152"/>
      <c r="AA1369" s="152"/>
      <c r="AB1369" s="152"/>
      <c r="AC1369" s="152"/>
      <c r="AD1369" s="152"/>
    </row>
    <row r="1370" spans="1:30">
      <c r="A1370" s="152"/>
      <c r="B1370" s="152"/>
      <c r="C1370" s="152"/>
      <c r="D1370" s="152"/>
      <c r="E1370" s="152"/>
      <c r="F1370" s="152"/>
      <c r="G1370" s="152"/>
      <c r="H1370" s="152"/>
      <c r="I1370" s="152"/>
      <c r="J1370" s="152"/>
      <c r="K1370" s="152"/>
      <c r="L1370" s="152"/>
      <c r="M1370" s="152"/>
      <c r="N1370" s="152"/>
      <c r="O1370" s="152"/>
      <c r="P1370" s="152"/>
      <c r="Q1370" s="152"/>
      <c r="R1370" s="152"/>
      <c r="S1370" s="152"/>
      <c r="T1370" s="152"/>
      <c r="U1370" s="152"/>
      <c r="V1370" s="152"/>
      <c r="W1370" s="152"/>
      <c r="X1370" s="152"/>
      <c r="Y1370" s="152"/>
      <c r="Z1370" s="152"/>
      <c r="AA1370" s="152"/>
      <c r="AB1370" s="152"/>
      <c r="AC1370" s="152"/>
      <c r="AD1370" s="152"/>
    </row>
    <row r="1371" spans="1:30">
      <c r="A1371" s="152"/>
      <c r="B1371" s="152"/>
      <c r="C1371" s="152"/>
      <c r="D1371" s="152"/>
      <c r="E1371" s="152"/>
      <c r="F1371" s="152"/>
      <c r="G1371" s="152"/>
      <c r="H1371" s="152"/>
      <c r="I1371" s="152"/>
      <c r="J1371" s="152"/>
      <c r="K1371" s="152"/>
      <c r="L1371" s="152"/>
      <c r="M1371" s="152"/>
      <c r="N1371" s="152"/>
      <c r="O1371" s="152"/>
      <c r="P1371" s="152"/>
      <c r="Q1371" s="152"/>
      <c r="R1371" s="152"/>
      <c r="S1371" s="152"/>
      <c r="T1371" s="152"/>
      <c r="U1371" s="152"/>
      <c r="V1371" s="152"/>
      <c r="W1371" s="152"/>
      <c r="X1371" s="152"/>
      <c r="Y1371" s="152"/>
      <c r="Z1371" s="152"/>
      <c r="AA1371" s="152"/>
      <c r="AB1371" s="152"/>
      <c r="AC1371" s="152"/>
      <c r="AD1371" s="152"/>
    </row>
    <row r="1372" spans="1:30">
      <c r="A1372" s="152"/>
      <c r="B1372" s="152"/>
      <c r="C1372" s="152"/>
      <c r="D1372" s="152"/>
      <c r="E1372" s="152"/>
      <c r="F1372" s="152"/>
      <c r="G1372" s="152"/>
      <c r="H1372" s="152"/>
      <c r="I1372" s="152"/>
      <c r="J1372" s="152"/>
      <c r="K1372" s="152"/>
      <c r="L1372" s="152"/>
      <c r="M1372" s="152"/>
      <c r="N1372" s="152"/>
      <c r="O1372" s="152"/>
      <c r="P1372" s="152"/>
      <c r="Q1372" s="152"/>
      <c r="R1372" s="152"/>
      <c r="S1372" s="152"/>
      <c r="T1372" s="152"/>
      <c r="U1372" s="152"/>
      <c r="V1372" s="152"/>
      <c r="W1372" s="152"/>
      <c r="X1372" s="152"/>
      <c r="Y1372" s="152"/>
      <c r="Z1372" s="152"/>
      <c r="AA1372" s="152"/>
      <c r="AB1372" s="152"/>
      <c r="AC1372" s="152"/>
      <c r="AD1372" s="152"/>
    </row>
    <row r="1373" spans="1:30">
      <c r="A1373" s="152"/>
      <c r="B1373" s="152"/>
      <c r="C1373" s="152"/>
      <c r="D1373" s="152"/>
      <c r="E1373" s="152"/>
      <c r="F1373" s="152"/>
      <c r="G1373" s="152"/>
      <c r="H1373" s="152"/>
      <c r="I1373" s="152"/>
      <c r="J1373" s="152"/>
      <c r="K1373" s="152"/>
      <c r="L1373" s="152"/>
      <c r="M1373" s="152"/>
      <c r="N1373" s="152"/>
      <c r="O1373" s="152"/>
      <c r="P1373" s="152"/>
      <c r="Q1373" s="152"/>
      <c r="R1373" s="152"/>
      <c r="S1373" s="152"/>
      <c r="T1373" s="152"/>
      <c r="U1373" s="152"/>
      <c r="V1373" s="152"/>
      <c r="W1373" s="152"/>
      <c r="X1373" s="152"/>
      <c r="Y1373" s="152"/>
      <c r="Z1373" s="152"/>
      <c r="AA1373" s="152"/>
      <c r="AB1373" s="152"/>
      <c r="AC1373" s="152"/>
      <c r="AD1373" s="152"/>
    </row>
    <row r="1374" spans="1:30">
      <c r="A1374" s="152"/>
      <c r="B1374" s="152"/>
      <c r="C1374" s="152"/>
      <c r="D1374" s="152"/>
      <c r="E1374" s="152"/>
      <c r="F1374" s="152"/>
      <c r="G1374" s="152"/>
      <c r="H1374" s="152"/>
      <c r="I1374" s="152"/>
      <c r="J1374" s="152"/>
      <c r="K1374" s="152"/>
      <c r="L1374" s="152"/>
      <c r="M1374" s="152"/>
      <c r="N1374" s="152"/>
      <c r="O1374" s="152"/>
      <c r="P1374" s="152"/>
      <c r="Q1374" s="152"/>
      <c r="R1374" s="152"/>
      <c r="S1374" s="152"/>
      <c r="T1374" s="152"/>
      <c r="U1374" s="152"/>
      <c r="V1374" s="152"/>
      <c r="W1374" s="152"/>
      <c r="X1374" s="152"/>
      <c r="Y1374" s="152"/>
      <c r="Z1374" s="152"/>
      <c r="AA1374" s="152"/>
      <c r="AB1374" s="152"/>
      <c r="AC1374" s="152"/>
      <c r="AD1374" s="152"/>
    </row>
    <row r="1375" spans="1:30">
      <c r="A1375" s="152"/>
      <c r="B1375" s="152"/>
      <c r="C1375" s="152"/>
      <c r="D1375" s="152"/>
      <c r="E1375" s="152"/>
      <c r="F1375" s="152"/>
      <c r="G1375" s="152"/>
      <c r="H1375" s="152"/>
      <c r="I1375" s="152"/>
      <c r="J1375" s="152"/>
      <c r="K1375" s="152"/>
      <c r="L1375" s="152"/>
      <c r="M1375" s="152"/>
      <c r="N1375" s="152"/>
      <c r="O1375" s="152"/>
      <c r="P1375" s="152"/>
      <c r="Q1375" s="152"/>
      <c r="R1375" s="152"/>
      <c r="S1375" s="152"/>
      <c r="T1375" s="152"/>
      <c r="U1375" s="152"/>
      <c r="V1375" s="152"/>
      <c r="W1375" s="152"/>
      <c r="X1375" s="152"/>
      <c r="Y1375" s="152"/>
      <c r="Z1375" s="152"/>
      <c r="AA1375" s="152"/>
      <c r="AB1375" s="152"/>
      <c r="AC1375" s="152"/>
      <c r="AD1375" s="152"/>
    </row>
    <row r="1376" spans="1:30">
      <c r="A1376" s="152"/>
      <c r="B1376" s="152"/>
      <c r="C1376" s="152"/>
      <c r="D1376" s="152"/>
      <c r="E1376" s="152"/>
      <c r="F1376" s="152"/>
      <c r="G1376" s="152"/>
      <c r="H1376" s="152"/>
      <c r="I1376" s="152"/>
      <c r="J1376" s="152"/>
      <c r="K1376" s="152"/>
      <c r="L1376" s="152"/>
      <c r="M1376" s="152"/>
      <c r="N1376" s="152"/>
      <c r="O1376" s="152"/>
      <c r="P1376" s="152"/>
      <c r="Q1376" s="152"/>
      <c r="R1376" s="152"/>
      <c r="S1376" s="152"/>
      <c r="T1376" s="152"/>
      <c r="U1376" s="152"/>
      <c r="V1376" s="152"/>
      <c r="W1376" s="152"/>
      <c r="X1376" s="152"/>
      <c r="Y1376" s="152"/>
      <c r="Z1376" s="152"/>
      <c r="AA1376" s="152"/>
      <c r="AB1376" s="152"/>
      <c r="AC1376" s="152"/>
      <c r="AD1376" s="152"/>
    </row>
    <row r="1377" spans="1:30">
      <c r="A1377" s="152"/>
      <c r="B1377" s="152"/>
      <c r="C1377" s="152"/>
      <c r="D1377" s="152"/>
      <c r="E1377" s="152"/>
      <c r="F1377" s="152"/>
      <c r="G1377" s="152"/>
      <c r="H1377" s="152"/>
      <c r="I1377" s="152"/>
      <c r="J1377" s="152"/>
      <c r="K1377" s="152"/>
      <c r="L1377" s="152"/>
      <c r="M1377" s="152"/>
      <c r="N1377" s="152"/>
      <c r="O1377" s="152"/>
      <c r="P1377" s="152"/>
      <c r="Q1377" s="152"/>
      <c r="R1377" s="152"/>
      <c r="S1377" s="152"/>
      <c r="T1377" s="152"/>
      <c r="U1377" s="152"/>
      <c r="V1377" s="152"/>
      <c r="W1377" s="152"/>
      <c r="X1377" s="152"/>
      <c r="Y1377" s="152"/>
      <c r="Z1377" s="152"/>
      <c r="AA1377" s="152"/>
      <c r="AB1377" s="152"/>
      <c r="AC1377" s="152"/>
      <c r="AD1377" s="152"/>
    </row>
    <row r="1378" spans="1:30">
      <c r="A1378" s="152"/>
      <c r="B1378" s="152"/>
      <c r="C1378" s="152"/>
      <c r="D1378" s="152"/>
      <c r="E1378" s="152"/>
      <c r="F1378" s="152"/>
      <c r="G1378" s="152"/>
      <c r="H1378" s="152"/>
      <c r="I1378" s="152"/>
      <c r="J1378" s="152"/>
      <c r="K1378" s="152"/>
      <c r="L1378" s="152"/>
      <c r="M1378" s="152"/>
      <c r="N1378" s="152"/>
      <c r="O1378" s="152"/>
      <c r="P1378" s="152"/>
      <c r="Q1378" s="152"/>
      <c r="R1378" s="152"/>
      <c r="S1378" s="152"/>
      <c r="T1378" s="152"/>
      <c r="U1378" s="152"/>
      <c r="V1378" s="152"/>
      <c r="W1378" s="152"/>
      <c r="X1378" s="152"/>
      <c r="Y1378" s="152"/>
      <c r="Z1378" s="152"/>
      <c r="AA1378" s="152"/>
      <c r="AB1378" s="152"/>
      <c r="AC1378" s="152"/>
      <c r="AD1378" s="152"/>
    </row>
    <row r="1379" spans="1:30">
      <c r="A1379" s="152"/>
      <c r="B1379" s="152"/>
      <c r="C1379" s="152"/>
      <c r="D1379" s="152"/>
      <c r="E1379" s="152"/>
      <c r="F1379" s="152"/>
      <c r="G1379" s="152"/>
      <c r="H1379" s="152"/>
      <c r="I1379" s="152"/>
      <c r="J1379" s="152"/>
      <c r="K1379" s="152"/>
      <c r="L1379" s="152"/>
      <c r="M1379" s="152"/>
      <c r="N1379" s="152"/>
      <c r="O1379" s="152"/>
      <c r="P1379" s="152"/>
      <c r="Q1379" s="152"/>
      <c r="R1379" s="152"/>
      <c r="S1379" s="152"/>
      <c r="T1379" s="152"/>
      <c r="U1379" s="152"/>
      <c r="V1379" s="152"/>
      <c r="W1379" s="152"/>
      <c r="X1379" s="152"/>
      <c r="Y1379" s="152"/>
      <c r="Z1379" s="152"/>
      <c r="AA1379" s="152"/>
      <c r="AB1379" s="152"/>
      <c r="AC1379" s="152"/>
      <c r="AD1379" s="152"/>
    </row>
    <row r="1380" spans="1:30">
      <c r="A1380" s="152"/>
      <c r="B1380" s="152"/>
      <c r="C1380" s="152"/>
      <c r="D1380" s="152"/>
      <c r="E1380" s="152"/>
      <c r="F1380" s="152"/>
      <c r="G1380" s="152"/>
      <c r="H1380" s="152"/>
      <c r="I1380" s="152"/>
      <c r="J1380" s="152"/>
      <c r="K1380" s="152"/>
      <c r="L1380" s="152"/>
      <c r="M1380" s="152"/>
      <c r="N1380" s="152"/>
      <c r="O1380" s="152"/>
      <c r="P1380" s="152"/>
      <c r="Q1380" s="152"/>
      <c r="R1380" s="152"/>
      <c r="S1380" s="152"/>
      <c r="T1380" s="152"/>
      <c r="U1380" s="152"/>
      <c r="V1380" s="152"/>
      <c r="W1380" s="152"/>
      <c r="X1380" s="152"/>
      <c r="Y1380" s="152"/>
      <c r="Z1380" s="152"/>
      <c r="AA1380" s="152"/>
      <c r="AB1380" s="152"/>
      <c r="AC1380" s="152"/>
      <c r="AD1380" s="152"/>
    </row>
    <row r="1381" spans="1:30">
      <c r="A1381" s="152"/>
      <c r="B1381" s="152"/>
      <c r="C1381" s="152"/>
      <c r="D1381" s="152"/>
      <c r="E1381" s="152"/>
      <c r="F1381" s="152"/>
      <c r="G1381" s="152"/>
      <c r="H1381" s="152"/>
      <c r="I1381" s="152"/>
      <c r="J1381" s="152"/>
      <c r="K1381" s="152"/>
      <c r="L1381" s="152"/>
      <c r="M1381" s="152"/>
      <c r="N1381" s="152"/>
      <c r="O1381" s="152"/>
      <c r="P1381" s="152"/>
      <c r="Q1381" s="152"/>
      <c r="R1381" s="152"/>
      <c r="S1381" s="152"/>
      <c r="T1381" s="152"/>
      <c r="U1381" s="152"/>
      <c r="V1381" s="152"/>
      <c r="W1381" s="152"/>
      <c r="X1381" s="152"/>
      <c r="Y1381" s="152"/>
      <c r="Z1381" s="152"/>
      <c r="AA1381" s="152"/>
      <c r="AB1381" s="152"/>
      <c r="AC1381" s="152"/>
      <c r="AD1381" s="152"/>
    </row>
    <row r="1382" spans="1:30">
      <c r="A1382" s="152"/>
      <c r="B1382" s="152"/>
      <c r="C1382" s="152"/>
      <c r="D1382" s="152"/>
      <c r="E1382" s="152"/>
      <c r="F1382" s="152"/>
      <c r="G1382" s="152"/>
      <c r="H1382" s="152"/>
      <c r="I1382" s="152"/>
      <c r="J1382" s="152"/>
      <c r="K1382" s="152"/>
      <c r="L1382" s="152"/>
      <c r="M1382" s="152"/>
      <c r="N1382" s="152"/>
      <c r="O1382" s="152"/>
      <c r="P1382" s="152"/>
      <c r="Q1382" s="152"/>
      <c r="R1382" s="152"/>
      <c r="S1382" s="152"/>
      <c r="T1382" s="152"/>
      <c r="U1382" s="152"/>
      <c r="V1382" s="152"/>
      <c r="W1382" s="152"/>
      <c r="X1382" s="152"/>
      <c r="Y1382" s="152"/>
      <c r="Z1382" s="152"/>
      <c r="AA1382" s="152"/>
      <c r="AB1382" s="152"/>
      <c r="AC1382" s="152"/>
      <c r="AD1382" s="152"/>
    </row>
    <row r="1383" spans="1:30">
      <c r="A1383" s="152"/>
      <c r="B1383" s="152"/>
      <c r="C1383" s="152"/>
      <c r="D1383" s="152"/>
      <c r="E1383" s="152"/>
      <c r="F1383" s="152"/>
      <c r="G1383" s="152"/>
      <c r="H1383" s="152"/>
      <c r="I1383" s="152"/>
      <c r="J1383" s="152"/>
      <c r="K1383" s="152"/>
      <c r="L1383" s="152"/>
      <c r="M1383" s="152"/>
      <c r="N1383" s="152"/>
      <c r="O1383" s="152"/>
      <c r="P1383" s="152"/>
      <c r="Q1383" s="152"/>
      <c r="R1383" s="152"/>
      <c r="S1383" s="152"/>
      <c r="T1383" s="152"/>
      <c r="U1383" s="152"/>
      <c r="V1383" s="152"/>
      <c r="W1383" s="152"/>
      <c r="X1383" s="152"/>
      <c r="Y1383" s="152"/>
      <c r="Z1383" s="152"/>
      <c r="AA1383" s="152"/>
      <c r="AB1383" s="152"/>
      <c r="AC1383" s="152"/>
      <c r="AD1383" s="152"/>
    </row>
    <row r="1384" spans="1:30">
      <c r="A1384" s="152"/>
      <c r="B1384" s="152"/>
      <c r="C1384" s="152"/>
      <c r="D1384" s="152"/>
      <c r="E1384" s="152"/>
      <c r="F1384" s="152"/>
      <c r="G1384" s="152"/>
      <c r="H1384" s="152"/>
      <c r="I1384" s="152"/>
      <c r="J1384" s="152"/>
      <c r="K1384" s="152"/>
      <c r="L1384" s="152"/>
      <c r="M1384" s="152"/>
      <c r="N1384" s="152"/>
      <c r="O1384" s="152"/>
      <c r="P1384" s="152"/>
      <c r="Q1384" s="152"/>
      <c r="R1384" s="152"/>
      <c r="S1384" s="152"/>
      <c r="T1384" s="152"/>
      <c r="U1384" s="152"/>
      <c r="V1384" s="152"/>
      <c r="W1384" s="152"/>
      <c r="X1384" s="152"/>
      <c r="Y1384" s="152"/>
      <c r="Z1384" s="152"/>
      <c r="AA1384" s="152"/>
      <c r="AB1384" s="152"/>
      <c r="AC1384" s="152"/>
      <c r="AD1384" s="152"/>
    </row>
    <row r="1385" spans="1:30">
      <c r="A1385" s="152"/>
      <c r="B1385" s="152"/>
      <c r="C1385" s="152"/>
      <c r="D1385" s="152"/>
      <c r="E1385" s="152"/>
      <c r="F1385" s="152"/>
      <c r="G1385" s="152"/>
      <c r="H1385" s="152"/>
      <c r="I1385" s="152"/>
      <c r="J1385" s="152"/>
      <c r="K1385" s="152"/>
      <c r="L1385" s="152"/>
      <c r="M1385" s="152"/>
      <c r="N1385" s="152"/>
      <c r="O1385" s="152"/>
      <c r="P1385" s="152"/>
      <c r="Q1385" s="152"/>
      <c r="R1385" s="152"/>
      <c r="S1385" s="152"/>
      <c r="T1385" s="152"/>
      <c r="U1385" s="152"/>
      <c r="V1385" s="152"/>
      <c r="W1385" s="152"/>
      <c r="X1385" s="152"/>
      <c r="Y1385" s="152"/>
      <c r="Z1385" s="152"/>
      <c r="AA1385" s="152"/>
      <c r="AB1385" s="152"/>
      <c r="AC1385" s="152"/>
      <c r="AD1385" s="152"/>
    </row>
    <row r="1386" spans="1:30">
      <c r="A1386" s="152"/>
      <c r="B1386" s="152"/>
      <c r="C1386" s="152"/>
      <c r="D1386" s="152"/>
      <c r="E1386" s="152"/>
      <c r="F1386" s="152"/>
      <c r="G1386" s="152"/>
      <c r="H1386" s="152"/>
      <c r="I1386" s="152"/>
      <c r="J1386" s="152"/>
      <c r="K1386" s="152"/>
      <c r="L1386" s="152"/>
      <c r="M1386" s="152"/>
      <c r="N1386" s="152"/>
      <c r="O1386" s="152"/>
      <c r="P1386" s="152"/>
      <c r="Q1386" s="152"/>
      <c r="R1386" s="152"/>
      <c r="S1386" s="152"/>
      <c r="T1386" s="152"/>
      <c r="U1386" s="152"/>
      <c r="V1386" s="152"/>
      <c r="W1386" s="152"/>
      <c r="X1386" s="152"/>
      <c r="Y1386" s="152"/>
      <c r="Z1386" s="152"/>
      <c r="AA1386" s="152"/>
      <c r="AB1386" s="152"/>
      <c r="AC1386" s="152"/>
      <c r="AD1386" s="152"/>
    </row>
    <row r="1387" spans="1:30">
      <c r="A1387" s="152"/>
      <c r="B1387" s="152"/>
      <c r="C1387" s="152"/>
      <c r="D1387" s="152"/>
      <c r="E1387" s="152"/>
      <c r="F1387" s="152"/>
      <c r="G1387" s="152"/>
      <c r="H1387" s="152"/>
      <c r="I1387" s="152"/>
      <c r="J1387" s="152"/>
      <c r="K1387" s="152"/>
      <c r="L1387" s="152"/>
      <c r="M1387" s="152"/>
      <c r="N1387" s="152"/>
      <c r="O1387" s="152"/>
      <c r="P1387" s="152"/>
      <c r="Q1387" s="152"/>
      <c r="R1387" s="152"/>
      <c r="S1387" s="152"/>
      <c r="T1387" s="152"/>
      <c r="U1387" s="152"/>
      <c r="V1387" s="152"/>
      <c r="W1387" s="152"/>
      <c r="X1387" s="152"/>
      <c r="Y1387" s="152"/>
      <c r="Z1387" s="152"/>
      <c r="AA1387" s="152"/>
      <c r="AB1387" s="152"/>
      <c r="AC1387" s="152"/>
      <c r="AD1387" s="152"/>
    </row>
    <row r="1388" spans="1:30">
      <c r="A1388" s="152"/>
      <c r="B1388" s="152"/>
      <c r="C1388" s="152"/>
      <c r="D1388" s="152"/>
      <c r="E1388" s="152"/>
      <c r="F1388" s="152"/>
      <c r="G1388" s="152"/>
      <c r="H1388" s="152"/>
      <c r="I1388" s="152"/>
      <c r="J1388" s="152"/>
      <c r="K1388" s="152"/>
      <c r="L1388" s="152"/>
      <c r="M1388" s="152"/>
      <c r="N1388" s="152"/>
      <c r="O1388" s="152"/>
      <c r="P1388" s="152"/>
      <c r="Q1388" s="152"/>
      <c r="R1388" s="152"/>
      <c r="S1388" s="152"/>
      <c r="T1388" s="152"/>
      <c r="U1388" s="152"/>
      <c r="V1388" s="152"/>
      <c r="W1388" s="152"/>
      <c r="X1388" s="152"/>
      <c r="Y1388" s="152"/>
      <c r="Z1388" s="152"/>
      <c r="AA1388" s="152"/>
      <c r="AB1388" s="152"/>
      <c r="AC1388" s="152"/>
      <c r="AD1388" s="152"/>
    </row>
    <row r="1389" spans="1:30">
      <c r="A1389" s="152"/>
      <c r="B1389" s="152"/>
      <c r="C1389" s="152"/>
      <c r="D1389" s="152"/>
      <c r="E1389" s="152"/>
      <c r="F1389" s="152"/>
      <c r="G1389" s="152"/>
      <c r="H1389" s="152"/>
      <c r="I1389" s="152"/>
      <c r="J1389" s="152"/>
      <c r="K1389" s="152"/>
      <c r="L1389" s="152"/>
      <c r="M1389" s="152"/>
      <c r="N1389" s="152"/>
      <c r="O1389" s="152"/>
      <c r="P1389" s="152"/>
      <c r="Q1389" s="152"/>
      <c r="R1389" s="152"/>
      <c r="S1389" s="152"/>
      <c r="T1389" s="152"/>
      <c r="U1389" s="152"/>
      <c r="V1389" s="152"/>
      <c r="W1389" s="152"/>
      <c r="X1389" s="152"/>
      <c r="Y1389" s="152"/>
      <c r="Z1389" s="152"/>
      <c r="AA1389" s="152"/>
      <c r="AB1389" s="152"/>
      <c r="AC1389" s="152"/>
      <c r="AD1389" s="152"/>
    </row>
    <row r="1390" spans="1:30">
      <c r="A1390" s="152"/>
      <c r="B1390" s="152"/>
      <c r="C1390" s="152"/>
      <c r="D1390" s="152"/>
      <c r="E1390" s="152"/>
      <c r="F1390" s="152"/>
      <c r="G1390" s="152"/>
      <c r="H1390" s="152"/>
      <c r="I1390" s="152"/>
      <c r="J1390" s="152"/>
      <c r="K1390" s="152"/>
      <c r="L1390" s="152"/>
      <c r="M1390" s="152"/>
      <c r="N1390" s="152"/>
      <c r="O1390" s="152"/>
      <c r="P1390" s="152"/>
      <c r="Q1390" s="152"/>
      <c r="R1390" s="152"/>
      <c r="S1390" s="152"/>
      <c r="T1390" s="152"/>
      <c r="U1390" s="152"/>
      <c r="V1390" s="152"/>
      <c r="W1390" s="152"/>
      <c r="X1390" s="152"/>
      <c r="Y1390" s="152"/>
      <c r="Z1390" s="152"/>
      <c r="AA1390" s="152"/>
      <c r="AB1390" s="152"/>
      <c r="AC1390" s="152"/>
      <c r="AD1390" s="152"/>
    </row>
    <row r="1391" spans="1:30">
      <c r="A1391" s="152"/>
      <c r="B1391" s="152"/>
      <c r="C1391" s="152"/>
      <c r="D1391" s="152"/>
      <c r="E1391" s="152"/>
      <c r="F1391" s="152"/>
      <c r="G1391" s="152"/>
      <c r="H1391" s="152"/>
      <c r="I1391" s="152"/>
      <c r="J1391" s="152"/>
      <c r="K1391" s="152"/>
      <c r="L1391" s="152"/>
      <c r="M1391" s="152"/>
      <c r="N1391" s="152"/>
      <c r="O1391" s="152"/>
      <c r="P1391" s="152"/>
      <c r="Q1391" s="152"/>
      <c r="R1391" s="152"/>
      <c r="S1391" s="152"/>
      <c r="T1391" s="152"/>
      <c r="U1391" s="152"/>
      <c r="V1391" s="152"/>
      <c r="W1391" s="152"/>
      <c r="X1391" s="152"/>
      <c r="Y1391" s="152"/>
      <c r="Z1391" s="152"/>
      <c r="AA1391" s="152"/>
      <c r="AB1391" s="152"/>
      <c r="AC1391" s="152"/>
      <c r="AD1391" s="152"/>
    </row>
    <row r="1392" spans="1:30">
      <c r="A1392" s="152"/>
      <c r="B1392" s="152"/>
      <c r="C1392" s="152"/>
      <c r="D1392" s="152"/>
      <c r="E1392" s="152"/>
      <c r="F1392" s="152"/>
      <c r="G1392" s="152"/>
      <c r="H1392" s="152"/>
      <c r="I1392" s="152"/>
      <c r="J1392" s="152"/>
      <c r="K1392" s="152"/>
      <c r="L1392" s="152"/>
      <c r="M1392" s="152"/>
      <c r="N1392" s="152"/>
      <c r="O1392" s="152"/>
      <c r="P1392" s="152"/>
      <c r="Q1392" s="152"/>
      <c r="R1392" s="152"/>
      <c r="S1392" s="152"/>
      <c r="T1392" s="152"/>
      <c r="U1392" s="152"/>
      <c r="V1392" s="152"/>
      <c r="W1392" s="152"/>
      <c r="X1392" s="152"/>
      <c r="Y1392" s="152"/>
      <c r="Z1392" s="152"/>
      <c r="AA1392" s="152"/>
      <c r="AB1392" s="152"/>
      <c r="AC1392" s="152"/>
      <c r="AD1392" s="152"/>
    </row>
    <row r="1393" spans="1:30">
      <c r="A1393" s="152"/>
      <c r="B1393" s="152"/>
      <c r="C1393" s="152"/>
      <c r="D1393" s="152"/>
      <c r="E1393" s="152"/>
      <c r="F1393" s="152"/>
      <c r="G1393" s="152"/>
      <c r="H1393" s="152"/>
      <c r="I1393" s="152"/>
      <c r="J1393" s="152"/>
      <c r="K1393" s="152"/>
      <c r="L1393" s="152"/>
      <c r="M1393" s="152"/>
      <c r="N1393" s="152"/>
      <c r="O1393" s="152"/>
      <c r="P1393" s="152"/>
      <c r="Q1393" s="152"/>
      <c r="R1393" s="152"/>
      <c r="S1393" s="152"/>
      <c r="T1393" s="152"/>
      <c r="U1393" s="152"/>
      <c r="V1393" s="152"/>
      <c r="W1393" s="152"/>
      <c r="X1393" s="152"/>
      <c r="Y1393" s="152"/>
      <c r="Z1393" s="152"/>
      <c r="AA1393" s="152"/>
      <c r="AB1393" s="152"/>
      <c r="AC1393" s="152"/>
      <c r="AD1393" s="152"/>
    </row>
    <row r="1394" spans="1:30">
      <c r="A1394" s="152"/>
      <c r="B1394" s="152"/>
      <c r="C1394" s="152"/>
      <c r="D1394" s="152"/>
      <c r="E1394" s="152"/>
      <c r="F1394" s="152"/>
      <c r="G1394" s="152"/>
      <c r="H1394" s="152"/>
      <c r="I1394" s="152"/>
      <c r="J1394" s="152"/>
      <c r="K1394" s="152"/>
      <c r="L1394" s="152"/>
      <c r="M1394" s="152"/>
      <c r="N1394" s="152"/>
      <c r="O1394" s="152"/>
      <c r="P1394" s="152"/>
      <c r="Q1394" s="152"/>
      <c r="R1394" s="152"/>
      <c r="S1394" s="152"/>
      <c r="T1394" s="152"/>
      <c r="U1394" s="152"/>
      <c r="V1394" s="152"/>
      <c r="W1394" s="152"/>
      <c r="X1394" s="152"/>
      <c r="Y1394" s="152"/>
      <c r="Z1394" s="152"/>
      <c r="AA1394" s="152"/>
      <c r="AB1394" s="152"/>
      <c r="AC1394" s="152"/>
      <c r="AD1394" s="152"/>
    </row>
    <row r="1395" spans="1:30">
      <c r="A1395" s="152"/>
      <c r="B1395" s="152"/>
      <c r="C1395" s="152"/>
      <c r="D1395" s="152"/>
      <c r="E1395" s="152"/>
      <c r="F1395" s="152"/>
      <c r="G1395" s="152"/>
      <c r="H1395" s="152"/>
      <c r="I1395" s="152"/>
      <c r="J1395" s="152"/>
      <c r="K1395" s="152"/>
      <c r="L1395" s="152"/>
      <c r="M1395" s="152"/>
      <c r="N1395" s="152"/>
      <c r="O1395" s="152"/>
      <c r="P1395" s="152"/>
      <c r="Q1395" s="152"/>
      <c r="R1395" s="152"/>
      <c r="S1395" s="152"/>
      <c r="T1395" s="152"/>
      <c r="U1395" s="152"/>
      <c r="V1395" s="152"/>
      <c r="W1395" s="152"/>
      <c r="X1395" s="152"/>
      <c r="Y1395" s="152"/>
      <c r="Z1395" s="152"/>
      <c r="AA1395" s="152"/>
      <c r="AB1395" s="152"/>
      <c r="AC1395" s="152"/>
      <c r="AD1395" s="152"/>
    </row>
    <row r="1396" spans="1:30">
      <c r="A1396" s="152"/>
      <c r="B1396" s="152"/>
      <c r="C1396" s="152"/>
      <c r="D1396" s="152"/>
      <c r="E1396" s="152"/>
      <c r="F1396" s="152"/>
      <c r="G1396" s="152"/>
      <c r="H1396" s="152"/>
      <c r="I1396" s="152"/>
      <c r="J1396" s="152"/>
      <c r="K1396" s="152"/>
      <c r="L1396" s="152"/>
      <c r="M1396" s="152"/>
      <c r="N1396" s="152"/>
      <c r="O1396" s="152"/>
      <c r="P1396" s="152"/>
      <c r="Q1396" s="152"/>
      <c r="R1396" s="152"/>
      <c r="S1396" s="152"/>
      <c r="T1396" s="152"/>
      <c r="U1396" s="152"/>
      <c r="V1396" s="152"/>
      <c r="W1396" s="152"/>
      <c r="X1396" s="152"/>
      <c r="Y1396" s="152"/>
      <c r="Z1396" s="152"/>
      <c r="AA1396" s="152"/>
      <c r="AB1396" s="152"/>
      <c r="AC1396" s="152"/>
      <c r="AD1396" s="152"/>
    </row>
    <row r="1397" spans="1:30">
      <c r="A1397" s="152"/>
      <c r="B1397" s="152"/>
      <c r="C1397" s="152"/>
      <c r="D1397" s="152"/>
      <c r="E1397" s="152"/>
      <c r="F1397" s="152"/>
      <c r="G1397" s="152"/>
      <c r="H1397" s="152"/>
      <c r="I1397" s="152"/>
      <c r="J1397" s="152"/>
      <c r="K1397" s="152"/>
      <c r="L1397" s="152"/>
      <c r="M1397" s="152"/>
      <c r="N1397" s="152"/>
      <c r="O1397" s="152"/>
      <c r="P1397" s="152"/>
      <c r="Q1397" s="152"/>
      <c r="R1397" s="152"/>
      <c r="S1397" s="152"/>
      <c r="T1397" s="152"/>
      <c r="U1397" s="152"/>
      <c r="V1397" s="152"/>
      <c r="W1397" s="152"/>
      <c r="X1397" s="152"/>
      <c r="Y1397" s="152"/>
      <c r="Z1397" s="152"/>
      <c r="AA1397" s="152"/>
      <c r="AB1397" s="152"/>
      <c r="AC1397" s="152"/>
      <c r="AD1397" s="152"/>
    </row>
    <row r="1398" spans="1:30">
      <c r="A1398" s="152"/>
      <c r="B1398" s="152"/>
      <c r="C1398" s="152"/>
      <c r="D1398" s="152"/>
      <c r="E1398" s="152"/>
      <c r="F1398" s="152"/>
      <c r="G1398" s="152"/>
      <c r="H1398" s="152"/>
      <c r="I1398" s="152"/>
      <c r="J1398" s="152"/>
      <c r="K1398" s="152"/>
      <c r="L1398" s="152"/>
      <c r="M1398" s="152"/>
      <c r="N1398" s="152"/>
      <c r="O1398" s="152"/>
      <c r="P1398" s="152"/>
      <c r="Q1398" s="152"/>
      <c r="R1398" s="152"/>
      <c r="S1398" s="152"/>
      <c r="T1398" s="152"/>
      <c r="U1398" s="152"/>
      <c r="V1398" s="152"/>
      <c r="W1398" s="152"/>
      <c r="X1398" s="152"/>
      <c r="Y1398" s="152"/>
      <c r="Z1398" s="152"/>
      <c r="AA1398" s="152"/>
      <c r="AB1398" s="152"/>
      <c r="AC1398" s="152"/>
      <c r="AD1398" s="152"/>
    </row>
    <row r="1399" spans="1:30">
      <c r="A1399" s="152"/>
      <c r="B1399" s="152"/>
      <c r="C1399" s="152"/>
      <c r="D1399" s="152"/>
      <c r="E1399" s="152"/>
      <c r="F1399" s="152"/>
      <c r="G1399" s="152"/>
      <c r="H1399" s="152"/>
      <c r="I1399" s="152"/>
      <c r="J1399" s="152"/>
      <c r="K1399" s="152"/>
      <c r="L1399" s="152"/>
      <c r="M1399" s="152"/>
      <c r="N1399" s="152"/>
      <c r="O1399" s="152"/>
      <c r="P1399" s="152"/>
      <c r="Q1399" s="152"/>
      <c r="R1399" s="152"/>
      <c r="S1399" s="152"/>
      <c r="T1399" s="152"/>
      <c r="U1399" s="152"/>
      <c r="V1399" s="152"/>
      <c r="W1399" s="152"/>
      <c r="X1399" s="152"/>
      <c r="Y1399" s="152"/>
      <c r="Z1399" s="152"/>
      <c r="AA1399" s="152"/>
      <c r="AB1399" s="152"/>
      <c r="AC1399" s="152"/>
      <c r="AD1399" s="152"/>
    </row>
    <row r="1400" spans="1:30">
      <c r="A1400" s="152"/>
      <c r="B1400" s="152"/>
      <c r="C1400" s="152"/>
      <c r="D1400" s="152"/>
      <c r="E1400" s="152"/>
      <c r="F1400" s="152"/>
      <c r="G1400" s="152"/>
      <c r="H1400" s="152"/>
      <c r="I1400" s="152"/>
      <c r="J1400" s="152"/>
      <c r="K1400" s="152"/>
      <c r="L1400" s="152"/>
      <c r="M1400" s="152"/>
      <c r="N1400" s="152"/>
      <c r="O1400" s="152"/>
      <c r="P1400" s="152"/>
      <c r="Q1400" s="152"/>
      <c r="R1400" s="152"/>
      <c r="S1400" s="152"/>
      <c r="T1400" s="152"/>
      <c r="U1400" s="152"/>
      <c r="V1400" s="152"/>
      <c r="W1400" s="152"/>
      <c r="X1400" s="152"/>
      <c r="Y1400" s="152"/>
      <c r="Z1400" s="152"/>
      <c r="AA1400" s="152"/>
      <c r="AB1400" s="152"/>
      <c r="AC1400" s="152"/>
      <c r="AD1400" s="152"/>
    </row>
    <row r="1401" spans="1:30">
      <c r="A1401" s="152"/>
      <c r="B1401" s="152"/>
      <c r="C1401" s="152"/>
      <c r="D1401" s="152"/>
      <c r="E1401" s="152"/>
      <c r="F1401" s="152"/>
      <c r="G1401" s="152"/>
      <c r="H1401" s="152"/>
      <c r="I1401" s="152"/>
      <c r="J1401" s="152"/>
      <c r="K1401" s="152"/>
      <c r="L1401" s="152"/>
      <c r="M1401" s="152"/>
      <c r="N1401" s="152"/>
      <c r="O1401" s="152"/>
      <c r="P1401" s="152"/>
      <c r="Q1401" s="152"/>
      <c r="R1401" s="152"/>
      <c r="S1401" s="152"/>
      <c r="T1401" s="152"/>
      <c r="U1401" s="152"/>
      <c r="V1401" s="152"/>
      <c r="W1401" s="152"/>
      <c r="X1401" s="152"/>
      <c r="Y1401" s="152"/>
      <c r="Z1401" s="152"/>
      <c r="AA1401" s="152"/>
      <c r="AB1401" s="152"/>
      <c r="AC1401" s="152"/>
      <c r="AD1401" s="152"/>
    </row>
    <row r="1402" spans="1:30">
      <c r="A1402" s="152"/>
      <c r="B1402" s="152"/>
      <c r="C1402" s="152"/>
      <c r="D1402" s="152"/>
      <c r="E1402" s="152"/>
      <c r="F1402" s="152"/>
      <c r="G1402" s="152"/>
      <c r="H1402" s="152"/>
      <c r="I1402" s="152"/>
      <c r="J1402" s="152"/>
      <c r="K1402" s="152"/>
      <c r="L1402" s="152"/>
      <c r="M1402" s="152"/>
      <c r="N1402" s="152"/>
      <c r="O1402" s="152"/>
      <c r="P1402" s="152"/>
      <c r="Q1402" s="152"/>
      <c r="R1402" s="152"/>
      <c r="S1402" s="152"/>
      <c r="T1402" s="152"/>
      <c r="U1402" s="152"/>
      <c r="V1402" s="152"/>
      <c r="W1402" s="152"/>
      <c r="X1402" s="152"/>
      <c r="Y1402" s="152"/>
      <c r="Z1402" s="152"/>
      <c r="AA1402" s="152"/>
      <c r="AB1402" s="152"/>
      <c r="AC1402" s="152"/>
      <c r="AD1402" s="152"/>
    </row>
    <row r="1403" spans="1:30">
      <c r="A1403" s="152"/>
      <c r="B1403" s="152"/>
      <c r="C1403" s="152"/>
      <c r="D1403" s="152"/>
      <c r="E1403" s="152"/>
      <c r="F1403" s="152"/>
      <c r="G1403" s="152"/>
      <c r="H1403" s="152"/>
      <c r="I1403" s="152"/>
      <c r="J1403" s="152"/>
      <c r="K1403" s="152"/>
      <c r="L1403" s="152"/>
      <c r="M1403" s="152"/>
      <c r="N1403" s="152"/>
      <c r="O1403" s="152"/>
      <c r="P1403" s="152"/>
      <c r="Q1403" s="152"/>
      <c r="R1403" s="152"/>
      <c r="S1403" s="152"/>
      <c r="T1403" s="152"/>
      <c r="U1403" s="152"/>
      <c r="V1403" s="152"/>
      <c r="W1403" s="152"/>
      <c r="X1403" s="152"/>
      <c r="Y1403" s="152"/>
      <c r="Z1403" s="152"/>
      <c r="AA1403" s="152"/>
      <c r="AB1403" s="152"/>
      <c r="AC1403" s="152"/>
      <c r="AD1403" s="152"/>
    </row>
    <row r="1404" spans="1:30">
      <c r="A1404" s="152"/>
      <c r="B1404" s="152"/>
      <c r="C1404" s="152"/>
      <c r="D1404" s="152"/>
      <c r="E1404" s="152"/>
      <c r="F1404" s="152"/>
      <c r="G1404" s="152"/>
      <c r="H1404" s="152"/>
      <c r="I1404" s="152"/>
      <c r="J1404" s="152"/>
      <c r="K1404" s="152"/>
      <c r="L1404" s="152"/>
      <c r="M1404" s="152"/>
      <c r="N1404" s="152"/>
      <c r="O1404" s="152"/>
      <c r="P1404" s="152"/>
      <c r="Q1404" s="152"/>
      <c r="R1404" s="152"/>
      <c r="S1404" s="152"/>
      <c r="T1404" s="152"/>
      <c r="U1404" s="152"/>
      <c r="V1404" s="152"/>
      <c r="W1404" s="152"/>
      <c r="X1404" s="152"/>
      <c r="Y1404" s="152"/>
      <c r="Z1404" s="152"/>
      <c r="AA1404" s="152"/>
      <c r="AB1404" s="152"/>
      <c r="AC1404" s="152"/>
      <c r="AD1404" s="152"/>
    </row>
    <row r="1405" spans="1:30">
      <c r="A1405" s="152"/>
      <c r="B1405" s="152"/>
      <c r="C1405" s="152"/>
      <c r="D1405" s="152"/>
      <c r="E1405" s="152"/>
      <c r="F1405" s="152"/>
      <c r="G1405" s="152"/>
      <c r="H1405" s="152"/>
      <c r="I1405" s="152"/>
      <c r="J1405" s="152"/>
      <c r="K1405" s="152"/>
      <c r="L1405" s="152"/>
      <c r="M1405" s="152"/>
      <c r="N1405" s="152"/>
      <c r="O1405" s="152"/>
      <c r="P1405" s="152"/>
      <c r="Q1405" s="152"/>
      <c r="R1405" s="152"/>
      <c r="S1405" s="152"/>
      <c r="T1405" s="152"/>
      <c r="U1405" s="152"/>
      <c r="V1405" s="152"/>
      <c r="W1405" s="152"/>
      <c r="X1405" s="152"/>
      <c r="Y1405" s="152"/>
      <c r="Z1405" s="152"/>
      <c r="AA1405" s="152"/>
      <c r="AB1405" s="152"/>
      <c r="AC1405" s="152"/>
      <c r="AD1405" s="152"/>
    </row>
    <row r="1406" spans="1:30">
      <c r="A1406" s="152"/>
      <c r="B1406" s="152"/>
      <c r="C1406" s="152"/>
      <c r="D1406" s="152"/>
      <c r="E1406" s="152"/>
      <c r="F1406" s="152"/>
      <c r="G1406" s="152"/>
      <c r="H1406" s="152"/>
      <c r="I1406" s="152"/>
      <c r="J1406" s="152"/>
      <c r="K1406" s="152"/>
      <c r="L1406" s="152"/>
      <c r="M1406" s="152"/>
      <c r="N1406" s="152"/>
      <c r="O1406" s="152"/>
      <c r="P1406" s="152"/>
      <c r="Q1406" s="152"/>
      <c r="R1406" s="152"/>
      <c r="S1406" s="152"/>
      <c r="T1406" s="152"/>
      <c r="U1406" s="152"/>
      <c r="V1406" s="152"/>
      <c r="W1406" s="152"/>
      <c r="X1406" s="152"/>
      <c r="Y1406" s="152"/>
      <c r="Z1406" s="152"/>
      <c r="AA1406" s="152"/>
      <c r="AB1406" s="152"/>
      <c r="AC1406" s="152"/>
      <c r="AD1406" s="152"/>
    </row>
    <row r="1407" spans="1:30">
      <c r="A1407" s="152"/>
      <c r="B1407" s="152"/>
      <c r="C1407" s="152"/>
      <c r="D1407" s="152"/>
      <c r="E1407" s="152"/>
      <c r="F1407" s="152"/>
      <c r="G1407" s="152"/>
      <c r="H1407" s="152"/>
      <c r="I1407" s="152"/>
      <c r="J1407" s="152"/>
      <c r="K1407" s="152"/>
      <c r="L1407" s="152"/>
      <c r="M1407" s="152"/>
      <c r="N1407" s="152"/>
      <c r="O1407" s="152"/>
      <c r="P1407" s="152"/>
      <c r="Q1407" s="152"/>
      <c r="R1407" s="152"/>
      <c r="S1407" s="152"/>
      <c r="T1407" s="152"/>
      <c r="U1407" s="152"/>
      <c r="V1407" s="152"/>
      <c r="W1407" s="152"/>
      <c r="X1407" s="152"/>
      <c r="Y1407" s="152"/>
      <c r="Z1407" s="152"/>
      <c r="AA1407" s="152"/>
      <c r="AB1407" s="152"/>
      <c r="AC1407" s="152"/>
      <c r="AD1407" s="152"/>
    </row>
    <row r="1408" spans="1:30">
      <c r="A1408" s="152"/>
      <c r="B1408" s="152"/>
      <c r="C1408" s="152"/>
      <c r="D1408" s="152"/>
      <c r="E1408" s="152"/>
      <c r="F1408" s="152"/>
      <c r="G1408" s="152"/>
      <c r="H1408" s="152"/>
      <c r="I1408" s="152"/>
      <c r="J1408" s="152"/>
      <c r="K1408" s="152"/>
      <c r="L1408" s="152"/>
      <c r="M1408" s="152"/>
      <c r="N1408" s="152"/>
      <c r="O1408" s="152"/>
      <c r="P1408" s="152"/>
      <c r="Q1408" s="152"/>
      <c r="R1408" s="152"/>
      <c r="S1408" s="152"/>
      <c r="T1408" s="152"/>
      <c r="U1408" s="152"/>
      <c r="V1408" s="152"/>
      <c r="W1408" s="152"/>
      <c r="X1408" s="152"/>
      <c r="Y1408" s="152"/>
      <c r="Z1408" s="152"/>
      <c r="AA1408" s="152"/>
      <c r="AB1408" s="152"/>
      <c r="AC1408" s="152"/>
      <c r="AD1408" s="152"/>
    </row>
    <row r="1409" spans="1:30">
      <c r="A1409" s="152"/>
      <c r="B1409" s="152"/>
      <c r="C1409" s="152"/>
      <c r="D1409" s="152"/>
      <c r="E1409" s="152"/>
      <c r="F1409" s="152"/>
      <c r="G1409" s="152"/>
      <c r="H1409" s="152"/>
      <c r="I1409" s="152"/>
      <c r="J1409" s="152"/>
      <c r="K1409" s="152"/>
      <c r="L1409" s="152"/>
      <c r="M1409" s="152"/>
      <c r="N1409" s="152"/>
      <c r="O1409" s="152"/>
      <c r="P1409" s="152"/>
      <c r="Q1409" s="152"/>
      <c r="R1409" s="152"/>
      <c r="S1409" s="152"/>
      <c r="T1409" s="152"/>
      <c r="U1409" s="152"/>
      <c r="V1409" s="152"/>
      <c r="W1409" s="152"/>
      <c r="X1409" s="152"/>
      <c r="Y1409" s="152"/>
      <c r="Z1409" s="152"/>
      <c r="AA1409" s="152"/>
      <c r="AB1409" s="152"/>
      <c r="AC1409" s="152"/>
      <c r="AD1409" s="152"/>
    </row>
    <row r="1410" spans="1:30">
      <c r="A1410" s="152"/>
      <c r="B1410" s="152"/>
      <c r="C1410" s="152"/>
      <c r="D1410" s="152"/>
      <c r="E1410" s="152"/>
      <c r="F1410" s="152"/>
      <c r="G1410" s="152"/>
      <c r="H1410" s="152"/>
      <c r="I1410" s="152"/>
      <c r="J1410" s="152"/>
      <c r="K1410" s="152"/>
      <c r="L1410" s="152"/>
      <c r="M1410" s="152"/>
      <c r="N1410" s="152"/>
      <c r="O1410" s="152"/>
      <c r="P1410" s="152"/>
      <c r="Q1410" s="152"/>
      <c r="R1410" s="152"/>
      <c r="S1410" s="152"/>
      <c r="T1410" s="152"/>
      <c r="U1410" s="152"/>
      <c r="V1410" s="152"/>
      <c r="W1410" s="152"/>
      <c r="X1410" s="152"/>
      <c r="Y1410" s="152"/>
      <c r="Z1410" s="152"/>
      <c r="AA1410" s="152"/>
      <c r="AB1410" s="152"/>
      <c r="AC1410" s="152"/>
      <c r="AD1410" s="152"/>
    </row>
    <row r="1411" spans="1:30">
      <c r="A1411" s="152"/>
      <c r="B1411" s="152"/>
      <c r="C1411" s="152"/>
      <c r="D1411" s="152"/>
      <c r="E1411" s="152"/>
      <c r="F1411" s="152"/>
      <c r="G1411" s="152"/>
      <c r="H1411" s="152"/>
      <c r="I1411" s="152"/>
      <c r="J1411" s="152"/>
      <c r="K1411" s="152"/>
      <c r="L1411" s="152"/>
      <c r="M1411" s="152"/>
      <c r="N1411" s="152"/>
      <c r="O1411" s="152"/>
      <c r="P1411" s="152"/>
      <c r="Q1411" s="152"/>
      <c r="R1411" s="152"/>
      <c r="S1411" s="152"/>
      <c r="T1411" s="152"/>
      <c r="U1411" s="152"/>
      <c r="V1411" s="152"/>
      <c r="W1411" s="152"/>
      <c r="X1411" s="152"/>
      <c r="Y1411" s="152"/>
      <c r="Z1411" s="152"/>
      <c r="AA1411" s="152"/>
      <c r="AB1411" s="152"/>
      <c r="AC1411" s="152"/>
      <c r="AD1411" s="152"/>
    </row>
    <row r="1412" spans="1:30">
      <c r="A1412" s="152"/>
      <c r="B1412" s="152"/>
      <c r="C1412" s="152"/>
      <c r="D1412" s="152"/>
      <c r="E1412" s="152"/>
      <c r="F1412" s="152"/>
      <c r="G1412" s="152"/>
      <c r="H1412" s="152"/>
      <c r="I1412" s="152"/>
      <c r="J1412" s="152"/>
      <c r="K1412" s="152"/>
      <c r="L1412" s="152"/>
      <c r="M1412" s="152"/>
      <c r="N1412" s="152"/>
      <c r="O1412" s="152"/>
      <c r="P1412" s="152"/>
      <c r="Q1412" s="152"/>
      <c r="R1412" s="152"/>
      <c r="S1412" s="152"/>
      <c r="T1412" s="152"/>
      <c r="U1412" s="152"/>
      <c r="V1412" s="152"/>
      <c r="W1412" s="152"/>
      <c r="X1412" s="152"/>
      <c r="Y1412" s="152"/>
      <c r="Z1412" s="152"/>
      <c r="AA1412" s="152"/>
      <c r="AB1412" s="152"/>
      <c r="AC1412" s="152"/>
      <c r="AD1412" s="152"/>
    </row>
    <row r="1413" spans="1:30">
      <c r="A1413" s="152"/>
      <c r="B1413" s="152"/>
      <c r="C1413" s="152"/>
      <c r="D1413" s="152"/>
      <c r="E1413" s="152"/>
      <c r="F1413" s="152"/>
      <c r="G1413" s="152"/>
      <c r="H1413" s="152"/>
      <c r="I1413" s="152"/>
      <c r="J1413" s="152"/>
      <c r="K1413" s="152"/>
      <c r="L1413" s="152"/>
      <c r="M1413" s="152"/>
      <c r="N1413" s="152"/>
      <c r="O1413" s="152"/>
      <c r="P1413" s="152"/>
      <c r="Q1413" s="152"/>
      <c r="R1413" s="152"/>
      <c r="S1413" s="152"/>
      <c r="T1413" s="152"/>
      <c r="U1413" s="152"/>
      <c r="V1413" s="152"/>
      <c r="W1413" s="152"/>
      <c r="X1413" s="152"/>
      <c r="Y1413" s="152"/>
      <c r="Z1413" s="152"/>
      <c r="AA1413" s="152"/>
      <c r="AB1413" s="152"/>
      <c r="AC1413" s="152"/>
      <c r="AD1413" s="152"/>
    </row>
    <row r="1414" spans="1:30">
      <c r="A1414" s="152"/>
      <c r="B1414" s="152"/>
      <c r="C1414" s="152"/>
      <c r="D1414" s="152"/>
      <c r="E1414" s="152"/>
      <c r="F1414" s="152"/>
      <c r="G1414" s="152"/>
      <c r="H1414" s="152"/>
      <c r="I1414" s="152"/>
      <c r="J1414" s="152"/>
      <c r="K1414" s="152"/>
      <c r="L1414" s="152"/>
      <c r="M1414" s="152"/>
      <c r="N1414" s="152"/>
      <c r="O1414" s="152"/>
      <c r="P1414" s="152"/>
      <c r="Q1414" s="152"/>
      <c r="R1414" s="152"/>
      <c r="S1414" s="152"/>
      <c r="T1414" s="152"/>
      <c r="U1414" s="152"/>
      <c r="V1414" s="152"/>
      <c r="W1414" s="152"/>
      <c r="X1414" s="152"/>
      <c r="Y1414" s="152"/>
      <c r="Z1414" s="152"/>
      <c r="AA1414" s="152"/>
      <c r="AB1414" s="152"/>
      <c r="AC1414" s="152"/>
      <c r="AD1414" s="152"/>
    </row>
    <row r="1415" spans="1:30">
      <c r="A1415" s="152"/>
      <c r="B1415" s="152"/>
      <c r="C1415" s="152"/>
      <c r="D1415" s="152"/>
      <c r="E1415" s="152"/>
      <c r="F1415" s="152"/>
      <c r="G1415" s="152"/>
      <c r="H1415" s="152"/>
      <c r="I1415" s="152"/>
      <c r="J1415" s="152"/>
      <c r="K1415" s="152"/>
      <c r="L1415" s="152"/>
      <c r="M1415" s="152"/>
      <c r="N1415" s="152"/>
      <c r="O1415" s="152"/>
      <c r="P1415" s="152"/>
      <c r="Q1415" s="152"/>
      <c r="R1415" s="152"/>
      <c r="S1415" s="152"/>
      <c r="T1415" s="152"/>
      <c r="U1415" s="152"/>
      <c r="V1415" s="152"/>
      <c r="W1415" s="152"/>
      <c r="X1415" s="152"/>
      <c r="Y1415" s="152"/>
      <c r="Z1415" s="152"/>
      <c r="AA1415" s="152"/>
      <c r="AB1415" s="152"/>
      <c r="AC1415" s="152"/>
      <c r="AD1415" s="152"/>
    </row>
    <row r="1416" spans="1:30">
      <c r="A1416" s="152"/>
      <c r="B1416" s="152"/>
      <c r="C1416" s="152"/>
      <c r="D1416" s="152"/>
      <c r="E1416" s="152"/>
      <c r="F1416" s="152"/>
      <c r="G1416" s="152"/>
      <c r="H1416" s="152"/>
      <c r="I1416" s="152"/>
      <c r="J1416" s="152"/>
      <c r="K1416" s="152"/>
      <c r="L1416" s="152"/>
      <c r="M1416" s="152"/>
      <c r="N1416" s="152"/>
      <c r="O1416" s="152"/>
      <c r="P1416" s="152"/>
      <c r="Q1416" s="152"/>
      <c r="R1416" s="152"/>
      <c r="S1416" s="152"/>
      <c r="T1416" s="152"/>
      <c r="U1416" s="152"/>
      <c r="V1416" s="152"/>
      <c r="W1416" s="152"/>
      <c r="X1416" s="152"/>
      <c r="Y1416" s="152"/>
      <c r="Z1416" s="152"/>
      <c r="AA1416" s="152"/>
      <c r="AB1416" s="152"/>
      <c r="AC1416" s="152"/>
      <c r="AD1416" s="152"/>
    </row>
    <row r="1417" spans="1:30">
      <c r="A1417" s="152"/>
      <c r="B1417" s="152"/>
      <c r="C1417" s="152"/>
      <c r="D1417" s="152"/>
      <c r="E1417" s="152"/>
      <c r="F1417" s="152"/>
      <c r="G1417" s="152"/>
      <c r="H1417" s="152"/>
      <c r="I1417" s="152"/>
      <c r="J1417" s="152"/>
      <c r="K1417" s="152"/>
      <c r="L1417" s="152"/>
      <c r="M1417" s="152"/>
      <c r="N1417" s="152"/>
      <c r="O1417" s="152"/>
      <c r="P1417" s="152"/>
      <c r="Q1417" s="152"/>
      <c r="R1417" s="152"/>
      <c r="S1417" s="152"/>
      <c r="T1417" s="152"/>
      <c r="U1417" s="152"/>
      <c r="V1417" s="152"/>
      <c r="W1417" s="152"/>
      <c r="X1417" s="152"/>
      <c r="Y1417" s="152"/>
      <c r="Z1417" s="152"/>
      <c r="AA1417" s="152"/>
      <c r="AB1417" s="152"/>
      <c r="AC1417" s="152"/>
      <c r="AD1417" s="152"/>
    </row>
    <row r="1418" spans="1:30">
      <c r="A1418" s="152"/>
      <c r="B1418" s="152"/>
      <c r="C1418" s="152"/>
      <c r="D1418" s="152"/>
      <c r="E1418" s="152"/>
      <c r="F1418" s="152"/>
      <c r="G1418" s="152"/>
      <c r="H1418" s="152"/>
      <c r="I1418" s="152"/>
      <c r="J1418" s="152"/>
      <c r="K1418" s="152"/>
      <c r="L1418" s="152"/>
      <c r="M1418" s="152"/>
      <c r="N1418" s="152"/>
      <c r="O1418" s="152"/>
      <c r="P1418" s="152"/>
      <c r="Q1418" s="152"/>
      <c r="R1418" s="152"/>
      <c r="S1418" s="152"/>
      <c r="T1418" s="152"/>
      <c r="U1418" s="152"/>
      <c r="V1418" s="152"/>
      <c r="W1418" s="152"/>
      <c r="X1418" s="152"/>
      <c r="Y1418" s="152"/>
      <c r="Z1418" s="152"/>
      <c r="AA1418" s="152"/>
      <c r="AB1418" s="152"/>
      <c r="AC1418" s="152"/>
      <c r="AD1418" s="152"/>
    </row>
    <row r="1419" spans="1:30">
      <c r="A1419" s="152"/>
      <c r="B1419" s="152"/>
      <c r="C1419" s="152"/>
      <c r="D1419" s="152"/>
      <c r="E1419" s="152"/>
      <c r="F1419" s="152"/>
      <c r="G1419" s="152"/>
      <c r="H1419" s="152"/>
      <c r="I1419" s="152"/>
      <c r="J1419" s="152"/>
      <c r="K1419" s="152"/>
      <c r="L1419" s="152"/>
      <c r="M1419" s="152"/>
      <c r="N1419" s="152"/>
      <c r="O1419" s="152"/>
      <c r="P1419" s="152"/>
      <c r="Q1419" s="152"/>
      <c r="R1419" s="152"/>
      <c r="S1419" s="152"/>
      <c r="T1419" s="152"/>
      <c r="U1419" s="152"/>
      <c r="V1419" s="152"/>
      <c r="W1419" s="152"/>
      <c r="X1419" s="152"/>
      <c r="Y1419" s="152"/>
      <c r="Z1419" s="152"/>
      <c r="AA1419" s="152"/>
      <c r="AB1419" s="152"/>
      <c r="AC1419" s="152"/>
      <c r="AD1419" s="152"/>
    </row>
    <row r="1420" spans="1:30">
      <c r="A1420" s="152"/>
      <c r="B1420" s="152"/>
      <c r="C1420" s="152"/>
      <c r="D1420" s="152"/>
      <c r="E1420" s="152"/>
      <c r="F1420" s="152"/>
      <c r="G1420" s="152"/>
      <c r="H1420" s="152"/>
      <c r="I1420" s="152"/>
      <c r="J1420" s="152"/>
      <c r="K1420" s="152"/>
      <c r="L1420" s="152"/>
      <c r="M1420" s="152"/>
      <c r="N1420" s="152"/>
      <c r="O1420" s="152"/>
      <c r="P1420" s="152"/>
      <c r="Q1420" s="152"/>
      <c r="R1420" s="152"/>
      <c r="S1420" s="152"/>
      <c r="T1420" s="152"/>
      <c r="U1420" s="152"/>
      <c r="V1420" s="152"/>
      <c r="W1420" s="152"/>
      <c r="X1420" s="152"/>
      <c r="Y1420" s="152"/>
      <c r="Z1420" s="152"/>
      <c r="AA1420" s="152"/>
      <c r="AB1420" s="152"/>
      <c r="AC1420" s="152"/>
      <c r="AD1420" s="152"/>
    </row>
    <row r="1421" spans="1:30">
      <c r="A1421" s="152"/>
      <c r="B1421" s="152"/>
      <c r="C1421" s="152"/>
      <c r="D1421" s="152"/>
      <c r="E1421" s="152"/>
      <c r="F1421" s="152"/>
      <c r="G1421" s="152"/>
      <c r="H1421" s="152"/>
      <c r="I1421" s="152"/>
      <c r="J1421" s="152"/>
      <c r="K1421" s="152"/>
      <c r="L1421" s="152"/>
      <c r="M1421" s="152"/>
      <c r="N1421" s="152"/>
      <c r="O1421" s="152"/>
      <c r="P1421" s="152"/>
      <c r="Q1421" s="152"/>
      <c r="R1421" s="152"/>
      <c r="S1421" s="152"/>
      <c r="T1421" s="152"/>
      <c r="U1421" s="152"/>
      <c r="V1421" s="152"/>
      <c r="W1421" s="152"/>
      <c r="X1421" s="152"/>
      <c r="Y1421" s="152"/>
      <c r="Z1421" s="152"/>
      <c r="AA1421" s="152"/>
      <c r="AB1421" s="152"/>
      <c r="AC1421" s="152"/>
      <c r="AD1421" s="152"/>
    </row>
    <row r="1422" spans="1:30">
      <c r="A1422" s="152"/>
      <c r="B1422" s="152"/>
      <c r="C1422" s="152"/>
      <c r="D1422" s="152"/>
      <c r="E1422" s="152"/>
      <c r="F1422" s="152"/>
      <c r="G1422" s="152"/>
      <c r="H1422" s="152"/>
      <c r="I1422" s="152"/>
      <c r="J1422" s="152"/>
      <c r="K1422" s="152"/>
      <c r="L1422" s="152"/>
      <c r="M1422" s="152"/>
      <c r="N1422" s="152"/>
      <c r="O1422" s="152"/>
      <c r="P1422" s="152"/>
      <c r="Q1422" s="152"/>
      <c r="R1422" s="152"/>
      <c r="S1422" s="152"/>
      <c r="T1422" s="152"/>
      <c r="U1422" s="152"/>
      <c r="V1422" s="152"/>
      <c r="W1422" s="152"/>
      <c r="X1422" s="152"/>
      <c r="Y1422" s="152"/>
      <c r="Z1422" s="152"/>
      <c r="AA1422" s="152"/>
      <c r="AB1422" s="152"/>
      <c r="AC1422" s="152"/>
      <c r="AD1422" s="152"/>
    </row>
    <row r="1423" spans="1:30">
      <c r="A1423" s="152"/>
      <c r="B1423" s="152"/>
      <c r="C1423" s="152"/>
      <c r="D1423" s="152"/>
      <c r="E1423" s="152"/>
      <c r="F1423" s="152"/>
      <c r="G1423" s="152"/>
      <c r="H1423" s="152"/>
      <c r="I1423" s="152"/>
      <c r="J1423" s="152"/>
      <c r="K1423" s="152"/>
      <c r="L1423" s="152"/>
      <c r="M1423" s="152"/>
      <c r="N1423" s="152"/>
      <c r="O1423" s="152"/>
      <c r="P1423" s="152"/>
      <c r="Q1423" s="152"/>
      <c r="R1423" s="152"/>
      <c r="S1423" s="152"/>
      <c r="T1423" s="152"/>
      <c r="U1423" s="152"/>
      <c r="V1423" s="152"/>
      <c r="W1423" s="152"/>
      <c r="X1423" s="152"/>
      <c r="Y1423" s="152"/>
      <c r="Z1423" s="152"/>
      <c r="AA1423" s="152"/>
      <c r="AB1423" s="152"/>
      <c r="AC1423" s="152"/>
      <c r="AD1423" s="152"/>
    </row>
    <row r="1424" spans="1:30">
      <c r="A1424" s="152"/>
      <c r="B1424" s="152"/>
      <c r="C1424" s="152"/>
      <c r="D1424" s="152"/>
      <c r="E1424" s="152"/>
      <c r="F1424" s="152"/>
      <c r="G1424" s="152"/>
      <c r="H1424" s="152"/>
      <c r="I1424" s="152"/>
      <c r="J1424" s="152"/>
      <c r="K1424" s="152"/>
      <c r="L1424" s="152"/>
      <c r="M1424" s="152"/>
      <c r="N1424" s="152"/>
      <c r="O1424" s="152"/>
      <c r="P1424" s="152"/>
      <c r="Q1424" s="152"/>
      <c r="R1424" s="152"/>
      <c r="S1424" s="152"/>
      <c r="T1424" s="152"/>
      <c r="U1424" s="152"/>
      <c r="V1424" s="152"/>
      <c r="W1424" s="152"/>
      <c r="X1424" s="152"/>
      <c r="Y1424" s="152"/>
      <c r="Z1424" s="152"/>
      <c r="AA1424" s="152"/>
      <c r="AB1424" s="152"/>
      <c r="AC1424" s="152"/>
      <c r="AD1424" s="152"/>
    </row>
    <row r="1425" spans="1:30">
      <c r="A1425" s="152"/>
      <c r="B1425" s="152"/>
      <c r="C1425" s="152"/>
      <c r="D1425" s="152"/>
      <c r="E1425" s="152"/>
      <c r="F1425" s="152"/>
      <c r="G1425" s="152"/>
      <c r="H1425" s="152"/>
      <c r="I1425" s="152"/>
      <c r="J1425" s="152"/>
      <c r="K1425" s="152"/>
      <c r="L1425" s="152"/>
      <c r="M1425" s="152"/>
      <c r="N1425" s="152"/>
      <c r="O1425" s="152"/>
      <c r="P1425" s="152"/>
      <c r="Q1425" s="152"/>
      <c r="R1425" s="152"/>
      <c r="S1425" s="152"/>
      <c r="T1425" s="152"/>
      <c r="U1425" s="152"/>
      <c r="V1425" s="152"/>
      <c r="W1425" s="152"/>
      <c r="X1425" s="152"/>
      <c r="Y1425" s="152"/>
      <c r="Z1425" s="152"/>
      <c r="AA1425" s="152"/>
      <c r="AB1425" s="152"/>
      <c r="AC1425" s="152"/>
      <c r="AD1425" s="152"/>
    </row>
    <row r="1426" spans="1:30">
      <c r="A1426" s="152"/>
      <c r="B1426" s="152"/>
      <c r="C1426" s="152"/>
      <c r="D1426" s="152"/>
      <c r="E1426" s="152"/>
      <c r="F1426" s="152"/>
      <c r="G1426" s="152"/>
      <c r="H1426" s="152"/>
      <c r="I1426" s="152"/>
      <c r="J1426" s="152"/>
      <c r="K1426" s="152"/>
      <c r="L1426" s="152"/>
      <c r="M1426" s="152"/>
      <c r="N1426" s="152"/>
      <c r="O1426" s="152"/>
      <c r="P1426" s="152"/>
      <c r="Q1426" s="152"/>
      <c r="R1426" s="152"/>
      <c r="S1426" s="152"/>
      <c r="T1426" s="152"/>
      <c r="U1426" s="152"/>
      <c r="V1426" s="152"/>
      <c r="W1426" s="152"/>
      <c r="X1426" s="152"/>
      <c r="Y1426" s="152"/>
      <c r="Z1426" s="152"/>
      <c r="AA1426" s="152"/>
      <c r="AB1426" s="152"/>
      <c r="AC1426" s="152"/>
      <c r="AD1426" s="152"/>
    </row>
    <row r="1427" spans="1:30">
      <c r="A1427" s="152"/>
      <c r="B1427" s="152"/>
      <c r="C1427" s="152"/>
      <c r="D1427" s="152"/>
      <c r="E1427" s="152"/>
      <c r="F1427" s="152"/>
      <c r="G1427" s="152"/>
      <c r="H1427" s="152"/>
      <c r="I1427" s="152"/>
      <c r="J1427" s="152"/>
      <c r="K1427" s="152"/>
      <c r="L1427" s="152"/>
      <c r="M1427" s="152"/>
      <c r="N1427" s="152"/>
      <c r="O1427" s="152"/>
      <c r="P1427" s="152"/>
      <c r="Q1427" s="152"/>
      <c r="R1427" s="152"/>
      <c r="S1427" s="152"/>
      <c r="T1427" s="152"/>
      <c r="U1427" s="152"/>
      <c r="V1427" s="152"/>
      <c r="W1427" s="152"/>
      <c r="X1427" s="152"/>
      <c r="Y1427" s="152"/>
      <c r="Z1427" s="152"/>
      <c r="AA1427" s="152"/>
      <c r="AB1427" s="152"/>
      <c r="AC1427" s="152"/>
      <c r="AD1427" s="152"/>
    </row>
    <row r="1428" spans="1:30">
      <c r="A1428" s="152"/>
      <c r="B1428" s="152"/>
      <c r="C1428" s="152"/>
      <c r="D1428" s="152"/>
      <c r="E1428" s="152"/>
      <c r="F1428" s="152"/>
      <c r="G1428" s="152"/>
      <c r="H1428" s="152"/>
      <c r="I1428" s="152"/>
      <c r="J1428" s="152"/>
      <c r="K1428" s="152"/>
      <c r="L1428" s="152"/>
      <c r="M1428" s="152"/>
      <c r="N1428" s="152"/>
      <c r="O1428" s="152"/>
      <c r="P1428" s="152"/>
      <c r="Q1428" s="152"/>
      <c r="R1428" s="152"/>
      <c r="S1428" s="152"/>
      <c r="T1428" s="152"/>
      <c r="U1428" s="152"/>
      <c r="V1428" s="152"/>
      <c r="W1428" s="152"/>
      <c r="X1428" s="152"/>
      <c r="Y1428" s="152"/>
      <c r="Z1428" s="152"/>
      <c r="AA1428" s="152"/>
      <c r="AB1428" s="152"/>
      <c r="AC1428" s="152"/>
      <c r="AD1428" s="152"/>
    </row>
    <row r="1429" spans="1:30">
      <c r="A1429" s="152"/>
      <c r="B1429" s="152"/>
      <c r="C1429" s="152"/>
      <c r="D1429" s="152"/>
      <c r="E1429" s="152"/>
      <c r="F1429" s="152"/>
      <c r="G1429" s="152"/>
      <c r="H1429" s="152"/>
      <c r="I1429" s="152"/>
      <c r="J1429" s="152"/>
      <c r="K1429" s="152"/>
      <c r="L1429" s="152"/>
      <c r="M1429" s="152"/>
      <c r="N1429" s="152"/>
      <c r="O1429" s="152"/>
      <c r="P1429" s="152"/>
      <c r="Q1429" s="152"/>
      <c r="R1429" s="152"/>
      <c r="S1429" s="152"/>
      <c r="T1429" s="152"/>
      <c r="U1429" s="152"/>
      <c r="V1429" s="152"/>
      <c r="W1429" s="152"/>
      <c r="X1429" s="152"/>
      <c r="Y1429" s="152"/>
      <c r="Z1429" s="152"/>
      <c r="AA1429" s="152"/>
      <c r="AB1429" s="152"/>
      <c r="AC1429" s="152"/>
      <c r="AD1429" s="152"/>
    </row>
    <row r="1430" spans="1:30">
      <c r="A1430" s="152"/>
      <c r="B1430" s="152"/>
      <c r="C1430" s="152"/>
      <c r="D1430" s="152"/>
      <c r="E1430" s="152"/>
      <c r="F1430" s="152"/>
      <c r="G1430" s="152"/>
      <c r="H1430" s="152"/>
      <c r="I1430" s="152"/>
      <c r="J1430" s="152"/>
      <c r="K1430" s="152"/>
      <c r="L1430" s="152"/>
      <c r="M1430" s="152"/>
      <c r="N1430" s="152"/>
      <c r="O1430" s="152"/>
      <c r="P1430" s="152"/>
      <c r="Q1430" s="152"/>
      <c r="R1430" s="152"/>
      <c r="S1430" s="152"/>
      <c r="T1430" s="152"/>
      <c r="U1430" s="152"/>
      <c r="V1430" s="152"/>
      <c r="W1430" s="152"/>
      <c r="X1430" s="152"/>
      <c r="Y1430" s="152"/>
      <c r="Z1430" s="152"/>
      <c r="AA1430" s="152"/>
      <c r="AB1430" s="152"/>
      <c r="AC1430" s="152"/>
      <c r="AD1430" s="152"/>
    </row>
    <row r="1431" spans="1:30">
      <c r="A1431" s="152"/>
      <c r="B1431" s="152"/>
      <c r="C1431" s="152"/>
      <c r="D1431" s="152"/>
      <c r="E1431" s="152"/>
      <c r="F1431" s="152"/>
      <c r="G1431" s="152"/>
      <c r="H1431" s="152"/>
      <c r="I1431" s="152"/>
      <c r="J1431" s="152"/>
      <c r="K1431" s="152"/>
      <c r="L1431" s="152"/>
      <c r="M1431" s="152"/>
      <c r="N1431" s="152"/>
      <c r="O1431" s="152"/>
      <c r="P1431" s="152"/>
      <c r="Q1431" s="152"/>
      <c r="R1431" s="152"/>
      <c r="S1431" s="152"/>
      <c r="T1431" s="152"/>
      <c r="U1431" s="152"/>
      <c r="V1431" s="152"/>
      <c r="W1431" s="152"/>
      <c r="X1431" s="152"/>
      <c r="Y1431" s="152"/>
      <c r="Z1431" s="152"/>
      <c r="AA1431" s="152"/>
      <c r="AB1431" s="152"/>
      <c r="AC1431" s="152"/>
      <c r="AD1431" s="152"/>
    </row>
    <row r="1432" spans="1:30">
      <c r="A1432" s="152"/>
      <c r="B1432" s="152"/>
      <c r="C1432" s="152"/>
      <c r="D1432" s="152"/>
      <c r="E1432" s="152"/>
      <c r="F1432" s="152"/>
      <c r="G1432" s="152"/>
      <c r="H1432" s="152"/>
      <c r="I1432" s="152"/>
      <c r="J1432" s="152"/>
      <c r="K1432" s="152"/>
      <c r="L1432" s="152"/>
      <c r="M1432" s="152"/>
      <c r="N1432" s="152"/>
      <c r="O1432" s="152"/>
      <c r="P1432" s="152"/>
      <c r="Q1432" s="152"/>
      <c r="R1432" s="152"/>
      <c r="S1432" s="152"/>
      <c r="T1432" s="152"/>
      <c r="U1432" s="152"/>
      <c r="V1432" s="152"/>
      <c r="W1432" s="152"/>
      <c r="X1432" s="152"/>
      <c r="Y1432" s="152"/>
      <c r="Z1432" s="152"/>
      <c r="AA1432" s="152"/>
      <c r="AB1432" s="152"/>
      <c r="AC1432" s="152"/>
      <c r="AD1432" s="152"/>
    </row>
    <row r="1433" spans="1:30">
      <c r="A1433" s="152"/>
      <c r="B1433" s="152"/>
      <c r="C1433" s="152"/>
      <c r="D1433" s="152"/>
      <c r="E1433" s="152"/>
      <c r="F1433" s="152"/>
      <c r="G1433" s="152"/>
      <c r="H1433" s="152"/>
      <c r="I1433" s="152"/>
      <c r="J1433" s="152"/>
      <c r="K1433" s="152"/>
      <c r="L1433" s="152"/>
      <c r="M1433" s="152"/>
      <c r="N1433" s="152"/>
      <c r="O1433" s="152"/>
      <c r="P1433" s="152"/>
      <c r="Q1433" s="152"/>
      <c r="R1433" s="152"/>
      <c r="S1433" s="152"/>
      <c r="T1433" s="152"/>
      <c r="U1433" s="152"/>
      <c r="V1433" s="152"/>
      <c r="W1433" s="152"/>
      <c r="X1433" s="152"/>
      <c r="Y1433" s="152"/>
      <c r="Z1433" s="152"/>
      <c r="AA1433" s="152"/>
      <c r="AB1433" s="152"/>
      <c r="AC1433" s="152"/>
      <c r="AD1433" s="152"/>
    </row>
    <row r="1434" spans="1:30">
      <c r="A1434" s="152"/>
      <c r="B1434" s="152"/>
      <c r="C1434" s="152"/>
      <c r="D1434" s="152"/>
      <c r="E1434" s="152"/>
      <c r="F1434" s="152"/>
      <c r="G1434" s="152"/>
      <c r="H1434" s="152"/>
      <c r="I1434" s="152"/>
      <c r="J1434" s="152"/>
      <c r="K1434" s="152"/>
      <c r="L1434" s="152"/>
      <c r="M1434" s="152"/>
      <c r="N1434" s="152"/>
      <c r="O1434" s="152"/>
      <c r="P1434" s="152"/>
      <c r="Q1434" s="152"/>
      <c r="R1434" s="152"/>
      <c r="S1434" s="152"/>
      <c r="T1434" s="152"/>
      <c r="U1434" s="152"/>
      <c r="V1434" s="152"/>
      <c r="W1434" s="152"/>
      <c r="X1434" s="152"/>
      <c r="Y1434" s="152"/>
      <c r="Z1434" s="152"/>
      <c r="AA1434" s="152"/>
      <c r="AB1434" s="152"/>
      <c r="AC1434" s="152"/>
      <c r="AD1434" s="152"/>
    </row>
    <row r="1435" spans="1:30">
      <c r="A1435" s="152"/>
      <c r="B1435" s="152"/>
      <c r="C1435" s="152"/>
      <c r="D1435" s="152"/>
      <c r="E1435" s="152"/>
      <c r="F1435" s="152"/>
      <c r="G1435" s="152"/>
      <c r="H1435" s="152"/>
      <c r="I1435" s="152"/>
      <c r="J1435" s="152"/>
      <c r="K1435" s="152"/>
      <c r="L1435" s="152"/>
      <c r="M1435" s="152"/>
      <c r="N1435" s="152"/>
      <c r="O1435" s="152"/>
      <c r="P1435" s="152"/>
      <c r="Q1435" s="152"/>
      <c r="R1435" s="152"/>
      <c r="S1435" s="152"/>
      <c r="T1435" s="152"/>
      <c r="U1435" s="152"/>
      <c r="V1435" s="152"/>
      <c r="W1435" s="152"/>
      <c r="X1435" s="152"/>
      <c r="Y1435" s="152"/>
      <c r="Z1435" s="152"/>
      <c r="AA1435" s="152"/>
      <c r="AB1435" s="152"/>
      <c r="AC1435" s="152"/>
      <c r="AD1435" s="152"/>
    </row>
    <row r="1436" spans="1:30">
      <c r="A1436" s="152"/>
      <c r="B1436" s="152"/>
      <c r="C1436" s="152"/>
      <c r="D1436" s="152"/>
      <c r="E1436" s="152"/>
      <c r="F1436" s="152"/>
      <c r="G1436" s="152"/>
      <c r="H1436" s="152"/>
      <c r="I1436" s="152"/>
      <c r="J1436" s="152"/>
      <c r="K1436" s="152"/>
      <c r="L1436" s="152"/>
      <c r="M1436" s="152"/>
      <c r="N1436" s="152"/>
      <c r="O1436" s="152"/>
      <c r="P1436" s="152"/>
      <c r="Q1436" s="152"/>
      <c r="R1436" s="152"/>
      <c r="S1436" s="152"/>
      <c r="T1436" s="152"/>
      <c r="U1436" s="152"/>
      <c r="V1436" s="152"/>
      <c r="W1436" s="152"/>
      <c r="X1436" s="152"/>
      <c r="Y1436" s="152"/>
      <c r="Z1436" s="152"/>
      <c r="AA1436" s="152"/>
      <c r="AB1436" s="152"/>
      <c r="AC1436" s="152"/>
      <c r="AD1436" s="152"/>
    </row>
    <row r="1437" spans="1:30">
      <c r="A1437" s="152"/>
      <c r="B1437" s="152"/>
      <c r="C1437" s="152"/>
      <c r="D1437" s="152"/>
      <c r="E1437" s="152"/>
      <c r="F1437" s="152"/>
      <c r="G1437" s="152"/>
      <c r="H1437" s="152"/>
      <c r="I1437" s="152"/>
      <c r="J1437" s="152"/>
      <c r="K1437" s="152"/>
      <c r="L1437" s="152"/>
      <c r="M1437" s="152"/>
      <c r="N1437" s="152"/>
      <c r="O1437" s="152"/>
      <c r="P1437" s="152"/>
      <c r="Q1437" s="152"/>
      <c r="R1437" s="152"/>
      <c r="S1437" s="152"/>
      <c r="T1437" s="152"/>
      <c r="U1437" s="152"/>
      <c r="V1437" s="152"/>
      <c r="W1437" s="152"/>
      <c r="X1437" s="152"/>
      <c r="Y1437" s="152"/>
      <c r="Z1437" s="152"/>
      <c r="AA1437" s="152"/>
      <c r="AB1437" s="152"/>
      <c r="AC1437" s="152"/>
      <c r="AD1437" s="152"/>
    </row>
    <row r="1438" spans="1:30">
      <c r="A1438" s="152"/>
      <c r="B1438" s="152"/>
      <c r="C1438" s="152"/>
      <c r="D1438" s="152"/>
      <c r="E1438" s="152"/>
      <c r="F1438" s="152"/>
      <c r="G1438" s="152"/>
      <c r="H1438" s="152"/>
      <c r="I1438" s="152"/>
      <c r="J1438" s="152"/>
      <c r="K1438" s="152"/>
      <c r="L1438" s="152"/>
      <c r="M1438" s="152"/>
      <c r="N1438" s="152"/>
      <c r="O1438" s="152"/>
      <c r="P1438" s="152"/>
      <c r="Q1438" s="152"/>
      <c r="R1438" s="152"/>
      <c r="S1438" s="152"/>
      <c r="T1438" s="152"/>
      <c r="U1438" s="152"/>
      <c r="V1438" s="152"/>
      <c r="W1438" s="152"/>
      <c r="X1438" s="152"/>
      <c r="Y1438" s="152"/>
      <c r="Z1438" s="152"/>
      <c r="AA1438" s="152"/>
      <c r="AB1438" s="152"/>
      <c r="AC1438" s="152"/>
      <c r="AD1438" s="152"/>
    </row>
    <row r="1439" spans="1:30">
      <c r="A1439" s="152"/>
      <c r="B1439" s="152"/>
      <c r="C1439" s="152"/>
      <c r="D1439" s="152"/>
      <c r="E1439" s="152"/>
      <c r="F1439" s="152"/>
      <c r="G1439" s="152"/>
      <c r="H1439" s="152"/>
      <c r="I1439" s="152"/>
      <c r="J1439" s="152"/>
      <c r="K1439" s="152"/>
      <c r="L1439" s="152"/>
      <c r="M1439" s="152"/>
      <c r="N1439" s="152"/>
      <c r="O1439" s="152"/>
      <c r="P1439" s="152"/>
      <c r="Q1439" s="152"/>
      <c r="R1439" s="152"/>
      <c r="S1439" s="152"/>
      <c r="T1439" s="152"/>
      <c r="U1439" s="152"/>
      <c r="V1439" s="152"/>
      <c r="W1439" s="152"/>
      <c r="X1439" s="152"/>
      <c r="Y1439" s="152"/>
      <c r="Z1439" s="152"/>
      <c r="AA1439" s="152"/>
      <c r="AB1439" s="152"/>
      <c r="AC1439" s="152"/>
      <c r="AD1439" s="152"/>
    </row>
    <row r="1440" spans="1:30">
      <c r="A1440" s="152"/>
      <c r="B1440" s="152"/>
      <c r="C1440" s="152"/>
      <c r="D1440" s="152"/>
      <c r="E1440" s="152"/>
      <c r="F1440" s="152"/>
      <c r="G1440" s="152"/>
      <c r="H1440" s="152"/>
      <c r="I1440" s="152"/>
      <c r="J1440" s="152"/>
      <c r="K1440" s="152"/>
      <c r="L1440" s="152"/>
      <c r="M1440" s="152"/>
      <c r="N1440" s="152"/>
      <c r="O1440" s="152"/>
      <c r="P1440" s="152"/>
      <c r="Q1440" s="152"/>
      <c r="R1440" s="152"/>
      <c r="S1440" s="152"/>
      <c r="T1440" s="152"/>
      <c r="U1440" s="152"/>
      <c r="V1440" s="152"/>
      <c r="W1440" s="152"/>
      <c r="X1440" s="152"/>
      <c r="Y1440" s="152"/>
      <c r="Z1440" s="152"/>
      <c r="AA1440" s="152"/>
      <c r="AB1440" s="152"/>
      <c r="AC1440" s="152"/>
      <c r="AD1440" s="152"/>
    </row>
    <row r="1441" spans="1:30">
      <c r="A1441" s="152"/>
      <c r="B1441" s="152"/>
      <c r="C1441" s="152"/>
      <c r="D1441" s="152"/>
      <c r="E1441" s="152"/>
      <c r="F1441" s="152"/>
      <c r="G1441" s="152"/>
      <c r="H1441" s="152"/>
      <c r="I1441" s="152"/>
      <c r="J1441" s="152"/>
      <c r="K1441" s="152"/>
      <c r="L1441" s="152"/>
      <c r="M1441" s="152"/>
      <c r="N1441" s="152"/>
      <c r="O1441" s="152"/>
      <c r="P1441" s="152"/>
      <c r="Q1441" s="152"/>
      <c r="R1441" s="152"/>
      <c r="S1441" s="152"/>
      <c r="T1441" s="152"/>
      <c r="U1441" s="152"/>
      <c r="V1441" s="152"/>
      <c r="W1441" s="152"/>
      <c r="X1441" s="152"/>
      <c r="Y1441" s="152"/>
      <c r="Z1441" s="152"/>
      <c r="AA1441" s="152"/>
      <c r="AB1441" s="152"/>
      <c r="AC1441" s="152"/>
      <c r="AD1441" s="152"/>
    </row>
    <row r="1442" spans="1:30">
      <c r="A1442" s="152"/>
      <c r="B1442" s="152"/>
      <c r="C1442" s="152"/>
      <c r="D1442" s="152"/>
      <c r="E1442" s="152"/>
      <c r="F1442" s="152"/>
      <c r="G1442" s="152"/>
      <c r="H1442" s="152"/>
      <c r="I1442" s="152"/>
      <c r="J1442" s="152"/>
      <c r="K1442" s="152"/>
      <c r="L1442" s="152"/>
      <c r="M1442" s="152"/>
      <c r="N1442" s="152"/>
      <c r="O1442" s="152"/>
      <c r="P1442" s="152"/>
      <c r="Q1442" s="152"/>
      <c r="R1442" s="152"/>
      <c r="S1442" s="152"/>
      <c r="T1442" s="152"/>
      <c r="U1442" s="152"/>
      <c r="V1442" s="152"/>
      <c r="W1442" s="152"/>
      <c r="X1442" s="152"/>
      <c r="Y1442" s="152"/>
      <c r="Z1442" s="152"/>
      <c r="AA1442" s="152"/>
      <c r="AB1442" s="152"/>
      <c r="AC1442" s="152"/>
      <c r="AD1442" s="152"/>
    </row>
    <row r="1443" spans="1:30">
      <c r="A1443" s="152"/>
      <c r="B1443" s="152"/>
      <c r="C1443" s="152"/>
      <c r="D1443" s="152"/>
      <c r="E1443" s="152"/>
      <c r="F1443" s="152"/>
      <c r="G1443" s="152"/>
      <c r="H1443" s="152"/>
      <c r="I1443" s="152"/>
      <c r="J1443" s="152"/>
      <c r="K1443" s="152"/>
      <c r="L1443" s="152"/>
      <c r="M1443" s="152"/>
      <c r="N1443" s="152"/>
      <c r="O1443" s="152"/>
      <c r="P1443" s="152"/>
      <c r="Q1443" s="152"/>
      <c r="R1443" s="152"/>
      <c r="S1443" s="152"/>
      <c r="T1443" s="152"/>
      <c r="U1443" s="152"/>
      <c r="V1443" s="152"/>
      <c r="W1443" s="152"/>
      <c r="X1443" s="152"/>
      <c r="Y1443" s="152"/>
      <c r="Z1443" s="152"/>
      <c r="AA1443" s="152"/>
      <c r="AB1443" s="152"/>
      <c r="AC1443" s="152"/>
      <c r="AD1443" s="152"/>
    </row>
    <row r="1444" spans="1:30">
      <c r="A1444" s="152"/>
      <c r="B1444" s="152"/>
      <c r="C1444" s="152"/>
      <c r="D1444" s="152"/>
      <c r="E1444" s="152"/>
      <c r="F1444" s="152"/>
      <c r="G1444" s="152"/>
      <c r="H1444" s="152"/>
      <c r="I1444" s="152"/>
      <c r="J1444" s="152"/>
      <c r="K1444" s="152"/>
      <c r="L1444" s="152"/>
      <c r="M1444" s="152"/>
      <c r="N1444" s="152"/>
      <c r="O1444" s="152"/>
      <c r="P1444" s="152"/>
      <c r="Q1444" s="152"/>
      <c r="R1444" s="152"/>
      <c r="S1444" s="152"/>
      <c r="T1444" s="152"/>
      <c r="U1444" s="152"/>
      <c r="V1444" s="152"/>
      <c r="W1444" s="152"/>
      <c r="X1444" s="152"/>
      <c r="Y1444" s="152"/>
      <c r="Z1444" s="152"/>
      <c r="AA1444" s="152"/>
      <c r="AB1444" s="152"/>
      <c r="AC1444" s="152"/>
      <c r="AD1444" s="152"/>
    </row>
    <row r="1445" spans="1:30">
      <c r="A1445" s="152"/>
      <c r="B1445" s="152"/>
      <c r="C1445" s="152"/>
      <c r="D1445" s="152"/>
      <c r="E1445" s="152"/>
      <c r="F1445" s="152"/>
      <c r="G1445" s="152"/>
      <c r="H1445" s="152"/>
      <c r="I1445" s="152"/>
      <c r="J1445" s="152"/>
      <c r="K1445" s="152"/>
      <c r="L1445" s="152"/>
      <c r="M1445" s="152"/>
      <c r="N1445" s="152"/>
      <c r="O1445" s="152"/>
      <c r="P1445" s="152"/>
      <c r="Q1445" s="152"/>
      <c r="R1445" s="152"/>
      <c r="S1445" s="152"/>
      <c r="T1445" s="152"/>
      <c r="U1445" s="152"/>
      <c r="V1445" s="152"/>
      <c r="W1445" s="152"/>
      <c r="X1445" s="152"/>
      <c r="Y1445" s="152"/>
      <c r="Z1445" s="152"/>
      <c r="AA1445" s="152"/>
      <c r="AB1445" s="152"/>
      <c r="AC1445" s="152"/>
      <c r="AD1445" s="152"/>
    </row>
    <row r="1446" spans="1:30">
      <c r="A1446" s="152"/>
      <c r="B1446" s="152"/>
      <c r="C1446" s="152"/>
      <c r="D1446" s="152"/>
      <c r="E1446" s="152"/>
      <c r="F1446" s="152"/>
      <c r="G1446" s="152"/>
      <c r="H1446" s="152"/>
      <c r="I1446" s="152"/>
      <c r="J1446" s="152"/>
      <c r="K1446" s="152"/>
      <c r="L1446" s="152"/>
      <c r="M1446" s="152"/>
      <c r="N1446" s="152"/>
      <c r="O1446" s="152"/>
      <c r="P1446" s="152"/>
      <c r="Q1446" s="152"/>
      <c r="R1446" s="152"/>
      <c r="S1446" s="152"/>
      <c r="T1446" s="152"/>
      <c r="U1446" s="152"/>
      <c r="V1446" s="152"/>
      <c r="W1446" s="152"/>
      <c r="X1446" s="152"/>
      <c r="Y1446" s="152"/>
      <c r="Z1446" s="152"/>
      <c r="AA1446" s="152"/>
      <c r="AB1446" s="152"/>
      <c r="AC1446" s="152"/>
      <c r="AD1446" s="152"/>
    </row>
    <row r="1447" spans="1:30">
      <c r="A1447" s="152"/>
      <c r="B1447" s="152"/>
      <c r="C1447" s="152"/>
      <c r="D1447" s="152"/>
      <c r="E1447" s="152"/>
      <c r="F1447" s="152"/>
      <c r="G1447" s="152"/>
      <c r="H1447" s="152"/>
      <c r="I1447" s="152"/>
      <c r="J1447" s="152"/>
      <c r="K1447" s="152"/>
      <c r="L1447" s="152"/>
      <c r="M1447" s="152"/>
      <c r="N1447" s="152"/>
      <c r="O1447" s="152"/>
      <c r="P1447" s="152"/>
      <c r="Q1447" s="152"/>
      <c r="R1447" s="152"/>
      <c r="S1447" s="152"/>
      <c r="T1447" s="152"/>
      <c r="U1447" s="152"/>
      <c r="V1447" s="152"/>
      <c r="W1447" s="152"/>
      <c r="X1447" s="152"/>
      <c r="Y1447" s="152"/>
      <c r="Z1447" s="152"/>
      <c r="AA1447" s="152"/>
      <c r="AB1447" s="152"/>
      <c r="AC1447" s="152"/>
      <c r="AD1447" s="152"/>
    </row>
    <row r="1448" spans="1:30">
      <c r="A1448" s="152"/>
      <c r="B1448" s="152"/>
      <c r="C1448" s="152"/>
      <c r="D1448" s="152"/>
      <c r="E1448" s="152"/>
      <c r="F1448" s="152"/>
      <c r="G1448" s="152"/>
      <c r="H1448" s="152"/>
      <c r="I1448" s="152"/>
      <c r="J1448" s="152"/>
      <c r="K1448" s="152"/>
      <c r="L1448" s="152"/>
      <c r="M1448" s="152"/>
      <c r="N1448" s="152"/>
      <c r="O1448" s="152"/>
      <c r="P1448" s="152"/>
      <c r="Q1448" s="152"/>
      <c r="R1448" s="152"/>
      <c r="S1448" s="152"/>
      <c r="T1448" s="152"/>
      <c r="U1448" s="152"/>
      <c r="V1448" s="152"/>
      <c r="W1448" s="152"/>
      <c r="X1448" s="152"/>
      <c r="Y1448" s="152"/>
      <c r="Z1448" s="152"/>
      <c r="AA1448" s="152"/>
      <c r="AB1448" s="152"/>
      <c r="AC1448" s="152"/>
      <c r="AD1448" s="152"/>
    </row>
    <row r="1449" spans="1:30">
      <c r="A1449" s="152"/>
      <c r="B1449" s="152"/>
      <c r="C1449" s="152"/>
      <c r="D1449" s="152"/>
      <c r="E1449" s="152"/>
      <c r="F1449" s="152"/>
      <c r="G1449" s="152"/>
      <c r="H1449" s="152"/>
      <c r="I1449" s="152"/>
      <c r="J1449" s="152"/>
      <c r="K1449" s="152"/>
      <c r="L1449" s="152"/>
      <c r="M1449" s="152"/>
      <c r="N1449" s="152"/>
      <c r="O1449" s="152"/>
      <c r="P1449" s="152"/>
      <c r="Q1449" s="152"/>
      <c r="R1449" s="152"/>
      <c r="S1449" s="152"/>
      <c r="T1449" s="152"/>
      <c r="U1449" s="152"/>
      <c r="V1449" s="152"/>
      <c r="W1449" s="152"/>
      <c r="X1449" s="152"/>
      <c r="Y1449" s="152"/>
      <c r="Z1449" s="152"/>
      <c r="AA1449" s="152"/>
      <c r="AB1449" s="152"/>
      <c r="AC1449" s="152"/>
      <c r="AD1449" s="152"/>
    </row>
    <row r="1450" spans="1:30">
      <c r="A1450" s="152"/>
      <c r="B1450" s="152"/>
      <c r="C1450" s="152"/>
      <c r="D1450" s="152"/>
      <c r="E1450" s="152"/>
      <c r="F1450" s="152"/>
      <c r="G1450" s="152"/>
      <c r="H1450" s="152"/>
      <c r="I1450" s="152"/>
      <c r="J1450" s="152"/>
      <c r="K1450" s="152"/>
      <c r="L1450" s="152"/>
      <c r="M1450" s="152"/>
      <c r="N1450" s="152"/>
      <c r="O1450" s="152"/>
      <c r="P1450" s="152"/>
      <c r="Q1450" s="152"/>
      <c r="R1450" s="152"/>
      <c r="S1450" s="152"/>
      <c r="T1450" s="152"/>
      <c r="U1450" s="152"/>
      <c r="V1450" s="152"/>
      <c r="W1450" s="152"/>
      <c r="X1450" s="152"/>
      <c r="Y1450" s="152"/>
      <c r="Z1450" s="152"/>
      <c r="AA1450" s="152"/>
      <c r="AB1450" s="152"/>
      <c r="AC1450" s="152"/>
      <c r="AD1450" s="152"/>
    </row>
    <row r="1451" spans="1:30">
      <c r="A1451" s="152"/>
      <c r="B1451" s="152"/>
      <c r="C1451" s="152"/>
      <c r="D1451" s="152"/>
      <c r="E1451" s="152"/>
      <c r="F1451" s="152"/>
      <c r="G1451" s="152"/>
      <c r="H1451" s="152"/>
      <c r="I1451" s="152"/>
      <c r="J1451" s="152"/>
      <c r="K1451" s="152"/>
      <c r="L1451" s="152"/>
      <c r="M1451" s="152"/>
      <c r="N1451" s="152"/>
      <c r="O1451" s="152"/>
      <c r="P1451" s="152"/>
      <c r="Q1451" s="152"/>
      <c r="R1451" s="152"/>
      <c r="S1451" s="152"/>
      <c r="T1451" s="152"/>
      <c r="U1451" s="152"/>
      <c r="V1451" s="152"/>
      <c r="W1451" s="152"/>
      <c r="X1451" s="152"/>
      <c r="Y1451" s="152"/>
      <c r="Z1451" s="152"/>
      <c r="AA1451" s="152"/>
      <c r="AB1451" s="152"/>
      <c r="AC1451" s="152"/>
      <c r="AD1451" s="152"/>
    </row>
    <row r="1452" spans="1:30">
      <c r="A1452" s="152"/>
      <c r="B1452" s="152"/>
      <c r="C1452" s="152"/>
      <c r="D1452" s="152"/>
      <c r="E1452" s="152"/>
      <c r="F1452" s="152"/>
      <c r="G1452" s="152"/>
      <c r="H1452" s="152"/>
      <c r="I1452" s="152"/>
      <c r="J1452" s="152"/>
      <c r="K1452" s="152"/>
      <c r="L1452" s="152"/>
      <c r="M1452" s="152"/>
      <c r="N1452" s="152"/>
      <c r="O1452" s="152"/>
      <c r="P1452" s="152"/>
      <c r="Q1452" s="152"/>
      <c r="R1452" s="152"/>
      <c r="S1452" s="152"/>
      <c r="T1452" s="152"/>
      <c r="U1452" s="152"/>
      <c r="V1452" s="152"/>
      <c r="W1452" s="152"/>
      <c r="X1452" s="152"/>
      <c r="Y1452" s="152"/>
      <c r="Z1452" s="152"/>
      <c r="AA1452" s="152"/>
      <c r="AB1452" s="152"/>
      <c r="AC1452" s="152"/>
      <c r="AD1452" s="152"/>
    </row>
    <row r="1453" spans="1:30">
      <c r="A1453" s="152"/>
      <c r="B1453" s="152"/>
      <c r="C1453" s="152"/>
      <c r="D1453" s="152"/>
      <c r="E1453" s="152"/>
      <c r="F1453" s="152"/>
      <c r="G1453" s="152"/>
      <c r="H1453" s="152"/>
      <c r="I1453" s="152"/>
      <c r="J1453" s="152"/>
      <c r="K1453" s="152"/>
      <c r="L1453" s="152"/>
      <c r="M1453" s="152"/>
      <c r="N1453" s="152"/>
      <c r="O1453" s="152"/>
      <c r="P1453" s="152"/>
      <c r="Q1453" s="152"/>
      <c r="R1453" s="152"/>
      <c r="S1453" s="152"/>
      <c r="T1453" s="152"/>
      <c r="U1453" s="152"/>
      <c r="V1453" s="152"/>
      <c r="W1453" s="152"/>
      <c r="X1453" s="152"/>
      <c r="Y1453" s="152"/>
      <c r="Z1453" s="152"/>
      <c r="AA1453" s="152"/>
      <c r="AB1453" s="152"/>
      <c r="AC1453" s="152"/>
      <c r="AD1453" s="152"/>
    </row>
    <row r="1454" spans="1:30">
      <c r="A1454" s="152"/>
      <c r="B1454" s="152"/>
      <c r="C1454" s="152"/>
      <c r="D1454" s="152"/>
      <c r="E1454" s="152"/>
      <c r="F1454" s="152"/>
      <c r="G1454" s="152"/>
      <c r="H1454" s="152"/>
      <c r="I1454" s="152"/>
      <c r="J1454" s="152"/>
      <c r="K1454" s="152"/>
      <c r="L1454" s="152"/>
      <c r="M1454" s="152"/>
      <c r="N1454" s="152"/>
      <c r="O1454" s="152"/>
      <c r="P1454" s="152"/>
      <c r="Q1454" s="152"/>
      <c r="R1454" s="152"/>
      <c r="S1454" s="152"/>
      <c r="T1454" s="152"/>
      <c r="U1454" s="152"/>
      <c r="V1454" s="152"/>
      <c r="W1454" s="152"/>
      <c r="X1454" s="152"/>
      <c r="Y1454" s="152"/>
      <c r="Z1454" s="152"/>
      <c r="AA1454" s="152"/>
      <c r="AB1454" s="152"/>
      <c r="AC1454" s="152"/>
      <c r="AD1454" s="152"/>
    </row>
    <row r="1455" spans="1:30">
      <c r="A1455" s="152"/>
      <c r="B1455" s="152"/>
      <c r="C1455" s="152"/>
      <c r="D1455" s="152"/>
      <c r="E1455" s="152"/>
      <c r="F1455" s="152"/>
      <c r="G1455" s="152"/>
      <c r="H1455" s="152"/>
      <c r="I1455" s="152"/>
      <c r="J1455" s="152"/>
      <c r="K1455" s="152"/>
      <c r="L1455" s="152"/>
      <c r="M1455" s="152"/>
      <c r="N1455" s="152"/>
      <c r="O1455" s="152"/>
      <c r="P1455" s="152"/>
      <c r="Q1455" s="152"/>
      <c r="R1455" s="152"/>
      <c r="S1455" s="152"/>
      <c r="T1455" s="152"/>
      <c r="U1455" s="152"/>
      <c r="V1455" s="152"/>
      <c r="W1455" s="152"/>
      <c r="X1455" s="152"/>
      <c r="Y1455" s="152"/>
      <c r="Z1455" s="152"/>
      <c r="AA1455" s="152"/>
      <c r="AB1455" s="152"/>
      <c r="AC1455" s="152"/>
      <c r="AD1455" s="152"/>
    </row>
    <row r="1456" spans="1:30">
      <c r="A1456" s="152"/>
      <c r="B1456" s="152"/>
      <c r="C1456" s="152"/>
      <c r="D1456" s="152"/>
      <c r="E1456" s="152"/>
      <c r="F1456" s="152"/>
      <c r="G1456" s="152"/>
      <c r="H1456" s="152"/>
      <c r="I1456" s="152"/>
      <c r="J1456" s="152"/>
      <c r="K1456" s="152"/>
      <c r="L1456" s="152"/>
      <c r="M1456" s="152"/>
      <c r="N1456" s="152"/>
      <c r="O1456" s="152"/>
      <c r="P1456" s="152"/>
      <c r="Q1456" s="152"/>
      <c r="R1456" s="152"/>
      <c r="S1456" s="152"/>
      <c r="T1456" s="152"/>
      <c r="U1456" s="152"/>
      <c r="V1456" s="152"/>
      <c r="W1456" s="152"/>
      <c r="X1456" s="152"/>
      <c r="Y1456" s="152"/>
      <c r="Z1456" s="152"/>
      <c r="AA1456" s="152"/>
      <c r="AB1456" s="152"/>
      <c r="AC1456" s="152"/>
      <c r="AD1456" s="152"/>
    </row>
    <row r="1457" spans="1:30">
      <c r="A1457" s="152"/>
      <c r="B1457" s="152"/>
      <c r="C1457" s="152"/>
      <c r="D1457" s="152"/>
      <c r="E1457" s="152"/>
      <c r="F1457" s="152"/>
      <c r="G1457" s="152"/>
      <c r="H1457" s="152"/>
      <c r="I1457" s="152"/>
      <c r="J1457" s="152"/>
      <c r="K1457" s="152"/>
      <c r="L1457" s="152"/>
      <c r="M1457" s="152"/>
      <c r="N1457" s="152"/>
      <c r="O1457" s="152"/>
      <c r="P1457" s="152"/>
      <c r="Q1457" s="152"/>
      <c r="R1457" s="152"/>
      <c r="S1457" s="152"/>
      <c r="T1457" s="152"/>
      <c r="U1457" s="152"/>
      <c r="V1457" s="152"/>
      <c r="W1457" s="152"/>
      <c r="X1457" s="152"/>
      <c r="Y1457" s="152"/>
      <c r="Z1457" s="152"/>
      <c r="AA1457" s="152"/>
      <c r="AB1457" s="152"/>
      <c r="AC1457" s="152"/>
      <c r="AD1457" s="152"/>
    </row>
    <row r="1458" spans="1:30">
      <c r="A1458" s="152"/>
      <c r="B1458" s="152"/>
      <c r="C1458" s="152"/>
      <c r="D1458" s="152"/>
      <c r="E1458" s="152"/>
      <c r="F1458" s="152"/>
      <c r="G1458" s="152"/>
      <c r="H1458" s="152"/>
      <c r="I1458" s="152"/>
      <c r="J1458" s="152"/>
      <c r="K1458" s="152"/>
      <c r="L1458" s="152"/>
      <c r="M1458" s="152"/>
      <c r="N1458" s="152"/>
      <c r="O1458" s="152"/>
      <c r="P1458" s="152"/>
      <c r="Q1458" s="152"/>
      <c r="R1458" s="152"/>
      <c r="S1458" s="152"/>
      <c r="T1458" s="152"/>
      <c r="U1458" s="152"/>
      <c r="V1458" s="152"/>
      <c r="W1458" s="152"/>
      <c r="X1458" s="152"/>
      <c r="Y1458" s="152"/>
      <c r="Z1458" s="152"/>
      <c r="AA1458" s="152"/>
      <c r="AB1458" s="152"/>
      <c r="AC1458" s="152"/>
      <c r="AD1458" s="152"/>
    </row>
    <row r="1459" spans="1:30">
      <c r="A1459" s="152"/>
      <c r="B1459" s="152"/>
      <c r="C1459" s="152"/>
      <c r="D1459" s="152"/>
      <c r="E1459" s="152"/>
      <c r="F1459" s="152"/>
      <c r="G1459" s="152"/>
      <c r="H1459" s="152"/>
      <c r="I1459" s="152"/>
      <c r="J1459" s="152"/>
      <c r="K1459" s="152"/>
      <c r="L1459" s="152"/>
      <c r="M1459" s="152"/>
      <c r="N1459" s="152"/>
      <c r="O1459" s="152"/>
      <c r="P1459" s="152"/>
      <c r="Q1459" s="152"/>
      <c r="R1459" s="152"/>
      <c r="S1459" s="152"/>
      <c r="T1459" s="152"/>
      <c r="U1459" s="152"/>
      <c r="V1459" s="152"/>
      <c r="W1459" s="152"/>
      <c r="X1459" s="152"/>
      <c r="Y1459" s="152"/>
      <c r="Z1459" s="152"/>
      <c r="AA1459" s="152"/>
      <c r="AB1459" s="152"/>
      <c r="AC1459" s="152"/>
      <c r="AD1459" s="152"/>
    </row>
    <row r="1460" spans="1:30">
      <c r="A1460" s="152"/>
      <c r="B1460" s="152"/>
      <c r="C1460" s="152"/>
      <c r="D1460" s="152"/>
      <c r="E1460" s="152"/>
      <c r="F1460" s="152"/>
      <c r="G1460" s="152"/>
      <c r="H1460" s="152"/>
      <c r="I1460" s="152"/>
      <c r="J1460" s="152"/>
      <c r="K1460" s="152"/>
      <c r="L1460" s="152"/>
      <c r="M1460" s="152"/>
      <c r="N1460" s="152"/>
      <c r="O1460" s="152"/>
      <c r="P1460" s="152"/>
      <c r="Q1460" s="152"/>
      <c r="R1460" s="152"/>
      <c r="S1460" s="152"/>
      <c r="T1460" s="152"/>
      <c r="U1460" s="152"/>
      <c r="V1460" s="152"/>
      <c r="W1460" s="152"/>
      <c r="X1460" s="152"/>
      <c r="Y1460" s="152"/>
      <c r="Z1460" s="152"/>
      <c r="AA1460" s="152"/>
      <c r="AB1460" s="152"/>
      <c r="AC1460" s="152"/>
      <c r="AD1460" s="152"/>
    </row>
    <row r="1461" spans="1:30">
      <c r="A1461" s="152"/>
      <c r="B1461" s="152"/>
      <c r="C1461" s="152"/>
      <c r="D1461" s="152"/>
      <c r="E1461" s="152"/>
      <c r="F1461" s="152"/>
      <c r="G1461" s="152"/>
      <c r="H1461" s="152"/>
      <c r="I1461" s="152"/>
      <c r="J1461" s="152"/>
      <c r="K1461" s="152"/>
      <c r="L1461" s="152"/>
      <c r="M1461" s="152"/>
      <c r="N1461" s="152"/>
      <c r="O1461" s="152"/>
      <c r="P1461" s="152"/>
      <c r="Q1461" s="152"/>
      <c r="R1461" s="152"/>
      <c r="S1461" s="152"/>
      <c r="T1461" s="152"/>
      <c r="U1461" s="152"/>
      <c r="V1461" s="152"/>
      <c r="W1461" s="152"/>
      <c r="X1461" s="152"/>
      <c r="Y1461" s="152"/>
      <c r="Z1461" s="152"/>
      <c r="AA1461" s="152"/>
      <c r="AB1461" s="152"/>
      <c r="AC1461" s="152"/>
      <c r="AD1461" s="152"/>
    </row>
    <row r="1462" spans="1:30">
      <c r="A1462" s="152"/>
      <c r="B1462" s="152"/>
      <c r="C1462" s="152"/>
      <c r="D1462" s="152"/>
      <c r="E1462" s="152"/>
      <c r="F1462" s="152"/>
      <c r="G1462" s="152"/>
      <c r="H1462" s="152"/>
      <c r="I1462" s="152"/>
      <c r="J1462" s="152"/>
      <c r="K1462" s="152"/>
      <c r="L1462" s="152"/>
      <c r="M1462" s="152"/>
      <c r="N1462" s="152"/>
      <c r="O1462" s="152"/>
      <c r="P1462" s="152"/>
      <c r="Q1462" s="152"/>
      <c r="R1462" s="152"/>
      <c r="S1462" s="152"/>
      <c r="T1462" s="152"/>
      <c r="U1462" s="152"/>
      <c r="V1462" s="152"/>
      <c r="W1462" s="152"/>
      <c r="X1462" s="152"/>
      <c r="Y1462" s="152"/>
      <c r="Z1462" s="152"/>
      <c r="AA1462" s="152"/>
      <c r="AB1462" s="152"/>
      <c r="AC1462" s="152"/>
      <c r="AD1462" s="152"/>
    </row>
    <row r="1463" spans="1:30">
      <c r="A1463" s="152"/>
      <c r="B1463" s="152"/>
      <c r="C1463" s="152"/>
      <c r="D1463" s="152"/>
      <c r="E1463" s="152"/>
      <c r="F1463" s="152"/>
      <c r="G1463" s="152"/>
      <c r="H1463" s="152"/>
      <c r="I1463" s="152"/>
      <c r="J1463" s="152"/>
      <c r="K1463" s="152"/>
      <c r="L1463" s="152"/>
      <c r="M1463" s="152"/>
      <c r="N1463" s="152"/>
      <c r="O1463" s="152"/>
      <c r="P1463" s="152"/>
      <c r="Q1463" s="152"/>
      <c r="R1463" s="152"/>
      <c r="S1463" s="152"/>
      <c r="T1463" s="152"/>
      <c r="U1463" s="152"/>
      <c r="V1463" s="152"/>
      <c r="W1463" s="152"/>
      <c r="X1463" s="152"/>
      <c r="Y1463" s="152"/>
      <c r="Z1463" s="152"/>
      <c r="AA1463" s="152"/>
      <c r="AB1463" s="152"/>
      <c r="AC1463" s="152"/>
      <c r="AD1463" s="152"/>
    </row>
    <row r="1464" spans="1:30">
      <c r="A1464" s="152"/>
      <c r="B1464" s="152"/>
      <c r="C1464" s="152"/>
      <c r="D1464" s="152"/>
      <c r="E1464" s="152"/>
      <c r="F1464" s="152"/>
      <c r="G1464" s="152"/>
      <c r="H1464" s="152"/>
      <c r="I1464" s="152"/>
      <c r="J1464" s="152"/>
      <c r="K1464" s="152"/>
      <c r="L1464" s="152"/>
      <c r="M1464" s="152"/>
      <c r="N1464" s="152"/>
      <c r="O1464" s="152"/>
      <c r="P1464" s="152"/>
      <c r="Q1464" s="152"/>
      <c r="R1464" s="152"/>
      <c r="S1464" s="152"/>
      <c r="T1464" s="152"/>
      <c r="U1464" s="152"/>
      <c r="V1464" s="152"/>
      <c r="W1464" s="152"/>
      <c r="X1464" s="152"/>
      <c r="Y1464" s="152"/>
      <c r="Z1464" s="152"/>
      <c r="AA1464" s="152"/>
      <c r="AB1464" s="152"/>
      <c r="AC1464" s="152"/>
      <c r="AD1464" s="152"/>
    </row>
    <row r="1465" spans="1:30">
      <c r="A1465" s="152"/>
      <c r="B1465" s="152"/>
      <c r="C1465" s="152"/>
      <c r="D1465" s="152"/>
      <c r="E1465" s="152"/>
      <c r="F1465" s="152"/>
      <c r="G1465" s="152"/>
      <c r="H1465" s="152"/>
      <c r="I1465" s="152"/>
      <c r="J1465" s="152"/>
      <c r="K1465" s="152"/>
      <c r="L1465" s="152"/>
      <c r="M1465" s="152"/>
      <c r="N1465" s="152"/>
      <c r="O1465" s="152"/>
      <c r="P1465" s="152"/>
      <c r="Q1465" s="152"/>
      <c r="R1465" s="152"/>
      <c r="S1465" s="152"/>
      <c r="T1465" s="152"/>
      <c r="U1465" s="152"/>
      <c r="V1465" s="152"/>
      <c r="W1465" s="152"/>
      <c r="X1465" s="152"/>
      <c r="Y1465" s="152"/>
      <c r="Z1465" s="152"/>
      <c r="AA1465" s="152"/>
      <c r="AB1465" s="152"/>
      <c r="AC1465" s="152"/>
      <c r="AD1465" s="152"/>
    </row>
    <row r="1466" spans="1:30">
      <c r="A1466" s="152"/>
      <c r="B1466" s="152"/>
      <c r="C1466" s="152"/>
      <c r="D1466" s="152"/>
      <c r="E1466" s="152"/>
      <c r="F1466" s="152"/>
      <c r="G1466" s="152"/>
      <c r="H1466" s="152"/>
      <c r="I1466" s="152"/>
      <c r="J1466" s="152"/>
      <c r="K1466" s="152"/>
      <c r="L1466" s="152"/>
      <c r="M1466" s="152"/>
      <c r="N1466" s="152"/>
      <c r="O1466" s="152"/>
      <c r="P1466" s="152"/>
      <c r="Q1466" s="152"/>
      <c r="R1466" s="152"/>
      <c r="S1466" s="152"/>
      <c r="T1466" s="152"/>
      <c r="U1466" s="152"/>
      <c r="V1466" s="152"/>
      <c r="W1466" s="152"/>
      <c r="X1466" s="152"/>
      <c r="Y1466" s="152"/>
      <c r="Z1466" s="152"/>
      <c r="AA1466" s="152"/>
      <c r="AB1466" s="152"/>
      <c r="AC1466" s="152"/>
      <c r="AD1466" s="152"/>
    </row>
    <row r="1467" spans="1:30">
      <c r="A1467" s="152"/>
      <c r="B1467" s="152"/>
      <c r="C1467" s="152"/>
      <c r="D1467" s="152"/>
      <c r="E1467" s="152"/>
      <c r="F1467" s="152"/>
      <c r="G1467" s="152"/>
      <c r="H1467" s="152"/>
      <c r="I1467" s="152"/>
      <c r="J1467" s="152"/>
      <c r="K1467" s="152"/>
      <c r="L1467" s="152"/>
      <c r="M1467" s="152"/>
      <c r="N1467" s="152"/>
      <c r="O1467" s="152"/>
      <c r="P1467" s="152"/>
      <c r="Q1467" s="152"/>
      <c r="R1467" s="152"/>
      <c r="S1467" s="152"/>
      <c r="T1467" s="152"/>
      <c r="U1467" s="152"/>
      <c r="V1467" s="152"/>
      <c r="W1467" s="152"/>
      <c r="X1467" s="152"/>
      <c r="Y1467" s="152"/>
      <c r="Z1467" s="152"/>
      <c r="AA1467" s="152"/>
      <c r="AB1467" s="152"/>
      <c r="AC1467" s="152"/>
      <c r="AD1467" s="152"/>
    </row>
    <row r="1468" spans="1:30">
      <c r="A1468" s="152"/>
      <c r="B1468" s="152"/>
      <c r="C1468" s="152"/>
      <c r="D1468" s="152"/>
      <c r="E1468" s="152"/>
      <c r="F1468" s="152"/>
      <c r="G1468" s="152"/>
      <c r="H1468" s="152"/>
      <c r="I1468" s="152"/>
      <c r="J1468" s="152"/>
      <c r="K1468" s="152"/>
      <c r="L1468" s="152"/>
      <c r="M1468" s="152"/>
      <c r="N1468" s="152"/>
      <c r="O1468" s="152"/>
      <c r="P1468" s="152"/>
      <c r="Q1468" s="152"/>
      <c r="R1468" s="152"/>
      <c r="S1468" s="152"/>
      <c r="T1468" s="152"/>
      <c r="U1468" s="152"/>
      <c r="V1468" s="152"/>
      <c r="W1468" s="152"/>
      <c r="X1468" s="152"/>
      <c r="Y1468" s="152"/>
      <c r="Z1468" s="152"/>
      <c r="AA1468" s="152"/>
      <c r="AB1468" s="152"/>
      <c r="AC1468" s="152"/>
      <c r="AD1468" s="152"/>
    </row>
    <row r="1469" spans="1:30">
      <c r="A1469" s="152"/>
      <c r="B1469" s="152"/>
      <c r="C1469" s="152"/>
      <c r="D1469" s="152"/>
      <c r="E1469" s="152"/>
      <c r="F1469" s="152"/>
      <c r="G1469" s="152"/>
      <c r="H1469" s="152"/>
      <c r="I1469" s="152"/>
      <c r="J1469" s="152"/>
      <c r="K1469" s="152"/>
      <c r="L1469" s="152"/>
      <c r="M1469" s="152"/>
      <c r="N1469" s="152"/>
      <c r="O1469" s="152"/>
      <c r="P1469" s="152"/>
      <c r="Q1469" s="152"/>
      <c r="R1469" s="152"/>
      <c r="S1469" s="152"/>
      <c r="T1469" s="152"/>
      <c r="U1469" s="152"/>
      <c r="V1469" s="152"/>
      <c r="W1469" s="152"/>
      <c r="X1469" s="152"/>
      <c r="Y1469" s="152"/>
      <c r="Z1469" s="152"/>
      <c r="AA1469" s="152"/>
      <c r="AB1469" s="152"/>
      <c r="AC1469" s="152"/>
      <c r="AD1469" s="152"/>
    </row>
    <row r="1470" spans="1:30">
      <c r="A1470" s="152"/>
      <c r="B1470" s="152"/>
      <c r="C1470" s="152"/>
      <c r="D1470" s="152"/>
      <c r="E1470" s="152"/>
      <c r="F1470" s="152"/>
      <c r="G1470" s="152"/>
      <c r="H1470" s="152"/>
      <c r="I1470" s="152"/>
      <c r="J1470" s="152"/>
      <c r="K1470" s="152"/>
      <c r="L1470" s="152"/>
      <c r="M1470" s="152"/>
      <c r="N1470" s="152"/>
      <c r="O1470" s="152"/>
      <c r="P1470" s="152"/>
      <c r="Q1470" s="152"/>
      <c r="R1470" s="152"/>
      <c r="S1470" s="152"/>
      <c r="T1470" s="152"/>
      <c r="U1470" s="152"/>
      <c r="V1470" s="152"/>
      <c r="W1470" s="152"/>
      <c r="X1470" s="152"/>
      <c r="Y1470" s="152"/>
      <c r="Z1470" s="152"/>
      <c r="AA1470" s="152"/>
      <c r="AB1470" s="152"/>
      <c r="AC1470" s="152"/>
      <c r="AD1470" s="152"/>
    </row>
    <row r="1471" spans="1:30">
      <c r="A1471" s="152"/>
      <c r="B1471" s="152"/>
      <c r="C1471" s="152"/>
      <c r="D1471" s="152"/>
      <c r="E1471" s="152"/>
      <c r="F1471" s="152"/>
      <c r="G1471" s="152"/>
      <c r="H1471" s="152"/>
      <c r="I1471" s="152"/>
      <c r="J1471" s="152"/>
      <c r="K1471" s="152"/>
      <c r="L1471" s="152"/>
      <c r="M1471" s="152"/>
      <c r="N1471" s="152"/>
      <c r="O1471" s="152"/>
      <c r="P1471" s="152"/>
      <c r="Q1471" s="152"/>
      <c r="R1471" s="152"/>
      <c r="S1471" s="152"/>
      <c r="T1471" s="152"/>
      <c r="U1471" s="152"/>
      <c r="V1471" s="152"/>
      <c r="W1471" s="152"/>
      <c r="X1471" s="152"/>
      <c r="Y1471" s="152"/>
      <c r="Z1471" s="152"/>
      <c r="AA1471" s="152"/>
      <c r="AB1471" s="152"/>
      <c r="AC1471" s="152"/>
      <c r="AD1471" s="152"/>
    </row>
    <row r="1472" spans="1:30">
      <c r="A1472" s="152"/>
      <c r="B1472" s="152"/>
      <c r="C1472" s="152"/>
      <c r="D1472" s="152"/>
      <c r="E1472" s="152"/>
      <c r="F1472" s="152"/>
      <c r="G1472" s="152"/>
      <c r="H1472" s="152"/>
      <c r="I1472" s="152"/>
      <c r="J1472" s="152"/>
      <c r="K1472" s="152"/>
      <c r="L1472" s="152"/>
      <c r="M1472" s="152"/>
      <c r="N1472" s="152"/>
      <c r="O1472" s="152"/>
      <c r="P1472" s="152"/>
      <c r="Q1472" s="152"/>
      <c r="R1472" s="152"/>
      <c r="S1472" s="152"/>
      <c r="T1472" s="152"/>
      <c r="U1472" s="152"/>
      <c r="V1472" s="152"/>
      <c r="W1472" s="152"/>
      <c r="X1472" s="152"/>
      <c r="Y1472" s="152"/>
      <c r="Z1472" s="152"/>
      <c r="AA1472" s="152"/>
      <c r="AB1472" s="152"/>
      <c r="AC1472" s="152"/>
      <c r="AD1472" s="152"/>
    </row>
    <row r="1473" spans="1:30">
      <c r="A1473" s="152"/>
      <c r="B1473" s="152"/>
      <c r="C1473" s="152"/>
      <c r="D1473" s="152"/>
      <c r="E1473" s="152"/>
      <c r="F1473" s="152"/>
      <c r="G1473" s="152"/>
      <c r="H1473" s="152"/>
      <c r="I1473" s="152"/>
      <c r="J1473" s="152"/>
      <c r="K1473" s="152"/>
      <c r="L1473" s="152"/>
      <c r="M1473" s="152"/>
      <c r="N1473" s="152"/>
      <c r="O1473" s="152"/>
      <c r="P1473" s="152"/>
      <c r="Q1473" s="152"/>
      <c r="R1473" s="152"/>
      <c r="S1473" s="152"/>
      <c r="T1473" s="152"/>
      <c r="U1473" s="152"/>
      <c r="V1473" s="152"/>
      <c r="W1473" s="152"/>
      <c r="X1473" s="152"/>
      <c r="Y1473" s="152"/>
      <c r="Z1473" s="152"/>
      <c r="AA1473" s="152"/>
      <c r="AB1473" s="152"/>
      <c r="AC1473" s="152"/>
      <c r="AD1473" s="152"/>
    </row>
    <row r="1474" spans="1:30">
      <c r="A1474" s="152"/>
      <c r="B1474" s="152"/>
      <c r="C1474" s="152"/>
      <c r="D1474" s="152"/>
      <c r="E1474" s="152"/>
      <c r="F1474" s="152"/>
      <c r="G1474" s="152"/>
      <c r="H1474" s="152"/>
      <c r="I1474" s="152"/>
      <c r="J1474" s="152"/>
      <c r="K1474" s="152"/>
      <c r="L1474" s="152"/>
      <c r="M1474" s="152"/>
      <c r="N1474" s="152"/>
      <c r="O1474" s="152"/>
      <c r="P1474" s="152"/>
      <c r="Q1474" s="152"/>
      <c r="R1474" s="152"/>
      <c r="S1474" s="152"/>
      <c r="T1474" s="152"/>
      <c r="U1474" s="152"/>
      <c r="V1474" s="152"/>
      <c r="W1474" s="152"/>
      <c r="X1474" s="152"/>
      <c r="Y1474" s="152"/>
      <c r="Z1474" s="152"/>
      <c r="AA1474" s="152"/>
      <c r="AB1474" s="152"/>
      <c r="AC1474" s="152"/>
      <c r="AD1474" s="152"/>
    </row>
    <row r="1475" spans="1:30">
      <c r="A1475" s="152"/>
      <c r="B1475" s="152"/>
      <c r="C1475" s="152"/>
      <c r="D1475" s="152"/>
      <c r="E1475" s="152"/>
      <c r="F1475" s="152"/>
      <c r="G1475" s="152"/>
      <c r="H1475" s="152"/>
      <c r="I1475" s="152"/>
      <c r="J1475" s="152"/>
      <c r="K1475" s="152"/>
      <c r="L1475" s="152"/>
      <c r="M1475" s="152"/>
      <c r="N1475" s="152"/>
      <c r="O1475" s="152"/>
      <c r="P1475" s="152"/>
      <c r="Q1475" s="152"/>
      <c r="R1475" s="152"/>
      <c r="S1475" s="152"/>
      <c r="T1475" s="152"/>
      <c r="U1475" s="152"/>
      <c r="V1475" s="152"/>
      <c r="W1475" s="152"/>
      <c r="X1475" s="152"/>
      <c r="Y1475" s="152"/>
      <c r="Z1475" s="152"/>
      <c r="AA1475" s="152"/>
      <c r="AB1475" s="152"/>
      <c r="AC1475" s="152"/>
      <c r="AD1475" s="152"/>
    </row>
    <row r="1476" spans="1:30">
      <c r="A1476" s="152"/>
      <c r="B1476" s="152"/>
      <c r="C1476" s="152"/>
      <c r="D1476" s="152"/>
      <c r="E1476" s="152"/>
      <c r="F1476" s="152"/>
      <c r="G1476" s="152"/>
      <c r="H1476" s="152"/>
      <c r="I1476" s="152"/>
      <c r="J1476" s="152"/>
      <c r="K1476" s="152"/>
      <c r="L1476" s="152"/>
      <c r="M1476" s="152"/>
      <c r="N1476" s="152"/>
      <c r="O1476" s="152"/>
      <c r="P1476" s="152"/>
      <c r="Q1476" s="152"/>
      <c r="R1476" s="152"/>
      <c r="S1476" s="152"/>
      <c r="T1476" s="152"/>
      <c r="U1476" s="152"/>
      <c r="V1476" s="152"/>
      <c r="W1476" s="152"/>
      <c r="X1476" s="152"/>
      <c r="Y1476" s="152"/>
      <c r="Z1476" s="152"/>
      <c r="AA1476" s="152"/>
      <c r="AB1476" s="152"/>
      <c r="AC1476" s="152"/>
      <c r="AD1476" s="152"/>
    </row>
    <row r="1477" spans="1:30">
      <c r="A1477" s="152"/>
      <c r="B1477" s="152"/>
      <c r="C1477" s="152"/>
      <c r="D1477" s="152"/>
      <c r="E1477" s="152"/>
      <c r="F1477" s="152"/>
      <c r="G1477" s="152"/>
      <c r="H1477" s="152"/>
      <c r="I1477" s="152"/>
      <c r="J1477" s="152"/>
      <c r="K1477" s="152"/>
      <c r="L1477" s="152"/>
      <c r="M1477" s="152"/>
      <c r="N1477" s="152"/>
      <c r="O1477" s="152"/>
      <c r="P1477" s="152"/>
      <c r="Q1477" s="152"/>
      <c r="R1477" s="152"/>
      <c r="S1477" s="152"/>
      <c r="T1477" s="152"/>
      <c r="U1477" s="152"/>
      <c r="V1477" s="152"/>
      <c r="W1477" s="152"/>
      <c r="X1477" s="152"/>
      <c r="Y1477" s="152"/>
      <c r="Z1477" s="152"/>
      <c r="AA1477" s="152"/>
      <c r="AB1477" s="152"/>
      <c r="AC1477" s="152"/>
      <c r="AD1477" s="152"/>
    </row>
    <row r="1478" spans="1:30">
      <c r="A1478" s="152"/>
      <c r="B1478" s="152"/>
      <c r="C1478" s="152"/>
      <c r="D1478" s="152"/>
      <c r="E1478" s="152"/>
      <c r="F1478" s="152"/>
      <c r="G1478" s="152"/>
      <c r="H1478" s="152"/>
      <c r="I1478" s="152"/>
      <c r="J1478" s="152"/>
      <c r="K1478" s="152"/>
      <c r="L1478" s="152"/>
      <c r="M1478" s="152"/>
      <c r="N1478" s="152"/>
      <c r="O1478" s="152"/>
      <c r="P1478" s="152"/>
      <c r="Q1478" s="152"/>
      <c r="R1478" s="152"/>
      <c r="S1478" s="152"/>
      <c r="T1478" s="152"/>
      <c r="U1478" s="152"/>
      <c r="V1478" s="152"/>
      <c r="W1478" s="152"/>
      <c r="X1478" s="152"/>
      <c r="Y1478" s="152"/>
      <c r="Z1478" s="152"/>
      <c r="AA1478" s="152"/>
      <c r="AB1478" s="152"/>
      <c r="AC1478" s="152"/>
      <c r="AD1478" s="152"/>
    </row>
    <row r="1479" spans="1:30">
      <c r="A1479" s="152"/>
      <c r="B1479" s="152"/>
      <c r="C1479" s="152"/>
      <c r="D1479" s="152"/>
      <c r="E1479" s="152"/>
      <c r="F1479" s="152"/>
      <c r="G1479" s="152"/>
      <c r="H1479" s="152"/>
      <c r="I1479" s="152"/>
      <c r="J1479" s="152"/>
      <c r="K1479" s="152"/>
      <c r="L1479" s="152"/>
      <c r="M1479" s="152"/>
      <c r="N1479" s="152"/>
      <c r="O1479" s="152"/>
      <c r="P1479" s="152"/>
      <c r="Q1479" s="152"/>
      <c r="R1479" s="152"/>
      <c r="S1479" s="152"/>
      <c r="T1479" s="152"/>
      <c r="U1479" s="152"/>
      <c r="V1479" s="152"/>
      <c r="W1479" s="152"/>
      <c r="X1479" s="152"/>
      <c r="Y1479" s="152"/>
      <c r="Z1479" s="152"/>
      <c r="AA1479" s="152"/>
      <c r="AB1479" s="152"/>
      <c r="AC1479" s="152"/>
      <c r="AD1479" s="152"/>
    </row>
    <row r="1480" spans="1:30">
      <c r="A1480" s="152"/>
      <c r="B1480" s="152"/>
      <c r="C1480" s="152"/>
      <c r="D1480" s="152"/>
      <c r="E1480" s="152"/>
      <c r="F1480" s="152"/>
      <c r="G1480" s="152"/>
      <c r="H1480" s="152"/>
      <c r="I1480" s="152"/>
      <c r="J1480" s="152"/>
      <c r="K1480" s="152"/>
      <c r="L1480" s="152"/>
      <c r="M1480" s="152"/>
      <c r="N1480" s="152"/>
      <c r="O1480" s="152"/>
      <c r="P1480" s="152"/>
      <c r="Q1480" s="152"/>
      <c r="R1480" s="152"/>
      <c r="S1480" s="152"/>
      <c r="T1480" s="152"/>
      <c r="U1480" s="152"/>
      <c r="V1480" s="152"/>
      <c r="W1480" s="152"/>
      <c r="X1480" s="152"/>
      <c r="Y1480" s="152"/>
      <c r="Z1480" s="152"/>
      <c r="AA1480" s="152"/>
      <c r="AB1480" s="152"/>
      <c r="AC1480" s="152"/>
      <c r="AD1480" s="152"/>
    </row>
    <row r="1481" spans="1:30">
      <c r="A1481" s="152"/>
      <c r="B1481" s="152"/>
      <c r="C1481" s="152"/>
      <c r="D1481" s="152"/>
      <c r="E1481" s="152"/>
      <c r="F1481" s="152"/>
      <c r="G1481" s="152"/>
      <c r="H1481" s="152"/>
      <c r="I1481" s="152"/>
      <c r="J1481" s="152"/>
      <c r="K1481" s="152"/>
      <c r="L1481" s="152"/>
      <c r="M1481" s="152"/>
      <c r="N1481" s="152"/>
      <c r="O1481" s="152"/>
      <c r="P1481" s="152"/>
      <c r="Q1481" s="152"/>
      <c r="R1481" s="152"/>
      <c r="S1481" s="152"/>
      <c r="T1481" s="152"/>
      <c r="U1481" s="152"/>
      <c r="V1481" s="152"/>
      <c r="W1481" s="152"/>
      <c r="X1481" s="152"/>
      <c r="Y1481" s="152"/>
      <c r="Z1481" s="152"/>
      <c r="AA1481" s="152"/>
      <c r="AB1481" s="152"/>
      <c r="AC1481" s="152"/>
      <c r="AD1481" s="152"/>
    </row>
    <row r="1482" spans="1:30">
      <c r="A1482" s="152"/>
      <c r="B1482" s="152"/>
      <c r="C1482" s="152"/>
      <c r="D1482" s="152"/>
      <c r="E1482" s="152"/>
      <c r="F1482" s="152"/>
      <c r="G1482" s="152"/>
      <c r="H1482" s="152"/>
      <c r="I1482" s="152"/>
      <c r="J1482" s="152"/>
      <c r="K1482" s="152"/>
      <c r="L1482" s="152"/>
      <c r="M1482" s="152"/>
      <c r="N1482" s="152"/>
      <c r="O1482" s="152"/>
      <c r="P1482" s="152"/>
      <c r="Q1482" s="152"/>
      <c r="R1482" s="152"/>
      <c r="S1482" s="152"/>
      <c r="T1482" s="152"/>
      <c r="U1482" s="152"/>
      <c r="V1482" s="152"/>
      <c r="W1482" s="152"/>
      <c r="X1482" s="152"/>
      <c r="Y1482" s="152"/>
      <c r="Z1482" s="152"/>
      <c r="AA1482" s="152"/>
      <c r="AB1482" s="152"/>
      <c r="AC1482" s="152"/>
      <c r="AD1482" s="152"/>
    </row>
    <row r="1483" spans="1:30">
      <c r="A1483" s="152"/>
      <c r="B1483" s="152"/>
      <c r="C1483" s="152"/>
      <c r="D1483" s="152"/>
      <c r="E1483" s="152"/>
      <c r="F1483" s="152"/>
      <c r="G1483" s="152"/>
      <c r="H1483" s="152"/>
      <c r="I1483" s="152"/>
      <c r="J1483" s="152"/>
      <c r="K1483" s="152"/>
      <c r="L1483" s="152"/>
      <c r="M1483" s="152"/>
      <c r="N1483" s="152"/>
      <c r="O1483" s="152"/>
      <c r="P1483" s="152"/>
      <c r="Q1483" s="152"/>
      <c r="R1483" s="152"/>
      <c r="S1483" s="152"/>
      <c r="T1483" s="152"/>
      <c r="U1483" s="152"/>
      <c r="V1483" s="152"/>
      <c r="W1483" s="152"/>
      <c r="X1483" s="152"/>
      <c r="Y1483" s="152"/>
      <c r="Z1483" s="152"/>
      <c r="AA1483" s="152"/>
      <c r="AB1483" s="152"/>
      <c r="AC1483" s="152"/>
      <c r="AD1483" s="152"/>
    </row>
    <row r="1484" spans="1:30">
      <c r="A1484" s="152"/>
      <c r="B1484" s="152"/>
      <c r="C1484" s="152"/>
      <c r="D1484" s="152"/>
      <c r="E1484" s="152"/>
      <c r="F1484" s="152"/>
      <c r="G1484" s="152"/>
      <c r="H1484" s="152"/>
      <c r="I1484" s="152"/>
      <c r="J1484" s="152"/>
      <c r="K1484" s="152"/>
      <c r="L1484" s="152"/>
      <c r="M1484" s="152"/>
      <c r="N1484" s="152"/>
      <c r="O1484" s="152"/>
      <c r="P1484" s="152"/>
      <c r="Q1484" s="152"/>
      <c r="R1484" s="152"/>
      <c r="S1484" s="152"/>
      <c r="T1484" s="152"/>
      <c r="U1484" s="152"/>
      <c r="V1484" s="152"/>
      <c r="W1484" s="152"/>
      <c r="X1484" s="152"/>
      <c r="Y1484" s="152"/>
      <c r="Z1484" s="152"/>
      <c r="AA1484" s="152"/>
      <c r="AB1484" s="152"/>
      <c r="AC1484" s="152"/>
      <c r="AD1484" s="152"/>
    </row>
    <row r="1485" spans="1:30">
      <c r="A1485" s="152"/>
      <c r="B1485" s="152"/>
      <c r="C1485" s="152"/>
      <c r="D1485" s="152"/>
      <c r="E1485" s="152"/>
      <c r="F1485" s="152"/>
      <c r="G1485" s="152"/>
      <c r="H1485" s="152"/>
      <c r="I1485" s="152"/>
      <c r="J1485" s="152"/>
      <c r="K1485" s="152"/>
      <c r="L1485" s="152"/>
      <c r="M1485" s="152"/>
      <c r="N1485" s="152"/>
      <c r="O1485" s="152"/>
      <c r="P1485" s="152"/>
      <c r="Q1485" s="152"/>
      <c r="R1485" s="152"/>
      <c r="S1485" s="152"/>
      <c r="T1485" s="152"/>
      <c r="U1485" s="152"/>
      <c r="V1485" s="152"/>
      <c r="W1485" s="152"/>
      <c r="X1485" s="152"/>
      <c r="Y1485" s="152"/>
      <c r="Z1485" s="152"/>
      <c r="AA1485" s="152"/>
      <c r="AB1485" s="152"/>
      <c r="AC1485" s="152"/>
      <c r="AD1485" s="152"/>
    </row>
    <row r="1486" spans="1:30">
      <c r="A1486" s="152"/>
      <c r="B1486" s="152"/>
      <c r="C1486" s="152"/>
      <c r="D1486" s="152"/>
      <c r="E1486" s="152"/>
      <c r="F1486" s="152"/>
      <c r="G1486" s="152"/>
      <c r="H1486" s="152"/>
      <c r="I1486" s="152"/>
      <c r="J1486" s="152"/>
      <c r="K1486" s="152"/>
      <c r="L1486" s="152"/>
      <c r="M1486" s="152"/>
      <c r="N1486" s="152"/>
      <c r="O1486" s="152"/>
      <c r="P1486" s="152"/>
      <c r="Q1486" s="152"/>
      <c r="R1486" s="152"/>
      <c r="S1486" s="152"/>
      <c r="T1486" s="152"/>
      <c r="U1486" s="152"/>
      <c r="V1486" s="152"/>
      <c r="W1486" s="152"/>
      <c r="X1486" s="152"/>
      <c r="Y1486" s="152"/>
      <c r="Z1486" s="152"/>
      <c r="AA1486" s="152"/>
      <c r="AB1486" s="152"/>
      <c r="AC1486" s="152"/>
      <c r="AD1486" s="152"/>
    </row>
    <row r="1487" spans="1:30">
      <c r="A1487" s="152"/>
      <c r="B1487" s="152"/>
      <c r="C1487" s="152"/>
      <c r="D1487" s="152"/>
      <c r="E1487" s="152"/>
      <c r="F1487" s="152"/>
      <c r="G1487" s="152"/>
      <c r="H1487" s="152"/>
      <c r="I1487" s="152"/>
      <c r="J1487" s="152"/>
      <c r="K1487" s="152"/>
      <c r="L1487" s="152"/>
      <c r="M1487" s="152"/>
      <c r="N1487" s="152"/>
      <c r="O1487" s="152"/>
      <c r="P1487" s="152"/>
      <c r="Q1487" s="152"/>
      <c r="R1487" s="152"/>
      <c r="S1487" s="152"/>
      <c r="T1487" s="152"/>
      <c r="U1487" s="152"/>
      <c r="V1487" s="152"/>
      <c r="W1487" s="152"/>
      <c r="X1487" s="152"/>
      <c r="Y1487" s="152"/>
      <c r="Z1487" s="152"/>
      <c r="AA1487" s="152"/>
      <c r="AB1487" s="152"/>
      <c r="AC1487" s="152"/>
      <c r="AD1487" s="152"/>
    </row>
    <row r="1488" spans="1:30">
      <c r="A1488" s="152"/>
      <c r="B1488" s="152"/>
      <c r="C1488" s="152"/>
      <c r="D1488" s="152"/>
      <c r="E1488" s="152"/>
      <c r="F1488" s="152"/>
      <c r="G1488" s="152"/>
      <c r="H1488" s="152"/>
      <c r="I1488" s="152"/>
      <c r="J1488" s="152"/>
      <c r="K1488" s="152"/>
      <c r="L1488" s="152"/>
      <c r="M1488" s="152"/>
      <c r="N1488" s="152"/>
      <c r="O1488" s="152"/>
      <c r="P1488" s="152"/>
      <c r="Q1488" s="152"/>
      <c r="R1488" s="152"/>
      <c r="S1488" s="152"/>
      <c r="T1488" s="152"/>
      <c r="U1488" s="152"/>
      <c r="V1488" s="152"/>
      <c r="W1488" s="152"/>
      <c r="X1488" s="152"/>
      <c r="Y1488" s="152"/>
      <c r="Z1488" s="152"/>
      <c r="AA1488" s="152"/>
      <c r="AB1488" s="152"/>
      <c r="AC1488" s="152"/>
      <c r="AD1488" s="152"/>
    </row>
    <row r="1489" spans="1:30">
      <c r="A1489" s="152"/>
      <c r="B1489" s="152"/>
      <c r="C1489" s="152"/>
      <c r="D1489" s="152"/>
      <c r="E1489" s="152"/>
      <c r="F1489" s="152"/>
      <c r="G1489" s="152"/>
      <c r="H1489" s="152"/>
      <c r="I1489" s="152"/>
      <c r="J1489" s="152"/>
      <c r="K1489" s="152"/>
      <c r="L1489" s="152"/>
      <c r="M1489" s="152"/>
      <c r="N1489" s="152"/>
      <c r="O1489" s="152"/>
      <c r="P1489" s="152"/>
      <c r="Q1489" s="152"/>
      <c r="R1489" s="152"/>
      <c r="S1489" s="152"/>
      <c r="T1489" s="152"/>
      <c r="U1489" s="152"/>
      <c r="V1489" s="152"/>
      <c r="W1489" s="152"/>
      <c r="X1489" s="152"/>
      <c r="Y1489" s="152"/>
      <c r="Z1489" s="152"/>
      <c r="AA1489" s="152"/>
      <c r="AB1489" s="152"/>
      <c r="AC1489" s="152"/>
      <c r="AD1489" s="152"/>
    </row>
    <row r="1490" spans="1:30">
      <c r="A1490" s="152"/>
      <c r="B1490" s="152"/>
      <c r="C1490" s="152"/>
      <c r="D1490" s="152"/>
      <c r="E1490" s="152"/>
      <c r="F1490" s="152"/>
      <c r="G1490" s="152"/>
      <c r="H1490" s="152"/>
      <c r="I1490" s="152"/>
      <c r="J1490" s="152"/>
      <c r="K1490" s="152"/>
      <c r="L1490" s="152"/>
      <c r="M1490" s="152"/>
      <c r="N1490" s="152"/>
      <c r="O1490" s="152"/>
      <c r="P1490" s="152"/>
      <c r="Q1490" s="152"/>
      <c r="R1490" s="152"/>
      <c r="S1490" s="152"/>
      <c r="T1490" s="152"/>
      <c r="U1490" s="152"/>
      <c r="V1490" s="152"/>
      <c r="W1490" s="152"/>
      <c r="X1490" s="152"/>
      <c r="Y1490" s="152"/>
      <c r="Z1490" s="152"/>
      <c r="AA1490" s="152"/>
      <c r="AB1490" s="152"/>
      <c r="AC1490" s="152"/>
      <c r="AD1490" s="152"/>
    </row>
    <row r="1491" spans="1:30">
      <c r="A1491" s="152"/>
      <c r="B1491" s="152"/>
      <c r="C1491" s="152"/>
      <c r="D1491" s="152"/>
      <c r="E1491" s="152"/>
      <c r="F1491" s="152"/>
      <c r="G1491" s="152"/>
      <c r="H1491" s="152"/>
      <c r="I1491" s="152"/>
      <c r="J1491" s="152"/>
      <c r="K1491" s="152"/>
      <c r="L1491" s="152"/>
      <c r="M1491" s="152"/>
      <c r="N1491" s="152"/>
      <c r="O1491" s="152"/>
      <c r="P1491" s="152"/>
      <c r="Q1491" s="152"/>
      <c r="R1491" s="152"/>
      <c r="S1491" s="152"/>
      <c r="T1491" s="152"/>
      <c r="U1491" s="152"/>
      <c r="V1491" s="152"/>
      <c r="W1491" s="152"/>
      <c r="X1491" s="152"/>
      <c r="Y1491" s="152"/>
      <c r="Z1491" s="152"/>
      <c r="AA1491" s="152"/>
      <c r="AB1491" s="152"/>
      <c r="AC1491" s="152"/>
      <c r="AD1491" s="152"/>
    </row>
    <row r="1492" spans="1:30">
      <c r="A1492" s="152"/>
      <c r="B1492" s="152"/>
      <c r="C1492" s="152"/>
      <c r="D1492" s="152"/>
      <c r="E1492" s="152"/>
      <c r="F1492" s="152"/>
      <c r="G1492" s="152"/>
      <c r="H1492" s="152"/>
      <c r="I1492" s="152"/>
      <c r="J1492" s="152"/>
      <c r="K1492" s="152"/>
      <c r="L1492" s="152"/>
      <c r="M1492" s="152"/>
      <c r="N1492" s="152"/>
      <c r="O1492" s="152"/>
      <c r="P1492" s="152"/>
      <c r="Q1492" s="152"/>
      <c r="R1492" s="152"/>
      <c r="S1492" s="152"/>
      <c r="T1492" s="152"/>
      <c r="U1492" s="152"/>
      <c r="V1492" s="152"/>
      <c r="W1492" s="152"/>
      <c r="X1492" s="152"/>
      <c r="Y1492" s="152"/>
      <c r="Z1492" s="152"/>
      <c r="AA1492" s="152"/>
      <c r="AB1492" s="152"/>
      <c r="AC1492" s="152"/>
      <c r="AD1492" s="152"/>
    </row>
    <row r="1493" spans="1:30">
      <c r="A1493" s="152"/>
      <c r="B1493" s="152"/>
      <c r="C1493" s="152"/>
      <c r="D1493" s="152"/>
      <c r="E1493" s="152"/>
      <c r="F1493" s="152"/>
      <c r="G1493" s="152"/>
      <c r="H1493" s="152"/>
      <c r="I1493" s="152"/>
      <c r="J1493" s="152"/>
      <c r="K1493" s="152"/>
      <c r="L1493" s="152"/>
      <c r="M1493" s="152"/>
      <c r="N1493" s="152"/>
      <c r="O1493" s="152"/>
      <c r="P1493" s="152"/>
      <c r="Q1493" s="152"/>
      <c r="R1493" s="152"/>
      <c r="S1493" s="152"/>
      <c r="T1493" s="152"/>
      <c r="U1493" s="152"/>
      <c r="V1493" s="152"/>
      <c r="W1493" s="152"/>
      <c r="X1493" s="152"/>
      <c r="Y1493" s="152"/>
      <c r="Z1493" s="152"/>
      <c r="AA1493" s="152"/>
      <c r="AB1493" s="152"/>
      <c r="AC1493" s="152"/>
      <c r="AD1493" s="152"/>
    </row>
    <row r="1494" spans="1:30">
      <c r="A1494" s="152"/>
      <c r="B1494" s="152"/>
      <c r="C1494" s="152"/>
      <c r="D1494" s="152"/>
      <c r="E1494" s="152"/>
      <c r="F1494" s="152"/>
      <c r="G1494" s="152"/>
      <c r="H1494" s="152"/>
      <c r="I1494" s="152"/>
      <c r="J1494" s="152"/>
      <c r="K1494" s="152"/>
      <c r="L1494" s="152"/>
      <c r="M1494" s="152"/>
      <c r="N1494" s="152"/>
      <c r="O1494" s="152"/>
      <c r="P1494" s="152"/>
      <c r="Q1494" s="152"/>
      <c r="R1494" s="152"/>
      <c r="S1494" s="152"/>
      <c r="T1494" s="152"/>
      <c r="U1494" s="152"/>
      <c r="V1494" s="152"/>
      <c r="W1494" s="152"/>
      <c r="X1494" s="152"/>
      <c r="Y1494" s="152"/>
      <c r="Z1494" s="152"/>
      <c r="AA1494" s="152"/>
      <c r="AB1494" s="152"/>
      <c r="AC1494" s="152"/>
      <c r="AD1494" s="152"/>
    </row>
    <row r="1495" spans="1:30">
      <c r="A1495" s="152"/>
      <c r="B1495" s="152"/>
      <c r="C1495" s="152"/>
      <c r="D1495" s="152"/>
      <c r="E1495" s="152"/>
      <c r="F1495" s="152"/>
      <c r="G1495" s="152"/>
      <c r="H1495" s="152"/>
      <c r="I1495" s="152"/>
      <c r="J1495" s="152"/>
      <c r="K1495" s="152"/>
      <c r="L1495" s="152"/>
      <c r="M1495" s="152"/>
      <c r="N1495" s="152"/>
      <c r="O1495" s="152"/>
      <c r="P1495" s="152"/>
      <c r="Q1495" s="152"/>
      <c r="R1495" s="152"/>
      <c r="S1495" s="152"/>
      <c r="T1495" s="152"/>
      <c r="U1495" s="152"/>
      <c r="V1495" s="152"/>
      <c r="W1495" s="152"/>
      <c r="X1495" s="152"/>
      <c r="Y1495" s="152"/>
      <c r="Z1495" s="152"/>
      <c r="AA1495" s="152"/>
      <c r="AB1495" s="152"/>
      <c r="AC1495" s="152"/>
      <c r="AD1495" s="152"/>
    </row>
    <row r="1496" spans="1:30">
      <c r="A1496" s="152"/>
      <c r="B1496" s="152"/>
      <c r="C1496" s="152"/>
      <c r="D1496" s="152"/>
      <c r="E1496" s="152"/>
      <c r="F1496" s="152"/>
      <c r="G1496" s="152"/>
      <c r="H1496" s="152"/>
      <c r="I1496" s="152"/>
      <c r="J1496" s="152"/>
      <c r="K1496" s="152"/>
      <c r="L1496" s="152"/>
      <c r="M1496" s="152"/>
      <c r="N1496" s="152"/>
      <c r="O1496" s="152"/>
      <c r="P1496" s="152"/>
      <c r="Q1496" s="152"/>
      <c r="R1496" s="152"/>
      <c r="S1496" s="152"/>
      <c r="T1496" s="152"/>
      <c r="U1496" s="152"/>
      <c r="V1496" s="152"/>
      <c r="W1496" s="152"/>
      <c r="X1496" s="152"/>
      <c r="Y1496" s="152"/>
      <c r="Z1496" s="152"/>
      <c r="AA1496" s="152"/>
      <c r="AB1496" s="152"/>
      <c r="AC1496" s="152"/>
      <c r="AD1496" s="152"/>
    </row>
    <row r="1497" spans="1:30">
      <c r="A1497" s="152"/>
      <c r="B1497" s="152"/>
      <c r="C1497" s="152"/>
      <c r="D1497" s="152"/>
      <c r="E1497" s="152"/>
      <c r="F1497" s="152"/>
      <c r="G1497" s="152"/>
      <c r="H1497" s="152"/>
      <c r="I1497" s="152"/>
      <c r="J1497" s="152"/>
      <c r="K1497" s="152"/>
      <c r="L1497" s="152"/>
      <c r="M1497" s="152"/>
      <c r="N1497" s="152"/>
      <c r="O1497" s="152"/>
      <c r="P1497" s="152"/>
      <c r="Q1497" s="152"/>
      <c r="R1497" s="152"/>
      <c r="S1497" s="152"/>
      <c r="T1497" s="152"/>
      <c r="U1497" s="152"/>
      <c r="V1497" s="152"/>
      <c r="W1497" s="152"/>
      <c r="X1497" s="152"/>
      <c r="Y1497" s="152"/>
      <c r="Z1497" s="152"/>
      <c r="AA1497" s="152"/>
      <c r="AB1497" s="152"/>
      <c r="AC1497" s="152"/>
      <c r="AD1497" s="152"/>
    </row>
    <row r="1498" spans="1:30">
      <c r="A1498" s="152"/>
      <c r="B1498" s="152"/>
      <c r="C1498" s="152"/>
      <c r="D1498" s="152"/>
      <c r="E1498" s="152"/>
      <c r="F1498" s="152"/>
      <c r="G1498" s="152"/>
      <c r="H1498" s="152"/>
      <c r="I1498" s="152"/>
      <c r="J1498" s="152"/>
      <c r="K1498" s="152"/>
      <c r="L1498" s="152"/>
      <c r="M1498" s="152"/>
      <c r="N1498" s="152"/>
      <c r="O1498" s="152"/>
      <c r="P1498" s="152"/>
      <c r="Q1498" s="152"/>
      <c r="R1498" s="152"/>
      <c r="S1498" s="152"/>
      <c r="T1498" s="152"/>
      <c r="U1498" s="152"/>
      <c r="V1498" s="152"/>
      <c r="W1498" s="152"/>
      <c r="X1498" s="152"/>
      <c r="Y1498" s="152"/>
      <c r="Z1498" s="152"/>
      <c r="AA1498" s="152"/>
      <c r="AB1498" s="152"/>
      <c r="AC1498" s="152"/>
      <c r="AD1498" s="152"/>
    </row>
    <row r="1499" spans="1:30">
      <c r="A1499" s="152"/>
      <c r="B1499" s="152"/>
      <c r="C1499" s="152"/>
      <c r="D1499" s="152"/>
      <c r="E1499" s="152"/>
      <c r="F1499" s="152"/>
      <c r="G1499" s="152"/>
      <c r="H1499" s="152"/>
      <c r="I1499" s="152"/>
      <c r="J1499" s="152"/>
      <c r="K1499" s="152"/>
      <c r="L1499" s="152"/>
      <c r="M1499" s="152"/>
      <c r="N1499" s="152"/>
      <c r="O1499" s="152"/>
      <c r="P1499" s="152"/>
      <c r="Q1499" s="152"/>
      <c r="R1499" s="152"/>
      <c r="S1499" s="152"/>
      <c r="T1499" s="152"/>
      <c r="U1499" s="152"/>
      <c r="V1499" s="152"/>
      <c r="W1499" s="152"/>
      <c r="X1499" s="152"/>
      <c r="Y1499" s="152"/>
      <c r="Z1499" s="152"/>
      <c r="AA1499" s="152"/>
      <c r="AB1499" s="152"/>
      <c r="AC1499" s="152"/>
      <c r="AD1499" s="152"/>
    </row>
    <row r="1500" spans="1:30">
      <c r="A1500" s="152"/>
      <c r="B1500" s="152"/>
      <c r="C1500" s="152"/>
      <c r="D1500" s="152"/>
      <c r="E1500" s="152"/>
      <c r="F1500" s="152"/>
      <c r="G1500" s="152"/>
      <c r="H1500" s="152"/>
      <c r="I1500" s="152"/>
      <c r="J1500" s="152"/>
      <c r="K1500" s="152"/>
      <c r="L1500" s="152"/>
      <c r="M1500" s="152"/>
      <c r="N1500" s="152"/>
      <c r="O1500" s="152"/>
      <c r="P1500" s="152"/>
      <c r="Q1500" s="152"/>
      <c r="R1500" s="152"/>
      <c r="S1500" s="152"/>
      <c r="T1500" s="152"/>
      <c r="U1500" s="152"/>
      <c r="V1500" s="152"/>
      <c r="W1500" s="152"/>
      <c r="X1500" s="152"/>
      <c r="Y1500" s="152"/>
      <c r="Z1500" s="152"/>
      <c r="AA1500" s="152"/>
      <c r="AB1500" s="152"/>
      <c r="AC1500" s="152"/>
      <c r="AD1500" s="152"/>
    </row>
    <row r="1501" spans="1:30">
      <c r="A1501" s="152"/>
      <c r="B1501" s="152"/>
      <c r="C1501" s="152"/>
      <c r="D1501" s="152"/>
      <c r="E1501" s="152"/>
      <c r="F1501" s="152"/>
      <c r="G1501" s="152"/>
      <c r="H1501" s="152"/>
      <c r="I1501" s="152"/>
      <c r="J1501" s="152"/>
      <c r="K1501" s="152"/>
      <c r="L1501" s="152"/>
      <c r="M1501" s="152"/>
      <c r="N1501" s="152"/>
      <c r="O1501" s="152"/>
      <c r="P1501" s="152"/>
      <c r="Q1501" s="152"/>
      <c r="R1501" s="152"/>
      <c r="S1501" s="152"/>
      <c r="T1501" s="152"/>
      <c r="U1501" s="152"/>
      <c r="V1501" s="152"/>
      <c r="W1501" s="152"/>
      <c r="X1501" s="152"/>
      <c r="Y1501" s="152"/>
      <c r="Z1501" s="152"/>
      <c r="AA1501" s="152"/>
      <c r="AB1501" s="152"/>
      <c r="AC1501" s="152"/>
      <c r="AD1501" s="152"/>
    </row>
    <row r="1502" spans="1:30">
      <c r="A1502" s="152"/>
      <c r="B1502" s="152"/>
      <c r="C1502" s="152"/>
      <c r="D1502" s="152"/>
      <c r="E1502" s="152"/>
      <c r="F1502" s="152"/>
      <c r="G1502" s="152"/>
      <c r="H1502" s="152"/>
      <c r="I1502" s="152"/>
      <c r="J1502" s="152"/>
      <c r="K1502" s="152"/>
      <c r="L1502" s="152"/>
      <c r="M1502" s="152"/>
      <c r="N1502" s="152"/>
      <c r="O1502" s="152"/>
      <c r="P1502" s="152"/>
      <c r="Q1502" s="152"/>
      <c r="R1502" s="152"/>
      <c r="S1502" s="152"/>
      <c r="T1502" s="152"/>
      <c r="U1502" s="152"/>
      <c r="V1502" s="152"/>
      <c r="W1502" s="152"/>
      <c r="X1502" s="152"/>
      <c r="Y1502" s="152"/>
      <c r="Z1502" s="152"/>
      <c r="AA1502" s="152"/>
      <c r="AB1502" s="152"/>
      <c r="AC1502" s="152"/>
      <c r="AD1502" s="152"/>
    </row>
    <row r="1503" spans="1:30">
      <c r="A1503" s="152"/>
      <c r="B1503" s="152"/>
      <c r="C1503" s="152"/>
      <c r="D1503" s="152"/>
      <c r="E1503" s="152"/>
      <c r="F1503" s="152"/>
      <c r="G1503" s="152"/>
      <c r="H1503" s="152"/>
      <c r="I1503" s="152"/>
      <c r="J1503" s="152"/>
      <c r="K1503" s="152"/>
      <c r="L1503" s="152"/>
      <c r="M1503" s="152"/>
      <c r="N1503" s="152"/>
      <c r="O1503" s="152"/>
      <c r="P1503" s="152"/>
      <c r="Q1503" s="152"/>
      <c r="R1503" s="152"/>
      <c r="S1503" s="152"/>
      <c r="T1503" s="152"/>
      <c r="U1503" s="152"/>
      <c r="V1503" s="152"/>
      <c r="W1503" s="152"/>
      <c r="X1503" s="152"/>
      <c r="Y1503" s="152"/>
      <c r="Z1503" s="152"/>
      <c r="AA1503" s="152"/>
      <c r="AB1503" s="152"/>
      <c r="AC1503" s="152"/>
      <c r="AD1503" s="152"/>
    </row>
    <row r="1504" spans="1:30">
      <c r="A1504" s="152"/>
      <c r="B1504" s="152"/>
      <c r="C1504" s="152"/>
      <c r="D1504" s="152"/>
      <c r="E1504" s="152"/>
      <c r="F1504" s="152"/>
      <c r="G1504" s="152"/>
      <c r="H1504" s="152"/>
      <c r="I1504" s="152"/>
      <c r="J1504" s="152"/>
      <c r="K1504" s="152"/>
      <c r="L1504" s="152"/>
      <c r="M1504" s="152"/>
      <c r="N1504" s="152"/>
      <c r="O1504" s="152"/>
      <c r="P1504" s="152"/>
      <c r="Q1504" s="152"/>
      <c r="R1504" s="152"/>
      <c r="S1504" s="152"/>
      <c r="T1504" s="152"/>
      <c r="U1504" s="152"/>
      <c r="V1504" s="152"/>
      <c r="W1504" s="152"/>
      <c r="X1504" s="152"/>
      <c r="Y1504" s="152"/>
      <c r="Z1504" s="152"/>
      <c r="AA1504" s="152"/>
      <c r="AB1504" s="152"/>
      <c r="AC1504" s="152"/>
      <c r="AD1504" s="152"/>
    </row>
    <row r="1505" spans="1:30">
      <c r="A1505" s="152"/>
      <c r="B1505" s="152"/>
      <c r="C1505" s="152"/>
      <c r="D1505" s="152"/>
      <c r="E1505" s="152"/>
      <c r="F1505" s="152"/>
      <c r="G1505" s="152"/>
      <c r="H1505" s="152"/>
      <c r="I1505" s="152"/>
      <c r="J1505" s="152"/>
      <c r="K1505" s="152"/>
      <c r="L1505" s="152"/>
      <c r="M1505" s="152"/>
      <c r="N1505" s="152"/>
      <c r="O1505" s="152"/>
      <c r="P1505" s="152"/>
      <c r="Q1505" s="152"/>
      <c r="R1505" s="152"/>
      <c r="S1505" s="152"/>
      <c r="T1505" s="152"/>
      <c r="U1505" s="152"/>
      <c r="V1505" s="152"/>
      <c r="W1505" s="152"/>
      <c r="X1505" s="152"/>
      <c r="Y1505" s="152"/>
      <c r="Z1505" s="152"/>
      <c r="AA1505" s="152"/>
      <c r="AB1505" s="152"/>
      <c r="AC1505" s="152"/>
      <c r="AD1505" s="152"/>
    </row>
    <row r="1506" spans="1:30">
      <c r="A1506" s="152"/>
      <c r="B1506" s="152"/>
      <c r="C1506" s="152"/>
      <c r="D1506" s="152"/>
      <c r="E1506" s="152"/>
      <c r="F1506" s="152"/>
      <c r="G1506" s="152"/>
      <c r="H1506" s="152"/>
      <c r="I1506" s="152"/>
      <c r="J1506" s="152"/>
      <c r="K1506" s="152"/>
      <c r="L1506" s="152"/>
      <c r="M1506" s="152"/>
      <c r="N1506" s="152"/>
      <c r="O1506" s="152"/>
      <c r="P1506" s="152"/>
      <c r="Q1506" s="152"/>
      <c r="R1506" s="152"/>
      <c r="S1506" s="152"/>
      <c r="T1506" s="152"/>
      <c r="U1506" s="152"/>
      <c r="V1506" s="152"/>
      <c r="W1506" s="152"/>
      <c r="X1506" s="152"/>
      <c r="Y1506" s="152"/>
      <c r="Z1506" s="152"/>
      <c r="AA1506" s="152"/>
      <c r="AB1506" s="152"/>
      <c r="AC1506" s="152"/>
      <c r="AD1506" s="152"/>
    </row>
    <row r="1507" spans="1:30">
      <c r="A1507" s="152"/>
      <c r="B1507" s="152"/>
      <c r="C1507" s="152"/>
      <c r="D1507" s="152"/>
      <c r="E1507" s="152"/>
      <c r="F1507" s="152"/>
      <c r="G1507" s="152"/>
      <c r="H1507" s="152"/>
      <c r="I1507" s="152"/>
      <c r="J1507" s="152"/>
      <c r="K1507" s="152"/>
      <c r="L1507" s="152"/>
      <c r="M1507" s="152"/>
      <c r="N1507" s="152"/>
      <c r="O1507" s="152"/>
      <c r="P1507" s="152"/>
      <c r="Q1507" s="152"/>
      <c r="R1507" s="152"/>
      <c r="S1507" s="152"/>
      <c r="T1507" s="152"/>
      <c r="U1507" s="152"/>
      <c r="V1507" s="152"/>
      <c r="W1507" s="152"/>
      <c r="X1507" s="152"/>
      <c r="Y1507" s="152"/>
      <c r="Z1507" s="152"/>
      <c r="AA1507" s="152"/>
      <c r="AB1507" s="152"/>
      <c r="AC1507" s="152"/>
      <c r="AD1507" s="152"/>
    </row>
    <row r="1508" spans="1:30">
      <c r="A1508" s="152"/>
      <c r="B1508" s="152"/>
      <c r="C1508" s="152"/>
      <c r="D1508" s="152"/>
      <c r="E1508" s="152"/>
      <c r="F1508" s="152"/>
      <c r="G1508" s="152"/>
      <c r="H1508" s="152"/>
      <c r="I1508" s="152"/>
      <c r="J1508" s="152"/>
      <c r="K1508" s="152"/>
      <c r="L1508" s="152"/>
      <c r="M1508" s="152"/>
      <c r="N1508" s="152"/>
      <c r="O1508" s="152"/>
      <c r="P1508" s="152"/>
      <c r="Q1508" s="152"/>
      <c r="R1508" s="152"/>
      <c r="S1508" s="152"/>
      <c r="T1508" s="152"/>
      <c r="U1508" s="152"/>
      <c r="V1508" s="152"/>
      <c r="W1508" s="152"/>
      <c r="X1508" s="152"/>
      <c r="Y1508" s="152"/>
      <c r="Z1508" s="152"/>
      <c r="AA1508" s="152"/>
      <c r="AB1508" s="152"/>
      <c r="AC1508" s="152"/>
      <c r="AD1508" s="152"/>
    </row>
    <row r="1509" spans="1:30">
      <c r="A1509" s="152"/>
      <c r="B1509" s="152"/>
      <c r="C1509" s="152"/>
      <c r="D1509" s="152"/>
      <c r="E1509" s="152"/>
      <c r="F1509" s="152"/>
      <c r="G1509" s="152"/>
      <c r="H1509" s="152"/>
      <c r="I1509" s="152"/>
      <c r="J1509" s="152"/>
      <c r="K1509" s="152"/>
      <c r="L1509" s="152"/>
      <c r="M1509" s="152"/>
      <c r="N1509" s="152"/>
      <c r="O1509" s="152"/>
      <c r="P1509" s="152"/>
      <c r="Q1509" s="152"/>
      <c r="R1509" s="152"/>
      <c r="S1509" s="152"/>
      <c r="T1509" s="152"/>
      <c r="U1509" s="152"/>
      <c r="V1509" s="152"/>
      <c r="W1509" s="152"/>
      <c r="X1509" s="152"/>
      <c r="Y1509" s="152"/>
      <c r="Z1509" s="152"/>
      <c r="AA1509" s="152"/>
      <c r="AB1509" s="152"/>
      <c r="AC1509" s="152"/>
      <c r="AD1509" s="152"/>
    </row>
    <row r="1510" spans="1:30">
      <c r="A1510" s="152"/>
      <c r="B1510" s="152"/>
      <c r="C1510" s="152"/>
      <c r="D1510" s="152"/>
      <c r="E1510" s="152"/>
      <c r="F1510" s="152"/>
      <c r="G1510" s="152"/>
      <c r="H1510" s="152"/>
      <c r="I1510" s="152"/>
      <c r="J1510" s="152"/>
      <c r="K1510" s="152"/>
      <c r="L1510" s="152"/>
      <c r="M1510" s="152"/>
      <c r="N1510" s="152"/>
      <c r="O1510" s="152"/>
      <c r="P1510" s="152"/>
      <c r="Q1510" s="152"/>
      <c r="R1510" s="152"/>
      <c r="S1510" s="152"/>
      <c r="T1510" s="152"/>
      <c r="U1510" s="152"/>
      <c r="V1510" s="152"/>
      <c r="W1510" s="152"/>
      <c r="X1510" s="152"/>
      <c r="Y1510" s="152"/>
      <c r="Z1510" s="152"/>
      <c r="AA1510" s="152"/>
      <c r="AB1510" s="152"/>
      <c r="AC1510" s="152"/>
      <c r="AD1510" s="152"/>
    </row>
    <row r="1511" spans="1:30">
      <c r="A1511" s="152"/>
      <c r="B1511" s="152"/>
      <c r="C1511" s="152"/>
      <c r="D1511" s="152"/>
      <c r="E1511" s="152"/>
      <c r="F1511" s="152"/>
      <c r="G1511" s="152"/>
      <c r="H1511" s="152"/>
      <c r="I1511" s="152"/>
      <c r="J1511" s="152"/>
      <c r="K1511" s="152"/>
      <c r="L1511" s="152"/>
      <c r="M1511" s="152"/>
      <c r="N1511" s="152"/>
      <c r="O1511" s="152"/>
      <c r="P1511" s="152"/>
      <c r="Q1511" s="152"/>
      <c r="R1511" s="152"/>
      <c r="S1511" s="152"/>
      <c r="T1511" s="152"/>
      <c r="U1511" s="152"/>
      <c r="V1511" s="152"/>
      <c r="W1511" s="152"/>
      <c r="X1511" s="152"/>
      <c r="Y1511" s="152"/>
      <c r="Z1511" s="152"/>
      <c r="AA1511" s="152"/>
      <c r="AB1511" s="152"/>
      <c r="AC1511" s="152"/>
      <c r="AD1511" s="152"/>
    </row>
    <row r="1512" spans="1:30">
      <c r="A1512" s="152"/>
      <c r="B1512" s="152"/>
      <c r="C1512" s="152"/>
      <c r="D1512" s="152"/>
      <c r="E1512" s="152"/>
      <c r="F1512" s="152"/>
      <c r="G1512" s="152"/>
      <c r="H1512" s="152"/>
      <c r="I1512" s="152"/>
      <c r="J1512" s="152"/>
      <c r="K1512" s="152"/>
      <c r="L1512" s="152"/>
      <c r="M1512" s="152"/>
      <c r="N1512" s="152"/>
      <c r="O1512" s="152"/>
      <c r="P1512" s="152"/>
      <c r="Q1512" s="152"/>
      <c r="R1512" s="152"/>
      <c r="S1512" s="152"/>
      <c r="T1512" s="152"/>
      <c r="U1512" s="152"/>
      <c r="V1512" s="152"/>
      <c r="W1512" s="152"/>
      <c r="X1512" s="152"/>
      <c r="Y1512" s="152"/>
      <c r="Z1512" s="152"/>
      <c r="AA1512" s="152"/>
      <c r="AB1512" s="152"/>
      <c r="AC1512" s="152"/>
      <c r="AD1512" s="152"/>
    </row>
    <row r="1513" spans="1:30">
      <c r="A1513" s="152"/>
      <c r="B1513" s="152"/>
      <c r="C1513" s="152"/>
      <c r="D1513" s="152"/>
      <c r="E1513" s="152"/>
      <c r="F1513" s="152"/>
      <c r="G1513" s="152"/>
      <c r="H1513" s="152"/>
      <c r="I1513" s="152"/>
      <c r="J1513" s="152"/>
      <c r="K1513" s="152"/>
      <c r="L1513" s="152"/>
      <c r="M1513" s="152"/>
      <c r="N1513" s="152"/>
      <c r="O1513" s="152"/>
      <c r="P1513" s="152"/>
      <c r="Q1513" s="152"/>
      <c r="R1513" s="152"/>
      <c r="S1513" s="152"/>
      <c r="T1513" s="152"/>
      <c r="U1513" s="152"/>
      <c r="V1513" s="152"/>
      <c r="W1513" s="152"/>
      <c r="X1513" s="152"/>
      <c r="Y1513" s="152"/>
      <c r="Z1513" s="152"/>
      <c r="AA1513" s="152"/>
      <c r="AB1513" s="152"/>
      <c r="AC1513" s="152"/>
      <c r="AD1513" s="152"/>
    </row>
    <row r="1514" spans="1:30">
      <c r="A1514" s="152"/>
      <c r="B1514" s="152"/>
      <c r="C1514" s="152"/>
      <c r="D1514" s="152"/>
      <c r="E1514" s="152"/>
      <c r="F1514" s="152"/>
      <c r="G1514" s="152"/>
      <c r="H1514" s="152"/>
      <c r="I1514" s="152"/>
      <c r="J1514" s="152"/>
      <c r="K1514" s="152"/>
      <c r="L1514" s="152"/>
      <c r="M1514" s="152"/>
      <c r="N1514" s="152"/>
      <c r="O1514" s="152"/>
      <c r="P1514" s="152"/>
      <c r="Q1514" s="152"/>
      <c r="R1514" s="152"/>
      <c r="S1514" s="152"/>
      <c r="T1514" s="152"/>
      <c r="U1514" s="152"/>
      <c r="V1514" s="152"/>
      <c r="W1514" s="152"/>
      <c r="X1514" s="152"/>
      <c r="Y1514" s="152"/>
      <c r="Z1514" s="152"/>
      <c r="AA1514" s="152"/>
      <c r="AB1514" s="152"/>
      <c r="AC1514" s="152"/>
      <c r="AD1514" s="152"/>
    </row>
    <row r="1515" spans="1:30">
      <c r="A1515" s="152"/>
      <c r="B1515" s="152"/>
      <c r="C1515" s="152"/>
      <c r="D1515" s="152"/>
      <c r="E1515" s="152"/>
      <c r="F1515" s="152"/>
      <c r="G1515" s="152"/>
      <c r="H1515" s="152"/>
      <c r="I1515" s="152"/>
      <c r="J1515" s="152"/>
      <c r="K1515" s="152"/>
      <c r="L1515" s="152"/>
      <c r="M1515" s="152"/>
      <c r="N1515" s="152"/>
      <c r="O1515" s="152"/>
      <c r="P1515" s="152"/>
      <c r="Q1515" s="152"/>
      <c r="R1515" s="152"/>
      <c r="S1515" s="152"/>
      <c r="T1515" s="152"/>
      <c r="U1515" s="152"/>
      <c r="V1515" s="152"/>
      <c r="W1515" s="152"/>
      <c r="X1515" s="152"/>
      <c r="Y1515" s="152"/>
      <c r="Z1515" s="152"/>
      <c r="AA1515" s="152"/>
      <c r="AB1515" s="152"/>
      <c r="AC1515" s="152"/>
      <c r="AD1515" s="152"/>
    </row>
    <row r="1516" spans="1:30">
      <c r="A1516" s="152"/>
      <c r="B1516" s="152"/>
      <c r="C1516" s="152"/>
      <c r="D1516" s="152"/>
      <c r="E1516" s="152"/>
      <c r="F1516" s="152"/>
      <c r="G1516" s="152"/>
      <c r="H1516" s="152"/>
      <c r="I1516" s="152"/>
      <c r="J1516" s="152"/>
      <c r="K1516" s="152"/>
      <c r="L1516" s="152"/>
      <c r="M1516" s="152"/>
      <c r="N1516" s="152"/>
      <c r="O1516" s="152"/>
      <c r="P1516" s="152"/>
      <c r="Q1516" s="152"/>
      <c r="R1516" s="152"/>
      <c r="S1516" s="152"/>
      <c r="T1516" s="152"/>
      <c r="U1516" s="152"/>
      <c r="V1516" s="152"/>
      <c r="W1516" s="152"/>
      <c r="X1516" s="152"/>
      <c r="Y1516" s="152"/>
      <c r="Z1516" s="152"/>
      <c r="AA1516" s="152"/>
      <c r="AB1516" s="152"/>
      <c r="AC1516" s="152"/>
      <c r="AD1516" s="152"/>
    </row>
    <row r="1517" spans="1:30">
      <c r="A1517" s="152"/>
      <c r="B1517" s="152"/>
      <c r="C1517" s="152"/>
      <c r="D1517" s="152"/>
      <c r="E1517" s="152"/>
      <c r="F1517" s="152"/>
      <c r="G1517" s="152"/>
      <c r="H1517" s="152"/>
      <c r="I1517" s="152"/>
      <c r="J1517" s="152"/>
      <c r="K1517" s="152"/>
      <c r="L1517" s="152"/>
      <c r="M1517" s="152"/>
      <c r="N1517" s="152"/>
      <c r="O1517" s="152"/>
      <c r="P1517" s="152"/>
      <c r="Q1517" s="152"/>
      <c r="R1517" s="152"/>
      <c r="S1517" s="152"/>
      <c r="T1517" s="152"/>
      <c r="U1517" s="152"/>
      <c r="V1517" s="152"/>
      <c r="W1517" s="152"/>
      <c r="X1517" s="152"/>
      <c r="Y1517" s="152"/>
      <c r="Z1517" s="152"/>
      <c r="AA1517" s="152"/>
      <c r="AB1517" s="152"/>
      <c r="AC1517" s="152"/>
      <c r="AD1517" s="152"/>
    </row>
    <row r="1518" spans="1:30">
      <c r="A1518" s="152"/>
      <c r="B1518" s="152"/>
      <c r="C1518" s="152"/>
      <c r="D1518" s="152"/>
      <c r="E1518" s="152"/>
      <c r="F1518" s="152"/>
      <c r="G1518" s="152"/>
      <c r="H1518" s="152"/>
      <c r="I1518" s="152"/>
      <c r="J1518" s="152"/>
      <c r="K1518" s="152"/>
      <c r="L1518" s="152"/>
      <c r="M1518" s="152"/>
      <c r="N1518" s="152"/>
      <c r="O1518" s="152"/>
      <c r="P1518" s="152"/>
      <c r="Q1518" s="152"/>
      <c r="R1518" s="152"/>
      <c r="S1518" s="152"/>
      <c r="T1518" s="152"/>
      <c r="U1518" s="152"/>
      <c r="V1518" s="152"/>
      <c r="W1518" s="152"/>
      <c r="X1518" s="152"/>
      <c r="Y1518" s="152"/>
      <c r="Z1518" s="152"/>
      <c r="AA1518" s="152"/>
      <c r="AB1518" s="152"/>
      <c r="AC1518" s="152"/>
      <c r="AD1518" s="152"/>
    </row>
    <row r="1519" spans="1:30">
      <c r="A1519" s="152"/>
      <c r="B1519" s="152"/>
      <c r="C1519" s="152"/>
      <c r="D1519" s="152"/>
      <c r="E1519" s="152"/>
      <c r="F1519" s="152"/>
      <c r="G1519" s="152"/>
      <c r="H1519" s="152"/>
      <c r="I1519" s="152"/>
      <c r="J1519" s="152"/>
      <c r="K1519" s="152"/>
      <c r="L1519" s="152"/>
      <c r="M1519" s="152"/>
      <c r="N1519" s="152"/>
      <c r="O1519" s="152"/>
      <c r="P1519" s="152"/>
      <c r="Q1519" s="152"/>
      <c r="R1519" s="152"/>
      <c r="S1519" s="152"/>
      <c r="T1519" s="152"/>
      <c r="U1519" s="152"/>
      <c r="V1519" s="152"/>
      <c r="W1519" s="152"/>
      <c r="X1519" s="152"/>
      <c r="Y1519" s="152"/>
      <c r="Z1519" s="152"/>
      <c r="AA1519" s="152"/>
      <c r="AB1519" s="152"/>
      <c r="AC1519" s="152"/>
      <c r="AD1519" s="152"/>
    </row>
    <row r="1520" spans="1:30">
      <c r="A1520" s="152"/>
      <c r="B1520" s="152"/>
      <c r="C1520" s="152"/>
      <c r="D1520" s="152"/>
      <c r="E1520" s="152"/>
      <c r="F1520" s="152"/>
      <c r="G1520" s="152"/>
      <c r="H1520" s="152"/>
      <c r="I1520" s="152"/>
      <c r="J1520" s="152"/>
      <c r="K1520" s="152"/>
      <c r="L1520" s="152"/>
      <c r="M1520" s="152"/>
      <c r="N1520" s="152"/>
      <c r="O1520" s="152"/>
      <c r="P1520" s="152"/>
      <c r="Q1520" s="152"/>
      <c r="R1520" s="152"/>
      <c r="S1520" s="152"/>
      <c r="T1520" s="152"/>
      <c r="U1520" s="152"/>
      <c r="V1520" s="152"/>
      <c r="W1520" s="152"/>
      <c r="X1520" s="152"/>
      <c r="Y1520" s="152"/>
      <c r="Z1520" s="152"/>
      <c r="AA1520" s="152"/>
      <c r="AB1520" s="152"/>
      <c r="AC1520" s="152"/>
      <c r="AD1520" s="152"/>
    </row>
    <row r="1521" spans="1:30">
      <c r="A1521" s="152"/>
      <c r="B1521" s="152"/>
      <c r="C1521" s="152"/>
      <c r="D1521" s="152"/>
      <c r="E1521" s="152"/>
      <c r="F1521" s="152"/>
      <c r="G1521" s="152"/>
      <c r="H1521" s="152"/>
      <c r="I1521" s="152"/>
      <c r="J1521" s="152"/>
      <c r="K1521" s="152"/>
      <c r="L1521" s="152"/>
      <c r="M1521" s="152"/>
      <c r="N1521" s="152"/>
      <c r="O1521" s="152"/>
      <c r="P1521" s="152"/>
      <c r="Q1521" s="152"/>
      <c r="R1521" s="152"/>
      <c r="S1521" s="152"/>
      <c r="T1521" s="152"/>
      <c r="U1521" s="152"/>
      <c r="V1521" s="152"/>
      <c r="W1521" s="152"/>
      <c r="X1521" s="152"/>
      <c r="Y1521" s="152"/>
      <c r="Z1521" s="152"/>
      <c r="AA1521" s="152"/>
      <c r="AB1521" s="152"/>
      <c r="AC1521" s="152"/>
      <c r="AD1521" s="152"/>
    </row>
    <row r="1522" spans="1:30">
      <c r="A1522" s="152"/>
      <c r="B1522" s="152"/>
      <c r="C1522" s="152"/>
      <c r="D1522" s="152"/>
      <c r="E1522" s="152"/>
      <c r="F1522" s="152"/>
      <c r="G1522" s="152"/>
      <c r="H1522" s="152"/>
      <c r="I1522" s="152"/>
      <c r="J1522" s="152"/>
      <c r="K1522" s="152"/>
      <c r="L1522" s="152"/>
      <c r="M1522" s="152"/>
      <c r="N1522" s="152"/>
      <c r="O1522" s="152"/>
      <c r="P1522" s="152"/>
      <c r="Q1522" s="152"/>
      <c r="R1522" s="152"/>
      <c r="S1522" s="152"/>
      <c r="T1522" s="152"/>
      <c r="U1522" s="152"/>
      <c r="V1522" s="152"/>
      <c r="W1522" s="152"/>
      <c r="X1522" s="152"/>
      <c r="Y1522" s="152"/>
      <c r="Z1522" s="152"/>
      <c r="AA1522" s="152"/>
      <c r="AB1522" s="152"/>
      <c r="AC1522" s="152"/>
      <c r="AD1522" s="152"/>
    </row>
    <row r="1523" spans="1:30">
      <c r="A1523" s="152"/>
      <c r="B1523" s="152"/>
      <c r="C1523" s="152"/>
      <c r="D1523" s="152"/>
      <c r="E1523" s="152"/>
      <c r="F1523" s="152"/>
      <c r="G1523" s="152"/>
      <c r="H1523" s="152"/>
      <c r="I1523" s="152"/>
      <c r="J1523" s="152"/>
      <c r="K1523" s="152"/>
      <c r="L1523" s="152"/>
      <c r="M1523" s="152"/>
      <c r="N1523" s="152"/>
      <c r="O1523" s="152"/>
      <c r="P1523" s="152"/>
      <c r="Q1523" s="152"/>
      <c r="R1523" s="152"/>
      <c r="S1523" s="152"/>
      <c r="T1523" s="152"/>
      <c r="U1523" s="152"/>
      <c r="V1523" s="152"/>
      <c r="W1523" s="152"/>
      <c r="X1523" s="152"/>
      <c r="Y1523" s="152"/>
      <c r="Z1523" s="152"/>
      <c r="AA1523" s="152"/>
      <c r="AB1523" s="152"/>
      <c r="AC1523" s="152"/>
      <c r="AD1523" s="152"/>
    </row>
    <row r="1524" spans="1:30">
      <c r="A1524" s="152"/>
      <c r="B1524" s="152"/>
      <c r="C1524" s="152"/>
      <c r="D1524" s="152"/>
      <c r="E1524" s="152"/>
      <c r="F1524" s="152"/>
      <c r="G1524" s="152"/>
      <c r="H1524" s="152"/>
      <c r="I1524" s="152"/>
      <c r="J1524" s="152"/>
      <c r="K1524" s="152"/>
      <c r="L1524" s="152"/>
      <c r="M1524" s="152"/>
      <c r="N1524" s="152"/>
      <c r="O1524" s="152"/>
      <c r="P1524" s="152"/>
      <c r="Q1524" s="152"/>
      <c r="R1524" s="152"/>
      <c r="S1524" s="152"/>
      <c r="T1524" s="152"/>
      <c r="U1524" s="152"/>
      <c r="V1524" s="152"/>
      <c r="W1524" s="152"/>
      <c r="X1524" s="152"/>
      <c r="Y1524" s="152"/>
      <c r="Z1524" s="152"/>
      <c r="AA1524" s="152"/>
      <c r="AB1524" s="152"/>
      <c r="AC1524" s="152"/>
      <c r="AD1524" s="152"/>
    </row>
    <row r="1525" spans="1:30">
      <c r="A1525" s="152"/>
      <c r="B1525" s="152"/>
      <c r="C1525" s="152"/>
      <c r="D1525" s="152"/>
      <c r="E1525" s="152"/>
      <c r="F1525" s="152"/>
      <c r="G1525" s="152"/>
      <c r="H1525" s="152"/>
      <c r="I1525" s="152"/>
      <c r="J1525" s="152"/>
      <c r="K1525" s="152"/>
      <c r="L1525" s="152"/>
      <c r="M1525" s="152"/>
      <c r="N1525" s="152"/>
      <c r="O1525" s="152"/>
      <c r="P1525" s="152"/>
      <c r="Q1525" s="152"/>
      <c r="R1525" s="152"/>
      <c r="S1525" s="152"/>
      <c r="T1525" s="152"/>
      <c r="U1525" s="152"/>
      <c r="V1525" s="152"/>
      <c r="W1525" s="152"/>
      <c r="X1525" s="152"/>
      <c r="Y1525" s="152"/>
      <c r="Z1525" s="152"/>
      <c r="AA1525" s="152"/>
      <c r="AB1525" s="152"/>
      <c r="AC1525" s="152"/>
      <c r="AD1525" s="152"/>
    </row>
    <row r="1526" spans="1:30">
      <c r="A1526" s="152"/>
      <c r="B1526" s="152"/>
      <c r="C1526" s="152"/>
      <c r="D1526" s="152"/>
      <c r="E1526" s="152"/>
      <c r="F1526" s="152"/>
      <c r="G1526" s="152"/>
      <c r="H1526" s="152"/>
      <c r="I1526" s="152"/>
      <c r="J1526" s="152"/>
      <c r="K1526" s="152"/>
      <c r="L1526" s="152"/>
      <c r="M1526" s="152"/>
      <c r="N1526" s="152"/>
      <c r="O1526" s="152"/>
      <c r="P1526" s="152"/>
      <c r="Q1526" s="152"/>
      <c r="R1526" s="152"/>
      <c r="S1526" s="152"/>
      <c r="T1526" s="152"/>
      <c r="U1526" s="152"/>
      <c r="V1526" s="152"/>
      <c r="W1526" s="152"/>
      <c r="X1526" s="152"/>
      <c r="Y1526" s="152"/>
      <c r="Z1526" s="152"/>
      <c r="AA1526" s="152"/>
      <c r="AB1526" s="152"/>
      <c r="AC1526" s="152"/>
      <c r="AD1526" s="152"/>
    </row>
    <row r="1527" spans="1:30">
      <c r="A1527" s="152"/>
      <c r="B1527" s="152"/>
      <c r="C1527" s="152"/>
      <c r="D1527" s="152"/>
      <c r="E1527" s="152"/>
      <c r="F1527" s="152"/>
      <c r="G1527" s="152"/>
      <c r="H1527" s="152"/>
      <c r="I1527" s="152"/>
      <c r="J1527" s="152"/>
      <c r="K1527" s="152"/>
      <c r="L1527" s="152"/>
      <c r="M1527" s="152"/>
      <c r="N1527" s="152"/>
      <c r="O1527" s="152"/>
      <c r="P1527" s="152"/>
      <c r="Q1527" s="152"/>
      <c r="R1527" s="152"/>
      <c r="S1527" s="152"/>
      <c r="T1527" s="152"/>
      <c r="U1527" s="152"/>
      <c r="V1527" s="152"/>
      <c r="W1527" s="152"/>
      <c r="X1527" s="152"/>
      <c r="Y1527" s="152"/>
      <c r="Z1527" s="152"/>
      <c r="AA1527" s="152"/>
      <c r="AB1527" s="152"/>
      <c r="AC1527" s="152"/>
      <c r="AD1527" s="152"/>
    </row>
    <row r="1528" spans="1:30">
      <c r="A1528" s="152"/>
      <c r="B1528" s="152"/>
      <c r="C1528" s="152"/>
      <c r="D1528" s="152"/>
      <c r="E1528" s="152"/>
      <c r="F1528" s="152"/>
      <c r="G1528" s="152"/>
      <c r="H1528" s="152"/>
      <c r="I1528" s="152"/>
      <c r="J1528" s="152"/>
      <c r="K1528" s="152"/>
      <c r="L1528" s="152"/>
      <c r="M1528" s="152"/>
      <c r="N1528" s="152"/>
      <c r="O1528" s="152"/>
      <c r="P1528" s="152"/>
      <c r="Q1528" s="152"/>
      <c r="R1528" s="152"/>
      <c r="S1528" s="152"/>
      <c r="T1528" s="152"/>
      <c r="U1528" s="152"/>
      <c r="V1528" s="152"/>
      <c r="W1528" s="152"/>
      <c r="X1528" s="152"/>
      <c r="Y1528" s="152"/>
      <c r="Z1528" s="152"/>
      <c r="AA1528" s="152"/>
      <c r="AB1528" s="152"/>
      <c r="AC1528" s="152"/>
      <c r="AD1528" s="152"/>
    </row>
    <row r="1529" spans="1:30">
      <c r="A1529" s="152"/>
      <c r="B1529" s="152"/>
      <c r="C1529" s="152"/>
      <c r="D1529" s="152"/>
      <c r="E1529" s="152"/>
      <c r="F1529" s="152"/>
      <c r="G1529" s="152"/>
      <c r="H1529" s="152"/>
      <c r="I1529" s="152"/>
      <c r="J1529" s="152"/>
      <c r="K1529" s="152"/>
      <c r="L1529" s="152"/>
      <c r="M1529" s="152"/>
      <c r="N1529" s="152"/>
      <c r="O1529" s="152"/>
      <c r="P1529" s="152"/>
      <c r="Q1529" s="152"/>
      <c r="R1529" s="152"/>
      <c r="S1529" s="152"/>
      <c r="T1529" s="152"/>
      <c r="U1529" s="152"/>
      <c r="V1529" s="152"/>
      <c r="W1529" s="152"/>
      <c r="X1529" s="152"/>
      <c r="Y1529" s="152"/>
      <c r="Z1529" s="152"/>
      <c r="AA1529" s="152"/>
      <c r="AB1529" s="152"/>
      <c r="AC1529" s="152"/>
      <c r="AD1529" s="152"/>
    </row>
    <row r="1530" spans="1:30">
      <c r="A1530" s="152"/>
      <c r="B1530" s="152"/>
      <c r="C1530" s="152"/>
      <c r="D1530" s="152"/>
      <c r="E1530" s="152"/>
      <c r="F1530" s="152"/>
      <c r="G1530" s="152"/>
      <c r="H1530" s="152"/>
      <c r="I1530" s="152"/>
      <c r="J1530" s="152"/>
      <c r="K1530" s="152"/>
      <c r="L1530" s="152"/>
      <c r="M1530" s="152"/>
      <c r="N1530" s="152"/>
      <c r="O1530" s="152"/>
      <c r="P1530" s="152"/>
      <c r="Q1530" s="152"/>
      <c r="R1530" s="152"/>
      <c r="S1530" s="152"/>
      <c r="T1530" s="152"/>
      <c r="U1530" s="152"/>
      <c r="V1530" s="152"/>
      <c r="W1530" s="152"/>
      <c r="X1530" s="152"/>
      <c r="Y1530" s="152"/>
      <c r="Z1530" s="152"/>
      <c r="AA1530" s="152"/>
      <c r="AB1530" s="152"/>
      <c r="AC1530" s="152"/>
      <c r="AD1530" s="152"/>
    </row>
    <row r="1531" spans="1:30">
      <c r="A1531" s="152"/>
      <c r="B1531" s="152"/>
      <c r="C1531" s="152"/>
      <c r="D1531" s="152"/>
      <c r="E1531" s="152"/>
      <c r="F1531" s="152"/>
      <c r="G1531" s="152"/>
      <c r="H1531" s="152"/>
      <c r="I1531" s="152"/>
      <c r="J1531" s="152"/>
      <c r="K1531" s="152"/>
      <c r="L1531" s="152"/>
      <c r="M1531" s="152"/>
      <c r="N1531" s="152"/>
      <c r="O1531" s="152"/>
      <c r="P1531" s="152"/>
      <c r="Q1531" s="152"/>
      <c r="R1531" s="152"/>
      <c r="S1531" s="152"/>
      <c r="T1531" s="152"/>
      <c r="U1531" s="152"/>
      <c r="V1531" s="152"/>
      <c r="W1531" s="152"/>
      <c r="X1531" s="152"/>
      <c r="Y1531" s="152"/>
      <c r="Z1531" s="152"/>
      <c r="AA1531" s="152"/>
      <c r="AB1531" s="152"/>
      <c r="AC1531" s="152"/>
      <c r="AD1531" s="152"/>
    </row>
    <row r="1532" spans="1:30">
      <c r="A1532" s="152"/>
      <c r="B1532" s="152"/>
      <c r="C1532" s="152"/>
      <c r="D1532" s="152"/>
      <c r="E1532" s="152"/>
      <c r="F1532" s="152"/>
      <c r="G1532" s="152"/>
      <c r="H1532" s="152"/>
      <c r="I1532" s="152"/>
      <c r="J1532" s="152"/>
      <c r="K1532" s="152"/>
      <c r="L1532" s="152"/>
      <c r="M1532" s="152"/>
      <c r="N1532" s="152"/>
      <c r="O1532" s="152"/>
      <c r="P1532" s="152"/>
      <c r="Q1532" s="152"/>
      <c r="R1532" s="152"/>
      <c r="S1532" s="152"/>
      <c r="T1532" s="152"/>
      <c r="U1532" s="152"/>
      <c r="V1532" s="152"/>
      <c r="W1532" s="152"/>
      <c r="X1532" s="152"/>
      <c r="Y1532" s="152"/>
      <c r="Z1532" s="152"/>
      <c r="AA1532" s="152"/>
      <c r="AB1532" s="152"/>
      <c r="AC1532" s="152"/>
      <c r="AD1532" s="152"/>
    </row>
    <row r="1533" spans="1:30">
      <c r="A1533" s="152"/>
      <c r="B1533" s="152"/>
      <c r="C1533" s="152"/>
      <c r="D1533" s="152"/>
      <c r="E1533" s="152"/>
      <c r="F1533" s="152"/>
      <c r="G1533" s="152"/>
      <c r="H1533" s="152"/>
      <c r="I1533" s="152"/>
      <c r="J1533" s="152"/>
      <c r="K1533" s="152"/>
      <c r="L1533" s="152"/>
      <c r="M1533" s="152"/>
      <c r="N1533" s="152"/>
      <c r="O1533" s="152"/>
      <c r="P1533" s="152"/>
      <c r="Q1533" s="152"/>
      <c r="R1533" s="152"/>
      <c r="S1533" s="152"/>
      <c r="T1533" s="152"/>
      <c r="U1533" s="152"/>
      <c r="V1533" s="152"/>
      <c r="W1533" s="152"/>
      <c r="X1533" s="152"/>
      <c r="Y1533" s="152"/>
      <c r="Z1533" s="152"/>
      <c r="AA1533" s="152"/>
      <c r="AB1533" s="152"/>
      <c r="AC1533" s="152"/>
      <c r="AD1533" s="152"/>
    </row>
    <row r="1534" spans="1:30">
      <c r="A1534" s="152"/>
      <c r="B1534" s="152"/>
      <c r="C1534" s="152"/>
      <c r="D1534" s="152"/>
      <c r="E1534" s="152"/>
      <c r="F1534" s="152"/>
      <c r="G1534" s="152"/>
      <c r="H1534" s="152"/>
      <c r="I1534" s="152"/>
      <c r="J1534" s="152"/>
      <c r="K1534" s="152"/>
      <c r="L1534" s="152"/>
      <c r="M1534" s="152"/>
      <c r="N1534" s="152"/>
      <c r="O1534" s="152"/>
      <c r="P1534" s="152"/>
      <c r="Q1534" s="152"/>
      <c r="R1534" s="152"/>
      <c r="S1534" s="152"/>
      <c r="T1534" s="152"/>
      <c r="U1534" s="152"/>
      <c r="V1534" s="152"/>
      <c r="W1534" s="152"/>
      <c r="X1534" s="152"/>
      <c r="Y1534" s="152"/>
      <c r="Z1534" s="152"/>
      <c r="AA1534" s="152"/>
      <c r="AB1534" s="152"/>
      <c r="AC1534" s="152"/>
      <c r="AD1534" s="152"/>
    </row>
    <row r="1535" spans="1:30">
      <c r="A1535" s="152"/>
      <c r="B1535" s="152"/>
      <c r="C1535" s="152"/>
      <c r="D1535" s="152"/>
      <c r="E1535" s="152"/>
      <c r="F1535" s="152"/>
      <c r="G1535" s="152"/>
      <c r="H1535" s="152"/>
      <c r="I1535" s="152"/>
      <c r="J1535" s="152"/>
      <c r="K1535" s="152"/>
      <c r="L1535" s="152"/>
      <c r="M1535" s="152"/>
      <c r="N1535" s="152"/>
      <c r="O1535" s="152"/>
      <c r="P1535" s="152"/>
      <c r="Q1535" s="152"/>
      <c r="R1535" s="152"/>
      <c r="S1535" s="152"/>
      <c r="T1535" s="152"/>
      <c r="U1535" s="152"/>
      <c r="V1535" s="152"/>
      <c r="W1535" s="152"/>
      <c r="X1535" s="152"/>
      <c r="Y1535" s="152"/>
      <c r="Z1535" s="152"/>
      <c r="AA1535" s="152"/>
      <c r="AB1535" s="152"/>
      <c r="AC1535" s="152"/>
      <c r="AD1535" s="152"/>
    </row>
    <row r="1536" spans="1:30">
      <c r="A1536" s="152"/>
      <c r="B1536" s="152"/>
      <c r="C1536" s="152"/>
      <c r="D1536" s="152"/>
      <c r="E1536" s="152"/>
      <c r="F1536" s="152"/>
      <c r="G1536" s="152"/>
      <c r="H1536" s="152"/>
      <c r="I1536" s="152"/>
      <c r="J1536" s="152"/>
      <c r="K1536" s="152"/>
      <c r="L1536" s="152"/>
      <c r="M1536" s="152"/>
      <c r="N1536" s="152"/>
      <c r="O1536" s="152"/>
      <c r="P1536" s="152"/>
      <c r="Q1536" s="152"/>
      <c r="R1536" s="152"/>
      <c r="S1536" s="152"/>
      <c r="T1536" s="152"/>
      <c r="U1536" s="152"/>
      <c r="V1536" s="152"/>
      <c r="W1536" s="152"/>
      <c r="X1536" s="152"/>
      <c r="Y1536" s="152"/>
      <c r="Z1536" s="152"/>
      <c r="AA1536" s="152"/>
      <c r="AB1536" s="152"/>
      <c r="AC1536" s="152"/>
      <c r="AD1536" s="152"/>
    </row>
    <row r="1537" spans="1:30">
      <c r="A1537" s="152"/>
      <c r="B1537" s="152"/>
      <c r="C1537" s="152"/>
      <c r="D1537" s="152"/>
      <c r="E1537" s="152"/>
      <c r="F1537" s="152"/>
      <c r="G1537" s="152"/>
      <c r="H1537" s="152"/>
      <c r="I1537" s="152"/>
      <c r="J1537" s="152"/>
      <c r="K1537" s="152"/>
      <c r="L1537" s="152"/>
      <c r="M1537" s="152"/>
      <c r="N1537" s="152"/>
      <c r="O1537" s="152"/>
      <c r="P1537" s="152"/>
      <c r="Q1537" s="152"/>
      <c r="R1537" s="152"/>
      <c r="S1537" s="152"/>
      <c r="T1537" s="152"/>
      <c r="U1537" s="152"/>
      <c r="V1537" s="152"/>
      <c r="W1537" s="152"/>
      <c r="X1537" s="152"/>
      <c r="Y1537" s="152"/>
      <c r="Z1537" s="152"/>
      <c r="AA1537" s="152"/>
      <c r="AB1537" s="152"/>
      <c r="AC1537" s="152"/>
      <c r="AD1537" s="152"/>
    </row>
    <row r="1538" spans="1:30">
      <c r="A1538" s="152"/>
      <c r="B1538" s="152"/>
      <c r="C1538" s="152"/>
      <c r="D1538" s="152"/>
      <c r="E1538" s="152"/>
      <c r="F1538" s="152"/>
      <c r="G1538" s="152"/>
      <c r="H1538" s="152"/>
      <c r="I1538" s="152"/>
      <c r="J1538" s="152"/>
      <c r="K1538" s="152"/>
      <c r="L1538" s="152"/>
      <c r="M1538" s="152"/>
      <c r="N1538" s="152"/>
      <c r="O1538" s="152"/>
      <c r="P1538" s="152"/>
      <c r="Q1538" s="152"/>
      <c r="R1538" s="152"/>
      <c r="S1538" s="152"/>
      <c r="T1538" s="152"/>
      <c r="U1538" s="152"/>
      <c r="V1538" s="152"/>
      <c r="W1538" s="152"/>
      <c r="X1538" s="152"/>
      <c r="Y1538" s="152"/>
      <c r="Z1538" s="152"/>
      <c r="AA1538" s="152"/>
      <c r="AB1538" s="152"/>
      <c r="AC1538" s="152"/>
      <c r="AD1538" s="152"/>
    </row>
    <row r="1539" spans="1:30">
      <c r="A1539" s="152"/>
      <c r="B1539" s="152"/>
      <c r="C1539" s="152"/>
      <c r="D1539" s="152"/>
      <c r="E1539" s="152"/>
      <c r="F1539" s="152"/>
      <c r="G1539" s="152"/>
      <c r="H1539" s="152"/>
      <c r="I1539" s="152"/>
      <c r="J1539" s="152"/>
      <c r="K1539" s="152"/>
      <c r="L1539" s="152"/>
      <c r="M1539" s="152"/>
      <c r="N1539" s="152"/>
      <c r="O1539" s="152"/>
      <c r="P1539" s="152"/>
      <c r="Q1539" s="152"/>
      <c r="R1539" s="152"/>
      <c r="S1539" s="152"/>
      <c r="T1539" s="152"/>
      <c r="U1539" s="152"/>
      <c r="V1539" s="152"/>
      <c r="W1539" s="152"/>
      <c r="X1539" s="152"/>
      <c r="Y1539" s="152"/>
      <c r="Z1539" s="152"/>
      <c r="AA1539" s="152"/>
      <c r="AB1539" s="152"/>
      <c r="AC1539" s="152"/>
      <c r="AD1539" s="152"/>
    </row>
    <row r="1540" spans="1:30">
      <c r="A1540" s="152"/>
      <c r="B1540" s="152"/>
      <c r="C1540" s="152"/>
      <c r="D1540" s="152"/>
      <c r="E1540" s="152"/>
      <c r="F1540" s="152"/>
      <c r="G1540" s="152"/>
      <c r="H1540" s="152"/>
      <c r="I1540" s="152"/>
      <c r="J1540" s="152"/>
      <c r="K1540" s="152"/>
      <c r="L1540" s="152"/>
      <c r="M1540" s="152"/>
      <c r="N1540" s="152"/>
      <c r="O1540" s="152"/>
      <c r="P1540" s="152"/>
      <c r="Q1540" s="152"/>
      <c r="R1540" s="152"/>
      <c r="S1540" s="152"/>
      <c r="T1540" s="152"/>
      <c r="U1540" s="152"/>
      <c r="V1540" s="152"/>
      <c r="W1540" s="152"/>
      <c r="X1540" s="152"/>
      <c r="Y1540" s="152"/>
      <c r="Z1540" s="152"/>
      <c r="AA1540" s="152"/>
      <c r="AB1540" s="152"/>
      <c r="AC1540" s="152"/>
      <c r="AD1540" s="152"/>
    </row>
    <row r="1541" spans="1:30">
      <c r="A1541" s="152"/>
      <c r="B1541" s="152"/>
      <c r="C1541" s="152"/>
      <c r="D1541" s="152"/>
      <c r="E1541" s="152"/>
      <c r="F1541" s="152"/>
      <c r="G1541" s="152"/>
      <c r="H1541" s="152"/>
      <c r="I1541" s="152"/>
      <c r="J1541" s="152"/>
      <c r="K1541" s="152"/>
      <c r="L1541" s="152"/>
      <c r="M1541" s="152"/>
      <c r="N1541" s="152"/>
      <c r="O1541" s="152"/>
      <c r="P1541" s="152"/>
      <c r="Q1541" s="152"/>
      <c r="R1541" s="152"/>
      <c r="S1541" s="152"/>
      <c r="T1541" s="152"/>
      <c r="U1541" s="152"/>
      <c r="V1541" s="152"/>
      <c r="W1541" s="152"/>
      <c r="X1541" s="152"/>
      <c r="Y1541" s="152"/>
      <c r="Z1541" s="152"/>
      <c r="AA1541" s="152"/>
      <c r="AB1541" s="152"/>
      <c r="AC1541" s="152"/>
      <c r="AD1541" s="152"/>
    </row>
    <row r="1542" spans="1:30">
      <c r="A1542" s="152"/>
      <c r="B1542" s="152"/>
      <c r="C1542" s="152"/>
      <c r="D1542" s="152"/>
      <c r="E1542" s="152"/>
      <c r="F1542" s="152"/>
      <c r="G1542" s="152"/>
      <c r="H1542" s="152"/>
      <c r="I1542" s="152"/>
      <c r="J1542" s="152"/>
      <c r="K1542" s="152"/>
      <c r="L1542" s="152"/>
      <c r="M1542" s="152"/>
      <c r="N1542" s="152"/>
      <c r="O1542" s="152"/>
      <c r="P1542" s="152"/>
      <c r="Q1542" s="152"/>
      <c r="R1542" s="152"/>
      <c r="S1542" s="152"/>
      <c r="T1542" s="152"/>
      <c r="U1542" s="152"/>
      <c r="V1542" s="152"/>
      <c r="W1542" s="152"/>
      <c r="X1542" s="152"/>
      <c r="Y1542" s="152"/>
      <c r="Z1542" s="152"/>
      <c r="AA1542" s="152"/>
      <c r="AB1542" s="152"/>
      <c r="AC1542" s="152"/>
      <c r="AD1542" s="152"/>
    </row>
    <row r="1543" spans="1:30">
      <c r="A1543" s="152"/>
      <c r="B1543" s="152"/>
      <c r="C1543" s="152"/>
      <c r="D1543" s="152"/>
      <c r="E1543" s="152"/>
      <c r="F1543" s="152"/>
      <c r="G1543" s="152"/>
      <c r="H1543" s="152"/>
      <c r="I1543" s="152"/>
      <c r="J1543" s="152"/>
      <c r="K1543" s="152"/>
      <c r="L1543" s="152"/>
      <c r="M1543" s="152"/>
      <c r="N1543" s="152"/>
      <c r="O1543" s="152"/>
      <c r="P1543" s="152"/>
      <c r="Q1543" s="152"/>
      <c r="R1543" s="152"/>
      <c r="S1543" s="152"/>
      <c r="T1543" s="152"/>
      <c r="U1543" s="152"/>
      <c r="V1543" s="152"/>
      <c r="W1543" s="152"/>
      <c r="X1543" s="152"/>
      <c r="Y1543" s="152"/>
      <c r="Z1543" s="152"/>
      <c r="AA1543" s="152"/>
      <c r="AB1543" s="152"/>
      <c r="AC1543" s="152"/>
      <c r="AD1543" s="152"/>
    </row>
    <row r="1544" spans="1:30">
      <c r="A1544" s="152"/>
      <c r="B1544" s="152"/>
      <c r="C1544" s="152"/>
      <c r="D1544" s="152"/>
      <c r="E1544" s="152"/>
      <c r="F1544" s="152"/>
      <c r="G1544" s="152"/>
      <c r="H1544" s="152"/>
      <c r="I1544" s="152"/>
      <c r="J1544" s="152"/>
      <c r="K1544" s="152"/>
      <c r="L1544" s="152"/>
      <c r="M1544" s="152"/>
      <c r="N1544" s="152"/>
      <c r="O1544" s="152"/>
      <c r="P1544" s="152"/>
      <c r="Q1544" s="152"/>
      <c r="R1544" s="152"/>
      <c r="S1544" s="152"/>
      <c r="T1544" s="152"/>
      <c r="U1544" s="152"/>
      <c r="V1544" s="152"/>
      <c r="W1544" s="152"/>
      <c r="X1544" s="152"/>
      <c r="Y1544" s="152"/>
      <c r="Z1544" s="152"/>
      <c r="AA1544" s="152"/>
      <c r="AB1544" s="152"/>
      <c r="AC1544" s="152"/>
      <c r="AD1544" s="152"/>
    </row>
    <row r="1545" spans="1:30">
      <c r="A1545" s="152"/>
      <c r="B1545" s="152"/>
      <c r="C1545" s="152"/>
      <c r="D1545" s="152"/>
      <c r="E1545" s="152"/>
      <c r="F1545" s="152"/>
      <c r="G1545" s="152"/>
      <c r="H1545" s="152"/>
      <c r="I1545" s="152"/>
      <c r="J1545" s="152"/>
      <c r="K1545" s="152"/>
      <c r="L1545" s="152"/>
      <c r="M1545" s="152"/>
      <c r="N1545" s="152"/>
      <c r="O1545" s="152"/>
      <c r="P1545" s="152"/>
      <c r="Q1545" s="152"/>
      <c r="R1545" s="152"/>
      <c r="S1545" s="152"/>
      <c r="T1545" s="152"/>
      <c r="U1545" s="152"/>
      <c r="V1545" s="152"/>
      <c r="W1545" s="152"/>
      <c r="X1545" s="152"/>
      <c r="Y1545" s="152"/>
      <c r="Z1545" s="152"/>
      <c r="AA1545" s="152"/>
      <c r="AB1545" s="152"/>
      <c r="AC1545" s="152"/>
      <c r="AD1545" s="152"/>
    </row>
    <row r="1546" spans="1:30">
      <c r="A1546" s="152"/>
      <c r="B1546" s="152"/>
      <c r="C1546" s="152"/>
      <c r="D1546" s="152"/>
      <c r="E1546" s="152"/>
      <c r="F1546" s="152"/>
      <c r="G1546" s="152"/>
      <c r="H1546" s="152"/>
      <c r="I1546" s="152"/>
      <c r="J1546" s="152"/>
      <c r="K1546" s="152"/>
      <c r="L1546" s="152"/>
      <c r="M1546" s="152"/>
      <c r="N1546" s="152"/>
      <c r="O1546" s="152"/>
      <c r="P1546" s="152"/>
      <c r="Q1546" s="152"/>
      <c r="R1546" s="152"/>
      <c r="S1546" s="152"/>
      <c r="T1546" s="152"/>
      <c r="U1546" s="152"/>
      <c r="V1546" s="152"/>
      <c r="W1546" s="152"/>
      <c r="X1546" s="152"/>
      <c r="Y1546" s="152"/>
      <c r="Z1546" s="152"/>
      <c r="AA1546" s="152"/>
      <c r="AB1546" s="152"/>
      <c r="AC1546" s="152"/>
      <c r="AD1546" s="152"/>
    </row>
    <row r="1547" spans="1:30">
      <c r="A1547" s="152"/>
      <c r="B1547" s="152"/>
      <c r="C1547" s="152"/>
      <c r="D1547" s="152"/>
      <c r="E1547" s="152"/>
      <c r="F1547" s="152"/>
      <c r="G1547" s="152"/>
      <c r="H1547" s="152"/>
      <c r="I1547" s="152"/>
      <c r="J1547" s="152"/>
      <c r="K1547" s="152"/>
      <c r="L1547" s="152"/>
      <c r="M1547" s="152"/>
      <c r="N1547" s="152"/>
      <c r="O1547" s="152"/>
      <c r="P1547" s="152"/>
      <c r="Q1547" s="152"/>
      <c r="R1547" s="152"/>
      <c r="S1547" s="152"/>
      <c r="T1547" s="152"/>
      <c r="U1547" s="152"/>
      <c r="V1547" s="152"/>
      <c r="W1547" s="152"/>
      <c r="X1547" s="152"/>
      <c r="Y1547" s="152"/>
      <c r="Z1547" s="152"/>
      <c r="AA1547" s="152"/>
      <c r="AB1547" s="152"/>
      <c r="AC1547" s="152"/>
      <c r="AD1547" s="152"/>
    </row>
    <row r="1548" spans="1:30">
      <c r="A1548" s="152"/>
      <c r="B1548" s="152"/>
      <c r="C1548" s="152"/>
      <c r="D1548" s="152"/>
      <c r="E1548" s="152"/>
      <c r="F1548" s="152"/>
      <c r="G1548" s="152"/>
      <c r="H1548" s="152"/>
      <c r="I1548" s="152"/>
      <c r="J1548" s="152"/>
      <c r="K1548" s="152"/>
      <c r="L1548" s="152"/>
      <c r="M1548" s="152"/>
      <c r="N1548" s="152"/>
      <c r="O1548" s="152"/>
      <c r="P1548" s="152"/>
      <c r="Q1548" s="152"/>
      <c r="R1548" s="152"/>
      <c r="S1548" s="152"/>
      <c r="T1548" s="152"/>
      <c r="U1548" s="152"/>
      <c r="V1548" s="152"/>
      <c r="W1548" s="152"/>
      <c r="X1548" s="152"/>
      <c r="Y1548" s="152"/>
      <c r="Z1548" s="152"/>
      <c r="AA1548" s="152"/>
      <c r="AB1548" s="152"/>
      <c r="AC1548" s="152"/>
      <c r="AD1548" s="152"/>
    </row>
    <row r="1549" spans="1:30">
      <c r="A1549" s="152"/>
      <c r="B1549" s="152"/>
      <c r="C1549" s="152"/>
      <c r="D1549" s="152"/>
      <c r="E1549" s="152"/>
      <c r="F1549" s="152"/>
      <c r="G1549" s="152"/>
      <c r="H1549" s="152"/>
      <c r="I1549" s="152"/>
      <c r="J1549" s="152"/>
      <c r="K1549" s="152"/>
      <c r="L1549" s="152"/>
      <c r="M1549" s="152"/>
      <c r="N1549" s="152"/>
      <c r="O1549" s="152"/>
      <c r="P1549" s="152"/>
      <c r="Q1549" s="152"/>
      <c r="R1549" s="152"/>
      <c r="S1549" s="152"/>
      <c r="T1549" s="152"/>
      <c r="U1549" s="152"/>
      <c r="V1549" s="152"/>
      <c r="W1549" s="152"/>
      <c r="X1549" s="152"/>
      <c r="Y1549" s="152"/>
      <c r="Z1549" s="152"/>
      <c r="AA1549" s="152"/>
      <c r="AB1549" s="152"/>
      <c r="AC1549" s="152"/>
      <c r="AD1549" s="152"/>
    </row>
    <row r="1550" spans="1:30">
      <c r="A1550" s="152"/>
      <c r="B1550" s="152"/>
      <c r="C1550" s="152"/>
      <c r="D1550" s="152"/>
      <c r="E1550" s="152"/>
      <c r="F1550" s="152"/>
      <c r="G1550" s="152"/>
      <c r="H1550" s="152"/>
      <c r="I1550" s="152"/>
      <c r="J1550" s="152"/>
      <c r="K1550" s="152"/>
      <c r="L1550" s="152"/>
      <c r="M1550" s="152"/>
      <c r="N1550" s="152"/>
      <c r="O1550" s="152"/>
      <c r="P1550" s="152"/>
      <c r="Q1550" s="152"/>
      <c r="R1550" s="152"/>
      <c r="S1550" s="152"/>
      <c r="T1550" s="152"/>
      <c r="U1550" s="152"/>
      <c r="V1550" s="152"/>
      <c r="W1550" s="152"/>
      <c r="X1550" s="152"/>
      <c r="Y1550" s="152"/>
      <c r="Z1550" s="152"/>
      <c r="AA1550" s="152"/>
      <c r="AB1550" s="152"/>
      <c r="AC1550" s="152"/>
      <c r="AD1550" s="152"/>
    </row>
    <row r="1551" spans="1:30">
      <c r="A1551" s="152"/>
      <c r="B1551" s="152"/>
      <c r="C1551" s="152"/>
      <c r="D1551" s="152"/>
      <c r="E1551" s="152"/>
      <c r="F1551" s="152"/>
      <c r="G1551" s="152"/>
      <c r="H1551" s="152"/>
      <c r="I1551" s="152"/>
      <c r="J1551" s="152"/>
      <c r="K1551" s="152"/>
      <c r="L1551" s="152"/>
      <c r="M1551" s="152"/>
      <c r="N1551" s="152"/>
      <c r="O1551" s="152"/>
      <c r="P1551" s="152"/>
      <c r="Q1551" s="152"/>
      <c r="R1551" s="152"/>
      <c r="S1551" s="152"/>
      <c r="T1551" s="152"/>
      <c r="U1551" s="152"/>
      <c r="V1551" s="152"/>
      <c r="W1551" s="152"/>
      <c r="X1551" s="152"/>
      <c r="Y1551" s="152"/>
      <c r="Z1551" s="152"/>
      <c r="AA1551" s="152"/>
      <c r="AB1551" s="152"/>
      <c r="AC1551" s="152"/>
      <c r="AD1551" s="152"/>
    </row>
    <row r="1552" spans="1:30">
      <c r="A1552" s="152"/>
      <c r="B1552" s="152"/>
      <c r="C1552" s="152"/>
      <c r="D1552" s="152"/>
      <c r="E1552" s="152"/>
      <c r="F1552" s="152"/>
      <c r="G1552" s="152"/>
      <c r="H1552" s="152"/>
      <c r="I1552" s="152"/>
      <c r="J1552" s="152"/>
      <c r="K1552" s="152"/>
      <c r="L1552" s="152"/>
      <c r="M1552" s="152"/>
      <c r="N1552" s="152"/>
      <c r="O1552" s="152"/>
      <c r="P1552" s="152"/>
      <c r="Q1552" s="152"/>
      <c r="R1552" s="152"/>
      <c r="S1552" s="152"/>
      <c r="T1552" s="152"/>
      <c r="U1552" s="152"/>
      <c r="V1552" s="152"/>
      <c r="W1552" s="152"/>
      <c r="X1552" s="152"/>
      <c r="Y1552" s="152"/>
      <c r="Z1552" s="152"/>
      <c r="AA1552" s="152"/>
      <c r="AB1552" s="152"/>
      <c r="AC1552" s="152"/>
      <c r="AD1552" s="152"/>
    </row>
    <row r="1553" spans="1:30">
      <c r="A1553" s="152"/>
      <c r="B1553" s="152"/>
      <c r="C1553" s="152"/>
      <c r="D1553" s="152"/>
      <c r="E1553" s="152"/>
      <c r="F1553" s="152"/>
      <c r="G1553" s="152"/>
      <c r="H1553" s="152"/>
      <c r="I1553" s="152"/>
      <c r="J1553" s="152"/>
      <c r="K1553" s="152"/>
      <c r="L1553" s="152"/>
      <c r="M1553" s="152"/>
      <c r="N1553" s="152"/>
      <c r="O1553" s="152"/>
      <c r="P1553" s="152"/>
      <c r="Q1553" s="152"/>
      <c r="R1553" s="152"/>
      <c r="S1553" s="152"/>
      <c r="T1553" s="152"/>
      <c r="U1553" s="152"/>
      <c r="V1553" s="152"/>
      <c r="W1553" s="152"/>
      <c r="X1553" s="152"/>
      <c r="Y1553" s="152"/>
      <c r="Z1553" s="152"/>
      <c r="AA1553" s="152"/>
      <c r="AB1553" s="152"/>
      <c r="AC1553" s="152"/>
      <c r="AD1553" s="152"/>
    </row>
    <row r="1554" spans="1:30">
      <c r="A1554" s="152"/>
      <c r="B1554" s="152"/>
      <c r="C1554" s="152"/>
      <c r="D1554" s="152"/>
      <c r="E1554" s="152"/>
      <c r="F1554" s="152"/>
      <c r="G1554" s="152"/>
      <c r="H1554" s="152"/>
      <c r="I1554" s="152"/>
      <c r="J1554" s="152"/>
      <c r="K1554" s="152"/>
      <c r="L1554" s="152"/>
      <c r="M1554" s="152"/>
      <c r="N1554" s="152"/>
      <c r="O1554" s="152"/>
      <c r="P1554" s="152"/>
      <c r="Q1554" s="152"/>
      <c r="R1554" s="152"/>
      <c r="S1554" s="152"/>
      <c r="T1554" s="152"/>
      <c r="U1554" s="152"/>
      <c r="V1554" s="152"/>
      <c r="W1554" s="152"/>
      <c r="X1554" s="152"/>
      <c r="Y1554" s="152"/>
      <c r="Z1554" s="152"/>
      <c r="AA1554" s="152"/>
      <c r="AB1554" s="152"/>
      <c r="AC1554" s="152"/>
      <c r="AD1554" s="152"/>
    </row>
    <row r="1555" spans="1:30">
      <c r="A1555" s="152"/>
      <c r="B1555" s="152"/>
      <c r="C1555" s="152"/>
      <c r="D1555" s="152"/>
      <c r="E1555" s="152"/>
      <c r="F1555" s="152"/>
      <c r="G1555" s="152"/>
      <c r="H1555" s="152"/>
      <c r="I1555" s="152"/>
      <c r="J1555" s="152"/>
      <c r="K1555" s="152"/>
      <c r="L1555" s="152"/>
      <c r="M1555" s="152"/>
      <c r="N1555" s="152"/>
      <c r="O1555" s="152"/>
      <c r="P1555" s="152"/>
      <c r="Q1555" s="152"/>
      <c r="R1555" s="152"/>
      <c r="S1555" s="152"/>
      <c r="T1555" s="152"/>
      <c r="U1555" s="152"/>
      <c r="V1555" s="152"/>
      <c r="W1555" s="152"/>
      <c r="X1555" s="152"/>
      <c r="Y1555" s="152"/>
      <c r="Z1555" s="152"/>
      <c r="AA1555" s="152"/>
      <c r="AB1555" s="152"/>
      <c r="AC1555" s="152"/>
      <c r="AD1555" s="152"/>
    </row>
    <row r="1556" spans="1:30">
      <c r="A1556" s="152"/>
      <c r="B1556" s="152"/>
      <c r="C1556" s="152"/>
      <c r="D1556" s="152"/>
      <c r="E1556" s="152"/>
      <c r="F1556" s="152"/>
      <c r="G1556" s="152"/>
      <c r="H1556" s="152"/>
      <c r="I1556" s="152"/>
      <c r="J1556" s="152"/>
      <c r="K1556" s="152"/>
      <c r="L1556" s="152"/>
      <c r="M1556" s="152"/>
      <c r="N1556" s="152"/>
      <c r="O1556" s="152"/>
      <c r="P1556" s="152"/>
      <c r="Q1556" s="152"/>
      <c r="R1556" s="152"/>
      <c r="S1556" s="152"/>
      <c r="T1556" s="152"/>
      <c r="U1556" s="152"/>
      <c r="V1556" s="152"/>
      <c r="W1556" s="152"/>
      <c r="X1556" s="152"/>
      <c r="Y1556" s="152"/>
      <c r="Z1556" s="152"/>
      <c r="AA1556" s="152"/>
      <c r="AB1556" s="152"/>
      <c r="AC1556" s="152"/>
      <c r="AD1556" s="152"/>
    </row>
    <row r="1557" spans="1:30">
      <c r="A1557" s="152"/>
      <c r="B1557" s="152"/>
      <c r="C1557" s="152"/>
      <c r="D1557" s="152"/>
      <c r="E1557" s="152"/>
      <c r="F1557" s="152"/>
      <c r="G1557" s="152"/>
      <c r="H1557" s="152"/>
      <c r="I1557" s="152"/>
      <c r="J1557" s="152"/>
      <c r="K1557" s="152"/>
      <c r="L1557" s="152"/>
      <c r="M1557" s="152"/>
      <c r="N1557" s="152"/>
      <c r="O1557" s="152"/>
      <c r="P1557" s="152"/>
      <c r="Q1557" s="152"/>
      <c r="R1557" s="152"/>
      <c r="S1557" s="152"/>
      <c r="T1557" s="152"/>
      <c r="U1557" s="152"/>
      <c r="V1557" s="152"/>
      <c r="W1557" s="152"/>
      <c r="X1557" s="152"/>
      <c r="Y1557" s="152"/>
      <c r="Z1557" s="152"/>
      <c r="AA1557" s="152"/>
      <c r="AB1557" s="152"/>
      <c r="AC1557" s="152"/>
      <c r="AD1557" s="152"/>
    </row>
    <row r="1558" spans="1:30">
      <c r="A1558" s="152"/>
      <c r="B1558" s="152"/>
      <c r="C1558" s="152"/>
      <c r="D1558" s="152"/>
      <c r="E1558" s="152"/>
      <c r="F1558" s="152"/>
      <c r="G1558" s="152"/>
      <c r="H1558" s="152"/>
      <c r="I1558" s="152"/>
      <c r="J1558" s="152"/>
      <c r="K1558" s="152"/>
      <c r="L1558" s="152"/>
      <c r="M1558" s="152"/>
      <c r="N1558" s="152"/>
      <c r="O1558" s="152"/>
      <c r="P1558" s="152"/>
      <c r="Q1558" s="152"/>
      <c r="R1558" s="152"/>
      <c r="S1558" s="152"/>
      <c r="T1558" s="152"/>
      <c r="U1558" s="152"/>
      <c r="V1558" s="152"/>
      <c r="W1558" s="152"/>
      <c r="X1558" s="152"/>
      <c r="Y1558" s="152"/>
      <c r="Z1558" s="152"/>
      <c r="AA1558" s="152"/>
      <c r="AB1558" s="152"/>
      <c r="AC1558" s="152"/>
      <c r="AD1558" s="152"/>
    </row>
    <row r="1559" spans="1:30">
      <c r="A1559" s="152"/>
      <c r="B1559" s="152"/>
      <c r="C1559" s="152"/>
      <c r="D1559" s="152"/>
      <c r="E1559" s="152"/>
      <c r="F1559" s="152"/>
      <c r="G1559" s="152"/>
      <c r="H1559" s="152"/>
      <c r="I1559" s="152"/>
      <c r="J1559" s="152"/>
      <c r="K1559" s="152"/>
      <c r="L1559" s="152"/>
      <c r="M1559" s="152"/>
      <c r="N1559" s="152"/>
      <c r="O1559" s="152"/>
      <c r="P1559" s="152"/>
      <c r="Q1559" s="152"/>
      <c r="R1559" s="152"/>
      <c r="S1559" s="152"/>
      <c r="T1559" s="152"/>
      <c r="U1559" s="152"/>
      <c r="V1559" s="152"/>
      <c r="W1559" s="152"/>
      <c r="X1559" s="152"/>
      <c r="Y1559" s="152"/>
      <c r="Z1559" s="152"/>
      <c r="AA1559" s="152"/>
      <c r="AB1559" s="152"/>
      <c r="AC1559" s="152"/>
      <c r="AD1559" s="152"/>
    </row>
    <row r="1560" spans="1:30">
      <c r="A1560" s="152"/>
      <c r="B1560" s="152"/>
      <c r="C1560" s="152"/>
      <c r="D1560" s="152"/>
      <c r="E1560" s="152"/>
      <c r="F1560" s="152"/>
      <c r="G1560" s="152"/>
      <c r="H1560" s="152"/>
      <c r="I1560" s="152"/>
      <c r="J1560" s="152"/>
      <c r="K1560" s="152"/>
      <c r="L1560" s="152"/>
      <c r="M1560" s="152"/>
      <c r="N1560" s="152"/>
      <c r="O1560" s="152"/>
      <c r="P1560" s="152"/>
      <c r="Q1560" s="152"/>
      <c r="R1560" s="152"/>
      <c r="S1560" s="152"/>
      <c r="T1560" s="152"/>
      <c r="U1560" s="152"/>
      <c r="V1560" s="152"/>
      <c r="W1560" s="152"/>
      <c r="X1560" s="152"/>
      <c r="Y1560" s="152"/>
      <c r="Z1560" s="152"/>
      <c r="AA1560" s="152"/>
      <c r="AB1560" s="152"/>
      <c r="AC1560" s="152"/>
      <c r="AD1560" s="152"/>
    </row>
    <row r="1561" spans="1:30">
      <c r="A1561" s="152"/>
      <c r="B1561" s="152"/>
      <c r="C1561" s="152"/>
      <c r="D1561" s="152"/>
      <c r="E1561" s="152"/>
      <c r="F1561" s="152"/>
      <c r="G1561" s="152"/>
      <c r="H1561" s="152"/>
      <c r="I1561" s="152"/>
      <c r="J1561" s="152"/>
      <c r="K1561" s="152"/>
      <c r="L1561" s="152"/>
      <c r="M1561" s="152"/>
      <c r="N1561" s="152"/>
      <c r="O1561" s="152"/>
      <c r="P1561" s="152"/>
      <c r="Q1561" s="152"/>
      <c r="R1561" s="152"/>
      <c r="S1561" s="152"/>
      <c r="T1561" s="152"/>
      <c r="U1561" s="152"/>
      <c r="V1561" s="152"/>
      <c r="W1561" s="152"/>
      <c r="X1561" s="152"/>
      <c r="Y1561" s="152"/>
      <c r="Z1561" s="152"/>
      <c r="AA1561" s="152"/>
      <c r="AB1561" s="152"/>
      <c r="AC1561" s="152"/>
      <c r="AD1561" s="152"/>
    </row>
    <row r="1562" spans="1:30">
      <c r="A1562" s="152"/>
      <c r="B1562" s="152"/>
      <c r="C1562" s="152"/>
      <c r="D1562" s="152"/>
      <c r="E1562" s="152"/>
      <c r="F1562" s="152"/>
      <c r="G1562" s="152"/>
      <c r="H1562" s="152"/>
      <c r="I1562" s="152"/>
      <c r="J1562" s="152"/>
      <c r="K1562" s="152"/>
      <c r="L1562" s="152"/>
      <c r="M1562" s="152"/>
      <c r="N1562" s="152"/>
      <c r="O1562" s="152"/>
      <c r="P1562" s="152"/>
      <c r="Q1562" s="152"/>
      <c r="R1562" s="152"/>
      <c r="S1562" s="152"/>
      <c r="T1562" s="152"/>
      <c r="U1562" s="152"/>
      <c r="V1562" s="152"/>
      <c r="W1562" s="152"/>
      <c r="X1562" s="152"/>
      <c r="Y1562" s="152"/>
      <c r="Z1562" s="152"/>
      <c r="AA1562" s="152"/>
      <c r="AB1562" s="152"/>
      <c r="AC1562" s="152"/>
      <c r="AD1562" s="152"/>
    </row>
    <row r="1563" spans="1:30">
      <c r="A1563" s="152"/>
      <c r="B1563" s="152"/>
      <c r="C1563" s="152"/>
      <c r="D1563" s="152"/>
      <c r="E1563" s="152"/>
      <c r="F1563" s="152"/>
      <c r="G1563" s="152"/>
      <c r="H1563" s="152"/>
      <c r="I1563" s="152"/>
      <c r="J1563" s="152"/>
      <c r="K1563" s="152"/>
      <c r="L1563" s="152"/>
      <c r="M1563" s="152"/>
      <c r="N1563" s="152"/>
      <c r="O1563" s="152"/>
      <c r="P1563" s="152"/>
      <c r="Q1563" s="152"/>
      <c r="R1563" s="152"/>
      <c r="S1563" s="152"/>
      <c r="T1563" s="152"/>
      <c r="U1563" s="152"/>
      <c r="V1563" s="152"/>
      <c r="W1563" s="152"/>
      <c r="X1563" s="152"/>
      <c r="Y1563" s="152"/>
      <c r="Z1563" s="152"/>
      <c r="AA1563" s="152"/>
      <c r="AB1563" s="152"/>
      <c r="AC1563" s="152"/>
      <c r="AD1563" s="152"/>
    </row>
    <row r="1564" spans="1:30">
      <c r="A1564" s="152"/>
      <c r="B1564" s="152"/>
      <c r="C1564" s="152"/>
      <c r="D1564" s="152"/>
      <c r="E1564" s="152"/>
      <c r="F1564" s="152"/>
      <c r="G1564" s="152"/>
      <c r="H1564" s="152"/>
      <c r="I1564" s="152"/>
      <c r="J1564" s="152"/>
      <c r="K1564" s="152"/>
      <c r="L1564" s="152"/>
      <c r="M1564" s="152"/>
      <c r="N1564" s="152"/>
      <c r="O1564" s="152"/>
      <c r="P1564" s="152"/>
      <c r="Q1564" s="152"/>
      <c r="R1564" s="152"/>
      <c r="S1564" s="152"/>
      <c r="T1564" s="152"/>
      <c r="U1564" s="152"/>
      <c r="V1564" s="152"/>
      <c r="W1564" s="152"/>
      <c r="X1564" s="152"/>
      <c r="Y1564" s="152"/>
      <c r="Z1564" s="152"/>
      <c r="AA1564" s="152"/>
      <c r="AB1564" s="152"/>
      <c r="AC1564" s="152"/>
      <c r="AD1564" s="152"/>
    </row>
    <row r="1565" spans="1:30">
      <c r="A1565" s="152"/>
      <c r="B1565" s="152"/>
      <c r="C1565" s="152"/>
      <c r="D1565" s="152"/>
      <c r="E1565" s="152"/>
      <c r="F1565" s="152"/>
      <c r="G1565" s="152"/>
      <c r="H1565" s="152"/>
      <c r="I1565" s="152"/>
      <c r="J1565" s="152"/>
      <c r="K1565" s="152"/>
      <c r="L1565" s="152"/>
      <c r="M1565" s="152"/>
      <c r="N1565" s="152"/>
      <c r="O1565" s="152"/>
      <c r="P1565" s="152"/>
      <c r="Q1565" s="152"/>
      <c r="R1565" s="152"/>
      <c r="S1565" s="152"/>
      <c r="T1565" s="152"/>
      <c r="U1565" s="152"/>
      <c r="V1565" s="152"/>
      <c r="W1565" s="152"/>
      <c r="X1565" s="152"/>
      <c r="Y1565" s="152"/>
      <c r="Z1565" s="152"/>
      <c r="AA1565" s="152"/>
      <c r="AB1565" s="152"/>
      <c r="AC1565" s="152"/>
      <c r="AD1565" s="152"/>
    </row>
    <row r="1566" spans="1:30">
      <c r="A1566" s="152"/>
      <c r="B1566" s="152"/>
      <c r="C1566" s="152"/>
      <c r="D1566" s="152"/>
      <c r="E1566" s="152"/>
      <c r="F1566" s="152"/>
      <c r="G1566" s="152"/>
      <c r="H1566" s="152"/>
      <c r="I1566" s="152"/>
      <c r="J1566" s="152"/>
      <c r="K1566" s="152"/>
      <c r="L1566" s="152"/>
      <c r="M1566" s="152"/>
      <c r="N1566" s="152"/>
      <c r="O1566" s="152"/>
      <c r="P1566" s="152"/>
      <c r="Q1566" s="152"/>
      <c r="R1566" s="152"/>
      <c r="S1566" s="152"/>
      <c r="T1566" s="152"/>
      <c r="U1566" s="152"/>
      <c r="V1566" s="152"/>
      <c r="W1566" s="152"/>
      <c r="X1566" s="152"/>
      <c r="Y1566" s="152"/>
      <c r="Z1566" s="152"/>
      <c r="AA1566" s="152"/>
      <c r="AB1566" s="152"/>
      <c r="AC1566" s="152"/>
      <c r="AD1566" s="152"/>
    </row>
    <row r="1567" spans="1:30">
      <c r="A1567" s="152"/>
      <c r="B1567" s="152"/>
      <c r="C1567" s="152"/>
      <c r="D1567" s="152"/>
      <c r="E1567" s="152"/>
      <c r="F1567" s="152"/>
      <c r="G1567" s="152"/>
      <c r="H1567" s="152"/>
      <c r="I1567" s="152"/>
      <c r="J1567" s="152"/>
      <c r="K1567" s="152"/>
      <c r="L1567" s="152"/>
      <c r="M1567" s="152"/>
      <c r="N1567" s="152"/>
      <c r="O1567" s="152"/>
      <c r="P1567" s="152"/>
      <c r="Q1567" s="152"/>
      <c r="R1567" s="152"/>
      <c r="S1567" s="152"/>
      <c r="T1567" s="152"/>
      <c r="U1567" s="152"/>
      <c r="V1567" s="152"/>
      <c r="W1567" s="152"/>
      <c r="X1567" s="152"/>
      <c r="Y1567" s="152"/>
      <c r="Z1567" s="152"/>
      <c r="AA1567" s="152"/>
      <c r="AB1567" s="152"/>
      <c r="AC1567" s="152"/>
      <c r="AD1567" s="152"/>
    </row>
    <row r="1568" spans="1:30">
      <c r="A1568" s="152"/>
      <c r="B1568" s="152"/>
      <c r="C1568" s="152"/>
      <c r="D1568" s="152"/>
      <c r="E1568" s="152"/>
      <c r="F1568" s="152"/>
      <c r="G1568" s="152"/>
      <c r="H1568" s="152"/>
      <c r="I1568" s="152"/>
      <c r="J1568" s="152"/>
      <c r="K1568" s="152"/>
      <c r="L1568" s="152"/>
      <c r="M1568" s="152"/>
      <c r="N1568" s="152"/>
      <c r="O1568" s="152"/>
      <c r="P1568" s="152"/>
      <c r="Q1568" s="152"/>
      <c r="R1568" s="152"/>
      <c r="S1568" s="152"/>
      <c r="T1568" s="152"/>
      <c r="U1568" s="152"/>
      <c r="V1568" s="152"/>
      <c r="W1568" s="152"/>
      <c r="X1568" s="152"/>
      <c r="Y1568" s="152"/>
      <c r="Z1568" s="152"/>
      <c r="AA1568" s="152"/>
      <c r="AB1568" s="152"/>
      <c r="AC1568" s="152"/>
      <c r="AD1568" s="152"/>
    </row>
    <row r="1569" spans="1:30">
      <c r="A1569" s="152"/>
      <c r="B1569" s="152"/>
      <c r="C1569" s="152"/>
      <c r="D1569" s="152"/>
      <c r="E1569" s="152"/>
      <c r="F1569" s="152"/>
      <c r="G1569" s="152"/>
      <c r="H1569" s="152"/>
      <c r="I1569" s="152"/>
      <c r="J1569" s="152"/>
      <c r="K1569" s="152"/>
      <c r="L1569" s="152"/>
      <c r="M1569" s="152"/>
      <c r="N1569" s="152"/>
      <c r="O1569" s="152"/>
      <c r="P1569" s="152"/>
      <c r="Q1569" s="152"/>
      <c r="R1569" s="152"/>
      <c r="S1569" s="152"/>
      <c r="T1569" s="152"/>
      <c r="U1569" s="152"/>
      <c r="V1569" s="152"/>
      <c r="W1569" s="152"/>
      <c r="X1569" s="152"/>
      <c r="Y1569" s="152"/>
      <c r="Z1569" s="152"/>
      <c r="AA1569" s="152"/>
      <c r="AB1569" s="152"/>
      <c r="AC1569" s="152"/>
      <c r="AD1569" s="152"/>
    </row>
    <row r="1570" spans="1:30">
      <c r="A1570" s="152"/>
      <c r="B1570" s="152"/>
      <c r="C1570" s="152"/>
      <c r="D1570" s="152"/>
      <c r="E1570" s="152"/>
      <c r="F1570" s="152"/>
      <c r="G1570" s="152"/>
      <c r="H1570" s="152"/>
      <c r="I1570" s="152"/>
      <c r="J1570" s="152"/>
      <c r="K1570" s="152"/>
      <c r="L1570" s="152"/>
      <c r="M1570" s="152"/>
      <c r="N1570" s="152"/>
      <c r="O1570" s="152"/>
      <c r="P1570" s="152"/>
      <c r="Q1570" s="152"/>
      <c r="R1570" s="152"/>
      <c r="S1570" s="152"/>
      <c r="T1570" s="152"/>
      <c r="U1570" s="152"/>
      <c r="V1570" s="152"/>
      <c r="W1570" s="152"/>
      <c r="X1570" s="152"/>
      <c r="Y1570" s="152"/>
      <c r="Z1570" s="152"/>
      <c r="AA1570" s="152"/>
      <c r="AB1570" s="152"/>
      <c r="AC1570" s="152"/>
      <c r="AD1570" s="152"/>
    </row>
    <row r="1571" spans="1:30">
      <c r="A1571" s="152"/>
      <c r="B1571" s="152"/>
      <c r="C1571" s="152"/>
      <c r="D1571" s="152"/>
      <c r="E1571" s="152"/>
      <c r="F1571" s="152"/>
      <c r="G1571" s="152"/>
      <c r="H1571" s="152"/>
      <c r="I1571" s="152"/>
      <c r="J1571" s="152"/>
      <c r="K1571" s="152"/>
      <c r="L1571" s="152"/>
      <c r="M1571" s="152"/>
      <c r="N1571" s="152"/>
      <c r="O1571" s="152"/>
      <c r="P1571" s="152"/>
      <c r="Q1571" s="152"/>
      <c r="R1571" s="152"/>
      <c r="S1571" s="152"/>
      <c r="T1571" s="152"/>
      <c r="U1571" s="152"/>
      <c r="V1571" s="152"/>
      <c r="W1571" s="152"/>
      <c r="X1571" s="152"/>
      <c r="Y1571" s="152"/>
      <c r="Z1571" s="152"/>
      <c r="AA1571" s="152"/>
      <c r="AB1571" s="152"/>
      <c r="AC1571" s="152"/>
      <c r="AD1571" s="152"/>
    </row>
    <row r="1572" spans="1:30">
      <c r="A1572" s="152"/>
      <c r="B1572" s="152"/>
      <c r="C1572" s="152"/>
      <c r="D1572" s="152"/>
      <c r="E1572" s="152"/>
      <c r="F1572" s="152"/>
      <c r="G1572" s="152"/>
      <c r="H1572" s="152"/>
      <c r="I1572" s="152"/>
      <c r="J1572" s="152"/>
      <c r="K1572" s="152"/>
      <c r="L1572" s="152"/>
      <c r="M1572" s="152"/>
      <c r="N1572" s="152"/>
      <c r="O1572" s="152"/>
      <c r="P1572" s="152"/>
      <c r="Q1572" s="152"/>
      <c r="R1572" s="152"/>
      <c r="S1572" s="152"/>
      <c r="T1572" s="152"/>
      <c r="U1572" s="152"/>
      <c r="V1572" s="152"/>
      <c r="W1572" s="152"/>
      <c r="X1572" s="152"/>
      <c r="Y1572" s="152"/>
      <c r="Z1572" s="152"/>
      <c r="AA1572" s="152"/>
      <c r="AB1572" s="152"/>
      <c r="AC1572" s="152"/>
      <c r="AD1572" s="152"/>
    </row>
    <row r="1573" spans="1:30">
      <c r="A1573" s="152"/>
      <c r="B1573" s="152"/>
      <c r="C1573" s="152"/>
      <c r="D1573" s="152"/>
      <c r="E1573" s="152"/>
      <c r="F1573" s="152"/>
      <c r="G1573" s="152"/>
      <c r="H1573" s="152"/>
      <c r="I1573" s="152"/>
      <c r="J1573" s="152"/>
      <c r="K1573" s="152"/>
      <c r="L1573" s="152"/>
      <c r="M1573" s="152"/>
      <c r="N1573" s="152"/>
      <c r="O1573" s="152"/>
      <c r="P1573" s="152"/>
      <c r="Q1573" s="152"/>
      <c r="R1573" s="152"/>
      <c r="S1573" s="152"/>
      <c r="T1573" s="152"/>
      <c r="U1573" s="152"/>
      <c r="V1573" s="152"/>
      <c r="W1573" s="152"/>
      <c r="X1573" s="152"/>
      <c r="Y1573" s="152"/>
      <c r="Z1573" s="152"/>
      <c r="AA1573" s="152"/>
      <c r="AB1573" s="152"/>
      <c r="AC1573" s="152"/>
      <c r="AD1573" s="152"/>
    </row>
    <row r="1574" spans="1:30">
      <c r="A1574" s="152"/>
      <c r="B1574" s="152"/>
      <c r="C1574" s="152"/>
      <c r="D1574" s="152"/>
      <c r="E1574" s="152"/>
      <c r="F1574" s="152"/>
      <c r="G1574" s="152"/>
      <c r="H1574" s="152"/>
      <c r="I1574" s="152"/>
      <c r="J1574" s="152"/>
      <c r="K1574" s="152"/>
      <c r="L1574" s="152"/>
      <c r="M1574" s="152"/>
      <c r="N1574" s="152"/>
      <c r="O1574" s="152"/>
      <c r="P1574" s="152"/>
      <c r="Q1574" s="152"/>
      <c r="R1574" s="152"/>
      <c r="S1574" s="152"/>
      <c r="T1574" s="152"/>
      <c r="U1574" s="152"/>
      <c r="V1574" s="152"/>
      <c r="W1574" s="152"/>
      <c r="X1574" s="152"/>
      <c r="Y1574" s="152"/>
      <c r="Z1574" s="152"/>
      <c r="AA1574" s="152"/>
      <c r="AB1574" s="152"/>
      <c r="AC1574" s="152"/>
      <c r="AD1574" s="152"/>
    </row>
    <row r="1575" spans="1:30">
      <c r="A1575" s="152"/>
      <c r="B1575" s="152"/>
      <c r="C1575" s="152"/>
      <c r="D1575" s="152"/>
      <c r="E1575" s="152"/>
      <c r="F1575" s="152"/>
      <c r="G1575" s="152"/>
      <c r="H1575" s="152"/>
      <c r="I1575" s="152"/>
      <c r="J1575" s="152"/>
      <c r="K1575" s="152"/>
      <c r="L1575" s="152"/>
      <c r="M1575" s="152"/>
      <c r="N1575" s="152"/>
      <c r="O1575" s="152"/>
      <c r="P1575" s="152"/>
      <c r="Q1575" s="152"/>
      <c r="R1575" s="152"/>
      <c r="S1575" s="152"/>
      <c r="T1575" s="152"/>
      <c r="U1575" s="152"/>
      <c r="V1575" s="152"/>
      <c r="W1575" s="152"/>
      <c r="X1575" s="152"/>
      <c r="Y1575" s="152"/>
      <c r="Z1575" s="152"/>
      <c r="AA1575" s="152"/>
      <c r="AB1575" s="152"/>
      <c r="AC1575" s="152"/>
      <c r="AD1575" s="152"/>
    </row>
    <row r="1576" spans="1:30">
      <c r="A1576" s="152"/>
      <c r="B1576" s="152"/>
      <c r="C1576" s="152"/>
      <c r="D1576" s="152"/>
      <c r="E1576" s="152"/>
      <c r="F1576" s="152"/>
      <c r="G1576" s="152"/>
      <c r="H1576" s="152"/>
      <c r="I1576" s="152"/>
      <c r="J1576" s="152"/>
      <c r="K1576" s="152"/>
      <c r="L1576" s="152"/>
      <c r="M1576" s="152"/>
      <c r="N1576" s="152"/>
      <c r="O1576" s="152"/>
      <c r="P1576" s="152"/>
      <c r="Q1576" s="152"/>
      <c r="R1576" s="152"/>
      <c r="S1576" s="152"/>
      <c r="T1576" s="152"/>
      <c r="U1576" s="152"/>
      <c r="V1576" s="152"/>
      <c r="W1576" s="152"/>
      <c r="X1576" s="152"/>
      <c r="Y1576" s="152"/>
      <c r="Z1576" s="152"/>
      <c r="AA1576" s="152"/>
      <c r="AB1576" s="152"/>
      <c r="AC1576" s="152"/>
      <c r="AD1576" s="152"/>
    </row>
    <row r="1577" spans="1:30">
      <c r="A1577" s="152"/>
      <c r="B1577" s="152"/>
      <c r="C1577" s="152"/>
      <c r="D1577" s="152"/>
      <c r="E1577" s="152"/>
      <c r="F1577" s="152"/>
      <c r="G1577" s="152"/>
      <c r="H1577" s="152"/>
      <c r="I1577" s="152"/>
      <c r="J1577" s="152"/>
      <c r="K1577" s="152"/>
      <c r="L1577" s="152"/>
      <c r="M1577" s="152"/>
      <c r="N1577" s="152"/>
      <c r="O1577" s="152"/>
      <c r="P1577" s="152"/>
      <c r="Q1577" s="152"/>
      <c r="R1577" s="152"/>
      <c r="S1577" s="152"/>
      <c r="T1577" s="152"/>
      <c r="U1577" s="152"/>
      <c r="V1577" s="152"/>
      <c r="W1577" s="152"/>
      <c r="X1577" s="152"/>
      <c r="Y1577" s="152"/>
      <c r="Z1577" s="152"/>
      <c r="AA1577" s="152"/>
      <c r="AB1577" s="152"/>
      <c r="AC1577" s="152"/>
      <c r="AD1577" s="152"/>
    </row>
    <row r="1578" spans="1:30">
      <c r="A1578" s="152"/>
      <c r="B1578" s="152"/>
      <c r="C1578" s="152"/>
      <c r="D1578" s="152"/>
      <c r="E1578" s="152"/>
      <c r="F1578" s="152"/>
      <c r="G1578" s="152"/>
      <c r="H1578" s="152"/>
      <c r="I1578" s="152"/>
      <c r="J1578" s="152"/>
      <c r="K1578" s="152"/>
      <c r="L1578" s="152"/>
      <c r="M1578" s="152"/>
      <c r="N1578" s="152"/>
      <c r="O1578" s="152"/>
      <c r="P1578" s="152"/>
      <c r="Q1578" s="152"/>
      <c r="R1578" s="152"/>
      <c r="S1578" s="152"/>
      <c r="T1578" s="152"/>
      <c r="U1578" s="152"/>
      <c r="V1578" s="152"/>
      <c r="W1578" s="152"/>
      <c r="X1578" s="152"/>
      <c r="Y1578" s="152"/>
      <c r="Z1578" s="152"/>
      <c r="AA1578" s="152"/>
      <c r="AB1578" s="152"/>
      <c r="AC1578" s="152"/>
      <c r="AD1578" s="152"/>
    </row>
    <row r="1579" spans="1:30">
      <c r="A1579" s="152"/>
      <c r="B1579" s="152"/>
      <c r="C1579" s="152"/>
      <c r="D1579" s="152"/>
      <c r="E1579" s="152"/>
      <c r="F1579" s="152"/>
      <c r="G1579" s="152"/>
      <c r="H1579" s="152"/>
      <c r="I1579" s="152"/>
      <c r="J1579" s="152"/>
      <c r="K1579" s="152"/>
      <c r="L1579" s="152"/>
      <c r="M1579" s="152"/>
      <c r="N1579" s="152"/>
      <c r="O1579" s="152"/>
      <c r="P1579" s="152"/>
      <c r="Q1579" s="152"/>
      <c r="R1579" s="152"/>
      <c r="S1579" s="152"/>
      <c r="T1579" s="152"/>
      <c r="U1579" s="152"/>
      <c r="V1579" s="152"/>
      <c r="W1579" s="152"/>
      <c r="X1579" s="152"/>
      <c r="Y1579" s="152"/>
      <c r="Z1579" s="152"/>
      <c r="AA1579" s="152"/>
      <c r="AB1579" s="152"/>
      <c r="AC1579" s="152"/>
      <c r="AD1579" s="152"/>
    </row>
    <row r="1580" spans="1:30">
      <c r="A1580" s="152"/>
      <c r="B1580" s="152"/>
      <c r="C1580" s="152"/>
      <c r="D1580" s="152"/>
      <c r="E1580" s="152"/>
      <c r="F1580" s="152"/>
      <c r="G1580" s="152"/>
      <c r="H1580" s="152"/>
      <c r="I1580" s="152"/>
      <c r="J1580" s="152"/>
      <c r="K1580" s="152"/>
      <c r="L1580" s="152"/>
      <c r="M1580" s="152"/>
      <c r="N1580" s="152"/>
      <c r="O1580" s="152"/>
      <c r="P1580" s="152"/>
      <c r="Q1580" s="152"/>
      <c r="R1580" s="152"/>
      <c r="S1580" s="152"/>
      <c r="T1580" s="152"/>
      <c r="U1580" s="152"/>
      <c r="V1580" s="152"/>
      <c r="W1580" s="152"/>
      <c r="X1580" s="152"/>
      <c r="Y1580" s="152"/>
      <c r="Z1580" s="152"/>
      <c r="AA1580" s="152"/>
      <c r="AB1580" s="152"/>
      <c r="AC1580" s="152"/>
      <c r="AD1580" s="152"/>
    </row>
    <row r="1581" spans="1:30">
      <c r="A1581" s="152"/>
      <c r="B1581" s="152"/>
      <c r="C1581" s="152"/>
      <c r="D1581" s="152"/>
      <c r="E1581" s="152"/>
      <c r="F1581" s="152"/>
      <c r="G1581" s="152"/>
      <c r="H1581" s="152"/>
      <c r="I1581" s="152"/>
      <c r="J1581" s="152"/>
      <c r="K1581" s="152"/>
      <c r="L1581" s="152"/>
      <c r="M1581" s="152"/>
      <c r="N1581" s="152"/>
      <c r="O1581" s="152"/>
      <c r="P1581" s="152"/>
      <c r="Q1581" s="152"/>
      <c r="R1581" s="152"/>
      <c r="S1581" s="152"/>
      <c r="T1581" s="152"/>
      <c r="U1581" s="152"/>
      <c r="V1581" s="152"/>
      <c r="W1581" s="152"/>
      <c r="X1581" s="152"/>
      <c r="Y1581" s="152"/>
      <c r="Z1581" s="152"/>
      <c r="AA1581" s="152"/>
      <c r="AB1581" s="152"/>
      <c r="AC1581" s="152"/>
      <c r="AD1581" s="152"/>
    </row>
    <row r="1582" spans="1:30">
      <c r="A1582" s="152"/>
      <c r="B1582" s="152"/>
      <c r="C1582" s="152"/>
      <c r="D1582" s="152"/>
      <c r="E1582" s="152"/>
      <c r="F1582" s="152"/>
      <c r="G1582" s="152"/>
      <c r="H1582" s="152"/>
      <c r="I1582" s="152"/>
      <c r="J1582" s="152"/>
      <c r="K1582" s="152"/>
      <c r="L1582" s="152"/>
      <c r="M1582" s="152"/>
      <c r="N1582" s="152"/>
      <c r="O1582" s="152"/>
      <c r="P1582" s="152"/>
      <c r="Q1582" s="152"/>
      <c r="R1582" s="152"/>
      <c r="S1582" s="152"/>
      <c r="T1582" s="152"/>
      <c r="U1582" s="152"/>
      <c r="V1582" s="152"/>
      <c r="W1582" s="152"/>
      <c r="X1582" s="152"/>
      <c r="Y1582" s="152"/>
      <c r="Z1582" s="152"/>
      <c r="AA1582" s="152"/>
      <c r="AB1582" s="152"/>
      <c r="AC1582" s="152"/>
      <c r="AD1582" s="152"/>
    </row>
    <row r="1583" spans="1:30">
      <c r="A1583" s="152"/>
      <c r="B1583" s="152"/>
      <c r="C1583" s="152"/>
      <c r="D1583" s="152"/>
      <c r="E1583" s="152"/>
      <c r="F1583" s="152"/>
      <c r="G1583" s="152"/>
      <c r="H1583" s="152"/>
      <c r="I1583" s="152"/>
      <c r="J1583" s="152"/>
      <c r="K1583" s="152"/>
      <c r="L1583" s="152"/>
      <c r="M1583" s="152"/>
      <c r="N1583" s="152"/>
      <c r="O1583" s="152"/>
      <c r="P1583" s="152"/>
      <c r="Q1583" s="152"/>
      <c r="R1583" s="152"/>
      <c r="S1583" s="152"/>
      <c r="T1583" s="152"/>
      <c r="U1583" s="152"/>
      <c r="V1583" s="152"/>
      <c r="W1583" s="152"/>
      <c r="X1583" s="152"/>
      <c r="Y1583" s="152"/>
      <c r="Z1583" s="152"/>
      <c r="AA1583" s="152"/>
      <c r="AB1583" s="152"/>
      <c r="AC1583" s="152"/>
      <c r="AD1583" s="152"/>
    </row>
    <row r="1584" spans="1:30">
      <c r="A1584" s="152"/>
      <c r="B1584" s="152"/>
      <c r="C1584" s="152"/>
      <c r="D1584" s="152"/>
      <c r="E1584" s="152"/>
      <c r="F1584" s="152"/>
      <c r="G1584" s="152"/>
      <c r="H1584" s="152"/>
      <c r="I1584" s="152"/>
      <c r="J1584" s="152"/>
      <c r="K1584" s="152"/>
      <c r="L1584" s="152"/>
      <c r="M1584" s="152"/>
      <c r="N1584" s="152"/>
      <c r="O1584" s="152"/>
      <c r="P1584" s="152"/>
      <c r="Q1584" s="152"/>
      <c r="R1584" s="152"/>
      <c r="S1584" s="152"/>
      <c r="T1584" s="152"/>
      <c r="U1584" s="152"/>
      <c r="V1584" s="152"/>
      <c r="W1584" s="152"/>
      <c r="X1584" s="152"/>
      <c r="Y1584" s="152"/>
      <c r="Z1584" s="152"/>
      <c r="AA1584" s="152"/>
      <c r="AB1584" s="152"/>
      <c r="AC1584" s="152"/>
      <c r="AD1584" s="152"/>
    </row>
    <row r="1585" spans="1:30">
      <c r="A1585" s="152"/>
      <c r="B1585" s="152"/>
      <c r="C1585" s="152"/>
      <c r="D1585" s="152"/>
      <c r="E1585" s="152"/>
      <c r="F1585" s="152"/>
      <c r="G1585" s="152"/>
      <c r="H1585" s="152"/>
      <c r="I1585" s="152"/>
      <c r="J1585" s="152"/>
      <c r="K1585" s="152"/>
      <c r="L1585" s="152"/>
      <c r="M1585" s="152"/>
      <c r="N1585" s="152"/>
      <c r="O1585" s="152"/>
      <c r="P1585" s="152"/>
      <c r="Q1585" s="152"/>
      <c r="R1585" s="152"/>
      <c r="S1585" s="152"/>
      <c r="T1585" s="152"/>
      <c r="U1585" s="152"/>
      <c r="V1585" s="152"/>
      <c r="W1585" s="152"/>
      <c r="X1585" s="152"/>
      <c r="Y1585" s="152"/>
      <c r="Z1585" s="152"/>
      <c r="AA1585" s="152"/>
      <c r="AB1585" s="152"/>
      <c r="AC1585" s="152"/>
      <c r="AD1585" s="152"/>
    </row>
    <row r="1586" spans="1:30">
      <c r="A1586" s="152"/>
      <c r="B1586" s="152"/>
      <c r="C1586" s="152"/>
      <c r="D1586" s="152"/>
      <c r="E1586" s="152"/>
      <c r="F1586" s="152"/>
      <c r="G1586" s="152"/>
      <c r="H1586" s="152"/>
      <c r="I1586" s="152"/>
      <c r="J1586" s="152"/>
      <c r="K1586" s="152"/>
      <c r="L1586" s="152"/>
      <c r="M1586" s="152"/>
      <c r="N1586" s="152"/>
      <c r="O1586" s="152"/>
      <c r="P1586" s="152"/>
      <c r="Q1586" s="152"/>
      <c r="R1586" s="152"/>
      <c r="S1586" s="152"/>
      <c r="T1586" s="152"/>
      <c r="U1586" s="152"/>
      <c r="V1586" s="152"/>
      <c r="W1586" s="152"/>
      <c r="X1586" s="152"/>
      <c r="Y1586" s="152"/>
      <c r="Z1586" s="152"/>
      <c r="AA1586" s="152"/>
      <c r="AB1586" s="152"/>
      <c r="AC1586" s="152"/>
      <c r="AD1586" s="152"/>
    </row>
    <row r="1587" spans="1:30">
      <c r="A1587" s="152"/>
      <c r="B1587" s="152"/>
      <c r="C1587" s="152"/>
      <c r="D1587" s="152"/>
      <c r="E1587" s="152"/>
      <c r="F1587" s="152"/>
      <c r="G1587" s="152"/>
      <c r="H1587" s="152"/>
      <c r="I1587" s="152"/>
      <c r="J1587" s="152"/>
      <c r="K1587" s="152"/>
      <c r="L1587" s="152"/>
      <c r="M1587" s="152"/>
      <c r="N1587" s="152"/>
      <c r="O1587" s="152"/>
      <c r="P1587" s="152"/>
      <c r="Q1587" s="152"/>
      <c r="R1587" s="152"/>
      <c r="S1587" s="152"/>
      <c r="T1587" s="152"/>
      <c r="U1587" s="152"/>
      <c r="V1587" s="152"/>
      <c r="W1587" s="152"/>
      <c r="X1587" s="152"/>
      <c r="Y1587" s="152"/>
      <c r="Z1587" s="152"/>
      <c r="AA1587" s="152"/>
      <c r="AB1587" s="152"/>
      <c r="AC1587" s="152"/>
      <c r="AD1587" s="152"/>
    </row>
    <row r="1588" spans="1:30">
      <c r="A1588" s="152"/>
      <c r="B1588" s="152"/>
      <c r="C1588" s="152"/>
      <c r="D1588" s="152"/>
      <c r="E1588" s="152"/>
      <c r="F1588" s="152"/>
      <c r="G1588" s="152"/>
      <c r="H1588" s="152"/>
      <c r="I1588" s="152"/>
      <c r="J1588" s="152"/>
      <c r="K1588" s="152"/>
      <c r="L1588" s="152"/>
      <c r="M1588" s="152"/>
      <c r="N1588" s="152"/>
      <c r="O1588" s="152"/>
      <c r="P1588" s="152"/>
      <c r="Q1588" s="152"/>
      <c r="R1588" s="152"/>
      <c r="S1588" s="152"/>
      <c r="T1588" s="152"/>
      <c r="U1588" s="152"/>
      <c r="V1588" s="152"/>
      <c r="W1588" s="152"/>
      <c r="X1588" s="152"/>
      <c r="Y1588" s="152"/>
      <c r="Z1588" s="152"/>
      <c r="AA1588" s="152"/>
      <c r="AB1588" s="152"/>
      <c r="AC1588" s="152"/>
      <c r="AD1588" s="152"/>
    </row>
    <row r="1589" spans="1:30">
      <c r="A1589" s="152"/>
      <c r="B1589" s="152"/>
      <c r="C1589" s="152"/>
      <c r="D1589" s="152"/>
      <c r="E1589" s="152"/>
      <c r="F1589" s="152"/>
      <c r="G1589" s="152"/>
      <c r="H1589" s="152"/>
      <c r="I1589" s="152"/>
      <c r="J1589" s="152"/>
      <c r="K1589" s="152"/>
      <c r="L1589" s="152"/>
      <c r="M1589" s="152"/>
      <c r="N1589" s="152"/>
      <c r="O1589" s="152"/>
      <c r="P1589" s="152"/>
      <c r="Q1589" s="152"/>
      <c r="R1589" s="152"/>
      <c r="S1589" s="152"/>
      <c r="T1589" s="152"/>
      <c r="U1589" s="152"/>
      <c r="V1589" s="152"/>
      <c r="W1589" s="152"/>
      <c r="X1589" s="152"/>
      <c r="Y1589" s="152"/>
      <c r="Z1589" s="152"/>
      <c r="AA1589" s="152"/>
      <c r="AB1589" s="152"/>
      <c r="AC1589" s="152"/>
      <c r="AD1589" s="152"/>
    </row>
    <row r="1590" spans="1:30">
      <c r="A1590" s="152"/>
      <c r="B1590" s="152"/>
      <c r="C1590" s="152"/>
      <c r="D1590" s="152"/>
      <c r="E1590" s="152"/>
      <c r="F1590" s="152"/>
      <c r="G1590" s="152"/>
      <c r="H1590" s="152"/>
      <c r="I1590" s="152"/>
      <c r="J1590" s="152"/>
      <c r="K1590" s="152"/>
      <c r="L1590" s="152"/>
      <c r="M1590" s="152"/>
      <c r="N1590" s="152"/>
      <c r="O1590" s="152"/>
      <c r="P1590" s="152"/>
      <c r="Q1590" s="152"/>
      <c r="R1590" s="152"/>
      <c r="S1590" s="152"/>
      <c r="T1590" s="152"/>
      <c r="U1590" s="152"/>
      <c r="V1590" s="152"/>
      <c r="W1590" s="152"/>
      <c r="X1590" s="152"/>
      <c r="Y1590" s="152"/>
      <c r="Z1590" s="152"/>
      <c r="AA1590" s="152"/>
      <c r="AB1590" s="152"/>
      <c r="AC1590" s="152"/>
      <c r="AD1590" s="152"/>
    </row>
    <row r="1591" spans="1:30">
      <c r="A1591" s="152"/>
      <c r="B1591" s="152"/>
      <c r="C1591" s="152"/>
      <c r="D1591" s="152"/>
      <c r="E1591" s="152"/>
      <c r="F1591" s="152"/>
      <c r="G1591" s="152"/>
      <c r="H1591" s="152"/>
      <c r="I1591" s="152"/>
      <c r="J1591" s="152"/>
      <c r="K1591" s="152"/>
      <c r="L1591" s="152"/>
      <c r="M1591" s="152"/>
      <c r="N1591" s="152"/>
      <c r="O1591" s="152"/>
      <c r="P1591" s="152"/>
      <c r="Q1591" s="152"/>
      <c r="R1591" s="152"/>
      <c r="S1591" s="152"/>
      <c r="T1591" s="152"/>
      <c r="U1591" s="152"/>
      <c r="V1591" s="152"/>
      <c r="W1591" s="152"/>
      <c r="X1591" s="152"/>
      <c r="Y1591" s="152"/>
      <c r="Z1591" s="152"/>
      <c r="AA1591" s="152"/>
      <c r="AB1591" s="152"/>
      <c r="AC1591" s="152"/>
      <c r="AD1591" s="152"/>
    </row>
    <row r="1592" spans="1:30">
      <c r="A1592" s="152"/>
      <c r="B1592" s="152"/>
      <c r="C1592" s="152"/>
      <c r="D1592" s="152"/>
      <c r="E1592" s="152"/>
      <c r="F1592" s="152"/>
      <c r="G1592" s="152"/>
      <c r="H1592" s="152"/>
      <c r="I1592" s="152"/>
      <c r="J1592" s="152"/>
      <c r="K1592" s="152"/>
      <c r="L1592" s="152"/>
      <c r="M1592" s="152"/>
      <c r="N1592" s="152"/>
      <c r="O1592" s="152"/>
      <c r="P1592" s="152"/>
      <c r="Q1592" s="152"/>
      <c r="R1592" s="152"/>
      <c r="S1592" s="152"/>
      <c r="T1592" s="152"/>
      <c r="U1592" s="152"/>
      <c r="V1592" s="152"/>
      <c r="W1592" s="152"/>
      <c r="X1592" s="152"/>
      <c r="Y1592" s="152"/>
      <c r="Z1592" s="152"/>
      <c r="AA1592" s="152"/>
      <c r="AB1592" s="152"/>
      <c r="AC1592" s="152"/>
      <c r="AD1592" s="152"/>
    </row>
    <row r="1593" spans="1:30">
      <c r="A1593" s="152"/>
      <c r="B1593" s="152"/>
      <c r="C1593" s="152"/>
      <c r="D1593" s="152"/>
      <c r="E1593" s="152"/>
      <c r="F1593" s="152"/>
      <c r="G1593" s="152"/>
      <c r="H1593" s="152"/>
      <c r="I1593" s="152"/>
      <c r="J1593" s="152"/>
      <c r="K1593" s="152"/>
      <c r="L1593" s="152"/>
      <c r="M1593" s="152"/>
      <c r="N1593" s="152"/>
      <c r="O1593" s="152"/>
      <c r="P1593" s="152"/>
      <c r="Q1593" s="152"/>
      <c r="R1593" s="152"/>
      <c r="S1593" s="152"/>
      <c r="T1593" s="152"/>
      <c r="U1593" s="152"/>
      <c r="V1593" s="152"/>
      <c r="W1593" s="152"/>
      <c r="X1593" s="152"/>
      <c r="Y1593" s="152"/>
      <c r="Z1593" s="152"/>
      <c r="AA1593" s="152"/>
      <c r="AB1593" s="152"/>
      <c r="AC1593" s="152"/>
      <c r="AD1593" s="152"/>
    </row>
    <row r="1594" spans="1:30">
      <c r="A1594" s="152"/>
      <c r="B1594" s="152"/>
      <c r="C1594" s="152"/>
      <c r="D1594" s="152"/>
      <c r="E1594" s="152"/>
      <c r="F1594" s="152"/>
      <c r="G1594" s="152"/>
      <c r="H1594" s="152"/>
      <c r="I1594" s="152"/>
      <c r="J1594" s="152"/>
      <c r="K1594" s="152"/>
      <c r="L1594" s="152"/>
      <c r="M1594" s="152"/>
      <c r="N1594" s="152"/>
      <c r="O1594" s="152"/>
      <c r="P1594" s="152"/>
      <c r="Q1594" s="152"/>
      <c r="R1594" s="152"/>
      <c r="S1594" s="152"/>
      <c r="T1594" s="152"/>
      <c r="U1594" s="152"/>
      <c r="V1594" s="152"/>
      <c r="W1594" s="152"/>
      <c r="X1594" s="152"/>
      <c r="Y1594" s="152"/>
      <c r="Z1594" s="152"/>
      <c r="AA1594" s="152"/>
      <c r="AB1594" s="152"/>
      <c r="AC1594" s="152"/>
      <c r="AD1594" s="152"/>
    </row>
    <row r="1595" spans="1:30">
      <c r="A1595" s="152"/>
      <c r="B1595" s="152"/>
      <c r="C1595" s="152"/>
      <c r="D1595" s="152"/>
      <c r="E1595" s="152"/>
      <c r="F1595" s="152"/>
      <c r="G1595" s="152"/>
      <c r="H1595" s="152"/>
      <c r="I1595" s="152"/>
      <c r="J1595" s="152"/>
      <c r="K1595" s="152"/>
      <c r="L1595" s="152"/>
      <c r="M1595" s="152"/>
      <c r="N1595" s="152"/>
      <c r="O1595" s="152"/>
      <c r="P1595" s="152"/>
      <c r="Q1595" s="152"/>
      <c r="R1595" s="152"/>
      <c r="S1595" s="152"/>
      <c r="T1595" s="152"/>
      <c r="U1595" s="152"/>
      <c r="V1595" s="152"/>
      <c r="W1595" s="152"/>
      <c r="X1595" s="152"/>
      <c r="Y1595" s="152"/>
      <c r="Z1595" s="152"/>
      <c r="AA1595" s="152"/>
      <c r="AB1595" s="152"/>
      <c r="AC1595" s="152"/>
      <c r="AD1595" s="152"/>
    </row>
    <row r="1596" spans="1:30">
      <c r="A1596" s="152"/>
      <c r="B1596" s="152"/>
      <c r="C1596" s="152"/>
      <c r="D1596" s="152"/>
      <c r="E1596" s="152"/>
      <c r="F1596" s="152"/>
      <c r="G1596" s="152"/>
      <c r="H1596" s="152"/>
      <c r="I1596" s="152"/>
      <c r="J1596" s="152"/>
      <c r="K1596" s="152"/>
      <c r="L1596" s="152"/>
      <c r="M1596" s="152"/>
      <c r="N1596" s="152"/>
      <c r="O1596" s="152"/>
      <c r="P1596" s="152"/>
      <c r="Q1596" s="152"/>
      <c r="R1596" s="152"/>
      <c r="S1596" s="152"/>
      <c r="T1596" s="152"/>
      <c r="U1596" s="152"/>
      <c r="V1596" s="152"/>
      <c r="W1596" s="152"/>
      <c r="X1596" s="152"/>
      <c r="Y1596" s="152"/>
      <c r="Z1596" s="152"/>
      <c r="AA1596" s="152"/>
      <c r="AB1596" s="152"/>
      <c r="AC1596" s="152"/>
      <c r="AD1596" s="152"/>
    </row>
    <row r="1597" spans="1:30">
      <c r="A1597" s="152"/>
      <c r="B1597" s="152"/>
      <c r="C1597" s="152"/>
      <c r="D1597" s="152"/>
      <c r="E1597" s="152"/>
      <c r="F1597" s="152"/>
      <c r="G1597" s="152"/>
      <c r="H1597" s="152"/>
      <c r="I1597" s="152"/>
      <c r="J1597" s="152"/>
      <c r="K1597" s="152"/>
      <c r="L1597" s="152"/>
      <c r="M1597" s="152"/>
      <c r="N1597" s="152"/>
      <c r="O1597" s="152"/>
      <c r="P1597" s="152"/>
      <c r="Q1597" s="152"/>
      <c r="R1597" s="152"/>
      <c r="S1597" s="152"/>
      <c r="T1597" s="152"/>
      <c r="U1597" s="152"/>
      <c r="V1597" s="152"/>
      <c r="W1597" s="152"/>
      <c r="X1597" s="152"/>
      <c r="Y1597" s="152"/>
      <c r="Z1597" s="152"/>
      <c r="AA1597" s="152"/>
      <c r="AB1597" s="152"/>
      <c r="AC1597" s="152"/>
      <c r="AD1597" s="152"/>
    </row>
    <row r="1598" spans="1:30">
      <c r="A1598" s="152"/>
      <c r="B1598" s="152"/>
      <c r="C1598" s="152"/>
      <c r="D1598" s="152"/>
      <c r="E1598" s="152"/>
      <c r="F1598" s="152"/>
      <c r="G1598" s="152"/>
      <c r="H1598" s="152"/>
      <c r="I1598" s="152"/>
      <c r="J1598" s="152"/>
      <c r="K1598" s="152"/>
      <c r="L1598" s="152"/>
      <c r="M1598" s="152"/>
      <c r="N1598" s="152"/>
      <c r="O1598" s="152"/>
      <c r="P1598" s="152"/>
      <c r="Q1598" s="152"/>
      <c r="R1598" s="152"/>
      <c r="S1598" s="152"/>
      <c r="T1598" s="152"/>
      <c r="U1598" s="152"/>
      <c r="V1598" s="152"/>
      <c r="W1598" s="152"/>
      <c r="X1598" s="152"/>
      <c r="Y1598" s="152"/>
      <c r="Z1598" s="152"/>
      <c r="AA1598" s="152"/>
      <c r="AB1598" s="152"/>
      <c r="AC1598" s="152"/>
      <c r="AD1598" s="152"/>
    </row>
    <row r="1599" spans="1:30">
      <c r="A1599" s="152"/>
      <c r="B1599" s="152"/>
      <c r="C1599" s="152"/>
      <c r="D1599" s="152"/>
      <c r="E1599" s="152"/>
      <c r="F1599" s="152"/>
      <c r="G1599" s="152"/>
      <c r="H1599" s="152"/>
      <c r="I1599" s="152"/>
      <c r="J1599" s="152"/>
      <c r="K1599" s="152"/>
      <c r="L1599" s="152"/>
      <c r="M1599" s="152"/>
      <c r="N1599" s="152"/>
      <c r="O1599" s="152"/>
      <c r="P1599" s="152"/>
      <c r="Q1599" s="152"/>
      <c r="R1599" s="152"/>
      <c r="S1599" s="152"/>
      <c r="T1599" s="152"/>
      <c r="U1599" s="152"/>
      <c r="V1599" s="152"/>
      <c r="W1599" s="152"/>
      <c r="X1599" s="152"/>
      <c r="Y1599" s="152"/>
      <c r="Z1599" s="152"/>
      <c r="AA1599" s="152"/>
      <c r="AB1599" s="152"/>
      <c r="AC1599" s="152"/>
      <c r="AD1599" s="152"/>
    </row>
    <row r="1600" spans="1:30">
      <c r="A1600" s="152"/>
      <c r="B1600" s="152"/>
      <c r="C1600" s="152"/>
      <c r="D1600" s="152"/>
      <c r="E1600" s="152"/>
      <c r="F1600" s="152"/>
      <c r="G1600" s="152"/>
      <c r="H1600" s="152"/>
      <c r="I1600" s="152"/>
      <c r="J1600" s="152"/>
      <c r="K1600" s="152"/>
      <c r="L1600" s="152"/>
      <c r="M1600" s="152"/>
      <c r="N1600" s="152"/>
      <c r="O1600" s="152"/>
      <c r="P1600" s="152"/>
      <c r="Q1600" s="152"/>
      <c r="R1600" s="152"/>
      <c r="S1600" s="152"/>
      <c r="T1600" s="152"/>
      <c r="U1600" s="152"/>
      <c r="V1600" s="152"/>
      <c r="W1600" s="152"/>
      <c r="X1600" s="152"/>
      <c r="Y1600" s="152"/>
      <c r="Z1600" s="152"/>
      <c r="AA1600" s="152"/>
      <c r="AB1600" s="152"/>
      <c r="AC1600" s="152"/>
      <c r="AD1600" s="152"/>
    </row>
    <row r="1601" spans="1:30">
      <c r="A1601" s="152"/>
      <c r="B1601" s="152"/>
      <c r="C1601" s="152"/>
      <c r="D1601" s="152"/>
      <c r="E1601" s="152"/>
      <c r="F1601" s="152"/>
      <c r="G1601" s="152"/>
      <c r="H1601" s="152"/>
      <c r="I1601" s="152"/>
      <c r="J1601" s="152"/>
      <c r="K1601" s="152"/>
      <c r="L1601" s="152"/>
      <c r="M1601" s="152"/>
      <c r="N1601" s="152"/>
      <c r="O1601" s="152"/>
      <c r="P1601" s="152"/>
      <c r="Q1601" s="152"/>
      <c r="R1601" s="152"/>
      <c r="S1601" s="152"/>
      <c r="T1601" s="152"/>
      <c r="U1601" s="152"/>
      <c r="V1601" s="152"/>
      <c r="W1601" s="152"/>
      <c r="X1601" s="152"/>
      <c r="Y1601" s="152"/>
      <c r="Z1601" s="152"/>
      <c r="AA1601" s="152"/>
      <c r="AB1601" s="152"/>
      <c r="AC1601" s="152"/>
      <c r="AD1601" s="152"/>
    </row>
    <row r="1602" spans="1:30">
      <c r="A1602" s="152"/>
      <c r="B1602" s="152"/>
      <c r="C1602" s="152"/>
      <c r="D1602" s="152"/>
      <c r="E1602" s="152"/>
      <c r="F1602" s="152"/>
      <c r="G1602" s="152"/>
      <c r="H1602" s="152"/>
      <c r="I1602" s="152"/>
      <c r="J1602" s="152"/>
      <c r="K1602" s="152"/>
      <c r="L1602" s="152"/>
      <c r="M1602" s="152"/>
      <c r="N1602" s="152"/>
      <c r="O1602" s="152"/>
      <c r="P1602" s="152"/>
      <c r="Q1602" s="152"/>
      <c r="R1602" s="152"/>
      <c r="S1602" s="152"/>
      <c r="T1602" s="152"/>
      <c r="U1602" s="152"/>
      <c r="V1602" s="152"/>
      <c r="W1602" s="152"/>
      <c r="X1602" s="152"/>
      <c r="Y1602" s="152"/>
      <c r="Z1602" s="152"/>
      <c r="AA1602" s="152"/>
      <c r="AB1602" s="152"/>
      <c r="AC1602" s="152"/>
      <c r="AD1602" s="152"/>
    </row>
    <row r="1603" spans="1:30">
      <c r="A1603" s="152"/>
      <c r="B1603" s="152"/>
      <c r="C1603" s="152"/>
      <c r="D1603" s="152"/>
      <c r="E1603" s="152"/>
      <c r="F1603" s="152"/>
      <c r="G1603" s="152"/>
      <c r="H1603" s="152"/>
      <c r="I1603" s="152"/>
      <c r="J1603" s="152"/>
      <c r="K1603" s="152"/>
      <c r="L1603" s="152"/>
      <c r="M1603" s="152"/>
      <c r="N1603" s="152"/>
      <c r="O1603" s="152"/>
      <c r="P1603" s="152"/>
      <c r="Q1603" s="152"/>
      <c r="R1603" s="152"/>
      <c r="S1603" s="152"/>
      <c r="T1603" s="152"/>
      <c r="U1603" s="152"/>
      <c r="V1603" s="152"/>
      <c r="W1603" s="152"/>
      <c r="X1603" s="152"/>
      <c r="Y1603" s="152"/>
      <c r="Z1603" s="152"/>
      <c r="AA1603" s="152"/>
      <c r="AB1603" s="152"/>
      <c r="AC1603" s="152"/>
      <c r="AD1603" s="152"/>
    </row>
    <row r="1604" spans="1:30">
      <c r="A1604" s="152"/>
      <c r="B1604" s="152"/>
      <c r="C1604" s="152"/>
      <c r="D1604" s="152"/>
      <c r="E1604" s="152"/>
      <c r="F1604" s="152"/>
      <c r="G1604" s="152"/>
      <c r="H1604" s="152"/>
      <c r="I1604" s="152"/>
      <c r="J1604" s="152"/>
      <c r="K1604" s="152"/>
      <c r="L1604" s="152"/>
      <c r="M1604" s="152"/>
      <c r="N1604" s="152"/>
      <c r="O1604" s="152"/>
      <c r="P1604" s="152"/>
      <c r="Q1604" s="152"/>
      <c r="R1604" s="152"/>
      <c r="S1604" s="152"/>
      <c r="T1604" s="152"/>
      <c r="U1604" s="152"/>
      <c r="V1604" s="152"/>
      <c r="W1604" s="152"/>
      <c r="X1604" s="152"/>
      <c r="Y1604" s="152"/>
      <c r="Z1604" s="152"/>
      <c r="AA1604" s="152"/>
      <c r="AB1604" s="152"/>
      <c r="AC1604" s="152"/>
      <c r="AD1604" s="152"/>
    </row>
    <row r="1605" spans="1:30">
      <c r="A1605" s="152"/>
      <c r="B1605" s="152"/>
      <c r="C1605" s="152"/>
      <c r="D1605" s="152"/>
      <c r="E1605" s="152"/>
      <c r="F1605" s="152"/>
      <c r="G1605" s="152"/>
      <c r="H1605" s="152"/>
      <c r="I1605" s="152"/>
      <c r="J1605" s="152"/>
      <c r="K1605" s="152"/>
      <c r="L1605" s="152"/>
      <c r="M1605" s="152"/>
      <c r="N1605" s="152"/>
      <c r="O1605" s="152"/>
      <c r="P1605" s="152"/>
      <c r="Q1605" s="152"/>
      <c r="R1605" s="152"/>
      <c r="S1605" s="152"/>
      <c r="T1605" s="152"/>
      <c r="U1605" s="152"/>
      <c r="V1605" s="152"/>
      <c r="W1605" s="152"/>
      <c r="X1605" s="152"/>
      <c r="Y1605" s="152"/>
      <c r="Z1605" s="152"/>
      <c r="AA1605" s="152"/>
      <c r="AB1605" s="152"/>
      <c r="AC1605" s="152"/>
      <c r="AD1605" s="152"/>
    </row>
    <row r="1606" spans="1:30">
      <c r="A1606" s="152"/>
      <c r="B1606" s="152"/>
      <c r="C1606" s="152"/>
      <c r="D1606" s="152"/>
      <c r="E1606" s="152"/>
      <c r="F1606" s="152"/>
      <c r="G1606" s="152"/>
      <c r="H1606" s="152"/>
      <c r="I1606" s="152"/>
      <c r="J1606" s="152"/>
      <c r="K1606" s="152"/>
      <c r="L1606" s="152"/>
      <c r="M1606" s="152"/>
      <c r="N1606" s="152"/>
      <c r="O1606" s="152"/>
      <c r="P1606" s="152"/>
      <c r="Q1606" s="152"/>
      <c r="R1606" s="152"/>
      <c r="S1606" s="152"/>
      <c r="T1606" s="152"/>
      <c r="U1606" s="152"/>
      <c r="V1606" s="152"/>
      <c r="W1606" s="152"/>
      <c r="X1606" s="152"/>
      <c r="Y1606" s="152"/>
      <c r="Z1606" s="152"/>
      <c r="AA1606" s="152"/>
      <c r="AB1606" s="152"/>
      <c r="AC1606" s="152"/>
      <c r="AD1606" s="152"/>
    </row>
    <row r="1607" spans="1:30">
      <c r="A1607" s="152"/>
      <c r="B1607" s="152"/>
      <c r="C1607" s="152"/>
      <c r="D1607" s="152"/>
      <c r="E1607" s="152"/>
      <c r="F1607" s="152"/>
      <c r="G1607" s="152"/>
      <c r="H1607" s="152"/>
      <c r="I1607" s="152"/>
      <c r="J1607" s="152"/>
      <c r="K1607" s="152"/>
      <c r="L1607" s="152"/>
      <c r="M1607" s="152"/>
      <c r="N1607" s="152"/>
      <c r="O1607" s="152"/>
      <c r="P1607" s="152"/>
      <c r="Q1607" s="152"/>
      <c r="R1607" s="152"/>
      <c r="S1607" s="152"/>
      <c r="T1607" s="152"/>
      <c r="U1607" s="152"/>
      <c r="V1607" s="152"/>
      <c r="W1607" s="152"/>
      <c r="X1607" s="152"/>
      <c r="Y1607" s="152"/>
      <c r="Z1607" s="152"/>
      <c r="AA1607" s="152"/>
      <c r="AB1607" s="152"/>
      <c r="AC1607" s="152"/>
      <c r="AD1607" s="152"/>
    </row>
    <row r="1608" spans="1:30">
      <c r="A1608" s="152"/>
      <c r="B1608" s="152"/>
      <c r="C1608" s="152"/>
      <c r="D1608" s="152"/>
      <c r="E1608" s="152"/>
      <c r="F1608" s="152"/>
      <c r="G1608" s="152"/>
      <c r="H1608" s="152"/>
      <c r="I1608" s="152"/>
      <c r="J1608" s="152"/>
      <c r="K1608" s="152"/>
      <c r="L1608" s="152"/>
      <c r="M1608" s="152"/>
      <c r="N1608" s="152"/>
      <c r="O1608" s="152"/>
      <c r="P1608" s="152"/>
      <c r="Q1608" s="152"/>
      <c r="R1608" s="152"/>
      <c r="S1608" s="152"/>
      <c r="T1608" s="152"/>
      <c r="U1608" s="152"/>
      <c r="V1608" s="152"/>
      <c r="W1608" s="152"/>
      <c r="X1608" s="152"/>
      <c r="Y1608" s="152"/>
      <c r="Z1608" s="152"/>
      <c r="AA1608" s="152"/>
      <c r="AB1608" s="152"/>
      <c r="AC1608" s="152"/>
      <c r="AD1608" s="152"/>
    </row>
    <row r="1609" spans="1:30">
      <c r="A1609" s="152"/>
      <c r="B1609" s="152"/>
      <c r="C1609" s="152"/>
      <c r="D1609" s="152"/>
      <c r="E1609" s="152"/>
      <c r="F1609" s="152"/>
      <c r="G1609" s="152"/>
      <c r="H1609" s="152"/>
      <c r="I1609" s="152"/>
      <c r="J1609" s="152"/>
      <c r="K1609" s="152"/>
      <c r="L1609" s="152"/>
      <c r="M1609" s="152"/>
      <c r="N1609" s="152"/>
      <c r="O1609" s="152"/>
      <c r="P1609" s="152"/>
      <c r="Q1609" s="152"/>
      <c r="R1609" s="152"/>
      <c r="S1609" s="152"/>
      <c r="T1609" s="152"/>
      <c r="U1609" s="152"/>
      <c r="V1609" s="152"/>
      <c r="W1609" s="152"/>
      <c r="X1609" s="152"/>
      <c r="Y1609" s="152"/>
      <c r="Z1609" s="152"/>
      <c r="AA1609" s="152"/>
      <c r="AB1609" s="152"/>
      <c r="AC1609" s="152"/>
      <c r="AD1609" s="152"/>
    </row>
    <row r="1610" spans="1:30">
      <c r="A1610" s="152"/>
      <c r="B1610" s="152"/>
      <c r="C1610" s="152"/>
      <c r="D1610" s="152"/>
      <c r="E1610" s="152"/>
      <c r="F1610" s="152"/>
      <c r="G1610" s="152"/>
      <c r="H1610" s="152"/>
      <c r="I1610" s="152"/>
      <c r="J1610" s="152"/>
      <c r="K1610" s="152"/>
      <c r="L1610" s="152"/>
      <c r="M1610" s="152"/>
      <c r="N1610" s="152"/>
      <c r="O1610" s="152"/>
      <c r="P1610" s="152"/>
      <c r="Q1610" s="152"/>
      <c r="R1610" s="152"/>
      <c r="S1610" s="152"/>
      <c r="T1610" s="152"/>
      <c r="U1610" s="152"/>
      <c r="V1610" s="152"/>
      <c r="W1610" s="152"/>
      <c r="X1610" s="152"/>
      <c r="Y1610" s="152"/>
      <c r="Z1610" s="152"/>
      <c r="AA1610" s="152"/>
      <c r="AB1610" s="152"/>
      <c r="AC1610" s="152"/>
      <c r="AD1610" s="152"/>
    </row>
    <row r="1611" spans="1:30">
      <c r="A1611" s="152"/>
      <c r="B1611" s="152"/>
      <c r="C1611" s="152"/>
      <c r="D1611" s="152"/>
      <c r="E1611" s="152"/>
      <c r="F1611" s="152"/>
      <c r="G1611" s="152"/>
      <c r="H1611" s="152"/>
      <c r="I1611" s="152"/>
      <c r="J1611" s="152"/>
      <c r="K1611" s="152"/>
      <c r="L1611" s="152"/>
      <c r="M1611" s="152"/>
      <c r="N1611" s="152"/>
      <c r="O1611" s="152"/>
      <c r="P1611" s="152"/>
      <c r="Q1611" s="152"/>
      <c r="R1611" s="152"/>
      <c r="S1611" s="152"/>
      <c r="T1611" s="152"/>
      <c r="U1611" s="152"/>
      <c r="V1611" s="152"/>
      <c r="W1611" s="152"/>
      <c r="X1611" s="152"/>
      <c r="Y1611" s="152"/>
      <c r="Z1611" s="152"/>
      <c r="AA1611" s="152"/>
      <c r="AB1611" s="152"/>
      <c r="AC1611" s="152"/>
      <c r="AD1611" s="152"/>
    </row>
    <row r="1612" spans="1:30">
      <c r="A1612" s="152"/>
      <c r="B1612" s="152"/>
      <c r="C1612" s="152"/>
      <c r="D1612" s="152"/>
      <c r="E1612" s="152"/>
      <c r="F1612" s="152"/>
      <c r="G1612" s="152"/>
      <c r="H1612" s="152"/>
      <c r="I1612" s="152"/>
      <c r="J1612" s="152"/>
      <c r="K1612" s="152"/>
      <c r="L1612" s="152"/>
      <c r="M1612" s="152"/>
      <c r="N1612" s="152"/>
      <c r="O1612" s="152"/>
      <c r="P1612" s="152"/>
      <c r="Q1612" s="152"/>
      <c r="R1612" s="152"/>
      <c r="S1612" s="152"/>
      <c r="T1612" s="152"/>
      <c r="U1612" s="152"/>
      <c r="V1612" s="152"/>
      <c r="W1612" s="152"/>
      <c r="X1612" s="152"/>
      <c r="Y1612" s="152"/>
      <c r="Z1612" s="152"/>
      <c r="AA1612" s="152"/>
      <c r="AB1612" s="152"/>
      <c r="AC1612" s="152"/>
      <c r="AD1612" s="152"/>
    </row>
    <row r="1613" spans="1:30">
      <c r="A1613" s="152"/>
      <c r="B1613" s="152"/>
      <c r="C1613" s="152"/>
      <c r="D1613" s="152"/>
      <c r="E1613" s="152"/>
      <c r="F1613" s="152"/>
      <c r="G1613" s="152"/>
      <c r="H1613" s="152"/>
      <c r="I1613" s="152"/>
      <c r="J1613" s="152"/>
      <c r="K1613" s="152"/>
      <c r="L1613" s="152"/>
      <c r="M1613" s="152"/>
      <c r="N1613" s="152"/>
      <c r="O1613" s="152"/>
      <c r="P1613" s="152"/>
      <c r="Q1613" s="152"/>
      <c r="R1613" s="152"/>
      <c r="S1613" s="152"/>
      <c r="T1613" s="152"/>
      <c r="U1613" s="152"/>
      <c r="V1613" s="152"/>
      <c r="W1613" s="152"/>
      <c r="X1613" s="152"/>
      <c r="Y1613" s="152"/>
      <c r="Z1613" s="152"/>
      <c r="AA1613" s="152"/>
      <c r="AB1613" s="152"/>
      <c r="AC1613" s="152"/>
      <c r="AD1613" s="152"/>
    </row>
    <row r="1614" spans="1:30">
      <c r="A1614" s="152"/>
      <c r="B1614" s="152"/>
      <c r="C1614" s="152"/>
      <c r="D1614" s="152"/>
      <c r="E1614" s="152"/>
      <c r="F1614" s="152"/>
      <c r="G1614" s="152"/>
      <c r="H1614" s="152"/>
      <c r="I1614" s="152"/>
      <c r="J1614" s="152"/>
      <c r="K1614" s="152"/>
      <c r="L1614" s="152"/>
      <c r="M1614" s="152"/>
      <c r="N1614" s="152"/>
      <c r="O1614" s="152"/>
      <c r="P1614" s="152"/>
      <c r="Q1614" s="152"/>
      <c r="R1614" s="152"/>
      <c r="S1614" s="152"/>
      <c r="T1614" s="152"/>
      <c r="U1614" s="152"/>
      <c r="V1614" s="152"/>
      <c r="W1614" s="152"/>
      <c r="X1614" s="152"/>
      <c r="Y1614" s="152"/>
      <c r="Z1614" s="152"/>
      <c r="AA1614" s="152"/>
      <c r="AB1614" s="152"/>
      <c r="AC1614" s="152"/>
      <c r="AD1614" s="152"/>
    </row>
    <row r="1615" spans="1:30">
      <c r="A1615" s="152"/>
      <c r="B1615" s="152"/>
      <c r="C1615" s="152"/>
      <c r="D1615" s="152"/>
      <c r="E1615" s="152"/>
      <c r="F1615" s="152"/>
      <c r="G1615" s="152"/>
      <c r="H1615" s="152"/>
      <c r="I1615" s="152"/>
      <c r="J1615" s="152"/>
      <c r="K1615" s="152"/>
      <c r="L1615" s="152"/>
      <c r="M1615" s="152"/>
      <c r="N1615" s="152"/>
      <c r="O1615" s="152"/>
      <c r="P1615" s="152"/>
      <c r="Q1615" s="152"/>
      <c r="R1615" s="152"/>
      <c r="S1615" s="152"/>
      <c r="T1615" s="152"/>
      <c r="U1615" s="152"/>
      <c r="V1615" s="152"/>
      <c r="W1615" s="152"/>
      <c r="X1615" s="152"/>
      <c r="Y1615" s="152"/>
      <c r="Z1615" s="152"/>
      <c r="AA1615" s="152"/>
      <c r="AB1615" s="152"/>
      <c r="AC1615" s="152"/>
      <c r="AD1615" s="152"/>
    </row>
    <row r="1616" spans="1:30">
      <c r="A1616" s="152"/>
      <c r="B1616" s="152"/>
      <c r="C1616" s="152"/>
      <c r="D1616" s="152"/>
      <c r="E1616" s="152"/>
      <c r="F1616" s="152"/>
      <c r="G1616" s="152"/>
      <c r="H1616" s="152"/>
      <c r="I1616" s="152"/>
      <c r="J1616" s="152"/>
      <c r="K1616" s="152"/>
      <c r="L1616" s="152"/>
      <c r="M1616" s="152"/>
      <c r="N1616" s="152"/>
      <c r="O1616" s="152"/>
      <c r="P1616" s="152"/>
      <c r="Q1616" s="152"/>
      <c r="R1616" s="152"/>
      <c r="S1616" s="152"/>
      <c r="T1616" s="152"/>
      <c r="U1616" s="152"/>
      <c r="V1616" s="152"/>
      <c r="W1616" s="152"/>
      <c r="X1616" s="152"/>
      <c r="Y1616" s="152"/>
      <c r="Z1616" s="152"/>
      <c r="AA1616" s="152"/>
      <c r="AB1616" s="152"/>
      <c r="AC1616" s="152"/>
      <c r="AD1616" s="152"/>
    </row>
    <row r="1617" spans="1:30">
      <c r="A1617" s="152"/>
      <c r="B1617" s="152"/>
      <c r="C1617" s="152"/>
      <c r="D1617" s="152"/>
      <c r="E1617" s="152"/>
      <c r="F1617" s="152"/>
      <c r="G1617" s="152"/>
      <c r="H1617" s="152"/>
      <c r="I1617" s="152"/>
      <c r="J1617" s="152"/>
      <c r="K1617" s="152"/>
      <c r="L1617" s="152"/>
      <c r="M1617" s="152"/>
      <c r="N1617" s="152"/>
      <c r="O1617" s="152"/>
      <c r="P1617" s="152"/>
      <c r="Q1617" s="152"/>
      <c r="R1617" s="152"/>
      <c r="S1617" s="152"/>
      <c r="T1617" s="152"/>
      <c r="U1617" s="152"/>
      <c r="V1617" s="152"/>
      <c r="W1617" s="152"/>
      <c r="X1617" s="152"/>
      <c r="Y1617" s="152"/>
      <c r="Z1617" s="152"/>
      <c r="AA1617" s="152"/>
      <c r="AB1617" s="152"/>
      <c r="AC1617" s="152"/>
      <c r="AD1617" s="152"/>
    </row>
    <row r="1618" spans="1:30">
      <c r="A1618" s="152"/>
      <c r="B1618" s="152"/>
      <c r="C1618" s="152"/>
      <c r="D1618" s="152"/>
      <c r="E1618" s="152"/>
      <c r="F1618" s="152"/>
      <c r="G1618" s="152"/>
      <c r="H1618" s="152"/>
      <c r="I1618" s="152"/>
      <c r="J1618" s="152"/>
      <c r="K1618" s="152"/>
      <c r="L1618" s="152"/>
      <c r="M1618" s="152"/>
      <c r="N1618" s="152"/>
      <c r="O1618" s="152"/>
      <c r="P1618" s="152"/>
      <c r="Q1618" s="152"/>
      <c r="R1618" s="152"/>
      <c r="S1618" s="152"/>
      <c r="T1618" s="152"/>
      <c r="U1618" s="152"/>
      <c r="V1618" s="152"/>
      <c r="W1618" s="152"/>
      <c r="X1618" s="152"/>
      <c r="Y1618" s="152"/>
      <c r="Z1618" s="152"/>
      <c r="AA1618" s="152"/>
      <c r="AB1618" s="152"/>
      <c r="AC1618" s="152"/>
      <c r="AD1618" s="152"/>
    </row>
    <row r="1619" spans="1:30">
      <c r="A1619" s="152"/>
      <c r="B1619" s="152"/>
      <c r="C1619" s="152"/>
      <c r="D1619" s="152"/>
      <c r="E1619" s="152"/>
      <c r="F1619" s="152"/>
      <c r="G1619" s="152"/>
      <c r="H1619" s="152"/>
      <c r="I1619" s="152"/>
      <c r="J1619" s="152"/>
      <c r="K1619" s="152"/>
      <c r="L1619" s="152"/>
      <c r="M1619" s="152"/>
      <c r="N1619" s="152"/>
      <c r="O1619" s="152"/>
      <c r="P1619" s="152"/>
      <c r="Q1619" s="152"/>
      <c r="R1619" s="152"/>
      <c r="S1619" s="152"/>
      <c r="T1619" s="152"/>
      <c r="U1619" s="152"/>
      <c r="V1619" s="152"/>
      <c r="W1619" s="152"/>
      <c r="X1619" s="152"/>
      <c r="Y1619" s="152"/>
      <c r="Z1619" s="152"/>
      <c r="AA1619" s="152"/>
      <c r="AB1619" s="152"/>
      <c r="AC1619" s="152"/>
      <c r="AD1619" s="152"/>
    </row>
    <row r="1620" spans="1:30">
      <c r="A1620" s="152"/>
      <c r="B1620" s="152"/>
      <c r="C1620" s="152"/>
      <c r="D1620" s="152"/>
      <c r="E1620" s="152"/>
      <c r="F1620" s="152"/>
      <c r="G1620" s="152"/>
      <c r="H1620" s="152"/>
      <c r="I1620" s="152"/>
      <c r="J1620" s="152"/>
      <c r="K1620" s="152"/>
      <c r="L1620" s="152"/>
      <c r="M1620" s="152"/>
      <c r="N1620" s="152"/>
      <c r="O1620" s="152"/>
      <c r="P1620" s="152"/>
      <c r="Q1620" s="152"/>
      <c r="R1620" s="152"/>
      <c r="S1620" s="152"/>
      <c r="T1620" s="152"/>
      <c r="U1620" s="152"/>
      <c r="V1620" s="152"/>
      <c r="W1620" s="152"/>
      <c r="X1620" s="152"/>
      <c r="Y1620" s="152"/>
      <c r="Z1620" s="152"/>
      <c r="AA1620" s="152"/>
      <c r="AB1620" s="152"/>
      <c r="AC1620" s="152"/>
      <c r="AD1620" s="152"/>
    </row>
    <row r="1621" spans="1:30">
      <c r="A1621" s="152"/>
      <c r="B1621" s="152"/>
      <c r="C1621" s="152"/>
      <c r="D1621" s="152"/>
      <c r="E1621" s="152"/>
      <c r="F1621" s="152"/>
      <c r="G1621" s="152"/>
      <c r="H1621" s="152"/>
      <c r="I1621" s="152"/>
      <c r="J1621" s="152"/>
      <c r="K1621" s="152"/>
      <c r="L1621" s="152"/>
      <c r="M1621" s="152"/>
      <c r="N1621" s="152"/>
      <c r="O1621" s="152"/>
      <c r="P1621" s="152"/>
      <c r="Q1621" s="152"/>
      <c r="R1621" s="152"/>
      <c r="S1621" s="152"/>
      <c r="T1621" s="152"/>
      <c r="U1621" s="152"/>
      <c r="V1621" s="152"/>
      <c r="W1621" s="152"/>
      <c r="X1621" s="152"/>
      <c r="Y1621" s="152"/>
      <c r="Z1621" s="152"/>
      <c r="AA1621" s="152"/>
      <c r="AB1621" s="152"/>
      <c r="AC1621" s="152"/>
      <c r="AD1621" s="152"/>
    </row>
    <row r="1622" spans="1:30">
      <c r="A1622" s="152"/>
      <c r="B1622" s="152"/>
      <c r="C1622" s="152"/>
      <c r="D1622" s="152"/>
      <c r="E1622" s="152"/>
      <c r="F1622" s="152"/>
      <c r="G1622" s="152"/>
      <c r="H1622" s="152"/>
      <c r="I1622" s="152"/>
      <c r="J1622" s="152"/>
      <c r="K1622" s="152"/>
      <c r="L1622" s="152"/>
      <c r="M1622" s="152"/>
      <c r="N1622" s="152"/>
      <c r="O1622" s="152"/>
      <c r="P1622" s="152"/>
      <c r="Q1622" s="152"/>
      <c r="R1622" s="152"/>
      <c r="S1622" s="152"/>
      <c r="T1622" s="152"/>
      <c r="U1622" s="152"/>
      <c r="V1622" s="152"/>
      <c r="W1622" s="152"/>
      <c r="X1622" s="152"/>
      <c r="Y1622" s="152"/>
      <c r="Z1622" s="152"/>
      <c r="AA1622" s="152"/>
      <c r="AB1622" s="152"/>
      <c r="AC1622" s="152"/>
      <c r="AD1622" s="152"/>
    </row>
    <row r="1623" spans="1:30">
      <c r="A1623" s="152"/>
      <c r="B1623" s="152"/>
      <c r="C1623" s="152"/>
      <c r="D1623" s="152"/>
      <c r="E1623" s="152"/>
      <c r="F1623" s="152"/>
      <c r="G1623" s="152"/>
      <c r="H1623" s="152"/>
      <c r="I1623" s="152"/>
      <c r="J1623" s="152"/>
      <c r="K1623" s="152"/>
      <c r="L1623" s="152"/>
      <c r="M1623" s="152"/>
      <c r="N1623" s="152"/>
      <c r="O1623" s="152"/>
      <c r="P1623" s="152"/>
      <c r="Q1623" s="152"/>
      <c r="R1623" s="152"/>
      <c r="S1623" s="152"/>
      <c r="T1623" s="152"/>
      <c r="U1623" s="152"/>
      <c r="V1623" s="152"/>
      <c r="W1623" s="152"/>
      <c r="X1623" s="152"/>
      <c r="Y1623" s="152"/>
      <c r="Z1623" s="152"/>
      <c r="AA1623" s="152"/>
      <c r="AB1623" s="152"/>
      <c r="AC1623" s="152"/>
      <c r="AD1623" s="152"/>
    </row>
    <row r="1624" spans="1:30">
      <c r="A1624" s="152"/>
      <c r="B1624" s="152"/>
      <c r="C1624" s="152"/>
      <c r="D1624" s="152"/>
      <c r="E1624" s="152"/>
      <c r="F1624" s="152"/>
      <c r="G1624" s="152"/>
      <c r="H1624" s="152"/>
      <c r="I1624" s="152"/>
      <c r="J1624" s="152"/>
      <c r="K1624" s="152"/>
      <c r="L1624" s="152"/>
      <c r="M1624" s="152"/>
      <c r="N1624" s="152"/>
      <c r="O1624" s="152"/>
      <c r="P1624" s="152"/>
      <c r="Q1624" s="152"/>
      <c r="R1624" s="152"/>
      <c r="S1624" s="152"/>
      <c r="T1624" s="152"/>
      <c r="U1624" s="152"/>
      <c r="V1624" s="152"/>
      <c r="W1624" s="152"/>
      <c r="X1624" s="152"/>
      <c r="Y1624" s="152"/>
      <c r="Z1624" s="152"/>
      <c r="AA1624" s="152"/>
      <c r="AB1624" s="152"/>
      <c r="AC1624" s="152"/>
      <c r="AD1624" s="152"/>
    </row>
    <row r="1625" spans="1:30">
      <c r="A1625" s="152"/>
      <c r="B1625" s="152"/>
      <c r="C1625" s="152"/>
      <c r="D1625" s="152"/>
      <c r="E1625" s="152"/>
      <c r="F1625" s="152"/>
      <c r="G1625" s="152"/>
      <c r="H1625" s="152"/>
      <c r="I1625" s="152"/>
      <c r="J1625" s="152"/>
      <c r="K1625" s="152"/>
      <c r="L1625" s="152"/>
      <c r="M1625" s="152"/>
      <c r="N1625" s="152"/>
      <c r="O1625" s="152"/>
      <c r="P1625" s="152"/>
      <c r="Q1625" s="152"/>
      <c r="R1625" s="152"/>
      <c r="S1625" s="152"/>
      <c r="T1625" s="152"/>
      <c r="U1625" s="152"/>
      <c r="V1625" s="152"/>
      <c r="W1625" s="152"/>
      <c r="X1625" s="152"/>
      <c r="Y1625" s="152"/>
      <c r="Z1625" s="152"/>
      <c r="AA1625" s="152"/>
      <c r="AB1625" s="152"/>
      <c r="AC1625" s="152"/>
      <c r="AD1625" s="152"/>
    </row>
    <row r="1626" spans="1:30">
      <c r="A1626" s="152"/>
      <c r="B1626" s="152"/>
      <c r="C1626" s="152"/>
      <c r="D1626" s="152"/>
      <c r="E1626" s="152"/>
      <c r="F1626" s="152"/>
      <c r="G1626" s="152"/>
      <c r="H1626" s="152"/>
      <c r="I1626" s="152"/>
      <c r="J1626" s="152"/>
      <c r="K1626" s="152"/>
      <c r="L1626" s="152"/>
      <c r="M1626" s="152"/>
      <c r="N1626" s="152"/>
      <c r="O1626" s="152"/>
      <c r="P1626" s="152"/>
      <c r="Q1626" s="152"/>
      <c r="R1626" s="152"/>
      <c r="S1626" s="152"/>
      <c r="T1626" s="152"/>
      <c r="U1626" s="152"/>
      <c r="V1626" s="152"/>
      <c r="W1626" s="152"/>
      <c r="X1626" s="152"/>
      <c r="Y1626" s="152"/>
      <c r="Z1626" s="152"/>
      <c r="AA1626" s="152"/>
      <c r="AB1626" s="152"/>
      <c r="AC1626" s="152"/>
      <c r="AD1626" s="152"/>
    </row>
    <row r="1627" spans="1:30">
      <c r="A1627" s="152"/>
      <c r="B1627" s="152"/>
      <c r="C1627" s="152"/>
      <c r="D1627" s="152"/>
      <c r="E1627" s="152"/>
      <c r="F1627" s="152"/>
      <c r="G1627" s="152"/>
      <c r="H1627" s="152"/>
      <c r="I1627" s="152"/>
      <c r="J1627" s="152"/>
      <c r="K1627" s="152"/>
      <c r="L1627" s="152"/>
      <c r="M1627" s="152"/>
      <c r="N1627" s="152"/>
      <c r="O1627" s="152"/>
      <c r="P1627" s="152"/>
      <c r="Q1627" s="152"/>
      <c r="R1627" s="152"/>
      <c r="S1627" s="152"/>
      <c r="T1627" s="152"/>
      <c r="U1627" s="152"/>
      <c r="V1627" s="152"/>
      <c r="W1627" s="152"/>
      <c r="X1627" s="152"/>
      <c r="Y1627" s="152"/>
      <c r="Z1627" s="152"/>
      <c r="AA1627" s="152"/>
      <c r="AB1627" s="152"/>
      <c r="AC1627" s="152"/>
      <c r="AD1627" s="152"/>
    </row>
    <row r="1628" spans="1:30">
      <c r="A1628" s="152"/>
      <c r="B1628" s="152"/>
      <c r="C1628" s="152"/>
      <c r="D1628" s="152"/>
      <c r="E1628" s="152"/>
      <c r="F1628" s="152"/>
      <c r="G1628" s="152"/>
      <c r="H1628" s="152"/>
      <c r="I1628" s="152"/>
      <c r="J1628" s="152"/>
      <c r="K1628" s="152"/>
      <c r="L1628" s="152"/>
      <c r="M1628" s="152"/>
      <c r="N1628" s="152"/>
      <c r="O1628" s="152"/>
      <c r="P1628" s="152"/>
      <c r="Q1628" s="152"/>
      <c r="R1628" s="152"/>
      <c r="S1628" s="152"/>
      <c r="T1628" s="152"/>
      <c r="U1628" s="152"/>
      <c r="V1628" s="152"/>
      <c r="W1628" s="152"/>
      <c r="X1628" s="152"/>
      <c r="Y1628" s="152"/>
      <c r="Z1628" s="152"/>
      <c r="AA1628" s="152"/>
      <c r="AB1628" s="152"/>
      <c r="AC1628" s="152"/>
      <c r="AD1628" s="152"/>
    </row>
    <row r="1629" spans="1:30">
      <c r="A1629" s="152"/>
      <c r="B1629" s="152"/>
      <c r="C1629" s="152"/>
      <c r="D1629" s="152"/>
      <c r="E1629" s="152"/>
      <c r="F1629" s="152"/>
      <c r="G1629" s="152"/>
      <c r="H1629" s="152"/>
      <c r="I1629" s="152"/>
      <c r="J1629" s="152"/>
      <c r="K1629" s="152"/>
      <c r="L1629" s="152"/>
      <c r="M1629" s="152"/>
      <c r="N1629" s="152"/>
      <c r="O1629" s="152"/>
      <c r="P1629" s="152"/>
      <c r="Q1629" s="152"/>
      <c r="R1629" s="152"/>
      <c r="S1629" s="152"/>
      <c r="T1629" s="152"/>
      <c r="U1629" s="152"/>
      <c r="V1629" s="152"/>
      <c r="W1629" s="152"/>
      <c r="X1629" s="152"/>
      <c r="Y1629" s="152"/>
      <c r="Z1629" s="152"/>
      <c r="AA1629" s="152"/>
      <c r="AB1629" s="152"/>
      <c r="AC1629" s="152"/>
      <c r="AD1629" s="152"/>
    </row>
    <row r="1630" spans="1:30">
      <c r="A1630" s="152"/>
      <c r="B1630" s="152"/>
      <c r="C1630" s="152"/>
      <c r="D1630" s="152"/>
      <c r="E1630" s="152"/>
      <c r="F1630" s="152"/>
      <c r="G1630" s="152"/>
      <c r="H1630" s="152"/>
      <c r="I1630" s="152"/>
      <c r="J1630" s="152"/>
      <c r="K1630" s="152"/>
      <c r="L1630" s="152"/>
      <c r="M1630" s="152"/>
      <c r="N1630" s="152"/>
      <c r="O1630" s="152"/>
      <c r="P1630" s="152"/>
      <c r="Q1630" s="152"/>
      <c r="R1630" s="152"/>
      <c r="S1630" s="152"/>
      <c r="T1630" s="152"/>
      <c r="U1630" s="152"/>
      <c r="V1630" s="152"/>
      <c r="W1630" s="152"/>
      <c r="X1630" s="152"/>
      <c r="Y1630" s="152"/>
      <c r="Z1630" s="152"/>
      <c r="AA1630" s="152"/>
      <c r="AB1630" s="152"/>
      <c r="AC1630" s="152"/>
      <c r="AD1630" s="152"/>
    </row>
    <row r="1631" spans="1:30">
      <c r="A1631" s="152"/>
      <c r="B1631" s="152"/>
      <c r="C1631" s="152"/>
      <c r="D1631" s="152"/>
      <c r="E1631" s="152"/>
      <c r="F1631" s="152"/>
      <c r="G1631" s="152"/>
      <c r="H1631" s="152"/>
      <c r="I1631" s="152"/>
      <c r="J1631" s="152"/>
      <c r="K1631" s="152"/>
      <c r="L1631" s="152"/>
      <c r="M1631" s="152"/>
      <c r="N1631" s="152"/>
      <c r="O1631" s="152"/>
      <c r="P1631" s="152"/>
      <c r="Q1631" s="152"/>
      <c r="R1631" s="152"/>
      <c r="S1631" s="152"/>
      <c r="T1631" s="152"/>
      <c r="U1631" s="152"/>
      <c r="V1631" s="152"/>
      <c r="W1631" s="152"/>
      <c r="X1631" s="152"/>
      <c r="Y1631" s="152"/>
      <c r="Z1631" s="152"/>
      <c r="AA1631" s="152"/>
      <c r="AB1631" s="152"/>
      <c r="AC1631" s="152"/>
      <c r="AD1631" s="152"/>
    </row>
    <row r="1632" spans="1:30">
      <c r="A1632" s="152"/>
      <c r="B1632" s="152"/>
      <c r="C1632" s="152"/>
      <c r="D1632" s="152"/>
      <c r="E1632" s="152"/>
      <c r="F1632" s="152"/>
      <c r="G1632" s="152"/>
      <c r="H1632" s="152"/>
      <c r="I1632" s="152"/>
      <c r="J1632" s="152"/>
      <c r="K1632" s="152"/>
      <c r="L1632" s="152"/>
      <c r="M1632" s="152"/>
      <c r="N1632" s="152"/>
      <c r="O1632" s="152"/>
      <c r="P1632" s="152"/>
      <c r="Q1632" s="152"/>
      <c r="R1632" s="152"/>
      <c r="S1632" s="152"/>
      <c r="T1632" s="152"/>
      <c r="U1632" s="152"/>
      <c r="V1632" s="152"/>
      <c r="W1632" s="152"/>
      <c r="X1632" s="152"/>
      <c r="Y1632" s="152"/>
      <c r="Z1632" s="152"/>
      <c r="AA1632" s="152"/>
      <c r="AB1632" s="152"/>
      <c r="AC1632" s="152"/>
      <c r="AD1632" s="152"/>
    </row>
    <row r="1633" spans="1:30">
      <c r="A1633" s="152"/>
      <c r="B1633" s="152"/>
      <c r="C1633" s="152"/>
      <c r="D1633" s="152"/>
      <c r="E1633" s="152"/>
      <c r="F1633" s="152"/>
      <c r="G1633" s="152"/>
      <c r="H1633" s="152"/>
      <c r="I1633" s="152"/>
      <c r="J1633" s="152"/>
      <c r="K1633" s="152"/>
      <c r="L1633" s="152"/>
      <c r="M1633" s="152"/>
      <c r="N1633" s="152"/>
      <c r="O1633" s="152"/>
      <c r="P1633" s="152"/>
      <c r="Q1633" s="152"/>
      <c r="R1633" s="152"/>
      <c r="S1633" s="152"/>
      <c r="T1633" s="152"/>
      <c r="U1633" s="152"/>
      <c r="V1633" s="152"/>
      <c r="W1633" s="152"/>
      <c r="X1633" s="152"/>
      <c r="Y1633" s="152"/>
      <c r="Z1633" s="152"/>
      <c r="AA1633" s="152"/>
      <c r="AB1633" s="152"/>
      <c r="AC1633" s="152"/>
      <c r="AD1633" s="152"/>
    </row>
    <row r="1634" spans="1:30">
      <c r="A1634" s="152"/>
      <c r="B1634" s="152"/>
      <c r="C1634" s="152"/>
      <c r="D1634" s="152"/>
      <c r="E1634" s="152"/>
      <c r="F1634" s="152"/>
      <c r="G1634" s="152"/>
      <c r="H1634" s="152"/>
      <c r="I1634" s="152"/>
      <c r="J1634" s="152"/>
      <c r="K1634" s="152"/>
      <c r="L1634" s="152"/>
      <c r="M1634" s="152"/>
      <c r="N1634" s="152"/>
      <c r="O1634" s="152"/>
      <c r="P1634" s="152"/>
      <c r="Q1634" s="152"/>
      <c r="R1634" s="152"/>
      <c r="S1634" s="152"/>
      <c r="T1634" s="152"/>
      <c r="U1634" s="152"/>
      <c r="V1634" s="152"/>
      <c r="W1634" s="152"/>
      <c r="X1634" s="152"/>
      <c r="Y1634" s="152"/>
      <c r="Z1634" s="152"/>
      <c r="AA1634" s="152"/>
      <c r="AB1634" s="152"/>
      <c r="AC1634" s="152"/>
      <c r="AD1634" s="152"/>
    </row>
    <row r="1635" spans="1:30">
      <c r="A1635" s="152"/>
      <c r="B1635" s="152"/>
      <c r="C1635" s="152"/>
      <c r="D1635" s="152"/>
      <c r="E1635" s="152"/>
      <c r="F1635" s="152"/>
      <c r="G1635" s="152"/>
      <c r="H1635" s="152"/>
      <c r="I1635" s="152"/>
      <c r="J1635" s="152"/>
      <c r="K1635" s="152"/>
      <c r="L1635" s="152"/>
      <c r="M1635" s="152"/>
      <c r="N1635" s="152"/>
      <c r="O1635" s="152"/>
      <c r="P1635" s="152"/>
      <c r="Q1635" s="152"/>
      <c r="R1635" s="152"/>
      <c r="S1635" s="152"/>
      <c r="T1635" s="152"/>
      <c r="U1635" s="152"/>
      <c r="V1635" s="152"/>
      <c r="W1635" s="152"/>
      <c r="X1635" s="152"/>
      <c r="Y1635" s="152"/>
      <c r="Z1635" s="152"/>
      <c r="AA1635" s="152"/>
      <c r="AB1635" s="152"/>
      <c r="AC1635" s="152"/>
      <c r="AD1635" s="152"/>
    </row>
    <row r="1636" spans="1:30">
      <c r="A1636" s="152"/>
      <c r="B1636" s="152"/>
      <c r="C1636" s="152"/>
      <c r="D1636" s="152"/>
      <c r="E1636" s="152"/>
      <c r="F1636" s="152"/>
      <c r="G1636" s="152"/>
      <c r="H1636" s="152"/>
      <c r="I1636" s="152"/>
      <c r="J1636" s="152"/>
      <c r="K1636" s="152"/>
      <c r="L1636" s="152"/>
      <c r="M1636" s="152"/>
      <c r="N1636" s="152"/>
      <c r="O1636" s="152"/>
      <c r="P1636" s="152"/>
      <c r="Q1636" s="152"/>
      <c r="R1636" s="152"/>
      <c r="S1636" s="152"/>
      <c r="T1636" s="152"/>
      <c r="U1636" s="152"/>
      <c r="V1636" s="152"/>
      <c r="W1636" s="152"/>
      <c r="X1636" s="152"/>
      <c r="Y1636" s="152"/>
      <c r="Z1636" s="152"/>
      <c r="AA1636" s="152"/>
      <c r="AB1636" s="152"/>
      <c r="AC1636" s="152"/>
      <c r="AD1636" s="152"/>
    </row>
    <row r="1637" spans="1:30">
      <c r="A1637" s="152"/>
      <c r="B1637" s="152"/>
      <c r="C1637" s="152"/>
      <c r="D1637" s="152"/>
      <c r="E1637" s="152"/>
      <c r="F1637" s="152"/>
      <c r="G1637" s="152"/>
      <c r="H1637" s="152"/>
      <c r="I1637" s="152"/>
      <c r="J1637" s="152"/>
      <c r="K1637" s="152"/>
      <c r="L1637" s="152"/>
      <c r="M1637" s="152"/>
      <c r="N1637" s="152"/>
      <c r="O1637" s="152"/>
      <c r="P1637" s="152"/>
      <c r="Q1637" s="152"/>
      <c r="R1637" s="152"/>
      <c r="S1637" s="152"/>
      <c r="T1637" s="152"/>
      <c r="U1637" s="152"/>
      <c r="V1637" s="152"/>
      <c r="W1637" s="152"/>
      <c r="X1637" s="152"/>
      <c r="Y1637" s="152"/>
      <c r="Z1637" s="152"/>
      <c r="AA1637" s="152"/>
      <c r="AB1637" s="152"/>
      <c r="AC1637" s="152"/>
      <c r="AD1637" s="152"/>
    </row>
    <row r="1638" spans="1:30">
      <c r="A1638" s="152"/>
      <c r="B1638" s="152"/>
      <c r="C1638" s="152"/>
      <c r="D1638" s="152"/>
      <c r="E1638" s="152"/>
      <c r="F1638" s="152"/>
      <c r="G1638" s="152"/>
      <c r="H1638" s="152"/>
      <c r="I1638" s="152"/>
      <c r="J1638" s="152"/>
      <c r="K1638" s="152"/>
      <c r="L1638" s="152"/>
      <c r="M1638" s="152"/>
      <c r="N1638" s="152"/>
      <c r="O1638" s="152"/>
      <c r="P1638" s="152"/>
      <c r="Q1638" s="152"/>
      <c r="R1638" s="152"/>
      <c r="S1638" s="152"/>
      <c r="T1638" s="152"/>
      <c r="U1638" s="152"/>
      <c r="V1638" s="152"/>
      <c r="W1638" s="152"/>
      <c r="X1638" s="152"/>
      <c r="Y1638" s="152"/>
      <c r="Z1638" s="152"/>
      <c r="AA1638" s="152"/>
      <c r="AB1638" s="152"/>
      <c r="AC1638" s="152"/>
      <c r="AD1638" s="152"/>
    </row>
    <row r="1639" spans="1:30">
      <c r="A1639" s="152"/>
      <c r="B1639" s="152"/>
      <c r="C1639" s="152"/>
      <c r="D1639" s="152"/>
      <c r="E1639" s="152"/>
      <c r="F1639" s="152"/>
      <c r="G1639" s="152"/>
      <c r="H1639" s="152"/>
      <c r="I1639" s="152"/>
      <c r="J1639" s="152"/>
      <c r="K1639" s="152"/>
      <c r="L1639" s="152"/>
      <c r="M1639" s="152"/>
      <c r="N1639" s="152"/>
      <c r="O1639" s="152"/>
      <c r="P1639" s="152"/>
      <c r="Q1639" s="152"/>
      <c r="R1639" s="152"/>
      <c r="S1639" s="152"/>
      <c r="T1639" s="152"/>
      <c r="U1639" s="152"/>
      <c r="V1639" s="152"/>
      <c r="W1639" s="152"/>
      <c r="X1639" s="152"/>
      <c r="Y1639" s="152"/>
      <c r="Z1639" s="152"/>
      <c r="AA1639" s="152"/>
      <c r="AB1639" s="152"/>
      <c r="AC1639" s="152"/>
      <c r="AD1639" s="152"/>
    </row>
    <row r="1640" spans="1:30">
      <c r="A1640" s="152"/>
      <c r="B1640" s="152"/>
      <c r="C1640" s="152"/>
      <c r="D1640" s="152"/>
      <c r="E1640" s="152"/>
      <c r="F1640" s="152"/>
      <c r="G1640" s="152"/>
      <c r="H1640" s="152"/>
      <c r="I1640" s="152"/>
      <c r="J1640" s="152"/>
      <c r="K1640" s="152"/>
      <c r="L1640" s="152"/>
      <c r="M1640" s="152"/>
      <c r="N1640" s="152"/>
      <c r="O1640" s="152"/>
      <c r="P1640" s="152"/>
      <c r="Q1640" s="152"/>
      <c r="R1640" s="152"/>
      <c r="S1640" s="152"/>
      <c r="T1640" s="152"/>
      <c r="U1640" s="152"/>
      <c r="V1640" s="152"/>
      <c r="W1640" s="152"/>
      <c r="X1640" s="152"/>
      <c r="Y1640" s="152"/>
      <c r="Z1640" s="152"/>
      <c r="AA1640" s="152"/>
      <c r="AB1640" s="152"/>
      <c r="AC1640" s="152"/>
      <c r="AD1640" s="152"/>
    </row>
    <row r="1641" spans="1:30">
      <c r="A1641" s="152"/>
      <c r="B1641" s="152"/>
      <c r="C1641" s="152"/>
      <c r="D1641" s="152"/>
      <c r="E1641" s="152"/>
      <c r="F1641" s="152"/>
      <c r="G1641" s="152"/>
      <c r="H1641" s="152"/>
      <c r="I1641" s="152"/>
      <c r="J1641" s="152"/>
      <c r="K1641" s="152"/>
      <c r="L1641" s="152"/>
      <c r="M1641" s="152"/>
      <c r="N1641" s="152"/>
      <c r="O1641" s="152"/>
      <c r="P1641" s="152"/>
      <c r="Q1641" s="152"/>
      <c r="R1641" s="152"/>
      <c r="S1641" s="152"/>
      <c r="T1641" s="152"/>
      <c r="U1641" s="152"/>
      <c r="V1641" s="152"/>
      <c r="W1641" s="152"/>
      <c r="X1641" s="152"/>
      <c r="Y1641" s="152"/>
      <c r="Z1641" s="152"/>
      <c r="AA1641" s="152"/>
      <c r="AB1641" s="152"/>
      <c r="AC1641" s="152"/>
      <c r="AD1641" s="152"/>
    </row>
    <row r="1642" spans="1:30">
      <c r="A1642" s="152"/>
      <c r="B1642" s="152"/>
      <c r="C1642" s="152"/>
      <c r="D1642" s="152"/>
      <c r="E1642" s="152"/>
      <c r="F1642" s="152"/>
      <c r="G1642" s="152"/>
      <c r="H1642" s="152"/>
      <c r="I1642" s="152"/>
      <c r="J1642" s="152"/>
      <c r="K1642" s="152"/>
      <c r="L1642" s="152"/>
      <c r="M1642" s="152"/>
      <c r="N1642" s="152"/>
      <c r="O1642" s="152"/>
      <c r="P1642" s="152"/>
      <c r="Q1642" s="152"/>
      <c r="R1642" s="152"/>
      <c r="S1642" s="152"/>
      <c r="T1642" s="152"/>
      <c r="U1642" s="152"/>
      <c r="V1642" s="152"/>
      <c r="W1642" s="152"/>
      <c r="X1642" s="152"/>
      <c r="Y1642" s="152"/>
      <c r="Z1642" s="152"/>
      <c r="AA1642" s="152"/>
      <c r="AB1642" s="152"/>
      <c r="AC1642" s="152"/>
      <c r="AD1642" s="152"/>
    </row>
    <row r="1643" spans="1:30">
      <c r="A1643" s="152"/>
      <c r="B1643" s="152"/>
      <c r="C1643" s="152"/>
      <c r="D1643" s="152"/>
      <c r="E1643" s="152"/>
      <c r="F1643" s="152"/>
      <c r="G1643" s="152"/>
      <c r="H1643" s="152"/>
      <c r="I1643" s="152"/>
      <c r="J1643" s="152"/>
      <c r="K1643" s="152"/>
      <c r="L1643" s="152"/>
      <c r="M1643" s="152"/>
      <c r="N1643" s="152"/>
      <c r="O1643" s="152"/>
      <c r="P1643" s="152"/>
      <c r="Q1643" s="152"/>
      <c r="R1643" s="152"/>
      <c r="S1643" s="152"/>
      <c r="T1643" s="152"/>
      <c r="U1643" s="152"/>
      <c r="V1643" s="152"/>
      <c r="W1643" s="152"/>
      <c r="X1643" s="152"/>
      <c r="Y1643" s="152"/>
      <c r="Z1643" s="152"/>
      <c r="AA1643" s="152"/>
      <c r="AB1643" s="152"/>
      <c r="AC1643" s="152"/>
      <c r="AD1643" s="152"/>
    </row>
    <row r="1644" spans="1:30">
      <c r="A1644" s="152"/>
      <c r="B1644" s="152"/>
      <c r="C1644" s="152"/>
      <c r="D1644" s="152"/>
      <c r="E1644" s="152"/>
      <c r="F1644" s="152"/>
      <c r="G1644" s="152"/>
      <c r="H1644" s="152"/>
      <c r="I1644" s="152"/>
      <c r="J1644" s="152"/>
      <c r="K1644" s="152"/>
      <c r="L1644" s="152"/>
      <c r="M1644" s="152"/>
      <c r="N1644" s="152"/>
      <c r="O1644" s="152"/>
      <c r="P1644" s="152"/>
      <c r="Q1644" s="152"/>
      <c r="R1644" s="152"/>
      <c r="S1644" s="152"/>
      <c r="T1644" s="152"/>
      <c r="U1644" s="152"/>
      <c r="V1644" s="152"/>
      <c r="W1644" s="152"/>
      <c r="X1644" s="152"/>
      <c r="Y1644" s="152"/>
      <c r="Z1644" s="152"/>
      <c r="AA1644" s="152"/>
      <c r="AB1644" s="152"/>
      <c r="AC1644" s="152"/>
      <c r="AD1644" s="152"/>
    </row>
    <row r="1645" spans="1:30">
      <c r="A1645" s="152"/>
      <c r="B1645" s="152"/>
      <c r="C1645" s="152"/>
      <c r="D1645" s="152"/>
      <c r="E1645" s="152"/>
      <c r="F1645" s="152"/>
      <c r="G1645" s="152"/>
      <c r="H1645" s="152"/>
      <c r="I1645" s="152"/>
      <c r="J1645" s="152"/>
      <c r="K1645" s="152"/>
      <c r="L1645" s="152"/>
      <c r="M1645" s="152"/>
      <c r="N1645" s="152"/>
      <c r="O1645" s="152"/>
      <c r="P1645" s="152"/>
      <c r="Q1645" s="152"/>
      <c r="R1645" s="152"/>
      <c r="S1645" s="152"/>
      <c r="T1645" s="152"/>
      <c r="U1645" s="152"/>
      <c r="V1645" s="152"/>
      <c r="W1645" s="152"/>
      <c r="X1645" s="152"/>
      <c r="Y1645" s="152"/>
      <c r="Z1645" s="152"/>
      <c r="AA1645" s="152"/>
      <c r="AB1645" s="152"/>
      <c r="AC1645" s="152"/>
      <c r="AD1645" s="152"/>
    </row>
    <row r="1646" spans="1:30">
      <c r="A1646" s="152"/>
      <c r="B1646" s="152"/>
      <c r="C1646" s="152"/>
      <c r="D1646" s="152"/>
      <c r="E1646" s="152"/>
      <c r="F1646" s="152"/>
      <c r="G1646" s="152"/>
      <c r="H1646" s="152"/>
      <c r="I1646" s="152"/>
      <c r="J1646" s="152"/>
      <c r="K1646" s="152"/>
      <c r="L1646" s="152"/>
      <c r="M1646" s="152"/>
      <c r="N1646" s="152"/>
      <c r="O1646" s="152"/>
      <c r="P1646" s="152"/>
      <c r="Q1646" s="152"/>
      <c r="R1646" s="152"/>
      <c r="S1646" s="152"/>
      <c r="T1646" s="152"/>
      <c r="U1646" s="152"/>
      <c r="V1646" s="152"/>
      <c r="W1646" s="152"/>
      <c r="X1646" s="152"/>
      <c r="Y1646" s="152"/>
      <c r="Z1646" s="152"/>
      <c r="AA1646" s="152"/>
      <c r="AB1646" s="152"/>
      <c r="AC1646" s="152"/>
      <c r="AD1646" s="152"/>
    </row>
    <row r="1647" spans="1:30">
      <c r="A1647" s="152"/>
      <c r="B1647" s="152"/>
      <c r="C1647" s="152"/>
      <c r="D1647" s="152"/>
      <c r="E1647" s="152"/>
      <c r="F1647" s="152"/>
      <c r="G1647" s="152"/>
      <c r="H1647" s="152"/>
      <c r="I1647" s="152"/>
      <c r="J1647" s="152"/>
      <c r="K1647" s="152"/>
      <c r="L1647" s="152"/>
      <c r="M1647" s="152"/>
      <c r="N1647" s="152"/>
      <c r="O1647" s="152"/>
      <c r="P1647" s="152"/>
      <c r="Q1647" s="152"/>
      <c r="R1647" s="152"/>
      <c r="S1647" s="152"/>
      <c r="T1647" s="152"/>
      <c r="U1647" s="152"/>
      <c r="V1647" s="152"/>
      <c r="W1647" s="152"/>
      <c r="X1647" s="152"/>
      <c r="Y1647" s="152"/>
      <c r="Z1647" s="152"/>
      <c r="AA1647" s="152"/>
      <c r="AB1647" s="152"/>
      <c r="AC1647" s="152"/>
      <c r="AD1647" s="152"/>
    </row>
    <row r="1648" spans="1:30">
      <c r="A1648" s="152"/>
      <c r="B1648" s="152"/>
      <c r="C1648" s="152"/>
      <c r="D1648" s="152"/>
      <c r="E1648" s="152"/>
      <c r="F1648" s="152"/>
      <c r="G1648" s="152"/>
      <c r="H1648" s="152"/>
      <c r="I1648" s="152"/>
      <c r="J1648" s="152"/>
      <c r="K1648" s="152"/>
      <c r="L1648" s="152"/>
      <c r="M1648" s="152"/>
      <c r="N1648" s="152"/>
      <c r="O1648" s="152"/>
      <c r="P1648" s="152"/>
      <c r="Q1648" s="152"/>
      <c r="R1648" s="152"/>
      <c r="S1648" s="152"/>
      <c r="T1648" s="152"/>
      <c r="U1648" s="152"/>
      <c r="V1648" s="152"/>
      <c r="W1648" s="152"/>
      <c r="X1648" s="152"/>
      <c r="Y1648" s="152"/>
      <c r="Z1648" s="152"/>
      <c r="AA1648" s="152"/>
      <c r="AB1648" s="152"/>
      <c r="AC1648" s="152"/>
      <c r="AD1648" s="152"/>
    </row>
    <row r="1649" spans="1:30">
      <c r="A1649" s="152"/>
      <c r="B1649" s="152"/>
      <c r="C1649" s="152"/>
      <c r="D1649" s="152"/>
      <c r="E1649" s="152"/>
      <c r="F1649" s="152"/>
      <c r="G1649" s="152"/>
      <c r="H1649" s="152"/>
      <c r="I1649" s="152"/>
      <c r="J1649" s="152"/>
      <c r="K1649" s="152"/>
      <c r="L1649" s="152"/>
      <c r="M1649" s="152"/>
      <c r="N1649" s="152"/>
      <c r="O1649" s="152"/>
      <c r="P1649" s="152"/>
      <c r="Q1649" s="152"/>
      <c r="R1649" s="152"/>
      <c r="S1649" s="152"/>
      <c r="T1649" s="152"/>
      <c r="U1649" s="152"/>
      <c r="V1649" s="152"/>
      <c r="W1649" s="152"/>
      <c r="X1649" s="152"/>
      <c r="Y1649" s="152"/>
      <c r="Z1649" s="152"/>
      <c r="AA1649" s="152"/>
      <c r="AB1649" s="152"/>
      <c r="AC1649" s="152"/>
      <c r="AD1649" s="152"/>
    </row>
    <row r="1650" spans="1:30">
      <c r="A1650" s="152"/>
      <c r="B1650" s="152"/>
      <c r="C1650" s="152"/>
      <c r="D1650" s="152"/>
      <c r="E1650" s="152"/>
      <c r="F1650" s="152"/>
      <c r="G1650" s="152"/>
      <c r="H1650" s="152"/>
      <c r="I1650" s="152"/>
      <c r="J1650" s="152"/>
      <c r="K1650" s="152"/>
      <c r="L1650" s="152"/>
      <c r="M1650" s="152"/>
      <c r="N1650" s="152"/>
      <c r="O1650" s="152"/>
      <c r="P1650" s="152"/>
      <c r="Q1650" s="152"/>
      <c r="R1650" s="152"/>
      <c r="S1650" s="152"/>
      <c r="T1650" s="152"/>
      <c r="U1650" s="152"/>
      <c r="V1650" s="152"/>
      <c r="W1650" s="152"/>
      <c r="X1650" s="152"/>
      <c r="Y1650" s="152"/>
      <c r="Z1650" s="152"/>
      <c r="AA1650" s="152"/>
      <c r="AB1650" s="152"/>
      <c r="AC1650" s="152"/>
      <c r="AD1650" s="152"/>
    </row>
    <row r="1651" spans="1:30">
      <c r="A1651" s="152"/>
      <c r="B1651" s="152"/>
      <c r="C1651" s="152"/>
      <c r="D1651" s="152"/>
      <c r="E1651" s="152"/>
      <c r="F1651" s="152"/>
      <c r="G1651" s="152"/>
      <c r="H1651" s="152"/>
      <c r="I1651" s="152"/>
      <c r="J1651" s="152"/>
      <c r="K1651" s="152"/>
      <c r="L1651" s="152"/>
      <c r="M1651" s="152"/>
      <c r="N1651" s="152"/>
      <c r="O1651" s="152"/>
      <c r="P1651" s="152"/>
      <c r="Q1651" s="152"/>
      <c r="R1651" s="152"/>
      <c r="S1651" s="152"/>
      <c r="T1651" s="152"/>
      <c r="U1651" s="152"/>
      <c r="V1651" s="152"/>
      <c r="W1651" s="152"/>
      <c r="X1651" s="152"/>
      <c r="Y1651" s="152"/>
      <c r="Z1651" s="152"/>
      <c r="AA1651" s="152"/>
      <c r="AB1651" s="152"/>
      <c r="AC1651" s="152"/>
      <c r="AD1651" s="152"/>
    </row>
    <row r="1652" spans="1:30">
      <c r="A1652" s="152"/>
      <c r="B1652" s="152"/>
      <c r="C1652" s="152"/>
      <c r="D1652" s="152"/>
      <c r="E1652" s="152"/>
      <c r="F1652" s="152"/>
      <c r="G1652" s="152"/>
      <c r="H1652" s="152"/>
      <c r="I1652" s="152"/>
      <c r="J1652" s="152"/>
      <c r="K1652" s="152"/>
      <c r="L1652" s="152"/>
      <c r="M1652" s="152"/>
      <c r="N1652" s="152"/>
      <c r="O1652" s="152"/>
      <c r="P1652" s="152"/>
      <c r="Q1652" s="152"/>
      <c r="R1652" s="152"/>
      <c r="S1652" s="152"/>
      <c r="T1652" s="152"/>
      <c r="U1652" s="152"/>
      <c r="V1652" s="152"/>
      <c r="W1652" s="152"/>
      <c r="X1652" s="152"/>
      <c r="Y1652" s="152"/>
      <c r="Z1652" s="152"/>
      <c r="AA1652" s="152"/>
      <c r="AB1652" s="152"/>
      <c r="AC1652" s="152"/>
      <c r="AD1652" s="152"/>
    </row>
    <row r="1653" spans="1:30">
      <c r="A1653" s="152"/>
      <c r="B1653" s="152"/>
      <c r="C1653" s="152"/>
      <c r="D1653" s="152"/>
      <c r="E1653" s="152"/>
      <c r="F1653" s="152"/>
      <c r="G1653" s="152"/>
      <c r="H1653" s="152"/>
      <c r="I1653" s="152"/>
      <c r="J1653" s="152"/>
      <c r="K1653" s="152"/>
      <c r="L1653" s="152"/>
      <c r="M1653" s="152"/>
      <c r="N1653" s="152"/>
      <c r="O1653" s="152"/>
      <c r="P1653" s="152"/>
      <c r="Q1653" s="152"/>
      <c r="R1653" s="152"/>
      <c r="S1653" s="152"/>
      <c r="T1653" s="152"/>
      <c r="U1653" s="152"/>
      <c r="V1653" s="152"/>
      <c r="W1653" s="152"/>
      <c r="X1653" s="152"/>
      <c r="Y1653" s="152"/>
      <c r="Z1653" s="152"/>
      <c r="AA1653" s="152"/>
      <c r="AB1653" s="152"/>
      <c r="AC1653" s="152"/>
      <c r="AD1653" s="152"/>
    </row>
    <row r="1654" spans="1:30">
      <c r="A1654" s="152"/>
      <c r="B1654" s="152"/>
      <c r="C1654" s="152"/>
      <c r="D1654" s="152"/>
      <c r="E1654" s="152"/>
      <c r="F1654" s="152"/>
      <c r="G1654" s="152"/>
      <c r="H1654" s="152"/>
      <c r="I1654" s="152"/>
      <c r="J1654" s="152"/>
      <c r="K1654" s="152"/>
      <c r="L1654" s="152"/>
      <c r="M1654" s="152"/>
      <c r="N1654" s="152"/>
      <c r="O1654" s="152"/>
      <c r="P1654" s="152"/>
      <c r="Q1654" s="152"/>
      <c r="R1654" s="152"/>
      <c r="S1654" s="152"/>
      <c r="T1654" s="152"/>
      <c r="U1654" s="152"/>
      <c r="V1654" s="152"/>
      <c r="W1654" s="152"/>
      <c r="X1654" s="152"/>
      <c r="Y1654" s="152"/>
      <c r="Z1654" s="152"/>
      <c r="AA1654" s="152"/>
      <c r="AB1654" s="152"/>
      <c r="AC1654" s="152"/>
      <c r="AD1654" s="152"/>
    </row>
    <row r="1655" spans="1:30">
      <c r="A1655" s="152"/>
      <c r="B1655" s="152"/>
      <c r="C1655" s="152"/>
      <c r="D1655" s="152"/>
      <c r="E1655" s="152"/>
      <c r="F1655" s="152"/>
      <c r="G1655" s="152"/>
      <c r="H1655" s="152"/>
      <c r="I1655" s="152"/>
      <c r="J1655" s="152"/>
      <c r="K1655" s="152"/>
      <c r="L1655" s="152"/>
      <c r="M1655" s="152"/>
      <c r="N1655" s="152"/>
      <c r="O1655" s="152"/>
      <c r="P1655" s="152"/>
      <c r="Q1655" s="152"/>
      <c r="R1655" s="152"/>
      <c r="S1655" s="152"/>
      <c r="T1655" s="152"/>
      <c r="U1655" s="152"/>
      <c r="V1655" s="152"/>
      <c r="W1655" s="152"/>
      <c r="X1655" s="152"/>
      <c r="Y1655" s="152"/>
      <c r="Z1655" s="152"/>
      <c r="AA1655" s="152"/>
      <c r="AB1655" s="152"/>
      <c r="AC1655" s="152"/>
      <c r="AD1655" s="152"/>
    </row>
    <row r="1656" spans="1:30">
      <c r="A1656" s="152"/>
      <c r="B1656" s="152"/>
      <c r="C1656" s="152"/>
      <c r="D1656" s="152"/>
      <c r="E1656" s="152"/>
      <c r="F1656" s="152"/>
      <c r="G1656" s="152"/>
      <c r="H1656" s="152"/>
      <c r="I1656" s="152"/>
      <c r="J1656" s="152"/>
      <c r="K1656" s="152"/>
      <c r="L1656" s="152"/>
      <c r="M1656" s="152"/>
      <c r="N1656" s="152"/>
      <c r="O1656" s="152"/>
      <c r="P1656" s="152"/>
      <c r="Q1656" s="152"/>
      <c r="R1656" s="152"/>
      <c r="S1656" s="152"/>
      <c r="T1656" s="152"/>
      <c r="U1656" s="152"/>
      <c r="V1656" s="152"/>
      <c r="W1656" s="152"/>
      <c r="X1656" s="152"/>
      <c r="Y1656" s="152"/>
      <c r="Z1656" s="152"/>
      <c r="AA1656" s="152"/>
      <c r="AB1656" s="152"/>
      <c r="AC1656" s="152"/>
      <c r="AD1656" s="152"/>
    </row>
    <row r="1657" spans="1:30">
      <c r="A1657" s="152"/>
      <c r="B1657" s="152"/>
      <c r="C1657" s="152"/>
      <c r="D1657" s="152"/>
      <c r="E1657" s="152"/>
      <c r="F1657" s="152"/>
      <c r="G1657" s="152"/>
      <c r="H1657" s="152"/>
      <c r="I1657" s="152"/>
      <c r="J1657" s="152"/>
      <c r="K1657" s="152"/>
      <c r="L1657" s="152"/>
      <c r="M1657" s="152"/>
      <c r="N1657" s="152"/>
      <c r="O1657" s="152"/>
      <c r="P1657" s="152"/>
      <c r="Q1657" s="152"/>
      <c r="R1657" s="152"/>
      <c r="S1657" s="152"/>
      <c r="T1657" s="152"/>
      <c r="U1657" s="152"/>
      <c r="V1657" s="152"/>
      <c r="W1657" s="152"/>
      <c r="X1657" s="152"/>
      <c r="Y1657" s="152"/>
      <c r="Z1657" s="152"/>
      <c r="AA1657" s="152"/>
      <c r="AB1657" s="152"/>
      <c r="AC1657" s="152"/>
      <c r="AD1657" s="152"/>
    </row>
    <row r="1658" spans="1:30">
      <c r="A1658" s="152"/>
      <c r="B1658" s="152"/>
      <c r="C1658" s="152"/>
      <c r="D1658" s="152"/>
      <c r="E1658" s="152"/>
      <c r="F1658" s="152"/>
      <c r="G1658" s="152"/>
      <c r="H1658" s="152"/>
      <c r="I1658" s="152"/>
      <c r="J1658" s="152"/>
      <c r="K1658" s="152"/>
      <c r="L1658" s="152"/>
      <c r="M1658" s="152"/>
      <c r="N1658" s="152"/>
      <c r="O1658" s="152"/>
      <c r="P1658" s="152"/>
      <c r="Q1658" s="152"/>
      <c r="R1658" s="152"/>
      <c r="S1658" s="152"/>
      <c r="T1658" s="152"/>
      <c r="U1658" s="152"/>
      <c r="V1658" s="152"/>
      <c r="W1658" s="152"/>
      <c r="X1658" s="152"/>
      <c r="Y1658" s="152"/>
      <c r="Z1658" s="152"/>
      <c r="AA1658" s="152"/>
      <c r="AB1658" s="152"/>
      <c r="AC1658" s="152"/>
      <c r="AD1658" s="152"/>
    </row>
    <row r="1659" spans="1:30">
      <c r="A1659" s="152"/>
      <c r="B1659" s="152"/>
      <c r="C1659" s="152"/>
      <c r="D1659" s="152"/>
      <c r="E1659" s="152"/>
      <c r="F1659" s="152"/>
      <c r="G1659" s="152"/>
      <c r="H1659" s="152"/>
      <c r="I1659" s="152"/>
      <c r="J1659" s="152"/>
      <c r="K1659" s="152"/>
      <c r="L1659" s="152"/>
      <c r="M1659" s="152"/>
      <c r="N1659" s="152"/>
      <c r="O1659" s="152"/>
      <c r="P1659" s="152"/>
      <c r="Q1659" s="152"/>
      <c r="R1659" s="152"/>
      <c r="S1659" s="152"/>
      <c r="T1659" s="152"/>
      <c r="U1659" s="152"/>
      <c r="V1659" s="152"/>
      <c r="W1659" s="152"/>
      <c r="X1659" s="152"/>
      <c r="Y1659" s="152"/>
      <c r="Z1659" s="152"/>
      <c r="AA1659" s="152"/>
      <c r="AB1659" s="152"/>
      <c r="AC1659" s="152"/>
      <c r="AD1659" s="152"/>
    </row>
    <row r="1660" spans="1:30">
      <c r="A1660" s="152"/>
      <c r="B1660" s="152"/>
      <c r="C1660" s="152"/>
      <c r="D1660" s="152"/>
      <c r="E1660" s="152"/>
      <c r="F1660" s="152"/>
      <c r="G1660" s="152"/>
      <c r="H1660" s="152"/>
      <c r="I1660" s="152"/>
      <c r="J1660" s="152"/>
      <c r="K1660" s="152"/>
      <c r="L1660" s="152"/>
      <c r="M1660" s="152"/>
      <c r="N1660" s="152"/>
      <c r="O1660" s="152"/>
      <c r="P1660" s="152"/>
      <c r="Q1660" s="152"/>
      <c r="R1660" s="152"/>
      <c r="S1660" s="152"/>
      <c r="T1660" s="152"/>
      <c r="U1660" s="152"/>
      <c r="V1660" s="152"/>
      <c r="W1660" s="152"/>
      <c r="X1660" s="152"/>
      <c r="Y1660" s="152"/>
      <c r="Z1660" s="152"/>
      <c r="AA1660" s="152"/>
      <c r="AB1660" s="152"/>
      <c r="AC1660" s="152"/>
      <c r="AD1660" s="152"/>
    </row>
    <row r="1661" spans="1:30">
      <c r="A1661" s="152"/>
      <c r="B1661" s="152"/>
      <c r="C1661" s="152"/>
      <c r="D1661" s="152"/>
      <c r="E1661" s="152"/>
      <c r="F1661" s="152"/>
      <c r="G1661" s="152"/>
      <c r="H1661" s="152"/>
      <c r="I1661" s="152"/>
      <c r="J1661" s="152"/>
      <c r="K1661" s="152"/>
      <c r="L1661" s="152"/>
      <c r="M1661" s="152"/>
      <c r="N1661" s="152"/>
      <c r="O1661" s="152"/>
      <c r="P1661" s="152"/>
      <c r="Q1661" s="152"/>
      <c r="R1661" s="152"/>
      <c r="S1661" s="152"/>
      <c r="T1661" s="152"/>
      <c r="U1661" s="152"/>
      <c r="V1661" s="152"/>
      <c r="W1661" s="152"/>
      <c r="X1661" s="152"/>
      <c r="Y1661" s="152"/>
      <c r="Z1661" s="152"/>
      <c r="AA1661" s="152"/>
      <c r="AB1661" s="152"/>
      <c r="AC1661" s="152"/>
      <c r="AD1661" s="152"/>
    </row>
    <row r="1662" spans="1:30">
      <c r="A1662" s="152"/>
      <c r="B1662" s="152"/>
      <c r="C1662" s="152"/>
      <c r="D1662" s="152"/>
      <c r="E1662" s="152"/>
      <c r="F1662" s="152"/>
      <c r="G1662" s="152"/>
      <c r="H1662" s="152"/>
      <c r="I1662" s="152"/>
      <c r="J1662" s="152"/>
      <c r="K1662" s="152"/>
      <c r="L1662" s="152"/>
      <c r="M1662" s="152"/>
      <c r="N1662" s="152"/>
      <c r="O1662" s="152"/>
      <c r="P1662" s="152"/>
      <c r="Q1662" s="152"/>
      <c r="R1662" s="152"/>
      <c r="S1662" s="152"/>
      <c r="T1662" s="152"/>
      <c r="U1662" s="152"/>
      <c r="V1662" s="152"/>
      <c r="W1662" s="152"/>
      <c r="X1662" s="152"/>
      <c r="Y1662" s="152"/>
      <c r="Z1662" s="152"/>
      <c r="AA1662" s="152"/>
      <c r="AB1662" s="152"/>
      <c r="AC1662" s="152"/>
      <c r="AD1662" s="152"/>
    </row>
    <row r="1663" spans="1:30">
      <c r="A1663" s="152"/>
      <c r="B1663" s="152"/>
      <c r="C1663" s="152"/>
      <c r="D1663" s="152"/>
      <c r="E1663" s="152"/>
      <c r="F1663" s="152"/>
      <c r="G1663" s="152"/>
      <c r="H1663" s="152"/>
      <c r="I1663" s="152"/>
      <c r="J1663" s="152"/>
      <c r="K1663" s="152"/>
      <c r="L1663" s="152"/>
      <c r="M1663" s="152"/>
      <c r="N1663" s="152"/>
      <c r="O1663" s="152"/>
      <c r="P1663" s="152"/>
      <c r="Q1663" s="152"/>
      <c r="R1663" s="152"/>
      <c r="S1663" s="152"/>
      <c r="T1663" s="152"/>
      <c r="U1663" s="152"/>
      <c r="V1663" s="152"/>
      <c r="W1663" s="152"/>
      <c r="X1663" s="152"/>
      <c r="Y1663" s="152"/>
      <c r="Z1663" s="152"/>
      <c r="AA1663" s="152"/>
      <c r="AB1663" s="152"/>
      <c r="AC1663" s="152"/>
      <c r="AD1663" s="152"/>
    </row>
    <row r="1664" spans="1:30">
      <c r="A1664" s="152"/>
      <c r="B1664" s="152"/>
      <c r="C1664" s="152"/>
      <c r="D1664" s="152"/>
      <c r="E1664" s="152"/>
      <c r="F1664" s="152"/>
      <c r="G1664" s="152"/>
      <c r="H1664" s="152"/>
      <c r="I1664" s="152"/>
      <c r="J1664" s="152"/>
      <c r="K1664" s="152"/>
      <c r="L1664" s="152"/>
      <c r="M1664" s="152"/>
      <c r="N1664" s="152"/>
      <c r="O1664" s="152"/>
      <c r="P1664" s="152"/>
      <c r="Q1664" s="152"/>
      <c r="R1664" s="152"/>
      <c r="S1664" s="152"/>
      <c r="T1664" s="152"/>
      <c r="U1664" s="152"/>
      <c r="V1664" s="152"/>
      <c r="W1664" s="152"/>
      <c r="X1664" s="152"/>
      <c r="Y1664" s="152"/>
      <c r="Z1664" s="152"/>
      <c r="AA1664" s="152"/>
      <c r="AB1664" s="152"/>
      <c r="AC1664" s="152"/>
      <c r="AD1664" s="152"/>
    </row>
    <row r="1665" spans="1:30">
      <c r="A1665" s="152"/>
      <c r="B1665" s="152"/>
      <c r="C1665" s="152"/>
      <c r="D1665" s="152"/>
      <c r="E1665" s="152"/>
      <c r="F1665" s="152"/>
      <c r="G1665" s="152"/>
      <c r="H1665" s="152"/>
      <c r="I1665" s="152"/>
      <c r="J1665" s="152"/>
      <c r="K1665" s="152"/>
      <c r="L1665" s="152"/>
      <c r="M1665" s="152"/>
      <c r="N1665" s="152"/>
      <c r="O1665" s="152"/>
      <c r="P1665" s="152"/>
      <c r="Q1665" s="152"/>
      <c r="R1665" s="152"/>
      <c r="S1665" s="152"/>
      <c r="T1665" s="152"/>
      <c r="U1665" s="152"/>
      <c r="V1665" s="152"/>
      <c r="W1665" s="152"/>
      <c r="X1665" s="152"/>
      <c r="Y1665" s="152"/>
      <c r="Z1665" s="152"/>
      <c r="AA1665" s="152"/>
      <c r="AB1665" s="152"/>
      <c r="AC1665" s="152"/>
      <c r="AD1665" s="152"/>
    </row>
    <row r="1666" spans="1:30">
      <c r="A1666" s="152"/>
      <c r="B1666" s="152"/>
      <c r="C1666" s="152"/>
      <c r="D1666" s="152"/>
      <c r="E1666" s="152"/>
      <c r="F1666" s="152"/>
      <c r="G1666" s="152"/>
      <c r="H1666" s="152"/>
      <c r="I1666" s="152"/>
      <c r="J1666" s="152"/>
      <c r="K1666" s="152"/>
      <c r="L1666" s="152"/>
      <c r="M1666" s="152"/>
      <c r="N1666" s="152"/>
      <c r="O1666" s="152"/>
      <c r="P1666" s="152"/>
      <c r="Q1666" s="152"/>
      <c r="R1666" s="152"/>
      <c r="S1666" s="152"/>
      <c r="T1666" s="152"/>
      <c r="U1666" s="152"/>
      <c r="V1666" s="152"/>
      <c r="W1666" s="152"/>
      <c r="X1666" s="152"/>
      <c r="Y1666" s="152"/>
      <c r="Z1666" s="152"/>
      <c r="AA1666" s="152"/>
      <c r="AB1666" s="152"/>
      <c r="AC1666" s="152"/>
      <c r="AD1666" s="152"/>
    </row>
    <row r="1667" spans="1:30">
      <c r="A1667" s="152"/>
      <c r="B1667" s="152"/>
      <c r="C1667" s="152"/>
      <c r="D1667" s="152"/>
      <c r="E1667" s="152"/>
      <c r="F1667" s="152"/>
      <c r="G1667" s="152"/>
      <c r="H1667" s="152"/>
      <c r="I1667" s="152"/>
      <c r="J1667" s="152"/>
      <c r="K1667" s="152"/>
      <c r="L1667" s="152"/>
      <c r="M1667" s="152"/>
      <c r="N1667" s="152"/>
      <c r="O1667" s="152"/>
      <c r="P1667" s="152"/>
      <c r="Q1667" s="152"/>
      <c r="R1667" s="152"/>
      <c r="S1667" s="152"/>
      <c r="T1667" s="152"/>
      <c r="U1667" s="152"/>
      <c r="V1667" s="152"/>
      <c r="W1667" s="152"/>
      <c r="X1667" s="152"/>
      <c r="Y1667" s="152"/>
      <c r="Z1667" s="152"/>
      <c r="AA1667" s="152"/>
      <c r="AB1667" s="152"/>
      <c r="AC1667" s="152"/>
      <c r="AD1667" s="152"/>
    </row>
    <row r="1668" spans="1:30">
      <c r="A1668" s="152"/>
      <c r="B1668" s="152"/>
      <c r="C1668" s="152"/>
      <c r="D1668" s="152"/>
      <c r="E1668" s="152"/>
      <c r="F1668" s="152"/>
      <c r="G1668" s="152"/>
      <c r="H1668" s="152"/>
      <c r="I1668" s="152"/>
      <c r="J1668" s="152"/>
      <c r="K1668" s="152"/>
      <c r="L1668" s="152"/>
      <c r="M1668" s="152"/>
      <c r="N1668" s="152"/>
      <c r="O1668" s="152"/>
      <c r="P1668" s="152"/>
      <c r="Q1668" s="152"/>
      <c r="R1668" s="152"/>
      <c r="S1668" s="152"/>
      <c r="T1668" s="152"/>
      <c r="U1668" s="152"/>
      <c r="V1668" s="152"/>
      <c r="W1668" s="152"/>
      <c r="X1668" s="152"/>
      <c r="Y1668" s="152"/>
      <c r="Z1668" s="152"/>
      <c r="AA1668" s="152"/>
      <c r="AB1668" s="152"/>
      <c r="AC1668" s="152"/>
      <c r="AD1668" s="152"/>
    </row>
    <row r="1669" spans="1:30">
      <c r="A1669" s="152"/>
      <c r="B1669" s="152"/>
      <c r="C1669" s="152"/>
      <c r="D1669" s="152"/>
      <c r="E1669" s="152"/>
      <c r="F1669" s="152"/>
      <c r="G1669" s="152"/>
      <c r="H1669" s="152"/>
      <c r="I1669" s="152"/>
      <c r="J1669" s="152"/>
      <c r="K1669" s="152"/>
      <c r="L1669" s="152"/>
      <c r="M1669" s="152"/>
      <c r="N1669" s="152"/>
      <c r="O1669" s="152"/>
      <c r="P1669" s="152"/>
      <c r="Q1669" s="152"/>
      <c r="R1669" s="152"/>
      <c r="S1669" s="152"/>
      <c r="T1669" s="152"/>
      <c r="U1669" s="152"/>
      <c r="V1669" s="152"/>
      <c r="W1669" s="152"/>
      <c r="X1669" s="152"/>
      <c r="Y1669" s="152"/>
      <c r="Z1669" s="152"/>
      <c r="AA1669" s="152"/>
      <c r="AB1669" s="152"/>
      <c r="AC1669" s="152"/>
      <c r="AD1669" s="152"/>
    </row>
    <row r="1670" spans="1:30">
      <c r="A1670" s="152"/>
      <c r="B1670" s="152"/>
      <c r="C1670" s="152"/>
      <c r="D1670" s="152"/>
      <c r="E1670" s="152"/>
      <c r="F1670" s="152"/>
      <c r="G1670" s="152"/>
      <c r="H1670" s="152"/>
      <c r="I1670" s="152"/>
      <c r="J1670" s="152"/>
      <c r="K1670" s="152"/>
      <c r="L1670" s="152"/>
      <c r="M1670" s="152"/>
      <c r="N1670" s="152"/>
      <c r="O1670" s="152"/>
      <c r="P1670" s="152"/>
      <c r="Q1670" s="152"/>
      <c r="R1670" s="152"/>
      <c r="S1670" s="152"/>
      <c r="T1670" s="152"/>
      <c r="U1670" s="152"/>
      <c r="V1670" s="152"/>
      <c r="W1670" s="152"/>
      <c r="X1670" s="152"/>
      <c r="Y1670" s="152"/>
      <c r="Z1670" s="152"/>
      <c r="AA1670" s="152"/>
      <c r="AB1670" s="152"/>
      <c r="AC1670" s="152"/>
      <c r="AD1670" s="152"/>
    </row>
    <row r="1671" spans="1:30">
      <c r="A1671" s="152"/>
      <c r="B1671" s="152"/>
      <c r="C1671" s="152"/>
      <c r="D1671" s="152"/>
      <c r="E1671" s="152"/>
      <c r="F1671" s="152"/>
      <c r="G1671" s="152"/>
      <c r="H1671" s="152"/>
      <c r="I1671" s="152"/>
      <c r="J1671" s="152"/>
      <c r="K1671" s="152"/>
      <c r="L1671" s="152"/>
      <c r="M1671" s="152"/>
      <c r="N1671" s="152"/>
      <c r="O1671" s="152"/>
      <c r="P1671" s="152"/>
      <c r="Q1671" s="152"/>
      <c r="R1671" s="152"/>
      <c r="S1671" s="152"/>
      <c r="T1671" s="152"/>
      <c r="U1671" s="152"/>
      <c r="V1671" s="152"/>
      <c r="W1671" s="152"/>
      <c r="X1671" s="152"/>
      <c r="Y1671" s="152"/>
      <c r="Z1671" s="152"/>
      <c r="AA1671" s="152"/>
      <c r="AB1671" s="152"/>
      <c r="AC1671" s="152"/>
      <c r="AD1671" s="152"/>
    </row>
    <row r="1672" spans="1:30">
      <c r="A1672" s="152"/>
      <c r="B1672" s="152"/>
      <c r="C1672" s="152"/>
      <c r="D1672" s="152"/>
      <c r="E1672" s="152"/>
      <c r="F1672" s="152"/>
      <c r="G1672" s="152"/>
      <c r="H1672" s="152"/>
      <c r="I1672" s="152"/>
      <c r="J1672" s="152"/>
      <c r="K1672" s="152"/>
      <c r="L1672" s="152"/>
      <c r="M1672" s="152"/>
      <c r="N1672" s="152"/>
      <c r="O1672" s="152"/>
      <c r="P1672" s="152"/>
      <c r="Q1672" s="152"/>
      <c r="R1672" s="152"/>
      <c r="S1672" s="152"/>
      <c r="T1672" s="152"/>
      <c r="U1672" s="152"/>
      <c r="V1672" s="152"/>
      <c r="W1672" s="152"/>
      <c r="X1672" s="152"/>
      <c r="Y1672" s="152"/>
      <c r="Z1672" s="152"/>
      <c r="AA1672" s="152"/>
      <c r="AB1672" s="152"/>
      <c r="AC1672" s="152"/>
      <c r="AD1672" s="152"/>
    </row>
    <row r="1673" spans="1:30">
      <c r="A1673" s="152"/>
      <c r="B1673" s="152"/>
      <c r="C1673" s="152"/>
      <c r="D1673" s="152"/>
      <c r="E1673" s="152"/>
      <c r="F1673" s="152"/>
      <c r="G1673" s="152"/>
      <c r="H1673" s="152"/>
      <c r="I1673" s="152"/>
      <c r="J1673" s="152"/>
      <c r="K1673" s="152"/>
      <c r="L1673" s="152"/>
      <c r="M1673" s="152"/>
      <c r="N1673" s="152"/>
      <c r="O1673" s="152"/>
      <c r="P1673" s="152"/>
      <c r="Q1673" s="152"/>
      <c r="R1673" s="152"/>
      <c r="S1673" s="152"/>
      <c r="T1673" s="152"/>
      <c r="U1673" s="152"/>
      <c r="V1673" s="152"/>
      <c r="W1673" s="152"/>
      <c r="X1673" s="152"/>
      <c r="Y1673" s="152"/>
      <c r="Z1673" s="152"/>
      <c r="AA1673" s="152"/>
      <c r="AB1673" s="152"/>
      <c r="AC1673" s="152"/>
      <c r="AD1673" s="152"/>
    </row>
    <row r="1674" spans="1:30">
      <c r="A1674" s="152"/>
      <c r="B1674" s="152"/>
      <c r="C1674" s="152"/>
      <c r="D1674" s="152"/>
      <c r="E1674" s="152"/>
      <c r="F1674" s="152"/>
      <c r="G1674" s="152"/>
      <c r="H1674" s="152"/>
      <c r="I1674" s="152"/>
      <c r="J1674" s="152"/>
      <c r="K1674" s="152"/>
      <c r="L1674" s="152"/>
      <c r="M1674" s="152"/>
      <c r="N1674" s="152"/>
      <c r="O1674" s="152"/>
      <c r="P1674" s="152"/>
      <c r="Q1674" s="152"/>
      <c r="R1674" s="152"/>
      <c r="S1674" s="152"/>
      <c r="T1674" s="152"/>
      <c r="U1674" s="152"/>
      <c r="V1674" s="152"/>
      <c r="W1674" s="152"/>
      <c r="X1674" s="152"/>
      <c r="Y1674" s="152"/>
      <c r="Z1674" s="152"/>
      <c r="AA1674" s="152"/>
      <c r="AB1674" s="152"/>
      <c r="AC1674" s="152"/>
      <c r="AD1674" s="152"/>
    </row>
    <row r="1675" spans="1:30">
      <c r="A1675" s="152"/>
      <c r="B1675" s="152"/>
      <c r="C1675" s="152"/>
      <c r="D1675" s="152"/>
      <c r="E1675" s="152"/>
      <c r="F1675" s="152"/>
      <c r="G1675" s="152"/>
      <c r="H1675" s="152"/>
      <c r="I1675" s="152"/>
      <c r="J1675" s="152"/>
      <c r="K1675" s="152"/>
      <c r="L1675" s="152"/>
      <c r="M1675" s="152"/>
      <c r="N1675" s="152"/>
      <c r="O1675" s="152"/>
      <c r="P1675" s="152"/>
      <c r="Q1675" s="152"/>
      <c r="R1675" s="152"/>
      <c r="S1675" s="152"/>
      <c r="T1675" s="152"/>
      <c r="U1675" s="152"/>
      <c r="V1675" s="152"/>
      <c r="W1675" s="152"/>
      <c r="X1675" s="152"/>
      <c r="Y1675" s="152"/>
      <c r="Z1675" s="152"/>
      <c r="AA1675" s="152"/>
      <c r="AB1675" s="152"/>
      <c r="AC1675" s="152"/>
      <c r="AD1675" s="152"/>
    </row>
    <row r="1676" spans="1:30">
      <c r="A1676" s="152"/>
      <c r="B1676" s="152"/>
      <c r="C1676" s="152"/>
      <c r="D1676" s="152"/>
      <c r="E1676" s="152"/>
      <c r="F1676" s="152"/>
      <c r="G1676" s="152"/>
      <c r="H1676" s="152"/>
      <c r="I1676" s="152"/>
      <c r="J1676" s="152"/>
      <c r="K1676" s="152"/>
      <c r="L1676" s="152"/>
      <c r="M1676" s="152"/>
      <c r="N1676" s="152"/>
      <c r="O1676" s="152"/>
      <c r="P1676" s="152"/>
      <c r="Q1676" s="152"/>
      <c r="R1676" s="152"/>
      <c r="S1676" s="152"/>
      <c r="T1676" s="152"/>
      <c r="U1676" s="152"/>
      <c r="V1676" s="152"/>
      <c r="W1676" s="152"/>
      <c r="X1676" s="152"/>
      <c r="Y1676" s="152"/>
      <c r="Z1676" s="152"/>
      <c r="AA1676" s="152"/>
      <c r="AB1676" s="152"/>
      <c r="AC1676" s="152"/>
      <c r="AD1676" s="152"/>
    </row>
    <row r="1677" spans="1:30">
      <c r="A1677" s="152"/>
      <c r="B1677" s="152"/>
      <c r="C1677" s="152"/>
      <c r="D1677" s="152"/>
      <c r="E1677" s="152"/>
      <c r="F1677" s="152"/>
      <c r="G1677" s="152"/>
      <c r="H1677" s="152"/>
      <c r="I1677" s="152"/>
      <c r="J1677" s="152"/>
      <c r="K1677" s="152"/>
      <c r="L1677" s="152"/>
      <c r="M1677" s="152"/>
      <c r="N1677" s="152"/>
      <c r="O1677" s="152"/>
      <c r="P1677" s="152"/>
      <c r="Q1677" s="152"/>
      <c r="R1677" s="152"/>
      <c r="S1677" s="152"/>
      <c r="T1677" s="152"/>
      <c r="U1677" s="152"/>
      <c r="V1677" s="152"/>
      <c r="W1677" s="152"/>
      <c r="X1677" s="152"/>
      <c r="Y1677" s="152"/>
      <c r="Z1677" s="152"/>
      <c r="AA1677" s="152"/>
      <c r="AB1677" s="152"/>
      <c r="AC1677" s="152"/>
      <c r="AD1677" s="152"/>
    </row>
    <row r="1678" spans="1:30">
      <c r="A1678" s="152"/>
      <c r="B1678" s="152"/>
      <c r="C1678" s="152"/>
      <c r="D1678" s="152"/>
      <c r="E1678" s="152"/>
      <c r="F1678" s="152"/>
      <c r="G1678" s="152"/>
      <c r="H1678" s="152"/>
      <c r="I1678" s="152"/>
      <c r="J1678" s="152"/>
      <c r="K1678" s="152"/>
      <c r="L1678" s="152"/>
      <c r="M1678" s="152"/>
      <c r="N1678" s="152"/>
      <c r="O1678" s="152"/>
      <c r="P1678" s="152"/>
      <c r="Q1678" s="152"/>
      <c r="R1678" s="152"/>
      <c r="S1678" s="152"/>
      <c r="T1678" s="152"/>
      <c r="U1678" s="152"/>
      <c r="V1678" s="152"/>
      <c r="W1678" s="152"/>
      <c r="X1678" s="152"/>
      <c r="Y1678" s="152"/>
      <c r="Z1678" s="152"/>
      <c r="AA1678" s="152"/>
      <c r="AB1678" s="152"/>
      <c r="AC1678" s="152"/>
      <c r="AD1678" s="152"/>
    </row>
    <row r="1679" spans="1:30">
      <c r="A1679" s="152"/>
      <c r="B1679" s="152"/>
      <c r="C1679" s="152"/>
      <c r="D1679" s="152"/>
      <c r="E1679" s="152"/>
      <c r="F1679" s="152"/>
      <c r="G1679" s="152"/>
      <c r="H1679" s="152"/>
      <c r="I1679" s="152"/>
      <c r="J1679" s="152"/>
      <c r="K1679" s="152"/>
      <c r="L1679" s="152"/>
      <c r="M1679" s="152"/>
      <c r="N1679" s="152"/>
      <c r="O1679" s="152"/>
      <c r="P1679" s="152"/>
      <c r="Q1679" s="152"/>
      <c r="R1679" s="152"/>
      <c r="S1679" s="152"/>
      <c r="T1679" s="152"/>
      <c r="U1679" s="152"/>
      <c r="V1679" s="152"/>
      <c r="W1679" s="152"/>
      <c r="X1679" s="152"/>
      <c r="Y1679" s="152"/>
      <c r="Z1679" s="152"/>
      <c r="AA1679" s="152"/>
      <c r="AB1679" s="152"/>
      <c r="AC1679" s="152"/>
      <c r="AD1679" s="152"/>
    </row>
    <row r="1680" spans="1:30">
      <c r="A1680" s="152"/>
      <c r="B1680" s="152"/>
      <c r="C1680" s="152"/>
      <c r="D1680" s="152"/>
      <c r="E1680" s="152"/>
      <c r="F1680" s="152"/>
      <c r="G1680" s="152"/>
      <c r="H1680" s="152"/>
      <c r="I1680" s="152"/>
      <c r="J1680" s="152"/>
      <c r="K1680" s="152"/>
      <c r="L1680" s="152"/>
      <c r="M1680" s="152"/>
      <c r="N1680" s="152"/>
      <c r="O1680" s="152"/>
      <c r="P1680" s="152"/>
      <c r="Q1680" s="152"/>
      <c r="R1680" s="152"/>
      <c r="S1680" s="152"/>
      <c r="T1680" s="152"/>
      <c r="U1680" s="152"/>
      <c r="V1680" s="152"/>
      <c r="W1680" s="152"/>
      <c r="X1680" s="152"/>
      <c r="Y1680" s="152"/>
      <c r="Z1680" s="152"/>
      <c r="AA1680" s="152"/>
      <c r="AB1680" s="152"/>
      <c r="AC1680" s="152"/>
      <c r="AD1680" s="152"/>
    </row>
    <row r="1681" spans="1:30">
      <c r="A1681" s="152"/>
      <c r="B1681" s="152"/>
      <c r="C1681" s="152"/>
      <c r="D1681" s="152"/>
      <c r="E1681" s="152"/>
      <c r="F1681" s="152"/>
      <c r="G1681" s="152"/>
      <c r="H1681" s="152"/>
      <c r="I1681" s="152"/>
      <c r="J1681" s="152"/>
      <c r="K1681" s="152"/>
      <c r="L1681" s="152"/>
      <c r="M1681" s="152"/>
      <c r="N1681" s="152"/>
      <c r="O1681" s="152"/>
      <c r="P1681" s="152"/>
      <c r="Q1681" s="152"/>
      <c r="R1681" s="152"/>
      <c r="S1681" s="152"/>
      <c r="T1681" s="152"/>
      <c r="U1681" s="152"/>
      <c r="V1681" s="152"/>
      <c r="W1681" s="152"/>
      <c r="X1681" s="152"/>
      <c r="Y1681" s="152"/>
      <c r="Z1681" s="152"/>
      <c r="AA1681" s="152"/>
      <c r="AB1681" s="152"/>
      <c r="AC1681" s="152"/>
      <c r="AD1681" s="152"/>
    </row>
    <row r="1682" spans="1:30">
      <c r="A1682" s="152"/>
      <c r="B1682" s="152"/>
      <c r="C1682" s="152"/>
      <c r="D1682" s="152"/>
      <c r="E1682" s="152"/>
      <c r="F1682" s="152"/>
      <c r="G1682" s="152"/>
      <c r="H1682" s="152"/>
      <c r="I1682" s="152"/>
      <c r="J1682" s="152"/>
      <c r="K1682" s="152"/>
      <c r="L1682" s="152"/>
      <c r="M1682" s="152"/>
      <c r="N1682" s="152"/>
      <c r="O1682" s="152"/>
      <c r="P1682" s="152"/>
      <c r="Q1682" s="152"/>
      <c r="R1682" s="152"/>
      <c r="S1682" s="152"/>
      <c r="T1682" s="152"/>
      <c r="U1682" s="152"/>
      <c r="V1682" s="152"/>
      <c r="W1682" s="152"/>
      <c r="X1682" s="152"/>
      <c r="Y1682" s="152"/>
      <c r="Z1682" s="152"/>
      <c r="AA1682" s="152"/>
      <c r="AB1682" s="152"/>
      <c r="AC1682" s="152"/>
      <c r="AD1682" s="152"/>
    </row>
    <row r="1683" spans="1:30">
      <c r="A1683" s="152"/>
      <c r="B1683" s="152"/>
      <c r="C1683" s="152"/>
      <c r="D1683" s="152"/>
      <c r="E1683" s="152"/>
      <c r="F1683" s="152"/>
      <c r="G1683" s="152"/>
      <c r="H1683" s="152"/>
      <c r="I1683" s="152"/>
      <c r="J1683" s="152"/>
      <c r="K1683" s="152"/>
      <c r="L1683" s="152"/>
      <c r="M1683" s="152"/>
      <c r="N1683" s="152"/>
      <c r="O1683" s="152"/>
      <c r="P1683" s="152"/>
      <c r="Q1683" s="152"/>
      <c r="R1683" s="152"/>
      <c r="S1683" s="152"/>
      <c r="T1683" s="152"/>
      <c r="U1683" s="152"/>
      <c r="V1683" s="152"/>
      <c r="W1683" s="152"/>
      <c r="X1683" s="152"/>
      <c r="Y1683" s="152"/>
      <c r="Z1683" s="152"/>
      <c r="AA1683" s="152"/>
      <c r="AB1683" s="152"/>
      <c r="AC1683" s="152"/>
      <c r="AD1683" s="152"/>
    </row>
    <row r="1684" spans="1:30">
      <c r="A1684" s="152"/>
      <c r="B1684" s="152"/>
      <c r="C1684" s="152"/>
      <c r="D1684" s="152"/>
      <c r="E1684" s="152"/>
      <c r="F1684" s="152"/>
      <c r="G1684" s="152"/>
      <c r="H1684" s="152"/>
      <c r="I1684" s="152"/>
      <c r="J1684" s="152"/>
      <c r="K1684" s="152"/>
      <c r="L1684" s="152"/>
      <c r="M1684" s="152"/>
      <c r="N1684" s="152"/>
      <c r="O1684" s="152"/>
      <c r="P1684" s="152"/>
      <c r="Q1684" s="152"/>
      <c r="R1684" s="152"/>
      <c r="S1684" s="152"/>
      <c r="T1684" s="152"/>
      <c r="U1684" s="152"/>
      <c r="V1684" s="152"/>
      <c r="W1684" s="152"/>
      <c r="X1684" s="152"/>
      <c r="Y1684" s="152"/>
      <c r="Z1684" s="152"/>
      <c r="AA1684" s="152"/>
      <c r="AB1684" s="152"/>
      <c r="AC1684" s="152"/>
      <c r="AD1684" s="152"/>
    </row>
    <row r="1685" spans="1:30">
      <c r="A1685" s="152"/>
      <c r="B1685" s="152"/>
      <c r="C1685" s="152"/>
      <c r="D1685" s="152"/>
      <c r="E1685" s="152"/>
      <c r="F1685" s="152"/>
      <c r="G1685" s="152"/>
      <c r="H1685" s="152"/>
      <c r="I1685" s="152"/>
      <c r="J1685" s="152"/>
      <c r="K1685" s="152"/>
      <c r="L1685" s="152"/>
      <c r="M1685" s="152"/>
      <c r="N1685" s="152"/>
      <c r="O1685" s="152"/>
      <c r="P1685" s="152"/>
      <c r="Q1685" s="152"/>
      <c r="R1685" s="152"/>
      <c r="S1685" s="152"/>
      <c r="T1685" s="152"/>
      <c r="U1685" s="152"/>
      <c r="V1685" s="152"/>
      <c r="W1685" s="152"/>
      <c r="X1685" s="152"/>
      <c r="Y1685" s="152"/>
      <c r="Z1685" s="152"/>
      <c r="AA1685" s="152"/>
      <c r="AB1685" s="152"/>
      <c r="AC1685" s="152"/>
      <c r="AD1685" s="152"/>
    </row>
    <row r="1686" spans="1:30">
      <c r="A1686" s="152"/>
      <c r="B1686" s="152"/>
      <c r="C1686" s="152"/>
      <c r="D1686" s="152"/>
      <c r="E1686" s="152"/>
      <c r="F1686" s="152"/>
      <c r="G1686" s="152"/>
      <c r="H1686" s="152"/>
      <c r="I1686" s="152"/>
      <c r="J1686" s="152"/>
      <c r="K1686" s="152"/>
      <c r="L1686" s="152"/>
      <c r="M1686" s="152"/>
      <c r="N1686" s="152"/>
      <c r="O1686" s="152"/>
      <c r="P1686" s="152"/>
      <c r="Q1686" s="152"/>
      <c r="R1686" s="152"/>
      <c r="S1686" s="152"/>
      <c r="T1686" s="152"/>
      <c r="U1686" s="152"/>
      <c r="V1686" s="152"/>
      <c r="W1686" s="152"/>
      <c r="X1686" s="152"/>
      <c r="Y1686" s="152"/>
      <c r="Z1686" s="152"/>
      <c r="AA1686" s="152"/>
      <c r="AB1686" s="152"/>
      <c r="AC1686" s="152"/>
      <c r="AD1686" s="152"/>
    </row>
    <row r="1687" spans="1:30">
      <c r="A1687" s="152"/>
      <c r="B1687" s="152"/>
      <c r="C1687" s="152"/>
      <c r="D1687" s="152"/>
      <c r="E1687" s="152"/>
      <c r="F1687" s="152"/>
      <c r="G1687" s="152"/>
      <c r="H1687" s="152"/>
      <c r="I1687" s="152"/>
      <c r="J1687" s="152"/>
      <c r="K1687" s="152"/>
      <c r="L1687" s="152"/>
      <c r="M1687" s="152"/>
      <c r="N1687" s="152"/>
      <c r="O1687" s="152"/>
      <c r="P1687" s="152"/>
      <c r="Q1687" s="152"/>
      <c r="R1687" s="152"/>
      <c r="S1687" s="152"/>
      <c r="T1687" s="152"/>
      <c r="U1687" s="152"/>
      <c r="V1687" s="152"/>
      <c r="W1687" s="152"/>
      <c r="X1687" s="152"/>
      <c r="Y1687" s="152"/>
      <c r="Z1687" s="152"/>
      <c r="AA1687" s="152"/>
      <c r="AB1687" s="152"/>
      <c r="AC1687" s="152"/>
      <c r="AD1687" s="152"/>
    </row>
    <row r="1688" spans="1:30">
      <c r="A1688" s="152"/>
      <c r="B1688" s="152"/>
      <c r="C1688" s="152"/>
      <c r="D1688" s="152"/>
      <c r="E1688" s="152"/>
      <c r="F1688" s="152"/>
      <c r="G1688" s="152"/>
      <c r="H1688" s="152"/>
      <c r="I1688" s="152"/>
      <c r="J1688" s="152"/>
      <c r="K1688" s="152"/>
      <c r="L1688" s="152"/>
      <c r="M1688" s="152"/>
      <c r="N1688" s="152"/>
      <c r="O1688" s="152"/>
      <c r="P1688" s="152"/>
      <c r="Q1688" s="152"/>
      <c r="R1688" s="152"/>
      <c r="S1688" s="152"/>
      <c r="T1688" s="152"/>
      <c r="U1688" s="152"/>
      <c r="V1688" s="152"/>
      <c r="W1688" s="152"/>
      <c r="X1688" s="152"/>
      <c r="Y1688" s="152"/>
      <c r="Z1688" s="152"/>
      <c r="AA1688" s="152"/>
      <c r="AB1688" s="152"/>
      <c r="AC1688" s="152"/>
      <c r="AD1688" s="152"/>
    </row>
    <row r="1689" spans="1:30">
      <c r="A1689" s="152"/>
      <c r="B1689" s="152"/>
      <c r="C1689" s="152"/>
      <c r="D1689" s="152"/>
      <c r="E1689" s="152"/>
      <c r="F1689" s="152"/>
      <c r="G1689" s="152"/>
      <c r="H1689" s="152"/>
      <c r="I1689" s="152"/>
      <c r="J1689" s="152"/>
      <c r="K1689" s="152"/>
      <c r="L1689" s="152"/>
      <c r="M1689" s="152"/>
      <c r="N1689" s="152"/>
      <c r="O1689" s="152"/>
      <c r="P1689" s="152"/>
      <c r="Q1689" s="152"/>
      <c r="R1689" s="152"/>
      <c r="S1689" s="152"/>
      <c r="T1689" s="152"/>
      <c r="U1689" s="152"/>
      <c r="V1689" s="152"/>
      <c r="W1689" s="152"/>
      <c r="X1689" s="152"/>
      <c r="Y1689" s="152"/>
      <c r="Z1689" s="152"/>
      <c r="AA1689" s="152"/>
      <c r="AB1689" s="152"/>
      <c r="AC1689" s="152"/>
      <c r="AD1689" s="152"/>
    </row>
    <row r="1690" spans="1:30">
      <c r="A1690" s="152"/>
      <c r="B1690" s="152"/>
      <c r="C1690" s="152"/>
      <c r="D1690" s="152"/>
      <c r="E1690" s="152"/>
      <c r="F1690" s="152"/>
      <c r="G1690" s="152"/>
      <c r="H1690" s="152"/>
      <c r="I1690" s="152"/>
      <c r="J1690" s="152"/>
      <c r="K1690" s="152"/>
      <c r="L1690" s="152"/>
      <c r="M1690" s="152"/>
      <c r="N1690" s="152"/>
      <c r="O1690" s="152"/>
      <c r="P1690" s="152"/>
      <c r="Q1690" s="152"/>
      <c r="R1690" s="152"/>
      <c r="S1690" s="152"/>
      <c r="T1690" s="152"/>
      <c r="U1690" s="152"/>
      <c r="V1690" s="152"/>
      <c r="W1690" s="152"/>
      <c r="X1690" s="152"/>
      <c r="Y1690" s="152"/>
      <c r="Z1690" s="152"/>
      <c r="AA1690" s="152"/>
      <c r="AB1690" s="152"/>
      <c r="AC1690" s="152"/>
      <c r="AD1690" s="152"/>
    </row>
    <row r="1691" spans="1:30">
      <c r="A1691" s="152"/>
      <c r="B1691" s="152"/>
      <c r="C1691" s="152"/>
      <c r="D1691" s="152"/>
      <c r="E1691" s="152"/>
      <c r="F1691" s="152"/>
      <c r="G1691" s="152"/>
      <c r="H1691" s="152"/>
      <c r="I1691" s="152"/>
      <c r="J1691" s="152"/>
      <c r="K1691" s="152"/>
      <c r="L1691" s="152"/>
      <c r="M1691" s="152"/>
      <c r="N1691" s="152"/>
      <c r="O1691" s="152"/>
      <c r="P1691" s="152"/>
      <c r="Q1691" s="152"/>
      <c r="R1691" s="152"/>
      <c r="S1691" s="152"/>
      <c r="T1691" s="152"/>
      <c r="U1691" s="152"/>
      <c r="V1691" s="152"/>
      <c r="W1691" s="152"/>
      <c r="X1691" s="152"/>
      <c r="Y1691" s="152"/>
      <c r="Z1691" s="152"/>
      <c r="AA1691" s="152"/>
      <c r="AB1691" s="152"/>
      <c r="AC1691" s="152"/>
      <c r="AD1691" s="152"/>
    </row>
    <row r="1692" spans="1:30">
      <c r="A1692" s="152"/>
      <c r="B1692" s="152"/>
      <c r="C1692" s="152"/>
      <c r="D1692" s="152"/>
      <c r="E1692" s="152"/>
      <c r="F1692" s="152"/>
      <c r="G1692" s="152"/>
      <c r="H1692" s="152"/>
      <c r="I1692" s="152"/>
      <c r="J1692" s="152"/>
      <c r="K1692" s="152"/>
      <c r="L1692" s="152"/>
      <c r="M1692" s="152"/>
      <c r="N1692" s="152"/>
      <c r="O1692" s="152"/>
      <c r="P1692" s="152"/>
      <c r="Q1692" s="152"/>
      <c r="R1692" s="152"/>
      <c r="S1692" s="152"/>
      <c r="T1692" s="152"/>
      <c r="U1692" s="152"/>
      <c r="V1692" s="152"/>
      <c r="W1692" s="152"/>
      <c r="X1692" s="152"/>
      <c r="Y1692" s="152"/>
      <c r="Z1692" s="152"/>
      <c r="AA1692" s="152"/>
      <c r="AB1692" s="152"/>
      <c r="AC1692" s="152"/>
      <c r="AD1692" s="152"/>
    </row>
    <row r="1693" spans="1:30">
      <c r="A1693" s="152"/>
      <c r="B1693" s="152"/>
      <c r="C1693" s="152"/>
      <c r="D1693" s="152"/>
      <c r="E1693" s="152"/>
      <c r="F1693" s="152"/>
      <c r="G1693" s="152"/>
      <c r="H1693" s="152"/>
      <c r="I1693" s="152"/>
      <c r="J1693" s="152"/>
      <c r="K1693" s="152"/>
      <c r="L1693" s="152"/>
      <c r="M1693" s="152"/>
      <c r="N1693" s="152"/>
      <c r="O1693" s="152"/>
      <c r="P1693" s="152"/>
      <c r="Q1693" s="152"/>
      <c r="R1693" s="152"/>
      <c r="S1693" s="152"/>
      <c r="T1693" s="152"/>
      <c r="U1693" s="152"/>
      <c r="V1693" s="152"/>
      <c r="W1693" s="152"/>
      <c r="X1693" s="152"/>
      <c r="Y1693" s="152"/>
      <c r="Z1693" s="152"/>
      <c r="AA1693" s="152"/>
      <c r="AB1693" s="152"/>
      <c r="AC1693" s="152"/>
      <c r="AD1693" s="152"/>
    </row>
    <row r="1694" spans="1:30">
      <c r="A1694" s="152"/>
      <c r="B1694" s="152"/>
      <c r="C1694" s="152"/>
      <c r="D1694" s="152"/>
      <c r="E1694" s="152"/>
      <c r="F1694" s="152"/>
      <c r="G1694" s="152"/>
      <c r="H1694" s="152"/>
      <c r="I1694" s="152"/>
      <c r="J1694" s="152"/>
      <c r="K1694" s="152"/>
      <c r="L1694" s="152"/>
      <c r="M1694" s="152"/>
      <c r="N1694" s="152"/>
      <c r="O1694" s="152"/>
      <c r="P1694" s="152"/>
      <c r="Q1694" s="152"/>
      <c r="R1694" s="152"/>
      <c r="S1694" s="152"/>
      <c r="T1694" s="152"/>
      <c r="U1694" s="152"/>
      <c r="V1694" s="152"/>
      <c r="W1694" s="152"/>
      <c r="X1694" s="152"/>
      <c r="Y1694" s="152"/>
      <c r="Z1694" s="152"/>
      <c r="AA1694" s="152"/>
      <c r="AB1694" s="152"/>
      <c r="AC1694" s="152"/>
      <c r="AD1694" s="152"/>
    </row>
    <row r="1695" spans="1:30">
      <c r="A1695" s="152"/>
      <c r="B1695" s="152"/>
      <c r="C1695" s="152"/>
      <c r="D1695" s="152"/>
      <c r="E1695" s="152"/>
      <c r="F1695" s="152"/>
      <c r="G1695" s="152"/>
      <c r="H1695" s="152"/>
      <c r="I1695" s="152"/>
      <c r="J1695" s="152"/>
      <c r="K1695" s="152"/>
      <c r="L1695" s="152"/>
      <c r="M1695" s="152"/>
      <c r="N1695" s="152"/>
      <c r="O1695" s="152"/>
      <c r="P1695" s="152"/>
      <c r="Q1695" s="152"/>
      <c r="R1695" s="152"/>
      <c r="S1695" s="152"/>
      <c r="T1695" s="152"/>
      <c r="U1695" s="152"/>
      <c r="V1695" s="152"/>
      <c r="W1695" s="152"/>
      <c r="X1695" s="152"/>
      <c r="Y1695" s="152"/>
      <c r="Z1695" s="152"/>
      <c r="AA1695" s="152"/>
      <c r="AB1695" s="152"/>
      <c r="AC1695" s="152"/>
      <c r="AD1695" s="152"/>
    </row>
    <row r="1696" spans="1:30">
      <c r="A1696" s="152"/>
      <c r="B1696" s="152"/>
      <c r="C1696" s="152"/>
      <c r="D1696" s="152"/>
      <c r="E1696" s="152"/>
      <c r="F1696" s="152"/>
      <c r="G1696" s="152"/>
      <c r="H1696" s="152"/>
      <c r="I1696" s="152"/>
      <c r="J1696" s="152"/>
      <c r="K1696" s="152"/>
      <c r="L1696" s="152"/>
      <c r="M1696" s="152"/>
      <c r="N1696" s="152"/>
      <c r="O1696" s="152"/>
      <c r="P1696" s="152"/>
      <c r="AC1696" s="152"/>
      <c r="AD1696" s="152"/>
    </row>
    <row r="1697" spans="2:14">
      <c r="B1697" s="152"/>
      <c r="C1697" s="152"/>
      <c r="D1697" s="152"/>
      <c r="E1697" s="152"/>
      <c r="F1697" s="152"/>
      <c r="G1697" s="152"/>
      <c r="H1697" s="152"/>
      <c r="I1697" s="152"/>
      <c r="J1697" s="152"/>
      <c r="K1697" s="152"/>
      <c r="L1697" s="152"/>
      <c r="M1697" s="152"/>
      <c r="N1697" s="152"/>
    </row>
    <row r="1698" spans="2:14">
      <c r="B1698" s="152"/>
      <c r="C1698" s="152"/>
      <c r="D1698" s="152"/>
      <c r="E1698" s="152"/>
      <c r="F1698" s="152"/>
      <c r="G1698" s="152"/>
      <c r="H1698" s="152"/>
      <c r="I1698" s="152"/>
      <c r="J1698" s="152"/>
      <c r="K1698" s="152"/>
      <c r="L1698" s="152"/>
      <c r="M1698" s="152"/>
      <c r="N1698" s="152"/>
    </row>
  </sheetData>
  <mergeCells count="16">
    <mergeCell ref="L3:L5"/>
    <mergeCell ref="M3:M5"/>
    <mergeCell ref="B11:B14"/>
    <mergeCell ref="G12:G14"/>
    <mergeCell ref="H12:H14"/>
    <mergeCell ref="I12:I14"/>
    <mergeCell ref="J12:J14"/>
    <mergeCell ref="K12:K14"/>
    <mergeCell ref="L12:L14"/>
    <mergeCell ref="M12:M14"/>
    <mergeCell ref="B2:B5"/>
    <mergeCell ref="G3:G5"/>
    <mergeCell ref="H3:H5"/>
    <mergeCell ref="I3:I5"/>
    <mergeCell ref="J3:J5"/>
    <mergeCell ref="K3:K5"/>
  </mergeCells>
  <phoneticPr fontId="6" type="noConversion"/>
  <dataValidations disablePrompts="1" count="2">
    <dataValidation type="list" allowBlank="1" showInputMessage="1" showErrorMessage="1" sqref="E4" xr:uid="{1FDD2F84-ACC3-4E4D-A533-3173F54EAD18}">
      <formula1>韻母碼</formula1>
    </dataValidation>
    <dataValidation type="list" allowBlank="1" showInputMessage="1" showErrorMessage="1" sqref="E3 E12" xr:uid="{525B8D94-0476-4698-924B-7504405B77AD}">
      <formula1>聲母碼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2B64-08D7-4CF0-BE29-B494CF533C8D}">
  <sheetPr>
    <tabColor rgb="FFFF0000"/>
  </sheetPr>
  <dimension ref="A1:AD1698"/>
  <sheetViews>
    <sheetView workbookViewId="0">
      <selection activeCell="K12" sqref="K12:K14"/>
    </sheetView>
  </sheetViews>
  <sheetFormatPr defaultRowHeight="25.5"/>
  <cols>
    <col min="1" max="1" width="1.4140625" customWidth="1"/>
    <col min="2" max="2" width="10.6640625" customWidth="1"/>
    <col min="3" max="3" width="2.6640625" customWidth="1"/>
    <col min="6" max="6" width="9.4140625" bestFit="1" customWidth="1"/>
    <col min="14" max="14" width="2.6640625" customWidth="1"/>
    <col min="17" max="17" width="2.6640625" customWidth="1"/>
    <col min="21" max="21" width="2.6640625" customWidth="1"/>
  </cols>
  <sheetData>
    <row r="1" spans="1:30" ht="26.25" thickBot="1">
      <c r="A1" s="152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9" t="s">
        <v>15964</v>
      </c>
      <c r="P1" s="152"/>
      <c r="Q1" s="152"/>
      <c r="R1" s="159" t="s">
        <v>15965</v>
      </c>
      <c r="S1" s="152"/>
      <c r="T1" s="152"/>
      <c r="U1" s="152"/>
      <c r="X1" s="159"/>
      <c r="Y1" s="159"/>
      <c r="Z1" s="159"/>
      <c r="AA1" s="159"/>
      <c r="AB1" s="159"/>
      <c r="AC1" s="152"/>
      <c r="AD1" s="152"/>
    </row>
    <row r="2" spans="1:30" ht="26.25" thickBot="1">
      <c r="A2" s="155"/>
      <c r="B2" s="252" t="s">
        <v>15991</v>
      </c>
      <c r="C2" s="156"/>
      <c r="D2" s="157" t="s">
        <v>15962</v>
      </c>
      <c r="E2" s="184" t="s">
        <v>15982</v>
      </c>
      <c r="F2" s="158" t="s">
        <v>15963</v>
      </c>
      <c r="G2" s="158" t="s">
        <v>15972</v>
      </c>
      <c r="H2" s="158" t="s">
        <v>15990</v>
      </c>
      <c r="I2" s="158" t="s">
        <v>15963</v>
      </c>
      <c r="J2" s="172" t="s">
        <v>15976</v>
      </c>
      <c r="K2" s="158" t="s">
        <v>15188</v>
      </c>
      <c r="L2" s="172" t="s">
        <v>15981</v>
      </c>
      <c r="M2" s="158" t="s">
        <v>2</v>
      </c>
      <c r="N2" s="152"/>
      <c r="O2" s="187" t="s">
        <v>15967</v>
      </c>
      <c r="P2" s="187" t="s">
        <v>15968</v>
      </c>
      <c r="Q2" s="152"/>
      <c r="R2" s="194" t="s">
        <v>15979</v>
      </c>
      <c r="S2" s="191" t="s">
        <v>15970</v>
      </c>
      <c r="T2" s="191" t="s">
        <v>15971</v>
      </c>
      <c r="U2" s="152"/>
      <c r="V2" s="195" t="s">
        <v>15984</v>
      </c>
      <c r="W2" s="183" t="s">
        <v>15972</v>
      </c>
      <c r="X2" s="183" t="s">
        <v>5</v>
      </c>
      <c r="Y2" s="183" t="s">
        <v>15976</v>
      </c>
      <c r="Z2" s="183" t="s">
        <v>15980</v>
      </c>
      <c r="AA2" s="183" t="s">
        <v>15985</v>
      </c>
      <c r="AB2" s="183" t="s">
        <v>15983</v>
      </c>
      <c r="AC2" s="152"/>
      <c r="AD2" s="152"/>
    </row>
    <row r="3" spans="1:30" ht="26.25" thickBot="1">
      <c r="A3" s="155"/>
      <c r="B3" s="253"/>
      <c r="C3" s="156"/>
      <c r="D3" s="160" t="s">
        <v>15966</v>
      </c>
      <c r="E3" s="161" t="str">
        <f>IF(OR(LEFT(B7,2)="kh",LEFT(B7,2)="ph",LEFT(B7,2)="th",LEFT(B7,2)="ng"),LEFT(B7,2),LEFT(B7,1))</f>
        <v>ng</v>
      </c>
      <c r="F3" s="162" t="str" cm="1">
        <f t="array" ref="F3" xml:space="preserve"> _xlfn.XLOOKUP($E$3,聲母碼,聲母對照資料表[方音])</f>
        <v>ㄫ</v>
      </c>
      <c r="G3" s="255" t="str">
        <f xml:space="preserve"> _xlfn.CONCAT(R3,_xlfn.XLOOKUP($E$5, 聲調表[傳統八聲調], 聲調表[雅俗通調號]),P3)</f>
        <v>扛二雅</v>
      </c>
      <c r="H3" s="255" t="str">
        <f xml:space="preserve"> _xlfn.CONCAT(P3, R3,_xlfn.XLOOKUP($E$5, 聲調表[傳統八聲調], 聲調表[方音符號調符]))</f>
        <v>雅扛ˋ</v>
      </c>
      <c r="I3" s="255" t="str">
        <f xml:space="preserve"> _xlfn.CONCAT(P4,X3,_xlfn.XLOOKUP($E$5, 聲調表[傳統八聲調], 聲調表[方音符號調符]))</f>
        <v>ㄫㆧˋ</v>
      </c>
      <c r="J3" s="258" t="str">
        <f xml:space="preserve"> _xlfn.CONCAT(P5,Y3,E5)</f>
        <v>ŋõ2</v>
      </c>
      <c r="K3" s="261" t="str" cm="1">
        <f t="array" ref="K3">_xlfn.LET(
    _xlpm.siann, E3,
    _xlpm.un, E4,
    _xlpm.tiau, E5,
    _xlpm.mark, _xlfn.SWITCH(_xlpm.tiau, 2, _xlfn.UNICHAR(769), 3, _xlfn.UNICHAR(768), 5, _xlfn.UNICHAR(770), 6, _xlfn.UNICHAR(780), 7, _xlfn.UNICHAR(772), 8, _xlfn.UNICHAR(781), 9, _xlfn.UNICHAR(774), ""),
    _xlpm.is_oax, OR(ISNUMBER(SEARCH({"oai","oan","oat","oah"}, _xlpm.un))),
    _xlpm.is_oeh, ISNUMBER(SEARCH("oeh", _xlpm.un)),
    _xlpm.pos, _xlfn.IFS(
        _xlpm.is_oax, SEARCH("a", _xlpm.un),
        _xlpm.is_oeh, SEARCH("e", _xlpm.un),
        ISNUMBER(SEARCH("o", _xlpm.un)), SEARCH("o", _xlpm.un),
        ISNUMBER(SEARCH("e", _xlpm.un)), SEARCH("e", _xlpm.un),
        ISNUMBER(SEARCH("a", _xlpm.un)), SEARCH("a", _xlpm.un),
        ISNUMBER(SEARCH("u", _xlpm.un)), SEARCH("u", _xlpm.un),
        ISNUMBER(SEARCH("i", _xlpm.un)), SEARCH("i", _xlpm.un),
        ISNUMBER(SEARCH("ng", _xlpm.un)), SEARCH("n", _xlpm.un),
        ISNUMBER(SEARCH("m", _xlpm.un)), SEARCH("m", _xlpm.un),
        TRUE, 0
    ),
    _xlpm.siann &amp; IF(_xlpm.pos=0, _xlpm.un, REPLACE(_xlpm.un, _xlpm.pos+1, 0, _xlpm.mark))
)</f>
        <v>ngónn</v>
      </c>
      <c r="L3" s="249" t="str">
        <f xml:space="preserve"> _xlfn.CONCAT(P7,AA3,E5)</f>
        <v>ggnnoo2</v>
      </c>
      <c r="M3" s="249" t="str">
        <f xml:space="preserve"> _xlfn.CONCAT(P8,AB3,E5)</f>
        <v>ngonn2</v>
      </c>
      <c r="N3" s="152"/>
      <c r="O3" s="188" t="s">
        <v>15972</v>
      </c>
      <c r="P3" s="189" t="str" cm="1">
        <f t="array" ref="P3" xml:space="preserve"> _xlfn.XLOOKUP($E$3,聲母碼,聲母對照資料表[十五音])</f>
        <v>雅</v>
      </c>
      <c r="Q3" s="152"/>
      <c r="R3" s="192" t="str" cm="1">
        <f t="array" ref="R3" xml:space="preserve"> _xlfn.XLOOKUP(十五音查詢!E4, 韻母碼, 韻母對照資料表[十五音])</f>
        <v>扛</v>
      </c>
      <c r="S3" s="192" t="s">
        <v>39</v>
      </c>
      <c r="T3" s="186">
        <f xml:space="preserve"> _xlfn.XLOOKUP(_xlfn.CONCAT(R3,LEFT(S3)), 韻母對照資料表[十五音識別碼], 韻母對照資料表[識別號])</f>
        <v>97</v>
      </c>
      <c r="U3" s="152"/>
      <c r="V3" s="196">
        <f>IF(OR(E5=4,E5=8),T4,T3)</f>
        <v>97</v>
      </c>
      <c r="W3" s="185" t="str" cm="1">
        <f t="array" ref="W3" xml:space="preserve"> _xlfn.XLOOKUP(十五音查詢!E4, 韻母碼, 韻母對照資料表[十五音])</f>
        <v>扛</v>
      </c>
      <c r="X3" s="185" t="str" cm="1">
        <f t="array" ref="X3" xml:space="preserve"> INDEX(韻母對照資料表[方音], $V3)</f>
        <v>ㆧ</v>
      </c>
      <c r="Y3" s="185" t="str" cm="1">
        <f t="array" ref="Y3" xml:space="preserve"> INDEX(韻母對照資料表[國際音標], $V3)</f>
        <v>õ</v>
      </c>
      <c r="Z3" s="185" t="str" cm="1">
        <f t="array" ref="Z3" xml:space="preserve"> INDEX(韻母對照資料表[白話字], $V3)</f>
        <v>oⁿ</v>
      </c>
      <c r="AA3" s="185" t="str" cm="1">
        <f t="array" ref="AA3" xml:space="preserve"> INDEX(韻母對照資料表[閩拼], $V3)</f>
        <v>noo</v>
      </c>
      <c r="AB3" s="185" t="str" cm="1">
        <f t="array" ref="AB3" xml:space="preserve"> INDEX(韻母對照資料表[台羅], $V3)</f>
        <v>onn</v>
      </c>
      <c r="AC3" s="152"/>
      <c r="AD3" s="152"/>
    </row>
    <row r="4" spans="1:30" ht="26.25" thickBot="1">
      <c r="A4" s="155"/>
      <c r="B4" s="253"/>
      <c r="C4" s="156"/>
      <c r="D4" s="160" t="s">
        <v>15969</v>
      </c>
      <c r="E4" s="161" t="str">
        <f xml:space="preserve"> MID(B7, LEN(E3)+1, (LEN(B7)-LEN(E3) - 1))</f>
        <v>onn</v>
      </c>
      <c r="F4" s="162" t="str" cm="1">
        <f t="array" ref="F4" xml:space="preserve"> _xlfn.XLOOKUP($E$4, 韻母碼, 韻母對照資料表[方音])</f>
        <v>ㆧ</v>
      </c>
      <c r="G4" s="256"/>
      <c r="H4" s="256"/>
      <c r="I4" s="256"/>
      <c r="J4" s="259"/>
      <c r="K4" s="262"/>
      <c r="L4" s="250"/>
      <c r="M4" s="250"/>
      <c r="N4" s="164"/>
      <c r="O4" s="188" t="s">
        <v>15963</v>
      </c>
      <c r="P4" s="189" t="str" cm="1">
        <f t="array" ref="P4" xml:space="preserve"> _xlfn.XLOOKUP($E$3,聲母碼,聲母對照資料表[方音])</f>
        <v>ㄫ</v>
      </c>
      <c r="Q4" s="152"/>
      <c r="R4" s="192" t="str" cm="1">
        <f t="array" ref="R4" xml:space="preserve"> _xlfn.XLOOKUP(十五音查詢!E4, 韻母碼, 韻母對照資料表[十五音])</f>
        <v>扛</v>
      </c>
      <c r="S4" s="193" t="s">
        <v>15975</v>
      </c>
      <c r="T4" s="186">
        <f xml:space="preserve"> _xlfn.XLOOKUP(_xlfn.CONCAT(R4,LEFT(S4)), 韻母對照資料表[十五音識別碼], 韻母對照資料表[識別號])</f>
        <v>98</v>
      </c>
      <c r="U4" s="152"/>
      <c r="V4" s="152"/>
      <c r="W4" s="163" t="str">
        <f xml:space="preserve"> _xlfn.XLOOKUP($E$5, 聲調表[傳統八聲調], 聲調表[雅俗通調號])</f>
        <v>二</v>
      </c>
      <c r="X4" t="str">
        <f>_xlfn.XLOOKUP($E$5, 聲調表[傳統八聲調], 聲調表[方音符號調符])</f>
        <v>ˋ</v>
      </c>
      <c r="Y4" s="163">
        <f>$E$5</f>
        <v>2</v>
      </c>
      <c r="Z4" s="163">
        <f t="shared" ref="Z4:AB4" si="0">$E$5</f>
        <v>2</v>
      </c>
      <c r="AA4" s="163">
        <f t="shared" si="0"/>
        <v>2</v>
      </c>
      <c r="AB4" s="163">
        <f t="shared" si="0"/>
        <v>2</v>
      </c>
      <c r="AC4" s="152"/>
      <c r="AD4" s="152"/>
    </row>
    <row r="5" spans="1:30" ht="26.25" thickBot="1">
      <c r="A5" s="155"/>
      <c r="B5" s="254"/>
      <c r="C5" s="156"/>
      <c r="D5" s="165" t="s">
        <v>25</v>
      </c>
      <c r="E5" s="166">
        <f xml:space="preserve"> VALUE(RIGHT(B7))</f>
        <v>2</v>
      </c>
      <c r="F5" s="167" t="str">
        <f xml:space="preserve"> _xlfn.XLOOKUP($E$5, 聲調表[傳統八聲調], 聲調表[方音符號調符])</f>
        <v>ˋ</v>
      </c>
      <c r="G5" s="257"/>
      <c r="H5" s="257"/>
      <c r="I5" s="257"/>
      <c r="J5" s="260"/>
      <c r="K5" s="263"/>
      <c r="L5" s="251"/>
      <c r="M5" s="251"/>
      <c r="N5" s="164"/>
      <c r="O5" s="188" t="s">
        <v>15976</v>
      </c>
      <c r="P5" s="189" t="str" cm="1">
        <f t="array" ref="P5" xml:space="preserve"> _xlfn.XLOOKUP($E$3,聲母碼,聲母對照資料表[國際音標])</f>
        <v>ŋ</v>
      </c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</row>
    <row r="6" spans="1:30">
      <c r="A6" s="152"/>
      <c r="B6" s="197" t="str">
        <f xml:space="preserve"> _xlfn.XLOOKUP(十五音查詢!B2, 雅俗通字典[漢字], 雅俗通字典[十五音標音], "查不到")</f>
        <v>扛二雅</v>
      </c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88" t="s">
        <v>15188</v>
      </c>
      <c r="P6" s="189" t="str" cm="1">
        <f t="array" ref="P6" xml:space="preserve"> _xlfn.XLOOKUP($E$3,聲母碼,聲母對照資料表[白話字])</f>
        <v>ng</v>
      </c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</row>
    <row r="7" spans="1:30">
      <c r="A7" s="152"/>
      <c r="B7" s="198" t="str">
        <f xml:space="preserve"> _xlfn.XLOOKUP(十五音查詢!B2, 雅俗通字典[漢字], 雅俗通字典[標音碼], "查不到")</f>
        <v>ngonn2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88" t="s">
        <v>15985</v>
      </c>
      <c r="P7" s="189" t="str" cm="1">
        <f t="array" ref="P7" xml:space="preserve"> _xlfn.XLOOKUP($E$3,聲母碼,聲母對照資料表[閩拼])</f>
        <v>ggn</v>
      </c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</row>
    <row r="8" spans="1:30">
      <c r="A8" s="152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88" t="s">
        <v>2</v>
      </c>
      <c r="P8" s="189" t="str" cm="1">
        <f t="array" ref="P8" xml:space="preserve"> _xlfn.XLOOKUP($E$3,聲母碼,聲母對照資料表[台羅])</f>
        <v>ng</v>
      </c>
      <c r="Q8" s="152"/>
      <c r="R8" s="159"/>
      <c r="S8" s="152"/>
      <c r="T8" s="152"/>
      <c r="U8" s="152"/>
      <c r="V8" s="190"/>
      <c r="W8" s="190"/>
      <c r="X8" s="159"/>
      <c r="Y8" s="159"/>
      <c r="Z8" s="159"/>
      <c r="AA8" s="159"/>
      <c r="AB8" s="159"/>
      <c r="AC8" s="152"/>
      <c r="AD8" s="152"/>
    </row>
    <row r="9" spans="1:30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91"/>
      <c r="S9" s="191"/>
      <c r="T9" s="191"/>
      <c r="U9" s="152"/>
      <c r="V9" s="190"/>
      <c r="W9" s="190"/>
      <c r="X9" s="191"/>
      <c r="Y9" s="191"/>
      <c r="Z9" s="191"/>
      <c r="AA9" s="191"/>
      <c r="AB9" s="191"/>
      <c r="AC9" s="152"/>
      <c r="AD9" s="152"/>
    </row>
    <row r="10" spans="1:30" ht="26.25" thickBot="1">
      <c r="A10" s="152"/>
      <c r="B10" s="152"/>
      <c r="C10" s="152"/>
      <c r="D10" s="154"/>
      <c r="E10" s="153"/>
      <c r="F10" s="153"/>
      <c r="G10" s="154"/>
      <c r="H10" s="154"/>
      <c r="I10" s="154"/>
      <c r="J10" s="154"/>
      <c r="K10" s="154"/>
      <c r="L10" s="154"/>
      <c r="M10" s="154"/>
      <c r="N10" s="152"/>
      <c r="O10" s="159" t="s">
        <v>15964</v>
      </c>
      <c r="P10" s="152"/>
      <c r="Q10" s="152"/>
      <c r="R10" s="159" t="s">
        <v>15965</v>
      </c>
      <c r="S10" s="152"/>
      <c r="T10" s="152"/>
      <c r="U10" s="152"/>
      <c r="X10" s="159"/>
      <c r="Y10" s="159"/>
      <c r="Z10" s="159"/>
      <c r="AA10" s="159"/>
      <c r="AB10" s="159"/>
      <c r="AC10" s="152"/>
      <c r="AD10" s="152"/>
    </row>
    <row r="11" spans="1:30" ht="26.25" thickBot="1">
      <c r="A11" s="155"/>
      <c r="B11" s="252" t="s">
        <v>15991</v>
      </c>
      <c r="C11" s="168"/>
      <c r="D11" s="157" t="s">
        <v>15962</v>
      </c>
      <c r="E11" s="184" t="s">
        <v>15982</v>
      </c>
      <c r="F11" s="158" t="s">
        <v>15963</v>
      </c>
      <c r="G11" s="158" t="s">
        <v>15972</v>
      </c>
      <c r="H11" s="158" t="s">
        <v>15990</v>
      </c>
      <c r="I11" s="158" t="s">
        <v>15963</v>
      </c>
      <c r="J11" s="172" t="s">
        <v>15976</v>
      </c>
      <c r="K11" s="158" t="s">
        <v>15188</v>
      </c>
      <c r="L11" s="172" t="s">
        <v>15981</v>
      </c>
      <c r="M11" s="158" t="s">
        <v>2</v>
      </c>
      <c r="N11" s="152"/>
      <c r="O11" s="187" t="s">
        <v>15967</v>
      </c>
      <c r="P11" s="187" t="s">
        <v>15968</v>
      </c>
      <c r="Q11" s="152"/>
      <c r="R11" s="194" t="s">
        <v>15979</v>
      </c>
      <c r="S11" s="191" t="s">
        <v>15970</v>
      </c>
      <c r="T11" s="191" t="s">
        <v>15971</v>
      </c>
      <c r="U11" s="152"/>
      <c r="V11" s="195" t="s">
        <v>15984</v>
      </c>
      <c r="W11" s="183" t="s">
        <v>15972</v>
      </c>
      <c r="X11" s="183" t="s">
        <v>5</v>
      </c>
      <c r="Y11" s="183" t="s">
        <v>15976</v>
      </c>
      <c r="Z11" s="183" t="s">
        <v>15980</v>
      </c>
      <c r="AA11" s="183" t="s">
        <v>15985</v>
      </c>
      <c r="AB11" s="183" t="s">
        <v>15983</v>
      </c>
      <c r="AC11" s="152"/>
      <c r="AD11" s="152"/>
    </row>
    <row r="12" spans="1:30" ht="26.25" thickBot="1">
      <c r="A12" s="155"/>
      <c r="B12" s="253"/>
      <c r="C12" s="168"/>
      <c r="D12" s="160" t="s">
        <v>15966</v>
      </c>
      <c r="E12" s="161" t="str">
        <f>IF(OR(LEFT(B16,2)="kh",LEFT(B16,2)="ph",LEFT(B16,2)="th",LEFT(B16,2)="ng"),LEFT(B16,2),LEFT(B16,1))</f>
        <v>ng</v>
      </c>
      <c r="F12" s="162" t="str" cm="1">
        <f t="array" ref="F12" xml:space="preserve"> _xlfn.XLOOKUP($E$12,聲母碼,聲母對照資料表[方音])</f>
        <v>ㄫ</v>
      </c>
      <c r="G12" s="255" t="str">
        <f xml:space="preserve"> _xlfn.CONCAT(R12,_xlfn.XLOOKUP($E$5, 聲調表[傳統八聲調], 聲調表[雅俗通調號]),P12)</f>
        <v>扛二雅</v>
      </c>
      <c r="H12" s="255" t="str">
        <f xml:space="preserve"> _xlfn.CONCAT(P12, R12,_xlfn.XLOOKUP($E$5, 聲調表[傳統八聲調], 聲調表[方音符號調符]))</f>
        <v>雅扛ˋ</v>
      </c>
      <c r="I12" s="255" t="str">
        <f xml:space="preserve"> _xlfn.CONCAT(P13,X12,_xlfn.XLOOKUP($E$5, 聲調表[傳統八聲調], 聲調表[方音符號調符]))</f>
        <v>ㄫㆧˋ</v>
      </c>
      <c r="J12" s="255" t="str">
        <f xml:space="preserve"> _xlfn.CONCAT(P14,Y12,E14)</f>
        <v>ŋõ2</v>
      </c>
      <c r="K12" s="255" t="str" cm="1">
        <f t="array" ref="K12">_xlfn.LET(
    _xlpm.siann, E12,
    _xlpm.un, E13,
    _xlpm.tiau, E14,
    _xlpm.mark, _xlfn.SWITCH(_xlpm.tiau, 2, _xlfn.UNICHAR(769), 3, _xlfn.UNICHAR(768), 5, _xlfn.UNICHAR(770), 6, _xlfn.UNICHAR(780), 7, _xlfn.UNICHAR(772), 8, _xlfn.UNICHAR(781), 9, _xlfn.UNICHAR(774), ""),
    _xlpm.is_oax, OR(ISNUMBER(SEARCH({"oai","oan","oat","oah"}, _xlpm.un))),
    _xlpm.is_oeh, ISNUMBER(SEARCH("oeh", _xlpm.un)),
    _xlpm.pos, _xlfn.IFS(
        _xlpm.is_oax, SEARCH("a", _xlpm.un),
        _xlpm.is_oeh, SEARCH("e", _xlpm.un),
        ISNUMBER(SEARCH("o", _xlpm.un)), SEARCH("o", _xlpm.un),
        ISNUMBER(SEARCH("e", _xlpm.un)), SEARCH("e", _xlpm.un),
        ISNUMBER(SEARCH("a", _xlpm.un)), SEARCH("a", _xlpm.un),
        ISNUMBER(SEARCH("u", _xlpm.un)), SEARCH("u", _xlpm.un),
        ISNUMBER(SEARCH("i", _xlpm.un)), SEARCH("i", _xlpm.un),
        ISNUMBER(SEARCH("ng", _xlpm.un)), SEARCH("n", _xlpm.un),
        ISNUMBER(SEARCH("m", _xlpm.un)), SEARCH("m", _xlpm.un),
        TRUE, 0
    ),
    _xlpm.siann &amp; IF(_xlpm.pos=0, _xlpm.un, REPLACE(_xlpm.un, _xlpm.pos+1, 0, _xlpm.mark))
)</f>
        <v>ngónn</v>
      </c>
      <c r="L12" s="255" t="str">
        <f xml:space="preserve"> _xlfn.CONCAT(P16,AA12,E14)</f>
        <v>ggnnoo2</v>
      </c>
      <c r="M12" s="255" t="str">
        <f xml:space="preserve"> _xlfn.CONCAT(P17,AB12,E14)</f>
        <v>ngonn2</v>
      </c>
      <c r="N12" s="152"/>
      <c r="O12" s="188" t="s">
        <v>15972</v>
      </c>
      <c r="P12" s="189" t="str" cm="1">
        <f t="array" ref="P12" xml:space="preserve"> _xlfn.XLOOKUP($E$12,聲母碼,聲母對照資料表[十五音])</f>
        <v>雅</v>
      </c>
      <c r="Q12" s="152"/>
      <c r="R12" s="192" t="str" cm="1">
        <f t="array" ref="R12" xml:space="preserve"> _xlfn.XLOOKUP(十五音查詢!E13, 韻母碼, 韻母對照資料表[十五音])</f>
        <v>扛</v>
      </c>
      <c r="S12" s="192" t="s">
        <v>39</v>
      </c>
      <c r="T12" s="186">
        <f xml:space="preserve"> _xlfn.XLOOKUP(_xlfn.CONCAT(R12,LEFT(S12)), 韻母對照資料表[十五音識別碼], 韻母對照資料表[識別號])</f>
        <v>97</v>
      </c>
      <c r="U12" s="152"/>
      <c r="V12" s="196">
        <f>IF(OR(E14=4,E14=8),T13,T12)</f>
        <v>97</v>
      </c>
      <c r="W12" s="185" t="str" cm="1">
        <f t="array" ref="W12" xml:space="preserve"> _xlfn.XLOOKUP(十五音查詢!E13, 韻母碼, 韻母對照資料表[十五音])</f>
        <v>扛</v>
      </c>
      <c r="X12" s="185" t="str" cm="1">
        <f t="array" ref="X12" xml:space="preserve"> INDEX(韻母對照資料表[方音], $V12)</f>
        <v>ㆧ</v>
      </c>
      <c r="Y12" s="185" t="str" cm="1">
        <f t="array" ref="Y12" xml:space="preserve"> INDEX(韻母對照資料表[國際音標], $V12)</f>
        <v>õ</v>
      </c>
      <c r="Z12" s="185" t="str" cm="1">
        <f t="array" ref="Z12" xml:space="preserve"> INDEX(韻母對照資料表[白話字], $V12)</f>
        <v>oⁿ</v>
      </c>
      <c r="AA12" s="185" t="str" cm="1">
        <f t="array" ref="AA12" xml:space="preserve"> INDEX(韻母對照資料表[閩拼], $V12)</f>
        <v>noo</v>
      </c>
      <c r="AB12" s="185" t="str" cm="1">
        <f t="array" ref="AB12" xml:space="preserve"> INDEX(韻母對照資料表[台羅], $V12)</f>
        <v>onn</v>
      </c>
      <c r="AC12" s="152"/>
      <c r="AD12" s="152"/>
    </row>
    <row r="13" spans="1:30" ht="26.25" thickBot="1">
      <c r="A13" s="152"/>
      <c r="B13" s="253"/>
      <c r="C13" s="168"/>
      <c r="D13" s="160" t="s">
        <v>15969</v>
      </c>
      <c r="E13" s="161" t="str">
        <f xml:space="preserve"> MID(B16, LEN(E12)+1, (LEN(B16)-LEN(E12) - 1))</f>
        <v>onn</v>
      </c>
      <c r="F13" s="162" t="str" cm="1">
        <f t="array" ref="F13" xml:space="preserve"> _xlfn.XLOOKUP($E$13, 韻母碼, 韻母對照資料表[方音])</f>
        <v>ㆧ</v>
      </c>
      <c r="G13" s="256"/>
      <c r="H13" s="256"/>
      <c r="I13" s="256"/>
      <c r="J13" s="256"/>
      <c r="K13" s="256"/>
      <c r="L13" s="256"/>
      <c r="M13" s="256"/>
      <c r="N13" s="164"/>
      <c r="O13" s="188" t="s">
        <v>15963</v>
      </c>
      <c r="P13" s="189" t="str" cm="1">
        <f t="array" ref="P13" xml:space="preserve"> _xlfn.XLOOKUP($E$12,聲母碼,聲母對照資料表[方音])</f>
        <v>ㄫ</v>
      </c>
      <c r="Q13" s="152"/>
      <c r="R13" s="192" t="str" cm="1">
        <f t="array" ref="R13" xml:space="preserve"> _xlfn.XLOOKUP(十五音查詢!E13, 韻母碼, 韻母對照資料表[十五音])</f>
        <v>扛</v>
      </c>
      <c r="S13" s="193" t="s">
        <v>15975</v>
      </c>
      <c r="T13" s="186">
        <f xml:space="preserve"> _xlfn.XLOOKUP(_xlfn.CONCAT(R13,LEFT(S13)), 韻母對照資料表[十五音識別碼], 韻母對照資料表[識別號])</f>
        <v>98</v>
      </c>
      <c r="U13" s="152"/>
      <c r="V13" s="152"/>
      <c r="W13" s="163" t="str">
        <f xml:space="preserve"> _xlfn.XLOOKUP($E$14, 聲調表[傳統八聲調], 聲調表[雅俗通調號])</f>
        <v>二</v>
      </c>
      <c r="X13" s="1" t="str">
        <f>_xlfn.XLOOKUP($E$14, 聲調表[傳統八聲調], 聲調表[方音符號調符])</f>
        <v>ˋ</v>
      </c>
      <c r="Y13" s="163">
        <f>$E$14</f>
        <v>2</v>
      </c>
      <c r="Z13" s="163">
        <f t="shared" ref="Z13:AB13" si="1">$E$14</f>
        <v>2</v>
      </c>
      <c r="AA13" s="163">
        <f t="shared" si="1"/>
        <v>2</v>
      </c>
      <c r="AB13" s="163">
        <f t="shared" si="1"/>
        <v>2</v>
      </c>
      <c r="AC13" s="152"/>
      <c r="AD13" s="152"/>
    </row>
    <row r="14" spans="1:30" ht="26.25" thickBot="1">
      <c r="A14" s="152"/>
      <c r="B14" s="254"/>
      <c r="C14" s="168"/>
      <c r="D14" s="169" t="s">
        <v>25</v>
      </c>
      <c r="E14" s="170">
        <f xml:space="preserve"> VALUE(RIGHT(B16))</f>
        <v>2</v>
      </c>
      <c r="F14" s="167" t="str">
        <f xml:space="preserve"> _xlfn.XLOOKUP($E$14, 聲調表[傳統八聲調], 聲調表[方音符號調符])</f>
        <v>ˋ</v>
      </c>
      <c r="G14" s="257"/>
      <c r="H14" s="257"/>
      <c r="I14" s="257"/>
      <c r="J14" s="257"/>
      <c r="K14" s="257"/>
      <c r="L14" s="257"/>
      <c r="M14" s="257"/>
      <c r="N14" s="164"/>
      <c r="O14" s="188" t="s">
        <v>15976</v>
      </c>
      <c r="P14" s="189" t="str" cm="1">
        <f t="array" ref="P14" xml:space="preserve"> _xlfn.XLOOKUP($E$12,聲母碼,聲母對照資料表[國際音標])</f>
        <v>ŋ</v>
      </c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</row>
    <row r="15" spans="1:30">
      <c r="A15" s="152"/>
      <c r="B15" s="197" t="str">
        <f xml:space="preserve"> _xlfn.XLOOKUP(十五音查詢!B11, 雅俗通字典[漢字], 雅俗通字典[十五音標音], "查不到")</f>
        <v>扛二雅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88" t="s">
        <v>15188</v>
      </c>
      <c r="P15" s="189" t="str" cm="1">
        <f t="array" ref="P15" xml:space="preserve"> _xlfn.XLOOKUP($E$12,聲母碼,聲母對照資料表[白話字])</f>
        <v>ng</v>
      </c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</row>
    <row r="16" spans="1:30">
      <c r="A16" s="152"/>
      <c r="B16" s="198" t="str">
        <f xml:space="preserve"> _xlfn.XLOOKUP(十五音查詢!B11, 雅俗通字典[漢字], 雅俗通字典[標音碼], "查不到")</f>
        <v>ngonn2</v>
      </c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88" t="s">
        <v>15985</v>
      </c>
      <c r="P16" s="189" t="str" cm="1">
        <f t="array" ref="P16" xml:space="preserve"> _xlfn.XLOOKUP($E$12,聲母碼,聲母對照資料表[閩拼])</f>
        <v>ggn</v>
      </c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</row>
    <row r="17" spans="1:30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88" t="s">
        <v>2</v>
      </c>
      <c r="P17" s="189" t="str" cm="1">
        <f t="array" ref="P17" xml:space="preserve"> _xlfn.XLOOKUP($E$12,聲母碼,聲母對照資料表[台羅])</f>
        <v>ng</v>
      </c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</row>
    <row r="18" spans="1:30">
      <c r="A18" s="152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</row>
    <row r="19" spans="1:30">
      <c r="A19" s="152"/>
      <c r="B19" s="152"/>
      <c r="C19" s="152"/>
      <c r="D19" s="152"/>
      <c r="E19" s="152"/>
      <c r="F19" s="152"/>
      <c r="G19" s="152" t="s">
        <v>15988</v>
      </c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</row>
    <row r="20" spans="1:30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</row>
    <row r="21" spans="1:30">
      <c r="A21" s="152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</row>
    <row r="22" spans="1:30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</row>
    <row r="23" spans="1:30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</row>
    <row r="24" spans="1:30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</row>
    <row r="25" spans="1:30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</row>
    <row r="26" spans="1:30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</row>
    <row r="27" spans="1:30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</row>
    <row r="28" spans="1:30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</row>
    <row r="29" spans="1:30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</row>
    <row r="30" spans="1:30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</row>
    <row r="31" spans="1:30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</row>
    <row r="32" spans="1:30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</row>
    <row r="33" spans="1:30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</row>
    <row r="34" spans="1:30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</row>
    <row r="35" spans="1:30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</row>
    <row r="36" spans="1:30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</row>
    <row r="37" spans="1:30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</row>
    <row r="38" spans="1:30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</row>
    <row r="39" spans="1:30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</row>
    <row r="40" spans="1:30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</row>
    <row r="41" spans="1:30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</row>
    <row r="42" spans="1:30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</row>
    <row r="43" spans="1:30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</row>
    <row r="44" spans="1:30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</row>
    <row r="45" spans="1:30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</row>
    <row r="46" spans="1:30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</row>
    <row r="47" spans="1:30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</row>
    <row r="48" spans="1:30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</row>
    <row r="49" spans="1:30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</row>
    <row r="50" spans="1:3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</row>
    <row r="51" spans="1:30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</row>
    <row r="52" spans="1:30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</row>
    <row r="53" spans="1:30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</row>
    <row r="54" spans="1:30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</row>
    <row r="55" spans="1:30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</row>
    <row r="56" spans="1:30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</row>
    <row r="57" spans="1:30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</row>
    <row r="58" spans="1:30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</row>
    <row r="59" spans="1:30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</row>
    <row r="60" spans="1:3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</row>
    <row r="61" spans="1:30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</row>
    <row r="62" spans="1:30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</row>
    <row r="63" spans="1:30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</row>
    <row r="64" spans="1:30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</row>
    <row r="65" spans="1:30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</row>
    <row r="66" spans="1:30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</row>
    <row r="67" spans="1:30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</row>
    <row r="68" spans="1:30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</row>
    <row r="69" spans="1:30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</row>
    <row r="70" spans="1:3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</row>
    <row r="71" spans="1:30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</row>
    <row r="72" spans="1:30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</row>
    <row r="73" spans="1:30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</row>
    <row r="74" spans="1:30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</row>
    <row r="75" spans="1:30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</row>
    <row r="76" spans="1:30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</row>
    <row r="77" spans="1:30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</row>
    <row r="78" spans="1:30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</row>
    <row r="79" spans="1:30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</row>
    <row r="80" spans="1:3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</row>
    <row r="81" spans="1:30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</row>
    <row r="82" spans="1:30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</row>
    <row r="83" spans="1:30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</row>
    <row r="84" spans="1:30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</row>
    <row r="85" spans="1:30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</row>
    <row r="86" spans="1:30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</row>
    <row r="87" spans="1:30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</row>
    <row r="88" spans="1:30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</row>
    <row r="89" spans="1:30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</row>
    <row r="90" spans="1:3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</row>
    <row r="91" spans="1:30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</row>
    <row r="92" spans="1:30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</row>
    <row r="93" spans="1:30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</row>
    <row r="94" spans="1:30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</row>
    <row r="95" spans="1:30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</row>
    <row r="96" spans="1:30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</row>
    <row r="97" spans="1:30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</row>
    <row r="98" spans="1:30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</row>
    <row r="99" spans="1:30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</row>
    <row r="100" spans="1:3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</row>
    <row r="101" spans="1:30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</row>
    <row r="102" spans="1:30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</row>
    <row r="103" spans="1:30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</row>
    <row r="104" spans="1:30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</row>
    <row r="105" spans="1:30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</row>
    <row r="106" spans="1:30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</row>
    <row r="107" spans="1:30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</row>
    <row r="108" spans="1:30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</row>
    <row r="109" spans="1:30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</row>
    <row r="110" spans="1:3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</row>
    <row r="111" spans="1:30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</row>
    <row r="112" spans="1:30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</row>
    <row r="113" spans="1:30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</row>
    <row r="114" spans="1:30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</row>
    <row r="115" spans="1:30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</row>
    <row r="116" spans="1:30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</row>
    <row r="117" spans="1:30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</row>
    <row r="118" spans="1:30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</row>
    <row r="119" spans="1:30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</row>
    <row r="120" spans="1:3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</row>
    <row r="121" spans="1:30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</row>
    <row r="122" spans="1:30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</row>
    <row r="123" spans="1:30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</row>
    <row r="124" spans="1:30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</row>
    <row r="125" spans="1:30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</row>
    <row r="126" spans="1:30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</row>
    <row r="127" spans="1:30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</row>
    <row r="128" spans="1:30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</row>
    <row r="129" spans="1:30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</row>
    <row r="130" spans="1: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</row>
    <row r="131" spans="1:30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</row>
    <row r="132" spans="1:30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</row>
    <row r="133" spans="1:30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</row>
    <row r="134" spans="1:30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</row>
    <row r="135" spans="1:30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</row>
    <row r="136" spans="1:30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</row>
    <row r="137" spans="1:30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</row>
    <row r="138" spans="1:30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</row>
    <row r="139" spans="1:30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</row>
    <row r="140" spans="1:3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</row>
    <row r="141" spans="1:30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</row>
    <row r="142" spans="1:30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</row>
    <row r="143" spans="1:30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</row>
    <row r="144" spans="1:30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</row>
    <row r="145" spans="1:30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</row>
    <row r="146" spans="1:30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</row>
    <row r="147" spans="1:30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</row>
    <row r="148" spans="1:30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</row>
    <row r="149" spans="1:30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</row>
    <row r="150" spans="1:3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</row>
    <row r="151" spans="1:30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</row>
    <row r="152" spans="1:30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</row>
    <row r="153" spans="1:30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</row>
    <row r="154" spans="1:30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</row>
    <row r="155" spans="1:30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</row>
    <row r="156" spans="1:30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</row>
    <row r="157" spans="1:30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</row>
    <row r="158" spans="1:30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</row>
    <row r="159" spans="1:30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</row>
    <row r="160" spans="1:3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</row>
    <row r="161" spans="1:30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</row>
    <row r="162" spans="1:30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</row>
    <row r="163" spans="1:30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</row>
    <row r="164" spans="1:30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</row>
    <row r="165" spans="1:30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</row>
    <row r="166" spans="1:30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</row>
    <row r="167" spans="1:30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</row>
    <row r="168" spans="1:30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</row>
    <row r="169" spans="1:30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</row>
    <row r="170" spans="1:3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</row>
    <row r="171" spans="1:30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</row>
    <row r="172" spans="1:30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</row>
    <row r="173" spans="1:30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</row>
    <row r="174" spans="1:30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</row>
    <row r="175" spans="1:30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</row>
    <row r="176" spans="1:30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</row>
    <row r="177" spans="1:30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</row>
    <row r="178" spans="1:30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</row>
    <row r="179" spans="1:30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</row>
    <row r="180" spans="1:3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</row>
    <row r="181" spans="1:30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</row>
    <row r="182" spans="1:30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</row>
    <row r="183" spans="1:30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</row>
    <row r="184" spans="1:30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</row>
    <row r="185" spans="1:30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</row>
    <row r="186" spans="1:30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</row>
    <row r="187" spans="1:30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</row>
    <row r="188" spans="1:30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</row>
    <row r="189" spans="1:30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</row>
    <row r="190" spans="1:3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</row>
    <row r="191" spans="1:30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</row>
    <row r="192" spans="1:30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</row>
    <row r="193" spans="1:30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</row>
    <row r="194" spans="1:30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</row>
    <row r="195" spans="1:30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</row>
    <row r="196" spans="1:30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</row>
    <row r="197" spans="1:30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</row>
    <row r="198" spans="1:30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</row>
    <row r="199" spans="1:30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</row>
    <row r="200" spans="1:3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</row>
    <row r="201" spans="1:30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</row>
    <row r="202" spans="1:30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</row>
    <row r="203" spans="1:30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</row>
    <row r="204" spans="1:30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</row>
    <row r="205" spans="1:30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</row>
    <row r="206" spans="1:30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</row>
    <row r="207" spans="1:30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</row>
    <row r="208" spans="1:30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</row>
    <row r="209" spans="1:30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</row>
    <row r="210" spans="1:3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</row>
    <row r="211" spans="1:30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</row>
    <row r="212" spans="1:30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</row>
    <row r="213" spans="1:30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</row>
    <row r="214" spans="1:30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</row>
    <row r="215" spans="1:30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</row>
    <row r="216" spans="1:30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</row>
    <row r="217" spans="1:30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</row>
    <row r="218" spans="1:30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</row>
    <row r="219" spans="1:30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</row>
    <row r="220" spans="1:3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</row>
    <row r="221" spans="1:30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</row>
    <row r="222" spans="1:30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</row>
    <row r="223" spans="1:30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</row>
    <row r="224" spans="1:30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</row>
    <row r="225" spans="1:30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</row>
    <row r="226" spans="1:30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</row>
    <row r="227" spans="1:30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</row>
    <row r="228" spans="1:30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</row>
    <row r="229" spans="1:30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</row>
    <row r="230" spans="1: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</row>
    <row r="231" spans="1:30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</row>
    <row r="232" spans="1:30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</row>
    <row r="233" spans="1:30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</row>
    <row r="234" spans="1:30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</row>
    <row r="235" spans="1:30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</row>
    <row r="236" spans="1:30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</row>
    <row r="237" spans="1:30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</row>
    <row r="238" spans="1:30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</row>
    <row r="239" spans="1:30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</row>
    <row r="240" spans="1:3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</row>
    <row r="241" spans="1:30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</row>
    <row r="242" spans="1:30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</row>
    <row r="243" spans="1:30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</row>
    <row r="244" spans="1:30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</row>
    <row r="245" spans="1:30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</row>
    <row r="246" spans="1:30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</row>
    <row r="247" spans="1:30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</row>
    <row r="248" spans="1:30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</row>
    <row r="249" spans="1:30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</row>
    <row r="250" spans="1:3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</row>
    <row r="251" spans="1:30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</row>
    <row r="252" spans="1:30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</row>
    <row r="253" spans="1:30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</row>
    <row r="254" spans="1:30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</row>
    <row r="255" spans="1:30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</row>
    <row r="256" spans="1:30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</row>
    <row r="257" spans="1:30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</row>
    <row r="258" spans="1:30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</row>
    <row r="259" spans="1:30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</row>
    <row r="260" spans="1:3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</row>
    <row r="261" spans="1:30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</row>
    <row r="262" spans="1:30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</row>
    <row r="263" spans="1:30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</row>
    <row r="264" spans="1:30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</row>
    <row r="265" spans="1:30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</row>
    <row r="266" spans="1:30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</row>
    <row r="267" spans="1:30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</row>
    <row r="268" spans="1:30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</row>
    <row r="269" spans="1:30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</row>
    <row r="270" spans="1:3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</row>
    <row r="271" spans="1:30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</row>
    <row r="272" spans="1:30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</row>
    <row r="273" spans="1:30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</row>
    <row r="274" spans="1:30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</row>
    <row r="275" spans="1:30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</row>
    <row r="276" spans="1:30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</row>
    <row r="277" spans="1:30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</row>
    <row r="278" spans="1:30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</row>
    <row r="279" spans="1:30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</row>
    <row r="280" spans="1:3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</row>
    <row r="281" spans="1:30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</row>
    <row r="282" spans="1:30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</row>
    <row r="283" spans="1:30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</row>
    <row r="284" spans="1:30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</row>
    <row r="285" spans="1:30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</row>
    <row r="286" spans="1:30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</row>
    <row r="287" spans="1:30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</row>
    <row r="288" spans="1:30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</row>
    <row r="289" spans="1:30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</row>
    <row r="290" spans="1:3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</row>
    <row r="291" spans="1:30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</row>
    <row r="292" spans="1:30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</row>
    <row r="293" spans="1:30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</row>
    <row r="294" spans="1:30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</row>
    <row r="295" spans="1:30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</row>
    <row r="296" spans="1:30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</row>
    <row r="297" spans="1:30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</row>
    <row r="298" spans="1:30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</row>
    <row r="299" spans="1:30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</row>
    <row r="300" spans="1:3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</row>
    <row r="301" spans="1:30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</row>
    <row r="302" spans="1:30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</row>
    <row r="303" spans="1:30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</row>
    <row r="304" spans="1:30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</row>
    <row r="305" spans="1:30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</row>
    <row r="306" spans="1:30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</row>
    <row r="307" spans="1:30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</row>
    <row r="308" spans="1:30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</row>
    <row r="309" spans="1:30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</row>
    <row r="310" spans="1:3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</row>
    <row r="311" spans="1:30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</row>
    <row r="312" spans="1:30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</row>
    <row r="313" spans="1:30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</row>
    <row r="314" spans="1:30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</row>
    <row r="315" spans="1:30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</row>
    <row r="316" spans="1:30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</row>
    <row r="317" spans="1:30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</row>
    <row r="318" spans="1:30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</row>
    <row r="319" spans="1:30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</row>
    <row r="320" spans="1:3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</row>
    <row r="321" spans="1:30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</row>
    <row r="322" spans="1:30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</row>
    <row r="323" spans="1:30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</row>
    <row r="324" spans="1:30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</row>
    <row r="325" spans="1:30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</row>
    <row r="326" spans="1:30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</row>
    <row r="327" spans="1:30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</row>
    <row r="328" spans="1:30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</row>
    <row r="329" spans="1:30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</row>
    <row r="330" spans="1: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</row>
    <row r="331" spans="1:30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</row>
    <row r="332" spans="1:30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</row>
    <row r="333" spans="1:30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</row>
    <row r="334" spans="1:30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</row>
    <row r="335" spans="1:30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</row>
    <row r="336" spans="1:30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</row>
    <row r="337" spans="1:30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</row>
    <row r="338" spans="1:30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</row>
    <row r="339" spans="1:30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</row>
    <row r="340" spans="1:3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</row>
    <row r="341" spans="1:30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</row>
    <row r="342" spans="1:30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</row>
    <row r="343" spans="1:30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</row>
    <row r="344" spans="1:30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</row>
    <row r="345" spans="1:30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</row>
    <row r="346" spans="1:30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</row>
    <row r="347" spans="1:30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</row>
    <row r="348" spans="1:30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</row>
    <row r="349" spans="1:30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</row>
    <row r="350" spans="1:3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</row>
    <row r="351" spans="1:30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</row>
    <row r="352" spans="1:30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</row>
    <row r="353" spans="1:30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</row>
    <row r="354" spans="1:30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</row>
    <row r="355" spans="1:30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</row>
    <row r="356" spans="1:30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</row>
    <row r="357" spans="1:30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</row>
    <row r="358" spans="1:30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</row>
    <row r="359" spans="1:30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</row>
    <row r="360" spans="1:3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</row>
    <row r="361" spans="1:30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</row>
    <row r="362" spans="1:30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</row>
    <row r="363" spans="1:30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</row>
    <row r="364" spans="1:30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</row>
    <row r="365" spans="1:30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</row>
    <row r="366" spans="1:30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</row>
    <row r="367" spans="1:30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</row>
    <row r="368" spans="1:30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</row>
    <row r="369" spans="1:30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</row>
    <row r="370" spans="1:3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</row>
    <row r="371" spans="1:30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</row>
    <row r="372" spans="1:30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</row>
    <row r="373" spans="1:30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</row>
    <row r="374" spans="1:30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</row>
    <row r="375" spans="1:30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</row>
    <row r="376" spans="1:30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</row>
    <row r="377" spans="1:30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</row>
    <row r="378" spans="1:30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</row>
    <row r="379" spans="1:30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</row>
    <row r="380" spans="1:3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</row>
    <row r="381" spans="1:30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</row>
    <row r="382" spans="1:30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</row>
    <row r="383" spans="1:30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</row>
    <row r="384" spans="1:30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</row>
    <row r="385" spans="1:30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</row>
    <row r="386" spans="1:30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</row>
    <row r="387" spans="1:30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</row>
    <row r="388" spans="1:30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</row>
    <row r="389" spans="1:30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</row>
    <row r="390" spans="1:3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</row>
    <row r="391" spans="1:30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</row>
    <row r="392" spans="1:30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</row>
    <row r="393" spans="1:30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</row>
    <row r="394" spans="1:30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</row>
    <row r="395" spans="1:30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</row>
    <row r="396" spans="1:30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</row>
    <row r="397" spans="1:30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</row>
    <row r="398" spans="1:30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</row>
    <row r="399" spans="1:30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</row>
    <row r="400" spans="1:3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</row>
    <row r="401" spans="1:30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</row>
    <row r="402" spans="1:30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</row>
    <row r="403" spans="1:30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</row>
    <row r="404" spans="1:30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</row>
    <row r="405" spans="1:30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</row>
    <row r="406" spans="1:30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</row>
    <row r="407" spans="1:30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</row>
    <row r="408" spans="1:30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</row>
    <row r="409" spans="1:30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</row>
    <row r="410" spans="1:3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</row>
    <row r="411" spans="1:30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</row>
    <row r="412" spans="1:30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</row>
    <row r="413" spans="1:30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</row>
    <row r="414" spans="1:30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</row>
    <row r="415" spans="1:30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</row>
    <row r="416" spans="1:30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</row>
    <row r="417" spans="1:30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</row>
    <row r="418" spans="1:30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</row>
    <row r="419" spans="1:30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</row>
    <row r="420" spans="1:3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</row>
    <row r="421" spans="1:30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</row>
    <row r="422" spans="1:30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</row>
    <row r="423" spans="1:30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</row>
    <row r="424" spans="1:30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</row>
    <row r="425" spans="1:30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</row>
    <row r="426" spans="1:30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</row>
    <row r="427" spans="1:30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</row>
    <row r="428" spans="1:30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</row>
    <row r="429" spans="1:30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</row>
    <row r="430" spans="1: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</row>
    <row r="431" spans="1:30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</row>
    <row r="432" spans="1:30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</row>
    <row r="433" spans="1:30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</row>
    <row r="434" spans="1:30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</row>
    <row r="435" spans="1:30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</row>
    <row r="436" spans="1:30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</row>
    <row r="437" spans="1:30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</row>
    <row r="438" spans="1:30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</row>
    <row r="439" spans="1:30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</row>
    <row r="440" spans="1:3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</row>
    <row r="441" spans="1:30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</row>
    <row r="442" spans="1:30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</row>
    <row r="443" spans="1:30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</row>
    <row r="444" spans="1:30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</row>
    <row r="445" spans="1:30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</row>
    <row r="446" spans="1:30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</row>
    <row r="447" spans="1:30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</row>
    <row r="448" spans="1:30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</row>
    <row r="449" spans="1:30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</row>
    <row r="450" spans="1:3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</row>
    <row r="451" spans="1:30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</row>
    <row r="452" spans="1:30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</row>
    <row r="453" spans="1:30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</row>
    <row r="454" spans="1:30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</row>
    <row r="455" spans="1:30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</row>
    <row r="456" spans="1:30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</row>
    <row r="457" spans="1:30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</row>
    <row r="458" spans="1:30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</row>
    <row r="459" spans="1:30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</row>
    <row r="460" spans="1:3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</row>
    <row r="461" spans="1:30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</row>
    <row r="462" spans="1:30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</row>
    <row r="463" spans="1:30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</row>
    <row r="464" spans="1:30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</row>
    <row r="465" spans="1:30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</row>
    <row r="466" spans="1:30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</row>
    <row r="467" spans="1:30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</row>
    <row r="468" spans="1:30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</row>
    <row r="469" spans="1:30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</row>
    <row r="470" spans="1:3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</row>
    <row r="471" spans="1:30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</row>
    <row r="472" spans="1:30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</row>
    <row r="473" spans="1:30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</row>
    <row r="474" spans="1:30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</row>
    <row r="475" spans="1:30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</row>
    <row r="476" spans="1:30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</row>
    <row r="477" spans="1:30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</row>
    <row r="478" spans="1:30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</row>
    <row r="479" spans="1:30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</row>
    <row r="480" spans="1:3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</row>
    <row r="481" spans="1:30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</row>
    <row r="482" spans="1:30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</row>
    <row r="483" spans="1:30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</row>
    <row r="484" spans="1:30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</row>
    <row r="485" spans="1:30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</row>
    <row r="486" spans="1:30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</row>
    <row r="487" spans="1:30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</row>
    <row r="488" spans="1:30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</row>
    <row r="489" spans="1:30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</row>
    <row r="490" spans="1:3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</row>
    <row r="491" spans="1:30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</row>
    <row r="492" spans="1:30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</row>
    <row r="493" spans="1:30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</row>
    <row r="494" spans="1:30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</row>
    <row r="495" spans="1:30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</row>
    <row r="496" spans="1:30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</row>
    <row r="497" spans="1:30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</row>
    <row r="498" spans="1:30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</row>
    <row r="499" spans="1:30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</row>
    <row r="500" spans="1:3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</row>
    <row r="501" spans="1:30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</row>
    <row r="502" spans="1:30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</row>
    <row r="503" spans="1:30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</row>
    <row r="504" spans="1:30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</row>
    <row r="505" spans="1:30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</row>
    <row r="506" spans="1:30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</row>
    <row r="507" spans="1:30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</row>
    <row r="508" spans="1:30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</row>
    <row r="509" spans="1:30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</row>
    <row r="510" spans="1:3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</row>
    <row r="511" spans="1:30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</row>
    <row r="512" spans="1:30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</row>
    <row r="513" spans="1:30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</row>
    <row r="514" spans="1:30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</row>
    <row r="515" spans="1:30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</row>
    <row r="516" spans="1:30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</row>
    <row r="517" spans="1:30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</row>
    <row r="518" spans="1:30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</row>
    <row r="519" spans="1:30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</row>
    <row r="520" spans="1:3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</row>
    <row r="521" spans="1:30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</row>
    <row r="522" spans="1:30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</row>
    <row r="523" spans="1:30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</row>
    <row r="524" spans="1:30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</row>
    <row r="525" spans="1:30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</row>
    <row r="526" spans="1:30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</row>
    <row r="527" spans="1:30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</row>
    <row r="528" spans="1:30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</row>
    <row r="529" spans="1:30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</row>
    <row r="530" spans="1: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</row>
    <row r="531" spans="1:30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</row>
    <row r="532" spans="1:30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</row>
    <row r="533" spans="1:30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</row>
    <row r="534" spans="1:30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</row>
    <row r="535" spans="1:30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</row>
    <row r="536" spans="1:30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</row>
    <row r="537" spans="1:30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</row>
    <row r="538" spans="1:30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</row>
    <row r="539" spans="1:30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</row>
    <row r="540" spans="1:3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</row>
    <row r="541" spans="1:30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</row>
    <row r="542" spans="1:30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</row>
    <row r="543" spans="1:30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</row>
    <row r="544" spans="1:30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</row>
    <row r="545" spans="1:30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</row>
    <row r="546" spans="1:30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</row>
    <row r="547" spans="1:30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</row>
    <row r="548" spans="1:30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</row>
    <row r="549" spans="1:30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</row>
    <row r="550" spans="1:3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</row>
    <row r="551" spans="1:30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</row>
    <row r="552" spans="1:30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</row>
    <row r="553" spans="1:30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</row>
    <row r="554" spans="1:30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</row>
    <row r="555" spans="1:30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</row>
    <row r="556" spans="1:30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</row>
    <row r="557" spans="1:30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</row>
    <row r="558" spans="1:30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</row>
    <row r="559" spans="1:30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</row>
    <row r="560" spans="1:3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</row>
    <row r="561" spans="1:30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</row>
    <row r="562" spans="1:30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</row>
    <row r="563" spans="1:30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</row>
    <row r="564" spans="1:30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</row>
    <row r="565" spans="1:30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</row>
    <row r="566" spans="1:30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</row>
    <row r="567" spans="1:30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</row>
    <row r="568" spans="1:30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</row>
    <row r="569" spans="1:30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</row>
    <row r="570" spans="1:3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</row>
    <row r="571" spans="1:30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</row>
    <row r="572" spans="1:30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</row>
    <row r="573" spans="1:30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</row>
    <row r="574" spans="1:30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</row>
    <row r="575" spans="1:30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</row>
    <row r="576" spans="1:30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</row>
    <row r="577" spans="1:30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</row>
    <row r="578" spans="1:30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</row>
    <row r="579" spans="1:30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</row>
    <row r="580" spans="1:3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</row>
    <row r="581" spans="1:30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</row>
    <row r="582" spans="1:30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</row>
    <row r="583" spans="1:30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</row>
    <row r="584" spans="1:30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</row>
    <row r="585" spans="1:30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</row>
    <row r="586" spans="1:30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</row>
    <row r="587" spans="1:30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</row>
    <row r="588" spans="1:30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</row>
    <row r="589" spans="1:30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</row>
    <row r="590" spans="1:3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</row>
    <row r="591" spans="1:30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</row>
    <row r="592" spans="1:30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</row>
    <row r="593" spans="1:30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</row>
    <row r="594" spans="1:30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</row>
    <row r="595" spans="1:30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</row>
    <row r="596" spans="1:30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</row>
    <row r="597" spans="1:30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</row>
    <row r="598" spans="1:30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</row>
    <row r="599" spans="1:30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</row>
    <row r="600" spans="1:3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</row>
    <row r="601" spans="1:30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</row>
    <row r="602" spans="1:30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</row>
    <row r="603" spans="1:30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</row>
    <row r="604" spans="1:30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</row>
    <row r="605" spans="1:30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</row>
    <row r="606" spans="1:30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</row>
    <row r="607" spans="1:30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</row>
    <row r="608" spans="1:30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</row>
    <row r="609" spans="1:30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</row>
    <row r="610" spans="1:3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</row>
    <row r="611" spans="1:30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</row>
    <row r="612" spans="1:30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</row>
    <row r="613" spans="1:30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</row>
    <row r="614" spans="1:30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</row>
    <row r="615" spans="1:30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</row>
    <row r="616" spans="1:30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</row>
    <row r="617" spans="1:30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</row>
    <row r="618" spans="1:30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</row>
    <row r="619" spans="1:30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</row>
    <row r="620" spans="1:3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</row>
    <row r="621" spans="1:30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</row>
    <row r="622" spans="1:30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</row>
    <row r="623" spans="1:30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</row>
    <row r="624" spans="1:30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</row>
    <row r="625" spans="1:30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</row>
    <row r="626" spans="1:30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</row>
    <row r="627" spans="1:30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</row>
    <row r="628" spans="1:30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</row>
    <row r="629" spans="1:30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</row>
    <row r="630" spans="1: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</row>
    <row r="631" spans="1:30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</row>
    <row r="632" spans="1:30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</row>
    <row r="633" spans="1:30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</row>
    <row r="634" spans="1:30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</row>
    <row r="635" spans="1:30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</row>
    <row r="636" spans="1:30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</row>
    <row r="637" spans="1:30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</row>
    <row r="638" spans="1:30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</row>
    <row r="639" spans="1:30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</row>
    <row r="640" spans="1:3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</row>
    <row r="641" spans="1:30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</row>
    <row r="642" spans="1:30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</row>
    <row r="643" spans="1:30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</row>
    <row r="644" spans="1:30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</row>
    <row r="645" spans="1:30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</row>
    <row r="646" spans="1:30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</row>
    <row r="647" spans="1:30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</row>
    <row r="648" spans="1:30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</row>
    <row r="649" spans="1:30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</row>
    <row r="650" spans="1:3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</row>
    <row r="651" spans="1:30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</row>
    <row r="652" spans="1:30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</row>
    <row r="653" spans="1:30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</row>
    <row r="654" spans="1:30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</row>
    <row r="655" spans="1:30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</row>
    <row r="656" spans="1:30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</row>
    <row r="657" spans="1:30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</row>
    <row r="658" spans="1:30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</row>
    <row r="659" spans="1:30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</row>
    <row r="660" spans="1:3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</row>
    <row r="661" spans="1:30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</row>
    <row r="662" spans="1:30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</row>
    <row r="663" spans="1:30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</row>
    <row r="664" spans="1:30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</row>
    <row r="665" spans="1:30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</row>
    <row r="666" spans="1:30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</row>
    <row r="667" spans="1:30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</row>
    <row r="668" spans="1:30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</row>
    <row r="669" spans="1:30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</row>
    <row r="670" spans="1:3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</row>
    <row r="671" spans="1:30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</row>
    <row r="672" spans="1:30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</row>
    <row r="673" spans="1:30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</row>
    <row r="674" spans="1:30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</row>
    <row r="675" spans="1:30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</row>
    <row r="676" spans="1:30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</row>
    <row r="677" spans="1:30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</row>
    <row r="678" spans="1:30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</row>
    <row r="679" spans="1:30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</row>
    <row r="680" spans="1:3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</row>
    <row r="681" spans="1:30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</row>
    <row r="682" spans="1:30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</row>
    <row r="683" spans="1:30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</row>
    <row r="684" spans="1:30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</row>
    <row r="685" spans="1:30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</row>
    <row r="686" spans="1:30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</row>
    <row r="687" spans="1:30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</row>
    <row r="688" spans="1:30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</row>
    <row r="689" spans="1:30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</row>
    <row r="690" spans="1:3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</row>
    <row r="691" spans="1:30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</row>
    <row r="692" spans="1:30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</row>
    <row r="693" spans="1:30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</row>
    <row r="694" spans="1:30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</row>
    <row r="695" spans="1:30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</row>
    <row r="696" spans="1:30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</row>
    <row r="697" spans="1:30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</row>
    <row r="698" spans="1:30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</row>
    <row r="699" spans="1:30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</row>
    <row r="700" spans="1:3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</row>
    <row r="701" spans="1:30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</row>
    <row r="702" spans="1:30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</row>
    <row r="703" spans="1:30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</row>
    <row r="704" spans="1:30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</row>
    <row r="705" spans="1:30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</row>
    <row r="706" spans="1:30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</row>
    <row r="707" spans="1:30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</row>
    <row r="708" spans="1:30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</row>
    <row r="709" spans="1:30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</row>
    <row r="710" spans="1:3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</row>
    <row r="711" spans="1:30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</row>
    <row r="712" spans="1:30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</row>
    <row r="713" spans="1:30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</row>
    <row r="714" spans="1:30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</row>
    <row r="715" spans="1:30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</row>
    <row r="716" spans="1:30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</row>
    <row r="717" spans="1:30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</row>
    <row r="718" spans="1:30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</row>
    <row r="719" spans="1:30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</row>
    <row r="720" spans="1:3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</row>
    <row r="721" spans="1:30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</row>
    <row r="722" spans="1:30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</row>
    <row r="723" spans="1:30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</row>
    <row r="724" spans="1:30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</row>
    <row r="725" spans="1:30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</row>
    <row r="726" spans="1:30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</row>
    <row r="727" spans="1:30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</row>
    <row r="728" spans="1:30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</row>
    <row r="729" spans="1:30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</row>
    <row r="730" spans="1: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</row>
    <row r="731" spans="1:30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</row>
    <row r="732" spans="1:30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</row>
    <row r="733" spans="1:30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</row>
    <row r="734" spans="1:30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</row>
    <row r="735" spans="1:30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</row>
    <row r="736" spans="1:30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</row>
    <row r="737" spans="1:30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</row>
    <row r="738" spans="1:30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</row>
    <row r="739" spans="1:30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</row>
    <row r="740" spans="1:3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</row>
    <row r="741" spans="1:30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</row>
    <row r="742" spans="1:30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</row>
    <row r="743" spans="1:30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</row>
    <row r="744" spans="1:30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</row>
    <row r="745" spans="1:30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</row>
    <row r="746" spans="1:30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</row>
    <row r="747" spans="1:30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</row>
    <row r="748" spans="1:30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</row>
    <row r="749" spans="1:30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</row>
    <row r="750" spans="1:3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</row>
    <row r="751" spans="1:30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</row>
    <row r="752" spans="1:30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</row>
    <row r="753" spans="1:30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</row>
    <row r="754" spans="1:30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</row>
    <row r="755" spans="1:30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</row>
    <row r="756" spans="1:30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</row>
    <row r="757" spans="1:30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</row>
    <row r="758" spans="1:30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</row>
    <row r="759" spans="1:30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</row>
    <row r="760" spans="1:3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</row>
    <row r="761" spans="1:30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</row>
    <row r="762" spans="1:30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</row>
    <row r="763" spans="1:30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</row>
    <row r="764" spans="1:30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</row>
    <row r="765" spans="1:30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</row>
    <row r="766" spans="1:30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</row>
    <row r="767" spans="1:30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</row>
    <row r="768" spans="1:30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</row>
    <row r="769" spans="1:30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</row>
    <row r="770" spans="1:3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</row>
    <row r="771" spans="1:30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</row>
    <row r="772" spans="1:30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</row>
    <row r="773" spans="1:30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</row>
    <row r="774" spans="1:30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</row>
    <row r="775" spans="1:30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</row>
    <row r="776" spans="1:30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</row>
    <row r="777" spans="1:30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</row>
    <row r="778" spans="1:30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</row>
    <row r="779" spans="1:30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</row>
    <row r="780" spans="1:3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</row>
    <row r="781" spans="1:30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</row>
    <row r="782" spans="1:30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</row>
    <row r="783" spans="1:30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</row>
    <row r="784" spans="1:30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</row>
    <row r="785" spans="1:30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</row>
    <row r="786" spans="1:30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</row>
    <row r="787" spans="1:30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</row>
    <row r="788" spans="1:30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</row>
    <row r="789" spans="1:30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</row>
    <row r="790" spans="1:3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</row>
    <row r="791" spans="1:30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</row>
    <row r="792" spans="1:30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</row>
    <row r="793" spans="1:30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</row>
    <row r="794" spans="1:30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</row>
    <row r="795" spans="1:30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</row>
    <row r="796" spans="1:30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</row>
    <row r="797" spans="1:30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</row>
    <row r="798" spans="1:30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</row>
    <row r="799" spans="1:30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</row>
    <row r="800" spans="1:3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</row>
    <row r="801" spans="1:30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</row>
    <row r="802" spans="1:30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</row>
    <row r="803" spans="1:30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</row>
    <row r="804" spans="1:30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</row>
    <row r="805" spans="1:30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</row>
    <row r="806" spans="1:30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</row>
    <row r="807" spans="1:30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</row>
    <row r="808" spans="1:30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</row>
    <row r="809" spans="1:30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</row>
    <row r="810" spans="1:3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</row>
    <row r="811" spans="1:30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</row>
    <row r="812" spans="1:30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</row>
    <row r="813" spans="1:30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</row>
    <row r="814" spans="1:30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</row>
    <row r="815" spans="1:30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</row>
    <row r="816" spans="1:30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</row>
    <row r="817" spans="1:30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</row>
    <row r="818" spans="1:30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</row>
    <row r="819" spans="1:30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</row>
    <row r="820" spans="1:3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</row>
    <row r="821" spans="1:30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</row>
    <row r="822" spans="1:30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</row>
    <row r="823" spans="1:30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</row>
    <row r="824" spans="1:30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</row>
    <row r="825" spans="1:30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</row>
    <row r="826" spans="1:30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</row>
    <row r="827" spans="1:30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</row>
    <row r="828" spans="1:30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</row>
    <row r="829" spans="1:30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</row>
    <row r="830" spans="1: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</row>
    <row r="831" spans="1:30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</row>
    <row r="832" spans="1:30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</row>
    <row r="833" spans="1:30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</row>
    <row r="834" spans="1:30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</row>
    <row r="835" spans="1:30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</row>
    <row r="836" spans="1:30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</row>
    <row r="837" spans="1:30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</row>
    <row r="838" spans="1:30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</row>
    <row r="839" spans="1:30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</row>
    <row r="840" spans="1:3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</row>
    <row r="841" spans="1:30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</row>
    <row r="842" spans="1:30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</row>
    <row r="843" spans="1:30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</row>
    <row r="844" spans="1:30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</row>
    <row r="845" spans="1:30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</row>
    <row r="846" spans="1:30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</row>
    <row r="847" spans="1:30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</row>
    <row r="848" spans="1:30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</row>
    <row r="849" spans="1:30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</row>
    <row r="850" spans="1:3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</row>
    <row r="851" spans="1:30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</row>
    <row r="852" spans="1:30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</row>
    <row r="853" spans="1:30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</row>
    <row r="854" spans="1:30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</row>
    <row r="855" spans="1:30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</row>
    <row r="856" spans="1:30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</row>
    <row r="857" spans="1:30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</row>
    <row r="858" spans="1:30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</row>
    <row r="859" spans="1:30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</row>
    <row r="860" spans="1:3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</row>
    <row r="861" spans="1:30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</row>
    <row r="862" spans="1:30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</row>
    <row r="863" spans="1:30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</row>
    <row r="864" spans="1:30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</row>
    <row r="865" spans="1:30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</row>
    <row r="866" spans="1:30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</row>
    <row r="867" spans="1:30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</row>
    <row r="868" spans="1:30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</row>
    <row r="869" spans="1:30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</row>
    <row r="870" spans="1:3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</row>
    <row r="871" spans="1:30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</row>
    <row r="872" spans="1:30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</row>
    <row r="873" spans="1:30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</row>
    <row r="874" spans="1:30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</row>
    <row r="875" spans="1:30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</row>
    <row r="876" spans="1:30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</row>
    <row r="877" spans="1:30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</row>
    <row r="878" spans="1:30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</row>
    <row r="879" spans="1:30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</row>
    <row r="880" spans="1:3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</row>
    <row r="881" spans="1:30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</row>
    <row r="882" spans="1:30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</row>
    <row r="883" spans="1:30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</row>
    <row r="884" spans="1:30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</row>
    <row r="885" spans="1:30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</row>
    <row r="886" spans="1:30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</row>
    <row r="887" spans="1:30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</row>
    <row r="888" spans="1:30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</row>
    <row r="889" spans="1:30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</row>
    <row r="890" spans="1:3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</row>
    <row r="891" spans="1:30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</row>
    <row r="892" spans="1:30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</row>
    <row r="893" spans="1:30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</row>
    <row r="894" spans="1:30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</row>
    <row r="895" spans="1:30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</row>
    <row r="896" spans="1:30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</row>
    <row r="897" spans="1:30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</row>
    <row r="898" spans="1:30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</row>
    <row r="899" spans="1:30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</row>
    <row r="900" spans="1:3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</row>
    <row r="901" spans="1:30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</row>
    <row r="902" spans="1:30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</row>
    <row r="903" spans="1:30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</row>
    <row r="904" spans="1:30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</row>
    <row r="905" spans="1:30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</row>
    <row r="906" spans="1:30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</row>
    <row r="907" spans="1:30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</row>
    <row r="908" spans="1:30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</row>
    <row r="909" spans="1:30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</row>
    <row r="910" spans="1:3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</row>
    <row r="911" spans="1:30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</row>
    <row r="912" spans="1:30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</row>
    <row r="913" spans="1:30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</row>
    <row r="914" spans="1:30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</row>
    <row r="915" spans="1:30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</row>
    <row r="916" spans="1:30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</row>
    <row r="917" spans="1:30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</row>
    <row r="918" spans="1:30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</row>
    <row r="919" spans="1:30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</row>
    <row r="920" spans="1:3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</row>
    <row r="921" spans="1:30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</row>
    <row r="922" spans="1:30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</row>
    <row r="923" spans="1:30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</row>
    <row r="924" spans="1:30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</row>
    <row r="925" spans="1:30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</row>
    <row r="926" spans="1:30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</row>
    <row r="927" spans="1:30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</row>
    <row r="928" spans="1:30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</row>
    <row r="929" spans="1:30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</row>
    <row r="930" spans="1: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</row>
    <row r="931" spans="1:30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</row>
    <row r="932" spans="1:30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</row>
    <row r="933" spans="1:30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</row>
    <row r="934" spans="1:30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</row>
    <row r="935" spans="1:30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</row>
    <row r="936" spans="1:30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</row>
    <row r="937" spans="1:30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</row>
    <row r="938" spans="1:30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</row>
    <row r="939" spans="1:30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</row>
    <row r="940" spans="1:3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</row>
    <row r="941" spans="1:30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</row>
    <row r="942" spans="1:30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</row>
    <row r="943" spans="1:30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</row>
    <row r="944" spans="1:30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</row>
    <row r="945" spans="1:30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</row>
    <row r="946" spans="1:30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</row>
    <row r="947" spans="1:30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</row>
    <row r="948" spans="1:30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</row>
    <row r="949" spans="1:30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</row>
    <row r="950" spans="1:3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</row>
    <row r="951" spans="1:30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</row>
    <row r="952" spans="1:30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</row>
    <row r="953" spans="1:30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</row>
    <row r="954" spans="1:30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</row>
    <row r="955" spans="1:30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</row>
    <row r="956" spans="1:30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</row>
    <row r="957" spans="1:30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</row>
    <row r="958" spans="1:30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</row>
    <row r="959" spans="1:30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</row>
    <row r="960" spans="1:3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</row>
    <row r="961" spans="1:30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</row>
    <row r="962" spans="1:30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</row>
    <row r="963" spans="1:30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</row>
    <row r="964" spans="1:30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</row>
    <row r="965" spans="1:30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</row>
    <row r="966" spans="1:30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</row>
    <row r="967" spans="1:30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</row>
    <row r="968" spans="1:30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</row>
    <row r="969" spans="1:30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</row>
    <row r="970" spans="1:3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</row>
    <row r="971" spans="1:30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</row>
    <row r="972" spans="1:30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</row>
    <row r="973" spans="1:30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</row>
    <row r="974" spans="1:30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</row>
    <row r="975" spans="1:30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</row>
    <row r="976" spans="1:30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</row>
    <row r="977" spans="1:30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</row>
    <row r="978" spans="1:30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</row>
    <row r="979" spans="1:30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</row>
    <row r="980" spans="1:3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</row>
    <row r="981" spans="1:30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</row>
    <row r="982" spans="1:30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</row>
    <row r="983" spans="1:30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</row>
    <row r="984" spans="1:30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</row>
    <row r="985" spans="1:30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</row>
    <row r="986" spans="1:30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</row>
    <row r="987" spans="1:30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</row>
    <row r="988" spans="1:30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</row>
    <row r="989" spans="1:30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</row>
    <row r="990" spans="1:3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</row>
    <row r="991" spans="1:30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</row>
    <row r="992" spans="1:30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</row>
    <row r="993" spans="1:30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</row>
    <row r="994" spans="1:30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</row>
    <row r="995" spans="1:30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</row>
    <row r="996" spans="1:30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</row>
    <row r="997" spans="1:30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</row>
    <row r="998" spans="1:30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</row>
    <row r="999" spans="1:30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</row>
    <row r="1000" spans="1:3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</row>
    <row r="1001" spans="1:30">
      <c r="A1001" s="152"/>
      <c r="B1001" s="152"/>
      <c r="C1001" s="152"/>
      <c r="D1001" s="152"/>
      <c r="E1001" s="152"/>
      <c r="F1001" s="152"/>
      <c r="G1001" s="152"/>
      <c r="H1001" s="152"/>
      <c r="I1001" s="152"/>
      <c r="J1001" s="152"/>
      <c r="K1001" s="152"/>
      <c r="L1001" s="152"/>
      <c r="M1001" s="152"/>
      <c r="N1001" s="152"/>
      <c r="O1001" s="152"/>
      <c r="P1001" s="152"/>
      <c r="Q1001" s="152"/>
      <c r="R1001" s="152"/>
      <c r="S1001" s="152"/>
      <c r="T1001" s="152"/>
      <c r="U1001" s="152"/>
      <c r="V1001" s="152"/>
      <c r="W1001" s="152"/>
      <c r="X1001" s="152"/>
      <c r="Y1001" s="152"/>
      <c r="Z1001" s="152"/>
      <c r="AA1001" s="152"/>
      <c r="AB1001" s="152"/>
      <c r="AC1001" s="152"/>
      <c r="AD1001" s="152"/>
    </row>
    <row r="1002" spans="1:30">
      <c r="A1002" s="152"/>
      <c r="B1002" s="152"/>
      <c r="C1002" s="152"/>
      <c r="D1002" s="152"/>
      <c r="E1002" s="152"/>
      <c r="F1002" s="152"/>
      <c r="G1002" s="152"/>
      <c r="H1002" s="152"/>
      <c r="I1002" s="152"/>
      <c r="J1002" s="152"/>
      <c r="K1002" s="152"/>
      <c r="L1002" s="152"/>
      <c r="M1002" s="152"/>
      <c r="N1002" s="152"/>
      <c r="O1002" s="152"/>
      <c r="P1002" s="152"/>
      <c r="Q1002" s="152"/>
      <c r="R1002" s="152"/>
      <c r="S1002" s="152"/>
      <c r="T1002" s="152"/>
      <c r="U1002" s="152"/>
      <c r="V1002" s="152"/>
      <c r="W1002" s="152"/>
      <c r="X1002" s="152"/>
      <c r="Y1002" s="152"/>
      <c r="Z1002" s="152"/>
      <c r="AA1002" s="152"/>
      <c r="AB1002" s="152"/>
      <c r="AC1002" s="152"/>
      <c r="AD1002" s="152"/>
    </row>
    <row r="1003" spans="1:30">
      <c r="A1003" s="152"/>
      <c r="B1003" s="152"/>
      <c r="C1003" s="152"/>
      <c r="D1003" s="152"/>
      <c r="E1003" s="152"/>
      <c r="F1003" s="152"/>
      <c r="G1003" s="152"/>
      <c r="H1003" s="152"/>
      <c r="I1003" s="152"/>
      <c r="J1003" s="152"/>
      <c r="K1003" s="152"/>
      <c r="L1003" s="152"/>
      <c r="M1003" s="152"/>
      <c r="N1003" s="152"/>
      <c r="O1003" s="152"/>
      <c r="P1003" s="152"/>
      <c r="Q1003" s="152"/>
      <c r="R1003" s="152"/>
      <c r="S1003" s="152"/>
      <c r="T1003" s="152"/>
      <c r="U1003" s="152"/>
      <c r="V1003" s="152"/>
      <c r="W1003" s="152"/>
      <c r="X1003" s="152"/>
      <c r="Y1003" s="152"/>
      <c r="Z1003" s="152"/>
      <c r="AA1003" s="152"/>
      <c r="AB1003" s="152"/>
      <c r="AC1003" s="152"/>
      <c r="AD1003" s="152"/>
    </row>
    <row r="1004" spans="1:30">
      <c r="A1004" s="152"/>
      <c r="B1004" s="152"/>
      <c r="C1004" s="152"/>
      <c r="D1004" s="152"/>
      <c r="E1004" s="152"/>
      <c r="F1004" s="152"/>
      <c r="G1004" s="152"/>
      <c r="H1004" s="152"/>
      <c r="I1004" s="152"/>
      <c r="J1004" s="152"/>
      <c r="K1004" s="152"/>
      <c r="L1004" s="152"/>
      <c r="M1004" s="152"/>
      <c r="N1004" s="152"/>
      <c r="O1004" s="152"/>
      <c r="P1004" s="152"/>
      <c r="Q1004" s="152"/>
      <c r="R1004" s="152"/>
      <c r="S1004" s="152"/>
      <c r="T1004" s="152"/>
      <c r="U1004" s="152"/>
      <c r="V1004" s="152"/>
      <c r="W1004" s="152"/>
      <c r="X1004" s="152"/>
      <c r="Y1004" s="152"/>
      <c r="Z1004" s="152"/>
      <c r="AA1004" s="152"/>
      <c r="AB1004" s="152"/>
      <c r="AC1004" s="152"/>
      <c r="AD1004" s="152"/>
    </row>
    <row r="1005" spans="1:30">
      <c r="A1005" s="152"/>
      <c r="B1005" s="152"/>
      <c r="C1005" s="152"/>
      <c r="D1005" s="152"/>
      <c r="E1005" s="152"/>
      <c r="F1005" s="152"/>
      <c r="G1005" s="152"/>
      <c r="H1005" s="152"/>
      <c r="I1005" s="152"/>
      <c r="J1005" s="152"/>
      <c r="K1005" s="152"/>
      <c r="L1005" s="152"/>
      <c r="M1005" s="152"/>
      <c r="N1005" s="152"/>
      <c r="O1005" s="152"/>
      <c r="P1005" s="152"/>
      <c r="Q1005" s="152"/>
      <c r="R1005" s="152"/>
      <c r="S1005" s="152"/>
      <c r="T1005" s="152"/>
      <c r="U1005" s="152"/>
      <c r="V1005" s="152"/>
      <c r="W1005" s="152"/>
      <c r="X1005" s="152"/>
      <c r="Y1005" s="152"/>
      <c r="Z1005" s="152"/>
      <c r="AA1005" s="152"/>
      <c r="AB1005" s="152"/>
      <c r="AC1005" s="152"/>
      <c r="AD1005" s="152"/>
    </row>
    <row r="1006" spans="1:30">
      <c r="A1006" s="152"/>
      <c r="B1006" s="152"/>
      <c r="C1006" s="152"/>
      <c r="D1006" s="152"/>
      <c r="E1006" s="152"/>
      <c r="F1006" s="152"/>
      <c r="G1006" s="152"/>
      <c r="H1006" s="152"/>
      <c r="I1006" s="152"/>
      <c r="J1006" s="152"/>
      <c r="K1006" s="152"/>
      <c r="L1006" s="152"/>
      <c r="M1006" s="152"/>
      <c r="N1006" s="152"/>
      <c r="O1006" s="152"/>
      <c r="P1006" s="152"/>
      <c r="Q1006" s="152"/>
      <c r="R1006" s="152"/>
      <c r="S1006" s="152"/>
      <c r="T1006" s="152"/>
      <c r="U1006" s="152"/>
      <c r="V1006" s="152"/>
      <c r="W1006" s="152"/>
      <c r="X1006" s="152"/>
      <c r="Y1006" s="152"/>
      <c r="Z1006" s="152"/>
      <c r="AA1006" s="152"/>
      <c r="AB1006" s="152"/>
      <c r="AC1006" s="152"/>
      <c r="AD1006" s="152"/>
    </row>
    <row r="1007" spans="1:30">
      <c r="A1007" s="152"/>
      <c r="B1007" s="152"/>
      <c r="C1007" s="152"/>
      <c r="D1007" s="152"/>
      <c r="E1007" s="152"/>
      <c r="F1007" s="152"/>
      <c r="G1007" s="152"/>
      <c r="H1007" s="152"/>
      <c r="I1007" s="152"/>
      <c r="J1007" s="152"/>
      <c r="K1007" s="152"/>
      <c r="L1007" s="152"/>
      <c r="M1007" s="152"/>
      <c r="N1007" s="152"/>
      <c r="O1007" s="152"/>
      <c r="P1007" s="152"/>
      <c r="Q1007" s="152"/>
      <c r="R1007" s="152"/>
      <c r="S1007" s="152"/>
      <c r="T1007" s="152"/>
      <c r="U1007" s="152"/>
      <c r="V1007" s="152"/>
      <c r="W1007" s="152"/>
      <c r="X1007" s="152"/>
      <c r="Y1007" s="152"/>
      <c r="Z1007" s="152"/>
      <c r="AA1007" s="152"/>
      <c r="AB1007" s="152"/>
      <c r="AC1007" s="152"/>
      <c r="AD1007" s="152"/>
    </row>
    <row r="1008" spans="1:30">
      <c r="A1008" s="152"/>
      <c r="B1008" s="152"/>
      <c r="C1008" s="152"/>
      <c r="D1008" s="152"/>
      <c r="E1008" s="152"/>
      <c r="F1008" s="152"/>
      <c r="G1008" s="152"/>
      <c r="H1008" s="152"/>
      <c r="I1008" s="152"/>
      <c r="J1008" s="152"/>
      <c r="K1008" s="152"/>
      <c r="L1008" s="152"/>
      <c r="M1008" s="152"/>
      <c r="N1008" s="152"/>
      <c r="O1008" s="152"/>
      <c r="P1008" s="152"/>
      <c r="Q1008" s="152"/>
      <c r="R1008" s="152"/>
      <c r="S1008" s="152"/>
      <c r="T1008" s="152"/>
      <c r="U1008" s="152"/>
      <c r="V1008" s="152"/>
      <c r="W1008" s="152"/>
      <c r="X1008" s="152"/>
      <c r="Y1008" s="152"/>
      <c r="Z1008" s="152"/>
      <c r="AA1008" s="152"/>
      <c r="AB1008" s="152"/>
      <c r="AC1008" s="152"/>
      <c r="AD1008" s="152"/>
    </row>
    <row r="1009" spans="1:30">
      <c r="A1009" s="152"/>
      <c r="B1009" s="152"/>
      <c r="C1009" s="152"/>
      <c r="D1009" s="152"/>
      <c r="E1009" s="152"/>
      <c r="F1009" s="152"/>
      <c r="G1009" s="152"/>
      <c r="H1009" s="152"/>
      <c r="I1009" s="152"/>
      <c r="J1009" s="152"/>
      <c r="K1009" s="152"/>
      <c r="L1009" s="152"/>
      <c r="M1009" s="152"/>
      <c r="N1009" s="152"/>
      <c r="O1009" s="152"/>
      <c r="P1009" s="152"/>
      <c r="Q1009" s="152"/>
      <c r="R1009" s="152"/>
      <c r="S1009" s="152"/>
      <c r="T1009" s="152"/>
      <c r="U1009" s="152"/>
      <c r="V1009" s="152"/>
      <c r="W1009" s="152"/>
      <c r="X1009" s="152"/>
      <c r="Y1009" s="152"/>
      <c r="Z1009" s="152"/>
      <c r="AA1009" s="152"/>
      <c r="AB1009" s="152"/>
      <c r="AC1009" s="152"/>
      <c r="AD1009" s="152"/>
    </row>
    <row r="1010" spans="1:30">
      <c r="A1010" s="152"/>
      <c r="B1010" s="152"/>
      <c r="C1010" s="152"/>
      <c r="D1010" s="152"/>
      <c r="E1010" s="152"/>
      <c r="F1010" s="152"/>
      <c r="G1010" s="152"/>
      <c r="H1010" s="152"/>
      <c r="I1010" s="152"/>
      <c r="J1010" s="152"/>
      <c r="K1010" s="152"/>
      <c r="L1010" s="152"/>
      <c r="M1010" s="152"/>
      <c r="N1010" s="152"/>
      <c r="O1010" s="152"/>
      <c r="P1010" s="152"/>
      <c r="Q1010" s="152"/>
      <c r="R1010" s="152"/>
      <c r="S1010" s="152"/>
      <c r="T1010" s="152"/>
      <c r="U1010" s="152"/>
      <c r="V1010" s="152"/>
      <c r="W1010" s="152"/>
      <c r="X1010" s="152"/>
      <c r="Y1010" s="152"/>
      <c r="Z1010" s="152"/>
      <c r="AA1010" s="152"/>
      <c r="AB1010" s="152"/>
      <c r="AC1010" s="152"/>
      <c r="AD1010" s="152"/>
    </row>
    <row r="1011" spans="1:30">
      <c r="A1011" s="152"/>
      <c r="B1011" s="152"/>
      <c r="C1011" s="152"/>
      <c r="D1011" s="152"/>
      <c r="E1011" s="152"/>
      <c r="F1011" s="152"/>
      <c r="G1011" s="152"/>
      <c r="H1011" s="152"/>
      <c r="I1011" s="152"/>
      <c r="J1011" s="152"/>
      <c r="K1011" s="152"/>
      <c r="L1011" s="152"/>
      <c r="M1011" s="152"/>
      <c r="N1011" s="152"/>
      <c r="O1011" s="152"/>
      <c r="P1011" s="152"/>
      <c r="Q1011" s="152"/>
      <c r="R1011" s="152"/>
      <c r="S1011" s="152"/>
      <c r="T1011" s="152"/>
      <c r="U1011" s="152"/>
      <c r="V1011" s="152"/>
      <c r="W1011" s="152"/>
      <c r="X1011" s="152"/>
      <c r="Y1011" s="152"/>
      <c r="Z1011" s="152"/>
      <c r="AA1011" s="152"/>
      <c r="AB1011" s="152"/>
      <c r="AC1011" s="152"/>
      <c r="AD1011" s="152"/>
    </row>
    <row r="1012" spans="1:30">
      <c r="A1012" s="152"/>
      <c r="B1012" s="152"/>
      <c r="C1012" s="152"/>
      <c r="D1012" s="152"/>
      <c r="E1012" s="152"/>
      <c r="F1012" s="152"/>
      <c r="G1012" s="152"/>
      <c r="H1012" s="152"/>
      <c r="I1012" s="152"/>
      <c r="J1012" s="152"/>
      <c r="K1012" s="152"/>
      <c r="L1012" s="152"/>
      <c r="M1012" s="152"/>
      <c r="N1012" s="152"/>
      <c r="O1012" s="152"/>
      <c r="P1012" s="152"/>
      <c r="Q1012" s="152"/>
      <c r="R1012" s="152"/>
      <c r="S1012" s="152"/>
      <c r="T1012" s="152"/>
      <c r="U1012" s="152"/>
      <c r="V1012" s="152"/>
      <c r="W1012" s="152"/>
      <c r="X1012" s="152"/>
      <c r="Y1012" s="152"/>
      <c r="Z1012" s="152"/>
      <c r="AA1012" s="152"/>
      <c r="AB1012" s="152"/>
      <c r="AC1012" s="152"/>
      <c r="AD1012" s="152"/>
    </row>
    <row r="1013" spans="1:30">
      <c r="A1013" s="152"/>
      <c r="B1013" s="152"/>
      <c r="C1013" s="152"/>
      <c r="D1013" s="152"/>
      <c r="E1013" s="152"/>
      <c r="F1013" s="152"/>
      <c r="G1013" s="152"/>
      <c r="H1013" s="152"/>
      <c r="I1013" s="152"/>
      <c r="J1013" s="152"/>
      <c r="K1013" s="152"/>
      <c r="L1013" s="152"/>
      <c r="M1013" s="152"/>
      <c r="N1013" s="152"/>
      <c r="O1013" s="152"/>
      <c r="P1013" s="152"/>
      <c r="Q1013" s="152"/>
      <c r="R1013" s="152"/>
      <c r="S1013" s="152"/>
      <c r="T1013" s="152"/>
      <c r="U1013" s="152"/>
      <c r="V1013" s="152"/>
      <c r="W1013" s="152"/>
      <c r="X1013" s="152"/>
      <c r="Y1013" s="152"/>
      <c r="Z1013" s="152"/>
      <c r="AA1013" s="152"/>
      <c r="AB1013" s="152"/>
      <c r="AC1013" s="152"/>
      <c r="AD1013" s="152"/>
    </row>
    <row r="1014" spans="1:30">
      <c r="A1014" s="152"/>
      <c r="B1014" s="152"/>
      <c r="C1014" s="152"/>
      <c r="D1014" s="152"/>
      <c r="E1014" s="152"/>
      <c r="F1014" s="152"/>
      <c r="G1014" s="152"/>
      <c r="H1014" s="152"/>
      <c r="I1014" s="152"/>
      <c r="J1014" s="152"/>
      <c r="K1014" s="152"/>
      <c r="L1014" s="152"/>
      <c r="M1014" s="152"/>
      <c r="N1014" s="152"/>
      <c r="O1014" s="152"/>
      <c r="P1014" s="152"/>
      <c r="Q1014" s="152"/>
      <c r="R1014" s="152"/>
      <c r="S1014" s="152"/>
      <c r="T1014" s="152"/>
      <c r="U1014" s="152"/>
      <c r="V1014" s="152"/>
      <c r="W1014" s="152"/>
      <c r="X1014" s="152"/>
      <c r="Y1014" s="152"/>
      <c r="Z1014" s="152"/>
      <c r="AA1014" s="152"/>
      <c r="AB1014" s="152"/>
      <c r="AC1014" s="152"/>
      <c r="AD1014" s="152"/>
    </row>
    <row r="1015" spans="1:30">
      <c r="A1015" s="152"/>
      <c r="B1015" s="152"/>
      <c r="C1015" s="152"/>
      <c r="D1015" s="152"/>
      <c r="E1015" s="152"/>
      <c r="F1015" s="152"/>
      <c r="G1015" s="152"/>
      <c r="H1015" s="152"/>
      <c r="I1015" s="152"/>
      <c r="J1015" s="152"/>
      <c r="K1015" s="152"/>
      <c r="L1015" s="152"/>
      <c r="M1015" s="152"/>
      <c r="N1015" s="152"/>
      <c r="O1015" s="152"/>
      <c r="P1015" s="152"/>
      <c r="Q1015" s="152"/>
      <c r="R1015" s="152"/>
      <c r="S1015" s="152"/>
      <c r="T1015" s="152"/>
      <c r="U1015" s="152"/>
      <c r="V1015" s="152"/>
      <c r="W1015" s="152"/>
      <c r="X1015" s="152"/>
      <c r="Y1015" s="152"/>
      <c r="Z1015" s="152"/>
      <c r="AA1015" s="152"/>
      <c r="AB1015" s="152"/>
      <c r="AC1015" s="152"/>
      <c r="AD1015" s="152"/>
    </row>
    <row r="1016" spans="1:30">
      <c r="A1016" s="152"/>
      <c r="B1016" s="152"/>
      <c r="C1016" s="152"/>
      <c r="D1016" s="152"/>
      <c r="E1016" s="152"/>
      <c r="F1016" s="152"/>
      <c r="G1016" s="152"/>
      <c r="H1016" s="152"/>
      <c r="I1016" s="152"/>
      <c r="J1016" s="152"/>
      <c r="K1016" s="152"/>
      <c r="L1016" s="152"/>
      <c r="M1016" s="152"/>
      <c r="N1016" s="152"/>
      <c r="O1016" s="152"/>
      <c r="P1016" s="152"/>
      <c r="Q1016" s="152"/>
      <c r="R1016" s="152"/>
      <c r="S1016" s="152"/>
      <c r="T1016" s="152"/>
      <c r="U1016" s="152"/>
      <c r="V1016" s="152"/>
      <c r="W1016" s="152"/>
      <c r="X1016" s="152"/>
      <c r="Y1016" s="152"/>
      <c r="Z1016" s="152"/>
      <c r="AA1016" s="152"/>
      <c r="AB1016" s="152"/>
      <c r="AC1016" s="152"/>
      <c r="AD1016" s="152"/>
    </row>
    <row r="1017" spans="1:30">
      <c r="A1017" s="152"/>
      <c r="B1017" s="152"/>
      <c r="C1017" s="152"/>
      <c r="D1017" s="152"/>
      <c r="E1017" s="152"/>
      <c r="F1017" s="152"/>
      <c r="G1017" s="152"/>
      <c r="H1017" s="152"/>
      <c r="I1017" s="152"/>
      <c r="J1017" s="152"/>
      <c r="K1017" s="152"/>
      <c r="L1017" s="152"/>
      <c r="M1017" s="152"/>
      <c r="N1017" s="152"/>
      <c r="O1017" s="152"/>
      <c r="P1017" s="152"/>
      <c r="Q1017" s="152"/>
      <c r="R1017" s="152"/>
      <c r="S1017" s="152"/>
      <c r="T1017" s="152"/>
      <c r="U1017" s="152"/>
      <c r="V1017" s="152"/>
      <c r="W1017" s="152"/>
      <c r="X1017" s="152"/>
      <c r="Y1017" s="152"/>
      <c r="Z1017" s="152"/>
      <c r="AA1017" s="152"/>
      <c r="AB1017" s="152"/>
      <c r="AC1017" s="152"/>
      <c r="AD1017" s="152"/>
    </row>
    <row r="1018" spans="1:30">
      <c r="A1018" s="152"/>
      <c r="B1018" s="152"/>
      <c r="C1018" s="152"/>
      <c r="D1018" s="152"/>
      <c r="E1018" s="152"/>
      <c r="F1018" s="152"/>
      <c r="G1018" s="152"/>
      <c r="H1018" s="152"/>
      <c r="I1018" s="152"/>
      <c r="J1018" s="152"/>
      <c r="K1018" s="152"/>
      <c r="L1018" s="152"/>
      <c r="M1018" s="152"/>
      <c r="N1018" s="152"/>
      <c r="O1018" s="152"/>
      <c r="P1018" s="152"/>
      <c r="Q1018" s="152"/>
      <c r="R1018" s="152"/>
      <c r="S1018" s="152"/>
      <c r="T1018" s="152"/>
      <c r="U1018" s="152"/>
      <c r="V1018" s="152"/>
      <c r="W1018" s="152"/>
      <c r="X1018" s="152"/>
      <c r="Y1018" s="152"/>
      <c r="Z1018" s="152"/>
      <c r="AA1018" s="152"/>
      <c r="AB1018" s="152"/>
      <c r="AC1018" s="152"/>
      <c r="AD1018" s="152"/>
    </row>
    <row r="1019" spans="1:30">
      <c r="A1019" s="152"/>
      <c r="B1019" s="152"/>
      <c r="C1019" s="152"/>
      <c r="D1019" s="152"/>
      <c r="E1019" s="152"/>
      <c r="F1019" s="152"/>
      <c r="G1019" s="152"/>
      <c r="H1019" s="152"/>
      <c r="I1019" s="152"/>
      <c r="J1019" s="152"/>
      <c r="K1019" s="152"/>
      <c r="L1019" s="152"/>
      <c r="M1019" s="152"/>
      <c r="N1019" s="152"/>
      <c r="O1019" s="152"/>
      <c r="P1019" s="152"/>
      <c r="Q1019" s="152"/>
      <c r="R1019" s="152"/>
      <c r="S1019" s="152"/>
      <c r="T1019" s="152"/>
      <c r="U1019" s="152"/>
      <c r="V1019" s="152"/>
      <c r="W1019" s="152"/>
      <c r="X1019" s="152"/>
      <c r="Y1019" s="152"/>
      <c r="Z1019" s="152"/>
      <c r="AA1019" s="152"/>
      <c r="AB1019" s="152"/>
      <c r="AC1019" s="152"/>
      <c r="AD1019" s="152"/>
    </row>
    <row r="1020" spans="1:30">
      <c r="A1020" s="152"/>
      <c r="B1020" s="152"/>
      <c r="C1020" s="152"/>
      <c r="D1020" s="152"/>
      <c r="E1020" s="152"/>
      <c r="F1020" s="152"/>
      <c r="G1020" s="152"/>
      <c r="H1020" s="152"/>
      <c r="I1020" s="152"/>
      <c r="J1020" s="152"/>
      <c r="K1020" s="152"/>
      <c r="L1020" s="152"/>
      <c r="M1020" s="152"/>
      <c r="N1020" s="152"/>
      <c r="O1020" s="152"/>
      <c r="P1020" s="152"/>
      <c r="Q1020" s="152"/>
      <c r="R1020" s="152"/>
      <c r="S1020" s="152"/>
      <c r="T1020" s="152"/>
      <c r="U1020" s="152"/>
      <c r="V1020" s="152"/>
      <c r="W1020" s="152"/>
      <c r="X1020" s="152"/>
      <c r="Y1020" s="152"/>
      <c r="Z1020" s="152"/>
      <c r="AA1020" s="152"/>
      <c r="AB1020" s="152"/>
      <c r="AC1020" s="152"/>
      <c r="AD1020" s="152"/>
    </row>
    <row r="1021" spans="1:30">
      <c r="A1021" s="152"/>
      <c r="B1021" s="152"/>
      <c r="C1021" s="152"/>
      <c r="D1021" s="152"/>
      <c r="E1021" s="152"/>
      <c r="F1021" s="152"/>
      <c r="G1021" s="152"/>
      <c r="H1021" s="152"/>
      <c r="I1021" s="152"/>
      <c r="J1021" s="152"/>
      <c r="K1021" s="152"/>
      <c r="L1021" s="152"/>
      <c r="M1021" s="152"/>
      <c r="N1021" s="152"/>
      <c r="O1021" s="152"/>
      <c r="P1021" s="152"/>
      <c r="Q1021" s="152"/>
      <c r="R1021" s="152"/>
      <c r="S1021" s="152"/>
      <c r="T1021" s="152"/>
      <c r="U1021" s="152"/>
      <c r="V1021" s="152"/>
      <c r="W1021" s="152"/>
      <c r="X1021" s="152"/>
      <c r="Y1021" s="152"/>
      <c r="Z1021" s="152"/>
      <c r="AA1021" s="152"/>
      <c r="AB1021" s="152"/>
      <c r="AC1021" s="152"/>
      <c r="AD1021" s="152"/>
    </row>
    <row r="1022" spans="1:30">
      <c r="A1022" s="152"/>
      <c r="B1022" s="152"/>
      <c r="C1022" s="152"/>
      <c r="D1022" s="152"/>
      <c r="E1022" s="152"/>
      <c r="F1022" s="152"/>
      <c r="G1022" s="152"/>
      <c r="H1022" s="152"/>
      <c r="I1022" s="152"/>
      <c r="J1022" s="152"/>
      <c r="K1022" s="152"/>
      <c r="L1022" s="152"/>
      <c r="M1022" s="152"/>
      <c r="N1022" s="152"/>
      <c r="O1022" s="152"/>
      <c r="P1022" s="152"/>
      <c r="Q1022" s="152"/>
      <c r="R1022" s="152"/>
      <c r="S1022" s="152"/>
      <c r="T1022" s="152"/>
      <c r="U1022" s="152"/>
      <c r="V1022" s="152"/>
      <c r="W1022" s="152"/>
      <c r="X1022" s="152"/>
      <c r="Y1022" s="152"/>
      <c r="Z1022" s="152"/>
      <c r="AA1022" s="152"/>
      <c r="AB1022" s="152"/>
      <c r="AC1022" s="152"/>
      <c r="AD1022" s="152"/>
    </row>
    <row r="1023" spans="1:30">
      <c r="A1023" s="152"/>
      <c r="B1023" s="152"/>
      <c r="C1023" s="152"/>
      <c r="D1023" s="152"/>
      <c r="E1023" s="152"/>
      <c r="F1023" s="152"/>
      <c r="G1023" s="152"/>
      <c r="H1023" s="152"/>
      <c r="I1023" s="152"/>
      <c r="J1023" s="152"/>
      <c r="K1023" s="152"/>
      <c r="L1023" s="152"/>
      <c r="M1023" s="152"/>
      <c r="N1023" s="152"/>
      <c r="O1023" s="152"/>
      <c r="P1023" s="152"/>
      <c r="Q1023" s="152"/>
      <c r="R1023" s="152"/>
      <c r="S1023" s="152"/>
      <c r="T1023" s="152"/>
      <c r="U1023" s="152"/>
      <c r="V1023" s="152"/>
      <c r="W1023" s="152"/>
      <c r="X1023" s="152"/>
      <c r="Y1023" s="152"/>
      <c r="Z1023" s="152"/>
      <c r="AA1023" s="152"/>
      <c r="AB1023" s="152"/>
      <c r="AC1023" s="152"/>
      <c r="AD1023" s="152"/>
    </row>
    <row r="1024" spans="1:30">
      <c r="A1024" s="152"/>
      <c r="B1024" s="152"/>
      <c r="C1024" s="152"/>
      <c r="D1024" s="152"/>
      <c r="E1024" s="152"/>
      <c r="F1024" s="152"/>
      <c r="G1024" s="152"/>
      <c r="H1024" s="152"/>
      <c r="I1024" s="152"/>
      <c r="J1024" s="152"/>
      <c r="K1024" s="152"/>
      <c r="L1024" s="152"/>
      <c r="M1024" s="152"/>
      <c r="N1024" s="152"/>
      <c r="O1024" s="152"/>
      <c r="P1024" s="152"/>
      <c r="Q1024" s="152"/>
      <c r="R1024" s="152"/>
      <c r="S1024" s="152"/>
      <c r="T1024" s="152"/>
      <c r="U1024" s="152"/>
      <c r="V1024" s="152"/>
      <c r="W1024" s="152"/>
      <c r="X1024" s="152"/>
      <c r="Y1024" s="152"/>
      <c r="Z1024" s="152"/>
      <c r="AA1024" s="152"/>
      <c r="AB1024" s="152"/>
      <c r="AC1024" s="152"/>
      <c r="AD1024" s="152"/>
    </row>
    <row r="1025" spans="1:30">
      <c r="A1025" s="152"/>
      <c r="B1025" s="152"/>
      <c r="C1025" s="152"/>
      <c r="D1025" s="152"/>
      <c r="E1025" s="152"/>
      <c r="F1025" s="152"/>
      <c r="G1025" s="152"/>
      <c r="H1025" s="152"/>
      <c r="I1025" s="152"/>
      <c r="J1025" s="152"/>
      <c r="K1025" s="152"/>
      <c r="L1025" s="152"/>
      <c r="M1025" s="152"/>
      <c r="N1025" s="152"/>
      <c r="O1025" s="152"/>
      <c r="P1025" s="152"/>
      <c r="Q1025" s="152"/>
      <c r="R1025" s="152"/>
      <c r="S1025" s="152"/>
      <c r="T1025" s="152"/>
      <c r="U1025" s="152"/>
      <c r="V1025" s="152"/>
      <c r="W1025" s="152"/>
      <c r="X1025" s="152"/>
      <c r="Y1025" s="152"/>
      <c r="Z1025" s="152"/>
      <c r="AA1025" s="152"/>
      <c r="AB1025" s="152"/>
      <c r="AC1025" s="152"/>
      <c r="AD1025" s="152"/>
    </row>
    <row r="1026" spans="1:30">
      <c r="A1026" s="152"/>
      <c r="B1026" s="152"/>
      <c r="C1026" s="152"/>
      <c r="D1026" s="152"/>
      <c r="E1026" s="152"/>
      <c r="F1026" s="152"/>
      <c r="G1026" s="152"/>
      <c r="H1026" s="152"/>
      <c r="I1026" s="152"/>
      <c r="J1026" s="152"/>
      <c r="K1026" s="152"/>
      <c r="L1026" s="152"/>
      <c r="M1026" s="152"/>
      <c r="N1026" s="152"/>
      <c r="O1026" s="152"/>
      <c r="P1026" s="152"/>
      <c r="Q1026" s="152"/>
      <c r="R1026" s="152"/>
      <c r="S1026" s="152"/>
      <c r="T1026" s="152"/>
      <c r="U1026" s="152"/>
      <c r="V1026" s="152"/>
      <c r="W1026" s="152"/>
      <c r="X1026" s="152"/>
      <c r="Y1026" s="152"/>
      <c r="Z1026" s="152"/>
      <c r="AA1026" s="152"/>
      <c r="AB1026" s="152"/>
      <c r="AC1026" s="152"/>
      <c r="AD1026" s="152"/>
    </row>
    <row r="1027" spans="1:30">
      <c r="A1027" s="152"/>
      <c r="B1027" s="152"/>
      <c r="C1027" s="152"/>
      <c r="D1027" s="152"/>
      <c r="E1027" s="152"/>
      <c r="F1027" s="152"/>
      <c r="G1027" s="152"/>
      <c r="H1027" s="152"/>
      <c r="I1027" s="152"/>
      <c r="J1027" s="152"/>
      <c r="K1027" s="152"/>
      <c r="L1027" s="152"/>
      <c r="M1027" s="152"/>
      <c r="N1027" s="152"/>
      <c r="O1027" s="152"/>
      <c r="P1027" s="152"/>
      <c r="Q1027" s="152"/>
      <c r="R1027" s="152"/>
      <c r="S1027" s="152"/>
      <c r="T1027" s="152"/>
      <c r="U1027" s="152"/>
      <c r="V1027" s="152"/>
      <c r="W1027" s="152"/>
      <c r="X1027" s="152"/>
      <c r="Y1027" s="152"/>
      <c r="Z1027" s="152"/>
      <c r="AA1027" s="152"/>
      <c r="AB1027" s="152"/>
      <c r="AC1027" s="152"/>
      <c r="AD1027" s="152"/>
    </row>
    <row r="1028" spans="1:30">
      <c r="A1028" s="152"/>
      <c r="B1028" s="152"/>
      <c r="C1028" s="152"/>
      <c r="D1028" s="152"/>
      <c r="E1028" s="152"/>
      <c r="F1028" s="152"/>
      <c r="G1028" s="152"/>
      <c r="H1028" s="152"/>
      <c r="I1028" s="152"/>
      <c r="J1028" s="152"/>
      <c r="K1028" s="152"/>
      <c r="L1028" s="152"/>
      <c r="M1028" s="152"/>
      <c r="N1028" s="152"/>
      <c r="O1028" s="152"/>
      <c r="P1028" s="152"/>
      <c r="Q1028" s="152"/>
      <c r="R1028" s="152"/>
      <c r="S1028" s="152"/>
      <c r="T1028" s="152"/>
      <c r="U1028" s="152"/>
      <c r="V1028" s="152"/>
      <c r="W1028" s="152"/>
      <c r="X1028" s="152"/>
      <c r="Y1028" s="152"/>
      <c r="Z1028" s="152"/>
      <c r="AA1028" s="152"/>
      <c r="AB1028" s="152"/>
      <c r="AC1028" s="152"/>
      <c r="AD1028" s="152"/>
    </row>
    <row r="1029" spans="1:30">
      <c r="A1029" s="152"/>
      <c r="B1029" s="152"/>
      <c r="C1029" s="152"/>
      <c r="D1029" s="152"/>
      <c r="E1029" s="152"/>
      <c r="F1029" s="152"/>
      <c r="G1029" s="152"/>
      <c r="H1029" s="152"/>
      <c r="I1029" s="152"/>
      <c r="J1029" s="152"/>
      <c r="K1029" s="152"/>
      <c r="L1029" s="152"/>
      <c r="M1029" s="152"/>
      <c r="N1029" s="152"/>
      <c r="O1029" s="152"/>
      <c r="P1029" s="152"/>
      <c r="Q1029" s="152"/>
      <c r="R1029" s="152"/>
      <c r="S1029" s="152"/>
      <c r="T1029" s="152"/>
      <c r="U1029" s="152"/>
      <c r="V1029" s="152"/>
      <c r="W1029" s="152"/>
      <c r="X1029" s="152"/>
      <c r="Y1029" s="152"/>
      <c r="Z1029" s="152"/>
      <c r="AA1029" s="152"/>
      <c r="AB1029" s="152"/>
      <c r="AC1029" s="152"/>
      <c r="AD1029" s="152"/>
    </row>
    <row r="1030" spans="1:30">
      <c r="A1030" s="152"/>
      <c r="B1030" s="152"/>
      <c r="C1030" s="152"/>
      <c r="D1030" s="152"/>
      <c r="E1030" s="152"/>
      <c r="F1030" s="152"/>
      <c r="G1030" s="152"/>
      <c r="H1030" s="152"/>
      <c r="I1030" s="152"/>
      <c r="J1030" s="152"/>
      <c r="K1030" s="152"/>
      <c r="L1030" s="152"/>
      <c r="M1030" s="152"/>
      <c r="N1030" s="152"/>
      <c r="O1030" s="152"/>
      <c r="P1030" s="152"/>
      <c r="Q1030" s="152"/>
      <c r="R1030" s="152"/>
      <c r="S1030" s="152"/>
      <c r="T1030" s="152"/>
      <c r="U1030" s="152"/>
      <c r="V1030" s="152"/>
      <c r="W1030" s="152"/>
      <c r="X1030" s="152"/>
      <c r="Y1030" s="152"/>
      <c r="Z1030" s="152"/>
      <c r="AA1030" s="152"/>
      <c r="AB1030" s="152"/>
      <c r="AC1030" s="152"/>
      <c r="AD1030" s="152"/>
    </row>
    <row r="1031" spans="1:30">
      <c r="A1031" s="152"/>
      <c r="B1031" s="152"/>
      <c r="C1031" s="152"/>
      <c r="D1031" s="152"/>
      <c r="E1031" s="152"/>
      <c r="F1031" s="152"/>
      <c r="G1031" s="152"/>
      <c r="H1031" s="152"/>
      <c r="I1031" s="152"/>
      <c r="J1031" s="152"/>
      <c r="K1031" s="152"/>
      <c r="L1031" s="152"/>
      <c r="M1031" s="152"/>
      <c r="N1031" s="152"/>
      <c r="O1031" s="152"/>
      <c r="P1031" s="152"/>
      <c r="Q1031" s="152"/>
      <c r="R1031" s="152"/>
      <c r="S1031" s="152"/>
      <c r="T1031" s="152"/>
      <c r="U1031" s="152"/>
      <c r="V1031" s="152"/>
      <c r="W1031" s="152"/>
      <c r="X1031" s="152"/>
      <c r="Y1031" s="152"/>
      <c r="Z1031" s="152"/>
      <c r="AA1031" s="152"/>
      <c r="AB1031" s="152"/>
      <c r="AC1031" s="152"/>
      <c r="AD1031" s="152"/>
    </row>
    <row r="1032" spans="1:30">
      <c r="A1032" s="152"/>
      <c r="B1032" s="152"/>
      <c r="C1032" s="152"/>
      <c r="D1032" s="152"/>
      <c r="E1032" s="152"/>
      <c r="F1032" s="152"/>
      <c r="G1032" s="152"/>
      <c r="H1032" s="152"/>
      <c r="I1032" s="152"/>
      <c r="J1032" s="152"/>
      <c r="K1032" s="152"/>
      <c r="L1032" s="152"/>
      <c r="M1032" s="152"/>
      <c r="N1032" s="152"/>
      <c r="O1032" s="152"/>
      <c r="P1032" s="152"/>
      <c r="Q1032" s="152"/>
      <c r="R1032" s="152"/>
      <c r="S1032" s="152"/>
      <c r="T1032" s="152"/>
      <c r="U1032" s="152"/>
      <c r="V1032" s="152"/>
      <c r="W1032" s="152"/>
      <c r="X1032" s="152"/>
      <c r="Y1032" s="152"/>
      <c r="Z1032" s="152"/>
      <c r="AA1032" s="152"/>
      <c r="AB1032" s="152"/>
      <c r="AC1032" s="152"/>
      <c r="AD1032" s="152"/>
    </row>
    <row r="1033" spans="1:30">
      <c r="A1033" s="152"/>
      <c r="B1033" s="152"/>
      <c r="C1033" s="152"/>
      <c r="D1033" s="152"/>
      <c r="E1033" s="152"/>
      <c r="F1033" s="152"/>
      <c r="G1033" s="152"/>
      <c r="H1033" s="152"/>
      <c r="I1033" s="152"/>
      <c r="J1033" s="152"/>
      <c r="K1033" s="152"/>
      <c r="L1033" s="152"/>
      <c r="M1033" s="152"/>
      <c r="N1033" s="152"/>
      <c r="O1033" s="152"/>
      <c r="P1033" s="152"/>
      <c r="Q1033" s="152"/>
      <c r="R1033" s="152"/>
      <c r="S1033" s="152"/>
      <c r="T1033" s="152"/>
      <c r="U1033" s="152"/>
      <c r="V1033" s="152"/>
      <c r="W1033" s="152"/>
      <c r="X1033" s="152"/>
      <c r="Y1033" s="152"/>
      <c r="Z1033" s="152"/>
      <c r="AA1033" s="152"/>
      <c r="AB1033" s="152"/>
      <c r="AC1033" s="152"/>
      <c r="AD1033" s="152"/>
    </row>
    <row r="1034" spans="1:30">
      <c r="A1034" s="152"/>
      <c r="B1034" s="152"/>
      <c r="C1034" s="152"/>
      <c r="D1034" s="152"/>
      <c r="E1034" s="152"/>
      <c r="F1034" s="152"/>
      <c r="G1034" s="152"/>
      <c r="H1034" s="152"/>
      <c r="I1034" s="152"/>
      <c r="J1034" s="152"/>
      <c r="K1034" s="152"/>
      <c r="L1034" s="152"/>
      <c r="M1034" s="152"/>
      <c r="N1034" s="152"/>
      <c r="O1034" s="152"/>
      <c r="P1034" s="152"/>
      <c r="Q1034" s="152"/>
      <c r="R1034" s="152"/>
      <c r="S1034" s="152"/>
      <c r="T1034" s="152"/>
      <c r="U1034" s="152"/>
      <c r="V1034" s="152"/>
      <c r="W1034" s="152"/>
      <c r="X1034" s="152"/>
      <c r="Y1034" s="152"/>
      <c r="Z1034" s="152"/>
      <c r="AA1034" s="152"/>
      <c r="AB1034" s="152"/>
      <c r="AC1034" s="152"/>
      <c r="AD1034" s="152"/>
    </row>
    <row r="1035" spans="1:30">
      <c r="A1035" s="152"/>
      <c r="B1035" s="152"/>
      <c r="C1035" s="152"/>
      <c r="D1035" s="152"/>
      <c r="E1035" s="152"/>
      <c r="F1035" s="152"/>
      <c r="G1035" s="152"/>
      <c r="H1035" s="152"/>
      <c r="I1035" s="152"/>
      <c r="J1035" s="152"/>
      <c r="K1035" s="152"/>
      <c r="L1035" s="152"/>
      <c r="M1035" s="152"/>
      <c r="N1035" s="152"/>
      <c r="O1035" s="152"/>
      <c r="P1035" s="152"/>
      <c r="Q1035" s="152"/>
      <c r="R1035" s="152"/>
      <c r="S1035" s="152"/>
      <c r="T1035" s="152"/>
      <c r="U1035" s="152"/>
      <c r="V1035" s="152"/>
      <c r="W1035" s="152"/>
      <c r="X1035" s="152"/>
      <c r="Y1035" s="152"/>
      <c r="Z1035" s="152"/>
      <c r="AA1035" s="152"/>
      <c r="AB1035" s="152"/>
      <c r="AC1035" s="152"/>
      <c r="AD1035" s="152"/>
    </row>
    <row r="1036" spans="1:30">
      <c r="A1036" s="152"/>
      <c r="B1036" s="152"/>
      <c r="C1036" s="152"/>
      <c r="D1036" s="152"/>
      <c r="E1036" s="152"/>
      <c r="F1036" s="152"/>
      <c r="G1036" s="152"/>
      <c r="H1036" s="152"/>
      <c r="I1036" s="152"/>
      <c r="J1036" s="152"/>
      <c r="K1036" s="152"/>
      <c r="L1036" s="152"/>
      <c r="M1036" s="152"/>
      <c r="N1036" s="152"/>
      <c r="O1036" s="152"/>
      <c r="P1036" s="152"/>
      <c r="Q1036" s="152"/>
      <c r="R1036" s="152"/>
      <c r="S1036" s="152"/>
      <c r="T1036" s="152"/>
      <c r="U1036" s="152"/>
      <c r="V1036" s="152"/>
      <c r="W1036" s="152"/>
      <c r="X1036" s="152"/>
      <c r="Y1036" s="152"/>
      <c r="Z1036" s="152"/>
      <c r="AA1036" s="152"/>
      <c r="AB1036" s="152"/>
      <c r="AC1036" s="152"/>
      <c r="AD1036" s="152"/>
    </row>
    <row r="1037" spans="1:30">
      <c r="A1037" s="152"/>
      <c r="B1037" s="152"/>
      <c r="C1037" s="152"/>
      <c r="D1037" s="152"/>
      <c r="E1037" s="152"/>
      <c r="F1037" s="152"/>
      <c r="G1037" s="152"/>
      <c r="H1037" s="152"/>
      <c r="I1037" s="152"/>
      <c r="J1037" s="152"/>
      <c r="K1037" s="152"/>
      <c r="L1037" s="152"/>
      <c r="M1037" s="152"/>
      <c r="N1037" s="152"/>
      <c r="O1037" s="152"/>
      <c r="P1037" s="152"/>
      <c r="Q1037" s="152"/>
      <c r="R1037" s="152"/>
      <c r="S1037" s="152"/>
      <c r="T1037" s="152"/>
      <c r="U1037" s="152"/>
      <c r="V1037" s="152"/>
      <c r="W1037" s="152"/>
      <c r="X1037" s="152"/>
      <c r="Y1037" s="152"/>
      <c r="Z1037" s="152"/>
      <c r="AA1037" s="152"/>
      <c r="AB1037" s="152"/>
      <c r="AC1037" s="152"/>
      <c r="AD1037" s="152"/>
    </row>
    <row r="1038" spans="1:30">
      <c r="A1038" s="152"/>
      <c r="B1038" s="152"/>
      <c r="C1038" s="152"/>
      <c r="D1038" s="152"/>
      <c r="E1038" s="152"/>
      <c r="F1038" s="152"/>
      <c r="G1038" s="152"/>
      <c r="H1038" s="152"/>
      <c r="I1038" s="152"/>
      <c r="J1038" s="152"/>
      <c r="K1038" s="152"/>
      <c r="L1038" s="152"/>
      <c r="M1038" s="152"/>
      <c r="N1038" s="152"/>
      <c r="O1038" s="152"/>
      <c r="P1038" s="152"/>
      <c r="Q1038" s="152"/>
      <c r="R1038" s="152"/>
      <c r="S1038" s="152"/>
      <c r="T1038" s="152"/>
      <c r="U1038" s="152"/>
      <c r="V1038" s="152"/>
      <c r="W1038" s="152"/>
      <c r="X1038" s="152"/>
      <c r="Y1038" s="152"/>
      <c r="Z1038" s="152"/>
      <c r="AA1038" s="152"/>
      <c r="AB1038" s="152"/>
      <c r="AC1038" s="152"/>
      <c r="AD1038" s="152"/>
    </row>
    <row r="1039" spans="1:30">
      <c r="A1039" s="152"/>
      <c r="B1039" s="152"/>
      <c r="C1039" s="152"/>
      <c r="D1039" s="152"/>
      <c r="E1039" s="152"/>
      <c r="F1039" s="152"/>
      <c r="G1039" s="152"/>
      <c r="H1039" s="152"/>
      <c r="I1039" s="152"/>
      <c r="J1039" s="152"/>
      <c r="K1039" s="152"/>
      <c r="L1039" s="152"/>
      <c r="M1039" s="152"/>
      <c r="N1039" s="152"/>
      <c r="O1039" s="152"/>
      <c r="P1039" s="152"/>
      <c r="Q1039" s="152"/>
      <c r="R1039" s="152"/>
      <c r="S1039" s="152"/>
      <c r="T1039" s="152"/>
      <c r="U1039" s="152"/>
      <c r="V1039" s="152"/>
      <c r="W1039" s="152"/>
      <c r="X1039" s="152"/>
      <c r="Y1039" s="152"/>
      <c r="Z1039" s="152"/>
      <c r="AA1039" s="152"/>
      <c r="AB1039" s="152"/>
      <c r="AC1039" s="152"/>
      <c r="AD1039" s="152"/>
    </row>
    <row r="1040" spans="1:30">
      <c r="A1040" s="152"/>
      <c r="B1040" s="152"/>
      <c r="C1040" s="152"/>
      <c r="D1040" s="152"/>
      <c r="E1040" s="152"/>
      <c r="F1040" s="152"/>
      <c r="G1040" s="152"/>
      <c r="H1040" s="152"/>
      <c r="I1040" s="152"/>
      <c r="J1040" s="152"/>
      <c r="K1040" s="152"/>
      <c r="L1040" s="152"/>
      <c r="M1040" s="152"/>
      <c r="N1040" s="152"/>
      <c r="O1040" s="152"/>
      <c r="P1040" s="152"/>
      <c r="Q1040" s="152"/>
      <c r="R1040" s="152"/>
      <c r="S1040" s="152"/>
      <c r="T1040" s="152"/>
      <c r="U1040" s="152"/>
      <c r="V1040" s="152"/>
      <c r="W1040" s="152"/>
      <c r="X1040" s="152"/>
      <c r="Y1040" s="152"/>
      <c r="Z1040" s="152"/>
      <c r="AA1040" s="152"/>
      <c r="AB1040" s="152"/>
      <c r="AC1040" s="152"/>
      <c r="AD1040" s="152"/>
    </row>
    <row r="1041" spans="1:30">
      <c r="A1041" s="152"/>
      <c r="B1041" s="152"/>
      <c r="C1041" s="152"/>
      <c r="D1041" s="152"/>
      <c r="E1041" s="152"/>
      <c r="F1041" s="152"/>
      <c r="G1041" s="152"/>
      <c r="H1041" s="152"/>
      <c r="I1041" s="152"/>
      <c r="J1041" s="152"/>
      <c r="K1041" s="152"/>
      <c r="L1041" s="152"/>
      <c r="M1041" s="152"/>
      <c r="N1041" s="152"/>
      <c r="O1041" s="152"/>
      <c r="P1041" s="152"/>
      <c r="Q1041" s="152"/>
      <c r="R1041" s="152"/>
      <c r="S1041" s="152"/>
      <c r="T1041" s="152"/>
      <c r="U1041" s="152"/>
      <c r="V1041" s="152"/>
      <c r="W1041" s="152"/>
      <c r="X1041" s="152"/>
      <c r="Y1041" s="152"/>
      <c r="Z1041" s="152"/>
      <c r="AA1041" s="152"/>
      <c r="AB1041" s="152"/>
      <c r="AC1041" s="152"/>
      <c r="AD1041" s="152"/>
    </row>
    <row r="1042" spans="1:30">
      <c r="A1042" s="152"/>
      <c r="B1042" s="152"/>
      <c r="C1042" s="152"/>
      <c r="D1042" s="152"/>
      <c r="E1042" s="152"/>
      <c r="F1042" s="152"/>
      <c r="G1042" s="152"/>
      <c r="H1042" s="152"/>
      <c r="I1042" s="152"/>
      <c r="J1042" s="152"/>
      <c r="K1042" s="152"/>
      <c r="L1042" s="152"/>
      <c r="M1042" s="152"/>
      <c r="N1042" s="152"/>
      <c r="O1042" s="152"/>
      <c r="P1042" s="152"/>
      <c r="Q1042" s="152"/>
      <c r="R1042" s="152"/>
      <c r="S1042" s="152"/>
      <c r="T1042" s="152"/>
      <c r="U1042" s="152"/>
      <c r="V1042" s="152"/>
      <c r="W1042" s="152"/>
      <c r="X1042" s="152"/>
      <c r="Y1042" s="152"/>
      <c r="Z1042" s="152"/>
      <c r="AA1042" s="152"/>
      <c r="AB1042" s="152"/>
      <c r="AC1042" s="152"/>
      <c r="AD1042" s="152"/>
    </row>
    <row r="1043" spans="1:30">
      <c r="A1043" s="152"/>
      <c r="B1043" s="152"/>
      <c r="C1043" s="152"/>
      <c r="D1043" s="152"/>
      <c r="E1043" s="152"/>
      <c r="F1043" s="152"/>
      <c r="G1043" s="152"/>
      <c r="H1043" s="152"/>
      <c r="I1043" s="152"/>
      <c r="J1043" s="152"/>
      <c r="K1043" s="152"/>
      <c r="L1043" s="152"/>
      <c r="M1043" s="152"/>
      <c r="N1043" s="152"/>
      <c r="O1043" s="152"/>
      <c r="P1043" s="152"/>
      <c r="Q1043" s="152"/>
      <c r="R1043" s="152"/>
      <c r="S1043" s="152"/>
      <c r="T1043" s="152"/>
      <c r="U1043" s="152"/>
      <c r="V1043" s="152"/>
      <c r="W1043" s="152"/>
      <c r="X1043" s="152"/>
      <c r="Y1043" s="152"/>
      <c r="Z1043" s="152"/>
      <c r="AA1043" s="152"/>
      <c r="AB1043" s="152"/>
      <c r="AC1043" s="152"/>
      <c r="AD1043" s="152"/>
    </row>
    <row r="1044" spans="1:30">
      <c r="A1044" s="152"/>
      <c r="B1044" s="152"/>
      <c r="C1044" s="152"/>
      <c r="D1044" s="152"/>
      <c r="E1044" s="152"/>
      <c r="F1044" s="152"/>
      <c r="G1044" s="152"/>
      <c r="H1044" s="152"/>
      <c r="I1044" s="152"/>
      <c r="J1044" s="152"/>
      <c r="K1044" s="152"/>
      <c r="L1044" s="152"/>
      <c r="M1044" s="152"/>
      <c r="N1044" s="152"/>
      <c r="O1044" s="152"/>
      <c r="P1044" s="152"/>
      <c r="Q1044" s="152"/>
      <c r="R1044" s="152"/>
      <c r="S1044" s="152"/>
      <c r="T1044" s="152"/>
      <c r="U1044" s="152"/>
      <c r="V1044" s="152"/>
      <c r="W1044" s="152"/>
      <c r="X1044" s="152"/>
      <c r="Y1044" s="152"/>
      <c r="Z1044" s="152"/>
      <c r="AA1044" s="152"/>
      <c r="AB1044" s="152"/>
      <c r="AC1044" s="152"/>
      <c r="AD1044" s="152"/>
    </row>
    <row r="1045" spans="1:30">
      <c r="A1045" s="152"/>
      <c r="B1045" s="152"/>
      <c r="C1045" s="152"/>
      <c r="D1045" s="152"/>
      <c r="E1045" s="152"/>
      <c r="F1045" s="152"/>
      <c r="G1045" s="152"/>
      <c r="H1045" s="152"/>
      <c r="I1045" s="152"/>
      <c r="J1045" s="152"/>
      <c r="K1045" s="152"/>
      <c r="L1045" s="152"/>
      <c r="M1045" s="152"/>
      <c r="N1045" s="152"/>
      <c r="O1045" s="152"/>
      <c r="P1045" s="152"/>
      <c r="Q1045" s="152"/>
      <c r="R1045" s="152"/>
      <c r="S1045" s="152"/>
      <c r="T1045" s="152"/>
      <c r="U1045" s="152"/>
      <c r="V1045" s="152"/>
      <c r="W1045" s="152"/>
      <c r="X1045" s="152"/>
      <c r="Y1045" s="152"/>
      <c r="Z1045" s="152"/>
      <c r="AA1045" s="152"/>
      <c r="AB1045" s="152"/>
      <c r="AC1045" s="152"/>
      <c r="AD1045" s="152"/>
    </row>
    <row r="1046" spans="1:30">
      <c r="A1046" s="152"/>
      <c r="B1046" s="152"/>
      <c r="C1046" s="152"/>
      <c r="D1046" s="152"/>
      <c r="E1046" s="152"/>
      <c r="F1046" s="152"/>
      <c r="G1046" s="152"/>
      <c r="H1046" s="152"/>
      <c r="I1046" s="152"/>
      <c r="J1046" s="152"/>
      <c r="K1046" s="152"/>
      <c r="L1046" s="152"/>
      <c r="M1046" s="152"/>
      <c r="N1046" s="152"/>
      <c r="O1046" s="152"/>
      <c r="P1046" s="152"/>
      <c r="Q1046" s="152"/>
      <c r="R1046" s="152"/>
      <c r="S1046" s="152"/>
      <c r="T1046" s="152"/>
      <c r="U1046" s="152"/>
      <c r="V1046" s="152"/>
      <c r="W1046" s="152"/>
      <c r="X1046" s="152"/>
      <c r="Y1046" s="152"/>
      <c r="Z1046" s="152"/>
      <c r="AA1046" s="152"/>
      <c r="AB1046" s="152"/>
      <c r="AC1046" s="152"/>
      <c r="AD1046" s="152"/>
    </row>
    <row r="1047" spans="1:30">
      <c r="A1047" s="152"/>
      <c r="B1047" s="152"/>
      <c r="C1047" s="152"/>
      <c r="D1047" s="152"/>
      <c r="E1047" s="152"/>
      <c r="F1047" s="152"/>
      <c r="G1047" s="152"/>
      <c r="H1047" s="152"/>
      <c r="I1047" s="152"/>
      <c r="J1047" s="152"/>
      <c r="K1047" s="152"/>
      <c r="L1047" s="152"/>
      <c r="M1047" s="152"/>
      <c r="N1047" s="152"/>
      <c r="O1047" s="152"/>
      <c r="P1047" s="152"/>
      <c r="Q1047" s="152"/>
      <c r="R1047" s="152"/>
      <c r="S1047" s="152"/>
      <c r="T1047" s="152"/>
      <c r="U1047" s="152"/>
      <c r="V1047" s="152"/>
      <c r="W1047" s="152"/>
      <c r="X1047" s="152"/>
      <c r="Y1047" s="152"/>
      <c r="Z1047" s="152"/>
      <c r="AA1047" s="152"/>
      <c r="AB1047" s="152"/>
      <c r="AC1047" s="152"/>
      <c r="AD1047" s="152"/>
    </row>
    <row r="1048" spans="1:30">
      <c r="A1048" s="152"/>
      <c r="B1048" s="152"/>
      <c r="C1048" s="152"/>
      <c r="D1048" s="152"/>
      <c r="E1048" s="152"/>
      <c r="F1048" s="152"/>
      <c r="G1048" s="152"/>
      <c r="H1048" s="152"/>
      <c r="I1048" s="152"/>
      <c r="J1048" s="152"/>
      <c r="K1048" s="152"/>
      <c r="L1048" s="152"/>
      <c r="M1048" s="152"/>
      <c r="N1048" s="152"/>
      <c r="O1048" s="152"/>
      <c r="P1048" s="152"/>
      <c r="Q1048" s="152"/>
      <c r="R1048" s="152"/>
      <c r="S1048" s="152"/>
      <c r="T1048" s="152"/>
      <c r="U1048" s="152"/>
      <c r="V1048" s="152"/>
      <c r="W1048" s="152"/>
      <c r="X1048" s="152"/>
      <c r="Y1048" s="152"/>
      <c r="Z1048" s="152"/>
      <c r="AA1048" s="152"/>
      <c r="AB1048" s="152"/>
      <c r="AC1048" s="152"/>
      <c r="AD1048" s="152"/>
    </row>
    <row r="1049" spans="1:30">
      <c r="A1049" s="152"/>
      <c r="B1049" s="152"/>
      <c r="C1049" s="152"/>
      <c r="D1049" s="152"/>
      <c r="E1049" s="152"/>
      <c r="F1049" s="152"/>
      <c r="G1049" s="152"/>
      <c r="H1049" s="152"/>
      <c r="I1049" s="152"/>
      <c r="J1049" s="152"/>
      <c r="K1049" s="152"/>
      <c r="L1049" s="152"/>
      <c r="M1049" s="152"/>
      <c r="N1049" s="152"/>
      <c r="O1049" s="152"/>
      <c r="P1049" s="152"/>
      <c r="Q1049" s="152"/>
      <c r="R1049" s="152"/>
      <c r="S1049" s="152"/>
      <c r="T1049" s="152"/>
      <c r="U1049" s="152"/>
      <c r="V1049" s="152"/>
      <c r="W1049" s="152"/>
      <c r="X1049" s="152"/>
      <c r="Y1049" s="152"/>
      <c r="Z1049" s="152"/>
      <c r="AA1049" s="152"/>
      <c r="AB1049" s="152"/>
      <c r="AC1049" s="152"/>
      <c r="AD1049" s="152"/>
    </row>
    <row r="1050" spans="1:30">
      <c r="A1050" s="152"/>
      <c r="B1050" s="152"/>
      <c r="C1050" s="152"/>
      <c r="D1050" s="152"/>
      <c r="E1050" s="152"/>
      <c r="F1050" s="152"/>
      <c r="G1050" s="152"/>
      <c r="H1050" s="152"/>
      <c r="I1050" s="152"/>
      <c r="J1050" s="152"/>
      <c r="K1050" s="152"/>
      <c r="L1050" s="152"/>
      <c r="M1050" s="152"/>
      <c r="N1050" s="152"/>
      <c r="O1050" s="152"/>
      <c r="P1050" s="152"/>
      <c r="Q1050" s="152"/>
      <c r="R1050" s="152"/>
      <c r="S1050" s="152"/>
      <c r="T1050" s="152"/>
      <c r="U1050" s="152"/>
      <c r="V1050" s="152"/>
      <c r="W1050" s="152"/>
      <c r="X1050" s="152"/>
      <c r="Y1050" s="152"/>
      <c r="Z1050" s="152"/>
      <c r="AA1050" s="152"/>
      <c r="AB1050" s="152"/>
      <c r="AC1050" s="152"/>
      <c r="AD1050" s="152"/>
    </row>
    <row r="1051" spans="1:30">
      <c r="A1051" s="152"/>
      <c r="B1051" s="152"/>
      <c r="C1051" s="152"/>
      <c r="D1051" s="152"/>
      <c r="E1051" s="152"/>
      <c r="F1051" s="152"/>
      <c r="G1051" s="152"/>
      <c r="H1051" s="152"/>
      <c r="I1051" s="152"/>
      <c r="J1051" s="152"/>
      <c r="K1051" s="152"/>
      <c r="L1051" s="152"/>
      <c r="M1051" s="152"/>
      <c r="N1051" s="152"/>
      <c r="O1051" s="152"/>
      <c r="P1051" s="152"/>
      <c r="Q1051" s="152"/>
      <c r="R1051" s="152"/>
      <c r="S1051" s="152"/>
      <c r="T1051" s="152"/>
      <c r="U1051" s="152"/>
      <c r="V1051" s="152"/>
      <c r="W1051" s="152"/>
      <c r="X1051" s="152"/>
      <c r="Y1051" s="152"/>
      <c r="Z1051" s="152"/>
      <c r="AA1051" s="152"/>
      <c r="AB1051" s="152"/>
      <c r="AC1051" s="152"/>
      <c r="AD1051" s="152"/>
    </row>
    <row r="1052" spans="1:30">
      <c r="A1052" s="152"/>
      <c r="B1052" s="152"/>
      <c r="C1052" s="152"/>
      <c r="D1052" s="152"/>
      <c r="E1052" s="152"/>
      <c r="F1052" s="152"/>
      <c r="G1052" s="152"/>
      <c r="H1052" s="152"/>
      <c r="I1052" s="152"/>
      <c r="J1052" s="152"/>
      <c r="K1052" s="152"/>
      <c r="L1052" s="152"/>
      <c r="M1052" s="152"/>
      <c r="N1052" s="152"/>
      <c r="O1052" s="152"/>
      <c r="P1052" s="152"/>
      <c r="Q1052" s="152"/>
      <c r="R1052" s="152"/>
      <c r="S1052" s="152"/>
      <c r="T1052" s="152"/>
      <c r="U1052" s="152"/>
      <c r="V1052" s="152"/>
      <c r="W1052" s="152"/>
      <c r="X1052" s="152"/>
      <c r="Y1052" s="152"/>
      <c r="Z1052" s="152"/>
      <c r="AA1052" s="152"/>
      <c r="AB1052" s="152"/>
      <c r="AC1052" s="152"/>
      <c r="AD1052" s="152"/>
    </row>
    <row r="1053" spans="1:30">
      <c r="A1053" s="152"/>
      <c r="B1053" s="152"/>
      <c r="C1053" s="152"/>
      <c r="D1053" s="152"/>
      <c r="E1053" s="152"/>
      <c r="F1053" s="152"/>
      <c r="G1053" s="152"/>
      <c r="H1053" s="152"/>
      <c r="I1053" s="152"/>
      <c r="J1053" s="152"/>
      <c r="K1053" s="152"/>
      <c r="L1053" s="152"/>
      <c r="M1053" s="152"/>
      <c r="N1053" s="152"/>
      <c r="O1053" s="152"/>
      <c r="P1053" s="152"/>
      <c r="Q1053" s="152"/>
      <c r="R1053" s="152"/>
      <c r="S1053" s="152"/>
      <c r="T1053" s="152"/>
      <c r="U1053" s="152"/>
      <c r="V1053" s="152"/>
      <c r="W1053" s="152"/>
      <c r="X1053" s="152"/>
      <c r="Y1053" s="152"/>
      <c r="Z1053" s="152"/>
      <c r="AA1053" s="152"/>
      <c r="AB1053" s="152"/>
      <c r="AC1053" s="152"/>
      <c r="AD1053" s="152"/>
    </row>
    <row r="1054" spans="1:30">
      <c r="A1054" s="152"/>
      <c r="B1054" s="152"/>
      <c r="C1054" s="152"/>
      <c r="D1054" s="152"/>
      <c r="E1054" s="152"/>
      <c r="F1054" s="152"/>
      <c r="G1054" s="152"/>
      <c r="H1054" s="152"/>
      <c r="I1054" s="152"/>
      <c r="J1054" s="152"/>
      <c r="K1054" s="152"/>
      <c r="L1054" s="152"/>
      <c r="M1054" s="152"/>
      <c r="N1054" s="152"/>
      <c r="O1054" s="152"/>
      <c r="P1054" s="152"/>
      <c r="Q1054" s="152"/>
      <c r="R1054" s="152"/>
      <c r="S1054" s="152"/>
      <c r="T1054" s="152"/>
      <c r="U1054" s="152"/>
      <c r="V1054" s="152"/>
      <c r="W1054" s="152"/>
      <c r="X1054" s="152"/>
      <c r="Y1054" s="152"/>
      <c r="Z1054" s="152"/>
      <c r="AA1054" s="152"/>
      <c r="AB1054" s="152"/>
      <c r="AC1054" s="152"/>
      <c r="AD1054" s="152"/>
    </row>
    <row r="1055" spans="1:30">
      <c r="A1055" s="152"/>
      <c r="B1055" s="152"/>
      <c r="C1055" s="152"/>
      <c r="D1055" s="152"/>
      <c r="E1055" s="152"/>
      <c r="F1055" s="152"/>
      <c r="G1055" s="152"/>
      <c r="H1055" s="152"/>
      <c r="I1055" s="152"/>
      <c r="J1055" s="152"/>
      <c r="K1055" s="152"/>
      <c r="L1055" s="152"/>
      <c r="M1055" s="152"/>
      <c r="N1055" s="152"/>
      <c r="O1055" s="152"/>
      <c r="P1055" s="152"/>
      <c r="Q1055" s="152"/>
      <c r="R1055" s="152"/>
      <c r="S1055" s="152"/>
      <c r="T1055" s="152"/>
      <c r="U1055" s="152"/>
      <c r="V1055" s="152"/>
      <c r="W1055" s="152"/>
      <c r="X1055" s="152"/>
      <c r="Y1055" s="152"/>
      <c r="Z1055" s="152"/>
      <c r="AA1055" s="152"/>
      <c r="AB1055" s="152"/>
      <c r="AC1055" s="152"/>
      <c r="AD1055" s="152"/>
    </row>
    <row r="1056" spans="1:30">
      <c r="A1056" s="152"/>
      <c r="B1056" s="152"/>
      <c r="C1056" s="152"/>
      <c r="D1056" s="152"/>
      <c r="E1056" s="152"/>
      <c r="F1056" s="152"/>
      <c r="G1056" s="152"/>
      <c r="H1056" s="152"/>
      <c r="I1056" s="152"/>
      <c r="J1056" s="152"/>
      <c r="K1056" s="152"/>
      <c r="L1056" s="152"/>
      <c r="M1056" s="152"/>
      <c r="N1056" s="152"/>
      <c r="O1056" s="152"/>
      <c r="P1056" s="152"/>
      <c r="Q1056" s="152"/>
      <c r="R1056" s="152"/>
      <c r="S1056" s="152"/>
      <c r="T1056" s="152"/>
      <c r="U1056" s="152"/>
      <c r="V1056" s="152"/>
      <c r="W1056" s="152"/>
      <c r="X1056" s="152"/>
      <c r="Y1056" s="152"/>
      <c r="Z1056" s="152"/>
      <c r="AA1056" s="152"/>
      <c r="AB1056" s="152"/>
      <c r="AC1056" s="152"/>
      <c r="AD1056" s="152"/>
    </row>
    <row r="1057" spans="1:30">
      <c r="A1057" s="152"/>
      <c r="B1057" s="152"/>
      <c r="C1057" s="152"/>
      <c r="D1057" s="152"/>
      <c r="E1057" s="152"/>
      <c r="F1057" s="152"/>
      <c r="G1057" s="152"/>
      <c r="H1057" s="152"/>
      <c r="I1057" s="152"/>
      <c r="J1057" s="152"/>
      <c r="K1057" s="152"/>
      <c r="L1057" s="152"/>
      <c r="M1057" s="152"/>
      <c r="N1057" s="152"/>
      <c r="O1057" s="152"/>
      <c r="P1057" s="152"/>
      <c r="Q1057" s="152"/>
      <c r="R1057" s="152"/>
      <c r="S1057" s="152"/>
      <c r="T1057" s="152"/>
      <c r="U1057" s="152"/>
      <c r="V1057" s="152"/>
      <c r="W1057" s="152"/>
      <c r="X1057" s="152"/>
      <c r="Y1057" s="152"/>
      <c r="Z1057" s="152"/>
      <c r="AA1057" s="152"/>
      <c r="AB1057" s="152"/>
      <c r="AC1057" s="152"/>
      <c r="AD1057" s="152"/>
    </row>
    <row r="1058" spans="1:30">
      <c r="A1058" s="152"/>
      <c r="B1058" s="152"/>
      <c r="C1058" s="152"/>
      <c r="D1058" s="152"/>
      <c r="E1058" s="152"/>
      <c r="F1058" s="152"/>
      <c r="G1058" s="152"/>
      <c r="H1058" s="152"/>
      <c r="I1058" s="152"/>
      <c r="J1058" s="152"/>
      <c r="K1058" s="152"/>
      <c r="L1058" s="152"/>
      <c r="M1058" s="152"/>
      <c r="N1058" s="152"/>
      <c r="O1058" s="152"/>
      <c r="P1058" s="152"/>
      <c r="Q1058" s="152"/>
      <c r="R1058" s="152"/>
      <c r="S1058" s="152"/>
      <c r="T1058" s="152"/>
      <c r="U1058" s="152"/>
      <c r="V1058" s="152"/>
      <c r="W1058" s="152"/>
      <c r="X1058" s="152"/>
      <c r="Y1058" s="152"/>
      <c r="Z1058" s="152"/>
      <c r="AA1058" s="152"/>
      <c r="AB1058" s="152"/>
      <c r="AC1058" s="152"/>
      <c r="AD1058" s="152"/>
    </row>
    <row r="1059" spans="1:30">
      <c r="A1059" s="152"/>
      <c r="B1059" s="152"/>
      <c r="C1059" s="152"/>
      <c r="D1059" s="152"/>
      <c r="E1059" s="152"/>
      <c r="F1059" s="152"/>
      <c r="G1059" s="152"/>
      <c r="H1059" s="152"/>
      <c r="I1059" s="152"/>
      <c r="J1059" s="152"/>
      <c r="K1059" s="152"/>
      <c r="L1059" s="152"/>
      <c r="M1059" s="152"/>
      <c r="N1059" s="152"/>
      <c r="O1059" s="152"/>
      <c r="P1059" s="152"/>
      <c r="Q1059" s="152"/>
      <c r="R1059" s="152"/>
      <c r="S1059" s="152"/>
      <c r="T1059" s="152"/>
      <c r="U1059" s="152"/>
      <c r="V1059" s="152"/>
      <c r="W1059" s="152"/>
      <c r="X1059" s="152"/>
      <c r="Y1059" s="152"/>
      <c r="Z1059" s="152"/>
      <c r="AA1059" s="152"/>
      <c r="AB1059" s="152"/>
      <c r="AC1059" s="152"/>
      <c r="AD1059" s="152"/>
    </row>
    <row r="1060" spans="1:30">
      <c r="A1060" s="152"/>
      <c r="B1060" s="152"/>
      <c r="C1060" s="152"/>
      <c r="D1060" s="152"/>
      <c r="E1060" s="152"/>
      <c r="F1060" s="152"/>
      <c r="G1060" s="152"/>
      <c r="H1060" s="152"/>
      <c r="I1060" s="152"/>
      <c r="J1060" s="152"/>
      <c r="K1060" s="152"/>
      <c r="L1060" s="152"/>
      <c r="M1060" s="152"/>
      <c r="N1060" s="152"/>
      <c r="O1060" s="152"/>
      <c r="P1060" s="152"/>
      <c r="Q1060" s="152"/>
      <c r="R1060" s="152"/>
      <c r="S1060" s="152"/>
      <c r="T1060" s="152"/>
      <c r="U1060" s="152"/>
      <c r="V1060" s="152"/>
      <c r="W1060" s="152"/>
      <c r="X1060" s="152"/>
      <c r="Y1060" s="152"/>
      <c r="Z1060" s="152"/>
      <c r="AA1060" s="152"/>
      <c r="AB1060" s="152"/>
      <c r="AC1060" s="152"/>
      <c r="AD1060" s="152"/>
    </row>
    <row r="1061" spans="1:30">
      <c r="A1061" s="152"/>
      <c r="B1061" s="152"/>
      <c r="C1061" s="152"/>
      <c r="D1061" s="152"/>
      <c r="E1061" s="152"/>
      <c r="F1061" s="152"/>
      <c r="G1061" s="152"/>
      <c r="H1061" s="152"/>
      <c r="I1061" s="152"/>
      <c r="J1061" s="152"/>
      <c r="K1061" s="152"/>
      <c r="L1061" s="152"/>
      <c r="M1061" s="152"/>
      <c r="N1061" s="152"/>
      <c r="O1061" s="152"/>
      <c r="P1061" s="152"/>
      <c r="Q1061" s="152"/>
      <c r="R1061" s="152"/>
      <c r="S1061" s="152"/>
      <c r="T1061" s="152"/>
      <c r="U1061" s="152"/>
      <c r="V1061" s="152"/>
      <c r="W1061" s="152"/>
      <c r="X1061" s="152"/>
      <c r="Y1061" s="152"/>
      <c r="Z1061" s="152"/>
      <c r="AA1061" s="152"/>
      <c r="AB1061" s="152"/>
      <c r="AC1061" s="152"/>
      <c r="AD1061" s="152"/>
    </row>
    <row r="1062" spans="1:30">
      <c r="A1062" s="152"/>
      <c r="B1062" s="152"/>
      <c r="C1062" s="152"/>
      <c r="D1062" s="152"/>
      <c r="E1062" s="152"/>
      <c r="F1062" s="152"/>
      <c r="G1062" s="152"/>
      <c r="H1062" s="152"/>
      <c r="I1062" s="152"/>
      <c r="J1062" s="152"/>
      <c r="K1062" s="152"/>
      <c r="L1062" s="152"/>
      <c r="M1062" s="152"/>
      <c r="N1062" s="152"/>
      <c r="O1062" s="152"/>
      <c r="P1062" s="152"/>
      <c r="Q1062" s="152"/>
      <c r="R1062" s="152"/>
      <c r="S1062" s="152"/>
      <c r="T1062" s="152"/>
      <c r="U1062" s="152"/>
      <c r="V1062" s="152"/>
      <c r="W1062" s="152"/>
      <c r="X1062" s="152"/>
      <c r="Y1062" s="152"/>
      <c r="Z1062" s="152"/>
      <c r="AA1062" s="152"/>
      <c r="AB1062" s="152"/>
      <c r="AC1062" s="152"/>
      <c r="AD1062" s="152"/>
    </row>
    <row r="1063" spans="1:30">
      <c r="A1063" s="152"/>
      <c r="B1063" s="152"/>
      <c r="C1063" s="152"/>
      <c r="D1063" s="152"/>
      <c r="E1063" s="152"/>
      <c r="F1063" s="152"/>
      <c r="G1063" s="152"/>
      <c r="H1063" s="152"/>
      <c r="I1063" s="152"/>
      <c r="J1063" s="152"/>
      <c r="K1063" s="152"/>
      <c r="L1063" s="152"/>
      <c r="M1063" s="152"/>
      <c r="N1063" s="152"/>
      <c r="O1063" s="152"/>
      <c r="P1063" s="152"/>
      <c r="Q1063" s="152"/>
      <c r="R1063" s="152"/>
      <c r="S1063" s="152"/>
      <c r="T1063" s="152"/>
      <c r="U1063" s="152"/>
      <c r="V1063" s="152"/>
      <c r="W1063" s="152"/>
      <c r="X1063" s="152"/>
      <c r="Y1063" s="152"/>
      <c r="Z1063" s="152"/>
      <c r="AA1063" s="152"/>
      <c r="AB1063" s="152"/>
      <c r="AC1063" s="152"/>
      <c r="AD1063" s="152"/>
    </row>
    <row r="1064" spans="1:30">
      <c r="A1064" s="152"/>
      <c r="B1064" s="152"/>
      <c r="C1064" s="152"/>
      <c r="D1064" s="152"/>
      <c r="E1064" s="152"/>
      <c r="F1064" s="152"/>
      <c r="G1064" s="152"/>
      <c r="H1064" s="152"/>
      <c r="I1064" s="152"/>
      <c r="J1064" s="152"/>
      <c r="K1064" s="152"/>
      <c r="L1064" s="152"/>
      <c r="M1064" s="152"/>
      <c r="N1064" s="152"/>
      <c r="O1064" s="152"/>
      <c r="P1064" s="152"/>
      <c r="Q1064" s="152"/>
      <c r="R1064" s="152"/>
      <c r="S1064" s="152"/>
      <c r="T1064" s="152"/>
      <c r="U1064" s="152"/>
      <c r="V1064" s="152"/>
      <c r="W1064" s="152"/>
      <c r="X1064" s="152"/>
      <c r="Y1064" s="152"/>
      <c r="Z1064" s="152"/>
      <c r="AA1064" s="152"/>
      <c r="AB1064" s="152"/>
      <c r="AC1064" s="152"/>
      <c r="AD1064" s="152"/>
    </row>
    <row r="1065" spans="1:30">
      <c r="A1065" s="152"/>
      <c r="B1065" s="152"/>
      <c r="C1065" s="152"/>
      <c r="D1065" s="152"/>
      <c r="E1065" s="152"/>
      <c r="F1065" s="152"/>
      <c r="G1065" s="152"/>
      <c r="H1065" s="152"/>
      <c r="I1065" s="152"/>
      <c r="J1065" s="152"/>
      <c r="K1065" s="152"/>
      <c r="L1065" s="152"/>
      <c r="M1065" s="152"/>
      <c r="N1065" s="152"/>
      <c r="O1065" s="152"/>
      <c r="P1065" s="152"/>
      <c r="Q1065" s="152"/>
      <c r="R1065" s="152"/>
      <c r="S1065" s="152"/>
      <c r="T1065" s="152"/>
      <c r="U1065" s="152"/>
      <c r="V1065" s="152"/>
      <c r="W1065" s="152"/>
      <c r="X1065" s="152"/>
      <c r="Y1065" s="152"/>
      <c r="Z1065" s="152"/>
      <c r="AA1065" s="152"/>
      <c r="AB1065" s="152"/>
      <c r="AC1065" s="152"/>
      <c r="AD1065" s="152"/>
    </row>
    <row r="1066" spans="1:30">
      <c r="A1066" s="152"/>
      <c r="B1066" s="152"/>
      <c r="C1066" s="152"/>
      <c r="D1066" s="152"/>
      <c r="E1066" s="152"/>
      <c r="F1066" s="152"/>
      <c r="G1066" s="152"/>
      <c r="H1066" s="152"/>
      <c r="I1066" s="152"/>
      <c r="J1066" s="152"/>
      <c r="K1066" s="152"/>
      <c r="L1066" s="152"/>
      <c r="M1066" s="152"/>
      <c r="N1066" s="152"/>
      <c r="O1066" s="152"/>
      <c r="P1066" s="152"/>
      <c r="Q1066" s="152"/>
      <c r="R1066" s="152"/>
      <c r="S1066" s="152"/>
      <c r="T1066" s="152"/>
      <c r="U1066" s="152"/>
      <c r="V1066" s="152"/>
      <c r="W1066" s="152"/>
      <c r="X1066" s="152"/>
      <c r="Y1066" s="152"/>
      <c r="Z1066" s="152"/>
      <c r="AA1066" s="152"/>
      <c r="AB1066" s="152"/>
      <c r="AC1066" s="152"/>
      <c r="AD1066" s="152"/>
    </row>
    <row r="1067" spans="1:30">
      <c r="A1067" s="152"/>
      <c r="B1067" s="152"/>
      <c r="C1067" s="152"/>
      <c r="D1067" s="152"/>
      <c r="E1067" s="152"/>
      <c r="F1067" s="152"/>
      <c r="G1067" s="152"/>
      <c r="H1067" s="152"/>
      <c r="I1067" s="152"/>
      <c r="J1067" s="152"/>
      <c r="K1067" s="152"/>
      <c r="L1067" s="152"/>
      <c r="M1067" s="152"/>
      <c r="N1067" s="152"/>
      <c r="O1067" s="152"/>
      <c r="P1067" s="152"/>
      <c r="Q1067" s="152"/>
      <c r="R1067" s="152"/>
      <c r="S1067" s="152"/>
      <c r="T1067" s="152"/>
      <c r="U1067" s="152"/>
      <c r="V1067" s="152"/>
      <c r="W1067" s="152"/>
      <c r="X1067" s="152"/>
      <c r="Y1067" s="152"/>
      <c r="Z1067" s="152"/>
      <c r="AA1067" s="152"/>
      <c r="AB1067" s="152"/>
      <c r="AC1067" s="152"/>
      <c r="AD1067" s="152"/>
    </row>
    <row r="1068" spans="1:30">
      <c r="A1068" s="152"/>
      <c r="B1068" s="152"/>
      <c r="C1068" s="152"/>
      <c r="D1068" s="152"/>
      <c r="E1068" s="152"/>
      <c r="F1068" s="152"/>
      <c r="G1068" s="152"/>
      <c r="H1068" s="152"/>
      <c r="I1068" s="152"/>
      <c r="J1068" s="152"/>
      <c r="K1068" s="152"/>
      <c r="L1068" s="152"/>
      <c r="M1068" s="152"/>
      <c r="N1068" s="152"/>
      <c r="O1068" s="152"/>
      <c r="P1068" s="152"/>
      <c r="Q1068" s="152"/>
      <c r="R1068" s="152"/>
      <c r="S1068" s="152"/>
      <c r="T1068" s="152"/>
      <c r="U1068" s="152"/>
      <c r="V1068" s="152"/>
      <c r="W1068" s="152"/>
      <c r="X1068" s="152"/>
      <c r="Y1068" s="152"/>
      <c r="Z1068" s="152"/>
      <c r="AA1068" s="152"/>
      <c r="AB1068" s="152"/>
      <c r="AC1068" s="152"/>
      <c r="AD1068" s="152"/>
    </row>
    <row r="1069" spans="1:30">
      <c r="A1069" s="152"/>
      <c r="B1069" s="152"/>
      <c r="C1069" s="152"/>
      <c r="D1069" s="152"/>
      <c r="E1069" s="152"/>
      <c r="F1069" s="152"/>
      <c r="G1069" s="152"/>
      <c r="H1069" s="152"/>
      <c r="I1069" s="152"/>
      <c r="J1069" s="152"/>
      <c r="K1069" s="152"/>
      <c r="L1069" s="152"/>
      <c r="M1069" s="152"/>
      <c r="N1069" s="152"/>
      <c r="O1069" s="152"/>
      <c r="P1069" s="152"/>
      <c r="Q1069" s="152"/>
      <c r="R1069" s="152"/>
      <c r="S1069" s="152"/>
      <c r="T1069" s="152"/>
      <c r="U1069" s="152"/>
      <c r="V1069" s="152"/>
      <c r="W1069" s="152"/>
      <c r="X1069" s="152"/>
      <c r="Y1069" s="152"/>
      <c r="Z1069" s="152"/>
      <c r="AA1069" s="152"/>
      <c r="AB1069" s="152"/>
      <c r="AC1069" s="152"/>
      <c r="AD1069" s="152"/>
    </row>
    <row r="1070" spans="1:30">
      <c r="A1070" s="152"/>
      <c r="B1070" s="152"/>
      <c r="C1070" s="152"/>
      <c r="D1070" s="152"/>
      <c r="E1070" s="152"/>
      <c r="F1070" s="152"/>
      <c r="G1070" s="152"/>
      <c r="H1070" s="152"/>
      <c r="I1070" s="152"/>
      <c r="J1070" s="152"/>
      <c r="K1070" s="152"/>
      <c r="L1070" s="152"/>
      <c r="M1070" s="152"/>
      <c r="N1070" s="152"/>
      <c r="O1070" s="152"/>
      <c r="P1070" s="152"/>
      <c r="Q1070" s="152"/>
      <c r="R1070" s="152"/>
      <c r="S1070" s="152"/>
      <c r="T1070" s="152"/>
      <c r="U1070" s="152"/>
      <c r="V1070" s="152"/>
      <c r="W1070" s="152"/>
      <c r="X1070" s="152"/>
      <c r="Y1070" s="152"/>
      <c r="Z1070" s="152"/>
      <c r="AA1070" s="152"/>
      <c r="AB1070" s="152"/>
      <c r="AC1070" s="152"/>
      <c r="AD1070" s="152"/>
    </row>
    <row r="1071" spans="1:30">
      <c r="A1071" s="152"/>
      <c r="B1071" s="152"/>
      <c r="C1071" s="152"/>
      <c r="D1071" s="152"/>
      <c r="E1071" s="152"/>
      <c r="F1071" s="152"/>
      <c r="G1071" s="152"/>
      <c r="H1071" s="152"/>
      <c r="I1071" s="152"/>
      <c r="J1071" s="152"/>
      <c r="K1071" s="152"/>
      <c r="L1071" s="152"/>
      <c r="M1071" s="152"/>
      <c r="N1071" s="152"/>
      <c r="O1071" s="152"/>
      <c r="P1071" s="152"/>
      <c r="Q1071" s="152"/>
      <c r="R1071" s="152"/>
      <c r="S1071" s="152"/>
      <c r="T1071" s="152"/>
      <c r="U1071" s="152"/>
      <c r="V1071" s="152"/>
      <c r="W1071" s="152"/>
      <c r="X1071" s="152"/>
      <c r="Y1071" s="152"/>
      <c r="Z1071" s="152"/>
      <c r="AA1071" s="152"/>
      <c r="AB1071" s="152"/>
      <c r="AC1071" s="152"/>
      <c r="AD1071" s="152"/>
    </row>
    <row r="1072" spans="1:30">
      <c r="A1072" s="152"/>
      <c r="B1072" s="152"/>
      <c r="C1072" s="152"/>
      <c r="D1072" s="152"/>
      <c r="E1072" s="152"/>
      <c r="F1072" s="152"/>
      <c r="G1072" s="152"/>
      <c r="H1072" s="152"/>
      <c r="I1072" s="152"/>
      <c r="J1072" s="152"/>
      <c r="K1072" s="152"/>
      <c r="L1072" s="152"/>
      <c r="M1072" s="152"/>
      <c r="N1072" s="152"/>
      <c r="O1072" s="152"/>
      <c r="P1072" s="152"/>
      <c r="Q1072" s="152"/>
      <c r="R1072" s="152"/>
      <c r="S1072" s="152"/>
      <c r="T1072" s="152"/>
      <c r="U1072" s="152"/>
      <c r="V1072" s="152"/>
      <c r="W1072" s="152"/>
      <c r="X1072" s="152"/>
      <c r="Y1072" s="152"/>
      <c r="Z1072" s="152"/>
      <c r="AA1072" s="152"/>
      <c r="AB1072" s="152"/>
      <c r="AC1072" s="152"/>
      <c r="AD1072" s="152"/>
    </row>
    <row r="1073" spans="1:30">
      <c r="A1073" s="152"/>
      <c r="B1073" s="152"/>
      <c r="C1073" s="152"/>
      <c r="D1073" s="152"/>
      <c r="E1073" s="152"/>
      <c r="F1073" s="152"/>
      <c r="G1073" s="152"/>
      <c r="H1073" s="152"/>
      <c r="I1073" s="152"/>
      <c r="J1073" s="152"/>
      <c r="K1073" s="152"/>
      <c r="L1073" s="152"/>
      <c r="M1073" s="152"/>
      <c r="N1073" s="152"/>
      <c r="O1073" s="152"/>
      <c r="P1073" s="152"/>
      <c r="Q1073" s="152"/>
      <c r="R1073" s="152"/>
      <c r="S1073" s="152"/>
      <c r="T1073" s="152"/>
      <c r="U1073" s="152"/>
      <c r="V1073" s="152"/>
      <c r="W1073" s="152"/>
      <c r="X1073" s="152"/>
      <c r="Y1073" s="152"/>
      <c r="Z1073" s="152"/>
      <c r="AA1073" s="152"/>
      <c r="AB1073" s="152"/>
      <c r="AC1073" s="152"/>
      <c r="AD1073" s="152"/>
    </row>
    <row r="1074" spans="1:30">
      <c r="A1074" s="152"/>
      <c r="B1074" s="152"/>
      <c r="C1074" s="152"/>
      <c r="D1074" s="152"/>
      <c r="E1074" s="152"/>
      <c r="F1074" s="152"/>
      <c r="G1074" s="152"/>
      <c r="H1074" s="152"/>
      <c r="I1074" s="152"/>
      <c r="J1074" s="152"/>
      <c r="K1074" s="152"/>
      <c r="L1074" s="152"/>
      <c r="M1074" s="152"/>
      <c r="N1074" s="152"/>
      <c r="O1074" s="152"/>
      <c r="P1074" s="152"/>
      <c r="Q1074" s="152"/>
      <c r="R1074" s="152"/>
      <c r="S1074" s="152"/>
      <c r="T1074" s="152"/>
      <c r="U1074" s="152"/>
      <c r="V1074" s="152"/>
      <c r="W1074" s="152"/>
      <c r="X1074" s="152"/>
      <c r="Y1074" s="152"/>
      <c r="Z1074" s="152"/>
      <c r="AA1074" s="152"/>
      <c r="AB1074" s="152"/>
      <c r="AC1074" s="152"/>
      <c r="AD1074" s="152"/>
    </row>
    <row r="1075" spans="1:30">
      <c r="A1075" s="152"/>
      <c r="B1075" s="152"/>
      <c r="C1075" s="152"/>
      <c r="D1075" s="152"/>
      <c r="E1075" s="152"/>
      <c r="F1075" s="152"/>
      <c r="G1075" s="152"/>
      <c r="H1075" s="152"/>
      <c r="I1075" s="152"/>
      <c r="J1075" s="152"/>
      <c r="K1075" s="152"/>
      <c r="L1075" s="152"/>
      <c r="M1075" s="152"/>
      <c r="N1075" s="152"/>
      <c r="O1075" s="152"/>
      <c r="P1075" s="152"/>
      <c r="Q1075" s="152"/>
      <c r="R1075" s="152"/>
      <c r="S1075" s="152"/>
      <c r="T1075" s="152"/>
      <c r="U1075" s="152"/>
      <c r="V1075" s="152"/>
      <c r="W1075" s="152"/>
      <c r="X1075" s="152"/>
      <c r="Y1075" s="152"/>
      <c r="Z1075" s="152"/>
      <c r="AA1075" s="152"/>
      <c r="AB1075" s="152"/>
      <c r="AC1075" s="152"/>
      <c r="AD1075" s="152"/>
    </row>
    <row r="1076" spans="1:30">
      <c r="A1076" s="152"/>
      <c r="B1076" s="152"/>
      <c r="C1076" s="152"/>
      <c r="D1076" s="152"/>
      <c r="E1076" s="152"/>
      <c r="F1076" s="152"/>
      <c r="G1076" s="152"/>
      <c r="H1076" s="152"/>
      <c r="I1076" s="152"/>
      <c r="J1076" s="152"/>
      <c r="K1076" s="152"/>
      <c r="L1076" s="152"/>
      <c r="M1076" s="152"/>
      <c r="N1076" s="152"/>
      <c r="O1076" s="152"/>
      <c r="P1076" s="152"/>
      <c r="Q1076" s="152"/>
      <c r="R1076" s="152"/>
      <c r="S1076" s="152"/>
      <c r="T1076" s="152"/>
      <c r="U1076" s="152"/>
      <c r="V1076" s="152"/>
      <c r="W1076" s="152"/>
      <c r="X1076" s="152"/>
      <c r="Y1076" s="152"/>
      <c r="Z1076" s="152"/>
      <c r="AA1076" s="152"/>
      <c r="AB1076" s="152"/>
      <c r="AC1076" s="152"/>
      <c r="AD1076" s="152"/>
    </row>
    <row r="1077" spans="1:30">
      <c r="A1077" s="152"/>
      <c r="B1077" s="152"/>
      <c r="C1077" s="152"/>
      <c r="D1077" s="152"/>
      <c r="E1077" s="152"/>
      <c r="F1077" s="152"/>
      <c r="G1077" s="152"/>
      <c r="H1077" s="152"/>
      <c r="I1077" s="152"/>
      <c r="J1077" s="152"/>
      <c r="K1077" s="152"/>
      <c r="L1077" s="152"/>
      <c r="M1077" s="152"/>
      <c r="N1077" s="152"/>
      <c r="O1077" s="152"/>
      <c r="P1077" s="152"/>
      <c r="Q1077" s="152"/>
      <c r="R1077" s="152"/>
      <c r="S1077" s="152"/>
      <c r="T1077" s="152"/>
      <c r="U1077" s="152"/>
      <c r="V1077" s="152"/>
      <c r="W1077" s="152"/>
      <c r="X1077" s="152"/>
      <c r="Y1077" s="152"/>
      <c r="Z1077" s="152"/>
      <c r="AA1077" s="152"/>
      <c r="AB1077" s="152"/>
      <c r="AC1077" s="152"/>
      <c r="AD1077" s="152"/>
    </row>
    <row r="1078" spans="1:30">
      <c r="A1078" s="152"/>
      <c r="B1078" s="152"/>
      <c r="C1078" s="152"/>
      <c r="D1078" s="152"/>
      <c r="E1078" s="152"/>
      <c r="F1078" s="152"/>
      <c r="G1078" s="152"/>
      <c r="H1078" s="152"/>
      <c r="I1078" s="152"/>
      <c r="J1078" s="152"/>
      <c r="K1078" s="152"/>
      <c r="L1078" s="152"/>
      <c r="M1078" s="152"/>
      <c r="N1078" s="152"/>
      <c r="O1078" s="152"/>
      <c r="P1078" s="152"/>
      <c r="Q1078" s="152"/>
      <c r="R1078" s="152"/>
      <c r="S1078" s="152"/>
      <c r="T1078" s="152"/>
      <c r="U1078" s="152"/>
      <c r="V1078" s="152"/>
      <c r="W1078" s="152"/>
      <c r="X1078" s="152"/>
      <c r="Y1078" s="152"/>
      <c r="Z1078" s="152"/>
      <c r="AA1078" s="152"/>
      <c r="AB1078" s="152"/>
      <c r="AC1078" s="152"/>
      <c r="AD1078" s="152"/>
    </row>
    <row r="1079" spans="1:30">
      <c r="A1079" s="152"/>
      <c r="B1079" s="152"/>
      <c r="C1079" s="152"/>
      <c r="D1079" s="152"/>
      <c r="E1079" s="152"/>
      <c r="F1079" s="152"/>
      <c r="G1079" s="152"/>
      <c r="H1079" s="152"/>
      <c r="I1079" s="152"/>
      <c r="J1079" s="152"/>
      <c r="K1079" s="152"/>
      <c r="L1079" s="152"/>
      <c r="M1079" s="152"/>
      <c r="N1079" s="152"/>
      <c r="O1079" s="152"/>
      <c r="P1079" s="152"/>
      <c r="Q1079" s="152"/>
      <c r="R1079" s="152"/>
      <c r="S1079" s="152"/>
      <c r="T1079" s="152"/>
      <c r="U1079" s="152"/>
      <c r="V1079" s="152"/>
      <c r="W1079" s="152"/>
      <c r="X1079" s="152"/>
      <c r="Y1079" s="152"/>
      <c r="Z1079" s="152"/>
      <c r="AA1079" s="152"/>
      <c r="AB1079" s="152"/>
      <c r="AC1079" s="152"/>
      <c r="AD1079" s="152"/>
    </row>
    <row r="1080" spans="1:30">
      <c r="A1080" s="152"/>
      <c r="B1080" s="152"/>
      <c r="C1080" s="152"/>
      <c r="D1080" s="152"/>
      <c r="E1080" s="152"/>
      <c r="F1080" s="152"/>
      <c r="G1080" s="152"/>
      <c r="H1080" s="152"/>
      <c r="I1080" s="152"/>
      <c r="J1080" s="152"/>
      <c r="K1080" s="152"/>
      <c r="L1080" s="152"/>
      <c r="M1080" s="152"/>
      <c r="N1080" s="152"/>
      <c r="O1080" s="152"/>
      <c r="P1080" s="152"/>
      <c r="Q1080" s="152"/>
      <c r="R1080" s="152"/>
      <c r="S1080" s="152"/>
      <c r="T1080" s="152"/>
      <c r="U1080" s="152"/>
      <c r="V1080" s="152"/>
      <c r="W1080" s="152"/>
      <c r="X1080" s="152"/>
      <c r="Y1080" s="152"/>
      <c r="Z1080" s="152"/>
      <c r="AA1080" s="152"/>
      <c r="AB1080" s="152"/>
      <c r="AC1080" s="152"/>
      <c r="AD1080" s="152"/>
    </row>
    <row r="1081" spans="1:30">
      <c r="A1081" s="152"/>
      <c r="B1081" s="152"/>
      <c r="C1081" s="152"/>
      <c r="D1081" s="152"/>
      <c r="E1081" s="152"/>
      <c r="F1081" s="152"/>
      <c r="G1081" s="152"/>
      <c r="H1081" s="152"/>
      <c r="I1081" s="152"/>
      <c r="J1081" s="152"/>
      <c r="K1081" s="152"/>
      <c r="L1081" s="152"/>
      <c r="M1081" s="152"/>
      <c r="N1081" s="152"/>
      <c r="O1081" s="152"/>
      <c r="P1081" s="152"/>
      <c r="Q1081" s="152"/>
      <c r="R1081" s="152"/>
      <c r="S1081" s="152"/>
      <c r="T1081" s="152"/>
      <c r="U1081" s="152"/>
      <c r="V1081" s="152"/>
      <c r="W1081" s="152"/>
      <c r="X1081" s="152"/>
      <c r="Y1081" s="152"/>
      <c r="Z1081" s="152"/>
      <c r="AA1081" s="152"/>
      <c r="AB1081" s="152"/>
      <c r="AC1081" s="152"/>
      <c r="AD1081" s="152"/>
    </row>
    <row r="1082" spans="1:30">
      <c r="A1082" s="152"/>
      <c r="B1082" s="152"/>
      <c r="C1082" s="152"/>
      <c r="D1082" s="152"/>
      <c r="E1082" s="152"/>
      <c r="F1082" s="152"/>
      <c r="G1082" s="152"/>
      <c r="H1082" s="152"/>
      <c r="I1082" s="152"/>
      <c r="J1082" s="152"/>
      <c r="K1082" s="152"/>
      <c r="L1082" s="152"/>
      <c r="M1082" s="152"/>
      <c r="N1082" s="152"/>
      <c r="O1082" s="152"/>
      <c r="P1082" s="152"/>
      <c r="Q1082" s="152"/>
      <c r="R1082" s="152"/>
      <c r="S1082" s="152"/>
      <c r="T1082" s="152"/>
      <c r="U1082" s="152"/>
      <c r="V1082" s="152"/>
      <c r="W1082" s="152"/>
      <c r="X1082" s="152"/>
      <c r="Y1082" s="152"/>
      <c r="Z1082" s="152"/>
      <c r="AA1082" s="152"/>
      <c r="AB1082" s="152"/>
      <c r="AC1082" s="152"/>
      <c r="AD1082" s="152"/>
    </row>
    <row r="1083" spans="1:30">
      <c r="A1083" s="152"/>
      <c r="B1083" s="152"/>
      <c r="C1083" s="152"/>
      <c r="D1083" s="152"/>
      <c r="E1083" s="152"/>
      <c r="F1083" s="152"/>
      <c r="G1083" s="152"/>
      <c r="H1083" s="152"/>
      <c r="I1083" s="152"/>
      <c r="J1083" s="152"/>
      <c r="K1083" s="152"/>
      <c r="L1083" s="152"/>
      <c r="M1083" s="152"/>
      <c r="N1083" s="152"/>
      <c r="O1083" s="152"/>
      <c r="P1083" s="152"/>
      <c r="Q1083" s="152"/>
      <c r="R1083" s="152"/>
      <c r="S1083" s="152"/>
      <c r="T1083" s="152"/>
      <c r="U1083" s="152"/>
      <c r="V1083" s="152"/>
      <c r="W1083" s="152"/>
      <c r="X1083" s="152"/>
      <c r="Y1083" s="152"/>
      <c r="Z1083" s="152"/>
      <c r="AA1083" s="152"/>
      <c r="AB1083" s="152"/>
      <c r="AC1083" s="152"/>
      <c r="AD1083" s="152"/>
    </row>
    <row r="1084" spans="1:30">
      <c r="A1084" s="152"/>
      <c r="B1084" s="152"/>
      <c r="C1084" s="152"/>
      <c r="D1084" s="152"/>
      <c r="E1084" s="152"/>
      <c r="F1084" s="152"/>
      <c r="G1084" s="152"/>
      <c r="H1084" s="152"/>
      <c r="I1084" s="152"/>
      <c r="J1084" s="152"/>
      <c r="K1084" s="152"/>
      <c r="L1084" s="152"/>
      <c r="M1084" s="152"/>
      <c r="N1084" s="152"/>
      <c r="O1084" s="152"/>
      <c r="P1084" s="152"/>
      <c r="Q1084" s="152"/>
      <c r="R1084" s="152"/>
      <c r="S1084" s="152"/>
      <c r="T1084" s="152"/>
      <c r="U1084" s="152"/>
      <c r="V1084" s="152"/>
      <c r="W1084" s="152"/>
      <c r="X1084" s="152"/>
      <c r="Y1084" s="152"/>
      <c r="Z1084" s="152"/>
      <c r="AA1084" s="152"/>
      <c r="AB1084" s="152"/>
      <c r="AC1084" s="152"/>
      <c r="AD1084" s="152"/>
    </row>
    <row r="1085" spans="1:30">
      <c r="A1085" s="152"/>
      <c r="B1085" s="152"/>
      <c r="C1085" s="152"/>
      <c r="D1085" s="152"/>
      <c r="E1085" s="152"/>
      <c r="F1085" s="152"/>
      <c r="G1085" s="152"/>
      <c r="H1085" s="152"/>
      <c r="I1085" s="152"/>
      <c r="J1085" s="152"/>
      <c r="K1085" s="152"/>
      <c r="L1085" s="152"/>
      <c r="M1085" s="152"/>
      <c r="N1085" s="152"/>
      <c r="O1085" s="152"/>
      <c r="P1085" s="152"/>
      <c r="Q1085" s="152"/>
      <c r="R1085" s="152"/>
      <c r="S1085" s="152"/>
      <c r="T1085" s="152"/>
      <c r="U1085" s="152"/>
      <c r="V1085" s="152"/>
      <c r="W1085" s="152"/>
      <c r="X1085" s="152"/>
      <c r="Y1085" s="152"/>
      <c r="Z1085" s="152"/>
      <c r="AA1085" s="152"/>
      <c r="AB1085" s="152"/>
      <c r="AC1085" s="152"/>
      <c r="AD1085" s="152"/>
    </row>
    <row r="1086" spans="1:30">
      <c r="A1086" s="152"/>
      <c r="B1086" s="152"/>
      <c r="C1086" s="152"/>
      <c r="D1086" s="152"/>
      <c r="E1086" s="152"/>
      <c r="F1086" s="152"/>
      <c r="G1086" s="152"/>
      <c r="H1086" s="152"/>
      <c r="I1086" s="152"/>
      <c r="J1086" s="152"/>
      <c r="K1086" s="152"/>
      <c r="L1086" s="152"/>
      <c r="M1086" s="152"/>
      <c r="N1086" s="152"/>
      <c r="O1086" s="152"/>
      <c r="P1086" s="152"/>
      <c r="Q1086" s="152"/>
      <c r="R1086" s="152"/>
      <c r="S1086" s="152"/>
      <c r="T1086" s="152"/>
      <c r="U1086" s="152"/>
      <c r="V1086" s="152"/>
      <c r="W1086" s="152"/>
      <c r="X1086" s="152"/>
      <c r="Y1086" s="152"/>
      <c r="Z1086" s="152"/>
      <c r="AA1086" s="152"/>
      <c r="AB1086" s="152"/>
      <c r="AC1086" s="152"/>
      <c r="AD1086" s="152"/>
    </row>
    <row r="1087" spans="1:30">
      <c r="A1087" s="152"/>
      <c r="B1087" s="152"/>
      <c r="C1087" s="152"/>
      <c r="D1087" s="152"/>
      <c r="E1087" s="152"/>
      <c r="F1087" s="152"/>
      <c r="G1087" s="152"/>
      <c r="H1087" s="152"/>
      <c r="I1087" s="152"/>
      <c r="J1087" s="152"/>
      <c r="K1087" s="152"/>
      <c r="L1087" s="152"/>
      <c r="M1087" s="152"/>
      <c r="N1087" s="152"/>
      <c r="O1087" s="152"/>
      <c r="P1087" s="152"/>
      <c r="Q1087" s="152"/>
      <c r="R1087" s="152"/>
      <c r="S1087" s="152"/>
      <c r="T1087" s="152"/>
      <c r="U1087" s="152"/>
      <c r="V1087" s="152"/>
      <c r="W1087" s="152"/>
      <c r="X1087" s="152"/>
      <c r="Y1087" s="152"/>
      <c r="Z1087" s="152"/>
      <c r="AA1087" s="152"/>
      <c r="AB1087" s="152"/>
      <c r="AC1087" s="152"/>
      <c r="AD1087" s="152"/>
    </row>
    <row r="1088" spans="1:30">
      <c r="A1088" s="152"/>
      <c r="B1088" s="152"/>
      <c r="C1088" s="152"/>
      <c r="D1088" s="152"/>
      <c r="E1088" s="152"/>
      <c r="F1088" s="152"/>
      <c r="G1088" s="152"/>
      <c r="H1088" s="152"/>
      <c r="I1088" s="152"/>
      <c r="J1088" s="152"/>
      <c r="K1088" s="152"/>
      <c r="L1088" s="152"/>
      <c r="M1088" s="152"/>
      <c r="N1088" s="152"/>
      <c r="O1088" s="152"/>
      <c r="P1088" s="152"/>
      <c r="Q1088" s="152"/>
      <c r="R1088" s="152"/>
      <c r="S1088" s="152"/>
      <c r="T1088" s="152"/>
      <c r="U1088" s="152"/>
      <c r="V1088" s="152"/>
      <c r="W1088" s="152"/>
      <c r="X1088" s="152"/>
      <c r="Y1088" s="152"/>
      <c r="Z1088" s="152"/>
      <c r="AA1088" s="152"/>
      <c r="AB1088" s="152"/>
      <c r="AC1088" s="152"/>
      <c r="AD1088" s="152"/>
    </row>
    <row r="1089" spans="1:30">
      <c r="A1089" s="152"/>
      <c r="B1089" s="152"/>
      <c r="C1089" s="152"/>
      <c r="D1089" s="152"/>
      <c r="E1089" s="152"/>
      <c r="F1089" s="152"/>
      <c r="G1089" s="152"/>
      <c r="H1089" s="152"/>
      <c r="I1089" s="152"/>
      <c r="J1089" s="152"/>
      <c r="K1089" s="152"/>
      <c r="L1089" s="152"/>
      <c r="M1089" s="152"/>
      <c r="N1089" s="152"/>
      <c r="O1089" s="152"/>
      <c r="P1089" s="152"/>
      <c r="Q1089" s="152"/>
      <c r="R1089" s="152"/>
      <c r="S1089" s="152"/>
      <c r="T1089" s="152"/>
      <c r="U1089" s="152"/>
      <c r="V1089" s="152"/>
      <c r="W1089" s="152"/>
      <c r="X1089" s="152"/>
      <c r="Y1089" s="152"/>
      <c r="Z1089" s="152"/>
      <c r="AA1089" s="152"/>
      <c r="AB1089" s="152"/>
      <c r="AC1089" s="152"/>
      <c r="AD1089" s="152"/>
    </row>
    <row r="1090" spans="1:30">
      <c r="A1090" s="152"/>
      <c r="B1090" s="152"/>
      <c r="C1090" s="152"/>
      <c r="D1090" s="152"/>
      <c r="E1090" s="152"/>
      <c r="F1090" s="152"/>
      <c r="G1090" s="152"/>
      <c r="H1090" s="152"/>
      <c r="I1090" s="152"/>
      <c r="J1090" s="152"/>
      <c r="K1090" s="152"/>
      <c r="L1090" s="152"/>
      <c r="M1090" s="152"/>
      <c r="N1090" s="152"/>
      <c r="O1090" s="152"/>
      <c r="P1090" s="152"/>
      <c r="Q1090" s="152"/>
      <c r="R1090" s="152"/>
      <c r="S1090" s="152"/>
      <c r="T1090" s="152"/>
      <c r="U1090" s="152"/>
      <c r="V1090" s="152"/>
      <c r="W1090" s="152"/>
      <c r="X1090" s="152"/>
      <c r="Y1090" s="152"/>
      <c r="Z1090" s="152"/>
      <c r="AA1090" s="152"/>
      <c r="AB1090" s="152"/>
      <c r="AC1090" s="152"/>
      <c r="AD1090" s="152"/>
    </row>
    <row r="1091" spans="1:30">
      <c r="A1091" s="152"/>
      <c r="B1091" s="152"/>
      <c r="C1091" s="152"/>
      <c r="D1091" s="152"/>
      <c r="E1091" s="152"/>
      <c r="F1091" s="152"/>
      <c r="G1091" s="152"/>
      <c r="H1091" s="152"/>
      <c r="I1091" s="152"/>
      <c r="J1091" s="152"/>
      <c r="K1091" s="152"/>
      <c r="L1091" s="152"/>
      <c r="M1091" s="152"/>
      <c r="N1091" s="152"/>
      <c r="O1091" s="152"/>
      <c r="P1091" s="152"/>
      <c r="Q1091" s="152"/>
      <c r="R1091" s="152"/>
      <c r="S1091" s="152"/>
      <c r="T1091" s="152"/>
      <c r="U1091" s="152"/>
      <c r="V1091" s="152"/>
      <c r="W1091" s="152"/>
      <c r="X1091" s="152"/>
      <c r="Y1091" s="152"/>
      <c r="Z1091" s="152"/>
      <c r="AA1091" s="152"/>
      <c r="AB1091" s="152"/>
      <c r="AC1091" s="152"/>
      <c r="AD1091" s="152"/>
    </row>
    <row r="1092" spans="1:30">
      <c r="A1092" s="152"/>
      <c r="B1092" s="152"/>
      <c r="C1092" s="152"/>
      <c r="D1092" s="152"/>
      <c r="E1092" s="152"/>
      <c r="F1092" s="152"/>
      <c r="G1092" s="152"/>
      <c r="H1092" s="152"/>
      <c r="I1092" s="152"/>
      <c r="J1092" s="152"/>
      <c r="K1092" s="152"/>
      <c r="L1092" s="152"/>
      <c r="M1092" s="152"/>
      <c r="N1092" s="152"/>
      <c r="O1092" s="152"/>
      <c r="P1092" s="152"/>
      <c r="Q1092" s="152"/>
      <c r="R1092" s="152"/>
      <c r="S1092" s="152"/>
      <c r="T1092" s="152"/>
      <c r="U1092" s="152"/>
      <c r="V1092" s="152"/>
      <c r="W1092" s="152"/>
      <c r="X1092" s="152"/>
      <c r="Y1092" s="152"/>
      <c r="Z1092" s="152"/>
      <c r="AA1092" s="152"/>
      <c r="AB1092" s="152"/>
      <c r="AC1092" s="152"/>
      <c r="AD1092" s="152"/>
    </row>
    <row r="1093" spans="1:30">
      <c r="A1093" s="152"/>
      <c r="B1093" s="152"/>
      <c r="C1093" s="152"/>
      <c r="D1093" s="152"/>
      <c r="E1093" s="152"/>
      <c r="F1093" s="152"/>
      <c r="G1093" s="152"/>
      <c r="H1093" s="152"/>
      <c r="I1093" s="152"/>
      <c r="J1093" s="152"/>
      <c r="K1093" s="152"/>
      <c r="L1093" s="152"/>
      <c r="M1093" s="152"/>
      <c r="N1093" s="152"/>
      <c r="O1093" s="152"/>
      <c r="P1093" s="152"/>
      <c r="Q1093" s="152"/>
      <c r="R1093" s="152"/>
      <c r="S1093" s="152"/>
      <c r="T1093" s="152"/>
      <c r="U1093" s="152"/>
      <c r="V1093" s="152"/>
      <c r="W1093" s="152"/>
      <c r="X1093" s="152"/>
      <c r="Y1093" s="152"/>
      <c r="Z1093" s="152"/>
      <c r="AA1093" s="152"/>
      <c r="AB1093" s="152"/>
      <c r="AC1093" s="152"/>
      <c r="AD1093" s="152"/>
    </row>
    <row r="1094" spans="1:30">
      <c r="A1094" s="152"/>
      <c r="B1094" s="152"/>
      <c r="C1094" s="152"/>
      <c r="D1094" s="152"/>
      <c r="E1094" s="152"/>
      <c r="F1094" s="152"/>
      <c r="G1094" s="152"/>
      <c r="H1094" s="152"/>
      <c r="I1094" s="152"/>
      <c r="J1094" s="152"/>
      <c r="K1094" s="152"/>
      <c r="L1094" s="152"/>
      <c r="M1094" s="152"/>
      <c r="N1094" s="152"/>
      <c r="O1094" s="152"/>
      <c r="P1094" s="152"/>
      <c r="Q1094" s="152"/>
      <c r="R1094" s="152"/>
      <c r="S1094" s="152"/>
      <c r="T1094" s="152"/>
      <c r="U1094" s="152"/>
      <c r="V1094" s="152"/>
      <c r="W1094" s="152"/>
      <c r="X1094" s="152"/>
      <c r="Y1094" s="152"/>
      <c r="Z1094" s="152"/>
      <c r="AA1094" s="152"/>
      <c r="AB1094" s="152"/>
      <c r="AC1094" s="152"/>
      <c r="AD1094" s="152"/>
    </row>
    <row r="1095" spans="1:30">
      <c r="A1095" s="152"/>
      <c r="B1095" s="152"/>
      <c r="C1095" s="152"/>
      <c r="D1095" s="152"/>
      <c r="E1095" s="152"/>
      <c r="F1095" s="152"/>
      <c r="G1095" s="152"/>
      <c r="H1095" s="152"/>
      <c r="I1095" s="152"/>
      <c r="J1095" s="152"/>
      <c r="K1095" s="152"/>
      <c r="L1095" s="152"/>
      <c r="M1095" s="152"/>
      <c r="N1095" s="152"/>
      <c r="O1095" s="152"/>
      <c r="P1095" s="152"/>
      <c r="Q1095" s="152"/>
      <c r="R1095" s="152"/>
      <c r="S1095" s="152"/>
      <c r="T1095" s="152"/>
      <c r="U1095" s="152"/>
      <c r="V1095" s="152"/>
      <c r="W1095" s="152"/>
      <c r="X1095" s="152"/>
      <c r="Y1095" s="152"/>
      <c r="Z1095" s="152"/>
      <c r="AA1095" s="152"/>
      <c r="AB1095" s="152"/>
      <c r="AC1095" s="152"/>
      <c r="AD1095" s="152"/>
    </row>
    <row r="1096" spans="1:30">
      <c r="A1096" s="152"/>
      <c r="B1096" s="152"/>
      <c r="C1096" s="152"/>
      <c r="D1096" s="152"/>
      <c r="E1096" s="152"/>
      <c r="F1096" s="152"/>
      <c r="G1096" s="152"/>
      <c r="H1096" s="152"/>
      <c r="I1096" s="152"/>
      <c r="J1096" s="152"/>
      <c r="K1096" s="152"/>
      <c r="L1096" s="152"/>
      <c r="M1096" s="152"/>
      <c r="N1096" s="152"/>
      <c r="O1096" s="152"/>
      <c r="P1096" s="152"/>
      <c r="Q1096" s="152"/>
      <c r="R1096" s="152"/>
      <c r="S1096" s="152"/>
      <c r="T1096" s="152"/>
      <c r="U1096" s="152"/>
      <c r="V1096" s="152"/>
      <c r="W1096" s="152"/>
      <c r="X1096" s="152"/>
      <c r="Y1096" s="152"/>
      <c r="Z1096" s="152"/>
      <c r="AA1096" s="152"/>
      <c r="AB1096" s="152"/>
      <c r="AC1096" s="152"/>
      <c r="AD1096" s="152"/>
    </row>
    <row r="1097" spans="1:30">
      <c r="A1097" s="152"/>
      <c r="B1097" s="152"/>
      <c r="C1097" s="152"/>
      <c r="D1097" s="152"/>
      <c r="E1097" s="152"/>
      <c r="F1097" s="152"/>
      <c r="G1097" s="152"/>
      <c r="H1097" s="152"/>
      <c r="I1097" s="152"/>
      <c r="J1097" s="152"/>
      <c r="K1097" s="152"/>
      <c r="L1097" s="152"/>
      <c r="M1097" s="152"/>
      <c r="N1097" s="152"/>
      <c r="O1097" s="152"/>
      <c r="P1097" s="152"/>
      <c r="Q1097" s="152"/>
      <c r="R1097" s="152"/>
      <c r="S1097" s="152"/>
      <c r="T1097" s="152"/>
      <c r="U1097" s="152"/>
      <c r="V1097" s="152"/>
      <c r="W1097" s="152"/>
      <c r="X1097" s="152"/>
      <c r="Y1097" s="152"/>
      <c r="Z1097" s="152"/>
      <c r="AA1097" s="152"/>
      <c r="AB1097" s="152"/>
      <c r="AC1097" s="152"/>
      <c r="AD1097" s="152"/>
    </row>
    <row r="1098" spans="1:30">
      <c r="A1098" s="152"/>
      <c r="B1098" s="152"/>
      <c r="C1098" s="152"/>
      <c r="D1098" s="152"/>
      <c r="E1098" s="152"/>
      <c r="F1098" s="152"/>
      <c r="G1098" s="152"/>
      <c r="H1098" s="152"/>
      <c r="I1098" s="152"/>
      <c r="J1098" s="152"/>
      <c r="K1098" s="152"/>
      <c r="L1098" s="152"/>
      <c r="M1098" s="152"/>
      <c r="N1098" s="152"/>
      <c r="O1098" s="152"/>
      <c r="P1098" s="152"/>
      <c r="Q1098" s="152"/>
      <c r="R1098" s="152"/>
      <c r="S1098" s="152"/>
      <c r="T1098" s="152"/>
      <c r="U1098" s="152"/>
      <c r="V1098" s="152"/>
      <c r="W1098" s="152"/>
      <c r="X1098" s="152"/>
      <c r="Y1098" s="152"/>
      <c r="Z1098" s="152"/>
      <c r="AA1098" s="152"/>
      <c r="AB1098" s="152"/>
      <c r="AC1098" s="152"/>
      <c r="AD1098" s="152"/>
    </row>
    <row r="1099" spans="1:30">
      <c r="A1099" s="152"/>
      <c r="B1099" s="152"/>
      <c r="C1099" s="152"/>
      <c r="D1099" s="152"/>
      <c r="E1099" s="152"/>
      <c r="F1099" s="152"/>
      <c r="G1099" s="152"/>
      <c r="H1099" s="152"/>
      <c r="I1099" s="152"/>
      <c r="J1099" s="152"/>
      <c r="K1099" s="152"/>
      <c r="L1099" s="152"/>
      <c r="M1099" s="152"/>
      <c r="N1099" s="152"/>
      <c r="O1099" s="152"/>
      <c r="P1099" s="152"/>
      <c r="Q1099" s="152"/>
      <c r="R1099" s="152"/>
      <c r="S1099" s="152"/>
      <c r="T1099" s="152"/>
      <c r="U1099" s="152"/>
      <c r="V1099" s="152"/>
      <c r="W1099" s="152"/>
      <c r="X1099" s="152"/>
      <c r="Y1099" s="152"/>
      <c r="Z1099" s="152"/>
      <c r="AA1099" s="152"/>
      <c r="AB1099" s="152"/>
      <c r="AC1099" s="152"/>
      <c r="AD1099" s="152"/>
    </row>
    <row r="1100" spans="1:30">
      <c r="A1100" s="152"/>
      <c r="B1100" s="152"/>
      <c r="C1100" s="152"/>
      <c r="D1100" s="152"/>
      <c r="E1100" s="152"/>
      <c r="F1100" s="152"/>
      <c r="G1100" s="152"/>
      <c r="H1100" s="152"/>
      <c r="I1100" s="152"/>
      <c r="J1100" s="152"/>
      <c r="K1100" s="152"/>
      <c r="L1100" s="152"/>
      <c r="M1100" s="152"/>
      <c r="N1100" s="152"/>
      <c r="O1100" s="152"/>
      <c r="P1100" s="152"/>
      <c r="Q1100" s="152"/>
      <c r="R1100" s="152"/>
      <c r="S1100" s="152"/>
      <c r="T1100" s="152"/>
      <c r="U1100" s="152"/>
      <c r="V1100" s="152"/>
      <c r="W1100" s="152"/>
      <c r="X1100" s="152"/>
      <c r="Y1100" s="152"/>
      <c r="Z1100" s="152"/>
      <c r="AA1100" s="152"/>
      <c r="AB1100" s="152"/>
      <c r="AC1100" s="152"/>
      <c r="AD1100" s="152"/>
    </row>
    <row r="1101" spans="1:30">
      <c r="A1101" s="152"/>
      <c r="B1101" s="152"/>
      <c r="C1101" s="152"/>
      <c r="D1101" s="152"/>
      <c r="E1101" s="152"/>
      <c r="F1101" s="152"/>
      <c r="G1101" s="152"/>
      <c r="H1101" s="152"/>
      <c r="I1101" s="152"/>
      <c r="J1101" s="152"/>
      <c r="K1101" s="152"/>
      <c r="L1101" s="152"/>
      <c r="M1101" s="152"/>
      <c r="N1101" s="152"/>
      <c r="O1101" s="152"/>
      <c r="P1101" s="152"/>
      <c r="Q1101" s="152"/>
      <c r="R1101" s="152"/>
      <c r="S1101" s="152"/>
      <c r="T1101" s="152"/>
      <c r="U1101" s="152"/>
      <c r="V1101" s="152"/>
      <c r="W1101" s="152"/>
      <c r="X1101" s="152"/>
      <c r="Y1101" s="152"/>
      <c r="Z1101" s="152"/>
      <c r="AA1101" s="152"/>
      <c r="AB1101" s="152"/>
      <c r="AC1101" s="152"/>
      <c r="AD1101" s="152"/>
    </row>
    <row r="1102" spans="1:30">
      <c r="A1102" s="152"/>
      <c r="B1102" s="152"/>
      <c r="C1102" s="152"/>
      <c r="D1102" s="152"/>
      <c r="E1102" s="152"/>
      <c r="F1102" s="152"/>
      <c r="G1102" s="152"/>
      <c r="H1102" s="152"/>
      <c r="I1102" s="152"/>
      <c r="J1102" s="152"/>
      <c r="K1102" s="152"/>
      <c r="L1102" s="152"/>
      <c r="M1102" s="152"/>
      <c r="N1102" s="152"/>
      <c r="O1102" s="152"/>
      <c r="P1102" s="152"/>
      <c r="Q1102" s="152"/>
      <c r="R1102" s="152"/>
      <c r="S1102" s="152"/>
      <c r="T1102" s="152"/>
      <c r="U1102" s="152"/>
      <c r="V1102" s="152"/>
      <c r="W1102" s="152"/>
      <c r="X1102" s="152"/>
      <c r="Y1102" s="152"/>
      <c r="Z1102" s="152"/>
      <c r="AA1102" s="152"/>
      <c r="AB1102" s="152"/>
      <c r="AC1102" s="152"/>
      <c r="AD1102" s="152"/>
    </row>
    <row r="1103" spans="1:30">
      <c r="A1103" s="152"/>
      <c r="B1103" s="152"/>
      <c r="C1103" s="152"/>
      <c r="D1103" s="152"/>
      <c r="E1103" s="152"/>
      <c r="F1103" s="152"/>
      <c r="G1103" s="152"/>
      <c r="H1103" s="152"/>
      <c r="I1103" s="152"/>
      <c r="J1103" s="152"/>
      <c r="K1103" s="152"/>
      <c r="L1103" s="152"/>
      <c r="M1103" s="152"/>
      <c r="N1103" s="152"/>
      <c r="O1103" s="152"/>
      <c r="P1103" s="152"/>
      <c r="Q1103" s="152"/>
      <c r="R1103" s="152"/>
      <c r="S1103" s="152"/>
      <c r="T1103" s="152"/>
      <c r="U1103" s="152"/>
      <c r="V1103" s="152"/>
      <c r="W1103" s="152"/>
      <c r="X1103" s="152"/>
      <c r="Y1103" s="152"/>
      <c r="Z1103" s="152"/>
      <c r="AA1103" s="152"/>
      <c r="AB1103" s="152"/>
      <c r="AC1103" s="152"/>
      <c r="AD1103" s="152"/>
    </row>
    <row r="1104" spans="1:30">
      <c r="A1104" s="152"/>
      <c r="B1104" s="152"/>
      <c r="C1104" s="152"/>
      <c r="D1104" s="152"/>
      <c r="E1104" s="152"/>
      <c r="F1104" s="152"/>
      <c r="G1104" s="152"/>
      <c r="H1104" s="152"/>
      <c r="I1104" s="152"/>
      <c r="J1104" s="152"/>
      <c r="K1104" s="152"/>
      <c r="L1104" s="152"/>
      <c r="M1104" s="152"/>
      <c r="N1104" s="152"/>
      <c r="O1104" s="152"/>
      <c r="P1104" s="152"/>
      <c r="Q1104" s="152"/>
      <c r="R1104" s="152"/>
      <c r="S1104" s="152"/>
      <c r="T1104" s="152"/>
      <c r="U1104" s="152"/>
      <c r="V1104" s="152"/>
      <c r="W1104" s="152"/>
      <c r="X1104" s="152"/>
      <c r="Y1104" s="152"/>
      <c r="Z1104" s="152"/>
      <c r="AA1104" s="152"/>
      <c r="AB1104" s="152"/>
      <c r="AC1104" s="152"/>
      <c r="AD1104" s="152"/>
    </row>
    <row r="1105" spans="1:30">
      <c r="A1105" s="152"/>
      <c r="B1105" s="152"/>
      <c r="C1105" s="152"/>
      <c r="D1105" s="152"/>
      <c r="E1105" s="152"/>
      <c r="F1105" s="152"/>
      <c r="G1105" s="152"/>
      <c r="H1105" s="152"/>
      <c r="I1105" s="152"/>
      <c r="J1105" s="152"/>
      <c r="K1105" s="152"/>
      <c r="L1105" s="152"/>
      <c r="M1105" s="152"/>
      <c r="N1105" s="152"/>
      <c r="O1105" s="152"/>
      <c r="P1105" s="152"/>
      <c r="Q1105" s="152"/>
      <c r="R1105" s="152"/>
      <c r="S1105" s="152"/>
      <c r="T1105" s="152"/>
      <c r="U1105" s="152"/>
      <c r="V1105" s="152"/>
      <c r="W1105" s="152"/>
      <c r="X1105" s="152"/>
      <c r="Y1105" s="152"/>
      <c r="Z1105" s="152"/>
      <c r="AA1105" s="152"/>
      <c r="AB1105" s="152"/>
      <c r="AC1105" s="152"/>
      <c r="AD1105" s="152"/>
    </row>
    <row r="1106" spans="1:30">
      <c r="A1106" s="152"/>
      <c r="B1106" s="152"/>
      <c r="C1106" s="152"/>
      <c r="D1106" s="152"/>
      <c r="E1106" s="152"/>
      <c r="F1106" s="152"/>
      <c r="G1106" s="152"/>
      <c r="H1106" s="152"/>
      <c r="I1106" s="152"/>
      <c r="J1106" s="152"/>
      <c r="K1106" s="152"/>
      <c r="L1106" s="152"/>
      <c r="M1106" s="152"/>
      <c r="N1106" s="152"/>
      <c r="O1106" s="152"/>
      <c r="P1106" s="152"/>
      <c r="Q1106" s="152"/>
      <c r="R1106" s="152"/>
      <c r="S1106" s="152"/>
      <c r="T1106" s="152"/>
      <c r="U1106" s="152"/>
      <c r="V1106" s="152"/>
      <c r="W1106" s="152"/>
      <c r="X1106" s="152"/>
      <c r="Y1106" s="152"/>
      <c r="Z1106" s="152"/>
      <c r="AA1106" s="152"/>
      <c r="AB1106" s="152"/>
      <c r="AC1106" s="152"/>
      <c r="AD1106" s="152"/>
    </row>
    <row r="1107" spans="1:30">
      <c r="A1107" s="152"/>
      <c r="B1107" s="152"/>
      <c r="C1107" s="152"/>
      <c r="D1107" s="152"/>
      <c r="E1107" s="152"/>
      <c r="F1107" s="152"/>
      <c r="G1107" s="152"/>
      <c r="H1107" s="152"/>
      <c r="I1107" s="152"/>
      <c r="J1107" s="152"/>
      <c r="K1107" s="152"/>
      <c r="L1107" s="152"/>
      <c r="M1107" s="152"/>
      <c r="N1107" s="152"/>
      <c r="O1107" s="152"/>
      <c r="P1107" s="152"/>
      <c r="Q1107" s="152"/>
      <c r="R1107" s="152"/>
      <c r="S1107" s="152"/>
      <c r="T1107" s="152"/>
      <c r="U1107" s="152"/>
      <c r="V1107" s="152"/>
      <c r="W1107" s="152"/>
      <c r="X1107" s="152"/>
      <c r="Y1107" s="152"/>
      <c r="Z1107" s="152"/>
      <c r="AA1107" s="152"/>
      <c r="AB1107" s="152"/>
      <c r="AC1107" s="152"/>
      <c r="AD1107" s="152"/>
    </row>
    <row r="1108" spans="1:30">
      <c r="A1108" s="152"/>
      <c r="B1108" s="152"/>
      <c r="C1108" s="152"/>
      <c r="D1108" s="152"/>
      <c r="E1108" s="152"/>
      <c r="F1108" s="152"/>
      <c r="G1108" s="152"/>
      <c r="H1108" s="152"/>
      <c r="I1108" s="152"/>
      <c r="J1108" s="152"/>
      <c r="K1108" s="152"/>
      <c r="L1108" s="152"/>
      <c r="M1108" s="152"/>
      <c r="N1108" s="152"/>
      <c r="O1108" s="152"/>
      <c r="P1108" s="152"/>
      <c r="Q1108" s="152"/>
      <c r="R1108" s="152"/>
      <c r="S1108" s="152"/>
      <c r="T1108" s="152"/>
      <c r="U1108" s="152"/>
      <c r="V1108" s="152"/>
      <c r="W1108" s="152"/>
      <c r="X1108" s="152"/>
      <c r="Y1108" s="152"/>
      <c r="Z1108" s="152"/>
      <c r="AA1108" s="152"/>
      <c r="AB1108" s="152"/>
      <c r="AC1108" s="152"/>
      <c r="AD1108" s="152"/>
    </row>
    <row r="1109" spans="1:30">
      <c r="A1109" s="152"/>
      <c r="B1109" s="152"/>
      <c r="C1109" s="152"/>
      <c r="D1109" s="152"/>
      <c r="E1109" s="152"/>
      <c r="F1109" s="152"/>
      <c r="G1109" s="152"/>
      <c r="H1109" s="152"/>
      <c r="I1109" s="152"/>
      <c r="J1109" s="152"/>
      <c r="K1109" s="152"/>
      <c r="L1109" s="152"/>
      <c r="M1109" s="152"/>
      <c r="N1109" s="152"/>
      <c r="O1109" s="152"/>
      <c r="P1109" s="152"/>
      <c r="Q1109" s="152"/>
      <c r="R1109" s="152"/>
      <c r="S1109" s="152"/>
      <c r="T1109" s="152"/>
      <c r="U1109" s="152"/>
      <c r="V1109" s="152"/>
      <c r="W1109" s="152"/>
      <c r="X1109" s="152"/>
      <c r="Y1109" s="152"/>
      <c r="Z1109" s="152"/>
      <c r="AA1109" s="152"/>
      <c r="AB1109" s="152"/>
      <c r="AC1109" s="152"/>
      <c r="AD1109" s="152"/>
    </row>
    <row r="1110" spans="1:30">
      <c r="A1110" s="152"/>
      <c r="B1110" s="152"/>
      <c r="C1110" s="152"/>
      <c r="D1110" s="152"/>
      <c r="E1110" s="152"/>
      <c r="F1110" s="152"/>
      <c r="G1110" s="152"/>
      <c r="H1110" s="152"/>
      <c r="I1110" s="152"/>
      <c r="J1110" s="152"/>
      <c r="K1110" s="152"/>
      <c r="L1110" s="152"/>
      <c r="M1110" s="152"/>
      <c r="N1110" s="152"/>
      <c r="O1110" s="152"/>
      <c r="P1110" s="152"/>
      <c r="Q1110" s="152"/>
      <c r="R1110" s="152"/>
      <c r="S1110" s="152"/>
      <c r="T1110" s="152"/>
      <c r="U1110" s="152"/>
      <c r="V1110" s="152"/>
      <c r="W1110" s="152"/>
      <c r="X1110" s="152"/>
      <c r="Y1110" s="152"/>
      <c r="Z1110" s="152"/>
      <c r="AA1110" s="152"/>
      <c r="AB1110" s="152"/>
      <c r="AC1110" s="152"/>
      <c r="AD1110" s="152"/>
    </row>
    <row r="1111" spans="1:30">
      <c r="A1111" s="152"/>
      <c r="B1111" s="152"/>
      <c r="C1111" s="152"/>
      <c r="D1111" s="152"/>
      <c r="E1111" s="152"/>
      <c r="F1111" s="152"/>
      <c r="G1111" s="152"/>
      <c r="H1111" s="152"/>
      <c r="I1111" s="152"/>
      <c r="J1111" s="152"/>
      <c r="K1111" s="152"/>
      <c r="L1111" s="152"/>
      <c r="M1111" s="152"/>
      <c r="N1111" s="152"/>
      <c r="O1111" s="152"/>
      <c r="P1111" s="152"/>
      <c r="Q1111" s="152"/>
      <c r="R1111" s="152"/>
      <c r="S1111" s="152"/>
      <c r="T1111" s="152"/>
      <c r="U1111" s="152"/>
      <c r="V1111" s="152"/>
      <c r="W1111" s="152"/>
      <c r="X1111" s="152"/>
      <c r="Y1111" s="152"/>
      <c r="Z1111" s="152"/>
      <c r="AA1111" s="152"/>
      <c r="AB1111" s="152"/>
      <c r="AC1111" s="152"/>
      <c r="AD1111" s="152"/>
    </row>
    <row r="1112" spans="1:30">
      <c r="A1112" s="152"/>
      <c r="B1112" s="152"/>
      <c r="C1112" s="152"/>
      <c r="D1112" s="152"/>
      <c r="E1112" s="152"/>
      <c r="F1112" s="152"/>
      <c r="G1112" s="152"/>
      <c r="H1112" s="152"/>
      <c r="I1112" s="152"/>
      <c r="J1112" s="152"/>
      <c r="K1112" s="152"/>
      <c r="L1112" s="152"/>
      <c r="M1112" s="152"/>
      <c r="N1112" s="152"/>
      <c r="O1112" s="152"/>
      <c r="P1112" s="152"/>
      <c r="Q1112" s="152"/>
      <c r="R1112" s="152"/>
      <c r="S1112" s="152"/>
      <c r="T1112" s="152"/>
      <c r="U1112" s="152"/>
      <c r="V1112" s="152"/>
      <c r="W1112" s="152"/>
      <c r="X1112" s="152"/>
      <c r="Y1112" s="152"/>
      <c r="Z1112" s="152"/>
      <c r="AA1112" s="152"/>
      <c r="AB1112" s="152"/>
      <c r="AC1112" s="152"/>
      <c r="AD1112" s="152"/>
    </row>
    <row r="1113" spans="1:30">
      <c r="A1113" s="152"/>
      <c r="B1113" s="152"/>
      <c r="C1113" s="152"/>
      <c r="D1113" s="152"/>
      <c r="E1113" s="152"/>
      <c r="F1113" s="152"/>
      <c r="G1113" s="152"/>
      <c r="H1113" s="152"/>
      <c r="I1113" s="152"/>
      <c r="J1113" s="152"/>
      <c r="K1113" s="152"/>
      <c r="L1113" s="152"/>
      <c r="M1113" s="152"/>
      <c r="N1113" s="152"/>
      <c r="O1113" s="152"/>
      <c r="P1113" s="152"/>
      <c r="Q1113" s="152"/>
      <c r="R1113" s="152"/>
      <c r="S1113" s="152"/>
      <c r="T1113" s="152"/>
      <c r="U1113" s="152"/>
      <c r="V1113" s="152"/>
      <c r="W1113" s="152"/>
      <c r="X1113" s="152"/>
      <c r="Y1113" s="152"/>
      <c r="Z1113" s="152"/>
      <c r="AA1113" s="152"/>
      <c r="AB1113" s="152"/>
      <c r="AC1113" s="152"/>
      <c r="AD1113" s="152"/>
    </row>
    <row r="1114" spans="1:30">
      <c r="A1114" s="152"/>
      <c r="B1114" s="152"/>
      <c r="C1114" s="152"/>
      <c r="D1114" s="152"/>
      <c r="E1114" s="152"/>
      <c r="F1114" s="152"/>
      <c r="G1114" s="152"/>
      <c r="H1114" s="152"/>
      <c r="I1114" s="152"/>
      <c r="J1114" s="152"/>
      <c r="K1114" s="152"/>
      <c r="L1114" s="152"/>
      <c r="M1114" s="152"/>
      <c r="N1114" s="152"/>
      <c r="O1114" s="152"/>
      <c r="P1114" s="152"/>
      <c r="Q1114" s="152"/>
      <c r="R1114" s="152"/>
      <c r="S1114" s="152"/>
      <c r="T1114" s="152"/>
      <c r="U1114" s="152"/>
      <c r="V1114" s="152"/>
      <c r="W1114" s="152"/>
      <c r="X1114" s="152"/>
      <c r="Y1114" s="152"/>
      <c r="Z1114" s="152"/>
      <c r="AA1114" s="152"/>
      <c r="AB1114" s="152"/>
      <c r="AC1114" s="152"/>
      <c r="AD1114" s="152"/>
    </row>
    <row r="1115" spans="1:30">
      <c r="A1115" s="152"/>
      <c r="B1115" s="152"/>
      <c r="C1115" s="152"/>
      <c r="D1115" s="152"/>
      <c r="E1115" s="152"/>
      <c r="F1115" s="152"/>
      <c r="G1115" s="152"/>
      <c r="H1115" s="152"/>
      <c r="I1115" s="152"/>
      <c r="J1115" s="152"/>
      <c r="K1115" s="152"/>
      <c r="L1115" s="152"/>
      <c r="M1115" s="152"/>
      <c r="N1115" s="152"/>
      <c r="O1115" s="152"/>
      <c r="P1115" s="152"/>
      <c r="Q1115" s="152"/>
      <c r="R1115" s="152"/>
      <c r="S1115" s="152"/>
      <c r="T1115" s="152"/>
      <c r="U1115" s="152"/>
      <c r="V1115" s="152"/>
      <c r="W1115" s="152"/>
      <c r="X1115" s="152"/>
      <c r="Y1115" s="152"/>
      <c r="Z1115" s="152"/>
      <c r="AA1115" s="152"/>
      <c r="AB1115" s="152"/>
      <c r="AC1115" s="152"/>
      <c r="AD1115" s="152"/>
    </row>
    <row r="1116" spans="1:30">
      <c r="A1116" s="152"/>
      <c r="B1116" s="152"/>
      <c r="C1116" s="152"/>
      <c r="D1116" s="152"/>
      <c r="E1116" s="152"/>
      <c r="F1116" s="152"/>
      <c r="G1116" s="152"/>
      <c r="H1116" s="152"/>
      <c r="I1116" s="152"/>
      <c r="J1116" s="152"/>
      <c r="K1116" s="152"/>
      <c r="L1116" s="152"/>
      <c r="M1116" s="152"/>
      <c r="N1116" s="152"/>
      <c r="O1116" s="152"/>
      <c r="P1116" s="152"/>
      <c r="Q1116" s="152"/>
      <c r="R1116" s="152"/>
      <c r="S1116" s="152"/>
      <c r="T1116" s="152"/>
      <c r="U1116" s="152"/>
      <c r="V1116" s="152"/>
      <c r="W1116" s="152"/>
      <c r="X1116" s="152"/>
      <c r="Y1116" s="152"/>
      <c r="Z1116" s="152"/>
      <c r="AA1116" s="152"/>
      <c r="AB1116" s="152"/>
      <c r="AC1116" s="152"/>
      <c r="AD1116" s="152"/>
    </row>
    <row r="1117" spans="1:30">
      <c r="A1117" s="152"/>
      <c r="B1117" s="152"/>
      <c r="C1117" s="152"/>
      <c r="D1117" s="152"/>
      <c r="E1117" s="152"/>
      <c r="F1117" s="152"/>
      <c r="G1117" s="152"/>
      <c r="H1117" s="152"/>
      <c r="I1117" s="152"/>
      <c r="J1117" s="152"/>
      <c r="K1117" s="152"/>
      <c r="L1117" s="152"/>
      <c r="M1117" s="152"/>
      <c r="N1117" s="152"/>
      <c r="O1117" s="152"/>
      <c r="P1117" s="152"/>
      <c r="Q1117" s="152"/>
      <c r="R1117" s="152"/>
      <c r="S1117" s="152"/>
      <c r="T1117" s="152"/>
      <c r="U1117" s="152"/>
      <c r="V1117" s="152"/>
      <c r="W1117" s="152"/>
      <c r="X1117" s="152"/>
      <c r="Y1117" s="152"/>
      <c r="Z1117" s="152"/>
      <c r="AA1117" s="152"/>
      <c r="AB1117" s="152"/>
      <c r="AC1117" s="152"/>
      <c r="AD1117" s="152"/>
    </row>
    <row r="1118" spans="1:30">
      <c r="A1118" s="152"/>
      <c r="B1118" s="152"/>
      <c r="C1118" s="152"/>
      <c r="D1118" s="152"/>
      <c r="E1118" s="152"/>
      <c r="F1118" s="152"/>
      <c r="G1118" s="152"/>
      <c r="H1118" s="152"/>
      <c r="I1118" s="152"/>
      <c r="J1118" s="152"/>
      <c r="K1118" s="152"/>
      <c r="L1118" s="152"/>
      <c r="M1118" s="152"/>
      <c r="N1118" s="152"/>
      <c r="O1118" s="152"/>
      <c r="P1118" s="152"/>
      <c r="Q1118" s="152"/>
      <c r="R1118" s="152"/>
      <c r="S1118" s="152"/>
      <c r="T1118" s="152"/>
      <c r="U1118" s="152"/>
      <c r="V1118" s="152"/>
      <c r="W1118" s="152"/>
      <c r="X1118" s="152"/>
      <c r="Y1118" s="152"/>
      <c r="Z1118" s="152"/>
      <c r="AA1118" s="152"/>
      <c r="AB1118" s="152"/>
      <c r="AC1118" s="152"/>
      <c r="AD1118" s="152"/>
    </row>
    <row r="1119" spans="1:30">
      <c r="A1119" s="152"/>
      <c r="B1119" s="152"/>
      <c r="C1119" s="152"/>
      <c r="D1119" s="152"/>
      <c r="E1119" s="152"/>
      <c r="F1119" s="152"/>
      <c r="G1119" s="152"/>
      <c r="H1119" s="152"/>
      <c r="I1119" s="152"/>
      <c r="J1119" s="152"/>
      <c r="K1119" s="152"/>
      <c r="L1119" s="152"/>
      <c r="M1119" s="152"/>
      <c r="N1119" s="152"/>
      <c r="O1119" s="152"/>
      <c r="P1119" s="152"/>
      <c r="Q1119" s="152"/>
      <c r="R1119" s="152"/>
      <c r="S1119" s="152"/>
      <c r="T1119" s="152"/>
      <c r="U1119" s="152"/>
      <c r="V1119" s="152"/>
      <c r="W1119" s="152"/>
      <c r="X1119" s="152"/>
      <c r="Y1119" s="152"/>
      <c r="Z1119" s="152"/>
      <c r="AA1119" s="152"/>
      <c r="AB1119" s="152"/>
      <c r="AC1119" s="152"/>
      <c r="AD1119" s="152"/>
    </row>
    <row r="1120" spans="1:30">
      <c r="A1120" s="152"/>
      <c r="B1120" s="152"/>
      <c r="C1120" s="152"/>
      <c r="D1120" s="152"/>
      <c r="E1120" s="152"/>
      <c r="F1120" s="152"/>
      <c r="G1120" s="152"/>
      <c r="H1120" s="152"/>
      <c r="I1120" s="152"/>
      <c r="J1120" s="152"/>
      <c r="K1120" s="152"/>
      <c r="L1120" s="152"/>
      <c r="M1120" s="152"/>
      <c r="N1120" s="152"/>
      <c r="O1120" s="152"/>
      <c r="P1120" s="152"/>
      <c r="Q1120" s="152"/>
      <c r="R1120" s="152"/>
      <c r="S1120" s="152"/>
      <c r="T1120" s="152"/>
      <c r="U1120" s="152"/>
      <c r="V1120" s="152"/>
      <c r="W1120" s="152"/>
      <c r="X1120" s="152"/>
      <c r="Y1120" s="152"/>
      <c r="Z1120" s="152"/>
      <c r="AA1120" s="152"/>
      <c r="AB1120" s="152"/>
      <c r="AC1120" s="152"/>
      <c r="AD1120" s="152"/>
    </row>
    <row r="1121" spans="1:30">
      <c r="A1121" s="152"/>
      <c r="B1121" s="152"/>
      <c r="C1121" s="152"/>
      <c r="D1121" s="152"/>
      <c r="E1121" s="152"/>
      <c r="F1121" s="152"/>
      <c r="G1121" s="152"/>
      <c r="H1121" s="152"/>
      <c r="I1121" s="152"/>
      <c r="J1121" s="152"/>
      <c r="K1121" s="152"/>
      <c r="L1121" s="152"/>
      <c r="M1121" s="152"/>
      <c r="N1121" s="152"/>
      <c r="O1121" s="152"/>
      <c r="P1121" s="152"/>
      <c r="Q1121" s="152"/>
      <c r="R1121" s="152"/>
      <c r="S1121" s="152"/>
      <c r="T1121" s="152"/>
      <c r="U1121" s="152"/>
      <c r="V1121" s="152"/>
      <c r="W1121" s="152"/>
      <c r="X1121" s="152"/>
      <c r="Y1121" s="152"/>
      <c r="Z1121" s="152"/>
      <c r="AA1121" s="152"/>
      <c r="AB1121" s="152"/>
      <c r="AC1121" s="152"/>
      <c r="AD1121" s="152"/>
    </row>
    <row r="1122" spans="1:30">
      <c r="A1122" s="152"/>
      <c r="B1122" s="152"/>
      <c r="C1122" s="152"/>
      <c r="D1122" s="152"/>
      <c r="E1122" s="152"/>
      <c r="F1122" s="152"/>
      <c r="G1122" s="152"/>
      <c r="H1122" s="152"/>
      <c r="I1122" s="152"/>
      <c r="J1122" s="152"/>
      <c r="K1122" s="152"/>
      <c r="L1122" s="152"/>
      <c r="M1122" s="152"/>
      <c r="N1122" s="152"/>
      <c r="O1122" s="152"/>
      <c r="P1122" s="152"/>
      <c r="Q1122" s="152"/>
      <c r="R1122" s="152"/>
      <c r="S1122" s="152"/>
      <c r="T1122" s="152"/>
      <c r="U1122" s="152"/>
      <c r="V1122" s="152"/>
      <c r="W1122" s="152"/>
      <c r="X1122" s="152"/>
      <c r="Y1122" s="152"/>
      <c r="Z1122" s="152"/>
      <c r="AA1122" s="152"/>
      <c r="AB1122" s="152"/>
      <c r="AC1122" s="152"/>
      <c r="AD1122" s="152"/>
    </row>
    <row r="1123" spans="1:30">
      <c r="A1123" s="152"/>
      <c r="B1123" s="152"/>
      <c r="C1123" s="152"/>
      <c r="D1123" s="152"/>
      <c r="E1123" s="152"/>
      <c r="F1123" s="152"/>
      <c r="G1123" s="152"/>
      <c r="H1123" s="152"/>
      <c r="I1123" s="152"/>
      <c r="J1123" s="152"/>
      <c r="K1123" s="152"/>
      <c r="L1123" s="152"/>
      <c r="M1123" s="152"/>
      <c r="N1123" s="152"/>
      <c r="O1123" s="152"/>
      <c r="P1123" s="152"/>
      <c r="Q1123" s="152"/>
      <c r="R1123" s="152"/>
      <c r="S1123" s="152"/>
      <c r="T1123" s="152"/>
      <c r="U1123" s="152"/>
      <c r="V1123" s="152"/>
      <c r="W1123" s="152"/>
      <c r="X1123" s="152"/>
      <c r="Y1123" s="152"/>
      <c r="Z1123" s="152"/>
      <c r="AA1123" s="152"/>
      <c r="AB1123" s="152"/>
      <c r="AC1123" s="152"/>
      <c r="AD1123" s="152"/>
    </row>
    <row r="1124" spans="1:30">
      <c r="A1124" s="152"/>
      <c r="B1124" s="152"/>
      <c r="C1124" s="152"/>
      <c r="D1124" s="152"/>
      <c r="E1124" s="152"/>
      <c r="F1124" s="152"/>
      <c r="G1124" s="152"/>
      <c r="H1124" s="152"/>
      <c r="I1124" s="152"/>
      <c r="J1124" s="152"/>
      <c r="K1124" s="152"/>
      <c r="L1124" s="152"/>
      <c r="M1124" s="152"/>
      <c r="N1124" s="152"/>
      <c r="O1124" s="152"/>
      <c r="P1124" s="152"/>
      <c r="Q1124" s="152"/>
      <c r="R1124" s="152"/>
      <c r="S1124" s="152"/>
      <c r="T1124" s="152"/>
      <c r="U1124" s="152"/>
      <c r="V1124" s="152"/>
      <c r="W1124" s="152"/>
      <c r="X1124" s="152"/>
      <c r="Y1124" s="152"/>
      <c r="Z1124" s="152"/>
      <c r="AA1124" s="152"/>
      <c r="AB1124" s="152"/>
      <c r="AC1124" s="152"/>
      <c r="AD1124" s="152"/>
    </row>
    <row r="1125" spans="1:30">
      <c r="A1125" s="152"/>
      <c r="B1125" s="152"/>
      <c r="C1125" s="152"/>
      <c r="D1125" s="152"/>
      <c r="E1125" s="152"/>
      <c r="F1125" s="152"/>
      <c r="G1125" s="152"/>
      <c r="H1125" s="152"/>
      <c r="I1125" s="152"/>
      <c r="J1125" s="152"/>
      <c r="K1125" s="152"/>
      <c r="L1125" s="152"/>
      <c r="M1125" s="152"/>
      <c r="N1125" s="152"/>
      <c r="O1125" s="152"/>
      <c r="P1125" s="152"/>
      <c r="Q1125" s="152"/>
      <c r="R1125" s="152"/>
      <c r="S1125" s="152"/>
      <c r="T1125" s="152"/>
      <c r="U1125" s="152"/>
      <c r="V1125" s="152"/>
      <c r="W1125" s="152"/>
      <c r="X1125" s="152"/>
      <c r="Y1125" s="152"/>
      <c r="Z1125" s="152"/>
      <c r="AA1125" s="152"/>
      <c r="AB1125" s="152"/>
      <c r="AC1125" s="152"/>
      <c r="AD1125" s="152"/>
    </row>
    <row r="1126" spans="1:30">
      <c r="A1126" s="152"/>
      <c r="B1126" s="152"/>
      <c r="C1126" s="152"/>
      <c r="D1126" s="152"/>
      <c r="E1126" s="152"/>
      <c r="F1126" s="152"/>
      <c r="G1126" s="152"/>
      <c r="H1126" s="152"/>
      <c r="I1126" s="152"/>
      <c r="J1126" s="152"/>
      <c r="K1126" s="152"/>
      <c r="L1126" s="152"/>
      <c r="M1126" s="152"/>
      <c r="N1126" s="152"/>
      <c r="O1126" s="152"/>
      <c r="P1126" s="152"/>
      <c r="Q1126" s="152"/>
      <c r="R1126" s="152"/>
      <c r="S1126" s="152"/>
      <c r="T1126" s="152"/>
      <c r="U1126" s="152"/>
      <c r="V1126" s="152"/>
      <c r="W1126" s="152"/>
      <c r="X1126" s="152"/>
      <c r="Y1126" s="152"/>
      <c r="Z1126" s="152"/>
      <c r="AA1126" s="152"/>
      <c r="AB1126" s="152"/>
      <c r="AC1126" s="152"/>
      <c r="AD1126" s="152"/>
    </row>
    <row r="1127" spans="1:30">
      <c r="A1127" s="152"/>
      <c r="B1127" s="152"/>
      <c r="C1127" s="152"/>
      <c r="D1127" s="152"/>
      <c r="E1127" s="152"/>
      <c r="F1127" s="152"/>
      <c r="G1127" s="152"/>
      <c r="H1127" s="152"/>
      <c r="I1127" s="152"/>
      <c r="J1127" s="152"/>
      <c r="K1127" s="152"/>
      <c r="L1127" s="152"/>
      <c r="M1127" s="152"/>
      <c r="N1127" s="152"/>
      <c r="O1127" s="152"/>
      <c r="P1127" s="152"/>
      <c r="Q1127" s="152"/>
      <c r="R1127" s="152"/>
      <c r="S1127" s="152"/>
      <c r="T1127" s="152"/>
      <c r="U1127" s="152"/>
      <c r="V1127" s="152"/>
      <c r="W1127" s="152"/>
      <c r="X1127" s="152"/>
      <c r="Y1127" s="152"/>
      <c r="Z1127" s="152"/>
      <c r="AA1127" s="152"/>
      <c r="AB1127" s="152"/>
      <c r="AC1127" s="152"/>
      <c r="AD1127" s="152"/>
    </row>
    <row r="1128" spans="1:30">
      <c r="A1128" s="152"/>
      <c r="B1128" s="152"/>
      <c r="C1128" s="152"/>
      <c r="D1128" s="152"/>
      <c r="E1128" s="152"/>
      <c r="F1128" s="152"/>
      <c r="G1128" s="152"/>
      <c r="H1128" s="152"/>
      <c r="I1128" s="152"/>
      <c r="J1128" s="152"/>
      <c r="K1128" s="152"/>
      <c r="L1128" s="152"/>
      <c r="M1128" s="152"/>
      <c r="N1128" s="152"/>
      <c r="O1128" s="152"/>
      <c r="P1128" s="152"/>
      <c r="Q1128" s="152"/>
      <c r="R1128" s="152"/>
      <c r="S1128" s="152"/>
      <c r="T1128" s="152"/>
      <c r="U1128" s="152"/>
      <c r="V1128" s="152"/>
      <c r="W1128" s="152"/>
      <c r="X1128" s="152"/>
      <c r="Y1128" s="152"/>
      <c r="Z1128" s="152"/>
      <c r="AA1128" s="152"/>
      <c r="AB1128" s="152"/>
      <c r="AC1128" s="152"/>
      <c r="AD1128" s="152"/>
    </row>
    <row r="1129" spans="1:30">
      <c r="A1129" s="152"/>
      <c r="B1129" s="152"/>
      <c r="C1129" s="152"/>
      <c r="D1129" s="152"/>
      <c r="E1129" s="152"/>
      <c r="F1129" s="152"/>
      <c r="G1129" s="152"/>
      <c r="H1129" s="152"/>
      <c r="I1129" s="152"/>
      <c r="J1129" s="152"/>
      <c r="K1129" s="152"/>
      <c r="L1129" s="152"/>
      <c r="M1129" s="152"/>
      <c r="N1129" s="152"/>
      <c r="O1129" s="152"/>
      <c r="P1129" s="152"/>
      <c r="Q1129" s="152"/>
      <c r="R1129" s="152"/>
      <c r="S1129" s="152"/>
      <c r="T1129" s="152"/>
      <c r="U1129" s="152"/>
      <c r="V1129" s="152"/>
      <c r="W1129" s="152"/>
      <c r="X1129" s="152"/>
      <c r="Y1129" s="152"/>
      <c r="Z1129" s="152"/>
      <c r="AA1129" s="152"/>
      <c r="AB1129" s="152"/>
      <c r="AC1129" s="152"/>
      <c r="AD1129" s="152"/>
    </row>
    <row r="1130" spans="1:30">
      <c r="A1130" s="152"/>
      <c r="B1130" s="152"/>
      <c r="C1130" s="152"/>
      <c r="D1130" s="152"/>
      <c r="E1130" s="152"/>
      <c r="F1130" s="152"/>
      <c r="G1130" s="152"/>
      <c r="H1130" s="152"/>
      <c r="I1130" s="152"/>
      <c r="J1130" s="152"/>
      <c r="K1130" s="152"/>
      <c r="L1130" s="152"/>
      <c r="M1130" s="152"/>
      <c r="N1130" s="152"/>
      <c r="O1130" s="152"/>
      <c r="P1130" s="152"/>
      <c r="Q1130" s="152"/>
      <c r="R1130" s="152"/>
      <c r="S1130" s="152"/>
      <c r="T1130" s="152"/>
      <c r="U1130" s="152"/>
      <c r="V1130" s="152"/>
      <c r="W1130" s="152"/>
      <c r="X1130" s="152"/>
      <c r="Y1130" s="152"/>
      <c r="Z1130" s="152"/>
      <c r="AA1130" s="152"/>
      <c r="AB1130" s="152"/>
      <c r="AC1130" s="152"/>
      <c r="AD1130" s="152"/>
    </row>
    <row r="1131" spans="1:30">
      <c r="A1131" s="152"/>
      <c r="B1131" s="152"/>
      <c r="C1131" s="152"/>
      <c r="D1131" s="152"/>
      <c r="E1131" s="152"/>
      <c r="F1131" s="152"/>
      <c r="G1131" s="152"/>
      <c r="H1131" s="152"/>
      <c r="I1131" s="152"/>
      <c r="J1131" s="152"/>
      <c r="K1131" s="152"/>
      <c r="L1131" s="152"/>
      <c r="M1131" s="152"/>
      <c r="N1131" s="152"/>
      <c r="O1131" s="152"/>
      <c r="P1131" s="152"/>
      <c r="Q1131" s="152"/>
      <c r="R1131" s="152"/>
      <c r="S1131" s="152"/>
      <c r="T1131" s="152"/>
      <c r="U1131" s="152"/>
      <c r="V1131" s="152"/>
      <c r="W1131" s="152"/>
      <c r="X1131" s="152"/>
      <c r="Y1131" s="152"/>
      <c r="Z1131" s="152"/>
      <c r="AA1131" s="152"/>
      <c r="AB1131" s="152"/>
      <c r="AC1131" s="152"/>
      <c r="AD1131" s="152"/>
    </row>
    <row r="1132" spans="1:30">
      <c r="A1132" s="152"/>
      <c r="B1132" s="152"/>
      <c r="C1132" s="152"/>
      <c r="D1132" s="152"/>
      <c r="E1132" s="152"/>
      <c r="F1132" s="152"/>
      <c r="G1132" s="152"/>
      <c r="H1132" s="152"/>
      <c r="I1132" s="152"/>
      <c r="J1132" s="152"/>
      <c r="K1132" s="152"/>
      <c r="L1132" s="152"/>
      <c r="M1132" s="152"/>
      <c r="N1132" s="152"/>
      <c r="O1132" s="152"/>
      <c r="P1132" s="152"/>
      <c r="Q1132" s="152"/>
      <c r="R1132" s="152"/>
      <c r="S1132" s="152"/>
      <c r="T1132" s="152"/>
      <c r="U1132" s="152"/>
      <c r="V1132" s="152"/>
      <c r="W1132" s="152"/>
      <c r="X1132" s="152"/>
      <c r="Y1132" s="152"/>
      <c r="Z1132" s="152"/>
      <c r="AA1132" s="152"/>
      <c r="AB1132" s="152"/>
      <c r="AC1132" s="152"/>
      <c r="AD1132" s="152"/>
    </row>
    <row r="1133" spans="1:30">
      <c r="A1133" s="152"/>
      <c r="B1133" s="152"/>
      <c r="C1133" s="152"/>
      <c r="D1133" s="152"/>
      <c r="E1133" s="152"/>
      <c r="F1133" s="152"/>
      <c r="G1133" s="152"/>
      <c r="H1133" s="152"/>
      <c r="I1133" s="152"/>
      <c r="J1133" s="152"/>
      <c r="K1133" s="152"/>
      <c r="L1133" s="152"/>
      <c r="M1133" s="152"/>
      <c r="N1133" s="152"/>
      <c r="O1133" s="152"/>
      <c r="P1133" s="152"/>
      <c r="Q1133" s="152"/>
      <c r="R1133" s="152"/>
      <c r="S1133" s="152"/>
      <c r="T1133" s="152"/>
      <c r="U1133" s="152"/>
      <c r="V1133" s="152"/>
      <c r="W1133" s="152"/>
      <c r="X1133" s="152"/>
      <c r="Y1133" s="152"/>
      <c r="Z1133" s="152"/>
      <c r="AA1133" s="152"/>
      <c r="AB1133" s="152"/>
      <c r="AC1133" s="152"/>
      <c r="AD1133" s="152"/>
    </row>
    <row r="1134" spans="1:30">
      <c r="A1134" s="152"/>
      <c r="B1134" s="152"/>
      <c r="C1134" s="152"/>
      <c r="D1134" s="152"/>
      <c r="E1134" s="152"/>
      <c r="F1134" s="152"/>
      <c r="G1134" s="152"/>
      <c r="H1134" s="152"/>
      <c r="I1134" s="152"/>
      <c r="J1134" s="152"/>
      <c r="K1134" s="152"/>
      <c r="L1134" s="152"/>
      <c r="M1134" s="152"/>
      <c r="N1134" s="152"/>
      <c r="O1134" s="152"/>
      <c r="P1134" s="152"/>
      <c r="Q1134" s="152"/>
      <c r="R1134" s="152"/>
      <c r="S1134" s="152"/>
      <c r="T1134" s="152"/>
      <c r="U1134" s="152"/>
      <c r="V1134" s="152"/>
      <c r="W1134" s="152"/>
      <c r="X1134" s="152"/>
      <c r="Y1134" s="152"/>
      <c r="Z1134" s="152"/>
      <c r="AA1134" s="152"/>
      <c r="AB1134" s="152"/>
      <c r="AC1134" s="152"/>
      <c r="AD1134" s="152"/>
    </row>
    <row r="1135" spans="1:30">
      <c r="A1135" s="152"/>
      <c r="B1135" s="152"/>
      <c r="C1135" s="152"/>
      <c r="D1135" s="152"/>
      <c r="E1135" s="152"/>
      <c r="F1135" s="152"/>
      <c r="G1135" s="152"/>
      <c r="H1135" s="152"/>
      <c r="I1135" s="152"/>
      <c r="J1135" s="152"/>
      <c r="K1135" s="152"/>
      <c r="L1135" s="152"/>
      <c r="M1135" s="152"/>
      <c r="N1135" s="152"/>
      <c r="O1135" s="152"/>
      <c r="P1135" s="152"/>
      <c r="Q1135" s="152"/>
      <c r="R1135" s="152"/>
      <c r="S1135" s="152"/>
      <c r="T1135" s="152"/>
      <c r="U1135" s="152"/>
      <c r="V1135" s="152"/>
      <c r="W1135" s="152"/>
      <c r="X1135" s="152"/>
      <c r="Y1135" s="152"/>
      <c r="Z1135" s="152"/>
      <c r="AA1135" s="152"/>
      <c r="AB1135" s="152"/>
      <c r="AC1135" s="152"/>
      <c r="AD1135" s="152"/>
    </row>
    <row r="1136" spans="1:30">
      <c r="A1136" s="152"/>
      <c r="B1136" s="152"/>
      <c r="C1136" s="152"/>
      <c r="D1136" s="152"/>
      <c r="E1136" s="152"/>
      <c r="F1136" s="152"/>
      <c r="G1136" s="152"/>
      <c r="H1136" s="152"/>
      <c r="I1136" s="152"/>
      <c r="J1136" s="152"/>
      <c r="K1136" s="152"/>
      <c r="L1136" s="152"/>
      <c r="M1136" s="152"/>
      <c r="N1136" s="152"/>
      <c r="O1136" s="152"/>
      <c r="P1136" s="152"/>
      <c r="Q1136" s="152"/>
      <c r="R1136" s="152"/>
      <c r="S1136" s="152"/>
      <c r="T1136" s="152"/>
      <c r="U1136" s="152"/>
      <c r="V1136" s="152"/>
      <c r="W1136" s="152"/>
      <c r="X1136" s="152"/>
      <c r="Y1136" s="152"/>
      <c r="Z1136" s="152"/>
      <c r="AA1136" s="152"/>
      <c r="AB1136" s="152"/>
      <c r="AC1136" s="152"/>
      <c r="AD1136" s="152"/>
    </row>
    <row r="1137" spans="1:30">
      <c r="A1137" s="152"/>
      <c r="B1137" s="152"/>
      <c r="C1137" s="152"/>
      <c r="D1137" s="152"/>
      <c r="E1137" s="152"/>
      <c r="F1137" s="152"/>
      <c r="G1137" s="152"/>
      <c r="H1137" s="152"/>
      <c r="I1137" s="152"/>
      <c r="J1137" s="152"/>
      <c r="K1137" s="152"/>
      <c r="L1137" s="152"/>
      <c r="M1137" s="152"/>
      <c r="N1137" s="152"/>
      <c r="O1137" s="152"/>
      <c r="P1137" s="152"/>
      <c r="Q1137" s="152"/>
      <c r="R1137" s="152"/>
      <c r="S1137" s="152"/>
      <c r="T1137" s="152"/>
      <c r="U1137" s="152"/>
      <c r="V1137" s="152"/>
      <c r="W1137" s="152"/>
      <c r="X1137" s="152"/>
      <c r="Y1137" s="152"/>
      <c r="Z1137" s="152"/>
      <c r="AA1137" s="152"/>
      <c r="AB1137" s="152"/>
      <c r="AC1137" s="152"/>
      <c r="AD1137" s="152"/>
    </row>
    <row r="1138" spans="1:30">
      <c r="A1138" s="152"/>
      <c r="B1138" s="152"/>
      <c r="C1138" s="152"/>
      <c r="D1138" s="152"/>
      <c r="E1138" s="152"/>
      <c r="F1138" s="152"/>
      <c r="G1138" s="152"/>
      <c r="H1138" s="152"/>
      <c r="I1138" s="152"/>
      <c r="J1138" s="152"/>
      <c r="K1138" s="152"/>
      <c r="L1138" s="152"/>
      <c r="M1138" s="152"/>
      <c r="N1138" s="152"/>
      <c r="O1138" s="152"/>
      <c r="P1138" s="152"/>
      <c r="Q1138" s="152"/>
      <c r="R1138" s="152"/>
      <c r="S1138" s="152"/>
      <c r="T1138" s="152"/>
      <c r="U1138" s="152"/>
      <c r="V1138" s="152"/>
      <c r="W1138" s="152"/>
      <c r="X1138" s="152"/>
      <c r="Y1138" s="152"/>
      <c r="Z1138" s="152"/>
      <c r="AA1138" s="152"/>
      <c r="AB1138" s="152"/>
      <c r="AC1138" s="152"/>
      <c r="AD1138" s="152"/>
    </row>
    <row r="1139" spans="1:30">
      <c r="A1139" s="152"/>
      <c r="B1139" s="152"/>
      <c r="C1139" s="152"/>
      <c r="D1139" s="152"/>
      <c r="E1139" s="152"/>
      <c r="F1139" s="152"/>
      <c r="G1139" s="152"/>
      <c r="H1139" s="152"/>
      <c r="I1139" s="152"/>
      <c r="J1139" s="152"/>
      <c r="K1139" s="152"/>
      <c r="L1139" s="152"/>
      <c r="M1139" s="152"/>
      <c r="N1139" s="152"/>
      <c r="O1139" s="152"/>
      <c r="P1139" s="152"/>
      <c r="Q1139" s="152"/>
      <c r="R1139" s="152"/>
      <c r="S1139" s="152"/>
      <c r="T1139" s="152"/>
      <c r="U1139" s="152"/>
      <c r="V1139" s="152"/>
      <c r="W1139" s="152"/>
      <c r="X1139" s="152"/>
      <c r="Y1139" s="152"/>
      <c r="Z1139" s="152"/>
      <c r="AA1139" s="152"/>
      <c r="AB1139" s="152"/>
      <c r="AC1139" s="152"/>
      <c r="AD1139" s="152"/>
    </row>
    <row r="1140" spans="1:30">
      <c r="A1140" s="152"/>
      <c r="B1140" s="152"/>
      <c r="C1140" s="152"/>
      <c r="D1140" s="152"/>
      <c r="E1140" s="152"/>
      <c r="F1140" s="152"/>
      <c r="G1140" s="152"/>
      <c r="H1140" s="152"/>
      <c r="I1140" s="152"/>
      <c r="J1140" s="152"/>
      <c r="K1140" s="152"/>
      <c r="L1140" s="152"/>
      <c r="M1140" s="152"/>
      <c r="N1140" s="152"/>
      <c r="O1140" s="152"/>
      <c r="P1140" s="152"/>
      <c r="Q1140" s="152"/>
      <c r="R1140" s="152"/>
      <c r="S1140" s="152"/>
      <c r="T1140" s="152"/>
      <c r="U1140" s="152"/>
      <c r="V1140" s="152"/>
      <c r="W1140" s="152"/>
      <c r="X1140" s="152"/>
      <c r="Y1140" s="152"/>
      <c r="Z1140" s="152"/>
      <c r="AA1140" s="152"/>
      <c r="AB1140" s="152"/>
      <c r="AC1140" s="152"/>
      <c r="AD1140" s="152"/>
    </row>
    <row r="1141" spans="1:30">
      <c r="A1141" s="152"/>
      <c r="B1141" s="152"/>
      <c r="C1141" s="152"/>
      <c r="D1141" s="152"/>
      <c r="E1141" s="152"/>
      <c r="F1141" s="152"/>
      <c r="G1141" s="152"/>
      <c r="H1141" s="152"/>
      <c r="I1141" s="152"/>
      <c r="J1141" s="152"/>
      <c r="K1141" s="152"/>
      <c r="L1141" s="152"/>
      <c r="M1141" s="152"/>
      <c r="N1141" s="152"/>
      <c r="O1141" s="152"/>
      <c r="P1141" s="152"/>
      <c r="Q1141" s="152"/>
      <c r="R1141" s="152"/>
      <c r="S1141" s="152"/>
      <c r="T1141" s="152"/>
      <c r="U1141" s="152"/>
      <c r="V1141" s="152"/>
      <c r="W1141" s="152"/>
      <c r="X1141" s="152"/>
      <c r="Y1141" s="152"/>
      <c r="Z1141" s="152"/>
      <c r="AA1141" s="152"/>
      <c r="AB1141" s="152"/>
      <c r="AC1141" s="152"/>
      <c r="AD1141" s="152"/>
    </row>
    <row r="1142" spans="1:30">
      <c r="A1142" s="152"/>
      <c r="B1142" s="152"/>
      <c r="C1142" s="152"/>
      <c r="D1142" s="152"/>
      <c r="E1142" s="152"/>
      <c r="F1142" s="152"/>
      <c r="G1142" s="152"/>
      <c r="H1142" s="152"/>
      <c r="I1142" s="152"/>
      <c r="J1142" s="152"/>
      <c r="K1142" s="152"/>
      <c r="L1142" s="152"/>
      <c r="M1142" s="152"/>
      <c r="N1142" s="152"/>
      <c r="O1142" s="152"/>
      <c r="P1142" s="152"/>
      <c r="Q1142" s="152"/>
      <c r="R1142" s="152"/>
      <c r="S1142" s="152"/>
      <c r="T1142" s="152"/>
      <c r="U1142" s="152"/>
      <c r="V1142" s="152"/>
      <c r="W1142" s="152"/>
      <c r="X1142" s="152"/>
      <c r="Y1142" s="152"/>
      <c r="Z1142" s="152"/>
      <c r="AA1142" s="152"/>
      <c r="AB1142" s="152"/>
      <c r="AC1142" s="152"/>
      <c r="AD1142" s="152"/>
    </row>
    <row r="1143" spans="1:30">
      <c r="A1143" s="152"/>
      <c r="B1143" s="152"/>
      <c r="C1143" s="152"/>
      <c r="D1143" s="152"/>
      <c r="E1143" s="152"/>
      <c r="F1143" s="152"/>
      <c r="G1143" s="152"/>
      <c r="H1143" s="152"/>
      <c r="I1143" s="152"/>
      <c r="J1143" s="152"/>
      <c r="K1143" s="152"/>
      <c r="L1143" s="152"/>
      <c r="M1143" s="152"/>
      <c r="N1143" s="152"/>
      <c r="O1143" s="152"/>
      <c r="P1143" s="152"/>
      <c r="Q1143" s="152"/>
      <c r="R1143" s="152"/>
      <c r="S1143" s="152"/>
      <c r="T1143" s="152"/>
      <c r="U1143" s="152"/>
      <c r="V1143" s="152"/>
      <c r="W1143" s="152"/>
      <c r="X1143" s="152"/>
      <c r="Y1143" s="152"/>
      <c r="Z1143" s="152"/>
      <c r="AA1143" s="152"/>
      <c r="AB1143" s="152"/>
      <c r="AC1143" s="152"/>
      <c r="AD1143" s="152"/>
    </row>
    <row r="1144" spans="1:30">
      <c r="A1144" s="152"/>
      <c r="B1144" s="152"/>
      <c r="C1144" s="152"/>
      <c r="D1144" s="152"/>
      <c r="E1144" s="152"/>
      <c r="F1144" s="152"/>
      <c r="G1144" s="152"/>
      <c r="H1144" s="152"/>
      <c r="I1144" s="152"/>
      <c r="J1144" s="152"/>
      <c r="K1144" s="152"/>
      <c r="L1144" s="152"/>
      <c r="M1144" s="152"/>
      <c r="N1144" s="152"/>
      <c r="O1144" s="152"/>
      <c r="P1144" s="152"/>
      <c r="Q1144" s="152"/>
      <c r="R1144" s="152"/>
      <c r="S1144" s="152"/>
      <c r="T1144" s="152"/>
      <c r="U1144" s="152"/>
      <c r="V1144" s="152"/>
      <c r="W1144" s="152"/>
      <c r="X1144" s="152"/>
      <c r="Y1144" s="152"/>
      <c r="Z1144" s="152"/>
      <c r="AA1144" s="152"/>
      <c r="AB1144" s="152"/>
      <c r="AC1144" s="152"/>
      <c r="AD1144" s="152"/>
    </row>
    <row r="1145" spans="1:30">
      <c r="A1145" s="152"/>
      <c r="B1145" s="152"/>
      <c r="C1145" s="152"/>
      <c r="D1145" s="152"/>
      <c r="E1145" s="152"/>
      <c r="F1145" s="152"/>
      <c r="G1145" s="152"/>
      <c r="H1145" s="152"/>
      <c r="I1145" s="152"/>
      <c r="J1145" s="152"/>
      <c r="K1145" s="152"/>
      <c r="L1145" s="152"/>
      <c r="M1145" s="152"/>
      <c r="N1145" s="152"/>
      <c r="O1145" s="152"/>
      <c r="P1145" s="152"/>
      <c r="Q1145" s="152"/>
      <c r="R1145" s="152"/>
      <c r="S1145" s="152"/>
      <c r="T1145" s="152"/>
      <c r="U1145" s="152"/>
      <c r="V1145" s="152"/>
      <c r="W1145" s="152"/>
      <c r="X1145" s="152"/>
      <c r="Y1145" s="152"/>
      <c r="Z1145" s="152"/>
      <c r="AA1145" s="152"/>
      <c r="AB1145" s="152"/>
      <c r="AC1145" s="152"/>
      <c r="AD1145" s="152"/>
    </row>
    <row r="1146" spans="1:30">
      <c r="A1146" s="152"/>
      <c r="B1146" s="152"/>
      <c r="C1146" s="152"/>
      <c r="D1146" s="152"/>
      <c r="E1146" s="152"/>
      <c r="F1146" s="152"/>
      <c r="G1146" s="152"/>
      <c r="H1146" s="152"/>
      <c r="I1146" s="152"/>
      <c r="J1146" s="152"/>
      <c r="K1146" s="152"/>
      <c r="L1146" s="152"/>
      <c r="M1146" s="152"/>
      <c r="N1146" s="152"/>
      <c r="O1146" s="152"/>
      <c r="P1146" s="152"/>
      <c r="Q1146" s="152"/>
      <c r="R1146" s="152"/>
      <c r="S1146" s="152"/>
      <c r="T1146" s="152"/>
      <c r="U1146" s="152"/>
      <c r="V1146" s="152"/>
      <c r="W1146" s="152"/>
      <c r="X1146" s="152"/>
      <c r="Y1146" s="152"/>
      <c r="Z1146" s="152"/>
      <c r="AA1146" s="152"/>
      <c r="AB1146" s="152"/>
      <c r="AC1146" s="152"/>
      <c r="AD1146" s="152"/>
    </row>
    <row r="1147" spans="1:30">
      <c r="A1147" s="152"/>
      <c r="B1147" s="152"/>
      <c r="C1147" s="152"/>
      <c r="D1147" s="152"/>
      <c r="E1147" s="152"/>
      <c r="F1147" s="152"/>
      <c r="G1147" s="152"/>
      <c r="H1147" s="152"/>
      <c r="I1147" s="152"/>
      <c r="J1147" s="152"/>
      <c r="K1147" s="152"/>
      <c r="L1147" s="152"/>
      <c r="M1147" s="152"/>
      <c r="N1147" s="152"/>
      <c r="O1147" s="152"/>
      <c r="P1147" s="152"/>
      <c r="Q1147" s="152"/>
      <c r="R1147" s="152"/>
      <c r="S1147" s="152"/>
      <c r="T1147" s="152"/>
      <c r="U1147" s="152"/>
      <c r="V1147" s="152"/>
      <c r="W1147" s="152"/>
      <c r="X1147" s="152"/>
      <c r="Y1147" s="152"/>
      <c r="Z1147" s="152"/>
      <c r="AA1147" s="152"/>
      <c r="AB1147" s="152"/>
      <c r="AC1147" s="152"/>
      <c r="AD1147" s="152"/>
    </row>
    <row r="1148" spans="1:30">
      <c r="A1148" s="152"/>
      <c r="B1148" s="152"/>
      <c r="C1148" s="152"/>
      <c r="D1148" s="152"/>
      <c r="E1148" s="152"/>
      <c r="F1148" s="152"/>
      <c r="G1148" s="152"/>
      <c r="H1148" s="152"/>
      <c r="I1148" s="152"/>
      <c r="J1148" s="152"/>
      <c r="K1148" s="152"/>
      <c r="L1148" s="152"/>
      <c r="M1148" s="152"/>
      <c r="N1148" s="152"/>
      <c r="O1148" s="152"/>
      <c r="P1148" s="152"/>
      <c r="Q1148" s="152"/>
      <c r="R1148" s="152"/>
      <c r="S1148" s="152"/>
      <c r="T1148" s="152"/>
      <c r="U1148" s="152"/>
      <c r="V1148" s="152"/>
      <c r="W1148" s="152"/>
      <c r="X1148" s="152"/>
      <c r="Y1148" s="152"/>
      <c r="Z1148" s="152"/>
      <c r="AA1148" s="152"/>
      <c r="AB1148" s="152"/>
      <c r="AC1148" s="152"/>
      <c r="AD1148" s="152"/>
    </row>
    <row r="1149" spans="1:30">
      <c r="A1149" s="152"/>
      <c r="B1149" s="152"/>
      <c r="C1149" s="152"/>
      <c r="D1149" s="152"/>
      <c r="E1149" s="152"/>
      <c r="F1149" s="152"/>
      <c r="G1149" s="152"/>
      <c r="H1149" s="152"/>
      <c r="I1149" s="152"/>
      <c r="J1149" s="152"/>
      <c r="K1149" s="152"/>
      <c r="L1149" s="152"/>
      <c r="M1149" s="152"/>
      <c r="N1149" s="152"/>
      <c r="O1149" s="152"/>
      <c r="P1149" s="152"/>
      <c r="Q1149" s="152"/>
      <c r="R1149" s="152"/>
      <c r="S1149" s="152"/>
      <c r="T1149" s="152"/>
      <c r="U1149" s="152"/>
      <c r="V1149" s="152"/>
      <c r="W1149" s="152"/>
      <c r="X1149" s="152"/>
      <c r="Y1149" s="152"/>
      <c r="Z1149" s="152"/>
      <c r="AA1149" s="152"/>
      <c r="AB1149" s="152"/>
      <c r="AC1149" s="152"/>
      <c r="AD1149" s="152"/>
    </row>
    <row r="1150" spans="1:30">
      <c r="A1150" s="152"/>
      <c r="B1150" s="152"/>
      <c r="C1150" s="152"/>
      <c r="D1150" s="152"/>
      <c r="E1150" s="152"/>
      <c r="F1150" s="152"/>
      <c r="G1150" s="152"/>
      <c r="H1150" s="152"/>
      <c r="I1150" s="152"/>
      <c r="J1150" s="152"/>
      <c r="K1150" s="152"/>
      <c r="L1150" s="152"/>
      <c r="M1150" s="152"/>
      <c r="N1150" s="152"/>
      <c r="O1150" s="152"/>
      <c r="P1150" s="152"/>
      <c r="Q1150" s="152"/>
      <c r="R1150" s="152"/>
      <c r="S1150" s="152"/>
      <c r="T1150" s="152"/>
      <c r="U1150" s="152"/>
      <c r="V1150" s="152"/>
      <c r="W1150" s="152"/>
      <c r="X1150" s="152"/>
      <c r="Y1150" s="152"/>
      <c r="Z1150" s="152"/>
      <c r="AA1150" s="152"/>
      <c r="AB1150" s="152"/>
      <c r="AC1150" s="152"/>
      <c r="AD1150" s="152"/>
    </row>
    <row r="1151" spans="1:30">
      <c r="A1151" s="152"/>
      <c r="B1151" s="152"/>
      <c r="C1151" s="152"/>
      <c r="D1151" s="152"/>
      <c r="E1151" s="152"/>
      <c r="F1151" s="152"/>
      <c r="G1151" s="152"/>
      <c r="H1151" s="152"/>
      <c r="I1151" s="152"/>
      <c r="J1151" s="152"/>
      <c r="K1151" s="152"/>
      <c r="L1151" s="152"/>
      <c r="M1151" s="152"/>
      <c r="N1151" s="152"/>
      <c r="O1151" s="152"/>
      <c r="P1151" s="152"/>
      <c r="Q1151" s="152"/>
      <c r="R1151" s="152"/>
      <c r="S1151" s="152"/>
      <c r="T1151" s="152"/>
      <c r="U1151" s="152"/>
      <c r="V1151" s="152"/>
      <c r="W1151" s="152"/>
      <c r="X1151" s="152"/>
      <c r="Y1151" s="152"/>
      <c r="Z1151" s="152"/>
      <c r="AA1151" s="152"/>
      <c r="AB1151" s="152"/>
      <c r="AC1151" s="152"/>
      <c r="AD1151" s="152"/>
    </row>
    <row r="1152" spans="1:30">
      <c r="A1152" s="152"/>
      <c r="B1152" s="152"/>
      <c r="C1152" s="152"/>
      <c r="D1152" s="152"/>
      <c r="E1152" s="152"/>
      <c r="F1152" s="152"/>
      <c r="G1152" s="152"/>
      <c r="H1152" s="152"/>
      <c r="I1152" s="152"/>
      <c r="J1152" s="152"/>
      <c r="K1152" s="152"/>
      <c r="L1152" s="152"/>
      <c r="M1152" s="152"/>
      <c r="N1152" s="152"/>
      <c r="O1152" s="152"/>
      <c r="P1152" s="152"/>
      <c r="Q1152" s="152"/>
      <c r="R1152" s="152"/>
      <c r="S1152" s="152"/>
      <c r="T1152" s="152"/>
      <c r="U1152" s="152"/>
      <c r="V1152" s="152"/>
      <c r="W1152" s="152"/>
      <c r="X1152" s="152"/>
      <c r="Y1152" s="152"/>
      <c r="Z1152" s="152"/>
      <c r="AA1152" s="152"/>
      <c r="AB1152" s="152"/>
      <c r="AC1152" s="152"/>
      <c r="AD1152" s="152"/>
    </row>
    <row r="1153" spans="1:30">
      <c r="A1153" s="152"/>
      <c r="B1153" s="152"/>
      <c r="C1153" s="152"/>
      <c r="D1153" s="152"/>
      <c r="E1153" s="152"/>
      <c r="F1153" s="152"/>
      <c r="G1153" s="152"/>
      <c r="H1153" s="152"/>
      <c r="I1153" s="152"/>
      <c r="J1153" s="152"/>
      <c r="K1153" s="152"/>
      <c r="L1153" s="152"/>
      <c r="M1153" s="152"/>
      <c r="N1153" s="152"/>
      <c r="O1153" s="152"/>
      <c r="P1153" s="152"/>
      <c r="Q1153" s="152"/>
      <c r="R1153" s="152"/>
      <c r="S1153" s="152"/>
      <c r="T1153" s="152"/>
      <c r="U1153" s="152"/>
      <c r="V1153" s="152"/>
      <c r="W1153" s="152"/>
      <c r="X1153" s="152"/>
      <c r="Y1153" s="152"/>
      <c r="Z1153" s="152"/>
      <c r="AA1153" s="152"/>
      <c r="AB1153" s="152"/>
      <c r="AC1153" s="152"/>
      <c r="AD1153" s="152"/>
    </row>
    <row r="1154" spans="1:30">
      <c r="A1154" s="152"/>
      <c r="B1154" s="152"/>
      <c r="C1154" s="152"/>
      <c r="D1154" s="152"/>
      <c r="E1154" s="152"/>
      <c r="F1154" s="152"/>
      <c r="G1154" s="152"/>
      <c r="H1154" s="152"/>
      <c r="I1154" s="152"/>
      <c r="J1154" s="152"/>
      <c r="K1154" s="152"/>
      <c r="L1154" s="152"/>
      <c r="M1154" s="152"/>
      <c r="N1154" s="152"/>
      <c r="O1154" s="152"/>
      <c r="P1154" s="152"/>
      <c r="Q1154" s="152"/>
      <c r="R1154" s="152"/>
      <c r="S1154" s="152"/>
      <c r="T1154" s="152"/>
      <c r="U1154" s="152"/>
      <c r="V1154" s="152"/>
      <c r="W1154" s="152"/>
      <c r="X1154" s="152"/>
      <c r="Y1154" s="152"/>
      <c r="Z1154" s="152"/>
      <c r="AA1154" s="152"/>
      <c r="AB1154" s="152"/>
      <c r="AC1154" s="152"/>
      <c r="AD1154" s="152"/>
    </row>
    <row r="1155" spans="1:30">
      <c r="A1155" s="152"/>
      <c r="B1155" s="152"/>
      <c r="C1155" s="152"/>
      <c r="D1155" s="152"/>
      <c r="E1155" s="152"/>
      <c r="F1155" s="152"/>
      <c r="G1155" s="152"/>
      <c r="H1155" s="152"/>
      <c r="I1155" s="152"/>
      <c r="J1155" s="152"/>
      <c r="K1155" s="152"/>
      <c r="L1155" s="152"/>
      <c r="M1155" s="152"/>
      <c r="N1155" s="152"/>
      <c r="O1155" s="152"/>
      <c r="P1155" s="152"/>
      <c r="Q1155" s="152"/>
      <c r="R1155" s="152"/>
      <c r="S1155" s="152"/>
      <c r="T1155" s="152"/>
      <c r="U1155" s="152"/>
      <c r="V1155" s="152"/>
      <c r="W1155" s="152"/>
      <c r="X1155" s="152"/>
      <c r="Y1155" s="152"/>
      <c r="Z1155" s="152"/>
      <c r="AA1155" s="152"/>
      <c r="AB1155" s="152"/>
      <c r="AC1155" s="152"/>
      <c r="AD1155" s="152"/>
    </row>
    <row r="1156" spans="1:30">
      <c r="A1156" s="152"/>
      <c r="B1156" s="152"/>
      <c r="C1156" s="152"/>
      <c r="D1156" s="152"/>
      <c r="E1156" s="152"/>
      <c r="F1156" s="152"/>
      <c r="G1156" s="152"/>
      <c r="H1156" s="152"/>
      <c r="I1156" s="152"/>
      <c r="J1156" s="152"/>
      <c r="K1156" s="152"/>
      <c r="L1156" s="152"/>
      <c r="M1156" s="152"/>
      <c r="N1156" s="152"/>
      <c r="O1156" s="152"/>
      <c r="P1156" s="152"/>
      <c r="Q1156" s="152"/>
      <c r="R1156" s="152"/>
      <c r="S1156" s="152"/>
      <c r="T1156" s="152"/>
      <c r="U1156" s="152"/>
      <c r="V1156" s="152"/>
      <c r="W1156" s="152"/>
      <c r="X1156" s="152"/>
      <c r="Y1156" s="152"/>
      <c r="Z1156" s="152"/>
      <c r="AA1156" s="152"/>
      <c r="AB1156" s="152"/>
      <c r="AC1156" s="152"/>
      <c r="AD1156" s="152"/>
    </row>
    <row r="1157" spans="1:30">
      <c r="A1157" s="152"/>
      <c r="B1157" s="152"/>
      <c r="C1157" s="152"/>
      <c r="D1157" s="152"/>
      <c r="E1157" s="152"/>
      <c r="F1157" s="152"/>
      <c r="G1157" s="152"/>
      <c r="H1157" s="152"/>
      <c r="I1157" s="152"/>
      <c r="J1157" s="152"/>
      <c r="K1157" s="152"/>
      <c r="L1157" s="152"/>
      <c r="M1157" s="152"/>
      <c r="N1157" s="152"/>
      <c r="O1157" s="152"/>
      <c r="P1157" s="152"/>
      <c r="Q1157" s="152"/>
      <c r="R1157" s="152"/>
      <c r="S1157" s="152"/>
      <c r="T1157" s="152"/>
      <c r="U1157" s="152"/>
      <c r="V1157" s="152"/>
      <c r="W1157" s="152"/>
      <c r="X1157" s="152"/>
      <c r="Y1157" s="152"/>
      <c r="Z1157" s="152"/>
      <c r="AA1157" s="152"/>
      <c r="AB1157" s="152"/>
      <c r="AC1157" s="152"/>
      <c r="AD1157" s="152"/>
    </row>
    <row r="1158" spans="1:30">
      <c r="A1158" s="152"/>
      <c r="B1158" s="152"/>
      <c r="C1158" s="152"/>
      <c r="D1158" s="152"/>
      <c r="E1158" s="152"/>
      <c r="F1158" s="152"/>
      <c r="G1158" s="152"/>
      <c r="H1158" s="152"/>
      <c r="I1158" s="152"/>
      <c r="J1158" s="152"/>
      <c r="K1158" s="152"/>
      <c r="L1158" s="152"/>
      <c r="M1158" s="152"/>
      <c r="N1158" s="152"/>
      <c r="O1158" s="152"/>
      <c r="P1158" s="152"/>
      <c r="Q1158" s="152"/>
      <c r="R1158" s="152"/>
      <c r="S1158" s="152"/>
      <c r="T1158" s="152"/>
      <c r="U1158" s="152"/>
      <c r="V1158" s="152"/>
      <c r="W1158" s="152"/>
      <c r="X1158" s="152"/>
      <c r="Y1158" s="152"/>
      <c r="Z1158" s="152"/>
      <c r="AA1158" s="152"/>
      <c r="AB1158" s="152"/>
      <c r="AC1158" s="152"/>
      <c r="AD1158" s="152"/>
    </row>
    <row r="1159" spans="1:30">
      <c r="A1159" s="152"/>
      <c r="B1159" s="152"/>
      <c r="C1159" s="152"/>
      <c r="D1159" s="152"/>
      <c r="E1159" s="152"/>
      <c r="F1159" s="152"/>
      <c r="G1159" s="152"/>
      <c r="H1159" s="152"/>
      <c r="I1159" s="152"/>
      <c r="J1159" s="152"/>
      <c r="K1159" s="152"/>
      <c r="L1159" s="152"/>
      <c r="M1159" s="152"/>
      <c r="N1159" s="152"/>
      <c r="O1159" s="152"/>
      <c r="P1159" s="152"/>
      <c r="Q1159" s="152"/>
      <c r="R1159" s="152"/>
      <c r="S1159" s="152"/>
      <c r="T1159" s="152"/>
      <c r="U1159" s="152"/>
      <c r="V1159" s="152"/>
      <c r="W1159" s="152"/>
      <c r="X1159" s="152"/>
      <c r="Y1159" s="152"/>
      <c r="Z1159" s="152"/>
      <c r="AA1159" s="152"/>
      <c r="AB1159" s="152"/>
      <c r="AC1159" s="152"/>
      <c r="AD1159" s="152"/>
    </row>
    <row r="1160" spans="1:30">
      <c r="A1160" s="152"/>
      <c r="B1160" s="152"/>
      <c r="C1160" s="152"/>
      <c r="D1160" s="152"/>
      <c r="E1160" s="152"/>
      <c r="F1160" s="152"/>
      <c r="G1160" s="152"/>
      <c r="H1160" s="152"/>
      <c r="I1160" s="152"/>
      <c r="J1160" s="152"/>
      <c r="K1160" s="152"/>
      <c r="L1160" s="152"/>
      <c r="M1160" s="152"/>
      <c r="N1160" s="152"/>
      <c r="O1160" s="152"/>
      <c r="P1160" s="152"/>
      <c r="Q1160" s="152"/>
      <c r="R1160" s="152"/>
      <c r="S1160" s="152"/>
      <c r="T1160" s="152"/>
      <c r="U1160" s="152"/>
      <c r="V1160" s="152"/>
      <c r="W1160" s="152"/>
      <c r="X1160" s="152"/>
      <c r="Y1160" s="152"/>
      <c r="Z1160" s="152"/>
      <c r="AA1160" s="152"/>
      <c r="AB1160" s="152"/>
      <c r="AC1160" s="152"/>
      <c r="AD1160" s="152"/>
    </row>
    <row r="1161" spans="1:30">
      <c r="A1161" s="152"/>
      <c r="B1161" s="152"/>
      <c r="C1161" s="152"/>
      <c r="D1161" s="152"/>
      <c r="E1161" s="152"/>
      <c r="F1161" s="152"/>
      <c r="G1161" s="152"/>
      <c r="H1161" s="152"/>
      <c r="I1161" s="152"/>
      <c r="J1161" s="152"/>
      <c r="K1161" s="152"/>
      <c r="L1161" s="152"/>
      <c r="M1161" s="152"/>
      <c r="N1161" s="152"/>
      <c r="O1161" s="152"/>
      <c r="P1161" s="152"/>
      <c r="Q1161" s="152"/>
      <c r="R1161" s="152"/>
      <c r="S1161" s="152"/>
      <c r="T1161" s="152"/>
      <c r="U1161" s="152"/>
      <c r="V1161" s="152"/>
      <c r="W1161" s="152"/>
      <c r="X1161" s="152"/>
      <c r="Y1161" s="152"/>
      <c r="Z1161" s="152"/>
      <c r="AA1161" s="152"/>
      <c r="AB1161" s="152"/>
      <c r="AC1161" s="152"/>
      <c r="AD1161" s="152"/>
    </row>
    <row r="1162" spans="1:30">
      <c r="A1162" s="152"/>
      <c r="B1162" s="152"/>
      <c r="C1162" s="152"/>
      <c r="D1162" s="152"/>
      <c r="E1162" s="152"/>
      <c r="F1162" s="152"/>
      <c r="G1162" s="152"/>
      <c r="H1162" s="152"/>
      <c r="I1162" s="152"/>
      <c r="J1162" s="152"/>
      <c r="K1162" s="152"/>
      <c r="L1162" s="152"/>
      <c r="M1162" s="152"/>
      <c r="N1162" s="152"/>
      <c r="O1162" s="152"/>
      <c r="P1162" s="152"/>
      <c r="Q1162" s="152"/>
      <c r="R1162" s="152"/>
      <c r="S1162" s="152"/>
      <c r="T1162" s="152"/>
      <c r="U1162" s="152"/>
      <c r="V1162" s="152"/>
      <c r="W1162" s="152"/>
      <c r="X1162" s="152"/>
      <c r="Y1162" s="152"/>
      <c r="Z1162" s="152"/>
      <c r="AA1162" s="152"/>
      <c r="AB1162" s="152"/>
      <c r="AC1162" s="152"/>
      <c r="AD1162" s="152"/>
    </row>
    <row r="1163" spans="1:30">
      <c r="A1163" s="152"/>
      <c r="B1163" s="152"/>
      <c r="C1163" s="152"/>
      <c r="D1163" s="152"/>
      <c r="E1163" s="152"/>
      <c r="F1163" s="152"/>
      <c r="G1163" s="152"/>
      <c r="H1163" s="152"/>
      <c r="I1163" s="152"/>
      <c r="J1163" s="152"/>
      <c r="K1163" s="152"/>
      <c r="L1163" s="152"/>
      <c r="M1163" s="152"/>
      <c r="N1163" s="152"/>
      <c r="O1163" s="152"/>
      <c r="P1163" s="152"/>
      <c r="Q1163" s="152"/>
      <c r="R1163" s="152"/>
      <c r="S1163" s="152"/>
      <c r="T1163" s="152"/>
      <c r="U1163" s="152"/>
      <c r="V1163" s="152"/>
      <c r="W1163" s="152"/>
      <c r="X1163" s="152"/>
      <c r="Y1163" s="152"/>
      <c r="Z1163" s="152"/>
      <c r="AA1163" s="152"/>
      <c r="AB1163" s="152"/>
      <c r="AC1163" s="152"/>
      <c r="AD1163" s="152"/>
    </row>
    <row r="1164" spans="1:30">
      <c r="A1164" s="152"/>
      <c r="B1164" s="152"/>
      <c r="C1164" s="152"/>
      <c r="D1164" s="152"/>
      <c r="E1164" s="152"/>
      <c r="F1164" s="152"/>
      <c r="G1164" s="152"/>
      <c r="H1164" s="152"/>
      <c r="I1164" s="152"/>
      <c r="J1164" s="152"/>
      <c r="K1164" s="152"/>
      <c r="L1164" s="152"/>
      <c r="M1164" s="152"/>
      <c r="N1164" s="152"/>
      <c r="O1164" s="152"/>
      <c r="P1164" s="152"/>
      <c r="Q1164" s="152"/>
      <c r="R1164" s="152"/>
      <c r="S1164" s="152"/>
      <c r="T1164" s="152"/>
      <c r="U1164" s="152"/>
      <c r="V1164" s="152"/>
      <c r="W1164" s="152"/>
      <c r="X1164" s="152"/>
      <c r="Y1164" s="152"/>
      <c r="Z1164" s="152"/>
      <c r="AA1164" s="152"/>
      <c r="AB1164" s="152"/>
      <c r="AC1164" s="152"/>
      <c r="AD1164" s="152"/>
    </row>
    <row r="1165" spans="1:30">
      <c r="A1165" s="152"/>
      <c r="B1165" s="152"/>
      <c r="C1165" s="152"/>
      <c r="D1165" s="152"/>
      <c r="E1165" s="152"/>
      <c r="F1165" s="152"/>
      <c r="G1165" s="152"/>
      <c r="H1165" s="152"/>
      <c r="I1165" s="152"/>
      <c r="J1165" s="152"/>
      <c r="K1165" s="152"/>
      <c r="L1165" s="152"/>
      <c r="M1165" s="152"/>
      <c r="N1165" s="152"/>
      <c r="O1165" s="152"/>
      <c r="P1165" s="152"/>
      <c r="Q1165" s="152"/>
      <c r="R1165" s="152"/>
      <c r="S1165" s="152"/>
      <c r="T1165" s="152"/>
      <c r="U1165" s="152"/>
      <c r="V1165" s="152"/>
      <c r="W1165" s="152"/>
      <c r="X1165" s="152"/>
      <c r="Y1165" s="152"/>
      <c r="Z1165" s="152"/>
      <c r="AA1165" s="152"/>
      <c r="AB1165" s="152"/>
      <c r="AC1165" s="152"/>
      <c r="AD1165" s="152"/>
    </row>
    <row r="1166" spans="1:30">
      <c r="A1166" s="152"/>
      <c r="B1166" s="152"/>
      <c r="C1166" s="152"/>
      <c r="D1166" s="152"/>
      <c r="E1166" s="152"/>
      <c r="F1166" s="152"/>
      <c r="G1166" s="152"/>
      <c r="H1166" s="152"/>
      <c r="I1166" s="152"/>
      <c r="J1166" s="152"/>
      <c r="K1166" s="152"/>
      <c r="L1166" s="152"/>
      <c r="M1166" s="152"/>
      <c r="N1166" s="152"/>
      <c r="O1166" s="152"/>
      <c r="P1166" s="152"/>
      <c r="Q1166" s="152"/>
      <c r="R1166" s="152"/>
      <c r="S1166" s="152"/>
      <c r="T1166" s="152"/>
      <c r="U1166" s="152"/>
      <c r="V1166" s="152"/>
      <c r="W1166" s="152"/>
      <c r="X1166" s="152"/>
      <c r="Y1166" s="152"/>
      <c r="Z1166" s="152"/>
      <c r="AA1166" s="152"/>
      <c r="AB1166" s="152"/>
      <c r="AC1166" s="152"/>
      <c r="AD1166" s="152"/>
    </row>
    <row r="1167" spans="1:30">
      <c r="A1167" s="152"/>
      <c r="B1167" s="152"/>
      <c r="C1167" s="152"/>
      <c r="D1167" s="152"/>
      <c r="E1167" s="152"/>
      <c r="F1167" s="152"/>
      <c r="G1167" s="152"/>
      <c r="H1167" s="152"/>
      <c r="I1167" s="152"/>
      <c r="J1167" s="152"/>
      <c r="K1167" s="152"/>
      <c r="L1167" s="152"/>
      <c r="M1167" s="152"/>
      <c r="N1167" s="152"/>
      <c r="O1167" s="152"/>
      <c r="P1167" s="152"/>
      <c r="Q1167" s="152"/>
      <c r="R1167" s="152"/>
      <c r="S1167" s="152"/>
      <c r="T1167" s="152"/>
      <c r="U1167" s="152"/>
      <c r="V1167" s="152"/>
      <c r="W1167" s="152"/>
      <c r="X1167" s="152"/>
      <c r="Y1167" s="152"/>
      <c r="Z1167" s="152"/>
      <c r="AA1167" s="152"/>
      <c r="AB1167" s="152"/>
      <c r="AC1167" s="152"/>
      <c r="AD1167" s="152"/>
    </row>
    <row r="1168" spans="1:30">
      <c r="A1168" s="152"/>
      <c r="B1168" s="152"/>
      <c r="C1168" s="152"/>
      <c r="D1168" s="152"/>
      <c r="E1168" s="152"/>
      <c r="F1168" s="152"/>
      <c r="G1168" s="152"/>
      <c r="H1168" s="152"/>
      <c r="I1168" s="152"/>
      <c r="J1168" s="152"/>
      <c r="K1168" s="152"/>
      <c r="L1168" s="152"/>
      <c r="M1168" s="152"/>
      <c r="N1168" s="152"/>
      <c r="O1168" s="152"/>
      <c r="P1168" s="152"/>
      <c r="Q1168" s="152"/>
      <c r="R1168" s="152"/>
      <c r="S1168" s="152"/>
      <c r="T1168" s="152"/>
      <c r="U1168" s="152"/>
      <c r="V1168" s="152"/>
      <c r="W1168" s="152"/>
      <c r="X1168" s="152"/>
      <c r="Y1168" s="152"/>
      <c r="Z1168" s="152"/>
      <c r="AA1168" s="152"/>
      <c r="AB1168" s="152"/>
      <c r="AC1168" s="152"/>
      <c r="AD1168" s="152"/>
    </row>
    <row r="1169" spans="1:30">
      <c r="A1169" s="152"/>
      <c r="B1169" s="152"/>
      <c r="C1169" s="152"/>
      <c r="D1169" s="152"/>
      <c r="E1169" s="152"/>
      <c r="F1169" s="152"/>
      <c r="G1169" s="152"/>
      <c r="H1169" s="152"/>
      <c r="I1169" s="152"/>
      <c r="J1169" s="152"/>
      <c r="K1169" s="152"/>
      <c r="L1169" s="152"/>
      <c r="M1169" s="152"/>
      <c r="N1169" s="152"/>
      <c r="O1169" s="152"/>
      <c r="P1169" s="152"/>
      <c r="Q1169" s="152"/>
      <c r="R1169" s="152"/>
      <c r="S1169" s="152"/>
      <c r="T1169" s="152"/>
      <c r="U1169" s="152"/>
      <c r="V1169" s="152"/>
      <c r="W1169" s="152"/>
      <c r="X1169" s="152"/>
      <c r="Y1169" s="152"/>
      <c r="Z1169" s="152"/>
      <c r="AA1169" s="152"/>
      <c r="AB1169" s="152"/>
      <c r="AC1169" s="152"/>
      <c r="AD1169" s="152"/>
    </row>
    <row r="1170" spans="1:30">
      <c r="A1170" s="152"/>
      <c r="B1170" s="152"/>
      <c r="C1170" s="152"/>
      <c r="D1170" s="152"/>
      <c r="E1170" s="152"/>
      <c r="F1170" s="152"/>
      <c r="G1170" s="152"/>
      <c r="H1170" s="152"/>
      <c r="I1170" s="152"/>
      <c r="J1170" s="152"/>
      <c r="K1170" s="152"/>
      <c r="L1170" s="152"/>
      <c r="M1170" s="152"/>
      <c r="N1170" s="152"/>
      <c r="O1170" s="152"/>
      <c r="P1170" s="152"/>
      <c r="Q1170" s="152"/>
      <c r="R1170" s="152"/>
      <c r="S1170" s="152"/>
      <c r="T1170" s="152"/>
      <c r="U1170" s="152"/>
      <c r="V1170" s="152"/>
      <c r="W1170" s="152"/>
      <c r="X1170" s="152"/>
      <c r="Y1170" s="152"/>
      <c r="Z1170" s="152"/>
      <c r="AA1170" s="152"/>
      <c r="AB1170" s="152"/>
      <c r="AC1170" s="152"/>
      <c r="AD1170" s="152"/>
    </row>
    <row r="1171" spans="1:30">
      <c r="A1171" s="152"/>
      <c r="B1171" s="152"/>
      <c r="C1171" s="152"/>
      <c r="D1171" s="152"/>
      <c r="E1171" s="152"/>
      <c r="F1171" s="152"/>
      <c r="G1171" s="152"/>
      <c r="H1171" s="152"/>
      <c r="I1171" s="152"/>
      <c r="J1171" s="152"/>
      <c r="K1171" s="152"/>
      <c r="L1171" s="152"/>
      <c r="M1171" s="152"/>
      <c r="N1171" s="152"/>
      <c r="O1171" s="152"/>
      <c r="P1171" s="152"/>
      <c r="Q1171" s="152"/>
      <c r="R1171" s="152"/>
      <c r="S1171" s="152"/>
      <c r="T1171" s="152"/>
      <c r="U1171" s="152"/>
      <c r="V1171" s="152"/>
      <c r="W1171" s="152"/>
      <c r="X1171" s="152"/>
      <c r="Y1171" s="152"/>
      <c r="Z1171" s="152"/>
      <c r="AA1171" s="152"/>
      <c r="AB1171" s="152"/>
      <c r="AC1171" s="152"/>
      <c r="AD1171" s="152"/>
    </row>
    <row r="1172" spans="1:30">
      <c r="A1172" s="152"/>
      <c r="B1172" s="152"/>
      <c r="C1172" s="152"/>
      <c r="D1172" s="152"/>
      <c r="E1172" s="152"/>
      <c r="F1172" s="152"/>
      <c r="G1172" s="152"/>
      <c r="H1172" s="152"/>
      <c r="I1172" s="152"/>
      <c r="J1172" s="152"/>
      <c r="K1172" s="152"/>
      <c r="L1172" s="152"/>
      <c r="M1172" s="152"/>
      <c r="N1172" s="152"/>
      <c r="O1172" s="152"/>
      <c r="P1172" s="152"/>
      <c r="Q1172" s="152"/>
      <c r="R1172" s="152"/>
      <c r="S1172" s="152"/>
      <c r="T1172" s="152"/>
      <c r="U1172" s="152"/>
      <c r="V1172" s="152"/>
      <c r="W1172" s="152"/>
      <c r="X1172" s="152"/>
      <c r="Y1172" s="152"/>
      <c r="Z1172" s="152"/>
      <c r="AA1172" s="152"/>
      <c r="AB1172" s="152"/>
      <c r="AC1172" s="152"/>
      <c r="AD1172" s="152"/>
    </row>
    <row r="1173" spans="1:30">
      <c r="A1173" s="152"/>
      <c r="B1173" s="152"/>
      <c r="C1173" s="152"/>
      <c r="D1173" s="152"/>
      <c r="E1173" s="152"/>
      <c r="F1173" s="152"/>
      <c r="G1173" s="152"/>
      <c r="H1173" s="152"/>
      <c r="I1173" s="152"/>
      <c r="J1173" s="152"/>
      <c r="K1173" s="152"/>
      <c r="L1173" s="152"/>
      <c r="M1173" s="152"/>
      <c r="N1173" s="152"/>
      <c r="O1173" s="152"/>
      <c r="P1173" s="152"/>
      <c r="Q1173" s="152"/>
      <c r="R1173" s="152"/>
      <c r="S1173" s="152"/>
      <c r="T1173" s="152"/>
      <c r="U1173" s="152"/>
      <c r="V1173" s="152"/>
      <c r="W1173" s="152"/>
      <c r="X1173" s="152"/>
      <c r="Y1173" s="152"/>
      <c r="Z1173" s="152"/>
      <c r="AA1173" s="152"/>
      <c r="AB1173" s="152"/>
      <c r="AC1173" s="152"/>
      <c r="AD1173" s="152"/>
    </row>
    <row r="1174" spans="1:30">
      <c r="A1174" s="152"/>
      <c r="B1174" s="152"/>
      <c r="C1174" s="152"/>
      <c r="D1174" s="152"/>
      <c r="E1174" s="152"/>
      <c r="F1174" s="152"/>
      <c r="G1174" s="152"/>
      <c r="H1174" s="152"/>
      <c r="I1174" s="152"/>
      <c r="J1174" s="152"/>
      <c r="K1174" s="152"/>
      <c r="L1174" s="152"/>
      <c r="M1174" s="152"/>
      <c r="N1174" s="152"/>
      <c r="O1174" s="152"/>
      <c r="P1174" s="152"/>
      <c r="Q1174" s="152"/>
      <c r="R1174" s="152"/>
      <c r="S1174" s="152"/>
      <c r="T1174" s="152"/>
      <c r="U1174" s="152"/>
      <c r="V1174" s="152"/>
      <c r="W1174" s="152"/>
      <c r="X1174" s="152"/>
      <c r="Y1174" s="152"/>
      <c r="Z1174" s="152"/>
      <c r="AA1174" s="152"/>
      <c r="AB1174" s="152"/>
      <c r="AC1174" s="152"/>
      <c r="AD1174" s="152"/>
    </row>
    <row r="1175" spans="1:30">
      <c r="A1175" s="152"/>
      <c r="B1175" s="152"/>
      <c r="C1175" s="152"/>
      <c r="D1175" s="152"/>
      <c r="E1175" s="152"/>
      <c r="F1175" s="152"/>
      <c r="G1175" s="152"/>
      <c r="H1175" s="152"/>
      <c r="I1175" s="152"/>
      <c r="J1175" s="152"/>
      <c r="K1175" s="152"/>
      <c r="L1175" s="152"/>
      <c r="M1175" s="152"/>
      <c r="N1175" s="152"/>
      <c r="O1175" s="152"/>
      <c r="P1175" s="152"/>
      <c r="Q1175" s="152"/>
      <c r="R1175" s="152"/>
      <c r="S1175" s="152"/>
      <c r="T1175" s="152"/>
      <c r="U1175" s="152"/>
      <c r="V1175" s="152"/>
      <c r="W1175" s="152"/>
      <c r="X1175" s="152"/>
      <c r="Y1175" s="152"/>
      <c r="Z1175" s="152"/>
      <c r="AA1175" s="152"/>
      <c r="AB1175" s="152"/>
      <c r="AC1175" s="152"/>
      <c r="AD1175" s="152"/>
    </row>
    <row r="1176" spans="1:30">
      <c r="A1176" s="152"/>
      <c r="B1176" s="152"/>
      <c r="C1176" s="152"/>
      <c r="D1176" s="152"/>
      <c r="E1176" s="152"/>
      <c r="F1176" s="152"/>
      <c r="G1176" s="152"/>
      <c r="H1176" s="152"/>
      <c r="I1176" s="152"/>
      <c r="J1176" s="152"/>
      <c r="K1176" s="152"/>
      <c r="L1176" s="152"/>
      <c r="M1176" s="152"/>
      <c r="N1176" s="152"/>
      <c r="O1176" s="152"/>
      <c r="P1176" s="152"/>
      <c r="Q1176" s="152"/>
      <c r="R1176" s="152"/>
      <c r="S1176" s="152"/>
      <c r="T1176" s="152"/>
      <c r="U1176" s="152"/>
      <c r="V1176" s="152"/>
      <c r="W1176" s="152"/>
      <c r="X1176" s="152"/>
      <c r="Y1176" s="152"/>
      <c r="Z1176" s="152"/>
      <c r="AA1176" s="152"/>
      <c r="AB1176" s="152"/>
      <c r="AC1176" s="152"/>
      <c r="AD1176" s="152"/>
    </row>
    <row r="1177" spans="1:30">
      <c r="A1177" s="152"/>
      <c r="B1177" s="152"/>
      <c r="C1177" s="152"/>
      <c r="D1177" s="152"/>
      <c r="E1177" s="152"/>
      <c r="F1177" s="152"/>
      <c r="G1177" s="152"/>
      <c r="H1177" s="152"/>
      <c r="I1177" s="152"/>
      <c r="J1177" s="152"/>
      <c r="K1177" s="152"/>
      <c r="L1177" s="152"/>
      <c r="M1177" s="152"/>
      <c r="N1177" s="152"/>
      <c r="O1177" s="152"/>
      <c r="P1177" s="152"/>
      <c r="Q1177" s="152"/>
      <c r="R1177" s="152"/>
      <c r="S1177" s="152"/>
      <c r="T1177" s="152"/>
      <c r="U1177" s="152"/>
      <c r="V1177" s="152"/>
      <c r="W1177" s="152"/>
      <c r="X1177" s="152"/>
      <c r="Y1177" s="152"/>
      <c r="Z1177" s="152"/>
      <c r="AA1177" s="152"/>
      <c r="AB1177" s="152"/>
      <c r="AC1177" s="152"/>
      <c r="AD1177" s="152"/>
    </row>
    <row r="1178" spans="1:30">
      <c r="A1178" s="152"/>
      <c r="B1178" s="152"/>
      <c r="C1178" s="152"/>
      <c r="D1178" s="152"/>
      <c r="E1178" s="152"/>
      <c r="F1178" s="152"/>
      <c r="G1178" s="152"/>
      <c r="H1178" s="152"/>
      <c r="I1178" s="152"/>
      <c r="J1178" s="152"/>
      <c r="K1178" s="152"/>
      <c r="L1178" s="152"/>
      <c r="M1178" s="152"/>
      <c r="N1178" s="152"/>
      <c r="O1178" s="152"/>
      <c r="P1178" s="152"/>
      <c r="Q1178" s="152"/>
      <c r="R1178" s="152"/>
      <c r="S1178" s="152"/>
      <c r="T1178" s="152"/>
      <c r="U1178" s="152"/>
      <c r="V1178" s="152"/>
      <c r="W1178" s="152"/>
      <c r="X1178" s="152"/>
      <c r="Y1178" s="152"/>
      <c r="Z1178" s="152"/>
      <c r="AA1178" s="152"/>
      <c r="AB1178" s="152"/>
      <c r="AC1178" s="152"/>
      <c r="AD1178" s="152"/>
    </row>
    <row r="1179" spans="1:30">
      <c r="A1179" s="152"/>
      <c r="B1179" s="152"/>
      <c r="C1179" s="152"/>
      <c r="D1179" s="152"/>
      <c r="E1179" s="152"/>
      <c r="F1179" s="152"/>
      <c r="G1179" s="152"/>
      <c r="H1179" s="152"/>
      <c r="I1179" s="152"/>
      <c r="J1179" s="152"/>
      <c r="K1179" s="152"/>
      <c r="L1179" s="152"/>
      <c r="M1179" s="152"/>
      <c r="N1179" s="152"/>
      <c r="O1179" s="152"/>
      <c r="P1179" s="152"/>
      <c r="Q1179" s="152"/>
      <c r="R1179" s="152"/>
      <c r="S1179" s="152"/>
      <c r="T1179" s="152"/>
      <c r="U1179" s="152"/>
      <c r="V1179" s="152"/>
      <c r="W1179" s="152"/>
      <c r="X1179" s="152"/>
      <c r="Y1179" s="152"/>
      <c r="Z1179" s="152"/>
      <c r="AA1179" s="152"/>
      <c r="AB1179" s="152"/>
      <c r="AC1179" s="152"/>
      <c r="AD1179" s="152"/>
    </row>
    <row r="1180" spans="1:30">
      <c r="A1180" s="152"/>
      <c r="B1180" s="152"/>
      <c r="C1180" s="152"/>
      <c r="D1180" s="152"/>
      <c r="E1180" s="152"/>
      <c r="F1180" s="152"/>
      <c r="G1180" s="152"/>
      <c r="H1180" s="152"/>
      <c r="I1180" s="152"/>
      <c r="J1180" s="152"/>
      <c r="K1180" s="152"/>
      <c r="L1180" s="152"/>
      <c r="M1180" s="152"/>
      <c r="N1180" s="152"/>
      <c r="O1180" s="152"/>
      <c r="P1180" s="152"/>
      <c r="Q1180" s="152"/>
      <c r="R1180" s="152"/>
      <c r="S1180" s="152"/>
      <c r="T1180" s="152"/>
      <c r="U1180" s="152"/>
      <c r="V1180" s="152"/>
      <c r="W1180" s="152"/>
      <c r="X1180" s="152"/>
      <c r="Y1180" s="152"/>
      <c r="Z1180" s="152"/>
      <c r="AA1180" s="152"/>
      <c r="AB1180" s="152"/>
      <c r="AC1180" s="152"/>
      <c r="AD1180" s="152"/>
    </row>
    <row r="1181" spans="1:30">
      <c r="A1181" s="152"/>
      <c r="B1181" s="152"/>
      <c r="C1181" s="152"/>
      <c r="D1181" s="152"/>
      <c r="E1181" s="152"/>
      <c r="F1181" s="152"/>
      <c r="G1181" s="152"/>
      <c r="H1181" s="152"/>
      <c r="I1181" s="152"/>
      <c r="J1181" s="152"/>
      <c r="K1181" s="152"/>
      <c r="L1181" s="152"/>
      <c r="M1181" s="152"/>
      <c r="N1181" s="152"/>
      <c r="O1181" s="152"/>
      <c r="P1181" s="152"/>
      <c r="Q1181" s="152"/>
      <c r="R1181" s="152"/>
      <c r="S1181" s="152"/>
      <c r="T1181" s="152"/>
      <c r="U1181" s="152"/>
      <c r="V1181" s="152"/>
      <c r="W1181" s="152"/>
      <c r="X1181" s="152"/>
      <c r="Y1181" s="152"/>
      <c r="Z1181" s="152"/>
      <c r="AA1181" s="152"/>
      <c r="AB1181" s="152"/>
      <c r="AC1181" s="152"/>
      <c r="AD1181" s="152"/>
    </row>
    <row r="1182" spans="1:30">
      <c r="A1182" s="152"/>
      <c r="B1182" s="152"/>
      <c r="C1182" s="152"/>
      <c r="D1182" s="152"/>
      <c r="E1182" s="152"/>
      <c r="F1182" s="152"/>
      <c r="G1182" s="152"/>
      <c r="H1182" s="152"/>
      <c r="I1182" s="152"/>
      <c r="J1182" s="152"/>
      <c r="K1182" s="152"/>
      <c r="L1182" s="152"/>
      <c r="M1182" s="152"/>
      <c r="N1182" s="152"/>
      <c r="O1182" s="152"/>
      <c r="P1182" s="152"/>
      <c r="Q1182" s="152"/>
      <c r="R1182" s="152"/>
      <c r="S1182" s="152"/>
      <c r="T1182" s="152"/>
      <c r="U1182" s="152"/>
      <c r="V1182" s="152"/>
      <c r="W1182" s="152"/>
      <c r="X1182" s="152"/>
      <c r="Y1182" s="152"/>
      <c r="Z1182" s="152"/>
      <c r="AA1182" s="152"/>
      <c r="AB1182" s="152"/>
      <c r="AC1182" s="152"/>
      <c r="AD1182" s="152"/>
    </row>
    <row r="1183" spans="1:30">
      <c r="A1183" s="152"/>
      <c r="B1183" s="152"/>
      <c r="C1183" s="152"/>
      <c r="D1183" s="152"/>
      <c r="E1183" s="152"/>
      <c r="F1183" s="152"/>
      <c r="G1183" s="152"/>
      <c r="H1183" s="152"/>
      <c r="I1183" s="152"/>
      <c r="J1183" s="152"/>
      <c r="K1183" s="152"/>
      <c r="L1183" s="152"/>
      <c r="M1183" s="152"/>
      <c r="N1183" s="152"/>
      <c r="O1183" s="152"/>
      <c r="P1183" s="152"/>
      <c r="Q1183" s="152"/>
      <c r="R1183" s="152"/>
      <c r="S1183" s="152"/>
      <c r="T1183" s="152"/>
      <c r="U1183" s="152"/>
      <c r="V1183" s="152"/>
      <c r="W1183" s="152"/>
      <c r="X1183" s="152"/>
      <c r="Y1183" s="152"/>
      <c r="Z1183" s="152"/>
      <c r="AA1183" s="152"/>
      <c r="AB1183" s="152"/>
      <c r="AC1183" s="152"/>
      <c r="AD1183" s="152"/>
    </row>
    <row r="1184" spans="1:30">
      <c r="A1184" s="152"/>
      <c r="B1184" s="152"/>
      <c r="C1184" s="152"/>
      <c r="D1184" s="152"/>
      <c r="E1184" s="152"/>
      <c r="F1184" s="152"/>
      <c r="G1184" s="152"/>
      <c r="H1184" s="152"/>
      <c r="I1184" s="152"/>
      <c r="J1184" s="152"/>
      <c r="K1184" s="152"/>
      <c r="L1184" s="152"/>
      <c r="M1184" s="152"/>
      <c r="N1184" s="152"/>
      <c r="O1184" s="152"/>
      <c r="P1184" s="152"/>
      <c r="Q1184" s="152"/>
      <c r="R1184" s="152"/>
      <c r="S1184" s="152"/>
      <c r="T1184" s="152"/>
      <c r="U1184" s="152"/>
      <c r="V1184" s="152"/>
      <c r="W1184" s="152"/>
      <c r="X1184" s="152"/>
      <c r="Y1184" s="152"/>
      <c r="Z1184" s="152"/>
      <c r="AA1184" s="152"/>
      <c r="AB1184" s="152"/>
      <c r="AC1184" s="152"/>
      <c r="AD1184" s="152"/>
    </row>
    <row r="1185" spans="1:30">
      <c r="A1185" s="152"/>
      <c r="B1185" s="152"/>
      <c r="C1185" s="152"/>
      <c r="D1185" s="152"/>
      <c r="E1185" s="152"/>
      <c r="F1185" s="152"/>
      <c r="G1185" s="152"/>
      <c r="H1185" s="152"/>
      <c r="I1185" s="152"/>
      <c r="J1185" s="152"/>
      <c r="K1185" s="152"/>
      <c r="L1185" s="152"/>
      <c r="M1185" s="152"/>
      <c r="N1185" s="152"/>
      <c r="O1185" s="152"/>
      <c r="P1185" s="152"/>
      <c r="Q1185" s="152"/>
      <c r="R1185" s="152"/>
      <c r="S1185" s="152"/>
      <c r="T1185" s="152"/>
      <c r="U1185" s="152"/>
      <c r="V1185" s="152"/>
      <c r="W1185" s="152"/>
      <c r="X1185" s="152"/>
      <c r="Y1185" s="152"/>
      <c r="Z1185" s="152"/>
      <c r="AA1185" s="152"/>
      <c r="AB1185" s="152"/>
      <c r="AC1185" s="152"/>
      <c r="AD1185" s="152"/>
    </row>
    <row r="1186" spans="1:30">
      <c r="A1186" s="152"/>
      <c r="B1186" s="152"/>
      <c r="C1186" s="152"/>
      <c r="D1186" s="152"/>
      <c r="E1186" s="152"/>
      <c r="F1186" s="152"/>
      <c r="G1186" s="152"/>
      <c r="H1186" s="152"/>
      <c r="I1186" s="152"/>
      <c r="J1186" s="152"/>
      <c r="K1186" s="152"/>
      <c r="L1186" s="152"/>
      <c r="M1186" s="152"/>
      <c r="N1186" s="152"/>
      <c r="O1186" s="152"/>
      <c r="P1186" s="152"/>
      <c r="Q1186" s="152"/>
      <c r="R1186" s="152"/>
      <c r="S1186" s="152"/>
      <c r="T1186" s="152"/>
      <c r="U1186" s="152"/>
      <c r="V1186" s="152"/>
      <c r="W1186" s="152"/>
      <c r="X1186" s="152"/>
      <c r="Y1186" s="152"/>
      <c r="Z1186" s="152"/>
      <c r="AA1186" s="152"/>
      <c r="AB1186" s="152"/>
      <c r="AC1186" s="152"/>
      <c r="AD1186" s="152"/>
    </row>
    <row r="1187" spans="1:30">
      <c r="A1187" s="152"/>
      <c r="B1187" s="152"/>
      <c r="C1187" s="152"/>
      <c r="D1187" s="152"/>
      <c r="E1187" s="152"/>
      <c r="F1187" s="152"/>
      <c r="G1187" s="152"/>
      <c r="H1187" s="152"/>
      <c r="I1187" s="152"/>
      <c r="J1187" s="152"/>
      <c r="K1187" s="152"/>
      <c r="L1187" s="152"/>
      <c r="M1187" s="152"/>
      <c r="N1187" s="152"/>
      <c r="O1187" s="152"/>
      <c r="P1187" s="152"/>
      <c r="Q1187" s="152"/>
      <c r="R1187" s="152"/>
      <c r="S1187" s="152"/>
      <c r="T1187" s="152"/>
      <c r="U1187" s="152"/>
      <c r="V1187" s="152"/>
      <c r="W1187" s="152"/>
      <c r="X1187" s="152"/>
      <c r="Y1187" s="152"/>
      <c r="Z1187" s="152"/>
      <c r="AA1187" s="152"/>
      <c r="AB1187" s="152"/>
      <c r="AC1187" s="152"/>
      <c r="AD1187" s="152"/>
    </row>
    <row r="1188" spans="1:30">
      <c r="A1188" s="152"/>
      <c r="B1188" s="152"/>
      <c r="C1188" s="152"/>
      <c r="D1188" s="152"/>
      <c r="E1188" s="152"/>
      <c r="F1188" s="152"/>
      <c r="G1188" s="152"/>
      <c r="H1188" s="152"/>
      <c r="I1188" s="152"/>
      <c r="J1188" s="152"/>
      <c r="K1188" s="152"/>
      <c r="L1188" s="152"/>
      <c r="M1188" s="152"/>
      <c r="N1188" s="152"/>
      <c r="O1188" s="152"/>
      <c r="P1188" s="152"/>
      <c r="Q1188" s="152"/>
      <c r="R1188" s="152"/>
      <c r="S1188" s="152"/>
      <c r="T1188" s="152"/>
      <c r="U1188" s="152"/>
      <c r="V1188" s="152"/>
      <c r="W1188" s="152"/>
      <c r="X1188" s="152"/>
      <c r="Y1188" s="152"/>
      <c r="Z1188" s="152"/>
      <c r="AA1188" s="152"/>
      <c r="AB1188" s="152"/>
      <c r="AC1188" s="152"/>
      <c r="AD1188" s="152"/>
    </row>
    <row r="1189" spans="1:30">
      <c r="A1189" s="152"/>
      <c r="B1189" s="152"/>
      <c r="C1189" s="152"/>
      <c r="D1189" s="152"/>
      <c r="E1189" s="152"/>
      <c r="F1189" s="152"/>
      <c r="G1189" s="152"/>
      <c r="H1189" s="152"/>
      <c r="I1189" s="152"/>
      <c r="J1189" s="152"/>
      <c r="K1189" s="152"/>
      <c r="L1189" s="152"/>
      <c r="M1189" s="152"/>
      <c r="N1189" s="152"/>
      <c r="O1189" s="152"/>
      <c r="P1189" s="152"/>
      <c r="Q1189" s="152"/>
      <c r="R1189" s="152"/>
      <c r="S1189" s="152"/>
      <c r="T1189" s="152"/>
      <c r="U1189" s="152"/>
      <c r="V1189" s="152"/>
      <c r="W1189" s="152"/>
      <c r="X1189" s="152"/>
      <c r="Y1189" s="152"/>
      <c r="Z1189" s="152"/>
      <c r="AA1189" s="152"/>
      <c r="AB1189" s="152"/>
      <c r="AC1189" s="152"/>
      <c r="AD1189" s="152"/>
    </row>
    <row r="1190" spans="1:30">
      <c r="A1190" s="152"/>
      <c r="B1190" s="152"/>
      <c r="C1190" s="152"/>
      <c r="D1190" s="152"/>
      <c r="E1190" s="152"/>
      <c r="F1190" s="152"/>
      <c r="G1190" s="152"/>
      <c r="H1190" s="152"/>
      <c r="I1190" s="152"/>
      <c r="J1190" s="152"/>
      <c r="K1190" s="152"/>
      <c r="L1190" s="152"/>
      <c r="M1190" s="152"/>
      <c r="N1190" s="152"/>
      <c r="O1190" s="152"/>
      <c r="P1190" s="152"/>
      <c r="Q1190" s="152"/>
      <c r="R1190" s="152"/>
      <c r="S1190" s="152"/>
      <c r="T1190" s="152"/>
      <c r="U1190" s="152"/>
      <c r="V1190" s="152"/>
      <c r="W1190" s="152"/>
      <c r="X1190" s="152"/>
      <c r="Y1190" s="152"/>
      <c r="Z1190" s="152"/>
      <c r="AA1190" s="152"/>
      <c r="AB1190" s="152"/>
      <c r="AC1190" s="152"/>
      <c r="AD1190" s="152"/>
    </row>
    <row r="1191" spans="1:30">
      <c r="A1191" s="152"/>
      <c r="B1191" s="152"/>
      <c r="C1191" s="152"/>
      <c r="D1191" s="152"/>
      <c r="E1191" s="152"/>
      <c r="F1191" s="152"/>
      <c r="G1191" s="152"/>
      <c r="H1191" s="152"/>
      <c r="I1191" s="152"/>
      <c r="J1191" s="152"/>
      <c r="K1191" s="152"/>
      <c r="L1191" s="152"/>
      <c r="M1191" s="152"/>
      <c r="N1191" s="152"/>
      <c r="O1191" s="152"/>
      <c r="P1191" s="152"/>
      <c r="Q1191" s="152"/>
      <c r="R1191" s="152"/>
      <c r="S1191" s="152"/>
      <c r="T1191" s="152"/>
      <c r="U1191" s="152"/>
      <c r="V1191" s="152"/>
      <c r="W1191" s="152"/>
      <c r="X1191" s="152"/>
      <c r="Y1191" s="152"/>
      <c r="Z1191" s="152"/>
      <c r="AA1191" s="152"/>
      <c r="AB1191" s="152"/>
      <c r="AC1191" s="152"/>
      <c r="AD1191" s="152"/>
    </row>
    <row r="1192" spans="1:30">
      <c r="A1192" s="152"/>
      <c r="B1192" s="152"/>
      <c r="C1192" s="152"/>
      <c r="D1192" s="152"/>
      <c r="E1192" s="152"/>
      <c r="F1192" s="152"/>
      <c r="G1192" s="152"/>
      <c r="H1192" s="152"/>
      <c r="I1192" s="152"/>
      <c r="J1192" s="152"/>
      <c r="K1192" s="152"/>
      <c r="L1192" s="152"/>
      <c r="M1192" s="152"/>
      <c r="N1192" s="152"/>
      <c r="O1192" s="152"/>
      <c r="P1192" s="152"/>
      <c r="Q1192" s="152"/>
      <c r="R1192" s="152"/>
      <c r="S1192" s="152"/>
      <c r="T1192" s="152"/>
      <c r="U1192" s="152"/>
      <c r="V1192" s="152"/>
      <c r="W1192" s="152"/>
      <c r="X1192" s="152"/>
      <c r="Y1192" s="152"/>
      <c r="Z1192" s="152"/>
      <c r="AA1192" s="152"/>
      <c r="AB1192" s="152"/>
      <c r="AC1192" s="152"/>
      <c r="AD1192" s="152"/>
    </row>
    <row r="1193" spans="1:30">
      <c r="A1193" s="152"/>
      <c r="B1193" s="152"/>
      <c r="C1193" s="152"/>
      <c r="D1193" s="152"/>
      <c r="E1193" s="152"/>
      <c r="F1193" s="152"/>
      <c r="G1193" s="152"/>
      <c r="H1193" s="152"/>
      <c r="I1193" s="152"/>
      <c r="J1193" s="152"/>
      <c r="K1193" s="152"/>
      <c r="L1193" s="152"/>
      <c r="M1193" s="152"/>
      <c r="N1193" s="152"/>
      <c r="O1193" s="152"/>
      <c r="P1193" s="152"/>
      <c r="Q1193" s="152"/>
      <c r="R1193" s="152"/>
      <c r="S1193" s="152"/>
      <c r="T1193" s="152"/>
      <c r="U1193" s="152"/>
      <c r="V1193" s="152"/>
      <c r="W1193" s="152"/>
      <c r="X1193" s="152"/>
      <c r="Y1193" s="152"/>
      <c r="Z1193" s="152"/>
      <c r="AA1193" s="152"/>
      <c r="AB1193" s="152"/>
      <c r="AC1193" s="152"/>
      <c r="AD1193" s="152"/>
    </row>
    <row r="1194" spans="1:30">
      <c r="A1194" s="152"/>
      <c r="B1194" s="152"/>
      <c r="C1194" s="152"/>
      <c r="D1194" s="152"/>
      <c r="E1194" s="152"/>
      <c r="F1194" s="152"/>
      <c r="G1194" s="152"/>
      <c r="H1194" s="152"/>
      <c r="I1194" s="152"/>
      <c r="J1194" s="152"/>
      <c r="K1194" s="152"/>
      <c r="L1194" s="152"/>
      <c r="M1194" s="152"/>
      <c r="N1194" s="152"/>
      <c r="O1194" s="152"/>
      <c r="P1194" s="152"/>
      <c r="Q1194" s="152"/>
      <c r="R1194" s="152"/>
      <c r="S1194" s="152"/>
      <c r="T1194" s="152"/>
      <c r="U1194" s="152"/>
      <c r="V1194" s="152"/>
      <c r="W1194" s="152"/>
      <c r="X1194" s="152"/>
      <c r="Y1194" s="152"/>
      <c r="Z1194" s="152"/>
      <c r="AA1194" s="152"/>
      <c r="AB1194" s="152"/>
      <c r="AC1194" s="152"/>
      <c r="AD1194" s="152"/>
    </row>
    <row r="1195" spans="1:30">
      <c r="A1195" s="152"/>
      <c r="B1195" s="152"/>
      <c r="C1195" s="152"/>
      <c r="D1195" s="152"/>
      <c r="E1195" s="152"/>
      <c r="F1195" s="152"/>
      <c r="G1195" s="152"/>
      <c r="H1195" s="152"/>
      <c r="I1195" s="152"/>
      <c r="J1195" s="152"/>
      <c r="K1195" s="152"/>
      <c r="L1195" s="152"/>
      <c r="M1195" s="152"/>
      <c r="N1195" s="152"/>
      <c r="O1195" s="152"/>
      <c r="P1195" s="152"/>
      <c r="Q1195" s="152"/>
      <c r="R1195" s="152"/>
      <c r="S1195" s="152"/>
      <c r="T1195" s="152"/>
      <c r="U1195" s="152"/>
      <c r="V1195" s="152"/>
      <c r="W1195" s="152"/>
      <c r="X1195" s="152"/>
      <c r="Y1195" s="152"/>
      <c r="Z1195" s="152"/>
      <c r="AA1195" s="152"/>
      <c r="AB1195" s="152"/>
      <c r="AC1195" s="152"/>
      <c r="AD1195" s="152"/>
    </row>
    <row r="1196" spans="1:30">
      <c r="A1196" s="152"/>
      <c r="B1196" s="152"/>
      <c r="C1196" s="152"/>
      <c r="D1196" s="152"/>
      <c r="E1196" s="152"/>
      <c r="F1196" s="152"/>
      <c r="G1196" s="152"/>
      <c r="H1196" s="152"/>
      <c r="I1196" s="152"/>
      <c r="J1196" s="152"/>
      <c r="K1196" s="152"/>
      <c r="L1196" s="152"/>
      <c r="M1196" s="152"/>
      <c r="N1196" s="152"/>
      <c r="O1196" s="152"/>
      <c r="P1196" s="152"/>
      <c r="Q1196" s="152"/>
      <c r="R1196" s="152"/>
      <c r="S1196" s="152"/>
      <c r="T1196" s="152"/>
      <c r="U1196" s="152"/>
      <c r="V1196" s="152"/>
      <c r="W1196" s="152"/>
      <c r="X1196" s="152"/>
      <c r="Y1196" s="152"/>
      <c r="Z1196" s="152"/>
      <c r="AA1196" s="152"/>
      <c r="AB1196" s="152"/>
      <c r="AC1196" s="152"/>
      <c r="AD1196" s="152"/>
    </row>
    <row r="1197" spans="1:30">
      <c r="A1197" s="152"/>
      <c r="B1197" s="152"/>
      <c r="C1197" s="152"/>
      <c r="D1197" s="152"/>
      <c r="E1197" s="152"/>
      <c r="F1197" s="152"/>
      <c r="G1197" s="152"/>
      <c r="H1197" s="152"/>
      <c r="I1197" s="152"/>
      <c r="J1197" s="152"/>
      <c r="K1197" s="152"/>
      <c r="L1197" s="152"/>
      <c r="M1197" s="152"/>
      <c r="N1197" s="152"/>
      <c r="O1197" s="152"/>
      <c r="P1197" s="152"/>
      <c r="Q1197" s="152"/>
      <c r="R1197" s="152"/>
      <c r="S1197" s="152"/>
      <c r="T1197" s="152"/>
      <c r="U1197" s="152"/>
      <c r="V1197" s="152"/>
      <c r="W1197" s="152"/>
      <c r="X1197" s="152"/>
      <c r="Y1197" s="152"/>
      <c r="Z1197" s="152"/>
      <c r="AA1197" s="152"/>
      <c r="AB1197" s="152"/>
      <c r="AC1197" s="152"/>
      <c r="AD1197" s="152"/>
    </row>
    <row r="1198" spans="1:30">
      <c r="A1198" s="152"/>
      <c r="B1198" s="152"/>
      <c r="C1198" s="152"/>
      <c r="D1198" s="152"/>
      <c r="E1198" s="152"/>
      <c r="F1198" s="152"/>
      <c r="G1198" s="152"/>
      <c r="H1198" s="152"/>
      <c r="I1198" s="152"/>
      <c r="J1198" s="152"/>
      <c r="K1198" s="152"/>
      <c r="L1198" s="152"/>
      <c r="M1198" s="152"/>
      <c r="N1198" s="152"/>
      <c r="O1198" s="152"/>
      <c r="P1198" s="152"/>
      <c r="Q1198" s="152"/>
      <c r="R1198" s="152"/>
      <c r="S1198" s="152"/>
      <c r="T1198" s="152"/>
      <c r="U1198" s="152"/>
      <c r="V1198" s="152"/>
      <c r="W1198" s="152"/>
      <c r="X1198" s="152"/>
      <c r="Y1198" s="152"/>
      <c r="Z1198" s="152"/>
      <c r="AA1198" s="152"/>
      <c r="AB1198" s="152"/>
      <c r="AC1198" s="152"/>
      <c r="AD1198" s="152"/>
    </row>
    <row r="1199" spans="1:30">
      <c r="A1199" s="152"/>
      <c r="B1199" s="152"/>
      <c r="C1199" s="152"/>
      <c r="D1199" s="152"/>
      <c r="E1199" s="152"/>
      <c r="F1199" s="152"/>
      <c r="G1199" s="152"/>
      <c r="H1199" s="152"/>
      <c r="I1199" s="152"/>
      <c r="J1199" s="152"/>
      <c r="K1199" s="152"/>
      <c r="L1199" s="152"/>
      <c r="M1199" s="152"/>
      <c r="N1199" s="152"/>
      <c r="O1199" s="152"/>
      <c r="P1199" s="152"/>
      <c r="Q1199" s="152"/>
      <c r="R1199" s="152"/>
      <c r="S1199" s="152"/>
      <c r="T1199" s="152"/>
      <c r="U1199" s="152"/>
      <c r="V1199" s="152"/>
      <c r="W1199" s="152"/>
      <c r="X1199" s="152"/>
      <c r="Y1199" s="152"/>
      <c r="Z1199" s="152"/>
      <c r="AA1199" s="152"/>
      <c r="AB1199" s="152"/>
      <c r="AC1199" s="152"/>
      <c r="AD1199" s="152"/>
    </row>
    <row r="1200" spans="1:30">
      <c r="A1200" s="152"/>
      <c r="B1200" s="152"/>
      <c r="C1200" s="152"/>
      <c r="D1200" s="152"/>
      <c r="E1200" s="152"/>
      <c r="F1200" s="152"/>
      <c r="G1200" s="152"/>
      <c r="H1200" s="152"/>
      <c r="I1200" s="152"/>
      <c r="J1200" s="152"/>
      <c r="K1200" s="152"/>
      <c r="L1200" s="152"/>
      <c r="M1200" s="152"/>
      <c r="N1200" s="152"/>
      <c r="O1200" s="152"/>
      <c r="P1200" s="152"/>
      <c r="Q1200" s="152"/>
      <c r="R1200" s="152"/>
      <c r="S1200" s="152"/>
      <c r="T1200" s="152"/>
      <c r="U1200" s="152"/>
      <c r="V1200" s="152"/>
      <c r="W1200" s="152"/>
      <c r="X1200" s="152"/>
      <c r="Y1200" s="152"/>
      <c r="Z1200" s="152"/>
      <c r="AA1200" s="152"/>
      <c r="AB1200" s="152"/>
      <c r="AC1200" s="152"/>
      <c r="AD1200" s="152"/>
    </row>
    <row r="1201" spans="1:30">
      <c r="A1201" s="152"/>
      <c r="B1201" s="152"/>
      <c r="C1201" s="152"/>
      <c r="D1201" s="152"/>
      <c r="E1201" s="152"/>
      <c r="F1201" s="152"/>
      <c r="G1201" s="152"/>
      <c r="H1201" s="152"/>
      <c r="I1201" s="152"/>
      <c r="J1201" s="152"/>
      <c r="K1201" s="152"/>
      <c r="L1201" s="152"/>
      <c r="M1201" s="152"/>
      <c r="N1201" s="152"/>
      <c r="O1201" s="152"/>
      <c r="P1201" s="152"/>
      <c r="Q1201" s="152"/>
      <c r="R1201" s="152"/>
      <c r="S1201" s="152"/>
      <c r="T1201" s="152"/>
      <c r="U1201" s="152"/>
      <c r="V1201" s="152"/>
      <c r="W1201" s="152"/>
      <c r="X1201" s="152"/>
      <c r="Y1201" s="152"/>
      <c r="Z1201" s="152"/>
      <c r="AA1201" s="152"/>
      <c r="AB1201" s="152"/>
      <c r="AC1201" s="152"/>
      <c r="AD1201" s="152"/>
    </row>
    <row r="1202" spans="1:30">
      <c r="A1202" s="152"/>
      <c r="B1202" s="152"/>
      <c r="C1202" s="152"/>
      <c r="D1202" s="152"/>
      <c r="E1202" s="152"/>
      <c r="F1202" s="152"/>
      <c r="G1202" s="152"/>
      <c r="H1202" s="152"/>
      <c r="I1202" s="152"/>
      <c r="J1202" s="152"/>
      <c r="K1202" s="152"/>
      <c r="L1202" s="152"/>
      <c r="M1202" s="152"/>
      <c r="N1202" s="152"/>
      <c r="O1202" s="152"/>
      <c r="P1202" s="152"/>
      <c r="Q1202" s="152"/>
      <c r="R1202" s="152"/>
      <c r="S1202" s="152"/>
      <c r="T1202" s="152"/>
      <c r="U1202" s="152"/>
      <c r="V1202" s="152"/>
      <c r="W1202" s="152"/>
      <c r="X1202" s="152"/>
      <c r="Y1202" s="152"/>
      <c r="Z1202" s="152"/>
      <c r="AA1202" s="152"/>
      <c r="AB1202" s="152"/>
      <c r="AC1202" s="152"/>
      <c r="AD1202" s="152"/>
    </row>
    <row r="1203" spans="1:30">
      <c r="A1203" s="152"/>
      <c r="B1203" s="152"/>
      <c r="C1203" s="152"/>
      <c r="D1203" s="152"/>
      <c r="E1203" s="152"/>
      <c r="F1203" s="152"/>
      <c r="G1203" s="152"/>
      <c r="H1203" s="152"/>
      <c r="I1203" s="152"/>
      <c r="J1203" s="152"/>
      <c r="K1203" s="152"/>
      <c r="L1203" s="152"/>
      <c r="M1203" s="152"/>
      <c r="N1203" s="152"/>
      <c r="O1203" s="152"/>
      <c r="P1203" s="152"/>
      <c r="Q1203" s="152"/>
      <c r="R1203" s="152"/>
      <c r="S1203" s="152"/>
      <c r="T1203" s="152"/>
      <c r="U1203" s="152"/>
      <c r="V1203" s="152"/>
      <c r="W1203" s="152"/>
      <c r="X1203" s="152"/>
      <c r="Y1203" s="152"/>
      <c r="Z1203" s="152"/>
      <c r="AA1203" s="152"/>
      <c r="AB1203" s="152"/>
      <c r="AC1203" s="152"/>
      <c r="AD1203" s="152"/>
    </row>
    <row r="1204" spans="1:30">
      <c r="A1204" s="152"/>
      <c r="B1204" s="152"/>
      <c r="C1204" s="152"/>
      <c r="D1204" s="152"/>
      <c r="E1204" s="152"/>
      <c r="F1204" s="152"/>
      <c r="G1204" s="152"/>
      <c r="H1204" s="152"/>
      <c r="I1204" s="152"/>
      <c r="J1204" s="152"/>
      <c r="K1204" s="152"/>
      <c r="L1204" s="152"/>
      <c r="M1204" s="152"/>
      <c r="N1204" s="152"/>
      <c r="O1204" s="152"/>
      <c r="P1204" s="152"/>
      <c r="Q1204" s="152"/>
      <c r="R1204" s="152"/>
      <c r="S1204" s="152"/>
      <c r="T1204" s="152"/>
      <c r="U1204" s="152"/>
      <c r="V1204" s="152"/>
      <c r="W1204" s="152"/>
      <c r="X1204" s="152"/>
      <c r="Y1204" s="152"/>
      <c r="Z1204" s="152"/>
      <c r="AA1204" s="152"/>
      <c r="AB1204" s="152"/>
      <c r="AC1204" s="152"/>
      <c r="AD1204" s="152"/>
    </row>
    <row r="1205" spans="1:30">
      <c r="A1205" s="152"/>
      <c r="B1205" s="152"/>
      <c r="C1205" s="152"/>
      <c r="D1205" s="152"/>
      <c r="E1205" s="152"/>
      <c r="F1205" s="152"/>
      <c r="G1205" s="152"/>
      <c r="H1205" s="152"/>
      <c r="I1205" s="152"/>
      <c r="J1205" s="152"/>
      <c r="K1205" s="152"/>
      <c r="L1205" s="152"/>
      <c r="M1205" s="152"/>
      <c r="N1205" s="152"/>
      <c r="O1205" s="152"/>
      <c r="P1205" s="152"/>
      <c r="Q1205" s="152"/>
      <c r="R1205" s="152"/>
      <c r="S1205" s="152"/>
      <c r="T1205" s="152"/>
      <c r="U1205" s="152"/>
      <c r="V1205" s="152"/>
      <c r="W1205" s="152"/>
      <c r="X1205" s="152"/>
      <c r="Y1205" s="152"/>
      <c r="Z1205" s="152"/>
      <c r="AA1205" s="152"/>
      <c r="AB1205" s="152"/>
      <c r="AC1205" s="152"/>
      <c r="AD1205" s="152"/>
    </row>
    <row r="1206" spans="1:30">
      <c r="A1206" s="152"/>
      <c r="B1206" s="152"/>
      <c r="C1206" s="152"/>
      <c r="D1206" s="152"/>
      <c r="E1206" s="152"/>
      <c r="F1206" s="152"/>
      <c r="G1206" s="152"/>
      <c r="H1206" s="152"/>
      <c r="I1206" s="152"/>
      <c r="J1206" s="152"/>
      <c r="K1206" s="152"/>
      <c r="L1206" s="152"/>
      <c r="M1206" s="152"/>
      <c r="N1206" s="152"/>
      <c r="O1206" s="152"/>
      <c r="P1206" s="152"/>
      <c r="Q1206" s="152"/>
      <c r="R1206" s="152"/>
      <c r="S1206" s="152"/>
      <c r="T1206" s="152"/>
      <c r="U1206" s="152"/>
      <c r="V1206" s="152"/>
      <c r="W1206" s="152"/>
      <c r="X1206" s="152"/>
      <c r="Y1206" s="152"/>
      <c r="Z1206" s="152"/>
      <c r="AA1206" s="152"/>
      <c r="AB1206" s="152"/>
      <c r="AC1206" s="152"/>
      <c r="AD1206" s="152"/>
    </row>
    <row r="1207" spans="1:30">
      <c r="A1207" s="152"/>
      <c r="B1207" s="152"/>
      <c r="C1207" s="152"/>
      <c r="D1207" s="152"/>
      <c r="E1207" s="152"/>
      <c r="F1207" s="152"/>
      <c r="G1207" s="152"/>
      <c r="H1207" s="152"/>
      <c r="I1207" s="152"/>
      <c r="J1207" s="152"/>
      <c r="K1207" s="152"/>
      <c r="L1207" s="152"/>
      <c r="M1207" s="152"/>
      <c r="N1207" s="152"/>
      <c r="O1207" s="152"/>
      <c r="P1207" s="152"/>
      <c r="Q1207" s="152"/>
      <c r="R1207" s="152"/>
      <c r="S1207" s="152"/>
      <c r="T1207" s="152"/>
      <c r="U1207" s="152"/>
      <c r="V1207" s="152"/>
      <c r="W1207" s="152"/>
      <c r="X1207" s="152"/>
      <c r="Y1207" s="152"/>
      <c r="Z1207" s="152"/>
      <c r="AA1207" s="152"/>
      <c r="AB1207" s="152"/>
      <c r="AC1207" s="152"/>
      <c r="AD1207" s="152"/>
    </row>
    <row r="1208" spans="1:30">
      <c r="A1208" s="152"/>
      <c r="B1208" s="152"/>
      <c r="C1208" s="152"/>
      <c r="D1208" s="152"/>
      <c r="E1208" s="152"/>
      <c r="F1208" s="152"/>
      <c r="G1208" s="152"/>
      <c r="H1208" s="152"/>
      <c r="I1208" s="152"/>
      <c r="J1208" s="152"/>
      <c r="K1208" s="152"/>
      <c r="L1208" s="152"/>
      <c r="M1208" s="152"/>
      <c r="N1208" s="152"/>
      <c r="O1208" s="152"/>
      <c r="P1208" s="152"/>
      <c r="Q1208" s="152"/>
      <c r="R1208" s="152"/>
      <c r="S1208" s="152"/>
      <c r="T1208" s="152"/>
      <c r="U1208" s="152"/>
      <c r="V1208" s="152"/>
      <c r="W1208" s="152"/>
      <c r="X1208" s="152"/>
      <c r="Y1208" s="152"/>
      <c r="Z1208" s="152"/>
      <c r="AA1208" s="152"/>
      <c r="AB1208" s="152"/>
      <c r="AC1208" s="152"/>
      <c r="AD1208" s="152"/>
    </row>
    <row r="1209" spans="1:30">
      <c r="A1209" s="152"/>
      <c r="B1209" s="152"/>
      <c r="C1209" s="152"/>
      <c r="D1209" s="152"/>
      <c r="E1209" s="152"/>
      <c r="F1209" s="152"/>
      <c r="G1209" s="152"/>
      <c r="H1209" s="152"/>
      <c r="I1209" s="152"/>
      <c r="J1209" s="152"/>
      <c r="K1209" s="152"/>
      <c r="L1209" s="152"/>
      <c r="M1209" s="152"/>
      <c r="N1209" s="152"/>
      <c r="O1209" s="152"/>
      <c r="P1209" s="152"/>
      <c r="Q1209" s="152"/>
      <c r="R1209" s="152"/>
      <c r="S1209" s="152"/>
      <c r="T1209" s="152"/>
      <c r="U1209" s="152"/>
      <c r="V1209" s="152"/>
      <c r="W1209" s="152"/>
      <c r="X1209" s="152"/>
      <c r="Y1209" s="152"/>
      <c r="Z1209" s="152"/>
      <c r="AA1209" s="152"/>
      <c r="AB1209" s="152"/>
      <c r="AC1209" s="152"/>
      <c r="AD1209" s="152"/>
    </row>
    <row r="1210" spans="1:30">
      <c r="A1210" s="152"/>
      <c r="B1210" s="152"/>
      <c r="C1210" s="152"/>
      <c r="D1210" s="152"/>
      <c r="E1210" s="152"/>
      <c r="F1210" s="152"/>
      <c r="G1210" s="152"/>
      <c r="H1210" s="152"/>
      <c r="I1210" s="152"/>
      <c r="J1210" s="152"/>
      <c r="K1210" s="152"/>
      <c r="L1210" s="152"/>
      <c r="M1210" s="152"/>
      <c r="N1210" s="152"/>
      <c r="O1210" s="152"/>
      <c r="P1210" s="152"/>
      <c r="Q1210" s="152"/>
      <c r="R1210" s="152"/>
      <c r="S1210" s="152"/>
      <c r="T1210" s="152"/>
      <c r="U1210" s="152"/>
      <c r="V1210" s="152"/>
      <c r="W1210" s="152"/>
      <c r="X1210" s="152"/>
      <c r="Y1210" s="152"/>
      <c r="Z1210" s="152"/>
      <c r="AA1210" s="152"/>
      <c r="AB1210" s="152"/>
      <c r="AC1210" s="152"/>
      <c r="AD1210" s="152"/>
    </row>
    <row r="1211" spans="1:30">
      <c r="A1211" s="152"/>
      <c r="B1211" s="152"/>
      <c r="C1211" s="152"/>
      <c r="D1211" s="152"/>
      <c r="E1211" s="152"/>
      <c r="F1211" s="152"/>
      <c r="G1211" s="152"/>
      <c r="H1211" s="152"/>
      <c r="I1211" s="152"/>
      <c r="J1211" s="152"/>
      <c r="K1211" s="152"/>
      <c r="L1211" s="152"/>
      <c r="M1211" s="152"/>
      <c r="N1211" s="152"/>
      <c r="O1211" s="152"/>
      <c r="P1211" s="152"/>
      <c r="Q1211" s="152"/>
      <c r="R1211" s="152"/>
      <c r="S1211" s="152"/>
      <c r="T1211" s="152"/>
      <c r="U1211" s="152"/>
      <c r="V1211" s="152"/>
      <c r="W1211" s="152"/>
      <c r="X1211" s="152"/>
      <c r="Y1211" s="152"/>
      <c r="Z1211" s="152"/>
      <c r="AA1211" s="152"/>
      <c r="AB1211" s="152"/>
      <c r="AC1211" s="152"/>
      <c r="AD1211" s="152"/>
    </row>
    <row r="1212" spans="1:30">
      <c r="A1212" s="152"/>
      <c r="B1212" s="152"/>
      <c r="C1212" s="152"/>
      <c r="D1212" s="152"/>
      <c r="E1212" s="152"/>
      <c r="F1212" s="152"/>
      <c r="G1212" s="152"/>
      <c r="H1212" s="152"/>
      <c r="I1212" s="152"/>
      <c r="J1212" s="152"/>
      <c r="K1212" s="152"/>
      <c r="L1212" s="152"/>
      <c r="M1212" s="152"/>
      <c r="N1212" s="152"/>
      <c r="O1212" s="152"/>
      <c r="P1212" s="152"/>
      <c r="Q1212" s="152"/>
      <c r="R1212" s="152"/>
      <c r="S1212" s="152"/>
      <c r="T1212" s="152"/>
      <c r="U1212" s="152"/>
      <c r="V1212" s="152"/>
      <c r="W1212" s="152"/>
      <c r="X1212" s="152"/>
      <c r="Y1212" s="152"/>
      <c r="Z1212" s="152"/>
      <c r="AA1212" s="152"/>
      <c r="AB1212" s="152"/>
      <c r="AC1212" s="152"/>
      <c r="AD1212" s="152"/>
    </row>
    <row r="1213" spans="1:30">
      <c r="A1213" s="152"/>
      <c r="B1213" s="152"/>
      <c r="C1213" s="152"/>
      <c r="D1213" s="152"/>
      <c r="E1213" s="152"/>
      <c r="F1213" s="152"/>
      <c r="G1213" s="152"/>
      <c r="H1213" s="152"/>
      <c r="I1213" s="152"/>
      <c r="J1213" s="152"/>
      <c r="K1213" s="152"/>
      <c r="L1213" s="152"/>
      <c r="M1213" s="152"/>
      <c r="N1213" s="152"/>
      <c r="O1213" s="152"/>
      <c r="P1213" s="152"/>
      <c r="Q1213" s="152"/>
      <c r="R1213" s="152"/>
      <c r="S1213" s="152"/>
      <c r="T1213" s="152"/>
      <c r="U1213" s="152"/>
      <c r="V1213" s="152"/>
      <c r="W1213" s="152"/>
      <c r="X1213" s="152"/>
      <c r="Y1213" s="152"/>
      <c r="Z1213" s="152"/>
      <c r="AA1213" s="152"/>
      <c r="AB1213" s="152"/>
      <c r="AC1213" s="152"/>
      <c r="AD1213" s="152"/>
    </row>
    <row r="1214" spans="1:30">
      <c r="A1214" s="152"/>
      <c r="B1214" s="152"/>
      <c r="C1214" s="152"/>
      <c r="D1214" s="152"/>
      <c r="E1214" s="152"/>
      <c r="F1214" s="152"/>
      <c r="G1214" s="152"/>
      <c r="H1214" s="152"/>
      <c r="I1214" s="152"/>
      <c r="J1214" s="152"/>
      <c r="K1214" s="152"/>
      <c r="L1214" s="152"/>
      <c r="M1214" s="152"/>
      <c r="N1214" s="152"/>
      <c r="O1214" s="152"/>
      <c r="P1214" s="152"/>
      <c r="Q1214" s="152"/>
      <c r="R1214" s="152"/>
      <c r="S1214" s="152"/>
      <c r="T1214" s="152"/>
      <c r="U1214" s="152"/>
      <c r="V1214" s="152"/>
      <c r="W1214" s="152"/>
      <c r="X1214" s="152"/>
      <c r="Y1214" s="152"/>
      <c r="Z1214" s="152"/>
      <c r="AA1214" s="152"/>
      <c r="AB1214" s="152"/>
      <c r="AC1214" s="152"/>
      <c r="AD1214" s="152"/>
    </row>
    <row r="1215" spans="1:30">
      <c r="A1215" s="152"/>
      <c r="B1215" s="152"/>
      <c r="C1215" s="152"/>
      <c r="D1215" s="152"/>
      <c r="E1215" s="152"/>
      <c r="F1215" s="152"/>
      <c r="G1215" s="152"/>
      <c r="H1215" s="152"/>
      <c r="I1215" s="152"/>
      <c r="J1215" s="152"/>
      <c r="K1215" s="152"/>
      <c r="L1215" s="152"/>
      <c r="M1215" s="152"/>
      <c r="N1215" s="152"/>
      <c r="O1215" s="152"/>
      <c r="P1215" s="152"/>
      <c r="Q1215" s="152"/>
      <c r="R1215" s="152"/>
      <c r="S1215" s="152"/>
      <c r="T1215" s="152"/>
      <c r="U1215" s="152"/>
      <c r="V1215" s="152"/>
      <c r="W1215" s="152"/>
      <c r="X1215" s="152"/>
      <c r="Y1215" s="152"/>
      <c r="Z1215" s="152"/>
      <c r="AA1215" s="152"/>
      <c r="AB1215" s="152"/>
      <c r="AC1215" s="152"/>
      <c r="AD1215" s="152"/>
    </row>
    <row r="1216" spans="1:30">
      <c r="A1216" s="152"/>
      <c r="B1216" s="152"/>
      <c r="C1216" s="152"/>
      <c r="D1216" s="152"/>
      <c r="E1216" s="152"/>
      <c r="F1216" s="152"/>
      <c r="G1216" s="152"/>
      <c r="H1216" s="152"/>
      <c r="I1216" s="152"/>
      <c r="J1216" s="152"/>
      <c r="K1216" s="152"/>
      <c r="L1216" s="152"/>
      <c r="M1216" s="152"/>
      <c r="N1216" s="152"/>
      <c r="O1216" s="152"/>
      <c r="P1216" s="152"/>
      <c r="Q1216" s="152"/>
      <c r="R1216" s="152"/>
      <c r="S1216" s="152"/>
      <c r="T1216" s="152"/>
      <c r="U1216" s="152"/>
      <c r="V1216" s="152"/>
      <c r="W1216" s="152"/>
      <c r="X1216" s="152"/>
      <c r="Y1216" s="152"/>
      <c r="Z1216" s="152"/>
      <c r="AA1216" s="152"/>
      <c r="AB1216" s="152"/>
      <c r="AC1216" s="152"/>
      <c r="AD1216" s="152"/>
    </row>
    <row r="1217" spans="1:30">
      <c r="A1217" s="152"/>
      <c r="B1217" s="152"/>
      <c r="C1217" s="152"/>
      <c r="D1217" s="152"/>
      <c r="E1217" s="152"/>
      <c r="F1217" s="152"/>
      <c r="G1217" s="152"/>
      <c r="H1217" s="152"/>
      <c r="I1217" s="152"/>
      <c r="J1217" s="152"/>
      <c r="K1217" s="152"/>
      <c r="L1217" s="152"/>
      <c r="M1217" s="152"/>
      <c r="N1217" s="152"/>
      <c r="O1217" s="152"/>
      <c r="P1217" s="152"/>
      <c r="Q1217" s="152"/>
      <c r="R1217" s="152"/>
      <c r="S1217" s="152"/>
      <c r="T1217" s="152"/>
      <c r="U1217" s="152"/>
      <c r="V1217" s="152"/>
      <c r="W1217" s="152"/>
      <c r="X1217" s="152"/>
      <c r="Y1217" s="152"/>
      <c r="Z1217" s="152"/>
      <c r="AA1217" s="152"/>
      <c r="AB1217" s="152"/>
      <c r="AC1217" s="152"/>
      <c r="AD1217" s="152"/>
    </row>
    <row r="1218" spans="1:30">
      <c r="A1218" s="152"/>
      <c r="B1218" s="152"/>
      <c r="C1218" s="152"/>
      <c r="D1218" s="152"/>
      <c r="E1218" s="152"/>
      <c r="F1218" s="152"/>
      <c r="G1218" s="152"/>
      <c r="H1218" s="152"/>
      <c r="I1218" s="152"/>
      <c r="J1218" s="152"/>
      <c r="K1218" s="152"/>
      <c r="L1218" s="152"/>
      <c r="M1218" s="152"/>
      <c r="N1218" s="152"/>
      <c r="O1218" s="152"/>
      <c r="P1218" s="152"/>
      <c r="Q1218" s="152"/>
      <c r="R1218" s="152"/>
      <c r="S1218" s="152"/>
      <c r="T1218" s="152"/>
      <c r="U1218" s="152"/>
      <c r="V1218" s="152"/>
      <c r="W1218" s="152"/>
      <c r="X1218" s="152"/>
      <c r="Y1218" s="152"/>
      <c r="Z1218" s="152"/>
      <c r="AA1218" s="152"/>
      <c r="AB1218" s="152"/>
      <c r="AC1218" s="152"/>
      <c r="AD1218" s="152"/>
    </row>
    <row r="1219" spans="1:30">
      <c r="A1219" s="152"/>
      <c r="B1219" s="152"/>
      <c r="C1219" s="152"/>
      <c r="D1219" s="152"/>
      <c r="E1219" s="152"/>
      <c r="F1219" s="152"/>
      <c r="G1219" s="152"/>
      <c r="H1219" s="152"/>
      <c r="I1219" s="152"/>
      <c r="J1219" s="152"/>
      <c r="K1219" s="152"/>
      <c r="L1219" s="152"/>
      <c r="M1219" s="152"/>
      <c r="N1219" s="152"/>
      <c r="O1219" s="152"/>
      <c r="P1219" s="152"/>
      <c r="Q1219" s="152"/>
      <c r="R1219" s="152"/>
      <c r="S1219" s="152"/>
      <c r="T1219" s="152"/>
      <c r="U1219" s="152"/>
      <c r="V1219" s="152"/>
      <c r="W1219" s="152"/>
      <c r="X1219" s="152"/>
      <c r="Y1219" s="152"/>
      <c r="Z1219" s="152"/>
      <c r="AA1219" s="152"/>
      <c r="AB1219" s="152"/>
      <c r="AC1219" s="152"/>
      <c r="AD1219" s="152"/>
    </row>
    <row r="1220" spans="1:30">
      <c r="A1220" s="152"/>
      <c r="B1220" s="152"/>
      <c r="C1220" s="152"/>
      <c r="D1220" s="152"/>
      <c r="E1220" s="152"/>
      <c r="F1220" s="152"/>
      <c r="G1220" s="152"/>
      <c r="H1220" s="152"/>
      <c r="I1220" s="152"/>
      <c r="J1220" s="152"/>
      <c r="K1220" s="152"/>
      <c r="L1220" s="152"/>
      <c r="M1220" s="152"/>
      <c r="N1220" s="152"/>
      <c r="O1220" s="152"/>
      <c r="P1220" s="152"/>
      <c r="Q1220" s="152"/>
      <c r="R1220" s="152"/>
      <c r="S1220" s="152"/>
      <c r="T1220" s="152"/>
      <c r="U1220" s="152"/>
      <c r="V1220" s="152"/>
      <c r="W1220" s="152"/>
      <c r="X1220" s="152"/>
      <c r="Y1220" s="152"/>
      <c r="Z1220" s="152"/>
      <c r="AA1220" s="152"/>
      <c r="AB1220" s="152"/>
      <c r="AC1220" s="152"/>
      <c r="AD1220" s="152"/>
    </row>
    <row r="1221" spans="1:30">
      <c r="A1221" s="152"/>
      <c r="B1221" s="152"/>
      <c r="C1221" s="152"/>
      <c r="D1221" s="152"/>
      <c r="E1221" s="152"/>
      <c r="F1221" s="152"/>
      <c r="G1221" s="152"/>
      <c r="H1221" s="152"/>
      <c r="I1221" s="152"/>
      <c r="J1221" s="152"/>
      <c r="K1221" s="152"/>
      <c r="L1221" s="152"/>
      <c r="M1221" s="152"/>
      <c r="N1221" s="152"/>
      <c r="O1221" s="152"/>
      <c r="P1221" s="152"/>
      <c r="Q1221" s="152"/>
      <c r="R1221" s="152"/>
      <c r="S1221" s="152"/>
      <c r="T1221" s="152"/>
      <c r="U1221" s="152"/>
      <c r="V1221" s="152"/>
      <c r="W1221" s="152"/>
      <c r="X1221" s="152"/>
      <c r="Y1221" s="152"/>
      <c r="Z1221" s="152"/>
      <c r="AA1221" s="152"/>
      <c r="AB1221" s="152"/>
      <c r="AC1221" s="152"/>
      <c r="AD1221" s="152"/>
    </row>
    <row r="1222" spans="1:30">
      <c r="A1222" s="152"/>
      <c r="B1222" s="152"/>
      <c r="C1222" s="152"/>
      <c r="D1222" s="152"/>
      <c r="E1222" s="152"/>
      <c r="F1222" s="152"/>
      <c r="G1222" s="152"/>
      <c r="H1222" s="152"/>
      <c r="I1222" s="152"/>
      <c r="J1222" s="152"/>
      <c r="K1222" s="152"/>
      <c r="L1222" s="152"/>
      <c r="M1222" s="152"/>
      <c r="N1222" s="152"/>
      <c r="O1222" s="152"/>
      <c r="P1222" s="152"/>
      <c r="Q1222" s="152"/>
      <c r="R1222" s="152"/>
      <c r="S1222" s="152"/>
      <c r="T1222" s="152"/>
      <c r="U1222" s="152"/>
      <c r="V1222" s="152"/>
      <c r="W1222" s="152"/>
      <c r="X1222" s="152"/>
      <c r="Y1222" s="152"/>
      <c r="Z1222" s="152"/>
      <c r="AA1222" s="152"/>
      <c r="AB1222" s="152"/>
      <c r="AC1222" s="152"/>
      <c r="AD1222" s="152"/>
    </row>
    <row r="1223" spans="1:30">
      <c r="A1223" s="152"/>
      <c r="B1223" s="152"/>
      <c r="C1223" s="152"/>
      <c r="D1223" s="152"/>
      <c r="E1223" s="152"/>
      <c r="F1223" s="152"/>
      <c r="G1223" s="152"/>
      <c r="H1223" s="152"/>
      <c r="I1223" s="152"/>
      <c r="J1223" s="152"/>
      <c r="K1223" s="152"/>
      <c r="L1223" s="152"/>
      <c r="M1223" s="152"/>
      <c r="N1223" s="152"/>
      <c r="O1223" s="152"/>
      <c r="P1223" s="152"/>
      <c r="Q1223" s="152"/>
      <c r="R1223" s="152"/>
      <c r="S1223" s="152"/>
      <c r="T1223" s="152"/>
      <c r="U1223" s="152"/>
      <c r="V1223" s="152"/>
      <c r="W1223" s="152"/>
      <c r="X1223" s="152"/>
      <c r="Y1223" s="152"/>
      <c r="Z1223" s="152"/>
      <c r="AA1223" s="152"/>
      <c r="AB1223" s="152"/>
      <c r="AC1223" s="152"/>
      <c r="AD1223" s="152"/>
    </row>
    <row r="1224" spans="1:30">
      <c r="A1224" s="152"/>
      <c r="B1224" s="152"/>
      <c r="C1224" s="152"/>
      <c r="D1224" s="152"/>
      <c r="E1224" s="152"/>
      <c r="F1224" s="152"/>
      <c r="G1224" s="152"/>
      <c r="H1224" s="152"/>
      <c r="I1224" s="152"/>
      <c r="J1224" s="152"/>
      <c r="K1224" s="152"/>
      <c r="L1224" s="152"/>
      <c r="M1224" s="152"/>
      <c r="N1224" s="152"/>
      <c r="O1224" s="152"/>
      <c r="P1224" s="152"/>
      <c r="Q1224" s="152"/>
      <c r="R1224" s="152"/>
      <c r="S1224" s="152"/>
      <c r="T1224" s="152"/>
      <c r="U1224" s="152"/>
      <c r="V1224" s="152"/>
      <c r="W1224" s="152"/>
      <c r="X1224" s="152"/>
      <c r="Y1224" s="152"/>
      <c r="Z1224" s="152"/>
      <c r="AA1224" s="152"/>
      <c r="AB1224" s="152"/>
      <c r="AC1224" s="152"/>
      <c r="AD1224" s="152"/>
    </row>
    <row r="1225" spans="1:30">
      <c r="A1225" s="152"/>
      <c r="B1225" s="152"/>
      <c r="C1225" s="152"/>
      <c r="D1225" s="152"/>
      <c r="E1225" s="152"/>
      <c r="F1225" s="152"/>
      <c r="G1225" s="152"/>
      <c r="H1225" s="152"/>
      <c r="I1225" s="152"/>
      <c r="J1225" s="152"/>
      <c r="K1225" s="152"/>
      <c r="L1225" s="152"/>
      <c r="M1225" s="152"/>
      <c r="N1225" s="152"/>
      <c r="O1225" s="152"/>
      <c r="P1225" s="152"/>
      <c r="Q1225" s="152"/>
      <c r="R1225" s="152"/>
      <c r="S1225" s="152"/>
      <c r="T1225" s="152"/>
      <c r="U1225" s="152"/>
      <c r="V1225" s="152"/>
      <c r="W1225" s="152"/>
      <c r="X1225" s="152"/>
      <c r="Y1225" s="152"/>
      <c r="Z1225" s="152"/>
      <c r="AA1225" s="152"/>
      <c r="AB1225" s="152"/>
      <c r="AC1225" s="152"/>
      <c r="AD1225" s="152"/>
    </row>
    <row r="1226" spans="1:30">
      <c r="A1226" s="152"/>
      <c r="B1226" s="152"/>
      <c r="C1226" s="152"/>
      <c r="D1226" s="152"/>
      <c r="E1226" s="152"/>
      <c r="F1226" s="152"/>
      <c r="G1226" s="152"/>
      <c r="H1226" s="152"/>
      <c r="I1226" s="152"/>
      <c r="J1226" s="152"/>
      <c r="K1226" s="152"/>
      <c r="L1226" s="152"/>
      <c r="M1226" s="152"/>
      <c r="N1226" s="152"/>
      <c r="O1226" s="152"/>
      <c r="P1226" s="152"/>
      <c r="Q1226" s="152"/>
      <c r="R1226" s="152"/>
      <c r="S1226" s="152"/>
      <c r="T1226" s="152"/>
      <c r="U1226" s="152"/>
      <c r="V1226" s="152"/>
      <c r="W1226" s="152"/>
      <c r="X1226" s="152"/>
      <c r="Y1226" s="152"/>
      <c r="Z1226" s="152"/>
      <c r="AA1226" s="152"/>
      <c r="AB1226" s="152"/>
      <c r="AC1226" s="152"/>
      <c r="AD1226" s="152"/>
    </row>
    <row r="1227" spans="1:30">
      <c r="A1227" s="152"/>
      <c r="B1227" s="152"/>
      <c r="C1227" s="152"/>
      <c r="D1227" s="152"/>
      <c r="E1227" s="152"/>
      <c r="F1227" s="152"/>
      <c r="G1227" s="152"/>
      <c r="H1227" s="152"/>
      <c r="I1227" s="152"/>
      <c r="J1227" s="152"/>
      <c r="K1227" s="152"/>
      <c r="L1227" s="152"/>
      <c r="M1227" s="152"/>
      <c r="N1227" s="152"/>
      <c r="O1227" s="152"/>
      <c r="P1227" s="152"/>
      <c r="Q1227" s="152"/>
      <c r="R1227" s="152"/>
      <c r="S1227" s="152"/>
      <c r="T1227" s="152"/>
      <c r="U1227" s="152"/>
      <c r="V1227" s="152"/>
      <c r="W1227" s="152"/>
      <c r="X1227" s="152"/>
      <c r="Y1227" s="152"/>
      <c r="Z1227" s="152"/>
      <c r="AA1227" s="152"/>
      <c r="AB1227" s="152"/>
      <c r="AC1227" s="152"/>
      <c r="AD1227" s="152"/>
    </row>
    <row r="1228" spans="1:30">
      <c r="A1228" s="152"/>
      <c r="B1228" s="152"/>
      <c r="C1228" s="152"/>
      <c r="D1228" s="152"/>
      <c r="E1228" s="152"/>
      <c r="F1228" s="152"/>
      <c r="G1228" s="152"/>
      <c r="H1228" s="152"/>
      <c r="I1228" s="152"/>
      <c r="J1228" s="152"/>
      <c r="K1228" s="152"/>
      <c r="L1228" s="152"/>
      <c r="M1228" s="152"/>
      <c r="N1228" s="152"/>
      <c r="O1228" s="152"/>
      <c r="P1228" s="152"/>
      <c r="Q1228" s="152"/>
      <c r="R1228" s="152"/>
      <c r="S1228" s="152"/>
      <c r="T1228" s="152"/>
      <c r="U1228" s="152"/>
      <c r="V1228" s="152"/>
      <c r="W1228" s="152"/>
      <c r="X1228" s="152"/>
      <c r="Y1228" s="152"/>
      <c r="Z1228" s="152"/>
      <c r="AA1228" s="152"/>
      <c r="AB1228" s="152"/>
      <c r="AC1228" s="152"/>
      <c r="AD1228" s="152"/>
    </row>
    <row r="1229" spans="1:30">
      <c r="A1229" s="152"/>
      <c r="B1229" s="152"/>
      <c r="C1229" s="152"/>
      <c r="D1229" s="152"/>
      <c r="E1229" s="152"/>
      <c r="F1229" s="152"/>
      <c r="G1229" s="152"/>
      <c r="H1229" s="152"/>
      <c r="I1229" s="152"/>
      <c r="J1229" s="152"/>
      <c r="K1229" s="152"/>
      <c r="L1229" s="152"/>
      <c r="M1229" s="152"/>
      <c r="N1229" s="152"/>
      <c r="O1229" s="152"/>
      <c r="P1229" s="152"/>
      <c r="Q1229" s="152"/>
      <c r="R1229" s="152"/>
      <c r="S1229" s="152"/>
      <c r="T1229" s="152"/>
      <c r="U1229" s="152"/>
      <c r="V1229" s="152"/>
      <c r="W1229" s="152"/>
      <c r="X1229" s="152"/>
      <c r="Y1229" s="152"/>
      <c r="Z1229" s="152"/>
      <c r="AA1229" s="152"/>
      <c r="AB1229" s="152"/>
      <c r="AC1229" s="152"/>
      <c r="AD1229" s="152"/>
    </row>
    <row r="1230" spans="1:30">
      <c r="A1230" s="152"/>
      <c r="B1230" s="152"/>
      <c r="C1230" s="152"/>
      <c r="D1230" s="152"/>
      <c r="E1230" s="152"/>
      <c r="F1230" s="152"/>
      <c r="G1230" s="152"/>
      <c r="H1230" s="152"/>
      <c r="I1230" s="152"/>
      <c r="J1230" s="152"/>
      <c r="K1230" s="152"/>
      <c r="L1230" s="152"/>
      <c r="M1230" s="152"/>
      <c r="N1230" s="152"/>
      <c r="O1230" s="152"/>
      <c r="P1230" s="152"/>
      <c r="Q1230" s="152"/>
      <c r="R1230" s="152"/>
      <c r="S1230" s="152"/>
      <c r="T1230" s="152"/>
      <c r="U1230" s="152"/>
      <c r="V1230" s="152"/>
      <c r="W1230" s="152"/>
      <c r="X1230" s="152"/>
      <c r="Y1230" s="152"/>
      <c r="Z1230" s="152"/>
      <c r="AA1230" s="152"/>
      <c r="AB1230" s="152"/>
      <c r="AC1230" s="152"/>
      <c r="AD1230" s="152"/>
    </row>
    <row r="1231" spans="1:30">
      <c r="A1231" s="152"/>
      <c r="B1231" s="152"/>
      <c r="C1231" s="152"/>
      <c r="D1231" s="152"/>
      <c r="E1231" s="152"/>
      <c r="F1231" s="152"/>
      <c r="G1231" s="152"/>
      <c r="H1231" s="152"/>
      <c r="I1231" s="152"/>
      <c r="J1231" s="152"/>
      <c r="K1231" s="152"/>
      <c r="L1231" s="152"/>
      <c r="M1231" s="152"/>
      <c r="N1231" s="152"/>
      <c r="O1231" s="152"/>
      <c r="P1231" s="152"/>
      <c r="Q1231" s="152"/>
      <c r="R1231" s="152"/>
      <c r="S1231" s="152"/>
      <c r="T1231" s="152"/>
      <c r="U1231" s="152"/>
      <c r="V1231" s="152"/>
      <c r="W1231" s="152"/>
      <c r="X1231" s="152"/>
      <c r="Y1231" s="152"/>
      <c r="Z1231" s="152"/>
      <c r="AA1231" s="152"/>
      <c r="AB1231" s="152"/>
      <c r="AC1231" s="152"/>
      <c r="AD1231" s="152"/>
    </row>
    <row r="1232" spans="1:30">
      <c r="A1232" s="152"/>
      <c r="B1232" s="152"/>
      <c r="C1232" s="152"/>
      <c r="D1232" s="152"/>
      <c r="E1232" s="152"/>
      <c r="F1232" s="152"/>
      <c r="G1232" s="152"/>
      <c r="H1232" s="152"/>
      <c r="I1232" s="152"/>
      <c r="J1232" s="152"/>
      <c r="K1232" s="152"/>
      <c r="L1232" s="152"/>
      <c r="M1232" s="152"/>
      <c r="N1232" s="152"/>
      <c r="O1232" s="152"/>
      <c r="P1232" s="152"/>
      <c r="Q1232" s="152"/>
      <c r="R1232" s="152"/>
      <c r="S1232" s="152"/>
      <c r="T1232" s="152"/>
      <c r="U1232" s="152"/>
      <c r="V1232" s="152"/>
      <c r="W1232" s="152"/>
      <c r="X1232" s="152"/>
      <c r="Y1232" s="152"/>
      <c r="Z1232" s="152"/>
      <c r="AA1232" s="152"/>
      <c r="AB1232" s="152"/>
      <c r="AC1232" s="152"/>
      <c r="AD1232" s="152"/>
    </row>
    <row r="1233" spans="1:30">
      <c r="A1233" s="152"/>
      <c r="B1233" s="152"/>
      <c r="C1233" s="152"/>
      <c r="D1233" s="152"/>
      <c r="E1233" s="152"/>
      <c r="F1233" s="152"/>
      <c r="G1233" s="152"/>
      <c r="H1233" s="152"/>
      <c r="I1233" s="152"/>
      <c r="J1233" s="152"/>
      <c r="K1233" s="152"/>
      <c r="L1233" s="152"/>
      <c r="M1233" s="152"/>
      <c r="N1233" s="152"/>
      <c r="O1233" s="152"/>
      <c r="P1233" s="152"/>
      <c r="Q1233" s="152"/>
      <c r="R1233" s="152"/>
      <c r="S1233" s="152"/>
      <c r="T1233" s="152"/>
      <c r="U1233" s="152"/>
      <c r="V1233" s="152"/>
      <c r="W1233" s="152"/>
      <c r="X1233" s="152"/>
      <c r="Y1233" s="152"/>
      <c r="Z1233" s="152"/>
      <c r="AA1233" s="152"/>
      <c r="AB1233" s="152"/>
      <c r="AC1233" s="152"/>
      <c r="AD1233" s="152"/>
    </row>
    <row r="1234" spans="1:30">
      <c r="A1234" s="152"/>
      <c r="B1234" s="152"/>
      <c r="C1234" s="152"/>
      <c r="D1234" s="152"/>
      <c r="E1234" s="152"/>
      <c r="F1234" s="152"/>
      <c r="G1234" s="152"/>
      <c r="H1234" s="152"/>
      <c r="I1234" s="152"/>
      <c r="J1234" s="152"/>
      <c r="K1234" s="152"/>
      <c r="L1234" s="152"/>
      <c r="M1234" s="152"/>
      <c r="N1234" s="152"/>
      <c r="O1234" s="152"/>
      <c r="P1234" s="152"/>
      <c r="Q1234" s="152"/>
      <c r="R1234" s="152"/>
      <c r="S1234" s="152"/>
      <c r="T1234" s="152"/>
      <c r="U1234" s="152"/>
      <c r="V1234" s="152"/>
      <c r="W1234" s="152"/>
      <c r="X1234" s="152"/>
      <c r="Y1234" s="152"/>
      <c r="Z1234" s="152"/>
      <c r="AA1234" s="152"/>
      <c r="AB1234" s="152"/>
      <c r="AC1234" s="152"/>
      <c r="AD1234" s="152"/>
    </row>
    <row r="1235" spans="1:30">
      <c r="A1235" s="152"/>
      <c r="B1235" s="152"/>
      <c r="C1235" s="152"/>
      <c r="D1235" s="152"/>
      <c r="E1235" s="152"/>
      <c r="F1235" s="152"/>
      <c r="G1235" s="152"/>
      <c r="H1235" s="152"/>
      <c r="I1235" s="152"/>
      <c r="J1235" s="152"/>
      <c r="K1235" s="152"/>
      <c r="L1235" s="152"/>
      <c r="M1235" s="152"/>
      <c r="N1235" s="152"/>
      <c r="O1235" s="152"/>
      <c r="P1235" s="152"/>
      <c r="Q1235" s="152"/>
      <c r="R1235" s="152"/>
      <c r="S1235" s="152"/>
      <c r="T1235" s="152"/>
      <c r="U1235" s="152"/>
      <c r="V1235" s="152"/>
      <c r="W1235" s="152"/>
      <c r="X1235" s="152"/>
      <c r="Y1235" s="152"/>
      <c r="Z1235" s="152"/>
      <c r="AA1235" s="152"/>
      <c r="AB1235" s="152"/>
      <c r="AC1235" s="152"/>
      <c r="AD1235" s="152"/>
    </row>
    <row r="1236" spans="1:30">
      <c r="A1236" s="152"/>
      <c r="B1236" s="152"/>
      <c r="C1236" s="152"/>
      <c r="D1236" s="152"/>
      <c r="E1236" s="152"/>
      <c r="F1236" s="152"/>
      <c r="G1236" s="152"/>
      <c r="H1236" s="152"/>
      <c r="I1236" s="152"/>
      <c r="J1236" s="152"/>
      <c r="K1236" s="152"/>
      <c r="L1236" s="152"/>
      <c r="M1236" s="152"/>
      <c r="N1236" s="152"/>
      <c r="O1236" s="152"/>
      <c r="P1236" s="152"/>
      <c r="Q1236" s="152"/>
      <c r="R1236" s="152"/>
      <c r="S1236" s="152"/>
      <c r="T1236" s="152"/>
      <c r="U1236" s="152"/>
      <c r="V1236" s="152"/>
      <c r="W1236" s="152"/>
      <c r="X1236" s="152"/>
      <c r="Y1236" s="152"/>
      <c r="Z1236" s="152"/>
      <c r="AA1236" s="152"/>
      <c r="AB1236" s="152"/>
      <c r="AC1236" s="152"/>
      <c r="AD1236" s="152"/>
    </row>
    <row r="1237" spans="1:30">
      <c r="A1237" s="152"/>
      <c r="B1237" s="152"/>
      <c r="C1237" s="152"/>
      <c r="D1237" s="152"/>
      <c r="E1237" s="152"/>
      <c r="F1237" s="152"/>
      <c r="G1237" s="152"/>
      <c r="H1237" s="152"/>
      <c r="I1237" s="152"/>
      <c r="J1237" s="152"/>
      <c r="K1237" s="152"/>
      <c r="L1237" s="152"/>
      <c r="M1237" s="152"/>
      <c r="N1237" s="152"/>
      <c r="O1237" s="152"/>
      <c r="P1237" s="152"/>
      <c r="Q1237" s="152"/>
      <c r="R1237" s="152"/>
      <c r="S1237" s="152"/>
      <c r="T1237" s="152"/>
      <c r="U1237" s="152"/>
      <c r="V1237" s="152"/>
      <c r="W1237" s="152"/>
      <c r="X1237" s="152"/>
      <c r="Y1237" s="152"/>
      <c r="Z1237" s="152"/>
      <c r="AA1237" s="152"/>
      <c r="AB1237" s="152"/>
      <c r="AC1237" s="152"/>
      <c r="AD1237" s="152"/>
    </row>
    <row r="1238" spans="1:30">
      <c r="A1238" s="152"/>
      <c r="B1238" s="152"/>
      <c r="C1238" s="152"/>
      <c r="D1238" s="152"/>
      <c r="E1238" s="152"/>
      <c r="F1238" s="152"/>
      <c r="G1238" s="152"/>
      <c r="H1238" s="152"/>
      <c r="I1238" s="152"/>
      <c r="J1238" s="152"/>
      <c r="K1238" s="152"/>
      <c r="L1238" s="152"/>
      <c r="M1238" s="152"/>
      <c r="N1238" s="152"/>
      <c r="O1238" s="152"/>
      <c r="P1238" s="152"/>
      <c r="Q1238" s="152"/>
      <c r="R1238" s="152"/>
      <c r="S1238" s="152"/>
      <c r="T1238" s="152"/>
      <c r="U1238" s="152"/>
      <c r="V1238" s="152"/>
      <c r="W1238" s="152"/>
      <c r="X1238" s="152"/>
      <c r="Y1238" s="152"/>
      <c r="Z1238" s="152"/>
      <c r="AA1238" s="152"/>
      <c r="AB1238" s="152"/>
      <c r="AC1238" s="152"/>
      <c r="AD1238" s="152"/>
    </row>
    <row r="1239" spans="1:30">
      <c r="A1239" s="152"/>
      <c r="B1239" s="152"/>
      <c r="C1239" s="152"/>
      <c r="D1239" s="152"/>
      <c r="E1239" s="152"/>
      <c r="F1239" s="152"/>
      <c r="G1239" s="152"/>
      <c r="H1239" s="152"/>
      <c r="I1239" s="152"/>
      <c r="J1239" s="152"/>
      <c r="K1239" s="152"/>
      <c r="L1239" s="152"/>
      <c r="M1239" s="152"/>
      <c r="N1239" s="152"/>
      <c r="O1239" s="152"/>
      <c r="P1239" s="152"/>
      <c r="Q1239" s="152"/>
      <c r="R1239" s="152"/>
      <c r="S1239" s="152"/>
      <c r="T1239" s="152"/>
      <c r="U1239" s="152"/>
      <c r="V1239" s="152"/>
      <c r="W1239" s="152"/>
      <c r="X1239" s="152"/>
      <c r="Y1239" s="152"/>
      <c r="Z1239" s="152"/>
      <c r="AA1239" s="152"/>
      <c r="AB1239" s="152"/>
      <c r="AC1239" s="152"/>
      <c r="AD1239" s="152"/>
    </row>
    <row r="1240" spans="1:30">
      <c r="A1240" s="152"/>
      <c r="B1240" s="152"/>
      <c r="C1240" s="152"/>
      <c r="D1240" s="152"/>
      <c r="E1240" s="152"/>
      <c r="F1240" s="152"/>
      <c r="G1240" s="152"/>
      <c r="H1240" s="152"/>
      <c r="I1240" s="152"/>
      <c r="J1240" s="152"/>
      <c r="K1240" s="152"/>
      <c r="L1240" s="152"/>
      <c r="M1240" s="152"/>
      <c r="N1240" s="152"/>
      <c r="O1240" s="152"/>
      <c r="P1240" s="152"/>
      <c r="Q1240" s="152"/>
      <c r="R1240" s="152"/>
      <c r="S1240" s="152"/>
      <c r="T1240" s="152"/>
      <c r="U1240" s="152"/>
      <c r="V1240" s="152"/>
      <c r="W1240" s="152"/>
      <c r="X1240" s="152"/>
      <c r="Y1240" s="152"/>
      <c r="Z1240" s="152"/>
      <c r="AA1240" s="152"/>
      <c r="AB1240" s="152"/>
      <c r="AC1240" s="152"/>
      <c r="AD1240" s="152"/>
    </row>
    <row r="1241" spans="1:30">
      <c r="A1241" s="152"/>
      <c r="B1241" s="152"/>
      <c r="C1241" s="152"/>
      <c r="D1241" s="152"/>
      <c r="E1241" s="152"/>
      <c r="F1241" s="152"/>
      <c r="G1241" s="152"/>
      <c r="H1241" s="152"/>
      <c r="I1241" s="152"/>
      <c r="J1241" s="152"/>
      <c r="K1241" s="152"/>
      <c r="L1241" s="152"/>
      <c r="M1241" s="152"/>
      <c r="N1241" s="152"/>
      <c r="O1241" s="152"/>
      <c r="P1241" s="152"/>
      <c r="Q1241" s="152"/>
      <c r="R1241" s="152"/>
      <c r="S1241" s="152"/>
      <c r="T1241" s="152"/>
      <c r="U1241" s="152"/>
      <c r="V1241" s="152"/>
      <c r="W1241" s="152"/>
      <c r="X1241" s="152"/>
      <c r="Y1241" s="152"/>
      <c r="Z1241" s="152"/>
      <c r="AA1241" s="152"/>
      <c r="AB1241" s="152"/>
      <c r="AC1241" s="152"/>
      <c r="AD1241" s="152"/>
    </row>
    <row r="1242" spans="1:30">
      <c r="A1242" s="152"/>
      <c r="B1242" s="152"/>
      <c r="C1242" s="152"/>
      <c r="D1242" s="152"/>
      <c r="E1242" s="152"/>
      <c r="F1242" s="152"/>
      <c r="G1242" s="152"/>
      <c r="H1242" s="152"/>
      <c r="I1242" s="152"/>
      <c r="J1242" s="152"/>
      <c r="K1242" s="152"/>
      <c r="L1242" s="152"/>
      <c r="M1242" s="152"/>
      <c r="N1242" s="152"/>
      <c r="O1242" s="152"/>
      <c r="P1242" s="152"/>
      <c r="Q1242" s="152"/>
      <c r="R1242" s="152"/>
      <c r="S1242" s="152"/>
      <c r="T1242" s="152"/>
      <c r="U1242" s="152"/>
      <c r="V1242" s="152"/>
      <c r="W1242" s="152"/>
      <c r="X1242" s="152"/>
      <c r="Y1242" s="152"/>
      <c r="Z1242" s="152"/>
      <c r="AA1242" s="152"/>
      <c r="AB1242" s="152"/>
      <c r="AC1242" s="152"/>
      <c r="AD1242" s="152"/>
    </row>
    <row r="1243" spans="1:30">
      <c r="A1243" s="152"/>
      <c r="B1243" s="152"/>
      <c r="C1243" s="152"/>
      <c r="D1243" s="152"/>
      <c r="E1243" s="152"/>
      <c r="F1243" s="152"/>
      <c r="G1243" s="152"/>
      <c r="H1243" s="152"/>
      <c r="I1243" s="152"/>
      <c r="J1243" s="152"/>
      <c r="K1243" s="152"/>
      <c r="L1243" s="152"/>
      <c r="M1243" s="152"/>
      <c r="N1243" s="152"/>
      <c r="O1243" s="152"/>
      <c r="P1243" s="152"/>
      <c r="Q1243" s="152"/>
      <c r="R1243" s="152"/>
      <c r="S1243" s="152"/>
      <c r="T1243" s="152"/>
      <c r="U1243" s="152"/>
      <c r="V1243" s="152"/>
      <c r="W1243" s="152"/>
      <c r="X1243" s="152"/>
      <c r="Y1243" s="152"/>
      <c r="Z1243" s="152"/>
      <c r="AA1243" s="152"/>
      <c r="AB1243" s="152"/>
      <c r="AC1243" s="152"/>
      <c r="AD1243" s="152"/>
    </row>
    <row r="1244" spans="1:30">
      <c r="A1244" s="152"/>
      <c r="B1244" s="152"/>
      <c r="C1244" s="152"/>
      <c r="D1244" s="152"/>
      <c r="E1244" s="152"/>
      <c r="F1244" s="152"/>
      <c r="G1244" s="152"/>
      <c r="H1244" s="152"/>
      <c r="I1244" s="152"/>
      <c r="J1244" s="152"/>
      <c r="K1244" s="152"/>
      <c r="L1244" s="152"/>
      <c r="M1244" s="152"/>
      <c r="N1244" s="152"/>
      <c r="O1244" s="152"/>
      <c r="P1244" s="152"/>
      <c r="Q1244" s="152"/>
      <c r="R1244" s="152"/>
      <c r="S1244" s="152"/>
      <c r="T1244" s="152"/>
      <c r="U1244" s="152"/>
      <c r="V1244" s="152"/>
      <c r="W1244" s="152"/>
      <c r="X1244" s="152"/>
      <c r="Y1244" s="152"/>
      <c r="Z1244" s="152"/>
      <c r="AA1244" s="152"/>
      <c r="AB1244" s="152"/>
      <c r="AC1244" s="152"/>
      <c r="AD1244" s="152"/>
    </row>
    <row r="1245" spans="1:30">
      <c r="A1245" s="152"/>
      <c r="B1245" s="152"/>
      <c r="C1245" s="152"/>
      <c r="D1245" s="152"/>
      <c r="E1245" s="152"/>
      <c r="F1245" s="152"/>
      <c r="G1245" s="152"/>
      <c r="H1245" s="152"/>
      <c r="I1245" s="152"/>
      <c r="J1245" s="152"/>
      <c r="K1245" s="152"/>
      <c r="L1245" s="152"/>
      <c r="M1245" s="152"/>
      <c r="N1245" s="152"/>
      <c r="O1245" s="152"/>
      <c r="P1245" s="152"/>
      <c r="Q1245" s="152"/>
      <c r="R1245" s="152"/>
      <c r="S1245" s="152"/>
      <c r="T1245" s="152"/>
      <c r="U1245" s="152"/>
      <c r="V1245" s="152"/>
      <c r="W1245" s="152"/>
      <c r="X1245" s="152"/>
      <c r="Y1245" s="152"/>
      <c r="Z1245" s="152"/>
      <c r="AA1245" s="152"/>
      <c r="AB1245" s="152"/>
      <c r="AC1245" s="152"/>
      <c r="AD1245" s="152"/>
    </row>
    <row r="1246" spans="1:30">
      <c r="A1246" s="152"/>
      <c r="B1246" s="152"/>
      <c r="C1246" s="152"/>
      <c r="D1246" s="152"/>
      <c r="E1246" s="152"/>
      <c r="F1246" s="152"/>
      <c r="G1246" s="152"/>
      <c r="H1246" s="152"/>
      <c r="I1246" s="152"/>
      <c r="J1246" s="152"/>
      <c r="K1246" s="152"/>
      <c r="L1246" s="152"/>
      <c r="M1246" s="152"/>
      <c r="N1246" s="152"/>
      <c r="O1246" s="152"/>
      <c r="P1246" s="152"/>
      <c r="Q1246" s="152"/>
      <c r="R1246" s="152"/>
      <c r="S1246" s="152"/>
      <c r="T1246" s="152"/>
      <c r="U1246" s="152"/>
      <c r="V1246" s="152"/>
      <c r="W1246" s="152"/>
      <c r="X1246" s="152"/>
      <c r="Y1246" s="152"/>
      <c r="Z1246" s="152"/>
      <c r="AA1246" s="152"/>
      <c r="AB1246" s="152"/>
      <c r="AC1246" s="152"/>
      <c r="AD1246" s="152"/>
    </row>
    <row r="1247" spans="1:30">
      <c r="A1247" s="152"/>
      <c r="B1247" s="152"/>
      <c r="C1247" s="152"/>
      <c r="D1247" s="152"/>
      <c r="E1247" s="152"/>
      <c r="F1247" s="152"/>
      <c r="G1247" s="152"/>
      <c r="H1247" s="152"/>
      <c r="I1247" s="152"/>
      <c r="J1247" s="152"/>
      <c r="K1247" s="152"/>
      <c r="L1247" s="152"/>
      <c r="M1247" s="152"/>
      <c r="N1247" s="152"/>
      <c r="O1247" s="152"/>
      <c r="P1247" s="152"/>
      <c r="Q1247" s="152"/>
      <c r="R1247" s="152"/>
      <c r="S1247" s="152"/>
      <c r="T1247" s="152"/>
      <c r="U1247" s="152"/>
      <c r="V1247" s="152"/>
      <c r="W1247" s="152"/>
      <c r="X1247" s="152"/>
      <c r="Y1247" s="152"/>
      <c r="Z1247" s="152"/>
      <c r="AA1247" s="152"/>
      <c r="AB1247" s="152"/>
      <c r="AC1247" s="152"/>
      <c r="AD1247" s="152"/>
    </row>
    <row r="1248" spans="1:30">
      <c r="A1248" s="152"/>
      <c r="B1248" s="152"/>
      <c r="C1248" s="152"/>
      <c r="D1248" s="152"/>
      <c r="E1248" s="152"/>
      <c r="F1248" s="152"/>
      <c r="G1248" s="152"/>
      <c r="H1248" s="152"/>
      <c r="I1248" s="152"/>
      <c r="J1248" s="152"/>
      <c r="K1248" s="152"/>
      <c r="L1248" s="152"/>
      <c r="M1248" s="152"/>
      <c r="N1248" s="152"/>
      <c r="O1248" s="152"/>
      <c r="P1248" s="152"/>
      <c r="Q1248" s="152"/>
      <c r="R1248" s="152"/>
      <c r="S1248" s="152"/>
      <c r="T1248" s="152"/>
      <c r="U1248" s="152"/>
      <c r="V1248" s="152"/>
      <c r="W1248" s="152"/>
      <c r="X1248" s="152"/>
      <c r="Y1248" s="152"/>
      <c r="Z1248" s="152"/>
      <c r="AA1248" s="152"/>
      <c r="AB1248" s="152"/>
      <c r="AC1248" s="152"/>
      <c r="AD1248" s="152"/>
    </row>
    <row r="1249" spans="1:30">
      <c r="A1249" s="152"/>
      <c r="B1249" s="152"/>
      <c r="C1249" s="152"/>
      <c r="D1249" s="152"/>
      <c r="E1249" s="152"/>
      <c r="F1249" s="152"/>
      <c r="G1249" s="152"/>
      <c r="H1249" s="152"/>
      <c r="I1249" s="152"/>
      <c r="J1249" s="152"/>
      <c r="K1249" s="152"/>
      <c r="L1249" s="152"/>
      <c r="M1249" s="152"/>
      <c r="N1249" s="152"/>
      <c r="O1249" s="152"/>
      <c r="P1249" s="152"/>
      <c r="Q1249" s="152"/>
      <c r="R1249" s="152"/>
      <c r="S1249" s="152"/>
      <c r="T1249" s="152"/>
      <c r="U1249" s="152"/>
      <c r="V1249" s="152"/>
      <c r="W1249" s="152"/>
      <c r="X1249" s="152"/>
      <c r="Y1249" s="152"/>
      <c r="Z1249" s="152"/>
      <c r="AA1249" s="152"/>
      <c r="AB1249" s="152"/>
      <c r="AC1249" s="152"/>
      <c r="AD1249" s="152"/>
    </row>
    <row r="1250" spans="1:30">
      <c r="A1250" s="152"/>
      <c r="B1250" s="152"/>
      <c r="C1250" s="152"/>
      <c r="D1250" s="152"/>
      <c r="E1250" s="152"/>
      <c r="F1250" s="152"/>
      <c r="G1250" s="152"/>
      <c r="H1250" s="152"/>
      <c r="I1250" s="152"/>
      <c r="J1250" s="152"/>
      <c r="K1250" s="152"/>
      <c r="L1250" s="152"/>
      <c r="M1250" s="152"/>
      <c r="N1250" s="152"/>
      <c r="O1250" s="152"/>
      <c r="P1250" s="152"/>
      <c r="Q1250" s="152"/>
      <c r="R1250" s="152"/>
      <c r="S1250" s="152"/>
      <c r="T1250" s="152"/>
      <c r="U1250" s="152"/>
      <c r="V1250" s="152"/>
      <c r="W1250" s="152"/>
      <c r="X1250" s="152"/>
      <c r="Y1250" s="152"/>
      <c r="Z1250" s="152"/>
      <c r="AA1250" s="152"/>
      <c r="AB1250" s="152"/>
      <c r="AC1250" s="152"/>
      <c r="AD1250" s="152"/>
    </row>
    <row r="1251" spans="1:30">
      <c r="A1251" s="152"/>
      <c r="B1251" s="152"/>
      <c r="C1251" s="152"/>
      <c r="D1251" s="152"/>
      <c r="E1251" s="152"/>
      <c r="F1251" s="152"/>
      <c r="G1251" s="152"/>
      <c r="H1251" s="152"/>
      <c r="I1251" s="152"/>
      <c r="J1251" s="152"/>
      <c r="K1251" s="152"/>
      <c r="L1251" s="152"/>
      <c r="M1251" s="152"/>
      <c r="N1251" s="152"/>
      <c r="O1251" s="152"/>
      <c r="P1251" s="152"/>
      <c r="Q1251" s="152"/>
      <c r="R1251" s="152"/>
      <c r="S1251" s="152"/>
      <c r="T1251" s="152"/>
      <c r="U1251" s="152"/>
      <c r="V1251" s="152"/>
      <c r="W1251" s="152"/>
      <c r="X1251" s="152"/>
      <c r="Y1251" s="152"/>
      <c r="Z1251" s="152"/>
      <c r="AA1251" s="152"/>
      <c r="AB1251" s="152"/>
      <c r="AC1251" s="152"/>
      <c r="AD1251" s="152"/>
    </row>
    <row r="1252" spans="1:30">
      <c r="A1252" s="152"/>
      <c r="B1252" s="152"/>
      <c r="C1252" s="152"/>
      <c r="D1252" s="152"/>
      <c r="E1252" s="152"/>
      <c r="F1252" s="152"/>
      <c r="G1252" s="152"/>
      <c r="H1252" s="152"/>
      <c r="I1252" s="152"/>
      <c r="J1252" s="152"/>
      <c r="K1252" s="152"/>
      <c r="L1252" s="152"/>
      <c r="M1252" s="152"/>
      <c r="N1252" s="152"/>
      <c r="O1252" s="152"/>
      <c r="P1252" s="152"/>
      <c r="Q1252" s="152"/>
      <c r="R1252" s="152"/>
      <c r="S1252" s="152"/>
      <c r="T1252" s="152"/>
      <c r="U1252" s="152"/>
      <c r="V1252" s="152"/>
      <c r="W1252" s="152"/>
      <c r="X1252" s="152"/>
      <c r="Y1252" s="152"/>
      <c r="Z1252" s="152"/>
      <c r="AA1252" s="152"/>
      <c r="AB1252" s="152"/>
      <c r="AC1252" s="152"/>
      <c r="AD1252" s="152"/>
    </row>
    <row r="1253" spans="1:30">
      <c r="A1253" s="152"/>
      <c r="B1253" s="152"/>
      <c r="C1253" s="152"/>
      <c r="D1253" s="152"/>
      <c r="E1253" s="152"/>
      <c r="F1253" s="152"/>
      <c r="G1253" s="152"/>
      <c r="H1253" s="152"/>
      <c r="I1253" s="152"/>
      <c r="J1253" s="152"/>
      <c r="K1253" s="152"/>
      <c r="L1253" s="152"/>
      <c r="M1253" s="152"/>
      <c r="N1253" s="152"/>
      <c r="O1253" s="152"/>
      <c r="P1253" s="152"/>
      <c r="Q1253" s="152"/>
      <c r="R1253" s="152"/>
      <c r="S1253" s="152"/>
      <c r="T1253" s="152"/>
      <c r="U1253" s="152"/>
      <c r="V1253" s="152"/>
      <c r="W1253" s="152"/>
      <c r="X1253" s="152"/>
      <c r="Y1253" s="152"/>
      <c r="Z1253" s="152"/>
      <c r="AA1253" s="152"/>
      <c r="AB1253" s="152"/>
      <c r="AC1253" s="152"/>
      <c r="AD1253" s="152"/>
    </row>
    <row r="1254" spans="1:30">
      <c r="A1254" s="152"/>
      <c r="B1254" s="152"/>
      <c r="C1254" s="152"/>
      <c r="D1254" s="152"/>
      <c r="E1254" s="152"/>
      <c r="F1254" s="152"/>
      <c r="G1254" s="152"/>
      <c r="H1254" s="152"/>
      <c r="I1254" s="152"/>
      <c r="J1254" s="152"/>
      <c r="K1254" s="152"/>
      <c r="L1254" s="152"/>
      <c r="M1254" s="152"/>
      <c r="N1254" s="152"/>
      <c r="O1254" s="152"/>
      <c r="P1254" s="152"/>
      <c r="Q1254" s="152"/>
      <c r="R1254" s="152"/>
      <c r="S1254" s="152"/>
      <c r="T1254" s="152"/>
      <c r="U1254" s="152"/>
      <c r="V1254" s="152"/>
      <c r="W1254" s="152"/>
      <c r="X1254" s="152"/>
      <c r="Y1254" s="152"/>
      <c r="Z1254" s="152"/>
      <c r="AA1254" s="152"/>
      <c r="AB1254" s="152"/>
      <c r="AC1254" s="152"/>
      <c r="AD1254" s="152"/>
    </row>
    <row r="1255" spans="1:30">
      <c r="A1255" s="152"/>
      <c r="B1255" s="152"/>
      <c r="C1255" s="152"/>
      <c r="D1255" s="152"/>
      <c r="E1255" s="152"/>
      <c r="F1255" s="152"/>
      <c r="G1255" s="152"/>
      <c r="H1255" s="152"/>
      <c r="I1255" s="152"/>
      <c r="J1255" s="152"/>
      <c r="K1255" s="152"/>
      <c r="L1255" s="152"/>
      <c r="M1255" s="152"/>
      <c r="N1255" s="152"/>
      <c r="O1255" s="152"/>
      <c r="P1255" s="152"/>
      <c r="Q1255" s="152"/>
      <c r="R1255" s="152"/>
      <c r="S1255" s="152"/>
      <c r="T1255" s="152"/>
      <c r="U1255" s="152"/>
      <c r="V1255" s="152"/>
      <c r="W1255" s="152"/>
      <c r="X1255" s="152"/>
      <c r="Y1255" s="152"/>
      <c r="Z1255" s="152"/>
      <c r="AA1255" s="152"/>
      <c r="AB1255" s="152"/>
      <c r="AC1255" s="152"/>
      <c r="AD1255" s="152"/>
    </row>
    <row r="1256" spans="1:30">
      <c r="A1256" s="152"/>
      <c r="B1256" s="152"/>
      <c r="C1256" s="152"/>
      <c r="D1256" s="152"/>
      <c r="E1256" s="152"/>
      <c r="F1256" s="152"/>
      <c r="G1256" s="152"/>
      <c r="H1256" s="152"/>
      <c r="I1256" s="152"/>
      <c r="J1256" s="152"/>
      <c r="K1256" s="152"/>
      <c r="L1256" s="152"/>
      <c r="M1256" s="152"/>
      <c r="N1256" s="152"/>
      <c r="O1256" s="152"/>
      <c r="P1256" s="152"/>
      <c r="Q1256" s="152"/>
      <c r="R1256" s="152"/>
      <c r="S1256" s="152"/>
      <c r="T1256" s="152"/>
      <c r="U1256" s="152"/>
      <c r="V1256" s="152"/>
      <c r="W1256" s="152"/>
      <c r="X1256" s="152"/>
      <c r="Y1256" s="152"/>
      <c r="Z1256" s="152"/>
      <c r="AA1256" s="152"/>
      <c r="AB1256" s="152"/>
      <c r="AC1256" s="152"/>
      <c r="AD1256" s="152"/>
    </row>
    <row r="1257" spans="1:30">
      <c r="A1257" s="152"/>
      <c r="B1257" s="152"/>
      <c r="C1257" s="152"/>
      <c r="D1257" s="152"/>
      <c r="E1257" s="152"/>
      <c r="F1257" s="152"/>
      <c r="G1257" s="152"/>
      <c r="H1257" s="152"/>
      <c r="I1257" s="152"/>
      <c r="J1257" s="152"/>
      <c r="K1257" s="152"/>
      <c r="L1257" s="152"/>
      <c r="M1257" s="152"/>
      <c r="N1257" s="152"/>
      <c r="O1257" s="152"/>
      <c r="P1257" s="152"/>
      <c r="Q1257" s="152"/>
      <c r="R1257" s="152"/>
      <c r="S1257" s="152"/>
      <c r="T1257" s="152"/>
      <c r="U1257" s="152"/>
      <c r="V1257" s="152"/>
      <c r="W1257" s="152"/>
      <c r="X1257" s="152"/>
      <c r="Y1257" s="152"/>
      <c r="Z1257" s="152"/>
      <c r="AA1257" s="152"/>
      <c r="AB1257" s="152"/>
      <c r="AC1257" s="152"/>
      <c r="AD1257" s="152"/>
    </row>
    <row r="1258" spans="1:30">
      <c r="A1258" s="152"/>
      <c r="B1258" s="152"/>
      <c r="C1258" s="152"/>
      <c r="D1258" s="152"/>
      <c r="E1258" s="152"/>
      <c r="F1258" s="152"/>
      <c r="G1258" s="152"/>
      <c r="H1258" s="152"/>
      <c r="I1258" s="152"/>
      <c r="J1258" s="152"/>
      <c r="K1258" s="152"/>
      <c r="L1258" s="152"/>
      <c r="M1258" s="152"/>
      <c r="N1258" s="152"/>
      <c r="O1258" s="152"/>
      <c r="P1258" s="152"/>
      <c r="Q1258" s="152"/>
      <c r="R1258" s="152"/>
      <c r="S1258" s="152"/>
      <c r="T1258" s="152"/>
      <c r="U1258" s="152"/>
      <c r="V1258" s="152"/>
      <c r="W1258" s="152"/>
      <c r="X1258" s="152"/>
      <c r="Y1258" s="152"/>
      <c r="Z1258" s="152"/>
      <c r="AA1258" s="152"/>
      <c r="AB1258" s="152"/>
      <c r="AC1258" s="152"/>
      <c r="AD1258" s="152"/>
    </row>
    <row r="1259" spans="1:30">
      <c r="A1259" s="152"/>
      <c r="B1259" s="152"/>
      <c r="C1259" s="152"/>
      <c r="D1259" s="152"/>
      <c r="E1259" s="152"/>
      <c r="F1259" s="152"/>
      <c r="G1259" s="152"/>
      <c r="H1259" s="152"/>
      <c r="I1259" s="152"/>
      <c r="J1259" s="152"/>
      <c r="K1259" s="152"/>
      <c r="L1259" s="152"/>
      <c r="M1259" s="152"/>
      <c r="N1259" s="152"/>
      <c r="O1259" s="152"/>
      <c r="P1259" s="152"/>
      <c r="Q1259" s="152"/>
      <c r="R1259" s="152"/>
      <c r="S1259" s="152"/>
      <c r="T1259" s="152"/>
      <c r="U1259" s="152"/>
      <c r="V1259" s="152"/>
      <c r="W1259" s="152"/>
      <c r="X1259" s="152"/>
      <c r="Y1259" s="152"/>
      <c r="Z1259" s="152"/>
      <c r="AA1259" s="152"/>
      <c r="AB1259" s="152"/>
      <c r="AC1259" s="152"/>
      <c r="AD1259" s="152"/>
    </row>
    <row r="1260" spans="1:30">
      <c r="A1260" s="152"/>
      <c r="B1260" s="152"/>
      <c r="C1260" s="152"/>
      <c r="D1260" s="152"/>
      <c r="E1260" s="152"/>
      <c r="F1260" s="152"/>
      <c r="G1260" s="152"/>
      <c r="H1260" s="152"/>
      <c r="I1260" s="152"/>
      <c r="J1260" s="152"/>
      <c r="K1260" s="152"/>
      <c r="L1260" s="152"/>
      <c r="M1260" s="152"/>
      <c r="N1260" s="152"/>
      <c r="O1260" s="152"/>
      <c r="P1260" s="152"/>
      <c r="Q1260" s="152"/>
      <c r="R1260" s="152"/>
      <c r="S1260" s="152"/>
      <c r="T1260" s="152"/>
      <c r="U1260" s="152"/>
      <c r="V1260" s="152"/>
      <c r="W1260" s="152"/>
      <c r="X1260" s="152"/>
      <c r="Y1260" s="152"/>
      <c r="Z1260" s="152"/>
      <c r="AA1260" s="152"/>
      <c r="AB1260" s="152"/>
      <c r="AC1260" s="152"/>
      <c r="AD1260" s="152"/>
    </row>
    <row r="1261" spans="1:30">
      <c r="A1261" s="152"/>
      <c r="B1261" s="152"/>
      <c r="C1261" s="152"/>
      <c r="D1261" s="152"/>
      <c r="E1261" s="152"/>
      <c r="F1261" s="152"/>
      <c r="G1261" s="152"/>
      <c r="H1261" s="152"/>
      <c r="I1261" s="152"/>
      <c r="J1261" s="152"/>
      <c r="K1261" s="152"/>
      <c r="L1261" s="152"/>
      <c r="M1261" s="152"/>
      <c r="N1261" s="152"/>
      <c r="O1261" s="152"/>
      <c r="P1261" s="152"/>
      <c r="Q1261" s="152"/>
      <c r="R1261" s="152"/>
      <c r="S1261" s="152"/>
      <c r="T1261" s="152"/>
      <c r="U1261" s="152"/>
      <c r="V1261" s="152"/>
      <c r="W1261" s="152"/>
      <c r="X1261" s="152"/>
      <c r="Y1261" s="152"/>
      <c r="Z1261" s="152"/>
      <c r="AA1261" s="152"/>
      <c r="AB1261" s="152"/>
      <c r="AC1261" s="152"/>
      <c r="AD1261" s="152"/>
    </row>
    <row r="1262" spans="1:30">
      <c r="A1262" s="152"/>
      <c r="B1262" s="152"/>
      <c r="C1262" s="152"/>
      <c r="D1262" s="152"/>
      <c r="E1262" s="152"/>
      <c r="F1262" s="152"/>
      <c r="G1262" s="152"/>
      <c r="H1262" s="152"/>
      <c r="I1262" s="152"/>
      <c r="J1262" s="152"/>
      <c r="K1262" s="152"/>
      <c r="L1262" s="152"/>
      <c r="M1262" s="152"/>
      <c r="N1262" s="152"/>
      <c r="O1262" s="152"/>
      <c r="P1262" s="152"/>
      <c r="Q1262" s="152"/>
      <c r="R1262" s="152"/>
      <c r="S1262" s="152"/>
      <c r="T1262" s="152"/>
      <c r="U1262" s="152"/>
      <c r="V1262" s="152"/>
      <c r="W1262" s="152"/>
      <c r="X1262" s="152"/>
      <c r="Y1262" s="152"/>
      <c r="Z1262" s="152"/>
      <c r="AA1262" s="152"/>
      <c r="AB1262" s="152"/>
      <c r="AC1262" s="152"/>
      <c r="AD1262" s="152"/>
    </row>
    <row r="1263" spans="1:30">
      <c r="A1263" s="152"/>
      <c r="B1263" s="152"/>
      <c r="C1263" s="152"/>
      <c r="D1263" s="152"/>
      <c r="E1263" s="152"/>
      <c r="F1263" s="152"/>
      <c r="G1263" s="152"/>
      <c r="H1263" s="152"/>
      <c r="I1263" s="152"/>
      <c r="J1263" s="152"/>
      <c r="K1263" s="152"/>
      <c r="L1263" s="152"/>
      <c r="M1263" s="152"/>
      <c r="N1263" s="152"/>
      <c r="O1263" s="152"/>
      <c r="P1263" s="152"/>
      <c r="Q1263" s="152"/>
      <c r="R1263" s="152"/>
      <c r="S1263" s="152"/>
      <c r="T1263" s="152"/>
      <c r="U1263" s="152"/>
      <c r="V1263" s="152"/>
      <c r="W1263" s="152"/>
      <c r="X1263" s="152"/>
      <c r="Y1263" s="152"/>
      <c r="Z1263" s="152"/>
      <c r="AA1263" s="152"/>
      <c r="AB1263" s="152"/>
      <c r="AC1263" s="152"/>
      <c r="AD1263" s="152"/>
    </row>
    <row r="1264" spans="1:30">
      <c r="A1264" s="152"/>
      <c r="B1264" s="152"/>
      <c r="C1264" s="152"/>
      <c r="D1264" s="152"/>
      <c r="E1264" s="152"/>
      <c r="F1264" s="152"/>
      <c r="G1264" s="152"/>
      <c r="H1264" s="152"/>
      <c r="I1264" s="152"/>
      <c r="J1264" s="152"/>
      <c r="K1264" s="152"/>
      <c r="L1264" s="152"/>
      <c r="M1264" s="152"/>
      <c r="N1264" s="152"/>
      <c r="O1264" s="152"/>
      <c r="P1264" s="152"/>
      <c r="Q1264" s="152"/>
      <c r="R1264" s="152"/>
      <c r="S1264" s="152"/>
      <c r="T1264" s="152"/>
      <c r="U1264" s="152"/>
      <c r="V1264" s="152"/>
      <c r="W1264" s="152"/>
      <c r="X1264" s="152"/>
      <c r="Y1264" s="152"/>
      <c r="Z1264" s="152"/>
      <c r="AA1264" s="152"/>
      <c r="AB1264" s="152"/>
      <c r="AC1264" s="152"/>
      <c r="AD1264" s="152"/>
    </row>
    <row r="1265" spans="1:30">
      <c r="A1265" s="152"/>
      <c r="B1265" s="152"/>
      <c r="C1265" s="152"/>
      <c r="D1265" s="152"/>
      <c r="E1265" s="152"/>
      <c r="F1265" s="152"/>
      <c r="G1265" s="152"/>
      <c r="H1265" s="152"/>
      <c r="I1265" s="152"/>
      <c r="J1265" s="152"/>
      <c r="K1265" s="152"/>
      <c r="L1265" s="152"/>
      <c r="M1265" s="152"/>
      <c r="N1265" s="152"/>
      <c r="O1265" s="152"/>
      <c r="P1265" s="152"/>
      <c r="Q1265" s="152"/>
      <c r="R1265" s="152"/>
      <c r="S1265" s="152"/>
      <c r="T1265" s="152"/>
      <c r="U1265" s="152"/>
      <c r="V1265" s="152"/>
      <c r="W1265" s="152"/>
      <c r="X1265" s="152"/>
      <c r="Y1265" s="152"/>
      <c r="Z1265" s="152"/>
      <c r="AA1265" s="152"/>
      <c r="AB1265" s="152"/>
      <c r="AC1265" s="152"/>
      <c r="AD1265" s="152"/>
    </row>
    <row r="1266" spans="1:30">
      <c r="A1266" s="152"/>
      <c r="B1266" s="152"/>
      <c r="C1266" s="152"/>
      <c r="D1266" s="152"/>
      <c r="E1266" s="152"/>
      <c r="F1266" s="152"/>
      <c r="G1266" s="152"/>
      <c r="H1266" s="152"/>
      <c r="I1266" s="152"/>
      <c r="J1266" s="152"/>
      <c r="K1266" s="152"/>
      <c r="L1266" s="152"/>
      <c r="M1266" s="152"/>
      <c r="N1266" s="152"/>
      <c r="O1266" s="152"/>
      <c r="P1266" s="152"/>
      <c r="Q1266" s="152"/>
      <c r="R1266" s="152"/>
      <c r="S1266" s="152"/>
      <c r="T1266" s="152"/>
      <c r="U1266" s="152"/>
      <c r="V1266" s="152"/>
      <c r="W1266" s="152"/>
      <c r="X1266" s="152"/>
      <c r="Y1266" s="152"/>
      <c r="Z1266" s="152"/>
      <c r="AA1266" s="152"/>
      <c r="AB1266" s="152"/>
      <c r="AC1266" s="152"/>
      <c r="AD1266" s="152"/>
    </row>
    <row r="1267" spans="1:30">
      <c r="A1267" s="152"/>
      <c r="B1267" s="152"/>
      <c r="C1267" s="152"/>
      <c r="D1267" s="152"/>
      <c r="E1267" s="152"/>
      <c r="F1267" s="152"/>
      <c r="G1267" s="152"/>
      <c r="H1267" s="152"/>
      <c r="I1267" s="152"/>
      <c r="J1267" s="152"/>
      <c r="K1267" s="152"/>
      <c r="L1267" s="152"/>
      <c r="M1267" s="152"/>
      <c r="N1267" s="152"/>
      <c r="O1267" s="152"/>
      <c r="P1267" s="152"/>
      <c r="Q1267" s="152"/>
      <c r="R1267" s="152"/>
      <c r="S1267" s="152"/>
      <c r="T1267" s="152"/>
      <c r="U1267" s="152"/>
      <c r="V1267" s="152"/>
      <c r="W1267" s="152"/>
      <c r="X1267" s="152"/>
      <c r="Y1267" s="152"/>
      <c r="Z1267" s="152"/>
      <c r="AA1267" s="152"/>
      <c r="AB1267" s="152"/>
      <c r="AC1267" s="152"/>
      <c r="AD1267" s="152"/>
    </row>
    <row r="1268" spans="1:30">
      <c r="A1268" s="152"/>
      <c r="B1268" s="152"/>
      <c r="C1268" s="152"/>
      <c r="D1268" s="152"/>
      <c r="E1268" s="152"/>
      <c r="F1268" s="152"/>
      <c r="G1268" s="152"/>
      <c r="H1268" s="152"/>
      <c r="I1268" s="152"/>
      <c r="J1268" s="152"/>
      <c r="K1268" s="152"/>
      <c r="L1268" s="152"/>
      <c r="M1268" s="152"/>
      <c r="N1268" s="152"/>
      <c r="O1268" s="152"/>
      <c r="P1268" s="152"/>
      <c r="Q1268" s="152"/>
      <c r="R1268" s="152"/>
      <c r="S1268" s="152"/>
      <c r="T1268" s="152"/>
      <c r="U1268" s="152"/>
      <c r="V1268" s="152"/>
      <c r="W1268" s="152"/>
      <c r="X1268" s="152"/>
      <c r="Y1268" s="152"/>
      <c r="Z1268" s="152"/>
      <c r="AA1268" s="152"/>
      <c r="AB1268" s="152"/>
      <c r="AC1268" s="152"/>
      <c r="AD1268" s="152"/>
    </row>
    <row r="1269" spans="1:30">
      <c r="A1269" s="152"/>
      <c r="B1269" s="152"/>
      <c r="C1269" s="152"/>
      <c r="D1269" s="152"/>
      <c r="E1269" s="152"/>
      <c r="F1269" s="152"/>
      <c r="G1269" s="152"/>
      <c r="H1269" s="152"/>
      <c r="I1269" s="152"/>
      <c r="J1269" s="152"/>
      <c r="K1269" s="152"/>
      <c r="L1269" s="152"/>
      <c r="M1269" s="152"/>
      <c r="N1269" s="152"/>
      <c r="O1269" s="152"/>
      <c r="P1269" s="152"/>
      <c r="Q1269" s="152"/>
      <c r="R1269" s="152"/>
      <c r="S1269" s="152"/>
      <c r="T1269" s="152"/>
      <c r="U1269" s="152"/>
      <c r="V1269" s="152"/>
      <c r="W1269" s="152"/>
      <c r="X1269" s="152"/>
      <c r="Y1269" s="152"/>
      <c r="Z1269" s="152"/>
      <c r="AA1269" s="152"/>
      <c r="AB1269" s="152"/>
      <c r="AC1269" s="152"/>
      <c r="AD1269" s="152"/>
    </row>
    <row r="1270" spans="1:30">
      <c r="A1270" s="152"/>
      <c r="B1270" s="152"/>
      <c r="C1270" s="152"/>
      <c r="D1270" s="152"/>
      <c r="E1270" s="152"/>
      <c r="F1270" s="152"/>
      <c r="G1270" s="152"/>
      <c r="H1270" s="152"/>
      <c r="I1270" s="152"/>
      <c r="J1270" s="152"/>
      <c r="K1270" s="152"/>
      <c r="L1270" s="152"/>
      <c r="M1270" s="152"/>
      <c r="N1270" s="152"/>
      <c r="O1270" s="152"/>
      <c r="P1270" s="152"/>
      <c r="Q1270" s="152"/>
      <c r="R1270" s="152"/>
      <c r="S1270" s="152"/>
      <c r="T1270" s="152"/>
      <c r="U1270" s="152"/>
      <c r="V1270" s="152"/>
      <c r="W1270" s="152"/>
      <c r="X1270" s="152"/>
      <c r="Y1270" s="152"/>
      <c r="Z1270" s="152"/>
      <c r="AA1270" s="152"/>
      <c r="AB1270" s="152"/>
      <c r="AC1270" s="152"/>
      <c r="AD1270" s="152"/>
    </row>
    <row r="1271" spans="1:30">
      <c r="A1271" s="152"/>
      <c r="B1271" s="152"/>
      <c r="C1271" s="152"/>
      <c r="D1271" s="152"/>
      <c r="E1271" s="152"/>
      <c r="F1271" s="152"/>
      <c r="G1271" s="152"/>
      <c r="H1271" s="152"/>
      <c r="I1271" s="152"/>
      <c r="J1271" s="152"/>
      <c r="K1271" s="152"/>
      <c r="L1271" s="152"/>
      <c r="M1271" s="152"/>
      <c r="N1271" s="152"/>
      <c r="O1271" s="152"/>
      <c r="P1271" s="152"/>
      <c r="Q1271" s="152"/>
      <c r="R1271" s="152"/>
      <c r="S1271" s="152"/>
      <c r="T1271" s="152"/>
      <c r="U1271" s="152"/>
      <c r="V1271" s="152"/>
      <c r="W1271" s="152"/>
      <c r="X1271" s="152"/>
      <c r="Y1271" s="152"/>
      <c r="Z1271" s="152"/>
      <c r="AA1271" s="152"/>
      <c r="AB1271" s="152"/>
      <c r="AC1271" s="152"/>
      <c r="AD1271" s="152"/>
    </row>
    <row r="1272" spans="1:30">
      <c r="A1272" s="152"/>
      <c r="B1272" s="152"/>
      <c r="C1272" s="152"/>
      <c r="D1272" s="152"/>
      <c r="E1272" s="152"/>
      <c r="F1272" s="152"/>
      <c r="G1272" s="152"/>
      <c r="H1272" s="152"/>
      <c r="I1272" s="152"/>
      <c r="J1272" s="152"/>
      <c r="K1272" s="152"/>
      <c r="L1272" s="152"/>
      <c r="M1272" s="152"/>
      <c r="N1272" s="152"/>
      <c r="O1272" s="152"/>
      <c r="P1272" s="152"/>
      <c r="Q1272" s="152"/>
      <c r="R1272" s="152"/>
      <c r="S1272" s="152"/>
      <c r="T1272" s="152"/>
      <c r="U1272" s="152"/>
      <c r="V1272" s="152"/>
      <c r="W1272" s="152"/>
      <c r="X1272" s="152"/>
      <c r="Y1272" s="152"/>
      <c r="Z1272" s="152"/>
      <c r="AA1272" s="152"/>
      <c r="AB1272" s="152"/>
      <c r="AC1272" s="152"/>
      <c r="AD1272" s="152"/>
    </row>
    <row r="1273" spans="1:30">
      <c r="A1273" s="152"/>
      <c r="B1273" s="152"/>
      <c r="C1273" s="152"/>
      <c r="D1273" s="152"/>
      <c r="E1273" s="152"/>
      <c r="F1273" s="152"/>
      <c r="G1273" s="152"/>
      <c r="H1273" s="152"/>
      <c r="I1273" s="152"/>
      <c r="J1273" s="152"/>
      <c r="K1273" s="152"/>
      <c r="L1273" s="152"/>
      <c r="M1273" s="152"/>
      <c r="N1273" s="152"/>
      <c r="O1273" s="152"/>
      <c r="P1273" s="152"/>
      <c r="Q1273" s="152"/>
      <c r="R1273" s="152"/>
      <c r="S1273" s="152"/>
      <c r="T1273" s="152"/>
      <c r="U1273" s="152"/>
      <c r="V1273" s="152"/>
      <c r="W1273" s="152"/>
      <c r="X1273" s="152"/>
      <c r="Y1273" s="152"/>
      <c r="Z1273" s="152"/>
      <c r="AA1273" s="152"/>
      <c r="AB1273" s="152"/>
      <c r="AC1273" s="152"/>
      <c r="AD1273" s="152"/>
    </row>
    <row r="1274" spans="1:30">
      <c r="A1274" s="152"/>
      <c r="B1274" s="152"/>
      <c r="C1274" s="152"/>
      <c r="D1274" s="152"/>
      <c r="E1274" s="152"/>
      <c r="F1274" s="152"/>
      <c r="G1274" s="152"/>
      <c r="H1274" s="152"/>
      <c r="I1274" s="152"/>
      <c r="J1274" s="152"/>
      <c r="K1274" s="152"/>
      <c r="L1274" s="152"/>
      <c r="M1274" s="152"/>
      <c r="N1274" s="152"/>
      <c r="O1274" s="152"/>
      <c r="P1274" s="152"/>
      <c r="Q1274" s="152"/>
      <c r="R1274" s="152"/>
      <c r="S1274" s="152"/>
      <c r="T1274" s="152"/>
      <c r="U1274" s="152"/>
      <c r="V1274" s="152"/>
      <c r="W1274" s="152"/>
      <c r="X1274" s="152"/>
      <c r="Y1274" s="152"/>
      <c r="Z1274" s="152"/>
      <c r="AA1274" s="152"/>
      <c r="AB1274" s="152"/>
      <c r="AC1274" s="152"/>
      <c r="AD1274" s="152"/>
    </row>
    <row r="1275" spans="1:30">
      <c r="A1275" s="152"/>
      <c r="B1275" s="152"/>
      <c r="C1275" s="152"/>
      <c r="D1275" s="152"/>
      <c r="E1275" s="152"/>
      <c r="F1275" s="152"/>
      <c r="G1275" s="152"/>
      <c r="H1275" s="152"/>
      <c r="I1275" s="152"/>
      <c r="J1275" s="152"/>
      <c r="K1275" s="152"/>
      <c r="L1275" s="152"/>
      <c r="M1275" s="152"/>
      <c r="N1275" s="152"/>
      <c r="O1275" s="152"/>
      <c r="P1275" s="152"/>
      <c r="Q1275" s="152"/>
      <c r="R1275" s="152"/>
      <c r="S1275" s="152"/>
      <c r="T1275" s="152"/>
      <c r="U1275" s="152"/>
      <c r="V1275" s="152"/>
      <c r="W1275" s="152"/>
      <c r="X1275" s="152"/>
      <c r="Y1275" s="152"/>
      <c r="Z1275" s="152"/>
      <c r="AA1275" s="152"/>
      <c r="AB1275" s="152"/>
      <c r="AC1275" s="152"/>
      <c r="AD1275" s="152"/>
    </row>
    <row r="1276" spans="1:30">
      <c r="A1276" s="152"/>
      <c r="B1276" s="152"/>
      <c r="C1276" s="152"/>
      <c r="D1276" s="152"/>
      <c r="E1276" s="152"/>
      <c r="F1276" s="152"/>
      <c r="G1276" s="152"/>
      <c r="H1276" s="152"/>
      <c r="I1276" s="152"/>
      <c r="J1276" s="152"/>
      <c r="K1276" s="152"/>
      <c r="L1276" s="152"/>
      <c r="M1276" s="152"/>
      <c r="N1276" s="152"/>
      <c r="O1276" s="152"/>
      <c r="P1276" s="152"/>
      <c r="Q1276" s="152"/>
      <c r="R1276" s="152"/>
      <c r="S1276" s="152"/>
      <c r="T1276" s="152"/>
      <c r="U1276" s="152"/>
      <c r="V1276" s="152"/>
      <c r="W1276" s="152"/>
      <c r="X1276" s="152"/>
      <c r="Y1276" s="152"/>
      <c r="Z1276" s="152"/>
      <c r="AA1276" s="152"/>
      <c r="AB1276" s="152"/>
      <c r="AC1276" s="152"/>
      <c r="AD1276" s="152"/>
    </row>
    <row r="1277" spans="1:30">
      <c r="A1277" s="152"/>
      <c r="B1277" s="152"/>
      <c r="C1277" s="152"/>
      <c r="D1277" s="152"/>
      <c r="E1277" s="152"/>
      <c r="F1277" s="152"/>
      <c r="G1277" s="152"/>
      <c r="H1277" s="152"/>
      <c r="I1277" s="152"/>
      <c r="J1277" s="152"/>
      <c r="K1277" s="152"/>
      <c r="L1277" s="152"/>
      <c r="M1277" s="152"/>
      <c r="N1277" s="152"/>
      <c r="O1277" s="152"/>
      <c r="P1277" s="152"/>
      <c r="Q1277" s="152"/>
      <c r="R1277" s="152"/>
      <c r="S1277" s="152"/>
      <c r="T1277" s="152"/>
      <c r="U1277" s="152"/>
      <c r="V1277" s="152"/>
      <c r="W1277" s="152"/>
      <c r="X1277" s="152"/>
      <c r="Y1277" s="152"/>
      <c r="Z1277" s="152"/>
      <c r="AA1277" s="152"/>
      <c r="AB1277" s="152"/>
      <c r="AC1277" s="152"/>
      <c r="AD1277" s="152"/>
    </row>
    <row r="1278" spans="1:30">
      <c r="A1278" s="152"/>
      <c r="B1278" s="152"/>
      <c r="C1278" s="152"/>
      <c r="D1278" s="152"/>
      <c r="E1278" s="152"/>
      <c r="F1278" s="152"/>
      <c r="G1278" s="152"/>
      <c r="H1278" s="152"/>
      <c r="I1278" s="152"/>
      <c r="J1278" s="152"/>
      <c r="K1278" s="152"/>
      <c r="L1278" s="152"/>
      <c r="M1278" s="152"/>
      <c r="N1278" s="152"/>
      <c r="O1278" s="152"/>
      <c r="P1278" s="152"/>
      <c r="Q1278" s="152"/>
      <c r="R1278" s="152"/>
      <c r="S1278" s="152"/>
      <c r="T1278" s="152"/>
      <c r="U1278" s="152"/>
      <c r="V1278" s="152"/>
      <c r="W1278" s="152"/>
      <c r="X1278" s="152"/>
      <c r="Y1278" s="152"/>
      <c r="Z1278" s="152"/>
      <c r="AA1278" s="152"/>
      <c r="AB1278" s="152"/>
      <c r="AC1278" s="152"/>
      <c r="AD1278" s="152"/>
    </row>
    <row r="1279" spans="1:30">
      <c r="A1279" s="152"/>
      <c r="B1279" s="152"/>
      <c r="C1279" s="152"/>
      <c r="D1279" s="152"/>
      <c r="E1279" s="152"/>
      <c r="F1279" s="152"/>
      <c r="G1279" s="152"/>
      <c r="H1279" s="152"/>
      <c r="I1279" s="152"/>
      <c r="J1279" s="152"/>
      <c r="K1279" s="152"/>
      <c r="L1279" s="152"/>
      <c r="M1279" s="152"/>
      <c r="N1279" s="152"/>
      <c r="O1279" s="152"/>
      <c r="P1279" s="152"/>
      <c r="Q1279" s="152"/>
      <c r="R1279" s="152"/>
      <c r="S1279" s="152"/>
      <c r="T1279" s="152"/>
      <c r="U1279" s="152"/>
      <c r="V1279" s="152"/>
      <c r="W1279" s="152"/>
      <c r="X1279" s="152"/>
      <c r="Y1279" s="152"/>
      <c r="Z1279" s="152"/>
      <c r="AA1279" s="152"/>
      <c r="AB1279" s="152"/>
      <c r="AC1279" s="152"/>
      <c r="AD1279" s="152"/>
    </row>
    <row r="1280" spans="1:30">
      <c r="A1280" s="152"/>
      <c r="B1280" s="152"/>
      <c r="C1280" s="152"/>
      <c r="D1280" s="152"/>
      <c r="E1280" s="152"/>
      <c r="F1280" s="152"/>
      <c r="G1280" s="152"/>
      <c r="H1280" s="152"/>
      <c r="I1280" s="152"/>
      <c r="J1280" s="152"/>
      <c r="K1280" s="152"/>
      <c r="L1280" s="152"/>
      <c r="M1280" s="152"/>
      <c r="N1280" s="152"/>
      <c r="O1280" s="152"/>
      <c r="P1280" s="152"/>
      <c r="Q1280" s="152"/>
      <c r="R1280" s="152"/>
      <c r="S1280" s="152"/>
      <c r="T1280" s="152"/>
      <c r="U1280" s="152"/>
      <c r="V1280" s="152"/>
      <c r="W1280" s="152"/>
      <c r="X1280" s="152"/>
      <c r="Y1280" s="152"/>
      <c r="Z1280" s="152"/>
      <c r="AA1280" s="152"/>
      <c r="AB1280" s="152"/>
      <c r="AC1280" s="152"/>
      <c r="AD1280" s="152"/>
    </row>
    <row r="1281" spans="1:30">
      <c r="A1281" s="152"/>
      <c r="B1281" s="152"/>
      <c r="C1281" s="152"/>
      <c r="D1281" s="152"/>
      <c r="E1281" s="152"/>
      <c r="F1281" s="152"/>
      <c r="G1281" s="152"/>
      <c r="H1281" s="152"/>
      <c r="I1281" s="152"/>
      <c r="J1281" s="152"/>
      <c r="K1281" s="152"/>
      <c r="L1281" s="152"/>
      <c r="M1281" s="152"/>
      <c r="N1281" s="152"/>
      <c r="O1281" s="152"/>
      <c r="P1281" s="152"/>
      <c r="Q1281" s="152"/>
      <c r="R1281" s="152"/>
      <c r="S1281" s="152"/>
      <c r="T1281" s="152"/>
      <c r="U1281" s="152"/>
      <c r="V1281" s="152"/>
      <c r="W1281" s="152"/>
      <c r="X1281" s="152"/>
      <c r="Y1281" s="152"/>
      <c r="Z1281" s="152"/>
      <c r="AA1281" s="152"/>
      <c r="AB1281" s="152"/>
      <c r="AC1281" s="152"/>
      <c r="AD1281" s="152"/>
    </row>
    <row r="1282" spans="1:30">
      <c r="A1282" s="152"/>
      <c r="B1282" s="152"/>
      <c r="C1282" s="152"/>
      <c r="D1282" s="152"/>
      <c r="E1282" s="152"/>
      <c r="F1282" s="152"/>
      <c r="G1282" s="152"/>
      <c r="H1282" s="152"/>
      <c r="I1282" s="152"/>
      <c r="J1282" s="152"/>
      <c r="K1282" s="152"/>
      <c r="L1282" s="152"/>
      <c r="M1282" s="152"/>
      <c r="N1282" s="152"/>
      <c r="O1282" s="152"/>
      <c r="P1282" s="152"/>
      <c r="Q1282" s="152"/>
      <c r="R1282" s="152"/>
      <c r="S1282" s="152"/>
      <c r="T1282" s="152"/>
      <c r="U1282" s="152"/>
      <c r="V1282" s="152"/>
      <c r="W1282" s="152"/>
      <c r="X1282" s="152"/>
      <c r="Y1282" s="152"/>
      <c r="Z1282" s="152"/>
      <c r="AA1282" s="152"/>
      <c r="AB1282" s="152"/>
      <c r="AC1282" s="152"/>
      <c r="AD1282" s="152"/>
    </row>
    <row r="1283" spans="1:30">
      <c r="A1283" s="152"/>
      <c r="B1283" s="152"/>
      <c r="C1283" s="152"/>
      <c r="D1283" s="152"/>
      <c r="E1283" s="152"/>
      <c r="F1283" s="152"/>
      <c r="G1283" s="152"/>
      <c r="H1283" s="152"/>
      <c r="I1283" s="152"/>
      <c r="J1283" s="152"/>
      <c r="K1283" s="152"/>
      <c r="L1283" s="152"/>
      <c r="M1283" s="152"/>
      <c r="N1283" s="152"/>
      <c r="O1283" s="152"/>
      <c r="P1283" s="152"/>
      <c r="Q1283" s="152"/>
      <c r="R1283" s="152"/>
      <c r="S1283" s="152"/>
      <c r="T1283" s="152"/>
      <c r="U1283" s="152"/>
      <c r="V1283" s="152"/>
      <c r="W1283" s="152"/>
      <c r="X1283" s="152"/>
      <c r="Y1283" s="152"/>
      <c r="Z1283" s="152"/>
      <c r="AA1283" s="152"/>
      <c r="AB1283" s="152"/>
      <c r="AC1283" s="152"/>
      <c r="AD1283" s="152"/>
    </row>
    <row r="1284" spans="1:30">
      <c r="A1284" s="152"/>
      <c r="B1284" s="152"/>
      <c r="C1284" s="152"/>
      <c r="D1284" s="152"/>
      <c r="E1284" s="152"/>
      <c r="F1284" s="152"/>
      <c r="G1284" s="152"/>
      <c r="H1284" s="152"/>
      <c r="I1284" s="152"/>
      <c r="J1284" s="152"/>
      <c r="K1284" s="152"/>
      <c r="L1284" s="152"/>
      <c r="M1284" s="152"/>
      <c r="N1284" s="152"/>
      <c r="O1284" s="152"/>
      <c r="P1284" s="152"/>
      <c r="Q1284" s="152"/>
      <c r="R1284" s="152"/>
      <c r="S1284" s="152"/>
      <c r="T1284" s="152"/>
      <c r="U1284" s="152"/>
      <c r="V1284" s="152"/>
      <c r="W1284" s="152"/>
      <c r="X1284" s="152"/>
      <c r="Y1284" s="152"/>
      <c r="Z1284" s="152"/>
      <c r="AA1284" s="152"/>
      <c r="AB1284" s="152"/>
      <c r="AC1284" s="152"/>
      <c r="AD1284" s="152"/>
    </row>
    <row r="1285" spans="1:30">
      <c r="A1285" s="152"/>
      <c r="B1285" s="152"/>
      <c r="C1285" s="152"/>
      <c r="D1285" s="152"/>
      <c r="E1285" s="152"/>
      <c r="F1285" s="152"/>
      <c r="G1285" s="152"/>
      <c r="H1285" s="152"/>
      <c r="I1285" s="152"/>
      <c r="J1285" s="152"/>
      <c r="K1285" s="152"/>
      <c r="L1285" s="152"/>
      <c r="M1285" s="152"/>
      <c r="N1285" s="152"/>
      <c r="O1285" s="152"/>
      <c r="P1285" s="152"/>
      <c r="Q1285" s="152"/>
      <c r="R1285" s="152"/>
      <c r="S1285" s="152"/>
      <c r="T1285" s="152"/>
      <c r="U1285" s="152"/>
      <c r="V1285" s="152"/>
      <c r="W1285" s="152"/>
      <c r="X1285" s="152"/>
      <c r="Y1285" s="152"/>
      <c r="Z1285" s="152"/>
      <c r="AA1285" s="152"/>
      <c r="AB1285" s="152"/>
      <c r="AC1285" s="152"/>
      <c r="AD1285" s="152"/>
    </row>
    <row r="1286" spans="1:30">
      <c r="A1286" s="152"/>
      <c r="B1286" s="152"/>
      <c r="C1286" s="152"/>
      <c r="D1286" s="152"/>
      <c r="E1286" s="152"/>
      <c r="F1286" s="152"/>
      <c r="G1286" s="152"/>
      <c r="H1286" s="152"/>
      <c r="I1286" s="152"/>
      <c r="J1286" s="152"/>
      <c r="K1286" s="152"/>
      <c r="L1286" s="152"/>
      <c r="M1286" s="152"/>
      <c r="N1286" s="152"/>
      <c r="O1286" s="152"/>
      <c r="P1286" s="152"/>
      <c r="Q1286" s="152"/>
      <c r="R1286" s="152"/>
      <c r="S1286" s="152"/>
      <c r="T1286" s="152"/>
      <c r="U1286" s="152"/>
      <c r="V1286" s="152"/>
      <c r="W1286" s="152"/>
      <c r="X1286" s="152"/>
      <c r="Y1286" s="152"/>
      <c r="Z1286" s="152"/>
      <c r="AA1286" s="152"/>
      <c r="AB1286" s="152"/>
      <c r="AC1286" s="152"/>
      <c r="AD1286" s="152"/>
    </row>
    <row r="1287" spans="1:30">
      <c r="A1287" s="152"/>
      <c r="B1287" s="152"/>
      <c r="C1287" s="152"/>
      <c r="D1287" s="152"/>
      <c r="E1287" s="152"/>
      <c r="F1287" s="152"/>
      <c r="G1287" s="152"/>
      <c r="H1287" s="152"/>
      <c r="I1287" s="152"/>
      <c r="J1287" s="152"/>
      <c r="K1287" s="152"/>
      <c r="L1287" s="152"/>
      <c r="M1287" s="152"/>
      <c r="N1287" s="152"/>
      <c r="O1287" s="152"/>
      <c r="P1287" s="152"/>
      <c r="Q1287" s="152"/>
      <c r="R1287" s="152"/>
      <c r="S1287" s="152"/>
      <c r="T1287" s="152"/>
      <c r="U1287" s="152"/>
      <c r="V1287" s="152"/>
      <c r="W1287" s="152"/>
      <c r="X1287" s="152"/>
      <c r="Y1287" s="152"/>
      <c r="Z1287" s="152"/>
      <c r="AA1287" s="152"/>
      <c r="AB1287" s="152"/>
      <c r="AC1287" s="152"/>
      <c r="AD1287" s="152"/>
    </row>
    <row r="1288" spans="1:30">
      <c r="A1288" s="152"/>
      <c r="B1288" s="152"/>
      <c r="C1288" s="152"/>
      <c r="D1288" s="152"/>
      <c r="E1288" s="152"/>
      <c r="F1288" s="152"/>
      <c r="G1288" s="152"/>
      <c r="H1288" s="152"/>
      <c r="I1288" s="152"/>
      <c r="J1288" s="152"/>
      <c r="K1288" s="152"/>
      <c r="L1288" s="152"/>
      <c r="M1288" s="152"/>
      <c r="N1288" s="152"/>
      <c r="O1288" s="152"/>
      <c r="P1288" s="152"/>
      <c r="Q1288" s="152"/>
      <c r="R1288" s="152"/>
      <c r="S1288" s="152"/>
      <c r="T1288" s="152"/>
      <c r="U1288" s="152"/>
      <c r="V1288" s="152"/>
      <c r="W1288" s="152"/>
      <c r="X1288" s="152"/>
      <c r="Y1288" s="152"/>
      <c r="Z1288" s="152"/>
      <c r="AA1288" s="152"/>
      <c r="AB1288" s="152"/>
      <c r="AC1288" s="152"/>
      <c r="AD1288" s="152"/>
    </row>
    <row r="1289" spans="1:30">
      <c r="A1289" s="152"/>
      <c r="B1289" s="152"/>
      <c r="C1289" s="152"/>
      <c r="D1289" s="152"/>
      <c r="E1289" s="152"/>
      <c r="F1289" s="152"/>
      <c r="G1289" s="152"/>
      <c r="H1289" s="152"/>
      <c r="I1289" s="152"/>
      <c r="J1289" s="152"/>
      <c r="K1289" s="152"/>
      <c r="L1289" s="152"/>
      <c r="M1289" s="152"/>
      <c r="N1289" s="152"/>
      <c r="O1289" s="152"/>
      <c r="P1289" s="152"/>
      <c r="Q1289" s="152"/>
      <c r="R1289" s="152"/>
      <c r="S1289" s="152"/>
      <c r="T1289" s="152"/>
      <c r="U1289" s="152"/>
      <c r="V1289" s="152"/>
      <c r="W1289" s="152"/>
      <c r="X1289" s="152"/>
      <c r="Y1289" s="152"/>
      <c r="Z1289" s="152"/>
      <c r="AA1289" s="152"/>
      <c r="AB1289" s="152"/>
      <c r="AC1289" s="152"/>
      <c r="AD1289" s="152"/>
    </row>
    <row r="1290" spans="1:30">
      <c r="A1290" s="152"/>
      <c r="B1290" s="152"/>
      <c r="C1290" s="152"/>
      <c r="D1290" s="152"/>
      <c r="E1290" s="152"/>
      <c r="F1290" s="152"/>
      <c r="G1290" s="152"/>
      <c r="H1290" s="152"/>
      <c r="I1290" s="152"/>
      <c r="J1290" s="152"/>
      <c r="K1290" s="152"/>
      <c r="L1290" s="152"/>
      <c r="M1290" s="152"/>
      <c r="N1290" s="152"/>
      <c r="O1290" s="152"/>
      <c r="P1290" s="152"/>
      <c r="Q1290" s="152"/>
      <c r="R1290" s="152"/>
      <c r="S1290" s="152"/>
      <c r="T1290" s="152"/>
      <c r="U1290" s="152"/>
      <c r="V1290" s="152"/>
      <c r="W1290" s="152"/>
      <c r="X1290" s="152"/>
      <c r="Y1290" s="152"/>
      <c r="Z1290" s="152"/>
      <c r="AA1290" s="152"/>
      <c r="AB1290" s="152"/>
      <c r="AC1290" s="152"/>
      <c r="AD1290" s="152"/>
    </row>
    <row r="1291" spans="1:30">
      <c r="A1291" s="152"/>
      <c r="B1291" s="152"/>
      <c r="C1291" s="152"/>
      <c r="D1291" s="152"/>
      <c r="E1291" s="152"/>
      <c r="F1291" s="152"/>
      <c r="G1291" s="152"/>
      <c r="H1291" s="152"/>
      <c r="I1291" s="152"/>
      <c r="J1291" s="152"/>
      <c r="K1291" s="152"/>
      <c r="L1291" s="152"/>
      <c r="M1291" s="152"/>
      <c r="N1291" s="152"/>
      <c r="O1291" s="152"/>
      <c r="P1291" s="152"/>
      <c r="Q1291" s="152"/>
      <c r="R1291" s="152"/>
      <c r="S1291" s="152"/>
      <c r="T1291" s="152"/>
      <c r="U1291" s="152"/>
      <c r="V1291" s="152"/>
      <c r="W1291" s="152"/>
      <c r="X1291" s="152"/>
      <c r="Y1291" s="152"/>
      <c r="Z1291" s="152"/>
      <c r="AA1291" s="152"/>
      <c r="AB1291" s="152"/>
      <c r="AC1291" s="152"/>
      <c r="AD1291" s="152"/>
    </row>
    <row r="1292" spans="1:30">
      <c r="A1292" s="152"/>
      <c r="B1292" s="152"/>
      <c r="C1292" s="152"/>
      <c r="D1292" s="152"/>
      <c r="E1292" s="152"/>
      <c r="F1292" s="152"/>
      <c r="G1292" s="152"/>
      <c r="H1292" s="152"/>
      <c r="I1292" s="152"/>
      <c r="J1292" s="152"/>
      <c r="K1292" s="152"/>
      <c r="L1292" s="152"/>
      <c r="M1292" s="152"/>
      <c r="N1292" s="152"/>
      <c r="O1292" s="152"/>
      <c r="P1292" s="152"/>
      <c r="Q1292" s="152"/>
      <c r="R1292" s="152"/>
      <c r="S1292" s="152"/>
      <c r="T1292" s="152"/>
      <c r="U1292" s="152"/>
      <c r="V1292" s="152"/>
      <c r="W1292" s="152"/>
      <c r="X1292" s="152"/>
      <c r="Y1292" s="152"/>
      <c r="Z1292" s="152"/>
      <c r="AA1292" s="152"/>
      <c r="AB1292" s="152"/>
      <c r="AC1292" s="152"/>
      <c r="AD1292" s="152"/>
    </row>
    <row r="1293" spans="1:30">
      <c r="A1293" s="152"/>
      <c r="B1293" s="152"/>
      <c r="C1293" s="152"/>
      <c r="D1293" s="152"/>
      <c r="E1293" s="152"/>
      <c r="F1293" s="152"/>
      <c r="G1293" s="152"/>
      <c r="H1293" s="152"/>
      <c r="I1293" s="152"/>
      <c r="J1293" s="152"/>
      <c r="K1293" s="152"/>
      <c r="L1293" s="152"/>
      <c r="M1293" s="152"/>
      <c r="N1293" s="152"/>
      <c r="O1293" s="152"/>
      <c r="P1293" s="152"/>
      <c r="Q1293" s="152"/>
      <c r="R1293" s="152"/>
      <c r="S1293" s="152"/>
      <c r="T1293" s="152"/>
      <c r="U1293" s="152"/>
      <c r="V1293" s="152"/>
      <c r="W1293" s="152"/>
      <c r="X1293" s="152"/>
      <c r="Y1293" s="152"/>
      <c r="Z1293" s="152"/>
      <c r="AA1293" s="152"/>
      <c r="AB1293" s="152"/>
      <c r="AC1293" s="152"/>
      <c r="AD1293" s="152"/>
    </row>
    <row r="1294" spans="1:30">
      <c r="A1294" s="152"/>
      <c r="B1294" s="152"/>
      <c r="C1294" s="152"/>
      <c r="D1294" s="152"/>
      <c r="E1294" s="152"/>
      <c r="F1294" s="152"/>
      <c r="G1294" s="152"/>
      <c r="H1294" s="152"/>
      <c r="I1294" s="152"/>
      <c r="J1294" s="152"/>
      <c r="K1294" s="152"/>
      <c r="L1294" s="152"/>
      <c r="M1294" s="152"/>
      <c r="N1294" s="152"/>
      <c r="O1294" s="152"/>
      <c r="P1294" s="152"/>
      <c r="Q1294" s="152"/>
      <c r="R1294" s="152"/>
      <c r="S1294" s="152"/>
      <c r="T1294" s="152"/>
      <c r="U1294" s="152"/>
      <c r="V1294" s="152"/>
      <c r="W1294" s="152"/>
      <c r="X1294" s="152"/>
      <c r="Y1294" s="152"/>
      <c r="Z1294" s="152"/>
      <c r="AA1294" s="152"/>
      <c r="AB1294" s="152"/>
      <c r="AC1294" s="152"/>
      <c r="AD1294" s="152"/>
    </row>
    <row r="1295" spans="1:30">
      <c r="A1295" s="152"/>
      <c r="B1295" s="152"/>
      <c r="C1295" s="152"/>
      <c r="D1295" s="152"/>
      <c r="E1295" s="152"/>
      <c r="F1295" s="152"/>
      <c r="G1295" s="152"/>
      <c r="H1295" s="152"/>
      <c r="I1295" s="152"/>
      <c r="J1295" s="152"/>
      <c r="K1295" s="152"/>
      <c r="L1295" s="152"/>
      <c r="M1295" s="152"/>
      <c r="N1295" s="152"/>
      <c r="O1295" s="152"/>
      <c r="P1295" s="152"/>
      <c r="Q1295" s="152"/>
      <c r="R1295" s="152"/>
      <c r="S1295" s="152"/>
      <c r="T1295" s="152"/>
      <c r="U1295" s="152"/>
      <c r="V1295" s="152"/>
      <c r="W1295" s="152"/>
      <c r="X1295" s="152"/>
      <c r="Y1295" s="152"/>
      <c r="Z1295" s="152"/>
      <c r="AA1295" s="152"/>
      <c r="AB1295" s="152"/>
      <c r="AC1295" s="152"/>
      <c r="AD1295" s="152"/>
    </row>
    <row r="1296" spans="1:30">
      <c r="A1296" s="152"/>
      <c r="B1296" s="152"/>
      <c r="C1296" s="152"/>
      <c r="D1296" s="152"/>
      <c r="E1296" s="152"/>
      <c r="F1296" s="152"/>
      <c r="G1296" s="152"/>
      <c r="H1296" s="152"/>
      <c r="I1296" s="152"/>
      <c r="J1296" s="152"/>
      <c r="K1296" s="152"/>
      <c r="L1296" s="152"/>
      <c r="M1296" s="152"/>
      <c r="N1296" s="152"/>
      <c r="O1296" s="152"/>
      <c r="P1296" s="152"/>
      <c r="Q1296" s="152"/>
      <c r="R1296" s="152"/>
      <c r="S1296" s="152"/>
      <c r="T1296" s="152"/>
      <c r="U1296" s="152"/>
      <c r="V1296" s="152"/>
      <c r="W1296" s="152"/>
      <c r="X1296" s="152"/>
      <c r="Y1296" s="152"/>
      <c r="Z1296" s="152"/>
      <c r="AA1296" s="152"/>
      <c r="AB1296" s="152"/>
      <c r="AC1296" s="152"/>
      <c r="AD1296" s="152"/>
    </row>
    <row r="1297" spans="1:30">
      <c r="A1297" s="152"/>
      <c r="B1297" s="152"/>
      <c r="C1297" s="152"/>
      <c r="D1297" s="152"/>
      <c r="E1297" s="152"/>
      <c r="F1297" s="152"/>
      <c r="G1297" s="152"/>
      <c r="H1297" s="152"/>
      <c r="I1297" s="152"/>
      <c r="J1297" s="152"/>
      <c r="K1297" s="152"/>
      <c r="L1297" s="152"/>
      <c r="M1297" s="152"/>
      <c r="N1297" s="152"/>
      <c r="O1297" s="152"/>
      <c r="P1297" s="152"/>
      <c r="Q1297" s="152"/>
      <c r="R1297" s="152"/>
      <c r="S1297" s="152"/>
      <c r="T1297" s="152"/>
      <c r="U1297" s="152"/>
      <c r="V1297" s="152"/>
      <c r="W1297" s="152"/>
      <c r="X1297" s="152"/>
      <c r="Y1297" s="152"/>
      <c r="Z1297" s="152"/>
      <c r="AA1297" s="152"/>
      <c r="AB1297" s="152"/>
      <c r="AC1297" s="152"/>
      <c r="AD1297" s="152"/>
    </row>
    <row r="1298" spans="1:30">
      <c r="A1298" s="152"/>
      <c r="B1298" s="152"/>
      <c r="C1298" s="152"/>
      <c r="D1298" s="152"/>
      <c r="E1298" s="152"/>
      <c r="F1298" s="152"/>
      <c r="G1298" s="152"/>
      <c r="H1298" s="152"/>
      <c r="I1298" s="152"/>
      <c r="J1298" s="152"/>
      <c r="K1298" s="152"/>
      <c r="L1298" s="152"/>
      <c r="M1298" s="152"/>
      <c r="N1298" s="152"/>
      <c r="O1298" s="152"/>
      <c r="P1298" s="152"/>
      <c r="Q1298" s="152"/>
      <c r="R1298" s="152"/>
      <c r="S1298" s="152"/>
      <c r="T1298" s="152"/>
      <c r="U1298" s="152"/>
      <c r="V1298" s="152"/>
      <c r="W1298" s="152"/>
      <c r="X1298" s="152"/>
      <c r="Y1298" s="152"/>
      <c r="Z1298" s="152"/>
      <c r="AA1298" s="152"/>
      <c r="AB1298" s="152"/>
      <c r="AC1298" s="152"/>
      <c r="AD1298" s="152"/>
    </row>
    <row r="1299" spans="1:30">
      <c r="A1299" s="152"/>
      <c r="B1299" s="152"/>
      <c r="C1299" s="152"/>
      <c r="D1299" s="152"/>
      <c r="E1299" s="152"/>
      <c r="F1299" s="152"/>
      <c r="G1299" s="152"/>
      <c r="H1299" s="152"/>
      <c r="I1299" s="152"/>
      <c r="J1299" s="152"/>
      <c r="K1299" s="152"/>
      <c r="L1299" s="152"/>
      <c r="M1299" s="152"/>
      <c r="N1299" s="152"/>
      <c r="O1299" s="152"/>
      <c r="P1299" s="152"/>
      <c r="Q1299" s="152"/>
      <c r="R1299" s="152"/>
      <c r="S1299" s="152"/>
      <c r="T1299" s="152"/>
      <c r="U1299" s="152"/>
      <c r="V1299" s="152"/>
      <c r="W1299" s="152"/>
      <c r="X1299" s="152"/>
      <c r="Y1299" s="152"/>
      <c r="Z1299" s="152"/>
      <c r="AA1299" s="152"/>
      <c r="AB1299" s="152"/>
      <c r="AC1299" s="152"/>
      <c r="AD1299" s="152"/>
    </row>
    <row r="1300" spans="1:30">
      <c r="A1300" s="152"/>
      <c r="B1300" s="152"/>
      <c r="C1300" s="152"/>
      <c r="D1300" s="152"/>
      <c r="E1300" s="152"/>
      <c r="F1300" s="152"/>
      <c r="G1300" s="152"/>
      <c r="H1300" s="152"/>
      <c r="I1300" s="152"/>
      <c r="J1300" s="152"/>
      <c r="K1300" s="152"/>
      <c r="L1300" s="152"/>
      <c r="M1300" s="152"/>
      <c r="N1300" s="152"/>
      <c r="O1300" s="152"/>
      <c r="P1300" s="152"/>
      <c r="Q1300" s="152"/>
      <c r="R1300" s="152"/>
      <c r="S1300" s="152"/>
      <c r="T1300" s="152"/>
      <c r="U1300" s="152"/>
      <c r="V1300" s="152"/>
      <c r="W1300" s="152"/>
      <c r="X1300" s="152"/>
      <c r="Y1300" s="152"/>
      <c r="Z1300" s="152"/>
      <c r="AA1300" s="152"/>
      <c r="AB1300" s="152"/>
      <c r="AC1300" s="152"/>
      <c r="AD1300" s="152"/>
    </row>
    <row r="1301" spans="1:30">
      <c r="A1301" s="152"/>
      <c r="B1301" s="152"/>
      <c r="C1301" s="152"/>
      <c r="D1301" s="152"/>
      <c r="E1301" s="152"/>
      <c r="F1301" s="152"/>
      <c r="G1301" s="152"/>
      <c r="H1301" s="152"/>
      <c r="I1301" s="152"/>
      <c r="J1301" s="152"/>
      <c r="K1301" s="152"/>
      <c r="L1301" s="152"/>
      <c r="M1301" s="152"/>
      <c r="N1301" s="152"/>
      <c r="O1301" s="152"/>
      <c r="P1301" s="152"/>
      <c r="Q1301" s="152"/>
      <c r="R1301" s="152"/>
      <c r="S1301" s="152"/>
      <c r="T1301" s="152"/>
      <c r="U1301" s="152"/>
      <c r="V1301" s="152"/>
      <c r="W1301" s="152"/>
      <c r="X1301" s="152"/>
      <c r="Y1301" s="152"/>
      <c r="Z1301" s="152"/>
      <c r="AA1301" s="152"/>
      <c r="AB1301" s="152"/>
      <c r="AC1301" s="152"/>
      <c r="AD1301" s="152"/>
    </row>
    <row r="1302" spans="1:30">
      <c r="A1302" s="152"/>
      <c r="B1302" s="152"/>
      <c r="C1302" s="152"/>
      <c r="D1302" s="152"/>
      <c r="E1302" s="152"/>
      <c r="F1302" s="152"/>
      <c r="G1302" s="152"/>
      <c r="H1302" s="152"/>
      <c r="I1302" s="152"/>
      <c r="J1302" s="152"/>
      <c r="K1302" s="152"/>
      <c r="L1302" s="152"/>
      <c r="M1302" s="152"/>
      <c r="N1302" s="152"/>
      <c r="O1302" s="152"/>
      <c r="P1302" s="152"/>
      <c r="Q1302" s="152"/>
      <c r="R1302" s="152"/>
      <c r="S1302" s="152"/>
      <c r="T1302" s="152"/>
      <c r="U1302" s="152"/>
      <c r="V1302" s="152"/>
      <c r="W1302" s="152"/>
      <c r="X1302" s="152"/>
      <c r="Y1302" s="152"/>
      <c r="Z1302" s="152"/>
      <c r="AA1302" s="152"/>
      <c r="AB1302" s="152"/>
      <c r="AC1302" s="152"/>
      <c r="AD1302" s="152"/>
    </row>
    <row r="1303" spans="1:30">
      <c r="A1303" s="152"/>
      <c r="B1303" s="152"/>
      <c r="C1303" s="152"/>
      <c r="D1303" s="152"/>
      <c r="E1303" s="152"/>
      <c r="F1303" s="152"/>
      <c r="G1303" s="152"/>
      <c r="H1303" s="152"/>
      <c r="I1303" s="152"/>
      <c r="J1303" s="152"/>
      <c r="K1303" s="152"/>
      <c r="L1303" s="152"/>
      <c r="M1303" s="152"/>
      <c r="N1303" s="152"/>
      <c r="O1303" s="152"/>
      <c r="P1303" s="152"/>
      <c r="Q1303" s="152"/>
      <c r="R1303" s="152"/>
      <c r="S1303" s="152"/>
      <c r="T1303" s="152"/>
      <c r="U1303" s="152"/>
      <c r="V1303" s="152"/>
      <c r="W1303" s="152"/>
      <c r="X1303" s="152"/>
      <c r="Y1303" s="152"/>
      <c r="Z1303" s="152"/>
      <c r="AA1303" s="152"/>
      <c r="AB1303" s="152"/>
      <c r="AC1303" s="152"/>
      <c r="AD1303" s="152"/>
    </row>
    <row r="1304" spans="1:30">
      <c r="A1304" s="152"/>
      <c r="B1304" s="152"/>
      <c r="C1304" s="152"/>
      <c r="D1304" s="152"/>
      <c r="E1304" s="152"/>
      <c r="F1304" s="152"/>
      <c r="G1304" s="152"/>
      <c r="H1304" s="152"/>
      <c r="I1304" s="152"/>
      <c r="J1304" s="152"/>
      <c r="K1304" s="152"/>
      <c r="L1304" s="152"/>
      <c r="M1304" s="152"/>
      <c r="N1304" s="152"/>
      <c r="O1304" s="152"/>
      <c r="P1304" s="152"/>
      <c r="Q1304" s="152"/>
      <c r="R1304" s="152"/>
      <c r="S1304" s="152"/>
      <c r="T1304" s="152"/>
      <c r="U1304" s="152"/>
      <c r="V1304" s="152"/>
      <c r="W1304" s="152"/>
      <c r="X1304" s="152"/>
      <c r="Y1304" s="152"/>
      <c r="Z1304" s="152"/>
      <c r="AA1304" s="152"/>
      <c r="AB1304" s="152"/>
      <c r="AC1304" s="152"/>
      <c r="AD1304" s="152"/>
    </row>
    <row r="1305" spans="1:30">
      <c r="A1305" s="152"/>
      <c r="B1305" s="152"/>
      <c r="C1305" s="152"/>
      <c r="D1305" s="152"/>
      <c r="E1305" s="152"/>
      <c r="F1305" s="152"/>
      <c r="G1305" s="152"/>
      <c r="H1305" s="152"/>
      <c r="I1305" s="152"/>
      <c r="J1305" s="152"/>
      <c r="K1305" s="152"/>
      <c r="L1305" s="152"/>
      <c r="M1305" s="152"/>
      <c r="N1305" s="152"/>
      <c r="O1305" s="152"/>
      <c r="P1305" s="152"/>
      <c r="Q1305" s="152"/>
      <c r="R1305" s="152"/>
      <c r="S1305" s="152"/>
      <c r="T1305" s="152"/>
      <c r="U1305" s="152"/>
      <c r="V1305" s="152"/>
      <c r="W1305" s="152"/>
      <c r="X1305" s="152"/>
      <c r="Y1305" s="152"/>
      <c r="Z1305" s="152"/>
      <c r="AA1305" s="152"/>
      <c r="AB1305" s="152"/>
      <c r="AC1305" s="152"/>
      <c r="AD1305" s="152"/>
    </row>
    <row r="1306" spans="1:30">
      <c r="A1306" s="152"/>
      <c r="B1306" s="152"/>
      <c r="C1306" s="152"/>
      <c r="D1306" s="152"/>
      <c r="E1306" s="152"/>
      <c r="F1306" s="152"/>
      <c r="G1306" s="152"/>
      <c r="H1306" s="152"/>
      <c r="I1306" s="152"/>
      <c r="J1306" s="152"/>
      <c r="K1306" s="152"/>
      <c r="L1306" s="152"/>
      <c r="M1306" s="152"/>
      <c r="N1306" s="152"/>
      <c r="O1306" s="152"/>
      <c r="P1306" s="152"/>
      <c r="Q1306" s="152"/>
      <c r="R1306" s="152"/>
      <c r="S1306" s="152"/>
      <c r="T1306" s="152"/>
      <c r="U1306" s="152"/>
      <c r="V1306" s="152"/>
      <c r="W1306" s="152"/>
      <c r="X1306" s="152"/>
      <c r="Y1306" s="152"/>
      <c r="Z1306" s="152"/>
      <c r="AA1306" s="152"/>
      <c r="AB1306" s="152"/>
      <c r="AC1306" s="152"/>
      <c r="AD1306" s="152"/>
    </row>
    <row r="1307" spans="1:30">
      <c r="A1307" s="152"/>
      <c r="B1307" s="152"/>
      <c r="C1307" s="152"/>
      <c r="D1307" s="152"/>
      <c r="E1307" s="152"/>
      <c r="F1307" s="152"/>
      <c r="G1307" s="152"/>
      <c r="H1307" s="152"/>
      <c r="I1307" s="152"/>
      <c r="J1307" s="152"/>
      <c r="K1307" s="152"/>
      <c r="L1307" s="152"/>
      <c r="M1307" s="152"/>
      <c r="N1307" s="152"/>
      <c r="O1307" s="152"/>
      <c r="P1307" s="152"/>
      <c r="Q1307" s="152"/>
      <c r="R1307" s="152"/>
      <c r="S1307" s="152"/>
      <c r="T1307" s="152"/>
      <c r="U1307" s="152"/>
      <c r="V1307" s="152"/>
      <c r="W1307" s="152"/>
      <c r="X1307" s="152"/>
      <c r="Y1307" s="152"/>
      <c r="Z1307" s="152"/>
      <c r="AA1307" s="152"/>
      <c r="AB1307" s="152"/>
      <c r="AC1307" s="152"/>
      <c r="AD1307" s="152"/>
    </row>
    <row r="1308" spans="1:30">
      <c r="A1308" s="152"/>
      <c r="B1308" s="152"/>
      <c r="C1308" s="152"/>
      <c r="D1308" s="152"/>
      <c r="E1308" s="152"/>
      <c r="F1308" s="152"/>
      <c r="G1308" s="152"/>
      <c r="H1308" s="152"/>
      <c r="I1308" s="152"/>
      <c r="J1308" s="152"/>
      <c r="K1308" s="152"/>
      <c r="L1308" s="152"/>
      <c r="M1308" s="152"/>
      <c r="N1308" s="152"/>
      <c r="O1308" s="152"/>
      <c r="P1308" s="152"/>
      <c r="Q1308" s="152"/>
      <c r="R1308" s="152"/>
      <c r="S1308" s="152"/>
      <c r="T1308" s="152"/>
      <c r="U1308" s="152"/>
      <c r="V1308" s="152"/>
      <c r="W1308" s="152"/>
      <c r="X1308" s="152"/>
      <c r="Y1308" s="152"/>
      <c r="Z1308" s="152"/>
      <c r="AA1308" s="152"/>
      <c r="AB1308" s="152"/>
      <c r="AC1308" s="152"/>
      <c r="AD1308" s="152"/>
    </row>
    <row r="1309" spans="1:30">
      <c r="A1309" s="152"/>
      <c r="B1309" s="152"/>
      <c r="C1309" s="152"/>
      <c r="D1309" s="152"/>
      <c r="E1309" s="152"/>
      <c r="F1309" s="152"/>
      <c r="G1309" s="152"/>
      <c r="H1309" s="152"/>
      <c r="I1309" s="152"/>
      <c r="J1309" s="152"/>
      <c r="K1309" s="152"/>
      <c r="L1309" s="152"/>
      <c r="M1309" s="152"/>
      <c r="N1309" s="152"/>
      <c r="O1309" s="152"/>
      <c r="P1309" s="152"/>
      <c r="Q1309" s="152"/>
      <c r="R1309" s="152"/>
      <c r="S1309" s="152"/>
      <c r="T1309" s="152"/>
      <c r="U1309" s="152"/>
      <c r="V1309" s="152"/>
      <c r="W1309" s="152"/>
      <c r="X1309" s="152"/>
      <c r="Y1309" s="152"/>
      <c r="Z1309" s="152"/>
      <c r="AA1309" s="152"/>
      <c r="AB1309" s="152"/>
      <c r="AC1309" s="152"/>
      <c r="AD1309" s="152"/>
    </row>
    <row r="1310" spans="1:30">
      <c r="A1310" s="152"/>
      <c r="B1310" s="152"/>
      <c r="C1310" s="152"/>
      <c r="D1310" s="152"/>
      <c r="E1310" s="152"/>
      <c r="F1310" s="152"/>
      <c r="G1310" s="152"/>
      <c r="H1310" s="152"/>
      <c r="I1310" s="152"/>
      <c r="J1310" s="152"/>
      <c r="K1310" s="152"/>
      <c r="L1310" s="152"/>
      <c r="M1310" s="152"/>
      <c r="N1310" s="152"/>
      <c r="O1310" s="152"/>
      <c r="P1310" s="152"/>
      <c r="Q1310" s="152"/>
      <c r="R1310" s="152"/>
      <c r="S1310" s="152"/>
      <c r="T1310" s="152"/>
      <c r="U1310" s="152"/>
      <c r="V1310" s="152"/>
      <c r="W1310" s="152"/>
      <c r="X1310" s="152"/>
      <c r="Y1310" s="152"/>
      <c r="Z1310" s="152"/>
      <c r="AA1310" s="152"/>
      <c r="AB1310" s="152"/>
      <c r="AC1310" s="152"/>
      <c r="AD1310" s="152"/>
    </row>
    <row r="1311" spans="1:30">
      <c r="A1311" s="152"/>
      <c r="B1311" s="152"/>
      <c r="C1311" s="152"/>
      <c r="D1311" s="152"/>
      <c r="E1311" s="152"/>
      <c r="F1311" s="152"/>
      <c r="G1311" s="152"/>
      <c r="H1311" s="152"/>
      <c r="I1311" s="152"/>
      <c r="J1311" s="152"/>
      <c r="K1311" s="152"/>
      <c r="L1311" s="152"/>
      <c r="M1311" s="152"/>
      <c r="N1311" s="152"/>
      <c r="O1311" s="152"/>
      <c r="P1311" s="152"/>
      <c r="Q1311" s="152"/>
      <c r="R1311" s="152"/>
      <c r="S1311" s="152"/>
      <c r="T1311" s="152"/>
      <c r="U1311" s="152"/>
      <c r="V1311" s="152"/>
      <c r="W1311" s="152"/>
      <c r="X1311" s="152"/>
      <c r="Y1311" s="152"/>
      <c r="Z1311" s="152"/>
      <c r="AA1311" s="152"/>
      <c r="AB1311" s="152"/>
      <c r="AC1311" s="152"/>
      <c r="AD1311" s="152"/>
    </row>
    <row r="1312" spans="1:30">
      <c r="A1312" s="152"/>
      <c r="B1312" s="152"/>
      <c r="C1312" s="152"/>
      <c r="D1312" s="152"/>
      <c r="E1312" s="152"/>
      <c r="F1312" s="152"/>
      <c r="G1312" s="152"/>
      <c r="H1312" s="152"/>
      <c r="I1312" s="152"/>
      <c r="J1312" s="152"/>
      <c r="K1312" s="152"/>
      <c r="L1312" s="152"/>
      <c r="M1312" s="152"/>
      <c r="N1312" s="152"/>
      <c r="O1312" s="152"/>
      <c r="P1312" s="152"/>
      <c r="Q1312" s="152"/>
      <c r="R1312" s="152"/>
      <c r="S1312" s="152"/>
      <c r="T1312" s="152"/>
      <c r="U1312" s="152"/>
      <c r="V1312" s="152"/>
      <c r="W1312" s="152"/>
      <c r="X1312" s="152"/>
      <c r="Y1312" s="152"/>
      <c r="Z1312" s="152"/>
      <c r="AA1312" s="152"/>
      <c r="AB1312" s="152"/>
      <c r="AC1312" s="152"/>
      <c r="AD1312" s="152"/>
    </row>
    <row r="1313" spans="1:30">
      <c r="A1313" s="152"/>
      <c r="B1313" s="152"/>
      <c r="C1313" s="152"/>
      <c r="D1313" s="152"/>
      <c r="E1313" s="152"/>
      <c r="F1313" s="152"/>
      <c r="G1313" s="152"/>
      <c r="H1313" s="152"/>
      <c r="I1313" s="152"/>
      <c r="J1313" s="152"/>
      <c r="K1313" s="152"/>
      <c r="L1313" s="152"/>
      <c r="M1313" s="152"/>
      <c r="N1313" s="152"/>
      <c r="O1313" s="152"/>
      <c r="P1313" s="152"/>
      <c r="Q1313" s="152"/>
      <c r="R1313" s="152"/>
      <c r="S1313" s="152"/>
      <c r="T1313" s="152"/>
      <c r="U1313" s="152"/>
      <c r="V1313" s="152"/>
      <c r="W1313" s="152"/>
      <c r="X1313" s="152"/>
      <c r="Y1313" s="152"/>
      <c r="Z1313" s="152"/>
      <c r="AA1313" s="152"/>
      <c r="AB1313" s="152"/>
      <c r="AC1313" s="152"/>
      <c r="AD1313" s="152"/>
    </row>
    <row r="1314" spans="1:30">
      <c r="A1314" s="152"/>
      <c r="B1314" s="152"/>
      <c r="C1314" s="152"/>
      <c r="D1314" s="152"/>
      <c r="E1314" s="152"/>
      <c r="F1314" s="152"/>
      <c r="G1314" s="152"/>
      <c r="H1314" s="152"/>
      <c r="I1314" s="152"/>
      <c r="J1314" s="152"/>
      <c r="K1314" s="152"/>
      <c r="L1314" s="152"/>
      <c r="M1314" s="152"/>
      <c r="N1314" s="152"/>
      <c r="O1314" s="152"/>
      <c r="P1314" s="152"/>
      <c r="Q1314" s="152"/>
      <c r="R1314" s="152"/>
      <c r="S1314" s="152"/>
      <c r="T1314" s="152"/>
      <c r="U1314" s="152"/>
      <c r="V1314" s="152"/>
      <c r="W1314" s="152"/>
      <c r="X1314" s="152"/>
      <c r="Y1314" s="152"/>
      <c r="Z1314" s="152"/>
      <c r="AA1314" s="152"/>
      <c r="AB1314" s="152"/>
      <c r="AC1314" s="152"/>
      <c r="AD1314" s="152"/>
    </row>
    <row r="1315" spans="1:30">
      <c r="A1315" s="152"/>
      <c r="B1315" s="152"/>
      <c r="C1315" s="152"/>
      <c r="D1315" s="152"/>
      <c r="E1315" s="152"/>
      <c r="F1315" s="152"/>
      <c r="G1315" s="152"/>
      <c r="H1315" s="152"/>
      <c r="I1315" s="152"/>
      <c r="J1315" s="152"/>
      <c r="K1315" s="152"/>
      <c r="L1315" s="152"/>
      <c r="M1315" s="152"/>
      <c r="N1315" s="152"/>
      <c r="O1315" s="152"/>
      <c r="P1315" s="152"/>
      <c r="Q1315" s="152"/>
      <c r="R1315" s="152"/>
      <c r="S1315" s="152"/>
      <c r="T1315" s="152"/>
      <c r="U1315" s="152"/>
      <c r="V1315" s="152"/>
      <c r="W1315" s="152"/>
      <c r="X1315" s="152"/>
      <c r="Y1315" s="152"/>
      <c r="Z1315" s="152"/>
      <c r="AA1315" s="152"/>
      <c r="AB1315" s="152"/>
      <c r="AC1315" s="152"/>
      <c r="AD1315" s="152"/>
    </row>
    <row r="1316" spans="1:30">
      <c r="A1316" s="152"/>
      <c r="B1316" s="152"/>
      <c r="C1316" s="152"/>
      <c r="D1316" s="152"/>
      <c r="E1316" s="152"/>
      <c r="F1316" s="152"/>
      <c r="G1316" s="152"/>
      <c r="H1316" s="152"/>
      <c r="I1316" s="152"/>
      <c r="J1316" s="152"/>
      <c r="K1316" s="152"/>
      <c r="L1316" s="152"/>
      <c r="M1316" s="152"/>
      <c r="N1316" s="152"/>
      <c r="O1316" s="152"/>
      <c r="P1316" s="152"/>
      <c r="Q1316" s="152"/>
      <c r="R1316" s="152"/>
      <c r="S1316" s="152"/>
      <c r="T1316" s="152"/>
      <c r="U1316" s="152"/>
      <c r="V1316" s="152"/>
      <c r="W1316" s="152"/>
      <c r="X1316" s="152"/>
      <c r="Y1316" s="152"/>
      <c r="Z1316" s="152"/>
      <c r="AA1316" s="152"/>
      <c r="AB1316" s="152"/>
      <c r="AC1316" s="152"/>
      <c r="AD1316" s="152"/>
    </row>
    <row r="1317" spans="1:30">
      <c r="A1317" s="152"/>
      <c r="B1317" s="152"/>
      <c r="C1317" s="152"/>
      <c r="D1317" s="152"/>
      <c r="E1317" s="152"/>
      <c r="F1317" s="152"/>
      <c r="G1317" s="152"/>
      <c r="H1317" s="152"/>
      <c r="I1317" s="152"/>
      <c r="J1317" s="152"/>
      <c r="K1317" s="152"/>
      <c r="L1317" s="152"/>
      <c r="M1317" s="152"/>
      <c r="N1317" s="152"/>
      <c r="O1317" s="152"/>
      <c r="P1317" s="152"/>
      <c r="Q1317" s="152"/>
      <c r="R1317" s="152"/>
      <c r="S1317" s="152"/>
      <c r="T1317" s="152"/>
      <c r="U1317" s="152"/>
      <c r="V1317" s="152"/>
      <c r="W1317" s="152"/>
      <c r="X1317" s="152"/>
      <c r="Y1317" s="152"/>
      <c r="Z1317" s="152"/>
      <c r="AA1317" s="152"/>
      <c r="AB1317" s="152"/>
      <c r="AC1317" s="152"/>
      <c r="AD1317" s="152"/>
    </row>
    <row r="1318" spans="1:30">
      <c r="A1318" s="152"/>
      <c r="B1318" s="152"/>
      <c r="C1318" s="152"/>
      <c r="D1318" s="152"/>
      <c r="E1318" s="152"/>
      <c r="F1318" s="152"/>
      <c r="G1318" s="152"/>
      <c r="H1318" s="152"/>
      <c r="I1318" s="152"/>
      <c r="J1318" s="152"/>
      <c r="K1318" s="152"/>
      <c r="L1318" s="152"/>
      <c r="M1318" s="152"/>
      <c r="N1318" s="152"/>
      <c r="O1318" s="152"/>
      <c r="P1318" s="152"/>
      <c r="Q1318" s="152"/>
      <c r="R1318" s="152"/>
      <c r="S1318" s="152"/>
      <c r="T1318" s="152"/>
      <c r="U1318" s="152"/>
      <c r="V1318" s="152"/>
      <c r="W1318" s="152"/>
      <c r="X1318" s="152"/>
      <c r="Y1318" s="152"/>
      <c r="Z1318" s="152"/>
      <c r="AA1318" s="152"/>
      <c r="AB1318" s="152"/>
      <c r="AC1318" s="152"/>
      <c r="AD1318" s="152"/>
    </row>
    <row r="1319" spans="1:30">
      <c r="A1319" s="152"/>
      <c r="B1319" s="152"/>
      <c r="C1319" s="152"/>
      <c r="D1319" s="152"/>
      <c r="E1319" s="152"/>
      <c r="F1319" s="152"/>
      <c r="G1319" s="152"/>
      <c r="H1319" s="152"/>
      <c r="I1319" s="152"/>
      <c r="J1319" s="152"/>
      <c r="K1319" s="152"/>
      <c r="L1319" s="152"/>
      <c r="M1319" s="152"/>
      <c r="N1319" s="152"/>
      <c r="O1319" s="152"/>
      <c r="P1319" s="152"/>
      <c r="Q1319" s="152"/>
      <c r="R1319" s="152"/>
      <c r="S1319" s="152"/>
      <c r="T1319" s="152"/>
      <c r="U1319" s="152"/>
      <c r="V1319" s="152"/>
      <c r="W1319" s="152"/>
      <c r="X1319" s="152"/>
      <c r="Y1319" s="152"/>
      <c r="Z1319" s="152"/>
      <c r="AA1319" s="152"/>
      <c r="AB1319" s="152"/>
      <c r="AC1319" s="152"/>
      <c r="AD1319" s="152"/>
    </row>
    <row r="1320" spans="1:30">
      <c r="A1320" s="152"/>
      <c r="B1320" s="152"/>
      <c r="C1320" s="152"/>
      <c r="D1320" s="152"/>
      <c r="E1320" s="152"/>
      <c r="F1320" s="152"/>
      <c r="G1320" s="152"/>
      <c r="H1320" s="152"/>
      <c r="I1320" s="152"/>
      <c r="J1320" s="152"/>
      <c r="K1320" s="152"/>
      <c r="L1320" s="152"/>
      <c r="M1320" s="152"/>
      <c r="N1320" s="152"/>
      <c r="O1320" s="152"/>
      <c r="P1320" s="152"/>
      <c r="Q1320" s="152"/>
      <c r="R1320" s="152"/>
      <c r="S1320" s="152"/>
      <c r="T1320" s="152"/>
      <c r="U1320" s="152"/>
      <c r="V1320" s="152"/>
      <c r="W1320" s="152"/>
      <c r="X1320" s="152"/>
      <c r="Y1320" s="152"/>
      <c r="Z1320" s="152"/>
      <c r="AA1320" s="152"/>
      <c r="AB1320" s="152"/>
      <c r="AC1320" s="152"/>
      <c r="AD1320" s="152"/>
    </row>
    <row r="1321" spans="1:30">
      <c r="A1321" s="152"/>
      <c r="B1321" s="152"/>
      <c r="C1321" s="152"/>
      <c r="D1321" s="152"/>
      <c r="E1321" s="152"/>
      <c r="F1321" s="152"/>
      <c r="G1321" s="152"/>
      <c r="H1321" s="152"/>
      <c r="I1321" s="152"/>
      <c r="J1321" s="152"/>
      <c r="K1321" s="152"/>
      <c r="L1321" s="152"/>
      <c r="M1321" s="152"/>
      <c r="N1321" s="152"/>
      <c r="O1321" s="152"/>
      <c r="P1321" s="152"/>
      <c r="Q1321" s="152"/>
      <c r="R1321" s="152"/>
      <c r="S1321" s="152"/>
      <c r="T1321" s="152"/>
      <c r="U1321" s="152"/>
      <c r="V1321" s="152"/>
      <c r="W1321" s="152"/>
      <c r="X1321" s="152"/>
      <c r="Y1321" s="152"/>
      <c r="Z1321" s="152"/>
      <c r="AA1321" s="152"/>
      <c r="AB1321" s="152"/>
      <c r="AC1321" s="152"/>
      <c r="AD1321" s="152"/>
    </row>
    <row r="1322" spans="1:30">
      <c r="A1322" s="152"/>
      <c r="B1322" s="152"/>
      <c r="C1322" s="152"/>
      <c r="D1322" s="152"/>
      <c r="E1322" s="152"/>
      <c r="F1322" s="152"/>
      <c r="G1322" s="152"/>
      <c r="H1322" s="152"/>
      <c r="I1322" s="152"/>
      <c r="J1322" s="152"/>
      <c r="K1322" s="152"/>
      <c r="L1322" s="152"/>
      <c r="M1322" s="152"/>
      <c r="N1322" s="152"/>
      <c r="O1322" s="152"/>
      <c r="P1322" s="152"/>
      <c r="Q1322" s="152"/>
      <c r="R1322" s="152"/>
      <c r="S1322" s="152"/>
      <c r="T1322" s="152"/>
      <c r="U1322" s="152"/>
      <c r="V1322" s="152"/>
      <c r="W1322" s="152"/>
      <c r="X1322" s="152"/>
      <c r="Y1322" s="152"/>
      <c r="Z1322" s="152"/>
      <c r="AA1322" s="152"/>
      <c r="AB1322" s="152"/>
      <c r="AC1322" s="152"/>
      <c r="AD1322" s="152"/>
    </row>
    <row r="1323" spans="1:30">
      <c r="A1323" s="152"/>
      <c r="B1323" s="152"/>
      <c r="C1323" s="152"/>
      <c r="D1323" s="152"/>
      <c r="E1323" s="152"/>
      <c r="F1323" s="152"/>
      <c r="G1323" s="152"/>
      <c r="H1323" s="152"/>
      <c r="I1323" s="152"/>
      <c r="J1323" s="152"/>
      <c r="K1323" s="152"/>
      <c r="L1323" s="152"/>
      <c r="M1323" s="152"/>
      <c r="N1323" s="152"/>
      <c r="O1323" s="152"/>
      <c r="P1323" s="152"/>
      <c r="Q1323" s="152"/>
      <c r="R1323" s="152"/>
      <c r="S1323" s="152"/>
      <c r="T1323" s="152"/>
      <c r="U1323" s="152"/>
      <c r="V1323" s="152"/>
      <c r="W1323" s="152"/>
      <c r="X1323" s="152"/>
      <c r="Y1323" s="152"/>
      <c r="Z1323" s="152"/>
      <c r="AA1323" s="152"/>
      <c r="AB1323" s="152"/>
      <c r="AC1323" s="152"/>
      <c r="AD1323" s="152"/>
    </row>
    <row r="1324" spans="1:30">
      <c r="A1324" s="152"/>
      <c r="B1324" s="152"/>
      <c r="C1324" s="152"/>
      <c r="D1324" s="152"/>
      <c r="E1324" s="152"/>
      <c r="F1324" s="152"/>
      <c r="G1324" s="152"/>
      <c r="H1324" s="152"/>
      <c r="I1324" s="152"/>
      <c r="J1324" s="152"/>
      <c r="K1324" s="152"/>
      <c r="L1324" s="152"/>
      <c r="M1324" s="152"/>
      <c r="N1324" s="152"/>
      <c r="O1324" s="152"/>
      <c r="P1324" s="152"/>
      <c r="Q1324" s="152"/>
      <c r="R1324" s="152"/>
      <c r="S1324" s="152"/>
      <c r="T1324" s="152"/>
      <c r="U1324" s="152"/>
      <c r="V1324" s="152"/>
      <c r="W1324" s="152"/>
      <c r="X1324" s="152"/>
      <c r="Y1324" s="152"/>
      <c r="Z1324" s="152"/>
      <c r="AA1324" s="152"/>
      <c r="AB1324" s="152"/>
      <c r="AC1324" s="152"/>
      <c r="AD1324" s="152"/>
    </row>
    <row r="1325" spans="1:30">
      <c r="A1325" s="152"/>
      <c r="B1325" s="152"/>
      <c r="C1325" s="152"/>
      <c r="D1325" s="152"/>
      <c r="E1325" s="152"/>
      <c r="F1325" s="152"/>
      <c r="G1325" s="152"/>
      <c r="H1325" s="152"/>
      <c r="I1325" s="152"/>
      <c r="J1325" s="152"/>
      <c r="K1325" s="152"/>
      <c r="L1325" s="152"/>
      <c r="M1325" s="152"/>
      <c r="N1325" s="152"/>
      <c r="O1325" s="152"/>
      <c r="P1325" s="152"/>
      <c r="Q1325" s="152"/>
      <c r="R1325" s="152"/>
      <c r="S1325" s="152"/>
      <c r="T1325" s="152"/>
      <c r="U1325" s="152"/>
      <c r="V1325" s="152"/>
      <c r="W1325" s="152"/>
      <c r="X1325" s="152"/>
      <c r="Y1325" s="152"/>
      <c r="Z1325" s="152"/>
      <c r="AA1325" s="152"/>
      <c r="AB1325" s="152"/>
      <c r="AC1325" s="152"/>
      <c r="AD1325" s="152"/>
    </row>
    <row r="1326" spans="1:30">
      <c r="A1326" s="152"/>
      <c r="B1326" s="152"/>
      <c r="C1326" s="152"/>
      <c r="D1326" s="152"/>
      <c r="E1326" s="152"/>
      <c r="F1326" s="152"/>
      <c r="G1326" s="152"/>
      <c r="H1326" s="152"/>
      <c r="I1326" s="152"/>
      <c r="J1326" s="152"/>
      <c r="K1326" s="152"/>
      <c r="L1326" s="152"/>
      <c r="M1326" s="152"/>
      <c r="N1326" s="152"/>
      <c r="O1326" s="152"/>
      <c r="P1326" s="152"/>
      <c r="Q1326" s="152"/>
      <c r="R1326" s="152"/>
      <c r="S1326" s="152"/>
      <c r="T1326" s="152"/>
      <c r="U1326" s="152"/>
      <c r="V1326" s="152"/>
      <c r="W1326" s="152"/>
      <c r="X1326" s="152"/>
      <c r="Y1326" s="152"/>
      <c r="Z1326" s="152"/>
      <c r="AA1326" s="152"/>
      <c r="AB1326" s="152"/>
      <c r="AC1326" s="152"/>
      <c r="AD1326" s="152"/>
    </row>
    <row r="1327" spans="1:30">
      <c r="A1327" s="152"/>
      <c r="B1327" s="152"/>
      <c r="C1327" s="152"/>
      <c r="D1327" s="152"/>
      <c r="E1327" s="152"/>
      <c r="F1327" s="152"/>
      <c r="G1327" s="152"/>
      <c r="H1327" s="152"/>
      <c r="I1327" s="152"/>
      <c r="J1327" s="152"/>
      <c r="K1327" s="152"/>
      <c r="L1327" s="152"/>
      <c r="M1327" s="152"/>
      <c r="N1327" s="152"/>
      <c r="O1327" s="152"/>
      <c r="P1327" s="152"/>
      <c r="Q1327" s="152"/>
      <c r="R1327" s="152"/>
      <c r="S1327" s="152"/>
      <c r="T1327" s="152"/>
      <c r="U1327" s="152"/>
      <c r="V1327" s="152"/>
      <c r="W1327" s="152"/>
      <c r="X1327" s="152"/>
      <c r="Y1327" s="152"/>
      <c r="Z1327" s="152"/>
      <c r="AA1327" s="152"/>
      <c r="AB1327" s="152"/>
      <c r="AC1327" s="152"/>
      <c r="AD1327" s="152"/>
    </row>
    <row r="1328" spans="1:30">
      <c r="A1328" s="152"/>
      <c r="B1328" s="152"/>
      <c r="C1328" s="152"/>
      <c r="D1328" s="152"/>
      <c r="E1328" s="152"/>
      <c r="F1328" s="152"/>
      <c r="G1328" s="152"/>
      <c r="H1328" s="152"/>
      <c r="I1328" s="152"/>
      <c r="J1328" s="152"/>
      <c r="K1328" s="152"/>
      <c r="L1328" s="152"/>
      <c r="M1328" s="152"/>
      <c r="N1328" s="152"/>
      <c r="O1328" s="152"/>
      <c r="P1328" s="152"/>
      <c r="Q1328" s="152"/>
      <c r="R1328" s="152"/>
      <c r="S1328" s="152"/>
      <c r="T1328" s="152"/>
      <c r="U1328" s="152"/>
      <c r="V1328" s="152"/>
      <c r="W1328" s="152"/>
      <c r="X1328" s="152"/>
      <c r="Y1328" s="152"/>
      <c r="Z1328" s="152"/>
      <c r="AA1328" s="152"/>
      <c r="AB1328" s="152"/>
      <c r="AC1328" s="152"/>
      <c r="AD1328" s="152"/>
    </row>
    <row r="1329" spans="1:30">
      <c r="A1329" s="152"/>
      <c r="B1329" s="152"/>
      <c r="C1329" s="152"/>
      <c r="D1329" s="152"/>
      <c r="E1329" s="152"/>
      <c r="F1329" s="152"/>
      <c r="G1329" s="152"/>
      <c r="H1329" s="152"/>
      <c r="I1329" s="152"/>
      <c r="J1329" s="152"/>
      <c r="K1329" s="152"/>
      <c r="L1329" s="152"/>
      <c r="M1329" s="152"/>
      <c r="N1329" s="152"/>
      <c r="O1329" s="152"/>
      <c r="P1329" s="152"/>
      <c r="Q1329" s="152"/>
      <c r="R1329" s="152"/>
      <c r="S1329" s="152"/>
      <c r="T1329" s="152"/>
      <c r="U1329" s="152"/>
      <c r="V1329" s="152"/>
      <c r="W1329" s="152"/>
      <c r="X1329" s="152"/>
      <c r="Y1329" s="152"/>
      <c r="Z1329" s="152"/>
      <c r="AA1329" s="152"/>
      <c r="AB1329" s="152"/>
      <c r="AC1329" s="152"/>
      <c r="AD1329" s="152"/>
    </row>
    <row r="1330" spans="1:30">
      <c r="A1330" s="152"/>
      <c r="B1330" s="152"/>
      <c r="C1330" s="152"/>
      <c r="D1330" s="152"/>
      <c r="E1330" s="152"/>
      <c r="F1330" s="152"/>
      <c r="G1330" s="152"/>
      <c r="H1330" s="152"/>
      <c r="I1330" s="152"/>
      <c r="J1330" s="152"/>
      <c r="K1330" s="152"/>
      <c r="L1330" s="152"/>
      <c r="M1330" s="152"/>
      <c r="N1330" s="152"/>
      <c r="O1330" s="152"/>
      <c r="P1330" s="152"/>
      <c r="Q1330" s="152"/>
      <c r="R1330" s="152"/>
      <c r="S1330" s="152"/>
      <c r="T1330" s="152"/>
      <c r="U1330" s="152"/>
      <c r="V1330" s="152"/>
      <c r="W1330" s="152"/>
      <c r="X1330" s="152"/>
      <c r="Y1330" s="152"/>
      <c r="Z1330" s="152"/>
      <c r="AA1330" s="152"/>
      <c r="AB1330" s="152"/>
      <c r="AC1330" s="152"/>
      <c r="AD1330" s="152"/>
    </row>
    <row r="1331" spans="1:30">
      <c r="A1331" s="152"/>
      <c r="B1331" s="152"/>
      <c r="C1331" s="152"/>
      <c r="D1331" s="152"/>
      <c r="E1331" s="152"/>
      <c r="F1331" s="152"/>
      <c r="G1331" s="152"/>
      <c r="H1331" s="152"/>
      <c r="I1331" s="152"/>
      <c r="J1331" s="152"/>
      <c r="K1331" s="152"/>
      <c r="L1331" s="152"/>
      <c r="M1331" s="152"/>
      <c r="N1331" s="152"/>
      <c r="O1331" s="152"/>
      <c r="P1331" s="152"/>
      <c r="Q1331" s="152"/>
      <c r="R1331" s="152"/>
      <c r="S1331" s="152"/>
      <c r="T1331" s="152"/>
      <c r="U1331" s="152"/>
      <c r="V1331" s="152"/>
      <c r="W1331" s="152"/>
      <c r="X1331" s="152"/>
      <c r="Y1331" s="152"/>
      <c r="Z1331" s="152"/>
      <c r="AA1331" s="152"/>
      <c r="AB1331" s="152"/>
      <c r="AC1331" s="152"/>
      <c r="AD1331" s="152"/>
    </row>
    <row r="1332" spans="1:30">
      <c r="A1332" s="152"/>
      <c r="B1332" s="152"/>
      <c r="C1332" s="152"/>
      <c r="D1332" s="152"/>
      <c r="E1332" s="152"/>
      <c r="F1332" s="152"/>
      <c r="G1332" s="152"/>
      <c r="H1332" s="152"/>
      <c r="I1332" s="152"/>
      <c r="J1332" s="152"/>
      <c r="K1332" s="152"/>
      <c r="L1332" s="152"/>
      <c r="M1332" s="152"/>
      <c r="N1332" s="152"/>
      <c r="O1332" s="152"/>
      <c r="P1332" s="152"/>
      <c r="Q1332" s="152"/>
      <c r="R1332" s="152"/>
      <c r="S1332" s="152"/>
      <c r="T1332" s="152"/>
      <c r="U1332" s="152"/>
      <c r="V1332" s="152"/>
      <c r="W1332" s="152"/>
      <c r="X1332" s="152"/>
      <c r="Y1332" s="152"/>
      <c r="Z1332" s="152"/>
      <c r="AA1332" s="152"/>
      <c r="AB1332" s="152"/>
      <c r="AC1332" s="152"/>
      <c r="AD1332" s="152"/>
    </row>
    <row r="1333" spans="1:30">
      <c r="A1333" s="152"/>
      <c r="B1333" s="152"/>
      <c r="C1333" s="152"/>
      <c r="D1333" s="152"/>
      <c r="E1333" s="152"/>
      <c r="F1333" s="152"/>
      <c r="G1333" s="152"/>
      <c r="H1333" s="152"/>
      <c r="I1333" s="152"/>
      <c r="J1333" s="152"/>
      <c r="K1333" s="152"/>
      <c r="L1333" s="152"/>
      <c r="M1333" s="152"/>
      <c r="N1333" s="152"/>
      <c r="O1333" s="152"/>
      <c r="P1333" s="152"/>
      <c r="Q1333" s="152"/>
      <c r="R1333" s="152"/>
      <c r="S1333" s="152"/>
      <c r="T1333" s="152"/>
      <c r="U1333" s="152"/>
      <c r="V1333" s="152"/>
      <c r="W1333" s="152"/>
      <c r="X1333" s="152"/>
      <c r="Y1333" s="152"/>
      <c r="Z1333" s="152"/>
      <c r="AA1333" s="152"/>
      <c r="AB1333" s="152"/>
      <c r="AC1333" s="152"/>
      <c r="AD1333" s="152"/>
    </row>
    <row r="1334" spans="1:30">
      <c r="A1334" s="152"/>
      <c r="B1334" s="152"/>
      <c r="C1334" s="152"/>
      <c r="D1334" s="152"/>
      <c r="E1334" s="152"/>
      <c r="F1334" s="152"/>
      <c r="G1334" s="152"/>
      <c r="H1334" s="152"/>
      <c r="I1334" s="152"/>
      <c r="J1334" s="152"/>
      <c r="K1334" s="152"/>
      <c r="L1334" s="152"/>
      <c r="M1334" s="152"/>
      <c r="N1334" s="152"/>
      <c r="O1334" s="152"/>
      <c r="P1334" s="152"/>
      <c r="Q1334" s="152"/>
      <c r="R1334" s="152"/>
      <c r="S1334" s="152"/>
      <c r="T1334" s="152"/>
      <c r="U1334" s="152"/>
      <c r="V1334" s="152"/>
      <c r="W1334" s="152"/>
      <c r="X1334" s="152"/>
      <c r="Y1334" s="152"/>
      <c r="Z1334" s="152"/>
      <c r="AA1334" s="152"/>
      <c r="AB1334" s="152"/>
      <c r="AC1334" s="152"/>
      <c r="AD1334" s="152"/>
    </row>
    <row r="1335" spans="1:30">
      <c r="A1335" s="152"/>
      <c r="B1335" s="152"/>
      <c r="C1335" s="152"/>
      <c r="D1335" s="152"/>
      <c r="E1335" s="152"/>
      <c r="F1335" s="152"/>
      <c r="G1335" s="152"/>
      <c r="H1335" s="152"/>
      <c r="I1335" s="152"/>
      <c r="J1335" s="152"/>
      <c r="K1335" s="152"/>
      <c r="L1335" s="152"/>
      <c r="M1335" s="152"/>
      <c r="N1335" s="152"/>
      <c r="O1335" s="152"/>
      <c r="P1335" s="152"/>
      <c r="Q1335" s="152"/>
      <c r="R1335" s="152"/>
      <c r="S1335" s="152"/>
      <c r="T1335" s="152"/>
      <c r="U1335" s="152"/>
      <c r="V1335" s="152"/>
      <c r="W1335" s="152"/>
      <c r="X1335" s="152"/>
      <c r="Y1335" s="152"/>
      <c r="Z1335" s="152"/>
      <c r="AA1335" s="152"/>
      <c r="AB1335" s="152"/>
      <c r="AC1335" s="152"/>
      <c r="AD1335" s="152"/>
    </row>
    <row r="1336" spans="1:30">
      <c r="A1336" s="152"/>
      <c r="B1336" s="152"/>
      <c r="C1336" s="152"/>
      <c r="D1336" s="152"/>
      <c r="E1336" s="152"/>
      <c r="F1336" s="152"/>
      <c r="G1336" s="152"/>
      <c r="H1336" s="152"/>
      <c r="I1336" s="152"/>
      <c r="J1336" s="152"/>
      <c r="K1336" s="152"/>
      <c r="L1336" s="152"/>
      <c r="M1336" s="152"/>
      <c r="N1336" s="152"/>
      <c r="O1336" s="152"/>
      <c r="P1336" s="152"/>
      <c r="Q1336" s="152"/>
      <c r="R1336" s="152"/>
      <c r="S1336" s="152"/>
      <c r="T1336" s="152"/>
      <c r="U1336" s="152"/>
      <c r="V1336" s="152"/>
      <c r="W1336" s="152"/>
      <c r="X1336" s="152"/>
      <c r="Y1336" s="152"/>
      <c r="Z1336" s="152"/>
      <c r="AA1336" s="152"/>
      <c r="AB1336" s="152"/>
      <c r="AC1336" s="152"/>
      <c r="AD1336" s="152"/>
    </row>
    <row r="1337" spans="1:30">
      <c r="A1337" s="152"/>
      <c r="B1337" s="152"/>
      <c r="C1337" s="152"/>
      <c r="D1337" s="152"/>
      <c r="E1337" s="152"/>
      <c r="F1337" s="152"/>
      <c r="G1337" s="152"/>
      <c r="H1337" s="152"/>
      <c r="I1337" s="152"/>
      <c r="J1337" s="152"/>
      <c r="K1337" s="152"/>
      <c r="L1337" s="152"/>
      <c r="M1337" s="152"/>
      <c r="N1337" s="152"/>
      <c r="O1337" s="152"/>
      <c r="P1337" s="152"/>
      <c r="Q1337" s="152"/>
      <c r="R1337" s="152"/>
      <c r="S1337" s="152"/>
      <c r="T1337" s="152"/>
      <c r="U1337" s="152"/>
      <c r="V1337" s="152"/>
      <c r="W1337" s="152"/>
      <c r="X1337" s="152"/>
      <c r="Y1337" s="152"/>
      <c r="Z1337" s="152"/>
      <c r="AA1337" s="152"/>
      <c r="AB1337" s="152"/>
      <c r="AC1337" s="152"/>
      <c r="AD1337" s="152"/>
    </row>
    <row r="1338" spans="1:30">
      <c r="A1338" s="152"/>
      <c r="B1338" s="152"/>
      <c r="C1338" s="152"/>
      <c r="D1338" s="152"/>
      <c r="E1338" s="152"/>
      <c r="F1338" s="152"/>
      <c r="G1338" s="152"/>
      <c r="H1338" s="152"/>
      <c r="I1338" s="152"/>
      <c r="J1338" s="152"/>
      <c r="K1338" s="152"/>
      <c r="L1338" s="152"/>
      <c r="M1338" s="152"/>
      <c r="N1338" s="152"/>
      <c r="O1338" s="152"/>
      <c r="P1338" s="152"/>
      <c r="Q1338" s="152"/>
      <c r="R1338" s="152"/>
      <c r="S1338" s="152"/>
      <c r="T1338" s="152"/>
      <c r="U1338" s="152"/>
      <c r="V1338" s="152"/>
      <c r="W1338" s="152"/>
      <c r="X1338" s="152"/>
      <c r="Y1338" s="152"/>
      <c r="Z1338" s="152"/>
      <c r="AA1338" s="152"/>
      <c r="AB1338" s="152"/>
      <c r="AC1338" s="152"/>
      <c r="AD1338" s="152"/>
    </row>
    <row r="1339" spans="1:30">
      <c r="A1339" s="152"/>
      <c r="B1339" s="152"/>
      <c r="C1339" s="152"/>
      <c r="D1339" s="152"/>
      <c r="E1339" s="152"/>
      <c r="F1339" s="152"/>
      <c r="G1339" s="152"/>
      <c r="H1339" s="152"/>
      <c r="I1339" s="152"/>
      <c r="J1339" s="152"/>
      <c r="K1339" s="152"/>
      <c r="L1339" s="152"/>
      <c r="M1339" s="152"/>
      <c r="N1339" s="152"/>
      <c r="O1339" s="152"/>
      <c r="P1339" s="152"/>
      <c r="Q1339" s="152"/>
      <c r="R1339" s="152"/>
      <c r="S1339" s="152"/>
      <c r="T1339" s="152"/>
      <c r="U1339" s="152"/>
      <c r="V1339" s="152"/>
      <c r="W1339" s="152"/>
      <c r="X1339" s="152"/>
      <c r="Y1339" s="152"/>
      <c r="Z1339" s="152"/>
      <c r="AA1339" s="152"/>
      <c r="AB1339" s="152"/>
      <c r="AC1339" s="152"/>
      <c r="AD1339" s="152"/>
    </row>
    <row r="1340" spans="1:30">
      <c r="A1340" s="152"/>
      <c r="B1340" s="152"/>
      <c r="C1340" s="152"/>
      <c r="D1340" s="152"/>
      <c r="E1340" s="152"/>
      <c r="F1340" s="152"/>
      <c r="G1340" s="152"/>
      <c r="H1340" s="152"/>
      <c r="I1340" s="152"/>
      <c r="J1340" s="152"/>
      <c r="K1340" s="152"/>
      <c r="L1340" s="152"/>
      <c r="M1340" s="152"/>
      <c r="N1340" s="152"/>
      <c r="O1340" s="152"/>
      <c r="P1340" s="152"/>
      <c r="Q1340" s="152"/>
      <c r="R1340" s="152"/>
      <c r="S1340" s="152"/>
      <c r="T1340" s="152"/>
      <c r="U1340" s="152"/>
      <c r="V1340" s="152"/>
      <c r="W1340" s="152"/>
      <c r="X1340" s="152"/>
      <c r="Y1340" s="152"/>
      <c r="Z1340" s="152"/>
      <c r="AA1340" s="152"/>
      <c r="AB1340" s="152"/>
      <c r="AC1340" s="152"/>
      <c r="AD1340" s="152"/>
    </row>
    <row r="1341" spans="1:30">
      <c r="A1341" s="152"/>
      <c r="B1341" s="152"/>
      <c r="C1341" s="152"/>
      <c r="D1341" s="152"/>
      <c r="E1341" s="152"/>
      <c r="F1341" s="152"/>
      <c r="G1341" s="152"/>
      <c r="H1341" s="152"/>
      <c r="I1341" s="152"/>
      <c r="J1341" s="152"/>
      <c r="K1341" s="152"/>
      <c r="L1341" s="152"/>
      <c r="M1341" s="152"/>
      <c r="N1341" s="152"/>
      <c r="O1341" s="152"/>
      <c r="P1341" s="152"/>
      <c r="Q1341" s="152"/>
      <c r="R1341" s="152"/>
      <c r="S1341" s="152"/>
      <c r="T1341" s="152"/>
      <c r="U1341" s="152"/>
      <c r="V1341" s="152"/>
      <c r="W1341" s="152"/>
      <c r="X1341" s="152"/>
      <c r="Y1341" s="152"/>
      <c r="Z1341" s="152"/>
      <c r="AA1341" s="152"/>
      <c r="AB1341" s="152"/>
      <c r="AC1341" s="152"/>
      <c r="AD1341" s="152"/>
    </row>
    <row r="1342" spans="1:30">
      <c r="A1342" s="152"/>
      <c r="B1342" s="152"/>
      <c r="C1342" s="152"/>
      <c r="D1342" s="152"/>
      <c r="E1342" s="152"/>
      <c r="F1342" s="152"/>
      <c r="G1342" s="152"/>
      <c r="H1342" s="152"/>
      <c r="I1342" s="152"/>
      <c r="J1342" s="152"/>
      <c r="K1342" s="152"/>
      <c r="L1342" s="152"/>
      <c r="M1342" s="152"/>
      <c r="N1342" s="152"/>
      <c r="O1342" s="152"/>
      <c r="P1342" s="152"/>
      <c r="Q1342" s="152"/>
      <c r="R1342" s="152"/>
      <c r="S1342" s="152"/>
      <c r="T1342" s="152"/>
      <c r="U1342" s="152"/>
      <c r="V1342" s="152"/>
      <c r="W1342" s="152"/>
      <c r="X1342" s="152"/>
      <c r="Y1342" s="152"/>
      <c r="Z1342" s="152"/>
      <c r="AA1342" s="152"/>
      <c r="AB1342" s="152"/>
      <c r="AC1342" s="152"/>
      <c r="AD1342" s="152"/>
    </row>
    <row r="1343" spans="1:30">
      <c r="A1343" s="152"/>
      <c r="B1343" s="152"/>
      <c r="C1343" s="152"/>
      <c r="D1343" s="152"/>
      <c r="E1343" s="152"/>
      <c r="F1343" s="152"/>
      <c r="G1343" s="152"/>
      <c r="H1343" s="152"/>
      <c r="I1343" s="152"/>
      <c r="J1343" s="152"/>
      <c r="K1343" s="152"/>
      <c r="L1343" s="152"/>
      <c r="M1343" s="152"/>
      <c r="N1343" s="152"/>
      <c r="O1343" s="152"/>
      <c r="P1343" s="152"/>
      <c r="Q1343" s="152"/>
      <c r="R1343" s="152"/>
      <c r="S1343" s="152"/>
      <c r="T1343" s="152"/>
      <c r="U1343" s="152"/>
      <c r="V1343" s="152"/>
      <c r="W1343" s="152"/>
      <c r="X1343" s="152"/>
      <c r="Y1343" s="152"/>
      <c r="Z1343" s="152"/>
      <c r="AA1343" s="152"/>
      <c r="AB1343" s="152"/>
      <c r="AC1343" s="152"/>
      <c r="AD1343" s="152"/>
    </row>
    <row r="1344" spans="1:30">
      <c r="A1344" s="152"/>
      <c r="B1344" s="152"/>
      <c r="C1344" s="152"/>
      <c r="D1344" s="152"/>
      <c r="E1344" s="152"/>
      <c r="F1344" s="152"/>
      <c r="G1344" s="152"/>
      <c r="H1344" s="152"/>
      <c r="I1344" s="152"/>
      <c r="J1344" s="152"/>
      <c r="K1344" s="152"/>
      <c r="L1344" s="152"/>
      <c r="M1344" s="152"/>
      <c r="N1344" s="152"/>
      <c r="O1344" s="152"/>
      <c r="P1344" s="152"/>
      <c r="Q1344" s="152"/>
      <c r="R1344" s="152"/>
      <c r="S1344" s="152"/>
      <c r="T1344" s="152"/>
      <c r="U1344" s="152"/>
      <c r="V1344" s="152"/>
      <c r="W1344" s="152"/>
      <c r="X1344" s="152"/>
      <c r="Y1344" s="152"/>
      <c r="Z1344" s="152"/>
      <c r="AA1344" s="152"/>
      <c r="AB1344" s="152"/>
      <c r="AC1344" s="152"/>
      <c r="AD1344" s="152"/>
    </row>
    <row r="1345" spans="1:30">
      <c r="A1345" s="152"/>
      <c r="B1345" s="152"/>
      <c r="C1345" s="152"/>
      <c r="D1345" s="152"/>
      <c r="E1345" s="152"/>
      <c r="F1345" s="152"/>
      <c r="G1345" s="152"/>
      <c r="H1345" s="152"/>
      <c r="I1345" s="152"/>
      <c r="J1345" s="152"/>
      <c r="K1345" s="152"/>
      <c r="L1345" s="152"/>
      <c r="M1345" s="152"/>
      <c r="N1345" s="152"/>
      <c r="O1345" s="152"/>
      <c r="P1345" s="152"/>
      <c r="Q1345" s="152"/>
      <c r="R1345" s="152"/>
      <c r="S1345" s="152"/>
      <c r="T1345" s="152"/>
      <c r="U1345" s="152"/>
      <c r="V1345" s="152"/>
      <c r="W1345" s="152"/>
      <c r="X1345" s="152"/>
      <c r="Y1345" s="152"/>
      <c r="Z1345" s="152"/>
      <c r="AA1345" s="152"/>
      <c r="AB1345" s="152"/>
      <c r="AC1345" s="152"/>
      <c r="AD1345" s="152"/>
    </row>
    <row r="1346" spans="1:30">
      <c r="A1346" s="152"/>
      <c r="B1346" s="152"/>
      <c r="C1346" s="152"/>
      <c r="D1346" s="152"/>
      <c r="E1346" s="152"/>
      <c r="F1346" s="152"/>
      <c r="G1346" s="152"/>
      <c r="H1346" s="152"/>
      <c r="I1346" s="152"/>
      <c r="J1346" s="152"/>
      <c r="K1346" s="152"/>
      <c r="L1346" s="152"/>
      <c r="M1346" s="152"/>
      <c r="N1346" s="152"/>
      <c r="O1346" s="152"/>
      <c r="P1346" s="152"/>
      <c r="Q1346" s="152"/>
      <c r="R1346" s="152"/>
      <c r="S1346" s="152"/>
      <c r="T1346" s="152"/>
      <c r="U1346" s="152"/>
      <c r="V1346" s="152"/>
      <c r="W1346" s="152"/>
      <c r="X1346" s="152"/>
      <c r="Y1346" s="152"/>
      <c r="Z1346" s="152"/>
      <c r="AA1346" s="152"/>
      <c r="AB1346" s="152"/>
      <c r="AC1346" s="152"/>
      <c r="AD1346" s="152"/>
    </row>
    <row r="1347" spans="1:30">
      <c r="A1347" s="152"/>
      <c r="B1347" s="152"/>
      <c r="C1347" s="152"/>
      <c r="D1347" s="152"/>
      <c r="E1347" s="152"/>
      <c r="F1347" s="152"/>
      <c r="G1347" s="152"/>
      <c r="H1347" s="152"/>
      <c r="I1347" s="152"/>
      <c r="J1347" s="152"/>
      <c r="K1347" s="152"/>
      <c r="L1347" s="152"/>
      <c r="M1347" s="152"/>
      <c r="N1347" s="152"/>
      <c r="O1347" s="152"/>
      <c r="P1347" s="152"/>
      <c r="Q1347" s="152"/>
      <c r="R1347" s="152"/>
      <c r="S1347" s="152"/>
      <c r="T1347" s="152"/>
      <c r="U1347" s="152"/>
      <c r="V1347" s="152"/>
      <c r="W1347" s="152"/>
      <c r="X1347" s="152"/>
      <c r="Y1347" s="152"/>
      <c r="Z1347" s="152"/>
      <c r="AA1347" s="152"/>
      <c r="AB1347" s="152"/>
      <c r="AC1347" s="152"/>
      <c r="AD1347" s="152"/>
    </row>
    <row r="1348" spans="1:30">
      <c r="A1348" s="152"/>
      <c r="B1348" s="152"/>
      <c r="C1348" s="152"/>
      <c r="D1348" s="152"/>
      <c r="E1348" s="152"/>
      <c r="F1348" s="152"/>
      <c r="G1348" s="152"/>
      <c r="H1348" s="152"/>
      <c r="I1348" s="152"/>
      <c r="J1348" s="152"/>
      <c r="K1348" s="152"/>
      <c r="L1348" s="152"/>
      <c r="M1348" s="152"/>
      <c r="N1348" s="152"/>
      <c r="O1348" s="152"/>
      <c r="P1348" s="152"/>
      <c r="Q1348" s="152"/>
      <c r="R1348" s="152"/>
      <c r="S1348" s="152"/>
      <c r="T1348" s="152"/>
      <c r="U1348" s="152"/>
      <c r="V1348" s="152"/>
      <c r="W1348" s="152"/>
      <c r="X1348" s="152"/>
      <c r="Y1348" s="152"/>
      <c r="Z1348" s="152"/>
      <c r="AA1348" s="152"/>
      <c r="AB1348" s="152"/>
      <c r="AC1348" s="152"/>
      <c r="AD1348" s="152"/>
    </row>
    <row r="1349" spans="1:30">
      <c r="A1349" s="152"/>
      <c r="B1349" s="152"/>
      <c r="C1349" s="152"/>
      <c r="D1349" s="152"/>
      <c r="E1349" s="152"/>
      <c r="F1349" s="152"/>
      <c r="G1349" s="152"/>
      <c r="H1349" s="152"/>
      <c r="I1349" s="152"/>
      <c r="J1349" s="152"/>
      <c r="K1349" s="152"/>
      <c r="L1349" s="152"/>
      <c r="M1349" s="152"/>
      <c r="N1349" s="152"/>
      <c r="O1349" s="152"/>
      <c r="P1349" s="152"/>
      <c r="Q1349" s="152"/>
      <c r="R1349" s="152"/>
      <c r="S1349" s="152"/>
      <c r="T1349" s="152"/>
      <c r="U1349" s="152"/>
      <c r="V1349" s="152"/>
      <c r="W1349" s="152"/>
      <c r="X1349" s="152"/>
      <c r="Y1349" s="152"/>
      <c r="Z1349" s="152"/>
      <c r="AA1349" s="152"/>
      <c r="AB1349" s="152"/>
      <c r="AC1349" s="152"/>
      <c r="AD1349" s="152"/>
    </row>
    <row r="1350" spans="1:30">
      <c r="A1350" s="152"/>
      <c r="B1350" s="152"/>
      <c r="C1350" s="152"/>
      <c r="D1350" s="152"/>
      <c r="E1350" s="152"/>
      <c r="F1350" s="152"/>
      <c r="G1350" s="152"/>
      <c r="H1350" s="152"/>
      <c r="I1350" s="152"/>
      <c r="J1350" s="152"/>
      <c r="K1350" s="152"/>
      <c r="L1350" s="152"/>
      <c r="M1350" s="152"/>
      <c r="N1350" s="152"/>
      <c r="O1350" s="152"/>
      <c r="P1350" s="152"/>
      <c r="Q1350" s="152"/>
      <c r="R1350" s="152"/>
      <c r="S1350" s="152"/>
      <c r="T1350" s="152"/>
      <c r="U1350" s="152"/>
      <c r="V1350" s="152"/>
      <c r="W1350" s="152"/>
      <c r="X1350" s="152"/>
      <c r="Y1350" s="152"/>
      <c r="Z1350" s="152"/>
      <c r="AA1350" s="152"/>
      <c r="AB1350" s="152"/>
      <c r="AC1350" s="152"/>
      <c r="AD1350" s="152"/>
    </row>
    <row r="1351" spans="1:30">
      <c r="A1351" s="152"/>
      <c r="B1351" s="152"/>
      <c r="C1351" s="152"/>
      <c r="D1351" s="152"/>
      <c r="E1351" s="152"/>
      <c r="F1351" s="152"/>
      <c r="G1351" s="152"/>
      <c r="H1351" s="152"/>
      <c r="I1351" s="152"/>
      <c r="J1351" s="152"/>
      <c r="K1351" s="152"/>
      <c r="L1351" s="152"/>
      <c r="M1351" s="152"/>
      <c r="N1351" s="152"/>
      <c r="O1351" s="152"/>
      <c r="P1351" s="152"/>
      <c r="Q1351" s="152"/>
      <c r="R1351" s="152"/>
      <c r="S1351" s="152"/>
      <c r="T1351" s="152"/>
      <c r="U1351" s="152"/>
      <c r="V1351" s="152"/>
      <c r="W1351" s="152"/>
      <c r="X1351" s="152"/>
      <c r="Y1351" s="152"/>
      <c r="Z1351" s="152"/>
      <c r="AA1351" s="152"/>
      <c r="AB1351" s="152"/>
      <c r="AC1351" s="152"/>
      <c r="AD1351" s="152"/>
    </row>
    <row r="1352" spans="1:30">
      <c r="A1352" s="152"/>
      <c r="B1352" s="152"/>
      <c r="C1352" s="152"/>
      <c r="D1352" s="152"/>
      <c r="E1352" s="152"/>
      <c r="F1352" s="152"/>
      <c r="G1352" s="152"/>
      <c r="H1352" s="152"/>
      <c r="I1352" s="152"/>
      <c r="J1352" s="152"/>
      <c r="K1352" s="152"/>
      <c r="L1352" s="152"/>
      <c r="M1352" s="152"/>
      <c r="N1352" s="152"/>
      <c r="O1352" s="152"/>
      <c r="P1352" s="152"/>
      <c r="Q1352" s="152"/>
      <c r="R1352" s="152"/>
      <c r="S1352" s="152"/>
      <c r="T1352" s="152"/>
      <c r="U1352" s="152"/>
      <c r="V1352" s="152"/>
      <c r="W1352" s="152"/>
      <c r="X1352" s="152"/>
      <c r="Y1352" s="152"/>
      <c r="Z1352" s="152"/>
      <c r="AA1352" s="152"/>
      <c r="AB1352" s="152"/>
      <c r="AC1352" s="152"/>
      <c r="AD1352" s="152"/>
    </row>
    <row r="1353" spans="1:30">
      <c r="A1353" s="152"/>
      <c r="B1353" s="152"/>
      <c r="C1353" s="152"/>
      <c r="D1353" s="152"/>
      <c r="E1353" s="152"/>
      <c r="F1353" s="152"/>
      <c r="G1353" s="152"/>
      <c r="H1353" s="152"/>
      <c r="I1353" s="152"/>
      <c r="J1353" s="152"/>
      <c r="K1353" s="152"/>
      <c r="L1353" s="152"/>
      <c r="M1353" s="152"/>
      <c r="N1353" s="152"/>
      <c r="O1353" s="152"/>
      <c r="P1353" s="152"/>
      <c r="Q1353" s="152"/>
      <c r="R1353" s="152"/>
      <c r="S1353" s="152"/>
      <c r="T1353" s="152"/>
      <c r="U1353" s="152"/>
      <c r="V1353" s="152"/>
      <c r="W1353" s="152"/>
      <c r="X1353" s="152"/>
      <c r="Y1353" s="152"/>
      <c r="Z1353" s="152"/>
      <c r="AA1353" s="152"/>
      <c r="AB1353" s="152"/>
      <c r="AC1353" s="152"/>
      <c r="AD1353" s="152"/>
    </row>
    <row r="1354" spans="1:30">
      <c r="A1354" s="152"/>
      <c r="B1354" s="152"/>
      <c r="C1354" s="152"/>
      <c r="D1354" s="152"/>
      <c r="E1354" s="152"/>
      <c r="F1354" s="152"/>
      <c r="G1354" s="152"/>
      <c r="H1354" s="152"/>
      <c r="I1354" s="152"/>
      <c r="J1354" s="152"/>
      <c r="K1354" s="152"/>
      <c r="L1354" s="152"/>
      <c r="M1354" s="152"/>
      <c r="N1354" s="152"/>
      <c r="O1354" s="152"/>
      <c r="P1354" s="152"/>
      <c r="Q1354" s="152"/>
      <c r="R1354" s="152"/>
      <c r="S1354" s="152"/>
      <c r="T1354" s="152"/>
      <c r="U1354" s="152"/>
      <c r="V1354" s="152"/>
      <c r="W1354" s="152"/>
      <c r="X1354" s="152"/>
      <c r="Y1354" s="152"/>
      <c r="Z1354" s="152"/>
      <c r="AA1354" s="152"/>
      <c r="AB1354" s="152"/>
      <c r="AC1354" s="152"/>
      <c r="AD1354" s="152"/>
    </row>
    <row r="1355" spans="1:30">
      <c r="A1355" s="152"/>
      <c r="B1355" s="152"/>
      <c r="C1355" s="152"/>
      <c r="D1355" s="152"/>
      <c r="E1355" s="152"/>
      <c r="F1355" s="152"/>
      <c r="G1355" s="152"/>
      <c r="H1355" s="152"/>
      <c r="I1355" s="152"/>
      <c r="J1355" s="152"/>
      <c r="K1355" s="152"/>
      <c r="L1355" s="152"/>
      <c r="M1355" s="152"/>
      <c r="N1355" s="152"/>
      <c r="O1355" s="152"/>
      <c r="P1355" s="152"/>
      <c r="Q1355" s="152"/>
      <c r="R1355" s="152"/>
      <c r="S1355" s="152"/>
      <c r="T1355" s="152"/>
      <c r="U1355" s="152"/>
      <c r="V1355" s="152"/>
      <c r="W1355" s="152"/>
      <c r="X1355" s="152"/>
      <c r="Y1355" s="152"/>
      <c r="Z1355" s="152"/>
      <c r="AA1355" s="152"/>
      <c r="AB1355" s="152"/>
      <c r="AC1355" s="152"/>
      <c r="AD1355" s="152"/>
    </row>
    <row r="1356" spans="1:30">
      <c r="A1356" s="152"/>
      <c r="B1356" s="152"/>
      <c r="C1356" s="152"/>
      <c r="D1356" s="152"/>
      <c r="E1356" s="152"/>
      <c r="F1356" s="152"/>
      <c r="G1356" s="152"/>
      <c r="H1356" s="152"/>
      <c r="I1356" s="152"/>
      <c r="J1356" s="152"/>
      <c r="K1356" s="152"/>
      <c r="L1356" s="152"/>
      <c r="M1356" s="152"/>
      <c r="N1356" s="152"/>
      <c r="O1356" s="152"/>
      <c r="P1356" s="152"/>
      <c r="Q1356" s="152"/>
      <c r="R1356" s="152"/>
      <c r="S1356" s="152"/>
      <c r="T1356" s="152"/>
      <c r="U1356" s="152"/>
      <c r="V1356" s="152"/>
      <c r="W1356" s="152"/>
      <c r="X1356" s="152"/>
      <c r="Y1356" s="152"/>
      <c r="Z1356" s="152"/>
      <c r="AA1356" s="152"/>
      <c r="AB1356" s="152"/>
      <c r="AC1356" s="152"/>
      <c r="AD1356" s="152"/>
    </row>
    <row r="1357" spans="1:30">
      <c r="A1357" s="152"/>
      <c r="B1357" s="152"/>
      <c r="C1357" s="152"/>
      <c r="D1357" s="152"/>
      <c r="E1357" s="152"/>
      <c r="F1357" s="152"/>
      <c r="G1357" s="152"/>
      <c r="H1357" s="152"/>
      <c r="I1357" s="152"/>
      <c r="J1357" s="152"/>
      <c r="K1357" s="152"/>
      <c r="L1357" s="152"/>
      <c r="M1357" s="152"/>
      <c r="N1357" s="152"/>
      <c r="O1357" s="152"/>
      <c r="P1357" s="152"/>
      <c r="Q1357" s="152"/>
      <c r="R1357" s="152"/>
      <c r="S1357" s="152"/>
      <c r="T1357" s="152"/>
      <c r="U1357" s="152"/>
      <c r="V1357" s="152"/>
      <c r="W1357" s="152"/>
      <c r="X1357" s="152"/>
      <c r="Y1357" s="152"/>
      <c r="Z1357" s="152"/>
      <c r="AA1357" s="152"/>
      <c r="AB1357" s="152"/>
      <c r="AC1357" s="152"/>
      <c r="AD1357" s="152"/>
    </row>
    <row r="1358" spans="1:30">
      <c r="A1358" s="152"/>
      <c r="B1358" s="152"/>
      <c r="C1358" s="152"/>
      <c r="D1358" s="152"/>
      <c r="E1358" s="152"/>
      <c r="F1358" s="152"/>
      <c r="G1358" s="152"/>
      <c r="H1358" s="152"/>
      <c r="I1358" s="152"/>
      <c r="J1358" s="152"/>
      <c r="K1358" s="152"/>
      <c r="L1358" s="152"/>
      <c r="M1358" s="152"/>
      <c r="N1358" s="152"/>
      <c r="O1358" s="152"/>
      <c r="P1358" s="152"/>
      <c r="Q1358" s="152"/>
      <c r="R1358" s="152"/>
      <c r="S1358" s="152"/>
      <c r="T1358" s="152"/>
      <c r="U1358" s="152"/>
      <c r="V1358" s="152"/>
      <c r="W1358" s="152"/>
      <c r="X1358" s="152"/>
      <c r="Y1358" s="152"/>
      <c r="Z1358" s="152"/>
      <c r="AA1358" s="152"/>
      <c r="AB1358" s="152"/>
      <c r="AC1358" s="152"/>
      <c r="AD1358" s="152"/>
    </row>
    <row r="1359" spans="1:30">
      <c r="A1359" s="152"/>
      <c r="B1359" s="152"/>
      <c r="C1359" s="152"/>
      <c r="D1359" s="152"/>
      <c r="E1359" s="152"/>
      <c r="F1359" s="152"/>
      <c r="G1359" s="152"/>
      <c r="H1359" s="152"/>
      <c r="I1359" s="152"/>
      <c r="J1359" s="152"/>
      <c r="K1359" s="152"/>
      <c r="L1359" s="152"/>
      <c r="M1359" s="152"/>
      <c r="N1359" s="152"/>
      <c r="O1359" s="152"/>
      <c r="P1359" s="152"/>
      <c r="Q1359" s="152"/>
      <c r="R1359" s="152"/>
      <c r="S1359" s="152"/>
      <c r="T1359" s="152"/>
      <c r="U1359" s="152"/>
      <c r="V1359" s="152"/>
      <c r="W1359" s="152"/>
      <c r="X1359" s="152"/>
      <c r="Y1359" s="152"/>
      <c r="Z1359" s="152"/>
      <c r="AA1359" s="152"/>
      <c r="AB1359" s="152"/>
      <c r="AC1359" s="152"/>
      <c r="AD1359" s="152"/>
    </row>
    <row r="1360" spans="1:30">
      <c r="A1360" s="152"/>
      <c r="B1360" s="152"/>
      <c r="C1360" s="152"/>
      <c r="D1360" s="152"/>
      <c r="E1360" s="152"/>
      <c r="F1360" s="152"/>
      <c r="G1360" s="152"/>
      <c r="H1360" s="152"/>
      <c r="I1360" s="152"/>
      <c r="J1360" s="152"/>
      <c r="K1360" s="152"/>
      <c r="L1360" s="152"/>
      <c r="M1360" s="152"/>
      <c r="N1360" s="152"/>
      <c r="O1360" s="152"/>
      <c r="P1360" s="152"/>
      <c r="Q1360" s="152"/>
      <c r="R1360" s="152"/>
      <c r="S1360" s="152"/>
      <c r="T1360" s="152"/>
      <c r="U1360" s="152"/>
      <c r="V1360" s="152"/>
      <c r="W1360" s="152"/>
      <c r="X1360" s="152"/>
      <c r="Y1360" s="152"/>
      <c r="Z1360" s="152"/>
      <c r="AA1360" s="152"/>
      <c r="AB1360" s="152"/>
      <c r="AC1360" s="152"/>
      <c r="AD1360" s="152"/>
    </row>
    <row r="1361" spans="1:30">
      <c r="A1361" s="152"/>
      <c r="B1361" s="152"/>
      <c r="C1361" s="152"/>
      <c r="D1361" s="152"/>
      <c r="E1361" s="152"/>
      <c r="F1361" s="152"/>
      <c r="G1361" s="152"/>
      <c r="H1361" s="152"/>
      <c r="I1361" s="152"/>
      <c r="J1361" s="152"/>
      <c r="K1361" s="152"/>
      <c r="L1361" s="152"/>
      <c r="M1361" s="152"/>
      <c r="N1361" s="152"/>
      <c r="O1361" s="152"/>
      <c r="P1361" s="152"/>
      <c r="Q1361" s="152"/>
      <c r="R1361" s="152"/>
      <c r="S1361" s="152"/>
      <c r="T1361" s="152"/>
      <c r="U1361" s="152"/>
      <c r="V1361" s="152"/>
      <c r="W1361" s="152"/>
      <c r="X1361" s="152"/>
      <c r="Y1361" s="152"/>
      <c r="Z1361" s="152"/>
      <c r="AA1361" s="152"/>
      <c r="AB1361" s="152"/>
      <c r="AC1361" s="152"/>
      <c r="AD1361" s="152"/>
    </row>
    <row r="1362" spans="1:30">
      <c r="A1362" s="152"/>
      <c r="B1362" s="152"/>
      <c r="C1362" s="152"/>
      <c r="D1362" s="152"/>
      <c r="E1362" s="152"/>
      <c r="F1362" s="152"/>
      <c r="G1362" s="152"/>
      <c r="H1362" s="152"/>
      <c r="I1362" s="152"/>
      <c r="J1362" s="152"/>
      <c r="K1362" s="152"/>
      <c r="L1362" s="152"/>
      <c r="M1362" s="152"/>
      <c r="N1362" s="152"/>
      <c r="O1362" s="152"/>
      <c r="P1362" s="152"/>
      <c r="Q1362" s="152"/>
      <c r="R1362" s="152"/>
      <c r="S1362" s="152"/>
      <c r="T1362" s="152"/>
      <c r="U1362" s="152"/>
      <c r="V1362" s="152"/>
      <c r="W1362" s="152"/>
      <c r="X1362" s="152"/>
      <c r="Y1362" s="152"/>
      <c r="Z1362" s="152"/>
      <c r="AA1362" s="152"/>
      <c r="AB1362" s="152"/>
      <c r="AC1362" s="152"/>
      <c r="AD1362" s="152"/>
    </row>
    <row r="1363" spans="1:30">
      <c r="A1363" s="152"/>
      <c r="B1363" s="152"/>
      <c r="C1363" s="152"/>
      <c r="D1363" s="152"/>
      <c r="E1363" s="152"/>
      <c r="F1363" s="152"/>
      <c r="G1363" s="152"/>
      <c r="H1363" s="152"/>
      <c r="I1363" s="152"/>
      <c r="J1363" s="152"/>
      <c r="K1363" s="152"/>
      <c r="L1363" s="152"/>
      <c r="M1363" s="152"/>
      <c r="N1363" s="152"/>
      <c r="O1363" s="152"/>
      <c r="P1363" s="152"/>
      <c r="Q1363" s="152"/>
      <c r="R1363" s="152"/>
      <c r="S1363" s="152"/>
      <c r="T1363" s="152"/>
      <c r="U1363" s="152"/>
      <c r="V1363" s="152"/>
      <c r="W1363" s="152"/>
      <c r="X1363" s="152"/>
      <c r="Y1363" s="152"/>
      <c r="Z1363" s="152"/>
      <c r="AA1363" s="152"/>
      <c r="AB1363" s="152"/>
      <c r="AC1363" s="152"/>
      <c r="AD1363" s="152"/>
    </row>
    <row r="1364" spans="1:30">
      <c r="A1364" s="152"/>
      <c r="B1364" s="152"/>
      <c r="C1364" s="152"/>
      <c r="D1364" s="152"/>
      <c r="E1364" s="152"/>
      <c r="F1364" s="152"/>
      <c r="G1364" s="152"/>
      <c r="H1364" s="152"/>
      <c r="I1364" s="152"/>
      <c r="J1364" s="152"/>
      <c r="K1364" s="152"/>
      <c r="L1364" s="152"/>
      <c r="M1364" s="152"/>
      <c r="N1364" s="152"/>
      <c r="O1364" s="152"/>
      <c r="P1364" s="152"/>
      <c r="Q1364" s="152"/>
      <c r="R1364" s="152"/>
      <c r="S1364" s="152"/>
      <c r="T1364" s="152"/>
      <c r="U1364" s="152"/>
      <c r="V1364" s="152"/>
      <c r="W1364" s="152"/>
      <c r="X1364" s="152"/>
      <c r="Y1364" s="152"/>
      <c r="Z1364" s="152"/>
      <c r="AA1364" s="152"/>
      <c r="AB1364" s="152"/>
      <c r="AC1364" s="152"/>
      <c r="AD1364" s="152"/>
    </row>
    <row r="1365" spans="1:30">
      <c r="A1365" s="152"/>
      <c r="B1365" s="152"/>
      <c r="C1365" s="152"/>
      <c r="D1365" s="152"/>
      <c r="E1365" s="152"/>
      <c r="F1365" s="152"/>
      <c r="G1365" s="152"/>
      <c r="H1365" s="152"/>
      <c r="I1365" s="152"/>
      <c r="J1365" s="152"/>
      <c r="K1365" s="152"/>
      <c r="L1365" s="152"/>
      <c r="M1365" s="152"/>
      <c r="N1365" s="152"/>
      <c r="O1365" s="152"/>
      <c r="P1365" s="152"/>
      <c r="Q1365" s="152"/>
      <c r="R1365" s="152"/>
      <c r="S1365" s="152"/>
      <c r="T1365" s="152"/>
      <c r="U1365" s="152"/>
      <c r="V1365" s="152"/>
      <c r="W1365" s="152"/>
      <c r="X1365" s="152"/>
      <c r="Y1365" s="152"/>
      <c r="Z1365" s="152"/>
      <c r="AA1365" s="152"/>
      <c r="AB1365" s="152"/>
      <c r="AC1365" s="152"/>
      <c r="AD1365" s="152"/>
    </row>
    <row r="1366" spans="1:30">
      <c r="A1366" s="152"/>
      <c r="B1366" s="152"/>
      <c r="C1366" s="152"/>
      <c r="D1366" s="152"/>
      <c r="E1366" s="152"/>
      <c r="F1366" s="152"/>
      <c r="G1366" s="152"/>
      <c r="H1366" s="152"/>
      <c r="I1366" s="152"/>
      <c r="J1366" s="152"/>
      <c r="K1366" s="152"/>
      <c r="L1366" s="152"/>
      <c r="M1366" s="152"/>
      <c r="N1366" s="152"/>
      <c r="O1366" s="152"/>
      <c r="P1366" s="152"/>
      <c r="Q1366" s="152"/>
      <c r="R1366" s="152"/>
      <c r="S1366" s="152"/>
      <c r="T1366" s="152"/>
      <c r="U1366" s="152"/>
      <c r="V1366" s="152"/>
      <c r="W1366" s="152"/>
      <c r="X1366" s="152"/>
      <c r="Y1366" s="152"/>
      <c r="Z1366" s="152"/>
      <c r="AA1366" s="152"/>
      <c r="AB1366" s="152"/>
      <c r="AC1366" s="152"/>
      <c r="AD1366" s="152"/>
    </row>
    <row r="1367" spans="1:30">
      <c r="A1367" s="152"/>
      <c r="B1367" s="152"/>
      <c r="C1367" s="152"/>
      <c r="D1367" s="152"/>
      <c r="E1367" s="152"/>
      <c r="F1367" s="152"/>
      <c r="G1367" s="152"/>
      <c r="H1367" s="152"/>
      <c r="I1367" s="152"/>
      <c r="J1367" s="152"/>
      <c r="K1367" s="152"/>
      <c r="L1367" s="152"/>
      <c r="M1367" s="152"/>
      <c r="N1367" s="152"/>
      <c r="O1367" s="152"/>
      <c r="P1367" s="152"/>
      <c r="Q1367" s="152"/>
      <c r="R1367" s="152"/>
      <c r="S1367" s="152"/>
      <c r="T1367" s="152"/>
      <c r="U1367" s="152"/>
      <c r="V1367" s="152"/>
      <c r="W1367" s="152"/>
      <c r="X1367" s="152"/>
      <c r="Y1367" s="152"/>
      <c r="Z1367" s="152"/>
      <c r="AA1367" s="152"/>
      <c r="AB1367" s="152"/>
      <c r="AC1367" s="152"/>
      <c r="AD1367" s="152"/>
    </row>
    <row r="1368" spans="1:30">
      <c r="A1368" s="152"/>
      <c r="B1368" s="152"/>
      <c r="C1368" s="152"/>
      <c r="D1368" s="152"/>
      <c r="E1368" s="152"/>
      <c r="F1368" s="152"/>
      <c r="G1368" s="152"/>
      <c r="H1368" s="152"/>
      <c r="I1368" s="152"/>
      <c r="J1368" s="152"/>
      <c r="K1368" s="152"/>
      <c r="L1368" s="152"/>
      <c r="M1368" s="152"/>
      <c r="N1368" s="152"/>
      <c r="O1368" s="152"/>
      <c r="P1368" s="152"/>
      <c r="Q1368" s="152"/>
      <c r="R1368" s="152"/>
      <c r="S1368" s="152"/>
      <c r="T1368" s="152"/>
      <c r="U1368" s="152"/>
      <c r="V1368" s="152"/>
      <c r="W1368" s="152"/>
      <c r="X1368" s="152"/>
      <c r="Y1368" s="152"/>
      <c r="Z1368" s="152"/>
      <c r="AA1368" s="152"/>
      <c r="AB1368" s="152"/>
      <c r="AC1368" s="152"/>
      <c r="AD1368" s="152"/>
    </row>
    <row r="1369" spans="1:30">
      <c r="A1369" s="152"/>
      <c r="B1369" s="152"/>
      <c r="C1369" s="152"/>
      <c r="D1369" s="152"/>
      <c r="E1369" s="152"/>
      <c r="F1369" s="152"/>
      <c r="G1369" s="152"/>
      <c r="H1369" s="152"/>
      <c r="I1369" s="152"/>
      <c r="J1369" s="152"/>
      <c r="K1369" s="152"/>
      <c r="L1369" s="152"/>
      <c r="M1369" s="152"/>
      <c r="N1369" s="152"/>
      <c r="O1369" s="152"/>
      <c r="P1369" s="152"/>
      <c r="Q1369" s="152"/>
      <c r="R1369" s="152"/>
      <c r="S1369" s="152"/>
      <c r="T1369" s="152"/>
      <c r="U1369" s="152"/>
      <c r="V1369" s="152"/>
      <c r="W1369" s="152"/>
      <c r="X1369" s="152"/>
      <c r="Y1369" s="152"/>
      <c r="Z1369" s="152"/>
      <c r="AA1369" s="152"/>
      <c r="AB1369" s="152"/>
      <c r="AC1369" s="152"/>
      <c r="AD1369" s="152"/>
    </row>
    <row r="1370" spans="1:30">
      <c r="A1370" s="152"/>
      <c r="B1370" s="152"/>
      <c r="C1370" s="152"/>
      <c r="D1370" s="152"/>
      <c r="E1370" s="152"/>
      <c r="F1370" s="152"/>
      <c r="G1370" s="152"/>
      <c r="H1370" s="152"/>
      <c r="I1370" s="152"/>
      <c r="J1370" s="152"/>
      <c r="K1370" s="152"/>
      <c r="L1370" s="152"/>
      <c r="M1370" s="152"/>
      <c r="N1370" s="152"/>
      <c r="O1370" s="152"/>
      <c r="P1370" s="152"/>
      <c r="Q1370" s="152"/>
      <c r="R1370" s="152"/>
      <c r="S1370" s="152"/>
      <c r="T1370" s="152"/>
      <c r="U1370" s="152"/>
      <c r="V1370" s="152"/>
      <c r="W1370" s="152"/>
      <c r="X1370" s="152"/>
      <c r="Y1370" s="152"/>
      <c r="Z1370" s="152"/>
      <c r="AA1370" s="152"/>
      <c r="AB1370" s="152"/>
      <c r="AC1370" s="152"/>
      <c r="AD1370" s="152"/>
    </row>
    <row r="1371" spans="1:30">
      <c r="A1371" s="152"/>
      <c r="B1371" s="152"/>
      <c r="C1371" s="152"/>
      <c r="D1371" s="152"/>
      <c r="E1371" s="152"/>
      <c r="F1371" s="152"/>
      <c r="G1371" s="152"/>
      <c r="H1371" s="152"/>
      <c r="I1371" s="152"/>
      <c r="J1371" s="152"/>
      <c r="K1371" s="152"/>
      <c r="L1371" s="152"/>
      <c r="M1371" s="152"/>
      <c r="N1371" s="152"/>
      <c r="O1371" s="152"/>
      <c r="P1371" s="152"/>
      <c r="Q1371" s="152"/>
      <c r="R1371" s="152"/>
      <c r="S1371" s="152"/>
      <c r="T1371" s="152"/>
      <c r="U1371" s="152"/>
      <c r="V1371" s="152"/>
      <c r="W1371" s="152"/>
      <c r="X1371" s="152"/>
      <c r="Y1371" s="152"/>
      <c r="Z1371" s="152"/>
      <c r="AA1371" s="152"/>
      <c r="AB1371" s="152"/>
      <c r="AC1371" s="152"/>
      <c r="AD1371" s="152"/>
    </row>
    <row r="1372" spans="1:30">
      <c r="A1372" s="152"/>
      <c r="B1372" s="152"/>
      <c r="C1372" s="152"/>
      <c r="D1372" s="152"/>
      <c r="E1372" s="152"/>
      <c r="F1372" s="152"/>
      <c r="G1372" s="152"/>
      <c r="H1372" s="152"/>
      <c r="I1372" s="152"/>
      <c r="J1372" s="152"/>
      <c r="K1372" s="152"/>
      <c r="L1372" s="152"/>
      <c r="M1372" s="152"/>
      <c r="N1372" s="152"/>
      <c r="O1372" s="152"/>
      <c r="P1372" s="152"/>
      <c r="Q1372" s="152"/>
      <c r="R1372" s="152"/>
      <c r="S1372" s="152"/>
      <c r="T1372" s="152"/>
      <c r="U1372" s="152"/>
      <c r="V1372" s="152"/>
      <c r="W1372" s="152"/>
      <c r="X1372" s="152"/>
      <c r="Y1372" s="152"/>
      <c r="Z1372" s="152"/>
      <c r="AA1372" s="152"/>
      <c r="AB1372" s="152"/>
      <c r="AC1372" s="152"/>
      <c r="AD1372" s="152"/>
    </row>
    <row r="1373" spans="1:30">
      <c r="A1373" s="152"/>
      <c r="B1373" s="152"/>
      <c r="C1373" s="152"/>
      <c r="D1373" s="152"/>
      <c r="E1373" s="152"/>
      <c r="F1373" s="152"/>
      <c r="G1373" s="152"/>
      <c r="H1373" s="152"/>
      <c r="I1373" s="152"/>
      <c r="J1373" s="152"/>
      <c r="K1373" s="152"/>
      <c r="L1373" s="152"/>
      <c r="M1373" s="152"/>
      <c r="N1373" s="152"/>
      <c r="O1373" s="152"/>
      <c r="P1373" s="152"/>
      <c r="Q1373" s="152"/>
      <c r="R1373" s="152"/>
      <c r="S1373" s="152"/>
      <c r="T1373" s="152"/>
      <c r="U1373" s="152"/>
      <c r="V1373" s="152"/>
      <c r="W1373" s="152"/>
      <c r="X1373" s="152"/>
      <c r="Y1373" s="152"/>
      <c r="Z1373" s="152"/>
      <c r="AA1373" s="152"/>
      <c r="AB1373" s="152"/>
      <c r="AC1373" s="152"/>
      <c r="AD1373" s="152"/>
    </row>
    <row r="1374" spans="1:30">
      <c r="A1374" s="152"/>
      <c r="B1374" s="152"/>
      <c r="C1374" s="152"/>
      <c r="D1374" s="152"/>
      <c r="E1374" s="152"/>
      <c r="F1374" s="152"/>
      <c r="G1374" s="152"/>
      <c r="H1374" s="152"/>
      <c r="I1374" s="152"/>
      <c r="J1374" s="152"/>
      <c r="K1374" s="152"/>
      <c r="L1374" s="152"/>
      <c r="M1374" s="152"/>
      <c r="N1374" s="152"/>
      <c r="O1374" s="152"/>
      <c r="P1374" s="152"/>
      <c r="Q1374" s="152"/>
      <c r="R1374" s="152"/>
      <c r="S1374" s="152"/>
      <c r="T1374" s="152"/>
      <c r="U1374" s="152"/>
      <c r="V1374" s="152"/>
      <c r="W1374" s="152"/>
      <c r="X1374" s="152"/>
      <c r="Y1374" s="152"/>
      <c r="Z1374" s="152"/>
      <c r="AA1374" s="152"/>
      <c r="AB1374" s="152"/>
      <c r="AC1374" s="152"/>
      <c r="AD1374" s="152"/>
    </row>
    <row r="1375" spans="1:30">
      <c r="A1375" s="152"/>
      <c r="B1375" s="152"/>
      <c r="C1375" s="152"/>
      <c r="D1375" s="152"/>
      <c r="E1375" s="152"/>
      <c r="F1375" s="152"/>
      <c r="G1375" s="152"/>
      <c r="H1375" s="152"/>
      <c r="I1375" s="152"/>
      <c r="J1375" s="152"/>
      <c r="K1375" s="152"/>
      <c r="L1375" s="152"/>
      <c r="M1375" s="152"/>
      <c r="N1375" s="152"/>
      <c r="O1375" s="152"/>
      <c r="P1375" s="152"/>
      <c r="Q1375" s="152"/>
      <c r="R1375" s="152"/>
      <c r="S1375" s="152"/>
      <c r="T1375" s="152"/>
      <c r="U1375" s="152"/>
      <c r="V1375" s="152"/>
      <c r="W1375" s="152"/>
      <c r="X1375" s="152"/>
      <c r="Y1375" s="152"/>
      <c r="Z1375" s="152"/>
      <c r="AA1375" s="152"/>
      <c r="AB1375" s="152"/>
      <c r="AC1375" s="152"/>
      <c r="AD1375" s="152"/>
    </row>
    <row r="1376" spans="1:30">
      <c r="A1376" s="152"/>
      <c r="B1376" s="152"/>
      <c r="C1376" s="152"/>
      <c r="D1376" s="152"/>
      <c r="E1376" s="152"/>
      <c r="F1376" s="152"/>
      <c r="G1376" s="152"/>
      <c r="H1376" s="152"/>
      <c r="I1376" s="152"/>
      <c r="J1376" s="152"/>
      <c r="K1376" s="152"/>
      <c r="L1376" s="152"/>
      <c r="M1376" s="152"/>
      <c r="N1376" s="152"/>
      <c r="O1376" s="152"/>
      <c r="P1376" s="152"/>
      <c r="Q1376" s="152"/>
      <c r="R1376" s="152"/>
      <c r="S1376" s="152"/>
      <c r="T1376" s="152"/>
      <c r="U1376" s="152"/>
      <c r="V1376" s="152"/>
      <c r="W1376" s="152"/>
      <c r="X1376" s="152"/>
      <c r="Y1376" s="152"/>
      <c r="Z1376" s="152"/>
      <c r="AA1376" s="152"/>
      <c r="AB1376" s="152"/>
      <c r="AC1376" s="152"/>
      <c r="AD1376" s="152"/>
    </row>
    <row r="1377" spans="1:30">
      <c r="A1377" s="152"/>
      <c r="B1377" s="152"/>
      <c r="C1377" s="152"/>
      <c r="D1377" s="152"/>
      <c r="E1377" s="152"/>
      <c r="F1377" s="152"/>
      <c r="G1377" s="152"/>
      <c r="H1377" s="152"/>
      <c r="I1377" s="152"/>
      <c r="J1377" s="152"/>
      <c r="K1377" s="152"/>
      <c r="L1377" s="152"/>
      <c r="M1377" s="152"/>
      <c r="N1377" s="152"/>
      <c r="O1377" s="152"/>
      <c r="P1377" s="152"/>
      <c r="Q1377" s="152"/>
      <c r="R1377" s="152"/>
      <c r="S1377" s="152"/>
      <c r="T1377" s="152"/>
      <c r="U1377" s="152"/>
      <c r="V1377" s="152"/>
      <c r="W1377" s="152"/>
      <c r="X1377" s="152"/>
      <c r="Y1377" s="152"/>
      <c r="Z1377" s="152"/>
      <c r="AA1377" s="152"/>
      <c r="AB1377" s="152"/>
      <c r="AC1377" s="152"/>
      <c r="AD1377" s="152"/>
    </row>
    <row r="1378" spans="1:30">
      <c r="A1378" s="152"/>
      <c r="B1378" s="152"/>
      <c r="C1378" s="152"/>
      <c r="D1378" s="152"/>
      <c r="E1378" s="152"/>
      <c r="F1378" s="152"/>
      <c r="G1378" s="152"/>
      <c r="H1378" s="152"/>
      <c r="I1378" s="152"/>
      <c r="J1378" s="152"/>
      <c r="K1378" s="152"/>
      <c r="L1378" s="152"/>
      <c r="M1378" s="152"/>
      <c r="N1378" s="152"/>
      <c r="O1378" s="152"/>
      <c r="P1378" s="152"/>
      <c r="Q1378" s="152"/>
      <c r="R1378" s="152"/>
      <c r="S1378" s="152"/>
      <c r="T1378" s="152"/>
      <c r="U1378" s="152"/>
      <c r="V1378" s="152"/>
      <c r="W1378" s="152"/>
      <c r="X1378" s="152"/>
      <c r="Y1378" s="152"/>
      <c r="Z1378" s="152"/>
      <c r="AA1378" s="152"/>
      <c r="AB1378" s="152"/>
      <c r="AC1378" s="152"/>
      <c r="AD1378" s="152"/>
    </row>
    <row r="1379" spans="1:30">
      <c r="A1379" s="152"/>
      <c r="B1379" s="152"/>
      <c r="C1379" s="152"/>
      <c r="D1379" s="152"/>
      <c r="E1379" s="152"/>
      <c r="F1379" s="152"/>
      <c r="G1379" s="152"/>
      <c r="H1379" s="152"/>
      <c r="I1379" s="152"/>
      <c r="J1379" s="152"/>
      <c r="K1379" s="152"/>
      <c r="L1379" s="152"/>
      <c r="M1379" s="152"/>
      <c r="N1379" s="152"/>
      <c r="O1379" s="152"/>
      <c r="P1379" s="152"/>
      <c r="Q1379" s="152"/>
      <c r="R1379" s="152"/>
      <c r="S1379" s="152"/>
      <c r="T1379" s="152"/>
      <c r="U1379" s="152"/>
      <c r="V1379" s="152"/>
      <c r="W1379" s="152"/>
      <c r="X1379" s="152"/>
      <c r="Y1379" s="152"/>
      <c r="Z1379" s="152"/>
      <c r="AA1379" s="152"/>
      <c r="AB1379" s="152"/>
      <c r="AC1379" s="152"/>
      <c r="AD1379" s="152"/>
    </row>
    <row r="1380" spans="1:30">
      <c r="A1380" s="152"/>
      <c r="B1380" s="152"/>
      <c r="C1380" s="152"/>
      <c r="D1380" s="152"/>
      <c r="E1380" s="152"/>
      <c r="F1380" s="152"/>
      <c r="G1380" s="152"/>
      <c r="H1380" s="152"/>
      <c r="I1380" s="152"/>
      <c r="J1380" s="152"/>
      <c r="K1380" s="152"/>
      <c r="L1380" s="152"/>
      <c r="M1380" s="152"/>
      <c r="N1380" s="152"/>
      <c r="O1380" s="152"/>
      <c r="P1380" s="152"/>
      <c r="Q1380" s="152"/>
      <c r="R1380" s="152"/>
      <c r="S1380" s="152"/>
      <c r="T1380" s="152"/>
      <c r="U1380" s="152"/>
      <c r="V1380" s="152"/>
      <c r="W1380" s="152"/>
      <c r="X1380" s="152"/>
      <c r="Y1380" s="152"/>
      <c r="Z1380" s="152"/>
      <c r="AA1380" s="152"/>
      <c r="AB1380" s="152"/>
      <c r="AC1380" s="152"/>
      <c r="AD1380" s="152"/>
    </row>
    <row r="1381" spans="1:30">
      <c r="A1381" s="152"/>
      <c r="B1381" s="152"/>
      <c r="C1381" s="152"/>
      <c r="D1381" s="152"/>
      <c r="E1381" s="152"/>
      <c r="F1381" s="152"/>
      <c r="G1381" s="152"/>
      <c r="H1381" s="152"/>
      <c r="I1381" s="152"/>
      <c r="J1381" s="152"/>
      <c r="K1381" s="152"/>
      <c r="L1381" s="152"/>
      <c r="M1381" s="152"/>
      <c r="N1381" s="152"/>
      <c r="O1381" s="152"/>
      <c r="P1381" s="152"/>
      <c r="Q1381" s="152"/>
      <c r="R1381" s="152"/>
      <c r="S1381" s="152"/>
      <c r="T1381" s="152"/>
      <c r="U1381" s="152"/>
      <c r="V1381" s="152"/>
      <c r="W1381" s="152"/>
      <c r="X1381" s="152"/>
      <c r="Y1381" s="152"/>
      <c r="Z1381" s="152"/>
      <c r="AA1381" s="152"/>
      <c r="AB1381" s="152"/>
      <c r="AC1381" s="152"/>
      <c r="AD1381" s="152"/>
    </row>
    <row r="1382" spans="1:30">
      <c r="A1382" s="152"/>
      <c r="B1382" s="152"/>
      <c r="C1382" s="152"/>
      <c r="D1382" s="152"/>
      <c r="E1382" s="152"/>
      <c r="F1382" s="152"/>
      <c r="G1382" s="152"/>
      <c r="H1382" s="152"/>
      <c r="I1382" s="152"/>
      <c r="J1382" s="152"/>
      <c r="K1382" s="152"/>
      <c r="L1382" s="152"/>
      <c r="M1382" s="152"/>
      <c r="N1382" s="152"/>
      <c r="O1382" s="152"/>
      <c r="P1382" s="152"/>
      <c r="Q1382" s="152"/>
      <c r="R1382" s="152"/>
      <c r="S1382" s="152"/>
      <c r="T1382" s="152"/>
      <c r="U1382" s="152"/>
      <c r="V1382" s="152"/>
      <c r="W1382" s="152"/>
      <c r="X1382" s="152"/>
      <c r="Y1382" s="152"/>
      <c r="Z1382" s="152"/>
      <c r="AA1382" s="152"/>
      <c r="AB1382" s="152"/>
      <c r="AC1382" s="152"/>
      <c r="AD1382" s="152"/>
    </row>
    <row r="1383" spans="1:30">
      <c r="A1383" s="152"/>
      <c r="B1383" s="152"/>
      <c r="C1383" s="152"/>
      <c r="D1383" s="152"/>
      <c r="E1383" s="152"/>
      <c r="F1383" s="152"/>
      <c r="G1383" s="152"/>
      <c r="H1383" s="152"/>
      <c r="I1383" s="152"/>
      <c r="J1383" s="152"/>
      <c r="K1383" s="152"/>
      <c r="L1383" s="152"/>
      <c r="M1383" s="152"/>
      <c r="N1383" s="152"/>
      <c r="O1383" s="152"/>
      <c r="P1383" s="152"/>
      <c r="Q1383" s="152"/>
      <c r="R1383" s="152"/>
      <c r="S1383" s="152"/>
      <c r="T1383" s="152"/>
      <c r="U1383" s="152"/>
      <c r="V1383" s="152"/>
      <c r="W1383" s="152"/>
      <c r="X1383" s="152"/>
      <c r="Y1383" s="152"/>
      <c r="Z1383" s="152"/>
      <c r="AA1383" s="152"/>
      <c r="AB1383" s="152"/>
      <c r="AC1383" s="152"/>
      <c r="AD1383" s="152"/>
    </row>
    <row r="1384" spans="1:30">
      <c r="A1384" s="152"/>
      <c r="B1384" s="152"/>
      <c r="C1384" s="152"/>
      <c r="D1384" s="152"/>
      <c r="E1384" s="152"/>
      <c r="F1384" s="152"/>
      <c r="G1384" s="152"/>
      <c r="H1384" s="152"/>
      <c r="I1384" s="152"/>
      <c r="J1384" s="152"/>
      <c r="K1384" s="152"/>
      <c r="L1384" s="152"/>
      <c r="M1384" s="152"/>
      <c r="N1384" s="152"/>
      <c r="O1384" s="152"/>
      <c r="P1384" s="152"/>
      <c r="Q1384" s="152"/>
      <c r="R1384" s="152"/>
      <c r="S1384" s="152"/>
      <c r="T1384" s="152"/>
      <c r="U1384" s="152"/>
      <c r="V1384" s="152"/>
      <c r="W1384" s="152"/>
      <c r="X1384" s="152"/>
      <c r="Y1384" s="152"/>
      <c r="Z1384" s="152"/>
      <c r="AA1384" s="152"/>
      <c r="AB1384" s="152"/>
      <c r="AC1384" s="152"/>
      <c r="AD1384" s="152"/>
    </row>
    <row r="1385" spans="1:30">
      <c r="A1385" s="152"/>
      <c r="B1385" s="152"/>
      <c r="C1385" s="152"/>
      <c r="D1385" s="152"/>
      <c r="E1385" s="152"/>
      <c r="F1385" s="152"/>
      <c r="G1385" s="152"/>
      <c r="H1385" s="152"/>
      <c r="I1385" s="152"/>
      <c r="J1385" s="152"/>
      <c r="K1385" s="152"/>
      <c r="L1385" s="152"/>
      <c r="M1385" s="152"/>
      <c r="N1385" s="152"/>
      <c r="O1385" s="152"/>
      <c r="P1385" s="152"/>
      <c r="Q1385" s="152"/>
      <c r="R1385" s="152"/>
      <c r="S1385" s="152"/>
      <c r="T1385" s="152"/>
      <c r="U1385" s="152"/>
      <c r="V1385" s="152"/>
      <c r="W1385" s="152"/>
      <c r="X1385" s="152"/>
      <c r="Y1385" s="152"/>
      <c r="Z1385" s="152"/>
      <c r="AA1385" s="152"/>
      <c r="AB1385" s="152"/>
      <c r="AC1385" s="152"/>
      <c r="AD1385" s="152"/>
    </row>
    <row r="1386" spans="1:30">
      <c r="A1386" s="152"/>
      <c r="B1386" s="152"/>
      <c r="C1386" s="152"/>
      <c r="D1386" s="152"/>
      <c r="E1386" s="152"/>
      <c r="F1386" s="152"/>
      <c r="G1386" s="152"/>
      <c r="H1386" s="152"/>
      <c r="I1386" s="152"/>
      <c r="J1386" s="152"/>
      <c r="K1386" s="152"/>
      <c r="L1386" s="152"/>
      <c r="M1386" s="152"/>
      <c r="N1386" s="152"/>
      <c r="O1386" s="152"/>
      <c r="P1386" s="152"/>
      <c r="Q1386" s="152"/>
      <c r="R1386" s="152"/>
      <c r="S1386" s="152"/>
      <c r="T1386" s="152"/>
      <c r="U1386" s="152"/>
      <c r="V1386" s="152"/>
      <c r="W1386" s="152"/>
      <c r="X1386" s="152"/>
      <c r="Y1386" s="152"/>
      <c r="Z1386" s="152"/>
      <c r="AA1386" s="152"/>
      <c r="AB1386" s="152"/>
      <c r="AC1386" s="152"/>
      <c r="AD1386" s="152"/>
    </row>
    <row r="1387" spans="1:30">
      <c r="A1387" s="152"/>
      <c r="B1387" s="152"/>
      <c r="C1387" s="152"/>
      <c r="D1387" s="152"/>
      <c r="E1387" s="152"/>
      <c r="F1387" s="152"/>
      <c r="G1387" s="152"/>
      <c r="H1387" s="152"/>
      <c r="I1387" s="152"/>
      <c r="J1387" s="152"/>
      <c r="K1387" s="152"/>
      <c r="L1387" s="152"/>
      <c r="M1387" s="152"/>
      <c r="N1387" s="152"/>
      <c r="O1387" s="152"/>
      <c r="P1387" s="152"/>
      <c r="Q1387" s="152"/>
      <c r="R1387" s="152"/>
      <c r="S1387" s="152"/>
      <c r="T1387" s="152"/>
      <c r="U1387" s="152"/>
      <c r="V1387" s="152"/>
      <c r="W1387" s="152"/>
      <c r="X1387" s="152"/>
      <c r="Y1387" s="152"/>
      <c r="Z1387" s="152"/>
      <c r="AA1387" s="152"/>
      <c r="AB1387" s="152"/>
      <c r="AC1387" s="152"/>
      <c r="AD1387" s="152"/>
    </row>
    <row r="1388" spans="1:30">
      <c r="A1388" s="152"/>
      <c r="B1388" s="152"/>
      <c r="C1388" s="152"/>
      <c r="D1388" s="152"/>
      <c r="E1388" s="152"/>
      <c r="F1388" s="152"/>
      <c r="G1388" s="152"/>
      <c r="H1388" s="152"/>
      <c r="I1388" s="152"/>
      <c r="J1388" s="152"/>
      <c r="K1388" s="152"/>
      <c r="L1388" s="152"/>
      <c r="M1388" s="152"/>
      <c r="N1388" s="152"/>
      <c r="O1388" s="152"/>
      <c r="P1388" s="152"/>
      <c r="Q1388" s="152"/>
      <c r="R1388" s="152"/>
      <c r="S1388" s="152"/>
      <c r="T1388" s="152"/>
      <c r="U1388" s="152"/>
      <c r="V1388" s="152"/>
      <c r="W1388" s="152"/>
      <c r="X1388" s="152"/>
      <c r="Y1388" s="152"/>
      <c r="Z1388" s="152"/>
      <c r="AA1388" s="152"/>
      <c r="AB1388" s="152"/>
      <c r="AC1388" s="152"/>
      <c r="AD1388" s="152"/>
    </row>
    <row r="1389" spans="1:30">
      <c r="A1389" s="152"/>
      <c r="B1389" s="152"/>
      <c r="C1389" s="152"/>
      <c r="D1389" s="152"/>
      <c r="E1389" s="152"/>
      <c r="F1389" s="152"/>
      <c r="G1389" s="152"/>
      <c r="H1389" s="152"/>
      <c r="I1389" s="152"/>
      <c r="J1389" s="152"/>
      <c r="K1389" s="152"/>
      <c r="L1389" s="152"/>
      <c r="M1389" s="152"/>
      <c r="N1389" s="152"/>
      <c r="O1389" s="152"/>
      <c r="P1389" s="152"/>
      <c r="Q1389" s="152"/>
      <c r="R1389" s="152"/>
      <c r="S1389" s="152"/>
      <c r="T1389" s="152"/>
      <c r="U1389" s="152"/>
      <c r="V1389" s="152"/>
      <c r="W1389" s="152"/>
      <c r="X1389" s="152"/>
      <c r="Y1389" s="152"/>
      <c r="Z1389" s="152"/>
      <c r="AA1389" s="152"/>
      <c r="AB1389" s="152"/>
      <c r="AC1389" s="152"/>
      <c r="AD1389" s="152"/>
    </row>
    <row r="1390" spans="1:30">
      <c r="A1390" s="152"/>
      <c r="B1390" s="152"/>
      <c r="C1390" s="152"/>
      <c r="D1390" s="152"/>
      <c r="E1390" s="152"/>
      <c r="F1390" s="152"/>
      <c r="G1390" s="152"/>
      <c r="H1390" s="152"/>
      <c r="I1390" s="152"/>
      <c r="J1390" s="152"/>
      <c r="K1390" s="152"/>
      <c r="L1390" s="152"/>
      <c r="M1390" s="152"/>
      <c r="N1390" s="152"/>
      <c r="O1390" s="152"/>
      <c r="P1390" s="152"/>
      <c r="Q1390" s="152"/>
      <c r="R1390" s="152"/>
      <c r="S1390" s="152"/>
      <c r="T1390" s="152"/>
      <c r="U1390" s="152"/>
      <c r="V1390" s="152"/>
      <c r="W1390" s="152"/>
      <c r="X1390" s="152"/>
      <c r="Y1390" s="152"/>
      <c r="Z1390" s="152"/>
      <c r="AA1390" s="152"/>
      <c r="AB1390" s="152"/>
      <c r="AC1390" s="152"/>
      <c r="AD1390" s="152"/>
    </row>
    <row r="1391" spans="1:30">
      <c r="A1391" s="152"/>
      <c r="B1391" s="152"/>
      <c r="C1391" s="152"/>
      <c r="D1391" s="152"/>
      <c r="E1391" s="152"/>
      <c r="F1391" s="152"/>
      <c r="G1391" s="152"/>
      <c r="H1391" s="152"/>
      <c r="I1391" s="152"/>
      <c r="J1391" s="152"/>
      <c r="K1391" s="152"/>
      <c r="L1391" s="152"/>
      <c r="M1391" s="152"/>
      <c r="N1391" s="152"/>
      <c r="O1391" s="152"/>
      <c r="P1391" s="152"/>
      <c r="Q1391" s="152"/>
      <c r="R1391" s="152"/>
      <c r="S1391" s="152"/>
      <c r="T1391" s="152"/>
      <c r="U1391" s="152"/>
      <c r="V1391" s="152"/>
      <c r="W1391" s="152"/>
      <c r="X1391" s="152"/>
      <c r="Y1391" s="152"/>
      <c r="Z1391" s="152"/>
      <c r="AA1391" s="152"/>
      <c r="AB1391" s="152"/>
      <c r="AC1391" s="152"/>
      <c r="AD1391" s="152"/>
    </row>
    <row r="1392" spans="1:30">
      <c r="A1392" s="152"/>
      <c r="B1392" s="152"/>
      <c r="C1392" s="152"/>
      <c r="D1392" s="152"/>
      <c r="E1392" s="152"/>
      <c r="F1392" s="152"/>
      <c r="G1392" s="152"/>
      <c r="H1392" s="152"/>
      <c r="I1392" s="152"/>
      <c r="J1392" s="152"/>
      <c r="K1392" s="152"/>
      <c r="L1392" s="152"/>
      <c r="M1392" s="152"/>
      <c r="N1392" s="152"/>
      <c r="O1392" s="152"/>
      <c r="P1392" s="152"/>
      <c r="Q1392" s="152"/>
      <c r="R1392" s="152"/>
      <c r="S1392" s="152"/>
      <c r="T1392" s="152"/>
      <c r="U1392" s="152"/>
      <c r="V1392" s="152"/>
      <c r="W1392" s="152"/>
      <c r="X1392" s="152"/>
      <c r="Y1392" s="152"/>
      <c r="Z1392" s="152"/>
      <c r="AA1392" s="152"/>
      <c r="AB1392" s="152"/>
      <c r="AC1392" s="152"/>
      <c r="AD1392" s="152"/>
    </row>
    <row r="1393" spans="1:30">
      <c r="A1393" s="152"/>
      <c r="B1393" s="152"/>
      <c r="C1393" s="152"/>
      <c r="D1393" s="152"/>
      <c r="E1393" s="152"/>
      <c r="F1393" s="152"/>
      <c r="G1393" s="152"/>
      <c r="H1393" s="152"/>
      <c r="I1393" s="152"/>
      <c r="J1393" s="152"/>
      <c r="K1393" s="152"/>
      <c r="L1393" s="152"/>
      <c r="M1393" s="152"/>
      <c r="N1393" s="152"/>
      <c r="O1393" s="152"/>
      <c r="P1393" s="152"/>
      <c r="Q1393" s="152"/>
      <c r="R1393" s="152"/>
      <c r="S1393" s="152"/>
      <c r="T1393" s="152"/>
      <c r="U1393" s="152"/>
      <c r="V1393" s="152"/>
      <c r="W1393" s="152"/>
      <c r="X1393" s="152"/>
      <c r="Y1393" s="152"/>
      <c r="Z1393" s="152"/>
      <c r="AA1393" s="152"/>
      <c r="AB1393" s="152"/>
      <c r="AC1393" s="152"/>
      <c r="AD1393" s="152"/>
    </row>
    <row r="1394" spans="1:30">
      <c r="A1394" s="152"/>
      <c r="B1394" s="152"/>
      <c r="C1394" s="152"/>
      <c r="D1394" s="152"/>
      <c r="E1394" s="152"/>
      <c r="F1394" s="152"/>
      <c r="G1394" s="152"/>
      <c r="H1394" s="152"/>
      <c r="I1394" s="152"/>
      <c r="J1394" s="152"/>
      <c r="K1394" s="152"/>
      <c r="L1394" s="152"/>
      <c r="M1394" s="152"/>
      <c r="N1394" s="152"/>
      <c r="O1394" s="152"/>
      <c r="P1394" s="152"/>
      <c r="Q1394" s="152"/>
      <c r="R1394" s="152"/>
      <c r="S1394" s="152"/>
      <c r="T1394" s="152"/>
      <c r="U1394" s="152"/>
      <c r="V1394" s="152"/>
      <c r="W1394" s="152"/>
      <c r="X1394" s="152"/>
      <c r="Y1394" s="152"/>
      <c r="Z1394" s="152"/>
      <c r="AA1394" s="152"/>
      <c r="AB1394" s="152"/>
      <c r="AC1394" s="152"/>
      <c r="AD1394" s="152"/>
    </row>
    <row r="1395" spans="1:30">
      <c r="A1395" s="152"/>
      <c r="B1395" s="152"/>
      <c r="C1395" s="152"/>
      <c r="D1395" s="152"/>
      <c r="E1395" s="152"/>
      <c r="F1395" s="152"/>
      <c r="G1395" s="152"/>
      <c r="H1395" s="152"/>
      <c r="I1395" s="152"/>
      <c r="J1395" s="152"/>
      <c r="K1395" s="152"/>
      <c r="L1395" s="152"/>
      <c r="M1395" s="152"/>
      <c r="N1395" s="152"/>
      <c r="O1395" s="152"/>
      <c r="P1395" s="152"/>
      <c r="Q1395" s="152"/>
      <c r="R1395" s="152"/>
      <c r="S1395" s="152"/>
      <c r="T1395" s="152"/>
      <c r="U1395" s="152"/>
      <c r="V1395" s="152"/>
      <c r="W1395" s="152"/>
      <c r="X1395" s="152"/>
      <c r="Y1395" s="152"/>
      <c r="Z1395" s="152"/>
      <c r="AA1395" s="152"/>
      <c r="AB1395" s="152"/>
      <c r="AC1395" s="152"/>
      <c r="AD1395" s="152"/>
    </row>
    <row r="1396" spans="1:30">
      <c r="A1396" s="152"/>
      <c r="B1396" s="152"/>
      <c r="C1396" s="152"/>
      <c r="D1396" s="152"/>
      <c r="E1396" s="152"/>
      <c r="F1396" s="152"/>
      <c r="G1396" s="152"/>
      <c r="H1396" s="152"/>
      <c r="I1396" s="152"/>
      <c r="J1396" s="152"/>
      <c r="K1396" s="152"/>
      <c r="L1396" s="152"/>
      <c r="M1396" s="152"/>
      <c r="N1396" s="152"/>
      <c r="O1396" s="152"/>
      <c r="P1396" s="152"/>
      <c r="Q1396" s="152"/>
      <c r="R1396" s="152"/>
      <c r="S1396" s="152"/>
      <c r="T1396" s="152"/>
      <c r="U1396" s="152"/>
      <c r="V1396" s="152"/>
      <c r="W1396" s="152"/>
      <c r="X1396" s="152"/>
      <c r="Y1396" s="152"/>
      <c r="Z1396" s="152"/>
      <c r="AA1396" s="152"/>
      <c r="AB1396" s="152"/>
      <c r="AC1396" s="152"/>
      <c r="AD1396" s="152"/>
    </row>
    <row r="1397" spans="1:30">
      <c r="A1397" s="152"/>
      <c r="B1397" s="152"/>
      <c r="C1397" s="152"/>
      <c r="D1397" s="152"/>
      <c r="E1397" s="152"/>
      <c r="F1397" s="152"/>
      <c r="G1397" s="152"/>
      <c r="H1397" s="152"/>
      <c r="I1397" s="152"/>
      <c r="J1397" s="152"/>
      <c r="K1397" s="152"/>
      <c r="L1397" s="152"/>
      <c r="M1397" s="152"/>
      <c r="N1397" s="152"/>
      <c r="O1397" s="152"/>
      <c r="P1397" s="152"/>
      <c r="Q1397" s="152"/>
      <c r="R1397" s="152"/>
      <c r="S1397" s="152"/>
      <c r="T1397" s="152"/>
      <c r="U1397" s="152"/>
      <c r="V1397" s="152"/>
      <c r="W1397" s="152"/>
      <c r="X1397" s="152"/>
      <c r="Y1397" s="152"/>
      <c r="Z1397" s="152"/>
      <c r="AA1397" s="152"/>
      <c r="AB1397" s="152"/>
      <c r="AC1397" s="152"/>
      <c r="AD1397" s="152"/>
    </row>
    <row r="1398" spans="1:30">
      <c r="A1398" s="152"/>
      <c r="B1398" s="152"/>
      <c r="C1398" s="152"/>
      <c r="D1398" s="152"/>
      <c r="E1398" s="152"/>
      <c r="F1398" s="152"/>
      <c r="G1398" s="152"/>
      <c r="H1398" s="152"/>
      <c r="I1398" s="152"/>
      <c r="J1398" s="152"/>
      <c r="K1398" s="152"/>
      <c r="L1398" s="152"/>
      <c r="M1398" s="152"/>
      <c r="N1398" s="152"/>
      <c r="O1398" s="152"/>
      <c r="P1398" s="152"/>
      <c r="Q1398" s="152"/>
      <c r="R1398" s="152"/>
      <c r="S1398" s="152"/>
      <c r="T1398" s="152"/>
      <c r="U1398" s="152"/>
      <c r="V1398" s="152"/>
      <c r="W1398" s="152"/>
      <c r="X1398" s="152"/>
      <c r="Y1398" s="152"/>
      <c r="Z1398" s="152"/>
      <c r="AA1398" s="152"/>
      <c r="AB1398" s="152"/>
      <c r="AC1398" s="152"/>
      <c r="AD1398" s="152"/>
    </row>
    <row r="1399" spans="1:30">
      <c r="A1399" s="152"/>
      <c r="B1399" s="152"/>
      <c r="C1399" s="152"/>
      <c r="D1399" s="152"/>
      <c r="E1399" s="152"/>
      <c r="F1399" s="152"/>
      <c r="G1399" s="152"/>
      <c r="H1399" s="152"/>
      <c r="I1399" s="152"/>
      <c r="J1399" s="152"/>
      <c r="K1399" s="152"/>
      <c r="L1399" s="152"/>
      <c r="M1399" s="152"/>
      <c r="N1399" s="152"/>
      <c r="O1399" s="152"/>
      <c r="P1399" s="152"/>
      <c r="Q1399" s="152"/>
      <c r="R1399" s="152"/>
      <c r="S1399" s="152"/>
      <c r="T1399" s="152"/>
      <c r="U1399" s="152"/>
      <c r="V1399" s="152"/>
      <c r="W1399" s="152"/>
      <c r="X1399" s="152"/>
      <c r="Y1399" s="152"/>
      <c r="Z1399" s="152"/>
      <c r="AA1399" s="152"/>
      <c r="AB1399" s="152"/>
      <c r="AC1399" s="152"/>
      <c r="AD1399" s="152"/>
    </row>
    <row r="1400" spans="1:30">
      <c r="A1400" s="152"/>
      <c r="B1400" s="152"/>
      <c r="C1400" s="152"/>
      <c r="D1400" s="152"/>
      <c r="E1400" s="152"/>
      <c r="F1400" s="152"/>
      <c r="G1400" s="152"/>
      <c r="H1400" s="152"/>
      <c r="I1400" s="152"/>
      <c r="J1400" s="152"/>
      <c r="K1400" s="152"/>
      <c r="L1400" s="152"/>
      <c r="M1400" s="152"/>
      <c r="N1400" s="152"/>
      <c r="O1400" s="152"/>
      <c r="P1400" s="152"/>
      <c r="Q1400" s="152"/>
      <c r="R1400" s="152"/>
      <c r="S1400" s="152"/>
      <c r="T1400" s="152"/>
      <c r="U1400" s="152"/>
      <c r="V1400" s="152"/>
      <c r="W1400" s="152"/>
      <c r="X1400" s="152"/>
      <c r="Y1400" s="152"/>
      <c r="Z1400" s="152"/>
      <c r="AA1400" s="152"/>
      <c r="AB1400" s="152"/>
      <c r="AC1400" s="152"/>
      <c r="AD1400" s="152"/>
    </row>
    <row r="1401" spans="1:30">
      <c r="A1401" s="152"/>
      <c r="B1401" s="152"/>
      <c r="C1401" s="152"/>
      <c r="D1401" s="152"/>
      <c r="E1401" s="152"/>
      <c r="F1401" s="152"/>
      <c r="G1401" s="152"/>
      <c r="H1401" s="152"/>
      <c r="I1401" s="152"/>
      <c r="J1401" s="152"/>
      <c r="K1401" s="152"/>
      <c r="L1401" s="152"/>
      <c r="M1401" s="152"/>
      <c r="N1401" s="152"/>
      <c r="O1401" s="152"/>
      <c r="P1401" s="152"/>
      <c r="Q1401" s="152"/>
      <c r="R1401" s="152"/>
      <c r="S1401" s="152"/>
      <c r="T1401" s="152"/>
      <c r="U1401" s="152"/>
      <c r="V1401" s="152"/>
      <c r="W1401" s="152"/>
      <c r="X1401" s="152"/>
      <c r="Y1401" s="152"/>
      <c r="Z1401" s="152"/>
      <c r="AA1401" s="152"/>
      <c r="AB1401" s="152"/>
      <c r="AC1401" s="152"/>
      <c r="AD1401" s="152"/>
    </row>
    <row r="1402" spans="1:30">
      <c r="A1402" s="152"/>
      <c r="B1402" s="152"/>
      <c r="C1402" s="152"/>
      <c r="D1402" s="152"/>
      <c r="E1402" s="152"/>
      <c r="F1402" s="152"/>
      <c r="G1402" s="152"/>
      <c r="H1402" s="152"/>
      <c r="I1402" s="152"/>
      <c r="J1402" s="152"/>
      <c r="K1402" s="152"/>
      <c r="L1402" s="152"/>
      <c r="M1402" s="152"/>
      <c r="N1402" s="152"/>
      <c r="O1402" s="152"/>
      <c r="P1402" s="152"/>
      <c r="Q1402" s="152"/>
      <c r="R1402" s="152"/>
      <c r="S1402" s="152"/>
      <c r="T1402" s="152"/>
      <c r="U1402" s="152"/>
      <c r="V1402" s="152"/>
      <c r="W1402" s="152"/>
      <c r="X1402" s="152"/>
      <c r="Y1402" s="152"/>
      <c r="Z1402" s="152"/>
      <c r="AA1402" s="152"/>
      <c r="AB1402" s="152"/>
      <c r="AC1402" s="152"/>
      <c r="AD1402" s="152"/>
    </row>
    <row r="1403" spans="1:30">
      <c r="A1403" s="152"/>
      <c r="B1403" s="152"/>
      <c r="C1403" s="152"/>
      <c r="D1403" s="152"/>
      <c r="E1403" s="152"/>
      <c r="F1403" s="152"/>
      <c r="G1403" s="152"/>
      <c r="H1403" s="152"/>
      <c r="I1403" s="152"/>
      <c r="J1403" s="152"/>
      <c r="K1403" s="152"/>
      <c r="L1403" s="152"/>
      <c r="M1403" s="152"/>
      <c r="N1403" s="152"/>
      <c r="O1403" s="152"/>
      <c r="P1403" s="152"/>
      <c r="Q1403" s="152"/>
      <c r="R1403" s="152"/>
      <c r="S1403" s="152"/>
      <c r="T1403" s="152"/>
      <c r="U1403" s="152"/>
      <c r="V1403" s="152"/>
      <c r="W1403" s="152"/>
      <c r="X1403" s="152"/>
      <c r="Y1403" s="152"/>
      <c r="Z1403" s="152"/>
      <c r="AA1403" s="152"/>
      <c r="AB1403" s="152"/>
      <c r="AC1403" s="152"/>
      <c r="AD1403" s="152"/>
    </row>
    <row r="1404" spans="1:30">
      <c r="A1404" s="152"/>
      <c r="B1404" s="152"/>
      <c r="C1404" s="152"/>
      <c r="D1404" s="152"/>
      <c r="E1404" s="152"/>
      <c r="F1404" s="152"/>
      <c r="G1404" s="152"/>
      <c r="H1404" s="152"/>
      <c r="I1404" s="152"/>
      <c r="J1404" s="152"/>
      <c r="K1404" s="152"/>
      <c r="L1404" s="152"/>
      <c r="M1404" s="152"/>
      <c r="N1404" s="152"/>
      <c r="O1404" s="152"/>
      <c r="P1404" s="152"/>
      <c r="Q1404" s="152"/>
      <c r="R1404" s="152"/>
      <c r="S1404" s="152"/>
      <c r="T1404" s="152"/>
      <c r="U1404" s="152"/>
      <c r="V1404" s="152"/>
      <c r="W1404" s="152"/>
      <c r="X1404" s="152"/>
      <c r="Y1404" s="152"/>
      <c r="Z1404" s="152"/>
      <c r="AA1404" s="152"/>
      <c r="AB1404" s="152"/>
      <c r="AC1404" s="152"/>
      <c r="AD1404" s="152"/>
    </row>
    <row r="1405" spans="1:30">
      <c r="A1405" s="152"/>
      <c r="B1405" s="152"/>
      <c r="C1405" s="152"/>
      <c r="D1405" s="152"/>
      <c r="E1405" s="152"/>
      <c r="F1405" s="152"/>
      <c r="G1405" s="152"/>
      <c r="H1405" s="152"/>
      <c r="I1405" s="152"/>
      <c r="J1405" s="152"/>
      <c r="K1405" s="152"/>
      <c r="L1405" s="152"/>
      <c r="M1405" s="152"/>
      <c r="N1405" s="152"/>
      <c r="O1405" s="152"/>
      <c r="P1405" s="152"/>
      <c r="Q1405" s="152"/>
      <c r="R1405" s="152"/>
      <c r="S1405" s="152"/>
      <c r="T1405" s="152"/>
      <c r="U1405" s="152"/>
      <c r="V1405" s="152"/>
      <c r="W1405" s="152"/>
      <c r="X1405" s="152"/>
      <c r="Y1405" s="152"/>
      <c r="Z1405" s="152"/>
      <c r="AA1405" s="152"/>
      <c r="AB1405" s="152"/>
      <c r="AC1405" s="152"/>
      <c r="AD1405" s="152"/>
    </row>
    <row r="1406" spans="1:30">
      <c r="A1406" s="152"/>
      <c r="B1406" s="152"/>
      <c r="C1406" s="152"/>
      <c r="D1406" s="152"/>
      <c r="E1406" s="152"/>
      <c r="F1406" s="152"/>
      <c r="G1406" s="152"/>
      <c r="H1406" s="152"/>
      <c r="I1406" s="152"/>
      <c r="J1406" s="152"/>
      <c r="K1406" s="152"/>
      <c r="L1406" s="152"/>
      <c r="M1406" s="152"/>
      <c r="N1406" s="152"/>
      <c r="O1406" s="152"/>
      <c r="P1406" s="152"/>
      <c r="Q1406" s="152"/>
      <c r="R1406" s="152"/>
      <c r="S1406" s="152"/>
      <c r="T1406" s="152"/>
      <c r="U1406" s="152"/>
      <c r="V1406" s="152"/>
      <c r="W1406" s="152"/>
      <c r="X1406" s="152"/>
      <c r="Y1406" s="152"/>
      <c r="Z1406" s="152"/>
      <c r="AA1406" s="152"/>
      <c r="AB1406" s="152"/>
      <c r="AC1406" s="152"/>
      <c r="AD1406" s="152"/>
    </row>
    <row r="1407" spans="1:30">
      <c r="A1407" s="152"/>
      <c r="B1407" s="152"/>
      <c r="C1407" s="152"/>
      <c r="D1407" s="152"/>
      <c r="E1407" s="152"/>
      <c r="F1407" s="152"/>
      <c r="G1407" s="152"/>
      <c r="H1407" s="152"/>
      <c r="I1407" s="152"/>
      <c r="J1407" s="152"/>
      <c r="K1407" s="152"/>
      <c r="L1407" s="152"/>
      <c r="M1407" s="152"/>
      <c r="N1407" s="152"/>
      <c r="O1407" s="152"/>
      <c r="P1407" s="152"/>
      <c r="Q1407" s="152"/>
      <c r="R1407" s="152"/>
      <c r="S1407" s="152"/>
      <c r="T1407" s="152"/>
      <c r="U1407" s="152"/>
      <c r="V1407" s="152"/>
      <c r="W1407" s="152"/>
      <c r="X1407" s="152"/>
      <c r="Y1407" s="152"/>
      <c r="Z1407" s="152"/>
      <c r="AA1407" s="152"/>
      <c r="AB1407" s="152"/>
      <c r="AC1407" s="152"/>
      <c r="AD1407" s="152"/>
    </row>
    <row r="1408" spans="1:30">
      <c r="A1408" s="152"/>
      <c r="B1408" s="152"/>
      <c r="C1408" s="152"/>
      <c r="D1408" s="152"/>
      <c r="E1408" s="152"/>
      <c r="F1408" s="152"/>
      <c r="G1408" s="152"/>
      <c r="H1408" s="152"/>
      <c r="I1408" s="152"/>
      <c r="J1408" s="152"/>
      <c r="K1408" s="152"/>
      <c r="L1408" s="152"/>
      <c r="M1408" s="152"/>
      <c r="N1408" s="152"/>
      <c r="O1408" s="152"/>
      <c r="P1408" s="152"/>
      <c r="Q1408" s="152"/>
      <c r="R1408" s="152"/>
      <c r="S1408" s="152"/>
      <c r="T1408" s="152"/>
      <c r="U1408" s="152"/>
      <c r="V1408" s="152"/>
      <c r="W1408" s="152"/>
      <c r="X1408" s="152"/>
      <c r="Y1408" s="152"/>
      <c r="Z1408" s="152"/>
      <c r="AA1408" s="152"/>
      <c r="AB1408" s="152"/>
      <c r="AC1408" s="152"/>
      <c r="AD1408" s="152"/>
    </row>
    <row r="1409" spans="1:30">
      <c r="A1409" s="152"/>
      <c r="B1409" s="152"/>
      <c r="C1409" s="152"/>
      <c r="D1409" s="152"/>
      <c r="E1409" s="152"/>
      <c r="F1409" s="152"/>
      <c r="G1409" s="152"/>
      <c r="H1409" s="152"/>
      <c r="I1409" s="152"/>
      <c r="J1409" s="152"/>
      <c r="K1409" s="152"/>
      <c r="L1409" s="152"/>
      <c r="M1409" s="152"/>
      <c r="N1409" s="152"/>
      <c r="O1409" s="152"/>
      <c r="P1409" s="152"/>
      <c r="Q1409" s="152"/>
      <c r="R1409" s="152"/>
      <c r="S1409" s="152"/>
      <c r="T1409" s="152"/>
      <c r="U1409" s="152"/>
      <c r="V1409" s="152"/>
      <c r="W1409" s="152"/>
      <c r="X1409" s="152"/>
      <c r="Y1409" s="152"/>
      <c r="Z1409" s="152"/>
      <c r="AA1409" s="152"/>
      <c r="AB1409" s="152"/>
      <c r="AC1409" s="152"/>
      <c r="AD1409" s="152"/>
    </row>
    <row r="1410" spans="1:30">
      <c r="A1410" s="152"/>
      <c r="B1410" s="152"/>
      <c r="C1410" s="152"/>
      <c r="D1410" s="152"/>
      <c r="E1410" s="152"/>
      <c r="F1410" s="152"/>
      <c r="G1410" s="152"/>
      <c r="H1410" s="152"/>
      <c r="I1410" s="152"/>
      <c r="J1410" s="152"/>
      <c r="K1410" s="152"/>
      <c r="L1410" s="152"/>
      <c r="M1410" s="152"/>
      <c r="N1410" s="152"/>
      <c r="O1410" s="152"/>
      <c r="P1410" s="152"/>
      <c r="Q1410" s="152"/>
      <c r="R1410" s="152"/>
      <c r="S1410" s="152"/>
      <c r="T1410" s="152"/>
      <c r="U1410" s="152"/>
      <c r="V1410" s="152"/>
      <c r="W1410" s="152"/>
      <c r="X1410" s="152"/>
      <c r="Y1410" s="152"/>
      <c r="Z1410" s="152"/>
      <c r="AA1410" s="152"/>
      <c r="AB1410" s="152"/>
      <c r="AC1410" s="152"/>
      <c r="AD1410" s="152"/>
    </row>
    <row r="1411" spans="1:30">
      <c r="A1411" s="152"/>
      <c r="B1411" s="152"/>
      <c r="C1411" s="152"/>
      <c r="D1411" s="152"/>
      <c r="E1411" s="152"/>
      <c r="F1411" s="152"/>
      <c r="G1411" s="152"/>
      <c r="H1411" s="152"/>
      <c r="I1411" s="152"/>
      <c r="J1411" s="152"/>
      <c r="K1411" s="152"/>
      <c r="L1411" s="152"/>
      <c r="M1411" s="152"/>
      <c r="N1411" s="152"/>
      <c r="O1411" s="152"/>
      <c r="P1411" s="152"/>
      <c r="Q1411" s="152"/>
      <c r="R1411" s="152"/>
      <c r="S1411" s="152"/>
      <c r="T1411" s="152"/>
      <c r="U1411" s="152"/>
      <c r="V1411" s="152"/>
      <c r="W1411" s="152"/>
      <c r="X1411" s="152"/>
      <c r="Y1411" s="152"/>
      <c r="Z1411" s="152"/>
      <c r="AA1411" s="152"/>
      <c r="AB1411" s="152"/>
      <c r="AC1411" s="152"/>
      <c r="AD1411" s="152"/>
    </row>
    <row r="1412" spans="1:30">
      <c r="A1412" s="152"/>
      <c r="B1412" s="152"/>
      <c r="C1412" s="152"/>
      <c r="D1412" s="152"/>
      <c r="E1412" s="152"/>
      <c r="F1412" s="152"/>
      <c r="G1412" s="152"/>
      <c r="H1412" s="152"/>
      <c r="I1412" s="152"/>
      <c r="J1412" s="152"/>
      <c r="K1412" s="152"/>
      <c r="L1412" s="152"/>
      <c r="M1412" s="152"/>
      <c r="N1412" s="152"/>
      <c r="O1412" s="152"/>
      <c r="P1412" s="152"/>
      <c r="Q1412" s="152"/>
      <c r="R1412" s="152"/>
      <c r="S1412" s="152"/>
      <c r="T1412" s="152"/>
      <c r="U1412" s="152"/>
      <c r="V1412" s="152"/>
      <c r="W1412" s="152"/>
      <c r="X1412" s="152"/>
      <c r="Y1412" s="152"/>
      <c r="Z1412" s="152"/>
      <c r="AA1412" s="152"/>
      <c r="AB1412" s="152"/>
      <c r="AC1412" s="152"/>
      <c r="AD1412" s="152"/>
    </row>
    <row r="1413" spans="1:30">
      <c r="A1413" s="152"/>
      <c r="B1413" s="152"/>
      <c r="C1413" s="152"/>
      <c r="D1413" s="152"/>
      <c r="E1413" s="152"/>
      <c r="F1413" s="152"/>
      <c r="G1413" s="152"/>
      <c r="H1413" s="152"/>
      <c r="I1413" s="152"/>
      <c r="J1413" s="152"/>
      <c r="K1413" s="152"/>
      <c r="L1413" s="152"/>
      <c r="M1413" s="152"/>
      <c r="N1413" s="152"/>
      <c r="O1413" s="152"/>
      <c r="P1413" s="152"/>
      <c r="Q1413" s="152"/>
      <c r="R1413" s="152"/>
      <c r="S1413" s="152"/>
      <c r="T1413" s="152"/>
      <c r="U1413" s="152"/>
      <c r="V1413" s="152"/>
      <c r="W1413" s="152"/>
      <c r="X1413" s="152"/>
      <c r="Y1413" s="152"/>
      <c r="Z1413" s="152"/>
      <c r="AA1413" s="152"/>
      <c r="AB1413" s="152"/>
      <c r="AC1413" s="152"/>
      <c r="AD1413" s="152"/>
    </row>
    <row r="1414" spans="1:30">
      <c r="A1414" s="152"/>
      <c r="B1414" s="152"/>
      <c r="C1414" s="152"/>
      <c r="D1414" s="152"/>
      <c r="E1414" s="152"/>
      <c r="F1414" s="152"/>
      <c r="G1414" s="152"/>
      <c r="H1414" s="152"/>
      <c r="I1414" s="152"/>
      <c r="J1414" s="152"/>
      <c r="K1414" s="152"/>
      <c r="L1414" s="152"/>
      <c r="M1414" s="152"/>
      <c r="N1414" s="152"/>
      <c r="O1414" s="152"/>
      <c r="P1414" s="152"/>
      <c r="Q1414" s="152"/>
      <c r="R1414" s="152"/>
      <c r="S1414" s="152"/>
      <c r="T1414" s="152"/>
      <c r="U1414" s="152"/>
      <c r="V1414" s="152"/>
      <c r="W1414" s="152"/>
      <c r="X1414" s="152"/>
      <c r="Y1414" s="152"/>
      <c r="Z1414" s="152"/>
      <c r="AA1414" s="152"/>
      <c r="AB1414" s="152"/>
      <c r="AC1414" s="152"/>
      <c r="AD1414" s="152"/>
    </row>
    <row r="1415" spans="1:30">
      <c r="A1415" s="152"/>
      <c r="B1415" s="152"/>
      <c r="C1415" s="152"/>
      <c r="D1415" s="152"/>
      <c r="E1415" s="152"/>
      <c r="F1415" s="152"/>
      <c r="G1415" s="152"/>
      <c r="H1415" s="152"/>
      <c r="I1415" s="152"/>
      <c r="J1415" s="152"/>
      <c r="K1415" s="152"/>
      <c r="L1415" s="152"/>
      <c r="M1415" s="152"/>
      <c r="N1415" s="152"/>
      <c r="O1415" s="152"/>
      <c r="P1415" s="152"/>
      <c r="Q1415" s="152"/>
      <c r="R1415" s="152"/>
      <c r="S1415" s="152"/>
      <c r="T1415" s="152"/>
      <c r="U1415" s="152"/>
      <c r="V1415" s="152"/>
      <c r="W1415" s="152"/>
      <c r="X1415" s="152"/>
      <c r="Y1415" s="152"/>
      <c r="Z1415" s="152"/>
      <c r="AA1415" s="152"/>
      <c r="AB1415" s="152"/>
      <c r="AC1415" s="152"/>
      <c r="AD1415" s="152"/>
    </row>
    <row r="1416" spans="1:30">
      <c r="A1416" s="152"/>
      <c r="B1416" s="152"/>
      <c r="C1416" s="152"/>
      <c r="D1416" s="152"/>
      <c r="E1416" s="152"/>
      <c r="F1416" s="152"/>
      <c r="G1416" s="152"/>
      <c r="H1416" s="152"/>
      <c r="I1416" s="152"/>
      <c r="J1416" s="152"/>
      <c r="K1416" s="152"/>
      <c r="L1416" s="152"/>
      <c r="M1416" s="152"/>
      <c r="N1416" s="152"/>
      <c r="O1416" s="152"/>
      <c r="P1416" s="152"/>
      <c r="Q1416" s="152"/>
      <c r="R1416" s="152"/>
      <c r="S1416" s="152"/>
      <c r="T1416" s="152"/>
      <c r="U1416" s="152"/>
      <c r="V1416" s="152"/>
      <c r="W1416" s="152"/>
      <c r="X1416" s="152"/>
      <c r="Y1416" s="152"/>
      <c r="Z1416" s="152"/>
      <c r="AA1416" s="152"/>
      <c r="AB1416" s="152"/>
      <c r="AC1416" s="152"/>
      <c r="AD1416" s="152"/>
    </row>
    <row r="1417" spans="1:30">
      <c r="A1417" s="152"/>
      <c r="B1417" s="152"/>
      <c r="C1417" s="152"/>
      <c r="D1417" s="152"/>
      <c r="E1417" s="152"/>
      <c r="F1417" s="152"/>
      <c r="G1417" s="152"/>
      <c r="H1417" s="152"/>
      <c r="I1417" s="152"/>
      <c r="J1417" s="152"/>
      <c r="K1417" s="152"/>
      <c r="L1417" s="152"/>
      <c r="M1417" s="152"/>
      <c r="N1417" s="152"/>
      <c r="O1417" s="152"/>
      <c r="P1417" s="152"/>
      <c r="Q1417" s="152"/>
      <c r="R1417" s="152"/>
      <c r="S1417" s="152"/>
      <c r="T1417" s="152"/>
      <c r="U1417" s="152"/>
      <c r="V1417" s="152"/>
      <c r="W1417" s="152"/>
      <c r="X1417" s="152"/>
      <c r="Y1417" s="152"/>
      <c r="Z1417" s="152"/>
      <c r="AA1417" s="152"/>
      <c r="AB1417" s="152"/>
      <c r="AC1417" s="152"/>
      <c r="AD1417" s="152"/>
    </row>
    <row r="1418" spans="1:30">
      <c r="A1418" s="152"/>
      <c r="B1418" s="152"/>
      <c r="C1418" s="152"/>
      <c r="D1418" s="152"/>
      <c r="E1418" s="152"/>
      <c r="F1418" s="152"/>
      <c r="G1418" s="152"/>
      <c r="H1418" s="152"/>
      <c r="I1418" s="152"/>
      <c r="J1418" s="152"/>
      <c r="K1418" s="152"/>
      <c r="L1418" s="152"/>
      <c r="M1418" s="152"/>
      <c r="N1418" s="152"/>
      <c r="O1418" s="152"/>
      <c r="P1418" s="152"/>
      <c r="Q1418" s="152"/>
      <c r="R1418" s="152"/>
      <c r="S1418" s="152"/>
      <c r="T1418" s="152"/>
      <c r="U1418" s="152"/>
      <c r="V1418" s="152"/>
      <c r="W1418" s="152"/>
      <c r="X1418" s="152"/>
      <c r="Y1418" s="152"/>
      <c r="Z1418" s="152"/>
      <c r="AA1418" s="152"/>
      <c r="AB1418" s="152"/>
      <c r="AC1418" s="152"/>
      <c r="AD1418" s="152"/>
    </row>
    <row r="1419" spans="1:30">
      <c r="A1419" s="152"/>
      <c r="B1419" s="152"/>
      <c r="C1419" s="152"/>
      <c r="D1419" s="152"/>
      <c r="E1419" s="152"/>
      <c r="F1419" s="152"/>
      <c r="G1419" s="152"/>
      <c r="H1419" s="152"/>
      <c r="I1419" s="152"/>
      <c r="J1419" s="152"/>
      <c r="K1419" s="152"/>
      <c r="L1419" s="152"/>
      <c r="M1419" s="152"/>
      <c r="N1419" s="152"/>
      <c r="O1419" s="152"/>
      <c r="P1419" s="152"/>
      <c r="Q1419" s="152"/>
      <c r="R1419" s="152"/>
      <c r="S1419" s="152"/>
      <c r="T1419" s="152"/>
      <c r="U1419" s="152"/>
      <c r="V1419" s="152"/>
      <c r="W1419" s="152"/>
      <c r="X1419" s="152"/>
      <c r="Y1419" s="152"/>
      <c r="Z1419" s="152"/>
      <c r="AA1419" s="152"/>
      <c r="AB1419" s="152"/>
      <c r="AC1419" s="152"/>
      <c r="AD1419" s="152"/>
    </row>
    <row r="1420" spans="1:30">
      <c r="A1420" s="152"/>
      <c r="B1420" s="152"/>
      <c r="C1420" s="152"/>
      <c r="D1420" s="152"/>
      <c r="E1420" s="152"/>
      <c r="F1420" s="152"/>
      <c r="G1420" s="152"/>
      <c r="H1420" s="152"/>
      <c r="I1420" s="152"/>
      <c r="J1420" s="152"/>
      <c r="K1420" s="152"/>
      <c r="L1420" s="152"/>
      <c r="M1420" s="152"/>
      <c r="N1420" s="152"/>
      <c r="O1420" s="152"/>
      <c r="P1420" s="152"/>
      <c r="Q1420" s="152"/>
      <c r="R1420" s="152"/>
      <c r="S1420" s="152"/>
      <c r="T1420" s="152"/>
      <c r="U1420" s="152"/>
      <c r="V1420" s="152"/>
      <c r="W1420" s="152"/>
      <c r="X1420" s="152"/>
      <c r="Y1420" s="152"/>
      <c r="Z1420" s="152"/>
      <c r="AA1420" s="152"/>
      <c r="AB1420" s="152"/>
      <c r="AC1420" s="152"/>
      <c r="AD1420" s="152"/>
    </row>
    <row r="1421" spans="1:30">
      <c r="A1421" s="152"/>
      <c r="B1421" s="152"/>
      <c r="C1421" s="152"/>
      <c r="D1421" s="152"/>
      <c r="E1421" s="152"/>
      <c r="F1421" s="152"/>
      <c r="G1421" s="152"/>
      <c r="H1421" s="152"/>
      <c r="I1421" s="152"/>
      <c r="J1421" s="152"/>
      <c r="K1421" s="152"/>
      <c r="L1421" s="152"/>
      <c r="M1421" s="152"/>
      <c r="N1421" s="152"/>
      <c r="O1421" s="152"/>
      <c r="P1421" s="152"/>
      <c r="Q1421" s="152"/>
      <c r="R1421" s="152"/>
      <c r="S1421" s="152"/>
      <c r="T1421" s="152"/>
      <c r="U1421" s="152"/>
      <c r="V1421" s="152"/>
      <c r="W1421" s="152"/>
      <c r="X1421" s="152"/>
      <c r="Y1421" s="152"/>
      <c r="Z1421" s="152"/>
      <c r="AA1421" s="152"/>
      <c r="AB1421" s="152"/>
      <c r="AC1421" s="152"/>
      <c r="AD1421" s="152"/>
    </row>
    <row r="1422" spans="1:30">
      <c r="A1422" s="152"/>
      <c r="B1422" s="152"/>
      <c r="C1422" s="152"/>
      <c r="D1422" s="152"/>
      <c r="E1422" s="152"/>
      <c r="F1422" s="152"/>
      <c r="G1422" s="152"/>
      <c r="H1422" s="152"/>
      <c r="I1422" s="152"/>
      <c r="J1422" s="152"/>
      <c r="K1422" s="152"/>
      <c r="L1422" s="152"/>
      <c r="M1422" s="152"/>
      <c r="N1422" s="152"/>
      <c r="O1422" s="152"/>
      <c r="P1422" s="152"/>
      <c r="Q1422" s="152"/>
      <c r="R1422" s="152"/>
      <c r="S1422" s="152"/>
      <c r="T1422" s="152"/>
      <c r="U1422" s="152"/>
      <c r="V1422" s="152"/>
      <c r="W1422" s="152"/>
      <c r="X1422" s="152"/>
      <c r="Y1422" s="152"/>
      <c r="Z1422" s="152"/>
      <c r="AA1422" s="152"/>
      <c r="AB1422" s="152"/>
      <c r="AC1422" s="152"/>
      <c r="AD1422" s="152"/>
    </row>
    <row r="1423" spans="1:30">
      <c r="A1423" s="152"/>
      <c r="B1423" s="152"/>
      <c r="C1423" s="152"/>
      <c r="D1423" s="152"/>
      <c r="E1423" s="152"/>
      <c r="F1423" s="152"/>
      <c r="G1423" s="152"/>
      <c r="H1423" s="152"/>
      <c r="I1423" s="152"/>
      <c r="J1423" s="152"/>
      <c r="K1423" s="152"/>
      <c r="L1423" s="152"/>
      <c r="M1423" s="152"/>
      <c r="N1423" s="152"/>
      <c r="O1423" s="152"/>
      <c r="P1423" s="152"/>
      <c r="Q1423" s="152"/>
      <c r="R1423" s="152"/>
      <c r="S1423" s="152"/>
      <c r="T1423" s="152"/>
      <c r="U1423" s="152"/>
      <c r="V1423" s="152"/>
      <c r="W1423" s="152"/>
      <c r="X1423" s="152"/>
      <c r="Y1423" s="152"/>
      <c r="Z1423" s="152"/>
      <c r="AA1423" s="152"/>
      <c r="AB1423" s="152"/>
      <c r="AC1423" s="152"/>
      <c r="AD1423" s="152"/>
    </row>
    <row r="1424" spans="1:30">
      <c r="A1424" s="152"/>
      <c r="B1424" s="152"/>
      <c r="C1424" s="152"/>
      <c r="D1424" s="152"/>
      <c r="E1424" s="152"/>
      <c r="F1424" s="152"/>
      <c r="G1424" s="152"/>
      <c r="H1424" s="152"/>
      <c r="I1424" s="152"/>
      <c r="J1424" s="152"/>
      <c r="K1424" s="152"/>
      <c r="L1424" s="152"/>
      <c r="M1424" s="152"/>
      <c r="N1424" s="152"/>
      <c r="O1424" s="152"/>
      <c r="P1424" s="152"/>
      <c r="Q1424" s="152"/>
      <c r="R1424" s="152"/>
      <c r="S1424" s="152"/>
      <c r="T1424" s="152"/>
      <c r="U1424" s="152"/>
      <c r="V1424" s="152"/>
      <c r="W1424" s="152"/>
      <c r="X1424" s="152"/>
      <c r="Y1424" s="152"/>
      <c r="Z1424" s="152"/>
      <c r="AA1424" s="152"/>
      <c r="AB1424" s="152"/>
      <c r="AC1424" s="152"/>
      <c r="AD1424" s="152"/>
    </row>
    <row r="1425" spans="1:30">
      <c r="A1425" s="152"/>
      <c r="B1425" s="152"/>
      <c r="C1425" s="152"/>
      <c r="D1425" s="152"/>
      <c r="E1425" s="152"/>
      <c r="F1425" s="152"/>
      <c r="G1425" s="152"/>
      <c r="H1425" s="152"/>
      <c r="I1425" s="152"/>
      <c r="J1425" s="152"/>
      <c r="K1425" s="152"/>
      <c r="L1425" s="152"/>
      <c r="M1425" s="152"/>
      <c r="N1425" s="152"/>
      <c r="O1425" s="152"/>
      <c r="P1425" s="152"/>
      <c r="Q1425" s="152"/>
      <c r="R1425" s="152"/>
      <c r="S1425" s="152"/>
      <c r="T1425" s="152"/>
      <c r="U1425" s="152"/>
      <c r="V1425" s="152"/>
      <c r="W1425" s="152"/>
      <c r="X1425" s="152"/>
      <c r="Y1425" s="152"/>
      <c r="Z1425" s="152"/>
      <c r="AA1425" s="152"/>
      <c r="AB1425" s="152"/>
      <c r="AC1425" s="152"/>
      <c r="AD1425" s="152"/>
    </row>
    <row r="1426" spans="1:30">
      <c r="A1426" s="152"/>
      <c r="B1426" s="152"/>
      <c r="C1426" s="152"/>
      <c r="D1426" s="152"/>
      <c r="E1426" s="152"/>
      <c r="F1426" s="152"/>
      <c r="G1426" s="152"/>
      <c r="H1426" s="152"/>
      <c r="I1426" s="152"/>
      <c r="J1426" s="152"/>
      <c r="K1426" s="152"/>
      <c r="L1426" s="152"/>
      <c r="M1426" s="152"/>
      <c r="N1426" s="152"/>
      <c r="O1426" s="152"/>
      <c r="P1426" s="152"/>
      <c r="Q1426" s="152"/>
      <c r="R1426" s="152"/>
      <c r="S1426" s="152"/>
      <c r="T1426" s="152"/>
      <c r="U1426" s="152"/>
      <c r="V1426" s="152"/>
      <c r="W1426" s="152"/>
      <c r="X1426" s="152"/>
      <c r="Y1426" s="152"/>
      <c r="Z1426" s="152"/>
      <c r="AA1426" s="152"/>
      <c r="AB1426" s="152"/>
      <c r="AC1426" s="152"/>
      <c r="AD1426" s="152"/>
    </row>
    <row r="1427" spans="1:30">
      <c r="A1427" s="152"/>
      <c r="B1427" s="152"/>
      <c r="C1427" s="152"/>
      <c r="D1427" s="152"/>
      <c r="E1427" s="152"/>
      <c r="F1427" s="152"/>
      <c r="G1427" s="152"/>
      <c r="H1427" s="152"/>
      <c r="I1427" s="152"/>
      <c r="J1427" s="152"/>
      <c r="K1427" s="152"/>
      <c r="L1427" s="152"/>
      <c r="M1427" s="152"/>
      <c r="N1427" s="152"/>
      <c r="O1427" s="152"/>
      <c r="P1427" s="152"/>
      <c r="Q1427" s="152"/>
      <c r="R1427" s="152"/>
      <c r="S1427" s="152"/>
      <c r="T1427" s="152"/>
      <c r="U1427" s="152"/>
      <c r="V1427" s="152"/>
      <c r="W1427" s="152"/>
      <c r="X1427" s="152"/>
      <c r="Y1427" s="152"/>
      <c r="Z1427" s="152"/>
      <c r="AA1427" s="152"/>
      <c r="AB1427" s="152"/>
      <c r="AC1427" s="152"/>
      <c r="AD1427" s="152"/>
    </row>
    <row r="1428" spans="1:30">
      <c r="A1428" s="152"/>
      <c r="B1428" s="152"/>
      <c r="C1428" s="152"/>
      <c r="D1428" s="152"/>
      <c r="E1428" s="152"/>
      <c r="F1428" s="152"/>
      <c r="G1428" s="152"/>
      <c r="H1428" s="152"/>
      <c r="I1428" s="152"/>
      <c r="J1428" s="152"/>
      <c r="K1428" s="152"/>
      <c r="L1428" s="152"/>
      <c r="M1428" s="152"/>
      <c r="N1428" s="152"/>
      <c r="O1428" s="152"/>
      <c r="P1428" s="152"/>
      <c r="Q1428" s="152"/>
      <c r="R1428" s="152"/>
      <c r="S1428" s="152"/>
      <c r="T1428" s="152"/>
      <c r="U1428" s="152"/>
      <c r="V1428" s="152"/>
      <c r="W1428" s="152"/>
      <c r="X1428" s="152"/>
      <c r="Y1428" s="152"/>
      <c r="Z1428" s="152"/>
      <c r="AA1428" s="152"/>
      <c r="AB1428" s="152"/>
      <c r="AC1428" s="152"/>
      <c r="AD1428" s="152"/>
    </row>
    <row r="1429" spans="1:30">
      <c r="A1429" s="152"/>
      <c r="B1429" s="152"/>
      <c r="C1429" s="152"/>
      <c r="D1429" s="152"/>
      <c r="E1429" s="152"/>
      <c r="F1429" s="152"/>
      <c r="G1429" s="152"/>
      <c r="H1429" s="152"/>
      <c r="I1429" s="152"/>
      <c r="J1429" s="152"/>
      <c r="K1429" s="152"/>
      <c r="L1429" s="152"/>
      <c r="M1429" s="152"/>
      <c r="N1429" s="152"/>
      <c r="O1429" s="152"/>
      <c r="P1429" s="152"/>
      <c r="Q1429" s="152"/>
      <c r="R1429" s="152"/>
      <c r="S1429" s="152"/>
      <c r="T1429" s="152"/>
      <c r="U1429" s="152"/>
      <c r="V1429" s="152"/>
      <c r="W1429" s="152"/>
      <c r="X1429" s="152"/>
      <c r="Y1429" s="152"/>
      <c r="Z1429" s="152"/>
      <c r="AA1429" s="152"/>
      <c r="AB1429" s="152"/>
      <c r="AC1429" s="152"/>
      <c r="AD1429" s="152"/>
    </row>
    <row r="1430" spans="1:30">
      <c r="A1430" s="152"/>
      <c r="B1430" s="152"/>
      <c r="C1430" s="152"/>
      <c r="D1430" s="152"/>
      <c r="E1430" s="152"/>
      <c r="F1430" s="152"/>
      <c r="G1430" s="152"/>
      <c r="H1430" s="152"/>
      <c r="I1430" s="152"/>
      <c r="J1430" s="152"/>
      <c r="K1430" s="152"/>
      <c r="L1430" s="152"/>
      <c r="M1430" s="152"/>
      <c r="N1430" s="152"/>
      <c r="O1430" s="152"/>
      <c r="P1430" s="152"/>
      <c r="Q1430" s="152"/>
      <c r="R1430" s="152"/>
      <c r="S1430" s="152"/>
      <c r="T1430" s="152"/>
      <c r="U1430" s="152"/>
      <c r="V1430" s="152"/>
      <c r="W1430" s="152"/>
      <c r="X1430" s="152"/>
      <c r="Y1430" s="152"/>
      <c r="Z1430" s="152"/>
      <c r="AA1430" s="152"/>
      <c r="AB1430" s="152"/>
      <c r="AC1430" s="152"/>
      <c r="AD1430" s="152"/>
    </row>
    <row r="1431" spans="1:30">
      <c r="A1431" s="152"/>
      <c r="B1431" s="152"/>
      <c r="C1431" s="152"/>
      <c r="D1431" s="152"/>
      <c r="E1431" s="152"/>
      <c r="F1431" s="152"/>
      <c r="G1431" s="152"/>
      <c r="H1431" s="152"/>
      <c r="I1431" s="152"/>
      <c r="J1431" s="152"/>
      <c r="K1431" s="152"/>
      <c r="L1431" s="152"/>
      <c r="M1431" s="152"/>
      <c r="N1431" s="152"/>
      <c r="O1431" s="152"/>
      <c r="P1431" s="152"/>
      <c r="Q1431" s="152"/>
      <c r="R1431" s="152"/>
      <c r="S1431" s="152"/>
      <c r="T1431" s="152"/>
      <c r="U1431" s="152"/>
      <c r="V1431" s="152"/>
      <c r="W1431" s="152"/>
      <c r="X1431" s="152"/>
      <c r="Y1431" s="152"/>
      <c r="Z1431" s="152"/>
      <c r="AA1431" s="152"/>
      <c r="AB1431" s="152"/>
      <c r="AC1431" s="152"/>
      <c r="AD1431" s="152"/>
    </row>
    <row r="1432" spans="1:30">
      <c r="A1432" s="152"/>
      <c r="B1432" s="152"/>
      <c r="C1432" s="152"/>
      <c r="D1432" s="152"/>
      <c r="E1432" s="152"/>
      <c r="F1432" s="152"/>
      <c r="G1432" s="152"/>
      <c r="H1432" s="152"/>
      <c r="I1432" s="152"/>
      <c r="J1432" s="152"/>
      <c r="K1432" s="152"/>
      <c r="L1432" s="152"/>
      <c r="M1432" s="152"/>
      <c r="N1432" s="152"/>
      <c r="O1432" s="152"/>
      <c r="P1432" s="152"/>
      <c r="Q1432" s="152"/>
      <c r="R1432" s="152"/>
      <c r="S1432" s="152"/>
      <c r="T1432" s="152"/>
      <c r="U1432" s="152"/>
      <c r="V1432" s="152"/>
      <c r="W1432" s="152"/>
      <c r="X1432" s="152"/>
      <c r="Y1432" s="152"/>
      <c r="Z1432" s="152"/>
      <c r="AA1432" s="152"/>
      <c r="AB1432" s="152"/>
      <c r="AC1432" s="152"/>
      <c r="AD1432" s="152"/>
    </row>
    <row r="1433" spans="1:30">
      <c r="A1433" s="152"/>
      <c r="B1433" s="152"/>
      <c r="C1433" s="152"/>
      <c r="D1433" s="152"/>
      <c r="E1433" s="152"/>
      <c r="F1433" s="152"/>
      <c r="G1433" s="152"/>
      <c r="H1433" s="152"/>
      <c r="I1433" s="152"/>
      <c r="J1433" s="152"/>
      <c r="K1433" s="152"/>
      <c r="L1433" s="152"/>
      <c r="M1433" s="152"/>
      <c r="N1433" s="152"/>
      <c r="O1433" s="152"/>
      <c r="P1433" s="152"/>
      <c r="Q1433" s="152"/>
      <c r="R1433" s="152"/>
      <c r="S1433" s="152"/>
      <c r="T1433" s="152"/>
      <c r="U1433" s="152"/>
      <c r="V1433" s="152"/>
      <c r="W1433" s="152"/>
      <c r="X1433" s="152"/>
      <c r="Y1433" s="152"/>
      <c r="Z1433" s="152"/>
      <c r="AA1433" s="152"/>
      <c r="AB1433" s="152"/>
      <c r="AC1433" s="152"/>
      <c r="AD1433" s="152"/>
    </row>
    <row r="1434" spans="1:30">
      <c r="A1434" s="152"/>
      <c r="B1434" s="152"/>
      <c r="C1434" s="152"/>
      <c r="D1434" s="152"/>
      <c r="E1434" s="152"/>
      <c r="F1434" s="152"/>
      <c r="G1434" s="152"/>
      <c r="H1434" s="152"/>
      <c r="I1434" s="152"/>
      <c r="J1434" s="152"/>
      <c r="K1434" s="152"/>
      <c r="L1434" s="152"/>
      <c r="M1434" s="152"/>
      <c r="N1434" s="152"/>
      <c r="O1434" s="152"/>
      <c r="P1434" s="152"/>
      <c r="Q1434" s="152"/>
      <c r="R1434" s="152"/>
      <c r="S1434" s="152"/>
      <c r="T1434" s="152"/>
      <c r="U1434" s="152"/>
      <c r="V1434" s="152"/>
      <c r="W1434" s="152"/>
      <c r="X1434" s="152"/>
      <c r="Y1434" s="152"/>
      <c r="Z1434" s="152"/>
      <c r="AA1434" s="152"/>
      <c r="AB1434" s="152"/>
      <c r="AC1434" s="152"/>
      <c r="AD1434" s="152"/>
    </row>
    <row r="1435" spans="1:30">
      <c r="A1435" s="152"/>
      <c r="B1435" s="152"/>
      <c r="C1435" s="152"/>
      <c r="D1435" s="152"/>
      <c r="E1435" s="152"/>
      <c r="F1435" s="152"/>
      <c r="G1435" s="152"/>
      <c r="H1435" s="152"/>
      <c r="I1435" s="152"/>
      <c r="J1435" s="152"/>
      <c r="K1435" s="152"/>
      <c r="L1435" s="152"/>
      <c r="M1435" s="152"/>
      <c r="N1435" s="152"/>
      <c r="O1435" s="152"/>
      <c r="P1435" s="152"/>
      <c r="Q1435" s="152"/>
      <c r="R1435" s="152"/>
      <c r="S1435" s="152"/>
      <c r="T1435" s="152"/>
      <c r="U1435" s="152"/>
      <c r="V1435" s="152"/>
      <c r="W1435" s="152"/>
      <c r="X1435" s="152"/>
      <c r="Y1435" s="152"/>
      <c r="Z1435" s="152"/>
      <c r="AA1435" s="152"/>
      <c r="AB1435" s="152"/>
      <c r="AC1435" s="152"/>
      <c r="AD1435" s="152"/>
    </row>
    <row r="1436" spans="1:30">
      <c r="A1436" s="152"/>
      <c r="B1436" s="152"/>
      <c r="C1436" s="152"/>
      <c r="D1436" s="152"/>
      <c r="E1436" s="152"/>
      <c r="F1436" s="152"/>
      <c r="G1436" s="152"/>
      <c r="H1436" s="152"/>
      <c r="I1436" s="152"/>
      <c r="J1436" s="152"/>
      <c r="K1436" s="152"/>
      <c r="L1436" s="152"/>
      <c r="M1436" s="152"/>
      <c r="N1436" s="152"/>
      <c r="O1436" s="152"/>
      <c r="P1436" s="152"/>
      <c r="Q1436" s="152"/>
      <c r="R1436" s="152"/>
      <c r="S1436" s="152"/>
      <c r="T1436" s="152"/>
      <c r="U1436" s="152"/>
      <c r="V1436" s="152"/>
      <c r="W1436" s="152"/>
      <c r="X1436" s="152"/>
      <c r="Y1436" s="152"/>
      <c r="Z1436" s="152"/>
      <c r="AA1436" s="152"/>
      <c r="AB1436" s="152"/>
      <c r="AC1436" s="152"/>
      <c r="AD1436" s="152"/>
    </row>
    <row r="1437" spans="1:30">
      <c r="A1437" s="152"/>
      <c r="B1437" s="152"/>
      <c r="C1437" s="152"/>
      <c r="D1437" s="152"/>
      <c r="E1437" s="152"/>
      <c r="F1437" s="152"/>
      <c r="G1437" s="152"/>
      <c r="H1437" s="152"/>
      <c r="I1437" s="152"/>
      <c r="J1437" s="152"/>
      <c r="K1437" s="152"/>
      <c r="L1437" s="152"/>
      <c r="M1437" s="152"/>
      <c r="N1437" s="152"/>
      <c r="O1437" s="152"/>
      <c r="P1437" s="152"/>
      <c r="Q1437" s="152"/>
      <c r="R1437" s="152"/>
      <c r="S1437" s="152"/>
      <c r="T1437" s="152"/>
      <c r="U1437" s="152"/>
      <c r="V1437" s="152"/>
      <c r="W1437" s="152"/>
      <c r="X1437" s="152"/>
      <c r="Y1437" s="152"/>
      <c r="Z1437" s="152"/>
      <c r="AA1437" s="152"/>
      <c r="AB1437" s="152"/>
      <c r="AC1437" s="152"/>
      <c r="AD1437" s="152"/>
    </row>
    <row r="1438" spans="1:30">
      <c r="A1438" s="152"/>
      <c r="B1438" s="152"/>
      <c r="C1438" s="152"/>
      <c r="D1438" s="152"/>
      <c r="E1438" s="152"/>
      <c r="F1438" s="152"/>
      <c r="G1438" s="152"/>
      <c r="H1438" s="152"/>
      <c r="I1438" s="152"/>
      <c r="J1438" s="152"/>
      <c r="K1438" s="152"/>
      <c r="L1438" s="152"/>
      <c r="M1438" s="152"/>
      <c r="N1438" s="152"/>
      <c r="O1438" s="152"/>
      <c r="P1438" s="152"/>
      <c r="Q1438" s="152"/>
      <c r="R1438" s="152"/>
      <c r="S1438" s="152"/>
      <c r="T1438" s="152"/>
      <c r="U1438" s="152"/>
      <c r="V1438" s="152"/>
      <c r="W1438" s="152"/>
      <c r="X1438" s="152"/>
      <c r="Y1438" s="152"/>
      <c r="Z1438" s="152"/>
      <c r="AA1438" s="152"/>
      <c r="AB1438" s="152"/>
      <c r="AC1438" s="152"/>
      <c r="AD1438" s="152"/>
    </row>
    <row r="1439" spans="1:30">
      <c r="A1439" s="152"/>
      <c r="B1439" s="152"/>
      <c r="C1439" s="152"/>
      <c r="D1439" s="152"/>
      <c r="E1439" s="152"/>
      <c r="F1439" s="152"/>
      <c r="G1439" s="152"/>
      <c r="H1439" s="152"/>
      <c r="I1439" s="152"/>
      <c r="J1439" s="152"/>
      <c r="K1439" s="152"/>
      <c r="L1439" s="152"/>
      <c r="M1439" s="152"/>
      <c r="N1439" s="152"/>
      <c r="O1439" s="152"/>
      <c r="P1439" s="152"/>
      <c r="Q1439" s="152"/>
      <c r="R1439" s="152"/>
      <c r="S1439" s="152"/>
      <c r="T1439" s="152"/>
      <c r="U1439" s="152"/>
      <c r="V1439" s="152"/>
      <c r="W1439" s="152"/>
      <c r="X1439" s="152"/>
      <c r="Y1439" s="152"/>
      <c r="Z1439" s="152"/>
      <c r="AA1439" s="152"/>
      <c r="AB1439" s="152"/>
      <c r="AC1439" s="152"/>
      <c r="AD1439" s="152"/>
    </row>
    <row r="1440" spans="1:30">
      <c r="A1440" s="152"/>
      <c r="B1440" s="152"/>
      <c r="C1440" s="152"/>
      <c r="D1440" s="152"/>
      <c r="E1440" s="152"/>
      <c r="F1440" s="152"/>
      <c r="G1440" s="152"/>
      <c r="H1440" s="152"/>
      <c r="I1440" s="152"/>
      <c r="J1440" s="152"/>
      <c r="K1440" s="152"/>
      <c r="L1440" s="152"/>
      <c r="M1440" s="152"/>
      <c r="N1440" s="152"/>
      <c r="O1440" s="152"/>
      <c r="P1440" s="152"/>
      <c r="Q1440" s="152"/>
      <c r="R1440" s="152"/>
      <c r="S1440" s="152"/>
      <c r="T1440" s="152"/>
      <c r="U1440" s="152"/>
      <c r="V1440" s="152"/>
      <c r="W1440" s="152"/>
      <c r="X1440" s="152"/>
      <c r="Y1440" s="152"/>
      <c r="Z1440" s="152"/>
      <c r="AA1440" s="152"/>
      <c r="AB1440" s="152"/>
      <c r="AC1440" s="152"/>
      <c r="AD1440" s="152"/>
    </row>
    <row r="1441" spans="1:30">
      <c r="A1441" s="152"/>
      <c r="B1441" s="152"/>
      <c r="C1441" s="152"/>
      <c r="D1441" s="152"/>
      <c r="E1441" s="152"/>
      <c r="F1441" s="152"/>
      <c r="G1441" s="152"/>
      <c r="H1441" s="152"/>
      <c r="I1441" s="152"/>
      <c r="J1441" s="152"/>
      <c r="K1441" s="152"/>
      <c r="L1441" s="152"/>
      <c r="M1441" s="152"/>
      <c r="N1441" s="152"/>
      <c r="O1441" s="152"/>
      <c r="P1441" s="152"/>
      <c r="Q1441" s="152"/>
      <c r="R1441" s="152"/>
      <c r="S1441" s="152"/>
      <c r="T1441" s="152"/>
      <c r="U1441" s="152"/>
      <c r="V1441" s="152"/>
      <c r="W1441" s="152"/>
      <c r="X1441" s="152"/>
      <c r="Y1441" s="152"/>
      <c r="Z1441" s="152"/>
      <c r="AA1441" s="152"/>
      <c r="AB1441" s="152"/>
      <c r="AC1441" s="152"/>
      <c r="AD1441" s="152"/>
    </row>
    <row r="1442" spans="1:30">
      <c r="A1442" s="152"/>
      <c r="B1442" s="152"/>
      <c r="C1442" s="152"/>
      <c r="D1442" s="152"/>
      <c r="E1442" s="152"/>
      <c r="F1442" s="152"/>
      <c r="G1442" s="152"/>
      <c r="H1442" s="152"/>
      <c r="I1442" s="152"/>
      <c r="J1442" s="152"/>
      <c r="K1442" s="152"/>
      <c r="L1442" s="152"/>
      <c r="M1442" s="152"/>
      <c r="N1442" s="152"/>
      <c r="O1442" s="152"/>
      <c r="P1442" s="152"/>
      <c r="Q1442" s="152"/>
      <c r="R1442" s="152"/>
      <c r="S1442" s="152"/>
      <c r="T1442" s="152"/>
      <c r="U1442" s="152"/>
      <c r="V1442" s="152"/>
      <c r="W1442" s="152"/>
      <c r="X1442" s="152"/>
      <c r="Y1442" s="152"/>
      <c r="Z1442" s="152"/>
      <c r="AA1442" s="152"/>
      <c r="AB1442" s="152"/>
      <c r="AC1442" s="152"/>
      <c r="AD1442" s="152"/>
    </row>
    <row r="1443" spans="1:30">
      <c r="A1443" s="152"/>
      <c r="B1443" s="152"/>
      <c r="C1443" s="152"/>
      <c r="D1443" s="152"/>
      <c r="E1443" s="152"/>
      <c r="F1443" s="152"/>
      <c r="G1443" s="152"/>
      <c r="H1443" s="152"/>
      <c r="I1443" s="152"/>
      <c r="J1443" s="152"/>
      <c r="K1443" s="152"/>
      <c r="L1443" s="152"/>
      <c r="M1443" s="152"/>
      <c r="N1443" s="152"/>
      <c r="O1443" s="152"/>
      <c r="P1443" s="152"/>
      <c r="Q1443" s="152"/>
      <c r="R1443" s="152"/>
      <c r="S1443" s="152"/>
      <c r="T1443" s="152"/>
      <c r="U1443" s="152"/>
      <c r="V1443" s="152"/>
      <c r="W1443" s="152"/>
      <c r="X1443" s="152"/>
      <c r="Y1443" s="152"/>
      <c r="Z1443" s="152"/>
      <c r="AA1443" s="152"/>
      <c r="AB1443" s="152"/>
      <c r="AC1443" s="152"/>
      <c r="AD1443" s="152"/>
    </row>
    <row r="1444" spans="1:30">
      <c r="A1444" s="152"/>
      <c r="B1444" s="152"/>
      <c r="C1444" s="152"/>
      <c r="D1444" s="152"/>
      <c r="E1444" s="152"/>
      <c r="F1444" s="152"/>
      <c r="G1444" s="152"/>
      <c r="H1444" s="152"/>
      <c r="I1444" s="152"/>
      <c r="J1444" s="152"/>
      <c r="K1444" s="152"/>
      <c r="L1444" s="152"/>
      <c r="M1444" s="152"/>
      <c r="N1444" s="152"/>
      <c r="O1444" s="152"/>
      <c r="P1444" s="152"/>
      <c r="Q1444" s="152"/>
      <c r="R1444" s="152"/>
      <c r="S1444" s="152"/>
      <c r="T1444" s="152"/>
      <c r="U1444" s="152"/>
      <c r="V1444" s="152"/>
      <c r="W1444" s="152"/>
      <c r="X1444" s="152"/>
      <c r="Y1444" s="152"/>
      <c r="Z1444" s="152"/>
      <c r="AA1444" s="152"/>
      <c r="AB1444" s="152"/>
      <c r="AC1444" s="152"/>
      <c r="AD1444" s="152"/>
    </row>
    <row r="1445" spans="1:30">
      <c r="A1445" s="152"/>
      <c r="B1445" s="152"/>
      <c r="C1445" s="152"/>
      <c r="D1445" s="152"/>
      <c r="E1445" s="152"/>
      <c r="F1445" s="152"/>
      <c r="G1445" s="152"/>
      <c r="H1445" s="152"/>
      <c r="I1445" s="152"/>
      <c r="J1445" s="152"/>
      <c r="K1445" s="152"/>
      <c r="L1445" s="152"/>
      <c r="M1445" s="152"/>
      <c r="N1445" s="152"/>
      <c r="O1445" s="152"/>
      <c r="P1445" s="152"/>
      <c r="Q1445" s="152"/>
      <c r="R1445" s="152"/>
      <c r="S1445" s="152"/>
      <c r="T1445" s="152"/>
      <c r="U1445" s="152"/>
      <c r="V1445" s="152"/>
      <c r="W1445" s="152"/>
      <c r="X1445" s="152"/>
      <c r="Y1445" s="152"/>
      <c r="Z1445" s="152"/>
      <c r="AA1445" s="152"/>
      <c r="AB1445" s="152"/>
      <c r="AC1445" s="152"/>
      <c r="AD1445" s="152"/>
    </row>
    <row r="1446" spans="1:30">
      <c r="A1446" s="152"/>
      <c r="B1446" s="152"/>
      <c r="C1446" s="152"/>
      <c r="D1446" s="152"/>
      <c r="E1446" s="152"/>
      <c r="F1446" s="152"/>
      <c r="G1446" s="152"/>
      <c r="H1446" s="152"/>
      <c r="I1446" s="152"/>
      <c r="J1446" s="152"/>
      <c r="K1446" s="152"/>
      <c r="L1446" s="152"/>
      <c r="M1446" s="152"/>
      <c r="N1446" s="152"/>
      <c r="O1446" s="152"/>
      <c r="P1446" s="152"/>
      <c r="Q1446" s="152"/>
      <c r="R1446" s="152"/>
      <c r="S1446" s="152"/>
      <c r="T1446" s="152"/>
      <c r="U1446" s="152"/>
      <c r="V1446" s="152"/>
      <c r="W1446" s="152"/>
      <c r="X1446" s="152"/>
      <c r="Y1446" s="152"/>
      <c r="Z1446" s="152"/>
      <c r="AA1446" s="152"/>
      <c r="AB1446" s="152"/>
      <c r="AC1446" s="152"/>
      <c r="AD1446" s="152"/>
    </row>
    <row r="1447" spans="1:30">
      <c r="A1447" s="152"/>
      <c r="B1447" s="152"/>
      <c r="C1447" s="152"/>
      <c r="D1447" s="152"/>
      <c r="E1447" s="152"/>
      <c r="F1447" s="152"/>
      <c r="G1447" s="152"/>
      <c r="H1447" s="152"/>
      <c r="I1447" s="152"/>
      <c r="J1447" s="152"/>
      <c r="K1447" s="152"/>
      <c r="L1447" s="152"/>
      <c r="M1447" s="152"/>
      <c r="N1447" s="152"/>
      <c r="O1447" s="152"/>
      <c r="P1447" s="152"/>
      <c r="Q1447" s="152"/>
      <c r="R1447" s="152"/>
      <c r="S1447" s="152"/>
      <c r="T1447" s="152"/>
      <c r="U1447" s="152"/>
      <c r="V1447" s="152"/>
      <c r="W1447" s="152"/>
      <c r="X1447" s="152"/>
      <c r="Y1447" s="152"/>
      <c r="Z1447" s="152"/>
      <c r="AA1447" s="152"/>
      <c r="AB1447" s="152"/>
      <c r="AC1447" s="152"/>
      <c r="AD1447" s="152"/>
    </row>
    <row r="1448" spans="1:30">
      <c r="A1448" s="152"/>
      <c r="B1448" s="152"/>
      <c r="C1448" s="152"/>
      <c r="D1448" s="152"/>
      <c r="E1448" s="152"/>
      <c r="F1448" s="152"/>
      <c r="G1448" s="152"/>
      <c r="H1448" s="152"/>
      <c r="I1448" s="152"/>
      <c r="J1448" s="152"/>
      <c r="K1448" s="152"/>
      <c r="L1448" s="152"/>
      <c r="M1448" s="152"/>
      <c r="N1448" s="152"/>
      <c r="O1448" s="152"/>
      <c r="P1448" s="152"/>
      <c r="Q1448" s="152"/>
      <c r="R1448" s="152"/>
      <c r="S1448" s="152"/>
      <c r="T1448" s="152"/>
      <c r="U1448" s="152"/>
      <c r="V1448" s="152"/>
      <c r="W1448" s="152"/>
      <c r="X1448" s="152"/>
      <c r="Y1448" s="152"/>
      <c r="Z1448" s="152"/>
      <c r="AA1448" s="152"/>
      <c r="AB1448" s="152"/>
      <c r="AC1448" s="152"/>
      <c r="AD1448" s="152"/>
    </row>
    <row r="1449" spans="1:30">
      <c r="A1449" s="152"/>
      <c r="B1449" s="152"/>
      <c r="C1449" s="152"/>
      <c r="D1449" s="152"/>
      <c r="E1449" s="152"/>
      <c r="F1449" s="152"/>
      <c r="G1449" s="152"/>
      <c r="H1449" s="152"/>
      <c r="I1449" s="152"/>
      <c r="J1449" s="152"/>
      <c r="K1449" s="152"/>
      <c r="L1449" s="152"/>
      <c r="M1449" s="152"/>
      <c r="N1449" s="152"/>
      <c r="O1449" s="152"/>
      <c r="P1449" s="152"/>
      <c r="Q1449" s="152"/>
      <c r="R1449" s="152"/>
      <c r="S1449" s="152"/>
      <c r="T1449" s="152"/>
      <c r="U1449" s="152"/>
      <c r="V1449" s="152"/>
      <c r="W1449" s="152"/>
      <c r="X1449" s="152"/>
      <c r="Y1449" s="152"/>
      <c r="Z1449" s="152"/>
      <c r="AA1449" s="152"/>
      <c r="AB1449" s="152"/>
      <c r="AC1449" s="152"/>
      <c r="AD1449" s="152"/>
    </row>
    <row r="1450" spans="1:30">
      <c r="A1450" s="152"/>
      <c r="B1450" s="152"/>
      <c r="C1450" s="152"/>
      <c r="D1450" s="152"/>
      <c r="E1450" s="152"/>
      <c r="F1450" s="152"/>
      <c r="G1450" s="152"/>
      <c r="H1450" s="152"/>
      <c r="I1450" s="152"/>
      <c r="J1450" s="152"/>
      <c r="K1450" s="152"/>
      <c r="L1450" s="152"/>
      <c r="M1450" s="152"/>
      <c r="N1450" s="152"/>
      <c r="O1450" s="152"/>
      <c r="P1450" s="152"/>
      <c r="Q1450" s="152"/>
      <c r="R1450" s="152"/>
      <c r="S1450" s="152"/>
      <c r="T1450" s="152"/>
      <c r="U1450" s="152"/>
      <c r="V1450" s="152"/>
      <c r="W1450" s="152"/>
      <c r="X1450" s="152"/>
      <c r="Y1450" s="152"/>
      <c r="Z1450" s="152"/>
      <c r="AA1450" s="152"/>
      <c r="AB1450" s="152"/>
      <c r="AC1450" s="152"/>
      <c r="AD1450" s="152"/>
    </row>
    <row r="1451" spans="1:30">
      <c r="A1451" s="152"/>
      <c r="B1451" s="152"/>
      <c r="C1451" s="152"/>
      <c r="D1451" s="152"/>
      <c r="E1451" s="152"/>
      <c r="F1451" s="152"/>
      <c r="G1451" s="152"/>
      <c r="H1451" s="152"/>
      <c r="I1451" s="152"/>
      <c r="J1451" s="152"/>
      <c r="K1451" s="152"/>
      <c r="L1451" s="152"/>
      <c r="M1451" s="152"/>
      <c r="N1451" s="152"/>
      <c r="O1451" s="152"/>
      <c r="P1451" s="152"/>
      <c r="Q1451" s="152"/>
      <c r="R1451" s="152"/>
      <c r="S1451" s="152"/>
      <c r="T1451" s="152"/>
      <c r="U1451" s="152"/>
      <c r="V1451" s="152"/>
      <c r="W1451" s="152"/>
      <c r="X1451" s="152"/>
      <c r="Y1451" s="152"/>
      <c r="Z1451" s="152"/>
      <c r="AA1451" s="152"/>
      <c r="AB1451" s="152"/>
      <c r="AC1451" s="152"/>
      <c r="AD1451" s="152"/>
    </row>
    <row r="1452" spans="1:30">
      <c r="A1452" s="152"/>
      <c r="B1452" s="152"/>
      <c r="C1452" s="152"/>
      <c r="D1452" s="152"/>
      <c r="E1452" s="152"/>
      <c r="F1452" s="152"/>
      <c r="G1452" s="152"/>
      <c r="H1452" s="152"/>
      <c r="I1452" s="152"/>
      <c r="J1452" s="152"/>
      <c r="K1452" s="152"/>
      <c r="L1452" s="152"/>
      <c r="M1452" s="152"/>
      <c r="N1452" s="152"/>
      <c r="O1452" s="152"/>
      <c r="P1452" s="152"/>
      <c r="Q1452" s="152"/>
      <c r="R1452" s="152"/>
      <c r="S1452" s="152"/>
      <c r="T1452" s="152"/>
      <c r="U1452" s="152"/>
      <c r="V1452" s="152"/>
      <c r="W1452" s="152"/>
      <c r="X1452" s="152"/>
      <c r="Y1452" s="152"/>
      <c r="Z1452" s="152"/>
      <c r="AA1452" s="152"/>
      <c r="AB1452" s="152"/>
      <c r="AC1452" s="152"/>
      <c r="AD1452" s="152"/>
    </row>
    <row r="1453" spans="1:30">
      <c r="A1453" s="152"/>
      <c r="B1453" s="152"/>
      <c r="C1453" s="152"/>
      <c r="D1453" s="152"/>
      <c r="E1453" s="152"/>
      <c r="F1453" s="152"/>
      <c r="G1453" s="152"/>
      <c r="H1453" s="152"/>
      <c r="I1453" s="152"/>
      <c r="J1453" s="152"/>
      <c r="K1453" s="152"/>
      <c r="L1453" s="152"/>
      <c r="M1453" s="152"/>
      <c r="N1453" s="152"/>
      <c r="O1453" s="152"/>
      <c r="P1453" s="152"/>
      <c r="Q1453" s="152"/>
      <c r="R1453" s="152"/>
      <c r="S1453" s="152"/>
      <c r="T1453" s="152"/>
      <c r="U1453" s="152"/>
      <c r="V1453" s="152"/>
      <c r="W1453" s="152"/>
      <c r="X1453" s="152"/>
      <c r="Y1453" s="152"/>
      <c r="Z1453" s="152"/>
      <c r="AA1453" s="152"/>
      <c r="AB1453" s="152"/>
      <c r="AC1453" s="152"/>
      <c r="AD1453" s="152"/>
    </row>
    <row r="1454" spans="1:30">
      <c r="A1454" s="152"/>
      <c r="B1454" s="152"/>
      <c r="C1454" s="152"/>
      <c r="D1454" s="152"/>
      <c r="E1454" s="152"/>
      <c r="F1454" s="152"/>
      <c r="G1454" s="152"/>
      <c r="H1454" s="152"/>
      <c r="I1454" s="152"/>
      <c r="J1454" s="152"/>
      <c r="K1454" s="152"/>
      <c r="L1454" s="152"/>
      <c r="M1454" s="152"/>
      <c r="N1454" s="152"/>
      <c r="O1454" s="152"/>
      <c r="P1454" s="152"/>
      <c r="Q1454" s="152"/>
      <c r="R1454" s="152"/>
      <c r="S1454" s="152"/>
      <c r="T1454" s="152"/>
      <c r="U1454" s="152"/>
      <c r="V1454" s="152"/>
      <c r="W1454" s="152"/>
      <c r="X1454" s="152"/>
      <c r="Y1454" s="152"/>
      <c r="Z1454" s="152"/>
      <c r="AA1454" s="152"/>
      <c r="AB1454" s="152"/>
      <c r="AC1454" s="152"/>
      <c r="AD1454" s="152"/>
    </row>
    <row r="1455" spans="1:30">
      <c r="A1455" s="152"/>
      <c r="B1455" s="152"/>
      <c r="C1455" s="152"/>
      <c r="D1455" s="152"/>
      <c r="E1455" s="152"/>
      <c r="F1455" s="152"/>
      <c r="G1455" s="152"/>
      <c r="H1455" s="152"/>
      <c r="I1455" s="152"/>
      <c r="J1455" s="152"/>
      <c r="K1455" s="152"/>
      <c r="L1455" s="152"/>
      <c r="M1455" s="152"/>
      <c r="N1455" s="152"/>
      <c r="O1455" s="152"/>
      <c r="P1455" s="152"/>
      <c r="Q1455" s="152"/>
      <c r="R1455" s="152"/>
      <c r="S1455" s="152"/>
      <c r="T1455" s="152"/>
      <c r="U1455" s="152"/>
      <c r="V1455" s="152"/>
      <c r="W1455" s="152"/>
      <c r="X1455" s="152"/>
      <c r="Y1455" s="152"/>
      <c r="Z1455" s="152"/>
      <c r="AA1455" s="152"/>
      <c r="AB1455" s="152"/>
      <c r="AC1455" s="152"/>
      <c r="AD1455" s="152"/>
    </row>
    <row r="1456" spans="1:30">
      <c r="A1456" s="152"/>
      <c r="B1456" s="152"/>
      <c r="C1456" s="152"/>
      <c r="D1456" s="152"/>
      <c r="E1456" s="152"/>
      <c r="F1456" s="152"/>
      <c r="G1456" s="152"/>
      <c r="H1456" s="152"/>
      <c r="I1456" s="152"/>
      <c r="J1456" s="152"/>
      <c r="K1456" s="152"/>
      <c r="L1456" s="152"/>
      <c r="M1456" s="152"/>
      <c r="N1456" s="152"/>
      <c r="O1456" s="152"/>
      <c r="P1456" s="152"/>
      <c r="Q1456" s="152"/>
      <c r="R1456" s="152"/>
      <c r="S1456" s="152"/>
      <c r="T1456" s="152"/>
      <c r="U1456" s="152"/>
      <c r="V1456" s="152"/>
      <c r="W1456" s="152"/>
      <c r="X1456" s="152"/>
      <c r="Y1456" s="152"/>
      <c r="Z1456" s="152"/>
      <c r="AA1456" s="152"/>
      <c r="AB1456" s="152"/>
      <c r="AC1456" s="152"/>
      <c r="AD1456" s="152"/>
    </row>
    <row r="1457" spans="1:30">
      <c r="A1457" s="152"/>
      <c r="B1457" s="152"/>
      <c r="C1457" s="152"/>
      <c r="D1457" s="152"/>
      <c r="E1457" s="152"/>
      <c r="F1457" s="152"/>
      <c r="G1457" s="152"/>
      <c r="H1457" s="152"/>
      <c r="I1457" s="152"/>
      <c r="J1457" s="152"/>
      <c r="K1457" s="152"/>
      <c r="L1457" s="152"/>
      <c r="M1457" s="152"/>
      <c r="N1457" s="152"/>
      <c r="O1457" s="152"/>
      <c r="P1457" s="152"/>
      <c r="Q1457" s="152"/>
      <c r="R1457" s="152"/>
      <c r="S1457" s="152"/>
      <c r="T1457" s="152"/>
      <c r="U1457" s="152"/>
      <c r="V1457" s="152"/>
      <c r="W1457" s="152"/>
      <c r="X1457" s="152"/>
      <c r="Y1457" s="152"/>
      <c r="Z1457" s="152"/>
      <c r="AA1457" s="152"/>
      <c r="AB1457" s="152"/>
      <c r="AC1457" s="152"/>
      <c r="AD1457" s="152"/>
    </row>
    <row r="1458" spans="1:30">
      <c r="A1458" s="152"/>
      <c r="B1458" s="152"/>
      <c r="C1458" s="152"/>
      <c r="D1458" s="152"/>
      <c r="E1458" s="152"/>
      <c r="F1458" s="152"/>
      <c r="G1458" s="152"/>
      <c r="H1458" s="152"/>
      <c r="I1458" s="152"/>
      <c r="J1458" s="152"/>
      <c r="K1458" s="152"/>
      <c r="L1458" s="152"/>
      <c r="M1458" s="152"/>
      <c r="N1458" s="152"/>
      <c r="O1458" s="152"/>
      <c r="P1458" s="152"/>
      <c r="Q1458" s="152"/>
      <c r="R1458" s="152"/>
      <c r="S1458" s="152"/>
      <c r="T1458" s="152"/>
      <c r="U1458" s="152"/>
      <c r="V1458" s="152"/>
      <c r="W1458" s="152"/>
      <c r="X1458" s="152"/>
      <c r="Y1458" s="152"/>
      <c r="Z1458" s="152"/>
      <c r="AA1458" s="152"/>
      <c r="AB1458" s="152"/>
      <c r="AC1458" s="152"/>
      <c r="AD1458" s="152"/>
    </row>
    <row r="1459" spans="1:30">
      <c r="A1459" s="152"/>
      <c r="B1459" s="152"/>
      <c r="C1459" s="152"/>
      <c r="D1459" s="152"/>
      <c r="E1459" s="152"/>
      <c r="F1459" s="152"/>
      <c r="G1459" s="152"/>
      <c r="H1459" s="152"/>
      <c r="I1459" s="152"/>
      <c r="J1459" s="152"/>
      <c r="K1459" s="152"/>
      <c r="L1459" s="152"/>
      <c r="M1459" s="152"/>
      <c r="N1459" s="152"/>
      <c r="O1459" s="152"/>
      <c r="P1459" s="152"/>
      <c r="Q1459" s="152"/>
      <c r="R1459" s="152"/>
      <c r="S1459" s="152"/>
      <c r="T1459" s="152"/>
      <c r="U1459" s="152"/>
      <c r="V1459" s="152"/>
      <c r="W1459" s="152"/>
      <c r="X1459" s="152"/>
      <c r="Y1459" s="152"/>
      <c r="Z1459" s="152"/>
      <c r="AA1459" s="152"/>
      <c r="AB1459" s="152"/>
      <c r="AC1459" s="152"/>
      <c r="AD1459" s="152"/>
    </row>
    <row r="1460" spans="1:30">
      <c r="A1460" s="152"/>
      <c r="B1460" s="152"/>
      <c r="C1460" s="152"/>
      <c r="D1460" s="152"/>
      <c r="E1460" s="152"/>
      <c r="F1460" s="152"/>
      <c r="G1460" s="152"/>
      <c r="H1460" s="152"/>
      <c r="I1460" s="152"/>
      <c r="J1460" s="152"/>
      <c r="K1460" s="152"/>
      <c r="L1460" s="152"/>
      <c r="M1460" s="152"/>
      <c r="N1460" s="152"/>
      <c r="O1460" s="152"/>
      <c r="P1460" s="152"/>
      <c r="Q1460" s="152"/>
      <c r="R1460" s="152"/>
      <c r="S1460" s="152"/>
      <c r="T1460" s="152"/>
      <c r="U1460" s="152"/>
      <c r="V1460" s="152"/>
      <c r="W1460" s="152"/>
      <c r="X1460" s="152"/>
      <c r="Y1460" s="152"/>
      <c r="Z1460" s="152"/>
      <c r="AA1460" s="152"/>
      <c r="AB1460" s="152"/>
      <c r="AC1460" s="152"/>
      <c r="AD1460" s="152"/>
    </row>
    <row r="1461" spans="1:30">
      <c r="A1461" s="152"/>
      <c r="B1461" s="152"/>
      <c r="C1461" s="152"/>
      <c r="D1461" s="152"/>
      <c r="E1461" s="152"/>
      <c r="F1461" s="152"/>
      <c r="G1461" s="152"/>
      <c r="H1461" s="152"/>
      <c r="I1461" s="152"/>
      <c r="J1461" s="152"/>
      <c r="K1461" s="152"/>
      <c r="L1461" s="152"/>
      <c r="M1461" s="152"/>
      <c r="N1461" s="152"/>
      <c r="O1461" s="152"/>
      <c r="P1461" s="152"/>
      <c r="Q1461" s="152"/>
      <c r="R1461" s="152"/>
      <c r="S1461" s="152"/>
      <c r="T1461" s="152"/>
      <c r="U1461" s="152"/>
      <c r="V1461" s="152"/>
      <c r="W1461" s="152"/>
      <c r="X1461" s="152"/>
      <c r="Y1461" s="152"/>
      <c r="Z1461" s="152"/>
      <c r="AA1461" s="152"/>
      <c r="AB1461" s="152"/>
      <c r="AC1461" s="152"/>
      <c r="AD1461" s="152"/>
    </row>
    <row r="1462" spans="1:30">
      <c r="A1462" s="152"/>
      <c r="B1462" s="152"/>
      <c r="C1462" s="152"/>
      <c r="D1462" s="152"/>
      <c r="E1462" s="152"/>
      <c r="F1462" s="152"/>
      <c r="G1462" s="152"/>
      <c r="H1462" s="152"/>
      <c r="I1462" s="152"/>
      <c r="J1462" s="152"/>
      <c r="K1462" s="152"/>
      <c r="L1462" s="152"/>
      <c r="M1462" s="152"/>
      <c r="N1462" s="152"/>
      <c r="O1462" s="152"/>
      <c r="P1462" s="152"/>
      <c r="Q1462" s="152"/>
      <c r="R1462" s="152"/>
      <c r="S1462" s="152"/>
      <c r="T1462" s="152"/>
      <c r="U1462" s="152"/>
      <c r="V1462" s="152"/>
      <c r="W1462" s="152"/>
      <c r="X1462" s="152"/>
      <c r="Y1462" s="152"/>
      <c r="Z1462" s="152"/>
      <c r="AA1462" s="152"/>
      <c r="AB1462" s="152"/>
      <c r="AC1462" s="152"/>
      <c r="AD1462" s="152"/>
    </row>
    <row r="1463" spans="1:30">
      <c r="A1463" s="152"/>
      <c r="B1463" s="152"/>
      <c r="C1463" s="152"/>
      <c r="D1463" s="152"/>
      <c r="E1463" s="152"/>
      <c r="F1463" s="152"/>
      <c r="G1463" s="152"/>
      <c r="H1463" s="152"/>
      <c r="I1463" s="152"/>
      <c r="J1463" s="152"/>
      <c r="K1463" s="152"/>
      <c r="L1463" s="152"/>
      <c r="M1463" s="152"/>
      <c r="N1463" s="152"/>
      <c r="O1463" s="152"/>
      <c r="P1463" s="152"/>
      <c r="Q1463" s="152"/>
      <c r="R1463" s="152"/>
      <c r="S1463" s="152"/>
      <c r="T1463" s="152"/>
      <c r="U1463" s="152"/>
      <c r="V1463" s="152"/>
      <c r="W1463" s="152"/>
      <c r="X1463" s="152"/>
      <c r="Y1463" s="152"/>
      <c r="Z1463" s="152"/>
      <c r="AA1463" s="152"/>
      <c r="AB1463" s="152"/>
      <c r="AC1463" s="152"/>
      <c r="AD1463" s="152"/>
    </row>
    <row r="1464" spans="1:30">
      <c r="A1464" s="152"/>
      <c r="B1464" s="152"/>
      <c r="C1464" s="152"/>
      <c r="D1464" s="152"/>
      <c r="E1464" s="152"/>
      <c r="F1464" s="152"/>
      <c r="G1464" s="152"/>
      <c r="H1464" s="152"/>
      <c r="I1464" s="152"/>
      <c r="J1464" s="152"/>
      <c r="K1464" s="152"/>
      <c r="L1464" s="152"/>
      <c r="M1464" s="152"/>
      <c r="N1464" s="152"/>
      <c r="O1464" s="152"/>
      <c r="P1464" s="152"/>
      <c r="Q1464" s="152"/>
      <c r="R1464" s="152"/>
      <c r="S1464" s="152"/>
      <c r="T1464" s="152"/>
      <c r="U1464" s="152"/>
      <c r="V1464" s="152"/>
      <c r="W1464" s="152"/>
      <c r="X1464" s="152"/>
      <c r="Y1464" s="152"/>
      <c r="Z1464" s="152"/>
      <c r="AA1464" s="152"/>
      <c r="AB1464" s="152"/>
      <c r="AC1464" s="152"/>
      <c r="AD1464" s="152"/>
    </row>
    <row r="1465" spans="1:30">
      <c r="A1465" s="152"/>
      <c r="B1465" s="152"/>
      <c r="C1465" s="152"/>
      <c r="D1465" s="152"/>
      <c r="E1465" s="152"/>
      <c r="F1465" s="152"/>
      <c r="G1465" s="152"/>
      <c r="H1465" s="152"/>
      <c r="I1465" s="152"/>
      <c r="J1465" s="152"/>
      <c r="K1465" s="152"/>
      <c r="L1465" s="152"/>
      <c r="M1465" s="152"/>
      <c r="N1465" s="152"/>
      <c r="O1465" s="152"/>
      <c r="P1465" s="152"/>
      <c r="Q1465" s="152"/>
      <c r="R1465" s="152"/>
      <c r="S1465" s="152"/>
      <c r="T1465" s="152"/>
      <c r="U1465" s="152"/>
      <c r="V1465" s="152"/>
      <c r="W1465" s="152"/>
      <c r="X1465" s="152"/>
      <c r="Y1465" s="152"/>
      <c r="Z1465" s="152"/>
      <c r="AA1465" s="152"/>
      <c r="AB1465" s="152"/>
      <c r="AC1465" s="152"/>
      <c r="AD1465" s="152"/>
    </row>
    <row r="1466" spans="1:30">
      <c r="A1466" s="152"/>
      <c r="B1466" s="152"/>
      <c r="C1466" s="152"/>
      <c r="D1466" s="152"/>
      <c r="E1466" s="152"/>
      <c r="F1466" s="152"/>
      <c r="G1466" s="152"/>
      <c r="H1466" s="152"/>
      <c r="I1466" s="152"/>
      <c r="J1466" s="152"/>
      <c r="K1466" s="152"/>
      <c r="L1466" s="152"/>
      <c r="M1466" s="152"/>
      <c r="N1466" s="152"/>
      <c r="O1466" s="152"/>
      <c r="P1466" s="152"/>
      <c r="Q1466" s="152"/>
      <c r="R1466" s="152"/>
      <c r="S1466" s="152"/>
      <c r="T1466" s="152"/>
      <c r="U1466" s="152"/>
      <c r="V1466" s="152"/>
      <c r="W1466" s="152"/>
      <c r="X1466" s="152"/>
      <c r="Y1466" s="152"/>
      <c r="Z1466" s="152"/>
      <c r="AA1466" s="152"/>
      <c r="AB1466" s="152"/>
      <c r="AC1466" s="152"/>
      <c r="AD1466" s="152"/>
    </row>
    <row r="1467" spans="1:30">
      <c r="A1467" s="152"/>
      <c r="B1467" s="152"/>
      <c r="C1467" s="152"/>
      <c r="D1467" s="152"/>
      <c r="E1467" s="152"/>
      <c r="F1467" s="152"/>
      <c r="G1467" s="152"/>
      <c r="H1467" s="152"/>
      <c r="I1467" s="152"/>
      <c r="J1467" s="152"/>
      <c r="K1467" s="152"/>
      <c r="L1467" s="152"/>
      <c r="M1467" s="152"/>
      <c r="N1467" s="152"/>
      <c r="O1467" s="152"/>
      <c r="P1467" s="152"/>
      <c r="Q1467" s="152"/>
      <c r="R1467" s="152"/>
      <c r="S1467" s="152"/>
      <c r="T1467" s="152"/>
      <c r="U1467" s="152"/>
      <c r="V1467" s="152"/>
      <c r="W1467" s="152"/>
      <c r="X1467" s="152"/>
      <c r="Y1467" s="152"/>
      <c r="Z1467" s="152"/>
      <c r="AA1467" s="152"/>
      <c r="AB1467" s="152"/>
      <c r="AC1467" s="152"/>
      <c r="AD1467" s="152"/>
    </row>
    <row r="1468" spans="1:30">
      <c r="A1468" s="152"/>
      <c r="B1468" s="152"/>
      <c r="C1468" s="152"/>
      <c r="D1468" s="152"/>
      <c r="E1468" s="152"/>
      <c r="F1468" s="152"/>
      <c r="G1468" s="152"/>
      <c r="H1468" s="152"/>
      <c r="I1468" s="152"/>
      <c r="J1468" s="152"/>
      <c r="K1468" s="152"/>
      <c r="L1468" s="152"/>
      <c r="M1468" s="152"/>
      <c r="N1468" s="152"/>
      <c r="O1468" s="152"/>
      <c r="P1468" s="152"/>
      <c r="Q1468" s="152"/>
      <c r="R1468" s="152"/>
      <c r="S1468" s="152"/>
      <c r="T1468" s="152"/>
      <c r="U1468" s="152"/>
      <c r="V1468" s="152"/>
      <c r="W1468" s="152"/>
      <c r="X1468" s="152"/>
      <c r="Y1468" s="152"/>
      <c r="Z1468" s="152"/>
      <c r="AA1468" s="152"/>
      <c r="AB1468" s="152"/>
      <c r="AC1468" s="152"/>
      <c r="AD1468" s="152"/>
    </row>
    <row r="1469" spans="1:30">
      <c r="A1469" s="152"/>
      <c r="B1469" s="152"/>
      <c r="C1469" s="152"/>
      <c r="D1469" s="152"/>
      <c r="E1469" s="152"/>
      <c r="F1469" s="152"/>
      <c r="G1469" s="152"/>
      <c r="H1469" s="152"/>
      <c r="I1469" s="152"/>
      <c r="J1469" s="152"/>
      <c r="K1469" s="152"/>
      <c r="L1469" s="152"/>
      <c r="M1469" s="152"/>
      <c r="N1469" s="152"/>
      <c r="O1469" s="152"/>
      <c r="P1469" s="152"/>
      <c r="Q1469" s="152"/>
      <c r="R1469" s="152"/>
      <c r="S1469" s="152"/>
      <c r="T1469" s="152"/>
      <c r="U1469" s="152"/>
      <c r="V1469" s="152"/>
      <c r="W1469" s="152"/>
      <c r="X1469" s="152"/>
      <c r="Y1469" s="152"/>
      <c r="Z1469" s="152"/>
      <c r="AA1469" s="152"/>
      <c r="AB1469" s="152"/>
      <c r="AC1469" s="152"/>
      <c r="AD1469" s="152"/>
    </row>
    <row r="1470" spans="1:30">
      <c r="A1470" s="152"/>
      <c r="B1470" s="152"/>
      <c r="C1470" s="152"/>
      <c r="D1470" s="152"/>
      <c r="E1470" s="152"/>
      <c r="F1470" s="152"/>
      <c r="G1470" s="152"/>
      <c r="H1470" s="152"/>
      <c r="I1470" s="152"/>
      <c r="J1470" s="152"/>
      <c r="K1470" s="152"/>
      <c r="L1470" s="152"/>
      <c r="M1470" s="152"/>
      <c r="N1470" s="152"/>
      <c r="O1470" s="152"/>
      <c r="P1470" s="152"/>
      <c r="Q1470" s="152"/>
      <c r="R1470" s="152"/>
      <c r="S1470" s="152"/>
      <c r="T1470" s="152"/>
      <c r="U1470" s="152"/>
      <c r="V1470" s="152"/>
      <c r="W1470" s="152"/>
      <c r="X1470" s="152"/>
      <c r="Y1470" s="152"/>
      <c r="Z1470" s="152"/>
      <c r="AA1470" s="152"/>
      <c r="AB1470" s="152"/>
      <c r="AC1470" s="152"/>
      <c r="AD1470" s="152"/>
    </row>
    <row r="1471" spans="1:30">
      <c r="A1471" s="152"/>
      <c r="B1471" s="152"/>
      <c r="C1471" s="152"/>
      <c r="D1471" s="152"/>
      <c r="E1471" s="152"/>
      <c r="F1471" s="152"/>
      <c r="G1471" s="152"/>
      <c r="H1471" s="152"/>
      <c r="I1471" s="152"/>
      <c r="J1471" s="152"/>
      <c r="K1471" s="152"/>
      <c r="L1471" s="152"/>
      <c r="M1471" s="152"/>
      <c r="N1471" s="152"/>
      <c r="O1471" s="152"/>
      <c r="P1471" s="152"/>
      <c r="Q1471" s="152"/>
      <c r="R1471" s="152"/>
      <c r="S1471" s="152"/>
      <c r="T1471" s="152"/>
      <c r="U1471" s="152"/>
      <c r="V1471" s="152"/>
      <c r="W1471" s="152"/>
      <c r="X1471" s="152"/>
      <c r="Y1471" s="152"/>
      <c r="Z1471" s="152"/>
      <c r="AA1471" s="152"/>
      <c r="AB1471" s="152"/>
      <c r="AC1471" s="152"/>
      <c r="AD1471" s="152"/>
    </row>
    <row r="1472" spans="1:30">
      <c r="A1472" s="152"/>
      <c r="B1472" s="152"/>
      <c r="C1472" s="152"/>
      <c r="D1472" s="152"/>
      <c r="E1472" s="152"/>
      <c r="F1472" s="152"/>
      <c r="G1472" s="152"/>
      <c r="H1472" s="152"/>
      <c r="I1472" s="152"/>
      <c r="J1472" s="152"/>
      <c r="K1472" s="152"/>
      <c r="L1472" s="152"/>
      <c r="M1472" s="152"/>
      <c r="N1472" s="152"/>
      <c r="O1472" s="152"/>
      <c r="P1472" s="152"/>
      <c r="Q1472" s="152"/>
      <c r="R1472" s="152"/>
      <c r="S1472" s="152"/>
      <c r="T1472" s="152"/>
      <c r="U1472" s="152"/>
      <c r="V1472" s="152"/>
      <c r="W1472" s="152"/>
      <c r="X1472" s="152"/>
      <c r="Y1472" s="152"/>
      <c r="Z1472" s="152"/>
      <c r="AA1472" s="152"/>
      <c r="AB1472" s="152"/>
      <c r="AC1472" s="152"/>
      <c r="AD1472" s="152"/>
    </row>
    <row r="1473" spans="1:30">
      <c r="A1473" s="152"/>
      <c r="B1473" s="152"/>
      <c r="C1473" s="152"/>
      <c r="D1473" s="152"/>
      <c r="E1473" s="152"/>
      <c r="F1473" s="152"/>
      <c r="G1473" s="152"/>
      <c r="H1473" s="152"/>
      <c r="I1473" s="152"/>
      <c r="J1473" s="152"/>
      <c r="K1473" s="152"/>
      <c r="L1473" s="152"/>
      <c r="M1473" s="152"/>
      <c r="N1473" s="152"/>
      <c r="O1473" s="152"/>
      <c r="P1473" s="152"/>
      <c r="Q1473" s="152"/>
      <c r="R1473" s="152"/>
      <c r="S1473" s="152"/>
      <c r="T1473" s="152"/>
      <c r="U1473" s="152"/>
      <c r="V1473" s="152"/>
      <c r="W1473" s="152"/>
      <c r="X1473" s="152"/>
      <c r="Y1473" s="152"/>
      <c r="Z1473" s="152"/>
      <c r="AA1473" s="152"/>
      <c r="AB1473" s="152"/>
      <c r="AC1473" s="152"/>
      <c r="AD1473" s="152"/>
    </row>
    <row r="1474" spans="1:30">
      <c r="A1474" s="152"/>
      <c r="B1474" s="152"/>
      <c r="C1474" s="152"/>
      <c r="D1474" s="152"/>
      <c r="E1474" s="152"/>
      <c r="F1474" s="152"/>
      <c r="G1474" s="152"/>
      <c r="H1474" s="152"/>
      <c r="I1474" s="152"/>
      <c r="J1474" s="152"/>
      <c r="K1474" s="152"/>
      <c r="L1474" s="152"/>
      <c r="M1474" s="152"/>
      <c r="N1474" s="152"/>
      <c r="O1474" s="152"/>
      <c r="P1474" s="152"/>
      <c r="Q1474" s="152"/>
      <c r="R1474" s="152"/>
      <c r="S1474" s="152"/>
      <c r="T1474" s="152"/>
      <c r="U1474" s="152"/>
      <c r="V1474" s="152"/>
      <c r="W1474" s="152"/>
      <c r="X1474" s="152"/>
      <c r="Y1474" s="152"/>
      <c r="Z1474" s="152"/>
      <c r="AA1474" s="152"/>
      <c r="AB1474" s="152"/>
      <c r="AC1474" s="152"/>
      <c r="AD1474" s="152"/>
    </row>
    <row r="1475" spans="1:30">
      <c r="A1475" s="152"/>
      <c r="B1475" s="152"/>
      <c r="C1475" s="152"/>
      <c r="D1475" s="152"/>
      <c r="E1475" s="152"/>
      <c r="F1475" s="152"/>
      <c r="G1475" s="152"/>
      <c r="H1475" s="152"/>
      <c r="I1475" s="152"/>
      <c r="J1475" s="152"/>
      <c r="K1475" s="152"/>
      <c r="L1475" s="152"/>
      <c r="M1475" s="152"/>
      <c r="N1475" s="152"/>
      <c r="O1475" s="152"/>
      <c r="P1475" s="152"/>
      <c r="Q1475" s="152"/>
      <c r="R1475" s="152"/>
      <c r="S1475" s="152"/>
      <c r="T1475" s="152"/>
      <c r="U1475" s="152"/>
      <c r="V1475" s="152"/>
      <c r="W1475" s="152"/>
      <c r="X1475" s="152"/>
      <c r="Y1475" s="152"/>
      <c r="Z1475" s="152"/>
      <c r="AA1475" s="152"/>
      <c r="AB1475" s="152"/>
      <c r="AC1475" s="152"/>
      <c r="AD1475" s="152"/>
    </row>
    <row r="1476" spans="1:30">
      <c r="A1476" s="152"/>
      <c r="B1476" s="152"/>
      <c r="C1476" s="152"/>
      <c r="D1476" s="152"/>
      <c r="E1476" s="152"/>
      <c r="F1476" s="152"/>
      <c r="G1476" s="152"/>
      <c r="H1476" s="152"/>
      <c r="I1476" s="152"/>
      <c r="J1476" s="152"/>
      <c r="K1476" s="152"/>
      <c r="L1476" s="152"/>
      <c r="M1476" s="152"/>
      <c r="N1476" s="152"/>
      <c r="O1476" s="152"/>
      <c r="P1476" s="152"/>
      <c r="Q1476" s="152"/>
      <c r="R1476" s="152"/>
      <c r="S1476" s="152"/>
      <c r="T1476" s="152"/>
      <c r="U1476" s="152"/>
      <c r="V1476" s="152"/>
      <c r="W1476" s="152"/>
      <c r="X1476" s="152"/>
      <c r="Y1476" s="152"/>
      <c r="Z1476" s="152"/>
      <c r="AA1476" s="152"/>
      <c r="AB1476" s="152"/>
      <c r="AC1476" s="152"/>
      <c r="AD1476" s="152"/>
    </row>
    <row r="1477" spans="1:30">
      <c r="A1477" s="152"/>
      <c r="B1477" s="152"/>
      <c r="C1477" s="152"/>
      <c r="D1477" s="152"/>
      <c r="E1477" s="152"/>
      <c r="F1477" s="152"/>
      <c r="G1477" s="152"/>
      <c r="H1477" s="152"/>
      <c r="I1477" s="152"/>
      <c r="J1477" s="152"/>
      <c r="K1477" s="152"/>
      <c r="L1477" s="152"/>
      <c r="M1477" s="152"/>
      <c r="N1477" s="152"/>
      <c r="O1477" s="152"/>
      <c r="P1477" s="152"/>
      <c r="Q1477" s="152"/>
      <c r="R1477" s="152"/>
      <c r="S1477" s="152"/>
      <c r="T1477" s="152"/>
      <c r="U1477" s="152"/>
      <c r="V1477" s="152"/>
      <c r="W1477" s="152"/>
      <c r="X1477" s="152"/>
      <c r="Y1477" s="152"/>
      <c r="Z1477" s="152"/>
      <c r="AA1477" s="152"/>
      <c r="AB1477" s="152"/>
      <c r="AC1477" s="152"/>
      <c r="AD1477" s="152"/>
    </row>
    <row r="1478" spans="1:30">
      <c r="A1478" s="152"/>
      <c r="B1478" s="152"/>
      <c r="C1478" s="152"/>
      <c r="D1478" s="152"/>
      <c r="E1478" s="152"/>
      <c r="F1478" s="152"/>
      <c r="G1478" s="152"/>
      <c r="H1478" s="152"/>
      <c r="I1478" s="152"/>
      <c r="J1478" s="152"/>
      <c r="K1478" s="152"/>
      <c r="L1478" s="152"/>
      <c r="M1478" s="152"/>
      <c r="N1478" s="152"/>
      <c r="O1478" s="152"/>
      <c r="P1478" s="152"/>
      <c r="Q1478" s="152"/>
      <c r="R1478" s="152"/>
      <c r="S1478" s="152"/>
      <c r="T1478" s="152"/>
      <c r="U1478" s="152"/>
      <c r="V1478" s="152"/>
      <c r="W1478" s="152"/>
      <c r="X1478" s="152"/>
      <c r="Y1478" s="152"/>
      <c r="Z1478" s="152"/>
      <c r="AA1478" s="152"/>
      <c r="AB1478" s="152"/>
      <c r="AC1478" s="152"/>
      <c r="AD1478" s="152"/>
    </row>
    <row r="1479" spans="1:30">
      <c r="A1479" s="152"/>
      <c r="B1479" s="152"/>
      <c r="C1479" s="152"/>
      <c r="D1479" s="152"/>
      <c r="E1479" s="152"/>
      <c r="F1479" s="152"/>
      <c r="G1479" s="152"/>
      <c r="H1479" s="152"/>
      <c r="I1479" s="152"/>
      <c r="J1479" s="152"/>
      <c r="K1479" s="152"/>
      <c r="L1479" s="152"/>
      <c r="M1479" s="152"/>
      <c r="N1479" s="152"/>
      <c r="O1479" s="152"/>
      <c r="P1479" s="152"/>
      <c r="Q1479" s="152"/>
      <c r="R1479" s="152"/>
      <c r="S1479" s="152"/>
      <c r="T1479" s="152"/>
      <c r="U1479" s="152"/>
      <c r="V1479" s="152"/>
      <c r="W1479" s="152"/>
      <c r="X1479" s="152"/>
      <c r="Y1479" s="152"/>
      <c r="Z1479" s="152"/>
      <c r="AA1479" s="152"/>
      <c r="AB1479" s="152"/>
      <c r="AC1479" s="152"/>
      <c r="AD1479" s="152"/>
    </row>
    <row r="1480" spans="1:30">
      <c r="A1480" s="152"/>
      <c r="B1480" s="152"/>
      <c r="C1480" s="152"/>
      <c r="D1480" s="152"/>
      <c r="E1480" s="152"/>
      <c r="F1480" s="152"/>
      <c r="G1480" s="152"/>
      <c r="H1480" s="152"/>
      <c r="I1480" s="152"/>
      <c r="J1480" s="152"/>
      <c r="K1480" s="152"/>
      <c r="L1480" s="152"/>
      <c r="M1480" s="152"/>
      <c r="N1480" s="152"/>
      <c r="O1480" s="152"/>
      <c r="P1480" s="152"/>
      <c r="Q1480" s="152"/>
      <c r="R1480" s="152"/>
      <c r="S1480" s="152"/>
      <c r="T1480" s="152"/>
      <c r="U1480" s="152"/>
      <c r="V1480" s="152"/>
      <c r="W1480" s="152"/>
      <c r="X1480" s="152"/>
      <c r="Y1480" s="152"/>
      <c r="Z1480" s="152"/>
      <c r="AA1480" s="152"/>
      <c r="AB1480" s="152"/>
      <c r="AC1480" s="152"/>
      <c r="AD1480" s="152"/>
    </row>
    <row r="1481" spans="1:30">
      <c r="A1481" s="152"/>
      <c r="B1481" s="152"/>
      <c r="C1481" s="152"/>
      <c r="D1481" s="152"/>
      <c r="E1481" s="152"/>
      <c r="F1481" s="152"/>
      <c r="G1481" s="152"/>
      <c r="H1481" s="152"/>
      <c r="I1481" s="152"/>
      <c r="J1481" s="152"/>
      <c r="K1481" s="152"/>
      <c r="L1481" s="152"/>
      <c r="M1481" s="152"/>
      <c r="N1481" s="152"/>
      <c r="O1481" s="152"/>
      <c r="P1481" s="152"/>
      <c r="Q1481" s="152"/>
      <c r="R1481" s="152"/>
      <c r="S1481" s="152"/>
      <c r="T1481" s="152"/>
      <c r="U1481" s="152"/>
      <c r="V1481" s="152"/>
      <c r="W1481" s="152"/>
      <c r="X1481" s="152"/>
      <c r="Y1481" s="152"/>
      <c r="Z1481" s="152"/>
      <c r="AA1481" s="152"/>
      <c r="AB1481" s="152"/>
      <c r="AC1481" s="152"/>
      <c r="AD1481" s="152"/>
    </row>
    <row r="1482" spans="1:30">
      <c r="A1482" s="152"/>
      <c r="B1482" s="152"/>
      <c r="C1482" s="152"/>
      <c r="D1482" s="152"/>
      <c r="E1482" s="152"/>
      <c r="F1482" s="152"/>
      <c r="G1482" s="152"/>
      <c r="H1482" s="152"/>
      <c r="I1482" s="152"/>
      <c r="J1482" s="152"/>
      <c r="K1482" s="152"/>
      <c r="L1482" s="152"/>
      <c r="M1482" s="152"/>
      <c r="N1482" s="152"/>
      <c r="O1482" s="152"/>
      <c r="P1482" s="152"/>
      <c r="Q1482" s="152"/>
      <c r="R1482" s="152"/>
      <c r="S1482" s="152"/>
      <c r="T1482" s="152"/>
      <c r="U1482" s="152"/>
      <c r="V1482" s="152"/>
      <c r="W1482" s="152"/>
      <c r="X1482" s="152"/>
      <c r="Y1482" s="152"/>
      <c r="Z1482" s="152"/>
      <c r="AA1482" s="152"/>
      <c r="AB1482" s="152"/>
      <c r="AC1482" s="152"/>
      <c r="AD1482" s="152"/>
    </row>
    <row r="1483" spans="1:30">
      <c r="A1483" s="152"/>
      <c r="B1483" s="152"/>
      <c r="C1483" s="152"/>
      <c r="D1483" s="152"/>
      <c r="E1483" s="152"/>
      <c r="F1483" s="152"/>
      <c r="G1483" s="152"/>
      <c r="H1483" s="152"/>
      <c r="I1483" s="152"/>
      <c r="J1483" s="152"/>
      <c r="K1483" s="152"/>
      <c r="L1483" s="152"/>
      <c r="M1483" s="152"/>
      <c r="N1483" s="152"/>
      <c r="O1483" s="152"/>
      <c r="P1483" s="152"/>
      <c r="Q1483" s="152"/>
      <c r="R1483" s="152"/>
      <c r="S1483" s="152"/>
      <c r="T1483" s="152"/>
      <c r="U1483" s="152"/>
      <c r="V1483" s="152"/>
      <c r="W1483" s="152"/>
      <c r="X1483" s="152"/>
      <c r="Y1483" s="152"/>
      <c r="Z1483" s="152"/>
      <c r="AA1483" s="152"/>
      <c r="AB1483" s="152"/>
      <c r="AC1483" s="152"/>
      <c r="AD1483" s="152"/>
    </row>
    <row r="1484" spans="1:30">
      <c r="A1484" s="152"/>
      <c r="B1484" s="152"/>
      <c r="C1484" s="152"/>
      <c r="D1484" s="152"/>
      <c r="E1484" s="152"/>
      <c r="F1484" s="152"/>
      <c r="G1484" s="152"/>
      <c r="H1484" s="152"/>
      <c r="I1484" s="152"/>
      <c r="J1484" s="152"/>
      <c r="K1484" s="152"/>
      <c r="L1484" s="152"/>
      <c r="M1484" s="152"/>
      <c r="N1484" s="152"/>
      <c r="O1484" s="152"/>
      <c r="P1484" s="152"/>
      <c r="Q1484" s="152"/>
      <c r="R1484" s="152"/>
      <c r="S1484" s="152"/>
      <c r="T1484" s="152"/>
      <c r="U1484" s="152"/>
      <c r="V1484" s="152"/>
      <c r="W1484" s="152"/>
      <c r="X1484" s="152"/>
      <c r="Y1484" s="152"/>
      <c r="Z1484" s="152"/>
      <c r="AA1484" s="152"/>
      <c r="AB1484" s="152"/>
      <c r="AC1484" s="152"/>
      <c r="AD1484" s="152"/>
    </row>
    <row r="1485" spans="1:30">
      <c r="A1485" s="152"/>
      <c r="B1485" s="152"/>
      <c r="C1485" s="152"/>
      <c r="D1485" s="152"/>
      <c r="E1485" s="152"/>
      <c r="F1485" s="152"/>
      <c r="G1485" s="152"/>
      <c r="H1485" s="152"/>
      <c r="I1485" s="152"/>
      <c r="J1485" s="152"/>
      <c r="K1485" s="152"/>
      <c r="L1485" s="152"/>
      <c r="M1485" s="152"/>
      <c r="N1485" s="152"/>
      <c r="O1485" s="152"/>
      <c r="P1485" s="152"/>
      <c r="Q1485" s="152"/>
      <c r="R1485" s="152"/>
      <c r="S1485" s="152"/>
      <c r="T1485" s="152"/>
      <c r="U1485" s="152"/>
      <c r="V1485" s="152"/>
      <c r="W1485" s="152"/>
      <c r="X1485" s="152"/>
      <c r="Y1485" s="152"/>
      <c r="Z1485" s="152"/>
      <c r="AA1485" s="152"/>
      <c r="AB1485" s="152"/>
      <c r="AC1485" s="152"/>
      <c r="AD1485" s="152"/>
    </row>
    <row r="1486" spans="1:30">
      <c r="A1486" s="152"/>
      <c r="B1486" s="152"/>
      <c r="C1486" s="152"/>
      <c r="D1486" s="152"/>
      <c r="E1486" s="152"/>
      <c r="F1486" s="152"/>
      <c r="G1486" s="152"/>
      <c r="H1486" s="152"/>
      <c r="I1486" s="152"/>
      <c r="J1486" s="152"/>
      <c r="K1486" s="152"/>
      <c r="L1486" s="152"/>
      <c r="M1486" s="152"/>
      <c r="N1486" s="152"/>
      <c r="O1486" s="152"/>
      <c r="P1486" s="152"/>
      <c r="Q1486" s="152"/>
      <c r="R1486" s="152"/>
      <c r="S1486" s="152"/>
      <c r="T1486" s="152"/>
      <c r="U1486" s="152"/>
      <c r="V1486" s="152"/>
      <c r="W1486" s="152"/>
      <c r="X1486" s="152"/>
      <c r="Y1486" s="152"/>
      <c r="Z1486" s="152"/>
      <c r="AA1486" s="152"/>
      <c r="AB1486" s="152"/>
      <c r="AC1486" s="152"/>
      <c r="AD1486" s="152"/>
    </row>
    <row r="1487" spans="1:30">
      <c r="A1487" s="152"/>
      <c r="B1487" s="152"/>
      <c r="C1487" s="152"/>
      <c r="D1487" s="152"/>
      <c r="E1487" s="152"/>
      <c r="F1487" s="152"/>
      <c r="G1487" s="152"/>
      <c r="H1487" s="152"/>
      <c r="I1487" s="152"/>
      <c r="J1487" s="152"/>
      <c r="K1487" s="152"/>
      <c r="L1487" s="152"/>
      <c r="M1487" s="152"/>
      <c r="N1487" s="152"/>
      <c r="O1487" s="152"/>
      <c r="P1487" s="152"/>
      <c r="Q1487" s="152"/>
      <c r="R1487" s="152"/>
      <c r="S1487" s="152"/>
      <c r="T1487" s="152"/>
      <c r="U1487" s="152"/>
      <c r="V1487" s="152"/>
      <c r="W1487" s="152"/>
      <c r="X1487" s="152"/>
      <c r="Y1487" s="152"/>
      <c r="Z1487" s="152"/>
      <c r="AA1487" s="152"/>
      <c r="AB1487" s="152"/>
      <c r="AC1487" s="152"/>
      <c r="AD1487" s="152"/>
    </row>
    <row r="1488" spans="1:30">
      <c r="A1488" s="152"/>
      <c r="B1488" s="152"/>
      <c r="C1488" s="152"/>
      <c r="D1488" s="152"/>
      <c r="E1488" s="152"/>
      <c r="F1488" s="152"/>
      <c r="G1488" s="152"/>
      <c r="H1488" s="152"/>
      <c r="I1488" s="152"/>
      <c r="J1488" s="152"/>
      <c r="K1488" s="152"/>
      <c r="L1488" s="152"/>
      <c r="M1488" s="152"/>
      <c r="N1488" s="152"/>
      <c r="O1488" s="152"/>
      <c r="P1488" s="152"/>
      <c r="Q1488" s="152"/>
      <c r="R1488" s="152"/>
      <c r="S1488" s="152"/>
      <c r="T1488" s="152"/>
      <c r="U1488" s="152"/>
      <c r="V1488" s="152"/>
      <c r="W1488" s="152"/>
      <c r="X1488" s="152"/>
      <c r="Y1488" s="152"/>
      <c r="Z1488" s="152"/>
      <c r="AA1488" s="152"/>
      <c r="AB1488" s="152"/>
      <c r="AC1488" s="152"/>
      <c r="AD1488" s="152"/>
    </row>
    <row r="1489" spans="1:30">
      <c r="A1489" s="152"/>
      <c r="B1489" s="152"/>
      <c r="C1489" s="152"/>
      <c r="D1489" s="152"/>
      <c r="E1489" s="152"/>
      <c r="F1489" s="152"/>
      <c r="G1489" s="152"/>
      <c r="H1489" s="152"/>
      <c r="I1489" s="152"/>
      <c r="J1489" s="152"/>
      <c r="K1489" s="152"/>
      <c r="L1489" s="152"/>
      <c r="M1489" s="152"/>
      <c r="N1489" s="152"/>
      <c r="O1489" s="152"/>
      <c r="P1489" s="152"/>
      <c r="Q1489" s="152"/>
      <c r="R1489" s="152"/>
      <c r="S1489" s="152"/>
      <c r="T1489" s="152"/>
      <c r="U1489" s="152"/>
      <c r="V1489" s="152"/>
      <c r="W1489" s="152"/>
      <c r="X1489" s="152"/>
      <c r="Y1489" s="152"/>
      <c r="Z1489" s="152"/>
      <c r="AA1489" s="152"/>
      <c r="AB1489" s="152"/>
      <c r="AC1489" s="152"/>
      <c r="AD1489" s="152"/>
    </row>
    <row r="1490" spans="1:30">
      <c r="A1490" s="152"/>
      <c r="B1490" s="152"/>
      <c r="C1490" s="152"/>
      <c r="D1490" s="152"/>
      <c r="E1490" s="152"/>
      <c r="F1490" s="152"/>
      <c r="G1490" s="152"/>
      <c r="H1490" s="152"/>
      <c r="I1490" s="152"/>
      <c r="J1490" s="152"/>
      <c r="K1490" s="152"/>
      <c r="L1490" s="152"/>
      <c r="M1490" s="152"/>
      <c r="N1490" s="152"/>
      <c r="O1490" s="152"/>
      <c r="P1490" s="152"/>
      <c r="Q1490" s="152"/>
      <c r="R1490" s="152"/>
      <c r="S1490" s="152"/>
      <c r="T1490" s="152"/>
      <c r="U1490" s="152"/>
      <c r="V1490" s="152"/>
      <c r="W1490" s="152"/>
      <c r="X1490" s="152"/>
      <c r="Y1490" s="152"/>
      <c r="Z1490" s="152"/>
      <c r="AA1490" s="152"/>
      <c r="AB1490" s="152"/>
      <c r="AC1490" s="152"/>
      <c r="AD1490" s="152"/>
    </row>
    <row r="1491" spans="1:30">
      <c r="A1491" s="152"/>
      <c r="B1491" s="152"/>
      <c r="C1491" s="152"/>
      <c r="D1491" s="152"/>
      <c r="E1491" s="152"/>
      <c r="F1491" s="152"/>
      <c r="G1491" s="152"/>
      <c r="H1491" s="152"/>
      <c r="I1491" s="152"/>
      <c r="J1491" s="152"/>
      <c r="K1491" s="152"/>
      <c r="L1491" s="152"/>
      <c r="M1491" s="152"/>
      <c r="N1491" s="152"/>
      <c r="O1491" s="152"/>
      <c r="P1491" s="152"/>
      <c r="Q1491" s="152"/>
      <c r="R1491" s="152"/>
      <c r="S1491" s="152"/>
      <c r="T1491" s="152"/>
      <c r="U1491" s="152"/>
      <c r="V1491" s="152"/>
      <c r="W1491" s="152"/>
      <c r="X1491" s="152"/>
      <c r="Y1491" s="152"/>
      <c r="Z1491" s="152"/>
      <c r="AA1491" s="152"/>
      <c r="AB1491" s="152"/>
      <c r="AC1491" s="152"/>
      <c r="AD1491" s="152"/>
    </row>
    <row r="1492" spans="1:30">
      <c r="A1492" s="152"/>
      <c r="B1492" s="152"/>
      <c r="C1492" s="152"/>
      <c r="D1492" s="152"/>
      <c r="E1492" s="152"/>
      <c r="F1492" s="152"/>
      <c r="G1492" s="152"/>
      <c r="H1492" s="152"/>
      <c r="I1492" s="152"/>
      <c r="J1492" s="152"/>
      <c r="K1492" s="152"/>
      <c r="L1492" s="152"/>
      <c r="M1492" s="152"/>
      <c r="N1492" s="152"/>
      <c r="O1492" s="152"/>
      <c r="P1492" s="152"/>
      <c r="Q1492" s="152"/>
      <c r="R1492" s="152"/>
      <c r="S1492" s="152"/>
      <c r="T1492" s="152"/>
      <c r="U1492" s="152"/>
      <c r="V1492" s="152"/>
      <c r="W1492" s="152"/>
      <c r="X1492" s="152"/>
      <c r="Y1492" s="152"/>
      <c r="Z1492" s="152"/>
      <c r="AA1492" s="152"/>
      <c r="AB1492" s="152"/>
      <c r="AC1492" s="152"/>
      <c r="AD1492" s="152"/>
    </row>
    <row r="1493" spans="1:30">
      <c r="A1493" s="152"/>
      <c r="B1493" s="152"/>
      <c r="C1493" s="152"/>
      <c r="D1493" s="152"/>
      <c r="E1493" s="152"/>
      <c r="F1493" s="152"/>
      <c r="G1493" s="152"/>
      <c r="H1493" s="152"/>
      <c r="I1493" s="152"/>
      <c r="J1493" s="152"/>
      <c r="K1493" s="152"/>
      <c r="L1493" s="152"/>
      <c r="M1493" s="152"/>
      <c r="N1493" s="152"/>
      <c r="O1493" s="152"/>
      <c r="P1493" s="152"/>
      <c r="Q1493" s="152"/>
      <c r="R1493" s="152"/>
      <c r="S1493" s="152"/>
      <c r="T1493" s="152"/>
      <c r="U1493" s="152"/>
      <c r="V1493" s="152"/>
      <c r="W1493" s="152"/>
      <c r="X1493" s="152"/>
      <c r="Y1493" s="152"/>
      <c r="Z1493" s="152"/>
      <c r="AA1493" s="152"/>
      <c r="AB1493" s="152"/>
      <c r="AC1493" s="152"/>
      <c r="AD1493" s="152"/>
    </row>
    <row r="1494" spans="1:30">
      <c r="A1494" s="152"/>
      <c r="B1494" s="152"/>
      <c r="C1494" s="152"/>
      <c r="D1494" s="152"/>
      <c r="E1494" s="152"/>
      <c r="F1494" s="152"/>
      <c r="G1494" s="152"/>
      <c r="H1494" s="152"/>
      <c r="I1494" s="152"/>
      <c r="J1494" s="152"/>
      <c r="K1494" s="152"/>
      <c r="L1494" s="152"/>
      <c r="M1494" s="152"/>
      <c r="N1494" s="152"/>
      <c r="O1494" s="152"/>
      <c r="P1494" s="152"/>
      <c r="Q1494" s="152"/>
      <c r="R1494" s="152"/>
      <c r="S1494" s="152"/>
      <c r="T1494" s="152"/>
      <c r="U1494" s="152"/>
      <c r="V1494" s="152"/>
      <c r="W1494" s="152"/>
      <c r="X1494" s="152"/>
      <c r="Y1494" s="152"/>
      <c r="Z1494" s="152"/>
      <c r="AA1494" s="152"/>
      <c r="AB1494" s="152"/>
      <c r="AC1494" s="152"/>
      <c r="AD1494" s="152"/>
    </row>
    <row r="1495" spans="1:30">
      <c r="A1495" s="152"/>
      <c r="B1495" s="152"/>
      <c r="C1495" s="152"/>
      <c r="D1495" s="152"/>
      <c r="E1495" s="152"/>
      <c r="F1495" s="152"/>
      <c r="G1495" s="152"/>
      <c r="H1495" s="152"/>
      <c r="I1495" s="152"/>
      <c r="J1495" s="152"/>
      <c r="K1495" s="152"/>
      <c r="L1495" s="152"/>
      <c r="M1495" s="152"/>
      <c r="N1495" s="152"/>
      <c r="O1495" s="152"/>
      <c r="P1495" s="152"/>
      <c r="Q1495" s="152"/>
      <c r="R1495" s="152"/>
      <c r="S1495" s="152"/>
      <c r="T1495" s="152"/>
      <c r="U1495" s="152"/>
      <c r="V1495" s="152"/>
      <c r="W1495" s="152"/>
      <c r="X1495" s="152"/>
      <c r="Y1495" s="152"/>
      <c r="Z1495" s="152"/>
      <c r="AA1495" s="152"/>
      <c r="AB1495" s="152"/>
      <c r="AC1495" s="152"/>
      <c r="AD1495" s="152"/>
    </row>
    <row r="1496" spans="1:30">
      <c r="A1496" s="152"/>
      <c r="B1496" s="152"/>
      <c r="C1496" s="152"/>
      <c r="D1496" s="152"/>
      <c r="E1496" s="152"/>
      <c r="F1496" s="152"/>
      <c r="G1496" s="152"/>
      <c r="H1496" s="152"/>
      <c r="I1496" s="152"/>
      <c r="J1496" s="152"/>
      <c r="K1496" s="152"/>
      <c r="L1496" s="152"/>
      <c r="M1496" s="152"/>
      <c r="N1496" s="152"/>
      <c r="O1496" s="152"/>
      <c r="P1496" s="152"/>
      <c r="Q1496" s="152"/>
      <c r="R1496" s="152"/>
      <c r="S1496" s="152"/>
      <c r="T1496" s="152"/>
      <c r="U1496" s="152"/>
      <c r="V1496" s="152"/>
      <c r="W1496" s="152"/>
      <c r="X1496" s="152"/>
      <c r="Y1496" s="152"/>
      <c r="Z1496" s="152"/>
      <c r="AA1496" s="152"/>
      <c r="AB1496" s="152"/>
      <c r="AC1496" s="152"/>
      <c r="AD1496" s="152"/>
    </row>
    <row r="1497" spans="1:30">
      <c r="A1497" s="152"/>
      <c r="B1497" s="152"/>
      <c r="C1497" s="152"/>
      <c r="D1497" s="152"/>
      <c r="E1497" s="152"/>
      <c r="F1497" s="152"/>
      <c r="G1497" s="152"/>
      <c r="H1497" s="152"/>
      <c r="I1497" s="152"/>
      <c r="J1497" s="152"/>
      <c r="K1497" s="152"/>
      <c r="L1497" s="152"/>
      <c r="M1497" s="152"/>
      <c r="N1497" s="152"/>
      <c r="O1497" s="152"/>
      <c r="P1497" s="152"/>
      <c r="Q1497" s="152"/>
      <c r="R1497" s="152"/>
      <c r="S1497" s="152"/>
      <c r="T1497" s="152"/>
      <c r="U1497" s="152"/>
      <c r="V1497" s="152"/>
      <c r="W1497" s="152"/>
      <c r="X1497" s="152"/>
      <c r="Y1497" s="152"/>
      <c r="Z1497" s="152"/>
      <c r="AA1497" s="152"/>
      <c r="AB1497" s="152"/>
      <c r="AC1497" s="152"/>
      <c r="AD1497" s="152"/>
    </row>
    <row r="1498" spans="1:30">
      <c r="A1498" s="152"/>
      <c r="B1498" s="152"/>
      <c r="C1498" s="152"/>
      <c r="D1498" s="152"/>
      <c r="E1498" s="152"/>
      <c r="F1498" s="152"/>
      <c r="G1498" s="152"/>
      <c r="H1498" s="152"/>
      <c r="I1498" s="152"/>
      <c r="J1498" s="152"/>
      <c r="K1498" s="152"/>
      <c r="L1498" s="152"/>
      <c r="M1498" s="152"/>
      <c r="N1498" s="152"/>
      <c r="O1498" s="152"/>
      <c r="P1498" s="152"/>
      <c r="Q1498" s="152"/>
      <c r="R1498" s="152"/>
      <c r="S1498" s="152"/>
      <c r="T1498" s="152"/>
      <c r="U1498" s="152"/>
      <c r="V1498" s="152"/>
      <c r="W1498" s="152"/>
      <c r="X1498" s="152"/>
      <c r="Y1498" s="152"/>
      <c r="Z1498" s="152"/>
      <c r="AA1498" s="152"/>
      <c r="AB1498" s="152"/>
      <c r="AC1498" s="152"/>
      <c r="AD1498" s="152"/>
    </row>
    <row r="1499" spans="1:30">
      <c r="A1499" s="152"/>
      <c r="B1499" s="152"/>
      <c r="C1499" s="152"/>
      <c r="D1499" s="152"/>
      <c r="E1499" s="152"/>
      <c r="F1499" s="152"/>
      <c r="G1499" s="152"/>
      <c r="H1499" s="152"/>
      <c r="I1499" s="152"/>
      <c r="J1499" s="152"/>
      <c r="K1499" s="152"/>
      <c r="L1499" s="152"/>
      <c r="M1499" s="152"/>
      <c r="N1499" s="152"/>
      <c r="O1499" s="152"/>
      <c r="P1499" s="152"/>
      <c r="Q1499" s="152"/>
      <c r="R1499" s="152"/>
      <c r="S1499" s="152"/>
      <c r="T1499" s="152"/>
      <c r="U1499" s="152"/>
      <c r="V1499" s="152"/>
      <c r="W1499" s="152"/>
      <c r="X1499" s="152"/>
      <c r="Y1499" s="152"/>
      <c r="Z1499" s="152"/>
      <c r="AA1499" s="152"/>
      <c r="AB1499" s="152"/>
      <c r="AC1499" s="152"/>
      <c r="AD1499" s="152"/>
    </row>
    <row r="1500" spans="1:30">
      <c r="A1500" s="152"/>
      <c r="B1500" s="152"/>
      <c r="C1500" s="152"/>
      <c r="D1500" s="152"/>
      <c r="E1500" s="152"/>
      <c r="F1500" s="152"/>
      <c r="G1500" s="152"/>
      <c r="H1500" s="152"/>
      <c r="I1500" s="152"/>
      <c r="J1500" s="152"/>
      <c r="K1500" s="152"/>
      <c r="L1500" s="152"/>
      <c r="M1500" s="152"/>
      <c r="N1500" s="152"/>
      <c r="O1500" s="152"/>
      <c r="P1500" s="152"/>
      <c r="Q1500" s="152"/>
      <c r="R1500" s="152"/>
      <c r="S1500" s="152"/>
      <c r="T1500" s="152"/>
      <c r="U1500" s="152"/>
      <c r="V1500" s="152"/>
      <c r="W1500" s="152"/>
      <c r="X1500" s="152"/>
      <c r="Y1500" s="152"/>
      <c r="Z1500" s="152"/>
      <c r="AA1500" s="152"/>
      <c r="AB1500" s="152"/>
      <c r="AC1500" s="152"/>
      <c r="AD1500" s="152"/>
    </row>
    <row r="1501" spans="1:30">
      <c r="A1501" s="152"/>
      <c r="B1501" s="152"/>
      <c r="C1501" s="152"/>
      <c r="D1501" s="152"/>
      <c r="E1501" s="152"/>
      <c r="F1501" s="152"/>
      <c r="G1501" s="152"/>
      <c r="H1501" s="152"/>
      <c r="I1501" s="152"/>
      <c r="J1501" s="152"/>
      <c r="K1501" s="152"/>
      <c r="L1501" s="152"/>
      <c r="M1501" s="152"/>
      <c r="N1501" s="152"/>
      <c r="O1501" s="152"/>
      <c r="P1501" s="152"/>
      <c r="Q1501" s="152"/>
      <c r="R1501" s="152"/>
      <c r="S1501" s="152"/>
      <c r="T1501" s="152"/>
      <c r="U1501" s="152"/>
      <c r="V1501" s="152"/>
      <c r="W1501" s="152"/>
      <c r="X1501" s="152"/>
      <c r="Y1501" s="152"/>
      <c r="Z1501" s="152"/>
      <c r="AA1501" s="152"/>
      <c r="AB1501" s="152"/>
      <c r="AC1501" s="152"/>
      <c r="AD1501" s="152"/>
    </row>
    <row r="1502" spans="1:30">
      <c r="A1502" s="152"/>
      <c r="B1502" s="152"/>
      <c r="C1502" s="152"/>
      <c r="D1502" s="152"/>
      <c r="E1502" s="152"/>
      <c r="F1502" s="152"/>
      <c r="G1502" s="152"/>
      <c r="H1502" s="152"/>
      <c r="I1502" s="152"/>
      <c r="J1502" s="152"/>
      <c r="K1502" s="152"/>
      <c r="L1502" s="152"/>
      <c r="M1502" s="152"/>
      <c r="N1502" s="152"/>
      <c r="O1502" s="152"/>
      <c r="P1502" s="152"/>
      <c r="Q1502" s="152"/>
      <c r="R1502" s="152"/>
      <c r="S1502" s="152"/>
      <c r="T1502" s="152"/>
      <c r="U1502" s="152"/>
      <c r="V1502" s="152"/>
      <c r="W1502" s="152"/>
      <c r="X1502" s="152"/>
      <c r="Y1502" s="152"/>
      <c r="Z1502" s="152"/>
      <c r="AA1502" s="152"/>
      <c r="AB1502" s="152"/>
      <c r="AC1502" s="152"/>
      <c r="AD1502" s="152"/>
    </row>
    <row r="1503" spans="1:30">
      <c r="A1503" s="152"/>
      <c r="B1503" s="152"/>
      <c r="C1503" s="152"/>
      <c r="D1503" s="152"/>
      <c r="E1503" s="152"/>
      <c r="F1503" s="152"/>
      <c r="G1503" s="152"/>
      <c r="H1503" s="152"/>
      <c r="I1503" s="152"/>
      <c r="J1503" s="152"/>
      <c r="K1503" s="152"/>
      <c r="L1503" s="152"/>
      <c r="M1503" s="152"/>
      <c r="N1503" s="152"/>
      <c r="O1503" s="152"/>
      <c r="P1503" s="152"/>
      <c r="Q1503" s="152"/>
      <c r="R1503" s="152"/>
      <c r="S1503" s="152"/>
      <c r="T1503" s="152"/>
      <c r="U1503" s="152"/>
      <c r="V1503" s="152"/>
      <c r="W1503" s="152"/>
      <c r="X1503" s="152"/>
      <c r="Y1503" s="152"/>
      <c r="Z1503" s="152"/>
      <c r="AA1503" s="152"/>
      <c r="AB1503" s="152"/>
      <c r="AC1503" s="152"/>
      <c r="AD1503" s="152"/>
    </row>
    <row r="1504" spans="1:30">
      <c r="A1504" s="152"/>
      <c r="B1504" s="152"/>
      <c r="C1504" s="152"/>
      <c r="D1504" s="152"/>
      <c r="E1504" s="152"/>
      <c r="F1504" s="152"/>
      <c r="G1504" s="152"/>
      <c r="H1504" s="152"/>
      <c r="I1504" s="152"/>
      <c r="J1504" s="152"/>
      <c r="K1504" s="152"/>
      <c r="L1504" s="152"/>
      <c r="M1504" s="152"/>
      <c r="N1504" s="152"/>
      <c r="O1504" s="152"/>
      <c r="P1504" s="152"/>
      <c r="Q1504" s="152"/>
      <c r="R1504" s="152"/>
      <c r="S1504" s="152"/>
      <c r="T1504" s="152"/>
      <c r="U1504" s="152"/>
      <c r="V1504" s="152"/>
      <c r="W1504" s="152"/>
      <c r="X1504" s="152"/>
      <c r="Y1504" s="152"/>
      <c r="Z1504" s="152"/>
      <c r="AA1504" s="152"/>
      <c r="AB1504" s="152"/>
      <c r="AC1504" s="152"/>
      <c r="AD1504" s="152"/>
    </row>
    <row r="1505" spans="1:30">
      <c r="A1505" s="152"/>
      <c r="B1505" s="152"/>
      <c r="C1505" s="152"/>
      <c r="D1505" s="152"/>
      <c r="E1505" s="152"/>
      <c r="F1505" s="152"/>
      <c r="G1505" s="152"/>
      <c r="H1505" s="152"/>
      <c r="I1505" s="152"/>
      <c r="J1505" s="152"/>
      <c r="K1505" s="152"/>
      <c r="L1505" s="152"/>
      <c r="M1505" s="152"/>
      <c r="N1505" s="152"/>
      <c r="O1505" s="152"/>
      <c r="P1505" s="152"/>
      <c r="Q1505" s="152"/>
      <c r="R1505" s="152"/>
      <c r="S1505" s="152"/>
      <c r="T1505" s="152"/>
      <c r="U1505" s="152"/>
      <c r="V1505" s="152"/>
      <c r="W1505" s="152"/>
      <c r="X1505" s="152"/>
      <c r="Y1505" s="152"/>
      <c r="Z1505" s="152"/>
      <c r="AA1505" s="152"/>
      <c r="AB1505" s="152"/>
      <c r="AC1505" s="152"/>
      <c r="AD1505" s="152"/>
    </row>
    <row r="1506" spans="1:30">
      <c r="A1506" s="152"/>
      <c r="B1506" s="152"/>
      <c r="C1506" s="152"/>
      <c r="D1506" s="152"/>
      <c r="E1506" s="152"/>
      <c r="F1506" s="152"/>
      <c r="G1506" s="152"/>
      <c r="H1506" s="152"/>
      <c r="I1506" s="152"/>
      <c r="J1506" s="152"/>
      <c r="K1506" s="152"/>
      <c r="L1506" s="152"/>
      <c r="M1506" s="152"/>
      <c r="N1506" s="152"/>
      <c r="O1506" s="152"/>
      <c r="P1506" s="152"/>
      <c r="Q1506" s="152"/>
      <c r="R1506" s="152"/>
      <c r="S1506" s="152"/>
      <c r="T1506" s="152"/>
      <c r="U1506" s="152"/>
      <c r="V1506" s="152"/>
      <c r="W1506" s="152"/>
      <c r="X1506" s="152"/>
      <c r="Y1506" s="152"/>
      <c r="Z1506" s="152"/>
      <c r="AA1506" s="152"/>
      <c r="AB1506" s="152"/>
      <c r="AC1506" s="152"/>
      <c r="AD1506" s="152"/>
    </row>
    <row r="1507" spans="1:30">
      <c r="A1507" s="152"/>
      <c r="B1507" s="152"/>
      <c r="C1507" s="152"/>
      <c r="D1507" s="152"/>
      <c r="E1507" s="152"/>
      <c r="F1507" s="152"/>
      <c r="G1507" s="152"/>
      <c r="H1507" s="152"/>
      <c r="I1507" s="152"/>
      <c r="J1507" s="152"/>
      <c r="K1507" s="152"/>
      <c r="L1507" s="152"/>
      <c r="M1507" s="152"/>
      <c r="N1507" s="152"/>
      <c r="O1507" s="152"/>
      <c r="P1507" s="152"/>
      <c r="Q1507" s="152"/>
      <c r="R1507" s="152"/>
      <c r="S1507" s="152"/>
      <c r="T1507" s="152"/>
      <c r="U1507" s="152"/>
      <c r="V1507" s="152"/>
      <c r="W1507" s="152"/>
      <c r="X1507" s="152"/>
      <c r="Y1507" s="152"/>
      <c r="Z1507" s="152"/>
      <c r="AA1507" s="152"/>
      <c r="AB1507" s="152"/>
      <c r="AC1507" s="152"/>
      <c r="AD1507" s="152"/>
    </row>
    <row r="1508" spans="1:30">
      <c r="A1508" s="152"/>
      <c r="B1508" s="152"/>
      <c r="C1508" s="152"/>
      <c r="D1508" s="152"/>
      <c r="E1508" s="152"/>
      <c r="F1508" s="152"/>
      <c r="G1508" s="152"/>
      <c r="H1508" s="152"/>
      <c r="I1508" s="152"/>
      <c r="J1508" s="152"/>
      <c r="K1508" s="152"/>
      <c r="L1508" s="152"/>
      <c r="M1508" s="152"/>
      <c r="N1508" s="152"/>
      <c r="O1508" s="152"/>
      <c r="P1508" s="152"/>
      <c r="Q1508" s="152"/>
      <c r="R1508" s="152"/>
      <c r="S1508" s="152"/>
      <c r="T1508" s="152"/>
      <c r="U1508" s="152"/>
      <c r="V1508" s="152"/>
      <c r="W1508" s="152"/>
      <c r="X1508" s="152"/>
      <c r="Y1508" s="152"/>
      <c r="Z1508" s="152"/>
      <c r="AA1508" s="152"/>
      <c r="AB1508" s="152"/>
      <c r="AC1508" s="152"/>
      <c r="AD1508" s="152"/>
    </row>
    <row r="1509" spans="1:30">
      <c r="A1509" s="152"/>
      <c r="B1509" s="152"/>
      <c r="C1509" s="152"/>
      <c r="D1509" s="152"/>
      <c r="E1509" s="152"/>
      <c r="F1509" s="152"/>
      <c r="G1509" s="152"/>
      <c r="H1509" s="152"/>
      <c r="I1509" s="152"/>
      <c r="J1509" s="152"/>
      <c r="K1509" s="152"/>
      <c r="L1509" s="152"/>
      <c r="M1509" s="152"/>
      <c r="N1509" s="152"/>
      <c r="O1509" s="152"/>
      <c r="P1509" s="152"/>
      <c r="Q1509" s="152"/>
      <c r="R1509" s="152"/>
      <c r="S1509" s="152"/>
      <c r="T1509" s="152"/>
      <c r="U1509" s="152"/>
      <c r="V1509" s="152"/>
      <c r="W1509" s="152"/>
      <c r="X1509" s="152"/>
      <c r="Y1509" s="152"/>
      <c r="Z1509" s="152"/>
      <c r="AA1509" s="152"/>
      <c r="AB1509" s="152"/>
      <c r="AC1509" s="152"/>
      <c r="AD1509" s="152"/>
    </row>
    <row r="1510" spans="1:30">
      <c r="A1510" s="152"/>
      <c r="B1510" s="152"/>
      <c r="C1510" s="152"/>
      <c r="D1510" s="152"/>
      <c r="E1510" s="152"/>
      <c r="F1510" s="152"/>
      <c r="G1510" s="152"/>
      <c r="H1510" s="152"/>
      <c r="I1510" s="152"/>
      <c r="J1510" s="152"/>
      <c r="K1510" s="152"/>
      <c r="L1510" s="152"/>
      <c r="M1510" s="152"/>
      <c r="N1510" s="152"/>
      <c r="O1510" s="152"/>
      <c r="P1510" s="152"/>
      <c r="Q1510" s="152"/>
      <c r="R1510" s="152"/>
      <c r="S1510" s="152"/>
      <c r="T1510" s="152"/>
      <c r="U1510" s="152"/>
      <c r="V1510" s="152"/>
      <c r="W1510" s="152"/>
      <c r="X1510" s="152"/>
      <c r="Y1510" s="152"/>
      <c r="Z1510" s="152"/>
      <c r="AA1510" s="152"/>
      <c r="AB1510" s="152"/>
      <c r="AC1510" s="152"/>
      <c r="AD1510" s="152"/>
    </row>
    <row r="1511" spans="1:30">
      <c r="A1511" s="152"/>
      <c r="B1511" s="152"/>
      <c r="C1511" s="152"/>
      <c r="D1511" s="152"/>
      <c r="E1511" s="152"/>
      <c r="F1511" s="152"/>
      <c r="G1511" s="152"/>
      <c r="H1511" s="152"/>
      <c r="I1511" s="152"/>
      <c r="J1511" s="152"/>
      <c r="K1511" s="152"/>
      <c r="L1511" s="152"/>
      <c r="M1511" s="152"/>
      <c r="N1511" s="152"/>
      <c r="O1511" s="152"/>
      <c r="P1511" s="152"/>
      <c r="Q1511" s="152"/>
      <c r="R1511" s="152"/>
      <c r="S1511" s="152"/>
      <c r="T1511" s="152"/>
      <c r="U1511" s="152"/>
      <c r="V1511" s="152"/>
      <c r="W1511" s="152"/>
      <c r="X1511" s="152"/>
      <c r="Y1511" s="152"/>
      <c r="Z1511" s="152"/>
      <c r="AA1511" s="152"/>
      <c r="AB1511" s="152"/>
      <c r="AC1511" s="152"/>
      <c r="AD1511" s="152"/>
    </row>
    <row r="1512" spans="1:30">
      <c r="A1512" s="152"/>
      <c r="B1512" s="152"/>
      <c r="C1512" s="152"/>
      <c r="D1512" s="152"/>
      <c r="E1512" s="152"/>
      <c r="F1512" s="152"/>
      <c r="G1512" s="152"/>
      <c r="H1512" s="152"/>
      <c r="I1512" s="152"/>
      <c r="J1512" s="152"/>
      <c r="K1512" s="152"/>
      <c r="L1512" s="152"/>
      <c r="M1512" s="152"/>
      <c r="N1512" s="152"/>
      <c r="O1512" s="152"/>
      <c r="P1512" s="152"/>
      <c r="Q1512" s="152"/>
      <c r="R1512" s="152"/>
      <c r="S1512" s="152"/>
      <c r="T1512" s="152"/>
      <c r="U1512" s="152"/>
      <c r="V1512" s="152"/>
      <c r="W1512" s="152"/>
      <c r="X1512" s="152"/>
      <c r="Y1512" s="152"/>
      <c r="Z1512" s="152"/>
      <c r="AA1512" s="152"/>
      <c r="AB1512" s="152"/>
      <c r="AC1512" s="152"/>
      <c r="AD1512" s="152"/>
    </row>
    <row r="1513" spans="1:30">
      <c r="A1513" s="152"/>
      <c r="B1513" s="152"/>
      <c r="C1513" s="152"/>
      <c r="D1513" s="152"/>
      <c r="E1513" s="152"/>
      <c r="F1513" s="152"/>
      <c r="G1513" s="152"/>
      <c r="H1513" s="152"/>
      <c r="I1513" s="152"/>
      <c r="J1513" s="152"/>
      <c r="K1513" s="152"/>
      <c r="L1513" s="152"/>
      <c r="M1513" s="152"/>
      <c r="N1513" s="152"/>
      <c r="O1513" s="152"/>
      <c r="P1513" s="152"/>
      <c r="Q1513" s="152"/>
      <c r="R1513" s="152"/>
      <c r="S1513" s="152"/>
      <c r="T1513" s="152"/>
      <c r="U1513" s="152"/>
      <c r="V1513" s="152"/>
      <c r="W1513" s="152"/>
      <c r="X1513" s="152"/>
      <c r="Y1513" s="152"/>
      <c r="Z1513" s="152"/>
      <c r="AA1513" s="152"/>
      <c r="AB1513" s="152"/>
      <c r="AC1513" s="152"/>
      <c r="AD1513" s="152"/>
    </row>
    <row r="1514" spans="1:30">
      <c r="A1514" s="152"/>
      <c r="B1514" s="152"/>
      <c r="C1514" s="152"/>
      <c r="D1514" s="152"/>
      <c r="E1514" s="152"/>
      <c r="F1514" s="152"/>
      <c r="G1514" s="152"/>
      <c r="H1514" s="152"/>
      <c r="I1514" s="152"/>
      <c r="J1514" s="152"/>
      <c r="K1514" s="152"/>
      <c r="L1514" s="152"/>
      <c r="M1514" s="152"/>
      <c r="N1514" s="152"/>
      <c r="O1514" s="152"/>
      <c r="P1514" s="152"/>
      <c r="Q1514" s="152"/>
      <c r="R1514" s="152"/>
      <c r="S1514" s="152"/>
      <c r="T1514" s="152"/>
      <c r="U1514" s="152"/>
      <c r="V1514" s="152"/>
      <c r="W1514" s="152"/>
      <c r="X1514" s="152"/>
      <c r="Y1514" s="152"/>
      <c r="Z1514" s="152"/>
      <c r="AA1514" s="152"/>
      <c r="AB1514" s="152"/>
      <c r="AC1514" s="152"/>
      <c r="AD1514" s="152"/>
    </row>
    <row r="1515" spans="1:30">
      <c r="A1515" s="152"/>
      <c r="B1515" s="152"/>
      <c r="C1515" s="152"/>
      <c r="D1515" s="152"/>
      <c r="E1515" s="152"/>
      <c r="F1515" s="152"/>
      <c r="G1515" s="152"/>
      <c r="H1515" s="152"/>
      <c r="I1515" s="152"/>
      <c r="J1515" s="152"/>
      <c r="K1515" s="152"/>
      <c r="L1515" s="152"/>
      <c r="M1515" s="152"/>
      <c r="N1515" s="152"/>
      <c r="O1515" s="152"/>
      <c r="P1515" s="152"/>
      <c r="Q1515" s="152"/>
      <c r="R1515" s="152"/>
      <c r="S1515" s="152"/>
      <c r="T1515" s="152"/>
      <c r="U1515" s="152"/>
      <c r="V1515" s="152"/>
      <c r="W1515" s="152"/>
      <c r="X1515" s="152"/>
      <c r="Y1515" s="152"/>
      <c r="Z1515" s="152"/>
      <c r="AA1515" s="152"/>
      <c r="AB1515" s="152"/>
      <c r="AC1515" s="152"/>
      <c r="AD1515" s="152"/>
    </row>
    <row r="1516" spans="1:30">
      <c r="A1516" s="152"/>
      <c r="B1516" s="152"/>
      <c r="C1516" s="152"/>
      <c r="D1516" s="152"/>
      <c r="E1516" s="152"/>
      <c r="F1516" s="152"/>
      <c r="G1516" s="152"/>
      <c r="H1516" s="152"/>
      <c r="I1516" s="152"/>
      <c r="J1516" s="152"/>
      <c r="K1516" s="152"/>
      <c r="L1516" s="152"/>
      <c r="M1516" s="152"/>
      <c r="N1516" s="152"/>
      <c r="O1516" s="152"/>
      <c r="P1516" s="152"/>
      <c r="Q1516" s="152"/>
      <c r="R1516" s="152"/>
      <c r="S1516" s="152"/>
      <c r="T1516" s="152"/>
      <c r="U1516" s="152"/>
      <c r="V1516" s="152"/>
      <c r="W1516" s="152"/>
      <c r="X1516" s="152"/>
      <c r="Y1516" s="152"/>
      <c r="Z1516" s="152"/>
      <c r="AA1516" s="152"/>
      <c r="AB1516" s="152"/>
      <c r="AC1516" s="152"/>
      <c r="AD1516" s="152"/>
    </row>
    <row r="1517" spans="1:30">
      <c r="A1517" s="152"/>
      <c r="B1517" s="152"/>
      <c r="C1517" s="152"/>
      <c r="D1517" s="152"/>
      <c r="E1517" s="152"/>
      <c r="F1517" s="152"/>
      <c r="G1517" s="152"/>
      <c r="H1517" s="152"/>
      <c r="I1517" s="152"/>
      <c r="J1517" s="152"/>
      <c r="K1517" s="152"/>
      <c r="L1517" s="152"/>
      <c r="M1517" s="152"/>
      <c r="N1517" s="152"/>
      <c r="O1517" s="152"/>
      <c r="P1517" s="152"/>
      <c r="Q1517" s="152"/>
      <c r="R1517" s="152"/>
      <c r="S1517" s="152"/>
      <c r="T1517" s="152"/>
      <c r="U1517" s="152"/>
      <c r="V1517" s="152"/>
      <c r="W1517" s="152"/>
      <c r="X1517" s="152"/>
      <c r="Y1517" s="152"/>
      <c r="Z1517" s="152"/>
      <c r="AA1517" s="152"/>
      <c r="AB1517" s="152"/>
      <c r="AC1517" s="152"/>
      <c r="AD1517" s="152"/>
    </row>
    <row r="1518" spans="1:30">
      <c r="A1518" s="152"/>
      <c r="B1518" s="152"/>
      <c r="C1518" s="152"/>
      <c r="D1518" s="152"/>
      <c r="E1518" s="152"/>
      <c r="F1518" s="152"/>
      <c r="G1518" s="152"/>
      <c r="H1518" s="152"/>
      <c r="I1518" s="152"/>
      <c r="J1518" s="152"/>
      <c r="K1518" s="152"/>
      <c r="L1518" s="152"/>
      <c r="M1518" s="152"/>
      <c r="N1518" s="152"/>
      <c r="O1518" s="152"/>
      <c r="P1518" s="152"/>
      <c r="Q1518" s="152"/>
      <c r="R1518" s="152"/>
      <c r="S1518" s="152"/>
      <c r="T1518" s="152"/>
      <c r="U1518" s="152"/>
      <c r="V1518" s="152"/>
      <c r="W1518" s="152"/>
      <c r="X1518" s="152"/>
      <c r="Y1518" s="152"/>
      <c r="Z1518" s="152"/>
      <c r="AA1518" s="152"/>
      <c r="AB1518" s="152"/>
      <c r="AC1518" s="152"/>
      <c r="AD1518" s="152"/>
    </row>
    <row r="1519" spans="1:30">
      <c r="A1519" s="152"/>
      <c r="B1519" s="152"/>
      <c r="C1519" s="152"/>
      <c r="D1519" s="152"/>
      <c r="E1519" s="152"/>
      <c r="F1519" s="152"/>
      <c r="G1519" s="152"/>
      <c r="H1519" s="152"/>
      <c r="I1519" s="152"/>
      <c r="J1519" s="152"/>
      <c r="K1519" s="152"/>
      <c r="L1519" s="152"/>
      <c r="M1519" s="152"/>
      <c r="N1519" s="152"/>
      <c r="O1519" s="152"/>
      <c r="P1519" s="152"/>
      <c r="Q1519" s="152"/>
      <c r="R1519" s="152"/>
      <c r="S1519" s="152"/>
      <c r="T1519" s="152"/>
      <c r="U1519" s="152"/>
      <c r="V1519" s="152"/>
      <c r="W1519" s="152"/>
      <c r="X1519" s="152"/>
      <c r="Y1519" s="152"/>
      <c r="Z1519" s="152"/>
      <c r="AA1519" s="152"/>
      <c r="AB1519" s="152"/>
      <c r="AC1519" s="152"/>
      <c r="AD1519" s="152"/>
    </row>
    <row r="1520" spans="1:30">
      <c r="A1520" s="152"/>
      <c r="B1520" s="152"/>
      <c r="C1520" s="152"/>
      <c r="D1520" s="152"/>
      <c r="E1520" s="152"/>
      <c r="F1520" s="152"/>
      <c r="G1520" s="152"/>
      <c r="H1520" s="152"/>
      <c r="I1520" s="152"/>
      <c r="J1520" s="152"/>
      <c r="K1520" s="152"/>
      <c r="L1520" s="152"/>
      <c r="M1520" s="152"/>
      <c r="N1520" s="152"/>
      <c r="O1520" s="152"/>
      <c r="P1520" s="152"/>
      <c r="Q1520" s="152"/>
      <c r="R1520" s="152"/>
      <c r="S1520" s="152"/>
      <c r="T1520" s="152"/>
      <c r="U1520" s="152"/>
      <c r="V1520" s="152"/>
      <c r="W1520" s="152"/>
      <c r="X1520" s="152"/>
      <c r="Y1520" s="152"/>
      <c r="Z1520" s="152"/>
      <c r="AA1520" s="152"/>
      <c r="AB1520" s="152"/>
      <c r="AC1520" s="152"/>
      <c r="AD1520" s="152"/>
    </row>
    <row r="1521" spans="1:30">
      <c r="A1521" s="152"/>
      <c r="B1521" s="152"/>
      <c r="C1521" s="152"/>
      <c r="D1521" s="152"/>
      <c r="E1521" s="152"/>
      <c r="F1521" s="152"/>
      <c r="G1521" s="152"/>
      <c r="H1521" s="152"/>
      <c r="I1521" s="152"/>
      <c r="J1521" s="152"/>
      <c r="K1521" s="152"/>
      <c r="L1521" s="152"/>
      <c r="M1521" s="152"/>
      <c r="N1521" s="152"/>
      <c r="O1521" s="152"/>
      <c r="P1521" s="152"/>
      <c r="Q1521" s="152"/>
      <c r="R1521" s="152"/>
      <c r="S1521" s="152"/>
      <c r="T1521" s="152"/>
      <c r="U1521" s="152"/>
      <c r="V1521" s="152"/>
      <c r="W1521" s="152"/>
      <c r="X1521" s="152"/>
      <c r="Y1521" s="152"/>
      <c r="Z1521" s="152"/>
      <c r="AA1521" s="152"/>
      <c r="AB1521" s="152"/>
      <c r="AC1521" s="152"/>
      <c r="AD1521" s="152"/>
    </row>
    <row r="1522" spans="1:30">
      <c r="A1522" s="152"/>
      <c r="B1522" s="152"/>
      <c r="C1522" s="152"/>
      <c r="D1522" s="152"/>
      <c r="E1522" s="152"/>
      <c r="F1522" s="152"/>
      <c r="G1522" s="152"/>
      <c r="H1522" s="152"/>
      <c r="I1522" s="152"/>
      <c r="J1522" s="152"/>
      <c r="K1522" s="152"/>
      <c r="L1522" s="152"/>
      <c r="M1522" s="152"/>
      <c r="N1522" s="152"/>
      <c r="O1522" s="152"/>
      <c r="P1522" s="152"/>
      <c r="Q1522" s="152"/>
      <c r="R1522" s="152"/>
      <c r="S1522" s="152"/>
      <c r="T1522" s="152"/>
      <c r="U1522" s="152"/>
      <c r="V1522" s="152"/>
      <c r="W1522" s="152"/>
      <c r="X1522" s="152"/>
      <c r="Y1522" s="152"/>
      <c r="Z1522" s="152"/>
      <c r="AA1522" s="152"/>
      <c r="AB1522" s="152"/>
      <c r="AC1522" s="152"/>
      <c r="AD1522" s="152"/>
    </row>
    <row r="1523" spans="1:30">
      <c r="A1523" s="152"/>
      <c r="B1523" s="152"/>
      <c r="C1523" s="152"/>
      <c r="D1523" s="152"/>
      <c r="E1523" s="152"/>
      <c r="F1523" s="152"/>
      <c r="G1523" s="152"/>
      <c r="H1523" s="152"/>
      <c r="I1523" s="152"/>
      <c r="J1523" s="152"/>
      <c r="K1523" s="152"/>
      <c r="L1523" s="152"/>
      <c r="M1523" s="152"/>
      <c r="N1523" s="152"/>
      <c r="O1523" s="152"/>
      <c r="P1523" s="152"/>
      <c r="Q1523" s="152"/>
      <c r="R1523" s="152"/>
      <c r="S1523" s="152"/>
      <c r="T1523" s="152"/>
      <c r="U1523" s="152"/>
      <c r="V1523" s="152"/>
      <c r="W1523" s="152"/>
      <c r="X1523" s="152"/>
      <c r="Y1523" s="152"/>
      <c r="Z1523" s="152"/>
      <c r="AA1523" s="152"/>
      <c r="AB1523" s="152"/>
      <c r="AC1523" s="152"/>
      <c r="AD1523" s="152"/>
    </row>
    <row r="1524" spans="1:30">
      <c r="A1524" s="152"/>
      <c r="B1524" s="152"/>
      <c r="C1524" s="152"/>
      <c r="D1524" s="152"/>
      <c r="E1524" s="152"/>
      <c r="F1524" s="152"/>
      <c r="G1524" s="152"/>
      <c r="H1524" s="152"/>
      <c r="I1524" s="152"/>
      <c r="J1524" s="152"/>
      <c r="K1524" s="152"/>
      <c r="L1524" s="152"/>
      <c r="M1524" s="152"/>
      <c r="N1524" s="152"/>
      <c r="O1524" s="152"/>
      <c r="P1524" s="152"/>
      <c r="Q1524" s="152"/>
      <c r="R1524" s="152"/>
      <c r="S1524" s="152"/>
      <c r="T1524" s="152"/>
      <c r="U1524" s="152"/>
      <c r="V1524" s="152"/>
      <c r="W1524" s="152"/>
      <c r="X1524" s="152"/>
      <c r="Y1524" s="152"/>
      <c r="Z1524" s="152"/>
      <c r="AA1524" s="152"/>
      <c r="AB1524" s="152"/>
      <c r="AC1524" s="152"/>
      <c r="AD1524" s="152"/>
    </row>
    <row r="1525" spans="1:30">
      <c r="A1525" s="152"/>
      <c r="B1525" s="152"/>
      <c r="C1525" s="152"/>
      <c r="D1525" s="152"/>
      <c r="E1525" s="152"/>
      <c r="F1525" s="152"/>
      <c r="G1525" s="152"/>
      <c r="H1525" s="152"/>
      <c r="I1525" s="152"/>
      <c r="J1525" s="152"/>
      <c r="K1525" s="152"/>
      <c r="L1525" s="152"/>
      <c r="M1525" s="152"/>
      <c r="N1525" s="152"/>
      <c r="O1525" s="152"/>
      <c r="P1525" s="152"/>
      <c r="Q1525" s="152"/>
      <c r="R1525" s="152"/>
      <c r="S1525" s="152"/>
      <c r="T1525" s="152"/>
      <c r="U1525" s="152"/>
      <c r="V1525" s="152"/>
      <c r="W1525" s="152"/>
      <c r="X1525" s="152"/>
      <c r="Y1525" s="152"/>
      <c r="Z1525" s="152"/>
      <c r="AA1525" s="152"/>
      <c r="AB1525" s="152"/>
      <c r="AC1525" s="152"/>
      <c r="AD1525" s="152"/>
    </row>
    <row r="1526" spans="1:30">
      <c r="A1526" s="152"/>
      <c r="B1526" s="152"/>
      <c r="C1526" s="152"/>
      <c r="D1526" s="152"/>
      <c r="E1526" s="152"/>
      <c r="F1526" s="152"/>
      <c r="G1526" s="152"/>
      <c r="H1526" s="152"/>
      <c r="I1526" s="152"/>
      <c r="J1526" s="152"/>
      <c r="K1526" s="152"/>
      <c r="L1526" s="152"/>
      <c r="M1526" s="152"/>
      <c r="N1526" s="152"/>
      <c r="O1526" s="152"/>
      <c r="P1526" s="152"/>
      <c r="Q1526" s="152"/>
      <c r="R1526" s="152"/>
      <c r="S1526" s="152"/>
      <c r="T1526" s="152"/>
      <c r="U1526" s="152"/>
      <c r="V1526" s="152"/>
      <c r="W1526" s="152"/>
      <c r="X1526" s="152"/>
      <c r="Y1526" s="152"/>
      <c r="Z1526" s="152"/>
      <c r="AA1526" s="152"/>
      <c r="AB1526" s="152"/>
      <c r="AC1526" s="152"/>
      <c r="AD1526" s="152"/>
    </row>
    <row r="1527" spans="1:30">
      <c r="A1527" s="152"/>
      <c r="B1527" s="152"/>
      <c r="C1527" s="152"/>
      <c r="D1527" s="152"/>
      <c r="E1527" s="152"/>
      <c r="F1527" s="152"/>
      <c r="G1527" s="152"/>
      <c r="H1527" s="152"/>
      <c r="I1527" s="152"/>
      <c r="J1527" s="152"/>
      <c r="K1527" s="152"/>
      <c r="L1527" s="152"/>
      <c r="M1527" s="152"/>
      <c r="N1527" s="152"/>
      <c r="O1527" s="152"/>
      <c r="P1527" s="152"/>
      <c r="Q1527" s="152"/>
      <c r="R1527" s="152"/>
      <c r="S1527" s="152"/>
      <c r="T1527" s="152"/>
      <c r="U1527" s="152"/>
      <c r="V1527" s="152"/>
      <c r="W1527" s="152"/>
      <c r="X1527" s="152"/>
      <c r="Y1527" s="152"/>
      <c r="Z1527" s="152"/>
      <c r="AA1527" s="152"/>
      <c r="AB1527" s="152"/>
      <c r="AC1527" s="152"/>
      <c r="AD1527" s="152"/>
    </row>
    <row r="1528" spans="1:30">
      <c r="A1528" s="152"/>
      <c r="B1528" s="152"/>
      <c r="C1528" s="152"/>
      <c r="D1528" s="152"/>
      <c r="E1528" s="152"/>
      <c r="F1528" s="152"/>
      <c r="G1528" s="152"/>
      <c r="H1528" s="152"/>
      <c r="I1528" s="152"/>
      <c r="J1528" s="152"/>
      <c r="K1528" s="152"/>
      <c r="L1528" s="152"/>
      <c r="M1528" s="152"/>
      <c r="N1528" s="152"/>
      <c r="O1528" s="152"/>
      <c r="P1528" s="152"/>
      <c r="Q1528" s="152"/>
      <c r="R1528" s="152"/>
      <c r="S1528" s="152"/>
      <c r="T1528" s="152"/>
      <c r="U1528" s="152"/>
      <c r="V1528" s="152"/>
      <c r="W1528" s="152"/>
      <c r="X1528" s="152"/>
      <c r="Y1528" s="152"/>
      <c r="Z1528" s="152"/>
      <c r="AA1528" s="152"/>
      <c r="AB1528" s="152"/>
      <c r="AC1528" s="152"/>
      <c r="AD1528" s="152"/>
    </row>
    <row r="1529" spans="1:30">
      <c r="A1529" s="152"/>
      <c r="B1529" s="152"/>
      <c r="C1529" s="152"/>
      <c r="D1529" s="152"/>
      <c r="E1529" s="152"/>
      <c r="F1529" s="152"/>
      <c r="G1529" s="152"/>
      <c r="H1529" s="152"/>
      <c r="I1529" s="152"/>
      <c r="J1529" s="152"/>
      <c r="K1529" s="152"/>
      <c r="L1529" s="152"/>
      <c r="M1529" s="152"/>
      <c r="N1529" s="152"/>
      <c r="O1529" s="152"/>
      <c r="P1529" s="152"/>
      <c r="Q1529" s="152"/>
      <c r="R1529" s="152"/>
      <c r="S1529" s="152"/>
      <c r="T1529" s="152"/>
      <c r="U1529" s="152"/>
      <c r="V1529" s="152"/>
      <c r="W1529" s="152"/>
      <c r="X1529" s="152"/>
      <c r="Y1529" s="152"/>
      <c r="Z1529" s="152"/>
      <c r="AA1529" s="152"/>
      <c r="AB1529" s="152"/>
      <c r="AC1529" s="152"/>
      <c r="AD1529" s="152"/>
    </row>
    <row r="1530" spans="1:30">
      <c r="A1530" s="152"/>
      <c r="B1530" s="152"/>
      <c r="C1530" s="152"/>
      <c r="D1530" s="152"/>
      <c r="E1530" s="152"/>
      <c r="F1530" s="152"/>
      <c r="G1530" s="152"/>
      <c r="H1530" s="152"/>
      <c r="I1530" s="152"/>
      <c r="J1530" s="152"/>
      <c r="K1530" s="152"/>
      <c r="L1530" s="152"/>
      <c r="M1530" s="152"/>
      <c r="N1530" s="152"/>
      <c r="O1530" s="152"/>
      <c r="P1530" s="152"/>
      <c r="Q1530" s="152"/>
      <c r="R1530" s="152"/>
      <c r="S1530" s="152"/>
      <c r="T1530" s="152"/>
      <c r="U1530" s="152"/>
      <c r="V1530" s="152"/>
      <c r="W1530" s="152"/>
      <c r="X1530" s="152"/>
      <c r="Y1530" s="152"/>
      <c r="Z1530" s="152"/>
      <c r="AA1530" s="152"/>
      <c r="AB1530" s="152"/>
      <c r="AC1530" s="152"/>
      <c r="AD1530" s="152"/>
    </row>
    <row r="1531" spans="1:30">
      <c r="A1531" s="152"/>
      <c r="B1531" s="152"/>
      <c r="C1531" s="152"/>
      <c r="D1531" s="152"/>
      <c r="E1531" s="152"/>
      <c r="F1531" s="152"/>
      <c r="G1531" s="152"/>
      <c r="H1531" s="152"/>
      <c r="I1531" s="152"/>
      <c r="J1531" s="152"/>
      <c r="K1531" s="152"/>
      <c r="L1531" s="152"/>
      <c r="M1531" s="152"/>
      <c r="N1531" s="152"/>
      <c r="O1531" s="152"/>
      <c r="P1531" s="152"/>
      <c r="Q1531" s="152"/>
      <c r="R1531" s="152"/>
      <c r="S1531" s="152"/>
      <c r="T1531" s="152"/>
      <c r="U1531" s="152"/>
      <c r="V1531" s="152"/>
      <c r="W1531" s="152"/>
      <c r="X1531" s="152"/>
      <c r="Y1531" s="152"/>
      <c r="Z1531" s="152"/>
      <c r="AA1531" s="152"/>
      <c r="AB1531" s="152"/>
      <c r="AC1531" s="152"/>
      <c r="AD1531" s="152"/>
    </row>
    <row r="1532" spans="1:30">
      <c r="A1532" s="152"/>
      <c r="B1532" s="152"/>
      <c r="C1532" s="152"/>
      <c r="D1532" s="152"/>
      <c r="E1532" s="152"/>
      <c r="F1532" s="152"/>
      <c r="G1532" s="152"/>
      <c r="H1532" s="152"/>
      <c r="I1532" s="152"/>
      <c r="J1532" s="152"/>
      <c r="K1532" s="152"/>
      <c r="L1532" s="152"/>
      <c r="M1532" s="152"/>
      <c r="N1532" s="152"/>
      <c r="O1532" s="152"/>
      <c r="P1532" s="152"/>
      <c r="Q1532" s="152"/>
      <c r="R1532" s="152"/>
      <c r="S1532" s="152"/>
      <c r="T1532" s="152"/>
      <c r="U1532" s="152"/>
      <c r="V1532" s="152"/>
      <c r="W1532" s="152"/>
      <c r="X1532" s="152"/>
      <c r="Y1532" s="152"/>
      <c r="Z1532" s="152"/>
      <c r="AA1532" s="152"/>
      <c r="AB1532" s="152"/>
      <c r="AC1532" s="152"/>
      <c r="AD1532" s="152"/>
    </row>
    <row r="1533" spans="1:30">
      <c r="A1533" s="152"/>
      <c r="B1533" s="152"/>
      <c r="C1533" s="152"/>
      <c r="D1533" s="152"/>
      <c r="E1533" s="152"/>
      <c r="F1533" s="152"/>
      <c r="G1533" s="152"/>
      <c r="H1533" s="152"/>
      <c r="I1533" s="152"/>
      <c r="J1533" s="152"/>
      <c r="K1533" s="152"/>
      <c r="L1533" s="152"/>
      <c r="M1533" s="152"/>
      <c r="N1533" s="152"/>
      <c r="O1533" s="152"/>
      <c r="P1533" s="152"/>
      <c r="Q1533" s="152"/>
      <c r="R1533" s="152"/>
      <c r="S1533" s="152"/>
      <c r="T1533" s="152"/>
      <c r="U1533" s="152"/>
      <c r="V1533" s="152"/>
      <c r="W1533" s="152"/>
      <c r="X1533" s="152"/>
      <c r="Y1533" s="152"/>
      <c r="Z1533" s="152"/>
      <c r="AA1533" s="152"/>
      <c r="AB1533" s="152"/>
      <c r="AC1533" s="152"/>
      <c r="AD1533" s="152"/>
    </row>
    <row r="1534" spans="1:30">
      <c r="A1534" s="152"/>
      <c r="B1534" s="152"/>
      <c r="C1534" s="152"/>
      <c r="D1534" s="152"/>
      <c r="E1534" s="152"/>
      <c r="F1534" s="152"/>
      <c r="G1534" s="152"/>
      <c r="H1534" s="152"/>
      <c r="I1534" s="152"/>
      <c r="J1534" s="152"/>
      <c r="K1534" s="152"/>
      <c r="L1534" s="152"/>
      <c r="M1534" s="152"/>
      <c r="N1534" s="152"/>
      <c r="O1534" s="152"/>
      <c r="P1534" s="152"/>
      <c r="Q1534" s="152"/>
      <c r="R1534" s="152"/>
      <c r="S1534" s="152"/>
      <c r="T1534" s="152"/>
      <c r="U1534" s="152"/>
      <c r="V1534" s="152"/>
      <c r="W1534" s="152"/>
      <c r="X1534" s="152"/>
      <c r="Y1534" s="152"/>
      <c r="Z1534" s="152"/>
      <c r="AA1534" s="152"/>
      <c r="AB1534" s="152"/>
      <c r="AC1534" s="152"/>
      <c r="AD1534" s="152"/>
    </row>
    <row r="1535" spans="1:30">
      <c r="A1535" s="152"/>
      <c r="B1535" s="152"/>
      <c r="C1535" s="152"/>
      <c r="D1535" s="152"/>
      <c r="E1535" s="152"/>
      <c r="F1535" s="152"/>
      <c r="G1535" s="152"/>
      <c r="H1535" s="152"/>
      <c r="I1535" s="152"/>
      <c r="J1535" s="152"/>
      <c r="K1535" s="152"/>
      <c r="L1535" s="152"/>
      <c r="M1535" s="152"/>
      <c r="N1535" s="152"/>
      <c r="O1535" s="152"/>
      <c r="P1535" s="152"/>
      <c r="Q1535" s="152"/>
      <c r="R1535" s="152"/>
      <c r="S1535" s="152"/>
      <c r="T1535" s="152"/>
      <c r="U1535" s="152"/>
      <c r="V1535" s="152"/>
      <c r="W1535" s="152"/>
      <c r="X1535" s="152"/>
      <c r="Y1535" s="152"/>
      <c r="Z1535" s="152"/>
      <c r="AA1535" s="152"/>
      <c r="AB1535" s="152"/>
      <c r="AC1535" s="152"/>
      <c r="AD1535" s="152"/>
    </row>
    <row r="1536" spans="1:30">
      <c r="A1536" s="152"/>
      <c r="B1536" s="152"/>
      <c r="C1536" s="152"/>
      <c r="D1536" s="152"/>
      <c r="E1536" s="152"/>
      <c r="F1536" s="152"/>
      <c r="G1536" s="152"/>
      <c r="H1536" s="152"/>
      <c r="I1536" s="152"/>
      <c r="J1536" s="152"/>
      <c r="K1536" s="152"/>
      <c r="L1536" s="152"/>
      <c r="M1536" s="152"/>
      <c r="N1536" s="152"/>
      <c r="O1536" s="152"/>
      <c r="P1536" s="152"/>
      <c r="Q1536" s="152"/>
      <c r="R1536" s="152"/>
      <c r="S1536" s="152"/>
      <c r="T1536" s="152"/>
      <c r="U1536" s="152"/>
      <c r="V1536" s="152"/>
      <c r="W1536" s="152"/>
      <c r="X1536" s="152"/>
      <c r="Y1536" s="152"/>
      <c r="Z1536" s="152"/>
      <c r="AA1536" s="152"/>
      <c r="AB1536" s="152"/>
      <c r="AC1536" s="152"/>
      <c r="AD1536" s="152"/>
    </row>
    <row r="1537" spans="1:30">
      <c r="A1537" s="152"/>
      <c r="B1537" s="152"/>
      <c r="C1537" s="152"/>
      <c r="D1537" s="152"/>
      <c r="E1537" s="152"/>
      <c r="F1537" s="152"/>
      <c r="G1537" s="152"/>
      <c r="H1537" s="152"/>
      <c r="I1537" s="152"/>
      <c r="J1537" s="152"/>
      <c r="K1537" s="152"/>
      <c r="L1537" s="152"/>
      <c r="M1537" s="152"/>
      <c r="N1537" s="152"/>
      <c r="O1537" s="152"/>
      <c r="P1537" s="152"/>
      <c r="Q1537" s="152"/>
      <c r="R1537" s="152"/>
      <c r="S1537" s="152"/>
      <c r="T1537" s="152"/>
      <c r="U1537" s="152"/>
      <c r="V1537" s="152"/>
      <c r="W1537" s="152"/>
      <c r="X1537" s="152"/>
      <c r="Y1537" s="152"/>
      <c r="Z1537" s="152"/>
      <c r="AA1537" s="152"/>
      <c r="AB1537" s="152"/>
      <c r="AC1537" s="152"/>
      <c r="AD1537" s="152"/>
    </row>
    <row r="1538" spans="1:30">
      <c r="A1538" s="152"/>
      <c r="B1538" s="152"/>
      <c r="C1538" s="152"/>
      <c r="D1538" s="152"/>
      <c r="E1538" s="152"/>
      <c r="F1538" s="152"/>
      <c r="G1538" s="152"/>
      <c r="H1538" s="152"/>
      <c r="I1538" s="152"/>
      <c r="J1538" s="152"/>
      <c r="K1538" s="152"/>
      <c r="L1538" s="152"/>
      <c r="M1538" s="152"/>
      <c r="N1538" s="152"/>
      <c r="O1538" s="152"/>
      <c r="P1538" s="152"/>
      <c r="Q1538" s="152"/>
      <c r="R1538" s="152"/>
      <c r="S1538" s="152"/>
      <c r="T1538" s="152"/>
      <c r="U1538" s="152"/>
      <c r="V1538" s="152"/>
      <c r="W1538" s="152"/>
      <c r="X1538" s="152"/>
      <c r="Y1538" s="152"/>
      <c r="Z1538" s="152"/>
      <c r="AA1538" s="152"/>
      <c r="AB1538" s="152"/>
      <c r="AC1538" s="152"/>
      <c r="AD1538" s="152"/>
    </row>
    <row r="1539" spans="1:30">
      <c r="A1539" s="152"/>
      <c r="B1539" s="152"/>
      <c r="C1539" s="152"/>
      <c r="D1539" s="152"/>
      <c r="E1539" s="152"/>
      <c r="F1539" s="152"/>
      <c r="G1539" s="152"/>
      <c r="H1539" s="152"/>
      <c r="I1539" s="152"/>
      <c r="J1539" s="152"/>
      <c r="K1539" s="152"/>
      <c r="L1539" s="152"/>
      <c r="M1539" s="152"/>
      <c r="N1539" s="152"/>
      <c r="O1539" s="152"/>
      <c r="P1539" s="152"/>
      <c r="Q1539" s="152"/>
      <c r="R1539" s="152"/>
      <c r="S1539" s="152"/>
      <c r="T1539" s="152"/>
      <c r="U1539" s="152"/>
      <c r="V1539" s="152"/>
      <c r="W1539" s="152"/>
      <c r="X1539" s="152"/>
      <c r="Y1539" s="152"/>
      <c r="Z1539" s="152"/>
      <c r="AA1539" s="152"/>
      <c r="AB1539" s="152"/>
      <c r="AC1539" s="152"/>
      <c r="AD1539" s="152"/>
    </row>
    <row r="1540" spans="1:30">
      <c r="A1540" s="152"/>
      <c r="B1540" s="152"/>
      <c r="C1540" s="152"/>
      <c r="D1540" s="152"/>
      <c r="E1540" s="152"/>
      <c r="F1540" s="152"/>
      <c r="G1540" s="152"/>
      <c r="H1540" s="152"/>
      <c r="I1540" s="152"/>
      <c r="J1540" s="152"/>
      <c r="K1540" s="152"/>
      <c r="L1540" s="152"/>
      <c r="M1540" s="152"/>
      <c r="N1540" s="152"/>
      <c r="O1540" s="152"/>
      <c r="P1540" s="152"/>
      <c r="Q1540" s="152"/>
      <c r="R1540" s="152"/>
      <c r="S1540" s="152"/>
      <c r="T1540" s="152"/>
      <c r="U1540" s="152"/>
      <c r="V1540" s="152"/>
      <c r="W1540" s="152"/>
      <c r="X1540" s="152"/>
      <c r="Y1540" s="152"/>
      <c r="Z1540" s="152"/>
      <c r="AA1540" s="152"/>
      <c r="AB1540" s="152"/>
      <c r="AC1540" s="152"/>
      <c r="AD1540" s="152"/>
    </row>
    <row r="1541" spans="1:30">
      <c r="A1541" s="152"/>
      <c r="B1541" s="152"/>
      <c r="C1541" s="152"/>
      <c r="D1541" s="152"/>
      <c r="E1541" s="152"/>
      <c r="F1541" s="152"/>
      <c r="G1541" s="152"/>
      <c r="H1541" s="152"/>
      <c r="I1541" s="152"/>
      <c r="J1541" s="152"/>
      <c r="K1541" s="152"/>
      <c r="L1541" s="152"/>
      <c r="M1541" s="152"/>
      <c r="N1541" s="152"/>
      <c r="O1541" s="152"/>
      <c r="P1541" s="152"/>
      <c r="Q1541" s="152"/>
      <c r="R1541" s="152"/>
      <c r="S1541" s="152"/>
      <c r="T1541" s="152"/>
      <c r="U1541" s="152"/>
      <c r="V1541" s="152"/>
      <c r="W1541" s="152"/>
      <c r="X1541" s="152"/>
      <c r="Y1541" s="152"/>
      <c r="Z1541" s="152"/>
      <c r="AA1541" s="152"/>
      <c r="AB1541" s="152"/>
      <c r="AC1541" s="152"/>
      <c r="AD1541" s="152"/>
    </row>
    <row r="1542" spans="1:30">
      <c r="A1542" s="152"/>
      <c r="B1542" s="152"/>
      <c r="C1542" s="152"/>
      <c r="D1542" s="152"/>
      <c r="E1542" s="152"/>
      <c r="F1542" s="152"/>
      <c r="G1542" s="152"/>
      <c r="H1542" s="152"/>
      <c r="I1542" s="152"/>
      <c r="J1542" s="152"/>
      <c r="K1542" s="152"/>
      <c r="L1542" s="152"/>
      <c r="M1542" s="152"/>
      <c r="N1542" s="152"/>
      <c r="O1542" s="152"/>
      <c r="P1542" s="152"/>
      <c r="Q1542" s="152"/>
      <c r="R1542" s="152"/>
      <c r="S1542" s="152"/>
      <c r="T1542" s="152"/>
      <c r="U1542" s="152"/>
      <c r="V1542" s="152"/>
      <c r="W1542" s="152"/>
      <c r="X1542" s="152"/>
      <c r="Y1542" s="152"/>
      <c r="Z1542" s="152"/>
      <c r="AA1542" s="152"/>
      <c r="AB1542" s="152"/>
      <c r="AC1542" s="152"/>
      <c r="AD1542" s="152"/>
    </row>
    <row r="1543" spans="1:30">
      <c r="A1543" s="152"/>
      <c r="B1543" s="152"/>
      <c r="C1543" s="152"/>
      <c r="D1543" s="152"/>
      <c r="E1543" s="152"/>
      <c r="F1543" s="152"/>
      <c r="G1543" s="152"/>
      <c r="H1543" s="152"/>
      <c r="I1543" s="152"/>
      <c r="J1543" s="152"/>
      <c r="K1543" s="152"/>
      <c r="L1543" s="152"/>
      <c r="M1543" s="152"/>
      <c r="N1543" s="152"/>
      <c r="O1543" s="152"/>
      <c r="P1543" s="152"/>
      <c r="Q1543" s="152"/>
      <c r="R1543" s="152"/>
      <c r="S1543" s="152"/>
      <c r="T1543" s="152"/>
      <c r="U1543" s="152"/>
      <c r="V1543" s="152"/>
      <c r="W1543" s="152"/>
      <c r="X1543" s="152"/>
      <c r="Y1543" s="152"/>
      <c r="Z1543" s="152"/>
      <c r="AA1543" s="152"/>
      <c r="AB1543" s="152"/>
      <c r="AC1543" s="152"/>
      <c r="AD1543" s="152"/>
    </row>
    <row r="1544" spans="1:30">
      <c r="A1544" s="152"/>
      <c r="B1544" s="152"/>
      <c r="C1544" s="152"/>
      <c r="D1544" s="152"/>
      <c r="E1544" s="152"/>
      <c r="F1544" s="152"/>
      <c r="G1544" s="152"/>
      <c r="H1544" s="152"/>
      <c r="I1544" s="152"/>
      <c r="J1544" s="152"/>
      <c r="K1544" s="152"/>
      <c r="L1544" s="152"/>
      <c r="M1544" s="152"/>
      <c r="N1544" s="152"/>
      <c r="O1544" s="152"/>
      <c r="P1544" s="152"/>
      <c r="Q1544" s="152"/>
      <c r="R1544" s="152"/>
      <c r="S1544" s="152"/>
      <c r="T1544" s="152"/>
      <c r="U1544" s="152"/>
      <c r="V1544" s="152"/>
      <c r="W1544" s="152"/>
      <c r="X1544" s="152"/>
      <c r="Y1544" s="152"/>
      <c r="Z1544" s="152"/>
      <c r="AA1544" s="152"/>
      <c r="AB1544" s="152"/>
      <c r="AC1544" s="152"/>
      <c r="AD1544" s="152"/>
    </row>
    <row r="1545" spans="1:30">
      <c r="A1545" s="152"/>
      <c r="B1545" s="152"/>
      <c r="C1545" s="152"/>
      <c r="D1545" s="152"/>
      <c r="E1545" s="152"/>
      <c r="F1545" s="152"/>
      <c r="G1545" s="152"/>
      <c r="H1545" s="152"/>
      <c r="I1545" s="152"/>
      <c r="J1545" s="152"/>
      <c r="K1545" s="152"/>
      <c r="L1545" s="152"/>
      <c r="M1545" s="152"/>
      <c r="N1545" s="152"/>
      <c r="O1545" s="152"/>
      <c r="P1545" s="152"/>
      <c r="Q1545" s="152"/>
      <c r="R1545" s="152"/>
      <c r="S1545" s="152"/>
      <c r="T1545" s="152"/>
      <c r="U1545" s="152"/>
      <c r="V1545" s="152"/>
      <c r="W1545" s="152"/>
      <c r="X1545" s="152"/>
      <c r="Y1545" s="152"/>
      <c r="Z1545" s="152"/>
      <c r="AA1545" s="152"/>
      <c r="AB1545" s="152"/>
      <c r="AC1545" s="152"/>
      <c r="AD1545" s="152"/>
    </row>
    <row r="1546" spans="1:30">
      <c r="A1546" s="152"/>
      <c r="B1546" s="152"/>
      <c r="C1546" s="152"/>
      <c r="D1546" s="152"/>
      <c r="E1546" s="152"/>
      <c r="F1546" s="152"/>
      <c r="G1546" s="152"/>
      <c r="H1546" s="152"/>
      <c r="I1546" s="152"/>
      <c r="J1546" s="152"/>
      <c r="K1546" s="152"/>
      <c r="L1546" s="152"/>
      <c r="M1546" s="152"/>
      <c r="N1546" s="152"/>
      <c r="O1546" s="152"/>
      <c r="P1546" s="152"/>
      <c r="Q1546" s="152"/>
      <c r="R1546" s="152"/>
      <c r="S1546" s="152"/>
      <c r="T1546" s="152"/>
      <c r="U1546" s="152"/>
      <c r="V1546" s="152"/>
      <c r="W1546" s="152"/>
      <c r="X1546" s="152"/>
      <c r="Y1546" s="152"/>
      <c r="Z1546" s="152"/>
      <c r="AA1546" s="152"/>
      <c r="AB1546" s="152"/>
      <c r="AC1546" s="152"/>
      <c r="AD1546" s="152"/>
    </row>
    <row r="1547" spans="1:30">
      <c r="A1547" s="152"/>
      <c r="B1547" s="152"/>
      <c r="C1547" s="152"/>
      <c r="D1547" s="152"/>
      <c r="E1547" s="152"/>
      <c r="F1547" s="152"/>
      <c r="G1547" s="152"/>
      <c r="H1547" s="152"/>
      <c r="I1547" s="152"/>
      <c r="J1547" s="152"/>
      <c r="K1547" s="152"/>
      <c r="L1547" s="152"/>
      <c r="M1547" s="152"/>
      <c r="N1547" s="152"/>
      <c r="O1547" s="152"/>
      <c r="P1547" s="152"/>
      <c r="Q1547" s="152"/>
      <c r="R1547" s="152"/>
      <c r="S1547" s="152"/>
      <c r="T1547" s="152"/>
      <c r="U1547" s="152"/>
      <c r="V1547" s="152"/>
      <c r="W1547" s="152"/>
      <c r="X1547" s="152"/>
      <c r="Y1547" s="152"/>
      <c r="Z1547" s="152"/>
      <c r="AA1547" s="152"/>
      <c r="AB1547" s="152"/>
      <c r="AC1547" s="152"/>
      <c r="AD1547" s="152"/>
    </row>
    <row r="1548" spans="1:30">
      <c r="A1548" s="152"/>
      <c r="B1548" s="152"/>
      <c r="C1548" s="152"/>
      <c r="D1548" s="152"/>
      <c r="E1548" s="152"/>
      <c r="F1548" s="152"/>
      <c r="G1548" s="152"/>
      <c r="H1548" s="152"/>
      <c r="I1548" s="152"/>
      <c r="J1548" s="152"/>
      <c r="K1548" s="152"/>
      <c r="L1548" s="152"/>
      <c r="M1548" s="152"/>
      <c r="N1548" s="152"/>
      <c r="O1548" s="152"/>
      <c r="P1548" s="152"/>
      <c r="Q1548" s="152"/>
      <c r="R1548" s="152"/>
      <c r="S1548" s="152"/>
      <c r="T1548" s="152"/>
      <c r="U1548" s="152"/>
      <c r="V1548" s="152"/>
      <c r="W1548" s="152"/>
      <c r="X1548" s="152"/>
      <c r="Y1548" s="152"/>
      <c r="Z1548" s="152"/>
      <c r="AA1548" s="152"/>
      <c r="AB1548" s="152"/>
      <c r="AC1548" s="152"/>
      <c r="AD1548" s="152"/>
    </row>
    <row r="1549" spans="1:30">
      <c r="A1549" s="152"/>
      <c r="B1549" s="152"/>
      <c r="C1549" s="152"/>
      <c r="D1549" s="152"/>
      <c r="E1549" s="152"/>
      <c r="F1549" s="152"/>
      <c r="G1549" s="152"/>
      <c r="H1549" s="152"/>
      <c r="I1549" s="152"/>
      <c r="J1549" s="152"/>
      <c r="K1549" s="152"/>
      <c r="L1549" s="152"/>
      <c r="M1549" s="152"/>
      <c r="N1549" s="152"/>
      <c r="O1549" s="152"/>
      <c r="P1549" s="152"/>
      <c r="Q1549" s="152"/>
      <c r="R1549" s="152"/>
      <c r="S1549" s="152"/>
      <c r="T1549" s="152"/>
      <c r="U1549" s="152"/>
      <c r="V1549" s="152"/>
      <c r="W1549" s="152"/>
      <c r="X1549" s="152"/>
      <c r="Y1549" s="152"/>
      <c r="Z1549" s="152"/>
      <c r="AA1549" s="152"/>
      <c r="AB1549" s="152"/>
      <c r="AC1549" s="152"/>
      <c r="AD1549" s="152"/>
    </row>
    <row r="1550" spans="1:30">
      <c r="A1550" s="152"/>
      <c r="B1550" s="152"/>
      <c r="C1550" s="152"/>
      <c r="D1550" s="152"/>
      <c r="E1550" s="152"/>
      <c r="F1550" s="152"/>
      <c r="G1550" s="152"/>
      <c r="H1550" s="152"/>
      <c r="I1550" s="152"/>
      <c r="J1550" s="152"/>
      <c r="K1550" s="152"/>
      <c r="L1550" s="152"/>
      <c r="M1550" s="152"/>
      <c r="N1550" s="152"/>
      <c r="O1550" s="152"/>
      <c r="P1550" s="152"/>
      <c r="Q1550" s="152"/>
      <c r="R1550" s="152"/>
      <c r="S1550" s="152"/>
      <c r="T1550" s="152"/>
      <c r="U1550" s="152"/>
      <c r="V1550" s="152"/>
      <c r="W1550" s="152"/>
      <c r="X1550" s="152"/>
      <c r="Y1550" s="152"/>
      <c r="Z1550" s="152"/>
      <c r="AA1550" s="152"/>
      <c r="AB1550" s="152"/>
      <c r="AC1550" s="152"/>
      <c r="AD1550" s="152"/>
    </row>
    <row r="1551" spans="1:30">
      <c r="A1551" s="152"/>
      <c r="B1551" s="152"/>
      <c r="C1551" s="152"/>
      <c r="D1551" s="152"/>
      <c r="E1551" s="152"/>
      <c r="F1551" s="152"/>
      <c r="G1551" s="152"/>
      <c r="H1551" s="152"/>
      <c r="I1551" s="152"/>
      <c r="J1551" s="152"/>
      <c r="K1551" s="152"/>
      <c r="L1551" s="152"/>
      <c r="M1551" s="152"/>
      <c r="N1551" s="152"/>
      <c r="O1551" s="152"/>
      <c r="P1551" s="152"/>
      <c r="Q1551" s="152"/>
      <c r="R1551" s="152"/>
      <c r="S1551" s="152"/>
      <c r="T1551" s="152"/>
      <c r="U1551" s="152"/>
      <c r="V1551" s="152"/>
      <c r="W1551" s="152"/>
      <c r="X1551" s="152"/>
      <c r="Y1551" s="152"/>
      <c r="Z1551" s="152"/>
      <c r="AA1551" s="152"/>
      <c r="AB1551" s="152"/>
      <c r="AC1551" s="152"/>
      <c r="AD1551" s="152"/>
    </row>
    <row r="1552" spans="1:30">
      <c r="A1552" s="152"/>
      <c r="B1552" s="152"/>
      <c r="C1552" s="152"/>
      <c r="D1552" s="152"/>
      <c r="E1552" s="152"/>
      <c r="F1552" s="152"/>
      <c r="G1552" s="152"/>
      <c r="H1552" s="152"/>
      <c r="I1552" s="152"/>
      <c r="J1552" s="152"/>
      <c r="K1552" s="152"/>
      <c r="L1552" s="152"/>
      <c r="M1552" s="152"/>
      <c r="N1552" s="152"/>
      <c r="O1552" s="152"/>
      <c r="P1552" s="152"/>
      <c r="Q1552" s="152"/>
      <c r="R1552" s="152"/>
      <c r="S1552" s="152"/>
      <c r="T1552" s="152"/>
      <c r="U1552" s="152"/>
      <c r="V1552" s="152"/>
      <c r="W1552" s="152"/>
      <c r="X1552" s="152"/>
      <c r="Y1552" s="152"/>
      <c r="Z1552" s="152"/>
      <c r="AA1552" s="152"/>
      <c r="AB1552" s="152"/>
      <c r="AC1552" s="152"/>
      <c r="AD1552" s="152"/>
    </row>
    <row r="1553" spans="1:30">
      <c r="A1553" s="152"/>
      <c r="B1553" s="152"/>
      <c r="C1553" s="152"/>
      <c r="D1553" s="152"/>
      <c r="E1553" s="152"/>
      <c r="F1553" s="152"/>
      <c r="G1553" s="152"/>
      <c r="H1553" s="152"/>
      <c r="I1553" s="152"/>
      <c r="J1553" s="152"/>
      <c r="K1553" s="152"/>
      <c r="L1553" s="152"/>
      <c r="M1553" s="152"/>
      <c r="N1553" s="152"/>
      <c r="O1553" s="152"/>
      <c r="P1553" s="152"/>
      <c r="Q1553" s="152"/>
      <c r="R1553" s="152"/>
      <c r="S1553" s="152"/>
      <c r="T1553" s="152"/>
      <c r="U1553" s="152"/>
      <c r="V1553" s="152"/>
      <c r="W1553" s="152"/>
      <c r="X1553" s="152"/>
      <c r="Y1553" s="152"/>
      <c r="Z1553" s="152"/>
      <c r="AA1553" s="152"/>
      <c r="AB1553" s="152"/>
      <c r="AC1553" s="152"/>
      <c r="AD1553" s="152"/>
    </row>
    <row r="1554" spans="1:30">
      <c r="A1554" s="152"/>
      <c r="B1554" s="152"/>
      <c r="C1554" s="152"/>
      <c r="D1554" s="152"/>
      <c r="E1554" s="152"/>
      <c r="F1554" s="152"/>
      <c r="G1554" s="152"/>
      <c r="H1554" s="152"/>
      <c r="I1554" s="152"/>
      <c r="J1554" s="152"/>
      <c r="K1554" s="152"/>
      <c r="L1554" s="152"/>
      <c r="M1554" s="152"/>
      <c r="N1554" s="152"/>
      <c r="O1554" s="152"/>
      <c r="P1554" s="152"/>
      <c r="Q1554" s="152"/>
      <c r="R1554" s="152"/>
      <c r="S1554" s="152"/>
      <c r="T1554" s="152"/>
      <c r="U1554" s="152"/>
      <c r="V1554" s="152"/>
      <c r="W1554" s="152"/>
      <c r="X1554" s="152"/>
      <c r="Y1554" s="152"/>
      <c r="Z1554" s="152"/>
      <c r="AA1554" s="152"/>
      <c r="AB1554" s="152"/>
      <c r="AC1554" s="152"/>
      <c r="AD1554" s="152"/>
    </row>
    <row r="1555" spans="1:30">
      <c r="A1555" s="152"/>
      <c r="B1555" s="152"/>
      <c r="C1555" s="152"/>
      <c r="D1555" s="152"/>
      <c r="E1555" s="152"/>
      <c r="F1555" s="152"/>
      <c r="G1555" s="152"/>
      <c r="H1555" s="152"/>
      <c r="I1555" s="152"/>
      <c r="J1555" s="152"/>
      <c r="K1555" s="152"/>
      <c r="L1555" s="152"/>
      <c r="M1555" s="152"/>
      <c r="N1555" s="152"/>
      <c r="O1555" s="152"/>
      <c r="P1555" s="152"/>
      <c r="Q1555" s="152"/>
      <c r="R1555" s="152"/>
      <c r="S1555" s="152"/>
      <c r="T1555" s="152"/>
      <c r="U1555" s="152"/>
      <c r="V1555" s="152"/>
      <c r="W1555" s="152"/>
      <c r="X1555" s="152"/>
      <c r="Y1555" s="152"/>
      <c r="Z1555" s="152"/>
      <c r="AA1555" s="152"/>
      <c r="AB1555" s="152"/>
      <c r="AC1555" s="152"/>
      <c r="AD1555" s="152"/>
    </row>
    <row r="1556" spans="1:30">
      <c r="A1556" s="152"/>
      <c r="B1556" s="152"/>
      <c r="C1556" s="152"/>
      <c r="D1556" s="152"/>
      <c r="E1556" s="152"/>
      <c r="F1556" s="152"/>
      <c r="G1556" s="152"/>
      <c r="H1556" s="152"/>
      <c r="I1556" s="152"/>
      <c r="J1556" s="152"/>
      <c r="K1556" s="152"/>
      <c r="L1556" s="152"/>
      <c r="M1556" s="152"/>
      <c r="N1556" s="152"/>
      <c r="O1556" s="152"/>
      <c r="P1556" s="152"/>
      <c r="Q1556" s="152"/>
      <c r="R1556" s="152"/>
      <c r="S1556" s="152"/>
      <c r="T1556" s="152"/>
      <c r="U1556" s="152"/>
      <c r="V1556" s="152"/>
      <c r="W1556" s="152"/>
      <c r="X1556" s="152"/>
      <c r="Y1556" s="152"/>
      <c r="Z1556" s="152"/>
      <c r="AA1556" s="152"/>
      <c r="AB1556" s="152"/>
      <c r="AC1556" s="152"/>
      <c r="AD1556" s="152"/>
    </row>
    <row r="1557" spans="1:30">
      <c r="A1557" s="152"/>
      <c r="B1557" s="152"/>
      <c r="C1557" s="152"/>
      <c r="D1557" s="152"/>
      <c r="E1557" s="152"/>
      <c r="F1557" s="152"/>
      <c r="G1557" s="152"/>
      <c r="H1557" s="152"/>
      <c r="I1557" s="152"/>
      <c r="J1557" s="152"/>
      <c r="K1557" s="152"/>
      <c r="L1557" s="152"/>
      <c r="M1557" s="152"/>
      <c r="N1557" s="152"/>
      <c r="O1557" s="152"/>
      <c r="P1557" s="152"/>
      <c r="Q1557" s="152"/>
      <c r="R1557" s="152"/>
      <c r="S1557" s="152"/>
      <c r="T1557" s="152"/>
      <c r="U1557" s="152"/>
      <c r="V1557" s="152"/>
      <c r="W1557" s="152"/>
      <c r="X1557" s="152"/>
      <c r="Y1557" s="152"/>
      <c r="Z1557" s="152"/>
      <c r="AA1557" s="152"/>
      <c r="AB1557" s="152"/>
      <c r="AC1557" s="152"/>
      <c r="AD1557" s="152"/>
    </row>
    <row r="1558" spans="1:30">
      <c r="A1558" s="152"/>
      <c r="B1558" s="152"/>
      <c r="C1558" s="152"/>
      <c r="D1558" s="152"/>
      <c r="E1558" s="152"/>
      <c r="F1558" s="152"/>
      <c r="G1558" s="152"/>
      <c r="H1558" s="152"/>
      <c r="I1558" s="152"/>
      <c r="J1558" s="152"/>
      <c r="K1558" s="152"/>
      <c r="L1558" s="152"/>
      <c r="M1558" s="152"/>
      <c r="N1558" s="152"/>
      <c r="O1558" s="152"/>
      <c r="P1558" s="152"/>
      <c r="Q1558" s="152"/>
      <c r="R1558" s="152"/>
      <c r="S1558" s="152"/>
      <c r="T1558" s="152"/>
      <c r="U1558" s="152"/>
      <c r="V1558" s="152"/>
      <c r="W1558" s="152"/>
      <c r="X1558" s="152"/>
      <c r="Y1558" s="152"/>
      <c r="Z1558" s="152"/>
      <c r="AA1558" s="152"/>
      <c r="AB1558" s="152"/>
      <c r="AC1558" s="152"/>
      <c r="AD1558" s="152"/>
    </row>
    <row r="1559" spans="1:30">
      <c r="A1559" s="152"/>
      <c r="B1559" s="152"/>
      <c r="C1559" s="152"/>
      <c r="D1559" s="152"/>
      <c r="E1559" s="152"/>
      <c r="F1559" s="152"/>
      <c r="G1559" s="152"/>
      <c r="H1559" s="152"/>
      <c r="I1559" s="152"/>
      <c r="J1559" s="152"/>
      <c r="K1559" s="152"/>
      <c r="L1559" s="152"/>
      <c r="M1559" s="152"/>
      <c r="N1559" s="152"/>
      <c r="O1559" s="152"/>
      <c r="P1559" s="152"/>
      <c r="Q1559" s="152"/>
      <c r="R1559" s="152"/>
      <c r="S1559" s="152"/>
      <c r="T1559" s="152"/>
      <c r="U1559" s="152"/>
      <c r="V1559" s="152"/>
      <c r="W1559" s="152"/>
      <c r="X1559" s="152"/>
      <c r="Y1559" s="152"/>
      <c r="Z1559" s="152"/>
      <c r="AA1559" s="152"/>
      <c r="AB1559" s="152"/>
      <c r="AC1559" s="152"/>
      <c r="AD1559" s="152"/>
    </row>
    <row r="1560" spans="1:30">
      <c r="A1560" s="152"/>
      <c r="B1560" s="152"/>
      <c r="C1560" s="152"/>
      <c r="D1560" s="152"/>
      <c r="E1560" s="152"/>
      <c r="F1560" s="152"/>
      <c r="G1560" s="152"/>
      <c r="H1560" s="152"/>
      <c r="I1560" s="152"/>
      <c r="J1560" s="152"/>
      <c r="K1560" s="152"/>
      <c r="L1560" s="152"/>
      <c r="M1560" s="152"/>
      <c r="N1560" s="152"/>
      <c r="O1560" s="152"/>
      <c r="P1560" s="152"/>
      <c r="Q1560" s="152"/>
      <c r="R1560" s="152"/>
      <c r="S1560" s="152"/>
      <c r="T1560" s="152"/>
      <c r="U1560" s="152"/>
      <c r="V1560" s="152"/>
      <c r="W1560" s="152"/>
      <c r="X1560" s="152"/>
      <c r="Y1560" s="152"/>
      <c r="Z1560" s="152"/>
      <c r="AA1560" s="152"/>
      <c r="AB1560" s="152"/>
      <c r="AC1560" s="152"/>
      <c r="AD1560" s="152"/>
    </row>
    <row r="1561" spans="1:30">
      <c r="A1561" s="152"/>
      <c r="B1561" s="152"/>
      <c r="C1561" s="152"/>
      <c r="D1561" s="152"/>
      <c r="E1561" s="152"/>
      <c r="F1561" s="152"/>
      <c r="G1561" s="152"/>
      <c r="H1561" s="152"/>
      <c r="I1561" s="152"/>
      <c r="J1561" s="152"/>
      <c r="K1561" s="152"/>
      <c r="L1561" s="152"/>
      <c r="M1561" s="152"/>
      <c r="N1561" s="152"/>
      <c r="O1561" s="152"/>
      <c r="P1561" s="152"/>
      <c r="Q1561" s="152"/>
      <c r="R1561" s="152"/>
      <c r="S1561" s="152"/>
      <c r="T1561" s="152"/>
      <c r="U1561" s="152"/>
      <c r="V1561" s="152"/>
      <c r="W1561" s="152"/>
      <c r="X1561" s="152"/>
      <c r="Y1561" s="152"/>
      <c r="Z1561" s="152"/>
      <c r="AA1561" s="152"/>
      <c r="AB1561" s="152"/>
      <c r="AC1561" s="152"/>
      <c r="AD1561" s="152"/>
    </row>
    <row r="1562" spans="1:30">
      <c r="A1562" s="152"/>
      <c r="B1562" s="152"/>
      <c r="C1562" s="152"/>
      <c r="D1562" s="152"/>
      <c r="E1562" s="152"/>
      <c r="F1562" s="152"/>
      <c r="G1562" s="152"/>
      <c r="H1562" s="152"/>
      <c r="I1562" s="152"/>
      <c r="J1562" s="152"/>
      <c r="K1562" s="152"/>
      <c r="L1562" s="152"/>
      <c r="M1562" s="152"/>
      <c r="N1562" s="152"/>
      <c r="O1562" s="152"/>
      <c r="P1562" s="152"/>
      <c r="Q1562" s="152"/>
      <c r="R1562" s="152"/>
      <c r="S1562" s="152"/>
      <c r="T1562" s="152"/>
      <c r="U1562" s="152"/>
      <c r="V1562" s="152"/>
      <c r="W1562" s="152"/>
      <c r="X1562" s="152"/>
      <c r="Y1562" s="152"/>
      <c r="Z1562" s="152"/>
      <c r="AA1562" s="152"/>
      <c r="AB1562" s="152"/>
      <c r="AC1562" s="152"/>
      <c r="AD1562" s="152"/>
    </row>
    <row r="1563" spans="1:30">
      <c r="A1563" s="152"/>
      <c r="B1563" s="152"/>
      <c r="C1563" s="152"/>
      <c r="D1563" s="152"/>
      <c r="E1563" s="152"/>
      <c r="F1563" s="152"/>
      <c r="G1563" s="152"/>
      <c r="H1563" s="152"/>
      <c r="I1563" s="152"/>
      <c r="J1563" s="152"/>
      <c r="K1563" s="152"/>
      <c r="L1563" s="152"/>
      <c r="M1563" s="152"/>
      <c r="N1563" s="152"/>
      <c r="O1563" s="152"/>
      <c r="P1563" s="152"/>
      <c r="Q1563" s="152"/>
      <c r="R1563" s="152"/>
      <c r="S1563" s="152"/>
      <c r="T1563" s="152"/>
      <c r="U1563" s="152"/>
      <c r="V1563" s="152"/>
      <c r="W1563" s="152"/>
      <c r="X1563" s="152"/>
      <c r="Y1563" s="152"/>
      <c r="Z1563" s="152"/>
      <c r="AA1563" s="152"/>
      <c r="AB1563" s="152"/>
      <c r="AC1563" s="152"/>
      <c r="AD1563" s="152"/>
    </row>
    <row r="1564" spans="1:30">
      <c r="A1564" s="152"/>
      <c r="B1564" s="152"/>
      <c r="C1564" s="152"/>
      <c r="D1564" s="152"/>
      <c r="E1564" s="152"/>
      <c r="F1564" s="152"/>
      <c r="G1564" s="152"/>
      <c r="H1564" s="152"/>
      <c r="I1564" s="152"/>
      <c r="J1564" s="152"/>
      <c r="K1564" s="152"/>
      <c r="L1564" s="152"/>
      <c r="M1564" s="152"/>
      <c r="N1564" s="152"/>
      <c r="O1564" s="152"/>
      <c r="P1564" s="152"/>
      <c r="Q1564" s="152"/>
      <c r="R1564" s="152"/>
      <c r="S1564" s="152"/>
      <c r="T1564" s="152"/>
      <c r="U1564" s="152"/>
      <c r="V1564" s="152"/>
      <c r="W1564" s="152"/>
      <c r="X1564" s="152"/>
      <c r="Y1564" s="152"/>
      <c r="Z1564" s="152"/>
      <c r="AA1564" s="152"/>
      <c r="AB1564" s="152"/>
      <c r="AC1564" s="152"/>
      <c r="AD1564" s="152"/>
    </row>
    <row r="1565" spans="1:30">
      <c r="A1565" s="152"/>
      <c r="B1565" s="152"/>
      <c r="C1565" s="152"/>
      <c r="D1565" s="152"/>
      <c r="E1565" s="152"/>
      <c r="F1565" s="152"/>
      <c r="G1565" s="152"/>
      <c r="H1565" s="152"/>
      <c r="I1565" s="152"/>
      <c r="J1565" s="152"/>
      <c r="K1565" s="152"/>
      <c r="L1565" s="152"/>
      <c r="M1565" s="152"/>
      <c r="N1565" s="152"/>
      <c r="O1565" s="152"/>
      <c r="P1565" s="152"/>
      <c r="Q1565" s="152"/>
      <c r="R1565" s="152"/>
      <c r="S1565" s="152"/>
      <c r="T1565" s="152"/>
      <c r="U1565" s="152"/>
      <c r="V1565" s="152"/>
      <c r="W1565" s="152"/>
      <c r="X1565" s="152"/>
      <c r="Y1565" s="152"/>
      <c r="Z1565" s="152"/>
      <c r="AA1565" s="152"/>
      <c r="AB1565" s="152"/>
      <c r="AC1565" s="152"/>
      <c r="AD1565" s="152"/>
    </row>
    <row r="1566" spans="1:30">
      <c r="A1566" s="152"/>
      <c r="B1566" s="152"/>
      <c r="C1566" s="152"/>
      <c r="D1566" s="152"/>
      <c r="E1566" s="152"/>
      <c r="F1566" s="152"/>
      <c r="G1566" s="152"/>
      <c r="H1566" s="152"/>
      <c r="I1566" s="152"/>
      <c r="J1566" s="152"/>
      <c r="K1566" s="152"/>
      <c r="L1566" s="152"/>
      <c r="M1566" s="152"/>
      <c r="N1566" s="152"/>
      <c r="O1566" s="152"/>
      <c r="P1566" s="152"/>
      <c r="Q1566" s="152"/>
      <c r="R1566" s="152"/>
      <c r="S1566" s="152"/>
      <c r="T1566" s="152"/>
      <c r="U1566" s="152"/>
      <c r="V1566" s="152"/>
      <c r="W1566" s="152"/>
      <c r="X1566" s="152"/>
      <c r="Y1566" s="152"/>
      <c r="Z1566" s="152"/>
      <c r="AA1566" s="152"/>
      <c r="AB1566" s="152"/>
      <c r="AC1566" s="152"/>
      <c r="AD1566" s="152"/>
    </row>
    <row r="1567" spans="1:30">
      <c r="A1567" s="152"/>
      <c r="B1567" s="152"/>
      <c r="C1567" s="152"/>
      <c r="D1567" s="152"/>
      <c r="E1567" s="152"/>
      <c r="F1567" s="152"/>
      <c r="G1567" s="152"/>
      <c r="H1567" s="152"/>
      <c r="I1567" s="152"/>
      <c r="J1567" s="152"/>
      <c r="K1567" s="152"/>
      <c r="L1567" s="152"/>
      <c r="M1567" s="152"/>
      <c r="N1567" s="152"/>
      <c r="O1567" s="152"/>
      <c r="P1567" s="152"/>
      <c r="Q1567" s="152"/>
      <c r="R1567" s="152"/>
      <c r="S1567" s="152"/>
      <c r="T1567" s="152"/>
      <c r="U1567" s="152"/>
      <c r="V1567" s="152"/>
      <c r="W1567" s="152"/>
      <c r="X1567" s="152"/>
      <c r="Y1567" s="152"/>
      <c r="Z1567" s="152"/>
      <c r="AA1567" s="152"/>
      <c r="AB1567" s="152"/>
      <c r="AC1567" s="152"/>
      <c r="AD1567" s="152"/>
    </row>
    <row r="1568" spans="1:30">
      <c r="A1568" s="152"/>
      <c r="B1568" s="152"/>
      <c r="C1568" s="152"/>
      <c r="D1568" s="152"/>
      <c r="E1568" s="152"/>
      <c r="F1568" s="152"/>
      <c r="G1568" s="152"/>
      <c r="H1568" s="152"/>
      <c r="I1568" s="152"/>
      <c r="J1568" s="152"/>
      <c r="K1568" s="152"/>
      <c r="L1568" s="152"/>
      <c r="M1568" s="152"/>
      <c r="N1568" s="152"/>
      <c r="O1568" s="152"/>
      <c r="P1568" s="152"/>
      <c r="Q1568" s="152"/>
      <c r="R1568" s="152"/>
      <c r="S1568" s="152"/>
      <c r="T1568" s="152"/>
      <c r="U1568" s="152"/>
      <c r="V1568" s="152"/>
      <c r="W1568" s="152"/>
      <c r="X1568" s="152"/>
      <c r="Y1568" s="152"/>
      <c r="Z1568" s="152"/>
      <c r="AA1568" s="152"/>
      <c r="AB1568" s="152"/>
      <c r="AC1568" s="152"/>
      <c r="AD1568" s="152"/>
    </row>
    <row r="1569" spans="1:30">
      <c r="A1569" s="152"/>
      <c r="B1569" s="152"/>
      <c r="C1569" s="152"/>
      <c r="D1569" s="152"/>
      <c r="E1569" s="152"/>
      <c r="F1569" s="152"/>
      <c r="G1569" s="152"/>
      <c r="H1569" s="152"/>
      <c r="I1569" s="152"/>
      <c r="J1569" s="152"/>
      <c r="K1569" s="152"/>
      <c r="L1569" s="152"/>
      <c r="M1569" s="152"/>
      <c r="N1569" s="152"/>
      <c r="O1569" s="152"/>
      <c r="P1569" s="152"/>
      <c r="Q1569" s="152"/>
      <c r="R1569" s="152"/>
      <c r="S1569" s="152"/>
      <c r="T1569" s="152"/>
      <c r="U1569" s="152"/>
      <c r="V1569" s="152"/>
      <c r="W1569" s="152"/>
      <c r="X1569" s="152"/>
      <c r="Y1569" s="152"/>
      <c r="Z1569" s="152"/>
      <c r="AA1569" s="152"/>
      <c r="AB1569" s="152"/>
      <c r="AC1569" s="152"/>
      <c r="AD1569" s="152"/>
    </row>
    <row r="1570" spans="1:30">
      <c r="A1570" s="152"/>
      <c r="B1570" s="152"/>
      <c r="C1570" s="152"/>
      <c r="D1570" s="152"/>
      <c r="E1570" s="152"/>
      <c r="F1570" s="152"/>
      <c r="G1570" s="152"/>
      <c r="H1570" s="152"/>
      <c r="I1570" s="152"/>
      <c r="J1570" s="152"/>
      <c r="K1570" s="152"/>
      <c r="L1570" s="152"/>
      <c r="M1570" s="152"/>
      <c r="N1570" s="152"/>
      <c r="O1570" s="152"/>
      <c r="P1570" s="152"/>
      <c r="Q1570" s="152"/>
      <c r="R1570" s="152"/>
      <c r="S1570" s="152"/>
      <c r="T1570" s="152"/>
      <c r="U1570" s="152"/>
      <c r="V1570" s="152"/>
      <c r="W1570" s="152"/>
      <c r="X1570" s="152"/>
      <c r="Y1570" s="152"/>
      <c r="Z1570" s="152"/>
      <c r="AA1570" s="152"/>
      <c r="AB1570" s="152"/>
      <c r="AC1570" s="152"/>
      <c r="AD1570" s="152"/>
    </row>
    <row r="1571" spans="1:30">
      <c r="A1571" s="152"/>
      <c r="B1571" s="152"/>
      <c r="C1571" s="152"/>
      <c r="D1571" s="152"/>
      <c r="E1571" s="152"/>
      <c r="F1571" s="152"/>
      <c r="G1571" s="152"/>
      <c r="H1571" s="152"/>
      <c r="I1571" s="152"/>
      <c r="J1571" s="152"/>
      <c r="K1571" s="152"/>
      <c r="L1571" s="152"/>
      <c r="M1571" s="152"/>
      <c r="N1571" s="152"/>
      <c r="O1571" s="152"/>
      <c r="P1571" s="152"/>
      <c r="Q1571" s="152"/>
      <c r="R1571" s="152"/>
      <c r="S1571" s="152"/>
      <c r="T1571" s="152"/>
      <c r="U1571" s="152"/>
      <c r="V1571" s="152"/>
      <c r="W1571" s="152"/>
      <c r="X1571" s="152"/>
      <c r="Y1571" s="152"/>
      <c r="Z1571" s="152"/>
      <c r="AA1571" s="152"/>
      <c r="AB1571" s="152"/>
      <c r="AC1571" s="152"/>
      <c r="AD1571" s="152"/>
    </row>
    <row r="1572" spans="1:30">
      <c r="A1572" s="152"/>
      <c r="B1572" s="152"/>
      <c r="C1572" s="152"/>
      <c r="D1572" s="152"/>
      <c r="E1572" s="152"/>
      <c r="F1572" s="152"/>
      <c r="G1572" s="152"/>
      <c r="H1572" s="152"/>
      <c r="I1572" s="152"/>
      <c r="J1572" s="152"/>
      <c r="K1572" s="152"/>
      <c r="L1572" s="152"/>
      <c r="M1572" s="152"/>
      <c r="N1572" s="152"/>
      <c r="O1572" s="152"/>
      <c r="P1572" s="152"/>
      <c r="Q1572" s="152"/>
      <c r="R1572" s="152"/>
      <c r="S1572" s="152"/>
      <c r="T1572" s="152"/>
      <c r="U1572" s="152"/>
      <c r="V1572" s="152"/>
      <c r="W1572" s="152"/>
      <c r="X1572" s="152"/>
      <c r="Y1572" s="152"/>
      <c r="Z1572" s="152"/>
      <c r="AA1572" s="152"/>
      <c r="AB1572" s="152"/>
      <c r="AC1572" s="152"/>
      <c r="AD1572" s="152"/>
    </row>
    <row r="1573" spans="1:30">
      <c r="A1573" s="152"/>
      <c r="B1573" s="152"/>
      <c r="C1573" s="152"/>
      <c r="D1573" s="152"/>
      <c r="E1573" s="152"/>
      <c r="F1573" s="152"/>
      <c r="G1573" s="152"/>
      <c r="H1573" s="152"/>
      <c r="I1573" s="152"/>
      <c r="J1573" s="152"/>
      <c r="K1573" s="152"/>
      <c r="L1573" s="152"/>
      <c r="M1573" s="152"/>
      <c r="N1573" s="152"/>
      <c r="O1573" s="152"/>
      <c r="P1573" s="152"/>
      <c r="Q1573" s="152"/>
      <c r="R1573" s="152"/>
      <c r="S1573" s="152"/>
      <c r="T1573" s="152"/>
      <c r="U1573" s="152"/>
      <c r="V1573" s="152"/>
      <c r="W1573" s="152"/>
      <c r="X1573" s="152"/>
      <c r="Y1573" s="152"/>
      <c r="Z1573" s="152"/>
      <c r="AA1573" s="152"/>
      <c r="AB1573" s="152"/>
      <c r="AC1573" s="152"/>
      <c r="AD1573" s="152"/>
    </row>
    <row r="1574" spans="1:30">
      <c r="A1574" s="152"/>
      <c r="B1574" s="152"/>
      <c r="C1574" s="152"/>
      <c r="D1574" s="152"/>
      <c r="E1574" s="152"/>
      <c r="F1574" s="152"/>
      <c r="G1574" s="152"/>
      <c r="H1574" s="152"/>
      <c r="I1574" s="152"/>
      <c r="J1574" s="152"/>
      <c r="K1574" s="152"/>
      <c r="L1574" s="152"/>
      <c r="M1574" s="152"/>
      <c r="N1574" s="152"/>
      <c r="O1574" s="152"/>
      <c r="P1574" s="152"/>
      <c r="Q1574" s="152"/>
      <c r="R1574" s="152"/>
      <c r="S1574" s="152"/>
      <c r="T1574" s="152"/>
      <c r="U1574" s="152"/>
      <c r="V1574" s="152"/>
      <c r="W1574" s="152"/>
      <c r="X1574" s="152"/>
      <c r="Y1574" s="152"/>
      <c r="Z1574" s="152"/>
      <c r="AA1574" s="152"/>
      <c r="AB1574" s="152"/>
      <c r="AC1574" s="152"/>
      <c r="AD1574" s="152"/>
    </row>
    <row r="1575" spans="1:30">
      <c r="A1575" s="152"/>
      <c r="B1575" s="152"/>
      <c r="C1575" s="152"/>
      <c r="D1575" s="152"/>
      <c r="E1575" s="152"/>
      <c r="F1575" s="152"/>
      <c r="G1575" s="152"/>
      <c r="H1575" s="152"/>
      <c r="I1575" s="152"/>
      <c r="J1575" s="152"/>
      <c r="K1575" s="152"/>
      <c r="L1575" s="152"/>
      <c r="M1575" s="152"/>
      <c r="N1575" s="152"/>
      <c r="O1575" s="152"/>
      <c r="P1575" s="152"/>
      <c r="Q1575" s="152"/>
      <c r="R1575" s="152"/>
      <c r="S1575" s="152"/>
      <c r="T1575" s="152"/>
      <c r="U1575" s="152"/>
      <c r="V1575" s="152"/>
      <c r="W1575" s="152"/>
      <c r="X1575" s="152"/>
      <c r="Y1575" s="152"/>
      <c r="Z1575" s="152"/>
      <c r="AA1575" s="152"/>
      <c r="AB1575" s="152"/>
      <c r="AC1575" s="152"/>
      <c r="AD1575" s="152"/>
    </row>
    <row r="1576" spans="1:30">
      <c r="A1576" s="152"/>
      <c r="B1576" s="152"/>
      <c r="C1576" s="152"/>
      <c r="D1576" s="152"/>
      <c r="E1576" s="152"/>
      <c r="F1576" s="152"/>
      <c r="G1576" s="152"/>
      <c r="H1576" s="152"/>
      <c r="I1576" s="152"/>
      <c r="J1576" s="152"/>
      <c r="K1576" s="152"/>
      <c r="L1576" s="152"/>
      <c r="M1576" s="152"/>
      <c r="N1576" s="152"/>
      <c r="O1576" s="152"/>
      <c r="P1576" s="152"/>
      <c r="Q1576" s="152"/>
      <c r="R1576" s="152"/>
      <c r="S1576" s="152"/>
      <c r="T1576" s="152"/>
      <c r="U1576" s="152"/>
      <c r="V1576" s="152"/>
      <c r="W1576" s="152"/>
      <c r="X1576" s="152"/>
      <c r="Y1576" s="152"/>
      <c r="Z1576" s="152"/>
      <c r="AA1576" s="152"/>
      <c r="AB1576" s="152"/>
      <c r="AC1576" s="152"/>
      <c r="AD1576" s="152"/>
    </row>
    <row r="1577" spans="1:30">
      <c r="A1577" s="152"/>
      <c r="B1577" s="152"/>
      <c r="C1577" s="152"/>
      <c r="D1577" s="152"/>
      <c r="E1577" s="152"/>
      <c r="F1577" s="152"/>
      <c r="G1577" s="152"/>
      <c r="H1577" s="152"/>
      <c r="I1577" s="152"/>
      <c r="J1577" s="152"/>
      <c r="K1577" s="152"/>
      <c r="L1577" s="152"/>
      <c r="M1577" s="152"/>
      <c r="N1577" s="152"/>
      <c r="O1577" s="152"/>
      <c r="P1577" s="152"/>
      <c r="Q1577" s="152"/>
      <c r="R1577" s="152"/>
      <c r="S1577" s="152"/>
      <c r="T1577" s="152"/>
      <c r="U1577" s="152"/>
      <c r="V1577" s="152"/>
      <c r="W1577" s="152"/>
      <c r="X1577" s="152"/>
      <c r="Y1577" s="152"/>
      <c r="Z1577" s="152"/>
      <c r="AA1577" s="152"/>
      <c r="AB1577" s="152"/>
      <c r="AC1577" s="152"/>
      <c r="AD1577" s="152"/>
    </row>
    <row r="1578" spans="1:30">
      <c r="A1578" s="152"/>
      <c r="B1578" s="152"/>
      <c r="C1578" s="152"/>
      <c r="D1578" s="152"/>
      <c r="E1578" s="152"/>
      <c r="F1578" s="152"/>
      <c r="G1578" s="152"/>
      <c r="H1578" s="152"/>
      <c r="I1578" s="152"/>
      <c r="J1578" s="152"/>
      <c r="K1578" s="152"/>
      <c r="L1578" s="152"/>
      <c r="M1578" s="152"/>
      <c r="N1578" s="152"/>
      <c r="O1578" s="152"/>
      <c r="P1578" s="152"/>
      <c r="Q1578" s="152"/>
      <c r="R1578" s="152"/>
      <c r="S1578" s="152"/>
      <c r="T1578" s="152"/>
      <c r="U1578" s="152"/>
      <c r="V1578" s="152"/>
      <c r="W1578" s="152"/>
      <c r="X1578" s="152"/>
      <c r="Y1578" s="152"/>
      <c r="Z1578" s="152"/>
      <c r="AA1578" s="152"/>
      <c r="AB1578" s="152"/>
      <c r="AC1578" s="152"/>
      <c r="AD1578" s="152"/>
    </row>
    <row r="1579" spans="1:30">
      <c r="A1579" s="152"/>
      <c r="B1579" s="152"/>
      <c r="C1579" s="152"/>
      <c r="D1579" s="152"/>
      <c r="E1579" s="152"/>
      <c r="F1579" s="152"/>
      <c r="G1579" s="152"/>
      <c r="H1579" s="152"/>
      <c r="I1579" s="152"/>
      <c r="J1579" s="152"/>
      <c r="K1579" s="152"/>
      <c r="L1579" s="152"/>
      <c r="M1579" s="152"/>
      <c r="N1579" s="152"/>
      <c r="O1579" s="152"/>
      <c r="P1579" s="152"/>
      <c r="Q1579" s="152"/>
      <c r="R1579" s="152"/>
      <c r="S1579" s="152"/>
      <c r="T1579" s="152"/>
      <c r="U1579" s="152"/>
      <c r="V1579" s="152"/>
      <c r="W1579" s="152"/>
      <c r="X1579" s="152"/>
      <c r="Y1579" s="152"/>
      <c r="Z1579" s="152"/>
      <c r="AA1579" s="152"/>
      <c r="AB1579" s="152"/>
      <c r="AC1579" s="152"/>
      <c r="AD1579" s="152"/>
    </row>
    <row r="1580" spans="1:30">
      <c r="A1580" s="152"/>
      <c r="B1580" s="152"/>
      <c r="C1580" s="152"/>
      <c r="D1580" s="152"/>
      <c r="E1580" s="152"/>
      <c r="F1580" s="152"/>
      <c r="G1580" s="152"/>
      <c r="H1580" s="152"/>
      <c r="I1580" s="152"/>
      <c r="J1580" s="152"/>
      <c r="K1580" s="152"/>
      <c r="L1580" s="152"/>
      <c r="M1580" s="152"/>
      <c r="N1580" s="152"/>
      <c r="O1580" s="152"/>
      <c r="P1580" s="152"/>
      <c r="Q1580" s="152"/>
      <c r="R1580" s="152"/>
      <c r="S1580" s="152"/>
      <c r="T1580" s="152"/>
      <c r="U1580" s="152"/>
      <c r="V1580" s="152"/>
      <c r="W1580" s="152"/>
      <c r="X1580" s="152"/>
      <c r="Y1580" s="152"/>
      <c r="Z1580" s="152"/>
      <c r="AA1580" s="152"/>
      <c r="AB1580" s="152"/>
      <c r="AC1580" s="152"/>
      <c r="AD1580" s="152"/>
    </row>
    <row r="1581" spans="1:30">
      <c r="A1581" s="152"/>
      <c r="B1581" s="152"/>
      <c r="C1581" s="152"/>
      <c r="D1581" s="152"/>
      <c r="E1581" s="152"/>
      <c r="F1581" s="152"/>
      <c r="G1581" s="152"/>
      <c r="H1581" s="152"/>
      <c r="I1581" s="152"/>
      <c r="J1581" s="152"/>
      <c r="K1581" s="152"/>
      <c r="L1581" s="152"/>
      <c r="M1581" s="152"/>
      <c r="N1581" s="152"/>
      <c r="O1581" s="152"/>
      <c r="P1581" s="152"/>
      <c r="Q1581" s="152"/>
      <c r="R1581" s="152"/>
      <c r="S1581" s="152"/>
      <c r="T1581" s="152"/>
      <c r="U1581" s="152"/>
      <c r="V1581" s="152"/>
      <c r="W1581" s="152"/>
      <c r="X1581" s="152"/>
      <c r="Y1581" s="152"/>
      <c r="Z1581" s="152"/>
      <c r="AA1581" s="152"/>
      <c r="AB1581" s="152"/>
      <c r="AC1581" s="152"/>
      <c r="AD1581" s="152"/>
    </row>
    <row r="1582" spans="1:30">
      <c r="A1582" s="152"/>
      <c r="B1582" s="152"/>
      <c r="C1582" s="152"/>
      <c r="D1582" s="152"/>
      <c r="E1582" s="152"/>
      <c r="F1582" s="152"/>
      <c r="G1582" s="152"/>
      <c r="H1582" s="152"/>
      <c r="I1582" s="152"/>
      <c r="J1582" s="152"/>
      <c r="K1582" s="152"/>
      <c r="L1582" s="152"/>
      <c r="M1582" s="152"/>
      <c r="N1582" s="152"/>
      <c r="O1582" s="152"/>
      <c r="P1582" s="152"/>
      <c r="Q1582" s="152"/>
      <c r="R1582" s="152"/>
      <c r="S1582" s="152"/>
      <c r="T1582" s="152"/>
      <c r="U1582" s="152"/>
      <c r="V1582" s="152"/>
      <c r="W1582" s="152"/>
      <c r="X1582" s="152"/>
      <c r="Y1582" s="152"/>
      <c r="Z1582" s="152"/>
      <c r="AA1582" s="152"/>
      <c r="AB1582" s="152"/>
      <c r="AC1582" s="152"/>
      <c r="AD1582" s="152"/>
    </row>
    <row r="1583" spans="1:30">
      <c r="A1583" s="152"/>
      <c r="B1583" s="152"/>
      <c r="C1583" s="152"/>
      <c r="D1583" s="152"/>
      <c r="E1583" s="152"/>
      <c r="F1583" s="152"/>
      <c r="G1583" s="152"/>
      <c r="H1583" s="152"/>
      <c r="I1583" s="152"/>
      <c r="J1583" s="152"/>
      <c r="K1583" s="152"/>
      <c r="L1583" s="152"/>
      <c r="M1583" s="152"/>
      <c r="N1583" s="152"/>
      <c r="O1583" s="152"/>
      <c r="P1583" s="152"/>
      <c r="Q1583" s="152"/>
      <c r="R1583" s="152"/>
      <c r="S1583" s="152"/>
      <c r="T1583" s="152"/>
      <c r="U1583" s="152"/>
      <c r="V1583" s="152"/>
      <c r="W1583" s="152"/>
      <c r="X1583" s="152"/>
      <c r="Y1583" s="152"/>
      <c r="Z1583" s="152"/>
      <c r="AA1583" s="152"/>
      <c r="AB1583" s="152"/>
      <c r="AC1583" s="152"/>
      <c r="AD1583" s="152"/>
    </row>
    <row r="1584" spans="1:30">
      <c r="A1584" s="152"/>
      <c r="B1584" s="152"/>
      <c r="C1584" s="152"/>
      <c r="D1584" s="152"/>
      <c r="E1584" s="152"/>
      <c r="F1584" s="152"/>
      <c r="G1584" s="152"/>
      <c r="H1584" s="152"/>
      <c r="I1584" s="152"/>
      <c r="J1584" s="152"/>
      <c r="K1584" s="152"/>
      <c r="L1584" s="152"/>
      <c r="M1584" s="152"/>
      <c r="N1584" s="152"/>
      <c r="O1584" s="152"/>
      <c r="P1584" s="152"/>
      <c r="Q1584" s="152"/>
      <c r="R1584" s="152"/>
      <c r="S1584" s="152"/>
      <c r="T1584" s="152"/>
      <c r="U1584" s="152"/>
      <c r="V1584" s="152"/>
      <c r="W1584" s="152"/>
      <c r="X1584" s="152"/>
      <c r="Y1584" s="152"/>
      <c r="Z1584" s="152"/>
      <c r="AA1584" s="152"/>
      <c r="AB1584" s="152"/>
      <c r="AC1584" s="152"/>
      <c r="AD1584" s="152"/>
    </row>
    <row r="1585" spans="1:30">
      <c r="A1585" s="152"/>
      <c r="B1585" s="152"/>
      <c r="C1585" s="152"/>
      <c r="D1585" s="152"/>
      <c r="E1585" s="152"/>
      <c r="F1585" s="152"/>
      <c r="G1585" s="152"/>
      <c r="H1585" s="152"/>
      <c r="I1585" s="152"/>
      <c r="J1585" s="152"/>
      <c r="K1585" s="152"/>
      <c r="L1585" s="152"/>
      <c r="M1585" s="152"/>
      <c r="N1585" s="152"/>
      <c r="O1585" s="152"/>
      <c r="P1585" s="152"/>
      <c r="Q1585" s="152"/>
      <c r="R1585" s="152"/>
      <c r="S1585" s="152"/>
      <c r="T1585" s="152"/>
      <c r="U1585" s="152"/>
      <c r="V1585" s="152"/>
      <c r="W1585" s="152"/>
      <c r="X1585" s="152"/>
      <c r="Y1585" s="152"/>
      <c r="Z1585" s="152"/>
      <c r="AA1585" s="152"/>
      <c r="AB1585" s="152"/>
      <c r="AC1585" s="152"/>
      <c r="AD1585" s="152"/>
    </row>
    <row r="1586" spans="1:30">
      <c r="A1586" s="152"/>
      <c r="B1586" s="152"/>
      <c r="C1586" s="152"/>
      <c r="D1586" s="152"/>
      <c r="E1586" s="152"/>
      <c r="F1586" s="152"/>
      <c r="G1586" s="152"/>
      <c r="H1586" s="152"/>
      <c r="I1586" s="152"/>
      <c r="J1586" s="152"/>
      <c r="K1586" s="152"/>
      <c r="L1586" s="152"/>
      <c r="M1586" s="152"/>
      <c r="N1586" s="152"/>
      <c r="O1586" s="152"/>
      <c r="P1586" s="152"/>
      <c r="Q1586" s="152"/>
      <c r="R1586" s="152"/>
      <c r="S1586" s="152"/>
      <c r="T1586" s="152"/>
      <c r="U1586" s="152"/>
      <c r="V1586" s="152"/>
      <c r="W1586" s="152"/>
      <c r="X1586" s="152"/>
      <c r="Y1586" s="152"/>
      <c r="Z1586" s="152"/>
      <c r="AA1586" s="152"/>
      <c r="AB1586" s="152"/>
      <c r="AC1586" s="152"/>
      <c r="AD1586" s="152"/>
    </row>
    <row r="1587" spans="1:30">
      <c r="A1587" s="152"/>
      <c r="B1587" s="152"/>
      <c r="C1587" s="152"/>
      <c r="D1587" s="152"/>
      <c r="E1587" s="152"/>
      <c r="F1587" s="152"/>
      <c r="G1587" s="152"/>
      <c r="H1587" s="152"/>
      <c r="I1587" s="152"/>
      <c r="J1587" s="152"/>
      <c r="K1587" s="152"/>
      <c r="L1587" s="152"/>
      <c r="M1587" s="152"/>
      <c r="N1587" s="152"/>
      <c r="O1587" s="152"/>
      <c r="P1587" s="152"/>
      <c r="Q1587" s="152"/>
      <c r="R1587" s="152"/>
      <c r="S1587" s="152"/>
      <c r="T1587" s="152"/>
      <c r="U1587" s="152"/>
      <c r="V1587" s="152"/>
      <c r="W1587" s="152"/>
      <c r="X1587" s="152"/>
      <c r="Y1587" s="152"/>
      <c r="Z1587" s="152"/>
      <c r="AA1587" s="152"/>
      <c r="AB1587" s="152"/>
      <c r="AC1587" s="152"/>
      <c r="AD1587" s="152"/>
    </row>
    <row r="1588" spans="1:30">
      <c r="A1588" s="152"/>
      <c r="B1588" s="152"/>
      <c r="C1588" s="152"/>
      <c r="D1588" s="152"/>
      <c r="E1588" s="152"/>
      <c r="F1588" s="152"/>
      <c r="G1588" s="152"/>
      <c r="H1588" s="152"/>
      <c r="I1588" s="152"/>
      <c r="J1588" s="152"/>
      <c r="K1588" s="152"/>
      <c r="L1588" s="152"/>
      <c r="M1588" s="152"/>
      <c r="N1588" s="152"/>
      <c r="O1588" s="152"/>
      <c r="P1588" s="152"/>
      <c r="Q1588" s="152"/>
      <c r="R1588" s="152"/>
      <c r="S1588" s="152"/>
      <c r="T1588" s="152"/>
      <c r="U1588" s="152"/>
      <c r="V1588" s="152"/>
      <c r="W1588" s="152"/>
      <c r="X1588" s="152"/>
      <c r="Y1588" s="152"/>
      <c r="Z1588" s="152"/>
      <c r="AA1588" s="152"/>
      <c r="AB1588" s="152"/>
      <c r="AC1588" s="152"/>
      <c r="AD1588" s="152"/>
    </row>
    <row r="1589" spans="1:30">
      <c r="A1589" s="152"/>
      <c r="B1589" s="152"/>
      <c r="C1589" s="152"/>
      <c r="D1589" s="152"/>
      <c r="E1589" s="152"/>
      <c r="F1589" s="152"/>
      <c r="G1589" s="152"/>
      <c r="H1589" s="152"/>
      <c r="I1589" s="152"/>
      <c r="J1589" s="152"/>
      <c r="K1589" s="152"/>
      <c r="L1589" s="152"/>
      <c r="M1589" s="152"/>
      <c r="N1589" s="152"/>
      <c r="O1589" s="152"/>
      <c r="P1589" s="152"/>
      <c r="Q1589" s="152"/>
      <c r="R1589" s="152"/>
      <c r="S1589" s="152"/>
      <c r="T1589" s="152"/>
      <c r="U1589" s="152"/>
      <c r="V1589" s="152"/>
      <c r="W1589" s="152"/>
      <c r="X1589" s="152"/>
      <c r="Y1589" s="152"/>
      <c r="Z1589" s="152"/>
      <c r="AA1589" s="152"/>
      <c r="AB1589" s="152"/>
      <c r="AC1589" s="152"/>
      <c r="AD1589" s="152"/>
    </row>
    <row r="1590" spans="1:30">
      <c r="A1590" s="152"/>
      <c r="B1590" s="152"/>
      <c r="C1590" s="152"/>
      <c r="D1590" s="152"/>
      <c r="E1590" s="152"/>
      <c r="F1590" s="152"/>
      <c r="G1590" s="152"/>
      <c r="H1590" s="152"/>
      <c r="I1590" s="152"/>
      <c r="J1590" s="152"/>
      <c r="K1590" s="152"/>
      <c r="L1590" s="152"/>
      <c r="M1590" s="152"/>
      <c r="N1590" s="152"/>
      <c r="O1590" s="152"/>
      <c r="P1590" s="152"/>
      <c r="Q1590" s="152"/>
      <c r="R1590" s="152"/>
      <c r="S1590" s="152"/>
      <c r="T1590" s="152"/>
      <c r="U1590" s="152"/>
      <c r="V1590" s="152"/>
      <c r="W1590" s="152"/>
      <c r="X1590" s="152"/>
      <c r="Y1590" s="152"/>
      <c r="Z1590" s="152"/>
      <c r="AA1590" s="152"/>
      <c r="AB1590" s="152"/>
      <c r="AC1590" s="152"/>
      <c r="AD1590" s="152"/>
    </row>
    <row r="1591" spans="1:30">
      <c r="A1591" s="152"/>
      <c r="B1591" s="152"/>
      <c r="C1591" s="152"/>
      <c r="D1591" s="152"/>
      <c r="E1591" s="152"/>
      <c r="F1591" s="152"/>
      <c r="G1591" s="152"/>
      <c r="H1591" s="152"/>
      <c r="I1591" s="152"/>
      <c r="J1591" s="152"/>
      <c r="K1591" s="152"/>
      <c r="L1591" s="152"/>
      <c r="M1591" s="152"/>
      <c r="N1591" s="152"/>
      <c r="O1591" s="152"/>
      <c r="P1591" s="152"/>
      <c r="Q1591" s="152"/>
      <c r="R1591" s="152"/>
      <c r="S1591" s="152"/>
      <c r="T1591" s="152"/>
      <c r="U1591" s="152"/>
      <c r="V1591" s="152"/>
      <c r="W1591" s="152"/>
      <c r="X1591" s="152"/>
      <c r="Y1591" s="152"/>
      <c r="Z1591" s="152"/>
      <c r="AA1591" s="152"/>
      <c r="AB1591" s="152"/>
      <c r="AC1591" s="152"/>
      <c r="AD1591" s="152"/>
    </row>
    <row r="1592" spans="1:30">
      <c r="A1592" s="152"/>
      <c r="B1592" s="152"/>
      <c r="C1592" s="152"/>
      <c r="D1592" s="152"/>
      <c r="E1592" s="152"/>
      <c r="F1592" s="152"/>
      <c r="G1592" s="152"/>
      <c r="H1592" s="152"/>
      <c r="I1592" s="152"/>
      <c r="J1592" s="152"/>
      <c r="K1592" s="152"/>
      <c r="L1592" s="152"/>
      <c r="M1592" s="152"/>
      <c r="N1592" s="152"/>
      <c r="O1592" s="152"/>
      <c r="P1592" s="152"/>
      <c r="Q1592" s="152"/>
      <c r="R1592" s="152"/>
      <c r="S1592" s="152"/>
      <c r="T1592" s="152"/>
      <c r="U1592" s="152"/>
      <c r="V1592" s="152"/>
      <c r="W1592" s="152"/>
      <c r="X1592" s="152"/>
      <c r="Y1592" s="152"/>
      <c r="Z1592" s="152"/>
      <c r="AA1592" s="152"/>
      <c r="AB1592" s="152"/>
      <c r="AC1592" s="152"/>
      <c r="AD1592" s="152"/>
    </row>
    <row r="1593" spans="1:30">
      <c r="A1593" s="152"/>
      <c r="B1593" s="152"/>
      <c r="C1593" s="152"/>
      <c r="D1593" s="152"/>
      <c r="E1593" s="152"/>
      <c r="F1593" s="152"/>
      <c r="G1593" s="152"/>
      <c r="H1593" s="152"/>
      <c r="I1593" s="152"/>
      <c r="J1593" s="152"/>
      <c r="K1593" s="152"/>
      <c r="L1593" s="152"/>
      <c r="M1593" s="152"/>
      <c r="N1593" s="152"/>
      <c r="O1593" s="152"/>
      <c r="P1593" s="152"/>
      <c r="Q1593" s="152"/>
      <c r="R1593" s="152"/>
      <c r="S1593" s="152"/>
      <c r="T1593" s="152"/>
      <c r="U1593" s="152"/>
      <c r="V1593" s="152"/>
      <c r="W1593" s="152"/>
      <c r="X1593" s="152"/>
      <c r="Y1593" s="152"/>
      <c r="Z1593" s="152"/>
      <c r="AA1593" s="152"/>
      <c r="AB1593" s="152"/>
      <c r="AC1593" s="152"/>
      <c r="AD1593" s="152"/>
    </row>
    <row r="1594" spans="1:30">
      <c r="A1594" s="152"/>
      <c r="B1594" s="152"/>
      <c r="C1594" s="152"/>
      <c r="D1594" s="152"/>
      <c r="E1594" s="152"/>
      <c r="F1594" s="152"/>
      <c r="G1594" s="152"/>
      <c r="H1594" s="152"/>
      <c r="I1594" s="152"/>
      <c r="J1594" s="152"/>
      <c r="K1594" s="152"/>
      <c r="L1594" s="152"/>
      <c r="M1594" s="152"/>
      <c r="N1594" s="152"/>
      <c r="O1594" s="152"/>
      <c r="P1594" s="152"/>
      <c r="Q1594" s="152"/>
      <c r="R1594" s="152"/>
      <c r="S1594" s="152"/>
      <c r="T1594" s="152"/>
      <c r="U1594" s="152"/>
      <c r="V1594" s="152"/>
      <c r="W1594" s="152"/>
      <c r="X1594" s="152"/>
      <c r="Y1594" s="152"/>
      <c r="Z1594" s="152"/>
      <c r="AA1594" s="152"/>
      <c r="AB1594" s="152"/>
      <c r="AC1594" s="152"/>
      <c r="AD1594" s="152"/>
    </row>
    <row r="1595" spans="1:30">
      <c r="A1595" s="152"/>
      <c r="B1595" s="152"/>
      <c r="C1595" s="152"/>
      <c r="D1595" s="152"/>
      <c r="E1595" s="152"/>
      <c r="F1595" s="152"/>
      <c r="G1595" s="152"/>
      <c r="H1595" s="152"/>
      <c r="I1595" s="152"/>
      <c r="J1595" s="152"/>
      <c r="K1595" s="152"/>
      <c r="L1595" s="152"/>
      <c r="M1595" s="152"/>
      <c r="N1595" s="152"/>
      <c r="O1595" s="152"/>
      <c r="P1595" s="152"/>
      <c r="Q1595" s="152"/>
      <c r="R1595" s="152"/>
      <c r="S1595" s="152"/>
      <c r="T1595" s="152"/>
      <c r="U1595" s="152"/>
      <c r="V1595" s="152"/>
      <c r="W1595" s="152"/>
      <c r="X1595" s="152"/>
      <c r="Y1595" s="152"/>
      <c r="Z1595" s="152"/>
      <c r="AA1595" s="152"/>
      <c r="AB1595" s="152"/>
      <c r="AC1595" s="152"/>
      <c r="AD1595" s="152"/>
    </row>
    <row r="1596" spans="1:30">
      <c r="A1596" s="152"/>
      <c r="B1596" s="152"/>
      <c r="C1596" s="152"/>
      <c r="D1596" s="152"/>
      <c r="E1596" s="152"/>
      <c r="F1596" s="152"/>
      <c r="G1596" s="152"/>
      <c r="H1596" s="152"/>
      <c r="I1596" s="152"/>
      <c r="J1596" s="152"/>
      <c r="K1596" s="152"/>
      <c r="L1596" s="152"/>
      <c r="M1596" s="152"/>
      <c r="N1596" s="152"/>
      <c r="O1596" s="152"/>
      <c r="P1596" s="152"/>
      <c r="Q1596" s="152"/>
      <c r="R1596" s="152"/>
      <c r="S1596" s="152"/>
      <c r="T1596" s="152"/>
      <c r="U1596" s="152"/>
      <c r="V1596" s="152"/>
      <c r="W1596" s="152"/>
      <c r="X1596" s="152"/>
      <c r="Y1596" s="152"/>
      <c r="Z1596" s="152"/>
      <c r="AA1596" s="152"/>
      <c r="AB1596" s="152"/>
      <c r="AC1596" s="152"/>
      <c r="AD1596" s="152"/>
    </row>
    <row r="1597" spans="1:30">
      <c r="A1597" s="152"/>
      <c r="B1597" s="152"/>
      <c r="C1597" s="152"/>
      <c r="D1597" s="152"/>
      <c r="E1597" s="152"/>
      <c r="F1597" s="152"/>
      <c r="G1597" s="152"/>
      <c r="H1597" s="152"/>
      <c r="I1597" s="152"/>
      <c r="J1597" s="152"/>
      <c r="K1597" s="152"/>
      <c r="L1597" s="152"/>
      <c r="M1597" s="152"/>
      <c r="N1597" s="152"/>
      <c r="O1597" s="152"/>
      <c r="P1597" s="152"/>
      <c r="Q1597" s="152"/>
      <c r="R1597" s="152"/>
      <c r="S1597" s="152"/>
      <c r="T1597" s="152"/>
      <c r="U1597" s="152"/>
      <c r="V1597" s="152"/>
      <c r="W1597" s="152"/>
      <c r="X1597" s="152"/>
      <c r="Y1597" s="152"/>
      <c r="Z1597" s="152"/>
      <c r="AA1597" s="152"/>
      <c r="AB1597" s="152"/>
      <c r="AC1597" s="152"/>
      <c r="AD1597" s="152"/>
    </row>
    <row r="1598" spans="1:30">
      <c r="A1598" s="152"/>
      <c r="B1598" s="152"/>
      <c r="C1598" s="152"/>
      <c r="D1598" s="152"/>
      <c r="E1598" s="152"/>
      <c r="F1598" s="152"/>
      <c r="G1598" s="152"/>
      <c r="H1598" s="152"/>
      <c r="I1598" s="152"/>
      <c r="J1598" s="152"/>
      <c r="K1598" s="152"/>
      <c r="L1598" s="152"/>
      <c r="M1598" s="152"/>
      <c r="N1598" s="152"/>
      <c r="O1598" s="152"/>
      <c r="P1598" s="152"/>
      <c r="Q1598" s="152"/>
      <c r="R1598" s="152"/>
      <c r="S1598" s="152"/>
      <c r="T1598" s="152"/>
      <c r="U1598" s="152"/>
      <c r="V1598" s="152"/>
      <c r="W1598" s="152"/>
      <c r="X1598" s="152"/>
      <c r="Y1598" s="152"/>
      <c r="Z1598" s="152"/>
      <c r="AA1598" s="152"/>
      <c r="AB1598" s="152"/>
      <c r="AC1598" s="152"/>
      <c r="AD1598" s="152"/>
    </row>
    <row r="1599" spans="1:30">
      <c r="A1599" s="152"/>
      <c r="B1599" s="152"/>
      <c r="C1599" s="152"/>
      <c r="D1599" s="152"/>
      <c r="E1599" s="152"/>
      <c r="F1599" s="152"/>
      <c r="G1599" s="152"/>
      <c r="H1599" s="152"/>
      <c r="I1599" s="152"/>
      <c r="J1599" s="152"/>
      <c r="K1599" s="152"/>
      <c r="L1599" s="152"/>
      <c r="M1599" s="152"/>
      <c r="N1599" s="152"/>
      <c r="O1599" s="152"/>
      <c r="P1599" s="152"/>
      <c r="Q1599" s="152"/>
      <c r="R1599" s="152"/>
      <c r="S1599" s="152"/>
      <c r="T1599" s="152"/>
      <c r="U1599" s="152"/>
      <c r="V1599" s="152"/>
      <c r="W1599" s="152"/>
      <c r="X1599" s="152"/>
      <c r="Y1599" s="152"/>
      <c r="Z1599" s="152"/>
      <c r="AA1599" s="152"/>
      <c r="AB1599" s="152"/>
      <c r="AC1599" s="152"/>
      <c r="AD1599" s="152"/>
    </row>
    <row r="1600" spans="1:30">
      <c r="A1600" s="152"/>
      <c r="B1600" s="152"/>
      <c r="C1600" s="152"/>
      <c r="D1600" s="152"/>
      <c r="E1600" s="152"/>
      <c r="F1600" s="152"/>
      <c r="G1600" s="152"/>
      <c r="H1600" s="152"/>
      <c r="I1600" s="152"/>
      <c r="J1600" s="152"/>
      <c r="K1600" s="152"/>
      <c r="L1600" s="152"/>
      <c r="M1600" s="152"/>
      <c r="N1600" s="152"/>
      <c r="O1600" s="152"/>
      <c r="P1600" s="152"/>
      <c r="Q1600" s="152"/>
      <c r="R1600" s="152"/>
      <c r="S1600" s="152"/>
      <c r="T1600" s="152"/>
      <c r="U1600" s="152"/>
      <c r="V1600" s="152"/>
      <c r="W1600" s="152"/>
      <c r="X1600" s="152"/>
      <c r="Y1600" s="152"/>
      <c r="Z1600" s="152"/>
      <c r="AA1600" s="152"/>
      <c r="AB1600" s="152"/>
      <c r="AC1600" s="152"/>
      <c r="AD1600" s="152"/>
    </row>
    <row r="1601" spans="1:30">
      <c r="A1601" s="152"/>
      <c r="B1601" s="152"/>
      <c r="C1601" s="152"/>
      <c r="D1601" s="152"/>
      <c r="E1601" s="152"/>
      <c r="F1601" s="152"/>
      <c r="G1601" s="152"/>
      <c r="H1601" s="152"/>
      <c r="I1601" s="152"/>
      <c r="J1601" s="152"/>
      <c r="K1601" s="152"/>
      <c r="L1601" s="152"/>
      <c r="M1601" s="152"/>
      <c r="N1601" s="152"/>
      <c r="O1601" s="152"/>
      <c r="P1601" s="152"/>
      <c r="Q1601" s="152"/>
      <c r="R1601" s="152"/>
      <c r="S1601" s="152"/>
      <c r="T1601" s="152"/>
      <c r="U1601" s="152"/>
      <c r="V1601" s="152"/>
      <c r="W1601" s="152"/>
      <c r="X1601" s="152"/>
      <c r="Y1601" s="152"/>
      <c r="Z1601" s="152"/>
      <c r="AA1601" s="152"/>
      <c r="AB1601" s="152"/>
      <c r="AC1601" s="152"/>
      <c r="AD1601" s="152"/>
    </row>
    <row r="1602" spans="1:30">
      <c r="A1602" s="152"/>
      <c r="B1602" s="152"/>
      <c r="C1602" s="152"/>
      <c r="D1602" s="152"/>
      <c r="E1602" s="152"/>
      <c r="F1602" s="152"/>
      <c r="G1602" s="152"/>
      <c r="H1602" s="152"/>
      <c r="I1602" s="152"/>
      <c r="J1602" s="152"/>
      <c r="K1602" s="152"/>
      <c r="L1602" s="152"/>
      <c r="M1602" s="152"/>
      <c r="N1602" s="152"/>
      <c r="O1602" s="152"/>
      <c r="P1602" s="152"/>
      <c r="Q1602" s="152"/>
      <c r="R1602" s="152"/>
      <c r="S1602" s="152"/>
      <c r="T1602" s="152"/>
      <c r="U1602" s="152"/>
      <c r="V1602" s="152"/>
      <c r="W1602" s="152"/>
      <c r="X1602" s="152"/>
      <c r="Y1602" s="152"/>
      <c r="Z1602" s="152"/>
      <c r="AA1602" s="152"/>
      <c r="AB1602" s="152"/>
      <c r="AC1602" s="152"/>
      <c r="AD1602" s="152"/>
    </row>
    <row r="1603" spans="1:30">
      <c r="A1603" s="152"/>
      <c r="B1603" s="152"/>
      <c r="C1603" s="152"/>
      <c r="D1603" s="152"/>
      <c r="E1603" s="152"/>
      <c r="F1603" s="152"/>
      <c r="G1603" s="152"/>
      <c r="H1603" s="152"/>
      <c r="I1603" s="152"/>
      <c r="J1603" s="152"/>
      <c r="K1603" s="152"/>
      <c r="L1603" s="152"/>
      <c r="M1603" s="152"/>
      <c r="N1603" s="152"/>
      <c r="O1603" s="152"/>
      <c r="P1603" s="152"/>
      <c r="Q1603" s="152"/>
      <c r="R1603" s="152"/>
      <c r="S1603" s="152"/>
      <c r="T1603" s="152"/>
      <c r="U1603" s="152"/>
      <c r="V1603" s="152"/>
      <c r="W1603" s="152"/>
      <c r="X1603" s="152"/>
      <c r="Y1603" s="152"/>
      <c r="Z1603" s="152"/>
      <c r="AA1603" s="152"/>
      <c r="AB1603" s="152"/>
      <c r="AC1603" s="152"/>
      <c r="AD1603" s="152"/>
    </row>
    <row r="1604" spans="1:30">
      <c r="A1604" s="152"/>
      <c r="B1604" s="152"/>
      <c r="C1604" s="152"/>
      <c r="D1604" s="152"/>
      <c r="E1604" s="152"/>
      <c r="F1604" s="152"/>
      <c r="G1604" s="152"/>
      <c r="H1604" s="152"/>
      <c r="I1604" s="152"/>
      <c r="J1604" s="152"/>
      <c r="K1604" s="152"/>
      <c r="L1604" s="152"/>
      <c r="M1604" s="152"/>
      <c r="N1604" s="152"/>
      <c r="O1604" s="152"/>
      <c r="P1604" s="152"/>
      <c r="Q1604" s="152"/>
      <c r="R1604" s="152"/>
      <c r="S1604" s="152"/>
      <c r="T1604" s="152"/>
      <c r="U1604" s="152"/>
      <c r="V1604" s="152"/>
      <c r="W1604" s="152"/>
      <c r="X1604" s="152"/>
      <c r="Y1604" s="152"/>
      <c r="Z1604" s="152"/>
      <c r="AA1604" s="152"/>
      <c r="AB1604" s="152"/>
      <c r="AC1604" s="152"/>
      <c r="AD1604" s="152"/>
    </row>
    <row r="1605" spans="1:30">
      <c r="A1605" s="152"/>
      <c r="B1605" s="152"/>
      <c r="C1605" s="152"/>
      <c r="D1605" s="152"/>
      <c r="E1605" s="152"/>
      <c r="F1605" s="152"/>
      <c r="G1605" s="152"/>
      <c r="H1605" s="152"/>
      <c r="I1605" s="152"/>
      <c r="J1605" s="152"/>
      <c r="K1605" s="152"/>
      <c r="L1605" s="152"/>
      <c r="M1605" s="152"/>
      <c r="N1605" s="152"/>
      <c r="O1605" s="152"/>
      <c r="P1605" s="152"/>
      <c r="Q1605" s="152"/>
      <c r="R1605" s="152"/>
      <c r="S1605" s="152"/>
      <c r="T1605" s="152"/>
      <c r="U1605" s="152"/>
      <c r="V1605" s="152"/>
      <c r="W1605" s="152"/>
      <c r="X1605" s="152"/>
      <c r="Y1605" s="152"/>
      <c r="Z1605" s="152"/>
      <c r="AA1605" s="152"/>
      <c r="AB1605" s="152"/>
      <c r="AC1605" s="152"/>
      <c r="AD1605" s="152"/>
    </row>
    <row r="1606" spans="1:30">
      <c r="A1606" s="152"/>
      <c r="B1606" s="152"/>
      <c r="C1606" s="152"/>
      <c r="D1606" s="152"/>
      <c r="E1606" s="152"/>
      <c r="F1606" s="152"/>
      <c r="G1606" s="152"/>
      <c r="H1606" s="152"/>
      <c r="I1606" s="152"/>
      <c r="J1606" s="152"/>
      <c r="K1606" s="152"/>
      <c r="L1606" s="152"/>
      <c r="M1606" s="152"/>
      <c r="N1606" s="152"/>
      <c r="O1606" s="152"/>
      <c r="P1606" s="152"/>
      <c r="Q1606" s="152"/>
      <c r="R1606" s="152"/>
      <c r="S1606" s="152"/>
      <c r="T1606" s="152"/>
      <c r="U1606" s="152"/>
      <c r="V1606" s="152"/>
      <c r="W1606" s="152"/>
      <c r="X1606" s="152"/>
      <c r="Y1606" s="152"/>
      <c r="Z1606" s="152"/>
      <c r="AA1606" s="152"/>
      <c r="AB1606" s="152"/>
      <c r="AC1606" s="152"/>
      <c r="AD1606" s="152"/>
    </row>
    <row r="1607" spans="1:30">
      <c r="A1607" s="152"/>
      <c r="B1607" s="152"/>
      <c r="C1607" s="152"/>
      <c r="D1607" s="152"/>
      <c r="E1607" s="152"/>
      <c r="F1607" s="152"/>
      <c r="G1607" s="152"/>
      <c r="H1607" s="152"/>
      <c r="I1607" s="152"/>
      <c r="J1607" s="152"/>
      <c r="K1607" s="152"/>
      <c r="L1607" s="152"/>
      <c r="M1607" s="152"/>
      <c r="N1607" s="152"/>
      <c r="O1607" s="152"/>
      <c r="P1607" s="152"/>
      <c r="Q1607" s="152"/>
      <c r="R1607" s="152"/>
      <c r="S1607" s="152"/>
      <c r="T1607" s="152"/>
      <c r="U1607" s="152"/>
      <c r="V1607" s="152"/>
      <c r="W1607" s="152"/>
      <c r="X1607" s="152"/>
      <c r="Y1607" s="152"/>
      <c r="Z1607" s="152"/>
      <c r="AA1607" s="152"/>
      <c r="AB1607" s="152"/>
      <c r="AC1607" s="152"/>
      <c r="AD1607" s="152"/>
    </row>
    <row r="1608" spans="1:30">
      <c r="A1608" s="152"/>
      <c r="B1608" s="152"/>
      <c r="C1608" s="152"/>
      <c r="D1608" s="152"/>
      <c r="E1608" s="152"/>
      <c r="F1608" s="152"/>
      <c r="G1608" s="152"/>
      <c r="H1608" s="152"/>
      <c r="I1608" s="152"/>
      <c r="J1608" s="152"/>
      <c r="K1608" s="152"/>
      <c r="L1608" s="152"/>
      <c r="M1608" s="152"/>
      <c r="N1608" s="152"/>
      <c r="O1608" s="152"/>
      <c r="P1608" s="152"/>
      <c r="Q1608" s="152"/>
      <c r="R1608" s="152"/>
      <c r="S1608" s="152"/>
      <c r="T1608" s="152"/>
      <c r="U1608" s="152"/>
      <c r="V1608" s="152"/>
      <c r="W1608" s="152"/>
      <c r="X1608" s="152"/>
      <c r="Y1608" s="152"/>
      <c r="Z1608" s="152"/>
      <c r="AA1608" s="152"/>
      <c r="AB1608" s="152"/>
      <c r="AC1608" s="152"/>
      <c r="AD1608" s="152"/>
    </row>
    <row r="1609" spans="1:30">
      <c r="A1609" s="152"/>
      <c r="B1609" s="152"/>
      <c r="C1609" s="152"/>
      <c r="D1609" s="152"/>
      <c r="E1609" s="152"/>
      <c r="F1609" s="152"/>
      <c r="G1609" s="152"/>
      <c r="H1609" s="152"/>
      <c r="I1609" s="152"/>
      <c r="J1609" s="152"/>
      <c r="K1609" s="152"/>
      <c r="L1609" s="152"/>
      <c r="M1609" s="152"/>
      <c r="N1609" s="152"/>
      <c r="O1609" s="152"/>
      <c r="P1609" s="152"/>
      <c r="Q1609" s="152"/>
      <c r="R1609" s="152"/>
      <c r="S1609" s="152"/>
      <c r="T1609" s="152"/>
      <c r="U1609" s="152"/>
      <c r="V1609" s="152"/>
      <c r="W1609" s="152"/>
      <c r="X1609" s="152"/>
      <c r="Y1609" s="152"/>
      <c r="Z1609" s="152"/>
      <c r="AA1609" s="152"/>
      <c r="AB1609" s="152"/>
      <c r="AC1609" s="152"/>
      <c r="AD1609" s="152"/>
    </row>
    <row r="1610" spans="1:30">
      <c r="A1610" s="152"/>
      <c r="B1610" s="152"/>
      <c r="C1610" s="152"/>
      <c r="D1610" s="152"/>
      <c r="E1610" s="152"/>
      <c r="F1610" s="152"/>
      <c r="G1610" s="152"/>
      <c r="H1610" s="152"/>
      <c r="I1610" s="152"/>
      <c r="J1610" s="152"/>
      <c r="K1610" s="152"/>
      <c r="L1610" s="152"/>
      <c r="M1610" s="152"/>
      <c r="N1610" s="152"/>
      <c r="O1610" s="152"/>
      <c r="P1610" s="152"/>
      <c r="Q1610" s="152"/>
      <c r="R1610" s="152"/>
      <c r="S1610" s="152"/>
      <c r="T1610" s="152"/>
      <c r="U1610" s="152"/>
      <c r="V1610" s="152"/>
      <c r="W1610" s="152"/>
      <c r="X1610" s="152"/>
      <c r="Y1610" s="152"/>
      <c r="Z1610" s="152"/>
      <c r="AA1610" s="152"/>
      <c r="AB1610" s="152"/>
      <c r="AC1610" s="152"/>
      <c r="AD1610" s="152"/>
    </row>
    <row r="1611" spans="1:30">
      <c r="A1611" s="152"/>
      <c r="B1611" s="152"/>
      <c r="C1611" s="152"/>
      <c r="D1611" s="152"/>
      <c r="E1611" s="152"/>
      <c r="F1611" s="152"/>
      <c r="G1611" s="152"/>
      <c r="H1611" s="152"/>
      <c r="I1611" s="152"/>
      <c r="J1611" s="152"/>
      <c r="K1611" s="152"/>
      <c r="L1611" s="152"/>
      <c r="M1611" s="152"/>
      <c r="N1611" s="152"/>
      <c r="O1611" s="152"/>
      <c r="P1611" s="152"/>
      <c r="Q1611" s="152"/>
      <c r="R1611" s="152"/>
      <c r="S1611" s="152"/>
      <c r="T1611" s="152"/>
      <c r="U1611" s="152"/>
      <c r="V1611" s="152"/>
      <c r="W1611" s="152"/>
      <c r="X1611" s="152"/>
      <c r="Y1611" s="152"/>
      <c r="Z1611" s="152"/>
      <c r="AA1611" s="152"/>
      <c r="AB1611" s="152"/>
      <c r="AC1611" s="152"/>
      <c r="AD1611" s="152"/>
    </row>
    <row r="1612" spans="1:30">
      <c r="A1612" s="152"/>
      <c r="B1612" s="152"/>
      <c r="C1612" s="152"/>
      <c r="D1612" s="152"/>
      <c r="E1612" s="152"/>
      <c r="F1612" s="152"/>
      <c r="G1612" s="152"/>
      <c r="H1612" s="152"/>
      <c r="I1612" s="152"/>
      <c r="J1612" s="152"/>
      <c r="K1612" s="152"/>
      <c r="L1612" s="152"/>
      <c r="M1612" s="152"/>
      <c r="N1612" s="152"/>
      <c r="O1612" s="152"/>
      <c r="P1612" s="152"/>
      <c r="Q1612" s="152"/>
      <c r="R1612" s="152"/>
      <c r="S1612" s="152"/>
      <c r="T1612" s="152"/>
      <c r="U1612" s="152"/>
      <c r="V1612" s="152"/>
      <c r="W1612" s="152"/>
      <c r="X1612" s="152"/>
      <c r="Y1612" s="152"/>
      <c r="Z1612" s="152"/>
      <c r="AA1612" s="152"/>
      <c r="AB1612" s="152"/>
      <c r="AC1612" s="152"/>
      <c r="AD1612" s="152"/>
    </row>
    <row r="1613" spans="1:30">
      <c r="A1613" s="152"/>
      <c r="B1613" s="152"/>
      <c r="C1613" s="152"/>
      <c r="D1613" s="152"/>
      <c r="E1613" s="152"/>
      <c r="F1613" s="152"/>
      <c r="G1613" s="152"/>
      <c r="H1613" s="152"/>
      <c r="I1613" s="152"/>
      <c r="J1613" s="152"/>
      <c r="K1613" s="152"/>
      <c r="L1613" s="152"/>
      <c r="M1613" s="152"/>
      <c r="N1613" s="152"/>
      <c r="O1613" s="152"/>
      <c r="P1613" s="152"/>
      <c r="Q1613" s="152"/>
      <c r="R1613" s="152"/>
      <c r="S1613" s="152"/>
      <c r="T1613" s="152"/>
      <c r="U1613" s="152"/>
      <c r="V1613" s="152"/>
      <c r="W1613" s="152"/>
      <c r="X1613" s="152"/>
      <c r="Y1613" s="152"/>
      <c r="Z1613" s="152"/>
      <c r="AA1613" s="152"/>
      <c r="AB1613" s="152"/>
      <c r="AC1613" s="152"/>
      <c r="AD1613" s="152"/>
    </row>
    <row r="1614" spans="1:30">
      <c r="A1614" s="152"/>
      <c r="B1614" s="152"/>
      <c r="C1614" s="152"/>
      <c r="D1614" s="152"/>
      <c r="E1614" s="152"/>
      <c r="F1614" s="152"/>
      <c r="G1614" s="152"/>
      <c r="H1614" s="152"/>
      <c r="I1614" s="152"/>
      <c r="J1614" s="152"/>
      <c r="K1614" s="152"/>
      <c r="L1614" s="152"/>
      <c r="M1614" s="152"/>
      <c r="N1614" s="152"/>
      <c r="O1614" s="152"/>
      <c r="P1614" s="152"/>
      <c r="Q1614" s="152"/>
      <c r="R1614" s="152"/>
      <c r="S1614" s="152"/>
      <c r="T1614" s="152"/>
      <c r="U1614" s="152"/>
      <c r="V1614" s="152"/>
      <c r="W1614" s="152"/>
      <c r="X1614" s="152"/>
      <c r="Y1614" s="152"/>
      <c r="Z1614" s="152"/>
      <c r="AA1614" s="152"/>
      <c r="AB1614" s="152"/>
      <c r="AC1614" s="152"/>
      <c r="AD1614" s="152"/>
    </row>
    <row r="1615" spans="1:30">
      <c r="A1615" s="152"/>
      <c r="B1615" s="152"/>
      <c r="C1615" s="152"/>
      <c r="D1615" s="152"/>
      <c r="E1615" s="152"/>
      <c r="F1615" s="152"/>
      <c r="G1615" s="152"/>
      <c r="H1615" s="152"/>
      <c r="I1615" s="152"/>
      <c r="J1615" s="152"/>
      <c r="K1615" s="152"/>
      <c r="L1615" s="152"/>
      <c r="M1615" s="152"/>
      <c r="N1615" s="152"/>
      <c r="O1615" s="152"/>
      <c r="P1615" s="152"/>
      <c r="Q1615" s="152"/>
      <c r="R1615" s="152"/>
      <c r="S1615" s="152"/>
      <c r="T1615" s="152"/>
      <c r="U1615" s="152"/>
      <c r="V1615" s="152"/>
      <c r="W1615" s="152"/>
      <c r="X1615" s="152"/>
      <c r="Y1615" s="152"/>
      <c r="Z1615" s="152"/>
      <c r="AA1615" s="152"/>
      <c r="AB1615" s="152"/>
      <c r="AC1615" s="152"/>
      <c r="AD1615" s="152"/>
    </row>
    <row r="1616" spans="1:30">
      <c r="A1616" s="152"/>
      <c r="B1616" s="152"/>
      <c r="C1616" s="152"/>
      <c r="D1616" s="152"/>
      <c r="E1616" s="152"/>
      <c r="F1616" s="152"/>
      <c r="G1616" s="152"/>
      <c r="H1616" s="152"/>
      <c r="I1616" s="152"/>
      <c r="J1616" s="152"/>
      <c r="K1616" s="152"/>
      <c r="L1616" s="152"/>
      <c r="M1616" s="152"/>
      <c r="N1616" s="152"/>
      <c r="O1616" s="152"/>
      <c r="P1616" s="152"/>
      <c r="Q1616" s="152"/>
      <c r="R1616" s="152"/>
      <c r="S1616" s="152"/>
      <c r="T1616" s="152"/>
      <c r="U1616" s="152"/>
      <c r="V1616" s="152"/>
      <c r="W1616" s="152"/>
      <c r="X1616" s="152"/>
      <c r="Y1616" s="152"/>
      <c r="Z1616" s="152"/>
      <c r="AA1616" s="152"/>
      <c r="AB1616" s="152"/>
      <c r="AC1616" s="152"/>
      <c r="AD1616" s="152"/>
    </row>
    <row r="1617" spans="1:30">
      <c r="A1617" s="152"/>
      <c r="B1617" s="152"/>
      <c r="C1617" s="152"/>
      <c r="D1617" s="152"/>
      <c r="E1617" s="152"/>
      <c r="F1617" s="152"/>
      <c r="G1617" s="152"/>
      <c r="H1617" s="152"/>
      <c r="I1617" s="152"/>
      <c r="J1617" s="152"/>
      <c r="K1617" s="152"/>
      <c r="L1617" s="152"/>
      <c r="M1617" s="152"/>
      <c r="N1617" s="152"/>
      <c r="O1617" s="152"/>
      <c r="P1617" s="152"/>
      <c r="Q1617" s="152"/>
      <c r="R1617" s="152"/>
      <c r="S1617" s="152"/>
      <c r="T1617" s="152"/>
      <c r="U1617" s="152"/>
      <c r="V1617" s="152"/>
      <c r="W1617" s="152"/>
      <c r="X1617" s="152"/>
      <c r="Y1617" s="152"/>
      <c r="Z1617" s="152"/>
      <c r="AA1617" s="152"/>
      <c r="AB1617" s="152"/>
      <c r="AC1617" s="152"/>
      <c r="AD1617" s="152"/>
    </row>
    <row r="1618" spans="1:30">
      <c r="A1618" s="152"/>
      <c r="B1618" s="152"/>
      <c r="C1618" s="152"/>
      <c r="D1618" s="152"/>
      <c r="E1618" s="152"/>
      <c r="F1618" s="152"/>
      <c r="G1618" s="152"/>
      <c r="H1618" s="152"/>
      <c r="I1618" s="152"/>
      <c r="J1618" s="152"/>
      <c r="K1618" s="152"/>
      <c r="L1618" s="152"/>
      <c r="M1618" s="152"/>
      <c r="N1618" s="152"/>
      <c r="O1618" s="152"/>
      <c r="P1618" s="152"/>
      <c r="Q1618" s="152"/>
      <c r="R1618" s="152"/>
      <c r="S1618" s="152"/>
      <c r="T1618" s="152"/>
      <c r="U1618" s="152"/>
      <c r="V1618" s="152"/>
      <c r="W1618" s="152"/>
      <c r="X1618" s="152"/>
      <c r="Y1618" s="152"/>
      <c r="Z1618" s="152"/>
      <c r="AA1618" s="152"/>
      <c r="AB1618" s="152"/>
      <c r="AC1618" s="152"/>
      <c r="AD1618" s="152"/>
    </row>
    <row r="1619" spans="1:30">
      <c r="A1619" s="152"/>
      <c r="B1619" s="152"/>
      <c r="C1619" s="152"/>
      <c r="D1619" s="152"/>
      <c r="E1619" s="152"/>
      <c r="F1619" s="152"/>
      <c r="G1619" s="152"/>
      <c r="H1619" s="152"/>
      <c r="I1619" s="152"/>
      <c r="J1619" s="152"/>
      <c r="K1619" s="152"/>
      <c r="L1619" s="152"/>
      <c r="M1619" s="152"/>
      <c r="N1619" s="152"/>
      <c r="O1619" s="152"/>
      <c r="P1619" s="152"/>
      <c r="Q1619" s="152"/>
      <c r="R1619" s="152"/>
      <c r="S1619" s="152"/>
      <c r="T1619" s="152"/>
      <c r="U1619" s="152"/>
      <c r="V1619" s="152"/>
      <c r="W1619" s="152"/>
      <c r="X1619" s="152"/>
      <c r="Y1619" s="152"/>
      <c r="Z1619" s="152"/>
      <c r="AA1619" s="152"/>
      <c r="AB1619" s="152"/>
      <c r="AC1619" s="152"/>
      <c r="AD1619" s="152"/>
    </row>
    <row r="1620" spans="1:30">
      <c r="A1620" s="152"/>
      <c r="B1620" s="152"/>
      <c r="C1620" s="152"/>
      <c r="D1620" s="152"/>
      <c r="E1620" s="152"/>
      <c r="F1620" s="152"/>
      <c r="G1620" s="152"/>
      <c r="H1620" s="152"/>
      <c r="I1620" s="152"/>
      <c r="J1620" s="152"/>
      <c r="K1620" s="152"/>
      <c r="L1620" s="152"/>
      <c r="M1620" s="152"/>
      <c r="N1620" s="152"/>
      <c r="O1620" s="152"/>
      <c r="P1620" s="152"/>
      <c r="Q1620" s="152"/>
      <c r="R1620" s="152"/>
      <c r="S1620" s="152"/>
      <c r="T1620" s="152"/>
      <c r="U1620" s="152"/>
      <c r="V1620" s="152"/>
      <c r="W1620" s="152"/>
      <c r="X1620" s="152"/>
      <c r="Y1620" s="152"/>
      <c r="Z1620" s="152"/>
      <c r="AA1620" s="152"/>
      <c r="AB1620" s="152"/>
      <c r="AC1620" s="152"/>
      <c r="AD1620" s="152"/>
    </row>
    <row r="1621" spans="1:30">
      <c r="A1621" s="152"/>
      <c r="B1621" s="152"/>
      <c r="C1621" s="152"/>
      <c r="D1621" s="152"/>
      <c r="E1621" s="152"/>
      <c r="F1621" s="152"/>
      <c r="G1621" s="152"/>
      <c r="H1621" s="152"/>
      <c r="I1621" s="152"/>
      <c r="J1621" s="152"/>
      <c r="K1621" s="152"/>
      <c r="L1621" s="152"/>
      <c r="M1621" s="152"/>
      <c r="N1621" s="152"/>
      <c r="O1621" s="152"/>
      <c r="P1621" s="152"/>
      <c r="Q1621" s="152"/>
      <c r="R1621" s="152"/>
      <c r="S1621" s="152"/>
      <c r="T1621" s="152"/>
      <c r="U1621" s="152"/>
      <c r="V1621" s="152"/>
      <c r="W1621" s="152"/>
      <c r="X1621" s="152"/>
      <c r="Y1621" s="152"/>
      <c r="Z1621" s="152"/>
      <c r="AA1621" s="152"/>
      <c r="AB1621" s="152"/>
      <c r="AC1621" s="152"/>
      <c r="AD1621" s="152"/>
    </row>
    <row r="1622" spans="1:30">
      <c r="A1622" s="152"/>
      <c r="B1622" s="152"/>
      <c r="C1622" s="152"/>
      <c r="D1622" s="152"/>
      <c r="E1622" s="152"/>
      <c r="F1622" s="152"/>
      <c r="G1622" s="152"/>
      <c r="H1622" s="152"/>
      <c r="I1622" s="152"/>
      <c r="J1622" s="152"/>
      <c r="K1622" s="152"/>
      <c r="L1622" s="152"/>
      <c r="M1622" s="152"/>
      <c r="N1622" s="152"/>
      <c r="O1622" s="152"/>
      <c r="P1622" s="152"/>
      <c r="Q1622" s="152"/>
      <c r="R1622" s="152"/>
      <c r="S1622" s="152"/>
      <c r="T1622" s="152"/>
      <c r="U1622" s="152"/>
      <c r="V1622" s="152"/>
      <c r="W1622" s="152"/>
      <c r="X1622" s="152"/>
      <c r="Y1622" s="152"/>
      <c r="Z1622" s="152"/>
      <c r="AA1622" s="152"/>
      <c r="AB1622" s="152"/>
      <c r="AC1622" s="152"/>
      <c r="AD1622" s="152"/>
    </row>
    <row r="1623" spans="1:30">
      <c r="A1623" s="152"/>
      <c r="B1623" s="152"/>
      <c r="C1623" s="152"/>
      <c r="D1623" s="152"/>
      <c r="E1623" s="152"/>
      <c r="F1623" s="152"/>
      <c r="G1623" s="152"/>
      <c r="H1623" s="152"/>
      <c r="I1623" s="152"/>
      <c r="J1623" s="152"/>
      <c r="K1623" s="152"/>
      <c r="L1623" s="152"/>
      <c r="M1623" s="152"/>
      <c r="N1623" s="152"/>
      <c r="O1623" s="152"/>
      <c r="P1623" s="152"/>
      <c r="Q1623" s="152"/>
      <c r="R1623" s="152"/>
      <c r="S1623" s="152"/>
      <c r="T1623" s="152"/>
      <c r="U1623" s="152"/>
      <c r="V1623" s="152"/>
      <c r="W1623" s="152"/>
      <c r="X1623" s="152"/>
      <c r="Y1623" s="152"/>
      <c r="Z1623" s="152"/>
      <c r="AA1623" s="152"/>
      <c r="AB1623" s="152"/>
      <c r="AC1623" s="152"/>
      <c r="AD1623" s="152"/>
    </row>
    <row r="1624" spans="1:30">
      <c r="A1624" s="152"/>
      <c r="B1624" s="152"/>
      <c r="C1624" s="152"/>
      <c r="D1624" s="152"/>
      <c r="E1624" s="152"/>
      <c r="F1624" s="152"/>
      <c r="G1624" s="152"/>
      <c r="H1624" s="152"/>
      <c r="I1624" s="152"/>
      <c r="J1624" s="152"/>
      <c r="K1624" s="152"/>
      <c r="L1624" s="152"/>
      <c r="M1624" s="152"/>
      <c r="N1624" s="152"/>
      <c r="O1624" s="152"/>
      <c r="P1624" s="152"/>
      <c r="Q1624" s="152"/>
      <c r="R1624" s="152"/>
      <c r="S1624" s="152"/>
      <c r="T1624" s="152"/>
      <c r="U1624" s="152"/>
      <c r="V1624" s="152"/>
      <c r="W1624" s="152"/>
      <c r="X1624" s="152"/>
      <c r="Y1624" s="152"/>
      <c r="Z1624" s="152"/>
      <c r="AA1624" s="152"/>
      <c r="AB1624" s="152"/>
      <c r="AC1624" s="152"/>
      <c r="AD1624" s="152"/>
    </row>
    <row r="1625" spans="1:30">
      <c r="A1625" s="152"/>
      <c r="B1625" s="152"/>
      <c r="C1625" s="152"/>
      <c r="D1625" s="152"/>
      <c r="E1625" s="152"/>
      <c r="F1625" s="152"/>
      <c r="G1625" s="152"/>
      <c r="H1625" s="152"/>
      <c r="I1625" s="152"/>
      <c r="J1625" s="152"/>
      <c r="K1625" s="152"/>
      <c r="L1625" s="152"/>
      <c r="M1625" s="152"/>
      <c r="N1625" s="152"/>
      <c r="O1625" s="152"/>
      <c r="P1625" s="152"/>
      <c r="Q1625" s="152"/>
      <c r="R1625" s="152"/>
      <c r="S1625" s="152"/>
      <c r="T1625" s="152"/>
      <c r="U1625" s="152"/>
      <c r="V1625" s="152"/>
      <c r="W1625" s="152"/>
      <c r="X1625" s="152"/>
      <c r="Y1625" s="152"/>
      <c r="Z1625" s="152"/>
      <c r="AA1625" s="152"/>
      <c r="AB1625" s="152"/>
      <c r="AC1625" s="152"/>
      <c r="AD1625" s="152"/>
    </row>
    <row r="1626" spans="1:30">
      <c r="A1626" s="152"/>
      <c r="B1626" s="152"/>
      <c r="C1626" s="152"/>
      <c r="D1626" s="152"/>
      <c r="E1626" s="152"/>
      <c r="F1626" s="152"/>
      <c r="G1626" s="152"/>
      <c r="H1626" s="152"/>
      <c r="I1626" s="152"/>
      <c r="J1626" s="152"/>
      <c r="K1626" s="152"/>
      <c r="L1626" s="152"/>
      <c r="M1626" s="152"/>
      <c r="N1626" s="152"/>
      <c r="O1626" s="152"/>
      <c r="P1626" s="152"/>
      <c r="Q1626" s="152"/>
      <c r="R1626" s="152"/>
      <c r="S1626" s="152"/>
      <c r="T1626" s="152"/>
      <c r="U1626" s="152"/>
      <c r="V1626" s="152"/>
      <c r="W1626" s="152"/>
      <c r="X1626" s="152"/>
      <c r="Y1626" s="152"/>
      <c r="Z1626" s="152"/>
      <c r="AA1626" s="152"/>
      <c r="AB1626" s="152"/>
      <c r="AC1626" s="152"/>
      <c r="AD1626" s="152"/>
    </row>
    <row r="1627" spans="1:30">
      <c r="A1627" s="152"/>
      <c r="B1627" s="152"/>
      <c r="C1627" s="152"/>
      <c r="D1627" s="152"/>
      <c r="E1627" s="152"/>
      <c r="F1627" s="152"/>
      <c r="G1627" s="152"/>
      <c r="H1627" s="152"/>
      <c r="I1627" s="152"/>
      <c r="J1627" s="152"/>
      <c r="K1627" s="152"/>
      <c r="L1627" s="152"/>
      <c r="M1627" s="152"/>
      <c r="N1627" s="152"/>
      <c r="O1627" s="152"/>
      <c r="P1627" s="152"/>
      <c r="Q1627" s="152"/>
      <c r="R1627" s="152"/>
      <c r="S1627" s="152"/>
      <c r="T1627" s="152"/>
      <c r="U1627" s="152"/>
      <c r="V1627" s="152"/>
      <c r="W1627" s="152"/>
      <c r="X1627" s="152"/>
      <c r="Y1627" s="152"/>
      <c r="Z1627" s="152"/>
      <c r="AA1627" s="152"/>
      <c r="AB1627" s="152"/>
      <c r="AC1627" s="152"/>
      <c r="AD1627" s="152"/>
    </row>
    <row r="1628" spans="1:30">
      <c r="A1628" s="152"/>
      <c r="B1628" s="152"/>
      <c r="C1628" s="152"/>
      <c r="D1628" s="152"/>
      <c r="E1628" s="152"/>
      <c r="F1628" s="152"/>
      <c r="G1628" s="152"/>
      <c r="H1628" s="152"/>
      <c r="I1628" s="152"/>
      <c r="J1628" s="152"/>
      <c r="K1628" s="152"/>
      <c r="L1628" s="152"/>
      <c r="M1628" s="152"/>
      <c r="N1628" s="152"/>
      <c r="O1628" s="152"/>
      <c r="P1628" s="152"/>
      <c r="Q1628" s="152"/>
      <c r="R1628" s="152"/>
      <c r="S1628" s="152"/>
      <c r="T1628" s="152"/>
      <c r="U1628" s="152"/>
      <c r="V1628" s="152"/>
      <c r="W1628" s="152"/>
      <c r="X1628" s="152"/>
      <c r="Y1628" s="152"/>
      <c r="Z1628" s="152"/>
      <c r="AA1628" s="152"/>
      <c r="AB1628" s="152"/>
      <c r="AC1628" s="152"/>
      <c r="AD1628" s="152"/>
    </row>
    <row r="1629" spans="1:30">
      <c r="A1629" s="152"/>
      <c r="B1629" s="152"/>
      <c r="C1629" s="152"/>
      <c r="D1629" s="152"/>
      <c r="E1629" s="152"/>
      <c r="F1629" s="152"/>
      <c r="G1629" s="152"/>
      <c r="H1629" s="152"/>
      <c r="I1629" s="152"/>
      <c r="J1629" s="152"/>
      <c r="K1629" s="152"/>
      <c r="L1629" s="152"/>
      <c r="M1629" s="152"/>
      <c r="N1629" s="152"/>
      <c r="O1629" s="152"/>
      <c r="P1629" s="152"/>
      <c r="Q1629" s="152"/>
      <c r="R1629" s="152"/>
      <c r="S1629" s="152"/>
      <c r="T1629" s="152"/>
      <c r="U1629" s="152"/>
      <c r="V1629" s="152"/>
      <c r="W1629" s="152"/>
      <c r="X1629" s="152"/>
      <c r="Y1629" s="152"/>
      <c r="Z1629" s="152"/>
      <c r="AA1629" s="152"/>
      <c r="AB1629" s="152"/>
      <c r="AC1629" s="152"/>
      <c r="AD1629" s="152"/>
    </row>
    <row r="1630" spans="1:30">
      <c r="A1630" s="152"/>
      <c r="B1630" s="152"/>
      <c r="C1630" s="152"/>
      <c r="D1630" s="152"/>
      <c r="E1630" s="152"/>
      <c r="F1630" s="152"/>
      <c r="G1630" s="152"/>
      <c r="H1630" s="152"/>
      <c r="I1630" s="152"/>
      <c r="J1630" s="152"/>
      <c r="K1630" s="152"/>
      <c r="L1630" s="152"/>
      <c r="M1630" s="152"/>
      <c r="N1630" s="152"/>
      <c r="O1630" s="152"/>
      <c r="P1630" s="152"/>
      <c r="Q1630" s="152"/>
      <c r="R1630" s="152"/>
      <c r="S1630" s="152"/>
      <c r="T1630" s="152"/>
      <c r="U1630" s="152"/>
      <c r="V1630" s="152"/>
      <c r="W1630" s="152"/>
      <c r="X1630" s="152"/>
      <c r="Y1630" s="152"/>
      <c r="Z1630" s="152"/>
      <c r="AA1630" s="152"/>
      <c r="AB1630" s="152"/>
      <c r="AC1630" s="152"/>
      <c r="AD1630" s="152"/>
    </row>
    <row r="1631" spans="1:30">
      <c r="A1631" s="152"/>
      <c r="B1631" s="152"/>
      <c r="C1631" s="152"/>
      <c r="D1631" s="152"/>
      <c r="E1631" s="152"/>
      <c r="F1631" s="152"/>
      <c r="G1631" s="152"/>
      <c r="H1631" s="152"/>
      <c r="I1631" s="152"/>
      <c r="J1631" s="152"/>
      <c r="K1631" s="152"/>
      <c r="L1631" s="152"/>
      <c r="M1631" s="152"/>
      <c r="N1631" s="152"/>
      <c r="O1631" s="152"/>
      <c r="P1631" s="152"/>
      <c r="Q1631" s="152"/>
      <c r="R1631" s="152"/>
      <c r="S1631" s="152"/>
      <c r="T1631" s="152"/>
      <c r="U1631" s="152"/>
      <c r="V1631" s="152"/>
      <c r="W1631" s="152"/>
      <c r="X1631" s="152"/>
      <c r="Y1631" s="152"/>
      <c r="Z1631" s="152"/>
      <c r="AA1631" s="152"/>
      <c r="AB1631" s="152"/>
      <c r="AC1631" s="152"/>
      <c r="AD1631" s="152"/>
    </row>
    <row r="1632" spans="1:30">
      <c r="A1632" s="152"/>
      <c r="B1632" s="152"/>
      <c r="C1632" s="152"/>
      <c r="D1632" s="152"/>
      <c r="E1632" s="152"/>
      <c r="F1632" s="152"/>
      <c r="G1632" s="152"/>
      <c r="H1632" s="152"/>
      <c r="I1632" s="152"/>
      <c r="J1632" s="152"/>
      <c r="K1632" s="152"/>
      <c r="L1632" s="152"/>
      <c r="M1632" s="152"/>
      <c r="N1632" s="152"/>
      <c r="O1632" s="152"/>
      <c r="P1632" s="152"/>
      <c r="Q1632" s="152"/>
      <c r="R1632" s="152"/>
      <c r="S1632" s="152"/>
      <c r="T1632" s="152"/>
      <c r="U1632" s="152"/>
      <c r="V1632" s="152"/>
      <c r="W1632" s="152"/>
      <c r="X1632" s="152"/>
      <c r="Y1632" s="152"/>
      <c r="Z1632" s="152"/>
      <c r="AA1632" s="152"/>
      <c r="AB1632" s="152"/>
      <c r="AC1632" s="152"/>
      <c r="AD1632" s="152"/>
    </row>
    <row r="1633" spans="1:30">
      <c r="A1633" s="152"/>
      <c r="B1633" s="152"/>
      <c r="C1633" s="152"/>
      <c r="D1633" s="152"/>
      <c r="E1633" s="152"/>
      <c r="F1633" s="152"/>
      <c r="G1633" s="152"/>
      <c r="H1633" s="152"/>
      <c r="I1633" s="152"/>
      <c r="J1633" s="152"/>
      <c r="K1633" s="152"/>
      <c r="L1633" s="152"/>
      <c r="M1633" s="152"/>
      <c r="N1633" s="152"/>
      <c r="O1633" s="152"/>
      <c r="P1633" s="152"/>
      <c r="Q1633" s="152"/>
      <c r="R1633" s="152"/>
      <c r="S1633" s="152"/>
      <c r="T1633" s="152"/>
      <c r="U1633" s="152"/>
      <c r="V1633" s="152"/>
      <c r="W1633" s="152"/>
      <c r="X1633" s="152"/>
      <c r="Y1633" s="152"/>
      <c r="Z1633" s="152"/>
      <c r="AA1633" s="152"/>
      <c r="AB1633" s="152"/>
      <c r="AC1633" s="152"/>
      <c r="AD1633" s="152"/>
    </row>
    <row r="1634" spans="1:30">
      <c r="A1634" s="152"/>
      <c r="B1634" s="152"/>
      <c r="C1634" s="152"/>
      <c r="D1634" s="152"/>
      <c r="E1634" s="152"/>
      <c r="F1634" s="152"/>
      <c r="G1634" s="152"/>
      <c r="H1634" s="152"/>
      <c r="I1634" s="152"/>
      <c r="J1634" s="152"/>
      <c r="K1634" s="152"/>
      <c r="L1634" s="152"/>
      <c r="M1634" s="152"/>
      <c r="N1634" s="152"/>
      <c r="O1634" s="152"/>
      <c r="P1634" s="152"/>
      <c r="Q1634" s="152"/>
      <c r="R1634" s="152"/>
      <c r="S1634" s="152"/>
      <c r="T1634" s="152"/>
      <c r="U1634" s="152"/>
      <c r="V1634" s="152"/>
      <c r="W1634" s="152"/>
      <c r="X1634" s="152"/>
      <c r="Y1634" s="152"/>
      <c r="Z1634" s="152"/>
      <c r="AA1634" s="152"/>
      <c r="AB1634" s="152"/>
      <c r="AC1634" s="152"/>
      <c r="AD1634" s="152"/>
    </row>
    <row r="1635" spans="1:30">
      <c r="A1635" s="152"/>
      <c r="B1635" s="152"/>
      <c r="C1635" s="152"/>
      <c r="D1635" s="152"/>
      <c r="E1635" s="152"/>
      <c r="F1635" s="152"/>
      <c r="G1635" s="152"/>
      <c r="H1635" s="152"/>
      <c r="I1635" s="152"/>
      <c r="J1635" s="152"/>
      <c r="K1635" s="152"/>
      <c r="L1635" s="152"/>
      <c r="M1635" s="152"/>
      <c r="N1635" s="152"/>
      <c r="O1635" s="152"/>
      <c r="P1635" s="152"/>
      <c r="Q1635" s="152"/>
      <c r="R1635" s="152"/>
      <c r="S1635" s="152"/>
      <c r="T1635" s="152"/>
      <c r="U1635" s="152"/>
      <c r="V1635" s="152"/>
      <c r="W1635" s="152"/>
      <c r="X1635" s="152"/>
      <c r="Y1635" s="152"/>
      <c r="Z1635" s="152"/>
      <c r="AA1635" s="152"/>
      <c r="AB1635" s="152"/>
      <c r="AC1635" s="152"/>
      <c r="AD1635" s="152"/>
    </row>
    <row r="1636" spans="1:30">
      <c r="A1636" s="152"/>
      <c r="B1636" s="152"/>
      <c r="C1636" s="152"/>
      <c r="D1636" s="152"/>
      <c r="E1636" s="152"/>
      <c r="F1636" s="152"/>
      <c r="G1636" s="152"/>
      <c r="H1636" s="152"/>
      <c r="I1636" s="152"/>
      <c r="J1636" s="152"/>
      <c r="K1636" s="152"/>
      <c r="L1636" s="152"/>
      <c r="M1636" s="152"/>
      <c r="N1636" s="152"/>
      <c r="O1636" s="152"/>
      <c r="P1636" s="152"/>
      <c r="Q1636" s="152"/>
      <c r="R1636" s="152"/>
      <c r="S1636" s="152"/>
      <c r="T1636" s="152"/>
      <c r="U1636" s="152"/>
      <c r="V1636" s="152"/>
      <c r="W1636" s="152"/>
      <c r="X1636" s="152"/>
      <c r="Y1636" s="152"/>
      <c r="Z1636" s="152"/>
      <c r="AA1636" s="152"/>
      <c r="AB1636" s="152"/>
      <c r="AC1636" s="152"/>
      <c r="AD1636" s="152"/>
    </row>
    <row r="1637" spans="1:30">
      <c r="A1637" s="152"/>
      <c r="B1637" s="152"/>
      <c r="C1637" s="152"/>
      <c r="D1637" s="152"/>
      <c r="E1637" s="152"/>
      <c r="F1637" s="152"/>
      <c r="G1637" s="152"/>
      <c r="H1637" s="152"/>
      <c r="I1637" s="152"/>
      <c r="J1637" s="152"/>
      <c r="K1637" s="152"/>
      <c r="L1637" s="152"/>
      <c r="M1637" s="152"/>
      <c r="N1637" s="152"/>
      <c r="O1637" s="152"/>
      <c r="P1637" s="152"/>
      <c r="Q1637" s="152"/>
      <c r="R1637" s="152"/>
      <c r="S1637" s="152"/>
      <c r="T1637" s="152"/>
      <c r="U1637" s="152"/>
      <c r="V1637" s="152"/>
      <c r="W1637" s="152"/>
      <c r="X1637" s="152"/>
      <c r="Y1637" s="152"/>
      <c r="Z1637" s="152"/>
      <c r="AA1637" s="152"/>
      <c r="AB1637" s="152"/>
      <c r="AC1637" s="152"/>
      <c r="AD1637" s="152"/>
    </row>
    <row r="1638" spans="1:30">
      <c r="A1638" s="152"/>
      <c r="B1638" s="152"/>
      <c r="C1638" s="152"/>
      <c r="D1638" s="152"/>
      <c r="E1638" s="152"/>
      <c r="F1638" s="152"/>
      <c r="G1638" s="152"/>
      <c r="H1638" s="152"/>
      <c r="I1638" s="152"/>
      <c r="J1638" s="152"/>
      <c r="K1638" s="152"/>
      <c r="L1638" s="152"/>
      <c r="M1638" s="152"/>
      <c r="N1638" s="152"/>
      <c r="O1638" s="152"/>
      <c r="P1638" s="152"/>
      <c r="Q1638" s="152"/>
      <c r="R1638" s="152"/>
      <c r="S1638" s="152"/>
      <c r="T1638" s="152"/>
      <c r="U1638" s="152"/>
      <c r="V1638" s="152"/>
      <c r="W1638" s="152"/>
      <c r="X1638" s="152"/>
      <c r="Y1638" s="152"/>
      <c r="Z1638" s="152"/>
      <c r="AA1638" s="152"/>
      <c r="AB1638" s="152"/>
      <c r="AC1638" s="152"/>
      <c r="AD1638" s="152"/>
    </row>
    <row r="1639" spans="1:30">
      <c r="A1639" s="152"/>
      <c r="B1639" s="152"/>
      <c r="C1639" s="152"/>
      <c r="D1639" s="152"/>
      <c r="E1639" s="152"/>
      <c r="F1639" s="152"/>
      <c r="G1639" s="152"/>
      <c r="H1639" s="152"/>
      <c r="I1639" s="152"/>
      <c r="J1639" s="152"/>
      <c r="K1639" s="152"/>
      <c r="L1639" s="152"/>
      <c r="M1639" s="152"/>
      <c r="N1639" s="152"/>
      <c r="O1639" s="152"/>
      <c r="P1639" s="152"/>
      <c r="Q1639" s="152"/>
      <c r="R1639" s="152"/>
      <c r="S1639" s="152"/>
      <c r="T1639" s="152"/>
      <c r="U1639" s="152"/>
      <c r="V1639" s="152"/>
      <c r="W1639" s="152"/>
      <c r="X1639" s="152"/>
      <c r="Y1639" s="152"/>
      <c r="Z1639" s="152"/>
      <c r="AA1639" s="152"/>
      <c r="AB1639" s="152"/>
      <c r="AC1639" s="152"/>
      <c r="AD1639" s="152"/>
    </row>
    <row r="1640" spans="1:30">
      <c r="A1640" s="152"/>
      <c r="B1640" s="152"/>
      <c r="C1640" s="152"/>
      <c r="D1640" s="152"/>
      <c r="E1640" s="152"/>
      <c r="F1640" s="152"/>
      <c r="G1640" s="152"/>
      <c r="H1640" s="152"/>
      <c r="I1640" s="152"/>
      <c r="J1640" s="152"/>
      <c r="K1640" s="152"/>
      <c r="L1640" s="152"/>
      <c r="M1640" s="152"/>
      <c r="N1640" s="152"/>
      <c r="O1640" s="152"/>
      <c r="P1640" s="152"/>
      <c r="Q1640" s="152"/>
      <c r="R1640" s="152"/>
      <c r="S1640" s="152"/>
      <c r="T1640" s="152"/>
      <c r="U1640" s="152"/>
      <c r="V1640" s="152"/>
      <c r="W1640" s="152"/>
      <c r="X1640" s="152"/>
      <c r="Y1640" s="152"/>
      <c r="Z1640" s="152"/>
      <c r="AA1640" s="152"/>
      <c r="AB1640" s="152"/>
      <c r="AC1640" s="152"/>
      <c r="AD1640" s="152"/>
    </row>
    <row r="1641" spans="1:30">
      <c r="A1641" s="152"/>
      <c r="B1641" s="152"/>
      <c r="C1641" s="152"/>
      <c r="D1641" s="152"/>
      <c r="E1641" s="152"/>
      <c r="F1641" s="152"/>
      <c r="G1641" s="152"/>
      <c r="H1641" s="152"/>
      <c r="I1641" s="152"/>
      <c r="J1641" s="152"/>
      <c r="K1641" s="152"/>
      <c r="L1641" s="152"/>
      <c r="M1641" s="152"/>
      <c r="N1641" s="152"/>
      <c r="O1641" s="152"/>
      <c r="P1641" s="152"/>
      <c r="Q1641" s="152"/>
      <c r="R1641" s="152"/>
      <c r="S1641" s="152"/>
      <c r="T1641" s="152"/>
      <c r="U1641" s="152"/>
      <c r="V1641" s="152"/>
      <c r="W1641" s="152"/>
      <c r="X1641" s="152"/>
      <c r="Y1641" s="152"/>
      <c r="Z1641" s="152"/>
      <c r="AA1641" s="152"/>
      <c r="AB1641" s="152"/>
      <c r="AC1641" s="152"/>
      <c r="AD1641" s="152"/>
    </row>
    <row r="1642" spans="1:30">
      <c r="A1642" s="152"/>
      <c r="B1642" s="152"/>
      <c r="C1642" s="152"/>
      <c r="D1642" s="152"/>
      <c r="E1642" s="152"/>
      <c r="F1642" s="152"/>
      <c r="G1642" s="152"/>
      <c r="H1642" s="152"/>
      <c r="I1642" s="152"/>
      <c r="J1642" s="152"/>
      <c r="K1642" s="152"/>
      <c r="L1642" s="152"/>
      <c r="M1642" s="152"/>
      <c r="N1642" s="152"/>
      <c r="O1642" s="152"/>
      <c r="P1642" s="152"/>
      <c r="Q1642" s="152"/>
      <c r="R1642" s="152"/>
      <c r="S1642" s="152"/>
      <c r="T1642" s="152"/>
      <c r="U1642" s="152"/>
      <c r="V1642" s="152"/>
      <c r="W1642" s="152"/>
      <c r="X1642" s="152"/>
      <c r="Y1642" s="152"/>
      <c r="Z1642" s="152"/>
      <c r="AA1642" s="152"/>
      <c r="AB1642" s="152"/>
      <c r="AC1642" s="152"/>
      <c r="AD1642" s="152"/>
    </row>
    <row r="1643" spans="1:30">
      <c r="A1643" s="152"/>
      <c r="B1643" s="152"/>
      <c r="C1643" s="152"/>
      <c r="D1643" s="152"/>
      <c r="E1643" s="152"/>
      <c r="F1643" s="152"/>
      <c r="G1643" s="152"/>
      <c r="H1643" s="152"/>
      <c r="I1643" s="152"/>
      <c r="J1643" s="152"/>
      <c r="K1643" s="152"/>
      <c r="L1643" s="152"/>
      <c r="M1643" s="152"/>
      <c r="N1643" s="152"/>
      <c r="O1643" s="152"/>
      <c r="P1643" s="152"/>
      <c r="Q1643" s="152"/>
      <c r="R1643" s="152"/>
      <c r="S1643" s="152"/>
      <c r="T1643" s="152"/>
      <c r="U1643" s="152"/>
      <c r="V1643" s="152"/>
      <c r="W1643" s="152"/>
      <c r="X1643" s="152"/>
      <c r="Y1643" s="152"/>
      <c r="Z1643" s="152"/>
      <c r="AA1643" s="152"/>
      <c r="AB1643" s="152"/>
      <c r="AC1643" s="152"/>
      <c r="AD1643" s="152"/>
    </row>
    <row r="1644" spans="1:30">
      <c r="A1644" s="152"/>
      <c r="B1644" s="152"/>
      <c r="C1644" s="152"/>
      <c r="D1644" s="152"/>
      <c r="E1644" s="152"/>
      <c r="F1644" s="152"/>
      <c r="G1644" s="152"/>
      <c r="H1644" s="152"/>
      <c r="I1644" s="152"/>
      <c r="J1644" s="152"/>
      <c r="K1644" s="152"/>
      <c r="L1644" s="152"/>
      <c r="M1644" s="152"/>
      <c r="N1644" s="152"/>
      <c r="O1644" s="152"/>
      <c r="P1644" s="152"/>
      <c r="Q1644" s="152"/>
      <c r="R1644" s="152"/>
      <c r="S1644" s="152"/>
      <c r="T1644" s="152"/>
      <c r="U1644" s="152"/>
      <c r="V1644" s="152"/>
      <c r="W1644" s="152"/>
      <c r="X1644" s="152"/>
      <c r="Y1644" s="152"/>
      <c r="Z1644" s="152"/>
      <c r="AA1644" s="152"/>
      <c r="AB1644" s="152"/>
      <c r="AC1644" s="152"/>
      <c r="AD1644" s="152"/>
    </row>
    <row r="1645" spans="1:30">
      <c r="A1645" s="152"/>
      <c r="B1645" s="152"/>
      <c r="C1645" s="152"/>
      <c r="D1645" s="152"/>
      <c r="E1645" s="152"/>
      <c r="F1645" s="152"/>
      <c r="G1645" s="152"/>
      <c r="H1645" s="152"/>
      <c r="I1645" s="152"/>
      <c r="J1645" s="152"/>
      <c r="K1645" s="152"/>
      <c r="L1645" s="152"/>
      <c r="M1645" s="152"/>
      <c r="N1645" s="152"/>
      <c r="O1645" s="152"/>
      <c r="P1645" s="152"/>
      <c r="Q1645" s="152"/>
      <c r="R1645" s="152"/>
      <c r="S1645" s="152"/>
      <c r="T1645" s="152"/>
      <c r="U1645" s="152"/>
      <c r="V1645" s="152"/>
      <c r="W1645" s="152"/>
      <c r="X1645" s="152"/>
      <c r="Y1645" s="152"/>
      <c r="Z1645" s="152"/>
      <c r="AA1645" s="152"/>
      <c r="AB1645" s="152"/>
      <c r="AC1645" s="152"/>
      <c r="AD1645" s="152"/>
    </row>
    <row r="1646" spans="1:30">
      <c r="A1646" s="152"/>
      <c r="B1646" s="152"/>
      <c r="C1646" s="152"/>
      <c r="D1646" s="152"/>
      <c r="E1646" s="152"/>
      <c r="F1646" s="152"/>
      <c r="G1646" s="152"/>
      <c r="H1646" s="152"/>
      <c r="I1646" s="152"/>
      <c r="J1646" s="152"/>
      <c r="K1646" s="152"/>
      <c r="L1646" s="152"/>
      <c r="M1646" s="152"/>
      <c r="N1646" s="152"/>
      <c r="O1646" s="152"/>
      <c r="P1646" s="152"/>
      <c r="Q1646" s="152"/>
      <c r="R1646" s="152"/>
      <c r="S1646" s="152"/>
      <c r="T1646" s="152"/>
      <c r="U1646" s="152"/>
      <c r="V1646" s="152"/>
      <c r="W1646" s="152"/>
      <c r="X1646" s="152"/>
      <c r="Y1646" s="152"/>
      <c r="Z1646" s="152"/>
      <c r="AA1646" s="152"/>
      <c r="AB1646" s="152"/>
      <c r="AC1646" s="152"/>
      <c r="AD1646" s="152"/>
    </row>
    <row r="1647" spans="1:30">
      <c r="A1647" s="152"/>
      <c r="B1647" s="152"/>
      <c r="C1647" s="152"/>
      <c r="D1647" s="152"/>
      <c r="E1647" s="152"/>
      <c r="F1647" s="152"/>
      <c r="G1647" s="152"/>
      <c r="H1647" s="152"/>
      <c r="I1647" s="152"/>
      <c r="J1647" s="152"/>
      <c r="K1647" s="152"/>
      <c r="L1647" s="152"/>
      <c r="M1647" s="152"/>
      <c r="N1647" s="152"/>
      <c r="O1647" s="152"/>
      <c r="P1647" s="152"/>
      <c r="Q1647" s="152"/>
      <c r="R1647" s="152"/>
      <c r="S1647" s="152"/>
      <c r="T1647" s="152"/>
      <c r="U1647" s="152"/>
      <c r="V1647" s="152"/>
      <c r="W1647" s="152"/>
      <c r="X1647" s="152"/>
      <c r="Y1647" s="152"/>
      <c r="Z1647" s="152"/>
      <c r="AA1647" s="152"/>
      <c r="AB1647" s="152"/>
      <c r="AC1647" s="152"/>
      <c r="AD1647" s="152"/>
    </row>
    <row r="1648" spans="1:30">
      <c r="A1648" s="152"/>
      <c r="B1648" s="152"/>
      <c r="C1648" s="152"/>
      <c r="D1648" s="152"/>
      <c r="E1648" s="152"/>
      <c r="F1648" s="152"/>
      <c r="G1648" s="152"/>
      <c r="H1648" s="152"/>
      <c r="I1648" s="152"/>
      <c r="J1648" s="152"/>
      <c r="K1648" s="152"/>
      <c r="L1648" s="152"/>
      <c r="M1648" s="152"/>
      <c r="N1648" s="152"/>
      <c r="O1648" s="152"/>
      <c r="P1648" s="152"/>
      <c r="Q1648" s="152"/>
      <c r="R1648" s="152"/>
      <c r="S1648" s="152"/>
      <c r="T1648" s="152"/>
      <c r="U1648" s="152"/>
      <c r="V1648" s="152"/>
      <c r="W1648" s="152"/>
      <c r="X1648" s="152"/>
      <c r="Y1648" s="152"/>
      <c r="Z1648" s="152"/>
      <c r="AA1648" s="152"/>
      <c r="AB1648" s="152"/>
      <c r="AC1648" s="152"/>
      <c r="AD1648" s="152"/>
    </row>
    <row r="1649" spans="1:30">
      <c r="A1649" s="152"/>
      <c r="B1649" s="152"/>
      <c r="C1649" s="152"/>
      <c r="D1649" s="152"/>
      <c r="E1649" s="152"/>
      <c r="F1649" s="152"/>
      <c r="G1649" s="152"/>
      <c r="H1649" s="152"/>
      <c r="I1649" s="152"/>
      <c r="J1649" s="152"/>
      <c r="K1649" s="152"/>
      <c r="L1649" s="152"/>
      <c r="M1649" s="152"/>
      <c r="N1649" s="152"/>
      <c r="O1649" s="152"/>
      <c r="P1649" s="152"/>
      <c r="Q1649" s="152"/>
      <c r="R1649" s="152"/>
      <c r="S1649" s="152"/>
      <c r="T1649" s="152"/>
      <c r="U1649" s="152"/>
      <c r="V1649" s="152"/>
      <c r="W1649" s="152"/>
      <c r="X1649" s="152"/>
      <c r="Y1649" s="152"/>
      <c r="Z1649" s="152"/>
      <c r="AA1649" s="152"/>
      <c r="AB1649" s="152"/>
      <c r="AC1649" s="152"/>
      <c r="AD1649" s="152"/>
    </row>
    <row r="1650" spans="1:30">
      <c r="A1650" s="152"/>
      <c r="B1650" s="152"/>
      <c r="C1650" s="152"/>
      <c r="D1650" s="152"/>
      <c r="E1650" s="152"/>
      <c r="F1650" s="152"/>
      <c r="G1650" s="152"/>
      <c r="H1650" s="152"/>
      <c r="I1650" s="152"/>
      <c r="J1650" s="152"/>
      <c r="K1650" s="152"/>
      <c r="L1650" s="152"/>
      <c r="M1650" s="152"/>
      <c r="N1650" s="152"/>
      <c r="O1650" s="152"/>
      <c r="P1650" s="152"/>
      <c r="Q1650" s="152"/>
      <c r="R1650" s="152"/>
      <c r="S1650" s="152"/>
      <c r="T1650" s="152"/>
      <c r="U1650" s="152"/>
      <c r="V1650" s="152"/>
      <c r="W1650" s="152"/>
      <c r="X1650" s="152"/>
      <c r="Y1650" s="152"/>
      <c r="Z1650" s="152"/>
      <c r="AA1650" s="152"/>
      <c r="AB1650" s="152"/>
      <c r="AC1650" s="152"/>
      <c r="AD1650" s="152"/>
    </row>
    <row r="1651" spans="1:30">
      <c r="A1651" s="152"/>
      <c r="B1651" s="152"/>
      <c r="C1651" s="152"/>
      <c r="D1651" s="152"/>
      <c r="E1651" s="152"/>
      <c r="F1651" s="152"/>
      <c r="G1651" s="152"/>
      <c r="H1651" s="152"/>
      <c r="I1651" s="152"/>
      <c r="J1651" s="152"/>
      <c r="K1651" s="152"/>
      <c r="L1651" s="152"/>
      <c r="M1651" s="152"/>
      <c r="N1651" s="152"/>
      <c r="O1651" s="152"/>
      <c r="P1651" s="152"/>
      <c r="Q1651" s="152"/>
      <c r="R1651" s="152"/>
      <c r="S1651" s="152"/>
      <c r="T1651" s="152"/>
      <c r="U1651" s="152"/>
      <c r="V1651" s="152"/>
      <c r="W1651" s="152"/>
      <c r="X1651" s="152"/>
      <c r="Y1651" s="152"/>
      <c r="Z1651" s="152"/>
      <c r="AA1651" s="152"/>
      <c r="AB1651" s="152"/>
      <c r="AC1651" s="152"/>
      <c r="AD1651" s="152"/>
    </row>
    <row r="1652" spans="1:30">
      <c r="A1652" s="152"/>
      <c r="B1652" s="152"/>
      <c r="C1652" s="152"/>
      <c r="D1652" s="152"/>
      <c r="E1652" s="152"/>
      <c r="F1652" s="152"/>
      <c r="G1652" s="152"/>
      <c r="H1652" s="152"/>
      <c r="I1652" s="152"/>
      <c r="J1652" s="152"/>
      <c r="K1652" s="152"/>
      <c r="L1652" s="152"/>
      <c r="M1652" s="152"/>
      <c r="N1652" s="152"/>
      <c r="O1652" s="152"/>
      <c r="P1652" s="152"/>
      <c r="Q1652" s="152"/>
      <c r="R1652" s="152"/>
      <c r="S1652" s="152"/>
      <c r="T1652" s="152"/>
      <c r="U1652" s="152"/>
      <c r="V1652" s="152"/>
      <c r="W1652" s="152"/>
      <c r="X1652" s="152"/>
      <c r="Y1652" s="152"/>
      <c r="Z1652" s="152"/>
      <c r="AA1652" s="152"/>
      <c r="AB1652" s="152"/>
      <c r="AC1652" s="152"/>
      <c r="AD1652" s="152"/>
    </row>
    <row r="1653" spans="1:30">
      <c r="A1653" s="152"/>
      <c r="B1653" s="152"/>
      <c r="C1653" s="152"/>
      <c r="D1653" s="152"/>
      <c r="E1653" s="152"/>
      <c r="F1653" s="152"/>
      <c r="G1653" s="152"/>
      <c r="H1653" s="152"/>
      <c r="I1653" s="152"/>
      <c r="J1653" s="152"/>
      <c r="K1653" s="152"/>
      <c r="L1653" s="152"/>
      <c r="M1653" s="152"/>
      <c r="N1653" s="152"/>
      <c r="O1653" s="152"/>
      <c r="P1653" s="152"/>
      <c r="Q1653" s="152"/>
      <c r="R1653" s="152"/>
      <c r="S1653" s="152"/>
      <c r="T1653" s="152"/>
      <c r="U1653" s="152"/>
      <c r="V1653" s="152"/>
      <c r="W1653" s="152"/>
      <c r="X1653" s="152"/>
      <c r="Y1653" s="152"/>
      <c r="Z1653" s="152"/>
      <c r="AA1653" s="152"/>
      <c r="AB1653" s="152"/>
      <c r="AC1653" s="152"/>
      <c r="AD1653" s="152"/>
    </row>
    <row r="1654" spans="1:30">
      <c r="A1654" s="152"/>
      <c r="B1654" s="152"/>
      <c r="C1654" s="152"/>
      <c r="D1654" s="152"/>
      <c r="E1654" s="152"/>
      <c r="F1654" s="152"/>
      <c r="G1654" s="152"/>
      <c r="H1654" s="152"/>
      <c r="I1654" s="152"/>
      <c r="J1654" s="152"/>
      <c r="K1654" s="152"/>
      <c r="L1654" s="152"/>
      <c r="M1654" s="152"/>
      <c r="N1654" s="152"/>
      <c r="O1654" s="152"/>
      <c r="P1654" s="152"/>
      <c r="Q1654" s="152"/>
      <c r="R1654" s="152"/>
      <c r="S1654" s="152"/>
      <c r="T1654" s="152"/>
      <c r="U1654" s="152"/>
      <c r="V1654" s="152"/>
      <c r="W1654" s="152"/>
      <c r="X1654" s="152"/>
      <c r="Y1654" s="152"/>
      <c r="Z1654" s="152"/>
      <c r="AA1654" s="152"/>
      <c r="AB1654" s="152"/>
      <c r="AC1654" s="152"/>
      <c r="AD1654" s="152"/>
    </row>
    <row r="1655" spans="1:30">
      <c r="A1655" s="152"/>
      <c r="B1655" s="152"/>
      <c r="C1655" s="152"/>
      <c r="D1655" s="152"/>
      <c r="E1655" s="152"/>
      <c r="F1655" s="152"/>
      <c r="G1655" s="152"/>
      <c r="H1655" s="152"/>
      <c r="I1655" s="152"/>
      <c r="J1655" s="152"/>
      <c r="K1655" s="152"/>
      <c r="L1655" s="152"/>
      <c r="M1655" s="152"/>
      <c r="N1655" s="152"/>
      <c r="O1655" s="152"/>
      <c r="P1655" s="152"/>
      <c r="Q1655" s="152"/>
      <c r="R1655" s="152"/>
      <c r="S1655" s="152"/>
      <c r="T1655" s="152"/>
      <c r="U1655" s="152"/>
      <c r="V1655" s="152"/>
      <c r="W1655" s="152"/>
      <c r="X1655" s="152"/>
      <c r="Y1655" s="152"/>
      <c r="Z1655" s="152"/>
      <c r="AA1655" s="152"/>
      <c r="AB1655" s="152"/>
      <c r="AC1655" s="152"/>
      <c r="AD1655" s="152"/>
    </row>
    <row r="1656" spans="1:30">
      <c r="A1656" s="152"/>
      <c r="B1656" s="152"/>
      <c r="C1656" s="152"/>
      <c r="D1656" s="152"/>
      <c r="E1656" s="152"/>
      <c r="F1656" s="152"/>
      <c r="G1656" s="152"/>
      <c r="H1656" s="152"/>
      <c r="I1656" s="152"/>
      <c r="J1656" s="152"/>
      <c r="K1656" s="152"/>
      <c r="L1656" s="152"/>
      <c r="M1656" s="152"/>
      <c r="N1656" s="152"/>
      <c r="O1656" s="152"/>
      <c r="P1656" s="152"/>
      <c r="Q1656" s="152"/>
      <c r="R1656" s="152"/>
      <c r="S1656" s="152"/>
      <c r="T1656" s="152"/>
      <c r="U1656" s="152"/>
      <c r="V1656" s="152"/>
      <c r="W1656" s="152"/>
      <c r="X1656" s="152"/>
      <c r="Y1656" s="152"/>
      <c r="Z1656" s="152"/>
      <c r="AA1656" s="152"/>
      <c r="AB1656" s="152"/>
      <c r="AC1656" s="152"/>
      <c r="AD1656" s="152"/>
    </row>
    <row r="1657" spans="1:30">
      <c r="A1657" s="152"/>
      <c r="B1657" s="152"/>
      <c r="C1657" s="152"/>
      <c r="D1657" s="152"/>
      <c r="E1657" s="152"/>
      <c r="F1657" s="152"/>
      <c r="G1657" s="152"/>
      <c r="H1657" s="152"/>
      <c r="I1657" s="152"/>
      <c r="J1657" s="152"/>
      <c r="K1657" s="152"/>
      <c r="L1657" s="152"/>
      <c r="M1657" s="152"/>
      <c r="N1657" s="152"/>
      <c r="O1657" s="152"/>
      <c r="P1657" s="152"/>
      <c r="Q1657" s="152"/>
      <c r="R1657" s="152"/>
      <c r="S1657" s="152"/>
      <c r="T1657" s="152"/>
      <c r="U1657" s="152"/>
      <c r="V1657" s="152"/>
      <c r="W1657" s="152"/>
      <c r="X1657" s="152"/>
      <c r="Y1657" s="152"/>
      <c r="Z1657" s="152"/>
      <c r="AA1657" s="152"/>
      <c r="AB1657" s="152"/>
      <c r="AC1657" s="152"/>
      <c r="AD1657" s="152"/>
    </row>
    <row r="1658" spans="1:30">
      <c r="A1658" s="152"/>
      <c r="B1658" s="152"/>
      <c r="C1658" s="152"/>
      <c r="D1658" s="152"/>
      <c r="E1658" s="152"/>
      <c r="F1658" s="152"/>
      <c r="G1658" s="152"/>
      <c r="H1658" s="152"/>
      <c r="I1658" s="152"/>
      <c r="J1658" s="152"/>
      <c r="K1658" s="152"/>
      <c r="L1658" s="152"/>
      <c r="M1658" s="152"/>
      <c r="N1658" s="152"/>
      <c r="O1658" s="152"/>
      <c r="P1658" s="152"/>
      <c r="Q1658" s="152"/>
      <c r="R1658" s="152"/>
      <c r="S1658" s="152"/>
      <c r="T1658" s="152"/>
      <c r="U1658" s="152"/>
      <c r="V1658" s="152"/>
      <c r="W1658" s="152"/>
      <c r="X1658" s="152"/>
      <c r="Y1658" s="152"/>
      <c r="Z1658" s="152"/>
      <c r="AA1658" s="152"/>
      <c r="AB1658" s="152"/>
      <c r="AC1658" s="152"/>
      <c r="AD1658" s="152"/>
    </row>
    <row r="1659" spans="1:30">
      <c r="A1659" s="152"/>
      <c r="B1659" s="152"/>
      <c r="C1659" s="152"/>
      <c r="D1659" s="152"/>
      <c r="E1659" s="152"/>
      <c r="F1659" s="152"/>
      <c r="G1659" s="152"/>
      <c r="H1659" s="152"/>
      <c r="I1659" s="152"/>
      <c r="J1659" s="152"/>
      <c r="K1659" s="152"/>
      <c r="L1659" s="152"/>
      <c r="M1659" s="152"/>
      <c r="N1659" s="152"/>
      <c r="O1659" s="152"/>
      <c r="P1659" s="152"/>
      <c r="Q1659" s="152"/>
      <c r="R1659" s="152"/>
      <c r="S1659" s="152"/>
      <c r="T1659" s="152"/>
      <c r="U1659" s="152"/>
      <c r="V1659" s="152"/>
      <c r="W1659" s="152"/>
      <c r="X1659" s="152"/>
      <c r="Y1659" s="152"/>
      <c r="Z1659" s="152"/>
      <c r="AA1659" s="152"/>
      <c r="AB1659" s="152"/>
      <c r="AC1659" s="152"/>
      <c r="AD1659" s="152"/>
    </row>
    <row r="1660" spans="1:30">
      <c r="A1660" s="152"/>
      <c r="B1660" s="152"/>
      <c r="C1660" s="152"/>
      <c r="D1660" s="152"/>
      <c r="E1660" s="152"/>
      <c r="F1660" s="152"/>
      <c r="G1660" s="152"/>
      <c r="H1660" s="152"/>
      <c r="I1660" s="152"/>
      <c r="J1660" s="152"/>
      <c r="K1660" s="152"/>
      <c r="L1660" s="152"/>
      <c r="M1660" s="152"/>
      <c r="N1660" s="152"/>
      <c r="O1660" s="152"/>
      <c r="P1660" s="152"/>
      <c r="Q1660" s="152"/>
      <c r="R1660" s="152"/>
      <c r="S1660" s="152"/>
      <c r="T1660" s="152"/>
      <c r="U1660" s="152"/>
      <c r="V1660" s="152"/>
      <c r="W1660" s="152"/>
      <c r="X1660" s="152"/>
      <c r="Y1660" s="152"/>
      <c r="Z1660" s="152"/>
      <c r="AA1660" s="152"/>
      <c r="AB1660" s="152"/>
      <c r="AC1660" s="152"/>
      <c r="AD1660" s="152"/>
    </row>
    <row r="1661" spans="1:30">
      <c r="A1661" s="152"/>
      <c r="B1661" s="152"/>
      <c r="C1661" s="152"/>
      <c r="D1661" s="152"/>
      <c r="E1661" s="152"/>
      <c r="F1661" s="152"/>
      <c r="G1661" s="152"/>
      <c r="H1661" s="152"/>
      <c r="I1661" s="152"/>
      <c r="J1661" s="152"/>
      <c r="K1661" s="152"/>
      <c r="L1661" s="152"/>
      <c r="M1661" s="152"/>
      <c r="N1661" s="152"/>
      <c r="O1661" s="152"/>
      <c r="P1661" s="152"/>
      <c r="Q1661" s="152"/>
      <c r="R1661" s="152"/>
      <c r="S1661" s="152"/>
      <c r="T1661" s="152"/>
      <c r="U1661" s="152"/>
      <c r="V1661" s="152"/>
      <c r="W1661" s="152"/>
      <c r="X1661" s="152"/>
      <c r="Y1661" s="152"/>
      <c r="Z1661" s="152"/>
      <c r="AA1661" s="152"/>
      <c r="AB1661" s="152"/>
      <c r="AC1661" s="152"/>
      <c r="AD1661" s="152"/>
    </row>
    <row r="1662" spans="1:30">
      <c r="A1662" s="152"/>
      <c r="B1662" s="152"/>
      <c r="C1662" s="152"/>
      <c r="D1662" s="152"/>
      <c r="E1662" s="152"/>
      <c r="F1662" s="152"/>
      <c r="G1662" s="152"/>
      <c r="H1662" s="152"/>
      <c r="I1662" s="152"/>
      <c r="J1662" s="152"/>
      <c r="K1662" s="152"/>
      <c r="L1662" s="152"/>
      <c r="M1662" s="152"/>
      <c r="N1662" s="152"/>
      <c r="O1662" s="152"/>
      <c r="P1662" s="152"/>
      <c r="Q1662" s="152"/>
      <c r="R1662" s="152"/>
      <c r="S1662" s="152"/>
      <c r="T1662" s="152"/>
      <c r="U1662" s="152"/>
      <c r="V1662" s="152"/>
      <c r="W1662" s="152"/>
      <c r="X1662" s="152"/>
      <c r="Y1662" s="152"/>
      <c r="Z1662" s="152"/>
      <c r="AA1662" s="152"/>
      <c r="AB1662" s="152"/>
      <c r="AC1662" s="152"/>
      <c r="AD1662" s="152"/>
    </row>
    <row r="1663" spans="1:30">
      <c r="A1663" s="152"/>
      <c r="B1663" s="152"/>
      <c r="C1663" s="152"/>
      <c r="D1663" s="152"/>
      <c r="E1663" s="152"/>
      <c r="F1663" s="152"/>
      <c r="G1663" s="152"/>
      <c r="H1663" s="152"/>
      <c r="I1663" s="152"/>
      <c r="J1663" s="152"/>
      <c r="K1663" s="152"/>
      <c r="L1663" s="152"/>
      <c r="M1663" s="152"/>
      <c r="N1663" s="152"/>
      <c r="O1663" s="152"/>
      <c r="P1663" s="152"/>
      <c r="Q1663" s="152"/>
      <c r="R1663" s="152"/>
      <c r="S1663" s="152"/>
      <c r="T1663" s="152"/>
      <c r="U1663" s="152"/>
      <c r="V1663" s="152"/>
      <c r="W1663" s="152"/>
      <c r="X1663" s="152"/>
      <c r="Y1663" s="152"/>
      <c r="Z1663" s="152"/>
      <c r="AA1663" s="152"/>
      <c r="AB1663" s="152"/>
      <c r="AC1663" s="152"/>
      <c r="AD1663" s="152"/>
    </row>
    <row r="1664" spans="1:30">
      <c r="A1664" s="152"/>
      <c r="B1664" s="152"/>
      <c r="C1664" s="152"/>
      <c r="D1664" s="152"/>
      <c r="E1664" s="152"/>
      <c r="F1664" s="152"/>
      <c r="G1664" s="152"/>
      <c r="H1664" s="152"/>
      <c r="I1664" s="152"/>
      <c r="J1664" s="152"/>
      <c r="K1664" s="152"/>
      <c r="L1664" s="152"/>
      <c r="M1664" s="152"/>
      <c r="N1664" s="152"/>
      <c r="O1664" s="152"/>
      <c r="P1664" s="152"/>
      <c r="Q1664" s="152"/>
      <c r="R1664" s="152"/>
      <c r="S1664" s="152"/>
      <c r="T1664" s="152"/>
      <c r="U1664" s="152"/>
      <c r="V1664" s="152"/>
      <c r="W1664" s="152"/>
      <c r="X1664" s="152"/>
      <c r="Y1664" s="152"/>
      <c r="Z1664" s="152"/>
      <c r="AA1664" s="152"/>
      <c r="AB1664" s="152"/>
      <c r="AC1664" s="152"/>
      <c r="AD1664" s="152"/>
    </row>
    <row r="1665" spans="1:30">
      <c r="A1665" s="152"/>
      <c r="B1665" s="152"/>
      <c r="C1665" s="152"/>
      <c r="D1665" s="152"/>
      <c r="E1665" s="152"/>
      <c r="F1665" s="152"/>
      <c r="G1665" s="152"/>
      <c r="H1665" s="152"/>
      <c r="I1665" s="152"/>
      <c r="J1665" s="152"/>
      <c r="K1665" s="152"/>
      <c r="L1665" s="152"/>
      <c r="M1665" s="152"/>
      <c r="N1665" s="152"/>
      <c r="O1665" s="152"/>
      <c r="P1665" s="152"/>
      <c r="Q1665" s="152"/>
      <c r="R1665" s="152"/>
      <c r="S1665" s="152"/>
      <c r="T1665" s="152"/>
      <c r="U1665" s="152"/>
      <c r="V1665" s="152"/>
      <c r="W1665" s="152"/>
      <c r="X1665" s="152"/>
      <c r="Y1665" s="152"/>
      <c r="Z1665" s="152"/>
      <c r="AA1665" s="152"/>
      <c r="AB1665" s="152"/>
      <c r="AC1665" s="152"/>
      <c r="AD1665" s="152"/>
    </row>
    <row r="1666" spans="1:30">
      <c r="A1666" s="152"/>
      <c r="B1666" s="152"/>
      <c r="C1666" s="152"/>
      <c r="D1666" s="152"/>
      <c r="E1666" s="152"/>
      <c r="F1666" s="152"/>
      <c r="G1666" s="152"/>
      <c r="H1666" s="152"/>
      <c r="I1666" s="152"/>
      <c r="J1666" s="152"/>
      <c r="K1666" s="152"/>
      <c r="L1666" s="152"/>
      <c r="M1666" s="152"/>
      <c r="N1666" s="152"/>
      <c r="O1666" s="152"/>
      <c r="P1666" s="152"/>
      <c r="Q1666" s="152"/>
      <c r="R1666" s="152"/>
      <c r="S1666" s="152"/>
      <c r="T1666" s="152"/>
      <c r="U1666" s="152"/>
      <c r="V1666" s="152"/>
      <c r="W1666" s="152"/>
      <c r="X1666" s="152"/>
      <c r="Y1666" s="152"/>
      <c r="Z1666" s="152"/>
      <c r="AA1666" s="152"/>
      <c r="AB1666" s="152"/>
      <c r="AC1666" s="152"/>
      <c r="AD1666" s="152"/>
    </row>
    <row r="1667" spans="1:30">
      <c r="A1667" s="152"/>
      <c r="B1667" s="152"/>
      <c r="C1667" s="152"/>
      <c r="D1667" s="152"/>
      <c r="E1667" s="152"/>
      <c r="F1667" s="152"/>
      <c r="G1667" s="152"/>
      <c r="H1667" s="152"/>
      <c r="I1667" s="152"/>
      <c r="J1667" s="152"/>
      <c r="K1667" s="152"/>
      <c r="L1667" s="152"/>
      <c r="M1667" s="152"/>
      <c r="N1667" s="152"/>
      <c r="O1667" s="152"/>
      <c r="P1667" s="152"/>
      <c r="Q1667" s="152"/>
      <c r="R1667" s="152"/>
      <c r="S1667" s="152"/>
      <c r="T1667" s="152"/>
      <c r="U1667" s="152"/>
      <c r="V1667" s="152"/>
      <c r="W1667" s="152"/>
      <c r="X1667" s="152"/>
      <c r="Y1667" s="152"/>
      <c r="Z1667" s="152"/>
      <c r="AA1667" s="152"/>
      <c r="AB1667" s="152"/>
      <c r="AC1667" s="152"/>
      <c r="AD1667" s="152"/>
    </row>
    <row r="1668" spans="1:30">
      <c r="A1668" s="152"/>
      <c r="B1668" s="152"/>
      <c r="C1668" s="152"/>
      <c r="D1668" s="152"/>
      <c r="E1668" s="152"/>
      <c r="F1668" s="152"/>
      <c r="G1668" s="152"/>
      <c r="H1668" s="152"/>
      <c r="I1668" s="152"/>
      <c r="J1668" s="152"/>
      <c r="K1668" s="152"/>
      <c r="L1668" s="152"/>
      <c r="M1668" s="152"/>
      <c r="N1668" s="152"/>
      <c r="O1668" s="152"/>
      <c r="P1668" s="152"/>
      <c r="Q1668" s="152"/>
      <c r="R1668" s="152"/>
      <c r="S1668" s="152"/>
      <c r="T1668" s="152"/>
      <c r="U1668" s="152"/>
      <c r="V1668" s="152"/>
      <c r="W1668" s="152"/>
      <c r="X1668" s="152"/>
      <c r="Y1668" s="152"/>
      <c r="Z1668" s="152"/>
      <c r="AA1668" s="152"/>
      <c r="AB1668" s="152"/>
      <c r="AC1668" s="152"/>
      <c r="AD1668" s="152"/>
    </row>
    <row r="1669" spans="1:30">
      <c r="A1669" s="152"/>
      <c r="B1669" s="152"/>
      <c r="C1669" s="152"/>
      <c r="D1669" s="152"/>
      <c r="E1669" s="152"/>
      <c r="F1669" s="152"/>
      <c r="G1669" s="152"/>
      <c r="H1669" s="152"/>
      <c r="I1669" s="152"/>
      <c r="J1669" s="152"/>
      <c r="K1669" s="152"/>
      <c r="L1669" s="152"/>
      <c r="M1669" s="152"/>
      <c r="N1669" s="152"/>
      <c r="O1669" s="152"/>
      <c r="P1669" s="152"/>
      <c r="Q1669" s="152"/>
      <c r="R1669" s="152"/>
      <c r="S1669" s="152"/>
      <c r="T1669" s="152"/>
      <c r="U1669" s="152"/>
      <c r="V1669" s="152"/>
      <c r="W1669" s="152"/>
      <c r="X1669" s="152"/>
      <c r="Y1669" s="152"/>
      <c r="Z1669" s="152"/>
      <c r="AA1669" s="152"/>
      <c r="AB1669" s="152"/>
      <c r="AC1669" s="152"/>
      <c r="AD1669" s="152"/>
    </row>
    <row r="1670" spans="1:30">
      <c r="A1670" s="152"/>
      <c r="B1670" s="152"/>
      <c r="C1670" s="152"/>
      <c r="D1670" s="152"/>
      <c r="E1670" s="152"/>
      <c r="F1670" s="152"/>
      <c r="G1670" s="152"/>
      <c r="H1670" s="152"/>
      <c r="I1670" s="152"/>
      <c r="J1670" s="152"/>
      <c r="K1670" s="152"/>
      <c r="L1670" s="152"/>
      <c r="M1670" s="152"/>
      <c r="N1670" s="152"/>
      <c r="O1670" s="152"/>
      <c r="P1670" s="152"/>
      <c r="Q1670" s="152"/>
      <c r="R1670" s="152"/>
      <c r="S1670" s="152"/>
      <c r="T1670" s="152"/>
      <c r="U1670" s="152"/>
      <c r="V1670" s="152"/>
      <c r="W1670" s="152"/>
      <c r="X1670" s="152"/>
      <c r="Y1670" s="152"/>
      <c r="Z1670" s="152"/>
      <c r="AA1670" s="152"/>
      <c r="AB1670" s="152"/>
      <c r="AC1670" s="152"/>
      <c r="AD1670" s="152"/>
    </row>
    <row r="1671" spans="1:30">
      <c r="A1671" s="152"/>
      <c r="B1671" s="152"/>
      <c r="C1671" s="152"/>
      <c r="D1671" s="152"/>
      <c r="E1671" s="152"/>
      <c r="F1671" s="152"/>
      <c r="G1671" s="152"/>
      <c r="H1671" s="152"/>
      <c r="I1671" s="152"/>
      <c r="J1671" s="152"/>
      <c r="K1671" s="152"/>
      <c r="L1671" s="152"/>
      <c r="M1671" s="152"/>
      <c r="N1671" s="152"/>
      <c r="O1671" s="152"/>
      <c r="P1671" s="152"/>
      <c r="Q1671" s="152"/>
      <c r="R1671" s="152"/>
      <c r="S1671" s="152"/>
      <c r="T1671" s="152"/>
      <c r="U1671" s="152"/>
      <c r="V1671" s="152"/>
      <c r="W1671" s="152"/>
      <c r="X1671" s="152"/>
      <c r="Y1671" s="152"/>
      <c r="Z1671" s="152"/>
      <c r="AA1671" s="152"/>
      <c r="AB1671" s="152"/>
      <c r="AC1671" s="152"/>
      <c r="AD1671" s="152"/>
    </row>
    <row r="1672" spans="1:30">
      <c r="A1672" s="152"/>
      <c r="B1672" s="152"/>
      <c r="C1672" s="152"/>
      <c r="D1672" s="152"/>
      <c r="E1672" s="152"/>
      <c r="F1672" s="152"/>
      <c r="G1672" s="152"/>
      <c r="H1672" s="152"/>
      <c r="I1672" s="152"/>
      <c r="J1672" s="152"/>
      <c r="K1672" s="152"/>
      <c r="L1672" s="152"/>
      <c r="M1672" s="152"/>
      <c r="N1672" s="152"/>
      <c r="O1672" s="152"/>
      <c r="P1672" s="152"/>
      <c r="Q1672" s="152"/>
      <c r="R1672" s="152"/>
      <c r="S1672" s="152"/>
      <c r="T1672" s="152"/>
      <c r="U1672" s="152"/>
      <c r="V1672" s="152"/>
      <c r="W1672" s="152"/>
      <c r="X1672" s="152"/>
      <c r="Y1672" s="152"/>
      <c r="Z1672" s="152"/>
      <c r="AA1672" s="152"/>
      <c r="AB1672" s="152"/>
      <c r="AC1672" s="152"/>
      <c r="AD1672" s="152"/>
    </row>
    <row r="1673" spans="1:30">
      <c r="A1673" s="152"/>
      <c r="B1673" s="152"/>
      <c r="C1673" s="152"/>
      <c r="D1673" s="152"/>
      <c r="E1673" s="152"/>
      <c r="F1673" s="152"/>
      <c r="G1673" s="152"/>
      <c r="H1673" s="152"/>
      <c r="I1673" s="152"/>
      <c r="J1673" s="152"/>
      <c r="K1673" s="152"/>
      <c r="L1673" s="152"/>
      <c r="M1673" s="152"/>
      <c r="N1673" s="152"/>
      <c r="O1673" s="152"/>
      <c r="P1673" s="152"/>
      <c r="Q1673" s="152"/>
      <c r="R1673" s="152"/>
      <c r="S1673" s="152"/>
      <c r="T1673" s="152"/>
      <c r="U1673" s="152"/>
      <c r="V1673" s="152"/>
      <c r="W1673" s="152"/>
      <c r="X1673" s="152"/>
      <c r="Y1673" s="152"/>
      <c r="Z1673" s="152"/>
      <c r="AA1673" s="152"/>
      <c r="AB1673" s="152"/>
      <c r="AC1673" s="152"/>
      <c r="AD1673" s="152"/>
    </row>
    <row r="1674" spans="1:30">
      <c r="A1674" s="152"/>
      <c r="B1674" s="152"/>
      <c r="C1674" s="152"/>
      <c r="D1674" s="152"/>
      <c r="E1674" s="152"/>
      <c r="F1674" s="152"/>
      <c r="G1674" s="152"/>
      <c r="H1674" s="152"/>
      <c r="I1674" s="152"/>
      <c r="J1674" s="152"/>
      <c r="K1674" s="152"/>
      <c r="L1674" s="152"/>
      <c r="M1674" s="152"/>
      <c r="N1674" s="152"/>
      <c r="O1674" s="152"/>
      <c r="P1674" s="152"/>
      <c r="Q1674" s="152"/>
      <c r="R1674" s="152"/>
      <c r="S1674" s="152"/>
      <c r="T1674" s="152"/>
      <c r="U1674" s="152"/>
      <c r="V1674" s="152"/>
      <c r="W1674" s="152"/>
      <c r="X1674" s="152"/>
      <c r="Y1674" s="152"/>
      <c r="Z1674" s="152"/>
      <c r="AA1674" s="152"/>
      <c r="AB1674" s="152"/>
      <c r="AC1674" s="152"/>
      <c r="AD1674" s="152"/>
    </row>
    <row r="1675" spans="1:30">
      <c r="A1675" s="152"/>
      <c r="B1675" s="152"/>
      <c r="C1675" s="152"/>
      <c r="D1675" s="152"/>
      <c r="E1675" s="152"/>
      <c r="F1675" s="152"/>
      <c r="G1675" s="152"/>
      <c r="H1675" s="152"/>
      <c r="I1675" s="152"/>
      <c r="J1675" s="152"/>
      <c r="K1675" s="152"/>
      <c r="L1675" s="152"/>
      <c r="M1675" s="152"/>
      <c r="N1675" s="152"/>
      <c r="O1675" s="152"/>
      <c r="P1675" s="152"/>
      <c r="Q1675" s="152"/>
      <c r="R1675" s="152"/>
      <c r="S1675" s="152"/>
      <c r="T1675" s="152"/>
      <c r="U1675" s="152"/>
      <c r="V1675" s="152"/>
      <c r="W1675" s="152"/>
      <c r="X1675" s="152"/>
      <c r="Y1675" s="152"/>
      <c r="Z1675" s="152"/>
      <c r="AA1675" s="152"/>
      <c r="AB1675" s="152"/>
      <c r="AC1675" s="152"/>
      <c r="AD1675" s="152"/>
    </row>
    <row r="1676" spans="1:30">
      <c r="A1676" s="152"/>
      <c r="B1676" s="152"/>
      <c r="C1676" s="152"/>
      <c r="D1676" s="152"/>
      <c r="E1676" s="152"/>
      <c r="F1676" s="152"/>
      <c r="G1676" s="152"/>
      <c r="H1676" s="152"/>
      <c r="I1676" s="152"/>
      <c r="J1676" s="152"/>
      <c r="K1676" s="152"/>
      <c r="L1676" s="152"/>
      <c r="M1676" s="152"/>
      <c r="N1676" s="152"/>
      <c r="O1676" s="152"/>
      <c r="P1676" s="152"/>
      <c r="Q1676" s="152"/>
      <c r="R1676" s="152"/>
      <c r="S1676" s="152"/>
      <c r="T1676" s="152"/>
      <c r="U1676" s="152"/>
      <c r="V1676" s="152"/>
      <c r="W1676" s="152"/>
      <c r="X1676" s="152"/>
      <c r="Y1676" s="152"/>
      <c r="Z1676" s="152"/>
      <c r="AA1676" s="152"/>
      <c r="AB1676" s="152"/>
      <c r="AC1676" s="152"/>
      <c r="AD1676" s="152"/>
    </row>
    <row r="1677" spans="1:30">
      <c r="A1677" s="152"/>
      <c r="B1677" s="152"/>
      <c r="C1677" s="152"/>
      <c r="D1677" s="152"/>
      <c r="E1677" s="152"/>
      <c r="F1677" s="152"/>
      <c r="G1677" s="152"/>
      <c r="H1677" s="152"/>
      <c r="I1677" s="152"/>
      <c r="J1677" s="152"/>
      <c r="K1677" s="152"/>
      <c r="L1677" s="152"/>
      <c r="M1677" s="152"/>
      <c r="N1677" s="152"/>
      <c r="O1677" s="152"/>
      <c r="P1677" s="152"/>
      <c r="Q1677" s="152"/>
      <c r="R1677" s="152"/>
      <c r="S1677" s="152"/>
      <c r="T1677" s="152"/>
      <c r="U1677" s="152"/>
      <c r="V1677" s="152"/>
      <c r="W1677" s="152"/>
      <c r="X1677" s="152"/>
      <c r="Y1677" s="152"/>
      <c r="Z1677" s="152"/>
      <c r="AA1677" s="152"/>
      <c r="AB1677" s="152"/>
      <c r="AC1677" s="152"/>
      <c r="AD1677" s="152"/>
    </row>
    <row r="1678" spans="1:30">
      <c r="A1678" s="152"/>
      <c r="B1678" s="152"/>
      <c r="C1678" s="152"/>
      <c r="D1678" s="152"/>
      <c r="E1678" s="152"/>
      <c r="F1678" s="152"/>
      <c r="G1678" s="152"/>
      <c r="H1678" s="152"/>
      <c r="I1678" s="152"/>
      <c r="J1678" s="152"/>
      <c r="K1678" s="152"/>
      <c r="L1678" s="152"/>
      <c r="M1678" s="152"/>
      <c r="N1678" s="152"/>
      <c r="O1678" s="152"/>
      <c r="P1678" s="152"/>
      <c r="Q1678" s="152"/>
      <c r="R1678" s="152"/>
      <c r="S1678" s="152"/>
      <c r="T1678" s="152"/>
      <c r="U1678" s="152"/>
      <c r="V1678" s="152"/>
      <c r="W1678" s="152"/>
      <c r="X1678" s="152"/>
      <c r="Y1678" s="152"/>
      <c r="Z1678" s="152"/>
      <c r="AA1678" s="152"/>
      <c r="AB1678" s="152"/>
      <c r="AC1678" s="152"/>
      <c r="AD1678" s="152"/>
    </row>
    <row r="1679" spans="1:30">
      <c r="A1679" s="152"/>
      <c r="B1679" s="152"/>
      <c r="C1679" s="152"/>
      <c r="D1679" s="152"/>
      <c r="E1679" s="152"/>
      <c r="F1679" s="152"/>
      <c r="G1679" s="152"/>
      <c r="H1679" s="152"/>
      <c r="I1679" s="152"/>
      <c r="J1679" s="152"/>
      <c r="K1679" s="152"/>
      <c r="L1679" s="152"/>
      <c r="M1679" s="152"/>
      <c r="N1679" s="152"/>
      <c r="O1679" s="152"/>
      <c r="P1679" s="152"/>
      <c r="Q1679" s="152"/>
      <c r="R1679" s="152"/>
      <c r="S1679" s="152"/>
      <c r="T1679" s="152"/>
      <c r="U1679" s="152"/>
      <c r="V1679" s="152"/>
      <c r="W1679" s="152"/>
      <c r="X1679" s="152"/>
      <c r="Y1679" s="152"/>
      <c r="Z1679" s="152"/>
      <c r="AA1679" s="152"/>
      <c r="AB1679" s="152"/>
      <c r="AC1679" s="152"/>
      <c r="AD1679" s="152"/>
    </row>
    <row r="1680" spans="1:30">
      <c r="A1680" s="152"/>
      <c r="B1680" s="152"/>
      <c r="C1680" s="152"/>
      <c r="D1680" s="152"/>
      <c r="E1680" s="152"/>
      <c r="F1680" s="152"/>
      <c r="G1680" s="152"/>
      <c r="H1680" s="152"/>
      <c r="I1680" s="152"/>
      <c r="J1680" s="152"/>
      <c r="K1680" s="152"/>
      <c r="L1680" s="152"/>
      <c r="M1680" s="152"/>
      <c r="N1680" s="152"/>
      <c r="O1680" s="152"/>
      <c r="P1680" s="152"/>
      <c r="Q1680" s="152"/>
      <c r="R1680" s="152"/>
      <c r="S1680" s="152"/>
      <c r="T1680" s="152"/>
      <c r="U1680" s="152"/>
      <c r="V1680" s="152"/>
      <c r="W1680" s="152"/>
      <c r="X1680" s="152"/>
      <c r="Y1680" s="152"/>
      <c r="Z1680" s="152"/>
      <c r="AA1680" s="152"/>
      <c r="AB1680" s="152"/>
      <c r="AC1680" s="152"/>
      <c r="AD1680" s="152"/>
    </row>
    <row r="1681" spans="1:30">
      <c r="A1681" s="152"/>
      <c r="B1681" s="152"/>
      <c r="C1681" s="152"/>
      <c r="D1681" s="152"/>
      <c r="E1681" s="152"/>
      <c r="F1681" s="152"/>
      <c r="G1681" s="152"/>
      <c r="H1681" s="152"/>
      <c r="I1681" s="152"/>
      <c r="J1681" s="152"/>
      <c r="K1681" s="152"/>
      <c r="L1681" s="152"/>
      <c r="M1681" s="152"/>
      <c r="N1681" s="152"/>
      <c r="O1681" s="152"/>
      <c r="P1681" s="152"/>
      <c r="Q1681" s="152"/>
      <c r="R1681" s="152"/>
      <c r="S1681" s="152"/>
      <c r="T1681" s="152"/>
      <c r="U1681" s="152"/>
      <c r="V1681" s="152"/>
      <c r="W1681" s="152"/>
      <c r="X1681" s="152"/>
      <c r="Y1681" s="152"/>
      <c r="Z1681" s="152"/>
      <c r="AA1681" s="152"/>
      <c r="AB1681" s="152"/>
      <c r="AC1681" s="152"/>
      <c r="AD1681" s="152"/>
    </row>
    <row r="1682" spans="1:30">
      <c r="A1682" s="152"/>
      <c r="B1682" s="152"/>
      <c r="C1682" s="152"/>
      <c r="D1682" s="152"/>
      <c r="E1682" s="152"/>
      <c r="F1682" s="152"/>
      <c r="G1682" s="152"/>
      <c r="H1682" s="152"/>
      <c r="I1682" s="152"/>
      <c r="J1682" s="152"/>
      <c r="K1682" s="152"/>
      <c r="L1682" s="152"/>
      <c r="M1682" s="152"/>
      <c r="N1682" s="152"/>
      <c r="O1682" s="152"/>
      <c r="P1682" s="152"/>
      <c r="Q1682" s="152"/>
      <c r="R1682" s="152"/>
      <c r="S1682" s="152"/>
      <c r="T1682" s="152"/>
      <c r="U1682" s="152"/>
      <c r="V1682" s="152"/>
      <c r="W1682" s="152"/>
      <c r="X1682" s="152"/>
      <c r="Y1682" s="152"/>
      <c r="Z1682" s="152"/>
      <c r="AA1682" s="152"/>
      <c r="AB1682" s="152"/>
      <c r="AC1682" s="152"/>
      <c r="AD1682" s="152"/>
    </row>
    <row r="1683" spans="1:30">
      <c r="A1683" s="152"/>
      <c r="B1683" s="152"/>
      <c r="C1683" s="152"/>
      <c r="D1683" s="152"/>
      <c r="E1683" s="152"/>
      <c r="F1683" s="152"/>
      <c r="G1683" s="152"/>
      <c r="H1683" s="152"/>
      <c r="I1683" s="152"/>
      <c r="J1683" s="152"/>
      <c r="K1683" s="152"/>
      <c r="L1683" s="152"/>
      <c r="M1683" s="152"/>
      <c r="N1683" s="152"/>
      <c r="O1683" s="152"/>
      <c r="P1683" s="152"/>
      <c r="Q1683" s="152"/>
      <c r="R1683" s="152"/>
      <c r="S1683" s="152"/>
      <c r="T1683" s="152"/>
      <c r="U1683" s="152"/>
      <c r="V1683" s="152"/>
      <c r="W1683" s="152"/>
      <c r="X1683" s="152"/>
      <c r="Y1683" s="152"/>
      <c r="Z1683" s="152"/>
      <c r="AA1683" s="152"/>
      <c r="AB1683" s="152"/>
      <c r="AC1683" s="152"/>
      <c r="AD1683" s="152"/>
    </row>
    <row r="1684" spans="1:30">
      <c r="A1684" s="152"/>
      <c r="B1684" s="152"/>
      <c r="C1684" s="152"/>
      <c r="D1684" s="152"/>
      <c r="E1684" s="152"/>
      <c r="F1684" s="152"/>
      <c r="G1684" s="152"/>
      <c r="H1684" s="152"/>
      <c r="I1684" s="152"/>
      <c r="J1684" s="152"/>
      <c r="K1684" s="152"/>
      <c r="L1684" s="152"/>
      <c r="M1684" s="152"/>
      <c r="N1684" s="152"/>
      <c r="O1684" s="152"/>
      <c r="P1684" s="152"/>
      <c r="Q1684" s="152"/>
      <c r="R1684" s="152"/>
      <c r="S1684" s="152"/>
      <c r="T1684" s="152"/>
      <c r="U1684" s="152"/>
      <c r="V1684" s="152"/>
      <c r="W1684" s="152"/>
      <c r="X1684" s="152"/>
      <c r="Y1684" s="152"/>
      <c r="Z1684" s="152"/>
      <c r="AA1684" s="152"/>
      <c r="AB1684" s="152"/>
      <c r="AC1684" s="152"/>
      <c r="AD1684" s="152"/>
    </row>
    <row r="1685" spans="1:30">
      <c r="A1685" s="152"/>
      <c r="B1685" s="152"/>
      <c r="C1685" s="152"/>
      <c r="D1685" s="152"/>
      <c r="E1685" s="152"/>
      <c r="F1685" s="152"/>
      <c r="G1685" s="152"/>
      <c r="H1685" s="152"/>
      <c r="I1685" s="152"/>
      <c r="J1685" s="152"/>
      <c r="K1685" s="152"/>
      <c r="L1685" s="152"/>
      <c r="M1685" s="152"/>
      <c r="N1685" s="152"/>
      <c r="O1685" s="152"/>
      <c r="P1685" s="152"/>
      <c r="Q1685" s="152"/>
      <c r="R1685" s="152"/>
      <c r="S1685" s="152"/>
      <c r="T1685" s="152"/>
      <c r="U1685" s="152"/>
      <c r="V1685" s="152"/>
      <c r="W1685" s="152"/>
      <c r="X1685" s="152"/>
      <c r="Y1685" s="152"/>
      <c r="Z1685" s="152"/>
      <c r="AA1685" s="152"/>
      <c r="AB1685" s="152"/>
      <c r="AC1685" s="152"/>
      <c r="AD1685" s="152"/>
    </row>
    <row r="1686" spans="1:30">
      <c r="A1686" s="152"/>
      <c r="B1686" s="152"/>
      <c r="C1686" s="152"/>
      <c r="D1686" s="152"/>
      <c r="E1686" s="152"/>
      <c r="F1686" s="152"/>
      <c r="G1686" s="152"/>
      <c r="H1686" s="152"/>
      <c r="I1686" s="152"/>
      <c r="J1686" s="152"/>
      <c r="K1686" s="152"/>
      <c r="L1686" s="152"/>
      <c r="M1686" s="152"/>
      <c r="N1686" s="152"/>
      <c r="O1686" s="152"/>
      <c r="P1686" s="152"/>
      <c r="Q1686" s="152"/>
      <c r="R1686" s="152"/>
      <c r="S1686" s="152"/>
      <c r="T1686" s="152"/>
      <c r="U1686" s="152"/>
      <c r="V1686" s="152"/>
      <c r="W1686" s="152"/>
      <c r="X1686" s="152"/>
      <c r="Y1686" s="152"/>
      <c r="Z1686" s="152"/>
      <c r="AA1686" s="152"/>
      <c r="AB1686" s="152"/>
      <c r="AC1686" s="152"/>
      <c r="AD1686" s="152"/>
    </row>
    <row r="1687" spans="1:30">
      <c r="A1687" s="152"/>
      <c r="B1687" s="152"/>
      <c r="C1687" s="152"/>
      <c r="D1687" s="152"/>
      <c r="E1687" s="152"/>
      <c r="F1687" s="152"/>
      <c r="G1687" s="152"/>
      <c r="H1687" s="152"/>
      <c r="I1687" s="152"/>
      <c r="J1687" s="152"/>
      <c r="K1687" s="152"/>
      <c r="L1687" s="152"/>
      <c r="M1687" s="152"/>
      <c r="N1687" s="152"/>
      <c r="O1687" s="152"/>
      <c r="P1687" s="152"/>
      <c r="Q1687" s="152"/>
      <c r="R1687" s="152"/>
      <c r="S1687" s="152"/>
      <c r="T1687" s="152"/>
      <c r="U1687" s="152"/>
      <c r="V1687" s="152"/>
      <c r="W1687" s="152"/>
      <c r="X1687" s="152"/>
      <c r="Y1687" s="152"/>
      <c r="Z1687" s="152"/>
      <c r="AA1687" s="152"/>
      <c r="AB1687" s="152"/>
      <c r="AC1687" s="152"/>
      <c r="AD1687" s="152"/>
    </row>
    <row r="1688" spans="1:30">
      <c r="A1688" s="152"/>
      <c r="B1688" s="152"/>
      <c r="C1688" s="152"/>
      <c r="D1688" s="152"/>
      <c r="E1688" s="152"/>
      <c r="F1688" s="152"/>
      <c r="G1688" s="152"/>
      <c r="H1688" s="152"/>
      <c r="I1688" s="152"/>
      <c r="J1688" s="152"/>
      <c r="K1688" s="152"/>
      <c r="L1688" s="152"/>
      <c r="M1688" s="152"/>
      <c r="N1688" s="152"/>
      <c r="O1688" s="152"/>
      <c r="P1688" s="152"/>
      <c r="Q1688" s="152"/>
      <c r="R1688" s="152"/>
      <c r="S1688" s="152"/>
      <c r="T1688" s="152"/>
      <c r="U1688" s="152"/>
      <c r="V1688" s="152"/>
      <c r="W1688" s="152"/>
      <c r="X1688" s="152"/>
      <c r="Y1688" s="152"/>
      <c r="Z1688" s="152"/>
      <c r="AA1688" s="152"/>
      <c r="AB1688" s="152"/>
      <c r="AC1688" s="152"/>
      <c r="AD1688" s="152"/>
    </row>
    <row r="1689" spans="1:30">
      <c r="A1689" s="152"/>
      <c r="B1689" s="152"/>
      <c r="C1689" s="152"/>
      <c r="D1689" s="152"/>
      <c r="E1689" s="152"/>
      <c r="F1689" s="152"/>
      <c r="G1689" s="152"/>
      <c r="H1689" s="152"/>
      <c r="I1689" s="152"/>
      <c r="J1689" s="152"/>
      <c r="K1689" s="152"/>
      <c r="L1689" s="152"/>
      <c r="M1689" s="152"/>
      <c r="N1689" s="152"/>
      <c r="O1689" s="152"/>
      <c r="P1689" s="152"/>
      <c r="Q1689" s="152"/>
      <c r="R1689" s="152"/>
      <c r="S1689" s="152"/>
      <c r="T1689" s="152"/>
      <c r="U1689" s="152"/>
      <c r="V1689" s="152"/>
      <c r="W1689" s="152"/>
      <c r="X1689" s="152"/>
      <c r="Y1689" s="152"/>
      <c r="Z1689" s="152"/>
      <c r="AA1689" s="152"/>
      <c r="AB1689" s="152"/>
      <c r="AC1689" s="152"/>
      <c r="AD1689" s="152"/>
    </row>
    <row r="1690" spans="1:30">
      <c r="A1690" s="152"/>
      <c r="B1690" s="152"/>
      <c r="C1690" s="152"/>
      <c r="D1690" s="152"/>
      <c r="E1690" s="152"/>
      <c r="F1690" s="152"/>
      <c r="G1690" s="152"/>
      <c r="H1690" s="152"/>
      <c r="I1690" s="152"/>
      <c r="J1690" s="152"/>
      <c r="K1690" s="152"/>
      <c r="L1690" s="152"/>
      <c r="M1690" s="152"/>
      <c r="N1690" s="152"/>
      <c r="O1690" s="152"/>
      <c r="P1690" s="152"/>
      <c r="Q1690" s="152"/>
      <c r="R1690" s="152"/>
      <c r="S1690" s="152"/>
      <c r="T1690" s="152"/>
      <c r="U1690" s="152"/>
      <c r="V1690" s="152"/>
      <c r="W1690" s="152"/>
      <c r="X1690" s="152"/>
      <c r="Y1690" s="152"/>
      <c r="Z1690" s="152"/>
      <c r="AA1690" s="152"/>
      <c r="AB1690" s="152"/>
      <c r="AC1690" s="152"/>
      <c r="AD1690" s="152"/>
    </row>
    <row r="1691" spans="1:30">
      <c r="A1691" s="152"/>
      <c r="B1691" s="152"/>
      <c r="C1691" s="152"/>
      <c r="D1691" s="152"/>
      <c r="E1691" s="152"/>
      <c r="F1691" s="152"/>
      <c r="G1691" s="152"/>
      <c r="H1691" s="152"/>
      <c r="I1691" s="152"/>
      <c r="J1691" s="152"/>
      <c r="K1691" s="152"/>
      <c r="L1691" s="152"/>
      <c r="M1691" s="152"/>
      <c r="N1691" s="152"/>
      <c r="O1691" s="152"/>
      <c r="P1691" s="152"/>
      <c r="Q1691" s="152"/>
      <c r="R1691" s="152"/>
      <c r="S1691" s="152"/>
      <c r="T1691" s="152"/>
      <c r="U1691" s="152"/>
      <c r="V1691" s="152"/>
      <c r="W1691" s="152"/>
      <c r="X1691" s="152"/>
      <c r="Y1691" s="152"/>
      <c r="Z1691" s="152"/>
      <c r="AA1691" s="152"/>
      <c r="AB1691" s="152"/>
      <c r="AC1691" s="152"/>
      <c r="AD1691" s="152"/>
    </row>
    <row r="1692" spans="1:30">
      <c r="A1692" s="152"/>
      <c r="B1692" s="152"/>
      <c r="C1692" s="152"/>
      <c r="D1692" s="152"/>
      <c r="E1692" s="152"/>
      <c r="F1692" s="152"/>
      <c r="G1692" s="152"/>
      <c r="H1692" s="152"/>
      <c r="I1692" s="152"/>
      <c r="J1692" s="152"/>
      <c r="K1692" s="152"/>
      <c r="L1692" s="152"/>
      <c r="M1692" s="152"/>
      <c r="N1692" s="152"/>
      <c r="O1692" s="152"/>
      <c r="P1692" s="152"/>
      <c r="Q1692" s="152"/>
      <c r="R1692" s="152"/>
      <c r="S1692" s="152"/>
      <c r="T1692" s="152"/>
      <c r="U1692" s="152"/>
      <c r="V1692" s="152"/>
      <c r="W1692" s="152"/>
      <c r="X1692" s="152"/>
      <c r="Y1692" s="152"/>
      <c r="Z1692" s="152"/>
      <c r="AA1692" s="152"/>
      <c r="AB1692" s="152"/>
      <c r="AC1692" s="152"/>
      <c r="AD1692" s="152"/>
    </row>
    <row r="1693" spans="1:30">
      <c r="A1693" s="152"/>
      <c r="B1693" s="152"/>
      <c r="C1693" s="152"/>
      <c r="D1693" s="152"/>
      <c r="E1693" s="152"/>
      <c r="F1693" s="152"/>
      <c r="G1693" s="152"/>
      <c r="H1693" s="152"/>
      <c r="I1693" s="152"/>
      <c r="J1693" s="152"/>
      <c r="K1693" s="152"/>
      <c r="L1693" s="152"/>
      <c r="M1693" s="152"/>
      <c r="N1693" s="152"/>
      <c r="O1693" s="152"/>
      <c r="P1693" s="152"/>
      <c r="Q1693" s="152"/>
      <c r="R1693" s="152"/>
      <c r="S1693" s="152"/>
      <c r="T1693" s="152"/>
      <c r="U1693" s="152"/>
      <c r="V1693" s="152"/>
      <c r="W1693" s="152"/>
      <c r="X1693" s="152"/>
      <c r="Y1693" s="152"/>
      <c r="Z1693" s="152"/>
      <c r="AA1693" s="152"/>
      <c r="AB1693" s="152"/>
      <c r="AC1693" s="152"/>
      <c r="AD1693" s="152"/>
    </row>
    <row r="1694" spans="1:30">
      <c r="A1694" s="152"/>
      <c r="B1694" s="152"/>
      <c r="C1694" s="152"/>
      <c r="D1694" s="152"/>
      <c r="E1694" s="152"/>
      <c r="F1694" s="152"/>
      <c r="G1694" s="152"/>
      <c r="H1694" s="152"/>
      <c r="I1694" s="152"/>
      <c r="J1694" s="152"/>
      <c r="K1694" s="152"/>
      <c r="L1694" s="152"/>
      <c r="M1694" s="152"/>
      <c r="N1694" s="152"/>
      <c r="O1694" s="152"/>
      <c r="P1694" s="152"/>
      <c r="Q1694" s="152"/>
      <c r="R1694" s="152"/>
      <c r="S1694" s="152"/>
      <c r="T1694" s="152"/>
      <c r="U1694" s="152"/>
      <c r="V1694" s="152"/>
      <c r="W1694" s="152"/>
      <c r="X1694" s="152"/>
      <c r="Y1694" s="152"/>
      <c r="Z1694" s="152"/>
      <c r="AA1694" s="152"/>
      <c r="AB1694" s="152"/>
      <c r="AC1694" s="152"/>
      <c r="AD1694" s="152"/>
    </row>
    <row r="1695" spans="1:30">
      <c r="A1695" s="152"/>
      <c r="B1695" s="152"/>
      <c r="C1695" s="152"/>
      <c r="D1695" s="152"/>
      <c r="E1695" s="152"/>
      <c r="F1695" s="152"/>
      <c r="G1695" s="152"/>
      <c r="H1695" s="152"/>
      <c r="I1695" s="152"/>
      <c r="J1695" s="152"/>
      <c r="K1695" s="152"/>
      <c r="L1695" s="152"/>
      <c r="M1695" s="152"/>
      <c r="N1695" s="152"/>
      <c r="O1695" s="152"/>
      <c r="P1695" s="152"/>
      <c r="Q1695" s="152"/>
      <c r="R1695" s="152"/>
      <c r="S1695" s="152"/>
      <c r="T1695" s="152"/>
      <c r="U1695" s="152"/>
      <c r="V1695" s="152"/>
      <c r="W1695" s="152"/>
      <c r="X1695" s="152"/>
      <c r="Y1695" s="152"/>
      <c r="Z1695" s="152"/>
      <c r="AA1695" s="152"/>
      <c r="AB1695" s="152"/>
      <c r="AC1695" s="152"/>
      <c r="AD1695" s="152"/>
    </row>
    <row r="1696" spans="1:30">
      <c r="A1696" s="152"/>
      <c r="B1696" s="152"/>
      <c r="C1696" s="152"/>
      <c r="D1696" s="152"/>
      <c r="E1696" s="152"/>
      <c r="F1696" s="152"/>
      <c r="G1696" s="152"/>
      <c r="H1696" s="152"/>
      <c r="I1696" s="152"/>
      <c r="J1696" s="152"/>
      <c r="K1696" s="152"/>
      <c r="L1696" s="152"/>
      <c r="M1696" s="152"/>
      <c r="N1696" s="152"/>
      <c r="O1696" s="152"/>
      <c r="P1696" s="152"/>
      <c r="AC1696" s="152"/>
      <c r="AD1696" s="152"/>
    </row>
    <row r="1697" spans="2:14">
      <c r="B1697" s="152"/>
      <c r="C1697" s="152"/>
      <c r="D1697" s="152"/>
      <c r="E1697" s="152"/>
      <c r="F1697" s="152"/>
      <c r="G1697" s="152"/>
      <c r="H1697" s="152"/>
      <c r="I1697" s="152"/>
      <c r="J1697" s="152"/>
      <c r="K1697" s="152"/>
      <c r="L1697" s="152"/>
      <c r="M1697" s="152"/>
      <c r="N1697" s="152"/>
    </row>
    <row r="1698" spans="2:14">
      <c r="B1698" s="152"/>
      <c r="C1698" s="152"/>
      <c r="D1698" s="152"/>
      <c r="E1698" s="152"/>
      <c r="F1698" s="152"/>
      <c r="G1698" s="152"/>
      <c r="H1698" s="152"/>
      <c r="I1698" s="152"/>
      <c r="J1698" s="152"/>
      <c r="K1698" s="152"/>
      <c r="L1698" s="152"/>
      <c r="M1698" s="152"/>
      <c r="N1698" s="152"/>
    </row>
  </sheetData>
  <mergeCells count="16">
    <mergeCell ref="M12:M14"/>
    <mergeCell ref="B2:B5"/>
    <mergeCell ref="G3:G5"/>
    <mergeCell ref="J3:J5"/>
    <mergeCell ref="K3:K5"/>
    <mergeCell ref="M3:M5"/>
    <mergeCell ref="L3:L5"/>
    <mergeCell ref="L12:L14"/>
    <mergeCell ref="I12:I14"/>
    <mergeCell ref="I3:I5"/>
    <mergeCell ref="B11:B14"/>
    <mergeCell ref="G12:G14"/>
    <mergeCell ref="J12:J14"/>
    <mergeCell ref="K12:K14"/>
    <mergeCell ref="H3:H5"/>
    <mergeCell ref="H12:H14"/>
  </mergeCells>
  <phoneticPr fontId="6" type="noConversion"/>
  <dataValidations disablePrompts="1" count="2">
    <dataValidation type="list" allowBlank="1" showInputMessage="1" showErrorMessage="1" sqref="E3 E12" xr:uid="{3AF061C9-0E13-4217-BA38-DD61F8B9F383}">
      <formula1>聲母碼</formula1>
    </dataValidation>
    <dataValidation type="list" allowBlank="1" showInputMessage="1" showErrorMessage="1" sqref="E4" xr:uid="{4673D19B-5582-41D0-9A04-7A5403EF75B6}">
      <formula1>韻母碼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4041-F55A-4C0E-85E5-CD33DE64F53D}">
  <sheetPr>
    <tabColor rgb="FFFF0000"/>
  </sheetPr>
  <dimension ref="A1:U10640"/>
  <sheetViews>
    <sheetView tabSelected="1" workbookViewId="0">
      <pane ySplit="1" topLeftCell="A10621" activePane="bottomLeft" state="frozen"/>
      <selection pane="bottomLeft" activeCell="Q1" sqref="Q1:S10640"/>
    </sheetView>
  </sheetViews>
  <sheetFormatPr defaultRowHeight="25.5"/>
  <cols>
    <col min="1" max="1" width="6.08203125" customWidth="1"/>
    <col min="2" max="2" width="6.1640625" style="1" bestFit="1" customWidth="1"/>
    <col min="3" max="3" width="8.6640625" style="1"/>
    <col min="4" max="4" width="7.4140625" style="1" customWidth="1"/>
    <col min="5" max="5" width="6.33203125" bestFit="1" customWidth="1"/>
    <col min="6" max="6" width="12.58203125" customWidth="1"/>
    <col min="7" max="10" width="7.1640625" customWidth="1"/>
    <col min="11" max="11" width="12.4140625" customWidth="1"/>
    <col min="12" max="13" width="15.6640625" customWidth="1"/>
    <col min="14" max="14" width="12.58203125" customWidth="1"/>
    <col min="15" max="15" width="7" customWidth="1"/>
    <col min="20" max="20" width="5.4140625" customWidth="1"/>
    <col min="21" max="21" width="13.1640625" style="1" customWidth="1"/>
    <col min="25" max="25" width="6.9140625" customWidth="1"/>
    <col min="26" max="26" width="7.83203125" customWidth="1"/>
    <col min="27" max="28" width="8.08203125" customWidth="1"/>
  </cols>
  <sheetData>
    <row r="1" spans="1:21">
      <c r="A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15961</v>
      </c>
      <c r="L1" s="1" t="s">
        <v>19</v>
      </c>
      <c r="M1" s="1" t="s">
        <v>20</v>
      </c>
      <c r="N1" s="1" t="s">
        <v>21</v>
      </c>
      <c r="Q1" t="s">
        <v>20224</v>
      </c>
      <c r="R1" t="s">
        <v>20223</v>
      </c>
      <c r="S1" t="s">
        <v>20225</v>
      </c>
      <c r="U1"/>
    </row>
    <row r="2" spans="1:21">
      <c r="A2">
        <v>1</v>
      </c>
      <c r="B2" s="1" t="s">
        <v>63</v>
      </c>
      <c r="C2" s="1" t="s">
        <v>64</v>
      </c>
      <c r="D2" s="1" t="s">
        <v>65</v>
      </c>
      <c r="E2" t="s">
        <v>38</v>
      </c>
      <c r="F2" t="s">
        <v>66</v>
      </c>
      <c r="G2" t="s">
        <v>39</v>
      </c>
      <c r="H2" t="s">
        <v>67</v>
      </c>
      <c r="I2" t="s">
        <v>68</v>
      </c>
      <c r="J2" s="1">
        <v>1</v>
      </c>
      <c r="K2" t="s">
        <v>66</v>
      </c>
      <c r="L2" t="s">
        <v>69</v>
      </c>
      <c r="M2" t="s">
        <v>70</v>
      </c>
      <c r="N2" s="126"/>
      <c r="Q2" t="s">
        <v>63</v>
      </c>
      <c r="R2" t="s">
        <v>18606</v>
      </c>
      <c r="S2" s="120">
        <v>0.6</v>
      </c>
      <c r="U2"/>
    </row>
    <row r="3" spans="1:21">
      <c r="A3">
        <v>2</v>
      </c>
      <c r="B3" s="1" t="s">
        <v>71</v>
      </c>
      <c r="C3" s="1" t="s">
        <v>72</v>
      </c>
      <c r="D3" s="1" t="s">
        <v>65</v>
      </c>
      <c r="E3" t="s">
        <v>38</v>
      </c>
      <c r="F3" t="s">
        <v>73</v>
      </c>
      <c r="G3" t="s">
        <v>39</v>
      </c>
      <c r="H3" t="s">
        <v>74</v>
      </c>
      <c r="I3" t="s">
        <v>68</v>
      </c>
      <c r="J3" s="1">
        <v>1</v>
      </c>
      <c r="K3" t="s">
        <v>73</v>
      </c>
      <c r="L3" t="s">
        <v>75</v>
      </c>
      <c r="M3" t="s">
        <v>76</v>
      </c>
      <c r="N3" s="126">
        <v>0.01</v>
      </c>
      <c r="Q3" t="s">
        <v>71</v>
      </c>
      <c r="R3" t="s">
        <v>18607</v>
      </c>
      <c r="S3" s="120">
        <v>0.6</v>
      </c>
      <c r="U3"/>
    </row>
    <row r="4" spans="1:21">
      <c r="A4">
        <v>3</v>
      </c>
      <c r="B4" s="1" t="s">
        <v>77</v>
      </c>
      <c r="C4" s="1" t="s">
        <v>72</v>
      </c>
      <c r="D4" s="1" t="s">
        <v>65</v>
      </c>
      <c r="E4" t="s">
        <v>38</v>
      </c>
      <c r="F4" t="s">
        <v>73</v>
      </c>
      <c r="G4" t="s">
        <v>39</v>
      </c>
      <c r="H4" t="s">
        <v>74</v>
      </c>
      <c r="I4" t="s">
        <v>68</v>
      </c>
      <c r="J4" s="1">
        <v>1</v>
      </c>
      <c r="K4" t="s">
        <v>73</v>
      </c>
      <c r="L4" t="s">
        <v>75</v>
      </c>
      <c r="M4" t="s">
        <v>76</v>
      </c>
      <c r="N4" s="126"/>
      <c r="Q4" t="s">
        <v>77</v>
      </c>
      <c r="R4" t="s">
        <v>18607</v>
      </c>
      <c r="S4" s="120">
        <v>0.6</v>
      </c>
      <c r="U4"/>
    </row>
    <row r="5" spans="1:21">
      <c r="A5">
        <v>4</v>
      </c>
      <c r="B5" s="1" t="s">
        <v>65</v>
      </c>
      <c r="C5" s="1" t="s">
        <v>78</v>
      </c>
      <c r="D5" s="1" t="s">
        <v>65</v>
      </c>
      <c r="E5" t="s">
        <v>38</v>
      </c>
      <c r="F5" t="s">
        <v>79</v>
      </c>
      <c r="G5" t="s">
        <v>39</v>
      </c>
      <c r="H5" t="s">
        <v>80</v>
      </c>
      <c r="I5" t="s">
        <v>68</v>
      </c>
      <c r="J5" s="1">
        <v>1</v>
      </c>
      <c r="K5" t="s">
        <v>79</v>
      </c>
      <c r="L5" t="s">
        <v>81</v>
      </c>
      <c r="M5" t="s">
        <v>82</v>
      </c>
      <c r="N5" s="126"/>
      <c r="Q5" t="s">
        <v>65</v>
      </c>
      <c r="R5" t="s">
        <v>18608</v>
      </c>
      <c r="S5" s="120">
        <v>0.6</v>
      </c>
      <c r="U5"/>
    </row>
    <row r="6" spans="1:21">
      <c r="A6">
        <v>5</v>
      </c>
      <c r="B6" s="1" t="s">
        <v>83</v>
      </c>
      <c r="C6" s="1" t="s">
        <v>78</v>
      </c>
      <c r="D6" s="1" t="s">
        <v>65</v>
      </c>
      <c r="E6" t="s">
        <v>38</v>
      </c>
      <c r="F6" t="s">
        <v>79</v>
      </c>
      <c r="G6" t="s">
        <v>39</v>
      </c>
      <c r="H6" t="s">
        <v>80</v>
      </c>
      <c r="I6" t="s">
        <v>68</v>
      </c>
      <c r="J6" s="1">
        <v>1</v>
      </c>
      <c r="K6" t="s">
        <v>79</v>
      </c>
      <c r="L6" t="s">
        <v>81</v>
      </c>
      <c r="M6" t="s">
        <v>82</v>
      </c>
      <c r="N6" s="126">
        <v>0.01</v>
      </c>
      <c r="Q6" t="s">
        <v>83</v>
      </c>
      <c r="R6" t="s">
        <v>18608</v>
      </c>
      <c r="S6" s="120">
        <v>0.6</v>
      </c>
      <c r="U6"/>
    </row>
    <row r="7" spans="1:21">
      <c r="A7">
        <v>6</v>
      </c>
      <c r="B7" s="1" t="s">
        <v>84</v>
      </c>
      <c r="C7" s="1" t="s">
        <v>78</v>
      </c>
      <c r="D7" s="1" t="s">
        <v>65</v>
      </c>
      <c r="E7" t="s">
        <v>38</v>
      </c>
      <c r="F7" t="s">
        <v>79</v>
      </c>
      <c r="G7" t="s">
        <v>39</v>
      </c>
      <c r="H7" t="s">
        <v>80</v>
      </c>
      <c r="I7" t="s">
        <v>68</v>
      </c>
      <c r="J7" s="1">
        <v>1</v>
      </c>
      <c r="K7" t="s">
        <v>79</v>
      </c>
      <c r="L7" t="s">
        <v>81</v>
      </c>
      <c r="M7" t="s">
        <v>82</v>
      </c>
      <c r="N7" s="126"/>
      <c r="Q7" t="s">
        <v>84</v>
      </c>
      <c r="R7" t="s">
        <v>18608</v>
      </c>
      <c r="S7" s="120">
        <v>0.6</v>
      </c>
      <c r="U7"/>
    </row>
    <row r="8" spans="1:21">
      <c r="A8">
        <v>7</v>
      </c>
      <c r="B8" s="1" t="s">
        <v>85</v>
      </c>
      <c r="C8" s="1" t="s">
        <v>78</v>
      </c>
      <c r="D8" s="1" t="s">
        <v>65</v>
      </c>
      <c r="E8" t="s">
        <v>38</v>
      </c>
      <c r="F8" t="s">
        <v>79</v>
      </c>
      <c r="G8" t="s">
        <v>39</v>
      </c>
      <c r="H8" t="s">
        <v>80</v>
      </c>
      <c r="I8" t="s">
        <v>68</v>
      </c>
      <c r="J8" s="1">
        <v>1</v>
      </c>
      <c r="K8" t="s">
        <v>79</v>
      </c>
      <c r="L8" t="s">
        <v>81</v>
      </c>
      <c r="M8" t="s">
        <v>82</v>
      </c>
      <c r="N8" s="126"/>
      <c r="Q8" t="s">
        <v>85</v>
      </c>
      <c r="R8" t="s">
        <v>18608</v>
      </c>
      <c r="S8" s="120">
        <v>0.6</v>
      </c>
      <c r="U8"/>
    </row>
    <row r="9" spans="1:21">
      <c r="A9">
        <v>8</v>
      </c>
      <c r="B9" s="1" t="s">
        <v>86</v>
      </c>
      <c r="C9" s="1" t="s">
        <v>87</v>
      </c>
      <c r="D9" s="1" t="s">
        <v>65</v>
      </c>
      <c r="E9" t="s">
        <v>38</v>
      </c>
      <c r="F9" t="s">
        <v>88</v>
      </c>
      <c r="G9" t="s">
        <v>39</v>
      </c>
      <c r="H9" t="s">
        <v>89</v>
      </c>
      <c r="I9" t="s">
        <v>68</v>
      </c>
      <c r="J9" s="1">
        <v>1</v>
      </c>
      <c r="K9" t="s">
        <v>88</v>
      </c>
      <c r="L9" t="s">
        <v>90</v>
      </c>
      <c r="M9" t="s">
        <v>91</v>
      </c>
      <c r="N9" s="126"/>
      <c r="Q9" t="s">
        <v>86</v>
      </c>
      <c r="R9" t="s">
        <v>18609</v>
      </c>
      <c r="S9" s="120">
        <v>0.6</v>
      </c>
      <c r="U9"/>
    </row>
    <row r="10" spans="1:21">
      <c r="A10">
        <v>9</v>
      </c>
      <c r="B10" s="1" t="s">
        <v>92</v>
      </c>
      <c r="C10" s="1" t="s">
        <v>87</v>
      </c>
      <c r="D10" s="1" t="s">
        <v>65</v>
      </c>
      <c r="E10" t="s">
        <v>38</v>
      </c>
      <c r="F10" t="s">
        <v>88</v>
      </c>
      <c r="G10" t="s">
        <v>39</v>
      </c>
      <c r="H10" t="s">
        <v>89</v>
      </c>
      <c r="I10" t="s">
        <v>68</v>
      </c>
      <c r="J10" s="1">
        <v>1</v>
      </c>
      <c r="K10" t="s">
        <v>88</v>
      </c>
      <c r="L10" t="s">
        <v>90</v>
      </c>
      <c r="M10" t="s">
        <v>91</v>
      </c>
      <c r="N10" s="126"/>
      <c r="Q10" t="s">
        <v>92</v>
      </c>
      <c r="R10" t="s">
        <v>18609</v>
      </c>
      <c r="S10" s="120">
        <v>0.6</v>
      </c>
      <c r="U10"/>
    </row>
    <row r="11" spans="1:21">
      <c r="A11">
        <v>10</v>
      </c>
      <c r="B11" s="1" t="s">
        <v>93</v>
      </c>
      <c r="C11" s="1" t="s">
        <v>87</v>
      </c>
      <c r="D11" s="1" t="s">
        <v>65</v>
      </c>
      <c r="E11" t="s">
        <v>38</v>
      </c>
      <c r="F11" t="s">
        <v>88</v>
      </c>
      <c r="G11" t="s">
        <v>39</v>
      </c>
      <c r="H11" t="s">
        <v>89</v>
      </c>
      <c r="I11" t="s">
        <v>68</v>
      </c>
      <c r="J11" s="1">
        <v>1</v>
      </c>
      <c r="K11" t="s">
        <v>88</v>
      </c>
      <c r="L11" t="s">
        <v>90</v>
      </c>
      <c r="M11" t="s">
        <v>91</v>
      </c>
      <c r="N11" s="126"/>
      <c r="Q11" t="s">
        <v>93</v>
      </c>
      <c r="R11" t="s">
        <v>18609</v>
      </c>
      <c r="S11" s="120">
        <v>0.6</v>
      </c>
      <c r="U11"/>
    </row>
    <row r="12" spans="1:21">
      <c r="A12">
        <v>11</v>
      </c>
      <c r="B12" s="1" t="s">
        <v>94</v>
      </c>
      <c r="C12" s="1" t="s">
        <v>87</v>
      </c>
      <c r="D12" s="1" t="s">
        <v>65</v>
      </c>
      <c r="E12" t="s">
        <v>38</v>
      </c>
      <c r="F12" t="s">
        <v>88</v>
      </c>
      <c r="G12" t="s">
        <v>39</v>
      </c>
      <c r="H12" t="s">
        <v>89</v>
      </c>
      <c r="I12" t="s">
        <v>68</v>
      </c>
      <c r="J12" s="1">
        <v>1</v>
      </c>
      <c r="K12" t="s">
        <v>88</v>
      </c>
      <c r="L12" t="s">
        <v>90</v>
      </c>
      <c r="M12" t="s">
        <v>91</v>
      </c>
      <c r="N12" s="126"/>
      <c r="Q12" t="s">
        <v>94</v>
      </c>
      <c r="R12" t="s">
        <v>18609</v>
      </c>
      <c r="S12" s="120">
        <v>0.6</v>
      </c>
      <c r="U12"/>
    </row>
    <row r="13" spans="1:21">
      <c r="A13">
        <v>12</v>
      </c>
      <c r="B13" s="1" t="s">
        <v>95</v>
      </c>
      <c r="C13" s="1" t="s">
        <v>87</v>
      </c>
      <c r="D13" s="1" t="s">
        <v>65</v>
      </c>
      <c r="E13" t="s">
        <v>38</v>
      </c>
      <c r="F13" t="s">
        <v>88</v>
      </c>
      <c r="G13" t="s">
        <v>39</v>
      </c>
      <c r="H13" t="s">
        <v>89</v>
      </c>
      <c r="I13" t="s">
        <v>68</v>
      </c>
      <c r="J13" s="1">
        <v>1</v>
      </c>
      <c r="K13" t="s">
        <v>88</v>
      </c>
      <c r="L13" t="s">
        <v>90</v>
      </c>
      <c r="M13" t="s">
        <v>91</v>
      </c>
      <c r="N13" s="126"/>
      <c r="Q13" t="s">
        <v>95</v>
      </c>
      <c r="R13" t="s">
        <v>18609</v>
      </c>
      <c r="S13" s="120">
        <v>0.6</v>
      </c>
      <c r="U13"/>
    </row>
    <row r="14" spans="1:21">
      <c r="A14">
        <v>13</v>
      </c>
      <c r="B14" s="1" t="s">
        <v>96</v>
      </c>
      <c r="C14" s="1" t="s">
        <v>87</v>
      </c>
      <c r="D14" s="1" t="s">
        <v>65</v>
      </c>
      <c r="E14" t="s">
        <v>38</v>
      </c>
      <c r="F14" t="s">
        <v>88</v>
      </c>
      <c r="G14" t="s">
        <v>39</v>
      </c>
      <c r="H14" t="s">
        <v>89</v>
      </c>
      <c r="I14" t="s">
        <v>68</v>
      </c>
      <c r="J14" s="1">
        <v>1</v>
      </c>
      <c r="K14" t="s">
        <v>88</v>
      </c>
      <c r="L14" t="s">
        <v>90</v>
      </c>
      <c r="M14" t="s">
        <v>91</v>
      </c>
      <c r="N14" s="126"/>
      <c r="Q14" t="s">
        <v>96</v>
      </c>
      <c r="R14" t="s">
        <v>18609</v>
      </c>
      <c r="S14" s="120">
        <v>0.6</v>
      </c>
      <c r="U14"/>
    </row>
    <row r="15" spans="1:21">
      <c r="A15">
        <v>14</v>
      </c>
      <c r="B15" s="1" t="s">
        <v>97</v>
      </c>
      <c r="C15" s="1" t="s">
        <v>87</v>
      </c>
      <c r="D15" s="1" t="s">
        <v>65</v>
      </c>
      <c r="E15" t="s">
        <v>38</v>
      </c>
      <c r="F15" t="s">
        <v>88</v>
      </c>
      <c r="G15" t="s">
        <v>39</v>
      </c>
      <c r="H15" t="s">
        <v>89</v>
      </c>
      <c r="I15" t="s">
        <v>68</v>
      </c>
      <c r="J15" s="1">
        <v>1</v>
      </c>
      <c r="K15" t="s">
        <v>88</v>
      </c>
      <c r="L15" t="s">
        <v>90</v>
      </c>
      <c r="M15" t="s">
        <v>91</v>
      </c>
      <c r="N15" s="126"/>
      <c r="Q15" t="s">
        <v>97</v>
      </c>
      <c r="R15" t="s">
        <v>18609</v>
      </c>
      <c r="S15" s="120">
        <v>0.6</v>
      </c>
      <c r="U15"/>
    </row>
    <row r="16" spans="1:21">
      <c r="A16">
        <v>15</v>
      </c>
      <c r="B16" s="1" t="s">
        <v>98</v>
      </c>
      <c r="C16" s="1" t="s">
        <v>87</v>
      </c>
      <c r="D16" s="1" t="s">
        <v>65</v>
      </c>
      <c r="E16" t="s">
        <v>38</v>
      </c>
      <c r="F16" t="s">
        <v>88</v>
      </c>
      <c r="G16" t="s">
        <v>39</v>
      </c>
      <c r="H16" t="s">
        <v>89</v>
      </c>
      <c r="I16" t="s">
        <v>68</v>
      </c>
      <c r="J16" s="1">
        <v>1</v>
      </c>
      <c r="K16" t="s">
        <v>88</v>
      </c>
      <c r="L16" t="s">
        <v>90</v>
      </c>
      <c r="M16" t="s">
        <v>91</v>
      </c>
      <c r="N16" s="126"/>
      <c r="Q16" t="s">
        <v>98</v>
      </c>
      <c r="R16" t="s">
        <v>18609</v>
      </c>
      <c r="S16" s="120">
        <v>0.6</v>
      </c>
      <c r="U16"/>
    </row>
    <row r="17" spans="1:21">
      <c r="A17">
        <v>16</v>
      </c>
      <c r="B17" s="1" t="s">
        <v>99</v>
      </c>
      <c r="C17" s="1" t="s">
        <v>87</v>
      </c>
      <c r="D17" s="1" t="s">
        <v>65</v>
      </c>
      <c r="E17" t="s">
        <v>38</v>
      </c>
      <c r="F17" t="s">
        <v>88</v>
      </c>
      <c r="G17" t="s">
        <v>39</v>
      </c>
      <c r="H17" t="s">
        <v>89</v>
      </c>
      <c r="I17" t="s">
        <v>68</v>
      </c>
      <c r="J17" s="1">
        <v>1</v>
      </c>
      <c r="K17" t="s">
        <v>88</v>
      </c>
      <c r="L17" t="s">
        <v>90</v>
      </c>
      <c r="M17" t="s">
        <v>91</v>
      </c>
      <c r="N17" s="126"/>
      <c r="Q17" t="s">
        <v>99</v>
      </c>
      <c r="R17" t="s">
        <v>18609</v>
      </c>
      <c r="S17" s="120">
        <v>0.6</v>
      </c>
      <c r="U17"/>
    </row>
    <row r="18" spans="1:21">
      <c r="A18">
        <v>17</v>
      </c>
      <c r="B18" s="1" t="s">
        <v>100</v>
      </c>
      <c r="C18" s="1" t="s">
        <v>87</v>
      </c>
      <c r="D18" s="1" t="s">
        <v>65</v>
      </c>
      <c r="E18" t="s">
        <v>38</v>
      </c>
      <c r="F18" t="s">
        <v>88</v>
      </c>
      <c r="G18" t="s">
        <v>39</v>
      </c>
      <c r="H18" t="s">
        <v>89</v>
      </c>
      <c r="I18" t="s">
        <v>68</v>
      </c>
      <c r="J18" s="1">
        <v>1</v>
      </c>
      <c r="K18" t="s">
        <v>88</v>
      </c>
      <c r="L18" t="s">
        <v>90</v>
      </c>
      <c r="M18" t="s">
        <v>91</v>
      </c>
      <c r="N18" s="126"/>
      <c r="Q18" t="s">
        <v>100</v>
      </c>
      <c r="R18" t="s">
        <v>18609</v>
      </c>
      <c r="S18" s="120">
        <v>0.6</v>
      </c>
      <c r="U18"/>
    </row>
    <row r="19" spans="1:21">
      <c r="A19">
        <v>18</v>
      </c>
      <c r="B19" s="1" t="s">
        <v>101</v>
      </c>
      <c r="C19" s="1" t="s">
        <v>87</v>
      </c>
      <c r="D19" s="1" t="s">
        <v>65</v>
      </c>
      <c r="E19" t="s">
        <v>38</v>
      </c>
      <c r="F19" t="s">
        <v>88</v>
      </c>
      <c r="G19" t="s">
        <v>39</v>
      </c>
      <c r="H19" t="s">
        <v>89</v>
      </c>
      <c r="I19" t="s">
        <v>68</v>
      </c>
      <c r="J19" s="1">
        <v>1</v>
      </c>
      <c r="K19" t="s">
        <v>88</v>
      </c>
      <c r="L19" t="s">
        <v>90</v>
      </c>
      <c r="M19" t="s">
        <v>91</v>
      </c>
      <c r="N19" s="126"/>
      <c r="Q19" t="s">
        <v>101</v>
      </c>
      <c r="R19" t="s">
        <v>18609</v>
      </c>
      <c r="S19" s="120">
        <v>0.6</v>
      </c>
      <c r="U19"/>
    </row>
    <row r="20" spans="1:21">
      <c r="A20">
        <v>19</v>
      </c>
      <c r="B20" s="1" t="s">
        <v>102</v>
      </c>
      <c r="C20" s="1" t="s">
        <v>87</v>
      </c>
      <c r="D20" s="1" t="s">
        <v>65</v>
      </c>
      <c r="E20" t="s">
        <v>38</v>
      </c>
      <c r="F20" t="s">
        <v>88</v>
      </c>
      <c r="G20" t="s">
        <v>39</v>
      </c>
      <c r="H20" t="s">
        <v>89</v>
      </c>
      <c r="I20" t="s">
        <v>68</v>
      </c>
      <c r="J20" s="1">
        <v>1</v>
      </c>
      <c r="K20" t="s">
        <v>88</v>
      </c>
      <c r="L20" t="s">
        <v>90</v>
      </c>
      <c r="M20" t="s">
        <v>91</v>
      </c>
      <c r="N20" s="126"/>
      <c r="Q20" t="s">
        <v>102</v>
      </c>
      <c r="R20" t="s">
        <v>18609</v>
      </c>
      <c r="S20" s="120">
        <v>0.6</v>
      </c>
      <c r="U20"/>
    </row>
    <row r="21" spans="1:21">
      <c r="A21">
        <v>20</v>
      </c>
      <c r="B21" s="1" t="s">
        <v>103</v>
      </c>
      <c r="C21" s="1" t="s">
        <v>87</v>
      </c>
      <c r="D21" s="1" t="s">
        <v>65</v>
      </c>
      <c r="E21" t="s">
        <v>38</v>
      </c>
      <c r="F21" t="s">
        <v>88</v>
      </c>
      <c r="G21" t="s">
        <v>39</v>
      </c>
      <c r="H21" t="s">
        <v>89</v>
      </c>
      <c r="I21" t="s">
        <v>68</v>
      </c>
      <c r="J21" s="1">
        <v>1</v>
      </c>
      <c r="K21" t="s">
        <v>88</v>
      </c>
      <c r="L21" t="s">
        <v>90</v>
      </c>
      <c r="M21" t="s">
        <v>91</v>
      </c>
      <c r="N21" s="126"/>
      <c r="Q21" t="s">
        <v>103</v>
      </c>
      <c r="R21" t="s">
        <v>18609</v>
      </c>
      <c r="S21" s="120">
        <v>0.6</v>
      </c>
      <c r="U21"/>
    </row>
    <row r="22" spans="1:21">
      <c r="A22">
        <v>21</v>
      </c>
      <c r="B22" s="1" t="s">
        <v>104</v>
      </c>
      <c r="C22" s="1" t="s">
        <v>105</v>
      </c>
      <c r="D22" s="1" t="s">
        <v>65</v>
      </c>
      <c r="E22" t="s">
        <v>38</v>
      </c>
      <c r="F22" t="s">
        <v>106</v>
      </c>
      <c r="G22" t="s">
        <v>39</v>
      </c>
      <c r="H22" t="s">
        <v>107</v>
      </c>
      <c r="I22" t="s">
        <v>68</v>
      </c>
      <c r="J22" s="1">
        <v>1</v>
      </c>
      <c r="K22" t="s">
        <v>106</v>
      </c>
      <c r="L22" t="s">
        <v>108</v>
      </c>
      <c r="M22" t="s">
        <v>109</v>
      </c>
      <c r="N22" s="126"/>
      <c r="Q22" t="s">
        <v>104</v>
      </c>
      <c r="R22" t="s">
        <v>18610</v>
      </c>
      <c r="S22" s="120">
        <v>0.6</v>
      </c>
      <c r="U22"/>
    </row>
    <row r="23" spans="1:21">
      <c r="A23">
        <v>22</v>
      </c>
      <c r="B23" s="1" t="s">
        <v>110</v>
      </c>
      <c r="C23" s="1" t="s">
        <v>105</v>
      </c>
      <c r="D23" s="1" t="s">
        <v>65</v>
      </c>
      <c r="E23" t="s">
        <v>38</v>
      </c>
      <c r="F23" t="s">
        <v>106</v>
      </c>
      <c r="G23" t="s">
        <v>39</v>
      </c>
      <c r="H23" t="s">
        <v>107</v>
      </c>
      <c r="I23" t="s">
        <v>68</v>
      </c>
      <c r="J23" s="1">
        <v>1</v>
      </c>
      <c r="K23" t="s">
        <v>106</v>
      </c>
      <c r="L23" t="s">
        <v>108</v>
      </c>
      <c r="M23" t="s">
        <v>109</v>
      </c>
      <c r="N23" s="126"/>
      <c r="Q23" t="s">
        <v>110</v>
      </c>
      <c r="R23" t="s">
        <v>18610</v>
      </c>
      <c r="S23" s="120">
        <v>0.6</v>
      </c>
      <c r="U23"/>
    </row>
    <row r="24" spans="1:21">
      <c r="A24">
        <v>23</v>
      </c>
      <c r="B24" s="1" t="s">
        <v>111</v>
      </c>
      <c r="C24" s="1" t="s">
        <v>105</v>
      </c>
      <c r="D24" s="1" t="s">
        <v>65</v>
      </c>
      <c r="E24" t="s">
        <v>38</v>
      </c>
      <c r="F24" t="s">
        <v>106</v>
      </c>
      <c r="G24" t="s">
        <v>39</v>
      </c>
      <c r="H24" t="s">
        <v>107</v>
      </c>
      <c r="I24" t="s">
        <v>68</v>
      </c>
      <c r="J24" s="1">
        <v>1</v>
      </c>
      <c r="K24" t="s">
        <v>106</v>
      </c>
      <c r="L24" t="s">
        <v>108</v>
      </c>
      <c r="M24" t="s">
        <v>109</v>
      </c>
      <c r="N24" s="126"/>
      <c r="Q24" t="s">
        <v>111</v>
      </c>
      <c r="R24" t="s">
        <v>18610</v>
      </c>
      <c r="S24" s="120">
        <v>0.6</v>
      </c>
      <c r="U24"/>
    </row>
    <row r="25" spans="1:21">
      <c r="A25">
        <v>24</v>
      </c>
      <c r="B25" s="1" t="s">
        <v>112</v>
      </c>
      <c r="C25" s="1" t="s">
        <v>105</v>
      </c>
      <c r="D25" s="1" t="s">
        <v>65</v>
      </c>
      <c r="E25" t="s">
        <v>38</v>
      </c>
      <c r="F25" t="s">
        <v>106</v>
      </c>
      <c r="G25" t="s">
        <v>39</v>
      </c>
      <c r="H25" t="s">
        <v>107</v>
      </c>
      <c r="I25" t="s">
        <v>68</v>
      </c>
      <c r="J25" s="1">
        <v>1</v>
      </c>
      <c r="K25" t="s">
        <v>106</v>
      </c>
      <c r="L25" t="s">
        <v>108</v>
      </c>
      <c r="M25" t="s">
        <v>109</v>
      </c>
      <c r="N25" s="126"/>
      <c r="Q25" t="s">
        <v>112</v>
      </c>
      <c r="R25" t="s">
        <v>18610</v>
      </c>
      <c r="S25" s="120">
        <v>0.6</v>
      </c>
      <c r="U25"/>
    </row>
    <row r="26" spans="1:21">
      <c r="A26">
        <v>25</v>
      </c>
      <c r="B26" s="1" t="s">
        <v>113</v>
      </c>
      <c r="C26" s="1" t="s">
        <v>105</v>
      </c>
      <c r="D26" s="1" t="s">
        <v>65</v>
      </c>
      <c r="E26" t="s">
        <v>38</v>
      </c>
      <c r="F26" t="s">
        <v>106</v>
      </c>
      <c r="G26" t="s">
        <v>39</v>
      </c>
      <c r="H26" t="s">
        <v>107</v>
      </c>
      <c r="I26" t="s">
        <v>68</v>
      </c>
      <c r="J26" s="1">
        <v>1</v>
      </c>
      <c r="K26" t="s">
        <v>106</v>
      </c>
      <c r="L26" t="s">
        <v>108</v>
      </c>
      <c r="M26" t="s">
        <v>109</v>
      </c>
      <c r="N26" s="126"/>
      <c r="Q26" t="s">
        <v>113</v>
      </c>
      <c r="R26" t="s">
        <v>18610</v>
      </c>
      <c r="S26" s="120">
        <v>0.6</v>
      </c>
      <c r="U26"/>
    </row>
    <row r="27" spans="1:21">
      <c r="A27">
        <v>26</v>
      </c>
      <c r="B27" s="1" t="s">
        <v>114</v>
      </c>
      <c r="C27" s="1" t="s">
        <v>105</v>
      </c>
      <c r="D27" s="1" t="s">
        <v>65</v>
      </c>
      <c r="E27" t="s">
        <v>38</v>
      </c>
      <c r="F27" t="s">
        <v>106</v>
      </c>
      <c r="G27" t="s">
        <v>39</v>
      </c>
      <c r="H27" t="s">
        <v>107</v>
      </c>
      <c r="I27" t="s">
        <v>68</v>
      </c>
      <c r="J27" s="1">
        <v>1</v>
      </c>
      <c r="K27" t="s">
        <v>106</v>
      </c>
      <c r="L27" t="s">
        <v>108</v>
      </c>
      <c r="M27" t="s">
        <v>109</v>
      </c>
      <c r="N27" s="126"/>
      <c r="Q27" t="s">
        <v>114</v>
      </c>
      <c r="R27" t="s">
        <v>18610</v>
      </c>
      <c r="S27" s="120">
        <v>0.6</v>
      </c>
      <c r="U27"/>
    </row>
    <row r="28" spans="1:21">
      <c r="A28">
        <v>27</v>
      </c>
      <c r="B28" s="1" t="s">
        <v>115</v>
      </c>
      <c r="C28" s="1" t="s">
        <v>105</v>
      </c>
      <c r="D28" s="1" t="s">
        <v>65</v>
      </c>
      <c r="E28" t="s">
        <v>38</v>
      </c>
      <c r="F28" t="s">
        <v>106</v>
      </c>
      <c r="G28" t="s">
        <v>39</v>
      </c>
      <c r="H28" t="s">
        <v>107</v>
      </c>
      <c r="I28" t="s">
        <v>68</v>
      </c>
      <c r="J28" s="1">
        <v>1</v>
      </c>
      <c r="K28" t="s">
        <v>106</v>
      </c>
      <c r="L28" t="s">
        <v>108</v>
      </c>
      <c r="M28" t="s">
        <v>109</v>
      </c>
      <c r="N28" s="126"/>
      <c r="Q28" t="s">
        <v>115</v>
      </c>
      <c r="R28" t="s">
        <v>18610</v>
      </c>
      <c r="S28" s="120">
        <v>0.6</v>
      </c>
      <c r="U28"/>
    </row>
    <row r="29" spans="1:21">
      <c r="A29">
        <v>28</v>
      </c>
      <c r="B29" s="1" t="s">
        <v>116</v>
      </c>
      <c r="C29" s="1" t="s">
        <v>105</v>
      </c>
      <c r="D29" s="1" t="s">
        <v>65</v>
      </c>
      <c r="E29" t="s">
        <v>38</v>
      </c>
      <c r="F29" t="s">
        <v>106</v>
      </c>
      <c r="G29" t="s">
        <v>39</v>
      </c>
      <c r="H29" t="s">
        <v>107</v>
      </c>
      <c r="I29" t="s">
        <v>68</v>
      </c>
      <c r="J29" s="1">
        <v>1</v>
      </c>
      <c r="K29" t="s">
        <v>106</v>
      </c>
      <c r="L29" t="s">
        <v>108</v>
      </c>
      <c r="M29" t="s">
        <v>109</v>
      </c>
      <c r="N29" s="126"/>
      <c r="Q29" t="s">
        <v>116</v>
      </c>
      <c r="R29" t="s">
        <v>18610</v>
      </c>
      <c r="S29" s="120">
        <v>0.6</v>
      </c>
      <c r="U29"/>
    </row>
    <row r="30" spans="1:21">
      <c r="A30">
        <v>29</v>
      </c>
      <c r="B30" s="1" t="s">
        <v>117</v>
      </c>
      <c r="C30" s="1" t="s">
        <v>105</v>
      </c>
      <c r="D30" s="1" t="s">
        <v>65</v>
      </c>
      <c r="E30" t="s">
        <v>38</v>
      </c>
      <c r="F30" t="s">
        <v>106</v>
      </c>
      <c r="G30" t="s">
        <v>39</v>
      </c>
      <c r="H30" t="s">
        <v>107</v>
      </c>
      <c r="I30" t="s">
        <v>68</v>
      </c>
      <c r="J30" s="1">
        <v>1</v>
      </c>
      <c r="K30" t="s">
        <v>106</v>
      </c>
      <c r="L30" t="s">
        <v>108</v>
      </c>
      <c r="M30" t="s">
        <v>109</v>
      </c>
      <c r="N30" s="126"/>
      <c r="Q30" t="s">
        <v>117</v>
      </c>
      <c r="R30" t="s">
        <v>18610</v>
      </c>
      <c r="S30" s="120">
        <v>0.6</v>
      </c>
      <c r="U30"/>
    </row>
    <row r="31" spans="1:21">
      <c r="A31">
        <v>30</v>
      </c>
      <c r="B31" s="1" t="s">
        <v>118</v>
      </c>
      <c r="C31" s="1" t="s">
        <v>105</v>
      </c>
      <c r="D31" s="1" t="s">
        <v>65</v>
      </c>
      <c r="E31" t="s">
        <v>38</v>
      </c>
      <c r="F31" t="s">
        <v>106</v>
      </c>
      <c r="G31" t="s">
        <v>39</v>
      </c>
      <c r="H31" t="s">
        <v>107</v>
      </c>
      <c r="I31" t="s">
        <v>68</v>
      </c>
      <c r="J31" s="1">
        <v>1</v>
      </c>
      <c r="K31" t="s">
        <v>106</v>
      </c>
      <c r="L31" t="s">
        <v>108</v>
      </c>
      <c r="M31" t="s">
        <v>109</v>
      </c>
      <c r="N31" s="126"/>
      <c r="Q31" t="s">
        <v>118</v>
      </c>
      <c r="R31" t="s">
        <v>18610</v>
      </c>
      <c r="S31" s="120">
        <v>0.6</v>
      </c>
      <c r="U31"/>
    </row>
    <row r="32" spans="1:21">
      <c r="A32">
        <v>31</v>
      </c>
      <c r="B32" s="1" t="s">
        <v>119</v>
      </c>
      <c r="C32" s="1" t="s">
        <v>105</v>
      </c>
      <c r="D32" s="1" t="s">
        <v>65</v>
      </c>
      <c r="E32" t="s">
        <v>38</v>
      </c>
      <c r="F32" t="s">
        <v>106</v>
      </c>
      <c r="G32" t="s">
        <v>39</v>
      </c>
      <c r="H32" t="s">
        <v>107</v>
      </c>
      <c r="I32" t="s">
        <v>68</v>
      </c>
      <c r="J32" s="1">
        <v>1</v>
      </c>
      <c r="K32" t="s">
        <v>106</v>
      </c>
      <c r="L32" t="s">
        <v>108</v>
      </c>
      <c r="M32" t="s">
        <v>109</v>
      </c>
      <c r="N32" s="126"/>
      <c r="Q32" t="s">
        <v>119</v>
      </c>
      <c r="R32" t="s">
        <v>18610</v>
      </c>
      <c r="S32" s="120">
        <v>0.6</v>
      </c>
      <c r="U32"/>
    </row>
    <row r="33" spans="1:21">
      <c r="A33">
        <v>32</v>
      </c>
      <c r="B33" s="1" t="s">
        <v>120</v>
      </c>
      <c r="C33" s="1" t="s">
        <v>121</v>
      </c>
      <c r="D33" s="1" t="s">
        <v>65</v>
      </c>
      <c r="E33" t="s">
        <v>38</v>
      </c>
      <c r="F33" t="s">
        <v>122</v>
      </c>
      <c r="G33" t="s">
        <v>39</v>
      </c>
      <c r="H33" t="s">
        <v>123</v>
      </c>
      <c r="I33" t="s">
        <v>68</v>
      </c>
      <c r="J33" s="1">
        <v>1</v>
      </c>
      <c r="K33" t="s">
        <v>122</v>
      </c>
      <c r="L33" t="s">
        <v>124</v>
      </c>
      <c r="M33" t="s">
        <v>125</v>
      </c>
      <c r="N33" s="126">
        <v>0.01</v>
      </c>
      <c r="Q33" t="s">
        <v>120</v>
      </c>
      <c r="R33" t="s">
        <v>18611</v>
      </c>
      <c r="S33" s="120">
        <v>0.6</v>
      </c>
      <c r="U33"/>
    </row>
    <row r="34" spans="1:21">
      <c r="A34">
        <v>33</v>
      </c>
      <c r="B34" s="1" t="s">
        <v>126</v>
      </c>
      <c r="C34" s="1" t="s">
        <v>121</v>
      </c>
      <c r="D34" s="1" t="s">
        <v>65</v>
      </c>
      <c r="E34" t="s">
        <v>38</v>
      </c>
      <c r="F34" t="s">
        <v>122</v>
      </c>
      <c r="G34" t="s">
        <v>39</v>
      </c>
      <c r="H34" t="s">
        <v>123</v>
      </c>
      <c r="I34" t="s">
        <v>68</v>
      </c>
      <c r="J34" s="1">
        <v>1</v>
      </c>
      <c r="K34" t="s">
        <v>122</v>
      </c>
      <c r="L34" t="s">
        <v>124</v>
      </c>
      <c r="M34" t="s">
        <v>125</v>
      </c>
      <c r="N34" s="126"/>
      <c r="Q34" t="s">
        <v>126</v>
      </c>
      <c r="R34" t="s">
        <v>18611</v>
      </c>
      <c r="S34" s="120">
        <v>0.6</v>
      </c>
      <c r="U34"/>
    </row>
    <row r="35" spans="1:21">
      <c r="A35">
        <v>34</v>
      </c>
      <c r="B35" s="1" t="s">
        <v>127</v>
      </c>
      <c r="C35" s="1" t="s">
        <v>121</v>
      </c>
      <c r="D35" s="1" t="s">
        <v>65</v>
      </c>
      <c r="E35" t="s">
        <v>38</v>
      </c>
      <c r="F35" t="s">
        <v>122</v>
      </c>
      <c r="G35" t="s">
        <v>39</v>
      </c>
      <c r="H35" t="s">
        <v>123</v>
      </c>
      <c r="I35" t="s">
        <v>68</v>
      </c>
      <c r="J35" s="1">
        <v>1</v>
      </c>
      <c r="K35" t="s">
        <v>122</v>
      </c>
      <c r="L35" t="s">
        <v>124</v>
      </c>
      <c r="M35" t="s">
        <v>125</v>
      </c>
      <c r="N35" s="126"/>
      <c r="Q35" t="s">
        <v>127</v>
      </c>
      <c r="R35" t="s">
        <v>18611</v>
      </c>
      <c r="S35" s="120">
        <v>0.6</v>
      </c>
      <c r="U35"/>
    </row>
    <row r="36" spans="1:21">
      <c r="A36">
        <v>35</v>
      </c>
      <c r="B36" s="1" t="s">
        <v>128</v>
      </c>
      <c r="C36" s="1" t="s">
        <v>121</v>
      </c>
      <c r="D36" s="1" t="s">
        <v>65</v>
      </c>
      <c r="E36" t="s">
        <v>38</v>
      </c>
      <c r="F36" t="s">
        <v>122</v>
      </c>
      <c r="G36" t="s">
        <v>39</v>
      </c>
      <c r="H36" t="s">
        <v>123</v>
      </c>
      <c r="I36" t="s">
        <v>68</v>
      </c>
      <c r="J36" s="1">
        <v>1</v>
      </c>
      <c r="K36" t="s">
        <v>122</v>
      </c>
      <c r="L36" t="s">
        <v>124</v>
      </c>
      <c r="M36" t="s">
        <v>125</v>
      </c>
      <c r="N36" s="126"/>
      <c r="Q36" t="s">
        <v>128</v>
      </c>
      <c r="R36" t="s">
        <v>18611</v>
      </c>
      <c r="S36" s="120">
        <v>0.6</v>
      </c>
      <c r="U36"/>
    </row>
    <row r="37" spans="1:21">
      <c r="A37">
        <v>36</v>
      </c>
      <c r="B37" s="1" t="s">
        <v>129</v>
      </c>
      <c r="C37" s="1" t="s">
        <v>121</v>
      </c>
      <c r="D37" s="1" t="s">
        <v>65</v>
      </c>
      <c r="E37" t="s">
        <v>38</v>
      </c>
      <c r="F37" t="s">
        <v>122</v>
      </c>
      <c r="G37" t="s">
        <v>39</v>
      </c>
      <c r="H37" t="s">
        <v>123</v>
      </c>
      <c r="I37" t="s">
        <v>68</v>
      </c>
      <c r="J37" s="1">
        <v>1</v>
      </c>
      <c r="K37" t="s">
        <v>122</v>
      </c>
      <c r="L37" t="s">
        <v>124</v>
      </c>
      <c r="M37" t="s">
        <v>125</v>
      </c>
      <c r="N37" s="126"/>
      <c r="Q37" t="s">
        <v>129</v>
      </c>
      <c r="R37" t="s">
        <v>18611</v>
      </c>
      <c r="S37" s="120">
        <v>0.6</v>
      </c>
      <c r="U37"/>
    </row>
    <row r="38" spans="1:21">
      <c r="A38">
        <v>37</v>
      </c>
      <c r="B38" s="1" t="s">
        <v>130</v>
      </c>
      <c r="C38" s="1" t="s">
        <v>121</v>
      </c>
      <c r="D38" s="1" t="s">
        <v>65</v>
      </c>
      <c r="E38" t="s">
        <v>38</v>
      </c>
      <c r="F38" t="s">
        <v>122</v>
      </c>
      <c r="G38" t="s">
        <v>39</v>
      </c>
      <c r="H38" t="s">
        <v>123</v>
      </c>
      <c r="I38" t="s">
        <v>68</v>
      </c>
      <c r="J38" s="1">
        <v>1</v>
      </c>
      <c r="K38" t="s">
        <v>122</v>
      </c>
      <c r="L38" t="s">
        <v>124</v>
      </c>
      <c r="M38" t="s">
        <v>125</v>
      </c>
      <c r="N38" s="126"/>
      <c r="Q38" t="s">
        <v>130</v>
      </c>
      <c r="R38" t="s">
        <v>18611</v>
      </c>
      <c r="S38" s="120">
        <v>0.6</v>
      </c>
      <c r="U38"/>
    </row>
    <row r="39" spans="1:21">
      <c r="A39">
        <v>38</v>
      </c>
      <c r="B39" s="1" t="s">
        <v>131</v>
      </c>
      <c r="C39" s="1" t="s">
        <v>121</v>
      </c>
      <c r="D39" s="1" t="s">
        <v>65</v>
      </c>
      <c r="E39" t="s">
        <v>38</v>
      </c>
      <c r="F39" t="s">
        <v>122</v>
      </c>
      <c r="G39" t="s">
        <v>39</v>
      </c>
      <c r="H39" t="s">
        <v>123</v>
      </c>
      <c r="I39" t="s">
        <v>68</v>
      </c>
      <c r="J39" s="1">
        <v>1</v>
      </c>
      <c r="K39" t="s">
        <v>122</v>
      </c>
      <c r="L39" t="s">
        <v>124</v>
      </c>
      <c r="M39" t="s">
        <v>125</v>
      </c>
      <c r="N39" s="126"/>
      <c r="Q39" t="s">
        <v>131</v>
      </c>
      <c r="R39" t="s">
        <v>18611</v>
      </c>
      <c r="S39" s="120">
        <v>0.6</v>
      </c>
      <c r="U39"/>
    </row>
    <row r="40" spans="1:21">
      <c r="A40">
        <v>39</v>
      </c>
      <c r="B40" s="1" t="s">
        <v>132</v>
      </c>
      <c r="C40" s="1" t="s">
        <v>133</v>
      </c>
      <c r="D40" s="1" t="s">
        <v>65</v>
      </c>
      <c r="E40" t="s">
        <v>38</v>
      </c>
      <c r="F40" t="s">
        <v>134</v>
      </c>
      <c r="G40" t="s">
        <v>39</v>
      </c>
      <c r="H40" t="s">
        <v>135</v>
      </c>
      <c r="I40" t="s">
        <v>68</v>
      </c>
      <c r="J40" s="1">
        <v>1</v>
      </c>
      <c r="K40" t="s">
        <v>134</v>
      </c>
      <c r="L40" t="s">
        <v>136</v>
      </c>
      <c r="M40" t="s">
        <v>137</v>
      </c>
      <c r="N40" s="126"/>
      <c r="Q40" t="s">
        <v>132</v>
      </c>
      <c r="R40" t="s">
        <v>18612</v>
      </c>
      <c r="S40" s="120">
        <v>0.6</v>
      </c>
      <c r="U40"/>
    </row>
    <row r="41" spans="1:21">
      <c r="A41">
        <v>40</v>
      </c>
      <c r="B41" s="1" t="s">
        <v>138</v>
      </c>
      <c r="C41" s="1" t="s">
        <v>133</v>
      </c>
      <c r="D41" s="1" t="s">
        <v>65</v>
      </c>
      <c r="E41" t="s">
        <v>38</v>
      </c>
      <c r="F41" t="s">
        <v>134</v>
      </c>
      <c r="G41" t="s">
        <v>39</v>
      </c>
      <c r="H41" t="s">
        <v>135</v>
      </c>
      <c r="I41" t="s">
        <v>68</v>
      </c>
      <c r="J41" s="1">
        <v>1</v>
      </c>
      <c r="K41" t="s">
        <v>134</v>
      </c>
      <c r="L41" t="s">
        <v>136</v>
      </c>
      <c r="M41" t="s">
        <v>137</v>
      </c>
      <c r="N41" s="126"/>
      <c r="Q41" t="s">
        <v>138</v>
      </c>
      <c r="R41" t="s">
        <v>18612</v>
      </c>
      <c r="S41" s="120">
        <v>0.6</v>
      </c>
      <c r="U41"/>
    </row>
    <row r="42" spans="1:21">
      <c r="A42">
        <v>41</v>
      </c>
      <c r="B42" s="1" t="s">
        <v>139</v>
      </c>
      <c r="C42" s="1" t="s">
        <v>133</v>
      </c>
      <c r="D42" s="1" t="s">
        <v>65</v>
      </c>
      <c r="E42" t="s">
        <v>38</v>
      </c>
      <c r="F42" t="s">
        <v>134</v>
      </c>
      <c r="G42" t="s">
        <v>39</v>
      </c>
      <c r="H42" t="s">
        <v>135</v>
      </c>
      <c r="I42" t="s">
        <v>68</v>
      </c>
      <c r="J42" s="1">
        <v>1</v>
      </c>
      <c r="K42" t="s">
        <v>134</v>
      </c>
      <c r="L42" t="s">
        <v>136</v>
      </c>
      <c r="M42" t="s">
        <v>137</v>
      </c>
      <c r="N42" s="126"/>
      <c r="Q42" t="s">
        <v>139</v>
      </c>
      <c r="R42" t="s">
        <v>18612</v>
      </c>
      <c r="S42" s="120">
        <v>0.6</v>
      </c>
      <c r="U42"/>
    </row>
    <row r="43" spans="1:21">
      <c r="A43">
        <v>42</v>
      </c>
      <c r="B43" s="1" t="s">
        <v>140</v>
      </c>
      <c r="C43" s="1" t="s">
        <v>133</v>
      </c>
      <c r="D43" s="1" t="s">
        <v>65</v>
      </c>
      <c r="E43" t="s">
        <v>38</v>
      </c>
      <c r="F43" t="s">
        <v>134</v>
      </c>
      <c r="G43" t="s">
        <v>39</v>
      </c>
      <c r="H43" t="s">
        <v>135</v>
      </c>
      <c r="I43" t="s">
        <v>68</v>
      </c>
      <c r="J43" s="1">
        <v>1</v>
      </c>
      <c r="K43" t="s">
        <v>134</v>
      </c>
      <c r="L43" t="s">
        <v>136</v>
      </c>
      <c r="M43" t="s">
        <v>137</v>
      </c>
      <c r="N43" s="126"/>
      <c r="Q43" t="s">
        <v>140</v>
      </c>
      <c r="R43" t="s">
        <v>18612</v>
      </c>
      <c r="S43" s="120">
        <v>0.6</v>
      </c>
      <c r="U43"/>
    </row>
    <row r="44" spans="1:21">
      <c r="A44">
        <v>43</v>
      </c>
      <c r="B44" s="1" t="s">
        <v>141</v>
      </c>
      <c r="C44" s="1" t="s">
        <v>133</v>
      </c>
      <c r="D44" s="1" t="s">
        <v>65</v>
      </c>
      <c r="E44" t="s">
        <v>38</v>
      </c>
      <c r="F44" t="s">
        <v>134</v>
      </c>
      <c r="G44" t="s">
        <v>39</v>
      </c>
      <c r="H44" t="s">
        <v>135</v>
      </c>
      <c r="I44" t="s">
        <v>68</v>
      </c>
      <c r="J44" s="1">
        <v>1</v>
      </c>
      <c r="K44" t="s">
        <v>134</v>
      </c>
      <c r="L44" t="s">
        <v>136</v>
      </c>
      <c r="M44" t="s">
        <v>137</v>
      </c>
      <c r="N44" s="126"/>
      <c r="Q44" t="s">
        <v>141</v>
      </c>
      <c r="R44" t="s">
        <v>18612</v>
      </c>
      <c r="S44" s="120">
        <v>0.6</v>
      </c>
      <c r="U44"/>
    </row>
    <row r="45" spans="1:21">
      <c r="A45">
        <v>44</v>
      </c>
      <c r="B45" s="1" t="s">
        <v>142</v>
      </c>
      <c r="C45" s="1" t="s">
        <v>133</v>
      </c>
      <c r="D45" s="1" t="s">
        <v>65</v>
      </c>
      <c r="E45" t="s">
        <v>38</v>
      </c>
      <c r="F45" t="s">
        <v>134</v>
      </c>
      <c r="G45" t="s">
        <v>39</v>
      </c>
      <c r="H45" t="s">
        <v>135</v>
      </c>
      <c r="I45" t="s">
        <v>68</v>
      </c>
      <c r="J45" s="1">
        <v>1</v>
      </c>
      <c r="K45" t="s">
        <v>134</v>
      </c>
      <c r="L45" t="s">
        <v>136</v>
      </c>
      <c r="M45" t="s">
        <v>137</v>
      </c>
      <c r="N45" s="126"/>
      <c r="Q45" t="s">
        <v>142</v>
      </c>
      <c r="R45" t="s">
        <v>18612</v>
      </c>
      <c r="S45" s="120">
        <v>0.6</v>
      </c>
      <c r="U45"/>
    </row>
    <row r="46" spans="1:21">
      <c r="A46">
        <v>45</v>
      </c>
      <c r="B46" s="1" t="s">
        <v>143</v>
      </c>
      <c r="C46" s="1" t="s">
        <v>133</v>
      </c>
      <c r="D46" s="1" t="s">
        <v>65</v>
      </c>
      <c r="E46" t="s">
        <v>38</v>
      </c>
      <c r="F46" t="s">
        <v>134</v>
      </c>
      <c r="G46" t="s">
        <v>39</v>
      </c>
      <c r="H46" t="s">
        <v>135</v>
      </c>
      <c r="I46" t="s">
        <v>68</v>
      </c>
      <c r="J46" s="1">
        <v>1</v>
      </c>
      <c r="K46" t="s">
        <v>134</v>
      </c>
      <c r="L46" t="s">
        <v>136</v>
      </c>
      <c r="M46" t="s">
        <v>137</v>
      </c>
      <c r="N46" s="126"/>
      <c r="Q46" t="s">
        <v>143</v>
      </c>
      <c r="R46" t="s">
        <v>18612</v>
      </c>
      <c r="S46" s="120">
        <v>0.6</v>
      </c>
      <c r="U46"/>
    </row>
    <row r="47" spans="1:21">
      <c r="A47">
        <v>46</v>
      </c>
      <c r="B47" s="1" t="s">
        <v>144</v>
      </c>
      <c r="C47" s="1" t="s">
        <v>47</v>
      </c>
      <c r="D47" s="1" t="s">
        <v>65</v>
      </c>
      <c r="E47" t="s">
        <v>38</v>
      </c>
      <c r="F47" t="s">
        <v>145</v>
      </c>
      <c r="G47" t="s">
        <v>39</v>
      </c>
      <c r="H47" t="s">
        <v>49</v>
      </c>
      <c r="I47" t="s">
        <v>68</v>
      </c>
      <c r="J47" s="1">
        <v>1</v>
      </c>
      <c r="K47" t="s">
        <v>146</v>
      </c>
      <c r="L47" t="s">
        <v>147</v>
      </c>
      <c r="M47" t="s">
        <v>148</v>
      </c>
      <c r="N47" s="126">
        <v>0.01</v>
      </c>
      <c r="Q47" t="s">
        <v>144</v>
      </c>
      <c r="R47" t="s">
        <v>18613</v>
      </c>
      <c r="S47" s="120">
        <v>0.6</v>
      </c>
      <c r="U47"/>
    </row>
    <row r="48" spans="1:21">
      <c r="A48">
        <v>47</v>
      </c>
      <c r="B48" s="1" t="s">
        <v>149</v>
      </c>
      <c r="C48" s="1" t="s">
        <v>47</v>
      </c>
      <c r="D48" s="1" t="s">
        <v>65</v>
      </c>
      <c r="E48" t="s">
        <v>38</v>
      </c>
      <c r="F48" t="s">
        <v>145</v>
      </c>
      <c r="G48" t="s">
        <v>39</v>
      </c>
      <c r="H48" t="s">
        <v>49</v>
      </c>
      <c r="I48" t="s">
        <v>68</v>
      </c>
      <c r="J48" s="1">
        <v>1</v>
      </c>
      <c r="K48" t="s">
        <v>146</v>
      </c>
      <c r="L48" t="s">
        <v>147</v>
      </c>
      <c r="M48" t="s">
        <v>148</v>
      </c>
      <c r="N48" s="126"/>
      <c r="Q48" t="s">
        <v>149</v>
      </c>
      <c r="R48" t="s">
        <v>18613</v>
      </c>
      <c r="S48" s="120">
        <v>0.6</v>
      </c>
      <c r="U48"/>
    </row>
    <row r="49" spans="1:21">
      <c r="A49">
        <v>48</v>
      </c>
      <c r="B49" s="1" t="s">
        <v>150</v>
      </c>
      <c r="C49" s="1" t="s">
        <v>47</v>
      </c>
      <c r="D49" s="1" t="s">
        <v>65</v>
      </c>
      <c r="E49" t="s">
        <v>38</v>
      </c>
      <c r="F49" t="s">
        <v>145</v>
      </c>
      <c r="G49" t="s">
        <v>39</v>
      </c>
      <c r="H49" t="s">
        <v>49</v>
      </c>
      <c r="I49" t="s">
        <v>68</v>
      </c>
      <c r="J49" s="1">
        <v>1</v>
      </c>
      <c r="K49" t="s">
        <v>146</v>
      </c>
      <c r="L49" t="s">
        <v>147</v>
      </c>
      <c r="M49" t="s">
        <v>148</v>
      </c>
      <c r="N49" s="126"/>
      <c r="Q49" t="s">
        <v>150</v>
      </c>
      <c r="R49" t="s">
        <v>18613</v>
      </c>
      <c r="S49" s="120">
        <v>0.6</v>
      </c>
      <c r="U49"/>
    </row>
    <row r="50" spans="1:21">
      <c r="A50">
        <v>49</v>
      </c>
      <c r="B50" s="1" t="s">
        <v>151</v>
      </c>
      <c r="C50" s="1" t="s">
        <v>47</v>
      </c>
      <c r="D50" s="1" t="s">
        <v>65</v>
      </c>
      <c r="E50" t="s">
        <v>38</v>
      </c>
      <c r="F50" t="s">
        <v>145</v>
      </c>
      <c r="G50" t="s">
        <v>39</v>
      </c>
      <c r="H50" t="s">
        <v>49</v>
      </c>
      <c r="I50" t="s">
        <v>68</v>
      </c>
      <c r="J50" s="1">
        <v>1</v>
      </c>
      <c r="K50" t="s">
        <v>146</v>
      </c>
      <c r="L50" t="s">
        <v>147</v>
      </c>
      <c r="M50" t="s">
        <v>148</v>
      </c>
      <c r="N50" s="126"/>
      <c r="Q50" t="s">
        <v>151</v>
      </c>
      <c r="R50" t="s">
        <v>18613</v>
      </c>
      <c r="S50" s="120">
        <v>0.6</v>
      </c>
      <c r="U50"/>
    </row>
    <row r="51" spans="1:21">
      <c r="A51">
        <v>50</v>
      </c>
      <c r="B51" s="1" t="s">
        <v>152</v>
      </c>
      <c r="C51" s="1" t="s">
        <v>47</v>
      </c>
      <c r="D51" s="1" t="s">
        <v>65</v>
      </c>
      <c r="E51" t="s">
        <v>38</v>
      </c>
      <c r="F51" t="s">
        <v>145</v>
      </c>
      <c r="G51" t="s">
        <v>39</v>
      </c>
      <c r="H51" t="s">
        <v>49</v>
      </c>
      <c r="I51" t="s">
        <v>68</v>
      </c>
      <c r="J51" s="1">
        <v>1</v>
      </c>
      <c r="K51" t="s">
        <v>146</v>
      </c>
      <c r="L51" t="s">
        <v>147</v>
      </c>
      <c r="M51" t="s">
        <v>148</v>
      </c>
      <c r="N51" s="126"/>
      <c r="Q51" t="s">
        <v>152</v>
      </c>
      <c r="R51" t="s">
        <v>18613</v>
      </c>
      <c r="S51" s="120">
        <v>0.6</v>
      </c>
      <c r="U51"/>
    </row>
    <row r="52" spans="1:21">
      <c r="A52">
        <v>51</v>
      </c>
      <c r="B52" s="1" t="s">
        <v>153</v>
      </c>
      <c r="C52" s="1" t="s">
        <v>47</v>
      </c>
      <c r="D52" s="1" t="s">
        <v>65</v>
      </c>
      <c r="E52" t="s">
        <v>38</v>
      </c>
      <c r="F52" t="s">
        <v>145</v>
      </c>
      <c r="G52" t="s">
        <v>39</v>
      </c>
      <c r="H52" t="s">
        <v>49</v>
      </c>
      <c r="I52" t="s">
        <v>68</v>
      </c>
      <c r="J52" s="1">
        <v>1</v>
      </c>
      <c r="K52" t="s">
        <v>146</v>
      </c>
      <c r="L52" t="s">
        <v>147</v>
      </c>
      <c r="M52" t="s">
        <v>148</v>
      </c>
      <c r="N52" s="126"/>
      <c r="Q52" t="s">
        <v>153</v>
      </c>
      <c r="R52" t="s">
        <v>18613</v>
      </c>
      <c r="S52" s="120">
        <v>0.6</v>
      </c>
      <c r="U52"/>
    </row>
    <row r="53" spans="1:21">
      <c r="A53">
        <v>52</v>
      </c>
      <c r="B53" s="1" t="s">
        <v>154</v>
      </c>
      <c r="C53" s="1" t="s">
        <v>47</v>
      </c>
      <c r="D53" s="1" t="s">
        <v>65</v>
      </c>
      <c r="E53" t="s">
        <v>38</v>
      </c>
      <c r="F53" t="s">
        <v>145</v>
      </c>
      <c r="G53" t="s">
        <v>39</v>
      </c>
      <c r="H53" t="s">
        <v>49</v>
      </c>
      <c r="I53" t="s">
        <v>68</v>
      </c>
      <c r="J53" s="1">
        <v>1</v>
      </c>
      <c r="K53" t="s">
        <v>146</v>
      </c>
      <c r="L53" t="s">
        <v>147</v>
      </c>
      <c r="M53" t="s">
        <v>148</v>
      </c>
      <c r="N53" s="126"/>
      <c r="Q53" t="s">
        <v>154</v>
      </c>
      <c r="R53" t="s">
        <v>18613</v>
      </c>
      <c r="S53" s="120">
        <v>0.6</v>
      </c>
      <c r="U53"/>
    </row>
    <row r="54" spans="1:21">
      <c r="A54">
        <v>53</v>
      </c>
      <c r="B54" s="1" t="s">
        <v>155</v>
      </c>
      <c r="C54" s="1" t="s">
        <v>47</v>
      </c>
      <c r="D54" s="1" t="s">
        <v>65</v>
      </c>
      <c r="E54" t="s">
        <v>38</v>
      </c>
      <c r="F54" t="s">
        <v>145</v>
      </c>
      <c r="G54" t="s">
        <v>39</v>
      </c>
      <c r="H54" t="s">
        <v>49</v>
      </c>
      <c r="I54" t="s">
        <v>68</v>
      </c>
      <c r="J54" s="1">
        <v>1</v>
      </c>
      <c r="K54" t="s">
        <v>146</v>
      </c>
      <c r="L54" t="s">
        <v>147</v>
      </c>
      <c r="M54" t="s">
        <v>148</v>
      </c>
      <c r="N54" s="126"/>
      <c r="Q54" t="s">
        <v>155</v>
      </c>
      <c r="R54" t="s">
        <v>18613</v>
      </c>
      <c r="S54" s="120">
        <v>0.6</v>
      </c>
      <c r="U54"/>
    </row>
    <row r="55" spans="1:21">
      <c r="A55">
        <v>54</v>
      </c>
      <c r="B55" s="1" t="s">
        <v>156</v>
      </c>
      <c r="C55" s="1" t="s">
        <v>47</v>
      </c>
      <c r="D55" s="1" t="s">
        <v>65</v>
      </c>
      <c r="E55" t="s">
        <v>38</v>
      </c>
      <c r="F55" t="s">
        <v>145</v>
      </c>
      <c r="G55" t="s">
        <v>39</v>
      </c>
      <c r="H55" t="s">
        <v>49</v>
      </c>
      <c r="I55" t="s">
        <v>68</v>
      </c>
      <c r="J55" s="1">
        <v>1</v>
      </c>
      <c r="K55" t="s">
        <v>146</v>
      </c>
      <c r="L55" t="s">
        <v>147</v>
      </c>
      <c r="M55" t="s">
        <v>148</v>
      </c>
      <c r="N55" s="126"/>
      <c r="Q55" t="s">
        <v>156</v>
      </c>
      <c r="R55" t="s">
        <v>18613</v>
      </c>
      <c r="S55" s="120">
        <v>0.6</v>
      </c>
      <c r="U55"/>
    </row>
    <row r="56" spans="1:21">
      <c r="A56">
        <v>55</v>
      </c>
      <c r="B56" s="1" t="s">
        <v>157</v>
      </c>
      <c r="C56" s="1" t="s">
        <v>47</v>
      </c>
      <c r="D56" s="1" t="s">
        <v>65</v>
      </c>
      <c r="E56" t="s">
        <v>38</v>
      </c>
      <c r="F56" t="s">
        <v>145</v>
      </c>
      <c r="G56" t="s">
        <v>39</v>
      </c>
      <c r="H56" t="s">
        <v>49</v>
      </c>
      <c r="I56" t="s">
        <v>68</v>
      </c>
      <c r="J56" s="1">
        <v>1</v>
      </c>
      <c r="K56" t="s">
        <v>146</v>
      </c>
      <c r="L56" t="s">
        <v>147</v>
      </c>
      <c r="M56" t="s">
        <v>148</v>
      </c>
      <c r="N56" s="126"/>
      <c r="Q56" t="s">
        <v>157</v>
      </c>
      <c r="R56" t="s">
        <v>18613</v>
      </c>
      <c r="S56" s="120">
        <v>0.6</v>
      </c>
      <c r="U56"/>
    </row>
    <row r="57" spans="1:21">
      <c r="A57">
        <v>56</v>
      </c>
      <c r="B57" s="1" t="s">
        <v>158</v>
      </c>
      <c r="C57" s="1" t="s">
        <v>47</v>
      </c>
      <c r="D57" s="1" t="s">
        <v>65</v>
      </c>
      <c r="E57" t="s">
        <v>38</v>
      </c>
      <c r="F57" t="s">
        <v>145</v>
      </c>
      <c r="G57" t="s">
        <v>39</v>
      </c>
      <c r="H57" t="s">
        <v>49</v>
      </c>
      <c r="I57" t="s">
        <v>68</v>
      </c>
      <c r="J57" s="1">
        <v>1</v>
      </c>
      <c r="K57" t="s">
        <v>146</v>
      </c>
      <c r="L57" t="s">
        <v>147</v>
      </c>
      <c r="M57" t="s">
        <v>148</v>
      </c>
      <c r="N57" s="126"/>
      <c r="Q57" t="s">
        <v>158</v>
      </c>
      <c r="R57" t="s">
        <v>18613</v>
      </c>
      <c r="S57" s="120">
        <v>0.6</v>
      </c>
      <c r="U57"/>
    </row>
    <row r="58" spans="1:21">
      <c r="A58">
        <v>57</v>
      </c>
      <c r="B58" s="1" t="s">
        <v>118</v>
      </c>
      <c r="C58" s="1" t="s">
        <v>47</v>
      </c>
      <c r="D58" s="1" t="s">
        <v>65</v>
      </c>
      <c r="E58" t="s">
        <v>38</v>
      </c>
      <c r="F58" t="s">
        <v>145</v>
      </c>
      <c r="G58" t="s">
        <v>39</v>
      </c>
      <c r="H58" t="s">
        <v>49</v>
      </c>
      <c r="I58" t="s">
        <v>68</v>
      </c>
      <c r="J58" s="1">
        <v>1</v>
      </c>
      <c r="K58" t="s">
        <v>146</v>
      </c>
      <c r="L58" t="s">
        <v>147</v>
      </c>
      <c r="M58" t="s">
        <v>148</v>
      </c>
      <c r="N58" s="126"/>
      <c r="Q58" t="s">
        <v>118</v>
      </c>
      <c r="R58" t="s">
        <v>18613</v>
      </c>
      <c r="S58" s="120">
        <v>0.6</v>
      </c>
      <c r="U58"/>
    </row>
    <row r="59" spans="1:21">
      <c r="A59">
        <v>58</v>
      </c>
      <c r="B59" s="1" t="s">
        <v>115</v>
      </c>
      <c r="C59" s="1" t="s">
        <v>47</v>
      </c>
      <c r="D59" s="1" t="s">
        <v>65</v>
      </c>
      <c r="E59" t="s">
        <v>38</v>
      </c>
      <c r="F59" t="s">
        <v>145</v>
      </c>
      <c r="G59" t="s">
        <v>39</v>
      </c>
      <c r="H59" t="s">
        <v>49</v>
      </c>
      <c r="I59" t="s">
        <v>68</v>
      </c>
      <c r="J59" s="1">
        <v>1</v>
      </c>
      <c r="K59" t="s">
        <v>146</v>
      </c>
      <c r="L59" t="s">
        <v>147</v>
      </c>
      <c r="M59" t="s">
        <v>148</v>
      </c>
      <c r="N59" s="126"/>
      <c r="Q59" t="s">
        <v>115</v>
      </c>
      <c r="R59" t="s">
        <v>18613</v>
      </c>
      <c r="S59" s="120">
        <v>0.6</v>
      </c>
      <c r="U59"/>
    </row>
    <row r="60" spans="1:21">
      <c r="A60">
        <v>59</v>
      </c>
      <c r="B60" s="1" t="s">
        <v>159</v>
      </c>
      <c r="C60" s="1" t="s">
        <v>47</v>
      </c>
      <c r="D60" s="1" t="s">
        <v>65</v>
      </c>
      <c r="E60" t="s">
        <v>38</v>
      </c>
      <c r="F60" t="s">
        <v>145</v>
      </c>
      <c r="G60" t="s">
        <v>39</v>
      </c>
      <c r="H60" t="s">
        <v>49</v>
      </c>
      <c r="I60" t="s">
        <v>68</v>
      </c>
      <c r="J60" s="1">
        <v>1</v>
      </c>
      <c r="K60" t="s">
        <v>146</v>
      </c>
      <c r="L60" t="s">
        <v>147</v>
      </c>
      <c r="M60" t="s">
        <v>148</v>
      </c>
      <c r="N60" s="126"/>
      <c r="Q60" t="s">
        <v>159</v>
      </c>
      <c r="R60" t="s">
        <v>18613</v>
      </c>
      <c r="S60" s="120">
        <v>0.6</v>
      </c>
      <c r="U60"/>
    </row>
    <row r="61" spans="1:21">
      <c r="A61">
        <v>60</v>
      </c>
      <c r="B61" s="1" t="s">
        <v>160</v>
      </c>
      <c r="C61" s="1" t="s">
        <v>47</v>
      </c>
      <c r="D61" s="1" t="s">
        <v>65</v>
      </c>
      <c r="E61" t="s">
        <v>38</v>
      </c>
      <c r="F61" t="s">
        <v>145</v>
      </c>
      <c r="G61" t="s">
        <v>39</v>
      </c>
      <c r="H61" t="s">
        <v>49</v>
      </c>
      <c r="I61" t="s">
        <v>68</v>
      </c>
      <c r="J61" s="1">
        <v>1</v>
      </c>
      <c r="K61" t="s">
        <v>146</v>
      </c>
      <c r="L61" t="s">
        <v>147</v>
      </c>
      <c r="M61" t="s">
        <v>148</v>
      </c>
      <c r="N61" s="126"/>
      <c r="Q61" t="s">
        <v>160</v>
      </c>
      <c r="R61" t="s">
        <v>18613</v>
      </c>
      <c r="S61" s="120">
        <v>0.6</v>
      </c>
      <c r="U61"/>
    </row>
    <row r="62" spans="1:21">
      <c r="A62">
        <v>61</v>
      </c>
      <c r="B62" s="1" t="s">
        <v>161</v>
      </c>
      <c r="C62" s="1" t="s">
        <v>47</v>
      </c>
      <c r="D62" s="1" t="s">
        <v>65</v>
      </c>
      <c r="E62" t="s">
        <v>38</v>
      </c>
      <c r="F62" t="s">
        <v>145</v>
      </c>
      <c r="G62" t="s">
        <v>39</v>
      </c>
      <c r="H62" t="s">
        <v>49</v>
      </c>
      <c r="I62" t="s">
        <v>68</v>
      </c>
      <c r="J62" s="1">
        <v>1</v>
      </c>
      <c r="K62" t="s">
        <v>146</v>
      </c>
      <c r="L62" t="s">
        <v>147</v>
      </c>
      <c r="M62" t="s">
        <v>148</v>
      </c>
      <c r="N62" s="126"/>
      <c r="Q62" t="s">
        <v>161</v>
      </c>
      <c r="R62" t="s">
        <v>18613</v>
      </c>
      <c r="S62" s="120">
        <v>0.6</v>
      </c>
      <c r="U62"/>
    </row>
    <row r="63" spans="1:21">
      <c r="A63">
        <v>62</v>
      </c>
      <c r="B63" s="1" t="s">
        <v>162</v>
      </c>
      <c r="C63" s="1" t="s">
        <v>47</v>
      </c>
      <c r="D63" s="1" t="s">
        <v>65</v>
      </c>
      <c r="E63" t="s">
        <v>38</v>
      </c>
      <c r="F63" t="s">
        <v>145</v>
      </c>
      <c r="G63" t="s">
        <v>39</v>
      </c>
      <c r="H63" t="s">
        <v>49</v>
      </c>
      <c r="I63" t="s">
        <v>68</v>
      </c>
      <c r="J63" s="1">
        <v>1</v>
      </c>
      <c r="K63" t="s">
        <v>146</v>
      </c>
      <c r="L63" t="s">
        <v>147</v>
      </c>
      <c r="M63" t="s">
        <v>148</v>
      </c>
      <c r="N63" s="126"/>
      <c r="Q63" t="s">
        <v>162</v>
      </c>
      <c r="R63" t="s">
        <v>18613</v>
      </c>
      <c r="S63" s="120">
        <v>0.6</v>
      </c>
      <c r="U63"/>
    </row>
    <row r="64" spans="1:21">
      <c r="A64">
        <v>63</v>
      </c>
      <c r="B64" s="1" t="s">
        <v>163</v>
      </c>
      <c r="C64" s="1" t="s">
        <v>164</v>
      </c>
      <c r="D64" s="1" t="s">
        <v>65</v>
      </c>
      <c r="E64" t="s">
        <v>38</v>
      </c>
      <c r="F64" t="s">
        <v>165</v>
      </c>
      <c r="G64" t="s">
        <v>39</v>
      </c>
      <c r="H64" t="s">
        <v>166</v>
      </c>
      <c r="I64" t="s">
        <v>68</v>
      </c>
      <c r="J64" s="1">
        <v>1</v>
      </c>
      <c r="K64" t="s">
        <v>165</v>
      </c>
      <c r="L64" t="s">
        <v>167</v>
      </c>
      <c r="M64" t="s">
        <v>168</v>
      </c>
      <c r="N64" s="126"/>
      <c r="Q64" t="s">
        <v>163</v>
      </c>
      <c r="R64" t="s">
        <v>18614</v>
      </c>
      <c r="S64" s="120">
        <v>0.6</v>
      </c>
      <c r="U64"/>
    </row>
    <row r="65" spans="1:21">
      <c r="A65">
        <v>64</v>
      </c>
      <c r="B65" s="1" t="s">
        <v>169</v>
      </c>
      <c r="C65" s="1" t="s">
        <v>164</v>
      </c>
      <c r="D65" s="1" t="s">
        <v>65</v>
      </c>
      <c r="E65" t="s">
        <v>38</v>
      </c>
      <c r="F65" t="s">
        <v>165</v>
      </c>
      <c r="G65" t="s">
        <v>39</v>
      </c>
      <c r="H65" t="s">
        <v>166</v>
      </c>
      <c r="I65" t="s">
        <v>68</v>
      </c>
      <c r="J65" s="1">
        <v>1</v>
      </c>
      <c r="K65" t="s">
        <v>165</v>
      </c>
      <c r="L65" t="s">
        <v>167</v>
      </c>
      <c r="M65" t="s">
        <v>168</v>
      </c>
      <c r="N65" s="126"/>
      <c r="Q65" t="s">
        <v>169</v>
      </c>
      <c r="R65" t="s">
        <v>18614</v>
      </c>
      <c r="S65" s="120">
        <v>0.6</v>
      </c>
      <c r="U65"/>
    </row>
    <row r="66" spans="1:21">
      <c r="A66">
        <v>65</v>
      </c>
      <c r="B66" s="1" t="s">
        <v>170</v>
      </c>
      <c r="C66" s="1" t="s">
        <v>164</v>
      </c>
      <c r="D66" s="1" t="s">
        <v>65</v>
      </c>
      <c r="E66" t="s">
        <v>38</v>
      </c>
      <c r="F66" t="s">
        <v>165</v>
      </c>
      <c r="G66" t="s">
        <v>39</v>
      </c>
      <c r="H66" t="s">
        <v>166</v>
      </c>
      <c r="I66" t="s">
        <v>68</v>
      </c>
      <c r="J66" s="1">
        <v>1</v>
      </c>
      <c r="K66" t="s">
        <v>165</v>
      </c>
      <c r="L66" t="s">
        <v>167</v>
      </c>
      <c r="M66" t="s">
        <v>168</v>
      </c>
      <c r="N66" s="126"/>
      <c r="Q66" t="s">
        <v>170</v>
      </c>
      <c r="R66" t="s">
        <v>18614</v>
      </c>
      <c r="S66" s="120">
        <v>0.6</v>
      </c>
      <c r="U66"/>
    </row>
    <row r="67" spans="1:21">
      <c r="A67">
        <v>66</v>
      </c>
      <c r="B67" s="1" t="s">
        <v>171</v>
      </c>
      <c r="C67" s="1" t="s">
        <v>164</v>
      </c>
      <c r="D67" s="1" t="s">
        <v>65</v>
      </c>
      <c r="E67" t="s">
        <v>38</v>
      </c>
      <c r="F67" t="s">
        <v>165</v>
      </c>
      <c r="G67" t="s">
        <v>39</v>
      </c>
      <c r="H67" t="s">
        <v>166</v>
      </c>
      <c r="I67" t="s">
        <v>68</v>
      </c>
      <c r="J67" s="1">
        <v>1</v>
      </c>
      <c r="K67" t="s">
        <v>165</v>
      </c>
      <c r="L67" t="s">
        <v>167</v>
      </c>
      <c r="M67" t="s">
        <v>168</v>
      </c>
      <c r="N67" s="126"/>
      <c r="Q67" t="s">
        <v>171</v>
      </c>
      <c r="R67" t="s">
        <v>18614</v>
      </c>
      <c r="S67" s="120">
        <v>0.6</v>
      </c>
      <c r="U67"/>
    </row>
    <row r="68" spans="1:21">
      <c r="A68">
        <v>67</v>
      </c>
      <c r="B68" s="1" t="s">
        <v>172</v>
      </c>
      <c r="C68" s="1" t="s">
        <v>164</v>
      </c>
      <c r="D68" s="1" t="s">
        <v>65</v>
      </c>
      <c r="E68" t="s">
        <v>38</v>
      </c>
      <c r="F68" t="s">
        <v>165</v>
      </c>
      <c r="G68" t="s">
        <v>39</v>
      </c>
      <c r="H68" t="s">
        <v>166</v>
      </c>
      <c r="I68" t="s">
        <v>68</v>
      </c>
      <c r="J68" s="1">
        <v>1</v>
      </c>
      <c r="K68" t="s">
        <v>165</v>
      </c>
      <c r="L68" t="s">
        <v>167</v>
      </c>
      <c r="M68" t="s">
        <v>168</v>
      </c>
      <c r="N68" s="126"/>
      <c r="Q68" t="s">
        <v>172</v>
      </c>
      <c r="R68" t="s">
        <v>18614</v>
      </c>
      <c r="S68" s="120">
        <v>0.6</v>
      </c>
      <c r="U68"/>
    </row>
    <row r="69" spans="1:21">
      <c r="A69">
        <v>68</v>
      </c>
      <c r="B69" s="1" t="s">
        <v>173</v>
      </c>
      <c r="C69" s="1" t="s">
        <v>164</v>
      </c>
      <c r="D69" s="1" t="s">
        <v>65</v>
      </c>
      <c r="E69" t="s">
        <v>38</v>
      </c>
      <c r="F69" t="s">
        <v>165</v>
      </c>
      <c r="G69" t="s">
        <v>39</v>
      </c>
      <c r="H69" t="s">
        <v>166</v>
      </c>
      <c r="I69" t="s">
        <v>68</v>
      </c>
      <c r="J69" s="1">
        <v>1</v>
      </c>
      <c r="K69" t="s">
        <v>165</v>
      </c>
      <c r="L69" t="s">
        <v>167</v>
      </c>
      <c r="M69" t="s">
        <v>168</v>
      </c>
      <c r="N69" s="126"/>
      <c r="Q69" t="s">
        <v>173</v>
      </c>
      <c r="R69" t="s">
        <v>18614</v>
      </c>
      <c r="S69" s="120">
        <v>0.6</v>
      </c>
      <c r="U69"/>
    </row>
    <row r="70" spans="1:21">
      <c r="A70">
        <v>69</v>
      </c>
      <c r="B70" s="1" t="s">
        <v>174</v>
      </c>
      <c r="C70" s="1" t="s">
        <v>175</v>
      </c>
      <c r="D70" s="1" t="s">
        <v>65</v>
      </c>
      <c r="E70" t="s">
        <v>38</v>
      </c>
      <c r="F70" t="s">
        <v>176</v>
      </c>
      <c r="G70" t="s">
        <v>39</v>
      </c>
      <c r="H70" t="s">
        <v>177</v>
      </c>
      <c r="I70" t="s">
        <v>68</v>
      </c>
      <c r="J70" s="1">
        <v>1</v>
      </c>
      <c r="K70" t="s">
        <v>178</v>
      </c>
      <c r="L70" t="s">
        <v>179</v>
      </c>
      <c r="M70" t="s">
        <v>180</v>
      </c>
      <c r="N70" s="126">
        <v>0.01</v>
      </c>
      <c r="Q70" t="s">
        <v>174</v>
      </c>
      <c r="R70" t="s">
        <v>18615</v>
      </c>
      <c r="S70" s="120">
        <v>0.6</v>
      </c>
      <c r="U70"/>
    </row>
    <row r="71" spans="1:21">
      <c r="A71">
        <v>70</v>
      </c>
      <c r="B71" s="1" t="s">
        <v>181</v>
      </c>
      <c r="C71" s="1" t="s">
        <v>175</v>
      </c>
      <c r="D71" s="1" t="s">
        <v>65</v>
      </c>
      <c r="E71" t="s">
        <v>38</v>
      </c>
      <c r="F71" t="s">
        <v>176</v>
      </c>
      <c r="G71" t="s">
        <v>39</v>
      </c>
      <c r="H71" t="s">
        <v>177</v>
      </c>
      <c r="I71" t="s">
        <v>68</v>
      </c>
      <c r="J71" s="1">
        <v>1</v>
      </c>
      <c r="K71" t="s">
        <v>178</v>
      </c>
      <c r="L71" t="s">
        <v>179</v>
      </c>
      <c r="M71" t="s">
        <v>180</v>
      </c>
      <c r="N71" s="126"/>
      <c r="Q71" t="s">
        <v>181</v>
      </c>
      <c r="R71" t="s">
        <v>18615</v>
      </c>
      <c r="S71" s="120">
        <v>0.6</v>
      </c>
      <c r="U71"/>
    </row>
    <row r="72" spans="1:21">
      <c r="A72">
        <v>71</v>
      </c>
      <c r="B72" s="1" t="s">
        <v>182</v>
      </c>
      <c r="C72" s="1" t="s">
        <v>175</v>
      </c>
      <c r="D72" s="1" t="s">
        <v>65</v>
      </c>
      <c r="E72" t="s">
        <v>38</v>
      </c>
      <c r="F72" t="s">
        <v>176</v>
      </c>
      <c r="G72" t="s">
        <v>39</v>
      </c>
      <c r="H72" t="s">
        <v>177</v>
      </c>
      <c r="I72" t="s">
        <v>68</v>
      </c>
      <c r="J72" s="1">
        <v>1</v>
      </c>
      <c r="K72" t="s">
        <v>178</v>
      </c>
      <c r="L72" t="s">
        <v>179</v>
      </c>
      <c r="M72" t="s">
        <v>180</v>
      </c>
      <c r="N72" s="126"/>
      <c r="Q72" t="s">
        <v>182</v>
      </c>
      <c r="R72" t="s">
        <v>18615</v>
      </c>
      <c r="S72" s="120">
        <v>0.6</v>
      </c>
      <c r="U72"/>
    </row>
    <row r="73" spans="1:21">
      <c r="A73">
        <v>72</v>
      </c>
      <c r="B73" s="1" t="s">
        <v>183</v>
      </c>
      <c r="C73" s="1" t="s">
        <v>175</v>
      </c>
      <c r="D73" s="1" t="s">
        <v>65</v>
      </c>
      <c r="E73" t="s">
        <v>38</v>
      </c>
      <c r="F73" t="s">
        <v>176</v>
      </c>
      <c r="G73" t="s">
        <v>39</v>
      </c>
      <c r="H73" t="s">
        <v>177</v>
      </c>
      <c r="I73" t="s">
        <v>68</v>
      </c>
      <c r="J73" s="1">
        <v>1</v>
      </c>
      <c r="K73" t="s">
        <v>178</v>
      </c>
      <c r="L73" t="s">
        <v>179</v>
      </c>
      <c r="M73" t="s">
        <v>180</v>
      </c>
      <c r="N73" s="126"/>
      <c r="Q73" t="s">
        <v>183</v>
      </c>
      <c r="R73" t="s">
        <v>18615</v>
      </c>
      <c r="S73" s="120">
        <v>0.6</v>
      </c>
      <c r="U73"/>
    </row>
    <row r="74" spans="1:21">
      <c r="A74">
        <v>73</v>
      </c>
      <c r="B74" s="1" t="s">
        <v>184</v>
      </c>
      <c r="C74" s="1" t="s">
        <v>175</v>
      </c>
      <c r="D74" s="1" t="s">
        <v>65</v>
      </c>
      <c r="E74" t="s">
        <v>38</v>
      </c>
      <c r="F74" t="s">
        <v>176</v>
      </c>
      <c r="G74" t="s">
        <v>39</v>
      </c>
      <c r="H74" t="s">
        <v>177</v>
      </c>
      <c r="I74" t="s">
        <v>68</v>
      </c>
      <c r="J74" s="1">
        <v>1</v>
      </c>
      <c r="K74" t="s">
        <v>178</v>
      </c>
      <c r="L74" t="s">
        <v>179</v>
      </c>
      <c r="M74" t="s">
        <v>180</v>
      </c>
      <c r="N74" s="126"/>
      <c r="Q74" t="s">
        <v>184</v>
      </c>
      <c r="R74" t="s">
        <v>18615</v>
      </c>
      <c r="S74" s="120">
        <v>0.6</v>
      </c>
      <c r="U74"/>
    </row>
    <row r="75" spans="1:21">
      <c r="A75">
        <v>74</v>
      </c>
      <c r="B75" s="1" t="s">
        <v>185</v>
      </c>
      <c r="C75" s="1" t="s">
        <v>175</v>
      </c>
      <c r="D75" s="1" t="s">
        <v>65</v>
      </c>
      <c r="E75" t="s">
        <v>38</v>
      </c>
      <c r="F75" t="s">
        <v>176</v>
      </c>
      <c r="G75" t="s">
        <v>39</v>
      </c>
      <c r="H75" t="s">
        <v>177</v>
      </c>
      <c r="I75" t="s">
        <v>68</v>
      </c>
      <c r="J75" s="1">
        <v>1</v>
      </c>
      <c r="K75" t="s">
        <v>178</v>
      </c>
      <c r="L75" t="s">
        <v>179</v>
      </c>
      <c r="M75" t="s">
        <v>180</v>
      </c>
      <c r="N75" s="126"/>
      <c r="Q75" t="s">
        <v>185</v>
      </c>
      <c r="R75" t="s">
        <v>18615</v>
      </c>
      <c r="S75" s="120">
        <v>0.6</v>
      </c>
      <c r="U75"/>
    </row>
    <row r="76" spans="1:21">
      <c r="A76">
        <v>75</v>
      </c>
      <c r="B76" s="1" t="s">
        <v>186</v>
      </c>
      <c r="C76" s="1" t="s">
        <v>175</v>
      </c>
      <c r="D76" s="1" t="s">
        <v>65</v>
      </c>
      <c r="E76" t="s">
        <v>38</v>
      </c>
      <c r="F76" t="s">
        <v>176</v>
      </c>
      <c r="G76" t="s">
        <v>39</v>
      </c>
      <c r="H76" t="s">
        <v>177</v>
      </c>
      <c r="I76" t="s">
        <v>68</v>
      </c>
      <c r="J76" s="1">
        <v>1</v>
      </c>
      <c r="K76" t="s">
        <v>178</v>
      </c>
      <c r="L76" t="s">
        <v>179</v>
      </c>
      <c r="M76" t="s">
        <v>180</v>
      </c>
      <c r="N76" s="126"/>
      <c r="Q76" t="s">
        <v>186</v>
      </c>
      <c r="R76" t="s">
        <v>18615</v>
      </c>
      <c r="S76" s="120">
        <v>0.6</v>
      </c>
      <c r="U76"/>
    </row>
    <row r="77" spans="1:21">
      <c r="A77">
        <v>76</v>
      </c>
      <c r="B77" s="1" t="s">
        <v>187</v>
      </c>
      <c r="C77" s="1" t="s">
        <v>175</v>
      </c>
      <c r="D77" s="1" t="s">
        <v>65</v>
      </c>
      <c r="E77" t="s">
        <v>38</v>
      </c>
      <c r="F77" t="s">
        <v>176</v>
      </c>
      <c r="G77" t="s">
        <v>39</v>
      </c>
      <c r="H77" t="s">
        <v>177</v>
      </c>
      <c r="I77" t="s">
        <v>68</v>
      </c>
      <c r="J77" s="1">
        <v>1</v>
      </c>
      <c r="K77" t="s">
        <v>178</v>
      </c>
      <c r="L77" t="s">
        <v>179</v>
      </c>
      <c r="M77" t="s">
        <v>180</v>
      </c>
      <c r="N77" s="126"/>
      <c r="Q77" t="s">
        <v>187</v>
      </c>
      <c r="R77" t="s">
        <v>18615</v>
      </c>
      <c r="S77" s="120">
        <v>0.6</v>
      </c>
      <c r="U77"/>
    </row>
    <row r="78" spans="1:21">
      <c r="A78">
        <v>77</v>
      </c>
      <c r="B78" s="1" t="s">
        <v>188</v>
      </c>
      <c r="C78" s="1" t="s">
        <v>175</v>
      </c>
      <c r="D78" s="1" t="s">
        <v>65</v>
      </c>
      <c r="E78" t="s">
        <v>38</v>
      </c>
      <c r="F78" t="s">
        <v>176</v>
      </c>
      <c r="G78" t="s">
        <v>39</v>
      </c>
      <c r="H78" t="s">
        <v>177</v>
      </c>
      <c r="I78" t="s">
        <v>68</v>
      </c>
      <c r="J78" s="1">
        <v>1</v>
      </c>
      <c r="K78" t="s">
        <v>178</v>
      </c>
      <c r="L78" t="s">
        <v>179</v>
      </c>
      <c r="M78" t="s">
        <v>180</v>
      </c>
      <c r="N78" s="126"/>
      <c r="Q78" t="s">
        <v>188</v>
      </c>
      <c r="R78" t="s">
        <v>18615</v>
      </c>
      <c r="S78" s="120">
        <v>0.6</v>
      </c>
      <c r="U78"/>
    </row>
    <row r="79" spans="1:21">
      <c r="A79">
        <v>78</v>
      </c>
      <c r="B79" s="1" t="s">
        <v>189</v>
      </c>
      <c r="C79" s="1" t="s">
        <v>175</v>
      </c>
      <c r="D79" s="1" t="s">
        <v>65</v>
      </c>
      <c r="E79" t="s">
        <v>38</v>
      </c>
      <c r="F79" t="s">
        <v>176</v>
      </c>
      <c r="G79" t="s">
        <v>39</v>
      </c>
      <c r="H79" t="s">
        <v>177</v>
      </c>
      <c r="I79" t="s">
        <v>68</v>
      </c>
      <c r="J79" s="1">
        <v>1</v>
      </c>
      <c r="K79" t="s">
        <v>178</v>
      </c>
      <c r="L79" t="s">
        <v>179</v>
      </c>
      <c r="M79" t="s">
        <v>180</v>
      </c>
      <c r="N79" s="126"/>
      <c r="Q79" t="s">
        <v>189</v>
      </c>
      <c r="R79" t="s">
        <v>18615</v>
      </c>
      <c r="S79" s="120">
        <v>0.6</v>
      </c>
      <c r="U79"/>
    </row>
    <row r="80" spans="1:21">
      <c r="A80">
        <v>79</v>
      </c>
      <c r="B80" s="1" t="s">
        <v>190</v>
      </c>
      <c r="C80" s="1" t="s">
        <v>175</v>
      </c>
      <c r="D80" s="1" t="s">
        <v>65</v>
      </c>
      <c r="E80" t="s">
        <v>38</v>
      </c>
      <c r="F80" t="s">
        <v>176</v>
      </c>
      <c r="G80" t="s">
        <v>39</v>
      </c>
      <c r="H80" t="s">
        <v>177</v>
      </c>
      <c r="I80" t="s">
        <v>68</v>
      </c>
      <c r="J80" s="1">
        <v>1</v>
      </c>
      <c r="K80" t="s">
        <v>178</v>
      </c>
      <c r="L80" t="s">
        <v>179</v>
      </c>
      <c r="M80" t="s">
        <v>180</v>
      </c>
      <c r="N80" s="126"/>
      <c r="Q80" t="s">
        <v>190</v>
      </c>
      <c r="R80" t="s">
        <v>18615</v>
      </c>
      <c r="S80" s="120">
        <v>0.6</v>
      </c>
      <c r="U80"/>
    </row>
    <row r="81" spans="1:21">
      <c r="A81">
        <v>80</v>
      </c>
      <c r="B81" s="1" t="s">
        <v>191</v>
      </c>
      <c r="C81" s="1" t="s">
        <v>36</v>
      </c>
      <c r="D81" s="1" t="s">
        <v>65</v>
      </c>
      <c r="E81" t="s">
        <v>38</v>
      </c>
      <c r="F81" t="s">
        <v>192</v>
      </c>
      <c r="G81" t="s">
        <v>39</v>
      </c>
      <c r="H81" t="s">
        <v>40</v>
      </c>
      <c r="I81" t="s">
        <v>68</v>
      </c>
      <c r="J81" s="1">
        <v>1</v>
      </c>
      <c r="K81" t="s">
        <v>193</v>
      </c>
      <c r="L81" t="s">
        <v>194</v>
      </c>
      <c r="M81" t="s">
        <v>195</v>
      </c>
      <c r="N81" s="126"/>
      <c r="Q81" t="s">
        <v>191</v>
      </c>
      <c r="R81" t="s">
        <v>18616</v>
      </c>
      <c r="S81" s="120">
        <v>0.6</v>
      </c>
      <c r="U81"/>
    </row>
    <row r="82" spans="1:21">
      <c r="A82">
        <v>81</v>
      </c>
      <c r="B82" s="1" t="s">
        <v>196</v>
      </c>
      <c r="C82" s="1" t="s">
        <v>36</v>
      </c>
      <c r="D82" s="1" t="s">
        <v>65</v>
      </c>
      <c r="E82" t="s">
        <v>38</v>
      </c>
      <c r="F82" t="s">
        <v>192</v>
      </c>
      <c r="G82" t="s">
        <v>39</v>
      </c>
      <c r="H82" t="s">
        <v>40</v>
      </c>
      <c r="I82" t="s">
        <v>68</v>
      </c>
      <c r="J82" s="1">
        <v>1</v>
      </c>
      <c r="K82" t="s">
        <v>193</v>
      </c>
      <c r="L82" t="s">
        <v>194</v>
      </c>
      <c r="M82" t="s">
        <v>195</v>
      </c>
      <c r="N82" s="126">
        <v>0.01</v>
      </c>
      <c r="Q82" t="s">
        <v>196</v>
      </c>
      <c r="R82" t="s">
        <v>18616</v>
      </c>
      <c r="S82" s="120">
        <v>0.6</v>
      </c>
      <c r="U82"/>
    </row>
    <row r="83" spans="1:21">
      <c r="A83">
        <v>82</v>
      </c>
      <c r="B83" s="1" t="s">
        <v>197</v>
      </c>
      <c r="C83" s="1" t="s">
        <v>36</v>
      </c>
      <c r="D83" s="1" t="s">
        <v>65</v>
      </c>
      <c r="E83" t="s">
        <v>38</v>
      </c>
      <c r="F83" t="s">
        <v>192</v>
      </c>
      <c r="G83" t="s">
        <v>39</v>
      </c>
      <c r="H83" t="s">
        <v>40</v>
      </c>
      <c r="I83" t="s">
        <v>68</v>
      </c>
      <c r="J83" s="1">
        <v>1</v>
      </c>
      <c r="K83" t="s">
        <v>193</v>
      </c>
      <c r="L83" t="s">
        <v>194</v>
      </c>
      <c r="M83" t="s">
        <v>195</v>
      </c>
      <c r="N83" s="126">
        <v>0.01</v>
      </c>
      <c r="Q83" t="s">
        <v>197</v>
      </c>
      <c r="R83" t="s">
        <v>18616</v>
      </c>
      <c r="S83" s="120">
        <v>0.6</v>
      </c>
      <c r="U83"/>
    </row>
    <row r="84" spans="1:21">
      <c r="A84">
        <v>83</v>
      </c>
      <c r="B84" s="1" t="s">
        <v>198</v>
      </c>
      <c r="C84" s="1" t="s">
        <v>36</v>
      </c>
      <c r="D84" s="1" t="s">
        <v>65</v>
      </c>
      <c r="E84" t="s">
        <v>38</v>
      </c>
      <c r="F84" t="s">
        <v>192</v>
      </c>
      <c r="G84" t="s">
        <v>39</v>
      </c>
      <c r="H84" t="s">
        <v>40</v>
      </c>
      <c r="I84" t="s">
        <v>68</v>
      </c>
      <c r="J84" s="1">
        <v>1</v>
      </c>
      <c r="K84" t="s">
        <v>193</v>
      </c>
      <c r="L84" t="s">
        <v>194</v>
      </c>
      <c r="M84" t="s">
        <v>195</v>
      </c>
      <c r="N84" s="126">
        <v>0.01</v>
      </c>
      <c r="Q84" t="s">
        <v>198</v>
      </c>
      <c r="R84" t="s">
        <v>18616</v>
      </c>
      <c r="S84" s="120">
        <v>0.6</v>
      </c>
      <c r="U84"/>
    </row>
    <row r="85" spans="1:21">
      <c r="A85">
        <v>84</v>
      </c>
      <c r="B85" s="1" t="s">
        <v>199</v>
      </c>
      <c r="C85" s="1" t="s">
        <v>36</v>
      </c>
      <c r="D85" s="1" t="s">
        <v>65</v>
      </c>
      <c r="E85" t="s">
        <v>38</v>
      </c>
      <c r="F85" t="s">
        <v>192</v>
      </c>
      <c r="G85" t="s">
        <v>39</v>
      </c>
      <c r="H85" t="s">
        <v>40</v>
      </c>
      <c r="I85" t="s">
        <v>68</v>
      </c>
      <c r="J85" s="1">
        <v>1</v>
      </c>
      <c r="K85" t="s">
        <v>193</v>
      </c>
      <c r="L85" t="s">
        <v>194</v>
      </c>
      <c r="M85" t="s">
        <v>195</v>
      </c>
      <c r="N85" s="126"/>
      <c r="Q85" t="s">
        <v>199</v>
      </c>
      <c r="R85" t="s">
        <v>18616</v>
      </c>
      <c r="S85" s="120">
        <v>0.6</v>
      </c>
      <c r="U85"/>
    </row>
    <row r="86" spans="1:21">
      <c r="A86">
        <v>85</v>
      </c>
      <c r="B86" s="1" t="s">
        <v>200</v>
      </c>
      <c r="C86" s="1" t="s">
        <v>201</v>
      </c>
      <c r="D86" s="1" t="s">
        <v>65</v>
      </c>
      <c r="E86" t="s">
        <v>38</v>
      </c>
      <c r="F86" t="s">
        <v>202</v>
      </c>
      <c r="G86" t="s">
        <v>39</v>
      </c>
      <c r="H86" t="s">
        <v>203</v>
      </c>
      <c r="I86" t="s">
        <v>68</v>
      </c>
      <c r="J86" s="1">
        <v>1</v>
      </c>
      <c r="K86" t="s">
        <v>202</v>
      </c>
      <c r="L86" t="s">
        <v>204</v>
      </c>
      <c r="M86" t="s">
        <v>205</v>
      </c>
      <c r="N86" s="126"/>
      <c r="Q86" t="s">
        <v>200</v>
      </c>
      <c r="R86" t="s">
        <v>18617</v>
      </c>
      <c r="S86" s="120">
        <v>0.6</v>
      </c>
      <c r="U86"/>
    </row>
    <row r="87" spans="1:21">
      <c r="A87">
        <v>86</v>
      </c>
      <c r="B87" s="1" t="s">
        <v>206</v>
      </c>
      <c r="C87" s="1" t="s">
        <v>201</v>
      </c>
      <c r="D87" s="1" t="s">
        <v>65</v>
      </c>
      <c r="E87" t="s">
        <v>38</v>
      </c>
      <c r="F87" t="s">
        <v>202</v>
      </c>
      <c r="G87" t="s">
        <v>39</v>
      </c>
      <c r="H87" t="s">
        <v>203</v>
      </c>
      <c r="I87" t="s">
        <v>68</v>
      </c>
      <c r="J87" s="1">
        <v>1</v>
      </c>
      <c r="K87" t="s">
        <v>202</v>
      </c>
      <c r="L87" t="s">
        <v>204</v>
      </c>
      <c r="M87" t="s">
        <v>205</v>
      </c>
      <c r="N87" s="126">
        <v>0.01</v>
      </c>
      <c r="Q87" t="s">
        <v>206</v>
      </c>
      <c r="R87" t="s">
        <v>18617</v>
      </c>
      <c r="S87" s="120">
        <v>0.6</v>
      </c>
      <c r="U87"/>
    </row>
    <row r="88" spans="1:21">
      <c r="A88">
        <v>87</v>
      </c>
      <c r="B88" s="1" t="s">
        <v>207</v>
      </c>
      <c r="C88" s="1" t="s">
        <v>201</v>
      </c>
      <c r="D88" s="1" t="s">
        <v>65</v>
      </c>
      <c r="E88" t="s">
        <v>38</v>
      </c>
      <c r="F88" t="s">
        <v>202</v>
      </c>
      <c r="G88" t="s">
        <v>39</v>
      </c>
      <c r="H88" t="s">
        <v>203</v>
      </c>
      <c r="I88" t="s">
        <v>68</v>
      </c>
      <c r="J88" s="1">
        <v>1</v>
      </c>
      <c r="K88" t="s">
        <v>202</v>
      </c>
      <c r="L88" t="s">
        <v>204</v>
      </c>
      <c r="M88" t="s">
        <v>205</v>
      </c>
      <c r="N88" s="126"/>
      <c r="Q88" t="s">
        <v>207</v>
      </c>
      <c r="R88" t="s">
        <v>18617</v>
      </c>
      <c r="S88" s="120">
        <v>0.6</v>
      </c>
      <c r="U88"/>
    </row>
    <row r="89" spans="1:21">
      <c r="A89">
        <v>88</v>
      </c>
      <c r="B89" s="1" t="s">
        <v>208</v>
      </c>
      <c r="C89" s="1" t="s">
        <v>201</v>
      </c>
      <c r="D89" s="1" t="s">
        <v>65</v>
      </c>
      <c r="E89" t="s">
        <v>38</v>
      </c>
      <c r="F89" t="s">
        <v>202</v>
      </c>
      <c r="G89" t="s">
        <v>39</v>
      </c>
      <c r="H89" t="s">
        <v>203</v>
      </c>
      <c r="I89" t="s">
        <v>68</v>
      </c>
      <c r="J89" s="1">
        <v>1</v>
      </c>
      <c r="K89" t="s">
        <v>202</v>
      </c>
      <c r="L89" t="s">
        <v>204</v>
      </c>
      <c r="M89" t="s">
        <v>205</v>
      </c>
      <c r="N89" s="126"/>
      <c r="Q89" t="s">
        <v>208</v>
      </c>
      <c r="R89" t="s">
        <v>18617</v>
      </c>
      <c r="S89" s="120">
        <v>0.6</v>
      </c>
      <c r="U89"/>
    </row>
    <row r="90" spans="1:21">
      <c r="A90">
        <v>89</v>
      </c>
      <c r="B90" s="1" t="s">
        <v>209</v>
      </c>
      <c r="C90" s="1" t="s">
        <v>201</v>
      </c>
      <c r="D90" s="1" t="s">
        <v>65</v>
      </c>
      <c r="E90" t="s">
        <v>38</v>
      </c>
      <c r="F90" t="s">
        <v>202</v>
      </c>
      <c r="G90" t="s">
        <v>39</v>
      </c>
      <c r="H90" t="s">
        <v>203</v>
      </c>
      <c r="I90" t="s">
        <v>68</v>
      </c>
      <c r="J90" s="1">
        <v>1</v>
      </c>
      <c r="K90" t="s">
        <v>202</v>
      </c>
      <c r="L90" t="s">
        <v>204</v>
      </c>
      <c r="M90" t="s">
        <v>205</v>
      </c>
      <c r="N90" s="126"/>
      <c r="Q90" t="s">
        <v>209</v>
      </c>
      <c r="R90" t="s">
        <v>18617</v>
      </c>
      <c r="S90" s="120">
        <v>0.6</v>
      </c>
      <c r="U90"/>
    </row>
    <row r="91" spans="1:21">
      <c r="A91">
        <v>90</v>
      </c>
      <c r="B91" s="1" t="s">
        <v>210</v>
      </c>
      <c r="C91" s="1" t="s">
        <v>201</v>
      </c>
      <c r="D91" s="1" t="s">
        <v>65</v>
      </c>
      <c r="E91" t="s">
        <v>38</v>
      </c>
      <c r="F91" t="s">
        <v>202</v>
      </c>
      <c r="G91" t="s">
        <v>39</v>
      </c>
      <c r="H91" t="s">
        <v>203</v>
      </c>
      <c r="I91" t="s">
        <v>68</v>
      </c>
      <c r="J91" s="1">
        <v>1</v>
      </c>
      <c r="K91" t="s">
        <v>202</v>
      </c>
      <c r="L91" t="s">
        <v>204</v>
      </c>
      <c r="M91" t="s">
        <v>205</v>
      </c>
      <c r="N91" s="126"/>
      <c r="Q91" t="s">
        <v>210</v>
      </c>
      <c r="R91" t="s">
        <v>18617</v>
      </c>
      <c r="S91" s="120">
        <v>0.6</v>
      </c>
      <c r="U91"/>
    </row>
    <row r="92" spans="1:21">
      <c r="A92">
        <v>91</v>
      </c>
      <c r="B92" s="1" t="s">
        <v>211</v>
      </c>
      <c r="C92" s="1" t="s">
        <v>201</v>
      </c>
      <c r="D92" s="1" t="s">
        <v>65</v>
      </c>
      <c r="E92" t="s">
        <v>38</v>
      </c>
      <c r="F92" t="s">
        <v>202</v>
      </c>
      <c r="G92" t="s">
        <v>39</v>
      </c>
      <c r="H92" t="s">
        <v>203</v>
      </c>
      <c r="I92" t="s">
        <v>68</v>
      </c>
      <c r="J92" s="1">
        <v>1</v>
      </c>
      <c r="K92" t="s">
        <v>202</v>
      </c>
      <c r="L92" t="s">
        <v>204</v>
      </c>
      <c r="M92" t="s">
        <v>205</v>
      </c>
      <c r="N92" s="126"/>
      <c r="Q92" t="s">
        <v>211</v>
      </c>
      <c r="R92" t="s">
        <v>18617</v>
      </c>
      <c r="S92" s="120">
        <v>0.6</v>
      </c>
      <c r="U92"/>
    </row>
    <row r="93" spans="1:21">
      <c r="A93">
        <v>92</v>
      </c>
      <c r="B93" s="1" t="s">
        <v>212</v>
      </c>
      <c r="C93" s="1" t="s">
        <v>201</v>
      </c>
      <c r="D93" s="1" t="s">
        <v>65</v>
      </c>
      <c r="E93" t="s">
        <v>38</v>
      </c>
      <c r="F93" t="s">
        <v>202</v>
      </c>
      <c r="G93" t="s">
        <v>39</v>
      </c>
      <c r="H93" t="s">
        <v>203</v>
      </c>
      <c r="I93" t="s">
        <v>68</v>
      </c>
      <c r="J93" s="1">
        <v>1</v>
      </c>
      <c r="K93" t="s">
        <v>202</v>
      </c>
      <c r="L93" t="s">
        <v>204</v>
      </c>
      <c r="M93" t="s">
        <v>205</v>
      </c>
      <c r="N93" s="126"/>
      <c r="Q93" t="s">
        <v>212</v>
      </c>
      <c r="R93" t="s">
        <v>18617</v>
      </c>
      <c r="S93" s="120">
        <v>0.6</v>
      </c>
      <c r="U93"/>
    </row>
    <row r="94" spans="1:21">
      <c r="A94">
        <v>93</v>
      </c>
      <c r="B94" s="1" t="s">
        <v>213</v>
      </c>
      <c r="C94" s="1" t="s">
        <v>201</v>
      </c>
      <c r="D94" s="1" t="s">
        <v>65</v>
      </c>
      <c r="E94" t="s">
        <v>38</v>
      </c>
      <c r="F94" t="s">
        <v>202</v>
      </c>
      <c r="G94" t="s">
        <v>39</v>
      </c>
      <c r="H94" t="s">
        <v>203</v>
      </c>
      <c r="I94" t="s">
        <v>68</v>
      </c>
      <c r="J94" s="1">
        <v>1</v>
      </c>
      <c r="K94" t="s">
        <v>202</v>
      </c>
      <c r="L94" t="s">
        <v>204</v>
      </c>
      <c r="M94" t="s">
        <v>205</v>
      </c>
      <c r="N94" s="126"/>
      <c r="Q94" t="s">
        <v>213</v>
      </c>
      <c r="R94" t="s">
        <v>18617</v>
      </c>
      <c r="S94" s="120">
        <v>0.6</v>
      </c>
      <c r="U94"/>
    </row>
    <row r="95" spans="1:21">
      <c r="A95">
        <v>94</v>
      </c>
      <c r="B95" s="1" t="s">
        <v>214</v>
      </c>
      <c r="C95" s="1" t="s">
        <v>201</v>
      </c>
      <c r="D95" s="1" t="s">
        <v>65</v>
      </c>
      <c r="E95" t="s">
        <v>38</v>
      </c>
      <c r="F95" t="s">
        <v>202</v>
      </c>
      <c r="G95" t="s">
        <v>39</v>
      </c>
      <c r="H95" t="s">
        <v>203</v>
      </c>
      <c r="I95" t="s">
        <v>68</v>
      </c>
      <c r="J95" s="1">
        <v>1</v>
      </c>
      <c r="K95" t="s">
        <v>202</v>
      </c>
      <c r="L95" t="s">
        <v>204</v>
      </c>
      <c r="M95" t="s">
        <v>205</v>
      </c>
      <c r="N95" s="126"/>
      <c r="Q95" t="s">
        <v>214</v>
      </c>
      <c r="R95" t="s">
        <v>18617</v>
      </c>
      <c r="S95" s="120">
        <v>0.6</v>
      </c>
      <c r="U95"/>
    </row>
    <row r="96" spans="1:21">
      <c r="A96">
        <v>95</v>
      </c>
      <c r="B96" s="1" t="s">
        <v>215</v>
      </c>
      <c r="C96" s="1" t="s">
        <v>201</v>
      </c>
      <c r="D96" s="1" t="s">
        <v>65</v>
      </c>
      <c r="E96" t="s">
        <v>38</v>
      </c>
      <c r="F96" t="s">
        <v>202</v>
      </c>
      <c r="G96" t="s">
        <v>39</v>
      </c>
      <c r="H96" t="s">
        <v>203</v>
      </c>
      <c r="I96" t="s">
        <v>68</v>
      </c>
      <c r="J96" s="1">
        <v>1</v>
      </c>
      <c r="K96" t="s">
        <v>202</v>
      </c>
      <c r="L96" t="s">
        <v>204</v>
      </c>
      <c r="M96" t="s">
        <v>205</v>
      </c>
      <c r="N96" s="126"/>
      <c r="Q96" t="s">
        <v>215</v>
      </c>
      <c r="R96" t="s">
        <v>18617</v>
      </c>
      <c r="S96" s="120">
        <v>0.6</v>
      </c>
      <c r="U96"/>
    </row>
    <row r="97" spans="1:21">
      <c r="A97">
        <v>96</v>
      </c>
      <c r="B97" s="1" t="s">
        <v>216</v>
      </c>
      <c r="C97" s="1" t="s">
        <v>201</v>
      </c>
      <c r="D97" s="1" t="s">
        <v>65</v>
      </c>
      <c r="E97" t="s">
        <v>38</v>
      </c>
      <c r="F97" t="s">
        <v>202</v>
      </c>
      <c r="G97" t="s">
        <v>39</v>
      </c>
      <c r="H97" t="s">
        <v>203</v>
      </c>
      <c r="I97" t="s">
        <v>68</v>
      </c>
      <c r="J97" s="1">
        <v>1</v>
      </c>
      <c r="K97" t="s">
        <v>202</v>
      </c>
      <c r="L97" t="s">
        <v>204</v>
      </c>
      <c r="M97" t="s">
        <v>205</v>
      </c>
      <c r="N97" s="126"/>
      <c r="Q97" t="s">
        <v>216</v>
      </c>
      <c r="R97" t="s">
        <v>18617</v>
      </c>
      <c r="S97" s="120">
        <v>0.6</v>
      </c>
      <c r="U97"/>
    </row>
    <row r="98" spans="1:21">
      <c r="A98">
        <v>97</v>
      </c>
      <c r="B98" s="1" t="s">
        <v>217</v>
      </c>
      <c r="C98" s="1" t="s">
        <v>201</v>
      </c>
      <c r="D98" s="1" t="s">
        <v>65</v>
      </c>
      <c r="E98" t="s">
        <v>38</v>
      </c>
      <c r="F98" t="s">
        <v>202</v>
      </c>
      <c r="G98" t="s">
        <v>39</v>
      </c>
      <c r="H98" t="s">
        <v>203</v>
      </c>
      <c r="I98" t="s">
        <v>68</v>
      </c>
      <c r="J98" s="1">
        <v>1</v>
      </c>
      <c r="K98" t="s">
        <v>202</v>
      </c>
      <c r="L98" t="s">
        <v>204</v>
      </c>
      <c r="M98" t="s">
        <v>205</v>
      </c>
      <c r="N98" s="126"/>
      <c r="Q98" t="s">
        <v>217</v>
      </c>
      <c r="R98" t="s">
        <v>18617</v>
      </c>
      <c r="S98" s="120">
        <v>0.6</v>
      </c>
      <c r="U98"/>
    </row>
    <row r="99" spans="1:21">
      <c r="A99">
        <v>98</v>
      </c>
      <c r="B99" s="1" t="s">
        <v>218</v>
      </c>
      <c r="C99" s="1" t="s">
        <v>201</v>
      </c>
      <c r="D99" s="1" t="s">
        <v>65</v>
      </c>
      <c r="E99" t="s">
        <v>38</v>
      </c>
      <c r="F99" t="s">
        <v>202</v>
      </c>
      <c r="G99" t="s">
        <v>39</v>
      </c>
      <c r="H99" t="s">
        <v>203</v>
      </c>
      <c r="I99" t="s">
        <v>68</v>
      </c>
      <c r="J99" s="1">
        <v>1</v>
      </c>
      <c r="K99" t="s">
        <v>202</v>
      </c>
      <c r="L99" t="s">
        <v>204</v>
      </c>
      <c r="M99" t="s">
        <v>205</v>
      </c>
      <c r="N99" s="126"/>
      <c r="Q99" t="s">
        <v>218</v>
      </c>
      <c r="R99" t="s">
        <v>18617</v>
      </c>
      <c r="S99" s="120">
        <v>0.6</v>
      </c>
      <c r="U99"/>
    </row>
    <row r="100" spans="1:21">
      <c r="A100">
        <v>99</v>
      </c>
      <c r="B100" s="1" t="s">
        <v>219</v>
      </c>
      <c r="C100" s="1" t="s">
        <v>201</v>
      </c>
      <c r="D100" s="1" t="s">
        <v>65</v>
      </c>
      <c r="E100" t="s">
        <v>38</v>
      </c>
      <c r="F100" t="s">
        <v>202</v>
      </c>
      <c r="G100" t="s">
        <v>39</v>
      </c>
      <c r="H100" t="s">
        <v>203</v>
      </c>
      <c r="I100" t="s">
        <v>68</v>
      </c>
      <c r="J100" s="1">
        <v>1</v>
      </c>
      <c r="K100" t="s">
        <v>202</v>
      </c>
      <c r="L100" t="s">
        <v>204</v>
      </c>
      <c r="M100" t="s">
        <v>205</v>
      </c>
      <c r="N100" s="126"/>
      <c r="Q100" t="s">
        <v>219</v>
      </c>
      <c r="R100" t="s">
        <v>18617</v>
      </c>
      <c r="S100" s="120">
        <v>0.6</v>
      </c>
      <c r="U100"/>
    </row>
    <row r="101" spans="1:21">
      <c r="A101">
        <v>100</v>
      </c>
      <c r="B101" s="1" t="s">
        <v>220</v>
      </c>
      <c r="C101" s="1" t="s">
        <v>201</v>
      </c>
      <c r="D101" s="1" t="s">
        <v>65</v>
      </c>
      <c r="E101" t="s">
        <v>38</v>
      </c>
      <c r="F101" t="s">
        <v>202</v>
      </c>
      <c r="G101" t="s">
        <v>39</v>
      </c>
      <c r="H101" t="s">
        <v>203</v>
      </c>
      <c r="I101" t="s">
        <v>68</v>
      </c>
      <c r="J101" s="1">
        <v>1</v>
      </c>
      <c r="K101" t="s">
        <v>202</v>
      </c>
      <c r="L101" t="s">
        <v>204</v>
      </c>
      <c r="M101" t="s">
        <v>205</v>
      </c>
      <c r="N101" s="126">
        <v>0.01</v>
      </c>
      <c r="Q101" t="s">
        <v>220</v>
      </c>
      <c r="R101" t="s">
        <v>18617</v>
      </c>
      <c r="S101" s="120">
        <v>0.6</v>
      </c>
      <c r="U101"/>
    </row>
    <row r="102" spans="1:21">
      <c r="A102">
        <v>101</v>
      </c>
      <c r="B102" s="1" t="s">
        <v>221</v>
      </c>
      <c r="C102" s="1" t="s">
        <v>201</v>
      </c>
      <c r="D102" s="1" t="s">
        <v>65</v>
      </c>
      <c r="E102" t="s">
        <v>38</v>
      </c>
      <c r="F102" t="s">
        <v>202</v>
      </c>
      <c r="G102" t="s">
        <v>39</v>
      </c>
      <c r="H102" t="s">
        <v>203</v>
      </c>
      <c r="I102" t="s">
        <v>68</v>
      </c>
      <c r="J102" s="1">
        <v>1</v>
      </c>
      <c r="K102" t="s">
        <v>202</v>
      </c>
      <c r="L102" t="s">
        <v>204</v>
      </c>
      <c r="M102" t="s">
        <v>205</v>
      </c>
      <c r="N102" s="126"/>
      <c r="Q102" t="s">
        <v>221</v>
      </c>
      <c r="R102" t="s">
        <v>18617</v>
      </c>
      <c r="S102" s="120">
        <v>0.6</v>
      </c>
      <c r="U102"/>
    </row>
    <row r="103" spans="1:21">
      <c r="A103">
        <v>102</v>
      </c>
      <c r="B103" s="1" t="s">
        <v>222</v>
      </c>
      <c r="C103" s="1" t="s">
        <v>201</v>
      </c>
      <c r="D103" s="1" t="s">
        <v>65</v>
      </c>
      <c r="E103" t="s">
        <v>38</v>
      </c>
      <c r="F103" t="s">
        <v>202</v>
      </c>
      <c r="G103" t="s">
        <v>39</v>
      </c>
      <c r="H103" t="s">
        <v>203</v>
      </c>
      <c r="I103" t="s">
        <v>68</v>
      </c>
      <c r="J103" s="1">
        <v>1</v>
      </c>
      <c r="K103" t="s">
        <v>202</v>
      </c>
      <c r="L103" t="s">
        <v>204</v>
      </c>
      <c r="M103" t="s">
        <v>205</v>
      </c>
      <c r="N103" s="126">
        <v>0.01</v>
      </c>
      <c r="Q103" t="s">
        <v>222</v>
      </c>
      <c r="R103" t="s">
        <v>18617</v>
      </c>
      <c r="S103" s="120">
        <v>0.6</v>
      </c>
      <c r="U103"/>
    </row>
    <row r="104" spans="1:21">
      <c r="A104">
        <v>103</v>
      </c>
      <c r="B104" s="1" t="s">
        <v>223</v>
      </c>
      <c r="C104" s="1" t="s">
        <v>201</v>
      </c>
      <c r="D104" s="1" t="s">
        <v>65</v>
      </c>
      <c r="E104" t="s">
        <v>38</v>
      </c>
      <c r="F104" t="s">
        <v>202</v>
      </c>
      <c r="G104" t="s">
        <v>39</v>
      </c>
      <c r="H104" t="s">
        <v>203</v>
      </c>
      <c r="I104" t="s">
        <v>68</v>
      </c>
      <c r="J104" s="1">
        <v>1</v>
      </c>
      <c r="K104" t="s">
        <v>202</v>
      </c>
      <c r="L104" t="s">
        <v>204</v>
      </c>
      <c r="M104" t="s">
        <v>205</v>
      </c>
      <c r="N104" s="126"/>
      <c r="Q104" t="s">
        <v>223</v>
      </c>
      <c r="R104" t="s">
        <v>18617</v>
      </c>
      <c r="S104" s="120">
        <v>0.6</v>
      </c>
      <c r="U104"/>
    </row>
    <row r="105" spans="1:21">
      <c r="A105">
        <v>104</v>
      </c>
      <c r="B105" s="1" t="s">
        <v>224</v>
      </c>
      <c r="C105" s="1" t="s">
        <v>201</v>
      </c>
      <c r="D105" s="1" t="s">
        <v>65</v>
      </c>
      <c r="E105" t="s">
        <v>38</v>
      </c>
      <c r="F105" t="s">
        <v>202</v>
      </c>
      <c r="G105" t="s">
        <v>39</v>
      </c>
      <c r="H105" t="s">
        <v>203</v>
      </c>
      <c r="I105" t="s">
        <v>68</v>
      </c>
      <c r="J105" s="1">
        <v>1</v>
      </c>
      <c r="K105" t="s">
        <v>202</v>
      </c>
      <c r="L105" t="s">
        <v>204</v>
      </c>
      <c r="M105" t="s">
        <v>205</v>
      </c>
      <c r="N105" s="126"/>
      <c r="Q105" t="s">
        <v>224</v>
      </c>
      <c r="R105" t="s">
        <v>18617</v>
      </c>
      <c r="S105" s="120">
        <v>0.6</v>
      </c>
      <c r="U105"/>
    </row>
    <row r="106" spans="1:21">
      <c r="A106">
        <v>105</v>
      </c>
      <c r="B106" s="1" t="s">
        <v>225</v>
      </c>
      <c r="C106" s="1" t="s">
        <v>201</v>
      </c>
      <c r="D106" s="1" t="s">
        <v>65</v>
      </c>
      <c r="E106" t="s">
        <v>38</v>
      </c>
      <c r="F106" t="s">
        <v>202</v>
      </c>
      <c r="G106" t="s">
        <v>39</v>
      </c>
      <c r="H106" t="s">
        <v>203</v>
      </c>
      <c r="I106" t="s">
        <v>68</v>
      </c>
      <c r="J106" s="1">
        <v>1</v>
      </c>
      <c r="K106" t="s">
        <v>202</v>
      </c>
      <c r="L106" t="s">
        <v>204</v>
      </c>
      <c r="M106" t="s">
        <v>205</v>
      </c>
      <c r="N106" s="126"/>
      <c r="Q106" t="s">
        <v>225</v>
      </c>
      <c r="R106" t="s">
        <v>18617</v>
      </c>
      <c r="S106" s="120">
        <v>0.6</v>
      </c>
      <c r="U106"/>
    </row>
    <row r="107" spans="1:21">
      <c r="A107">
        <v>106</v>
      </c>
      <c r="B107" s="1" t="s">
        <v>226</v>
      </c>
      <c r="C107" s="1" t="s">
        <v>201</v>
      </c>
      <c r="D107" s="1" t="s">
        <v>65</v>
      </c>
      <c r="E107" t="s">
        <v>38</v>
      </c>
      <c r="F107" t="s">
        <v>202</v>
      </c>
      <c r="G107" t="s">
        <v>39</v>
      </c>
      <c r="H107" t="s">
        <v>203</v>
      </c>
      <c r="I107" t="s">
        <v>68</v>
      </c>
      <c r="J107" s="1">
        <v>1</v>
      </c>
      <c r="K107" t="s">
        <v>202</v>
      </c>
      <c r="L107" t="s">
        <v>204</v>
      </c>
      <c r="M107" t="s">
        <v>205</v>
      </c>
      <c r="N107" s="126"/>
      <c r="Q107" t="s">
        <v>226</v>
      </c>
      <c r="R107" t="s">
        <v>18617</v>
      </c>
      <c r="S107" s="120">
        <v>0.6</v>
      </c>
      <c r="U107"/>
    </row>
    <row r="108" spans="1:21">
      <c r="A108">
        <v>107</v>
      </c>
      <c r="B108" s="1" t="s">
        <v>227</v>
      </c>
      <c r="C108" s="1" t="s">
        <v>201</v>
      </c>
      <c r="D108" s="1" t="s">
        <v>65</v>
      </c>
      <c r="E108" t="s">
        <v>38</v>
      </c>
      <c r="F108" t="s">
        <v>202</v>
      </c>
      <c r="G108" t="s">
        <v>39</v>
      </c>
      <c r="H108" t="s">
        <v>203</v>
      </c>
      <c r="I108" t="s">
        <v>68</v>
      </c>
      <c r="J108" s="1">
        <v>1</v>
      </c>
      <c r="K108" t="s">
        <v>202</v>
      </c>
      <c r="L108" t="s">
        <v>204</v>
      </c>
      <c r="M108" t="s">
        <v>205</v>
      </c>
      <c r="N108" s="126"/>
      <c r="Q108" t="s">
        <v>227</v>
      </c>
      <c r="R108" t="s">
        <v>18617</v>
      </c>
      <c r="S108" s="120">
        <v>0.6</v>
      </c>
      <c r="U108"/>
    </row>
    <row r="109" spans="1:21">
      <c r="A109">
        <v>108</v>
      </c>
      <c r="B109" s="1" t="s">
        <v>228</v>
      </c>
      <c r="C109" s="1" t="s">
        <v>201</v>
      </c>
      <c r="D109" s="1" t="s">
        <v>65</v>
      </c>
      <c r="E109" t="s">
        <v>38</v>
      </c>
      <c r="F109" t="s">
        <v>202</v>
      </c>
      <c r="G109" t="s">
        <v>39</v>
      </c>
      <c r="H109" t="s">
        <v>203</v>
      </c>
      <c r="I109" t="s">
        <v>68</v>
      </c>
      <c r="J109" s="1">
        <v>1</v>
      </c>
      <c r="K109" t="s">
        <v>202</v>
      </c>
      <c r="L109" t="s">
        <v>204</v>
      </c>
      <c r="M109" t="s">
        <v>205</v>
      </c>
      <c r="N109" s="126"/>
      <c r="Q109" t="s">
        <v>228</v>
      </c>
      <c r="R109" t="s">
        <v>18617</v>
      </c>
      <c r="S109" s="120">
        <v>0.6</v>
      </c>
      <c r="U109"/>
    </row>
    <row r="110" spans="1:21">
      <c r="A110">
        <v>109</v>
      </c>
      <c r="B110" s="1" t="s">
        <v>229</v>
      </c>
      <c r="C110" s="1" t="s">
        <v>201</v>
      </c>
      <c r="D110" s="1" t="s">
        <v>65</v>
      </c>
      <c r="E110" t="s">
        <v>38</v>
      </c>
      <c r="F110" t="s">
        <v>202</v>
      </c>
      <c r="G110" t="s">
        <v>39</v>
      </c>
      <c r="H110" t="s">
        <v>203</v>
      </c>
      <c r="I110" t="s">
        <v>68</v>
      </c>
      <c r="J110" s="1">
        <v>1</v>
      </c>
      <c r="K110" t="s">
        <v>202</v>
      </c>
      <c r="L110" t="s">
        <v>204</v>
      </c>
      <c r="M110" t="s">
        <v>205</v>
      </c>
      <c r="N110" s="126"/>
      <c r="Q110" t="s">
        <v>229</v>
      </c>
      <c r="R110" t="s">
        <v>18617</v>
      </c>
      <c r="S110" s="120">
        <v>0.6</v>
      </c>
      <c r="U110"/>
    </row>
    <row r="111" spans="1:21">
      <c r="A111">
        <v>110</v>
      </c>
      <c r="B111" s="1" t="s">
        <v>230</v>
      </c>
      <c r="C111" s="1" t="s">
        <v>201</v>
      </c>
      <c r="D111" s="1" t="s">
        <v>65</v>
      </c>
      <c r="E111" t="s">
        <v>38</v>
      </c>
      <c r="F111" t="s">
        <v>202</v>
      </c>
      <c r="G111" t="s">
        <v>39</v>
      </c>
      <c r="H111" t="s">
        <v>203</v>
      </c>
      <c r="I111" t="s">
        <v>68</v>
      </c>
      <c r="J111" s="1">
        <v>1</v>
      </c>
      <c r="K111" t="s">
        <v>202</v>
      </c>
      <c r="L111" t="s">
        <v>204</v>
      </c>
      <c r="M111" t="s">
        <v>205</v>
      </c>
      <c r="N111" s="126"/>
      <c r="Q111" t="s">
        <v>230</v>
      </c>
      <c r="R111" t="s">
        <v>18617</v>
      </c>
      <c r="S111" s="120">
        <v>0.6</v>
      </c>
      <c r="U111"/>
    </row>
    <row r="112" spans="1:21">
      <c r="A112">
        <v>111</v>
      </c>
      <c r="B112" s="1" t="s">
        <v>231</v>
      </c>
      <c r="C112" s="1" t="s">
        <v>201</v>
      </c>
      <c r="D112" s="1" t="s">
        <v>65</v>
      </c>
      <c r="E112" t="s">
        <v>38</v>
      </c>
      <c r="F112" t="s">
        <v>202</v>
      </c>
      <c r="G112" t="s">
        <v>39</v>
      </c>
      <c r="H112" t="s">
        <v>203</v>
      </c>
      <c r="I112" t="s">
        <v>68</v>
      </c>
      <c r="J112" s="1">
        <v>1</v>
      </c>
      <c r="K112" t="s">
        <v>202</v>
      </c>
      <c r="L112" t="s">
        <v>204</v>
      </c>
      <c r="M112" t="s">
        <v>205</v>
      </c>
      <c r="N112" s="126"/>
      <c r="Q112" t="s">
        <v>231</v>
      </c>
      <c r="R112" t="s">
        <v>18617</v>
      </c>
      <c r="S112" s="120">
        <v>0.6</v>
      </c>
      <c r="U112"/>
    </row>
    <row r="113" spans="1:21">
      <c r="A113">
        <v>112</v>
      </c>
      <c r="B113" s="1" t="s">
        <v>232</v>
      </c>
      <c r="C113" s="1" t="s">
        <v>201</v>
      </c>
      <c r="D113" s="1" t="s">
        <v>65</v>
      </c>
      <c r="E113" t="s">
        <v>38</v>
      </c>
      <c r="F113" t="s">
        <v>202</v>
      </c>
      <c r="G113" t="s">
        <v>39</v>
      </c>
      <c r="H113" t="s">
        <v>203</v>
      </c>
      <c r="I113" t="s">
        <v>68</v>
      </c>
      <c r="J113" s="1">
        <v>1</v>
      </c>
      <c r="K113" t="s">
        <v>202</v>
      </c>
      <c r="L113" t="s">
        <v>204</v>
      </c>
      <c r="M113" t="s">
        <v>205</v>
      </c>
      <c r="N113" s="126"/>
      <c r="Q113" t="s">
        <v>232</v>
      </c>
      <c r="R113" t="s">
        <v>18617</v>
      </c>
      <c r="S113" s="120">
        <v>0.6</v>
      </c>
      <c r="U113"/>
    </row>
    <row r="114" spans="1:21">
      <c r="A114">
        <v>113</v>
      </c>
      <c r="B114" s="1" t="s">
        <v>233</v>
      </c>
      <c r="C114" s="1" t="s">
        <v>201</v>
      </c>
      <c r="D114" s="1" t="s">
        <v>65</v>
      </c>
      <c r="E114" t="s">
        <v>38</v>
      </c>
      <c r="F114" t="s">
        <v>202</v>
      </c>
      <c r="G114" t="s">
        <v>39</v>
      </c>
      <c r="H114" t="s">
        <v>203</v>
      </c>
      <c r="I114" t="s">
        <v>68</v>
      </c>
      <c r="J114" s="1">
        <v>1</v>
      </c>
      <c r="K114" t="s">
        <v>202</v>
      </c>
      <c r="L114" t="s">
        <v>204</v>
      </c>
      <c r="M114" t="s">
        <v>205</v>
      </c>
      <c r="N114" s="126"/>
      <c r="Q114" t="s">
        <v>233</v>
      </c>
      <c r="R114" t="s">
        <v>18617</v>
      </c>
      <c r="S114" s="120">
        <v>0.6</v>
      </c>
      <c r="U114"/>
    </row>
    <row r="115" spans="1:21">
      <c r="A115">
        <v>114</v>
      </c>
      <c r="B115" s="1" t="s">
        <v>234</v>
      </c>
      <c r="C115" s="1" t="s">
        <v>201</v>
      </c>
      <c r="D115" s="1" t="s">
        <v>65</v>
      </c>
      <c r="E115" t="s">
        <v>38</v>
      </c>
      <c r="F115" t="s">
        <v>202</v>
      </c>
      <c r="G115" t="s">
        <v>39</v>
      </c>
      <c r="H115" t="s">
        <v>203</v>
      </c>
      <c r="I115" t="s">
        <v>68</v>
      </c>
      <c r="J115" s="1">
        <v>1</v>
      </c>
      <c r="K115" t="s">
        <v>202</v>
      </c>
      <c r="L115" t="s">
        <v>204</v>
      </c>
      <c r="M115" t="s">
        <v>205</v>
      </c>
      <c r="N115" s="126">
        <v>0.01</v>
      </c>
      <c r="Q115" t="s">
        <v>234</v>
      </c>
      <c r="R115" t="s">
        <v>18617</v>
      </c>
      <c r="S115" s="120">
        <v>0.6</v>
      </c>
      <c r="U115"/>
    </row>
    <row r="116" spans="1:21">
      <c r="A116">
        <v>115</v>
      </c>
      <c r="B116" s="1" t="s">
        <v>235</v>
      </c>
      <c r="C116" s="1" t="s">
        <v>201</v>
      </c>
      <c r="D116" s="1" t="s">
        <v>65</v>
      </c>
      <c r="E116" t="s">
        <v>38</v>
      </c>
      <c r="F116" t="s">
        <v>202</v>
      </c>
      <c r="G116" t="s">
        <v>39</v>
      </c>
      <c r="H116" t="s">
        <v>203</v>
      </c>
      <c r="I116" t="s">
        <v>68</v>
      </c>
      <c r="J116" s="1">
        <v>1</v>
      </c>
      <c r="K116" t="s">
        <v>202</v>
      </c>
      <c r="L116" t="s">
        <v>204</v>
      </c>
      <c r="M116" t="s">
        <v>205</v>
      </c>
      <c r="N116" s="126"/>
      <c r="Q116" t="s">
        <v>235</v>
      </c>
      <c r="R116" t="s">
        <v>18617</v>
      </c>
      <c r="S116" s="120">
        <v>0.6</v>
      </c>
      <c r="U116"/>
    </row>
    <row r="117" spans="1:21">
      <c r="A117">
        <v>116</v>
      </c>
      <c r="B117" s="1" t="s">
        <v>236</v>
      </c>
      <c r="C117" s="1" t="s">
        <v>201</v>
      </c>
      <c r="D117" s="1" t="s">
        <v>65</v>
      </c>
      <c r="E117" t="s">
        <v>38</v>
      </c>
      <c r="F117" t="s">
        <v>202</v>
      </c>
      <c r="G117" t="s">
        <v>39</v>
      </c>
      <c r="H117" t="s">
        <v>203</v>
      </c>
      <c r="I117" t="s">
        <v>68</v>
      </c>
      <c r="J117" s="1">
        <v>1</v>
      </c>
      <c r="K117" t="s">
        <v>202</v>
      </c>
      <c r="L117" t="s">
        <v>204</v>
      </c>
      <c r="M117" t="s">
        <v>205</v>
      </c>
      <c r="N117" s="126"/>
      <c r="Q117" t="s">
        <v>236</v>
      </c>
      <c r="R117" t="s">
        <v>18617</v>
      </c>
      <c r="S117" s="120">
        <v>0.6</v>
      </c>
      <c r="U117"/>
    </row>
    <row r="118" spans="1:21">
      <c r="A118">
        <v>117</v>
      </c>
      <c r="B118" s="1" t="s">
        <v>237</v>
      </c>
      <c r="C118" s="1" t="s">
        <v>201</v>
      </c>
      <c r="D118" s="1" t="s">
        <v>65</v>
      </c>
      <c r="E118" t="s">
        <v>38</v>
      </c>
      <c r="F118" t="s">
        <v>202</v>
      </c>
      <c r="G118" t="s">
        <v>39</v>
      </c>
      <c r="H118" t="s">
        <v>203</v>
      </c>
      <c r="I118" t="s">
        <v>68</v>
      </c>
      <c r="J118" s="1">
        <v>1</v>
      </c>
      <c r="K118" t="s">
        <v>202</v>
      </c>
      <c r="L118" t="s">
        <v>204</v>
      </c>
      <c r="M118" t="s">
        <v>205</v>
      </c>
      <c r="N118" s="126"/>
      <c r="Q118" t="s">
        <v>237</v>
      </c>
      <c r="R118" t="s">
        <v>18617</v>
      </c>
      <c r="S118" s="120">
        <v>0.6</v>
      </c>
      <c r="U118"/>
    </row>
    <row r="119" spans="1:21">
      <c r="A119">
        <v>118</v>
      </c>
      <c r="B119" s="1" t="s">
        <v>238</v>
      </c>
      <c r="C119" s="1" t="s">
        <v>201</v>
      </c>
      <c r="D119" s="1" t="s">
        <v>65</v>
      </c>
      <c r="E119" t="s">
        <v>38</v>
      </c>
      <c r="F119" t="s">
        <v>202</v>
      </c>
      <c r="G119" t="s">
        <v>39</v>
      </c>
      <c r="H119" t="s">
        <v>203</v>
      </c>
      <c r="I119" t="s">
        <v>68</v>
      </c>
      <c r="J119" s="1">
        <v>1</v>
      </c>
      <c r="K119" t="s">
        <v>202</v>
      </c>
      <c r="L119" t="s">
        <v>204</v>
      </c>
      <c r="M119" t="s">
        <v>205</v>
      </c>
      <c r="N119" s="126"/>
      <c r="Q119" t="s">
        <v>238</v>
      </c>
      <c r="R119" t="s">
        <v>18617</v>
      </c>
      <c r="S119" s="120">
        <v>0.6</v>
      </c>
      <c r="U119"/>
    </row>
    <row r="120" spans="1:21">
      <c r="A120">
        <v>119</v>
      </c>
      <c r="B120" s="1" t="s">
        <v>239</v>
      </c>
      <c r="C120" s="1" t="s">
        <v>201</v>
      </c>
      <c r="D120" s="1" t="s">
        <v>65</v>
      </c>
      <c r="E120" t="s">
        <v>38</v>
      </c>
      <c r="F120" t="s">
        <v>202</v>
      </c>
      <c r="G120" t="s">
        <v>39</v>
      </c>
      <c r="H120" t="s">
        <v>203</v>
      </c>
      <c r="I120" t="s">
        <v>68</v>
      </c>
      <c r="J120" s="1">
        <v>1</v>
      </c>
      <c r="K120" t="s">
        <v>202</v>
      </c>
      <c r="L120" t="s">
        <v>204</v>
      </c>
      <c r="M120" t="s">
        <v>205</v>
      </c>
      <c r="N120" s="126"/>
      <c r="Q120" t="s">
        <v>239</v>
      </c>
      <c r="R120" t="s">
        <v>18617</v>
      </c>
      <c r="S120" s="120">
        <v>0.6</v>
      </c>
      <c r="U120"/>
    </row>
    <row r="121" spans="1:21">
      <c r="A121">
        <v>120</v>
      </c>
      <c r="B121" s="1" t="s">
        <v>240</v>
      </c>
      <c r="C121" s="1" t="s">
        <v>201</v>
      </c>
      <c r="D121" s="1" t="s">
        <v>65</v>
      </c>
      <c r="E121" t="s">
        <v>38</v>
      </c>
      <c r="F121" t="s">
        <v>202</v>
      </c>
      <c r="G121" t="s">
        <v>39</v>
      </c>
      <c r="H121" t="s">
        <v>203</v>
      </c>
      <c r="I121" t="s">
        <v>68</v>
      </c>
      <c r="J121" s="1">
        <v>1</v>
      </c>
      <c r="K121" t="s">
        <v>202</v>
      </c>
      <c r="L121" t="s">
        <v>204</v>
      </c>
      <c r="M121" t="s">
        <v>205</v>
      </c>
      <c r="N121" s="126"/>
      <c r="Q121" t="s">
        <v>240</v>
      </c>
      <c r="R121" t="s">
        <v>18617</v>
      </c>
      <c r="S121" s="120">
        <v>0.6</v>
      </c>
      <c r="U121"/>
    </row>
    <row r="122" spans="1:21">
      <c r="A122">
        <v>121</v>
      </c>
      <c r="B122" s="1" t="s">
        <v>241</v>
      </c>
      <c r="C122" s="1" t="s">
        <v>201</v>
      </c>
      <c r="D122" s="1" t="s">
        <v>65</v>
      </c>
      <c r="E122" t="s">
        <v>38</v>
      </c>
      <c r="F122" t="s">
        <v>202</v>
      </c>
      <c r="G122" t="s">
        <v>39</v>
      </c>
      <c r="H122" t="s">
        <v>203</v>
      </c>
      <c r="I122" t="s">
        <v>68</v>
      </c>
      <c r="J122" s="1">
        <v>1</v>
      </c>
      <c r="K122" t="s">
        <v>202</v>
      </c>
      <c r="L122" t="s">
        <v>204</v>
      </c>
      <c r="M122" t="s">
        <v>205</v>
      </c>
      <c r="N122" s="126"/>
      <c r="Q122" t="s">
        <v>241</v>
      </c>
      <c r="R122" t="s">
        <v>18617</v>
      </c>
      <c r="S122" s="120">
        <v>0.6</v>
      </c>
      <c r="U122"/>
    </row>
    <row r="123" spans="1:21">
      <c r="A123">
        <v>122</v>
      </c>
      <c r="B123" s="1" t="s">
        <v>242</v>
      </c>
      <c r="C123" s="1" t="s">
        <v>64</v>
      </c>
      <c r="D123" s="1" t="s">
        <v>65</v>
      </c>
      <c r="E123" t="s">
        <v>48</v>
      </c>
      <c r="F123" t="s">
        <v>243</v>
      </c>
      <c r="G123" t="s">
        <v>39</v>
      </c>
      <c r="H123" t="s">
        <v>67</v>
      </c>
      <c r="I123" t="s">
        <v>68</v>
      </c>
      <c r="J123" s="1">
        <v>2</v>
      </c>
      <c r="K123" t="s">
        <v>243</v>
      </c>
      <c r="L123" t="s">
        <v>244</v>
      </c>
      <c r="M123" t="s">
        <v>245</v>
      </c>
      <c r="N123" s="126"/>
      <c r="Q123" t="s">
        <v>242</v>
      </c>
      <c r="R123" t="s">
        <v>18618</v>
      </c>
      <c r="S123" s="120">
        <v>0.6</v>
      </c>
      <c r="U123"/>
    </row>
    <row r="124" spans="1:21">
      <c r="A124">
        <v>123</v>
      </c>
      <c r="B124" s="1" t="s">
        <v>246</v>
      </c>
      <c r="C124" s="1" t="s">
        <v>64</v>
      </c>
      <c r="D124" s="1" t="s">
        <v>65</v>
      </c>
      <c r="E124" t="s">
        <v>48</v>
      </c>
      <c r="F124" t="s">
        <v>243</v>
      </c>
      <c r="G124" t="s">
        <v>39</v>
      </c>
      <c r="H124" t="s">
        <v>67</v>
      </c>
      <c r="I124" t="s">
        <v>68</v>
      </c>
      <c r="J124" s="1">
        <v>2</v>
      </c>
      <c r="K124" t="s">
        <v>243</v>
      </c>
      <c r="L124" t="s">
        <v>244</v>
      </c>
      <c r="M124" t="s">
        <v>245</v>
      </c>
      <c r="N124" s="126"/>
      <c r="Q124" t="s">
        <v>246</v>
      </c>
      <c r="R124" t="s">
        <v>18618</v>
      </c>
      <c r="S124" s="120">
        <v>0.6</v>
      </c>
      <c r="U124"/>
    </row>
    <row r="125" spans="1:21">
      <c r="A125">
        <v>124</v>
      </c>
      <c r="B125" s="1" t="s">
        <v>247</v>
      </c>
      <c r="C125" s="1" t="s">
        <v>64</v>
      </c>
      <c r="D125" s="1" t="s">
        <v>65</v>
      </c>
      <c r="E125" t="s">
        <v>48</v>
      </c>
      <c r="F125" t="s">
        <v>243</v>
      </c>
      <c r="G125" t="s">
        <v>39</v>
      </c>
      <c r="H125" t="s">
        <v>67</v>
      </c>
      <c r="I125" t="s">
        <v>68</v>
      </c>
      <c r="J125" s="1">
        <v>2</v>
      </c>
      <c r="K125" t="s">
        <v>243</v>
      </c>
      <c r="L125" t="s">
        <v>244</v>
      </c>
      <c r="M125" t="s">
        <v>245</v>
      </c>
      <c r="N125" s="126"/>
      <c r="Q125" t="s">
        <v>247</v>
      </c>
      <c r="R125" t="s">
        <v>18618</v>
      </c>
      <c r="S125" s="120">
        <v>0.6</v>
      </c>
      <c r="U125"/>
    </row>
    <row r="126" spans="1:21">
      <c r="A126">
        <v>125</v>
      </c>
      <c r="B126" s="1" t="s">
        <v>248</v>
      </c>
      <c r="C126" s="1" t="s">
        <v>64</v>
      </c>
      <c r="D126" s="1" t="s">
        <v>65</v>
      </c>
      <c r="E126" t="s">
        <v>48</v>
      </c>
      <c r="F126" t="s">
        <v>243</v>
      </c>
      <c r="G126" t="s">
        <v>39</v>
      </c>
      <c r="H126" t="s">
        <v>67</v>
      </c>
      <c r="I126" t="s">
        <v>68</v>
      </c>
      <c r="J126" s="1">
        <v>2</v>
      </c>
      <c r="K126" t="s">
        <v>243</v>
      </c>
      <c r="L126" t="s">
        <v>244</v>
      </c>
      <c r="M126" t="s">
        <v>245</v>
      </c>
      <c r="N126" s="126"/>
      <c r="Q126" t="s">
        <v>248</v>
      </c>
      <c r="R126" t="s">
        <v>18618</v>
      </c>
      <c r="S126" s="120">
        <v>0.6</v>
      </c>
      <c r="U126"/>
    </row>
    <row r="127" spans="1:21">
      <c r="A127">
        <v>126</v>
      </c>
      <c r="B127" s="1" t="s">
        <v>249</v>
      </c>
      <c r="C127" s="1" t="s">
        <v>64</v>
      </c>
      <c r="D127" s="1" t="s">
        <v>65</v>
      </c>
      <c r="E127" t="s">
        <v>48</v>
      </c>
      <c r="F127" t="s">
        <v>243</v>
      </c>
      <c r="G127" t="s">
        <v>39</v>
      </c>
      <c r="H127" t="s">
        <v>67</v>
      </c>
      <c r="I127" t="s">
        <v>68</v>
      </c>
      <c r="J127" s="1">
        <v>2</v>
      </c>
      <c r="K127" t="s">
        <v>243</v>
      </c>
      <c r="L127" t="s">
        <v>244</v>
      </c>
      <c r="M127" t="s">
        <v>245</v>
      </c>
      <c r="N127" s="126"/>
      <c r="Q127" t="s">
        <v>249</v>
      </c>
      <c r="R127" t="s">
        <v>18618</v>
      </c>
      <c r="S127" s="120">
        <v>0.6</v>
      </c>
      <c r="U127"/>
    </row>
    <row r="128" spans="1:21">
      <c r="A128">
        <v>127</v>
      </c>
      <c r="B128" s="1" t="s">
        <v>250</v>
      </c>
      <c r="C128" s="1" t="s">
        <v>64</v>
      </c>
      <c r="D128" s="1" t="s">
        <v>65</v>
      </c>
      <c r="E128" t="s">
        <v>48</v>
      </c>
      <c r="F128" t="s">
        <v>243</v>
      </c>
      <c r="G128" t="s">
        <v>39</v>
      </c>
      <c r="H128" t="s">
        <v>67</v>
      </c>
      <c r="I128" t="s">
        <v>68</v>
      </c>
      <c r="J128" s="1">
        <v>2</v>
      </c>
      <c r="K128" t="s">
        <v>243</v>
      </c>
      <c r="L128" t="s">
        <v>244</v>
      </c>
      <c r="M128" t="s">
        <v>245</v>
      </c>
      <c r="N128" s="126"/>
      <c r="Q128" t="s">
        <v>250</v>
      </c>
      <c r="R128" t="s">
        <v>18618</v>
      </c>
      <c r="S128" s="120">
        <v>0.6</v>
      </c>
      <c r="U128"/>
    </row>
    <row r="129" spans="1:21">
      <c r="A129">
        <v>128</v>
      </c>
      <c r="B129" s="1" t="s">
        <v>251</v>
      </c>
      <c r="C129" s="1" t="s">
        <v>72</v>
      </c>
      <c r="D129" s="1" t="s">
        <v>65</v>
      </c>
      <c r="E129" t="s">
        <v>48</v>
      </c>
      <c r="F129" t="s">
        <v>252</v>
      </c>
      <c r="G129" t="s">
        <v>39</v>
      </c>
      <c r="H129" t="s">
        <v>74</v>
      </c>
      <c r="I129" t="s">
        <v>68</v>
      </c>
      <c r="J129" s="1">
        <v>2</v>
      </c>
      <c r="K129" t="s">
        <v>252</v>
      </c>
      <c r="L129" t="s">
        <v>253</v>
      </c>
      <c r="M129" t="s">
        <v>254</v>
      </c>
      <c r="N129" s="126"/>
      <c r="Q129" t="s">
        <v>251</v>
      </c>
      <c r="R129" t="s">
        <v>18619</v>
      </c>
      <c r="S129" s="120">
        <v>0.6</v>
      </c>
      <c r="U129"/>
    </row>
    <row r="130" spans="1:21">
      <c r="A130">
        <v>129</v>
      </c>
      <c r="B130" s="1" t="s">
        <v>255</v>
      </c>
      <c r="C130" s="1" t="s">
        <v>72</v>
      </c>
      <c r="D130" s="1" t="s">
        <v>65</v>
      </c>
      <c r="E130" t="s">
        <v>48</v>
      </c>
      <c r="F130" t="s">
        <v>252</v>
      </c>
      <c r="G130" t="s">
        <v>39</v>
      </c>
      <c r="H130" t="s">
        <v>74</v>
      </c>
      <c r="I130" t="s">
        <v>68</v>
      </c>
      <c r="J130" s="1">
        <v>2</v>
      </c>
      <c r="K130" t="s">
        <v>252</v>
      </c>
      <c r="L130" t="s">
        <v>253</v>
      </c>
      <c r="M130" t="s">
        <v>254</v>
      </c>
      <c r="N130" s="126">
        <v>0.01</v>
      </c>
      <c r="Q130" t="s">
        <v>255</v>
      </c>
      <c r="R130" t="s">
        <v>18619</v>
      </c>
      <c r="S130" s="120">
        <v>0.6</v>
      </c>
      <c r="U130"/>
    </row>
    <row r="131" spans="1:21">
      <c r="A131">
        <v>130</v>
      </c>
      <c r="B131" s="1" t="s">
        <v>256</v>
      </c>
      <c r="C131" s="1" t="s">
        <v>72</v>
      </c>
      <c r="D131" s="1" t="s">
        <v>65</v>
      </c>
      <c r="E131" t="s">
        <v>48</v>
      </c>
      <c r="F131" t="s">
        <v>252</v>
      </c>
      <c r="G131" t="s">
        <v>39</v>
      </c>
      <c r="H131" t="s">
        <v>74</v>
      </c>
      <c r="I131" t="s">
        <v>68</v>
      </c>
      <c r="J131" s="1">
        <v>2</v>
      </c>
      <c r="K131" t="s">
        <v>252</v>
      </c>
      <c r="L131" t="s">
        <v>253</v>
      </c>
      <c r="M131" t="s">
        <v>254</v>
      </c>
      <c r="N131" s="126"/>
      <c r="Q131" t="s">
        <v>256</v>
      </c>
      <c r="R131" t="s">
        <v>18619</v>
      </c>
      <c r="S131" s="120">
        <v>0.6</v>
      </c>
      <c r="U131"/>
    </row>
    <row r="132" spans="1:21">
      <c r="A132">
        <v>131</v>
      </c>
      <c r="B132" s="1" t="s">
        <v>257</v>
      </c>
      <c r="C132" s="1" t="s">
        <v>78</v>
      </c>
      <c r="D132" s="1" t="s">
        <v>65</v>
      </c>
      <c r="E132" t="s">
        <v>48</v>
      </c>
      <c r="F132" t="s">
        <v>258</v>
      </c>
      <c r="G132" t="s">
        <v>39</v>
      </c>
      <c r="H132" t="s">
        <v>80</v>
      </c>
      <c r="I132" t="s">
        <v>68</v>
      </c>
      <c r="J132" s="1">
        <v>2</v>
      </c>
      <c r="K132" t="s">
        <v>258</v>
      </c>
      <c r="L132" t="s">
        <v>259</v>
      </c>
      <c r="M132" t="s">
        <v>260</v>
      </c>
      <c r="N132" s="126"/>
      <c r="Q132" t="s">
        <v>257</v>
      </c>
      <c r="R132" t="s">
        <v>18620</v>
      </c>
      <c r="S132" s="120">
        <v>0.6</v>
      </c>
      <c r="U132"/>
    </row>
    <row r="133" spans="1:21">
      <c r="A133">
        <v>132</v>
      </c>
      <c r="B133" s="1" t="s">
        <v>261</v>
      </c>
      <c r="C133" s="1" t="s">
        <v>78</v>
      </c>
      <c r="D133" s="1" t="s">
        <v>65</v>
      </c>
      <c r="E133" t="s">
        <v>48</v>
      </c>
      <c r="F133" t="s">
        <v>258</v>
      </c>
      <c r="G133" t="s">
        <v>39</v>
      </c>
      <c r="H133" t="s">
        <v>80</v>
      </c>
      <c r="I133" t="s">
        <v>68</v>
      </c>
      <c r="J133" s="1">
        <v>2</v>
      </c>
      <c r="K133" t="s">
        <v>258</v>
      </c>
      <c r="L133" t="s">
        <v>259</v>
      </c>
      <c r="M133" t="s">
        <v>260</v>
      </c>
      <c r="N133" s="126"/>
      <c r="Q133" t="s">
        <v>261</v>
      </c>
      <c r="R133" t="s">
        <v>18620</v>
      </c>
      <c r="S133" s="120">
        <v>0.6</v>
      </c>
      <c r="U133"/>
    </row>
    <row r="134" spans="1:21">
      <c r="A134">
        <v>133</v>
      </c>
      <c r="B134" s="1" t="s">
        <v>262</v>
      </c>
      <c r="C134" s="1" t="s">
        <v>78</v>
      </c>
      <c r="D134" s="1" t="s">
        <v>65</v>
      </c>
      <c r="E134" t="s">
        <v>48</v>
      </c>
      <c r="F134" t="s">
        <v>258</v>
      </c>
      <c r="G134" t="s">
        <v>39</v>
      </c>
      <c r="H134" t="s">
        <v>80</v>
      </c>
      <c r="I134" t="s">
        <v>68</v>
      </c>
      <c r="J134" s="1">
        <v>2</v>
      </c>
      <c r="K134" t="s">
        <v>258</v>
      </c>
      <c r="L134" t="s">
        <v>259</v>
      </c>
      <c r="M134" t="s">
        <v>260</v>
      </c>
      <c r="N134" s="126"/>
      <c r="Q134" t="s">
        <v>262</v>
      </c>
      <c r="R134" t="s">
        <v>18620</v>
      </c>
      <c r="S134" s="120">
        <v>0.6</v>
      </c>
      <c r="U134"/>
    </row>
    <row r="135" spans="1:21">
      <c r="A135">
        <v>134</v>
      </c>
      <c r="B135" s="1" t="s">
        <v>263</v>
      </c>
      <c r="C135" s="1" t="s">
        <v>78</v>
      </c>
      <c r="D135" s="1" t="s">
        <v>65</v>
      </c>
      <c r="E135" t="s">
        <v>48</v>
      </c>
      <c r="F135" t="s">
        <v>258</v>
      </c>
      <c r="G135" t="s">
        <v>39</v>
      </c>
      <c r="H135" t="s">
        <v>80</v>
      </c>
      <c r="I135" t="s">
        <v>68</v>
      </c>
      <c r="J135" s="1">
        <v>2</v>
      </c>
      <c r="K135" t="s">
        <v>258</v>
      </c>
      <c r="L135" t="s">
        <v>259</v>
      </c>
      <c r="M135" t="s">
        <v>260</v>
      </c>
      <c r="N135" s="126"/>
      <c r="Q135" t="s">
        <v>263</v>
      </c>
      <c r="R135" t="s">
        <v>18620</v>
      </c>
      <c r="S135" s="120">
        <v>0.6</v>
      </c>
      <c r="U135"/>
    </row>
    <row r="136" spans="1:21">
      <c r="A136">
        <v>135</v>
      </c>
      <c r="B136" s="1" t="s">
        <v>264</v>
      </c>
      <c r="C136" s="1" t="s">
        <v>78</v>
      </c>
      <c r="D136" s="1" t="s">
        <v>65</v>
      </c>
      <c r="E136" t="s">
        <v>48</v>
      </c>
      <c r="F136" t="s">
        <v>258</v>
      </c>
      <c r="G136" t="s">
        <v>39</v>
      </c>
      <c r="H136" t="s">
        <v>80</v>
      </c>
      <c r="I136" t="s">
        <v>68</v>
      </c>
      <c r="J136" s="1">
        <v>2</v>
      </c>
      <c r="K136" t="s">
        <v>258</v>
      </c>
      <c r="L136" t="s">
        <v>259</v>
      </c>
      <c r="M136" t="s">
        <v>260</v>
      </c>
      <c r="N136" s="126"/>
      <c r="Q136" t="s">
        <v>264</v>
      </c>
      <c r="R136" t="s">
        <v>18620</v>
      </c>
      <c r="S136" s="120">
        <v>0.6</v>
      </c>
      <c r="U136"/>
    </row>
    <row r="137" spans="1:21">
      <c r="A137">
        <v>136</v>
      </c>
      <c r="B137" s="1" t="s">
        <v>265</v>
      </c>
      <c r="C137" s="1" t="s">
        <v>78</v>
      </c>
      <c r="D137" s="1" t="s">
        <v>65</v>
      </c>
      <c r="E137" t="s">
        <v>48</v>
      </c>
      <c r="F137" t="s">
        <v>258</v>
      </c>
      <c r="G137" t="s">
        <v>39</v>
      </c>
      <c r="H137" t="s">
        <v>80</v>
      </c>
      <c r="I137" t="s">
        <v>68</v>
      </c>
      <c r="J137" s="1">
        <v>2</v>
      </c>
      <c r="K137" t="s">
        <v>258</v>
      </c>
      <c r="L137" t="s">
        <v>259</v>
      </c>
      <c r="M137" t="s">
        <v>260</v>
      </c>
      <c r="N137" s="126"/>
      <c r="Q137" t="s">
        <v>265</v>
      </c>
      <c r="R137" t="s">
        <v>18620</v>
      </c>
      <c r="S137" s="120">
        <v>0.6</v>
      </c>
      <c r="U137"/>
    </row>
    <row r="138" spans="1:21">
      <c r="A138">
        <v>137</v>
      </c>
      <c r="B138" s="1" t="s">
        <v>266</v>
      </c>
      <c r="C138" s="1" t="s">
        <v>78</v>
      </c>
      <c r="D138" s="1" t="s">
        <v>65</v>
      </c>
      <c r="E138" t="s">
        <v>48</v>
      </c>
      <c r="F138" t="s">
        <v>258</v>
      </c>
      <c r="G138" t="s">
        <v>39</v>
      </c>
      <c r="H138" t="s">
        <v>80</v>
      </c>
      <c r="I138" t="s">
        <v>68</v>
      </c>
      <c r="J138" s="1">
        <v>2</v>
      </c>
      <c r="K138" t="s">
        <v>258</v>
      </c>
      <c r="L138" t="s">
        <v>259</v>
      </c>
      <c r="M138" t="s">
        <v>260</v>
      </c>
      <c r="N138" s="126"/>
      <c r="Q138" t="s">
        <v>266</v>
      </c>
      <c r="R138" t="s">
        <v>18620</v>
      </c>
      <c r="S138" s="120">
        <v>0.6</v>
      </c>
      <c r="U138"/>
    </row>
    <row r="139" spans="1:21">
      <c r="A139">
        <v>138</v>
      </c>
      <c r="B139" s="1" t="s">
        <v>267</v>
      </c>
      <c r="C139" s="1" t="s">
        <v>78</v>
      </c>
      <c r="D139" s="1" t="s">
        <v>65</v>
      </c>
      <c r="E139" t="s">
        <v>48</v>
      </c>
      <c r="F139" t="s">
        <v>258</v>
      </c>
      <c r="G139" t="s">
        <v>39</v>
      </c>
      <c r="H139" t="s">
        <v>80</v>
      </c>
      <c r="I139" t="s">
        <v>68</v>
      </c>
      <c r="J139" s="1">
        <v>2</v>
      </c>
      <c r="K139" t="s">
        <v>258</v>
      </c>
      <c r="L139" t="s">
        <v>259</v>
      </c>
      <c r="M139" t="s">
        <v>260</v>
      </c>
      <c r="N139" s="126"/>
      <c r="Q139" t="s">
        <v>267</v>
      </c>
      <c r="R139" t="s">
        <v>18620</v>
      </c>
      <c r="S139" s="120">
        <v>0.6</v>
      </c>
      <c r="U139"/>
    </row>
    <row r="140" spans="1:21">
      <c r="A140">
        <v>139</v>
      </c>
      <c r="B140" s="1" t="s">
        <v>268</v>
      </c>
      <c r="C140" s="1" t="s">
        <v>78</v>
      </c>
      <c r="D140" s="1" t="s">
        <v>65</v>
      </c>
      <c r="E140" t="s">
        <v>48</v>
      </c>
      <c r="F140" t="s">
        <v>258</v>
      </c>
      <c r="G140" t="s">
        <v>39</v>
      </c>
      <c r="H140" t="s">
        <v>80</v>
      </c>
      <c r="I140" t="s">
        <v>68</v>
      </c>
      <c r="J140" s="1">
        <v>2</v>
      </c>
      <c r="K140" t="s">
        <v>258</v>
      </c>
      <c r="L140" t="s">
        <v>259</v>
      </c>
      <c r="M140" t="s">
        <v>260</v>
      </c>
      <c r="N140" s="126">
        <v>0.01</v>
      </c>
      <c r="Q140" t="s">
        <v>268</v>
      </c>
      <c r="R140" t="s">
        <v>18620</v>
      </c>
      <c r="S140" s="120">
        <v>0.6</v>
      </c>
      <c r="U140"/>
    </row>
    <row r="141" spans="1:21">
      <c r="A141">
        <v>140</v>
      </c>
      <c r="B141" s="1" t="s">
        <v>269</v>
      </c>
      <c r="C141" s="1" t="s">
        <v>78</v>
      </c>
      <c r="D141" s="1" t="s">
        <v>65</v>
      </c>
      <c r="E141" t="s">
        <v>48</v>
      </c>
      <c r="F141" t="s">
        <v>258</v>
      </c>
      <c r="G141" t="s">
        <v>39</v>
      </c>
      <c r="H141" t="s">
        <v>80</v>
      </c>
      <c r="I141" t="s">
        <v>68</v>
      </c>
      <c r="J141" s="1">
        <v>2</v>
      </c>
      <c r="K141" t="s">
        <v>258</v>
      </c>
      <c r="L141" t="s">
        <v>259</v>
      </c>
      <c r="M141" t="s">
        <v>260</v>
      </c>
      <c r="N141" s="126"/>
      <c r="Q141" t="s">
        <v>269</v>
      </c>
      <c r="R141" t="s">
        <v>18620</v>
      </c>
      <c r="S141" s="120">
        <v>0.6</v>
      </c>
      <c r="U141"/>
    </row>
    <row r="142" spans="1:21">
      <c r="A142">
        <v>141</v>
      </c>
      <c r="B142" s="1" t="s">
        <v>270</v>
      </c>
      <c r="C142" s="1" t="s">
        <v>78</v>
      </c>
      <c r="D142" s="1" t="s">
        <v>65</v>
      </c>
      <c r="E142" t="s">
        <v>48</v>
      </c>
      <c r="F142" t="s">
        <v>258</v>
      </c>
      <c r="G142" t="s">
        <v>39</v>
      </c>
      <c r="H142" t="s">
        <v>80</v>
      </c>
      <c r="I142" t="s">
        <v>68</v>
      </c>
      <c r="J142" s="1">
        <v>2</v>
      </c>
      <c r="K142" t="s">
        <v>258</v>
      </c>
      <c r="L142" t="s">
        <v>259</v>
      </c>
      <c r="M142" t="s">
        <v>260</v>
      </c>
      <c r="N142" s="126"/>
      <c r="Q142" t="s">
        <v>270</v>
      </c>
      <c r="R142" t="s">
        <v>18620</v>
      </c>
      <c r="S142" s="120">
        <v>0.6</v>
      </c>
      <c r="U142"/>
    </row>
    <row r="143" spans="1:21">
      <c r="A143">
        <v>142</v>
      </c>
      <c r="B143" s="1" t="s">
        <v>271</v>
      </c>
      <c r="C143" s="1" t="s">
        <v>87</v>
      </c>
      <c r="D143" s="1" t="s">
        <v>65</v>
      </c>
      <c r="E143" t="s">
        <v>48</v>
      </c>
      <c r="F143" t="s">
        <v>272</v>
      </c>
      <c r="G143" t="s">
        <v>39</v>
      </c>
      <c r="H143" t="s">
        <v>89</v>
      </c>
      <c r="I143" t="s">
        <v>68</v>
      </c>
      <c r="J143" s="1">
        <v>2</v>
      </c>
      <c r="K143" t="s">
        <v>272</v>
      </c>
      <c r="L143" t="s">
        <v>273</v>
      </c>
      <c r="M143" t="s">
        <v>274</v>
      </c>
      <c r="N143" s="126"/>
      <c r="Q143" t="s">
        <v>271</v>
      </c>
      <c r="R143" t="s">
        <v>18621</v>
      </c>
      <c r="S143" s="120">
        <v>0.6</v>
      </c>
      <c r="U143"/>
    </row>
    <row r="144" spans="1:21">
      <c r="A144">
        <v>143</v>
      </c>
      <c r="B144" s="1" t="s">
        <v>275</v>
      </c>
      <c r="C144" s="1" t="s">
        <v>87</v>
      </c>
      <c r="D144" s="1" t="s">
        <v>65</v>
      </c>
      <c r="E144" t="s">
        <v>48</v>
      </c>
      <c r="F144" t="s">
        <v>272</v>
      </c>
      <c r="G144" t="s">
        <v>39</v>
      </c>
      <c r="H144" t="s">
        <v>89</v>
      </c>
      <c r="I144" t="s">
        <v>68</v>
      </c>
      <c r="J144" s="1">
        <v>2</v>
      </c>
      <c r="K144" t="s">
        <v>272</v>
      </c>
      <c r="L144" t="s">
        <v>273</v>
      </c>
      <c r="M144" t="s">
        <v>274</v>
      </c>
      <c r="N144" s="126"/>
      <c r="Q144" t="s">
        <v>275</v>
      </c>
      <c r="R144" t="s">
        <v>18621</v>
      </c>
      <c r="S144" s="120">
        <v>0.6</v>
      </c>
      <c r="U144"/>
    </row>
    <row r="145" spans="1:21">
      <c r="A145">
        <v>144</v>
      </c>
      <c r="B145" s="1" t="s">
        <v>276</v>
      </c>
      <c r="C145" s="1" t="s">
        <v>87</v>
      </c>
      <c r="D145" s="1" t="s">
        <v>65</v>
      </c>
      <c r="E145" t="s">
        <v>48</v>
      </c>
      <c r="F145" t="s">
        <v>272</v>
      </c>
      <c r="G145" t="s">
        <v>39</v>
      </c>
      <c r="H145" t="s">
        <v>89</v>
      </c>
      <c r="I145" t="s">
        <v>68</v>
      </c>
      <c r="J145" s="1">
        <v>2</v>
      </c>
      <c r="K145" t="s">
        <v>272</v>
      </c>
      <c r="L145" t="s">
        <v>273</v>
      </c>
      <c r="M145" t="s">
        <v>274</v>
      </c>
      <c r="N145" s="126"/>
      <c r="Q145" t="s">
        <v>276</v>
      </c>
      <c r="R145" t="s">
        <v>18621</v>
      </c>
      <c r="S145" s="120">
        <v>0.6</v>
      </c>
      <c r="U145"/>
    </row>
    <row r="146" spans="1:21">
      <c r="A146">
        <v>145</v>
      </c>
      <c r="B146" s="1" t="s">
        <v>277</v>
      </c>
      <c r="C146" s="1" t="s">
        <v>87</v>
      </c>
      <c r="D146" s="1" t="s">
        <v>65</v>
      </c>
      <c r="E146" t="s">
        <v>48</v>
      </c>
      <c r="F146" t="s">
        <v>272</v>
      </c>
      <c r="G146" t="s">
        <v>39</v>
      </c>
      <c r="H146" t="s">
        <v>89</v>
      </c>
      <c r="I146" t="s">
        <v>68</v>
      </c>
      <c r="J146" s="1">
        <v>2</v>
      </c>
      <c r="K146" t="s">
        <v>272</v>
      </c>
      <c r="L146" t="s">
        <v>273</v>
      </c>
      <c r="M146" t="s">
        <v>274</v>
      </c>
      <c r="N146" s="126"/>
      <c r="Q146" t="s">
        <v>277</v>
      </c>
      <c r="R146" t="s">
        <v>18621</v>
      </c>
      <c r="S146" s="120">
        <v>0.6</v>
      </c>
      <c r="U146"/>
    </row>
    <row r="147" spans="1:21">
      <c r="A147">
        <v>146</v>
      </c>
      <c r="B147" s="1" t="s">
        <v>278</v>
      </c>
      <c r="C147" s="1" t="s">
        <v>87</v>
      </c>
      <c r="D147" s="1" t="s">
        <v>65</v>
      </c>
      <c r="E147" t="s">
        <v>48</v>
      </c>
      <c r="F147" t="s">
        <v>272</v>
      </c>
      <c r="G147" t="s">
        <v>39</v>
      </c>
      <c r="H147" t="s">
        <v>89</v>
      </c>
      <c r="I147" t="s">
        <v>68</v>
      </c>
      <c r="J147" s="1">
        <v>2</v>
      </c>
      <c r="K147" t="s">
        <v>272</v>
      </c>
      <c r="L147" t="s">
        <v>273</v>
      </c>
      <c r="M147" t="s">
        <v>274</v>
      </c>
      <c r="N147" s="126"/>
      <c r="Q147" t="s">
        <v>278</v>
      </c>
      <c r="R147" t="s">
        <v>18621</v>
      </c>
      <c r="S147" s="120">
        <v>0.6</v>
      </c>
      <c r="U147"/>
    </row>
    <row r="148" spans="1:21">
      <c r="A148">
        <v>147</v>
      </c>
      <c r="B148" s="1" t="s">
        <v>279</v>
      </c>
      <c r="C148" s="1" t="s">
        <v>87</v>
      </c>
      <c r="D148" s="1" t="s">
        <v>65</v>
      </c>
      <c r="E148" t="s">
        <v>48</v>
      </c>
      <c r="F148" t="s">
        <v>272</v>
      </c>
      <c r="G148" t="s">
        <v>39</v>
      </c>
      <c r="H148" t="s">
        <v>89</v>
      </c>
      <c r="I148" t="s">
        <v>68</v>
      </c>
      <c r="J148" s="1">
        <v>2</v>
      </c>
      <c r="K148" t="s">
        <v>272</v>
      </c>
      <c r="L148" t="s">
        <v>273</v>
      </c>
      <c r="M148" t="s">
        <v>274</v>
      </c>
      <c r="N148" s="126"/>
      <c r="Q148" t="s">
        <v>279</v>
      </c>
      <c r="R148" t="s">
        <v>18621</v>
      </c>
      <c r="S148" s="120">
        <v>0.6</v>
      </c>
      <c r="U148"/>
    </row>
    <row r="149" spans="1:21">
      <c r="A149">
        <v>148</v>
      </c>
      <c r="B149" s="1" t="s">
        <v>280</v>
      </c>
      <c r="C149" s="1" t="s">
        <v>87</v>
      </c>
      <c r="D149" s="1" t="s">
        <v>65</v>
      </c>
      <c r="E149" t="s">
        <v>48</v>
      </c>
      <c r="F149" t="s">
        <v>272</v>
      </c>
      <c r="G149" t="s">
        <v>39</v>
      </c>
      <c r="H149" t="s">
        <v>89</v>
      </c>
      <c r="I149" t="s">
        <v>68</v>
      </c>
      <c r="J149" s="1">
        <v>2</v>
      </c>
      <c r="K149" t="s">
        <v>272</v>
      </c>
      <c r="L149" t="s">
        <v>273</v>
      </c>
      <c r="M149" t="s">
        <v>274</v>
      </c>
      <c r="N149" s="126">
        <v>0.01</v>
      </c>
      <c r="Q149" t="s">
        <v>280</v>
      </c>
      <c r="R149" t="s">
        <v>18621</v>
      </c>
      <c r="S149" s="120">
        <v>0.6</v>
      </c>
      <c r="U149"/>
    </row>
    <row r="150" spans="1:21">
      <c r="A150">
        <v>149</v>
      </c>
      <c r="B150" s="1" t="s">
        <v>281</v>
      </c>
      <c r="C150" s="1" t="s">
        <v>87</v>
      </c>
      <c r="D150" s="1" t="s">
        <v>65</v>
      </c>
      <c r="E150" t="s">
        <v>48</v>
      </c>
      <c r="F150" t="s">
        <v>272</v>
      </c>
      <c r="G150" t="s">
        <v>39</v>
      </c>
      <c r="H150" t="s">
        <v>89</v>
      </c>
      <c r="I150" t="s">
        <v>68</v>
      </c>
      <c r="J150" s="1">
        <v>2</v>
      </c>
      <c r="K150" t="s">
        <v>272</v>
      </c>
      <c r="L150" t="s">
        <v>273</v>
      </c>
      <c r="M150" t="s">
        <v>274</v>
      </c>
      <c r="N150" s="126"/>
      <c r="Q150" t="s">
        <v>281</v>
      </c>
      <c r="R150" t="s">
        <v>18621</v>
      </c>
      <c r="S150" s="120">
        <v>0.6</v>
      </c>
      <c r="U150"/>
    </row>
    <row r="151" spans="1:21">
      <c r="A151">
        <v>150</v>
      </c>
      <c r="B151" s="1" t="s">
        <v>282</v>
      </c>
      <c r="C151" s="1" t="s">
        <v>87</v>
      </c>
      <c r="D151" s="1" t="s">
        <v>65</v>
      </c>
      <c r="E151" t="s">
        <v>48</v>
      </c>
      <c r="F151" t="s">
        <v>272</v>
      </c>
      <c r="G151" t="s">
        <v>39</v>
      </c>
      <c r="H151" t="s">
        <v>89</v>
      </c>
      <c r="I151" t="s">
        <v>68</v>
      </c>
      <c r="J151" s="1">
        <v>2</v>
      </c>
      <c r="K151" t="s">
        <v>272</v>
      </c>
      <c r="L151" t="s">
        <v>273</v>
      </c>
      <c r="M151" t="s">
        <v>274</v>
      </c>
      <c r="N151" s="126"/>
      <c r="Q151" t="s">
        <v>282</v>
      </c>
      <c r="R151" t="s">
        <v>18621</v>
      </c>
      <c r="S151" s="120">
        <v>0.6</v>
      </c>
      <c r="U151"/>
    </row>
    <row r="152" spans="1:21">
      <c r="A152">
        <v>151</v>
      </c>
      <c r="B152" s="1" t="s">
        <v>283</v>
      </c>
      <c r="C152" s="1" t="s">
        <v>87</v>
      </c>
      <c r="D152" s="1" t="s">
        <v>65</v>
      </c>
      <c r="E152" t="s">
        <v>48</v>
      </c>
      <c r="F152" t="s">
        <v>272</v>
      </c>
      <c r="G152" t="s">
        <v>39</v>
      </c>
      <c r="H152" t="s">
        <v>89</v>
      </c>
      <c r="I152" t="s">
        <v>68</v>
      </c>
      <c r="J152" s="1">
        <v>2</v>
      </c>
      <c r="K152" t="s">
        <v>272</v>
      </c>
      <c r="L152" t="s">
        <v>273</v>
      </c>
      <c r="M152" t="s">
        <v>274</v>
      </c>
      <c r="N152" s="126"/>
      <c r="Q152" t="s">
        <v>283</v>
      </c>
      <c r="R152" t="s">
        <v>18621</v>
      </c>
      <c r="S152" s="120">
        <v>0.6</v>
      </c>
      <c r="U152"/>
    </row>
    <row r="153" spans="1:21">
      <c r="A153">
        <v>152</v>
      </c>
      <c r="B153" s="1" t="s">
        <v>284</v>
      </c>
      <c r="C153" s="1" t="s">
        <v>87</v>
      </c>
      <c r="D153" s="1" t="s">
        <v>65</v>
      </c>
      <c r="E153" t="s">
        <v>48</v>
      </c>
      <c r="F153" t="s">
        <v>272</v>
      </c>
      <c r="G153" t="s">
        <v>39</v>
      </c>
      <c r="H153" t="s">
        <v>89</v>
      </c>
      <c r="I153" t="s">
        <v>68</v>
      </c>
      <c r="J153" s="1">
        <v>2</v>
      </c>
      <c r="K153" t="s">
        <v>272</v>
      </c>
      <c r="L153" t="s">
        <v>273</v>
      </c>
      <c r="M153" t="s">
        <v>274</v>
      </c>
      <c r="N153" s="126"/>
      <c r="Q153" t="s">
        <v>284</v>
      </c>
      <c r="R153" t="s">
        <v>18621</v>
      </c>
      <c r="S153" s="120">
        <v>0.6</v>
      </c>
      <c r="U153"/>
    </row>
    <row r="154" spans="1:21">
      <c r="A154">
        <v>153</v>
      </c>
      <c r="B154" s="1" t="s">
        <v>285</v>
      </c>
      <c r="C154" s="1" t="s">
        <v>87</v>
      </c>
      <c r="D154" s="1" t="s">
        <v>65</v>
      </c>
      <c r="E154" t="s">
        <v>48</v>
      </c>
      <c r="F154" t="s">
        <v>272</v>
      </c>
      <c r="G154" t="s">
        <v>39</v>
      </c>
      <c r="H154" t="s">
        <v>89</v>
      </c>
      <c r="I154" t="s">
        <v>68</v>
      </c>
      <c r="J154" s="1">
        <v>2</v>
      </c>
      <c r="K154" t="s">
        <v>272</v>
      </c>
      <c r="L154" t="s">
        <v>273</v>
      </c>
      <c r="M154" t="s">
        <v>274</v>
      </c>
      <c r="N154" s="126"/>
      <c r="Q154" t="s">
        <v>285</v>
      </c>
      <c r="R154" t="s">
        <v>18621</v>
      </c>
      <c r="S154" s="120">
        <v>0.6</v>
      </c>
      <c r="U154"/>
    </row>
    <row r="155" spans="1:21">
      <c r="A155">
        <v>154</v>
      </c>
      <c r="B155" s="1" t="s">
        <v>286</v>
      </c>
      <c r="C155" s="1" t="s">
        <v>87</v>
      </c>
      <c r="D155" s="1" t="s">
        <v>65</v>
      </c>
      <c r="E155" t="s">
        <v>48</v>
      </c>
      <c r="F155" t="s">
        <v>272</v>
      </c>
      <c r="G155" t="s">
        <v>39</v>
      </c>
      <c r="H155" t="s">
        <v>89</v>
      </c>
      <c r="I155" t="s">
        <v>68</v>
      </c>
      <c r="J155" s="1">
        <v>2</v>
      </c>
      <c r="K155" t="s">
        <v>272</v>
      </c>
      <c r="L155" t="s">
        <v>273</v>
      </c>
      <c r="M155" t="s">
        <v>274</v>
      </c>
      <c r="N155" s="126"/>
      <c r="Q155" t="s">
        <v>286</v>
      </c>
      <c r="R155" t="s">
        <v>18621</v>
      </c>
      <c r="S155" s="120">
        <v>0.6</v>
      </c>
      <c r="U155"/>
    </row>
    <row r="156" spans="1:21">
      <c r="A156">
        <v>155</v>
      </c>
      <c r="B156" s="1" t="s">
        <v>287</v>
      </c>
      <c r="C156" s="1" t="s">
        <v>87</v>
      </c>
      <c r="D156" s="1" t="s">
        <v>65</v>
      </c>
      <c r="E156" t="s">
        <v>48</v>
      </c>
      <c r="F156" t="s">
        <v>272</v>
      </c>
      <c r="G156" t="s">
        <v>39</v>
      </c>
      <c r="H156" t="s">
        <v>89</v>
      </c>
      <c r="I156" t="s">
        <v>68</v>
      </c>
      <c r="J156" s="1">
        <v>2</v>
      </c>
      <c r="K156" t="s">
        <v>272</v>
      </c>
      <c r="L156" t="s">
        <v>273</v>
      </c>
      <c r="M156" t="s">
        <v>274</v>
      </c>
      <c r="N156" s="126">
        <v>0.01</v>
      </c>
      <c r="Q156" t="s">
        <v>287</v>
      </c>
      <c r="R156" t="s">
        <v>18621</v>
      </c>
      <c r="S156" s="120">
        <v>0.6</v>
      </c>
      <c r="U156"/>
    </row>
    <row r="157" spans="1:21">
      <c r="A157">
        <v>156</v>
      </c>
      <c r="B157" s="1" t="s">
        <v>288</v>
      </c>
      <c r="C157" s="1" t="s">
        <v>87</v>
      </c>
      <c r="D157" s="1" t="s">
        <v>65</v>
      </c>
      <c r="E157" t="s">
        <v>48</v>
      </c>
      <c r="F157" t="s">
        <v>272</v>
      </c>
      <c r="G157" t="s">
        <v>39</v>
      </c>
      <c r="H157" t="s">
        <v>89</v>
      </c>
      <c r="I157" t="s">
        <v>68</v>
      </c>
      <c r="J157" s="1">
        <v>2</v>
      </c>
      <c r="K157" t="s">
        <v>272</v>
      </c>
      <c r="L157" t="s">
        <v>273</v>
      </c>
      <c r="M157" t="s">
        <v>274</v>
      </c>
      <c r="N157" s="126"/>
      <c r="Q157" t="s">
        <v>288</v>
      </c>
      <c r="R157" t="s">
        <v>18621</v>
      </c>
      <c r="S157" s="120">
        <v>0.6</v>
      </c>
      <c r="U157"/>
    </row>
    <row r="158" spans="1:21">
      <c r="A158">
        <v>157</v>
      </c>
      <c r="B158" s="1" t="s">
        <v>289</v>
      </c>
      <c r="C158" s="1" t="s">
        <v>87</v>
      </c>
      <c r="D158" s="1" t="s">
        <v>65</v>
      </c>
      <c r="E158" t="s">
        <v>48</v>
      </c>
      <c r="F158" t="s">
        <v>272</v>
      </c>
      <c r="G158" t="s">
        <v>39</v>
      </c>
      <c r="H158" t="s">
        <v>89</v>
      </c>
      <c r="I158" t="s">
        <v>68</v>
      </c>
      <c r="J158" s="1">
        <v>2</v>
      </c>
      <c r="K158" t="s">
        <v>272</v>
      </c>
      <c r="L158" t="s">
        <v>273</v>
      </c>
      <c r="M158" t="s">
        <v>274</v>
      </c>
      <c r="N158" s="126"/>
      <c r="Q158" t="s">
        <v>289</v>
      </c>
      <c r="R158" t="s">
        <v>18621</v>
      </c>
      <c r="S158" s="120">
        <v>0.6</v>
      </c>
      <c r="U158"/>
    </row>
    <row r="159" spans="1:21">
      <c r="A159">
        <v>158</v>
      </c>
      <c r="B159" s="1" t="s">
        <v>269</v>
      </c>
      <c r="C159" s="1" t="s">
        <v>87</v>
      </c>
      <c r="D159" s="1" t="s">
        <v>65</v>
      </c>
      <c r="E159" t="s">
        <v>48</v>
      </c>
      <c r="F159" t="s">
        <v>272</v>
      </c>
      <c r="G159" t="s">
        <v>39</v>
      </c>
      <c r="H159" t="s">
        <v>89</v>
      </c>
      <c r="I159" t="s">
        <v>68</v>
      </c>
      <c r="J159" s="1">
        <v>2</v>
      </c>
      <c r="K159" t="s">
        <v>272</v>
      </c>
      <c r="L159" t="s">
        <v>273</v>
      </c>
      <c r="M159" t="s">
        <v>274</v>
      </c>
      <c r="N159" s="126"/>
      <c r="Q159" t="s">
        <v>269</v>
      </c>
      <c r="R159" t="s">
        <v>18621</v>
      </c>
      <c r="S159" s="120">
        <v>0.6</v>
      </c>
      <c r="U159"/>
    </row>
    <row r="160" spans="1:21">
      <c r="A160">
        <v>159</v>
      </c>
      <c r="B160" s="1" t="s">
        <v>290</v>
      </c>
      <c r="C160" s="1" t="s">
        <v>105</v>
      </c>
      <c r="D160" s="1" t="s">
        <v>65</v>
      </c>
      <c r="E160" t="s">
        <v>48</v>
      </c>
      <c r="F160" t="s">
        <v>291</v>
      </c>
      <c r="G160" t="s">
        <v>39</v>
      </c>
      <c r="H160" t="s">
        <v>107</v>
      </c>
      <c r="I160" t="s">
        <v>68</v>
      </c>
      <c r="J160" s="1">
        <v>2</v>
      </c>
      <c r="K160" t="s">
        <v>291</v>
      </c>
      <c r="L160" t="s">
        <v>292</v>
      </c>
      <c r="M160" t="s">
        <v>293</v>
      </c>
      <c r="N160" s="126"/>
      <c r="Q160" t="s">
        <v>290</v>
      </c>
      <c r="R160" t="s">
        <v>18622</v>
      </c>
      <c r="S160" s="120">
        <v>0.6</v>
      </c>
      <c r="U160"/>
    </row>
    <row r="161" spans="1:21">
      <c r="A161">
        <v>160</v>
      </c>
      <c r="B161" s="1" t="s">
        <v>294</v>
      </c>
      <c r="C161" s="1" t="s">
        <v>105</v>
      </c>
      <c r="D161" s="1" t="s">
        <v>65</v>
      </c>
      <c r="E161" t="s">
        <v>48</v>
      </c>
      <c r="F161" t="s">
        <v>291</v>
      </c>
      <c r="G161" t="s">
        <v>39</v>
      </c>
      <c r="H161" t="s">
        <v>107</v>
      </c>
      <c r="I161" t="s">
        <v>68</v>
      </c>
      <c r="J161" s="1">
        <v>2</v>
      </c>
      <c r="K161" t="s">
        <v>291</v>
      </c>
      <c r="L161" t="s">
        <v>292</v>
      </c>
      <c r="M161" t="s">
        <v>293</v>
      </c>
      <c r="N161" s="126"/>
      <c r="Q161" t="s">
        <v>294</v>
      </c>
      <c r="R161" t="s">
        <v>18622</v>
      </c>
      <c r="S161" s="120">
        <v>0.6</v>
      </c>
      <c r="U161"/>
    </row>
    <row r="162" spans="1:21">
      <c r="A162">
        <v>161</v>
      </c>
      <c r="B162" s="1" t="s">
        <v>295</v>
      </c>
      <c r="C162" s="1" t="s">
        <v>105</v>
      </c>
      <c r="D162" s="1" t="s">
        <v>65</v>
      </c>
      <c r="E162" t="s">
        <v>48</v>
      </c>
      <c r="F162" t="s">
        <v>291</v>
      </c>
      <c r="G162" t="s">
        <v>39</v>
      </c>
      <c r="H162" t="s">
        <v>107</v>
      </c>
      <c r="I162" t="s">
        <v>68</v>
      </c>
      <c r="J162" s="1">
        <v>2</v>
      </c>
      <c r="K162" t="s">
        <v>291</v>
      </c>
      <c r="L162" t="s">
        <v>292</v>
      </c>
      <c r="M162" t="s">
        <v>293</v>
      </c>
      <c r="N162" s="126">
        <v>0.01</v>
      </c>
      <c r="Q162" t="s">
        <v>295</v>
      </c>
      <c r="R162" t="s">
        <v>18622</v>
      </c>
      <c r="S162" s="120">
        <v>0.6</v>
      </c>
      <c r="U162"/>
    </row>
    <row r="163" spans="1:21">
      <c r="A163">
        <v>162</v>
      </c>
      <c r="B163" s="1" t="s">
        <v>296</v>
      </c>
      <c r="C163" s="1" t="s">
        <v>105</v>
      </c>
      <c r="D163" s="1" t="s">
        <v>65</v>
      </c>
      <c r="E163" t="s">
        <v>48</v>
      </c>
      <c r="F163" t="s">
        <v>291</v>
      </c>
      <c r="G163" t="s">
        <v>39</v>
      </c>
      <c r="H163" t="s">
        <v>107</v>
      </c>
      <c r="I163" t="s">
        <v>68</v>
      </c>
      <c r="J163" s="1">
        <v>2</v>
      </c>
      <c r="K163" t="s">
        <v>291</v>
      </c>
      <c r="L163" t="s">
        <v>292</v>
      </c>
      <c r="M163" t="s">
        <v>293</v>
      </c>
      <c r="N163" s="126"/>
      <c r="Q163" t="s">
        <v>296</v>
      </c>
      <c r="R163" t="s">
        <v>18622</v>
      </c>
      <c r="S163" s="120">
        <v>0.6</v>
      </c>
      <c r="U163"/>
    </row>
    <row r="164" spans="1:21">
      <c r="A164">
        <v>163</v>
      </c>
      <c r="B164" s="1" t="s">
        <v>297</v>
      </c>
      <c r="C164" s="1" t="s">
        <v>105</v>
      </c>
      <c r="D164" s="1" t="s">
        <v>65</v>
      </c>
      <c r="E164" t="s">
        <v>48</v>
      </c>
      <c r="F164" t="s">
        <v>291</v>
      </c>
      <c r="G164" t="s">
        <v>39</v>
      </c>
      <c r="H164" t="s">
        <v>107</v>
      </c>
      <c r="I164" t="s">
        <v>68</v>
      </c>
      <c r="J164" s="1">
        <v>2</v>
      </c>
      <c r="K164" t="s">
        <v>291</v>
      </c>
      <c r="L164" t="s">
        <v>292</v>
      </c>
      <c r="M164" t="s">
        <v>293</v>
      </c>
      <c r="N164" s="126"/>
      <c r="Q164" t="s">
        <v>297</v>
      </c>
      <c r="R164" t="s">
        <v>18622</v>
      </c>
      <c r="S164" s="120">
        <v>0.6</v>
      </c>
      <c r="U164"/>
    </row>
    <row r="165" spans="1:21">
      <c r="A165">
        <v>164</v>
      </c>
      <c r="B165" s="1" t="s">
        <v>298</v>
      </c>
      <c r="C165" s="1" t="s">
        <v>121</v>
      </c>
      <c r="D165" s="1" t="s">
        <v>65</v>
      </c>
      <c r="E165" t="s">
        <v>48</v>
      </c>
      <c r="F165" t="s">
        <v>299</v>
      </c>
      <c r="G165" t="s">
        <v>39</v>
      </c>
      <c r="H165" t="s">
        <v>123</v>
      </c>
      <c r="I165" t="s">
        <v>68</v>
      </c>
      <c r="J165" s="1">
        <v>2</v>
      </c>
      <c r="K165" t="s">
        <v>299</v>
      </c>
      <c r="L165" t="s">
        <v>300</v>
      </c>
      <c r="M165" t="s">
        <v>301</v>
      </c>
      <c r="N165" s="126"/>
      <c r="Q165" t="s">
        <v>298</v>
      </c>
      <c r="R165" t="s">
        <v>18623</v>
      </c>
      <c r="S165" s="120">
        <v>0.6</v>
      </c>
      <c r="U165"/>
    </row>
    <row r="166" spans="1:21">
      <c r="A166">
        <v>165</v>
      </c>
      <c r="B166" s="1" t="s">
        <v>302</v>
      </c>
      <c r="C166" s="1" t="s">
        <v>121</v>
      </c>
      <c r="D166" s="1" t="s">
        <v>65</v>
      </c>
      <c r="E166" t="s">
        <v>48</v>
      </c>
      <c r="F166" t="s">
        <v>299</v>
      </c>
      <c r="G166" t="s">
        <v>39</v>
      </c>
      <c r="H166" t="s">
        <v>123</v>
      </c>
      <c r="I166" t="s">
        <v>68</v>
      </c>
      <c r="J166" s="1">
        <v>2</v>
      </c>
      <c r="K166" t="s">
        <v>299</v>
      </c>
      <c r="L166" t="s">
        <v>300</v>
      </c>
      <c r="M166" t="s">
        <v>301</v>
      </c>
      <c r="N166" s="126"/>
      <c r="Q166" t="s">
        <v>302</v>
      </c>
      <c r="R166" t="s">
        <v>18623</v>
      </c>
      <c r="S166" s="120">
        <v>0.6</v>
      </c>
      <c r="U166"/>
    </row>
    <row r="167" spans="1:21">
      <c r="A167">
        <v>166</v>
      </c>
      <c r="B167" s="1" t="s">
        <v>303</v>
      </c>
      <c r="C167" s="1" t="s">
        <v>121</v>
      </c>
      <c r="D167" s="1" t="s">
        <v>65</v>
      </c>
      <c r="E167" t="s">
        <v>48</v>
      </c>
      <c r="F167" t="s">
        <v>299</v>
      </c>
      <c r="G167" t="s">
        <v>39</v>
      </c>
      <c r="H167" t="s">
        <v>123</v>
      </c>
      <c r="I167" t="s">
        <v>68</v>
      </c>
      <c r="J167" s="1">
        <v>2</v>
      </c>
      <c r="K167" t="s">
        <v>299</v>
      </c>
      <c r="L167" t="s">
        <v>300</v>
      </c>
      <c r="M167" t="s">
        <v>301</v>
      </c>
      <c r="N167" s="126"/>
      <c r="Q167" t="s">
        <v>303</v>
      </c>
      <c r="R167" t="s">
        <v>18623</v>
      </c>
      <c r="S167" s="120">
        <v>0.6</v>
      </c>
      <c r="U167"/>
    </row>
    <row r="168" spans="1:21">
      <c r="A168">
        <v>167</v>
      </c>
      <c r="B168" s="1" t="s">
        <v>304</v>
      </c>
      <c r="C168" s="1" t="s">
        <v>121</v>
      </c>
      <c r="D168" s="1" t="s">
        <v>65</v>
      </c>
      <c r="E168" t="s">
        <v>48</v>
      </c>
      <c r="F168" t="s">
        <v>299</v>
      </c>
      <c r="G168" t="s">
        <v>39</v>
      </c>
      <c r="H168" t="s">
        <v>123</v>
      </c>
      <c r="I168" t="s">
        <v>68</v>
      </c>
      <c r="J168" s="1">
        <v>2</v>
      </c>
      <c r="K168" t="s">
        <v>299</v>
      </c>
      <c r="L168" t="s">
        <v>300</v>
      </c>
      <c r="M168" t="s">
        <v>301</v>
      </c>
      <c r="N168" s="126"/>
      <c r="Q168" t="s">
        <v>304</v>
      </c>
      <c r="R168" t="s">
        <v>18623</v>
      </c>
      <c r="S168" s="120">
        <v>0.6</v>
      </c>
      <c r="U168"/>
    </row>
    <row r="169" spans="1:21">
      <c r="A169">
        <v>168</v>
      </c>
      <c r="B169" s="1" t="s">
        <v>305</v>
      </c>
      <c r="C169" s="1" t="s">
        <v>121</v>
      </c>
      <c r="D169" s="1" t="s">
        <v>65</v>
      </c>
      <c r="E169" t="s">
        <v>48</v>
      </c>
      <c r="F169" t="s">
        <v>299</v>
      </c>
      <c r="G169" t="s">
        <v>39</v>
      </c>
      <c r="H169" t="s">
        <v>123</v>
      </c>
      <c r="I169" t="s">
        <v>68</v>
      </c>
      <c r="J169" s="1">
        <v>2</v>
      </c>
      <c r="K169" t="s">
        <v>299</v>
      </c>
      <c r="L169" t="s">
        <v>300</v>
      </c>
      <c r="M169" t="s">
        <v>301</v>
      </c>
      <c r="N169" s="126"/>
      <c r="Q169" t="s">
        <v>305</v>
      </c>
      <c r="R169" t="s">
        <v>18623</v>
      </c>
      <c r="S169" s="120">
        <v>0.6</v>
      </c>
      <c r="U169"/>
    </row>
    <row r="170" spans="1:21">
      <c r="A170">
        <v>169</v>
      </c>
      <c r="B170" s="1" t="s">
        <v>306</v>
      </c>
      <c r="C170" s="1" t="s">
        <v>133</v>
      </c>
      <c r="D170" s="1" t="s">
        <v>65</v>
      </c>
      <c r="E170" t="s">
        <v>48</v>
      </c>
      <c r="F170" t="s">
        <v>307</v>
      </c>
      <c r="G170" t="s">
        <v>39</v>
      </c>
      <c r="H170" t="s">
        <v>135</v>
      </c>
      <c r="I170" t="s">
        <v>68</v>
      </c>
      <c r="J170" s="1">
        <v>2</v>
      </c>
      <c r="K170" t="s">
        <v>307</v>
      </c>
      <c r="L170" t="s">
        <v>308</v>
      </c>
      <c r="M170" t="s">
        <v>309</v>
      </c>
      <c r="N170" s="126"/>
      <c r="Q170" t="s">
        <v>306</v>
      </c>
      <c r="R170" t="s">
        <v>18624</v>
      </c>
      <c r="S170" s="120">
        <v>0.6</v>
      </c>
      <c r="U170"/>
    </row>
    <row r="171" spans="1:21">
      <c r="A171">
        <v>170</v>
      </c>
      <c r="B171" s="1" t="s">
        <v>310</v>
      </c>
      <c r="C171" s="1" t="s">
        <v>133</v>
      </c>
      <c r="D171" s="1" t="s">
        <v>65</v>
      </c>
      <c r="E171" t="s">
        <v>48</v>
      </c>
      <c r="F171" t="s">
        <v>307</v>
      </c>
      <c r="G171" t="s">
        <v>39</v>
      </c>
      <c r="H171" t="s">
        <v>135</v>
      </c>
      <c r="I171" t="s">
        <v>68</v>
      </c>
      <c r="J171" s="1">
        <v>2</v>
      </c>
      <c r="K171" t="s">
        <v>307</v>
      </c>
      <c r="L171" t="s">
        <v>308</v>
      </c>
      <c r="M171" t="s">
        <v>309</v>
      </c>
      <c r="N171" s="126"/>
      <c r="Q171" t="s">
        <v>310</v>
      </c>
      <c r="R171" t="s">
        <v>18624</v>
      </c>
      <c r="S171" s="120">
        <v>0.6</v>
      </c>
      <c r="U171"/>
    </row>
    <row r="172" spans="1:21">
      <c r="A172">
        <v>171</v>
      </c>
      <c r="B172" s="1" t="s">
        <v>311</v>
      </c>
      <c r="C172" s="1" t="s">
        <v>133</v>
      </c>
      <c r="D172" s="1" t="s">
        <v>65</v>
      </c>
      <c r="E172" t="s">
        <v>48</v>
      </c>
      <c r="F172" t="s">
        <v>307</v>
      </c>
      <c r="G172" t="s">
        <v>39</v>
      </c>
      <c r="H172" t="s">
        <v>135</v>
      </c>
      <c r="I172" t="s">
        <v>68</v>
      </c>
      <c r="J172" s="1">
        <v>2</v>
      </c>
      <c r="K172" t="s">
        <v>307</v>
      </c>
      <c r="L172" t="s">
        <v>308</v>
      </c>
      <c r="M172" t="s">
        <v>309</v>
      </c>
      <c r="N172" s="126"/>
      <c r="Q172" t="s">
        <v>311</v>
      </c>
      <c r="R172" t="s">
        <v>18624</v>
      </c>
      <c r="S172" s="120">
        <v>0.6</v>
      </c>
      <c r="U172"/>
    </row>
    <row r="173" spans="1:21">
      <c r="A173">
        <v>172</v>
      </c>
      <c r="B173" s="1" t="s">
        <v>312</v>
      </c>
      <c r="C173" s="1" t="s">
        <v>133</v>
      </c>
      <c r="D173" s="1" t="s">
        <v>65</v>
      </c>
      <c r="E173" t="s">
        <v>48</v>
      </c>
      <c r="F173" t="s">
        <v>307</v>
      </c>
      <c r="G173" t="s">
        <v>39</v>
      </c>
      <c r="H173" t="s">
        <v>135</v>
      </c>
      <c r="I173" t="s">
        <v>68</v>
      </c>
      <c r="J173" s="1">
        <v>2</v>
      </c>
      <c r="K173" t="s">
        <v>307</v>
      </c>
      <c r="L173" t="s">
        <v>308</v>
      </c>
      <c r="M173" t="s">
        <v>309</v>
      </c>
      <c r="N173" s="126"/>
      <c r="Q173" t="s">
        <v>312</v>
      </c>
      <c r="R173" t="s">
        <v>18624</v>
      </c>
      <c r="S173" s="120">
        <v>0.6</v>
      </c>
      <c r="U173"/>
    </row>
    <row r="174" spans="1:21">
      <c r="A174">
        <v>173</v>
      </c>
      <c r="B174" s="1" t="s">
        <v>313</v>
      </c>
      <c r="C174" s="1" t="s">
        <v>133</v>
      </c>
      <c r="D174" s="1" t="s">
        <v>65</v>
      </c>
      <c r="E174" t="s">
        <v>48</v>
      </c>
      <c r="F174" t="s">
        <v>307</v>
      </c>
      <c r="G174" t="s">
        <v>39</v>
      </c>
      <c r="H174" t="s">
        <v>135</v>
      </c>
      <c r="I174" t="s">
        <v>68</v>
      </c>
      <c r="J174" s="1">
        <v>2</v>
      </c>
      <c r="K174" t="s">
        <v>307</v>
      </c>
      <c r="L174" t="s">
        <v>308</v>
      </c>
      <c r="M174" t="s">
        <v>309</v>
      </c>
      <c r="N174" s="126"/>
      <c r="Q174" t="s">
        <v>313</v>
      </c>
      <c r="R174" t="s">
        <v>18624</v>
      </c>
      <c r="S174" s="120">
        <v>0.6</v>
      </c>
      <c r="U174"/>
    </row>
    <row r="175" spans="1:21">
      <c r="A175">
        <v>174</v>
      </c>
      <c r="B175" s="1" t="s">
        <v>314</v>
      </c>
      <c r="C175" s="1" t="s">
        <v>47</v>
      </c>
      <c r="D175" s="1" t="s">
        <v>65</v>
      </c>
      <c r="E175" t="s">
        <v>48</v>
      </c>
      <c r="F175" t="s">
        <v>315</v>
      </c>
      <c r="G175" t="s">
        <v>39</v>
      </c>
      <c r="H175" t="s">
        <v>49</v>
      </c>
      <c r="I175" t="s">
        <v>68</v>
      </c>
      <c r="J175" s="1">
        <v>2</v>
      </c>
      <c r="K175" t="s">
        <v>316</v>
      </c>
      <c r="L175" t="s">
        <v>317</v>
      </c>
      <c r="M175" t="s">
        <v>318</v>
      </c>
      <c r="N175" s="126"/>
      <c r="Q175" t="s">
        <v>314</v>
      </c>
      <c r="R175" t="s">
        <v>18625</v>
      </c>
      <c r="S175" s="120">
        <v>0.6</v>
      </c>
      <c r="U175"/>
    </row>
    <row r="176" spans="1:21">
      <c r="A176">
        <v>175</v>
      </c>
      <c r="B176" s="1" t="s">
        <v>319</v>
      </c>
      <c r="C176" s="1" t="s">
        <v>47</v>
      </c>
      <c r="D176" s="1" t="s">
        <v>65</v>
      </c>
      <c r="E176" t="s">
        <v>48</v>
      </c>
      <c r="F176" t="s">
        <v>315</v>
      </c>
      <c r="G176" t="s">
        <v>39</v>
      </c>
      <c r="H176" t="s">
        <v>49</v>
      </c>
      <c r="I176" t="s">
        <v>68</v>
      </c>
      <c r="J176" s="1">
        <v>2</v>
      </c>
      <c r="K176" t="s">
        <v>316</v>
      </c>
      <c r="L176" t="s">
        <v>317</v>
      </c>
      <c r="M176" t="s">
        <v>318</v>
      </c>
      <c r="N176" s="126">
        <v>0.01</v>
      </c>
      <c r="Q176" t="s">
        <v>319</v>
      </c>
      <c r="R176" t="s">
        <v>18625</v>
      </c>
      <c r="S176" s="120">
        <v>0.6</v>
      </c>
      <c r="U176"/>
    </row>
    <row r="177" spans="1:21">
      <c r="A177">
        <v>176</v>
      </c>
      <c r="B177" s="1" t="s">
        <v>320</v>
      </c>
      <c r="C177" s="1" t="s">
        <v>47</v>
      </c>
      <c r="D177" s="1" t="s">
        <v>65</v>
      </c>
      <c r="E177" t="s">
        <v>48</v>
      </c>
      <c r="F177" t="s">
        <v>315</v>
      </c>
      <c r="G177" t="s">
        <v>39</v>
      </c>
      <c r="H177" t="s">
        <v>49</v>
      </c>
      <c r="I177" t="s">
        <v>68</v>
      </c>
      <c r="J177" s="1">
        <v>2</v>
      </c>
      <c r="K177" t="s">
        <v>316</v>
      </c>
      <c r="L177" t="s">
        <v>317</v>
      </c>
      <c r="M177" t="s">
        <v>318</v>
      </c>
      <c r="N177" s="126"/>
      <c r="Q177" t="s">
        <v>320</v>
      </c>
      <c r="R177" t="s">
        <v>18625</v>
      </c>
      <c r="S177" s="120">
        <v>0.6</v>
      </c>
      <c r="U177"/>
    </row>
    <row r="178" spans="1:21">
      <c r="A178">
        <v>177</v>
      </c>
      <c r="B178" s="1" t="s">
        <v>321</v>
      </c>
      <c r="C178" s="1" t="s">
        <v>47</v>
      </c>
      <c r="D178" s="1" t="s">
        <v>65</v>
      </c>
      <c r="E178" t="s">
        <v>48</v>
      </c>
      <c r="F178" t="s">
        <v>315</v>
      </c>
      <c r="G178" t="s">
        <v>39</v>
      </c>
      <c r="H178" t="s">
        <v>49</v>
      </c>
      <c r="I178" t="s">
        <v>68</v>
      </c>
      <c r="J178" s="1">
        <v>2</v>
      </c>
      <c r="K178" t="s">
        <v>316</v>
      </c>
      <c r="L178" t="s">
        <v>317</v>
      </c>
      <c r="M178" t="s">
        <v>318</v>
      </c>
      <c r="N178" s="126"/>
      <c r="Q178" t="s">
        <v>321</v>
      </c>
      <c r="R178" t="s">
        <v>18625</v>
      </c>
      <c r="S178" s="120">
        <v>0.6</v>
      </c>
      <c r="U178"/>
    </row>
    <row r="179" spans="1:21">
      <c r="A179">
        <v>178</v>
      </c>
      <c r="B179" s="1" t="s">
        <v>322</v>
      </c>
      <c r="C179" s="1" t="s">
        <v>47</v>
      </c>
      <c r="D179" s="1" t="s">
        <v>65</v>
      </c>
      <c r="E179" t="s">
        <v>48</v>
      </c>
      <c r="F179" t="s">
        <v>315</v>
      </c>
      <c r="G179" t="s">
        <v>39</v>
      </c>
      <c r="H179" t="s">
        <v>49</v>
      </c>
      <c r="I179" t="s">
        <v>68</v>
      </c>
      <c r="J179" s="1">
        <v>2</v>
      </c>
      <c r="K179" t="s">
        <v>316</v>
      </c>
      <c r="L179" t="s">
        <v>317</v>
      </c>
      <c r="M179" t="s">
        <v>318</v>
      </c>
      <c r="N179" s="126"/>
      <c r="Q179" t="s">
        <v>322</v>
      </c>
      <c r="R179" t="s">
        <v>18625</v>
      </c>
      <c r="S179" s="120">
        <v>0.6</v>
      </c>
      <c r="U179"/>
    </row>
    <row r="180" spans="1:21">
      <c r="A180">
        <v>179</v>
      </c>
      <c r="B180" s="1" t="s">
        <v>323</v>
      </c>
      <c r="C180" s="1" t="s">
        <v>47</v>
      </c>
      <c r="D180" s="1" t="s">
        <v>65</v>
      </c>
      <c r="E180" t="s">
        <v>48</v>
      </c>
      <c r="F180" t="s">
        <v>315</v>
      </c>
      <c r="G180" t="s">
        <v>39</v>
      </c>
      <c r="H180" t="s">
        <v>49</v>
      </c>
      <c r="I180" t="s">
        <v>68</v>
      </c>
      <c r="J180" s="1">
        <v>2</v>
      </c>
      <c r="K180" t="s">
        <v>316</v>
      </c>
      <c r="L180" t="s">
        <v>317</v>
      </c>
      <c r="M180" t="s">
        <v>318</v>
      </c>
      <c r="N180" s="126"/>
      <c r="Q180" t="s">
        <v>323</v>
      </c>
      <c r="R180" t="s">
        <v>18625</v>
      </c>
      <c r="S180" s="120">
        <v>0.6</v>
      </c>
      <c r="U180"/>
    </row>
    <row r="181" spans="1:21">
      <c r="A181">
        <v>180</v>
      </c>
      <c r="B181" s="1" t="s">
        <v>324</v>
      </c>
      <c r="C181" s="1" t="s">
        <v>47</v>
      </c>
      <c r="D181" s="1" t="s">
        <v>65</v>
      </c>
      <c r="E181" t="s">
        <v>48</v>
      </c>
      <c r="F181" t="s">
        <v>315</v>
      </c>
      <c r="G181" t="s">
        <v>39</v>
      </c>
      <c r="H181" t="s">
        <v>49</v>
      </c>
      <c r="I181" t="s">
        <v>68</v>
      </c>
      <c r="J181" s="1">
        <v>2</v>
      </c>
      <c r="K181" t="s">
        <v>316</v>
      </c>
      <c r="L181" t="s">
        <v>317</v>
      </c>
      <c r="M181" t="s">
        <v>318</v>
      </c>
      <c r="N181" s="126"/>
      <c r="Q181" t="s">
        <v>324</v>
      </c>
      <c r="R181" t="s">
        <v>18625</v>
      </c>
      <c r="S181" s="120">
        <v>0.6</v>
      </c>
      <c r="U181"/>
    </row>
    <row r="182" spans="1:21">
      <c r="A182">
        <v>181</v>
      </c>
      <c r="B182" s="1" t="s">
        <v>325</v>
      </c>
      <c r="C182" s="1" t="s">
        <v>47</v>
      </c>
      <c r="D182" s="1" t="s">
        <v>65</v>
      </c>
      <c r="E182" t="s">
        <v>48</v>
      </c>
      <c r="F182" t="s">
        <v>315</v>
      </c>
      <c r="G182" t="s">
        <v>39</v>
      </c>
      <c r="H182" t="s">
        <v>49</v>
      </c>
      <c r="I182" t="s">
        <v>68</v>
      </c>
      <c r="J182" s="1">
        <v>2</v>
      </c>
      <c r="K182" t="s">
        <v>316</v>
      </c>
      <c r="L182" t="s">
        <v>317</v>
      </c>
      <c r="M182" t="s">
        <v>318</v>
      </c>
      <c r="N182" s="126"/>
      <c r="Q182" t="s">
        <v>325</v>
      </c>
      <c r="R182" t="s">
        <v>18625</v>
      </c>
      <c r="S182" s="120">
        <v>0.6</v>
      </c>
      <c r="U182"/>
    </row>
    <row r="183" spans="1:21">
      <c r="A183">
        <v>182</v>
      </c>
      <c r="B183" s="1" t="s">
        <v>161</v>
      </c>
      <c r="C183" s="1" t="s">
        <v>47</v>
      </c>
      <c r="D183" s="1" t="s">
        <v>65</v>
      </c>
      <c r="E183" t="s">
        <v>48</v>
      </c>
      <c r="F183" t="s">
        <v>315</v>
      </c>
      <c r="G183" t="s">
        <v>39</v>
      </c>
      <c r="H183" t="s">
        <v>49</v>
      </c>
      <c r="I183" t="s">
        <v>68</v>
      </c>
      <c r="J183" s="1">
        <v>2</v>
      </c>
      <c r="K183" t="s">
        <v>316</v>
      </c>
      <c r="L183" t="s">
        <v>317</v>
      </c>
      <c r="M183" t="s">
        <v>318</v>
      </c>
      <c r="N183" s="126"/>
      <c r="Q183" t="s">
        <v>161</v>
      </c>
      <c r="R183" t="s">
        <v>18625</v>
      </c>
      <c r="S183" s="120">
        <v>0.6</v>
      </c>
      <c r="U183"/>
    </row>
    <row r="184" spans="1:21">
      <c r="A184">
        <v>183</v>
      </c>
      <c r="B184" s="1" t="s">
        <v>160</v>
      </c>
      <c r="C184" s="1" t="s">
        <v>47</v>
      </c>
      <c r="D184" s="1" t="s">
        <v>65</v>
      </c>
      <c r="E184" t="s">
        <v>48</v>
      </c>
      <c r="F184" t="s">
        <v>315</v>
      </c>
      <c r="G184" t="s">
        <v>39</v>
      </c>
      <c r="H184" t="s">
        <v>49</v>
      </c>
      <c r="I184" t="s">
        <v>68</v>
      </c>
      <c r="J184" s="1">
        <v>2</v>
      </c>
      <c r="K184" t="s">
        <v>316</v>
      </c>
      <c r="L184" t="s">
        <v>317</v>
      </c>
      <c r="M184" t="s">
        <v>318</v>
      </c>
      <c r="N184" s="126"/>
      <c r="Q184" t="s">
        <v>160</v>
      </c>
      <c r="R184" t="s">
        <v>18625</v>
      </c>
      <c r="S184" s="120">
        <v>0.6</v>
      </c>
      <c r="U184"/>
    </row>
    <row r="185" spans="1:21">
      <c r="A185">
        <v>184</v>
      </c>
      <c r="B185" s="1" t="s">
        <v>326</v>
      </c>
      <c r="C185" s="1" t="s">
        <v>47</v>
      </c>
      <c r="D185" s="1" t="s">
        <v>65</v>
      </c>
      <c r="E185" t="s">
        <v>48</v>
      </c>
      <c r="F185" t="s">
        <v>315</v>
      </c>
      <c r="G185" t="s">
        <v>39</v>
      </c>
      <c r="H185" t="s">
        <v>49</v>
      </c>
      <c r="I185" t="s">
        <v>68</v>
      </c>
      <c r="J185" s="1">
        <v>2</v>
      </c>
      <c r="K185" t="s">
        <v>316</v>
      </c>
      <c r="L185" t="s">
        <v>317</v>
      </c>
      <c r="M185" t="s">
        <v>318</v>
      </c>
      <c r="N185" s="126"/>
      <c r="Q185" t="s">
        <v>326</v>
      </c>
      <c r="R185" t="s">
        <v>18625</v>
      </c>
      <c r="S185" s="120">
        <v>0.6</v>
      </c>
      <c r="U185"/>
    </row>
    <row r="186" spans="1:21">
      <c r="A186">
        <v>185</v>
      </c>
      <c r="B186" s="1" t="s">
        <v>327</v>
      </c>
      <c r="C186" s="1" t="s">
        <v>164</v>
      </c>
      <c r="D186" s="1" t="s">
        <v>65</v>
      </c>
      <c r="E186" t="s">
        <v>48</v>
      </c>
      <c r="F186" t="s">
        <v>328</v>
      </c>
      <c r="G186" t="s">
        <v>39</v>
      </c>
      <c r="H186" t="s">
        <v>166</v>
      </c>
      <c r="I186" t="s">
        <v>68</v>
      </c>
      <c r="J186" s="1">
        <v>2</v>
      </c>
      <c r="K186" t="s">
        <v>328</v>
      </c>
      <c r="L186" t="s">
        <v>329</v>
      </c>
      <c r="M186" t="s">
        <v>330</v>
      </c>
      <c r="N186" s="126"/>
      <c r="Q186" t="s">
        <v>327</v>
      </c>
      <c r="R186" t="s">
        <v>18626</v>
      </c>
      <c r="S186" s="120">
        <v>0.6</v>
      </c>
      <c r="U186"/>
    </row>
    <row r="187" spans="1:21">
      <c r="A187">
        <v>186</v>
      </c>
      <c r="B187" s="1" t="s">
        <v>331</v>
      </c>
      <c r="C187" s="1" t="s">
        <v>164</v>
      </c>
      <c r="D187" s="1" t="s">
        <v>65</v>
      </c>
      <c r="E187" t="s">
        <v>48</v>
      </c>
      <c r="F187" t="s">
        <v>328</v>
      </c>
      <c r="G187" t="s">
        <v>39</v>
      </c>
      <c r="H187" t="s">
        <v>166</v>
      </c>
      <c r="I187" t="s">
        <v>68</v>
      </c>
      <c r="J187" s="1">
        <v>2</v>
      </c>
      <c r="K187" t="s">
        <v>328</v>
      </c>
      <c r="L187" t="s">
        <v>329</v>
      </c>
      <c r="M187" t="s">
        <v>330</v>
      </c>
      <c r="N187" s="126"/>
      <c r="Q187" t="s">
        <v>331</v>
      </c>
      <c r="R187" t="s">
        <v>18626</v>
      </c>
      <c r="S187" s="120">
        <v>0.6</v>
      </c>
      <c r="U187"/>
    </row>
    <row r="188" spans="1:21">
      <c r="A188">
        <v>187</v>
      </c>
      <c r="B188" s="1" t="s">
        <v>332</v>
      </c>
      <c r="C188" s="1" t="s">
        <v>164</v>
      </c>
      <c r="D188" s="1" t="s">
        <v>65</v>
      </c>
      <c r="E188" t="s">
        <v>48</v>
      </c>
      <c r="F188" t="s">
        <v>328</v>
      </c>
      <c r="G188" t="s">
        <v>39</v>
      </c>
      <c r="H188" t="s">
        <v>166</v>
      </c>
      <c r="I188" t="s">
        <v>68</v>
      </c>
      <c r="J188" s="1">
        <v>2</v>
      </c>
      <c r="K188" t="s">
        <v>328</v>
      </c>
      <c r="L188" t="s">
        <v>329</v>
      </c>
      <c r="M188" t="s">
        <v>330</v>
      </c>
      <c r="N188" s="126"/>
      <c r="Q188" t="s">
        <v>332</v>
      </c>
      <c r="R188" t="s">
        <v>18626</v>
      </c>
      <c r="S188" s="120">
        <v>0.6</v>
      </c>
      <c r="U188"/>
    </row>
    <row r="189" spans="1:21">
      <c r="A189">
        <v>188</v>
      </c>
      <c r="B189" s="1" t="s">
        <v>333</v>
      </c>
      <c r="C189" s="1" t="s">
        <v>164</v>
      </c>
      <c r="D189" s="1" t="s">
        <v>65</v>
      </c>
      <c r="E189" t="s">
        <v>48</v>
      </c>
      <c r="F189" t="s">
        <v>328</v>
      </c>
      <c r="G189" t="s">
        <v>39</v>
      </c>
      <c r="H189" t="s">
        <v>166</v>
      </c>
      <c r="I189" t="s">
        <v>68</v>
      </c>
      <c r="J189" s="1">
        <v>2</v>
      </c>
      <c r="K189" t="s">
        <v>328</v>
      </c>
      <c r="L189" t="s">
        <v>329</v>
      </c>
      <c r="M189" t="s">
        <v>330</v>
      </c>
      <c r="N189" s="126">
        <v>0.01</v>
      </c>
      <c r="Q189" t="s">
        <v>333</v>
      </c>
      <c r="R189" t="s">
        <v>18626</v>
      </c>
      <c r="S189" s="120">
        <v>0.6</v>
      </c>
      <c r="U189"/>
    </row>
    <row r="190" spans="1:21">
      <c r="A190">
        <v>189</v>
      </c>
      <c r="B190" s="1" t="s">
        <v>334</v>
      </c>
      <c r="C190" s="1" t="s">
        <v>164</v>
      </c>
      <c r="D190" s="1" t="s">
        <v>65</v>
      </c>
      <c r="E190" t="s">
        <v>48</v>
      </c>
      <c r="F190" t="s">
        <v>328</v>
      </c>
      <c r="G190" t="s">
        <v>39</v>
      </c>
      <c r="H190" t="s">
        <v>166</v>
      </c>
      <c r="I190" t="s">
        <v>68</v>
      </c>
      <c r="J190" s="1">
        <v>2</v>
      </c>
      <c r="K190" t="s">
        <v>328</v>
      </c>
      <c r="L190" t="s">
        <v>329</v>
      </c>
      <c r="M190" t="s">
        <v>330</v>
      </c>
      <c r="N190" s="126"/>
      <c r="Q190" t="s">
        <v>334</v>
      </c>
      <c r="R190" t="s">
        <v>18626</v>
      </c>
      <c r="S190" s="120">
        <v>0.6</v>
      </c>
      <c r="U190"/>
    </row>
    <row r="191" spans="1:21">
      <c r="A191">
        <v>190</v>
      </c>
      <c r="B191" s="1" t="s">
        <v>335</v>
      </c>
      <c r="C191" s="1" t="s">
        <v>175</v>
      </c>
      <c r="D191" s="1" t="s">
        <v>65</v>
      </c>
      <c r="E191" t="s">
        <v>48</v>
      </c>
      <c r="F191" t="s">
        <v>336</v>
      </c>
      <c r="G191" t="s">
        <v>39</v>
      </c>
      <c r="H191" t="s">
        <v>177</v>
      </c>
      <c r="I191" t="s">
        <v>68</v>
      </c>
      <c r="J191" s="1">
        <v>2</v>
      </c>
      <c r="K191" t="s">
        <v>337</v>
      </c>
      <c r="L191" t="s">
        <v>338</v>
      </c>
      <c r="M191" t="s">
        <v>339</v>
      </c>
      <c r="N191" s="126"/>
      <c r="Q191" t="s">
        <v>335</v>
      </c>
      <c r="R191" t="s">
        <v>18627</v>
      </c>
      <c r="S191" s="120">
        <v>0.6</v>
      </c>
      <c r="U191"/>
    </row>
    <row r="192" spans="1:21">
      <c r="A192">
        <v>191</v>
      </c>
      <c r="B192" s="1" t="s">
        <v>340</v>
      </c>
      <c r="C192" s="1" t="s">
        <v>175</v>
      </c>
      <c r="D192" s="1" t="s">
        <v>65</v>
      </c>
      <c r="E192" t="s">
        <v>48</v>
      </c>
      <c r="F192" t="s">
        <v>336</v>
      </c>
      <c r="G192" t="s">
        <v>39</v>
      </c>
      <c r="H192" t="s">
        <v>177</v>
      </c>
      <c r="I192" t="s">
        <v>68</v>
      </c>
      <c r="J192" s="1">
        <v>2</v>
      </c>
      <c r="K192" t="s">
        <v>337</v>
      </c>
      <c r="L192" t="s">
        <v>338</v>
      </c>
      <c r="M192" t="s">
        <v>339</v>
      </c>
      <c r="N192" s="126">
        <v>0.01</v>
      </c>
      <c r="Q192" t="s">
        <v>340</v>
      </c>
      <c r="R192" t="s">
        <v>18627</v>
      </c>
      <c r="S192" s="120">
        <v>0.6</v>
      </c>
      <c r="U192"/>
    </row>
    <row r="193" spans="1:21">
      <c r="A193">
        <v>192</v>
      </c>
      <c r="B193" s="1" t="s">
        <v>341</v>
      </c>
      <c r="C193" s="1" t="s">
        <v>175</v>
      </c>
      <c r="D193" s="1" t="s">
        <v>65</v>
      </c>
      <c r="E193" t="s">
        <v>48</v>
      </c>
      <c r="F193" t="s">
        <v>336</v>
      </c>
      <c r="G193" t="s">
        <v>39</v>
      </c>
      <c r="H193" t="s">
        <v>177</v>
      </c>
      <c r="I193" t="s">
        <v>68</v>
      </c>
      <c r="J193" s="1">
        <v>2</v>
      </c>
      <c r="K193" t="s">
        <v>337</v>
      </c>
      <c r="L193" t="s">
        <v>338</v>
      </c>
      <c r="M193" t="s">
        <v>339</v>
      </c>
      <c r="N193" s="126"/>
      <c r="Q193" t="s">
        <v>341</v>
      </c>
      <c r="R193" t="s">
        <v>18627</v>
      </c>
      <c r="S193" s="120">
        <v>0.6</v>
      </c>
      <c r="U193"/>
    </row>
    <row r="194" spans="1:21">
      <c r="A194">
        <v>193</v>
      </c>
      <c r="B194" s="1" t="s">
        <v>342</v>
      </c>
      <c r="C194" s="1" t="s">
        <v>175</v>
      </c>
      <c r="D194" s="1" t="s">
        <v>65</v>
      </c>
      <c r="E194" t="s">
        <v>48</v>
      </c>
      <c r="F194" t="s">
        <v>336</v>
      </c>
      <c r="G194" t="s">
        <v>39</v>
      </c>
      <c r="H194" t="s">
        <v>177</v>
      </c>
      <c r="I194" t="s">
        <v>68</v>
      </c>
      <c r="J194" s="1">
        <v>2</v>
      </c>
      <c r="K194" t="s">
        <v>337</v>
      </c>
      <c r="L194" t="s">
        <v>338</v>
      </c>
      <c r="M194" t="s">
        <v>339</v>
      </c>
      <c r="N194" s="126"/>
      <c r="Q194" t="s">
        <v>342</v>
      </c>
      <c r="R194" t="s">
        <v>18627</v>
      </c>
      <c r="S194" s="120">
        <v>0.6</v>
      </c>
      <c r="U194"/>
    </row>
    <row r="195" spans="1:21">
      <c r="A195">
        <v>194</v>
      </c>
      <c r="B195" s="1" t="s">
        <v>343</v>
      </c>
      <c r="C195" s="1" t="s">
        <v>175</v>
      </c>
      <c r="D195" s="1" t="s">
        <v>65</v>
      </c>
      <c r="E195" t="s">
        <v>48</v>
      </c>
      <c r="F195" t="s">
        <v>336</v>
      </c>
      <c r="G195" t="s">
        <v>39</v>
      </c>
      <c r="H195" t="s">
        <v>177</v>
      </c>
      <c r="I195" t="s">
        <v>68</v>
      </c>
      <c r="J195" s="1">
        <v>2</v>
      </c>
      <c r="K195" t="s">
        <v>337</v>
      </c>
      <c r="L195" t="s">
        <v>338</v>
      </c>
      <c r="M195" t="s">
        <v>339</v>
      </c>
      <c r="N195" s="126"/>
      <c r="Q195" t="s">
        <v>343</v>
      </c>
      <c r="R195" t="s">
        <v>18627</v>
      </c>
      <c r="S195" s="120">
        <v>0.6</v>
      </c>
      <c r="U195"/>
    </row>
    <row r="196" spans="1:21">
      <c r="A196">
        <v>195</v>
      </c>
      <c r="B196" s="1" t="s">
        <v>344</v>
      </c>
      <c r="C196" s="1" t="s">
        <v>175</v>
      </c>
      <c r="D196" s="1" t="s">
        <v>65</v>
      </c>
      <c r="E196" t="s">
        <v>48</v>
      </c>
      <c r="F196" t="s">
        <v>336</v>
      </c>
      <c r="G196" t="s">
        <v>39</v>
      </c>
      <c r="H196" t="s">
        <v>177</v>
      </c>
      <c r="I196" t="s">
        <v>68</v>
      </c>
      <c r="J196" s="1">
        <v>2</v>
      </c>
      <c r="K196" t="s">
        <v>337</v>
      </c>
      <c r="L196" t="s">
        <v>338</v>
      </c>
      <c r="M196" t="s">
        <v>339</v>
      </c>
      <c r="N196" s="126"/>
      <c r="Q196" t="s">
        <v>344</v>
      </c>
      <c r="R196" t="s">
        <v>18627</v>
      </c>
      <c r="S196" s="120">
        <v>0.6</v>
      </c>
      <c r="U196"/>
    </row>
    <row r="197" spans="1:21">
      <c r="A197">
        <v>196</v>
      </c>
      <c r="B197" s="1" t="s">
        <v>345</v>
      </c>
      <c r="C197" s="1" t="s">
        <v>175</v>
      </c>
      <c r="D197" s="1" t="s">
        <v>65</v>
      </c>
      <c r="E197" t="s">
        <v>48</v>
      </c>
      <c r="F197" t="s">
        <v>336</v>
      </c>
      <c r="G197" t="s">
        <v>39</v>
      </c>
      <c r="H197" t="s">
        <v>177</v>
      </c>
      <c r="I197" t="s">
        <v>68</v>
      </c>
      <c r="J197" s="1">
        <v>2</v>
      </c>
      <c r="K197" t="s">
        <v>337</v>
      </c>
      <c r="L197" t="s">
        <v>338</v>
      </c>
      <c r="M197" t="s">
        <v>339</v>
      </c>
      <c r="N197" s="126"/>
      <c r="Q197" t="s">
        <v>345</v>
      </c>
      <c r="R197" t="s">
        <v>18627</v>
      </c>
      <c r="S197" s="120">
        <v>0.6</v>
      </c>
      <c r="U197"/>
    </row>
    <row r="198" spans="1:21">
      <c r="A198">
        <v>197</v>
      </c>
      <c r="B198" s="1" t="s">
        <v>346</v>
      </c>
      <c r="C198" s="1" t="s">
        <v>175</v>
      </c>
      <c r="D198" s="1" t="s">
        <v>65</v>
      </c>
      <c r="E198" t="s">
        <v>48</v>
      </c>
      <c r="F198" t="s">
        <v>336</v>
      </c>
      <c r="G198" t="s">
        <v>39</v>
      </c>
      <c r="H198" t="s">
        <v>177</v>
      </c>
      <c r="I198" t="s">
        <v>68</v>
      </c>
      <c r="J198" s="1">
        <v>2</v>
      </c>
      <c r="K198" t="s">
        <v>337</v>
      </c>
      <c r="L198" t="s">
        <v>338</v>
      </c>
      <c r="M198" t="s">
        <v>339</v>
      </c>
      <c r="N198" s="126"/>
      <c r="Q198" t="s">
        <v>346</v>
      </c>
      <c r="R198" t="s">
        <v>18627</v>
      </c>
      <c r="S198" s="120">
        <v>0.6</v>
      </c>
      <c r="U198"/>
    </row>
    <row r="199" spans="1:21">
      <c r="A199">
        <v>198</v>
      </c>
      <c r="B199" s="1" t="s">
        <v>347</v>
      </c>
      <c r="C199" s="1" t="s">
        <v>175</v>
      </c>
      <c r="D199" s="1" t="s">
        <v>65</v>
      </c>
      <c r="E199" t="s">
        <v>48</v>
      </c>
      <c r="F199" t="s">
        <v>336</v>
      </c>
      <c r="G199" t="s">
        <v>39</v>
      </c>
      <c r="H199" t="s">
        <v>177</v>
      </c>
      <c r="I199" t="s">
        <v>68</v>
      </c>
      <c r="J199" s="1">
        <v>2</v>
      </c>
      <c r="K199" t="s">
        <v>337</v>
      </c>
      <c r="L199" t="s">
        <v>338</v>
      </c>
      <c r="M199" t="s">
        <v>339</v>
      </c>
      <c r="N199" s="126"/>
      <c r="Q199" t="s">
        <v>347</v>
      </c>
      <c r="R199" t="s">
        <v>18627</v>
      </c>
      <c r="S199" s="120">
        <v>0.6</v>
      </c>
      <c r="U199"/>
    </row>
    <row r="200" spans="1:21">
      <c r="A200">
        <v>199</v>
      </c>
      <c r="B200" s="1" t="s">
        <v>348</v>
      </c>
      <c r="C200" s="1" t="s">
        <v>175</v>
      </c>
      <c r="D200" s="1" t="s">
        <v>65</v>
      </c>
      <c r="E200" t="s">
        <v>48</v>
      </c>
      <c r="F200" t="s">
        <v>336</v>
      </c>
      <c r="G200" t="s">
        <v>39</v>
      </c>
      <c r="H200" t="s">
        <v>177</v>
      </c>
      <c r="I200" t="s">
        <v>68</v>
      </c>
      <c r="J200" s="1">
        <v>2</v>
      </c>
      <c r="K200" t="s">
        <v>337</v>
      </c>
      <c r="L200" t="s">
        <v>338</v>
      </c>
      <c r="M200" t="s">
        <v>339</v>
      </c>
      <c r="N200" s="126"/>
      <c r="Q200" t="s">
        <v>348</v>
      </c>
      <c r="R200" t="s">
        <v>18627</v>
      </c>
      <c r="S200" s="120">
        <v>0.6</v>
      </c>
      <c r="U200"/>
    </row>
    <row r="201" spans="1:21">
      <c r="A201">
        <v>200</v>
      </c>
      <c r="B201" s="1" t="s">
        <v>349</v>
      </c>
      <c r="C201" s="1" t="s">
        <v>175</v>
      </c>
      <c r="D201" s="1" t="s">
        <v>65</v>
      </c>
      <c r="E201" t="s">
        <v>48</v>
      </c>
      <c r="F201" t="s">
        <v>336</v>
      </c>
      <c r="G201" t="s">
        <v>39</v>
      </c>
      <c r="H201" t="s">
        <v>177</v>
      </c>
      <c r="I201" t="s">
        <v>68</v>
      </c>
      <c r="J201" s="1">
        <v>2</v>
      </c>
      <c r="K201" t="s">
        <v>337</v>
      </c>
      <c r="L201" t="s">
        <v>338</v>
      </c>
      <c r="M201" t="s">
        <v>339</v>
      </c>
      <c r="N201" s="126"/>
      <c r="Q201" t="s">
        <v>349</v>
      </c>
      <c r="R201" t="s">
        <v>18627</v>
      </c>
      <c r="S201" s="120">
        <v>0.6</v>
      </c>
      <c r="U201"/>
    </row>
    <row r="202" spans="1:21">
      <c r="A202">
        <v>201</v>
      </c>
      <c r="B202" s="1" t="s">
        <v>350</v>
      </c>
      <c r="C202" s="1" t="s">
        <v>175</v>
      </c>
      <c r="D202" s="1" t="s">
        <v>65</v>
      </c>
      <c r="E202" t="s">
        <v>48</v>
      </c>
      <c r="F202" t="s">
        <v>336</v>
      </c>
      <c r="G202" t="s">
        <v>39</v>
      </c>
      <c r="H202" t="s">
        <v>177</v>
      </c>
      <c r="I202" t="s">
        <v>68</v>
      </c>
      <c r="J202" s="1">
        <v>2</v>
      </c>
      <c r="K202" t="s">
        <v>337</v>
      </c>
      <c r="L202" t="s">
        <v>338</v>
      </c>
      <c r="M202" t="s">
        <v>339</v>
      </c>
      <c r="N202" s="126"/>
      <c r="Q202" t="s">
        <v>350</v>
      </c>
      <c r="R202" t="s">
        <v>18627</v>
      </c>
      <c r="S202" s="120">
        <v>0.6</v>
      </c>
      <c r="U202"/>
    </row>
    <row r="203" spans="1:21">
      <c r="A203">
        <v>202</v>
      </c>
      <c r="B203" s="1" t="s">
        <v>351</v>
      </c>
      <c r="C203" s="1" t="s">
        <v>352</v>
      </c>
      <c r="D203" s="1" t="s">
        <v>65</v>
      </c>
      <c r="E203" t="s">
        <v>48</v>
      </c>
      <c r="F203" t="s">
        <v>353</v>
      </c>
      <c r="G203" t="s">
        <v>39</v>
      </c>
      <c r="H203" t="s">
        <v>354</v>
      </c>
      <c r="I203" t="s">
        <v>68</v>
      </c>
      <c r="J203" s="1">
        <v>2</v>
      </c>
      <c r="K203" t="s">
        <v>353</v>
      </c>
      <c r="L203" t="s">
        <v>355</v>
      </c>
      <c r="M203" t="s">
        <v>356</v>
      </c>
      <c r="N203" s="126"/>
      <c r="Q203" t="s">
        <v>351</v>
      </c>
      <c r="R203" t="s">
        <v>18628</v>
      </c>
      <c r="S203" s="120">
        <v>0.6</v>
      </c>
      <c r="U203"/>
    </row>
    <row r="204" spans="1:21">
      <c r="A204">
        <v>203</v>
      </c>
      <c r="B204" s="1" t="s">
        <v>357</v>
      </c>
      <c r="C204" s="1" t="s">
        <v>352</v>
      </c>
      <c r="D204" s="1" t="s">
        <v>65</v>
      </c>
      <c r="E204" t="s">
        <v>48</v>
      </c>
      <c r="F204" t="s">
        <v>353</v>
      </c>
      <c r="G204" t="s">
        <v>39</v>
      </c>
      <c r="H204" t="s">
        <v>354</v>
      </c>
      <c r="I204" t="s">
        <v>68</v>
      </c>
      <c r="J204" s="1">
        <v>2</v>
      </c>
      <c r="K204" t="s">
        <v>353</v>
      </c>
      <c r="L204" t="s">
        <v>355</v>
      </c>
      <c r="M204" t="s">
        <v>356</v>
      </c>
      <c r="N204" s="126"/>
      <c r="Q204" t="s">
        <v>357</v>
      </c>
      <c r="R204" t="s">
        <v>18628</v>
      </c>
      <c r="S204" s="120">
        <v>0.6</v>
      </c>
      <c r="U204"/>
    </row>
    <row r="205" spans="1:21">
      <c r="A205">
        <v>204</v>
      </c>
      <c r="B205" s="1" t="s">
        <v>358</v>
      </c>
      <c r="C205" s="1" t="s">
        <v>352</v>
      </c>
      <c r="D205" s="1" t="s">
        <v>65</v>
      </c>
      <c r="E205" t="s">
        <v>48</v>
      </c>
      <c r="F205" t="s">
        <v>353</v>
      </c>
      <c r="G205" t="s">
        <v>39</v>
      </c>
      <c r="H205" t="s">
        <v>354</v>
      </c>
      <c r="I205" t="s">
        <v>68</v>
      </c>
      <c r="J205" s="1">
        <v>2</v>
      </c>
      <c r="K205" t="s">
        <v>353</v>
      </c>
      <c r="L205" t="s">
        <v>355</v>
      </c>
      <c r="M205" t="s">
        <v>356</v>
      </c>
      <c r="N205" s="126"/>
      <c r="Q205" t="s">
        <v>358</v>
      </c>
      <c r="R205" t="s">
        <v>18628</v>
      </c>
      <c r="S205" s="120">
        <v>0.6</v>
      </c>
      <c r="U205"/>
    </row>
    <row r="206" spans="1:21">
      <c r="A206">
        <v>205</v>
      </c>
      <c r="B206" s="1" t="s">
        <v>359</v>
      </c>
      <c r="C206" s="1" t="s">
        <v>352</v>
      </c>
      <c r="D206" s="1" t="s">
        <v>65</v>
      </c>
      <c r="E206" t="s">
        <v>48</v>
      </c>
      <c r="F206" t="s">
        <v>353</v>
      </c>
      <c r="G206" t="s">
        <v>39</v>
      </c>
      <c r="H206" t="s">
        <v>354</v>
      </c>
      <c r="I206" t="s">
        <v>68</v>
      </c>
      <c r="J206" s="1">
        <v>2</v>
      </c>
      <c r="K206" t="s">
        <v>353</v>
      </c>
      <c r="L206" t="s">
        <v>355</v>
      </c>
      <c r="M206" t="s">
        <v>356</v>
      </c>
      <c r="N206" s="126">
        <v>0.01</v>
      </c>
      <c r="Q206" t="s">
        <v>359</v>
      </c>
      <c r="R206" t="s">
        <v>18628</v>
      </c>
      <c r="S206" s="120">
        <v>0.6</v>
      </c>
      <c r="U206"/>
    </row>
    <row r="207" spans="1:21">
      <c r="A207">
        <v>206</v>
      </c>
      <c r="B207" s="1" t="s">
        <v>360</v>
      </c>
      <c r="C207" s="1" t="s">
        <v>352</v>
      </c>
      <c r="D207" s="1" t="s">
        <v>65</v>
      </c>
      <c r="E207" t="s">
        <v>48</v>
      </c>
      <c r="F207" t="s">
        <v>353</v>
      </c>
      <c r="G207" t="s">
        <v>39</v>
      </c>
      <c r="H207" t="s">
        <v>354</v>
      </c>
      <c r="I207" t="s">
        <v>68</v>
      </c>
      <c r="J207" s="1">
        <v>2</v>
      </c>
      <c r="K207" t="s">
        <v>353</v>
      </c>
      <c r="L207" t="s">
        <v>355</v>
      </c>
      <c r="M207" t="s">
        <v>356</v>
      </c>
      <c r="N207" s="126"/>
      <c r="Q207" t="s">
        <v>360</v>
      </c>
      <c r="R207" t="s">
        <v>18628</v>
      </c>
      <c r="S207" s="120">
        <v>0.6</v>
      </c>
      <c r="U207"/>
    </row>
    <row r="208" spans="1:21">
      <c r="A208">
        <v>207</v>
      </c>
      <c r="B208" s="1" t="s">
        <v>361</v>
      </c>
      <c r="C208" s="1" t="s">
        <v>352</v>
      </c>
      <c r="D208" s="1" t="s">
        <v>65</v>
      </c>
      <c r="E208" t="s">
        <v>48</v>
      </c>
      <c r="F208" t="s">
        <v>353</v>
      </c>
      <c r="G208" t="s">
        <v>39</v>
      </c>
      <c r="H208" t="s">
        <v>354</v>
      </c>
      <c r="I208" t="s">
        <v>68</v>
      </c>
      <c r="J208" s="1">
        <v>2</v>
      </c>
      <c r="K208" t="s">
        <v>353</v>
      </c>
      <c r="L208" t="s">
        <v>355</v>
      </c>
      <c r="M208" t="s">
        <v>356</v>
      </c>
      <c r="N208" s="126"/>
      <c r="Q208" t="s">
        <v>361</v>
      </c>
      <c r="R208" t="s">
        <v>18628</v>
      </c>
      <c r="S208" s="120">
        <v>0.6</v>
      </c>
      <c r="U208"/>
    </row>
    <row r="209" spans="1:21">
      <c r="A209">
        <v>208</v>
      </c>
      <c r="B209" s="1" t="s">
        <v>362</v>
      </c>
      <c r="C209" s="1" t="s">
        <v>352</v>
      </c>
      <c r="D209" s="1" t="s">
        <v>65</v>
      </c>
      <c r="E209" t="s">
        <v>48</v>
      </c>
      <c r="F209" t="s">
        <v>353</v>
      </c>
      <c r="G209" t="s">
        <v>39</v>
      </c>
      <c r="H209" t="s">
        <v>354</v>
      </c>
      <c r="I209" t="s">
        <v>68</v>
      </c>
      <c r="J209" s="1">
        <v>2</v>
      </c>
      <c r="K209" t="s">
        <v>353</v>
      </c>
      <c r="L209" t="s">
        <v>355</v>
      </c>
      <c r="M209" t="s">
        <v>356</v>
      </c>
      <c r="N209" s="126"/>
      <c r="Q209" t="s">
        <v>362</v>
      </c>
      <c r="R209" t="s">
        <v>18628</v>
      </c>
      <c r="S209" s="120">
        <v>0.6</v>
      </c>
      <c r="U209"/>
    </row>
    <row r="210" spans="1:21">
      <c r="A210">
        <v>209</v>
      </c>
      <c r="B210" s="1" t="s">
        <v>363</v>
      </c>
      <c r="C210" s="1" t="s">
        <v>352</v>
      </c>
      <c r="D210" s="1" t="s">
        <v>65</v>
      </c>
      <c r="E210" t="s">
        <v>48</v>
      </c>
      <c r="F210" t="s">
        <v>353</v>
      </c>
      <c r="G210" t="s">
        <v>39</v>
      </c>
      <c r="H210" t="s">
        <v>354</v>
      </c>
      <c r="I210" t="s">
        <v>68</v>
      </c>
      <c r="J210" s="1">
        <v>2</v>
      </c>
      <c r="K210" t="s">
        <v>353</v>
      </c>
      <c r="L210" t="s">
        <v>355</v>
      </c>
      <c r="M210" t="s">
        <v>356</v>
      </c>
      <c r="N210" s="126"/>
      <c r="Q210" t="s">
        <v>363</v>
      </c>
      <c r="R210" t="s">
        <v>18628</v>
      </c>
      <c r="S210" s="120">
        <v>0.6</v>
      </c>
      <c r="U210"/>
    </row>
    <row r="211" spans="1:21">
      <c r="A211">
        <v>210</v>
      </c>
      <c r="B211" s="1" t="s">
        <v>364</v>
      </c>
      <c r="C211" s="1" t="s">
        <v>352</v>
      </c>
      <c r="D211" s="1" t="s">
        <v>65</v>
      </c>
      <c r="E211" t="s">
        <v>48</v>
      </c>
      <c r="F211" t="s">
        <v>353</v>
      </c>
      <c r="G211" t="s">
        <v>39</v>
      </c>
      <c r="H211" t="s">
        <v>354</v>
      </c>
      <c r="I211" t="s">
        <v>68</v>
      </c>
      <c r="J211" s="1">
        <v>2</v>
      </c>
      <c r="K211" t="s">
        <v>353</v>
      </c>
      <c r="L211" t="s">
        <v>355</v>
      </c>
      <c r="M211" t="s">
        <v>356</v>
      </c>
      <c r="N211" s="126"/>
      <c r="Q211" t="s">
        <v>364</v>
      </c>
      <c r="R211" t="s">
        <v>18628</v>
      </c>
      <c r="S211" s="120">
        <v>0.6</v>
      </c>
      <c r="U211"/>
    </row>
    <row r="212" spans="1:21">
      <c r="A212">
        <v>211</v>
      </c>
      <c r="B212" s="1" t="s">
        <v>365</v>
      </c>
      <c r="C212" s="1" t="s">
        <v>352</v>
      </c>
      <c r="D212" s="1" t="s">
        <v>65</v>
      </c>
      <c r="E212" t="s">
        <v>48</v>
      </c>
      <c r="F212" t="s">
        <v>353</v>
      </c>
      <c r="G212" t="s">
        <v>39</v>
      </c>
      <c r="H212" t="s">
        <v>354</v>
      </c>
      <c r="I212" t="s">
        <v>68</v>
      </c>
      <c r="J212" s="1">
        <v>2</v>
      </c>
      <c r="K212" t="s">
        <v>353</v>
      </c>
      <c r="L212" t="s">
        <v>355</v>
      </c>
      <c r="M212" t="s">
        <v>356</v>
      </c>
      <c r="N212" s="126"/>
      <c r="Q212" t="s">
        <v>365</v>
      </c>
      <c r="R212" t="s">
        <v>18628</v>
      </c>
      <c r="S212" s="120">
        <v>0.6</v>
      </c>
      <c r="U212"/>
    </row>
    <row r="213" spans="1:21">
      <c r="A213">
        <v>212</v>
      </c>
      <c r="B213" s="1" t="s">
        <v>366</v>
      </c>
      <c r="C213" s="1" t="s">
        <v>352</v>
      </c>
      <c r="D213" s="1" t="s">
        <v>65</v>
      </c>
      <c r="E213" t="s">
        <v>48</v>
      </c>
      <c r="F213" t="s">
        <v>353</v>
      </c>
      <c r="G213" t="s">
        <v>39</v>
      </c>
      <c r="H213" t="s">
        <v>354</v>
      </c>
      <c r="I213" t="s">
        <v>68</v>
      </c>
      <c r="J213" s="1">
        <v>2</v>
      </c>
      <c r="K213" t="s">
        <v>353</v>
      </c>
      <c r="L213" t="s">
        <v>355</v>
      </c>
      <c r="M213" t="s">
        <v>356</v>
      </c>
      <c r="N213" s="126"/>
      <c r="Q213" t="s">
        <v>366</v>
      </c>
      <c r="R213" t="s">
        <v>18628</v>
      </c>
      <c r="S213" s="120">
        <v>0.6</v>
      </c>
      <c r="U213"/>
    </row>
    <row r="214" spans="1:21">
      <c r="A214">
        <v>213</v>
      </c>
      <c r="B214" s="1" t="s">
        <v>367</v>
      </c>
      <c r="C214" s="1" t="s">
        <v>36</v>
      </c>
      <c r="D214" s="1" t="s">
        <v>65</v>
      </c>
      <c r="E214" t="s">
        <v>48</v>
      </c>
      <c r="F214" t="s">
        <v>368</v>
      </c>
      <c r="G214" t="s">
        <v>39</v>
      </c>
      <c r="H214" t="s">
        <v>40</v>
      </c>
      <c r="I214" t="s">
        <v>68</v>
      </c>
      <c r="J214" s="1">
        <v>2</v>
      </c>
      <c r="K214" t="s">
        <v>369</v>
      </c>
      <c r="L214" t="s">
        <v>370</v>
      </c>
      <c r="M214" t="s">
        <v>371</v>
      </c>
      <c r="N214" s="126"/>
      <c r="Q214" t="s">
        <v>367</v>
      </c>
      <c r="R214" t="s">
        <v>18629</v>
      </c>
      <c r="S214" s="120">
        <v>0.6</v>
      </c>
      <c r="U214"/>
    </row>
    <row r="215" spans="1:21">
      <c r="A215">
        <v>214</v>
      </c>
      <c r="B215" s="1" t="s">
        <v>372</v>
      </c>
      <c r="C215" s="1" t="s">
        <v>36</v>
      </c>
      <c r="D215" s="1" t="s">
        <v>65</v>
      </c>
      <c r="E215" t="s">
        <v>48</v>
      </c>
      <c r="F215" t="s">
        <v>368</v>
      </c>
      <c r="G215" t="s">
        <v>39</v>
      </c>
      <c r="H215" t="s">
        <v>40</v>
      </c>
      <c r="I215" t="s">
        <v>68</v>
      </c>
      <c r="J215" s="1">
        <v>2</v>
      </c>
      <c r="K215" t="s">
        <v>369</v>
      </c>
      <c r="L215" t="s">
        <v>370</v>
      </c>
      <c r="M215" t="s">
        <v>371</v>
      </c>
      <c r="N215" s="126"/>
      <c r="Q215" t="s">
        <v>372</v>
      </c>
      <c r="R215" t="s">
        <v>18629</v>
      </c>
      <c r="S215" s="120">
        <v>0.6</v>
      </c>
      <c r="U215"/>
    </row>
    <row r="216" spans="1:21">
      <c r="A216">
        <v>215</v>
      </c>
      <c r="B216" s="1" t="s">
        <v>373</v>
      </c>
      <c r="C216" s="1" t="s">
        <v>36</v>
      </c>
      <c r="D216" s="1" t="s">
        <v>65</v>
      </c>
      <c r="E216" t="s">
        <v>48</v>
      </c>
      <c r="F216" t="s">
        <v>368</v>
      </c>
      <c r="G216" t="s">
        <v>39</v>
      </c>
      <c r="H216" t="s">
        <v>40</v>
      </c>
      <c r="I216" t="s">
        <v>68</v>
      </c>
      <c r="J216" s="1">
        <v>2</v>
      </c>
      <c r="K216" t="s">
        <v>369</v>
      </c>
      <c r="L216" t="s">
        <v>370</v>
      </c>
      <c r="M216" t="s">
        <v>371</v>
      </c>
      <c r="N216" s="126">
        <v>0.01</v>
      </c>
      <c r="Q216" t="s">
        <v>373</v>
      </c>
      <c r="R216" t="s">
        <v>18629</v>
      </c>
      <c r="S216" s="120">
        <v>0.6</v>
      </c>
      <c r="U216"/>
    </row>
    <row r="217" spans="1:21">
      <c r="A217">
        <v>216</v>
      </c>
      <c r="B217" s="1" t="s">
        <v>374</v>
      </c>
      <c r="C217" s="1" t="s">
        <v>36</v>
      </c>
      <c r="D217" s="1" t="s">
        <v>65</v>
      </c>
      <c r="E217" t="s">
        <v>48</v>
      </c>
      <c r="F217" t="s">
        <v>368</v>
      </c>
      <c r="G217" t="s">
        <v>39</v>
      </c>
      <c r="H217" t="s">
        <v>40</v>
      </c>
      <c r="I217" t="s">
        <v>68</v>
      </c>
      <c r="J217" s="1">
        <v>2</v>
      </c>
      <c r="K217" t="s">
        <v>369</v>
      </c>
      <c r="L217" t="s">
        <v>370</v>
      </c>
      <c r="M217" t="s">
        <v>371</v>
      </c>
      <c r="N217" s="126"/>
      <c r="Q217" t="s">
        <v>374</v>
      </c>
      <c r="R217" t="s">
        <v>18629</v>
      </c>
      <c r="S217" s="120">
        <v>0.6</v>
      </c>
      <c r="U217"/>
    </row>
    <row r="218" spans="1:21">
      <c r="A218">
        <v>217</v>
      </c>
      <c r="B218" s="1" t="s">
        <v>375</v>
      </c>
      <c r="C218" s="1" t="s">
        <v>36</v>
      </c>
      <c r="D218" s="1" t="s">
        <v>65</v>
      </c>
      <c r="E218" t="s">
        <v>48</v>
      </c>
      <c r="F218" t="s">
        <v>368</v>
      </c>
      <c r="G218" t="s">
        <v>39</v>
      </c>
      <c r="H218" t="s">
        <v>40</v>
      </c>
      <c r="I218" t="s">
        <v>68</v>
      </c>
      <c r="J218" s="1">
        <v>2</v>
      </c>
      <c r="K218" t="s">
        <v>369</v>
      </c>
      <c r="L218" t="s">
        <v>370</v>
      </c>
      <c r="M218" t="s">
        <v>371</v>
      </c>
      <c r="N218" s="126"/>
      <c r="Q218" t="s">
        <v>375</v>
      </c>
      <c r="R218" t="s">
        <v>18629</v>
      </c>
      <c r="S218" s="120">
        <v>0.6</v>
      </c>
      <c r="U218"/>
    </row>
    <row r="219" spans="1:21">
      <c r="A219">
        <v>218</v>
      </c>
      <c r="B219" s="1" t="s">
        <v>376</v>
      </c>
      <c r="C219" s="1" t="s">
        <v>36</v>
      </c>
      <c r="D219" s="1" t="s">
        <v>65</v>
      </c>
      <c r="E219" t="s">
        <v>48</v>
      </c>
      <c r="F219" t="s">
        <v>368</v>
      </c>
      <c r="G219" t="s">
        <v>39</v>
      </c>
      <c r="H219" t="s">
        <v>40</v>
      </c>
      <c r="I219" t="s">
        <v>68</v>
      </c>
      <c r="J219" s="1">
        <v>2</v>
      </c>
      <c r="K219" t="s">
        <v>369</v>
      </c>
      <c r="L219" t="s">
        <v>370</v>
      </c>
      <c r="M219" t="s">
        <v>371</v>
      </c>
      <c r="N219" s="126"/>
      <c r="Q219" t="s">
        <v>376</v>
      </c>
      <c r="R219" t="s">
        <v>18629</v>
      </c>
      <c r="S219" s="120">
        <v>0.6</v>
      </c>
      <c r="U219"/>
    </row>
    <row r="220" spans="1:21">
      <c r="A220">
        <v>219</v>
      </c>
      <c r="B220" s="1" t="s">
        <v>377</v>
      </c>
      <c r="C220" s="1" t="s">
        <v>36</v>
      </c>
      <c r="D220" s="1" t="s">
        <v>65</v>
      </c>
      <c r="E220" t="s">
        <v>48</v>
      </c>
      <c r="F220" t="s">
        <v>368</v>
      </c>
      <c r="G220" t="s">
        <v>39</v>
      </c>
      <c r="H220" t="s">
        <v>40</v>
      </c>
      <c r="I220" t="s">
        <v>68</v>
      </c>
      <c r="J220" s="1">
        <v>2</v>
      </c>
      <c r="K220" t="s">
        <v>369</v>
      </c>
      <c r="L220" t="s">
        <v>370</v>
      </c>
      <c r="M220" t="s">
        <v>371</v>
      </c>
      <c r="N220" s="126"/>
      <c r="Q220" t="s">
        <v>377</v>
      </c>
      <c r="R220" t="s">
        <v>18629</v>
      </c>
      <c r="S220" s="120">
        <v>0.6</v>
      </c>
      <c r="U220"/>
    </row>
    <row r="221" spans="1:21">
      <c r="A221">
        <v>220</v>
      </c>
      <c r="B221" s="1" t="s">
        <v>378</v>
      </c>
      <c r="C221" s="1" t="s">
        <v>36</v>
      </c>
      <c r="D221" s="1" t="s">
        <v>65</v>
      </c>
      <c r="E221" t="s">
        <v>48</v>
      </c>
      <c r="F221" t="s">
        <v>368</v>
      </c>
      <c r="G221" t="s">
        <v>39</v>
      </c>
      <c r="H221" t="s">
        <v>40</v>
      </c>
      <c r="I221" t="s">
        <v>68</v>
      </c>
      <c r="J221" s="1">
        <v>2</v>
      </c>
      <c r="K221" t="s">
        <v>369</v>
      </c>
      <c r="L221" t="s">
        <v>370</v>
      </c>
      <c r="M221" t="s">
        <v>371</v>
      </c>
      <c r="N221" s="126"/>
      <c r="Q221" t="s">
        <v>378</v>
      </c>
      <c r="R221" t="s">
        <v>18629</v>
      </c>
      <c r="S221" s="120">
        <v>0.6</v>
      </c>
      <c r="U221"/>
    </row>
    <row r="222" spans="1:21">
      <c r="A222">
        <v>221</v>
      </c>
      <c r="B222" s="1" t="s">
        <v>379</v>
      </c>
      <c r="C222" s="1" t="s">
        <v>36</v>
      </c>
      <c r="D222" s="1" t="s">
        <v>65</v>
      </c>
      <c r="E222" t="s">
        <v>48</v>
      </c>
      <c r="F222" t="s">
        <v>368</v>
      </c>
      <c r="G222" t="s">
        <v>39</v>
      </c>
      <c r="H222" t="s">
        <v>40</v>
      </c>
      <c r="I222" t="s">
        <v>68</v>
      </c>
      <c r="J222" s="1">
        <v>2</v>
      </c>
      <c r="K222" t="s">
        <v>369</v>
      </c>
      <c r="L222" t="s">
        <v>370</v>
      </c>
      <c r="M222" t="s">
        <v>371</v>
      </c>
      <c r="N222" s="126"/>
      <c r="Q222" t="s">
        <v>379</v>
      </c>
      <c r="R222" t="s">
        <v>18629</v>
      </c>
      <c r="S222" s="120">
        <v>0.6</v>
      </c>
      <c r="U222"/>
    </row>
    <row r="223" spans="1:21">
      <c r="A223">
        <v>222</v>
      </c>
      <c r="B223" s="1" t="s">
        <v>380</v>
      </c>
      <c r="C223" s="1" t="s">
        <v>36</v>
      </c>
      <c r="D223" s="1" t="s">
        <v>65</v>
      </c>
      <c r="E223" t="s">
        <v>48</v>
      </c>
      <c r="F223" t="s">
        <v>368</v>
      </c>
      <c r="G223" t="s">
        <v>39</v>
      </c>
      <c r="H223" t="s">
        <v>40</v>
      </c>
      <c r="I223" t="s">
        <v>68</v>
      </c>
      <c r="J223" s="1">
        <v>2</v>
      </c>
      <c r="K223" t="s">
        <v>369</v>
      </c>
      <c r="L223" t="s">
        <v>370</v>
      </c>
      <c r="M223" t="s">
        <v>371</v>
      </c>
      <c r="N223" s="126"/>
      <c r="Q223" t="s">
        <v>380</v>
      </c>
      <c r="R223" t="s">
        <v>18629</v>
      </c>
      <c r="S223" s="120">
        <v>0.6</v>
      </c>
      <c r="U223"/>
    </row>
    <row r="224" spans="1:21">
      <c r="A224">
        <v>223</v>
      </c>
      <c r="B224" s="1" t="s">
        <v>381</v>
      </c>
      <c r="C224" s="1" t="s">
        <v>36</v>
      </c>
      <c r="D224" s="1" t="s">
        <v>65</v>
      </c>
      <c r="E224" t="s">
        <v>48</v>
      </c>
      <c r="F224" t="s">
        <v>368</v>
      </c>
      <c r="G224" t="s">
        <v>39</v>
      </c>
      <c r="H224" t="s">
        <v>40</v>
      </c>
      <c r="I224" t="s">
        <v>68</v>
      </c>
      <c r="J224" s="1">
        <v>2</v>
      </c>
      <c r="K224" t="s">
        <v>369</v>
      </c>
      <c r="L224" t="s">
        <v>370</v>
      </c>
      <c r="M224" t="s">
        <v>371</v>
      </c>
      <c r="N224" s="126"/>
      <c r="Q224" t="s">
        <v>381</v>
      </c>
      <c r="R224" t="s">
        <v>18629</v>
      </c>
      <c r="S224" s="120">
        <v>0.6</v>
      </c>
      <c r="U224"/>
    </row>
    <row r="225" spans="1:21">
      <c r="A225">
        <v>224</v>
      </c>
      <c r="B225" s="1" t="s">
        <v>382</v>
      </c>
      <c r="C225" s="1" t="s">
        <v>36</v>
      </c>
      <c r="D225" s="1" t="s">
        <v>65</v>
      </c>
      <c r="E225" t="s">
        <v>48</v>
      </c>
      <c r="F225" t="s">
        <v>368</v>
      </c>
      <c r="G225" t="s">
        <v>39</v>
      </c>
      <c r="H225" t="s">
        <v>40</v>
      </c>
      <c r="I225" t="s">
        <v>68</v>
      </c>
      <c r="J225" s="1">
        <v>2</v>
      </c>
      <c r="K225" t="s">
        <v>369</v>
      </c>
      <c r="L225" t="s">
        <v>370</v>
      </c>
      <c r="M225" t="s">
        <v>371</v>
      </c>
      <c r="N225" s="126"/>
      <c r="Q225" t="s">
        <v>382</v>
      </c>
      <c r="R225" t="s">
        <v>18629</v>
      </c>
      <c r="S225" s="120">
        <v>0.6</v>
      </c>
      <c r="U225"/>
    </row>
    <row r="226" spans="1:21">
      <c r="A226">
        <v>225</v>
      </c>
      <c r="B226" s="1" t="s">
        <v>383</v>
      </c>
      <c r="C226" s="1" t="s">
        <v>201</v>
      </c>
      <c r="D226" s="1" t="s">
        <v>65</v>
      </c>
      <c r="E226" t="s">
        <v>48</v>
      </c>
      <c r="F226" t="s">
        <v>384</v>
      </c>
      <c r="G226" t="s">
        <v>39</v>
      </c>
      <c r="H226" t="s">
        <v>203</v>
      </c>
      <c r="I226" t="s">
        <v>68</v>
      </c>
      <c r="J226" s="1">
        <v>2</v>
      </c>
      <c r="K226" t="s">
        <v>384</v>
      </c>
      <c r="L226" t="s">
        <v>385</v>
      </c>
      <c r="M226" t="s">
        <v>386</v>
      </c>
      <c r="N226" s="126"/>
      <c r="Q226" t="s">
        <v>383</v>
      </c>
      <c r="R226" t="s">
        <v>18630</v>
      </c>
      <c r="S226" s="120">
        <v>0.6</v>
      </c>
      <c r="U226"/>
    </row>
    <row r="227" spans="1:21">
      <c r="A227">
        <v>226</v>
      </c>
      <c r="B227" s="1" t="s">
        <v>387</v>
      </c>
      <c r="C227" s="1" t="s">
        <v>201</v>
      </c>
      <c r="D227" s="1" t="s">
        <v>65</v>
      </c>
      <c r="E227" t="s">
        <v>48</v>
      </c>
      <c r="F227" t="s">
        <v>384</v>
      </c>
      <c r="G227" t="s">
        <v>39</v>
      </c>
      <c r="H227" t="s">
        <v>203</v>
      </c>
      <c r="I227" t="s">
        <v>68</v>
      </c>
      <c r="J227" s="1">
        <v>2</v>
      </c>
      <c r="K227" t="s">
        <v>384</v>
      </c>
      <c r="L227" t="s">
        <v>385</v>
      </c>
      <c r="M227" t="s">
        <v>386</v>
      </c>
      <c r="N227" s="126"/>
      <c r="Q227" t="s">
        <v>387</v>
      </c>
      <c r="R227" t="s">
        <v>18630</v>
      </c>
      <c r="S227" s="120">
        <v>0.6</v>
      </c>
      <c r="U227"/>
    </row>
    <row r="228" spans="1:21">
      <c r="A228">
        <v>227</v>
      </c>
      <c r="B228" s="1" t="s">
        <v>388</v>
      </c>
      <c r="C228" s="1" t="s">
        <v>201</v>
      </c>
      <c r="D228" s="1" t="s">
        <v>65</v>
      </c>
      <c r="E228" t="s">
        <v>48</v>
      </c>
      <c r="F228" t="s">
        <v>384</v>
      </c>
      <c r="G228" t="s">
        <v>39</v>
      </c>
      <c r="H228" t="s">
        <v>203</v>
      </c>
      <c r="I228" t="s">
        <v>68</v>
      </c>
      <c r="J228" s="1">
        <v>2</v>
      </c>
      <c r="K228" t="s">
        <v>384</v>
      </c>
      <c r="L228" t="s">
        <v>385</v>
      </c>
      <c r="M228" t="s">
        <v>386</v>
      </c>
      <c r="N228" s="126"/>
      <c r="Q228" t="s">
        <v>388</v>
      </c>
      <c r="R228" t="s">
        <v>18630</v>
      </c>
      <c r="S228" s="120">
        <v>0.6</v>
      </c>
      <c r="U228"/>
    </row>
    <row r="229" spans="1:21">
      <c r="A229">
        <v>228</v>
      </c>
      <c r="B229" s="1" t="s">
        <v>389</v>
      </c>
      <c r="C229" s="1" t="s">
        <v>201</v>
      </c>
      <c r="D229" s="1" t="s">
        <v>65</v>
      </c>
      <c r="E229" t="s">
        <v>48</v>
      </c>
      <c r="F229" t="s">
        <v>384</v>
      </c>
      <c r="G229" t="s">
        <v>39</v>
      </c>
      <c r="H229" t="s">
        <v>203</v>
      </c>
      <c r="I229" t="s">
        <v>68</v>
      </c>
      <c r="J229" s="1">
        <v>2</v>
      </c>
      <c r="K229" t="s">
        <v>384</v>
      </c>
      <c r="L229" t="s">
        <v>385</v>
      </c>
      <c r="M229" t="s">
        <v>386</v>
      </c>
      <c r="N229" s="126"/>
      <c r="Q229" t="s">
        <v>389</v>
      </c>
      <c r="R229" t="s">
        <v>18630</v>
      </c>
      <c r="S229" s="120">
        <v>0.6</v>
      </c>
      <c r="U229"/>
    </row>
    <row r="230" spans="1:21">
      <c r="A230">
        <v>229</v>
      </c>
      <c r="B230" s="1" t="s">
        <v>390</v>
      </c>
      <c r="C230" s="1" t="s">
        <v>201</v>
      </c>
      <c r="D230" s="1" t="s">
        <v>65</v>
      </c>
      <c r="E230" t="s">
        <v>48</v>
      </c>
      <c r="F230" t="s">
        <v>384</v>
      </c>
      <c r="G230" t="s">
        <v>39</v>
      </c>
      <c r="H230" t="s">
        <v>203</v>
      </c>
      <c r="I230" t="s">
        <v>68</v>
      </c>
      <c r="J230" s="1">
        <v>2</v>
      </c>
      <c r="K230" t="s">
        <v>384</v>
      </c>
      <c r="L230" t="s">
        <v>385</v>
      </c>
      <c r="M230" t="s">
        <v>386</v>
      </c>
      <c r="N230" s="126">
        <v>0.01</v>
      </c>
      <c r="Q230" t="s">
        <v>390</v>
      </c>
      <c r="R230" t="s">
        <v>18630</v>
      </c>
      <c r="S230" s="120">
        <v>0.6</v>
      </c>
      <c r="U230"/>
    </row>
    <row r="231" spans="1:21">
      <c r="A231">
        <v>230</v>
      </c>
      <c r="B231" s="1" t="s">
        <v>391</v>
      </c>
      <c r="C231" s="1" t="s">
        <v>201</v>
      </c>
      <c r="D231" s="1" t="s">
        <v>65</v>
      </c>
      <c r="E231" t="s">
        <v>48</v>
      </c>
      <c r="F231" t="s">
        <v>384</v>
      </c>
      <c r="G231" t="s">
        <v>39</v>
      </c>
      <c r="H231" t="s">
        <v>203</v>
      </c>
      <c r="I231" t="s">
        <v>68</v>
      </c>
      <c r="J231" s="1">
        <v>2</v>
      </c>
      <c r="K231" t="s">
        <v>384</v>
      </c>
      <c r="L231" t="s">
        <v>385</v>
      </c>
      <c r="M231" t="s">
        <v>386</v>
      </c>
      <c r="N231" s="126"/>
      <c r="Q231" t="s">
        <v>391</v>
      </c>
      <c r="R231" t="s">
        <v>18630</v>
      </c>
      <c r="S231" s="120">
        <v>0.6</v>
      </c>
      <c r="U231"/>
    </row>
    <row r="232" spans="1:21">
      <c r="A232">
        <v>231</v>
      </c>
      <c r="B232" s="1" t="s">
        <v>392</v>
      </c>
      <c r="C232" s="1" t="s">
        <v>201</v>
      </c>
      <c r="D232" s="1" t="s">
        <v>65</v>
      </c>
      <c r="E232" t="s">
        <v>48</v>
      </c>
      <c r="F232" t="s">
        <v>384</v>
      </c>
      <c r="G232" t="s">
        <v>39</v>
      </c>
      <c r="H232" t="s">
        <v>203</v>
      </c>
      <c r="I232" t="s">
        <v>68</v>
      </c>
      <c r="J232" s="1">
        <v>2</v>
      </c>
      <c r="K232" t="s">
        <v>384</v>
      </c>
      <c r="L232" t="s">
        <v>385</v>
      </c>
      <c r="M232" t="s">
        <v>386</v>
      </c>
      <c r="N232" s="126"/>
      <c r="Q232" t="s">
        <v>392</v>
      </c>
      <c r="R232" t="s">
        <v>18630</v>
      </c>
      <c r="S232" s="120">
        <v>0.6</v>
      </c>
      <c r="U232"/>
    </row>
    <row r="233" spans="1:21">
      <c r="A233">
        <v>232</v>
      </c>
      <c r="B233" s="1" t="s">
        <v>393</v>
      </c>
      <c r="C233" s="1" t="s">
        <v>201</v>
      </c>
      <c r="D233" s="1" t="s">
        <v>65</v>
      </c>
      <c r="E233" t="s">
        <v>48</v>
      </c>
      <c r="F233" t="s">
        <v>384</v>
      </c>
      <c r="G233" t="s">
        <v>39</v>
      </c>
      <c r="H233" t="s">
        <v>203</v>
      </c>
      <c r="I233" t="s">
        <v>68</v>
      </c>
      <c r="J233" s="1">
        <v>2</v>
      </c>
      <c r="K233" t="s">
        <v>384</v>
      </c>
      <c r="L233" t="s">
        <v>385</v>
      </c>
      <c r="M233" t="s">
        <v>386</v>
      </c>
      <c r="N233" s="126"/>
      <c r="Q233" t="s">
        <v>393</v>
      </c>
      <c r="R233" t="s">
        <v>18630</v>
      </c>
      <c r="S233" s="120">
        <v>0.6</v>
      </c>
      <c r="U233"/>
    </row>
    <row r="234" spans="1:21">
      <c r="A234">
        <v>233</v>
      </c>
      <c r="B234" s="1" t="s">
        <v>394</v>
      </c>
      <c r="C234" s="1" t="s">
        <v>201</v>
      </c>
      <c r="D234" s="1" t="s">
        <v>65</v>
      </c>
      <c r="E234" t="s">
        <v>48</v>
      </c>
      <c r="F234" t="s">
        <v>384</v>
      </c>
      <c r="G234" t="s">
        <v>39</v>
      </c>
      <c r="H234" t="s">
        <v>203</v>
      </c>
      <c r="I234" t="s">
        <v>68</v>
      </c>
      <c r="J234" s="1">
        <v>2</v>
      </c>
      <c r="K234" t="s">
        <v>384</v>
      </c>
      <c r="L234" t="s">
        <v>385</v>
      </c>
      <c r="M234" t="s">
        <v>386</v>
      </c>
      <c r="N234" s="126"/>
      <c r="Q234" t="s">
        <v>394</v>
      </c>
      <c r="R234" t="s">
        <v>18630</v>
      </c>
      <c r="S234" s="120">
        <v>0.6</v>
      </c>
      <c r="U234"/>
    </row>
    <row r="235" spans="1:21">
      <c r="A235">
        <v>234</v>
      </c>
      <c r="B235" s="1" t="s">
        <v>395</v>
      </c>
      <c r="C235" s="1" t="s">
        <v>201</v>
      </c>
      <c r="D235" s="1" t="s">
        <v>65</v>
      </c>
      <c r="E235" t="s">
        <v>48</v>
      </c>
      <c r="F235" t="s">
        <v>384</v>
      </c>
      <c r="G235" t="s">
        <v>39</v>
      </c>
      <c r="H235" t="s">
        <v>203</v>
      </c>
      <c r="I235" t="s">
        <v>68</v>
      </c>
      <c r="J235" s="1">
        <v>2</v>
      </c>
      <c r="K235" t="s">
        <v>384</v>
      </c>
      <c r="L235" t="s">
        <v>385</v>
      </c>
      <c r="M235" t="s">
        <v>386</v>
      </c>
      <c r="N235" s="126"/>
      <c r="Q235" t="s">
        <v>395</v>
      </c>
      <c r="R235" t="s">
        <v>18630</v>
      </c>
      <c r="S235" s="120">
        <v>0.6</v>
      </c>
      <c r="U235"/>
    </row>
    <row r="236" spans="1:21">
      <c r="A236">
        <v>235</v>
      </c>
      <c r="B236" s="1" t="s">
        <v>396</v>
      </c>
      <c r="C236" s="1" t="s">
        <v>201</v>
      </c>
      <c r="D236" s="1" t="s">
        <v>65</v>
      </c>
      <c r="E236" t="s">
        <v>48</v>
      </c>
      <c r="F236" t="s">
        <v>384</v>
      </c>
      <c r="G236" t="s">
        <v>39</v>
      </c>
      <c r="H236" t="s">
        <v>203</v>
      </c>
      <c r="I236" t="s">
        <v>68</v>
      </c>
      <c r="J236" s="1">
        <v>2</v>
      </c>
      <c r="K236" t="s">
        <v>384</v>
      </c>
      <c r="L236" t="s">
        <v>385</v>
      </c>
      <c r="M236" t="s">
        <v>386</v>
      </c>
      <c r="N236" s="126"/>
      <c r="Q236" t="s">
        <v>396</v>
      </c>
      <c r="R236" t="s">
        <v>18630</v>
      </c>
      <c r="S236" s="120">
        <v>0.6</v>
      </c>
      <c r="U236"/>
    </row>
    <row r="237" spans="1:21">
      <c r="A237">
        <v>236</v>
      </c>
      <c r="B237" s="1" t="s">
        <v>397</v>
      </c>
      <c r="C237" s="1" t="s">
        <v>201</v>
      </c>
      <c r="D237" s="1" t="s">
        <v>65</v>
      </c>
      <c r="E237" t="s">
        <v>48</v>
      </c>
      <c r="F237" t="s">
        <v>384</v>
      </c>
      <c r="G237" t="s">
        <v>39</v>
      </c>
      <c r="H237" t="s">
        <v>203</v>
      </c>
      <c r="I237" t="s">
        <v>68</v>
      </c>
      <c r="J237" s="1">
        <v>2</v>
      </c>
      <c r="K237" t="s">
        <v>384</v>
      </c>
      <c r="L237" t="s">
        <v>385</v>
      </c>
      <c r="M237" t="s">
        <v>386</v>
      </c>
      <c r="N237" s="126"/>
      <c r="Q237" t="s">
        <v>397</v>
      </c>
      <c r="R237" t="s">
        <v>18630</v>
      </c>
      <c r="S237" s="120">
        <v>0.6</v>
      </c>
      <c r="U237"/>
    </row>
    <row r="238" spans="1:21">
      <c r="A238">
        <v>237</v>
      </c>
      <c r="B238" s="1" t="s">
        <v>398</v>
      </c>
      <c r="C238" s="1" t="s">
        <v>201</v>
      </c>
      <c r="D238" s="1" t="s">
        <v>65</v>
      </c>
      <c r="E238" t="s">
        <v>48</v>
      </c>
      <c r="F238" t="s">
        <v>384</v>
      </c>
      <c r="G238" t="s">
        <v>39</v>
      </c>
      <c r="H238" t="s">
        <v>203</v>
      </c>
      <c r="I238" t="s">
        <v>68</v>
      </c>
      <c r="J238" s="1">
        <v>2</v>
      </c>
      <c r="K238" t="s">
        <v>384</v>
      </c>
      <c r="L238" t="s">
        <v>385</v>
      </c>
      <c r="M238" t="s">
        <v>386</v>
      </c>
      <c r="N238" s="126"/>
      <c r="Q238" t="s">
        <v>398</v>
      </c>
      <c r="R238" t="s">
        <v>18630</v>
      </c>
      <c r="S238" s="120">
        <v>0.6</v>
      </c>
      <c r="U238"/>
    </row>
    <row r="239" spans="1:21">
      <c r="A239">
        <v>238</v>
      </c>
      <c r="B239" s="1" t="s">
        <v>242</v>
      </c>
      <c r="C239" s="1" t="s">
        <v>64</v>
      </c>
      <c r="D239" s="1" t="s">
        <v>65</v>
      </c>
      <c r="E239" t="s">
        <v>399</v>
      </c>
      <c r="F239" t="s">
        <v>400</v>
      </c>
      <c r="G239" t="s">
        <v>39</v>
      </c>
      <c r="H239" t="s">
        <v>67</v>
      </c>
      <c r="I239" t="s">
        <v>68</v>
      </c>
      <c r="J239" s="1">
        <v>3</v>
      </c>
      <c r="K239" t="s">
        <v>400</v>
      </c>
      <c r="L239" t="s">
        <v>401</v>
      </c>
      <c r="M239" t="s">
        <v>402</v>
      </c>
      <c r="N239" s="126"/>
      <c r="Q239" t="s">
        <v>242</v>
      </c>
      <c r="R239" t="s">
        <v>18631</v>
      </c>
      <c r="S239" s="120">
        <v>0.6</v>
      </c>
      <c r="U239"/>
    </row>
    <row r="240" spans="1:21">
      <c r="A240">
        <v>239</v>
      </c>
      <c r="B240" s="1" t="s">
        <v>403</v>
      </c>
      <c r="C240" s="1" t="s">
        <v>64</v>
      </c>
      <c r="D240" s="1" t="s">
        <v>65</v>
      </c>
      <c r="E240" t="s">
        <v>399</v>
      </c>
      <c r="F240" t="s">
        <v>400</v>
      </c>
      <c r="G240" t="s">
        <v>39</v>
      </c>
      <c r="H240" t="s">
        <v>67</v>
      </c>
      <c r="I240" t="s">
        <v>68</v>
      </c>
      <c r="J240" s="1">
        <v>3</v>
      </c>
      <c r="K240" t="s">
        <v>400</v>
      </c>
      <c r="L240" t="s">
        <v>401</v>
      </c>
      <c r="M240" t="s">
        <v>402</v>
      </c>
      <c r="N240" s="126"/>
      <c r="Q240" t="s">
        <v>403</v>
      </c>
      <c r="R240" t="s">
        <v>18631</v>
      </c>
      <c r="S240" s="120">
        <v>0.6</v>
      </c>
      <c r="U240"/>
    </row>
    <row r="241" spans="1:21">
      <c r="A241">
        <v>240</v>
      </c>
      <c r="B241" s="1" t="s">
        <v>404</v>
      </c>
      <c r="C241" s="1" t="s">
        <v>78</v>
      </c>
      <c r="D241" s="1" t="s">
        <v>65</v>
      </c>
      <c r="E241" t="s">
        <v>399</v>
      </c>
      <c r="F241" t="s">
        <v>405</v>
      </c>
      <c r="G241" t="s">
        <v>39</v>
      </c>
      <c r="H241" t="s">
        <v>80</v>
      </c>
      <c r="I241" t="s">
        <v>68</v>
      </c>
      <c r="J241" s="1">
        <v>3</v>
      </c>
      <c r="K241" t="s">
        <v>405</v>
      </c>
      <c r="L241" t="s">
        <v>406</v>
      </c>
      <c r="M241" t="s">
        <v>407</v>
      </c>
      <c r="N241" s="126"/>
      <c r="Q241" t="s">
        <v>404</v>
      </c>
      <c r="R241" t="s">
        <v>18632</v>
      </c>
      <c r="S241" s="120">
        <v>0.6</v>
      </c>
      <c r="U241"/>
    </row>
    <row r="242" spans="1:21">
      <c r="A242">
        <v>241</v>
      </c>
      <c r="B242" s="1" t="s">
        <v>408</v>
      </c>
      <c r="C242" s="1" t="s">
        <v>78</v>
      </c>
      <c r="D242" s="1" t="s">
        <v>65</v>
      </c>
      <c r="E242" t="s">
        <v>399</v>
      </c>
      <c r="F242" t="s">
        <v>405</v>
      </c>
      <c r="G242" t="s">
        <v>39</v>
      </c>
      <c r="H242" t="s">
        <v>80</v>
      </c>
      <c r="I242" t="s">
        <v>68</v>
      </c>
      <c r="J242" s="1">
        <v>3</v>
      </c>
      <c r="K242" t="s">
        <v>405</v>
      </c>
      <c r="L242" t="s">
        <v>406</v>
      </c>
      <c r="M242" t="s">
        <v>407</v>
      </c>
      <c r="N242" s="126"/>
      <c r="Q242" t="s">
        <v>408</v>
      </c>
      <c r="R242" t="s">
        <v>18632</v>
      </c>
      <c r="S242" s="120">
        <v>0.6</v>
      </c>
      <c r="U242"/>
    </row>
    <row r="243" spans="1:21">
      <c r="A243">
        <v>242</v>
      </c>
      <c r="B243" s="1" t="s">
        <v>409</v>
      </c>
      <c r="C243" s="1" t="s">
        <v>78</v>
      </c>
      <c r="D243" s="1" t="s">
        <v>65</v>
      </c>
      <c r="E243" t="s">
        <v>399</v>
      </c>
      <c r="F243" t="s">
        <v>405</v>
      </c>
      <c r="G243" t="s">
        <v>39</v>
      </c>
      <c r="H243" t="s">
        <v>80</v>
      </c>
      <c r="I243" t="s">
        <v>68</v>
      </c>
      <c r="J243" s="1">
        <v>3</v>
      </c>
      <c r="K243" t="s">
        <v>405</v>
      </c>
      <c r="L243" t="s">
        <v>406</v>
      </c>
      <c r="M243" t="s">
        <v>407</v>
      </c>
      <c r="N243" s="126"/>
      <c r="Q243" t="s">
        <v>409</v>
      </c>
      <c r="R243" t="s">
        <v>18632</v>
      </c>
      <c r="S243" s="120">
        <v>0.6</v>
      </c>
      <c r="U243"/>
    </row>
    <row r="244" spans="1:21">
      <c r="A244">
        <v>243</v>
      </c>
      <c r="B244" s="1" t="s">
        <v>410</v>
      </c>
      <c r="C244" s="1" t="s">
        <v>87</v>
      </c>
      <c r="D244" s="1" t="s">
        <v>65</v>
      </c>
      <c r="E244" t="s">
        <v>399</v>
      </c>
      <c r="F244" t="s">
        <v>411</v>
      </c>
      <c r="G244" t="s">
        <v>39</v>
      </c>
      <c r="H244" t="s">
        <v>89</v>
      </c>
      <c r="I244" t="s">
        <v>68</v>
      </c>
      <c r="J244" s="1">
        <v>3</v>
      </c>
      <c r="K244" t="s">
        <v>411</v>
      </c>
      <c r="L244" t="s">
        <v>412</v>
      </c>
      <c r="M244" t="s">
        <v>413</v>
      </c>
      <c r="N244" s="126"/>
      <c r="Q244" t="s">
        <v>410</v>
      </c>
      <c r="R244" t="s">
        <v>18633</v>
      </c>
      <c r="S244" s="120">
        <v>0.6</v>
      </c>
      <c r="U244"/>
    </row>
    <row r="245" spans="1:21">
      <c r="A245">
        <v>244</v>
      </c>
      <c r="B245" s="1" t="s">
        <v>414</v>
      </c>
      <c r="C245" s="1" t="s">
        <v>87</v>
      </c>
      <c r="D245" s="1" t="s">
        <v>65</v>
      </c>
      <c r="E245" t="s">
        <v>399</v>
      </c>
      <c r="F245" t="s">
        <v>411</v>
      </c>
      <c r="G245" t="s">
        <v>39</v>
      </c>
      <c r="H245" t="s">
        <v>89</v>
      </c>
      <c r="I245" t="s">
        <v>68</v>
      </c>
      <c r="J245" s="1">
        <v>3</v>
      </c>
      <c r="K245" t="s">
        <v>411</v>
      </c>
      <c r="L245" t="s">
        <v>412</v>
      </c>
      <c r="M245" t="s">
        <v>413</v>
      </c>
      <c r="N245" s="126"/>
      <c r="Q245" t="s">
        <v>414</v>
      </c>
      <c r="R245" t="s">
        <v>18633</v>
      </c>
      <c r="S245" s="120">
        <v>0.6</v>
      </c>
      <c r="U245"/>
    </row>
    <row r="246" spans="1:21">
      <c r="A246">
        <v>245</v>
      </c>
      <c r="B246" s="1" t="s">
        <v>415</v>
      </c>
      <c r="C246" s="1" t="s">
        <v>87</v>
      </c>
      <c r="D246" s="1" t="s">
        <v>65</v>
      </c>
      <c r="E246" t="s">
        <v>399</v>
      </c>
      <c r="F246" t="s">
        <v>411</v>
      </c>
      <c r="G246" t="s">
        <v>39</v>
      </c>
      <c r="H246" t="s">
        <v>89</v>
      </c>
      <c r="I246" t="s">
        <v>68</v>
      </c>
      <c r="J246" s="1">
        <v>3</v>
      </c>
      <c r="K246" t="s">
        <v>411</v>
      </c>
      <c r="L246" t="s">
        <v>412</v>
      </c>
      <c r="M246" t="s">
        <v>413</v>
      </c>
      <c r="N246" s="126"/>
      <c r="Q246" t="s">
        <v>415</v>
      </c>
      <c r="R246" t="s">
        <v>18633</v>
      </c>
      <c r="S246" s="120">
        <v>0.6</v>
      </c>
      <c r="U246"/>
    </row>
    <row r="247" spans="1:21">
      <c r="A247">
        <v>246</v>
      </c>
      <c r="B247" s="1" t="s">
        <v>416</v>
      </c>
      <c r="C247" s="1" t="s">
        <v>87</v>
      </c>
      <c r="D247" s="1" t="s">
        <v>65</v>
      </c>
      <c r="E247" t="s">
        <v>399</v>
      </c>
      <c r="F247" t="s">
        <v>411</v>
      </c>
      <c r="G247" t="s">
        <v>39</v>
      </c>
      <c r="H247" t="s">
        <v>89</v>
      </c>
      <c r="I247" t="s">
        <v>68</v>
      </c>
      <c r="J247" s="1">
        <v>3</v>
      </c>
      <c r="K247" t="s">
        <v>411</v>
      </c>
      <c r="L247" t="s">
        <v>412</v>
      </c>
      <c r="M247" t="s">
        <v>413</v>
      </c>
      <c r="N247" s="126"/>
      <c r="Q247" t="s">
        <v>416</v>
      </c>
      <c r="R247" t="s">
        <v>18633</v>
      </c>
      <c r="S247" s="120">
        <v>0.6</v>
      </c>
      <c r="U247"/>
    </row>
    <row r="248" spans="1:21">
      <c r="A248">
        <v>247</v>
      </c>
      <c r="B248" s="1" t="s">
        <v>417</v>
      </c>
      <c r="C248" s="1" t="s">
        <v>105</v>
      </c>
      <c r="D248" s="1" t="s">
        <v>65</v>
      </c>
      <c r="E248" t="s">
        <v>399</v>
      </c>
      <c r="F248" t="s">
        <v>418</v>
      </c>
      <c r="G248" t="s">
        <v>39</v>
      </c>
      <c r="H248" t="s">
        <v>107</v>
      </c>
      <c r="I248" t="s">
        <v>68</v>
      </c>
      <c r="J248" s="1">
        <v>3</v>
      </c>
      <c r="K248" t="s">
        <v>418</v>
      </c>
      <c r="L248" t="s">
        <v>419</v>
      </c>
      <c r="M248" t="s">
        <v>420</v>
      </c>
      <c r="N248" s="126"/>
      <c r="Q248" t="s">
        <v>417</v>
      </c>
      <c r="R248" t="s">
        <v>18634</v>
      </c>
      <c r="S248" s="120">
        <v>0.6</v>
      </c>
      <c r="U248"/>
    </row>
    <row r="249" spans="1:21">
      <c r="A249">
        <v>248</v>
      </c>
      <c r="B249" s="1" t="s">
        <v>421</v>
      </c>
      <c r="C249" s="1" t="s">
        <v>105</v>
      </c>
      <c r="D249" s="1" t="s">
        <v>65</v>
      </c>
      <c r="E249" t="s">
        <v>399</v>
      </c>
      <c r="F249" t="s">
        <v>418</v>
      </c>
      <c r="G249" t="s">
        <v>39</v>
      </c>
      <c r="H249" t="s">
        <v>107</v>
      </c>
      <c r="I249" t="s">
        <v>68</v>
      </c>
      <c r="J249" s="1">
        <v>3</v>
      </c>
      <c r="K249" t="s">
        <v>418</v>
      </c>
      <c r="L249" t="s">
        <v>419</v>
      </c>
      <c r="M249" t="s">
        <v>420</v>
      </c>
      <c r="N249" s="126"/>
      <c r="Q249" t="s">
        <v>421</v>
      </c>
      <c r="R249" t="s">
        <v>18634</v>
      </c>
      <c r="S249" s="120">
        <v>0.6</v>
      </c>
      <c r="U249"/>
    </row>
    <row r="250" spans="1:21">
      <c r="A250">
        <v>249</v>
      </c>
      <c r="B250" s="1" t="s">
        <v>422</v>
      </c>
      <c r="C250" s="1" t="s">
        <v>105</v>
      </c>
      <c r="D250" s="1" t="s">
        <v>65</v>
      </c>
      <c r="E250" t="s">
        <v>399</v>
      </c>
      <c r="F250" t="s">
        <v>418</v>
      </c>
      <c r="G250" t="s">
        <v>39</v>
      </c>
      <c r="H250" t="s">
        <v>107</v>
      </c>
      <c r="I250" t="s">
        <v>68</v>
      </c>
      <c r="J250" s="1">
        <v>3</v>
      </c>
      <c r="K250" t="s">
        <v>418</v>
      </c>
      <c r="L250" t="s">
        <v>419</v>
      </c>
      <c r="M250" t="s">
        <v>420</v>
      </c>
      <c r="N250" s="126"/>
      <c r="Q250" t="s">
        <v>422</v>
      </c>
      <c r="R250" t="s">
        <v>18634</v>
      </c>
      <c r="S250" s="120">
        <v>0.6</v>
      </c>
      <c r="U250"/>
    </row>
    <row r="251" spans="1:21">
      <c r="A251">
        <v>250</v>
      </c>
      <c r="B251" s="1" t="s">
        <v>396</v>
      </c>
      <c r="C251" s="1" t="s">
        <v>121</v>
      </c>
      <c r="D251" s="1" t="s">
        <v>65</v>
      </c>
      <c r="E251" t="s">
        <v>399</v>
      </c>
      <c r="F251" t="s">
        <v>423</v>
      </c>
      <c r="G251" t="s">
        <v>39</v>
      </c>
      <c r="H251" t="s">
        <v>123</v>
      </c>
      <c r="I251" t="s">
        <v>68</v>
      </c>
      <c r="J251" s="1">
        <v>3</v>
      </c>
      <c r="K251" t="s">
        <v>423</v>
      </c>
      <c r="L251" t="s">
        <v>424</v>
      </c>
      <c r="M251" t="s">
        <v>425</v>
      </c>
      <c r="N251" s="126"/>
      <c r="Q251" t="s">
        <v>396</v>
      </c>
      <c r="R251" t="s">
        <v>18635</v>
      </c>
      <c r="S251" s="120">
        <v>0.6</v>
      </c>
      <c r="U251"/>
    </row>
    <row r="252" spans="1:21">
      <c r="A252">
        <v>251</v>
      </c>
      <c r="B252" s="1" t="s">
        <v>426</v>
      </c>
      <c r="C252" s="1" t="s">
        <v>121</v>
      </c>
      <c r="D252" s="1" t="s">
        <v>65</v>
      </c>
      <c r="E252" t="s">
        <v>399</v>
      </c>
      <c r="F252" t="s">
        <v>423</v>
      </c>
      <c r="G252" t="s">
        <v>39</v>
      </c>
      <c r="H252" t="s">
        <v>123</v>
      </c>
      <c r="I252" t="s">
        <v>68</v>
      </c>
      <c r="J252" s="1">
        <v>3</v>
      </c>
      <c r="K252" t="s">
        <v>423</v>
      </c>
      <c r="L252" t="s">
        <v>424</v>
      </c>
      <c r="M252" t="s">
        <v>425</v>
      </c>
      <c r="N252" s="126">
        <v>0.01</v>
      </c>
      <c r="Q252" t="s">
        <v>426</v>
      </c>
      <c r="R252" t="s">
        <v>18635</v>
      </c>
      <c r="S252" s="120">
        <v>0.6</v>
      </c>
      <c r="U252"/>
    </row>
    <row r="253" spans="1:21">
      <c r="A253">
        <v>252</v>
      </c>
      <c r="B253" s="1" t="s">
        <v>427</v>
      </c>
      <c r="C253" s="1" t="s">
        <v>121</v>
      </c>
      <c r="D253" s="1" t="s">
        <v>65</v>
      </c>
      <c r="E253" t="s">
        <v>399</v>
      </c>
      <c r="F253" t="s">
        <v>423</v>
      </c>
      <c r="G253" t="s">
        <v>39</v>
      </c>
      <c r="H253" t="s">
        <v>123</v>
      </c>
      <c r="I253" t="s">
        <v>68</v>
      </c>
      <c r="J253" s="1">
        <v>3</v>
      </c>
      <c r="K253" t="s">
        <v>423</v>
      </c>
      <c r="L253" t="s">
        <v>424</v>
      </c>
      <c r="M253" t="s">
        <v>425</v>
      </c>
      <c r="N253" s="126"/>
      <c r="Q253" t="s">
        <v>427</v>
      </c>
      <c r="R253" t="s">
        <v>18635</v>
      </c>
      <c r="S253" s="120">
        <v>0.6</v>
      </c>
      <c r="U253"/>
    </row>
    <row r="254" spans="1:21">
      <c r="A254">
        <v>253</v>
      </c>
      <c r="B254" s="1" t="s">
        <v>428</v>
      </c>
      <c r="C254" s="1" t="s">
        <v>121</v>
      </c>
      <c r="D254" s="1" t="s">
        <v>65</v>
      </c>
      <c r="E254" t="s">
        <v>399</v>
      </c>
      <c r="F254" t="s">
        <v>423</v>
      </c>
      <c r="G254" t="s">
        <v>39</v>
      </c>
      <c r="H254" t="s">
        <v>123</v>
      </c>
      <c r="I254" t="s">
        <v>68</v>
      </c>
      <c r="J254" s="1">
        <v>3</v>
      </c>
      <c r="K254" t="s">
        <v>423</v>
      </c>
      <c r="L254" t="s">
        <v>424</v>
      </c>
      <c r="M254" t="s">
        <v>425</v>
      </c>
      <c r="N254" s="126"/>
      <c r="Q254" t="s">
        <v>428</v>
      </c>
      <c r="R254" t="s">
        <v>18635</v>
      </c>
      <c r="S254" s="120">
        <v>0.6</v>
      </c>
      <c r="U254"/>
    </row>
    <row r="255" spans="1:21">
      <c r="A255">
        <v>254</v>
      </c>
      <c r="B255" s="1" t="s">
        <v>429</v>
      </c>
      <c r="C255" s="1" t="s">
        <v>121</v>
      </c>
      <c r="D255" s="1" t="s">
        <v>65</v>
      </c>
      <c r="E255" t="s">
        <v>399</v>
      </c>
      <c r="F255" t="s">
        <v>423</v>
      </c>
      <c r="G255" t="s">
        <v>39</v>
      </c>
      <c r="H255" t="s">
        <v>123</v>
      </c>
      <c r="I255" t="s">
        <v>68</v>
      </c>
      <c r="J255" s="1">
        <v>3</v>
      </c>
      <c r="K255" t="s">
        <v>423</v>
      </c>
      <c r="L255" t="s">
        <v>424</v>
      </c>
      <c r="M255" t="s">
        <v>425</v>
      </c>
      <c r="N255" s="126"/>
      <c r="Q255" t="s">
        <v>429</v>
      </c>
      <c r="R255" t="s">
        <v>18635</v>
      </c>
      <c r="S255" s="120">
        <v>0.6</v>
      </c>
      <c r="U255"/>
    </row>
    <row r="256" spans="1:21">
      <c r="A256">
        <v>255</v>
      </c>
      <c r="B256" s="1" t="s">
        <v>128</v>
      </c>
      <c r="C256" s="1" t="s">
        <v>121</v>
      </c>
      <c r="D256" s="1" t="s">
        <v>65</v>
      </c>
      <c r="E256" t="s">
        <v>399</v>
      </c>
      <c r="F256" t="s">
        <v>423</v>
      </c>
      <c r="G256" t="s">
        <v>39</v>
      </c>
      <c r="H256" t="s">
        <v>123</v>
      </c>
      <c r="I256" t="s">
        <v>68</v>
      </c>
      <c r="J256" s="1">
        <v>3</v>
      </c>
      <c r="K256" t="s">
        <v>423</v>
      </c>
      <c r="L256" t="s">
        <v>424</v>
      </c>
      <c r="M256" t="s">
        <v>425</v>
      </c>
      <c r="N256" s="126"/>
      <c r="Q256" t="s">
        <v>128</v>
      </c>
      <c r="R256" t="s">
        <v>18635</v>
      </c>
      <c r="S256" s="120">
        <v>0.6</v>
      </c>
      <c r="U256"/>
    </row>
    <row r="257" spans="1:21">
      <c r="A257">
        <v>256</v>
      </c>
      <c r="B257" s="1" t="s">
        <v>430</v>
      </c>
      <c r="C257" s="1" t="s">
        <v>133</v>
      </c>
      <c r="D257" s="1" t="s">
        <v>65</v>
      </c>
      <c r="E257" t="s">
        <v>399</v>
      </c>
      <c r="F257" t="s">
        <v>431</v>
      </c>
      <c r="G257" t="s">
        <v>39</v>
      </c>
      <c r="H257" t="s">
        <v>135</v>
      </c>
      <c r="I257" t="s">
        <v>68</v>
      </c>
      <c r="J257" s="1">
        <v>3</v>
      </c>
      <c r="K257" t="s">
        <v>431</v>
      </c>
      <c r="L257" t="s">
        <v>432</v>
      </c>
      <c r="M257" t="s">
        <v>433</v>
      </c>
      <c r="N257" s="126"/>
      <c r="Q257" t="s">
        <v>430</v>
      </c>
      <c r="R257" t="s">
        <v>18636</v>
      </c>
      <c r="S257" s="120">
        <v>0.6</v>
      </c>
      <c r="U257"/>
    </row>
    <row r="258" spans="1:21">
      <c r="A258">
        <v>257</v>
      </c>
      <c r="B258" s="1" t="s">
        <v>434</v>
      </c>
      <c r="C258" s="1" t="s">
        <v>133</v>
      </c>
      <c r="D258" s="1" t="s">
        <v>65</v>
      </c>
      <c r="E258" t="s">
        <v>399</v>
      </c>
      <c r="F258" t="s">
        <v>431</v>
      </c>
      <c r="G258" t="s">
        <v>39</v>
      </c>
      <c r="H258" t="s">
        <v>135</v>
      </c>
      <c r="I258" t="s">
        <v>68</v>
      </c>
      <c r="J258" s="1">
        <v>3</v>
      </c>
      <c r="K258" t="s">
        <v>431</v>
      </c>
      <c r="L258" t="s">
        <v>432</v>
      </c>
      <c r="M258" t="s">
        <v>433</v>
      </c>
      <c r="N258" s="126"/>
      <c r="Q258" t="s">
        <v>434</v>
      </c>
      <c r="R258" t="s">
        <v>18636</v>
      </c>
      <c r="S258" s="120">
        <v>0.6</v>
      </c>
      <c r="U258"/>
    </row>
    <row r="259" spans="1:21">
      <c r="A259">
        <v>258</v>
      </c>
      <c r="B259" s="1" t="s">
        <v>435</v>
      </c>
      <c r="C259" s="1" t="s">
        <v>133</v>
      </c>
      <c r="D259" s="1" t="s">
        <v>65</v>
      </c>
      <c r="E259" t="s">
        <v>399</v>
      </c>
      <c r="F259" t="s">
        <v>431</v>
      </c>
      <c r="G259" t="s">
        <v>39</v>
      </c>
      <c r="H259" t="s">
        <v>135</v>
      </c>
      <c r="I259" t="s">
        <v>68</v>
      </c>
      <c r="J259" s="1">
        <v>3</v>
      </c>
      <c r="K259" t="s">
        <v>431</v>
      </c>
      <c r="L259" t="s">
        <v>432</v>
      </c>
      <c r="M259" t="s">
        <v>433</v>
      </c>
      <c r="N259" s="126"/>
      <c r="Q259" t="s">
        <v>435</v>
      </c>
      <c r="R259" t="s">
        <v>18636</v>
      </c>
      <c r="S259" s="120">
        <v>0.6</v>
      </c>
      <c r="U259"/>
    </row>
    <row r="260" spans="1:21">
      <c r="A260">
        <v>259</v>
      </c>
      <c r="B260" s="1" t="s">
        <v>436</v>
      </c>
      <c r="C260" s="1" t="s">
        <v>133</v>
      </c>
      <c r="D260" s="1" t="s">
        <v>65</v>
      </c>
      <c r="E260" t="s">
        <v>399</v>
      </c>
      <c r="F260" t="s">
        <v>431</v>
      </c>
      <c r="G260" t="s">
        <v>39</v>
      </c>
      <c r="H260" t="s">
        <v>135</v>
      </c>
      <c r="I260" t="s">
        <v>68</v>
      </c>
      <c r="J260" s="1">
        <v>3</v>
      </c>
      <c r="K260" t="s">
        <v>431</v>
      </c>
      <c r="L260" t="s">
        <v>432</v>
      </c>
      <c r="M260" t="s">
        <v>433</v>
      </c>
      <c r="N260" s="126"/>
      <c r="Q260" t="s">
        <v>436</v>
      </c>
      <c r="R260" t="s">
        <v>18636</v>
      </c>
      <c r="S260" s="120">
        <v>0.6</v>
      </c>
      <c r="U260"/>
    </row>
    <row r="261" spans="1:21">
      <c r="A261">
        <v>260</v>
      </c>
      <c r="B261" s="1" t="s">
        <v>437</v>
      </c>
      <c r="C261" s="1" t="s">
        <v>47</v>
      </c>
      <c r="D261" s="1" t="s">
        <v>65</v>
      </c>
      <c r="E261" t="s">
        <v>399</v>
      </c>
      <c r="F261" t="s">
        <v>438</v>
      </c>
      <c r="G261" t="s">
        <v>39</v>
      </c>
      <c r="H261" t="s">
        <v>49</v>
      </c>
      <c r="I261" t="s">
        <v>68</v>
      </c>
      <c r="J261" s="1">
        <v>3</v>
      </c>
      <c r="K261" t="s">
        <v>439</v>
      </c>
      <c r="L261" t="s">
        <v>440</v>
      </c>
      <c r="M261" t="s">
        <v>441</v>
      </c>
      <c r="N261" s="126"/>
      <c r="Q261" t="s">
        <v>437</v>
      </c>
      <c r="R261" t="s">
        <v>18637</v>
      </c>
      <c r="S261" s="120">
        <v>0.6</v>
      </c>
      <c r="U261"/>
    </row>
    <row r="262" spans="1:21">
      <c r="A262">
        <v>261</v>
      </c>
      <c r="B262" s="1" t="s">
        <v>442</v>
      </c>
      <c r="C262" s="1" t="s">
        <v>47</v>
      </c>
      <c r="D262" s="1" t="s">
        <v>65</v>
      </c>
      <c r="E262" t="s">
        <v>399</v>
      </c>
      <c r="F262" t="s">
        <v>438</v>
      </c>
      <c r="G262" t="s">
        <v>39</v>
      </c>
      <c r="H262" t="s">
        <v>49</v>
      </c>
      <c r="I262" t="s">
        <v>68</v>
      </c>
      <c r="J262" s="1">
        <v>3</v>
      </c>
      <c r="K262" t="s">
        <v>439</v>
      </c>
      <c r="L262" t="s">
        <v>440</v>
      </c>
      <c r="M262" t="s">
        <v>441</v>
      </c>
      <c r="N262" s="126">
        <v>0.01</v>
      </c>
      <c r="Q262" t="s">
        <v>442</v>
      </c>
      <c r="R262" t="s">
        <v>18637</v>
      </c>
      <c r="S262" s="120">
        <v>0.6</v>
      </c>
      <c r="U262"/>
    </row>
    <row r="263" spans="1:21">
      <c r="A263">
        <v>262</v>
      </c>
      <c r="B263" s="1" t="s">
        <v>443</v>
      </c>
      <c r="C263" s="1" t="s">
        <v>47</v>
      </c>
      <c r="D263" s="1" t="s">
        <v>65</v>
      </c>
      <c r="E263" t="s">
        <v>399</v>
      </c>
      <c r="F263" t="s">
        <v>438</v>
      </c>
      <c r="G263" t="s">
        <v>39</v>
      </c>
      <c r="H263" t="s">
        <v>49</v>
      </c>
      <c r="I263" t="s">
        <v>68</v>
      </c>
      <c r="J263" s="1">
        <v>3</v>
      </c>
      <c r="K263" t="s">
        <v>439</v>
      </c>
      <c r="L263" t="s">
        <v>440</v>
      </c>
      <c r="M263" t="s">
        <v>441</v>
      </c>
      <c r="N263" s="126">
        <v>0.01</v>
      </c>
      <c r="Q263" t="s">
        <v>443</v>
      </c>
      <c r="R263" t="s">
        <v>18637</v>
      </c>
      <c r="S263" s="120">
        <v>0.6</v>
      </c>
      <c r="U263"/>
    </row>
    <row r="264" spans="1:21">
      <c r="A264">
        <v>263</v>
      </c>
      <c r="B264" s="1" t="s">
        <v>444</v>
      </c>
      <c r="C264" s="1" t="s">
        <v>47</v>
      </c>
      <c r="D264" s="1" t="s">
        <v>65</v>
      </c>
      <c r="E264" t="s">
        <v>399</v>
      </c>
      <c r="F264" t="s">
        <v>438</v>
      </c>
      <c r="G264" t="s">
        <v>39</v>
      </c>
      <c r="H264" t="s">
        <v>49</v>
      </c>
      <c r="I264" t="s">
        <v>68</v>
      </c>
      <c r="J264" s="1">
        <v>3</v>
      </c>
      <c r="K264" t="s">
        <v>439</v>
      </c>
      <c r="L264" t="s">
        <v>440</v>
      </c>
      <c r="M264" t="s">
        <v>441</v>
      </c>
      <c r="N264" s="126"/>
      <c r="Q264" t="s">
        <v>444</v>
      </c>
      <c r="R264" t="s">
        <v>18637</v>
      </c>
      <c r="S264" s="120">
        <v>0.6</v>
      </c>
      <c r="U264"/>
    </row>
    <row r="265" spans="1:21">
      <c r="A265">
        <v>264</v>
      </c>
      <c r="B265" s="1" t="s">
        <v>445</v>
      </c>
      <c r="C265" s="1" t="s">
        <v>47</v>
      </c>
      <c r="D265" s="1" t="s">
        <v>65</v>
      </c>
      <c r="E265" t="s">
        <v>399</v>
      </c>
      <c r="F265" t="s">
        <v>438</v>
      </c>
      <c r="G265" t="s">
        <v>39</v>
      </c>
      <c r="H265" t="s">
        <v>49</v>
      </c>
      <c r="I265" t="s">
        <v>68</v>
      </c>
      <c r="J265" s="1">
        <v>3</v>
      </c>
      <c r="K265" t="s">
        <v>439</v>
      </c>
      <c r="L265" t="s">
        <v>440</v>
      </c>
      <c r="M265" t="s">
        <v>441</v>
      </c>
      <c r="N265" s="126"/>
      <c r="Q265" t="s">
        <v>445</v>
      </c>
      <c r="R265" t="s">
        <v>18637</v>
      </c>
      <c r="S265" s="120">
        <v>0.6</v>
      </c>
      <c r="U265"/>
    </row>
    <row r="266" spans="1:21">
      <c r="A266">
        <v>265</v>
      </c>
      <c r="B266" s="1" t="s">
        <v>446</v>
      </c>
      <c r="C266" s="1" t="s">
        <v>47</v>
      </c>
      <c r="D266" s="1" t="s">
        <v>65</v>
      </c>
      <c r="E266" t="s">
        <v>399</v>
      </c>
      <c r="F266" t="s">
        <v>438</v>
      </c>
      <c r="G266" t="s">
        <v>39</v>
      </c>
      <c r="H266" t="s">
        <v>49</v>
      </c>
      <c r="I266" t="s">
        <v>68</v>
      </c>
      <c r="J266" s="1">
        <v>3</v>
      </c>
      <c r="K266" t="s">
        <v>439</v>
      </c>
      <c r="L266" t="s">
        <v>440</v>
      </c>
      <c r="M266" t="s">
        <v>441</v>
      </c>
      <c r="N266" s="126"/>
      <c r="Q266" t="s">
        <v>446</v>
      </c>
      <c r="R266" t="s">
        <v>18637</v>
      </c>
      <c r="S266" s="120">
        <v>0.6</v>
      </c>
      <c r="U266"/>
    </row>
    <row r="267" spans="1:21">
      <c r="A267">
        <v>266</v>
      </c>
      <c r="B267" s="1" t="s">
        <v>447</v>
      </c>
      <c r="C267" s="1" t="s">
        <v>47</v>
      </c>
      <c r="D267" s="1" t="s">
        <v>65</v>
      </c>
      <c r="E267" t="s">
        <v>399</v>
      </c>
      <c r="F267" t="s">
        <v>438</v>
      </c>
      <c r="G267" t="s">
        <v>39</v>
      </c>
      <c r="H267" t="s">
        <v>49</v>
      </c>
      <c r="I267" t="s">
        <v>68</v>
      </c>
      <c r="J267" s="1">
        <v>3</v>
      </c>
      <c r="K267" t="s">
        <v>439</v>
      </c>
      <c r="L267" t="s">
        <v>440</v>
      </c>
      <c r="M267" t="s">
        <v>441</v>
      </c>
      <c r="N267" s="126"/>
      <c r="Q267" t="s">
        <v>447</v>
      </c>
      <c r="R267" t="s">
        <v>18637</v>
      </c>
      <c r="S267" s="120">
        <v>0.6</v>
      </c>
      <c r="U267"/>
    </row>
    <row r="268" spans="1:21">
      <c r="A268">
        <v>267</v>
      </c>
      <c r="B268" s="1" t="s">
        <v>448</v>
      </c>
      <c r="C268" s="1" t="s">
        <v>47</v>
      </c>
      <c r="D268" s="1" t="s">
        <v>65</v>
      </c>
      <c r="E268" t="s">
        <v>399</v>
      </c>
      <c r="F268" t="s">
        <v>438</v>
      </c>
      <c r="G268" t="s">
        <v>39</v>
      </c>
      <c r="H268" t="s">
        <v>49</v>
      </c>
      <c r="I268" t="s">
        <v>68</v>
      </c>
      <c r="J268" s="1">
        <v>3</v>
      </c>
      <c r="K268" t="s">
        <v>439</v>
      </c>
      <c r="L268" t="s">
        <v>440</v>
      </c>
      <c r="M268" t="s">
        <v>441</v>
      </c>
      <c r="N268" s="126"/>
      <c r="Q268" t="s">
        <v>448</v>
      </c>
      <c r="R268" t="s">
        <v>18637</v>
      </c>
      <c r="S268" s="120">
        <v>0.6</v>
      </c>
      <c r="U268"/>
    </row>
    <row r="269" spans="1:21">
      <c r="A269">
        <v>268</v>
      </c>
      <c r="B269" s="1" t="s">
        <v>449</v>
      </c>
      <c r="C269" s="1" t="s">
        <v>47</v>
      </c>
      <c r="D269" s="1" t="s">
        <v>65</v>
      </c>
      <c r="E269" t="s">
        <v>399</v>
      </c>
      <c r="F269" t="s">
        <v>438</v>
      </c>
      <c r="G269" t="s">
        <v>39</v>
      </c>
      <c r="H269" t="s">
        <v>49</v>
      </c>
      <c r="I269" t="s">
        <v>68</v>
      </c>
      <c r="J269" s="1">
        <v>3</v>
      </c>
      <c r="K269" t="s">
        <v>439</v>
      </c>
      <c r="L269" t="s">
        <v>440</v>
      </c>
      <c r="M269" t="s">
        <v>441</v>
      </c>
      <c r="N269" s="126"/>
      <c r="Q269" t="s">
        <v>449</v>
      </c>
      <c r="R269" t="s">
        <v>18637</v>
      </c>
      <c r="S269" s="120">
        <v>0.6</v>
      </c>
      <c r="U269"/>
    </row>
    <row r="270" spans="1:21">
      <c r="A270">
        <v>269</v>
      </c>
      <c r="B270" s="1" t="s">
        <v>450</v>
      </c>
      <c r="C270" s="1" t="s">
        <v>47</v>
      </c>
      <c r="D270" s="1" t="s">
        <v>65</v>
      </c>
      <c r="E270" t="s">
        <v>399</v>
      </c>
      <c r="F270" t="s">
        <v>438</v>
      </c>
      <c r="G270" t="s">
        <v>39</v>
      </c>
      <c r="H270" t="s">
        <v>49</v>
      </c>
      <c r="I270" t="s">
        <v>68</v>
      </c>
      <c r="J270" s="1">
        <v>3</v>
      </c>
      <c r="K270" t="s">
        <v>439</v>
      </c>
      <c r="L270" t="s">
        <v>440</v>
      </c>
      <c r="M270" t="s">
        <v>441</v>
      </c>
      <c r="N270" s="126"/>
      <c r="Q270" t="s">
        <v>450</v>
      </c>
      <c r="R270" t="s">
        <v>18637</v>
      </c>
      <c r="S270" s="120">
        <v>0.6</v>
      </c>
      <c r="U270"/>
    </row>
    <row r="271" spans="1:21">
      <c r="A271">
        <v>270</v>
      </c>
      <c r="B271" s="1" t="s">
        <v>451</v>
      </c>
      <c r="C271" s="1" t="s">
        <v>47</v>
      </c>
      <c r="D271" s="1" t="s">
        <v>65</v>
      </c>
      <c r="E271" t="s">
        <v>399</v>
      </c>
      <c r="F271" t="s">
        <v>438</v>
      </c>
      <c r="G271" t="s">
        <v>39</v>
      </c>
      <c r="H271" t="s">
        <v>49</v>
      </c>
      <c r="I271" t="s">
        <v>68</v>
      </c>
      <c r="J271" s="1">
        <v>3</v>
      </c>
      <c r="K271" t="s">
        <v>439</v>
      </c>
      <c r="L271" t="s">
        <v>440</v>
      </c>
      <c r="M271" t="s">
        <v>441</v>
      </c>
      <c r="N271" s="126"/>
      <c r="Q271" t="s">
        <v>451</v>
      </c>
      <c r="R271" t="s">
        <v>18637</v>
      </c>
      <c r="S271" s="120">
        <v>0.6</v>
      </c>
      <c r="U271"/>
    </row>
    <row r="272" spans="1:21">
      <c r="A272">
        <v>271</v>
      </c>
      <c r="B272" s="1" t="s">
        <v>452</v>
      </c>
      <c r="C272" s="1" t="s">
        <v>47</v>
      </c>
      <c r="D272" s="1" t="s">
        <v>65</v>
      </c>
      <c r="E272" t="s">
        <v>399</v>
      </c>
      <c r="F272" t="s">
        <v>438</v>
      </c>
      <c r="G272" t="s">
        <v>39</v>
      </c>
      <c r="H272" t="s">
        <v>49</v>
      </c>
      <c r="I272" t="s">
        <v>68</v>
      </c>
      <c r="J272" s="1">
        <v>3</v>
      </c>
      <c r="K272" t="s">
        <v>439</v>
      </c>
      <c r="L272" t="s">
        <v>440</v>
      </c>
      <c r="M272" t="s">
        <v>441</v>
      </c>
      <c r="N272" s="126"/>
      <c r="Q272" t="s">
        <v>452</v>
      </c>
      <c r="R272" t="s">
        <v>18637</v>
      </c>
      <c r="S272" s="120">
        <v>0.6</v>
      </c>
      <c r="U272"/>
    </row>
    <row r="273" spans="1:21">
      <c r="A273">
        <v>272</v>
      </c>
      <c r="B273" s="1" t="s">
        <v>453</v>
      </c>
      <c r="C273" s="1" t="s">
        <v>47</v>
      </c>
      <c r="D273" s="1" t="s">
        <v>65</v>
      </c>
      <c r="E273" t="s">
        <v>399</v>
      </c>
      <c r="F273" t="s">
        <v>438</v>
      </c>
      <c r="G273" t="s">
        <v>39</v>
      </c>
      <c r="H273" t="s">
        <v>49</v>
      </c>
      <c r="I273" t="s">
        <v>68</v>
      </c>
      <c r="J273" s="1">
        <v>3</v>
      </c>
      <c r="K273" t="s">
        <v>439</v>
      </c>
      <c r="L273" t="s">
        <v>440</v>
      </c>
      <c r="M273" t="s">
        <v>441</v>
      </c>
      <c r="N273" s="126"/>
      <c r="Q273" t="s">
        <v>453</v>
      </c>
      <c r="R273" t="s">
        <v>18637</v>
      </c>
      <c r="S273" s="120">
        <v>0.6</v>
      </c>
      <c r="U273"/>
    </row>
    <row r="274" spans="1:21">
      <c r="A274">
        <v>273</v>
      </c>
      <c r="B274" s="1" t="s">
        <v>454</v>
      </c>
      <c r="C274" s="1" t="s">
        <v>47</v>
      </c>
      <c r="D274" s="1" t="s">
        <v>65</v>
      </c>
      <c r="E274" t="s">
        <v>399</v>
      </c>
      <c r="F274" t="s">
        <v>438</v>
      </c>
      <c r="G274" t="s">
        <v>39</v>
      </c>
      <c r="H274" t="s">
        <v>49</v>
      </c>
      <c r="I274" t="s">
        <v>68</v>
      </c>
      <c r="J274" s="1">
        <v>3</v>
      </c>
      <c r="K274" t="s">
        <v>439</v>
      </c>
      <c r="L274" t="s">
        <v>440</v>
      </c>
      <c r="M274" t="s">
        <v>441</v>
      </c>
      <c r="N274" s="126"/>
      <c r="Q274" t="s">
        <v>454</v>
      </c>
      <c r="R274" t="s">
        <v>18637</v>
      </c>
      <c r="S274" s="120">
        <v>0.6</v>
      </c>
      <c r="U274"/>
    </row>
    <row r="275" spans="1:21">
      <c r="A275">
        <v>274</v>
      </c>
      <c r="B275" s="1" t="s">
        <v>161</v>
      </c>
      <c r="C275" s="1" t="s">
        <v>47</v>
      </c>
      <c r="D275" s="1" t="s">
        <v>65</v>
      </c>
      <c r="E275" t="s">
        <v>399</v>
      </c>
      <c r="F275" t="s">
        <v>438</v>
      </c>
      <c r="G275" t="s">
        <v>39</v>
      </c>
      <c r="H275" t="s">
        <v>49</v>
      </c>
      <c r="I275" t="s">
        <v>68</v>
      </c>
      <c r="J275" s="1">
        <v>3</v>
      </c>
      <c r="K275" t="s">
        <v>439</v>
      </c>
      <c r="L275" t="s">
        <v>440</v>
      </c>
      <c r="M275" t="s">
        <v>441</v>
      </c>
      <c r="N275" s="126"/>
      <c r="Q275" t="s">
        <v>161</v>
      </c>
      <c r="R275" t="s">
        <v>18637</v>
      </c>
      <c r="S275" s="120">
        <v>0.6</v>
      </c>
      <c r="U275"/>
    </row>
    <row r="276" spans="1:21">
      <c r="A276">
        <v>275</v>
      </c>
      <c r="B276" s="1" t="s">
        <v>455</v>
      </c>
      <c r="C276" s="1" t="s">
        <v>47</v>
      </c>
      <c r="D276" s="1" t="s">
        <v>65</v>
      </c>
      <c r="E276" t="s">
        <v>399</v>
      </c>
      <c r="F276" t="s">
        <v>438</v>
      </c>
      <c r="G276" t="s">
        <v>39</v>
      </c>
      <c r="H276" t="s">
        <v>49</v>
      </c>
      <c r="I276" t="s">
        <v>68</v>
      </c>
      <c r="J276" s="1">
        <v>3</v>
      </c>
      <c r="K276" t="s">
        <v>439</v>
      </c>
      <c r="L276" t="s">
        <v>440</v>
      </c>
      <c r="M276" t="s">
        <v>441</v>
      </c>
      <c r="N276" s="126"/>
      <c r="Q276" t="s">
        <v>455</v>
      </c>
      <c r="R276" t="s">
        <v>18637</v>
      </c>
      <c r="S276" s="120">
        <v>0.6</v>
      </c>
      <c r="U276"/>
    </row>
    <row r="277" spans="1:21">
      <c r="A277">
        <v>276</v>
      </c>
      <c r="B277" s="1" t="s">
        <v>456</v>
      </c>
      <c r="C277" s="1" t="s">
        <v>47</v>
      </c>
      <c r="D277" s="1" t="s">
        <v>65</v>
      </c>
      <c r="E277" t="s">
        <v>399</v>
      </c>
      <c r="F277" t="s">
        <v>438</v>
      </c>
      <c r="G277" t="s">
        <v>39</v>
      </c>
      <c r="H277" t="s">
        <v>49</v>
      </c>
      <c r="I277" t="s">
        <v>68</v>
      </c>
      <c r="J277" s="1">
        <v>3</v>
      </c>
      <c r="K277" t="s">
        <v>439</v>
      </c>
      <c r="L277" t="s">
        <v>440</v>
      </c>
      <c r="M277" t="s">
        <v>441</v>
      </c>
      <c r="N277" s="126"/>
      <c r="Q277" t="s">
        <v>456</v>
      </c>
      <c r="R277" t="s">
        <v>18637</v>
      </c>
      <c r="S277" s="120">
        <v>0.6</v>
      </c>
      <c r="U277"/>
    </row>
    <row r="278" spans="1:21">
      <c r="A278">
        <v>277</v>
      </c>
      <c r="B278" s="1" t="s">
        <v>457</v>
      </c>
      <c r="C278" s="1" t="s">
        <v>47</v>
      </c>
      <c r="D278" s="1" t="s">
        <v>65</v>
      </c>
      <c r="E278" t="s">
        <v>399</v>
      </c>
      <c r="F278" t="s">
        <v>438</v>
      </c>
      <c r="G278" t="s">
        <v>39</v>
      </c>
      <c r="H278" t="s">
        <v>49</v>
      </c>
      <c r="I278" t="s">
        <v>68</v>
      </c>
      <c r="J278" s="1">
        <v>3</v>
      </c>
      <c r="K278" t="s">
        <v>439</v>
      </c>
      <c r="L278" t="s">
        <v>440</v>
      </c>
      <c r="M278" t="s">
        <v>441</v>
      </c>
      <c r="N278" s="126"/>
      <c r="Q278" t="s">
        <v>457</v>
      </c>
      <c r="R278" t="s">
        <v>18637</v>
      </c>
      <c r="S278" s="120">
        <v>0.6</v>
      </c>
      <c r="U278"/>
    </row>
    <row r="279" spans="1:21">
      <c r="A279">
        <v>278</v>
      </c>
      <c r="B279" s="1" t="s">
        <v>458</v>
      </c>
      <c r="C279" s="1" t="s">
        <v>164</v>
      </c>
      <c r="D279" s="1" t="s">
        <v>65</v>
      </c>
      <c r="E279" t="s">
        <v>399</v>
      </c>
      <c r="F279" t="s">
        <v>459</v>
      </c>
      <c r="G279" t="s">
        <v>39</v>
      </c>
      <c r="H279" t="s">
        <v>166</v>
      </c>
      <c r="I279" t="s">
        <v>68</v>
      </c>
      <c r="J279" s="1">
        <v>3</v>
      </c>
      <c r="K279" t="s">
        <v>459</v>
      </c>
      <c r="L279" t="s">
        <v>460</v>
      </c>
      <c r="M279" t="s">
        <v>461</v>
      </c>
      <c r="N279" s="126"/>
      <c r="Q279" t="s">
        <v>458</v>
      </c>
      <c r="R279" t="s">
        <v>18638</v>
      </c>
      <c r="S279" s="120">
        <v>0.6</v>
      </c>
      <c r="U279"/>
    </row>
    <row r="280" spans="1:21">
      <c r="A280">
        <v>279</v>
      </c>
      <c r="B280" s="1" t="s">
        <v>462</v>
      </c>
      <c r="C280" s="1" t="s">
        <v>164</v>
      </c>
      <c r="D280" s="1" t="s">
        <v>65</v>
      </c>
      <c r="E280" t="s">
        <v>399</v>
      </c>
      <c r="F280" t="s">
        <v>459</v>
      </c>
      <c r="G280" t="s">
        <v>39</v>
      </c>
      <c r="H280" t="s">
        <v>166</v>
      </c>
      <c r="I280" t="s">
        <v>68</v>
      </c>
      <c r="J280" s="1">
        <v>3</v>
      </c>
      <c r="K280" t="s">
        <v>459</v>
      </c>
      <c r="L280" t="s">
        <v>460</v>
      </c>
      <c r="M280" t="s">
        <v>461</v>
      </c>
      <c r="N280" s="126"/>
      <c r="Q280" t="s">
        <v>462</v>
      </c>
      <c r="R280" t="s">
        <v>18638</v>
      </c>
      <c r="S280" s="120">
        <v>0.6</v>
      </c>
      <c r="U280"/>
    </row>
    <row r="281" spans="1:21">
      <c r="A281">
        <v>280</v>
      </c>
      <c r="B281" s="1" t="s">
        <v>463</v>
      </c>
      <c r="C281" s="1" t="s">
        <v>164</v>
      </c>
      <c r="D281" s="1" t="s">
        <v>65</v>
      </c>
      <c r="E281" t="s">
        <v>399</v>
      </c>
      <c r="F281" t="s">
        <v>459</v>
      </c>
      <c r="G281" t="s">
        <v>39</v>
      </c>
      <c r="H281" t="s">
        <v>166</v>
      </c>
      <c r="I281" t="s">
        <v>68</v>
      </c>
      <c r="J281" s="1">
        <v>3</v>
      </c>
      <c r="K281" t="s">
        <v>459</v>
      </c>
      <c r="L281" t="s">
        <v>460</v>
      </c>
      <c r="M281" t="s">
        <v>461</v>
      </c>
      <c r="N281" s="126"/>
      <c r="Q281" t="s">
        <v>463</v>
      </c>
      <c r="R281" t="s">
        <v>18638</v>
      </c>
      <c r="S281" s="120">
        <v>0.6</v>
      </c>
      <c r="U281"/>
    </row>
    <row r="282" spans="1:21">
      <c r="A282">
        <v>281</v>
      </c>
      <c r="B282" s="1" t="s">
        <v>464</v>
      </c>
      <c r="C282" s="1" t="s">
        <v>164</v>
      </c>
      <c r="D282" s="1" t="s">
        <v>65</v>
      </c>
      <c r="E282" t="s">
        <v>399</v>
      </c>
      <c r="F282" t="s">
        <v>459</v>
      </c>
      <c r="G282" t="s">
        <v>39</v>
      </c>
      <c r="H282" t="s">
        <v>166</v>
      </c>
      <c r="I282" t="s">
        <v>68</v>
      </c>
      <c r="J282" s="1">
        <v>3</v>
      </c>
      <c r="K282" t="s">
        <v>459</v>
      </c>
      <c r="L282" t="s">
        <v>460</v>
      </c>
      <c r="M282" t="s">
        <v>461</v>
      </c>
      <c r="N282" s="126"/>
      <c r="Q282" t="s">
        <v>464</v>
      </c>
      <c r="R282" t="s">
        <v>18638</v>
      </c>
      <c r="S282" s="120">
        <v>0.6</v>
      </c>
      <c r="U282"/>
    </row>
    <row r="283" spans="1:21">
      <c r="A283">
        <v>282</v>
      </c>
      <c r="B283" s="1" t="s">
        <v>465</v>
      </c>
      <c r="C283" s="1" t="s">
        <v>164</v>
      </c>
      <c r="D283" s="1" t="s">
        <v>65</v>
      </c>
      <c r="E283" t="s">
        <v>399</v>
      </c>
      <c r="F283" t="s">
        <v>459</v>
      </c>
      <c r="G283" t="s">
        <v>39</v>
      </c>
      <c r="H283" t="s">
        <v>166</v>
      </c>
      <c r="I283" t="s">
        <v>68</v>
      </c>
      <c r="J283" s="1">
        <v>3</v>
      </c>
      <c r="K283" t="s">
        <v>459</v>
      </c>
      <c r="L283" t="s">
        <v>460</v>
      </c>
      <c r="M283" t="s">
        <v>461</v>
      </c>
      <c r="N283" s="126"/>
      <c r="Q283" t="s">
        <v>465</v>
      </c>
      <c r="R283" t="s">
        <v>18638</v>
      </c>
      <c r="S283" s="120">
        <v>0.6</v>
      </c>
      <c r="U283"/>
    </row>
    <row r="284" spans="1:21">
      <c r="A284">
        <v>283</v>
      </c>
      <c r="B284" s="1" t="s">
        <v>163</v>
      </c>
      <c r="C284" s="1" t="s">
        <v>164</v>
      </c>
      <c r="D284" s="1" t="s">
        <v>65</v>
      </c>
      <c r="E284" t="s">
        <v>399</v>
      </c>
      <c r="F284" t="s">
        <v>459</v>
      </c>
      <c r="G284" t="s">
        <v>39</v>
      </c>
      <c r="H284" t="s">
        <v>166</v>
      </c>
      <c r="I284" t="s">
        <v>68</v>
      </c>
      <c r="J284" s="1">
        <v>3</v>
      </c>
      <c r="K284" t="s">
        <v>459</v>
      </c>
      <c r="L284" t="s">
        <v>460</v>
      </c>
      <c r="M284" t="s">
        <v>461</v>
      </c>
      <c r="N284" s="126">
        <v>0.01</v>
      </c>
      <c r="Q284" t="s">
        <v>163</v>
      </c>
      <c r="R284" t="s">
        <v>18638</v>
      </c>
      <c r="S284" s="120">
        <v>0.6</v>
      </c>
      <c r="U284"/>
    </row>
    <row r="285" spans="1:21">
      <c r="A285">
        <v>284</v>
      </c>
      <c r="B285" s="1" t="s">
        <v>466</v>
      </c>
      <c r="C285" s="1" t="s">
        <v>164</v>
      </c>
      <c r="D285" s="1" t="s">
        <v>65</v>
      </c>
      <c r="E285" t="s">
        <v>399</v>
      </c>
      <c r="F285" t="s">
        <v>459</v>
      </c>
      <c r="G285" t="s">
        <v>39</v>
      </c>
      <c r="H285" t="s">
        <v>166</v>
      </c>
      <c r="I285" t="s">
        <v>68</v>
      </c>
      <c r="J285" s="1">
        <v>3</v>
      </c>
      <c r="K285" t="s">
        <v>459</v>
      </c>
      <c r="L285" t="s">
        <v>460</v>
      </c>
      <c r="M285" t="s">
        <v>461</v>
      </c>
      <c r="N285" s="126"/>
      <c r="Q285" t="s">
        <v>466</v>
      </c>
      <c r="R285" t="s">
        <v>18638</v>
      </c>
      <c r="S285" s="120">
        <v>0.6</v>
      </c>
      <c r="U285"/>
    </row>
    <row r="286" spans="1:21">
      <c r="A286">
        <v>285</v>
      </c>
      <c r="B286" s="1" t="s">
        <v>467</v>
      </c>
      <c r="C286" s="1" t="s">
        <v>164</v>
      </c>
      <c r="D286" s="1" t="s">
        <v>65</v>
      </c>
      <c r="E286" t="s">
        <v>399</v>
      </c>
      <c r="F286" t="s">
        <v>459</v>
      </c>
      <c r="G286" t="s">
        <v>39</v>
      </c>
      <c r="H286" t="s">
        <v>166</v>
      </c>
      <c r="I286" t="s">
        <v>68</v>
      </c>
      <c r="J286" s="1">
        <v>3</v>
      </c>
      <c r="K286" t="s">
        <v>459</v>
      </c>
      <c r="L286" t="s">
        <v>460</v>
      </c>
      <c r="M286" t="s">
        <v>461</v>
      </c>
      <c r="N286" s="126"/>
      <c r="Q286" t="s">
        <v>467</v>
      </c>
      <c r="R286" t="s">
        <v>18638</v>
      </c>
      <c r="S286" s="120">
        <v>0.6</v>
      </c>
      <c r="U286"/>
    </row>
    <row r="287" spans="1:21">
      <c r="A287">
        <v>286</v>
      </c>
      <c r="B287" s="1" t="s">
        <v>376</v>
      </c>
      <c r="C287" s="1" t="s">
        <v>164</v>
      </c>
      <c r="D287" s="1" t="s">
        <v>65</v>
      </c>
      <c r="E287" t="s">
        <v>399</v>
      </c>
      <c r="F287" t="s">
        <v>459</v>
      </c>
      <c r="G287" t="s">
        <v>39</v>
      </c>
      <c r="H287" t="s">
        <v>166</v>
      </c>
      <c r="I287" t="s">
        <v>68</v>
      </c>
      <c r="J287" s="1">
        <v>3</v>
      </c>
      <c r="K287" t="s">
        <v>459</v>
      </c>
      <c r="L287" t="s">
        <v>460</v>
      </c>
      <c r="M287" t="s">
        <v>461</v>
      </c>
      <c r="N287" s="126"/>
      <c r="Q287" t="s">
        <v>376</v>
      </c>
      <c r="R287" t="s">
        <v>18638</v>
      </c>
      <c r="S287" s="120">
        <v>0.6</v>
      </c>
      <c r="U287"/>
    </row>
    <row r="288" spans="1:21">
      <c r="A288">
        <v>287</v>
      </c>
      <c r="B288" s="1" t="s">
        <v>468</v>
      </c>
      <c r="C288" s="1" t="s">
        <v>164</v>
      </c>
      <c r="D288" s="1" t="s">
        <v>65</v>
      </c>
      <c r="E288" t="s">
        <v>399</v>
      </c>
      <c r="F288" t="s">
        <v>459</v>
      </c>
      <c r="G288" t="s">
        <v>39</v>
      </c>
      <c r="H288" t="s">
        <v>166</v>
      </c>
      <c r="I288" t="s">
        <v>68</v>
      </c>
      <c r="J288" s="1">
        <v>3</v>
      </c>
      <c r="K288" t="s">
        <v>459</v>
      </c>
      <c r="L288" t="s">
        <v>460</v>
      </c>
      <c r="M288" t="s">
        <v>461</v>
      </c>
      <c r="N288" s="126">
        <v>0.01</v>
      </c>
      <c r="Q288" t="s">
        <v>468</v>
      </c>
      <c r="R288" t="s">
        <v>18638</v>
      </c>
      <c r="S288" s="120">
        <v>0.6</v>
      </c>
      <c r="U288"/>
    </row>
    <row r="289" spans="1:21">
      <c r="A289">
        <v>288</v>
      </c>
      <c r="B289" s="1" t="s">
        <v>469</v>
      </c>
      <c r="C289" s="1" t="s">
        <v>164</v>
      </c>
      <c r="D289" s="1" t="s">
        <v>65</v>
      </c>
      <c r="E289" t="s">
        <v>399</v>
      </c>
      <c r="F289" t="s">
        <v>459</v>
      </c>
      <c r="G289" t="s">
        <v>39</v>
      </c>
      <c r="H289" t="s">
        <v>166</v>
      </c>
      <c r="I289" t="s">
        <v>68</v>
      </c>
      <c r="J289" s="1">
        <v>3</v>
      </c>
      <c r="K289" t="s">
        <v>459</v>
      </c>
      <c r="L289" t="s">
        <v>460</v>
      </c>
      <c r="M289" t="s">
        <v>461</v>
      </c>
      <c r="N289" s="126"/>
      <c r="Q289" t="s">
        <v>469</v>
      </c>
      <c r="R289" t="s">
        <v>18638</v>
      </c>
      <c r="S289" s="120">
        <v>0.6</v>
      </c>
      <c r="U289"/>
    </row>
    <row r="290" spans="1:21">
      <c r="A290">
        <v>289</v>
      </c>
      <c r="B290" s="1" t="s">
        <v>470</v>
      </c>
      <c r="C290" s="1" t="s">
        <v>164</v>
      </c>
      <c r="D290" s="1" t="s">
        <v>65</v>
      </c>
      <c r="E290" t="s">
        <v>399</v>
      </c>
      <c r="F290" t="s">
        <v>459</v>
      </c>
      <c r="G290" t="s">
        <v>39</v>
      </c>
      <c r="H290" t="s">
        <v>166</v>
      </c>
      <c r="I290" t="s">
        <v>68</v>
      </c>
      <c r="J290" s="1">
        <v>3</v>
      </c>
      <c r="K290" t="s">
        <v>459</v>
      </c>
      <c r="L290" t="s">
        <v>460</v>
      </c>
      <c r="M290" t="s">
        <v>461</v>
      </c>
      <c r="N290" s="126"/>
      <c r="Q290" t="s">
        <v>470</v>
      </c>
      <c r="R290" t="s">
        <v>18638</v>
      </c>
      <c r="S290" s="120">
        <v>0.6</v>
      </c>
      <c r="U290"/>
    </row>
    <row r="291" spans="1:21">
      <c r="A291">
        <v>290</v>
      </c>
      <c r="B291" s="1" t="s">
        <v>471</v>
      </c>
      <c r="C291" s="1" t="s">
        <v>175</v>
      </c>
      <c r="D291" s="1" t="s">
        <v>65</v>
      </c>
      <c r="E291" t="s">
        <v>399</v>
      </c>
      <c r="F291" t="s">
        <v>472</v>
      </c>
      <c r="G291" t="s">
        <v>39</v>
      </c>
      <c r="H291" t="s">
        <v>177</v>
      </c>
      <c r="I291" t="s">
        <v>68</v>
      </c>
      <c r="J291" s="1">
        <v>3</v>
      </c>
      <c r="K291" t="s">
        <v>473</v>
      </c>
      <c r="L291" t="s">
        <v>474</v>
      </c>
      <c r="M291" t="s">
        <v>475</v>
      </c>
      <c r="N291" s="126"/>
      <c r="Q291" t="s">
        <v>471</v>
      </c>
      <c r="R291" t="s">
        <v>18639</v>
      </c>
      <c r="S291" s="120">
        <v>0.6</v>
      </c>
      <c r="U291"/>
    </row>
    <row r="292" spans="1:21">
      <c r="A292">
        <v>291</v>
      </c>
      <c r="B292" s="1" t="s">
        <v>476</v>
      </c>
      <c r="C292" s="1" t="s">
        <v>175</v>
      </c>
      <c r="D292" s="1" t="s">
        <v>65</v>
      </c>
      <c r="E292" t="s">
        <v>399</v>
      </c>
      <c r="F292" t="s">
        <v>472</v>
      </c>
      <c r="G292" t="s">
        <v>39</v>
      </c>
      <c r="H292" t="s">
        <v>177</v>
      </c>
      <c r="I292" t="s">
        <v>68</v>
      </c>
      <c r="J292" s="1">
        <v>3</v>
      </c>
      <c r="K292" t="s">
        <v>473</v>
      </c>
      <c r="L292" t="s">
        <v>474</v>
      </c>
      <c r="M292" t="s">
        <v>475</v>
      </c>
      <c r="N292" s="126"/>
      <c r="Q292" t="s">
        <v>476</v>
      </c>
      <c r="R292" t="s">
        <v>18639</v>
      </c>
      <c r="S292" s="120">
        <v>0.6</v>
      </c>
      <c r="U292"/>
    </row>
    <row r="293" spans="1:21">
      <c r="A293">
        <v>292</v>
      </c>
      <c r="B293" s="1" t="s">
        <v>477</v>
      </c>
      <c r="C293" s="1" t="s">
        <v>175</v>
      </c>
      <c r="D293" s="1" t="s">
        <v>65</v>
      </c>
      <c r="E293" t="s">
        <v>399</v>
      </c>
      <c r="F293" t="s">
        <v>472</v>
      </c>
      <c r="G293" t="s">
        <v>39</v>
      </c>
      <c r="H293" t="s">
        <v>177</v>
      </c>
      <c r="I293" t="s">
        <v>68</v>
      </c>
      <c r="J293" s="1">
        <v>3</v>
      </c>
      <c r="K293" t="s">
        <v>473</v>
      </c>
      <c r="L293" t="s">
        <v>474</v>
      </c>
      <c r="M293" t="s">
        <v>475</v>
      </c>
      <c r="N293" s="126"/>
      <c r="Q293" t="s">
        <v>477</v>
      </c>
      <c r="R293" t="s">
        <v>18639</v>
      </c>
      <c r="S293" s="120">
        <v>0.6</v>
      </c>
      <c r="U293"/>
    </row>
    <row r="294" spans="1:21">
      <c r="A294">
        <v>293</v>
      </c>
      <c r="B294" s="1" t="s">
        <v>478</v>
      </c>
      <c r="C294" s="1" t="s">
        <v>175</v>
      </c>
      <c r="D294" s="1" t="s">
        <v>65</v>
      </c>
      <c r="E294" t="s">
        <v>399</v>
      </c>
      <c r="F294" t="s">
        <v>472</v>
      </c>
      <c r="G294" t="s">
        <v>39</v>
      </c>
      <c r="H294" t="s">
        <v>177</v>
      </c>
      <c r="I294" t="s">
        <v>68</v>
      </c>
      <c r="J294" s="1">
        <v>3</v>
      </c>
      <c r="K294" t="s">
        <v>473</v>
      </c>
      <c r="L294" t="s">
        <v>474</v>
      </c>
      <c r="M294" t="s">
        <v>475</v>
      </c>
      <c r="N294" s="126"/>
      <c r="Q294" t="s">
        <v>478</v>
      </c>
      <c r="R294" t="s">
        <v>18639</v>
      </c>
      <c r="S294" s="120">
        <v>0.6</v>
      </c>
      <c r="U294"/>
    </row>
    <row r="295" spans="1:21">
      <c r="A295">
        <v>294</v>
      </c>
      <c r="B295" s="1" t="s">
        <v>479</v>
      </c>
      <c r="C295" s="1" t="s">
        <v>175</v>
      </c>
      <c r="D295" s="1" t="s">
        <v>65</v>
      </c>
      <c r="E295" t="s">
        <v>399</v>
      </c>
      <c r="F295" t="s">
        <v>472</v>
      </c>
      <c r="G295" t="s">
        <v>39</v>
      </c>
      <c r="H295" t="s">
        <v>177</v>
      </c>
      <c r="I295" t="s">
        <v>68</v>
      </c>
      <c r="J295" s="1">
        <v>3</v>
      </c>
      <c r="K295" t="s">
        <v>473</v>
      </c>
      <c r="L295" t="s">
        <v>474</v>
      </c>
      <c r="M295" t="s">
        <v>475</v>
      </c>
      <c r="N295" s="126"/>
      <c r="Q295" t="s">
        <v>479</v>
      </c>
      <c r="R295" t="s">
        <v>18639</v>
      </c>
      <c r="S295" s="120">
        <v>0.6</v>
      </c>
      <c r="U295"/>
    </row>
    <row r="296" spans="1:21">
      <c r="A296">
        <v>295</v>
      </c>
      <c r="B296" s="1" t="s">
        <v>480</v>
      </c>
      <c r="C296" s="1" t="s">
        <v>175</v>
      </c>
      <c r="D296" s="1" t="s">
        <v>65</v>
      </c>
      <c r="E296" t="s">
        <v>399</v>
      </c>
      <c r="F296" t="s">
        <v>472</v>
      </c>
      <c r="G296" t="s">
        <v>39</v>
      </c>
      <c r="H296" t="s">
        <v>177</v>
      </c>
      <c r="I296" t="s">
        <v>68</v>
      </c>
      <c r="J296" s="1">
        <v>3</v>
      </c>
      <c r="K296" t="s">
        <v>473</v>
      </c>
      <c r="L296" t="s">
        <v>474</v>
      </c>
      <c r="M296" t="s">
        <v>475</v>
      </c>
      <c r="N296" s="126"/>
      <c r="Q296" t="s">
        <v>480</v>
      </c>
      <c r="R296" t="s">
        <v>18639</v>
      </c>
      <c r="S296" s="120">
        <v>0.6</v>
      </c>
      <c r="U296"/>
    </row>
    <row r="297" spans="1:21">
      <c r="A297">
        <v>296</v>
      </c>
      <c r="B297" s="1" t="s">
        <v>181</v>
      </c>
      <c r="C297" s="1" t="s">
        <v>175</v>
      </c>
      <c r="D297" s="1" t="s">
        <v>65</v>
      </c>
      <c r="E297" t="s">
        <v>399</v>
      </c>
      <c r="F297" t="s">
        <v>472</v>
      </c>
      <c r="G297" t="s">
        <v>39</v>
      </c>
      <c r="H297" t="s">
        <v>177</v>
      </c>
      <c r="I297" t="s">
        <v>68</v>
      </c>
      <c r="J297" s="1">
        <v>3</v>
      </c>
      <c r="K297" t="s">
        <v>473</v>
      </c>
      <c r="L297" t="s">
        <v>474</v>
      </c>
      <c r="M297" t="s">
        <v>475</v>
      </c>
      <c r="N297" s="126"/>
      <c r="Q297" t="s">
        <v>181</v>
      </c>
      <c r="R297" t="s">
        <v>18639</v>
      </c>
      <c r="S297" s="120">
        <v>0.6</v>
      </c>
      <c r="U297"/>
    </row>
    <row r="298" spans="1:21">
      <c r="A298">
        <v>297</v>
      </c>
      <c r="B298" s="1" t="s">
        <v>481</v>
      </c>
      <c r="C298" s="1" t="s">
        <v>36</v>
      </c>
      <c r="D298" s="1" t="s">
        <v>65</v>
      </c>
      <c r="E298" t="s">
        <v>399</v>
      </c>
      <c r="F298" t="s">
        <v>482</v>
      </c>
      <c r="G298" t="s">
        <v>39</v>
      </c>
      <c r="H298" t="s">
        <v>40</v>
      </c>
      <c r="I298" t="s">
        <v>68</v>
      </c>
      <c r="J298" s="1">
        <v>3</v>
      </c>
      <c r="K298" t="s">
        <v>483</v>
      </c>
      <c r="L298" t="s">
        <v>484</v>
      </c>
      <c r="M298" t="s">
        <v>485</v>
      </c>
      <c r="N298" s="126"/>
      <c r="Q298" t="s">
        <v>481</v>
      </c>
      <c r="R298" t="s">
        <v>18640</v>
      </c>
      <c r="S298" s="120">
        <v>0.6</v>
      </c>
      <c r="U298"/>
    </row>
    <row r="299" spans="1:21">
      <c r="A299">
        <v>298</v>
      </c>
      <c r="B299" s="1" t="s">
        <v>486</v>
      </c>
      <c r="C299" s="1" t="s">
        <v>201</v>
      </c>
      <c r="D299" s="1" t="s">
        <v>65</v>
      </c>
      <c r="E299" t="s">
        <v>399</v>
      </c>
      <c r="F299" t="s">
        <v>487</v>
      </c>
      <c r="G299" t="s">
        <v>39</v>
      </c>
      <c r="H299" t="s">
        <v>203</v>
      </c>
      <c r="I299" t="s">
        <v>68</v>
      </c>
      <c r="J299" s="1">
        <v>3</v>
      </c>
      <c r="K299" t="s">
        <v>487</v>
      </c>
      <c r="L299" t="s">
        <v>488</v>
      </c>
      <c r="M299" t="s">
        <v>489</v>
      </c>
      <c r="N299" s="126"/>
      <c r="Q299" t="s">
        <v>486</v>
      </c>
      <c r="R299" t="s">
        <v>18641</v>
      </c>
      <c r="S299" s="120">
        <v>0.6</v>
      </c>
      <c r="U299"/>
    </row>
    <row r="300" spans="1:21">
      <c r="A300">
        <v>299</v>
      </c>
      <c r="B300" s="1" t="s">
        <v>395</v>
      </c>
      <c r="C300" s="1" t="s">
        <v>201</v>
      </c>
      <c r="D300" s="1" t="s">
        <v>65</v>
      </c>
      <c r="E300" t="s">
        <v>399</v>
      </c>
      <c r="F300" t="s">
        <v>487</v>
      </c>
      <c r="G300" t="s">
        <v>39</v>
      </c>
      <c r="H300" t="s">
        <v>203</v>
      </c>
      <c r="I300" t="s">
        <v>68</v>
      </c>
      <c r="J300" s="1">
        <v>3</v>
      </c>
      <c r="K300" t="s">
        <v>487</v>
      </c>
      <c r="L300" t="s">
        <v>488</v>
      </c>
      <c r="M300" t="s">
        <v>489</v>
      </c>
      <c r="N300" s="126"/>
      <c r="Q300" t="s">
        <v>395</v>
      </c>
      <c r="R300" t="s">
        <v>18641</v>
      </c>
      <c r="S300" s="120">
        <v>0.6</v>
      </c>
      <c r="U300"/>
    </row>
    <row r="301" spans="1:21">
      <c r="A301">
        <v>300</v>
      </c>
      <c r="B301" s="1" t="s">
        <v>490</v>
      </c>
      <c r="C301" s="1" t="s">
        <v>201</v>
      </c>
      <c r="D301" s="1" t="s">
        <v>65</v>
      </c>
      <c r="E301" t="s">
        <v>399</v>
      </c>
      <c r="F301" t="s">
        <v>487</v>
      </c>
      <c r="G301" t="s">
        <v>39</v>
      </c>
      <c r="H301" t="s">
        <v>203</v>
      </c>
      <c r="I301" t="s">
        <v>68</v>
      </c>
      <c r="J301" s="1">
        <v>3</v>
      </c>
      <c r="K301" t="s">
        <v>487</v>
      </c>
      <c r="L301" t="s">
        <v>488</v>
      </c>
      <c r="M301" t="s">
        <v>489</v>
      </c>
      <c r="N301" s="126"/>
      <c r="Q301" t="s">
        <v>490</v>
      </c>
      <c r="R301" t="s">
        <v>18641</v>
      </c>
      <c r="S301" s="120">
        <v>0.6</v>
      </c>
      <c r="U301"/>
    </row>
    <row r="302" spans="1:21">
      <c r="A302">
        <v>301</v>
      </c>
      <c r="B302" s="1" t="s">
        <v>491</v>
      </c>
      <c r="C302" s="1" t="s">
        <v>201</v>
      </c>
      <c r="D302" s="1" t="s">
        <v>65</v>
      </c>
      <c r="E302" t="s">
        <v>399</v>
      </c>
      <c r="F302" t="s">
        <v>487</v>
      </c>
      <c r="G302" t="s">
        <v>39</v>
      </c>
      <c r="H302" t="s">
        <v>203</v>
      </c>
      <c r="I302" t="s">
        <v>68</v>
      </c>
      <c r="J302" s="1">
        <v>3</v>
      </c>
      <c r="K302" t="s">
        <v>487</v>
      </c>
      <c r="L302" t="s">
        <v>488</v>
      </c>
      <c r="M302" t="s">
        <v>489</v>
      </c>
      <c r="N302" s="126"/>
      <c r="Q302" t="s">
        <v>491</v>
      </c>
      <c r="R302" t="s">
        <v>18641</v>
      </c>
      <c r="S302" s="120">
        <v>0.6</v>
      </c>
      <c r="U302"/>
    </row>
    <row r="303" spans="1:21">
      <c r="A303">
        <v>302</v>
      </c>
      <c r="B303" s="1" t="s">
        <v>492</v>
      </c>
      <c r="C303" s="1" t="s">
        <v>201</v>
      </c>
      <c r="D303" s="1" t="s">
        <v>65</v>
      </c>
      <c r="E303" t="s">
        <v>399</v>
      </c>
      <c r="F303" t="s">
        <v>487</v>
      </c>
      <c r="G303" t="s">
        <v>39</v>
      </c>
      <c r="H303" t="s">
        <v>203</v>
      </c>
      <c r="I303" t="s">
        <v>68</v>
      </c>
      <c r="J303" s="1">
        <v>3</v>
      </c>
      <c r="K303" t="s">
        <v>487</v>
      </c>
      <c r="L303" t="s">
        <v>488</v>
      </c>
      <c r="M303" t="s">
        <v>489</v>
      </c>
      <c r="N303" s="126">
        <v>0.01</v>
      </c>
      <c r="Q303" t="s">
        <v>492</v>
      </c>
      <c r="R303" t="s">
        <v>18641</v>
      </c>
      <c r="S303" s="120">
        <v>0.6</v>
      </c>
      <c r="U303"/>
    </row>
    <row r="304" spans="1:21">
      <c r="A304">
        <v>303</v>
      </c>
      <c r="B304" s="1" t="s">
        <v>493</v>
      </c>
      <c r="C304" s="1" t="s">
        <v>201</v>
      </c>
      <c r="D304" s="1" t="s">
        <v>65</v>
      </c>
      <c r="E304" t="s">
        <v>399</v>
      </c>
      <c r="F304" t="s">
        <v>487</v>
      </c>
      <c r="G304" t="s">
        <v>39</v>
      </c>
      <c r="H304" t="s">
        <v>203</v>
      </c>
      <c r="I304" t="s">
        <v>68</v>
      </c>
      <c r="J304" s="1">
        <v>3</v>
      </c>
      <c r="K304" t="s">
        <v>487</v>
      </c>
      <c r="L304" t="s">
        <v>488</v>
      </c>
      <c r="M304" t="s">
        <v>489</v>
      </c>
      <c r="N304" s="126"/>
      <c r="Q304" t="s">
        <v>493</v>
      </c>
      <c r="R304" t="s">
        <v>18641</v>
      </c>
      <c r="S304" s="120">
        <v>0.6</v>
      </c>
      <c r="U304"/>
    </row>
    <row r="305" spans="1:21">
      <c r="A305">
        <v>304</v>
      </c>
      <c r="B305" s="1" t="s">
        <v>494</v>
      </c>
      <c r="C305" s="1" t="s">
        <v>201</v>
      </c>
      <c r="D305" s="1" t="s">
        <v>65</v>
      </c>
      <c r="E305" t="s">
        <v>399</v>
      </c>
      <c r="F305" t="s">
        <v>487</v>
      </c>
      <c r="G305" t="s">
        <v>39</v>
      </c>
      <c r="H305" t="s">
        <v>203</v>
      </c>
      <c r="I305" t="s">
        <v>68</v>
      </c>
      <c r="J305" s="1">
        <v>3</v>
      </c>
      <c r="K305" t="s">
        <v>487</v>
      </c>
      <c r="L305" t="s">
        <v>488</v>
      </c>
      <c r="M305" t="s">
        <v>489</v>
      </c>
      <c r="N305" s="126"/>
      <c r="Q305" t="s">
        <v>494</v>
      </c>
      <c r="R305" t="s">
        <v>18641</v>
      </c>
      <c r="S305" s="120">
        <v>0.6</v>
      </c>
      <c r="U305"/>
    </row>
    <row r="306" spans="1:21">
      <c r="A306">
        <v>305</v>
      </c>
      <c r="B306" s="1" t="s">
        <v>495</v>
      </c>
      <c r="C306" s="1" t="s">
        <v>201</v>
      </c>
      <c r="D306" s="1" t="s">
        <v>65</v>
      </c>
      <c r="E306" t="s">
        <v>399</v>
      </c>
      <c r="F306" t="s">
        <v>487</v>
      </c>
      <c r="G306" t="s">
        <v>39</v>
      </c>
      <c r="H306" t="s">
        <v>203</v>
      </c>
      <c r="I306" t="s">
        <v>68</v>
      </c>
      <c r="J306" s="1">
        <v>3</v>
      </c>
      <c r="K306" t="s">
        <v>487</v>
      </c>
      <c r="L306" t="s">
        <v>488</v>
      </c>
      <c r="M306" t="s">
        <v>489</v>
      </c>
      <c r="N306" s="126"/>
      <c r="Q306" t="s">
        <v>495</v>
      </c>
      <c r="R306" t="s">
        <v>18641</v>
      </c>
      <c r="S306" s="120">
        <v>0.6</v>
      </c>
      <c r="U306"/>
    </row>
    <row r="307" spans="1:21">
      <c r="A307">
        <v>306</v>
      </c>
      <c r="B307" s="1" t="s">
        <v>496</v>
      </c>
      <c r="C307" s="1" t="s">
        <v>72</v>
      </c>
      <c r="D307" s="1" t="s">
        <v>65</v>
      </c>
      <c r="E307" t="s">
        <v>497</v>
      </c>
      <c r="F307" t="s">
        <v>498</v>
      </c>
      <c r="G307" t="s">
        <v>57</v>
      </c>
      <c r="H307" t="s">
        <v>74</v>
      </c>
      <c r="I307" t="s">
        <v>499</v>
      </c>
      <c r="J307" s="1">
        <v>4</v>
      </c>
      <c r="K307" t="s">
        <v>498</v>
      </c>
      <c r="L307" t="s">
        <v>500</v>
      </c>
      <c r="M307" t="s">
        <v>501</v>
      </c>
      <c r="N307" s="126"/>
      <c r="Q307" t="s">
        <v>496</v>
      </c>
      <c r="R307" t="s">
        <v>18642</v>
      </c>
      <c r="S307" s="120">
        <v>0.6</v>
      </c>
      <c r="U307"/>
    </row>
    <row r="308" spans="1:21">
      <c r="A308">
        <v>307</v>
      </c>
      <c r="B308" s="1" t="s">
        <v>502</v>
      </c>
      <c r="C308" s="1" t="s">
        <v>72</v>
      </c>
      <c r="D308" s="1" t="s">
        <v>65</v>
      </c>
      <c r="E308" t="s">
        <v>497</v>
      </c>
      <c r="F308" t="s">
        <v>498</v>
      </c>
      <c r="G308" t="s">
        <v>57</v>
      </c>
      <c r="H308" t="s">
        <v>74</v>
      </c>
      <c r="I308" t="s">
        <v>499</v>
      </c>
      <c r="J308" s="1">
        <v>4</v>
      </c>
      <c r="K308" t="s">
        <v>498</v>
      </c>
      <c r="L308" t="s">
        <v>500</v>
      </c>
      <c r="M308" t="s">
        <v>501</v>
      </c>
      <c r="N308" s="126"/>
      <c r="Q308" t="s">
        <v>502</v>
      </c>
      <c r="R308" t="s">
        <v>18642</v>
      </c>
      <c r="S308" s="120">
        <v>0.6</v>
      </c>
      <c r="U308"/>
    </row>
    <row r="309" spans="1:21">
      <c r="A309">
        <v>308</v>
      </c>
      <c r="B309" s="1" t="s">
        <v>503</v>
      </c>
      <c r="C309" s="1" t="s">
        <v>72</v>
      </c>
      <c r="D309" s="1" t="s">
        <v>65</v>
      </c>
      <c r="E309" t="s">
        <v>497</v>
      </c>
      <c r="F309" t="s">
        <v>498</v>
      </c>
      <c r="G309" t="s">
        <v>57</v>
      </c>
      <c r="H309" t="s">
        <v>74</v>
      </c>
      <c r="I309" t="s">
        <v>499</v>
      </c>
      <c r="J309" s="1">
        <v>4</v>
      </c>
      <c r="K309" t="s">
        <v>498</v>
      </c>
      <c r="L309" t="s">
        <v>500</v>
      </c>
      <c r="M309" t="s">
        <v>501</v>
      </c>
      <c r="N309" s="126"/>
      <c r="Q309" t="s">
        <v>503</v>
      </c>
      <c r="R309" t="s">
        <v>18642</v>
      </c>
      <c r="S309" s="120">
        <v>0.6</v>
      </c>
      <c r="U309"/>
    </row>
    <row r="310" spans="1:21">
      <c r="A310">
        <v>309</v>
      </c>
      <c r="B310" s="1" t="s">
        <v>504</v>
      </c>
      <c r="C310" s="1" t="s">
        <v>78</v>
      </c>
      <c r="D310" s="1" t="s">
        <v>65</v>
      </c>
      <c r="E310" t="s">
        <v>497</v>
      </c>
      <c r="F310" t="s">
        <v>505</v>
      </c>
      <c r="G310" t="s">
        <v>57</v>
      </c>
      <c r="H310" t="s">
        <v>80</v>
      </c>
      <c r="I310" t="s">
        <v>499</v>
      </c>
      <c r="J310" s="1">
        <v>4</v>
      </c>
      <c r="K310" t="s">
        <v>505</v>
      </c>
      <c r="L310" t="s">
        <v>506</v>
      </c>
      <c r="M310" t="s">
        <v>507</v>
      </c>
      <c r="N310" s="126"/>
      <c r="Q310" t="s">
        <v>504</v>
      </c>
      <c r="R310" t="s">
        <v>18643</v>
      </c>
      <c r="S310" s="120">
        <v>0.6</v>
      </c>
      <c r="U310"/>
    </row>
    <row r="311" spans="1:21">
      <c r="A311">
        <v>310</v>
      </c>
      <c r="B311" s="1" t="s">
        <v>508</v>
      </c>
      <c r="C311" s="1" t="s">
        <v>78</v>
      </c>
      <c r="D311" s="1" t="s">
        <v>65</v>
      </c>
      <c r="E311" t="s">
        <v>497</v>
      </c>
      <c r="F311" t="s">
        <v>505</v>
      </c>
      <c r="G311" t="s">
        <v>57</v>
      </c>
      <c r="H311" t="s">
        <v>80</v>
      </c>
      <c r="I311" t="s">
        <v>499</v>
      </c>
      <c r="J311" s="1">
        <v>4</v>
      </c>
      <c r="K311" t="s">
        <v>505</v>
      </c>
      <c r="L311" t="s">
        <v>506</v>
      </c>
      <c r="M311" t="s">
        <v>507</v>
      </c>
      <c r="N311" s="126"/>
      <c r="Q311" t="s">
        <v>508</v>
      </c>
      <c r="R311" t="s">
        <v>18643</v>
      </c>
      <c r="S311" s="120">
        <v>0.6</v>
      </c>
      <c r="U311"/>
    </row>
    <row r="312" spans="1:21">
      <c r="A312">
        <v>311</v>
      </c>
      <c r="B312" s="1" t="s">
        <v>509</v>
      </c>
      <c r="C312" s="1" t="s">
        <v>78</v>
      </c>
      <c r="D312" s="1" t="s">
        <v>65</v>
      </c>
      <c r="E312" t="s">
        <v>497</v>
      </c>
      <c r="F312" t="s">
        <v>505</v>
      </c>
      <c r="G312" t="s">
        <v>57</v>
      </c>
      <c r="H312" t="s">
        <v>80</v>
      </c>
      <c r="I312" t="s">
        <v>499</v>
      </c>
      <c r="J312" s="1">
        <v>4</v>
      </c>
      <c r="K312" t="s">
        <v>505</v>
      </c>
      <c r="L312" t="s">
        <v>506</v>
      </c>
      <c r="M312" t="s">
        <v>507</v>
      </c>
      <c r="N312" s="126"/>
      <c r="Q312" t="s">
        <v>509</v>
      </c>
      <c r="R312" t="s">
        <v>18643</v>
      </c>
      <c r="S312" s="120">
        <v>0.6</v>
      </c>
      <c r="U312"/>
    </row>
    <row r="313" spans="1:21">
      <c r="A313">
        <v>312</v>
      </c>
      <c r="B313" s="1" t="s">
        <v>510</v>
      </c>
      <c r="C313" s="1" t="s">
        <v>87</v>
      </c>
      <c r="D313" s="1" t="s">
        <v>65</v>
      </c>
      <c r="E313" t="s">
        <v>497</v>
      </c>
      <c r="F313" t="s">
        <v>511</v>
      </c>
      <c r="G313" t="s">
        <v>57</v>
      </c>
      <c r="H313" t="s">
        <v>89</v>
      </c>
      <c r="I313" t="s">
        <v>499</v>
      </c>
      <c r="J313" s="1">
        <v>4</v>
      </c>
      <c r="K313" t="s">
        <v>511</v>
      </c>
      <c r="L313" t="s">
        <v>512</v>
      </c>
      <c r="M313" t="s">
        <v>513</v>
      </c>
      <c r="N313" s="126"/>
      <c r="Q313" t="s">
        <v>510</v>
      </c>
      <c r="R313" t="s">
        <v>18644</v>
      </c>
      <c r="S313" s="120">
        <v>0.6</v>
      </c>
      <c r="U313"/>
    </row>
    <row r="314" spans="1:21">
      <c r="A314">
        <v>313</v>
      </c>
      <c r="B314" s="1" t="s">
        <v>514</v>
      </c>
      <c r="C314" s="1" t="s">
        <v>87</v>
      </c>
      <c r="D314" s="1" t="s">
        <v>65</v>
      </c>
      <c r="E314" t="s">
        <v>497</v>
      </c>
      <c r="F314" t="s">
        <v>511</v>
      </c>
      <c r="G314" t="s">
        <v>57</v>
      </c>
      <c r="H314" t="s">
        <v>89</v>
      </c>
      <c r="I314" t="s">
        <v>499</v>
      </c>
      <c r="J314" s="1">
        <v>4</v>
      </c>
      <c r="K314" t="s">
        <v>511</v>
      </c>
      <c r="L314" t="s">
        <v>512</v>
      </c>
      <c r="M314" t="s">
        <v>513</v>
      </c>
      <c r="N314" s="126"/>
      <c r="Q314" t="s">
        <v>514</v>
      </c>
      <c r="R314" t="s">
        <v>18644</v>
      </c>
      <c r="S314" s="120">
        <v>0.6</v>
      </c>
      <c r="U314"/>
    </row>
    <row r="315" spans="1:21">
      <c r="A315">
        <v>314</v>
      </c>
      <c r="B315" s="1" t="s">
        <v>515</v>
      </c>
      <c r="C315" s="1" t="s">
        <v>87</v>
      </c>
      <c r="D315" s="1" t="s">
        <v>65</v>
      </c>
      <c r="E315" t="s">
        <v>497</v>
      </c>
      <c r="F315" t="s">
        <v>511</v>
      </c>
      <c r="G315" t="s">
        <v>57</v>
      </c>
      <c r="H315" t="s">
        <v>89</v>
      </c>
      <c r="I315" t="s">
        <v>499</v>
      </c>
      <c r="J315" s="1">
        <v>4</v>
      </c>
      <c r="K315" t="s">
        <v>511</v>
      </c>
      <c r="L315" t="s">
        <v>512</v>
      </c>
      <c r="M315" t="s">
        <v>513</v>
      </c>
      <c r="N315" s="126"/>
      <c r="Q315" t="s">
        <v>515</v>
      </c>
      <c r="R315" t="s">
        <v>18644</v>
      </c>
      <c r="S315" s="120">
        <v>0.6</v>
      </c>
      <c r="U315"/>
    </row>
    <row r="316" spans="1:21">
      <c r="A316">
        <v>315</v>
      </c>
      <c r="B316" s="1" t="s">
        <v>516</v>
      </c>
      <c r="C316" s="1" t="s">
        <v>87</v>
      </c>
      <c r="D316" s="1" t="s">
        <v>65</v>
      </c>
      <c r="E316" t="s">
        <v>497</v>
      </c>
      <c r="F316" t="s">
        <v>511</v>
      </c>
      <c r="G316" t="s">
        <v>57</v>
      </c>
      <c r="H316" t="s">
        <v>89</v>
      </c>
      <c r="I316" t="s">
        <v>499</v>
      </c>
      <c r="J316" s="1">
        <v>4</v>
      </c>
      <c r="K316" t="s">
        <v>511</v>
      </c>
      <c r="L316" t="s">
        <v>512</v>
      </c>
      <c r="M316" t="s">
        <v>513</v>
      </c>
      <c r="N316" s="126"/>
      <c r="Q316" t="s">
        <v>516</v>
      </c>
      <c r="R316" t="s">
        <v>18644</v>
      </c>
      <c r="S316" s="120">
        <v>0.6</v>
      </c>
      <c r="U316"/>
    </row>
    <row r="317" spans="1:21">
      <c r="A317">
        <v>316</v>
      </c>
      <c r="B317" s="1" t="s">
        <v>517</v>
      </c>
      <c r="C317" s="1" t="s">
        <v>87</v>
      </c>
      <c r="D317" s="1" t="s">
        <v>65</v>
      </c>
      <c r="E317" t="s">
        <v>497</v>
      </c>
      <c r="F317" t="s">
        <v>511</v>
      </c>
      <c r="G317" t="s">
        <v>57</v>
      </c>
      <c r="H317" t="s">
        <v>89</v>
      </c>
      <c r="I317" t="s">
        <v>499</v>
      </c>
      <c r="J317" s="1">
        <v>4</v>
      </c>
      <c r="K317" t="s">
        <v>511</v>
      </c>
      <c r="L317" t="s">
        <v>512</v>
      </c>
      <c r="M317" t="s">
        <v>513</v>
      </c>
      <c r="N317" s="126"/>
      <c r="Q317" t="s">
        <v>517</v>
      </c>
      <c r="R317" t="s">
        <v>18644</v>
      </c>
      <c r="S317" s="120">
        <v>0.6</v>
      </c>
      <c r="U317"/>
    </row>
    <row r="318" spans="1:21">
      <c r="A318">
        <v>317</v>
      </c>
      <c r="B318" s="1" t="s">
        <v>518</v>
      </c>
      <c r="C318" s="1" t="s">
        <v>87</v>
      </c>
      <c r="D318" s="1" t="s">
        <v>65</v>
      </c>
      <c r="E318" t="s">
        <v>497</v>
      </c>
      <c r="F318" t="s">
        <v>511</v>
      </c>
      <c r="G318" t="s">
        <v>57</v>
      </c>
      <c r="H318" t="s">
        <v>89</v>
      </c>
      <c r="I318" t="s">
        <v>499</v>
      </c>
      <c r="J318" s="1">
        <v>4</v>
      </c>
      <c r="K318" t="s">
        <v>511</v>
      </c>
      <c r="L318" t="s">
        <v>512</v>
      </c>
      <c r="M318" t="s">
        <v>513</v>
      </c>
      <c r="N318" s="126"/>
      <c r="Q318" t="s">
        <v>518</v>
      </c>
      <c r="R318" t="s">
        <v>18644</v>
      </c>
      <c r="S318" s="120">
        <v>0.6</v>
      </c>
      <c r="U318"/>
    </row>
    <row r="319" spans="1:21">
      <c r="A319">
        <v>318</v>
      </c>
      <c r="B319" s="1" t="s">
        <v>519</v>
      </c>
      <c r="C319" s="1" t="s">
        <v>87</v>
      </c>
      <c r="D319" s="1" t="s">
        <v>65</v>
      </c>
      <c r="E319" t="s">
        <v>497</v>
      </c>
      <c r="F319" t="s">
        <v>511</v>
      </c>
      <c r="G319" t="s">
        <v>57</v>
      </c>
      <c r="H319" t="s">
        <v>89</v>
      </c>
      <c r="I319" t="s">
        <v>499</v>
      </c>
      <c r="J319" s="1">
        <v>4</v>
      </c>
      <c r="K319" t="s">
        <v>511</v>
      </c>
      <c r="L319" t="s">
        <v>512</v>
      </c>
      <c r="M319" t="s">
        <v>513</v>
      </c>
      <c r="N319" s="126"/>
      <c r="Q319" t="s">
        <v>519</v>
      </c>
      <c r="R319" t="s">
        <v>18644</v>
      </c>
      <c r="S319" s="120">
        <v>0.6</v>
      </c>
      <c r="U319"/>
    </row>
    <row r="320" spans="1:21">
      <c r="A320">
        <v>319</v>
      </c>
      <c r="B320" s="1" t="s">
        <v>520</v>
      </c>
      <c r="C320" s="1" t="s">
        <v>87</v>
      </c>
      <c r="D320" s="1" t="s">
        <v>65</v>
      </c>
      <c r="E320" t="s">
        <v>497</v>
      </c>
      <c r="F320" t="s">
        <v>511</v>
      </c>
      <c r="G320" t="s">
        <v>57</v>
      </c>
      <c r="H320" t="s">
        <v>89</v>
      </c>
      <c r="I320" t="s">
        <v>499</v>
      </c>
      <c r="J320" s="1">
        <v>4</v>
      </c>
      <c r="K320" t="s">
        <v>511</v>
      </c>
      <c r="L320" t="s">
        <v>512</v>
      </c>
      <c r="M320" t="s">
        <v>513</v>
      </c>
      <c r="N320" s="126"/>
      <c r="Q320" t="s">
        <v>520</v>
      </c>
      <c r="R320" t="s">
        <v>18644</v>
      </c>
      <c r="S320" s="120">
        <v>0.6</v>
      </c>
      <c r="U320"/>
    </row>
    <row r="321" spans="1:21">
      <c r="A321">
        <v>320</v>
      </c>
      <c r="B321" s="1" t="s">
        <v>521</v>
      </c>
      <c r="C321" s="1" t="s">
        <v>105</v>
      </c>
      <c r="D321" s="1" t="s">
        <v>65</v>
      </c>
      <c r="E321" t="s">
        <v>497</v>
      </c>
      <c r="F321" t="s">
        <v>522</v>
      </c>
      <c r="G321" t="s">
        <v>57</v>
      </c>
      <c r="H321" t="s">
        <v>107</v>
      </c>
      <c r="I321" t="s">
        <v>499</v>
      </c>
      <c r="J321" s="1">
        <v>4</v>
      </c>
      <c r="K321" t="s">
        <v>522</v>
      </c>
      <c r="L321" t="s">
        <v>523</v>
      </c>
      <c r="M321" t="s">
        <v>524</v>
      </c>
      <c r="N321" s="126"/>
      <c r="Q321" t="s">
        <v>521</v>
      </c>
      <c r="R321" t="s">
        <v>18645</v>
      </c>
      <c r="S321" s="120">
        <v>0.6</v>
      </c>
      <c r="U321"/>
    </row>
    <row r="322" spans="1:21">
      <c r="A322">
        <v>321</v>
      </c>
      <c r="B322" s="1" t="s">
        <v>525</v>
      </c>
      <c r="C322" s="1" t="s">
        <v>105</v>
      </c>
      <c r="D322" s="1" t="s">
        <v>65</v>
      </c>
      <c r="E322" t="s">
        <v>497</v>
      </c>
      <c r="F322" t="s">
        <v>522</v>
      </c>
      <c r="G322" t="s">
        <v>57</v>
      </c>
      <c r="H322" t="s">
        <v>107</v>
      </c>
      <c r="I322" t="s">
        <v>499</v>
      </c>
      <c r="J322" s="1">
        <v>4</v>
      </c>
      <c r="K322" t="s">
        <v>522</v>
      </c>
      <c r="L322" t="s">
        <v>523</v>
      </c>
      <c r="M322" t="s">
        <v>524</v>
      </c>
      <c r="N322" s="126"/>
      <c r="Q322" t="s">
        <v>525</v>
      </c>
      <c r="R322" t="s">
        <v>18645</v>
      </c>
      <c r="S322" s="120">
        <v>0.6</v>
      </c>
      <c r="U322"/>
    </row>
    <row r="323" spans="1:21">
      <c r="A323">
        <v>322</v>
      </c>
      <c r="B323" s="1" t="s">
        <v>526</v>
      </c>
      <c r="C323" s="1" t="s">
        <v>105</v>
      </c>
      <c r="D323" s="1" t="s">
        <v>65</v>
      </c>
      <c r="E323" t="s">
        <v>497</v>
      </c>
      <c r="F323" t="s">
        <v>522</v>
      </c>
      <c r="G323" t="s">
        <v>57</v>
      </c>
      <c r="H323" t="s">
        <v>107</v>
      </c>
      <c r="I323" t="s">
        <v>499</v>
      </c>
      <c r="J323" s="1">
        <v>4</v>
      </c>
      <c r="K323" t="s">
        <v>522</v>
      </c>
      <c r="L323" t="s">
        <v>523</v>
      </c>
      <c r="M323" t="s">
        <v>524</v>
      </c>
      <c r="N323" s="126"/>
      <c r="Q323" t="s">
        <v>526</v>
      </c>
      <c r="R323" t="s">
        <v>18645</v>
      </c>
      <c r="S323" s="120">
        <v>0.6</v>
      </c>
      <c r="U323"/>
    </row>
    <row r="324" spans="1:21">
      <c r="A324">
        <v>323</v>
      </c>
      <c r="B324" s="1" t="s">
        <v>527</v>
      </c>
      <c r="C324" s="1" t="s">
        <v>105</v>
      </c>
      <c r="D324" s="1" t="s">
        <v>65</v>
      </c>
      <c r="E324" t="s">
        <v>497</v>
      </c>
      <c r="F324" t="s">
        <v>522</v>
      </c>
      <c r="G324" t="s">
        <v>57</v>
      </c>
      <c r="H324" t="s">
        <v>107</v>
      </c>
      <c r="I324" t="s">
        <v>499</v>
      </c>
      <c r="J324" s="1">
        <v>4</v>
      </c>
      <c r="K324" t="s">
        <v>522</v>
      </c>
      <c r="L324" t="s">
        <v>523</v>
      </c>
      <c r="M324" t="s">
        <v>524</v>
      </c>
      <c r="N324" s="126"/>
      <c r="Q324" t="s">
        <v>527</v>
      </c>
      <c r="R324" t="s">
        <v>18645</v>
      </c>
      <c r="S324" s="120">
        <v>0.6</v>
      </c>
      <c r="U324"/>
    </row>
    <row r="325" spans="1:21">
      <c r="A325">
        <v>324</v>
      </c>
      <c r="B325" s="1" t="s">
        <v>528</v>
      </c>
      <c r="C325" s="1" t="s">
        <v>121</v>
      </c>
      <c r="D325" s="1" t="s">
        <v>65</v>
      </c>
      <c r="E325" t="s">
        <v>497</v>
      </c>
      <c r="F325" t="s">
        <v>529</v>
      </c>
      <c r="G325" t="s">
        <v>57</v>
      </c>
      <c r="H325" t="s">
        <v>123</v>
      </c>
      <c r="I325" t="s">
        <v>499</v>
      </c>
      <c r="J325" s="1">
        <v>4</v>
      </c>
      <c r="K325" t="s">
        <v>529</v>
      </c>
      <c r="L325" t="s">
        <v>530</v>
      </c>
      <c r="M325" t="s">
        <v>531</v>
      </c>
      <c r="N325" s="126"/>
      <c r="Q325" t="s">
        <v>528</v>
      </c>
      <c r="R325" t="s">
        <v>18646</v>
      </c>
      <c r="S325" s="120">
        <v>0.6</v>
      </c>
      <c r="U325"/>
    </row>
    <row r="326" spans="1:21">
      <c r="A326">
        <v>325</v>
      </c>
      <c r="B326" s="1" t="s">
        <v>532</v>
      </c>
      <c r="C326" s="1" t="s">
        <v>121</v>
      </c>
      <c r="D326" s="1" t="s">
        <v>65</v>
      </c>
      <c r="E326" t="s">
        <v>497</v>
      </c>
      <c r="F326" t="s">
        <v>529</v>
      </c>
      <c r="G326" t="s">
        <v>57</v>
      </c>
      <c r="H326" t="s">
        <v>123</v>
      </c>
      <c r="I326" t="s">
        <v>499</v>
      </c>
      <c r="J326" s="1">
        <v>4</v>
      </c>
      <c r="K326" t="s">
        <v>529</v>
      </c>
      <c r="L326" t="s">
        <v>530</v>
      </c>
      <c r="M326" t="s">
        <v>531</v>
      </c>
      <c r="N326" s="126"/>
      <c r="Q326" t="s">
        <v>532</v>
      </c>
      <c r="R326" t="s">
        <v>18646</v>
      </c>
      <c r="S326" s="120">
        <v>0.6</v>
      </c>
      <c r="U326"/>
    </row>
    <row r="327" spans="1:21">
      <c r="A327">
        <v>326</v>
      </c>
      <c r="B327" s="1" t="s">
        <v>533</v>
      </c>
      <c r="C327" s="1" t="s">
        <v>121</v>
      </c>
      <c r="D327" s="1" t="s">
        <v>65</v>
      </c>
      <c r="E327" t="s">
        <v>497</v>
      </c>
      <c r="F327" t="s">
        <v>529</v>
      </c>
      <c r="G327" t="s">
        <v>57</v>
      </c>
      <c r="H327" t="s">
        <v>123</v>
      </c>
      <c r="I327" t="s">
        <v>499</v>
      </c>
      <c r="J327" s="1">
        <v>4</v>
      </c>
      <c r="K327" t="s">
        <v>529</v>
      </c>
      <c r="L327" t="s">
        <v>530</v>
      </c>
      <c r="M327" t="s">
        <v>531</v>
      </c>
      <c r="N327" s="126"/>
      <c r="Q327" t="s">
        <v>533</v>
      </c>
      <c r="R327" t="s">
        <v>18646</v>
      </c>
      <c r="S327" s="120">
        <v>0.6</v>
      </c>
      <c r="U327"/>
    </row>
    <row r="328" spans="1:21">
      <c r="A328">
        <v>327</v>
      </c>
      <c r="B328" s="1" t="s">
        <v>534</v>
      </c>
      <c r="C328" s="1" t="s">
        <v>121</v>
      </c>
      <c r="D328" s="1" t="s">
        <v>65</v>
      </c>
      <c r="E328" t="s">
        <v>497</v>
      </c>
      <c r="F328" t="s">
        <v>529</v>
      </c>
      <c r="G328" t="s">
        <v>57</v>
      </c>
      <c r="H328" t="s">
        <v>123</v>
      </c>
      <c r="I328" t="s">
        <v>499</v>
      </c>
      <c r="J328" s="1">
        <v>4</v>
      </c>
      <c r="K328" t="s">
        <v>529</v>
      </c>
      <c r="L328" t="s">
        <v>530</v>
      </c>
      <c r="M328" t="s">
        <v>531</v>
      </c>
      <c r="N328" s="126"/>
      <c r="Q328" t="s">
        <v>534</v>
      </c>
      <c r="R328" t="s">
        <v>18646</v>
      </c>
      <c r="S328" s="120">
        <v>0.6</v>
      </c>
      <c r="U328"/>
    </row>
    <row r="329" spans="1:21">
      <c r="A329">
        <v>328</v>
      </c>
      <c r="B329" s="1" t="s">
        <v>535</v>
      </c>
      <c r="C329" s="1" t="s">
        <v>121</v>
      </c>
      <c r="D329" s="1" t="s">
        <v>65</v>
      </c>
      <c r="E329" t="s">
        <v>497</v>
      </c>
      <c r="F329" t="s">
        <v>529</v>
      </c>
      <c r="G329" t="s">
        <v>57</v>
      </c>
      <c r="H329" t="s">
        <v>123</v>
      </c>
      <c r="I329" t="s">
        <v>499</v>
      </c>
      <c r="J329" s="1">
        <v>4</v>
      </c>
      <c r="K329" t="s">
        <v>529</v>
      </c>
      <c r="L329" t="s">
        <v>530</v>
      </c>
      <c r="M329" t="s">
        <v>531</v>
      </c>
      <c r="N329" s="126"/>
      <c r="Q329" t="s">
        <v>535</v>
      </c>
      <c r="R329" t="s">
        <v>18646</v>
      </c>
      <c r="S329" s="120">
        <v>0.6</v>
      </c>
      <c r="U329"/>
    </row>
    <row r="330" spans="1:21">
      <c r="A330">
        <v>329</v>
      </c>
      <c r="B330" s="1" t="s">
        <v>536</v>
      </c>
      <c r="C330" s="1" t="s">
        <v>133</v>
      </c>
      <c r="D330" s="1" t="s">
        <v>65</v>
      </c>
      <c r="E330" t="s">
        <v>497</v>
      </c>
      <c r="F330" t="s">
        <v>537</v>
      </c>
      <c r="G330" t="s">
        <v>57</v>
      </c>
      <c r="H330" t="s">
        <v>135</v>
      </c>
      <c r="I330" t="s">
        <v>499</v>
      </c>
      <c r="J330" s="1">
        <v>4</v>
      </c>
      <c r="K330" t="s">
        <v>537</v>
      </c>
      <c r="L330" t="s">
        <v>538</v>
      </c>
      <c r="M330" t="s">
        <v>539</v>
      </c>
      <c r="N330" s="126"/>
      <c r="Q330" t="s">
        <v>536</v>
      </c>
      <c r="R330" t="s">
        <v>18647</v>
      </c>
      <c r="S330" s="120">
        <v>0.6</v>
      </c>
      <c r="U330"/>
    </row>
    <row r="331" spans="1:21">
      <c r="A331">
        <v>330</v>
      </c>
      <c r="B331" s="1" t="s">
        <v>540</v>
      </c>
      <c r="C331" s="1" t="s">
        <v>133</v>
      </c>
      <c r="D331" s="1" t="s">
        <v>65</v>
      </c>
      <c r="E331" t="s">
        <v>497</v>
      </c>
      <c r="F331" t="s">
        <v>537</v>
      </c>
      <c r="G331" t="s">
        <v>57</v>
      </c>
      <c r="H331" t="s">
        <v>135</v>
      </c>
      <c r="I331" t="s">
        <v>499</v>
      </c>
      <c r="J331" s="1">
        <v>4</v>
      </c>
      <c r="K331" t="s">
        <v>537</v>
      </c>
      <c r="L331" t="s">
        <v>538</v>
      </c>
      <c r="M331" t="s">
        <v>539</v>
      </c>
      <c r="N331" s="126"/>
      <c r="Q331" t="s">
        <v>540</v>
      </c>
      <c r="R331" t="s">
        <v>18647</v>
      </c>
      <c r="S331" s="120">
        <v>0.6</v>
      </c>
      <c r="U331"/>
    </row>
    <row r="332" spans="1:21">
      <c r="A332">
        <v>331</v>
      </c>
      <c r="B332" s="1" t="s">
        <v>541</v>
      </c>
      <c r="C332" s="1" t="s">
        <v>133</v>
      </c>
      <c r="D332" s="1" t="s">
        <v>65</v>
      </c>
      <c r="E332" t="s">
        <v>497</v>
      </c>
      <c r="F332" t="s">
        <v>537</v>
      </c>
      <c r="G332" t="s">
        <v>57</v>
      </c>
      <c r="H332" t="s">
        <v>135</v>
      </c>
      <c r="I332" t="s">
        <v>499</v>
      </c>
      <c r="J332" s="1">
        <v>4</v>
      </c>
      <c r="K332" t="s">
        <v>537</v>
      </c>
      <c r="L332" t="s">
        <v>538</v>
      </c>
      <c r="M332" t="s">
        <v>539</v>
      </c>
      <c r="N332" s="126"/>
      <c r="Q332" t="s">
        <v>541</v>
      </c>
      <c r="R332" t="s">
        <v>18647</v>
      </c>
      <c r="S332" s="120">
        <v>0.6</v>
      </c>
      <c r="U332"/>
    </row>
    <row r="333" spans="1:21">
      <c r="A333">
        <v>332</v>
      </c>
      <c r="B333" s="1" t="s">
        <v>542</v>
      </c>
      <c r="C333" s="1" t="s">
        <v>133</v>
      </c>
      <c r="D333" s="1" t="s">
        <v>65</v>
      </c>
      <c r="E333" t="s">
        <v>497</v>
      </c>
      <c r="F333" t="s">
        <v>537</v>
      </c>
      <c r="G333" t="s">
        <v>57</v>
      </c>
      <c r="H333" t="s">
        <v>135</v>
      </c>
      <c r="I333" t="s">
        <v>499</v>
      </c>
      <c r="J333" s="1">
        <v>4</v>
      </c>
      <c r="K333" t="s">
        <v>537</v>
      </c>
      <c r="L333" t="s">
        <v>538</v>
      </c>
      <c r="M333" t="s">
        <v>539</v>
      </c>
      <c r="N333" s="126"/>
      <c r="Q333" t="s">
        <v>542</v>
      </c>
      <c r="R333" t="s">
        <v>18647</v>
      </c>
      <c r="S333" s="120">
        <v>0.6</v>
      </c>
      <c r="U333"/>
    </row>
    <row r="334" spans="1:21">
      <c r="A334">
        <v>333</v>
      </c>
      <c r="B334" s="1" t="s">
        <v>543</v>
      </c>
      <c r="C334" s="1" t="s">
        <v>133</v>
      </c>
      <c r="D334" s="1" t="s">
        <v>65</v>
      </c>
      <c r="E334" t="s">
        <v>497</v>
      </c>
      <c r="F334" t="s">
        <v>537</v>
      </c>
      <c r="G334" t="s">
        <v>57</v>
      </c>
      <c r="H334" t="s">
        <v>135</v>
      </c>
      <c r="I334" t="s">
        <v>499</v>
      </c>
      <c r="J334" s="1">
        <v>4</v>
      </c>
      <c r="K334" t="s">
        <v>537</v>
      </c>
      <c r="L334" t="s">
        <v>538</v>
      </c>
      <c r="M334" t="s">
        <v>539</v>
      </c>
      <c r="N334" s="126"/>
      <c r="Q334" t="s">
        <v>543</v>
      </c>
      <c r="R334" t="s">
        <v>18647</v>
      </c>
      <c r="S334" s="120">
        <v>0.6</v>
      </c>
      <c r="U334"/>
    </row>
    <row r="335" spans="1:21">
      <c r="A335">
        <v>334</v>
      </c>
      <c r="B335" s="1" t="s">
        <v>544</v>
      </c>
      <c r="C335" s="1" t="s">
        <v>133</v>
      </c>
      <c r="D335" s="1" t="s">
        <v>65</v>
      </c>
      <c r="E335" t="s">
        <v>497</v>
      </c>
      <c r="F335" t="s">
        <v>537</v>
      </c>
      <c r="G335" t="s">
        <v>57</v>
      </c>
      <c r="H335" t="s">
        <v>135</v>
      </c>
      <c r="I335" t="s">
        <v>499</v>
      </c>
      <c r="J335" s="1">
        <v>4</v>
      </c>
      <c r="K335" t="s">
        <v>537</v>
      </c>
      <c r="L335" t="s">
        <v>538</v>
      </c>
      <c r="M335" t="s">
        <v>539</v>
      </c>
      <c r="N335" s="126"/>
      <c r="Q335" t="s">
        <v>544</v>
      </c>
      <c r="R335" t="s">
        <v>18647</v>
      </c>
      <c r="S335" s="120">
        <v>0.6</v>
      </c>
      <c r="U335"/>
    </row>
    <row r="336" spans="1:21">
      <c r="A336">
        <v>335</v>
      </c>
      <c r="B336" s="1" t="s">
        <v>545</v>
      </c>
      <c r="C336" s="1" t="s">
        <v>133</v>
      </c>
      <c r="D336" s="1" t="s">
        <v>65</v>
      </c>
      <c r="E336" t="s">
        <v>497</v>
      </c>
      <c r="F336" t="s">
        <v>537</v>
      </c>
      <c r="G336" t="s">
        <v>57</v>
      </c>
      <c r="H336" t="s">
        <v>135</v>
      </c>
      <c r="I336" t="s">
        <v>499</v>
      </c>
      <c r="J336" s="1">
        <v>4</v>
      </c>
      <c r="K336" t="s">
        <v>537</v>
      </c>
      <c r="L336" t="s">
        <v>538</v>
      </c>
      <c r="M336" t="s">
        <v>539</v>
      </c>
      <c r="N336" s="126"/>
      <c r="Q336" t="s">
        <v>545</v>
      </c>
      <c r="R336" t="s">
        <v>18647</v>
      </c>
      <c r="S336" s="120">
        <v>0.6</v>
      </c>
      <c r="U336"/>
    </row>
    <row r="337" spans="1:21">
      <c r="A337">
        <v>336</v>
      </c>
      <c r="B337" s="1" t="s">
        <v>546</v>
      </c>
      <c r="C337" s="1" t="s">
        <v>47</v>
      </c>
      <c r="D337" s="1" t="s">
        <v>65</v>
      </c>
      <c r="E337" t="s">
        <v>497</v>
      </c>
      <c r="F337" t="s">
        <v>547</v>
      </c>
      <c r="G337" t="s">
        <v>57</v>
      </c>
      <c r="H337" t="s">
        <v>49</v>
      </c>
      <c r="I337" t="s">
        <v>499</v>
      </c>
      <c r="J337" s="1">
        <v>4</v>
      </c>
      <c r="K337" t="s">
        <v>548</v>
      </c>
      <c r="L337" t="s">
        <v>549</v>
      </c>
      <c r="M337" t="s">
        <v>550</v>
      </c>
      <c r="N337" s="126"/>
      <c r="Q337" t="s">
        <v>546</v>
      </c>
      <c r="R337" t="s">
        <v>18648</v>
      </c>
      <c r="S337" s="120">
        <v>0.6</v>
      </c>
      <c r="U337"/>
    </row>
    <row r="338" spans="1:21">
      <c r="A338">
        <v>337</v>
      </c>
      <c r="B338" s="1" t="s">
        <v>551</v>
      </c>
      <c r="C338" s="1" t="s">
        <v>47</v>
      </c>
      <c r="D338" s="1" t="s">
        <v>65</v>
      </c>
      <c r="E338" t="s">
        <v>497</v>
      </c>
      <c r="F338" t="s">
        <v>547</v>
      </c>
      <c r="G338" t="s">
        <v>57</v>
      </c>
      <c r="H338" t="s">
        <v>49</v>
      </c>
      <c r="I338" t="s">
        <v>499</v>
      </c>
      <c r="J338" s="1">
        <v>4</v>
      </c>
      <c r="K338" t="s">
        <v>548</v>
      </c>
      <c r="L338" t="s">
        <v>549</v>
      </c>
      <c r="M338" t="s">
        <v>550</v>
      </c>
      <c r="N338" s="126"/>
      <c r="Q338" t="s">
        <v>551</v>
      </c>
      <c r="R338" t="s">
        <v>18648</v>
      </c>
      <c r="S338" s="120">
        <v>0.6</v>
      </c>
      <c r="U338"/>
    </row>
    <row r="339" spans="1:21">
      <c r="A339">
        <v>338</v>
      </c>
      <c r="B339" s="1" t="s">
        <v>552</v>
      </c>
      <c r="C339" s="1" t="s">
        <v>47</v>
      </c>
      <c r="D339" s="1" t="s">
        <v>65</v>
      </c>
      <c r="E339" t="s">
        <v>497</v>
      </c>
      <c r="F339" t="s">
        <v>547</v>
      </c>
      <c r="G339" t="s">
        <v>57</v>
      </c>
      <c r="H339" t="s">
        <v>49</v>
      </c>
      <c r="I339" t="s">
        <v>499</v>
      </c>
      <c r="J339" s="1">
        <v>4</v>
      </c>
      <c r="K339" t="s">
        <v>548</v>
      </c>
      <c r="L339" t="s">
        <v>549</v>
      </c>
      <c r="M339" t="s">
        <v>550</v>
      </c>
      <c r="N339" s="126">
        <v>0.01</v>
      </c>
      <c r="Q339" t="s">
        <v>552</v>
      </c>
      <c r="R339" t="s">
        <v>18648</v>
      </c>
      <c r="S339" s="120">
        <v>0.6</v>
      </c>
      <c r="U339"/>
    </row>
    <row r="340" spans="1:21">
      <c r="A340">
        <v>339</v>
      </c>
      <c r="B340" s="1" t="s">
        <v>553</v>
      </c>
      <c r="C340" s="1" t="s">
        <v>47</v>
      </c>
      <c r="D340" s="1" t="s">
        <v>65</v>
      </c>
      <c r="E340" t="s">
        <v>497</v>
      </c>
      <c r="F340" t="s">
        <v>547</v>
      </c>
      <c r="G340" t="s">
        <v>57</v>
      </c>
      <c r="H340" t="s">
        <v>49</v>
      </c>
      <c r="I340" t="s">
        <v>499</v>
      </c>
      <c r="J340" s="1">
        <v>4</v>
      </c>
      <c r="K340" t="s">
        <v>548</v>
      </c>
      <c r="L340" t="s">
        <v>549</v>
      </c>
      <c r="M340" t="s">
        <v>550</v>
      </c>
      <c r="N340" s="126">
        <v>0.01</v>
      </c>
      <c r="Q340" t="s">
        <v>553</v>
      </c>
      <c r="R340" t="s">
        <v>18648</v>
      </c>
      <c r="S340" s="120">
        <v>0.6</v>
      </c>
      <c r="U340"/>
    </row>
    <row r="341" spans="1:21">
      <c r="A341">
        <v>340</v>
      </c>
      <c r="B341" s="1" t="s">
        <v>554</v>
      </c>
      <c r="C341" s="1" t="s">
        <v>47</v>
      </c>
      <c r="D341" s="1" t="s">
        <v>65</v>
      </c>
      <c r="E341" t="s">
        <v>497</v>
      </c>
      <c r="F341" t="s">
        <v>547</v>
      </c>
      <c r="G341" t="s">
        <v>57</v>
      </c>
      <c r="H341" t="s">
        <v>49</v>
      </c>
      <c r="I341" t="s">
        <v>499</v>
      </c>
      <c r="J341" s="1">
        <v>4</v>
      </c>
      <c r="K341" t="s">
        <v>548</v>
      </c>
      <c r="L341" t="s">
        <v>549</v>
      </c>
      <c r="M341" t="s">
        <v>550</v>
      </c>
      <c r="N341" s="126"/>
      <c r="Q341" t="s">
        <v>554</v>
      </c>
      <c r="R341" t="s">
        <v>18648</v>
      </c>
      <c r="S341" s="120">
        <v>0.6</v>
      </c>
      <c r="U341"/>
    </row>
    <row r="342" spans="1:21">
      <c r="A342">
        <v>341</v>
      </c>
      <c r="B342" s="1" t="s">
        <v>555</v>
      </c>
      <c r="C342" s="1" t="s">
        <v>47</v>
      </c>
      <c r="D342" s="1" t="s">
        <v>65</v>
      </c>
      <c r="E342" t="s">
        <v>497</v>
      </c>
      <c r="F342" t="s">
        <v>547</v>
      </c>
      <c r="G342" t="s">
        <v>57</v>
      </c>
      <c r="H342" t="s">
        <v>49</v>
      </c>
      <c r="I342" t="s">
        <v>499</v>
      </c>
      <c r="J342" s="1">
        <v>4</v>
      </c>
      <c r="K342" t="s">
        <v>548</v>
      </c>
      <c r="L342" t="s">
        <v>549</v>
      </c>
      <c r="M342" t="s">
        <v>550</v>
      </c>
      <c r="N342" s="126"/>
      <c r="Q342" t="s">
        <v>555</v>
      </c>
      <c r="R342" t="s">
        <v>18648</v>
      </c>
      <c r="S342" s="120">
        <v>0.6</v>
      </c>
      <c r="U342"/>
    </row>
    <row r="343" spans="1:21">
      <c r="A343">
        <v>342</v>
      </c>
      <c r="B343" s="1" t="s">
        <v>556</v>
      </c>
      <c r="C343" s="1" t="s">
        <v>164</v>
      </c>
      <c r="D343" s="1" t="s">
        <v>65</v>
      </c>
      <c r="E343" t="s">
        <v>497</v>
      </c>
      <c r="F343" t="s">
        <v>557</v>
      </c>
      <c r="G343" t="s">
        <v>57</v>
      </c>
      <c r="H343" t="s">
        <v>166</v>
      </c>
      <c r="I343" t="s">
        <v>499</v>
      </c>
      <c r="J343" s="1">
        <v>4</v>
      </c>
      <c r="K343" t="s">
        <v>557</v>
      </c>
      <c r="L343" t="s">
        <v>558</v>
      </c>
      <c r="M343" t="s">
        <v>559</v>
      </c>
      <c r="N343" s="126"/>
      <c r="Q343" t="s">
        <v>556</v>
      </c>
      <c r="R343" t="s">
        <v>18649</v>
      </c>
      <c r="S343" s="120">
        <v>0.6</v>
      </c>
      <c r="U343"/>
    </row>
    <row r="344" spans="1:21">
      <c r="A344">
        <v>343</v>
      </c>
      <c r="B344" s="1" t="s">
        <v>560</v>
      </c>
      <c r="C344" s="1" t="s">
        <v>164</v>
      </c>
      <c r="D344" s="1" t="s">
        <v>65</v>
      </c>
      <c r="E344" t="s">
        <v>497</v>
      </c>
      <c r="F344" t="s">
        <v>557</v>
      </c>
      <c r="G344" t="s">
        <v>57</v>
      </c>
      <c r="H344" t="s">
        <v>166</v>
      </c>
      <c r="I344" t="s">
        <v>499</v>
      </c>
      <c r="J344" s="1">
        <v>4</v>
      </c>
      <c r="K344" t="s">
        <v>557</v>
      </c>
      <c r="L344" t="s">
        <v>558</v>
      </c>
      <c r="M344" t="s">
        <v>559</v>
      </c>
      <c r="N344" s="126"/>
      <c r="Q344" t="s">
        <v>560</v>
      </c>
      <c r="R344" t="s">
        <v>18649</v>
      </c>
      <c r="S344" s="120">
        <v>0.6</v>
      </c>
      <c r="U344"/>
    </row>
    <row r="345" spans="1:21">
      <c r="A345">
        <v>344</v>
      </c>
      <c r="B345" s="1" t="s">
        <v>561</v>
      </c>
      <c r="C345" s="1" t="s">
        <v>164</v>
      </c>
      <c r="D345" s="1" t="s">
        <v>65</v>
      </c>
      <c r="E345" t="s">
        <v>497</v>
      </c>
      <c r="F345" t="s">
        <v>557</v>
      </c>
      <c r="G345" t="s">
        <v>57</v>
      </c>
      <c r="H345" t="s">
        <v>166</v>
      </c>
      <c r="I345" t="s">
        <v>499</v>
      </c>
      <c r="J345" s="1">
        <v>4</v>
      </c>
      <c r="K345" t="s">
        <v>557</v>
      </c>
      <c r="L345" t="s">
        <v>558</v>
      </c>
      <c r="M345" t="s">
        <v>559</v>
      </c>
      <c r="N345" s="126"/>
      <c r="Q345" t="s">
        <v>561</v>
      </c>
      <c r="R345" t="s">
        <v>18649</v>
      </c>
      <c r="S345" s="120">
        <v>0.6</v>
      </c>
      <c r="U345"/>
    </row>
    <row r="346" spans="1:21">
      <c r="A346">
        <v>345</v>
      </c>
      <c r="B346" s="1" t="s">
        <v>562</v>
      </c>
      <c r="C346" s="1" t="s">
        <v>164</v>
      </c>
      <c r="D346" s="1" t="s">
        <v>65</v>
      </c>
      <c r="E346" t="s">
        <v>497</v>
      </c>
      <c r="F346" t="s">
        <v>557</v>
      </c>
      <c r="G346" t="s">
        <v>57</v>
      </c>
      <c r="H346" t="s">
        <v>166</v>
      </c>
      <c r="I346" t="s">
        <v>499</v>
      </c>
      <c r="J346" s="1">
        <v>4</v>
      </c>
      <c r="K346" t="s">
        <v>557</v>
      </c>
      <c r="L346" t="s">
        <v>558</v>
      </c>
      <c r="M346" t="s">
        <v>559</v>
      </c>
      <c r="N346" s="126"/>
      <c r="Q346" t="s">
        <v>562</v>
      </c>
      <c r="R346" t="s">
        <v>18649</v>
      </c>
      <c r="S346" s="120">
        <v>0.6</v>
      </c>
      <c r="U346"/>
    </row>
    <row r="347" spans="1:21">
      <c r="A347">
        <v>346</v>
      </c>
      <c r="B347" s="1" t="s">
        <v>563</v>
      </c>
      <c r="C347" s="1" t="s">
        <v>164</v>
      </c>
      <c r="D347" s="1" t="s">
        <v>65</v>
      </c>
      <c r="E347" t="s">
        <v>497</v>
      </c>
      <c r="F347" t="s">
        <v>557</v>
      </c>
      <c r="G347" t="s">
        <v>57</v>
      </c>
      <c r="H347" t="s">
        <v>166</v>
      </c>
      <c r="I347" t="s">
        <v>499</v>
      </c>
      <c r="J347" s="1">
        <v>4</v>
      </c>
      <c r="K347" t="s">
        <v>557</v>
      </c>
      <c r="L347" t="s">
        <v>558</v>
      </c>
      <c r="M347" t="s">
        <v>559</v>
      </c>
      <c r="N347" s="126"/>
      <c r="Q347" t="s">
        <v>563</v>
      </c>
      <c r="R347" t="s">
        <v>18649</v>
      </c>
      <c r="S347" s="120">
        <v>0.6</v>
      </c>
      <c r="U347"/>
    </row>
    <row r="348" spans="1:21">
      <c r="A348">
        <v>347</v>
      </c>
      <c r="B348" s="1" t="s">
        <v>564</v>
      </c>
      <c r="C348" s="1" t="s">
        <v>164</v>
      </c>
      <c r="D348" s="1" t="s">
        <v>65</v>
      </c>
      <c r="E348" t="s">
        <v>497</v>
      </c>
      <c r="F348" t="s">
        <v>557</v>
      </c>
      <c r="G348" t="s">
        <v>57</v>
      </c>
      <c r="H348" t="s">
        <v>166</v>
      </c>
      <c r="I348" t="s">
        <v>499</v>
      </c>
      <c r="J348" s="1">
        <v>4</v>
      </c>
      <c r="K348" t="s">
        <v>557</v>
      </c>
      <c r="L348" t="s">
        <v>558</v>
      </c>
      <c r="M348" t="s">
        <v>559</v>
      </c>
      <c r="N348" s="126"/>
      <c r="Q348" t="s">
        <v>564</v>
      </c>
      <c r="R348" t="s">
        <v>18649</v>
      </c>
      <c r="S348" s="120">
        <v>0.6</v>
      </c>
      <c r="U348"/>
    </row>
    <row r="349" spans="1:21">
      <c r="A349">
        <v>348</v>
      </c>
      <c r="B349" s="1" t="s">
        <v>565</v>
      </c>
      <c r="C349" s="1" t="s">
        <v>164</v>
      </c>
      <c r="D349" s="1" t="s">
        <v>65</v>
      </c>
      <c r="E349" t="s">
        <v>497</v>
      </c>
      <c r="F349" t="s">
        <v>557</v>
      </c>
      <c r="G349" t="s">
        <v>57</v>
      </c>
      <c r="H349" t="s">
        <v>166</v>
      </c>
      <c r="I349" t="s">
        <v>499</v>
      </c>
      <c r="J349" s="1">
        <v>4</v>
      </c>
      <c r="K349" t="s">
        <v>557</v>
      </c>
      <c r="L349" t="s">
        <v>558</v>
      </c>
      <c r="M349" t="s">
        <v>559</v>
      </c>
      <c r="N349" s="126"/>
      <c r="Q349" t="s">
        <v>565</v>
      </c>
      <c r="R349" t="s">
        <v>18649</v>
      </c>
      <c r="S349" s="120">
        <v>0.6</v>
      </c>
      <c r="U349"/>
    </row>
    <row r="350" spans="1:21">
      <c r="A350">
        <v>349</v>
      </c>
      <c r="B350" s="1" t="s">
        <v>566</v>
      </c>
      <c r="C350" s="1" t="s">
        <v>164</v>
      </c>
      <c r="D350" s="1" t="s">
        <v>65</v>
      </c>
      <c r="E350" t="s">
        <v>497</v>
      </c>
      <c r="F350" t="s">
        <v>557</v>
      </c>
      <c r="G350" t="s">
        <v>57</v>
      </c>
      <c r="H350" t="s">
        <v>166</v>
      </c>
      <c r="I350" t="s">
        <v>499</v>
      </c>
      <c r="J350" s="1">
        <v>4</v>
      </c>
      <c r="K350" t="s">
        <v>557</v>
      </c>
      <c r="L350" t="s">
        <v>558</v>
      </c>
      <c r="M350" t="s">
        <v>559</v>
      </c>
      <c r="N350" s="126"/>
      <c r="Q350" t="s">
        <v>566</v>
      </c>
      <c r="R350" t="s">
        <v>18649</v>
      </c>
      <c r="S350" s="120">
        <v>0.6</v>
      </c>
      <c r="U350"/>
    </row>
    <row r="351" spans="1:21">
      <c r="A351">
        <v>350</v>
      </c>
      <c r="B351" s="1" t="s">
        <v>567</v>
      </c>
      <c r="C351" s="1" t="s">
        <v>164</v>
      </c>
      <c r="D351" s="1" t="s">
        <v>65</v>
      </c>
      <c r="E351" t="s">
        <v>497</v>
      </c>
      <c r="F351" t="s">
        <v>557</v>
      </c>
      <c r="G351" t="s">
        <v>57</v>
      </c>
      <c r="H351" t="s">
        <v>166</v>
      </c>
      <c r="I351" t="s">
        <v>499</v>
      </c>
      <c r="J351" s="1">
        <v>4</v>
      </c>
      <c r="K351" t="s">
        <v>557</v>
      </c>
      <c r="L351" t="s">
        <v>558</v>
      </c>
      <c r="M351" t="s">
        <v>559</v>
      </c>
      <c r="N351" s="126">
        <v>0.01</v>
      </c>
      <c r="Q351" t="s">
        <v>567</v>
      </c>
      <c r="R351" t="s">
        <v>18649</v>
      </c>
      <c r="S351" s="120">
        <v>0.6</v>
      </c>
      <c r="U351"/>
    </row>
    <row r="352" spans="1:21">
      <c r="A352">
        <v>351</v>
      </c>
      <c r="B352" s="1" t="s">
        <v>568</v>
      </c>
      <c r="C352" s="1" t="s">
        <v>164</v>
      </c>
      <c r="D352" s="1" t="s">
        <v>65</v>
      </c>
      <c r="E352" t="s">
        <v>497</v>
      </c>
      <c r="F352" t="s">
        <v>557</v>
      </c>
      <c r="G352" t="s">
        <v>57</v>
      </c>
      <c r="H352" t="s">
        <v>166</v>
      </c>
      <c r="I352" t="s">
        <v>499</v>
      </c>
      <c r="J352" s="1">
        <v>4</v>
      </c>
      <c r="K352" t="s">
        <v>557</v>
      </c>
      <c r="L352" t="s">
        <v>558</v>
      </c>
      <c r="M352" t="s">
        <v>559</v>
      </c>
      <c r="N352" s="126"/>
      <c r="Q352" t="s">
        <v>568</v>
      </c>
      <c r="R352" t="s">
        <v>18649</v>
      </c>
      <c r="S352" s="120">
        <v>0.6</v>
      </c>
      <c r="U352"/>
    </row>
    <row r="353" spans="1:21">
      <c r="A353">
        <v>352</v>
      </c>
      <c r="B353" s="1" t="s">
        <v>569</v>
      </c>
      <c r="C353" s="1" t="s">
        <v>164</v>
      </c>
      <c r="D353" s="1" t="s">
        <v>65</v>
      </c>
      <c r="E353" t="s">
        <v>497</v>
      </c>
      <c r="F353" t="s">
        <v>557</v>
      </c>
      <c r="G353" t="s">
        <v>57</v>
      </c>
      <c r="H353" t="s">
        <v>166</v>
      </c>
      <c r="I353" t="s">
        <v>499</v>
      </c>
      <c r="J353" s="1">
        <v>4</v>
      </c>
      <c r="K353" t="s">
        <v>557</v>
      </c>
      <c r="L353" t="s">
        <v>558</v>
      </c>
      <c r="M353" t="s">
        <v>559</v>
      </c>
      <c r="N353" s="126"/>
      <c r="Q353" t="s">
        <v>569</v>
      </c>
      <c r="R353" t="s">
        <v>18649</v>
      </c>
      <c r="S353" s="120">
        <v>0.6</v>
      </c>
      <c r="U353"/>
    </row>
    <row r="354" spans="1:21">
      <c r="A354">
        <v>353</v>
      </c>
      <c r="B354" s="1" t="s">
        <v>570</v>
      </c>
      <c r="C354" s="1" t="s">
        <v>164</v>
      </c>
      <c r="D354" s="1" t="s">
        <v>65</v>
      </c>
      <c r="E354" t="s">
        <v>497</v>
      </c>
      <c r="F354" t="s">
        <v>557</v>
      </c>
      <c r="G354" t="s">
        <v>57</v>
      </c>
      <c r="H354" t="s">
        <v>166</v>
      </c>
      <c r="I354" t="s">
        <v>499</v>
      </c>
      <c r="J354" s="1">
        <v>4</v>
      </c>
      <c r="K354" t="s">
        <v>557</v>
      </c>
      <c r="L354" t="s">
        <v>558</v>
      </c>
      <c r="M354" t="s">
        <v>559</v>
      </c>
      <c r="N354" s="126"/>
      <c r="Q354" t="s">
        <v>570</v>
      </c>
      <c r="R354" t="s">
        <v>18649</v>
      </c>
      <c r="S354" s="120">
        <v>0.6</v>
      </c>
      <c r="U354"/>
    </row>
    <row r="355" spans="1:21">
      <c r="A355">
        <v>354</v>
      </c>
      <c r="B355" s="1" t="s">
        <v>571</v>
      </c>
      <c r="C355" s="1" t="s">
        <v>164</v>
      </c>
      <c r="D355" s="1" t="s">
        <v>65</v>
      </c>
      <c r="E355" t="s">
        <v>497</v>
      </c>
      <c r="F355" t="s">
        <v>557</v>
      </c>
      <c r="G355" t="s">
        <v>57</v>
      </c>
      <c r="H355" t="s">
        <v>166</v>
      </c>
      <c r="I355" t="s">
        <v>499</v>
      </c>
      <c r="J355" s="1">
        <v>4</v>
      </c>
      <c r="K355" t="s">
        <v>557</v>
      </c>
      <c r="L355" t="s">
        <v>558</v>
      </c>
      <c r="M355" t="s">
        <v>559</v>
      </c>
      <c r="N355" s="126"/>
      <c r="Q355" t="s">
        <v>571</v>
      </c>
      <c r="R355" t="s">
        <v>18649</v>
      </c>
      <c r="S355" s="120">
        <v>0.6</v>
      </c>
      <c r="U355"/>
    </row>
    <row r="356" spans="1:21">
      <c r="A356">
        <v>355</v>
      </c>
      <c r="B356" s="1" t="s">
        <v>572</v>
      </c>
      <c r="C356" s="1" t="s">
        <v>175</v>
      </c>
      <c r="D356" s="1" t="s">
        <v>65</v>
      </c>
      <c r="E356" t="s">
        <v>497</v>
      </c>
      <c r="F356" t="s">
        <v>573</v>
      </c>
      <c r="G356" t="s">
        <v>57</v>
      </c>
      <c r="H356" t="s">
        <v>177</v>
      </c>
      <c r="I356" t="s">
        <v>499</v>
      </c>
      <c r="J356" s="1">
        <v>4</v>
      </c>
      <c r="K356" t="s">
        <v>574</v>
      </c>
      <c r="L356" t="s">
        <v>575</v>
      </c>
      <c r="M356" t="s">
        <v>576</v>
      </c>
      <c r="N356" s="126"/>
      <c r="Q356" t="s">
        <v>572</v>
      </c>
      <c r="R356" t="s">
        <v>18650</v>
      </c>
      <c r="S356" s="120">
        <v>0.6</v>
      </c>
      <c r="U356"/>
    </row>
    <row r="357" spans="1:21">
      <c r="A357">
        <v>356</v>
      </c>
      <c r="B357" s="1" t="s">
        <v>577</v>
      </c>
      <c r="C357" s="1" t="s">
        <v>175</v>
      </c>
      <c r="D357" s="1" t="s">
        <v>65</v>
      </c>
      <c r="E357" t="s">
        <v>497</v>
      </c>
      <c r="F357" t="s">
        <v>573</v>
      </c>
      <c r="G357" t="s">
        <v>57</v>
      </c>
      <c r="H357" t="s">
        <v>177</v>
      </c>
      <c r="I357" t="s">
        <v>499</v>
      </c>
      <c r="J357" s="1">
        <v>4</v>
      </c>
      <c r="K357" t="s">
        <v>574</v>
      </c>
      <c r="L357" t="s">
        <v>575</v>
      </c>
      <c r="M357" t="s">
        <v>576</v>
      </c>
      <c r="N357" s="126"/>
      <c r="Q357" t="s">
        <v>577</v>
      </c>
      <c r="R357" t="s">
        <v>18650</v>
      </c>
      <c r="S357" s="120">
        <v>0.6</v>
      </c>
      <c r="U357"/>
    </row>
    <row r="358" spans="1:21">
      <c r="A358">
        <v>357</v>
      </c>
      <c r="B358" s="1" t="s">
        <v>578</v>
      </c>
      <c r="C358" s="1" t="s">
        <v>175</v>
      </c>
      <c r="D358" s="1" t="s">
        <v>65</v>
      </c>
      <c r="E358" t="s">
        <v>497</v>
      </c>
      <c r="F358" t="s">
        <v>573</v>
      </c>
      <c r="G358" t="s">
        <v>57</v>
      </c>
      <c r="H358" t="s">
        <v>177</v>
      </c>
      <c r="I358" t="s">
        <v>499</v>
      </c>
      <c r="J358" s="1">
        <v>4</v>
      </c>
      <c r="K358" t="s">
        <v>574</v>
      </c>
      <c r="L358" t="s">
        <v>575</v>
      </c>
      <c r="M358" t="s">
        <v>576</v>
      </c>
      <c r="N358" s="126"/>
      <c r="Q358" t="s">
        <v>578</v>
      </c>
      <c r="R358" t="s">
        <v>18650</v>
      </c>
      <c r="S358" s="120">
        <v>0.6</v>
      </c>
      <c r="U358"/>
    </row>
    <row r="359" spans="1:21">
      <c r="A359">
        <v>358</v>
      </c>
      <c r="B359" s="1" t="s">
        <v>579</v>
      </c>
      <c r="C359" s="1" t="s">
        <v>175</v>
      </c>
      <c r="D359" s="1" t="s">
        <v>65</v>
      </c>
      <c r="E359" t="s">
        <v>497</v>
      </c>
      <c r="F359" t="s">
        <v>573</v>
      </c>
      <c r="G359" t="s">
        <v>57</v>
      </c>
      <c r="H359" t="s">
        <v>177</v>
      </c>
      <c r="I359" t="s">
        <v>499</v>
      </c>
      <c r="J359" s="1">
        <v>4</v>
      </c>
      <c r="K359" t="s">
        <v>574</v>
      </c>
      <c r="L359" t="s">
        <v>575</v>
      </c>
      <c r="M359" t="s">
        <v>576</v>
      </c>
      <c r="N359" s="126">
        <v>0.01</v>
      </c>
      <c r="Q359" t="s">
        <v>579</v>
      </c>
      <c r="R359" t="s">
        <v>18650</v>
      </c>
      <c r="S359" s="120">
        <v>0.6</v>
      </c>
      <c r="U359"/>
    </row>
    <row r="360" spans="1:21">
      <c r="A360">
        <v>359</v>
      </c>
      <c r="B360" s="1" t="s">
        <v>580</v>
      </c>
      <c r="C360" s="1" t="s">
        <v>175</v>
      </c>
      <c r="D360" s="1" t="s">
        <v>65</v>
      </c>
      <c r="E360" t="s">
        <v>497</v>
      </c>
      <c r="F360" t="s">
        <v>573</v>
      </c>
      <c r="G360" t="s">
        <v>57</v>
      </c>
      <c r="H360" t="s">
        <v>177</v>
      </c>
      <c r="I360" t="s">
        <v>499</v>
      </c>
      <c r="J360" s="1">
        <v>4</v>
      </c>
      <c r="K360" t="s">
        <v>574</v>
      </c>
      <c r="L360" t="s">
        <v>575</v>
      </c>
      <c r="M360" t="s">
        <v>576</v>
      </c>
      <c r="N360" s="126">
        <v>0.01</v>
      </c>
      <c r="Q360" t="s">
        <v>580</v>
      </c>
      <c r="R360" t="s">
        <v>18650</v>
      </c>
      <c r="S360" s="120">
        <v>0.6</v>
      </c>
      <c r="U360"/>
    </row>
    <row r="361" spans="1:21">
      <c r="A361">
        <v>360</v>
      </c>
      <c r="B361" s="1" t="s">
        <v>581</v>
      </c>
      <c r="C361" s="1" t="s">
        <v>175</v>
      </c>
      <c r="D361" s="1" t="s">
        <v>65</v>
      </c>
      <c r="E361" t="s">
        <v>497</v>
      </c>
      <c r="F361" t="s">
        <v>573</v>
      </c>
      <c r="G361" t="s">
        <v>57</v>
      </c>
      <c r="H361" t="s">
        <v>177</v>
      </c>
      <c r="I361" t="s">
        <v>499</v>
      </c>
      <c r="J361" s="1">
        <v>4</v>
      </c>
      <c r="K361" t="s">
        <v>574</v>
      </c>
      <c r="L361" t="s">
        <v>575</v>
      </c>
      <c r="M361" t="s">
        <v>576</v>
      </c>
      <c r="N361" s="126"/>
      <c r="Q361" t="s">
        <v>581</v>
      </c>
      <c r="R361" t="s">
        <v>18650</v>
      </c>
      <c r="S361" s="120">
        <v>0.6</v>
      </c>
      <c r="U361"/>
    </row>
    <row r="362" spans="1:21">
      <c r="A362">
        <v>361</v>
      </c>
      <c r="B362" s="1" t="s">
        <v>582</v>
      </c>
      <c r="C362" s="1" t="s">
        <v>175</v>
      </c>
      <c r="D362" s="1" t="s">
        <v>65</v>
      </c>
      <c r="E362" t="s">
        <v>497</v>
      </c>
      <c r="F362" t="s">
        <v>573</v>
      </c>
      <c r="G362" t="s">
        <v>57</v>
      </c>
      <c r="H362" t="s">
        <v>177</v>
      </c>
      <c r="I362" t="s">
        <v>499</v>
      </c>
      <c r="J362" s="1">
        <v>4</v>
      </c>
      <c r="K362" t="s">
        <v>574</v>
      </c>
      <c r="L362" t="s">
        <v>575</v>
      </c>
      <c r="M362" t="s">
        <v>576</v>
      </c>
      <c r="N362" s="126"/>
      <c r="Q362" t="s">
        <v>582</v>
      </c>
      <c r="R362" t="s">
        <v>18650</v>
      </c>
      <c r="S362" s="120">
        <v>0.6</v>
      </c>
      <c r="U362"/>
    </row>
    <row r="363" spans="1:21">
      <c r="A363">
        <v>362</v>
      </c>
      <c r="B363" s="1" t="s">
        <v>583</v>
      </c>
      <c r="C363" s="1" t="s">
        <v>175</v>
      </c>
      <c r="D363" s="1" t="s">
        <v>65</v>
      </c>
      <c r="E363" t="s">
        <v>497</v>
      </c>
      <c r="F363" t="s">
        <v>573</v>
      </c>
      <c r="G363" t="s">
        <v>57</v>
      </c>
      <c r="H363" t="s">
        <v>177</v>
      </c>
      <c r="I363" t="s">
        <v>499</v>
      </c>
      <c r="J363" s="1">
        <v>4</v>
      </c>
      <c r="K363" t="s">
        <v>574</v>
      </c>
      <c r="L363" t="s">
        <v>575</v>
      </c>
      <c r="M363" t="s">
        <v>576</v>
      </c>
      <c r="N363" s="126"/>
      <c r="Q363" t="s">
        <v>583</v>
      </c>
      <c r="R363" t="s">
        <v>18650</v>
      </c>
      <c r="S363" s="120">
        <v>0.6</v>
      </c>
      <c r="U363"/>
    </row>
    <row r="364" spans="1:21">
      <c r="A364">
        <v>363</v>
      </c>
      <c r="B364" s="1" t="s">
        <v>584</v>
      </c>
      <c r="C364" s="1" t="s">
        <v>175</v>
      </c>
      <c r="D364" s="1" t="s">
        <v>65</v>
      </c>
      <c r="E364" t="s">
        <v>497</v>
      </c>
      <c r="F364" t="s">
        <v>573</v>
      </c>
      <c r="G364" t="s">
        <v>57</v>
      </c>
      <c r="H364" t="s">
        <v>177</v>
      </c>
      <c r="I364" t="s">
        <v>499</v>
      </c>
      <c r="J364" s="1">
        <v>4</v>
      </c>
      <c r="K364" t="s">
        <v>574</v>
      </c>
      <c r="L364" t="s">
        <v>575</v>
      </c>
      <c r="M364" t="s">
        <v>576</v>
      </c>
      <c r="N364" s="126"/>
      <c r="Q364" t="s">
        <v>584</v>
      </c>
      <c r="R364" t="s">
        <v>18650</v>
      </c>
      <c r="S364" s="120">
        <v>0.6</v>
      </c>
      <c r="U364"/>
    </row>
    <row r="365" spans="1:21">
      <c r="A365">
        <v>364</v>
      </c>
      <c r="B365" s="1" t="s">
        <v>585</v>
      </c>
      <c r="C365" s="1" t="s">
        <v>175</v>
      </c>
      <c r="D365" s="1" t="s">
        <v>65</v>
      </c>
      <c r="E365" t="s">
        <v>497</v>
      </c>
      <c r="F365" t="s">
        <v>573</v>
      </c>
      <c r="G365" t="s">
        <v>57</v>
      </c>
      <c r="H365" t="s">
        <v>177</v>
      </c>
      <c r="I365" t="s">
        <v>499</v>
      </c>
      <c r="J365" s="1">
        <v>4</v>
      </c>
      <c r="K365" t="s">
        <v>574</v>
      </c>
      <c r="L365" t="s">
        <v>575</v>
      </c>
      <c r="M365" t="s">
        <v>576</v>
      </c>
      <c r="N365" s="126"/>
      <c r="Q365" t="s">
        <v>585</v>
      </c>
      <c r="R365" t="s">
        <v>18650</v>
      </c>
      <c r="S365" s="120">
        <v>0.6</v>
      </c>
      <c r="U365"/>
    </row>
    <row r="366" spans="1:21">
      <c r="A366">
        <v>365</v>
      </c>
      <c r="B366" s="1" t="s">
        <v>586</v>
      </c>
      <c r="C366" s="1" t="s">
        <v>175</v>
      </c>
      <c r="D366" s="1" t="s">
        <v>65</v>
      </c>
      <c r="E366" t="s">
        <v>497</v>
      </c>
      <c r="F366" t="s">
        <v>573</v>
      </c>
      <c r="G366" t="s">
        <v>57</v>
      </c>
      <c r="H366" t="s">
        <v>177</v>
      </c>
      <c r="I366" t="s">
        <v>499</v>
      </c>
      <c r="J366" s="1">
        <v>4</v>
      </c>
      <c r="K366" t="s">
        <v>574</v>
      </c>
      <c r="L366" t="s">
        <v>575</v>
      </c>
      <c r="M366" t="s">
        <v>576</v>
      </c>
      <c r="N366" s="126"/>
      <c r="Q366" t="s">
        <v>586</v>
      </c>
      <c r="R366" t="s">
        <v>18650</v>
      </c>
      <c r="S366" s="120">
        <v>0.6</v>
      </c>
      <c r="U366"/>
    </row>
    <row r="367" spans="1:21">
      <c r="A367">
        <v>366</v>
      </c>
      <c r="B367" s="1" t="s">
        <v>587</v>
      </c>
      <c r="C367" s="1" t="s">
        <v>175</v>
      </c>
      <c r="D367" s="1" t="s">
        <v>65</v>
      </c>
      <c r="E367" t="s">
        <v>497</v>
      </c>
      <c r="F367" t="s">
        <v>573</v>
      </c>
      <c r="G367" t="s">
        <v>57</v>
      </c>
      <c r="H367" t="s">
        <v>177</v>
      </c>
      <c r="I367" t="s">
        <v>499</v>
      </c>
      <c r="J367" s="1">
        <v>4</v>
      </c>
      <c r="K367" t="s">
        <v>574</v>
      </c>
      <c r="L367" t="s">
        <v>575</v>
      </c>
      <c r="M367" t="s">
        <v>576</v>
      </c>
      <c r="N367" s="126"/>
      <c r="Q367" t="s">
        <v>587</v>
      </c>
      <c r="R367" t="s">
        <v>18650</v>
      </c>
      <c r="S367" s="120">
        <v>0.6</v>
      </c>
      <c r="U367"/>
    </row>
    <row r="368" spans="1:21">
      <c r="A368">
        <v>367</v>
      </c>
      <c r="B368" s="1" t="s">
        <v>588</v>
      </c>
      <c r="C368" s="1" t="s">
        <v>352</v>
      </c>
      <c r="D368" s="1" t="s">
        <v>65</v>
      </c>
      <c r="E368" t="s">
        <v>497</v>
      </c>
      <c r="F368" t="s">
        <v>589</v>
      </c>
      <c r="G368" t="s">
        <v>57</v>
      </c>
      <c r="H368" t="s">
        <v>354</v>
      </c>
      <c r="I368" t="s">
        <v>499</v>
      </c>
      <c r="J368" s="1">
        <v>4</v>
      </c>
      <c r="K368" t="s">
        <v>589</v>
      </c>
      <c r="L368" t="s">
        <v>590</v>
      </c>
      <c r="M368" t="s">
        <v>591</v>
      </c>
      <c r="N368" s="126"/>
      <c r="Q368" t="s">
        <v>588</v>
      </c>
      <c r="R368" t="s">
        <v>18651</v>
      </c>
      <c r="S368" s="120">
        <v>0.6</v>
      </c>
      <c r="U368"/>
    </row>
    <row r="369" spans="1:21">
      <c r="A369">
        <v>368</v>
      </c>
      <c r="B369" s="1" t="s">
        <v>592</v>
      </c>
      <c r="C369" s="1" t="s">
        <v>593</v>
      </c>
      <c r="D369" s="1" t="s">
        <v>65</v>
      </c>
      <c r="E369" t="s">
        <v>497</v>
      </c>
      <c r="F369" t="s">
        <v>594</v>
      </c>
      <c r="G369" t="s">
        <v>57</v>
      </c>
      <c r="H369" t="s">
        <v>595</v>
      </c>
      <c r="I369" t="s">
        <v>499</v>
      </c>
      <c r="J369" s="1">
        <v>4</v>
      </c>
      <c r="K369" t="s">
        <v>594</v>
      </c>
      <c r="L369" t="s">
        <v>596</v>
      </c>
      <c r="M369" t="s">
        <v>597</v>
      </c>
      <c r="N369" s="126"/>
      <c r="Q369" t="s">
        <v>592</v>
      </c>
      <c r="R369" t="s">
        <v>18652</v>
      </c>
      <c r="S369" s="120">
        <v>0.6</v>
      </c>
      <c r="U369"/>
    </row>
    <row r="370" spans="1:21">
      <c r="A370">
        <v>369</v>
      </c>
      <c r="B370" s="1" t="s">
        <v>598</v>
      </c>
      <c r="C370" s="1" t="s">
        <v>593</v>
      </c>
      <c r="D370" s="1" t="s">
        <v>65</v>
      </c>
      <c r="E370" t="s">
        <v>497</v>
      </c>
      <c r="F370" t="s">
        <v>594</v>
      </c>
      <c r="G370" t="s">
        <v>57</v>
      </c>
      <c r="H370" t="s">
        <v>595</v>
      </c>
      <c r="I370" t="s">
        <v>499</v>
      </c>
      <c r="J370" s="1">
        <v>4</v>
      </c>
      <c r="K370" t="s">
        <v>594</v>
      </c>
      <c r="L370" t="s">
        <v>596</v>
      </c>
      <c r="M370" t="s">
        <v>597</v>
      </c>
      <c r="N370" s="126"/>
      <c r="Q370" t="s">
        <v>598</v>
      </c>
      <c r="R370" t="s">
        <v>18652</v>
      </c>
      <c r="S370" s="120">
        <v>0.6</v>
      </c>
      <c r="U370"/>
    </row>
    <row r="371" spans="1:21">
      <c r="A371">
        <v>370</v>
      </c>
      <c r="B371" s="1" t="s">
        <v>599</v>
      </c>
      <c r="C371" s="1" t="s">
        <v>593</v>
      </c>
      <c r="D371" s="1" t="s">
        <v>65</v>
      </c>
      <c r="E371" t="s">
        <v>497</v>
      </c>
      <c r="F371" t="s">
        <v>594</v>
      </c>
      <c r="G371" t="s">
        <v>57</v>
      </c>
      <c r="H371" t="s">
        <v>595</v>
      </c>
      <c r="I371" t="s">
        <v>499</v>
      </c>
      <c r="J371" s="1">
        <v>4</v>
      </c>
      <c r="K371" t="s">
        <v>594</v>
      </c>
      <c r="L371" t="s">
        <v>596</v>
      </c>
      <c r="M371" t="s">
        <v>597</v>
      </c>
      <c r="N371" s="126"/>
      <c r="Q371" t="s">
        <v>599</v>
      </c>
      <c r="R371" t="s">
        <v>18652</v>
      </c>
      <c r="S371" s="120">
        <v>0.6</v>
      </c>
      <c r="U371"/>
    </row>
    <row r="372" spans="1:21">
      <c r="A372">
        <v>371</v>
      </c>
      <c r="B372" s="1" t="s">
        <v>36</v>
      </c>
      <c r="C372" s="1" t="s">
        <v>36</v>
      </c>
      <c r="D372" s="1" t="s">
        <v>65</v>
      </c>
      <c r="E372" t="s">
        <v>497</v>
      </c>
      <c r="F372" t="s">
        <v>600</v>
      </c>
      <c r="G372" t="s">
        <v>57</v>
      </c>
      <c r="H372" t="s">
        <v>40</v>
      </c>
      <c r="I372" t="s">
        <v>499</v>
      </c>
      <c r="J372" s="1">
        <v>4</v>
      </c>
      <c r="K372" t="s">
        <v>601</v>
      </c>
      <c r="L372" t="s">
        <v>602</v>
      </c>
      <c r="M372" t="s">
        <v>603</v>
      </c>
      <c r="N372" s="126"/>
      <c r="Q372" t="s">
        <v>36</v>
      </c>
      <c r="R372" t="s">
        <v>18653</v>
      </c>
      <c r="S372" s="120">
        <v>0.6</v>
      </c>
      <c r="U372"/>
    </row>
    <row r="373" spans="1:21">
      <c r="A373">
        <v>372</v>
      </c>
      <c r="B373" s="1" t="s">
        <v>604</v>
      </c>
      <c r="C373" s="1" t="s">
        <v>36</v>
      </c>
      <c r="D373" s="1" t="s">
        <v>65</v>
      </c>
      <c r="E373" t="s">
        <v>497</v>
      </c>
      <c r="F373" t="s">
        <v>600</v>
      </c>
      <c r="G373" t="s">
        <v>57</v>
      </c>
      <c r="H373" t="s">
        <v>40</v>
      </c>
      <c r="I373" t="s">
        <v>499</v>
      </c>
      <c r="J373" s="1">
        <v>4</v>
      </c>
      <c r="K373" t="s">
        <v>601</v>
      </c>
      <c r="L373" t="s">
        <v>602</v>
      </c>
      <c r="M373" t="s">
        <v>603</v>
      </c>
      <c r="N373" s="126"/>
      <c r="Q373" t="s">
        <v>604</v>
      </c>
      <c r="R373" t="s">
        <v>18653</v>
      </c>
      <c r="S373" s="120">
        <v>0.6</v>
      </c>
      <c r="U373"/>
    </row>
    <row r="374" spans="1:21">
      <c r="A374">
        <v>373</v>
      </c>
      <c r="B374" s="1" t="s">
        <v>605</v>
      </c>
      <c r="C374" s="1" t="s">
        <v>201</v>
      </c>
      <c r="D374" s="1" t="s">
        <v>65</v>
      </c>
      <c r="E374" t="s">
        <v>497</v>
      </c>
      <c r="F374" t="s">
        <v>606</v>
      </c>
      <c r="G374" t="s">
        <v>57</v>
      </c>
      <c r="H374" t="s">
        <v>203</v>
      </c>
      <c r="I374" t="s">
        <v>499</v>
      </c>
      <c r="J374" s="1">
        <v>4</v>
      </c>
      <c r="K374" t="s">
        <v>606</v>
      </c>
      <c r="L374" t="s">
        <v>607</v>
      </c>
      <c r="M374" t="s">
        <v>608</v>
      </c>
      <c r="N374" s="126"/>
      <c r="Q374" t="s">
        <v>605</v>
      </c>
      <c r="R374" t="s">
        <v>18654</v>
      </c>
      <c r="S374" s="120">
        <v>0.6</v>
      </c>
      <c r="U374"/>
    </row>
    <row r="375" spans="1:21">
      <c r="A375">
        <v>374</v>
      </c>
      <c r="B375" s="1" t="s">
        <v>609</v>
      </c>
      <c r="C375" s="1" t="s">
        <v>201</v>
      </c>
      <c r="D375" s="1" t="s">
        <v>65</v>
      </c>
      <c r="E375" t="s">
        <v>497</v>
      </c>
      <c r="F375" t="s">
        <v>606</v>
      </c>
      <c r="G375" t="s">
        <v>57</v>
      </c>
      <c r="H375" t="s">
        <v>203</v>
      </c>
      <c r="I375" t="s">
        <v>499</v>
      </c>
      <c r="J375" s="1">
        <v>4</v>
      </c>
      <c r="K375" t="s">
        <v>606</v>
      </c>
      <c r="L375" t="s">
        <v>607</v>
      </c>
      <c r="M375" t="s">
        <v>608</v>
      </c>
      <c r="N375" s="126"/>
      <c r="Q375" t="s">
        <v>609</v>
      </c>
      <c r="R375" t="s">
        <v>18654</v>
      </c>
      <c r="S375" s="120">
        <v>0.6</v>
      </c>
      <c r="U375"/>
    </row>
    <row r="376" spans="1:21">
      <c r="A376">
        <v>375</v>
      </c>
      <c r="B376" s="1" t="s">
        <v>610</v>
      </c>
      <c r="C376" s="1" t="s">
        <v>201</v>
      </c>
      <c r="D376" s="1" t="s">
        <v>65</v>
      </c>
      <c r="E376" t="s">
        <v>497</v>
      </c>
      <c r="F376" t="s">
        <v>606</v>
      </c>
      <c r="G376" t="s">
        <v>57</v>
      </c>
      <c r="H376" t="s">
        <v>203</v>
      </c>
      <c r="I376" t="s">
        <v>499</v>
      </c>
      <c r="J376" s="1">
        <v>4</v>
      </c>
      <c r="K376" t="s">
        <v>606</v>
      </c>
      <c r="L376" t="s">
        <v>607</v>
      </c>
      <c r="M376" t="s">
        <v>608</v>
      </c>
      <c r="N376" s="126"/>
      <c r="Q376" t="s">
        <v>610</v>
      </c>
      <c r="R376" t="s">
        <v>18654</v>
      </c>
      <c r="S376" s="120">
        <v>0.6</v>
      </c>
      <c r="U376"/>
    </row>
    <row r="377" spans="1:21">
      <c r="A377">
        <v>376</v>
      </c>
      <c r="B377" s="1" t="s">
        <v>611</v>
      </c>
      <c r="C377" s="1" t="s">
        <v>201</v>
      </c>
      <c r="D377" s="1" t="s">
        <v>65</v>
      </c>
      <c r="E377" t="s">
        <v>497</v>
      </c>
      <c r="F377" t="s">
        <v>606</v>
      </c>
      <c r="G377" t="s">
        <v>57</v>
      </c>
      <c r="H377" t="s">
        <v>203</v>
      </c>
      <c r="I377" t="s">
        <v>499</v>
      </c>
      <c r="J377" s="1">
        <v>4</v>
      </c>
      <c r="K377" t="s">
        <v>606</v>
      </c>
      <c r="L377" t="s">
        <v>607</v>
      </c>
      <c r="M377" t="s">
        <v>608</v>
      </c>
      <c r="N377" s="126"/>
      <c r="Q377" t="s">
        <v>611</v>
      </c>
      <c r="R377" t="s">
        <v>18654</v>
      </c>
      <c r="S377" s="120">
        <v>0.6</v>
      </c>
      <c r="U377"/>
    </row>
    <row r="378" spans="1:21">
      <c r="A378">
        <v>377</v>
      </c>
      <c r="B378" s="1" t="s">
        <v>612</v>
      </c>
      <c r="C378" s="1" t="s">
        <v>201</v>
      </c>
      <c r="D378" s="1" t="s">
        <v>65</v>
      </c>
      <c r="E378" t="s">
        <v>497</v>
      </c>
      <c r="F378" t="s">
        <v>606</v>
      </c>
      <c r="G378" t="s">
        <v>57</v>
      </c>
      <c r="H378" t="s">
        <v>203</v>
      </c>
      <c r="I378" t="s">
        <v>499</v>
      </c>
      <c r="J378" s="1">
        <v>4</v>
      </c>
      <c r="K378" t="s">
        <v>606</v>
      </c>
      <c r="L378" t="s">
        <v>607</v>
      </c>
      <c r="M378" t="s">
        <v>608</v>
      </c>
      <c r="N378" s="126"/>
      <c r="Q378" t="s">
        <v>612</v>
      </c>
      <c r="R378" t="s">
        <v>18654</v>
      </c>
      <c r="S378" s="120">
        <v>0.6</v>
      </c>
      <c r="U378"/>
    </row>
    <row r="379" spans="1:21">
      <c r="A379">
        <v>378</v>
      </c>
      <c r="B379" s="1" t="s">
        <v>613</v>
      </c>
      <c r="C379" s="1" t="s">
        <v>201</v>
      </c>
      <c r="D379" s="1" t="s">
        <v>65</v>
      </c>
      <c r="E379" t="s">
        <v>497</v>
      </c>
      <c r="F379" t="s">
        <v>606</v>
      </c>
      <c r="G379" t="s">
        <v>57</v>
      </c>
      <c r="H379" t="s">
        <v>203</v>
      </c>
      <c r="I379" t="s">
        <v>499</v>
      </c>
      <c r="J379" s="1">
        <v>4</v>
      </c>
      <c r="K379" t="s">
        <v>606</v>
      </c>
      <c r="L379" t="s">
        <v>607</v>
      </c>
      <c r="M379" t="s">
        <v>608</v>
      </c>
      <c r="N379" s="126"/>
      <c r="Q379" t="s">
        <v>613</v>
      </c>
      <c r="R379" t="s">
        <v>18654</v>
      </c>
      <c r="S379" s="120">
        <v>0.6</v>
      </c>
      <c r="U379"/>
    </row>
    <row r="380" spans="1:21">
      <c r="A380">
        <v>379</v>
      </c>
      <c r="B380" s="1" t="s">
        <v>614</v>
      </c>
      <c r="C380" s="1" t="s">
        <v>201</v>
      </c>
      <c r="D380" s="1" t="s">
        <v>65</v>
      </c>
      <c r="E380" t="s">
        <v>497</v>
      </c>
      <c r="F380" t="s">
        <v>606</v>
      </c>
      <c r="G380" t="s">
        <v>57</v>
      </c>
      <c r="H380" t="s">
        <v>203</v>
      </c>
      <c r="I380" t="s">
        <v>499</v>
      </c>
      <c r="J380" s="1">
        <v>4</v>
      </c>
      <c r="K380" t="s">
        <v>606</v>
      </c>
      <c r="L380" t="s">
        <v>607</v>
      </c>
      <c r="M380" t="s">
        <v>608</v>
      </c>
      <c r="N380" s="126"/>
      <c r="Q380" t="s">
        <v>614</v>
      </c>
      <c r="R380" t="s">
        <v>18654</v>
      </c>
      <c r="S380" s="120">
        <v>0.6</v>
      </c>
      <c r="U380"/>
    </row>
    <row r="381" spans="1:21">
      <c r="A381">
        <v>380</v>
      </c>
      <c r="B381" s="1" t="s">
        <v>615</v>
      </c>
      <c r="C381" s="1" t="s">
        <v>201</v>
      </c>
      <c r="D381" s="1" t="s">
        <v>65</v>
      </c>
      <c r="E381" t="s">
        <v>497</v>
      </c>
      <c r="F381" t="s">
        <v>606</v>
      </c>
      <c r="G381" t="s">
        <v>57</v>
      </c>
      <c r="H381" t="s">
        <v>203</v>
      </c>
      <c r="I381" t="s">
        <v>499</v>
      </c>
      <c r="J381" s="1">
        <v>4</v>
      </c>
      <c r="K381" t="s">
        <v>606</v>
      </c>
      <c r="L381" t="s">
        <v>607</v>
      </c>
      <c r="M381" t="s">
        <v>608</v>
      </c>
      <c r="N381" s="126"/>
      <c r="Q381" t="s">
        <v>615</v>
      </c>
      <c r="R381" t="s">
        <v>18654</v>
      </c>
      <c r="S381" s="120">
        <v>0.6</v>
      </c>
      <c r="U381"/>
    </row>
    <row r="382" spans="1:21">
      <c r="A382">
        <v>381</v>
      </c>
      <c r="B382" s="1" t="s">
        <v>616</v>
      </c>
      <c r="C382" s="1" t="s">
        <v>201</v>
      </c>
      <c r="D382" s="1" t="s">
        <v>65</v>
      </c>
      <c r="E382" t="s">
        <v>497</v>
      </c>
      <c r="F382" t="s">
        <v>606</v>
      </c>
      <c r="G382" t="s">
        <v>57</v>
      </c>
      <c r="H382" t="s">
        <v>203</v>
      </c>
      <c r="I382" t="s">
        <v>499</v>
      </c>
      <c r="J382" s="1">
        <v>4</v>
      </c>
      <c r="K382" t="s">
        <v>606</v>
      </c>
      <c r="L382" t="s">
        <v>607</v>
      </c>
      <c r="M382" t="s">
        <v>608</v>
      </c>
      <c r="N382" s="126"/>
      <c r="Q382" t="s">
        <v>616</v>
      </c>
      <c r="R382" t="s">
        <v>18654</v>
      </c>
      <c r="S382" s="120">
        <v>0.6</v>
      </c>
      <c r="U382"/>
    </row>
    <row r="383" spans="1:21">
      <c r="A383">
        <v>382</v>
      </c>
      <c r="B383" s="1" t="s">
        <v>617</v>
      </c>
      <c r="C383" s="1" t="s">
        <v>201</v>
      </c>
      <c r="D383" s="1" t="s">
        <v>65</v>
      </c>
      <c r="E383" t="s">
        <v>497</v>
      </c>
      <c r="F383" t="s">
        <v>606</v>
      </c>
      <c r="G383" t="s">
        <v>57</v>
      </c>
      <c r="H383" t="s">
        <v>203</v>
      </c>
      <c r="I383" t="s">
        <v>499</v>
      </c>
      <c r="J383" s="1">
        <v>4</v>
      </c>
      <c r="K383" t="s">
        <v>606</v>
      </c>
      <c r="L383" t="s">
        <v>607</v>
      </c>
      <c r="M383" t="s">
        <v>608</v>
      </c>
      <c r="N383" s="126"/>
      <c r="Q383" t="s">
        <v>617</v>
      </c>
      <c r="R383" t="s">
        <v>18654</v>
      </c>
      <c r="S383" s="120">
        <v>0.6</v>
      </c>
      <c r="U383"/>
    </row>
    <row r="384" spans="1:21">
      <c r="A384">
        <v>383</v>
      </c>
      <c r="B384" s="1" t="s">
        <v>618</v>
      </c>
      <c r="C384" s="1" t="s">
        <v>201</v>
      </c>
      <c r="D384" s="1" t="s">
        <v>65</v>
      </c>
      <c r="E384" t="s">
        <v>497</v>
      </c>
      <c r="F384" t="s">
        <v>606</v>
      </c>
      <c r="G384" t="s">
        <v>57</v>
      </c>
      <c r="H384" t="s">
        <v>203</v>
      </c>
      <c r="I384" t="s">
        <v>499</v>
      </c>
      <c r="J384" s="1">
        <v>4</v>
      </c>
      <c r="K384" t="s">
        <v>606</v>
      </c>
      <c r="L384" t="s">
        <v>607</v>
      </c>
      <c r="M384" t="s">
        <v>608</v>
      </c>
      <c r="N384" s="126"/>
      <c r="Q384" t="s">
        <v>618</v>
      </c>
      <c r="R384" t="s">
        <v>18654</v>
      </c>
      <c r="S384" s="120">
        <v>0.6</v>
      </c>
      <c r="U384"/>
    </row>
    <row r="385" spans="1:21">
      <c r="A385">
        <v>384</v>
      </c>
      <c r="B385" s="1" t="s">
        <v>619</v>
      </c>
      <c r="C385" s="1" t="s">
        <v>201</v>
      </c>
      <c r="D385" s="1" t="s">
        <v>65</v>
      </c>
      <c r="E385" t="s">
        <v>497</v>
      </c>
      <c r="F385" t="s">
        <v>606</v>
      </c>
      <c r="G385" t="s">
        <v>57</v>
      </c>
      <c r="H385" t="s">
        <v>203</v>
      </c>
      <c r="I385" t="s">
        <v>499</v>
      </c>
      <c r="J385" s="1">
        <v>4</v>
      </c>
      <c r="K385" t="s">
        <v>606</v>
      </c>
      <c r="L385" t="s">
        <v>607</v>
      </c>
      <c r="M385" t="s">
        <v>608</v>
      </c>
      <c r="N385" s="126"/>
      <c r="Q385" t="s">
        <v>619</v>
      </c>
      <c r="R385" t="s">
        <v>18654</v>
      </c>
      <c r="S385" s="120">
        <v>0.6</v>
      </c>
      <c r="U385"/>
    </row>
    <row r="386" spans="1:21">
      <c r="A386">
        <v>385</v>
      </c>
      <c r="B386" s="1" t="s">
        <v>620</v>
      </c>
      <c r="C386" s="1" t="s">
        <v>201</v>
      </c>
      <c r="D386" s="1" t="s">
        <v>65</v>
      </c>
      <c r="E386" t="s">
        <v>497</v>
      </c>
      <c r="F386" t="s">
        <v>606</v>
      </c>
      <c r="G386" t="s">
        <v>57</v>
      </c>
      <c r="H386" t="s">
        <v>203</v>
      </c>
      <c r="I386" t="s">
        <v>499</v>
      </c>
      <c r="J386" s="1">
        <v>4</v>
      </c>
      <c r="K386" t="s">
        <v>606</v>
      </c>
      <c r="L386" t="s">
        <v>607</v>
      </c>
      <c r="M386" t="s">
        <v>608</v>
      </c>
      <c r="N386" s="126"/>
      <c r="Q386" t="s">
        <v>620</v>
      </c>
      <c r="R386" t="s">
        <v>18654</v>
      </c>
      <c r="S386" s="120">
        <v>0.6</v>
      </c>
      <c r="U386"/>
    </row>
    <row r="387" spans="1:21">
      <c r="A387">
        <v>386</v>
      </c>
      <c r="B387" s="1" t="s">
        <v>621</v>
      </c>
      <c r="C387" s="1" t="s">
        <v>201</v>
      </c>
      <c r="D387" s="1" t="s">
        <v>65</v>
      </c>
      <c r="E387" t="s">
        <v>497</v>
      </c>
      <c r="F387" t="s">
        <v>606</v>
      </c>
      <c r="G387" t="s">
        <v>57</v>
      </c>
      <c r="H387" t="s">
        <v>203</v>
      </c>
      <c r="I387" t="s">
        <v>499</v>
      </c>
      <c r="J387" s="1">
        <v>4</v>
      </c>
      <c r="K387" t="s">
        <v>606</v>
      </c>
      <c r="L387" t="s">
        <v>607</v>
      </c>
      <c r="M387" t="s">
        <v>608</v>
      </c>
      <c r="N387" s="126">
        <v>0.01</v>
      </c>
      <c r="Q387" t="s">
        <v>621</v>
      </c>
      <c r="R387" t="s">
        <v>18654</v>
      </c>
      <c r="S387" s="120">
        <v>0.6</v>
      </c>
      <c r="U387"/>
    </row>
    <row r="388" spans="1:21">
      <c r="A388">
        <v>387</v>
      </c>
      <c r="B388" s="1" t="s">
        <v>622</v>
      </c>
      <c r="C388" s="1" t="s">
        <v>201</v>
      </c>
      <c r="D388" s="1" t="s">
        <v>65</v>
      </c>
      <c r="E388" t="s">
        <v>497</v>
      </c>
      <c r="F388" t="s">
        <v>606</v>
      </c>
      <c r="G388" t="s">
        <v>57</v>
      </c>
      <c r="H388" t="s">
        <v>203</v>
      </c>
      <c r="I388" t="s">
        <v>499</v>
      </c>
      <c r="J388" s="1">
        <v>4</v>
      </c>
      <c r="K388" t="s">
        <v>606</v>
      </c>
      <c r="L388" t="s">
        <v>607</v>
      </c>
      <c r="M388" t="s">
        <v>608</v>
      </c>
      <c r="N388" s="126"/>
      <c r="Q388" t="s">
        <v>622</v>
      </c>
      <c r="R388" t="s">
        <v>18654</v>
      </c>
      <c r="S388" s="120">
        <v>0.6</v>
      </c>
      <c r="U388"/>
    </row>
    <row r="389" spans="1:21">
      <c r="A389">
        <v>388</v>
      </c>
      <c r="B389" s="1" t="s">
        <v>623</v>
      </c>
      <c r="C389" s="1" t="s">
        <v>201</v>
      </c>
      <c r="D389" s="1" t="s">
        <v>65</v>
      </c>
      <c r="E389" t="s">
        <v>497</v>
      </c>
      <c r="F389" t="s">
        <v>606</v>
      </c>
      <c r="G389" t="s">
        <v>57</v>
      </c>
      <c r="H389" t="s">
        <v>203</v>
      </c>
      <c r="I389" t="s">
        <v>499</v>
      </c>
      <c r="J389" s="1">
        <v>4</v>
      </c>
      <c r="K389" t="s">
        <v>606</v>
      </c>
      <c r="L389" t="s">
        <v>607</v>
      </c>
      <c r="M389" t="s">
        <v>608</v>
      </c>
      <c r="N389" s="126"/>
      <c r="Q389" t="s">
        <v>623</v>
      </c>
      <c r="R389" t="s">
        <v>18654</v>
      </c>
      <c r="S389" s="120">
        <v>0.6</v>
      </c>
      <c r="U389"/>
    </row>
    <row r="390" spans="1:21">
      <c r="A390">
        <v>389</v>
      </c>
      <c r="B390" s="1" t="s">
        <v>624</v>
      </c>
      <c r="C390" s="1" t="s">
        <v>201</v>
      </c>
      <c r="D390" s="1" t="s">
        <v>65</v>
      </c>
      <c r="E390" t="s">
        <v>497</v>
      </c>
      <c r="F390" t="s">
        <v>606</v>
      </c>
      <c r="G390" t="s">
        <v>57</v>
      </c>
      <c r="H390" t="s">
        <v>203</v>
      </c>
      <c r="I390" t="s">
        <v>499</v>
      </c>
      <c r="J390" s="1">
        <v>4</v>
      </c>
      <c r="K390" t="s">
        <v>606</v>
      </c>
      <c r="L390" t="s">
        <v>607</v>
      </c>
      <c r="M390" t="s">
        <v>608</v>
      </c>
      <c r="N390" s="126"/>
      <c r="Q390" t="s">
        <v>624</v>
      </c>
      <c r="R390" t="s">
        <v>18654</v>
      </c>
      <c r="S390" s="120">
        <v>0.6</v>
      </c>
      <c r="U390"/>
    </row>
    <row r="391" spans="1:21">
      <c r="A391">
        <v>390</v>
      </c>
      <c r="B391" s="1" t="s">
        <v>625</v>
      </c>
      <c r="C391" s="1" t="s">
        <v>201</v>
      </c>
      <c r="D391" s="1" t="s">
        <v>65</v>
      </c>
      <c r="E391" t="s">
        <v>497</v>
      </c>
      <c r="F391" t="s">
        <v>606</v>
      </c>
      <c r="G391" t="s">
        <v>57</v>
      </c>
      <c r="H391" t="s">
        <v>203</v>
      </c>
      <c r="I391" t="s">
        <v>499</v>
      </c>
      <c r="J391" s="1">
        <v>4</v>
      </c>
      <c r="K391" t="s">
        <v>606</v>
      </c>
      <c r="L391" t="s">
        <v>607</v>
      </c>
      <c r="M391" t="s">
        <v>608</v>
      </c>
      <c r="N391" s="126"/>
      <c r="Q391" t="s">
        <v>625</v>
      </c>
      <c r="R391" t="s">
        <v>18654</v>
      </c>
      <c r="S391" s="120">
        <v>0.6</v>
      </c>
      <c r="U391"/>
    </row>
    <row r="392" spans="1:21">
      <c r="A392">
        <v>391</v>
      </c>
      <c r="B392" s="1" t="s">
        <v>626</v>
      </c>
      <c r="C392" s="1" t="s">
        <v>201</v>
      </c>
      <c r="D392" s="1" t="s">
        <v>65</v>
      </c>
      <c r="E392" t="s">
        <v>497</v>
      </c>
      <c r="F392" t="s">
        <v>606</v>
      </c>
      <c r="G392" t="s">
        <v>57</v>
      </c>
      <c r="H392" t="s">
        <v>203</v>
      </c>
      <c r="I392" t="s">
        <v>499</v>
      </c>
      <c r="J392" s="1">
        <v>4</v>
      </c>
      <c r="K392" t="s">
        <v>606</v>
      </c>
      <c r="L392" t="s">
        <v>607</v>
      </c>
      <c r="M392" t="s">
        <v>608</v>
      </c>
      <c r="N392" s="126"/>
      <c r="Q392" t="s">
        <v>626</v>
      </c>
      <c r="R392" t="s">
        <v>18654</v>
      </c>
      <c r="S392" s="120">
        <v>0.6</v>
      </c>
      <c r="U392"/>
    </row>
    <row r="393" spans="1:21">
      <c r="A393">
        <v>392</v>
      </c>
      <c r="B393" s="1" t="s">
        <v>627</v>
      </c>
      <c r="C393" s="1" t="s">
        <v>201</v>
      </c>
      <c r="D393" s="1" t="s">
        <v>65</v>
      </c>
      <c r="E393" t="s">
        <v>497</v>
      </c>
      <c r="F393" t="s">
        <v>606</v>
      </c>
      <c r="G393" t="s">
        <v>57</v>
      </c>
      <c r="H393" t="s">
        <v>203</v>
      </c>
      <c r="I393" t="s">
        <v>499</v>
      </c>
      <c r="J393" s="1">
        <v>4</v>
      </c>
      <c r="K393" t="s">
        <v>606</v>
      </c>
      <c r="L393" t="s">
        <v>607</v>
      </c>
      <c r="M393" t="s">
        <v>608</v>
      </c>
      <c r="N393" s="126"/>
      <c r="Q393" t="s">
        <v>627</v>
      </c>
      <c r="R393" t="s">
        <v>18654</v>
      </c>
      <c r="S393" s="120">
        <v>0.6</v>
      </c>
      <c r="U393"/>
    </row>
    <row r="394" spans="1:21">
      <c r="A394">
        <v>393</v>
      </c>
      <c r="B394" s="1" t="s">
        <v>628</v>
      </c>
      <c r="C394" s="1" t="s">
        <v>201</v>
      </c>
      <c r="D394" s="1" t="s">
        <v>65</v>
      </c>
      <c r="E394" t="s">
        <v>497</v>
      </c>
      <c r="F394" t="s">
        <v>606</v>
      </c>
      <c r="G394" t="s">
        <v>57</v>
      </c>
      <c r="H394" t="s">
        <v>203</v>
      </c>
      <c r="I394" t="s">
        <v>499</v>
      </c>
      <c r="J394" s="1">
        <v>4</v>
      </c>
      <c r="K394" t="s">
        <v>606</v>
      </c>
      <c r="L394" t="s">
        <v>607</v>
      </c>
      <c r="M394" t="s">
        <v>608</v>
      </c>
      <c r="N394" s="126"/>
      <c r="Q394" t="s">
        <v>628</v>
      </c>
      <c r="R394" t="s">
        <v>18654</v>
      </c>
      <c r="S394" s="120">
        <v>0.6</v>
      </c>
      <c r="U394"/>
    </row>
    <row r="395" spans="1:21">
      <c r="A395">
        <v>394</v>
      </c>
      <c r="B395" s="1" t="s">
        <v>629</v>
      </c>
      <c r="C395" s="1" t="s">
        <v>201</v>
      </c>
      <c r="D395" s="1" t="s">
        <v>65</v>
      </c>
      <c r="E395" t="s">
        <v>497</v>
      </c>
      <c r="F395" t="s">
        <v>606</v>
      </c>
      <c r="G395" t="s">
        <v>57</v>
      </c>
      <c r="H395" t="s">
        <v>203</v>
      </c>
      <c r="I395" t="s">
        <v>499</v>
      </c>
      <c r="J395" s="1">
        <v>4</v>
      </c>
      <c r="K395" t="s">
        <v>606</v>
      </c>
      <c r="L395" t="s">
        <v>607</v>
      </c>
      <c r="M395" t="s">
        <v>608</v>
      </c>
      <c r="N395" s="126"/>
      <c r="Q395" t="s">
        <v>629</v>
      </c>
      <c r="R395" t="s">
        <v>18654</v>
      </c>
      <c r="S395" s="120">
        <v>0.6</v>
      </c>
      <c r="U395"/>
    </row>
    <row r="396" spans="1:21">
      <c r="A396">
        <v>395</v>
      </c>
      <c r="B396" s="1" t="s">
        <v>630</v>
      </c>
      <c r="C396" s="1" t="s">
        <v>201</v>
      </c>
      <c r="D396" s="1" t="s">
        <v>65</v>
      </c>
      <c r="E396" t="s">
        <v>497</v>
      </c>
      <c r="F396" t="s">
        <v>606</v>
      </c>
      <c r="G396" t="s">
        <v>57</v>
      </c>
      <c r="H396" t="s">
        <v>203</v>
      </c>
      <c r="I396" t="s">
        <v>499</v>
      </c>
      <c r="J396" s="1">
        <v>4</v>
      </c>
      <c r="K396" t="s">
        <v>606</v>
      </c>
      <c r="L396" t="s">
        <v>607</v>
      </c>
      <c r="M396" t="s">
        <v>608</v>
      </c>
      <c r="N396" s="126"/>
      <c r="Q396" t="s">
        <v>630</v>
      </c>
      <c r="R396" t="s">
        <v>18654</v>
      </c>
      <c r="S396" s="120">
        <v>0.6</v>
      </c>
      <c r="U396"/>
    </row>
    <row r="397" spans="1:21">
      <c r="A397">
        <v>396</v>
      </c>
      <c r="B397" s="1" t="s">
        <v>631</v>
      </c>
      <c r="C397" s="1" t="s">
        <v>201</v>
      </c>
      <c r="D397" s="1" t="s">
        <v>65</v>
      </c>
      <c r="E397" t="s">
        <v>497</v>
      </c>
      <c r="F397" t="s">
        <v>606</v>
      </c>
      <c r="G397" t="s">
        <v>57</v>
      </c>
      <c r="H397" t="s">
        <v>203</v>
      </c>
      <c r="I397" t="s">
        <v>499</v>
      </c>
      <c r="J397" s="1">
        <v>4</v>
      </c>
      <c r="K397" t="s">
        <v>606</v>
      </c>
      <c r="L397" t="s">
        <v>607</v>
      </c>
      <c r="M397" t="s">
        <v>608</v>
      </c>
      <c r="N397" s="126"/>
      <c r="Q397" t="s">
        <v>631</v>
      </c>
      <c r="R397" t="s">
        <v>18654</v>
      </c>
      <c r="S397" s="120">
        <v>0.6</v>
      </c>
      <c r="U397"/>
    </row>
    <row r="398" spans="1:21">
      <c r="A398">
        <v>397</v>
      </c>
      <c r="B398" s="1" t="s">
        <v>632</v>
      </c>
      <c r="C398" s="1" t="s">
        <v>201</v>
      </c>
      <c r="D398" s="1" t="s">
        <v>65</v>
      </c>
      <c r="E398" t="s">
        <v>497</v>
      </c>
      <c r="F398" t="s">
        <v>606</v>
      </c>
      <c r="G398" t="s">
        <v>57</v>
      </c>
      <c r="H398" t="s">
        <v>203</v>
      </c>
      <c r="I398" t="s">
        <v>499</v>
      </c>
      <c r="J398" s="1">
        <v>4</v>
      </c>
      <c r="K398" t="s">
        <v>606</v>
      </c>
      <c r="L398" t="s">
        <v>607</v>
      </c>
      <c r="M398" t="s">
        <v>608</v>
      </c>
      <c r="N398" s="126"/>
      <c r="Q398" t="s">
        <v>632</v>
      </c>
      <c r="R398" t="s">
        <v>18654</v>
      </c>
      <c r="S398" s="120">
        <v>0.6</v>
      </c>
      <c r="U398"/>
    </row>
    <row r="399" spans="1:21">
      <c r="A399">
        <v>398</v>
      </c>
      <c r="B399" s="1" t="s">
        <v>633</v>
      </c>
      <c r="C399" s="1" t="s">
        <v>201</v>
      </c>
      <c r="D399" s="1" t="s">
        <v>65</v>
      </c>
      <c r="E399" t="s">
        <v>497</v>
      </c>
      <c r="F399" t="s">
        <v>606</v>
      </c>
      <c r="G399" t="s">
        <v>57</v>
      </c>
      <c r="H399" t="s">
        <v>203</v>
      </c>
      <c r="I399" t="s">
        <v>499</v>
      </c>
      <c r="J399" s="1">
        <v>4</v>
      </c>
      <c r="K399" t="s">
        <v>606</v>
      </c>
      <c r="L399" t="s">
        <v>607</v>
      </c>
      <c r="M399" t="s">
        <v>608</v>
      </c>
      <c r="N399" s="126"/>
      <c r="Q399" t="s">
        <v>633</v>
      </c>
      <c r="R399" t="s">
        <v>18654</v>
      </c>
      <c r="S399" s="120">
        <v>0.6</v>
      </c>
      <c r="U399"/>
    </row>
    <row r="400" spans="1:21">
      <c r="A400">
        <v>399</v>
      </c>
      <c r="B400" s="1" t="s">
        <v>634</v>
      </c>
      <c r="C400" s="1" t="s">
        <v>201</v>
      </c>
      <c r="D400" s="1" t="s">
        <v>65</v>
      </c>
      <c r="E400" t="s">
        <v>497</v>
      </c>
      <c r="F400" t="s">
        <v>606</v>
      </c>
      <c r="G400" t="s">
        <v>57</v>
      </c>
      <c r="H400" t="s">
        <v>203</v>
      </c>
      <c r="I400" t="s">
        <v>499</v>
      </c>
      <c r="J400" s="1">
        <v>4</v>
      </c>
      <c r="K400" t="s">
        <v>606</v>
      </c>
      <c r="L400" t="s">
        <v>607</v>
      </c>
      <c r="M400" t="s">
        <v>608</v>
      </c>
      <c r="N400" s="126">
        <v>0.01</v>
      </c>
      <c r="Q400" t="s">
        <v>634</v>
      </c>
      <c r="R400" t="s">
        <v>18654</v>
      </c>
      <c r="S400" s="120">
        <v>0.6</v>
      </c>
      <c r="U400"/>
    </row>
    <row r="401" spans="1:21">
      <c r="A401">
        <v>400</v>
      </c>
      <c r="B401" s="1" t="s">
        <v>635</v>
      </c>
      <c r="C401" s="1" t="s">
        <v>201</v>
      </c>
      <c r="D401" s="1" t="s">
        <v>65</v>
      </c>
      <c r="E401" t="s">
        <v>497</v>
      </c>
      <c r="F401" t="s">
        <v>606</v>
      </c>
      <c r="G401" t="s">
        <v>57</v>
      </c>
      <c r="H401" t="s">
        <v>203</v>
      </c>
      <c r="I401" t="s">
        <v>499</v>
      </c>
      <c r="J401" s="1">
        <v>4</v>
      </c>
      <c r="K401" t="s">
        <v>606</v>
      </c>
      <c r="L401" t="s">
        <v>607</v>
      </c>
      <c r="M401" t="s">
        <v>608</v>
      </c>
      <c r="N401" s="126"/>
      <c r="Q401" t="s">
        <v>635</v>
      </c>
      <c r="R401" t="s">
        <v>18654</v>
      </c>
      <c r="S401" s="120">
        <v>0.6</v>
      </c>
      <c r="U401"/>
    </row>
    <row r="402" spans="1:21">
      <c r="A402">
        <v>401</v>
      </c>
      <c r="B402" s="1" t="s">
        <v>636</v>
      </c>
      <c r="C402" s="1" t="s">
        <v>201</v>
      </c>
      <c r="D402" s="1" t="s">
        <v>65</v>
      </c>
      <c r="E402" t="s">
        <v>497</v>
      </c>
      <c r="F402" t="s">
        <v>606</v>
      </c>
      <c r="G402" t="s">
        <v>57</v>
      </c>
      <c r="H402" t="s">
        <v>203</v>
      </c>
      <c r="I402" t="s">
        <v>499</v>
      </c>
      <c r="J402" s="1">
        <v>4</v>
      </c>
      <c r="K402" t="s">
        <v>606</v>
      </c>
      <c r="L402" t="s">
        <v>607</v>
      </c>
      <c r="M402" t="s">
        <v>608</v>
      </c>
      <c r="N402" s="126">
        <v>0.01</v>
      </c>
      <c r="Q402" t="s">
        <v>636</v>
      </c>
      <c r="R402" t="s">
        <v>18654</v>
      </c>
      <c r="S402" s="120">
        <v>0.6</v>
      </c>
      <c r="U402"/>
    </row>
    <row r="403" spans="1:21">
      <c r="A403">
        <v>402</v>
      </c>
      <c r="B403" s="1" t="s">
        <v>637</v>
      </c>
      <c r="C403" s="1" t="s">
        <v>201</v>
      </c>
      <c r="D403" s="1" t="s">
        <v>65</v>
      </c>
      <c r="E403" t="s">
        <v>497</v>
      </c>
      <c r="F403" t="s">
        <v>606</v>
      </c>
      <c r="G403" t="s">
        <v>57</v>
      </c>
      <c r="H403" t="s">
        <v>203</v>
      </c>
      <c r="I403" t="s">
        <v>499</v>
      </c>
      <c r="J403" s="1">
        <v>4</v>
      </c>
      <c r="K403" t="s">
        <v>606</v>
      </c>
      <c r="L403" t="s">
        <v>607</v>
      </c>
      <c r="M403" t="s">
        <v>608</v>
      </c>
      <c r="N403" s="126"/>
      <c r="Q403" t="s">
        <v>637</v>
      </c>
      <c r="R403" t="s">
        <v>18654</v>
      </c>
      <c r="S403" s="120">
        <v>0.6</v>
      </c>
      <c r="U403"/>
    </row>
    <row r="404" spans="1:21">
      <c r="A404">
        <v>403</v>
      </c>
      <c r="B404" s="1" t="s">
        <v>638</v>
      </c>
      <c r="C404" s="1" t="s">
        <v>201</v>
      </c>
      <c r="D404" s="1" t="s">
        <v>65</v>
      </c>
      <c r="E404" t="s">
        <v>497</v>
      </c>
      <c r="F404" t="s">
        <v>606</v>
      </c>
      <c r="G404" t="s">
        <v>57</v>
      </c>
      <c r="H404" t="s">
        <v>203</v>
      </c>
      <c r="I404" t="s">
        <v>499</v>
      </c>
      <c r="J404" s="1">
        <v>4</v>
      </c>
      <c r="K404" t="s">
        <v>606</v>
      </c>
      <c r="L404" t="s">
        <v>607</v>
      </c>
      <c r="M404" t="s">
        <v>608</v>
      </c>
      <c r="N404" s="126"/>
      <c r="Q404" t="s">
        <v>638</v>
      </c>
      <c r="R404" t="s">
        <v>18654</v>
      </c>
      <c r="S404" s="120">
        <v>0.6</v>
      </c>
      <c r="U404"/>
    </row>
    <row r="405" spans="1:21">
      <c r="A405">
        <v>404</v>
      </c>
      <c r="B405" s="1" t="s">
        <v>639</v>
      </c>
      <c r="C405" s="1" t="s">
        <v>201</v>
      </c>
      <c r="D405" s="1" t="s">
        <v>65</v>
      </c>
      <c r="E405" t="s">
        <v>497</v>
      </c>
      <c r="F405" t="s">
        <v>606</v>
      </c>
      <c r="G405" t="s">
        <v>57</v>
      </c>
      <c r="H405" t="s">
        <v>203</v>
      </c>
      <c r="I405" t="s">
        <v>499</v>
      </c>
      <c r="J405" s="1">
        <v>4</v>
      </c>
      <c r="K405" t="s">
        <v>606</v>
      </c>
      <c r="L405" t="s">
        <v>607</v>
      </c>
      <c r="M405" t="s">
        <v>608</v>
      </c>
      <c r="N405" s="126"/>
      <c r="Q405" t="s">
        <v>639</v>
      </c>
      <c r="R405" t="s">
        <v>18654</v>
      </c>
      <c r="S405" s="120">
        <v>0.6</v>
      </c>
      <c r="U405"/>
    </row>
    <row r="406" spans="1:21">
      <c r="A406">
        <v>405</v>
      </c>
      <c r="B406" s="1" t="s">
        <v>640</v>
      </c>
      <c r="C406" s="1" t="s">
        <v>201</v>
      </c>
      <c r="D406" s="1" t="s">
        <v>65</v>
      </c>
      <c r="E406" t="s">
        <v>497</v>
      </c>
      <c r="F406" t="s">
        <v>606</v>
      </c>
      <c r="G406" t="s">
        <v>57</v>
      </c>
      <c r="H406" t="s">
        <v>203</v>
      </c>
      <c r="I406" t="s">
        <v>499</v>
      </c>
      <c r="J406" s="1">
        <v>4</v>
      </c>
      <c r="K406" t="s">
        <v>606</v>
      </c>
      <c r="L406" t="s">
        <v>607</v>
      </c>
      <c r="M406" t="s">
        <v>608</v>
      </c>
      <c r="N406" s="126"/>
      <c r="Q406" t="s">
        <v>640</v>
      </c>
      <c r="R406" t="s">
        <v>18654</v>
      </c>
      <c r="S406" s="120">
        <v>0.6</v>
      </c>
      <c r="U406"/>
    </row>
    <row r="407" spans="1:21">
      <c r="A407">
        <v>406</v>
      </c>
      <c r="B407" s="1" t="s">
        <v>641</v>
      </c>
      <c r="C407" s="1" t="s">
        <v>64</v>
      </c>
      <c r="D407" s="1" t="s">
        <v>65</v>
      </c>
      <c r="E407" t="s">
        <v>642</v>
      </c>
      <c r="F407" t="s">
        <v>643</v>
      </c>
      <c r="G407" t="s">
        <v>39</v>
      </c>
      <c r="H407" t="s">
        <v>67</v>
      </c>
      <c r="I407" t="s">
        <v>68</v>
      </c>
      <c r="J407" s="1">
        <v>5</v>
      </c>
      <c r="K407" t="s">
        <v>643</v>
      </c>
      <c r="L407" t="s">
        <v>644</v>
      </c>
      <c r="M407" t="s">
        <v>645</v>
      </c>
      <c r="N407" s="126"/>
      <c r="Q407" t="s">
        <v>641</v>
      </c>
      <c r="R407" t="s">
        <v>18655</v>
      </c>
      <c r="S407" s="120">
        <v>0.6</v>
      </c>
      <c r="U407"/>
    </row>
    <row r="408" spans="1:21">
      <c r="A408">
        <v>407</v>
      </c>
      <c r="B408" s="1" t="s">
        <v>646</v>
      </c>
      <c r="C408" s="1" t="s">
        <v>64</v>
      </c>
      <c r="D408" s="1" t="s">
        <v>65</v>
      </c>
      <c r="E408" t="s">
        <v>642</v>
      </c>
      <c r="F408" t="s">
        <v>643</v>
      </c>
      <c r="G408" t="s">
        <v>39</v>
      </c>
      <c r="H408" t="s">
        <v>67</v>
      </c>
      <c r="I408" t="s">
        <v>68</v>
      </c>
      <c r="J408" s="1">
        <v>5</v>
      </c>
      <c r="K408" t="s">
        <v>643</v>
      </c>
      <c r="L408" t="s">
        <v>644</v>
      </c>
      <c r="M408" t="s">
        <v>645</v>
      </c>
      <c r="N408" s="126"/>
      <c r="Q408" t="s">
        <v>646</v>
      </c>
      <c r="R408" t="s">
        <v>18655</v>
      </c>
      <c r="S408" s="120">
        <v>0.6</v>
      </c>
      <c r="U408"/>
    </row>
    <row r="409" spans="1:21">
      <c r="A409">
        <v>408</v>
      </c>
      <c r="B409" s="1" t="s">
        <v>647</v>
      </c>
      <c r="C409" s="1" t="s">
        <v>64</v>
      </c>
      <c r="D409" s="1" t="s">
        <v>65</v>
      </c>
      <c r="E409" t="s">
        <v>642</v>
      </c>
      <c r="F409" t="s">
        <v>643</v>
      </c>
      <c r="G409" t="s">
        <v>39</v>
      </c>
      <c r="H409" t="s">
        <v>67</v>
      </c>
      <c r="I409" t="s">
        <v>68</v>
      </c>
      <c r="J409" s="1">
        <v>5</v>
      </c>
      <c r="K409" t="s">
        <v>643</v>
      </c>
      <c r="L409" t="s">
        <v>644</v>
      </c>
      <c r="M409" t="s">
        <v>645</v>
      </c>
      <c r="N409" s="126"/>
      <c r="Q409" t="s">
        <v>647</v>
      </c>
      <c r="R409" t="s">
        <v>18655</v>
      </c>
      <c r="S409" s="120">
        <v>0.6</v>
      </c>
      <c r="U409"/>
    </row>
    <row r="410" spans="1:21">
      <c r="A410">
        <v>409</v>
      </c>
      <c r="B410" s="1" t="s">
        <v>648</v>
      </c>
      <c r="C410" s="1" t="s">
        <v>64</v>
      </c>
      <c r="D410" s="1" t="s">
        <v>65</v>
      </c>
      <c r="E410" t="s">
        <v>642</v>
      </c>
      <c r="F410" t="s">
        <v>643</v>
      </c>
      <c r="G410" t="s">
        <v>39</v>
      </c>
      <c r="H410" t="s">
        <v>67</v>
      </c>
      <c r="I410" t="s">
        <v>68</v>
      </c>
      <c r="J410" s="1">
        <v>5</v>
      </c>
      <c r="K410" t="s">
        <v>643</v>
      </c>
      <c r="L410" t="s">
        <v>644</v>
      </c>
      <c r="M410" t="s">
        <v>645</v>
      </c>
      <c r="N410" s="126"/>
      <c r="Q410" t="s">
        <v>648</v>
      </c>
      <c r="R410" t="s">
        <v>18655</v>
      </c>
      <c r="S410" s="120">
        <v>0.6</v>
      </c>
      <c r="U410"/>
    </row>
    <row r="411" spans="1:21">
      <c r="A411">
        <v>410</v>
      </c>
      <c r="B411" s="1" t="s">
        <v>649</v>
      </c>
      <c r="C411" s="1" t="s">
        <v>64</v>
      </c>
      <c r="D411" s="1" t="s">
        <v>65</v>
      </c>
      <c r="E411" t="s">
        <v>642</v>
      </c>
      <c r="F411" t="s">
        <v>643</v>
      </c>
      <c r="G411" t="s">
        <v>39</v>
      </c>
      <c r="H411" t="s">
        <v>67</v>
      </c>
      <c r="I411" t="s">
        <v>68</v>
      </c>
      <c r="J411" s="1">
        <v>5</v>
      </c>
      <c r="K411" t="s">
        <v>643</v>
      </c>
      <c r="L411" t="s">
        <v>644</v>
      </c>
      <c r="M411" t="s">
        <v>645</v>
      </c>
      <c r="N411" s="126"/>
      <c r="Q411" t="s">
        <v>649</v>
      </c>
      <c r="R411" t="s">
        <v>18655</v>
      </c>
      <c r="S411" s="120">
        <v>0.6</v>
      </c>
      <c r="U411"/>
    </row>
    <row r="412" spans="1:21">
      <c r="A412">
        <v>411</v>
      </c>
      <c r="B412" s="1" t="s">
        <v>650</v>
      </c>
      <c r="C412" s="1" t="s">
        <v>64</v>
      </c>
      <c r="D412" s="1" t="s">
        <v>65</v>
      </c>
      <c r="E412" t="s">
        <v>642</v>
      </c>
      <c r="F412" t="s">
        <v>643</v>
      </c>
      <c r="G412" t="s">
        <v>39</v>
      </c>
      <c r="H412" t="s">
        <v>67</v>
      </c>
      <c r="I412" t="s">
        <v>68</v>
      </c>
      <c r="J412" s="1">
        <v>5</v>
      </c>
      <c r="K412" t="s">
        <v>643</v>
      </c>
      <c r="L412" t="s">
        <v>644</v>
      </c>
      <c r="M412" t="s">
        <v>645</v>
      </c>
      <c r="N412" s="126">
        <v>0.01</v>
      </c>
      <c r="Q412" t="s">
        <v>650</v>
      </c>
      <c r="R412" t="s">
        <v>18655</v>
      </c>
      <c r="S412" s="120">
        <v>0.6</v>
      </c>
      <c r="U412"/>
    </row>
    <row r="413" spans="1:21">
      <c r="A413">
        <v>412</v>
      </c>
      <c r="B413" s="1" t="s">
        <v>651</v>
      </c>
      <c r="C413" s="1" t="s">
        <v>64</v>
      </c>
      <c r="D413" s="1" t="s">
        <v>65</v>
      </c>
      <c r="E413" t="s">
        <v>642</v>
      </c>
      <c r="F413" t="s">
        <v>643</v>
      </c>
      <c r="G413" t="s">
        <v>39</v>
      </c>
      <c r="H413" t="s">
        <v>67</v>
      </c>
      <c r="I413" t="s">
        <v>68</v>
      </c>
      <c r="J413" s="1">
        <v>5</v>
      </c>
      <c r="K413" t="s">
        <v>643</v>
      </c>
      <c r="L413" t="s">
        <v>644</v>
      </c>
      <c r="M413" t="s">
        <v>645</v>
      </c>
      <c r="N413" s="126"/>
      <c r="Q413" t="s">
        <v>651</v>
      </c>
      <c r="R413" t="s">
        <v>18655</v>
      </c>
      <c r="S413" s="120">
        <v>0.6</v>
      </c>
      <c r="U413"/>
    </row>
    <row r="414" spans="1:21">
      <c r="A414">
        <v>413</v>
      </c>
      <c r="B414" s="1" t="s">
        <v>652</v>
      </c>
      <c r="C414" s="1" t="s">
        <v>64</v>
      </c>
      <c r="D414" s="1" t="s">
        <v>65</v>
      </c>
      <c r="E414" t="s">
        <v>642</v>
      </c>
      <c r="F414" t="s">
        <v>643</v>
      </c>
      <c r="G414" t="s">
        <v>39</v>
      </c>
      <c r="H414" t="s">
        <v>67</v>
      </c>
      <c r="I414" t="s">
        <v>68</v>
      </c>
      <c r="J414" s="1">
        <v>5</v>
      </c>
      <c r="K414" t="s">
        <v>643</v>
      </c>
      <c r="L414" t="s">
        <v>644</v>
      </c>
      <c r="M414" t="s">
        <v>645</v>
      </c>
      <c r="N414" s="126"/>
      <c r="Q414" t="s">
        <v>652</v>
      </c>
      <c r="R414" t="s">
        <v>18655</v>
      </c>
      <c r="S414" s="120">
        <v>0.6</v>
      </c>
      <c r="U414"/>
    </row>
    <row r="415" spans="1:21">
      <c r="A415">
        <v>414</v>
      </c>
      <c r="B415" s="1" t="s">
        <v>653</v>
      </c>
      <c r="C415" s="1" t="s">
        <v>64</v>
      </c>
      <c r="D415" s="1" t="s">
        <v>65</v>
      </c>
      <c r="E415" t="s">
        <v>642</v>
      </c>
      <c r="F415" t="s">
        <v>643</v>
      </c>
      <c r="G415" t="s">
        <v>39</v>
      </c>
      <c r="H415" t="s">
        <v>67</v>
      </c>
      <c r="I415" t="s">
        <v>68</v>
      </c>
      <c r="J415" s="1">
        <v>5</v>
      </c>
      <c r="K415" t="s">
        <v>643</v>
      </c>
      <c r="L415" t="s">
        <v>644</v>
      </c>
      <c r="M415" t="s">
        <v>645</v>
      </c>
      <c r="N415" s="126"/>
      <c r="Q415" t="s">
        <v>653</v>
      </c>
      <c r="R415" t="s">
        <v>18655</v>
      </c>
      <c r="S415" s="120">
        <v>0.6</v>
      </c>
      <c r="U415"/>
    </row>
    <row r="416" spans="1:21">
      <c r="A416">
        <v>415</v>
      </c>
      <c r="B416" s="1" t="s">
        <v>654</v>
      </c>
      <c r="C416" s="1" t="s">
        <v>64</v>
      </c>
      <c r="D416" s="1" t="s">
        <v>65</v>
      </c>
      <c r="E416" t="s">
        <v>642</v>
      </c>
      <c r="F416" t="s">
        <v>643</v>
      </c>
      <c r="G416" t="s">
        <v>39</v>
      </c>
      <c r="H416" t="s">
        <v>67</v>
      </c>
      <c r="I416" t="s">
        <v>68</v>
      </c>
      <c r="J416" s="1">
        <v>5</v>
      </c>
      <c r="K416" t="s">
        <v>643</v>
      </c>
      <c r="L416" t="s">
        <v>644</v>
      </c>
      <c r="M416" t="s">
        <v>645</v>
      </c>
      <c r="N416" s="126"/>
      <c r="Q416" t="s">
        <v>654</v>
      </c>
      <c r="R416" t="s">
        <v>18655</v>
      </c>
      <c r="S416" s="120">
        <v>0.6</v>
      </c>
      <c r="U416"/>
    </row>
    <row r="417" spans="1:21">
      <c r="A417">
        <v>416</v>
      </c>
      <c r="B417" s="1" t="s">
        <v>655</v>
      </c>
      <c r="C417" s="1" t="s">
        <v>64</v>
      </c>
      <c r="D417" s="1" t="s">
        <v>65</v>
      </c>
      <c r="E417" t="s">
        <v>642</v>
      </c>
      <c r="F417" t="s">
        <v>643</v>
      </c>
      <c r="G417" t="s">
        <v>39</v>
      </c>
      <c r="H417" t="s">
        <v>67</v>
      </c>
      <c r="I417" t="s">
        <v>68</v>
      </c>
      <c r="J417" s="1">
        <v>5</v>
      </c>
      <c r="K417" t="s">
        <v>643</v>
      </c>
      <c r="L417" t="s">
        <v>644</v>
      </c>
      <c r="M417" t="s">
        <v>645</v>
      </c>
      <c r="N417" s="126"/>
      <c r="Q417" t="s">
        <v>655</v>
      </c>
      <c r="R417" t="s">
        <v>18655</v>
      </c>
      <c r="S417" s="120">
        <v>0.6</v>
      </c>
      <c r="U417"/>
    </row>
    <row r="418" spans="1:21">
      <c r="A418">
        <v>417</v>
      </c>
      <c r="B418" s="1" t="s">
        <v>656</v>
      </c>
      <c r="C418" s="1" t="s">
        <v>64</v>
      </c>
      <c r="D418" s="1" t="s">
        <v>65</v>
      </c>
      <c r="E418" t="s">
        <v>642</v>
      </c>
      <c r="F418" t="s">
        <v>643</v>
      </c>
      <c r="G418" t="s">
        <v>39</v>
      </c>
      <c r="H418" t="s">
        <v>67</v>
      </c>
      <c r="I418" t="s">
        <v>68</v>
      </c>
      <c r="J418" s="1">
        <v>5</v>
      </c>
      <c r="K418" t="s">
        <v>643</v>
      </c>
      <c r="L418" t="s">
        <v>644</v>
      </c>
      <c r="M418" t="s">
        <v>645</v>
      </c>
      <c r="N418" s="126"/>
      <c r="Q418" t="s">
        <v>656</v>
      </c>
      <c r="R418" t="s">
        <v>18655</v>
      </c>
      <c r="S418" s="120">
        <v>0.6</v>
      </c>
      <c r="U418"/>
    </row>
    <row r="419" spans="1:21">
      <c r="A419">
        <v>418</v>
      </c>
      <c r="B419" s="1" t="s">
        <v>129</v>
      </c>
      <c r="C419" s="1" t="s">
        <v>72</v>
      </c>
      <c r="D419" s="1" t="s">
        <v>65</v>
      </c>
      <c r="E419" t="s">
        <v>642</v>
      </c>
      <c r="F419" t="s">
        <v>657</v>
      </c>
      <c r="G419" t="s">
        <v>39</v>
      </c>
      <c r="H419" t="s">
        <v>74</v>
      </c>
      <c r="I419" t="s">
        <v>68</v>
      </c>
      <c r="J419" s="1">
        <v>5</v>
      </c>
      <c r="K419" t="s">
        <v>657</v>
      </c>
      <c r="L419" t="s">
        <v>658</v>
      </c>
      <c r="M419" t="s">
        <v>659</v>
      </c>
      <c r="N419" s="126">
        <v>0.01</v>
      </c>
      <c r="Q419" t="s">
        <v>129</v>
      </c>
      <c r="R419" t="s">
        <v>18656</v>
      </c>
      <c r="S419" s="120">
        <v>0.6</v>
      </c>
      <c r="U419"/>
    </row>
    <row r="420" spans="1:21">
      <c r="A420">
        <v>419</v>
      </c>
      <c r="B420" s="1" t="s">
        <v>660</v>
      </c>
      <c r="C420" s="1" t="s">
        <v>78</v>
      </c>
      <c r="D420" s="1" t="s">
        <v>65</v>
      </c>
      <c r="E420" t="s">
        <v>642</v>
      </c>
      <c r="F420" t="s">
        <v>661</v>
      </c>
      <c r="G420" t="s">
        <v>39</v>
      </c>
      <c r="H420" t="s">
        <v>80</v>
      </c>
      <c r="I420" t="s">
        <v>68</v>
      </c>
      <c r="J420" s="1">
        <v>5</v>
      </c>
      <c r="K420" t="s">
        <v>661</v>
      </c>
      <c r="L420" t="s">
        <v>662</v>
      </c>
      <c r="M420" t="s">
        <v>663</v>
      </c>
      <c r="N420" s="126"/>
      <c r="Q420" t="s">
        <v>660</v>
      </c>
      <c r="R420" t="s">
        <v>18657</v>
      </c>
      <c r="S420" s="120">
        <v>0.6</v>
      </c>
      <c r="U420"/>
    </row>
    <row r="421" spans="1:21">
      <c r="A421">
        <v>420</v>
      </c>
      <c r="B421" s="1" t="s">
        <v>664</v>
      </c>
      <c r="C421" s="1" t="s">
        <v>78</v>
      </c>
      <c r="D421" s="1" t="s">
        <v>65</v>
      </c>
      <c r="E421" t="s">
        <v>642</v>
      </c>
      <c r="F421" t="s">
        <v>661</v>
      </c>
      <c r="G421" t="s">
        <v>39</v>
      </c>
      <c r="H421" t="s">
        <v>80</v>
      </c>
      <c r="I421" t="s">
        <v>68</v>
      </c>
      <c r="J421" s="1">
        <v>5</v>
      </c>
      <c r="K421" t="s">
        <v>661</v>
      </c>
      <c r="L421" t="s">
        <v>662</v>
      </c>
      <c r="M421" t="s">
        <v>663</v>
      </c>
      <c r="N421" s="126"/>
      <c r="Q421" t="s">
        <v>664</v>
      </c>
      <c r="R421" t="s">
        <v>18657</v>
      </c>
      <c r="S421" s="120">
        <v>0.6</v>
      </c>
      <c r="U421"/>
    </row>
    <row r="422" spans="1:21">
      <c r="A422">
        <v>421</v>
      </c>
      <c r="B422" s="1" t="s">
        <v>665</v>
      </c>
      <c r="C422" s="1" t="s">
        <v>78</v>
      </c>
      <c r="D422" s="1" t="s">
        <v>65</v>
      </c>
      <c r="E422" t="s">
        <v>642</v>
      </c>
      <c r="F422" t="s">
        <v>661</v>
      </c>
      <c r="G422" t="s">
        <v>39</v>
      </c>
      <c r="H422" t="s">
        <v>80</v>
      </c>
      <c r="I422" t="s">
        <v>68</v>
      </c>
      <c r="J422" s="1">
        <v>5</v>
      </c>
      <c r="K422" t="s">
        <v>661</v>
      </c>
      <c r="L422" t="s">
        <v>662</v>
      </c>
      <c r="M422" t="s">
        <v>663</v>
      </c>
      <c r="N422" s="126">
        <v>0.01</v>
      </c>
      <c r="Q422" t="s">
        <v>665</v>
      </c>
      <c r="R422" t="s">
        <v>18657</v>
      </c>
      <c r="S422" s="120">
        <v>0.6</v>
      </c>
      <c r="U422"/>
    </row>
    <row r="423" spans="1:21">
      <c r="A423">
        <v>422</v>
      </c>
      <c r="B423" s="1" t="s">
        <v>666</v>
      </c>
      <c r="C423" s="1" t="s">
        <v>78</v>
      </c>
      <c r="D423" s="1" t="s">
        <v>65</v>
      </c>
      <c r="E423" t="s">
        <v>642</v>
      </c>
      <c r="F423" t="s">
        <v>661</v>
      </c>
      <c r="G423" t="s">
        <v>39</v>
      </c>
      <c r="H423" t="s">
        <v>80</v>
      </c>
      <c r="I423" t="s">
        <v>68</v>
      </c>
      <c r="J423" s="1">
        <v>5</v>
      </c>
      <c r="K423" t="s">
        <v>661</v>
      </c>
      <c r="L423" t="s">
        <v>662</v>
      </c>
      <c r="M423" t="s">
        <v>663</v>
      </c>
      <c r="N423" s="126">
        <v>0.01</v>
      </c>
      <c r="Q423" t="s">
        <v>666</v>
      </c>
      <c r="R423" t="s">
        <v>18657</v>
      </c>
      <c r="S423" s="120">
        <v>0.6</v>
      </c>
      <c r="U423"/>
    </row>
    <row r="424" spans="1:21">
      <c r="A424">
        <v>423</v>
      </c>
      <c r="B424" s="1" t="s">
        <v>667</v>
      </c>
      <c r="C424" s="1" t="s">
        <v>78</v>
      </c>
      <c r="D424" s="1" t="s">
        <v>65</v>
      </c>
      <c r="E424" t="s">
        <v>642</v>
      </c>
      <c r="F424" t="s">
        <v>661</v>
      </c>
      <c r="G424" t="s">
        <v>39</v>
      </c>
      <c r="H424" t="s">
        <v>80</v>
      </c>
      <c r="I424" t="s">
        <v>68</v>
      </c>
      <c r="J424" s="1">
        <v>5</v>
      </c>
      <c r="K424" t="s">
        <v>661</v>
      </c>
      <c r="L424" t="s">
        <v>662</v>
      </c>
      <c r="M424" t="s">
        <v>663</v>
      </c>
      <c r="N424" s="126"/>
      <c r="Q424" t="s">
        <v>667</v>
      </c>
      <c r="R424" t="s">
        <v>18657</v>
      </c>
      <c r="S424" s="120">
        <v>0.6</v>
      </c>
      <c r="U424"/>
    </row>
    <row r="425" spans="1:21">
      <c r="A425">
        <v>424</v>
      </c>
      <c r="B425" s="1" t="s">
        <v>668</v>
      </c>
      <c r="C425" s="1" t="s">
        <v>78</v>
      </c>
      <c r="D425" s="1" t="s">
        <v>65</v>
      </c>
      <c r="E425" t="s">
        <v>642</v>
      </c>
      <c r="F425" t="s">
        <v>661</v>
      </c>
      <c r="G425" t="s">
        <v>39</v>
      </c>
      <c r="H425" t="s">
        <v>80</v>
      </c>
      <c r="I425" t="s">
        <v>68</v>
      </c>
      <c r="J425" s="1">
        <v>5</v>
      </c>
      <c r="K425" t="s">
        <v>661</v>
      </c>
      <c r="L425" t="s">
        <v>662</v>
      </c>
      <c r="M425" t="s">
        <v>663</v>
      </c>
      <c r="N425" s="126"/>
      <c r="Q425" t="s">
        <v>668</v>
      </c>
      <c r="R425" t="s">
        <v>18657</v>
      </c>
      <c r="S425" s="120">
        <v>0.6</v>
      </c>
      <c r="U425"/>
    </row>
    <row r="426" spans="1:21">
      <c r="A426">
        <v>425</v>
      </c>
      <c r="B426" s="1" t="s">
        <v>669</v>
      </c>
      <c r="C426" s="1" t="s">
        <v>105</v>
      </c>
      <c r="D426" s="1" t="s">
        <v>65</v>
      </c>
      <c r="E426" t="s">
        <v>642</v>
      </c>
      <c r="F426" t="s">
        <v>670</v>
      </c>
      <c r="G426" t="s">
        <v>39</v>
      </c>
      <c r="H426" t="s">
        <v>107</v>
      </c>
      <c r="I426" t="s">
        <v>68</v>
      </c>
      <c r="J426" s="1">
        <v>5</v>
      </c>
      <c r="K426" t="s">
        <v>670</v>
      </c>
      <c r="L426" t="s">
        <v>671</v>
      </c>
      <c r="M426" t="s">
        <v>672</v>
      </c>
      <c r="N426" s="126"/>
      <c r="Q426" t="s">
        <v>669</v>
      </c>
      <c r="R426" t="s">
        <v>18658</v>
      </c>
      <c r="S426" s="120">
        <v>0.6</v>
      </c>
      <c r="U426"/>
    </row>
    <row r="427" spans="1:21">
      <c r="A427">
        <v>426</v>
      </c>
      <c r="B427" s="1" t="s">
        <v>673</v>
      </c>
      <c r="C427" s="1" t="s">
        <v>105</v>
      </c>
      <c r="D427" s="1" t="s">
        <v>65</v>
      </c>
      <c r="E427" t="s">
        <v>642</v>
      </c>
      <c r="F427" t="s">
        <v>670</v>
      </c>
      <c r="G427" t="s">
        <v>39</v>
      </c>
      <c r="H427" t="s">
        <v>107</v>
      </c>
      <c r="I427" t="s">
        <v>68</v>
      </c>
      <c r="J427" s="1">
        <v>5</v>
      </c>
      <c r="K427" t="s">
        <v>670</v>
      </c>
      <c r="L427" t="s">
        <v>671</v>
      </c>
      <c r="M427" t="s">
        <v>672</v>
      </c>
      <c r="N427" s="126">
        <v>0.01</v>
      </c>
      <c r="Q427" t="s">
        <v>673</v>
      </c>
      <c r="R427" t="s">
        <v>18658</v>
      </c>
      <c r="S427" s="120">
        <v>0.6</v>
      </c>
      <c r="U427"/>
    </row>
    <row r="428" spans="1:21">
      <c r="A428">
        <v>427</v>
      </c>
      <c r="B428" s="1" t="s">
        <v>674</v>
      </c>
      <c r="C428" s="1" t="s">
        <v>105</v>
      </c>
      <c r="D428" s="1" t="s">
        <v>65</v>
      </c>
      <c r="E428" t="s">
        <v>642</v>
      </c>
      <c r="F428" t="s">
        <v>670</v>
      </c>
      <c r="G428" t="s">
        <v>39</v>
      </c>
      <c r="H428" t="s">
        <v>107</v>
      </c>
      <c r="I428" t="s">
        <v>68</v>
      </c>
      <c r="J428" s="1">
        <v>5</v>
      </c>
      <c r="K428" t="s">
        <v>670</v>
      </c>
      <c r="L428" t="s">
        <v>671</v>
      </c>
      <c r="M428" t="s">
        <v>672</v>
      </c>
      <c r="N428" s="126"/>
      <c r="Q428" t="s">
        <v>674</v>
      </c>
      <c r="R428" t="s">
        <v>18658</v>
      </c>
      <c r="S428" s="120">
        <v>0.6</v>
      </c>
      <c r="U428"/>
    </row>
    <row r="429" spans="1:21">
      <c r="A429">
        <v>428</v>
      </c>
      <c r="B429" s="1" t="s">
        <v>675</v>
      </c>
      <c r="C429" s="1" t="s">
        <v>105</v>
      </c>
      <c r="D429" s="1" t="s">
        <v>65</v>
      </c>
      <c r="E429" t="s">
        <v>642</v>
      </c>
      <c r="F429" t="s">
        <v>670</v>
      </c>
      <c r="G429" t="s">
        <v>39</v>
      </c>
      <c r="H429" t="s">
        <v>107</v>
      </c>
      <c r="I429" t="s">
        <v>68</v>
      </c>
      <c r="J429" s="1">
        <v>5</v>
      </c>
      <c r="K429" t="s">
        <v>670</v>
      </c>
      <c r="L429" t="s">
        <v>671</v>
      </c>
      <c r="M429" t="s">
        <v>672</v>
      </c>
      <c r="N429" s="126"/>
      <c r="Q429" t="s">
        <v>675</v>
      </c>
      <c r="R429" t="s">
        <v>18658</v>
      </c>
      <c r="S429" s="120">
        <v>0.6</v>
      </c>
      <c r="U429"/>
    </row>
    <row r="430" spans="1:21">
      <c r="A430">
        <v>429</v>
      </c>
      <c r="B430" s="1" t="s">
        <v>676</v>
      </c>
      <c r="C430" s="1" t="s">
        <v>105</v>
      </c>
      <c r="D430" s="1" t="s">
        <v>65</v>
      </c>
      <c r="E430" t="s">
        <v>642</v>
      </c>
      <c r="F430" t="s">
        <v>670</v>
      </c>
      <c r="G430" t="s">
        <v>39</v>
      </c>
      <c r="H430" t="s">
        <v>107</v>
      </c>
      <c r="I430" t="s">
        <v>68</v>
      </c>
      <c r="J430" s="1">
        <v>5</v>
      </c>
      <c r="K430" t="s">
        <v>670</v>
      </c>
      <c r="L430" t="s">
        <v>671</v>
      </c>
      <c r="M430" t="s">
        <v>672</v>
      </c>
      <c r="N430" s="126"/>
      <c r="Q430" t="s">
        <v>676</v>
      </c>
      <c r="R430" t="s">
        <v>18658</v>
      </c>
      <c r="S430" s="120">
        <v>0.6</v>
      </c>
      <c r="U430"/>
    </row>
    <row r="431" spans="1:21">
      <c r="A431">
        <v>430</v>
      </c>
      <c r="B431" s="1" t="s">
        <v>157</v>
      </c>
      <c r="C431" s="1" t="s">
        <v>105</v>
      </c>
      <c r="D431" s="1" t="s">
        <v>65</v>
      </c>
      <c r="E431" t="s">
        <v>642</v>
      </c>
      <c r="F431" t="s">
        <v>670</v>
      </c>
      <c r="G431" t="s">
        <v>39</v>
      </c>
      <c r="H431" t="s">
        <v>107</v>
      </c>
      <c r="I431" t="s">
        <v>68</v>
      </c>
      <c r="J431" s="1">
        <v>5</v>
      </c>
      <c r="K431" t="s">
        <v>670</v>
      </c>
      <c r="L431" t="s">
        <v>671</v>
      </c>
      <c r="M431" t="s">
        <v>672</v>
      </c>
      <c r="N431" s="126"/>
      <c r="Q431" t="s">
        <v>157</v>
      </c>
      <c r="R431" t="s">
        <v>18658</v>
      </c>
      <c r="S431" s="120">
        <v>0.6</v>
      </c>
      <c r="U431"/>
    </row>
    <row r="432" spans="1:21">
      <c r="A432">
        <v>431</v>
      </c>
      <c r="B432" s="1" t="s">
        <v>677</v>
      </c>
      <c r="C432" s="1" t="s">
        <v>105</v>
      </c>
      <c r="D432" s="1" t="s">
        <v>65</v>
      </c>
      <c r="E432" t="s">
        <v>642</v>
      </c>
      <c r="F432" t="s">
        <v>670</v>
      </c>
      <c r="G432" t="s">
        <v>39</v>
      </c>
      <c r="H432" t="s">
        <v>107</v>
      </c>
      <c r="I432" t="s">
        <v>68</v>
      </c>
      <c r="J432" s="1">
        <v>5</v>
      </c>
      <c r="K432" t="s">
        <v>670</v>
      </c>
      <c r="L432" t="s">
        <v>671</v>
      </c>
      <c r="M432" t="s">
        <v>672</v>
      </c>
      <c r="N432" s="126"/>
      <c r="Q432" t="s">
        <v>677</v>
      </c>
      <c r="R432" t="s">
        <v>18658</v>
      </c>
      <c r="S432" s="120">
        <v>0.6</v>
      </c>
      <c r="U432"/>
    </row>
    <row r="433" spans="1:21">
      <c r="A433">
        <v>432</v>
      </c>
      <c r="B433" s="1" t="s">
        <v>678</v>
      </c>
      <c r="C433" s="1" t="s">
        <v>105</v>
      </c>
      <c r="D433" s="1" t="s">
        <v>65</v>
      </c>
      <c r="E433" t="s">
        <v>642</v>
      </c>
      <c r="F433" t="s">
        <v>670</v>
      </c>
      <c r="G433" t="s">
        <v>39</v>
      </c>
      <c r="H433" t="s">
        <v>107</v>
      </c>
      <c r="I433" t="s">
        <v>68</v>
      </c>
      <c r="J433" s="1">
        <v>5</v>
      </c>
      <c r="K433" t="s">
        <v>670</v>
      </c>
      <c r="L433" t="s">
        <v>671</v>
      </c>
      <c r="M433" t="s">
        <v>672</v>
      </c>
      <c r="N433" s="126"/>
      <c r="Q433" t="s">
        <v>678</v>
      </c>
      <c r="R433" t="s">
        <v>18658</v>
      </c>
      <c r="S433" s="120">
        <v>0.6</v>
      </c>
      <c r="U433"/>
    </row>
    <row r="434" spans="1:21">
      <c r="A434">
        <v>433</v>
      </c>
      <c r="B434" s="1" t="s">
        <v>679</v>
      </c>
      <c r="C434" s="1" t="s">
        <v>105</v>
      </c>
      <c r="D434" s="1" t="s">
        <v>65</v>
      </c>
      <c r="E434" t="s">
        <v>642</v>
      </c>
      <c r="F434" t="s">
        <v>670</v>
      </c>
      <c r="G434" t="s">
        <v>39</v>
      </c>
      <c r="H434" t="s">
        <v>107</v>
      </c>
      <c r="I434" t="s">
        <v>68</v>
      </c>
      <c r="J434" s="1">
        <v>5</v>
      </c>
      <c r="K434" t="s">
        <v>670</v>
      </c>
      <c r="L434" t="s">
        <v>671</v>
      </c>
      <c r="M434" t="s">
        <v>672</v>
      </c>
      <c r="N434" s="126"/>
      <c r="Q434" t="s">
        <v>679</v>
      </c>
      <c r="R434" t="s">
        <v>18658</v>
      </c>
      <c r="S434" s="120">
        <v>0.6</v>
      </c>
      <c r="U434"/>
    </row>
    <row r="435" spans="1:21">
      <c r="A435">
        <v>434</v>
      </c>
      <c r="B435" s="1" t="s">
        <v>680</v>
      </c>
      <c r="C435" s="1" t="s">
        <v>105</v>
      </c>
      <c r="D435" s="1" t="s">
        <v>65</v>
      </c>
      <c r="E435" t="s">
        <v>642</v>
      </c>
      <c r="F435" t="s">
        <v>670</v>
      </c>
      <c r="G435" t="s">
        <v>39</v>
      </c>
      <c r="H435" t="s">
        <v>107</v>
      </c>
      <c r="I435" t="s">
        <v>68</v>
      </c>
      <c r="J435" s="1">
        <v>5</v>
      </c>
      <c r="K435" t="s">
        <v>670</v>
      </c>
      <c r="L435" t="s">
        <v>671</v>
      </c>
      <c r="M435" t="s">
        <v>672</v>
      </c>
      <c r="N435" s="126"/>
      <c r="Q435" t="s">
        <v>680</v>
      </c>
      <c r="R435" t="s">
        <v>18658</v>
      </c>
      <c r="S435" s="120">
        <v>0.6</v>
      </c>
      <c r="U435"/>
    </row>
    <row r="436" spans="1:21">
      <c r="A436">
        <v>435</v>
      </c>
      <c r="B436" s="1" t="s">
        <v>681</v>
      </c>
      <c r="C436" s="1" t="s">
        <v>121</v>
      </c>
      <c r="D436" s="1" t="s">
        <v>65</v>
      </c>
      <c r="E436" t="s">
        <v>642</v>
      </c>
      <c r="F436" t="s">
        <v>682</v>
      </c>
      <c r="G436" t="s">
        <v>39</v>
      </c>
      <c r="H436" t="s">
        <v>123</v>
      </c>
      <c r="I436" t="s">
        <v>68</v>
      </c>
      <c r="J436" s="1">
        <v>5</v>
      </c>
      <c r="K436" t="s">
        <v>682</v>
      </c>
      <c r="L436" t="s">
        <v>683</v>
      </c>
      <c r="M436" t="s">
        <v>684</v>
      </c>
      <c r="N436" s="126"/>
      <c r="Q436" t="s">
        <v>681</v>
      </c>
      <c r="R436" t="s">
        <v>18659</v>
      </c>
      <c r="S436" s="120">
        <v>0.6</v>
      </c>
      <c r="U436"/>
    </row>
    <row r="437" spans="1:21">
      <c r="A437">
        <v>436</v>
      </c>
      <c r="B437" s="1" t="s">
        <v>685</v>
      </c>
      <c r="C437" s="1" t="s">
        <v>121</v>
      </c>
      <c r="D437" s="1" t="s">
        <v>65</v>
      </c>
      <c r="E437" t="s">
        <v>642</v>
      </c>
      <c r="F437" t="s">
        <v>682</v>
      </c>
      <c r="G437" t="s">
        <v>39</v>
      </c>
      <c r="H437" t="s">
        <v>123</v>
      </c>
      <c r="I437" t="s">
        <v>68</v>
      </c>
      <c r="J437" s="1">
        <v>5</v>
      </c>
      <c r="K437" t="s">
        <v>682</v>
      </c>
      <c r="L437" t="s">
        <v>683</v>
      </c>
      <c r="M437" t="s">
        <v>684</v>
      </c>
      <c r="N437" s="126"/>
      <c r="Q437" t="s">
        <v>685</v>
      </c>
      <c r="R437" t="s">
        <v>18659</v>
      </c>
      <c r="S437" s="120">
        <v>0.6</v>
      </c>
      <c r="U437"/>
    </row>
    <row r="438" spans="1:21">
      <c r="A438">
        <v>437</v>
      </c>
      <c r="B438" s="1" t="s">
        <v>686</v>
      </c>
      <c r="C438" s="1" t="s">
        <v>121</v>
      </c>
      <c r="D438" s="1" t="s">
        <v>65</v>
      </c>
      <c r="E438" t="s">
        <v>642</v>
      </c>
      <c r="F438" t="s">
        <v>682</v>
      </c>
      <c r="G438" t="s">
        <v>39</v>
      </c>
      <c r="H438" t="s">
        <v>123</v>
      </c>
      <c r="I438" t="s">
        <v>68</v>
      </c>
      <c r="J438" s="1">
        <v>5</v>
      </c>
      <c r="K438" t="s">
        <v>682</v>
      </c>
      <c r="L438" t="s">
        <v>683</v>
      </c>
      <c r="M438" t="s">
        <v>684</v>
      </c>
      <c r="N438" s="126"/>
      <c r="Q438" t="s">
        <v>686</v>
      </c>
      <c r="R438" t="s">
        <v>18659</v>
      </c>
      <c r="S438" s="120">
        <v>0.6</v>
      </c>
      <c r="U438"/>
    </row>
    <row r="439" spans="1:21">
      <c r="A439">
        <v>438</v>
      </c>
      <c r="B439" s="1" t="s">
        <v>687</v>
      </c>
      <c r="C439" s="1" t="s">
        <v>121</v>
      </c>
      <c r="D439" s="1" t="s">
        <v>65</v>
      </c>
      <c r="E439" t="s">
        <v>642</v>
      </c>
      <c r="F439" t="s">
        <v>682</v>
      </c>
      <c r="G439" t="s">
        <v>39</v>
      </c>
      <c r="H439" t="s">
        <v>123</v>
      </c>
      <c r="I439" t="s">
        <v>68</v>
      </c>
      <c r="J439" s="1">
        <v>5</v>
      </c>
      <c r="K439" t="s">
        <v>682</v>
      </c>
      <c r="L439" t="s">
        <v>683</v>
      </c>
      <c r="M439" t="s">
        <v>684</v>
      </c>
      <c r="N439" s="126"/>
      <c r="Q439" t="s">
        <v>687</v>
      </c>
      <c r="R439" t="s">
        <v>18659</v>
      </c>
      <c r="S439" s="120">
        <v>0.6</v>
      </c>
      <c r="U439"/>
    </row>
    <row r="440" spans="1:21">
      <c r="A440">
        <v>439</v>
      </c>
      <c r="B440" s="1" t="s">
        <v>390</v>
      </c>
      <c r="C440" s="1" t="s">
        <v>133</v>
      </c>
      <c r="D440" s="1" t="s">
        <v>65</v>
      </c>
      <c r="E440" t="s">
        <v>642</v>
      </c>
      <c r="F440" t="s">
        <v>688</v>
      </c>
      <c r="G440" t="s">
        <v>39</v>
      </c>
      <c r="H440" t="s">
        <v>135</v>
      </c>
      <c r="I440" t="s">
        <v>68</v>
      </c>
      <c r="J440" s="1">
        <v>5</v>
      </c>
      <c r="K440" t="s">
        <v>688</v>
      </c>
      <c r="L440" t="s">
        <v>689</v>
      </c>
      <c r="M440" t="s">
        <v>690</v>
      </c>
      <c r="N440" s="126"/>
      <c r="Q440" t="s">
        <v>390</v>
      </c>
      <c r="R440" t="s">
        <v>18660</v>
      </c>
      <c r="S440" s="120">
        <v>0.6</v>
      </c>
      <c r="U440"/>
    </row>
    <row r="441" spans="1:21">
      <c r="A441">
        <v>440</v>
      </c>
      <c r="B441" s="1" t="s">
        <v>675</v>
      </c>
      <c r="C441" s="1" t="s">
        <v>133</v>
      </c>
      <c r="D441" s="1" t="s">
        <v>65</v>
      </c>
      <c r="E441" t="s">
        <v>642</v>
      </c>
      <c r="F441" t="s">
        <v>688</v>
      </c>
      <c r="G441" t="s">
        <v>39</v>
      </c>
      <c r="H441" t="s">
        <v>135</v>
      </c>
      <c r="I441" t="s">
        <v>68</v>
      </c>
      <c r="J441" s="1">
        <v>5</v>
      </c>
      <c r="K441" t="s">
        <v>688</v>
      </c>
      <c r="L441" t="s">
        <v>689</v>
      </c>
      <c r="M441" t="s">
        <v>690</v>
      </c>
      <c r="N441" s="126"/>
      <c r="Q441" t="s">
        <v>675</v>
      </c>
      <c r="R441" t="s">
        <v>18660</v>
      </c>
      <c r="S441" s="120">
        <v>0.6</v>
      </c>
      <c r="U441"/>
    </row>
    <row r="442" spans="1:21">
      <c r="A442">
        <v>441</v>
      </c>
      <c r="B442" s="1" t="s">
        <v>691</v>
      </c>
      <c r="C442" s="1" t="s">
        <v>133</v>
      </c>
      <c r="D442" s="1" t="s">
        <v>65</v>
      </c>
      <c r="E442" t="s">
        <v>642</v>
      </c>
      <c r="F442" t="s">
        <v>688</v>
      </c>
      <c r="G442" t="s">
        <v>39</v>
      </c>
      <c r="H442" t="s">
        <v>135</v>
      </c>
      <c r="I442" t="s">
        <v>68</v>
      </c>
      <c r="J442" s="1">
        <v>5</v>
      </c>
      <c r="K442" t="s">
        <v>688</v>
      </c>
      <c r="L442" t="s">
        <v>689</v>
      </c>
      <c r="M442" t="s">
        <v>690</v>
      </c>
      <c r="N442" s="126"/>
      <c r="Q442" t="s">
        <v>691</v>
      </c>
      <c r="R442" t="s">
        <v>18660</v>
      </c>
      <c r="S442" s="120">
        <v>0.6</v>
      </c>
      <c r="U442"/>
    </row>
    <row r="443" spans="1:21">
      <c r="A443">
        <v>442</v>
      </c>
      <c r="B443" s="1" t="s">
        <v>311</v>
      </c>
      <c r="C443" s="1" t="s">
        <v>133</v>
      </c>
      <c r="D443" s="1" t="s">
        <v>65</v>
      </c>
      <c r="E443" t="s">
        <v>642</v>
      </c>
      <c r="F443" t="s">
        <v>688</v>
      </c>
      <c r="G443" t="s">
        <v>39</v>
      </c>
      <c r="H443" t="s">
        <v>135</v>
      </c>
      <c r="I443" t="s">
        <v>68</v>
      </c>
      <c r="J443" s="1">
        <v>5</v>
      </c>
      <c r="K443" t="s">
        <v>688</v>
      </c>
      <c r="L443" t="s">
        <v>689</v>
      </c>
      <c r="M443" t="s">
        <v>690</v>
      </c>
      <c r="N443" s="126"/>
      <c r="Q443" t="s">
        <v>311</v>
      </c>
      <c r="R443" t="s">
        <v>18660</v>
      </c>
      <c r="S443" s="120">
        <v>0.6</v>
      </c>
      <c r="U443"/>
    </row>
    <row r="444" spans="1:21">
      <c r="A444">
        <v>443</v>
      </c>
      <c r="B444" s="1" t="s">
        <v>692</v>
      </c>
      <c r="C444" s="1" t="s">
        <v>47</v>
      </c>
      <c r="D444" s="1" t="s">
        <v>65</v>
      </c>
      <c r="E444" t="s">
        <v>642</v>
      </c>
      <c r="F444" t="s">
        <v>693</v>
      </c>
      <c r="G444" t="s">
        <v>39</v>
      </c>
      <c r="H444" t="s">
        <v>49</v>
      </c>
      <c r="I444" t="s">
        <v>68</v>
      </c>
      <c r="J444" s="1">
        <v>5</v>
      </c>
      <c r="K444" t="s">
        <v>694</v>
      </c>
      <c r="L444" t="s">
        <v>695</v>
      </c>
      <c r="M444" t="s">
        <v>696</v>
      </c>
      <c r="N444" s="126"/>
      <c r="Q444" t="s">
        <v>692</v>
      </c>
      <c r="R444" t="s">
        <v>18661</v>
      </c>
      <c r="S444" s="120">
        <v>0.6</v>
      </c>
      <c r="U444"/>
    </row>
    <row r="445" spans="1:21">
      <c r="A445">
        <v>444</v>
      </c>
      <c r="B445" s="1" t="s">
        <v>697</v>
      </c>
      <c r="C445" s="1" t="s">
        <v>47</v>
      </c>
      <c r="D445" s="1" t="s">
        <v>65</v>
      </c>
      <c r="E445" t="s">
        <v>642</v>
      </c>
      <c r="F445" t="s">
        <v>693</v>
      </c>
      <c r="G445" t="s">
        <v>39</v>
      </c>
      <c r="H445" t="s">
        <v>49</v>
      </c>
      <c r="I445" t="s">
        <v>68</v>
      </c>
      <c r="J445" s="1">
        <v>5</v>
      </c>
      <c r="K445" t="s">
        <v>694</v>
      </c>
      <c r="L445" t="s">
        <v>695</v>
      </c>
      <c r="M445" t="s">
        <v>696</v>
      </c>
      <c r="N445" s="126"/>
      <c r="Q445" t="s">
        <v>697</v>
      </c>
      <c r="R445" t="s">
        <v>18661</v>
      </c>
      <c r="S445" s="120">
        <v>0.6</v>
      </c>
      <c r="U445"/>
    </row>
    <row r="446" spans="1:21">
      <c r="A446">
        <v>445</v>
      </c>
      <c r="B446" s="1" t="s">
        <v>450</v>
      </c>
      <c r="C446" s="1" t="s">
        <v>47</v>
      </c>
      <c r="D446" s="1" t="s">
        <v>65</v>
      </c>
      <c r="E446" t="s">
        <v>642</v>
      </c>
      <c r="F446" t="s">
        <v>693</v>
      </c>
      <c r="G446" t="s">
        <v>39</v>
      </c>
      <c r="H446" t="s">
        <v>49</v>
      </c>
      <c r="I446" t="s">
        <v>68</v>
      </c>
      <c r="J446" s="1">
        <v>5</v>
      </c>
      <c r="K446" t="s">
        <v>694</v>
      </c>
      <c r="L446" t="s">
        <v>695</v>
      </c>
      <c r="M446" t="s">
        <v>696</v>
      </c>
      <c r="N446" s="126"/>
      <c r="Q446" t="s">
        <v>450</v>
      </c>
      <c r="R446" t="s">
        <v>18661</v>
      </c>
      <c r="S446" s="120">
        <v>0.6</v>
      </c>
      <c r="U446"/>
    </row>
    <row r="447" spans="1:21">
      <c r="A447">
        <v>446</v>
      </c>
      <c r="B447" s="1" t="s">
        <v>698</v>
      </c>
      <c r="C447" s="1" t="s">
        <v>164</v>
      </c>
      <c r="D447" s="1" t="s">
        <v>65</v>
      </c>
      <c r="E447" t="s">
        <v>642</v>
      </c>
      <c r="F447" t="s">
        <v>699</v>
      </c>
      <c r="G447" t="s">
        <v>39</v>
      </c>
      <c r="H447" t="s">
        <v>166</v>
      </c>
      <c r="I447" t="s">
        <v>68</v>
      </c>
      <c r="J447" s="1">
        <v>5</v>
      </c>
      <c r="K447" t="s">
        <v>699</v>
      </c>
      <c r="L447" t="s">
        <v>700</v>
      </c>
      <c r="M447" t="s">
        <v>701</v>
      </c>
      <c r="N447" s="126">
        <v>0.01</v>
      </c>
      <c r="Q447" t="s">
        <v>698</v>
      </c>
      <c r="R447" t="s">
        <v>18662</v>
      </c>
      <c r="S447" s="120">
        <v>0.6</v>
      </c>
      <c r="U447"/>
    </row>
    <row r="448" spans="1:21">
      <c r="A448">
        <v>447</v>
      </c>
      <c r="B448" s="1" t="s">
        <v>702</v>
      </c>
      <c r="C448" s="1" t="s">
        <v>164</v>
      </c>
      <c r="D448" s="1" t="s">
        <v>65</v>
      </c>
      <c r="E448" t="s">
        <v>642</v>
      </c>
      <c r="F448" t="s">
        <v>699</v>
      </c>
      <c r="G448" t="s">
        <v>39</v>
      </c>
      <c r="H448" t="s">
        <v>166</v>
      </c>
      <c r="I448" t="s">
        <v>68</v>
      </c>
      <c r="J448" s="1">
        <v>5</v>
      </c>
      <c r="K448" t="s">
        <v>699</v>
      </c>
      <c r="L448" t="s">
        <v>700</v>
      </c>
      <c r="M448" t="s">
        <v>701</v>
      </c>
      <c r="N448" s="126"/>
      <c r="Q448" t="s">
        <v>702</v>
      </c>
      <c r="R448" t="s">
        <v>18662</v>
      </c>
      <c r="S448" s="120">
        <v>0.6</v>
      </c>
      <c r="U448"/>
    </row>
    <row r="449" spans="1:21">
      <c r="A449">
        <v>448</v>
      </c>
      <c r="B449" s="1" t="s">
        <v>462</v>
      </c>
      <c r="C449" s="1" t="s">
        <v>164</v>
      </c>
      <c r="D449" s="1" t="s">
        <v>65</v>
      </c>
      <c r="E449" t="s">
        <v>642</v>
      </c>
      <c r="F449" t="s">
        <v>699</v>
      </c>
      <c r="G449" t="s">
        <v>39</v>
      </c>
      <c r="H449" t="s">
        <v>166</v>
      </c>
      <c r="I449" t="s">
        <v>68</v>
      </c>
      <c r="J449" s="1">
        <v>5</v>
      </c>
      <c r="K449" t="s">
        <v>699</v>
      </c>
      <c r="L449" t="s">
        <v>700</v>
      </c>
      <c r="M449" t="s">
        <v>701</v>
      </c>
      <c r="N449" s="126">
        <v>0.01</v>
      </c>
      <c r="Q449" t="s">
        <v>462</v>
      </c>
      <c r="R449" t="s">
        <v>18662</v>
      </c>
      <c r="S449" s="120">
        <v>0.6</v>
      </c>
      <c r="U449"/>
    </row>
    <row r="450" spans="1:21">
      <c r="A450">
        <v>449</v>
      </c>
      <c r="B450" s="1" t="s">
        <v>703</v>
      </c>
      <c r="C450" s="1" t="s">
        <v>164</v>
      </c>
      <c r="D450" s="1" t="s">
        <v>65</v>
      </c>
      <c r="E450" t="s">
        <v>642</v>
      </c>
      <c r="F450" t="s">
        <v>699</v>
      </c>
      <c r="G450" t="s">
        <v>39</v>
      </c>
      <c r="H450" t="s">
        <v>166</v>
      </c>
      <c r="I450" t="s">
        <v>68</v>
      </c>
      <c r="J450" s="1">
        <v>5</v>
      </c>
      <c r="K450" t="s">
        <v>699</v>
      </c>
      <c r="L450" t="s">
        <v>700</v>
      </c>
      <c r="M450" t="s">
        <v>701</v>
      </c>
      <c r="N450" s="126"/>
      <c r="Q450" t="s">
        <v>703</v>
      </c>
      <c r="R450" t="s">
        <v>18662</v>
      </c>
      <c r="S450" s="120">
        <v>0.6</v>
      </c>
      <c r="U450"/>
    </row>
    <row r="451" spans="1:21">
      <c r="A451">
        <v>450</v>
      </c>
      <c r="B451" s="1" t="s">
        <v>704</v>
      </c>
      <c r="C451" s="1" t="s">
        <v>164</v>
      </c>
      <c r="D451" s="1" t="s">
        <v>65</v>
      </c>
      <c r="E451" t="s">
        <v>642</v>
      </c>
      <c r="F451" t="s">
        <v>699</v>
      </c>
      <c r="G451" t="s">
        <v>39</v>
      </c>
      <c r="H451" t="s">
        <v>166</v>
      </c>
      <c r="I451" t="s">
        <v>68</v>
      </c>
      <c r="J451" s="1">
        <v>5</v>
      </c>
      <c r="K451" t="s">
        <v>699</v>
      </c>
      <c r="L451" t="s">
        <v>700</v>
      </c>
      <c r="M451" t="s">
        <v>701</v>
      </c>
      <c r="N451" s="126"/>
      <c r="Q451" t="s">
        <v>704</v>
      </c>
      <c r="R451" t="s">
        <v>18662</v>
      </c>
      <c r="S451" s="120">
        <v>0.6</v>
      </c>
      <c r="U451"/>
    </row>
    <row r="452" spans="1:21">
      <c r="A452">
        <v>451</v>
      </c>
      <c r="B452" s="1" t="s">
        <v>705</v>
      </c>
      <c r="C452" s="1" t="s">
        <v>164</v>
      </c>
      <c r="D452" s="1" t="s">
        <v>65</v>
      </c>
      <c r="E452" t="s">
        <v>642</v>
      </c>
      <c r="F452" t="s">
        <v>699</v>
      </c>
      <c r="G452" t="s">
        <v>39</v>
      </c>
      <c r="H452" t="s">
        <v>166</v>
      </c>
      <c r="I452" t="s">
        <v>68</v>
      </c>
      <c r="J452" s="1">
        <v>5</v>
      </c>
      <c r="K452" t="s">
        <v>699</v>
      </c>
      <c r="L452" t="s">
        <v>700</v>
      </c>
      <c r="M452" t="s">
        <v>701</v>
      </c>
      <c r="N452" s="126"/>
      <c r="Q452" t="s">
        <v>705</v>
      </c>
      <c r="R452" t="s">
        <v>18662</v>
      </c>
      <c r="S452" s="120">
        <v>0.6</v>
      </c>
      <c r="U452"/>
    </row>
    <row r="453" spans="1:21">
      <c r="A453">
        <v>452</v>
      </c>
      <c r="B453" s="1" t="s">
        <v>706</v>
      </c>
      <c r="C453" s="1" t="s">
        <v>164</v>
      </c>
      <c r="D453" s="1" t="s">
        <v>65</v>
      </c>
      <c r="E453" t="s">
        <v>642</v>
      </c>
      <c r="F453" t="s">
        <v>699</v>
      </c>
      <c r="G453" t="s">
        <v>39</v>
      </c>
      <c r="H453" t="s">
        <v>166</v>
      </c>
      <c r="I453" t="s">
        <v>68</v>
      </c>
      <c r="J453" s="1">
        <v>5</v>
      </c>
      <c r="K453" t="s">
        <v>699</v>
      </c>
      <c r="L453" t="s">
        <v>700</v>
      </c>
      <c r="M453" t="s">
        <v>701</v>
      </c>
      <c r="N453" s="126">
        <v>0.01</v>
      </c>
      <c r="Q453" t="s">
        <v>706</v>
      </c>
      <c r="R453" t="s">
        <v>18662</v>
      </c>
      <c r="S453" s="120">
        <v>0.6</v>
      </c>
      <c r="U453"/>
    </row>
    <row r="454" spans="1:21">
      <c r="A454">
        <v>453</v>
      </c>
      <c r="B454" s="1" t="s">
        <v>707</v>
      </c>
      <c r="C454" s="1" t="s">
        <v>164</v>
      </c>
      <c r="D454" s="1" t="s">
        <v>65</v>
      </c>
      <c r="E454" t="s">
        <v>642</v>
      </c>
      <c r="F454" t="s">
        <v>699</v>
      </c>
      <c r="G454" t="s">
        <v>39</v>
      </c>
      <c r="H454" t="s">
        <v>166</v>
      </c>
      <c r="I454" t="s">
        <v>68</v>
      </c>
      <c r="J454" s="1">
        <v>5</v>
      </c>
      <c r="K454" t="s">
        <v>699</v>
      </c>
      <c r="L454" t="s">
        <v>700</v>
      </c>
      <c r="M454" t="s">
        <v>701</v>
      </c>
      <c r="N454" s="126"/>
      <c r="Q454" t="s">
        <v>707</v>
      </c>
      <c r="R454" t="s">
        <v>18662</v>
      </c>
      <c r="S454" s="120">
        <v>0.6</v>
      </c>
      <c r="U454"/>
    </row>
    <row r="455" spans="1:21">
      <c r="A455">
        <v>454</v>
      </c>
      <c r="B455" s="1" t="s">
        <v>708</v>
      </c>
      <c r="C455" s="1" t="s">
        <v>164</v>
      </c>
      <c r="D455" s="1" t="s">
        <v>65</v>
      </c>
      <c r="E455" t="s">
        <v>642</v>
      </c>
      <c r="F455" t="s">
        <v>699</v>
      </c>
      <c r="G455" t="s">
        <v>39</v>
      </c>
      <c r="H455" t="s">
        <v>166</v>
      </c>
      <c r="I455" t="s">
        <v>68</v>
      </c>
      <c r="J455" s="1">
        <v>5</v>
      </c>
      <c r="K455" t="s">
        <v>699</v>
      </c>
      <c r="L455" t="s">
        <v>700</v>
      </c>
      <c r="M455" t="s">
        <v>701</v>
      </c>
      <c r="N455" s="126"/>
      <c r="Q455" t="s">
        <v>708</v>
      </c>
      <c r="R455" t="s">
        <v>18662</v>
      </c>
      <c r="S455" s="120">
        <v>0.6</v>
      </c>
      <c r="U455"/>
    </row>
    <row r="456" spans="1:21">
      <c r="A456">
        <v>455</v>
      </c>
      <c r="B456" s="1" t="s">
        <v>156</v>
      </c>
      <c r="C456" s="1" t="s">
        <v>164</v>
      </c>
      <c r="D456" s="1" t="s">
        <v>65</v>
      </c>
      <c r="E456" t="s">
        <v>642</v>
      </c>
      <c r="F456" t="s">
        <v>699</v>
      </c>
      <c r="G456" t="s">
        <v>39</v>
      </c>
      <c r="H456" t="s">
        <v>166</v>
      </c>
      <c r="I456" t="s">
        <v>68</v>
      </c>
      <c r="J456" s="1">
        <v>5</v>
      </c>
      <c r="K456" t="s">
        <v>699</v>
      </c>
      <c r="L456" t="s">
        <v>700</v>
      </c>
      <c r="M456" t="s">
        <v>701</v>
      </c>
      <c r="N456" s="126"/>
      <c r="Q456" t="s">
        <v>156</v>
      </c>
      <c r="R456" t="s">
        <v>18662</v>
      </c>
      <c r="S456" s="120">
        <v>0.6</v>
      </c>
      <c r="U456"/>
    </row>
    <row r="457" spans="1:21">
      <c r="A457">
        <v>456</v>
      </c>
      <c r="B457" s="1" t="s">
        <v>709</v>
      </c>
      <c r="C457" s="1" t="s">
        <v>164</v>
      </c>
      <c r="D457" s="1" t="s">
        <v>65</v>
      </c>
      <c r="E457" t="s">
        <v>642</v>
      </c>
      <c r="F457" t="s">
        <v>699</v>
      </c>
      <c r="G457" t="s">
        <v>39</v>
      </c>
      <c r="H457" t="s">
        <v>166</v>
      </c>
      <c r="I457" t="s">
        <v>68</v>
      </c>
      <c r="J457" s="1">
        <v>5</v>
      </c>
      <c r="K457" t="s">
        <v>699</v>
      </c>
      <c r="L457" t="s">
        <v>700</v>
      </c>
      <c r="M457" t="s">
        <v>701</v>
      </c>
      <c r="N457" s="126"/>
      <c r="Q457" t="s">
        <v>709</v>
      </c>
      <c r="R457" t="s">
        <v>18662</v>
      </c>
      <c r="S457" s="120">
        <v>0.6</v>
      </c>
      <c r="U457"/>
    </row>
    <row r="458" spans="1:21">
      <c r="A458">
        <v>457</v>
      </c>
      <c r="B458" s="1" t="s">
        <v>710</v>
      </c>
      <c r="C458" s="1" t="s">
        <v>164</v>
      </c>
      <c r="D458" s="1" t="s">
        <v>65</v>
      </c>
      <c r="E458" t="s">
        <v>642</v>
      </c>
      <c r="F458" t="s">
        <v>699</v>
      </c>
      <c r="G458" t="s">
        <v>39</v>
      </c>
      <c r="H458" t="s">
        <v>166</v>
      </c>
      <c r="I458" t="s">
        <v>68</v>
      </c>
      <c r="J458" s="1">
        <v>5</v>
      </c>
      <c r="K458" t="s">
        <v>699</v>
      </c>
      <c r="L458" t="s">
        <v>700</v>
      </c>
      <c r="M458" t="s">
        <v>701</v>
      </c>
      <c r="N458" s="126"/>
      <c r="Q458" t="s">
        <v>710</v>
      </c>
      <c r="R458" t="s">
        <v>18662</v>
      </c>
      <c r="S458" s="120">
        <v>0.6</v>
      </c>
      <c r="U458"/>
    </row>
    <row r="459" spans="1:21">
      <c r="A459">
        <v>458</v>
      </c>
      <c r="B459" s="1" t="s">
        <v>711</v>
      </c>
      <c r="C459" s="1" t="s">
        <v>164</v>
      </c>
      <c r="D459" s="1" t="s">
        <v>65</v>
      </c>
      <c r="E459" t="s">
        <v>642</v>
      </c>
      <c r="F459" t="s">
        <v>699</v>
      </c>
      <c r="G459" t="s">
        <v>39</v>
      </c>
      <c r="H459" t="s">
        <v>166</v>
      </c>
      <c r="I459" t="s">
        <v>68</v>
      </c>
      <c r="J459" s="1">
        <v>5</v>
      </c>
      <c r="K459" t="s">
        <v>699</v>
      </c>
      <c r="L459" t="s">
        <v>700</v>
      </c>
      <c r="M459" t="s">
        <v>701</v>
      </c>
      <c r="N459" s="126"/>
      <c r="Q459" t="s">
        <v>711</v>
      </c>
      <c r="R459" t="s">
        <v>18662</v>
      </c>
      <c r="S459" s="120">
        <v>0.6</v>
      </c>
      <c r="U459"/>
    </row>
    <row r="460" spans="1:21">
      <c r="A460">
        <v>459</v>
      </c>
      <c r="B460" s="1" t="s">
        <v>712</v>
      </c>
      <c r="C460" s="1" t="s">
        <v>164</v>
      </c>
      <c r="D460" s="1" t="s">
        <v>65</v>
      </c>
      <c r="E460" t="s">
        <v>642</v>
      </c>
      <c r="F460" t="s">
        <v>699</v>
      </c>
      <c r="G460" t="s">
        <v>39</v>
      </c>
      <c r="H460" t="s">
        <v>166</v>
      </c>
      <c r="I460" t="s">
        <v>68</v>
      </c>
      <c r="J460" s="1">
        <v>5</v>
      </c>
      <c r="K460" t="s">
        <v>699</v>
      </c>
      <c r="L460" t="s">
        <v>700</v>
      </c>
      <c r="M460" t="s">
        <v>701</v>
      </c>
      <c r="N460" s="126"/>
      <c r="Q460" t="s">
        <v>712</v>
      </c>
      <c r="R460" t="s">
        <v>18662</v>
      </c>
      <c r="S460" s="120">
        <v>0.6</v>
      </c>
      <c r="U460"/>
    </row>
    <row r="461" spans="1:21">
      <c r="A461">
        <v>460</v>
      </c>
      <c r="B461" s="1" t="s">
        <v>713</v>
      </c>
      <c r="C461" s="1" t="s">
        <v>164</v>
      </c>
      <c r="D461" s="1" t="s">
        <v>65</v>
      </c>
      <c r="E461" t="s">
        <v>642</v>
      </c>
      <c r="F461" t="s">
        <v>699</v>
      </c>
      <c r="G461" t="s">
        <v>39</v>
      </c>
      <c r="H461" t="s">
        <v>166</v>
      </c>
      <c r="I461" t="s">
        <v>68</v>
      </c>
      <c r="J461" s="1">
        <v>5</v>
      </c>
      <c r="K461" t="s">
        <v>699</v>
      </c>
      <c r="L461" t="s">
        <v>700</v>
      </c>
      <c r="M461" t="s">
        <v>701</v>
      </c>
      <c r="N461" s="126"/>
      <c r="Q461" t="s">
        <v>713</v>
      </c>
      <c r="R461" t="s">
        <v>18662</v>
      </c>
      <c r="S461" s="120">
        <v>0.6</v>
      </c>
      <c r="U461"/>
    </row>
    <row r="462" spans="1:21">
      <c r="A462">
        <v>461</v>
      </c>
      <c r="B462" s="1" t="s">
        <v>714</v>
      </c>
      <c r="C462" s="1" t="s">
        <v>164</v>
      </c>
      <c r="D462" s="1" t="s">
        <v>65</v>
      </c>
      <c r="E462" t="s">
        <v>642</v>
      </c>
      <c r="F462" t="s">
        <v>699</v>
      </c>
      <c r="G462" t="s">
        <v>39</v>
      </c>
      <c r="H462" t="s">
        <v>166</v>
      </c>
      <c r="I462" t="s">
        <v>68</v>
      </c>
      <c r="J462" s="1">
        <v>5</v>
      </c>
      <c r="K462" t="s">
        <v>699</v>
      </c>
      <c r="L462" t="s">
        <v>700</v>
      </c>
      <c r="M462" t="s">
        <v>701</v>
      </c>
      <c r="N462" s="126"/>
      <c r="Q462" t="s">
        <v>714</v>
      </c>
      <c r="R462" t="s">
        <v>18662</v>
      </c>
      <c r="S462" s="120">
        <v>0.6</v>
      </c>
      <c r="U462"/>
    </row>
    <row r="463" spans="1:21">
      <c r="A463">
        <v>462</v>
      </c>
      <c r="B463" s="1" t="s">
        <v>715</v>
      </c>
      <c r="C463" s="1" t="s">
        <v>164</v>
      </c>
      <c r="D463" s="1" t="s">
        <v>65</v>
      </c>
      <c r="E463" t="s">
        <v>642</v>
      </c>
      <c r="F463" t="s">
        <v>699</v>
      </c>
      <c r="G463" t="s">
        <v>39</v>
      </c>
      <c r="H463" t="s">
        <v>166</v>
      </c>
      <c r="I463" t="s">
        <v>68</v>
      </c>
      <c r="J463" s="1">
        <v>5</v>
      </c>
      <c r="K463" t="s">
        <v>699</v>
      </c>
      <c r="L463" t="s">
        <v>700</v>
      </c>
      <c r="M463" t="s">
        <v>701</v>
      </c>
      <c r="N463" s="126"/>
      <c r="Q463" t="s">
        <v>715</v>
      </c>
      <c r="R463" t="s">
        <v>18662</v>
      </c>
      <c r="S463" s="120">
        <v>0.6</v>
      </c>
      <c r="U463"/>
    </row>
    <row r="464" spans="1:21">
      <c r="A464">
        <v>463</v>
      </c>
      <c r="B464" s="1" t="s">
        <v>716</v>
      </c>
      <c r="C464" s="1" t="s">
        <v>164</v>
      </c>
      <c r="D464" s="1" t="s">
        <v>65</v>
      </c>
      <c r="E464" t="s">
        <v>642</v>
      </c>
      <c r="F464" t="s">
        <v>699</v>
      </c>
      <c r="G464" t="s">
        <v>39</v>
      </c>
      <c r="H464" t="s">
        <v>166</v>
      </c>
      <c r="I464" t="s">
        <v>68</v>
      </c>
      <c r="J464" s="1">
        <v>5</v>
      </c>
      <c r="K464" t="s">
        <v>699</v>
      </c>
      <c r="L464" t="s">
        <v>700</v>
      </c>
      <c r="M464" t="s">
        <v>701</v>
      </c>
      <c r="N464" s="126"/>
      <c r="Q464" t="s">
        <v>716</v>
      </c>
      <c r="R464" t="s">
        <v>18662</v>
      </c>
      <c r="S464" s="120">
        <v>0.6</v>
      </c>
      <c r="U464"/>
    </row>
    <row r="465" spans="1:21">
      <c r="A465">
        <v>464</v>
      </c>
      <c r="B465" s="1" t="s">
        <v>717</v>
      </c>
      <c r="C465" s="1" t="s">
        <v>164</v>
      </c>
      <c r="D465" s="1" t="s">
        <v>65</v>
      </c>
      <c r="E465" t="s">
        <v>642</v>
      </c>
      <c r="F465" t="s">
        <v>699</v>
      </c>
      <c r="G465" t="s">
        <v>39</v>
      </c>
      <c r="H465" t="s">
        <v>166</v>
      </c>
      <c r="I465" t="s">
        <v>68</v>
      </c>
      <c r="J465" s="1">
        <v>5</v>
      </c>
      <c r="K465" t="s">
        <v>699</v>
      </c>
      <c r="L465" t="s">
        <v>700</v>
      </c>
      <c r="M465" t="s">
        <v>701</v>
      </c>
      <c r="N465" s="126"/>
      <c r="Q465" t="s">
        <v>717</v>
      </c>
      <c r="R465" t="s">
        <v>18662</v>
      </c>
      <c r="S465" s="120">
        <v>0.6</v>
      </c>
      <c r="U465"/>
    </row>
    <row r="466" spans="1:21">
      <c r="A466">
        <v>465</v>
      </c>
      <c r="B466" s="1" t="s">
        <v>718</v>
      </c>
      <c r="C466" s="1" t="s">
        <v>164</v>
      </c>
      <c r="D466" s="1" t="s">
        <v>65</v>
      </c>
      <c r="E466" t="s">
        <v>642</v>
      </c>
      <c r="F466" t="s">
        <v>699</v>
      </c>
      <c r="G466" t="s">
        <v>39</v>
      </c>
      <c r="H466" t="s">
        <v>166</v>
      </c>
      <c r="I466" t="s">
        <v>68</v>
      </c>
      <c r="J466" s="1">
        <v>5</v>
      </c>
      <c r="K466" t="s">
        <v>699</v>
      </c>
      <c r="L466" t="s">
        <v>700</v>
      </c>
      <c r="M466" t="s">
        <v>701</v>
      </c>
      <c r="N466" s="126"/>
      <c r="Q466" t="s">
        <v>718</v>
      </c>
      <c r="R466" t="s">
        <v>18662</v>
      </c>
      <c r="S466" s="120">
        <v>0.6</v>
      </c>
      <c r="U466"/>
    </row>
    <row r="467" spans="1:21">
      <c r="A467">
        <v>466</v>
      </c>
      <c r="B467" s="1" t="s">
        <v>719</v>
      </c>
      <c r="C467" s="1" t="s">
        <v>164</v>
      </c>
      <c r="D467" s="1" t="s">
        <v>65</v>
      </c>
      <c r="E467" t="s">
        <v>642</v>
      </c>
      <c r="F467" t="s">
        <v>699</v>
      </c>
      <c r="G467" t="s">
        <v>39</v>
      </c>
      <c r="H467" t="s">
        <v>166</v>
      </c>
      <c r="I467" t="s">
        <v>68</v>
      </c>
      <c r="J467" s="1">
        <v>5</v>
      </c>
      <c r="K467" t="s">
        <v>699</v>
      </c>
      <c r="L467" t="s">
        <v>700</v>
      </c>
      <c r="M467" t="s">
        <v>701</v>
      </c>
      <c r="N467" s="126"/>
      <c r="Q467" t="s">
        <v>719</v>
      </c>
      <c r="R467" t="s">
        <v>18662</v>
      </c>
      <c r="S467" s="120">
        <v>0.6</v>
      </c>
      <c r="U467"/>
    </row>
    <row r="468" spans="1:21">
      <c r="A468">
        <v>467</v>
      </c>
      <c r="B468" s="1" t="s">
        <v>720</v>
      </c>
      <c r="C468" s="1" t="s">
        <v>164</v>
      </c>
      <c r="D468" s="1" t="s">
        <v>65</v>
      </c>
      <c r="E468" t="s">
        <v>642</v>
      </c>
      <c r="F468" t="s">
        <v>699</v>
      </c>
      <c r="G468" t="s">
        <v>39</v>
      </c>
      <c r="H468" t="s">
        <v>166</v>
      </c>
      <c r="I468" t="s">
        <v>68</v>
      </c>
      <c r="J468" s="1">
        <v>5</v>
      </c>
      <c r="K468" t="s">
        <v>699</v>
      </c>
      <c r="L468" t="s">
        <v>700</v>
      </c>
      <c r="M468" t="s">
        <v>701</v>
      </c>
      <c r="N468" s="126"/>
      <c r="Q468" t="s">
        <v>720</v>
      </c>
      <c r="R468" t="s">
        <v>18662</v>
      </c>
      <c r="S468" s="120">
        <v>0.6</v>
      </c>
      <c r="U468"/>
    </row>
    <row r="469" spans="1:21">
      <c r="A469">
        <v>468</v>
      </c>
      <c r="B469" s="1" t="s">
        <v>491</v>
      </c>
      <c r="C469" s="1" t="s">
        <v>164</v>
      </c>
      <c r="D469" s="1" t="s">
        <v>65</v>
      </c>
      <c r="E469" t="s">
        <v>642</v>
      </c>
      <c r="F469" t="s">
        <v>699</v>
      </c>
      <c r="G469" t="s">
        <v>39</v>
      </c>
      <c r="H469" t="s">
        <v>166</v>
      </c>
      <c r="I469" t="s">
        <v>68</v>
      </c>
      <c r="J469" s="1">
        <v>5</v>
      </c>
      <c r="K469" t="s">
        <v>699</v>
      </c>
      <c r="L469" t="s">
        <v>700</v>
      </c>
      <c r="M469" t="s">
        <v>701</v>
      </c>
      <c r="N469" s="126"/>
      <c r="Q469" t="s">
        <v>491</v>
      </c>
      <c r="R469" t="s">
        <v>18662</v>
      </c>
      <c r="S469" s="120">
        <v>0.6</v>
      </c>
      <c r="U469"/>
    </row>
    <row r="470" spans="1:21">
      <c r="A470">
        <v>469</v>
      </c>
      <c r="B470" s="1" t="s">
        <v>721</v>
      </c>
      <c r="C470" s="1" t="s">
        <v>164</v>
      </c>
      <c r="D470" s="1" t="s">
        <v>65</v>
      </c>
      <c r="E470" t="s">
        <v>642</v>
      </c>
      <c r="F470" t="s">
        <v>699</v>
      </c>
      <c r="G470" t="s">
        <v>39</v>
      </c>
      <c r="H470" t="s">
        <v>166</v>
      </c>
      <c r="I470" t="s">
        <v>68</v>
      </c>
      <c r="J470" s="1">
        <v>5</v>
      </c>
      <c r="K470" t="s">
        <v>699</v>
      </c>
      <c r="L470" t="s">
        <v>700</v>
      </c>
      <c r="M470" t="s">
        <v>701</v>
      </c>
      <c r="N470" s="126"/>
      <c r="Q470" t="s">
        <v>721</v>
      </c>
      <c r="R470" t="s">
        <v>18662</v>
      </c>
      <c r="S470" s="120">
        <v>0.6</v>
      </c>
      <c r="U470"/>
    </row>
    <row r="471" spans="1:21">
      <c r="A471">
        <v>470</v>
      </c>
      <c r="B471" s="1" t="s">
        <v>722</v>
      </c>
      <c r="C471" s="1" t="s">
        <v>164</v>
      </c>
      <c r="D471" s="1" t="s">
        <v>65</v>
      </c>
      <c r="E471" t="s">
        <v>642</v>
      </c>
      <c r="F471" t="s">
        <v>699</v>
      </c>
      <c r="G471" t="s">
        <v>39</v>
      </c>
      <c r="H471" t="s">
        <v>166</v>
      </c>
      <c r="I471" t="s">
        <v>68</v>
      </c>
      <c r="J471" s="1">
        <v>5</v>
      </c>
      <c r="K471" t="s">
        <v>699</v>
      </c>
      <c r="L471" t="s">
        <v>700</v>
      </c>
      <c r="M471" t="s">
        <v>701</v>
      </c>
      <c r="N471" s="126"/>
      <c r="Q471" t="s">
        <v>722</v>
      </c>
      <c r="R471" t="s">
        <v>18662</v>
      </c>
      <c r="S471" s="120">
        <v>0.6</v>
      </c>
      <c r="U471"/>
    </row>
    <row r="472" spans="1:21">
      <c r="A472">
        <v>471</v>
      </c>
      <c r="B472" s="1" t="s">
        <v>723</v>
      </c>
      <c r="C472" s="1" t="s">
        <v>164</v>
      </c>
      <c r="D472" s="1" t="s">
        <v>65</v>
      </c>
      <c r="E472" t="s">
        <v>642</v>
      </c>
      <c r="F472" t="s">
        <v>699</v>
      </c>
      <c r="G472" t="s">
        <v>39</v>
      </c>
      <c r="H472" t="s">
        <v>166</v>
      </c>
      <c r="I472" t="s">
        <v>68</v>
      </c>
      <c r="J472" s="1">
        <v>5</v>
      </c>
      <c r="K472" t="s">
        <v>699</v>
      </c>
      <c r="L472" t="s">
        <v>700</v>
      </c>
      <c r="M472" t="s">
        <v>701</v>
      </c>
      <c r="N472" s="126"/>
      <c r="Q472" t="s">
        <v>723</v>
      </c>
      <c r="R472" t="s">
        <v>18662</v>
      </c>
      <c r="S472" s="120">
        <v>0.6</v>
      </c>
      <c r="U472"/>
    </row>
    <row r="473" spans="1:21">
      <c r="A473">
        <v>472</v>
      </c>
      <c r="B473" s="1" t="s">
        <v>724</v>
      </c>
      <c r="C473" s="1" t="s">
        <v>164</v>
      </c>
      <c r="D473" s="1" t="s">
        <v>65</v>
      </c>
      <c r="E473" t="s">
        <v>642</v>
      </c>
      <c r="F473" t="s">
        <v>699</v>
      </c>
      <c r="G473" t="s">
        <v>39</v>
      </c>
      <c r="H473" t="s">
        <v>166</v>
      </c>
      <c r="I473" t="s">
        <v>68</v>
      </c>
      <c r="J473" s="1">
        <v>5</v>
      </c>
      <c r="K473" t="s">
        <v>699</v>
      </c>
      <c r="L473" t="s">
        <v>700</v>
      </c>
      <c r="M473" t="s">
        <v>701</v>
      </c>
      <c r="N473" s="126"/>
      <c r="Q473" t="s">
        <v>724</v>
      </c>
      <c r="R473" t="s">
        <v>18662</v>
      </c>
      <c r="S473" s="120">
        <v>0.6</v>
      </c>
      <c r="U473"/>
    </row>
    <row r="474" spans="1:21">
      <c r="A474">
        <v>473</v>
      </c>
      <c r="B474" s="1" t="s">
        <v>725</v>
      </c>
      <c r="C474" s="1" t="s">
        <v>164</v>
      </c>
      <c r="D474" s="1" t="s">
        <v>65</v>
      </c>
      <c r="E474" t="s">
        <v>642</v>
      </c>
      <c r="F474" t="s">
        <v>699</v>
      </c>
      <c r="G474" t="s">
        <v>39</v>
      </c>
      <c r="H474" t="s">
        <v>166</v>
      </c>
      <c r="I474" t="s">
        <v>68</v>
      </c>
      <c r="J474" s="1">
        <v>5</v>
      </c>
      <c r="K474" t="s">
        <v>699</v>
      </c>
      <c r="L474" t="s">
        <v>700</v>
      </c>
      <c r="M474" t="s">
        <v>701</v>
      </c>
      <c r="N474" s="126"/>
      <c r="Q474" t="s">
        <v>725</v>
      </c>
      <c r="R474" t="s">
        <v>18662</v>
      </c>
      <c r="S474" s="120">
        <v>0.6</v>
      </c>
      <c r="U474"/>
    </row>
    <row r="475" spans="1:21">
      <c r="A475">
        <v>474</v>
      </c>
      <c r="B475" s="1" t="s">
        <v>138</v>
      </c>
      <c r="C475" s="1" t="s">
        <v>164</v>
      </c>
      <c r="D475" s="1" t="s">
        <v>65</v>
      </c>
      <c r="E475" t="s">
        <v>642</v>
      </c>
      <c r="F475" t="s">
        <v>699</v>
      </c>
      <c r="G475" t="s">
        <v>39</v>
      </c>
      <c r="H475" t="s">
        <v>166</v>
      </c>
      <c r="I475" t="s">
        <v>68</v>
      </c>
      <c r="J475" s="1">
        <v>5</v>
      </c>
      <c r="K475" t="s">
        <v>699</v>
      </c>
      <c r="L475" t="s">
        <v>700</v>
      </c>
      <c r="M475" t="s">
        <v>701</v>
      </c>
      <c r="N475" s="126"/>
      <c r="Q475" t="s">
        <v>138</v>
      </c>
      <c r="R475" t="s">
        <v>18662</v>
      </c>
      <c r="S475" s="120">
        <v>0.6</v>
      </c>
      <c r="U475"/>
    </row>
    <row r="476" spans="1:21">
      <c r="A476">
        <v>475</v>
      </c>
      <c r="B476" s="1" t="s">
        <v>726</v>
      </c>
      <c r="C476" s="1" t="s">
        <v>175</v>
      </c>
      <c r="D476" s="1" t="s">
        <v>65</v>
      </c>
      <c r="E476" t="s">
        <v>642</v>
      </c>
      <c r="F476" t="s">
        <v>727</v>
      </c>
      <c r="G476" t="s">
        <v>39</v>
      </c>
      <c r="H476" t="s">
        <v>177</v>
      </c>
      <c r="I476" t="s">
        <v>68</v>
      </c>
      <c r="J476" s="1">
        <v>5</v>
      </c>
      <c r="K476" t="s">
        <v>728</v>
      </c>
      <c r="L476" t="s">
        <v>729</v>
      </c>
      <c r="M476" t="s">
        <v>730</v>
      </c>
      <c r="N476" s="126"/>
      <c r="Q476" t="s">
        <v>726</v>
      </c>
      <c r="R476" t="s">
        <v>18663</v>
      </c>
      <c r="S476" s="120">
        <v>0.6</v>
      </c>
      <c r="U476"/>
    </row>
    <row r="477" spans="1:21">
      <c r="A477">
        <v>476</v>
      </c>
      <c r="B477" s="1" t="s">
        <v>731</v>
      </c>
      <c r="C477" s="1" t="s">
        <v>175</v>
      </c>
      <c r="D477" s="1" t="s">
        <v>65</v>
      </c>
      <c r="E477" t="s">
        <v>642</v>
      </c>
      <c r="F477" t="s">
        <v>727</v>
      </c>
      <c r="G477" t="s">
        <v>39</v>
      </c>
      <c r="H477" t="s">
        <v>177</v>
      </c>
      <c r="I477" t="s">
        <v>68</v>
      </c>
      <c r="J477" s="1">
        <v>5</v>
      </c>
      <c r="K477" t="s">
        <v>728</v>
      </c>
      <c r="L477" t="s">
        <v>729</v>
      </c>
      <c r="M477" t="s">
        <v>730</v>
      </c>
      <c r="N477" s="126"/>
      <c r="Q477" t="s">
        <v>731</v>
      </c>
      <c r="R477" t="s">
        <v>18663</v>
      </c>
      <c r="S477" s="120">
        <v>0.6</v>
      </c>
      <c r="U477"/>
    </row>
    <row r="478" spans="1:21">
      <c r="A478">
        <v>477</v>
      </c>
      <c r="B478" s="1" t="s">
        <v>732</v>
      </c>
      <c r="C478" s="1" t="s">
        <v>175</v>
      </c>
      <c r="D478" s="1" t="s">
        <v>65</v>
      </c>
      <c r="E478" t="s">
        <v>642</v>
      </c>
      <c r="F478" t="s">
        <v>727</v>
      </c>
      <c r="G478" t="s">
        <v>39</v>
      </c>
      <c r="H478" t="s">
        <v>177</v>
      </c>
      <c r="I478" t="s">
        <v>68</v>
      </c>
      <c r="J478" s="1">
        <v>5</v>
      </c>
      <c r="K478" t="s">
        <v>728</v>
      </c>
      <c r="L478" t="s">
        <v>729</v>
      </c>
      <c r="M478" t="s">
        <v>730</v>
      </c>
      <c r="N478" s="126"/>
      <c r="Q478" t="s">
        <v>732</v>
      </c>
      <c r="R478" t="s">
        <v>18663</v>
      </c>
      <c r="S478" s="120">
        <v>0.6</v>
      </c>
      <c r="U478"/>
    </row>
    <row r="479" spans="1:21">
      <c r="A479">
        <v>478</v>
      </c>
      <c r="B479" s="1" t="s">
        <v>733</v>
      </c>
      <c r="C479" s="1" t="s">
        <v>352</v>
      </c>
      <c r="D479" s="1" t="s">
        <v>65</v>
      </c>
      <c r="E479" t="s">
        <v>642</v>
      </c>
      <c r="F479" t="s">
        <v>734</v>
      </c>
      <c r="G479" t="s">
        <v>39</v>
      </c>
      <c r="H479" t="s">
        <v>354</v>
      </c>
      <c r="I479" t="s">
        <v>68</v>
      </c>
      <c r="J479" s="1">
        <v>5</v>
      </c>
      <c r="K479" t="s">
        <v>734</v>
      </c>
      <c r="L479" t="s">
        <v>735</v>
      </c>
      <c r="M479" t="s">
        <v>736</v>
      </c>
      <c r="N479" s="126"/>
      <c r="Q479" t="s">
        <v>733</v>
      </c>
      <c r="R479" t="s">
        <v>18664</v>
      </c>
      <c r="S479" s="120">
        <v>0.6</v>
      </c>
      <c r="U479"/>
    </row>
    <row r="480" spans="1:21">
      <c r="A480">
        <v>479</v>
      </c>
      <c r="B480" s="1" t="s">
        <v>737</v>
      </c>
      <c r="C480" s="1" t="s">
        <v>352</v>
      </c>
      <c r="D480" s="1" t="s">
        <v>65</v>
      </c>
      <c r="E480" t="s">
        <v>642</v>
      </c>
      <c r="F480" t="s">
        <v>734</v>
      </c>
      <c r="G480" t="s">
        <v>39</v>
      </c>
      <c r="H480" t="s">
        <v>354</v>
      </c>
      <c r="I480" t="s">
        <v>68</v>
      </c>
      <c r="J480" s="1">
        <v>5</v>
      </c>
      <c r="K480" t="s">
        <v>734</v>
      </c>
      <c r="L480" t="s">
        <v>735</v>
      </c>
      <c r="M480" t="s">
        <v>736</v>
      </c>
      <c r="N480" s="126"/>
      <c r="Q480" t="s">
        <v>737</v>
      </c>
      <c r="R480" t="s">
        <v>18664</v>
      </c>
      <c r="S480" s="120">
        <v>0.6</v>
      </c>
      <c r="U480"/>
    </row>
    <row r="481" spans="1:21">
      <c r="A481">
        <v>480</v>
      </c>
      <c r="B481" s="1" t="s">
        <v>738</v>
      </c>
      <c r="C481" s="1" t="s">
        <v>352</v>
      </c>
      <c r="D481" s="1" t="s">
        <v>65</v>
      </c>
      <c r="E481" t="s">
        <v>642</v>
      </c>
      <c r="F481" t="s">
        <v>734</v>
      </c>
      <c r="G481" t="s">
        <v>39</v>
      </c>
      <c r="H481" t="s">
        <v>354</v>
      </c>
      <c r="I481" t="s">
        <v>68</v>
      </c>
      <c r="J481" s="1">
        <v>5</v>
      </c>
      <c r="K481" t="s">
        <v>734</v>
      </c>
      <c r="L481" t="s">
        <v>735</v>
      </c>
      <c r="M481" t="s">
        <v>736</v>
      </c>
      <c r="N481" s="126"/>
      <c r="Q481" t="s">
        <v>738</v>
      </c>
      <c r="R481" t="s">
        <v>18664</v>
      </c>
      <c r="S481" s="120">
        <v>0.6</v>
      </c>
      <c r="U481"/>
    </row>
    <row r="482" spans="1:21">
      <c r="A482">
        <v>481</v>
      </c>
      <c r="B482" s="1" t="s">
        <v>739</v>
      </c>
      <c r="C482" s="1" t="s">
        <v>352</v>
      </c>
      <c r="D482" s="1" t="s">
        <v>65</v>
      </c>
      <c r="E482" t="s">
        <v>642</v>
      </c>
      <c r="F482" t="s">
        <v>734</v>
      </c>
      <c r="G482" t="s">
        <v>39</v>
      </c>
      <c r="H482" t="s">
        <v>354</v>
      </c>
      <c r="I482" t="s">
        <v>68</v>
      </c>
      <c r="J482" s="1">
        <v>5</v>
      </c>
      <c r="K482" t="s">
        <v>734</v>
      </c>
      <c r="L482" t="s">
        <v>735</v>
      </c>
      <c r="M482" t="s">
        <v>736</v>
      </c>
      <c r="N482" s="126"/>
      <c r="Q482" t="s">
        <v>739</v>
      </c>
      <c r="R482" t="s">
        <v>18664</v>
      </c>
      <c r="S482" s="120">
        <v>0.6</v>
      </c>
      <c r="U482"/>
    </row>
    <row r="483" spans="1:21">
      <c r="A483">
        <v>482</v>
      </c>
      <c r="B483" s="1" t="s">
        <v>366</v>
      </c>
      <c r="C483" s="1" t="s">
        <v>352</v>
      </c>
      <c r="D483" s="1" t="s">
        <v>65</v>
      </c>
      <c r="E483" t="s">
        <v>642</v>
      </c>
      <c r="F483" t="s">
        <v>734</v>
      </c>
      <c r="G483" t="s">
        <v>39</v>
      </c>
      <c r="H483" t="s">
        <v>354</v>
      </c>
      <c r="I483" t="s">
        <v>68</v>
      </c>
      <c r="J483" s="1">
        <v>5</v>
      </c>
      <c r="K483" t="s">
        <v>734</v>
      </c>
      <c r="L483" t="s">
        <v>735</v>
      </c>
      <c r="M483" t="s">
        <v>736</v>
      </c>
      <c r="N483" s="126"/>
      <c r="Q483" t="s">
        <v>366</v>
      </c>
      <c r="R483" t="s">
        <v>18664</v>
      </c>
      <c r="S483" s="120">
        <v>0.6</v>
      </c>
      <c r="U483"/>
    </row>
    <row r="484" spans="1:21">
      <c r="A484">
        <v>483</v>
      </c>
      <c r="B484" s="1" t="s">
        <v>352</v>
      </c>
      <c r="C484" s="1" t="s">
        <v>352</v>
      </c>
      <c r="D484" s="1" t="s">
        <v>65</v>
      </c>
      <c r="E484" t="s">
        <v>642</v>
      </c>
      <c r="F484" t="s">
        <v>734</v>
      </c>
      <c r="G484" t="s">
        <v>39</v>
      </c>
      <c r="H484" t="s">
        <v>354</v>
      </c>
      <c r="I484" t="s">
        <v>68</v>
      </c>
      <c r="J484" s="1">
        <v>5</v>
      </c>
      <c r="K484" t="s">
        <v>734</v>
      </c>
      <c r="L484" t="s">
        <v>735</v>
      </c>
      <c r="M484" t="s">
        <v>736</v>
      </c>
      <c r="N484" s="126"/>
      <c r="Q484" t="s">
        <v>352</v>
      </c>
      <c r="R484" t="s">
        <v>18664</v>
      </c>
      <c r="S484" s="120">
        <v>0.6</v>
      </c>
      <c r="U484"/>
    </row>
    <row r="485" spans="1:21">
      <c r="A485">
        <v>484</v>
      </c>
      <c r="B485" s="1" t="s">
        <v>740</v>
      </c>
      <c r="C485" s="1" t="s">
        <v>352</v>
      </c>
      <c r="D485" s="1" t="s">
        <v>65</v>
      </c>
      <c r="E485" t="s">
        <v>642</v>
      </c>
      <c r="F485" t="s">
        <v>734</v>
      </c>
      <c r="G485" t="s">
        <v>39</v>
      </c>
      <c r="H485" t="s">
        <v>354</v>
      </c>
      <c r="I485" t="s">
        <v>68</v>
      </c>
      <c r="J485" s="1">
        <v>5</v>
      </c>
      <c r="K485" t="s">
        <v>734</v>
      </c>
      <c r="L485" t="s">
        <v>735</v>
      </c>
      <c r="M485" t="s">
        <v>736</v>
      </c>
      <c r="N485" s="126"/>
      <c r="Q485" t="s">
        <v>740</v>
      </c>
      <c r="R485" t="s">
        <v>18664</v>
      </c>
      <c r="S485" s="120">
        <v>0.6</v>
      </c>
      <c r="U485"/>
    </row>
    <row r="486" spans="1:21">
      <c r="A486">
        <v>485</v>
      </c>
      <c r="B486" s="1" t="s">
        <v>741</v>
      </c>
      <c r="C486" s="1" t="s">
        <v>352</v>
      </c>
      <c r="D486" s="1" t="s">
        <v>65</v>
      </c>
      <c r="E486" t="s">
        <v>642</v>
      </c>
      <c r="F486" t="s">
        <v>734</v>
      </c>
      <c r="G486" t="s">
        <v>39</v>
      </c>
      <c r="H486" t="s">
        <v>354</v>
      </c>
      <c r="I486" t="s">
        <v>68</v>
      </c>
      <c r="J486" s="1">
        <v>5</v>
      </c>
      <c r="K486" t="s">
        <v>734</v>
      </c>
      <c r="L486" t="s">
        <v>735</v>
      </c>
      <c r="M486" t="s">
        <v>736</v>
      </c>
      <c r="N486" s="126">
        <v>0.01</v>
      </c>
      <c r="Q486" t="s">
        <v>741</v>
      </c>
      <c r="R486" t="s">
        <v>18664</v>
      </c>
      <c r="S486" s="120">
        <v>0.6</v>
      </c>
      <c r="U486"/>
    </row>
    <row r="487" spans="1:21">
      <c r="A487">
        <v>486</v>
      </c>
      <c r="B487" s="1" t="s">
        <v>742</v>
      </c>
      <c r="C487" s="1" t="s">
        <v>352</v>
      </c>
      <c r="D487" s="1" t="s">
        <v>65</v>
      </c>
      <c r="E487" t="s">
        <v>642</v>
      </c>
      <c r="F487" t="s">
        <v>734</v>
      </c>
      <c r="G487" t="s">
        <v>39</v>
      </c>
      <c r="H487" t="s">
        <v>354</v>
      </c>
      <c r="I487" t="s">
        <v>68</v>
      </c>
      <c r="J487" s="1">
        <v>5</v>
      </c>
      <c r="K487" t="s">
        <v>734</v>
      </c>
      <c r="L487" t="s">
        <v>735</v>
      </c>
      <c r="M487" t="s">
        <v>736</v>
      </c>
      <c r="N487" s="126"/>
      <c r="Q487" t="s">
        <v>742</v>
      </c>
      <c r="R487" t="s">
        <v>18664</v>
      </c>
      <c r="S487" s="120">
        <v>0.6</v>
      </c>
      <c r="U487"/>
    </row>
    <row r="488" spans="1:21">
      <c r="A488">
        <v>487</v>
      </c>
      <c r="B488" s="1" t="s">
        <v>743</v>
      </c>
      <c r="C488" s="1" t="s">
        <v>352</v>
      </c>
      <c r="D488" s="1" t="s">
        <v>65</v>
      </c>
      <c r="E488" t="s">
        <v>642</v>
      </c>
      <c r="F488" t="s">
        <v>734</v>
      </c>
      <c r="G488" t="s">
        <v>39</v>
      </c>
      <c r="H488" t="s">
        <v>354</v>
      </c>
      <c r="I488" t="s">
        <v>68</v>
      </c>
      <c r="J488" s="1">
        <v>5</v>
      </c>
      <c r="K488" t="s">
        <v>734</v>
      </c>
      <c r="L488" t="s">
        <v>735</v>
      </c>
      <c r="M488" t="s">
        <v>736</v>
      </c>
      <c r="N488" s="126"/>
      <c r="Q488" t="s">
        <v>743</v>
      </c>
      <c r="R488" t="s">
        <v>18664</v>
      </c>
      <c r="S488" s="120">
        <v>0.6</v>
      </c>
      <c r="U488"/>
    </row>
    <row r="489" spans="1:21">
      <c r="A489">
        <v>488</v>
      </c>
      <c r="B489" s="1" t="s">
        <v>744</v>
      </c>
      <c r="C489" s="1" t="s">
        <v>352</v>
      </c>
      <c r="D489" s="1" t="s">
        <v>65</v>
      </c>
      <c r="E489" t="s">
        <v>642</v>
      </c>
      <c r="F489" t="s">
        <v>734</v>
      </c>
      <c r="G489" t="s">
        <v>39</v>
      </c>
      <c r="H489" t="s">
        <v>354</v>
      </c>
      <c r="I489" t="s">
        <v>68</v>
      </c>
      <c r="J489" s="1">
        <v>5</v>
      </c>
      <c r="K489" t="s">
        <v>734</v>
      </c>
      <c r="L489" t="s">
        <v>735</v>
      </c>
      <c r="M489" t="s">
        <v>736</v>
      </c>
      <c r="N489" s="126"/>
      <c r="Q489" t="s">
        <v>744</v>
      </c>
      <c r="R489" t="s">
        <v>18664</v>
      </c>
      <c r="S489" s="120">
        <v>0.6</v>
      </c>
      <c r="U489"/>
    </row>
    <row r="490" spans="1:21">
      <c r="A490">
        <v>489</v>
      </c>
      <c r="B490" s="1" t="s">
        <v>250</v>
      </c>
      <c r="C490" s="1" t="s">
        <v>593</v>
      </c>
      <c r="D490" s="1" t="s">
        <v>65</v>
      </c>
      <c r="E490" t="s">
        <v>642</v>
      </c>
      <c r="F490" t="s">
        <v>745</v>
      </c>
      <c r="G490" t="s">
        <v>39</v>
      </c>
      <c r="H490" t="s">
        <v>595</v>
      </c>
      <c r="I490" t="s">
        <v>68</v>
      </c>
      <c r="J490" s="1">
        <v>5</v>
      </c>
      <c r="K490" t="s">
        <v>745</v>
      </c>
      <c r="L490" t="s">
        <v>746</v>
      </c>
      <c r="M490" t="s">
        <v>747</v>
      </c>
      <c r="N490" s="126"/>
      <c r="Q490" t="s">
        <v>250</v>
      </c>
      <c r="R490" t="s">
        <v>18665</v>
      </c>
      <c r="S490" s="120">
        <v>0.6</v>
      </c>
      <c r="U490"/>
    </row>
    <row r="491" spans="1:21">
      <c r="A491">
        <v>490</v>
      </c>
      <c r="B491" s="1" t="s">
        <v>748</v>
      </c>
      <c r="C491" s="1" t="s">
        <v>593</v>
      </c>
      <c r="D491" s="1" t="s">
        <v>65</v>
      </c>
      <c r="E491" t="s">
        <v>642</v>
      </c>
      <c r="F491" t="s">
        <v>745</v>
      </c>
      <c r="G491" t="s">
        <v>39</v>
      </c>
      <c r="H491" t="s">
        <v>595</v>
      </c>
      <c r="I491" t="s">
        <v>68</v>
      </c>
      <c r="J491" s="1">
        <v>5</v>
      </c>
      <c r="K491" t="s">
        <v>745</v>
      </c>
      <c r="L491" t="s">
        <v>746</v>
      </c>
      <c r="M491" t="s">
        <v>747</v>
      </c>
      <c r="N491" s="126"/>
      <c r="Q491" t="s">
        <v>748</v>
      </c>
      <c r="R491" t="s">
        <v>18665</v>
      </c>
      <c r="S491" s="120">
        <v>0.6</v>
      </c>
      <c r="U491"/>
    </row>
    <row r="492" spans="1:21">
      <c r="A492">
        <v>491</v>
      </c>
      <c r="B492" s="1" t="s">
        <v>749</v>
      </c>
      <c r="C492" s="1" t="s">
        <v>201</v>
      </c>
      <c r="D492" s="1" t="s">
        <v>65</v>
      </c>
      <c r="E492" t="s">
        <v>642</v>
      </c>
      <c r="F492" t="s">
        <v>750</v>
      </c>
      <c r="G492" t="s">
        <v>39</v>
      </c>
      <c r="H492" t="s">
        <v>203</v>
      </c>
      <c r="I492" t="s">
        <v>68</v>
      </c>
      <c r="J492" s="1">
        <v>5</v>
      </c>
      <c r="K492" t="s">
        <v>750</v>
      </c>
      <c r="L492" t="s">
        <v>751</v>
      </c>
      <c r="M492" t="s">
        <v>752</v>
      </c>
      <c r="N492" s="126"/>
      <c r="Q492" t="s">
        <v>749</v>
      </c>
      <c r="R492" t="s">
        <v>18666</v>
      </c>
      <c r="S492" s="120">
        <v>0.6</v>
      </c>
      <c r="U492"/>
    </row>
    <row r="493" spans="1:21">
      <c r="A493">
        <v>492</v>
      </c>
      <c r="B493" s="1" t="s">
        <v>753</v>
      </c>
      <c r="C493" s="1" t="s">
        <v>201</v>
      </c>
      <c r="D493" s="1" t="s">
        <v>65</v>
      </c>
      <c r="E493" t="s">
        <v>642</v>
      </c>
      <c r="F493" t="s">
        <v>750</v>
      </c>
      <c r="G493" t="s">
        <v>39</v>
      </c>
      <c r="H493" t="s">
        <v>203</v>
      </c>
      <c r="I493" t="s">
        <v>68</v>
      </c>
      <c r="J493" s="1">
        <v>5</v>
      </c>
      <c r="K493" t="s">
        <v>750</v>
      </c>
      <c r="L493" t="s">
        <v>751</v>
      </c>
      <c r="M493" t="s">
        <v>752</v>
      </c>
      <c r="N493" s="126"/>
      <c r="Q493" t="s">
        <v>753</v>
      </c>
      <c r="R493" t="s">
        <v>18666</v>
      </c>
      <c r="S493" s="120">
        <v>0.6</v>
      </c>
      <c r="U493"/>
    </row>
    <row r="494" spans="1:21">
      <c r="A494">
        <v>493</v>
      </c>
      <c r="B494" s="1" t="s">
        <v>754</v>
      </c>
      <c r="C494" s="1" t="s">
        <v>201</v>
      </c>
      <c r="D494" s="1" t="s">
        <v>65</v>
      </c>
      <c r="E494" t="s">
        <v>642</v>
      </c>
      <c r="F494" t="s">
        <v>750</v>
      </c>
      <c r="G494" t="s">
        <v>39</v>
      </c>
      <c r="H494" t="s">
        <v>203</v>
      </c>
      <c r="I494" t="s">
        <v>68</v>
      </c>
      <c r="J494" s="1">
        <v>5</v>
      </c>
      <c r="K494" t="s">
        <v>750</v>
      </c>
      <c r="L494" t="s">
        <v>751</v>
      </c>
      <c r="M494" t="s">
        <v>752</v>
      </c>
      <c r="N494" s="126"/>
      <c r="Q494" t="s">
        <v>754</v>
      </c>
      <c r="R494" t="s">
        <v>18666</v>
      </c>
      <c r="S494" s="120">
        <v>0.6</v>
      </c>
      <c r="U494"/>
    </row>
    <row r="495" spans="1:21">
      <c r="A495">
        <v>494</v>
      </c>
      <c r="B495" s="1" t="s">
        <v>241</v>
      </c>
      <c r="C495" s="1" t="s">
        <v>201</v>
      </c>
      <c r="D495" s="1" t="s">
        <v>65</v>
      </c>
      <c r="E495" t="s">
        <v>642</v>
      </c>
      <c r="F495" t="s">
        <v>750</v>
      </c>
      <c r="G495" t="s">
        <v>39</v>
      </c>
      <c r="H495" t="s">
        <v>203</v>
      </c>
      <c r="I495" t="s">
        <v>68</v>
      </c>
      <c r="J495" s="1">
        <v>5</v>
      </c>
      <c r="K495" t="s">
        <v>750</v>
      </c>
      <c r="L495" t="s">
        <v>751</v>
      </c>
      <c r="M495" t="s">
        <v>752</v>
      </c>
      <c r="N495" s="126"/>
      <c r="Q495" t="s">
        <v>241</v>
      </c>
      <c r="R495" t="s">
        <v>18666</v>
      </c>
      <c r="S495" s="120">
        <v>0.6</v>
      </c>
      <c r="U495"/>
    </row>
    <row r="496" spans="1:21">
      <c r="A496">
        <v>495</v>
      </c>
      <c r="B496" s="1" t="s">
        <v>755</v>
      </c>
      <c r="C496" s="1" t="s">
        <v>201</v>
      </c>
      <c r="D496" s="1" t="s">
        <v>65</v>
      </c>
      <c r="E496" t="s">
        <v>642</v>
      </c>
      <c r="F496" t="s">
        <v>750</v>
      </c>
      <c r="G496" t="s">
        <v>39</v>
      </c>
      <c r="H496" t="s">
        <v>203</v>
      </c>
      <c r="I496" t="s">
        <v>68</v>
      </c>
      <c r="J496" s="1">
        <v>5</v>
      </c>
      <c r="K496" t="s">
        <v>750</v>
      </c>
      <c r="L496" t="s">
        <v>751</v>
      </c>
      <c r="M496" t="s">
        <v>752</v>
      </c>
      <c r="N496" s="126"/>
      <c r="Q496" t="s">
        <v>755</v>
      </c>
      <c r="R496" t="s">
        <v>18666</v>
      </c>
      <c r="S496" s="120">
        <v>0.6</v>
      </c>
      <c r="U496"/>
    </row>
    <row r="497" spans="1:21">
      <c r="A497">
        <v>496</v>
      </c>
      <c r="B497" s="1" t="s">
        <v>756</v>
      </c>
      <c r="C497" s="1" t="s">
        <v>201</v>
      </c>
      <c r="D497" s="1" t="s">
        <v>65</v>
      </c>
      <c r="E497" t="s">
        <v>642</v>
      </c>
      <c r="F497" t="s">
        <v>750</v>
      </c>
      <c r="G497" t="s">
        <v>39</v>
      </c>
      <c r="H497" t="s">
        <v>203</v>
      </c>
      <c r="I497" t="s">
        <v>68</v>
      </c>
      <c r="J497" s="1">
        <v>5</v>
      </c>
      <c r="K497" t="s">
        <v>750</v>
      </c>
      <c r="L497" t="s">
        <v>751</v>
      </c>
      <c r="M497" t="s">
        <v>752</v>
      </c>
      <c r="N497" s="126"/>
      <c r="Q497" t="s">
        <v>756</v>
      </c>
      <c r="R497" t="s">
        <v>18666</v>
      </c>
      <c r="S497" s="120">
        <v>0.6</v>
      </c>
      <c r="U497"/>
    </row>
    <row r="498" spans="1:21">
      <c r="A498">
        <v>497</v>
      </c>
      <c r="B498" s="1" t="s">
        <v>757</v>
      </c>
      <c r="C498" s="1" t="s">
        <v>201</v>
      </c>
      <c r="D498" s="1" t="s">
        <v>65</v>
      </c>
      <c r="E498" t="s">
        <v>642</v>
      </c>
      <c r="F498" t="s">
        <v>750</v>
      </c>
      <c r="G498" t="s">
        <v>39</v>
      </c>
      <c r="H498" t="s">
        <v>203</v>
      </c>
      <c r="I498" t="s">
        <v>68</v>
      </c>
      <c r="J498" s="1">
        <v>5</v>
      </c>
      <c r="K498" t="s">
        <v>750</v>
      </c>
      <c r="L498" t="s">
        <v>751</v>
      </c>
      <c r="M498" t="s">
        <v>752</v>
      </c>
      <c r="N498" s="126"/>
      <c r="Q498" t="s">
        <v>757</v>
      </c>
      <c r="R498" t="s">
        <v>18666</v>
      </c>
      <c r="S498" s="120">
        <v>0.6</v>
      </c>
      <c r="U498"/>
    </row>
    <row r="499" spans="1:21">
      <c r="A499">
        <v>498</v>
      </c>
      <c r="B499" s="1" t="s">
        <v>758</v>
      </c>
      <c r="C499" s="1" t="s">
        <v>201</v>
      </c>
      <c r="D499" s="1" t="s">
        <v>65</v>
      </c>
      <c r="E499" t="s">
        <v>642</v>
      </c>
      <c r="F499" t="s">
        <v>750</v>
      </c>
      <c r="G499" t="s">
        <v>39</v>
      </c>
      <c r="H499" t="s">
        <v>203</v>
      </c>
      <c r="I499" t="s">
        <v>68</v>
      </c>
      <c r="J499" s="1">
        <v>5</v>
      </c>
      <c r="K499" t="s">
        <v>750</v>
      </c>
      <c r="L499" t="s">
        <v>751</v>
      </c>
      <c r="M499" t="s">
        <v>752</v>
      </c>
      <c r="N499" s="126"/>
      <c r="Q499" t="s">
        <v>758</v>
      </c>
      <c r="R499" t="s">
        <v>18666</v>
      </c>
      <c r="S499" s="120">
        <v>0.6</v>
      </c>
      <c r="U499"/>
    </row>
    <row r="500" spans="1:21">
      <c r="A500">
        <v>499</v>
      </c>
      <c r="B500" s="1" t="s">
        <v>759</v>
      </c>
      <c r="C500" s="1" t="s">
        <v>201</v>
      </c>
      <c r="D500" s="1" t="s">
        <v>65</v>
      </c>
      <c r="E500" t="s">
        <v>642</v>
      </c>
      <c r="F500" t="s">
        <v>750</v>
      </c>
      <c r="G500" t="s">
        <v>39</v>
      </c>
      <c r="H500" t="s">
        <v>203</v>
      </c>
      <c r="I500" t="s">
        <v>68</v>
      </c>
      <c r="J500" s="1">
        <v>5</v>
      </c>
      <c r="K500" t="s">
        <v>750</v>
      </c>
      <c r="L500" t="s">
        <v>751</v>
      </c>
      <c r="M500" t="s">
        <v>752</v>
      </c>
      <c r="N500" s="126"/>
      <c r="Q500" t="s">
        <v>759</v>
      </c>
      <c r="R500" t="s">
        <v>18666</v>
      </c>
      <c r="S500" s="120">
        <v>0.6</v>
      </c>
      <c r="U500"/>
    </row>
    <row r="501" spans="1:21">
      <c r="A501">
        <v>500</v>
      </c>
      <c r="B501" s="1" t="s">
        <v>760</v>
      </c>
      <c r="C501" s="1" t="s">
        <v>201</v>
      </c>
      <c r="D501" s="1" t="s">
        <v>65</v>
      </c>
      <c r="E501" t="s">
        <v>642</v>
      </c>
      <c r="F501" t="s">
        <v>750</v>
      </c>
      <c r="G501" t="s">
        <v>39</v>
      </c>
      <c r="H501" t="s">
        <v>203</v>
      </c>
      <c r="I501" t="s">
        <v>68</v>
      </c>
      <c r="J501" s="1">
        <v>5</v>
      </c>
      <c r="K501" t="s">
        <v>750</v>
      </c>
      <c r="L501" t="s">
        <v>751</v>
      </c>
      <c r="M501" t="s">
        <v>752</v>
      </c>
      <c r="N501" s="126"/>
      <c r="Q501" t="s">
        <v>760</v>
      </c>
      <c r="R501" t="s">
        <v>18666</v>
      </c>
      <c r="S501" s="120">
        <v>0.6</v>
      </c>
      <c r="U501"/>
    </row>
    <row r="502" spans="1:21">
      <c r="A502">
        <v>501</v>
      </c>
      <c r="B502" s="1" t="s">
        <v>761</v>
      </c>
      <c r="C502" s="1" t="s">
        <v>201</v>
      </c>
      <c r="D502" s="1" t="s">
        <v>65</v>
      </c>
      <c r="E502" t="s">
        <v>642</v>
      </c>
      <c r="F502" t="s">
        <v>750</v>
      </c>
      <c r="G502" t="s">
        <v>39</v>
      </c>
      <c r="H502" t="s">
        <v>203</v>
      </c>
      <c r="I502" t="s">
        <v>68</v>
      </c>
      <c r="J502" s="1">
        <v>5</v>
      </c>
      <c r="K502" t="s">
        <v>750</v>
      </c>
      <c r="L502" t="s">
        <v>751</v>
      </c>
      <c r="M502" t="s">
        <v>752</v>
      </c>
      <c r="N502" s="126"/>
      <c r="Q502" t="s">
        <v>761</v>
      </c>
      <c r="R502" t="s">
        <v>18666</v>
      </c>
      <c r="S502" s="120">
        <v>0.6</v>
      </c>
      <c r="U502"/>
    </row>
    <row r="503" spans="1:21">
      <c r="A503">
        <v>502</v>
      </c>
      <c r="B503" s="1" t="s">
        <v>762</v>
      </c>
      <c r="C503" s="1" t="s">
        <v>201</v>
      </c>
      <c r="D503" s="1" t="s">
        <v>65</v>
      </c>
      <c r="E503" t="s">
        <v>642</v>
      </c>
      <c r="F503" t="s">
        <v>750</v>
      </c>
      <c r="G503" t="s">
        <v>39</v>
      </c>
      <c r="H503" t="s">
        <v>203</v>
      </c>
      <c r="I503" t="s">
        <v>68</v>
      </c>
      <c r="J503" s="1">
        <v>5</v>
      </c>
      <c r="K503" t="s">
        <v>750</v>
      </c>
      <c r="L503" t="s">
        <v>751</v>
      </c>
      <c r="M503" t="s">
        <v>752</v>
      </c>
      <c r="N503" s="126"/>
      <c r="Q503" t="s">
        <v>762</v>
      </c>
      <c r="R503" t="s">
        <v>18666</v>
      </c>
      <c r="S503" s="120">
        <v>0.6</v>
      </c>
      <c r="U503"/>
    </row>
    <row r="504" spans="1:21">
      <c r="A504">
        <v>503</v>
      </c>
      <c r="B504" s="1" t="s">
        <v>763</v>
      </c>
      <c r="C504" s="1" t="s">
        <v>201</v>
      </c>
      <c r="D504" s="1" t="s">
        <v>65</v>
      </c>
      <c r="E504" t="s">
        <v>642</v>
      </c>
      <c r="F504" t="s">
        <v>750</v>
      </c>
      <c r="G504" t="s">
        <v>39</v>
      </c>
      <c r="H504" t="s">
        <v>203</v>
      </c>
      <c r="I504" t="s">
        <v>68</v>
      </c>
      <c r="J504" s="1">
        <v>5</v>
      </c>
      <c r="K504" t="s">
        <v>750</v>
      </c>
      <c r="L504" t="s">
        <v>751</v>
      </c>
      <c r="M504" t="s">
        <v>752</v>
      </c>
      <c r="N504" s="126">
        <v>0.01</v>
      </c>
      <c r="Q504" t="s">
        <v>763</v>
      </c>
      <c r="R504" t="s">
        <v>18666</v>
      </c>
      <c r="S504" s="120">
        <v>0.6</v>
      </c>
      <c r="U504"/>
    </row>
    <row r="505" spans="1:21">
      <c r="A505">
        <v>504</v>
      </c>
      <c r="B505" s="1" t="s">
        <v>764</v>
      </c>
      <c r="C505" s="1" t="s">
        <v>201</v>
      </c>
      <c r="D505" s="1" t="s">
        <v>65</v>
      </c>
      <c r="E505" t="s">
        <v>642</v>
      </c>
      <c r="F505" t="s">
        <v>750</v>
      </c>
      <c r="G505" t="s">
        <v>39</v>
      </c>
      <c r="H505" t="s">
        <v>203</v>
      </c>
      <c r="I505" t="s">
        <v>68</v>
      </c>
      <c r="J505" s="1">
        <v>5</v>
      </c>
      <c r="K505" t="s">
        <v>750</v>
      </c>
      <c r="L505" t="s">
        <v>751</v>
      </c>
      <c r="M505" t="s">
        <v>752</v>
      </c>
      <c r="N505" s="126"/>
      <c r="Q505" t="s">
        <v>764</v>
      </c>
      <c r="R505" t="s">
        <v>18666</v>
      </c>
      <c r="S505" s="120">
        <v>0.6</v>
      </c>
      <c r="U505"/>
    </row>
    <row r="506" spans="1:21">
      <c r="A506">
        <v>505</v>
      </c>
      <c r="B506" s="1" t="s">
        <v>264</v>
      </c>
      <c r="C506" s="1" t="s">
        <v>201</v>
      </c>
      <c r="D506" s="1" t="s">
        <v>65</v>
      </c>
      <c r="E506" t="s">
        <v>642</v>
      </c>
      <c r="F506" t="s">
        <v>750</v>
      </c>
      <c r="G506" t="s">
        <v>39</v>
      </c>
      <c r="H506" t="s">
        <v>203</v>
      </c>
      <c r="I506" t="s">
        <v>68</v>
      </c>
      <c r="J506" s="1">
        <v>5</v>
      </c>
      <c r="K506" t="s">
        <v>750</v>
      </c>
      <c r="L506" t="s">
        <v>751</v>
      </c>
      <c r="M506" t="s">
        <v>752</v>
      </c>
      <c r="N506" s="126"/>
      <c r="Q506" t="s">
        <v>264</v>
      </c>
      <c r="R506" t="s">
        <v>18666</v>
      </c>
      <c r="S506" s="120">
        <v>0.6</v>
      </c>
      <c r="U506"/>
    </row>
    <row r="507" spans="1:21">
      <c r="A507">
        <v>506</v>
      </c>
      <c r="B507" s="1" t="s">
        <v>765</v>
      </c>
      <c r="C507" s="1" t="s">
        <v>201</v>
      </c>
      <c r="D507" s="1" t="s">
        <v>65</v>
      </c>
      <c r="E507" t="s">
        <v>642</v>
      </c>
      <c r="F507" t="s">
        <v>750</v>
      </c>
      <c r="G507" t="s">
        <v>39</v>
      </c>
      <c r="H507" t="s">
        <v>203</v>
      </c>
      <c r="I507" t="s">
        <v>68</v>
      </c>
      <c r="J507" s="1">
        <v>5</v>
      </c>
      <c r="K507" t="s">
        <v>750</v>
      </c>
      <c r="L507" t="s">
        <v>751</v>
      </c>
      <c r="M507" t="s">
        <v>752</v>
      </c>
      <c r="N507" s="126"/>
      <c r="Q507" t="s">
        <v>765</v>
      </c>
      <c r="R507" t="s">
        <v>18666</v>
      </c>
      <c r="S507" s="120">
        <v>0.6</v>
      </c>
      <c r="U507"/>
    </row>
    <row r="508" spans="1:21">
      <c r="A508">
        <v>507</v>
      </c>
      <c r="B508" s="1" t="s">
        <v>766</v>
      </c>
      <c r="C508" s="1" t="s">
        <v>201</v>
      </c>
      <c r="D508" s="1" t="s">
        <v>65</v>
      </c>
      <c r="E508" t="s">
        <v>642</v>
      </c>
      <c r="F508" t="s">
        <v>750</v>
      </c>
      <c r="G508" t="s">
        <v>39</v>
      </c>
      <c r="H508" t="s">
        <v>203</v>
      </c>
      <c r="I508" t="s">
        <v>68</v>
      </c>
      <c r="J508" s="1">
        <v>5</v>
      </c>
      <c r="K508" t="s">
        <v>750</v>
      </c>
      <c r="L508" t="s">
        <v>751</v>
      </c>
      <c r="M508" t="s">
        <v>752</v>
      </c>
      <c r="N508" s="126"/>
      <c r="Q508" t="s">
        <v>766</v>
      </c>
      <c r="R508" t="s">
        <v>18666</v>
      </c>
      <c r="S508" s="120">
        <v>0.6</v>
      </c>
      <c r="U508"/>
    </row>
    <row r="509" spans="1:21">
      <c r="A509">
        <v>508</v>
      </c>
      <c r="B509" s="1" t="s">
        <v>767</v>
      </c>
      <c r="C509" s="1" t="s">
        <v>201</v>
      </c>
      <c r="D509" s="1" t="s">
        <v>65</v>
      </c>
      <c r="E509" t="s">
        <v>642</v>
      </c>
      <c r="F509" t="s">
        <v>750</v>
      </c>
      <c r="G509" t="s">
        <v>39</v>
      </c>
      <c r="H509" t="s">
        <v>203</v>
      </c>
      <c r="I509" t="s">
        <v>68</v>
      </c>
      <c r="J509" s="1">
        <v>5</v>
      </c>
      <c r="K509" t="s">
        <v>750</v>
      </c>
      <c r="L509" t="s">
        <v>751</v>
      </c>
      <c r="M509" t="s">
        <v>752</v>
      </c>
      <c r="N509" s="126"/>
      <c r="Q509" t="s">
        <v>767</v>
      </c>
      <c r="R509" t="s">
        <v>18666</v>
      </c>
      <c r="S509" s="120">
        <v>0.6</v>
      </c>
      <c r="U509"/>
    </row>
    <row r="510" spans="1:21">
      <c r="A510">
        <v>509</v>
      </c>
      <c r="B510" s="1" t="s">
        <v>768</v>
      </c>
      <c r="C510" s="1" t="s">
        <v>201</v>
      </c>
      <c r="D510" s="1" t="s">
        <v>65</v>
      </c>
      <c r="E510" t="s">
        <v>642</v>
      </c>
      <c r="F510" t="s">
        <v>750</v>
      </c>
      <c r="G510" t="s">
        <v>39</v>
      </c>
      <c r="H510" t="s">
        <v>203</v>
      </c>
      <c r="I510" t="s">
        <v>68</v>
      </c>
      <c r="J510" s="1">
        <v>5</v>
      </c>
      <c r="K510" t="s">
        <v>750</v>
      </c>
      <c r="L510" t="s">
        <v>751</v>
      </c>
      <c r="M510" t="s">
        <v>752</v>
      </c>
      <c r="N510" s="126"/>
      <c r="Q510" t="s">
        <v>768</v>
      </c>
      <c r="R510" t="s">
        <v>18666</v>
      </c>
      <c r="S510" s="120">
        <v>0.6</v>
      </c>
      <c r="U510"/>
    </row>
    <row r="511" spans="1:21">
      <c r="A511">
        <v>510</v>
      </c>
      <c r="B511" s="1" t="s">
        <v>654</v>
      </c>
      <c r="C511" s="1" t="s">
        <v>64</v>
      </c>
      <c r="D511" s="1" t="s">
        <v>65</v>
      </c>
      <c r="E511" t="s">
        <v>769</v>
      </c>
      <c r="F511" t="s">
        <v>770</v>
      </c>
      <c r="G511" t="s">
        <v>39</v>
      </c>
      <c r="H511" t="s">
        <v>67</v>
      </c>
      <c r="I511" t="s">
        <v>68</v>
      </c>
      <c r="J511" s="1">
        <v>7</v>
      </c>
      <c r="K511" t="s">
        <v>770</v>
      </c>
      <c r="L511" t="s">
        <v>771</v>
      </c>
      <c r="M511" t="s">
        <v>772</v>
      </c>
      <c r="N511" s="126"/>
      <c r="Q511" t="s">
        <v>654</v>
      </c>
      <c r="R511" t="s">
        <v>18667</v>
      </c>
      <c r="S511" s="120">
        <v>0.6</v>
      </c>
      <c r="U511"/>
    </row>
    <row r="512" spans="1:21">
      <c r="A512">
        <v>511</v>
      </c>
      <c r="B512" s="1" t="s">
        <v>649</v>
      </c>
      <c r="C512" s="1" t="s">
        <v>64</v>
      </c>
      <c r="D512" s="1" t="s">
        <v>65</v>
      </c>
      <c r="E512" t="s">
        <v>769</v>
      </c>
      <c r="F512" t="s">
        <v>770</v>
      </c>
      <c r="G512" t="s">
        <v>39</v>
      </c>
      <c r="H512" t="s">
        <v>67</v>
      </c>
      <c r="I512" t="s">
        <v>68</v>
      </c>
      <c r="J512" s="1">
        <v>7</v>
      </c>
      <c r="K512" t="s">
        <v>770</v>
      </c>
      <c r="L512" t="s">
        <v>771</v>
      </c>
      <c r="M512" t="s">
        <v>772</v>
      </c>
      <c r="N512" s="126"/>
      <c r="Q512" t="s">
        <v>649</v>
      </c>
      <c r="R512" t="s">
        <v>18667</v>
      </c>
      <c r="S512" s="120">
        <v>0.6</v>
      </c>
      <c r="U512"/>
    </row>
    <row r="513" spans="1:21">
      <c r="A513">
        <v>512</v>
      </c>
      <c r="B513" s="1" t="s">
        <v>650</v>
      </c>
      <c r="C513" s="1" t="s">
        <v>64</v>
      </c>
      <c r="D513" s="1" t="s">
        <v>65</v>
      </c>
      <c r="E513" t="s">
        <v>769</v>
      </c>
      <c r="F513" t="s">
        <v>770</v>
      </c>
      <c r="G513" t="s">
        <v>39</v>
      </c>
      <c r="H513" t="s">
        <v>67</v>
      </c>
      <c r="I513" t="s">
        <v>68</v>
      </c>
      <c r="J513" s="1">
        <v>7</v>
      </c>
      <c r="K513" t="s">
        <v>770</v>
      </c>
      <c r="L513" t="s">
        <v>771</v>
      </c>
      <c r="M513" t="s">
        <v>772</v>
      </c>
      <c r="N513" s="126"/>
      <c r="Q513" t="s">
        <v>650</v>
      </c>
      <c r="R513" t="s">
        <v>18667</v>
      </c>
      <c r="S513" s="120">
        <v>0.6</v>
      </c>
      <c r="U513"/>
    </row>
    <row r="514" spans="1:21">
      <c r="A514">
        <v>513</v>
      </c>
      <c r="B514" s="1" t="s">
        <v>773</v>
      </c>
      <c r="C514" s="1" t="s">
        <v>72</v>
      </c>
      <c r="D514" s="1" t="s">
        <v>65</v>
      </c>
      <c r="E514" t="s">
        <v>769</v>
      </c>
      <c r="F514" t="s">
        <v>774</v>
      </c>
      <c r="G514" t="s">
        <v>39</v>
      </c>
      <c r="H514" t="s">
        <v>74</v>
      </c>
      <c r="I514" t="s">
        <v>68</v>
      </c>
      <c r="J514" s="1">
        <v>7</v>
      </c>
      <c r="K514" t="s">
        <v>774</v>
      </c>
      <c r="L514" t="s">
        <v>775</v>
      </c>
      <c r="M514" t="s">
        <v>776</v>
      </c>
      <c r="N514" s="126"/>
      <c r="Q514" t="s">
        <v>773</v>
      </c>
      <c r="R514" t="s">
        <v>18668</v>
      </c>
      <c r="S514" s="120">
        <v>0.6</v>
      </c>
      <c r="U514"/>
    </row>
    <row r="515" spans="1:21">
      <c r="A515">
        <v>514</v>
      </c>
      <c r="B515" s="1" t="s">
        <v>777</v>
      </c>
      <c r="C515" s="1" t="s">
        <v>72</v>
      </c>
      <c r="D515" s="1" t="s">
        <v>65</v>
      </c>
      <c r="E515" t="s">
        <v>769</v>
      </c>
      <c r="F515" t="s">
        <v>774</v>
      </c>
      <c r="G515" t="s">
        <v>39</v>
      </c>
      <c r="H515" t="s">
        <v>74</v>
      </c>
      <c r="I515" t="s">
        <v>68</v>
      </c>
      <c r="J515" s="1">
        <v>7</v>
      </c>
      <c r="K515" t="s">
        <v>774</v>
      </c>
      <c r="L515" t="s">
        <v>775</v>
      </c>
      <c r="M515" t="s">
        <v>776</v>
      </c>
      <c r="N515" s="126"/>
      <c r="Q515" t="s">
        <v>777</v>
      </c>
      <c r="R515" t="s">
        <v>18668</v>
      </c>
      <c r="S515" s="120">
        <v>0.6</v>
      </c>
      <c r="U515"/>
    </row>
    <row r="516" spans="1:21">
      <c r="A516">
        <v>515</v>
      </c>
      <c r="B516" s="1" t="s">
        <v>778</v>
      </c>
      <c r="C516" s="1" t="s">
        <v>72</v>
      </c>
      <c r="D516" s="1" t="s">
        <v>65</v>
      </c>
      <c r="E516" t="s">
        <v>769</v>
      </c>
      <c r="F516" t="s">
        <v>774</v>
      </c>
      <c r="G516" t="s">
        <v>39</v>
      </c>
      <c r="H516" t="s">
        <v>74</v>
      </c>
      <c r="I516" t="s">
        <v>68</v>
      </c>
      <c r="J516" s="1">
        <v>7</v>
      </c>
      <c r="K516" t="s">
        <v>774</v>
      </c>
      <c r="L516" t="s">
        <v>775</v>
      </c>
      <c r="M516" t="s">
        <v>776</v>
      </c>
      <c r="N516" s="126"/>
      <c r="Q516" t="s">
        <v>778</v>
      </c>
      <c r="R516" t="s">
        <v>18668</v>
      </c>
      <c r="S516" s="120">
        <v>0.6</v>
      </c>
      <c r="U516"/>
    </row>
    <row r="517" spans="1:21">
      <c r="A517">
        <v>516</v>
      </c>
      <c r="B517" s="1" t="s">
        <v>779</v>
      </c>
      <c r="C517" s="1" t="s">
        <v>72</v>
      </c>
      <c r="D517" s="1" t="s">
        <v>65</v>
      </c>
      <c r="E517" t="s">
        <v>769</v>
      </c>
      <c r="F517" t="s">
        <v>774</v>
      </c>
      <c r="G517" t="s">
        <v>39</v>
      </c>
      <c r="H517" t="s">
        <v>74</v>
      </c>
      <c r="I517" t="s">
        <v>68</v>
      </c>
      <c r="J517" s="1">
        <v>7</v>
      </c>
      <c r="K517" t="s">
        <v>774</v>
      </c>
      <c r="L517" t="s">
        <v>775</v>
      </c>
      <c r="M517" t="s">
        <v>776</v>
      </c>
      <c r="N517" s="126"/>
      <c r="Q517" t="s">
        <v>779</v>
      </c>
      <c r="R517" t="s">
        <v>18668</v>
      </c>
      <c r="S517" s="120">
        <v>0.6</v>
      </c>
      <c r="U517"/>
    </row>
    <row r="518" spans="1:21">
      <c r="A518">
        <v>517</v>
      </c>
      <c r="B518" s="1" t="s">
        <v>780</v>
      </c>
      <c r="C518" s="1" t="s">
        <v>78</v>
      </c>
      <c r="D518" s="1" t="s">
        <v>65</v>
      </c>
      <c r="E518" t="s">
        <v>769</v>
      </c>
      <c r="F518" t="s">
        <v>781</v>
      </c>
      <c r="G518" t="s">
        <v>39</v>
      </c>
      <c r="H518" t="s">
        <v>80</v>
      </c>
      <c r="I518" t="s">
        <v>68</v>
      </c>
      <c r="J518" s="1">
        <v>7</v>
      </c>
      <c r="K518" t="s">
        <v>781</v>
      </c>
      <c r="L518" t="s">
        <v>782</v>
      </c>
      <c r="M518" t="s">
        <v>783</v>
      </c>
      <c r="N518" s="126"/>
      <c r="Q518" t="s">
        <v>780</v>
      </c>
      <c r="R518" t="s">
        <v>18669</v>
      </c>
      <c r="S518" s="120">
        <v>0.6</v>
      </c>
      <c r="U518"/>
    </row>
    <row r="519" spans="1:21">
      <c r="A519">
        <v>518</v>
      </c>
      <c r="B519" s="1" t="s">
        <v>784</v>
      </c>
      <c r="C519" s="1" t="s">
        <v>78</v>
      </c>
      <c r="D519" s="1" t="s">
        <v>65</v>
      </c>
      <c r="E519" t="s">
        <v>769</v>
      </c>
      <c r="F519" t="s">
        <v>781</v>
      </c>
      <c r="G519" t="s">
        <v>39</v>
      </c>
      <c r="H519" t="s">
        <v>80</v>
      </c>
      <c r="I519" t="s">
        <v>68</v>
      </c>
      <c r="J519" s="1">
        <v>7</v>
      </c>
      <c r="K519" t="s">
        <v>781</v>
      </c>
      <c r="L519" t="s">
        <v>782</v>
      </c>
      <c r="M519" t="s">
        <v>783</v>
      </c>
      <c r="N519" s="126"/>
      <c r="Q519" t="s">
        <v>784</v>
      </c>
      <c r="R519" t="s">
        <v>18669</v>
      </c>
      <c r="S519" s="120">
        <v>0.6</v>
      </c>
      <c r="U519"/>
    </row>
    <row r="520" spans="1:21">
      <c r="A520">
        <v>519</v>
      </c>
      <c r="B520" s="1" t="s">
        <v>785</v>
      </c>
      <c r="C520" s="1" t="s">
        <v>105</v>
      </c>
      <c r="D520" s="1" t="s">
        <v>65</v>
      </c>
      <c r="E520" t="s">
        <v>769</v>
      </c>
      <c r="F520" t="s">
        <v>786</v>
      </c>
      <c r="G520" t="s">
        <v>39</v>
      </c>
      <c r="H520" t="s">
        <v>107</v>
      </c>
      <c r="I520" t="s">
        <v>68</v>
      </c>
      <c r="J520" s="1">
        <v>7</v>
      </c>
      <c r="K520" t="s">
        <v>786</v>
      </c>
      <c r="L520" t="s">
        <v>787</v>
      </c>
      <c r="M520" t="s">
        <v>788</v>
      </c>
      <c r="N520" s="126"/>
      <c r="Q520" t="s">
        <v>785</v>
      </c>
      <c r="R520" t="s">
        <v>18670</v>
      </c>
      <c r="S520" s="120">
        <v>0.6</v>
      </c>
      <c r="U520"/>
    </row>
    <row r="521" spans="1:21">
      <c r="A521">
        <v>520</v>
      </c>
      <c r="B521" s="1" t="s">
        <v>312</v>
      </c>
      <c r="C521" s="1" t="s">
        <v>105</v>
      </c>
      <c r="D521" s="1" t="s">
        <v>65</v>
      </c>
      <c r="E521" t="s">
        <v>769</v>
      </c>
      <c r="F521" t="s">
        <v>786</v>
      </c>
      <c r="G521" t="s">
        <v>39</v>
      </c>
      <c r="H521" t="s">
        <v>107</v>
      </c>
      <c r="I521" t="s">
        <v>68</v>
      </c>
      <c r="J521" s="1">
        <v>7</v>
      </c>
      <c r="K521" t="s">
        <v>786</v>
      </c>
      <c r="L521" t="s">
        <v>787</v>
      </c>
      <c r="M521" t="s">
        <v>788</v>
      </c>
      <c r="N521" s="126"/>
      <c r="Q521" t="s">
        <v>312</v>
      </c>
      <c r="R521" t="s">
        <v>18670</v>
      </c>
      <c r="S521" s="120">
        <v>0.6</v>
      </c>
      <c r="U521"/>
    </row>
    <row r="522" spans="1:21">
      <c r="A522">
        <v>521</v>
      </c>
      <c r="B522" s="1" t="s">
        <v>157</v>
      </c>
      <c r="C522" s="1" t="s">
        <v>105</v>
      </c>
      <c r="D522" s="1" t="s">
        <v>65</v>
      </c>
      <c r="E522" t="s">
        <v>769</v>
      </c>
      <c r="F522" t="s">
        <v>786</v>
      </c>
      <c r="G522" t="s">
        <v>39</v>
      </c>
      <c r="H522" t="s">
        <v>107</v>
      </c>
      <c r="I522" t="s">
        <v>68</v>
      </c>
      <c r="J522" s="1">
        <v>7</v>
      </c>
      <c r="K522" t="s">
        <v>786</v>
      </c>
      <c r="L522" t="s">
        <v>787</v>
      </c>
      <c r="M522" t="s">
        <v>788</v>
      </c>
      <c r="N522" s="126"/>
      <c r="Q522" t="s">
        <v>157</v>
      </c>
      <c r="R522" t="s">
        <v>18670</v>
      </c>
      <c r="S522" s="120">
        <v>0.6</v>
      </c>
      <c r="U522"/>
    </row>
    <row r="523" spans="1:21">
      <c r="A523">
        <v>522</v>
      </c>
      <c r="B523" s="1" t="s">
        <v>703</v>
      </c>
      <c r="C523" s="1" t="s">
        <v>105</v>
      </c>
      <c r="D523" s="1" t="s">
        <v>65</v>
      </c>
      <c r="E523" t="s">
        <v>769</v>
      </c>
      <c r="F523" t="s">
        <v>786</v>
      </c>
      <c r="G523" t="s">
        <v>39</v>
      </c>
      <c r="H523" t="s">
        <v>107</v>
      </c>
      <c r="I523" t="s">
        <v>68</v>
      </c>
      <c r="J523" s="1">
        <v>7</v>
      </c>
      <c r="K523" t="s">
        <v>786</v>
      </c>
      <c r="L523" t="s">
        <v>787</v>
      </c>
      <c r="M523" t="s">
        <v>788</v>
      </c>
      <c r="N523" s="126"/>
      <c r="Q523" t="s">
        <v>703</v>
      </c>
      <c r="R523" t="s">
        <v>18670</v>
      </c>
      <c r="S523" s="120">
        <v>0.6</v>
      </c>
      <c r="U523"/>
    </row>
    <row r="524" spans="1:21">
      <c r="A524">
        <v>523</v>
      </c>
      <c r="B524" s="1" t="s">
        <v>789</v>
      </c>
      <c r="C524" s="1" t="s">
        <v>105</v>
      </c>
      <c r="D524" s="1" t="s">
        <v>65</v>
      </c>
      <c r="E524" t="s">
        <v>769</v>
      </c>
      <c r="F524" t="s">
        <v>786</v>
      </c>
      <c r="G524" t="s">
        <v>39</v>
      </c>
      <c r="H524" t="s">
        <v>107</v>
      </c>
      <c r="I524" t="s">
        <v>68</v>
      </c>
      <c r="J524" s="1">
        <v>7</v>
      </c>
      <c r="K524" t="s">
        <v>786</v>
      </c>
      <c r="L524" t="s">
        <v>787</v>
      </c>
      <c r="M524" t="s">
        <v>788</v>
      </c>
      <c r="N524" s="126"/>
      <c r="Q524" t="s">
        <v>789</v>
      </c>
      <c r="R524" t="s">
        <v>18670</v>
      </c>
      <c r="S524" s="120">
        <v>0.6</v>
      </c>
      <c r="U524"/>
    </row>
    <row r="525" spans="1:21">
      <c r="A525">
        <v>524</v>
      </c>
      <c r="B525" s="1" t="s">
        <v>790</v>
      </c>
      <c r="C525" s="1" t="s">
        <v>105</v>
      </c>
      <c r="D525" s="1" t="s">
        <v>65</v>
      </c>
      <c r="E525" t="s">
        <v>769</v>
      </c>
      <c r="F525" t="s">
        <v>786</v>
      </c>
      <c r="G525" t="s">
        <v>39</v>
      </c>
      <c r="H525" t="s">
        <v>107</v>
      </c>
      <c r="I525" t="s">
        <v>68</v>
      </c>
      <c r="J525" s="1">
        <v>7</v>
      </c>
      <c r="K525" t="s">
        <v>786</v>
      </c>
      <c r="L525" t="s">
        <v>787</v>
      </c>
      <c r="M525" t="s">
        <v>788</v>
      </c>
      <c r="N525" s="126"/>
      <c r="Q525" t="s">
        <v>790</v>
      </c>
      <c r="R525" t="s">
        <v>18670</v>
      </c>
      <c r="S525" s="120">
        <v>0.6</v>
      </c>
      <c r="U525"/>
    </row>
    <row r="526" spans="1:21">
      <c r="A526">
        <v>525</v>
      </c>
      <c r="B526" s="1" t="s">
        <v>119</v>
      </c>
      <c r="C526" s="1" t="s">
        <v>105</v>
      </c>
      <c r="D526" s="1" t="s">
        <v>65</v>
      </c>
      <c r="E526" t="s">
        <v>769</v>
      </c>
      <c r="F526" t="s">
        <v>786</v>
      </c>
      <c r="G526" t="s">
        <v>39</v>
      </c>
      <c r="H526" t="s">
        <v>107</v>
      </c>
      <c r="I526" t="s">
        <v>68</v>
      </c>
      <c r="J526" s="1">
        <v>7</v>
      </c>
      <c r="K526" t="s">
        <v>786</v>
      </c>
      <c r="L526" t="s">
        <v>787</v>
      </c>
      <c r="M526" t="s">
        <v>788</v>
      </c>
      <c r="N526" s="126"/>
      <c r="Q526" t="s">
        <v>119</v>
      </c>
      <c r="R526" t="s">
        <v>18670</v>
      </c>
      <c r="S526" s="120">
        <v>0.6</v>
      </c>
      <c r="U526"/>
    </row>
    <row r="527" spans="1:21">
      <c r="A527">
        <v>526</v>
      </c>
      <c r="B527" s="1" t="s">
        <v>791</v>
      </c>
      <c r="C527" s="1" t="s">
        <v>133</v>
      </c>
      <c r="D527" s="1" t="s">
        <v>65</v>
      </c>
      <c r="E527" t="s">
        <v>769</v>
      </c>
      <c r="F527" t="s">
        <v>792</v>
      </c>
      <c r="G527" t="s">
        <v>39</v>
      </c>
      <c r="H527" t="s">
        <v>135</v>
      </c>
      <c r="I527" t="s">
        <v>68</v>
      </c>
      <c r="J527" s="1">
        <v>7</v>
      </c>
      <c r="K527" t="s">
        <v>792</v>
      </c>
      <c r="L527" t="s">
        <v>793</v>
      </c>
      <c r="M527" t="s">
        <v>794</v>
      </c>
      <c r="N527" s="126"/>
      <c r="Q527" t="s">
        <v>791</v>
      </c>
      <c r="R527" t="s">
        <v>18671</v>
      </c>
      <c r="S527" s="120">
        <v>0.6</v>
      </c>
      <c r="U527"/>
    </row>
    <row r="528" spans="1:21">
      <c r="A528">
        <v>527</v>
      </c>
      <c r="B528" s="1" t="s">
        <v>795</v>
      </c>
      <c r="C528" s="1" t="s">
        <v>47</v>
      </c>
      <c r="D528" s="1" t="s">
        <v>65</v>
      </c>
      <c r="E528" t="s">
        <v>769</v>
      </c>
      <c r="F528" t="s">
        <v>796</v>
      </c>
      <c r="G528" t="s">
        <v>39</v>
      </c>
      <c r="H528" t="s">
        <v>49</v>
      </c>
      <c r="I528" t="s">
        <v>68</v>
      </c>
      <c r="J528" s="1">
        <v>7</v>
      </c>
      <c r="K528" t="s">
        <v>797</v>
      </c>
      <c r="L528" t="s">
        <v>798</v>
      </c>
      <c r="M528" t="s">
        <v>799</v>
      </c>
      <c r="N528" s="126"/>
      <c r="Q528" t="s">
        <v>795</v>
      </c>
      <c r="R528" t="s">
        <v>18672</v>
      </c>
      <c r="S528" s="120">
        <v>0.6</v>
      </c>
      <c r="U528"/>
    </row>
    <row r="529" spans="1:21">
      <c r="A529">
        <v>528</v>
      </c>
      <c r="B529" s="1" t="s">
        <v>800</v>
      </c>
      <c r="C529" s="1" t="s">
        <v>801</v>
      </c>
      <c r="D529" s="1" t="s">
        <v>65</v>
      </c>
      <c r="E529" t="s">
        <v>769</v>
      </c>
      <c r="F529" t="s">
        <v>802</v>
      </c>
      <c r="G529" t="s">
        <v>39</v>
      </c>
      <c r="H529" t="s">
        <v>803</v>
      </c>
      <c r="I529" t="s">
        <v>68</v>
      </c>
      <c r="J529" s="1">
        <v>7</v>
      </c>
      <c r="K529" t="s">
        <v>802</v>
      </c>
      <c r="L529" t="s">
        <v>804</v>
      </c>
      <c r="M529" t="s">
        <v>805</v>
      </c>
      <c r="N529" s="126"/>
      <c r="Q529" t="s">
        <v>800</v>
      </c>
      <c r="R529" t="s">
        <v>18673</v>
      </c>
      <c r="S529" s="120">
        <v>0.6</v>
      </c>
      <c r="U529"/>
    </row>
    <row r="530" spans="1:21">
      <c r="A530">
        <v>529</v>
      </c>
      <c r="B530" s="1" t="s">
        <v>806</v>
      </c>
      <c r="C530" s="1" t="s">
        <v>801</v>
      </c>
      <c r="D530" s="1" t="s">
        <v>65</v>
      </c>
      <c r="E530" t="s">
        <v>769</v>
      </c>
      <c r="F530" t="s">
        <v>802</v>
      </c>
      <c r="G530" t="s">
        <v>39</v>
      </c>
      <c r="H530" t="s">
        <v>803</v>
      </c>
      <c r="I530" t="s">
        <v>68</v>
      </c>
      <c r="J530" s="1">
        <v>7</v>
      </c>
      <c r="K530" t="s">
        <v>802</v>
      </c>
      <c r="L530" t="s">
        <v>804</v>
      </c>
      <c r="M530" t="s">
        <v>805</v>
      </c>
      <c r="N530" s="126"/>
      <c r="Q530" t="s">
        <v>806</v>
      </c>
      <c r="R530" t="s">
        <v>18673</v>
      </c>
      <c r="S530" s="120">
        <v>0.6</v>
      </c>
      <c r="U530"/>
    </row>
    <row r="531" spans="1:21">
      <c r="A531">
        <v>530</v>
      </c>
      <c r="B531" s="1" t="s">
        <v>807</v>
      </c>
      <c r="C531" s="1" t="s">
        <v>801</v>
      </c>
      <c r="D531" s="1" t="s">
        <v>65</v>
      </c>
      <c r="E531" t="s">
        <v>769</v>
      </c>
      <c r="F531" t="s">
        <v>802</v>
      </c>
      <c r="G531" t="s">
        <v>39</v>
      </c>
      <c r="H531" t="s">
        <v>803</v>
      </c>
      <c r="I531" t="s">
        <v>68</v>
      </c>
      <c r="J531" s="1">
        <v>7</v>
      </c>
      <c r="K531" t="s">
        <v>802</v>
      </c>
      <c r="L531" t="s">
        <v>804</v>
      </c>
      <c r="M531" t="s">
        <v>805</v>
      </c>
      <c r="N531" s="126"/>
      <c r="Q531" t="s">
        <v>807</v>
      </c>
      <c r="R531" t="s">
        <v>18673</v>
      </c>
      <c r="S531" s="120">
        <v>0.6</v>
      </c>
      <c r="U531"/>
    </row>
    <row r="532" spans="1:21">
      <c r="A532">
        <v>531</v>
      </c>
      <c r="B532" s="1" t="s">
        <v>808</v>
      </c>
      <c r="C532" s="1" t="s">
        <v>801</v>
      </c>
      <c r="D532" s="1" t="s">
        <v>65</v>
      </c>
      <c r="E532" t="s">
        <v>769</v>
      </c>
      <c r="F532" t="s">
        <v>802</v>
      </c>
      <c r="G532" t="s">
        <v>39</v>
      </c>
      <c r="H532" t="s">
        <v>803</v>
      </c>
      <c r="I532" t="s">
        <v>68</v>
      </c>
      <c r="J532" s="1">
        <v>7</v>
      </c>
      <c r="K532" t="s">
        <v>802</v>
      </c>
      <c r="L532" t="s">
        <v>804</v>
      </c>
      <c r="M532" t="s">
        <v>805</v>
      </c>
      <c r="N532" s="126">
        <v>0.01</v>
      </c>
      <c r="Q532" t="s">
        <v>808</v>
      </c>
      <c r="R532" t="s">
        <v>18673</v>
      </c>
      <c r="S532" s="120">
        <v>0.6</v>
      </c>
      <c r="U532"/>
    </row>
    <row r="533" spans="1:21">
      <c r="A533">
        <v>532</v>
      </c>
      <c r="B533" s="1" t="s">
        <v>809</v>
      </c>
      <c r="C533" s="1" t="s">
        <v>801</v>
      </c>
      <c r="D533" s="1" t="s">
        <v>65</v>
      </c>
      <c r="E533" t="s">
        <v>769</v>
      </c>
      <c r="F533" t="s">
        <v>802</v>
      </c>
      <c r="G533" t="s">
        <v>39</v>
      </c>
      <c r="H533" t="s">
        <v>803</v>
      </c>
      <c r="I533" t="s">
        <v>68</v>
      </c>
      <c r="J533" s="1">
        <v>7</v>
      </c>
      <c r="K533" t="s">
        <v>802</v>
      </c>
      <c r="L533" t="s">
        <v>804</v>
      </c>
      <c r="M533" t="s">
        <v>805</v>
      </c>
      <c r="N533" s="126"/>
      <c r="Q533" t="s">
        <v>809</v>
      </c>
      <c r="R533" t="s">
        <v>18673</v>
      </c>
      <c r="S533" s="120">
        <v>0.6</v>
      </c>
      <c r="U533"/>
    </row>
    <row r="534" spans="1:21">
      <c r="A534">
        <v>533</v>
      </c>
      <c r="B534" s="1" t="s">
        <v>810</v>
      </c>
      <c r="C534" s="1" t="s">
        <v>164</v>
      </c>
      <c r="D534" s="1" t="s">
        <v>65</v>
      </c>
      <c r="E534" t="s">
        <v>769</v>
      </c>
      <c r="F534" t="s">
        <v>811</v>
      </c>
      <c r="G534" t="s">
        <v>39</v>
      </c>
      <c r="H534" t="s">
        <v>166</v>
      </c>
      <c r="I534" t="s">
        <v>68</v>
      </c>
      <c r="J534" s="1">
        <v>7</v>
      </c>
      <c r="K534" t="s">
        <v>811</v>
      </c>
      <c r="L534" t="s">
        <v>812</v>
      </c>
      <c r="M534" t="s">
        <v>813</v>
      </c>
      <c r="N534" s="126"/>
      <c r="Q534" t="s">
        <v>810</v>
      </c>
      <c r="R534" t="s">
        <v>18674</v>
      </c>
      <c r="S534" s="120">
        <v>0.6</v>
      </c>
      <c r="U534"/>
    </row>
    <row r="535" spans="1:21">
      <c r="A535">
        <v>534</v>
      </c>
      <c r="B535" s="1" t="s">
        <v>814</v>
      </c>
      <c r="C535" s="1" t="s">
        <v>175</v>
      </c>
      <c r="D535" s="1" t="s">
        <v>65</v>
      </c>
      <c r="E535" t="s">
        <v>769</v>
      </c>
      <c r="F535" t="s">
        <v>815</v>
      </c>
      <c r="G535" t="s">
        <v>39</v>
      </c>
      <c r="H535" t="s">
        <v>177</v>
      </c>
      <c r="I535" t="s">
        <v>68</v>
      </c>
      <c r="J535" s="1">
        <v>7</v>
      </c>
      <c r="K535" t="s">
        <v>816</v>
      </c>
      <c r="L535" t="s">
        <v>817</v>
      </c>
      <c r="M535" t="s">
        <v>818</v>
      </c>
      <c r="N535" s="126"/>
      <c r="Q535" t="s">
        <v>814</v>
      </c>
      <c r="R535" t="s">
        <v>18675</v>
      </c>
      <c r="S535" s="120">
        <v>0.6</v>
      </c>
      <c r="U535"/>
    </row>
    <row r="536" spans="1:21">
      <c r="A536">
        <v>535</v>
      </c>
      <c r="B536" s="1" t="s">
        <v>819</v>
      </c>
      <c r="C536" s="1" t="s">
        <v>175</v>
      </c>
      <c r="D536" s="1" t="s">
        <v>65</v>
      </c>
      <c r="E536" t="s">
        <v>769</v>
      </c>
      <c r="F536" t="s">
        <v>815</v>
      </c>
      <c r="G536" t="s">
        <v>39</v>
      </c>
      <c r="H536" t="s">
        <v>177</v>
      </c>
      <c r="I536" t="s">
        <v>68</v>
      </c>
      <c r="J536" s="1">
        <v>7</v>
      </c>
      <c r="K536" t="s">
        <v>816</v>
      </c>
      <c r="L536" t="s">
        <v>817</v>
      </c>
      <c r="M536" t="s">
        <v>818</v>
      </c>
      <c r="N536" s="126"/>
      <c r="Q536" t="s">
        <v>819</v>
      </c>
      <c r="R536" t="s">
        <v>18675</v>
      </c>
      <c r="S536" s="120">
        <v>0.6</v>
      </c>
      <c r="U536"/>
    </row>
    <row r="537" spans="1:21">
      <c r="A537">
        <v>536</v>
      </c>
      <c r="B537" s="1" t="s">
        <v>820</v>
      </c>
      <c r="C537" s="1" t="s">
        <v>175</v>
      </c>
      <c r="D537" s="1" t="s">
        <v>65</v>
      </c>
      <c r="E537" t="s">
        <v>769</v>
      </c>
      <c r="F537" t="s">
        <v>815</v>
      </c>
      <c r="G537" t="s">
        <v>39</v>
      </c>
      <c r="H537" t="s">
        <v>177</v>
      </c>
      <c r="I537" t="s">
        <v>68</v>
      </c>
      <c r="J537" s="1">
        <v>7</v>
      </c>
      <c r="K537" t="s">
        <v>816</v>
      </c>
      <c r="L537" t="s">
        <v>817</v>
      </c>
      <c r="M537" t="s">
        <v>818</v>
      </c>
      <c r="N537" s="126"/>
      <c r="Q537" t="s">
        <v>820</v>
      </c>
      <c r="R537" t="s">
        <v>18675</v>
      </c>
      <c r="S537" s="120">
        <v>0.6</v>
      </c>
      <c r="U537"/>
    </row>
    <row r="538" spans="1:21">
      <c r="A538">
        <v>537</v>
      </c>
      <c r="B538" s="1" t="s">
        <v>821</v>
      </c>
      <c r="C538" s="1" t="s">
        <v>175</v>
      </c>
      <c r="D538" s="1" t="s">
        <v>65</v>
      </c>
      <c r="E538" t="s">
        <v>769</v>
      </c>
      <c r="F538" t="s">
        <v>815</v>
      </c>
      <c r="G538" t="s">
        <v>39</v>
      </c>
      <c r="H538" t="s">
        <v>177</v>
      </c>
      <c r="I538" t="s">
        <v>68</v>
      </c>
      <c r="J538" s="1">
        <v>7</v>
      </c>
      <c r="K538" t="s">
        <v>816</v>
      </c>
      <c r="L538" t="s">
        <v>817</v>
      </c>
      <c r="M538" t="s">
        <v>818</v>
      </c>
      <c r="N538" s="126"/>
      <c r="Q538" t="s">
        <v>821</v>
      </c>
      <c r="R538" t="s">
        <v>18675</v>
      </c>
      <c r="S538" s="120">
        <v>0.6</v>
      </c>
      <c r="U538"/>
    </row>
    <row r="539" spans="1:21">
      <c r="A539">
        <v>538</v>
      </c>
      <c r="B539" s="1" t="s">
        <v>28</v>
      </c>
      <c r="C539" s="1" t="s">
        <v>175</v>
      </c>
      <c r="D539" s="1" t="s">
        <v>65</v>
      </c>
      <c r="E539" t="s">
        <v>769</v>
      </c>
      <c r="F539" t="s">
        <v>815</v>
      </c>
      <c r="G539" t="s">
        <v>39</v>
      </c>
      <c r="H539" t="s">
        <v>177</v>
      </c>
      <c r="I539" t="s">
        <v>68</v>
      </c>
      <c r="J539" s="1">
        <v>7</v>
      </c>
      <c r="K539" t="s">
        <v>816</v>
      </c>
      <c r="L539" t="s">
        <v>817</v>
      </c>
      <c r="M539" t="s">
        <v>818</v>
      </c>
      <c r="N539" s="126">
        <v>0.01</v>
      </c>
      <c r="Q539" t="s">
        <v>28</v>
      </c>
      <c r="R539" t="s">
        <v>18675</v>
      </c>
      <c r="S539" s="120">
        <v>0.6</v>
      </c>
      <c r="U539"/>
    </row>
    <row r="540" spans="1:21">
      <c r="A540">
        <v>539</v>
      </c>
      <c r="B540" s="1" t="s">
        <v>822</v>
      </c>
      <c r="C540" s="1" t="s">
        <v>175</v>
      </c>
      <c r="D540" s="1" t="s">
        <v>65</v>
      </c>
      <c r="E540" t="s">
        <v>769</v>
      </c>
      <c r="F540" t="s">
        <v>815</v>
      </c>
      <c r="G540" t="s">
        <v>39</v>
      </c>
      <c r="H540" t="s">
        <v>177</v>
      </c>
      <c r="I540" t="s">
        <v>68</v>
      </c>
      <c r="J540" s="1">
        <v>7</v>
      </c>
      <c r="K540" t="s">
        <v>816</v>
      </c>
      <c r="L540" t="s">
        <v>817</v>
      </c>
      <c r="M540" t="s">
        <v>818</v>
      </c>
      <c r="N540" s="126"/>
      <c r="Q540" t="s">
        <v>822</v>
      </c>
      <c r="R540" t="s">
        <v>18675</v>
      </c>
      <c r="S540" s="120">
        <v>0.6</v>
      </c>
      <c r="U540"/>
    </row>
    <row r="541" spans="1:21">
      <c r="A541">
        <v>540</v>
      </c>
      <c r="B541" s="1" t="s">
        <v>823</v>
      </c>
      <c r="C541" s="1" t="s">
        <v>352</v>
      </c>
      <c r="D541" s="1" t="s">
        <v>65</v>
      </c>
      <c r="E541" t="s">
        <v>769</v>
      </c>
      <c r="F541" t="s">
        <v>824</v>
      </c>
      <c r="G541" t="s">
        <v>39</v>
      </c>
      <c r="H541" t="s">
        <v>354</v>
      </c>
      <c r="I541" t="s">
        <v>68</v>
      </c>
      <c r="J541" s="1">
        <v>7</v>
      </c>
      <c r="K541" t="s">
        <v>824</v>
      </c>
      <c r="L541" t="s">
        <v>825</v>
      </c>
      <c r="M541" t="s">
        <v>826</v>
      </c>
      <c r="N541" s="126"/>
      <c r="Q541" t="s">
        <v>823</v>
      </c>
      <c r="R541" t="s">
        <v>18676</v>
      </c>
      <c r="S541" s="120">
        <v>0.6</v>
      </c>
      <c r="U541"/>
    </row>
    <row r="542" spans="1:21">
      <c r="A542">
        <v>541</v>
      </c>
      <c r="B542" s="1" t="s">
        <v>827</v>
      </c>
      <c r="C542" s="1" t="s">
        <v>352</v>
      </c>
      <c r="D542" s="1" t="s">
        <v>65</v>
      </c>
      <c r="E542" t="s">
        <v>769</v>
      </c>
      <c r="F542" t="s">
        <v>824</v>
      </c>
      <c r="G542" t="s">
        <v>39</v>
      </c>
      <c r="H542" t="s">
        <v>354</v>
      </c>
      <c r="I542" t="s">
        <v>68</v>
      </c>
      <c r="J542" s="1">
        <v>7</v>
      </c>
      <c r="K542" t="s">
        <v>824</v>
      </c>
      <c r="L542" t="s">
        <v>825</v>
      </c>
      <c r="M542" t="s">
        <v>826</v>
      </c>
      <c r="N542" s="126">
        <v>0.1</v>
      </c>
      <c r="Q542" t="s">
        <v>827</v>
      </c>
      <c r="R542" t="s">
        <v>18676</v>
      </c>
      <c r="S542" s="120">
        <v>0.6</v>
      </c>
      <c r="U542"/>
    </row>
    <row r="543" spans="1:21">
      <c r="A543">
        <v>542</v>
      </c>
      <c r="B543" s="1" t="s">
        <v>740</v>
      </c>
      <c r="C543" s="1" t="s">
        <v>352</v>
      </c>
      <c r="D543" s="1" t="s">
        <v>65</v>
      </c>
      <c r="E543" t="s">
        <v>769</v>
      </c>
      <c r="F543" t="s">
        <v>824</v>
      </c>
      <c r="G543" t="s">
        <v>39</v>
      </c>
      <c r="H543" t="s">
        <v>354</v>
      </c>
      <c r="I543" t="s">
        <v>68</v>
      </c>
      <c r="J543" s="1">
        <v>7</v>
      </c>
      <c r="K543" t="s">
        <v>824</v>
      </c>
      <c r="L543" t="s">
        <v>825</v>
      </c>
      <c r="M543" t="s">
        <v>826</v>
      </c>
      <c r="N543" s="126"/>
      <c r="Q543" t="s">
        <v>740</v>
      </c>
      <c r="R543" t="s">
        <v>18676</v>
      </c>
      <c r="S543" s="120">
        <v>0.6</v>
      </c>
      <c r="U543"/>
    </row>
    <row r="544" spans="1:21">
      <c r="A544">
        <v>543</v>
      </c>
      <c r="B544" s="1" t="s">
        <v>828</v>
      </c>
      <c r="C544" s="1" t="s">
        <v>352</v>
      </c>
      <c r="D544" s="1" t="s">
        <v>65</v>
      </c>
      <c r="E544" t="s">
        <v>769</v>
      </c>
      <c r="F544" t="s">
        <v>824</v>
      </c>
      <c r="G544" t="s">
        <v>39</v>
      </c>
      <c r="H544" t="s">
        <v>354</v>
      </c>
      <c r="I544" t="s">
        <v>68</v>
      </c>
      <c r="J544" s="1">
        <v>7</v>
      </c>
      <c r="K544" t="s">
        <v>824</v>
      </c>
      <c r="L544" t="s">
        <v>825</v>
      </c>
      <c r="M544" t="s">
        <v>826</v>
      </c>
      <c r="N544" s="126"/>
      <c r="Q544" t="s">
        <v>828</v>
      </c>
      <c r="R544" t="s">
        <v>18676</v>
      </c>
      <c r="S544" s="120">
        <v>0.6</v>
      </c>
      <c r="U544"/>
    </row>
    <row r="545" spans="1:21">
      <c r="A545">
        <v>544</v>
      </c>
      <c r="B545" s="1" t="s">
        <v>829</v>
      </c>
      <c r="C545" s="1" t="s">
        <v>352</v>
      </c>
      <c r="D545" s="1" t="s">
        <v>65</v>
      </c>
      <c r="E545" t="s">
        <v>769</v>
      </c>
      <c r="F545" t="s">
        <v>824</v>
      </c>
      <c r="G545" t="s">
        <v>39</v>
      </c>
      <c r="H545" t="s">
        <v>354</v>
      </c>
      <c r="I545" t="s">
        <v>68</v>
      </c>
      <c r="J545" s="1">
        <v>7</v>
      </c>
      <c r="K545" t="s">
        <v>824</v>
      </c>
      <c r="L545" t="s">
        <v>825</v>
      </c>
      <c r="M545" t="s">
        <v>826</v>
      </c>
      <c r="N545" s="126"/>
      <c r="Q545" t="s">
        <v>829</v>
      </c>
      <c r="R545" t="s">
        <v>18676</v>
      </c>
      <c r="S545" s="120">
        <v>0.6</v>
      </c>
      <c r="U545"/>
    </row>
    <row r="546" spans="1:21">
      <c r="A546">
        <v>545</v>
      </c>
      <c r="B546" s="1" t="s">
        <v>830</v>
      </c>
      <c r="C546" s="1" t="s">
        <v>352</v>
      </c>
      <c r="D546" s="1" t="s">
        <v>65</v>
      </c>
      <c r="E546" t="s">
        <v>769</v>
      </c>
      <c r="F546" t="s">
        <v>824</v>
      </c>
      <c r="G546" t="s">
        <v>39</v>
      </c>
      <c r="H546" t="s">
        <v>354</v>
      </c>
      <c r="I546" t="s">
        <v>68</v>
      </c>
      <c r="J546" s="1">
        <v>7</v>
      </c>
      <c r="K546" t="s">
        <v>824</v>
      </c>
      <c r="L546" t="s">
        <v>825</v>
      </c>
      <c r="M546" t="s">
        <v>826</v>
      </c>
      <c r="N546" s="126"/>
      <c r="Q546" t="s">
        <v>830</v>
      </c>
      <c r="R546" t="s">
        <v>18676</v>
      </c>
      <c r="S546" s="120">
        <v>0.6</v>
      </c>
      <c r="U546"/>
    </row>
    <row r="547" spans="1:21">
      <c r="A547">
        <v>546</v>
      </c>
      <c r="B547" s="1" t="s">
        <v>831</v>
      </c>
      <c r="C547" s="1" t="s">
        <v>593</v>
      </c>
      <c r="D547" s="1" t="s">
        <v>65</v>
      </c>
      <c r="E547" t="s">
        <v>769</v>
      </c>
      <c r="F547" t="s">
        <v>832</v>
      </c>
      <c r="G547" t="s">
        <v>39</v>
      </c>
      <c r="H547" t="s">
        <v>595</v>
      </c>
      <c r="I547" t="s">
        <v>68</v>
      </c>
      <c r="J547" s="1">
        <v>7</v>
      </c>
      <c r="K547" t="s">
        <v>832</v>
      </c>
      <c r="L547" t="s">
        <v>833</v>
      </c>
      <c r="M547" t="s">
        <v>834</v>
      </c>
      <c r="N547" s="126"/>
      <c r="Q547" t="s">
        <v>831</v>
      </c>
      <c r="R547" t="s">
        <v>18677</v>
      </c>
      <c r="S547" s="120">
        <v>0.6</v>
      </c>
      <c r="U547"/>
    </row>
    <row r="548" spans="1:21">
      <c r="A548">
        <v>547</v>
      </c>
      <c r="B548" s="1" t="s">
        <v>835</v>
      </c>
      <c r="C548" s="1" t="s">
        <v>593</v>
      </c>
      <c r="D548" s="1" t="s">
        <v>65</v>
      </c>
      <c r="E548" t="s">
        <v>769</v>
      </c>
      <c r="F548" t="s">
        <v>832</v>
      </c>
      <c r="G548" t="s">
        <v>39</v>
      </c>
      <c r="H548" t="s">
        <v>595</v>
      </c>
      <c r="I548" t="s">
        <v>68</v>
      </c>
      <c r="J548" s="1">
        <v>7</v>
      </c>
      <c r="K548" t="s">
        <v>832</v>
      </c>
      <c r="L548" t="s">
        <v>833</v>
      </c>
      <c r="M548" t="s">
        <v>834</v>
      </c>
      <c r="N548" s="126"/>
      <c r="Q548" t="s">
        <v>835</v>
      </c>
      <c r="R548" t="s">
        <v>18677</v>
      </c>
      <c r="S548" s="120">
        <v>0.6</v>
      </c>
      <c r="U548"/>
    </row>
    <row r="549" spans="1:21">
      <c r="A549">
        <v>548</v>
      </c>
      <c r="B549" s="1" t="s">
        <v>836</v>
      </c>
      <c r="C549" s="1" t="s">
        <v>36</v>
      </c>
      <c r="D549" s="1" t="s">
        <v>65</v>
      </c>
      <c r="E549" t="s">
        <v>769</v>
      </c>
      <c r="F549" t="s">
        <v>837</v>
      </c>
      <c r="G549" t="s">
        <v>39</v>
      </c>
      <c r="H549" t="s">
        <v>40</v>
      </c>
      <c r="I549" t="s">
        <v>68</v>
      </c>
      <c r="J549" s="1">
        <v>7</v>
      </c>
      <c r="K549" t="s">
        <v>838</v>
      </c>
      <c r="L549" t="s">
        <v>839</v>
      </c>
      <c r="M549" t="s">
        <v>840</v>
      </c>
      <c r="N549" s="126"/>
      <c r="Q549" t="s">
        <v>836</v>
      </c>
      <c r="R549" t="s">
        <v>18678</v>
      </c>
      <c r="S549" s="120">
        <v>0.6</v>
      </c>
      <c r="U549"/>
    </row>
    <row r="550" spans="1:21">
      <c r="A550">
        <v>549</v>
      </c>
      <c r="B550" s="1" t="s">
        <v>841</v>
      </c>
      <c r="C550" s="1" t="s">
        <v>201</v>
      </c>
      <c r="D550" s="1" t="s">
        <v>65</v>
      </c>
      <c r="E550" t="s">
        <v>769</v>
      </c>
      <c r="F550" t="s">
        <v>842</v>
      </c>
      <c r="G550" t="s">
        <v>39</v>
      </c>
      <c r="H550" t="s">
        <v>203</v>
      </c>
      <c r="I550" t="s">
        <v>68</v>
      </c>
      <c r="J550" s="1">
        <v>7</v>
      </c>
      <c r="K550" t="s">
        <v>842</v>
      </c>
      <c r="L550" t="s">
        <v>843</v>
      </c>
      <c r="M550" t="s">
        <v>844</v>
      </c>
      <c r="N550" s="126"/>
      <c r="Q550" t="s">
        <v>841</v>
      </c>
      <c r="R550" t="s">
        <v>18679</v>
      </c>
      <c r="S550" s="120">
        <v>0.6</v>
      </c>
      <c r="U550"/>
    </row>
    <row r="551" spans="1:21">
      <c r="A551">
        <v>550</v>
      </c>
      <c r="B551" s="1" t="s">
        <v>845</v>
      </c>
      <c r="C551" s="1" t="s">
        <v>201</v>
      </c>
      <c r="D551" s="1" t="s">
        <v>65</v>
      </c>
      <c r="E551" t="s">
        <v>769</v>
      </c>
      <c r="F551" t="s">
        <v>842</v>
      </c>
      <c r="G551" t="s">
        <v>39</v>
      </c>
      <c r="H551" t="s">
        <v>203</v>
      </c>
      <c r="I551" t="s">
        <v>68</v>
      </c>
      <c r="J551" s="1">
        <v>7</v>
      </c>
      <c r="K551" t="s">
        <v>842</v>
      </c>
      <c r="L551" t="s">
        <v>843</v>
      </c>
      <c r="M551" t="s">
        <v>844</v>
      </c>
      <c r="N551" s="126"/>
      <c r="Q551" t="s">
        <v>845</v>
      </c>
      <c r="R551" t="s">
        <v>18679</v>
      </c>
      <c r="S551" s="120">
        <v>0.6</v>
      </c>
      <c r="U551"/>
    </row>
    <row r="552" spans="1:21">
      <c r="A552">
        <v>551</v>
      </c>
      <c r="B552" s="1" t="s">
        <v>200</v>
      </c>
      <c r="C552" s="1" t="s">
        <v>201</v>
      </c>
      <c r="D552" s="1" t="s">
        <v>65</v>
      </c>
      <c r="E552" t="s">
        <v>769</v>
      </c>
      <c r="F552" t="s">
        <v>842</v>
      </c>
      <c r="G552" t="s">
        <v>39</v>
      </c>
      <c r="H552" t="s">
        <v>203</v>
      </c>
      <c r="I552" t="s">
        <v>68</v>
      </c>
      <c r="J552" s="1">
        <v>7</v>
      </c>
      <c r="K552" t="s">
        <v>842</v>
      </c>
      <c r="L552" t="s">
        <v>843</v>
      </c>
      <c r="M552" t="s">
        <v>844</v>
      </c>
      <c r="N552" s="126"/>
      <c r="Q552" t="s">
        <v>200</v>
      </c>
      <c r="R552" t="s">
        <v>18679</v>
      </c>
      <c r="S552" s="120">
        <v>0.6</v>
      </c>
      <c r="U552"/>
    </row>
    <row r="553" spans="1:21">
      <c r="A553">
        <v>552</v>
      </c>
      <c r="B553" s="1" t="s">
        <v>755</v>
      </c>
      <c r="C553" s="1" t="s">
        <v>201</v>
      </c>
      <c r="D553" s="1" t="s">
        <v>65</v>
      </c>
      <c r="E553" t="s">
        <v>769</v>
      </c>
      <c r="F553" t="s">
        <v>842</v>
      </c>
      <c r="G553" t="s">
        <v>39</v>
      </c>
      <c r="H553" t="s">
        <v>203</v>
      </c>
      <c r="I553" t="s">
        <v>68</v>
      </c>
      <c r="J553" s="1">
        <v>7</v>
      </c>
      <c r="K553" t="s">
        <v>842</v>
      </c>
      <c r="L553" t="s">
        <v>843</v>
      </c>
      <c r="M553" t="s">
        <v>844</v>
      </c>
      <c r="N553" s="126"/>
      <c r="Q553" t="s">
        <v>755</v>
      </c>
      <c r="R553" t="s">
        <v>18679</v>
      </c>
      <c r="S553" s="120">
        <v>0.6</v>
      </c>
      <c r="U553"/>
    </row>
    <row r="554" spans="1:21">
      <c r="A554">
        <v>553</v>
      </c>
      <c r="B554" s="1" t="s">
        <v>846</v>
      </c>
      <c r="C554" s="1" t="s">
        <v>201</v>
      </c>
      <c r="D554" s="1" t="s">
        <v>65</v>
      </c>
      <c r="E554" t="s">
        <v>769</v>
      </c>
      <c r="F554" t="s">
        <v>842</v>
      </c>
      <c r="G554" t="s">
        <v>39</v>
      </c>
      <c r="H554" t="s">
        <v>203</v>
      </c>
      <c r="I554" t="s">
        <v>68</v>
      </c>
      <c r="J554" s="1">
        <v>7</v>
      </c>
      <c r="K554" t="s">
        <v>842</v>
      </c>
      <c r="L554" t="s">
        <v>843</v>
      </c>
      <c r="M554" t="s">
        <v>844</v>
      </c>
      <c r="N554" s="126"/>
      <c r="Q554" t="s">
        <v>846</v>
      </c>
      <c r="R554" t="s">
        <v>18679</v>
      </c>
      <c r="S554" s="120">
        <v>0.6</v>
      </c>
      <c r="U554"/>
    </row>
    <row r="555" spans="1:21">
      <c r="A555">
        <v>554</v>
      </c>
      <c r="B555" s="1" t="s">
        <v>847</v>
      </c>
      <c r="C555" s="1" t="s">
        <v>201</v>
      </c>
      <c r="D555" s="1" t="s">
        <v>65</v>
      </c>
      <c r="E555" t="s">
        <v>769</v>
      </c>
      <c r="F555" t="s">
        <v>842</v>
      </c>
      <c r="G555" t="s">
        <v>39</v>
      </c>
      <c r="H555" t="s">
        <v>203</v>
      </c>
      <c r="I555" t="s">
        <v>68</v>
      </c>
      <c r="J555" s="1">
        <v>7</v>
      </c>
      <c r="K555" t="s">
        <v>842</v>
      </c>
      <c r="L555" t="s">
        <v>843</v>
      </c>
      <c r="M555" t="s">
        <v>844</v>
      </c>
      <c r="N555" s="126"/>
      <c r="Q555" t="s">
        <v>847</v>
      </c>
      <c r="R555" t="s">
        <v>18679</v>
      </c>
      <c r="S555" s="120">
        <v>0.6</v>
      </c>
      <c r="U555"/>
    </row>
    <row r="556" spans="1:21">
      <c r="A556">
        <v>555</v>
      </c>
      <c r="B556" s="1" t="s">
        <v>848</v>
      </c>
      <c r="C556" s="1" t="s">
        <v>64</v>
      </c>
      <c r="D556" s="1" t="s">
        <v>65</v>
      </c>
      <c r="E556" t="s">
        <v>56</v>
      </c>
      <c r="F556" t="s">
        <v>849</v>
      </c>
      <c r="G556" t="s">
        <v>57</v>
      </c>
      <c r="H556" t="s">
        <v>67</v>
      </c>
      <c r="I556" t="s">
        <v>499</v>
      </c>
      <c r="J556" s="1">
        <v>8</v>
      </c>
      <c r="K556" t="s">
        <v>849</v>
      </c>
      <c r="L556" t="s">
        <v>850</v>
      </c>
      <c r="M556" t="s">
        <v>851</v>
      </c>
      <c r="N556" s="126"/>
      <c r="Q556" t="s">
        <v>848</v>
      </c>
      <c r="R556" t="s">
        <v>18680</v>
      </c>
      <c r="S556" s="120">
        <v>0.6</v>
      </c>
      <c r="U556"/>
    </row>
    <row r="557" spans="1:21">
      <c r="A557">
        <v>556</v>
      </c>
      <c r="B557" s="1" t="s">
        <v>852</v>
      </c>
      <c r="C557" s="1" t="s">
        <v>64</v>
      </c>
      <c r="D557" s="1" t="s">
        <v>65</v>
      </c>
      <c r="E557" t="s">
        <v>56</v>
      </c>
      <c r="F557" t="s">
        <v>849</v>
      </c>
      <c r="G557" t="s">
        <v>57</v>
      </c>
      <c r="H557" t="s">
        <v>67</v>
      </c>
      <c r="I557" t="s">
        <v>499</v>
      </c>
      <c r="J557" s="1">
        <v>8</v>
      </c>
      <c r="K557" t="s">
        <v>849</v>
      </c>
      <c r="L557" t="s">
        <v>850</v>
      </c>
      <c r="M557" t="s">
        <v>851</v>
      </c>
      <c r="N557" s="126"/>
      <c r="Q557" t="s">
        <v>852</v>
      </c>
      <c r="R557" t="s">
        <v>18680</v>
      </c>
      <c r="S557" s="120">
        <v>0.6</v>
      </c>
      <c r="U557"/>
    </row>
    <row r="558" spans="1:21">
      <c r="A558">
        <v>557</v>
      </c>
      <c r="B558" s="1" t="s">
        <v>853</v>
      </c>
      <c r="C558" s="1" t="s">
        <v>64</v>
      </c>
      <c r="D558" s="1" t="s">
        <v>65</v>
      </c>
      <c r="E558" t="s">
        <v>56</v>
      </c>
      <c r="F558" t="s">
        <v>849</v>
      </c>
      <c r="G558" t="s">
        <v>57</v>
      </c>
      <c r="H558" t="s">
        <v>67</v>
      </c>
      <c r="I558" t="s">
        <v>499</v>
      </c>
      <c r="J558" s="1">
        <v>8</v>
      </c>
      <c r="K558" t="s">
        <v>849</v>
      </c>
      <c r="L558" t="s">
        <v>850</v>
      </c>
      <c r="M558" t="s">
        <v>851</v>
      </c>
      <c r="N558" s="126"/>
      <c r="Q558" t="s">
        <v>853</v>
      </c>
      <c r="R558" t="s">
        <v>18680</v>
      </c>
      <c r="S558" s="120">
        <v>0.6</v>
      </c>
      <c r="U558"/>
    </row>
    <row r="559" spans="1:21">
      <c r="A559">
        <v>558</v>
      </c>
      <c r="B559" s="1" t="s">
        <v>854</v>
      </c>
      <c r="C559" s="1" t="s">
        <v>64</v>
      </c>
      <c r="D559" s="1" t="s">
        <v>65</v>
      </c>
      <c r="E559" t="s">
        <v>56</v>
      </c>
      <c r="F559" t="s">
        <v>849</v>
      </c>
      <c r="G559" t="s">
        <v>57</v>
      </c>
      <c r="H559" t="s">
        <v>67</v>
      </c>
      <c r="I559" t="s">
        <v>499</v>
      </c>
      <c r="J559" s="1">
        <v>8</v>
      </c>
      <c r="K559" t="s">
        <v>849</v>
      </c>
      <c r="L559" t="s">
        <v>850</v>
      </c>
      <c r="M559" t="s">
        <v>851</v>
      </c>
      <c r="N559" s="126"/>
      <c r="Q559" t="s">
        <v>854</v>
      </c>
      <c r="R559" t="s">
        <v>18680</v>
      </c>
      <c r="S559" s="120">
        <v>0.6</v>
      </c>
      <c r="U559"/>
    </row>
    <row r="560" spans="1:21">
      <c r="A560">
        <v>559</v>
      </c>
      <c r="B560" s="1" t="s">
        <v>855</v>
      </c>
      <c r="C560" s="1" t="s">
        <v>64</v>
      </c>
      <c r="D560" s="1" t="s">
        <v>65</v>
      </c>
      <c r="E560" t="s">
        <v>56</v>
      </c>
      <c r="F560" t="s">
        <v>849</v>
      </c>
      <c r="G560" t="s">
        <v>57</v>
      </c>
      <c r="H560" t="s">
        <v>67</v>
      </c>
      <c r="I560" t="s">
        <v>499</v>
      </c>
      <c r="J560" s="1">
        <v>8</v>
      </c>
      <c r="K560" t="s">
        <v>849</v>
      </c>
      <c r="L560" t="s">
        <v>850</v>
      </c>
      <c r="M560" t="s">
        <v>851</v>
      </c>
      <c r="N560" s="126"/>
      <c r="Q560" t="s">
        <v>855</v>
      </c>
      <c r="R560" t="s">
        <v>18680</v>
      </c>
      <c r="S560" s="120">
        <v>0.6</v>
      </c>
      <c r="U560"/>
    </row>
    <row r="561" spans="1:21">
      <c r="A561">
        <v>560</v>
      </c>
      <c r="B561" s="1" t="s">
        <v>856</v>
      </c>
      <c r="C561" s="1" t="s">
        <v>64</v>
      </c>
      <c r="D561" s="1" t="s">
        <v>65</v>
      </c>
      <c r="E561" t="s">
        <v>56</v>
      </c>
      <c r="F561" t="s">
        <v>849</v>
      </c>
      <c r="G561" t="s">
        <v>57</v>
      </c>
      <c r="H561" t="s">
        <v>67</v>
      </c>
      <c r="I561" t="s">
        <v>499</v>
      </c>
      <c r="J561" s="1">
        <v>8</v>
      </c>
      <c r="K561" t="s">
        <v>849</v>
      </c>
      <c r="L561" t="s">
        <v>850</v>
      </c>
      <c r="M561" t="s">
        <v>851</v>
      </c>
      <c r="N561" s="126"/>
      <c r="Q561" t="s">
        <v>856</v>
      </c>
      <c r="R561" t="s">
        <v>18680</v>
      </c>
      <c r="S561" s="120">
        <v>0.6</v>
      </c>
      <c r="U561"/>
    </row>
    <row r="562" spans="1:21">
      <c r="A562">
        <v>561</v>
      </c>
      <c r="B562" s="1" t="s">
        <v>857</v>
      </c>
      <c r="C562" s="1" t="s">
        <v>64</v>
      </c>
      <c r="D562" s="1" t="s">
        <v>65</v>
      </c>
      <c r="E562" t="s">
        <v>56</v>
      </c>
      <c r="F562" t="s">
        <v>849</v>
      </c>
      <c r="G562" t="s">
        <v>57</v>
      </c>
      <c r="H562" t="s">
        <v>67</v>
      </c>
      <c r="I562" t="s">
        <v>499</v>
      </c>
      <c r="J562" s="1">
        <v>8</v>
      </c>
      <c r="K562" t="s">
        <v>849</v>
      </c>
      <c r="L562" t="s">
        <v>850</v>
      </c>
      <c r="M562" t="s">
        <v>851</v>
      </c>
      <c r="N562" s="126"/>
      <c r="Q562" t="s">
        <v>857</v>
      </c>
      <c r="R562" t="s">
        <v>18680</v>
      </c>
      <c r="S562" s="120">
        <v>0.6</v>
      </c>
      <c r="U562"/>
    </row>
    <row r="563" spans="1:21">
      <c r="A563">
        <v>562</v>
      </c>
      <c r="B563" s="1" t="s">
        <v>858</v>
      </c>
      <c r="C563" s="1" t="s">
        <v>64</v>
      </c>
      <c r="D563" s="1" t="s">
        <v>65</v>
      </c>
      <c r="E563" t="s">
        <v>56</v>
      </c>
      <c r="F563" t="s">
        <v>849</v>
      </c>
      <c r="G563" t="s">
        <v>57</v>
      </c>
      <c r="H563" t="s">
        <v>67</v>
      </c>
      <c r="I563" t="s">
        <v>499</v>
      </c>
      <c r="J563" s="1">
        <v>8</v>
      </c>
      <c r="K563" t="s">
        <v>849</v>
      </c>
      <c r="L563" t="s">
        <v>850</v>
      </c>
      <c r="M563" t="s">
        <v>851</v>
      </c>
      <c r="N563" s="126"/>
      <c r="Q563" t="s">
        <v>858</v>
      </c>
      <c r="R563" t="s">
        <v>18680</v>
      </c>
      <c r="S563" s="120">
        <v>0.6</v>
      </c>
      <c r="U563"/>
    </row>
    <row r="564" spans="1:21">
      <c r="A564">
        <v>563</v>
      </c>
      <c r="B564" s="1" t="s">
        <v>859</v>
      </c>
      <c r="C564" s="1" t="s">
        <v>64</v>
      </c>
      <c r="D564" s="1" t="s">
        <v>65</v>
      </c>
      <c r="E564" t="s">
        <v>56</v>
      </c>
      <c r="F564" t="s">
        <v>849</v>
      </c>
      <c r="G564" t="s">
        <v>57</v>
      </c>
      <c r="H564" t="s">
        <v>67</v>
      </c>
      <c r="I564" t="s">
        <v>499</v>
      </c>
      <c r="J564" s="1">
        <v>8</v>
      </c>
      <c r="K564" t="s">
        <v>849</v>
      </c>
      <c r="L564" t="s">
        <v>850</v>
      </c>
      <c r="M564" t="s">
        <v>851</v>
      </c>
      <c r="N564" s="126"/>
      <c r="Q564" t="s">
        <v>859</v>
      </c>
      <c r="R564" t="s">
        <v>18680</v>
      </c>
      <c r="S564" s="120">
        <v>0.6</v>
      </c>
      <c r="U564"/>
    </row>
    <row r="565" spans="1:21">
      <c r="A565">
        <v>564</v>
      </c>
      <c r="B565" s="1" t="s">
        <v>860</v>
      </c>
      <c r="C565" s="1" t="s">
        <v>72</v>
      </c>
      <c r="D565" s="1" t="s">
        <v>65</v>
      </c>
      <c r="E565" t="s">
        <v>56</v>
      </c>
      <c r="F565" t="s">
        <v>861</v>
      </c>
      <c r="G565" t="s">
        <v>57</v>
      </c>
      <c r="H565" t="s">
        <v>74</v>
      </c>
      <c r="I565" t="s">
        <v>499</v>
      </c>
      <c r="J565" s="1">
        <v>8</v>
      </c>
      <c r="K565" t="s">
        <v>861</v>
      </c>
      <c r="L565" t="s">
        <v>862</v>
      </c>
      <c r="M565" t="s">
        <v>863</v>
      </c>
      <c r="N565" s="126"/>
      <c r="Q565" t="s">
        <v>860</v>
      </c>
      <c r="R565" t="s">
        <v>18681</v>
      </c>
      <c r="S565" s="120">
        <v>0.6</v>
      </c>
      <c r="U565"/>
    </row>
    <row r="566" spans="1:21">
      <c r="A566">
        <v>565</v>
      </c>
      <c r="B566" s="1" t="s">
        <v>864</v>
      </c>
      <c r="C566" s="1" t="s">
        <v>72</v>
      </c>
      <c r="D566" s="1" t="s">
        <v>65</v>
      </c>
      <c r="E566" t="s">
        <v>56</v>
      </c>
      <c r="F566" t="s">
        <v>861</v>
      </c>
      <c r="G566" t="s">
        <v>57</v>
      </c>
      <c r="H566" t="s">
        <v>74</v>
      </c>
      <c r="I566" t="s">
        <v>499</v>
      </c>
      <c r="J566" s="1">
        <v>8</v>
      </c>
      <c r="K566" t="s">
        <v>861</v>
      </c>
      <c r="L566" t="s">
        <v>862</v>
      </c>
      <c r="M566" t="s">
        <v>863</v>
      </c>
      <c r="N566" s="126"/>
      <c r="Q566" t="s">
        <v>864</v>
      </c>
      <c r="R566" t="s">
        <v>18681</v>
      </c>
      <c r="S566" s="120">
        <v>0.6</v>
      </c>
      <c r="U566"/>
    </row>
    <row r="567" spans="1:21">
      <c r="A567">
        <v>566</v>
      </c>
      <c r="B567" s="1" t="s">
        <v>865</v>
      </c>
      <c r="C567" s="1" t="s">
        <v>72</v>
      </c>
      <c r="D567" s="1" t="s">
        <v>65</v>
      </c>
      <c r="E567" t="s">
        <v>56</v>
      </c>
      <c r="F567" t="s">
        <v>861</v>
      </c>
      <c r="G567" t="s">
        <v>57</v>
      </c>
      <c r="H567" t="s">
        <v>74</v>
      </c>
      <c r="I567" t="s">
        <v>499</v>
      </c>
      <c r="J567" s="1">
        <v>8</v>
      </c>
      <c r="K567" t="s">
        <v>861</v>
      </c>
      <c r="L567" t="s">
        <v>862</v>
      </c>
      <c r="M567" t="s">
        <v>863</v>
      </c>
      <c r="N567" s="126"/>
      <c r="Q567" t="s">
        <v>865</v>
      </c>
      <c r="R567" t="s">
        <v>18681</v>
      </c>
      <c r="S567" s="120">
        <v>0.6</v>
      </c>
      <c r="U567"/>
    </row>
    <row r="568" spans="1:21">
      <c r="A568">
        <v>567</v>
      </c>
      <c r="B568" s="1" t="s">
        <v>866</v>
      </c>
      <c r="C568" s="1" t="s">
        <v>72</v>
      </c>
      <c r="D568" s="1" t="s">
        <v>65</v>
      </c>
      <c r="E568" t="s">
        <v>56</v>
      </c>
      <c r="F568" t="s">
        <v>861</v>
      </c>
      <c r="G568" t="s">
        <v>57</v>
      </c>
      <c r="H568" t="s">
        <v>74</v>
      </c>
      <c r="I568" t="s">
        <v>499</v>
      </c>
      <c r="J568" s="1">
        <v>8</v>
      </c>
      <c r="K568" t="s">
        <v>861</v>
      </c>
      <c r="L568" t="s">
        <v>862</v>
      </c>
      <c r="M568" t="s">
        <v>863</v>
      </c>
      <c r="N568" s="126"/>
      <c r="Q568" t="s">
        <v>866</v>
      </c>
      <c r="R568" t="s">
        <v>18681</v>
      </c>
      <c r="S568" s="120">
        <v>0.6</v>
      </c>
      <c r="U568"/>
    </row>
    <row r="569" spans="1:21">
      <c r="A569">
        <v>568</v>
      </c>
      <c r="B569" s="1" t="s">
        <v>867</v>
      </c>
      <c r="C569" s="1" t="s">
        <v>72</v>
      </c>
      <c r="D569" s="1" t="s">
        <v>65</v>
      </c>
      <c r="E569" t="s">
        <v>56</v>
      </c>
      <c r="F569" t="s">
        <v>861</v>
      </c>
      <c r="G569" t="s">
        <v>57</v>
      </c>
      <c r="H569" t="s">
        <v>74</v>
      </c>
      <c r="I569" t="s">
        <v>499</v>
      </c>
      <c r="J569" s="1">
        <v>8</v>
      </c>
      <c r="K569" t="s">
        <v>861</v>
      </c>
      <c r="L569" t="s">
        <v>862</v>
      </c>
      <c r="M569" t="s">
        <v>863</v>
      </c>
      <c r="N569" s="126"/>
      <c r="Q569" t="s">
        <v>867</v>
      </c>
      <c r="R569" t="s">
        <v>18681</v>
      </c>
      <c r="S569" s="120">
        <v>0.6</v>
      </c>
      <c r="U569"/>
    </row>
    <row r="570" spans="1:21">
      <c r="A570">
        <v>569</v>
      </c>
      <c r="B570" s="1" t="s">
        <v>868</v>
      </c>
      <c r="C570" s="1" t="s">
        <v>72</v>
      </c>
      <c r="D570" s="1" t="s">
        <v>65</v>
      </c>
      <c r="E570" t="s">
        <v>56</v>
      </c>
      <c r="F570" t="s">
        <v>861</v>
      </c>
      <c r="G570" t="s">
        <v>57</v>
      </c>
      <c r="H570" t="s">
        <v>74</v>
      </c>
      <c r="I570" t="s">
        <v>499</v>
      </c>
      <c r="J570" s="1">
        <v>8</v>
      </c>
      <c r="K570" t="s">
        <v>861</v>
      </c>
      <c r="L570" t="s">
        <v>862</v>
      </c>
      <c r="M570" t="s">
        <v>863</v>
      </c>
      <c r="N570" s="126"/>
      <c r="Q570" t="s">
        <v>868</v>
      </c>
      <c r="R570" t="s">
        <v>18681</v>
      </c>
      <c r="S570" s="120">
        <v>0.6</v>
      </c>
      <c r="U570"/>
    </row>
    <row r="571" spans="1:21">
      <c r="A571">
        <v>570</v>
      </c>
      <c r="B571" s="1" t="s">
        <v>869</v>
      </c>
      <c r="C571" s="1" t="s">
        <v>72</v>
      </c>
      <c r="D571" s="1" t="s">
        <v>65</v>
      </c>
      <c r="E571" t="s">
        <v>56</v>
      </c>
      <c r="F571" t="s">
        <v>861</v>
      </c>
      <c r="G571" t="s">
        <v>57</v>
      </c>
      <c r="H571" t="s">
        <v>74</v>
      </c>
      <c r="I571" t="s">
        <v>499</v>
      </c>
      <c r="J571" s="1">
        <v>8</v>
      </c>
      <c r="K571" t="s">
        <v>861</v>
      </c>
      <c r="L571" t="s">
        <v>862</v>
      </c>
      <c r="M571" t="s">
        <v>863</v>
      </c>
      <c r="N571" s="126"/>
      <c r="Q571" t="s">
        <v>869</v>
      </c>
      <c r="R571" t="s">
        <v>18681</v>
      </c>
      <c r="S571" s="120">
        <v>0.6</v>
      </c>
      <c r="U571"/>
    </row>
    <row r="572" spans="1:21">
      <c r="A572">
        <v>571</v>
      </c>
      <c r="B572" s="1" t="s">
        <v>640</v>
      </c>
      <c r="C572" s="1" t="s">
        <v>72</v>
      </c>
      <c r="D572" s="1" t="s">
        <v>65</v>
      </c>
      <c r="E572" t="s">
        <v>56</v>
      </c>
      <c r="F572" t="s">
        <v>861</v>
      </c>
      <c r="G572" t="s">
        <v>57</v>
      </c>
      <c r="H572" t="s">
        <v>74</v>
      </c>
      <c r="I572" t="s">
        <v>499</v>
      </c>
      <c r="J572" s="1">
        <v>8</v>
      </c>
      <c r="K572" t="s">
        <v>861</v>
      </c>
      <c r="L572" t="s">
        <v>862</v>
      </c>
      <c r="M572" t="s">
        <v>863</v>
      </c>
      <c r="N572" s="126"/>
      <c r="Q572" t="s">
        <v>640</v>
      </c>
      <c r="R572" t="s">
        <v>18681</v>
      </c>
      <c r="S572" s="120">
        <v>0.6</v>
      </c>
      <c r="U572"/>
    </row>
    <row r="573" spans="1:21">
      <c r="A573">
        <v>572</v>
      </c>
      <c r="B573" s="1" t="s">
        <v>870</v>
      </c>
      <c r="C573" s="1" t="s">
        <v>72</v>
      </c>
      <c r="D573" s="1" t="s">
        <v>65</v>
      </c>
      <c r="E573" t="s">
        <v>56</v>
      </c>
      <c r="F573" t="s">
        <v>861</v>
      </c>
      <c r="G573" t="s">
        <v>57</v>
      </c>
      <c r="H573" t="s">
        <v>74</v>
      </c>
      <c r="I573" t="s">
        <v>499</v>
      </c>
      <c r="J573" s="1">
        <v>8</v>
      </c>
      <c r="K573" t="s">
        <v>861</v>
      </c>
      <c r="L573" t="s">
        <v>862</v>
      </c>
      <c r="M573" t="s">
        <v>863</v>
      </c>
      <c r="N573" s="126"/>
      <c r="Q573" t="s">
        <v>870</v>
      </c>
      <c r="R573" t="s">
        <v>18681</v>
      </c>
      <c r="S573" s="120">
        <v>0.6</v>
      </c>
      <c r="U573"/>
    </row>
    <row r="574" spans="1:21">
      <c r="A574">
        <v>573</v>
      </c>
      <c r="B574" s="1" t="s">
        <v>871</v>
      </c>
      <c r="C574" s="1" t="s">
        <v>72</v>
      </c>
      <c r="D574" s="1" t="s">
        <v>65</v>
      </c>
      <c r="E574" t="s">
        <v>56</v>
      </c>
      <c r="F574" t="s">
        <v>861</v>
      </c>
      <c r="G574" t="s">
        <v>57</v>
      </c>
      <c r="H574" t="s">
        <v>74</v>
      </c>
      <c r="I574" t="s">
        <v>499</v>
      </c>
      <c r="J574" s="1">
        <v>8</v>
      </c>
      <c r="K574" t="s">
        <v>861</v>
      </c>
      <c r="L574" t="s">
        <v>862</v>
      </c>
      <c r="M574" t="s">
        <v>863</v>
      </c>
      <c r="N574" s="126"/>
      <c r="Q574" t="s">
        <v>871</v>
      </c>
      <c r="R574" t="s">
        <v>18681</v>
      </c>
      <c r="S574" s="120">
        <v>0.6</v>
      </c>
      <c r="U574"/>
    </row>
    <row r="575" spans="1:21">
      <c r="A575">
        <v>574</v>
      </c>
      <c r="B575" s="1" t="s">
        <v>872</v>
      </c>
      <c r="C575" s="1" t="s">
        <v>72</v>
      </c>
      <c r="D575" s="1" t="s">
        <v>65</v>
      </c>
      <c r="E575" t="s">
        <v>56</v>
      </c>
      <c r="F575" t="s">
        <v>861</v>
      </c>
      <c r="G575" t="s">
        <v>57</v>
      </c>
      <c r="H575" t="s">
        <v>74</v>
      </c>
      <c r="I575" t="s">
        <v>499</v>
      </c>
      <c r="J575" s="1">
        <v>8</v>
      </c>
      <c r="K575" t="s">
        <v>861</v>
      </c>
      <c r="L575" t="s">
        <v>862</v>
      </c>
      <c r="M575" t="s">
        <v>863</v>
      </c>
      <c r="N575" s="126"/>
      <c r="Q575" t="s">
        <v>872</v>
      </c>
      <c r="R575" t="s">
        <v>18681</v>
      </c>
      <c r="S575" s="120">
        <v>0.6</v>
      </c>
      <c r="U575"/>
    </row>
    <row r="576" spans="1:21">
      <c r="A576">
        <v>575</v>
      </c>
      <c r="B576" s="1" t="s">
        <v>873</v>
      </c>
      <c r="C576" s="1" t="s">
        <v>72</v>
      </c>
      <c r="D576" s="1" t="s">
        <v>65</v>
      </c>
      <c r="E576" t="s">
        <v>56</v>
      </c>
      <c r="F576" t="s">
        <v>861</v>
      </c>
      <c r="G576" t="s">
        <v>57</v>
      </c>
      <c r="H576" t="s">
        <v>74</v>
      </c>
      <c r="I576" t="s">
        <v>499</v>
      </c>
      <c r="J576" s="1">
        <v>8</v>
      </c>
      <c r="K576" t="s">
        <v>861</v>
      </c>
      <c r="L576" t="s">
        <v>862</v>
      </c>
      <c r="M576" t="s">
        <v>863</v>
      </c>
      <c r="N576" s="126"/>
      <c r="Q576" t="s">
        <v>873</v>
      </c>
      <c r="R576" t="s">
        <v>18681</v>
      </c>
      <c r="S576" s="120">
        <v>0.6</v>
      </c>
      <c r="U576"/>
    </row>
    <row r="577" spans="1:21">
      <c r="A577">
        <v>576</v>
      </c>
      <c r="B577" s="1" t="s">
        <v>874</v>
      </c>
      <c r="C577" s="1" t="s">
        <v>72</v>
      </c>
      <c r="D577" s="1" t="s">
        <v>65</v>
      </c>
      <c r="E577" t="s">
        <v>56</v>
      </c>
      <c r="F577" t="s">
        <v>861</v>
      </c>
      <c r="G577" t="s">
        <v>57</v>
      </c>
      <c r="H577" t="s">
        <v>74</v>
      </c>
      <c r="I577" t="s">
        <v>499</v>
      </c>
      <c r="J577" s="1">
        <v>8</v>
      </c>
      <c r="K577" t="s">
        <v>861</v>
      </c>
      <c r="L577" t="s">
        <v>862</v>
      </c>
      <c r="M577" t="s">
        <v>863</v>
      </c>
      <c r="N577" s="126"/>
      <c r="Q577" t="s">
        <v>874</v>
      </c>
      <c r="R577" t="s">
        <v>18681</v>
      </c>
      <c r="S577" s="120">
        <v>0.6</v>
      </c>
      <c r="U577"/>
    </row>
    <row r="578" spans="1:21">
      <c r="A578">
        <v>577</v>
      </c>
      <c r="B578" s="1" t="s">
        <v>875</v>
      </c>
      <c r="C578" s="1" t="s">
        <v>78</v>
      </c>
      <c r="D578" s="1" t="s">
        <v>65</v>
      </c>
      <c r="E578" t="s">
        <v>56</v>
      </c>
      <c r="F578" t="s">
        <v>876</v>
      </c>
      <c r="G578" t="s">
        <v>57</v>
      </c>
      <c r="H578" t="s">
        <v>80</v>
      </c>
      <c r="I578" t="s">
        <v>499</v>
      </c>
      <c r="J578" s="1">
        <v>8</v>
      </c>
      <c r="K578" t="s">
        <v>876</v>
      </c>
      <c r="L578" t="s">
        <v>877</v>
      </c>
      <c r="M578" t="s">
        <v>878</v>
      </c>
      <c r="N578" s="126"/>
      <c r="Q578" t="s">
        <v>875</v>
      </c>
      <c r="R578" t="s">
        <v>18682</v>
      </c>
      <c r="S578" s="120">
        <v>0.6</v>
      </c>
      <c r="U578"/>
    </row>
    <row r="579" spans="1:21">
      <c r="A579">
        <v>578</v>
      </c>
      <c r="B579" s="1" t="s">
        <v>879</v>
      </c>
      <c r="C579" s="1" t="s">
        <v>78</v>
      </c>
      <c r="D579" s="1" t="s">
        <v>65</v>
      </c>
      <c r="E579" t="s">
        <v>56</v>
      </c>
      <c r="F579" t="s">
        <v>876</v>
      </c>
      <c r="G579" t="s">
        <v>57</v>
      </c>
      <c r="H579" t="s">
        <v>80</v>
      </c>
      <c r="I579" t="s">
        <v>499</v>
      </c>
      <c r="J579" s="1">
        <v>8</v>
      </c>
      <c r="K579" t="s">
        <v>876</v>
      </c>
      <c r="L579" t="s">
        <v>877</v>
      </c>
      <c r="M579" t="s">
        <v>878</v>
      </c>
      <c r="N579" s="126"/>
      <c r="Q579" t="s">
        <v>879</v>
      </c>
      <c r="R579" t="s">
        <v>18682</v>
      </c>
      <c r="S579" s="120">
        <v>0.6</v>
      </c>
      <c r="U579"/>
    </row>
    <row r="580" spans="1:21">
      <c r="A580">
        <v>579</v>
      </c>
      <c r="B580" s="1" t="s">
        <v>880</v>
      </c>
      <c r="C580" s="1" t="s">
        <v>78</v>
      </c>
      <c r="D580" s="1" t="s">
        <v>65</v>
      </c>
      <c r="E580" t="s">
        <v>56</v>
      </c>
      <c r="F580" t="s">
        <v>876</v>
      </c>
      <c r="G580" t="s">
        <v>57</v>
      </c>
      <c r="H580" t="s">
        <v>80</v>
      </c>
      <c r="I580" t="s">
        <v>499</v>
      </c>
      <c r="J580" s="1">
        <v>8</v>
      </c>
      <c r="K580" t="s">
        <v>876</v>
      </c>
      <c r="L580" t="s">
        <v>877</v>
      </c>
      <c r="M580" t="s">
        <v>878</v>
      </c>
      <c r="N580" s="126"/>
      <c r="Q580" t="s">
        <v>880</v>
      </c>
      <c r="R580" t="s">
        <v>18682</v>
      </c>
      <c r="S580" s="120">
        <v>0.6</v>
      </c>
      <c r="U580"/>
    </row>
    <row r="581" spans="1:21">
      <c r="A581">
        <v>580</v>
      </c>
      <c r="B581" s="1" t="s">
        <v>881</v>
      </c>
      <c r="C581" s="1" t="s">
        <v>78</v>
      </c>
      <c r="D581" s="1" t="s">
        <v>65</v>
      </c>
      <c r="E581" t="s">
        <v>56</v>
      </c>
      <c r="F581" t="s">
        <v>876</v>
      </c>
      <c r="G581" t="s">
        <v>57</v>
      </c>
      <c r="H581" t="s">
        <v>80</v>
      </c>
      <c r="I581" t="s">
        <v>499</v>
      </c>
      <c r="J581" s="1">
        <v>8</v>
      </c>
      <c r="K581" t="s">
        <v>876</v>
      </c>
      <c r="L581" t="s">
        <v>877</v>
      </c>
      <c r="M581" t="s">
        <v>878</v>
      </c>
      <c r="N581" s="126"/>
      <c r="Q581" t="s">
        <v>881</v>
      </c>
      <c r="R581" t="s">
        <v>18682</v>
      </c>
      <c r="S581" s="120">
        <v>0.6</v>
      </c>
      <c r="U581"/>
    </row>
    <row r="582" spans="1:21">
      <c r="A582">
        <v>581</v>
      </c>
      <c r="B582" s="1" t="s">
        <v>882</v>
      </c>
      <c r="C582" s="1" t="s">
        <v>78</v>
      </c>
      <c r="D582" s="1" t="s">
        <v>65</v>
      </c>
      <c r="E582" t="s">
        <v>56</v>
      </c>
      <c r="F582" t="s">
        <v>876</v>
      </c>
      <c r="G582" t="s">
        <v>57</v>
      </c>
      <c r="H582" t="s">
        <v>80</v>
      </c>
      <c r="I582" t="s">
        <v>499</v>
      </c>
      <c r="J582" s="1">
        <v>8</v>
      </c>
      <c r="K582" t="s">
        <v>876</v>
      </c>
      <c r="L582" t="s">
        <v>877</v>
      </c>
      <c r="M582" t="s">
        <v>878</v>
      </c>
      <c r="N582" s="126"/>
      <c r="Q582" t="s">
        <v>882</v>
      </c>
      <c r="R582" t="s">
        <v>18682</v>
      </c>
      <c r="S582" s="120">
        <v>0.6</v>
      </c>
      <c r="U582"/>
    </row>
    <row r="583" spans="1:21">
      <c r="A583">
        <v>582</v>
      </c>
      <c r="B583" s="1" t="s">
        <v>883</v>
      </c>
      <c r="C583" s="1" t="s">
        <v>78</v>
      </c>
      <c r="D583" s="1" t="s">
        <v>65</v>
      </c>
      <c r="E583" t="s">
        <v>56</v>
      </c>
      <c r="F583" t="s">
        <v>876</v>
      </c>
      <c r="G583" t="s">
        <v>57</v>
      </c>
      <c r="H583" t="s">
        <v>80</v>
      </c>
      <c r="I583" t="s">
        <v>499</v>
      </c>
      <c r="J583" s="1">
        <v>8</v>
      </c>
      <c r="K583" t="s">
        <v>876</v>
      </c>
      <c r="L583" t="s">
        <v>877</v>
      </c>
      <c r="M583" t="s">
        <v>878</v>
      </c>
      <c r="N583" s="126"/>
      <c r="Q583" t="s">
        <v>883</v>
      </c>
      <c r="R583" t="s">
        <v>18682</v>
      </c>
      <c r="S583" s="120">
        <v>0.6</v>
      </c>
      <c r="U583"/>
    </row>
    <row r="584" spans="1:21">
      <c r="A584">
        <v>583</v>
      </c>
      <c r="B584" s="1" t="s">
        <v>884</v>
      </c>
      <c r="C584" s="1" t="s">
        <v>78</v>
      </c>
      <c r="D584" s="1" t="s">
        <v>65</v>
      </c>
      <c r="E584" t="s">
        <v>56</v>
      </c>
      <c r="F584" t="s">
        <v>876</v>
      </c>
      <c r="G584" t="s">
        <v>57</v>
      </c>
      <c r="H584" t="s">
        <v>80</v>
      </c>
      <c r="I584" t="s">
        <v>499</v>
      </c>
      <c r="J584" s="1">
        <v>8</v>
      </c>
      <c r="K584" t="s">
        <v>876</v>
      </c>
      <c r="L584" t="s">
        <v>877</v>
      </c>
      <c r="M584" t="s">
        <v>878</v>
      </c>
      <c r="N584" s="126"/>
      <c r="Q584" t="s">
        <v>884</v>
      </c>
      <c r="R584" t="s">
        <v>18682</v>
      </c>
      <c r="S584" s="120">
        <v>0.6</v>
      </c>
      <c r="U584"/>
    </row>
    <row r="585" spans="1:21">
      <c r="A585">
        <v>584</v>
      </c>
      <c r="B585" s="1" t="s">
        <v>885</v>
      </c>
      <c r="C585" s="1" t="s">
        <v>78</v>
      </c>
      <c r="D585" s="1" t="s">
        <v>65</v>
      </c>
      <c r="E585" t="s">
        <v>56</v>
      </c>
      <c r="F585" t="s">
        <v>876</v>
      </c>
      <c r="G585" t="s">
        <v>57</v>
      </c>
      <c r="H585" t="s">
        <v>80</v>
      </c>
      <c r="I585" t="s">
        <v>499</v>
      </c>
      <c r="J585" s="1">
        <v>8</v>
      </c>
      <c r="K585" t="s">
        <v>876</v>
      </c>
      <c r="L585" t="s">
        <v>877</v>
      </c>
      <c r="M585" t="s">
        <v>878</v>
      </c>
      <c r="N585" s="126"/>
      <c r="Q585" t="s">
        <v>885</v>
      </c>
      <c r="R585" t="s">
        <v>18682</v>
      </c>
      <c r="S585" s="120">
        <v>0.6</v>
      </c>
      <c r="U585"/>
    </row>
    <row r="586" spans="1:21">
      <c r="A586">
        <v>585</v>
      </c>
      <c r="B586" s="1" t="s">
        <v>886</v>
      </c>
      <c r="C586" s="1" t="s">
        <v>78</v>
      </c>
      <c r="D586" s="1" t="s">
        <v>65</v>
      </c>
      <c r="E586" t="s">
        <v>56</v>
      </c>
      <c r="F586" t="s">
        <v>876</v>
      </c>
      <c r="G586" t="s">
        <v>57</v>
      </c>
      <c r="H586" t="s">
        <v>80</v>
      </c>
      <c r="I586" t="s">
        <v>499</v>
      </c>
      <c r="J586" s="1">
        <v>8</v>
      </c>
      <c r="K586" t="s">
        <v>876</v>
      </c>
      <c r="L586" t="s">
        <v>877</v>
      </c>
      <c r="M586" t="s">
        <v>878</v>
      </c>
      <c r="N586" s="126"/>
      <c r="Q586" t="s">
        <v>886</v>
      </c>
      <c r="R586" t="s">
        <v>18682</v>
      </c>
      <c r="S586" s="120">
        <v>0.6</v>
      </c>
      <c r="U586"/>
    </row>
    <row r="587" spans="1:21">
      <c r="A587">
        <v>586</v>
      </c>
      <c r="B587" s="1" t="s">
        <v>887</v>
      </c>
      <c r="C587" s="1" t="s">
        <v>78</v>
      </c>
      <c r="D587" s="1" t="s">
        <v>65</v>
      </c>
      <c r="E587" t="s">
        <v>56</v>
      </c>
      <c r="F587" t="s">
        <v>876</v>
      </c>
      <c r="G587" t="s">
        <v>57</v>
      </c>
      <c r="H587" t="s">
        <v>80</v>
      </c>
      <c r="I587" t="s">
        <v>499</v>
      </c>
      <c r="J587" s="1">
        <v>8</v>
      </c>
      <c r="K587" t="s">
        <v>876</v>
      </c>
      <c r="L587" t="s">
        <v>877</v>
      </c>
      <c r="M587" t="s">
        <v>878</v>
      </c>
      <c r="N587" s="126"/>
      <c r="Q587" t="s">
        <v>887</v>
      </c>
      <c r="R587" t="s">
        <v>18682</v>
      </c>
      <c r="S587" s="120">
        <v>0.6</v>
      </c>
      <c r="U587"/>
    </row>
    <row r="588" spans="1:21">
      <c r="A588">
        <v>587</v>
      </c>
      <c r="B588" s="1" t="s">
        <v>888</v>
      </c>
      <c r="C588" s="1" t="s">
        <v>87</v>
      </c>
      <c r="D588" s="1" t="s">
        <v>65</v>
      </c>
      <c r="E588" t="s">
        <v>56</v>
      </c>
      <c r="F588" t="s">
        <v>889</v>
      </c>
      <c r="G588" t="s">
        <v>57</v>
      </c>
      <c r="H588" t="s">
        <v>89</v>
      </c>
      <c r="I588" t="s">
        <v>499</v>
      </c>
      <c r="J588" s="1">
        <v>8</v>
      </c>
      <c r="K588" t="s">
        <v>889</v>
      </c>
      <c r="L588" t="s">
        <v>890</v>
      </c>
      <c r="M588" t="s">
        <v>891</v>
      </c>
      <c r="N588" s="126"/>
      <c r="Q588" t="s">
        <v>888</v>
      </c>
      <c r="R588" t="s">
        <v>18683</v>
      </c>
      <c r="S588" s="120">
        <v>0.6</v>
      </c>
      <c r="U588"/>
    </row>
    <row r="589" spans="1:21">
      <c r="A589">
        <v>588</v>
      </c>
      <c r="B589" s="1" t="s">
        <v>892</v>
      </c>
      <c r="C589" s="1" t="s">
        <v>87</v>
      </c>
      <c r="D589" s="1" t="s">
        <v>65</v>
      </c>
      <c r="E589" t="s">
        <v>56</v>
      </c>
      <c r="F589" t="s">
        <v>889</v>
      </c>
      <c r="G589" t="s">
        <v>57</v>
      </c>
      <c r="H589" t="s">
        <v>89</v>
      </c>
      <c r="I589" t="s">
        <v>499</v>
      </c>
      <c r="J589" s="1">
        <v>8</v>
      </c>
      <c r="K589" t="s">
        <v>889</v>
      </c>
      <c r="L589" t="s">
        <v>890</v>
      </c>
      <c r="M589" t="s">
        <v>891</v>
      </c>
      <c r="N589" s="126"/>
      <c r="Q589" t="s">
        <v>892</v>
      </c>
      <c r="R589" t="s">
        <v>18683</v>
      </c>
      <c r="S589" s="120">
        <v>0.6</v>
      </c>
      <c r="U589"/>
    </row>
    <row r="590" spans="1:21">
      <c r="A590">
        <v>589</v>
      </c>
      <c r="B590" s="1" t="s">
        <v>893</v>
      </c>
      <c r="C590" s="1" t="s">
        <v>87</v>
      </c>
      <c r="D590" s="1" t="s">
        <v>65</v>
      </c>
      <c r="E590" t="s">
        <v>56</v>
      </c>
      <c r="F590" t="s">
        <v>889</v>
      </c>
      <c r="G590" t="s">
        <v>57</v>
      </c>
      <c r="H590" t="s">
        <v>89</v>
      </c>
      <c r="I590" t="s">
        <v>499</v>
      </c>
      <c r="J590" s="1">
        <v>8</v>
      </c>
      <c r="K590" t="s">
        <v>889</v>
      </c>
      <c r="L590" t="s">
        <v>890</v>
      </c>
      <c r="M590" t="s">
        <v>891</v>
      </c>
      <c r="N590" s="126"/>
      <c r="Q590" t="s">
        <v>893</v>
      </c>
      <c r="R590" t="s">
        <v>18683</v>
      </c>
      <c r="S590" s="120">
        <v>0.6</v>
      </c>
      <c r="U590"/>
    </row>
    <row r="591" spans="1:21">
      <c r="A591">
        <v>590</v>
      </c>
      <c r="B591" s="1" t="s">
        <v>894</v>
      </c>
      <c r="C591" s="1" t="s">
        <v>105</v>
      </c>
      <c r="D591" s="1" t="s">
        <v>65</v>
      </c>
      <c r="E591" t="s">
        <v>56</v>
      </c>
      <c r="F591" t="s">
        <v>895</v>
      </c>
      <c r="G591" t="s">
        <v>57</v>
      </c>
      <c r="H591" t="s">
        <v>107</v>
      </c>
      <c r="I591" t="s">
        <v>499</v>
      </c>
      <c r="J591" s="1">
        <v>8</v>
      </c>
      <c r="K591" t="s">
        <v>895</v>
      </c>
      <c r="L591" t="s">
        <v>896</v>
      </c>
      <c r="M591" t="s">
        <v>897</v>
      </c>
      <c r="N591" s="126"/>
      <c r="Q591" t="s">
        <v>894</v>
      </c>
      <c r="R591" t="s">
        <v>18684</v>
      </c>
      <c r="S591" s="120">
        <v>0.6</v>
      </c>
      <c r="U591"/>
    </row>
    <row r="592" spans="1:21">
      <c r="A592">
        <v>591</v>
      </c>
      <c r="B592" s="1" t="s">
        <v>898</v>
      </c>
      <c r="C592" s="1" t="s">
        <v>105</v>
      </c>
      <c r="D592" s="1" t="s">
        <v>65</v>
      </c>
      <c r="E592" t="s">
        <v>56</v>
      </c>
      <c r="F592" t="s">
        <v>895</v>
      </c>
      <c r="G592" t="s">
        <v>57</v>
      </c>
      <c r="H592" t="s">
        <v>107</v>
      </c>
      <c r="I592" t="s">
        <v>499</v>
      </c>
      <c r="J592" s="1">
        <v>8</v>
      </c>
      <c r="K592" t="s">
        <v>895</v>
      </c>
      <c r="L592" t="s">
        <v>896</v>
      </c>
      <c r="M592" t="s">
        <v>897</v>
      </c>
      <c r="N592" s="126"/>
      <c r="Q592" t="s">
        <v>898</v>
      </c>
      <c r="R592" t="s">
        <v>18684</v>
      </c>
      <c r="S592" s="120">
        <v>0.6</v>
      </c>
      <c r="U592"/>
    </row>
    <row r="593" spans="1:21">
      <c r="A593">
        <v>592</v>
      </c>
      <c r="B593" s="1" t="s">
        <v>899</v>
      </c>
      <c r="C593" s="1" t="s">
        <v>105</v>
      </c>
      <c r="D593" s="1" t="s">
        <v>65</v>
      </c>
      <c r="E593" t="s">
        <v>56</v>
      </c>
      <c r="F593" t="s">
        <v>895</v>
      </c>
      <c r="G593" t="s">
        <v>57</v>
      </c>
      <c r="H593" t="s">
        <v>107</v>
      </c>
      <c r="I593" t="s">
        <v>499</v>
      </c>
      <c r="J593" s="1">
        <v>8</v>
      </c>
      <c r="K593" t="s">
        <v>895</v>
      </c>
      <c r="L593" t="s">
        <v>896</v>
      </c>
      <c r="M593" t="s">
        <v>897</v>
      </c>
      <c r="N593" s="126"/>
      <c r="Q593" t="s">
        <v>899</v>
      </c>
      <c r="R593" t="s">
        <v>18684</v>
      </c>
      <c r="S593" s="120">
        <v>0.6</v>
      </c>
      <c r="U593"/>
    </row>
    <row r="594" spans="1:21">
      <c r="A594">
        <v>593</v>
      </c>
      <c r="B594" s="1" t="s">
        <v>517</v>
      </c>
      <c r="C594" s="1" t="s">
        <v>105</v>
      </c>
      <c r="D594" s="1" t="s">
        <v>65</v>
      </c>
      <c r="E594" t="s">
        <v>56</v>
      </c>
      <c r="F594" t="s">
        <v>895</v>
      </c>
      <c r="G594" t="s">
        <v>57</v>
      </c>
      <c r="H594" t="s">
        <v>107</v>
      </c>
      <c r="I594" t="s">
        <v>499</v>
      </c>
      <c r="J594" s="1">
        <v>8</v>
      </c>
      <c r="K594" t="s">
        <v>895</v>
      </c>
      <c r="L594" t="s">
        <v>896</v>
      </c>
      <c r="M594" t="s">
        <v>897</v>
      </c>
      <c r="N594" s="126"/>
      <c r="Q594" t="s">
        <v>517</v>
      </c>
      <c r="R594" t="s">
        <v>18684</v>
      </c>
      <c r="S594" s="120">
        <v>0.6</v>
      </c>
      <c r="U594"/>
    </row>
    <row r="595" spans="1:21">
      <c r="A595">
        <v>594</v>
      </c>
      <c r="B595" s="1" t="s">
        <v>900</v>
      </c>
      <c r="C595" s="1" t="s">
        <v>105</v>
      </c>
      <c r="D595" s="1" t="s">
        <v>65</v>
      </c>
      <c r="E595" t="s">
        <v>56</v>
      </c>
      <c r="F595" t="s">
        <v>895</v>
      </c>
      <c r="G595" t="s">
        <v>57</v>
      </c>
      <c r="H595" t="s">
        <v>107</v>
      </c>
      <c r="I595" t="s">
        <v>499</v>
      </c>
      <c r="J595" s="1">
        <v>8</v>
      </c>
      <c r="K595" t="s">
        <v>895</v>
      </c>
      <c r="L595" t="s">
        <v>896</v>
      </c>
      <c r="M595" t="s">
        <v>897</v>
      </c>
      <c r="N595" s="126"/>
      <c r="Q595" t="s">
        <v>900</v>
      </c>
      <c r="R595" t="s">
        <v>18684</v>
      </c>
      <c r="S595" s="120">
        <v>0.6</v>
      </c>
      <c r="U595"/>
    </row>
    <row r="596" spans="1:21">
      <c r="A596">
        <v>595</v>
      </c>
      <c r="B596" s="1" t="s">
        <v>901</v>
      </c>
      <c r="C596" s="1" t="s">
        <v>105</v>
      </c>
      <c r="D596" s="1" t="s">
        <v>65</v>
      </c>
      <c r="E596" t="s">
        <v>56</v>
      </c>
      <c r="F596" t="s">
        <v>895</v>
      </c>
      <c r="G596" t="s">
        <v>57</v>
      </c>
      <c r="H596" t="s">
        <v>107</v>
      </c>
      <c r="I596" t="s">
        <v>499</v>
      </c>
      <c r="J596" s="1">
        <v>8</v>
      </c>
      <c r="K596" t="s">
        <v>895</v>
      </c>
      <c r="L596" t="s">
        <v>896</v>
      </c>
      <c r="M596" t="s">
        <v>897</v>
      </c>
      <c r="N596" s="126"/>
      <c r="Q596" t="s">
        <v>901</v>
      </c>
      <c r="R596" t="s">
        <v>18684</v>
      </c>
      <c r="S596" s="120">
        <v>0.6</v>
      </c>
      <c r="U596"/>
    </row>
    <row r="597" spans="1:21">
      <c r="A597">
        <v>596</v>
      </c>
      <c r="B597" s="1" t="s">
        <v>902</v>
      </c>
      <c r="C597" s="1" t="s">
        <v>105</v>
      </c>
      <c r="D597" s="1" t="s">
        <v>65</v>
      </c>
      <c r="E597" t="s">
        <v>56</v>
      </c>
      <c r="F597" t="s">
        <v>895</v>
      </c>
      <c r="G597" t="s">
        <v>57</v>
      </c>
      <c r="H597" t="s">
        <v>107</v>
      </c>
      <c r="I597" t="s">
        <v>499</v>
      </c>
      <c r="J597" s="1">
        <v>8</v>
      </c>
      <c r="K597" t="s">
        <v>895</v>
      </c>
      <c r="L597" t="s">
        <v>896</v>
      </c>
      <c r="M597" t="s">
        <v>897</v>
      </c>
      <c r="N597" s="126"/>
      <c r="Q597" t="s">
        <v>902</v>
      </c>
      <c r="R597" t="s">
        <v>18684</v>
      </c>
      <c r="S597" s="120">
        <v>0.6</v>
      </c>
      <c r="U597"/>
    </row>
    <row r="598" spans="1:21">
      <c r="A598">
        <v>597</v>
      </c>
      <c r="B598" s="1" t="s">
        <v>903</v>
      </c>
      <c r="C598" s="1" t="s">
        <v>105</v>
      </c>
      <c r="D598" s="1" t="s">
        <v>65</v>
      </c>
      <c r="E598" t="s">
        <v>56</v>
      </c>
      <c r="F598" t="s">
        <v>895</v>
      </c>
      <c r="G598" t="s">
        <v>57</v>
      </c>
      <c r="H598" t="s">
        <v>107</v>
      </c>
      <c r="I598" t="s">
        <v>499</v>
      </c>
      <c r="J598" s="1">
        <v>8</v>
      </c>
      <c r="K598" t="s">
        <v>895</v>
      </c>
      <c r="L598" t="s">
        <v>896</v>
      </c>
      <c r="M598" t="s">
        <v>897</v>
      </c>
      <c r="N598" s="126">
        <v>0.01</v>
      </c>
      <c r="Q598" t="s">
        <v>903</v>
      </c>
      <c r="R598" t="s">
        <v>18684</v>
      </c>
      <c r="S598" s="120">
        <v>0.6</v>
      </c>
      <c r="U598"/>
    </row>
    <row r="599" spans="1:21">
      <c r="A599">
        <v>598</v>
      </c>
      <c r="B599" s="1" t="s">
        <v>904</v>
      </c>
      <c r="C599" s="1" t="s">
        <v>105</v>
      </c>
      <c r="D599" s="1" t="s">
        <v>65</v>
      </c>
      <c r="E599" t="s">
        <v>56</v>
      </c>
      <c r="F599" t="s">
        <v>895</v>
      </c>
      <c r="G599" t="s">
        <v>57</v>
      </c>
      <c r="H599" t="s">
        <v>107</v>
      </c>
      <c r="I599" t="s">
        <v>499</v>
      </c>
      <c r="J599" s="1">
        <v>8</v>
      </c>
      <c r="K599" t="s">
        <v>895</v>
      </c>
      <c r="L599" t="s">
        <v>896</v>
      </c>
      <c r="M599" t="s">
        <v>897</v>
      </c>
      <c r="N599" s="126"/>
      <c r="Q599" t="s">
        <v>904</v>
      </c>
      <c r="R599" t="s">
        <v>18684</v>
      </c>
      <c r="S599" s="120">
        <v>0.6</v>
      </c>
      <c r="U599"/>
    </row>
    <row r="600" spans="1:21">
      <c r="A600">
        <v>599</v>
      </c>
      <c r="B600" s="1" t="s">
        <v>525</v>
      </c>
      <c r="C600" s="1" t="s">
        <v>105</v>
      </c>
      <c r="D600" s="1" t="s">
        <v>65</v>
      </c>
      <c r="E600" t="s">
        <v>56</v>
      </c>
      <c r="F600" t="s">
        <v>895</v>
      </c>
      <c r="G600" t="s">
        <v>57</v>
      </c>
      <c r="H600" t="s">
        <v>107</v>
      </c>
      <c r="I600" t="s">
        <v>499</v>
      </c>
      <c r="J600" s="1">
        <v>8</v>
      </c>
      <c r="K600" t="s">
        <v>895</v>
      </c>
      <c r="L600" t="s">
        <v>896</v>
      </c>
      <c r="M600" t="s">
        <v>897</v>
      </c>
      <c r="N600" s="126"/>
      <c r="Q600" t="s">
        <v>525</v>
      </c>
      <c r="R600" t="s">
        <v>18684</v>
      </c>
      <c r="S600" s="120">
        <v>0.6</v>
      </c>
      <c r="U600"/>
    </row>
    <row r="601" spans="1:21">
      <c r="A601">
        <v>600</v>
      </c>
      <c r="B601" s="1" t="s">
        <v>892</v>
      </c>
      <c r="C601" s="1" t="s">
        <v>105</v>
      </c>
      <c r="D601" s="1" t="s">
        <v>65</v>
      </c>
      <c r="E601" t="s">
        <v>56</v>
      </c>
      <c r="F601" t="s">
        <v>895</v>
      </c>
      <c r="G601" t="s">
        <v>57</v>
      </c>
      <c r="H601" t="s">
        <v>107</v>
      </c>
      <c r="I601" t="s">
        <v>499</v>
      </c>
      <c r="J601" s="1">
        <v>8</v>
      </c>
      <c r="K601" t="s">
        <v>895</v>
      </c>
      <c r="L601" t="s">
        <v>896</v>
      </c>
      <c r="M601" t="s">
        <v>897</v>
      </c>
      <c r="N601" s="126"/>
      <c r="Q601" t="s">
        <v>892</v>
      </c>
      <c r="R601" t="s">
        <v>18684</v>
      </c>
      <c r="S601" s="120">
        <v>0.6</v>
      </c>
      <c r="U601"/>
    </row>
    <row r="602" spans="1:21">
      <c r="A602">
        <v>601</v>
      </c>
      <c r="B602" s="1" t="s">
        <v>905</v>
      </c>
      <c r="C602" s="1" t="s">
        <v>121</v>
      </c>
      <c r="D602" s="1" t="s">
        <v>65</v>
      </c>
      <c r="E602" t="s">
        <v>56</v>
      </c>
      <c r="F602" t="s">
        <v>906</v>
      </c>
      <c r="G602" t="s">
        <v>57</v>
      </c>
      <c r="H602" t="s">
        <v>123</v>
      </c>
      <c r="I602" t="s">
        <v>499</v>
      </c>
      <c r="J602" s="1">
        <v>8</v>
      </c>
      <c r="K602" t="s">
        <v>906</v>
      </c>
      <c r="L602" t="s">
        <v>907</v>
      </c>
      <c r="M602" t="s">
        <v>908</v>
      </c>
      <c r="N602" s="126"/>
      <c r="Q602" t="s">
        <v>905</v>
      </c>
      <c r="R602" t="s">
        <v>18685</v>
      </c>
      <c r="S602" s="120">
        <v>0.6</v>
      </c>
      <c r="U602"/>
    </row>
    <row r="603" spans="1:21">
      <c r="A603">
        <v>602</v>
      </c>
      <c r="B603" s="1" t="s">
        <v>909</v>
      </c>
      <c r="C603" s="1" t="s">
        <v>121</v>
      </c>
      <c r="D603" s="1" t="s">
        <v>65</v>
      </c>
      <c r="E603" t="s">
        <v>56</v>
      </c>
      <c r="F603" t="s">
        <v>906</v>
      </c>
      <c r="G603" t="s">
        <v>57</v>
      </c>
      <c r="H603" t="s">
        <v>123</v>
      </c>
      <c r="I603" t="s">
        <v>499</v>
      </c>
      <c r="J603" s="1">
        <v>8</v>
      </c>
      <c r="K603" t="s">
        <v>906</v>
      </c>
      <c r="L603" t="s">
        <v>907</v>
      </c>
      <c r="M603" t="s">
        <v>908</v>
      </c>
      <c r="N603" s="126"/>
      <c r="Q603" t="s">
        <v>909</v>
      </c>
      <c r="R603" t="s">
        <v>18685</v>
      </c>
      <c r="S603" s="120">
        <v>0.6</v>
      </c>
      <c r="U603"/>
    </row>
    <row r="604" spans="1:21">
      <c r="A604">
        <v>603</v>
      </c>
      <c r="B604" s="1" t="s">
        <v>910</v>
      </c>
      <c r="C604" s="1" t="s">
        <v>121</v>
      </c>
      <c r="D604" s="1" t="s">
        <v>65</v>
      </c>
      <c r="E604" t="s">
        <v>56</v>
      </c>
      <c r="F604" t="s">
        <v>906</v>
      </c>
      <c r="G604" t="s">
        <v>57</v>
      </c>
      <c r="H604" t="s">
        <v>123</v>
      </c>
      <c r="I604" t="s">
        <v>499</v>
      </c>
      <c r="J604" s="1">
        <v>8</v>
      </c>
      <c r="K604" t="s">
        <v>906</v>
      </c>
      <c r="L604" t="s">
        <v>907</v>
      </c>
      <c r="M604" t="s">
        <v>908</v>
      </c>
      <c r="N604" s="126"/>
      <c r="Q604" t="s">
        <v>910</v>
      </c>
      <c r="R604" t="s">
        <v>18685</v>
      </c>
      <c r="S604" s="120">
        <v>0.6</v>
      </c>
      <c r="U604"/>
    </row>
    <row r="605" spans="1:21">
      <c r="A605">
        <v>604</v>
      </c>
      <c r="B605" s="1" t="s">
        <v>911</v>
      </c>
      <c r="C605" s="1" t="s">
        <v>47</v>
      </c>
      <c r="D605" s="1" t="s">
        <v>65</v>
      </c>
      <c r="E605" t="s">
        <v>56</v>
      </c>
      <c r="F605" t="s">
        <v>912</v>
      </c>
      <c r="G605" t="s">
        <v>57</v>
      </c>
      <c r="H605" t="s">
        <v>49</v>
      </c>
      <c r="I605" t="s">
        <v>499</v>
      </c>
      <c r="J605" s="1">
        <v>8</v>
      </c>
      <c r="K605" t="s">
        <v>913</v>
      </c>
      <c r="L605" t="s">
        <v>914</v>
      </c>
      <c r="M605" t="s">
        <v>915</v>
      </c>
      <c r="N605" s="126"/>
      <c r="Q605" t="s">
        <v>911</v>
      </c>
      <c r="R605" t="s">
        <v>18686</v>
      </c>
      <c r="S605" s="120">
        <v>0.6</v>
      </c>
      <c r="U605"/>
    </row>
    <row r="606" spans="1:21">
      <c r="A606">
        <v>605</v>
      </c>
      <c r="B606" s="1" t="s">
        <v>916</v>
      </c>
      <c r="C606" s="1" t="s">
        <v>47</v>
      </c>
      <c r="D606" s="1" t="s">
        <v>65</v>
      </c>
      <c r="E606" t="s">
        <v>56</v>
      </c>
      <c r="F606" t="s">
        <v>912</v>
      </c>
      <c r="G606" t="s">
        <v>57</v>
      </c>
      <c r="H606" t="s">
        <v>49</v>
      </c>
      <c r="I606" t="s">
        <v>499</v>
      </c>
      <c r="J606" s="1">
        <v>8</v>
      </c>
      <c r="K606" t="s">
        <v>913</v>
      </c>
      <c r="L606" t="s">
        <v>914</v>
      </c>
      <c r="M606" t="s">
        <v>915</v>
      </c>
      <c r="N606" s="126"/>
      <c r="Q606" t="s">
        <v>916</v>
      </c>
      <c r="R606" t="s">
        <v>18686</v>
      </c>
      <c r="S606" s="120">
        <v>0.6</v>
      </c>
      <c r="U606"/>
    </row>
    <row r="607" spans="1:21">
      <c r="A607">
        <v>606</v>
      </c>
      <c r="B607" s="1" t="s">
        <v>917</v>
      </c>
      <c r="C607" s="1" t="s">
        <v>47</v>
      </c>
      <c r="D607" s="1" t="s">
        <v>65</v>
      </c>
      <c r="E607" t="s">
        <v>56</v>
      </c>
      <c r="F607" t="s">
        <v>912</v>
      </c>
      <c r="G607" t="s">
        <v>57</v>
      </c>
      <c r="H607" t="s">
        <v>49</v>
      </c>
      <c r="I607" t="s">
        <v>499</v>
      </c>
      <c r="J607" s="1">
        <v>8</v>
      </c>
      <c r="K607" t="s">
        <v>913</v>
      </c>
      <c r="L607" t="s">
        <v>914</v>
      </c>
      <c r="M607" t="s">
        <v>915</v>
      </c>
      <c r="N607" s="126"/>
      <c r="Q607" t="s">
        <v>917</v>
      </c>
      <c r="R607" t="s">
        <v>18686</v>
      </c>
      <c r="S607" s="120">
        <v>0.6</v>
      </c>
      <c r="U607"/>
    </row>
    <row r="608" spans="1:21">
      <c r="A608">
        <v>607</v>
      </c>
      <c r="B608" s="1" t="s">
        <v>901</v>
      </c>
      <c r="C608" s="1" t="s">
        <v>47</v>
      </c>
      <c r="D608" s="1" t="s">
        <v>65</v>
      </c>
      <c r="E608" t="s">
        <v>56</v>
      </c>
      <c r="F608" t="s">
        <v>912</v>
      </c>
      <c r="G608" t="s">
        <v>57</v>
      </c>
      <c r="H608" t="s">
        <v>49</v>
      </c>
      <c r="I608" t="s">
        <v>499</v>
      </c>
      <c r="J608" s="1">
        <v>8</v>
      </c>
      <c r="K608" t="s">
        <v>913</v>
      </c>
      <c r="L608" t="s">
        <v>914</v>
      </c>
      <c r="M608" t="s">
        <v>915</v>
      </c>
      <c r="N608" s="126"/>
      <c r="Q608" t="s">
        <v>901</v>
      </c>
      <c r="R608" t="s">
        <v>18686</v>
      </c>
      <c r="S608" s="120">
        <v>0.6</v>
      </c>
      <c r="U608"/>
    </row>
    <row r="609" spans="1:21">
      <c r="A609">
        <v>608</v>
      </c>
      <c r="B609" s="1" t="s">
        <v>918</v>
      </c>
      <c r="C609" s="1" t="s">
        <v>47</v>
      </c>
      <c r="D609" s="1" t="s">
        <v>65</v>
      </c>
      <c r="E609" t="s">
        <v>56</v>
      </c>
      <c r="F609" t="s">
        <v>912</v>
      </c>
      <c r="G609" t="s">
        <v>57</v>
      </c>
      <c r="H609" t="s">
        <v>49</v>
      </c>
      <c r="I609" t="s">
        <v>499</v>
      </c>
      <c r="J609" s="1">
        <v>8</v>
      </c>
      <c r="K609" t="s">
        <v>913</v>
      </c>
      <c r="L609" t="s">
        <v>914</v>
      </c>
      <c r="M609" t="s">
        <v>915</v>
      </c>
      <c r="N609" s="126"/>
      <c r="Q609" t="s">
        <v>918</v>
      </c>
      <c r="R609" t="s">
        <v>18686</v>
      </c>
      <c r="S609" s="120">
        <v>0.6</v>
      </c>
      <c r="U609"/>
    </row>
    <row r="610" spans="1:21">
      <c r="A610">
        <v>609</v>
      </c>
      <c r="B610" s="1" t="s">
        <v>919</v>
      </c>
      <c r="C610" s="1" t="s">
        <v>164</v>
      </c>
      <c r="D610" s="1" t="s">
        <v>65</v>
      </c>
      <c r="E610" t="s">
        <v>56</v>
      </c>
      <c r="F610" t="s">
        <v>920</v>
      </c>
      <c r="G610" t="s">
        <v>57</v>
      </c>
      <c r="H610" t="s">
        <v>166</v>
      </c>
      <c r="I610" t="s">
        <v>499</v>
      </c>
      <c r="J610" s="1">
        <v>8</v>
      </c>
      <c r="K610" t="s">
        <v>920</v>
      </c>
      <c r="L610" t="s">
        <v>921</v>
      </c>
      <c r="M610" t="s">
        <v>922</v>
      </c>
      <c r="N610" s="126"/>
      <c r="Q610" t="s">
        <v>919</v>
      </c>
      <c r="R610" t="s">
        <v>18687</v>
      </c>
      <c r="S610" s="120">
        <v>0.6</v>
      </c>
      <c r="U610"/>
    </row>
    <row r="611" spans="1:21">
      <c r="A611">
        <v>610</v>
      </c>
      <c r="B611" s="1" t="s">
        <v>923</v>
      </c>
      <c r="C611" s="1" t="s">
        <v>164</v>
      </c>
      <c r="D611" s="1" t="s">
        <v>65</v>
      </c>
      <c r="E611" t="s">
        <v>56</v>
      </c>
      <c r="F611" t="s">
        <v>920</v>
      </c>
      <c r="G611" t="s">
        <v>57</v>
      </c>
      <c r="H611" t="s">
        <v>166</v>
      </c>
      <c r="I611" t="s">
        <v>499</v>
      </c>
      <c r="J611" s="1">
        <v>8</v>
      </c>
      <c r="K611" t="s">
        <v>920</v>
      </c>
      <c r="L611" t="s">
        <v>921</v>
      </c>
      <c r="M611" t="s">
        <v>922</v>
      </c>
      <c r="N611" s="126">
        <v>0.01</v>
      </c>
      <c r="Q611" t="s">
        <v>923</v>
      </c>
      <c r="R611" t="s">
        <v>18687</v>
      </c>
      <c r="S611" s="120">
        <v>0.6</v>
      </c>
      <c r="U611"/>
    </row>
    <row r="612" spans="1:21">
      <c r="A612">
        <v>611</v>
      </c>
      <c r="B612" s="1" t="s">
        <v>924</v>
      </c>
      <c r="C612" s="1" t="s">
        <v>164</v>
      </c>
      <c r="D612" s="1" t="s">
        <v>65</v>
      </c>
      <c r="E612" t="s">
        <v>56</v>
      </c>
      <c r="F612" t="s">
        <v>920</v>
      </c>
      <c r="G612" t="s">
        <v>57</v>
      </c>
      <c r="H612" t="s">
        <v>166</v>
      </c>
      <c r="I612" t="s">
        <v>499</v>
      </c>
      <c r="J612" s="1">
        <v>8</v>
      </c>
      <c r="K612" t="s">
        <v>920</v>
      </c>
      <c r="L612" t="s">
        <v>921</v>
      </c>
      <c r="M612" t="s">
        <v>922</v>
      </c>
      <c r="N612" s="126"/>
      <c r="Q612" t="s">
        <v>924</v>
      </c>
      <c r="R612" t="s">
        <v>18687</v>
      </c>
      <c r="S612" s="120">
        <v>0.6</v>
      </c>
      <c r="U612"/>
    </row>
    <row r="613" spans="1:21">
      <c r="A613">
        <v>612</v>
      </c>
      <c r="B613" s="1" t="s">
        <v>925</v>
      </c>
      <c r="C613" s="1" t="s">
        <v>352</v>
      </c>
      <c r="D613" s="1" t="s">
        <v>65</v>
      </c>
      <c r="E613" t="s">
        <v>56</v>
      </c>
      <c r="F613" t="s">
        <v>926</v>
      </c>
      <c r="G613" t="s">
        <v>57</v>
      </c>
      <c r="H613" t="s">
        <v>354</v>
      </c>
      <c r="I613" t="s">
        <v>499</v>
      </c>
      <c r="J613" s="1">
        <v>8</v>
      </c>
      <c r="K613" t="s">
        <v>926</v>
      </c>
      <c r="L613" t="s">
        <v>927</v>
      </c>
      <c r="M613" t="s">
        <v>928</v>
      </c>
      <c r="N613" s="126"/>
      <c r="Q613" t="s">
        <v>925</v>
      </c>
      <c r="R613" t="s">
        <v>18688</v>
      </c>
      <c r="S613" s="120">
        <v>0.6</v>
      </c>
      <c r="U613"/>
    </row>
    <row r="614" spans="1:21">
      <c r="A614">
        <v>613</v>
      </c>
      <c r="B614" s="1" t="s">
        <v>929</v>
      </c>
      <c r="C614" s="1" t="s">
        <v>352</v>
      </c>
      <c r="D614" s="1" t="s">
        <v>65</v>
      </c>
      <c r="E614" t="s">
        <v>56</v>
      </c>
      <c r="F614" t="s">
        <v>926</v>
      </c>
      <c r="G614" t="s">
        <v>57</v>
      </c>
      <c r="H614" t="s">
        <v>354</v>
      </c>
      <c r="I614" t="s">
        <v>499</v>
      </c>
      <c r="J614" s="1">
        <v>8</v>
      </c>
      <c r="K614" t="s">
        <v>926</v>
      </c>
      <c r="L614" t="s">
        <v>927</v>
      </c>
      <c r="M614" t="s">
        <v>928</v>
      </c>
      <c r="N614" s="126"/>
      <c r="Q614" t="s">
        <v>929</v>
      </c>
      <c r="R614" t="s">
        <v>18688</v>
      </c>
      <c r="S614" s="120">
        <v>0.6</v>
      </c>
      <c r="U614"/>
    </row>
    <row r="615" spans="1:21">
      <c r="A615">
        <v>614</v>
      </c>
      <c r="B615" s="1" t="s">
        <v>930</v>
      </c>
      <c r="C615" s="1" t="s">
        <v>352</v>
      </c>
      <c r="D615" s="1" t="s">
        <v>65</v>
      </c>
      <c r="E615" t="s">
        <v>56</v>
      </c>
      <c r="F615" t="s">
        <v>926</v>
      </c>
      <c r="G615" t="s">
        <v>57</v>
      </c>
      <c r="H615" t="s">
        <v>354</v>
      </c>
      <c r="I615" t="s">
        <v>499</v>
      </c>
      <c r="J615" s="1">
        <v>8</v>
      </c>
      <c r="K615" t="s">
        <v>926</v>
      </c>
      <c r="L615" t="s">
        <v>927</v>
      </c>
      <c r="M615" t="s">
        <v>928</v>
      </c>
      <c r="N615" s="126"/>
      <c r="Q615" t="s">
        <v>930</v>
      </c>
      <c r="R615" t="s">
        <v>18688</v>
      </c>
      <c r="S615" s="120">
        <v>0.6</v>
      </c>
      <c r="U615"/>
    </row>
    <row r="616" spans="1:21">
      <c r="A616">
        <v>615</v>
      </c>
      <c r="B616" s="1" t="s">
        <v>931</v>
      </c>
      <c r="C616" s="1" t="s">
        <v>352</v>
      </c>
      <c r="D616" s="1" t="s">
        <v>65</v>
      </c>
      <c r="E616" t="s">
        <v>56</v>
      </c>
      <c r="F616" t="s">
        <v>926</v>
      </c>
      <c r="G616" t="s">
        <v>57</v>
      </c>
      <c r="H616" t="s">
        <v>354</v>
      </c>
      <c r="I616" t="s">
        <v>499</v>
      </c>
      <c r="J616" s="1">
        <v>8</v>
      </c>
      <c r="K616" t="s">
        <v>926</v>
      </c>
      <c r="L616" t="s">
        <v>927</v>
      </c>
      <c r="M616" t="s">
        <v>928</v>
      </c>
      <c r="N616" s="126"/>
      <c r="Q616" t="s">
        <v>931</v>
      </c>
      <c r="R616" t="s">
        <v>18688</v>
      </c>
      <c r="S616" s="120">
        <v>0.6</v>
      </c>
      <c r="U616"/>
    </row>
    <row r="617" spans="1:21">
      <c r="A617">
        <v>616</v>
      </c>
      <c r="B617" s="1" t="s">
        <v>932</v>
      </c>
      <c r="C617" s="1" t="s">
        <v>352</v>
      </c>
      <c r="D617" s="1" t="s">
        <v>65</v>
      </c>
      <c r="E617" t="s">
        <v>56</v>
      </c>
      <c r="F617" t="s">
        <v>926</v>
      </c>
      <c r="G617" t="s">
        <v>57</v>
      </c>
      <c r="H617" t="s">
        <v>354</v>
      </c>
      <c r="I617" t="s">
        <v>499</v>
      </c>
      <c r="J617" s="1">
        <v>8</v>
      </c>
      <c r="K617" t="s">
        <v>926</v>
      </c>
      <c r="L617" t="s">
        <v>927</v>
      </c>
      <c r="M617" t="s">
        <v>928</v>
      </c>
      <c r="N617" s="126"/>
      <c r="Q617" t="s">
        <v>932</v>
      </c>
      <c r="R617" t="s">
        <v>18688</v>
      </c>
      <c r="S617" s="120">
        <v>0.6</v>
      </c>
      <c r="U617"/>
    </row>
    <row r="618" spans="1:21">
      <c r="A618">
        <v>617</v>
      </c>
      <c r="B618" s="1" t="s">
        <v>933</v>
      </c>
      <c r="C618" s="1" t="s">
        <v>352</v>
      </c>
      <c r="D618" s="1" t="s">
        <v>65</v>
      </c>
      <c r="E618" t="s">
        <v>56</v>
      </c>
      <c r="F618" t="s">
        <v>926</v>
      </c>
      <c r="G618" t="s">
        <v>57</v>
      </c>
      <c r="H618" t="s">
        <v>354</v>
      </c>
      <c r="I618" t="s">
        <v>499</v>
      </c>
      <c r="J618" s="1">
        <v>8</v>
      </c>
      <c r="K618" t="s">
        <v>926</v>
      </c>
      <c r="L618" t="s">
        <v>927</v>
      </c>
      <c r="M618" t="s">
        <v>928</v>
      </c>
      <c r="N618" s="126"/>
      <c r="Q618" t="s">
        <v>933</v>
      </c>
      <c r="R618" t="s">
        <v>18688</v>
      </c>
      <c r="S618" s="120">
        <v>0.6</v>
      </c>
      <c r="U618"/>
    </row>
    <row r="619" spans="1:21">
      <c r="A619">
        <v>618</v>
      </c>
      <c r="B619" s="1" t="s">
        <v>934</v>
      </c>
      <c r="C619" s="1" t="s">
        <v>352</v>
      </c>
      <c r="D619" s="1" t="s">
        <v>65</v>
      </c>
      <c r="E619" t="s">
        <v>56</v>
      </c>
      <c r="F619" t="s">
        <v>926</v>
      </c>
      <c r="G619" t="s">
        <v>57</v>
      </c>
      <c r="H619" t="s">
        <v>354</v>
      </c>
      <c r="I619" t="s">
        <v>499</v>
      </c>
      <c r="J619" s="1">
        <v>8</v>
      </c>
      <c r="K619" t="s">
        <v>926</v>
      </c>
      <c r="L619" t="s">
        <v>927</v>
      </c>
      <c r="M619" t="s">
        <v>928</v>
      </c>
      <c r="N619" s="126"/>
      <c r="Q619" t="s">
        <v>934</v>
      </c>
      <c r="R619" t="s">
        <v>18688</v>
      </c>
      <c r="S619" s="120">
        <v>0.6</v>
      </c>
      <c r="U619"/>
    </row>
    <row r="620" spans="1:21">
      <c r="A620">
        <v>619</v>
      </c>
      <c r="B620" s="1" t="s">
        <v>935</v>
      </c>
      <c r="C620" s="1" t="s">
        <v>352</v>
      </c>
      <c r="D620" s="1" t="s">
        <v>65</v>
      </c>
      <c r="E620" t="s">
        <v>56</v>
      </c>
      <c r="F620" t="s">
        <v>926</v>
      </c>
      <c r="G620" t="s">
        <v>57</v>
      </c>
      <c r="H620" t="s">
        <v>354</v>
      </c>
      <c r="I620" t="s">
        <v>499</v>
      </c>
      <c r="J620" s="1">
        <v>8</v>
      </c>
      <c r="K620" t="s">
        <v>926</v>
      </c>
      <c r="L620" t="s">
        <v>927</v>
      </c>
      <c r="M620" t="s">
        <v>928</v>
      </c>
      <c r="N620" s="126"/>
      <c r="Q620" t="s">
        <v>935</v>
      </c>
      <c r="R620" t="s">
        <v>18688</v>
      </c>
      <c r="S620" s="120">
        <v>0.6</v>
      </c>
      <c r="U620"/>
    </row>
    <row r="621" spans="1:21">
      <c r="A621">
        <v>620</v>
      </c>
      <c r="B621" s="1" t="s">
        <v>936</v>
      </c>
      <c r="C621" s="1" t="s">
        <v>352</v>
      </c>
      <c r="D621" s="1" t="s">
        <v>65</v>
      </c>
      <c r="E621" t="s">
        <v>56</v>
      </c>
      <c r="F621" t="s">
        <v>926</v>
      </c>
      <c r="G621" t="s">
        <v>57</v>
      </c>
      <c r="H621" t="s">
        <v>354</v>
      </c>
      <c r="I621" t="s">
        <v>499</v>
      </c>
      <c r="J621" s="1">
        <v>8</v>
      </c>
      <c r="K621" t="s">
        <v>926</v>
      </c>
      <c r="L621" t="s">
        <v>927</v>
      </c>
      <c r="M621" t="s">
        <v>928</v>
      </c>
      <c r="N621" s="126"/>
      <c r="Q621" t="s">
        <v>936</v>
      </c>
      <c r="R621" t="s">
        <v>18688</v>
      </c>
      <c r="S621" s="120">
        <v>0.6</v>
      </c>
      <c r="U621"/>
    </row>
    <row r="622" spans="1:21">
      <c r="A622">
        <v>621</v>
      </c>
      <c r="B622" s="1" t="s">
        <v>937</v>
      </c>
      <c r="C622" s="1" t="s">
        <v>352</v>
      </c>
      <c r="D622" s="1" t="s">
        <v>65</v>
      </c>
      <c r="E622" t="s">
        <v>56</v>
      </c>
      <c r="F622" t="s">
        <v>926</v>
      </c>
      <c r="G622" t="s">
        <v>57</v>
      </c>
      <c r="H622" t="s">
        <v>354</v>
      </c>
      <c r="I622" t="s">
        <v>499</v>
      </c>
      <c r="J622" s="1">
        <v>8</v>
      </c>
      <c r="K622" t="s">
        <v>926</v>
      </c>
      <c r="L622" t="s">
        <v>927</v>
      </c>
      <c r="M622" t="s">
        <v>928</v>
      </c>
      <c r="N622" s="126"/>
      <c r="Q622" t="s">
        <v>937</v>
      </c>
      <c r="R622" t="s">
        <v>18688</v>
      </c>
      <c r="S622" s="120">
        <v>0.6</v>
      </c>
      <c r="U622"/>
    </row>
    <row r="623" spans="1:21">
      <c r="A623">
        <v>622</v>
      </c>
      <c r="B623" s="1" t="s">
        <v>938</v>
      </c>
      <c r="C623" s="1" t="s">
        <v>593</v>
      </c>
      <c r="D623" s="1" t="s">
        <v>65</v>
      </c>
      <c r="E623" t="s">
        <v>56</v>
      </c>
      <c r="F623" t="s">
        <v>939</v>
      </c>
      <c r="G623" t="s">
        <v>57</v>
      </c>
      <c r="H623" t="s">
        <v>595</v>
      </c>
      <c r="I623" t="s">
        <v>499</v>
      </c>
      <c r="J623" s="1">
        <v>8</v>
      </c>
      <c r="K623" t="s">
        <v>939</v>
      </c>
      <c r="L623" t="s">
        <v>940</v>
      </c>
      <c r="M623" t="s">
        <v>941</v>
      </c>
      <c r="N623" s="126"/>
      <c r="Q623" t="s">
        <v>938</v>
      </c>
      <c r="R623" t="s">
        <v>18689</v>
      </c>
      <c r="S623" s="120">
        <v>0.6</v>
      </c>
      <c r="U623"/>
    </row>
    <row r="624" spans="1:21">
      <c r="A624">
        <v>623</v>
      </c>
      <c r="B624" s="1" t="s">
        <v>942</v>
      </c>
      <c r="C624" s="1" t="s">
        <v>593</v>
      </c>
      <c r="D624" s="1" t="s">
        <v>65</v>
      </c>
      <c r="E624" t="s">
        <v>56</v>
      </c>
      <c r="F624" t="s">
        <v>939</v>
      </c>
      <c r="G624" t="s">
        <v>57</v>
      </c>
      <c r="H624" t="s">
        <v>595</v>
      </c>
      <c r="I624" t="s">
        <v>499</v>
      </c>
      <c r="J624" s="1">
        <v>8</v>
      </c>
      <c r="K624" t="s">
        <v>939</v>
      </c>
      <c r="L624" t="s">
        <v>940</v>
      </c>
      <c r="M624" t="s">
        <v>941</v>
      </c>
      <c r="N624" s="126"/>
      <c r="Q624" t="s">
        <v>942</v>
      </c>
      <c r="R624" t="s">
        <v>18689</v>
      </c>
      <c r="S624" s="120">
        <v>0.6</v>
      </c>
      <c r="U624"/>
    </row>
    <row r="625" spans="1:21">
      <c r="A625">
        <v>624</v>
      </c>
      <c r="B625" s="1" t="s">
        <v>943</v>
      </c>
      <c r="C625" s="1" t="s">
        <v>593</v>
      </c>
      <c r="D625" s="1" t="s">
        <v>65</v>
      </c>
      <c r="E625" t="s">
        <v>56</v>
      </c>
      <c r="F625" t="s">
        <v>939</v>
      </c>
      <c r="G625" t="s">
        <v>57</v>
      </c>
      <c r="H625" t="s">
        <v>595</v>
      </c>
      <c r="I625" t="s">
        <v>499</v>
      </c>
      <c r="J625" s="1">
        <v>8</v>
      </c>
      <c r="K625" t="s">
        <v>939</v>
      </c>
      <c r="L625" t="s">
        <v>940</v>
      </c>
      <c r="M625" t="s">
        <v>941</v>
      </c>
      <c r="N625" s="126"/>
      <c r="Q625" t="s">
        <v>943</v>
      </c>
      <c r="R625" t="s">
        <v>18689</v>
      </c>
      <c r="S625" s="120">
        <v>0.6</v>
      </c>
      <c r="U625"/>
    </row>
    <row r="626" spans="1:21">
      <c r="A626">
        <v>625</v>
      </c>
      <c r="B626" s="1" t="s">
        <v>944</v>
      </c>
      <c r="C626" s="1" t="s">
        <v>593</v>
      </c>
      <c r="D626" s="1" t="s">
        <v>65</v>
      </c>
      <c r="E626" t="s">
        <v>56</v>
      </c>
      <c r="F626" t="s">
        <v>939</v>
      </c>
      <c r="G626" t="s">
        <v>57</v>
      </c>
      <c r="H626" t="s">
        <v>595</v>
      </c>
      <c r="I626" t="s">
        <v>499</v>
      </c>
      <c r="J626" s="1">
        <v>8</v>
      </c>
      <c r="K626" t="s">
        <v>939</v>
      </c>
      <c r="L626" t="s">
        <v>940</v>
      </c>
      <c r="M626" t="s">
        <v>941</v>
      </c>
      <c r="N626" s="126"/>
      <c r="Q626" t="s">
        <v>944</v>
      </c>
      <c r="R626" t="s">
        <v>18689</v>
      </c>
      <c r="S626" s="120">
        <v>0.6</v>
      </c>
      <c r="U626"/>
    </row>
    <row r="627" spans="1:21">
      <c r="A627">
        <v>626</v>
      </c>
      <c r="B627" s="1" t="s">
        <v>945</v>
      </c>
      <c r="C627" s="1" t="s">
        <v>593</v>
      </c>
      <c r="D627" s="1" t="s">
        <v>65</v>
      </c>
      <c r="E627" t="s">
        <v>56</v>
      </c>
      <c r="F627" t="s">
        <v>939</v>
      </c>
      <c r="G627" t="s">
        <v>57</v>
      </c>
      <c r="H627" t="s">
        <v>595</v>
      </c>
      <c r="I627" t="s">
        <v>499</v>
      </c>
      <c r="J627" s="1">
        <v>8</v>
      </c>
      <c r="K627" t="s">
        <v>939</v>
      </c>
      <c r="L627" t="s">
        <v>940</v>
      </c>
      <c r="M627" t="s">
        <v>941</v>
      </c>
      <c r="N627" s="126"/>
      <c r="Q627" t="s">
        <v>945</v>
      </c>
      <c r="R627" t="s">
        <v>18689</v>
      </c>
      <c r="S627" s="120">
        <v>0.6</v>
      </c>
      <c r="U627"/>
    </row>
    <row r="628" spans="1:21">
      <c r="A628">
        <v>627</v>
      </c>
      <c r="B628" s="1" t="s">
        <v>946</v>
      </c>
      <c r="C628" s="1" t="s">
        <v>593</v>
      </c>
      <c r="D628" s="1" t="s">
        <v>65</v>
      </c>
      <c r="E628" t="s">
        <v>56</v>
      </c>
      <c r="F628" t="s">
        <v>939</v>
      </c>
      <c r="G628" t="s">
        <v>57</v>
      </c>
      <c r="H628" t="s">
        <v>595</v>
      </c>
      <c r="I628" t="s">
        <v>499</v>
      </c>
      <c r="J628" s="1">
        <v>8</v>
      </c>
      <c r="K628" t="s">
        <v>939</v>
      </c>
      <c r="L628" t="s">
        <v>940</v>
      </c>
      <c r="M628" t="s">
        <v>941</v>
      </c>
      <c r="N628" s="126"/>
      <c r="Q628" t="s">
        <v>946</v>
      </c>
      <c r="R628" t="s">
        <v>18689</v>
      </c>
      <c r="S628" s="120">
        <v>0.6</v>
      </c>
      <c r="U628"/>
    </row>
    <row r="629" spans="1:21">
      <c r="A629">
        <v>628</v>
      </c>
      <c r="B629" s="1" t="s">
        <v>947</v>
      </c>
      <c r="C629" s="1" t="s">
        <v>593</v>
      </c>
      <c r="D629" s="1" t="s">
        <v>65</v>
      </c>
      <c r="E629" t="s">
        <v>56</v>
      </c>
      <c r="F629" t="s">
        <v>939</v>
      </c>
      <c r="G629" t="s">
        <v>57</v>
      </c>
      <c r="H629" t="s">
        <v>595</v>
      </c>
      <c r="I629" t="s">
        <v>499</v>
      </c>
      <c r="J629" s="1">
        <v>8</v>
      </c>
      <c r="K629" t="s">
        <v>939</v>
      </c>
      <c r="L629" t="s">
        <v>940</v>
      </c>
      <c r="M629" t="s">
        <v>941</v>
      </c>
      <c r="N629" s="126"/>
      <c r="Q629" t="s">
        <v>947</v>
      </c>
      <c r="R629" t="s">
        <v>18689</v>
      </c>
      <c r="S629" s="120">
        <v>0.6</v>
      </c>
      <c r="U629"/>
    </row>
    <row r="630" spans="1:21">
      <c r="A630">
        <v>629</v>
      </c>
      <c r="B630" s="1" t="s">
        <v>611</v>
      </c>
      <c r="C630" s="1" t="s">
        <v>201</v>
      </c>
      <c r="D630" s="1" t="s">
        <v>65</v>
      </c>
      <c r="E630" t="s">
        <v>56</v>
      </c>
      <c r="F630" t="s">
        <v>948</v>
      </c>
      <c r="G630" t="s">
        <v>57</v>
      </c>
      <c r="H630" t="s">
        <v>203</v>
      </c>
      <c r="I630" t="s">
        <v>499</v>
      </c>
      <c r="J630" s="1">
        <v>8</v>
      </c>
      <c r="K630" t="s">
        <v>948</v>
      </c>
      <c r="L630" t="s">
        <v>949</v>
      </c>
      <c r="M630" t="s">
        <v>950</v>
      </c>
      <c r="N630" s="126">
        <v>0.01</v>
      </c>
      <c r="Q630" t="s">
        <v>611</v>
      </c>
      <c r="R630" t="s">
        <v>18690</v>
      </c>
      <c r="S630" s="120">
        <v>0.6</v>
      </c>
      <c r="U630"/>
    </row>
    <row r="631" spans="1:21">
      <c r="A631">
        <v>630</v>
      </c>
      <c r="B631" s="1" t="s">
        <v>951</v>
      </c>
      <c r="C631" s="1" t="s">
        <v>201</v>
      </c>
      <c r="D631" s="1" t="s">
        <v>65</v>
      </c>
      <c r="E631" t="s">
        <v>56</v>
      </c>
      <c r="F631" t="s">
        <v>948</v>
      </c>
      <c r="G631" t="s">
        <v>57</v>
      </c>
      <c r="H631" t="s">
        <v>203</v>
      </c>
      <c r="I631" t="s">
        <v>499</v>
      </c>
      <c r="J631" s="1">
        <v>8</v>
      </c>
      <c r="K631" t="s">
        <v>948</v>
      </c>
      <c r="L631" t="s">
        <v>949</v>
      </c>
      <c r="M631" t="s">
        <v>950</v>
      </c>
      <c r="N631" s="126"/>
      <c r="Q631" t="s">
        <v>951</v>
      </c>
      <c r="R631" t="s">
        <v>18690</v>
      </c>
      <c r="S631" s="120">
        <v>0.6</v>
      </c>
      <c r="U631"/>
    </row>
    <row r="632" spans="1:21">
      <c r="A632">
        <v>631</v>
      </c>
      <c r="B632" s="1" t="s">
        <v>952</v>
      </c>
      <c r="C632" s="1" t="s">
        <v>201</v>
      </c>
      <c r="D632" s="1" t="s">
        <v>65</v>
      </c>
      <c r="E632" t="s">
        <v>56</v>
      </c>
      <c r="F632" t="s">
        <v>948</v>
      </c>
      <c r="G632" t="s">
        <v>57</v>
      </c>
      <c r="H632" t="s">
        <v>203</v>
      </c>
      <c r="I632" t="s">
        <v>499</v>
      </c>
      <c r="J632" s="1">
        <v>8</v>
      </c>
      <c r="K632" t="s">
        <v>948</v>
      </c>
      <c r="L632" t="s">
        <v>949</v>
      </c>
      <c r="M632" t="s">
        <v>950</v>
      </c>
      <c r="N632" s="126"/>
      <c r="Q632" t="s">
        <v>952</v>
      </c>
      <c r="R632" t="s">
        <v>18690</v>
      </c>
      <c r="S632" s="120">
        <v>0.6</v>
      </c>
      <c r="U632"/>
    </row>
    <row r="633" spans="1:21">
      <c r="A633">
        <v>632</v>
      </c>
      <c r="B633" s="1" t="s">
        <v>953</v>
      </c>
      <c r="C633" s="1" t="s">
        <v>201</v>
      </c>
      <c r="D633" s="1" t="s">
        <v>65</v>
      </c>
      <c r="E633" t="s">
        <v>56</v>
      </c>
      <c r="F633" t="s">
        <v>948</v>
      </c>
      <c r="G633" t="s">
        <v>57</v>
      </c>
      <c r="H633" t="s">
        <v>203</v>
      </c>
      <c r="I633" t="s">
        <v>499</v>
      </c>
      <c r="J633" s="1">
        <v>8</v>
      </c>
      <c r="K633" t="s">
        <v>948</v>
      </c>
      <c r="L633" t="s">
        <v>949</v>
      </c>
      <c r="M633" t="s">
        <v>950</v>
      </c>
      <c r="N633" s="126"/>
      <c r="Q633" t="s">
        <v>953</v>
      </c>
      <c r="R633" t="s">
        <v>18690</v>
      </c>
      <c r="S633" s="120">
        <v>0.6</v>
      </c>
      <c r="U633"/>
    </row>
    <row r="634" spans="1:21">
      <c r="A634">
        <v>633</v>
      </c>
      <c r="B634" s="1" t="s">
        <v>954</v>
      </c>
      <c r="C634" s="1" t="s">
        <v>201</v>
      </c>
      <c r="D634" s="1" t="s">
        <v>65</v>
      </c>
      <c r="E634" t="s">
        <v>56</v>
      </c>
      <c r="F634" t="s">
        <v>948</v>
      </c>
      <c r="G634" t="s">
        <v>57</v>
      </c>
      <c r="H634" t="s">
        <v>203</v>
      </c>
      <c r="I634" t="s">
        <v>499</v>
      </c>
      <c r="J634" s="1">
        <v>8</v>
      </c>
      <c r="K634" t="s">
        <v>948</v>
      </c>
      <c r="L634" t="s">
        <v>949</v>
      </c>
      <c r="M634" t="s">
        <v>950</v>
      </c>
      <c r="N634" s="126"/>
      <c r="Q634" t="s">
        <v>954</v>
      </c>
      <c r="R634" t="s">
        <v>18690</v>
      </c>
      <c r="S634" s="120">
        <v>0.6</v>
      </c>
      <c r="U634"/>
    </row>
    <row r="635" spans="1:21">
      <c r="A635">
        <v>634</v>
      </c>
      <c r="B635" s="1" t="s">
        <v>955</v>
      </c>
      <c r="C635" s="1" t="s">
        <v>201</v>
      </c>
      <c r="D635" s="1" t="s">
        <v>65</v>
      </c>
      <c r="E635" t="s">
        <v>56</v>
      </c>
      <c r="F635" t="s">
        <v>948</v>
      </c>
      <c r="G635" t="s">
        <v>57</v>
      </c>
      <c r="H635" t="s">
        <v>203</v>
      </c>
      <c r="I635" t="s">
        <v>499</v>
      </c>
      <c r="J635" s="1">
        <v>8</v>
      </c>
      <c r="K635" t="s">
        <v>948</v>
      </c>
      <c r="L635" t="s">
        <v>949</v>
      </c>
      <c r="M635" t="s">
        <v>950</v>
      </c>
      <c r="N635" s="126"/>
      <c r="Q635" t="s">
        <v>955</v>
      </c>
      <c r="R635" t="s">
        <v>18690</v>
      </c>
      <c r="S635" s="120">
        <v>0.6</v>
      </c>
      <c r="U635"/>
    </row>
    <row r="636" spans="1:21">
      <c r="A636">
        <v>635</v>
      </c>
      <c r="B636" s="1" t="s">
        <v>956</v>
      </c>
      <c r="C636" s="1" t="s">
        <v>201</v>
      </c>
      <c r="D636" s="1" t="s">
        <v>65</v>
      </c>
      <c r="E636" t="s">
        <v>56</v>
      </c>
      <c r="F636" t="s">
        <v>948</v>
      </c>
      <c r="G636" t="s">
        <v>57</v>
      </c>
      <c r="H636" t="s">
        <v>203</v>
      </c>
      <c r="I636" t="s">
        <v>499</v>
      </c>
      <c r="J636" s="1">
        <v>8</v>
      </c>
      <c r="K636" t="s">
        <v>948</v>
      </c>
      <c r="L636" t="s">
        <v>949</v>
      </c>
      <c r="M636" t="s">
        <v>950</v>
      </c>
      <c r="N636" s="126"/>
      <c r="Q636" t="s">
        <v>956</v>
      </c>
      <c r="R636" t="s">
        <v>18690</v>
      </c>
      <c r="S636" s="120">
        <v>0.6</v>
      </c>
      <c r="U636"/>
    </row>
    <row r="637" spans="1:21">
      <c r="A637">
        <v>636</v>
      </c>
      <c r="B637" s="1" t="s">
        <v>957</v>
      </c>
      <c r="C637" s="1" t="s">
        <v>201</v>
      </c>
      <c r="D637" s="1" t="s">
        <v>65</v>
      </c>
      <c r="E637" t="s">
        <v>56</v>
      </c>
      <c r="F637" t="s">
        <v>948</v>
      </c>
      <c r="G637" t="s">
        <v>57</v>
      </c>
      <c r="H637" t="s">
        <v>203</v>
      </c>
      <c r="I637" t="s">
        <v>499</v>
      </c>
      <c r="J637" s="1">
        <v>8</v>
      </c>
      <c r="K637" t="s">
        <v>948</v>
      </c>
      <c r="L637" t="s">
        <v>949</v>
      </c>
      <c r="M637" t="s">
        <v>950</v>
      </c>
      <c r="N637" s="126"/>
      <c r="Q637" t="s">
        <v>957</v>
      </c>
      <c r="R637" t="s">
        <v>18690</v>
      </c>
      <c r="S637" s="120">
        <v>0.6</v>
      </c>
      <c r="U637"/>
    </row>
    <row r="638" spans="1:21">
      <c r="A638">
        <v>637</v>
      </c>
      <c r="B638" s="1" t="s">
        <v>958</v>
      </c>
      <c r="C638" s="1" t="s">
        <v>72</v>
      </c>
      <c r="D638" s="1" t="s">
        <v>37</v>
      </c>
      <c r="E638" t="s">
        <v>38</v>
      </c>
      <c r="F638" t="s">
        <v>959</v>
      </c>
      <c r="G638" t="s">
        <v>39</v>
      </c>
      <c r="H638" t="s">
        <v>74</v>
      </c>
      <c r="I638" t="s">
        <v>41</v>
      </c>
      <c r="J638" s="1">
        <v>1</v>
      </c>
      <c r="K638" t="s">
        <v>959</v>
      </c>
      <c r="L638" t="s">
        <v>960</v>
      </c>
      <c r="M638" t="s">
        <v>961</v>
      </c>
      <c r="N638" s="126"/>
      <c r="Q638" t="s">
        <v>958</v>
      </c>
      <c r="R638" t="s">
        <v>18691</v>
      </c>
      <c r="S638" s="120">
        <v>0.6</v>
      </c>
      <c r="U638"/>
    </row>
    <row r="639" spans="1:21">
      <c r="A639">
        <v>638</v>
      </c>
      <c r="B639" s="1" t="s">
        <v>962</v>
      </c>
      <c r="C639" s="1" t="s">
        <v>72</v>
      </c>
      <c r="D639" s="1" t="s">
        <v>37</v>
      </c>
      <c r="E639" t="s">
        <v>38</v>
      </c>
      <c r="F639" t="s">
        <v>959</v>
      </c>
      <c r="G639" t="s">
        <v>39</v>
      </c>
      <c r="H639" t="s">
        <v>74</v>
      </c>
      <c r="I639" t="s">
        <v>41</v>
      </c>
      <c r="J639" s="1">
        <v>1</v>
      </c>
      <c r="K639" t="s">
        <v>959</v>
      </c>
      <c r="L639" t="s">
        <v>960</v>
      </c>
      <c r="M639" t="s">
        <v>961</v>
      </c>
      <c r="N639" s="126"/>
      <c r="Q639" t="s">
        <v>962</v>
      </c>
      <c r="R639" t="s">
        <v>18691</v>
      </c>
      <c r="S639" s="120">
        <v>0.6</v>
      </c>
      <c r="U639"/>
    </row>
    <row r="640" spans="1:21">
      <c r="A640">
        <v>639</v>
      </c>
      <c r="B640" s="1" t="s">
        <v>963</v>
      </c>
      <c r="C640" s="1" t="s">
        <v>72</v>
      </c>
      <c r="D640" s="1" t="s">
        <v>37</v>
      </c>
      <c r="E640" t="s">
        <v>38</v>
      </c>
      <c r="F640" t="s">
        <v>959</v>
      </c>
      <c r="G640" t="s">
        <v>39</v>
      </c>
      <c r="H640" t="s">
        <v>74</v>
      </c>
      <c r="I640" t="s">
        <v>41</v>
      </c>
      <c r="J640" s="1">
        <v>1</v>
      </c>
      <c r="K640" t="s">
        <v>959</v>
      </c>
      <c r="L640" t="s">
        <v>960</v>
      </c>
      <c r="M640" t="s">
        <v>961</v>
      </c>
      <c r="N640" s="126"/>
      <c r="Q640" t="s">
        <v>963</v>
      </c>
      <c r="R640" t="s">
        <v>18691</v>
      </c>
      <c r="S640" s="120">
        <v>0.6</v>
      </c>
      <c r="U640"/>
    </row>
    <row r="641" spans="1:21">
      <c r="A641">
        <v>640</v>
      </c>
      <c r="B641" s="1" t="s">
        <v>72</v>
      </c>
      <c r="C641" s="1" t="s">
        <v>72</v>
      </c>
      <c r="D641" s="1" t="s">
        <v>37</v>
      </c>
      <c r="E641" t="s">
        <v>38</v>
      </c>
      <c r="F641" t="s">
        <v>959</v>
      </c>
      <c r="G641" t="s">
        <v>39</v>
      </c>
      <c r="H641" t="s">
        <v>74</v>
      </c>
      <c r="I641" t="s">
        <v>41</v>
      </c>
      <c r="J641" s="1">
        <v>1</v>
      </c>
      <c r="K641" t="s">
        <v>959</v>
      </c>
      <c r="L641" t="s">
        <v>960</v>
      </c>
      <c r="M641" t="s">
        <v>961</v>
      </c>
      <c r="N641" s="126"/>
      <c r="Q641" t="s">
        <v>72</v>
      </c>
      <c r="R641" t="s">
        <v>18691</v>
      </c>
      <c r="S641" s="120">
        <v>0.6</v>
      </c>
      <c r="U641"/>
    </row>
    <row r="642" spans="1:21">
      <c r="A642">
        <v>641</v>
      </c>
      <c r="B642" s="1" t="s">
        <v>964</v>
      </c>
      <c r="C642" s="1" t="s">
        <v>72</v>
      </c>
      <c r="D642" s="1" t="s">
        <v>37</v>
      </c>
      <c r="E642" t="s">
        <v>38</v>
      </c>
      <c r="F642" t="s">
        <v>959</v>
      </c>
      <c r="G642" t="s">
        <v>39</v>
      </c>
      <c r="H642" t="s">
        <v>74</v>
      </c>
      <c r="I642" t="s">
        <v>41</v>
      </c>
      <c r="J642" s="1">
        <v>1</v>
      </c>
      <c r="K642" t="s">
        <v>959</v>
      </c>
      <c r="L642" t="s">
        <v>960</v>
      </c>
      <c r="M642" t="s">
        <v>961</v>
      </c>
      <c r="N642" s="126"/>
      <c r="Q642" t="s">
        <v>964</v>
      </c>
      <c r="R642" t="s">
        <v>18691</v>
      </c>
      <c r="S642" s="120">
        <v>0.6</v>
      </c>
      <c r="U642"/>
    </row>
    <row r="643" spans="1:21">
      <c r="A643">
        <v>642</v>
      </c>
      <c r="B643" s="1" t="s">
        <v>965</v>
      </c>
      <c r="C643" s="1" t="s">
        <v>72</v>
      </c>
      <c r="D643" s="1" t="s">
        <v>37</v>
      </c>
      <c r="E643" t="s">
        <v>38</v>
      </c>
      <c r="F643" t="s">
        <v>959</v>
      </c>
      <c r="G643" t="s">
        <v>39</v>
      </c>
      <c r="H643" t="s">
        <v>74</v>
      </c>
      <c r="I643" t="s">
        <v>41</v>
      </c>
      <c r="J643" s="1">
        <v>1</v>
      </c>
      <c r="K643" t="s">
        <v>959</v>
      </c>
      <c r="L643" t="s">
        <v>960</v>
      </c>
      <c r="M643" t="s">
        <v>961</v>
      </c>
      <c r="N643" s="126"/>
      <c r="Q643" t="s">
        <v>965</v>
      </c>
      <c r="R643" t="s">
        <v>18691</v>
      </c>
      <c r="S643" s="120">
        <v>0.6</v>
      </c>
      <c r="U643"/>
    </row>
    <row r="644" spans="1:21">
      <c r="A644">
        <v>643</v>
      </c>
      <c r="B644" s="1" t="s">
        <v>37</v>
      </c>
      <c r="C644" s="1" t="s">
        <v>78</v>
      </c>
      <c r="D644" s="1" t="s">
        <v>37</v>
      </c>
      <c r="E644" t="s">
        <v>38</v>
      </c>
      <c r="F644" t="s">
        <v>966</v>
      </c>
      <c r="G644" t="s">
        <v>39</v>
      </c>
      <c r="H644" t="s">
        <v>80</v>
      </c>
      <c r="I644" t="s">
        <v>41</v>
      </c>
      <c r="J644" s="1">
        <v>1</v>
      </c>
      <c r="K644" t="s">
        <v>966</v>
      </c>
      <c r="L644" t="s">
        <v>967</v>
      </c>
      <c r="M644" t="s">
        <v>968</v>
      </c>
      <c r="N644" s="126"/>
      <c r="Q644" t="s">
        <v>37</v>
      </c>
      <c r="R644" t="s">
        <v>18692</v>
      </c>
      <c r="S644" s="120">
        <v>0.6</v>
      </c>
      <c r="U644"/>
    </row>
    <row r="645" spans="1:21">
      <c r="A645">
        <v>644</v>
      </c>
      <c r="B645" s="1" t="s">
        <v>969</v>
      </c>
      <c r="C645" s="1" t="s">
        <v>78</v>
      </c>
      <c r="D645" s="1" t="s">
        <v>37</v>
      </c>
      <c r="E645" t="s">
        <v>38</v>
      </c>
      <c r="F645" t="s">
        <v>966</v>
      </c>
      <c r="G645" t="s">
        <v>39</v>
      </c>
      <c r="H645" t="s">
        <v>80</v>
      </c>
      <c r="I645" t="s">
        <v>41</v>
      </c>
      <c r="J645" s="1">
        <v>1</v>
      </c>
      <c r="K645" t="s">
        <v>966</v>
      </c>
      <c r="L645" t="s">
        <v>967</v>
      </c>
      <c r="M645" t="s">
        <v>968</v>
      </c>
      <c r="N645" s="126"/>
      <c r="Q645" t="s">
        <v>969</v>
      </c>
      <c r="R645" t="s">
        <v>18692</v>
      </c>
      <c r="S645" s="120">
        <v>0.6</v>
      </c>
      <c r="U645"/>
    </row>
    <row r="646" spans="1:21">
      <c r="A646">
        <v>645</v>
      </c>
      <c r="B646" s="1" t="s">
        <v>970</v>
      </c>
      <c r="C646" s="1" t="s">
        <v>78</v>
      </c>
      <c r="D646" s="1" t="s">
        <v>37</v>
      </c>
      <c r="E646" t="s">
        <v>38</v>
      </c>
      <c r="F646" t="s">
        <v>966</v>
      </c>
      <c r="G646" t="s">
        <v>39</v>
      </c>
      <c r="H646" t="s">
        <v>80</v>
      </c>
      <c r="I646" t="s">
        <v>41</v>
      </c>
      <c r="J646" s="1">
        <v>1</v>
      </c>
      <c r="K646" t="s">
        <v>966</v>
      </c>
      <c r="L646" t="s">
        <v>967</v>
      </c>
      <c r="M646" t="s">
        <v>968</v>
      </c>
      <c r="N646" s="126"/>
      <c r="Q646" t="s">
        <v>970</v>
      </c>
      <c r="R646" t="s">
        <v>18692</v>
      </c>
      <c r="S646" s="120">
        <v>0.6</v>
      </c>
      <c r="U646"/>
    </row>
    <row r="647" spans="1:21">
      <c r="A647">
        <v>646</v>
      </c>
      <c r="B647" s="1" t="s">
        <v>971</v>
      </c>
      <c r="C647" s="1" t="s">
        <v>78</v>
      </c>
      <c r="D647" s="1" t="s">
        <v>37</v>
      </c>
      <c r="E647" t="s">
        <v>38</v>
      </c>
      <c r="F647" t="s">
        <v>966</v>
      </c>
      <c r="G647" t="s">
        <v>39</v>
      </c>
      <c r="H647" t="s">
        <v>80</v>
      </c>
      <c r="I647" t="s">
        <v>41</v>
      </c>
      <c r="J647" s="1">
        <v>1</v>
      </c>
      <c r="K647" t="s">
        <v>966</v>
      </c>
      <c r="L647" t="s">
        <v>967</v>
      </c>
      <c r="M647" t="s">
        <v>968</v>
      </c>
      <c r="N647" s="126"/>
      <c r="Q647" t="s">
        <v>971</v>
      </c>
      <c r="R647" t="s">
        <v>18692</v>
      </c>
      <c r="S647" s="120">
        <v>0.6</v>
      </c>
      <c r="U647"/>
    </row>
    <row r="648" spans="1:21">
      <c r="A648">
        <v>647</v>
      </c>
      <c r="B648" s="1" t="s">
        <v>972</v>
      </c>
      <c r="C648" s="1" t="s">
        <v>78</v>
      </c>
      <c r="D648" s="1" t="s">
        <v>37</v>
      </c>
      <c r="E648" t="s">
        <v>38</v>
      </c>
      <c r="F648" t="s">
        <v>966</v>
      </c>
      <c r="G648" t="s">
        <v>39</v>
      </c>
      <c r="H648" t="s">
        <v>80</v>
      </c>
      <c r="I648" t="s">
        <v>41</v>
      </c>
      <c r="J648" s="1">
        <v>1</v>
      </c>
      <c r="K648" t="s">
        <v>966</v>
      </c>
      <c r="L648" t="s">
        <v>967</v>
      </c>
      <c r="M648" t="s">
        <v>968</v>
      </c>
      <c r="N648" s="126"/>
      <c r="Q648" t="s">
        <v>972</v>
      </c>
      <c r="R648" t="s">
        <v>18692</v>
      </c>
      <c r="S648" s="120">
        <v>0.6</v>
      </c>
      <c r="U648"/>
    </row>
    <row r="649" spans="1:21">
      <c r="A649">
        <v>648</v>
      </c>
      <c r="B649" s="1" t="s">
        <v>973</v>
      </c>
      <c r="C649" s="1" t="s">
        <v>78</v>
      </c>
      <c r="D649" s="1" t="s">
        <v>37</v>
      </c>
      <c r="E649" t="s">
        <v>38</v>
      </c>
      <c r="F649" t="s">
        <v>966</v>
      </c>
      <c r="G649" t="s">
        <v>39</v>
      </c>
      <c r="H649" t="s">
        <v>80</v>
      </c>
      <c r="I649" t="s">
        <v>41</v>
      </c>
      <c r="J649" s="1">
        <v>1</v>
      </c>
      <c r="K649" t="s">
        <v>966</v>
      </c>
      <c r="L649" t="s">
        <v>967</v>
      </c>
      <c r="M649" t="s">
        <v>968</v>
      </c>
      <c r="N649" s="126"/>
      <c r="Q649" t="s">
        <v>973</v>
      </c>
      <c r="R649" t="s">
        <v>18692</v>
      </c>
      <c r="S649" s="120">
        <v>0.6</v>
      </c>
      <c r="U649"/>
    </row>
    <row r="650" spans="1:21">
      <c r="A650">
        <v>649</v>
      </c>
      <c r="B650" s="1" t="s">
        <v>974</v>
      </c>
      <c r="C650" s="1" t="s">
        <v>78</v>
      </c>
      <c r="D650" s="1" t="s">
        <v>37</v>
      </c>
      <c r="E650" t="s">
        <v>38</v>
      </c>
      <c r="F650" t="s">
        <v>966</v>
      </c>
      <c r="G650" t="s">
        <v>39</v>
      </c>
      <c r="H650" t="s">
        <v>80</v>
      </c>
      <c r="I650" t="s">
        <v>41</v>
      </c>
      <c r="J650" s="1">
        <v>1</v>
      </c>
      <c r="K650" t="s">
        <v>966</v>
      </c>
      <c r="L650" t="s">
        <v>967</v>
      </c>
      <c r="M650" t="s">
        <v>968</v>
      </c>
      <c r="N650" s="126"/>
      <c r="Q650" t="s">
        <v>974</v>
      </c>
      <c r="R650" t="s">
        <v>18692</v>
      </c>
      <c r="S650" s="120">
        <v>0.6</v>
      </c>
      <c r="U650"/>
    </row>
    <row r="651" spans="1:21">
      <c r="A651">
        <v>650</v>
      </c>
      <c r="B651" s="1" t="s">
        <v>975</v>
      </c>
      <c r="C651" s="1" t="s">
        <v>87</v>
      </c>
      <c r="D651" s="1" t="s">
        <v>37</v>
      </c>
      <c r="E651" t="s">
        <v>38</v>
      </c>
      <c r="F651" t="s">
        <v>976</v>
      </c>
      <c r="G651" t="s">
        <v>39</v>
      </c>
      <c r="H651" t="s">
        <v>89</v>
      </c>
      <c r="I651" t="s">
        <v>41</v>
      </c>
      <c r="J651" s="1">
        <v>1</v>
      </c>
      <c r="K651" t="s">
        <v>976</v>
      </c>
      <c r="L651" t="s">
        <v>977</v>
      </c>
      <c r="M651" t="s">
        <v>978</v>
      </c>
      <c r="N651" s="126"/>
      <c r="Q651" t="s">
        <v>975</v>
      </c>
      <c r="R651" t="s">
        <v>18693</v>
      </c>
      <c r="S651" s="120">
        <v>0.6</v>
      </c>
      <c r="U651"/>
    </row>
    <row r="652" spans="1:21">
      <c r="A652">
        <v>651</v>
      </c>
      <c r="B652" s="1" t="s">
        <v>979</v>
      </c>
      <c r="C652" s="1" t="s">
        <v>87</v>
      </c>
      <c r="D652" s="1" t="s">
        <v>37</v>
      </c>
      <c r="E652" t="s">
        <v>38</v>
      </c>
      <c r="F652" t="s">
        <v>976</v>
      </c>
      <c r="G652" t="s">
        <v>39</v>
      </c>
      <c r="H652" t="s">
        <v>89</v>
      </c>
      <c r="I652" t="s">
        <v>41</v>
      </c>
      <c r="J652" s="1">
        <v>1</v>
      </c>
      <c r="K652" t="s">
        <v>976</v>
      </c>
      <c r="L652" t="s">
        <v>977</v>
      </c>
      <c r="M652" t="s">
        <v>978</v>
      </c>
      <c r="N652" s="126"/>
      <c r="Q652" t="s">
        <v>979</v>
      </c>
      <c r="R652" t="s">
        <v>18693</v>
      </c>
      <c r="S652" s="120">
        <v>0.6</v>
      </c>
      <c r="U652"/>
    </row>
    <row r="653" spans="1:21">
      <c r="A653">
        <v>652</v>
      </c>
      <c r="B653" s="1" t="s">
        <v>980</v>
      </c>
      <c r="C653" s="1" t="s">
        <v>87</v>
      </c>
      <c r="D653" s="1" t="s">
        <v>37</v>
      </c>
      <c r="E653" t="s">
        <v>38</v>
      </c>
      <c r="F653" t="s">
        <v>976</v>
      </c>
      <c r="G653" t="s">
        <v>39</v>
      </c>
      <c r="H653" t="s">
        <v>89</v>
      </c>
      <c r="I653" t="s">
        <v>41</v>
      </c>
      <c r="J653" s="1">
        <v>1</v>
      </c>
      <c r="K653" t="s">
        <v>976</v>
      </c>
      <c r="L653" t="s">
        <v>977</v>
      </c>
      <c r="M653" t="s">
        <v>978</v>
      </c>
      <c r="N653" s="126">
        <v>0.01</v>
      </c>
      <c r="Q653" t="s">
        <v>980</v>
      </c>
      <c r="R653" t="s">
        <v>18693</v>
      </c>
      <c r="S653" s="120">
        <v>0.6</v>
      </c>
      <c r="U653"/>
    </row>
    <row r="654" spans="1:21">
      <c r="A654">
        <v>653</v>
      </c>
      <c r="B654" s="1" t="s">
        <v>981</v>
      </c>
      <c r="C654" s="1" t="s">
        <v>87</v>
      </c>
      <c r="D654" s="1" t="s">
        <v>37</v>
      </c>
      <c r="E654" t="s">
        <v>38</v>
      </c>
      <c r="F654" t="s">
        <v>976</v>
      </c>
      <c r="G654" t="s">
        <v>39</v>
      </c>
      <c r="H654" t="s">
        <v>89</v>
      </c>
      <c r="I654" t="s">
        <v>41</v>
      </c>
      <c r="J654" s="1">
        <v>1</v>
      </c>
      <c r="K654" t="s">
        <v>976</v>
      </c>
      <c r="L654" t="s">
        <v>977</v>
      </c>
      <c r="M654" t="s">
        <v>978</v>
      </c>
      <c r="N654" s="126"/>
      <c r="Q654" t="s">
        <v>981</v>
      </c>
      <c r="R654" t="s">
        <v>18693</v>
      </c>
      <c r="S654" s="120">
        <v>0.6</v>
      </c>
      <c r="U654"/>
    </row>
    <row r="655" spans="1:21">
      <c r="A655">
        <v>654</v>
      </c>
      <c r="B655" s="1" t="s">
        <v>982</v>
      </c>
      <c r="C655" s="1" t="s">
        <v>87</v>
      </c>
      <c r="D655" s="1" t="s">
        <v>37</v>
      </c>
      <c r="E655" t="s">
        <v>38</v>
      </c>
      <c r="F655" t="s">
        <v>976</v>
      </c>
      <c r="G655" t="s">
        <v>39</v>
      </c>
      <c r="H655" t="s">
        <v>89</v>
      </c>
      <c r="I655" t="s">
        <v>41</v>
      </c>
      <c r="J655" s="1">
        <v>1</v>
      </c>
      <c r="K655" t="s">
        <v>976</v>
      </c>
      <c r="L655" t="s">
        <v>977</v>
      </c>
      <c r="M655" t="s">
        <v>978</v>
      </c>
      <c r="N655" s="126"/>
      <c r="Q655" t="s">
        <v>982</v>
      </c>
      <c r="R655" t="s">
        <v>18693</v>
      </c>
      <c r="S655" s="120">
        <v>0.6</v>
      </c>
      <c r="U655"/>
    </row>
    <row r="656" spans="1:21">
      <c r="A656">
        <v>655</v>
      </c>
      <c r="B656" s="1" t="s">
        <v>983</v>
      </c>
      <c r="C656" s="1" t="s">
        <v>87</v>
      </c>
      <c r="D656" s="1" t="s">
        <v>37</v>
      </c>
      <c r="E656" t="s">
        <v>38</v>
      </c>
      <c r="F656" t="s">
        <v>976</v>
      </c>
      <c r="G656" t="s">
        <v>39</v>
      </c>
      <c r="H656" t="s">
        <v>89</v>
      </c>
      <c r="I656" t="s">
        <v>41</v>
      </c>
      <c r="J656" s="1">
        <v>1</v>
      </c>
      <c r="K656" t="s">
        <v>976</v>
      </c>
      <c r="L656" t="s">
        <v>977</v>
      </c>
      <c r="M656" t="s">
        <v>978</v>
      </c>
      <c r="N656" s="126"/>
      <c r="Q656" t="s">
        <v>983</v>
      </c>
      <c r="R656" t="s">
        <v>18693</v>
      </c>
      <c r="S656" s="120">
        <v>0.6</v>
      </c>
      <c r="U656"/>
    </row>
    <row r="657" spans="1:21">
      <c r="A657">
        <v>656</v>
      </c>
      <c r="B657" s="1" t="s">
        <v>984</v>
      </c>
      <c r="C657" s="1" t="s">
        <v>87</v>
      </c>
      <c r="D657" s="1" t="s">
        <v>37</v>
      </c>
      <c r="E657" t="s">
        <v>38</v>
      </c>
      <c r="F657" t="s">
        <v>976</v>
      </c>
      <c r="G657" t="s">
        <v>39</v>
      </c>
      <c r="H657" t="s">
        <v>89</v>
      </c>
      <c r="I657" t="s">
        <v>41</v>
      </c>
      <c r="J657" s="1">
        <v>1</v>
      </c>
      <c r="K657" t="s">
        <v>976</v>
      </c>
      <c r="L657" t="s">
        <v>977</v>
      </c>
      <c r="M657" t="s">
        <v>978</v>
      </c>
      <c r="N657" s="126"/>
      <c r="Q657" t="s">
        <v>984</v>
      </c>
      <c r="R657" t="s">
        <v>18693</v>
      </c>
      <c r="S657" s="120">
        <v>0.6</v>
      </c>
      <c r="U657"/>
    </row>
    <row r="658" spans="1:21">
      <c r="A658">
        <v>657</v>
      </c>
      <c r="B658" s="1" t="s">
        <v>985</v>
      </c>
      <c r="C658" s="1" t="s">
        <v>87</v>
      </c>
      <c r="D658" s="1" t="s">
        <v>37</v>
      </c>
      <c r="E658" t="s">
        <v>38</v>
      </c>
      <c r="F658" t="s">
        <v>976</v>
      </c>
      <c r="G658" t="s">
        <v>39</v>
      </c>
      <c r="H658" t="s">
        <v>89</v>
      </c>
      <c r="I658" t="s">
        <v>41</v>
      </c>
      <c r="J658" s="1">
        <v>1</v>
      </c>
      <c r="K658" t="s">
        <v>976</v>
      </c>
      <c r="L658" t="s">
        <v>977</v>
      </c>
      <c r="M658" t="s">
        <v>978</v>
      </c>
      <c r="N658" s="126"/>
      <c r="Q658" t="s">
        <v>985</v>
      </c>
      <c r="R658" t="s">
        <v>18693</v>
      </c>
      <c r="S658" s="120">
        <v>0.6</v>
      </c>
      <c r="U658"/>
    </row>
    <row r="659" spans="1:21">
      <c r="A659">
        <v>658</v>
      </c>
      <c r="B659" s="1" t="s">
        <v>986</v>
      </c>
      <c r="C659" s="1" t="s">
        <v>87</v>
      </c>
      <c r="D659" s="1" t="s">
        <v>37</v>
      </c>
      <c r="E659" t="s">
        <v>38</v>
      </c>
      <c r="F659" t="s">
        <v>976</v>
      </c>
      <c r="G659" t="s">
        <v>39</v>
      </c>
      <c r="H659" t="s">
        <v>89</v>
      </c>
      <c r="I659" t="s">
        <v>41</v>
      </c>
      <c r="J659" s="1">
        <v>1</v>
      </c>
      <c r="K659" t="s">
        <v>976</v>
      </c>
      <c r="L659" t="s">
        <v>977</v>
      </c>
      <c r="M659" t="s">
        <v>978</v>
      </c>
      <c r="N659" s="126"/>
      <c r="Q659" t="s">
        <v>986</v>
      </c>
      <c r="R659" t="s">
        <v>18693</v>
      </c>
      <c r="S659" s="120">
        <v>0.6</v>
      </c>
      <c r="U659"/>
    </row>
    <row r="660" spans="1:21">
      <c r="A660">
        <v>659</v>
      </c>
      <c r="B660" s="1" t="s">
        <v>987</v>
      </c>
      <c r="C660" s="1" t="s">
        <v>105</v>
      </c>
      <c r="D660" s="1" t="s">
        <v>37</v>
      </c>
      <c r="E660" t="s">
        <v>38</v>
      </c>
      <c r="F660" t="s">
        <v>988</v>
      </c>
      <c r="G660" t="s">
        <v>39</v>
      </c>
      <c r="H660" t="s">
        <v>107</v>
      </c>
      <c r="I660" t="s">
        <v>41</v>
      </c>
      <c r="J660" s="1">
        <v>1</v>
      </c>
      <c r="K660" t="s">
        <v>988</v>
      </c>
      <c r="L660" t="s">
        <v>989</v>
      </c>
      <c r="M660" t="s">
        <v>990</v>
      </c>
      <c r="N660" s="126"/>
      <c r="Q660" t="s">
        <v>987</v>
      </c>
      <c r="R660" t="s">
        <v>18694</v>
      </c>
      <c r="S660" s="120">
        <v>0.6</v>
      </c>
      <c r="U660"/>
    </row>
    <row r="661" spans="1:21">
      <c r="A661">
        <v>660</v>
      </c>
      <c r="B661" s="1" t="s">
        <v>991</v>
      </c>
      <c r="C661" s="1" t="s">
        <v>105</v>
      </c>
      <c r="D661" s="1" t="s">
        <v>37</v>
      </c>
      <c r="E661" t="s">
        <v>38</v>
      </c>
      <c r="F661" t="s">
        <v>988</v>
      </c>
      <c r="G661" t="s">
        <v>39</v>
      </c>
      <c r="H661" t="s">
        <v>107</v>
      </c>
      <c r="I661" t="s">
        <v>41</v>
      </c>
      <c r="J661" s="1">
        <v>1</v>
      </c>
      <c r="K661" t="s">
        <v>988</v>
      </c>
      <c r="L661" t="s">
        <v>989</v>
      </c>
      <c r="M661" t="s">
        <v>990</v>
      </c>
      <c r="N661" s="126"/>
      <c r="Q661" t="s">
        <v>991</v>
      </c>
      <c r="R661" t="s">
        <v>18694</v>
      </c>
      <c r="S661" s="120">
        <v>0.6</v>
      </c>
      <c r="U661"/>
    </row>
    <row r="662" spans="1:21">
      <c r="A662">
        <v>661</v>
      </c>
      <c r="B662" s="1" t="s">
        <v>992</v>
      </c>
      <c r="C662" s="1" t="s">
        <v>105</v>
      </c>
      <c r="D662" s="1" t="s">
        <v>37</v>
      </c>
      <c r="E662" t="s">
        <v>38</v>
      </c>
      <c r="F662" t="s">
        <v>988</v>
      </c>
      <c r="G662" t="s">
        <v>39</v>
      </c>
      <c r="H662" t="s">
        <v>107</v>
      </c>
      <c r="I662" t="s">
        <v>41</v>
      </c>
      <c r="J662" s="1">
        <v>1</v>
      </c>
      <c r="K662" t="s">
        <v>988</v>
      </c>
      <c r="L662" t="s">
        <v>989</v>
      </c>
      <c r="M662" t="s">
        <v>990</v>
      </c>
      <c r="N662" s="126"/>
      <c r="Q662" t="s">
        <v>992</v>
      </c>
      <c r="R662" t="s">
        <v>18694</v>
      </c>
      <c r="S662" s="120">
        <v>0.6</v>
      </c>
      <c r="U662"/>
    </row>
    <row r="663" spans="1:21">
      <c r="A663">
        <v>662</v>
      </c>
      <c r="B663" s="1" t="s">
        <v>993</v>
      </c>
      <c r="C663" s="1" t="s">
        <v>105</v>
      </c>
      <c r="D663" s="1" t="s">
        <v>37</v>
      </c>
      <c r="E663" t="s">
        <v>38</v>
      </c>
      <c r="F663" t="s">
        <v>988</v>
      </c>
      <c r="G663" t="s">
        <v>39</v>
      </c>
      <c r="H663" t="s">
        <v>107</v>
      </c>
      <c r="I663" t="s">
        <v>41</v>
      </c>
      <c r="J663" s="1">
        <v>1</v>
      </c>
      <c r="K663" t="s">
        <v>988</v>
      </c>
      <c r="L663" t="s">
        <v>989</v>
      </c>
      <c r="M663" t="s">
        <v>990</v>
      </c>
      <c r="N663" s="126"/>
      <c r="Q663" t="s">
        <v>993</v>
      </c>
      <c r="R663" t="s">
        <v>18694</v>
      </c>
      <c r="S663" s="120">
        <v>0.6</v>
      </c>
      <c r="U663"/>
    </row>
    <row r="664" spans="1:21">
      <c r="A664">
        <v>663</v>
      </c>
      <c r="B664" s="1" t="s">
        <v>994</v>
      </c>
      <c r="C664" s="1" t="s">
        <v>105</v>
      </c>
      <c r="D664" s="1" t="s">
        <v>37</v>
      </c>
      <c r="E664" t="s">
        <v>38</v>
      </c>
      <c r="F664" t="s">
        <v>988</v>
      </c>
      <c r="G664" t="s">
        <v>39</v>
      </c>
      <c r="H664" t="s">
        <v>107</v>
      </c>
      <c r="I664" t="s">
        <v>41</v>
      </c>
      <c r="J664" s="1">
        <v>1</v>
      </c>
      <c r="K664" t="s">
        <v>988</v>
      </c>
      <c r="L664" t="s">
        <v>989</v>
      </c>
      <c r="M664" t="s">
        <v>990</v>
      </c>
      <c r="N664" s="126">
        <v>0.01</v>
      </c>
      <c r="Q664" t="s">
        <v>994</v>
      </c>
      <c r="R664" t="s">
        <v>18694</v>
      </c>
      <c r="S664" s="120">
        <v>0.6</v>
      </c>
      <c r="U664"/>
    </row>
    <row r="665" spans="1:21">
      <c r="A665">
        <v>664</v>
      </c>
      <c r="B665" s="1" t="s">
        <v>995</v>
      </c>
      <c r="C665" s="1" t="s">
        <v>121</v>
      </c>
      <c r="D665" s="1" t="s">
        <v>37</v>
      </c>
      <c r="E665" t="s">
        <v>38</v>
      </c>
      <c r="F665" t="s">
        <v>996</v>
      </c>
      <c r="G665" t="s">
        <v>39</v>
      </c>
      <c r="H665" t="s">
        <v>123</v>
      </c>
      <c r="I665" t="s">
        <v>41</v>
      </c>
      <c r="J665" s="1">
        <v>1</v>
      </c>
      <c r="K665" t="s">
        <v>996</v>
      </c>
      <c r="L665" t="s">
        <v>997</v>
      </c>
      <c r="M665" t="s">
        <v>998</v>
      </c>
      <c r="N665" s="126"/>
      <c r="Q665" t="s">
        <v>995</v>
      </c>
      <c r="R665" t="s">
        <v>18695</v>
      </c>
      <c r="S665" s="120">
        <v>0.6</v>
      </c>
      <c r="U665"/>
    </row>
    <row r="666" spans="1:21">
      <c r="A666">
        <v>665</v>
      </c>
      <c r="B666" s="1" t="s">
        <v>999</v>
      </c>
      <c r="C666" s="1" t="s">
        <v>121</v>
      </c>
      <c r="D666" s="1" t="s">
        <v>37</v>
      </c>
      <c r="E666" t="s">
        <v>38</v>
      </c>
      <c r="F666" t="s">
        <v>996</v>
      </c>
      <c r="G666" t="s">
        <v>39</v>
      </c>
      <c r="H666" t="s">
        <v>123</v>
      </c>
      <c r="I666" t="s">
        <v>41</v>
      </c>
      <c r="J666" s="1">
        <v>1</v>
      </c>
      <c r="K666" t="s">
        <v>996</v>
      </c>
      <c r="L666" t="s">
        <v>997</v>
      </c>
      <c r="M666" t="s">
        <v>998</v>
      </c>
      <c r="N666" s="126"/>
      <c r="Q666" t="s">
        <v>999</v>
      </c>
      <c r="R666" t="s">
        <v>18695</v>
      </c>
      <c r="S666" s="120">
        <v>0.6</v>
      </c>
      <c r="U666"/>
    </row>
    <row r="667" spans="1:21">
      <c r="A667">
        <v>666</v>
      </c>
      <c r="B667" s="1" t="s">
        <v>1000</v>
      </c>
      <c r="C667" s="1" t="s">
        <v>121</v>
      </c>
      <c r="D667" s="1" t="s">
        <v>37</v>
      </c>
      <c r="E667" t="s">
        <v>38</v>
      </c>
      <c r="F667" t="s">
        <v>996</v>
      </c>
      <c r="G667" t="s">
        <v>39</v>
      </c>
      <c r="H667" t="s">
        <v>123</v>
      </c>
      <c r="I667" t="s">
        <v>41</v>
      </c>
      <c r="J667" s="1">
        <v>1</v>
      </c>
      <c r="K667" t="s">
        <v>996</v>
      </c>
      <c r="L667" t="s">
        <v>997</v>
      </c>
      <c r="M667" t="s">
        <v>998</v>
      </c>
      <c r="N667" s="126"/>
      <c r="Q667" t="s">
        <v>1000</v>
      </c>
      <c r="R667" t="s">
        <v>18695</v>
      </c>
      <c r="S667" s="120">
        <v>0.6</v>
      </c>
      <c r="U667"/>
    </row>
    <row r="668" spans="1:21">
      <c r="A668">
        <v>667</v>
      </c>
      <c r="B668" s="1" t="s">
        <v>1001</v>
      </c>
      <c r="C668" s="1" t="s">
        <v>121</v>
      </c>
      <c r="D668" s="1" t="s">
        <v>37</v>
      </c>
      <c r="E668" t="s">
        <v>38</v>
      </c>
      <c r="F668" t="s">
        <v>996</v>
      </c>
      <c r="G668" t="s">
        <v>39</v>
      </c>
      <c r="H668" t="s">
        <v>123</v>
      </c>
      <c r="I668" t="s">
        <v>41</v>
      </c>
      <c r="J668" s="1">
        <v>1</v>
      </c>
      <c r="K668" t="s">
        <v>996</v>
      </c>
      <c r="L668" t="s">
        <v>997</v>
      </c>
      <c r="M668" t="s">
        <v>998</v>
      </c>
      <c r="N668" s="126"/>
      <c r="Q668" t="s">
        <v>1001</v>
      </c>
      <c r="R668" t="s">
        <v>18695</v>
      </c>
      <c r="S668" s="120">
        <v>0.6</v>
      </c>
      <c r="U668"/>
    </row>
    <row r="669" spans="1:21">
      <c r="A669">
        <v>668</v>
      </c>
      <c r="B669" s="1" t="s">
        <v>1002</v>
      </c>
      <c r="C669" s="1" t="s">
        <v>121</v>
      </c>
      <c r="D669" s="1" t="s">
        <v>37</v>
      </c>
      <c r="E669" t="s">
        <v>38</v>
      </c>
      <c r="F669" t="s">
        <v>996</v>
      </c>
      <c r="G669" t="s">
        <v>39</v>
      </c>
      <c r="H669" t="s">
        <v>123</v>
      </c>
      <c r="I669" t="s">
        <v>41</v>
      </c>
      <c r="J669" s="1">
        <v>1</v>
      </c>
      <c r="K669" t="s">
        <v>996</v>
      </c>
      <c r="L669" t="s">
        <v>997</v>
      </c>
      <c r="M669" t="s">
        <v>998</v>
      </c>
      <c r="N669" s="126"/>
      <c r="Q669" t="s">
        <v>1002</v>
      </c>
      <c r="R669" t="s">
        <v>18695</v>
      </c>
      <c r="S669" s="120">
        <v>0.6</v>
      </c>
      <c r="U669"/>
    </row>
    <row r="670" spans="1:21">
      <c r="A670">
        <v>669</v>
      </c>
      <c r="B670" s="1" t="s">
        <v>1003</v>
      </c>
      <c r="C670" s="1" t="s">
        <v>121</v>
      </c>
      <c r="D670" s="1" t="s">
        <v>37</v>
      </c>
      <c r="E670" t="s">
        <v>38</v>
      </c>
      <c r="F670" t="s">
        <v>996</v>
      </c>
      <c r="G670" t="s">
        <v>39</v>
      </c>
      <c r="H670" t="s">
        <v>123</v>
      </c>
      <c r="I670" t="s">
        <v>41</v>
      </c>
      <c r="J670" s="1">
        <v>1</v>
      </c>
      <c r="K670" t="s">
        <v>996</v>
      </c>
      <c r="L670" t="s">
        <v>997</v>
      </c>
      <c r="M670" t="s">
        <v>998</v>
      </c>
      <c r="N670" s="126"/>
      <c r="Q670" t="s">
        <v>1003</v>
      </c>
      <c r="R670" t="s">
        <v>18695</v>
      </c>
      <c r="S670" s="120">
        <v>0.6</v>
      </c>
      <c r="U670"/>
    </row>
    <row r="671" spans="1:21">
      <c r="A671">
        <v>670</v>
      </c>
      <c r="B671" s="1" t="s">
        <v>1004</v>
      </c>
      <c r="C671" s="1" t="s">
        <v>133</v>
      </c>
      <c r="D671" s="1" t="s">
        <v>37</v>
      </c>
      <c r="E671" t="s">
        <v>38</v>
      </c>
      <c r="F671" t="s">
        <v>1005</v>
      </c>
      <c r="G671" t="s">
        <v>39</v>
      </c>
      <c r="H671" t="s">
        <v>135</v>
      </c>
      <c r="I671" t="s">
        <v>41</v>
      </c>
      <c r="J671" s="1">
        <v>1</v>
      </c>
      <c r="K671" t="s">
        <v>1005</v>
      </c>
      <c r="L671" t="s">
        <v>1006</v>
      </c>
      <c r="M671" t="s">
        <v>1007</v>
      </c>
      <c r="N671" s="126"/>
      <c r="Q671" t="s">
        <v>1004</v>
      </c>
      <c r="R671" t="s">
        <v>18696</v>
      </c>
      <c r="S671" s="120">
        <v>0.6</v>
      </c>
      <c r="U671"/>
    </row>
    <row r="672" spans="1:21">
      <c r="A672">
        <v>671</v>
      </c>
      <c r="B672" s="1" t="s">
        <v>1008</v>
      </c>
      <c r="C672" s="1" t="s">
        <v>133</v>
      </c>
      <c r="D672" s="1" t="s">
        <v>37</v>
      </c>
      <c r="E672" t="s">
        <v>38</v>
      </c>
      <c r="F672" t="s">
        <v>1005</v>
      </c>
      <c r="G672" t="s">
        <v>39</v>
      </c>
      <c r="H672" t="s">
        <v>135</v>
      </c>
      <c r="I672" t="s">
        <v>41</v>
      </c>
      <c r="J672" s="1">
        <v>1</v>
      </c>
      <c r="K672" t="s">
        <v>1005</v>
      </c>
      <c r="L672" t="s">
        <v>1006</v>
      </c>
      <c r="M672" t="s">
        <v>1007</v>
      </c>
      <c r="N672" s="126">
        <v>0.01</v>
      </c>
      <c r="Q672" t="s">
        <v>1008</v>
      </c>
      <c r="R672" t="s">
        <v>18696</v>
      </c>
      <c r="S672" s="120">
        <v>0.6</v>
      </c>
      <c r="U672"/>
    </row>
    <row r="673" spans="1:21">
      <c r="A673">
        <v>672</v>
      </c>
      <c r="B673" s="1" t="s">
        <v>1009</v>
      </c>
      <c r="C673" s="1" t="s">
        <v>133</v>
      </c>
      <c r="D673" s="1" t="s">
        <v>37</v>
      </c>
      <c r="E673" t="s">
        <v>38</v>
      </c>
      <c r="F673" t="s">
        <v>1005</v>
      </c>
      <c r="G673" t="s">
        <v>39</v>
      </c>
      <c r="H673" t="s">
        <v>135</v>
      </c>
      <c r="I673" t="s">
        <v>41</v>
      </c>
      <c r="J673" s="1">
        <v>1</v>
      </c>
      <c r="K673" t="s">
        <v>1005</v>
      </c>
      <c r="L673" t="s">
        <v>1006</v>
      </c>
      <c r="M673" t="s">
        <v>1007</v>
      </c>
      <c r="N673" s="126">
        <v>0.01</v>
      </c>
      <c r="Q673" t="s">
        <v>1009</v>
      </c>
      <c r="R673" t="s">
        <v>18696</v>
      </c>
      <c r="S673" s="120">
        <v>0.6</v>
      </c>
      <c r="U673"/>
    </row>
    <row r="674" spans="1:21">
      <c r="A674">
        <v>673</v>
      </c>
      <c r="B674" s="1" t="s">
        <v>1010</v>
      </c>
      <c r="C674" s="1" t="s">
        <v>133</v>
      </c>
      <c r="D674" s="1" t="s">
        <v>37</v>
      </c>
      <c r="E674" t="s">
        <v>38</v>
      </c>
      <c r="F674" t="s">
        <v>1005</v>
      </c>
      <c r="G674" t="s">
        <v>39</v>
      </c>
      <c r="H674" t="s">
        <v>135</v>
      </c>
      <c r="I674" t="s">
        <v>41</v>
      </c>
      <c r="J674" s="1">
        <v>1</v>
      </c>
      <c r="K674" t="s">
        <v>1005</v>
      </c>
      <c r="L674" t="s">
        <v>1006</v>
      </c>
      <c r="M674" t="s">
        <v>1007</v>
      </c>
      <c r="N674" s="126">
        <v>0.01</v>
      </c>
      <c r="Q674" t="s">
        <v>1010</v>
      </c>
      <c r="R674" t="s">
        <v>18696</v>
      </c>
      <c r="S674" s="120">
        <v>0.6</v>
      </c>
      <c r="U674"/>
    </row>
    <row r="675" spans="1:21">
      <c r="A675">
        <v>674</v>
      </c>
      <c r="B675" s="1" t="s">
        <v>1011</v>
      </c>
      <c r="C675" s="1" t="s">
        <v>133</v>
      </c>
      <c r="D675" s="1" t="s">
        <v>37</v>
      </c>
      <c r="E675" t="s">
        <v>38</v>
      </c>
      <c r="F675" t="s">
        <v>1005</v>
      </c>
      <c r="G675" t="s">
        <v>39</v>
      </c>
      <c r="H675" t="s">
        <v>135</v>
      </c>
      <c r="I675" t="s">
        <v>41</v>
      </c>
      <c r="J675" s="1">
        <v>1</v>
      </c>
      <c r="K675" t="s">
        <v>1005</v>
      </c>
      <c r="L675" t="s">
        <v>1006</v>
      </c>
      <c r="M675" t="s">
        <v>1007</v>
      </c>
      <c r="N675" s="126">
        <v>0.01</v>
      </c>
      <c r="Q675" t="s">
        <v>1011</v>
      </c>
      <c r="R675" t="s">
        <v>18696</v>
      </c>
      <c r="S675" s="120">
        <v>0.6</v>
      </c>
      <c r="U675"/>
    </row>
    <row r="676" spans="1:21">
      <c r="A676">
        <v>675</v>
      </c>
      <c r="B676" s="1" t="s">
        <v>1012</v>
      </c>
      <c r="C676" s="1" t="s">
        <v>133</v>
      </c>
      <c r="D676" s="1" t="s">
        <v>37</v>
      </c>
      <c r="E676" t="s">
        <v>38</v>
      </c>
      <c r="F676" t="s">
        <v>1005</v>
      </c>
      <c r="G676" t="s">
        <v>39</v>
      </c>
      <c r="H676" t="s">
        <v>135</v>
      </c>
      <c r="I676" t="s">
        <v>41</v>
      </c>
      <c r="J676" s="1">
        <v>1</v>
      </c>
      <c r="K676" t="s">
        <v>1005</v>
      </c>
      <c r="L676" t="s">
        <v>1006</v>
      </c>
      <c r="M676" t="s">
        <v>1007</v>
      </c>
      <c r="N676" s="126"/>
      <c r="Q676" t="s">
        <v>1012</v>
      </c>
      <c r="R676" t="s">
        <v>18696</v>
      </c>
      <c r="S676" s="120">
        <v>0.6</v>
      </c>
      <c r="U676"/>
    </row>
    <row r="677" spans="1:21">
      <c r="A677">
        <v>676</v>
      </c>
      <c r="B677" s="1" t="s">
        <v>1013</v>
      </c>
      <c r="C677" s="1" t="s">
        <v>47</v>
      </c>
      <c r="D677" s="1" t="s">
        <v>37</v>
      </c>
      <c r="E677" t="s">
        <v>38</v>
      </c>
      <c r="F677" t="s">
        <v>1014</v>
      </c>
      <c r="G677" t="s">
        <v>39</v>
      </c>
      <c r="H677" t="s">
        <v>49</v>
      </c>
      <c r="I677" t="s">
        <v>41</v>
      </c>
      <c r="J677" s="1">
        <v>1</v>
      </c>
      <c r="K677" t="s">
        <v>1015</v>
      </c>
      <c r="L677" t="s">
        <v>1016</v>
      </c>
      <c r="M677" t="s">
        <v>1017</v>
      </c>
      <c r="N677" s="126"/>
      <c r="Q677" t="s">
        <v>1013</v>
      </c>
      <c r="R677" t="s">
        <v>18697</v>
      </c>
      <c r="S677" s="120">
        <v>0.6</v>
      </c>
      <c r="U677"/>
    </row>
    <row r="678" spans="1:21">
      <c r="A678">
        <v>677</v>
      </c>
      <c r="B678" s="1" t="s">
        <v>1018</v>
      </c>
      <c r="C678" s="1" t="s">
        <v>47</v>
      </c>
      <c r="D678" s="1" t="s">
        <v>37</v>
      </c>
      <c r="E678" t="s">
        <v>38</v>
      </c>
      <c r="F678" t="s">
        <v>1014</v>
      </c>
      <c r="G678" t="s">
        <v>39</v>
      </c>
      <c r="H678" t="s">
        <v>49</v>
      </c>
      <c r="I678" t="s">
        <v>41</v>
      </c>
      <c r="J678" s="1">
        <v>1</v>
      </c>
      <c r="K678" t="s">
        <v>1015</v>
      </c>
      <c r="L678" t="s">
        <v>1016</v>
      </c>
      <c r="M678" t="s">
        <v>1017</v>
      </c>
      <c r="N678" s="126"/>
      <c r="Q678" t="s">
        <v>1018</v>
      </c>
      <c r="R678" t="s">
        <v>18697</v>
      </c>
      <c r="S678" s="120">
        <v>0.6</v>
      </c>
      <c r="U678"/>
    </row>
    <row r="679" spans="1:21">
      <c r="A679">
        <v>678</v>
      </c>
      <c r="B679" s="1" t="s">
        <v>1019</v>
      </c>
      <c r="C679" s="1" t="s">
        <v>47</v>
      </c>
      <c r="D679" s="1" t="s">
        <v>37</v>
      </c>
      <c r="E679" t="s">
        <v>38</v>
      </c>
      <c r="F679" t="s">
        <v>1014</v>
      </c>
      <c r="G679" t="s">
        <v>39</v>
      </c>
      <c r="H679" t="s">
        <v>49</v>
      </c>
      <c r="I679" t="s">
        <v>41</v>
      </c>
      <c r="J679" s="1">
        <v>1</v>
      </c>
      <c r="K679" t="s">
        <v>1015</v>
      </c>
      <c r="L679" t="s">
        <v>1016</v>
      </c>
      <c r="M679" t="s">
        <v>1017</v>
      </c>
      <c r="N679" s="126"/>
      <c r="Q679" t="s">
        <v>1019</v>
      </c>
      <c r="R679" t="s">
        <v>18697</v>
      </c>
      <c r="S679" s="120">
        <v>0.6</v>
      </c>
      <c r="U679"/>
    </row>
    <row r="680" spans="1:21">
      <c r="A680">
        <v>679</v>
      </c>
      <c r="B680" s="1" t="s">
        <v>1020</v>
      </c>
      <c r="C680" s="1" t="s">
        <v>47</v>
      </c>
      <c r="D680" s="1" t="s">
        <v>37</v>
      </c>
      <c r="E680" t="s">
        <v>38</v>
      </c>
      <c r="F680" t="s">
        <v>1014</v>
      </c>
      <c r="G680" t="s">
        <v>39</v>
      </c>
      <c r="H680" t="s">
        <v>49</v>
      </c>
      <c r="I680" t="s">
        <v>41</v>
      </c>
      <c r="J680" s="1">
        <v>1</v>
      </c>
      <c r="K680" t="s">
        <v>1015</v>
      </c>
      <c r="L680" t="s">
        <v>1016</v>
      </c>
      <c r="M680" t="s">
        <v>1017</v>
      </c>
      <c r="N680" s="126"/>
      <c r="Q680" t="s">
        <v>1020</v>
      </c>
      <c r="R680" t="s">
        <v>18697</v>
      </c>
      <c r="S680" s="120">
        <v>0.6</v>
      </c>
      <c r="U680"/>
    </row>
    <row r="681" spans="1:21">
      <c r="A681">
        <v>680</v>
      </c>
      <c r="B681" s="1" t="s">
        <v>1021</v>
      </c>
      <c r="C681" s="1" t="s">
        <v>47</v>
      </c>
      <c r="D681" s="1" t="s">
        <v>37</v>
      </c>
      <c r="E681" t="s">
        <v>38</v>
      </c>
      <c r="F681" t="s">
        <v>1014</v>
      </c>
      <c r="G681" t="s">
        <v>39</v>
      </c>
      <c r="H681" t="s">
        <v>49</v>
      </c>
      <c r="I681" t="s">
        <v>41</v>
      </c>
      <c r="J681" s="1">
        <v>1</v>
      </c>
      <c r="K681" t="s">
        <v>1015</v>
      </c>
      <c r="L681" t="s">
        <v>1016</v>
      </c>
      <c r="M681" t="s">
        <v>1017</v>
      </c>
      <c r="N681" s="126"/>
      <c r="Q681" t="s">
        <v>1021</v>
      </c>
      <c r="R681" t="s">
        <v>18697</v>
      </c>
      <c r="S681" s="120">
        <v>0.6</v>
      </c>
      <c r="U681"/>
    </row>
    <row r="682" spans="1:21">
      <c r="A682">
        <v>681</v>
      </c>
      <c r="B682" s="1" t="s">
        <v>1022</v>
      </c>
      <c r="C682" s="1" t="s">
        <v>47</v>
      </c>
      <c r="D682" s="1" t="s">
        <v>37</v>
      </c>
      <c r="E682" t="s">
        <v>38</v>
      </c>
      <c r="F682" t="s">
        <v>1014</v>
      </c>
      <c r="G682" t="s">
        <v>39</v>
      </c>
      <c r="H682" t="s">
        <v>49</v>
      </c>
      <c r="I682" t="s">
        <v>41</v>
      </c>
      <c r="J682" s="1">
        <v>1</v>
      </c>
      <c r="K682" t="s">
        <v>1015</v>
      </c>
      <c r="L682" t="s">
        <v>1016</v>
      </c>
      <c r="M682" t="s">
        <v>1017</v>
      </c>
      <c r="N682" s="126">
        <v>0.01</v>
      </c>
      <c r="Q682" t="s">
        <v>1022</v>
      </c>
      <c r="R682" t="s">
        <v>18697</v>
      </c>
      <c r="S682" s="120">
        <v>0.6</v>
      </c>
      <c r="U682"/>
    </row>
    <row r="683" spans="1:21">
      <c r="A683">
        <v>682</v>
      </c>
      <c r="B683" s="1" t="s">
        <v>1023</v>
      </c>
      <c r="C683" s="1" t="s">
        <v>47</v>
      </c>
      <c r="D683" s="1" t="s">
        <v>37</v>
      </c>
      <c r="E683" t="s">
        <v>38</v>
      </c>
      <c r="F683" t="s">
        <v>1014</v>
      </c>
      <c r="G683" t="s">
        <v>39</v>
      </c>
      <c r="H683" t="s">
        <v>49</v>
      </c>
      <c r="I683" t="s">
        <v>41</v>
      </c>
      <c r="J683" s="1">
        <v>1</v>
      </c>
      <c r="K683" t="s">
        <v>1015</v>
      </c>
      <c r="L683" t="s">
        <v>1016</v>
      </c>
      <c r="M683" t="s">
        <v>1017</v>
      </c>
      <c r="N683" s="126">
        <v>0.01</v>
      </c>
      <c r="Q683" t="s">
        <v>1023</v>
      </c>
      <c r="R683" t="s">
        <v>18697</v>
      </c>
      <c r="S683" s="120">
        <v>0.6</v>
      </c>
      <c r="U683"/>
    </row>
    <row r="684" spans="1:21">
      <c r="A684">
        <v>683</v>
      </c>
      <c r="B684" s="1" t="s">
        <v>1024</v>
      </c>
      <c r="C684" s="1" t="s">
        <v>47</v>
      </c>
      <c r="D684" s="1" t="s">
        <v>37</v>
      </c>
      <c r="E684" t="s">
        <v>38</v>
      </c>
      <c r="F684" t="s">
        <v>1014</v>
      </c>
      <c r="G684" t="s">
        <v>39</v>
      </c>
      <c r="H684" t="s">
        <v>49</v>
      </c>
      <c r="I684" t="s">
        <v>41</v>
      </c>
      <c r="J684" s="1">
        <v>1</v>
      </c>
      <c r="K684" t="s">
        <v>1015</v>
      </c>
      <c r="L684" t="s">
        <v>1016</v>
      </c>
      <c r="M684" t="s">
        <v>1017</v>
      </c>
      <c r="N684" s="126"/>
      <c r="Q684" t="s">
        <v>1024</v>
      </c>
      <c r="R684" t="s">
        <v>18697</v>
      </c>
      <c r="S684" s="120">
        <v>0.6</v>
      </c>
      <c r="U684"/>
    </row>
    <row r="685" spans="1:21">
      <c r="A685">
        <v>684</v>
      </c>
      <c r="B685" s="1" t="s">
        <v>1025</v>
      </c>
      <c r="C685" s="1" t="s">
        <v>47</v>
      </c>
      <c r="D685" s="1" t="s">
        <v>37</v>
      </c>
      <c r="E685" t="s">
        <v>38</v>
      </c>
      <c r="F685" t="s">
        <v>1014</v>
      </c>
      <c r="G685" t="s">
        <v>39</v>
      </c>
      <c r="H685" t="s">
        <v>49</v>
      </c>
      <c r="I685" t="s">
        <v>41</v>
      </c>
      <c r="J685" s="1">
        <v>1</v>
      </c>
      <c r="K685" t="s">
        <v>1015</v>
      </c>
      <c r="L685" t="s">
        <v>1016</v>
      </c>
      <c r="M685" t="s">
        <v>1017</v>
      </c>
      <c r="N685" s="126"/>
      <c r="Q685" t="s">
        <v>1025</v>
      </c>
      <c r="R685" t="s">
        <v>18697</v>
      </c>
      <c r="S685" s="120">
        <v>0.6</v>
      </c>
      <c r="U685"/>
    </row>
    <row r="686" spans="1:21">
      <c r="A686">
        <v>685</v>
      </c>
      <c r="B686" s="1" t="s">
        <v>1026</v>
      </c>
      <c r="C686" s="1" t="s">
        <v>47</v>
      </c>
      <c r="D686" s="1" t="s">
        <v>37</v>
      </c>
      <c r="E686" t="s">
        <v>38</v>
      </c>
      <c r="F686" t="s">
        <v>1014</v>
      </c>
      <c r="G686" t="s">
        <v>39</v>
      </c>
      <c r="H686" t="s">
        <v>49</v>
      </c>
      <c r="I686" t="s">
        <v>41</v>
      </c>
      <c r="J686" s="1">
        <v>1</v>
      </c>
      <c r="K686" t="s">
        <v>1015</v>
      </c>
      <c r="L686" t="s">
        <v>1016</v>
      </c>
      <c r="M686" t="s">
        <v>1017</v>
      </c>
      <c r="N686" s="126">
        <v>0.01</v>
      </c>
      <c r="Q686" t="s">
        <v>1026</v>
      </c>
      <c r="R686" t="s">
        <v>18697</v>
      </c>
      <c r="S686" s="120">
        <v>0.6</v>
      </c>
      <c r="U686"/>
    </row>
    <row r="687" spans="1:21">
      <c r="A687">
        <v>686</v>
      </c>
      <c r="B687" s="1" t="s">
        <v>1027</v>
      </c>
      <c r="C687" s="1" t="s">
        <v>47</v>
      </c>
      <c r="D687" s="1" t="s">
        <v>37</v>
      </c>
      <c r="E687" t="s">
        <v>38</v>
      </c>
      <c r="F687" t="s">
        <v>1014</v>
      </c>
      <c r="G687" t="s">
        <v>39</v>
      </c>
      <c r="H687" t="s">
        <v>49</v>
      </c>
      <c r="I687" t="s">
        <v>41</v>
      </c>
      <c r="J687" s="1">
        <v>1</v>
      </c>
      <c r="K687" t="s">
        <v>1015</v>
      </c>
      <c r="L687" t="s">
        <v>1016</v>
      </c>
      <c r="M687" t="s">
        <v>1017</v>
      </c>
      <c r="N687" s="126"/>
      <c r="Q687" t="s">
        <v>1027</v>
      </c>
      <c r="R687" t="s">
        <v>18697</v>
      </c>
      <c r="S687" s="120">
        <v>0.6</v>
      </c>
      <c r="U687"/>
    </row>
    <row r="688" spans="1:21">
      <c r="A688">
        <v>687</v>
      </c>
      <c r="B688" s="1" t="s">
        <v>1028</v>
      </c>
      <c r="C688" s="1" t="s">
        <v>47</v>
      </c>
      <c r="D688" s="1" t="s">
        <v>37</v>
      </c>
      <c r="E688" t="s">
        <v>38</v>
      </c>
      <c r="F688" t="s">
        <v>1014</v>
      </c>
      <c r="G688" t="s">
        <v>39</v>
      </c>
      <c r="H688" t="s">
        <v>49</v>
      </c>
      <c r="I688" t="s">
        <v>41</v>
      </c>
      <c r="J688" s="1">
        <v>1</v>
      </c>
      <c r="K688" t="s">
        <v>1015</v>
      </c>
      <c r="L688" t="s">
        <v>1016</v>
      </c>
      <c r="M688" t="s">
        <v>1017</v>
      </c>
      <c r="N688" s="126"/>
      <c r="Q688" t="s">
        <v>1028</v>
      </c>
      <c r="R688" t="s">
        <v>18697</v>
      </c>
      <c r="S688" s="120">
        <v>0.6</v>
      </c>
      <c r="U688"/>
    </row>
    <row r="689" spans="1:21">
      <c r="A689">
        <v>688</v>
      </c>
      <c r="B689" s="1" t="s">
        <v>1029</v>
      </c>
      <c r="C689" s="1" t="s">
        <v>47</v>
      </c>
      <c r="D689" s="1" t="s">
        <v>37</v>
      </c>
      <c r="E689" t="s">
        <v>38</v>
      </c>
      <c r="F689" t="s">
        <v>1014</v>
      </c>
      <c r="G689" t="s">
        <v>39</v>
      </c>
      <c r="H689" t="s">
        <v>49</v>
      </c>
      <c r="I689" t="s">
        <v>41</v>
      </c>
      <c r="J689" s="1">
        <v>1</v>
      </c>
      <c r="K689" t="s">
        <v>1015</v>
      </c>
      <c r="L689" t="s">
        <v>1016</v>
      </c>
      <c r="M689" t="s">
        <v>1017</v>
      </c>
      <c r="N689" s="126"/>
      <c r="Q689" t="s">
        <v>1029</v>
      </c>
      <c r="R689" t="s">
        <v>18697</v>
      </c>
      <c r="S689" s="120">
        <v>0.6</v>
      </c>
      <c r="U689"/>
    </row>
    <row r="690" spans="1:21">
      <c r="A690">
        <v>689</v>
      </c>
      <c r="B690" s="1" t="s">
        <v>1030</v>
      </c>
      <c r="C690" s="1" t="s">
        <v>47</v>
      </c>
      <c r="D690" s="1" t="s">
        <v>37</v>
      </c>
      <c r="E690" t="s">
        <v>38</v>
      </c>
      <c r="F690" t="s">
        <v>1014</v>
      </c>
      <c r="G690" t="s">
        <v>39</v>
      </c>
      <c r="H690" t="s">
        <v>49</v>
      </c>
      <c r="I690" t="s">
        <v>41</v>
      </c>
      <c r="J690" s="1">
        <v>1</v>
      </c>
      <c r="K690" t="s">
        <v>1015</v>
      </c>
      <c r="L690" t="s">
        <v>1016</v>
      </c>
      <c r="M690" t="s">
        <v>1017</v>
      </c>
      <c r="N690" s="126"/>
      <c r="Q690" t="s">
        <v>1030</v>
      </c>
      <c r="R690" t="s">
        <v>18697</v>
      </c>
      <c r="S690" s="120">
        <v>0.6</v>
      </c>
      <c r="U690"/>
    </row>
    <row r="691" spans="1:21">
      <c r="A691">
        <v>690</v>
      </c>
      <c r="B691" s="1" t="s">
        <v>1031</v>
      </c>
      <c r="C691" s="1" t="s">
        <v>47</v>
      </c>
      <c r="D691" s="1" t="s">
        <v>37</v>
      </c>
      <c r="E691" t="s">
        <v>38</v>
      </c>
      <c r="F691" t="s">
        <v>1014</v>
      </c>
      <c r="G691" t="s">
        <v>39</v>
      </c>
      <c r="H691" t="s">
        <v>49</v>
      </c>
      <c r="I691" t="s">
        <v>41</v>
      </c>
      <c r="J691" s="1">
        <v>1</v>
      </c>
      <c r="K691" t="s">
        <v>1015</v>
      </c>
      <c r="L691" t="s">
        <v>1016</v>
      </c>
      <c r="M691" t="s">
        <v>1017</v>
      </c>
      <c r="N691" s="126">
        <v>0.01</v>
      </c>
      <c r="Q691" t="s">
        <v>1031</v>
      </c>
      <c r="R691" t="s">
        <v>18697</v>
      </c>
      <c r="S691" s="120">
        <v>0.6</v>
      </c>
      <c r="U691"/>
    </row>
    <row r="692" spans="1:21">
      <c r="A692">
        <v>691</v>
      </c>
      <c r="B692" s="1" t="s">
        <v>1032</v>
      </c>
      <c r="C692" s="1" t="s">
        <v>47</v>
      </c>
      <c r="D692" s="1" t="s">
        <v>37</v>
      </c>
      <c r="E692" t="s">
        <v>38</v>
      </c>
      <c r="F692" t="s">
        <v>1014</v>
      </c>
      <c r="G692" t="s">
        <v>39</v>
      </c>
      <c r="H692" t="s">
        <v>49</v>
      </c>
      <c r="I692" t="s">
        <v>41</v>
      </c>
      <c r="J692" s="1">
        <v>1</v>
      </c>
      <c r="K692" t="s">
        <v>1015</v>
      </c>
      <c r="L692" t="s">
        <v>1016</v>
      </c>
      <c r="M692" t="s">
        <v>1017</v>
      </c>
      <c r="N692" s="126"/>
      <c r="Q692" t="s">
        <v>1032</v>
      </c>
      <c r="R692" t="s">
        <v>18697</v>
      </c>
      <c r="S692" s="120">
        <v>0.6</v>
      </c>
      <c r="U692"/>
    </row>
    <row r="693" spans="1:21">
      <c r="A693">
        <v>692</v>
      </c>
      <c r="B693" s="1" t="s">
        <v>1033</v>
      </c>
      <c r="C693" s="1" t="s">
        <v>47</v>
      </c>
      <c r="D693" s="1" t="s">
        <v>37</v>
      </c>
      <c r="E693" t="s">
        <v>38</v>
      </c>
      <c r="F693" t="s">
        <v>1014</v>
      </c>
      <c r="G693" t="s">
        <v>39</v>
      </c>
      <c r="H693" t="s">
        <v>49</v>
      </c>
      <c r="I693" t="s">
        <v>41</v>
      </c>
      <c r="J693" s="1">
        <v>1</v>
      </c>
      <c r="K693" t="s">
        <v>1015</v>
      </c>
      <c r="L693" t="s">
        <v>1016</v>
      </c>
      <c r="M693" t="s">
        <v>1017</v>
      </c>
      <c r="N693" s="126"/>
      <c r="Q693" t="s">
        <v>1033</v>
      </c>
      <c r="R693" t="s">
        <v>18697</v>
      </c>
      <c r="S693" s="120">
        <v>0.6</v>
      </c>
      <c r="U693"/>
    </row>
    <row r="694" spans="1:21">
      <c r="A694">
        <v>693</v>
      </c>
      <c r="B694" s="1" t="s">
        <v>1034</v>
      </c>
      <c r="C694" s="1" t="s">
        <v>47</v>
      </c>
      <c r="D694" s="1" t="s">
        <v>37</v>
      </c>
      <c r="E694" t="s">
        <v>38</v>
      </c>
      <c r="F694" t="s">
        <v>1014</v>
      </c>
      <c r="G694" t="s">
        <v>39</v>
      </c>
      <c r="H694" t="s">
        <v>49</v>
      </c>
      <c r="I694" t="s">
        <v>41</v>
      </c>
      <c r="J694" s="1">
        <v>1</v>
      </c>
      <c r="K694" t="s">
        <v>1015</v>
      </c>
      <c r="L694" t="s">
        <v>1016</v>
      </c>
      <c r="M694" t="s">
        <v>1017</v>
      </c>
      <c r="N694" s="126"/>
      <c r="Q694" t="s">
        <v>1034</v>
      </c>
      <c r="R694" t="s">
        <v>18697</v>
      </c>
      <c r="S694" s="120">
        <v>0.6</v>
      </c>
      <c r="U694"/>
    </row>
    <row r="695" spans="1:21">
      <c r="A695">
        <v>694</v>
      </c>
      <c r="B695" s="1" t="s">
        <v>1035</v>
      </c>
      <c r="C695" s="1" t="s">
        <v>47</v>
      </c>
      <c r="D695" s="1" t="s">
        <v>37</v>
      </c>
      <c r="E695" t="s">
        <v>38</v>
      </c>
      <c r="F695" t="s">
        <v>1014</v>
      </c>
      <c r="G695" t="s">
        <v>39</v>
      </c>
      <c r="H695" t="s">
        <v>49</v>
      </c>
      <c r="I695" t="s">
        <v>41</v>
      </c>
      <c r="J695" s="1">
        <v>1</v>
      </c>
      <c r="K695" t="s">
        <v>1015</v>
      </c>
      <c r="L695" t="s">
        <v>1016</v>
      </c>
      <c r="M695" t="s">
        <v>1017</v>
      </c>
      <c r="N695" s="126"/>
      <c r="Q695" t="s">
        <v>1035</v>
      </c>
      <c r="R695" t="s">
        <v>18697</v>
      </c>
      <c r="S695" s="120">
        <v>0.6</v>
      </c>
      <c r="U695"/>
    </row>
    <row r="696" spans="1:21">
      <c r="A696">
        <v>695</v>
      </c>
      <c r="B696" s="1" t="s">
        <v>1036</v>
      </c>
      <c r="C696" s="1" t="s">
        <v>164</v>
      </c>
      <c r="D696" s="1" t="s">
        <v>37</v>
      </c>
      <c r="E696" t="s">
        <v>38</v>
      </c>
      <c r="F696" t="s">
        <v>1037</v>
      </c>
      <c r="G696" t="s">
        <v>39</v>
      </c>
      <c r="H696" t="s">
        <v>166</v>
      </c>
      <c r="I696" t="s">
        <v>41</v>
      </c>
      <c r="J696" s="1">
        <v>1</v>
      </c>
      <c r="K696" t="s">
        <v>1037</v>
      </c>
      <c r="L696" t="s">
        <v>1038</v>
      </c>
      <c r="M696" t="s">
        <v>1039</v>
      </c>
      <c r="N696" s="126"/>
      <c r="Q696" t="s">
        <v>1036</v>
      </c>
      <c r="R696" t="s">
        <v>18698</v>
      </c>
      <c r="S696" s="120">
        <v>0.6</v>
      </c>
      <c r="U696"/>
    </row>
    <row r="697" spans="1:21">
      <c r="A697">
        <v>696</v>
      </c>
      <c r="B697" s="1" t="s">
        <v>1040</v>
      </c>
      <c r="C697" s="1" t="s">
        <v>164</v>
      </c>
      <c r="D697" s="1" t="s">
        <v>37</v>
      </c>
      <c r="E697" t="s">
        <v>38</v>
      </c>
      <c r="F697" t="s">
        <v>1037</v>
      </c>
      <c r="G697" t="s">
        <v>39</v>
      </c>
      <c r="H697" t="s">
        <v>166</v>
      </c>
      <c r="I697" t="s">
        <v>41</v>
      </c>
      <c r="J697" s="1">
        <v>1</v>
      </c>
      <c r="K697" t="s">
        <v>1037</v>
      </c>
      <c r="L697" t="s">
        <v>1038</v>
      </c>
      <c r="M697" t="s">
        <v>1039</v>
      </c>
      <c r="N697" s="126">
        <v>0.01</v>
      </c>
      <c r="Q697" t="s">
        <v>1040</v>
      </c>
      <c r="R697" t="s">
        <v>18698</v>
      </c>
      <c r="S697" s="120">
        <v>0.6</v>
      </c>
      <c r="U697"/>
    </row>
    <row r="698" spans="1:21">
      <c r="A698">
        <v>697</v>
      </c>
      <c r="B698" s="1" t="s">
        <v>1041</v>
      </c>
      <c r="C698" s="1" t="s">
        <v>164</v>
      </c>
      <c r="D698" s="1" t="s">
        <v>37</v>
      </c>
      <c r="E698" t="s">
        <v>38</v>
      </c>
      <c r="F698" t="s">
        <v>1037</v>
      </c>
      <c r="G698" t="s">
        <v>39</v>
      </c>
      <c r="H698" t="s">
        <v>166</v>
      </c>
      <c r="I698" t="s">
        <v>41</v>
      </c>
      <c r="J698" s="1">
        <v>1</v>
      </c>
      <c r="K698" t="s">
        <v>1037</v>
      </c>
      <c r="L698" t="s">
        <v>1038</v>
      </c>
      <c r="M698" t="s">
        <v>1039</v>
      </c>
      <c r="N698" s="126"/>
      <c r="Q698" t="s">
        <v>1041</v>
      </c>
      <c r="R698" t="s">
        <v>18698</v>
      </c>
      <c r="S698" s="120">
        <v>0.6</v>
      </c>
      <c r="U698"/>
    </row>
    <row r="699" spans="1:21">
      <c r="A699">
        <v>698</v>
      </c>
      <c r="B699" s="1" t="s">
        <v>1042</v>
      </c>
      <c r="C699" s="1" t="s">
        <v>164</v>
      </c>
      <c r="D699" s="1" t="s">
        <v>37</v>
      </c>
      <c r="E699" t="s">
        <v>38</v>
      </c>
      <c r="F699" t="s">
        <v>1037</v>
      </c>
      <c r="G699" t="s">
        <v>39</v>
      </c>
      <c r="H699" t="s">
        <v>166</v>
      </c>
      <c r="I699" t="s">
        <v>41</v>
      </c>
      <c r="J699" s="1">
        <v>1</v>
      </c>
      <c r="K699" t="s">
        <v>1037</v>
      </c>
      <c r="L699" t="s">
        <v>1038</v>
      </c>
      <c r="M699" t="s">
        <v>1039</v>
      </c>
      <c r="N699" s="126"/>
      <c r="Q699" t="s">
        <v>1042</v>
      </c>
      <c r="R699" t="s">
        <v>18698</v>
      </c>
      <c r="S699" s="120">
        <v>0.6</v>
      </c>
      <c r="U699"/>
    </row>
    <row r="700" spans="1:21">
      <c r="A700">
        <v>699</v>
      </c>
      <c r="B700" s="1" t="s">
        <v>1043</v>
      </c>
      <c r="C700" s="1" t="s">
        <v>164</v>
      </c>
      <c r="D700" s="1" t="s">
        <v>37</v>
      </c>
      <c r="E700" t="s">
        <v>38</v>
      </c>
      <c r="F700" t="s">
        <v>1037</v>
      </c>
      <c r="G700" t="s">
        <v>39</v>
      </c>
      <c r="H700" t="s">
        <v>166</v>
      </c>
      <c r="I700" t="s">
        <v>41</v>
      </c>
      <c r="J700" s="1">
        <v>1</v>
      </c>
      <c r="K700" t="s">
        <v>1037</v>
      </c>
      <c r="L700" t="s">
        <v>1038</v>
      </c>
      <c r="M700" t="s">
        <v>1039</v>
      </c>
      <c r="N700" s="126"/>
      <c r="Q700" t="s">
        <v>1043</v>
      </c>
      <c r="R700" t="s">
        <v>18698</v>
      </c>
      <c r="S700" s="120">
        <v>0.6</v>
      </c>
      <c r="U700"/>
    </row>
    <row r="701" spans="1:21">
      <c r="A701">
        <v>700</v>
      </c>
      <c r="B701" s="1" t="s">
        <v>1044</v>
      </c>
      <c r="C701" s="1" t="s">
        <v>164</v>
      </c>
      <c r="D701" s="1" t="s">
        <v>37</v>
      </c>
      <c r="E701" t="s">
        <v>38</v>
      </c>
      <c r="F701" t="s">
        <v>1037</v>
      </c>
      <c r="G701" t="s">
        <v>39</v>
      </c>
      <c r="H701" t="s">
        <v>166</v>
      </c>
      <c r="I701" t="s">
        <v>41</v>
      </c>
      <c r="J701" s="1">
        <v>1</v>
      </c>
      <c r="K701" t="s">
        <v>1037</v>
      </c>
      <c r="L701" t="s">
        <v>1038</v>
      </c>
      <c r="M701" t="s">
        <v>1039</v>
      </c>
      <c r="N701" s="126"/>
      <c r="Q701" t="s">
        <v>1044</v>
      </c>
      <c r="R701" t="s">
        <v>18698</v>
      </c>
      <c r="S701" s="120">
        <v>0.6</v>
      </c>
      <c r="U701"/>
    </row>
    <row r="702" spans="1:21">
      <c r="A702">
        <v>701</v>
      </c>
      <c r="B702" s="1" t="s">
        <v>1045</v>
      </c>
      <c r="C702" s="1" t="s">
        <v>164</v>
      </c>
      <c r="D702" s="1" t="s">
        <v>37</v>
      </c>
      <c r="E702" t="s">
        <v>38</v>
      </c>
      <c r="F702" t="s">
        <v>1037</v>
      </c>
      <c r="G702" t="s">
        <v>39</v>
      </c>
      <c r="H702" t="s">
        <v>166</v>
      </c>
      <c r="I702" t="s">
        <v>41</v>
      </c>
      <c r="J702" s="1">
        <v>1</v>
      </c>
      <c r="K702" t="s">
        <v>1037</v>
      </c>
      <c r="L702" t="s">
        <v>1038</v>
      </c>
      <c r="M702" t="s">
        <v>1039</v>
      </c>
      <c r="N702" s="126">
        <v>0.01</v>
      </c>
      <c r="Q702" t="s">
        <v>1045</v>
      </c>
      <c r="R702" t="s">
        <v>18698</v>
      </c>
      <c r="S702" s="120">
        <v>0.6</v>
      </c>
      <c r="U702"/>
    </row>
    <row r="703" spans="1:21">
      <c r="A703">
        <v>702</v>
      </c>
      <c r="B703" s="1" t="s">
        <v>1034</v>
      </c>
      <c r="C703" s="1" t="s">
        <v>164</v>
      </c>
      <c r="D703" s="1" t="s">
        <v>37</v>
      </c>
      <c r="E703" t="s">
        <v>38</v>
      </c>
      <c r="F703" t="s">
        <v>1037</v>
      </c>
      <c r="G703" t="s">
        <v>39</v>
      </c>
      <c r="H703" t="s">
        <v>166</v>
      </c>
      <c r="I703" t="s">
        <v>41</v>
      </c>
      <c r="J703" s="1">
        <v>1</v>
      </c>
      <c r="K703" t="s">
        <v>1037</v>
      </c>
      <c r="L703" t="s">
        <v>1038</v>
      </c>
      <c r="M703" t="s">
        <v>1039</v>
      </c>
      <c r="N703" s="126"/>
      <c r="Q703" t="s">
        <v>1034</v>
      </c>
      <c r="R703" t="s">
        <v>18698</v>
      </c>
      <c r="S703" s="120">
        <v>0.6</v>
      </c>
      <c r="U703"/>
    </row>
    <row r="704" spans="1:21">
      <c r="A704">
        <v>703</v>
      </c>
      <c r="B704" s="1" t="s">
        <v>1046</v>
      </c>
      <c r="C704" s="1" t="s">
        <v>164</v>
      </c>
      <c r="D704" s="1" t="s">
        <v>37</v>
      </c>
      <c r="E704" t="s">
        <v>38</v>
      </c>
      <c r="F704" t="s">
        <v>1037</v>
      </c>
      <c r="G704" t="s">
        <v>39</v>
      </c>
      <c r="H704" t="s">
        <v>166</v>
      </c>
      <c r="I704" t="s">
        <v>41</v>
      </c>
      <c r="J704" s="1">
        <v>1</v>
      </c>
      <c r="K704" t="s">
        <v>1037</v>
      </c>
      <c r="L704" t="s">
        <v>1038</v>
      </c>
      <c r="M704" t="s">
        <v>1039</v>
      </c>
      <c r="N704" s="126">
        <v>0.01</v>
      </c>
      <c r="Q704" t="s">
        <v>1046</v>
      </c>
      <c r="R704" t="s">
        <v>18698</v>
      </c>
      <c r="S704" s="120">
        <v>0.6</v>
      </c>
      <c r="U704"/>
    </row>
    <row r="705" spans="1:21">
      <c r="A705">
        <v>704</v>
      </c>
      <c r="B705" s="1" t="s">
        <v>1047</v>
      </c>
      <c r="C705" s="1" t="s">
        <v>175</v>
      </c>
      <c r="D705" s="1" t="s">
        <v>37</v>
      </c>
      <c r="E705" t="s">
        <v>38</v>
      </c>
      <c r="F705" t="s">
        <v>1048</v>
      </c>
      <c r="G705" t="s">
        <v>39</v>
      </c>
      <c r="H705" t="s">
        <v>177</v>
      </c>
      <c r="I705" t="s">
        <v>41</v>
      </c>
      <c r="J705" s="1">
        <v>1</v>
      </c>
      <c r="K705" t="s">
        <v>1049</v>
      </c>
      <c r="L705" t="s">
        <v>1050</v>
      </c>
      <c r="M705" t="s">
        <v>1051</v>
      </c>
      <c r="N705" s="126"/>
      <c r="Q705" t="s">
        <v>1047</v>
      </c>
      <c r="R705" t="s">
        <v>18699</v>
      </c>
      <c r="S705" s="120">
        <v>0.6</v>
      </c>
      <c r="U705"/>
    </row>
    <row r="706" spans="1:21">
      <c r="A706">
        <v>705</v>
      </c>
      <c r="B706" s="1" t="s">
        <v>238</v>
      </c>
      <c r="C706" s="1" t="s">
        <v>175</v>
      </c>
      <c r="D706" s="1" t="s">
        <v>37</v>
      </c>
      <c r="E706" t="s">
        <v>38</v>
      </c>
      <c r="F706" t="s">
        <v>1048</v>
      </c>
      <c r="G706" t="s">
        <v>39</v>
      </c>
      <c r="H706" t="s">
        <v>177</v>
      </c>
      <c r="I706" t="s">
        <v>41</v>
      </c>
      <c r="J706" s="1">
        <v>1</v>
      </c>
      <c r="K706" t="s">
        <v>1049</v>
      </c>
      <c r="L706" t="s">
        <v>1050</v>
      </c>
      <c r="M706" t="s">
        <v>1051</v>
      </c>
      <c r="N706" s="126">
        <v>0.01</v>
      </c>
      <c r="Q706" t="s">
        <v>238</v>
      </c>
      <c r="R706" t="s">
        <v>18699</v>
      </c>
      <c r="S706" s="120">
        <v>0.6</v>
      </c>
      <c r="U706"/>
    </row>
    <row r="707" spans="1:21">
      <c r="A707">
        <v>706</v>
      </c>
      <c r="B707" s="1" t="s">
        <v>1052</v>
      </c>
      <c r="C707" s="1" t="s">
        <v>175</v>
      </c>
      <c r="D707" s="1" t="s">
        <v>37</v>
      </c>
      <c r="E707" t="s">
        <v>38</v>
      </c>
      <c r="F707" t="s">
        <v>1048</v>
      </c>
      <c r="G707" t="s">
        <v>39</v>
      </c>
      <c r="H707" t="s">
        <v>177</v>
      </c>
      <c r="I707" t="s">
        <v>41</v>
      </c>
      <c r="J707" s="1">
        <v>1</v>
      </c>
      <c r="K707" t="s">
        <v>1049</v>
      </c>
      <c r="L707" t="s">
        <v>1050</v>
      </c>
      <c r="M707" t="s">
        <v>1051</v>
      </c>
      <c r="N707" s="126"/>
      <c r="Q707" t="s">
        <v>1052</v>
      </c>
      <c r="R707" t="s">
        <v>18699</v>
      </c>
      <c r="S707" s="120">
        <v>0.6</v>
      </c>
      <c r="U707"/>
    </row>
    <row r="708" spans="1:21">
      <c r="A708">
        <v>707</v>
      </c>
      <c r="B708" s="1" t="s">
        <v>1053</v>
      </c>
      <c r="C708" s="1" t="s">
        <v>175</v>
      </c>
      <c r="D708" s="1" t="s">
        <v>37</v>
      </c>
      <c r="E708" t="s">
        <v>38</v>
      </c>
      <c r="F708" t="s">
        <v>1048</v>
      </c>
      <c r="G708" t="s">
        <v>39</v>
      </c>
      <c r="H708" t="s">
        <v>177</v>
      </c>
      <c r="I708" t="s">
        <v>41</v>
      </c>
      <c r="J708" s="1">
        <v>1</v>
      </c>
      <c r="K708" t="s">
        <v>1049</v>
      </c>
      <c r="L708" t="s">
        <v>1050</v>
      </c>
      <c r="M708" t="s">
        <v>1051</v>
      </c>
      <c r="N708" s="126"/>
      <c r="Q708" t="s">
        <v>1053</v>
      </c>
      <c r="R708" t="s">
        <v>18699</v>
      </c>
      <c r="S708" s="120">
        <v>0.6</v>
      </c>
      <c r="U708"/>
    </row>
    <row r="709" spans="1:21">
      <c r="A709">
        <v>708</v>
      </c>
      <c r="B709" s="1" t="s">
        <v>1054</v>
      </c>
      <c r="C709" s="1" t="s">
        <v>175</v>
      </c>
      <c r="D709" s="1" t="s">
        <v>37</v>
      </c>
      <c r="E709" t="s">
        <v>38</v>
      </c>
      <c r="F709" t="s">
        <v>1048</v>
      </c>
      <c r="G709" t="s">
        <v>39</v>
      </c>
      <c r="H709" t="s">
        <v>177</v>
      </c>
      <c r="I709" t="s">
        <v>41</v>
      </c>
      <c r="J709" s="1">
        <v>1</v>
      </c>
      <c r="K709" t="s">
        <v>1049</v>
      </c>
      <c r="L709" t="s">
        <v>1050</v>
      </c>
      <c r="M709" t="s">
        <v>1051</v>
      </c>
      <c r="N709" s="126"/>
      <c r="Q709" t="s">
        <v>1054</v>
      </c>
      <c r="R709" t="s">
        <v>18699</v>
      </c>
      <c r="S709" s="120">
        <v>0.6</v>
      </c>
      <c r="U709"/>
    </row>
    <row r="710" spans="1:21">
      <c r="A710">
        <v>709</v>
      </c>
      <c r="B710" s="1" t="s">
        <v>1055</v>
      </c>
      <c r="C710" s="1" t="s">
        <v>175</v>
      </c>
      <c r="D710" s="1" t="s">
        <v>37</v>
      </c>
      <c r="E710" t="s">
        <v>38</v>
      </c>
      <c r="F710" t="s">
        <v>1048</v>
      </c>
      <c r="G710" t="s">
        <v>39</v>
      </c>
      <c r="H710" t="s">
        <v>177</v>
      </c>
      <c r="I710" t="s">
        <v>41</v>
      </c>
      <c r="J710" s="1">
        <v>1</v>
      </c>
      <c r="K710" t="s">
        <v>1049</v>
      </c>
      <c r="L710" t="s">
        <v>1050</v>
      </c>
      <c r="M710" t="s">
        <v>1051</v>
      </c>
      <c r="N710" s="126"/>
      <c r="Q710" t="s">
        <v>1055</v>
      </c>
      <c r="R710" t="s">
        <v>18699</v>
      </c>
      <c r="S710" s="120">
        <v>0.6</v>
      </c>
      <c r="U710"/>
    </row>
    <row r="711" spans="1:21">
      <c r="A711">
        <v>710</v>
      </c>
      <c r="B711" s="1" t="s">
        <v>1056</v>
      </c>
      <c r="C711" s="1" t="s">
        <v>175</v>
      </c>
      <c r="D711" s="1" t="s">
        <v>37</v>
      </c>
      <c r="E711" t="s">
        <v>38</v>
      </c>
      <c r="F711" t="s">
        <v>1048</v>
      </c>
      <c r="G711" t="s">
        <v>39</v>
      </c>
      <c r="H711" t="s">
        <v>177</v>
      </c>
      <c r="I711" t="s">
        <v>41</v>
      </c>
      <c r="J711" s="1">
        <v>1</v>
      </c>
      <c r="K711" t="s">
        <v>1049</v>
      </c>
      <c r="L711" t="s">
        <v>1050</v>
      </c>
      <c r="M711" t="s">
        <v>1051</v>
      </c>
      <c r="N711" s="126">
        <v>0.01</v>
      </c>
      <c r="Q711" t="s">
        <v>1056</v>
      </c>
      <c r="R711" t="s">
        <v>18699</v>
      </c>
      <c r="S711" s="120">
        <v>0.6</v>
      </c>
      <c r="U711"/>
    </row>
    <row r="712" spans="1:21">
      <c r="A712">
        <v>711</v>
      </c>
      <c r="B712" s="1" t="s">
        <v>1057</v>
      </c>
      <c r="C712" s="1" t="s">
        <v>175</v>
      </c>
      <c r="D712" s="1" t="s">
        <v>37</v>
      </c>
      <c r="E712" t="s">
        <v>38</v>
      </c>
      <c r="F712" t="s">
        <v>1048</v>
      </c>
      <c r="G712" t="s">
        <v>39</v>
      </c>
      <c r="H712" t="s">
        <v>177</v>
      </c>
      <c r="I712" t="s">
        <v>41</v>
      </c>
      <c r="J712" s="1">
        <v>1</v>
      </c>
      <c r="K712" t="s">
        <v>1049</v>
      </c>
      <c r="L712" t="s">
        <v>1050</v>
      </c>
      <c r="M712" t="s">
        <v>1051</v>
      </c>
      <c r="N712" s="126"/>
      <c r="Q712" t="s">
        <v>1057</v>
      </c>
      <c r="R712" t="s">
        <v>18699</v>
      </c>
      <c r="S712" s="120">
        <v>0.6</v>
      </c>
      <c r="U712"/>
    </row>
    <row r="713" spans="1:21">
      <c r="A713">
        <v>712</v>
      </c>
      <c r="B713" s="1" t="s">
        <v>1058</v>
      </c>
      <c r="C713" s="1" t="s">
        <v>175</v>
      </c>
      <c r="D713" s="1" t="s">
        <v>37</v>
      </c>
      <c r="E713" t="s">
        <v>38</v>
      </c>
      <c r="F713" t="s">
        <v>1048</v>
      </c>
      <c r="G713" t="s">
        <v>39</v>
      </c>
      <c r="H713" t="s">
        <v>177</v>
      </c>
      <c r="I713" t="s">
        <v>41</v>
      </c>
      <c r="J713" s="1">
        <v>1</v>
      </c>
      <c r="K713" t="s">
        <v>1049</v>
      </c>
      <c r="L713" t="s">
        <v>1050</v>
      </c>
      <c r="M713" t="s">
        <v>1051</v>
      </c>
      <c r="N713" s="126"/>
      <c r="Q713" t="s">
        <v>1058</v>
      </c>
      <c r="R713" t="s">
        <v>18699</v>
      </c>
      <c r="S713" s="120">
        <v>0.6</v>
      </c>
      <c r="U713"/>
    </row>
    <row r="714" spans="1:21">
      <c r="A714">
        <v>713</v>
      </c>
      <c r="B714" s="1" t="s">
        <v>1059</v>
      </c>
      <c r="C714" s="1" t="s">
        <v>175</v>
      </c>
      <c r="D714" s="1" t="s">
        <v>37</v>
      </c>
      <c r="E714" t="s">
        <v>38</v>
      </c>
      <c r="F714" t="s">
        <v>1048</v>
      </c>
      <c r="G714" t="s">
        <v>39</v>
      </c>
      <c r="H714" t="s">
        <v>177</v>
      </c>
      <c r="I714" t="s">
        <v>41</v>
      </c>
      <c r="J714" s="1">
        <v>1</v>
      </c>
      <c r="K714" t="s">
        <v>1049</v>
      </c>
      <c r="L714" t="s">
        <v>1050</v>
      </c>
      <c r="M714" t="s">
        <v>1051</v>
      </c>
      <c r="N714" s="126"/>
      <c r="Q714" t="s">
        <v>1059</v>
      </c>
      <c r="R714" t="s">
        <v>18699</v>
      </c>
      <c r="S714" s="120">
        <v>0.6</v>
      </c>
      <c r="U714"/>
    </row>
    <row r="715" spans="1:21">
      <c r="A715">
        <v>714</v>
      </c>
      <c r="B715" s="1" t="s">
        <v>1060</v>
      </c>
      <c r="C715" s="1" t="s">
        <v>175</v>
      </c>
      <c r="D715" s="1" t="s">
        <v>37</v>
      </c>
      <c r="E715" t="s">
        <v>38</v>
      </c>
      <c r="F715" t="s">
        <v>1048</v>
      </c>
      <c r="G715" t="s">
        <v>39</v>
      </c>
      <c r="H715" t="s">
        <v>177</v>
      </c>
      <c r="I715" t="s">
        <v>41</v>
      </c>
      <c r="J715" s="1">
        <v>1</v>
      </c>
      <c r="K715" t="s">
        <v>1049</v>
      </c>
      <c r="L715" t="s">
        <v>1050</v>
      </c>
      <c r="M715" t="s">
        <v>1051</v>
      </c>
      <c r="N715" s="126"/>
      <c r="Q715" t="s">
        <v>1060</v>
      </c>
      <c r="R715" t="s">
        <v>18699</v>
      </c>
      <c r="S715" s="120">
        <v>0.6</v>
      </c>
      <c r="U715"/>
    </row>
    <row r="716" spans="1:21">
      <c r="A716">
        <v>715</v>
      </c>
      <c r="B716" s="1" t="s">
        <v>1061</v>
      </c>
      <c r="C716" s="1" t="s">
        <v>175</v>
      </c>
      <c r="D716" s="1" t="s">
        <v>37</v>
      </c>
      <c r="E716" t="s">
        <v>38</v>
      </c>
      <c r="F716" t="s">
        <v>1048</v>
      </c>
      <c r="G716" t="s">
        <v>39</v>
      </c>
      <c r="H716" t="s">
        <v>177</v>
      </c>
      <c r="I716" t="s">
        <v>41</v>
      </c>
      <c r="J716" s="1">
        <v>1</v>
      </c>
      <c r="K716" t="s">
        <v>1049</v>
      </c>
      <c r="L716" t="s">
        <v>1050</v>
      </c>
      <c r="M716" t="s">
        <v>1051</v>
      </c>
      <c r="N716" s="126"/>
      <c r="Q716" t="s">
        <v>1061</v>
      </c>
      <c r="R716" t="s">
        <v>18699</v>
      </c>
      <c r="S716" s="120">
        <v>0.6</v>
      </c>
      <c r="U716"/>
    </row>
    <row r="717" spans="1:21">
      <c r="A717">
        <v>716</v>
      </c>
      <c r="B717" s="1" t="s">
        <v>1062</v>
      </c>
      <c r="C717" s="1" t="s">
        <v>175</v>
      </c>
      <c r="D717" s="1" t="s">
        <v>37</v>
      </c>
      <c r="E717" t="s">
        <v>38</v>
      </c>
      <c r="F717" t="s">
        <v>1048</v>
      </c>
      <c r="G717" t="s">
        <v>39</v>
      </c>
      <c r="H717" t="s">
        <v>177</v>
      </c>
      <c r="I717" t="s">
        <v>41</v>
      </c>
      <c r="J717" s="1">
        <v>1</v>
      </c>
      <c r="K717" t="s">
        <v>1049</v>
      </c>
      <c r="L717" t="s">
        <v>1050</v>
      </c>
      <c r="M717" t="s">
        <v>1051</v>
      </c>
      <c r="N717" s="126">
        <v>0.01</v>
      </c>
      <c r="Q717" t="s">
        <v>1062</v>
      </c>
      <c r="R717" t="s">
        <v>18699</v>
      </c>
      <c r="S717" s="120">
        <v>0.6</v>
      </c>
      <c r="U717"/>
    </row>
    <row r="718" spans="1:21">
      <c r="A718">
        <v>717</v>
      </c>
      <c r="B718" s="1" t="s">
        <v>1063</v>
      </c>
      <c r="C718" s="1" t="s">
        <v>175</v>
      </c>
      <c r="D718" s="1" t="s">
        <v>37</v>
      </c>
      <c r="E718" t="s">
        <v>38</v>
      </c>
      <c r="F718" t="s">
        <v>1048</v>
      </c>
      <c r="G718" t="s">
        <v>39</v>
      </c>
      <c r="H718" t="s">
        <v>177</v>
      </c>
      <c r="I718" t="s">
        <v>41</v>
      </c>
      <c r="J718" s="1">
        <v>1</v>
      </c>
      <c r="K718" t="s">
        <v>1049</v>
      </c>
      <c r="L718" t="s">
        <v>1050</v>
      </c>
      <c r="M718" t="s">
        <v>1051</v>
      </c>
      <c r="N718" s="126"/>
      <c r="Q718" t="s">
        <v>1063</v>
      </c>
      <c r="R718" t="s">
        <v>18699</v>
      </c>
      <c r="S718" s="120">
        <v>0.6</v>
      </c>
      <c r="U718"/>
    </row>
    <row r="719" spans="1:21">
      <c r="A719">
        <v>718</v>
      </c>
      <c r="B719" s="1" t="s">
        <v>1064</v>
      </c>
      <c r="C719" s="1" t="s">
        <v>175</v>
      </c>
      <c r="D719" s="1" t="s">
        <v>37</v>
      </c>
      <c r="E719" t="s">
        <v>38</v>
      </c>
      <c r="F719" t="s">
        <v>1048</v>
      </c>
      <c r="G719" t="s">
        <v>39</v>
      </c>
      <c r="H719" t="s">
        <v>177</v>
      </c>
      <c r="I719" t="s">
        <v>41</v>
      </c>
      <c r="J719" s="1">
        <v>1</v>
      </c>
      <c r="K719" t="s">
        <v>1049</v>
      </c>
      <c r="L719" t="s">
        <v>1050</v>
      </c>
      <c r="M719" t="s">
        <v>1051</v>
      </c>
      <c r="N719" s="126"/>
      <c r="Q719" t="s">
        <v>1064</v>
      </c>
      <c r="R719" t="s">
        <v>18699</v>
      </c>
      <c r="S719" s="120">
        <v>0.6</v>
      </c>
      <c r="U719"/>
    </row>
    <row r="720" spans="1:21">
      <c r="A720">
        <v>719</v>
      </c>
      <c r="B720" s="1" t="s">
        <v>1065</v>
      </c>
      <c r="C720" s="1" t="s">
        <v>175</v>
      </c>
      <c r="D720" s="1" t="s">
        <v>37</v>
      </c>
      <c r="E720" t="s">
        <v>38</v>
      </c>
      <c r="F720" t="s">
        <v>1048</v>
      </c>
      <c r="G720" t="s">
        <v>39</v>
      </c>
      <c r="H720" t="s">
        <v>177</v>
      </c>
      <c r="I720" t="s">
        <v>41</v>
      </c>
      <c r="J720" s="1">
        <v>1</v>
      </c>
      <c r="K720" t="s">
        <v>1049</v>
      </c>
      <c r="L720" t="s">
        <v>1050</v>
      </c>
      <c r="M720" t="s">
        <v>1051</v>
      </c>
      <c r="N720" s="126"/>
      <c r="Q720" t="s">
        <v>1065</v>
      </c>
      <c r="R720" t="s">
        <v>18699</v>
      </c>
      <c r="S720" s="120">
        <v>0.6</v>
      </c>
      <c r="U720"/>
    </row>
    <row r="721" spans="1:21">
      <c r="A721">
        <v>720</v>
      </c>
      <c r="B721" s="1" t="s">
        <v>1066</v>
      </c>
      <c r="C721" s="1" t="s">
        <v>175</v>
      </c>
      <c r="D721" s="1" t="s">
        <v>37</v>
      </c>
      <c r="E721" t="s">
        <v>38</v>
      </c>
      <c r="F721" t="s">
        <v>1048</v>
      </c>
      <c r="G721" t="s">
        <v>39</v>
      </c>
      <c r="H721" t="s">
        <v>177</v>
      </c>
      <c r="I721" t="s">
        <v>41</v>
      </c>
      <c r="J721" s="1">
        <v>1</v>
      </c>
      <c r="K721" t="s">
        <v>1049</v>
      </c>
      <c r="L721" t="s">
        <v>1050</v>
      </c>
      <c r="M721" t="s">
        <v>1051</v>
      </c>
      <c r="N721" s="126"/>
      <c r="Q721" t="s">
        <v>1066</v>
      </c>
      <c r="R721" t="s">
        <v>18699</v>
      </c>
      <c r="S721" s="120">
        <v>0.6</v>
      </c>
      <c r="U721"/>
    </row>
    <row r="722" spans="1:21">
      <c r="A722">
        <v>721</v>
      </c>
      <c r="B722" s="1" t="s">
        <v>1067</v>
      </c>
      <c r="C722" s="1" t="s">
        <v>175</v>
      </c>
      <c r="D722" s="1" t="s">
        <v>37</v>
      </c>
      <c r="E722" t="s">
        <v>38</v>
      </c>
      <c r="F722" t="s">
        <v>1048</v>
      </c>
      <c r="G722" t="s">
        <v>39</v>
      </c>
      <c r="H722" t="s">
        <v>177</v>
      </c>
      <c r="I722" t="s">
        <v>41</v>
      </c>
      <c r="J722" s="1">
        <v>1</v>
      </c>
      <c r="K722" t="s">
        <v>1049</v>
      </c>
      <c r="L722" t="s">
        <v>1050</v>
      </c>
      <c r="M722" t="s">
        <v>1051</v>
      </c>
      <c r="N722" s="126"/>
      <c r="Q722" t="s">
        <v>1067</v>
      </c>
      <c r="R722" t="s">
        <v>18699</v>
      </c>
      <c r="S722" s="120">
        <v>0.6</v>
      </c>
      <c r="U722"/>
    </row>
    <row r="723" spans="1:21">
      <c r="A723">
        <v>722</v>
      </c>
      <c r="B723" s="1" t="s">
        <v>1068</v>
      </c>
      <c r="C723" s="1" t="s">
        <v>175</v>
      </c>
      <c r="D723" s="1" t="s">
        <v>37</v>
      </c>
      <c r="E723" t="s">
        <v>38</v>
      </c>
      <c r="F723" t="s">
        <v>1048</v>
      </c>
      <c r="G723" t="s">
        <v>39</v>
      </c>
      <c r="H723" t="s">
        <v>177</v>
      </c>
      <c r="I723" t="s">
        <v>41</v>
      </c>
      <c r="J723" s="1">
        <v>1</v>
      </c>
      <c r="K723" t="s">
        <v>1049</v>
      </c>
      <c r="L723" t="s">
        <v>1050</v>
      </c>
      <c r="M723" t="s">
        <v>1051</v>
      </c>
      <c r="N723" s="126"/>
      <c r="Q723" t="s">
        <v>1068</v>
      </c>
      <c r="R723" t="s">
        <v>18699</v>
      </c>
      <c r="S723" s="120">
        <v>0.6</v>
      </c>
      <c r="U723"/>
    </row>
    <row r="724" spans="1:21">
      <c r="A724">
        <v>723</v>
      </c>
      <c r="B724" s="1" t="s">
        <v>1069</v>
      </c>
      <c r="C724" s="1" t="s">
        <v>175</v>
      </c>
      <c r="D724" s="1" t="s">
        <v>37</v>
      </c>
      <c r="E724" t="s">
        <v>38</v>
      </c>
      <c r="F724" t="s">
        <v>1048</v>
      </c>
      <c r="G724" t="s">
        <v>39</v>
      </c>
      <c r="H724" t="s">
        <v>177</v>
      </c>
      <c r="I724" t="s">
        <v>41</v>
      </c>
      <c r="J724" s="1">
        <v>1</v>
      </c>
      <c r="K724" t="s">
        <v>1049</v>
      </c>
      <c r="L724" t="s">
        <v>1050</v>
      </c>
      <c r="M724" t="s">
        <v>1051</v>
      </c>
      <c r="N724" s="126"/>
      <c r="Q724" t="s">
        <v>1069</v>
      </c>
      <c r="R724" t="s">
        <v>18699</v>
      </c>
      <c r="S724" s="120">
        <v>0.6</v>
      </c>
      <c r="U724"/>
    </row>
    <row r="725" spans="1:21">
      <c r="A725">
        <v>724</v>
      </c>
      <c r="B725" s="1" t="s">
        <v>35</v>
      </c>
      <c r="C725" s="1" t="s">
        <v>36</v>
      </c>
      <c r="D725" s="1" t="s">
        <v>37</v>
      </c>
      <c r="E725" t="s">
        <v>38</v>
      </c>
      <c r="F725" t="s">
        <v>43</v>
      </c>
      <c r="G725" t="s">
        <v>39</v>
      </c>
      <c r="H725" t="s">
        <v>40</v>
      </c>
      <c r="I725" t="s">
        <v>41</v>
      </c>
      <c r="J725" s="1">
        <v>1</v>
      </c>
      <c r="K725" t="s">
        <v>42</v>
      </c>
      <c r="L725" t="s">
        <v>44</v>
      </c>
      <c r="M725" t="s">
        <v>45</v>
      </c>
      <c r="N725" s="126"/>
      <c r="Q725" t="s">
        <v>35</v>
      </c>
      <c r="R725" t="s">
        <v>18700</v>
      </c>
      <c r="S725" s="120">
        <v>0.6</v>
      </c>
      <c r="U725"/>
    </row>
    <row r="726" spans="1:21">
      <c r="A726">
        <v>725</v>
      </c>
      <c r="B726" s="1" t="s">
        <v>1070</v>
      </c>
      <c r="C726" s="1" t="s">
        <v>36</v>
      </c>
      <c r="D726" s="1" t="s">
        <v>37</v>
      </c>
      <c r="E726" t="s">
        <v>38</v>
      </c>
      <c r="F726" t="s">
        <v>43</v>
      </c>
      <c r="G726" t="s">
        <v>39</v>
      </c>
      <c r="H726" t="s">
        <v>40</v>
      </c>
      <c r="I726" t="s">
        <v>41</v>
      </c>
      <c r="J726" s="1">
        <v>1</v>
      </c>
      <c r="K726" t="s">
        <v>42</v>
      </c>
      <c r="L726" t="s">
        <v>44</v>
      </c>
      <c r="M726" t="s">
        <v>45</v>
      </c>
      <c r="N726" s="126"/>
      <c r="Q726" t="s">
        <v>1070</v>
      </c>
      <c r="R726" t="s">
        <v>18700</v>
      </c>
      <c r="S726" s="120">
        <v>0.6</v>
      </c>
      <c r="U726"/>
    </row>
    <row r="727" spans="1:21">
      <c r="A727">
        <v>726</v>
      </c>
      <c r="B727" s="1" t="s">
        <v>1071</v>
      </c>
      <c r="C727" s="1" t="s">
        <v>36</v>
      </c>
      <c r="D727" s="1" t="s">
        <v>37</v>
      </c>
      <c r="E727" t="s">
        <v>38</v>
      </c>
      <c r="F727" t="s">
        <v>43</v>
      </c>
      <c r="G727" t="s">
        <v>39</v>
      </c>
      <c r="H727" t="s">
        <v>40</v>
      </c>
      <c r="I727" t="s">
        <v>41</v>
      </c>
      <c r="J727" s="1">
        <v>1</v>
      </c>
      <c r="K727" t="s">
        <v>42</v>
      </c>
      <c r="L727" t="s">
        <v>44</v>
      </c>
      <c r="M727" t="s">
        <v>45</v>
      </c>
      <c r="N727" s="126"/>
      <c r="Q727" t="s">
        <v>1071</v>
      </c>
      <c r="R727" t="s">
        <v>18700</v>
      </c>
      <c r="S727" s="120">
        <v>0.6</v>
      </c>
      <c r="U727"/>
    </row>
    <row r="728" spans="1:21">
      <c r="A728">
        <v>727</v>
      </c>
      <c r="B728" s="1" t="s">
        <v>1072</v>
      </c>
      <c r="C728" s="1" t="s">
        <v>36</v>
      </c>
      <c r="D728" s="1" t="s">
        <v>37</v>
      </c>
      <c r="E728" t="s">
        <v>38</v>
      </c>
      <c r="F728" t="s">
        <v>43</v>
      </c>
      <c r="G728" t="s">
        <v>39</v>
      </c>
      <c r="H728" t="s">
        <v>40</v>
      </c>
      <c r="I728" t="s">
        <v>41</v>
      </c>
      <c r="J728" s="1">
        <v>1</v>
      </c>
      <c r="K728" t="s">
        <v>42</v>
      </c>
      <c r="L728" t="s">
        <v>44</v>
      </c>
      <c r="M728" t="s">
        <v>45</v>
      </c>
      <c r="N728" s="126"/>
      <c r="Q728" t="s">
        <v>1072</v>
      </c>
      <c r="R728" t="s">
        <v>18700</v>
      </c>
      <c r="S728" s="120">
        <v>0.6</v>
      </c>
      <c r="U728"/>
    </row>
    <row r="729" spans="1:21">
      <c r="A729">
        <v>728</v>
      </c>
      <c r="B729" s="1" t="s">
        <v>1073</v>
      </c>
      <c r="C729" s="1" t="s">
        <v>36</v>
      </c>
      <c r="D729" s="1" t="s">
        <v>37</v>
      </c>
      <c r="E729" t="s">
        <v>38</v>
      </c>
      <c r="F729" t="s">
        <v>43</v>
      </c>
      <c r="G729" t="s">
        <v>39</v>
      </c>
      <c r="H729" t="s">
        <v>40</v>
      </c>
      <c r="I729" t="s">
        <v>41</v>
      </c>
      <c r="J729" s="1">
        <v>1</v>
      </c>
      <c r="K729" t="s">
        <v>42</v>
      </c>
      <c r="L729" t="s">
        <v>44</v>
      </c>
      <c r="M729" t="s">
        <v>45</v>
      </c>
      <c r="N729" s="126"/>
      <c r="Q729" t="s">
        <v>1073</v>
      </c>
      <c r="R729" t="s">
        <v>18700</v>
      </c>
      <c r="S729" s="120">
        <v>0.6</v>
      </c>
      <c r="U729"/>
    </row>
    <row r="730" spans="1:21">
      <c r="A730">
        <v>729</v>
      </c>
      <c r="B730" s="1" t="s">
        <v>1074</v>
      </c>
      <c r="C730" s="1" t="s">
        <v>36</v>
      </c>
      <c r="D730" s="1" t="s">
        <v>37</v>
      </c>
      <c r="E730" t="s">
        <v>38</v>
      </c>
      <c r="F730" t="s">
        <v>43</v>
      </c>
      <c r="G730" t="s">
        <v>39</v>
      </c>
      <c r="H730" t="s">
        <v>40</v>
      </c>
      <c r="I730" t="s">
        <v>41</v>
      </c>
      <c r="J730" s="1">
        <v>1</v>
      </c>
      <c r="K730" t="s">
        <v>42</v>
      </c>
      <c r="L730" t="s">
        <v>44</v>
      </c>
      <c r="M730" t="s">
        <v>45</v>
      </c>
      <c r="N730" s="126"/>
      <c r="Q730" t="s">
        <v>1074</v>
      </c>
      <c r="R730" t="s">
        <v>18700</v>
      </c>
      <c r="S730" s="120">
        <v>0.6</v>
      </c>
      <c r="U730"/>
    </row>
    <row r="731" spans="1:21">
      <c r="A731">
        <v>730</v>
      </c>
      <c r="B731" s="1" t="s">
        <v>1075</v>
      </c>
      <c r="C731" s="1" t="s">
        <v>36</v>
      </c>
      <c r="D731" s="1" t="s">
        <v>37</v>
      </c>
      <c r="E731" t="s">
        <v>38</v>
      </c>
      <c r="F731" t="s">
        <v>43</v>
      </c>
      <c r="G731" t="s">
        <v>39</v>
      </c>
      <c r="H731" t="s">
        <v>40</v>
      </c>
      <c r="I731" t="s">
        <v>41</v>
      </c>
      <c r="J731" s="1">
        <v>1</v>
      </c>
      <c r="K731" t="s">
        <v>42</v>
      </c>
      <c r="L731" t="s">
        <v>44</v>
      </c>
      <c r="M731" t="s">
        <v>45</v>
      </c>
      <c r="N731" s="126"/>
      <c r="Q731" t="s">
        <v>1075</v>
      </c>
      <c r="R731" t="s">
        <v>18700</v>
      </c>
      <c r="S731" s="120">
        <v>0.6</v>
      </c>
      <c r="U731"/>
    </row>
    <row r="732" spans="1:21">
      <c r="A732">
        <v>731</v>
      </c>
      <c r="B732" s="1" t="s">
        <v>1076</v>
      </c>
      <c r="C732" s="1" t="s">
        <v>36</v>
      </c>
      <c r="D732" s="1" t="s">
        <v>37</v>
      </c>
      <c r="E732" t="s">
        <v>38</v>
      </c>
      <c r="F732" t="s">
        <v>43</v>
      </c>
      <c r="G732" t="s">
        <v>39</v>
      </c>
      <c r="H732" t="s">
        <v>40</v>
      </c>
      <c r="I732" t="s">
        <v>41</v>
      </c>
      <c r="J732" s="1">
        <v>1</v>
      </c>
      <c r="K732" t="s">
        <v>42</v>
      </c>
      <c r="L732" t="s">
        <v>44</v>
      </c>
      <c r="M732" t="s">
        <v>45</v>
      </c>
      <c r="N732" s="126"/>
      <c r="Q732" t="s">
        <v>1076</v>
      </c>
      <c r="R732" t="s">
        <v>18700</v>
      </c>
      <c r="S732" s="120">
        <v>0.6</v>
      </c>
      <c r="U732"/>
    </row>
    <row r="733" spans="1:21">
      <c r="A733">
        <v>732</v>
      </c>
      <c r="B733" s="1" t="s">
        <v>1077</v>
      </c>
      <c r="C733" s="1" t="s">
        <v>36</v>
      </c>
      <c r="D733" s="1" t="s">
        <v>37</v>
      </c>
      <c r="E733" t="s">
        <v>38</v>
      </c>
      <c r="F733" t="s">
        <v>43</v>
      </c>
      <c r="G733" t="s">
        <v>39</v>
      </c>
      <c r="H733" t="s">
        <v>40</v>
      </c>
      <c r="I733" t="s">
        <v>41</v>
      </c>
      <c r="J733" s="1">
        <v>1</v>
      </c>
      <c r="K733" t="s">
        <v>42</v>
      </c>
      <c r="L733" t="s">
        <v>44</v>
      </c>
      <c r="M733" t="s">
        <v>45</v>
      </c>
      <c r="N733" s="126"/>
      <c r="Q733" t="s">
        <v>1077</v>
      </c>
      <c r="R733" t="s">
        <v>18700</v>
      </c>
      <c r="S733" s="120">
        <v>0.6</v>
      </c>
      <c r="U733"/>
    </row>
    <row r="734" spans="1:21">
      <c r="A734">
        <v>733</v>
      </c>
      <c r="B734" s="1" t="s">
        <v>1078</v>
      </c>
      <c r="C734" s="1" t="s">
        <v>36</v>
      </c>
      <c r="D734" s="1" t="s">
        <v>37</v>
      </c>
      <c r="E734" t="s">
        <v>38</v>
      </c>
      <c r="F734" t="s">
        <v>43</v>
      </c>
      <c r="G734" t="s">
        <v>39</v>
      </c>
      <c r="H734" t="s">
        <v>40</v>
      </c>
      <c r="I734" t="s">
        <v>41</v>
      </c>
      <c r="J734" s="1">
        <v>1</v>
      </c>
      <c r="K734" t="s">
        <v>42</v>
      </c>
      <c r="L734" t="s">
        <v>44</v>
      </c>
      <c r="M734" t="s">
        <v>45</v>
      </c>
      <c r="N734" s="126"/>
      <c r="Q734" t="s">
        <v>1078</v>
      </c>
      <c r="R734" t="s">
        <v>18700</v>
      </c>
      <c r="S734" s="120">
        <v>0.6</v>
      </c>
      <c r="U734"/>
    </row>
    <row r="735" spans="1:21">
      <c r="A735">
        <v>734</v>
      </c>
      <c r="B735" s="1" t="s">
        <v>1079</v>
      </c>
      <c r="C735" s="1" t="s">
        <v>36</v>
      </c>
      <c r="D735" s="1" t="s">
        <v>37</v>
      </c>
      <c r="E735" t="s">
        <v>38</v>
      </c>
      <c r="F735" t="s">
        <v>43</v>
      </c>
      <c r="G735" t="s">
        <v>39</v>
      </c>
      <c r="H735" t="s">
        <v>40</v>
      </c>
      <c r="I735" t="s">
        <v>41</v>
      </c>
      <c r="J735" s="1">
        <v>1</v>
      </c>
      <c r="K735" t="s">
        <v>42</v>
      </c>
      <c r="L735" t="s">
        <v>44</v>
      </c>
      <c r="M735" t="s">
        <v>45</v>
      </c>
      <c r="N735" s="126"/>
      <c r="Q735" t="s">
        <v>1079</v>
      </c>
      <c r="R735" t="s">
        <v>18700</v>
      </c>
      <c r="S735" s="120">
        <v>0.6</v>
      </c>
      <c r="U735"/>
    </row>
    <row r="736" spans="1:21">
      <c r="A736">
        <v>735</v>
      </c>
      <c r="B736" s="1" t="s">
        <v>1080</v>
      </c>
      <c r="C736" s="1" t="s">
        <v>36</v>
      </c>
      <c r="D736" s="1" t="s">
        <v>37</v>
      </c>
      <c r="E736" t="s">
        <v>38</v>
      </c>
      <c r="F736" t="s">
        <v>43</v>
      </c>
      <c r="G736" t="s">
        <v>39</v>
      </c>
      <c r="H736" t="s">
        <v>40</v>
      </c>
      <c r="I736" t="s">
        <v>41</v>
      </c>
      <c r="J736" s="1">
        <v>1</v>
      </c>
      <c r="K736" t="s">
        <v>42</v>
      </c>
      <c r="L736" t="s">
        <v>44</v>
      </c>
      <c r="M736" t="s">
        <v>45</v>
      </c>
      <c r="N736" s="126"/>
      <c r="Q736" t="s">
        <v>1080</v>
      </c>
      <c r="R736" t="s">
        <v>18700</v>
      </c>
      <c r="S736" s="120">
        <v>0.6</v>
      </c>
      <c r="U736"/>
    </row>
    <row r="737" spans="1:21">
      <c r="A737">
        <v>736</v>
      </c>
      <c r="B737" s="1" t="s">
        <v>1081</v>
      </c>
      <c r="C737" s="1" t="s">
        <v>201</v>
      </c>
      <c r="D737" s="1" t="s">
        <v>37</v>
      </c>
      <c r="E737" t="s">
        <v>38</v>
      </c>
      <c r="F737" t="s">
        <v>1082</v>
      </c>
      <c r="G737" t="s">
        <v>39</v>
      </c>
      <c r="H737" t="s">
        <v>203</v>
      </c>
      <c r="I737" t="s">
        <v>41</v>
      </c>
      <c r="J737" s="1">
        <v>1</v>
      </c>
      <c r="K737" t="s">
        <v>1082</v>
      </c>
      <c r="L737" t="s">
        <v>1083</v>
      </c>
      <c r="M737" t="s">
        <v>1084</v>
      </c>
      <c r="N737" s="126"/>
      <c r="Q737" t="s">
        <v>1081</v>
      </c>
      <c r="R737" t="s">
        <v>18701</v>
      </c>
      <c r="S737" s="120">
        <v>0.6</v>
      </c>
      <c r="U737"/>
    </row>
    <row r="738" spans="1:21">
      <c r="A738">
        <v>737</v>
      </c>
      <c r="B738" s="1" t="s">
        <v>1085</v>
      </c>
      <c r="C738" s="1" t="s">
        <v>201</v>
      </c>
      <c r="D738" s="1" t="s">
        <v>37</v>
      </c>
      <c r="E738" t="s">
        <v>38</v>
      </c>
      <c r="F738" t="s">
        <v>1082</v>
      </c>
      <c r="G738" t="s">
        <v>39</v>
      </c>
      <c r="H738" t="s">
        <v>203</v>
      </c>
      <c r="I738" t="s">
        <v>41</v>
      </c>
      <c r="J738" s="1">
        <v>1</v>
      </c>
      <c r="K738" t="s">
        <v>1082</v>
      </c>
      <c r="L738" t="s">
        <v>1083</v>
      </c>
      <c r="M738" t="s">
        <v>1084</v>
      </c>
      <c r="N738" s="126"/>
      <c r="Q738" t="s">
        <v>1085</v>
      </c>
      <c r="R738" t="s">
        <v>18701</v>
      </c>
      <c r="S738" s="120">
        <v>0.6</v>
      </c>
      <c r="U738"/>
    </row>
    <row r="739" spans="1:21">
      <c r="A739">
        <v>738</v>
      </c>
      <c r="B739" s="1" t="s">
        <v>1086</v>
      </c>
      <c r="C739" s="1" t="s">
        <v>201</v>
      </c>
      <c r="D739" s="1" t="s">
        <v>37</v>
      </c>
      <c r="E739" t="s">
        <v>38</v>
      </c>
      <c r="F739" t="s">
        <v>1082</v>
      </c>
      <c r="G739" t="s">
        <v>39</v>
      </c>
      <c r="H739" t="s">
        <v>203</v>
      </c>
      <c r="I739" t="s">
        <v>41</v>
      </c>
      <c r="J739" s="1">
        <v>1</v>
      </c>
      <c r="K739" t="s">
        <v>1082</v>
      </c>
      <c r="L739" t="s">
        <v>1083</v>
      </c>
      <c r="M739" t="s">
        <v>1084</v>
      </c>
      <c r="N739" s="126"/>
      <c r="Q739" t="s">
        <v>1086</v>
      </c>
      <c r="R739" t="s">
        <v>18701</v>
      </c>
      <c r="S739" s="120">
        <v>0.6</v>
      </c>
      <c r="U739"/>
    </row>
    <row r="740" spans="1:21">
      <c r="A740">
        <v>739</v>
      </c>
      <c r="B740" s="1" t="s">
        <v>1087</v>
      </c>
      <c r="C740" s="1" t="s">
        <v>201</v>
      </c>
      <c r="D740" s="1" t="s">
        <v>37</v>
      </c>
      <c r="E740" t="s">
        <v>38</v>
      </c>
      <c r="F740" t="s">
        <v>1082</v>
      </c>
      <c r="G740" t="s">
        <v>39</v>
      </c>
      <c r="H740" t="s">
        <v>203</v>
      </c>
      <c r="I740" t="s">
        <v>41</v>
      </c>
      <c r="J740" s="1">
        <v>1</v>
      </c>
      <c r="K740" t="s">
        <v>1082</v>
      </c>
      <c r="L740" t="s">
        <v>1083</v>
      </c>
      <c r="M740" t="s">
        <v>1084</v>
      </c>
      <c r="N740" s="126"/>
      <c r="Q740" t="s">
        <v>1087</v>
      </c>
      <c r="R740" t="s">
        <v>18701</v>
      </c>
      <c r="S740" s="120">
        <v>0.6</v>
      </c>
      <c r="U740"/>
    </row>
    <row r="741" spans="1:21">
      <c r="A741">
        <v>740</v>
      </c>
      <c r="B741" s="1" t="s">
        <v>1088</v>
      </c>
      <c r="C741" s="1" t="s">
        <v>64</v>
      </c>
      <c r="D741" s="1" t="s">
        <v>37</v>
      </c>
      <c r="E741" t="s">
        <v>48</v>
      </c>
      <c r="F741" t="s">
        <v>1089</v>
      </c>
      <c r="G741" t="s">
        <v>39</v>
      </c>
      <c r="H741" t="s">
        <v>67</v>
      </c>
      <c r="I741" t="s">
        <v>41</v>
      </c>
      <c r="J741" s="1">
        <v>2</v>
      </c>
      <c r="K741" t="s">
        <v>1089</v>
      </c>
      <c r="L741" t="s">
        <v>1090</v>
      </c>
      <c r="M741" t="s">
        <v>1091</v>
      </c>
      <c r="N741" s="126"/>
      <c r="Q741" t="s">
        <v>1088</v>
      </c>
      <c r="R741" t="s">
        <v>18702</v>
      </c>
      <c r="S741" s="120">
        <v>0.6</v>
      </c>
      <c r="U741"/>
    </row>
    <row r="742" spans="1:21">
      <c r="A742">
        <v>741</v>
      </c>
      <c r="B742" s="1" t="s">
        <v>1092</v>
      </c>
      <c r="C742" s="1" t="s">
        <v>64</v>
      </c>
      <c r="D742" s="1" t="s">
        <v>37</v>
      </c>
      <c r="E742" t="s">
        <v>48</v>
      </c>
      <c r="F742" t="s">
        <v>1089</v>
      </c>
      <c r="G742" t="s">
        <v>39</v>
      </c>
      <c r="H742" t="s">
        <v>67</v>
      </c>
      <c r="I742" t="s">
        <v>41</v>
      </c>
      <c r="J742" s="1">
        <v>2</v>
      </c>
      <c r="K742" t="s">
        <v>1089</v>
      </c>
      <c r="L742" t="s">
        <v>1090</v>
      </c>
      <c r="M742" t="s">
        <v>1091</v>
      </c>
      <c r="N742" s="126"/>
      <c r="Q742" t="s">
        <v>1092</v>
      </c>
      <c r="R742" t="s">
        <v>18702</v>
      </c>
      <c r="S742" s="120">
        <v>0.6</v>
      </c>
      <c r="U742"/>
    </row>
    <row r="743" spans="1:21">
      <c r="A743">
        <v>742</v>
      </c>
      <c r="B743" s="1" t="s">
        <v>1093</v>
      </c>
      <c r="C743" s="1" t="s">
        <v>64</v>
      </c>
      <c r="D743" s="1" t="s">
        <v>37</v>
      </c>
      <c r="E743" t="s">
        <v>48</v>
      </c>
      <c r="F743" t="s">
        <v>1089</v>
      </c>
      <c r="G743" t="s">
        <v>39</v>
      </c>
      <c r="H743" t="s">
        <v>67</v>
      </c>
      <c r="I743" t="s">
        <v>41</v>
      </c>
      <c r="J743" s="1">
        <v>2</v>
      </c>
      <c r="K743" t="s">
        <v>1089</v>
      </c>
      <c r="L743" t="s">
        <v>1090</v>
      </c>
      <c r="M743" t="s">
        <v>1091</v>
      </c>
      <c r="N743" s="126"/>
      <c r="Q743" t="s">
        <v>1093</v>
      </c>
      <c r="R743" t="s">
        <v>18702</v>
      </c>
      <c r="S743" s="120">
        <v>0.6</v>
      </c>
      <c r="U743"/>
    </row>
    <row r="744" spans="1:21">
      <c r="A744">
        <v>743</v>
      </c>
      <c r="B744" s="1" t="s">
        <v>1094</v>
      </c>
      <c r="C744" s="1" t="s">
        <v>64</v>
      </c>
      <c r="D744" s="1" t="s">
        <v>37</v>
      </c>
      <c r="E744" t="s">
        <v>48</v>
      </c>
      <c r="F744" t="s">
        <v>1089</v>
      </c>
      <c r="G744" t="s">
        <v>39</v>
      </c>
      <c r="H744" t="s">
        <v>67</v>
      </c>
      <c r="I744" t="s">
        <v>41</v>
      </c>
      <c r="J744" s="1">
        <v>2</v>
      </c>
      <c r="K744" t="s">
        <v>1089</v>
      </c>
      <c r="L744" t="s">
        <v>1090</v>
      </c>
      <c r="M744" t="s">
        <v>1091</v>
      </c>
      <c r="N744" s="126"/>
      <c r="Q744" t="s">
        <v>1094</v>
      </c>
      <c r="R744" t="s">
        <v>18702</v>
      </c>
      <c r="S744" s="120">
        <v>0.6</v>
      </c>
      <c r="U744"/>
    </row>
    <row r="745" spans="1:21">
      <c r="A745">
        <v>744</v>
      </c>
      <c r="B745" s="1" t="s">
        <v>1095</v>
      </c>
      <c r="C745" s="1" t="s">
        <v>64</v>
      </c>
      <c r="D745" s="1" t="s">
        <v>37</v>
      </c>
      <c r="E745" t="s">
        <v>48</v>
      </c>
      <c r="F745" t="s">
        <v>1089</v>
      </c>
      <c r="G745" t="s">
        <v>39</v>
      </c>
      <c r="H745" t="s">
        <v>67</v>
      </c>
      <c r="I745" t="s">
        <v>41</v>
      </c>
      <c r="J745" s="1">
        <v>2</v>
      </c>
      <c r="K745" t="s">
        <v>1089</v>
      </c>
      <c r="L745" t="s">
        <v>1090</v>
      </c>
      <c r="M745" t="s">
        <v>1091</v>
      </c>
      <c r="N745" s="126"/>
      <c r="Q745" t="s">
        <v>1095</v>
      </c>
      <c r="R745" t="s">
        <v>18702</v>
      </c>
      <c r="S745" s="120">
        <v>0.6</v>
      </c>
      <c r="U745"/>
    </row>
    <row r="746" spans="1:21">
      <c r="A746">
        <v>745</v>
      </c>
      <c r="B746" s="1" t="s">
        <v>1096</v>
      </c>
      <c r="C746" s="1" t="s">
        <v>64</v>
      </c>
      <c r="D746" s="1" t="s">
        <v>37</v>
      </c>
      <c r="E746" t="s">
        <v>48</v>
      </c>
      <c r="F746" t="s">
        <v>1089</v>
      </c>
      <c r="G746" t="s">
        <v>39</v>
      </c>
      <c r="H746" t="s">
        <v>67</v>
      </c>
      <c r="I746" t="s">
        <v>41</v>
      </c>
      <c r="J746" s="1">
        <v>2</v>
      </c>
      <c r="K746" t="s">
        <v>1089</v>
      </c>
      <c r="L746" t="s">
        <v>1090</v>
      </c>
      <c r="M746" t="s">
        <v>1091</v>
      </c>
      <c r="N746" s="126"/>
      <c r="Q746" t="s">
        <v>1096</v>
      </c>
      <c r="R746" t="s">
        <v>18702</v>
      </c>
      <c r="S746" s="120">
        <v>0.6</v>
      </c>
      <c r="U746"/>
    </row>
    <row r="747" spans="1:21">
      <c r="A747">
        <v>746</v>
      </c>
      <c r="B747" s="1" t="s">
        <v>1097</v>
      </c>
      <c r="C747" s="1" t="s">
        <v>64</v>
      </c>
      <c r="D747" s="1" t="s">
        <v>37</v>
      </c>
      <c r="E747" t="s">
        <v>48</v>
      </c>
      <c r="F747" t="s">
        <v>1089</v>
      </c>
      <c r="G747" t="s">
        <v>39</v>
      </c>
      <c r="H747" t="s">
        <v>67</v>
      </c>
      <c r="I747" t="s">
        <v>41</v>
      </c>
      <c r="J747" s="1">
        <v>2</v>
      </c>
      <c r="K747" t="s">
        <v>1089</v>
      </c>
      <c r="L747" t="s">
        <v>1090</v>
      </c>
      <c r="M747" t="s">
        <v>1091</v>
      </c>
      <c r="N747" s="126"/>
      <c r="Q747" t="s">
        <v>1097</v>
      </c>
      <c r="R747" t="s">
        <v>18702</v>
      </c>
      <c r="S747" s="120">
        <v>0.6</v>
      </c>
      <c r="U747"/>
    </row>
    <row r="748" spans="1:21">
      <c r="A748">
        <v>747</v>
      </c>
      <c r="B748" s="1" t="s">
        <v>1098</v>
      </c>
      <c r="C748" s="1" t="s">
        <v>64</v>
      </c>
      <c r="D748" s="1" t="s">
        <v>37</v>
      </c>
      <c r="E748" t="s">
        <v>48</v>
      </c>
      <c r="F748" t="s">
        <v>1089</v>
      </c>
      <c r="G748" t="s">
        <v>39</v>
      </c>
      <c r="H748" t="s">
        <v>67</v>
      </c>
      <c r="I748" t="s">
        <v>41</v>
      </c>
      <c r="J748" s="1">
        <v>2</v>
      </c>
      <c r="K748" t="s">
        <v>1089</v>
      </c>
      <c r="L748" t="s">
        <v>1090</v>
      </c>
      <c r="M748" t="s">
        <v>1091</v>
      </c>
      <c r="N748" s="126"/>
      <c r="Q748" t="s">
        <v>1098</v>
      </c>
      <c r="R748" t="s">
        <v>18702</v>
      </c>
      <c r="S748" s="120">
        <v>0.6</v>
      </c>
      <c r="U748"/>
    </row>
    <row r="749" spans="1:21">
      <c r="A749">
        <v>748</v>
      </c>
      <c r="B749" s="1" t="s">
        <v>999</v>
      </c>
      <c r="C749" s="1" t="s">
        <v>72</v>
      </c>
      <c r="D749" s="1" t="s">
        <v>37</v>
      </c>
      <c r="E749" t="s">
        <v>48</v>
      </c>
      <c r="F749" t="s">
        <v>1099</v>
      </c>
      <c r="G749" t="s">
        <v>39</v>
      </c>
      <c r="H749" t="s">
        <v>74</v>
      </c>
      <c r="I749" t="s">
        <v>41</v>
      </c>
      <c r="J749" s="1">
        <v>2</v>
      </c>
      <c r="K749" t="s">
        <v>1099</v>
      </c>
      <c r="L749" t="s">
        <v>1100</v>
      </c>
      <c r="M749" t="s">
        <v>1101</v>
      </c>
      <c r="N749" s="126"/>
      <c r="Q749" t="s">
        <v>999</v>
      </c>
      <c r="R749" t="s">
        <v>18703</v>
      </c>
      <c r="S749" s="120">
        <v>0.6</v>
      </c>
      <c r="U749"/>
    </row>
    <row r="750" spans="1:21">
      <c r="A750">
        <v>749</v>
      </c>
      <c r="B750" s="1" t="s">
        <v>1102</v>
      </c>
      <c r="C750" s="1" t="s">
        <v>72</v>
      </c>
      <c r="D750" s="1" t="s">
        <v>37</v>
      </c>
      <c r="E750" t="s">
        <v>48</v>
      </c>
      <c r="F750" t="s">
        <v>1099</v>
      </c>
      <c r="G750" t="s">
        <v>39</v>
      </c>
      <c r="H750" t="s">
        <v>74</v>
      </c>
      <c r="I750" t="s">
        <v>41</v>
      </c>
      <c r="J750" s="1">
        <v>2</v>
      </c>
      <c r="K750" t="s">
        <v>1099</v>
      </c>
      <c r="L750" t="s">
        <v>1100</v>
      </c>
      <c r="M750" t="s">
        <v>1101</v>
      </c>
      <c r="N750" s="126"/>
      <c r="Q750" t="s">
        <v>1102</v>
      </c>
      <c r="R750" t="s">
        <v>18703</v>
      </c>
      <c r="S750" s="120">
        <v>0.6</v>
      </c>
      <c r="U750"/>
    </row>
    <row r="751" spans="1:21">
      <c r="A751">
        <v>750</v>
      </c>
      <c r="B751" s="1" t="s">
        <v>1103</v>
      </c>
      <c r="C751" s="1" t="s">
        <v>72</v>
      </c>
      <c r="D751" s="1" t="s">
        <v>37</v>
      </c>
      <c r="E751" t="s">
        <v>48</v>
      </c>
      <c r="F751" t="s">
        <v>1099</v>
      </c>
      <c r="G751" t="s">
        <v>39</v>
      </c>
      <c r="H751" t="s">
        <v>74</v>
      </c>
      <c r="I751" t="s">
        <v>41</v>
      </c>
      <c r="J751" s="1">
        <v>2</v>
      </c>
      <c r="K751" t="s">
        <v>1099</v>
      </c>
      <c r="L751" t="s">
        <v>1100</v>
      </c>
      <c r="M751" t="s">
        <v>1101</v>
      </c>
      <c r="N751" s="126"/>
      <c r="Q751" t="s">
        <v>1103</v>
      </c>
      <c r="R751" t="s">
        <v>18703</v>
      </c>
      <c r="S751" s="120">
        <v>0.6</v>
      </c>
      <c r="U751"/>
    </row>
    <row r="752" spans="1:21">
      <c r="A752">
        <v>751</v>
      </c>
      <c r="B752" s="1" t="s">
        <v>1104</v>
      </c>
      <c r="C752" s="1" t="s">
        <v>72</v>
      </c>
      <c r="D752" s="1" t="s">
        <v>37</v>
      </c>
      <c r="E752" t="s">
        <v>48</v>
      </c>
      <c r="F752" t="s">
        <v>1099</v>
      </c>
      <c r="G752" t="s">
        <v>39</v>
      </c>
      <c r="H752" t="s">
        <v>74</v>
      </c>
      <c r="I752" t="s">
        <v>41</v>
      </c>
      <c r="J752" s="1">
        <v>2</v>
      </c>
      <c r="K752" t="s">
        <v>1099</v>
      </c>
      <c r="L752" t="s">
        <v>1100</v>
      </c>
      <c r="M752" t="s">
        <v>1101</v>
      </c>
      <c r="N752" s="126"/>
      <c r="Q752" t="s">
        <v>1104</v>
      </c>
      <c r="R752" t="s">
        <v>18703</v>
      </c>
      <c r="S752" s="120">
        <v>0.6</v>
      </c>
      <c r="U752"/>
    </row>
    <row r="753" spans="1:21">
      <c r="A753">
        <v>752</v>
      </c>
      <c r="B753" s="1" t="s">
        <v>1105</v>
      </c>
      <c r="C753" s="1" t="s">
        <v>72</v>
      </c>
      <c r="D753" s="1" t="s">
        <v>37</v>
      </c>
      <c r="E753" t="s">
        <v>48</v>
      </c>
      <c r="F753" t="s">
        <v>1099</v>
      </c>
      <c r="G753" t="s">
        <v>39</v>
      </c>
      <c r="H753" t="s">
        <v>74</v>
      </c>
      <c r="I753" t="s">
        <v>41</v>
      </c>
      <c r="J753" s="1">
        <v>2</v>
      </c>
      <c r="K753" t="s">
        <v>1099</v>
      </c>
      <c r="L753" t="s">
        <v>1100</v>
      </c>
      <c r="M753" t="s">
        <v>1101</v>
      </c>
      <c r="N753" s="126"/>
      <c r="Q753" t="s">
        <v>1105</v>
      </c>
      <c r="R753" t="s">
        <v>18703</v>
      </c>
      <c r="S753" s="120">
        <v>0.6</v>
      </c>
      <c r="U753"/>
    </row>
    <row r="754" spans="1:21">
      <c r="A754">
        <v>753</v>
      </c>
      <c r="B754" s="1" t="s">
        <v>1106</v>
      </c>
      <c r="C754" s="1" t="s">
        <v>72</v>
      </c>
      <c r="D754" s="1" t="s">
        <v>37</v>
      </c>
      <c r="E754" t="s">
        <v>48</v>
      </c>
      <c r="F754" t="s">
        <v>1099</v>
      </c>
      <c r="G754" t="s">
        <v>39</v>
      </c>
      <c r="H754" t="s">
        <v>74</v>
      </c>
      <c r="I754" t="s">
        <v>41</v>
      </c>
      <c r="J754" s="1">
        <v>2</v>
      </c>
      <c r="K754" t="s">
        <v>1099</v>
      </c>
      <c r="L754" t="s">
        <v>1100</v>
      </c>
      <c r="M754" t="s">
        <v>1101</v>
      </c>
      <c r="N754" s="126"/>
      <c r="Q754" t="s">
        <v>1106</v>
      </c>
      <c r="R754" t="s">
        <v>18703</v>
      </c>
      <c r="S754" s="120">
        <v>0.6</v>
      </c>
      <c r="U754"/>
    </row>
    <row r="755" spans="1:21">
      <c r="A755">
        <v>754</v>
      </c>
      <c r="B755" s="1" t="s">
        <v>1107</v>
      </c>
      <c r="C755" s="1" t="s">
        <v>72</v>
      </c>
      <c r="D755" s="1" t="s">
        <v>37</v>
      </c>
      <c r="E755" t="s">
        <v>48</v>
      </c>
      <c r="F755" t="s">
        <v>1099</v>
      </c>
      <c r="G755" t="s">
        <v>39</v>
      </c>
      <c r="H755" t="s">
        <v>74</v>
      </c>
      <c r="I755" t="s">
        <v>41</v>
      </c>
      <c r="J755" s="1">
        <v>2</v>
      </c>
      <c r="K755" t="s">
        <v>1099</v>
      </c>
      <c r="L755" t="s">
        <v>1100</v>
      </c>
      <c r="M755" t="s">
        <v>1101</v>
      </c>
      <c r="N755" s="126"/>
      <c r="Q755" t="s">
        <v>1107</v>
      </c>
      <c r="R755" t="s">
        <v>18703</v>
      </c>
      <c r="S755" s="120">
        <v>0.6</v>
      </c>
      <c r="U755"/>
    </row>
    <row r="756" spans="1:21">
      <c r="A756">
        <v>755</v>
      </c>
      <c r="B756" s="1" t="s">
        <v>1108</v>
      </c>
      <c r="C756" s="1" t="s">
        <v>72</v>
      </c>
      <c r="D756" s="1" t="s">
        <v>37</v>
      </c>
      <c r="E756" t="s">
        <v>48</v>
      </c>
      <c r="F756" t="s">
        <v>1099</v>
      </c>
      <c r="G756" t="s">
        <v>39</v>
      </c>
      <c r="H756" t="s">
        <v>74</v>
      </c>
      <c r="I756" t="s">
        <v>41</v>
      </c>
      <c r="J756" s="1">
        <v>2</v>
      </c>
      <c r="K756" t="s">
        <v>1099</v>
      </c>
      <c r="L756" t="s">
        <v>1100</v>
      </c>
      <c r="M756" t="s">
        <v>1101</v>
      </c>
      <c r="N756" s="126"/>
      <c r="Q756" t="s">
        <v>1108</v>
      </c>
      <c r="R756" t="s">
        <v>18703</v>
      </c>
      <c r="S756" s="120">
        <v>0.6</v>
      </c>
      <c r="U756"/>
    </row>
    <row r="757" spans="1:21">
      <c r="A757">
        <v>756</v>
      </c>
      <c r="B757" s="1" t="s">
        <v>1109</v>
      </c>
      <c r="C757" s="1" t="s">
        <v>72</v>
      </c>
      <c r="D757" s="1" t="s">
        <v>37</v>
      </c>
      <c r="E757" t="s">
        <v>48</v>
      </c>
      <c r="F757" t="s">
        <v>1099</v>
      </c>
      <c r="G757" t="s">
        <v>39</v>
      </c>
      <c r="H757" t="s">
        <v>74</v>
      </c>
      <c r="I757" t="s">
        <v>41</v>
      </c>
      <c r="J757" s="1">
        <v>2</v>
      </c>
      <c r="K757" t="s">
        <v>1099</v>
      </c>
      <c r="L757" t="s">
        <v>1100</v>
      </c>
      <c r="M757" t="s">
        <v>1101</v>
      </c>
      <c r="N757" s="126"/>
      <c r="Q757" t="s">
        <v>1109</v>
      </c>
      <c r="R757" t="s">
        <v>18703</v>
      </c>
      <c r="S757" s="120">
        <v>0.6</v>
      </c>
      <c r="U757"/>
    </row>
    <row r="758" spans="1:21">
      <c r="A758">
        <v>757</v>
      </c>
      <c r="B758" s="1" t="s">
        <v>1110</v>
      </c>
      <c r="C758" s="1" t="s">
        <v>78</v>
      </c>
      <c r="D758" s="1" t="s">
        <v>37</v>
      </c>
      <c r="E758" t="s">
        <v>48</v>
      </c>
      <c r="F758" t="s">
        <v>1111</v>
      </c>
      <c r="G758" t="s">
        <v>39</v>
      </c>
      <c r="H758" t="s">
        <v>80</v>
      </c>
      <c r="I758" t="s">
        <v>41</v>
      </c>
      <c r="J758" s="1">
        <v>2</v>
      </c>
      <c r="K758" t="s">
        <v>1111</v>
      </c>
      <c r="L758" t="s">
        <v>1112</v>
      </c>
      <c r="M758" t="s">
        <v>1113</v>
      </c>
      <c r="N758" s="126"/>
      <c r="Q758" t="s">
        <v>1110</v>
      </c>
      <c r="R758" t="s">
        <v>18704</v>
      </c>
      <c r="S758" s="120">
        <v>0.6</v>
      </c>
      <c r="U758"/>
    </row>
    <row r="759" spans="1:21">
      <c r="A759">
        <v>758</v>
      </c>
      <c r="B759" s="1" t="s">
        <v>1114</v>
      </c>
      <c r="C759" s="1" t="s">
        <v>78</v>
      </c>
      <c r="D759" s="1" t="s">
        <v>37</v>
      </c>
      <c r="E759" t="s">
        <v>48</v>
      </c>
      <c r="F759" t="s">
        <v>1111</v>
      </c>
      <c r="G759" t="s">
        <v>39</v>
      </c>
      <c r="H759" t="s">
        <v>80</v>
      </c>
      <c r="I759" t="s">
        <v>41</v>
      </c>
      <c r="J759" s="1">
        <v>2</v>
      </c>
      <c r="K759" t="s">
        <v>1111</v>
      </c>
      <c r="L759" t="s">
        <v>1112</v>
      </c>
      <c r="M759" t="s">
        <v>1113</v>
      </c>
      <c r="N759" s="126"/>
      <c r="Q759" t="s">
        <v>1114</v>
      </c>
      <c r="R759" t="s">
        <v>18704</v>
      </c>
      <c r="S759" s="120">
        <v>0.6</v>
      </c>
      <c r="U759"/>
    </row>
    <row r="760" spans="1:21">
      <c r="A760">
        <v>759</v>
      </c>
      <c r="B760" s="1" t="s">
        <v>1115</v>
      </c>
      <c r="C760" s="1" t="s">
        <v>78</v>
      </c>
      <c r="D760" s="1" t="s">
        <v>37</v>
      </c>
      <c r="E760" t="s">
        <v>48</v>
      </c>
      <c r="F760" t="s">
        <v>1111</v>
      </c>
      <c r="G760" t="s">
        <v>39</v>
      </c>
      <c r="H760" t="s">
        <v>80</v>
      </c>
      <c r="I760" t="s">
        <v>41</v>
      </c>
      <c r="J760" s="1">
        <v>2</v>
      </c>
      <c r="K760" t="s">
        <v>1111</v>
      </c>
      <c r="L760" t="s">
        <v>1112</v>
      </c>
      <c r="M760" t="s">
        <v>1113</v>
      </c>
      <c r="N760" s="126"/>
      <c r="Q760" t="s">
        <v>1115</v>
      </c>
      <c r="R760" t="s">
        <v>18704</v>
      </c>
      <c r="S760" s="120">
        <v>0.6</v>
      </c>
      <c r="U760"/>
    </row>
    <row r="761" spans="1:21">
      <c r="A761">
        <v>760</v>
      </c>
      <c r="B761" s="1" t="s">
        <v>1116</v>
      </c>
      <c r="C761" s="1" t="s">
        <v>78</v>
      </c>
      <c r="D761" s="1" t="s">
        <v>37</v>
      </c>
      <c r="E761" t="s">
        <v>48</v>
      </c>
      <c r="F761" t="s">
        <v>1111</v>
      </c>
      <c r="G761" t="s">
        <v>39</v>
      </c>
      <c r="H761" t="s">
        <v>80</v>
      </c>
      <c r="I761" t="s">
        <v>41</v>
      </c>
      <c r="J761" s="1">
        <v>2</v>
      </c>
      <c r="K761" t="s">
        <v>1111</v>
      </c>
      <c r="L761" t="s">
        <v>1112</v>
      </c>
      <c r="M761" t="s">
        <v>1113</v>
      </c>
      <c r="N761" s="126">
        <v>0.01</v>
      </c>
      <c r="Q761" t="s">
        <v>1116</v>
      </c>
      <c r="R761" t="s">
        <v>18704</v>
      </c>
      <c r="S761" s="120">
        <v>0.6</v>
      </c>
      <c r="U761"/>
    </row>
    <row r="762" spans="1:21">
      <c r="A762">
        <v>761</v>
      </c>
      <c r="B762" s="1" t="s">
        <v>1117</v>
      </c>
      <c r="C762" s="1" t="s">
        <v>78</v>
      </c>
      <c r="D762" s="1" t="s">
        <v>37</v>
      </c>
      <c r="E762" t="s">
        <v>48</v>
      </c>
      <c r="F762" t="s">
        <v>1111</v>
      </c>
      <c r="G762" t="s">
        <v>39</v>
      </c>
      <c r="H762" t="s">
        <v>80</v>
      </c>
      <c r="I762" t="s">
        <v>41</v>
      </c>
      <c r="J762" s="1">
        <v>2</v>
      </c>
      <c r="K762" t="s">
        <v>1111</v>
      </c>
      <c r="L762" t="s">
        <v>1112</v>
      </c>
      <c r="M762" t="s">
        <v>1113</v>
      </c>
      <c r="N762" s="126"/>
      <c r="Q762" t="s">
        <v>1117</v>
      </c>
      <c r="R762" t="s">
        <v>18704</v>
      </c>
      <c r="S762" s="120">
        <v>0.6</v>
      </c>
      <c r="U762"/>
    </row>
    <row r="763" spans="1:21">
      <c r="A763">
        <v>762</v>
      </c>
      <c r="B763" s="1" t="s">
        <v>1118</v>
      </c>
      <c r="C763" s="1" t="s">
        <v>78</v>
      </c>
      <c r="D763" s="1" t="s">
        <v>37</v>
      </c>
      <c r="E763" t="s">
        <v>48</v>
      </c>
      <c r="F763" t="s">
        <v>1111</v>
      </c>
      <c r="G763" t="s">
        <v>39</v>
      </c>
      <c r="H763" t="s">
        <v>80</v>
      </c>
      <c r="I763" t="s">
        <v>41</v>
      </c>
      <c r="J763" s="1">
        <v>2</v>
      </c>
      <c r="K763" t="s">
        <v>1111</v>
      </c>
      <c r="L763" t="s">
        <v>1112</v>
      </c>
      <c r="M763" t="s">
        <v>1113</v>
      </c>
      <c r="N763" s="126"/>
      <c r="Q763" t="s">
        <v>1118</v>
      </c>
      <c r="R763" t="s">
        <v>18704</v>
      </c>
      <c r="S763" s="120">
        <v>0.6</v>
      </c>
      <c r="U763"/>
    </row>
    <row r="764" spans="1:21">
      <c r="A764">
        <v>763</v>
      </c>
      <c r="B764" s="1" t="s">
        <v>1119</v>
      </c>
      <c r="C764" s="1" t="s">
        <v>78</v>
      </c>
      <c r="D764" s="1" t="s">
        <v>37</v>
      </c>
      <c r="E764" t="s">
        <v>48</v>
      </c>
      <c r="F764" t="s">
        <v>1111</v>
      </c>
      <c r="G764" t="s">
        <v>39</v>
      </c>
      <c r="H764" t="s">
        <v>80</v>
      </c>
      <c r="I764" t="s">
        <v>41</v>
      </c>
      <c r="J764" s="1">
        <v>2</v>
      </c>
      <c r="K764" t="s">
        <v>1111</v>
      </c>
      <c r="L764" t="s">
        <v>1112</v>
      </c>
      <c r="M764" t="s">
        <v>1113</v>
      </c>
      <c r="N764" s="126"/>
      <c r="Q764" t="s">
        <v>1119</v>
      </c>
      <c r="R764" t="s">
        <v>18704</v>
      </c>
      <c r="S764" s="120">
        <v>0.6</v>
      </c>
      <c r="U764"/>
    </row>
    <row r="765" spans="1:21">
      <c r="A765">
        <v>764</v>
      </c>
      <c r="B765" s="1" t="s">
        <v>1120</v>
      </c>
      <c r="C765" s="1" t="s">
        <v>78</v>
      </c>
      <c r="D765" s="1" t="s">
        <v>37</v>
      </c>
      <c r="E765" t="s">
        <v>48</v>
      </c>
      <c r="F765" t="s">
        <v>1111</v>
      </c>
      <c r="G765" t="s">
        <v>39</v>
      </c>
      <c r="H765" t="s">
        <v>80</v>
      </c>
      <c r="I765" t="s">
        <v>41</v>
      </c>
      <c r="J765" s="1">
        <v>2</v>
      </c>
      <c r="K765" t="s">
        <v>1111</v>
      </c>
      <c r="L765" t="s">
        <v>1112</v>
      </c>
      <c r="M765" t="s">
        <v>1113</v>
      </c>
      <c r="N765" s="126"/>
      <c r="Q765" t="s">
        <v>1120</v>
      </c>
      <c r="R765" t="s">
        <v>18704</v>
      </c>
      <c r="S765" s="120">
        <v>0.6</v>
      </c>
      <c r="U765"/>
    </row>
    <row r="766" spans="1:21">
      <c r="A766">
        <v>765</v>
      </c>
      <c r="B766" s="1" t="s">
        <v>1121</v>
      </c>
      <c r="C766" s="1" t="s">
        <v>78</v>
      </c>
      <c r="D766" s="1" t="s">
        <v>37</v>
      </c>
      <c r="E766" t="s">
        <v>48</v>
      </c>
      <c r="F766" t="s">
        <v>1111</v>
      </c>
      <c r="G766" t="s">
        <v>39</v>
      </c>
      <c r="H766" t="s">
        <v>80</v>
      </c>
      <c r="I766" t="s">
        <v>41</v>
      </c>
      <c r="J766" s="1">
        <v>2</v>
      </c>
      <c r="K766" t="s">
        <v>1111</v>
      </c>
      <c r="L766" t="s">
        <v>1112</v>
      </c>
      <c r="M766" t="s">
        <v>1113</v>
      </c>
      <c r="N766" s="126"/>
      <c r="Q766" t="s">
        <v>1121</v>
      </c>
      <c r="R766" t="s">
        <v>18704</v>
      </c>
      <c r="S766" s="120">
        <v>0.6</v>
      </c>
      <c r="U766"/>
    </row>
    <row r="767" spans="1:21">
      <c r="A767">
        <v>766</v>
      </c>
      <c r="B767" s="1" t="s">
        <v>1122</v>
      </c>
      <c r="C767" s="1" t="s">
        <v>78</v>
      </c>
      <c r="D767" s="1" t="s">
        <v>37</v>
      </c>
      <c r="E767" t="s">
        <v>48</v>
      </c>
      <c r="F767" t="s">
        <v>1111</v>
      </c>
      <c r="G767" t="s">
        <v>39</v>
      </c>
      <c r="H767" t="s">
        <v>80</v>
      </c>
      <c r="I767" t="s">
        <v>41</v>
      </c>
      <c r="J767" s="1">
        <v>2</v>
      </c>
      <c r="K767" t="s">
        <v>1111</v>
      </c>
      <c r="L767" t="s">
        <v>1112</v>
      </c>
      <c r="M767" t="s">
        <v>1113</v>
      </c>
      <c r="N767" s="126"/>
      <c r="Q767" t="s">
        <v>1122</v>
      </c>
      <c r="R767" t="s">
        <v>18704</v>
      </c>
      <c r="S767" s="120">
        <v>0.6</v>
      </c>
      <c r="U767"/>
    </row>
    <row r="768" spans="1:21">
      <c r="A768">
        <v>767</v>
      </c>
      <c r="B768" s="1" t="s">
        <v>1123</v>
      </c>
      <c r="C768" s="1" t="s">
        <v>78</v>
      </c>
      <c r="D768" s="1" t="s">
        <v>37</v>
      </c>
      <c r="E768" t="s">
        <v>48</v>
      </c>
      <c r="F768" t="s">
        <v>1111</v>
      </c>
      <c r="G768" t="s">
        <v>39</v>
      </c>
      <c r="H768" t="s">
        <v>80</v>
      </c>
      <c r="I768" t="s">
        <v>41</v>
      </c>
      <c r="J768" s="1">
        <v>2</v>
      </c>
      <c r="K768" t="s">
        <v>1111</v>
      </c>
      <c r="L768" t="s">
        <v>1112</v>
      </c>
      <c r="M768" t="s">
        <v>1113</v>
      </c>
      <c r="N768" s="126">
        <v>0.01</v>
      </c>
      <c r="Q768" t="s">
        <v>1123</v>
      </c>
      <c r="R768" t="s">
        <v>18704</v>
      </c>
      <c r="S768" s="120">
        <v>0.6</v>
      </c>
      <c r="U768"/>
    </row>
    <row r="769" spans="1:21">
      <c r="A769">
        <v>768</v>
      </c>
      <c r="B769" s="1" t="s">
        <v>982</v>
      </c>
      <c r="C769" s="1" t="s">
        <v>78</v>
      </c>
      <c r="D769" s="1" t="s">
        <v>37</v>
      </c>
      <c r="E769" t="s">
        <v>48</v>
      </c>
      <c r="F769" t="s">
        <v>1111</v>
      </c>
      <c r="G769" t="s">
        <v>39</v>
      </c>
      <c r="H769" t="s">
        <v>80</v>
      </c>
      <c r="I769" t="s">
        <v>41</v>
      </c>
      <c r="J769" s="1">
        <v>2</v>
      </c>
      <c r="K769" t="s">
        <v>1111</v>
      </c>
      <c r="L769" t="s">
        <v>1112</v>
      </c>
      <c r="M769" t="s">
        <v>1113</v>
      </c>
      <c r="N769" s="126"/>
      <c r="Q769" t="s">
        <v>982</v>
      </c>
      <c r="R769" t="s">
        <v>18704</v>
      </c>
      <c r="S769" s="120">
        <v>0.6</v>
      </c>
      <c r="U769"/>
    </row>
    <row r="770" spans="1:21">
      <c r="A770">
        <v>769</v>
      </c>
      <c r="B770" s="1" t="s">
        <v>1124</v>
      </c>
      <c r="C770" s="1" t="s">
        <v>78</v>
      </c>
      <c r="D770" s="1" t="s">
        <v>37</v>
      </c>
      <c r="E770" t="s">
        <v>48</v>
      </c>
      <c r="F770" t="s">
        <v>1111</v>
      </c>
      <c r="G770" t="s">
        <v>39</v>
      </c>
      <c r="H770" t="s">
        <v>80</v>
      </c>
      <c r="I770" t="s">
        <v>41</v>
      </c>
      <c r="J770" s="1">
        <v>2</v>
      </c>
      <c r="K770" t="s">
        <v>1111</v>
      </c>
      <c r="L770" t="s">
        <v>1112</v>
      </c>
      <c r="M770" t="s">
        <v>1113</v>
      </c>
      <c r="N770" s="126">
        <v>0.01</v>
      </c>
      <c r="Q770" t="s">
        <v>1124</v>
      </c>
      <c r="R770" t="s">
        <v>18704</v>
      </c>
      <c r="S770" s="120">
        <v>0.6</v>
      </c>
      <c r="U770"/>
    </row>
    <row r="771" spans="1:21">
      <c r="A771">
        <v>770</v>
      </c>
      <c r="B771" s="1" t="s">
        <v>1125</v>
      </c>
      <c r="C771" s="1" t="s">
        <v>87</v>
      </c>
      <c r="D771" s="1" t="s">
        <v>37</v>
      </c>
      <c r="E771" t="s">
        <v>48</v>
      </c>
      <c r="F771" t="s">
        <v>1126</v>
      </c>
      <c r="G771" t="s">
        <v>39</v>
      </c>
      <c r="H771" t="s">
        <v>89</v>
      </c>
      <c r="I771" t="s">
        <v>41</v>
      </c>
      <c r="J771" s="1">
        <v>2</v>
      </c>
      <c r="K771" t="s">
        <v>1126</v>
      </c>
      <c r="L771" t="s">
        <v>1127</v>
      </c>
      <c r="M771" t="s">
        <v>1128</v>
      </c>
      <c r="N771" s="126"/>
      <c r="Q771" t="s">
        <v>1125</v>
      </c>
      <c r="R771" t="s">
        <v>18705</v>
      </c>
      <c r="S771" s="120">
        <v>0.6</v>
      </c>
      <c r="U771"/>
    </row>
    <row r="772" spans="1:21">
      <c r="A772">
        <v>771</v>
      </c>
      <c r="B772" s="1" t="s">
        <v>1129</v>
      </c>
      <c r="C772" s="1" t="s">
        <v>87</v>
      </c>
      <c r="D772" s="1" t="s">
        <v>37</v>
      </c>
      <c r="E772" t="s">
        <v>48</v>
      </c>
      <c r="F772" t="s">
        <v>1126</v>
      </c>
      <c r="G772" t="s">
        <v>39</v>
      </c>
      <c r="H772" t="s">
        <v>89</v>
      </c>
      <c r="I772" t="s">
        <v>41</v>
      </c>
      <c r="J772" s="1">
        <v>2</v>
      </c>
      <c r="K772" t="s">
        <v>1126</v>
      </c>
      <c r="L772" t="s">
        <v>1127</v>
      </c>
      <c r="M772" t="s">
        <v>1128</v>
      </c>
      <c r="N772" s="126"/>
      <c r="Q772" t="s">
        <v>1129</v>
      </c>
      <c r="R772" t="s">
        <v>18705</v>
      </c>
      <c r="S772" s="120">
        <v>0.6</v>
      </c>
      <c r="U772"/>
    </row>
    <row r="773" spans="1:21">
      <c r="A773">
        <v>772</v>
      </c>
      <c r="B773" s="1" t="s">
        <v>1130</v>
      </c>
      <c r="C773" s="1" t="s">
        <v>87</v>
      </c>
      <c r="D773" s="1" t="s">
        <v>37</v>
      </c>
      <c r="E773" t="s">
        <v>48</v>
      </c>
      <c r="F773" t="s">
        <v>1126</v>
      </c>
      <c r="G773" t="s">
        <v>39</v>
      </c>
      <c r="H773" t="s">
        <v>89</v>
      </c>
      <c r="I773" t="s">
        <v>41</v>
      </c>
      <c r="J773" s="1">
        <v>2</v>
      </c>
      <c r="K773" t="s">
        <v>1126</v>
      </c>
      <c r="L773" t="s">
        <v>1127</v>
      </c>
      <c r="M773" t="s">
        <v>1128</v>
      </c>
      <c r="N773" s="126">
        <v>0.01</v>
      </c>
      <c r="Q773" t="s">
        <v>1130</v>
      </c>
      <c r="R773" t="s">
        <v>18705</v>
      </c>
      <c r="S773" s="120">
        <v>0.6</v>
      </c>
      <c r="U773"/>
    </row>
    <row r="774" spans="1:21">
      <c r="A774">
        <v>773</v>
      </c>
      <c r="B774" s="1" t="s">
        <v>1131</v>
      </c>
      <c r="C774" s="1" t="s">
        <v>87</v>
      </c>
      <c r="D774" s="1" t="s">
        <v>37</v>
      </c>
      <c r="E774" t="s">
        <v>48</v>
      </c>
      <c r="F774" t="s">
        <v>1126</v>
      </c>
      <c r="G774" t="s">
        <v>39</v>
      </c>
      <c r="H774" t="s">
        <v>89</v>
      </c>
      <c r="I774" t="s">
        <v>41</v>
      </c>
      <c r="J774" s="1">
        <v>2</v>
      </c>
      <c r="K774" t="s">
        <v>1126</v>
      </c>
      <c r="L774" t="s">
        <v>1127</v>
      </c>
      <c r="M774" t="s">
        <v>1128</v>
      </c>
      <c r="N774" s="126">
        <v>0.01</v>
      </c>
      <c r="Q774" t="s">
        <v>1131</v>
      </c>
      <c r="R774" t="s">
        <v>18705</v>
      </c>
      <c r="S774" s="120">
        <v>0.6</v>
      </c>
      <c r="U774"/>
    </row>
    <row r="775" spans="1:21">
      <c r="A775">
        <v>774</v>
      </c>
      <c r="B775" s="1" t="s">
        <v>1132</v>
      </c>
      <c r="C775" s="1" t="s">
        <v>87</v>
      </c>
      <c r="D775" s="1" t="s">
        <v>37</v>
      </c>
      <c r="E775" t="s">
        <v>48</v>
      </c>
      <c r="F775" t="s">
        <v>1126</v>
      </c>
      <c r="G775" t="s">
        <v>39</v>
      </c>
      <c r="H775" t="s">
        <v>89</v>
      </c>
      <c r="I775" t="s">
        <v>41</v>
      </c>
      <c r="J775" s="1">
        <v>2</v>
      </c>
      <c r="K775" t="s">
        <v>1126</v>
      </c>
      <c r="L775" t="s">
        <v>1127</v>
      </c>
      <c r="M775" t="s">
        <v>1128</v>
      </c>
      <c r="N775" s="126"/>
      <c r="Q775" t="s">
        <v>1132</v>
      </c>
      <c r="R775" t="s">
        <v>18705</v>
      </c>
      <c r="S775" s="120">
        <v>0.6</v>
      </c>
      <c r="U775"/>
    </row>
    <row r="776" spans="1:21">
      <c r="A776">
        <v>775</v>
      </c>
      <c r="B776" s="1" t="s">
        <v>1133</v>
      </c>
      <c r="C776" s="1" t="s">
        <v>87</v>
      </c>
      <c r="D776" s="1" t="s">
        <v>37</v>
      </c>
      <c r="E776" t="s">
        <v>48</v>
      </c>
      <c r="F776" t="s">
        <v>1126</v>
      </c>
      <c r="G776" t="s">
        <v>39</v>
      </c>
      <c r="H776" t="s">
        <v>89</v>
      </c>
      <c r="I776" t="s">
        <v>41</v>
      </c>
      <c r="J776" s="1">
        <v>2</v>
      </c>
      <c r="K776" t="s">
        <v>1126</v>
      </c>
      <c r="L776" t="s">
        <v>1127</v>
      </c>
      <c r="M776" t="s">
        <v>1128</v>
      </c>
      <c r="N776" s="126"/>
      <c r="Q776" t="s">
        <v>1133</v>
      </c>
      <c r="R776" t="s">
        <v>18705</v>
      </c>
      <c r="S776" s="120">
        <v>0.6</v>
      </c>
      <c r="U776"/>
    </row>
    <row r="777" spans="1:21">
      <c r="A777">
        <v>776</v>
      </c>
      <c r="B777" s="1" t="s">
        <v>1134</v>
      </c>
      <c r="C777" s="1" t="s">
        <v>87</v>
      </c>
      <c r="D777" s="1" t="s">
        <v>37</v>
      </c>
      <c r="E777" t="s">
        <v>48</v>
      </c>
      <c r="F777" t="s">
        <v>1126</v>
      </c>
      <c r="G777" t="s">
        <v>39</v>
      </c>
      <c r="H777" t="s">
        <v>89</v>
      </c>
      <c r="I777" t="s">
        <v>41</v>
      </c>
      <c r="J777" s="1">
        <v>2</v>
      </c>
      <c r="K777" t="s">
        <v>1126</v>
      </c>
      <c r="L777" t="s">
        <v>1127</v>
      </c>
      <c r="M777" t="s">
        <v>1128</v>
      </c>
      <c r="N777" s="126"/>
      <c r="Q777" t="s">
        <v>1134</v>
      </c>
      <c r="R777" t="s">
        <v>18705</v>
      </c>
      <c r="S777" s="120">
        <v>0.6</v>
      </c>
      <c r="U777"/>
    </row>
    <row r="778" spans="1:21">
      <c r="A778">
        <v>777</v>
      </c>
      <c r="B778" s="1" t="s">
        <v>1135</v>
      </c>
      <c r="C778" s="1" t="s">
        <v>105</v>
      </c>
      <c r="D778" s="1" t="s">
        <v>37</v>
      </c>
      <c r="E778" t="s">
        <v>48</v>
      </c>
      <c r="F778" t="s">
        <v>1136</v>
      </c>
      <c r="G778" t="s">
        <v>39</v>
      </c>
      <c r="H778" t="s">
        <v>107</v>
      </c>
      <c r="I778" t="s">
        <v>41</v>
      </c>
      <c r="J778" s="1">
        <v>2</v>
      </c>
      <c r="K778" t="s">
        <v>1136</v>
      </c>
      <c r="L778" t="s">
        <v>1137</v>
      </c>
      <c r="M778" t="s">
        <v>1138</v>
      </c>
      <c r="N778" s="126"/>
      <c r="Q778" t="s">
        <v>1135</v>
      </c>
      <c r="R778" t="s">
        <v>18706</v>
      </c>
      <c r="S778" s="120">
        <v>0.6</v>
      </c>
      <c r="U778"/>
    </row>
    <row r="779" spans="1:21">
      <c r="A779">
        <v>778</v>
      </c>
      <c r="B779" s="1" t="s">
        <v>1096</v>
      </c>
      <c r="C779" s="1" t="s">
        <v>105</v>
      </c>
      <c r="D779" s="1" t="s">
        <v>37</v>
      </c>
      <c r="E779" t="s">
        <v>48</v>
      </c>
      <c r="F779" t="s">
        <v>1136</v>
      </c>
      <c r="G779" t="s">
        <v>39</v>
      </c>
      <c r="H779" t="s">
        <v>107</v>
      </c>
      <c r="I779" t="s">
        <v>41</v>
      </c>
      <c r="J779" s="1">
        <v>2</v>
      </c>
      <c r="K779" t="s">
        <v>1136</v>
      </c>
      <c r="L779" t="s">
        <v>1137</v>
      </c>
      <c r="M779" t="s">
        <v>1138</v>
      </c>
      <c r="N779" s="126"/>
      <c r="Q779" t="s">
        <v>1096</v>
      </c>
      <c r="R779" t="s">
        <v>18706</v>
      </c>
      <c r="S779" s="120">
        <v>0.6</v>
      </c>
      <c r="U779"/>
    </row>
    <row r="780" spans="1:21">
      <c r="A780">
        <v>779</v>
      </c>
      <c r="B780" s="1" t="s">
        <v>1139</v>
      </c>
      <c r="C780" s="1" t="s">
        <v>105</v>
      </c>
      <c r="D780" s="1" t="s">
        <v>37</v>
      </c>
      <c r="E780" t="s">
        <v>48</v>
      </c>
      <c r="F780" t="s">
        <v>1136</v>
      </c>
      <c r="G780" t="s">
        <v>39</v>
      </c>
      <c r="H780" t="s">
        <v>107</v>
      </c>
      <c r="I780" t="s">
        <v>41</v>
      </c>
      <c r="J780" s="1">
        <v>2</v>
      </c>
      <c r="K780" t="s">
        <v>1136</v>
      </c>
      <c r="L780" t="s">
        <v>1137</v>
      </c>
      <c r="M780" t="s">
        <v>1138</v>
      </c>
      <c r="N780" s="126"/>
      <c r="Q780" t="s">
        <v>1139</v>
      </c>
      <c r="R780" t="s">
        <v>18706</v>
      </c>
      <c r="S780" s="120">
        <v>0.6</v>
      </c>
      <c r="U780"/>
    </row>
    <row r="781" spans="1:21">
      <c r="A781">
        <v>780</v>
      </c>
      <c r="B781" s="1" t="s">
        <v>1140</v>
      </c>
      <c r="C781" s="1" t="s">
        <v>121</v>
      </c>
      <c r="D781" s="1" t="s">
        <v>37</v>
      </c>
      <c r="E781" t="s">
        <v>48</v>
      </c>
      <c r="F781" t="s">
        <v>1141</v>
      </c>
      <c r="G781" t="s">
        <v>39</v>
      </c>
      <c r="H781" t="s">
        <v>123</v>
      </c>
      <c r="I781" t="s">
        <v>41</v>
      </c>
      <c r="J781" s="1">
        <v>2</v>
      </c>
      <c r="K781" t="s">
        <v>1141</v>
      </c>
      <c r="L781" t="s">
        <v>1142</v>
      </c>
      <c r="M781" t="s">
        <v>1143</v>
      </c>
      <c r="N781" s="126"/>
      <c r="Q781" t="s">
        <v>1140</v>
      </c>
      <c r="R781" t="s">
        <v>18707</v>
      </c>
      <c r="S781" s="120">
        <v>0.6</v>
      </c>
      <c r="U781"/>
    </row>
    <row r="782" spans="1:21">
      <c r="A782">
        <v>781</v>
      </c>
      <c r="B782" s="1" t="s">
        <v>1144</v>
      </c>
      <c r="C782" s="1" t="s">
        <v>133</v>
      </c>
      <c r="D782" s="1" t="s">
        <v>37</v>
      </c>
      <c r="E782" t="s">
        <v>48</v>
      </c>
      <c r="F782" t="s">
        <v>1145</v>
      </c>
      <c r="G782" t="s">
        <v>39</v>
      </c>
      <c r="H782" t="s">
        <v>135</v>
      </c>
      <c r="I782" t="s">
        <v>41</v>
      </c>
      <c r="J782" s="1">
        <v>2</v>
      </c>
      <c r="K782" t="s">
        <v>1145</v>
      </c>
      <c r="L782" t="s">
        <v>1146</v>
      </c>
      <c r="M782" t="s">
        <v>1147</v>
      </c>
      <c r="N782" s="126"/>
      <c r="Q782" t="s">
        <v>1144</v>
      </c>
      <c r="R782" t="s">
        <v>18708</v>
      </c>
      <c r="S782" s="120">
        <v>0.6</v>
      </c>
      <c r="U782"/>
    </row>
    <row r="783" spans="1:21">
      <c r="A783">
        <v>782</v>
      </c>
      <c r="B783" s="1" t="s">
        <v>1148</v>
      </c>
      <c r="C783" s="1" t="s">
        <v>133</v>
      </c>
      <c r="D783" s="1" t="s">
        <v>37</v>
      </c>
      <c r="E783" t="s">
        <v>48</v>
      </c>
      <c r="F783" t="s">
        <v>1145</v>
      </c>
      <c r="G783" t="s">
        <v>39</v>
      </c>
      <c r="H783" t="s">
        <v>135</v>
      </c>
      <c r="I783" t="s">
        <v>41</v>
      </c>
      <c r="J783" s="1">
        <v>2</v>
      </c>
      <c r="K783" t="s">
        <v>1145</v>
      </c>
      <c r="L783" t="s">
        <v>1146</v>
      </c>
      <c r="M783" t="s">
        <v>1147</v>
      </c>
      <c r="N783" s="126"/>
      <c r="Q783" t="s">
        <v>1148</v>
      </c>
      <c r="R783" t="s">
        <v>18708</v>
      </c>
      <c r="S783" s="120">
        <v>0.6</v>
      </c>
      <c r="U783"/>
    </row>
    <row r="784" spans="1:21">
      <c r="A784">
        <v>783</v>
      </c>
      <c r="B784" s="1" t="s">
        <v>1149</v>
      </c>
      <c r="C784" s="1" t="s">
        <v>133</v>
      </c>
      <c r="D784" s="1" t="s">
        <v>37</v>
      </c>
      <c r="E784" t="s">
        <v>48</v>
      </c>
      <c r="F784" t="s">
        <v>1145</v>
      </c>
      <c r="G784" t="s">
        <v>39</v>
      </c>
      <c r="H784" t="s">
        <v>135</v>
      </c>
      <c r="I784" t="s">
        <v>41</v>
      </c>
      <c r="J784" s="1">
        <v>2</v>
      </c>
      <c r="K784" t="s">
        <v>1145</v>
      </c>
      <c r="L784" t="s">
        <v>1146</v>
      </c>
      <c r="M784" t="s">
        <v>1147</v>
      </c>
      <c r="N784" s="126"/>
      <c r="Q784" t="s">
        <v>1149</v>
      </c>
      <c r="R784" t="s">
        <v>18708</v>
      </c>
      <c r="S784" s="120">
        <v>0.6</v>
      </c>
      <c r="U784"/>
    </row>
    <row r="785" spans="1:21">
      <c r="A785">
        <v>784</v>
      </c>
      <c r="B785" s="1" t="s">
        <v>1150</v>
      </c>
      <c r="C785" s="1" t="s">
        <v>133</v>
      </c>
      <c r="D785" s="1" t="s">
        <v>37</v>
      </c>
      <c r="E785" t="s">
        <v>48</v>
      </c>
      <c r="F785" t="s">
        <v>1145</v>
      </c>
      <c r="G785" t="s">
        <v>39</v>
      </c>
      <c r="H785" t="s">
        <v>135</v>
      </c>
      <c r="I785" t="s">
        <v>41</v>
      </c>
      <c r="J785" s="1">
        <v>2</v>
      </c>
      <c r="K785" t="s">
        <v>1145</v>
      </c>
      <c r="L785" t="s">
        <v>1146</v>
      </c>
      <c r="M785" t="s">
        <v>1147</v>
      </c>
      <c r="N785" s="126"/>
      <c r="Q785" t="s">
        <v>1150</v>
      </c>
      <c r="R785" t="s">
        <v>18708</v>
      </c>
      <c r="S785" s="120">
        <v>0.6</v>
      </c>
      <c r="U785"/>
    </row>
    <row r="786" spans="1:21">
      <c r="A786">
        <v>785</v>
      </c>
      <c r="B786" s="1" t="s">
        <v>1151</v>
      </c>
      <c r="C786" s="1" t="s">
        <v>133</v>
      </c>
      <c r="D786" s="1" t="s">
        <v>37</v>
      </c>
      <c r="E786" t="s">
        <v>48</v>
      </c>
      <c r="F786" t="s">
        <v>1145</v>
      </c>
      <c r="G786" t="s">
        <v>39</v>
      </c>
      <c r="H786" t="s">
        <v>135</v>
      </c>
      <c r="I786" t="s">
        <v>41</v>
      </c>
      <c r="J786" s="1">
        <v>2</v>
      </c>
      <c r="K786" t="s">
        <v>1145</v>
      </c>
      <c r="L786" t="s">
        <v>1146</v>
      </c>
      <c r="M786" t="s">
        <v>1147</v>
      </c>
      <c r="N786" s="126"/>
      <c r="Q786" t="s">
        <v>1151</v>
      </c>
      <c r="R786" t="s">
        <v>18708</v>
      </c>
      <c r="S786" s="120">
        <v>0.6</v>
      </c>
      <c r="U786"/>
    </row>
    <row r="787" spans="1:21">
      <c r="A787">
        <v>786</v>
      </c>
      <c r="B787" s="1" t="s">
        <v>1152</v>
      </c>
      <c r="C787" s="1" t="s">
        <v>133</v>
      </c>
      <c r="D787" s="1" t="s">
        <v>37</v>
      </c>
      <c r="E787" t="s">
        <v>48</v>
      </c>
      <c r="F787" t="s">
        <v>1145</v>
      </c>
      <c r="G787" t="s">
        <v>39</v>
      </c>
      <c r="H787" t="s">
        <v>135</v>
      </c>
      <c r="I787" t="s">
        <v>41</v>
      </c>
      <c r="J787" s="1">
        <v>2</v>
      </c>
      <c r="K787" t="s">
        <v>1145</v>
      </c>
      <c r="L787" t="s">
        <v>1146</v>
      </c>
      <c r="M787" t="s">
        <v>1147</v>
      </c>
      <c r="N787" s="126"/>
      <c r="Q787" t="s">
        <v>1152</v>
      </c>
      <c r="R787" t="s">
        <v>18708</v>
      </c>
      <c r="S787" s="120">
        <v>0.6</v>
      </c>
      <c r="U787"/>
    </row>
    <row r="788" spans="1:21">
      <c r="A788">
        <v>787</v>
      </c>
      <c r="B788" s="1" t="s">
        <v>1153</v>
      </c>
      <c r="C788" s="1" t="s">
        <v>133</v>
      </c>
      <c r="D788" s="1" t="s">
        <v>37</v>
      </c>
      <c r="E788" t="s">
        <v>48</v>
      </c>
      <c r="F788" t="s">
        <v>1145</v>
      </c>
      <c r="G788" t="s">
        <v>39</v>
      </c>
      <c r="H788" t="s">
        <v>135</v>
      </c>
      <c r="I788" t="s">
        <v>41</v>
      </c>
      <c r="J788" s="1">
        <v>2</v>
      </c>
      <c r="K788" t="s">
        <v>1145</v>
      </c>
      <c r="L788" t="s">
        <v>1146</v>
      </c>
      <c r="M788" t="s">
        <v>1147</v>
      </c>
      <c r="N788" s="126"/>
      <c r="Q788" t="s">
        <v>1153</v>
      </c>
      <c r="R788" t="s">
        <v>18708</v>
      </c>
      <c r="S788" s="120">
        <v>0.6</v>
      </c>
      <c r="U788"/>
    </row>
    <row r="789" spans="1:21">
      <c r="A789">
        <v>788</v>
      </c>
      <c r="B789" s="1" t="s">
        <v>1154</v>
      </c>
      <c r="C789" s="1" t="s">
        <v>133</v>
      </c>
      <c r="D789" s="1" t="s">
        <v>37</v>
      </c>
      <c r="E789" t="s">
        <v>48</v>
      </c>
      <c r="F789" t="s">
        <v>1145</v>
      </c>
      <c r="G789" t="s">
        <v>39</v>
      </c>
      <c r="H789" t="s">
        <v>135</v>
      </c>
      <c r="I789" t="s">
        <v>41</v>
      </c>
      <c r="J789" s="1">
        <v>2</v>
      </c>
      <c r="K789" t="s">
        <v>1145</v>
      </c>
      <c r="L789" t="s">
        <v>1146</v>
      </c>
      <c r="M789" t="s">
        <v>1147</v>
      </c>
      <c r="N789" s="126">
        <v>0.01</v>
      </c>
      <c r="Q789" t="s">
        <v>1154</v>
      </c>
      <c r="R789" t="s">
        <v>18708</v>
      </c>
      <c r="S789" s="120">
        <v>0.6</v>
      </c>
      <c r="U789"/>
    </row>
    <row r="790" spans="1:21">
      <c r="A790">
        <v>789</v>
      </c>
      <c r="B790" s="1" t="s">
        <v>1155</v>
      </c>
      <c r="C790" s="1" t="s">
        <v>47</v>
      </c>
      <c r="D790" s="1" t="s">
        <v>37</v>
      </c>
      <c r="E790" t="s">
        <v>48</v>
      </c>
      <c r="F790" t="s">
        <v>51</v>
      </c>
      <c r="G790" t="s">
        <v>39</v>
      </c>
      <c r="H790" t="s">
        <v>49</v>
      </c>
      <c r="I790" t="s">
        <v>41</v>
      </c>
      <c r="J790" s="1">
        <v>2</v>
      </c>
      <c r="K790" t="s">
        <v>50</v>
      </c>
      <c r="L790" t="s">
        <v>52</v>
      </c>
      <c r="M790" t="s">
        <v>53</v>
      </c>
      <c r="N790" s="126"/>
      <c r="Q790" t="s">
        <v>1155</v>
      </c>
      <c r="R790" t="s">
        <v>18709</v>
      </c>
      <c r="S790" s="120">
        <v>0.6</v>
      </c>
      <c r="U790"/>
    </row>
    <row r="791" spans="1:21">
      <c r="A791">
        <v>790</v>
      </c>
      <c r="B791" s="1" t="s">
        <v>1156</v>
      </c>
      <c r="C791" s="1" t="s">
        <v>47</v>
      </c>
      <c r="D791" s="1" t="s">
        <v>37</v>
      </c>
      <c r="E791" t="s">
        <v>48</v>
      </c>
      <c r="F791" t="s">
        <v>51</v>
      </c>
      <c r="G791" t="s">
        <v>39</v>
      </c>
      <c r="H791" t="s">
        <v>49</v>
      </c>
      <c r="I791" t="s">
        <v>41</v>
      </c>
      <c r="J791" s="1">
        <v>2</v>
      </c>
      <c r="K791" t="s">
        <v>50</v>
      </c>
      <c r="L791" t="s">
        <v>52</v>
      </c>
      <c r="M791" t="s">
        <v>53</v>
      </c>
      <c r="N791" s="126"/>
      <c r="Q791" t="s">
        <v>1156</v>
      </c>
      <c r="R791" t="s">
        <v>18709</v>
      </c>
      <c r="S791" s="120">
        <v>0.6</v>
      </c>
      <c r="U791"/>
    </row>
    <row r="792" spans="1:21">
      <c r="A792">
        <v>791</v>
      </c>
      <c r="B792" s="1" t="s">
        <v>144</v>
      </c>
      <c r="C792" s="1" t="s">
        <v>47</v>
      </c>
      <c r="D792" s="1" t="s">
        <v>37</v>
      </c>
      <c r="E792" t="s">
        <v>48</v>
      </c>
      <c r="F792" t="s">
        <v>51</v>
      </c>
      <c r="G792" t="s">
        <v>39</v>
      </c>
      <c r="H792" t="s">
        <v>49</v>
      </c>
      <c r="I792" t="s">
        <v>41</v>
      </c>
      <c r="J792" s="1">
        <v>2</v>
      </c>
      <c r="K792" t="s">
        <v>50</v>
      </c>
      <c r="L792" t="s">
        <v>52</v>
      </c>
      <c r="M792" t="s">
        <v>53</v>
      </c>
      <c r="N792" s="126"/>
      <c r="Q792" t="s">
        <v>144</v>
      </c>
      <c r="R792" t="s">
        <v>18709</v>
      </c>
      <c r="S792" s="120">
        <v>0.6</v>
      </c>
      <c r="U792"/>
    </row>
    <row r="793" spans="1:21">
      <c r="A793">
        <v>792</v>
      </c>
      <c r="B793" s="1" t="s">
        <v>1157</v>
      </c>
      <c r="C793" s="1" t="s">
        <v>47</v>
      </c>
      <c r="D793" s="1" t="s">
        <v>37</v>
      </c>
      <c r="E793" t="s">
        <v>48</v>
      </c>
      <c r="F793" t="s">
        <v>51</v>
      </c>
      <c r="G793" t="s">
        <v>39</v>
      </c>
      <c r="H793" t="s">
        <v>49</v>
      </c>
      <c r="I793" t="s">
        <v>41</v>
      </c>
      <c r="J793" s="1">
        <v>2</v>
      </c>
      <c r="K793" t="s">
        <v>50</v>
      </c>
      <c r="L793" t="s">
        <v>52</v>
      </c>
      <c r="M793" t="s">
        <v>53</v>
      </c>
      <c r="N793" s="126"/>
      <c r="Q793" t="s">
        <v>1157</v>
      </c>
      <c r="R793" t="s">
        <v>18709</v>
      </c>
      <c r="S793" s="120">
        <v>0.6</v>
      </c>
      <c r="U793"/>
    </row>
    <row r="794" spans="1:21">
      <c r="A794">
        <v>793</v>
      </c>
      <c r="B794" s="1" t="s">
        <v>1158</v>
      </c>
      <c r="C794" s="1" t="s">
        <v>47</v>
      </c>
      <c r="D794" s="1" t="s">
        <v>37</v>
      </c>
      <c r="E794" t="s">
        <v>48</v>
      </c>
      <c r="F794" t="s">
        <v>51</v>
      </c>
      <c r="G794" t="s">
        <v>39</v>
      </c>
      <c r="H794" t="s">
        <v>49</v>
      </c>
      <c r="I794" t="s">
        <v>41</v>
      </c>
      <c r="J794" s="1">
        <v>2</v>
      </c>
      <c r="K794" t="s">
        <v>50</v>
      </c>
      <c r="L794" t="s">
        <v>52</v>
      </c>
      <c r="M794" t="s">
        <v>53</v>
      </c>
      <c r="N794" s="126"/>
      <c r="Q794" t="s">
        <v>1158</v>
      </c>
      <c r="R794" t="s">
        <v>18709</v>
      </c>
      <c r="S794" s="120">
        <v>0.6</v>
      </c>
      <c r="U794"/>
    </row>
    <row r="795" spans="1:21">
      <c r="A795">
        <v>794</v>
      </c>
      <c r="B795" s="1" t="s">
        <v>1159</v>
      </c>
      <c r="C795" s="1" t="s">
        <v>47</v>
      </c>
      <c r="D795" s="1" t="s">
        <v>37</v>
      </c>
      <c r="E795" t="s">
        <v>48</v>
      </c>
      <c r="F795" t="s">
        <v>51</v>
      </c>
      <c r="G795" t="s">
        <v>39</v>
      </c>
      <c r="H795" t="s">
        <v>49</v>
      </c>
      <c r="I795" t="s">
        <v>41</v>
      </c>
      <c r="J795" s="1">
        <v>2</v>
      </c>
      <c r="K795" t="s">
        <v>50</v>
      </c>
      <c r="L795" t="s">
        <v>52</v>
      </c>
      <c r="M795" t="s">
        <v>53</v>
      </c>
      <c r="N795" s="126"/>
      <c r="Q795" t="s">
        <v>1159</v>
      </c>
      <c r="R795" t="s">
        <v>18709</v>
      </c>
      <c r="S795" s="120">
        <v>0.6</v>
      </c>
      <c r="U795"/>
    </row>
    <row r="796" spans="1:21">
      <c r="A796">
        <v>795</v>
      </c>
      <c r="B796" s="1" t="s">
        <v>1160</v>
      </c>
      <c r="C796" s="1" t="s">
        <v>47</v>
      </c>
      <c r="D796" s="1" t="s">
        <v>37</v>
      </c>
      <c r="E796" t="s">
        <v>48</v>
      </c>
      <c r="F796" t="s">
        <v>51</v>
      </c>
      <c r="G796" t="s">
        <v>39</v>
      </c>
      <c r="H796" t="s">
        <v>49</v>
      </c>
      <c r="I796" t="s">
        <v>41</v>
      </c>
      <c r="J796" s="1">
        <v>2</v>
      </c>
      <c r="K796" t="s">
        <v>50</v>
      </c>
      <c r="L796" t="s">
        <v>52</v>
      </c>
      <c r="M796" t="s">
        <v>53</v>
      </c>
      <c r="N796" s="126"/>
      <c r="Q796" t="s">
        <v>1160</v>
      </c>
      <c r="R796" t="s">
        <v>18709</v>
      </c>
      <c r="S796" s="120">
        <v>0.6</v>
      </c>
      <c r="U796"/>
    </row>
    <row r="797" spans="1:21">
      <c r="A797">
        <v>796</v>
      </c>
      <c r="B797" s="1" t="s">
        <v>46</v>
      </c>
      <c r="C797" s="1" t="s">
        <v>47</v>
      </c>
      <c r="D797" s="1" t="s">
        <v>37</v>
      </c>
      <c r="E797" t="s">
        <v>48</v>
      </c>
      <c r="F797" t="s">
        <v>51</v>
      </c>
      <c r="G797" t="s">
        <v>39</v>
      </c>
      <c r="H797" t="s">
        <v>49</v>
      </c>
      <c r="I797" t="s">
        <v>41</v>
      </c>
      <c r="J797" s="1">
        <v>2</v>
      </c>
      <c r="K797" t="s">
        <v>50</v>
      </c>
      <c r="L797" t="s">
        <v>52</v>
      </c>
      <c r="M797" t="s">
        <v>53</v>
      </c>
      <c r="N797" s="126"/>
      <c r="Q797" t="s">
        <v>46</v>
      </c>
      <c r="R797" t="s">
        <v>18709</v>
      </c>
      <c r="S797" s="120">
        <v>0.6</v>
      </c>
      <c r="U797"/>
    </row>
    <row r="798" spans="1:21">
      <c r="A798">
        <v>797</v>
      </c>
      <c r="B798" s="1" t="s">
        <v>1161</v>
      </c>
      <c r="C798" s="1" t="s">
        <v>47</v>
      </c>
      <c r="D798" s="1" t="s">
        <v>37</v>
      </c>
      <c r="E798" t="s">
        <v>48</v>
      </c>
      <c r="F798" t="s">
        <v>51</v>
      </c>
      <c r="G798" t="s">
        <v>39</v>
      </c>
      <c r="H798" t="s">
        <v>49</v>
      </c>
      <c r="I798" t="s">
        <v>41</v>
      </c>
      <c r="J798" s="1">
        <v>2</v>
      </c>
      <c r="K798" t="s">
        <v>50</v>
      </c>
      <c r="L798" t="s">
        <v>52</v>
      </c>
      <c r="M798" t="s">
        <v>53</v>
      </c>
      <c r="N798" s="126">
        <v>0.01</v>
      </c>
      <c r="Q798" t="s">
        <v>1161</v>
      </c>
      <c r="R798" t="s">
        <v>18709</v>
      </c>
      <c r="S798" s="120">
        <v>0.6</v>
      </c>
      <c r="U798"/>
    </row>
    <row r="799" spans="1:21">
      <c r="A799">
        <v>798</v>
      </c>
      <c r="B799" s="1" t="s">
        <v>1162</v>
      </c>
      <c r="C799" s="1" t="s">
        <v>47</v>
      </c>
      <c r="D799" s="1" t="s">
        <v>37</v>
      </c>
      <c r="E799" t="s">
        <v>48</v>
      </c>
      <c r="F799" t="s">
        <v>51</v>
      </c>
      <c r="G799" t="s">
        <v>39</v>
      </c>
      <c r="H799" t="s">
        <v>49</v>
      </c>
      <c r="I799" t="s">
        <v>41</v>
      </c>
      <c r="J799" s="1">
        <v>2</v>
      </c>
      <c r="K799" t="s">
        <v>50</v>
      </c>
      <c r="L799" t="s">
        <v>52</v>
      </c>
      <c r="M799" t="s">
        <v>53</v>
      </c>
      <c r="N799" s="126"/>
      <c r="Q799" t="s">
        <v>1162</v>
      </c>
      <c r="R799" t="s">
        <v>18709</v>
      </c>
      <c r="S799" s="120">
        <v>0.6</v>
      </c>
      <c r="U799"/>
    </row>
    <row r="800" spans="1:21">
      <c r="A800">
        <v>799</v>
      </c>
      <c r="B800" s="1" t="s">
        <v>1163</v>
      </c>
      <c r="C800" s="1" t="s">
        <v>47</v>
      </c>
      <c r="D800" s="1" t="s">
        <v>37</v>
      </c>
      <c r="E800" t="s">
        <v>48</v>
      </c>
      <c r="F800" t="s">
        <v>51</v>
      </c>
      <c r="G800" t="s">
        <v>39</v>
      </c>
      <c r="H800" t="s">
        <v>49</v>
      </c>
      <c r="I800" t="s">
        <v>41</v>
      </c>
      <c r="J800" s="1">
        <v>2</v>
      </c>
      <c r="K800" t="s">
        <v>50</v>
      </c>
      <c r="L800" t="s">
        <v>52</v>
      </c>
      <c r="M800" t="s">
        <v>53</v>
      </c>
      <c r="N800" s="126"/>
      <c r="Q800" t="s">
        <v>1163</v>
      </c>
      <c r="R800" t="s">
        <v>18709</v>
      </c>
      <c r="S800" s="120">
        <v>0.6</v>
      </c>
      <c r="U800"/>
    </row>
    <row r="801" spans="1:21">
      <c r="A801">
        <v>800</v>
      </c>
      <c r="B801" s="1" t="s">
        <v>1164</v>
      </c>
      <c r="C801" s="1" t="s">
        <v>801</v>
      </c>
      <c r="D801" s="1" t="s">
        <v>37</v>
      </c>
      <c r="E801" t="s">
        <v>48</v>
      </c>
      <c r="F801" t="s">
        <v>1165</v>
      </c>
      <c r="G801" t="s">
        <v>39</v>
      </c>
      <c r="H801" t="s">
        <v>803</v>
      </c>
      <c r="I801" t="s">
        <v>41</v>
      </c>
      <c r="J801" s="1">
        <v>2</v>
      </c>
      <c r="K801" t="s">
        <v>1165</v>
      </c>
      <c r="L801" t="s">
        <v>1166</v>
      </c>
      <c r="M801" t="s">
        <v>1167</v>
      </c>
      <c r="N801" s="126"/>
      <c r="Q801" t="s">
        <v>1164</v>
      </c>
      <c r="R801" t="s">
        <v>18710</v>
      </c>
      <c r="S801" s="120">
        <v>0.6</v>
      </c>
      <c r="U801"/>
    </row>
    <row r="802" spans="1:21">
      <c r="A802">
        <v>801</v>
      </c>
      <c r="B802" s="1" t="s">
        <v>1098</v>
      </c>
      <c r="C802" s="1" t="s">
        <v>801</v>
      </c>
      <c r="D802" s="1" t="s">
        <v>37</v>
      </c>
      <c r="E802" t="s">
        <v>48</v>
      </c>
      <c r="F802" t="s">
        <v>1165</v>
      </c>
      <c r="G802" t="s">
        <v>39</v>
      </c>
      <c r="H802" t="s">
        <v>803</v>
      </c>
      <c r="I802" t="s">
        <v>41</v>
      </c>
      <c r="J802" s="1">
        <v>2</v>
      </c>
      <c r="K802" t="s">
        <v>1165</v>
      </c>
      <c r="L802" t="s">
        <v>1166</v>
      </c>
      <c r="M802" t="s">
        <v>1167</v>
      </c>
      <c r="N802" s="126"/>
      <c r="Q802" t="s">
        <v>1098</v>
      </c>
      <c r="R802" t="s">
        <v>18710</v>
      </c>
      <c r="S802" s="120">
        <v>0.6</v>
      </c>
      <c r="U802"/>
    </row>
    <row r="803" spans="1:21">
      <c r="A803">
        <v>802</v>
      </c>
      <c r="B803" s="1" t="s">
        <v>1168</v>
      </c>
      <c r="C803" s="1" t="s">
        <v>164</v>
      </c>
      <c r="D803" s="1" t="s">
        <v>37</v>
      </c>
      <c r="E803" t="s">
        <v>48</v>
      </c>
      <c r="F803" t="s">
        <v>1169</v>
      </c>
      <c r="G803" t="s">
        <v>39</v>
      </c>
      <c r="H803" t="s">
        <v>166</v>
      </c>
      <c r="I803" t="s">
        <v>41</v>
      </c>
      <c r="J803" s="1">
        <v>2</v>
      </c>
      <c r="K803" t="s">
        <v>1169</v>
      </c>
      <c r="L803" t="s">
        <v>1170</v>
      </c>
      <c r="M803" t="s">
        <v>1171</v>
      </c>
      <c r="N803" s="126"/>
      <c r="Q803" t="s">
        <v>1168</v>
      </c>
      <c r="R803" t="s">
        <v>18711</v>
      </c>
      <c r="S803" s="120">
        <v>0.6</v>
      </c>
      <c r="U803"/>
    </row>
    <row r="804" spans="1:21">
      <c r="A804">
        <v>803</v>
      </c>
      <c r="B804" s="1" t="s">
        <v>1172</v>
      </c>
      <c r="C804" s="1" t="s">
        <v>164</v>
      </c>
      <c r="D804" s="1" t="s">
        <v>37</v>
      </c>
      <c r="E804" t="s">
        <v>48</v>
      </c>
      <c r="F804" t="s">
        <v>1169</v>
      </c>
      <c r="G804" t="s">
        <v>39</v>
      </c>
      <c r="H804" t="s">
        <v>166</v>
      </c>
      <c r="I804" t="s">
        <v>41</v>
      </c>
      <c r="J804" s="1">
        <v>2</v>
      </c>
      <c r="K804" t="s">
        <v>1169</v>
      </c>
      <c r="L804" t="s">
        <v>1170</v>
      </c>
      <c r="M804" t="s">
        <v>1171</v>
      </c>
      <c r="N804" s="126"/>
      <c r="Q804" t="s">
        <v>1172</v>
      </c>
      <c r="R804" t="s">
        <v>18711</v>
      </c>
      <c r="S804" s="120">
        <v>0.6</v>
      </c>
      <c r="U804"/>
    </row>
    <row r="805" spans="1:21">
      <c r="A805">
        <v>804</v>
      </c>
      <c r="B805" s="1" t="s">
        <v>1173</v>
      </c>
      <c r="C805" s="1" t="s">
        <v>164</v>
      </c>
      <c r="D805" s="1" t="s">
        <v>37</v>
      </c>
      <c r="E805" t="s">
        <v>48</v>
      </c>
      <c r="F805" t="s">
        <v>1169</v>
      </c>
      <c r="G805" t="s">
        <v>39</v>
      </c>
      <c r="H805" t="s">
        <v>166</v>
      </c>
      <c r="I805" t="s">
        <v>41</v>
      </c>
      <c r="J805" s="1">
        <v>2</v>
      </c>
      <c r="K805" t="s">
        <v>1169</v>
      </c>
      <c r="L805" t="s">
        <v>1170</v>
      </c>
      <c r="M805" t="s">
        <v>1171</v>
      </c>
      <c r="N805" s="126"/>
      <c r="Q805" t="s">
        <v>1173</v>
      </c>
      <c r="R805" t="s">
        <v>18711</v>
      </c>
      <c r="S805" s="120">
        <v>0.6</v>
      </c>
      <c r="U805"/>
    </row>
    <row r="806" spans="1:21">
      <c r="A806">
        <v>805</v>
      </c>
      <c r="B806" s="1" t="s">
        <v>1174</v>
      </c>
      <c r="C806" s="1" t="s">
        <v>164</v>
      </c>
      <c r="D806" s="1" t="s">
        <v>37</v>
      </c>
      <c r="E806" t="s">
        <v>48</v>
      </c>
      <c r="F806" t="s">
        <v>1169</v>
      </c>
      <c r="G806" t="s">
        <v>39</v>
      </c>
      <c r="H806" t="s">
        <v>166</v>
      </c>
      <c r="I806" t="s">
        <v>41</v>
      </c>
      <c r="J806" s="1">
        <v>2</v>
      </c>
      <c r="K806" t="s">
        <v>1169</v>
      </c>
      <c r="L806" t="s">
        <v>1170</v>
      </c>
      <c r="M806" t="s">
        <v>1171</v>
      </c>
      <c r="N806" s="126"/>
      <c r="Q806" t="s">
        <v>1174</v>
      </c>
      <c r="R806" t="s">
        <v>18711</v>
      </c>
      <c r="S806" s="120">
        <v>0.6</v>
      </c>
      <c r="U806"/>
    </row>
    <row r="807" spans="1:21">
      <c r="A807">
        <v>806</v>
      </c>
      <c r="B807" s="1" t="s">
        <v>1175</v>
      </c>
      <c r="C807" s="1" t="s">
        <v>164</v>
      </c>
      <c r="D807" s="1" t="s">
        <v>37</v>
      </c>
      <c r="E807" t="s">
        <v>48</v>
      </c>
      <c r="F807" t="s">
        <v>1169</v>
      </c>
      <c r="G807" t="s">
        <v>39</v>
      </c>
      <c r="H807" t="s">
        <v>166</v>
      </c>
      <c r="I807" t="s">
        <v>41</v>
      </c>
      <c r="J807" s="1">
        <v>2</v>
      </c>
      <c r="K807" t="s">
        <v>1169</v>
      </c>
      <c r="L807" t="s">
        <v>1170</v>
      </c>
      <c r="M807" t="s">
        <v>1171</v>
      </c>
      <c r="N807" s="126">
        <v>0.01</v>
      </c>
      <c r="Q807" t="s">
        <v>1175</v>
      </c>
      <c r="R807" t="s">
        <v>18711</v>
      </c>
      <c r="S807" s="120">
        <v>0.6</v>
      </c>
      <c r="U807"/>
    </row>
    <row r="808" spans="1:21">
      <c r="A808">
        <v>807</v>
      </c>
      <c r="B808" s="1" t="s">
        <v>1176</v>
      </c>
      <c r="C808" s="1" t="s">
        <v>164</v>
      </c>
      <c r="D808" s="1" t="s">
        <v>37</v>
      </c>
      <c r="E808" t="s">
        <v>48</v>
      </c>
      <c r="F808" t="s">
        <v>1169</v>
      </c>
      <c r="G808" t="s">
        <v>39</v>
      </c>
      <c r="H808" t="s">
        <v>166</v>
      </c>
      <c r="I808" t="s">
        <v>41</v>
      </c>
      <c r="J808" s="1">
        <v>2</v>
      </c>
      <c r="K808" t="s">
        <v>1169</v>
      </c>
      <c r="L808" t="s">
        <v>1170</v>
      </c>
      <c r="M808" t="s">
        <v>1171</v>
      </c>
      <c r="N808" s="126"/>
      <c r="Q808" t="s">
        <v>1176</v>
      </c>
      <c r="R808" t="s">
        <v>18711</v>
      </c>
      <c r="S808" s="120">
        <v>0.6</v>
      </c>
      <c r="U808"/>
    </row>
    <row r="809" spans="1:21">
      <c r="A809">
        <v>808</v>
      </c>
      <c r="B809" s="1" t="s">
        <v>1177</v>
      </c>
      <c r="C809" s="1" t="s">
        <v>164</v>
      </c>
      <c r="D809" s="1" t="s">
        <v>37</v>
      </c>
      <c r="E809" t="s">
        <v>48</v>
      </c>
      <c r="F809" t="s">
        <v>1169</v>
      </c>
      <c r="G809" t="s">
        <v>39</v>
      </c>
      <c r="H809" t="s">
        <v>166</v>
      </c>
      <c r="I809" t="s">
        <v>41</v>
      </c>
      <c r="J809" s="1">
        <v>2</v>
      </c>
      <c r="K809" t="s">
        <v>1169</v>
      </c>
      <c r="L809" t="s">
        <v>1170</v>
      </c>
      <c r="M809" t="s">
        <v>1171</v>
      </c>
      <c r="N809" s="126"/>
      <c r="Q809" t="s">
        <v>1177</v>
      </c>
      <c r="R809" t="s">
        <v>18711</v>
      </c>
      <c r="S809" s="120">
        <v>0.6</v>
      </c>
      <c r="U809"/>
    </row>
    <row r="810" spans="1:21">
      <c r="A810">
        <v>809</v>
      </c>
      <c r="B810" s="1" t="s">
        <v>1178</v>
      </c>
      <c r="C810" s="1" t="s">
        <v>164</v>
      </c>
      <c r="D810" s="1" t="s">
        <v>37</v>
      </c>
      <c r="E810" t="s">
        <v>48</v>
      </c>
      <c r="F810" t="s">
        <v>1169</v>
      </c>
      <c r="G810" t="s">
        <v>39</v>
      </c>
      <c r="H810" t="s">
        <v>166</v>
      </c>
      <c r="I810" t="s">
        <v>41</v>
      </c>
      <c r="J810" s="1">
        <v>2</v>
      </c>
      <c r="K810" t="s">
        <v>1169</v>
      </c>
      <c r="L810" t="s">
        <v>1170</v>
      </c>
      <c r="M810" t="s">
        <v>1171</v>
      </c>
      <c r="N810" s="126"/>
      <c r="Q810" t="s">
        <v>1178</v>
      </c>
      <c r="R810" t="s">
        <v>18711</v>
      </c>
      <c r="S810" s="120">
        <v>0.6</v>
      </c>
      <c r="U810"/>
    </row>
    <row r="811" spans="1:21">
      <c r="A811">
        <v>810</v>
      </c>
      <c r="B811" s="1" t="s">
        <v>1179</v>
      </c>
      <c r="C811" s="1" t="s">
        <v>164</v>
      </c>
      <c r="D811" s="1" t="s">
        <v>37</v>
      </c>
      <c r="E811" t="s">
        <v>48</v>
      </c>
      <c r="F811" t="s">
        <v>1169</v>
      </c>
      <c r="G811" t="s">
        <v>39</v>
      </c>
      <c r="H811" t="s">
        <v>166</v>
      </c>
      <c r="I811" t="s">
        <v>41</v>
      </c>
      <c r="J811" s="1">
        <v>2</v>
      </c>
      <c r="K811" t="s">
        <v>1169</v>
      </c>
      <c r="L811" t="s">
        <v>1170</v>
      </c>
      <c r="M811" t="s">
        <v>1171</v>
      </c>
      <c r="N811" s="126"/>
      <c r="Q811" t="s">
        <v>1179</v>
      </c>
      <c r="R811" t="s">
        <v>18711</v>
      </c>
      <c r="S811" s="120">
        <v>0.6</v>
      </c>
      <c r="U811"/>
    </row>
    <row r="812" spans="1:21">
      <c r="A812">
        <v>811</v>
      </c>
      <c r="B812" s="1" t="s">
        <v>1180</v>
      </c>
      <c r="C812" s="1" t="s">
        <v>164</v>
      </c>
      <c r="D812" s="1" t="s">
        <v>37</v>
      </c>
      <c r="E812" t="s">
        <v>48</v>
      </c>
      <c r="F812" t="s">
        <v>1169</v>
      </c>
      <c r="G812" t="s">
        <v>39</v>
      </c>
      <c r="H812" t="s">
        <v>166</v>
      </c>
      <c r="I812" t="s">
        <v>41</v>
      </c>
      <c r="J812" s="1">
        <v>2</v>
      </c>
      <c r="K812" t="s">
        <v>1169</v>
      </c>
      <c r="L812" t="s">
        <v>1170</v>
      </c>
      <c r="M812" t="s">
        <v>1171</v>
      </c>
      <c r="N812" s="126"/>
      <c r="Q812" t="s">
        <v>1180</v>
      </c>
      <c r="R812" t="s">
        <v>18711</v>
      </c>
      <c r="S812" s="120">
        <v>0.6</v>
      </c>
      <c r="U812"/>
    </row>
    <row r="813" spans="1:21">
      <c r="A813">
        <v>812</v>
      </c>
      <c r="B813" s="1" t="s">
        <v>1181</v>
      </c>
      <c r="C813" s="1" t="s">
        <v>164</v>
      </c>
      <c r="D813" s="1" t="s">
        <v>37</v>
      </c>
      <c r="E813" t="s">
        <v>48</v>
      </c>
      <c r="F813" t="s">
        <v>1169</v>
      </c>
      <c r="G813" t="s">
        <v>39</v>
      </c>
      <c r="H813" t="s">
        <v>166</v>
      </c>
      <c r="I813" t="s">
        <v>41</v>
      </c>
      <c r="J813" s="1">
        <v>2</v>
      </c>
      <c r="K813" t="s">
        <v>1169</v>
      </c>
      <c r="L813" t="s">
        <v>1170</v>
      </c>
      <c r="M813" t="s">
        <v>1171</v>
      </c>
      <c r="N813" s="126"/>
      <c r="Q813" t="s">
        <v>1181</v>
      </c>
      <c r="R813" t="s">
        <v>18711</v>
      </c>
      <c r="S813" s="120">
        <v>0.6</v>
      </c>
      <c r="U813"/>
    </row>
    <row r="814" spans="1:21">
      <c r="A814">
        <v>813</v>
      </c>
      <c r="B814" s="1" t="s">
        <v>1182</v>
      </c>
      <c r="C814" s="1" t="s">
        <v>164</v>
      </c>
      <c r="D814" s="1" t="s">
        <v>37</v>
      </c>
      <c r="E814" t="s">
        <v>48</v>
      </c>
      <c r="F814" t="s">
        <v>1169</v>
      </c>
      <c r="G814" t="s">
        <v>39</v>
      </c>
      <c r="H814" t="s">
        <v>166</v>
      </c>
      <c r="I814" t="s">
        <v>41</v>
      </c>
      <c r="J814" s="1">
        <v>2</v>
      </c>
      <c r="K814" t="s">
        <v>1169</v>
      </c>
      <c r="L814" t="s">
        <v>1170</v>
      </c>
      <c r="M814" t="s">
        <v>1171</v>
      </c>
      <c r="N814" s="126"/>
      <c r="Q814" t="s">
        <v>1182</v>
      </c>
      <c r="R814" t="s">
        <v>18711</v>
      </c>
      <c r="S814" s="120">
        <v>0.6</v>
      </c>
      <c r="U814"/>
    </row>
    <row r="815" spans="1:21">
      <c r="A815">
        <v>814</v>
      </c>
      <c r="B815" s="1" t="s">
        <v>1183</v>
      </c>
      <c r="C815" s="1" t="s">
        <v>164</v>
      </c>
      <c r="D815" s="1" t="s">
        <v>37</v>
      </c>
      <c r="E815" t="s">
        <v>48</v>
      </c>
      <c r="F815" t="s">
        <v>1169</v>
      </c>
      <c r="G815" t="s">
        <v>39</v>
      </c>
      <c r="H815" t="s">
        <v>166</v>
      </c>
      <c r="I815" t="s">
        <v>41</v>
      </c>
      <c r="J815" s="1">
        <v>2</v>
      </c>
      <c r="K815" t="s">
        <v>1169</v>
      </c>
      <c r="L815" t="s">
        <v>1170</v>
      </c>
      <c r="M815" t="s">
        <v>1171</v>
      </c>
      <c r="N815" s="126"/>
      <c r="Q815" t="s">
        <v>1183</v>
      </c>
      <c r="R815" t="s">
        <v>18711</v>
      </c>
      <c r="S815" s="120">
        <v>0.6</v>
      </c>
      <c r="U815"/>
    </row>
    <row r="816" spans="1:21">
      <c r="A816">
        <v>815</v>
      </c>
      <c r="B816" s="1" t="s">
        <v>1184</v>
      </c>
      <c r="C816" s="1" t="s">
        <v>164</v>
      </c>
      <c r="D816" s="1" t="s">
        <v>37</v>
      </c>
      <c r="E816" t="s">
        <v>48</v>
      </c>
      <c r="F816" t="s">
        <v>1169</v>
      </c>
      <c r="G816" t="s">
        <v>39</v>
      </c>
      <c r="H816" t="s">
        <v>166</v>
      </c>
      <c r="I816" t="s">
        <v>41</v>
      </c>
      <c r="J816" s="1">
        <v>2</v>
      </c>
      <c r="K816" t="s">
        <v>1169</v>
      </c>
      <c r="L816" t="s">
        <v>1170</v>
      </c>
      <c r="M816" t="s">
        <v>1171</v>
      </c>
      <c r="N816" s="126"/>
      <c r="Q816" t="s">
        <v>1184</v>
      </c>
      <c r="R816" t="s">
        <v>18711</v>
      </c>
      <c r="S816" s="120">
        <v>0.6</v>
      </c>
      <c r="U816"/>
    </row>
    <row r="817" spans="1:21">
      <c r="A817">
        <v>816</v>
      </c>
      <c r="B817" s="1" t="s">
        <v>1185</v>
      </c>
      <c r="C817" s="1" t="s">
        <v>164</v>
      </c>
      <c r="D817" s="1" t="s">
        <v>37</v>
      </c>
      <c r="E817" t="s">
        <v>48</v>
      </c>
      <c r="F817" t="s">
        <v>1169</v>
      </c>
      <c r="G817" t="s">
        <v>39</v>
      </c>
      <c r="H817" t="s">
        <v>166</v>
      </c>
      <c r="I817" t="s">
        <v>41</v>
      </c>
      <c r="J817" s="1">
        <v>2</v>
      </c>
      <c r="K817" t="s">
        <v>1169</v>
      </c>
      <c r="L817" t="s">
        <v>1170</v>
      </c>
      <c r="M817" t="s">
        <v>1171</v>
      </c>
      <c r="N817" s="126"/>
      <c r="Q817" t="s">
        <v>1185</v>
      </c>
      <c r="R817" t="s">
        <v>18711</v>
      </c>
      <c r="S817" s="120">
        <v>0.6</v>
      </c>
      <c r="U817"/>
    </row>
    <row r="818" spans="1:21">
      <c r="A818">
        <v>817</v>
      </c>
      <c r="B818" s="1" t="s">
        <v>1186</v>
      </c>
      <c r="C818" s="1" t="s">
        <v>164</v>
      </c>
      <c r="D818" s="1" t="s">
        <v>37</v>
      </c>
      <c r="E818" t="s">
        <v>48</v>
      </c>
      <c r="F818" t="s">
        <v>1169</v>
      </c>
      <c r="G818" t="s">
        <v>39</v>
      </c>
      <c r="H818" t="s">
        <v>166</v>
      </c>
      <c r="I818" t="s">
        <v>41</v>
      </c>
      <c r="J818" s="1">
        <v>2</v>
      </c>
      <c r="K818" t="s">
        <v>1169</v>
      </c>
      <c r="L818" t="s">
        <v>1170</v>
      </c>
      <c r="M818" t="s">
        <v>1171</v>
      </c>
      <c r="N818" s="126"/>
      <c r="Q818" t="s">
        <v>1186</v>
      </c>
      <c r="R818" t="s">
        <v>18711</v>
      </c>
      <c r="S818" s="120">
        <v>0.6</v>
      </c>
      <c r="U818"/>
    </row>
    <row r="819" spans="1:21">
      <c r="A819">
        <v>818</v>
      </c>
      <c r="B819" s="1" t="s">
        <v>1043</v>
      </c>
      <c r="C819" s="1" t="s">
        <v>164</v>
      </c>
      <c r="D819" s="1" t="s">
        <v>37</v>
      </c>
      <c r="E819" t="s">
        <v>48</v>
      </c>
      <c r="F819" t="s">
        <v>1169</v>
      </c>
      <c r="G819" t="s">
        <v>39</v>
      </c>
      <c r="H819" t="s">
        <v>166</v>
      </c>
      <c r="I819" t="s">
        <v>41</v>
      </c>
      <c r="J819" s="1">
        <v>2</v>
      </c>
      <c r="K819" t="s">
        <v>1169</v>
      </c>
      <c r="L819" t="s">
        <v>1170</v>
      </c>
      <c r="M819" t="s">
        <v>1171</v>
      </c>
      <c r="N819" s="126"/>
      <c r="Q819" t="s">
        <v>1043</v>
      </c>
      <c r="R819" t="s">
        <v>18711</v>
      </c>
      <c r="S819" s="120">
        <v>0.6</v>
      </c>
      <c r="U819"/>
    </row>
    <row r="820" spans="1:21">
      <c r="A820">
        <v>819</v>
      </c>
      <c r="B820" s="1" t="s">
        <v>1187</v>
      </c>
      <c r="C820" s="1" t="s">
        <v>164</v>
      </c>
      <c r="D820" s="1" t="s">
        <v>37</v>
      </c>
      <c r="E820" t="s">
        <v>48</v>
      </c>
      <c r="F820" t="s">
        <v>1169</v>
      </c>
      <c r="G820" t="s">
        <v>39</v>
      </c>
      <c r="H820" t="s">
        <v>166</v>
      </c>
      <c r="I820" t="s">
        <v>41</v>
      </c>
      <c r="J820" s="1">
        <v>2</v>
      </c>
      <c r="K820" t="s">
        <v>1169</v>
      </c>
      <c r="L820" t="s">
        <v>1170</v>
      </c>
      <c r="M820" t="s">
        <v>1171</v>
      </c>
      <c r="N820" s="126">
        <v>0.01</v>
      </c>
      <c r="Q820" t="s">
        <v>1187</v>
      </c>
      <c r="R820" t="s">
        <v>18711</v>
      </c>
      <c r="S820" s="120">
        <v>0.6</v>
      </c>
      <c r="U820"/>
    </row>
    <row r="821" spans="1:21">
      <c r="A821">
        <v>820</v>
      </c>
      <c r="B821" s="1" t="s">
        <v>1188</v>
      </c>
      <c r="C821" s="1" t="s">
        <v>175</v>
      </c>
      <c r="D821" s="1" t="s">
        <v>37</v>
      </c>
      <c r="E821" t="s">
        <v>48</v>
      </c>
      <c r="F821" t="s">
        <v>1189</v>
      </c>
      <c r="G821" t="s">
        <v>39</v>
      </c>
      <c r="H821" t="s">
        <v>177</v>
      </c>
      <c r="I821" t="s">
        <v>41</v>
      </c>
      <c r="J821" s="1">
        <v>2</v>
      </c>
      <c r="K821" t="s">
        <v>1190</v>
      </c>
      <c r="L821" t="s">
        <v>1191</v>
      </c>
      <c r="M821" t="s">
        <v>1192</v>
      </c>
      <c r="N821" s="126"/>
      <c r="Q821" t="s">
        <v>1188</v>
      </c>
      <c r="R821" t="s">
        <v>18712</v>
      </c>
      <c r="S821" s="120">
        <v>0.6</v>
      </c>
      <c r="U821"/>
    </row>
    <row r="822" spans="1:21">
      <c r="A822">
        <v>821</v>
      </c>
      <c r="B822" s="1" t="s">
        <v>1193</v>
      </c>
      <c r="C822" s="1" t="s">
        <v>175</v>
      </c>
      <c r="D822" s="1" t="s">
        <v>37</v>
      </c>
      <c r="E822" t="s">
        <v>48</v>
      </c>
      <c r="F822" t="s">
        <v>1189</v>
      </c>
      <c r="G822" t="s">
        <v>39</v>
      </c>
      <c r="H822" t="s">
        <v>177</v>
      </c>
      <c r="I822" t="s">
        <v>41</v>
      </c>
      <c r="J822" s="1">
        <v>2</v>
      </c>
      <c r="K822" t="s">
        <v>1190</v>
      </c>
      <c r="L822" t="s">
        <v>1191</v>
      </c>
      <c r="M822" t="s">
        <v>1192</v>
      </c>
      <c r="N822" s="126"/>
      <c r="Q822" t="s">
        <v>1193</v>
      </c>
      <c r="R822" t="s">
        <v>18712</v>
      </c>
      <c r="S822" s="120">
        <v>0.6</v>
      </c>
      <c r="U822"/>
    </row>
    <row r="823" spans="1:21">
      <c r="A823">
        <v>822</v>
      </c>
      <c r="B823" s="1" t="s">
        <v>1194</v>
      </c>
      <c r="C823" s="1" t="s">
        <v>175</v>
      </c>
      <c r="D823" s="1" t="s">
        <v>37</v>
      </c>
      <c r="E823" t="s">
        <v>48</v>
      </c>
      <c r="F823" t="s">
        <v>1189</v>
      </c>
      <c r="G823" t="s">
        <v>39</v>
      </c>
      <c r="H823" t="s">
        <v>177</v>
      </c>
      <c r="I823" t="s">
        <v>41</v>
      </c>
      <c r="J823" s="1">
        <v>2</v>
      </c>
      <c r="K823" t="s">
        <v>1190</v>
      </c>
      <c r="L823" t="s">
        <v>1191</v>
      </c>
      <c r="M823" t="s">
        <v>1192</v>
      </c>
      <c r="N823" s="126"/>
      <c r="Q823" t="s">
        <v>1194</v>
      </c>
      <c r="R823" t="s">
        <v>18712</v>
      </c>
      <c r="S823" s="120">
        <v>0.6</v>
      </c>
      <c r="U823"/>
    </row>
    <row r="824" spans="1:21">
      <c r="A824">
        <v>823</v>
      </c>
      <c r="B824" s="1" t="s">
        <v>1195</v>
      </c>
      <c r="C824" s="1" t="s">
        <v>175</v>
      </c>
      <c r="D824" s="1" t="s">
        <v>37</v>
      </c>
      <c r="E824" t="s">
        <v>48</v>
      </c>
      <c r="F824" t="s">
        <v>1189</v>
      </c>
      <c r="G824" t="s">
        <v>39</v>
      </c>
      <c r="H824" t="s">
        <v>177</v>
      </c>
      <c r="I824" t="s">
        <v>41</v>
      </c>
      <c r="J824" s="1">
        <v>2</v>
      </c>
      <c r="K824" t="s">
        <v>1190</v>
      </c>
      <c r="L824" t="s">
        <v>1191</v>
      </c>
      <c r="M824" t="s">
        <v>1192</v>
      </c>
      <c r="N824" s="126"/>
      <c r="Q824" t="s">
        <v>1195</v>
      </c>
      <c r="R824" t="s">
        <v>18712</v>
      </c>
      <c r="S824" s="120">
        <v>0.6</v>
      </c>
      <c r="U824"/>
    </row>
    <row r="825" spans="1:21">
      <c r="A825">
        <v>824</v>
      </c>
      <c r="B825" s="1" t="s">
        <v>1196</v>
      </c>
      <c r="C825" s="1" t="s">
        <v>175</v>
      </c>
      <c r="D825" s="1" t="s">
        <v>37</v>
      </c>
      <c r="E825" t="s">
        <v>48</v>
      </c>
      <c r="F825" t="s">
        <v>1189</v>
      </c>
      <c r="G825" t="s">
        <v>39</v>
      </c>
      <c r="H825" t="s">
        <v>177</v>
      </c>
      <c r="I825" t="s">
        <v>41</v>
      </c>
      <c r="J825" s="1">
        <v>2</v>
      </c>
      <c r="K825" t="s">
        <v>1190</v>
      </c>
      <c r="L825" t="s">
        <v>1191</v>
      </c>
      <c r="M825" t="s">
        <v>1192</v>
      </c>
      <c r="N825" s="126"/>
      <c r="Q825" t="s">
        <v>1196</v>
      </c>
      <c r="R825" t="s">
        <v>18712</v>
      </c>
      <c r="S825" s="120">
        <v>0.6</v>
      </c>
      <c r="U825"/>
    </row>
    <row r="826" spans="1:21">
      <c r="A826">
        <v>825</v>
      </c>
      <c r="B826" s="1" t="s">
        <v>1197</v>
      </c>
      <c r="C826" s="1" t="s">
        <v>175</v>
      </c>
      <c r="D826" s="1" t="s">
        <v>37</v>
      </c>
      <c r="E826" t="s">
        <v>48</v>
      </c>
      <c r="F826" t="s">
        <v>1189</v>
      </c>
      <c r="G826" t="s">
        <v>39</v>
      </c>
      <c r="H826" t="s">
        <v>177</v>
      </c>
      <c r="I826" t="s">
        <v>41</v>
      </c>
      <c r="J826" s="1">
        <v>2</v>
      </c>
      <c r="K826" t="s">
        <v>1190</v>
      </c>
      <c r="L826" t="s">
        <v>1191</v>
      </c>
      <c r="M826" t="s">
        <v>1192</v>
      </c>
      <c r="N826" s="126"/>
      <c r="Q826" t="s">
        <v>1197</v>
      </c>
      <c r="R826" t="s">
        <v>18712</v>
      </c>
      <c r="S826" s="120">
        <v>0.6</v>
      </c>
      <c r="U826"/>
    </row>
    <row r="827" spans="1:21">
      <c r="A827">
        <v>826</v>
      </c>
      <c r="B827" s="1" t="s">
        <v>1198</v>
      </c>
      <c r="C827" s="1" t="s">
        <v>175</v>
      </c>
      <c r="D827" s="1" t="s">
        <v>37</v>
      </c>
      <c r="E827" t="s">
        <v>48</v>
      </c>
      <c r="F827" t="s">
        <v>1189</v>
      </c>
      <c r="G827" t="s">
        <v>39</v>
      </c>
      <c r="H827" t="s">
        <v>177</v>
      </c>
      <c r="I827" t="s">
        <v>41</v>
      </c>
      <c r="J827" s="1">
        <v>2</v>
      </c>
      <c r="K827" t="s">
        <v>1190</v>
      </c>
      <c r="L827" t="s">
        <v>1191</v>
      </c>
      <c r="M827" t="s">
        <v>1192</v>
      </c>
      <c r="N827" s="126"/>
      <c r="Q827" t="s">
        <v>1198</v>
      </c>
      <c r="R827" t="s">
        <v>18712</v>
      </c>
      <c r="S827" s="120">
        <v>0.6</v>
      </c>
      <c r="U827"/>
    </row>
    <row r="828" spans="1:21">
      <c r="A828">
        <v>827</v>
      </c>
      <c r="B828" s="1" t="s">
        <v>1199</v>
      </c>
      <c r="C828" s="1" t="s">
        <v>175</v>
      </c>
      <c r="D828" s="1" t="s">
        <v>37</v>
      </c>
      <c r="E828" t="s">
        <v>48</v>
      </c>
      <c r="F828" t="s">
        <v>1189</v>
      </c>
      <c r="G828" t="s">
        <v>39</v>
      </c>
      <c r="H828" t="s">
        <v>177</v>
      </c>
      <c r="I828" t="s">
        <v>41</v>
      </c>
      <c r="J828" s="1">
        <v>2</v>
      </c>
      <c r="K828" t="s">
        <v>1190</v>
      </c>
      <c r="L828" t="s">
        <v>1191</v>
      </c>
      <c r="M828" t="s">
        <v>1192</v>
      </c>
      <c r="N828" s="126"/>
      <c r="Q828" t="s">
        <v>1199</v>
      </c>
      <c r="R828" t="s">
        <v>18712</v>
      </c>
      <c r="S828" s="120">
        <v>0.6</v>
      </c>
      <c r="U828"/>
    </row>
    <row r="829" spans="1:21">
      <c r="A829">
        <v>828</v>
      </c>
      <c r="B829" s="1" t="s">
        <v>1200</v>
      </c>
      <c r="C829" s="1" t="s">
        <v>175</v>
      </c>
      <c r="D829" s="1" t="s">
        <v>37</v>
      </c>
      <c r="E829" t="s">
        <v>48</v>
      </c>
      <c r="F829" t="s">
        <v>1189</v>
      </c>
      <c r="G829" t="s">
        <v>39</v>
      </c>
      <c r="H829" t="s">
        <v>177</v>
      </c>
      <c r="I829" t="s">
        <v>41</v>
      </c>
      <c r="J829" s="1">
        <v>2</v>
      </c>
      <c r="K829" t="s">
        <v>1190</v>
      </c>
      <c r="L829" t="s">
        <v>1191</v>
      </c>
      <c r="M829" t="s">
        <v>1192</v>
      </c>
      <c r="N829" s="126"/>
      <c r="Q829" t="s">
        <v>1200</v>
      </c>
      <c r="R829" t="s">
        <v>18712</v>
      </c>
      <c r="S829" s="120">
        <v>0.6</v>
      </c>
      <c r="U829"/>
    </row>
    <row r="830" spans="1:21">
      <c r="A830">
        <v>829</v>
      </c>
      <c r="B830" s="1" t="s">
        <v>1201</v>
      </c>
      <c r="C830" s="1" t="s">
        <v>352</v>
      </c>
      <c r="D830" s="1" t="s">
        <v>37</v>
      </c>
      <c r="E830" t="s">
        <v>48</v>
      </c>
      <c r="F830" t="s">
        <v>1202</v>
      </c>
      <c r="G830" t="s">
        <v>39</v>
      </c>
      <c r="H830" t="s">
        <v>354</v>
      </c>
      <c r="I830" t="s">
        <v>41</v>
      </c>
      <c r="J830" s="1">
        <v>2</v>
      </c>
      <c r="K830" t="s">
        <v>1202</v>
      </c>
      <c r="L830" t="s">
        <v>1203</v>
      </c>
      <c r="M830" t="s">
        <v>1204</v>
      </c>
      <c r="N830" s="126"/>
      <c r="Q830" t="s">
        <v>1201</v>
      </c>
      <c r="R830" t="s">
        <v>18713</v>
      </c>
      <c r="S830" s="120">
        <v>0.6</v>
      </c>
      <c r="U830"/>
    </row>
    <row r="831" spans="1:21">
      <c r="A831">
        <v>830</v>
      </c>
      <c r="B831" s="1" t="s">
        <v>1205</v>
      </c>
      <c r="C831" s="1" t="s">
        <v>352</v>
      </c>
      <c r="D831" s="1" t="s">
        <v>37</v>
      </c>
      <c r="E831" t="s">
        <v>48</v>
      </c>
      <c r="F831" t="s">
        <v>1202</v>
      </c>
      <c r="G831" t="s">
        <v>39</v>
      </c>
      <c r="H831" t="s">
        <v>354</v>
      </c>
      <c r="I831" t="s">
        <v>41</v>
      </c>
      <c r="J831" s="1">
        <v>2</v>
      </c>
      <c r="K831" t="s">
        <v>1202</v>
      </c>
      <c r="L831" t="s">
        <v>1203</v>
      </c>
      <c r="M831" t="s">
        <v>1204</v>
      </c>
      <c r="N831" s="126"/>
      <c r="Q831" t="s">
        <v>1205</v>
      </c>
      <c r="R831" t="s">
        <v>18713</v>
      </c>
      <c r="S831" s="120">
        <v>0.6</v>
      </c>
      <c r="U831"/>
    </row>
    <row r="832" spans="1:21">
      <c r="A832">
        <v>831</v>
      </c>
      <c r="B832" s="1" t="s">
        <v>1206</v>
      </c>
      <c r="C832" s="1" t="s">
        <v>352</v>
      </c>
      <c r="D832" s="1" t="s">
        <v>37</v>
      </c>
      <c r="E832" t="s">
        <v>48</v>
      </c>
      <c r="F832" t="s">
        <v>1202</v>
      </c>
      <c r="G832" t="s">
        <v>39</v>
      </c>
      <c r="H832" t="s">
        <v>354</v>
      </c>
      <c r="I832" t="s">
        <v>41</v>
      </c>
      <c r="J832" s="1">
        <v>2</v>
      </c>
      <c r="K832" t="s">
        <v>1202</v>
      </c>
      <c r="L832" t="s">
        <v>1203</v>
      </c>
      <c r="M832" t="s">
        <v>1204</v>
      </c>
      <c r="N832" s="126"/>
      <c r="Q832" t="s">
        <v>1206</v>
      </c>
      <c r="R832" t="s">
        <v>18713</v>
      </c>
      <c r="S832" s="120">
        <v>0.6</v>
      </c>
      <c r="U832"/>
    </row>
    <row r="833" spans="1:21">
      <c r="A833">
        <v>832</v>
      </c>
      <c r="B833" s="1" t="s">
        <v>1207</v>
      </c>
      <c r="C833" s="1" t="s">
        <v>352</v>
      </c>
      <c r="D833" s="1" t="s">
        <v>37</v>
      </c>
      <c r="E833" t="s">
        <v>48</v>
      </c>
      <c r="F833" t="s">
        <v>1202</v>
      </c>
      <c r="G833" t="s">
        <v>39</v>
      </c>
      <c r="H833" t="s">
        <v>354</v>
      </c>
      <c r="I833" t="s">
        <v>41</v>
      </c>
      <c r="J833" s="1">
        <v>2</v>
      </c>
      <c r="K833" t="s">
        <v>1202</v>
      </c>
      <c r="L833" t="s">
        <v>1203</v>
      </c>
      <c r="M833" t="s">
        <v>1204</v>
      </c>
      <c r="N833" s="126"/>
      <c r="Q833" t="s">
        <v>1207</v>
      </c>
      <c r="R833" t="s">
        <v>18713</v>
      </c>
      <c r="S833" s="120">
        <v>0.6</v>
      </c>
      <c r="U833"/>
    </row>
    <row r="834" spans="1:21">
      <c r="A834">
        <v>833</v>
      </c>
      <c r="B834" s="1" t="s">
        <v>1208</v>
      </c>
      <c r="C834" s="1" t="s">
        <v>352</v>
      </c>
      <c r="D834" s="1" t="s">
        <v>37</v>
      </c>
      <c r="E834" t="s">
        <v>48</v>
      </c>
      <c r="F834" t="s">
        <v>1202</v>
      </c>
      <c r="G834" t="s">
        <v>39</v>
      </c>
      <c r="H834" t="s">
        <v>354</v>
      </c>
      <c r="I834" t="s">
        <v>41</v>
      </c>
      <c r="J834" s="1">
        <v>2</v>
      </c>
      <c r="K834" t="s">
        <v>1202</v>
      </c>
      <c r="L834" t="s">
        <v>1203</v>
      </c>
      <c r="M834" t="s">
        <v>1204</v>
      </c>
      <c r="N834" s="126"/>
      <c r="Q834" t="s">
        <v>1208</v>
      </c>
      <c r="R834" t="s">
        <v>18713</v>
      </c>
      <c r="S834" s="120">
        <v>0.6</v>
      </c>
      <c r="U834"/>
    </row>
    <row r="835" spans="1:21">
      <c r="A835">
        <v>834</v>
      </c>
      <c r="B835" s="1" t="s">
        <v>1209</v>
      </c>
      <c r="C835" s="1" t="s">
        <v>352</v>
      </c>
      <c r="D835" s="1" t="s">
        <v>37</v>
      </c>
      <c r="E835" t="s">
        <v>48</v>
      </c>
      <c r="F835" t="s">
        <v>1202</v>
      </c>
      <c r="G835" t="s">
        <v>39</v>
      </c>
      <c r="H835" t="s">
        <v>354</v>
      </c>
      <c r="I835" t="s">
        <v>41</v>
      </c>
      <c r="J835" s="1">
        <v>2</v>
      </c>
      <c r="K835" t="s">
        <v>1202</v>
      </c>
      <c r="L835" t="s">
        <v>1203</v>
      </c>
      <c r="M835" t="s">
        <v>1204</v>
      </c>
      <c r="N835" s="126"/>
      <c r="Q835" t="s">
        <v>1209</v>
      </c>
      <c r="R835" t="s">
        <v>18713</v>
      </c>
      <c r="S835" s="120">
        <v>0.6</v>
      </c>
      <c r="U835"/>
    </row>
    <row r="836" spans="1:21">
      <c r="A836">
        <v>835</v>
      </c>
      <c r="B836" s="1" t="s">
        <v>1210</v>
      </c>
      <c r="C836" s="1" t="s">
        <v>352</v>
      </c>
      <c r="D836" s="1" t="s">
        <v>37</v>
      </c>
      <c r="E836" t="s">
        <v>48</v>
      </c>
      <c r="F836" t="s">
        <v>1202</v>
      </c>
      <c r="G836" t="s">
        <v>39</v>
      </c>
      <c r="H836" t="s">
        <v>354</v>
      </c>
      <c r="I836" t="s">
        <v>41</v>
      </c>
      <c r="J836" s="1">
        <v>2</v>
      </c>
      <c r="K836" t="s">
        <v>1202</v>
      </c>
      <c r="L836" t="s">
        <v>1203</v>
      </c>
      <c r="M836" t="s">
        <v>1204</v>
      </c>
      <c r="N836" s="126"/>
      <c r="Q836" t="s">
        <v>1210</v>
      </c>
      <c r="R836" t="s">
        <v>18713</v>
      </c>
      <c r="S836" s="120">
        <v>0.6</v>
      </c>
      <c r="U836"/>
    </row>
    <row r="837" spans="1:21">
      <c r="A837">
        <v>836</v>
      </c>
      <c r="B837" s="1" t="s">
        <v>1211</v>
      </c>
      <c r="C837" s="1" t="s">
        <v>352</v>
      </c>
      <c r="D837" s="1" t="s">
        <v>37</v>
      </c>
      <c r="E837" t="s">
        <v>48</v>
      </c>
      <c r="F837" t="s">
        <v>1202</v>
      </c>
      <c r="G837" t="s">
        <v>39</v>
      </c>
      <c r="H837" t="s">
        <v>354</v>
      </c>
      <c r="I837" t="s">
        <v>41</v>
      </c>
      <c r="J837" s="1">
        <v>2</v>
      </c>
      <c r="K837" t="s">
        <v>1202</v>
      </c>
      <c r="L837" t="s">
        <v>1203</v>
      </c>
      <c r="M837" t="s">
        <v>1204</v>
      </c>
      <c r="N837" s="126"/>
      <c r="Q837" t="s">
        <v>1211</v>
      </c>
      <c r="R837" t="s">
        <v>18713</v>
      </c>
      <c r="S837" s="120">
        <v>0.6</v>
      </c>
      <c r="U837"/>
    </row>
    <row r="838" spans="1:21">
      <c r="A838">
        <v>837</v>
      </c>
      <c r="B838" s="1" t="s">
        <v>1212</v>
      </c>
      <c r="C838" s="1" t="s">
        <v>352</v>
      </c>
      <c r="D838" s="1" t="s">
        <v>37</v>
      </c>
      <c r="E838" t="s">
        <v>48</v>
      </c>
      <c r="F838" t="s">
        <v>1202</v>
      </c>
      <c r="G838" t="s">
        <v>39</v>
      </c>
      <c r="H838" t="s">
        <v>354</v>
      </c>
      <c r="I838" t="s">
        <v>41</v>
      </c>
      <c r="J838" s="1">
        <v>2</v>
      </c>
      <c r="K838" t="s">
        <v>1202</v>
      </c>
      <c r="L838" t="s">
        <v>1203</v>
      </c>
      <c r="M838" t="s">
        <v>1204</v>
      </c>
      <c r="N838" s="126"/>
      <c r="Q838" t="s">
        <v>1212</v>
      </c>
      <c r="R838" t="s">
        <v>18713</v>
      </c>
      <c r="S838" s="120">
        <v>0.6</v>
      </c>
      <c r="U838"/>
    </row>
    <row r="839" spans="1:21">
      <c r="A839">
        <v>838</v>
      </c>
      <c r="B839" s="1" t="s">
        <v>1213</v>
      </c>
      <c r="C839" s="1" t="s">
        <v>352</v>
      </c>
      <c r="D839" s="1" t="s">
        <v>37</v>
      </c>
      <c r="E839" t="s">
        <v>48</v>
      </c>
      <c r="F839" t="s">
        <v>1202</v>
      </c>
      <c r="G839" t="s">
        <v>39</v>
      </c>
      <c r="H839" t="s">
        <v>354</v>
      </c>
      <c r="I839" t="s">
        <v>41</v>
      </c>
      <c r="J839" s="1">
        <v>2</v>
      </c>
      <c r="K839" t="s">
        <v>1202</v>
      </c>
      <c r="L839" t="s">
        <v>1203</v>
      </c>
      <c r="M839" t="s">
        <v>1204</v>
      </c>
      <c r="N839" s="126"/>
      <c r="Q839" t="s">
        <v>1213</v>
      </c>
      <c r="R839" t="s">
        <v>18713</v>
      </c>
      <c r="S839" s="120">
        <v>0.6</v>
      </c>
      <c r="U839"/>
    </row>
    <row r="840" spans="1:21">
      <c r="A840">
        <v>839</v>
      </c>
      <c r="B840" s="1" t="s">
        <v>1214</v>
      </c>
      <c r="C840" s="1" t="s">
        <v>593</v>
      </c>
      <c r="D840" s="1" t="s">
        <v>37</v>
      </c>
      <c r="E840" t="s">
        <v>48</v>
      </c>
      <c r="F840" t="s">
        <v>1215</v>
      </c>
      <c r="G840" t="s">
        <v>39</v>
      </c>
      <c r="H840" t="s">
        <v>595</v>
      </c>
      <c r="I840" t="s">
        <v>41</v>
      </c>
      <c r="J840" s="1">
        <v>2</v>
      </c>
      <c r="K840" t="s">
        <v>1215</v>
      </c>
      <c r="L840" t="s">
        <v>1216</v>
      </c>
      <c r="M840" t="s">
        <v>1217</v>
      </c>
      <c r="N840" s="126">
        <v>0.01</v>
      </c>
      <c r="Q840" t="s">
        <v>1214</v>
      </c>
      <c r="R840" t="s">
        <v>18714</v>
      </c>
      <c r="S840" s="120">
        <v>0.6</v>
      </c>
      <c r="U840"/>
    </row>
    <row r="841" spans="1:21">
      <c r="A841">
        <v>840</v>
      </c>
      <c r="B841" s="1" t="s">
        <v>1218</v>
      </c>
      <c r="C841" s="1" t="s">
        <v>593</v>
      </c>
      <c r="D841" s="1" t="s">
        <v>37</v>
      </c>
      <c r="E841" t="s">
        <v>48</v>
      </c>
      <c r="F841" t="s">
        <v>1215</v>
      </c>
      <c r="G841" t="s">
        <v>39</v>
      </c>
      <c r="H841" t="s">
        <v>595</v>
      </c>
      <c r="I841" t="s">
        <v>41</v>
      </c>
      <c r="J841" s="1">
        <v>2</v>
      </c>
      <c r="K841" t="s">
        <v>1215</v>
      </c>
      <c r="L841" t="s">
        <v>1216</v>
      </c>
      <c r="M841" t="s">
        <v>1217</v>
      </c>
      <c r="N841" s="126"/>
      <c r="Q841" t="s">
        <v>1218</v>
      </c>
      <c r="R841" t="s">
        <v>18714</v>
      </c>
      <c r="S841" s="120">
        <v>0.6</v>
      </c>
      <c r="U841"/>
    </row>
    <row r="842" spans="1:21">
      <c r="A842">
        <v>841</v>
      </c>
      <c r="B842" s="1" t="s">
        <v>1219</v>
      </c>
      <c r="C842" s="1" t="s">
        <v>593</v>
      </c>
      <c r="D842" s="1" t="s">
        <v>37</v>
      </c>
      <c r="E842" t="s">
        <v>48</v>
      </c>
      <c r="F842" t="s">
        <v>1215</v>
      </c>
      <c r="G842" t="s">
        <v>39</v>
      </c>
      <c r="H842" t="s">
        <v>595</v>
      </c>
      <c r="I842" t="s">
        <v>41</v>
      </c>
      <c r="J842" s="1">
        <v>2</v>
      </c>
      <c r="K842" t="s">
        <v>1215</v>
      </c>
      <c r="L842" t="s">
        <v>1216</v>
      </c>
      <c r="M842" t="s">
        <v>1217</v>
      </c>
      <c r="N842" s="126"/>
      <c r="Q842" t="s">
        <v>1219</v>
      </c>
      <c r="R842" t="s">
        <v>18714</v>
      </c>
      <c r="S842" s="120">
        <v>0.6</v>
      </c>
      <c r="U842"/>
    </row>
    <row r="843" spans="1:21">
      <c r="A843">
        <v>842</v>
      </c>
      <c r="B843" s="1" t="s">
        <v>1220</v>
      </c>
      <c r="C843" s="1" t="s">
        <v>593</v>
      </c>
      <c r="D843" s="1" t="s">
        <v>37</v>
      </c>
      <c r="E843" t="s">
        <v>48</v>
      </c>
      <c r="F843" t="s">
        <v>1215</v>
      </c>
      <c r="G843" t="s">
        <v>39</v>
      </c>
      <c r="H843" t="s">
        <v>595</v>
      </c>
      <c r="I843" t="s">
        <v>41</v>
      </c>
      <c r="J843" s="1">
        <v>2</v>
      </c>
      <c r="K843" t="s">
        <v>1215</v>
      </c>
      <c r="L843" t="s">
        <v>1216</v>
      </c>
      <c r="M843" t="s">
        <v>1217</v>
      </c>
      <c r="N843" s="126"/>
      <c r="Q843" t="s">
        <v>1220</v>
      </c>
      <c r="R843" t="s">
        <v>18714</v>
      </c>
      <c r="S843" s="120">
        <v>0.6</v>
      </c>
      <c r="U843"/>
    </row>
    <row r="844" spans="1:21">
      <c r="A844">
        <v>843</v>
      </c>
      <c r="B844" s="1" t="s">
        <v>1221</v>
      </c>
      <c r="C844" s="1" t="s">
        <v>36</v>
      </c>
      <c r="D844" s="1" t="s">
        <v>37</v>
      </c>
      <c r="E844" t="s">
        <v>48</v>
      </c>
      <c r="F844" t="s">
        <v>1222</v>
      </c>
      <c r="G844" t="s">
        <v>39</v>
      </c>
      <c r="H844" t="s">
        <v>40</v>
      </c>
      <c r="I844" t="s">
        <v>41</v>
      </c>
      <c r="J844" s="1">
        <v>2</v>
      </c>
      <c r="K844" t="s">
        <v>1223</v>
      </c>
      <c r="L844" t="s">
        <v>1224</v>
      </c>
      <c r="M844" t="s">
        <v>1225</v>
      </c>
      <c r="N844" s="126"/>
      <c r="Q844" t="s">
        <v>1221</v>
      </c>
      <c r="R844" t="s">
        <v>18715</v>
      </c>
      <c r="S844" s="120">
        <v>0.6</v>
      </c>
      <c r="U844"/>
    </row>
    <row r="845" spans="1:21">
      <c r="A845">
        <v>844</v>
      </c>
      <c r="B845" s="1" t="s">
        <v>1226</v>
      </c>
      <c r="C845" s="1" t="s">
        <v>36</v>
      </c>
      <c r="D845" s="1" t="s">
        <v>37</v>
      </c>
      <c r="E845" t="s">
        <v>48</v>
      </c>
      <c r="F845" t="s">
        <v>1222</v>
      </c>
      <c r="G845" t="s">
        <v>39</v>
      </c>
      <c r="H845" t="s">
        <v>40</v>
      </c>
      <c r="I845" t="s">
        <v>41</v>
      </c>
      <c r="J845" s="1">
        <v>2</v>
      </c>
      <c r="K845" t="s">
        <v>1223</v>
      </c>
      <c r="L845" t="s">
        <v>1224</v>
      </c>
      <c r="M845" t="s">
        <v>1225</v>
      </c>
      <c r="N845" s="126"/>
      <c r="Q845" t="s">
        <v>1226</v>
      </c>
      <c r="R845" t="s">
        <v>18715</v>
      </c>
      <c r="S845" s="120">
        <v>0.6</v>
      </c>
      <c r="U845"/>
    </row>
    <row r="846" spans="1:21">
      <c r="A846">
        <v>845</v>
      </c>
      <c r="B846" s="1" t="s">
        <v>1227</v>
      </c>
      <c r="C846" s="1" t="s">
        <v>36</v>
      </c>
      <c r="D846" s="1" t="s">
        <v>37</v>
      </c>
      <c r="E846" t="s">
        <v>48</v>
      </c>
      <c r="F846" t="s">
        <v>1222</v>
      </c>
      <c r="G846" t="s">
        <v>39</v>
      </c>
      <c r="H846" t="s">
        <v>40</v>
      </c>
      <c r="I846" t="s">
        <v>41</v>
      </c>
      <c r="J846" s="1">
        <v>2</v>
      </c>
      <c r="K846" t="s">
        <v>1223</v>
      </c>
      <c r="L846" t="s">
        <v>1224</v>
      </c>
      <c r="M846" t="s">
        <v>1225</v>
      </c>
      <c r="N846" s="126"/>
      <c r="Q846" t="s">
        <v>1227</v>
      </c>
      <c r="R846" t="s">
        <v>18715</v>
      </c>
      <c r="S846" s="120">
        <v>0.6</v>
      </c>
      <c r="U846"/>
    </row>
    <row r="847" spans="1:21">
      <c r="A847">
        <v>846</v>
      </c>
      <c r="B847" s="1" t="s">
        <v>1228</v>
      </c>
      <c r="C847" s="1" t="s">
        <v>36</v>
      </c>
      <c r="D847" s="1" t="s">
        <v>37</v>
      </c>
      <c r="E847" t="s">
        <v>48</v>
      </c>
      <c r="F847" t="s">
        <v>1222</v>
      </c>
      <c r="G847" t="s">
        <v>39</v>
      </c>
      <c r="H847" t="s">
        <v>40</v>
      </c>
      <c r="I847" t="s">
        <v>41</v>
      </c>
      <c r="J847" s="1">
        <v>2</v>
      </c>
      <c r="K847" t="s">
        <v>1223</v>
      </c>
      <c r="L847" t="s">
        <v>1224</v>
      </c>
      <c r="M847" t="s">
        <v>1225</v>
      </c>
      <c r="N847" s="126"/>
      <c r="Q847" t="s">
        <v>1228</v>
      </c>
      <c r="R847" t="s">
        <v>18715</v>
      </c>
      <c r="S847" s="120">
        <v>0.6</v>
      </c>
      <c r="U847"/>
    </row>
    <row r="848" spans="1:21">
      <c r="A848">
        <v>847</v>
      </c>
      <c r="B848" s="1" t="s">
        <v>1229</v>
      </c>
      <c r="C848" s="1" t="s">
        <v>36</v>
      </c>
      <c r="D848" s="1" t="s">
        <v>37</v>
      </c>
      <c r="E848" t="s">
        <v>48</v>
      </c>
      <c r="F848" t="s">
        <v>1222</v>
      </c>
      <c r="G848" t="s">
        <v>39</v>
      </c>
      <c r="H848" t="s">
        <v>40</v>
      </c>
      <c r="I848" t="s">
        <v>41</v>
      </c>
      <c r="J848" s="1">
        <v>2</v>
      </c>
      <c r="K848" t="s">
        <v>1223</v>
      </c>
      <c r="L848" t="s">
        <v>1224</v>
      </c>
      <c r="M848" t="s">
        <v>1225</v>
      </c>
      <c r="N848" s="126"/>
      <c r="Q848" t="s">
        <v>1229</v>
      </c>
      <c r="R848" t="s">
        <v>18715</v>
      </c>
      <c r="S848" s="120">
        <v>0.6</v>
      </c>
      <c r="U848"/>
    </row>
    <row r="849" spans="1:21">
      <c r="A849">
        <v>848</v>
      </c>
      <c r="B849" s="1" t="s">
        <v>1157</v>
      </c>
      <c r="C849" s="1" t="s">
        <v>36</v>
      </c>
      <c r="D849" s="1" t="s">
        <v>37</v>
      </c>
      <c r="E849" t="s">
        <v>48</v>
      </c>
      <c r="F849" t="s">
        <v>1222</v>
      </c>
      <c r="G849" t="s">
        <v>39</v>
      </c>
      <c r="H849" t="s">
        <v>40</v>
      </c>
      <c r="I849" t="s">
        <v>41</v>
      </c>
      <c r="J849" s="1">
        <v>2</v>
      </c>
      <c r="K849" t="s">
        <v>1223</v>
      </c>
      <c r="L849" t="s">
        <v>1224</v>
      </c>
      <c r="M849" t="s">
        <v>1225</v>
      </c>
      <c r="N849" s="126"/>
      <c r="Q849" t="s">
        <v>1157</v>
      </c>
      <c r="R849" t="s">
        <v>18715</v>
      </c>
      <c r="S849" s="120">
        <v>0.6</v>
      </c>
      <c r="U849"/>
    </row>
    <row r="850" spans="1:21">
      <c r="A850">
        <v>849</v>
      </c>
      <c r="B850" s="1" t="s">
        <v>1230</v>
      </c>
      <c r="C850" s="1" t="s">
        <v>36</v>
      </c>
      <c r="D850" s="1" t="s">
        <v>37</v>
      </c>
      <c r="E850" t="s">
        <v>48</v>
      </c>
      <c r="F850" t="s">
        <v>1222</v>
      </c>
      <c r="G850" t="s">
        <v>39</v>
      </c>
      <c r="H850" t="s">
        <v>40</v>
      </c>
      <c r="I850" t="s">
        <v>41</v>
      </c>
      <c r="J850" s="1">
        <v>2</v>
      </c>
      <c r="K850" t="s">
        <v>1223</v>
      </c>
      <c r="L850" t="s">
        <v>1224</v>
      </c>
      <c r="M850" t="s">
        <v>1225</v>
      </c>
      <c r="N850" s="126"/>
      <c r="Q850" t="s">
        <v>1230</v>
      </c>
      <c r="R850" t="s">
        <v>18715</v>
      </c>
      <c r="S850" s="120">
        <v>0.6</v>
      </c>
      <c r="U850"/>
    </row>
    <row r="851" spans="1:21">
      <c r="A851">
        <v>850</v>
      </c>
      <c r="B851" s="1" t="s">
        <v>1231</v>
      </c>
      <c r="C851" s="1" t="s">
        <v>201</v>
      </c>
      <c r="D851" s="1" t="s">
        <v>37</v>
      </c>
      <c r="E851" t="s">
        <v>48</v>
      </c>
      <c r="F851" t="s">
        <v>1232</v>
      </c>
      <c r="G851" t="s">
        <v>39</v>
      </c>
      <c r="H851" t="s">
        <v>203</v>
      </c>
      <c r="I851" t="s">
        <v>41</v>
      </c>
      <c r="J851" s="1">
        <v>2</v>
      </c>
      <c r="K851" t="s">
        <v>1232</v>
      </c>
      <c r="L851" t="s">
        <v>1233</v>
      </c>
      <c r="M851" t="s">
        <v>1234</v>
      </c>
      <c r="N851" s="126"/>
      <c r="Q851" t="s">
        <v>1231</v>
      </c>
      <c r="R851" t="s">
        <v>18716</v>
      </c>
      <c r="S851" s="120">
        <v>0.6</v>
      </c>
      <c r="U851"/>
    </row>
    <row r="852" spans="1:21">
      <c r="A852">
        <v>851</v>
      </c>
      <c r="B852" s="1" t="s">
        <v>1235</v>
      </c>
      <c r="C852" s="1" t="s">
        <v>201</v>
      </c>
      <c r="D852" s="1" t="s">
        <v>37</v>
      </c>
      <c r="E852" t="s">
        <v>48</v>
      </c>
      <c r="F852" t="s">
        <v>1232</v>
      </c>
      <c r="G852" t="s">
        <v>39</v>
      </c>
      <c r="H852" t="s">
        <v>203</v>
      </c>
      <c r="I852" t="s">
        <v>41</v>
      </c>
      <c r="J852" s="1">
        <v>2</v>
      </c>
      <c r="K852" t="s">
        <v>1232</v>
      </c>
      <c r="L852" t="s">
        <v>1233</v>
      </c>
      <c r="M852" t="s">
        <v>1234</v>
      </c>
      <c r="N852" s="126">
        <v>0.01</v>
      </c>
      <c r="Q852" t="s">
        <v>1235</v>
      </c>
      <c r="R852" t="s">
        <v>18716</v>
      </c>
      <c r="S852" s="120">
        <v>0.6</v>
      </c>
      <c r="U852"/>
    </row>
    <row r="853" spans="1:21">
      <c r="A853">
        <v>852</v>
      </c>
      <c r="B853" s="1" t="s">
        <v>1236</v>
      </c>
      <c r="C853" s="1" t="s">
        <v>201</v>
      </c>
      <c r="D853" s="1" t="s">
        <v>37</v>
      </c>
      <c r="E853" t="s">
        <v>48</v>
      </c>
      <c r="F853" t="s">
        <v>1232</v>
      </c>
      <c r="G853" t="s">
        <v>39</v>
      </c>
      <c r="H853" t="s">
        <v>203</v>
      </c>
      <c r="I853" t="s">
        <v>41</v>
      </c>
      <c r="J853" s="1">
        <v>2</v>
      </c>
      <c r="K853" t="s">
        <v>1232</v>
      </c>
      <c r="L853" t="s">
        <v>1233</v>
      </c>
      <c r="M853" t="s">
        <v>1234</v>
      </c>
      <c r="N853" s="126"/>
      <c r="Q853" t="s">
        <v>1236</v>
      </c>
      <c r="R853" t="s">
        <v>18716</v>
      </c>
      <c r="S853" s="120">
        <v>0.6</v>
      </c>
      <c r="U853"/>
    </row>
    <row r="854" spans="1:21">
      <c r="A854">
        <v>853</v>
      </c>
      <c r="B854" s="1" t="s">
        <v>1237</v>
      </c>
      <c r="C854" s="1" t="s">
        <v>201</v>
      </c>
      <c r="D854" s="1" t="s">
        <v>37</v>
      </c>
      <c r="E854" t="s">
        <v>48</v>
      </c>
      <c r="F854" t="s">
        <v>1232</v>
      </c>
      <c r="G854" t="s">
        <v>39</v>
      </c>
      <c r="H854" t="s">
        <v>203</v>
      </c>
      <c r="I854" t="s">
        <v>41</v>
      </c>
      <c r="J854" s="1">
        <v>2</v>
      </c>
      <c r="K854" t="s">
        <v>1232</v>
      </c>
      <c r="L854" t="s">
        <v>1233</v>
      </c>
      <c r="M854" t="s">
        <v>1234</v>
      </c>
      <c r="N854" s="126"/>
      <c r="Q854" t="s">
        <v>1237</v>
      </c>
      <c r="R854" t="s">
        <v>18716</v>
      </c>
      <c r="S854" s="120">
        <v>0.6</v>
      </c>
      <c r="U854"/>
    </row>
    <row r="855" spans="1:21">
      <c r="A855">
        <v>854</v>
      </c>
      <c r="B855" s="1" t="s">
        <v>1238</v>
      </c>
      <c r="C855" s="1" t="s">
        <v>201</v>
      </c>
      <c r="D855" s="1" t="s">
        <v>37</v>
      </c>
      <c r="E855" t="s">
        <v>48</v>
      </c>
      <c r="F855" t="s">
        <v>1232</v>
      </c>
      <c r="G855" t="s">
        <v>39</v>
      </c>
      <c r="H855" t="s">
        <v>203</v>
      </c>
      <c r="I855" t="s">
        <v>41</v>
      </c>
      <c r="J855" s="1">
        <v>2</v>
      </c>
      <c r="K855" t="s">
        <v>1232</v>
      </c>
      <c r="L855" t="s">
        <v>1233</v>
      </c>
      <c r="M855" t="s">
        <v>1234</v>
      </c>
      <c r="N855" s="126"/>
      <c r="Q855" t="s">
        <v>1238</v>
      </c>
      <c r="R855" t="s">
        <v>18716</v>
      </c>
      <c r="S855" s="120">
        <v>0.6</v>
      </c>
      <c r="U855"/>
    </row>
    <row r="856" spans="1:21">
      <c r="A856">
        <v>855</v>
      </c>
      <c r="B856" s="1" t="s">
        <v>1239</v>
      </c>
      <c r="C856" s="1" t="s">
        <v>201</v>
      </c>
      <c r="D856" s="1" t="s">
        <v>37</v>
      </c>
      <c r="E856" t="s">
        <v>48</v>
      </c>
      <c r="F856" t="s">
        <v>1232</v>
      </c>
      <c r="G856" t="s">
        <v>39</v>
      </c>
      <c r="H856" t="s">
        <v>203</v>
      </c>
      <c r="I856" t="s">
        <v>41</v>
      </c>
      <c r="J856" s="1">
        <v>2</v>
      </c>
      <c r="K856" t="s">
        <v>1232</v>
      </c>
      <c r="L856" t="s">
        <v>1233</v>
      </c>
      <c r="M856" t="s">
        <v>1234</v>
      </c>
      <c r="N856" s="126"/>
      <c r="Q856" t="s">
        <v>1239</v>
      </c>
      <c r="R856" t="s">
        <v>18716</v>
      </c>
      <c r="S856" s="120">
        <v>0.6</v>
      </c>
      <c r="U856"/>
    </row>
    <row r="857" spans="1:21">
      <c r="A857">
        <v>856</v>
      </c>
      <c r="B857" s="1" t="s">
        <v>1240</v>
      </c>
      <c r="C857" s="1" t="s">
        <v>201</v>
      </c>
      <c r="D857" s="1" t="s">
        <v>37</v>
      </c>
      <c r="E857" t="s">
        <v>48</v>
      </c>
      <c r="F857" t="s">
        <v>1232</v>
      </c>
      <c r="G857" t="s">
        <v>39</v>
      </c>
      <c r="H857" t="s">
        <v>203</v>
      </c>
      <c r="I857" t="s">
        <v>41</v>
      </c>
      <c r="J857" s="1">
        <v>2</v>
      </c>
      <c r="K857" t="s">
        <v>1232</v>
      </c>
      <c r="L857" t="s">
        <v>1233</v>
      </c>
      <c r="M857" t="s">
        <v>1234</v>
      </c>
      <c r="N857" s="126"/>
      <c r="Q857" t="s">
        <v>1240</v>
      </c>
      <c r="R857" t="s">
        <v>18716</v>
      </c>
      <c r="S857" s="120">
        <v>0.6</v>
      </c>
      <c r="U857"/>
    </row>
    <row r="858" spans="1:21">
      <c r="A858">
        <v>857</v>
      </c>
      <c r="B858" s="1" t="s">
        <v>1241</v>
      </c>
      <c r="C858" s="1" t="s">
        <v>201</v>
      </c>
      <c r="D858" s="1" t="s">
        <v>37</v>
      </c>
      <c r="E858" t="s">
        <v>48</v>
      </c>
      <c r="F858" t="s">
        <v>1232</v>
      </c>
      <c r="G858" t="s">
        <v>39</v>
      </c>
      <c r="H858" t="s">
        <v>203</v>
      </c>
      <c r="I858" t="s">
        <v>41</v>
      </c>
      <c r="J858" s="1">
        <v>2</v>
      </c>
      <c r="K858" t="s">
        <v>1232</v>
      </c>
      <c r="L858" t="s">
        <v>1233</v>
      </c>
      <c r="M858" t="s">
        <v>1234</v>
      </c>
      <c r="N858" s="126"/>
      <c r="Q858" t="s">
        <v>1241</v>
      </c>
      <c r="R858" t="s">
        <v>18716</v>
      </c>
      <c r="S858" s="120">
        <v>0.6</v>
      </c>
      <c r="U858"/>
    </row>
    <row r="859" spans="1:21">
      <c r="A859">
        <v>858</v>
      </c>
      <c r="B859" s="1" t="s">
        <v>1242</v>
      </c>
      <c r="C859" s="1" t="s">
        <v>201</v>
      </c>
      <c r="D859" s="1" t="s">
        <v>37</v>
      </c>
      <c r="E859" t="s">
        <v>48</v>
      </c>
      <c r="F859" t="s">
        <v>1232</v>
      </c>
      <c r="G859" t="s">
        <v>39</v>
      </c>
      <c r="H859" t="s">
        <v>203</v>
      </c>
      <c r="I859" t="s">
        <v>41</v>
      </c>
      <c r="J859" s="1">
        <v>2</v>
      </c>
      <c r="K859" t="s">
        <v>1232</v>
      </c>
      <c r="L859" t="s">
        <v>1233</v>
      </c>
      <c r="M859" t="s">
        <v>1234</v>
      </c>
      <c r="N859" s="126"/>
      <c r="Q859" t="s">
        <v>1242</v>
      </c>
      <c r="R859" t="s">
        <v>18716</v>
      </c>
      <c r="S859" s="120">
        <v>0.6</v>
      </c>
      <c r="U859"/>
    </row>
    <row r="860" spans="1:21">
      <c r="A860">
        <v>859</v>
      </c>
      <c r="B860" s="1" t="s">
        <v>1243</v>
      </c>
      <c r="C860" s="1" t="s">
        <v>201</v>
      </c>
      <c r="D860" s="1" t="s">
        <v>37</v>
      </c>
      <c r="E860" t="s">
        <v>48</v>
      </c>
      <c r="F860" t="s">
        <v>1232</v>
      </c>
      <c r="G860" t="s">
        <v>39</v>
      </c>
      <c r="H860" t="s">
        <v>203</v>
      </c>
      <c r="I860" t="s">
        <v>41</v>
      </c>
      <c r="J860" s="1">
        <v>2</v>
      </c>
      <c r="K860" t="s">
        <v>1232</v>
      </c>
      <c r="L860" t="s">
        <v>1233</v>
      </c>
      <c r="M860" t="s">
        <v>1234</v>
      </c>
      <c r="N860" s="126"/>
      <c r="Q860" t="s">
        <v>1243</v>
      </c>
      <c r="R860" t="s">
        <v>18716</v>
      </c>
      <c r="S860" s="120">
        <v>0.6</v>
      </c>
      <c r="U860"/>
    </row>
    <row r="861" spans="1:21">
      <c r="A861">
        <v>860</v>
      </c>
      <c r="B861" s="1" t="s">
        <v>1244</v>
      </c>
      <c r="C861" s="1" t="s">
        <v>72</v>
      </c>
      <c r="D861" s="1" t="s">
        <v>37</v>
      </c>
      <c r="E861" t="s">
        <v>399</v>
      </c>
      <c r="F861" t="s">
        <v>1245</v>
      </c>
      <c r="G861" t="s">
        <v>39</v>
      </c>
      <c r="H861" t="s">
        <v>74</v>
      </c>
      <c r="I861" t="s">
        <v>41</v>
      </c>
      <c r="J861" s="1">
        <v>3</v>
      </c>
      <c r="K861" t="s">
        <v>1245</v>
      </c>
      <c r="L861" t="s">
        <v>1246</v>
      </c>
      <c r="M861" t="s">
        <v>1247</v>
      </c>
      <c r="N861" s="126">
        <v>0.01</v>
      </c>
      <c r="Q861" t="s">
        <v>1244</v>
      </c>
      <c r="R861" t="s">
        <v>18717</v>
      </c>
      <c r="S861" s="120">
        <v>0.6</v>
      </c>
      <c r="U861"/>
    </row>
    <row r="862" spans="1:21">
      <c r="A862">
        <v>861</v>
      </c>
      <c r="B862" s="1" t="s">
        <v>1248</v>
      </c>
      <c r="C862" s="1" t="s">
        <v>72</v>
      </c>
      <c r="D862" s="1" t="s">
        <v>37</v>
      </c>
      <c r="E862" t="s">
        <v>399</v>
      </c>
      <c r="F862" t="s">
        <v>1245</v>
      </c>
      <c r="G862" t="s">
        <v>39</v>
      </c>
      <c r="H862" t="s">
        <v>74</v>
      </c>
      <c r="I862" t="s">
        <v>41</v>
      </c>
      <c r="J862" s="1">
        <v>3</v>
      </c>
      <c r="K862" t="s">
        <v>1245</v>
      </c>
      <c r="L862" t="s">
        <v>1246</v>
      </c>
      <c r="M862" t="s">
        <v>1247</v>
      </c>
      <c r="N862" s="126"/>
      <c r="Q862" t="s">
        <v>1248</v>
      </c>
      <c r="R862" t="s">
        <v>18717</v>
      </c>
      <c r="S862" s="120">
        <v>0.6</v>
      </c>
      <c r="U862"/>
    </row>
    <row r="863" spans="1:21">
      <c r="A863">
        <v>862</v>
      </c>
      <c r="B863" s="1" t="s">
        <v>1249</v>
      </c>
      <c r="C863" s="1" t="s">
        <v>72</v>
      </c>
      <c r="D863" s="1" t="s">
        <v>37</v>
      </c>
      <c r="E863" t="s">
        <v>399</v>
      </c>
      <c r="F863" t="s">
        <v>1245</v>
      </c>
      <c r="G863" t="s">
        <v>39</v>
      </c>
      <c r="H863" t="s">
        <v>74</v>
      </c>
      <c r="I863" t="s">
        <v>41</v>
      </c>
      <c r="J863" s="1">
        <v>3</v>
      </c>
      <c r="K863" t="s">
        <v>1245</v>
      </c>
      <c r="L863" t="s">
        <v>1246</v>
      </c>
      <c r="M863" t="s">
        <v>1247</v>
      </c>
      <c r="N863" s="126"/>
      <c r="Q863" t="s">
        <v>1249</v>
      </c>
      <c r="R863" t="s">
        <v>18717</v>
      </c>
      <c r="S863" s="120">
        <v>0.6</v>
      </c>
      <c r="U863"/>
    </row>
    <row r="864" spans="1:21">
      <c r="A864">
        <v>863</v>
      </c>
      <c r="B864" s="1" t="s">
        <v>1250</v>
      </c>
      <c r="C864" s="1" t="s">
        <v>72</v>
      </c>
      <c r="D864" s="1" t="s">
        <v>37</v>
      </c>
      <c r="E864" t="s">
        <v>399</v>
      </c>
      <c r="F864" t="s">
        <v>1245</v>
      </c>
      <c r="G864" t="s">
        <v>39</v>
      </c>
      <c r="H864" t="s">
        <v>74</v>
      </c>
      <c r="I864" t="s">
        <v>41</v>
      </c>
      <c r="J864" s="1">
        <v>3</v>
      </c>
      <c r="K864" t="s">
        <v>1245</v>
      </c>
      <c r="L864" t="s">
        <v>1246</v>
      </c>
      <c r="M864" t="s">
        <v>1247</v>
      </c>
      <c r="N864" s="126"/>
      <c r="Q864" t="s">
        <v>1250</v>
      </c>
      <c r="R864" t="s">
        <v>18717</v>
      </c>
      <c r="S864" s="120">
        <v>0.6</v>
      </c>
      <c r="U864"/>
    </row>
    <row r="865" spans="1:21">
      <c r="A865">
        <v>864</v>
      </c>
      <c r="B865" s="1" t="s">
        <v>1251</v>
      </c>
      <c r="C865" s="1" t="s">
        <v>78</v>
      </c>
      <c r="D865" s="1" t="s">
        <v>37</v>
      </c>
      <c r="E865" t="s">
        <v>399</v>
      </c>
      <c r="F865" t="s">
        <v>1252</v>
      </c>
      <c r="G865" t="s">
        <v>39</v>
      </c>
      <c r="H865" t="s">
        <v>80</v>
      </c>
      <c r="I865" t="s">
        <v>41</v>
      </c>
      <c r="J865" s="1">
        <v>3</v>
      </c>
      <c r="K865" t="s">
        <v>1252</v>
      </c>
      <c r="L865" t="s">
        <v>1253</v>
      </c>
      <c r="M865" t="s">
        <v>1254</v>
      </c>
      <c r="N865" s="126"/>
      <c r="Q865" t="s">
        <v>1251</v>
      </c>
      <c r="R865" t="s">
        <v>18718</v>
      </c>
      <c r="S865" s="120">
        <v>0.6</v>
      </c>
      <c r="U865"/>
    </row>
    <row r="866" spans="1:21">
      <c r="A866">
        <v>865</v>
      </c>
      <c r="B866" s="1" t="s">
        <v>1255</v>
      </c>
      <c r="C866" s="1" t="s">
        <v>78</v>
      </c>
      <c r="D866" s="1" t="s">
        <v>37</v>
      </c>
      <c r="E866" t="s">
        <v>399</v>
      </c>
      <c r="F866" t="s">
        <v>1252</v>
      </c>
      <c r="G866" t="s">
        <v>39</v>
      </c>
      <c r="H866" t="s">
        <v>80</v>
      </c>
      <c r="I866" t="s">
        <v>41</v>
      </c>
      <c r="J866" s="1">
        <v>3</v>
      </c>
      <c r="K866" t="s">
        <v>1252</v>
      </c>
      <c r="L866" t="s">
        <v>1253</v>
      </c>
      <c r="M866" t="s">
        <v>1254</v>
      </c>
      <c r="N866" s="126"/>
      <c r="Q866" t="s">
        <v>1255</v>
      </c>
      <c r="R866" t="s">
        <v>18718</v>
      </c>
      <c r="S866" s="120">
        <v>0.6</v>
      </c>
      <c r="U866"/>
    </row>
    <row r="867" spans="1:21">
      <c r="A867">
        <v>866</v>
      </c>
      <c r="B867" s="1" t="s">
        <v>1239</v>
      </c>
      <c r="C867" s="1" t="s">
        <v>87</v>
      </c>
      <c r="D867" s="1" t="s">
        <v>37</v>
      </c>
      <c r="E867" t="s">
        <v>399</v>
      </c>
      <c r="F867" t="s">
        <v>1256</v>
      </c>
      <c r="G867" t="s">
        <v>39</v>
      </c>
      <c r="H867" t="s">
        <v>89</v>
      </c>
      <c r="I867" t="s">
        <v>41</v>
      </c>
      <c r="J867" s="1">
        <v>3</v>
      </c>
      <c r="K867" t="s">
        <v>1256</v>
      </c>
      <c r="L867" t="s">
        <v>1257</v>
      </c>
      <c r="M867" t="s">
        <v>1258</v>
      </c>
      <c r="N867" s="126"/>
      <c r="Q867" t="s">
        <v>1239</v>
      </c>
      <c r="R867" t="s">
        <v>18719</v>
      </c>
      <c r="S867" s="120">
        <v>0.6</v>
      </c>
      <c r="U867"/>
    </row>
    <row r="868" spans="1:21">
      <c r="A868">
        <v>867</v>
      </c>
      <c r="B868" s="1" t="s">
        <v>1259</v>
      </c>
      <c r="C868" s="1" t="s">
        <v>87</v>
      </c>
      <c r="D868" s="1" t="s">
        <v>37</v>
      </c>
      <c r="E868" t="s">
        <v>399</v>
      </c>
      <c r="F868" t="s">
        <v>1256</v>
      </c>
      <c r="G868" t="s">
        <v>39</v>
      </c>
      <c r="H868" t="s">
        <v>89</v>
      </c>
      <c r="I868" t="s">
        <v>41</v>
      </c>
      <c r="J868" s="1">
        <v>3</v>
      </c>
      <c r="K868" t="s">
        <v>1256</v>
      </c>
      <c r="L868" t="s">
        <v>1257</v>
      </c>
      <c r="M868" t="s">
        <v>1258</v>
      </c>
      <c r="N868" s="126"/>
      <c r="Q868" t="s">
        <v>1259</v>
      </c>
      <c r="R868" t="s">
        <v>18719</v>
      </c>
      <c r="S868" s="120">
        <v>0.6</v>
      </c>
      <c r="U868"/>
    </row>
    <row r="869" spans="1:21">
      <c r="A869">
        <v>868</v>
      </c>
      <c r="B869" s="1" t="s">
        <v>984</v>
      </c>
      <c r="C869" s="1" t="s">
        <v>87</v>
      </c>
      <c r="D869" s="1" t="s">
        <v>37</v>
      </c>
      <c r="E869" t="s">
        <v>399</v>
      </c>
      <c r="F869" t="s">
        <v>1256</v>
      </c>
      <c r="G869" t="s">
        <v>39</v>
      </c>
      <c r="H869" t="s">
        <v>89</v>
      </c>
      <c r="I869" t="s">
        <v>41</v>
      </c>
      <c r="J869" s="1">
        <v>3</v>
      </c>
      <c r="K869" t="s">
        <v>1256</v>
      </c>
      <c r="L869" t="s">
        <v>1257</v>
      </c>
      <c r="M869" t="s">
        <v>1258</v>
      </c>
      <c r="N869" s="126"/>
      <c r="Q869" t="s">
        <v>984</v>
      </c>
      <c r="R869" t="s">
        <v>18719</v>
      </c>
      <c r="S869" s="120">
        <v>0.6</v>
      </c>
      <c r="U869"/>
    </row>
    <row r="870" spans="1:21">
      <c r="A870">
        <v>869</v>
      </c>
      <c r="B870" s="1" t="s">
        <v>1260</v>
      </c>
      <c r="C870" s="1" t="s">
        <v>87</v>
      </c>
      <c r="D870" s="1" t="s">
        <v>37</v>
      </c>
      <c r="E870" t="s">
        <v>399</v>
      </c>
      <c r="F870" t="s">
        <v>1256</v>
      </c>
      <c r="G870" t="s">
        <v>39</v>
      </c>
      <c r="H870" t="s">
        <v>89</v>
      </c>
      <c r="I870" t="s">
        <v>41</v>
      </c>
      <c r="J870" s="1">
        <v>3</v>
      </c>
      <c r="K870" t="s">
        <v>1256</v>
      </c>
      <c r="L870" t="s">
        <v>1257</v>
      </c>
      <c r="M870" t="s">
        <v>1258</v>
      </c>
      <c r="N870" s="126"/>
      <c r="Q870" t="s">
        <v>1260</v>
      </c>
      <c r="R870" t="s">
        <v>18719</v>
      </c>
      <c r="S870" s="120">
        <v>0.6</v>
      </c>
      <c r="U870"/>
    </row>
    <row r="871" spans="1:21">
      <c r="A871">
        <v>870</v>
      </c>
      <c r="B871" s="1" t="s">
        <v>1261</v>
      </c>
      <c r="C871" s="1" t="s">
        <v>87</v>
      </c>
      <c r="D871" s="1" t="s">
        <v>37</v>
      </c>
      <c r="E871" t="s">
        <v>399</v>
      </c>
      <c r="F871" t="s">
        <v>1256</v>
      </c>
      <c r="G871" t="s">
        <v>39</v>
      </c>
      <c r="H871" t="s">
        <v>89</v>
      </c>
      <c r="I871" t="s">
        <v>41</v>
      </c>
      <c r="J871" s="1">
        <v>3</v>
      </c>
      <c r="K871" t="s">
        <v>1256</v>
      </c>
      <c r="L871" t="s">
        <v>1257</v>
      </c>
      <c r="M871" t="s">
        <v>1258</v>
      </c>
      <c r="N871" s="126"/>
      <c r="Q871" t="s">
        <v>1261</v>
      </c>
      <c r="R871" t="s">
        <v>18719</v>
      </c>
      <c r="S871" s="120">
        <v>0.6</v>
      </c>
      <c r="U871"/>
    </row>
    <row r="872" spans="1:21">
      <c r="A872">
        <v>871</v>
      </c>
      <c r="B872" s="1" t="s">
        <v>1262</v>
      </c>
      <c r="C872" s="1" t="s">
        <v>105</v>
      </c>
      <c r="D872" s="1" t="s">
        <v>37</v>
      </c>
      <c r="E872" t="s">
        <v>399</v>
      </c>
      <c r="F872" t="s">
        <v>1263</v>
      </c>
      <c r="G872" t="s">
        <v>39</v>
      </c>
      <c r="H872" t="s">
        <v>107</v>
      </c>
      <c r="I872" t="s">
        <v>41</v>
      </c>
      <c r="J872" s="1">
        <v>3</v>
      </c>
      <c r="K872" t="s">
        <v>1263</v>
      </c>
      <c r="L872" t="s">
        <v>1264</v>
      </c>
      <c r="M872" t="s">
        <v>1265</v>
      </c>
      <c r="N872" s="126"/>
      <c r="Q872" t="s">
        <v>1262</v>
      </c>
      <c r="R872" t="s">
        <v>18720</v>
      </c>
      <c r="S872" s="120">
        <v>0.6</v>
      </c>
      <c r="U872"/>
    </row>
    <row r="873" spans="1:21">
      <c r="A873">
        <v>872</v>
      </c>
      <c r="B873" s="1" t="s">
        <v>1266</v>
      </c>
      <c r="C873" s="1" t="s">
        <v>121</v>
      </c>
      <c r="D873" s="1" t="s">
        <v>37</v>
      </c>
      <c r="E873" t="s">
        <v>399</v>
      </c>
      <c r="F873" t="s">
        <v>1267</v>
      </c>
      <c r="G873" t="s">
        <v>39</v>
      </c>
      <c r="H873" t="s">
        <v>123</v>
      </c>
      <c r="I873" t="s">
        <v>41</v>
      </c>
      <c r="J873" s="1">
        <v>3</v>
      </c>
      <c r="K873" t="s">
        <v>1267</v>
      </c>
      <c r="L873" t="s">
        <v>1268</v>
      </c>
      <c r="M873" t="s">
        <v>1269</v>
      </c>
      <c r="N873" s="126"/>
      <c r="Q873" t="s">
        <v>1266</v>
      </c>
      <c r="R873" t="s">
        <v>18721</v>
      </c>
      <c r="S873" s="120">
        <v>0.6</v>
      </c>
      <c r="U873"/>
    </row>
    <row r="874" spans="1:21">
      <c r="A874">
        <v>873</v>
      </c>
      <c r="B874" s="1" t="s">
        <v>1106</v>
      </c>
      <c r="C874" s="1" t="s">
        <v>121</v>
      </c>
      <c r="D874" s="1" t="s">
        <v>37</v>
      </c>
      <c r="E874" t="s">
        <v>399</v>
      </c>
      <c r="F874" t="s">
        <v>1267</v>
      </c>
      <c r="G874" t="s">
        <v>39</v>
      </c>
      <c r="H874" t="s">
        <v>123</v>
      </c>
      <c r="I874" t="s">
        <v>41</v>
      </c>
      <c r="J874" s="1">
        <v>3</v>
      </c>
      <c r="K874" t="s">
        <v>1267</v>
      </c>
      <c r="L874" t="s">
        <v>1268</v>
      </c>
      <c r="M874" t="s">
        <v>1269</v>
      </c>
      <c r="N874" s="126"/>
      <c r="Q874" t="s">
        <v>1106</v>
      </c>
      <c r="R874" t="s">
        <v>18721</v>
      </c>
      <c r="S874" s="120">
        <v>0.6</v>
      </c>
      <c r="U874"/>
    </row>
    <row r="875" spans="1:21">
      <c r="A875">
        <v>874</v>
      </c>
      <c r="B875" s="1" t="s">
        <v>1270</v>
      </c>
      <c r="C875" s="1" t="s">
        <v>133</v>
      </c>
      <c r="D875" s="1" t="s">
        <v>37</v>
      </c>
      <c r="E875" t="s">
        <v>399</v>
      </c>
      <c r="F875" t="s">
        <v>1271</v>
      </c>
      <c r="G875" t="s">
        <v>39</v>
      </c>
      <c r="H875" t="s">
        <v>135</v>
      </c>
      <c r="I875" t="s">
        <v>41</v>
      </c>
      <c r="J875" s="1">
        <v>3</v>
      </c>
      <c r="K875" t="s">
        <v>1271</v>
      </c>
      <c r="L875" t="s">
        <v>1272</v>
      </c>
      <c r="M875" t="s">
        <v>1273</v>
      </c>
      <c r="N875" s="126"/>
      <c r="Q875" t="s">
        <v>1270</v>
      </c>
      <c r="R875" t="s">
        <v>18722</v>
      </c>
      <c r="S875" s="120">
        <v>0.6</v>
      </c>
      <c r="U875"/>
    </row>
    <row r="876" spans="1:21">
      <c r="A876">
        <v>875</v>
      </c>
      <c r="B876" s="1" t="s">
        <v>1274</v>
      </c>
      <c r="C876" s="1" t="s">
        <v>47</v>
      </c>
      <c r="D876" s="1" t="s">
        <v>37</v>
      </c>
      <c r="E876" t="s">
        <v>399</v>
      </c>
      <c r="F876" t="s">
        <v>1275</v>
      </c>
      <c r="G876" t="s">
        <v>39</v>
      </c>
      <c r="H876" t="s">
        <v>49</v>
      </c>
      <c r="I876" t="s">
        <v>41</v>
      </c>
      <c r="J876" s="1">
        <v>3</v>
      </c>
      <c r="K876" t="s">
        <v>1276</v>
      </c>
      <c r="L876" t="s">
        <v>1277</v>
      </c>
      <c r="M876" t="s">
        <v>1278</v>
      </c>
      <c r="N876" s="126"/>
      <c r="Q876" t="s">
        <v>1274</v>
      </c>
      <c r="R876" t="s">
        <v>18723</v>
      </c>
      <c r="S876" s="120">
        <v>0.6</v>
      </c>
      <c r="U876"/>
    </row>
    <row r="877" spans="1:21">
      <c r="A877">
        <v>876</v>
      </c>
      <c r="B877" s="1" t="s">
        <v>1279</v>
      </c>
      <c r="C877" s="1" t="s">
        <v>47</v>
      </c>
      <c r="D877" s="1" t="s">
        <v>37</v>
      </c>
      <c r="E877" t="s">
        <v>399</v>
      </c>
      <c r="F877" t="s">
        <v>1275</v>
      </c>
      <c r="G877" t="s">
        <v>39</v>
      </c>
      <c r="H877" t="s">
        <v>49</v>
      </c>
      <c r="I877" t="s">
        <v>41</v>
      </c>
      <c r="J877" s="1">
        <v>3</v>
      </c>
      <c r="K877" t="s">
        <v>1276</v>
      </c>
      <c r="L877" t="s">
        <v>1277</v>
      </c>
      <c r="M877" t="s">
        <v>1278</v>
      </c>
      <c r="N877" s="126"/>
      <c r="Q877" t="s">
        <v>1279</v>
      </c>
      <c r="R877" t="s">
        <v>18723</v>
      </c>
      <c r="S877" s="120">
        <v>0.6</v>
      </c>
      <c r="U877"/>
    </row>
    <row r="878" spans="1:21">
      <c r="A878">
        <v>877</v>
      </c>
      <c r="B878" s="1" t="s">
        <v>1280</v>
      </c>
      <c r="C878" s="1" t="s">
        <v>47</v>
      </c>
      <c r="D878" s="1" t="s">
        <v>37</v>
      </c>
      <c r="E878" t="s">
        <v>399</v>
      </c>
      <c r="F878" t="s">
        <v>1275</v>
      </c>
      <c r="G878" t="s">
        <v>39</v>
      </c>
      <c r="H878" t="s">
        <v>49</v>
      </c>
      <c r="I878" t="s">
        <v>41</v>
      </c>
      <c r="J878" s="1">
        <v>3</v>
      </c>
      <c r="K878" t="s">
        <v>1276</v>
      </c>
      <c r="L878" t="s">
        <v>1277</v>
      </c>
      <c r="M878" t="s">
        <v>1278</v>
      </c>
      <c r="N878" s="126"/>
      <c r="Q878" t="s">
        <v>1280</v>
      </c>
      <c r="R878" t="s">
        <v>18723</v>
      </c>
      <c r="S878" s="120">
        <v>0.6</v>
      </c>
      <c r="U878"/>
    </row>
    <row r="879" spans="1:21">
      <c r="A879">
        <v>878</v>
      </c>
      <c r="B879" s="1" t="s">
        <v>1281</v>
      </c>
      <c r="C879" s="1" t="s">
        <v>47</v>
      </c>
      <c r="D879" s="1" t="s">
        <v>37</v>
      </c>
      <c r="E879" t="s">
        <v>399</v>
      </c>
      <c r="F879" t="s">
        <v>1275</v>
      </c>
      <c r="G879" t="s">
        <v>39</v>
      </c>
      <c r="H879" t="s">
        <v>49</v>
      </c>
      <c r="I879" t="s">
        <v>41</v>
      </c>
      <c r="J879" s="1">
        <v>3</v>
      </c>
      <c r="K879" t="s">
        <v>1276</v>
      </c>
      <c r="L879" t="s">
        <v>1277</v>
      </c>
      <c r="M879" t="s">
        <v>1278</v>
      </c>
      <c r="N879" s="126"/>
      <c r="Q879" t="s">
        <v>1281</v>
      </c>
      <c r="R879" t="s">
        <v>18723</v>
      </c>
      <c r="S879" s="120">
        <v>0.6</v>
      </c>
      <c r="U879"/>
    </row>
    <row r="880" spans="1:21">
      <c r="A880">
        <v>879</v>
      </c>
      <c r="B880" s="1" t="s">
        <v>1282</v>
      </c>
      <c r="C880" s="1" t="s">
        <v>47</v>
      </c>
      <c r="D880" s="1" t="s">
        <v>37</v>
      </c>
      <c r="E880" t="s">
        <v>399</v>
      </c>
      <c r="F880" t="s">
        <v>1275</v>
      </c>
      <c r="G880" t="s">
        <v>39</v>
      </c>
      <c r="H880" t="s">
        <v>49</v>
      </c>
      <c r="I880" t="s">
        <v>41</v>
      </c>
      <c r="J880" s="1">
        <v>3</v>
      </c>
      <c r="K880" t="s">
        <v>1276</v>
      </c>
      <c r="L880" t="s">
        <v>1277</v>
      </c>
      <c r="M880" t="s">
        <v>1278</v>
      </c>
      <c r="N880" s="126"/>
      <c r="Q880" t="s">
        <v>1282</v>
      </c>
      <c r="R880" t="s">
        <v>18723</v>
      </c>
      <c r="S880" s="120">
        <v>0.6</v>
      </c>
      <c r="U880"/>
    </row>
    <row r="881" spans="1:21">
      <c r="A881">
        <v>880</v>
      </c>
      <c r="B881" s="1" t="s">
        <v>1283</v>
      </c>
      <c r="C881" s="1" t="s">
        <v>47</v>
      </c>
      <c r="D881" s="1" t="s">
        <v>37</v>
      </c>
      <c r="E881" t="s">
        <v>399</v>
      </c>
      <c r="F881" t="s">
        <v>1275</v>
      </c>
      <c r="G881" t="s">
        <v>39</v>
      </c>
      <c r="H881" t="s">
        <v>49</v>
      </c>
      <c r="I881" t="s">
        <v>41</v>
      </c>
      <c r="J881" s="1">
        <v>3</v>
      </c>
      <c r="K881" t="s">
        <v>1276</v>
      </c>
      <c r="L881" t="s">
        <v>1277</v>
      </c>
      <c r="M881" t="s">
        <v>1278</v>
      </c>
      <c r="N881" s="126"/>
      <c r="Q881" t="s">
        <v>1283</v>
      </c>
      <c r="R881" t="s">
        <v>18723</v>
      </c>
      <c r="S881" s="120">
        <v>0.6</v>
      </c>
      <c r="U881"/>
    </row>
    <row r="882" spans="1:21">
      <c r="A882">
        <v>881</v>
      </c>
      <c r="B882" s="1" t="s">
        <v>1284</v>
      </c>
      <c r="C882" s="1" t="s">
        <v>47</v>
      </c>
      <c r="D882" s="1" t="s">
        <v>37</v>
      </c>
      <c r="E882" t="s">
        <v>399</v>
      </c>
      <c r="F882" t="s">
        <v>1275</v>
      </c>
      <c r="G882" t="s">
        <v>39</v>
      </c>
      <c r="H882" t="s">
        <v>49</v>
      </c>
      <c r="I882" t="s">
        <v>41</v>
      </c>
      <c r="J882" s="1">
        <v>3</v>
      </c>
      <c r="K882" t="s">
        <v>1276</v>
      </c>
      <c r="L882" t="s">
        <v>1277</v>
      </c>
      <c r="M882" t="s">
        <v>1278</v>
      </c>
      <c r="N882" s="126"/>
      <c r="Q882" t="s">
        <v>1284</v>
      </c>
      <c r="R882" t="s">
        <v>18723</v>
      </c>
      <c r="S882" s="120">
        <v>0.6</v>
      </c>
      <c r="U882"/>
    </row>
    <row r="883" spans="1:21">
      <c r="A883">
        <v>882</v>
      </c>
      <c r="B883" s="1" t="s">
        <v>1285</v>
      </c>
      <c r="C883" s="1" t="s">
        <v>47</v>
      </c>
      <c r="D883" s="1" t="s">
        <v>37</v>
      </c>
      <c r="E883" t="s">
        <v>399</v>
      </c>
      <c r="F883" t="s">
        <v>1275</v>
      </c>
      <c r="G883" t="s">
        <v>39</v>
      </c>
      <c r="H883" t="s">
        <v>49</v>
      </c>
      <c r="I883" t="s">
        <v>41</v>
      </c>
      <c r="J883" s="1">
        <v>3</v>
      </c>
      <c r="K883" t="s">
        <v>1276</v>
      </c>
      <c r="L883" t="s">
        <v>1277</v>
      </c>
      <c r="M883" t="s">
        <v>1278</v>
      </c>
      <c r="N883" s="126"/>
      <c r="Q883" t="s">
        <v>1285</v>
      </c>
      <c r="R883" t="s">
        <v>18723</v>
      </c>
      <c r="S883" s="120">
        <v>0.6</v>
      </c>
      <c r="U883"/>
    </row>
    <row r="884" spans="1:21">
      <c r="A884">
        <v>883</v>
      </c>
      <c r="B884" s="1" t="s">
        <v>1286</v>
      </c>
      <c r="C884" s="1" t="s">
        <v>47</v>
      </c>
      <c r="D884" s="1" t="s">
        <v>37</v>
      </c>
      <c r="E884" t="s">
        <v>399</v>
      </c>
      <c r="F884" t="s">
        <v>1275</v>
      </c>
      <c r="G884" t="s">
        <v>39</v>
      </c>
      <c r="H884" t="s">
        <v>49</v>
      </c>
      <c r="I884" t="s">
        <v>41</v>
      </c>
      <c r="J884" s="1">
        <v>3</v>
      </c>
      <c r="K884" t="s">
        <v>1276</v>
      </c>
      <c r="L884" t="s">
        <v>1277</v>
      </c>
      <c r="M884" t="s">
        <v>1278</v>
      </c>
      <c r="N884" s="126"/>
      <c r="Q884" t="s">
        <v>1286</v>
      </c>
      <c r="R884" t="s">
        <v>18723</v>
      </c>
      <c r="S884" s="120">
        <v>0.6</v>
      </c>
      <c r="U884"/>
    </row>
    <row r="885" spans="1:21">
      <c r="A885">
        <v>884</v>
      </c>
      <c r="B885" s="1" t="s">
        <v>1287</v>
      </c>
      <c r="C885" s="1" t="s">
        <v>164</v>
      </c>
      <c r="D885" s="1" t="s">
        <v>37</v>
      </c>
      <c r="E885" t="s">
        <v>399</v>
      </c>
      <c r="F885" t="s">
        <v>1288</v>
      </c>
      <c r="G885" t="s">
        <v>39</v>
      </c>
      <c r="H885" t="s">
        <v>166</v>
      </c>
      <c r="I885" t="s">
        <v>41</v>
      </c>
      <c r="J885" s="1">
        <v>3</v>
      </c>
      <c r="K885" t="s">
        <v>1288</v>
      </c>
      <c r="L885" t="s">
        <v>1289</v>
      </c>
      <c r="M885" t="s">
        <v>1290</v>
      </c>
      <c r="N885" s="126"/>
      <c r="Q885" t="s">
        <v>1287</v>
      </c>
      <c r="R885" t="s">
        <v>18724</v>
      </c>
      <c r="S885" s="120">
        <v>0.6</v>
      </c>
      <c r="U885"/>
    </row>
    <row r="886" spans="1:21">
      <c r="A886">
        <v>885</v>
      </c>
      <c r="B886" s="1" t="s">
        <v>1291</v>
      </c>
      <c r="C886" s="1" t="s">
        <v>164</v>
      </c>
      <c r="D886" s="1" t="s">
        <v>37</v>
      </c>
      <c r="E886" t="s">
        <v>399</v>
      </c>
      <c r="F886" t="s">
        <v>1288</v>
      </c>
      <c r="G886" t="s">
        <v>39</v>
      </c>
      <c r="H886" t="s">
        <v>166</v>
      </c>
      <c r="I886" t="s">
        <v>41</v>
      </c>
      <c r="J886" s="1">
        <v>3</v>
      </c>
      <c r="K886" t="s">
        <v>1288</v>
      </c>
      <c r="L886" t="s">
        <v>1289</v>
      </c>
      <c r="M886" t="s">
        <v>1290</v>
      </c>
      <c r="N886" s="126"/>
      <c r="Q886" t="s">
        <v>1291</v>
      </c>
      <c r="R886" t="s">
        <v>18724</v>
      </c>
      <c r="S886" s="120">
        <v>0.6</v>
      </c>
      <c r="U886"/>
    </row>
    <row r="887" spans="1:21">
      <c r="A887">
        <v>886</v>
      </c>
      <c r="B887" s="1" t="s">
        <v>1292</v>
      </c>
      <c r="C887" s="1" t="s">
        <v>164</v>
      </c>
      <c r="D887" s="1" t="s">
        <v>37</v>
      </c>
      <c r="E887" t="s">
        <v>399</v>
      </c>
      <c r="F887" t="s">
        <v>1288</v>
      </c>
      <c r="G887" t="s">
        <v>39</v>
      </c>
      <c r="H887" t="s">
        <v>166</v>
      </c>
      <c r="I887" t="s">
        <v>41</v>
      </c>
      <c r="J887" s="1">
        <v>3</v>
      </c>
      <c r="K887" t="s">
        <v>1288</v>
      </c>
      <c r="L887" t="s">
        <v>1289</v>
      </c>
      <c r="M887" t="s">
        <v>1290</v>
      </c>
      <c r="N887" s="126"/>
      <c r="Q887" t="s">
        <v>1292</v>
      </c>
      <c r="R887" t="s">
        <v>18724</v>
      </c>
      <c r="S887" s="120">
        <v>0.6</v>
      </c>
      <c r="U887"/>
    </row>
    <row r="888" spans="1:21">
      <c r="A888">
        <v>887</v>
      </c>
      <c r="B888" s="1" t="s">
        <v>1042</v>
      </c>
      <c r="C888" s="1" t="s">
        <v>164</v>
      </c>
      <c r="D888" s="1" t="s">
        <v>37</v>
      </c>
      <c r="E888" t="s">
        <v>399</v>
      </c>
      <c r="F888" t="s">
        <v>1288</v>
      </c>
      <c r="G888" t="s">
        <v>39</v>
      </c>
      <c r="H888" t="s">
        <v>166</v>
      </c>
      <c r="I888" t="s">
        <v>41</v>
      </c>
      <c r="J888" s="1">
        <v>3</v>
      </c>
      <c r="K888" t="s">
        <v>1288</v>
      </c>
      <c r="L888" t="s">
        <v>1289</v>
      </c>
      <c r="M888" t="s">
        <v>1290</v>
      </c>
      <c r="N888" s="126"/>
      <c r="Q888" t="s">
        <v>1042</v>
      </c>
      <c r="R888" t="s">
        <v>18724</v>
      </c>
      <c r="S888" s="120">
        <v>0.6</v>
      </c>
      <c r="U888"/>
    </row>
    <row r="889" spans="1:21">
      <c r="A889">
        <v>888</v>
      </c>
      <c r="B889" s="1" t="s">
        <v>1293</v>
      </c>
      <c r="C889" s="1" t="s">
        <v>164</v>
      </c>
      <c r="D889" s="1" t="s">
        <v>37</v>
      </c>
      <c r="E889" t="s">
        <v>399</v>
      </c>
      <c r="F889" t="s">
        <v>1288</v>
      </c>
      <c r="G889" t="s">
        <v>39</v>
      </c>
      <c r="H889" t="s">
        <v>166</v>
      </c>
      <c r="I889" t="s">
        <v>41</v>
      </c>
      <c r="J889" s="1">
        <v>3</v>
      </c>
      <c r="K889" t="s">
        <v>1288</v>
      </c>
      <c r="L889" t="s">
        <v>1289</v>
      </c>
      <c r="M889" t="s">
        <v>1290</v>
      </c>
      <c r="N889" s="126"/>
      <c r="Q889" t="s">
        <v>1293</v>
      </c>
      <c r="R889" t="s">
        <v>18724</v>
      </c>
      <c r="S889" s="120">
        <v>0.6</v>
      </c>
      <c r="U889"/>
    </row>
    <row r="890" spans="1:21">
      <c r="A890">
        <v>889</v>
      </c>
      <c r="B890" s="1" t="s">
        <v>1035</v>
      </c>
      <c r="C890" s="1" t="s">
        <v>164</v>
      </c>
      <c r="D890" s="1" t="s">
        <v>37</v>
      </c>
      <c r="E890" t="s">
        <v>399</v>
      </c>
      <c r="F890" t="s">
        <v>1288</v>
      </c>
      <c r="G890" t="s">
        <v>39</v>
      </c>
      <c r="H890" t="s">
        <v>166</v>
      </c>
      <c r="I890" t="s">
        <v>41</v>
      </c>
      <c r="J890" s="1">
        <v>3</v>
      </c>
      <c r="K890" t="s">
        <v>1288</v>
      </c>
      <c r="L890" t="s">
        <v>1289</v>
      </c>
      <c r="M890" t="s">
        <v>1290</v>
      </c>
      <c r="N890" s="126">
        <v>0.01</v>
      </c>
      <c r="Q890" t="s">
        <v>1035</v>
      </c>
      <c r="R890" t="s">
        <v>18724</v>
      </c>
      <c r="S890" s="120">
        <v>0.6</v>
      </c>
      <c r="U890"/>
    </row>
    <row r="891" spans="1:21">
      <c r="A891">
        <v>890</v>
      </c>
      <c r="B891" s="1" t="s">
        <v>1294</v>
      </c>
      <c r="C891" s="1" t="s">
        <v>164</v>
      </c>
      <c r="D891" s="1" t="s">
        <v>37</v>
      </c>
      <c r="E891" t="s">
        <v>399</v>
      </c>
      <c r="F891" t="s">
        <v>1288</v>
      </c>
      <c r="G891" t="s">
        <v>39</v>
      </c>
      <c r="H891" t="s">
        <v>166</v>
      </c>
      <c r="I891" t="s">
        <v>41</v>
      </c>
      <c r="J891" s="1">
        <v>3</v>
      </c>
      <c r="K891" t="s">
        <v>1288</v>
      </c>
      <c r="L891" t="s">
        <v>1289</v>
      </c>
      <c r="M891" t="s">
        <v>1290</v>
      </c>
      <c r="N891" s="126"/>
      <c r="Q891" t="s">
        <v>1294</v>
      </c>
      <c r="R891" t="s">
        <v>18724</v>
      </c>
      <c r="S891" s="120">
        <v>0.6</v>
      </c>
      <c r="U891"/>
    </row>
    <row r="892" spans="1:21">
      <c r="A892">
        <v>891</v>
      </c>
      <c r="B892" s="1" t="s">
        <v>1295</v>
      </c>
      <c r="C892" s="1" t="s">
        <v>164</v>
      </c>
      <c r="D892" s="1" t="s">
        <v>37</v>
      </c>
      <c r="E892" t="s">
        <v>399</v>
      </c>
      <c r="F892" t="s">
        <v>1288</v>
      </c>
      <c r="G892" t="s">
        <v>39</v>
      </c>
      <c r="H892" t="s">
        <v>166</v>
      </c>
      <c r="I892" t="s">
        <v>41</v>
      </c>
      <c r="J892" s="1">
        <v>3</v>
      </c>
      <c r="K892" t="s">
        <v>1288</v>
      </c>
      <c r="L892" t="s">
        <v>1289</v>
      </c>
      <c r="M892" t="s">
        <v>1290</v>
      </c>
      <c r="N892" s="126"/>
      <c r="Q892" t="s">
        <v>1295</v>
      </c>
      <c r="R892" t="s">
        <v>18724</v>
      </c>
      <c r="S892" s="120">
        <v>0.6</v>
      </c>
      <c r="U892"/>
    </row>
    <row r="893" spans="1:21">
      <c r="A893">
        <v>892</v>
      </c>
      <c r="B893" s="1" t="s">
        <v>1057</v>
      </c>
      <c r="C893" s="1" t="s">
        <v>175</v>
      </c>
      <c r="D893" s="1" t="s">
        <v>37</v>
      </c>
      <c r="E893" t="s">
        <v>399</v>
      </c>
      <c r="F893" t="s">
        <v>1296</v>
      </c>
      <c r="G893" t="s">
        <v>39</v>
      </c>
      <c r="H893" t="s">
        <v>177</v>
      </c>
      <c r="I893" t="s">
        <v>41</v>
      </c>
      <c r="J893" s="1">
        <v>3</v>
      </c>
      <c r="K893" t="s">
        <v>1297</v>
      </c>
      <c r="L893" t="s">
        <v>1298</v>
      </c>
      <c r="M893" t="s">
        <v>1299</v>
      </c>
      <c r="N893" s="126"/>
      <c r="Q893" t="s">
        <v>1057</v>
      </c>
      <c r="R893" t="s">
        <v>18725</v>
      </c>
      <c r="S893" s="120">
        <v>0.6</v>
      </c>
      <c r="U893"/>
    </row>
    <row r="894" spans="1:21">
      <c r="A894">
        <v>893</v>
      </c>
      <c r="B894" s="1" t="s">
        <v>1300</v>
      </c>
      <c r="C894" s="1" t="s">
        <v>175</v>
      </c>
      <c r="D894" s="1" t="s">
        <v>37</v>
      </c>
      <c r="E894" t="s">
        <v>399</v>
      </c>
      <c r="F894" t="s">
        <v>1296</v>
      </c>
      <c r="G894" t="s">
        <v>39</v>
      </c>
      <c r="H894" t="s">
        <v>177</v>
      </c>
      <c r="I894" t="s">
        <v>41</v>
      </c>
      <c r="J894" s="1">
        <v>3</v>
      </c>
      <c r="K894" t="s">
        <v>1297</v>
      </c>
      <c r="L894" t="s">
        <v>1298</v>
      </c>
      <c r="M894" t="s">
        <v>1299</v>
      </c>
      <c r="N894" s="126"/>
      <c r="Q894" t="s">
        <v>1300</v>
      </c>
      <c r="R894" t="s">
        <v>18725</v>
      </c>
      <c r="S894" s="120">
        <v>0.6</v>
      </c>
      <c r="U894"/>
    </row>
    <row r="895" spans="1:21">
      <c r="A895">
        <v>894</v>
      </c>
      <c r="B895" s="1" t="s">
        <v>1301</v>
      </c>
      <c r="C895" s="1" t="s">
        <v>175</v>
      </c>
      <c r="D895" s="1" t="s">
        <v>37</v>
      </c>
      <c r="E895" t="s">
        <v>399</v>
      </c>
      <c r="F895" t="s">
        <v>1296</v>
      </c>
      <c r="G895" t="s">
        <v>39</v>
      </c>
      <c r="H895" t="s">
        <v>177</v>
      </c>
      <c r="I895" t="s">
        <v>41</v>
      </c>
      <c r="J895" s="1">
        <v>3</v>
      </c>
      <c r="K895" t="s">
        <v>1297</v>
      </c>
      <c r="L895" t="s">
        <v>1298</v>
      </c>
      <c r="M895" t="s">
        <v>1299</v>
      </c>
      <c r="N895" s="126"/>
      <c r="Q895" t="s">
        <v>1301</v>
      </c>
      <c r="R895" t="s">
        <v>18725</v>
      </c>
      <c r="S895" s="120">
        <v>0.6</v>
      </c>
      <c r="U895"/>
    </row>
    <row r="896" spans="1:21">
      <c r="A896">
        <v>895</v>
      </c>
      <c r="B896" s="1" t="s">
        <v>1302</v>
      </c>
      <c r="C896" s="1" t="s">
        <v>175</v>
      </c>
      <c r="D896" s="1" t="s">
        <v>37</v>
      </c>
      <c r="E896" t="s">
        <v>399</v>
      </c>
      <c r="F896" t="s">
        <v>1296</v>
      </c>
      <c r="G896" t="s">
        <v>39</v>
      </c>
      <c r="H896" t="s">
        <v>177</v>
      </c>
      <c r="I896" t="s">
        <v>41</v>
      </c>
      <c r="J896" s="1">
        <v>3</v>
      </c>
      <c r="K896" t="s">
        <v>1297</v>
      </c>
      <c r="L896" t="s">
        <v>1298</v>
      </c>
      <c r="M896" t="s">
        <v>1299</v>
      </c>
      <c r="N896" s="126"/>
      <c r="Q896" t="s">
        <v>1302</v>
      </c>
      <c r="R896" t="s">
        <v>18725</v>
      </c>
      <c r="S896" s="120">
        <v>0.6</v>
      </c>
      <c r="U896"/>
    </row>
    <row r="897" spans="1:21">
      <c r="A897">
        <v>896</v>
      </c>
      <c r="B897" s="1" t="s">
        <v>1054</v>
      </c>
      <c r="C897" s="1" t="s">
        <v>175</v>
      </c>
      <c r="D897" s="1" t="s">
        <v>37</v>
      </c>
      <c r="E897" t="s">
        <v>399</v>
      </c>
      <c r="F897" t="s">
        <v>1296</v>
      </c>
      <c r="G897" t="s">
        <v>39</v>
      </c>
      <c r="H897" t="s">
        <v>177</v>
      </c>
      <c r="I897" t="s">
        <v>41</v>
      </c>
      <c r="J897" s="1">
        <v>3</v>
      </c>
      <c r="K897" t="s">
        <v>1297</v>
      </c>
      <c r="L897" t="s">
        <v>1298</v>
      </c>
      <c r="M897" t="s">
        <v>1299</v>
      </c>
      <c r="N897" s="126">
        <v>0.01</v>
      </c>
      <c r="Q897" t="s">
        <v>1054</v>
      </c>
      <c r="R897" t="s">
        <v>18725</v>
      </c>
      <c r="S897" s="120">
        <v>0.6</v>
      </c>
      <c r="U897"/>
    </row>
    <row r="898" spans="1:21">
      <c r="A898">
        <v>897</v>
      </c>
      <c r="B898" s="1" t="s">
        <v>1303</v>
      </c>
      <c r="C898" s="1" t="s">
        <v>175</v>
      </c>
      <c r="D898" s="1" t="s">
        <v>37</v>
      </c>
      <c r="E898" t="s">
        <v>399</v>
      </c>
      <c r="F898" t="s">
        <v>1296</v>
      </c>
      <c r="G898" t="s">
        <v>39</v>
      </c>
      <c r="H898" t="s">
        <v>177</v>
      </c>
      <c r="I898" t="s">
        <v>41</v>
      </c>
      <c r="J898" s="1">
        <v>3</v>
      </c>
      <c r="K898" t="s">
        <v>1297</v>
      </c>
      <c r="L898" t="s">
        <v>1298</v>
      </c>
      <c r="M898" t="s">
        <v>1299</v>
      </c>
      <c r="N898" s="126"/>
      <c r="Q898" t="s">
        <v>1303</v>
      </c>
      <c r="R898" t="s">
        <v>18725</v>
      </c>
      <c r="S898" s="120">
        <v>0.6</v>
      </c>
      <c r="U898"/>
    </row>
    <row r="899" spans="1:21">
      <c r="A899">
        <v>898</v>
      </c>
      <c r="B899" s="1" t="s">
        <v>1304</v>
      </c>
      <c r="C899" s="1" t="s">
        <v>175</v>
      </c>
      <c r="D899" s="1" t="s">
        <v>37</v>
      </c>
      <c r="E899" t="s">
        <v>399</v>
      </c>
      <c r="F899" t="s">
        <v>1296</v>
      </c>
      <c r="G899" t="s">
        <v>39</v>
      </c>
      <c r="H899" t="s">
        <v>177</v>
      </c>
      <c r="I899" t="s">
        <v>41</v>
      </c>
      <c r="J899" s="1">
        <v>3</v>
      </c>
      <c r="K899" t="s">
        <v>1297</v>
      </c>
      <c r="L899" t="s">
        <v>1298</v>
      </c>
      <c r="M899" t="s">
        <v>1299</v>
      </c>
      <c r="N899" s="126"/>
      <c r="Q899" t="s">
        <v>1304</v>
      </c>
      <c r="R899" t="s">
        <v>18725</v>
      </c>
      <c r="S899" s="120">
        <v>0.6</v>
      </c>
      <c r="U899"/>
    </row>
    <row r="900" spans="1:21">
      <c r="A900">
        <v>899</v>
      </c>
      <c r="B900" s="1" t="s">
        <v>1305</v>
      </c>
      <c r="C900" s="1" t="s">
        <v>175</v>
      </c>
      <c r="D900" s="1" t="s">
        <v>37</v>
      </c>
      <c r="E900" t="s">
        <v>399</v>
      </c>
      <c r="F900" t="s">
        <v>1296</v>
      </c>
      <c r="G900" t="s">
        <v>39</v>
      </c>
      <c r="H900" t="s">
        <v>177</v>
      </c>
      <c r="I900" t="s">
        <v>41</v>
      </c>
      <c r="J900" s="1">
        <v>3</v>
      </c>
      <c r="K900" t="s">
        <v>1297</v>
      </c>
      <c r="L900" t="s">
        <v>1298</v>
      </c>
      <c r="M900" t="s">
        <v>1299</v>
      </c>
      <c r="N900" s="126"/>
      <c r="Q900" t="s">
        <v>1305</v>
      </c>
      <c r="R900" t="s">
        <v>18725</v>
      </c>
      <c r="S900" s="120">
        <v>0.6</v>
      </c>
      <c r="U900"/>
    </row>
    <row r="901" spans="1:21">
      <c r="A901">
        <v>900</v>
      </c>
      <c r="B901" s="1" t="s">
        <v>1306</v>
      </c>
      <c r="C901" s="1" t="s">
        <v>36</v>
      </c>
      <c r="D901" s="1" t="s">
        <v>37</v>
      </c>
      <c r="E901" t="s">
        <v>399</v>
      </c>
      <c r="F901" t="s">
        <v>1307</v>
      </c>
      <c r="G901" t="s">
        <v>39</v>
      </c>
      <c r="H901" t="s">
        <v>40</v>
      </c>
      <c r="I901" t="s">
        <v>41</v>
      </c>
      <c r="J901" s="1">
        <v>3</v>
      </c>
      <c r="K901" t="s">
        <v>1308</v>
      </c>
      <c r="L901" t="s">
        <v>1309</v>
      </c>
      <c r="M901" t="s">
        <v>1310</v>
      </c>
      <c r="N901" s="126"/>
      <c r="Q901" t="s">
        <v>1306</v>
      </c>
      <c r="R901" t="s">
        <v>18726</v>
      </c>
      <c r="S901" s="120">
        <v>0.6</v>
      </c>
      <c r="U901"/>
    </row>
    <row r="902" spans="1:21">
      <c r="A902">
        <v>901</v>
      </c>
      <c r="B902" s="1" t="s">
        <v>1311</v>
      </c>
      <c r="C902" s="1" t="s">
        <v>36</v>
      </c>
      <c r="D902" s="1" t="s">
        <v>37</v>
      </c>
      <c r="E902" t="s">
        <v>399</v>
      </c>
      <c r="F902" t="s">
        <v>1307</v>
      </c>
      <c r="G902" t="s">
        <v>39</v>
      </c>
      <c r="H902" t="s">
        <v>40</v>
      </c>
      <c r="I902" t="s">
        <v>41</v>
      </c>
      <c r="J902" s="1">
        <v>3</v>
      </c>
      <c r="K902" t="s">
        <v>1308</v>
      </c>
      <c r="L902" t="s">
        <v>1309</v>
      </c>
      <c r="M902" t="s">
        <v>1310</v>
      </c>
      <c r="N902" s="126"/>
      <c r="Q902" t="s">
        <v>1311</v>
      </c>
      <c r="R902" t="s">
        <v>18726</v>
      </c>
      <c r="S902" s="120">
        <v>0.6</v>
      </c>
      <c r="U902"/>
    </row>
    <row r="903" spans="1:21">
      <c r="A903">
        <v>902</v>
      </c>
      <c r="B903" s="1" t="s">
        <v>1312</v>
      </c>
      <c r="C903" s="1" t="s">
        <v>36</v>
      </c>
      <c r="D903" s="1" t="s">
        <v>37</v>
      </c>
      <c r="E903" t="s">
        <v>399</v>
      </c>
      <c r="F903" t="s">
        <v>1307</v>
      </c>
      <c r="G903" t="s">
        <v>39</v>
      </c>
      <c r="H903" t="s">
        <v>40</v>
      </c>
      <c r="I903" t="s">
        <v>41</v>
      </c>
      <c r="J903" s="1">
        <v>3</v>
      </c>
      <c r="K903" t="s">
        <v>1308</v>
      </c>
      <c r="L903" t="s">
        <v>1309</v>
      </c>
      <c r="M903" t="s">
        <v>1310</v>
      </c>
      <c r="N903" s="126"/>
      <c r="Q903" t="s">
        <v>1312</v>
      </c>
      <c r="R903" t="s">
        <v>18726</v>
      </c>
      <c r="S903" s="120">
        <v>0.6</v>
      </c>
      <c r="U903"/>
    </row>
    <row r="904" spans="1:21">
      <c r="A904">
        <v>903</v>
      </c>
      <c r="B904" s="1" t="s">
        <v>1313</v>
      </c>
      <c r="C904" s="1" t="s">
        <v>36</v>
      </c>
      <c r="D904" s="1" t="s">
        <v>37</v>
      </c>
      <c r="E904" t="s">
        <v>399</v>
      </c>
      <c r="F904" t="s">
        <v>1307</v>
      </c>
      <c r="G904" t="s">
        <v>39</v>
      </c>
      <c r="H904" t="s">
        <v>40</v>
      </c>
      <c r="I904" t="s">
        <v>41</v>
      </c>
      <c r="J904" s="1">
        <v>3</v>
      </c>
      <c r="K904" t="s">
        <v>1308</v>
      </c>
      <c r="L904" t="s">
        <v>1309</v>
      </c>
      <c r="M904" t="s">
        <v>1310</v>
      </c>
      <c r="N904" s="126"/>
      <c r="Q904" t="s">
        <v>1313</v>
      </c>
      <c r="R904" t="s">
        <v>18726</v>
      </c>
      <c r="S904" s="120">
        <v>0.6</v>
      </c>
      <c r="U904"/>
    </row>
    <row r="905" spans="1:21">
      <c r="A905">
        <v>904</v>
      </c>
      <c r="B905" s="1" t="s">
        <v>1314</v>
      </c>
      <c r="C905" s="1" t="s">
        <v>36</v>
      </c>
      <c r="D905" s="1" t="s">
        <v>37</v>
      </c>
      <c r="E905" t="s">
        <v>399</v>
      </c>
      <c r="F905" t="s">
        <v>1307</v>
      </c>
      <c r="G905" t="s">
        <v>39</v>
      </c>
      <c r="H905" t="s">
        <v>40</v>
      </c>
      <c r="I905" t="s">
        <v>41</v>
      </c>
      <c r="J905" s="1">
        <v>3</v>
      </c>
      <c r="K905" t="s">
        <v>1308</v>
      </c>
      <c r="L905" t="s">
        <v>1309</v>
      </c>
      <c r="M905" t="s">
        <v>1310</v>
      </c>
      <c r="N905" s="126"/>
      <c r="Q905" t="s">
        <v>1314</v>
      </c>
      <c r="R905" t="s">
        <v>18726</v>
      </c>
      <c r="S905" s="120">
        <v>0.6</v>
      </c>
      <c r="U905"/>
    </row>
    <row r="906" spans="1:21">
      <c r="A906">
        <v>905</v>
      </c>
      <c r="B906" s="1" t="s">
        <v>1315</v>
      </c>
      <c r="C906" s="1" t="s">
        <v>36</v>
      </c>
      <c r="D906" s="1" t="s">
        <v>37</v>
      </c>
      <c r="E906" t="s">
        <v>399</v>
      </c>
      <c r="F906" t="s">
        <v>1307</v>
      </c>
      <c r="G906" t="s">
        <v>39</v>
      </c>
      <c r="H906" t="s">
        <v>40</v>
      </c>
      <c r="I906" t="s">
        <v>41</v>
      </c>
      <c r="J906" s="1">
        <v>3</v>
      </c>
      <c r="K906" t="s">
        <v>1308</v>
      </c>
      <c r="L906" t="s">
        <v>1309</v>
      </c>
      <c r="M906" t="s">
        <v>1310</v>
      </c>
      <c r="N906" s="126"/>
      <c r="Q906" t="s">
        <v>1315</v>
      </c>
      <c r="R906" t="s">
        <v>18726</v>
      </c>
      <c r="S906" s="120">
        <v>0.6</v>
      </c>
      <c r="U906"/>
    </row>
    <row r="907" spans="1:21">
      <c r="A907">
        <v>906</v>
      </c>
      <c r="B907" s="1" t="s">
        <v>1316</v>
      </c>
      <c r="C907" s="1" t="s">
        <v>36</v>
      </c>
      <c r="D907" s="1" t="s">
        <v>37</v>
      </c>
      <c r="E907" t="s">
        <v>399</v>
      </c>
      <c r="F907" t="s">
        <v>1307</v>
      </c>
      <c r="G907" t="s">
        <v>39</v>
      </c>
      <c r="H907" t="s">
        <v>40</v>
      </c>
      <c r="I907" t="s">
        <v>41</v>
      </c>
      <c r="J907" s="1">
        <v>3</v>
      </c>
      <c r="K907" t="s">
        <v>1308</v>
      </c>
      <c r="L907" t="s">
        <v>1309</v>
      </c>
      <c r="M907" t="s">
        <v>1310</v>
      </c>
      <c r="N907" s="126">
        <v>0.01</v>
      </c>
      <c r="Q907" t="s">
        <v>1316</v>
      </c>
      <c r="R907" t="s">
        <v>18726</v>
      </c>
      <c r="S907" s="120">
        <v>0.6</v>
      </c>
      <c r="U907"/>
    </row>
    <row r="908" spans="1:21">
      <c r="A908">
        <v>907</v>
      </c>
      <c r="B908" s="1" t="s">
        <v>1317</v>
      </c>
      <c r="C908" s="1" t="s">
        <v>201</v>
      </c>
      <c r="D908" s="1" t="s">
        <v>37</v>
      </c>
      <c r="E908" t="s">
        <v>399</v>
      </c>
      <c r="F908" t="s">
        <v>1318</v>
      </c>
      <c r="G908" t="s">
        <v>39</v>
      </c>
      <c r="H908" t="s">
        <v>203</v>
      </c>
      <c r="I908" t="s">
        <v>41</v>
      </c>
      <c r="J908" s="1">
        <v>3</v>
      </c>
      <c r="K908" t="s">
        <v>1318</v>
      </c>
      <c r="L908" t="s">
        <v>1319</v>
      </c>
      <c r="M908" t="s">
        <v>1320</v>
      </c>
      <c r="N908" s="126">
        <v>0.01</v>
      </c>
      <c r="Q908" t="s">
        <v>1317</v>
      </c>
      <c r="R908" t="s">
        <v>18727</v>
      </c>
      <c r="S908" s="120">
        <v>0.6</v>
      </c>
      <c r="U908"/>
    </row>
    <row r="909" spans="1:21">
      <c r="A909">
        <v>908</v>
      </c>
      <c r="B909" s="1" t="s">
        <v>1321</v>
      </c>
      <c r="C909" s="1" t="s">
        <v>201</v>
      </c>
      <c r="D909" s="1" t="s">
        <v>37</v>
      </c>
      <c r="E909" t="s">
        <v>399</v>
      </c>
      <c r="F909" t="s">
        <v>1318</v>
      </c>
      <c r="G909" t="s">
        <v>39</v>
      </c>
      <c r="H909" t="s">
        <v>203</v>
      </c>
      <c r="I909" t="s">
        <v>41</v>
      </c>
      <c r="J909" s="1">
        <v>3</v>
      </c>
      <c r="K909" t="s">
        <v>1318</v>
      </c>
      <c r="L909" t="s">
        <v>1319</v>
      </c>
      <c r="M909" t="s">
        <v>1320</v>
      </c>
      <c r="N909" s="126"/>
      <c r="Q909" t="s">
        <v>1321</v>
      </c>
      <c r="R909" t="s">
        <v>18727</v>
      </c>
      <c r="S909" s="120">
        <v>0.6</v>
      </c>
      <c r="U909"/>
    </row>
    <row r="910" spans="1:21">
      <c r="A910">
        <v>909</v>
      </c>
      <c r="B910" s="1" t="s">
        <v>1322</v>
      </c>
      <c r="C910" s="1" t="s">
        <v>201</v>
      </c>
      <c r="D910" s="1" t="s">
        <v>37</v>
      </c>
      <c r="E910" t="s">
        <v>399</v>
      </c>
      <c r="F910" t="s">
        <v>1318</v>
      </c>
      <c r="G910" t="s">
        <v>39</v>
      </c>
      <c r="H910" t="s">
        <v>203</v>
      </c>
      <c r="I910" t="s">
        <v>41</v>
      </c>
      <c r="J910" s="1">
        <v>3</v>
      </c>
      <c r="K910" t="s">
        <v>1318</v>
      </c>
      <c r="L910" t="s">
        <v>1319</v>
      </c>
      <c r="M910" t="s">
        <v>1320</v>
      </c>
      <c r="N910" s="126"/>
      <c r="Q910" t="s">
        <v>1322</v>
      </c>
      <c r="R910" t="s">
        <v>18727</v>
      </c>
      <c r="S910" s="120">
        <v>0.6</v>
      </c>
      <c r="U910"/>
    </row>
    <row r="911" spans="1:21">
      <c r="A911">
        <v>910</v>
      </c>
      <c r="B911" s="1" t="s">
        <v>1323</v>
      </c>
      <c r="C911" s="1" t="s">
        <v>201</v>
      </c>
      <c r="D911" s="1" t="s">
        <v>37</v>
      </c>
      <c r="E911" t="s">
        <v>399</v>
      </c>
      <c r="F911" t="s">
        <v>1318</v>
      </c>
      <c r="G911" t="s">
        <v>39</v>
      </c>
      <c r="H911" t="s">
        <v>203</v>
      </c>
      <c r="I911" t="s">
        <v>41</v>
      </c>
      <c r="J911" s="1">
        <v>3</v>
      </c>
      <c r="K911" t="s">
        <v>1318</v>
      </c>
      <c r="L911" t="s">
        <v>1319</v>
      </c>
      <c r="M911" t="s">
        <v>1320</v>
      </c>
      <c r="N911" s="126"/>
      <c r="Q911" t="s">
        <v>1323</v>
      </c>
      <c r="R911" t="s">
        <v>18727</v>
      </c>
      <c r="S911" s="120">
        <v>0.6</v>
      </c>
      <c r="U911"/>
    </row>
    <row r="912" spans="1:21">
      <c r="A912">
        <v>911</v>
      </c>
      <c r="B912" s="1" t="s">
        <v>1324</v>
      </c>
      <c r="C912" s="1" t="s">
        <v>201</v>
      </c>
      <c r="D912" s="1" t="s">
        <v>37</v>
      </c>
      <c r="E912" t="s">
        <v>399</v>
      </c>
      <c r="F912" t="s">
        <v>1318</v>
      </c>
      <c r="G912" t="s">
        <v>39</v>
      </c>
      <c r="H912" t="s">
        <v>203</v>
      </c>
      <c r="I912" t="s">
        <v>41</v>
      </c>
      <c r="J912" s="1">
        <v>3</v>
      </c>
      <c r="K912" t="s">
        <v>1318</v>
      </c>
      <c r="L912" t="s">
        <v>1319</v>
      </c>
      <c r="M912" t="s">
        <v>1320</v>
      </c>
      <c r="N912" s="126"/>
      <c r="Q912" t="s">
        <v>1324</v>
      </c>
      <c r="R912" t="s">
        <v>18727</v>
      </c>
      <c r="S912" s="120">
        <v>0.6</v>
      </c>
      <c r="U912"/>
    </row>
    <row r="913" spans="1:21">
      <c r="A913">
        <v>912</v>
      </c>
      <c r="B913" s="1" t="s">
        <v>1325</v>
      </c>
      <c r="C913" s="1" t="s">
        <v>201</v>
      </c>
      <c r="D913" s="1" t="s">
        <v>37</v>
      </c>
      <c r="E913" t="s">
        <v>399</v>
      </c>
      <c r="F913" t="s">
        <v>1318</v>
      </c>
      <c r="G913" t="s">
        <v>39</v>
      </c>
      <c r="H913" t="s">
        <v>203</v>
      </c>
      <c r="I913" t="s">
        <v>41</v>
      </c>
      <c r="J913" s="1">
        <v>3</v>
      </c>
      <c r="K913" t="s">
        <v>1318</v>
      </c>
      <c r="L913" t="s">
        <v>1319</v>
      </c>
      <c r="M913" t="s">
        <v>1320</v>
      </c>
      <c r="N913" s="126">
        <v>0.01</v>
      </c>
      <c r="Q913" t="s">
        <v>1325</v>
      </c>
      <c r="R913" t="s">
        <v>18727</v>
      </c>
      <c r="S913" s="120">
        <v>0.6</v>
      </c>
      <c r="U913"/>
    </row>
    <row r="914" spans="1:21">
      <c r="A914">
        <v>913</v>
      </c>
      <c r="B914" s="1" t="s">
        <v>1326</v>
      </c>
      <c r="C914" s="1" t="s">
        <v>201</v>
      </c>
      <c r="D914" s="1" t="s">
        <v>37</v>
      </c>
      <c r="E914" t="s">
        <v>399</v>
      </c>
      <c r="F914" t="s">
        <v>1318</v>
      </c>
      <c r="G914" t="s">
        <v>39</v>
      </c>
      <c r="H914" t="s">
        <v>203</v>
      </c>
      <c r="I914" t="s">
        <v>41</v>
      </c>
      <c r="J914" s="1">
        <v>3</v>
      </c>
      <c r="K914" t="s">
        <v>1318</v>
      </c>
      <c r="L914" t="s">
        <v>1319</v>
      </c>
      <c r="M914" t="s">
        <v>1320</v>
      </c>
      <c r="N914" s="126"/>
      <c r="Q914" t="s">
        <v>1326</v>
      </c>
      <c r="R914" t="s">
        <v>18727</v>
      </c>
      <c r="S914" s="120">
        <v>0.6</v>
      </c>
      <c r="U914"/>
    </row>
    <row r="915" spans="1:21">
      <c r="A915">
        <v>914</v>
      </c>
      <c r="B915" s="1" t="s">
        <v>1327</v>
      </c>
      <c r="C915" s="1" t="s">
        <v>201</v>
      </c>
      <c r="D915" s="1" t="s">
        <v>37</v>
      </c>
      <c r="E915" t="s">
        <v>399</v>
      </c>
      <c r="F915" t="s">
        <v>1318</v>
      </c>
      <c r="G915" t="s">
        <v>39</v>
      </c>
      <c r="H915" t="s">
        <v>203</v>
      </c>
      <c r="I915" t="s">
        <v>41</v>
      </c>
      <c r="J915" s="1">
        <v>3</v>
      </c>
      <c r="K915" t="s">
        <v>1318</v>
      </c>
      <c r="L915" t="s">
        <v>1319</v>
      </c>
      <c r="M915" t="s">
        <v>1320</v>
      </c>
      <c r="N915" s="126"/>
      <c r="Q915" t="s">
        <v>1327</v>
      </c>
      <c r="R915" t="s">
        <v>18727</v>
      </c>
      <c r="S915" s="120">
        <v>0.6</v>
      </c>
      <c r="U915"/>
    </row>
    <row r="916" spans="1:21">
      <c r="A916">
        <v>915</v>
      </c>
      <c r="B916" s="1" t="s">
        <v>1328</v>
      </c>
      <c r="C916" s="1" t="s">
        <v>201</v>
      </c>
      <c r="D916" s="1" t="s">
        <v>37</v>
      </c>
      <c r="E916" t="s">
        <v>399</v>
      </c>
      <c r="F916" t="s">
        <v>1318</v>
      </c>
      <c r="G916" t="s">
        <v>39</v>
      </c>
      <c r="H916" t="s">
        <v>203</v>
      </c>
      <c r="I916" t="s">
        <v>41</v>
      </c>
      <c r="J916" s="1">
        <v>3</v>
      </c>
      <c r="K916" t="s">
        <v>1318</v>
      </c>
      <c r="L916" t="s">
        <v>1319</v>
      </c>
      <c r="M916" t="s">
        <v>1320</v>
      </c>
      <c r="N916" s="126"/>
      <c r="Q916" t="s">
        <v>1328</v>
      </c>
      <c r="R916" t="s">
        <v>18727</v>
      </c>
      <c r="S916" s="120">
        <v>0.6</v>
      </c>
      <c r="U916"/>
    </row>
    <row r="917" spans="1:21">
      <c r="A917">
        <v>916</v>
      </c>
      <c r="B917" s="1" t="s">
        <v>1329</v>
      </c>
      <c r="C917" s="1" t="s">
        <v>72</v>
      </c>
      <c r="D917" s="1" t="s">
        <v>37</v>
      </c>
      <c r="E917" t="s">
        <v>497</v>
      </c>
      <c r="F917" t="s">
        <v>1330</v>
      </c>
      <c r="G917" t="s">
        <v>57</v>
      </c>
      <c r="H917" t="s">
        <v>74</v>
      </c>
      <c r="I917" t="s">
        <v>1331</v>
      </c>
      <c r="J917" s="1">
        <v>4</v>
      </c>
      <c r="K917" t="s">
        <v>1330</v>
      </c>
      <c r="L917" t="s">
        <v>1332</v>
      </c>
      <c r="M917" t="s">
        <v>1333</v>
      </c>
      <c r="N917" s="126"/>
      <c r="Q917" t="s">
        <v>1329</v>
      </c>
      <c r="R917" t="s">
        <v>18728</v>
      </c>
      <c r="S917" s="120">
        <v>0.6</v>
      </c>
      <c r="U917"/>
    </row>
    <row r="918" spans="1:21">
      <c r="A918">
        <v>917</v>
      </c>
      <c r="B918" s="1" t="s">
        <v>1334</v>
      </c>
      <c r="C918" s="1" t="s">
        <v>72</v>
      </c>
      <c r="D918" s="1" t="s">
        <v>37</v>
      </c>
      <c r="E918" t="s">
        <v>497</v>
      </c>
      <c r="F918" t="s">
        <v>1330</v>
      </c>
      <c r="G918" t="s">
        <v>57</v>
      </c>
      <c r="H918" t="s">
        <v>74</v>
      </c>
      <c r="I918" t="s">
        <v>1331</v>
      </c>
      <c r="J918" s="1">
        <v>4</v>
      </c>
      <c r="K918" t="s">
        <v>1330</v>
      </c>
      <c r="L918" t="s">
        <v>1332</v>
      </c>
      <c r="M918" t="s">
        <v>1333</v>
      </c>
      <c r="N918" s="126"/>
      <c r="Q918" t="s">
        <v>1334</v>
      </c>
      <c r="R918" t="s">
        <v>18728</v>
      </c>
      <c r="S918" s="120">
        <v>0.6</v>
      </c>
      <c r="U918"/>
    </row>
    <row r="919" spans="1:21">
      <c r="A919">
        <v>918</v>
      </c>
      <c r="B919" s="1" t="s">
        <v>1335</v>
      </c>
      <c r="C919" s="1" t="s">
        <v>72</v>
      </c>
      <c r="D919" s="1" t="s">
        <v>37</v>
      </c>
      <c r="E919" t="s">
        <v>497</v>
      </c>
      <c r="F919" t="s">
        <v>1330</v>
      </c>
      <c r="G919" t="s">
        <v>57</v>
      </c>
      <c r="H919" t="s">
        <v>74</v>
      </c>
      <c r="I919" t="s">
        <v>1331</v>
      </c>
      <c r="J919" s="1">
        <v>4</v>
      </c>
      <c r="K919" t="s">
        <v>1330</v>
      </c>
      <c r="L919" t="s">
        <v>1332</v>
      </c>
      <c r="M919" t="s">
        <v>1333</v>
      </c>
      <c r="N919" s="126">
        <v>0.01</v>
      </c>
      <c r="Q919" t="s">
        <v>1335</v>
      </c>
      <c r="R919" t="s">
        <v>18728</v>
      </c>
      <c r="S919" s="120">
        <v>0.6</v>
      </c>
      <c r="U919"/>
    </row>
    <row r="920" spans="1:21">
      <c r="A920">
        <v>919</v>
      </c>
      <c r="B920" s="1" t="s">
        <v>1336</v>
      </c>
      <c r="C920" s="1" t="s">
        <v>72</v>
      </c>
      <c r="D920" s="1" t="s">
        <v>37</v>
      </c>
      <c r="E920" t="s">
        <v>497</v>
      </c>
      <c r="F920" t="s">
        <v>1330</v>
      </c>
      <c r="G920" t="s">
        <v>57</v>
      </c>
      <c r="H920" t="s">
        <v>74</v>
      </c>
      <c r="I920" t="s">
        <v>1331</v>
      </c>
      <c r="J920" s="1">
        <v>4</v>
      </c>
      <c r="K920" t="s">
        <v>1330</v>
      </c>
      <c r="L920" t="s">
        <v>1332</v>
      </c>
      <c r="M920" t="s">
        <v>1333</v>
      </c>
      <c r="N920" s="126"/>
      <c r="Q920" t="s">
        <v>1336</v>
      </c>
      <c r="R920" t="s">
        <v>18728</v>
      </c>
      <c r="S920" s="120">
        <v>0.6</v>
      </c>
      <c r="U920"/>
    </row>
    <row r="921" spans="1:21">
      <c r="A921">
        <v>920</v>
      </c>
      <c r="B921" s="1" t="s">
        <v>1337</v>
      </c>
      <c r="C921" s="1" t="s">
        <v>72</v>
      </c>
      <c r="D921" s="1" t="s">
        <v>37</v>
      </c>
      <c r="E921" t="s">
        <v>497</v>
      </c>
      <c r="F921" t="s">
        <v>1330</v>
      </c>
      <c r="G921" t="s">
        <v>57</v>
      </c>
      <c r="H921" t="s">
        <v>74</v>
      </c>
      <c r="I921" t="s">
        <v>1331</v>
      </c>
      <c r="J921" s="1">
        <v>4</v>
      </c>
      <c r="K921" t="s">
        <v>1330</v>
      </c>
      <c r="L921" t="s">
        <v>1332</v>
      </c>
      <c r="M921" t="s">
        <v>1333</v>
      </c>
      <c r="N921" s="126">
        <v>0.01</v>
      </c>
      <c r="Q921" t="s">
        <v>1337</v>
      </c>
      <c r="R921" t="s">
        <v>18728</v>
      </c>
      <c r="S921" s="120">
        <v>0.6</v>
      </c>
      <c r="U921"/>
    </row>
    <row r="922" spans="1:21">
      <c r="A922">
        <v>921</v>
      </c>
      <c r="B922" s="1" t="s">
        <v>1338</v>
      </c>
      <c r="C922" s="1" t="s">
        <v>78</v>
      </c>
      <c r="D922" s="1" t="s">
        <v>37</v>
      </c>
      <c r="E922" t="s">
        <v>497</v>
      </c>
      <c r="F922" t="s">
        <v>1339</v>
      </c>
      <c r="G922" t="s">
        <v>57</v>
      </c>
      <c r="H922" t="s">
        <v>80</v>
      </c>
      <c r="I922" t="s">
        <v>1331</v>
      </c>
      <c r="J922" s="1">
        <v>4</v>
      </c>
      <c r="K922" t="s">
        <v>1339</v>
      </c>
      <c r="L922" t="s">
        <v>1340</v>
      </c>
      <c r="M922" t="s">
        <v>1341</v>
      </c>
      <c r="N922" s="126"/>
      <c r="Q922" t="s">
        <v>1338</v>
      </c>
      <c r="R922" t="s">
        <v>18729</v>
      </c>
      <c r="S922" s="120">
        <v>0.6</v>
      </c>
      <c r="U922"/>
    </row>
    <row r="923" spans="1:21">
      <c r="A923">
        <v>922</v>
      </c>
      <c r="B923" s="1" t="s">
        <v>1342</v>
      </c>
      <c r="C923" s="1" t="s">
        <v>78</v>
      </c>
      <c r="D923" s="1" t="s">
        <v>37</v>
      </c>
      <c r="E923" t="s">
        <v>497</v>
      </c>
      <c r="F923" t="s">
        <v>1339</v>
      </c>
      <c r="G923" t="s">
        <v>57</v>
      </c>
      <c r="H923" t="s">
        <v>80</v>
      </c>
      <c r="I923" t="s">
        <v>1331</v>
      </c>
      <c r="J923" s="1">
        <v>4</v>
      </c>
      <c r="K923" t="s">
        <v>1339</v>
      </c>
      <c r="L923" t="s">
        <v>1340</v>
      </c>
      <c r="M923" t="s">
        <v>1341</v>
      </c>
      <c r="N923" s="126"/>
      <c r="Q923" t="s">
        <v>1342</v>
      </c>
      <c r="R923" t="s">
        <v>18729</v>
      </c>
      <c r="S923" s="120">
        <v>0.6</v>
      </c>
      <c r="U923"/>
    </row>
    <row r="924" spans="1:21">
      <c r="A924">
        <v>923</v>
      </c>
      <c r="B924" s="1" t="s">
        <v>1343</v>
      </c>
      <c r="C924" s="1" t="s">
        <v>78</v>
      </c>
      <c r="D924" s="1" t="s">
        <v>37</v>
      </c>
      <c r="E924" t="s">
        <v>497</v>
      </c>
      <c r="F924" t="s">
        <v>1339</v>
      </c>
      <c r="G924" t="s">
        <v>57</v>
      </c>
      <c r="H924" t="s">
        <v>80</v>
      </c>
      <c r="I924" t="s">
        <v>1331</v>
      </c>
      <c r="J924" s="1">
        <v>4</v>
      </c>
      <c r="K924" t="s">
        <v>1339</v>
      </c>
      <c r="L924" t="s">
        <v>1340</v>
      </c>
      <c r="M924" t="s">
        <v>1341</v>
      </c>
      <c r="N924" s="126"/>
      <c r="Q924" t="s">
        <v>1343</v>
      </c>
      <c r="R924" t="s">
        <v>18729</v>
      </c>
      <c r="S924" s="120">
        <v>0.6</v>
      </c>
      <c r="U924"/>
    </row>
    <row r="925" spans="1:21">
      <c r="A925">
        <v>924</v>
      </c>
      <c r="B925" s="1" t="s">
        <v>1344</v>
      </c>
      <c r="C925" s="1" t="s">
        <v>78</v>
      </c>
      <c r="D925" s="1" t="s">
        <v>37</v>
      </c>
      <c r="E925" t="s">
        <v>497</v>
      </c>
      <c r="F925" t="s">
        <v>1339</v>
      </c>
      <c r="G925" t="s">
        <v>57</v>
      </c>
      <c r="H925" t="s">
        <v>80</v>
      </c>
      <c r="I925" t="s">
        <v>1331</v>
      </c>
      <c r="J925" s="1">
        <v>4</v>
      </c>
      <c r="K925" t="s">
        <v>1339</v>
      </c>
      <c r="L925" t="s">
        <v>1340</v>
      </c>
      <c r="M925" t="s">
        <v>1341</v>
      </c>
      <c r="N925" s="126"/>
      <c r="Q925" t="s">
        <v>1344</v>
      </c>
      <c r="R925" t="s">
        <v>18729</v>
      </c>
      <c r="S925" s="120">
        <v>0.6</v>
      </c>
      <c r="U925"/>
    </row>
    <row r="926" spans="1:21">
      <c r="A926">
        <v>925</v>
      </c>
      <c r="B926" s="1" t="s">
        <v>1345</v>
      </c>
      <c r="C926" s="1" t="s">
        <v>78</v>
      </c>
      <c r="D926" s="1" t="s">
        <v>37</v>
      </c>
      <c r="E926" t="s">
        <v>497</v>
      </c>
      <c r="F926" t="s">
        <v>1339</v>
      </c>
      <c r="G926" t="s">
        <v>57</v>
      </c>
      <c r="H926" t="s">
        <v>80</v>
      </c>
      <c r="I926" t="s">
        <v>1331</v>
      </c>
      <c r="J926" s="1">
        <v>4</v>
      </c>
      <c r="K926" t="s">
        <v>1339</v>
      </c>
      <c r="L926" t="s">
        <v>1340</v>
      </c>
      <c r="M926" t="s">
        <v>1341</v>
      </c>
      <c r="N926" s="126"/>
      <c r="Q926" t="s">
        <v>1345</v>
      </c>
      <c r="R926" t="s">
        <v>18729</v>
      </c>
      <c r="S926" s="120">
        <v>0.6</v>
      </c>
      <c r="U926"/>
    </row>
    <row r="927" spans="1:21">
      <c r="A927">
        <v>926</v>
      </c>
      <c r="B927" s="1" t="s">
        <v>1346</v>
      </c>
      <c r="C927" s="1" t="s">
        <v>78</v>
      </c>
      <c r="D927" s="1" t="s">
        <v>37</v>
      </c>
      <c r="E927" t="s">
        <v>497</v>
      </c>
      <c r="F927" t="s">
        <v>1339</v>
      </c>
      <c r="G927" t="s">
        <v>57</v>
      </c>
      <c r="H927" t="s">
        <v>80</v>
      </c>
      <c r="I927" t="s">
        <v>1331</v>
      </c>
      <c r="J927" s="1">
        <v>4</v>
      </c>
      <c r="K927" t="s">
        <v>1339</v>
      </c>
      <c r="L927" t="s">
        <v>1340</v>
      </c>
      <c r="M927" t="s">
        <v>1341</v>
      </c>
      <c r="N927" s="126"/>
      <c r="Q927" t="s">
        <v>1346</v>
      </c>
      <c r="R927" t="s">
        <v>18729</v>
      </c>
      <c r="S927" s="120">
        <v>0.6</v>
      </c>
      <c r="U927"/>
    </row>
    <row r="928" spans="1:21">
      <c r="A928">
        <v>927</v>
      </c>
      <c r="B928" s="1" t="s">
        <v>1347</v>
      </c>
      <c r="C928" s="1" t="s">
        <v>78</v>
      </c>
      <c r="D928" s="1" t="s">
        <v>37</v>
      </c>
      <c r="E928" t="s">
        <v>497</v>
      </c>
      <c r="F928" t="s">
        <v>1339</v>
      </c>
      <c r="G928" t="s">
        <v>57</v>
      </c>
      <c r="H928" t="s">
        <v>80</v>
      </c>
      <c r="I928" t="s">
        <v>1331</v>
      </c>
      <c r="J928" s="1">
        <v>4</v>
      </c>
      <c r="K928" t="s">
        <v>1339</v>
      </c>
      <c r="L928" t="s">
        <v>1340</v>
      </c>
      <c r="M928" t="s">
        <v>1341</v>
      </c>
      <c r="N928" s="126">
        <v>0.01</v>
      </c>
      <c r="Q928" t="s">
        <v>1347</v>
      </c>
      <c r="R928" t="s">
        <v>18729</v>
      </c>
      <c r="S928" s="120">
        <v>0.6</v>
      </c>
      <c r="U928"/>
    </row>
    <row r="929" spans="1:21">
      <c r="A929">
        <v>928</v>
      </c>
      <c r="B929" s="1" t="s">
        <v>1348</v>
      </c>
      <c r="C929" s="1" t="s">
        <v>78</v>
      </c>
      <c r="D929" s="1" t="s">
        <v>37</v>
      </c>
      <c r="E929" t="s">
        <v>497</v>
      </c>
      <c r="F929" t="s">
        <v>1339</v>
      </c>
      <c r="G929" t="s">
        <v>57</v>
      </c>
      <c r="H929" t="s">
        <v>80</v>
      </c>
      <c r="I929" t="s">
        <v>1331</v>
      </c>
      <c r="J929" s="1">
        <v>4</v>
      </c>
      <c r="K929" t="s">
        <v>1339</v>
      </c>
      <c r="L929" t="s">
        <v>1340</v>
      </c>
      <c r="M929" t="s">
        <v>1341</v>
      </c>
      <c r="N929" s="126"/>
      <c r="Q929" t="s">
        <v>1348</v>
      </c>
      <c r="R929" t="s">
        <v>18729</v>
      </c>
      <c r="S929" s="120">
        <v>0.6</v>
      </c>
      <c r="U929"/>
    </row>
    <row r="930" spans="1:21">
      <c r="A930">
        <v>929</v>
      </c>
      <c r="B930" s="1" t="s">
        <v>1349</v>
      </c>
      <c r="C930" s="1" t="s">
        <v>78</v>
      </c>
      <c r="D930" s="1" t="s">
        <v>37</v>
      </c>
      <c r="E930" t="s">
        <v>497</v>
      </c>
      <c r="F930" t="s">
        <v>1339</v>
      </c>
      <c r="G930" t="s">
        <v>57</v>
      </c>
      <c r="H930" t="s">
        <v>80</v>
      </c>
      <c r="I930" t="s">
        <v>1331</v>
      </c>
      <c r="J930" s="1">
        <v>4</v>
      </c>
      <c r="K930" t="s">
        <v>1339</v>
      </c>
      <c r="L930" t="s">
        <v>1340</v>
      </c>
      <c r="M930" t="s">
        <v>1341</v>
      </c>
      <c r="N930" s="126"/>
      <c r="Q930" t="s">
        <v>1349</v>
      </c>
      <c r="R930" t="s">
        <v>18729</v>
      </c>
      <c r="S930" s="120">
        <v>0.6</v>
      </c>
      <c r="U930"/>
    </row>
    <row r="931" spans="1:21">
      <c r="A931">
        <v>930</v>
      </c>
      <c r="B931" s="1" t="s">
        <v>1350</v>
      </c>
      <c r="C931" s="1" t="s">
        <v>78</v>
      </c>
      <c r="D931" s="1" t="s">
        <v>37</v>
      </c>
      <c r="E931" t="s">
        <v>497</v>
      </c>
      <c r="F931" t="s">
        <v>1339</v>
      </c>
      <c r="G931" t="s">
        <v>57</v>
      </c>
      <c r="H931" t="s">
        <v>80</v>
      </c>
      <c r="I931" t="s">
        <v>1331</v>
      </c>
      <c r="J931" s="1">
        <v>4</v>
      </c>
      <c r="K931" t="s">
        <v>1339</v>
      </c>
      <c r="L931" t="s">
        <v>1340</v>
      </c>
      <c r="M931" t="s">
        <v>1341</v>
      </c>
      <c r="N931" s="126">
        <v>0.01</v>
      </c>
      <c r="Q931" t="s">
        <v>1350</v>
      </c>
      <c r="R931" t="s">
        <v>18729</v>
      </c>
      <c r="S931" s="120">
        <v>0.6</v>
      </c>
      <c r="U931"/>
    </row>
    <row r="932" spans="1:21">
      <c r="A932">
        <v>931</v>
      </c>
      <c r="B932" s="1" t="s">
        <v>1351</v>
      </c>
      <c r="C932" s="1" t="s">
        <v>87</v>
      </c>
      <c r="D932" s="1" t="s">
        <v>37</v>
      </c>
      <c r="E932" t="s">
        <v>497</v>
      </c>
      <c r="F932" t="s">
        <v>1352</v>
      </c>
      <c r="G932" t="s">
        <v>57</v>
      </c>
      <c r="H932" t="s">
        <v>89</v>
      </c>
      <c r="I932" t="s">
        <v>1331</v>
      </c>
      <c r="J932" s="1">
        <v>4</v>
      </c>
      <c r="K932" t="s">
        <v>1352</v>
      </c>
      <c r="L932" t="s">
        <v>1353</v>
      </c>
      <c r="M932" t="s">
        <v>1354</v>
      </c>
      <c r="N932" s="126"/>
      <c r="Q932" t="s">
        <v>1351</v>
      </c>
      <c r="R932" t="s">
        <v>18730</v>
      </c>
      <c r="S932" s="120">
        <v>0.6</v>
      </c>
      <c r="U932"/>
    </row>
    <row r="933" spans="1:21">
      <c r="A933">
        <v>932</v>
      </c>
      <c r="B933" s="1" t="s">
        <v>1355</v>
      </c>
      <c r="C933" s="1" t="s">
        <v>87</v>
      </c>
      <c r="D933" s="1" t="s">
        <v>37</v>
      </c>
      <c r="E933" t="s">
        <v>497</v>
      </c>
      <c r="F933" t="s">
        <v>1352</v>
      </c>
      <c r="G933" t="s">
        <v>57</v>
      </c>
      <c r="H933" t="s">
        <v>89</v>
      </c>
      <c r="I933" t="s">
        <v>1331</v>
      </c>
      <c r="J933" s="1">
        <v>4</v>
      </c>
      <c r="K933" t="s">
        <v>1352</v>
      </c>
      <c r="L933" t="s">
        <v>1353</v>
      </c>
      <c r="M933" t="s">
        <v>1354</v>
      </c>
      <c r="N933" s="126"/>
      <c r="Q933" t="s">
        <v>1355</v>
      </c>
      <c r="R933" t="s">
        <v>18730</v>
      </c>
      <c r="S933" s="120">
        <v>0.6</v>
      </c>
      <c r="U933"/>
    </row>
    <row r="934" spans="1:21">
      <c r="A934">
        <v>933</v>
      </c>
      <c r="B934" s="1" t="s">
        <v>1356</v>
      </c>
      <c r="C934" s="1" t="s">
        <v>87</v>
      </c>
      <c r="D934" s="1" t="s">
        <v>37</v>
      </c>
      <c r="E934" t="s">
        <v>497</v>
      </c>
      <c r="F934" t="s">
        <v>1352</v>
      </c>
      <c r="G934" t="s">
        <v>57</v>
      </c>
      <c r="H934" t="s">
        <v>89</v>
      </c>
      <c r="I934" t="s">
        <v>1331</v>
      </c>
      <c r="J934" s="1">
        <v>4</v>
      </c>
      <c r="K934" t="s">
        <v>1352</v>
      </c>
      <c r="L934" t="s">
        <v>1353</v>
      </c>
      <c r="M934" t="s">
        <v>1354</v>
      </c>
      <c r="N934" s="126"/>
      <c r="Q934" t="s">
        <v>1356</v>
      </c>
      <c r="R934" t="s">
        <v>18730</v>
      </c>
      <c r="S934" s="120">
        <v>0.6</v>
      </c>
      <c r="U934"/>
    </row>
    <row r="935" spans="1:21">
      <c r="A935">
        <v>934</v>
      </c>
      <c r="B935" s="1" t="s">
        <v>1357</v>
      </c>
      <c r="C935" s="1" t="s">
        <v>87</v>
      </c>
      <c r="D935" s="1" t="s">
        <v>37</v>
      </c>
      <c r="E935" t="s">
        <v>497</v>
      </c>
      <c r="F935" t="s">
        <v>1352</v>
      </c>
      <c r="G935" t="s">
        <v>57</v>
      </c>
      <c r="H935" t="s">
        <v>89</v>
      </c>
      <c r="I935" t="s">
        <v>1331</v>
      </c>
      <c r="J935" s="1">
        <v>4</v>
      </c>
      <c r="K935" t="s">
        <v>1352</v>
      </c>
      <c r="L935" t="s">
        <v>1353</v>
      </c>
      <c r="M935" t="s">
        <v>1354</v>
      </c>
      <c r="N935" s="126"/>
      <c r="Q935" t="s">
        <v>1357</v>
      </c>
      <c r="R935" t="s">
        <v>18730</v>
      </c>
      <c r="S935" s="120">
        <v>0.6</v>
      </c>
      <c r="U935"/>
    </row>
    <row r="936" spans="1:21">
      <c r="A936">
        <v>935</v>
      </c>
      <c r="B936" s="1" t="s">
        <v>1358</v>
      </c>
      <c r="C936" s="1" t="s">
        <v>87</v>
      </c>
      <c r="D936" s="1" t="s">
        <v>37</v>
      </c>
      <c r="E936" t="s">
        <v>497</v>
      </c>
      <c r="F936" t="s">
        <v>1352</v>
      </c>
      <c r="G936" t="s">
        <v>57</v>
      </c>
      <c r="H936" t="s">
        <v>89</v>
      </c>
      <c r="I936" t="s">
        <v>1331</v>
      </c>
      <c r="J936" s="1">
        <v>4</v>
      </c>
      <c r="K936" t="s">
        <v>1352</v>
      </c>
      <c r="L936" t="s">
        <v>1353</v>
      </c>
      <c r="M936" t="s">
        <v>1354</v>
      </c>
      <c r="N936" s="126"/>
      <c r="Q936" t="s">
        <v>1358</v>
      </c>
      <c r="R936" t="s">
        <v>18730</v>
      </c>
      <c r="S936" s="120">
        <v>0.6</v>
      </c>
      <c r="U936"/>
    </row>
    <row r="937" spans="1:21">
      <c r="A937">
        <v>936</v>
      </c>
      <c r="B937" s="1" t="s">
        <v>1359</v>
      </c>
      <c r="C937" s="1" t="s">
        <v>87</v>
      </c>
      <c r="D937" s="1" t="s">
        <v>37</v>
      </c>
      <c r="E937" t="s">
        <v>497</v>
      </c>
      <c r="F937" t="s">
        <v>1352</v>
      </c>
      <c r="G937" t="s">
        <v>57</v>
      </c>
      <c r="H937" t="s">
        <v>89</v>
      </c>
      <c r="I937" t="s">
        <v>1331</v>
      </c>
      <c r="J937" s="1">
        <v>4</v>
      </c>
      <c r="K937" t="s">
        <v>1352</v>
      </c>
      <c r="L937" t="s">
        <v>1353</v>
      </c>
      <c r="M937" t="s">
        <v>1354</v>
      </c>
      <c r="N937" s="126"/>
      <c r="Q937" t="s">
        <v>1359</v>
      </c>
      <c r="R937" t="s">
        <v>18730</v>
      </c>
      <c r="S937" s="120">
        <v>0.6</v>
      </c>
      <c r="U937"/>
    </row>
    <row r="938" spans="1:21">
      <c r="A938">
        <v>937</v>
      </c>
      <c r="B938" s="1" t="s">
        <v>1360</v>
      </c>
      <c r="C938" s="1" t="s">
        <v>87</v>
      </c>
      <c r="D938" s="1" t="s">
        <v>37</v>
      </c>
      <c r="E938" t="s">
        <v>497</v>
      </c>
      <c r="F938" t="s">
        <v>1352</v>
      </c>
      <c r="G938" t="s">
        <v>57</v>
      </c>
      <c r="H938" t="s">
        <v>89</v>
      </c>
      <c r="I938" t="s">
        <v>1331</v>
      </c>
      <c r="J938" s="1">
        <v>4</v>
      </c>
      <c r="K938" t="s">
        <v>1352</v>
      </c>
      <c r="L938" t="s">
        <v>1353</v>
      </c>
      <c r="M938" t="s">
        <v>1354</v>
      </c>
      <c r="N938" s="126"/>
      <c r="Q938" t="s">
        <v>1360</v>
      </c>
      <c r="R938" t="s">
        <v>18730</v>
      </c>
      <c r="S938" s="120">
        <v>0.6</v>
      </c>
      <c r="U938"/>
    </row>
    <row r="939" spans="1:21">
      <c r="A939">
        <v>938</v>
      </c>
      <c r="B939" s="1" t="s">
        <v>1361</v>
      </c>
      <c r="C939" s="1" t="s">
        <v>87</v>
      </c>
      <c r="D939" s="1" t="s">
        <v>37</v>
      </c>
      <c r="E939" t="s">
        <v>497</v>
      </c>
      <c r="F939" t="s">
        <v>1352</v>
      </c>
      <c r="G939" t="s">
        <v>57</v>
      </c>
      <c r="H939" t="s">
        <v>89</v>
      </c>
      <c r="I939" t="s">
        <v>1331</v>
      </c>
      <c r="J939" s="1">
        <v>4</v>
      </c>
      <c r="K939" t="s">
        <v>1352</v>
      </c>
      <c r="L939" t="s">
        <v>1353</v>
      </c>
      <c r="M939" t="s">
        <v>1354</v>
      </c>
      <c r="N939" s="126"/>
      <c r="Q939" t="s">
        <v>1361</v>
      </c>
      <c r="R939" t="s">
        <v>18730</v>
      </c>
      <c r="S939" s="120">
        <v>0.6</v>
      </c>
      <c r="U939"/>
    </row>
    <row r="940" spans="1:21">
      <c r="A940">
        <v>939</v>
      </c>
      <c r="B940" s="1" t="s">
        <v>1362</v>
      </c>
      <c r="C940" s="1" t="s">
        <v>87</v>
      </c>
      <c r="D940" s="1" t="s">
        <v>37</v>
      </c>
      <c r="E940" t="s">
        <v>497</v>
      </c>
      <c r="F940" t="s">
        <v>1352</v>
      </c>
      <c r="G940" t="s">
        <v>57</v>
      </c>
      <c r="H940" t="s">
        <v>89</v>
      </c>
      <c r="I940" t="s">
        <v>1331</v>
      </c>
      <c r="J940" s="1">
        <v>4</v>
      </c>
      <c r="K940" t="s">
        <v>1352</v>
      </c>
      <c r="L940" t="s">
        <v>1353</v>
      </c>
      <c r="M940" t="s">
        <v>1354</v>
      </c>
      <c r="N940" s="126"/>
      <c r="Q940" t="s">
        <v>1362</v>
      </c>
      <c r="R940" t="s">
        <v>18730</v>
      </c>
      <c r="S940" s="120">
        <v>0.6</v>
      </c>
      <c r="U940"/>
    </row>
    <row r="941" spans="1:21">
      <c r="A941">
        <v>940</v>
      </c>
      <c r="B941" s="1" t="s">
        <v>1363</v>
      </c>
      <c r="C941" s="1" t="s">
        <v>87</v>
      </c>
      <c r="D941" s="1" t="s">
        <v>37</v>
      </c>
      <c r="E941" t="s">
        <v>497</v>
      </c>
      <c r="F941" t="s">
        <v>1352</v>
      </c>
      <c r="G941" t="s">
        <v>57</v>
      </c>
      <c r="H941" t="s">
        <v>89</v>
      </c>
      <c r="I941" t="s">
        <v>1331</v>
      </c>
      <c r="J941" s="1">
        <v>4</v>
      </c>
      <c r="K941" t="s">
        <v>1352</v>
      </c>
      <c r="L941" t="s">
        <v>1353</v>
      </c>
      <c r="M941" t="s">
        <v>1354</v>
      </c>
      <c r="N941" s="126"/>
      <c r="Q941" t="s">
        <v>1363</v>
      </c>
      <c r="R941" t="s">
        <v>18730</v>
      </c>
      <c r="S941" s="120">
        <v>0.6</v>
      </c>
      <c r="U941"/>
    </row>
    <row r="942" spans="1:21">
      <c r="A942">
        <v>941</v>
      </c>
      <c r="B942" s="1" t="s">
        <v>1364</v>
      </c>
      <c r="C942" s="1" t="s">
        <v>87</v>
      </c>
      <c r="D942" s="1" t="s">
        <v>37</v>
      </c>
      <c r="E942" t="s">
        <v>497</v>
      </c>
      <c r="F942" t="s">
        <v>1352</v>
      </c>
      <c r="G942" t="s">
        <v>57</v>
      </c>
      <c r="H942" t="s">
        <v>89</v>
      </c>
      <c r="I942" t="s">
        <v>1331</v>
      </c>
      <c r="J942" s="1">
        <v>4</v>
      </c>
      <c r="K942" t="s">
        <v>1352</v>
      </c>
      <c r="L942" t="s">
        <v>1353</v>
      </c>
      <c r="M942" t="s">
        <v>1354</v>
      </c>
      <c r="N942" s="126"/>
      <c r="Q942" t="s">
        <v>1364</v>
      </c>
      <c r="R942" t="s">
        <v>18730</v>
      </c>
      <c r="S942" s="120">
        <v>0.6</v>
      </c>
      <c r="U942"/>
    </row>
    <row r="943" spans="1:21">
      <c r="A943">
        <v>942</v>
      </c>
      <c r="B943" s="1" t="s">
        <v>1365</v>
      </c>
      <c r="C943" s="1" t="s">
        <v>87</v>
      </c>
      <c r="D943" s="1" t="s">
        <v>37</v>
      </c>
      <c r="E943" t="s">
        <v>497</v>
      </c>
      <c r="F943" t="s">
        <v>1352</v>
      </c>
      <c r="G943" t="s">
        <v>57</v>
      </c>
      <c r="H943" t="s">
        <v>89</v>
      </c>
      <c r="I943" t="s">
        <v>1331</v>
      </c>
      <c r="J943" s="1">
        <v>4</v>
      </c>
      <c r="K943" t="s">
        <v>1352</v>
      </c>
      <c r="L943" t="s">
        <v>1353</v>
      </c>
      <c r="M943" t="s">
        <v>1354</v>
      </c>
      <c r="N943" s="126"/>
      <c r="Q943" t="s">
        <v>1365</v>
      </c>
      <c r="R943" t="s">
        <v>18730</v>
      </c>
      <c r="S943" s="120">
        <v>0.6</v>
      </c>
      <c r="U943"/>
    </row>
    <row r="944" spans="1:21">
      <c r="A944">
        <v>943</v>
      </c>
      <c r="B944" s="1" t="s">
        <v>1366</v>
      </c>
      <c r="C944" s="1" t="s">
        <v>87</v>
      </c>
      <c r="D944" s="1" t="s">
        <v>37</v>
      </c>
      <c r="E944" t="s">
        <v>497</v>
      </c>
      <c r="F944" t="s">
        <v>1352</v>
      </c>
      <c r="G944" t="s">
        <v>57</v>
      </c>
      <c r="H944" t="s">
        <v>89</v>
      </c>
      <c r="I944" t="s">
        <v>1331</v>
      </c>
      <c r="J944" s="1">
        <v>4</v>
      </c>
      <c r="K944" t="s">
        <v>1352</v>
      </c>
      <c r="L944" t="s">
        <v>1353</v>
      </c>
      <c r="M944" t="s">
        <v>1354</v>
      </c>
      <c r="N944" s="126"/>
      <c r="Q944" t="s">
        <v>1366</v>
      </c>
      <c r="R944" t="s">
        <v>18730</v>
      </c>
      <c r="S944" s="120">
        <v>0.6</v>
      </c>
      <c r="U944"/>
    </row>
    <row r="945" spans="1:21">
      <c r="A945">
        <v>944</v>
      </c>
      <c r="B945" s="1" t="s">
        <v>1367</v>
      </c>
      <c r="C945" s="1" t="s">
        <v>87</v>
      </c>
      <c r="D945" s="1" t="s">
        <v>37</v>
      </c>
      <c r="E945" t="s">
        <v>497</v>
      </c>
      <c r="F945" t="s">
        <v>1352</v>
      </c>
      <c r="G945" t="s">
        <v>57</v>
      </c>
      <c r="H945" t="s">
        <v>89</v>
      </c>
      <c r="I945" t="s">
        <v>1331</v>
      </c>
      <c r="J945" s="1">
        <v>4</v>
      </c>
      <c r="K945" t="s">
        <v>1352</v>
      </c>
      <c r="L945" t="s">
        <v>1353</v>
      </c>
      <c r="M945" t="s">
        <v>1354</v>
      </c>
      <c r="N945" s="126"/>
      <c r="Q945" t="s">
        <v>1367</v>
      </c>
      <c r="R945" t="s">
        <v>18730</v>
      </c>
      <c r="S945" s="120">
        <v>0.6</v>
      </c>
      <c r="U945"/>
    </row>
    <row r="946" spans="1:21">
      <c r="A946">
        <v>945</v>
      </c>
      <c r="B946" s="1" t="s">
        <v>1368</v>
      </c>
      <c r="C946" s="1" t="s">
        <v>87</v>
      </c>
      <c r="D946" s="1" t="s">
        <v>37</v>
      </c>
      <c r="E946" t="s">
        <v>497</v>
      </c>
      <c r="F946" t="s">
        <v>1352</v>
      </c>
      <c r="G946" t="s">
        <v>57</v>
      </c>
      <c r="H946" t="s">
        <v>89</v>
      </c>
      <c r="I946" t="s">
        <v>1331</v>
      </c>
      <c r="J946" s="1">
        <v>4</v>
      </c>
      <c r="K946" t="s">
        <v>1352</v>
      </c>
      <c r="L946" t="s">
        <v>1353</v>
      </c>
      <c r="M946" t="s">
        <v>1354</v>
      </c>
      <c r="N946" s="126"/>
      <c r="Q946" t="s">
        <v>1368</v>
      </c>
      <c r="R946" t="s">
        <v>18730</v>
      </c>
      <c r="S946" s="120">
        <v>0.6</v>
      </c>
      <c r="U946"/>
    </row>
    <row r="947" spans="1:21">
      <c r="A947">
        <v>946</v>
      </c>
      <c r="B947" s="1" t="s">
        <v>1369</v>
      </c>
      <c r="C947" s="1" t="s">
        <v>105</v>
      </c>
      <c r="D947" s="1" t="s">
        <v>37</v>
      </c>
      <c r="E947" t="s">
        <v>497</v>
      </c>
      <c r="F947" t="s">
        <v>1370</v>
      </c>
      <c r="G947" t="s">
        <v>57</v>
      </c>
      <c r="H947" t="s">
        <v>107</v>
      </c>
      <c r="I947" t="s">
        <v>1331</v>
      </c>
      <c r="J947" s="1">
        <v>4</v>
      </c>
      <c r="K947" t="s">
        <v>1370</v>
      </c>
      <c r="L947" t="s">
        <v>1371</v>
      </c>
      <c r="M947" t="s">
        <v>1372</v>
      </c>
      <c r="N947" s="126"/>
      <c r="Q947" t="s">
        <v>1369</v>
      </c>
      <c r="R947" t="s">
        <v>18731</v>
      </c>
      <c r="S947" s="120">
        <v>0.6</v>
      </c>
      <c r="U947"/>
    </row>
    <row r="948" spans="1:21">
      <c r="A948">
        <v>947</v>
      </c>
      <c r="B948" s="1" t="s">
        <v>1373</v>
      </c>
      <c r="C948" s="1" t="s">
        <v>105</v>
      </c>
      <c r="D948" s="1" t="s">
        <v>37</v>
      </c>
      <c r="E948" t="s">
        <v>497</v>
      </c>
      <c r="F948" t="s">
        <v>1370</v>
      </c>
      <c r="G948" t="s">
        <v>57</v>
      </c>
      <c r="H948" t="s">
        <v>107</v>
      </c>
      <c r="I948" t="s">
        <v>1331</v>
      </c>
      <c r="J948" s="1">
        <v>4</v>
      </c>
      <c r="K948" t="s">
        <v>1370</v>
      </c>
      <c r="L948" t="s">
        <v>1371</v>
      </c>
      <c r="M948" t="s">
        <v>1372</v>
      </c>
      <c r="N948" s="126">
        <v>0.01</v>
      </c>
      <c r="Q948" t="s">
        <v>1373</v>
      </c>
      <c r="R948" t="s">
        <v>18731</v>
      </c>
      <c r="S948" s="120">
        <v>0.6</v>
      </c>
      <c r="U948"/>
    </row>
    <row r="949" spans="1:21">
      <c r="A949">
        <v>948</v>
      </c>
      <c r="B949" s="1" t="s">
        <v>1374</v>
      </c>
      <c r="C949" s="1" t="s">
        <v>105</v>
      </c>
      <c r="D949" s="1" t="s">
        <v>37</v>
      </c>
      <c r="E949" t="s">
        <v>497</v>
      </c>
      <c r="F949" t="s">
        <v>1370</v>
      </c>
      <c r="G949" t="s">
        <v>57</v>
      </c>
      <c r="H949" t="s">
        <v>107</v>
      </c>
      <c r="I949" t="s">
        <v>1331</v>
      </c>
      <c r="J949" s="1">
        <v>4</v>
      </c>
      <c r="K949" t="s">
        <v>1370</v>
      </c>
      <c r="L949" t="s">
        <v>1371</v>
      </c>
      <c r="M949" t="s">
        <v>1372</v>
      </c>
      <c r="N949" s="126">
        <v>0.01</v>
      </c>
      <c r="Q949" t="s">
        <v>1374</v>
      </c>
      <c r="R949" t="s">
        <v>18731</v>
      </c>
      <c r="S949" s="120">
        <v>0.6</v>
      </c>
      <c r="U949"/>
    </row>
    <row r="950" spans="1:21">
      <c r="A950">
        <v>949</v>
      </c>
      <c r="B950" s="1" t="s">
        <v>1375</v>
      </c>
      <c r="C950" s="1" t="s">
        <v>121</v>
      </c>
      <c r="D950" s="1" t="s">
        <v>37</v>
      </c>
      <c r="E950" t="s">
        <v>497</v>
      </c>
      <c r="F950" t="s">
        <v>1376</v>
      </c>
      <c r="G950" t="s">
        <v>57</v>
      </c>
      <c r="H950" t="s">
        <v>123</v>
      </c>
      <c r="I950" t="s">
        <v>1331</v>
      </c>
      <c r="J950" s="1">
        <v>4</v>
      </c>
      <c r="K950" t="s">
        <v>1376</v>
      </c>
      <c r="L950" t="s">
        <v>1377</v>
      </c>
      <c r="M950" t="s">
        <v>1378</v>
      </c>
      <c r="N950" s="126"/>
      <c r="Q950" t="s">
        <v>1375</v>
      </c>
      <c r="R950" t="s">
        <v>18732</v>
      </c>
      <c r="S950" s="120">
        <v>0.6</v>
      </c>
      <c r="U950"/>
    </row>
    <row r="951" spans="1:21">
      <c r="A951">
        <v>950</v>
      </c>
      <c r="B951" s="1" t="s">
        <v>1379</v>
      </c>
      <c r="C951" s="1" t="s">
        <v>121</v>
      </c>
      <c r="D951" s="1" t="s">
        <v>37</v>
      </c>
      <c r="E951" t="s">
        <v>497</v>
      </c>
      <c r="F951" t="s">
        <v>1376</v>
      </c>
      <c r="G951" t="s">
        <v>57</v>
      </c>
      <c r="H951" t="s">
        <v>123</v>
      </c>
      <c r="I951" t="s">
        <v>1331</v>
      </c>
      <c r="J951" s="1">
        <v>4</v>
      </c>
      <c r="K951" t="s">
        <v>1376</v>
      </c>
      <c r="L951" t="s">
        <v>1377</v>
      </c>
      <c r="M951" t="s">
        <v>1378</v>
      </c>
      <c r="N951" s="126">
        <v>0.01</v>
      </c>
      <c r="Q951" t="s">
        <v>1379</v>
      </c>
      <c r="R951" t="s">
        <v>18732</v>
      </c>
      <c r="S951" s="120">
        <v>0.6</v>
      </c>
      <c r="U951"/>
    </row>
    <row r="952" spans="1:21">
      <c r="A952">
        <v>951</v>
      </c>
      <c r="B952" s="1" t="s">
        <v>1380</v>
      </c>
      <c r="C952" s="1" t="s">
        <v>121</v>
      </c>
      <c r="D952" s="1" t="s">
        <v>37</v>
      </c>
      <c r="E952" t="s">
        <v>497</v>
      </c>
      <c r="F952" t="s">
        <v>1376</v>
      </c>
      <c r="G952" t="s">
        <v>57</v>
      </c>
      <c r="H952" t="s">
        <v>123</v>
      </c>
      <c r="I952" t="s">
        <v>1331</v>
      </c>
      <c r="J952" s="1">
        <v>4</v>
      </c>
      <c r="K952" t="s">
        <v>1376</v>
      </c>
      <c r="L952" t="s">
        <v>1377</v>
      </c>
      <c r="M952" t="s">
        <v>1378</v>
      </c>
      <c r="N952" s="126"/>
      <c r="Q952" t="s">
        <v>1380</v>
      </c>
      <c r="R952" t="s">
        <v>18732</v>
      </c>
      <c r="S952" s="120">
        <v>0.6</v>
      </c>
      <c r="U952"/>
    </row>
    <row r="953" spans="1:21">
      <c r="A953">
        <v>952</v>
      </c>
      <c r="B953" s="1" t="s">
        <v>1336</v>
      </c>
      <c r="C953" s="1" t="s">
        <v>121</v>
      </c>
      <c r="D953" s="1" t="s">
        <v>37</v>
      </c>
      <c r="E953" t="s">
        <v>497</v>
      </c>
      <c r="F953" t="s">
        <v>1376</v>
      </c>
      <c r="G953" t="s">
        <v>57</v>
      </c>
      <c r="H953" t="s">
        <v>123</v>
      </c>
      <c r="I953" t="s">
        <v>1331</v>
      </c>
      <c r="J953" s="1">
        <v>4</v>
      </c>
      <c r="K953" t="s">
        <v>1376</v>
      </c>
      <c r="L953" t="s">
        <v>1377</v>
      </c>
      <c r="M953" t="s">
        <v>1378</v>
      </c>
      <c r="N953" s="126"/>
      <c r="Q953" t="s">
        <v>1336</v>
      </c>
      <c r="R953" t="s">
        <v>18732</v>
      </c>
      <c r="S953" s="120">
        <v>0.6</v>
      </c>
      <c r="U953"/>
    </row>
    <row r="954" spans="1:21">
      <c r="A954">
        <v>953</v>
      </c>
      <c r="B954" s="1" t="s">
        <v>1381</v>
      </c>
      <c r="C954" s="1" t="s">
        <v>121</v>
      </c>
      <c r="D954" s="1" t="s">
        <v>37</v>
      </c>
      <c r="E954" t="s">
        <v>497</v>
      </c>
      <c r="F954" t="s">
        <v>1376</v>
      </c>
      <c r="G954" t="s">
        <v>57</v>
      </c>
      <c r="H954" t="s">
        <v>123</v>
      </c>
      <c r="I954" t="s">
        <v>1331</v>
      </c>
      <c r="J954" s="1">
        <v>4</v>
      </c>
      <c r="K954" t="s">
        <v>1376</v>
      </c>
      <c r="L954" t="s">
        <v>1377</v>
      </c>
      <c r="M954" t="s">
        <v>1378</v>
      </c>
      <c r="N954" s="126"/>
      <c r="Q954" t="s">
        <v>1381</v>
      </c>
      <c r="R954" t="s">
        <v>18732</v>
      </c>
      <c r="S954" s="120">
        <v>0.6</v>
      </c>
      <c r="U954"/>
    </row>
    <row r="955" spans="1:21">
      <c r="A955">
        <v>954</v>
      </c>
      <c r="B955" s="1" t="s">
        <v>1106</v>
      </c>
      <c r="C955" s="1" t="s">
        <v>121</v>
      </c>
      <c r="D955" s="1" t="s">
        <v>37</v>
      </c>
      <c r="E955" t="s">
        <v>497</v>
      </c>
      <c r="F955" t="s">
        <v>1376</v>
      </c>
      <c r="G955" t="s">
        <v>57</v>
      </c>
      <c r="H955" t="s">
        <v>123</v>
      </c>
      <c r="I955" t="s">
        <v>1331</v>
      </c>
      <c r="J955" s="1">
        <v>4</v>
      </c>
      <c r="K955" t="s">
        <v>1376</v>
      </c>
      <c r="L955" t="s">
        <v>1377</v>
      </c>
      <c r="M955" t="s">
        <v>1378</v>
      </c>
      <c r="N955" s="126"/>
      <c r="Q955" t="s">
        <v>1106</v>
      </c>
      <c r="R955" t="s">
        <v>18732</v>
      </c>
      <c r="S955" s="120">
        <v>0.6</v>
      </c>
      <c r="U955"/>
    </row>
    <row r="956" spans="1:21">
      <c r="A956">
        <v>955</v>
      </c>
      <c r="B956" s="1" t="s">
        <v>1382</v>
      </c>
      <c r="C956" s="1" t="s">
        <v>133</v>
      </c>
      <c r="D956" s="1" t="s">
        <v>37</v>
      </c>
      <c r="E956" t="s">
        <v>497</v>
      </c>
      <c r="F956" t="s">
        <v>1383</v>
      </c>
      <c r="G956" t="s">
        <v>57</v>
      </c>
      <c r="H956" t="s">
        <v>135</v>
      </c>
      <c r="I956" t="s">
        <v>1331</v>
      </c>
      <c r="J956" s="1">
        <v>4</v>
      </c>
      <c r="K956" t="s">
        <v>1383</v>
      </c>
      <c r="L956" t="s">
        <v>1384</v>
      </c>
      <c r="M956" t="s">
        <v>1385</v>
      </c>
      <c r="N956" s="126"/>
      <c r="Q956" t="s">
        <v>1382</v>
      </c>
      <c r="R956" t="s">
        <v>18733</v>
      </c>
      <c r="S956" s="120">
        <v>0.6</v>
      </c>
      <c r="U956"/>
    </row>
    <row r="957" spans="1:21">
      <c r="A957">
        <v>956</v>
      </c>
      <c r="B957" s="1" t="s">
        <v>1386</v>
      </c>
      <c r="C957" s="1" t="s">
        <v>133</v>
      </c>
      <c r="D957" s="1" t="s">
        <v>37</v>
      </c>
      <c r="E957" t="s">
        <v>497</v>
      </c>
      <c r="F957" t="s">
        <v>1383</v>
      </c>
      <c r="G957" t="s">
        <v>57</v>
      </c>
      <c r="H957" t="s">
        <v>135</v>
      </c>
      <c r="I957" t="s">
        <v>1331</v>
      </c>
      <c r="J957" s="1">
        <v>4</v>
      </c>
      <c r="K957" t="s">
        <v>1383</v>
      </c>
      <c r="L957" t="s">
        <v>1384</v>
      </c>
      <c r="M957" t="s">
        <v>1385</v>
      </c>
      <c r="N957" s="126">
        <v>0.01</v>
      </c>
      <c r="Q957" t="s">
        <v>1386</v>
      </c>
      <c r="R957" t="s">
        <v>18733</v>
      </c>
      <c r="S957" s="120">
        <v>0.6</v>
      </c>
      <c r="U957"/>
    </row>
    <row r="958" spans="1:21">
      <c r="A958">
        <v>957</v>
      </c>
      <c r="B958" s="1" t="s">
        <v>1387</v>
      </c>
      <c r="C958" s="1" t="s">
        <v>133</v>
      </c>
      <c r="D958" s="1" t="s">
        <v>37</v>
      </c>
      <c r="E958" t="s">
        <v>497</v>
      </c>
      <c r="F958" t="s">
        <v>1383</v>
      </c>
      <c r="G958" t="s">
        <v>57</v>
      </c>
      <c r="H958" t="s">
        <v>135</v>
      </c>
      <c r="I958" t="s">
        <v>1331</v>
      </c>
      <c r="J958" s="1">
        <v>4</v>
      </c>
      <c r="K958" t="s">
        <v>1383</v>
      </c>
      <c r="L958" t="s">
        <v>1384</v>
      </c>
      <c r="M958" t="s">
        <v>1385</v>
      </c>
      <c r="N958" s="126">
        <v>0.01</v>
      </c>
      <c r="Q958" t="s">
        <v>1387</v>
      </c>
      <c r="R958" t="s">
        <v>18733</v>
      </c>
      <c r="S958" s="120">
        <v>0.6</v>
      </c>
      <c r="U958"/>
    </row>
    <row r="959" spans="1:21">
      <c r="A959">
        <v>958</v>
      </c>
      <c r="B959" s="1" t="s">
        <v>1388</v>
      </c>
      <c r="C959" s="1" t="s">
        <v>133</v>
      </c>
      <c r="D959" s="1" t="s">
        <v>37</v>
      </c>
      <c r="E959" t="s">
        <v>497</v>
      </c>
      <c r="F959" t="s">
        <v>1383</v>
      </c>
      <c r="G959" t="s">
        <v>57</v>
      </c>
      <c r="H959" t="s">
        <v>135</v>
      </c>
      <c r="I959" t="s">
        <v>1331</v>
      </c>
      <c r="J959" s="1">
        <v>4</v>
      </c>
      <c r="K959" t="s">
        <v>1383</v>
      </c>
      <c r="L959" t="s">
        <v>1384</v>
      </c>
      <c r="M959" t="s">
        <v>1385</v>
      </c>
      <c r="N959" s="126"/>
      <c r="Q959" t="s">
        <v>1388</v>
      </c>
      <c r="R959" t="s">
        <v>18733</v>
      </c>
      <c r="S959" s="120">
        <v>0.6</v>
      </c>
      <c r="U959"/>
    </row>
    <row r="960" spans="1:21">
      <c r="A960">
        <v>959</v>
      </c>
      <c r="B960" s="1" t="s">
        <v>1389</v>
      </c>
      <c r="C960" s="1" t="s">
        <v>133</v>
      </c>
      <c r="D960" s="1" t="s">
        <v>37</v>
      </c>
      <c r="E960" t="s">
        <v>497</v>
      </c>
      <c r="F960" t="s">
        <v>1383</v>
      </c>
      <c r="G960" t="s">
        <v>57</v>
      </c>
      <c r="H960" t="s">
        <v>135</v>
      </c>
      <c r="I960" t="s">
        <v>1331</v>
      </c>
      <c r="J960" s="1">
        <v>4</v>
      </c>
      <c r="K960" t="s">
        <v>1383</v>
      </c>
      <c r="L960" t="s">
        <v>1384</v>
      </c>
      <c r="M960" t="s">
        <v>1385</v>
      </c>
      <c r="N960" s="126"/>
      <c r="Q960" t="s">
        <v>1389</v>
      </c>
      <c r="R960" t="s">
        <v>18733</v>
      </c>
      <c r="S960" s="120">
        <v>0.6</v>
      </c>
      <c r="U960"/>
    </row>
    <row r="961" spans="1:21">
      <c r="A961">
        <v>960</v>
      </c>
      <c r="B961" s="1" t="s">
        <v>1390</v>
      </c>
      <c r="C961" s="1" t="s">
        <v>133</v>
      </c>
      <c r="D961" s="1" t="s">
        <v>37</v>
      </c>
      <c r="E961" t="s">
        <v>497</v>
      </c>
      <c r="F961" t="s">
        <v>1383</v>
      </c>
      <c r="G961" t="s">
        <v>57</v>
      </c>
      <c r="H961" t="s">
        <v>135</v>
      </c>
      <c r="I961" t="s">
        <v>1331</v>
      </c>
      <c r="J961" s="1">
        <v>4</v>
      </c>
      <c r="K961" t="s">
        <v>1383</v>
      </c>
      <c r="L961" t="s">
        <v>1384</v>
      </c>
      <c r="M961" t="s">
        <v>1385</v>
      </c>
      <c r="N961" s="126"/>
      <c r="Q961" t="s">
        <v>1390</v>
      </c>
      <c r="R961" t="s">
        <v>18733</v>
      </c>
      <c r="S961" s="120">
        <v>0.6</v>
      </c>
      <c r="U961"/>
    </row>
    <row r="962" spans="1:21">
      <c r="A962">
        <v>961</v>
      </c>
      <c r="B962" s="1" t="s">
        <v>1391</v>
      </c>
      <c r="C962" s="1" t="s">
        <v>133</v>
      </c>
      <c r="D962" s="1" t="s">
        <v>37</v>
      </c>
      <c r="E962" t="s">
        <v>497</v>
      </c>
      <c r="F962" t="s">
        <v>1383</v>
      </c>
      <c r="G962" t="s">
        <v>57</v>
      </c>
      <c r="H962" t="s">
        <v>135</v>
      </c>
      <c r="I962" t="s">
        <v>1331</v>
      </c>
      <c r="J962" s="1">
        <v>4</v>
      </c>
      <c r="K962" t="s">
        <v>1383</v>
      </c>
      <c r="L962" t="s">
        <v>1384</v>
      </c>
      <c r="M962" t="s">
        <v>1385</v>
      </c>
      <c r="N962" s="126"/>
      <c r="Q962" t="s">
        <v>1391</v>
      </c>
      <c r="R962" t="s">
        <v>18733</v>
      </c>
      <c r="S962" s="120">
        <v>0.6</v>
      </c>
      <c r="U962"/>
    </row>
    <row r="963" spans="1:21">
      <c r="A963">
        <v>962</v>
      </c>
      <c r="B963" s="1" t="s">
        <v>1392</v>
      </c>
      <c r="C963" s="1" t="s">
        <v>133</v>
      </c>
      <c r="D963" s="1" t="s">
        <v>37</v>
      </c>
      <c r="E963" t="s">
        <v>497</v>
      </c>
      <c r="F963" t="s">
        <v>1383</v>
      </c>
      <c r="G963" t="s">
        <v>57</v>
      </c>
      <c r="H963" t="s">
        <v>135</v>
      </c>
      <c r="I963" t="s">
        <v>1331</v>
      </c>
      <c r="J963" s="1">
        <v>4</v>
      </c>
      <c r="K963" t="s">
        <v>1383</v>
      </c>
      <c r="L963" t="s">
        <v>1384</v>
      </c>
      <c r="M963" t="s">
        <v>1385</v>
      </c>
      <c r="N963" s="126"/>
      <c r="Q963" t="s">
        <v>1392</v>
      </c>
      <c r="R963" t="s">
        <v>18733</v>
      </c>
      <c r="S963" s="120">
        <v>0.6</v>
      </c>
      <c r="U963"/>
    </row>
    <row r="964" spans="1:21">
      <c r="A964">
        <v>963</v>
      </c>
      <c r="B964" s="1" t="s">
        <v>1393</v>
      </c>
      <c r="C964" s="1" t="s">
        <v>133</v>
      </c>
      <c r="D964" s="1" t="s">
        <v>37</v>
      </c>
      <c r="E964" t="s">
        <v>497</v>
      </c>
      <c r="F964" t="s">
        <v>1383</v>
      </c>
      <c r="G964" t="s">
        <v>57</v>
      </c>
      <c r="H964" t="s">
        <v>135</v>
      </c>
      <c r="I964" t="s">
        <v>1331</v>
      </c>
      <c r="J964" s="1">
        <v>4</v>
      </c>
      <c r="K964" t="s">
        <v>1383</v>
      </c>
      <c r="L964" t="s">
        <v>1384</v>
      </c>
      <c r="M964" t="s">
        <v>1385</v>
      </c>
      <c r="N964" s="126"/>
      <c r="Q964" t="s">
        <v>1393</v>
      </c>
      <c r="R964" t="s">
        <v>18733</v>
      </c>
      <c r="S964" s="120">
        <v>0.6</v>
      </c>
      <c r="U964"/>
    </row>
    <row r="965" spans="1:21">
      <c r="A965">
        <v>964</v>
      </c>
      <c r="B965" s="1" t="s">
        <v>1394</v>
      </c>
      <c r="C965" s="1" t="s">
        <v>47</v>
      </c>
      <c r="D965" s="1" t="s">
        <v>37</v>
      </c>
      <c r="E965" t="s">
        <v>497</v>
      </c>
      <c r="F965" t="s">
        <v>1395</v>
      </c>
      <c r="G965" t="s">
        <v>57</v>
      </c>
      <c r="H965" t="s">
        <v>49</v>
      </c>
      <c r="I965" t="s">
        <v>1331</v>
      </c>
      <c r="J965" s="1">
        <v>4</v>
      </c>
      <c r="K965" t="s">
        <v>1396</v>
      </c>
      <c r="L965" t="s">
        <v>1397</v>
      </c>
      <c r="M965" t="s">
        <v>1398</v>
      </c>
      <c r="N965" s="126"/>
      <c r="Q965" t="s">
        <v>1394</v>
      </c>
      <c r="R965" t="s">
        <v>18734</v>
      </c>
      <c r="S965" s="120">
        <v>0.6</v>
      </c>
      <c r="U965"/>
    </row>
    <row r="966" spans="1:21">
      <c r="A966">
        <v>965</v>
      </c>
      <c r="B966" s="1" t="s">
        <v>1399</v>
      </c>
      <c r="C966" s="1" t="s">
        <v>47</v>
      </c>
      <c r="D966" s="1" t="s">
        <v>37</v>
      </c>
      <c r="E966" t="s">
        <v>497</v>
      </c>
      <c r="F966" t="s">
        <v>1395</v>
      </c>
      <c r="G966" t="s">
        <v>57</v>
      </c>
      <c r="H966" t="s">
        <v>49</v>
      </c>
      <c r="I966" t="s">
        <v>1331</v>
      </c>
      <c r="J966" s="1">
        <v>4</v>
      </c>
      <c r="K966" t="s">
        <v>1396</v>
      </c>
      <c r="L966" t="s">
        <v>1397</v>
      </c>
      <c r="M966" t="s">
        <v>1398</v>
      </c>
      <c r="N966" s="126"/>
      <c r="Q966" t="s">
        <v>1399</v>
      </c>
      <c r="R966" t="s">
        <v>18734</v>
      </c>
      <c r="S966" s="120">
        <v>0.6</v>
      </c>
      <c r="U966"/>
    </row>
    <row r="967" spans="1:21">
      <c r="A967">
        <v>966</v>
      </c>
      <c r="B967" s="1" t="s">
        <v>1400</v>
      </c>
      <c r="C967" s="1" t="s">
        <v>47</v>
      </c>
      <c r="D967" s="1" t="s">
        <v>37</v>
      </c>
      <c r="E967" t="s">
        <v>497</v>
      </c>
      <c r="F967" t="s">
        <v>1395</v>
      </c>
      <c r="G967" t="s">
        <v>57</v>
      </c>
      <c r="H967" t="s">
        <v>49</v>
      </c>
      <c r="I967" t="s">
        <v>1331</v>
      </c>
      <c r="J967" s="1">
        <v>4</v>
      </c>
      <c r="K967" t="s">
        <v>1396</v>
      </c>
      <c r="L967" t="s">
        <v>1397</v>
      </c>
      <c r="M967" t="s">
        <v>1398</v>
      </c>
      <c r="N967" s="126"/>
      <c r="Q967" t="s">
        <v>1400</v>
      </c>
      <c r="R967" t="s">
        <v>18734</v>
      </c>
      <c r="S967" s="120">
        <v>0.6</v>
      </c>
      <c r="U967"/>
    </row>
    <row r="968" spans="1:21">
      <c r="A968">
        <v>967</v>
      </c>
      <c r="B968" s="1" t="s">
        <v>1401</v>
      </c>
      <c r="C968" s="1" t="s">
        <v>47</v>
      </c>
      <c r="D968" s="1" t="s">
        <v>37</v>
      </c>
      <c r="E968" t="s">
        <v>497</v>
      </c>
      <c r="F968" t="s">
        <v>1395</v>
      </c>
      <c r="G968" t="s">
        <v>57</v>
      </c>
      <c r="H968" t="s">
        <v>49</v>
      </c>
      <c r="I968" t="s">
        <v>1331</v>
      </c>
      <c r="J968" s="1">
        <v>4</v>
      </c>
      <c r="K968" t="s">
        <v>1396</v>
      </c>
      <c r="L968" t="s">
        <v>1397</v>
      </c>
      <c r="M968" t="s">
        <v>1398</v>
      </c>
      <c r="N968" s="126"/>
      <c r="Q968" t="s">
        <v>1401</v>
      </c>
      <c r="R968" t="s">
        <v>18734</v>
      </c>
      <c r="S968" s="120">
        <v>0.6</v>
      </c>
      <c r="U968"/>
    </row>
    <row r="969" spans="1:21">
      <c r="A969">
        <v>968</v>
      </c>
      <c r="B969" s="1" t="s">
        <v>1402</v>
      </c>
      <c r="C969" s="1" t="s">
        <v>47</v>
      </c>
      <c r="D969" s="1" t="s">
        <v>37</v>
      </c>
      <c r="E969" t="s">
        <v>497</v>
      </c>
      <c r="F969" t="s">
        <v>1395</v>
      </c>
      <c r="G969" t="s">
        <v>57</v>
      </c>
      <c r="H969" t="s">
        <v>49</v>
      </c>
      <c r="I969" t="s">
        <v>1331</v>
      </c>
      <c r="J969" s="1">
        <v>4</v>
      </c>
      <c r="K969" t="s">
        <v>1396</v>
      </c>
      <c r="L969" t="s">
        <v>1397</v>
      </c>
      <c r="M969" t="s">
        <v>1398</v>
      </c>
      <c r="N969" s="126"/>
      <c r="Q969" t="s">
        <v>1402</v>
      </c>
      <c r="R969" t="s">
        <v>18734</v>
      </c>
      <c r="S969" s="120">
        <v>0.6</v>
      </c>
      <c r="U969"/>
    </row>
    <row r="970" spans="1:21">
      <c r="A970">
        <v>969</v>
      </c>
      <c r="B970" s="1" t="s">
        <v>1403</v>
      </c>
      <c r="C970" s="1" t="s">
        <v>47</v>
      </c>
      <c r="D970" s="1" t="s">
        <v>37</v>
      </c>
      <c r="E970" t="s">
        <v>497</v>
      </c>
      <c r="F970" t="s">
        <v>1395</v>
      </c>
      <c r="G970" t="s">
        <v>57</v>
      </c>
      <c r="H970" t="s">
        <v>49</v>
      </c>
      <c r="I970" t="s">
        <v>1331</v>
      </c>
      <c r="J970" s="1">
        <v>4</v>
      </c>
      <c r="K970" t="s">
        <v>1396</v>
      </c>
      <c r="L970" t="s">
        <v>1397</v>
      </c>
      <c r="M970" t="s">
        <v>1398</v>
      </c>
      <c r="N970" s="126"/>
      <c r="Q970" t="s">
        <v>1403</v>
      </c>
      <c r="R970" t="s">
        <v>18734</v>
      </c>
      <c r="S970" s="120">
        <v>0.6</v>
      </c>
      <c r="U970"/>
    </row>
    <row r="971" spans="1:21">
      <c r="A971">
        <v>970</v>
      </c>
      <c r="B971" s="1" t="s">
        <v>1404</v>
      </c>
      <c r="C971" s="1" t="s">
        <v>47</v>
      </c>
      <c r="D971" s="1" t="s">
        <v>37</v>
      </c>
      <c r="E971" t="s">
        <v>497</v>
      </c>
      <c r="F971" t="s">
        <v>1395</v>
      </c>
      <c r="G971" t="s">
        <v>57</v>
      </c>
      <c r="H971" t="s">
        <v>49</v>
      </c>
      <c r="I971" t="s">
        <v>1331</v>
      </c>
      <c r="J971" s="1">
        <v>4</v>
      </c>
      <c r="K971" t="s">
        <v>1396</v>
      </c>
      <c r="L971" t="s">
        <v>1397</v>
      </c>
      <c r="M971" t="s">
        <v>1398</v>
      </c>
      <c r="N971" s="126"/>
      <c r="Q971" t="s">
        <v>1404</v>
      </c>
      <c r="R971" t="s">
        <v>18734</v>
      </c>
      <c r="S971" s="120">
        <v>0.6</v>
      </c>
      <c r="U971"/>
    </row>
    <row r="972" spans="1:21">
      <c r="A972">
        <v>971</v>
      </c>
      <c r="B972" s="1" t="s">
        <v>1405</v>
      </c>
      <c r="C972" s="1" t="s">
        <v>47</v>
      </c>
      <c r="D972" s="1" t="s">
        <v>37</v>
      </c>
      <c r="E972" t="s">
        <v>497</v>
      </c>
      <c r="F972" t="s">
        <v>1395</v>
      </c>
      <c r="G972" t="s">
        <v>57</v>
      </c>
      <c r="H972" t="s">
        <v>49</v>
      </c>
      <c r="I972" t="s">
        <v>1331</v>
      </c>
      <c r="J972" s="1">
        <v>4</v>
      </c>
      <c r="K972" t="s">
        <v>1396</v>
      </c>
      <c r="L972" t="s">
        <v>1397</v>
      </c>
      <c r="M972" t="s">
        <v>1398</v>
      </c>
      <c r="N972" s="126"/>
      <c r="Q972" t="s">
        <v>1405</v>
      </c>
      <c r="R972" t="s">
        <v>18734</v>
      </c>
      <c r="S972" s="120">
        <v>0.6</v>
      </c>
      <c r="U972"/>
    </row>
    <row r="973" spans="1:21">
      <c r="A973">
        <v>972</v>
      </c>
      <c r="B973" s="1" t="s">
        <v>1406</v>
      </c>
      <c r="C973" s="1" t="s">
        <v>47</v>
      </c>
      <c r="D973" s="1" t="s">
        <v>37</v>
      </c>
      <c r="E973" t="s">
        <v>497</v>
      </c>
      <c r="F973" t="s">
        <v>1395</v>
      </c>
      <c r="G973" t="s">
        <v>57</v>
      </c>
      <c r="H973" t="s">
        <v>49</v>
      </c>
      <c r="I973" t="s">
        <v>1331</v>
      </c>
      <c r="J973" s="1">
        <v>4</v>
      </c>
      <c r="K973" t="s">
        <v>1396</v>
      </c>
      <c r="L973" t="s">
        <v>1397</v>
      </c>
      <c r="M973" t="s">
        <v>1398</v>
      </c>
      <c r="N973" s="126">
        <v>0.01</v>
      </c>
      <c r="Q973" t="s">
        <v>1406</v>
      </c>
      <c r="R973" t="s">
        <v>18734</v>
      </c>
      <c r="S973" s="120">
        <v>0.6</v>
      </c>
      <c r="U973"/>
    </row>
    <row r="974" spans="1:21">
      <c r="A974">
        <v>973</v>
      </c>
      <c r="B974" s="1" t="s">
        <v>1407</v>
      </c>
      <c r="C974" s="1" t="s">
        <v>47</v>
      </c>
      <c r="D974" s="1" t="s">
        <v>37</v>
      </c>
      <c r="E974" t="s">
        <v>497</v>
      </c>
      <c r="F974" t="s">
        <v>1395</v>
      </c>
      <c r="G974" t="s">
        <v>57</v>
      </c>
      <c r="H974" t="s">
        <v>49</v>
      </c>
      <c r="I974" t="s">
        <v>1331</v>
      </c>
      <c r="J974" s="1">
        <v>4</v>
      </c>
      <c r="K974" t="s">
        <v>1396</v>
      </c>
      <c r="L974" t="s">
        <v>1397</v>
      </c>
      <c r="M974" t="s">
        <v>1398</v>
      </c>
      <c r="N974" s="126"/>
      <c r="Q974" t="s">
        <v>1407</v>
      </c>
      <c r="R974" t="s">
        <v>18734</v>
      </c>
      <c r="S974" s="120">
        <v>0.6</v>
      </c>
      <c r="U974"/>
    </row>
    <row r="975" spans="1:21">
      <c r="A975">
        <v>974</v>
      </c>
      <c r="B975" s="1" t="s">
        <v>1408</v>
      </c>
      <c r="C975" s="1" t="s">
        <v>47</v>
      </c>
      <c r="D975" s="1" t="s">
        <v>37</v>
      </c>
      <c r="E975" t="s">
        <v>497</v>
      </c>
      <c r="F975" t="s">
        <v>1395</v>
      </c>
      <c r="G975" t="s">
        <v>57</v>
      </c>
      <c r="H975" t="s">
        <v>49</v>
      </c>
      <c r="I975" t="s">
        <v>1331</v>
      </c>
      <c r="J975" s="1">
        <v>4</v>
      </c>
      <c r="K975" t="s">
        <v>1396</v>
      </c>
      <c r="L975" t="s">
        <v>1397</v>
      </c>
      <c r="M975" t="s">
        <v>1398</v>
      </c>
      <c r="N975" s="126">
        <v>0.01</v>
      </c>
      <c r="Q975" t="s">
        <v>1408</v>
      </c>
      <c r="R975" t="s">
        <v>18734</v>
      </c>
      <c r="S975" s="120">
        <v>0.6</v>
      </c>
      <c r="U975"/>
    </row>
    <row r="976" spans="1:21">
      <c r="A976">
        <v>975</v>
      </c>
      <c r="B976" s="1" t="s">
        <v>1409</v>
      </c>
      <c r="C976" s="1" t="s">
        <v>47</v>
      </c>
      <c r="D976" s="1" t="s">
        <v>37</v>
      </c>
      <c r="E976" t="s">
        <v>497</v>
      </c>
      <c r="F976" t="s">
        <v>1395</v>
      </c>
      <c r="G976" t="s">
        <v>57</v>
      </c>
      <c r="H976" t="s">
        <v>49</v>
      </c>
      <c r="I976" t="s">
        <v>1331</v>
      </c>
      <c r="J976" s="1">
        <v>4</v>
      </c>
      <c r="K976" t="s">
        <v>1396</v>
      </c>
      <c r="L976" t="s">
        <v>1397</v>
      </c>
      <c r="M976" t="s">
        <v>1398</v>
      </c>
      <c r="N976" s="126"/>
      <c r="Q976" t="s">
        <v>1409</v>
      </c>
      <c r="R976" t="s">
        <v>18734</v>
      </c>
      <c r="S976" s="120">
        <v>0.6</v>
      </c>
      <c r="U976"/>
    </row>
    <row r="977" spans="1:21">
      <c r="A977">
        <v>976</v>
      </c>
      <c r="B977" s="1" t="s">
        <v>1410</v>
      </c>
      <c r="C977" s="1" t="s">
        <v>164</v>
      </c>
      <c r="D977" s="1" t="s">
        <v>37</v>
      </c>
      <c r="E977" t="s">
        <v>497</v>
      </c>
      <c r="F977" t="s">
        <v>1411</v>
      </c>
      <c r="G977" t="s">
        <v>57</v>
      </c>
      <c r="H977" t="s">
        <v>166</v>
      </c>
      <c r="I977" t="s">
        <v>1331</v>
      </c>
      <c r="J977" s="1">
        <v>4</v>
      </c>
      <c r="K977" t="s">
        <v>1411</v>
      </c>
      <c r="L977" t="s">
        <v>1412</v>
      </c>
      <c r="M977" t="s">
        <v>1413</v>
      </c>
      <c r="N977" s="126"/>
      <c r="Q977" t="s">
        <v>1410</v>
      </c>
      <c r="R977" t="s">
        <v>18735</v>
      </c>
      <c r="S977" s="120">
        <v>0.6</v>
      </c>
      <c r="U977"/>
    </row>
    <row r="978" spans="1:21">
      <c r="A978">
        <v>977</v>
      </c>
      <c r="B978" s="1" t="s">
        <v>1414</v>
      </c>
      <c r="C978" s="1" t="s">
        <v>164</v>
      </c>
      <c r="D978" s="1" t="s">
        <v>37</v>
      </c>
      <c r="E978" t="s">
        <v>497</v>
      </c>
      <c r="F978" t="s">
        <v>1411</v>
      </c>
      <c r="G978" t="s">
        <v>57</v>
      </c>
      <c r="H978" t="s">
        <v>166</v>
      </c>
      <c r="I978" t="s">
        <v>1331</v>
      </c>
      <c r="J978" s="1">
        <v>4</v>
      </c>
      <c r="K978" t="s">
        <v>1411</v>
      </c>
      <c r="L978" t="s">
        <v>1412</v>
      </c>
      <c r="M978" t="s">
        <v>1413</v>
      </c>
      <c r="N978" s="126"/>
      <c r="Q978" t="s">
        <v>1414</v>
      </c>
      <c r="R978" t="s">
        <v>18735</v>
      </c>
      <c r="S978" s="120">
        <v>0.6</v>
      </c>
      <c r="U978"/>
    </row>
    <row r="979" spans="1:21">
      <c r="A979">
        <v>978</v>
      </c>
      <c r="B979" s="1" t="s">
        <v>1415</v>
      </c>
      <c r="C979" s="1" t="s">
        <v>164</v>
      </c>
      <c r="D979" s="1" t="s">
        <v>37</v>
      </c>
      <c r="E979" t="s">
        <v>497</v>
      </c>
      <c r="F979" t="s">
        <v>1411</v>
      </c>
      <c r="G979" t="s">
        <v>57</v>
      </c>
      <c r="H979" t="s">
        <v>166</v>
      </c>
      <c r="I979" t="s">
        <v>1331</v>
      </c>
      <c r="J979" s="1">
        <v>4</v>
      </c>
      <c r="K979" t="s">
        <v>1411</v>
      </c>
      <c r="L979" t="s">
        <v>1412</v>
      </c>
      <c r="M979" t="s">
        <v>1413</v>
      </c>
      <c r="N979" s="126"/>
      <c r="Q979" t="s">
        <v>1415</v>
      </c>
      <c r="R979" t="s">
        <v>18735</v>
      </c>
      <c r="S979" s="120">
        <v>0.6</v>
      </c>
      <c r="U979"/>
    </row>
    <row r="980" spans="1:21">
      <c r="A980">
        <v>979</v>
      </c>
      <c r="B980" s="1" t="s">
        <v>1416</v>
      </c>
      <c r="C980" s="1" t="s">
        <v>164</v>
      </c>
      <c r="D980" s="1" t="s">
        <v>37</v>
      </c>
      <c r="E980" t="s">
        <v>497</v>
      </c>
      <c r="F980" t="s">
        <v>1411</v>
      </c>
      <c r="G980" t="s">
        <v>57</v>
      </c>
      <c r="H980" t="s">
        <v>166</v>
      </c>
      <c r="I980" t="s">
        <v>1331</v>
      </c>
      <c r="J980" s="1">
        <v>4</v>
      </c>
      <c r="K980" t="s">
        <v>1411</v>
      </c>
      <c r="L980" t="s">
        <v>1412</v>
      </c>
      <c r="M980" t="s">
        <v>1413</v>
      </c>
      <c r="N980" s="126">
        <v>0.01</v>
      </c>
      <c r="Q980" t="s">
        <v>1416</v>
      </c>
      <c r="R980" t="s">
        <v>18735</v>
      </c>
      <c r="S980" s="120">
        <v>0.6</v>
      </c>
      <c r="U980"/>
    </row>
    <row r="981" spans="1:21">
      <c r="A981">
        <v>980</v>
      </c>
      <c r="B981" s="1" t="s">
        <v>1358</v>
      </c>
      <c r="C981" s="1" t="s">
        <v>164</v>
      </c>
      <c r="D981" s="1" t="s">
        <v>37</v>
      </c>
      <c r="E981" t="s">
        <v>497</v>
      </c>
      <c r="F981" t="s">
        <v>1411</v>
      </c>
      <c r="G981" t="s">
        <v>57</v>
      </c>
      <c r="H981" t="s">
        <v>166</v>
      </c>
      <c r="I981" t="s">
        <v>1331</v>
      </c>
      <c r="J981" s="1">
        <v>4</v>
      </c>
      <c r="K981" t="s">
        <v>1411</v>
      </c>
      <c r="L981" t="s">
        <v>1412</v>
      </c>
      <c r="M981" t="s">
        <v>1413</v>
      </c>
      <c r="N981" s="126"/>
      <c r="Q981" t="s">
        <v>1358</v>
      </c>
      <c r="R981" t="s">
        <v>18735</v>
      </c>
      <c r="S981" s="120">
        <v>0.6</v>
      </c>
      <c r="U981"/>
    </row>
    <row r="982" spans="1:21">
      <c r="A982">
        <v>981</v>
      </c>
      <c r="B982" s="1" t="s">
        <v>1417</v>
      </c>
      <c r="C982" s="1" t="s">
        <v>164</v>
      </c>
      <c r="D982" s="1" t="s">
        <v>37</v>
      </c>
      <c r="E982" t="s">
        <v>497</v>
      </c>
      <c r="F982" t="s">
        <v>1411</v>
      </c>
      <c r="G982" t="s">
        <v>57</v>
      </c>
      <c r="H982" t="s">
        <v>166</v>
      </c>
      <c r="I982" t="s">
        <v>1331</v>
      </c>
      <c r="J982" s="1">
        <v>4</v>
      </c>
      <c r="K982" t="s">
        <v>1411</v>
      </c>
      <c r="L982" t="s">
        <v>1412</v>
      </c>
      <c r="M982" t="s">
        <v>1413</v>
      </c>
      <c r="N982" s="126"/>
      <c r="Q982" t="s">
        <v>1417</v>
      </c>
      <c r="R982" t="s">
        <v>18735</v>
      </c>
      <c r="S982" s="120">
        <v>0.6</v>
      </c>
      <c r="U982"/>
    </row>
    <row r="983" spans="1:21">
      <c r="A983">
        <v>982</v>
      </c>
      <c r="B983" s="1" t="s">
        <v>1418</v>
      </c>
      <c r="C983" s="1" t="s">
        <v>164</v>
      </c>
      <c r="D983" s="1" t="s">
        <v>37</v>
      </c>
      <c r="E983" t="s">
        <v>497</v>
      </c>
      <c r="F983" t="s">
        <v>1411</v>
      </c>
      <c r="G983" t="s">
        <v>57</v>
      </c>
      <c r="H983" t="s">
        <v>166</v>
      </c>
      <c r="I983" t="s">
        <v>1331</v>
      </c>
      <c r="J983" s="1">
        <v>4</v>
      </c>
      <c r="K983" t="s">
        <v>1411</v>
      </c>
      <c r="L983" t="s">
        <v>1412</v>
      </c>
      <c r="M983" t="s">
        <v>1413</v>
      </c>
      <c r="N983" s="126"/>
      <c r="Q983" t="s">
        <v>1418</v>
      </c>
      <c r="R983" t="s">
        <v>18735</v>
      </c>
      <c r="S983" s="120">
        <v>0.6</v>
      </c>
      <c r="U983"/>
    </row>
    <row r="984" spans="1:21">
      <c r="A984">
        <v>983</v>
      </c>
      <c r="B984" s="1" t="s">
        <v>1419</v>
      </c>
      <c r="C984" s="1" t="s">
        <v>164</v>
      </c>
      <c r="D984" s="1" t="s">
        <v>37</v>
      </c>
      <c r="E984" t="s">
        <v>497</v>
      </c>
      <c r="F984" t="s">
        <v>1411</v>
      </c>
      <c r="G984" t="s">
        <v>57</v>
      </c>
      <c r="H984" t="s">
        <v>166</v>
      </c>
      <c r="I984" t="s">
        <v>1331</v>
      </c>
      <c r="J984" s="1">
        <v>4</v>
      </c>
      <c r="K984" t="s">
        <v>1411</v>
      </c>
      <c r="L984" t="s">
        <v>1412</v>
      </c>
      <c r="M984" t="s">
        <v>1413</v>
      </c>
      <c r="N984" s="126">
        <v>0.01</v>
      </c>
      <c r="Q984" t="s">
        <v>1419</v>
      </c>
      <c r="R984" t="s">
        <v>18735</v>
      </c>
      <c r="S984" s="120">
        <v>0.6</v>
      </c>
      <c r="U984"/>
    </row>
    <row r="985" spans="1:21">
      <c r="A985">
        <v>984</v>
      </c>
      <c r="B985" s="1" t="s">
        <v>1420</v>
      </c>
      <c r="C985" s="1" t="s">
        <v>164</v>
      </c>
      <c r="D985" s="1" t="s">
        <v>37</v>
      </c>
      <c r="E985" t="s">
        <v>497</v>
      </c>
      <c r="F985" t="s">
        <v>1411</v>
      </c>
      <c r="G985" t="s">
        <v>57</v>
      </c>
      <c r="H985" t="s">
        <v>166</v>
      </c>
      <c r="I985" t="s">
        <v>1331</v>
      </c>
      <c r="J985" s="1">
        <v>4</v>
      </c>
      <c r="K985" t="s">
        <v>1411</v>
      </c>
      <c r="L985" t="s">
        <v>1412</v>
      </c>
      <c r="M985" t="s">
        <v>1413</v>
      </c>
      <c r="N985" s="126">
        <v>0.01</v>
      </c>
      <c r="Q985" t="s">
        <v>1420</v>
      </c>
      <c r="R985" t="s">
        <v>18735</v>
      </c>
      <c r="S985" s="120">
        <v>0.6</v>
      </c>
      <c r="U985"/>
    </row>
    <row r="986" spans="1:21">
      <c r="A986">
        <v>985</v>
      </c>
      <c r="B986" s="1" t="s">
        <v>1421</v>
      </c>
      <c r="C986" s="1" t="s">
        <v>164</v>
      </c>
      <c r="D986" s="1" t="s">
        <v>37</v>
      </c>
      <c r="E986" t="s">
        <v>497</v>
      </c>
      <c r="F986" t="s">
        <v>1411</v>
      </c>
      <c r="G986" t="s">
        <v>57</v>
      </c>
      <c r="H986" t="s">
        <v>166</v>
      </c>
      <c r="I986" t="s">
        <v>1331</v>
      </c>
      <c r="J986" s="1">
        <v>4</v>
      </c>
      <c r="K986" t="s">
        <v>1411</v>
      </c>
      <c r="L986" t="s">
        <v>1412</v>
      </c>
      <c r="M986" t="s">
        <v>1413</v>
      </c>
      <c r="N986" s="126"/>
      <c r="Q986" t="s">
        <v>1421</v>
      </c>
      <c r="R986" t="s">
        <v>18735</v>
      </c>
      <c r="S986" s="120">
        <v>0.6</v>
      </c>
      <c r="U986"/>
    </row>
    <row r="987" spans="1:21">
      <c r="A987">
        <v>986</v>
      </c>
      <c r="B987" s="1" t="s">
        <v>1422</v>
      </c>
      <c r="C987" s="1" t="s">
        <v>164</v>
      </c>
      <c r="D987" s="1" t="s">
        <v>37</v>
      </c>
      <c r="E987" t="s">
        <v>497</v>
      </c>
      <c r="F987" t="s">
        <v>1411</v>
      </c>
      <c r="G987" t="s">
        <v>57</v>
      </c>
      <c r="H987" t="s">
        <v>166</v>
      </c>
      <c r="I987" t="s">
        <v>1331</v>
      </c>
      <c r="J987" s="1">
        <v>4</v>
      </c>
      <c r="K987" t="s">
        <v>1411</v>
      </c>
      <c r="L987" t="s">
        <v>1412</v>
      </c>
      <c r="M987" t="s">
        <v>1413</v>
      </c>
      <c r="N987" s="126">
        <v>0.01</v>
      </c>
      <c r="Q987" t="s">
        <v>1422</v>
      </c>
      <c r="R987" t="s">
        <v>18735</v>
      </c>
      <c r="S987" s="120">
        <v>0.6</v>
      </c>
      <c r="U987"/>
    </row>
    <row r="988" spans="1:21">
      <c r="A988">
        <v>987</v>
      </c>
      <c r="B988" s="1" t="s">
        <v>1423</v>
      </c>
      <c r="C988" s="1" t="s">
        <v>164</v>
      </c>
      <c r="D988" s="1" t="s">
        <v>37</v>
      </c>
      <c r="E988" t="s">
        <v>497</v>
      </c>
      <c r="F988" t="s">
        <v>1411</v>
      </c>
      <c r="G988" t="s">
        <v>57</v>
      </c>
      <c r="H988" t="s">
        <v>166</v>
      </c>
      <c r="I988" t="s">
        <v>1331</v>
      </c>
      <c r="J988" s="1">
        <v>4</v>
      </c>
      <c r="K988" t="s">
        <v>1411</v>
      </c>
      <c r="L988" t="s">
        <v>1412</v>
      </c>
      <c r="M988" t="s">
        <v>1413</v>
      </c>
      <c r="N988" s="126"/>
      <c r="Q988" t="s">
        <v>1423</v>
      </c>
      <c r="R988" t="s">
        <v>18735</v>
      </c>
      <c r="S988" s="120">
        <v>0.6</v>
      </c>
      <c r="U988"/>
    </row>
    <row r="989" spans="1:21">
      <c r="A989">
        <v>988</v>
      </c>
      <c r="B989" s="1" t="s">
        <v>1424</v>
      </c>
      <c r="C989" s="1" t="s">
        <v>164</v>
      </c>
      <c r="D989" s="1" t="s">
        <v>37</v>
      </c>
      <c r="E989" t="s">
        <v>497</v>
      </c>
      <c r="F989" t="s">
        <v>1411</v>
      </c>
      <c r="G989" t="s">
        <v>57</v>
      </c>
      <c r="H989" t="s">
        <v>166</v>
      </c>
      <c r="I989" t="s">
        <v>1331</v>
      </c>
      <c r="J989" s="1">
        <v>4</v>
      </c>
      <c r="K989" t="s">
        <v>1411</v>
      </c>
      <c r="L989" t="s">
        <v>1412</v>
      </c>
      <c r="M989" t="s">
        <v>1413</v>
      </c>
      <c r="N989" s="126"/>
      <c r="Q989" t="s">
        <v>1424</v>
      </c>
      <c r="R989" t="s">
        <v>18735</v>
      </c>
      <c r="S989" s="120">
        <v>0.6</v>
      </c>
      <c r="U989"/>
    </row>
    <row r="990" spans="1:21">
      <c r="A990">
        <v>989</v>
      </c>
      <c r="B990" s="1" t="s">
        <v>1425</v>
      </c>
      <c r="C990" s="1" t="s">
        <v>164</v>
      </c>
      <c r="D990" s="1" t="s">
        <v>37</v>
      </c>
      <c r="E990" t="s">
        <v>497</v>
      </c>
      <c r="F990" t="s">
        <v>1411</v>
      </c>
      <c r="G990" t="s">
        <v>57</v>
      </c>
      <c r="H990" t="s">
        <v>166</v>
      </c>
      <c r="I990" t="s">
        <v>1331</v>
      </c>
      <c r="J990" s="1">
        <v>4</v>
      </c>
      <c r="K990" t="s">
        <v>1411</v>
      </c>
      <c r="L990" t="s">
        <v>1412</v>
      </c>
      <c r="M990" t="s">
        <v>1413</v>
      </c>
      <c r="N990" s="126"/>
      <c r="Q990" t="s">
        <v>1425</v>
      </c>
      <c r="R990" t="s">
        <v>18735</v>
      </c>
      <c r="S990" s="120">
        <v>0.6</v>
      </c>
      <c r="U990"/>
    </row>
    <row r="991" spans="1:21">
      <c r="A991">
        <v>990</v>
      </c>
      <c r="B991" s="1" t="s">
        <v>1426</v>
      </c>
      <c r="C991" s="1" t="s">
        <v>164</v>
      </c>
      <c r="D991" s="1" t="s">
        <v>37</v>
      </c>
      <c r="E991" t="s">
        <v>497</v>
      </c>
      <c r="F991" t="s">
        <v>1411</v>
      </c>
      <c r="G991" t="s">
        <v>57</v>
      </c>
      <c r="H991" t="s">
        <v>166</v>
      </c>
      <c r="I991" t="s">
        <v>1331</v>
      </c>
      <c r="J991" s="1">
        <v>4</v>
      </c>
      <c r="K991" t="s">
        <v>1411</v>
      </c>
      <c r="L991" t="s">
        <v>1412</v>
      </c>
      <c r="M991" t="s">
        <v>1413</v>
      </c>
      <c r="N991" s="126"/>
      <c r="Q991" t="s">
        <v>1426</v>
      </c>
      <c r="R991" t="s">
        <v>18735</v>
      </c>
      <c r="S991" s="120">
        <v>0.6</v>
      </c>
      <c r="U991"/>
    </row>
    <row r="992" spans="1:21">
      <c r="A992">
        <v>991</v>
      </c>
      <c r="B992" s="1" t="s">
        <v>1427</v>
      </c>
      <c r="C992" s="1" t="s">
        <v>164</v>
      </c>
      <c r="D992" s="1" t="s">
        <v>37</v>
      </c>
      <c r="E992" t="s">
        <v>497</v>
      </c>
      <c r="F992" t="s">
        <v>1411</v>
      </c>
      <c r="G992" t="s">
        <v>57</v>
      </c>
      <c r="H992" t="s">
        <v>166</v>
      </c>
      <c r="I992" t="s">
        <v>1331</v>
      </c>
      <c r="J992" s="1">
        <v>4</v>
      </c>
      <c r="K992" t="s">
        <v>1411</v>
      </c>
      <c r="L992" t="s">
        <v>1412</v>
      </c>
      <c r="M992" t="s">
        <v>1413</v>
      </c>
      <c r="N992" s="126">
        <v>0.01</v>
      </c>
      <c r="Q992" t="s">
        <v>1427</v>
      </c>
      <c r="R992" t="s">
        <v>18735</v>
      </c>
      <c r="S992" s="120">
        <v>0.6</v>
      </c>
      <c r="U992"/>
    </row>
    <row r="993" spans="1:21">
      <c r="A993">
        <v>992</v>
      </c>
      <c r="B993" s="1" t="s">
        <v>1428</v>
      </c>
      <c r="C993" s="1" t="s">
        <v>164</v>
      </c>
      <c r="D993" s="1" t="s">
        <v>37</v>
      </c>
      <c r="E993" t="s">
        <v>497</v>
      </c>
      <c r="F993" t="s">
        <v>1411</v>
      </c>
      <c r="G993" t="s">
        <v>57</v>
      </c>
      <c r="H993" t="s">
        <v>166</v>
      </c>
      <c r="I993" t="s">
        <v>1331</v>
      </c>
      <c r="J993" s="1">
        <v>4</v>
      </c>
      <c r="K993" t="s">
        <v>1411</v>
      </c>
      <c r="L993" t="s">
        <v>1412</v>
      </c>
      <c r="M993" t="s">
        <v>1413</v>
      </c>
      <c r="N993" s="126"/>
      <c r="Q993" t="s">
        <v>1428</v>
      </c>
      <c r="R993" t="s">
        <v>18735</v>
      </c>
      <c r="S993" s="120">
        <v>0.6</v>
      </c>
      <c r="U993"/>
    </row>
    <row r="994" spans="1:21">
      <c r="A994">
        <v>993</v>
      </c>
      <c r="B994" s="1" t="s">
        <v>1429</v>
      </c>
      <c r="C994" s="1" t="s">
        <v>164</v>
      </c>
      <c r="D994" s="1" t="s">
        <v>37</v>
      </c>
      <c r="E994" t="s">
        <v>497</v>
      </c>
      <c r="F994" t="s">
        <v>1411</v>
      </c>
      <c r="G994" t="s">
        <v>57</v>
      </c>
      <c r="H994" t="s">
        <v>166</v>
      </c>
      <c r="I994" t="s">
        <v>1331</v>
      </c>
      <c r="J994" s="1">
        <v>4</v>
      </c>
      <c r="K994" t="s">
        <v>1411</v>
      </c>
      <c r="L994" t="s">
        <v>1412</v>
      </c>
      <c r="M994" t="s">
        <v>1413</v>
      </c>
      <c r="N994" s="126"/>
      <c r="Q994" t="s">
        <v>1429</v>
      </c>
      <c r="R994" t="s">
        <v>18735</v>
      </c>
      <c r="S994" s="120">
        <v>0.6</v>
      </c>
      <c r="U994"/>
    </row>
    <row r="995" spans="1:21">
      <c r="A995">
        <v>994</v>
      </c>
      <c r="B995" s="1" t="s">
        <v>1430</v>
      </c>
      <c r="C995" s="1" t="s">
        <v>164</v>
      </c>
      <c r="D995" s="1" t="s">
        <v>37</v>
      </c>
      <c r="E995" t="s">
        <v>497</v>
      </c>
      <c r="F995" t="s">
        <v>1411</v>
      </c>
      <c r="G995" t="s">
        <v>57</v>
      </c>
      <c r="H995" t="s">
        <v>166</v>
      </c>
      <c r="I995" t="s">
        <v>1331</v>
      </c>
      <c r="J995" s="1">
        <v>4</v>
      </c>
      <c r="K995" t="s">
        <v>1411</v>
      </c>
      <c r="L995" t="s">
        <v>1412</v>
      </c>
      <c r="M995" t="s">
        <v>1413</v>
      </c>
      <c r="N995" s="126"/>
      <c r="Q995" t="s">
        <v>1430</v>
      </c>
      <c r="R995" t="s">
        <v>18735</v>
      </c>
      <c r="S995" s="120">
        <v>0.6</v>
      </c>
      <c r="U995"/>
    </row>
    <row r="996" spans="1:21">
      <c r="A996">
        <v>995</v>
      </c>
      <c r="B996" s="1" t="s">
        <v>1431</v>
      </c>
      <c r="C996" s="1" t="s">
        <v>164</v>
      </c>
      <c r="D996" s="1" t="s">
        <v>37</v>
      </c>
      <c r="E996" t="s">
        <v>497</v>
      </c>
      <c r="F996" t="s">
        <v>1411</v>
      </c>
      <c r="G996" t="s">
        <v>57</v>
      </c>
      <c r="H996" t="s">
        <v>166</v>
      </c>
      <c r="I996" t="s">
        <v>1331</v>
      </c>
      <c r="J996" s="1">
        <v>4</v>
      </c>
      <c r="K996" t="s">
        <v>1411</v>
      </c>
      <c r="L996" t="s">
        <v>1412</v>
      </c>
      <c r="M996" t="s">
        <v>1413</v>
      </c>
      <c r="N996" s="126"/>
      <c r="Q996" t="s">
        <v>1431</v>
      </c>
      <c r="R996" t="s">
        <v>18735</v>
      </c>
      <c r="S996" s="120">
        <v>0.6</v>
      </c>
      <c r="U996"/>
    </row>
    <row r="997" spans="1:21">
      <c r="A997">
        <v>996</v>
      </c>
      <c r="B997" s="1" t="s">
        <v>1432</v>
      </c>
      <c r="C997" s="1" t="s">
        <v>164</v>
      </c>
      <c r="D997" s="1" t="s">
        <v>37</v>
      </c>
      <c r="E997" t="s">
        <v>497</v>
      </c>
      <c r="F997" t="s">
        <v>1411</v>
      </c>
      <c r="G997" t="s">
        <v>57</v>
      </c>
      <c r="H997" t="s">
        <v>166</v>
      </c>
      <c r="I997" t="s">
        <v>1331</v>
      </c>
      <c r="J997" s="1">
        <v>4</v>
      </c>
      <c r="K997" t="s">
        <v>1411</v>
      </c>
      <c r="L997" t="s">
        <v>1412</v>
      </c>
      <c r="M997" t="s">
        <v>1413</v>
      </c>
      <c r="N997" s="126">
        <v>0.01</v>
      </c>
      <c r="Q997" t="s">
        <v>1432</v>
      </c>
      <c r="R997" t="s">
        <v>18735</v>
      </c>
      <c r="S997" s="120">
        <v>0.6</v>
      </c>
      <c r="U997"/>
    </row>
    <row r="998" spans="1:21">
      <c r="A998">
        <v>997</v>
      </c>
      <c r="B998" s="1" t="s">
        <v>1433</v>
      </c>
      <c r="C998" s="1" t="s">
        <v>164</v>
      </c>
      <c r="D998" s="1" t="s">
        <v>37</v>
      </c>
      <c r="E998" t="s">
        <v>497</v>
      </c>
      <c r="F998" t="s">
        <v>1411</v>
      </c>
      <c r="G998" t="s">
        <v>57</v>
      </c>
      <c r="H998" t="s">
        <v>166</v>
      </c>
      <c r="I998" t="s">
        <v>1331</v>
      </c>
      <c r="J998" s="1">
        <v>4</v>
      </c>
      <c r="K998" t="s">
        <v>1411</v>
      </c>
      <c r="L998" t="s">
        <v>1412</v>
      </c>
      <c r="M998" t="s">
        <v>1413</v>
      </c>
      <c r="N998" s="126"/>
      <c r="Q998" t="s">
        <v>1433</v>
      </c>
      <c r="R998" t="s">
        <v>18735</v>
      </c>
      <c r="S998" s="120">
        <v>0.6</v>
      </c>
      <c r="U998"/>
    </row>
    <row r="999" spans="1:21">
      <c r="A999">
        <v>998</v>
      </c>
      <c r="B999" s="1" t="s">
        <v>1434</v>
      </c>
      <c r="C999" s="1" t="s">
        <v>164</v>
      </c>
      <c r="D999" s="1" t="s">
        <v>37</v>
      </c>
      <c r="E999" t="s">
        <v>497</v>
      </c>
      <c r="F999" t="s">
        <v>1411</v>
      </c>
      <c r="G999" t="s">
        <v>57</v>
      </c>
      <c r="H999" t="s">
        <v>166</v>
      </c>
      <c r="I999" t="s">
        <v>1331</v>
      </c>
      <c r="J999" s="1">
        <v>4</v>
      </c>
      <c r="K999" t="s">
        <v>1411</v>
      </c>
      <c r="L999" t="s">
        <v>1412</v>
      </c>
      <c r="M999" t="s">
        <v>1413</v>
      </c>
      <c r="N999" s="126"/>
      <c r="Q999" t="s">
        <v>1434</v>
      </c>
      <c r="R999" t="s">
        <v>18735</v>
      </c>
      <c r="S999" s="120">
        <v>0.6</v>
      </c>
      <c r="U999"/>
    </row>
    <row r="1000" spans="1:21">
      <c r="A1000">
        <v>999</v>
      </c>
      <c r="B1000" s="1" t="s">
        <v>1054</v>
      </c>
      <c r="C1000" s="1" t="s">
        <v>175</v>
      </c>
      <c r="D1000" s="1" t="s">
        <v>37</v>
      </c>
      <c r="E1000" t="s">
        <v>497</v>
      </c>
      <c r="F1000" t="s">
        <v>1435</v>
      </c>
      <c r="G1000" t="s">
        <v>57</v>
      </c>
      <c r="H1000" t="s">
        <v>177</v>
      </c>
      <c r="I1000" t="s">
        <v>1331</v>
      </c>
      <c r="J1000" s="1">
        <v>4</v>
      </c>
      <c r="K1000" t="s">
        <v>1436</v>
      </c>
      <c r="L1000" t="s">
        <v>1437</v>
      </c>
      <c r="M1000" t="s">
        <v>1438</v>
      </c>
      <c r="N1000" s="126"/>
      <c r="Q1000" t="s">
        <v>1054</v>
      </c>
      <c r="R1000" t="s">
        <v>18736</v>
      </c>
      <c r="S1000" s="120">
        <v>0.6</v>
      </c>
      <c r="U1000"/>
    </row>
    <row r="1001" spans="1:21">
      <c r="A1001">
        <v>1000</v>
      </c>
      <c r="B1001" s="1" t="s">
        <v>1439</v>
      </c>
      <c r="C1001" s="1" t="s">
        <v>175</v>
      </c>
      <c r="D1001" s="1" t="s">
        <v>37</v>
      </c>
      <c r="E1001" t="s">
        <v>497</v>
      </c>
      <c r="F1001" t="s">
        <v>1435</v>
      </c>
      <c r="G1001" t="s">
        <v>57</v>
      </c>
      <c r="H1001" t="s">
        <v>177</v>
      </c>
      <c r="I1001" t="s">
        <v>1331</v>
      </c>
      <c r="J1001" s="1">
        <v>4</v>
      </c>
      <c r="K1001" t="s">
        <v>1436</v>
      </c>
      <c r="L1001" t="s">
        <v>1437</v>
      </c>
      <c r="M1001" t="s">
        <v>1438</v>
      </c>
      <c r="N1001" s="126"/>
      <c r="Q1001" t="s">
        <v>1439</v>
      </c>
      <c r="R1001" t="s">
        <v>18736</v>
      </c>
      <c r="S1001" s="120">
        <v>0.6</v>
      </c>
      <c r="U1001"/>
    </row>
    <row r="1002" spans="1:21">
      <c r="A1002">
        <v>1001</v>
      </c>
      <c r="B1002" s="1" t="s">
        <v>1440</v>
      </c>
      <c r="C1002" s="1" t="s">
        <v>175</v>
      </c>
      <c r="D1002" s="1" t="s">
        <v>37</v>
      </c>
      <c r="E1002" t="s">
        <v>497</v>
      </c>
      <c r="F1002" t="s">
        <v>1435</v>
      </c>
      <c r="G1002" t="s">
        <v>57</v>
      </c>
      <c r="H1002" t="s">
        <v>177</v>
      </c>
      <c r="I1002" t="s">
        <v>1331</v>
      </c>
      <c r="J1002" s="1">
        <v>4</v>
      </c>
      <c r="K1002" t="s">
        <v>1436</v>
      </c>
      <c r="L1002" t="s">
        <v>1437</v>
      </c>
      <c r="M1002" t="s">
        <v>1438</v>
      </c>
      <c r="N1002" s="126"/>
      <c r="Q1002" t="s">
        <v>1440</v>
      </c>
      <c r="R1002" t="s">
        <v>18736</v>
      </c>
      <c r="S1002" s="120">
        <v>0.6</v>
      </c>
      <c r="U1002"/>
    </row>
    <row r="1003" spans="1:21">
      <c r="A1003">
        <v>1002</v>
      </c>
      <c r="B1003" s="1" t="s">
        <v>1441</v>
      </c>
      <c r="C1003" s="1" t="s">
        <v>175</v>
      </c>
      <c r="D1003" s="1" t="s">
        <v>37</v>
      </c>
      <c r="E1003" t="s">
        <v>497</v>
      </c>
      <c r="F1003" t="s">
        <v>1435</v>
      </c>
      <c r="G1003" t="s">
        <v>57</v>
      </c>
      <c r="H1003" t="s">
        <v>177</v>
      </c>
      <c r="I1003" t="s">
        <v>1331</v>
      </c>
      <c r="J1003" s="1">
        <v>4</v>
      </c>
      <c r="K1003" t="s">
        <v>1436</v>
      </c>
      <c r="L1003" t="s">
        <v>1437</v>
      </c>
      <c r="M1003" t="s">
        <v>1438</v>
      </c>
      <c r="N1003" s="126"/>
      <c r="Q1003" t="s">
        <v>1441</v>
      </c>
      <c r="R1003" t="s">
        <v>18736</v>
      </c>
      <c r="S1003" s="120">
        <v>0.6</v>
      </c>
      <c r="U1003"/>
    </row>
    <row r="1004" spans="1:21">
      <c r="A1004">
        <v>1003</v>
      </c>
      <c r="B1004" s="1" t="s">
        <v>1442</v>
      </c>
      <c r="C1004" s="1" t="s">
        <v>175</v>
      </c>
      <c r="D1004" s="1" t="s">
        <v>37</v>
      </c>
      <c r="E1004" t="s">
        <v>497</v>
      </c>
      <c r="F1004" t="s">
        <v>1435</v>
      </c>
      <c r="G1004" t="s">
        <v>57</v>
      </c>
      <c r="H1004" t="s">
        <v>177</v>
      </c>
      <c r="I1004" t="s">
        <v>1331</v>
      </c>
      <c r="J1004" s="1">
        <v>4</v>
      </c>
      <c r="K1004" t="s">
        <v>1436</v>
      </c>
      <c r="L1004" t="s">
        <v>1437</v>
      </c>
      <c r="M1004" t="s">
        <v>1438</v>
      </c>
      <c r="N1004" s="126"/>
      <c r="Q1004" t="s">
        <v>1442</v>
      </c>
      <c r="R1004" t="s">
        <v>18736</v>
      </c>
      <c r="S1004" s="120">
        <v>0.6</v>
      </c>
      <c r="U1004"/>
    </row>
    <row r="1005" spans="1:21">
      <c r="A1005">
        <v>1004</v>
      </c>
      <c r="B1005" s="1" t="s">
        <v>1443</v>
      </c>
      <c r="C1005" s="1" t="s">
        <v>593</v>
      </c>
      <c r="D1005" s="1" t="s">
        <v>37</v>
      </c>
      <c r="E1005" t="s">
        <v>497</v>
      </c>
      <c r="F1005" t="s">
        <v>1444</v>
      </c>
      <c r="G1005" t="s">
        <v>57</v>
      </c>
      <c r="H1005" t="s">
        <v>595</v>
      </c>
      <c r="I1005" t="s">
        <v>1331</v>
      </c>
      <c r="J1005" s="1">
        <v>4</v>
      </c>
      <c r="K1005" t="s">
        <v>1444</v>
      </c>
      <c r="L1005" t="s">
        <v>1445</v>
      </c>
      <c r="M1005" t="s">
        <v>1446</v>
      </c>
      <c r="N1005" s="126"/>
      <c r="Q1005" t="s">
        <v>1443</v>
      </c>
      <c r="R1005" t="s">
        <v>18737</v>
      </c>
      <c r="S1005" s="120">
        <v>0.6</v>
      </c>
      <c r="U1005"/>
    </row>
    <row r="1006" spans="1:21">
      <c r="A1006">
        <v>1005</v>
      </c>
      <c r="B1006" s="1" t="s">
        <v>1447</v>
      </c>
      <c r="C1006" s="1" t="s">
        <v>36</v>
      </c>
      <c r="D1006" s="1" t="s">
        <v>37</v>
      </c>
      <c r="E1006" t="s">
        <v>497</v>
      </c>
      <c r="F1006" t="s">
        <v>1448</v>
      </c>
      <c r="G1006" t="s">
        <v>57</v>
      </c>
      <c r="H1006" t="s">
        <v>40</v>
      </c>
      <c r="I1006" t="s">
        <v>1331</v>
      </c>
      <c r="J1006" s="1">
        <v>4</v>
      </c>
      <c r="K1006" t="s">
        <v>1449</v>
      </c>
      <c r="L1006" t="s">
        <v>1450</v>
      </c>
      <c r="M1006" t="s">
        <v>1451</v>
      </c>
      <c r="N1006" s="126"/>
      <c r="Q1006" t="s">
        <v>1447</v>
      </c>
      <c r="R1006" t="s">
        <v>18738</v>
      </c>
      <c r="S1006" s="120">
        <v>0.6</v>
      </c>
      <c r="U1006"/>
    </row>
    <row r="1007" spans="1:21">
      <c r="A1007">
        <v>1006</v>
      </c>
      <c r="B1007" s="1" t="s">
        <v>1452</v>
      </c>
      <c r="C1007" s="1" t="s">
        <v>201</v>
      </c>
      <c r="D1007" s="1" t="s">
        <v>37</v>
      </c>
      <c r="E1007" t="s">
        <v>497</v>
      </c>
      <c r="F1007" t="s">
        <v>1453</v>
      </c>
      <c r="G1007" t="s">
        <v>57</v>
      </c>
      <c r="H1007" t="s">
        <v>203</v>
      </c>
      <c r="I1007" t="s">
        <v>1331</v>
      </c>
      <c r="J1007" s="1">
        <v>4</v>
      </c>
      <c r="K1007" t="s">
        <v>1453</v>
      </c>
      <c r="L1007" t="s">
        <v>1454</v>
      </c>
      <c r="M1007" t="s">
        <v>1455</v>
      </c>
      <c r="N1007" s="126"/>
      <c r="Q1007" t="s">
        <v>1452</v>
      </c>
      <c r="R1007" t="s">
        <v>18739</v>
      </c>
      <c r="S1007" s="120">
        <v>0.6</v>
      </c>
      <c r="U1007"/>
    </row>
    <row r="1008" spans="1:21">
      <c r="A1008">
        <v>1007</v>
      </c>
      <c r="B1008" s="1" t="s">
        <v>1456</v>
      </c>
      <c r="C1008" s="1" t="s">
        <v>201</v>
      </c>
      <c r="D1008" s="1" t="s">
        <v>37</v>
      </c>
      <c r="E1008" t="s">
        <v>497</v>
      </c>
      <c r="F1008" t="s">
        <v>1453</v>
      </c>
      <c r="G1008" t="s">
        <v>57</v>
      </c>
      <c r="H1008" t="s">
        <v>203</v>
      </c>
      <c r="I1008" t="s">
        <v>1331</v>
      </c>
      <c r="J1008" s="1">
        <v>4</v>
      </c>
      <c r="K1008" t="s">
        <v>1453</v>
      </c>
      <c r="L1008" t="s">
        <v>1454</v>
      </c>
      <c r="M1008" t="s">
        <v>1455</v>
      </c>
      <c r="N1008" s="126"/>
      <c r="Q1008" t="s">
        <v>1456</v>
      </c>
      <c r="R1008" t="s">
        <v>18739</v>
      </c>
      <c r="S1008" s="120">
        <v>0.6</v>
      </c>
      <c r="U1008"/>
    </row>
    <row r="1009" spans="1:21">
      <c r="A1009">
        <v>1008</v>
      </c>
      <c r="B1009" s="1" t="s">
        <v>1457</v>
      </c>
      <c r="C1009" s="1" t="s">
        <v>201</v>
      </c>
      <c r="D1009" s="1" t="s">
        <v>37</v>
      </c>
      <c r="E1009" t="s">
        <v>497</v>
      </c>
      <c r="F1009" t="s">
        <v>1453</v>
      </c>
      <c r="G1009" t="s">
        <v>57</v>
      </c>
      <c r="H1009" t="s">
        <v>203</v>
      </c>
      <c r="I1009" t="s">
        <v>1331</v>
      </c>
      <c r="J1009" s="1">
        <v>4</v>
      </c>
      <c r="K1009" t="s">
        <v>1453</v>
      </c>
      <c r="L1009" t="s">
        <v>1454</v>
      </c>
      <c r="M1009" t="s">
        <v>1455</v>
      </c>
      <c r="N1009" s="126"/>
      <c r="Q1009" t="s">
        <v>1457</v>
      </c>
      <c r="R1009" t="s">
        <v>18739</v>
      </c>
      <c r="S1009" s="120">
        <v>0.6</v>
      </c>
      <c r="U1009"/>
    </row>
    <row r="1010" spans="1:21">
      <c r="A1010">
        <v>1009</v>
      </c>
      <c r="B1010" s="1" t="s">
        <v>1458</v>
      </c>
      <c r="C1010" s="1" t="s">
        <v>201</v>
      </c>
      <c r="D1010" s="1" t="s">
        <v>37</v>
      </c>
      <c r="E1010" t="s">
        <v>497</v>
      </c>
      <c r="F1010" t="s">
        <v>1453</v>
      </c>
      <c r="G1010" t="s">
        <v>57</v>
      </c>
      <c r="H1010" t="s">
        <v>203</v>
      </c>
      <c r="I1010" t="s">
        <v>1331</v>
      </c>
      <c r="J1010" s="1">
        <v>4</v>
      </c>
      <c r="K1010" t="s">
        <v>1453</v>
      </c>
      <c r="L1010" t="s">
        <v>1454</v>
      </c>
      <c r="M1010" t="s">
        <v>1455</v>
      </c>
      <c r="N1010" s="126"/>
      <c r="Q1010" t="s">
        <v>1458</v>
      </c>
      <c r="R1010" t="s">
        <v>18739</v>
      </c>
      <c r="S1010" s="120">
        <v>0.6</v>
      </c>
      <c r="U1010"/>
    </row>
    <row r="1011" spans="1:21">
      <c r="A1011">
        <v>1010</v>
      </c>
      <c r="B1011" s="1" t="s">
        <v>1459</v>
      </c>
      <c r="C1011" s="1" t="s">
        <v>201</v>
      </c>
      <c r="D1011" s="1" t="s">
        <v>37</v>
      </c>
      <c r="E1011" t="s">
        <v>497</v>
      </c>
      <c r="F1011" t="s">
        <v>1453</v>
      </c>
      <c r="G1011" t="s">
        <v>57</v>
      </c>
      <c r="H1011" t="s">
        <v>203</v>
      </c>
      <c r="I1011" t="s">
        <v>1331</v>
      </c>
      <c r="J1011" s="1">
        <v>4</v>
      </c>
      <c r="K1011" t="s">
        <v>1453</v>
      </c>
      <c r="L1011" t="s">
        <v>1454</v>
      </c>
      <c r="M1011" t="s">
        <v>1455</v>
      </c>
      <c r="N1011" s="126"/>
      <c r="Q1011" t="s">
        <v>1459</v>
      </c>
      <c r="R1011" t="s">
        <v>18739</v>
      </c>
      <c r="S1011" s="120">
        <v>0.6</v>
      </c>
      <c r="U1011"/>
    </row>
    <row r="1012" spans="1:21">
      <c r="A1012">
        <v>1011</v>
      </c>
      <c r="B1012" s="1" t="s">
        <v>1460</v>
      </c>
      <c r="C1012" s="1" t="s">
        <v>64</v>
      </c>
      <c r="D1012" s="1" t="s">
        <v>37</v>
      </c>
      <c r="E1012" t="s">
        <v>642</v>
      </c>
      <c r="F1012" t="s">
        <v>1461</v>
      </c>
      <c r="G1012" t="s">
        <v>39</v>
      </c>
      <c r="H1012" t="s">
        <v>67</v>
      </c>
      <c r="I1012" t="s">
        <v>41</v>
      </c>
      <c r="J1012" s="1">
        <v>5</v>
      </c>
      <c r="K1012" t="s">
        <v>1461</v>
      </c>
      <c r="L1012" t="s">
        <v>1462</v>
      </c>
      <c r="M1012" t="s">
        <v>1463</v>
      </c>
      <c r="N1012" s="126"/>
      <c r="Q1012" t="s">
        <v>1460</v>
      </c>
      <c r="R1012" t="s">
        <v>18740</v>
      </c>
      <c r="S1012" s="120">
        <v>0.6</v>
      </c>
      <c r="U1012"/>
    </row>
    <row r="1013" spans="1:21">
      <c r="A1013">
        <v>1012</v>
      </c>
      <c r="B1013" s="1" t="s">
        <v>1464</v>
      </c>
      <c r="C1013" s="1" t="s">
        <v>64</v>
      </c>
      <c r="D1013" s="1" t="s">
        <v>37</v>
      </c>
      <c r="E1013" t="s">
        <v>642</v>
      </c>
      <c r="F1013" t="s">
        <v>1461</v>
      </c>
      <c r="G1013" t="s">
        <v>39</v>
      </c>
      <c r="H1013" t="s">
        <v>67</v>
      </c>
      <c r="I1013" t="s">
        <v>41</v>
      </c>
      <c r="J1013" s="1">
        <v>5</v>
      </c>
      <c r="K1013" t="s">
        <v>1461</v>
      </c>
      <c r="L1013" t="s">
        <v>1462</v>
      </c>
      <c r="M1013" t="s">
        <v>1463</v>
      </c>
      <c r="N1013" s="126">
        <v>0.01</v>
      </c>
      <c r="Q1013" t="s">
        <v>1464</v>
      </c>
      <c r="R1013" t="s">
        <v>18740</v>
      </c>
      <c r="S1013" s="120">
        <v>0.6</v>
      </c>
      <c r="U1013"/>
    </row>
    <row r="1014" spans="1:21">
      <c r="A1014">
        <v>1013</v>
      </c>
      <c r="B1014" s="1" t="s">
        <v>1465</v>
      </c>
      <c r="C1014" s="1" t="s">
        <v>64</v>
      </c>
      <c r="D1014" s="1" t="s">
        <v>37</v>
      </c>
      <c r="E1014" t="s">
        <v>642</v>
      </c>
      <c r="F1014" t="s">
        <v>1461</v>
      </c>
      <c r="G1014" t="s">
        <v>39</v>
      </c>
      <c r="H1014" t="s">
        <v>67</v>
      </c>
      <c r="I1014" t="s">
        <v>41</v>
      </c>
      <c r="J1014" s="1">
        <v>5</v>
      </c>
      <c r="K1014" t="s">
        <v>1461</v>
      </c>
      <c r="L1014" t="s">
        <v>1462</v>
      </c>
      <c r="M1014" t="s">
        <v>1463</v>
      </c>
      <c r="N1014" s="126"/>
      <c r="Q1014" t="s">
        <v>1465</v>
      </c>
      <c r="R1014" t="s">
        <v>18740</v>
      </c>
      <c r="S1014" s="120">
        <v>0.6</v>
      </c>
      <c r="U1014"/>
    </row>
    <row r="1015" spans="1:21">
      <c r="A1015">
        <v>1014</v>
      </c>
      <c r="B1015" s="1" t="s">
        <v>1466</v>
      </c>
      <c r="C1015" s="1" t="s">
        <v>64</v>
      </c>
      <c r="D1015" s="1" t="s">
        <v>37</v>
      </c>
      <c r="E1015" t="s">
        <v>642</v>
      </c>
      <c r="F1015" t="s">
        <v>1461</v>
      </c>
      <c r="G1015" t="s">
        <v>39</v>
      </c>
      <c r="H1015" t="s">
        <v>67</v>
      </c>
      <c r="I1015" t="s">
        <v>41</v>
      </c>
      <c r="J1015" s="1">
        <v>5</v>
      </c>
      <c r="K1015" t="s">
        <v>1461</v>
      </c>
      <c r="L1015" t="s">
        <v>1462</v>
      </c>
      <c r="M1015" t="s">
        <v>1463</v>
      </c>
      <c r="N1015" s="126"/>
      <c r="Q1015" t="s">
        <v>1466</v>
      </c>
      <c r="R1015" t="s">
        <v>18740</v>
      </c>
      <c r="S1015" s="120">
        <v>0.6</v>
      </c>
      <c r="U1015"/>
    </row>
    <row r="1016" spans="1:21">
      <c r="A1016">
        <v>1015</v>
      </c>
      <c r="B1016" s="1" t="s">
        <v>1467</v>
      </c>
      <c r="C1016" s="1" t="s">
        <v>64</v>
      </c>
      <c r="D1016" s="1" t="s">
        <v>37</v>
      </c>
      <c r="E1016" t="s">
        <v>642</v>
      </c>
      <c r="F1016" t="s">
        <v>1461</v>
      </c>
      <c r="G1016" t="s">
        <v>39</v>
      </c>
      <c r="H1016" t="s">
        <v>67</v>
      </c>
      <c r="I1016" t="s">
        <v>41</v>
      </c>
      <c r="J1016" s="1">
        <v>5</v>
      </c>
      <c r="K1016" t="s">
        <v>1461</v>
      </c>
      <c r="L1016" t="s">
        <v>1462</v>
      </c>
      <c r="M1016" t="s">
        <v>1463</v>
      </c>
      <c r="N1016" s="126"/>
      <c r="Q1016" t="s">
        <v>1467</v>
      </c>
      <c r="R1016" t="s">
        <v>18740</v>
      </c>
      <c r="S1016" s="120">
        <v>0.6</v>
      </c>
      <c r="U1016"/>
    </row>
    <row r="1017" spans="1:21">
      <c r="A1017">
        <v>1016</v>
      </c>
      <c r="B1017" s="1" t="s">
        <v>1468</v>
      </c>
      <c r="C1017" s="1" t="s">
        <v>64</v>
      </c>
      <c r="D1017" s="1" t="s">
        <v>37</v>
      </c>
      <c r="E1017" t="s">
        <v>642</v>
      </c>
      <c r="F1017" t="s">
        <v>1461</v>
      </c>
      <c r="G1017" t="s">
        <v>39</v>
      </c>
      <c r="H1017" t="s">
        <v>67</v>
      </c>
      <c r="I1017" t="s">
        <v>41</v>
      </c>
      <c r="J1017" s="1">
        <v>5</v>
      </c>
      <c r="K1017" t="s">
        <v>1461</v>
      </c>
      <c r="L1017" t="s">
        <v>1462</v>
      </c>
      <c r="M1017" t="s">
        <v>1463</v>
      </c>
      <c r="N1017" s="126"/>
      <c r="Q1017" t="s">
        <v>1468</v>
      </c>
      <c r="R1017" t="s">
        <v>18740</v>
      </c>
      <c r="S1017" s="120">
        <v>0.6</v>
      </c>
      <c r="U1017"/>
    </row>
    <row r="1018" spans="1:21">
      <c r="A1018">
        <v>1017</v>
      </c>
      <c r="B1018" s="1" t="s">
        <v>1469</v>
      </c>
      <c r="C1018" s="1" t="s">
        <v>64</v>
      </c>
      <c r="D1018" s="1" t="s">
        <v>37</v>
      </c>
      <c r="E1018" t="s">
        <v>642</v>
      </c>
      <c r="F1018" t="s">
        <v>1461</v>
      </c>
      <c r="G1018" t="s">
        <v>39</v>
      </c>
      <c r="H1018" t="s">
        <v>67</v>
      </c>
      <c r="I1018" t="s">
        <v>41</v>
      </c>
      <c r="J1018" s="1">
        <v>5</v>
      </c>
      <c r="K1018" t="s">
        <v>1461</v>
      </c>
      <c r="L1018" t="s">
        <v>1462</v>
      </c>
      <c r="M1018" t="s">
        <v>1463</v>
      </c>
      <c r="N1018" s="126"/>
      <c r="Q1018" t="s">
        <v>1469</v>
      </c>
      <c r="R1018" t="s">
        <v>18740</v>
      </c>
      <c r="S1018" s="120">
        <v>0.6</v>
      </c>
      <c r="U1018"/>
    </row>
    <row r="1019" spans="1:21">
      <c r="A1019">
        <v>1018</v>
      </c>
      <c r="B1019" s="1" t="s">
        <v>1470</v>
      </c>
      <c r="C1019" s="1" t="s">
        <v>72</v>
      </c>
      <c r="D1019" s="1" t="s">
        <v>37</v>
      </c>
      <c r="E1019" t="s">
        <v>642</v>
      </c>
      <c r="F1019" t="s">
        <v>1471</v>
      </c>
      <c r="G1019" t="s">
        <v>39</v>
      </c>
      <c r="H1019" t="s">
        <v>74</v>
      </c>
      <c r="I1019" t="s">
        <v>41</v>
      </c>
      <c r="J1019" s="1">
        <v>5</v>
      </c>
      <c r="K1019" t="s">
        <v>1471</v>
      </c>
      <c r="L1019" t="s">
        <v>1472</v>
      </c>
      <c r="M1019" t="s">
        <v>1473</v>
      </c>
      <c r="N1019" s="126"/>
      <c r="Q1019" t="s">
        <v>1470</v>
      </c>
      <c r="R1019" t="s">
        <v>18741</v>
      </c>
      <c r="S1019" s="120">
        <v>0.6</v>
      </c>
      <c r="U1019"/>
    </row>
    <row r="1020" spans="1:21">
      <c r="A1020">
        <v>1019</v>
      </c>
      <c r="B1020" s="1" t="s">
        <v>1474</v>
      </c>
      <c r="C1020" s="1" t="s">
        <v>72</v>
      </c>
      <c r="D1020" s="1" t="s">
        <v>37</v>
      </c>
      <c r="E1020" t="s">
        <v>642</v>
      </c>
      <c r="F1020" t="s">
        <v>1471</v>
      </c>
      <c r="G1020" t="s">
        <v>39</v>
      </c>
      <c r="H1020" t="s">
        <v>74</v>
      </c>
      <c r="I1020" t="s">
        <v>41</v>
      </c>
      <c r="J1020" s="1">
        <v>5</v>
      </c>
      <c r="K1020" t="s">
        <v>1471</v>
      </c>
      <c r="L1020" t="s">
        <v>1472</v>
      </c>
      <c r="M1020" t="s">
        <v>1473</v>
      </c>
      <c r="N1020" s="126"/>
      <c r="Q1020" t="s">
        <v>1474</v>
      </c>
      <c r="R1020" t="s">
        <v>18741</v>
      </c>
      <c r="S1020" s="120">
        <v>0.6</v>
      </c>
      <c r="U1020"/>
    </row>
    <row r="1021" spans="1:21">
      <c r="A1021">
        <v>1020</v>
      </c>
      <c r="B1021" s="1" t="s">
        <v>1475</v>
      </c>
      <c r="C1021" s="1" t="s">
        <v>72</v>
      </c>
      <c r="D1021" s="1" t="s">
        <v>37</v>
      </c>
      <c r="E1021" t="s">
        <v>642</v>
      </c>
      <c r="F1021" t="s">
        <v>1471</v>
      </c>
      <c r="G1021" t="s">
        <v>39</v>
      </c>
      <c r="H1021" t="s">
        <v>74</v>
      </c>
      <c r="I1021" t="s">
        <v>41</v>
      </c>
      <c r="J1021" s="1">
        <v>5</v>
      </c>
      <c r="K1021" t="s">
        <v>1471</v>
      </c>
      <c r="L1021" t="s">
        <v>1472</v>
      </c>
      <c r="M1021" t="s">
        <v>1473</v>
      </c>
      <c r="N1021" s="126"/>
      <c r="Q1021" t="s">
        <v>1475</v>
      </c>
      <c r="R1021" t="s">
        <v>18741</v>
      </c>
      <c r="S1021" s="120">
        <v>0.6</v>
      </c>
      <c r="U1021"/>
    </row>
    <row r="1022" spans="1:21">
      <c r="A1022">
        <v>1021</v>
      </c>
      <c r="B1022" s="1" t="s">
        <v>1476</v>
      </c>
      <c r="C1022" s="1" t="s">
        <v>72</v>
      </c>
      <c r="D1022" s="1" t="s">
        <v>37</v>
      </c>
      <c r="E1022" t="s">
        <v>642</v>
      </c>
      <c r="F1022" t="s">
        <v>1471</v>
      </c>
      <c r="G1022" t="s">
        <v>39</v>
      </c>
      <c r="H1022" t="s">
        <v>74</v>
      </c>
      <c r="I1022" t="s">
        <v>41</v>
      </c>
      <c r="J1022" s="1">
        <v>5</v>
      </c>
      <c r="K1022" t="s">
        <v>1471</v>
      </c>
      <c r="L1022" t="s">
        <v>1472</v>
      </c>
      <c r="M1022" t="s">
        <v>1473</v>
      </c>
      <c r="N1022" s="126">
        <v>0.1</v>
      </c>
      <c r="Q1022" t="s">
        <v>1476</v>
      </c>
      <c r="R1022" t="s">
        <v>18741</v>
      </c>
      <c r="S1022" s="120">
        <v>0.6</v>
      </c>
      <c r="U1022"/>
    </row>
    <row r="1023" spans="1:21">
      <c r="A1023">
        <v>1022</v>
      </c>
      <c r="B1023" s="1" t="s">
        <v>1477</v>
      </c>
      <c r="C1023" s="1" t="s">
        <v>72</v>
      </c>
      <c r="D1023" s="1" t="s">
        <v>37</v>
      </c>
      <c r="E1023" t="s">
        <v>642</v>
      </c>
      <c r="F1023" t="s">
        <v>1471</v>
      </c>
      <c r="G1023" t="s">
        <v>39</v>
      </c>
      <c r="H1023" t="s">
        <v>74</v>
      </c>
      <c r="I1023" t="s">
        <v>41</v>
      </c>
      <c r="J1023" s="1">
        <v>5</v>
      </c>
      <c r="K1023" t="s">
        <v>1471</v>
      </c>
      <c r="L1023" t="s">
        <v>1472</v>
      </c>
      <c r="M1023" t="s">
        <v>1473</v>
      </c>
      <c r="N1023" s="126"/>
      <c r="Q1023" t="s">
        <v>1477</v>
      </c>
      <c r="R1023" t="s">
        <v>18741</v>
      </c>
      <c r="S1023" s="120">
        <v>0.6</v>
      </c>
      <c r="U1023"/>
    </row>
    <row r="1024" spans="1:21">
      <c r="A1024">
        <v>1023</v>
      </c>
      <c r="B1024" s="1" t="s">
        <v>1478</v>
      </c>
      <c r="C1024" s="1" t="s">
        <v>87</v>
      </c>
      <c r="D1024" s="1" t="s">
        <v>37</v>
      </c>
      <c r="E1024" t="s">
        <v>642</v>
      </c>
      <c r="F1024" t="s">
        <v>1479</v>
      </c>
      <c r="G1024" t="s">
        <v>39</v>
      </c>
      <c r="H1024" t="s">
        <v>89</v>
      </c>
      <c r="I1024" t="s">
        <v>41</v>
      </c>
      <c r="J1024" s="1">
        <v>5</v>
      </c>
      <c r="K1024" t="s">
        <v>1479</v>
      </c>
      <c r="L1024" t="s">
        <v>1480</v>
      </c>
      <c r="M1024" t="s">
        <v>1481</v>
      </c>
      <c r="N1024" s="126"/>
      <c r="Q1024" t="s">
        <v>1478</v>
      </c>
      <c r="R1024" t="s">
        <v>18742</v>
      </c>
      <c r="S1024" s="120">
        <v>0.6</v>
      </c>
      <c r="U1024"/>
    </row>
    <row r="1025" spans="1:21">
      <c r="A1025">
        <v>1024</v>
      </c>
      <c r="B1025" s="1" t="s">
        <v>1482</v>
      </c>
      <c r="C1025" s="1" t="s">
        <v>87</v>
      </c>
      <c r="D1025" s="1" t="s">
        <v>37</v>
      </c>
      <c r="E1025" t="s">
        <v>642</v>
      </c>
      <c r="F1025" t="s">
        <v>1479</v>
      </c>
      <c r="G1025" t="s">
        <v>39</v>
      </c>
      <c r="H1025" t="s">
        <v>89</v>
      </c>
      <c r="I1025" t="s">
        <v>41</v>
      </c>
      <c r="J1025" s="1">
        <v>5</v>
      </c>
      <c r="K1025" t="s">
        <v>1479</v>
      </c>
      <c r="L1025" t="s">
        <v>1480</v>
      </c>
      <c r="M1025" t="s">
        <v>1481</v>
      </c>
      <c r="N1025" s="126">
        <v>0.01</v>
      </c>
      <c r="Q1025" t="s">
        <v>1482</v>
      </c>
      <c r="R1025" t="s">
        <v>18742</v>
      </c>
      <c r="S1025" s="120">
        <v>0.6</v>
      </c>
      <c r="U1025"/>
    </row>
    <row r="1026" spans="1:21">
      <c r="A1026">
        <v>1025</v>
      </c>
      <c r="B1026" s="1" t="s">
        <v>1483</v>
      </c>
      <c r="C1026" s="1" t="s">
        <v>87</v>
      </c>
      <c r="D1026" s="1" t="s">
        <v>37</v>
      </c>
      <c r="E1026" t="s">
        <v>642</v>
      </c>
      <c r="F1026" t="s">
        <v>1479</v>
      </c>
      <c r="G1026" t="s">
        <v>39</v>
      </c>
      <c r="H1026" t="s">
        <v>89</v>
      </c>
      <c r="I1026" t="s">
        <v>41</v>
      </c>
      <c r="J1026" s="1">
        <v>5</v>
      </c>
      <c r="K1026" t="s">
        <v>1479</v>
      </c>
      <c r="L1026" t="s">
        <v>1480</v>
      </c>
      <c r="M1026" t="s">
        <v>1481</v>
      </c>
      <c r="N1026" s="126"/>
      <c r="Q1026" t="s">
        <v>1483</v>
      </c>
      <c r="R1026" t="s">
        <v>18742</v>
      </c>
      <c r="S1026" s="120">
        <v>0.6</v>
      </c>
      <c r="U1026"/>
    </row>
    <row r="1027" spans="1:21">
      <c r="A1027">
        <v>1026</v>
      </c>
      <c r="B1027" s="1" t="s">
        <v>1484</v>
      </c>
      <c r="C1027" s="1" t="s">
        <v>105</v>
      </c>
      <c r="D1027" s="1" t="s">
        <v>37</v>
      </c>
      <c r="E1027" t="s">
        <v>642</v>
      </c>
      <c r="F1027" t="s">
        <v>1485</v>
      </c>
      <c r="G1027" t="s">
        <v>39</v>
      </c>
      <c r="H1027" t="s">
        <v>107</v>
      </c>
      <c r="I1027" t="s">
        <v>41</v>
      </c>
      <c r="J1027" s="1">
        <v>5</v>
      </c>
      <c r="K1027" t="s">
        <v>1485</v>
      </c>
      <c r="L1027" t="s">
        <v>1486</v>
      </c>
      <c r="M1027" t="s">
        <v>1487</v>
      </c>
      <c r="N1027" s="126"/>
      <c r="Q1027" t="s">
        <v>1484</v>
      </c>
      <c r="R1027" t="s">
        <v>18743</v>
      </c>
      <c r="S1027" s="120">
        <v>0.6</v>
      </c>
      <c r="U1027"/>
    </row>
    <row r="1028" spans="1:21">
      <c r="A1028">
        <v>1027</v>
      </c>
      <c r="B1028" s="1" t="s">
        <v>1488</v>
      </c>
      <c r="C1028" s="1" t="s">
        <v>105</v>
      </c>
      <c r="D1028" s="1" t="s">
        <v>37</v>
      </c>
      <c r="E1028" t="s">
        <v>642</v>
      </c>
      <c r="F1028" t="s">
        <v>1485</v>
      </c>
      <c r="G1028" t="s">
        <v>39</v>
      </c>
      <c r="H1028" t="s">
        <v>107</v>
      </c>
      <c r="I1028" t="s">
        <v>41</v>
      </c>
      <c r="J1028" s="1">
        <v>5</v>
      </c>
      <c r="K1028" t="s">
        <v>1485</v>
      </c>
      <c r="L1028" t="s">
        <v>1486</v>
      </c>
      <c r="M1028" t="s">
        <v>1487</v>
      </c>
      <c r="N1028" s="126"/>
      <c r="Q1028" t="s">
        <v>1488</v>
      </c>
      <c r="R1028" t="s">
        <v>18743</v>
      </c>
      <c r="S1028" s="120">
        <v>0.6</v>
      </c>
      <c r="U1028"/>
    </row>
    <row r="1029" spans="1:21">
      <c r="A1029">
        <v>1028</v>
      </c>
      <c r="B1029" s="1" t="s">
        <v>1489</v>
      </c>
      <c r="C1029" s="1" t="s">
        <v>105</v>
      </c>
      <c r="D1029" s="1" t="s">
        <v>37</v>
      </c>
      <c r="E1029" t="s">
        <v>642</v>
      </c>
      <c r="F1029" t="s">
        <v>1485</v>
      </c>
      <c r="G1029" t="s">
        <v>39</v>
      </c>
      <c r="H1029" t="s">
        <v>107</v>
      </c>
      <c r="I1029" t="s">
        <v>41</v>
      </c>
      <c r="J1029" s="1">
        <v>5</v>
      </c>
      <c r="K1029" t="s">
        <v>1485</v>
      </c>
      <c r="L1029" t="s">
        <v>1486</v>
      </c>
      <c r="M1029" t="s">
        <v>1487</v>
      </c>
      <c r="N1029" s="126"/>
      <c r="Q1029" t="s">
        <v>1489</v>
      </c>
      <c r="R1029" t="s">
        <v>18743</v>
      </c>
      <c r="S1029" s="120">
        <v>0.6</v>
      </c>
      <c r="U1029"/>
    </row>
    <row r="1030" spans="1:21">
      <c r="A1030">
        <v>1029</v>
      </c>
      <c r="B1030" s="1" t="s">
        <v>1490</v>
      </c>
      <c r="C1030" s="1" t="s">
        <v>105</v>
      </c>
      <c r="D1030" s="1" t="s">
        <v>37</v>
      </c>
      <c r="E1030" t="s">
        <v>642</v>
      </c>
      <c r="F1030" t="s">
        <v>1485</v>
      </c>
      <c r="G1030" t="s">
        <v>39</v>
      </c>
      <c r="H1030" t="s">
        <v>107</v>
      </c>
      <c r="I1030" t="s">
        <v>41</v>
      </c>
      <c r="J1030" s="1">
        <v>5</v>
      </c>
      <c r="K1030" t="s">
        <v>1485</v>
      </c>
      <c r="L1030" t="s">
        <v>1486</v>
      </c>
      <c r="M1030" t="s">
        <v>1487</v>
      </c>
      <c r="N1030" s="126"/>
      <c r="Q1030" t="s">
        <v>1490</v>
      </c>
      <c r="R1030" t="s">
        <v>18743</v>
      </c>
      <c r="S1030" s="120">
        <v>0.6</v>
      </c>
      <c r="U1030"/>
    </row>
    <row r="1031" spans="1:21">
      <c r="A1031">
        <v>1030</v>
      </c>
      <c r="B1031" s="1" t="s">
        <v>1491</v>
      </c>
      <c r="C1031" s="1" t="s">
        <v>105</v>
      </c>
      <c r="D1031" s="1" t="s">
        <v>37</v>
      </c>
      <c r="E1031" t="s">
        <v>642</v>
      </c>
      <c r="F1031" t="s">
        <v>1485</v>
      </c>
      <c r="G1031" t="s">
        <v>39</v>
      </c>
      <c r="H1031" t="s">
        <v>107</v>
      </c>
      <c r="I1031" t="s">
        <v>41</v>
      </c>
      <c r="J1031" s="1">
        <v>5</v>
      </c>
      <c r="K1031" t="s">
        <v>1485</v>
      </c>
      <c r="L1031" t="s">
        <v>1486</v>
      </c>
      <c r="M1031" t="s">
        <v>1487</v>
      </c>
      <c r="N1031" s="126"/>
      <c r="Q1031" t="s">
        <v>1491</v>
      </c>
      <c r="R1031" t="s">
        <v>18743</v>
      </c>
      <c r="S1031" s="120">
        <v>0.6</v>
      </c>
      <c r="U1031"/>
    </row>
    <row r="1032" spans="1:21">
      <c r="A1032">
        <v>1031</v>
      </c>
      <c r="B1032" s="1" t="s">
        <v>1492</v>
      </c>
      <c r="C1032" s="1" t="s">
        <v>105</v>
      </c>
      <c r="D1032" s="1" t="s">
        <v>37</v>
      </c>
      <c r="E1032" t="s">
        <v>642</v>
      </c>
      <c r="F1032" t="s">
        <v>1485</v>
      </c>
      <c r="G1032" t="s">
        <v>39</v>
      </c>
      <c r="H1032" t="s">
        <v>107</v>
      </c>
      <c r="I1032" t="s">
        <v>41</v>
      </c>
      <c r="J1032" s="1">
        <v>5</v>
      </c>
      <c r="K1032" t="s">
        <v>1485</v>
      </c>
      <c r="L1032" t="s">
        <v>1486</v>
      </c>
      <c r="M1032" t="s">
        <v>1487</v>
      </c>
      <c r="N1032" s="126">
        <v>0.01</v>
      </c>
      <c r="Q1032" t="s">
        <v>1492</v>
      </c>
      <c r="R1032" t="s">
        <v>18743</v>
      </c>
      <c r="S1032" s="120">
        <v>0.6</v>
      </c>
      <c r="U1032"/>
    </row>
    <row r="1033" spans="1:21">
      <c r="A1033">
        <v>1032</v>
      </c>
      <c r="B1033" s="1" t="s">
        <v>1493</v>
      </c>
      <c r="C1033" s="1" t="s">
        <v>105</v>
      </c>
      <c r="D1033" s="1" t="s">
        <v>37</v>
      </c>
      <c r="E1033" t="s">
        <v>642</v>
      </c>
      <c r="F1033" t="s">
        <v>1485</v>
      </c>
      <c r="G1033" t="s">
        <v>39</v>
      </c>
      <c r="H1033" t="s">
        <v>107</v>
      </c>
      <c r="I1033" t="s">
        <v>41</v>
      </c>
      <c r="J1033" s="1">
        <v>5</v>
      </c>
      <c r="K1033" t="s">
        <v>1485</v>
      </c>
      <c r="L1033" t="s">
        <v>1486</v>
      </c>
      <c r="M1033" t="s">
        <v>1487</v>
      </c>
      <c r="N1033" s="126"/>
      <c r="Q1033" t="s">
        <v>1493</v>
      </c>
      <c r="R1033" t="s">
        <v>18743</v>
      </c>
      <c r="S1033" s="120">
        <v>0.6</v>
      </c>
      <c r="U1033"/>
    </row>
    <row r="1034" spans="1:21">
      <c r="A1034">
        <v>1033</v>
      </c>
      <c r="B1034" s="1" t="s">
        <v>1494</v>
      </c>
      <c r="C1034" s="1" t="s">
        <v>105</v>
      </c>
      <c r="D1034" s="1" t="s">
        <v>37</v>
      </c>
      <c r="E1034" t="s">
        <v>642</v>
      </c>
      <c r="F1034" t="s">
        <v>1485</v>
      </c>
      <c r="G1034" t="s">
        <v>39</v>
      </c>
      <c r="H1034" t="s">
        <v>107</v>
      </c>
      <c r="I1034" t="s">
        <v>41</v>
      </c>
      <c r="J1034" s="1">
        <v>5</v>
      </c>
      <c r="K1034" t="s">
        <v>1485</v>
      </c>
      <c r="L1034" t="s">
        <v>1486</v>
      </c>
      <c r="M1034" t="s">
        <v>1487</v>
      </c>
      <c r="N1034" s="126"/>
      <c r="Q1034" t="s">
        <v>1494</v>
      </c>
      <c r="R1034" t="s">
        <v>18743</v>
      </c>
      <c r="S1034" s="120">
        <v>0.6</v>
      </c>
      <c r="U1034"/>
    </row>
    <row r="1035" spans="1:21">
      <c r="A1035">
        <v>1034</v>
      </c>
      <c r="B1035" s="1" t="s">
        <v>1495</v>
      </c>
      <c r="C1035" s="1" t="s">
        <v>105</v>
      </c>
      <c r="D1035" s="1" t="s">
        <v>37</v>
      </c>
      <c r="E1035" t="s">
        <v>642</v>
      </c>
      <c r="F1035" t="s">
        <v>1485</v>
      </c>
      <c r="G1035" t="s">
        <v>39</v>
      </c>
      <c r="H1035" t="s">
        <v>107</v>
      </c>
      <c r="I1035" t="s">
        <v>41</v>
      </c>
      <c r="J1035" s="1">
        <v>5</v>
      </c>
      <c r="K1035" t="s">
        <v>1485</v>
      </c>
      <c r="L1035" t="s">
        <v>1486</v>
      </c>
      <c r="M1035" t="s">
        <v>1487</v>
      </c>
      <c r="N1035" s="126"/>
      <c r="Q1035" t="s">
        <v>1495</v>
      </c>
      <c r="R1035" t="s">
        <v>18743</v>
      </c>
      <c r="S1035" s="120">
        <v>0.6</v>
      </c>
      <c r="U1035"/>
    </row>
    <row r="1036" spans="1:21">
      <c r="A1036">
        <v>1035</v>
      </c>
      <c r="B1036" s="1" t="s">
        <v>1496</v>
      </c>
      <c r="C1036" s="1" t="s">
        <v>133</v>
      </c>
      <c r="D1036" s="1" t="s">
        <v>37</v>
      </c>
      <c r="E1036" t="s">
        <v>642</v>
      </c>
      <c r="F1036" t="s">
        <v>1497</v>
      </c>
      <c r="G1036" t="s">
        <v>39</v>
      </c>
      <c r="H1036" t="s">
        <v>135</v>
      </c>
      <c r="I1036" t="s">
        <v>41</v>
      </c>
      <c r="J1036" s="1">
        <v>5</v>
      </c>
      <c r="K1036" t="s">
        <v>1497</v>
      </c>
      <c r="L1036" t="s">
        <v>1498</v>
      </c>
      <c r="M1036" t="s">
        <v>1499</v>
      </c>
      <c r="N1036" s="126"/>
      <c r="Q1036" t="s">
        <v>1496</v>
      </c>
      <c r="R1036" t="s">
        <v>18744</v>
      </c>
      <c r="S1036" s="120">
        <v>0.6</v>
      </c>
      <c r="U1036"/>
    </row>
    <row r="1037" spans="1:21">
      <c r="A1037">
        <v>1036</v>
      </c>
      <c r="B1037" s="1" t="s">
        <v>1500</v>
      </c>
      <c r="C1037" s="1" t="s">
        <v>133</v>
      </c>
      <c r="D1037" s="1" t="s">
        <v>37</v>
      </c>
      <c r="E1037" t="s">
        <v>642</v>
      </c>
      <c r="F1037" t="s">
        <v>1497</v>
      </c>
      <c r="G1037" t="s">
        <v>39</v>
      </c>
      <c r="H1037" t="s">
        <v>135</v>
      </c>
      <c r="I1037" t="s">
        <v>41</v>
      </c>
      <c r="J1037" s="1">
        <v>5</v>
      </c>
      <c r="K1037" t="s">
        <v>1497</v>
      </c>
      <c r="L1037" t="s">
        <v>1498</v>
      </c>
      <c r="M1037" t="s">
        <v>1499</v>
      </c>
      <c r="N1037" s="126"/>
      <c r="Q1037" t="s">
        <v>1500</v>
      </c>
      <c r="R1037" t="s">
        <v>18744</v>
      </c>
      <c r="S1037" s="120">
        <v>0.6</v>
      </c>
      <c r="U1037"/>
    </row>
    <row r="1038" spans="1:21">
      <c r="A1038">
        <v>1037</v>
      </c>
      <c r="B1038" s="1" t="s">
        <v>1501</v>
      </c>
      <c r="C1038" s="1" t="s">
        <v>133</v>
      </c>
      <c r="D1038" s="1" t="s">
        <v>37</v>
      </c>
      <c r="E1038" t="s">
        <v>642</v>
      </c>
      <c r="F1038" t="s">
        <v>1497</v>
      </c>
      <c r="G1038" t="s">
        <v>39</v>
      </c>
      <c r="H1038" t="s">
        <v>135</v>
      </c>
      <c r="I1038" t="s">
        <v>41</v>
      </c>
      <c r="J1038" s="1">
        <v>5</v>
      </c>
      <c r="K1038" t="s">
        <v>1497</v>
      </c>
      <c r="L1038" t="s">
        <v>1498</v>
      </c>
      <c r="M1038" t="s">
        <v>1499</v>
      </c>
      <c r="N1038" s="126"/>
      <c r="Q1038" t="s">
        <v>1501</v>
      </c>
      <c r="R1038" t="s">
        <v>18744</v>
      </c>
      <c r="S1038" s="120">
        <v>0.6</v>
      </c>
      <c r="U1038"/>
    </row>
    <row r="1039" spans="1:21">
      <c r="A1039">
        <v>1038</v>
      </c>
      <c r="B1039" s="1" t="s">
        <v>1502</v>
      </c>
      <c r="C1039" s="1" t="s">
        <v>133</v>
      </c>
      <c r="D1039" s="1" t="s">
        <v>37</v>
      </c>
      <c r="E1039" t="s">
        <v>642</v>
      </c>
      <c r="F1039" t="s">
        <v>1497</v>
      </c>
      <c r="G1039" t="s">
        <v>39</v>
      </c>
      <c r="H1039" t="s">
        <v>135</v>
      </c>
      <c r="I1039" t="s">
        <v>41</v>
      </c>
      <c r="J1039" s="1">
        <v>5</v>
      </c>
      <c r="K1039" t="s">
        <v>1497</v>
      </c>
      <c r="L1039" t="s">
        <v>1498</v>
      </c>
      <c r="M1039" t="s">
        <v>1499</v>
      </c>
      <c r="N1039" s="126">
        <v>0.1</v>
      </c>
      <c r="Q1039" t="s">
        <v>1502</v>
      </c>
      <c r="R1039" t="s">
        <v>18744</v>
      </c>
      <c r="S1039" s="120">
        <v>0.6</v>
      </c>
      <c r="U1039"/>
    </row>
    <row r="1040" spans="1:21">
      <c r="A1040">
        <v>1039</v>
      </c>
      <c r="B1040" s="1" t="s">
        <v>994</v>
      </c>
      <c r="C1040" s="1" t="s">
        <v>133</v>
      </c>
      <c r="D1040" s="1" t="s">
        <v>37</v>
      </c>
      <c r="E1040" t="s">
        <v>642</v>
      </c>
      <c r="F1040" t="s">
        <v>1497</v>
      </c>
      <c r="G1040" t="s">
        <v>39</v>
      </c>
      <c r="H1040" t="s">
        <v>135</v>
      </c>
      <c r="I1040" t="s">
        <v>41</v>
      </c>
      <c r="J1040" s="1">
        <v>5</v>
      </c>
      <c r="K1040" t="s">
        <v>1497</v>
      </c>
      <c r="L1040" t="s">
        <v>1498</v>
      </c>
      <c r="M1040" t="s">
        <v>1499</v>
      </c>
      <c r="N1040" s="126"/>
      <c r="Q1040" t="s">
        <v>994</v>
      </c>
      <c r="R1040" t="s">
        <v>18744</v>
      </c>
      <c r="S1040" s="120">
        <v>0.6</v>
      </c>
      <c r="U1040"/>
    </row>
    <row r="1041" spans="1:21">
      <c r="A1041">
        <v>1040</v>
      </c>
      <c r="B1041" s="1" t="s">
        <v>1503</v>
      </c>
      <c r="C1041" s="1" t="s">
        <v>47</v>
      </c>
      <c r="D1041" s="1" t="s">
        <v>37</v>
      </c>
      <c r="E1041" t="s">
        <v>642</v>
      </c>
      <c r="F1041" t="s">
        <v>1504</v>
      </c>
      <c r="G1041" t="s">
        <v>39</v>
      </c>
      <c r="H1041" t="s">
        <v>49</v>
      </c>
      <c r="I1041" t="s">
        <v>41</v>
      </c>
      <c r="J1041" s="1">
        <v>5</v>
      </c>
      <c r="K1041" t="s">
        <v>1505</v>
      </c>
      <c r="L1041" t="s">
        <v>1506</v>
      </c>
      <c r="M1041" t="s">
        <v>1507</v>
      </c>
      <c r="N1041" s="126"/>
      <c r="Q1041" t="s">
        <v>1503</v>
      </c>
      <c r="R1041" t="s">
        <v>18745</v>
      </c>
      <c r="S1041" s="120">
        <v>0.6</v>
      </c>
      <c r="U1041"/>
    </row>
    <row r="1042" spans="1:21">
      <c r="A1042">
        <v>1041</v>
      </c>
      <c r="B1042" s="1" t="s">
        <v>1508</v>
      </c>
      <c r="C1042" s="1" t="s">
        <v>47</v>
      </c>
      <c r="D1042" s="1" t="s">
        <v>37</v>
      </c>
      <c r="E1042" t="s">
        <v>642</v>
      </c>
      <c r="F1042" t="s">
        <v>1504</v>
      </c>
      <c r="G1042" t="s">
        <v>39</v>
      </c>
      <c r="H1042" t="s">
        <v>49</v>
      </c>
      <c r="I1042" t="s">
        <v>41</v>
      </c>
      <c r="J1042" s="1">
        <v>5</v>
      </c>
      <c r="K1042" t="s">
        <v>1505</v>
      </c>
      <c r="L1042" t="s">
        <v>1506</v>
      </c>
      <c r="M1042" t="s">
        <v>1507</v>
      </c>
      <c r="N1042" s="126">
        <v>0.01</v>
      </c>
      <c r="Q1042" t="s">
        <v>1508</v>
      </c>
      <c r="R1042" t="s">
        <v>18745</v>
      </c>
      <c r="S1042" s="120">
        <v>0.6</v>
      </c>
      <c r="U1042"/>
    </row>
    <row r="1043" spans="1:21">
      <c r="A1043">
        <v>1042</v>
      </c>
      <c r="B1043" s="1" t="s">
        <v>1509</v>
      </c>
      <c r="C1043" s="1" t="s">
        <v>47</v>
      </c>
      <c r="D1043" s="1" t="s">
        <v>37</v>
      </c>
      <c r="E1043" t="s">
        <v>642</v>
      </c>
      <c r="F1043" t="s">
        <v>1504</v>
      </c>
      <c r="G1043" t="s">
        <v>39</v>
      </c>
      <c r="H1043" t="s">
        <v>49</v>
      </c>
      <c r="I1043" t="s">
        <v>41</v>
      </c>
      <c r="J1043" s="1">
        <v>5</v>
      </c>
      <c r="K1043" t="s">
        <v>1505</v>
      </c>
      <c r="L1043" t="s">
        <v>1506</v>
      </c>
      <c r="M1043" t="s">
        <v>1507</v>
      </c>
      <c r="N1043" s="126">
        <v>0.01</v>
      </c>
      <c r="Q1043" t="s">
        <v>1509</v>
      </c>
      <c r="R1043" t="s">
        <v>18745</v>
      </c>
      <c r="S1043" s="120">
        <v>0.6</v>
      </c>
      <c r="U1043"/>
    </row>
    <row r="1044" spans="1:21">
      <c r="A1044">
        <v>1043</v>
      </c>
      <c r="B1044" s="1" t="s">
        <v>1510</v>
      </c>
      <c r="C1044" s="1" t="s">
        <v>47</v>
      </c>
      <c r="D1044" s="1" t="s">
        <v>37</v>
      </c>
      <c r="E1044" t="s">
        <v>642</v>
      </c>
      <c r="F1044" t="s">
        <v>1504</v>
      </c>
      <c r="G1044" t="s">
        <v>39</v>
      </c>
      <c r="H1044" t="s">
        <v>49</v>
      </c>
      <c r="I1044" t="s">
        <v>41</v>
      </c>
      <c r="J1044" s="1">
        <v>5</v>
      </c>
      <c r="K1044" t="s">
        <v>1505</v>
      </c>
      <c r="L1044" t="s">
        <v>1506</v>
      </c>
      <c r="M1044" t="s">
        <v>1507</v>
      </c>
      <c r="N1044" s="126"/>
      <c r="Q1044" t="s">
        <v>1510</v>
      </c>
      <c r="R1044" t="s">
        <v>18745</v>
      </c>
      <c r="S1044" s="120">
        <v>0.6</v>
      </c>
      <c r="U1044"/>
    </row>
    <row r="1045" spans="1:21">
      <c r="A1045">
        <v>1044</v>
      </c>
      <c r="B1045" s="1" t="s">
        <v>1511</v>
      </c>
      <c r="C1045" s="1" t="s">
        <v>47</v>
      </c>
      <c r="D1045" s="1" t="s">
        <v>37</v>
      </c>
      <c r="E1045" t="s">
        <v>642</v>
      </c>
      <c r="F1045" t="s">
        <v>1504</v>
      </c>
      <c r="G1045" t="s">
        <v>39</v>
      </c>
      <c r="H1045" t="s">
        <v>49</v>
      </c>
      <c r="I1045" t="s">
        <v>41</v>
      </c>
      <c r="J1045" s="1">
        <v>5</v>
      </c>
      <c r="K1045" t="s">
        <v>1505</v>
      </c>
      <c r="L1045" t="s">
        <v>1506</v>
      </c>
      <c r="M1045" t="s">
        <v>1507</v>
      </c>
      <c r="N1045" s="126"/>
      <c r="Q1045" t="s">
        <v>1511</v>
      </c>
      <c r="R1045" t="s">
        <v>18745</v>
      </c>
      <c r="S1045" s="120">
        <v>0.6</v>
      </c>
      <c r="U1045"/>
    </row>
    <row r="1046" spans="1:21">
      <c r="A1046">
        <v>1045</v>
      </c>
      <c r="B1046" s="1" t="s">
        <v>1512</v>
      </c>
      <c r="C1046" s="1" t="s">
        <v>801</v>
      </c>
      <c r="D1046" s="1" t="s">
        <v>37</v>
      </c>
      <c r="E1046" t="s">
        <v>642</v>
      </c>
      <c r="F1046" t="s">
        <v>1513</v>
      </c>
      <c r="G1046" t="s">
        <v>39</v>
      </c>
      <c r="H1046" t="s">
        <v>803</v>
      </c>
      <c r="I1046" t="s">
        <v>41</v>
      </c>
      <c r="J1046" s="1">
        <v>5</v>
      </c>
      <c r="K1046" t="s">
        <v>1513</v>
      </c>
      <c r="L1046" t="s">
        <v>1514</v>
      </c>
      <c r="M1046" t="s">
        <v>1515</v>
      </c>
      <c r="N1046" s="126"/>
      <c r="Q1046" t="s">
        <v>1512</v>
      </c>
      <c r="R1046" t="s">
        <v>18746</v>
      </c>
      <c r="S1046" s="120">
        <v>0.6</v>
      </c>
      <c r="U1046"/>
    </row>
    <row r="1047" spans="1:21">
      <c r="A1047">
        <v>1046</v>
      </c>
      <c r="B1047" s="1" t="s">
        <v>1516</v>
      </c>
      <c r="C1047" s="1" t="s">
        <v>801</v>
      </c>
      <c r="D1047" s="1" t="s">
        <v>37</v>
      </c>
      <c r="E1047" t="s">
        <v>642</v>
      </c>
      <c r="F1047" t="s">
        <v>1513</v>
      </c>
      <c r="G1047" t="s">
        <v>39</v>
      </c>
      <c r="H1047" t="s">
        <v>803</v>
      </c>
      <c r="I1047" t="s">
        <v>41</v>
      </c>
      <c r="J1047" s="1">
        <v>5</v>
      </c>
      <c r="K1047" t="s">
        <v>1513</v>
      </c>
      <c r="L1047" t="s">
        <v>1514</v>
      </c>
      <c r="M1047" t="s">
        <v>1515</v>
      </c>
      <c r="N1047" s="126"/>
      <c r="Q1047" t="s">
        <v>1516</v>
      </c>
      <c r="R1047" t="s">
        <v>18746</v>
      </c>
      <c r="S1047" s="120">
        <v>0.6</v>
      </c>
      <c r="U1047"/>
    </row>
    <row r="1048" spans="1:21">
      <c r="A1048">
        <v>1047</v>
      </c>
      <c r="B1048" s="1" t="s">
        <v>1517</v>
      </c>
      <c r="C1048" s="1" t="s">
        <v>801</v>
      </c>
      <c r="D1048" s="1" t="s">
        <v>37</v>
      </c>
      <c r="E1048" t="s">
        <v>642</v>
      </c>
      <c r="F1048" t="s">
        <v>1513</v>
      </c>
      <c r="G1048" t="s">
        <v>39</v>
      </c>
      <c r="H1048" t="s">
        <v>803</v>
      </c>
      <c r="I1048" t="s">
        <v>41</v>
      </c>
      <c r="J1048" s="1">
        <v>5</v>
      </c>
      <c r="K1048" t="s">
        <v>1513</v>
      </c>
      <c r="L1048" t="s">
        <v>1514</v>
      </c>
      <c r="M1048" t="s">
        <v>1515</v>
      </c>
      <c r="N1048" s="126"/>
      <c r="Q1048" t="s">
        <v>1517</v>
      </c>
      <c r="R1048" t="s">
        <v>18746</v>
      </c>
      <c r="S1048" s="120">
        <v>0.6</v>
      </c>
      <c r="U1048"/>
    </row>
    <row r="1049" spans="1:21">
      <c r="A1049">
        <v>1048</v>
      </c>
      <c r="B1049" s="1" t="s">
        <v>1098</v>
      </c>
      <c r="C1049" s="1" t="s">
        <v>801</v>
      </c>
      <c r="D1049" s="1" t="s">
        <v>37</v>
      </c>
      <c r="E1049" t="s">
        <v>642</v>
      </c>
      <c r="F1049" t="s">
        <v>1513</v>
      </c>
      <c r="G1049" t="s">
        <v>39</v>
      </c>
      <c r="H1049" t="s">
        <v>803</v>
      </c>
      <c r="I1049" t="s">
        <v>41</v>
      </c>
      <c r="J1049" s="1">
        <v>5</v>
      </c>
      <c r="K1049" t="s">
        <v>1513</v>
      </c>
      <c r="L1049" t="s">
        <v>1514</v>
      </c>
      <c r="M1049" t="s">
        <v>1515</v>
      </c>
      <c r="N1049" s="126"/>
      <c r="Q1049" t="s">
        <v>1098</v>
      </c>
      <c r="R1049" t="s">
        <v>18746</v>
      </c>
      <c r="S1049" s="120">
        <v>0.6</v>
      </c>
      <c r="U1049"/>
    </row>
    <row r="1050" spans="1:21">
      <c r="A1050">
        <v>1049</v>
      </c>
      <c r="B1050" s="1" t="s">
        <v>1518</v>
      </c>
      <c r="C1050" s="1" t="s">
        <v>164</v>
      </c>
      <c r="D1050" s="1" t="s">
        <v>37</v>
      </c>
      <c r="E1050" t="s">
        <v>642</v>
      </c>
      <c r="F1050" t="s">
        <v>1519</v>
      </c>
      <c r="G1050" t="s">
        <v>39</v>
      </c>
      <c r="H1050" t="s">
        <v>166</v>
      </c>
      <c r="I1050" t="s">
        <v>41</v>
      </c>
      <c r="J1050" s="1">
        <v>5</v>
      </c>
      <c r="K1050" t="s">
        <v>1519</v>
      </c>
      <c r="L1050" t="s">
        <v>1520</v>
      </c>
      <c r="M1050" t="s">
        <v>1521</v>
      </c>
      <c r="N1050" s="126">
        <v>0.01</v>
      </c>
      <c r="Q1050" t="s">
        <v>1518</v>
      </c>
      <c r="R1050" t="s">
        <v>18747</v>
      </c>
      <c r="S1050" s="120">
        <v>0.6</v>
      </c>
      <c r="U1050"/>
    </row>
    <row r="1051" spans="1:21">
      <c r="A1051">
        <v>1050</v>
      </c>
      <c r="B1051" s="1" t="s">
        <v>1522</v>
      </c>
      <c r="C1051" s="1" t="s">
        <v>164</v>
      </c>
      <c r="D1051" s="1" t="s">
        <v>37</v>
      </c>
      <c r="E1051" t="s">
        <v>642</v>
      </c>
      <c r="F1051" t="s">
        <v>1519</v>
      </c>
      <c r="G1051" t="s">
        <v>39</v>
      </c>
      <c r="H1051" t="s">
        <v>166</v>
      </c>
      <c r="I1051" t="s">
        <v>41</v>
      </c>
      <c r="J1051" s="1">
        <v>5</v>
      </c>
      <c r="K1051" t="s">
        <v>1519</v>
      </c>
      <c r="L1051" t="s">
        <v>1520</v>
      </c>
      <c r="M1051" t="s">
        <v>1521</v>
      </c>
      <c r="N1051" s="126"/>
      <c r="Q1051" t="s">
        <v>1522</v>
      </c>
      <c r="R1051" t="s">
        <v>18747</v>
      </c>
      <c r="S1051" s="120">
        <v>0.6</v>
      </c>
      <c r="U1051"/>
    </row>
    <row r="1052" spans="1:21">
      <c r="A1052">
        <v>1051</v>
      </c>
      <c r="B1052" s="1" t="s">
        <v>1523</v>
      </c>
      <c r="C1052" s="1" t="s">
        <v>164</v>
      </c>
      <c r="D1052" s="1" t="s">
        <v>37</v>
      </c>
      <c r="E1052" t="s">
        <v>642</v>
      </c>
      <c r="F1052" t="s">
        <v>1519</v>
      </c>
      <c r="G1052" t="s">
        <v>39</v>
      </c>
      <c r="H1052" t="s">
        <v>166</v>
      </c>
      <c r="I1052" t="s">
        <v>41</v>
      </c>
      <c r="J1052" s="1">
        <v>5</v>
      </c>
      <c r="K1052" t="s">
        <v>1519</v>
      </c>
      <c r="L1052" t="s">
        <v>1520</v>
      </c>
      <c r="M1052" t="s">
        <v>1521</v>
      </c>
      <c r="N1052" s="126"/>
      <c r="Q1052" t="s">
        <v>1523</v>
      </c>
      <c r="R1052" t="s">
        <v>18747</v>
      </c>
      <c r="S1052" s="120">
        <v>0.6</v>
      </c>
      <c r="U1052"/>
    </row>
    <row r="1053" spans="1:21">
      <c r="A1053">
        <v>1052</v>
      </c>
      <c r="B1053" s="1" t="s">
        <v>1524</v>
      </c>
      <c r="C1053" s="1" t="s">
        <v>164</v>
      </c>
      <c r="D1053" s="1" t="s">
        <v>37</v>
      </c>
      <c r="E1053" t="s">
        <v>642</v>
      </c>
      <c r="F1053" t="s">
        <v>1519</v>
      </c>
      <c r="G1053" t="s">
        <v>39</v>
      </c>
      <c r="H1053" t="s">
        <v>166</v>
      </c>
      <c r="I1053" t="s">
        <v>41</v>
      </c>
      <c r="J1053" s="1">
        <v>5</v>
      </c>
      <c r="K1053" t="s">
        <v>1519</v>
      </c>
      <c r="L1053" t="s">
        <v>1520</v>
      </c>
      <c r="M1053" t="s">
        <v>1521</v>
      </c>
      <c r="N1053" s="126"/>
      <c r="Q1053" t="s">
        <v>1524</v>
      </c>
      <c r="R1053" t="s">
        <v>18747</v>
      </c>
      <c r="S1053" s="120">
        <v>0.6</v>
      </c>
      <c r="U1053"/>
    </row>
    <row r="1054" spans="1:21">
      <c r="A1054">
        <v>1053</v>
      </c>
      <c r="B1054" s="1" t="s">
        <v>1525</v>
      </c>
      <c r="C1054" s="1" t="s">
        <v>164</v>
      </c>
      <c r="D1054" s="1" t="s">
        <v>37</v>
      </c>
      <c r="E1054" t="s">
        <v>642</v>
      </c>
      <c r="F1054" t="s">
        <v>1519</v>
      </c>
      <c r="G1054" t="s">
        <v>39</v>
      </c>
      <c r="H1054" t="s">
        <v>166</v>
      </c>
      <c r="I1054" t="s">
        <v>41</v>
      </c>
      <c r="J1054" s="1">
        <v>5</v>
      </c>
      <c r="K1054" t="s">
        <v>1519</v>
      </c>
      <c r="L1054" t="s">
        <v>1520</v>
      </c>
      <c r="M1054" t="s">
        <v>1521</v>
      </c>
      <c r="N1054" s="126"/>
      <c r="Q1054" t="s">
        <v>1525</v>
      </c>
      <c r="R1054" t="s">
        <v>18747</v>
      </c>
      <c r="S1054" s="120">
        <v>0.6</v>
      </c>
      <c r="U1054"/>
    </row>
    <row r="1055" spans="1:21">
      <c r="A1055">
        <v>1054</v>
      </c>
      <c r="B1055" s="1" t="s">
        <v>1526</v>
      </c>
      <c r="C1055" s="1" t="s">
        <v>175</v>
      </c>
      <c r="D1055" s="1" t="s">
        <v>37</v>
      </c>
      <c r="E1055" t="s">
        <v>642</v>
      </c>
      <c r="F1055" t="s">
        <v>1527</v>
      </c>
      <c r="G1055" t="s">
        <v>39</v>
      </c>
      <c r="H1055" t="s">
        <v>177</v>
      </c>
      <c r="I1055" t="s">
        <v>41</v>
      </c>
      <c r="J1055" s="1">
        <v>5</v>
      </c>
      <c r="K1055" t="s">
        <v>1528</v>
      </c>
      <c r="L1055" t="s">
        <v>1529</v>
      </c>
      <c r="M1055" t="s">
        <v>1530</v>
      </c>
      <c r="N1055" s="126"/>
      <c r="Q1055" t="s">
        <v>1526</v>
      </c>
      <c r="R1055" t="s">
        <v>18748</v>
      </c>
      <c r="S1055" s="120">
        <v>0.6</v>
      </c>
      <c r="U1055"/>
    </row>
    <row r="1056" spans="1:21">
      <c r="A1056">
        <v>1055</v>
      </c>
      <c r="B1056" s="1" t="s">
        <v>1531</v>
      </c>
      <c r="C1056" s="1" t="s">
        <v>175</v>
      </c>
      <c r="D1056" s="1" t="s">
        <v>37</v>
      </c>
      <c r="E1056" t="s">
        <v>642</v>
      </c>
      <c r="F1056" t="s">
        <v>1527</v>
      </c>
      <c r="G1056" t="s">
        <v>39</v>
      </c>
      <c r="H1056" t="s">
        <v>177</v>
      </c>
      <c r="I1056" t="s">
        <v>41</v>
      </c>
      <c r="J1056" s="1">
        <v>5</v>
      </c>
      <c r="K1056" t="s">
        <v>1528</v>
      </c>
      <c r="L1056" t="s">
        <v>1529</v>
      </c>
      <c r="M1056" t="s">
        <v>1530</v>
      </c>
      <c r="N1056" s="126"/>
      <c r="Q1056" t="s">
        <v>1531</v>
      </c>
      <c r="R1056" t="s">
        <v>18748</v>
      </c>
      <c r="S1056" s="120">
        <v>0.6</v>
      </c>
      <c r="U1056"/>
    </row>
    <row r="1057" spans="1:21">
      <c r="A1057">
        <v>1056</v>
      </c>
      <c r="B1057" s="1" t="s">
        <v>1532</v>
      </c>
      <c r="C1057" s="1" t="s">
        <v>175</v>
      </c>
      <c r="D1057" s="1" t="s">
        <v>37</v>
      </c>
      <c r="E1057" t="s">
        <v>642</v>
      </c>
      <c r="F1057" t="s">
        <v>1527</v>
      </c>
      <c r="G1057" t="s">
        <v>39</v>
      </c>
      <c r="H1057" t="s">
        <v>177</v>
      </c>
      <c r="I1057" t="s">
        <v>41</v>
      </c>
      <c r="J1057" s="1">
        <v>5</v>
      </c>
      <c r="K1057" t="s">
        <v>1528</v>
      </c>
      <c r="L1057" t="s">
        <v>1529</v>
      </c>
      <c r="M1057" t="s">
        <v>1530</v>
      </c>
      <c r="N1057" s="126"/>
      <c r="Q1057" t="s">
        <v>1532</v>
      </c>
      <c r="R1057" t="s">
        <v>18748</v>
      </c>
      <c r="S1057" s="120">
        <v>0.6</v>
      </c>
      <c r="U1057"/>
    </row>
    <row r="1058" spans="1:21">
      <c r="A1058">
        <v>1057</v>
      </c>
      <c r="B1058" s="1" t="s">
        <v>1533</v>
      </c>
      <c r="C1058" s="1" t="s">
        <v>175</v>
      </c>
      <c r="D1058" s="1" t="s">
        <v>37</v>
      </c>
      <c r="E1058" t="s">
        <v>642</v>
      </c>
      <c r="F1058" t="s">
        <v>1527</v>
      </c>
      <c r="G1058" t="s">
        <v>39</v>
      </c>
      <c r="H1058" t="s">
        <v>177</v>
      </c>
      <c r="I1058" t="s">
        <v>41</v>
      </c>
      <c r="J1058" s="1">
        <v>5</v>
      </c>
      <c r="K1058" t="s">
        <v>1528</v>
      </c>
      <c r="L1058" t="s">
        <v>1529</v>
      </c>
      <c r="M1058" t="s">
        <v>1530</v>
      </c>
      <c r="N1058" s="126"/>
      <c r="Q1058" t="s">
        <v>1533</v>
      </c>
      <c r="R1058" t="s">
        <v>18748</v>
      </c>
      <c r="S1058" s="120">
        <v>0.6</v>
      </c>
      <c r="U1058"/>
    </row>
    <row r="1059" spans="1:21">
      <c r="A1059">
        <v>1058</v>
      </c>
      <c r="B1059" s="1" t="s">
        <v>1534</v>
      </c>
      <c r="C1059" s="1" t="s">
        <v>175</v>
      </c>
      <c r="D1059" s="1" t="s">
        <v>37</v>
      </c>
      <c r="E1059" t="s">
        <v>642</v>
      </c>
      <c r="F1059" t="s">
        <v>1527</v>
      </c>
      <c r="G1059" t="s">
        <v>39</v>
      </c>
      <c r="H1059" t="s">
        <v>177</v>
      </c>
      <c r="I1059" t="s">
        <v>41</v>
      </c>
      <c r="J1059" s="1">
        <v>5</v>
      </c>
      <c r="K1059" t="s">
        <v>1528</v>
      </c>
      <c r="L1059" t="s">
        <v>1529</v>
      </c>
      <c r="M1059" t="s">
        <v>1530</v>
      </c>
      <c r="N1059" s="126"/>
      <c r="Q1059" t="s">
        <v>1534</v>
      </c>
      <c r="R1059" t="s">
        <v>18748</v>
      </c>
      <c r="S1059" s="120">
        <v>0.6</v>
      </c>
      <c r="U1059"/>
    </row>
    <row r="1060" spans="1:21">
      <c r="A1060">
        <v>1059</v>
      </c>
      <c r="B1060" s="1" t="s">
        <v>1535</v>
      </c>
      <c r="C1060" s="1" t="s">
        <v>175</v>
      </c>
      <c r="D1060" s="1" t="s">
        <v>37</v>
      </c>
      <c r="E1060" t="s">
        <v>642</v>
      </c>
      <c r="F1060" t="s">
        <v>1527</v>
      </c>
      <c r="G1060" t="s">
        <v>39</v>
      </c>
      <c r="H1060" t="s">
        <v>177</v>
      </c>
      <c r="I1060" t="s">
        <v>41</v>
      </c>
      <c r="J1060" s="1">
        <v>5</v>
      </c>
      <c r="K1060" t="s">
        <v>1528</v>
      </c>
      <c r="L1060" t="s">
        <v>1529</v>
      </c>
      <c r="M1060" t="s">
        <v>1530</v>
      </c>
      <c r="N1060" s="126"/>
      <c r="Q1060" t="s">
        <v>1535</v>
      </c>
      <c r="R1060" t="s">
        <v>18748</v>
      </c>
      <c r="S1060" s="120">
        <v>0.6</v>
      </c>
      <c r="U1060"/>
    </row>
    <row r="1061" spans="1:21">
      <c r="A1061">
        <v>1060</v>
      </c>
      <c r="B1061" s="1" t="s">
        <v>1536</v>
      </c>
      <c r="C1061" s="1" t="s">
        <v>175</v>
      </c>
      <c r="D1061" s="1" t="s">
        <v>37</v>
      </c>
      <c r="E1061" t="s">
        <v>642</v>
      </c>
      <c r="F1061" t="s">
        <v>1527</v>
      </c>
      <c r="G1061" t="s">
        <v>39</v>
      </c>
      <c r="H1061" t="s">
        <v>177</v>
      </c>
      <c r="I1061" t="s">
        <v>41</v>
      </c>
      <c r="J1061" s="1">
        <v>5</v>
      </c>
      <c r="K1061" t="s">
        <v>1528</v>
      </c>
      <c r="L1061" t="s">
        <v>1529</v>
      </c>
      <c r="M1061" t="s">
        <v>1530</v>
      </c>
      <c r="N1061" s="126"/>
      <c r="Q1061" t="s">
        <v>1536</v>
      </c>
      <c r="R1061" t="s">
        <v>18748</v>
      </c>
      <c r="S1061" s="120">
        <v>0.6</v>
      </c>
      <c r="U1061"/>
    </row>
    <row r="1062" spans="1:21">
      <c r="A1062">
        <v>1061</v>
      </c>
      <c r="B1062" s="1" t="s">
        <v>1537</v>
      </c>
      <c r="C1062" s="1" t="s">
        <v>175</v>
      </c>
      <c r="D1062" s="1" t="s">
        <v>37</v>
      </c>
      <c r="E1062" t="s">
        <v>642</v>
      </c>
      <c r="F1062" t="s">
        <v>1527</v>
      </c>
      <c r="G1062" t="s">
        <v>39</v>
      </c>
      <c r="H1062" t="s">
        <v>177</v>
      </c>
      <c r="I1062" t="s">
        <v>41</v>
      </c>
      <c r="J1062" s="1">
        <v>5</v>
      </c>
      <c r="K1062" t="s">
        <v>1528</v>
      </c>
      <c r="L1062" t="s">
        <v>1529</v>
      </c>
      <c r="M1062" t="s">
        <v>1530</v>
      </c>
      <c r="N1062" s="126"/>
      <c r="Q1062" t="s">
        <v>1537</v>
      </c>
      <c r="R1062" t="s">
        <v>18748</v>
      </c>
      <c r="S1062" s="120">
        <v>0.6</v>
      </c>
      <c r="U1062"/>
    </row>
    <row r="1063" spans="1:21">
      <c r="A1063">
        <v>1062</v>
      </c>
      <c r="B1063" s="1" t="s">
        <v>1538</v>
      </c>
      <c r="C1063" s="1" t="s">
        <v>175</v>
      </c>
      <c r="D1063" s="1" t="s">
        <v>37</v>
      </c>
      <c r="E1063" t="s">
        <v>642</v>
      </c>
      <c r="F1063" t="s">
        <v>1527</v>
      </c>
      <c r="G1063" t="s">
        <v>39</v>
      </c>
      <c r="H1063" t="s">
        <v>177</v>
      </c>
      <c r="I1063" t="s">
        <v>41</v>
      </c>
      <c r="J1063" s="1">
        <v>5</v>
      </c>
      <c r="K1063" t="s">
        <v>1528</v>
      </c>
      <c r="L1063" t="s">
        <v>1529</v>
      </c>
      <c r="M1063" t="s">
        <v>1530</v>
      </c>
      <c r="N1063" s="126"/>
      <c r="Q1063" t="s">
        <v>1538</v>
      </c>
      <c r="R1063" t="s">
        <v>18748</v>
      </c>
      <c r="S1063" s="120">
        <v>0.6</v>
      </c>
      <c r="U1063"/>
    </row>
    <row r="1064" spans="1:21">
      <c r="A1064">
        <v>1063</v>
      </c>
      <c r="B1064" s="1" t="s">
        <v>1539</v>
      </c>
      <c r="C1064" s="1" t="s">
        <v>175</v>
      </c>
      <c r="D1064" s="1" t="s">
        <v>37</v>
      </c>
      <c r="E1064" t="s">
        <v>642</v>
      </c>
      <c r="F1064" t="s">
        <v>1527</v>
      </c>
      <c r="G1064" t="s">
        <v>39</v>
      </c>
      <c r="H1064" t="s">
        <v>177</v>
      </c>
      <c r="I1064" t="s">
        <v>41</v>
      </c>
      <c r="J1064" s="1">
        <v>5</v>
      </c>
      <c r="K1064" t="s">
        <v>1528</v>
      </c>
      <c r="L1064" t="s">
        <v>1529</v>
      </c>
      <c r="M1064" t="s">
        <v>1530</v>
      </c>
      <c r="N1064" s="126"/>
      <c r="Q1064" t="s">
        <v>1539</v>
      </c>
      <c r="R1064" t="s">
        <v>18748</v>
      </c>
      <c r="S1064" s="120">
        <v>0.6</v>
      </c>
      <c r="U1064"/>
    </row>
    <row r="1065" spans="1:21">
      <c r="A1065">
        <v>1064</v>
      </c>
      <c r="B1065" s="1" t="s">
        <v>1540</v>
      </c>
      <c r="C1065" s="1" t="s">
        <v>352</v>
      </c>
      <c r="D1065" s="1" t="s">
        <v>37</v>
      </c>
      <c r="E1065" t="s">
        <v>642</v>
      </c>
      <c r="F1065" t="s">
        <v>1541</v>
      </c>
      <c r="G1065" t="s">
        <v>39</v>
      </c>
      <c r="H1065" t="s">
        <v>354</v>
      </c>
      <c r="I1065" t="s">
        <v>41</v>
      </c>
      <c r="J1065" s="1">
        <v>5</v>
      </c>
      <c r="K1065" t="s">
        <v>1541</v>
      </c>
      <c r="L1065" t="s">
        <v>1542</v>
      </c>
      <c r="M1065" t="s">
        <v>1543</v>
      </c>
      <c r="N1065" s="126"/>
      <c r="Q1065" t="s">
        <v>1540</v>
      </c>
      <c r="R1065" t="s">
        <v>18749</v>
      </c>
      <c r="S1065" s="120">
        <v>0.6</v>
      </c>
      <c r="U1065"/>
    </row>
    <row r="1066" spans="1:21">
      <c r="A1066">
        <v>1065</v>
      </c>
      <c r="B1066" s="1" t="s">
        <v>1544</v>
      </c>
      <c r="C1066" s="1" t="s">
        <v>352</v>
      </c>
      <c r="D1066" s="1" t="s">
        <v>37</v>
      </c>
      <c r="E1066" t="s">
        <v>642</v>
      </c>
      <c r="F1066" t="s">
        <v>1541</v>
      </c>
      <c r="G1066" t="s">
        <v>39</v>
      </c>
      <c r="H1066" t="s">
        <v>354</v>
      </c>
      <c r="I1066" t="s">
        <v>41</v>
      </c>
      <c r="J1066" s="1">
        <v>5</v>
      </c>
      <c r="K1066" t="s">
        <v>1541</v>
      </c>
      <c r="L1066" t="s">
        <v>1542</v>
      </c>
      <c r="M1066" t="s">
        <v>1543</v>
      </c>
      <c r="N1066" s="126"/>
      <c r="Q1066" t="s">
        <v>1544</v>
      </c>
      <c r="R1066" t="s">
        <v>18749</v>
      </c>
      <c r="S1066" s="120">
        <v>0.6</v>
      </c>
      <c r="U1066"/>
    </row>
    <row r="1067" spans="1:21">
      <c r="A1067">
        <v>1066</v>
      </c>
      <c r="B1067" s="1" t="s">
        <v>1545</v>
      </c>
      <c r="C1067" s="1" t="s">
        <v>352</v>
      </c>
      <c r="D1067" s="1" t="s">
        <v>37</v>
      </c>
      <c r="E1067" t="s">
        <v>642</v>
      </c>
      <c r="F1067" t="s">
        <v>1541</v>
      </c>
      <c r="G1067" t="s">
        <v>39</v>
      </c>
      <c r="H1067" t="s">
        <v>354</v>
      </c>
      <c r="I1067" t="s">
        <v>41</v>
      </c>
      <c r="J1067" s="1">
        <v>5</v>
      </c>
      <c r="K1067" t="s">
        <v>1541</v>
      </c>
      <c r="L1067" t="s">
        <v>1542</v>
      </c>
      <c r="M1067" t="s">
        <v>1543</v>
      </c>
      <c r="N1067" s="126"/>
      <c r="Q1067" t="s">
        <v>1545</v>
      </c>
      <c r="R1067" t="s">
        <v>18749</v>
      </c>
      <c r="S1067" s="120">
        <v>0.6</v>
      </c>
      <c r="U1067"/>
    </row>
    <row r="1068" spans="1:21">
      <c r="A1068">
        <v>1067</v>
      </c>
      <c r="B1068" s="1" t="s">
        <v>1546</v>
      </c>
      <c r="C1068" s="1" t="s">
        <v>352</v>
      </c>
      <c r="D1068" s="1" t="s">
        <v>37</v>
      </c>
      <c r="E1068" t="s">
        <v>642</v>
      </c>
      <c r="F1068" t="s">
        <v>1541</v>
      </c>
      <c r="G1068" t="s">
        <v>39</v>
      </c>
      <c r="H1068" t="s">
        <v>354</v>
      </c>
      <c r="I1068" t="s">
        <v>41</v>
      </c>
      <c r="J1068" s="1">
        <v>5</v>
      </c>
      <c r="K1068" t="s">
        <v>1541</v>
      </c>
      <c r="L1068" t="s">
        <v>1542</v>
      </c>
      <c r="M1068" t="s">
        <v>1543</v>
      </c>
      <c r="N1068" s="126">
        <v>0.01</v>
      </c>
      <c r="Q1068" t="s">
        <v>1546</v>
      </c>
      <c r="R1068" t="s">
        <v>18749</v>
      </c>
      <c r="S1068" s="120">
        <v>0.6</v>
      </c>
      <c r="U1068"/>
    </row>
    <row r="1069" spans="1:21">
      <c r="A1069">
        <v>1068</v>
      </c>
      <c r="B1069" s="1" t="s">
        <v>1547</v>
      </c>
      <c r="C1069" s="1" t="s">
        <v>352</v>
      </c>
      <c r="D1069" s="1" t="s">
        <v>37</v>
      </c>
      <c r="E1069" t="s">
        <v>642</v>
      </c>
      <c r="F1069" t="s">
        <v>1541</v>
      </c>
      <c r="G1069" t="s">
        <v>39</v>
      </c>
      <c r="H1069" t="s">
        <v>354</v>
      </c>
      <c r="I1069" t="s">
        <v>41</v>
      </c>
      <c r="J1069" s="1">
        <v>5</v>
      </c>
      <c r="K1069" t="s">
        <v>1541</v>
      </c>
      <c r="L1069" t="s">
        <v>1542</v>
      </c>
      <c r="M1069" t="s">
        <v>1543</v>
      </c>
      <c r="N1069" s="126"/>
      <c r="Q1069" t="s">
        <v>1547</v>
      </c>
      <c r="R1069" t="s">
        <v>18749</v>
      </c>
      <c r="S1069" s="120">
        <v>0.6</v>
      </c>
      <c r="U1069"/>
    </row>
    <row r="1070" spans="1:21">
      <c r="A1070">
        <v>1069</v>
      </c>
      <c r="B1070" s="1" t="s">
        <v>1548</v>
      </c>
      <c r="C1070" s="1" t="s">
        <v>352</v>
      </c>
      <c r="D1070" s="1" t="s">
        <v>37</v>
      </c>
      <c r="E1070" t="s">
        <v>642</v>
      </c>
      <c r="F1070" t="s">
        <v>1541</v>
      </c>
      <c r="G1070" t="s">
        <v>39</v>
      </c>
      <c r="H1070" t="s">
        <v>354</v>
      </c>
      <c r="I1070" t="s">
        <v>41</v>
      </c>
      <c r="J1070" s="1">
        <v>5</v>
      </c>
      <c r="K1070" t="s">
        <v>1541</v>
      </c>
      <c r="L1070" t="s">
        <v>1542</v>
      </c>
      <c r="M1070" t="s">
        <v>1543</v>
      </c>
      <c r="N1070" s="126"/>
      <c r="Q1070" t="s">
        <v>1548</v>
      </c>
      <c r="R1070" t="s">
        <v>18749</v>
      </c>
      <c r="S1070" s="120">
        <v>0.6</v>
      </c>
      <c r="U1070"/>
    </row>
    <row r="1071" spans="1:21">
      <c r="A1071">
        <v>1070</v>
      </c>
      <c r="B1071" s="1" t="s">
        <v>1549</v>
      </c>
      <c r="C1071" s="1" t="s">
        <v>352</v>
      </c>
      <c r="D1071" s="1" t="s">
        <v>37</v>
      </c>
      <c r="E1071" t="s">
        <v>642</v>
      </c>
      <c r="F1071" t="s">
        <v>1541</v>
      </c>
      <c r="G1071" t="s">
        <v>39</v>
      </c>
      <c r="H1071" t="s">
        <v>354</v>
      </c>
      <c r="I1071" t="s">
        <v>41</v>
      </c>
      <c r="J1071" s="1">
        <v>5</v>
      </c>
      <c r="K1071" t="s">
        <v>1541</v>
      </c>
      <c r="L1071" t="s">
        <v>1542</v>
      </c>
      <c r="M1071" t="s">
        <v>1543</v>
      </c>
      <c r="N1071" s="126"/>
      <c r="Q1071" t="s">
        <v>1549</v>
      </c>
      <c r="R1071" t="s">
        <v>18749</v>
      </c>
      <c r="S1071" s="120">
        <v>0.6</v>
      </c>
      <c r="U1071"/>
    </row>
    <row r="1072" spans="1:21">
      <c r="A1072">
        <v>1071</v>
      </c>
      <c r="B1072" s="1" t="s">
        <v>1550</v>
      </c>
      <c r="C1072" s="1" t="s">
        <v>352</v>
      </c>
      <c r="D1072" s="1" t="s">
        <v>37</v>
      </c>
      <c r="E1072" t="s">
        <v>642</v>
      </c>
      <c r="F1072" t="s">
        <v>1541</v>
      </c>
      <c r="G1072" t="s">
        <v>39</v>
      </c>
      <c r="H1072" t="s">
        <v>354</v>
      </c>
      <c r="I1072" t="s">
        <v>41</v>
      </c>
      <c r="J1072" s="1">
        <v>5</v>
      </c>
      <c r="K1072" t="s">
        <v>1541</v>
      </c>
      <c r="L1072" t="s">
        <v>1542</v>
      </c>
      <c r="M1072" t="s">
        <v>1543</v>
      </c>
      <c r="N1072" s="126"/>
      <c r="Q1072" t="s">
        <v>1550</v>
      </c>
      <c r="R1072" t="s">
        <v>18749</v>
      </c>
      <c r="S1072" s="120">
        <v>0.6</v>
      </c>
      <c r="U1072"/>
    </row>
    <row r="1073" spans="1:21">
      <c r="A1073">
        <v>1072</v>
      </c>
      <c r="B1073" s="1" t="s">
        <v>1551</v>
      </c>
      <c r="C1073" s="1" t="s">
        <v>593</v>
      </c>
      <c r="D1073" s="1" t="s">
        <v>37</v>
      </c>
      <c r="E1073" t="s">
        <v>642</v>
      </c>
      <c r="F1073" t="s">
        <v>1552</v>
      </c>
      <c r="G1073" t="s">
        <v>39</v>
      </c>
      <c r="H1073" t="s">
        <v>595</v>
      </c>
      <c r="I1073" t="s">
        <v>41</v>
      </c>
      <c r="J1073" s="1">
        <v>5</v>
      </c>
      <c r="K1073" t="s">
        <v>1552</v>
      </c>
      <c r="L1073" t="s">
        <v>1553</v>
      </c>
      <c r="M1073" t="s">
        <v>1554</v>
      </c>
      <c r="N1073" s="126"/>
      <c r="Q1073" t="s">
        <v>1551</v>
      </c>
      <c r="R1073" t="s">
        <v>18750</v>
      </c>
      <c r="S1073" s="120">
        <v>0.6</v>
      </c>
      <c r="U1073"/>
    </row>
    <row r="1074" spans="1:21">
      <c r="A1074">
        <v>1073</v>
      </c>
      <c r="B1074" s="1" t="s">
        <v>1555</v>
      </c>
      <c r="C1074" s="1" t="s">
        <v>593</v>
      </c>
      <c r="D1074" s="1" t="s">
        <v>37</v>
      </c>
      <c r="E1074" t="s">
        <v>642</v>
      </c>
      <c r="F1074" t="s">
        <v>1552</v>
      </c>
      <c r="G1074" t="s">
        <v>39</v>
      </c>
      <c r="H1074" t="s">
        <v>595</v>
      </c>
      <c r="I1074" t="s">
        <v>41</v>
      </c>
      <c r="J1074" s="1">
        <v>5</v>
      </c>
      <c r="K1074" t="s">
        <v>1552</v>
      </c>
      <c r="L1074" t="s">
        <v>1553</v>
      </c>
      <c r="M1074" t="s">
        <v>1554</v>
      </c>
      <c r="N1074" s="126"/>
      <c r="Q1074" t="s">
        <v>1555</v>
      </c>
      <c r="R1074" t="s">
        <v>18750</v>
      </c>
      <c r="S1074" s="120">
        <v>0.6</v>
      </c>
      <c r="U1074"/>
    </row>
    <row r="1075" spans="1:21">
      <c r="A1075">
        <v>1074</v>
      </c>
      <c r="B1075" s="1" t="s">
        <v>1556</v>
      </c>
      <c r="C1075" s="1" t="s">
        <v>593</v>
      </c>
      <c r="D1075" s="1" t="s">
        <v>37</v>
      </c>
      <c r="E1075" t="s">
        <v>642</v>
      </c>
      <c r="F1075" t="s">
        <v>1552</v>
      </c>
      <c r="G1075" t="s">
        <v>39</v>
      </c>
      <c r="H1075" t="s">
        <v>595</v>
      </c>
      <c r="I1075" t="s">
        <v>41</v>
      </c>
      <c r="J1075" s="1">
        <v>5</v>
      </c>
      <c r="K1075" t="s">
        <v>1552</v>
      </c>
      <c r="L1075" t="s">
        <v>1553</v>
      </c>
      <c r="M1075" t="s">
        <v>1554</v>
      </c>
      <c r="N1075" s="126"/>
      <c r="Q1075" t="s">
        <v>1556</v>
      </c>
      <c r="R1075" t="s">
        <v>18750</v>
      </c>
      <c r="S1075" s="120">
        <v>0.6</v>
      </c>
      <c r="U1075"/>
    </row>
    <row r="1076" spans="1:21">
      <c r="A1076">
        <v>1075</v>
      </c>
      <c r="B1076" s="1" t="s">
        <v>1220</v>
      </c>
      <c r="C1076" s="1" t="s">
        <v>593</v>
      </c>
      <c r="D1076" s="1" t="s">
        <v>37</v>
      </c>
      <c r="E1076" t="s">
        <v>642</v>
      </c>
      <c r="F1076" t="s">
        <v>1552</v>
      </c>
      <c r="G1076" t="s">
        <v>39</v>
      </c>
      <c r="H1076" t="s">
        <v>595</v>
      </c>
      <c r="I1076" t="s">
        <v>41</v>
      </c>
      <c r="J1076" s="1">
        <v>5</v>
      </c>
      <c r="K1076" t="s">
        <v>1552</v>
      </c>
      <c r="L1076" t="s">
        <v>1553</v>
      </c>
      <c r="M1076" t="s">
        <v>1554</v>
      </c>
      <c r="N1076" s="126"/>
      <c r="Q1076" t="s">
        <v>1220</v>
      </c>
      <c r="R1076" t="s">
        <v>18750</v>
      </c>
      <c r="S1076" s="120">
        <v>0.6</v>
      </c>
      <c r="U1076"/>
    </row>
    <row r="1077" spans="1:21">
      <c r="A1077">
        <v>1076</v>
      </c>
      <c r="B1077" s="1" t="s">
        <v>1557</v>
      </c>
      <c r="C1077" s="1" t="s">
        <v>36</v>
      </c>
      <c r="D1077" s="1" t="s">
        <v>37</v>
      </c>
      <c r="E1077" t="s">
        <v>642</v>
      </c>
      <c r="F1077" t="s">
        <v>1558</v>
      </c>
      <c r="G1077" t="s">
        <v>39</v>
      </c>
      <c r="H1077" t="s">
        <v>40</v>
      </c>
      <c r="I1077" t="s">
        <v>41</v>
      </c>
      <c r="J1077" s="1">
        <v>5</v>
      </c>
      <c r="K1077" t="s">
        <v>1559</v>
      </c>
      <c r="L1077" t="s">
        <v>1560</v>
      </c>
      <c r="M1077" t="s">
        <v>1561</v>
      </c>
      <c r="N1077" s="126"/>
      <c r="Q1077" t="s">
        <v>1557</v>
      </c>
      <c r="R1077" t="s">
        <v>18751</v>
      </c>
      <c r="S1077" s="120">
        <v>0.6</v>
      </c>
      <c r="U1077"/>
    </row>
    <row r="1078" spans="1:21">
      <c r="A1078">
        <v>1077</v>
      </c>
      <c r="B1078" s="1" t="s">
        <v>1562</v>
      </c>
      <c r="C1078" s="1" t="s">
        <v>201</v>
      </c>
      <c r="D1078" s="1" t="s">
        <v>37</v>
      </c>
      <c r="E1078" t="s">
        <v>642</v>
      </c>
      <c r="F1078" t="s">
        <v>1563</v>
      </c>
      <c r="G1078" t="s">
        <v>39</v>
      </c>
      <c r="H1078" t="s">
        <v>203</v>
      </c>
      <c r="I1078" t="s">
        <v>41</v>
      </c>
      <c r="J1078" s="1">
        <v>5</v>
      </c>
      <c r="K1078" t="s">
        <v>1563</v>
      </c>
      <c r="L1078" t="s">
        <v>1564</v>
      </c>
      <c r="M1078" t="s">
        <v>1565</v>
      </c>
      <c r="N1078" s="126"/>
      <c r="Q1078" t="s">
        <v>1562</v>
      </c>
      <c r="R1078" t="s">
        <v>18752</v>
      </c>
      <c r="S1078" s="120">
        <v>0.6</v>
      </c>
      <c r="U1078"/>
    </row>
    <row r="1079" spans="1:21">
      <c r="A1079">
        <v>1078</v>
      </c>
      <c r="B1079" s="1" t="s">
        <v>1566</v>
      </c>
      <c r="C1079" s="1" t="s">
        <v>201</v>
      </c>
      <c r="D1079" s="1" t="s">
        <v>37</v>
      </c>
      <c r="E1079" t="s">
        <v>642</v>
      </c>
      <c r="F1079" t="s">
        <v>1563</v>
      </c>
      <c r="G1079" t="s">
        <v>39</v>
      </c>
      <c r="H1079" t="s">
        <v>203</v>
      </c>
      <c r="I1079" t="s">
        <v>41</v>
      </c>
      <c r="J1079" s="1">
        <v>5</v>
      </c>
      <c r="K1079" t="s">
        <v>1563</v>
      </c>
      <c r="L1079" t="s">
        <v>1564</v>
      </c>
      <c r="M1079" t="s">
        <v>1565</v>
      </c>
      <c r="N1079" s="126"/>
      <c r="Q1079" t="s">
        <v>1566</v>
      </c>
      <c r="R1079" t="s">
        <v>18752</v>
      </c>
      <c r="S1079" s="120">
        <v>0.6</v>
      </c>
      <c r="U1079"/>
    </row>
    <row r="1080" spans="1:21">
      <c r="A1080">
        <v>1079</v>
      </c>
      <c r="B1080" s="1" t="s">
        <v>1567</v>
      </c>
      <c r="C1080" s="1" t="s">
        <v>201</v>
      </c>
      <c r="D1080" s="1" t="s">
        <v>37</v>
      </c>
      <c r="E1080" t="s">
        <v>642</v>
      </c>
      <c r="F1080" t="s">
        <v>1563</v>
      </c>
      <c r="G1080" t="s">
        <v>39</v>
      </c>
      <c r="H1080" t="s">
        <v>203</v>
      </c>
      <c r="I1080" t="s">
        <v>41</v>
      </c>
      <c r="J1080" s="1">
        <v>5</v>
      </c>
      <c r="K1080" t="s">
        <v>1563</v>
      </c>
      <c r="L1080" t="s">
        <v>1564</v>
      </c>
      <c r="M1080" t="s">
        <v>1565</v>
      </c>
      <c r="N1080" s="126"/>
      <c r="Q1080" t="s">
        <v>1567</v>
      </c>
      <c r="R1080" t="s">
        <v>18752</v>
      </c>
      <c r="S1080" s="120">
        <v>0.6</v>
      </c>
      <c r="U1080"/>
    </row>
    <row r="1081" spans="1:21">
      <c r="A1081">
        <v>1080</v>
      </c>
      <c r="B1081" s="1" t="s">
        <v>1568</v>
      </c>
      <c r="C1081" s="1" t="s">
        <v>201</v>
      </c>
      <c r="D1081" s="1" t="s">
        <v>37</v>
      </c>
      <c r="E1081" t="s">
        <v>642</v>
      </c>
      <c r="F1081" t="s">
        <v>1563</v>
      </c>
      <c r="G1081" t="s">
        <v>39</v>
      </c>
      <c r="H1081" t="s">
        <v>203</v>
      </c>
      <c r="I1081" t="s">
        <v>41</v>
      </c>
      <c r="J1081" s="1">
        <v>5</v>
      </c>
      <c r="K1081" t="s">
        <v>1563</v>
      </c>
      <c r="L1081" t="s">
        <v>1564</v>
      </c>
      <c r="M1081" t="s">
        <v>1565</v>
      </c>
      <c r="N1081" s="126"/>
      <c r="Q1081" t="s">
        <v>1568</v>
      </c>
      <c r="R1081" t="s">
        <v>18752</v>
      </c>
      <c r="S1081" s="120">
        <v>0.6</v>
      </c>
      <c r="U1081"/>
    </row>
    <row r="1082" spans="1:21">
      <c r="A1082">
        <v>1081</v>
      </c>
      <c r="B1082" s="1" t="s">
        <v>1569</v>
      </c>
      <c r="C1082" s="1" t="s">
        <v>201</v>
      </c>
      <c r="D1082" s="1" t="s">
        <v>37</v>
      </c>
      <c r="E1082" t="s">
        <v>642</v>
      </c>
      <c r="F1082" t="s">
        <v>1563</v>
      </c>
      <c r="G1082" t="s">
        <v>39</v>
      </c>
      <c r="H1082" t="s">
        <v>203</v>
      </c>
      <c r="I1082" t="s">
        <v>41</v>
      </c>
      <c r="J1082" s="1">
        <v>5</v>
      </c>
      <c r="K1082" t="s">
        <v>1563</v>
      </c>
      <c r="L1082" t="s">
        <v>1564</v>
      </c>
      <c r="M1082" t="s">
        <v>1565</v>
      </c>
      <c r="N1082" s="126"/>
      <c r="Q1082" t="s">
        <v>1569</v>
      </c>
      <c r="R1082" t="s">
        <v>18752</v>
      </c>
      <c r="S1082" s="120">
        <v>0.6</v>
      </c>
      <c r="U1082"/>
    </row>
    <row r="1083" spans="1:21">
      <c r="A1083">
        <v>1082</v>
      </c>
      <c r="B1083" s="1" t="s">
        <v>1570</v>
      </c>
      <c r="C1083" s="1" t="s">
        <v>201</v>
      </c>
      <c r="D1083" s="1" t="s">
        <v>37</v>
      </c>
      <c r="E1083" t="s">
        <v>642</v>
      </c>
      <c r="F1083" t="s">
        <v>1563</v>
      </c>
      <c r="G1083" t="s">
        <v>39</v>
      </c>
      <c r="H1083" t="s">
        <v>203</v>
      </c>
      <c r="I1083" t="s">
        <v>41</v>
      </c>
      <c r="J1083" s="1">
        <v>5</v>
      </c>
      <c r="K1083" t="s">
        <v>1563</v>
      </c>
      <c r="L1083" t="s">
        <v>1564</v>
      </c>
      <c r="M1083" t="s">
        <v>1565</v>
      </c>
      <c r="N1083" s="126"/>
      <c r="Q1083" t="s">
        <v>1570</v>
      </c>
      <c r="R1083" t="s">
        <v>18752</v>
      </c>
      <c r="S1083" s="120">
        <v>0.6</v>
      </c>
      <c r="U1083"/>
    </row>
    <row r="1084" spans="1:21">
      <c r="A1084">
        <v>1083</v>
      </c>
      <c r="B1084" s="1" t="s">
        <v>1571</v>
      </c>
      <c r="C1084" s="1" t="s">
        <v>201</v>
      </c>
      <c r="D1084" s="1" t="s">
        <v>37</v>
      </c>
      <c r="E1084" t="s">
        <v>642</v>
      </c>
      <c r="F1084" t="s">
        <v>1563</v>
      </c>
      <c r="G1084" t="s">
        <v>39</v>
      </c>
      <c r="H1084" t="s">
        <v>203</v>
      </c>
      <c r="I1084" t="s">
        <v>41</v>
      </c>
      <c r="J1084" s="1">
        <v>5</v>
      </c>
      <c r="K1084" t="s">
        <v>1563</v>
      </c>
      <c r="L1084" t="s">
        <v>1564</v>
      </c>
      <c r="M1084" t="s">
        <v>1565</v>
      </c>
      <c r="N1084" s="126"/>
      <c r="Q1084" t="s">
        <v>1571</v>
      </c>
      <c r="R1084" t="s">
        <v>18752</v>
      </c>
      <c r="S1084" s="120">
        <v>0.6</v>
      </c>
      <c r="U1084"/>
    </row>
    <row r="1085" spans="1:21">
      <c r="A1085">
        <v>1084</v>
      </c>
      <c r="B1085" s="1" t="s">
        <v>1572</v>
      </c>
      <c r="C1085" s="1" t="s">
        <v>201</v>
      </c>
      <c r="D1085" s="1" t="s">
        <v>37</v>
      </c>
      <c r="E1085" t="s">
        <v>642</v>
      </c>
      <c r="F1085" t="s">
        <v>1563</v>
      </c>
      <c r="G1085" t="s">
        <v>39</v>
      </c>
      <c r="H1085" t="s">
        <v>203</v>
      </c>
      <c r="I1085" t="s">
        <v>41</v>
      </c>
      <c r="J1085" s="1">
        <v>5</v>
      </c>
      <c r="K1085" t="s">
        <v>1563</v>
      </c>
      <c r="L1085" t="s">
        <v>1564</v>
      </c>
      <c r="M1085" t="s">
        <v>1565</v>
      </c>
      <c r="N1085" s="126"/>
      <c r="Q1085" t="s">
        <v>1572</v>
      </c>
      <c r="R1085" t="s">
        <v>18752</v>
      </c>
      <c r="S1085" s="120">
        <v>0.6</v>
      </c>
      <c r="U1085"/>
    </row>
    <row r="1086" spans="1:21">
      <c r="A1086">
        <v>1085</v>
      </c>
      <c r="B1086" s="1" t="s">
        <v>1573</v>
      </c>
      <c r="C1086" s="1" t="s">
        <v>201</v>
      </c>
      <c r="D1086" s="1" t="s">
        <v>37</v>
      </c>
      <c r="E1086" t="s">
        <v>642</v>
      </c>
      <c r="F1086" t="s">
        <v>1563</v>
      </c>
      <c r="G1086" t="s">
        <v>39</v>
      </c>
      <c r="H1086" t="s">
        <v>203</v>
      </c>
      <c r="I1086" t="s">
        <v>41</v>
      </c>
      <c r="J1086" s="1">
        <v>5</v>
      </c>
      <c r="K1086" t="s">
        <v>1563</v>
      </c>
      <c r="L1086" t="s">
        <v>1564</v>
      </c>
      <c r="M1086" t="s">
        <v>1565</v>
      </c>
      <c r="N1086" s="126"/>
      <c r="Q1086" t="s">
        <v>1573</v>
      </c>
      <c r="R1086" t="s">
        <v>18752</v>
      </c>
      <c r="S1086" s="120">
        <v>0.6</v>
      </c>
      <c r="U1086"/>
    </row>
    <row r="1087" spans="1:21">
      <c r="A1087">
        <v>1086</v>
      </c>
      <c r="B1087" s="1" t="s">
        <v>1574</v>
      </c>
      <c r="C1087" s="1" t="s">
        <v>201</v>
      </c>
      <c r="D1087" s="1" t="s">
        <v>37</v>
      </c>
      <c r="E1087" t="s">
        <v>642</v>
      </c>
      <c r="F1087" t="s">
        <v>1563</v>
      </c>
      <c r="G1087" t="s">
        <v>39</v>
      </c>
      <c r="H1087" t="s">
        <v>203</v>
      </c>
      <c r="I1087" t="s">
        <v>41</v>
      </c>
      <c r="J1087" s="1">
        <v>5</v>
      </c>
      <c r="K1087" t="s">
        <v>1563</v>
      </c>
      <c r="L1087" t="s">
        <v>1564</v>
      </c>
      <c r="M1087" t="s">
        <v>1565</v>
      </c>
      <c r="N1087" s="126"/>
      <c r="Q1087" t="s">
        <v>1574</v>
      </c>
      <c r="R1087" t="s">
        <v>18752</v>
      </c>
      <c r="S1087" s="120">
        <v>0.6</v>
      </c>
      <c r="U1087"/>
    </row>
    <row r="1088" spans="1:21">
      <c r="A1088">
        <v>1087</v>
      </c>
      <c r="B1088" s="1" t="s">
        <v>1575</v>
      </c>
      <c r="C1088" s="1" t="s">
        <v>201</v>
      </c>
      <c r="D1088" s="1" t="s">
        <v>37</v>
      </c>
      <c r="E1088" t="s">
        <v>642</v>
      </c>
      <c r="F1088" t="s">
        <v>1563</v>
      </c>
      <c r="G1088" t="s">
        <v>39</v>
      </c>
      <c r="H1088" t="s">
        <v>203</v>
      </c>
      <c r="I1088" t="s">
        <v>41</v>
      </c>
      <c r="J1088" s="1">
        <v>5</v>
      </c>
      <c r="K1088" t="s">
        <v>1563</v>
      </c>
      <c r="L1088" t="s">
        <v>1564</v>
      </c>
      <c r="M1088" t="s">
        <v>1565</v>
      </c>
      <c r="N1088" s="126"/>
      <c r="Q1088" t="s">
        <v>1575</v>
      </c>
      <c r="R1088" t="s">
        <v>18752</v>
      </c>
      <c r="S1088" s="120">
        <v>0.6</v>
      </c>
      <c r="U1088"/>
    </row>
    <row r="1089" spans="1:21">
      <c r="A1089">
        <v>1088</v>
      </c>
      <c r="B1089" s="1" t="s">
        <v>1576</v>
      </c>
      <c r="C1089" s="1" t="s">
        <v>201</v>
      </c>
      <c r="D1089" s="1" t="s">
        <v>37</v>
      </c>
      <c r="E1089" t="s">
        <v>642</v>
      </c>
      <c r="F1089" t="s">
        <v>1563</v>
      </c>
      <c r="G1089" t="s">
        <v>39</v>
      </c>
      <c r="H1089" t="s">
        <v>203</v>
      </c>
      <c r="I1089" t="s">
        <v>41</v>
      </c>
      <c r="J1089" s="1">
        <v>5</v>
      </c>
      <c r="K1089" t="s">
        <v>1563</v>
      </c>
      <c r="L1089" t="s">
        <v>1564</v>
      </c>
      <c r="M1089" t="s">
        <v>1565</v>
      </c>
      <c r="N1089" s="126"/>
      <c r="Q1089" t="s">
        <v>1576</v>
      </c>
      <c r="R1089" t="s">
        <v>18752</v>
      </c>
      <c r="S1089" s="120">
        <v>0.6</v>
      </c>
      <c r="U1089"/>
    </row>
    <row r="1090" spans="1:21">
      <c r="A1090">
        <v>1089</v>
      </c>
      <c r="B1090" s="1" t="s">
        <v>1577</v>
      </c>
      <c r="C1090" s="1" t="s">
        <v>201</v>
      </c>
      <c r="D1090" s="1" t="s">
        <v>37</v>
      </c>
      <c r="E1090" t="s">
        <v>642</v>
      </c>
      <c r="F1090" t="s">
        <v>1563</v>
      </c>
      <c r="G1090" t="s">
        <v>39</v>
      </c>
      <c r="H1090" t="s">
        <v>203</v>
      </c>
      <c r="I1090" t="s">
        <v>41</v>
      </c>
      <c r="J1090" s="1">
        <v>5</v>
      </c>
      <c r="K1090" t="s">
        <v>1563</v>
      </c>
      <c r="L1090" t="s">
        <v>1564</v>
      </c>
      <c r="M1090" t="s">
        <v>1565</v>
      </c>
      <c r="N1090" s="126"/>
      <c r="Q1090" t="s">
        <v>1577</v>
      </c>
      <c r="R1090" t="s">
        <v>18752</v>
      </c>
      <c r="S1090" s="120">
        <v>0.6</v>
      </c>
      <c r="U1090"/>
    </row>
    <row r="1091" spans="1:21">
      <c r="A1091">
        <v>1090</v>
      </c>
      <c r="B1091" s="1" t="s">
        <v>1578</v>
      </c>
      <c r="C1091" s="1" t="s">
        <v>201</v>
      </c>
      <c r="D1091" s="1" t="s">
        <v>37</v>
      </c>
      <c r="E1091" t="s">
        <v>642</v>
      </c>
      <c r="F1091" t="s">
        <v>1563</v>
      </c>
      <c r="G1091" t="s">
        <v>39</v>
      </c>
      <c r="H1091" t="s">
        <v>203</v>
      </c>
      <c r="I1091" t="s">
        <v>41</v>
      </c>
      <c r="J1091" s="1">
        <v>5</v>
      </c>
      <c r="K1091" t="s">
        <v>1563</v>
      </c>
      <c r="L1091" t="s">
        <v>1564</v>
      </c>
      <c r="M1091" t="s">
        <v>1565</v>
      </c>
      <c r="N1091" s="126"/>
      <c r="Q1091" t="s">
        <v>1578</v>
      </c>
      <c r="R1091" t="s">
        <v>18752</v>
      </c>
      <c r="S1091" s="120">
        <v>0.6</v>
      </c>
      <c r="U1091"/>
    </row>
    <row r="1092" spans="1:21">
      <c r="A1092">
        <v>1091</v>
      </c>
      <c r="B1092" s="1" t="s">
        <v>1579</v>
      </c>
      <c r="C1092" s="1" t="s">
        <v>201</v>
      </c>
      <c r="D1092" s="1" t="s">
        <v>37</v>
      </c>
      <c r="E1092" t="s">
        <v>642</v>
      </c>
      <c r="F1092" t="s">
        <v>1563</v>
      </c>
      <c r="G1092" t="s">
        <v>39</v>
      </c>
      <c r="H1092" t="s">
        <v>203</v>
      </c>
      <c r="I1092" t="s">
        <v>41</v>
      </c>
      <c r="J1092" s="1">
        <v>5</v>
      </c>
      <c r="K1092" t="s">
        <v>1563</v>
      </c>
      <c r="L1092" t="s">
        <v>1564</v>
      </c>
      <c r="M1092" t="s">
        <v>1565</v>
      </c>
      <c r="N1092" s="126"/>
      <c r="Q1092" t="s">
        <v>1579</v>
      </c>
      <c r="R1092" t="s">
        <v>18752</v>
      </c>
      <c r="S1092" s="120">
        <v>0.6</v>
      </c>
      <c r="U1092"/>
    </row>
    <row r="1093" spans="1:21">
      <c r="A1093">
        <v>1092</v>
      </c>
      <c r="B1093" s="1" t="s">
        <v>1580</v>
      </c>
      <c r="C1093" s="1" t="s">
        <v>201</v>
      </c>
      <c r="D1093" s="1" t="s">
        <v>37</v>
      </c>
      <c r="E1093" t="s">
        <v>642</v>
      </c>
      <c r="F1093" t="s">
        <v>1563</v>
      </c>
      <c r="G1093" t="s">
        <v>39</v>
      </c>
      <c r="H1093" t="s">
        <v>203</v>
      </c>
      <c r="I1093" t="s">
        <v>41</v>
      </c>
      <c r="J1093" s="1">
        <v>5</v>
      </c>
      <c r="K1093" t="s">
        <v>1563</v>
      </c>
      <c r="L1093" t="s">
        <v>1564</v>
      </c>
      <c r="M1093" t="s">
        <v>1565</v>
      </c>
      <c r="N1093" s="126">
        <v>0.01</v>
      </c>
      <c r="Q1093" t="s">
        <v>1580</v>
      </c>
      <c r="R1093" t="s">
        <v>18752</v>
      </c>
      <c r="S1093" s="120">
        <v>0.6</v>
      </c>
      <c r="U1093"/>
    </row>
    <row r="1094" spans="1:21">
      <c r="A1094">
        <v>1093</v>
      </c>
      <c r="B1094" s="1" t="s">
        <v>1581</v>
      </c>
      <c r="C1094" s="1" t="s">
        <v>64</v>
      </c>
      <c r="D1094" s="1" t="s">
        <v>37</v>
      </c>
      <c r="E1094" t="s">
        <v>769</v>
      </c>
      <c r="F1094" t="s">
        <v>1582</v>
      </c>
      <c r="G1094" t="s">
        <v>39</v>
      </c>
      <c r="H1094" t="s">
        <v>67</v>
      </c>
      <c r="I1094" t="s">
        <v>41</v>
      </c>
      <c r="J1094" s="1">
        <v>7</v>
      </c>
      <c r="K1094" t="s">
        <v>1582</v>
      </c>
      <c r="L1094" t="s">
        <v>1583</v>
      </c>
      <c r="M1094" t="s">
        <v>1584</v>
      </c>
      <c r="N1094" s="126">
        <v>0.01</v>
      </c>
      <c r="Q1094" t="s">
        <v>1581</v>
      </c>
      <c r="R1094" t="s">
        <v>18753</v>
      </c>
      <c r="S1094" s="120">
        <v>0.6</v>
      </c>
      <c r="U1094"/>
    </row>
    <row r="1095" spans="1:21">
      <c r="A1095">
        <v>1094</v>
      </c>
      <c r="B1095" s="1" t="s">
        <v>1092</v>
      </c>
      <c r="C1095" s="1" t="s">
        <v>64</v>
      </c>
      <c r="D1095" s="1" t="s">
        <v>37</v>
      </c>
      <c r="E1095" t="s">
        <v>769</v>
      </c>
      <c r="F1095" t="s">
        <v>1582</v>
      </c>
      <c r="G1095" t="s">
        <v>39</v>
      </c>
      <c r="H1095" t="s">
        <v>67</v>
      </c>
      <c r="I1095" t="s">
        <v>41</v>
      </c>
      <c r="J1095" s="1">
        <v>7</v>
      </c>
      <c r="K1095" t="s">
        <v>1582</v>
      </c>
      <c r="L1095" t="s">
        <v>1583</v>
      </c>
      <c r="M1095" t="s">
        <v>1584</v>
      </c>
      <c r="N1095" s="126"/>
      <c r="Q1095" t="s">
        <v>1092</v>
      </c>
      <c r="R1095" t="s">
        <v>18753</v>
      </c>
      <c r="S1095" s="120">
        <v>0.6</v>
      </c>
      <c r="U1095"/>
    </row>
    <row r="1096" spans="1:21">
      <c r="A1096">
        <v>1095</v>
      </c>
      <c r="B1096" s="1" t="s">
        <v>1585</v>
      </c>
      <c r="C1096" s="1" t="s">
        <v>64</v>
      </c>
      <c r="D1096" s="1" t="s">
        <v>37</v>
      </c>
      <c r="E1096" t="s">
        <v>769</v>
      </c>
      <c r="F1096" t="s">
        <v>1582</v>
      </c>
      <c r="G1096" t="s">
        <v>39</v>
      </c>
      <c r="H1096" t="s">
        <v>67</v>
      </c>
      <c r="I1096" t="s">
        <v>41</v>
      </c>
      <c r="J1096" s="1">
        <v>7</v>
      </c>
      <c r="K1096" t="s">
        <v>1582</v>
      </c>
      <c r="L1096" t="s">
        <v>1583</v>
      </c>
      <c r="M1096" t="s">
        <v>1584</v>
      </c>
      <c r="N1096" s="126"/>
      <c r="Q1096" t="s">
        <v>1585</v>
      </c>
      <c r="R1096" t="s">
        <v>18753</v>
      </c>
      <c r="S1096" s="120">
        <v>0.6</v>
      </c>
      <c r="U1096"/>
    </row>
    <row r="1097" spans="1:21">
      <c r="A1097">
        <v>1096</v>
      </c>
      <c r="B1097" s="1" t="s">
        <v>1586</v>
      </c>
      <c r="C1097" s="1" t="s">
        <v>64</v>
      </c>
      <c r="D1097" s="1" t="s">
        <v>37</v>
      </c>
      <c r="E1097" t="s">
        <v>769</v>
      </c>
      <c r="F1097" t="s">
        <v>1582</v>
      </c>
      <c r="G1097" t="s">
        <v>39</v>
      </c>
      <c r="H1097" t="s">
        <v>67</v>
      </c>
      <c r="I1097" t="s">
        <v>41</v>
      </c>
      <c r="J1097" s="1">
        <v>7</v>
      </c>
      <c r="K1097" t="s">
        <v>1582</v>
      </c>
      <c r="L1097" t="s">
        <v>1583</v>
      </c>
      <c r="M1097" t="s">
        <v>1584</v>
      </c>
      <c r="N1097" s="126"/>
      <c r="Q1097" t="s">
        <v>1586</v>
      </c>
      <c r="R1097" t="s">
        <v>18753</v>
      </c>
      <c r="S1097" s="120">
        <v>0.6</v>
      </c>
      <c r="U1097"/>
    </row>
    <row r="1098" spans="1:21">
      <c r="A1098">
        <v>1097</v>
      </c>
      <c r="B1098" s="1" t="s">
        <v>1587</v>
      </c>
      <c r="C1098" s="1" t="s">
        <v>64</v>
      </c>
      <c r="D1098" s="1" t="s">
        <v>37</v>
      </c>
      <c r="E1098" t="s">
        <v>769</v>
      </c>
      <c r="F1098" t="s">
        <v>1582</v>
      </c>
      <c r="G1098" t="s">
        <v>39</v>
      </c>
      <c r="H1098" t="s">
        <v>67</v>
      </c>
      <c r="I1098" t="s">
        <v>41</v>
      </c>
      <c r="J1098" s="1">
        <v>7</v>
      </c>
      <c r="K1098" t="s">
        <v>1582</v>
      </c>
      <c r="L1098" t="s">
        <v>1583</v>
      </c>
      <c r="M1098" t="s">
        <v>1584</v>
      </c>
      <c r="N1098" s="126"/>
      <c r="Q1098" t="s">
        <v>1587</v>
      </c>
      <c r="R1098" t="s">
        <v>18753</v>
      </c>
      <c r="S1098" s="120">
        <v>0.6</v>
      </c>
      <c r="U1098"/>
    </row>
    <row r="1099" spans="1:21">
      <c r="A1099">
        <v>1098</v>
      </c>
      <c r="B1099" s="1" t="s">
        <v>1588</v>
      </c>
      <c r="C1099" s="1" t="s">
        <v>64</v>
      </c>
      <c r="D1099" s="1" t="s">
        <v>37</v>
      </c>
      <c r="E1099" t="s">
        <v>769</v>
      </c>
      <c r="F1099" t="s">
        <v>1582</v>
      </c>
      <c r="G1099" t="s">
        <v>39</v>
      </c>
      <c r="H1099" t="s">
        <v>67</v>
      </c>
      <c r="I1099" t="s">
        <v>41</v>
      </c>
      <c r="J1099" s="1">
        <v>7</v>
      </c>
      <c r="K1099" t="s">
        <v>1582</v>
      </c>
      <c r="L1099" t="s">
        <v>1583</v>
      </c>
      <c r="M1099" t="s">
        <v>1584</v>
      </c>
      <c r="N1099" s="126"/>
      <c r="Q1099" t="s">
        <v>1588</v>
      </c>
      <c r="R1099" t="s">
        <v>18753</v>
      </c>
      <c r="S1099" s="120">
        <v>0.6</v>
      </c>
      <c r="U1099"/>
    </row>
    <row r="1100" spans="1:21">
      <c r="A1100">
        <v>1099</v>
      </c>
      <c r="B1100" s="1" t="s">
        <v>958</v>
      </c>
      <c r="C1100" s="1" t="s">
        <v>72</v>
      </c>
      <c r="D1100" s="1" t="s">
        <v>37</v>
      </c>
      <c r="E1100" t="s">
        <v>769</v>
      </c>
      <c r="F1100" t="s">
        <v>1589</v>
      </c>
      <c r="G1100" t="s">
        <v>39</v>
      </c>
      <c r="H1100" t="s">
        <v>74</v>
      </c>
      <c r="I1100" t="s">
        <v>41</v>
      </c>
      <c r="J1100" s="1">
        <v>7</v>
      </c>
      <c r="K1100" t="s">
        <v>1589</v>
      </c>
      <c r="L1100" t="s">
        <v>1590</v>
      </c>
      <c r="M1100" t="s">
        <v>1591</v>
      </c>
      <c r="N1100" s="126"/>
      <c r="Q1100" t="s">
        <v>958</v>
      </c>
      <c r="R1100" t="s">
        <v>18754</v>
      </c>
      <c r="S1100" s="120">
        <v>0.6</v>
      </c>
      <c r="U1100"/>
    </row>
    <row r="1101" spans="1:21">
      <c r="A1101">
        <v>1100</v>
      </c>
      <c r="B1101" s="1" t="s">
        <v>1592</v>
      </c>
      <c r="C1101" s="1" t="s">
        <v>72</v>
      </c>
      <c r="D1101" s="1" t="s">
        <v>37</v>
      </c>
      <c r="E1101" t="s">
        <v>769</v>
      </c>
      <c r="F1101" t="s">
        <v>1589</v>
      </c>
      <c r="G1101" t="s">
        <v>39</v>
      </c>
      <c r="H1101" t="s">
        <v>74</v>
      </c>
      <c r="I1101" t="s">
        <v>41</v>
      </c>
      <c r="J1101" s="1">
        <v>7</v>
      </c>
      <c r="K1101" t="s">
        <v>1589</v>
      </c>
      <c r="L1101" t="s">
        <v>1590</v>
      </c>
      <c r="M1101" t="s">
        <v>1591</v>
      </c>
      <c r="N1101" s="126"/>
      <c r="Q1101" t="s">
        <v>1592</v>
      </c>
      <c r="R1101" t="s">
        <v>18754</v>
      </c>
      <c r="S1101" s="120">
        <v>0.6</v>
      </c>
      <c r="U1101"/>
    </row>
    <row r="1102" spans="1:21">
      <c r="A1102">
        <v>1101</v>
      </c>
      <c r="B1102" s="1" t="s">
        <v>1593</v>
      </c>
      <c r="C1102" s="1" t="s">
        <v>72</v>
      </c>
      <c r="D1102" s="1" t="s">
        <v>37</v>
      </c>
      <c r="E1102" t="s">
        <v>769</v>
      </c>
      <c r="F1102" t="s">
        <v>1589</v>
      </c>
      <c r="G1102" t="s">
        <v>39</v>
      </c>
      <c r="H1102" t="s">
        <v>74</v>
      </c>
      <c r="I1102" t="s">
        <v>41</v>
      </c>
      <c r="J1102" s="1">
        <v>7</v>
      </c>
      <c r="K1102" t="s">
        <v>1589</v>
      </c>
      <c r="L1102" t="s">
        <v>1590</v>
      </c>
      <c r="M1102" t="s">
        <v>1591</v>
      </c>
      <c r="N1102" s="126">
        <v>0.01</v>
      </c>
      <c r="Q1102" t="s">
        <v>1593</v>
      </c>
      <c r="R1102" t="s">
        <v>18754</v>
      </c>
      <c r="S1102" s="120">
        <v>0.6</v>
      </c>
      <c r="U1102"/>
    </row>
    <row r="1103" spans="1:21">
      <c r="A1103">
        <v>1102</v>
      </c>
      <c r="B1103" s="1" t="s">
        <v>1594</v>
      </c>
      <c r="C1103" s="1" t="s">
        <v>72</v>
      </c>
      <c r="D1103" s="1" t="s">
        <v>37</v>
      </c>
      <c r="E1103" t="s">
        <v>769</v>
      </c>
      <c r="F1103" t="s">
        <v>1589</v>
      </c>
      <c r="G1103" t="s">
        <v>39</v>
      </c>
      <c r="H1103" t="s">
        <v>74</v>
      </c>
      <c r="I1103" t="s">
        <v>41</v>
      </c>
      <c r="J1103" s="1">
        <v>7</v>
      </c>
      <c r="K1103" t="s">
        <v>1589</v>
      </c>
      <c r="L1103" t="s">
        <v>1590</v>
      </c>
      <c r="M1103" t="s">
        <v>1591</v>
      </c>
      <c r="N1103" s="126"/>
      <c r="Q1103" t="s">
        <v>1594</v>
      </c>
      <c r="R1103" t="s">
        <v>18754</v>
      </c>
      <c r="S1103" s="120">
        <v>0.6</v>
      </c>
      <c r="U1103"/>
    </row>
    <row r="1104" spans="1:21">
      <c r="A1104">
        <v>1103</v>
      </c>
      <c r="B1104" s="1" t="s">
        <v>1595</v>
      </c>
      <c r="C1104" s="1" t="s">
        <v>72</v>
      </c>
      <c r="D1104" s="1" t="s">
        <v>37</v>
      </c>
      <c r="E1104" t="s">
        <v>769</v>
      </c>
      <c r="F1104" t="s">
        <v>1589</v>
      </c>
      <c r="G1104" t="s">
        <v>39</v>
      </c>
      <c r="H1104" t="s">
        <v>74</v>
      </c>
      <c r="I1104" t="s">
        <v>41</v>
      </c>
      <c r="J1104" s="1">
        <v>7</v>
      </c>
      <c r="K1104" t="s">
        <v>1589</v>
      </c>
      <c r="L1104" t="s">
        <v>1590</v>
      </c>
      <c r="M1104" t="s">
        <v>1591</v>
      </c>
      <c r="N1104" s="126"/>
      <c r="Q1104" t="s">
        <v>1595</v>
      </c>
      <c r="R1104" t="s">
        <v>18754</v>
      </c>
      <c r="S1104" s="120">
        <v>0.6</v>
      </c>
      <c r="U1104"/>
    </row>
    <row r="1105" spans="1:21">
      <c r="A1105">
        <v>1104</v>
      </c>
      <c r="B1105" s="1" t="s">
        <v>1596</v>
      </c>
      <c r="C1105" s="1" t="s">
        <v>72</v>
      </c>
      <c r="D1105" s="1" t="s">
        <v>37</v>
      </c>
      <c r="E1105" t="s">
        <v>769</v>
      </c>
      <c r="F1105" t="s">
        <v>1589</v>
      </c>
      <c r="G1105" t="s">
        <v>39</v>
      </c>
      <c r="H1105" t="s">
        <v>74</v>
      </c>
      <c r="I1105" t="s">
        <v>41</v>
      </c>
      <c r="J1105" s="1">
        <v>7</v>
      </c>
      <c r="K1105" t="s">
        <v>1589</v>
      </c>
      <c r="L1105" t="s">
        <v>1590</v>
      </c>
      <c r="M1105" t="s">
        <v>1591</v>
      </c>
      <c r="N1105" s="126">
        <v>0.01</v>
      </c>
      <c r="Q1105" t="s">
        <v>1596</v>
      </c>
      <c r="R1105" t="s">
        <v>18754</v>
      </c>
      <c r="S1105" s="120">
        <v>0.6</v>
      </c>
      <c r="U1105"/>
    </row>
    <row r="1106" spans="1:21">
      <c r="A1106">
        <v>1105</v>
      </c>
      <c r="B1106" s="1" t="s">
        <v>1597</v>
      </c>
      <c r="C1106" s="1" t="s">
        <v>72</v>
      </c>
      <c r="D1106" s="1" t="s">
        <v>37</v>
      </c>
      <c r="E1106" t="s">
        <v>769</v>
      </c>
      <c r="F1106" t="s">
        <v>1589</v>
      </c>
      <c r="G1106" t="s">
        <v>39</v>
      </c>
      <c r="H1106" t="s">
        <v>74</v>
      </c>
      <c r="I1106" t="s">
        <v>41</v>
      </c>
      <c r="J1106" s="1">
        <v>7</v>
      </c>
      <c r="K1106" t="s">
        <v>1589</v>
      </c>
      <c r="L1106" t="s">
        <v>1590</v>
      </c>
      <c r="M1106" t="s">
        <v>1591</v>
      </c>
      <c r="N1106" s="126"/>
      <c r="Q1106" t="s">
        <v>1597</v>
      </c>
      <c r="R1106" t="s">
        <v>18754</v>
      </c>
      <c r="S1106" s="120">
        <v>0.6</v>
      </c>
      <c r="U1106"/>
    </row>
    <row r="1107" spans="1:21">
      <c r="A1107">
        <v>1106</v>
      </c>
      <c r="B1107" s="1" t="s">
        <v>1598</v>
      </c>
      <c r="C1107" s="1" t="s">
        <v>72</v>
      </c>
      <c r="D1107" s="1" t="s">
        <v>37</v>
      </c>
      <c r="E1107" t="s">
        <v>769</v>
      </c>
      <c r="F1107" t="s">
        <v>1589</v>
      </c>
      <c r="G1107" t="s">
        <v>39</v>
      </c>
      <c r="H1107" t="s">
        <v>74</v>
      </c>
      <c r="I1107" t="s">
        <v>41</v>
      </c>
      <c r="J1107" s="1">
        <v>7</v>
      </c>
      <c r="K1107" t="s">
        <v>1589</v>
      </c>
      <c r="L1107" t="s">
        <v>1590</v>
      </c>
      <c r="M1107" t="s">
        <v>1591</v>
      </c>
      <c r="N1107" s="126">
        <v>0.01</v>
      </c>
      <c r="Q1107" t="s">
        <v>1598</v>
      </c>
      <c r="R1107" t="s">
        <v>18754</v>
      </c>
      <c r="S1107" s="120">
        <v>0.6</v>
      </c>
      <c r="U1107"/>
    </row>
    <row r="1108" spans="1:21">
      <c r="A1108">
        <v>1107</v>
      </c>
      <c r="B1108" s="1" t="s">
        <v>1599</v>
      </c>
      <c r="C1108" s="1" t="s">
        <v>72</v>
      </c>
      <c r="D1108" s="1" t="s">
        <v>37</v>
      </c>
      <c r="E1108" t="s">
        <v>769</v>
      </c>
      <c r="F1108" t="s">
        <v>1589</v>
      </c>
      <c r="G1108" t="s">
        <v>39</v>
      </c>
      <c r="H1108" t="s">
        <v>74</v>
      </c>
      <c r="I1108" t="s">
        <v>41</v>
      </c>
      <c r="J1108" s="1">
        <v>7</v>
      </c>
      <c r="K1108" t="s">
        <v>1589</v>
      </c>
      <c r="L1108" t="s">
        <v>1590</v>
      </c>
      <c r="M1108" t="s">
        <v>1591</v>
      </c>
      <c r="N1108" s="126"/>
      <c r="Q1108" t="s">
        <v>1599</v>
      </c>
      <c r="R1108" t="s">
        <v>18754</v>
      </c>
      <c r="S1108" s="120">
        <v>0.6</v>
      </c>
      <c r="U1108"/>
    </row>
    <row r="1109" spans="1:21">
      <c r="A1109">
        <v>1108</v>
      </c>
      <c r="B1109" s="1" t="s">
        <v>1600</v>
      </c>
      <c r="C1109" s="1" t="s">
        <v>72</v>
      </c>
      <c r="D1109" s="1" t="s">
        <v>37</v>
      </c>
      <c r="E1109" t="s">
        <v>769</v>
      </c>
      <c r="F1109" t="s">
        <v>1589</v>
      </c>
      <c r="G1109" t="s">
        <v>39</v>
      </c>
      <c r="H1109" t="s">
        <v>74</v>
      </c>
      <c r="I1109" t="s">
        <v>41</v>
      </c>
      <c r="J1109" s="1">
        <v>7</v>
      </c>
      <c r="K1109" t="s">
        <v>1589</v>
      </c>
      <c r="L1109" t="s">
        <v>1590</v>
      </c>
      <c r="M1109" t="s">
        <v>1591</v>
      </c>
      <c r="N1109" s="126"/>
      <c r="Q1109" t="s">
        <v>1600</v>
      </c>
      <c r="R1109" t="s">
        <v>18754</v>
      </c>
      <c r="S1109" s="120">
        <v>0.6</v>
      </c>
      <c r="U1109"/>
    </row>
    <row r="1110" spans="1:21">
      <c r="A1110">
        <v>1109</v>
      </c>
      <c r="B1110" s="1" t="s">
        <v>1601</v>
      </c>
      <c r="C1110" s="1" t="s">
        <v>72</v>
      </c>
      <c r="D1110" s="1" t="s">
        <v>37</v>
      </c>
      <c r="E1110" t="s">
        <v>769</v>
      </c>
      <c r="F1110" t="s">
        <v>1589</v>
      </c>
      <c r="G1110" t="s">
        <v>39</v>
      </c>
      <c r="H1110" t="s">
        <v>74</v>
      </c>
      <c r="I1110" t="s">
        <v>41</v>
      </c>
      <c r="J1110" s="1">
        <v>7</v>
      </c>
      <c r="K1110" t="s">
        <v>1589</v>
      </c>
      <c r="L1110" t="s">
        <v>1590</v>
      </c>
      <c r="M1110" t="s">
        <v>1591</v>
      </c>
      <c r="N1110" s="126"/>
      <c r="Q1110" t="s">
        <v>1601</v>
      </c>
      <c r="R1110" t="s">
        <v>18754</v>
      </c>
      <c r="S1110" s="120">
        <v>0.6</v>
      </c>
      <c r="U1110"/>
    </row>
    <row r="1111" spans="1:21">
      <c r="A1111">
        <v>1110</v>
      </c>
      <c r="B1111" s="1" t="s">
        <v>1602</v>
      </c>
      <c r="C1111" s="1" t="s">
        <v>72</v>
      </c>
      <c r="D1111" s="1" t="s">
        <v>37</v>
      </c>
      <c r="E1111" t="s">
        <v>769</v>
      </c>
      <c r="F1111" t="s">
        <v>1589</v>
      </c>
      <c r="G1111" t="s">
        <v>39</v>
      </c>
      <c r="H1111" t="s">
        <v>74</v>
      </c>
      <c r="I1111" t="s">
        <v>41</v>
      </c>
      <c r="J1111" s="1">
        <v>7</v>
      </c>
      <c r="K1111" t="s">
        <v>1589</v>
      </c>
      <c r="L1111" t="s">
        <v>1590</v>
      </c>
      <c r="M1111" t="s">
        <v>1591</v>
      </c>
      <c r="N1111" s="126"/>
      <c r="Q1111" t="s">
        <v>1602</v>
      </c>
      <c r="R1111" t="s">
        <v>18754</v>
      </c>
      <c r="S1111" s="120">
        <v>0.6</v>
      </c>
      <c r="U1111"/>
    </row>
    <row r="1112" spans="1:21">
      <c r="A1112">
        <v>1111</v>
      </c>
      <c r="B1112" s="1" t="s">
        <v>1603</v>
      </c>
      <c r="C1112" s="1" t="s">
        <v>72</v>
      </c>
      <c r="D1112" s="1" t="s">
        <v>37</v>
      </c>
      <c r="E1112" t="s">
        <v>769</v>
      </c>
      <c r="F1112" t="s">
        <v>1589</v>
      </c>
      <c r="G1112" t="s">
        <v>39</v>
      </c>
      <c r="H1112" t="s">
        <v>74</v>
      </c>
      <c r="I1112" t="s">
        <v>41</v>
      </c>
      <c r="J1112" s="1">
        <v>7</v>
      </c>
      <c r="K1112" t="s">
        <v>1589</v>
      </c>
      <c r="L1112" t="s">
        <v>1590</v>
      </c>
      <c r="M1112" t="s">
        <v>1591</v>
      </c>
      <c r="N1112" s="126"/>
      <c r="Q1112" t="s">
        <v>1603</v>
      </c>
      <c r="R1112" t="s">
        <v>18754</v>
      </c>
      <c r="S1112" s="120">
        <v>0.6</v>
      </c>
      <c r="U1112"/>
    </row>
    <row r="1113" spans="1:21">
      <c r="A1113">
        <v>1112</v>
      </c>
      <c r="B1113" s="1" t="s">
        <v>1604</v>
      </c>
      <c r="C1113" s="1" t="s">
        <v>72</v>
      </c>
      <c r="D1113" s="1" t="s">
        <v>37</v>
      </c>
      <c r="E1113" t="s">
        <v>769</v>
      </c>
      <c r="F1113" t="s">
        <v>1589</v>
      </c>
      <c r="G1113" t="s">
        <v>39</v>
      </c>
      <c r="H1113" t="s">
        <v>74</v>
      </c>
      <c r="I1113" t="s">
        <v>41</v>
      </c>
      <c r="J1113" s="1">
        <v>7</v>
      </c>
      <c r="K1113" t="s">
        <v>1589</v>
      </c>
      <c r="L1113" t="s">
        <v>1590</v>
      </c>
      <c r="M1113" t="s">
        <v>1591</v>
      </c>
      <c r="N1113" s="126"/>
      <c r="Q1113" t="s">
        <v>1604</v>
      </c>
      <c r="R1113" t="s">
        <v>18754</v>
      </c>
      <c r="S1113" s="120">
        <v>0.6</v>
      </c>
      <c r="U1113"/>
    </row>
    <row r="1114" spans="1:21">
      <c r="A1114">
        <v>1113</v>
      </c>
      <c r="B1114" s="1" t="s">
        <v>1475</v>
      </c>
      <c r="C1114" s="1" t="s">
        <v>72</v>
      </c>
      <c r="D1114" s="1" t="s">
        <v>37</v>
      </c>
      <c r="E1114" t="s">
        <v>769</v>
      </c>
      <c r="F1114" t="s">
        <v>1589</v>
      </c>
      <c r="G1114" t="s">
        <v>39</v>
      </c>
      <c r="H1114" t="s">
        <v>74</v>
      </c>
      <c r="I1114" t="s">
        <v>41</v>
      </c>
      <c r="J1114" s="1">
        <v>7</v>
      </c>
      <c r="K1114" t="s">
        <v>1589</v>
      </c>
      <c r="L1114" t="s">
        <v>1590</v>
      </c>
      <c r="M1114" t="s">
        <v>1591</v>
      </c>
      <c r="N1114" s="126"/>
      <c r="Q1114" t="s">
        <v>1475</v>
      </c>
      <c r="R1114" t="s">
        <v>18754</v>
      </c>
      <c r="S1114" s="120">
        <v>0.6</v>
      </c>
      <c r="U1114"/>
    </row>
    <row r="1115" spans="1:21">
      <c r="A1115">
        <v>1114</v>
      </c>
      <c r="B1115" s="1" t="s">
        <v>1115</v>
      </c>
      <c r="C1115" s="1" t="s">
        <v>78</v>
      </c>
      <c r="D1115" s="1" t="s">
        <v>37</v>
      </c>
      <c r="E1115" t="s">
        <v>769</v>
      </c>
      <c r="F1115" t="s">
        <v>1605</v>
      </c>
      <c r="G1115" t="s">
        <v>39</v>
      </c>
      <c r="H1115" t="s">
        <v>80</v>
      </c>
      <c r="I1115" t="s">
        <v>41</v>
      </c>
      <c r="J1115" s="1">
        <v>7</v>
      </c>
      <c r="K1115" t="s">
        <v>1605</v>
      </c>
      <c r="L1115" t="s">
        <v>1606</v>
      </c>
      <c r="M1115" t="s">
        <v>1607</v>
      </c>
      <c r="N1115" s="126"/>
      <c r="Q1115" t="s">
        <v>1115</v>
      </c>
      <c r="R1115" t="s">
        <v>18755</v>
      </c>
      <c r="S1115" s="120">
        <v>0.6</v>
      </c>
      <c r="U1115"/>
    </row>
    <row r="1116" spans="1:21">
      <c r="A1116">
        <v>1115</v>
      </c>
      <c r="B1116" s="1" t="s">
        <v>1608</v>
      </c>
      <c r="C1116" s="1" t="s">
        <v>78</v>
      </c>
      <c r="D1116" s="1" t="s">
        <v>37</v>
      </c>
      <c r="E1116" t="s">
        <v>769</v>
      </c>
      <c r="F1116" t="s">
        <v>1605</v>
      </c>
      <c r="G1116" t="s">
        <v>39</v>
      </c>
      <c r="H1116" t="s">
        <v>80</v>
      </c>
      <c r="I1116" t="s">
        <v>41</v>
      </c>
      <c r="J1116" s="1">
        <v>7</v>
      </c>
      <c r="K1116" t="s">
        <v>1605</v>
      </c>
      <c r="L1116" t="s">
        <v>1606</v>
      </c>
      <c r="M1116" t="s">
        <v>1607</v>
      </c>
      <c r="N1116" s="126"/>
      <c r="Q1116" t="s">
        <v>1608</v>
      </c>
      <c r="R1116" t="s">
        <v>18755</v>
      </c>
      <c r="S1116" s="120">
        <v>0.6</v>
      </c>
      <c r="U1116"/>
    </row>
    <row r="1117" spans="1:21">
      <c r="A1117">
        <v>1116</v>
      </c>
      <c r="B1117" s="1" t="s">
        <v>1609</v>
      </c>
      <c r="C1117" s="1" t="s">
        <v>78</v>
      </c>
      <c r="D1117" s="1" t="s">
        <v>37</v>
      </c>
      <c r="E1117" t="s">
        <v>769</v>
      </c>
      <c r="F1117" t="s">
        <v>1605</v>
      </c>
      <c r="G1117" t="s">
        <v>39</v>
      </c>
      <c r="H1117" t="s">
        <v>80</v>
      </c>
      <c r="I1117" t="s">
        <v>41</v>
      </c>
      <c r="J1117" s="1">
        <v>7</v>
      </c>
      <c r="K1117" t="s">
        <v>1605</v>
      </c>
      <c r="L1117" t="s">
        <v>1606</v>
      </c>
      <c r="M1117" t="s">
        <v>1607</v>
      </c>
      <c r="N1117" s="126"/>
      <c r="Q1117" t="s">
        <v>1609</v>
      </c>
      <c r="R1117" t="s">
        <v>18755</v>
      </c>
      <c r="S1117" s="120">
        <v>0.6</v>
      </c>
      <c r="U1117"/>
    </row>
    <row r="1118" spans="1:21">
      <c r="A1118">
        <v>1117</v>
      </c>
      <c r="B1118" s="1" t="s">
        <v>1610</v>
      </c>
      <c r="C1118" s="1" t="s">
        <v>78</v>
      </c>
      <c r="D1118" s="1" t="s">
        <v>37</v>
      </c>
      <c r="E1118" t="s">
        <v>769</v>
      </c>
      <c r="F1118" t="s">
        <v>1605</v>
      </c>
      <c r="G1118" t="s">
        <v>39</v>
      </c>
      <c r="H1118" t="s">
        <v>80</v>
      </c>
      <c r="I1118" t="s">
        <v>41</v>
      </c>
      <c r="J1118" s="1">
        <v>7</v>
      </c>
      <c r="K1118" t="s">
        <v>1605</v>
      </c>
      <c r="L1118" t="s">
        <v>1606</v>
      </c>
      <c r="M1118" t="s">
        <v>1607</v>
      </c>
      <c r="N1118" s="126"/>
      <c r="Q1118" t="s">
        <v>1610</v>
      </c>
      <c r="R1118" t="s">
        <v>18755</v>
      </c>
      <c r="S1118" s="120">
        <v>0.6</v>
      </c>
      <c r="U1118"/>
    </row>
    <row r="1119" spans="1:21">
      <c r="A1119">
        <v>1118</v>
      </c>
      <c r="B1119" s="1" t="s">
        <v>1611</v>
      </c>
      <c r="C1119" s="1" t="s">
        <v>78</v>
      </c>
      <c r="D1119" s="1" t="s">
        <v>37</v>
      </c>
      <c r="E1119" t="s">
        <v>769</v>
      </c>
      <c r="F1119" t="s">
        <v>1605</v>
      </c>
      <c r="G1119" t="s">
        <v>39</v>
      </c>
      <c r="H1119" t="s">
        <v>80</v>
      </c>
      <c r="I1119" t="s">
        <v>41</v>
      </c>
      <c r="J1119" s="1">
        <v>7</v>
      </c>
      <c r="K1119" t="s">
        <v>1605</v>
      </c>
      <c r="L1119" t="s">
        <v>1606</v>
      </c>
      <c r="M1119" t="s">
        <v>1607</v>
      </c>
      <c r="N1119" s="126"/>
      <c r="Q1119" t="s">
        <v>1611</v>
      </c>
      <c r="R1119" t="s">
        <v>18755</v>
      </c>
      <c r="S1119" s="120">
        <v>0.6</v>
      </c>
      <c r="U1119"/>
    </row>
    <row r="1120" spans="1:21">
      <c r="A1120">
        <v>1119</v>
      </c>
      <c r="B1120" s="1" t="s">
        <v>1612</v>
      </c>
      <c r="C1120" s="1" t="s">
        <v>105</v>
      </c>
      <c r="D1120" s="1" t="s">
        <v>37</v>
      </c>
      <c r="E1120" t="s">
        <v>769</v>
      </c>
      <c r="F1120" t="s">
        <v>1613</v>
      </c>
      <c r="G1120" t="s">
        <v>39</v>
      </c>
      <c r="H1120" t="s">
        <v>107</v>
      </c>
      <c r="I1120" t="s">
        <v>41</v>
      </c>
      <c r="J1120" s="1">
        <v>7</v>
      </c>
      <c r="K1120" t="s">
        <v>1613</v>
      </c>
      <c r="L1120" t="s">
        <v>1614</v>
      </c>
      <c r="M1120" t="s">
        <v>1615</v>
      </c>
      <c r="N1120" s="126"/>
      <c r="Q1120" t="s">
        <v>1612</v>
      </c>
      <c r="R1120" t="s">
        <v>18756</v>
      </c>
      <c r="S1120" s="120">
        <v>0.6</v>
      </c>
      <c r="U1120"/>
    </row>
    <row r="1121" spans="1:21">
      <c r="A1121">
        <v>1120</v>
      </c>
      <c r="B1121" s="1" t="s">
        <v>1488</v>
      </c>
      <c r="C1121" s="1" t="s">
        <v>105</v>
      </c>
      <c r="D1121" s="1" t="s">
        <v>37</v>
      </c>
      <c r="E1121" t="s">
        <v>769</v>
      </c>
      <c r="F1121" t="s">
        <v>1613</v>
      </c>
      <c r="G1121" t="s">
        <v>39</v>
      </c>
      <c r="H1121" t="s">
        <v>107</v>
      </c>
      <c r="I1121" t="s">
        <v>41</v>
      </c>
      <c r="J1121" s="1">
        <v>7</v>
      </c>
      <c r="K1121" t="s">
        <v>1613</v>
      </c>
      <c r="L1121" t="s">
        <v>1614</v>
      </c>
      <c r="M1121" t="s">
        <v>1615</v>
      </c>
      <c r="N1121" s="126"/>
      <c r="Q1121" t="s">
        <v>1488</v>
      </c>
      <c r="R1121" t="s">
        <v>18756</v>
      </c>
      <c r="S1121" s="120">
        <v>0.6</v>
      </c>
      <c r="U1121"/>
    </row>
    <row r="1122" spans="1:21">
      <c r="A1122">
        <v>1121</v>
      </c>
      <c r="B1122" s="1" t="s">
        <v>1484</v>
      </c>
      <c r="C1122" s="1" t="s">
        <v>105</v>
      </c>
      <c r="D1122" s="1" t="s">
        <v>37</v>
      </c>
      <c r="E1122" t="s">
        <v>769</v>
      </c>
      <c r="F1122" t="s">
        <v>1613</v>
      </c>
      <c r="G1122" t="s">
        <v>39</v>
      </c>
      <c r="H1122" t="s">
        <v>107</v>
      </c>
      <c r="I1122" t="s">
        <v>41</v>
      </c>
      <c r="J1122" s="1">
        <v>7</v>
      </c>
      <c r="K1122" t="s">
        <v>1613</v>
      </c>
      <c r="L1122" t="s">
        <v>1614</v>
      </c>
      <c r="M1122" t="s">
        <v>1615</v>
      </c>
      <c r="N1122" s="126"/>
      <c r="Q1122" t="s">
        <v>1484</v>
      </c>
      <c r="R1122" t="s">
        <v>18756</v>
      </c>
      <c r="S1122" s="120">
        <v>0.6</v>
      </c>
      <c r="U1122"/>
    </row>
    <row r="1123" spans="1:21">
      <c r="A1123">
        <v>1122</v>
      </c>
      <c r="B1123" s="1" t="s">
        <v>1489</v>
      </c>
      <c r="C1123" s="1" t="s">
        <v>105</v>
      </c>
      <c r="D1123" s="1" t="s">
        <v>37</v>
      </c>
      <c r="E1123" t="s">
        <v>769</v>
      </c>
      <c r="F1123" t="s">
        <v>1613</v>
      </c>
      <c r="G1123" t="s">
        <v>39</v>
      </c>
      <c r="H1123" t="s">
        <v>107</v>
      </c>
      <c r="I1123" t="s">
        <v>41</v>
      </c>
      <c r="J1123" s="1">
        <v>7</v>
      </c>
      <c r="K1123" t="s">
        <v>1613</v>
      </c>
      <c r="L1123" t="s">
        <v>1614</v>
      </c>
      <c r="M1123" t="s">
        <v>1615</v>
      </c>
      <c r="N1123" s="126"/>
      <c r="Q1123" t="s">
        <v>1489</v>
      </c>
      <c r="R1123" t="s">
        <v>18756</v>
      </c>
      <c r="S1123" s="120">
        <v>0.6</v>
      </c>
      <c r="U1123"/>
    </row>
    <row r="1124" spans="1:21">
      <c r="A1124">
        <v>1123</v>
      </c>
      <c r="B1124" s="1" t="s">
        <v>1616</v>
      </c>
      <c r="C1124" s="1" t="s">
        <v>105</v>
      </c>
      <c r="D1124" s="1" t="s">
        <v>37</v>
      </c>
      <c r="E1124" t="s">
        <v>769</v>
      </c>
      <c r="F1124" t="s">
        <v>1613</v>
      </c>
      <c r="G1124" t="s">
        <v>39</v>
      </c>
      <c r="H1124" t="s">
        <v>107</v>
      </c>
      <c r="I1124" t="s">
        <v>41</v>
      </c>
      <c r="J1124" s="1">
        <v>7</v>
      </c>
      <c r="K1124" t="s">
        <v>1613</v>
      </c>
      <c r="L1124" t="s">
        <v>1614</v>
      </c>
      <c r="M1124" t="s">
        <v>1615</v>
      </c>
      <c r="N1124" s="126"/>
      <c r="Q1124" t="s">
        <v>1616</v>
      </c>
      <c r="R1124" t="s">
        <v>18756</v>
      </c>
      <c r="S1124" s="120">
        <v>0.6</v>
      </c>
      <c r="U1124"/>
    </row>
    <row r="1125" spans="1:21">
      <c r="A1125">
        <v>1124</v>
      </c>
      <c r="B1125" s="1" t="s">
        <v>1617</v>
      </c>
      <c r="C1125" s="1" t="s">
        <v>105</v>
      </c>
      <c r="D1125" s="1" t="s">
        <v>37</v>
      </c>
      <c r="E1125" t="s">
        <v>769</v>
      </c>
      <c r="F1125" t="s">
        <v>1613</v>
      </c>
      <c r="G1125" t="s">
        <v>39</v>
      </c>
      <c r="H1125" t="s">
        <v>107</v>
      </c>
      <c r="I1125" t="s">
        <v>41</v>
      </c>
      <c r="J1125" s="1">
        <v>7</v>
      </c>
      <c r="K1125" t="s">
        <v>1613</v>
      </c>
      <c r="L1125" t="s">
        <v>1614</v>
      </c>
      <c r="M1125" t="s">
        <v>1615</v>
      </c>
      <c r="N1125" s="126"/>
      <c r="Q1125" t="s">
        <v>1617</v>
      </c>
      <c r="R1125" t="s">
        <v>18756</v>
      </c>
      <c r="S1125" s="120">
        <v>0.6</v>
      </c>
      <c r="U1125"/>
    </row>
    <row r="1126" spans="1:21">
      <c r="A1126">
        <v>1125</v>
      </c>
      <c r="B1126" s="1" t="s">
        <v>1618</v>
      </c>
      <c r="C1126" s="1" t="s">
        <v>105</v>
      </c>
      <c r="D1126" s="1" t="s">
        <v>37</v>
      </c>
      <c r="E1126" t="s">
        <v>769</v>
      </c>
      <c r="F1126" t="s">
        <v>1613</v>
      </c>
      <c r="G1126" t="s">
        <v>39</v>
      </c>
      <c r="H1126" t="s">
        <v>107</v>
      </c>
      <c r="I1126" t="s">
        <v>41</v>
      </c>
      <c r="J1126" s="1">
        <v>7</v>
      </c>
      <c r="K1126" t="s">
        <v>1613</v>
      </c>
      <c r="L1126" t="s">
        <v>1614</v>
      </c>
      <c r="M1126" t="s">
        <v>1615</v>
      </c>
      <c r="N1126" s="126"/>
      <c r="Q1126" t="s">
        <v>1618</v>
      </c>
      <c r="R1126" t="s">
        <v>18756</v>
      </c>
      <c r="S1126" s="120">
        <v>0.6</v>
      </c>
      <c r="U1126"/>
    </row>
    <row r="1127" spans="1:21">
      <c r="A1127">
        <v>1126</v>
      </c>
      <c r="B1127" s="1" t="s">
        <v>1619</v>
      </c>
      <c r="C1127" s="1" t="s">
        <v>105</v>
      </c>
      <c r="D1127" s="1" t="s">
        <v>37</v>
      </c>
      <c r="E1127" t="s">
        <v>769</v>
      </c>
      <c r="F1127" t="s">
        <v>1613</v>
      </c>
      <c r="G1127" t="s">
        <v>39</v>
      </c>
      <c r="H1127" t="s">
        <v>107</v>
      </c>
      <c r="I1127" t="s">
        <v>41</v>
      </c>
      <c r="J1127" s="1">
        <v>7</v>
      </c>
      <c r="K1127" t="s">
        <v>1613</v>
      </c>
      <c r="L1127" t="s">
        <v>1614</v>
      </c>
      <c r="M1127" t="s">
        <v>1615</v>
      </c>
      <c r="N1127" s="126"/>
      <c r="Q1127" t="s">
        <v>1619</v>
      </c>
      <c r="R1127" t="s">
        <v>18756</v>
      </c>
      <c r="S1127" s="120">
        <v>0.6</v>
      </c>
      <c r="U1127"/>
    </row>
    <row r="1128" spans="1:21">
      <c r="A1128">
        <v>1127</v>
      </c>
      <c r="B1128" s="1" t="s">
        <v>1620</v>
      </c>
      <c r="C1128" s="1" t="s">
        <v>47</v>
      </c>
      <c r="D1128" s="1" t="s">
        <v>37</v>
      </c>
      <c r="E1128" t="s">
        <v>769</v>
      </c>
      <c r="F1128" t="s">
        <v>1621</v>
      </c>
      <c r="G1128" t="s">
        <v>39</v>
      </c>
      <c r="H1128" t="s">
        <v>49</v>
      </c>
      <c r="I1128" t="s">
        <v>41</v>
      </c>
      <c r="J1128" s="1">
        <v>7</v>
      </c>
      <c r="K1128" t="s">
        <v>1622</v>
      </c>
      <c r="L1128" t="s">
        <v>1623</v>
      </c>
      <c r="M1128" t="s">
        <v>1624</v>
      </c>
      <c r="N1128" s="126"/>
      <c r="Q1128" t="s">
        <v>1620</v>
      </c>
      <c r="R1128" t="s">
        <v>18757</v>
      </c>
      <c r="S1128" s="120">
        <v>0.6</v>
      </c>
      <c r="U1128"/>
    </row>
    <row r="1129" spans="1:21">
      <c r="A1129">
        <v>1128</v>
      </c>
      <c r="B1129" s="1" t="s">
        <v>1625</v>
      </c>
      <c r="C1129" s="1" t="s">
        <v>47</v>
      </c>
      <c r="D1129" s="1" t="s">
        <v>37</v>
      </c>
      <c r="E1129" t="s">
        <v>769</v>
      </c>
      <c r="F1129" t="s">
        <v>1621</v>
      </c>
      <c r="G1129" t="s">
        <v>39</v>
      </c>
      <c r="H1129" t="s">
        <v>49</v>
      </c>
      <c r="I1129" t="s">
        <v>41</v>
      </c>
      <c r="J1129" s="1">
        <v>7</v>
      </c>
      <c r="K1129" t="s">
        <v>1622</v>
      </c>
      <c r="L1129" t="s">
        <v>1623</v>
      </c>
      <c r="M1129" t="s">
        <v>1624</v>
      </c>
      <c r="N1129" s="126"/>
      <c r="Q1129" t="s">
        <v>1625</v>
      </c>
      <c r="R1129" t="s">
        <v>18757</v>
      </c>
      <c r="S1129" s="120">
        <v>0.6</v>
      </c>
      <c r="U1129"/>
    </row>
    <row r="1130" spans="1:21">
      <c r="A1130">
        <v>1129</v>
      </c>
      <c r="B1130" s="1" t="s">
        <v>1626</v>
      </c>
      <c r="C1130" s="1" t="s">
        <v>164</v>
      </c>
      <c r="D1130" s="1" t="s">
        <v>37</v>
      </c>
      <c r="E1130" t="s">
        <v>769</v>
      </c>
      <c r="F1130" t="s">
        <v>1627</v>
      </c>
      <c r="G1130" t="s">
        <v>39</v>
      </c>
      <c r="H1130" t="s">
        <v>166</v>
      </c>
      <c r="I1130" t="s">
        <v>41</v>
      </c>
      <c r="J1130" s="1">
        <v>7</v>
      </c>
      <c r="K1130" t="s">
        <v>1627</v>
      </c>
      <c r="L1130" t="s">
        <v>1628</v>
      </c>
      <c r="M1130" t="s">
        <v>1629</v>
      </c>
      <c r="N1130" s="126"/>
      <c r="Q1130" t="s">
        <v>1626</v>
      </c>
      <c r="R1130" t="s">
        <v>18758</v>
      </c>
      <c r="S1130" s="120">
        <v>0.6</v>
      </c>
      <c r="U1130"/>
    </row>
    <row r="1131" spans="1:21">
      <c r="A1131">
        <v>1130</v>
      </c>
      <c r="B1131" s="1" t="s">
        <v>1630</v>
      </c>
      <c r="C1131" s="1" t="s">
        <v>164</v>
      </c>
      <c r="D1131" s="1" t="s">
        <v>37</v>
      </c>
      <c r="E1131" t="s">
        <v>769</v>
      </c>
      <c r="F1131" t="s">
        <v>1627</v>
      </c>
      <c r="G1131" t="s">
        <v>39</v>
      </c>
      <c r="H1131" t="s">
        <v>166</v>
      </c>
      <c r="I1131" t="s">
        <v>41</v>
      </c>
      <c r="J1131" s="1">
        <v>7</v>
      </c>
      <c r="K1131" t="s">
        <v>1627</v>
      </c>
      <c r="L1131" t="s">
        <v>1628</v>
      </c>
      <c r="M1131" t="s">
        <v>1629</v>
      </c>
      <c r="N1131" s="126"/>
      <c r="Q1131" t="s">
        <v>1630</v>
      </c>
      <c r="R1131" t="s">
        <v>18758</v>
      </c>
      <c r="S1131" s="120">
        <v>0.6</v>
      </c>
      <c r="U1131"/>
    </row>
    <row r="1132" spans="1:21">
      <c r="A1132">
        <v>1131</v>
      </c>
      <c r="B1132" s="1" t="s">
        <v>1631</v>
      </c>
      <c r="C1132" s="1" t="s">
        <v>164</v>
      </c>
      <c r="D1132" s="1" t="s">
        <v>37</v>
      </c>
      <c r="E1132" t="s">
        <v>769</v>
      </c>
      <c r="F1132" t="s">
        <v>1627</v>
      </c>
      <c r="G1132" t="s">
        <v>39</v>
      </c>
      <c r="H1132" t="s">
        <v>166</v>
      </c>
      <c r="I1132" t="s">
        <v>41</v>
      </c>
      <c r="J1132" s="1">
        <v>7</v>
      </c>
      <c r="K1132" t="s">
        <v>1627</v>
      </c>
      <c r="L1132" t="s">
        <v>1628</v>
      </c>
      <c r="M1132" t="s">
        <v>1629</v>
      </c>
      <c r="N1132" s="126"/>
      <c r="Q1132" t="s">
        <v>1631</v>
      </c>
      <c r="R1132" t="s">
        <v>18758</v>
      </c>
      <c r="S1132" s="120">
        <v>0.6</v>
      </c>
      <c r="U1132"/>
    </row>
    <row r="1133" spans="1:21">
      <c r="A1133">
        <v>1132</v>
      </c>
      <c r="B1133" s="1" t="s">
        <v>1632</v>
      </c>
      <c r="C1133" s="1" t="s">
        <v>164</v>
      </c>
      <c r="D1133" s="1" t="s">
        <v>37</v>
      </c>
      <c r="E1133" t="s">
        <v>769</v>
      </c>
      <c r="F1133" t="s">
        <v>1627</v>
      </c>
      <c r="G1133" t="s">
        <v>39</v>
      </c>
      <c r="H1133" t="s">
        <v>166</v>
      </c>
      <c r="I1133" t="s">
        <v>41</v>
      </c>
      <c r="J1133" s="1">
        <v>7</v>
      </c>
      <c r="K1133" t="s">
        <v>1627</v>
      </c>
      <c r="L1133" t="s">
        <v>1628</v>
      </c>
      <c r="M1133" t="s">
        <v>1629</v>
      </c>
      <c r="N1133" s="126"/>
      <c r="Q1133" t="s">
        <v>1632</v>
      </c>
      <c r="R1133" t="s">
        <v>18758</v>
      </c>
      <c r="S1133" s="120">
        <v>0.6</v>
      </c>
      <c r="U1133"/>
    </row>
    <row r="1134" spans="1:21">
      <c r="A1134">
        <v>1133</v>
      </c>
      <c r="B1134" s="1" t="s">
        <v>1633</v>
      </c>
      <c r="C1134" s="1" t="s">
        <v>164</v>
      </c>
      <c r="D1134" s="1" t="s">
        <v>37</v>
      </c>
      <c r="E1134" t="s">
        <v>769</v>
      </c>
      <c r="F1134" t="s">
        <v>1627</v>
      </c>
      <c r="G1134" t="s">
        <v>39</v>
      </c>
      <c r="H1134" t="s">
        <v>166</v>
      </c>
      <c r="I1134" t="s">
        <v>41</v>
      </c>
      <c r="J1134" s="1">
        <v>7</v>
      </c>
      <c r="K1134" t="s">
        <v>1627</v>
      </c>
      <c r="L1134" t="s">
        <v>1628</v>
      </c>
      <c r="M1134" t="s">
        <v>1629</v>
      </c>
      <c r="N1134" s="126"/>
      <c r="Q1134" t="s">
        <v>1633</v>
      </c>
      <c r="R1134" t="s">
        <v>18758</v>
      </c>
      <c r="S1134" s="120">
        <v>0.6</v>
      </c>
      <c r="U1134"/>
    </row>
    <row r="1135" spans="1:21">
      <c r="A1135">
        <v>1134</v>
      </c>
      <c r="B1135" s="1" t="s">
        <v>1522</v>
      </c>
      <c r="C1135" s="1" t="s">
        <v>164</v>
      </c>
      <c r="D1135" s="1" t="s">
        <v>37</v>
      </c>
      <c r="E1135" t="s">
        <v>769</v>
      </c>
      <c r="F1135" t="s">
        <v>1627</v>
      </c>
      <c r="G1135" t="s">
        <v>39</v>
      </c>
      <c r="H1135" t="s">
        <v>166</v>
      </c>
      <c r="I1135" t="s">
        <v>41</v>
      </c>
      <c r="J1135" s="1">
        <v>7</v>
      </c>
      <c r="K1135" t="s">
        <v>1627</v>
      </c>
      <c r="L1135" t="s">
        <v>1628</v>
      </c>
      <c r="M1135" t="s">
        <v>1629</v>
      </c>
      <c r="N1135" s="126"/>
      <c r="Q1135" t="s">
        <v>1522</v>
      </c>
      <c r="R1135" t="s">
        <v>18758</v>
      </c>
      <c r="S1135" s="120">
        <v>0.6</v>
      </c>
      <c r="U1135"/>
    </row>
    <row r="1136" spans="1:21">
      <c r="A1136">
        <v>1135</v>
      </c>
      <c r="B1136" s="1" t="s">
        <v>1634</v>
      </c>
      <c r="C1136" s="1" t="s">
        <v>164</v>
      </c>
      <c r="D1136" s="1" t="s">
        <v>37</v>
      </c>
      <c r="E1136" t="s">
        <v>769</v>
      </c>
      <c r="F1136" t="s">
        <v>1627</v>
      </c>
      <c r="G1136" t="s">
        <v>39</v>
      </c>
      <c r="H1136" t="s">
        <v>166</v>
      </c>
      <c r="I1136" t="s">
        <v>41</v>
      </c>
      <c r="J1136" s="1">
        <v>7</v>
      </c>
      <c r="K1136" t="s">
        <v>1627</v>
      </c>
      <c r="L1136" t="s">
        <v>1628</v>
      </c>
      <c r="M1136" t="s">
        <v>1629</v>
      </c>
      <c r="N1136" s="126">
        <v>0.01</v>
      </c>
      <c r="Q1136" t="s">
        <v>1634</v>
      </c>
      <c r="R1136" t="s">
        <v>18758</v>
      </c>
      <c r="S1136" s="120">
        <v>0.6</v>
      </c>
      <c r="U1136"/>
    </row>
    <row r="1137" spans="1:21">
      <c r="A1137">
        <v>1136</v>
      </c>
      <c r="B1137" s="1" t="s">
        <v>1635</v>
      </c>
      <c r="C1137" s="1" t="s">
        <v>164</v>
      </c>
      <c r="D1137" s="1" t="s">
        <v>37</v>
      </c>
      <c r="E1137" t="s">
        <v>769</v>
      </c>
      <c r="F1137" t="s">
        <v>1627</v>
      </c>
      <c r="G1137" t="s">
        <v>39</v>
      </c>
      <c r="H1137" t="s">
        <v>166</v>
      </c>
      <c r="I1137" t="s">
        <v>41</v>
      </c>
      <c r="J1137" s="1">
        <v>7</v>
      </c>
      <c r="K1137" t="s">
        <v>1627</v>
      </c>
      <c r="L1137" t="s">
        <v>1628</v>
      </c>
      <c r="M1137" t="s">
        <v>1629</v>
      </c>
      <c r="N1137" s="126"/>
      <c r="Q1137" t="s">
        <v>1635</v>
      </c>
      <c r="R1137" t="s">
        <v>18758</v>
      </c>
      <c r="S1137" s="120">
        <v>0.6</v>
      </c>
      <c r="U1137"/>
    </row>
    <row r="1138" spans="1:21">
      <c r="A1138">
        <v>1137</v>
      </c>
      <c r="B1138" s="1" t="s">
        <v>1518</v>
      </c>
      <c r="C1138" s="1" t="s">
        <v>164</v>
      </c>
      <c r="D1138" s="1" t="s">
        <v>37</v>
      </c>
      <c r="E1138" t="s">
        <v>769</v>
      </c>
      <c r="F1138" t="s">
        <v>1627</v>
      </c>
      <c r="G1138" t="s">
        <v>39</v>
      </c>
      <c r="H1138" t="s">
        <v>166</v>
      </c>
      <c r="I1138" t="s">
        <v>41</v>
      </c>
      <c r="J1138" s="1">
        <v>7</v>
      </c>
      <c r="K1138" t="s">
        <v>1627</v>
      </c>
      <c r="L1138" t="s">
        <v>1628</v>
      </c>
      <c r="M1138" t="s">
        <v>1629</v>
      </c>
      <c r="N1138" s="126"/>
      <c r="Q1138" t="s">
        <v>1518</v>
      </c>
      <c r="R1138" t="s">
        <v>18758</v>
      </c>
      <c r="S1138" s="120">
        <v>0.6</v>
      </c>
      <c r="U1138"/>
    </row>
    <row r="1139" spans="1:21">
      <c r="A1139">
        <v>1138</v>
      </c>
      <c r="B1139" s="1" t="s">
        <v>1636</v>
      </c>
      <c r="C1139" s="1" t="s">
        <v>164</v>
      </c>
      <c r="D1139" s="1" t="s">
        <v>37</v>
      </c>
      <c r="E1139" t="s">
        <v>769</v>
      </c>
      <c r="F1139" t="s">
        <v>1627</v>
      </c>
      <c r="G1139" t="s">
        <v>39</v>
      </c>
      <c r="H1139" t="s">
        <v>166</v>
      </c>
      <c r="I1139" t="s">
        <v>41</v>
      </c>
      <c r="J1139" s="1">
        <v>7</v>
      </c>
      <c r="K1139" t="s">
        <v>1627</v>
      </c>
      <c r="L1139" t="s">
        <v>1628</v>
      </c>
      <c r="M1139" t="s">
        <v>1629</v>
      </c>
      <c r="N1139" s="126"/>
      <c r="Q1139" t="s">
        <v>1636</v>
      </c>
      <c r="R1139" t="s">
        <v>18758</v>
      </c>
      <c r="S1139" s="120">
        <v>0.6</v>
      </c>
      <c r="U1139"/>
    </row>
    <row r="1140" spans="1:21">
      <c r="A1140">
        <v>1139</v>
      </c>
      <c r="B1140" s="1" t="s">
        <v>1637</v>
      </c>
      <c r="C1140" s="1" t="s">
        <v>164</v>
      </c>
      <c r="D1140" s="1" t="s">
        <v>37</v>
      </c>
      <c r="E1140" t="s">
        <v>769</v>
      </c>
      <c r="F1140" t="s">
        <v>1627</v>
      </c>
      <c r="G1140" t="s">
        <v>39</v>
      </c>
      <c r="H1140" t="s">
        <v>166</v>
      </c>
      <c r="I1140" t="s">
        <v>41</v>
      </c>
      <c r="J1140" s="1">
        <v>7</v>
      </c>
      <c r="K1140" t="s">
        <v>1627</v>
      </c>
      <c r="L1140" t="s">
        <v>1628</v>
      </c>
      <c r="M1140" t="s">
        <v>1629</v>
      </c>
      <c r="N1140" s="126"/>
      <c r="Q1140" t="s">
        <v>1637</v>
      </c>
      <c r="R1140" t="s">
        <v>18758</v>
      </c>
      <c r="S1140" s="120">
        <v>0.6</v>
      </c>
      <c r="U1140"/>
    </row>
    <row r="1141" spans="1:21">
      <c r="A1141">
        <v>1140</v>
      </c>
      <c r="B1141" s="1" t="s">
        <v>1638</v>
      </c>
      <c r="C1141" s="1" t="s">
        <v>164</v>
      </c>
      <c r="D1141" s="1" t="s">
        <v>37</v>
      </c>
      <c r="E1141" t="s">
        <v>769</v>
      </c>
      <c r="F1141" t="s">
        <v>1627</v>
      </c>
      <c r="G1141" t="s">
        <v>39</v>
      </c>
      <c r="H1141" t="s">
        <v>166</v>
      </c>
      <c r="I1141" t="s">
        <v>41</v>
      </c>
      <c r="J1141" s="1">
        <v>7</v>
      </c>
      <c r="K1141" t="s">
        <v>1627</v>
      </c>
      <c r="L1141" t="s">
        <v>1628</v>
      </c>
      <c r="M1141" t="s">
        <v>1629</v>
      </c>
      <c r="N1141" s="126"/>
      <c r="Q1141" t="s">
        <v>1638</v>
      </c>
      <c r="R1141" t="s">
        <v>18758</v>
      </c>
      <c r="S1141" s="120">
        <v>0.6</v>
      </c>
      <c r="U1141"/>
    </row>
    <row r="1142" spans="1:21">
      <c r="A1142">
        <v>1141</v>
      </c>
      <c r="B1142" s="1" t="s">
        <v>1639</v>
      </c>
      <c r="C1142" s="1" t="s">
        <v>164</v>
      </c>
      <c r="D1142" s="1" t="s">
        <v>37</v>
      </c>
      <c r="E1142" t="s">
        <v>769</v>
      </c>
      <c r="F1142" t="s">
        <v>1627</v>
      </c>
      <c r="G1142" t="s">
        <v>39</v>
      </c>
      <c r="H1142" t="s">
        <v>166</v>
      </c>
      <c r="I1142" t="s">
        <v>41</v>
      </c>
      <c r="J1142" s="1">
        <v>7</v>
      </c>
      <c r="K1142" t="s">
        <v>1627</v>
      </c>
      <c r="L1142" t="s">
        <v>1628</v>
      </c>
      <c r="M1142" t="s">
        <v>1629</v>
      </c>
      <c r="N1142" s="126"/>
      <c r="Q1142" t="s">
        <v>1639</v>
      </c>
      <c r="R1142" t="s">
        <v>18758</v>
      </c>
      <c r="S1142" s="120">
        <v>0.6</v>
      </c>
      <c r="U1142"/>
    </row>
    <row r="1143" spans="1:21">
      <c r="A1143">
        <v>1142</v>
      </c>
      <c r="B1143" s="1" t="s">
        <v>1079</v>
      </c>
      <c r="C1143" s="1" t="s">
        <v>164</v>
      </c>
      <c r="D1143" s="1" t="s">
        <v>37</v>
      </c>
      <c r="E1143" t="s">
        <v>769</v>
      </c>
      <c r="F1143" t="s">
        <v>1627</v>
      </c>
      <c r="G1143" t="s">
        <v>39</v>
      </c>
      <c r="H1143" t="s">
        <v>166</v>
      </c>
      <c r="I1143" t="s">
        <v>41</v>
      </c>
      <c r="J1143" s="1">
        <v>7</v>
      </c>
      <c r="K1143" t="s">
        <v>1627</v>
      </c>
      <c r="L1143" t="s">
        <v>1628</v>
      </c>
      <c r="M1143" t="s">
        <v>1629</v>
      </c>
      <c r="N1143" s="126"/>
      <c r="Q1143" t="s">
        <v>1079</v>
      </c>
      <c r="R1143" t="s">
        <v>18758</v>
      </c>
      <c r="S1143" s="120">
        <v>0.6</v>
      </c>
      <c r="U1143"/>
    </row>
    <row r="1144" spans="1:21">
      <c r="A1144">
        <v>1143</v>
      </c>
      <c r="B1144" s="1" t="s">
        <v>1196</v>
      </c>
      <c r="C1144" s="1" t="s">
        <v>175</v>
      </c>
      <c r="D1144" s="1" t="s">
        <v>37</v>
      </c>
      <c r="E1144" t="s">
        <v>769</v>
      </c>
      <c r="F1144" t="s">
        <v>1640</v>
      </c>
      <c r="G1144" t="s">
        <v>39</v>
      </c>
      <c r="H1144" t="s">
        <v>177</v>
      </c>
      <c r="I1144" t="s">
        <v>41</v>
      </c>
      <c r="J1144" s="1">
        <v>7</v>
      </c>
      <c r="K1144" t="s">
        <v>1641</v>
      </c>
      <c r="L1144" t="s">
        <v>1642</v>
      </c>
      <c r="M1144" t="s">
        <v>1643</v>
      </c>
      <c r="N1144" s="126"/>
      <c r="Q1144" t="s">
        <v>1196</v>
      </c>
      <c r="R1144" t="s">
        <v>18759</v>
      </c>
      <c r="S1144" s="120">
        <v>0.6</v>
      </c>
      <c r="U1144"/>
    </row>
    <row r="1145" spans="1:21">
      <c r="A1145">
        <v>1144</v>
      </c>
      <c r="B1145" s="1" t="s">
        <v>1644</v>
      </c>
      <c r="C1145" s="1" t="s">
        <v>175</v>
      </c>
      <c r="D1145" s="1" t="s">
        <v>37</v>
      </c>
      <c r="E1145" t="s">
        <v>769</v>
      </c>
      <c r="F1145" t="s">
        <v>1640</v>
      </c>
      <c r="G1145" t="s">
        <v>39</v>
      </c>
      <c r="H1145" t="s">
        <v>177</v>
      </c>
      <c r="I1145" t="s">
        <v>41</v>
      </c>
      <c r="J1145" s="1">
        <v>7</v>
      </c>
      <c r="K1145" t="s">
        <v>1641</v>
      </c>
      <c r="L1145" t="s">
        <v>1642</v>
      </c>
      <c r="M1145" t="s">
        <v>1643</v>
      </c>
      <c r="N1145" s="126"/>
      <c r="Q1145" t="s">
        <v>1644</v>
      </c>
      <c r="R1145" t="s">
        <v>18759</v>
      </c>
      <c r="S1145" s="120">
        <v>0.6</v>
      </c>
      <c r="U1145"/>
    </row>
    <row r="1146" spans="1:21">
      <c r="A1146">
        <v>1145</v>
      </c>
      <c r="B1146" s="1" t="s">
        <v>1536</v>
      </c>
      <c r="C1146" s="1" t="s">
        <v>175</v>
      </c>
      <c r="D1146" s="1" t="s">
        <v>37</v>
      </c>
      <c r="E1146" t="s">
        <v>769</v>
      </c>
      <c r="F1146" t="s">
        <v>1640</v>
      </c>
      <c r="G1146" t="s">
        <v>39</v>
      </c>
      <c r="H1146" t="s">
        <v>177</v>
      </c>
      <c r="I1146" t="s">
        <v>41</v>
      </c>
      <c r="J1146" s="1">
        <v>7</v>
      </c>
      <c r="K1146" t="s">
        <v>1641</v>
      </c>
      <c r="L1146" t="s">
        <v>1642</v>
      </c>
      <c r="M1146" t="s">
        <v>1643</v>
      </c>
      <c r="N1146" s="126"/>
      <c r="Q1146" t="s">
        <v>1536</v>
      </c>
      <c r="R1146" t="s">
        <v>18759</v>
      </c>
      <c r="S1146" s="120">
        <v>0.6</v>
      </c>
      <c r="U1146"/>
    </row>
    <row r="1147" spans="1:21">
      <c r="A1147">
        <v>1146</v>
      </c>
      <c r="B1147" s="1" t="s">
        <v>1645</v>
      </c>
      <c r="C1147" s="1" t="s">
        <v>175</v>
      </c>
      <c r="D1147" s="1" t="s">
        <v>37</v>
      </c>
      <c r="E1147" t="s">
        <v>769</v>
      </c>
      <c r="F1147" t="s">
        <v>1640</v>
      </c>
      <c r="G1147" t="s">
        <v>39</v>
      </c>
      <c r="H1147" t="s">
        <v>177</v>
      </c>
      <c r="I1147" t="s">
        <v>41</v>
      </c>
      <c r="J1147" s="1">
        <v>7</v>
      </c>
      <c r="K1147" t="s">
        <v>1641</v>
      </c>
      <c r="L1147" t="s">
        <v>1642</v>
      </c>
      <c r="M1147" t="s">
        <v>1643</v>
      </c>
      <c r="N1147" s="126"/>
      <c r="Q1147" t="s">
        <v>1645</v>
      </c>
      <c r="R1147" t="s">
        <v>18759</v>
      </c>
      <c r="S1147" s="120">
        <v>0.6</v>
      </c>
      <c r="U1147"/>
    </row>
    <row r="1148" spans="1:21">
      <c r="A1148">
        <v>1147</v>
      </c>
      <c r="B1148" s="1" t="s">
        <v>1646</v>
      </c>
      <c r="C1148" s="1" t="s">
        <v>175</v>
      </c>
      <c r="D1148" s="1" t="s">
        <v>37</v>
      </c>
      <c r="E1148" t="s">
        <v>769</v>
      </c>
      <c r="F1148" t="s">
        <v>1640</v>
      </c>
      <c r="G1148" t="s">
        <v>39</v>
      </c>
      <c r="H1148" t="s">
        <v>177</v>
      </c>
      <c r="I1148" t="s">
        <v>41</v>
      </c>
      <c r="J1148" s="1">
        <v>7</v>
      </c>
      <c r="K1148" t="s">
        <v>1641</v>
      </c>
      <c r="L1148" t="s">
        <v>1642</v>
      </c>
      <c r="M1148" t="s">
        <v>1643</v>
      </c>
      <c r="N1148" s="126"/>
      <c r="Q1148" t="s">
        <v>1646</v>
      </c>
      <c r="R1148" t="s">
        <v>18759</v>
      </c>
      <c r="S1148" s="120">
        <v>0.6</v>
      </c>
      <c r="U1148"/>
    </row>
    <row r="1149" spans="1:21">
      <c r="A1149">
        <v>1148</v>
      </c>
      <c r="B1149" s="1" t="s">
        <v>1647</v>
      </c>
      <c r="C1149" s="1" t="s">
        <v>352</v>
      </c>
      <c r="D1149" s="1" t="s">
        <v>37</v>
      </c>
      <c r="E1149" t="s">
        <v>769</v>
      </c>
      <c r="F1149" t="s">
        <v>1648</v>
      </c>
      <c r="G1149" t="s">
        <v>39</v>
      </c>
      <c r="H1149" t="s">
        <v>354</v>
      </c>
      <c r="I1149" t="s">
        <v>41</v>
      </c>
      <c r="J1149" s="1">
        <v>7</v>
      </c>
      <c r="K1149" t="s">
        <v>1648</v>
      </c>
      <c r="L1149" t="s">
        <v>1649</v>
      </c>
      <c r="M1149" t="s">
        <v>1650</v>
      </c>
      <c r="N1149" s="126"/>
      <c r="Q1149" t="s">
        <v>1647</v>
      </c>
      <c r="R1149" t="s">
        <v>18760</v>
      </c>
      <c r="S1149" s="120">
        <v>0.6</v>
      </c>
      <c r="U1149"/>
    </row>
    <row r="1150" spans="1:21">
      <c r="A1150">
        <v>1149</v>
      </c>
      <c r="B1150" s="1" t="s">
        <v>1651</v>
      </c>
      <c r="C1150" s="1" t="s">
        <v>352</v>
      </c>
      <c r="D1150" s="1" t="s">
        <v>37</v>
      </c>
      <c r="E1150" t="s">
        <v>769</v>
      </c>
      <c r="F1150" t="s">
        <v>1648</v>
      </c>
      <c r="G1150" t="s">
        <v>39</v>
      </c>
      <c r="H1150" t="s">
        <v>354</v>
      </c>
      <c r="I1150" t="s">
        <v>41</v>
      </c>
      <c r="J1150" s="1">
        <v>7</v>
      </c>
      <c r="K1150" t="s">
        <v>1648</v>
      </c>
      <c r="L1150" t="s">
        <v>1649</v>
      </c>
      <c r="M1150" t="s">
        <v>1650</v>
      </c>
      <c r="N1150" s="126">
        <v>0.01</v>
      </c>
      <c r="Q1150" t="s">
        <v>1651</v>
      </c>
      <c r="R1150" t="s">
        <v>18760</v>
      </c>
      <c r="S1150" s="120">
        <v>0.6</v>
      </c>
      <c r="U1150"/>
    </row>
    <row r="1151" spans="1:21">
      <c r="A1151">
        <v>1150</v>
      </c>
      <c r="B1151" s="1" t="s">
        <v>1652</v>
      </c>
      <c r="C1151" s="1" t="s">
        <v>352</v>
      </c>
      <c r="D1151" s="1" t="s">
        <v>37</v>
      </c>
      <c r="E1151" t="s">
        <v>769</v>
      </c>
      <c r="F1151" t="s">
        <v>1648</v>
      </c>
      <c r="G1151" t="s">
        <v>39</v>
      </c>
      <c r="H1151" t="s">
        <v>354</v>
      </c>
      <c r="I1151" t="s">
        <v>41</v>
      </c>
      <c r="J1151" s="1">
        <v>7</v>
      </c>
      <c r="K1151" t="s">
        <v>1648</v>
      </c>
      <c r="L1151" t="s">
        <v>1649</v>
      </c>
      <c r="M1151" t="s">
        <v>1650</v>
      </c>
      <c r="N1151" s="126">
        <v>0.01</v>
      </c>
      <c r="Q1151" t="s">
        <v>1652</v>
      </c>
      <c r="R1151" t="s">
        <v>18760</v>
      </c>
      <c r="S1151" s="120">
        <v>0.6</v>
      </c>
      <c r="U1151"/>
    </row>
    <row r="1152" spans="1:21">
      <c r="A1152">
        <v>1151</v>
      </c>
      <c r="B1152" s="1" t="s">
        <v>1653</v>
      </c>
      <c r="C1152" s="1" t="s">
        <v>352</v>
      </c>
      <c r="D1152" s="1" t="s">
        <v>37</v>
      </c>
      <c r="E1152" t="s">
        <v>769</v>
      </c>
      <c r="F1152" t="s">
        <v>1648</v>
      </c>
      <c r="G1152" t="s">
        <v>39</v>
      </c>
      <c r="H1152" t="s">
        <v>354</v>
      </c>
      <c r="I1152" t="s">
        <v>41</v>
      </c>
      <c r="J1152" s="1">
        <v>7</v>
      </c>
      <c r="K1152" t="s">
        <v>1648</v>
      </c>
      <c r="L1152" t="s">
        <v>1649</v>
      </c>
      <c r="M1152" t="s">
        <v>1650</v>
      </c>
      <c r="N1152" s="126"/>
      <c r="Q1152" t="s">
        <v>1653</v>
      </c>
      <c r="R1152" t="s">
        <v>18760</v>
      </c>
      <c r="S1152" s="120">
        <v>0.6</v>
      </c>
      <c r="U1152"/>
    </row>
    <row r="1153" spans="1:21">
      <c r="A1153">
        <v>1152</v>
      </c>
      <c r="B1153" s="1" t="s">
        <v>1654</v>
      </c>
      <c r="C1153" s="1" t="s">
        <v>352</v>
      </c>
      <c r="D1153" s="1" t="s">
        <v>37</v>
      </c>
      <c r="E1153" t="s">
        <v>769</v>
      </c>
      <c r="F1153" t="s">
        <v>1648</v>
      </c>
      <c r="G1153" t="s">
        <v>39</v>
      </c>
      <c r="H1153" t="s">
        <v>354</v>
      </c>
      <c r="I1153" t="s">
        <v>41</v>
      </c>
      <c r="J1153" s="1">
        <v>7</v>
      </c>
      <c r="K1153" t="s">
        <v>1648</v>
      </c>
      <c r="L1153" t="s">
        <v>1649</v>
      </c>
      <c r="M1153" t="s">
        <v>1650</v>
      </c>
      <c r="N1153" s="126">
        <v>0.01</v>
      </c>
      <c r="Q1153" t="s">
        <v>1654</v>
      </c>
      <c r="R1153" t="s">
        <v>18760</v>
      </c>
      <c r="S1153" s="120">
        <v>0.6</v>
      </c>
      <c r="U1153"/>
    </row>
    <row r="1154" spans="1:21">
      <c r="A1154">
        <v>1153</v>
      </c>
      <c r="B1154" s="1" t="s">
        <v>1655</v>
      </c>
      <c r="C1154" s="1" t="s">
        <v>352</v>
      </c>
      <c r="D1154" s="1" t="s">
        <v>37</v>
      </c>
      <c r="E1154" t="s">
        <v>769</v>
      </c>
      <c r="F1154" t="s">
        <v>1648</v>
      </c>
      <c r="G1154" t="s">
        <v>39</v>
      </c>
      <c r="H1154" t="s">
        <v>354</v>
      </c>
      <c r="I1154" t="s">
        <v>41</v>
      </c>
      <c r="J1154" s="1">
        <v>7</v>
      </c>
      <c r="K1154" t="s">
        <v>1648</v>
      </c>
      <c r="L1154" t="s">
        <v>1649</v>
      </c>
      <c r="M1154" t="s">
        <v>1650</v>
      </c>
      <c r="N1154" s="126"/>
      <c r="Q1154" t="s">
        <v>1655</v>
      </c>
      <c r="R1154" t="s">
        <v>18760</v>
      </c>
      <c r="S1154" s="120">
        <v>0.6</v>
      </c>
      <c r="U1154"/>
    </row>
    <row r="1155" spans="1:21">
      <c r="A1155">
        <v>1154</v>
      </c>
      <c r="B1155" s="1" t="s">
        <v>1212</v>
      </c>
      <c r="C1155" s="1" t="s">
        <v>352</v>
      </c>
      <c r="D1155" s="1" t="s">
        <v>37</v>
      </c>
      <c r="E1155" t="s">
        <v>769</v>
      </c>
      <c r="F1155" t="s">
        <v>1648</v>
      </c>
      <c r="G1155" t="s">
        <v>39</v>
      </c>
      <c r="H1155" t="s">
        <v>354</v>
      </c>
      <c r="I1155" t="s">
        <v>41</v>
      </c>
      <c r="J1155" s="1">
        <v>7</v>
      </c>
      <c r="K1155" t="s">
        <v>1648</v>
      </c>
      <c r="L1155" t="s">
        <v>1649</v>
      </c>
      <c r="M1155" t="s">
        <v>1650</v>
      </c>
      <c r="N1155" s="126"/>
      <c r="Q1155" t="s">
        <v>1212</v>
      </c>
      <c r="R1155" t="s">
        <v>18760</v>
      </c>
      <c r="S1155" s="120">
        <v>0.6</v>
      </c>
      <c r="U1155"/>
    </row>
    <row r="1156" spans="1:21">
      <c r="A1156">
        <v>1155</v>
      </c>
      <c r="B1156" s="1" t="s">
        <v>1656</v>
      </c>
      <c r="C1156" s="1" t="s">
        <v>352</v>
      </c>
      <c r="D1156" s="1" t="s">
        <v>37</v>
      </c>
      <c r="E1156" t="s">
        <v>769</v>
      </c>
      <c r="F1156" t="s">
        <v>1648</v>
      </c>
      <c r="G1156" t="s">
        <v>39</v>
      </c>
      <c r="H1156" t="s">
        <v>354</v>
      </c>
      <c r="I1156" t="s">
        <v>41</v>
      </c>
      <c r="J1156" s="1">
        <v>7</v>
      </c>
      <c r="K1156" t="s">
        <v>1648</v>
      </c>
      <c r="L1156" t="s">
        <v>1649</v>
      </c>
      <c r="M1156" t="s">
        <v>1650</v>
      </c>
      <c r="N1156" s="126">
        <v>0.01</v>
      </c>
      <c r="Q1156" t="s">
        <v>1656</v>
      </c>
      <c r="R1156" t="s">
        <v>18760</v>
      </c>
      <c r="S1156" s="120">
        <v>0.6</v>
      </c>
      <c r="U1156"/>
    </row>
    <row r="1157" spans="1:21">
      <c r="A1157">
        <v>1156</v>
      </c>
      <c r="B1157" s="1" t="s">
        <v>1657</v>
      </c>
      <c r="C1157" s="1" t="s">
        <v>201</v>
      </c>
      <c r="D1157" s="1" t="s">
        <v>37</v>
      </c>
      <c r="E1157" t="s">
        <v>769</v>
      </c>
      <c r="F1157" t="s">
        <v>1658</v>
      </c>
      <c r="G1157" t="s">
        <v>39</v>
      </c>
      <c r="H1157" t="s">
        <v>203</v>
      </c>
      <c r="I1157" t="s">
        <v>41</v>
      </c>
      <c r="J1157" s="1">
        <v>7</v>
      </c>
      <c r="K1157" t="s">
        <v>1658</v>
      </c>
      <c r="L1157" t="s">
        <v>1659</v>
      </c>
      <c r="M1157" t="s">
        <v>1660</v>
      </c>
      <c r="N1157" s="126">
        <v>0.01</v>
      </c>
      <c r="Q1157" t="s">
        <v>1657</v>
      </c>
      <c r="R1157" t="s">
        <v>18761</v>
      </c>
      <c r="S1157" s="120">
        <v>0.6</v>
      </c>
      <c r="U1157"/>
    </row>
    <row r="1158" spans="1:21">
      <c r="A1158">
        <v>1157</v>
      </c>
      <c r="B1158" s="1" t="s">
        <v>1661</v>
      </c>
      <c r="C1158" s="1" t="s">
        <v>201</v>
      </c>
      <c r="D1158" s="1" t="s">
        <v>37</v>
      </c>
      <c r="E1158" t="s">
        <v>769</v>
      </c>
      <c r="F1158" t="s">
        <v>1658</v>
      </c>
      <c r="G1158" t="s">
        <v>39</v>
      </c>
      <c r="H1158" t="s">
        <v>203</v>
      </c>
      <c r="I1158" t="s">
        <v>41</v>
      </c>
      <c r="J1158" s="1">
        <v>7</v>
      </c>
      <c r="K1158" t="s">
        <v>1658</v>
      </c>
      <c r="L1158" t="s">
        <v>1659</v>
      </c>
      <c r="M1158" t="s">
        <v>1660</v>
      </c>
      <c r="N1158" s="126"/>
      <c r="Q1158" t="s">
        <v>1661</v>
      </c>
      <c r="R1158" t="s">
        <v>18761</v>
      </c>
      <c r="S1158" s="120">
        <v>0.6</v>
      </c>
      <c r="U1158"/>
    </row>
    <row r="1159" spans="1:21">
      <c r="A1159">
        <v>1158</v>
      </c>
      <c r="B1159" s="1" t="s">
        <v>1251</v>
      </c>
      <c r="C1159" s="1" t="s">
        <v>201</v>
      </c>
      <c r="D1159" s="1" t="s">
        <v>37</v>
      </c>
      <c r="E1159" t="s">
        <v>769</v>
      </c>
      <c r="F1159" t="s">
        <v>1658</v>
      </c>
      <c r="G1159" t="s">
        <v>39</v>
      </c>
      <c r="H1159" t="s">
        <v>203</v>
      </c>
      <c r="I1159" t="s">
        <v>41</v>
      </c>
      <c r="J1159" s="1">
        <v>7</v>
      </c>
      <c r="K1159" t="s">
        <v>1658</v>
      </c>
      <c r="L1159" t="s">
        <v>1659</v>
      </c>
      <c r="M1159" t="s">
        <v>1660</v>
      </c>
      <c r="N1159" s="126"/>
      <c r="Q1159" t="s">
        <v>1251</v>
      </c>
      <c r="R1159" t="s">
        <v>18761</v>
      </c>
      <c r="S1159" s="120">
        <v>0.6</v>
      </c>
      <c r="U1159"/>
    </row>
    <row r="1160" spans="1:21">
      <c r="A1160">
        <v>1159</v>
      </c>
      <c r="B1160" s="1" t="s">
        <v>1662</v>
      </c>
      <c r="C1160" s="1" t="s">
        <v>201</v>
      </c>
      <c r="D1160" s="1" t="s">
        <v>37</v>
      </c>
      <c r="E1160" t="s">
        <v>769</v>
      </c>
      <c r="F1160" t="s">
        <v>1658</v>
      </c>
      <c r="G1160" t="s">
        <v>39</v>
      </c>
      <c r="H1160" t="s">
        <v>203</v>
      </c>
      <c r="I1160" t="s">
        <v>41</v>
      </c>
      <c r="J1160" s="1">
        <v>7</v>
      </c>
      <c r="K1160" t="s">
        <v>1658</v>
      </c>
      <c r="L1160" t="s">
        <v>1659</v>
      </c>
      <c r="M1160" t="s">
        <v>1660</v>
      </c>
      <c r="N1160" s="126"/>
      <c r="Q1160" t="s">
        <v>1662</v>
      </c>
      <c r="R1160" t="s">
        <v>18761</v>
      </c>
      <c r="S1160" s="120">
        <v>0.6</v>
      </c>
      <c r="U1160"/>
    </row>
    <row r="1161" spans="1:21">
      <c r="A1161">
        <v>1160</v>
      </c>
      <c r="B1161" s="1" t="s">
        <v>1220</v>
      </c>
      <c r="C1161" s="1" t="s">
        <v>201</v>
      </c>
      <c r="D1161" s="1" t="s">
        <v>37</v>
      </c>
      <c r="E1161" t="s">
        <v>769</v>
      </c>
      <c r="F1161" t="s">
        <v>1658</v>
      </c>
      <c r="G1161" t="s">
        <v>39</v>
      </c>
      <c r="H1161" t="s">
        <v>203</v>
      </c>
      <c r="I1161" t="s">
        <v>41</v>
      </c>
      <c r="J1161" s="1">
        <v>7</v>
      </c>
      <c r="K1161" t="s">
        <v>1658</v>
      </c>
      <c r="L1161" t="s">
        <v>1659</v>
      </c>
      <c r="M1161" t="s">
        <v>1660</v>
      </c>
      <c r="N1161" s="126"/>
      <c r="Q1161" t="s">
        <v>1220</v>
      </c>
      <c r="R1161" t="s">
        <v>18761</v>
      </c>
      <c r="S1161" s="120">
        <v>0.6</v>
      </c>
      <c r="U1161"/>
    </row>
    <row r="1162" spans="1:21">
      <c r="A1162">
        <v>1161</v>
      </c>
      <c r="B1162" s="1" t="s">
        <v>1577</v>
      </c>
      <c r="C1162" s="1" t="s">
        <v>201</v>
      </c>
      <c r="D1162" s="1" t="s">
        <v>37</v>
      </c>
      <c r="E1162" t="s">
        <v>769</v>
      </c>
      <c r="F1162" t="s">
        <v>1658</v>
      </c>
      <c r="G1162" t="s">
        <v>39</v>
      </c>
      <c r="H1162" t="s">
        <v>203</v>
      </c>
      <c r="I1162" t="s">
        <v>41</v>
      </c>
      <c r="J1162" s="1">
        <v>7</v>
      </c>
      <c r="K1162" t="s">
        <v>1658</v>
      </c>
      <c r="L1162" t="s">
        <v>1659</v>
      </c>
      <c r="M1162" t="s">
        <v>1660</v>
      </c>
      <c r="N1162" s="126">
        <v>0.01</v>
      </c>
      <c r="Q1162" t="s">
        <v>1577</v>
      </c>
      <c r="R1162" t="s">
        <v>18761</v>
      </c>
      <c r="S1162" s="120">
        <v>0.6</v>
      </c>
      <c r="U1162"/>
    </row>
    <row r="1163" spans="1:21">
      <c r="A1163">
        <v>1162</v>
      </c>
      <c r="B1163" s="1" t="s">
        <v>1237</v>
      </c>
      <c r="C1163" s="1" t="s">
        <v>201</v>
      </c>
      <c r="D1163" s="1" t="s">
        <v>37</v>
      </c>
      <c r="E1163" t="s">
        <v>769</v>
      </c>
      <c r="F1163" t="s">
        <v>1658</v>
      </c>
      <c r="G1163" t="s">
        <v>39</v>
      </c>
      <c r="H1163" t="s">
        <v>203</v>
      </c>
      <c r="I1163" t="s">
        <v>41</v>
      </c>
      <c r="J1163" s="1">
        <v>7</v>
      </c>
      <c r="K1163" t="s">
        <v>1658</v>
      </c>
      <c r="L1163" t="s">
        <v>1659</v>
      </c>
      <c r="M1163" t="s">
        <v>1660</v>
      </c>
      <c r="N1163" s="126"/>
      <c r="Q1163" t="s">
        <v>1237</v>
      </c>
      <c r="R1163" t="s">
        <v>18761</v>
      </c>
      <c r="S1163" s="120">
        <v>0.6</v>
      </c>
      <c r="U1163"/>
    </row>
    <row r="1164" spans="1:21">
      <c r="A1164">
        <v>1163</v>
      </c>
      <c r="B1164" s="1" t="s">
        <v>1663</v>
      </c>
      <c r="C1164" s="1" t="s">
        <v>64</v>
      </c>
      <c r="D1164" s="1" t="s">
        <v>37</v>
      </c>
      <c r="E1164" t="s">
        <v>56</v>
      </c>
      <c r="F1164" t="s">
        <v>1664</v>
      </c>
      <c r="G1164" t="s">
        <v>57</v>
      </c>
      <c r="H1164" t="s">
        <v>67</v>
      </c>
      <c r="I1164" t="s">
        <v>1331</v>
      </c>
      <c r="J1164" s="1">
        <v>8</v>
      </c>
      <c r="K1164" t="s">
        <v>1664</v>
      </c>
      <c r="L1164" t="s">
        <v>1665</v>
      </c>
      <c r="M1164" t="s">
        <v>1666</v>
      </c>
      <c r="N1164" s="126"/>
      <c r="Q1164" t="s">
        <v>1663</v>
      </c>
      <c r="R1164" t="s">
        <v>18762</v>
      </c>
      <c r="S1164" s="120">
        <v>0.6</v>
      </c>
      <c r="U1164"/>
    </row>
    <row r="1165" spans="1:21">
      <c r="A1165">
        <v>1164</v>
      </c>
      <c r="B1165" s="1" t="s">
        <v>1667</v>
      </c>
      <c r="C1165" s="1" t="s">
        <v>64</v>
      </c>
      <c r="D1165" s="1" t="s">
        <v>37</v>
      </c>
      <c r="E1165" t="s">
        <v>56</v>
      </c>
      <c r="F1165" t="s">
        <v>1664</v>
      </c>
      <c r="G1165" t="s">
        <v>57</v>
      </c>
      <c r="H1165" t="s">
        <v>67</v>
      </c>
      <c r="I1165" t="s">
        <v>1331</v>
      </c>
      <c r="J1165" s="1">
        <v>8</v>
      </c>
      <c r="K1165" t="s">
        <v>1664</v>
      </c>
      <c r="L1165" t="s">
        <v>1665</v>
      </c>
      <c r="M1165" t="s">
        <v>1666</v>
      </c>
      <c r="N1165" s="126"/>
      <c r="Q1165" t="s">
        <v>1667</v>
      </c>
      <c r="R1165" t="s">
        <v>18762</v>
      </c>
      <c r="S1165" s="120">
        <v>0.6</v>
      </c>
      <c r="U1165"/>
    </row>
    <row r="1166" spans="1:21">
      <c r="A1166">
        <v>1165</v>
      </c>
      <c r="B1166" s="1" t="s">
        <v>1668</v>
      </c>
      <c r="C1166" s="1" t="s">
        <v>64</v>
      </c>
      <c r="D1166" s="1" t="s">
        <v>37</v>
      </c>
      <c r="E1166" t="s">
        <v>56</v>
      </c>
      <c r="F1166" t="s">
        <v>1664</v>
      </c>
      <c r="G1166" t="s">
        <v>57</v>
      </c>
      <c r="H1166" t="s">
        <v>67</v>
      </c>
      <c r="I1166" t="s">
        <v>1331</v>
      </c>
      <c r="J1166" s="1">
        <v>8</v>
      </c>
      <c r="K1166" t="s">
        <v>1664</v>
      </c>
      <c r="L1166" t="s">
        <v>1665</v>
      </c>
      <c r="M1166" t="s">
        <v>1666</v>
      </c>
      <c r="N1166" s="126"/>
      <c r="Q1166" t="s">
        <v>1668</v>
      </c>
      <c r="R1166" t="s">
        <v>18762</v>
      </c>
      <c r="S1166" s="120">
        <v>0.6</v>
      </c>
      <c r="U1166"/>
    </row>
    <row r="1167" spans="1:21">
      <c r="A1167">
        <v>1166</v>
      </c>
      <c r="B1167" s="1" t="s">
        <v>1669</v>
      </c>
      <c r="C1167" s="1" t="s">
        <v>64</v>
      </c>
      <c r="D1167" s="1" t="s">
        <v>37</v>
      </c>
      <c r="E1167" t="s">
        <v>56</v>
      </c>
      <c r="F1167" t="s">
        <v>1664</v>
      </c>
      <c r="G1167" t="s">
        <v>57</v>
      </c>
      <c r="H1167" t="s">
        <v>67</v>
      </c>
      <c r="I1167" t="s">
        <v>1331</v>
      </c>
      <c r="J1167" s="1">
        <v>8</v>
      </c>
      <c r="K1167" t="s">
        <v>1664</v>
      </c>
      <c r="L1167" t="s">
        <v>1665</v>
      </c>
      <c r="M1167" t="s">
        <v>1666</v>
      </c>
      <c r="N1167" s="126"/>
      <c r="Q1167" t="s">
        <v>1669</v>
      </c>
      <c r="R1167" t="s">
        <v>18762</v>
      </c>
      <c r="S1167" s="120">
        <v>0.6</v>
      </c>
      <c r="U1167"/>
    </row>
    <row r="1168" spans="1:21">
      <c r="A1168">
        <v>1167</v>
      </c>
      <c r="B1168" s="1" t="s">
        <v>1670</v>
      </c>
      <c r="C1168" s="1" t="s">
        <v>64</v>
      </c>
      <c r="D1168" s="1" t="s">
        <v>37</v>
      </c>
      <c r="E1168" t="s">
        <v>56</v>
      </c>
      <c r="F1168" t="s">
        <v>1664</v>
      </c>
      <c r="G1168" t="s">
        <v>57</v>
      </c>
      <c r="H1168" t="s">
        <v>67</v>
      </c>
      <c r="I1168" t="s">
        <v>1331</v>
      </c>
      <c r="J1168" s="1">
        <v>8</v>
      </c>
      <c r="K1168" t="s">
        <v>1664</v>
      </c>
      <c r="L1168" t="s">
        <v>1665</v>
      </c>
      <c r="M1168" t="s">
        <v>1666</v>
      </c>
      <c r="N1168" s="126"/>
      <c r="Q1168" t="s">
        <v>1670</v>
      </c>
      <c r="R1168" t="s">
        <v>18762</v>
      </c>
      <c r="S1168" s="120">
        <v>0.6</v>
      </c>
      <c r="U1168"/>
    </row>
    <row r="1169" spans="1:21">
      <c r="A1169">
        <v>1168</v>
      </c>
      <c r="B1169" s="1" t="s">
        <v>1671</v>
      </c>
      <c r="C1169" s="1" t="s">
        <v>64</v>
      </c>
      <c r="D1169" s="1" t="s">
        <v>37</v>
      </c>
      <c r="E1169" t="s">
        <v>56</v>
      </c>
      <c r="F1169" t="s">
        <v>1664</v>
      </c>
      <c r="G1169" t="s">
        <v>57</v>
      </c>
      <c r="H1169" t="s">
        <v>67</v>
      </c>
      <c r="I1169" t="s">
        <v>1331</v>
      </c>
      <c r="J1169" s="1">
        <v>8</v>
      </c>
      <c r="K1169" t="s">
        <v>1664</v>
      </c>
      <c r="L1169" t="s">
        <v>1665</v>
      </c>
      <c r="M1169" t="s">
        <v>1666</v>
      </c>
      <c r="N1169" s="126"/>
      <c r="Q1169" t="s">
        <v>1671</v>
      </c>
      <c r="R1169" t="s">
        <v>18762</v>
      </c>
      <c r="S1169" s="120">
        <v>0.6</v>
      </c>
      <c r="U1169"/>
    </row>
    <row r="1170" spans="1:21">
      <c r="A1170">
        <v>1169</v>
      </c>
      <c r="B1170" s="1" t="s">
        <v>1329</v>
      </c>
      <c r="C1170" s="1" t="s">
        <v>72</v>
      </c>
      <c r="D1170" s="1" t="s">
        <v>37</v>
      </c>
      <c r="E1170" t="s">
        <v>56</v>
      </c>
      <c r="F1170" t="s">
        <v>1672</v>
      </c>
      <c r="G1170" t="s">
        <v>57</v>
      </c>
      <c r="H1170" t="s">
        <v>74</v>
      </c>
      <c r="I1170" t="s">
        <v>1331</v>
      </c>
      <c r="J1170" s="1">
        <v>8</v>
      </c>
      <c r="K1170" t="s">
        <v>1672</v>
      </c>
      <c r="L1170" t="s">
        <v>1673</v>
      </c>
      <c r="M1170" t="s">
        <v>1674</v>
      </c>
      <c r="N1170" s="126"/>
      <c r="Q1170" t="s">
        <v>1329</v>
      </c>
      <c r="R1170" t="s">
        <v>18763</v>
      </c>
      <c r="S1170" s="120">
        <v>0.6</v>
      </c>
      <c r="U1170"/>
    </row>
    <row r="1171" spans="1:21">
      <c r="A1171">
        <v>1170</v>
      </c>
      <c r="B1171" s="1" t="s">
        <v>1675</v>
      </c>
      <c r="C1171" s="1" t="s">
        <v>72</v>
      </c>
      <c r="D1171" s="1" t="s">
        <v>37</v>
      </c>
      <c r="E1171" t="s">
        <v>56</v>
      </c>
      <c r="F1171" t="s">
        <v>1672</v>
      </c>
      <c r="G1171" t="s">
        <v>57</v>
      </c>
      <c r="H1171" t="s">
        <v>74</v>
      </c>
      <c r="I1171" t="s">
        <v>1331</v>
      </c>
      <c r="J1171" s="1">
        <v>8</v>
      </c>
      <c r="K1171" t="s">
        <v>1672</v>
      </c>
      <c r="L1171" t="s">
        <v>1673</v>
      </c>
      <c r="M1171" t="s">
        <v>1674</v>
      </c>
      <c r="N1171" s="126"/>
      <c r="Q1171" t="s">
        <v>1675</v>
      </c>
      <c r="R1171" t="s">
        <v>18763</v>
      </c>
      <c r="S1171" s="120">
        <v>0.6</v>
      </c>
      <c r="U1171"/>
    </row>
    <row r="1172" spans="1:21">
      <c r="A1172">
        <v>1171</v>
      </c>
      <c r="B1172" s="1" t="s">
        <v>1676</v>
      </c>
      <c r="C1172" s="1" t="s">
        <v>78</v>
      </c>
      <c r="D1172" s="1" t="s">
        <v>37</v>
      </c>
      <c r="E1172" t="s">
        <v>56</v>
      </c>
      <c r="F1172" t="s">
        <v>1677</v>
      </c>
      <c r="G1172" t="s">
        <v>57</v>
      </c>
      <c r="H1172" t="s">
        <v>80</v>
      </c>
      <c r="I1172" t="s">
        <v>1331</v>
      </c>
      <c r="J1172" s="1">
        <v>8</v>
      </c>
      <c r="K1172" t="s">
        <v>1677</v>
      </c>
      <c r="L1172" t="s">
        <v>1678</v>
      </c>
      <c r="M1172" t="s">
        <v>1679</v>
      </c>
      <c r="N1172" s="126"/>
      <c r="Q1172" t="s">
        <v>1676</v>
      </c>
      <c r="R1172" t="s">
        <v>18764</v>
      </c>
      <c r="S1172" s="120">
        <v>0.6</v>
      </c>
      <c r="U1172"/>
    </row>
    <row r="1173" spans="1:21">
      <c r="A1173">
        <v>1172</v>
      </c>
      <c r="B1173" s="1" t="s">
        <v>1680</v>
      </c>
      <c r="C1173" s="1" t="s">
        <v>78</v>
      </c>
      <c r="D1173" s="1" t="s">
        <v>37</v>
      </c>
      <c r="E1173" t="s">
        <v>56</v>
      </c>
      <c r="F1173" t="s">
        <v>1677</v>
      </c>
      <c r="G1173" t="s">
        <v>57</v>
      </c>
      <c r="H1173" t="s">
        <v>80</v>
      </c>
      <c r="I1173" t="s">
        <v>1331</v>
      </c>
      <c r="J1173" s="1">
        <v>8</v>
      </c>
      <c r="K1173" t="s">
        <v>1677</v>
      </c>
      <c r="L1173" t="s">
        <v>1678</v>
      </c>
      <c r="M1173" t="s">
        <v>1679</v>
      </c>
      <c r="N1173" s="126"/>
      <c r="Q1173" t="s">
        <v>1680</v>
      </c>
      <c r="R1173" t="s">
        <v>18764</v>
      </c>
      <c r="S1173" s="120">
        <v>0.6</v>
      </c>
      <c r="U1173"/>
    </row>
    <row r="1174" spans="1:21">
      <c r="A1174">
        <v>1173</v>
      </c>
      <c r="B1174" s="1" t="s">
        <v>1681</v>
      </c>
      <c r="C1174" s="1" t="s">
        <v>78</v>
      </c>
      <c r="D1174" s="1" t="s">
        <v>37</v>
      </c>
      <c r="E1174" t="s">
        <v>56</v>
      </c>
      <c r="F1174" t="s">
        <v>1677</v>
      </c>
      <c r="G1174" t="s">
        <v>57</v>
      </c>
      <c r="H1174" t="s">
        <v>80</v>
      </c>
      <c r="I1174" t="s">
        <v>1331</v>
      </c>
      <c r="J1174" s="1">
        <v>8</v>
      </c>
      <c r="K1174" t="s">
        <v>1677</v>
      </c>
      <c r="L1174" t="s">
        <v>1678</v>
      </c>
      <c r="M1174" t="s">
        <v>1679</v>
      </c>
      <c r="N1174" s="126">
        <v>0.01</v>
      </c>
      <c r="Q1174" t="s">
        <v>1681</v>
      </c>
      <c r="R1174" t="s">
        <v>18764</v>
      </c>
      <c r="S1174" s="120">
        <v>0.6</v>
      </c>
      <c r="U1174"/>
    </row>
    <row r="1175" spans="1:21">
      <c r="A1175">
        <v>1174</v>
      </c>
      <c r="B1175" s="1" t="s">
        <v>1682</v>
      </c>
      <c r="C1175" s="1" t="s">
        <v>78</v>
      </c>
      <c r="D1175" s="1" t="s">
        <v>37</v>
      </c>
      <c r="E1175" t="s">
        <v>56</v>
      </c>
      <c r="F1175" t="s">
        <v>1677</v>
      </c>
      <c r="G1175" t="s">
        <v>57</v>
      </c>
      <c r="H1175" t="s">
        <v>80</v>
      </c>
      <c r="I1175" t="s">
        <v>1331</v>
      </c>
      <c r="J1175" s="1">
        <v>8</v>
      </c>
      <c r="K1175" t="s">
        <v>1677</v>
      </c>
      <c r="L1175" t="s">
        <v>1678</v>
      </c>
      <c r="M1175" t="s">
        <v>1679</v>
      </c>
      <c r="N1175" s="126"/>
      <c r="Q1175" t="s">
        <v>1682</v>
      </c>
      <c r="R1175" t="s">
        <v>18764</v>
      </c>
      <c r="S1175" s="120">
        <v>0.6</v>
      </c>
      <c r="U1175"/>
    </row>
    <row r="1176" spans="1:21">
      <c r="A1176">
        <v>1175</v>
      </c>
      <c r="B1176" s="1" t="s">
        <v>1683</v>
      </c>
      <c r="C1176" s="1" t="s">
        <v>78</v>
      </c>
      <c r="D1176" s="1" t="s">
        <v>37</v>
      </c>
      <c r="E1176" t="s">
        <v>56</v>
      </c>
      <c r="F1176" t="s">
        <v>1677</v>
      </c>
      <c r="G1176" t="s">
        <v>57</v>
      </c>
      <c r="H1176" t="s">
        <v>80</v>
      </c>
      <c r="I1176" t="s">
        <v>1331</v>
      </c>
      <c r="J1176" s="1">
        <v>8</v>
      </c>
      <c r="K1176" t="s">
        <v>1677</v>
      </c>
      <c r="L1176" t="s">
        <v>1678</v>
      </c>
      <c r="M1176" t="s">
        <v>1679</v>
      </c>
      <c r="N1176" s="126"/>
      <c r="Q1176" t="s">
        <v>1683</v>
      </c>
      <c r="R1176" t="s">
        <v>18764</v>
      </c>
      <c r="S1176" s="120">
        <v>0.6</v>
      </c>
      <c r="U1176"/>
    </row>
    <row r="1177" spans="1:21">
      <c r="A1177">
        <v>1176</v>
      </c>
      <c r="B1177" s="1" t="s">
        <v>1344</v>
      </c>
      <c r="C1177" s="1" t="s">
        <v>78</v>
      </c>
      <c r="D1177" s="1" t="s">
        <v>37</v>
      </c>
      <c r="E1177" t="s">
        <v>56</v>
      </c>
      <c r="F1177" t="s">
        <v>1677</v>
      </c>
      <c r="G1177" t="s">
        <v>57</v>
      </c>
      <c r="H1177" t="s">
        <v>80</v>
      </c>
      <c r="I1177" t="s">
        <v>1331</v>
      </c>
      <c r="J1177" s="1">
        <v>8</v>
      </c>
      <c r="K1177" t="s">
        <v>1677</v>
      </c>
      <c r="L1177" t="s">
        <v>1678</v>
      </c>
      <c r="M1177" t="s">
        <v>1679</v>
      </c>
      <c r="N1177" s="126"/>
      <c r="Q1177" t="s">
        <v>1344</v>
      </c>
      <c r="R1177" t="s">
        <v>18764</v>
      </c>
      <c r="S1177" s="120">
        <v>0.6</v>
      </c>
      <c r="U1177"/>
    </row>
    <row r="1178" spans="1:21">
      <c r="A1178">
        <v>1177</v>
      </c>
      <c r="B1178" s="1" t="s">
        <v>1684</v>
      </c>
      <c r="C1178" s="1" t="s">
        <v>78</v>
      </c>
      <c r="D1178" s="1" t="s">
        <v>37</v>
      </c>
      <c r="E1178" t="s">
        <v>56</v>
      </c>
      <c r="F1178" t="s">
        <v>1677</v>
      </c>
      <c r="G1178" t="s">
        <v>57</v>
      </c>
      <c r="H1178" t="s">
        <v>80</v>
      </c>
      <c r="I1178" t="s">
        <v>1331</v>
      </c>
      <c r="J1178" s="1">
        <v>8</v>
      </c>
      <c r="K1178" t="s">
        <v>1677</v>
      </c>
      <c r="L1178" t="s">
        <v>1678</v>
      </c>
      <c r="M1178" t="s">
        <v>1679</v>
      </c>
      <c r="N1178" s="126"/>
      <c r="Q1178" t="s">
        <v>1684</v>
      </c>
      <c r="R1178" t="s">
        <v>18764</v>
      </c>
      <c r="S1178" s="120">
        <v>0.6</v>
      </c>
      <c r="U1178"/>
    </row>
    <row r="1179" spans="1:21">
      <c r="A1179">
        <v>1178</v>
      </c>
      <c r="B1179" s="1" t="s">
        <v>1685</v>
      </c>
      <c r="C1179" s="1" t="s">
        <v>105</v>
      </c>
      <c r="D1179" s="1" t="s">
        <v>37</v>
      </c>
      <c r="E1179" t="s">
        <v>56</v>
      </c>
      <c r="F1179" t="s">
        <v>1686</v>
      </c>
      <c r="G1179" t="s">
        <v>57</v>
      </c>
      <c r="H1179" t="s">
        <v>107</v>
      </c>
      <c r="I1179" t="s">
        <v>1331</v>
      </c>
      <c r="J1179" s="1">
        <v>8</v>
      </c>
      <c r="K1179" t="s">
        <v>1686</v>
      </c>
      <c r="L1179" t="s">
        <v>1687</v>
      </c>
      <c r="M1179" t="s">
        <v>1688</v>
      </c>
      <c r="N1179" s="126"/>
      <c r="Q1179" t="s">
        <v>1685</v>
      </c>
      <c r="R1179" t="s">
        <v>18765</v>
      </c>
      <c r="S1179" s="120">
        <v>0.6</v>
      </c>
      <c r="U1179"/>
    </row>
    <row r="1180" spans="1:21">
      <c r="A1180">
        <v>1179</v>
      </c>
      <c r="B1180" s="1" t="s">
        <v>1689</v>
      </c>
      <c r="C1180" s="1" t="s">
        <v>105</v>
      </c>
      <c r="D1180" s="1" t="s">
        <v>37</v>
      </c>
      <c r="E1180" t="s">
        <v>56</v>
      </c>
      <c r="F1180" t="s">
        <v>1686</v>
      </c>
      <c r="G1180" t="s">
        <v>57</v>
      </c>
      <c r="H1180" t="s">
        <v>107</v>
      </c>
      <c r="I1180" t="s">
        <v>1331</v>
      </c>
      <c r="J1180" s="1">
        <v>8</v>
      </c>
      <c r="K1180" t="s">
        <v>1686</v>
      </c>
      <c r="L1180" t="s">
        <v>1687</v>
      </c>
      <c r="M1180" t="s">
        <v>1688</v>
      </c>
      <c r="N1180" s="126"/>
      <c r="Q1180" t="s">
        <v>1689</v>
      </c>
      <c r="R1180" t="s">
        <v>18765</v>
      </c>
      <c r="S1180" s="120">
        <v>0.6</v>
      </c>
      <c r="U1180"/>
    </row>
    <row r="1181" spans="1:21">
      <c r="A1181">
        <v>1180</v>
      </c>
      <c r="B1181" s="1" t="s">
        <v>1690</v>
      </c>
      <c r="C1181" s="1" t="s">
        <v>105</v>
      </c>
      <c r="D1181" s="1" t="s">
        <v>37</v>
      </c>
      <c r="E1181" t="s">
        <v>56</v>
      </c>
      <c r="F1181" t="s">
        <v>1686</v>
      </c>
      <c r="G1181" t="s">
        <v>57</v>
      </c>
      <c r="H1181" t="s">
        <v>107</v>
      </c>
      <c r="I1181" t="s">
        <v>1331</v>
      </c>
      <c r="J1181" s="1">
        <v>8</v>
      </c>
      <c r="K1181" t="s">
        <v>1686</v>
      </c>
      <c r="L1181" t="s">
        <v>1687</v>
      </c>
      <c r="M1181" t="s">
        <v>1688</v>
      </c>
      <c r="N1181" s="126"/>
      <c r="Q1181" t="s">
        <v>1690</v>
      </c>
      <c r="R1181" t="s">
        <v>18765</v>
      </c>
      <c r="S1181" s="120">
        <v>0.6</v>
      </c>
      <c r="U1181"/>
    </row>
    <row r="1182" spans="1:21">
      <c r="A1182">
        <v>1181</v>
      </c>
      <c r="B1182" s="1" t="s">
        <v>1691</v>
      </c>
      <c r="C1182" s="1" t="s">
        <v>105</v>
      </c>
      <c r="D1182" s="1" t="s">
        <v>37</v>
      </c>
      <c r="E1182" t="s">
        <v>56</v>
      </c>
      <c r="F1182" t="s">
        <v>1686</v>
      </c>
      <c r="G1182" t="s">
        <v>57</v>
      </c>
      <c r="H1182" t="s">
        <v>107</v>
      </c>
      <c r="I1182" t="s">
        <v>1331</v>
      </c>
      <c r="J1182" s="1">
        <v>8</v>
      </c>
      <c r="K1182" t="s">
        <v>1686</v>
      </c>
      <c r="L1182" t="s">
        <v>1687</v>
      </c>
      <c r="M1182" t="s">
        <v>1688</v>
      </c>
      <c r="N1182" s="126"/>
      <c r="Q1182" t="s">
        <v>1691</v>
      </c>
      <c r="R1182" t="s">
        <v>18765</v>
      </c>
      <c r="S1182" s="120">
        <v>0.6</v>
      </c>
      <c r="U1182"/>
    </row>
    <row r="1183" spans="1:21">
      <c r="A1183">
        <v>1182</v>
      </c>
      <c r="B1183" s="1" t="s">
        <v>1387</v>
      </c>
      <c r="C1183" s="1" t="s">
        <v>105</v>
      </c>
      <c r="D1183" s="1" t="s">
        <v>37</v>
      </c>
      <c r="E1183" t="s">
        <v>56</v>
      </c>
      <c r="F1183" t="s">
        <v>1686</v>
      </c>
      <c r="G1183" t="s">
        <v>57</v>
      </c>
      <c r="H1183" t="s">
        <v>107</v>
      </c>
      <c r="I1183" t="s">
        <v>1331</v>
      </c>
      <c r="J1183" s="1">
        <v>8</v>
      </c>
      <c r="K1183" t="s">
        <v>1686</v>
      </c>
      <c r="L1183" t="s">
        <v>1687</v>
      </c>
      <c r="M1183" t="s">
        <v>1688</v>
      </c>
      <c r="N1183" s="126"/>
      <c r="Q1183" t="s">
        <v>1387</v>
      </c>
      <c r="R1183" t="s">
        <v>18765</v>
      </c>
      <c r="S1183" s="120">
        <v>0.6</v>
      </c>
      <c r="U1183"/>
    </row>
    <row r="1184" spans="1:21">
      <c r="A1184">
        <v>1183</v>
      </c>
      <c r="B1184" s="1" t="s">
        <v>1692</v>
      </c>
      <c r="C1184" s="1" t="s">
        <v>105</v>
      </c>
      <c r="D1184" s="1" t="s">
        <v>37</v>
      </c>
      <c r="E1184" t="s">
        <v>56</v>
      </c>
      <c r="F1184" t="s">
        <v>1686</v>
      </c>
      <c r="G1184" t="s">
        <v>57</v>
      </c>
      <c r="H1184" t="s">
        <v>107</v>
      </c>
      <c r="I1184" t="s">
        <v>1331</v>
      </c>
      <c r="J1184" s="1">
        <v>8</v>
      </c>
      <c r="K1184" t="s">
        <v>1686</v>
      </c>
      <c r="L1184" t="s">
        <v>1687</v>
      </c>
      <c r="M1184" t="s">
        <v>1688</v>
      </c>
      <c r="N1184" s="126">
        <v>0.01</v>
      </c>
      <c r="Q1184" t="s">
        <v>1692</v>
      </c>
      <c r="R1184" t="s">
        <v>18765</v>
      </c>
      <c r="S1184" s="120">
        <v>0.6</v>
      </c>
      <c r="U1184"/>
    </row>
    <row r="1185" spans="1:21">
      <c r="A1185">
        <v>1184</v>
      </c>
      <c r="B1185" s="1" t="s">
        <v>1693</v>
      </c>
      <c r="C1185" s="1" t="s">
        <v>105</v>
      </c>
      <c r="D1185" s="1" t="s">
        <v>37</v>
      </c>
      <c r="E1185" t="s">
        <v>56</v>
      </c>
      <c r="F1185" t="s">
        <v>1686</v>
      </c>
      <c r="G1185" t="s">
        <v>57</v>
      </c>
      <c r="H1185" t="s">
        <v>107</v>
      </c>
      <c r="I1185" t="s">
        <v>1331</v>
      </c>
      <c r="J1185" s="1">
        <v>8</v>
      </c>
      <c r="K1185" t="s">
        <v>1686</v>
      </c>
      <c r="L1185" t="s">
        <v>1687</v>
      </c>
      <c r="M1185" t="s">
        <v>1688</v>
      </c>
      <c r="N1185" s="126"/>
      <c r="Q1185" t="s">
        <v>1693</v>
      </c>
      <c r="R1185" t="s">
        <v>18765</v>
      </c>
      <c r="S1185" s="120">
        <v>0.6</v>
      </c>
      <c r="U1185"/>
    </row>
    <row r="1186" spans="1:21">
      <c r="A1186">
        <v>1185</v>
      </c>
      <c r="B1186" s="1" t="s">
        <v>1694</v>
      </c>
      <c r="C1186" s="1" t="s">
        <v>105</v>
      </c>
      <c r="D1186" s="1" t="s">
        <v>37</v>
      </c>
      <c r="E1186" t="s">
        <v>56</v>
      </c>
      <c r="F1186" t="s">
        <v>1686</v>
      </c>
      <c r="G1186" t="s">
        <v>57</v>
      </c>
      <c r="H1186" t="s">
        <v>107</v>
      </c>
      <c r="I1186" t="s">
        <v>1331</v>
      </c>
      <c r="J1186" s="1">
        <v>8</v>
      </c>
      <c r="K1186" t="s">
        <v>1686</v>
      </c>
      <c r="L1186" t="s">
        <v>1687</v>
      </c>
      <c r="M1186" t="s">
        <v>1688</v>
      </c>
      <c r="N1186" s="126"/>
      <c r="Q1186" t="s">
        <v>1694</v>
      </c>
      <c r="R1186" t="s">
        <v>18765</v>
      </c>
      <c r="S1186" s="120">
        <v>0.6</v>
      </c>
      <c r="U1186"/>
    </row>
    <row r="1187" spans="1:21">
      <c r="A1187">
        <v>1186</v>
      </c>
      <c r="B1187" s="1" t="s">
        <v>1695</v>
      </c>
      <c r="C1187" s="1" t="s">
        <v>105</v>
      </c>
      <c r="D1187" s="1" t="s">
        <v>37</v>
      </c>
      <c r="E1187" t="s">
        <v>56</v>
      </c>
      <c r="F1187" t="s">
        <v>1686</v>
      </c>
      <c r="G1187" t="s">
        <v>57</v>
      </c>
      <c r="H1187" t="s">
        <v>107</v>
      </c>
      <c r="I1187" t="s">
        <v>1331</v>
      </c>
      <c r="J1187" s="1">
        <v>8</v>
      </c>
      <c r="K1187" t="s">
        <v>1686</v>
      </c>
      <c r="L1187" t="s">
        <v>1687</v>
      </c>
      <c r="M1187" t="s">
        <v>1688</v>
      </c>
      <c r="N1187" s="126"/>
      <c r="Q1187" t="s">
        <v>1695</v>
      </c>
      <c r="R1187" t="s">
        <v>18765</v>
      </c>
      <c r="S1187" s="120">
        <v>0.6</v>
      </c>
      <c r="U1187"/>
    </row>
    <row r="1188" spans="1:21">
      <c r="A1188">
        <v>1187</v>
      </c>
      <c r="B1188" s="1" t="s">
        <v>1696</v>
      </c>
      <c r="C1188" s="1" t="s">
        <v>105</v>
      </c>
      <c r="D1188" s="1" t="s">
        <v>37</v>
      </c>
      <c r="E1188" t="s">
        <v>56</v>
      </c>
      <c r="F1188" t="s">
        <v>1686</v>
      </c>
      <c r="G1188" t="s">
        <v>57</v>
      </c>
      <c r="H1188" t="s">
        <v>107</v>
      </c>
      <c r="I1188" t="s">
        <v>1331</v>
      </c>
      <c r="J1188" s="1">
        <v>8</v>
      </c>
      <c r="K1188" t="s">
        <v>1686</v>
      </c>
      <c r="L1188" t="s">
        <v>1687</v>
      </c>
      <c r="M1188" t="s">
        <v>1688</v>
      </c>
      <c r="N1188" s="126"/>
      <c r="Q1188" t="s">
        <v>1696</v>
      </c>
      <c r="R1188" t="s">
        <v>18765</v>
      </c>
      <c r="S1188" s="120">
        <v>0.6</v>
      </c>
      <c r="U1188"/>
    </row>
    <row r="1189" spans="1:21">
      <c r="A1189">
        <v>1188</v>
      </c>
      <c r="B1189" s="1" t="s">
        <v>1697</v>
      </c>
      <c r="C1189" s="1" t="s">
        <v>105</v>
      </c>
      <c r="D1189" s="1" t="s">
        <v>37</v>
      </c>
      <c r="E1189" t="s">
        <v>56</v>
      </c>
      <c r="F1189" t="s">
        <v>1686</v>
      </c>
      <c r="G1189" t="s">
        <v>57</v>
      </c>
      <c r="H1189" t="s">
        <v>107</v>
      </c>
      <c r="I1189" t="s">
        <v>1331</v>
      </c>
      <c r="J1189" s="1">
        <v>8</v>
      </c>
      <c r="K1189" t="s">
        <v>1686</v>
      </c>
      <c r="L1189" t="s">
        <v>1687</v>
      </c>
      <c r="M1189" t="s">
        <v>1688</v>
      </c>
      <c r="N1189" s="126"/>
      <c r="Q1189" t="s">
        <v>1697</v>
      </c>
      <c r="R1189" t="s">
        <v>18765</v>
      </c>
      <c r="S1189" s="120">
        <v>0.6</v>
      </c>
      <c r="U1189"/>
    </row>
    <row r="1190" spans="1:21">
      <c r="A1190">
        <v>1189</v>
      </c>
      <c r="B1190" s="1" t="s">
        <v>1698</v>
      </c>
      <c r="C1190" s="1" t="s">
        <v>105</v>
      </c>
      <c r="D1190" s="1" t="s">
        <v>37</v>
      </c>
      <c r="E1190" t="s">
        <v>56</v>
      </c>
      <c r="F1190" t="s">
        <v>1686</v>
      </c>
      <c r="G1190" t="s">
        <v>57</v>
      </c>
      <c r="H1190" t="s">
        <v>107</v>
      </c>
      <c r="I1190" t="s">
        <v>1331</v>
      </c>
      <c r="J1190" s="1">
        <v>8</v>
      </c>
      <c r="K1190" t="s">
        <v>1686</v>
      </c>
      <c r="L1190" t="s">
        <v>1687</v>
      </c>
      <c r="M1190" t="s">
        <v>1688</v>
      </c>
      <c r="N1190" s="126">
        <v>0.01</v>
      </c>
      <c r="Q1190" t="s">
        <v>1698</v>
      </c>
      <c r="R1190" t="s">
        <v>18765</v>
      </c>
      <c r="S1190" s="120">
        <v>0.6</v>
      </c>
      <c r="U1190"/>
    </row>
    <row r="1191" spans="1:21">
      <c r="A1191">
        <v>1190</v>
      </c>
      <c r="B1191" s="1" t="s">
        <v>1390</v>
      </c>
      <c r="C1191" s="1" t="s">
        <v>105</v>
      </c>
      <c r="D1191" s="1" t="s">
        <v>37</v>
      </c>
      <c r="E1191" t="s">
        <v>56</v>
      </c>
      <c r="F1191" t="s">
        <v>1686</v>
      </c>
      <c r="G1191" t="s">
        <v>57</v>
      </c>
      <c r="H1191" t="s">
        <v>107</v>
      </c>
      <c r="I1191" t="s">
        <v>1331</v>
      </c>
      <c r="J1191" s="1">
        <v>8</v>
      </c>
      <c r="K1191" t="s">
        <v>1686</v>
      </c>
      <c r="L1191" t="s">
        <v>1687</v>
      </c>
      <c r="M1191" t="s">
        <v>1688</v>
      </c>
      <c r="N1191" s="126"/>
      <c r="Q1191" t="s">
        <v>1390</v>
      </c>
      <c r="R1191" t="s">
        <v>18765</v>
      </c>
      <c r="S1191" s="120">
        <v>0.6</v>
      </c>
      <c r="U1191"/>
    </row>
    <row r="1192" spans="1:21">
      <c r="A1192">
        <v>1191</v>
      </c>
      <c r="B1192" s="1" t="s">
        <v>1699</v>
      </c>
      <c r="C1192" s="1" t="s">
        <v>105</v>
      </c>
      <c r="D1192" s="1" t="s">
        <v>37</v>
      </c>
      <c r="E1192" t="s">
        <v>56</v>
      </c>
      <c r="F1192" t="s">
        <v>1686</v>
      </c>
      <c r="G1192" t="s">
        <v>57</v>
      </c>
      <c r="H1192" t="s">
        <v>107</v>
      </c>
      <c r="I1192" t="s">
        <v>1331</v>
      </c>
      <c r="J1192" s="1">
        <v>8</v>
      </c>
      <c r="K1192" t="s">
        <v>1686</v>
      </c>
      <c r="L1192" t="s">
        <v>1687</v>
      </c>
      <c r="M1192" t="s">
        <v>1688</v>
      </c>
      <c r="N1192" s="126"/>
      <c r="Q1192" t="s">
        <v>1699</v>
      </c>
      <c r="R1192" t="s">
        <v>18765</v>
      </c>
      <c r="S1192" s="120">
        <v>0.6</v>
      </c>
      <c r="U1192"/>
    </row>
    <row r="1193" spans="1:21">
      <c r="A1193">
        <v>1192</v>
      </c>
      <c r="B1193" s="1" t="s">
        <v>1700</v>
      </c>
      <c r="C1193" s="1" t="s">
        <v>105</v>
      </c>
      <c r="D1193" s="1" t="s">
        <v>37</v>
      </c>
      <c r="E1193" t="s">
        <v>56</v>
      </c>
      <c r="F1193" t="s">
        <v>1686</v>
      </c>
      <c r="G1193" t="s">
        <v>57</v>
      </c>
      <c r="H1193" t="s">
        <v>107</v>
      </c>
      <c r="I1193" t="s">
        <v>1331</v>
      </c>
      <c r="J1193" s="1">
        <v>8</v>
      </c>
      <c r="K1193" t="s">
        <v>1686</v>
      </c>
      <c r="L1193" t="s">
        <v>1687</v>
      </c>
      <c r="M1193" t="s">
        <v>1688</v>
      </c>
      <c r="N1193" s="126"/>
      <c r="Q1193" t="s">
        <v>1700</v>
      </c>
      <c r="R1193" t="s">
        <v>18765</v>
      </c>
      <c r="S1193" s="120">
        <v>0.6</v>
      </c>
      <c r="U1193"/>
    </row>
    <row r="1194" spans="1:21">
      <c r="A1194">
        <v>1193</v>
      </c>
      <c r="B1194" s="1" t="s">
        <v>1701</v>
      </c>
      <c r="C1194" s="1" t="s">
        <v>105</v>
      </c>
      <c r="D1194" s="1" t="s">
        <v>37</v>
      </c>
      <c r="E1194" t="s">
        <v>56</v>
      </c>
      <c r="F1194" t="s">
        <v>1686</v>
      </c>
      <c r="G1194" t="s">
        <v>57</v>
      </c>
      <c r="H1194" t="s">
        <v>107</v>
      </c>
      <c r="I1194" t="s">
        <v>1331</v>
      </c>
      <c r="J1194" s="1">
        <v>8</v>
      </c>
      <c r="K1194" t="s">
        <v>1686</v>
      </c>
      <c r="L1194" t="s">
        <v>1687</v>
      </c>
      <c r="M1194" t="s">
        <v>1688</v>
      </c>
      <c r="N1194" s="126"/>
      <c r="Q1194" t="s">
        <v>1701</v>
      </c>
      <c r="R1194" t="s">
        <v>18765</v>
      </c>
      <c r="S1194" s="120">
        <v>0.6</v>
      </c>
      <c r="U1194"/>
    </row>
    <row r="1195" spans="1:21">
      <c r="A1195">
        <v>1194</v>
      </c>
      <c r="B1195" s="1" t="s">
        <v>1702</v>
      </c>
      <c r="C1195" s="1" t="s">
        <v>105</v>
      </c>
      <c r="D1195" s="1" t="s">
        <v>37</v>
      </c>
      <c r="E1195" t="s">
        <v>56</v>
      </c>
      <c r="F1195" t="s">
        <v>1686</v>
      </c>
      <c r="G1195" t="s">
        <v>57</v>
      </c>
      <c r="H1195" t="s">
        <v>107</v>
      </c>
      <c r="I1195" t="s">
        <v>1331</v>
      </c>
      <c r="J1195" s="1">
        <v>8</v>
      </c>
      <c r="K1195" t="s">
        <v>1686</v>
      </c>
      <c r="L1195" t="s">
        <v>1687</v>
      </c>
      <c r="M1195" t="s">
        <v>1688</v>
      </c>
      <c r="N1195" s="126"/>
      <c r="Q1195" t="s">
        <v>1702</v>
      </c>
      <c r="R1195" t="s">
        <v>18765</v>
      </c>
      <c r="S1195" s="120">
        <v>0.6</v>
      </c>
      <c r="U1195"/>
    </row>
    <row r="1196" spans="1:21">
      <c r="A1196">
        <v>1195</v>
      </c>
      <c r="B1196" s="1" t="s">
        <v>1703</v>
      </c>
      <c r="C1196" s="1" t="s">
        <v>105</v>
      </c>
      <c r="D1196" s="1" t="s">
        <v>37</v>
      </c>
      <c r="E1196" t="s">
        <v>56</v>
      </c>
      <c r="F1196" t="s">
        <v>1686</v>
      </c>
      <c r="G1196" t="s">
        <v>57</v>
      </c>
      <c r="H1196" t="s">
        <v>107</v>
      </c>
      <c r="I1196" t="s">
        <v>1331</v>
      </c>
      <c r="J1196" s="1">
        <v>8</v>
      </c>
      <c r="K1196" t="s">
        <v>1686</v>
      </c>
      <c r="L1196" t="s">
        <v>1687</v>
      </c>
      <c r="M1196" t="s">
        <v>1688</v>
      </c>
      <c r="N1196" s="126"/>
      <c r="Q1196" t="s">
        <v>1703</v>
      </c>
      <c r="R1196" t="s">
        <v>18765</v>
      </c>
      <c r="S1196" s="120">
        <v>0.6</v>
      </c>
      <c r="U1196"/>
    </row>
    <row r="1197" spans="1:21">
      <c r="A1197">
        <v>1196</v>
      </c>
      <c r="B1197" s="1" t="s">
        <v>1704</v>
      </c>
      <c r="C1197" s="1" t="s">
        <v>105</v>
      </c>
      <c r="D1197" s="1" t="s">
        <v>37</v>
      </c>
      <c r="E1197" t="s">
        <v>56</v>
      </c>
      <c r="F1197" t="s">
        <v>1686</v>
      </c>
      <c r="G1197" t="s">
        <v>57</v>
      </c>
      <c r="H1197" t="s">
        <v>107</v>
      </c>
      <c r="I1197" t="s">
        <v>1331</v>
      </c>
      <c r="J1197" s="1">
        <v>8</v>
      </c>
      <c r="K1197" t="s">
        <v>1686</v>
      </c>
      <c r="L1197" t="s">
        <v>1687</v>
      </c>
      <c r="M1197" t="s">
        <v>1688</v>
      </c>
      <c r="N1197" s="126"/>
      <c r="Q1197" t="s">
        <v>1704</v>
      </c>
      <c r="R1197" t="s">
        <v>18765</v>
      </c>
      <c r="S1197" s="120">
        <v>0.6</v>
      </c>
      <c r="U1197"/>
    </row>
    <row r="1198" spans="1:21">
      <c r="A1198">
        <v>1197</v>
      </c>
      <c r="B1198" s="1" t="s">
        <v>1705</v>
      </c>
      <c r="C1198" s="1" t="s">
        <v>105</v>
      </c>
      <c r="D1198" s="1" t="s">
        <v>37</v>
      </c>
      <c r="E1198" t="s">
        <v>56</v>
      </c>
      <c r="F1198" t="s">
        <v>1686</v>
      </c>
      <c r="G1198" t="s">
        <v>57</v>
      </c>
      <c r="H1198" t="s">
        <v>107</v>
      </c>
      <c r="I1198" t="s">
        <v>1331</v>
      </c>
      <c r="J1198" s="1">
        <v>8</v>
      </c>
      <c r="K1198" t="s">
        <v>1686</v>
      </c>
      <c r="L1198" t="s">
        <v>1687</v>
      </c>
      <c r="M1198" t="s">
        <v>1688</v>
      </c>
      <c r="N1198" s="126"/>
      <c r="Q1198" t="s">
        <v>1705</v>
      </c>
      <c r="R1198" t="s">
        <v>18765</v>
      </c>
      <c r="S1198" s="120">
        <v>0.6</v>
      </c>
      <c r="U1198"/>
    </row>
    <row r="1199" spans="1:21">
      <c r="A1199">
        <v>1198</v>
      </c>
      <c r="B1199" s="1" t="s">
        <v>1706</v>
      </c>
      <c r="C1199" s="1" t="s">
        <v>105</v>
      </c>
      <c r="D1199" s="1" t="s">
        <v>37</v>
      </c>
      <c r="E1199" t="s">
        <v>56</v>
      </c>
      <c r="F1199" t="s">
        <v>1686</v>
      </c>
      <c r="G1199" t="s">
        <v>57</v>
      </c>
      <c r="H1199" t="s">
        <v>107</v>
      </c>
      <c r="I1199" t="s">
        <v>1331</v>
      </c>
      <c r="J1199" s="1">
        <v>8</v>
      </c>
      <c r="K1199" t="s">
        <v>1686</v>
      </c>
      <c r="L1199" t="s">
        <v>1687</v>
      </c>
      <c r="M1199" t="s">
        <v>1688</v>
      </c>
      <c r="N1199" s="126"/>
      <c r="Q1199" t="s">
        <v>1706</v>
      </c>
      <c r="R1199" t="s">
        <v>18765</v>
      </c>
      <c r="S1199" s="120">
        <v>0.6</v>
      </c>
      <c r="U1199"/>
    </row>
    <row r="1200" spans="1:21">
      <c r="A1200">
        <v>1199</v>
      </c>
      <c r="B1200" s="1" t="s">
        <v>1707</v>
      </c>
      <c r="C1200" s="1" t="s">
        <v>121</v>
      </c>
      <c r="D1200" s="1" t="s">
        <v>37</v>
      </c>
      <c r="E1200" t="s">
        <v>56</v>
      </c>
      <c r="F1200" t="s">
        <v>1708</v>
      </c>
      <c r="G1200" t="s">
        <v>57</v>
      </c>
      <c r="H1200" t="s">
        <v>123</v>
      </c>
      <c r="I1200" t="s">
        <v>1331</v>
      </c>
      <c r="J1200" s="1">
        <v>8</v>
      </c>
      <c r="K1200" t="s">
        <v>1708</v>
      </c>
      <c r="L1200" t="s">
        <v>1709</v>
      </c>
      <c r="M1200" t="s">
        <v>1710</v>
      </c>
      <c r="N1200" s="126"/>
      <c r="Q1200" t="s">
        <v>1707</v>
      </c>
      <c r="R1200" t="s">
        <v>18766</v>
      </c>
      <c r="S1200" s="120">
        <v>0.6</v>
      </c>
      <c r="U1200"/>
    </row>
    <row r="1201" spans="1:21">
      <c r="A1201">
        <v>1200</v>
      </c>
      <c r="B1201" s="1" t="s">
        <v>1711</v>
      </c>
      <c r="C1201" s="1" t="s">
        <v>47</v>
      </c>
      <c r="D1201" s="1" t="s">
        <v>37</v>
      </c>
      <c r="E1201" t="s">
        <v>56</v>
      </c>
      <c r="F1201" t="s">
        <v>1712</v>
      </c>
      <c r="G1201" t="s">
        <v>57</v>
      </c>
      <c r="H1201" t="s">
        <v>49</v>
      </c>
      <c r="I1201" t="s">
        <v>1331</v>
      </c>
      <c r="J1201" s="1">
        <v>8</v>
      </c>
      <c r="K1201" t="s">
        <v>1713</v>
      </c>
      <c r="L1201" t="s">
        <v>1714</v>
      </c>
      <c r="M1201" t="s">
        <v>1715</v>
      </c>
      <c r="N1201" s="126"/>
      <c r="Q1201" t="s">
        <v>1711</v>
      </c>
      <c r="R1201" t="s">
        <v>18767</v>
      </c>
      <c r="S1201" s="120">
        <v>0.6</v>
      </c>
      <c r="U1201"/>
    </row>
    <row r="1202" spans="1:21">
      <c r="A1202">
        <v>1201</v>
      </c>
      <c r="B1202" s="1" t="s">
        <v>1716</v>
      </c>
      <c r="C1202" s="1" t="s">
        <v>47</v>
      </c>
      <c r="D1202" s="1" t="s">
        <v>37</v>
      </c>
      <c r="E1202" t="s">
        <v>56</v>
      </c>
      <c r="F1202" t="s">
        <v>1712</v>
      </c>
      <c r="G1202" t="s">
        <v>57</v>
      </c>
      <c r="H1202" t="s">
        <v>49</v>
      </c>
      <c r="I1202" t="s">
        <v>1331</v>
      </c>
      <c r="J1202" s="1">
        <v>8</v>
      </c>
      <c r="K1202" t="s">
        <v>1713</v>
      </c>
      <c r="L1202" t="s">
        <v>1714</v>
      </c>
      <c r="M1202" t="s">
        <v>1715</v>
      </c>
      <c r="N1202" s="126"/>
      <c r="Q1202" t="s">
        <v>1716</v>
      </c>
      <c r="R1202" t="s">
        <v>18767</v>
      </c>
      <c r="S1202" s="120">
        <v>0.6</v>
      </c>
      <c r="U1202"/>
    </row>
    <row r="1203" spans="1:21">
      <c r="A1203">
        <v>1202</v>
      </c>
      <c r="B1203" s="1" t="s">
        <v>1717</v>
      </c>
      <c r="C1203" s="1" t="s">
        <v>47</v>
      </c>
      <c r="D1203" s="1" t="s">
        <v>37</v>
      </c>
      <c r="E1203" t="s">
        <v>56</v>
      </c>
      <c r="F1203" t="s">
        <v>1712</v>
      </c>
      <c r="G1203" t="s">
        <v>57</v>
      </c>
      <c r="H1203" t="s">
        <v>49</v>
      </c>
      <c r="I1203" t="s">
        <v>1331</v>
      </c>
      <c r="J1203" s="1">
        <v>8</v>
      </c>
      <c r="K1203" t="s">
        <v>1713</v>
      </c>
      <c r="L1203" t="s">
        <v>1714</v>
      </c>
      <c r="M1203" t="s">
        <v>1715</v>
      </c>
      <c r="N1203" s="126"/>
      <c r="Q1203" t="s">
        <v>1717</v>
      </c>
      <c r="R1203" t="s">
        <v>18767</v>
      </c>
      <c r="S1203" s="120">
        <v>0.6</v>
      </c>
      <c r="U1203"/>
    </row>
    <row r="1204" spans="1:21">
      <c r="A1204">
        <v>1203</v>
      </c>
      <c r="B1204" s="1" t="s">
        <v>1718</v>
      </c>
      <c r="C1204" s="1" t="s">
        <v>47</v>
      </c>
      <c r="D1204" s="1" t="s">
        <v>37</v>
      </c>
      <c r="E1204" t="s">
        <v>56</v>
      </c>
      <c r="F1204" t="s">
        <v>1712</v>
      </c>
      <c r="G1204" t="s">
        <v>57</v>
      </c>
      <c r="H1204" t="s">
        <v>49</v>
      </c>
      <c r="I1204" t="s">
        <v>1331</v>
      </c>
      <c r="J1204" s="1">
        <v>8</v>
      </c>
      <c r="K1204" t="s">
        <v>1713</v>
      </c>
      <c r="L1204" t="s">
        <v>1714</v>
      </c>
      <c r="M1204" t="s">
        <v>1715</v>
      </c>
      <c r="N1204" s="126"/>
      <c r="Q1204" t="s">
        <v>1718</v>
      </c>
      <c r="R1204" t="s">
        <v>18767</v>
      </c>
      <c r="S1204" s="120">
        <v>0.6</v>
      </c>
      <c r="U1204"/>
    </row>
    <row r="1205" spans="1:21">
      <c r="A1205">
        <v>1204</v>
      </c>
      <c r="B1205" s="1" t="s">
        <v>1719</v>
      </c>
      <c r="C1205" s="1" t="s">
        <v>47</v>
      </c>
      <c r="D1205" s="1" t="s">
        <v>37</v>
      </c>
      <c r="E1205" t="s">
        <v>56</v>
      </c>
      <c r="F1205" t="s">
        <v>1712</v>
      </c>
      <c r="G1205" t="s">
        <v>57</v>
      </c>
      <c r="H1205" t="s">
        <v>49</v>
      </c>
      <c r="I1205" t="s">
        <v>1331</v>
      </c>
      <c r="J1205" s="1">
        <v>8</v>
      </c>
      <c r="K1205" t="s">
        <v>1713</v>
      </c>
      <c r="L1205" t="s">
        <v>1714</v>
      </c>
      <c r="M1205" t="s">
        <v>1715</v>
      </c>
      <c r="N1205" s="126"/>
      <c r="Q1205" t="s">
        <v>1719</v>
      </c>
      <c r="R1205" t="s">
        <v>18767</v>
      </c>
      <c r="S1205" s="120">
        <v>0.6</v>
      </c>
      <c r="U1205"/>
    </row>
    <row r="1206" spans="1:21">
      <c r="A1206">
        <v>1205</v>
      </c>
      <c r="B1206" s="1" t="s">
        <v>1720</v>
      </c>
      <c r="C1206" s="1" t="s">
        <v>47</v>
      </c>
      <c r="D1206" s="1" t="s">
        <v>37</v>
      </c>
      <c r="E1206" t="s">
        <v>56</v>
      </c>
      <c r="F1206" t="s">
        <v>1712</v>
      </c>
      <c r="G1206" t="s">
        <v>57</v>
      </c>
      <c r="H1206" t="s">
        <v>49</v>
      </c>
      <c r="I1206" t="s">
        <v>1331</v>
      </c>
      <c r="J1206" s="1">
        <v>8</v>
      </c>
      <c r="K1206" t="s">
        <v>1713</v>
      </c>
      <c r="L1206" t="s">
        <v>1714</v>
      </c>
      <c r="M1206" t="s">
        <v>1715</v>
      </c>
      <c r="N1206" s="126"/>
      <c r="Q1206" t="s">
        <v>1720</v>
      </c>
      <c r="R1206" t="s">
        <v>18767</v>
      </c>
      <c r="S1206" s="120">
        <v>0.6</v>
      </c>
      <c r="U1206"/>
    </row>
    <row r="1207" spans="1:21">
      <c r="A1207">
        <v>1206</v>
      </c>
      <c r="B1207" s="1" t="s">
        <v>1721</v>
      </c>
      <c r="C1207" s="1" t="s">
        <v>47</v>
      </c>
      <c r="D1207" s="1" t="s">
        <v>37</v>
      </c>
      <c r="E1207" t="s">
        <v>56</v>
      </c>
      <c r="F1207" t="s">
        <v>1712</v>
      </c>
      <c r="G1207" t="s">
        <v>57</v>
      </c>
      <c r="H1207" t="s">
        <v>49</v>
      </c>
      <c r="I1207" t="s">
        <v>1331</v>
      </c>
      <c r="J1207" s="1">
        <v>8</v>
      </c>
      <c r="K1207" t="s">
        <v>1713</v>
      </c>
      <c r="L1207" t="s">
        <v>1714</v>
      </c>
      <c r="M1207" t="s">
        <v>1715</v>
      </c>
      <c r="N1207" s="126"/>
      <c r="Q1207" t="s">
        <v>1721</v>
      </c>
      <c r="R1207" t="s">
        <v>18767</v>
      </c>
      <c r="S1207" s="120">
        <v>0.6</v>
      </c>
      <c r="U1207"/>
    </row>
    <row r="1208" spans="1:21">
      <c r="A1208">
        <v>1207</v>
      </c>
      <c r="B1208" s="1" t="s">
        <v>1722</v>
      </c>
      <c r="C1208" s="1" t="s">
        <v>47</v>
      </c>
      <c r="D1208" s="1" t="s">
        <v>37</v>
      </c>
      <c r="E1208" t="s">
        <v>56</v>
      </c>
      <c r="F1208" t="s">
        <v>1712</v>
      </c>
      <c r="G1208" t="s">
        <v>57</v>
      </c>
      <c r="H1208" t="s">
        <v>49</v>
      </c>
      <c r="I1208" t="s">
        <v>1331</v>
      </c>
      <c r="J1208" s="1">
        <v>8</v>
      </c>
      <c r="K1208" t="s">
        <v>1713</v>
      </c>
      <c r="L1208" t="s">
        <v>1714</v>
      </c>
      <c r="M1208" t="s">
        <v>1715</v>
      </c>
      <c r="N1208" s="126"/>
      <c r="Q1208" t="s">
        <v>1722</v>
      </c>
      <c r="R1208" t="s">
        <v>18767</v>
      </c>
      <c r="S1208" s="120">
        <v>0.6</v>
      </c>
      <c r="U1208"/>
    </row>
    <row r="1209" spans="1:21">
      <c r="A1209">
        <v>1208</v>
      </c>
      <c r="B1209" s="1" t="s">
        <v>1723</v>
      </c>
      <c r="C1209" s="1" t="s">
        <v>47</v>
      </c>
      <c r="D1209" s="1" t="s">
        <v>37</v>
      </c>
      <c r="E1209" t="s">
        <v>56</v>
      </c>
      <c r="F1209" t="s">
        <v>1712</v>
      </c>
      <c r="G1209" t="s">
        <v>57</v>
      </c>
      <c r="H1209" t="s">
        <v>49</v>
      </c>
      <c r="I1209" t="s">
        <v>1331</v>
      </c>
      <c r="J1209" s="1">
        <v>8</v>
      </c>
      <c r="K1209" t="s">
        <v>1713</v>
      </c>
      <c r="L1209" t="s">
        <v>1714</v>
      </c>
      <c r="M1209" t="s">
        <v>1715</v>
      </c>
      <c r="N1209" s="126"/>
      <c r="Q1209" t="s">
        <v>1723</v>
      </c>
      <c r="R1209" t="s">
        <v>18767</v>
      </c>
      <c r="S1209" s="120">
        <v>0.6</v>
      </c>
      <c r="U1209"/>
    </row>
    <row r="1210" spans="1:21">
      <c r="A1210">
        <v>1209</v>
      </c>
      <c r="B1210" s="1" t="s">
        <v>1724</v>
      </c>
      <c r="C1210" s="1" t="s">
        <v>47</v>
      </c>
      <c r="D1210" s="1" t="s">
        <v>37</v>
      </c>
      <c r="E1210" t="s">
        <v>56</v>
      </c>
      <c r="F1210" t="s">
        <v>1712</v>
      </c>
      <c r="G1210" t="s">
        <v>57</v>
      </c>
      <c r="H1210" t="s">
        <v>49</v>
      </c>
      <c r="I1210" t="s">
        <v>1331</v>
      </c>
      <c r="J1210" s="1">
        <v>8</v>
      </c>
      <c r="K1210" t="s">
        <v>1713</v>
      </c>
      <c r="L1210" t="s">
        <v>1714</v>
      </c>
      <c r="M1210" t="s">
        <v>1715</v>
      </c>
      <c r="N1210" s="126"/>
      <c r="Q1210" t="s">
        <v>1724</v>
      </c>
      <c r="R1210" t="s">
        <v>18767</v>
      </c>
      <c r="S1210" s="120">
        <v>0.6</v>
      </c>
      <c r="U1210"/>
    </row>
    <row r="1211" spans="1:21">
      <c r="A1211">
        <v>1210</v>
      </c>
      <c r="B1211" s="1" t="s">
        <v>1725</v>
      </c>
      <c r="C1211" s="1" t="s">
        <v>47</v>
      </c>
      <c r="D1211" s="1" t="s">
        <v>37</v>
      </c>
      <c r="E1211" t="s">
        <v>56</v>
      </c>
      <c r="F1211" t="s">
        <v>1712</v>
      </c>
      <c r="G1211" t="s">
        <v>57</v>
      </c>
      <c r="H1211" t="s">
        <v>49</v>
      </c>
      <c r="I1211" t="s">
        <v>1331</v>
      </c>
      <c r="J1211" s="1">
        <v>8</v>
      </c>
      <c r="K1211" t="s">
        <v>1713</v>
      </c>
      <c r="L1211" t="s">
        <v>1714</v>
      </c>
      <c r="M1211" t="s">
        <v>1715</v>
      </c>
      <c r="N1211" s="126"/>
      <c r="Q1211" t="s">
        <v>1725</v>
      </c>
      <c r="R1211" t="s">
        <v>18767</v>
      </c>
      <c r="S1211" s="120">
        <v>0.6</v>
      </c>
      <c r="U1211"/>
    </row>
    <row r="1212" spans="1:21">
      <c r="A1212">
        <v>1211</v>
      </c>
      <c r="B1212" s="1" t="s">
        <v>1726</v>
      </c>
      <c r="C1212" s="1" t="s">
        <v>801</v>
      </c>
      <c r="D1212" s="1" t="s">
        <v>37</v>
      </c>
      <c r="E1212" t="s">
        <v>56</v>
      </c>
      <c r="F1212" t="s">
        <v>1727</v>
      </c>
      <c r="G1212" t="s">
        <v>57</v>
      </c>
      <c r="H1212" t="s">
        <v>803</v>
      </c>
      <c r="I1212" t="s">
        <v>1331</v>
      </c>
      <c r="J1212" s="1">
        <v>8</v>
      </c>
      <c r="K1212" t="s">
        <v>1727</v>
      </c>
      <c r="L1212" t="s">
        <v>1728</v>
      </c>
      <c r="M1212" t="s">
        <v>1729</v>
      </c>
      <c r="N1212" s="126">
        <v>0.01</v>
      </c>
      <c r="Q1212" t="s">
        <v>1726</v>
      </c>
      <c r="R1212" t="s">
        <v>18768</v>
      </c>
      <c r="S1212" s="120">
        <v>0.6</v>
      </c>
      <c r="U1212"/>
    </row>
    <row r="1213" spans="1:21">
      <c r="A1213">
        <v>1212</v>
      </c>
      <c r="B1213" s="1" t="s">
        <v>1730</v>
      </c>
      <c r="C1213" s="1" t="s">
        <v>801</v>
      </c>
      <c r="D1213" s="1" t="s">
        <v>37</v>
      </c>
      <c r="E1213" t="s">
        <v>56</v>
      </c>
      <c r="F1213" t="s">
        <v>1727</v>
      </c>
      <c r="G1213" t="s">
        <v>57</v>
      </c>
      <c r="H1213" t="s">
        <v>803</v>
      </c>
      <c r="I1213" t="s">
        <v>1331</v>
      </c>
      <c r="J1213" s="1">
        <v>8</v>
      </c>
      <c r="K1213" t="s">
        <v>1727</v>
      </c>
      <c r="L1213" t="s">
        <v>1728</v>
      </c>
      <c r="M1213" t="s">
        <v>1729</v>
      </c>
      <c r="N1213" s="126"/>
      <c r="Q1213" t="s">
        <v>1730</v>
      </c>
      <c r="R1213" t="s">
        <v>18768</v>
      </c>
      <c r="S1213" s="120">
        <v>0.6</v>
      </c>
      <c r="U1213"/>
    </row>
    <row r="1214" spans="1:21">
      <c r="A1214">
        <v>1213</v>
      </c>
      <c r="B1214" s="1" t="s">
        <v>1731</v>
      </c>
      <c r="C1214" s="1" t="s">
        <v>164</v>
      </c>
      <c r="D1214" s="1" t="s">
        <v>37</v>
      </c>
      <c r="E1214" t="s">
        <v>56</v>
      </c>
      <c r="F1214" t="s">
        <v>1732</v>
      </c>
      <c r="G1214" t="s">
        <v>57</v>
      </c>
      <c r="H1214" t="s">
        <v>166</v>
      </c>
      <c r="I1214" t="s">
        <v>1331</v>
      </c>
      <c r="J1214" s="1">
        <v>8</v>
      </c>
      <c r="K1214" t="s">
        <v>1732</v>
      </c>
      <c r="L1214" t="s">
        <v>1733</v>
      </c>
      <c r="M1214" t="s">
        <v>1734</v>
      </c>
      <c r="N1214" s="126">
        <v>0.01</v>
      </c>
      <c r="Q1214" t="s">
        <v>1731</v>
      </c>
      <c r="R1214" t="s">
        <v>18769</v>
      </c>
      <c r="S1214" s="120">
        <v>0.6</v>
      </c>
      <c r="U1214"/>
    </row>
    <row r="1215" spans="1:21">
      <c r="A1215">
        <v>1214</v>
      </c>
      <c r="B1215" s="1" t="s">
        <v>1735</v>
      </c>
      <c r="C1215" s="1" t="s">
        <v>164</v>
      </c>
      <c r="D1215" s="1" t="s">
        <v>37</v>
      </c>
      <c r="E1215" t="s">
        <v>56</v>
      </c>
      <c r="F1215" t="s">
        <v>1732</v>
      </c>
      <c r="G1215" t="s">
        <v>57</v>
      </c>
      <c r="H1215" t="s">
        <v>166</v>
      </c>
      <c r="I1215" t="s">
        <v>1331</v>
      </c>
      <c r="J1215" s="1">
        <v>8</v>
      </c>
      <c r="K1215" t="s">
        <v>1732</v>
      </c>
      <c r="L1215" t="s">
        <v>1733</v>
      </c>
      <c r="M1215" t="s">
        <v>1734</v>
      </c>
      <c r="N1215" s="126"/>
      <c r="Q1215" t="s">
        <v>1735</v>
      </c>
      <c r="R1215" t="s">
        <v>18769</v>
      </c>
      <c r="S1215" s="120">
        <v>0.6</v>
      </c>
      <c r="U1215"/>
    </row>
    <row r="1216" spans="1:21">
      <c r="A1216">
        <v>1215</v>
      </c>
      <c r="B1216" s="1" t="s">
        <v>1736</v>
      </c>
      <c r="C1216" s="1" t="s">
        <v>164</v>
      </c>
      <c r="D1216" s="1" t="s">
        <v>37</v>
      </c>
      <c r="E1216" t="s">
        <v>56</v>
      </c>
      <c r="F1216" t="s">
        <v>1732</v>
      </c>
      <c r="G1216" t="s">
        <v>57</v>
      </c>
      <c r="H1216" t="s">
        <v>166</v>
      </c>
      <c r="I1216" t="s">
        <v>1331</v>
      </c>
      <c r="J1216" s="1">
        <v>8</v>
      </c>
      <c r="K1216" t="s">
        <v>1732</v>
      </c>
      <c r="L1216" t="s">
        <v>1733</v>
      </c>
      <c r="M1216" t="s">
        <v>1734</v>
      </c>
      <c r="N1216" s="126"/>
      <c r="Q1216" t="s">
        <v>1736</v>
      </c>
      <c r="R1216" t="s">
        <v>18769</v>
      </c>
      <c r="S1216" s="120">
        <v>0.6</v>
      </c>
      <c r="U1216"/>
    </row>
    <row r="1217" spans="1:21">
      <c r="A1217">
        <v>1216</v>
      </c>
      <c r="B1217" s="1" t="s">
        <v>1292</v>
      </c>
      <c r="C1217" s="1" t="s">
        <v>175</v>
      </c>
      <c r="D1217" s="1" t="s">
        <v>37</v>
      </c>
      <c r="E1217" t="s">
        <v>56</v>
      </c>
      <c r="F1217" t="s">
        <v>1737</v>
      </c>
      <c r="G1217" t="s">
        <v>57</v>
      </c>
      <c r="H1217" t="s">
        <v>177</v>
      </c>
      <c r="I1217" t="s">
        <v>1331</v>
      </c>
      <c r="J1217" s="1">
        <v>8</v>
      </c>
      <c r="K1217" t="s">
        <v>1738</v>
      </c>
      <c r="L1217" t="s">
        <v>1739</v>
      </c>
      <c r="M1217" t="s">
        <v>1740</v>
      </c>
      <c r="N1217" s="126"/>
      <c r="Q1217" t="s">
        <v>1292</v>
      </c>
      <c r="R1217" t="s">
        <v>18770</v>
      </c>
      <c r="S1217" s="120">
        <v>0.6</v>
      </c>
      <c r="U1217"/>
    </row>
    <row r="1218" spans="1:21">
      <c r="A1218">
        <v>1217</v>
      </c>
      <c r="B1218" s="1" t="s">
        <v>1741</v>
      </c>
      <c r="C1218" s="1" t="s">
        <v>352</v>
      </c>
      <c r="D1218" s="1" t="s">
        <v>37</v>
      </c>
      <c r="E1218" t="s">
        <v>56</v>
      </c>
      <c r="F1218" t="s">
        <v>1742</v>
      </c>
      <c r="G1218" t="s">
        <v>57</v>
      </c>
      <c r="H1218" t="s">
        <v>354</v>
      </c>
      <c r="I1218" t="s">
        <v>1331</v>
      </c>
      <c r="J1218" s="1">
        <v>8</v>
      </c>
      <c r="K1218" t="s">
        <v>1742</v>
      </c>
      <c r="L1218" t="s">
        <v>1743</v>
      </c>
      <c r="M1218" t="s">
        <v>1744</v>
      </c>
      <c r="N1218" s="126"/>
      <c r="Q1218" t="s">
        <v>1741</v>
      </c>
      <c r="R1218" t="s">
        <v>18771</v>
      </c>
      <c r="S1218" s="120">
        <v>0.6</v>
      </c>
      <c r="U1218"/>
    </row>
    <row r="1219" spans="1:21">
      <c r="A1219">
        <v>1218</v>
      </c>
      <c r="B1219" s="1" t="s">
        <v>1745</v>
      </c>
      <c r="C1219" s="1" t="s">
        <v>352</v>
      </c>
      <c r="D1219" s="1" t="s">
        <v>37</v>
      </c>
      <c r="E1219" t="s">
        <v>56</v>
      </c>
      <c r="F1219" t="s">
        <v>1742</v>
      </c>
      <c r="G1219" t="s">
        <v>57</v>
      </c>
      <c r="H1219" t="s">
        <v>354</v>
      </c>
      <c r="I1219" t="s">
        <v>1331</v>
      </c>
      <c r="J1219" s="1">
        <v>8</v>
      </c>
      <c r="K1219" t="s">
        <v>1742</v>
      </c>
      <c r="L1219" t="s">
        <v>1743</v>
      </c>
      <c r="M1219" t="s">
        <v>1744</v>
      </c>
      <c r="N1219" s="126"/>
      <c r="Q1219" t="s">
        <v>1745</v>
      </c>
      <c r="R1219" t="s">
        <v>18771</v>
      </c>
      <c r="S1219" s="120">
        <v>0.6</v>
      </c>
      <c r="U1219"/>
    </row>
    <row r="1220" spans="1:21">
      <c r="A1220">
        <v>1219</v>
      </c>
      <c r="B1220" s="1" t="s">
        <v>1746</v>
      </c>
      <c r="C1220" s="1" t="s">
        <v>352</v>
      </c>
      <c r="D1220" s="1" t="s">
        <v>37</v>
      </c>
      <c r="E1220" t="s">
        <v>56</v>
      </c>
      <c r="F1220" t="s">
        <v>1742</v>
      </c>
      <c r="G1220" t="s">
        <v>57</v>
      </c>
      <c r="H1220" t="s">
        <v>354</v>
      </c>
      <c r="I1220" t="s">
        <v>1331</v>
      </c>
      <c r="J1220" s="1">
        <v>8</v>
      </c>
      <c r="K1220" t="s">
        <v>1742</v>
      </c>
      <c r="L1220" t="s">
        <v>1743</v>
      </c>
      <c r="M1220" t="s">
        <v>1744</v>
      </c>
      <c r="N1220" s="126"/>
      <c r="Q1220" t="s">
        <v>1746</v>
      </c>
      <c r="R1220" t="s">
        <v>18771</v>
      </c>
      <c r="S1220" s="120">
        <v>0.6</v>
      </c>
      <c r="U1220"/>
    </row>
    <row r="1221" spans="1:21">
      <c r="A1221">
        <v>1220</v>
      </c>
      <c r="B1221" s="1" t="s">
        <v>1747</v>
      </c>
      <c r="C1221" s="1" t="s">
        <v>352</v>
      </c>
      <c r="D1221" s="1" t="s">
        <v>37</v>
      </c>
      <c r="E1221" t="s">
        <v>56</v>
      </c>
      <c r="F1221" t="s">
        <v>1742</v>
      </c>
      <c r="G1221" t="s">
        <v>57</v>
      </c>
      <c r="H1221" t="s">
        <v>354</v>
      </c>
      <c r="I1221" t="s">
        <v>1331</v>
      </c>
      <c r="J1221" s="1">
        <v>8</v>
      </c>
      <c r="K1221" t="s">
        <v>1742</v>
      </c>
      <c r="L1221" t="s">
        <v>1743</v>
      </c>
      <c r="M1221" t="s">
        <v>1744</v>
      </c>
      <c r="N1221" s="126"/>
      <c r="Q1221" t="s">
        <v>1747</v>
      </c>
      <c r="R1221" t="s">
        <v>18771</v>
      </c>
      <c r="S1221" s="120">
        <v>0.6</v>
      </c>
      <c r="U1221"/>
    </row>
    <row r="1222" spans="1:21">
      <c r="A1222">
        <v>1221</v>
      </c>
      <c r="B1222" s="1" t="s">
        <v>1748</v>
      </c>
      <c r="C1222" s="1" t="s">
        <v>352</v>
      </c>
      <c r="D1222" s="1" t="s">
        <v>37</v>
      </c>
      <c r="E1222" t="s">
        <v>56</v>
      </c>
      <c r="F1222" t="s">
        <v>1742</v>
      </c>
      <c r="G1222" t="s">
        <v>57</v>
      </c>
      <c r="H1222" t="s">
        <v>354</v>
      </c>
      <c r="I1222" t="s">
        <v>1331</v>
      </c>
      <c r="J1222" s="1">
        <v>8</v>
      </c>
      <c r="K1222" t="s">
        <v>1742</v>
      </c>
      <c r="L1222" t="s">
        <v>1743</v>
      </c>
      <c r="M1222" t="s">
        <v>1744</v>
      </c>
      <c r="N1222" s="126"/>
      <c r="Q1222" t="s">
        <v>1748</v>
      </c>
      <c r="R1222" t="s">
        <v>18771</v>
      </c>
      <c r="S1222" s="120">
        <v>0.6</v>
      </c>
      <c r="U1222"/>
    </row>
    <row r="1223" spans="1:21">
      <c r="A1223">
        <v>1222</v>
      </c>
      <c r="B1223" s="1" t="s">
        <v>1749</v>
      </c>
      <c r="C1223" s="1" t="s">
        <v>352</v>
      </c>
      <c r="D1223" s="1" t="s">
        <v>37</v>
      </c>
      <c r="E1223" t="s">
        <v>56</v>
      </c>
      <c r="F1223" t="s">
        <v>1742</v>
      </c>
      <c r="G1223" t="s">
        <v>57</v>
      </c>
      <c r="H1223" t="s">
        <v>354</v>
      </c>
      <c r="I1223" t="s">
        <v>1331</v>
      </c>
      <c r="J1223" s="1">
        <v>8</v>
      </c>
      <c r="K1223" t="s">
        <v>1742</v>
      </c>
      <c r="L1223" t="s">
        <v>1743</v>
      </c>
      <c r="M1223" t="s">
        <v>1744</v>
      </c>
      <c r="N1223" s="126">
        <v>0.01</v>
      </c>
      <c r="Q1223" t="s">
        <v>1749</v>
      </c>
      <c r="R1223" t="s">
        <v>18771</v>
      </c>
      <c r="S1223" s="120">
        <v>0.6</v>
      </c>
      <c r="U1223"/>
    </row>
    <row r="1224" spans="1:21">
      <c r="A1224">
        <v>1223</v>
      </c>
      <c r="B1224" s="1" t="s">
        <v>1750</v>
      </c>
      <c r="C1224" s="1" t="s">
        <v>352</v>
      </c>
      <c r="D1224" s="1" t="s">
        <v>37</v>
      </c>
      <c r="E1224" t="s">
        <v>56</v>
      </c>
      <c r="F1224" t="s">
        <v>1742</v>
      </c>
      <c r="G1224" t="s">
        <v>57</v>
      </c>
      <c r="H1224" t="s">
        <v>354</v>
      </c>
      <c r="I1224" t="s">
        <v>1331</v>
      </c>
      <c r="J1224" s="1">
        <v>8</v>
      </c>
      <c r="K1224" t="s">
        <v>1742</v>
      </c>
      <c r="L1224" t="s">
        <v>1743</v>
      </c>
      <c r="M1224" t="s">
        <v>1744</v>
      </c>
      <c r="N1224" s="126"/>
      <c r="Q1224" t="s">
        <v>1750</v>
      </c>
      <c r="R1224" t="s">
        <v>18771</v>
      </c>
      <c r="S1224" s="120">
        <v>0.6</v>
      </c>
      <c r="U1224"/>
    </row>
    <row r="1225" spans="1:21">
      <c r="A1225">
        <v>1224</v>
      </c>
      <c r="B1225" s="1" t="s">
        <v>1751</v>
      </c>
      <c r="C1225" s="1" t="s">
        <v>352</v>
      </c>
      <c r="D1225" s="1" t="s">
        <v>37</v>
      </c>
      <c r="E1225" t="s">
        <v>56</v>
      </c>
      <c r="F1225" t="s">
        <v>1742</v>
      </c>
      <c r="G1225" t="s">
        <v>57</v>
      </c>
      <c r="H1225" t="s">
        <v>354</v>
      </c>
      <c r="I1225" t="s">
        <v>1331</v>
      </c>
      <c r="J1225" s="1">
        <v>8</v>
      </c>
      <c r="K1225" t="s">
        <v>1742</v>
      </c>
      <c r="L1225" t="s">
        <v>1743</v>
      </c>
      <c r="M1225" t="s">
        <v>1744</v>
      </c>
      <c r="N1225" s="126">
        <v>0.01</v>
      </c>
      <c r="Q1225" t="s">
        <v>1751</v>
      </c>
      <c r="R1225" t="s">
        <v>18771</v>
      </c>
      <c r="S1225" s="120">
        <v>0.6</v>
      </c>
      <c r="U1225"/>
    </row>
    <row r="1226" spans="1:21">
      <c r="A1226">
        <v>1225</v>
      </c>
      <c r="B1226" s="1" t="s">
        <v>1752</v>
      </c>
      <c r="C1226" s="1" t="s">
        <v>352</v>
      </c>
      <c r="D1226" s="1" t="s">
        <v>37</v>
      </c>
      <c r="E1226" t="s">
        <v>56</v>
      </c>
      <c r="F1226" t="s">
        <v>1742</v>
      </c>
      <c r="G1226" t="s">
        <v>57</v>
      </c>
      <c r="H1226" t="s">
        <v>354</v>
      </c>
      <c r="I1226" t="s">
        <v>1331</v>
      </c>
      <c r="J1226" s="1">
        <v>8</v>
      </c>
      <c r="K1226" t="s">
        <v>1742</v>
      </c>
      <c r="L1226" t="s">
        <v>1743</v>
      </c>
      <c r="M1226" t="s">
        <v>1744</v>
      </c>
      <c r="N1226" s="126"/>
      <c r="Q1226" t="s">
        <v>1752</v>
      </c>
      <c r="R1226" t="s">
        <v>18771</v>
      </c>
      <c r="S1226" s="120">
        <v>0.6</v>
      </c>
      <c r="U1226"/>
    </row>
    <row r="1227" spans="1:21">
      <c r="A1227">
        <v>1226</v>
      </c>
      <c r="B1227" s="1" t="s">
        <v>1753</v>
      </c>
      <c r="C1227" s="1" t="s">
        <v>593</v>
      </c>
      <c r="D1227" s="1" t="s">
        <v>37</v>
      </c>
      <c r="E1227" t="s">
        <v>56</v>
      </c>
      <c r="F1227" t="s">
        <v>1754</v>
      </c>
      <c r="G1227" t="s">
        <v>57</v>
      </c>
      <c r="H1227" t="s">
        <v>595</v>
      </c>
      <c r="I1227" t="s">
        <v>1331</v>
      </c>
      <c r="J1227" s="1">
        <v>8</v>
      </c>
      <c r="K1227" t="s">
        <v>1754</v>
      </c>
      <c r="L1227" t="s">
        <v>1755</v>
      </c>
      <c r="M1227" t="s">
        <v>1756</v>
      </c>
      <c r="N1227" s="126">
        <v>0.01</v>
      </c>
      <c r="Q1227" t="s">
        <v>1753</v>
      </c>
      <c r="R1227" t="s">
        <v>18772</v>
      </c>
      <c r="S1227" s="120">
        <v>0.6</v>
      </c>
      <c r="U1227"/>
    </row>
    <row r="1228" spans="1:21">
      <c r="A1228">
        <v>1227</v>
      </c>
      <c r="B1228" s="1" t="s">
        <v>1757</v>
      </c>
      <c r="C1228" s="1" t="s">
        <v>593</v>
      </c>
      <c r="D1228" s="1" t="s">
        <v>37</v>
      </c>
      <c r="E1228" t="s">
        <v>56</v>
      </c>
      <c r="F1228" t="s">
        <v>1754</v>
      </c>
      <c r="G1228" t="s">
        <v>57</v>
      </c>
      <c r="H1228" t="s">
        <v>595</v>
      </c>
      <c r="I1228" t="s">
        <v>1331</v>
      </c>
      <c r="J1228" s="1">
        <v>8</v>
      </c>
      <c r="K1228" t="s">
        <v>1754</v>
      </c>
      <c r="L1228" t="s">
        <v>1755</v>
      </c>
      <c r="M1228" t="s">
        <v>1756</v>
      </c>
      <c r="N1228" s="126"/>
      <c r="Q1228" t="s">
        <v>1757</v>
      </c>
      <c r="R1228" t="s">
        <v>18772</v>
      </c>
      <c r="S1228" s="120">
        <v>0.6</v>
      </c>
      <c r="U1228"/>
    </row>
    <row r="1229" spans="1:21">
      <c r="A1229">
        <v>1228</v>
      </c>
      <c r="B1229" s="1" t="s">
        <v>1758</v>
      </c>
      <c r="C1229" s="1" t="s">
        <v>593</v>
      </c>
      <c r="D1229" s="1" t="s">
        <v>37</v>
      </c>
      <c r="E1229" t="s">
        <v>56</v>
      </c>
      <c r="F1229" t="s">
        <v>1754</v>
      </c>
      <c r="G1229" t="s">
        <v>57</v>
      </c>
      <c r="H1229" t="s">
        <v>595</v>
      </c>
      <c r="I1229" t="s">
        <v>1331</v>
      </c>
      <c r="J1229" s="1">
        <v>8</v>
      </c>
      <c r="K1229" t="s">
        <v>1754</v>
      </c>
      <c r="L1229" t="s">
        <v>1755</v>
      </c>
      <c r="M1229" t="s">
        <v>1756</v>
      </c>
      <c r="N1229" s="126"/>
      <c r="Q1229" t="s">
        <v>1758</v>
      </c>
      <c r="R1229" t="s">
        <v>18772</v>
      </c>
      <c r="S1229" s="120">
        <v>0.6</v>
      </c>
      <c r="U1229"/>
    </row>
    <row r="1230" spans="1:21">
      <c r="A1230">
        <v>1229</v>
      </c>
      <c r="B1230" s="1" t="s">
        <v>1759</v>
      </c>
      <c r="C1230" s="1" t="s">
        <v>593</v>
      </c>
      <c r="D1230" s="1" t="s">
        <v>37</v>
      </c>
      <c r="E1230" t="s">
        <v>56</v>
      </c>
      <c r="F1230" t="s">
        <v>1754</v>
      </c>
      <c r="G1230" t="s">
        <v>57</v>
      </c>
      <c r="H1230" t="s">
        <v>595</v>
      </c>
      <c r="I1230" t="s">
        <v>1331</v>
      </c>
      <c r="J1230" s="1">
        <v>8</v>
      </c>
      <c r="K1230" t="s">
        <v>1754</v>
      </c>
      <c r="L1230" t="s">
        <v>1755</v>
      </c>
      <c r="M1230" t="s">
        <v>1756</v>
      </c>
      <c r="N1230" s="126"/>
      <c r="Q1230" t="s">
        <v>1759</v>
      </c>
      <c r="R1230" t="s">
        <v>18772</v>
      </c>
      <c r="S1230" s="120">
        <v>0.6</v>
      </c>
      <c r="U1230"/>
    </row>
    <row r="1231" spans="1:21">
      <c r="A1231">
        <v>1230</v>
      </c>
      <c r="B1231" s="1" t="s">
        <v>1760</v>
      </c>
      <c r="C1231" s="1" t="s">
        <v>593</v>
      </c>
      <c r="D1231" s="1" t="s">
        <v>37</v>
      </c>
      <c r="E1231" t="s">
        <v>56</v>
      </c>
      <c r="F1231" t="s">
        <v>1754</v>
      </c>
      <c r="G1231" t="s">
        <v>57</v>
      </c>
      <c r="H1231" t="s">
        <v>595</v>
      </c>
      <c r="I1231" t="s">
        <v>1331</v>
      </c>
      <c r="J1231" s="1">
        <v>8</v>
      </c>
      <c r="K1231" t="s">
        <v>1754</v>
      </c>
      <c r="L1231" t="s">
        <v>1755</v>
      </c>
      <c r="M1231" t="s">
        <v>1756</v>
      </c>
      <c r="N1231" s="126"/>
      <c r="Q1231" t="s">
        <v>1760</v>
      </c>
      <c r="R1231" t="s">
        <v>18772</v>
      </c>
      <c r="S1231" s="120">
        <v>0.6</v>
      </c>
      <c r="U1231"/>
    </row>
    <row r="1232" spans="1:21">
      <c r="A1232">
        <v>1231</v>
      </c>
      <c r="B1232" s="1" t="s">
        <v>1761</v>
      </c>
      <c r="C1232" s="1" t="s">
        <v>593</v>
      </c>
      <c r="D1232" s="1" t="s">
        <v>37</v>
      </c>
      <c r="E1232" t="s">
        <v>56</v>
      </c>
      <c r="F1232" t="s">
        <v>1754</v>
      </c>
      <c r="G1232" t="s">
        <v>57</v>
      </c>
      <c r="H1232" t="s">
        <v>595</v>
      </c>
      <c r="I1232" t="s">
        <v>1331</v>
      </c>
      <c r="J1232" s="1">
        <v>8</v>
      </c>
      <c r="K1232" t="s">
        <v>1754</v>
      </c>
      <c r="L1232" t="s">
        <v>1755</v>
      </c>
      <c r="M1232" t="s">
        <v>1756</v>
      </c>
      <c r="N1232" s="126"/>
      <c r="Q1232" t="s">
        <v>1761</v>
      </c>
      <c r="R1232" t="s">
        <v>18772</v>
      </c>
      <c r="S1232" s="120">
        <v>0.6</v>
      </c>
      <c r="U1232"/>
    </row>
    <row r="1233" spans="1:21">
      <c r="A1233">
        <v>1232</v>
      </c>
      <c r="B1233" s="1" t="s">
        <v>1762</v>
      </c>
      <c r="C1233" s="1" t="s">
        <v>593</v>
      </c>
      <c r="D1233" s="1" t="s">
        <v>37</v>
      </c>
      <c r="E1233" t="s">
        <v>56</v>
      </c>
      <c r="F1233" t="s">
        <v>1754</v>
      </c>
      <c r="G1233" t="s">
        <v>57</v>
      </c>
      <c r="H1233" t="s">
        <v>595</v>
      </c>
      <c r="I1233" t="s">
        <v>1331</v>
      </c>
      <c r="J1233" s="1">
        <v>8</v>
      </c>
      <c r="K1233" t="s">
        <v>1754</v>
      </c>
      <c r="L1233" t="s">
        <v>1755</v>
      </c>
      <c r="M1233" t="s">
        <v>1756</v>
      </c>
      <c r="N1233" s="126"/>
      <c r="Q1233" t="s">
        <v>1762</v>
      </c>
      <c r="R1233" t="s">
        <v>18772</v>
      </c>
      <c r="S1233" s="120">
        <v>0.6</v>
      </c>
      <c r="U1233"/>
    </row>
    <row r="1234" spans="1:21">
      <c r="A1234">
        <v>1233</v>
      </c>
      <c r="B1234" s="1" t="s">
        <v>1763</v>
      </c>
      <c r="C1234" s="1" t="s">
        <v>593</v>
      </c>
      <c r="D1234" s="1" t="s">
        <v>37</v>
      </c>
      <c r="E1234" t="s">
        <v>56</v>
      </c>
      <c r="F1234" t="s">
        <v>1754</v>
      </c>
      <c r="G1234" t="s">
        <v>57</v>
      </c>
      <c r="H1234" t="s">
        <v>595</v>
      </c>
      <c r="I1234" t="s">
        <v>1331</v>
      </c>
      <c r="J1234" s="1">
        <v>8</v>
      </c>
      <c r="K1234" t="s">
        <v>1754</v>
      </c>
      <c r="L1234" t="s">
        <v>1755</v>
      </c>
      <c r="M1234" t="s">
        <v>1756</v>
      </c>
      <c r="N1234" s="126"/>
      <c r="Q1234" t="s">
        <v>1763</v>
      </c>
      <c r="R1234" t="s">
        <v>18772</v>
      </c>
      <c r="S1234" s="120">
        <v>0.6</v>
      </c>
      <c r="U1234"/>
    </row>
    <row r="1235" spans="1:21">
      <c r="A1235">
        <v>1234</v>
      </c>
      <c r="B1235" s="1" t="s">
        <v>1764</v>
      </c>
      <c r="C1235" s="1" t="s">
        <v>593</v>
      </c>
      <c r="D1235" s="1" t="s">
        <v>37</v>
      </c>
      <c r="E1235" t="s">
        <v>56</v>
      </c>
      <c r="F1235" t="s">
        <v>1754</v>
      </c>
      <c r="G1235" t="s">
        <v>57</v>
      </c>
      <c r="H1235" t="s">
        <v>595</v>
      </c>
      <c r="I1235" t="s">
        <v>1331</v>
      </c>
      <c r="J1235" s="1">
        <v>8</v>
      </c>
      <c r="K1235" t="s">
        <v>1754</v>
      </c>
      <c r="L1235" t="s">
        <v>1755</v>
      </c>
      <c r="M1235" t="s">
        <v>1756</v>
      </c>
      <c r="N1235" s="126"/>
      <c r="Q1235" t="s">
        <v>1764</v>
      </c>
      <c r="R1235" t="s">
        <v>18772</v>
      </c>
      <c r="S1235" s="120">
        <v>0.6</v>
      </c>
      <c r="U1235"/>
    </row>
    <row r="1236" spans="1:21">
      <c r="A1236">
        <v>1235</v>
      </c>
      <c r="B1236" s="1" t="s">
        <v>1765</v>
      </c>
      <c r="C1236" s="1" t="s">
        <v>36</v>
      </c>
      <c r="D1236" s="1" t="s">
        <v>37</v>
      </c>
      <c r="E1236" t="s">
        <v>56</v>
      </c>
      <c r="F1236" t="s">
        <v>1766</v>
      </c>
      <c r="G1236" t="s">
        <v>57</v>
      </c>
      <c r="H1236" t="s">
        <v>40</v>
      </c>
      <c r="I1236" t="s">
        <v>1331</v>
      </c>
      <c r="J1236" s="1">
        <v>8</v>
      </c>
      <c r="K1236" t="s">
        <v>1767</v>
      </c>
      <c r="L1236" t="s">
        <v>1768</v>
      </c>
      <c r="M1236" t="s">
        <v>1769</v>
      </c>
      <c r="N1236" s="126">
        <v>0.01</v>
      </c>
      <c r="Q1236" t="s">
        <v>1765</v>
      </c>
      <c r="R1236" t="s">
        <v>18773</v>
      </c>
      <c r="S1236" s="120">
        <v>0.6</v>
      </c>
      <c r="U1236"/>
    </row>
    <row r="1237" spans="1:21">
      <c r="A1237">
        <v>1236</v>
      </c>
      <c r="B1237" s="1" t="s">
        <v>1770</v>
      </c>
      <c r="C1237" s="1" t="s">
        <v>201</v>
      </c>
      <c r="D1237" s="1" t="s">
        <v>37</v>
      </c>
      <c r="E1237" t="s">
        <v>56</v>
      </c>
      <c r="F1237" t="s">
        <v>1771</v>
      </c>
      <c r="G1237" t="s">
        <v>57</v>
      </c>
      <c r="H1237" t="s">
        <v>203</v>
      </c>
      <c r="I1237" t="s">
        <v>1331</v>
      </c>
      <c r="J1237" s="1">
        <v>8</v>
      </c>
      <c r="K1237" t="s">
        <v>1771</v>
      </c>
      <c r="L1237" t="s">
        <v>1772</v>
      </c>
      <c r="M1237" t="s">
        <v>1773</v>
      </c>
      <c r="N1237" s="126"/>
      <c r="Q1237" t="s">
        <v>1770</v>
      </c>
      <c r="R1237" t="s">
        <v>18774</v>
      </c>
      <c r="S1237" s="120">
        <v>0.6</v>
      </c>
      <c r="U1237"/>
    </row>
    <row r="1238" spans="1:21">
      <c r="A1238">
        <v>1237</v>
      </c>
      <c r="B1238" s="1" t="s">
        <v>1774</v>
      </c>
      <c r="C1238" s="1" t="s">
        <v>201</v>
      </c>
      <c r="D1238" s="1" t="s">
        <v>37</v>
      </c>
      <c r="E1238" t="s">
        <v>56</v>
      </c>
      <c r="F1238" t="s">
        <v>1771</v>
      </c>
      <c r="G1238" t="s">
        <v>57</v>
      </c>
      <c r="H1238" t="s">
        <v>203</v>
      </c>
      <c r="I1238" t="s">
        <v>1331</v>
      </c>
      <c r="J1238" s="1">
        <v>8</v>
      </c>
      <c r="K1238" t="s">
        <v>1771</v>
      </c>
      <c r="L1238" t="s">
        <v>1772</v>
      </c>
      <c r="M1238" t="s">
        <v>1773</v>
      </c>
      <c r="N1238" s="126"/>
      <c r="Q1238" t="s">
        <v>1774</v>
      </c>
      <c r="R1238" t="s">
        <v>18774</v>
      </c>
      <c r="S1238" s="120">
        <v>0.6</v>
      </c>
      <c r="U1238"/>
    </row>
    <row r="1239" spans="1:21">
      <c r="A1239">
        <v>1238</v>
      </c>
      <c r="B1239" s="1" t="s">
        <v>1775</v>
      </c>
      <c r="C1239" s="1" t="s">
        <v>201</v>
      </c>
      <c r="D1239" s="1" t="s">
        <v>37</v>
      </c>
      <c r="E1239" t="s">
        <v>56</v>
      </c>
      <c r="F1239" t="s">
        <v>1771</v>
      </c>
      <c r="G1239" t="s">
        <v>57</v>
      </c>
      <c r="H1239" t="s">
        <v>203</v>
      </c>
      <c r="I1239" t="s">
        <v>1331</v>
      </c>
      <c r="J1239" s="1">
        <v>8</v>
      </c>
      <c r="K1239" t="s">
        <v>1771</v>
      </c>
      <c r="L1239" t="s">
        <v>1772</v>
      </c>
      <c r="M1239" t="s">
        <v>1773</v>
      </c>
      <c r="N1239" s="126"/>
      <c r="Q1239" t="s">
        <v>1775</v>
      </c>
      <c r="R1239" t="s">
        <v>18774</v>
      </c>
      <c r="S1239" s="120">
        <v>0.6</v>
      </c>
      <c r="U1239"/>
    </row>
    <row r="1240" spans="1:21">
      <c r="A1240">
        <v>1239</v>
      </c>
      <c r="B1240" s="1" t="s">
        <v>1776</v>
      </c>
      <c r="C1240" s="1" t="s">
        <v>78</v>
      </c>
      <c r="D1240" s="1" t="s">
        <v>1776</v>
      </c>
      <c r="E1240" t="s">
        <v>38</v>
      </c>
      <c r="F1240" t="s">
        <v>1777</v>
      </c>
      <c r="G1240" t="s">
        <v>39</v>
      </c>
      <c r="H1240" t="s">
        <v>80</v>
      </c>
      <c r="I1240" t="s">
        <v>1778</v>
      </c>
      <c r="J1240" s="1">
        <v>1</v>
      </c>
      <c r="K1240" t="s">
        <v>1777</v>
      </c>
      <c r="L1240" t="s">
        <v>1779</v>
      </c>
      <c r="M1240" t="s">
        <v>1780</v>
      </c>
      <c r="N1240" s="126"/>
      <c r="Q1240" t="s">
        <v>1776</v>
      </c>
      <c r="R1240" t="s">
        <v>18775</v>
      </c>
      <c r="S1240" s="120">
        <v>0.6</v>
      </c>
      <c r="U1240"/>
    </row>
    <row r="1241" spans="1:21">
      <c r="A1241">
        <v>1240</v>
      </c>
      <c r="B1241" s="1" t="s">
        <v>1781</v>
      </c>
      <c r="C1241" s="1" t="s">
        <v>78</v>
      </c>
      <c r="D1241" s="1" t="s">
        <v>1776</v>
      </c>
      <c r="E1241" t="s">
        <v>38</v>
      </c>
      <c r="F1241" t="s">
        <v>1777</v>
      </c>
      <c r="G1241" t="s">
        <v>39</v>
      </c>
      <c r="H1241" t="s">
        <v>80</v>
      </c>
      <c r="I1241" t="s">
        <v>1778</v>
      </c>
      <c r="J1241" s="1">
        <v>1</v>
      </c>
      <c r="K1241" t="s">
        <v>1777</v>
      </c>
      <c r="L1241" t="s">
        <v>1779</v>
      </c>
      <c r="M1241" t="s">
        <v>1780</v>
      </c>
      <c r="N1241" s="126"/>
      <c r="Q1241" t="s">
        <v>1781</v>
      </c>
      <c r="R1241" t="s">
        <v>18775</v>
      </c>
      <c r="S1241" s="120">
        <v>0.6</v>
      </c>
      <c r="U1241"/>
    </row>
    <row r="1242" spans="1:21">
      <c r="A1242">
        <v>1241</v>
      </c>
      <c r="B1242" s="1" t="s">
        <v>1782</v>
      </c>
      <c r="C1242" s="1" t="s">
        <v>78</v>
      </c>
      <c r="D1242" s="1" t="s">
        <v>1776</v>
      </c>
      <c r="E1242" t="s">
        <v>38</v>
      </c>
      <c r="F1242" t="s">
        <v>1777</v>
      </c>
      <c r="G1242" t="s">
        <v>39</v>
      </c>
      <c r="H1242" t="s">
        <v>80</v>
      </c>
      <c r="I1242" t="s">
        <v>1778</v>
      </c>
      <c r="J1242" s="1">
        <v>1</v>
      </c>
      <c r="K1242" t="s">
        <v>1777</v>
      </c>
      <c r="L1242" t="s">
        <v>1779</v>
      </c>
      <c r="M1242" t="s">
        <v>1780</v>
      </c>
      <c r="N1242" s="126"/>
      <c r="Q1242" t="s">
        <v>1782</v>
      </c>
      <c r="R1242" t="s">
        <v>18775</v>
      </c>
      <c r="S1242" s="120">
        <v>0.6</v>
      </c>
      <c r="U1242"/>
    </row>
    <row r="1243" spans="1:21">
      <c r="A1243">
        <v>1242</v>
      </c>
      <c r="B1243" s="1" t="s">
        <v>1783</v>
      </c>
      <c r="C1243" s="1" t="s">
        <v>78</v>
      </c>
      <c r="D1243" s="1" t="s">
        <v>1776</v>
      </c>
      <c r="E1243" t="s">
        <v>38</v>
      </c>
      <c r="F1243" t="s">
        <v>1777</v>
      </c>
      <c r="G1243" t="s">
        <v>39</v>
      </c>
      <c r="H1243" t="s">
        <v>80</v>
      </c>
      <c r="I1243" t="s">
        <v>1778</v>
      </c>
      <c r="J1243" s="1">
        <v>1</v>
      </c>
      <c r="K1243" t="s">
        <v>1777</v>
      </c>
      <c r="L1243" t="s">
        <v>1779</v>
      </c>
      <c r="M1243" t="s">
        <v>1780</v>
      </c>
      <c r="N1243" s="126"/>
      <c r="Q1243" t="s">
        <v>1783</v>
      </c>
      <c r="R1243" t="s">
        <v>18775</v>
      </c>
      <c r="S1243" s="120">
        <v>0.6</v>
      </c>
      <c r="U1243"/>
    </row>
    <row r="1244" spans="1:21">
      <c r="A1244">
        <v>1243</v>
      </c>
      <c r="B1244" s="1" t="s">
        <v>1784</v>
      </c>
      <c r="C1244" s="1" t="s">
        <v>87</v>
      </c>
      <c r="D1244" s="1" t="s">
        <v>1776</v>
      </c>
      <c r="E1244" t="s">
        <v>38</v>
      </c>
      <c r="F1244" t="s">
        <v>1785</v>
      </c>
      <c r="G1244" t="s">
        <v>39</v>
      </c>
      <c r="H1244" t="s">
        <v>89</v>
      </c>
      <c r="I1244" t="s">
        <v>1778</v>
      </c>
      <c r="J1244" s="1">
        <v>1</v>
      </c>
      <c r="K1244" t="s">
        <v>1785</v>
      </c>
      <c r="L1244" t="s">
        <v>1786</v>
      </c>
      <c r="M1244" t="s">
        <v>1787</v>
      </c>
      <c r="N1244" s="126"/>
      <c r="Q1244" t="s">
        <v>1784</v>
      </c>
      <c r="R1244" t="s">
        <v>18776</v>
      </c>
      <c r="S1244" s="120">
        <v>0.6</v>
      </c>
      <c r="U1244"/>
    </row>
    <row r="1245" spans="1:21">
      <c r="A1245">
        <v>1244</v>
      </c>
      <c r="B1245" s="1" t="s">
        <v>1788</v>
      </c>
      <c r="C1245" s="1" t="s">
        <v>87</v>
      </c>
      <c r="D1245" s="1" t="s">
        <v>1776</v>
      </c>
      <c r="E1245" t="s">
        <v>38</v>
      </c>
      <c r="F1245" t="s">
        <v>1785</v>
      </c>
      <c r="G1245" t="s">
        <v>39</v>
      </c>
      <c r="H1245" t="s">
        <v>89</v>
      </c>
      <c r="I1245" t="s">
        <v>1778</v>
      </c>
      <c r="J1245" s="1">
        <v>1</v>
      </c>
      <c r="K1245" t="s">
        <v>1785</v>
      </c>
      <c r="L1245" t="s">
        <v>1786</v>
      </c>
      <c r="M1245" t="s">
        <v>1787</v>
      </c>
      <c r="N1245" s="126"/>
      <c r="Q1245" t="s">
        <v>1788</v>
      </c>
      <c r="R1245" t="s">
        <v>18776</v>
      </c>
      <c r="S1245" s="120">
        <v>0.6</v>
      </c>
      <c r="U1245"/>
    </row>
    <row r="1246" spans="1:21">
      <c r="A1246">
        <v>1245</v>
      </c>
      <c r="B1246" s="1" t="s">
        <v>1789</v>
      </c>
      <c r="C1246" s="1" t="s">
        <v>87</v>
      </c>
      <c r="D1246" s="1" t="s">
        <v>1776</v>
      </c>
      <c r="E1246" t="s">
        <v>38</v>
      </c>
      <c r="F1246" t="s">
        <v>1785</v>
      </c>
      <c r="G1246" t="s">
        <v>39</v>
      </c>
      <c r="H1246" t="s">
        <v>89</v>
      </c>
      <c r="I1246" t="s">
        <v>1778</v>
      </c>
      <c r="J1246" s="1">
        <v>1</v>
      </c>
      <c r="K1246" t="s">
        <v>1785</v>
      </c>
      <c r="L1246" t="s">
        <v>1786</v>
      </c>
      <c r="M1246" t="s">
        <v>1787</v>
      </c>
      <c r="N1246" s="126"/>
      <c r="Q1246" t="s">
        <v>1789</v>
      </c>
      <c r="R1246" t="s">
        <v>18776</v>
      </c>
      <c r="S1246" s="120">
        <v>0.6</v>
      </c>
      <c r="U1246"/>
    </row>
    <row r="1247" spans="1:21">
      <c r="A1247">
        <v>1246</v>
      </c>
      <c r="B1247" s="1" t="s">
        <v>1790</v>
      </c>
      <c r="C1247" s="1" t="s">
        <v>87</v>
      </c>
      <c r="D1247" s="1" t="s">
        <v>1776</v>
      </c>
      <c r="E1247" t="s">
        <v>38</v>
      </c>
      <c r="F1247" t="s">
        <v>1785</v>
      </c>
      <c r="G1247" t="s">
        <v>39</v>
      </c>
      <c r="H1247" t="s">
        <v>89</v>
      </c>
      <c r="I1247" t="s">
        <v>1778</v>
      </c>
      <c r="J1247" s="1">
        <v>1</v>
      </c>
      <c r="K1247" t="s">
        <v>1785</v>
      </c>
      <c r="L1247" t="s">
        <v>1786</v>
      </c>
      <c r="M1247" t="s">
        <v>1787</v>
      </c>
      <c r="N1247" s="126"/>
      <c r="Q1247" t="s">
        <v>1790</v>
      </c>
      <c r="R1247" t="s">
        <v>18776</v>
      </c>
      <c r="S1247" s="120">
        <v>0.6</v>
      </c>
      <c r="U1247"/>
    </row>
    <row r="1248" spans="1:21">
      <c r="A1248">
        <v>1247</v>
      </c>
      <c r="B1248" s="1" t="s">
        <v>1791</v>
      </c>
      <c r="C1248" s="1" t="s">
        <v>87</v>
      </c>
      <c r="D1248" s="1" t="s">
        <v>1776</v>
      </c>
      <c r="E1248" t="s">
        <v>38</v>
      </c>
      <c r="F1248" t="s">
        <v>1785</v>
      </c>
      <c r="G1248" t="s">
        <v>39</v>
      </c>
      <c r="H1248" t="s">
        <v>89</v>
      </c>
      <c r="I1248" t="s">
        <v>1778</v>
      </c>
      <c r="J1248" s="1">
        <v>1</v>
      </c>
      <c r="K1248" t="s">
        <v>1785</v>
      </c>
      <c r="L1248" t="s">
        <v>1786</v>
      </c>
      <c r="M1248" t="s">
        <v>1787</v>
      </c>
      <c r="N1248" s="126"/>
      <c r="Q1248" t="s">
        <v>1791</v>
      </c>
      <c r="R1248" t="s">
        <v>18776</v>
      </c>
      <c r="S1248" s="120">
        <v>0.6</v>
      </c>
      <c r="U1248"/>
    </row>
    <row r="1249" spans="1:21">
      <c r="A1249">
        <v>1248</v>
      </c>
      <c r="B1249" s="1" t="s">
        <v>1792</v>
      </c>
      <c r="C1249" s="1" t="s">
        <v>105</v>
      </c>
      <c r="D1249" s="1" t="s">
        <v>1776</v>
      </c>
      <c r="E1249" t="s">
        <v>38</v>
      </c>
      <c r="F1249" t="s">
        <v>1793</v>
      </c>
      <c r="G1249" t="s">
        <v>39</v>
      </c>
      <c r="H1249" t="s">
        <v>107</v>
      </c>
      <c r="I1249" t="s">
        <v>1778</v>
      </c>
      <c r="J1249" s="1">
        <v>1</v>
      </c>
      <c r="K1249" t="s">
        <v>1793</v>
      </c>
      <c r="L1249" t="s">
        <v>1794</v>
      </c>
      <c r="M1249" t="s">
        <v>1795</v>
      </c>
      <c r="N1249" s="126"/>
      <c r="Q1249" t="s">
        <v>1792</v>
      </c>
      <c r="R1249" t="s">
        <v>18777</v>
      </c>
      <c r="S1249" s="120">
        <v>0.6</v>
      </c>
      <c r="U1249"/>
    </row>
    <row r="1250" spans="1:21">
      <c r="A1250">
        <v>1249</v>
      </c>
      <c r="B1250" s="1" t="s">
        <v>1796</v>
      </c>
      <c r="C1250" s="1" t="s">
        <v>133</v>
      </c>
      <c r="D1250" s="1" t="s">
        <v>1776</v>
      </c>
      <c r="E1250" t="s">
        <v>38</v>
      </c>
      <c r="F1250" t="s">
        <v>1797</v>
      </c>
      <c r="G1250" t="s">
        <v>39</v>
      </c>
      <c r="H1250" t="s">
        <v>135</v>
      </c>
      <c r="I1250" t="s">
        <v>1778</v>
      </c>
      <c r="J1250" s="1">
        <v>1</v>
      </c>
      <c r="K1250" t="s">
        <v>1797</v>
      </c>
      <c r="L1250" t="s">
        <v>1798</v>
      </c>
      <c r="M1250" t="s">
        <v>1799</v>
      </c>
      <c r="N1250" s="126"/>
      <c r="Q1250" t="s">
        <v>1796</v>
      </c>
      <c r="R1250" t="s">
        <v>18778</v>
      </c>
      <c r="S1250" s="120">
        <v>0.6</v>
      </c>
      <c r="U1250"/>
    </row>
    <row r="1251" spans="1:21">
      <c r="A1251">
        <v>1250</v>
      </c>
      <c r="B1251" s="1" t="s">
        <v>1800</v>
      </c>
      <c r="C1251" s="1" t="s">
        <v>47</v>
      </c>
      <c r="D1251" s="1" t="s">
        <v>1776</v>
      </c>
      <c r="E1251" t="s">
        <v>38</v>
      </c>
      <c r="F1251" t="s">
        <v>1801</v>
      </c>
      <c r="G1251" t="s">
        <v>39</v>
      </c>
      <c r="H1251" t="s">
        <v>49</v>
      </c>
      <c r="I1251" t="s">
        <v>1778</v>
      </c>
      <c r="J1251" s="1">
        <v>1</v>
      </c>
      <c r="K1251" t="s">
        <v>1802</v>
      </c>
      <c r="L1251" t="s">
        <v>1803</v>
      </c>
      <c r="M1251" t="s">
        <v>1804</v>
      </c>
      <c r="N1251" s="126"/>
      <c r="Q1251" t="s">
        <v>1800</v>
      </c>
      <c r="R1251" t="s">
        <v>18779</v>
      </c>
      <c r="S1251" s="120">
        <v>0.6</v>
      </c>
      <c r="U1251"/>
    </row>
    <row r="1252" spans="1:21">
      <c r="A1252">
        <v>1251</v>
      </c>
      <c r="B1252" s="1" t="s">
        <v>1805</v>
      </c>
      <c r="C1252" s="1" t="s">
        <v>47</v>
      </c>
      <c r="D1252" s="1" t="s">
        <v>1776</v>
      </c>
      <c r="E1252" t="s">
        <v>38</v>
      </c>
      <c r="F1252" t="s">
        <v>1801</v>
      </c>
      <c r="G1252" t="s">
        <v>39</v>
      </c>
      <c r="H1252" t="s">
        <v>49</v>
      </c>
      <c r="I1252" t="s">
        <v>1778</v>
      </c>
      <c r="J1252" s="1">
        <v>1</v>
      </c>
      <c r="K1252" t="s">
        <v>1802</v>
      </c>
      <c r="L1252" t="s">
        <v>1803</v>
      </c>
      <c r="M1252" t="s">
        <v>1804</v>
      </c>
      <c r="N1252" s="126"/>
      <c r="Q1252" t="s">
        <v>1805</v>
      </c>
      <c r="R1252" t="s">
        <v>18779</v>
      </c>
      <c r="S1252" s="120">
        <v>0.6</v>
      </c>
      <c r="U1252"/>
    </row>
    <row r="1253" spans="1:21">
      <c r="A1253">
        <v>1252</v>
      </c>
      <c r="B1253" s="1" t="s">
        <v>1806</v>
      </c>
      <c r="C1253" s="1" t="s">
        <v>47</v>
      </c>
      <c r="D1253" s="1" t="s">
        <v>1776</v>
      </c>
      <c r="E1253" t="s">
        <v>38</v>
      </c>
      <c r="F1253" t="s">
        <v>1801</v>
      </c>
      <c r="G1253" t="s">
        <v>39</v>
      </c>
      <c r="H1253" t="s">
        <v>49</v>
      </c>
      <c r="I1253" t="s">
        <v>1778</v>
      </c>
      <c r="J1253" s="1">
        <v>1</v>
      </c>
      <c r="K1253" t="s">
        <v>1802</v>
      </c>
      <c r="L1253" t="s">
        <v>1803</v>
      </c>
      <c r="M1253" t="s">
        <v>1804</v>
      </c>
      <c r="N1253" s="126"/>
      <c r="Q1253" t="s">
        <v>1806</v>
      </c>
      <c r="R1253" t="s">
        <v>18779</v>
      </c>
      <c r="S1253" s="120">
        <v>0.6</v>
      </c>
      <c r="U1253"/>
    </row>
    <row r="1254" spans="1:21">
      <c r="A1254">
        <v>1253</v>
      </c>
      <c r="B1254" s="1" t="s">
        <v>1807</v>
      </c>
      <c r="C1254" s="1" t="s">
        <v>47</v>
      </c>
      <c r="D1254" s="1" t="s">
        <v>1776</v>
      </c>
      <c r="E1254" t="s">
        <v>38</v>
      </c>
      <c r="F1254" t="s">
        <v>1801</v>
      </c>
      <c r="G1254" t="s">
        <v>39</v>
      </c>
      <c r="H1254" t="s">
        <v>49</v>
      </c>
      <c r="I1254" t="s">
        <v>1778</v>
      </c>
      <c r="J1254" s="1">
        <v>1</v>
      </c>
      <c r="K1254" t="s">
        <v>1802</v>
      </c>
      <c r="L1254" t="s">
        <v>1803</v>
      </c>
      <c r="M1254" t="s">
        <v>1804</v>
      </c>
      <c r="N1254" s="126">
        <v>0.01</v>
      </c>
      <c r="Q1254" t="s">
        <v>1807</v>
      </c>
      <c r="R1254" t="s">
        <v>18779</v>
      </c>
      <c r="S1254" s="120">
        <v>0.6</v>
      </c>
      <c r="U1254"/>
    </row>
    <row r="1255" spans="1:21">
      <c r="A1255">
        <v>1254</v>
      </c>
      <c r="B1255" s="1" t="s">
        <v>1808</v>
      </c>
      <c r="C1255" s="1" t="s">
        <v>47</v>
      </c>
      <c r="D1255" s="1" t="s">
        <v>1776</v>
      </c>
      <c r="E1255" t="s">
        <v>38</v>
      </c>
      <c r="F1255" t="s">
        <v>1801</v>
      </c>
      <c r="G1255" t="s">
        <v>39</v>
      </c>
      <c r="H1255" t="s">
        <v>49</v>
      </c>
      <c r="I1255" t="s">
        <v>1778</v>
      </c>
      <c r="J1255" s="1">
        <v>1</v>
      </c>
      <c r="K1255" t="s">
        <v>1802</v>
      </c>
      <c r="L1255" t="s">
        <v>1803</v>
      </c>
      <c r="M1255" t="s">
        <v>1804</v>
      </c>
      <c r="N1255" s="126"/>
      <c r="Q1255" t="s">
        <v>1808</v>
      </c>
      <c r="R1255" t="s">
        <v>18779</v>
      </c>
      <c r="S1255" s="120">
        <v>0.6</v>
      </c>
      <c r="U1255"/>
    </row>
    <row r="1256" spans="1:21">
      <c r="A1256">
        <v>1255</v>
      </c>
      <c r="B1256" s="1" t="s">
        <v>1809</v>
      </c>
      <c r="C1256" s="1" t="s">
        <v>47</v>
      </c>
      <c r="D1256" s="1" t="s">
        <v>1776</v>
      </c>
      <c r="E1256" t="s">
        <v>38</v>
      </c>
      <c r="F1256" t="s">
        <v>1801</v>
      </c>
      <c r="G1256" t="s">
        <v>39</v>
      </c>
      <c r="H1256" t="s">
        <v>49</v>
      </c>
      <c r="I1256" t="s">
        <v>1778</v>
      </c>
      <c r="J1256" s="1">
        <v>1</v>
      </c>
      <c r="K1256" t="s">
        <v>1802</v>
      </c>
      <c r="L1256" t="s">
        <v>1803</v>
      </c>
      <c r="M1256" t="s">
        <v>1804</v>
      </c>
      <c r="N1256" s="126"/>
      <c r="Q1256" t="s">
        <v>1809</v>
      </c>
      <c r="R1256" t="s">
        <v>18779</v>
      </c>
      <c r="S1256" s="120">
        <v>0.6</v>
      </c>
      <c r="U1256"/>
    </row>
    <row r="1257" spans="1:21">
      <c r="A1257">
        <v>1256</v>
      </c>
      <c r="B1257" s="1" t="s">
        <v>1810</v>
      </c>
      <c r="C1257" s="1" t="s">
        <v>47</v>
      </c>
      <c r="D1257" s="1" t="s">
        <v>1776</v>
      </c>
      <c r="E1257" t="s">
        <v>38</v>
      </c>
      <c r="F1257" t="s">
        <v>1801</v>
      </c>
      <c r="G1257" t="s">
        <v>39</v>
      </c>
      <c r="H1257" t="s">
        <v>49</v>
      </c>
      <c r="I1257" t="s">
        <v>1778</v>
      </c>
      <c r="J1257" s="1">
        <v>1</v>
      </c>
      <c r="K1257" t="s">
        <v>1802</v>
      </c>
      <c r="L1257" t="s">
        <v>1803</v>
      </c>
      <c r="M1257" t="s">
        <v>1804</v>
      </c>
      <c r="N1257" s="126"/>
      <c r="Q1257" t="s">
        <v>1810</v>
      </c>
      <c r="R1257" t="s">
        <v>18779</v>
      </c>
      <c r="S1257" s="120">
        <v>0.6</v>
      </c>
      <c r="U1257"/>
    </row>
    <row r="1258" spans="1:21">
      <c r="A1258">
        <v>1257</v>
      </c>
      <c r="B1258" s="1" t="s">
        <v>1811</v>
      </c>
      <c r="C1258" s="1" t="s">
        <v>164</v>
      </c>
      <c r="D1258" s="1" t="s">
        <v>1776</v>
      </c>
      <c r="E1258" t="s">
        <v>38</v>
      </c>
      <c r="F1258" t="s">
        <v>1812</v>
      </c>
      <c r="G1258" t="s">
        <v>39</v>
      </c>
      <c r="H1258" t="s">
        <v>166</v>
      </c>
      <c r="I1258" t="s">
        <v>1778</v>
      </c>
      <c r="J1258" s="1">
        <v>1</v>
      </c>
      <c r="K1258" t="s">
        <v>1812</v>
      </c>
      <c r="L1258" t="s">
        <v>1813</v>
      </c>
      <c r="M1258" t="s">
        <v>1814</v>
      </c>
      <c r="N1258" s="126"/>
      <c r="Q1258" t="s">
        <v>1811</v>
      </c>
      <c r="R1258" t="s">
        <v>18780</v>
      </c>
      <c r="S1258" s="120">
        <v>0.6</v>
      </c>
      <c r="U1258"/>
    </row>
    <row r="1259" spans="1:21">
      <c r="A1259">
        <v>1258</v>
      </c>
      <c r="B1259" s="1" t="s">
        <v>1815</v>
      </c>
      <c r="C1259" s="1" t="s">
        <v>164</v>
      </c>
      <c r="D1259" s="1" t="s">
        <v>1776</v>
      </c>
      <c r="E1259" t="s">
        <v>38</v>
      </c>
      <c r="F1259" t="s">
        <v>1812</v>
      </c>
      <c r="G1259" t="s">
        <v>39</v>
      </c>
      <c r="H1259" t="s">
        <v>166</v>
      </c>
      <c r="I1259" t="s">
        <v>1778</v>
      </c>
      <c r="J1259" s="1">
        <v>1</v>
      </c>
      <c r="K1259" t="s">
        <v>1812</v>
      </c>
      <c r="L1259" t="s">
        <v>1813</v>
      </c>
      <c r="M1259" t="s">
        <v>1814</v>
      </c>
      <c r="N1259" s="126"/>
      <c r="Q1259" t="s">
        <v>1815</v>
      </c>
      <c r="R1259" t="s">
        <v>18780</v>
      </c>
      <c r="S1259" s="120">
        <v>0.6</v>
      </c>
      <c r="U1259"/>
    </row>
    <row r="1260" spans="1:21">
      <c r="A1260">
        <v>1259</v>
      </c>
      <c r="B1260" s="1" t="s">
        <v>1816</v>
      </c>
      <c r="C1260" s="1" t="s">
        <v>175</v>
      </c>
      <c r="D1260" s="1" t="s">
        <v>1776</v>
      </c>
      <c r="E1260" t="s">
        <v>38</v>
      </c>
      <c r="F1260" t="s">
        <v>1817</v>
      </c>
      <c r="G1260" t="s">
        <v>39</v>
      </c>
      <c r="H1260" t="s">
        <v>177</v>
      </c>
      <c r="I1260" t="s">
        <v>1778</v>
      </c>
      <c r="J1260" s="1">
        <v>1</v>
      </c>
      <c r="K1260" t="s">
        <v>1818</v>
      </c>
      <c r="L1260" t="s">
        <v>1819</v>
      </c>
      <c r="M1260" t="s">
        <v>1820</v>
      </c>
      <c r="N1260" s="126"/>
      <c r="Q1260" t="s">
        <v>1816</v>
      </c>
      <c r="R1260" t="s">
        <v>18781</v>
      </c>
      <c r="S1260" s="120">
        <v>0.6</v>
      </c>
      <c r="U1260"/>
    </row>
    <row r="1261" spans="1:21">
      <c r="A1261">
        <v>1260</v>
      </c>
      <c r="B1261" s="1" t="s">
        <v>1821</v>
      </c>
      <c r="C1261" s="1" t="s">
        <v>175</v>
      </c>
      <c r="D1261" s="1" t="s">
        <v>1776</v>
      </c>
      <c r="E1261" t="s">
        <v>38</v>
      </c>
      <c r="F1261" t="s">
        <v>1817</v>
      </c>
      <c r="G1261" t="s">
        <v>39</v>
      </c>
      <c r="H1261" t="s">
        <v>177</v>
      </c>
      <c r="I1261" t="s">
        <v>1778</v>
      </c>
      <c r="J1261" s="1">
        <v>1</v>
      </c>
      <c r="K1261" t="s">
        <v>1818</v>
      </c>
      <c r="L1261" t="s">
        <v>1819</v>
      </c>
      <c r="M1261" t="s">
        <v>1820</v>
      </c>
      <c r="N1261" s="126"/>
      <c r="Q1261" t="s">
        <v>1821</v>
      </c>
      <c r="R1261" t="s">
        <v>18781</v>
      </c>
      <c r="S1261" s="120">
        <v>0.6</v>
      </c>
      <c r="U1261"/>
    </row>
    <row r="1262" spans="1:21">
      <c r="A1262">
        <v>1261</v>
      </c>
      <c r="B1262" s="1" t="s">
        <v>1822</v>
      </c>
      <c r="C1262" s="1" t="s">
        <v>175</v>
      </c>
      <c r="D1262" s="1" t="s">
        <v>1776</v>
      </c>
      <c r="E1262" t="s">
        <v>38</v>
      </c>
      <c r="F1262" t="s">
        <v>1817</v>
      </c>
      <c r="G1262" t="s">
        <v>39</v>
      </c>
      <c r="H1262" t="s">
        <v>177</v>
      </c>
      <c r="I1262" t="s">
        <v>1778</v>
      </c>
      <c r="J1262" s="1">
        <v>1</v>
      </c>
      <c r="K1262" t="s">
        <v>1818</v>
      </c>
      <c r="L1262" t="s">
        <v>1819</v>
      </c>
      <c r="M1262" t="s">
        <v>1820</v>
      </c>
      <c r="N1262" s="126">
        <v>0.01</v>
      </c>
      <c r="Q1262" t="s">
        <v>1822</v>
      </c>
      <c r="R1262" t="s">
        <v>18781</v>
      </c>
      <c r="S1262" s="120">
        <v>0.6</v>
      </c>
      <c r="U1262"/>
    </row>
    <row r="1263" spans="1:21">
      <c r="A1263">
        <v>1262</v>
      </c>
      <c r="B1263" s="1" t="s">
        <v>1823</v>
      </c>
      <c r="C1263" s="1" t="s">
        <v>175</v>
      </c>
      <c r="D1263" s="1" t="s">
        <v>1776</v>
      </c>
      <c r="E1263" t="s">
        <v>38</v>
      </c>
      <c r="F1263" t="s">
        <v>1817</v>
      </c>
      <c r="G1263" t="s">
        <v>39</v>
      </c>
      <c r="H1263" t="s">
        <v>177</v>
      </c>
      <c r="I1263" t="s">
        <v>1778</v>
      </c>
      <c r="J1263" s="1">
        <v>1</v>
      </c>
      <c r="K1263" t="s">
        <v>1818</v>
      </c>
      <c r="L1263" t="s">
        <v>1819</v>
      </c>
      <c r="M1263" t="s">
        <v>1820</v>
      </c>
      <c r="N1263" s="126"/>
      <c r="Q1263" t="s">
        <v>1823</v>
      </c>
      <c r="R1263" t="s">
        <v>18781</v>
      </c>
      <c r="S1263" s="120">
        <v>0.6</v>
      </c>
      <c r="U1263"/>
    </row>
    <row r="1264" spans="1:21">
      <c r="A1264">
        <v>1263</v>
      </c>
      <c r="B1264" s="1" t="s">
        <v>1824</v>
      </c>
      <c r="C1264" s="1" t="s">
        <v>175</v>
      </c>
      <c r="D1264" s="1" t="s">
        <v>1776</v>
      </c>
      <c r="E1264" t="s">
        <v>38</v>
      </c>
      <c r="F1264" t="s">
        <v>1817</v>
      </c>
      <c r="G1264" t="s">
        <v>39</v>
      </c>
      <c r="H1264" t="s">
        <v>177</v>
      </c>
      <c r="I1264" t="s">
        <v>1778</v>
      </c>
      <c r="J1264" s="1">
        <v>1</v>
      </c>
      <c r="K1264" t="s">
        <v>1818</v>
      </c>
      <c r="L1264" t="s">
        <v>1819</v>
      </c>
      <c r="M1264" t="s">
        <v>1820</v>
      </c>
      <c r="N1264" s="126"/>
      <c r="Q1264" t="s">
        <v>1824</v>
      </c>
      <c r="R1264" t="s">
        <v>18781</v>
      </c>
      <c r="S1264" s="120">
        <v>0.6</v>
      </c>
      <c r="U1264"/>
    </row>
    <row r="1265" spans="1:21">
      <c r="A1265">
        <v>1264</v>
      </c>
      <c r="B1265" s="1" t="s">
        <v>1825</v>
      </c>
      <c r="C1265" s="1" t="s">
        <v>175</v>
      </c>
      <c r="D1265" s="1" t="s">
        <v>1776</v>
      </c>
      <c r="E1265" t="s">
        <v>38</v>
      </c>
      <c r="F1265" t="s">
        <v>1817</v>
      </c>
      <c r="G1265" t="s">
        <v>39</v>
      </c>
      <c r="H1265" t="s">
        <v>177</v>
      </c>
      <c r="I1265" t="s">
        <v>1778</v>
      </c>
      <c r="J1265" s="1">
        <v>1</v>
      </c>
      <c r="K1265" t="s">
        <v>1818</v>
      </c>
      <c r="L1265" t="s">
        <v>1819</v>
      </c>
      <c r="M1265" t="s">
        <v>1820</v>
      </c>
      <c r="N1265" s="126"/>
      <c r="Q1265" t="s">
        <v>1825</v>
      </c>
      <c r="R1265" t="s">
        <v>18781</v>
      </c>
      <c r="S1265" s="120">
        <v>0.6</v>
      </c>
      <c r="U1265"/>
    </row>
    <row r="1266" spans="1:21">
      <c r="A1266">
        <v>1265</v>
      </c>
      <c r="B1266" s="1" t="s">
        <v>1826</v>
      </c>
      <c r="C1266" s="1" t="s">
        <v>36</v>
      </c>
      <c r="D1266" s="1" t="s">
        <v>1776</v>
      </c>
      <c r="E1266" t="s">
        <v>38</v>
      </c>
      <c r="F1266" t="s">
        <v>1827</v>
      </c>
      <c r="G1266" t="s">
        <v>39</v>
      </c>
      <c r="H1266" t="s">
        <v>40</v>
      </c>
      <c r="I1266" t="s">
        <v>1778</v>
      </c>
      <c r="J1266" s="1">
        <v>1</v>
      </c>
      <c r="K1266" t="s">
        <v>1828</v>
      </c>
      <c r="L1266" t="s">
        <v>1829</v>
      </c>
      <c r="M1266" t="s">
        <v>1830</v>
      </c>
      <c r="N1266" s="126"/>
      <c r="Q1266" t="s">
        <v>1826</v>
      </c>
      <c r="R1266" t="s">
        <v>18782</v>
      </c>
      <c r="S1266" s="120">
        <v>0.6</v>
      </c>
      <c r="U1266"/>
    </row>
    <row r="1267" spans="1:21">
      <c r="A1267">
        <v>1266</v>
      </c>
      <c r="B1267" s="1" t="s">
        <v>1831</v>
      </c>
      <c r="C1267" s="1" t="s">
        <v>36</v>
      </c>
      <c r="D1267" s="1" t="s">
        <v>1776</v>
      </c>
      <c r="E1267" t="s">
        <v>38</v>
      </c>
      <c r="F1267" t="s">
        <v>1827</v>
      </c>
      <c r="G1267" t="s">
        <v>39</v>
      </c>
      <c r="H1267" t="s">
        <v>40</v>
      </c>
      <c r="I1267" t="s">
        <v>1778</v>
      </c>
      <c r="J1267" s="1">
        <v>1</v>
      </c>
      <c r="K1267" t="s">
        <v>1828</v>
      </c>
      <c r="L1267" t="s">
        <v>1829</v>
      </c>
      <c r="M1267" t="s">
        <v>1830</v>
      </c>
      <c r="N1267" s="126"/>
      <c r="Q1267" t="s">
        <v>1831</v>
      </c>
      <c r="R1267" t="s">
        <v>18782</v>
      </c>
      <c r="S1267" s="120">
        <v>0.6</v>
      </c>
      <c r="U1267"/>
    </row>
    <row r="1268" spans="1:21">
      <c r="A1268">
        <v>1267</v>
      </c>
      <c r="B1268" s="1" t="s">
        <v>1832</v>
      </c>
      <c r="C1268" s="1" t="s">
        <v>36</v>
      </c>
      <c r="D1268" s="1" t="s">
        <v>1776</v>
      </c>
      <c r="E1268" t="s">
        <v>38</v>
      </c>
      <c r="F1268" t="s">
        <v>1827</v>
      </c>
      <c r="G1268" t="s">
        <v>39</v>
      </c>
      <c r="H1268" t="s">
        <v>40</v>
      </c>
      <c r="I1268" t="s">
        <v>1778</v>
      </c>
      <c r="J1268" s="1">
        <v>1</v>
      </c>
      <c r="K1268" t="s">
        <v>1828</v>
      </c>
      <c r="L1268" t="s">
        <v>1829</v>
      </c>
      <c r="M1268" t="s">
        <v>1830</v>
      </c>
      <c r="N1268" s="126"/>
      <c r="Q1268" t="s">
        <v>1832</v>
      </c>
      <c r="R1268" t="s">
        <v>18782</v>
      </c>
      <c r="S1268" s="120">
        <v>0.6</v>
      </c>
      <c r="U1268"/>
    </row>
    <row r="1269" spans="1:21">
      <c r="A1269">
        <v>1268</v>
      </c>
      <c r="B1269" s="1" t="s">
        <v>1833</v>
      </c>
      <c r="C1269" s="1" t="s">
        <v>36</v>
      </c>
      <c r="D1269" s="1" t="s">
        <v>1776</v>
      </c>
      <c r="E1269" t="s">
        <v>38</v>
      </c>
      <c r="F1269" t="s">
        <v>1827</v>
      </c>
      <c r="G1269" t="s">
        <v>39</v>
      </c>
      <c r="H1269" t="s">
        <v>40</v>
      </c>
      <c r="I1269" t="s">
        <v>1778</v>
      </c>
      <c r="J1269" s="1">
        <v>1</v>
      </c>
      <c r="K1269" t="s">
        <v>1828</v>
      </c>
      <c r="L1269" t="s">
        <v>1829</v>
      </c>
      <c r="M1269" t="s">
        <v>1830</v>
      </c>
      <c r="N1269" s="126"/>
      <c r="Q1269" t="s">
        <v>1833</v>
      </c>
      <c r="R1269" t="s">
        <v>18782</v>
      </c>
      <c r="S1269" s="120">
        <v>0.6</v>
      </c>
      <c r="U1269"/>
    </row>
    <row r="1270" spans="1:21">
      <c r="A1270">
        <v>1269</v>
      </c>
      <c r="B1270" s="1" t="s">
        <v>1834</v>
      </c>
      <c r="C1270" s="1" t="s">
        <v>36</v>
      </c>
      <c r="D1270" s="1" t="s">
        <v>1776</v>
      </c>
      <c r="E1270" t="s">
        <v>38</v>
      </c>
      <c r="F1270" t="s">
        <v>1827</v>
      </c>
      <c r="G1270" t="s">
        <v>39</v>
      </c>
      <c r="H1270" t="s">
        <v>40</v>
      </c>
      <c r="I1270" t="s">
        <v>1778</v>
      </c>
      <c r="J1270" s="1">
        <v>1</v>
      </c>
      <c r="K1270" t="s">
        <v>1828</v>
      </c>
      <c r="L1270" t="s">
        <v>1829</v>
      </c>
      <c r="M1270" t="s">
        <v>1830</v>
      </c>
      <c r="N1270" s="126">
        <v>0.01</v>
      </c>
      <c r="Q1270" t="s">
        <v>1834</v>
      </c>
      <c r="R1270" t="s">
        <v>18782</v>
      </c>
      <c r="S1270" s="120">
        <v>0.6</v>
      </c>
      <c r="U1270"/>
    </row>
    <row r="1271" spans="1:21">
      <c r="A1271">
        <v>1270</v>
      </c>
      <c r="B1271" s="1" t="s">
        <v>1835</v>
      </c>
      <c r="C1271" s="1" t="s">
        <v>201</v>
      </c>
      <c r="D1271" s="1" t="s">
        <v>1776</v>
      </c>
      <c r="E1271" t="s">
        <v>38</v>
      </c>
      <c r="F1271" t="s">
        <v>1836</v>
      </c>
      <c r="G1271" t="s">
        <v>39</v>
      </c>
      <c r="H1271" t="s">
        <v>203</v>
      </c>
      <c r="I1271" t="s">
        <v>1778</v>
      </c>
      <c r="J1271" s="1">
        <v>1</v>
      </c>
      <c r="K1271" t="s">
        <v>1836</v>
      </c>
      <c r="L1271" t="s">
        <v>1837</v>
      </c>
      <c r="M1271" t="s">
        <v>1838</v>
      </c>
      <c r="N1271" s="126"/>
      <c r="Q1271" t="s">
        <v>1835</v>
      </c>
      <c r="R1271" t="s">
        <v>18783</v>
      </c>
      <c r="S1271" s="120">
        <v>0.6</v>
      </c>
      <c r="U1271"/>
    </row>
    <row r="1272" spans="1:21">
      <c r="A1272">
        <v>1271</v>
      </c>
      <c r="B1272" s="1" t="s">
        <v>1839</v>
      </c>
      <c r="C1272" s="1" t="s">
        <v>201</v>
      </c>
      <c r="D1272" s="1" t="s">
        <v>1776</v>
      </c>
      <c r="E1272" t="s">
        <v>38</v>
      </c>
      <c r="F1272" t="s">
        <v>1836</v>
      </c>
      <c r="G1272" t="s">
        <v>39</v>
      </c>
      <c r="H1272" t="s">
        <v>203</v>
      </c>
      <c r="I1272" t="s">
        <v>1778</v>
      </c>
      <c r="J1272" s="1">
        <v>1</v>
      </c>
      <c r="K1272" t="s">
        <v>1836</v>
      </c>
      <c r="L1272" t="s">
        <v>1837</v>
      </c>
      <c r="M1272" t="s">
        <v>1838</v>
      </c>
      <c r="N1272" s="126"/>
      <c r="Q1272" t="s">
        <v>1839</v>
      </c>
      <c r="R1272" t="s">
        <v>18783</v>
      </c>
      <c r="S1272" s="120">
        <v>0.6</v>
      </c>
      <c r="U1272"/>
    </row>
    <row r="1273" spans="1:21">
      <c r="A1273">
        <v>1272</v>
      </c>
      <c r="B1273" s="1" t="s">
        <v>1840</v>
      </c>
      <c r="C1273" s="1" t="s">
        <v>201</v>
      </c>
      <c r="D1273" s="1" t="s">
        <v>1776</v>
      </c>
      <c r="E1273" t="s">
        <v>38</v>
      </c>
      <c r="F1273" t="s">
        <v>1836</v>
      </c>
      <c r="G1273" t="s">
        <v>39</v>
      </c>
      <c r="H1273" t="s">
        <v>203</v>
      </c>
      <c r="I1273" t="s">
        <v>1778</v>
      </c>
      <c r="J1273" s="1">
        <v>1</v>
      </c>
      <c r="K1273" t="s">
        <v>1836</v>
      </c>
      <c r="L1273" t="s">
        <v>1837</v>
      </c>
      <c r="M1273" t="s">
        <v>1838</v>
      </c>
      <c r="N1273" s="126"/>
      <c r="Q1273" t="s">
        <v>1840</v>
      </c>
      <c r="R1273" t="s">
        <v>18783</v>
      </c>
      <c r="S1273" s="120">
        <v>0.6</v>
      </c>
      <c r="U1273"/>
    </row>
    <row r="1274" spans="1:21">
      <c r="A1274">
        <v>1273</v>
      </c>
      <c r="B1274" s="1" t="s">
        <v>1841</v>
      </c>
      <c r="C1274" s="1" t="s">
        <v>201</v>
      </c>
      <c r="D1274" s="1" t="s">
        <v>1776</v>
      </c>
      <c r="E1274" t="s">
        <v>38</v>
      </c>
      <c r="F1274" t="s">
        <v>1836</v>
      </c>
      <c r="G1274" t="s">
        <v>39</v>
      </c>
      <c r="H1274" t="s">
        <v>203</v>
      </c>
      <c r="I1274" t="s">
        <v>1778</v>
      </c>
      <c r="J1274" s="1">
        <v>1</v>
      </c>
      <c r="K1274" t="s">
        <v>1836</v>
      </c>
      <c r="L1274" t="s">
        <v>1837</v>
      </c>
      <c r="M1274" t="s">
        <v>1838</v>
      </c>
      <c r="N1274" s="126"/>
      <c r="Q1274" t="s">
        <v>1841</v>
      </c>
      <c r="R1274" t="s">
        <v>18783</v>
      </c>
      <c r="S1274" s="120">
        <v>0.6</v>
      </c>
      <c r="U1274"/>
    </row>
    <row r="1275" spans="1:21">
      <c r="A1275">
        <v>1274</v>
      </c>
      <c r="B1275" s="1" t="s">
        <v>1842</v>
      </c>
      <c r="C1275" s="1" t="s">
        <v>201</v>
      </c>
      <c r="D1275" s="1" t="s">
        <v>1776</v>
      </c>
      <c r="E1275" t="s">
        <v>38</v>
      </c>
      <c r="F1275" t="s">
        <v>1836</v>
      </c>
      <c r="G1275" t="s">
        <v>39</v>
      </c>
      <c r="H1275" t="s">
        <v>203</v>
      </c>
      <c r="I1275" t="s">
        <v>1778</v>
      </c>
      <c r="J1275" s="1">
        <v>1</v>
      </c>
      <c r="K1275" t="s">
        <v>1836</v>
      </c>
      <c r="L1275" t="s">
        <v>1837</v>
      </c>
      <c r="M1275" t="s">
        <v>1838</v>
      </c>
      <c r="N1275" s="126"/>
      <c r="Q1275" t="s">
        <v>1842</v>
      </c>
      <c r="R1275" t="s">
        <v>18783</v>
      </c>
      <c r="S1275" s="120">
        <v>0.6</v>
      </c>
      <c r="U1275"/>
    </row>
    <row r="1276" spans="1:21">
      <c r="A1276">
        <v>1275</v>
      </c>
      <c r="B1276" s="1" t="s">
        <v>1843</v>
      </c>
      <c r="C1276" s="1" t="s">
        <v>201</v>
      </c>
      <c r="D1276" s="1" t="s">
        <v>1776</v>
      </c>
      <c r="E1276" t="s">
        <v>38</v>
      </c>
      <c r="F1276" t="s">
        <v>1836</v>
      </c>
      <c r="G1276" t="s">
        <v>39</v>
      </c>
      <c r="H1276" t="s">
        <v>203</v>
      </c>
      <c r="I1276" t="s">
        <v>1778</v>
      </c>
      <c r="J1276" s="1">
        <v>1</v>
      </c>
      <c r="K1276" t="s">
        <v>1836</v>
      </c>
      <c r="L1276" t="s">
        <v>1837</v>
      </c>
      <c r="M1276" t="s">
        <v>1838</v>
      </c>
      <c r="N1276" s="126"/>
      <c r="Q1276" t="s">
        <v>1843</v>
      </c>
      <c r="R1276" t="s">
        <v>18783</v>
      </c>
      <c r="S1276" s="120">
        <v>0.6</v>
      </c>
      <c r="U1276"/>
    </row>
    <row r="1277" spans="1:21">
      <c r="A1277">
        <v>1276</v>
      </c>
      <c r="B1277" s="1" t="s">
        <v>1844</v>
      </c>
      <c r="C1277" s="1" t="s">
        <v>64</v>
      </c>
      <c r="D1277" s="1" t="s">
        <v>1776</v>
      </c>
      <c r="E1277" t="s">
        <v>48</v>
      </c>
      <c r="F1277" t="s">
        <v>1845</v>
      </c>
      <c r="G1277" t="s">
        <v>39</v>
      </c>
      <c r="H1277" t="s">
        <v>67</v>
      </c>
      <c r="I1277" t="s">
        <v>1778</v>
      </c>
      <c r="J1277" s="1">
        <v>2</v>
      </c>
      <c r="K1277" t="s">
        <v>1845</v>
      </c>
      <c r="L1277" t="s">
        <v>1846</v>
      </c>
      <c r="M1277" t="s">
        <v>1847</v>
      </c>
      <c r="N1277" s="126"/>
      <c r="Q1277" t="s">
        <v>1844</v>
      </c>
      <c r="R1277" t="s">
        <v>18784</v>
      </c>
      <c r="S1277" s="120">
        <v>0.6</v>
      </c>
      <c r="U1277"/>
    </row>
    <row r="1278" spans="1:21">
      <c r="A1278">
        <v>1277</v>
      </c>
      <c r="B1278" s="1" t="s">
        <v>1848</v>
      </c>
      <c r="C1278" s="1" t="s">
        <v>64</v>
      </c>
      <c r="D1278" s="1" t="s">
        <v>1776</v>
      </c>
      <c r="E1278" t="s">
        <v>48</v>
      </c>
      <c r="F1278" t="s">
        <v>1845</v>
      </c>
      <c r="G1278" t="s">
        <v>39</v>
      </c>
      <c r="H1278" t="s">
        <v>67</v>
      </c>
      <c r="I1278" t="s">
        <v>1778</v>
      </c>
      <c r="J1278" s="1">
        <v>2</v>
      </c>
      <c r="K1278" t="s">
        <v>1845</v>
      </c>
      <c r="L1278" t="s">
        <v>1846</v>
      </c>
      <c r="M1278" t="s">
        <v>1847</v>
      </c>
      <c r="N1278" s="126"/>
      <c r="Q1278" t="s">
        <v>1848</v>
      </c>
      <c r="R1278" t="s">
        <v>18784</v>
      </c>
      <c r="S1278" s="120">
        <v>0.6</v>
      </c>
      <c r="U1278"/>
    </row>
    <row r="1279" spans="1:21">
      <c r="A1279">
        <v>1278</v>
      </c>
      <c r="B1279" s="1" t="s">
        <v>1849</v>
      </c>
      <c r="C1279" s="1" t="s">
        <v>64</v>
      </c>
      <c r="D1279" s="1" t="s">
        <v>1776</v>
      </c>
      <c r="E1279" t="s">
        <v>48</v>
      </c>
      <c r="F1279" t="s">
        <v>1845</v>
      </c>
      <c r="G1279" t="s">
        <v>39</v>
      </c>
      <c r="H1279" t="s">
        <v>67</v>
      </c>
      <c r="I1279" t="s">
        <v>1778</v>
      </c>
      <c r="J1279" s="1">
        <v>2</v>
      </c>
      <c r="K1279" t="s">
        <v>1845</v>
      </c>
      <c r="L1279" t="s">
        <v>1846</v>
      </c>
      <c r="M1279" t="s">
        <v>1847</v>
      </c>
      <c r="N1279" s="126"/>
      <c r="Q1279" t="s">
        <v>1849</v>
      </c>
      <c r="R1279" t="s">
        <v>18784</v>
      </c>
      <c r="S1279" s="120">
        <v>0.6</v>
      </c>
      <c r="U1279"/>
    </row>
    <row r="1280" spans="1:21">
      <c r="A1280">
        <v>1279</v>
      </c>
      <c r="B1280" s="1" t="s">
        <v>1850</v>
      </c>
      <c r="C1280" s="1" t="s">
        <v>64</v>
      </c>
      <c r="D1280" s="1" t="s">
        <v>1776</v>
      </c>
      <c r="E1280" t="s">
        <v>48</v>
      </c>
      <c r="F1280" t="s">
        <v>1845</v>
      </c>
      <c r="G1280" t="s">
        <v>39</v>
      </c>
      <c r="H1280" t="s">
        <v>67</v>
      </c>
      <c r="I1280" t="s">
        <v>1778</v>
      </c>
      <c r="J1280" s="1">
        <v>2</v>
      </c>
      <c r="K1280" t="s">
        <v>1845</v>
      </c>
      <c r="L1280" t="s">
        <v>1846</v>
      </c>
      <c r="M1280" t="s">
        <v>1847</v>
      </c>
      <c r="N1280" s="126"/>
      <c r="Q1280" t="s">
        <v>1850</v>
      </c>
      <c r="R1280" t="s">
        <v>18784</v>
      </c>
      <c r="S1280" s="120">
        <v>0.6</v>
      </c>
      <c r="U1280"/>
    </row>
    <row r="1281" spans="1:21">
      <c r="A1281">
        <v>1280</v>
      </c>
      <c r="B1281" s="1" t="s">
        <v>1851</v>
      </c>
      <c r="C1281" s="1" t="s">
        <v>64</v>
      </c>
      <c r="D1281" s="1" t="s">
        <v>1776</v>
      </c>
      <c r="E1281" t="s">
        <v>48</v>
      </c>
      <c r="F1281" t="s">
        <v>1845</v>
      </c>
      <c r="G1281" t="s">
        <v>39</v>
      </c>
      <c r="H1281" t="s">
        <v>67</v>
      </c>
      <c r="I1281" t="s">
        <v>1778</v>
      </c>
      <c r="J1281" s="1">
        <v>2</v>
      </c>
      <c r="K1281" t="s">
        <v>1845</v>
      </c>
      <c r="L1281" t="s">
        <v>1846</v>
      </c>
      <c r="M1281" t="s">
        <v>1847</v>
      </c>
      <c r="N1281" s="126">
        <v>0.01</v>
      </c>
      <c r="Q1281" t="s">
        <v>1851</v>
      </c>
      <c r="R1281" t="s">
        <v>18784</v>
      </c>
      <c r="S1281" s="120">
        <v>0.6</v>
      </c>
      <c r="U1281"/>
    </row>
    <row r="1282" spans="1:21">
      <c r="A1282">
        <v>1281</v>
      </c>
      <c r="B1282" s="1" t="s">
        <v>1852</v>
      </c>
      <c r="C1282" s="1" t="s">
        <v>64</v>
      </c>
      <c r="D1282" s="1" t="s">
        <v>1776</v>
      </c>
      <c r="E1282" t="s">
        <v>48</v>
      </c>
      <c r="F1282" t="s">
        <v>1845</v>
      </c>
      <c r="G1282" t="s">
        <v>39</v>
      </c>
      <c r="H1282" t="s">
        <v>67</v>
      </c>
      <c r="I1282" t="s">
        <v>1778</v>
      </c>
      <c r="J1282" s="1">
        <v>2</v>
      </c>
      <c r="K1282" t="s">
        <v>1845</v>
      </c>
      <c r="L1282" t="s">
        <v>1846</v>
      </c>
      <c r="M1282" t="s">
        <v>1847</v>
      </c>
      <c r="N1282" s="126">
        <v>0.01</v>
      </c>
      <c r="Q1282" t="s">
        <v>1852</v>
      </c>
      <c r="R1282" t="s">
        <v>18784</v>
      </c>
      <c r="S1282" s="120">
        <v>0.6</v>
      </c>
      <c r="U1282"/>
    </row>
    <row r="1283" spans="1:21">
      <c r="A1283">
        <v>1282</v>
      </c>
      <c r="B1283" s="1" t="s">
        <v>1853</v>
      </c>
      <c r="C1283" s="1" t="s">
        <v>64</v>
      </c>
      <c r="D1283" s="1" t="s">
        <v>1776</v>
      </c>
      <c r="E1283" t="s">
        <v>48</v>
      </c>
      <c r="F1283" t="s">
        <v>1845</v>
      </c>
      <c r="G1283" t="s">
        <v>39</v>
      </c>
      <c r="H1283" t="s">
        <v>67</v>
      </c>
      <c r="I1283" t="s">
        <v>1778</v>
      </c>
      <c r="J1283" s="1">
        <v>2</v>
      </c>
      <c r="K1283" t="s">
        <v>1845</v>
      </c>
      <c r="L1283" t="s">
        <v>1846</v>
      </c>
      <c r="M1283" t="s">
        <v>1847</v>
      </c>
      <c r="N1283" s="126">
        <v>0.01</v>
      </c>
      <c r="Q1283" t="s">
        <v>1853</v>
      </c>
      <c r="R1283" t="s">
        <v>18784</v>
      </c>
      <c r="S1283" s="120">
        <v>0.6</v>
      </c>
      <c r="U1283"/>
    </row>
    <row r="1284" spans="1:21">
      <c r="A1284">
        <v>1283</v>
      </c>
      <c r="B1284" s="1" t="s">
        <v>1854</v>
      </c>
      <c r="C1284" s="1" t="s">
        <v>78</v>
      </c>
      <c r="D1284" s="1" t="s">
        <v>1776</v>
      </c>
      <c r="E1284" t="s">
        <v>48</v>
      </c>
      <c r="F1284" t="s">
        <v>1855</v>
      </c>
      <c r="G1284" t="s">
        <v>39</v>
      </c>
      <c r="H1284" t="s">
        <v>80</v>
      </c>
      <c r="I1284" t="s">
        <v>1778</v>
      </c>
      <c r="J1284" s="1">
        <v>2</v>
      </c>
      <c r="K1284" t="s">
        <v>1855</v>
      </c>
      <c r="L1284" t="s">
        <v>1856</v>
      </c>
      <c r="M1284" t="s">
        <v>1857</v>
      </c>
      <c r="N1284" s="126"/>
      <c r="Q1284" t="s">
        <v>1854</v>
      </c>
      <c r="R1284" t="s">
        <v>18785</v>
      </c>
      <c r="S1284" s="120">
        <v>0.6</v>
      </c>
      <c r="U1284"/>
    </row>
    <row r="1285" spans="1:21">
      <c r="A1285">
        <v>1284</v>
      </c>
      <c r="B1285" s="1" t="s">
        <v>1858</v>
      </c>
      <c r="C1285" s="1" t="s">
        <v>87</v>
      </c>
      <c r="D1285" s="1" t="s">
        <v>1776</v>
      </c>
      <c r="E1285" t="s">
        <v>48</v>
      </c>
      <c r="F1285" t="s">
        <v>1859</v>
      </c>
      <c r="G1285" t="s">
        <v>39</v>
      </c>
      <c r="H1285" t="s">
        <v>89</v>
      </c>
      <c r="I1285" t="s">
        <v>1778</v>
      </c>
      <c r="J1285" s="1">
        <v>2</v>
      </c>
      <c r="K1285" t="s">
        <v>1859</v>
      </c>
      <c r="L1285" t="s">
        <v>1860</v>
      </c>
      <c r="M1285" t="s">
        <v>1861</v>
      </c>
      <c r="N1285" s="126"/>
      <c r="Q1285" t="s">
        <v>1858</v>
      </c>
      <c r="R1285" t="s">
        <v>18786</v>
      </c>
      <c r="S1285" s="120">
        <v>0.6</v>
      </c>
      <c r="U1285"/>
    </row>
    <row r="1286" spans="1:21">
      <c r="A1286">
        <v>1285</v>
      </c>
      <c r="B1286" s="1" t="s">
        <v>1862</v>
      </c>
      <c r="C1286" s="1" t="s">
        <v>87</v>
      </c>
      <c r="D1286" s="1" t="s">
        <v>1776</v>
      </c>
      <c r="E1286" t="s">
        <v>48</v>
      </c>
      <c r="F1286" t="s">
        <v>1859</v>
      </c>
      <c r="G1286" t="s">
        <v>39</v>
      </c>
      <c r="H1286" t="s">
        <v>89</v>
      </c>
      <c r="I1286" t="s">
        <v>1778</v>
      </c>
      <c r="J1286" s="1">
        <v>2</v>
      </c>
      <c r="K1286" t="s">
        <v>1859</v>
      </c>
      <c r="L1286" t="s">
        <v>1860</v>
      </c>
      <c r="M1286" t="s">
        <v>1861</v>
      </c>
      <c r="N1286" s="126"/>
      <c r="Q1286" t="s">
        <v>1862</v>
      </c>
      <c r="R1286" t="s">
        <v>18786</v>
      </c>
      <c r="S1286" s="120">
        <v>0.6</v>
      </c>
      <c r="U1286"/>
    </row>
    <row r="1287" spans="1:21">
      <c r="A1287">
        <v>1286</v>
      </c>
      <c r="B1287" s="1" t="s">
        <v>1863</v>
      </c>
      <c r="C1287" s="1" t="s">
        <v>87</v>
      </c>
      <c r="D1287" s="1" t="s">
        <v>1776</v>
      </c>
      <c r="E1287" t="s">
        <v>48</v>
      </c>
      <c r="F1287" t="s">
        <v>1859</v>
      </c>
      <c r="G1287" t="s">
        <v>39</v>
      </c>
      <c r="H1287" t="s">
        <v>89</v>
      </c>
      <c r="I1287" t="s">
        <v>1778</v>
      </c>
      <c r="J1287" s="1">
        <v>2</v>
      </c>
      <c r="K1287" t="s">
        <v>1859</v>
      </c>
      <c r="L1287" t="s">
        <v>1860</v>
      </c>
      <c r="M1287" t="s">
        <v>1861</v>
      </c>
      <c r="N1287" s="126"/>
      <c r="Q1287" t="s">
        <v>1863</v>
      </c>
      <c r="R1287" t="s">
        <v>18786</v>
      </c>
      <c r="S1287" s="120">
        <v>0.6</v>
      </c>
      <c r="U1287"/>
    </row>
    <row r="1288" spans="1:21">
      <c r="A1288">
        <v>1287</v>
      </c>
      <c r="B1288" s="1" t="s">
        <v>1864</v>
      </c>
      <c r="C1288" s="1" t="s">
        <v>87</v>
      </c>
      <c r="D1288" s="1" t="s">
        <v>1776</v>
      </c>
      <c r="E1288" t="s">
        <v>48</v>
      </c>
      <c r="F1288" t="s">
        <v>1859</v>
      </c>
      <c r="G1288" t="s">
        <v>39</v>
      </c>
      <c r="H1288" t="s">
        <v>89</v>
      </c>
      <c r="I1288" t="s">
        <v>1778</v>
      </c>
      <c r="J1288" s="1">
        <v>2</v>
      </c>
      <c r="K1288" t="s">
        <v>1859</v>
      </c>
      <c r="L1288" t="s">
        <v>1860</v>
      </c>
      <c r="M1288" t="s">
        <v>1861</v>
      </c>
      <c r="N1288" s="126"/>
      <c r="Q1288" t="s">
        <v>1864</v>
      </c>
      <c r="R1288" t="s">
        <v>18786</v>
      </c>
      <c r="S1288" s="120">
        <v>0.6</v>
      </c>
      <c r="U1288"/>
    </row>
    <row r="1289" spans="1:21">
      <c r="A1289">
        <v>1288</v>
      </c>
      <c r="B1289" s="1" t="s">
        <v>1865</v>
      </c>
      <c r="C1289" s="1" t="s">
        <v>87</v>
      </c>
      <c r="D1289" s="1" t="s">
        <v>1776</v>
      </c>
      <c r="E1289" t="s">
        <v>48</v>
      </c>
      <c r="F1289" t="s">
        <v>1859</v>
      </c>
      <c r="G1289" t="s">
        <v>39</v>
      </c>
      <c r="H1289" t="s">
        <v>89</v>
      </c>
      <c r="I1289" t="s">
        <v>1778</v>
      </c>
      <c r="J1289" s="1">
        <v>2</v>
      </c>
      <c r="K1289" t="s">
        <v>1859</v>
      </c>
      <c r="L1289" t="s">
        <v>1860</v>
      </c>
      <c r="M1289" t="s">
        <v>1861</v>
      </c>
      <c r="N1289" s="126"/>
      <c r="Q1289" t="s">
        <v>1865</v>
      </c>
      <c r="R1289" t="s">
        <v>18786</v>
      </c>
      <c r="S1289" s="120">
        <v>0.6</v>
      </c>
      <c r="U1289"/>
    </row>
    <row r="1290" spans="1:21">
      <c r="A1290">
        <v>1289</v>
      </c>
      <c r="B1290" s="1" t="s">
        <v>1866</v>
      </c>
      <c r="C1290" s="1" t="s">
        <v>105</v>
      </c>
      <c r="D1290" s="1" t="s">
        <v>1776</v>
      </c>
      <c r="E1290" t="s">
        <v>48</v>
      </c>
      <c r="F1290" t="s">
        <v>1867</v>
      </c>
      <c r="G1290" t="s">
        <v>39</v>
      </c>
      <c r="H1290" t="s">
        <v>107</v>
      </c>
      <c r="I1290" t="s">
        <v>1778</v>
      </c>
      <c r="J1290" s="1">
        <v>2</v>
      </c>
      <c r="K1290" t="s">
        <v>1867</v>
      </c>
      <c r="L1290" t="s">
        <v>1868</v>
      </c>
      <c r="M1290" t="s">
        <v>1869</v>
      </c>
      <c r="N1290" s="126"/>
      <c r="Q1290" t="s">
        <v>1866</v>
      </c>
      <c r="R1290" t="s">
        <v>18787</v>
      </c>
      <c r="S1290" s="120">
        <v>0.6</v>
      </c>
      <c r="U1290"/>
    </row>
    <row r="1291" spans="1:21">
      <c r="A1291">
        <v>1290</v>
      </c>
      <c r="B1291" s="1" t="s">
        <v>1870</v>
      </c>
      <c r="C1291" s="1" t="s">
        <v>105</v>
      </c>
      <c r="D1291" s="1" t="s">
        <v>1776</v>
      </c>
      <c r="E1291" t="s">
        <v>48</v>
      </c>
      <c r="F1291" t="s">
        <v>1867</v>
      </c>
      <c r="G1291" t="s">
        <v>39</v>
      </c>
      <c r="H1291" t="s">
        <v>107</v>
      </c>
      <c r="I1291" t="s">
        <v>1778</v>
      </c>
      <c r="J1291" s="1">
        <v>2</v>
      </c>
      <c r="K1291" t="s">
        <v>1867</v>
      </c>
      <c r="L1291" t="s">
        <v>1868</v>
      </c>
      <c r="M1291" t="s">
        <v>1869</v>
      </c>
      <c r="N1291" s="126"/>
      <c r="Q1291" t="s">
        <v>1870</v>
      </c>
      <c r="R1291" t="s">
        <v>18787</v>
      </c>
      <c r="S1291" s="120">
        <v>0.6</v>
      </c>
      <c r="U1291"/>
    </row>
    <row r="1292" spans="1:21">
      <c r="A1292">
        <v>1291</v>
      </c>
      <c r="B1292" s="1" t="s">
        <v>1871</v>
      </c>
      <c r="C1292" s="1" t="s">
        <v>133</v>
      </c>
      <c r="D1292" s="1" t="s">
        <v>1776</v>
      </c>
      <c r="E1292" t="s">
        <v>48</v>
      </c>
      <c r="F1292" t="s">
        <v>1872</v>
      </c>
      <c r="G1292" t="s">
        <v>39</v>
      </c>
      <c r="H1292" t="s">
        <v>135</v>
      </c>
      <c r="I1292" t="s">
        <v>1778</v>
      </c>
      <c r="J1292" s="1">
        <v>2</v>
      </c>
      <c r="K1292" t="s">
        <v>1872</v>
      </c>
      <c r="L1292" t="s">
        <v>1873</v>
      </c>
      <c r="M1292" t="s">
        <v>1874</v>
      </c>
      <c r="N1292" s="126"/>
      <c r="Q1292" t="s">
        <v>1871</v>
      </c>
      <c r="R1292" t="s">
        <v>18788</v>
      </c>
      <c r="S1292" s="120">
        <v>0.6</v>
      </c>
      <c r="U1292"/>
    </row>
    <row r="1293" spans="1:21">
      <c r="A1293">
        <v>1292</v>
      </c>
      <c r="B1293" s="1" t="s">
        <v>1875</v>
      </c>
      <c r="C1293" s="1" t="s">
        <v>47</v>
      </c>
      <c r="D1293" s="1" t="s">
        <v>1776</v>
      </c>
      <c r="E1293" t="s">
        <v>48</v>
      </c>
      <c r="F1293" t="s">
        <v>1876</v>
      </c>
      <c r="G1293" t="s">
        <v>39</v>
      </c>
      <c r="H1293" t="s">
        <v>49</v>
      </c>
      <c r="I1293" t="s">
        <v>1778</v>
      </c>
      <c r="J1293" s="1">
        <v>2</v>
      </c>
      <c r="K1293" t="s">
        <v>1877</v>
      </c>
      <c r="L1293" t="s">
        <v>1878</v>
      </c>
      <c r="M1293" t="s">
        <v>1879</v>
      </c>
      <c r="N1293" s="126"/>
      <c r="Q1293" t="s">
        <v>1875</v>
      </c>
      <c r="R1293" t="s">
        <v>18789</v>
      </c>
      <c r="S1293" s="120">
        <v>0.6</v>
      </c>
      <c r="U1293"/>
    </row>
    <row r="1294" spans="1:21">
      <c r="A1294">
        <v>1293</v>
      </c>
      <c r="B1294" s="1" t="s">
        <v>1880</v>
      </c>
      <c r="C1294" s="1" t="s">
        <v>47</v>
      </c>
      <c r="D1294" s="1" t="s">
        <v>1776</v>
      </c>
      <c r="E1294" t="s">
        <v>48</v>
      </c>
      <c r="F1294" t="s">
        <v>1876</v>
      </c>
      <c r="G1294" t="s">
        <v>39</v>
      </c>
      <c r="H1294" t="s">
        <v>49</v>
      </c>
      <c r="I1294" t="s">
        <v>1778</v>
      </c>
      <c r="J1294" s="1">
        <v>2</v>
      </c>
      <c r="K1294" t="s">
        <v>1877</v>
      </c>
      <c r="L1294" t="s">
        <v>1878</v>
      </c>
      <c r="M1294" t="s">
        <v>1879</v>
      </c>
      <c r="N1294" s="126"/>
      <c r="Q1294" t="s">
        <v>1880</v>
      </c>
      <c r="R1294" t="s">
        <v>18789</v>
      </c>
      <c r="S1294" s="120">
        <v>0.6</v>
      </c>
      <c r="U1294"/>
    </row>
    <row r="1295" spans="1:21">
      <c r="A1295">
        <v>1294</v>
      </c>
      <c r="B1295" s="1" t="s">
        <v>1881</v>
      </c>
      <c r="C1295" s="1" t="s">
        <v>47</v>
      </c>
      <c r="D1295" s="1" t="s">
        <v>1776</v>
      </c>
      <c r="E1295" t="s">
        <v>48</v>
      </c>
      <c r="F1295" t="s">
        <v>1876</v>
      </c>
      <c r="G1295" t="s">
        <v>39</v>
      </c>
      <c r="H1295" t="s">
        <v>49</v>
      </c>
      <c r="I1295" t="s">
        <v>1778</v>
      </c>
      <c r="J1295" s="1">
        <v>2</v>
      </c>
      <c r="K1295" t="s">
        <v>1877</v>
      </c>
      <c r="L1295" t="s">
        <v>1878</v>
      </c>
      <c r="M1295" t="s">
        <v>1879</v>
      </c>
      <c r="N1295" s="126"/>
      <c r="Q1295" t="s">
        <v>1881</v>
      </c>
      <c r="R1295" t="s">
        <v>18789</v>
      </c>
      <c r="S1295" s="120">
        <v>0.6</v>
      </c>
      <c r="U1295"/>
    </row>
    <row r="1296" spans="1:21">
      <c r="A1296">
        <v>1295</v>
      </c>
      <c r="B1296" s="1" t="s">
        <v>1882</v>
      </c>
      <c r="C1296" s="1" t="s">
        <v>47</v>
      </c>
      <c r="D1296" s="1" t="s">
        <v>1776</v>
      </c>
      <c r="E1296" t="s">
        <v>48</v>
      </c>
      <c r="F1296" t="s">
        <v>1876</v>
      </c>
      <c r="G1296" t="s">
        <v>39</v>
      </c>
      <c r="H1296" t="s">
        <v>49</v>
      </c>
      <c r="I1296" t="s">
        <v>1778</v>
      </c>
      <c r="J1296" s="1">
        <v>2</v>
      </c>
      <c r="K1296" t="s">
        <v>1877</v>
      </c>
      <c r="L1296" t="s">
        <v>1878</v>
      </c>
      <c r="M1296" t="s">
        <v>1879</v>
      </c>
      <c r="N1296" s="126"/>
      <c r="Q1296" t="s">
        <v>1882</v>
      </c>
      <c r="R1296" t="s">
        <v>18789</v>
      </c>
      <c r="S1296" s="120">
        <v>0.6</v>
      </c>
      <c r="U1296"/>
    </row>
    <row r="1297" spans="1:21">
      <c r="A1297">
        <v>1296</v>
      </c>
      <c r="B1297" s="1" t="s">
        <v>248</v>
      </c>
      <c r="C1297" s="1" t="s">
        <v>801</v>
      </c>
      <c r="D1297" s="1" t="s">
        <v>1776</v>
      </c>
      <c r="E1297" t="s">
        <v>48</v>
      </c>
      <c r="F1297" t="s">
        <v>1883</v>
      </c>
      <c r="G1297" t="s">
        <v>39</v>
      </c>
      <c r="H1297" t="s">
        <v>803</v>
      </c>
      <c r="I1297" t="s">
        <v>1778</v>
      </c>
      <c r="J1297" s="1">
        <v>2</v>
      </c>
      <c r="K1297" t="s">
        <v>1883</v>
      </c>
      <c r="L1297" t="s">
        <v>1884</v>
      </c>
      <c r="M1297" t="s">
        <v>1885</v>
      </c>
      <c r="N1297" s="126"/>
      <c r="Q1297" t="s">
        <v>248</v>
      </c>
      <c r="R1297" t="s">
        <v>18790</v>
      </c>
      <c r="S1297" s="120">
        <v>0.6</v>
      </c>
      <c r="U1297"/>
    </row>
    <row r="1298" spans="1:21">
      <c r="A1298">
        <v>1297</v>
      </c>
      <c r="B1298" s="1" t="s">
        <v>1886</v>
      </c>
      <c r="C1298" s="1" t="s">
        <v>801</v>
      </c>
      <c r="D1298" s="1" t="s">
        <v>1776</v>
      </c>
      <c r="E1298" t="s">
        <v>48</v>
      </c>
      <c r="F1298" t="s">
        <v>1883</v>
      </c>
      <c r="G1298" t="s">
        <v>39</v>
      </c>
      <c r="H1298" t="s">
        <v>803</v>
      </c>
      <c r="I1298" t="s">
        <v>1778</v>
      </c>
      <c r="J1298" s="1">
        <v>2</v>
      </c>
      <c r="K1298" t="s">
        <v>1883</v>
      </c>
      <c r="L1298" t="s">
        <v>1884</v>
      </c>
      <c r="M1298" t="s">
        <v>1885</v>
      </c>
      <c r="N1298" s="126"/>
      <c r="Q1298" t="s">
        <v>1886</v>
      </c>
      <c r="R1298" t="s">
        <v>18790</v>
      </c>
      <c r="S1298" s="120">
        <v>0.6</v>
      </c>
      <c r="U1298"/>
    </row>
    <row r="1299" spans="1:21">
      <c r="A1299">
        <v>1298</v>
      </c>
      <c r="B1299" s="1" t="s">
        <v>1887</v>
      </c>
      <c r="C1299" s="1" t="s">
        <v>801</v>
      </c>
      <c r="D1299" s="1" t="s">
        <v>1776</v>
      </c>
      <c r="E1299" t="s">
        <v>48</v>
      </c>
      <c r="F1299" t="s">
        <v>1883</v>
      </c>
      <c r="G1299" t="s">
        <v>39</v>
      </c>
      <c r="H1299" t="s">
        <v>803</v>
      </c>
      <c r="I1299" t="s">
        <v>1778</v>
      </c>
      <c r="J1299" s="1">
        <v>2</v>
      </c>
      <c r="K1299" t="s">
        <v>1883</v>
      </c>
      <c r="L1299" t="s">
        <v>1884</v>
      </c>
      <c r="M1299" t="s">
        <v>1885</v>
      </c>
      <c r="N1299" s="126"/>
      <c r="Q1299" t="s">
        <v>1887</v>
      </c>
      <c r="R1299" t="s">
        <v>18790</v>
      </c>
      <c r="S1299" s="120">
        <v>0.6</v>
      </c>
      <c r="U1299"/>
    </row>
    <row r="1300" spans="1:21">
      <c r="A1300">
        <v>1299</v>
      </c>
      <c r="B1300" s="1" t="s">
        <v>1888</v>
      </c>
      <c r="C1300" s="1" t="s">
        <v>801</v>
      </c>
      <c r="D1300" s="1" t="s">
        <v>1776</v>
      </c>
      <c r="E1300" t="s">
        <v>48</v>
      </c>
      <c r="F1300" t="s">
        <v>1883</v>
      </c>
      <c r="G1300" t="s">
        <v>39</v>
      </c>
      <c r="H1300" t="s">
        <v>803</v>
      </c>
      <c r="I1300" t="s">
        <v>1778</v>
      </c>
      <c r="J1300" s="1">
        <v>2</v>
      </c>
      <c r="K1300" t="s">
        <v>1883</v>
      </c>
      <c r="L1300" t="s">
        <v>1884</v>
      </c>
      <c r="M1300" t="s">
        <v>1885</v>
      </c>
      <c r="N1300" s="126"/>
      <c r="Q1300" t="s">
        <v>1888</v>
      </c>
      <c r="R1300" t="s">
        <v>18790</v>
      </c>
      <c r="S1300" s="120">
        <v>0.6</v>
      </c>
      <c r="U1300"/>
    </row>
    <row r="1301" spans="1:21">
      <c r="A1301">
        <v>1300</v>
      </c>
      <c r="B1301" s="1" t="s">
        <v>1889</v>
      </c>
      <c r="C1301" s="1" t="s">
        <v>801</v>
      </c>
      <c r="D1301" s="1" t="s">
        <v>1776</v>
      </c>
      <c r="E1301" t="s">
        <v>48</v>
      </c>
      <c r="F1301" t="s">
        <v>1883</v>
      </c>
      <c r="G1301" t="s">
        <v>39</v>
      </c>
      <c r="H1301" t="s">
        <v>803</v>
      </c>
      <c r="I1301" t="s">
        <v>1778</v>
      </c>
      <c r="J1301" s="1">
        <v>2</v>
      </c>
      <c r="K1301" t="s">
        <v>1883</v>
      </c>
      <c r="L1301" t="s">
        <v>1884</v>
      </c>
      <c r="M1301" t="s">
        <v>1885</v>
      </c>
      <c r="N1301" s="126"/>
      <c r="Q1301" t="s">
        <v>1889</v>
      </c>
      <c r="R1301" t="s">
        <v>18790</v>
      </c>
      <c r="S1301" s="120">
        <v>0.6</v>
      </c>
      <c r="U1301"/>
    </row>
    <row r="1302" spans="1:21">
      <c r="A1302">
        <v>1301</v>
      </c>
      <c r="B1302" s="1" t="s">
        <v>1890</v>
      </c>
      <c r="C1302" s="1" t="s">
        <v>801</v>
      </c>
      <c r="D1302" s="1" t="s">
        <v>1776</v>
      </c>
      <c r="E1302" t="s">
        <v>48</v>
      </c>
      <c r="F1302" t="s">
        <v>1883</v>
      </c>
      <c r="G1302" t="s">
        <v>39</v>
      </c>
      <c r="H1302" t="s">
        <v>803</v>
      </c>
      <c r="I1302" t="s">
        <v>1778</v>
      </c>
      <c r="J1302" s="1">
        <v>2</v>
      </c>
      <c r="K1302" t="s">
        <v>1883</v>
      </c>
      <c r="L1302" t="s">
        <v>1884</v>
      </c>
      <c r="M1302" t="s">
        <v>1885</v>
      </c>
      <c r="N1302" s="126"/>
      <c r="Q1302" t="s">
        <v>1890</v>
      </c>
      <c r="R1302" t="s">
        <v>18790</v>
      </c>
      <c r="S1302" s="120">
        <v>0.6</v>
      </c>
      <c r="U1302"/>
    </row>
    <row r="1303" spans="1:21">
      <c r="A1303">
        <v>1302</v>
      </c>
      <c r="B1303" s="1" t="s">
        <v>1891</v>
      </c>
      <c r="C1303" s="1" t="s">
        <v>801</v>
      </c>
      <c r="D1303" s="1" t="s">
        <v>1776</v>
      </c>
      <c r="E1303" t="s">
        <v>48</v>
      </c>
      <c r="F1303" t="s">
        <v>1883</v>
      </c>
      <c r="G1303" t="s">
        <v>39</v>
      </c>
      <c r="H1303" t="s">
        <v>803</v>
      </c>
      <c r="I1303" t="s">
        <v>1778</v>
      </c>
      <c r="J1303" s="1">
        <v>2</v>
      </c>
      <c r="K1303" t="s">
        <v>1883</v>
      </c>
      <c r="L1303" t="s">
        <v>1884</v>
      </c>
      <c r="M1303" t="s">
        <v>1885</v>
      </c>
      <c r="N1303" s="126">
        <v>0.01</v>
      </c>
      <c r="Q1303" t="s">
        <v>1891</v>
      </c>
      <c r="R1303" t="s">
        <v>18790</v>
      </c>
      <c r="S1303" s="120">
        <v>0.6</v>
      </c>
      <c r="U1303"/>
    </row>
    <row r="1304" spans="1:21">
      <c r="A1304">
        <v>1303</v>
      </c>
      <c r="B1304" s="1" t="s">
        <v>1892</v>
      </c>
      <c r="C1304" s="1" t="s">
        <v>801</v>
      </c>
      <c r="D1304" s="1" t="s">
        <v>1776</v>
      </c>
      <c r="E1304" t="s">
        <v>48</v>
      </c>
      <c r="F1304" t="s">
        <v>1883</v>
      </c>
      <c r="G1304" t="s">
        <v>39</v>
      </c>
      <c r="H1304" t="s">
        <v>803</v>
      </c>
      <c r="I1304" t="s">
        <v>1778</v>
      </c>
      <c r="J1304" s="1">
        <v>2</v>
      </c>
      <c r="K1304" t="s">
        <v>1883</v>
      </c>
      <c r="L1304" t="s">
        <v>1884</v>
      </c>
      <c r="M1304" t="s">
        <v>1885</v>
      </c>
      <c r="N1304" s="126"/>
      <c r="Q1304" t="s">
        <v>1892</v>
      </c>
      <c r="R1304" t="s">
        <v>18790</v>
      </c>
      <c r="S1304" s="120">
        <v>0.6</v>
      </c>
      <c r="U1304"/>
    </row>
    <row r="1305" spans="1:21">
      <c r="A1305">
        <v>1304</v>
      </c>
      <c r="B1305" s="1" t="s">
        <v>1893</v>
      </c>
      <c r="C1305" s="1" t="s">
        <v>164</v>
      </c>
      <c r="D1305" s="1" t="s">
        <v>1776</v>
      </c>
      <c r="E1305" t="s">
        <v>48</v>
      </c>
      <c r="F1305" t="s">
        <v>1894</v>
      </c>
      <c r="G1305" t="s">
        <v>39</v>
      </c>
      <c r="H1305" t="s">
        <v>166</v>
      </c>
      <c r="I1305" t="s">
        <v>1778</v>
      </c>
      <c r="J1305" s="1">
        <v>2</v>
      </c>
      <c r="K1305" t="s">
        <v>1894</v>
      </c>
      <c r="L1305" t="s">
        <v>1895</v>
      </c>
      <c r="M1305" t="s">
        <v>1896</v>
      </c>
      <c r="N1305" s="126"/>
      <c r="Q1305" t="s">
        <v>1893</v>
      </c>
      <c r="R1305" t="s">
        <v>18791</v>
      </c>
      <c r="S1305" s="120">
        <v>0.6</v>
      </c>
      <c r="U1305"/>
    </row>
    <row r="1306" spans="1:21">
      <c r="A1306">
        <v>1305</v>
      </c>
      <c r="B1306" s="1" t="s">
        <v>1897</v>
      </c>
      <c r="C1306" s="1" t="s">
        <v>164</v>
      </c>
      <c r="D1306" s="1" t="s">
        <v>1776</v>
      </c>
      <c r="E1306" t="s">
        <v>48</v>
      </c>
      <c r="F1306" t="s">
        <v>1894</v>
      </c>
      <c r="G1306" t="s">
        <v>39</v>
      </c>
      <c r="H1306" t="s">
        <v>166</v>
      </c>
      <c r="I1306" t="s">
        <v>1778</v>
      </c>
      <c r="J1306" s="1">
        <v>2</v>
      </c>
      <c r="K1306" t="s">
        <v>1894</v>
      </c>
      <c r="L1306" t="s">
        <v>1895</v>
      </c>
      <c r="M1306" t="s">
        <v>1896</v>
      </c>
      <c r="N1306" s="126"/>
      <c r="Q1306" t="s">
        <v>1897</v>
      </c>
      <c r="R1306" t="s">
        <v>18791</v>
      </c>
      <c r="S1306" s="120">
        <v>0.6</v>
      </c>
      <c r="U1306"/>
    </row>
    <row r="1307" spans="1:21">
      <c r="A1307">
        <v>1306</v>
      </c>
      <c r="B1307" s="1" t="s">
        <v>1898</v>
      </c>
      <c r="C1307" s="1" t="s">
        <v>164</v>
      </c>
      <c r="D1307" s="1" t="s">
        <v>1776</v>
      </c>
      <c r="E1307" t="s">
        <v>48</v>
      </c>
      <c r="F1307" t="s">
        <v>1894</v>
      </c>
      <c r="G1307" t="s">
        <v>39</v>
      </c>
      <c r="H1307" t="s">
        <v>166</v>
      </c>
      <c r="I1307" t="s">
        <v>1778</v>
      </c>
      <c r="J1307" s="1">
        <v>2</v>
      </c>
      <c r="K1307" t="s">
        <v>1894</v>
      </c>
      <c r="L1307" t="s">
        <v>1895</v>
      </c>
      <c r="M1307" t="s">
        <v>1896</v>
      </c>
      <c r="N1307" s="126"/>
      <c r="Q1307" t="s">
        <v>1898</v>
      </c>
      <c r="R1307" t="s">
        <v>18791</v>
      </c>
      <c r="S1307" s="120">
        <v>0.6</v>
      </c>
      <c r="U1307"/>
    </row>
    <row r="1308" spans="1:21">
      <c r="A1308">
        <v>1307</v>
      </c>
      <c r="B1308" s="1" t="s">
        <v>1882</v>
      </c>
      <c r="C1308" s="1" t="s">
        <v>164</v>
      </c>
      <c r="D1308" s="1" t="s">
        <v>1776</v>
      </c>
      <c r="E1308" t="s">
        <v>48</v>
      </c>
      <c r="F1308" t="s">
        <v>1894</v>
      </c>
      <c r="G1308" t="s">
        <v>39</v>
      </c>
      <c r="H1308" t="s">
        <v>166</v>
      </c>
      <c r="I1308" t="s">
        <v>1778</v>
      </c>
      <c r="J1308" s="1">
        <v>2</v>
      </c>
      <c r="K1308" t="s">
        <v>1894</v>
      </c>
      <c r="L1308" t="s">
        <v>1895</v>
      </c>
      <c r="M1308" t="s">
        <v>1896</v>
      </c>
      <c r="N1308" s="126"/>
      <c r="Q1308" t="s">
        <v>1882</v>
      </c>
      <c r="R1308" t="s">
        <v>18791</v>
      </c>
      <c r="S1308" s="120">
        <v>0.6</v>
      </c>
      <c r="U1308"/>
    </row>
    <row r="1309" spans="1:21">
      <c r="A1309">
        <v>1308</v>
      </c>
      <c r="B1309" s="1" t="s">
        <v>1899</v>
      </c>
      <c r="C1309" s="1" t="s">
        <v>164</v>
      </c>
      <c r="D1309" s="1" t="s">
        <v>1776</v>
      </c>
      <c r="E1309" t="s">
        <v>48</v>
      </c>
      <c r="F1309" t="s">
        <v>1894</v>
      </c>
      <c r="G1309" t="s">
        <v>39</v>
      </c>
      <c r="H1309" t="s">
        <v>166</v>
      </c>
      <c r="I1309" t="s">
        <v>1778</v>
      </c>
      <c r="J1309" s="1">
        <v>2</v>
      </c>
      <c r="K1309" t="s">
        <v>1894</v>
      </c>
      <c r="L1309" t="s">
        <v>1895</v>
      </c>
      <c r="M1309" t="s">
        <v>1896</v>
      </c>
      <c r="N1309" s="126"/>
      <c r="Q1309" t="s">
        <v>1899</v>
      </c>
      <c r="R1309" t="s">
        <v>18791</v>
      </c>
      <c r="S1309" s="120">
        <v>0.6</v>
      </c>
      <c r="U1309"/>
    </row>
    <row r="1310" spans="1:21">
      <c r="A1310">
        <v>1309</v>
      </c>
      <c r="B1310" s="1" t="s">
        <v>1900</v>
      </c>
      <c r="C1310" s="1" t="s">
        <v>164</v>
      </c>
      <c r="D1310" s="1" t="s">
        <v>1776</v>
      </c>
      <c r="E1310" t="s">
        <v>48</v>
      </c>
      <c r="F1310" t="s">
        <v>1894</v>
      </c>
      <c r="G1310" t="s">
        <v>39</v>
      </c>
      <c r="H1310" t="s">
        <v>166</v>
      </c>
      <c r="I1310" t="s">
        <v>1778</v>
      </c>
      <c r="J1310" s="1">
        <v>2</v>
      </c>
      <c r="K1310" t="s">
        <v>1894</v>
      </c>
      <c r="L1310" t="s">
        <v>1895</v>
      </c>
      <c r="M1310" t="s">
        <v>1896</v>
      </c>
      <c r="N1310" s="126"/>
      <c r="Q1310" t="s">
        <v>1900</v>
      </c>
      <c r="R1310" t="s">
        <v>18791</v>
      </c>
      <c r="S1310" s="120">
        <v>0.6</v>
      </c>
      <c r="U1310"/>
    </row>
    <row r="1311" spans="1:21">
      <c r="A1311">
        <v>1310</v>
      </c>
      <c r="B1311" s="1" t="s">
        <v>1901</v>
      </c>
      <c r="C1311" s="1" t="s">
        <v>164</v>
      </c>
      <c r="D1311" s="1" t="s">
        <v>1776</v>
      </c>
      <c r="E1311" t="s">
        <v>48</v>
      </c>
      <c r="F1311" t="s">
        <v>1894</v>
      </c>
      <c r="G1311" t="s">
        <v>39</v>
      </c>
      <c r="H1311" t="s">
        <v>166</v>
      </c>
      <c r="I1311" t="s">
        <v>1778</v>
      </c>
      <c r="J1311" s="1">
        <v>2</v>
      </c>
      <c r="K1311" t="s">
        <v>1894</v>
      </c>
      <c r="L1311" t="s">
        <v>1895</v>
      </c>
      <c r="M1311" t="s">
        <v>1896</v>
      </c>
      <c r="N1311" s="126"/>
      <c r="Q1311" t="s">
        <v>1901</v>
      </c>
      <c r="R1311" t="s">
        <v>18791</v>
      </c>
      <c r="S1311" s="120">
        <v>0.6</v>
      </c>
      <c r="U1311"/>
    </row>
    <row r="1312" spans="1:21">
      <c r="A1312">
        <v>1311</v>
      </c>
      <c r="B1312" s="1" t="s">
        <v>1902</v>
      </c>
      <c r="C1312" s="1" t="s">
        <v>175</v>
      </c>
      <c r="D1312" s="1" t="s">
        <v>1776</v>
      </c>
      <c r="E1312" t="s">
        <v>48</v>
      </c>
      <c r="F1312" t="s">
        <v>1903</v>
      </c>
      <c r="G1312" t="s">
        <v>39</v>
      </c>
      <c r="H1312" t="s">
        <v>177</v>
      </c>
      <c r="I1312" t="s">
        <v>1778</v>
      </c>
      <c r="J1312" s="1">
        <v>2</v>
      </c>
      <c r="K1312" t="s">
        <v>1904</v>
      </c>
      <c r="L1312" t="s">
        <v>1905</v>
      </c>
      <c r="M1312" t="s">
        <v>1906</v>
      </c>
      <c r="N1312" s="126"/>
      <c r="Q1312" t="s">
        <v>1902</v>
      </c>
      <c r="R1312" t="s">
        <v>18792</v>
      </c>
      <c r="S1312" s="120">
        <v>0.6</v>
      </c>
      <c r="U1312"/>
    </row>
    <row r="1313" spans="1:21">
      <c r="A1313">
        <v>1312</v>
      </c>
      <c r="B1313" s="1" t="s">
        <v>1907</v>
      </c>
      <c r="C1313" s="1" t="s">
        <v>175</v>
      </c>
      <c r="D1313" s="1" t="s">
        <v>1776</v>
      </c>
      <c r="E1313" t="s">
        <v>48</v>
      </c>
      <c r="F1313" t="s">
        <v>1903</v>
      </c>
      <c r="G1313" t="s">
        <v>39</v>
      </c>
      <c r="H1313" t="s">
        <v>177</v>
      </c>
      <c r="I1313" t="s">
        <v>1778</v>
      </c>
      <c r="J1313" s="1">
        <v>2</v>
      </c>
      <c r="K1313" t="s">
        <v>1904</v>
      </c>
      <c r="L1313" t="s">
        <v>1905</v>
      </c>
      <c r="M1313" t="s">
        <v>1906</v>
      </c>
      <c r="N1313" s="126"/>
      <c r="Q1313" t="s">
        <v>1907</v>
      </c>
      <c r="R1313" t="s">
        <v>18792</v>
      </c>
      <c r="S1313" s="120">
        <v>0.6</v>
      </c>
      <c r="U1313"/>
    </row>
    <row r="1314" spans="1:21">
      <c r="A1314">
        <v>1313</v>
      </c>
      <c r="B1314" s="1" t="s">
        <v>1908</v>
      </c>
      <c r="C1314" s="1" t="s">
        <v>593</v>
      </c>
      <c r="D1314" s="1" t="s">
        <v>1776</v>
      </c>
      <c r="E1314" t="s">
        <v>48</v>
      </c>
      <c r="F1314" t="s">
        <v>1909</v>
      </c>
      <c r="G1314" t="s">
        <v>39</v>
      </c>
      <c r="H1314" t="s">
        <v>595</v>
      </c>
      <c r="I1314" t="s">
        <v>1778</v>
      </c>
      <c r="J1314" s="1">
        <v>2</v>
      </c>
      <c r="K1314" t="s">
        <v>1909</v>
      </c>
      <c r="L1314" t="s">
        <v>1910</v>
      </c>
      <c r="M1314" t="s">
        <v>1911</v>
      </c>
      <c r="N1314" s="126">
        <v>0.01</v>
      </c>
      <c r="Q1314" t="s">
        <v>1908</v>
      </c>
      <c r="R1314" t="s">
        <v>18793</v>
      </c>
      <c r="S1314" s="120">
        <v>0.6</v>
      </c>
      <c r="U1314"/>
    </row>
    <row r="1315" spans="1:21">
      <c r="A1315">
        <v>1314</v>
      </c>
      <c r="B1315" s="1" t="s">
        <v>1912</v>
      </c>
      <c r="C1315" s="1" t="s">
        <v>36</v>
      </c>
      <c r="D1315" s="1" t="s">
        <v>1776</v>
      </c>
      <c r="E1315" t="s">
        <v>48</v>
      </c>
      <c r="F1315" t="s">
        <v>1913</v>
      </c>
      <c r="G1315" t="s">
        <v>39</v>
      </c>
      <c r="H1315" t="s">
        <v>40</v>
      </c>
      <c r="I1315" t="s">
        <v>1778</v>
      </c>
      <c r="J1315" s="1">
        <v>2</v>
      </c>
      <c r="K1315" t="s">
        <v>1914</v>
      </c>
      <c r="L1315" t="s">
        <v>1915</v>
      </c>
      <c r="M1315" t="s">
        <v>1916</v>
      </c>
      <c r="N1315" s="126"/>
      <c r="Q1315" t="s">
        <v>1912</v>
      </c>
      <c r="R1315" t="s">
        <v>18794</v>
      </c>
      <c r="S1315" s="120">
        <v>0.6</v>
      </c>
      <c r="U1315"/>
    </row>
    <row r="1316" spans="1:21">
      <c r="A1316">
        <v>1315</v>
      </c>
      <c r="B1316" s="1" t="s">
        <v>1834</v>
      </c>
      <c r="C1316" s="1" t="s">
        <v>36</v>
      </c>
      <c r="D1316" s="1" t="s">
        <v>1776</v>
      </c>
      <c r="E1316" t="s">
        <v>48</v>
      </c>
      <c r="F1316" t="s">
        <v>1913</v>
      </c>
      <c r="G1316" t="s">
        <v>39</v>
      </c>
      <c r="H1316" t="s">
        <v>40</v>
      </c>
      <c r="I1316" t="s">
        <v>1778</v>
      </c>
      <c r="J1316" s="1">
        <v>2</v>
      </c>
      <c r="K1316" t="s">
        <v>1914</v>
      </c>
      <c r="L1316" t="s">
        <v>1915</v>
      </c>
      <c r="M1316" t="s">
        <v>1916</v>
      </c>
      <c r="N1316" s="126"/>
      <c r="Q1316" t="s">
        <v>1834</v>
      </c>
      <c r="R1316" t="s">
        <v>18794</v>
      </c>
      <c r="S1316" s="120">
        <v>0.6</v>
      </c>
      <c r="U1316"/>
    </row>
    <row r="1317" spans="1:21">
      <c r="A1317">
        <v>1316</v>
      </c>
      <c r="B1317" s="1" t="s">
        <v>1917</v>
      </c>
      <c r="C1317" s="1" t="s">
        <v>36</v>
      </c>
      <c r="D1317" s="1" t="s">
        <v>1776</v>
      </c>
      <c r="E1317" t="s">
        <v>48</v>
      </c>
      <c r="F1317" t="s">
        <v>1913</v>
      </c>
      <c r="G1317" t="s">
        <v>39</v>
      </c>
      <c r="H1317" t="s">
        <v>40</v>
      </c>
      <c r="I1317" t="s">
        <v>1778</v>
      </c>
      <c r="J1317" s="1">
        <v>2</v>
      </c>
      <c r="K1317" t="s">
        <v>1914</v>
      </c>
      <c r="L1317" t="s">
        <v>1915</v>
      </c>
      <c r="M1317" t="s">
        <v>1916</v>
      </c>
      <c r="N1317" s="126"/>
      <c r="Q1317" t="s">
        <v>1917</v>
      </c>
      <c r="R1317" t="s">
        <v>18794</v>
      </c>
      <c r="S1317" s="120">
        <v>0.6</v>
      </c>
      <c r="U1317"/>
    </row>
    <row r="1318" spans="1:21">
      <c r="A1318">
        <v>1317</v>
      </c>
      <c r="B1318" s="1" t="s">
        <v>1918</v>
      </c>
      <c r="C1318" s="1" t="s">
        <v>36</v>
      </c>
      <c r="D1318" s="1" t="s">
        <v>1776</v>
      </c>
      <c r="E1318" t="s">
        <v>48</v>
      </c>
      <c r="F1318" t="s">
        <v>1913</v>
      </c>
      <c r="G1318" t="s">
        <v>39</v>
      </c>
      <c r="H1318" t="s">
        <v>40</v>
      </c>
      <c r="I1318" t="s">
        <v>1778</v>
      </c>
      <c r="J1318" s="1">
        <v>2</v>
      </c>
      <c r="K1318" t="s">
        <v>1914</v>
      </c>
      <c r="L1318" t="s">
        <v>1915</v>
      </c>
      <c r="M1318" t="s">
        <v>1916</v>
      </c>
      <c r="N1318" s="126"/>
      <c r="Q1318" t="s">
        <v>1918</v>
      </c>
      <c r="R1318" t="s">
        <v>18794</v>
      </c>
      <c r="S1318" s="120">
        <v>0.6</v>
      </c>
      <c r="U1318"/>
    </row>
    <row r="1319" spans="1:21">
      <c r="A1319">
        <v>1318</v>
      </c>
      <c r="B1319" s="1" t="s">
        <v>1919</v>
      </c>
      <c r="C1319" s="1" t="s">
        <v>36</v>
      </c>
      <c r="D1319" s="1" t="s">
        <v>1776</v>
      </c>
      <c r="E1319" t="s">
        <v>48</v>
      </c>
      <c r="F1319" t="s">
        <v>1913</v>
      </c>
      <c r="G1319" t="s">
        <v>39</v>
      </c>
      <c r="H1319" t="s">
        <v>40</v>
      </c>
      <c r="I1319" t="s">
        <v>1778</v>
      </c>
      <c r="J1319" s="1">
        <v>2</v>
      </c>
      <c r="K1319" t="s">
        <v>1914</v>
      </c>
      <c r="L1319" t="s">
        <v>1915</v>
      </c>
      <c r="M1319" t="s">
        <v>1916</v>
      </c>
      <c r="N1319" s="126"/>
      <c r="Q1319" t="s">
        <v>1919</v>
      </c>
      <c r="R1319" t="s">
        <v>18794</v>
      </c>
      <c r="S1319" s="120">
        <v>0.6</v>
      </c>
      <c r="U1319"/>
    </row>
    <row r="1320" spans="1:21">
      <c r="A1320">
        <v>1319</v>
      </c>
      <c r="B1320" s="1" t="s">
        <v>1920</v>
      </c>
      <c r="C1320" s="1" t="s">
        <v>36</v>
      </c>
      <c r="D1320" s="1" t="s">
        <v>1776</v>
      </c>
      <c r="E1320" t="s">
        <v>48</v>
      </c>
      <c r="F1320" t="s">
        <v>1913</v>
      </c>
      <c r="G1320" t="s">
        <v>39</v>
      </c>
      <c r="H1320" t="s">
        <v>40</v>
      </c>
      <c r="I1320" t="s">
        <v>1778</v>
      </c>
      <c r="J1320" s="1">
        <v>2</v>
      </c>
      <c r="K1320" t="s">
        <v>1914</v>
      </c>
      <c r="L1320" t="s">
        <v>1915</v>
      </c>
      <c r="M1320" t="s">
        <v>1916</v>
      </c>
      <c r="N1320" s="126"/>
      <c r="Q1320" t="s">
        <v>1920</v>
      </c>
      <c r="R1320" t="s">
        <v>18794</v>
      </c>
      <c r="S1320" s="120">
        <v>0.6</v>
      </c>
      <c r="U1320"/>
    </row>
    <row r="1321" spans="1:21">
      <c r="A1321">
        <v>1320</v>
      </c>
      <c r="B1321" s="1" t="s">
        <v>1921</v>
      </c>
      <c r="C1321" s="1" t="s">
        <v>64</v>
      </c>
      <c r="D1321" s="1" t="s">
        <v>1776</v>
      </c>
      <c r="E1321" t="s">
        <v>399</v>
      </c>
      <c r="F1321" t="s">
        <v>1922</v>
      </c>
      <c r="G1321" t="s">
        <v>39</v>
      </c>
      <c r="H1321" t="s">
        <v>67</v>
      </c>
      <c r="I1321" t="s">
        <v>1778</v>
      </c>
      <c r="J1321" s="1">
        <v>3</v>
      </c>
      <c r="K1321" t="s">
        <v>1922</v>
      </c>
      <c r="L1321" t="s">
        <v>1923</v>
      </c>
      <c r="M1321" t="s">
        <v>1924</v>
      </c>
      <c r="N1321" s="126"/>
      <c r="Q1321" t="s">
        <v>1921</v>
      </c>
      <c r="R1321" t="s">
        <v>18795</v>
      </c>
      <c r="S1321" s="120">
        <v>0.6</v>
      </c>
      <c r="U1321"/>
    </row>
    <row r="1322" spans="1:21">
      <c r="A1322">
        <v>1321</v>
      </c>
      <c r="B1322" s="1" t="s">
        <v>1782</v>
      </c>
      <c r="C1322" s="1" t="s">
        <v>78</v>
      </c>
      <c r="D1322" s="1" t="s">
        <v>1776</v>
      </c>
      <c r="E1322" t="s">
        <v>399</v>
      </c>
      <c r="F1322" t="s">
        <v>1925</v>
      </c>
      <c r="G1322" t="s">
        <v>39</v>
      </c>
      <c r="H1322" t="s">
        <v>80</v>
      </c>
      <c r="I1322" t="s">
        <v>1778</v>
      </c>
      <c r="J1322" s="1">
        <v>3</v>
      </c>
      <c r="K1322" t="s">
        <v>1925</v>
      </c>
      <c r="L1322" t="s">
        <v>1926</v>
      </c>
      <c r="M1322" t="s">
        <v>1927</v>
      </c>
      <c r="N1322" s="126"/>
      <c r="Q1322" t="s">
        <v>1782</v>
      </c>
      <c r="R1322" t="s">
        <v>18796</v>
      </c>
      <c r="S1322" s="120">
        <v>0.6</v>
      </c>
      <c r="U1322"/>
    </row>
    <row r="1323" spans="1:21">
      <c r="A1323">
        <v>1322</v>
      </c>
      <c r="B1323" s="1" t="s">
        <v>1928</v>
      </c>
      <c r="C1323" s="1" t="s">
        <v>78</v>
      </c>
      <c r="D1323" s="1" t="s">
        <v>1776</v>
      </c>
      <c r="E1323" t="s">
        <v>399</v>
      </c>
      <c r="F1323" t="s">
        <v>1925</v>
      </c>
      <c r="G1323" t="s">
        <v>39</v>
      </c>
      <c r="H1323" t="s">
        <v>80</v>
      </c>
      <c r="I1323" t="s">
        <v>1778</v>
      </c>
      <c r="J1323" s="1">
        <v>3</v>
      </c>
      <c r="K1323" t="s">
        <v>1925</v>
      </c>
      <c r="L1323" t="s">
        <v>1926</v>
      </c>
      <c r="M1323" t="s">
        <v>1927</v>
      </c>
      <c r="N1323" s="126"/>
      <c r="Q1323" t="s">
        <v>1928</v>
      </c>
      <c r="R1323" t="s">
        <v>18796</v>
      </c>
      <c r="S1323" s="120">
        <v>0.6</v>
      </c>
      <c r="U1323"/>
    </row>
    <row r="1324" spans="1:21">
      <c r="A1324">
        <v>1323</v>
      </c>
      <c r="B1324" s="1" t="s">
        <v>1865</v>
      </c>
      <c r="C1324" s="1" t="s">
        <v>78</v>
      </c>
      <c r="D1324" s="1" t="s">
        <v>1776</v>
      </c>
      <c r="E1324" t="s">
        <v>399</v>
      </c>
      <c r="F1324" t="s">
        <v>1925</v>
      </c>
      <c r="G1324" t="s">
        <v>39</v>
      </c>
      <c r="H1324" t="s">
        <v>80</v>
      </c>
      <c r="I1324" t="s">
        <v>1778</v>
      </c>
      <c r="J1324" s="1">
        <v>3</v>
      </c>
      <c r="K1324" t="s">
        <v>1925</v>
      </c>
      <c r="L1324" t="s">
        <v>1926</v>
      </c>
      <c r="M1324" t="s">
        <v>1927</v>
      </c>
      <c r="N1324" s="126"/>
      <c r="Q1324" t="s">
        <v>1865</v>
      </c>
      <c r="R1324" t="s">
        <v>18796</v>
      </c>
      <c r="S1324" s="120">
        <v>0.6</v>
      </c>
      <c r="U1324"/>
    </row>
    <row r="1325" spans="1:21">
      <c r="A1325">
        <v>1324</v>
      </c>
      <c r="B1325" s="1" t="s">
        <v>1929</v>
      </c>
      <c r="C1325" s="1" t="s">
        <v>78</v>
      </c>
      <c r="D1325" s="1" t="s">
        <v>1776</v>
      </c>
      <c r="E1325" t="s">
        <v>399</v>
      </c>
      <c r="F1325" t="s">
        <v>1925</v>
      </c>
      <c r="G1325" t="s">
        <v>39</v>
      </c>
      <c r="H1325" t="s">
        <v>80</v>
      </c>
      <c r="I1325" t="s">
        <v>1778</v>
      </c>
      <c r="J1325" s="1">
        <v>3</v>
      </c>
      <c r="K1325" t="s">
        <v>1925</v>
      </c>
      <c r="L1325" t="s">
        <v>1926</v>
      </c>
      <c r="M1325" t="s">
        <v>1927</v>
      </c>
      <c r="N1325" s="126"/>
      <c r="Q1325" t="s">
        <v>1929</v>
      </c>
      <c r="R1325" t="s">
        <v>18796</v>
      </c>
      <c r="S1325" s="120">
        <v>0.6</v>
      </c>
      <c r="U1325"/>
    </row>
    <row r="1326" spans="1:21">
      <c r="A1326">
        <v>1325</v>
      </c>
      <c r="B1326" s="1" t="s">
        <v>1930</v>
      </c>
      <c r="C1326" s="1" t="s">
        <v>87</v>
      </c>
      <c r="D1326" s="1" t="s">
        <v>1776</v>
      </c>
      <c r="E1326" t="s">
        <v>399</v>
      </c>
      <c r="F1326" t="s">
        <v>1931</v>
      </c>
      <c r="G1326" t="s">
        <v>39</v>
      </c>
      <c r="H1326" t="s">
        <v>89</v>
      </c>
      <c r="I1326" t="s">
        <v>1778</v>
      </c>
      <c r="J1326" s="1">
        <v>3</v>
      </c>
      <c r="K1326" t="s">
        <v>1931</v>
      </c>
      <c r="L1326" t="s">
        <v>1932</v>
      </c>
      <c r="M1326" t="s">
        <v>1933</v>
      </c>
      <c r="N1326" s="126"/>
      <c r="Q1326" t="s">
        <v>1930</v>
      </c>
      <c r="R1326" t="s">
        <v>18797</v>
      </c>
      <c r="S1326" s="120">
        <v>0.6</v>
      </c>
      <c r="U1326"/>
    </row>
    <row r="1327" spans="1:21">
      <c r="A1327">
        <v>1326</v>
      </c>
      <c r="B1327" s="1" t="s">
        <v>1934</v>
      </c>
      <c r="C1327" s="1" t="s">
        <v>105</v>
      </c>
      <c r="D1327" s="1" t="s">
        <v>1776</v>
      </c>
      <c r="E1327" t="s">
        <v>399</v>
      </c>
      <c r="F1327" t="s">
        <v>1935</v>
      </c>
      <c r="G1327" t="s">
        <v>39</v>
      </c>
      <c r="H1327" t="s">
        <v>107</v>
      </c>
      <c r="I1327" t="s">
        <v>1778</v>
      </c>
      <c r="J1327" s="1">
        <v>3</v>
      </c>
      <c r="K1327" t="s">
        <v>1935</v>
      </c>
      <c r="L1327" t="s">
        <v>1936</v>
      </c>
      <c r="M1327" t="s">
        <v>1937</v>
      </c>
      <c r="N1327" s="126"/>
      <c r="Q1327" t="s">
        <v>1934</v>
      </c>
      <c r="R1327" t="s">
        <v>18798</v>
      </c>
      <c r="S1327" s="120">
        <v>0.6</v>
      </c>
      <c r="U1327"/>
    </row>
    <row r="1328" spans="1:21">
      <c r="A1328">
        <v>1327</v>
      </c>
      <c r="B1328" s="1" t="s">
        <v>1938</v>
      </c>
      <c r="C1328" s="1" t="s">
        <v>105</v>
      </c>
      <c r="D1328" s="1" t="s">
        <v>1776</v>
      </c>
      <c r="E1328" t="s">
        <v>399</v>
      </c>
      <c r="F1328" t="s">
        <v>1935</v>
      </c>
      <c r="G1328" t="s">
        <v>39</v>
      </c>
      <c r="H1328" t="s">
        <v>107</v>
      </c>
      <c r="I1328" t="s">
        <v>1778</v>
      </c>
      <c r="J1328" s="1">
        <v>3</v>
      </c>
      <c r="K1328" t="s">
        <v>1935</v>
      </c>
      <c r="L1328" t="s">
        <v>1936</v>
      </c>
      <c r="M1328" t="s">
        <v>1937</v>
      </c>
      <c r="N1328" s="126"/>
      <c r="Q1328" t="s">
        <v>1938</v>
      </c>
      <c r="R1328" t="s">
        <v>18798</v>
      </c>
      <c r="S1328" s="120">
        <v>0.6</v>
      </c>
      <c r="U1328"/>
    </row>
    <row r="1329" spans="1:21">
      <c r="A1329">
        <v>1328</v>
      </c>
      <c r="B1329" s="1" t="s">
        <v>1939</v>
      </c>
      <c r="C1329" s="1" t="s">
        <v>105</v>
      </c>
      <c r="D1329" s="1" t="s">
        <v>1776</v>
      </c>
      <c r="E1329" t="s">
        <v>399</v>
      </c>
      <c r="F1329" t="s">
        <v>1935</v>
      </c>
      <c r="G1329" t="s">
        <v>39</v>
      </c>
      <c r="H1329" t="s">
        <v>107</v>
      </c>
      <c r="I1329" t="s">
        <v>1778</v>
      </c>
      <c r="J1329" s="1">
        <v>3</v>
      </c>
      <c r="K1329" t="s">
        <v>1935</v>
      </c>
      <c r="L1329" t="s">
        <v>1936</v>
      </c>
      <c r="M1329" t="s">
        <v>1937</v>
      </c>
      <c r="N1329" s="126"/>
      <c r="Q1329" t="s">
        <v>1939</v>
      </c>
      <c r="R1329" t="s">
        <v>18798</v>
      </c>
      <c r="S1329" s="120">
        <v>0.6</v>
      </c>
      <c r="U1329"/>
    </row>
    <row r="1330" spans="1:21">
      <c r="A1330">
        <v>1329</v>
      </c>
      <c r="B1330" s="1" t="s">
        <v>1940</v>
      </c>
      <c r="C1330" s="1" t="s">
        <v>133</v>
      </c>
      <c r="D1330" s="1" t="s">
        <v>1776</v>
      </c>
      <c r="E1330" t="s">
        <v>399</v>
      </c>
      <c r="F1330" t="s">
        <v>1941</v>
      </c>
      <c r="G1330" t="s">
        <v>39</v>
      </c>
      <c r="H1330" t="s">
        <v>135</v>
      </c>
      <c r="I1330" t="s">
        <v>1778</v>
      </c>
      <c r="J1330" s="1">
        <v>3</v>
      </c>
      <c r="K1330" t="s">
        <v>1941</v>
      </c>
      <c r="L1330" t="s">
        <v>1942</v>
      </c>
      <c r="M1330" t="s">
        <v>1943</v>
      </c>
      <c r="N1330" s="126"/>
      <c r="Q1330" t="s">
        <v>1940</v>
      </c>
      <c r="R1330" t="s">
        <v>18799</v>
      </c>
      <c r="S1330" s="120">
        <v>0.6</v>
      </c>
      <c r="U1330"/>
    </row>
    <row r="1331" spans="1:21">
      <c r="A1331">
        <v>1330</v>
      </c>
      <c r="B1331" s="1" t="s">
        <v>1944</v>
      </c>
      <c r="C1331" s="1" t="s">
        <v>133</v>
      </c>
      <c r="D1331" s="1" t="s">
        <v>1776</v>
      </c>
      <c r="E1331" t="s">
        <v>399</v>
      </c>
      <c r="F1331" t="s">
        <v>1941</v>
      </c>
      <c r="G1331" t="s">
        <v>39</v>
      </c>
      <c r="H1331" t="s">
        <v>135</v>
      </c>
      <c r="I1331" t="s">
        <v>1778</v>
      </c>
      <c r="J1331" s="1">
        <v>3</v>
      </c>
      <c r="K1331" t="s">
        <v>1941</v>
      </c>
      <c r="L1331" t="s">
        <v>1942</v>
      </c>
      <c r="M1331" t="s">
        <v>1943</v>
      </c>
      <c r="N1331" s="126"/>
      <c r="Q1331" t="s">
        <v>1944</v>
      </c>
      <c r="R1331" t="s">
        <v>18799</v>
      </c>
      <c r="S1331" s="120">
        <v>0.6</v>
      </c>
      <c r="U1331"/>
    </row>
    <row r="1332" spans="1:21">
      <c r="A1332">
        <v>1331</v>
      </c>
      <c r="B1332" s="1" t="s">
        <v>1945</v>
      </c>
      <c r="C1332" s="1" t="s">
        <v>133</v>
      </c>
      <c r="D1332" s="1" t="s">
        <v>1776</v>
      </c>
      <c r="E1332" t="s">
        <v>399</v>
      </c>
      <c r="F1332" t="s">
        <v>1941</v>
      </c>
      <c r="G1332" t="s">
        <v>39</v>
      </c>
      <c r="H1332" t="s">
        <v>135</v>
      </c>
      <c r="I1332" t="s">
        <v>1778</v>
      </c>
      <c r="J1332" s="1">
        <v>3</v>
      </c>
      <c r="K1332" t="s">
        <v>1941</v>
      </c>
      <c r="L1332" t="s">
        <v>1942</v>
      </c>
      <c r="M1332" t="s">
        <v>1943</v>
      </c>
      <c r="N1332" s="126"/>
      <c r="Q1332" t="s">
        <v>1945</v>
      </c>
      <c r="R1332" t="s">
        <v>18799</v>
      </c>
      <c r="S1332" s="120">
        <v>0.6</v>
      </c>
      <c r="U1332"/>
    </row>
    <row r="1333" spans="1:21">
      <c r="A1333">
        <v>1332</v>
      </c>
      <c r="B1333" s="1" t="s">
        <v>1946</v>
      </c>
      <c r="C1333" s="1" t="s">
        <v>47</v>
      </c>
      <c r="D1333" s="1" t="s">
        <v>1776</v>
      </c>
      <c r="E1333" t="s">
        <v>399</v>
      </c>
      <c r="F1333" t="s">
        <v>1947</v>
      </c>
      <c r="G1333" t="s">
        <v>39</v>
      </c>
      <c r="H1333" t="s">
        <v>49</v>
      </c>
      <c r="I1333" t="s">
        <v>1778</v>
      </c>
      <c r="J1333" s="1">
        <v>3</v>
      </c>
      <c r="K1333" t="s">
        <v>1948</v>
      </c>
      <c r="L1333" t="s">
        <v>1949</v>
      </c>
      <c r="M1333" t="s">
        <v>1950</v>
      </c>
      <c r="N1333" s="126"/>
      <c r="Q1333" t="s">
        <v>1946</v>
      </c>
      <c r="R1333" t="s">
        <v>18800</v>
      </c>
      <c r="S1333" s="120">
        <v>0.6</v>
      </c>
      <c r="U1333"/>
    </row>
    <row r="1334" spans="1:21">
      <c r="A1334">
        <v>1333</v>
      </c>
      <c r="B1334" s="1" t="s">
        <v>1951</v>
      </c>
      <c r="C1334" s="1" t="s">
        <v>47</v>
      </c>
      <c r="D1334" s="1" t="s">
        <v>1776</v>
      </c>
      <c r="E1334" t="s">
        <v>399</v>
      </c>
      <c r="F1334" t="s">
        <v>1947</v>
      </c>
      <c r="G1334" t="s">
        <v>39</v>
      </c>
      <c r="H1334" t="s">
        <v>49</v>
      </c>
      <c r="I1334" t="s">
        <v>1778</v>
      </c>
      <c r="J1334" s="1">
        <v>3</v>
      </c>
      <c r="K1334" t="s">
        <v>1948</v>
      </c>
      <c r="L1334" t="s">
        <v>1949</v>
      </c>
      <c r="M1334" t="s">
        <v>1950</v>
      </c>
      <c r="N1334" s="126"/>
      <c r="Q1334" t="s">
        <v>1951</v>
      </c>
      <c r="R1334" t="s">
        <v>18800</v>
      </c>
      <c r="S1334" s="120">
        <v>0.6</v>
      </c>
      <c r="U1334"/>
    </row>
    <row r="1335" spans="1:21">
      <c r="A1335">
        <v>1334</v>
      </c>
      <c r="B1335" s="1" t="s">
        <v>1908</v>
      </c>
      <c r="C1335" s="1" t="s">
        <v>164</v>
      </c>
      <c r="D1335" s="1" t="s">
        <v>1776</v>
      </c>
      <c r="E1335" t="s">
        <v>399</v>
      </c>
      <c r="F1335" t="s">
        <v>1952</v>
      </c>
      <c r="G1335" t="s">
        <v>39</v>
      </c>
      <c r="H1335" t="s">
        <v>166</v>
      </c>
      <c r="I1335" t="s">
        <v>1778</v>
      </c>
      <c r="J1335" s="1">
        <v>3</v>
      </c>
      <c r="K1335" t="s">
        <v>1952</v>
      </c>
      <c r="L1335" t="s">
        <v>1953</v>
      </c>
      <c r="M1335" t="s">
        <v>1954</v>
      </c>
      <c r="N1335" s="126"/>
      <c r="Q1335" t="s">
        <v>1908</v>
      </c>
      <c r="R1335" t="s">
        <v>18801</v>
      </c>
      <c r="S1335" s="120">
        <v>0.6</v>
      </c>
      <c r="U1335"/>
    </row>
    <row r="1336" spans="1:21">
      <c r="A1336">
        <v>1335</v>
      </c>
      <c r="B1336" s="1" t="s">
        <v>1955</v>
      </c>
      <c r="C1336" s="1" t="s">
        <v>175</v>
      </c>
      <c r="D1336" s="1" t="s">
        <v>1776</v>
      </c>
      <c r="E1336" t="s">
        <v>399</v>
      </c>
      <c r="F1336" t="s">
        <v>1956</v>
      </c>
      <c r="G1336" t="s">
        <v>39</v>
      </c>
      <c r="H1336" t="s">
        <v>177</v>
      </c>
      <c r="I1336" t="s">
        <v>1778</v>
      </c>
      <c r="J1336" s="1">
        <v>3</v>
      </c>
      <c r="K1336" t="s">
        <v>1957</v>
      </c>
      <c r="L1336" t="s">
        <v>1958</v>
      </c>
      <c r="M1336" t="s">
        <v>1959</v>
      </c>
      <c r="N1336" s="126"/>
      <c r="Q1336" t="s">
        <v>1955</v>
      </c>
      <c r="R1336" t="s">
        <v>18802</v>
      </c>
      <c r="S1336" s="120">
        <v>0.6</v>
      </c>
      <c r="U1336"/>
    </row>
    <row r="1337" spans="1:21">
      <c r="A1337">
        <v>1336</v>
      </c>
      <c r="B1337" s="1" t="s">
        <v>1960</v>
      </c>
      <c r="C1337" s="1" t="s">
        <v>175</v>
      </c>
      <c r="D1337" s="1" t="s">
        <v>1776</v>
      </c>
      <c r="E1337" t="s">
        <v>399</v>
      </c>
      <c r="F1337" t="s">
        <v>1956</v>
      </c>
      <c r="G1337" t="s">
        <v>39</v>
      </c>
      <c r="H1337" t="s">
        <v>177</v>
      </c>
      <c r="I1337" t="s">
        <v>1778</v>
      </c>
      <c r="J1337" s="1">
        <v>3</v>
      </c>
      <c r="K1337" t="s">
        <v>1957</v>
      </c>
      <c r="L1337" t="s">
        <v>1958</v>
      </c>
      <c r="M1337" t="s">
        <v>1959</v>
      </c>
      <c r="N1337" s="126"/>
      <c r="Q1337" t="s">
        <v>1960</v>
      </c>
      <c r="R1337" t="s">
        <v>18802</v>
      </c>
      <c r="S1337" s="120">
        <v>0.6</v>
      </c>
      <c r="U1337"/>
    </row>
    <row r="1338" spans="1:21">
      <c r="A1338">
        <v>1337</v>
      </c>
      <c r="B1338" s="1" t="s">
        <v>1961</v>
      </c>
      <c r="C1338" s="1" t="s">
        <v>36</v>
      </c>
      <c r="D1338" s="1" t="s">
        <v>1776</v>
      </c>
      <c r="E1338" t="s">
        <v>399</v>
      </c>
      <c r="F1338" t="s">
        <v>1962</v>
      </c>
      <c r="G1338" t="s">
        <v>39</v>
      </c>
      <c r="H1338" t="s">
        <v>40</v>
      </c>
      <c r="I1338" t="s">
        <v>1778</v>
      </c>
      <c r="J1338" s="1">
        <v>3</v>
      </c>
      <c r="K1338" t="s">
        <v>1963</v>
      </c>
      <c r="L1338" t="s">
        <v>1964</v>
      </c>
      <c r="M1338" t="s">
        <v>1965</v>
      </c>
      <c r="N1338" s="126"/>
      <c r="Q1338" t="s">
        <v>1961</v>
      </c>
      <c r="R1338" t="s">
        <v>18803</v>
      </c>
      <c r="S1338" s="120">
        <v>0.6</v>
      </c>
      <c r="U1338"/>
    </row>
    <row r="1339" spans="1:21">
      <c r="A1339">
        <v>1338</v>
      </c>
      <c r="B1339" s="1" t="s">
        <v>1966</v>
      </c>
      <c r="C1339" s="1" t="s">
        <v>36</v>
      </c>
      <c r="D1339" s="1" t="s">
        <v>1776</v>
      </c>
      <c r="E1339" t="s">
        <v>399</v>
      </c>
      <c r="F1339" t="s">
        <v>1962</v>
      </c>
      <c r="G1339" t="s">
        <v>39</v>
      </c>
      <c r="H1339" t="s">
        <v>40</v>
      </c>
      <c r="I1339" t="s">
        <v>1778</v>
      </c>
      <c r="J1339" s="1">
        <v>3</v>
      </c>
      <c r="K1339" t="s">
        <v>1963</v>
      </c>
      <c r="L1339" t="s">
        <v>1964</v>
      </c>
      <c r="M1339" t="s">
        <v>1965</v>
      </c>
      <c r="N1339" s="126"/>
      <c r="Q1339" t="s">
        <v>1966</v>
      </c>
      <c r="R1339" t="s">
        <v>18803</v>
      </c>
      <c r="S1339" s="120">
        <v>0.6</v>
      </c>
      <c r="U1339"/>
    </row>
    <row r="1340" spans="1:21">
      <c r="A1340">
        <v>1339</v>
      </c>
      <c r="B1340" s="1" t="s">
        <v>1967</v>
      </c>
      <c r="C1340" s="1" t="s">
        <v>201</v>
      </c>
      <c r="D1340" s="1" t="s">
        <v>1776</v>
      </c>
      <c r="E1340" t="s">
        <v>399</v>
      </c>
      <c r="F1340" t="s">
        <v>1968</v>
      </c>
      <c r="G1340" t="s">
        <v>39</v>
      </c>
      <c r="H1340" t="s">
        <v>203</v>
      </c>
      <c r="I1340" t="s">
        <v>1778</v>
      </c>
      <c r="J1340" s="1">
        <v>3</v>
      </c>
      <c r="K1340" t="s">
        <v>1968</v>
      </c>
      <c r="L1340" t="s">
        <v>1969</v>
      </c>
      <c r="M1340" t="s">
        <v>1970</v>
      </c>
      <c r="N1340" s="126"/>
      <c r="Q1340" t="s">
        <v>1967</v>
      </c>
      <c r="R1340" t="s">
        <v>18804</v>
      </c>
      <c r="S1340" s="120">
        <v>0.6</v>
      </c>
      <c r="U1340"/>
    </row>
    <row r="1341" spans="1:21">
      <c r="A1341">
        <v>1340</v>
      </c>
      <c r="B1341" s="1" t="s">
        <v>1971</v>
      </c>
      <c r="C1341" s="1" t="s">
        <v>201</v>
      </c>
      <c r="D1341" s="1" t="s">
        <v>1776</v>
      </c>
      <c r="E1341" t="s">
        <v>399</v>
      </c>
      <c r="F1341" t="s">
        <v>1968</v>
      </c>
      <c r="G1341" t="s">
        <v>39</v>
      </c>
      <c r="H1341" t="s">
        <v>203</v>
      </c>
      <c r="I1341" t="s">
        <v>1778</v>
      </c>
      <c r="J1341" s="1">
        <v>3</v>
      </c>
      <c r="K1341" t="s">
        <v>1968</v>
      </c>
      <c r="L1341" t="s">
        <v>1969</v>
      </c>
      <c r="M1341" t="s">
        <v>1970</v>
      </c>
      <c r="N1341" s="126"/>
      <c r="Q1341" t="s">
        <v>1971</v>
      </c>
      <c r="R1341" t="s">
        <v>18804</v>
      </c>
      <c r="S1341" s="120">
        <v>0.6</v>
      </c>
      <c r="U1341"/>
    </row>
    <row r="1342" spans="1:21">
      <c r="A1342">
        <v>1341</v>
      </c>
      <c r="B1342" s="1" t="s">
        <v>1972</v>
      </c>
      <c r="C1342" s="1" t="s">
        <v>201</v>
      </c>
      <c r="D1342" s="1" t="s">
        <v>1776</v>
      </c>
      <c r="E1342" t="s">
        <v>399</v>
      </c>
      <c r="F1342" t="s">
        <v>1968</v>
      </c>
      <c r="G1342" t="s">
        <v>39</v>
      </c>
      <c r="H1342" t="s">
        <v>203</v>
      </c>
      <c r="I1342" t="s">
        <v>1778</v>
      </c>
      <c r="J1342" s="1">
        <v>3</v>
      </c>
      <c r="K1342" t="s">
        <v>1968</v>
      </c>
      <c r="L1342" t="s">
        <v>1969</v>
      </c>
      <c r="M1342" t="s">
        <v>1970</v>
      </c>
      <c r="N1342" s="126"/>
      <c r="Q1342" t="s">
        <v>1972</v>
      </c>
      <c r="R1342" t="s">
        <v>18804</v>
      </c>
      <c r="S1342" s="120">
        <v>0.6</v>
      </c>
      <c r="U1342"/>
    </row>
    <row r="1343" spans="1:21">
      <c r="A1343">
        <v>1342</v>
      </c>
      <c r="B1343" s="1" t="s">
        <v>1973</v>
      </c>
      <c r="C1343" s="1" t="s">
        <v>78</v>
      </c>
      <c r="D1343" s="1" t="s">
        <v>1776</v>
      </c>
      <c r="E1343" t="s">
        <v>497</v>
      </c>
      <c r="F1343" t="s">
        <v>1974</v>
      </c>
      <c r="G1343" t="s">
        <v>57</v>
      </c>
      <c r="H1343" t="s">
        <v>80</v>
      </c>
      <c r="I1343" t="s">
        <v>1975</v>
      </c>
      <c r="J1343" s="1">
        <v>4</v>
      </c>
      <c r="K1343" t="s">
        <v>1974</v>
      </c>
      <c r="L1343" t="s">
        <v>1976</v>
      </c>
      <c r="M1343" t="s">
        <v>1977</v>
      </c>
      <c r="N1343" s="126"/>
      <c r="Q1343" t="s">
        <v>1973</v>
      </c>
      <c r="R1343" t="s">
        <v>18805</v>
      </c>
      <c r="S1343" s="120">
        <v>0.6</v>
      </c>
      <c r="U1343"/>
    </row>
    <row r="1344" spans="1:21">
      <c r="A1344">
        <v>1343</v>
      </c>
      <c r="B1344" s="1" t="s">
        <v>1978</v>
      </c>
      <c r="C1344" s="1" t="s">
        <v>78</v>
      </c>
      <c r="D1344" s="1" t="s">
        <v>1776</v>
      </c>
      <c r="E1344" t="s">
        <v>497</v>
      </c>
      <c r="F1344" t="s">
        <v>1974</v>
      </c>
      <c r="G1344" t="s">
        <v>57</v>
      </c>
      <c r="H1344" t="s">
        <v>80</v>
      </c>
      <c r="I1344" t="s">
        <v>1975</v>
      </c>
      <c r="J1344" s="1">
        <v>4</v>
      </c>
      <c r="K1344" t="s">
        <v>1974</v>
      </c>
      <c r="L1344" t="s">
        <v>1976</v>
      </c>
      <c r="M1344" t="s">
        <v>1977</v>
      </c>
      <c r="N1344" s="126"/>
      <c r="Q1344" t="s">
        <v>1978</v>
      </c>
      <c r="R1344" t="s">
        <v>18805</v>
      </c>
      <c r="S1344" s="120">
        <v>0.6</v>
      </c>
      <c r="U1344"/>
    </row>
    <row r="1345" spans="1:21">
      <c r="A1345">
        <v>1344</v>
      </c>
      <c r="B1345" s="1" t="s">
        <v>1979</v>
      </c>
      <c r="C1345" s="1" t="s">
        <v>78</v>
      </c>
      <c r="D1345" s="1" t="s">
        <v>1776</v>
      </c>
      <c r="E1345" t="s">
        <v>497</v>
      </c>
      <c r="F1345" t="s">
        <v>1974</v>
      </c>
      <c r="G1345" t="s">
        <v>57</v>
      </c>
      <c r="H1345" t="s">
        <v>80</v>
      </c>
      <c r="I1345" t="s">
        <v>1975</v>
      </c>
      <c r="J1345" s="1">
        <v>4</v>
      </c>
      <c r="K1345" t="s">
        <v>1974</v>
      </c>
      <c r="L1345" t="s">
        <v>1976</v>
      </c>
      <c r="M1345" t="s">
        <v>1977</v>
      </c>
      <c r="N1345" s="126"/>
      <c r="Q1345" t="s">
        <v>1979</v>
      </c>
      <c r="R1345" t="s">
        <v>18805</v>
      </c>
      <c r="S1345" s="120">
        <v>0.6</v>
      </c>
      <c r="U1345"/>
    </row>
    <row r="1346" spans="1:21">
      <c r="A1346">
        <v>1345</v>
      </c>
      <c r="B1346" s="1" t="s">
        <v>1980</v>
      </c>
      <c r="C1346" s="1" t="s">
        <v>78</v>
      </c>
      <c r="D1346" s="1" t="s">
        <v>1776</v>
      </c>
      <c r="E1346" t="s">
        <v>497</v>
      </c>
      <c r="F1346" t="s">
        <v>1974</v>
      </c>
      <c r="G1346" t="s">
        <v>57</v>
      </c>
      <c r="H1346" t="s">
        <v>80</v>
      </c>
      <c r="I1346" t="s">
        <v>1975</v>
      </c>
      <c r="J1346" s="1">
        <v>4</v>
      </c>
      <c r="K1346" t="s">
        <v>1974</v>
      </c>
      <c r="L1346" t="s">
        <v>1976</v>
      </c>
      <c r="M1346" t="s">
        <v>1977</v>
      </c>
      <c r="N1346" s="126"/>
      <c r="Q1346" t="s">
        <v>1980</v>
      </c>
      <c r="R1346" t="s">
        <v>18805</v>
      </c>
      <c r="S1346" s="120">
        <v>0.6</v>
      </c>
      <c r="U1346"/>
    </row>
    <row r="1347" spans="1:21">
      <c r="A1347">
        <v>1346</v>
      </c>
      <c r="B1347" s="1" t="s">
        <v>1981</v>
      </c>
      <c r="C1347" s="1" t="s">
        <v>87</v>
      </c>
      <c r="D1347" s="1" t="s">
        <v>1776</v>
      </c>
      <c r="E1347" t="s">
        <v>497</v>
      </c>
      <c r="F1347" t="s">
        <v>1982</v>
      </c>
      <c r="G1347" t="s">
        <v>57</v>
      </c>
      <c r="H1347" t="s">
        <v>89</v>
      </c>
      <c r="I1347" t="s">
        <v>1975</v>
      </c>
      <c r="J1347" s="1">
        <v>4</v>
      </c>
      <c r="K1347" t="s">
        <v>1982</v>
      </c>
      <c r="L1347" t="s">
        <v>1983</v>
      </c>
      <c r="M1347" t="s">
        <v>1984</v>
      </c>
      <c r="N1347" s="126"/>
      <c r="Q1347" t="s">
        <v>1981</v>
      </c>
      <c r="R1347" t="s">
        <v>18806</v>
      </c>
      <c r="S1347" s="120">
        <v>0.6</v>
      </c>
      <c r="U1347"/>
    </row>
    <row r="1348" spans="1:21">
      <c r="A1348">
        <v>1347</v>
      </c>
      <c r="B1348" s="1" t="s">
        <v>1985</v>
      </c>
      <c r="C1348" s="1" t="s">
        <v>87</v>
      </c>
      <c r="D1348" s="1" t="s">
        <v>1776</v>
      </c>
      <c r="E1348" t="s">
        <v>497</v>
      </c>
      <c r="F1348" t="s">
        <v>1982</v>
      </c>
      <c r="G1348" t="s">
        <v>57</v>
      </c>
      <c r="H1348" t="s">
        <v>89</v>
      </c>
      <c r="I1348" t="s">
        <v>1975</v>
      </c>
      <c r="J1348" s="1">
        <v>4</v>
      </c>
      <c r="K1348" t="s">
        <v>1982</v>
      </c>
      <c r="L1348" t="s">
        <v>1983</v>
      </c>
      <c r="M1348" t="s">
        <v>1984</v>
      </c>
      <c r="N1348" s="126"/>
      <c r="Q1348" t="s">
        <v>1985</v>
      </c>
      <c r="R1348" t="s">
        <v>18806</v>
      </c>
      <c r="S1348" s="120">
        <v>0.6</v>
      </c>
      <c r="U1348"/>
    </row>
    <row r="1349" spans="1:21">
      <c r="A1349">
        <v>1348</v>
      </c>
      <c r="B1349" s="1" t="s">
        <v>1986</v>
      </c>
      <c r="C1349" s="1" t="s">
        <v>87</v>
      </c>
      <c r="D1349" s="1" t="s">
        <v>1776</v>
      </c>
      <c r="E1349" t="s">
        <v>497</v>
      </c>
      <c r="F1349" t="s">
        <v>1982</v>
      </c>
      <c r="G1349" t="s">
        <v>57</v>
      </c>
      <c r="H1349" t="s">
        <v>89</v>
      </c>
      <c r="I1349" t="s">
        <v>1975</v>
      </c>
      <c r="J1349" s="1">
        <v>4</v>
      </c>
      <c r="K1349" t="s">
        <v>1982</v>
      </c>
      <c r="L1349" t="s">
        <v>1983</v>
      </c>
      <c r="M1349" t="s">
        <v>1984</v>
      </c>
      <c r="N1349" s="126"/>
      <c r="Q1349" t="s">
        <v>1986</v>
      </c>
      <c r="R1349" t="s">
        <v>18806</v>
      </c>
      <c r="S1349" s="120">
        <v>0.6</v>
      </c>
      <c r="U1349"/>
    </row>
    <row r="1350" spans="1:21">
      <c r="A1350">
        <v>1349</v>
      </c>
      <c r="B1350" s="1" t="s">
        <v>1987</v>
      </c>
      <c r="C1350" s="1" t="s">
        <v>87</v>
      </c>
      <c r="D1350" s="1" t="s">
        <v>1776</v>
      </c>
      <c r="E1350" t="s">
        <v>497</v>
      </c>
      <c r="F1350" t="s">
        <v>1982</v>
      </c>
      <c r="G1350" t="s">
        <v>57</v>
      </c>
      <c r="H1350" t="s">
        <v>89</v>
      </c>
      <c r="I1350" t="s">
        <v>1975</v>
      </c>
      <c r="J1350" s="1">
        <v>4</v>
      </c>
      <c r="K1350" t="s">
        <v>1982</v>
      </c>
      <c r="L1350" t="s">
        <v>1983</v>
      </c>
      <c r="M1350" t="s">
        <v>1984</v>
      </c>
      <c r="N1350" s="126"/>
      <c r="Q1350" t="s">
        <v>1987</v>
      </c>
      <c r="R1350" t="s">
        <v>18806</v>
      </c>
      <c r="S1350" s="120">
        <v>0.6</v>
      </c>
      <c r="U1350"/>
    </row>
    <row r="1351" spans="1:21">
      <c r="A1351">
        <v>1350</v>
      </c>
      <c r="B1351" s="1" t="s">
        <v>1988</v>
      </c>
      <c r="C1351" s="1" t="s">
        <v>87</v>
      </c>
      <c r="D1351" s="1" t="s">
        <v>1776</v>
      </c>
      <c r="E1351" t="s">
        <v>497</v>
      </c>
      <c r="F1351" t="s">
        <v>1982</v>
      </c>
      <c r="G1351" t="s">
        <v>57</v>
      </c>
      <c r="H1351" t="s">
        <v>89</v>
      </c>
      <c r="I1351" t="s">
        <v>1975</v>
      </c>
      <c r="J1351" s="1">
        <v>4</v>
      </c>
      <c r="K1351" t="s">
        <v>1982</v>
      </c>
      <c r="L1351" t="s">
        <v>1983</v>
      </c>
      <c r="M1351" t="s">
        <v>1984</v>
      </c>
      <c r="N1351" s="126"/>
      <c r="Q1351" t="s">
        <v>1988</v>
      </c>
      <c r="R1351" t="s">
        <v>18806</v>
      </c>
      <c r="S1351" s="120">
        <v>0.6</v>
      </c>
      <c r="U1351"/>
    </row>
    <row r="1352" spans="1:21">
      <c r="A1352">
        <v>1351</v>
      </c>
      <c r="B1352" s="1" t="s">
        <v>1989</v>
      </c>
      <c r="C1352" s="1" t="s">
        <v>105</v>
      </c>
      <c r="D1352" s="1" t="s">
        <v>1776</v>
      </c>
      <c r="E1352" t="s">
        <v>497</v>
      </c>
      <c r="F1352" t="s">
        <v>1990</v>
      </c>
      <c r="G1352" t="s">
        <v>57</v>
      </c>
      <c r="H1352" t="s">
        <v>107</v>
      </c>
      <c r="I1352" t="s">
        <v>1975</v>
      </c>
      <c r="J1352" s="1">
        <v>4</v>
      </c>
      <c r="K1352" t="s">
        <v>1990</v>
      </c>
      <c r="L1352" t="s">
        <v>1991</v>
      </c>
      <c r="M1352" t="s">
        <v>1992</v>
      </c>
      <c r="N1352" s="126"/>
      <c r="Q1352" t="s">
        <v>1989</v>
      </c>
      <c r="R1352" t="s">
        <v>18807</v>
      </c>
      <c r="S1352" s="120">
        <v>0.6</v>
      </c>
      <c r="U1352"/>
    </row>
    <row r="1353" spans="1:21">
      <c r="A1353">
        <v>1352</v>
      </c>
      <c r="B1353" s="1" t="s">
        <v>1993</v>
      </c>
      <c r="C1353" s="1" t="s">
        <v>105</v>
      </c>
      <c r="D1353" s="1" t="s">
        <v>1776</v>
      </c>
      <c r="E1353" t="s">
        <v>497</v>
      </c>
      <c r="F1353" t="s">
        <v>1990</v>
      </c>
      <c r="G1353" t="s">
        <v>57</v>
      </c>
      <c r="H1353" t="s">
        <v>107</v>
      </c>
      <c r="I1353" t="s">
        <v>1975</v>
      </c>
      <c r="J1353" s="1">
        <v>4</v>
      </c>
      <c r="K1353" t="s">
        <v>1990</v>
      </c>
      <c r="L1353" t="s">
        <v>1991</v>
      </c>
      <c r="M1353" t="s">
        <v>1992</v>
      </c>
      <c r="N1353" s="126"/>
      <c r="Q1353" t="s">
        <v>1993</v>
      </c>
      <c r="R1353" t="s">
        <v>18807</v>
      </c>
      <c r="S1353" s="120">
        <v>0.6</v>
      </c>
      <c r="U1353"/>
    </row>
    <row r="1354" spans="1:21">
      <c r="A1354">
        <v>1353</v>
      </c>
      <c r="B1354" s="1" t="s">
        <v>1994</v>
      </c>
      <c r="C1354" s="1" t="s">
        <v>47</v>
      </c>
      <c r="D1354" s="1" t="s">
        <v>1776</v>
      </c>
      <c r="E1354" t="s">
        <v>497</v>
      </c>
      <c r="F1354" t="s">
        <v>1995</v>
      </c>
      <c r="G1354" t="s">
        <v>57</v>
      </c>
      <c r="H1354" t="s">
        <v>49</v>
      </c>
      <c r="I1354" t="s">
        <v>1975</v>
      </c>
      <c r="J1354" s="1">
        <v>4</v>
      </c>
      <c r="K1354" t="s">
        <v>1996</v>
      </c>
      <c r="L1354" t="s">
        <v>1997</v>
      </c>
      <c r="M1354" t="s">
        <v>1998</v>
      </c>
      <c r="N1354" s="126"/>
      <c r="Q1354" t="s">
        <v>1994</v>
      </c>
      <c r="R1354" t="s">
        <v>18808</v>
      </c>
      <c r="S1354" s="120">
        <v>0.6</v>
      </c>
      <c r="U1354"/>
    </row>
    <row r="1355" spans="1:21">
      <c r="A1355">
        <v>1354</v>
      </c>
      <c r="B1355" s="1" t="s">
        <v>1999</v>
      </c>
      <c r="C1355" s="1" t="s">
        <v>47</v>
      </c>
      <c r="D1355" s="1" t="s">
        <v>1776</v>
      </c>
      <c r="E1355" t="s">
        <v>497</v>
      </c>
      <c r="F1355" t="s">
        <v>1995</v>
      </c>
      <c r="G1355" t="s">
        <v>57</v>
      </c>
      <c r="H1355" t="s">
        <v>49</v>
      </c>
      <c r="I1355" t="s">
        <v>1975</v>
      </c>
      <c r="J1355" s="1">
        <v>4</v>
      </c>
      <c r="K1355" t="s">
        <v>1996</v>
      </c>
      <c r="L1355" t="s">
        <v>1997</v>
      </c>
      <c r="M1355" t="s">
        <v>1998</v>
      </c>
      <c r="N1355" s="126"/>
      <c r="Q1355" t="s">
        <v>1999</v>
      </c>
      <c r="R1355" t="s">
        <v>18808</v>
      </c>
      <c r="S1355" s="120">
        <v>0.6</v>
      </c>
      <c r="U1355"/>
    </row>
    <row r="1356" spans="1:21">
      <c r="A1356">
        <v>1355</v>
      </c>
      <c r="B1356" s="1" t="s">
        <v>2000</v>
      </c>
      <c r="C1356" s="1" t="s">
        <v>47</v>
      </c>
      <c r="D1356" s="1" t="s">
        <v>1776</v>
      </c>
      <c r="E1356" t="s">
        <v>497</v>
      </c>
      <c r="F1356" t="s">
        <v>1995</v>
      </c>
      <c r="G1356" t="s">
        <v>57</v>
      </c>
      <c r="H1356" t="s">
        <v>49</v>
      </c>
      <c r="I1356" t="s">
        <v>1975</v>
      </c>
      <c r="J1356" s="1">
        <v>4</v>
      </c>
      <c r="K1356" t="s">
        <v>1996</v>
      </c>
      <c r="L1356" t="s">
        <v>1997</v>
      </c>
      <c r="M1356" t="s">
        <v>1998</v>
      </c>
      <c r="N1356" s="126"/>
      <c r="Q1356" t="s">
        <v>2000</v>
      </c>
      <c r="R1356" t="s">
        <v>18808</v>
      </c>
      <c r="S1356" s="120">
        <v>0.6</v>
      </c>
      <c r="U1356"/>
    </row>
    <row r="1357" spans="1:21">
      <c r="A1357">
        <v>1356</v>
      </c>
      <c r="B1357" s="1" t="s">
        <v>2001</v>
      </c>
      <c r="C1357" s="1" t="s">
        <v>47</v>
      </c>
      <c r="D1357" s="1" t="s">
        <v>1776</v>
      </c>
      <c r="E1357" t="s">
        <v>497</v>
      </c>
      <c r="F1357" t="s">
        <v>1995</v>
      </c>
      <c r="G1357" t="s">
        <v>57</v>
      </c>
      <c r="H1357" t="s">
        <v>49</v>
      </c>
      <c r="I1357" t="s">
        <v>1975</v>
      </c>
      <c r="J1357" s="1">
        <v>4</v>
      </c>
      <c r="K1357" t="s">
        <v>1996</v>
      </c>
      <c r="L1357" t="s">
        <v>1997</v>
      </c>
      <c r="M1357" t="s">
        <v>1998</v>
      </c>
      <c r="N1357" s="126"/>
      <c r="Q1357" t="s">
        <v>2001</v>
      </c>
      <c r="R1357" t="s">
        <v>18808</v>
      </c>
      <c r="S1357" s="120">
        <v>0.6</v>
      </c>
      <c r="U1357"/>
    </row>
    <row r="1358" spans="1:21">
      <c r="A1358">
        <v>1357</v>
      </c>
      <c r="B1358" s="1" t="s">
        <v>2002</v>
      </c>
      <c r="C1358" s="1" t="s">
        <v>47</v>
      </c>
      <c r="D1358" s="1" t="s">
        <v>1776</v>
      </c>
      <c r="E1358" t="s">
        <v>497</v>
      </c>
      <c r="F1358" t="s">
        <v>1995</v>
      </c>
      <c r="G1358" t="s">
        <v>57</v>
      </c>
      <c r="H1358" t="s">
        <v>49</v>
      </c>
      <c r="I1358" t="s">
        <v>1975</v>
      </c>
      <c r="J1358" s="1">
        <v>4</v>
      </c>
      <c r="K1358" t="s">
        <v>1996</v>
      </c>
      <c r="L1358" t="s">
        <v>1997</v>
      </c>
      <c r="M1358" t="s">
        <v>1998</v>
      </c>
      <c r="N1358" s="126"/>
      <c r="Q1358" t="s">
        <v>2002</v>
      </c>
      <c r="R1358" t="s">
        <v>18808</v>
      </c>
      <c r="S1358" s="120">
        <v>0.6</v>
      </c>
      <c r="U1358"/>
    </row>
    <row r="1359" spans="1:21">
      <c r="A1359">
        <v>1358</v>
      </c>
      <c r="B1359" s="1" t="s">
        <v>2003</v>
      </c>
      <c r="C1359" s="1" t="s">
        <v>801</v>
      </c>
      <c r="D1359" s="1" t="s">
        <v>1776</v>
      </c>
      <c r="E1359" t="s">
        <v>497</v>
      </c>
      <c r="F1359" t="s">
        <v>2004</v>
      </c>
      <c r="G1359" t="s">
        <v>57</v>
      </c>
      <c r="H1359" t="s">
        <v>803</v>
      </c>
      <c r="I1359" t="s">
        <v>1975</v>
      </c>
      <c r="J1359" s="1">
        <v>4</v>
      </c>
      <c r="K1359" t="s">
        <v>2004</v>
      </c>
      <c r="L1359" t="s">
        <v>2005</v>
      </c>
      <c r="M1359" t="s">
        <v>2006</v>
      </c>
      <c r="N1359" s="126"/>
      <c r="Q1359" t="s">
        <v>2003</v>
      </c>
      <c r="R1359" t="s">
        <v>18809</v>
      </c>
      <c r="S1359" s="120">
        <v>0.6</v>
      </c>
      <c r="U1359"/>
    </row>
    <row r="1360" spans="1:21">
      <c r="A1360">
        <v>1359</v>
      </c>
      <c r="B1360" s="1" t="s">
        <v>2007</v>
      </c>
      <c r="C1360" s="1" t="s">
        <v>164</v>
      </c>
      <c r="D1360" s="1" t="s">
        <v>1776</v>
      </c>
      <c r="E1360" t="s">
        <v>497</v>
      </c>
      <c r="F1360" t="s">
        <v>2008</v>
      </c>
      <c r="G1360" t="s">
        <v>57</v>
      </c>
      <c r="H1360" t="s">
        <v>166</v>
      </c>
      <c r="I1360" t="s">
        <v>1975</v>
      </c>
      <c r="J1360" s="1">
        <v>4</v>
      </c>
      <c r="K1360" t="s">
        <v>2008</v>
      </c>
      <c r="L1360" t="s">
        <v>2009</v>
      </c>
      <c r="M1360" t="s">
        <v>2010</v>
      </c>
      <c r="N1360" s="126"/>
      <c r="Q1360" t="s">
        <v>2007</v>
      </c>
      <c r="R1360" t="s">
        <v>18810</v>
      </c>
      <c r="S1360" s="120">
        <v>0.6</v>
      </c>
      <c r="U1360"/>
    </row>
    <row r="1361" spans="1:21">
      <c r="A1361">
        <v>1360</v>
      </c>
      <c r="B1361" s="1" t="s">
        <v>2011</v>
      </c>
      <c r="C1361" s="1" t="s">
        <v>164</v>
      </c>
      <c r="D1361" s="1" t="s">
        <v>1776</v>
      </c>
      <c r="E1361" t="s">
        <v>497</v>
      </c>
      <c r="F1361" t="s">
        <v>2008</v>
      </c>
      <c r="G1361" t="s">
        <v>57</v>
      </c>
      <c r="H1361" t="s">
        <v>166</v>
      </c>
      <c r="I1361" t="s">
        <v>1975</v>
      </c>
      <c r="J1361" s="1">
        <v>4</v>
      </c>
      <c r="K1361" t="s">
        <v>2008</v>
      </c>
      <c r="L1361" t="s">
        <v>2009</v>
      </c>
      <c r="M1361" t="s">
        <v>2010</v>
      </c>
      <c r="N1361" s="126"/>
      <c r="Q1361" t="s">
        <v>2011</v>
      </c>
      <c r="R1361" t="s">
        <v>18810</v>
      </c>
      <c r="S1361" s="120">
        <v>0.6</v>
      </c>
      <c r="U1361"/>
    </row>
    <row r="1362" spans="1:21">
      <c r="A1362">
        <v>1361</v>
      </c>
      <c r="B1362" s="1" t="s">
        <v>2012</v>
      </c>
      <c r="C1362" s="1" t="s">
        <v>164</v>
      </c>
      <c r="D1362" s="1" t="s">
        <v>1776</v>
      </c>
      <c r="E1362" t="s">
        <v>497</v>
      </c>
      <c r="F1362" t="s">
        <v>2008</v>
      </c>
      <c r="G1362" t="s">
        <v>57</v>
      </c>
      <c r="H1362" t="s">
        <v>166</v>
      </c>
      <c r="I1362" t="s">
        <v>1975</v>
      </c>
      <c r="J1362" s="1">
        <v>4</v>
      </c>
      <c r="K1362" t="s">
        <v>2008</v>
      </c>
      <c r="L1362" t="s">
        <v>2009</v>
      </c>
      <c r="M1362" t="s">
        <v>2010</v>
      </c>
      <c r="N1362" s="126"/>
      <c r="Q1362" t="s">
        <v>2012</v>
      </c>
      <c r="R1362" t="s">
        <v>18810</v>
      </c>
      <c r="S1362" s="120">
        <v>0.6</v>
      </c>
      <c r="U1362"/>
    </row>
    <row r="1363" spans="1:21">
      <c r="A1363">
        <v>1362</v>
      </c>
      <c r="B1363" s="1" t="s">
        <v>2013</v>
      </c>
      <c r="C1363" s="1" t="s">
        <v>164</v>
      </c>
      <c r="D1363" s="1" t="s">
        <v>1776</v>
      </c>
      <c r="E1363" t="s">
        <v>497</v>
      </c>
      <c r="F1363" t="s">
        <v>2008</v>
      </c>
      <c r="G1363" t="s">
        <v>57</v>
      </c>
      <c r="H1363" t="s">
        <v>166</v>
      </c>
      <c r="I1363" t="s">
        <v>1975</v>
      </c>
      <c r="J1363" s="1">
        <v>4</v>
      </c>
      <c r="K1363" t="s">
        <v>2008</v>
      </c>
      <c r="L1363" t="s">
        <v>2009</v>
      </c>
      <c r="M1363" t="s">
        <v>2010</v>
      </c>
      <c r="N1363" s="126"/>
      <c r="Q1363" t="s">
        <v>2013</v>
      </c>
      <c r="R1363" t="s">
        <v>18810</v>
      </c>
      <c r="S1363" s="120">
        <v>0.6</v>
      </c>
      <c r="U1363"/>
    </row>
    <row r="1364" spans="1:21">
      <c r="A1364">
        <v>1363</v>
      </c>
      <c r="B1364" s="1" t="s">
        <v>2014</v>
      </c>
      <c r="C1364" s="1" t="s">
        <v>164</v>
      </c>
      <c r="D1364" s="1" t="s">
        <v>1776</v>
      </c>
      <c r="E1364" t="s">
        <v>497</v>
      </c>
      <c r="F1364" t="s">
        <v>2008</v>
      </c>
      <c r="G1364" t="s">
        <v>57</v>
      </c>
      <c r="H1364" t="s">
        <v>166</v>
      </c>
      <c r="I1364" t="s">
        <v>1975</v>
      </c>
      <c r="J1364" s="1">
        <v>4</v>
      </c>
      <c r="K1364" t="s">
        <v>2008</v>
      </c>
      <c r="L1364" t="s">
        <v>2009</v>
      </c>
      <c r="M1364" t="s">
        <v>2010</v>
      </c>
      <c r="N1364" s="126"/>
      <c r="Q1364" t="s">
        <v>2014</v>
      </c>
      <c r="R1364" t="s">
        <v>18810</v>
      </c>
      <c r="S1364" s="120">
        <v>0.6</v>
      </c>
      <c r="U1364"/>
    </row>
    <row r="1365" spans="1:21">
      <c r="A1365">
        <v>1364</v>
      </c>
      <c r="B1365" s="1" t="s">
        <v>2015</v>
      </c>
      <c r="C1365" s="1" t="s">
        <v>175</v>
      </c>
      <c r="D1365" s="1" t="s">
        <v>1776</v>
      </c>
      <c r="E1365" t="s">
        <v>497</v>
      </c>
      <c r="F1365" t="s">
        <v>2016</v>
      </c>
      <c r="G1365" t="s">
        <v>57</v>
      </c>
      <c r="H1365" t="s">
        <v>177</v>
      </c>
      <c r="I1365" t="s">
        <v>1975</v>
      </c>
      <c r="J1365" s="1">
        <v>4</v>
      </c>
      <c r="K1365" t="s">
        <v>2017</v>
      </c>
      <c r="L1365" t="s">
        <v>2018</v>
      </c>
      <c r="M1365" t="s">
        <v>2019</v>
      </c>
      <c r="N1365" s="126"/>
      <c r="Q1365" t="s">
        <v>2015</v>
      </c>
      <c r="R1365" t="s">
        <v>18811</v>
      </c>
      <c r="S1365" s="120">
        <v>0.6</v>
      </c>
      <c r="U1365"/>
    </row>
    <row r="1366" spans="1:21">
      <c r="A1366">
        <v>1365</v>
      </c>
      <c r="B1366" s="1" t="s">
        <v>2020</v>
      </c>
      <c r="C1366" s="1" t="s">
        <v>175</v>
      </c>
      <c r="D1366" s="1" t="s">
        <v>1776</v>
      </c>
      <c r="E1366" t="s">
        <v>497</v>
      </c>
      <c r="F1366" t="s">
        <v>2016</v>
      </c>
      <c r="G1366" t="s">
        <v>57</v>
      </c>
      <c r="H1366" t="s">
        <v>177</v>
      </c>
      <c r="I1366" t="s">
        <v>1975</v>
      </c>
      <c r="J1366" s="1">
        <v>4</v>
      </c>
      <c r="K1366" t="s">
        <v>2017</v>
      </c>
      <c r="L1366" t="s">
        <v>2018</v>
      </c>
      <c r="M1366" t="s">
        <v>2019</v>
      </c>
      <c r="N1366" s="126"/>
      <c r="Q1366" t="s">
        <v>2020</v>
      </c>
      <c r="R1366" t="s">
        <v>18811</v>
      </c>
      <c r="S1366" s="120">
        <v>0.6</v>
      </c>
      <c r="U1366"/>
    </row>
    <row r="1367" spans="1:21">
      <c r="A1367">
        <v>1366</v>
      </c>
      <c r="B1367" s="1" t="s">
        <v>2021</v>
      </c>
      <c r="C1367" s="1" t="s">
        <v>175</v>
      </c>
      <c r="D1367" s="1" t="s">
        <v>1776</v>
      </c>
      <c r="E1367" t="s">
        <v>497</v>
      </c>
      <c r="F1367" t="s">
        <v>2016</v>
      </c>
      <c r="G1367" t="s">
        <v>57</v>
      </c>
      <c r="H1367" t="s">
        <v>177</v>
      </c>
      <c r="I1367" t="s">
        <v>1975</v>
      </c>
      <c r="J1367" s="1">
        <v>4</v>
      </c>
      <c r="K1367" t="s">
        <v>2017</v>
      </c>
      <c r="L1367" t="s">
        <v>2018</v>
      </c>
      <c r="M1367" t="s">
        <v>2019</v>
      </c>
      <c r="N1367" s="126"/>
      <c r="Q1367" t="s">
        <v>2021</v>
      </c>
      <c r="R1367" t="s">
        <v>18811</v>
      </c>
      <c r="S1367" s="120">
        <v>0.6</v>
      </c>
      <c r="U1367"/>
    </row>
    <row r="1368" spans="1:21">
      <c r="A1368">
        <v>1367</v>
      </c>
      <c r="B1368" s="1" t="s">
        <v>2022</v>
      </c>
      <c r="C1368" s="1" t="s">
        <v>175</v>
      </c>
      <c r="D1368" s="1" t="s">
        <v>1776</v>
      </c>
      <c r="E1368" t="s">
        <v>497</v>
      </c>
      <c r="F1368" t="s">
        <v>2016</v>
      </c>
      <c r="G1368" t="s">
        <v>57</v>
      </c>
      <c r="H1368" t="s">
        <v>177</v>
      </c>
      <c r="I1368" t="s">
        <v>1975</v>
      </c>
      <c r="J1368" s="1">
        <v>4</v>
      </c>
      <c r="K1368" t="s">
        <v>2017</v>
      </c>
      <c r="L1368" t="s">
        <v>2018</v>
      </c>
      <c r="M1368" t="s">
        <v>2019</v>
      </c>
      <c r="N1368" s="126"/>
      <c r="Q1368" t="s">
        <v>2022</v>
      </c>
      <c r="R1368" t="s">
        <v>18811</v>
      </c>
      <c r="S1368" s="120">
        <v>0.6</v>
      </c>
      <c r="U1368"/>
    </row>
    <row r="1369" spans="1:21">
      <c r="A1369">
        <v>1368</v>
      </c>
      <c r="B1369" s="1" t="s">
        <v>2023</v>
      </c>
      <c r="C1369" s="1" t="s">
        <v>175</v>
      </c>
      <c r="D1369" s="1" t="s">
        <v>1776</v>
      </c>
      <c r="E1369" t="s">
        <v>497</v>
      </c>
      <c r="F1369" t="s">
        <v>2016</v>
      </c>
      <c r="G1369" t="s">
        <v>57</v>
      </c>
      <c r="H1369" t="s">
        <v>177</v>
      </c>
      <c r="I1369" t="s">
        <v>1975</v>
      </c>
      <c r="J1369" s="1">
        <v>4</v>
      </c>
      <c r="K1369" t="s">
        <v>2017</v>
      </c>
      <c r="L1369" t="s">
        <v>2018</v>
      </c>
      <c r="M1369" t="s">
        <v>2019</v>
      </c>
      <c r="N1369" s="126"/>
      <c r="Q1369" t="s">
        <v>2023</v>
      </c>
      <c r="R1369" t="s">
        <v>18811</v>
      </c>
      <c r="S1369" s="120">
        <v>0.6</v>
      </c>
      <c r="U1369"/>
    </row>
    <row r="1370" spans="1:21">
      <c r="A1370">
        <v>1369</v>
      </c>
      <c r="B1370" s="1" t="s">
        <v>2024</v>
      </c>
      <c r="C1370" s="1" t="s">
        <v>175</v>
      </c>
      <c r="D1370" s="1" t="s">
        <v>1776</v>
      </c>
      <c r="E1370" t="s">
        <v>497</v>
      </c>
      <c r="F1370" t="s">
        <v>2016</v>
      </c>
      <c r="G1370" t="s">
        <v>57</v>
      </c>
      <c r="H1370" t="s">
        <v>177</v>
      </c>
      <c r="I1370" t="s">
        <v>1975</v>
      </c>
      <c r="J1370" s="1">
        <v>4</v>
      </c>
      <c r="K1370" t="s">
        <v>2017</v>
      </c>
      <c r="L1370" t="s">
        <v>2018</v>
      </c>
      <c r="M1370" t="s">
        <v>2019</v>
      </c>
      <c r="N1370" s="126"/>
      <c r="Q1370" t="s">
        <v>2024</v>
      </c>
      <c r="R1370" t="s">
        <v>18811</v>
      </c>
      <c r="S1370" s="120">
        <v>0.6</v>
      </c>
      <c r="U1370"/>
    </row>
    <row r="1371" spans="1:21">
      <c r="A1371">
        <v>1370</v>
      </c>
      <c r="B1371" s="1" t="s">
        <v>2025</v>
      </c>
      <c r="C1371" s="1" t="s">
        <v>175</v>
      </c>
      <c r="D1371" s="1" t="s">
        <v>1776</v>
      </c>
      <c r="E1371" t="s">
        <v>497</v>
      </c>
      <c r="F1371" t="s">
        <v>2016</v>
      </c>
      <c r="G1371" t="s">
        <v>57</v>
      </c>
      <c r="H1371" t="s">
        <v>177</v>
      </c>
      <c r="I1371" t="s">
        <v>1975</v>
      </c>
      <c r="J1371" s="1">
        <v>4</v>
      </c>
      <c r="K1371" t="s">
        <v>2017</v>
      </c>
      <c r="L1371" t="s">
        <v>2018</v>
      </c>
      <c r="M1371" t="s">
        <v>2019</v>
      </c>
      <c r="N1371" s="126"/>
      <c r="Q1371" t="s">
        <v>2025</v>
      </c>
      <c r="R1371" t="s">
        <v>18811</v>
      </c>
      <c r="S1371" s="120">
        <v>0.6</v>
      </c>
      <c r="U1371"/>
    </row>
    <row r="1372" spans="1:21">
      <c r="A1372">
        <v>1371</v>
      </c>
      <c r="B1372" s="1" t="s">
        <v>2026</v>
      </c>
      <c r="C1372" s="1" t="s">
        <v>175</v>
      </c>
      <c r="D1372" s="1" t="s">
        <v>1776</v>
      </c>
      <c r="E1372" t="s">
        <v>497</v>
      </c>
      <c r="F1372" t="s">
        <v>2016</v>
      </c>
      <c r="G1372" t="s">
        <v>57</v>
      </c>
      <c r="H1372" t="s">
        <v>177</v>
      </c>
      <c r="I1372" t="s">
        <v>1975</v>
      </c>
      <c r="J1372" s="1">
        <v>4</v>
      </c>
      <c r="K1372" t="s">
        <v>2017</v>
      </c>
      <c r="L1372" t="s">
        <v>2018</v>
      </c>
      <c r="M1372" t="s">
        <v>2019</v>
      </c>
      <c r="N1372" s="126"/>
      <c r="Q1372" t="s">
        <v>2026</v>
      </c>
      <c r="R1372" t="s">
        <v>18811</v>
      </c>
      <c r="S1372" s="120">
        <v>0.6</v>
      </c>
      <c r="U1372"/>
    </row>
    <row r="1373" spans="1:21">
      <c r="A1373">
        <v>1372</v>
      </c>
      <c r="B1373" s="1" t="s">
        <v>2027</v>
      </c>
      <c r="C1373" s="1" t="s">
        <v>175</v>
      </c>
      <c r="D1373" s="1" t="s">
        <v>1776</v>
      </c>
      <c r="E1373" t="s">
        <v>497</v>
      </c>
      <c r="F1373" t="s">
        <v>2016</v>
      </c>
      <c r="G1373" t="s">
        <v>57</v>
      </c>
      <c r="H1373" t="s">
        <v>177</v>
      </c>
      <c r="I1373" t="s">
        <v>1975</v>
      </c>
      <c r="J1373" s="1">
        <v>4</v>
      </c>
      <c r="K1373" t="s">
        <v>2017</v>
      </c>
      <c r="L1373" t="s">
        <v>2018</v>
      </c>
      <c r="M1373" t="s">
        <v>2019</v>
      </c>
      <c r="N1373" s="126"/>
      <c r="Q1373" t="s">
        <v>2027</v>
      </c>
      <c r="R1373" t="s">
        <v>18811</v>
      </c>
      <c r="S1373" s="120">
        <v>0.6</v>
      </c>
      <c r="U1373"/>
    </row>
    <row r="1374" spans="1:21">
      <c r="A1374">
        <v>1373</v>
      </c>
      <c r="B1374" s="1" t="s">
        <v>2028</v>
      </c>
      <c r="C1374" s="1" t="s">
        <v>36</v>
      </c>
      <c r="D1374" s="1" t="s">
        <v>1776</v>
      </c>
      <c r="E1374" t="s">
        <v>497</v>
      </c>
      <c r="F1374" t="s">
        <v>2029</v>
      </c>
      <c r="G1374" t="s">
        <v>57</v>
      </c>
      <c r="H1374" t="s">
        <v>40</v>
      </c>
      <c r="I1374" t="s">
        <v>1975</v>
      </c>
      <c r="J1374" s="1">
        <v>4</v>
      </c>
      <c r="K1374" t="s">
        <v>2030</v>
      </c>
      <c r="L1374" t="s">
        <v>2031</v>
      </c>
      <c r="M1374" t="s">
        <v>2032</v>
      </c>
      <c r="N1374" s="126"/>
      <c r="Q1374" t="s">
        <v>2028</v>
      </c>
      <c r="R1374" t="s">
        <v>18812</v>
      </c>
      <c r="S1374" s="120">
        <v>0.6</v>
      </c>
      <c r="U1374"/>
    </row>
    <row r="1375" spans="1:21">
      <c r="A1375">
        <v>1374</v>
      </c>
      <c r="B1375" s="1" t="s">
        <v>2033</v>
      </c>
      <c r="C1375" s="1" t="s">
        <v>36</v>
      </c>
      <c r="D1375" s="1" t="s">
        <v>1776</v>
      </c>
      <c r="E1375" t="s">
        <v>497</v>
      </c>
      <c r="F1375" t="s">
        <v>2029</v>
      </c>
      <c r="G1375" t="s">
        <v>57</v>
      </c>
      <c r="H1375" t="s">
        <v>40</v>
      </c>
      <c r="I1375" t="s">
        <v>1975</v>
      </c>
      <c r="J1375" s="1">
        <v>4</v>
      </c>
      <c r="K1375" t="s">
        <v>2030</v>
      </c>
      <c r="L1375" t="s">
        <v>2031</v>
      </c>
      <c r="M1375" t="s">
        <v>2032</v>
      </c>
      <c r="N1375" s="126"/>
      <c r="Q1375" t="s">
        <v>2033</v>
      </c>
      <c r="R1375" t="s">
        <v>18812</v>
      </c>
      <c r="S1375" s="120">
        <v>0.6</v>
      </c>
      <c r="U1375"/>
    </row>
    <row r="1376" spans="1:21">
      <c r="A1376">
        <v>1375</v>
      </c>
      <c r="B1376" s="1" t="s">
        <v>2034</v>
      </c>
      <c r="C1376" s="1" t="s">
        <v>36</v>
      </c>
      <c r="D1376" s="1" t="s">
        <v>1776</v>
      </c>
      <c r="E1376" t="s">
        <v>497</v>
      </c>
      <c r="F1376" t="s">
        <v>2029</v>
      </c>
      <c r="G1376" t="s">
        <v>57</v>
      </c>
      <c r="H1376" t="s">
        <v>40</v>
      </c>
      <c r="I1376" t="s">
        <v>1975</v>
      </c>
      <c r="J1376" s="1">
        <v>4</v>
      </c>
      <c r="K1376" t="s">
        <v>2030</v>
      </c>
      <c r="L1376" t="s">
        <v>2031</v>
      </c>
      <c r="M1376" t="s">
        <v>2032</v>
      </c>
      <c r="N1376" s="126"/>
      <c r="Q1376" t="s">
        <v>2034</v>
      </c>
      <c r="R1376" t="s">
        <v>18812</v>
      </c>
      <c r="S1376" s="120">
        <v>0.6</v>
      </c>
      <c r="U1376"/>
    </row>
    <row r="1377" spans="1:21">
      <c r="A1377">
        <v>1376</v>
      </c>
      <c r="B1377" s="1" t="s">
        <v>2035</v>
      </c>
      <c r="C1377" s="1" t="s">
        <v>36</v>
      </c>
      <c r="D1377" s="1" t="s">
        <v>1776</v>
      </c>
      <c r="E1377" t="s">
        <v>497</v>
      </c>
      <c r="F1377" t="s">
        <v>2029</v>
      </c>
      <c r="G1377" t="s">
        <v>57</v>
      </c>
      <c r="H1377" t="s">
        <v>40</v>
      </c>
      <c r="I1377" t="s">
        <v>1975</v>
      </c>
      <c r="J1377" s="1">
        <v>4</v>
      </c>
      <c r="K1377" t="s">
        <v>2030</v>
      </c>
      <c r="L1377" t="s">
        <v>2031</v>
      </c>
      <c r="M1377" t="s">
        <v>2032</v>
      </c>
      <c r="N1377" s="126"/>
      <c r="Q1377" t="s">
        <v>2035</v>
      </c>
      <c r="R1377" t="s">
        <v>18812</v>
      </c>
      <c r="S1377" s="120">
        <v>0.6</v>
      </c>
      <c r="U1377"/>
    </row>
    <row r="1378" spans="1:21">
      <c r="A1378">
        <v>1377</v>
      </c>
      <c r="B1378" s="1" t="s">
        <v>2036</v>
      </c>
      <c r="C1378" s="1" t="s">
        <v>36</v>
      </c>
      <c r="D1378" s="1" t="s">
        <v>1776</v>
      </c>
      <c r="E1378" t="s">
        <v>497</v>
      </c>
      <c r="F1378" t="s">
        <v>2029</v>
      </c>
      <c r="G1378" t="s">
        <v>57</v>
      </c>
      <c r="H1378" t="s">
        <v>40</v>
      </c>
      <c r="I1378" t="s">
        <v>1975</v>
      </c>
      <c r="J1378" s="1">
        <v>4</v>
      </c>
      <c r="K1378" t="s">
        <v>2030</v>
      </c>
      <c r="L1378" t="s">
        <v>2031</v>
      </c>
      <c r="M1378" t="s">
        <v>2032</v>
      </c>
      <c r="N1378" s="126"/>
      <c r="Q1378" t="s">
        <v>2036</v>
      </c>
      <c r="R1378" t="s">
        <v>18812</v>
      </c>
      <c r="S1378" s="120">
        <v>0.6</v>
      </c>
      <c r="U1378"/>
    </row>
    <row r="1379" spans="1:21">
      <c r="A1379">
        <v>1378</v>
      </c>
      <c r="B1379" s="1" t="s">
        <v>2037</v>
      </c>
      <c r="C1379" s="1" t="s">
        <v>36</v>
      </c>
      <c r="D1379" s="1" t="s">
        <v>1776</v>
      </c>
      <c r="E1379" t="s">
        <v>497</v>
      </c>
      <c r="F1379" t="s">
        <v>2029</v>
      </c>
      <c r="G1379" t="s">
        <v>57</v>
      </c>
      <c r="H1379" t="s">
        <v>40</v>
      </c>
      <c r="I1379" t="s">
        <v>1975</v>
      </c>
      <c r="J1379" s="1">
        <v>4</v>
      </c>
      <c r="K1379" t="s">
        <v>2030</v>
      </c>
      <c r="L1379" t="s">
        <v>2031</v>
      </c>
      <c r="M1379" t="s">
        <v>2032</v>
      </c>
      <c r="N1379" s="126"/>
      <c r="Q1379" t="s">
        <v>2037</v>
      </c>
      <c r="R1379" t="s">
        <v>18812</v>
      </c>
      <c r="S1379" s="120">
        <v>0.6</v>
      </c>
      <c r="U1379"/>
    </row>
    <row r="1380" spans="1:21">
      <c r="A1380">
        <v>1379</v>
      </c>
      <c r="B1380" s="1" t="s">
        <v>2038</v>
      </c>
      <c r="C1380" s="1" t="s">
        <v>36</v>
      </c>
      <c r="D1380" s="1" t="s">
        <v>1776</v>
      </c>
      <c r="E1380" t="s">
        <v>497</v>
      </c>
      <c r="F1380" t="s">
        <v>2029</v>
      </c>
      <c r="G1380" t="s">
        <v>57</v>
      </c>
      <c r="H1380" t="s">
        <v>40</v>
      </c>
      <c r="I1380" t="s">
        <v>1975</v>
      </c>
      <c r="J1380" s="1">
        <v>4</v>
      </c>
      <c r="K1380" t="s">
        <v>2030</v>
      </c>
      <c r="L1380" t="s">
        <v>2031</v>
      </c>
      <c r="M1380" t="s">
        <v>2032</v>
      </c>
      <c r="N1380" s="126"/>
      <c r="Q1380" t="s">
        <v>2038</v>
      </c>
      <c r="R1380" t="s">
        <v>18812</v>
      </c>
      <c r="S1380" s="120">
        <v>0.6</v>
      </c>
      <c r="U1380"/>
    </row>
    <row r="1381" spans="1:21">
      <c r="A1381">
        <v>1380</v>
      </c>
      <c r="B1381" s="1" t="s">
        <v>2039</v>
      </c>
      <c r="C1381" s="1" t="s">
        <v>36</v>
      </c>
      <c r="D1381" s="1" t="s">
        <v>1776</v>
      </c>
      <c r="E1381" t="s">
        <v>497</v>
      </c>
      <c r="F1381" t="s">
        <v>2029</v>
      </c>
      <c r="G1381" t="s">
        <v>57</v>
      </c>
      <c r="H1381" t="s">
        <v>40</v>
      </c>
      <c r="I1381" t="s">
        <v>1975</v>
      </c>
      <c r="J1381" s="1">
        <v>4</v>
      </c>
      <c r="K1381" t="s">
        <v>2030</v>
      </c>
      <c r="L1381" t="s">
        <v>2031</v>
      </c>
      <c r="M1381" t="s">
        <v>2032</v>
      </c>
      <c r="N1381" s="126"/>
      <c r="Q1381" t="s">
        <v>2039</v>
      </c>
      <c r="R1381" t="s">
        <v>18812</v>
      </c>
      <c r="S1381" s="120">
        <v>0.6</v>
      </c>
      <c r="U1381"/>
    </row>
    <row r="1382" spans="1:21">
      <c r="A1382">
        <v>1381</v>
      </c>
      <c r="B1382" s="1" t="s">
        <v>2040</v>
      </c>
      <c r="C1382" s="1" t="s">
        <v>36</v>
      </c>
      <c r="D1382" s="1" t="s">
        <v>1776</v>
      </c>
      <c r="E1382" t="s">
        <v>497</v>
      </c>
      <c r="F1382" t="s">
        <v>2029</v>
      </c>
      <c r="G1382" t="s">
        <v>57</v>
      </c>
      <c r="H1382" t="s">
        <v>40</v>
      </c>
      <c r="I1382" t="s">
        <v>1975</v>
      </c>
      <c r="J1382" s="1">
        <v>4</v>
      </c>
      <c r="K1382" t="s">
        <v>2030</v>
      </c>
      <c r="L1382" t="s">
        <v>2031</v>
      </c>
      <c r="M1382" t="s">
        <v>2032</v>
      </c>
      <c r="N1382" s="126"/>
      <c r="Q1382" t="s">
        <v>2040</v>
      </c>
      <c r="R1382" t="s">
        <v>18812</v>
      </c>
      <c r="S1382" s="120">
        <v>0.6</v>
      </c>
      <c r="U1382"/>
    </row>
    <row r="1383" spans="1:21">
      <c r="A1383">
        <v>1382</v>
      </c>
      <c r="B1383" s="1" t="s">
        <v>2041</v>
      </c>
      <c r="C1383" s="1" t="s">
        <v>36</v>
      </c>
      <c r="D1383" s="1" t="s">
        <v>1776</v>
      </c>
      <c r="E1383" t="s">
        <v>497</v>
      </c>
      <c r="F1383" t="s">
        <v>2029</v>
      </c>
      <c r="G1383" t="s">
        <v>57</v>
      </c>
      <c r="H1383" t="s">
        <v>40</v>
      </c>
      <c r="I1383" t="s">
        <v>1975</v>
      </c>
      <c r="J1383" s="1">
        <v>4</v>
      </c>
      <c r="K1383" t="s">
        <v>2030</v>
      </c>
      <c r="L1383" t="s">
        <v>2031</v>
      </c>
      <c r="M1383" t="s">
        <v>2032</v>
      </c>
      <c r="N1383" s="126"/>
      <c r="Q1383" t="s">
        <v>2041</v>
      </c>
      <c r="R1383" t="s">
        <v>18812</v>
      </c>
      <c r="S1383" s="120">
        <v>0.6</v>
      </c>
      <c r="U1383"/>
    </row>
    <row r="1384" spans="1:21">
      <c r="A1384">
        <v>1383</v>
      </c>
      <c r="B1384" s="1" t="s">
        <v>2042</v>
      </c>
      <c r="C1384" s="1" t="s">
        <v>36</v>
      </c>
      <c r="D1384" s="1" t="s">
        <v>1776</v>
      </c>
      <c r="E1384" t="s">
        <v>497</v>
      </c>
      <c r="F1384" t="s">
        <v>2029</v>
      </c>
      <c r="G1384" t="s">
        <v>57</v>
      </c>
      <c r="H1384" t="s">
        <v>40</v>
      </c>
      <c r="I1384" t="s">
        <v>1975</v>
      </c>
      <c r="J1384" s="1">
        <v>4</v>
      </c>
      <c r="K1384" t="s">
        <v>2030</v>
      </c>
      <c r="L1384" t="s">
        <v>2031</v>
      </c>
      <c r="M1384" t="s">
        <v>2032</v>
      </c>
      <c r="N1384" s="126"/>
      <c r="Q1384" t="s">
        <v>2042</v>
      </c>
      <c r="R1384" t="s">
        <v>18812</v>
      </c>
      <c r="S1384" s="120">
        <v>0.6</v>
      </c>
      <c r="U1384"/>
    </row>
    <row r="1385" spans="1:21">
      <c r="A1385">
        <v>1384</v>
      </c>
      <c r="B1385" s="1" t="s">
        <v>2043</v>
      </c>
      <c r="C1385" s="1" t="s">
        <v>36</v>
      </c>
      <c r="D1385" s="1" t="s">
        <v>1776</v>
      </c>
      <c r="E1385" t="s">
        <v>497</v>
      </c>
      <c r="F1385" t="s">
        <v>2029</v>
      </c>
      <c r="G1385" t="s">
        <v>57</v>
      </c>
      <c r="H1385" t="s">
        <v>40</v>
      </c>
      <c r="I1385" t="s">
        <v>1975</v>
      </c>
      <c r="J1385" s="1">
        <v>4</v>
      </c>
      <c r="K1385" t="s">
        <v>2030</v>
      </c>
      <c r="L1385" t="s">
        <v>2031</v>
      </c>
      <c r="M1385" t="s">
        <v>2032</v>
      </c>
      <c r="N1385" s="126"/>
      <c r="Q1385" t="s">
        <v>2043</v>
      </c>
      <c r="R1385" t="s">
        <v>18812</v>
      </c>
      <c r="S1385" s="120">
        <v>0.6</v>
      </c>
      <c r="U1385"/>
    </row>
    <row r="1386" spans="1:21">
      <c r="A1386">
        <v>1385</v>
      </c>
      <c r="B1386" s="1" t="s">
        <v>2044</v>
      </c>
      <c r="C1386" s="1" t="s">
        <v>36</v>
      </c>
      <c r="D1386" s="1" t="s">
        <v>1776</v>
      </c>
      <c r="E1386" t="s">
        <v>497</v>
      </c>
      <c r="F1386" t="s">
        <v>2029</v>
      </c>
      <c r="G1386" t="s">
        <v>57</v>
      </c>
      <c r="H1386" t="s">
        <v>40</v>
      </c>
      <c r="I1386" t="s">
        <v>1975</v>
      </c>
      <c r="J1386" s="1">
        <v>4</v>
      </c>
      <c r="K1386" t="s">
        <v>2030</v>
      </c>
      <c r="L1386" t="s">
        <v>2031</v>
      </c>
      <c r="M1386" t="s">
        <v>2032</v>
      </c>
      <c r="N1386" s="126"/>
      <c r="Q1386" t="s">
        <v>2044</v>
      </c>
      <c r="R1386" t="s">
        <v>18812</v>
      </c>
      <c r="S1386" s="120">
        <v>0.6</v>
      </c>
      <c r="U1386"/>
    </row>
    <row r="1387" spans="1:21">
      <c r="A1387">
        <v>1386</v>
      </c>
      <c r="B1387" s="1" t="s">
        <v>2045</v>
      </c>
      <c r="C1387" s="1" t="s">
        <v>36</v>
      </c>
      <c r="D1387" s="1" t="s">
        <v>1776</v>
      </c>
      <c r="E1387" t="s">
        <v>497</v>
      </c>
      <c r="F1387" t="s">
        <v>2029</v>
      </c>
      <c r="G1387" t="s">
        <v>57</v>
      </c>
      <c r="H1387" t="s">
        <v>40</v>
      </c>
      <c r="I1387" t="s">
        <v>1975</v>
      </c>
      <c r="J1387" s="1">
        <v>4</v>
      </c>
      <c r="K1387" t="s">
        <v>2030</v>
      </c>
      <c r="L1387" t="s">
        <v>2031</v>
      </c>
      <c r="M1387" t="s">
        <v>2032</v>
      </c>
      <c r="N1387" s="126"/>
      <c r="Q1387" t="s">
        <v>2045</v>
      </c>
      <c r="R1387" t="s">
        <v>18812</v>
      </c>
      <c r="S1387" s="120">
        <v>0.6</v>
      </c>
      <c r="U1387"/>
    </row>
    <row r="1388" spans="1:21">
      <c r="A1388">
        <v>1387</v>
      </c>
      <c r="B1388" s="1" t="s">
        <v>2046</v>
      </c>
      <c r="C1388" s="1" t="s">
        <v>36</v>
      </c>
      <c r="D1388" s="1" t="s">
        <v>1776</v>
      </c>
      <c r="E1388" t="s">
        <v>497</v>
      </c>
      <c r="F1388" t="s">
        <v>2029</v>
      </c>
      <c r="G1388" t="s">
        <v>57</v>
      </c>
      <c r="H1388" t="s">
        <v>40</v>
      </c>
      <c r="I1388" t="s">
        <v>1975</v>
      </c>
      <c r="J1388" s="1">
        <v>4</v>
      </c>
      <c r="K1388" t="s">
        <v>2030</v>
      </c>
      <c r="L1388" t="s">
        <v>2031</v>
      </c>
      <c r="M1388" t="s">
        <v>2032</v>
      </c>
      <c r="N1388" s="126"/>
      <c r="Q1388" t="s">
        <v>2046</v>
      </c>
      <c r="R1388" t="s">
        <v>18812</v>
      </c>
      <c r="S1388" s="120">
        <v>0.6</v>
      </c>
      <c r="U1388"/>
    </row>
    <row r="1389" spans="1:21">
      <c r="A1389">
        <v>1388</v>
      </c>
      <c r="B1389" s="1" t="s">
        <v>2047</v>
      </c>
      <c r="C1389" s="1" t="s">
        <v>36</v>
      </c>
      <c r="D1389" s="1" t="s">
        <v>1776</v>
      </c>
      <c r="E1389" t="s">
        <v>497</v>
      </c>
      <c r="F1389" t="s">
        <v>2029</v>
      </c>
      <c r="G1389" t="s">
        <v>57</v>
      </c>
      <c r="H1389" t="s">
        <v>40</v>
      </c>
      <c r="I1389" t="s">
        <v>1975</v>
      </c>
      <c r="J1389" s="1">
        <v>4</v>
      </c>
      <c r="K1389" t="s">
        <v>2030</v>
      </c>
      <c r="L1389" t="s">
        <v>2031</v>
      </c>
      <c r="M1389" t="s">
        <v>2032</v>
      </c>
      <c r="N1389" s="126"/>
      <c r="Q1389" t="s">
        <v>2047</v>
      </c>
      <c r="R1389" t="s">
        <v>18812</v>
      </c>
      <c r="S1389" s="120">
        <v>0.6</v>
      </c>
      <c r="U1389"/>
    </row>
    <row r="1390" spans="1:21">
      <c r="A1390">
        <v>1389</v>
      </c>
      <c r="B1390" s="1" t="s">
        <v>2048</v>
      </c>
      <c r="C1390" s="1" t="s">
        <v>201</v>
      </c>
      <c r="D1390" s="1" t="s">
        <v>1776</v>
      </c>
      <c r="E1390" t="s">
        <v>497</v>
      </c>
      <c r="F1390" t="s">
        <v>2049</v>
      </c>
      <c r="G1390" t="s">
        <v>57</v>
      </c>
      <c r="H1390" t="s">
        <v>203</v>
      </c>
      <c r="I1390" t="s">
        <v>1975</v>
      </c>
      <c r="J1390" s="1">
        <v>4</v>
      </c>
      <c r="K1390" t="s">
        <v>2049</v>
      </c>
      <c r="L1390" t="s">
        <v>2050</v>
      </c>
      <c r="M1390" t="s">
        <v>2051</v>
      </c>
      <c r="N1390" s="126"/>
      <c r="Q1390" t="s">
        <v>2048</v>
      </c>
      <c r="R1390" t="s">
        <v>18813</v>
      </c>
      <c r="S1390" s="120">
        <v>0.6</v>
      </c>
      <c r="U1390"/>
    </row>
    <row r="1391" spans="1:21">
      <c r="A1391">
        <v>1390</v>
      </c>
      <c r="B1391" s="1" t="s">
        <v>2052</v>
      </c>
      <c r="C1391" s="1" t="s">
        <v>201</v>
      </c>
      <c r="D1391" s="1" t="s">
        <v>1776</v>
      </c>
      <c r="E1391" t="s">
        <v>497</v>
      </c>
      <c r="F1391" t="s">
        <v>2049</v>
      </c>
      <c r="G1391" t="s">
        <v>57</v>
      </c>
      <c r="H1391" t="s">
        <v>203</v>
      </c>
      <c r="I1391" t="s">
        <v>1975</v>
      </c>
      <c r="J1391" s="1">
        <v>4</v>
      </c>
      <c r="K1391" t="s">
        <v>2049</v>
      </c>
      <c r="L1391" t="s">
        <v>2050</v>
      </c>
      <c r="M1391" t="s">
        <v>2051</v>
      </c>
      <c r="N1391" s="126"/>
      <c r="Q1391" t="s">
        <v>2052</v>
      </c>
      <c r="R1391" t="s">
        <v>18813</v>
      </c>
      <c r="S1391" s="120">
        <v>0.6</v>
      </c>
      <c r="U1391"/>
    </row>
    <row r="1392" spans="1:21">
      <c r="A1392">
        <v>1391</v>
      </c>
      <c r="B1392" s="1" t="s">
        <v>2053</v>
      </c>
      <c r="C1392" s="1" t="s">
        <v>201</v>
      </c>
      <c r="D1392" s="1" t="s">
        <v>1776</v>
      </c>
      <c r="E1392" t="s">
        <v>497</v>
      </c>
      <c r="F1392" t="s">
        <v>2049</v>
      </c>
      <c r="G1392" t="s">
        <v>57</v>
      </c>
      <c r="H1392" t="s">
        <v>203</v>
      </c>
      <c r="I1392" t="s">
        <v>1975</v>
      </c>
      <c r="J1392" s="1">
        <v>4</v>
      </c>
      <c r="K1392" t="s">
        <v>2049</v>
      </c>
      <c r="L1392" t="s">
        <v>2050</v>
      </c>
      <c r="M1392" t="s">
        <v>2051</v>
      </c>
      <c r="N1392" s="126"/>
      <c r="Q1392" t="s">
        <v>2053</v>
      </c>
      <c r="R1392" t="s">
        <v>18813</v>
      </c>
      <c r="S1392" s="120">
        <v>0.6</v>
      </c>
      <c r="U1392"/>
    </row>
    <row r="1393" spans="1:21">
      <c r="A1393">
        <v>1392</v>
      </c>
      <c r="B1393" s="1" t="s">
        <v>2054</v>
      </c>
      <c r="C1393" s="1" t="s">
        <v>201</v>
      </c>
      <c r="D1393" s="1" t="s">
        <v>1776</v>
      </c>
      <c r="E1393" t="s">
        <v>497</v>
      </c>
      <c r="F1393" t="s">
        <v>2049</v>
      </c>
      <c r="G1393" t="s">
        <v>57</v>
      </c>
      <c r="H1393" t="s">
        <v>203</v>
      </c>
      <c r="I1393" t="s">
        <v>1975</v>
      </c>
      <c r="J1393" s="1">
        <v>4</v>
      </c>
      <c r="K1393" t="s">
        <v>2049</v>
      </c>
      <c r="L1393" t="s">
        <v>2050</v>
      </c>
      <c r="M1393" t="s">
        <v>2051</v>
      </c>
      <c r="N1393" s="126"/>
      <c r="Q1393" t="s">
        <v>2054</v>
      </c>
      <c r="R1393" t="s">
        <v>18813</v>
      </c>
      <c r="S1393" s="120">
        <v>0.6</v>
      </c>
      <c r="U1393"/>
    </row>
    <row r="1394" spans="1:21">
      <c r="A1394">
        <v>1393</v>
      </c>
      <c r="B1394" s="1" t="s">
        <v>2055</v>
      </c>
      <c r="C1394" s="1" t="s">
        <v>201</v>
      </c>
      <c r="D1394" s="1" t="s">
        <v>1776</v>
      </c>
      <c r="E1394" t="s">
        <v>497</v>
      </c>
      <c r="F1394" t="s">
        <v>2049</v>
      </c>
      <c r="G1394" t="s">
        <v>57</v>
      </c>
      <c r="H1394" t="s">
        <v>203</v>
      </c>
      <c r="I1394" t="s">
        <v>1975</v>
      </c>
      <c r="J1394" s="1">
        <v>4</v>
      </c>
      <c r="K1394" t="s">
        <v>2049</v>
      </c>
      <c r="L1394" t="s">
        <v>2050</v>
      </c>
      <c r="M1394" t="s">
        <v>2051</v>
      </c>
      <c r="N1394" s="126"/>
      <c r="Q1394" t="s">
        <v>2055</v>
      </c>
      <c r="R1394" t="s">
        <v>18813</v>
      </c>
      <c r="S1394" s="120">
        <v>0.6</v>
      </c>
      <c r="U1394"/>
    </row>
    <row r="1395" spans="1:21">
      <c r="A1395">
        <v>1394</v>
      </c>
      <c r="B1395" s="1" t="s">
        <v>2056</v>
      </c>
      <c r="C1395" s="1" t="s">
        <v>201</v>
      </c>
      <c r="D1395" s="1" t="s">
        <v>1776</v>
      </c>
      <c r="E1395" t="s">
        <v>497</v>
      </c>
      <c r="F1395" t="s">
        <v>2049</v>
      </c>
      <c r="G1395" t="s">
        <v>57</v>
      </c>
      <c r="H1395" t="s">
        <v>203</v>
      </c>
      <c r="I1395" t="s">
        <v>1975</v>
      </c>
      <c r="J1395" s="1">
        <v>4</v>
      </c>
      <c r="K1395" t="s">
        <v>2049</v>
      </c>
      <c r="L1395" t="s">
        <v>2050</v>
      </c>
      <c r="M1395" t="s">
        <v>2051</v>
      </c>
      <c r="N1395" s="126"/>
      <c r="Q1395" t="s">
        <v>2056</v>
      </c>
      <c r="R1395" t="s">
        <v>18813</v>
      </c>
      <c r="S1395" s="120">
        <v>0.6</v>
      </c>
      <c r="U1395"/>
    </row>
    <row r="1396" spans="1:21">
      <c r="A1396">
        <v>1395</v>
      </c>
      <c r="B1396" s="1" t="s">
        <v>2057</v>
      </c>
      <c r="C1396" s="1" t="s">
        <v>64</v>
      </c>
      <c r="D1396" s="1" t="s">
        <v>1776</v>
      </c>
      <c r="E1396" t="s">
        <v>642</v>
      </c>
      <c r="F1396" t="s">
        <v>2058</v>
      </c>
      <c r="G1396" t="s">
        <v>39</v>
      </c>
      <c r="H1396" t="s">
        <v>67</v>
      </c>
      <c r="I1396" t="s">
        <v>1778</v>
      </c>
      <c r="J1396" s="1">
        <v>5</v>
      </c>
      <c r="K1396" t="s">
        <v>2058</v>
      </c>
      <c r="L1396" t="s">
        <v>2059</v>
      </c>
      <c r="M1396" t="s">
        <v>2060</v>
      </c>
      <c r="N1396" s="126"/>
      <c r="Q1396" t="s">
        <v>2057</v>
      </c>
      <c r="R1396" t="s">
        <v>18814</v>
      </c>
      <c r="S1396" s="120">
        <v>0.6</v>
      </c>
      <c r="U1396"/>
    </row>
    <row r="1397" spans="1:21">
      <c r="A1397">
        <v>1396</v>
      </c>
      <c r="B1397" s="1" t="s">
        <v>2061</v>
      </c>
      <c r="C1397" s="1" t="s">
        <v>64</v>
      </c>
      <c r="D1397" s="1" t="s">
        <v>1776</v>
      </c>
      <c r="E1397" t="s">
        <v>642</v>
      </c>
      <c r="F1397" t="s">
        <v>2058</v>
      </c>
      <c r="G1397" t="s">
        <v>39</v>
      </c>
      <c r="H1397" t="s">
        <v>67</v>
      </c>
      <c r="I1397" t="s">
        <v>1778</v>
      </c>
      <c r="J1397" s="1">
        <v>5</v>
      </c>
      <c r="K1397" t="s">
        <v>2058</v>
      </c>
      <c r="L1397" t="s">
        <v>2059</v>
      </c>
      <c r="M1397" t="s">
        <v>2060</v>
      </c>
      <c r="N1397" s="126"/>
      <c r="Q1397" t="s">
        <v>2061</v>
      </c>
      <c r="R1397" t="s">
        <v>18814</v>
      </c>
      <c r="S1397" s="120">
        <v>0.6</v>
      </c>
      <c r="U1397"/>
    </row>
    <row r="1398" spans="1:21">
      <c r="A1398">
        <v>1397</v>
      </c>
      <c r="B1398" s="1" t="s">
        <v>2062</v>
      </c>
      <c r="C1398" s="1" t="s">
        <v>64</v>
      </c>
      <c r="D1398" s="1" t="s">
        <v>1776</v>
      </c>
      <c r="E1398" t="s">
        <v>642</v>
      </c>
      <c r="F1398" t="s">
        <v>2058</v>
      </c>
      <c r="G1398" t="s">
        <v>39</v>
      </c>
      <c r="H1398" t="s">
        <v>67</v>
      </c>
      <c r="I1398" t="s">
        <v>1778</v>
      </c>
      <c r="J1398" s="1">
        <v>5</v>
      </c>
      <c r="K1398" t="s">
        <v>2058</v>
      </c>
      <c r="L1398" t="s">
        <v>2059</v>
      </c>
      <c r="M1398" t="s">
        <v>2060</v>
      </c>
      <c r="N1398" s="126"/>
      <c r="Q1398" t="s">
        <v>2062</v>
      </c>
      <c r="R1398" t="s">
        <v>18814</v>
      </c>
      <c r="S1398" s="120">
        <v>0.6</v>
      </c>
      <c r="U1398"/>
    </row>
    <row r="1399" spans="1:21">
      <c r="A1399">
        <v>1398</v>
      </c>
      <c r="B1399" s="1" t="s">
        <v>2063</v>
      </c>
      <c r="C1399" s="1" t="s">
        <v>64</v>
      </c>
      <c r="D1399" s="1" t="s">
        <v>1776</v>
      </c>
      <c r="E1399" t="s">
        <v>642</v>
      </c>
      <c r="F1399" t="s">
        <v>2058</v>
      </c>
      <c r="G1399" t="s">
        <v>39</v>
      </c>
      <c r="H1399" t="s">
        <v>67</v>
      </c>
      <c r="I1399" t="s">
        <v>1778</v>
      </c>
      <c r="J1399" s="1">
        <v>5</v>
      </c>
      <c r="K1399" t="s">
        <v>2058</v>
      </c>
      <c r="L1399" t="s">
        <v>2059</v>
      </c>
      <c r="M1399" t="s">
        <v>2060</v>
      </c>
      <c r="N1399" s="126"/>
      <c r="Q1399" t="s">
        <v>2063</v>
      </c>
      <c r="R1399" t="s">
        <v>18814</v>
      </c>
      <c r="S1399" s="120">
        <v>0.6</v>
      </c>
      <c r="U1399"/>
    </row>
    <row r="1400" spans="1:21">
      <c r="A1400">
        <v>1399</v>
      </c>
      <c r="B1400" s="1" t="s">
        <v>2064</v>
      </c>
      <c r="C1400" s="1" t="s">
        <v>64</v>
      </c>
      <c r="D1400" s="1" t="s">
        <v>1776</v>
      </c>
      <c r="E1400" t="s">
        <v>642</v>
      </c>
      <c r="F1400" t="s">
        <v>2058</v>
      </c>
      <c r="G1400" t="s">
        <v>39</v>
      </c>
      <c r="H1400" t="s">
        <v>67</v>
      </c>
      <c r="I1400" t="s">
        <v>1778</v>
      </c>
      <c r="J1400" s="1">
        <v>5</v>
      </c>
      <c r="K1400" t="s">
        <v>2058</v>
      </c>
      <c r="L1400" t="s">
        <v>2059</v>
      </c>
      <c r="M1400" t="s">
        <v>2060</v>
      </c>
      <c r="N1400" s="126"/>
      <c r="Q1400" t="s">
        <v>2064</v>
      </c>
      <c r="R1400" t="s">
        <v>18814</v>
      </c>
      <c r="S1400" s="120">
        <v>0.6</v>
      </c>
      <c r="U1400"/>
    </row>
    <row r="1401" spans="1:21">
      <c r="A1401">
        <v>1400</v>
      </c>
      <c r="B1401" s="1" t="s">
        <v>2065</v>
      </c>
      <c r="C1401" s="1" t="s">
        <v>64</v>
      </c>
      <c r="D1401" s="1" t="s">
        <v>1776</v>
      </c>
      <c r="E1401" t="s">
        <v>642</v>
      </c>
      <c r="F1401" t="s">
        <v>2058</v>
      </c>
      <c r="G1401" t="s">
        <v>39</v>
      </c>
      <c r="H1401" t="s">
        <v>67</v>
      </c>
      <c r="I1401" t="s">
        <v>1778</v>
      </c>
      <c r="J1401" s="1">
        <v>5</v>
      </c>
      <c r="K1401" t="s">
        <v>2058</v>
      </c>
      <c r="L1401" t="s">
        <v>2059</v>
      </c>
      <c r="M1401" t="s">
        <v>2060</v>
      </c>
      <c r="N1401" s="126"/>
      <c r="Q1401" t="s">
        <v>2065</v>
      </c>
      <c r="R1401" t="s">
        <v>18814</v>
      </c>
      <c r="S1401" s="120">
        <v>0.6</v>
      </c>
      <c r="U1401"/>
    </row>
    <row r="1402" spans="1:21">
      <c r="A1402">
        <v>1401</v>
      </c>
      <c r="B1402" s="1" t="s">
        <v>2066</v>
      </c>
      <c r="C1402" s="1" t="s">
        <v>87</v>
      </c>
      <c r="D1402" s="1" t="s">
        <v>1776</v>
      </c>
      <c r="E1402" t="s">
        <v>642</v>
      </c>
      <c r="F1402" t="s">
        <v>2067</v>
      </c>
      <c r="G1402" t="s">
        <v>39</v>
      </c>
      <c r="H1402" t="s">
        <v>89</v>
      </c>
      <c r="I1402" t="s">
        <v>1778</v>
      </c>
      <c r="J1402" s="1">
        <v>5</v>
      </c>
      <c r="K1402" t="s">
        <v>2067</v>
      </c>
      <c r="L1402" t="s">
        <v>2068</v>
      </c>
      <c r="M1402" t="s">
        <v>2069</v>
      </c>
      <c r="N1402" s="126"/>
      <c r="Q1402" t="s">
        <v>2066</v>
      </c>
      <c r="R1402" t="s">
        <v>18815</v>
      </c>
      <c r="S1402" s="120">
        <v>0.6</v>
      </c>
      <c r="U1402"/>
    </row>
    <row r="1403" spans="1:21">
      <c r="A1403">
        <v>1402</v>
      </c>
      <c r="B1403" s="1" t="s">
        <v>2070</v>
      </c>
      <c r="C1403" s="1" t="s">
        <v>87</v>
      </c>
      <c r="D1403" s="1" t="s">
        <v>1776</v>
      </c>
      <c r="E1403" t="s">
        <v>642</v>
      </c>
      <c r="F1403" t="s">
        <v>2067</v>
      </c>
      <c r="G1403" t="s">
        <v>39</v>
      </c>
      <c r="H1403" t="s">
        <v>89</v>
      </c>
      <c r="I1403" t="s">
        <v>1778</v>
      </c>
      <c r="J1403" s="1">
        <v>5</v>
      </c>
      <c r="K1403" t="s">
        <v>2067</v>
      </c>
      <c r="L1403" t="s">
        <v>2068</v>
      </c>
      <c r="M1403" t="s">
        <v>2069</v>
      </c>
      <c r="N1403" s="126"/>
      <c r="Q1403" t="s">
        <v>2070</v>
      </c>
      <c r="R1403" t="s">
        <v>18815</v>
      </c>
      <c r="S1403" s="120">
        <v>0.6</v>
      </c>
      <c r="U1403"/>
    </row>
    <row r="1404" spans="1:21">
      <c r="A1404">
        <v>1403</v>
      </c>
      <c r="B1404" s="1" t="s">
        <v>2071</v>
      </c>
      <c r="C1404" s="1" t="s">
        <v>87</v>
      </c>
      <c r="D1404" s="1" t="s">
        <v>1776</v>
      </c>
      <c r="E1404" t="s">
        <v>642</v>
      </c>
      <c r="F1404" t="s">
        <v>2067</v>
      </c>
      <c r="G1404" t="s">
        <v>39</v>
      </c>
      <c r="H1404" t="s">
        <v>89</v>
      </c>
      <c r="I1404" t="s">
        <v>1778</v>
      </c>
      <c r="J1404" s="1">
        <v>5</v>
      </c>
      <c r="K1404" t="s">
        <v>2067</v>
      </c>
      <c r="L1404" t="s">
        <v>2068</v>
      </c>
      <c r="M1404" t="s">
        <v>2069</v>
      </c>
      <c r="N1404" s="126"/>
      <c r="Q1404" t="s">
        <v>2071</v>
      </c>
      <c r="R1404" t="s">
        <v>18815</v>
      </c>
      <c r="S1404" s="120">
        <v>0.6</v>
      </c>
      <c r="U1404"/>
    </row>
    <row r="1405" spans="1:21">
      <c r="A1405">
        <v>1404</v>
      </c>
      <c r="B1405" s="1" t="s">
        <v>2072</v>
      </c>
      <c r="C1405" s="1" t="s">
        <v>87</v>
      </c>
      <c r="D1405" s="1" t="s">
        <v>1776</v>
      </c>
      <c r="E1405" t="s">
        <v>642</v>
      </c>
      <c r="F1405" t="s">
        <v>2067</v>
      </c>
      <c r="G1405" t="s">
        <v>39</v>
      </c>
      <c r="H1405" t="s">
        <v>89</v>
      </c>
      <c r="I1405" t="s">
        <v>1778</v>
      </c>
      <c r="J1405" s="1">
        <v>5</v>
      </c>
      <c r="K1405" t="s">
        <v>2067</v>
      </c>
      <c r="L1405" t="s">
        <v>2068</v>
      </c>
      <c r="M1405" t="s">
        <v>2069</v>
      </c>
      <c r="N1405" s="126"/>
      <c r="Q1405" t="s">
        <v>2072</v>
      </c>
      <c r="R1405" t="s">
        <v>18815</v>
      </c>
      <c r="S1405" s="120">
        <v>0.6</v>
      </c>
      <c r="U1405"/>
    </row>
    <row r="1406" spans="1:21">
      <c r="A1406">
        <v>1405</v>
      </c>
      <c r="B1406" s="1" t="s">
        <v>2073</v>
      </c>
      <c r="C1406" s="1" t="s">
        <v>87</v>
      </c>
      <c r="D1406" s="1" t="s">
        <v>1776</v>
      </c>
      <c r="E1406" t="s">
        <v>642</v>
      </c>
      <c r="F1406" t="s">
        <v>2067</v>
      </c>
      <c r="G1406" t="s">
        <v>39</v>
      </c>
      <c r="H1406" t="s">
        <v>89</v>
      </c>
      <c r="I1406" t="s">
        <v>1778</v>
      </c>
      <c r="J1406" s="1">
        <v>5</v>
      </c>
      <c r="K1406" t="s">
        <v>2067</v>
      </c>
      <c r="L1406" t="s">
        <v>2068</v>
      </c>
      <c r="M1406" t="s">
        <v>2069</v>
      </c>
      <c r="N1406" s="126"/>
      <c r="Q1406" t="s">
        <v>2073</v>
      </c>
      <c r="R1406" t="s">
        <v>18815</v>
      </c>
      <c r="S1406" s="120">
        <v>0.6</v>
      </c>
      <c r="U1406"/>
    </row>
    <row r="1407" spans="1:21">
      <c r="A1407">
        <v>1406</v>
      </c>
      <c r="B1407" s="1" t="s">
        <v>2074</v>
      </c>
      <c r="C1407" s="1" t="s">
        <v>105</v>
      </c>
      <c r="D1407" s="1" t="s">
        <v>1776</v>
      </c>
      <c r="E1407" t="s">
        <v>642</v>
      </c>
      <c r="F1407" t="s">
        <v>2075</v>
      </c>
      <c r="G1407" t="s">
        <v>39</v>
      </c>
      <c r="H1407" t="s">
        <v>107</v>
      </c>
      <c r="I1407" t="s">
        <v>1778</v>
      </c>
      <c r="J1407" s="1">
        <v>5</v>
      </c>
      <c r="K1407" t="s">
        <v>2075</v>
      </c>
      <c r="L1407" t="s">
        <v>2076</v>
      </c>
      <c r="M1407" t="s">
        <v>2077</v>
      </c>
      <c r="N1407" s="126"/>
      <c r="Q1407" t="s">
        <v>2074</v>
      </c>
      <c r="R1407" t="s">
        <v>18816</v>
      </c>
      <c r="S1407" s="120">
        <v>0.6</v>
      </c>
      <c r="U1407"/>
    </row>
    <row r="1408" spans="1:21">
      <c r="A1408">
        <v>1407</v>
      </c>
      <c r="B1408" s="1" t="s">
        <v>1893</v>
      </c>
      <c r="C1408" s="1" t="s">
        <v>105</v>
      </c>
      <c r="D1408" s="1" t="s">
        <v>1776</v>
      </c>
      <c r="E1408" t="s">
        <v>642</v>
      </c>
      <c r="F1408" t="s">
        <v>2075</v>
      </c>
      <c r="G1408" t="s">
        <v>39</v>
      </c>
      <c r="H1408" t="s">
        <v>107</v>
      </c>
      <c r="I1408" t="s">
        <v>1778</v>
      </c>
      <c r="J1408" s="1">
        <v>5</v>
      </c>
      <c r="K1408" t="s">
        <v>2075</v>
      </c>
      <c r="L1408" t="s">
        <v>2076</v>
      </c>
      <c r="M1408" t="s">
        <v>2077</v>
      </c>
      <c r="N1408" s="126"/>
      <c r="Q1408" t="s">
        <v>1893</v>
      </c>
      <c r="R1408" t="s">
        <v>18816</v>
      </c>
      <c r="S1408" s="120">
        <v>0.6</v>
      </c>
      <c r="U1408"/>
    </row>
    <row r="1409" spans="1:21">
      <c r="A1409">
        <v>1408</v>
      </c>
      <c r="B1409" s="1" t="s">
        <v>2078</v>
      </c>
      <c r="C1409" s="1" t="s">
        <v>105</v>
      </c>
      <c r="D1409" s="1" t="s">
        <v>1776</v>
      </c>
      <c r="E1409" t="s">
        <v>642</v>
      </c>
      <c r="F1409" t="s">
        <v>2075</v>
      </c>
      <c r="G1409" t="s">
        <v>39</v>
      </c>
      <c r="H1409" t="s">
        <v>107</v>
      </c>
      <c r="I1409" t="s">
        <v>1778</v>
      </c>
      <c r="J1409" s="1">
        <v>5</v>
      </c>
      <c r="K1409" t="s">
        <v>2075</v>
      </c>
      <c r="L1409" t="s">
        <v>2076</v>
      </c>
      <c r="M1409" t="s">
        <v>2077</v>
      </c>
      <c r="N1409" s="126">
        <v>0.01</v>
      </c>
      <c r="Q1409" t="s">
        <v>2078</v>
      </c>
      <c r="R1409" t="s">
        <v>18816</v>
      </c>
      <c r="S1409" s="120">
        <v>0.6</v>
      </c>
      <c r="U1409"/>
    </row>
    <row r="1410" spans="1:21">
      <c r="A1410">
        <v>1409</v>
      </c>
      <c r="B1410" s="1" t="s">
        <v>2079</v>
      </c>
      <c r="C1410" s="1" t="s">
        <v>133</v>
      </c>
      <c r="D1410" s="1" t="s">
        <v>1776</v>
      </c>
      <c r="E1410" t="s">
        <v>642</v>
      </c>
      <c r="F1410" t="s">
        <v>2080</v>
      </c>
      <c r="G1410" t="s">
        <v>39</v>
      </c>
      <c r="H1410" t="s">
        <v>135</v>
      </c>
      <c r="I1410" t="s">
        <v>1778</v>
      </c>
      <c r="J1410" s="1">
        <v>5</v>
      </c>
      <c r="K1410" t="s">
        <v>2080</v>
      </c>
      <c r="L1410" t="s">
        <v>2081</v>
      </c>
      <c r="M1410" t="s">
        <v>2082</v>
      </c>
      <c r="N1410" s="126"/>
      <c r="Q1410" t="s">
        <v>2079</v>
      </c>
      <c r="R1410" t="s">
        <v>18817</v>
      </c>
      <c r="S1410" s="120">
        <v>0.6</v>
      </c>
      <c r="U1410"/>
    </row>
    <row r="1411" spans="1:21">
      <c r="A1411">
        <v>1410</v>
      </c>
      <c r="B1411" s="1" t="s">
        <v>2078</v>
      </c>
      <c r="C1411" s="1" t="s">
        <v>133</v>
      </c>
      <c r="D1411" s="1" t="s">
        <v>1776</v>
      </c>
      <c r="E1411" t="s">
        <v>642</v>
      </c>
      <c r="F1411" t="s">
        <v>2080</v>
      </c>
      <c r="G1411" t="s">
        <v>39</v>
      </c>
      <c r="H1411" t="s">
        <v>135</v>
      </c>
      <c r="I1411" t="s">
        <v>1778</v>
      </c>
      <c r="J1411" s="1">
        <v>5</v>
      </c>
      <c r="K1411" t="s">
        <v>2080</v>
      </c>
      <c r="L1411" t="s">
        <v>2081</v>
      </c>
      <c r="M1411" t="s">
        <v>2082</v>
      </c>
      <c r="N1411" s="126"/>
      <c r="Q1411" t="s">
        <v>2078</v>
      </c>
      <c r="R1411" t="s">
        <v>18817</v>
      </c>
      <c r="S1411" s="120">
        <v>0.6</v>
      </c>
      <c r="U1411"/>
    </row>
    <row r="1412" spans="1:21">
      <c r="A1412">
        <v>1411</v>
      </c>
      <c r="B1412" s="1" t="s">
        <v>2083</v>
      </c>
      <c r="C1412" s="1" t="s">
        <v>801</v>
      </c>
      <c r="D1412" s="1" t="s">
        <v>1776</v>
      </c>
      <c r="E1412" t="s">
        <v>642</v>
      </c>
      <c r="F1412" t="s">
        <v>2084</v>
      </c>
      <c r="G1412" t="s">
        <v>39</v>
      </c>
      <c r="H1412" t="s">
        <v>803</v>
      </c>
      <c r="I1412" t="s">
        <v>1778</v>
      </c>
      <c r="J1412" s="1">
        <v>5</v>
      </c>
      <c r="K1412" t="s">
        <v>2084</v>
      </c>
      <c r="L1412" t="s">
        <v>2085</v>
      </c>
      <c r="M1412" t="s">
        <v>2086</v>
      </c>
      <c r="N1412" s="126"/>
      <c r="Q1412" t="s">
        <v>2083</v>
      </c>
      <c r="R1412" t="s">
        <v>18818</v>
      </c>
      <c r="S1412" s="120">
        <v>0.6</v>
      </c>
      <c r="U1412"/>
    </row>
    <row r="1413" spans="1:21">
      <c r="A1413">
        <v>1412</v>
      </c>
      <c r="B1413" s="1" t="s">
        <v>2087</v>
      </c>
      <c r="C1413" s="1" t="s">
        <v>801</v>
      </c>
      <c r="D1413" s="1" t="s">
        <v>1776</v>
      </c>
      <c r="E1413" t="s">
        <v>642</v>
      </c>
      <c r="F1413" t="s">
        <v>2084</v>
      </c>
      <c r="G1413" t="s">
        <v>39</v>
      </c>
      <c r="H1413" t="s">
        <v>803</v>
      </c>
      <c r="I1413" t="s">
        <v>1778</v>
      </c>
      <c r="J1413" s="1">
        <v>5</v>
      </c>
      <c r="K1413" t="s">
        <v>2084</v>
      </c>
      <c r="L1413" t="s">
        <v>2085</v>
      </c>
      <c r="M1413" t="s">
        <v>2086</v>
      </c>
      <c r="N1413" s="126"/>
      <c r="Q1413" t="s">
        <v>2087</v>
      </c>
      <c r="R1413" t="s">
        <v>18818</v>
      </c>
      <c r="S1413" s="120">
        <v>0.6</v>
      </c>
      <c r="U1413"/>
    </row>
    <row r="1414" spans="1:21">
      <c r="A1414">
        <v>1413</v>
      </c>
      <c r="B1414" s="1" t="s">
        <v>2088</v>
      </c>
      <c r="C1414" s="1" t="s">
        <v>801</v>
      </c>
      <c r="D1414" s="1" t="s">
        <v>1776</v>
      </c>
      <c r="E1414" t="s">
        <v>642</v>
      </c>
      <c r="F1414" t="s">
        <v>2084</v>
      </c>
      <c r="G1414" t="s">
        <v>39</v>
      </c>
      <c r="H1414" t="s">
        <v>803</v>
      </c>
      <c r="I1414" t="s">
        <v>1778</v>
      </c>
      <c r="J1414" s="1">
        <v>5</v>
      </c>
      <c r="K1414" t="s">
        <v>2084</v>
      </c>
      <c r="L1414" t="s">
        <v>2085</v>
      </c>
      <c r="M1414" t="s">
        <v>2086</v>
      </c>
      <c r="N1414" s="126"/>
      <c r="Q1414" t="s">
        <v>2088</v>
      </c>
      <c r="R1414" t="s">
        <v>18818</v>
      </c>
      <c r="S1414" s="120">
        <v>0.6</v>
      </c>
      <c r="U1414"/>
    </row>
    <row r="1415" spans="1:21">
      <c r="A1415">
        <v>1414</v>
      </c>
      <c r="B1415" s="1" t="s">
        <v>2089</v>
      </c>
      <c r="C1415" s="1" t="s">
        <v>164</v>
      </c>
      <c r="D1415" s="1" t="s">
        <v>1776</v>
      </c>
      <c r="E1415" t="s">
        <v>642</v>
      </c>
      <c r="F1415" t="s">
        <v>2090</v>
      </c>
      <c r="G1415" t="s">
        <v>39</v>
      </c>
      <c r="H1415" t="s">
        <v>166</v>
      </c>
      <c r="I1415" t="s">
        <v>1778</v>
      </c>
      <c r="J1415" s="1">
        <v>5</v>
      </c>
      <c r="K1415" t="s">
        <v>2090</v>
      </c>
      <c r="L1415" t="s">
        <v>2091</v>
      </c>
      <c r="M1415" t="s">
        <v>2092</v>
      </c>
      <c r="N1415" s="126"/>
      <c r="Q1415" t="s">
        <v>2089</v>
      </c>
      <c r="R1415" t="s">
        <v>18819</v>
      </c>
      <c r="S1415" s="120">
        <v>0.6</v>
      </c>
      <c r="U1415"/>
    </row>
    <row r="1416" spans="1:21">
      <c r="A1416">
        <v>1415</v>
      </c>
      <c r="B1416" s="1" t="s">
        <v>2093</v>
      </c>
      <c r="C1416" s="1" t="s">
        <v>164</v>
      </c>
      <c r="D1416" s="1" t="s">
        <v>1776</v>
      </c>
      <c r="E1416" t="s">
        <v>642</v>
      </c>
      <c r="F1416" t="s">
        <v>2090</v>
      </c>
      <c r="G1416" t="s">
        <v>39</v>
      </c>
      <c r="H1416" t="s">
        <v>166</v>
      </c>
      <c r="I1416" t="s">
        <v>1778</v>
      </c>
      <c r="J1416" s="1">
        <v>5</v>
      </c>
      <c r="K1416" t="s">
        <v>2090</v>
      </c>
      <c r="L1416" t="s">
        <v>2091</v>
      </c>
      <c r="M1416" t="s">
        <v>2092</v>
      </c>
      <c r="N1416" s="126">
        <v>0.01</v>
      </c>
      <c r="Q1416" t="s">
        <v>2093</v>
      </c>
      <c r="R1416" t="s">
        <v>18819</v>
      </c>
      <c r="S1416" s="120">
        <v>0.6</v>
      </c>
      <c r="U1416"/>
    </row>
    <row r="1417" spans="1:21">
      <c r="A1417">
        <v>1416</v>
      </c>
      <c r="B1417" s="1" t="s">
        <v>2094</v>
      </c>
      <c r="C1417" s="1" t="s">
        <v>164</v>
      </c>
      <c r="D1417" s="1" t="s">
        <v>1776</v>
      </c>
      <c r="E1417" t="s">
        <v>642</v>
      </c>
      <c r="F1417" t="s">
        <v>2090</v>
      </c>
      <c r="G1417" t="s">
        <v>39</v>
      </c>
      <c r="H1417" t="s">
        <v>166</v>
      </c>
      <c r="I1417" t="s">
        <v>1778</v>
      </c>
      <c r="J1417" s="1">
        <v>5</v>
      </c>
      <c r="K1417" t="s">
        <v>2090</v>
      </c>
      <c r="L1417" t="s">
        <v>2091</v>
      </c>
      <c r="M1417" t="s">
        <v>2092</v>
      </c>
      <c r="N1417" s="126"/>
      <c r="Q1417" t="s">
        <v>2094</v>
      </c>
      <c r="R1417" t="s">
        <v>18819</v>
      </c>
      <c r="S1417" s="120">
        <v>0.6</v>
      </c>
      <c r="U1417"/>
    </row>
    <row r="1418" spans="1:21">
      <c r="A1418">
        <v>1417</v>
      </c>
      <c r="B1418" s="1" t="s">
        <v>2095</v>
      </c>
      <c r="C1418" s="1" t="s">
        <v>164</v>
      </c>
      <c r="D1418" s="1" t="s">
        <v>1776</v>
      </c>
      <c r="E1418" t="s">
        <v>642</v>
      </c>
      <c r="F1418" t="s">
        <v>2090</v>
      </c>
      <c r="G1418" t="s">
        <v>39</v>
      </c>
      <c r="H1418" t="s">
        <v>166</v>
      </c>
      <c r="I1418" t="s">
        <v>1778</v>
      </c>
      <c r="J1418" s="1">
        <v>5</v>
      </c>
      <c r="K1418" t="s">
        <v>2090</v>
      </c>
      <c r="L1418" t="s">
        <v>2091</v>
      </c>
      <c r="M1418" t="s">
        <v>2092</v>
      </c>
      <c r="N1418" s="126">
        <v>0.01</v>
      </c>
      <c r="Q1418" t="s">
        <v>2095</v>
      </c>
      <c r="R1418" t="s">
        <v>18819</v>
      </c>
      <c r="S1418" s="120">
        <v>0.6</v>
      </c>
      <c r="U1418"/>
    </row>
    <row r="1419" spans="1:21">
      <c r="A1419">
        <v>1418</v>
      </c>
      <c r="B1419" s="1" t="s">
        <v>2096</v>
      </c>
      <c r="C1419" s="1" t="s">
        <v>164</v>
      </c>
      <c r="D1419" s="1" t="s">
        <v>1776</v>
      </c>
      <c r="E1419" t="s">
        <v>642</v>
      </c>
      <c r="F1419" t="s">
        <v>2090</v>
      </c>
      <c r="G1419" t="s">
        <v>39</v>
      </c>
      <c r="H1419" t="s">
        <v>166</v>
      </c>
      <c r="I1419" t="s">
        <v>1778</v>
      </c>
      <c r="J1419" s="1">
        <v>5</v>
      </c>
      <c r="K1419" t="s">
        <v>2090</v>
      </c>
      <c r="L1419" t="s">
        <v>2091</v>
      </c>
      <c r="M1419" t="s">
        <v>2092</v>
      </c>
      <c r="N1419" s="126"/>
      <c r="Q1419" t="s">
        <v>2096</v>
      </c>
      <c r="R1419" t="s">
        <v>18819</v>
      </c>
      <c r="S1419" s="120">
        <v>0.6</v>
      </c>
      <c r="U1419"/>
    </row>
    <row r="1420" spans="1:21">
      <c r="A1420">
        <v>1419</v>
      </c>
      <c r="B1420" s="1" t="s">
        <v>2097</v>
      </c>
      <c r="C1420" s="1" t="s">
        <v>164</v>
      </c>
      <c r="D1420" s="1" t="s">
        <v>1776</v>
      </c>
      <c r="E1420" t="s">
        <v>642</v>
      </c>
      <c r="F1420" t="s">
        <v>2090</v>
      </c>
      <c r="G1420" t="s">
        <v>39</v>
      </c>
      <c r="H1420" t="s">
        <v>166</v>
      </c>
      <c r="I1420" t="s">
        <v>1778</v>
      </c>
      <c r="J1420" s="1">
        <v>5</v>
      </c>
      <c r="K1420" t="s">
        <v>2090</v>
      </c>
      <c r="L1420" t="s">
        <v>2091</v>
      </c>
      <c r="M1420" t="s">
        <v>2092</v>
      </c>
      <c r="N1420" s="126"/>
      <c r="Q1420" t="s">
        <v>2097</v>
      </c>
      <c r="R1420" t="s">
        <v>18819</v>
      </c>
      <c r="S1420" s="120">
        <v>0.6</v>
      </c>
      <c r="U1420"/>
    </row>
    <row r="1421" spans="1:21">
      <c r="A1421">
        <v>1420</v>
      </c>
      <c r="B1421" s="1" t="s">
        <v>2098</v>
      </c>
      <c r="C1421" s="1" t="s">
        <v>164</v>
      </c>
      <c r="D1421" s="1" t="s">
        <v>1776</v>
      </c>
      <c r="E1421" t="s">
        <v>642</v>
      </c>
      <c r="F1421" t="s">
        <v>2090</v>
      </c>
      <c r="G1421" t="s">
        <v>39</v>
      </c>
      <c r="H1421" t="s">
        <v>166</v>
      </c>
      <c r="I1421" t="s">
        <v>1778</v>
      </c>
      <c r="J1421" s="1">
        <v>5</v>
      </c>
      <c r="K1421" t="s">
        <v>2090</v>
      </c>
      <c r="L1421" t="s">
        <v>2091</v>
      </c>
      <c r="M1421" t="s">
        <v>2092</v>
      </c>
      <c r="N1421" s="126"/>
      <c r="Q1421" t="s">
        <v>2098</v>
      </c>
      <c r="R1421" t="s">
        <v>18819</v>
      </c>
      <c r="S1421" s="120">
        <v>0.6</v>
      </c>
      <c r="U1421"/>
    </row>
    <row r="1422" spans="1:21">
      <c r="A1422">
        <v>1421</v>
      </c>
      <c r="B1422" s="1" t="s">
        <v>2099</v>
      </c>
      <c r="C1422" s="1" t="s">
        <v>164</v>
      </c>
      <c r="D1422" s="1" t="s">
        <v>1776</v>
      </c>
      <c r="E1422" t="s">
        <v>642</v>
      </c>
      <c r="F1422" t="s">
        <v>2090</v>
      </c>
      <c r="G1422" t="s">
        <v>39</v>
      </c>
      <c r="H1422" t="s">
        <v>166</v>
      </c>
      <c r="I1422" t="s">
        <v>1778</v>
      </c>
      <c r="J1422" s="1">
        <v>5</v>
      </c>
      <c r="K1422" t="s">
        <v>2090</v>
      </c>
      <c r="L1422" t="s">
        <v>2091</v>
      </c>
      <c r="M1422" t="s">
        <v>2092</v>
      </c>
      <c r="N1422" s="126"/>
      <c r="Q1422" t="s">
        <v>2099</v>
      </c>
      <c r="R1422" t="s">
        <v>18819</v>
      </c>
      <c r="S1422" s="120">
        <v>0.6</v>
      </c>
      <c r="U1422"/>
    </row>
    <row r="1423" spans="1:21">
      <c r="A1423">
        <v>1422</v>
      </c>
      <c r="B1423" s="1" t="s">
        <v>2100</v>
      </c>
      <c r="C1423" s="1" t="s">
        <v>164</v>
      </c>
      <c r="D1423" s="1" t="s">
        <v>1776</v>
      </c>
      <c r="E1423" t="s">
        <v>642</v>
      </c>
      <c r="F1423" t="s">
        <v>2090</v>
      </c>
      <c r="G1423" t="s">
        <v>39</v>
      </c>
      <c r="H1423" t="s">
        <v>166</v>
      </c>
      <c r="I1423" t="s">
        <v>1778</v>
      </c>
      <c r="J1423" s="1">
        <v>5</v>
      </c>
      <c r="K1423" t="s">
        <v>2090</v>
      </c>
      <c r="L1423" t="s">
        <v>2091</v>
      </c>
      <c r="M1423" t="s">
        <v>2092</v>
      </c>
      <c r="N1423" s="126"/>
      <c r="Q1423" t="s">
        <v>2100</v>
      </c>
      <c r="R1423" t="s">
        <v>18819</v>
      </c>
      <c r="S1423" s="120">
        <v>0.6</v>
      </c>
      <c r="U1423"/>
    </row>
    <row r="1424" spans="1:21">
      <c r="A1424">
        <v>1423</v>
      </c>
      <c r="B1424" s="1" t="s">
        <v>2101</v>
      </c>
      <c r="C1424" s="1" t="s">
        <v>164</v>
      </c>
      <c r="D1424" s="1" t="s">
        <v>1776</v>
      </c>
      <c r="E1424" t="s">
        <v>642</v>
      </c>
      <c r="F1424" t="s">
        <v>2090</v>
      </c>
      <c r="G1424" t="s">
        <v>39</v>
      </c>
      <c r="H1424" t="s">
        <v>166</v>
      </c>
      <c r="I1424" t="s">
        <v>1778</v>
      </c>
      <c r="J1424" s="1">
        <v>5</v>
      </c>
      <c r="K1424" t="s">
        <v>2090</v>
      </c>
      <c r="L1424" t="s">
        <v>2091</v>
      </c>
      <c r="M1424" t="s">
        <v>2092</v>
      </c>
      <c r="N1424" s="126"/>
      <c r="Q1424" t="s">
        <v>2101</v>
      </c>
      <c r="R1424" t="s">
        <v>18819</v>
      </c>
      <c r="S1424" s="120">
        <v>0.6</v>
      </c>
      <c r="U1424"/>
    </row>
    <row r="1425" spans="1:21">
      <c r="A1425">
        <v>1424</v>
      </c>
      <c r="B1425" s="1" t="s">
        <v>2102</v>
      </c>
      <c r="C1425" s="1" t="s">
        <v>164</v>
      </c>
      <c r="D1425" s="1" t="s">
        <v>1776</v>
      </c>
      <c r="E1425" t="s">
        <v>642</v>
      </c>
      <c r="F1425" t="s">
        <v>2090</v>
      </c>
      <c r="G1425" t="s">
        <v>39</v>
      </c>
      <c r="H1425" t="s">
        <v>166</v>
      </c>
      <c r="I1425" t="s">
        <v>1778</v>
      </c>
      <c r="J1425" s="1">
        <v>5</v>
      </c>
      <c r="K1425" t="s">
        <v>2090</v>
      </c>
      <c r="L1425" t="s">
        <v>2091</v>
      </c>
      <c r="M1425" t="s">
        <v>2092</v>
      </c>
      <c r="N1425" s="126"/>
      <c r="Q1425" t="s">
        <v>2102</v>
      </c>
      <c r="R1425" t="s">
        <v>18819</v>
      </c>
      <c r="S1425" s="120">
        <v>0.6</v>
      </c>
      <c r="U1425"/>
    </row>
    <row r="1426" spans="1:21">
      <c r="A1426">
        <v>1425</v>
      </c>
      <c r="B1426" s="1" t="s">
        <v>2103</v>
      </c>
      <c r="C1426" s="1" t="s">
        <v>164</v>
      </c>
      <c r="D1426" s="1" t="s">
        <v>1776</v>
      </c>
      <c r="E1426" t="s">
        <v>642</v>
      </c>
      <c r="F1426" t="s">
        <v>2090</v>
      </c>
      <c r="G1426" t="s">
        <v>39</v>
      </c>
      <c r="H1426" t="s">
        <v>166</v>
      </c>
      <c r="I1426" t="s">
        <v>1778</v>
      </c>
      <c r="J1426" s="1">
        <v>5</v>
      </c>
      <c r="K1426" t="s">
        <v>2090</v>
      </c>
      <c r="L1426" t="s">
        <v>2091</v>
      </c>
      <c r="M1426" t="s">
        <v>2092</v>
      </c>
      <c r="N1426" s="126">
        <v>0.01</v>
      </c>
      <c r="Q1426" t="s">
        <v>2103</v>
      </c>
      <c r="R1426" t="s">
        <v>18819</v>
      </c>
      <c r="S1426" s="120">
        <v>0.6</v>
      </c>
      <c r="U1426"/>
    </row>
    <row r="1427" spans="1:21">
      <c r="A1427">
        <v>1426</v>
      </c>
      <c r="B1427" s="1" t="s">
        <v>2104</v>
      </c>
      <c r="C1427" s="1" t="s">
        <v>175</v>
      </c>
      <c r="D1427" s="1" t="s">
        <v>1776</v>
      </c>
      <c r="E1427" t="s">
        <v>642</v>
      </c>
      <c r="F1427" t="s">
        <v>2105</v>
      </c>
      <c r="G1427" t="s">
        <v>39</v>
      </c>
      <c r="H1427" t="s">
        <v>177</v>
      </c>
      <c r="I1427" t="s">
        <v>1778</v>
      </c>
      <c r="J1427" s="1">
        <v>5</v>
      </c>
      <c r="K1427" t="s">
        <v>2106</v>
      </c>
      <c r="L1427" t="s">
        <v>2107</v>
      </c>
      <c r="M1427" t="s">
        <v>2108</v>
      </c>
      <c r="N1427" s="126"/>
      <c r="Q1427" t="s">
        <v>2104</v>
      </c>
      <c r="R1427" t="s">
        <v>18820</v>
      </c>
      <c r="S1427" s="120">
        <v>0.6</v>
      </c>
      <c r="U1427"/>
    </row>
    <row r="1428" spans="1:21">
      <c r="A1428">
        <v>1427</v>
      </c>
      <c r="B1428" s="1" t="s">
        <v>2109</v>
      </c>
      <c r="C1428" s="1" t="s">
        <v>175</v>
      </c>
      <c r="D1428" s="1" t="s">
        <v>1776</v>
      </c>
      <c r="E1428" t="s">
        <v>642</v>
      </c>
      <c r="F1428" t="s">
        <v>2105</v>
      </c>
      <c r="G1428" t="s">
        <v>39</v>
      </c>
      <c r="H1428" t="s">
        <v>177</v>
      </c>
      <c r="I1428" t="s">
        <v>1778</v>
      </c>
      <c r="J1428" s="1">
        <v>5</v>
      </c>
      <c r="K1428" t="s">
        <v>2106</v>
      </c>
      <c r="L1428" t="s">
        <v>2107</v>
      </c>
      <c r="M1428" t="s">
        <v>2108</v>
      </c>
      <c r="N1428" s="126"/>
      <c r="Q1428" t="s">
        <v>2109</v>
      </c>
      <c r="R1428" t="s">
        <v>18820</v>
      </c>
      <c r="S1428" s="120">
        <v>0.6</v>
      </c>
      <c r="U1428"/>
    </row>
    <row r="1429" spans="1:21">
      <c r="A1429">
        <v>1428</v>
      </c>
      <c r="B1429" s="1" t="s">
        <v>2110</v>
      </c>
      <c r="C1429" s="1" t="s">
        <v>175</v>
      </c>
      <c r="D1429" s="1" t="s">
        <v>1776</v>
      </c>
      <c r="E1429" t="s">
        <v>642</v>
      </c>
      <c r="F1429" t="s">
        <v>2105</v>
      </c>
      <c r="G1429" t="s">
        <v>39</v>
      </c>
      <c r="H1429" t="s">
        <v>177</v>
      </c>
      <c r="I1429" t="s">
        <v>1778</v>
      </c>
      <c r="J1429" s="1">
        <v>5</v>
      </c>
      <c r="K1429" t="s">
        <v>2106</v>
      </c>
      <c r="L1429" t="s">
        <v>2107</v>
      </c>
      <c r="M1429" t="s">
        <v>2108</v>
      </c>
      <c r="N1429" s="126"/>
      <c r="Q1429" t="s">
        <v>2110</v>
      </c>
      <c r="R1429" t="s">
        <v>18820</v>
      </c>
      <c r="S1429" s="120">
        <v>0.6</v>
      </c>
      <c r="U1429"/>
    </row>
    <row r="1430" spans="1:21">
      <c r="A1430">
        <v>1429</v>
      </c>
      <c r="B1430" s="1" t="s">
        <v>2111</v>
      </c>
      <c r="C1430" s="1" t="s">
        <v>175</v>
      </c>
      <c r="D1430" s="1" t="s">
        <v>1776</v>
      </c>
      <c r="E1430" t="s">
        <v>642</v>
      </c>
      <c r="F1430" t="s">
        <v>2105</v>
      </c>
      <c r="G1430" t="s">
        <v>39</v>
      </c>
      <c r="H1430" t="s">
        <v>177</v>
      </c>
      <c r="I1430" t="s">
        <v>1778</v>
      </c>
      <c r="J1430" s="1">
        <v>5</v>
      </c>
      <c r="K1430" t="s">
        <v>2106</v>
      </c>
      <c r="L1430" t="s">
        <v>2107</v>
      </c>
      <c r="M1430" t="s">
        <v>2108</v>
      </c>
      <c r="N1430" s="126"/>
      <c r="Q1430" t="s">
        <v>2111</v>
      </c>
      <c r="R1430" t="s">
        <v>18820</v>
      </c>
      <c r="S1430" s="120">
        <v>0.6</v>
      </c>
      <c r="U1430"/>
    </row>
    <row r="1431" spans="1:21">
      <c r="A1431">
        <v>1430</v>
      </c>
      <c r="B1431" s="1" t="s">
        <v>2112</v>
      </c>
      <c r="C1431" s="1" t="s">
        <v>593</v>
      </c>
      <c r="D1431" s="1" t="s">
        <v>1776</v>
      </c>
      <c r="E1431" t="s">
        <v>642</v>
      </c>
      <c r="F1431" t="s">
        <v>2113</v>
      </c>
      <c r="G1431" t="s">
        <v>39</v>
      </c>
      <c r="H1431" t="s">
        <v>595</v>
      </c>
      <c r="I1431" t="s">
        <v>1778</v>
      </c>
      <c r="J1431" s="1">
        <v>5</v>
      </c>
      <c r="K1431" t="s">
        <v>2113</v>
      </c>
      <c r="L1431" t="s">
        <v>2114</v>
      </c>
      <c r="M1431" t="s">
        <v>2115</v>
      </c>
      <c r="N1431" s="126"/>
      <c r="Q1431" t="s">
        <v>2112</v>
      </c>
      <c r="R1431" t="s">
        <v>18821</v>
      </c>
      <c r="S1431" s="120">
        <v>0.6</v>
      </c>
      <c r="U1431"/>
    </row>
    <row r="1432" spans="1:21">
      <c r="A1432">
        <v>1431</v>
      </c>
      <c r="B1432" s="1" t="s">
        <v>2116</v>
      </c>
      <c r="C1432" s="1" t="s">
        <v>593</v>
      </c>
      <c r="D1432" s="1" t="s">
        <v>1776</v>
      </c>
      <c r="E1432" t="s">
        <v>642</v>
      </c>
      <c r="F1432" t="s">
        <v>2113</v>
      </c>
      <c r="G1432" t="s">
        <v>39</v>
      </c>
      <c r="H1432" t="s">
        <v>595</v>
      </c>
      <c r="I1432" t="s">
        <v>1778</v>
      </c>
      <c r="J1432" s="1">
        <v>5</v>
      </c>
      <c r="K1432" t="s">
        <v>2113</v>
      </c>
      <c r="L1432" t="s">
        <v>2114</v>
      </c>
      <c r="M1432" t="s">
        <v>2115</v>
      </c>
      <c r="N1432" s="126"/>
      <c r="Q1432" t="s">
        <v>2116</v>
      </c>
      <c r="R1432" t="s">
        <v>18821</v>
      </c>
      <c r="S1432" s="120">
        <v>0.6</v>
      </c>
      <c r="U1432"/>
    </row>
    <row r="1433" spans="1:21">
      <c r="A1433">
        <v>1432</v>
      </c>
      <c r="B1433" s="1" t="s">
        <v>2117</v>
      </c>
      <c r="C1433" s="1" t="s">
        <v>593</v>
      </c>
      <c r="D1433" s="1" t="s">
        <v>1776</v>
      </c>
      <c r="E1433" t="s">
        <v>642</v>
      </c>
      <c r="F1433" t="s">
        <v>2113</v>
      </c>
      <c r="G1433" t="s">
        <v>39</v>
      </c>
      <c r="H1433" t="s">
        <v>595</v>
      </c>
      <c r="I1433" t="s">
        <v>1778</v>
      </c>
      <c r="J1433" s="1">
        <v>5</v>
      </c>
      <c r="K1433" t="s">
        <v>2113</v>
      </c>
      <c r="L1433" t="s">
        <v>2114</v>
      </c>
      <c r="M1433" t="s">
        <v>2115</v>
      </c>
      <c r="N1433" s="126"/>
      <c r="Q1433" t="s">
        <v>2117</v>
      </c>
      <c r="R1433" t="s">
        <v>18821</v>
      </c>
      <c r="S1433" s="120">
        <v>0.6</v>
      </c>
      <c r="U1433"/>
    </row>
    <row r="1434" spans="1:21">
      <c r="A1434">
        <v>1433</v>
      </c>
      <c r="B1434" s="1" t="s">
        <v>2118</v>
      </c>
      <c r="C1434" s="1" t="s">
        <v>593</v>
      </c>
      <c r="D1434" s="1" t="s">
        <v>1776</v>
      </c>
      <c r="E1434" t="s">
        <v>642</v>
      </c>
      <c r="F1434" t="s">
        <v>2113</v>
      </c>
      <c r="G1434" t="s">
        <v>39</v>
      </c>
      <c r="H1434" t="s">
        <v>595</v>
      </c>
      <c r="I1434" t="s">
        <v>1778</v>
      </c>
      <c r="J1434" s="1">
        <v>5</v>
      </c>
      <c r="K1434" t="s">
        <v>2113</v>
      </c>
      <c r="L1434" t="s">
        <v>2114</v>
      </c>
      <c r="M1434" t="s">
        <v>2115</v>
      </c>
      <c r="N1434" s="126"/>
      <c r="Q1434" t="s">
        <v>2118</v>
      </c>
      <c r="R1434" t="s">
        <v>18821</v>
      </c>
      <c r="S1434" s="120">
        <v>0.6</v>
      </c>
      <c r="U1434"/>
    </row>
    <row r="1435" spans="1:21">
      <c r="A1435">
        <v>1434</v>
      </c>
      <c r="B1435" s="1" t="s">
        <v>2119</v>
      </c>
      <c r="C1435" s="1" t="s">
        <v>593</v>
      </c>
      <c r="D1435" s="1" t="s">
        <v>1776</v>
      </c>
      <c r="E1435" t="s">
        <v>642</v>
      </c>
      <c r="F1435" t="s">
        <v>2113</v>
      </c>
      <c r="G1435" t="s">
        <v>39</v>
      </c>
      <c r="H1435" t="s">
        <v>595</v>
      </c>
      <c r="I1435" t="s">
        <v>1778</v>
      </c>
      <c r="J1435" s="1">
        <v>5</v>
      </c>
      <c r="K1435" t="s">
        <v>2113</v>
      </c>
      <c r="L1435" t="s">
        <v>2114</v>
      </c>
      <c r="M1435" t="s">
        <v>2115</v>
      </c>
      <c r="N1435" s="126"/>
      <c r="Q1435" t="s">
        <v>2119</v>
      </c>
      <c r="R1435" t="s">
        <v>18821</v>
      </c>
      <c r="S1435" s="120">
        <v>0.6</v>
      </c>
      <c r="U1435"/>
    </row>
    <row r="1436" spans="1:21">
      <c r="A1436">
        <v>1435</v>
      </c>
      <c r="B1436" s="1" t="s">
        <v>2120</v>
      </c>
      <c r="C1436" s="1" t="s">
        <v>593</v>
      </c>
      <c r="D1436" s="1" t="s">
        <v>1776</v>
      </c>
      <c r="E1436" t="s">
        <v>642</v>
      </c>
      <c r="F1436" t="s">
        <v>2113</v>
      </c>
      <c r="G1436" t="s">
        <v>39</v>
      </c>
      <c r="H1436" t="s">
        <v>595</v>
      </c>
      <c r="I1436" t="s">
        <v>1778</v>
      </c>
      <c r="J1436" s="1">
        <v>5</v>
      </c>
      <c r="K1436" t="s">
        <v>2113</v>
      </c>
      <c r="L1436" t="s">
        <v>2114</v>
      </c>
      <c r="M1436" t="s">
        <v>2115</v>
      </c>
      <c r="N1436" s="126">
        <v>0.01</v>
      </c>
      <c r="Q1436" t="s">
        <v>2120</v>
      </c>
      <c r="R1436" t="s">
        <v>18821</v>
      </c>
      <c r="S1436" s="120">
        <v>0.6</v>
      </c>
      <c r="U1436"/>
    </row>
    <row r="1437" spans="1:21">
      <c r="A1437">
        <v>1436</v>
      </c>
      <c r="B1437" s="1" t="s">
        <v>2121</v>
      </c>
      <c r="C1437" s="1" t="s">
        <v>593</v>
      </c>
      <c r="D1437" s="1" t="s">
        <v>1776</v>
      </c>
      <c r="E1437" t="s">
        <v>642</v>
      </c>
      <c r="F1437" t="s">
        <v>2113</v>
      </c>
      <c r="G1437" t="s">
        <v>39</v>
      </c>
      <c r="H1437" t="s">
        <v>595</v>
      </c>
      <c r="I1437" t="s">
        <v>1778</v>
      </c>
      <c r="J1437" s="1">
        <v>5</v>
      </c>
      <c r="K1437" t="s">
        <v>2113</v>
      </c>
      <c r="L1437" t="s">
        <v>2114</v>
      </c>
      <c r="M1437" t="s">
        <v>2115</v>
      </c>
      <c r="N1437" s="126"/>
      <c r="Q1437" t="s">
        <v>2121</v>
      </c>
      <c r="R1437" t="s">
        <v>18821</v>
      </c>
      <c r="S1437" s="120">
        <v>0.6</v>
      </c>
      <c r="U1437"/>
    </row>
    <row r="1438" spans="1:21">
      <c r="A1438">
        <v>1437</v>
      </c>
      <c r="B1438" s="1" t="s">
        <v>2122</v>
      </c>
      <c r="C1438" s="1" t="s">
        <v>593</v>
      </c>
      <c r="D1438" s="1" t="s">
        <v>1776</v>
      </c>
      <c r="E1438" t="s">
        <v>642</v>
      </c>
      <c r="F1438" t="s">
        <v>2113</v>
      </c>
      <c r="G1438" t="s">
        <v>39</v>
      </c>
      <c r="H1438" t="s">
        <v>595</v>
      </c>
      <c r="I1438" t="s">
        <v>1778</v>
      </c>
      <c r="J1438" s="1">
        <v>5</v>
      </c>
      <c r="K1438" t="s">
        <v>2113</v>
      </c>
      <c r="L1438" t="s">
        <v>2114</v>
      </c>
      <c r="M1438" t="s">
        <v>2115</v>
      </c>
      <c r="N1438" s="126"/>
      <c r="Q1438" t="s">
        <v>2122</v>
      </c>
      <c r="R1438" t="s">
        <v>18821</v>
      </c>
      <c r="S1438" s="120">
        <v>0.6</v>
      </c>
      <c r="U1438"/>
    </row>
    <row r="1439" spans="1:21">
      <c r="A1439">
        <v>1438</v>
      </c>
      <c r="B1439" s="1" t="s">
        <v>2123</v>
      </c>
      <c r="C1439" s="1" t="s">
        <v>201</v>
      </c>
      <c r="D1439" s="1" t="s">
        <v>1776</v>
      </c>
      <c r="E1439" t="s">
        <v>642</v>
      </c>
      <c r="F1439" t="s">
        <v>2124</v>
      </c>
      <c r="G1439" t="s">
        <v>39</v>
      </c>
      <c r="H1439" t="s">
        <v>203</v>
      </c>
      <c r="I1439" t="s">
        <v>1778</v>
      </c>
      <c r="J1439" s="1">
        <v>5</v>
      </c>
      <c r="K1439" t="s">
        <v>2124</v>
      </c>
      <c r="L1439" t="s">
        <v>2125</v>
      </c>
      <c r="M1439" t="s">
        <v>2126</v>
      </c>
      <c r="N1439" s="126"/>
      <c r="Q1439" t="s">
        <v>2123</v>
      </c>
      <c r="R1439" t="s">
        <v>18822</v>
      </c>
      <c r="S1439" s="120">
        <v>0.6</v>
      </c>
      <c r="U1439"/>
    </row>
    <row r="1440" spans="1:21">
      <c r="A1440">
        <v>1439</v>
      </c>
      <c r="B1440" s="1" t="s">
        <v>2127</v>
      </c>
      <c r="C1440" s="1" t="s">
        <v>64</v>
      </c>
      <c r="D1440" s="1" t="s">
        <v>1776</v>
      </c>
      <c r="E1440" t="s">
        <v>769</v>
      </c>
      <c r="F1440" t="s">
        <v>2128</v>
      </c>
      <c r="G1440" t="s">
        <v>39</v>
      </c>
      <c r="H1440" t="s">
        <v>67</v>
      </c>
      <c r="I1440" t="s">
        <v>1778</v>
      </c>
      <c r="J1440" s="1">
        <v>7</v>
      </c>
      <c r="K1440" t="s">
        <v>2128</v>
      </c>
      <c r="L1440" t="s">
        <v>2129</v>
      </c>
      <c r="M1440" t="s">
        <v>2130</v>
      </c>
      <c r="N1440" s="126"/>
      <c r="Q1440" t="s">
        <v>2127</v>
      </c>
      <c r="R1440" t="s">
        <v>18823</v>
      </c>
      <c r="S1440" s="120">
        <v>0.6</v>
      </c>
      <c r="U1440"/>
    </row>
    <row r="1441" spans="1:21">
      <c r="A1441">
        <v>1440</v>
      </c>
      <c r="B1441" s="1" t="s">
        <v>2131</v>
      </c>
      <c r="C1441" s="1" t="s">
        <v>78</v>
      </c>
      <c r="D1441" s="1" t="s">
        <v>1776</v>
      </c>
      <c r="E1441" t="s">
        <v>769</v>
      </c>
      <c r="F1441" t="s">
        <v>2132</v>
      </c>
      <c r="G1441" t="s">
        <v>39</v>
      </c>
      <c r="H1441" t="s">
        <v>80</v>
      </c>
      <c r="I1441" t="s">
        <v>1778</v>
      </c>
      <c r="J1441" s="1">
        <v>7</v>
      </c>
      <c r="K1441" t="s">
        <v>2132</v>
      </c>
      <c r="L1441" t="s">
        <v>2133</v>
      </c>
      <c r="M1441" t="s">
        <v>2134</v>
      </c>
      <c r="N1441" s="126"/>
      <c r="Q1441" t="s">
        <v>2131</v>
      </c>
      <c r="R1441" t="s">
        <v>18824</v>
      </c>
      <c r="S1441" s="120">
        <v>0.6</v>
      </c>
      <c r="U1441"/>
    </row>
    <row r="1442" spans="1:21">
      <c r="A1442">
        <v>1441</v>
      </c>
      <c r="B1442" s="1" t="s">
        <v>2135</v>
      </c>
      <c r="C1442" s="1" t="s">
        <v>78</v>
      </c>
      <c r="D1442" s="1" t="s">
        <v>1776</v>
      </c>
      <c r="E1442" t="s">
        <v>769</v>
      </c>
      <c r="F1442" t="s">
        <v>2132</v>
      </c>
      <c r="G1442" t="s">
        <v>39</v>
      </c>
      <c r="H1442" t="s">
        <v>80</v>
      </c>
      <c r="I1442" t="s">
        <v>1778</v>
      </c>
      <c r="J1442" s="1">
        <v>7</v>
      </c>
      <c r="K1442" t="s">
        <v>2132</v>
      </c>
      <c r="L1442" t="s">
        <v>2133</v>
      </c>
      <c r="M1442" t="s">
        <v>2134</v>
      </c>
      <c r="N1442" s="126"/>
      <c r="Q1442" t="s">
        <v>2135</v>
      </c>
      <c r="R1442" t="s">
        <v>18824</v>
      </c>
      <c r="S1442" s="120">
        <v>0.6</v>
      </c>
      <c r="U1442"/>
    </row>
    <row r="1443" spans="1:21">
      <c r="A1443">
        <v>1442</v>
      </c>
      <c r="B1443" s="1" t="s">
        <v>2136</v>
      </c>
      <c r="C1443" s="1" t="s">
        <v>105</v>
      </c>
      <c r="D1443" s="1" t="s">
        <v>1776</v>
      </c>
      <c r="E1443" t="s">
        <v>769</v>
      </c>
      <c r="F1443" t="s">
        <v>2137</v>
      </c>
      <c r="G1443" t="s">
        <v>39</v>
      </c>
      <c r="H1443" t="s">
        <v>107</v>
      </c>
      <c r="I1443" t="s">
        <v>1778</v>
      </c>
      <c r="J1443" s="1">
        <v>7</v>
      </c>
      <c r="K1443" t="s">
        <v>2137</v>
      </c>
      <c r="L1443" t="s">
        <v>2138</v>
      </c>
      <c r="M1443" t="s">
        <v>2139</v>
      </c>
      <c r="N1443" s="126"/>
      <c r="Q1443" t="s">
        <v>2136</v>
      </c>
      <c r="R1443" t="s">
        <v>18825</v>
      </c>
      <c r="S1443" s="120">
        <v>0.6</v>
      </c>
      <c r="U1443"/>
    </row>
    <row r="1444" spans="1:21">
      <c r="A1444">
        <v>1443</v>
      </c>
      <c r="B1444" s="1" t="s">
        <v>2095</v>
      </c>
      <c r="C1444" s="1" t="s">
        <v>105</v>
      </c>
      <c r="D1444" s="1" t="s">
        <v>1776</v>
      </c>
      <c r="E1444" t="s">
        <v>769</v>
      </c>
      <c r="F1444" t="s">
        <v>2137</v>
      </c>
      <c r="G1444" t="s">
        <v>39</v>
      </c>
      <c r="H1444" t="s">
        <v>107</v>
      </c>
      <c r="I1444" t="s">
        <v>1778</v>
      </c>
      <c r="J1444" s="1">
        <v>7</v>
      </c>
      <c r="K1444" t="s">
        <v>2137</v>
      </c>
      <c r="L1444" t="s">
        <v>2138</v>
      </c>
      <c r="M1444" t="s">
        <v>2139</v>
      </c>
      <c r="N1444" s="126"/>
      <c r="Q1444" t="s">
        <v>2095</v>
      </c>
      <c r="R1444" t="s">
        <v>18825</v>
      </c>
      <c r="S1444" s="120">
        <v>0.6</v>
      </c>
      <c r="U1444"/>
    </row>
    <row r="1445" spans="1:21">
      <c r="A1445">
        <v>1444</v>
      </c>
      <c r="B1445" s="1" t="s">
        <v>2140</v>
      </c>
      <c r="C1445" s="1" t="s">
        <v>801</v>
      </c>
      <c r="D1445" s="1" t="s">
        <v>1776</v>
      </c>
      <c r="E1445" t="s">
        <v>769</v>
      </c>
      <c r="F1445" t="s">
        <v>2141</v>
      </c>
      <c r="G1445" t="s">
        <v>39</v>
      </c>
      <c r="H1445" t="s">
        <v>803</v>
      </c>
      <c r="I1445" t="s">
        <v>1778</v>
      </c>
      <c r="J1445" s="1">
        <v>7</v>
      </c>
      <c r="K1445" t="s">
        <v>2141</v>
      </c>
      <c r="L1445" t="s">
        <v>2142</v>
      </c>
      <c r="M1445" t="s">
        <v>2143</v>
      </c>
      <c r="N1445" s="126"/>
      <c r="Q1445" t="s">
        <v>2140</v>
      </c>
      <c r="R1445" t="s">
        <v>18826</v>
      </c>
      <c r="S1445" s="120">
        <v>0.6</v>
      </c>
      <c r="U1445"/>
    </row>
    <row r="1446" spans="1:21">
      <c r="A1446">
        <v>1445</v>
      </c>
      <c r="B1446" s="1" t="s">
        <v>2087</v>
      </c>
      <c r="C1446" s="1" t="s">
        <v>801</v>
      </c>
      <c r="D1446" s="1" t="s">
        <v>1776</v>
      </c>
      <c r="E1446" t="s">
        <v>769</v>
      </c>
      <c r="F1446" t="s">
        <v>2141</v>
      </c>
      <c r="G1446" t="s">
        <v>39</v>
      </c>
      <c r="H1446" t="s">
        <v>803</v>
      </c>
      <c r="I1446" t="s">
        <v>1778</v>
      </c>
      <c r="J1446" s="1">
        <v>7</v>
      </c>
      <c r="K1446" t="s">
        <v>2141</v>
      </c>
      <c r="L1446" t="s">
        <v>2142</v>
      </c>
      <c r="M1446" t="s">
        <v>2143</v>
      </c>
      <c r="N1446" s="126"/>
      <c r="Q1446" t="s">
        <v>2087</v>
      </c>
      <c r="R1446" t="s">
        <v>18826</v>
      </c>
      <c r="S1446" s="120">
        <v>0.6</v>
      </c>
      <c r="U1446"/>
    </row>
    <row r="1447" spans="1:21">
      <c r="A1447">
        <v>1446</v>
      </c>
      <c r="B1447" s="1" t="s">
        <v>2088</v>
      </c>
      <c r="C1447" s="1" t="s">
        <v>801</v>
      </c>
      <c r="D1447" s="1" t="s">
        <v>1776</v>
      </c>
      <c r="E1447" t="s">
        <v>769</v>
      </c>
      <c r="F1447" t="s">
        <v>2141</v>
      </c>
      <c r="G1447" t="s">
        <v>39</v>
      </c>
      <c r="H1447" t="s">
        <v>803</v>
      </c>
      <c r="I1447" t="s">
        <v>1778</v>
      </c>
      <c r="J1447" s="1">
        <v>7</v>
      </c>
      <c r="K1447" t="s">
        <v>2141</v>
      </c>
      <c r="L1447" t="s">
        <v>2142</v>
      </c>
      <c r="M1447" t="s">
        <v>2143</v>
      </c>
      <c r="N1447" s="126"/>
      <c r="Q1447" t="s">
        <v>2088</v>
      </c>
      <c r="R1447" t="s">
        <v>18826</v>
      </c>
      <c r="S1447" s="120">
        <v>0.6</v>
      </c>
      <c r="U1447"/>
    </row>
    <row r="1448" spans="1:21">
      <c r="A1448">
        <v>1447</v>
      </c>
      <c r="B1448" s="1" t="s">
        <v>2144</v>
      </c>
      <c r="C1448" s="1" t="s">
        <v>801</v>
      </c>
      <c r="D1448" s="1" t="s">
        <v>1776</v>
      </c>
      <c r="E1448" t="s">
        <v>769</v>
      </c>
      <c r="F1448" t="s">
        <v>2141</v>
      </c>
      <c r="G1448" t="s">
        <v>39</v>
      </c>
      <c r="H1448" t="s">
        <v>803</v>
      </c>
      <c r="I1448" t="s">
        <v>1778</v>
      </c>
      <c r="J1448" s="1">
        <v>7</v>
      </c>
      <c r="K1448" t="s">
        <v>2141</v>
      </c>
      <c r="L1448" t="s">
        <v>2142</v>
      </c>
      <c r="M1448" t="s">
        <v>2143</v>
      </c>
      <c r="N1448" s="126"/>
      <c r="Q1448" t="s">
        <v>2144</v>
      </c>
      <c r="R1448" t="s">
        <v>18826</v>
      </c>
      <c r="S1448" s="120">
        <v>0.6</v>
      </c>
      <c r="U1448"/>
    </row>
    <row r="1449" spans="1:21">
      <c r="A1449">
        <v>1448</v>
      </c>
      <c r="B1449" s="1" t="s">
        <v>2145</v>
      </c>
      <c r="C1449" s="1" t="s">
        <v>801</v>
      </c>
      <c r="D1449" s="1" t="s">
        <v>1776</v>
      </c>
      <c r="E1449" t="s">
        <v>769</v>
      </c>
      <c r="F1449" t="s">
        <v>2141</v>
      </c>
      <c r="G1449" t="s">
        <v>39</v>
      </c>
      <c r="H1449" t="s">
        <v>803</v>
      </c>
      <c r="I1449" t="s">
        <v>1778</v>
      </c>
      <c r="J1449" s="1">
        <v>7</v>
      </c>
      <c r="K1449" t="s">
        <v>2141</v>
      </c>
      <c r="L1449" t="s">
        <v>2142</v>
      </c>
      <c r="M1449" t="s">
        <v>2143</v>
      </c>
      <c r="N1449" s="126"/>
      <c r="Q1449" t="s">
        <v>2145</v>
      </c>
      <c r="R1449" t="s">
        <v>18826</v>
      </c>
      <c r="S1449" s="120">
        <v>0.6</v>
      </c>
      <c r="U1449"/>
    </row>
    <row r="1450" spans="1:21">
      <c r="A1450">
        <v>1449</v>
      </c>
      <c r="B1450" s="1" t="s">
        <v>2146</v>
      </c>
      <c r="C1450" s="1" t="s">
        <v>801</v>
      </c>
      <c r="D1450" s="1" t="s">
        <v>1776</v>
      </c>
      <c r="E1450" t="s">
        <v>769</v>
      </c>
      <c r="F1450" t="s">
        <v>2141</v>
      </c>
      <c r="G1450" t="s">
        <v>39</v>
      </c>
      <c r="H1450" t="s">
        <v>803</v>
      </c>
      <c r="I1450" t="s">
        <v>1778</v>
      </c>
      <c r="J1450" s="1">
        <v>7</v>
      </c>
      <c r="K1450" t="s">
        <v>2141</v>
      </c>
      <c r="L1450" t="s">
        <v>2142</v>
      </c>
      <c r="M1450" t="s">
        <v>2143</v>
      </c>
      <c r="N1450" s="126"/>
      <c r="Q1450" t="s">
        <v>2146</v>
      </c>
      <c r="R1450" t="s">
        <v>18826</v>
      </c>
      <c r="S1450" s="120">
        <v>0.6</v>
      </c>
      <c r="U1450"/>
    </row>
    <row r="1451" spans="1:21">
      <c r="A1451">
        <v>1450</v>
      </c>
      <c r="B1451" s="1" t="s">
        <v>2147</v>
      </c>
      <c r="C1451" s="1" t="s">
        <v>801</v>
      </c>
      <c r="D1451" s="1" t="s">
        <v>1776</v>
      </c>
      <c r="E1451" t="s">
        <v>769</v>
      </c>
      <c r="F1451" t="s">
        <v>2141</v>
      </c>
      <c r="G1451" t="s">
        <v>39</v>
      </c>
      <c r="H1451" t="s">
        <v>803</v>
      </c>
      <c r="I1451" t="s">
        <v>1778</v>
      </c>
      <c r="J1451" s="1">
        <v>7</v>
      </c>
      <c r="K1451" t="s">
        <v>2141</v>
      </c>
      <c r="L1451" t="s">
        <v>2142</v>
      </c>
      <c r="M1451" t="s">
        <v>2143</v>
      </c>
      <c r="N1451" s="126"/>
      <c r="Q1451" t="s">
        <v>2147</v>
      </c>
      <c r="R1451" t="s">
        <v>18826</v>
      </c>
      <c r="S1451" s="120">
        <v>0.6</v>
      </c>
      <c r="U1451"/>
    </row>
    <row r="1452" spans="1:21">
      <c r="A1452">
        <v>1451</v>
      </c>
      <c r="B1452" s="1" t="s">
        <v>2148</v>
      </c>
      <c r="C1452" s="1" t="s">
        <v>801</v>
      </c>
      <c r="D1452" s="1" t="s">
        <v>1776</v>
      </c>
      <c r="E1452" t="s">
        <v>769</v>
      </c>
      <c r="F1452" t="s">
        <v>2141</v>
      </c>
      <c r="G1452" t="s">
        <v>39</v>
      </c>
      <c r="H1452" t="s">
        <v>803</v>
      </c>
      <c r="I1452" t="s">
        <v>1778</v>
      </c>
      <c r="J1452" s="1">
        <v>7</v>
      </c>
      <c r="K1452" t="s">
        <v>2141</v>
      </c>
      <c r="L1452" t="s">
        <v>2142</v>
      </c>
      <c r="M1452" t="s">
        <v>2143</v>
      </c>
      <c r="N1452" s="126"/>
      <c r="Q1452" t="s">
        <v>2148</v>
      </c>
      <c r="R1452" t="s">
        <v>18826</v>
      </c>
      <c r="S1452" s="120">
        <v>0.6</v>
      </c>
      <c r="U1452"/>
    </row>
    <row r="1453" spans="1:21">
      <c r="A1453">
        <v>1452</v>
      </c>
      <c r="B1453" s="1" t="s">
        <v>2149</v>
      </c>
      <c r="C1453" s="1" t="s">
        <v>801</v>
      </c>
      <c r="D1453" s="1" t="s">
        <v>1776</v>
      </c>
      <c r="E1453" t="s">
        <v>769</v>
      </c>
      <c r="F1453" t="s">
        <v>2141</v>
      </c>
      <c r="G1453" t="s">
        <v>39</v>
      </c>
      <c r="H1453" t="s">
        <v>803</v>
      </c>
      <c r="I1453" t="s">
        <v>1778</v>
      </c>
      <c r="J1453" s="1">
        <v>7</v>
      </c>
      <c r="K1453" t="s">
        <v>2141</v>
      </c>
      <c r="L1453" t="s">
        <v>2142</v>
      </c>
      <c r="M1453" t="s">
        <v>2143</v>
      </c>
      <c r="N1453" s="126"/>
      <c r="Q1453" t="s">
        <v>2149</v>
      </c>
      <c r="R1453" t="s">
        <v>18826</v>
      </c>
      <c r="S1453" s="120">
        <v>0.6</v>
      </c>
      <c r="U1453"/>
    </row>
    <row r="1454" spans="1:21">
      <c r="A1454">
        <v>1453</v>
      </c>
      <c r="B1454" s="1" t="s">
        <v>2150</v>
      </c>
      <c r="C1454" s="1" t="s">
        <v>801</v>
      </c>
      <c r="D1454" s="1" t="s">
        <v>1776</v>
      </c>
      <c r="E1454" t="s">
        <v>769</v>
      </c>
      <c r="F1454" t="s">
        <v>2141</v>
      </c>
      <c r="G1454" t="s">
        <v>39</v>
      </c>
      <c r="H1454" t="s">
        <v>803</v>
      </c>
      <c r="I1454" t="s">
        <v>1778</v>
      </c>
      <c r="J1454" s="1">
        <v>7</v>
      </c>
      <c r="K1454" t="s">
        <v>2141</v>
      </c>
      <c r="L1454" t="s">
        <v>2142</v>
      </c>
      <c r="M1454" t="s">
        <v>2143</v>
      </c>
      <c r="N1454" s="126"/>
      <c r="Q1454" t="s">
        <v>2150</v>
      </c>
      <c r="R1454" t="s">
        <v>18826</v>
      </c>
      <c r="S1454" s="120">
        <v>0.6</v>
      </c>
      <c r="U1454"/>
    </row>
    <row r="1455" spans="1:21">
      <c r="A1455">
        <v>1454</v>
      </c>
      <c r="B1455" s="1" t="s">
        <v>2151</v>
      </c>
      <c r="C1455" s="1" t="s">
        <v>801</v>
      </c>
      <c r="D1455" s="1" t="s">
        <v>1776</v>
      </c>
      <c r="E1455" t="s">
        <v>769</v>
      </c>
      <c r="F1455" t="s">
        <v>2141</v>
      </c>
      <c r="G1455" t="s">
        <v>39</v>
      </c>
      <c r="H1455" t="s">
        <v>803</v>
      </c>
      <c r="I1455" t="s">
        <v>1778</v>
      </c>
      <c r="J1455" s="1">
        <v>7</v>
      </c>
      <c r="K1455" t="s">
        <v>2141</v>
      </c>
      <c r="L1455" t="s">
        <v>2142</v>
      </c>
      <c r="M1455" t="s">
        <v>2143</v>
      </c>
      <c r="N1455" s="126"/>
      <c r="Q1455" t="s">
        <v>2151</v>
      </c>
      <c r="R1455" t="s">
        <v>18826</v>
      </c>
      <c r="S1455" s="120">
        <v>0.6</v>
      </c>
      <c r="U1455"/>
    </row>
    <row r="1456" spans="1:21">
      <c r="A1456">
        <v>1455</v>
      </c>
      <c r="B1456" s="1" t="s">
        <v>1945</v>
      </c>
      <c r="C1456" s="1" t="s">
        <v>164</v>
      </c>
      <c r="D1456" s="1" t="s">
        <v>1776</v>
      </c>
      <c r="E1456" t="s">
        <v>769</v>
      </c>
      <c r="F1456" t="s">
        <v>2152</v>
      </c>
      <c r="G1456" t="s">
        <v>39</v>
      </c>
      <c r="H1456" t="s">
        <v>166</v>
      </c>
      <c r="I1456" t="s">
        <v>1778</v>
      </c>
      <c r="J1456" s="1">
        <v>7</v>
      </c>
      <c r="K1456" t="s">
        <v>2152</v>
      </c>
      <c r="L1456" t="s">
        <v>2153</v>
      </c>
      <c r="M1456" t="s">
        <v>2154</v>
      </c>
      <c r="N1456" s="126"/>
      <c r="Q1456" t="s">
        <v>1945</v>
      </c>
      <c r="R1456" t="s">
        <v>18827</v>
      </c>
      <c r="S1456" s="120">
        <v>0.6</v>
      </c>
      <c r="U1456"/>
    </row>
    <row r="1457" spans="1:21">
      <c r="A1457">
        <v>1456</v>
      </c>
      <c r="B1457" s="1" t="s">
        <v>2155</v>
      </c>
      <c r="C1457" s="1" t="s">
        <v>164</v>
      </c>
      <c r="D1457" s="1" t="s">
        <v>1776</v>
      </c>
      <c r="E1457" t="s">
        <v>769</v>
      </c>
      <c r="F1457" t="s">
        <v>2152</v>
      </c>
      <c r="G1457" t="s">
        <v>39</v>
      </c>
      <c r="H1457" t="s">
        <v>166</v>
      </c>
      <c r="I1457" t="s">
        <v>1778</v>
      </c>
      <c r="J1457" s="1">
        <v>7</v>
      </c>
      <c r="K1457" t="s">
        <v>2152</v>
      </c>
      <c r="L1457" t="s">
        <v>2153</v>
      </c>
      <c r="M1457" t="s">
        <v>2154</v>
      </c>
      <c r="N1457" s="126"/>
      <c r="Q1457" t="s">
        <v>2155</v>
      </c>
      <c r="R1457" t="s">
        <v>18827</v>
      </c>
      <c r="S1457" s="120">
        <v>0.6</v>
      </c>
      <c r="U1457"/>
    </row>
    <row r="1458" spans="1:21">
      <c r="A1458">
        <v>1457</v>
      </c>
      <c r="B1458" s="1" t="s">
        <v>2156</v>
      </c>
      <c r="C1458" s="1" t="s">
        <v>175</v>
      </c>
      <c r="D1458" s="1" t="s">
        <v>1776</v>
      </c>
      <c r="E1458" t="s">
        <v>769</v>
      </c>
      <c r="F1458" t="s">
        <v>2157</v>
      </c>
      <c r="G1458" t="s">
        <v>39</v>
      </c>
      <c r="H1458" t="s">
        <v>177</v>
      </c>
      <c r="I1458" t="s">
        <v>1778</v>
      </c>
      <c r="J1458" s="1">
        <v>7</v>
      </c>
      <c r="K1458" t="s">
        <v>2158</v>
      </c>
      <c r="L1458" t="s">
        <v>2159</v>
      </c>
      <c r="M1458" t="s">
        <v>2160</v>
      </c>
      <c r="N1458" s="126"/>
      <c r="Q1458" t="s">
        <v>2156</v>
      </c>
      <c r="R1458" t="s">
        <v>18828</v>
      </c>
      <c r="S1458" s="120">
        <v>0.6</v>
      </c>
      <c r="U1458"/>
    </row>
    <row r="1459" spans="1:21">
      <c r="A1459">
        <v>1458</v>
      </c>
      <c r="B1459" s="1" t="s">
        <v>2161</v>
      </c>
      <c r="C1459" s="1" t="s">
        <v>593</v>
      </c>
      <c r="D1459" s="1" t="s">
        <v>1776</v>
      </c>
      <c r="E1459" t="s">
        <v>769</v>
      </c>
      <c r="F1459" t="s">
        <v>2162</v>
      </c>
      <c r="G1459" t="s">
        <v>39</v>
      </c>
      <c r="H1459" t="s">
        <v>595</v>
      </c>
      <c r="I1459" t="s">
        <v>1778</v>
      </c>
      <c r="J1459" s="1">
        <v>7</v>
      </c>
      <c r="K1459" t="s">
        <v>2162</v>
      </c>
      <c r="L1459" t="s">
        <v>2163</v>
      </c>
      <c r="M1459" t="s">
        <v>2164</v>
      </c>
      <c r="N1459" s="126"/>
      <c r="Q1459" t="s">
        <v>2161</v>
      </c>
      <c r="R1459" t="s">
        <v>18829</v>
      </c>
      <c r="S1459" s="120">
        <v>0.6</v>
      </c>
      <c r="U1459"/>
    </row>
    <row r="1460" spans="1:21">
      <c r="A1460">
        <v>1459</v>
      </c>
      <c r="B1460" s="1" t="s">
        <v>2165</v>
      </c>
      <c r="C1460" s="1" t="s">
        <v>64</v>
      </c>
      <c r="D1460" s="1" t="s">
        <v>1776</v>
      </c>
      <c r="E1460" t="s">
        <v>56</v>
      </c>
      <c r="F1460" t="s">
        <v>2166</v>
      </c>
      <c r="G1460" t="s">
        <v>57</v>
      </c>
      <c r="H1460" t="s">
        <v>67</v>
      </c>
      <c r="I1460" t="s">
        <v>1975</v>
      </c>
      <c r="J1460" s="1">
        <v>8</v>
      </c>
      <c r="K1460" t="s">
        <v>2166</v>
      </c>
      <c r="L1460" t="s">
        <v>2167</v>
      </c>
      <c r="M1460" t="s">
        <v>2168</v>
      </c>
      <c r="N1460" s="126"/>
      <c r="Q1460" t="s">
        <v>2165</v>
      </c>
      <c r="R1460" t="s">
        <v>18830</v>
      </c>
      <c r="S1460" s="120">
        <v>0.6</v>
      </c>
      <c r="U1460"/>
    </row>
    <row r="1461" spans="1:21">
      <c r="A1461">
        <v>1460</v>
      </c>
      <c r="B1461" s="1" t="s">
        <v>2169</v>
      </c>
      <c r="C1461" s="1" t="s">
        <v>64</v>
      </c>
      <c r="D1461" s="1" t="s">
        <v>1776</v>
      </c>
      <c r="E1461" t="s">
        <v>56</v>
      </c>
      <c r="F1461" t="s">
        <v>2166</v>
      </c>
      <c r="G1461" t="s">
        <v>57</v>
      </c>
      <c r="H1461" t="s">
        <v>67</v>
      </c>
      <c r="I1461" t="s">
        <v>1975</v>
      </c>
      <c r="J1461" s="1">
        <v>8</v>
      </c>
      <c r="K1461" t="s">
        <v>2166</v>
      </c>
      <c r="L1461" t="s">
        <v>2167</v>
      </c>
      <c r="M1461" t="s">
        <v>2168</v>
      </c>
      <c r="N1461" s="126"/>
      <c r="Q1461" t="s">
        <v>2169</v>
      </c>
      <c r="R1461" t="s">
        <v>18830</v>
      </c>
      <c r="S1461" s="120">
        <v>0.6</v>
      </c>
      <c r="U1461"/>
    </row>
    <row r="1462" spans="1:21">
      <c r="A1462">
        <v>1461</v>
      </c>
      <c r="B1462" s="1" t="s">
        <v>2170</v>
      </c>
      <c r="C1462" s="1" t="s">
        <v>64</v>
      </c>
      <c r="D1462" s="1" t="s">
        <v>1776</v>
      </c>
      <c r="E1462" t="s">
        <v>56</v>
      </c>
      <c r="F1462" t="s">
        <v>2166</v>
      </c>
      <c r="G1462" t="s">
        <v>57</v>
      </c>
      <c r="H1462" t="s">
        <v>67</v>
      </c>
      <c r="I1462" t="s">
        <v>1975</v>
      </c>
      <c r="J1462" s="1">
        <v>8</v>
      </c>
      <c r="K1462" t="s">
        <v>2166</v>
      </c>
      <c r="L1462" t="s">
        <v>2167</v>
      </c>
      <c r="M1462" t="s">
        <v>2168</v>
      </c>
      <c r="N1462" s="126"/>
      <c r="Q1462" t="s">
        <v>2170</v>
      </c>
      <c r="R1462" t="s">
        <v>18830</v>
      </c>
      <c r="S1462" s="120">
        <v>0.6</v>
      </c>
      <c r="U1462"/>
    </row>
    <row r="1463" spans="1:21">
      <c r="A1463">
        <v>1462</v>
      </c>
      <c r="B1463" s="1" t="s">
        <v>2171</v>
      </c>
      <c r="C1463" s="1" t="s">
        <v>64</v>
      </c>
      <c r="D1463" s="1" t="s">
        <v>1776</v>
      </c>
      <c r="E1463" t="s">
        <v>56</v>
      </c>
      <c r="F1463" t="s">
        <v>2166</v>
      </c>
      <c r="G1463" t="s">
        <v>57</v>
      </c>
      <c r="H1463" t="s">
        <v>67</v>
      </c>
      <c r="I1463" t="s">
        <v>1975</v>
      </c>
      <c r="J1463" s="1">
        <v>8</v>
      </c>
      <c r="K1463" t="s">
        <v>2166</v>
      </c>
      <c r="L1463" t="s">
        <v>2167</v>
      </c>
      <c r="M1463" t="s">
        <v>2168</v>
      </c>
      <c r="N1463" s="126">
        <v>0.01</v>
      </c>
      <c r="Q1463" t="s">
        <v>2171</v>
      </c>
      <c r="R1463" t="s">
        <v>18830</v>
      </c>
      <c r="S1463" s="120">
        <v>0.6</v>
      </c>
      <c r="U1463"/>
    </row>
    <row r="1464" spans="1:21">
      <c r="A1464">
        <v>1463</v>
      </c>
      <c r="B1464" s="1" t="s">
        <v>2172</v>
      </c>
      <c r="C1464" s="1" t="s">
        <v>64</v>
      </c>
      <c r="D1464" s="1" t="s">
        <v>1776</v>
      </c>
      <c r="E1464" t="s">
        <v>56</v>
      </c>
      <c r="F1464" t="s">
        <v>2166</v>
      </c>
      <c r="G1464" t="s">
        <v>57</v>
      </c>
      <c r="H1464" t="s">
        <v>67</v>
      </c>
      <c r="I1464" t="s">
        <v>1975</v>
      </c>
      <c r="J1464" s="1">
        <v>8</v>
      </c>
      <c r="K1464" t="s">
        <v>2166</v>
      </c>
      <c r="L1464" t="s">
        <v>2167</v>
      </c>
      <c r="M1464" t="s">
        <v>2168</v>
      </c>
      <c r="N1464" s="126"/>
      <c r="Q1464" t="s">
        <v>2172</v>
      </c>
      <c r="R1464" t="s">
        <v>18830</v>
      </c>
      <c r="S1464" s="120">
        <v>0.6</v>
      </c>
      <c r="U1464"/>
    </row>
    <row r="1465" spans="1:21">
      <c r="A1465">
        <v>1464</v>
      </c>
      <c r="B1465" s="1" t="s">
        <v>2173</v>
      </c>
      <c r="C1465" s="1" t="s">
        <v>78</v>
      </c>
      <c r="D1465" s="1" t="s">
        <v>1776</v>
      </c>
      <c r="E1465" t="s">
        <v>56</v>
      </c>
      <c r="F1465" t="s">
        <v>2174</v>
      </c>
      <c r="G1465" t="s">
        <v>57</v>
      </c>
      <c r="H1465" t="s">
        <v>80</v>
      </c>
      <c r="I1465" t="s">
        <v>1975</v>
      </c>
      <c r="J1465" s="1">
        <v>8</v>
      </c>
      <c r="K1465" t="s">
        <v>2174</v>
      </c>
      <c r="L1465" t="s">
        <v>2175</v>
      </c>
      <c r="M1465" t="s">
        <v>2176</v>
      </c>
      <c r="N1465" s="126"/>
      <c r="Q1465" t="s">
        <v>2173</v>
      </c>
      <c r="R1465" t="s">
        <v>18831</v>
      </c>
      <c r="S1465" s="120">
        <v>0.6</v>
      </c>
      <c r="U1465"/>
    </row>
    <row r="1466" spans="1:21">
      <c r="A1466">
        <v>1465</v>
      </c>
      <c r="B1466" s="1" t="s">
        <v>2177</v>
      </c>
      <c r="C1466" s="1" t="s">
        <v>78</v>
      </c>
      <c r="D1466" s="1" t="s">
        <v>1776</v>
      </c>
      <c r="E1466" t="s">
        <v>56</v>
      </c>
      <c r="F1466" t="s">
        <v>2174</v>
      </c>
      <c r="G1466" t="s">
        <v>57</v>
      </c>
      <c r="H1466" t="s">
        <v>80</v>
      </c>
      <c r="I1466" t="s">
        <v>1975</v>
      </c>
      <c r="J1466" s="1">
        <v>8</v>
      </c>
      <c r="K1466" t="s">
        <v>2174</v>
      </c>
      <c r="L1466" t="s">
        <v>2175</v>
      </c>
      <c r="M1466" t="s">
        <v>2176</v>
      </c>
      <c r="N1466" s="126"/>
      <c r="Q1466" t="s">
        <v>2177</v>
      </c>
      <c r="R1466" t="s">
        <v>18831</v>
      </c>
      <c r="S1466" s="120">
        <v>0.6</v>
      </c>
      <c r="U1466"/>
    </row>
    <row r="1467" spans="1:21">
      <c r="A1467">
        <v>1466</v>
      </c>
      <c r="B1467" s="1" t="s">
        <v>1986</v>
      </c>
      <c r="C1467" s="1" t="s">
        <v>78</v>
      </c>
      <c r="D1467" s="1" t="s">
        <v>1776</v>
      </c>
      <c r="E1467" t="s">
        <v>56</v>
      </c>
      <c r="F1467" t="s">
        <v>2174</v>
      </c>
      <c r="G1467" t="s">
        <v>57</v>
      </c>
      <c r="H1467" t="s">
        <v>80</v>
      </c>
      <c r="I1467" t="s">
        <v>1975</v>
      </c>
      <c r="J1467" s="1">
        <v>8</v>
      </c>
      <c r="K1467" t="s">
        <v>2174</v>
      </c>
      <c r="L1467" t="s">
        <v>2175</v>
      </c>
      <c r="M1467" t="s">
        <v>2176</v>
      </c>
      <c r="N1467" s="126"/>
      <c r="Q1467" t="s">
        <v>1986</v>
      </c>
      <c r="R1467" t="s">
        <v>18831</v>
      </c>
      <c r="S1467" s="120">
        <v>0.6</v>
      </c>
      <c r="U1467"/>
    </row>
    <row r="1468" spans="1:21">
      <c r="A1468">
        <v>1467</v>
      </c>
      <c r="B1468" s="1" t="s">
        <v>2178</v>
      </c>
      <c r="C1468" s="1" t="s">
        <v>87</v>
      </c>
      <c r="D1468" s="1" t="s">
        <v>1776</v>
      </c>
      <c r="E1468" t="s">
        <v>56</v>
      </c>
      <c r="F1468" t="s">
        <v>2179</v>
      </c>
      <c r="G1468" t="s">
        <v>57</v>
      </c>
      <c r="H1468" t="s">
        <v>89</v>
      </c>
      <c r="I1468" t="s">
        <v>1975</v>
      </c>
      <c r="J1468" s="1">
        <v>8</v>
      </c>
      <c r="K1468" t="s">
        <v>2179</v>
      </c>
      <c r="L1468" t="s">
        <v>2180</v>
      </c>
      <c r="M1468" t="s">
        <v>2181</v>
      </c>
      <c r="N1468" s="126">
        <v>0.01</v>
      </c>
      <c r="Q1468" t="s">
        <v>2178</v>
      </c>
      <c r="R1468" t="s">
        <v>18832</v>
      </c>
      <c r="S1468" s="120">
        <v>0.6</v>
      </c>
      <c r="U1468"/>
    </row>
    <row r="1469" spans="1:21">
      <c r="A1469">
        <v>1468</v>
      </c>
      <c r="B1469" s="1" t="s">
        <v>2182</v>
      </c>
      <c r="C1469" s="1" t="s">
        <v>47</v>
      </c>
      <c r="D1469" s="1" t="s">
        <v>1776</v>
      </c>
      <c r="E1469" t="s">
        <v>56</v>
      </c>
      <c r="F1469" t="s">
        <v>2183</v>
      </c>
      <c r="G1469" t="s">
        <v>57</v>
      </c>
      <c r="H1469" t="s">
        <v>49</v>
      </c>
      <c r="I1469" t="s">
        <v>1975</v>
      </c>
      <c r="J1469" s="1">
        <v>8</v>
      </c>
      <c r="K1469" t="s">
        <v>2184</v>
      </c>
      <c r="L1469" t="s">
        <v>2185</v>
      </c>
      <c r="M1469" t="s">
        <v>2186</v>
      </c>
      <c r="N1469" s="126"/>
      <c r="Q1469" t="s">
        <v>2182</v>
      </c>
      <c r="R1469" t="s">
        <v>18833</v>
      </c>
      <c r="S1469" s="120">
        <v>0.6</v>
      </c>
      <c r="U1469"/>
    </row>
    <row r="1470" spans="1:21">
      <c r="A1470">
        <v>1469</v>
      </c>
      <c r="B1470" s="1" t="s">
        <v>2187</v>
      </c>
      <c r="C1470" s="1" t="s">
        <v>47</v>
      </c>
      <c r="D1470" s="1" t="s">
        <v>1776</v>
      </c>
      <c r="E1470" t="s">
        <v>56</v>
      </c>
      <c r="F1470" t="s">
        <v>2183</v>
      </c>
      <c r="G1470" t="s">
        <v>57</v>
      </c>
      <c r="H1470" t="s">
        <v>49</v>
      </c>
      <c r="I1470" t="s">
        <v>1975</v>
      </c>
      <c r="J1470" s="1">
        <v>8</v>
      </c>
      <c r="K1470" t="s">
        <v>2184</v>
      </c>
      <c r="L1470" t="s">
        <v>2185</v>
      </c>
      <c r="M1470" t="s">
        <v>2186</v>
      </c>
      <c r="N1470" s="126"/>
      <c r="Q1470" t="s">
        <v>2187</v>
      </c>
      <c r="R1470" t="s">
        <v>18833</v>
      </c>
      <c r="S1470" s="120">
        <v>0.6</v>
      </c>
      <c r="U1470"/>
    </row>
    <row r="1471" spans="1:21">
      <c r="A1471">
        <v>1470</v>
      </c>
      <c r="B1471" s="1" t="s">
        <v>2188</v>
      </c>
      <c r="C1471" s="1" t="s">
        <v>47</v>
      </c>
      <c r="D1471" s="1" t="s">
        <v>1776</v>
      </c>
      <c r="E1471" t="s">
        <v>56</v>
      </c>
      <c r="F1471" t="s">
        <v>2183</v>
      </c>
      <c r="G1471" t="s">
        <v>57</v>
      </c>
      <c r="H1471" t="s">
        <v>49</v>
      </c>
      <c r="I1471" t="s">
        <v>1975</v>
      </c>
      <c r="J1471" s="1">
        <v>8</v>
      </c>
      <c r="K1471" t="s">
        <v>2184</v>
      </c>
      <c r="L1471" t="s">
        <v>2185</v>
      </c>
      <c r="M1471" t="s">
        <v>2186</v>
      </c>
      <c r="N1471" s="126"/>
      <c r="Q1471" t="s">
        <v>2188</v>
      </c>
      <c r="R1471" t="s">
        <v>18833</v>
      </c>
      <c r="S1471" s="120">
        <v>0.6</v>
      </c>
      <c r="U1471"/>
    </row>
    <row r="1472" spans="1:21">
      <c r="A1472">
        <v>1471</v>
      </c>
      <c r="B1472" s="1" t="s">
        <v>2189</v>
      </c>
      <c r="C1472" s="1" t="s">
        <v>47</v>
      </c>
      <c r="D1472" s="1" t="s">
        <v>1776</v>
      </c>
      <c r="E1472" t="s">
        <v>56</v>
      </c>
      <c r="F1472" t="s">
        <v>2183</v>
      </c>
      <c r="G1472" t="s">
        <v>57</v>
      </c>
      <c r="H1472" t="s">
        <v>49</v>
      </c>
      <c r="I1472" t="s">
        <v>1975</v>
      </c>
      <c r="J1472" s="1">
        <v>8</v>
      </c>
      <c r="K1472" t="s">
        <v>2184</v>
      </c>
      <c r="L1472" t="s">
        <v>2185</v>
      </c>
      <c r="M1472" t="s">
        <v>2186</v>
      </c>
      <c r="N1472" s="126">
        <v>0.01</v>
      </c>
      <c r="Q1472" t="s">
        <v>2189</v>
      </c>
      <c r="R1472" t="s">
        <v>18833</v>
      </c>
      <c r="S1472" s="120">
        <v>0.6</v>
      </c>
      <c r="U1472"/>
    </row>
    <row r="1473" spans="1:21">
      <c r="A1473">
        <v>1472</v>
      </c>
      <c r="B1473" s="1" t="s">
        <v>801</v>
      </c>
      <c r="C1473" s="1" t="s">
        <v>801</v>
      </c>
      <c r="D1473" s="1" t="s">
        <v>1776</v>
      </c>
      <c r="E1473" t="s">
        <v>56</v>
      </c>
      <c r="F1473" t="s">
        <v>2190</v>
      </c>
      <c r="G1473" t="s">
        <v>57</v>
      </c>
      <c r="H1473" t="s">
        <v>803</v>
      </c>
      <c r="I1473" t="s">
        <v>1975</v>
      </c>
      <c r="J1473" s="1">
        <v>8</v>
      </c>
      <c r="K1473" t="s">
        <v>2190</v>
      </c>
      <c r="L1473" t="s">
        <v>2191</v>
      </c>
      <c r="M1473" t="s">
        <v>2192</v>
      </c>
      <c r="N1473" s="126">
        <v>0.01</v>
      </c>
      <c r="Q1473" t="s">
        <v>801</v>
      </c>
      <c r="R1473" t="s">
        <v>18834</v>
      </c>
      <c r="S1473" s="120">
        <v>0.6</v>
      </c>
      <c r="U1473"/>
    </row>
    <row r="1474" spans="1:21">
      <c r="A1474">
        <v>1473</v>
      </c>
      <c r="B1474" s="1" t="s">
        <v>2193</v>
      </c>
      <c r="C1474" s="1" t="s">
        <v>801</v>
      </c>
      <c r="D1474" s="1" t="s">
        <v>1776</v>
      </c>
      <c r="E1474" t="s">
        <v>56</v>
      </c>
      <c r="F1474" t="s">
        <v>2190</v>
      </c>
      <c r="G1474" t="s">
        <v>57</v>
      </c>
      <c r="H1474" t="s">
        <v>803</v>
      </c>
      <c r="I1474" t="s">
        <v>1975</v>
      </c>
      <c r="J1474" s="1">
        <v>8</v>
      </c>
      <c r="K1474" t="s">
        <v>2190</v>
      </c>
      <c r="L1474" t="s">
        <v>2191</v>
      </c>
      <c r="M1474" t="s">
        <v>2192</v>
      </c>
      <c r="N1474" s="126"/>
      <c r="Q1474" t="s">
        <v>2193</v>
      </c>
      <c r="R1474" t="s">
        <v>18834</v>
      </c>
      <c r="S1474" s="120">
        <v>0.6</v>
      </c>
      <c r="U1474"/>
    </row>
    <row r="1475" spans="1:21">
      <c r="A1475">
        <v>1474</v>
      </c>
      <c r="B1475" s="1" t="s">
        <v>2194</v>
      </c>
      <c r="C1475" s="1" t="s">
        <v>164</v>
      </c>
      <c r="D1475" s="1" t="s">
        <v>1776</v>
      </c>
      <c r="E1475" t="s">
        <v>56</v>
      </c>
      <c r="F1475" t="s">
        <v>2195</v>
      </c>
      <c r="G1475" t="s">
        <v>57</v>
      </c>
      <c r="H1475" t="s">
        <v>166</v>
      </c>
      <c r="I1475" t="s">
        <v>1975</v>
      </c>
      <c r="J1475" s="1">
        <v>8</v>
      </c>
      <c r="K1475" t="s">
        <v>2195</v>
      </c>
      <c r="L1475" t="s">
        <v>2196</v>
      </c>
      <c r="M1475" t="s">
        <v>2197</v>
      </c>
      <c r="N1475" s="126"/>
      <c r="Q1475" t="s">
        <v>2194</v>
      </c>
      <c r="R1475" t="s">
        <v>18835</v>
      </c>
      <c r="S1475" s="120">
        <v>0.6</v>
      </c>
      <c r="U1475"/>
    </row>
    <row r="1476" spans="1:21">
      <c r="A1476">
        <v>1475</v>
      </c>
      <c r="B1476" s="1" t="s">
        <v>2198</v>
      </c>
      <c r="C1476" s="1" t="s">
        <v>164</v>
      </c>
      <c r="D1476" s="1" t="s">
        <v>1776</v>
      </c>
      <c r="E1476" t="s">
        <v>56</v>
      </c>
      <c r="F1476" t="s">
        <v>2195</v>
      </c>
      <c r="G1476" t="s">
        <v>57</v>
      </c>
      <c r="H1476" t="s">
        <v>166</v>
      </c>
      <c r="I1476" t="s">
        <v>1975</v>
      </c>
      <c r="J1476" s="1">
        <v>8</v>
      </c>
      <c r="K1476" t="s">
        <v>2195</v>
      </c>
      <c r="L1476" t="s">
        <v>2196</v>
      </c>
      <c r="M1476" t="s">
        <v>2197</v>
      </c>
      <c r="N1476" s="126"/>
      <c r="Q1476" t="s">
        <v>2198</v>
      </c>
      <c r="R1476" t="s">
        <v>18835</v>
      </c>
      <c r="S1476" s="120">
        <v>0.6</v>
      </c>
      <c r="U1476"/>
    </row>
    <row r="1477" spans="1:21">
      <c r="A1477">
        <v>1476</v>
      </c>
      <c r="B1477" s="1" t="s">
        <v>2199</v>
      </c>
      <c r="C1477" s="1" t="s">
        <v>164</v>
      </c>
      <c r="D1477" s="1" t="s">
        <v>1776</v>
      </c>
      <c r="E1477" t="s">
        <v>56</v>
      </c>
      <c r="F1477" t="s">
        <v>2195</v>
      </c>
      <c r="G1477" t="s">
        <v>57</v>
      </c>
      <c r="H1477" t="s">
        <v>166</v>
      </c>
      <c r="I1477" t="s">
        <v>1975</v>
      </c>
      <c r="J1477" s="1">
        <v>8</v>
      </c>
      <c r="K1477" t="s">
        <v>2195</v>
      </c>
      <c r="L1477" t="s">
        <v>2196</v>
      </c>
      <c r="M1477" t="s">
        <v>2197</v>
      </c>
      <c r="N1477" s="126"/>
      <c r="Q1477" t="s">
        <v>2199</v>
      </c>
      <c r="R1477" t="s">
        <v>18835</v>
      </c>
      <c r="S1477" s="120">
        <v>0.6</v>
      </c>
      <c r="U1477"/>
    </row>
    <row r="1478" spans="1:21">
      <c r="A1478">
        <v>1477</v>
      </c>
      <c r="B1478" s="1" t="s">
        <v>2200</v>
      </c>
      <c r="C1478" s="1" t="s">
        <v>164</v>
      </c>
      <c r="D1478" s="1" t="s">
        <v>1776</v>
      </c>
      <c r="E1478" t="s">
        <v>56</v>
      </c>
      <c r="F1478" t="s">
        <v>2195</v>
      </c>
      <c r="G1478" t="s">
        <v>57</v>
      </c>
      <c r="H1478" t="s">
        <v>166</v>
      </c>
      <c r="I1478" t="s">
        <v>1975</v>
      </c>
      <c r="J1478" s="1">
        <v>8</v>
      </c>
      <c r="K1478" t="s">
        <v>2195</v>
      </c>
      <c r="L1478" t="s">
        <v>2196</v>
      </c>
      <c r="M1478" t="s">
        <v>2197</v>
      </c>
      <c r="N1478" s="126"/>
      <c r="Q1478" t="s">
        <v>2200</v>
      </c>
      <c r="R1478" t="s">
        <v>18835</v>
      </c>
      <c r="S1478" s="120">
        <v>0.6</v>
      </c>
      <c r="U1478"/>
    </row>
    <row r="1479" spans="1:21">
      <c r="A1479">
        <v>1478</v>
      </c>
      <c r="B1479" s="1" t="s">
        <v>2201</v>
      </c>
      <c r="C1479" s="1" t="s">
        <v>164</v>
      </c>
      <c r="D1479" s="1" t="s">
        <v>1776</v>
      </c>
      <c r="E1479" t="s">
        <v>56</v>
      </c>
      <c r="F1479" t="s">
        <v>2195</v>
      </c>
      <c r="G1479" t="s">
        <v>57</v>
      </c>
      <c r="H1479" t="s">
        <v>166</v>
      </c>
      <c r="I1479" t="s">
        <v>1975</v>
      </c>
      <c r="J1479" s="1">
        <v>8</v>
      </c>
      <c r="K1479" t="s">
        <v>2195</v>
      </c>
      <c r="L1479" t="s">
        <v>2196</v>
      </c>
      <c r="M1479" t="s">
        <v>2197</v>
      </c>
      <c r="N1479" s="126"/>
      <c r="Q1479" t="s">
        <v>2201</v>
      </c>
      <c r="R1479" t="s">
        <v>18835</v>
      </c>
      <c r="S1479" s="120">
        <v>0.6</v>
      </c>
      <c r="U1479"/>
    </row>
    <row r="1480" spans="1:21">
      <c r="A1480">
        <v>1479</v>
      </c>
      <c r="B1480" s="1" t="s">
        <v>2202</v>
      </c>
      <c r="C1480" s="1" t="s">
        <v>593</v>
      </c>
      <c r="D1480" s="1" t="s">
        <v>1776</v>
      </c>
      <c r="E1480" t="s">
        <v>56</v>
      </c>
      <c r="F1480" t="s">
        <v>2203</v>
      </c>
      <c r="G1480" t="s">
        <v>57</v>
      </c>
      <c r="H1480" t="s">
        <v>595</v>
      </c>
      <c r="I1480" t="s">
        <v>1975</v>
      </c>
      <c r="J1480" s="1">
        <v>8</v>
      </c>
      <c r="K1480" t="s">
        <v>2203</v>
      </c>
      <c r="L1480" t="s">
        <v>2204</v>
      </c>
      <c r="M1480" t="s">
        <v>2205</v>
      </c>
      <c r="N1480" s="126"/>
      <c r="Q1480" t="s">
        <v>2202</v>
      </c>
      <c r="R1480" t="s">
        <v>18836</v>
      </c>
      <c r="S1480" s="120">
        <v>0.6</v>
      </c>
      <c r="U1480"/>
    </row>
    <row r="1481" spans="1:21">
      <c r="A1481">
        <v>1480</v>
      </c>
      <c r="B1481" s="1" t="s">
        <v>2206</v>
      </c>
      <c r="C1481" s="1" t="s">
        <v>593</v>
      </c>
      <c r="D1481" s="1" t="s">
        <v>1776</v>
      </c>
      <c r="E1481" t="s">
        <v>56</v>
      </c>
      <c r="F1481" t="s">
        <v>2203</v>
      </c>
      <c r="G1481" t="s">
        <v>57</v>
      </c>
      <c r="H1481" t="s">
        <v>595</v>
      </c>
      <c r="I1481" t="s">
        <v>1975</v>
      </c>
      <c r="J1481" s="1">
        <v>8</v>
      </c>
      <c r="K1481" t="s">
        <v>2203</v>
      </c>
      <c r="L1481" t="s">
        <v>2204</v>
      </c>
      <c r="M1481" t="s">
        <v>2205</v>
      </c>
      <c r="N1481" s="126"/>
      <c r="Q1481" t="s">
        <v>2206</v>
      </c>
      <c r="R1481" t="s">
        <v>18836</v>
      </c>
      <c r="S1481" s="120">
        <v>0.6</v>
      </c>
      <c r="U1481"/>
    </row>
    <row r="1482" spans="1:21">
      <c r="A1482">
        <v>1481</v>
      </c>
      <c r="B1482" s="1" t="s">
        <v>2207</v>
      </c>
      <c r="C1482" s="1" t="s">
        <v>64</v>
      </c>
      <c r="D1482" s="1" t="s">
        <v>2208</v>
      </c>
      <c r="E1482" t="s">
        <v>38</v>
      </c>
      <c r="F1482" t="s">
        <v>2209</v>
      </c>
      <c r="G1482" t="s">
        <v>39</v>
      </c>
      <c r="H1482" t="s">
        <v>67</v>
      </c>
      <c r="I1482" t="s">
        <v>2210</v>
      </c>
      <c r="J1482" s="1">
        <v>1</v>
      </c>
      <c r="K1482" t="s">
        <v>2209</v>
      </c>
      <c r="L1482" t="s">
        <v>2211</v>
      </c>
      <c r="M1482" t="s">
        <v>2212</v>
      </c>
      <c r="N1482" s="126"/>
      <c r="Q1482" t="s">
        <v>2207</v>
      </c>
      <c r="R1482" t="s">
        <v>18837</v>
      </c>
      <c r="S1482" s="120">
        <v>0.6</v>
      </c>
      <c r="U1482"/>
    </row>
    <row r="1483" spans="1:21">
      <c r="A1483">
        <v>1482</v>
      </c>
      <c r="B1483" s="1" t="s">
        <v>2208</v>
      </c>
      <c r="C1483" s="1" t="s">
        <v>78</v>
      </c>
      <c r="D1483" s="1" t="s">
        <v>2208</v>
      </c>
      <c r="E1483" t="s">
        <v>38</v>
      </c>
      <c r="F1483" t="s">
        <v>2213</v>
      </c>
      <c r="G1483" t="s">
        <v>39</v>
      </c>
      <c r="H1483" t="s">
        <v>80</v>
      </c>
      <c r="I1483" t="s">
        <v>2210</v>
      </c>
      <c r="J1483" s="1">
        <v>1</v>
      </c>
      <c r="K1483" t="s">
        <v>2213</v>
      </c>
      <c r="L1483" t="s">
        <v>2214</v>
      </c>
      <c r="M1483" t="s">
        <v>2215</v>
      </c>
      <c r="N1483" s="126"/>
      <c r="Q1483" t="s">
        <v>2208</v>
      </c>
      <c r="R1483" t="s">
        <v>18838</v>
      </c>
      <c r="S1483" s="120">
        <v>0.6</v>
      </c>
      <c r="U1483"/>
    </row>
    <row r="1484" spans="1:21">
      <c r="A1484">
        <v>1483</v>
      </c>
      <c r="B1484" s="1" t="s">
        <v>2216</v>
      </c>
      <c r="C1484" s="1" t="s">
        <v>78</v>
      </c>
      <c r="D1484" s="1" t="s">
        <v>2208</v>
      </c>
      <c r="E1484" t="s">
        <v>38</v>
      </c>
      <c r="F1484" t="s">
        <v>2213</v>
      </c>
      <c r="G1484" t="s">
        <v>39</v>
      </c>
      <c r="H1484" t="s">
        <v>80</v>
      </c>
      <c r="I1484" t="s">
        <v>2210</v>
      </c>
      <c r="J1484" s="1">
        <v>1</v>
      </c>
      <c r="K1484" t="s">
        <v>2213</v>
      </c>
      <c r="L1484" t="s">
        <v>2214</v>
      </c>
      <c r="M1484" t="s">
        <v>2215</v>
      </c>
      <c r="N1484" s="126"/>
      <c r="Q1484" t="s">
        <v>2216</v>
      </c>
      <c r="R1484" t="s">
        <v>18838</v>
      </c>
      <c r="S1484" s="120">
        <v>0.6</v>
      </c>
      <c r="U1484"/>
    </row>
    <row r="1485" spans="1:21">
      <c r="A1485">
        <v>1484</v>
      </c>
      <c r="B1485" s="1" t="s">
        <v>2217</v>
      </c>
      <c r="C1485" s="1" t="s">
        <v>78</v>
      </c>
      <c r="D1485" s="1" t="s">
        <v>2208</v>
      </c>
      <c r="E1485" t="s">
        <v>38</v>
      </c>
      <c r="F1485" t="s">
        <v>2213</v>
      </c>
      <c r="G1485" t="s">
        <v>39</v>
      </c>
      <c r="H1485" t="s">
        <v>80</v>
      </c>
      <c r="I1485" t="s">
        <v>2210</v>
      </c>
      <c r="J1485" s="1">
        <v>1</v>
      </c>
      <c r="K1485" t="s">
        <v>2213</v>
      </c>
      <c r="L1485" t="s">
        <v>2214</v>
      </c>
      <c r="M1485" t="s">
        <v>2215</v>
      </c>
      <c r="N1485" s="126"/>
      <c r="Q1485" t="s">
        <v>2217</v>
      </c>
      <c r="R1485" t="s">
        <v>18838</v>
      </c>
      <c r="S1485" s="120">
        <v>0.6</v>
      </c>
      <c r="U1485"/>
    </row>
    <row r="1486" spans="1:21">
      <c r="A1486">
        <v>1485</v>
      </c>
      <c r="B1486" s="1" t="s">
        <v>2218</v>
      </c>
      <c r="C1486" s="1" t="s">
        <v>78</v>
      </c>
      <c r="D1486" s="1" t="s">
        <v>2208</v>
      </c>
      <c r="E1486" t="s">
        <v>38</v>
      </c>
      <c r="F1486" t="s">
        <v>2213</v>
      </c>
      <c r="G1486" t="s">
        <v>39</v>
      </c>
      <c r="H1486" t="s">
        <v>80</v>
      </c>
      <c r="I1486" t="s">
        <v>2210</v>
      </c>
      <c r="J1486" s="1">
        <v>1</v>
      </c>
      <c r="K1486" t="s">
        <v>2213</v>
      </c>
      <c r="L1486" t="s">
        <v>2214</v>
      </c>
      <c r="M1486" t="s">
        <v>2215</v>
      </c>
      <c r="N1486" s="126"/>
      <c r="Q1486" t="s">
        <v>2218</v>
      </c>
      <c r="R1486" t="s">
        <v>18838</v>
      </c>
      <c r="S1486" s="120">
        <v>0.6</v>
      </c>
      <c r="U1486"/>
    </row>
    <row r="1487" spans="1:21">
      <c r="A1487">
        <v>1486</v>
      </c>
      <c r="B1487" s="1" t="s">
        <v>2219</v>
      </c>
      <c r="C1487" s="1" t="s">
        <v>78</v>
      </c>
      <c r="D1487" s="1" t="s">
        <v>2208</v>
      </c>
      <c r="E1487" t="s">
        <v>38</v>
      </c>
      <c r="F1487" t="s">
        <v>2213</v>
      </c>
      <c r="G1487" t="s">
        <v>39</v>
      </c>
      <c r="H1487" t="s">
        <v>80</v>
      </c>
      <c r="I1487" t="s">
        <v>2210</v>
      </c>
      <c r="J1487" s="1">
        <v>1</v>
      </c>
      <c r="K1487" t="s">
        <v>2213</v>
      </c>
      <c r="L1487" t="s">
        <v>2214</v>
      </c>
      <c r="M1487" t="s">
        <v>2215</v>
      </c>
      <c r="N1487" s="126"/>
      <c r="Q1487" t="s">
        <v>2219</v>
      </c>
      <c r="R1487" t="s">
        <v>18838</v>
      </c>
      <c r="S1487" s="120">
        <v>0.6</v>
      </c>
      <c r="U1487"/>
    </row>
    <row r="1488" spans="1:21">
      <c r="A1488">
        <v>1487</v>
      </c>
      <c r="B1488" s="1" t="s">
        <v>2220</v>
      </c>
      <c r="C1488" s="1" t="s">
        <v>78</v>
      </c>
      <c r="D1488" s="1" t="s">
        <v>2208</v>
      </c>
      <c r="E1488" t="s">
        <v>38</v>
      </c>
      <c r="F1488" t="s">
        <v>2213</v>
      </c>
      <c r="G1488" t="s">
        <v>39</v>
      </c>
      <c r="H1488" t="s">
        <v>80</v>
      </c>
      <c r="I1488" t="s">
        <v>2210</v>
      </c>
      <c r="J1488" s="1">
        <v>1</v>
      </c>
      <c r="K1488" t="s">
        <v>2213</v>
      </c>
      <c r="L1488" t="s">
        <v>2214</v>
      </c>
      <c r="M1488" t="s">
        <v>2215</v>
      </c>
      <c r="N1488" s="126"/>
      <c r="Q1488" t="s">
        <v>2220</v>
      </c>
      <c r="R1488" t="s">
        <v>18838</v>
      </c>
      <c r="S1488" s="120">
        <v>0.6</v>
      </c>
      <c r="U1488"/>
    </row>
    <row r="1489" spans="1:21">
      <c r="A1489">
        <v>1488</v>
      </c>
      <c r="B1489" s="1" t="s">
        <v>2221</v>
      </c>
      <c r="C1489" s="1" t="s">
        <v>78</v>
      </c>
      <c r="D1489" s="1" t="s">
        <v>2208</v>
      </c>
      <c r="E1489" t="s">
        <v>38</v>
      </c>
      <c r="F1489" t="s">
        <v>2213</v>
      </c>
      <c r="G1489" t="s">
        <v>39</v>
      </c>
      <c r="H1489" t="s">
        <v>80</v>
      </c>
      <c r="I1489" t="s">
        <v>2210</v>
      </c>
      <c r="J1489" s="1">
        <v>1</v>
      </c>
      <c r="K1489" t="s">
        <v>2213</v>
      </c>
      <c r="L1489" t="s">
        <v>2214</v>
      </c>
      <c r="M1489" t="s">
        <v>2215</v>
      </c>
      <c r="N1489" s="126"/>
      <c r="Q1489" t="s">
        <v>2221</v>
      </c>
      <c r="R1489" t="s">
        <v>18838</v>
      </c>
      <c r="S1489" s="120">
        <v>0.6</v>
      </c>
      <c r="U1489"/>
    </row>
    <row r="1490" spans="1:21">
      <c r="A1490">
        <v>1489</v>
      </c>
      <c r="B1490" s="1" t="s">
        <v>2222</v>
      </c>
      <c r="C1490" s="1" t="s">
        <v>78</v>
      </c>
      <c r="D1490" s="1" t="s">
        <v>2208</v>
      </c>
      <c r="E1490" t="s">
        <v>38</v>
      </c>
      <c r="F1490" t="s">
        <v>2213</v>
      </c>
      <c r="G1490" t="s">
        <v>39</v>
      </c>
      <c r="H1490" t="s">
        <v>80</v>
      </c>
      <c r="I1490" t="s">
        <v>2210</v>
      </c>
      <c r="J1490" s="1">
        <v>1</v>
      </c>
      <c r="K1490" t="s">
        <v>2213</v>
      </c>
      <c r="L1490" t="s">
        <v>2214</v>
      </c>
      <c r="M1490" t="s">
        <v>2215</v>
      </c>
      <c r="N1490" s="126"/>
      <c r="Q1490" t="s">
        <v>2222</v>
      </c>
      <c r="R1490" t="s">
        <v>18838</v>
      </c>
      <c r="S1490" s="120">
        <v>0.6</v>
      </c>
      <c r="U1490"/>
    </row>
    <row r="1491" spans="1:21">
      <c r="A1491">
        <v>1490</v>
      </c>
      <c r="B1491" s="1" t="s">
        <v>2223</v>
      </c>
      <c r="C1491" s="1" t="s">
        <v>78</v>
      </c>
      <c r="D1491" s="1" t="s">
        <v>2208</v>
      </c>
      <c r="E1491" t="s">
        <v>38</v>
      </c>
      <c r="F1491" t="s">
        <v>2213</v>
      </c>
      <c r="G1491" t="s">
        <v>39</v>
      </c>
      <c r="H1491" t="s">
        <v>80</v>
      </c>
      <c r="I1491" t="s">
        <v>2210</v>
      </c>
      <c r="J1491" s="1">
        <v>1</v>
      </c>
      <c r="K1491" t="s">
        <v>2213</v>
      </c>
      <c r="L1491" t="s">
        <v>2214</v>
      </c>
      <c r="M1491" t="s">
        <v>2215</v>
      </c>
      <c r="N1491" s="126"/>
      <c r="Q1491" t="s">
        <v>2223</v>
      </c>
      <c r="R1491" t="s">
        <v>18838</v>
      </c>
      <c r="S1491" s="120">
        <v>0.6</v>
      </c>
      <c r="U1491"/>
    </row>
    <row r="1492" spans="1:21">
      <c r="A1492">
        <v>1491</v>
      </c>
      <c r="B1492" s="1" t="s">
        <v>2224</v>
      </c>
      <c r="C1492" s="1" t="s">
        <v>78</v>
      </c>
      <c r="D1492" s="1" t="s">
        <v>2208</v>
      </c>
      <c r="E1492" t="s">
        <v>38</v>
      </c>
      <c r="F1492" t="s">
        <v>2213</v>
      </c>
      <c r="G1492" t="s">
        <v>39</v>
      </c>
      <c r="H1492" t="s">
        <v>80</v>
      </c>
      <c r="I1492" t="s">
        <v>2210</v>
      </c>
      <c r="J1492" s="1">
        <v>1</v>
      </c>
      <c r="K1492" t="s">
        <v>2213</v>
      </c>
      <c r="L1492" t="s">
        <v>2214</v>
      </c>
      <c r="M1492" t="s">
        <v>2215</v>
      </c>
      <c r="N1492" s="126">
        <v>0.01</v>
      </c>
      <c r="Q1492" t="s">
        <v>2224</v>
      </c>
      <c r="R1492" t="s">
        <v>18838</v>
      </c>
      <c r="S1492" s="120">
        <v>0.6</v>
      </c>
      <c r="U1492"/>
    </row>
    <row r="1493" spans="1:21">
      <c r="A1493">
        <v>1492</v>
      </c>
      <c r="B1493" s="1" t="s">
        <v>2225</v>
      </c>
      <c r="C1493" s="1" t="s">
        <v>78</v>
      </c>
      <c r="D1493" s="1" t="s">
        <v>2208</v>
      </c>
      <c r="E1493" t="s">
        <v>38</v>
      </c>
      <c r="F1493" t="s">
        <v>2213</v>
      </c>
      <c r="G1493" t="s">
        <v>39</v>
      </c>
      <c r="H1493" t="s">
        <v>80</v>
      </c>
      <c r="I1493" t="s">
        <v>2210</v>
      </c>
      <c r="J1493" s="1">
        <v>1</v>
      </c>
      <c r="K1493" t="s">
        <v>2213</v>
      </c>
      <c r="L1493" t="s">
        <v>2214</v>
      </c>
      <c r="M1493" t="s">
        <v>2215</v>
      </c>
      <c r="N1493" s="126"/>
      <c r="Q1493" t="s">
        <v>2225</v>
      </c>
      <c r="R1493" t="s">
        <v>18838</v>
      </c>
      <c r="S1493" s="120">
        <v>0.6</v>
      </c>
      <c r="U1493"/>
    </row>
    <row r="1494" spans="1:21">
      <c r="A1494">
        <v>1493</v>
      </c>
      <c r="B1494" s="1" t="s">
        <v>2226</v>
      </c>
      <c r="C1494" s="1" t="s">
        <v>78</v>
      </c>
      <c r="D1494" s="1" t="s">
        <v>2208</v>
      </c>
      <c r="E1494" t="s">
        <v>38</v>
      </c>
      <c r="F1494" t="s">
        <v>2213</v>
      </c>
      <c r="G1494" t="s">
        <v>39</v>
      </c>
      <c r="H1494" t="s">
        <v>80</v>
      </c>
      <c r="I1494" t="s">
        <v>2210</v>
      </c>
      <c r="J1494" s="1">
        <v>1</v>
      </c>
      <c r="K1494" t="s">
        <v>2213</v>
      </c>
      <c r="L1494" t="s">
        <v>2214</v>
      </c>
      <c r="M1494" t="s">
        <v>2215</v>
      </c>
      <c r="N1494" s="126"/>
      <c r="Q1494" t="s">
        <v>2226</v>
      </c>
      <c r="R1494" t="s">
        <v>18838</v>
      </c>
      <c r="S1494" s="120">
        <v>0.6</v>
      </c>
      <c r="U1494"/>
    </row>
    <row r="1495" spans="1:21">
      <c r="A1495">
        <v>1494</v>
      </c>
      <c r="B1495" s="1" t="s">
        <v>2227</v>
      </c>
      <c r="C1495" s="1" t="s">
        <v>78</v>
      </c>
      <c r="D1495" s="1" t="s">
        <v>2208</v>
      </c>
      <c r="E1495" t="s">
        <v>38</v>
      </c>
      <c r="F1495" t="s">
        <v>2213</v>
      </c>
      <c r="G1495" t="s">
        <v>39</v>
      </c>
      <c r="H1495" t="s">
        <v>80</v>
      </c>
      <c r="I1495" t="s">
        <v>2210</v>
      </c>
      <c r="J1495" s="1">
        <v>1</v>
      </c>
      <c r="K1495" t="s">
        <v>2213</v>
      </c>
      <c r="L1495" t="s">
        <v>2214</v>
      </c>
      <c r="M1495" t="s">
        <v>2215</v>
      </c>
      <c r="N1495" s="126"/>
      <c r="Q1495" t="s">
        <v>2227</v>
      </c>
      <c r="R1495" t="s">
        <v>18838</v>
      </c>
      <c r="S1495" s="120">
        <v>0.6</v>
      </c>
      <c r="U1495"/>
    </row>
    <row r="1496" spans="1:21">
      <c r="A1496">
        <v>1495</v>
      </c>
      <c r="B1496" s="1" t="s">
        <v>2228</v>
      </c>
      <c r="C1496" s="1" t="s">
        <v>78</v>
      </c>
      <c r="D1496" s="1" t="s">
        <v>2208</v>
      </c>
      <c r="E1496" t="s">
        <v>38</v>
      </c>
      <c r="F1496" t="s">
        <v>2213</v>
      </c>
      <c r="G1496" t="s">
        <v>39</v>
      </c>
      <c r="H1496" t="s">
        <v>80</v>
      </c>
      <c r="I1496" t="s">
        <v>2210</v>
      </c>
      <c r="J1496" s="1">
        <v>1</v>
      </c>
      <c r="K1496" t="s">
        <v>2213</v>
      </c>
      <c r="L1496" t="s">
        <v>2214</v>
      </c>
      <c r="M1496" t="s">
        <v>2215</v>
      </c>
      <c r="N1496" s="126"/>
      <c r="Q1496" t="s">
        <v>2228</v>
      </c>
      <c r="R1496" t="s">
        <v>18838</v>
      </c>
      <c r="S1496" s="120">
        <v>0.6</v>
      </c>
      <c r="U1496"/>
    </row>
    <row r="1497" spans="1:21">
      <c r="A1497">
        <v>1496</v>
      </c>
      <c r="B1497" s="1" t="s">
        <v>2229</v>
      </c>
      <c r="C1497" s="1" t="s">
        <v>78</v>
      </c>
      <c r="D1497" s="1" t="s">
        <v>2208</v>
      </c>
      <c r="E1497" t="s">
        <v>38</v>
      </c>
      <c r="F1497" t="s">
        <v>2213</v>
      </c>
      <c r="G1497" t="s">
        <v>39</v>
      </c>
      <c r="H1497" t="s">
        <v>80</v>
      </c>
      <c r="I1497" t="s">
        <v>2210</v>
      </c>
      <c r="J1497" s="1">
        <v>1</v>
      </c>
      <c r="K1497" t="s">
        <v>2213</v>
      </c>
      <c r="L1497" t="s">
        <v>2214</v>
      </c>
      <c r="M1497" t="s">
        <v>2215</v>
      </c>
      <c r="N1497" s="126"/>
      <c r="Q1497" t="s">
        <v>2229</v>
      </c>
      <c r="R1497" t="s">
        <v>18838</v>
      </c>
      <c r="S1497" s="120">
        <v>0.6</v>
      </c>
      <c r="U1497"/>
    </row>
    <row r="1498" spans="1:21">
      <c r="A1498">
        <v>1497</v>
      </c>
      <c r="B1498" s="1" t="s">
        <v>2230</v>
      </c>
      <c r="C1498" s="1" t="s">
        <v>78</v>
      </c>
      <c r="D1498" s="1" t="s">
        <v>2208</v>
      </c>
      <c r="E1498" t="s">
        <v>38</v>
      </c>
      <c r="F1498" t="s">
        <v>2213</v>
      </c>
      <c r="G1498" t="s">
        <v>39</v>
      </c>
      <c r="H1498" t="s">
        <v>80</v>
      </c>
      <c r="I1498" t="s">
        <v>2210</v>
      </c>
      <c r="J1498" s="1">
        <v>1</v>
      </c>
      <c r="K1498" t="s">
        <v>2213</v>
      </c>
      <c r="L1498" t="s">
        <v>2214</v>
      </c>
      <c r="M1498" t="s">
        <v>2215</v>
      </c>
      <c r="N1498" s="126"/>
      <c r="Q1498" t="s">
        <v>2230</v>
      </c>
      <c r="R1498" t="s">
        <v>18838</v>
      </c>
      <c r="S1498" s="120">
        <v>0.6</v>
      </c>
      <c r="U1498"/>
    </row>
    <row r="1499" spans="1:21">
      <c r="A1499">
        <v>1498</v>
      </c>
      <c r="B1499" s="1" t="s">
        <v>2231</v>
      </c>
      <c r="C1499" s="1" t="s">
        <v>78</v>
      </c>
      <c r="D1499" s="1" t="s">
        <v>2208</v>
      </c>
      <c r="E1499" t="s">
        <v>38</v>
      </c>
      <c r="F1499" t="s">
        <v>2213</v>
      </c>
      <c r="G1499" t="s">
        <v>39</v>
      </c>
      <c r="H1499" t="s">
        <v>80</v>
      </c>
      <c r="I1499" t="s">
        <v>2210</v>
      </c>
      <c r="J1499" s="1">
        <v>1</v>
      </c>
      <c r="K1499" t="s">
        <v>2213</v>
      </c>
      <c r="L1499" t="s">
        <v>2214</v>
      </c>
      <c r="M1499" t="s">
        <v>2215</v>
      </c>
      <c r="N1499" s="126"/>
      <c r="Q1499" t="s">
        <v>2231</v>
      </c>
      <c r="R1499" t="s">
        <v>18838</v>
      </c>
      <c r="S1499" s="120">
        <v>0.6</v>
      </c>
      <c r="U1499"/>
    </row>
    <row r="1500" spans="1:21">
      <c r="A1500">
        <v>1499</v>
      </c>
      <c r="B1500" s="1" t="s">
        <v>2232</v>
      </c>
      <c r="C1500" s="1" t="s">
        <v>78</v>
      </c>
      <c r="D1500" s="1" t="s">
        <v>2208</v>
      </c>
      <c r="E1500" t="s">
        <v>38</v>
      </c>
      <c r="F1500" t="s">
        <v>2213</v>
      </c>
      <c r="G1500" t="s">
        <v>39</v>
      </c>
      <c r="H1500" t="s">
        <v>80</v>
      </c>
      <c r="I1500" t="s">
        <v>2210</v>
      </c>
      <c r="J1500" s="1">
        <v>1</v>
      </c>
      <c r="K1500" t="s">
        <v>2213</v>
      </c>
      <c r="L1500" t="s">
        <v>2214</v>
      </c>
      <c r="M1500" t="s">
        <v>2215</v>
      </c>
      <c r="N1500" s="126">
        <v>0.01</v>
      </c>
      <c r="Q1500" t="s">
        <v>2232</v>
      </c>
      <c r="R1500" t="s">
        <v>18838</v>
      </c>
      <c r="S1500" s="120">
        <v>0.6</v>
      </c>
      <c r="U1500"/>
    </row>
    <row r="1501" spans="1:21">
      <c r="A1501">
        <v>1500</v>
      </c>
      <c r="B1501" s="1" t="s">
        <v>2233</v>
      </c>
      <c r="C1501" s="1" t="s">
        <v>87</v>
      </c>
      <c r="D1501" s="1" t="s">
        <v>2208</v>
      </c>
      <c r="E1501" t="s">
        <v>38</v>
      </c>
      <c r="F1501" t="s">
        <v>2234</v>
      </c>
      <c r="G1501" t="s">
        <v>39</v>
      </c>
      <c r="H1501" t="s">
        <v>89</v>
      </c>
      <c r="I1501" t="s">
        <v>2210</v>
      </c>
      <c r="J1501" s="1">
        <v>1</v>
      </c>
      <c r="K1501" t="s">
        <v>2234</v>
      </c>
      <c r="L1501" t="s">
        <v>2235</v>
      </c>
      <c r="M1501" t="s">
        <v>2236</v>
      </c>
      <c r="N1501" s="126"/>
      <c r="Q1501" t="s">
        <v>2233</v>
      </c>
      <c r="R1501" t="s">
        <v>18839</v>
      </c>
      <c r="S1501" s="120">
        <v>0.6</v>
      </c>
      <c r="U1501"/>
    </row>
    <row r="1502" spans="1:21">
      <c r="A1502">
        <v>1501</v>
      </c>
      <c r="B1502" s="1" t="s">
        <v>2237</v>
      </c>
      <c r="C1502" s="1" t="s">
        <v>87</v>
      </c>
      <c r="D1502" s="1" t="s">
        <v>2208</v>
      </c>
      <c r="E1502" t="s">
        <v>38</v>
      </c>
      <c r="F1502" t="s">
        <v>2234</v>
      </c>
      <c r="G1502" t="s">
        <v>39</v>
      </c>
      <c r="H1502" t="s">
        <v>89</v>
      </c>
      <c r="I1502" t="s">
        <v>2210</v>
      </c>
      <c r="J1502" s="1">
        <v>1</v>
      </c>
      <c r="K1502" t="s">
        <v>2234</v>
      </c>
      <c r="L1502" t="s">
        <v>2235</v>
      </c>
      <c r="M1502" t="s">
        <v>2236</v>
      </c>
      <c r="N1502" s="126"/>
      <c r="Q1502" t="s">
        <v>2237</v>
      </c>
      <c r="R1502" t="s">
        <v>18839</v>
      </c>
      <c r="S1502" s="120">
        <v>0.6</v>
      </c>
      <c r="U1502"/>
    </row>
    <row r="1503" spans="1:21">
      <c r="A1503">
        <v>1502</v>
      </c>
      <c r="B1503" s="1" t="s">
        <v>2238</v>
      </c>
      <c r="C1503" s="1" t="s">
        <v>87</v>
      </c>
      <c r="D1503" s="1" t="s">
        <v>2208</v>
      </c>
      <c r="E1503" t="s">
        <v>38</v>
      </c>
      <c r="F1503" t="s">
        <v>2234</v>
      </c>
      <c r="G1503" t="s">
        <v>39</v>
      </c>
      <c r="H1503" t="s">
        <v>89</v>
      </c>
      <c r="I1503" t="s">
        <v>2210</v>
      </c>
      <c r="J1503" s="1">
        <v>1</v>
      </c>
      <c r="K1503" t="s">
        <v>2234</v>
      </c>
      <c r="L1503" t="s">
        <v>2235</v>
      </c>
      <c r="M1503" t="s">
        <v>2236</v>
      </c>
      <c r="N1503" s="126"/>
      <c r="Q1503" t="s">
        <v>2238</v>
      </c>
      <c r="R1503" t="s">
        <v>18839</v>
      </c>
      <c r="S1503" s="120">
        <v>0.6</v>
      </c>
      <c r="U1503"/>
    </row>
    <row r="1504" spans="1:21">
      <c r="A1504">
        <v>1503</v>
      </c>
      <c r="B1504" s="1" t="s">
        <v>2239</v>
      </c>
      <c r="C1504" s="1" t="s">
        <v>105</v>
      </c>
      <c r="D1504" s="1" t="s">
        <v>2208</v>
      </c>
      <c r="E1504" t="s">
        <v>38</v>
      </c>
      <c r="F1504" t="s">
        <v>2240</v>
      </c>
      <c r="G1504" t="s">
        <v>39</v>
      </c>
      <c r="H1504" t="s">
        <v>107</v>
      </c>
      <c r="I1504" t="s">
        <v>2210</v>
      </c>
      <c r="J1504" s="1">
        <v>1</v>
      </c>
      <c r="K1504" t="s">
        <v>2240</v>
      </c>
      <c r="L1504" t="s">
        <v>2241</v>
      </c>
      <c r="M1504" t="s">
        <v>2242</v>
      </c>
      <c r="N1504" s="126">
        <v>0.01</v>
      </c>
      <c r="Q1504" t="s">
        <v>2239</v>
      </c>
      <c r="R1504" t="s">
        <v>18840</v>
      </c>
      <c r="S1504" s="120">
        <v>0.6</v>
      </c>
      <c r="U1504"/>
    </row>
    <row r="1505" spans="1:21">
      <c r="A1505">
        <v>1504</v>
      </c>
      <c r="B1505" s="1" t="s">
        <v>2243</v>
      </c>
      <c r="C1505" s="1" t="s">
        <v>105</v>
      </c>
      <c r="D1505" s="1" t="s">
        <v>2208</v>
      </c>
      <c r="E1505" t="s">
        <v>38</v>
      </c>
      <c r="F1505" t="s">
        <v>2240</v>
      </c>
      <c r="G1505" t="s">
        <v>39</v>
      </c>
      <c r="H1505" t="s">
        <v>107</v>
      </c>
      <c r="I1505" t="s">
        <v>2210</v>
      </c>
      <c r="J1505" s="1">
        <v>1</v>
      </c>
      <c r="K1505" t="s">
        <v>2240</v>
      </c>
      <c r="L1505" t="s">
        <v>2241</v>
      </c>
      <c r="M1505" t="s">
        <v>2242</v>
      </c>
      <c r="N1505" s="126"/>
      <c r="Q1505" t="s">
        <v>2243</v>
      </c>
      <c r="R1505" t="s">
        <v>18840</v>
      </c>
      <c r="S1505" s="120">
        <v>0.6</v>
      </c>
      <c r="U1505"/>
    </row>
    <row r="1506" spans="1:21">
      <c r="A1506">
        <v>1505</v>
      </c>
      <c r="B1506" s="1" t="s">
        <v>2244</v>
      </c>
      <c r="C1506" s="1" t="s">
        <v>105</v>
      </c>
      <c r="D1506" s="1" t="s">
        <v>2208</v>
      </c>
      <c r="E1506" t="s">
        <v>38</v>
      </c>
      <c r="F1506" t="s">
        <v>2240</v>
      </c>
      <c r="G1506" t="s">
        <v>39</v>
      </c>
      <c r="H1506" t="s">
        <v>107</v>
      </c>
      <c r="I1506" t="s">
        <v>2210</v>
      </c>
      <c r="J1506" s="1">
        <v>1</v>
      </c>
      <c r="K1506" t="s">
        <v>2240</v>
      </c>
      <c r="L1506" t="s">
        <v>2241</v>
      </c>
      <c r="M1506" t="s">
        <v>2242</v>
      </c>
      <c r="N1506" s="126"/>
      <c r="Q1506" t="s">
        <v>2244</v>
      </c>
      <c r="R1506" t="s">
        <v>18840</v>
      </c>
      <c r="S1506" s="120">
        <v>0.6</v>
      </c>
      <c r="U1506"/>
    </row>
    <row r="1507" spans="1:21">
      <c r="A1507">
        <v>1506</v>
      </c>
      <c r="B1507" s="1" t="s">
        <v>2245</v>
      </c>
      <c r="C1507" s="1" t="s">
        <v>105</v>
      </c>
      <c r="D1507" s="1" t="s">
        <v>2208</v>
      </c>
      <c r="E1507" t="s">
        <v>38</v>
      </c>
      <c r="F1507" t="s">
        <v>2240</v>
      </c>
      <c r="G1507" t="s">
        <v>39</v>
      </c>
      <c r="H1507" t="s">
        <v>107</v>
      </c>
      <c r="I1507" t="s">
        <v>2210</v>
      </c>
      <c r="J1507" s="1">
        <v>1</v>
      </c>
      <c r="K1507" t="s">
        <v>2240</v>
      </c>
      <c r="L1507" t="s">
        <v>2241</v>
      </c>
      <c r="M1507" t="s">
        <v>2242</v>
      </c>
      <c r="N1507" s="126"/>
      <c r="Q1507" t="s">
        <v>2245</v>
      </c>
      <c r="R1507" t="s">
        <v>18840</v>
      </c>
      <c r="S1507" s="120">
        <v>0.6</v>
      </c>
      <c r="U1507"/>
    </row>
    <row r="1508" spans="1:21">
      <c r="A1508">
        <v>1507</v>
      </c>
      <c r="B1508" s="1" t="s">
        <v>2246</v>
      </c>
      <c r="C1508" s="1" t="s">
        <v>105</v>
      </c>
      <c r="D1508" s="1" t="s">
        <v>2208</v>
      </c>
      <c r="E1508" t="s">
        <v>38</v>
      </c>
      <c r="F1508" t="s">
        <v>2240</v>
      </c>
      <c r="G1508" t="s">
        <v>39</v>
      </c>
      <c r="H1508" t="s">
        <v>107</v>
      </c>
      <c r="I1508" t="s">
        <v>2210</v>
      </c>
      <c r="J1508" s="1">
        <v>1</v>
      </c>
      <c r="K1508" t="s">
        <v>2240</v>
      </c>
      <c r="L1508" t="s">
        <v>2241</v>
      </c>
      <c r="M1508" t="s">
        <v>2242</v>
      </c>
      <c r="N1508" s="126"/>
      <c r="Q1508" t="s">
        <v>2246</v>
      </c>
      <c r="R1508" t="s">
        <v>18840</v>
      </c>
      <c r="S1508" s="120">
        <v>0.6</v>
      </c>
      <c r="U1508"/>
    </row>
    <row r="1509" spans="1:21">
      <c r="A1509">
        <v>1508</v>
      </c>
      <c r="B1509" s="1" t="s">
        <v>2247</v>
      </c>
      <c r="C1509" s="1" t="s">
        <v>105</v>
      </c>
      <c r="D1509" s="1" t="s">
        <v>2208</v>
      </c>
      <c r="E1509" t="s">
        <v>38</v>
      </c>
      <c r="F1509" t="s">
        <v>2240</v>
      </c>
      <c r="G1509" t="s">
        <v>39</v>
      </c>
      <c r="H1509" t="s">
        <v>107</v>
      </c>
      <c r="I1509" t="s">
        <v>2210</v>
      </c>
      <c r="J1509" s="1">
        <v>1</v>
      </c>
      <c r="K1509" t="s">
        <v>2240</v>
      </c>
      <c r="L1509" t="s">
        <v>2241</v>
      </c>
      <c r="M1509" t="s">
        <v>2242</v>
      </c>
      <c r="N1509" s="126">
        <v>0.01</v>
      </c>
      <c r="Q1509" t="s">
        <v>2247</v>
      </c>
      <c r="R1509" t="s">
        <v>18840</v>
      </c>
      <c r="S1509" s="120">
        <v>0.6</v>
      </c>
      <c r="U1509"/>
    </row>
    <row r="1510" spans="1:21">
      <c r="A1510">
        <v>1509</v>
      </c>
      <c r="B1510" s="1" t="s">
        <v>2248</v>
      </c>
      <c r="C1510" s="1" t="s">
        <v>105</v>
      </c>
      <c r="D1510" s="1" t="s">
        <v>2208</v>
      </c>
      <c r="E1510" t="s">
        <v>38</v>
      </c>
      <c r="F1510" t="s">
        <v>2240</v>
      </c>
      <c r="G1510" t="s">
        <v>39</v>
      </c>
      <c r="H1510" t="s">
        <v>107</v>
      </c>
      <c r="I1510" t="s">
        <v>2210</v>
      </c>
      <c r="J1510" s="1">
        <v>1</v>
      </c>
      <c r="K1510" t="s">
        <v>2240</v>
      </c>
      <c r="L1510" t="s">
        <v>2241</v>
      </c>
      <c r="M1510" t="s">
        <v>2242</v>
      </c>
      <c r="N1510" s="126"/>
      <c r="Q1510" t="s">
        <v>2248</v>
      </c>
      <c r="R1510" t="s">
        <v>18840</v>
      </c>
      <c r="S1510" s="120">
        <v>0.6</v>
      </c>
      <c r="U1510"/>
    </row>
    <row r="1511" spans="1:21">
      <c r="A1511">
        <v>1510</v>
      </c>
      <c r="B1511" s="1" t="s">
        <v>2249</v>
      </c>
      <c r="C1511" s="1" t="s">
        <v>105</v>
      </c>
      <c r="D1511" s="1" t="s">
        <v>2208</v>
      </c>
      <c r="E1511" t="s">
        <v>38</v>
      </c>
      <c r="F1511" t="s">
        <v>2240</v>
      </c>
      <c r="G1511" t="s">
        <v>39</v>
      </c>
      <c r="H1511" t="s">
        <v>107</v>
      </c>
      <c r="I1511" t="s">
        <v>2210</v>
      </c>
      <c r="J1511" s="1">
        <v>1</v>
      </c>
      <c r="K1511" t="s">
        <v>2240</v>
      </c>
      <c r="L1511" t="s">
        <v>2241</v>
      </c>
      <c r="M1511" t="s">
        <v>2242</v>
      </c>
      <c r="N1511" s="126"/>
      <c r="Q1511" t="s">
        <v>2249</v>
      </c>
      <c r="R1511" t="s">
        <v>18840</v>
      </c>
      <c r="S1511" s="120">
        <v>0.6</v>
      </c>
      <c r="U1511"/>
    </row>
    <row r="1512" spans="1:21">
      <c r="A1512">
        <v>1511</v>
      </c>
      <c r="B1512" s="1" t="s">
        <v>2250</v>
      </c>
      <c r="C1512" s="1" t="s">
        <v>133</v>
      </c>
      <c r="D1512" s="1" t="s">
        <v>2208</v>
      </c>
      <c r="E1512" t="s">
        <v>38</v>
      </c>
      <c r="F1512" t="s">
        <v>2251</v>
      </c>
      <c r="G1512" t="s">
        <v>39</v>
      </c>
      <c r="H1512" t="s">
        <v>135</v>
      </c>
      <c r="I1512" t="s">
        <v>2210</v>
      </c>
      <c r="J1512" s="1">
        <v>1</v>
      </c>
      <c r="K1512" t="s">
        <v>2251</v>
      </c>
      <c r="L1512" t="s">
        <v>2252</v>
      </c>
      <c r="M1512" t="s">
        <v>2253</v>
      </c>
      <c r="N1512" s="126"/>
      <c r="Q1512" t="s">
        <v>2250</v>
      </c>
      <c r="R1512" t="s">
        <v>18841</v>
      </c>
      <c r="S1512" s="120">
        <v>0.6</v>
      </c>
      <c r="U1512"/>
    </row>
    <row r="1513" spans="1:21">
      <c r="A1513">
        <v>1512</v>
      </c>
      <c r="B1513" s="1" t="s">
        <v>2254</v>
      </c>
      <c r="C1513" s="1" t="s">
        <v>133</v>
      </c>
      <c r="D1513" s="1" t="s">
        <v>2208</v>
      </c>
      <c r="E1513" t="s">
        <v>38</v>
      </c>
      <c r="F1513" t="s">
        <v>2251</v>
      </c>
      <c r="G1513" t="s">
        <v>39</v>
      </c>
      <c r="H1513" t="s">
        <v>135</v>
      </c>
      <c r="I1513" t="s">
        <v>2210</v>
      </c>
      <c r="J1513" s="1">
        <v>1</v>
      </c>
      <c r="K1513" t="s">
        <v>2251</v>
      </c>
      <c r="L1513" t="s">
        <v>2252</v>
      </c>
      <c r="M1513" t="s">
        <v>2253</v>
      </c>
      <c r="N1513" s="126"/>
      <c r="Q1513" t="s">
        <v>2254</v>
      </c>
      <c r="R1513" t="s">
        <v>18841</v>
      </c>
      <c r="S1513" s="120">
        <v>0.6</v>
      </c>
      <c r="U1513"/>
    </row>
    <row r="1514" spans="1:21">
      <c r="A1514">
        <v>1513</v>
      </c>
      <c r="B1514" s="1" t="s">
        <v>2255</v>
      </c>
      <c r="C1514" s="1" t="s">
        <v>47</v>
      </c>
      <c r="D1514" s="1" t="s">
        <v>2208</v>
      </c>
      <c r="E1514" t="s">
        <v>38</v>
      </c>
      <c r="F1514" t="s">
        <v>2256</v>
      </c>
      <c r="G1514" t="s">
        <v>39</v>
      </c>
      <c r="H1514" t="s">
        <v>49</v>
      </c>
      <c r="I1514" t="s">
        <v>2210</v>
      </c>
      <c r="J1514" s="1">
        <v>1</v>
      </c>
      <c r="K1514" t="s">
        <v>2257</v>
      </c>
      <c r="L1514" t="s">
        <v>2258</v>
      </c>
      <c r="M1514" t="s">
        <v>2259</v>
      </c>
      <c r="N1514" s="126"/>
      <c r="Q1514" t="s">
        <v>2255</v>
      </c>
      <c r="R1514" t="s">
        <v>18842</v>
      </c>
      <c r="S1514" s="120">
        <v>0.6</v>
      </c>
      <c r="U1514"/>
    </row>
    <row r="1515" spans="1:21">
      <c r="A1515">
        <v>1514</v>
      </c>
      <c r="B1515" s="1" t="s">
        <v>2260</v>
      </c>
      <c r="C1515" s="1" t="s">
        <v>47</v>
      </c>
      <c r="D1515" s="1" t="s">
        <v>2208</v>
      </c>
      <c r="E1515" t="s">
        <v>38</v>
      </c>
      <c r="F1515" t="s">
        <v>2256</v>
      </c>
      <c r="G1515" t="s">
        <v>39</v>
      </c>
      <c r="H1515" t="s">
        <v>49</v>
      </c>
      <c r="I1515" t="s">
        <v>2210</v>
      </c>
      <c r="J1515" s="1">
        <v>1</v>
      </c>
      <c r="K1515" t="s">
        <v>2257</v>
      </c>
      <c r="L1515" t="s">
        <v>2258</v>
      </c>
      <c r="M1515" t="s">
        <v>2259</v>
      </c>
      <c r="N1515" s="126"/>
      <c r="Q1515" t="s">
        <v>2260</v>
      </c>
      <c r="R1515" t="s">
        <v>18842</v>
      </c>
      <c r="S1515" s="120">
        <v>0.6</v>
      </c>
      <c r="U1515"/>
    </row>
    <row r="1516" spans="1:21">
      <c r="A1516">
        <v>1515</v>
      </c>
      <c r="B1516" s="1" t="s">
        <v>2261</v>
      </c>
      <c r="C1516" s="1" t="s">
        <v>47</v>
      </c>
      <c r="D1516" s="1" t="s">
        <v>2208</v>
      </c>
      <c r="E1516" t="s">
        <v>38</v>
      </c>
      <c r="F1516" t="s">
        <v>2256</v>
      </c>
      <c r="G1516" t="s">
        <v>39</v>
      </c>
      <c r="H1516" t="s">
        <v>49</v>
      </c>
      <c r="I1516" t="s">
        <v>2210</v>
      </c>
      <c r="J1516" s="1">
        <v>1</v>
      </c>
      <c r="K1516" t="s">
        <v>2257</v>
      </c>
      <c r="L1516" t="s">
        <v>2258</v>
      </c>
      <c r="M1516" t="s">
        <v>2259</v>
      </c>
      <c r="N1516" s="126"/>
      <c r="Q1516" t="s">
        <v>2261</v>
      </c>
      <c r="R1516" t="s">
        <v>18842</v>
      </c>
      <c r="S1516" s="120">
        <v>0.6</v>
      </c>
      <c r="U1516"/>
    </row>
    <row r="1517" spans="1:21">
      <c r="A1517">
        <v>1516</v>
      </c>
      <c r="B1517" s="1" t="s">
        <v>2262</v>
      </c>
      <c r="C1517" s="1" t="s">
        <v>47</v>
      </c>
      <c r="D1517" s="1" t="s">
        <v>2208</v>
      </c>
      <c r="E1517" t="s">
        <v>38</v>
      </c>
      <c r="F1517" t="s">
        <v>2256</v>
      </c>
      <c r="G1517" t="s">
        <v>39</v>
      </c>
      <c r="H1517" t="s">
        <v>49</v>
      </c>
      <c r="I1517" t="s">
        <v>2210</v>
      </c>
      <c r="J1517" s="1">
        <v>1</v>
      </c>
      <c r="K1517" t="s">
        <v>2257</v>
      </c>
      <c r="L1517" t="s">
        <v>2258</v>
      </c>
      <c r="M1517" t="s">
        <v>2259</v>
      </c>
      <c r="N1517" s="126"/>
      <c r="Q1517" t="s">
        <v>2262</v>
      </c>
      <c r="R1517" t="s">
        <v>18842</v>
      </c>
      <c r="S1517" s="120">
        <v>0.6</v>
      </c>
      <c r="U1517"/>
    </row>
    <row r="1518" spans="1:21">
      <c r="A1518">
        <v>1517</v>
      </c>
      <c r="B1518" s="1" t="s">
        <v>2245</v>
      </c>
      <c r="C1518" s="1" t="s">
        <v>47</v>
      </c>
      <c r="D1518" s="1" t="s">
        <v>2208</v>
      </c>
      <c r="E1518" t="s">
        <v>38</v>
      </c>
      <c r="F1518" t="s">
        <v>2256</v>
      </c>
      <c r="G1518" t="s">
        <v>39</v>
      </c>
      <c r="H1518" t="s">
        <v>49</v>
      </c>
      <c r="I1518" t="s">
        <v>2210</v>
      </c>
      <c r="J1518" s="1">
        <v>1</v>
      </c>
      <c r="K1518" t="s">
        <v>2257</v>
      </c>
      <c r="L1518" t="s">
        <v>2258</v>
      </c>
      <c r="M1518" t="s">
        <v>2259</v>
      </c>
      <c r="N1518" s="126"/>
      <c r="Q1518" t="s">
        <v>2245</v>
      </c>
      <c r="R1518" t="s">
        <v>18842</v>
      </c>
      <c r="S1518" s="120">
        <v>0.6</v>
      </c>
      <c r="U1518"/>
    </row>
    <row r="1519" spans="1:21">
      <c r="A1519">
        <v>1518</v>
      </c>
      <c r="B1519" s="1" t="s">
        <v>2263</v>
      </c>
      <c r="C1519" s="1" t="s">
        <v>164</v>
      </c>
      <c r="D1519" s="1" t="s">
        <v>2208</v>
      </c>
      <c r="E1519" t="s">
        <v>38</v>
      </c>
      <c r="F1519" t="s">
        <v>2264</v>
      </c>
      <c r="G1519" t="s">
        <v>39</v>
      </c>
      <c r="H1519" t="s">
        <v>166</v>
      </c>
      <c r="I1519" t="s">
        <v>2210</v>
      </c>
      <c r="J1519" s="1">
        <v>1</v>
      </c>
      <c r="K1519" t="s">
        <v>2264</v>
      </c>
      <c r="L1519" t="s">
        <v>2265</v>
      </c>
      <c r="M1519" t="s">
        <v>2266</v>
      </c>
      <c r="N1519" s="126"/>
      <c r="Q1519" t="s">
        <v>2263</v>
      </c>
      <c r="R1519" t="s">
        <v>18843</v>
      </c>
      <c r="S1519" s="120">
        <v>0.6</v>
      </c>
      <c r="U1519"/>
    </row>
    <row r="1520" spans="1:21">
      <c r="A1520">
        <v>1519</v>
      </c>
      <c r="B1520" s="1" t="s">
        <v>2267</v>
      </c>
      <c r="C1520" s="1" t="s">
        <v>164</v>
      </c>
      <c r="D1520" s="1" t="s">
        <v>2208</v>
      </c>
      <c r="E1520" t="s">
        <v>38</v>
      </c>
      <c r="F1520" t="s">
        <v>2264</v>
      </c>
      <c r="G1520" t="s">
        <v>39</v>
      </c>
      <c r="H1520" t="s">
        <v>166</v>
      </c>
      <c r="I1520" t="s">
        <v>2210</v>
      </c>
      <c r="J1520" s="1">
        <v>1</v>
      </c>
      <c r="K1520" t="s">
        <v>2264</v>
      </c>
      <c r="L1520" t="s">
        <v>2265</v>
      </c>
      <c r="M1520" t="s">
        <v>2266</v>
      </c>
      <c r="N1520" s="126"/>
      <c r="Q1520" t="s">
        <v>2267</v>
      </c>
      <c r="R1520" t="s">
        <v>18843</v>
      </c>
      <c r="S1520" s="120">
        <v>0.6</v>
      </c>
      <c r="U1520"/>
    </row>
    <row r="1521" spans="1:21">
      <c r="A1521">
        <v>1520</v>
      </c>
      <c r="B1521" s="1" t="s">
        <v>2268</v>
      </c>
      <c r="C1521" s="1" t="s">
        <v>164</v>
      </c>
      <c r="D1521" s="1" t="s">
        <v>2208</v>
      </c>
      <c r="E1521" t="s">
        <v>38</v>
      </c>
      <c r="F1521" t="s">
        <v>2264</v>
      </c>
      <c r="G1521" t="s">
        <v>39</v>
      </c>
      <c r="H1521" t="s">
        <v>166</v>
      </c>
      <c r="I1521" t="s">
        <v>2210</v>
      </c>
      <c r="J1521" s="1">
        <v>1</v>
      </c>
      <c r="K1521" t="s">
        <v>2264</v>
      </c>
      <c r="L1521" t="s">
        <v>2265</v>
      </c>
      <c r="M1521" t="s">
        <v>2266</v>
      </c>
      <c r="N1521" s="126"/>
      <c r="Q1521" t="s">
        <v>2268</v>
      </c>
      <c r="R1521" t="s">
        <v>18843</v>
      </c>
      <c r="S1521" s="120">
        <v>0.6</v>
      </c>
      <c r="U1521"/>
    </row>
    <row r="1522" spans="1:21">
      <c r="A1522">
        <v>1521</v>
      </c>
      <c r="B1522" s="1" t="s">
        <v>2269</v>
      </c>
      <c r="C1522" s="1" t="s">
        <v>164</v>
      </c>
      <c r="D1522" s="1" t="s">
        <v>2208</v>
      </c>
      <c r="E1522" t="s">
        <v>38</v>
      </c>
      <c r="F1522" t="s">
        <v>2264</v>
      </c>
      <c r="G1522" t="s">
        <v>39</v>
      </c>
      <c r="H1522" t="s">
        <v>166</v>
      </c>
      <c r="I1522" t="s">
        <v>2210</v>
      </c>
      <c r="J1522" s="1">
        <v>1</v>
      </c>
      <c r="K1522" t="s">
        <v>2264</v>
      </c>
      <c r="L1522" t="s">
        <v>2265</v>
      </c>
      <c r="M1522" t="s">
        <v>2266</v>
      </c>
      <c r="N1522" s="126"/>
      <c r="Q1522" t="s">
        <v>2269</v>
      </c>
      <c r="R1522" t="s">
        <v>18843</v>
      </c>
      <c r="S1522" s="120">
        <v>0.6</v>
      </c>
      <c r="U1522"/>
    </row>
    <row r="1523" spans="1:21">
      <c r="A1523">
        <v>1522</v>
      </c>
      <c r="B1523" s="1" t="s">
        <v>2270</v>
      </c>
      <c r="C1523" s="1" t="s">
        <v>164</v>
      </c>
      <c r="D1523" s="1" t="s">
        <v>2208</v>
      </c>
      <c r="E1523" t="s">
        <v>38</v>
      </c>
      <c r="F1523" t="s">
        <v>2264</v>
      </c>
      <c r="G1523" t="s">
        <v>39</v>
      </c>
      <c r="H1523" t="s">
        <v>166</v>
      </c>
      <c r="I1523" t="s">
        <v>2210</v>
      </c>
      <c r="J1523" s="1">
        <v>1</v>
      </c>
      <c r="K1523" t="s">
        <v>2264</v>
      </c>
      <c r="L1523" t="s">
        <v>2265</v>
      </c>
      <c r="M1523" t="s">
        <v>2266</v>
      </c>
      <c r="N1523" s="126"/>
      <c r="Q1523" t="s">
        <v>2270</v>
      </c>
      <c r="R1523" t="s">
        <v>18843</v>
      </c>
      <c r="S1523" s="120">
        <v>0.6</v>
      </c>
      <c r="U1523"/>
    </row>
    <row r="1524" spans="1:21">
      <c r="A1524">
        <v>1523</v>
      </c>
      <c r="B1524" s="1" t="s">
        <v>2271</v>
      </c>
      <c r="C1524" s="1" t="s">
        <v>164</v>
      </c>
      <c r="D1524" s="1" t="s">
        <v>2208</v>
      </c>
      <c r="E1524" t="s">
        <v>38</v>
      </c>
      <c r="F1524" t="s">
        <v>2264</v>
      </c>
      <c r="G1524" t="s">
        <v>39</v>
      </c>
      <c r="H1524" t="s">
        <v>166</v>
      </c>
      <c r="I1524" t="s">
        <v>2210</v>
      </c>
      <c r="J1524" s="1">
        <v>1</v>
      </c>
      <c r="K1524" t="s">
        <v>2264</v>
      </c>
      <c r="L1524" t="s">
        <v>2265</v>
      </c>
      <c r="M1524" t="s">
        <v>2266</v>
      </c>
      <c r="N1524" s="126"/>
      <c r="Q1524" t="s">
        <v>2271</v>
      </c>
      <c r="R1524" t="s">
        <v>18843</v>
      </c>
      <c r="S1524" s="120">
        <v>0.6</v>
      </c>
      <c r="U1524"/>
    </row>
    <row r="1525" spans="1:21">
      <c r="A1525">
        <v>1524</v>
      </c>
      <c r="B1525" s="1" t="s">
        <v>2272</v>
      </c>
      <c r="C1525" s="1" t="s">
        <v>164</v>
      </c>
      <c r="D1525" s="1" t="s">
        <v>2208</v>
      </c>
      <c r="E1525" t="s">
        <v>38</v>
      </c>
      <c r="F1525" t="s">
        <v>2264</v>
      </c>
      <c r="G1525" t="s">
        <v>39</v>
      </c>
      <c r="H1525" t="s">
        <v>166</v>
      </c>
      <c r="I1525" t="s">
        <v>2210</v>
      </c>
      <c r="J1525" s="1">
        <v>1</v>
      </c>
      <c r="K1525" t="s">
        <v>2264</v>
      </c>
      <c r="L1525" t="s">
        <v>2265</v>
      </c>
      <c r="M1525" t="s">
        <v>2266</v>
      </c>
      <c r="N1525" s="126"/>
      <c r="Q1525" t="s">
        <v>2272</v>
      </c>
      <c r="R1525" t="s">
        <v>18843</v>
      </c>
      <c r="S1525" s="120">
        <v>0.6</v>
      </c>
      <c r="U1525"/>
    </row>
    <row r="1526" spans="1:21">
      <c r="A1526">
        <v>1525</v>
      </c>
      <c r="B1526" s="1" t="s">
        <v>2273</v>
      </c>
      <c r="C1526" s="1" t="s">
        <v>175</v>
      </c>
      <c r="D1526" s="1" t="s">
        <v>2208</v>
      </c>
      <c r="E1526" t="s">
        <v>38</v>
      </c>
      <c r="F1526" t="s">
        <v>2274</v>
      </c>
      <c r="G1526" t="s">
        <v>39</v>
      </c>
      <c r="H1526" t="s">
        <v>177</v>
      </c>
      <c r="I1526" t="s">
        <v>2210</v>
      </c>
      <c r="J1526" s="1">
        <v>1</v>
      </c>
      <c r="K1526" t="s">
        <v>2275</v>
      </c>
      <c r="L1526" t="s">
        <v>2276</v>
      </c>
      <c r="M1526" t="s">
        <v>2277</v>
      </c>
      <c r="N1526" s="126"/>
      <c r="Q1526" t="s">
        <v>2273</v>
      </c>
      <c r="R1526" t="s">
        <v>18844</v>
      </c>
      <c r="S1526" s="120">
        <v>0.6</v>
      </c>
      <c r="U1526"/>
    </row>
    <row r="1527" spans="1:21">
      <c r="A1527">
        <v>1526</v>
      </c>
      <c r="B1527" s="1" t="s">
        <v>2278</v>
      </c>
      <c r="C1527" s="1" t="s">
        <v>175</v>
      </c>
      <c r="D1527" s="1" t="s">
        <v>2208</v>
      </c>
      <c r="E1527" t="s">
        <v>38</v>
      </c>
      <c r="F1527" t="s">
        <v>2274</v>
      </c>
      <c r="G1527" t="s">
        <v>39</v>
      </c>
      <c r="H1527" t="s">
        <v>177</v>
      </c>
      <c r="I1527" t="s">
        <v>2210</v>
      </c>
      <c r="J1527" s="1">
        <v>1</v>
      </c>
      <c r="K1527" t="s">
        <v>2275</v>
      </c>
      <c r="L1527" t="s">
        <v>2276</v>
      </c>
      <c r="M1527" t="s">
        <v>2277</v>
      </c>
      <c r="N1527" s="126"/>
      <c r="Q1527" t="s">
        <v>2278</v>
      </c>
      <c r="R1527" t="s">
        <v>18844</v>
      </c>
      <c r="S1527" s="120">
        <v>0.6</v>
      </c>
      <c r="U1527"/>
    </row>
    <row r="1528" spans="1:21">
      <c r="A1528">
        <v>1527</v>
      </c>
      <c r="B1528" s="1" t="s">
        <v>2279</v>
      </c>
      <c r="C1528" s="1" t="s">
        <v>175</v>
      </c>
      <c r="D1528" s="1" t="s">
        <v>2208</v>
      </c>
      <c r="E1528" t="s">
        <v>38</v>
      </c>
      <c r="F1528" t="s">
        <v>2274</v>
      </c>
      <c r="G1528" t="s">
        <v>39</v>
      </c>
      <c r="H1528" t="s">
        <v>177</v>
      </c>
      <c r="I1528" t="s">
        <v>2210</v>
      </c>
      <c r="J1528" s="1">
        <v>1</v>
      </c>
      <c r="K1528" t="s">
        <v>2275</v>
      </c>
      <c r="L1528" t="s">
        <v>2276</v>
      </c>
      <c r="M1528" t="s">
        <v>2277</v>
      </c>
      <c r="N1528" s="126"/>
      <c r="Q1528" t="s">
        <v>2279</v>
      </c>
      <c r="R1528" t="s">
        <v>18844</v>
      </c>
      <c r="S1528" s="120">
        <v>0.6</v>
      </c>
      <c r="U1528"/>
    </row>
    <row r="1529" spans="1:21">
      <c r="A1529">
        <v>1528</v>
      </c>
      <c r="B1529" s="1" t="s">
        <v>2280</v>
      </c>
      <c r="C1529" s="1" t="s">
        <v>352</v>
      </c>
      <c r="D1529" s="1" t="s">
        <v>2208</v>
      </c>
      <c r="E1529" t="s">
        <v>38</v>
      </c>
      <c r="F1529" t="s">
        <v>2281</v>
      </c>
      <c r="G1529" t="s">
        <v>39</v>
      </c>
      <c r="H1529" t="s">
        <v>354</v>
      </c>
      <c r="I1529" t="s">
        <v>2210</v>
      </c>
      <c r="J1529" s="1">
        <v>1</v>
      </c>
      <c r="K1529" t="s">
        <v>2281</v>
      </c>
      <c r="L1529" t="s">
        <v>2282</v>
      </c>
      <c r="M1529" t="s">
        <v>2283</v>
      </c>
      <c r="N1529" s="126"/>
      <c r="Q1529" t="s">
        <v>2280</v>
      </c>
      <c r="R1529" t="s">
        <v>18845</v>
      </c>
      <c r="S1529" s="120">
        <v>0.6</v>
      </c>
      <c r="U1529"/>
    </row>
    <row r="1530" spans="1:21">
      <c r="A1530">
        <v>1529</v>
      </c>
      <c r="B1530" s="1" t="s">
        <v>2284</v>
      </c>
      <c r="C1530" s="1" t="s">
        <v>36</v>
      </c>
      <c r="D1530" s="1" t="s">
        <v>2208</v>
      </c>
      <c r="E1530" t="s">
        <v>38</v>
      </c>
      <c r="F1530" t="s">
        <v>2285</v>
      </c>
      <c r="G1530" t="s">
        <v>39</v>
      </c>
      <c r="H1530" t="s">
        <v>40</v>
      </c>
      <c r="I1530" t="s">
        <v>2210</v>
      </c>
      <c r="J1530" s="1">
        <v>1</v>
      </c>
      <c r="K1530" t="s">
        <v>2286</v>
      </c>
      <c r="L1530" t="s">
        <v>2287</v>
      </c>
      <c r="M1530" t="s">
        <v>2288</v>
      </c>
      <c r="N1530" s="126"/>
      <c r="Q1530" t="s">
        <v>2284</v>
      </c>
      <c r="R1530" t="s">
        <v>18846</v>
      </c>
      <c r="S1530" s="120">
        <v>0.6</v>
      </c>
      <c r="U1530"/>
    </row>
    <row r="1531" spans="1:21">
      <c r="A1531">
        <v>1530</v>
      </c>
      <c r="B1531" s="1" t="s">
        <v>2289</v>
      </c>
      <c r="C1531" s="1" t="s">
        <v>36</v>
      </c>
      <c r="D1531" s="1" t="s">
        <v>2208</v>
      </c>
      <c r="E1531" t="s">
        <v>38</v>
      </c>
      <c r="F1531" t="s">
        <v>2285</v>
      </c>
      <c r="G1531" t="s">
        <v>39</v>
      </c>
      <c r="H1531" t="s">
        <v>40</v>
      </c>
      <c r="I1531" t="s">
        <v>2210</v>
      </c>
      <c r="J1531" s="1">
        <v>1</v>
      </c>
      <c r="K1531" t="s">
        <v>2286</v>
      </c>
      <c r="L1531" t="s">
        <v>2287</v>
      </c>
      <c r="M1531" t="s">
        <v>2288</v>
      </c>
      <c r="N1531" s="126"/>
      <c r="Q1531" t="s">
        <v>2289</v>
      </c>
      <c r="R1531" t="s">
        <v>18846</v>
      </c>
      <c r="S1531" s="120">
        <v>0.6</v>
      </c>
      <c r="U1531"/>
    </row>
    <row r="1532" spans="1:21">
      <c r="A1532">
        <v>1531</v>
      </c>
      <c r="B1532" s="1" t="s">
        <v>2250</v>
      </c>
      <c r="C1532" s="1" t="s">
        <v>36</v>
      </c>
      <c r="D1532" s="1" t="s">
        <v>2208</v>
      </c>
      <c r="E1532" t="s">
        <v>38</v>
      </c>
      <c r="F1532" t="s">
        <v>2285</v>
      </c>
      <c r="G1532" t="s">
        <v>39</v>
      </c>
      <c r="H1532" t="s">
        <v>40</v>
      </c>
      <c r="I1532" t="s">
        <v>2210</v>
      </c>
      <c r="J1532" s="1">
        <v>1</v>
      </c>
      <c r="K1532" t="s">
        <v>2286</v>
      </c>
      <c r="L1532" t="s">
        <v>2287</v>
      </c>
      <c r="M1532" t="s">
        <v>2288</v>
      </c>
      <c r="N1532" s="126"/>
      <c r="Q1532" t="s">
        <v>2250</v>
      </c>
      <c r="R1532" t="s">
        <v>18846</v>
      </c>
      <c r="S1532" s="120">
        <v>0.6</v>
      </c>
      <c r="U1532"/>
    </row>
    <row r="1533" spans="1:21">
      <c r="A1533">
        <v>1532</v>
      </c>
      <c r="B1533" s="1" t="s">
        <v>2290</v>
      </c>
      <c r="C1533" s="1" t="s">
        <v>36</v>
      </c>
      <c r="D1533" s="1" t="s">
        <v>2208</v>
      </c>
      <c r="E1533" t="s">
        <v>38</v>
      </c>
      <c r="F1533" t="s">
        <v>2285</v>
      </c>
      <c r="G1533" t="s">
        <v>39</v>
      </c>
      <c r="H1533" t="s">
        <v>40</v>
      </c>
      <c r="I1533" t="s">
        <v>2210</v>
      </c>
      <c r="J1533" s="1">
        <v>1</v>
      </c>
      <c r="K1533" t="s">
        <v>2286</v>
      </c>
      <c r="L1533" t="s">
        <v>2287</v>
      </c>
      <c r="M1533" t="s">
        <v>2288</v>
      </c>
      <c r="N1533" s="126"/>
      <c r="Q1533" t="s">
        <v>2290</v>
      </c>
      <c r="R1533" t="s">
        <v>18846</v>
      </c>
      <c r="S1533" s="120">
        <v>0.6</v>
      </c>
      <c r="U1533"/>
    </row>
    <row r="1534" spans="1:21">
      <c r="A1534">
        <v>1533</v>
      </c>
      <c r="B1534" s="1" t="s">
        <v>2291</v>
      </c>
      <c r="C1534" s="1" t="s">
        <v>36</v>
      </c>
      <c r="D1534" s="1" t="s">
        <v>2208</v>
      </c>
      <c r="E1534" t="s">
        <v>38</v>
      </c>
      <c r="F1534" t="s">
        <v>2285</v>
      </c>
      <c r="G1534" t="s">
        <v>39</v>
      </c>
      <c r="H1534" t="s">
        <v>40</v>
      </c>
      <c r="I1534" t="s">
        <v>2210</v>
      </c>
      <c r="J1534" s="1">
        <v>1</v>
      </c>
      <c r="K1534" t="s">
        <v>2286</v>
      </c>
      <c r="L1534" t="s">
        <v>2287</v>
      </c>
      <c r="M1534" t="s">
        <v>2288</v>
      </c>
      <c r="N1534" s="126"/>
      <c r="Q1534" t="s">
        <v>2291</v>
      </c>
      <c r="R1534" t="s">
        <v>18846</v>
      </c>
      <c r="S1534" s="120">
        <v>0.6</v>
      </c>
      <c r="U1534"/>
    </row>
    <row r="1535" spans="1:21">
      <c r="A1535">
        <v>1534</v>
      </c>
      <c r="B1535" s="1" t="s">
        <v>2292</v>
      </c>
      <c r="C1535" s="1" t="s">
        <v>36</v>
      </c>
      <c r="D1535" s="1" t="s">
        <v>2208</v>
      </c>
      <c r="E1535" t="s">
        <v>38</v>
      </c>
      <c r="F1535" t="s">
        <v>2285</v>
      </c>
      <c r="G1535" t="s">
        <v>39</v>
      </c>
      <c r="H1535" t="s">
        <v>40</v>
      </c>
      <c r="I1535" t="s">
        <v>2210</v>
      </c>
      <c r="J1535" s="1">
        <v>1</v>
      </c>
      <c r="K1535" t="s">
        <v>2286</v>
      </c>
      <c r="L1535" t="s">
        <v>2287</v>
      </c>
      <c r="M1535" t="s">
        <v>2288</v>
      </c>
      <c r="N1535" s="126"/>
      <c r="Q1535" t="s">
        <v>2292</v>
      </c>
      <c r="R1535" t="s">
        <v>18846</v>
      </c>
      <c r="S1535" s="120">
        <v>0.6</v>
      </c>
      <c r="U1535"/>
    </row>
    <row r="1536" spans="1:21">
      <c r="A1536">
        <v>1535</v>
      </c>
      <c r="B1536" s="1" t="s">
        <v>2293</v>
      </c>
      <c r="C1536" s="1" t="s">
        <v>36</v>
      </c>
      <c r="D1536" s="1" t="s">
        <v>2208</v>
      </c>
      <c r="E1536" t="s">
        <v>38</v>
      </c>
      <c r="F1536" t="s">
        <v>2285</v>
      </c>
      <c r="G1536" t="s">
        <v>39</v>
      </c>
      <c r="H1536" t="s">
        <v>40</v>
      </c>
      <c r="I1536" t="s">
        <v>2210</v>
      </c>
      <c r="J1536" s="1">
        <v>1</v>
      </c>
      <c r="K1536" t="s">
        <v>2286</v>
      </c>
      <c r="L1536" t="s">
        <v>2287</v>
      </c>
      <c r="M1536" t="s">
        <v>2288</v>
      </c>
      <c r="N1536" s="126"/>
      <c r="Q1536" t="s">
        <v>2293</v>
      </c>
      <c r="R1536" t="s">
        <v>18846</v>
      </c>
      <c r="S1536" s="120">
        <v>0.6</v>
      </c>
      <c r="U1536"/>
    </row>
    <row r="1537" spans="1:21">
      <c r="A1537">
        <v>1536</v>
      </c>
      <c r="B1537" s="1" t="s">
        <v>2294</v>
      </c>
      <c r="C1537" s="1" t="s">
        <v>201</v>
      </c>
      <c r="D1537" s="1" t="s">
        <v>2208</v>
      </c>
      <c r="E1537" t="s">
        <v>38</v>
      </c>
      <c r="F1537" t="s">
        <v>2295</v>
      </c>
      <c r="G1537" t="s">
        <v>39</v>
      </c>
      <c r="H1537" t="s">
        <v>203</v>
      </c>
      <c r="I1537" t="s">
        <v>2210</v>
      </c>
      <c r="J1537" s="1">
        <v>1</v>
      </c>
      <c r="K1537" t="s">
        <v>2295</v>
      </c>
      <c r="L1537" t="s">
        <v>2296</v>
      </c>
      <c r="M1537" t="s">
        <v>2297</v>
      </c>
      <c r="N1537" s="126"/>
      <c r="Q1537" t="s">
        <v>2294</v>
      </c>
      <c r="R1537" t="s">
        <v>18847</v>
      </c>
      <c r="S1537" s="120">
        <v>0.6</v>
      </c>
      <c r="U1537"/>
    </row>
    <row r="1538" spans="1:21">
      <c r="A1538">
        <v>1537</v>
      </c>
      <c r="B1538" s="1" t="s">
        <v>2298</v>
      </c>
      <c r="C1538" s="1" t="s">
        <v>201</v>
      </c>
      <c r="D1538" s="1" t="s">
        <v>2208</v>
      </c>
      <c r="E1538" t="s">
        <v>38</v>
      </c>
      <c r="F1538" t="s">
        <v>2295</v>
      </c>
      <c r="G1538" t="s">
        <v>39</v>
      </c>
      <c r="H1538" t="s">
        <v>203</v>
      </c>
      <c r="I1538" t="s">
        <v>2210</v>
      </c>
      <c r="J1538" s="1">
        <v>1</v>
      </c>
      <c r="K1538" t="s">
        <v>2295</v>
      </c>
      <c r="L1538" t="s">
        <v>2296</v>
      </c>
      <c r="M1538" t="s">
        <v>2297</v>
      </c>
      <c r="N1538" s="126">
        <v>0.01</v>
      </c>
      <c r="Q1538" t="s">
        <v>2298</v>
      </c>
      <c r="R1538" t="s">
        <v>18847</v>
      </c>
      <c r="S1538" s="120">
        <v>0.6</v>
      </c>
      <c r="U1538"/>
    </row>
    <row r="1539" spans="1:21">
      <c r="A1539">
        <v>1538</v>
      </c>
      <c r="B1539" s="1" t="s">
        <v>2299</v>
      </c>
      <c r="C1539" s="1" t="s">
        <v>201</v>
      </c>
      <c r="D1539" s="1" t="s">
        <v>2208</v>
      </c>
      <c r="E1539" t="s">
        <v>38</v>
      </c>
      <c r="F1539" t="s">
        <v>2295</v>
      </c>
      <c r="G1539" t="s">
        <v>39</v>
      </c>
      <c r="H1539" t="s">
        <v>203</v>
      </c>
      <c r="I1539" t="s">
        <v>2210</v>
      </c>
      <c r="J1539" s="1">
        <v>1</v>
      </c>
      <c r="K1539" t="s">
        <v>2295</v>
      </c>
      <c r="L1539" t="s">
        <v>2296</v>
      </c>
      <c r="M1539" t="s">
        <v>2297</v>
      </c>
      <c r="N1539" s="126"/>
      <c r="Q1539" t="s">
        <v>2299</v>
      </c>
      <c r="R1539" t="s">
        <v>18847</v>
      </c>
      <c r="S1539" s="120">
        <v>0.6</v>
      </c>
      <c r="U1539"/>
    </row>
    <row r="1540" spans="1:21">
      <c r="A1540">
        <v>1539</v>
      </c>
      <c r="B1540" s="1" t="s">
        <v>2300</v>
      </c>
      <c r="C1540" s="1" t="s">
        <v>201</v>
      </c>
      <c r="D1540" s="1" t="s">
        <v>2208</v>
      </c>
      <c r="E1540" t="s">
        <v>38</v>
      </c>
      <c r="F1540" t="s">
        <v>2295</v>
      </c>
      <c r="G1540" t="s">
        <v>39</v>
      </c>
      <c r="H1540" t="s">
        <v>203</v>
      </c>
      <c r="I1540" t="s">
        <v>2210</v>
      </c>
      <c r="J1540" s="1">
        <v>1</v>
      </c>
      <c r="K1540" t="s">
        <v>2295</v>
      </c>
      <c r="L1540" t="s">
        <v>2296</v>
      </c>
      <c r="M1540" t="s">
        <v>2297</v>
      </c>
      <c r="N1540" s="126"/>
      <c r="Q1540" t="s">
        <v>2300</v>
      </c>
      <c r="R1540" t="s">
        <v>18847</v>
      </c>
      <c r="S1540" s="120">
        <v>0.6</v>
      </c>
      <c r="U1540"/>
    </row>
    <row r="1541" spans="1:21">
      <c r="A1541">
        <v>1540</v>
      </c>
      <c r="B1541" s="1" t="s">
        <v>2301</v>
      </c>
      <c r="C1541" s="1" t="s">
        <v>201</v>
      </c>
      <c r="D1541" s="1" t="s">
        <v>2208</v>
      </c>
      <c r="E1541" t="s">
        <v>38</v>
      </c>
      <c r="F1541" t="s">
        <v>2295</v>
      </c>
      <c r="G1541" t="s">
        <v>39</v>
      </c>
      <c r="H1541" t="s">
        <v>203</v>
      </c>
      <c r="I1541" t="s">
        <v>2210</v>
      </c>
      <c r="J1541" s="1">
        <v>1</v>
      </c>
      <c r="K1541" t="s">
        <v>2295</v>
      </c>
      <c r="L1541" t="s">
        <v>2296</v>
      </c>
      <c r="M1541" t="s">
        <v>2297</v>
      </c>
      <c r="N1541" s="126"/>
      <c r="Q1541" t="s">
        <v>2301</v>
      </c>
      <c r="R1541" t="s">
        <v>18847</v>
      </c>
      <c r="S1541" s="120">
        <v>0.6</v>
      </c>
      <c r="U1541"/>
    </row>
    <row r="1542" spans="1:21">
      <c r="A1542">
        <v>1541</v>
      </c>
      <c r="B1542" s="1" t="s">
        <v>2302</v>
      </c>
      <c r="C1542" s="1" t="s">
        <v>201</v>
      </c>
      <c r="D1542" s="1" t="s">
        <v>2208</v>
      </c>
      <c r="E1542" t="s">
        <v>38</v>
      </c>
      <c r="F1542" t="s">
        <v>2295</v>
      </c>
      <c r="G1542" t="s">
        <v>39</v>
      </c>
      <c r="H1542" t="s">
        <v>203</v>
      </c>
      <c r="I1542" t="s">
        <v>2210</v>
      </c>
      <c r="J1542" s="1">
        <v>1</v>
      </c>
      <c r="K1542" t="s">
        <v>2295</v>
      </c>
      <c r="L1542" t="s">
        <v>2296</v>
      </c>
      <c r="M1542" t="s">
        <v>2297</v>
      </c>
      <c r="N1542" s="126"/>
      <c r="Q1542" t="s">
        <v>2302</v>
      </c>
      <c r="R1542" t="s">
        <v>18847</v>
      </c>
      <c r="S1542" s="120">
        <v>0.6</v>
      </c>
      <c r="U1542"/>
    </row>
    <row r="1543" spans="1:21">
      <c r="A1543">
        <v>1542</v>
      </c>
      <c r="B1543" s="1" t="s">
        <v>2303</v>
      </c>
      <c r="C1543" s="1" t="s">
        <v>201</v>
      </c>
      <c r="D1543" s="1" t="s">
        <v>2208</v>
      </c>
      <c r="E1543" t="s">
        <v>38</v>
      </c>
      <c r="F1543" t="s">
        <v>2295</v>
      </c>
      <c r="G1543" t="s">
        <v>39</v>
      </c>
      <c r="H1543" t="s">
        <v>203</v>
      </c>
      <c r="I1543" t="s">
        <v>2210</v>
      </c>
      <c r="J1543" s="1">
        <v>1</v>
      </c>
      <c r="K1543" t="s">
        <v>2295</v>
      </c>
      <c r="L1543" t="s">
        <v>2296</v>
      </c>
      <c r="M1543" t="s">
        <v>2297</v>
      </c>
      <c r="N1543" s="126"/>
      <c r="Q1543" t="s">
        <v>2303</v>
      </c>
      <c r="R1543" t="s">
        <v>18847</v>
      </c>
      <c r="S1543" s="120">
        <v>0.6</v>
      </c>
      <c r="U1543"/>
    </row>
    <row r="1544" spans="1:21">
      <c r="A1544">
        <v>1543</v>
      </c>
      <c r="B1544" s="1" t="s">
        <v>2304</v>
      </c>
      <c r="C1544" s="1" t="s">
        <v>201</v>
      </c>
      <c r="D1544" s="1" t="s">
        <v>2208</v>
      </c>
      <c r="E1544" t="s">
        <v>38</v>
      </c>
      <c r="F1544" t="s">
        <v>2295</v>
      </c>
      <c r="G1544" t="s">
        <v>39</v>
      </c>
      <c r="H1544" t="s">
        <v>203</v>
      </c>
      <c r="I1544" t="s">
        <v>2210</v>
      </c>
      <c r="J1544" s="1">
        <v>1</v>
      </c>
      <c r="K1544" t="s">
        <v>2295</v>
      </c>
      <c r="L1544" t="s">
        <v>2296</v>
      </c>
      <c r="M1544" t="s">
        <v>2297</v>
      </c>
      <c r="N1544" s="126"/>
      <c r="Q1544" t="s">
        <v>2304</v>
      </c>
      <c r="R1544" t="s">
        <v>18847</v>
      </c>
      <c r="S1544" s="120">
        <v>0.6</v>
      </c>
      <c r="U1544"/>
    </row>
    <row r="1545" spans="1:21">
      <c r="A1545">
        <v>1544</v>
      </c>
      <c r="B1545" s="1" t="s">
        <v>2305</v>
      </c>
      <c r="C1545" s="1" t="s">
        <v>201</v>
      </c>
      <c r="D1545" s="1" t="s">
        <v>2208</v>
      </c>
      <c r="E1545" t="s">
        <v>38</v>
      </c>
      <c r="F1545" t="s">
        <v>2295</v>
      </c>
      <c r="G1545" t="s">
        <v>39</v>
      </c>
      <c r="H1545" t="s">
        <v>203</v>
      </c>
      <c r="I1545" t="s">
        <v>2210</v>
      </c>
      <c r="J1545" s="1">
        <v>1</v>
      </c>
      <c r="K1545" t="s">
        <v>2295</v>
      </c>
      <c r="L1545" t="s">
        <v>2296</v>
      </c>
      <c r="M1545" t="s">
        <v>2297</v>
      </c>
      <c r="N1545" s="126"/>
      <c r="Q1545" t="s">
        <v>2305</v>
      </c>
      <c r="R1545" t="s">
        <v>18847</v>
      </c>
      <c r="S1545" s="120">
        <v>0.6</v>
      </c>
      <c r="U1545"/>
    </row>
    <row r="1546" spans="1:21">
      <c r="A1546">
        <v>1545</v>
      </c>
      <c r="B1546" s="1" t="s">
        <v>2306</v>
      </c>
      <c r="C1546" s="1" t="s">
        <v>201</v>
      </c>
      <c r="D1546" s="1" t="s">
        <v>2208</v>
      </c>
      <c r="E1546" t="s">
        <v>38</v>
      </c>
      <c r="F1546" t="s">
        <v>2295</v>
      </c>
      <c r="G1546" t="s">
        <v>39</v>
      </c>
      <c r="H1546" t="s">
        <v>203</v>
      </c>
      <c r="I1546" t="s">
        <v>2210</v>
      </c>
      <c r="J1546" s="1">
        <v>1</v>
      </c>
      <c r="K1546" t="s">
        <v>2295</v>
      </c>
      <c r="L1546" t="s">
        <v>2296</v>
      </c>
      <c r="M1546" t="s">
        <v>2297</v>
      </c>
      <c r="N1546" s="126"/>
      <c r="Q1546" t="s">
        <v>2306</v>
      </c>
      <c r="R1546" t="s">
        <v>18847</v>
      </c>
      <c r="S1546" s="120">
        <v>0.6</v>
      </c>
      <c r="U1546"/>
    </row>
    <row r="1547" spans="1:21">
      <c r="A1547">
        <v>1546</v>
      </c>
      <c r="B1547" s="1" t="s">
        <v>2307</v>
      </c>
      <c r="C1547" s="1" t="s">
        <v>201</v>
      </c>
      <c r="D1547" s="1" t="s">
        <v>2208</v>
      </c>
      <c r="E1547" t="s">
        <v>38</v>
      </c>
      <c r="F1547" t="s">
        <v>2295</v>
      </c>
      <c r="G1547" t="s">
        <v>39</v>
      </c>
      <c r="H1547" t="s">
        <v>203</v>
      </c>
      <c r="I1547" t="s">
        <v>2210</v>
      </c>
      <c r="J1547" s="1">
        <v>1</v>
      </c>
      <c r="K1547" t="s">
        <v>2295</v>
      </c>
      <c r="L1547" t="s">
        <v>2296</v>
      </c>
      <c r="M1547" t="s">
        <v>2297</v>
      </c>
      <c r="N1547" s="126"/>
      <c r="Q1547" t="s">
        <v>2307</v>
      </c>
      <c r="R1547" t="s">
        <v>18847</v>
      </c>
      <c r="S1547" s="120">
        <v>0.6</v>
      </c>
      <c r="U1547"/>
    </row>
    <row r="1548" spans="1:21">
      <c r="A1548">
        <v>1547</v>
      </c>
      <c r="B1548" s="1" t="s">
        <v>225</v>
      </c>
      <c r="C1548" s="1" t="s">
        <v>201</v>
      </c>
      <c r="D1548" s="1" t="s">
        <v>2208</v>
      </c>
      <c r="E1548" t="s">
        <v>38</v>
      </c>
      <c r="F1548" t="s">
        <v>2295</v>
      </c>
      <c r="G1548" t="s">
        <v>39</v>
      </c>
      <c r="H1548" t="s">
        <v>203</v>
      </c>
      <c r="I1548" t="s">
        <v>2210</v>
      </c>
      <c r="J1548" s="1">
        <v>1</v>
      </c>
      <c r="K1548" t="s">
        <v>2295</v>
      </c>
      <c r="L1548" t="s">
        <v>2296</v>
      </c>
      <c r="M1548" t="s">
        <v>2297</v>
      </c>
      <c r="N1548" s="126"/>
      <c r="Q1548" t="s">
        <v>225</v>
      </c>
      <c r="R1548" t="s">
        <v>18847</v>
      </c>
      <c r="S1548" s="120">
        <v>0.6</v>
      </c>
      <c r="U1548"/>
    </row>
    <row r="1549" spans="1:21">
      <c r="A1549">
        <v>1548</v>
      </c>
      <c r="B1549" s="1" t="s">
        <v>2308</v>
      </c>
      <c r="C1549" s="1" t="s">
        <v>201</v>
      </c>
      <c r="D1549" s="1" t="s">
        <v>2208</v>
      </c>
      <c r="E1549" t="s">
        <v>38</v>
      </c>
      <c r="F1549" t="s">
        <v>2295</v>
      </c>
      <c r="G1549" t="s">
        <v>39</v>
      </c>
      <c r="H1549" t="s">
        <v>203</v>
      </c>
      <c r="I1549" t="s">
        <v>2210</v>
      </c>
      <c r="J1549" s="1">
        <v>1</v>
      </c>
      <c r="K1549" t="s">
        <v>2295</v>
      </c>
      <c r="L1549" t="s">
        <v>2296</v>
      </c>
      <c r="M1549" t="s">
        <v>2297</v>
      </c>
      <c r="N1549" s="126"/>
      <c r="Q1549" t="s">
        <v>2308</v>
      </c>
      <c r="R1549" t="s">
        <v>18847</v>
      </c>
      <c r="S1549" s="120">
        <v>0.6</v>
      </c>
      <c r="U1549"/>
    </row>
    <row r="1550" spans="1:21">
      <c r="A1550">
        <v>1549</v>
      </c>
      <c r="B1550" s="1" t="s">
        <v>2309</v>
      </c>
      <c r="C1550" s="1" t="s">
        <v>201</v>
      </c>
      <c r="D1550" s="1" t="s">
        <v>2208</v>
      </c>
      <c r="E1550" t="s">
        <v>38</v>
      </c>
      <c r="F1550" t="s">
        <v>2295</v>
      </c>
      <c r="G1550" t="s">
        <v>39</v>
      </c>
      <c r="H1550" t="s">
        <v>203</v>
      </c>
      <c r="I1550" t="s">
        <v>2210</v>
      </c>
      <c r="J1550" s="1">
        <v>1</v>
      </c>
      <c r="K1550" t="s">
        <v>2295</v>
      </c>
      <c r="L1550" t="s">
        <v>2296</v>
      </c>
      <c r="M1550" t="s">
        <v>2297</v>
      </c>
      <c r="N1550" s="126"/>
      <c r="Q1550" t="s">
        <v>2309</v>
      </c>
      <c r="R1550" t="s">
        <v>18847</v>
      </c>
      <c r="S1550" s="120">
        <v>0.6</v>
      </c>
      <c r="U1550"/>
    </row>
    <row r="1551" spans="1:21">
      <c r="A1551">
        <v>1550</v>
      </c>
      <c r="B1551" s="1" t="s">
        <v>2310</v>
      </c>
      <c r="C1551" s="1" t="s">
        <v>201</v>
      </c>
      <c r="D1551" s="1" t="s">
        <v>2208</v>
      </c>
      <c r="E1551" t="s">
        <v>38</v>
      </c>
      <c r="F1551" t="s">
        <v>2295</v>
      </c>
      <c r="G1551" t="s">
        <v>39</v>
      </c>
      <c r="H1551" t="s">
        <v>203</v>
      </c>
      <c r="I1551" t="s">
        <v>2210</v>
      </c>
      <c r="J1551" s="1">
        <v>1</v>
      </c>
      <c r="K1551" t="s">
        <v>2295</v>
      </c>
      <c r="L1551" t="s">
        <v>2296</v>
      </c>
      <c r="M1551" t="s">
        <v>2297</v>
      </c>
      <c r="N1551" s="126"/>
      <c r="Q1551" t="s">
        <v>2310</v>
      </c>
      <c r="R1551" t="s">
        <v>18847</v>
      </c>
      <c r="S1551" s="120">
        <v>0.6</v>
      </c>
      <c r="U1551"/>
    </row>
    <row r="1552" spans="1:21">
      <c r="A1552">
        <v>1551</v>
      </c>
      <c r="B1552" s="1" t="s">
        <v>2311</v>
      </c>
      <c r="C1552" s="1" t="s">
        <v>201</v>
      </c>
      <c r="D1552" s="1" t="s">
        <v>2208</v>
      </c>
      <c r="E1552" t="s">
        <v>38</v>
      </c>
      <c r="F1552" t="s">
        <v>2295</v>
      </c>
      <c r="G1552" t="s">
        <v>39</v>
      </c>
      <c r="H1552" t="s">
        <v>203</v>
      </c>
      <c r="I1552" t="s">
        <v>2210</v>
      </c>
      <c r="J1552" s="1">
        <v>1</v>
      </c>
      <c r="K1552" t="s">
        <v>2295</v>
      </c>
      <c r="L1552" t="s">
        <v>2296</v>
      </c>
      <c r="M1552" t="s">
        <v>2297</v>
      </c>
      <c r="N1552" s="126"/>
      <c r="Q1552" t="s">
        <v>2311</v>
      </c>
      <c r="R1552" t="s">
        <v>18847</v>
      </c>
      <c r="S1552" s="120">
        <v>0.6</v>
      </c>
      <c r="U1552"/>
    </row>
    <row r="1553" spans="1:21">
      <c r="A1553">
        <v>1552</v>
      </c>
      <c r="B1553" s="1" t="s">
        <v>2312</v>
      </c>
      <c r="C1553" s="1" t="s">
        <v>201</v>
      </c>
      <c r="D1553" s="1" t="s">
        <v>2208</v>
      </c>
      <c r="E1553" t="s">
        <v>38</v>
      </c>
      <c r="F1553" t="s">
        <v>2295</v>
      </c>
      <c r="G1553" t="s">
        <v>39</v>
      </c>
      <c r="H1553" t="s">
        <v>203</v>
      </c>
      <c r="I1553" t="s">
        <v>2210</v>
      </c>
      <c r="J1553" s="1">
        <v>1</v>
      </c>
      <c r="K1553" t="s">
        <v>2295</v>
      </c>
      <c r="L1553" t="s">
        <v>2296</v>
      </c>
      <c r="M1553" t="s">
        <v>2297</v>
      </c>
      <c r="N1553" s="126"/>
      <c r="Q1553" t="s">
        <v>2312</v>
      </c>
      <c r="R1553" t="s">
        <v>18847</v>
      </c>
      <c r="S1553" s="120">
        <v>0.6</v>
      </c>
      <c r="U1553"/>
    </row>
    <row r="1554" spans="1:21">
      <c r="A1554">
        <v>1553</v>
      </c>
      <c r="B1554" s="1" t="s">
        <v>2313</v>
      </c>
      <c r="C1554" s="1" t="s">
        <v>201</v>
      </c>
      <c r="D1554" s="1" t="s">
        <v>2208</v>
      </c>
      <c r="E1554" t="s">
        <v>38</v>
      </c>
      <c r="F1554" t="s">
        <v>2295</v>
      </c>
      <c r="G1554" t="s">
        <v>39</v>
      </c>
      <c r="H1554" t="s">
        <v>203</v>
      </c>
      <c r="I1554" t="s">
        <v>2210</v>
      </c>
      <c r="J1554" s="1">
        <v>1</v>
      </c>
      <c r="K1554" t="s">
        <v>2295</v>
      </c>
      <c r="L1554" t="s">
        <v>2296</v>
      </c>
      <c r="M1554" t="s">
        <v>2297</v>
      </c>
      <c r="N1554" s="126"/>
      <c r="Q1554" t="s">
        <v>2313</v>
      </c>
      <c r="R1554" t="s">
        <v>18847</v>
      </c>
      <c r="S1554" s="120">
        <v>0.6</v>
      </c>
      <c r="U1554"/>
    </row>
    <row r="1555" spans="1:21">
      <c r="A1555">
        <v>1554</v>
      </c>
      <c r="B1555" s="1" t="s">
        <v>2314</v>
      </c>
      <c r="C1555" s="1" t="s">
        <v>201</v>
      </c>
      <c r="D1555" s="1" t="s">
        <v>2208</v>
      </c>
      <c r="E1555" t="s">
        <v>38</v>
      </c>
      <c r="F1555" t="s">
        <v>2295</v>
      </c>
      <c r="G1555" t="s">
        <v>39</v>
      </c>
      <c r="H1555" t="s">
        <v>203</v>
      </c>
      <c r="I1555" t="s">
        <v>2210</v>
      </c>
      <c r="J1555" s="1">
        <v>1</v>
      </c>
      <c r="K1555" t="s">
        <v>2295</v>
      </c>
      <c r="L1555" t="s">
        <v>2296</v>
      </c>
      <c r="M1555" t="s">
        <v>2297</v>
      </c>
      <c r="N1555" s="126"/>
      <c r="Q1555" t="s">
        <v>2314</v>
      </c>
      <c r="R1555" t="s">
        <v>18847</v>
      </c>
      <c r="S1555" s="120">
        <v>0.6</v>
      </c>
      <c r="U1555"/>
    </row>
    <row r="1556" spans="1:21">
      <c r="A1556">
        <v>1555</v>
      </c>
      <c r="B1556" s="1" t="s">
        <v>2315</v>
      </c>
      <c r="C1556" s="1" t="s">
        <v>201</v>
      </c>
      <c r="D1556" s="1" t="s">
        <v>2208</v>
      </c>
      <c r="E1556" t="s">
        <v>38</v>
      </c>
      <c r="F1556" t="s">
        <v>2295</v>
      </c>
      <c r="G1556" t="s">
        <v>39</v>
      </c>
      <c r="H1556" t="s">
        <v>203</v>
      </c>
      <c r="I1556" t="s">
        <v>2210</v>
      </c>
      <c r="J1556" s="1">
        <v>1</v>
      </c>
      <c r="K1556" t="s">
        <v>2295</v>
      </c>
      <c r="L1556" t="s">
        <v>2296</v>
      </c>
      <c r="M1556" t="s">
        <v>2297</v>
      </c>
      <c r="N1556" s="126"/>
      <c r="Q1556" t="s">
        <v>2315</v>
      </c>
      <c r="R1556" t="s">
        <v>18847</v>
      </c>
      <c r="S1556" s="120">
        <v>0.6</v>
      </c>
      <c r="U1556"/>
    </row>
    <row r="1557" spans="1:21">
      <c r="A1557">
        <v>1556</v>
      </c>
      <c r="B1557" s="1" t="s">
        <v>2316</v>
      </c>
      <c r="C1557" s="1" t="s">
        <v>64</v>
      </c>
      <c r="D1557" s="1" t="s">
        <v>2208</v>
      </c>
      <c r="E1557" t="s">
        <v>48</v>
      </c>
      <c r="F1557" t="s">
        <v>2317</v>
      </c>
      <c r="G1557" t="s">
        <v>39</v>
      </c>
      <c r="H1557" t="s">
        <v>67</v>
      </c>
      <c r="I1557" t="s">
        <v>2210</v>
      </c>
      <c r="J1557" s="1">
        <v>2</v>
      </c>
      <c r="K1557" t="s">
        <v>2317</v>
      </c>
      <c r="L1557" t="s">
        <v>2318</v>
      </c>
      <c r="M1557" t="s">
        <v>2319</v>
      </c>
      <c r="N1557" s="126"/>
      <c r="Q1557" t="s">
        <v>2316</v>
      </c>
      <c r="R1557" t="s">
        <v>18848</v>
      </c>
      <c r="S1557" s="120">
        <v>0.6</v>
      </c>
      <c r="U1557"/>
    </row>
    <row r="1558" spans="1:21">
      <c r="A1558">
        <v>1557</v>
      </c>
      <c r="B1558" s="1" t="s">
        <v>2320</v>
      </c>
      <c r="C1558" s="1" t="s">
        <v>64</v>
      </c>
      <c r="D1558" s="1" t="s">
        <v>2208</v>
      </c>
      <c r="E1558" t="s">
        <v>48</v>
      </c>
      <c r="F1558" t="s">
        <v>2317</v>
      </c>
      <c r="G1558" t="s">
        <v>39</v>
      </c>
      <c r="H1558" t="s">
        <v>67</v>
      </c>
      <c r="I1558" t="s">
        <v>2210</v>
      </c>
      <c r="J1558" s="1">
        <v>2</v>
      </c>
      <c r="K1558" t="s">
        <v>2317</v>
      </c>
      <c r="L1558" t="s">
        <v>2318</v>
      </c>
      <c r="M1558" t="s">
        <v>2319</v>
      </c>
      <c r="N1558" s="126"/>
      <c r="Q1558" t="s">
        <v>2320</v>
      </c>
      <c r="R1558" t="s">
        <v>18848</v>
      </c>
      <c r="S1558" s="120">
        <v>0.6</v>
      </c>
      <c r="U1558"/>
    </row>
    <row r="1559" spans="1:21">
      <c r="A1559">
        <v>1558</v>
      </c>
      <c r="B1559" s="1" t="s">
        <v>2321</v>
      </c>
      <c r="C1559" s="1" t="s">
        <v>64</v>
      </c>
      <c r="D1559" s="1" t="s">
        <v>2208</v>
      </c>
      <c r="E1559" t="s">
        <v>48</v>
      </c>
      <c r="F1559" t="s">
        <v>2317</v>
      </c>
      <c r="G1559" t="s">
        <v>39</v>
      </c>
      <c r="H1559" t="s">
        <v>67</v>
      </c>
      <c r="I1559" t="s">
        <v>2210</v>
      </c>
      <c r="J1559" s="1">
        <v>2</v>
      </c>
      <c r="K1559" t="s">
        <v>2317</v>
      </c>
      <c r="L1559" t="s">
        <v>2318</v>
      </c>
      <c r="M1559" t="s">
        <v>2319</v>
      </c>
      <c r="N1559" s="126"/>
      <c r="Q1559" t="s">
        <v>2321</v>
      </c>
      <c r="R1559" t="s">
        <v>18848</v>
      </c>
      <c r="S1559" s="120">
        <v>0.6</v>
      </c>
      <c r="U1559"/>
    </row>
    <row r="1560" spans="1:21">
      <c r="A1560">
        <v>1559</v>
      </c>
      <c r="B1560" s="1" t="s">
        <v>2322</v>
      </c>
      <c r="C1560" s="1" t="s">
        <v>64</v>
      </c>
      <c r="D1560" s="1" t="s">
        <v>2208</v>
      </c>
      <c r="E1560" t="s">
        <v>48</v>
      </c>
      <c r="F1560" t="s">
        <v>2317</v>
      </c>
      <c r="G1560" t="s">
        <v>39</v>
      </c>
      <c r="H1560" t="s">
        <v>67</v>
      </c>
      <c r="I1560" t="s">
        <v>2210</v>
      </c>
      <c r="J1560" s="1">
        <v>2</v>
      </c>
      <c r="K1560" t="s">
        <v>2317</v>
      </c>
      <c r="L1560" t="s">
        <v>2318</v>
      </c>
      <c r="M1560" t="s">
        <v>2319</v>
      </c>
      <c r="N1560" s="126"/>
      <c r="Q1560" t="s">
        <v>2322</v>
      </c>
      <c r="R1560" t="s">
        <v>18848</v>
      </c>
      <c r="S1560" s="120">
        <v>0.6</v>
      </c>
      <c r="U1560"/>
    </row>
    <row r="1561" spans="1:21">
      <c r="A1561">
        <v>1560</v>
      </c>
      <c r="B1561" s="1" t="s">
        <v>2323</v>
      </c>
      <c r="C1561" s="1" t="s">
        <v>64</v>
      </c>
      <c r="D1561" s="1" t="s">
        <v>2208</v>
      </c>
      <c r="E1561" t="s">
        <v>48</v>
      </c>
      <c r="F1561" t="s">
        <v>2317</v>
      </c>
      <c r="G1561" t="s">
        <v>39</v>
      </c>
      <c r="H1561" t="s">
        <v>67</v>
      </c>
      <c r="I1561" t="s">
        <v>2210</v>
      </c>
      <c r="J1561" s="1">
        <v>2</v>
      </c>
      <c r="K1561" t="s">
        <v>2317</v>
      </c>
      <c r="L1561" t="s">
        <v>2318</v>
      </c>
      <c r="M1561" t="s">
        <v>2319</v>
      </c>
      <c r="N1561" s="126"/>
      <c r="Q1561" t="s">
        <v>2323</v>
      </c>
      <c r="R1561" t="s">
        <v>18848</v>
      </c>
      <c r="S1561" s="120">
        <v>0.6</v>
      </c>
      <c r="U1561"/>
    </row>
    <row r="1562" spans="1:21">
      <c r="A1562">
        <v>1561</v>
      </c>
      <c r="B1562" s="1" t="s">
        <v>2324</v>
      </c>
      <c r="C1562" s="1" t="s">
        <v>64</v>
      </c>
      <c r="D1562" s="1" t="s">
        <v>2208</v>
      </c>
      <c r="E1562" t="s">
        <v>48</v>
      </c>
      <c r="F1562" t="s">
        <v>2317</v>
      </c>
      <c r="G1562" t="s">
        <v>39</v>
      </c>
      <c r="H1562" t="s">
        <v>67</v>
      </c>
      <c r="I1562" t="s">
        <v>2210</v>
      </c>
      <c r="J1562" s="1">
        <v>2</v>
      </c>
      <c r="K1562" t="s">
        <v>2317</v>
      </c>
      <c r="L1562" t="s">
        <v>2318</v>
      </c>
      <c r="M1562" t="s">
        <v>2319</v>
      </c>
      <c r="N1562" s="126"/>
      <c r="Q1562" t="s">
        <v>2324</v>
      </c>
      <c r="R1562" t="s">
        <v>18848</v>
      </c>
      <c r="S1562" s="120">
        <v>0.6</v>
      </c>
      <c r="U1562"/>
    </row>
    <row r="1563" spans="1:21">
      <c r="A1563">
        <v>1562</v>
      </c>
      <c r="B1563" s="1" t="s">
        <v>2325</v>
      </c>
      <c r="C1563" s="1" t="s">
        <v>64</v>
      </c>
      <c r="D1563" s="1" t="s">
        <v>2208</v>
      </c>
      <c r="E1563" t="s">
        <v>48</v>
      </c>
      <c r="F1563" t="s">
        <v>2317</v>
      </c>
      <c r="G1563" t="s">
        <v>39</v>
      </c>
      <c r="H1563" t="s">
        <v>67</v>
      </c>
      <c r="I1563" t="s">
        <v>2210</v>
      </c>
      <c r="J1563" s="1">
        <v>2</v>
      </c>
      <c r="K1563" t="s">
        <v>2317</v>
      </c>
      <c r="L1563" t="s">
        <v>2318</v>
      </c>
      <c r="M1563" t="s">
        <v>2319</v>
      </c>
      <c r="N1563" s="126"/>
      <c r="Q1563" t="s">
        <v>2325</v>
      </c>
      <c r="R1563" t="s">
        <v>18848</v>
      </c>
      <c r="S1563" s="120">
        <v>0.6</v>
      </c>
      <c r="U1563"/>
    </row>
    <row r="1564" spans="1:21">
      <c r="A1564">
        <v>1563</v>
      </c>
      <c r="B1564" s="1" t="s">
        <v>2326</v>
      </c>
      <c r="C1564" s="1" t="s">
        <v>64</v>
      </c>
      <c r="D1564" s="1" t="s">
        <v>2208</v>
      </c>
      <c r="E1564" t="s">
        <v>48</v>
      </c>
      <c r="F1564" t="s">
        <v>2317</v>
      </c>
      <c r="G1564" t="s">
        <v>39</v>
      </c>
      <c r="H1564" t="s">
        <v>67</v>
      </c>
      <c r="I1564" t="s">
        <v>2210</v>
      </c>
      <c r="J1564" s="1">
        <v>2</v>
      </c>
      <c r="K1564" t="s">
        <v>2317</v>
      </c>
      <c r="L1564" t="s">
        <v>2318</v>
      </c>
      <c r="M1564" t="s">
        <v>2319</v>
      </c>
      <c r="N1564" s="126"/>
      <c r="Q1564" t="s">
        <v>2326</v>
      </c>
      <c r="R1564" t="s">
        <v>18848</v>
      </c>
      <c r="S1564" s="120">
        <v>0.6</v>
      </c>
      <c r="U1564"/>
    </row>
    <row r="1565" spans="1:21">
      <c r="A1565">
        <v>1564</v>
      </c>
      <c r="B1565" s="1" t="s">
        <v>2327</v>
      </c>
      <c r="C1565" s="1" t="s">
        <v>64</v>
      </c>
      <c r="D1565" s="1" t="s">
        <v>2208</v>
      </c>
      <c r="E1565" t="s">
        <v>48</v>
      </c>
      <c r="F1565" t="s">
        <v>2317</v>
      </c>
      <c r="G1565" t="s">
        <v>39</v>
      </c>
      <c r="H1565" t="s">
        <v>67</v>
      </c>
      <c r="I1565" t="s">
        <v>2210</v>
      </c>
      <c r="J1565" s="1">
        <v>2</v>
      </c>
      <c r="K1565" t="s">
        <v>2317</v>
      </c>
      <c r="L1565" t="s">
        <v>2318</v>
      </c>
      <c r="M1565" t="s">
        <v>2319</v>
      </c>
      <c r="N1565" s="126"/>
      <c r="Q1565" t="s">
        <v>2327</v>
      </c>
      <c r="R1565" t="s">
        <v>18848</v>
      </c>
      <c r="S1565" s="120">
        <v>0.6</v>
      </c>
      <c r="U1565"/>
    </row>
    <row r="1566" spans="1:21">
      <c r="A1566">
        <v>1565</v>
      </c>
      <c r="B1566" s="1" t="s">
        <v>2328</v>
      </c>
      <c r="C1566" s="1" t="s">
        <v>64</v>
      </c>
      <c r="D1566" s="1" t="s">
        <v>2208</v>
      </c>
      <c r="E1566" t="s">
        <v>48</v>
      </c>
      <c r="F1566" t="s">
        <v>2317</v>
      </c>
      <c r="G1566" t="s">
        <v>39</v>
      </c>
      <c r="H1566" t="s">
        <v>67</v>
      </c>
      <c r="I1566" t="s">
        <v>2210</v>
      </c>
      <c r="J1566" s="1">
        <v>2</v>
      </c>
      <c r="K1566" t="s">
        <v>2317</v>
      </c>
      <c r="L1566" t="s">
        <v>2318</v>
      </c>
      <c r="M1566" t="s">
        <v>2319</v>
      </c>
      <c r="N1566" s="126"/>
      <c r="Q1566" t="s">
        <v>2328</v>
      </c>
      <c r="R1566" t="s">
        <v>18848</v>
      </c>
      <c r="S1566" s="120">
        <v>0.6</v>
      </c>
      <c r="U1566"/>
    </row>
    <row r="1567" spans="1:21">
      <c r="A1567">
        <v>1566</v>
      </c>
      <c r="B1567" s="1" t="s">
        <v>2329</v>
      </c>
      <c r="C1567" s="1" t="s">
        <v>64</v>
      </c>
      <c r="D1567" s="1" t="s">
        <v>2208</v>
      </c>
      <c r="E1567" t="s">
        <v>48</v>
      </c>
      <c r="F1567" t="s">
        <v>2317</v>
      </c>
      <c r="G1567" t="s">
        <v>39</v>
      </c>
      <c r="H1567" t="s">
        <v>67</v>
      </c>
      <c r="I1567" t="s">
        <v>2210</v>
      </c>
      <c r="J1567" s="1">
        <v>2</v>
      </c>
      <c r="K1567" t="s">
        <v>2317</v>
      </c>
      <c r="L1567" t="s">
        <v>2318</v>
      </c>
      <c r="M1567" t="s">
        <v>2319</v>
      </c>
      <c r="N1567" s="126"/>
      <c r="Q1567" t="s">
        <v>2329</v>
      </c>
      <c r="R1567" t="s">
        <v>18848</v>
      </c>
      <c r="S1567" s="120">
        <v>0.6</v>
      </c>
      <c r="U1567"/>
    </row>
    <row r="1568" spans="1:21">
      <c r="A1568">
        <v>1567</v>
      </c>
      <c r="B1568" s="1" t="s">
        <v>2330</v>
      </c>
      <c r="C1568" s="1" t="s">
        <v>64</v>
      </c>
      <c r="D1568" s="1" t="s">
        <v>2208</v>
      </c>
      <c r="E1568" t="s">
        <v>48</v>
      </c>
      <c r="F1568" t="s">
        <v>2317</v>
      </c>
      <c r="G1568" t="s">
        <v>39</v>
      </c>
      <c r="H1568" t="s">
        <v>67</v>
      </c>
      <c r="I1568" t="s">
        <v>2210</v>
      </c>
      <c r="J1568" s="1">
        <v>2</v>
      </c>
      <c r="K1568" t="s">
        <v>2317</v>
      </c>
      <c r="L1568" t="s">
        <v>2318</v>
      </c>
      <c r="M1568" t="s">
        <v>2319</v>
      </c>
      <c r="N1568" s="126"/>
      <c r="Q1568" t="s">
        <v>2330</v>
      </c>
      <c r="R1568" t="s">
        <v>18848</v>
      </c>
      <c r="S1568" s="120">
        <v>0.6</v>
      </c>
      <c r="U1568"/>
    </row>
    <row r="1569" spans="1:21">
      <c r="A1569">
        <v>1568</v>
      </c>
      <c r="B1569" s="1" t="s">
        <v>2331</v>
      </c>
      <c r="C1569" s="1" t="s">
        <v>64</v>
      </c>
      <c r="D1569" s="1" t="s">
        <v>2208</v>
      </c>
      <c r="E1569" t="s">
        <v>48</v>
      </c>
      <c r="F1569" t="s">
        <v>2317</v>
      </c>
      <c r="G1569" t="s">
        <v>39</v>
      </c>
      <c r="H1569" t="s">
        <v>67</v>
      </c>
      <c r="I1569" t="s">
        <v>2210</v>
      </c>
      <c r="J1569" s="1">
        <v>2</v>
      </c>
      <c r="K1569" t="s">
        <v>2317</v>
      </c>
      <c r="L1569" t="s">
        <v>2318</v>
      </c>
      <c r="M1569" t="s">
        <v>2319</v>
      </c>
      <c r="N1569" s="126"/>
      <c r="Q1569" t="s">
        <v>2331</v>
      </c>
      <c r="R1569" t="s">
        <v>18848</v>
      </c>
      <c r="S1569" s="120">
        <v>0.6</v>
      </c>
      <c r="U1569"/>
    </row>
    <row r="1570" spans="1:21">
      <c r="A1570">
        <v>1569</v>
      </c>
      <c r="B1570" s="1" t="s">
        <v>2332</v>
      </c>
      <c r="C1570" s="1" t="s">
        <v>64</v>
      </c>
      <c r="D1570" s="1" t="s">
        <v>2208</v>
      </c>
      <c r="E1570" t="s">
        <v>48</v>
      </c>
      <c r="F1570" t="s">
        <v>2317</v>
      </c>
      <c r="G1570" t="s">
        <v>39</v>
      </c>
      <c r="H1570" t="s">
        <v>67</v>
      </c>
      <c r="I1570" t="s">
        <v>2210</v>
      </c>
      <c r="J1570" s="1">
        <v>2</v>
      </c>
      <c r="K1570" t="s">
        <v>2317</v>
      </c>
      <c r="L1570" t="s">
        <v>2318</v>
      </c>
      <c r="M1570" t="s">
        <v>2319</v>
      </c>
      <c r="N1570" s="126">
        <v>0.01</v>
      </c>
      <c r="Q1570" t="s">
        <v>2332</v>
      </c>
      <c r="R1570" t="s">
        <v>18848</v>
      </c>
      <c r="S1570" s="120">
        <v>0.6</v>
      </c>
      <c r="U1570"/>
    </row>
    <row r="1571" spans="1:21">
      <c r="A1571">
        <v>1570</v>
      </c>
      <c r="B1571" s="1" t="s">
        <v>2333</v>
      </c>
      <c r="C1571" s="1" t="s">
        <v>64</v>
      </c>
      <c r="D1571" s="1" t="s">
        <v>2208</v>
      </c>
      <c r="E1571" t="s">
        <v>48</v>
      </c>
      <c r="F1571" t="s">
        <v>2317</v>
      </c>
      <c r="G1571" t="s">
        <v>39</v>
      </c>
      <c r="H1571" t="s">
        <v>67</v>
      </c>
      <c r="I1571" t="s">
        <v>2210</v>
      </c>
      <c r="J1571" s="1">
        <v>2</v>
      </c>
      <c r="K1571" t="s">
        <v>2317</v>
      </c>
      <c r="L1571" t="s">
        <v>2318</v>
      </c>
      <c r="M1571" t="s">
        <v>2319</v>
      </c>
      <c r="N1571" s="126"/>
      <c r="Q1571" t="s">
        <v>2333</v>
      </c>
      <c r="R1571" t="s">
        <v>18848</v>
      </c>
      <c r="S1571" s="120">
        <v>0.6</v>
      </c>
      <c r="U1571"/>
    </row>
    <row r="1572" spans="1:21">
      <c r="A1572">
        <v>1571</v>
      </c>
      <c r="B1572" s="1" t="s">
        <v>2334</v>
      </c>
      <c r="C1572" s="1" t="s">
        <v>64</v>
      </c>
      <c r="D1572" s="1" t="s">
        <v>2208</v>
      </c>
      <c r="E1572" t="s">
        <v>48</v>
      </c>
      <c r="F1572" t="s">
        <v>2317</v>
      </c>
      <c r="G1572" t="s">
        <v>39</v>
      </c>
      <c r="H1572" t="s">
        <v>67</v>
      </c>
      <c r="I1572" t="s">
        <v>2210</v>
      </c>
      <c r="J1572" s="1">
        <v>2</v>
      </c>
      <c r="K1572" t="s">
        <v>2317</v>
      </c>
      <c r="L1572" t="s">
        <v>2318</v>
      </c>
      <c r="M1572" t="s">
        <v>2319</v>
      </c>
      <c r="N1572" s="126">
        <v>0.01</v>
      </c>
      <c r="Q1572" t="s">
        <v>2334</v>
      </c>
      <c r="R1572" t="s">
        <v>18848</v>
      </c>
      <c r="S1572" s="120">
        <v>0.6</v>
      </c>
      <c r="U1572"/>
    </row>
    <row r="1573" spans="1:21">
      <c r="A1573">
        <v>1572</v>
      </c>
      <c r="B1573" s="1" t="s">
        <v>2335</v>
      </c>
      <c r="C1573" s="1" t="s">
        <v>64</v>
      </c>
      <c r="D1573" s="1" t="s">
        <v>2208</v>
      </c>
      <c r="E1573" t="s">
        <v>48</v>
      </c>
      <c r="F1573" t="s">
        <v>2317</v>
      </c>
      <c r="G1573" t="s">
        <v>39</v>
      </c>
      <c r="H1573" t="s">
        <v>67</v>
      </c>
      <c r="I1573" t="s">
        <v>2210</v>
      </c>
      <c r="J1573" s="1">
        <v>2</v>
      </c>
      <c r="K1573" t="s">
        <v>2317</v>
      </c>
      <c r="L1573" t="s">
        <v>2318</v>
      </c>
      <c r="M1573" t="s">
        <v>2319</v>
      </c>
      <c r="N1573" s="126"/>
      <c r="Q1573" t="s">
        <v>2335</v>
      </c>
      <c r="R1573" t="s">
        <v>18848</v>
      </c>
      <c r="S1573" s="120">
        <v>0.6</v>
      </c>
      <c r="U1573"/>
    </row>
    <row r="1574" spans="1:21">
      <c r="A1574">
        <v>1573</v>
      </c>
      <c r="B1574" s="1" t="s">
        <v>2336</v>
      </c>
      <c r="C1574" s="1" t="s">
        <v>64</v>
      </c>
      <c r="D1574" s="1" t="s">
        <v>2208</v>
      </c>
      <c r="E1574" t="s">
        <v>48</v>
      </c>
      <c r="F1574" t="s">
        <v>2317</v>
      </c>
      <c r="G1574" t="s">
        <v>39</v>
      </c>
      <c r="H1574" t="s">
        <v>67</v>
      </c>
      <c r="I1574" t="s">
        <v>2210</v>
      </c>
      <c r="J1574" s="1">
        <v>2</v>
      </c>
      <c r="K1574" t="s">
        <v>2317</v>
      </c>
      <c r="L1574" t="s">
        <v>2318</v>
      </c>
      <c r="M1574" t="s">
        <v>2319</v>
      </c>
      <c r="N1574" s="126"/>
      <c r="Q1574" t="s">
        <v>2336</v>
      </c>
      <c r="R1574" t="s">
        <v>18848</v>
      </c>
      <c r="S1574" s="120">
        <v>0.6</v>
      </c>
      <c r="U1574"/>
    </row>
    <row r="1575" spans="1:21">
      <c r="A1575">
        <v>1574</v>
      </c>
      <c r="B1575" s="1" t="s">
        <v>2337</v>
      </c>
      <c r="C1575" s="1" t="s">
        <v>64</v>
      </c>
      <c r="D1575" s="1" t="s">
        <v>2208</v>
      </c>
      <c r="E1575" t="s">
        <v>48</v>
      </c>
      <c r="F1575" t="s">
        <v>2317</v>
      </c>
      <c r="G1575" t="s">
        <v>39</v>
      </c>
      <c r="H1575" t="s">
        <v>67</v>
      </c>
      <c r="I1575" t="s">
        <v>2210</v>
      </c>
      <c r="J1575" s="1">
        <v>2</v>
      </c>
      <c r="K1575" t="s">
        <v>2317</v>
      </c>
      <c r="L1575" t="s">
        <v>2318</v>
      </c>
      <c r="M1575" t="s">
        <v>2319</v>
      </c>
      <c r="N1575" s="126">
        <v>0.01</v>
      </c>
      <c r="Q1575" t="s">
        <v>2337</v>
      </c>
      <c r="R1575" t="s">
        <v>18848</v>
      </c>
      <c r="S1575" s="120">
        <v>0.6</v>
      </c>
      <c r="U1575"/>
    </row>
    <row r="1576" spans="1:21">
      <c r="A1576">
        <v>1575</v>
      </c>
      <c r="B1576" s="1" t="s">
        <v>2338</v>
      </c>
      <c r="C1576" s="1" t="s">
        <v>72</v>
      </c>
      <c r="D1576" s="1" t="s">
        <v>2208</v>
      </c>
      <c r="E1576" t="s">
        <v>48</v>
      </c>
      <c r="F1576" t="s">
        <v>2339</v>
      </c>
      <c r="G1576" t="s">
        <v>39</v>
      </c>
      <c r="H1576" t="s">
        <v>74</v>
      </c>
      <c r="I1576" t="s">
        <v>2210</v>
      </c>
      <c r="J1576" s="1">
        <v>2</v>
      </c>
      <c r="K1576" t="s">
        <v>2339</v>
      </c>
      <c r="L1576" t="s">
        <v>2340</v>
      </c>
      <c r="M1576" t="s">
        <v>2341</v>
      </c>
      <c r="N1576" s="126"/>
      <c r="Q1576" t="s">
        <v>2338</v>
      </c>
      <c r="R1576" t="s">
        <v>18849</v>
      </c>
      <c r="S1576" s="120">
        <v>0.6</v>
      </c>
      <c r="U1576"/>
    </row>
    <row r="1577" spans="1:21">
      <c r="A1577">
        <v>1576</v>
      </c>
      <c r="B1577" s="1" t="s">
        <v>2342</v>
      </c>
      <c r="C1577" s="1" t="s">
        <v>78</v>
      </c>
      <c r="D1577" s="1" t="s">
        <v>2208</v>
      </c>
      <c r="E1577" t="s">
        <v>48</v>
      </c>
      <c r="F1577" t="s">
        <v>2343</v>
      </c>
      <c r="G1577" t="s">
        <v>39</v>
      </c>
      <c r="H1577" t="s">
        <v>80</v>
      </c>
      <c r="I1577" t="s">
        <v>2210</v>
      </c>
      <c r="J1577" s="1">
        <v>2</v>
      </c>
      <c r="K1577" t="s">
        <v>2343</v>
      </c>
      <c r="L1577" t="s">
        <v>2344</v>
      </c>
      <c r="M1577" t="s">
        <v>2345</v>
      </c>
      <c r="N1577" s="126"/>
      <c r="Q1577" t="s">
        <v>2342</v>
      </c>
      <c r="R1577" t="s">
        <v>18850</v>
      </c>
      <c r="S1577" s="120">
        <v>0.6</v>
      </c>
      <c r="U1577"/>
    </row>
    <row r="1578" spans="1:21">
      <c r="A1578">
        <v>1577</v>
      </c>
      <c r="B1578" s="1" t="s">
        <v>2346</v>
      </c>
      <c r="C1578" s="1" t="s">
        <v>78</v>
      </c>
      <c r="D1578" s="1" t="s">
        <v>2208</v>
      </c>
      <c r="E1578" t="s">
        <v>48</v>
      </c>
      <c r="F1578" t="s">
        <v>2343</v>
      </c>
      <c r="G1578" t="s">
        <v>39</v>
      </c>
      <c r="H1578" t="s">
        <v>80</v>
      </c>
      <c r="I1578" t="s">
        <v>2210</v>
      </c>
      <c r="J1578" s="1">
        <v>2</v>
      </c>
      <c r="K1578" t="s">
        <v>2343</v>
      </c>
      <c r="L1578" t="s">
        <v>2344</v>
      </c>
      <c r="M1578" t="s">
        <v>2345</v>
      </c>
      <c r="N1578" s="126"/>
      <c r="Q1578" t="s">
        <v>2346</v>
      </c>
      <c r="R1578" t="s">
        <v>18850</v>
      </c>
      <c r="S1578" s="120">
        <v>0.6</v>
      </c>
      <c r="U1578"/>
    </row>
    <row r="1579" spans="1:21">
      <c r="A1579">
        <v>1578</v>
      </c>
      <c r="B1579" s="1" t="s">
        <v>2216</v>
      </c>
      <c r="C1579" s="1" t="s">
        <v>78</v>
      </c>
      <c r="D1579" s="1" t="s">
        <v>2208</v>
      </c>
      <c r="E1579" t="s">
        <v>48</v>
      </c>
      <c r="F1579" t="s">
        <v>2343</v>
      </c>
      <c r="G1579" t="s">
        <v>39</v>
      </c>
      <c r="H1579" t="s">
        <v>80</v>
      </c>
      <c r="I1579" t="s">
        <v>2210</v>
      </c>
      <c r="J1579" s="1">
        <v>2</v>
      </c>
      <c r="K1579" t="s">
        <v>2343</v>
      </c>
      <c r="L1579" t="s">
        <v>2344</v>
      </c>
      <c r="M1579" t="s">
        <v>2345</v>
      </c>
      <c r="N1579" s="126"/>
      <c r="Q1579" t="s">
        <v>2216</v>
      </c>
      <c r="R1579" t="s">
        <v>18850</v>
      </c>
      <c r="S1579" s="120">
        <v>0.6</v>
      </c>
      <c r="U1579"/>
    </row>
    <row r="1580" spans="1:21">
      <c r="A1580">
        <v>1579</v>
      </c>
      <c r="B1580" s="1" t="s">
        <v>2347</v>
      </c>
      <c r="C1580" s="1" t="s">
        <v>87</v>
      </c>
      <c r="D1580" s="1" t="s">
        <v>2208</v>
      </c>
      <c r="E1580" t="s">
        <v>48</v>
      </c>
      <c r="F1580" t="s">
        <v>2348</v>
      </c>
      <c r="G1580" t="s">
        <v>39</v>
      </c>
      <c r="H1580" t="s">
        <v>89</v>
      </c>
      <c r="I1580" t="s">
        <v>2210</v>
      </c>
      <c r="J1580" s="1">
        <v>2</v>
      </c>
      <c r="K1580" t="s">
        <v>2348</v>
      </c>
      <c r="L1580" t="s">
        <v>2349</v>
      </c>
      <c r="M1580" t="s">
        <v>2350</v>
      </c>
      <c r="N1580" s="126"/>
      <c r="Q1580" t="s">
        <v>2347</v>
      </c>
      <c r="R1580" t="s">
        <v>18851</v>
      </c>
      <c r="S1580" s="120">
        <v>0.6</v>
      </c>
      <c r="U1580"/>
    </row>
    <row r="1581" spans="1:21">
      <c r="A1581">
        <v>1580</v>
      </c>
      <c r="B1581" s="1" t="s">
        <v>2351</v>
      </c>
      <c r="C1581" s="1" t="s">
        <v>87</v>
      </c>
      <c r="D1581" s="1" t="s">
        <v>2208</v>
      </c>
      <c r="E1581" t="s">
        <v>48</v>
      </c>
      <c r="F1581" t="s">
        <v>2348</v>
      </c>
      <c r="G1581" t="s">
        <v>39</v>
      </c>
      <c r="H1581" t="s">
        <v>89</v>
      </c>
      <c r="I1581" t="s">
        <v>2210</v>
      </c>
      <c r="J1581" s="1">
        <v>2</v>
      </c>
      <c r="K1581" t="s">
        <v>2348</v>
      </c>
      <c r="L1581" t="s">
        <v>2349</v>
      </c>
      <c r="M1581" t="s">
        <v>2350</v>
      </c>
      <c r="N1581" s="126"/>
      <c r="Q1581" t="s">
        <v>2351</v>
      </c>
      <c r="R1581" t="s">
        <v>18851</v>
      </c>
      <c r="S1581" s="120">
        <v>0.6</v>
      </c>
      <c r="U1581"/>
    </row>
    <row r="1582" spans="1:21">
      <c r="A1582">
        <v>1581</v>
      </c>
      <c r="B1582" s="1" t="s">
        <v>2352</v>
      </c>
      <c r="C1582" s="1" t="s">
        <v>87</v>
      </c>
      <c r="D1582" s="1" t="s">
        <v>2208</v>
      </c>
      <c r="E1582" t="s">
        <v>48</v>
      </c>
      <c r="F1582" t="s">
        <v>2348</v>
      </c>
      <c r="G1582" t="s">
        <v>39</v>
      </c>
      <c r="H1582" t="s">
        <v>89</v>
      </c>
      <c r="I1582" t="s">
        <v>2210</v>
      </c>
      <c r="J1582" s="1">
        <v>2</v>
      </c>
      <c r="K1582" t="s">
        <v>2348</v>
      </c>
      <c r="L1582" t="s">
        <v>2349</v>
      </c>
      <c r="M1582" t="s">
        <v>2350</v>
      </c>
      <c r="N1582" s="126"/>
      <c r="Q1582" t="s">
        <v>2352</v>
      </c>
      <c r="R1582" t="s">
        <v>18851</v>
      </c>
      <c r="S1582" s="120">
        <v>0.6</v>
      </c>
      <c r="U1582"/>
    </row>
    <row r="1583" spans="1:21">
      <c r="A1583">
        <v>1582</v>
      </c>
      <c r="B1583" s="1" t="s">
        <v>2353</v>
      </c>
      <c r="C1583" s="1" t="s">
        <v>87</v>
      </c>
      <c r="D1583" s="1" t="s">
        <v>2208</v>
      </c>
      <c r="E1583" t="s">
        <v>48</v>
      </c>
      <c r="F1583" t="s">
        <v>2348</v>
      </c>
      <c r="G1583" t="s">
        <v>39</v>
      </c>
      <c r="H1583" t="s">
        <v>89</v>
      </c>
      <c r="I1583" t="s">
        <v>2210</v>
      </c>
      <c r="J1583" s="1">
        <v>2</v>
      </c>
      <c r="K1583" t="s">
        <v>2348</v>
      </c>
      <c r="L1583" t="s">
        <v>2349</v>
      </c>
      <c r="M1583" t="s">
        <v>2350</v>
      </c>
      <c r="N1583" s="126"/>
      <c r="Q1583" t="s">
        <v>2353</v>
      </c>
      <c r="R1583" t="s">
        <v>18851</v>
      </c>
      <c r="S1583" s="120">
        <v>0.6</v>
      </c>
      <c r="U1583"/>
    </row>
    <row r="1584" spans="1:21">
      <c r="A1584">
        <v>1583</v>
      </c>
      <c r="B1584" s="1" t="s">
        <v>2354</v>
      </c>
      <c r="C1584" s="1" t="s">
        <v>87</v>
      </c>
      <c r="D1584" s="1" t="s">
        <v>2208</v>
      </c>
      <c r="E1584" t="s">
        <v>48</v>
      </c>
      <c r="F1584" t="s">
        <v>2348</v>
      </c>
      <c r="G1584" t="s">
        <v>39</v>
      </c>
      <c r="H1584" t="s">
        <v>89</v>
      </c>
      <c r="I1584" t="s">
        <v>2210</v>
      </c>
      <c r="J1584" s="1">
        <v>2</v>
      </c>
      <c r="K1584" t="s">
        <v>2348</v>
      </c>
      <c r="L1584" t="s">
        <v>2349</v>
      </c>
      <c r="M1584" t="s">
        <v>2350</v>
      </c>
      <c r="N1584" s="126"/>
      <c r="Q1584" t="s">
        <v>2354</v>
      </c>
      <c r="R1584" t="s">
        <v>18851</v>
      </c>
      <c r="S1584" s="120">
        <v>0.6</v>
      </c>
      <c r="U1584"/>
    </row>
    <row r="1585" spans="1:21">
      <c r="A1585">
        <v>1584</v>
      </c>
      <c r="B1585" s="1" t="s">
        <v>2355</v>
      </c>
      <c r="C1585" s="1" t="s">
        <v>87</v>
      </c>
      <c r="D1585" s="1" t="s">
        <v>2208</v>
      </c>
      <c r="E1585" t="s">
        <v>48</v>
      </c>
      <c r="F1585" t="s">
        <v>2348</v>
      </c>
      <c r="G1585" t="s">
        <v>39</v>
      </c>
      <c r="H1585" t="s">
        <v>89</v>
      </c>
      <c r="I1585" t="s">
        <v>2210</v>
      </c>
      <c r="J1585" s="1">
        <v>2</v>
      </c>
      <c r="K1585" t="s">
        <v>2348</v>
      </c>
      <c r="L1585" t="s">
        <v>2349</v>
      </c>
      <c r="M1585" t="s">
        <v>2350</v>
      </c>
      <c r="N1585" s="126"/>
      <c r="Q1585" t="s">
        <v>2355</v>
      </c>
      <c r="R1585" t="s">
        <v>18851</v>
      </c>
      <c r="S1585" s="120">
        <v>0.6</v>
      </c>
      <c r="U1585"/>
    </row>
    <row r="1586" spans="1:21">
      <c r="A1586">
        <v>1585</v>
      </c>
      <c r="B1586" s="1" t="s">
        <v>2356</v>
      </c>
      <c r="C1586" s="1" t="s">
        <v>87</v>
      </c>
      <c r="D1586" s="1" t="s">
        <v>2208</v>
      </c>
      <c r="E1586" t="s">
        <v>48</v>
      </c>
      <c r="F1586" t="s">
        <v>2348</v>
      </c>
      <c r="G1586" t="s">
        <v>39</v>
      </c>
      <c r="H1586" t="s">
        <v>89</v>
      </c>
      <c r="I1586" t="s">
        <v>2210</v>
      </c>
      <c r="J1586" s="1">
        <v>2</v>
      </c>
      <c r="K1586" t="s">
        <v>2348</v>
      </c>
      <c r="L1586" t="s">
        <v>2349</v>
      </c>
      <c r="M1586" t="s">
        <v>2350</v>
      </c>
      <c r="N1586" s="126"/>
      <c r="Q1586" t="s">
        <v>2356</v>
      </c>
      <c r="R1586" t="s">
        <v>18851</v>
      </c>
      <c r="S1586" s="120">
        <v>0.6</v>
      </c>
      <c r="U1586"/>
    </row>
    <row r="1587" spans="1:21">
      <c r="A1587">
        <v>1586</v>
      </c>
      <c r="B1587" s="1" t="s">
        <v>2357</v>
      </c>
      <c r="C1587" s="1" t="s">
        <v>87</v>
      </c>
      <c r="D1587" s="1" t="s">
        <v>2208</v>
      </c>
      <c r="E1587" t="s">
        <v>48</v>
      </c>
      <c r="F1587" t="s">
        <v>2348</v>
      </c>
      <c r="G1587" t="s">
        <v>39</v>
      </c>
      <c r="H1587" t="s">
        <v>89</v>
      </c>
      <c r="I1587" t="s">
        <v>2210</v>
      </c>
      <c r="J1587" s="1">
        <v>2</v>
      </c>
      <c r="K1587" t="s">
        <v>2348</v>
      </c>
      <c r="L1587" t="s">
        <v>2349</v>
      </c>
      <c r="M1587" t="s">
        <v>2350</v>
      </c>
      <c r="N1587" s="126"/>
      <c r="Q1587" t="s">
        <v>2357</v>
      </c>
      <c r="R1587" t="s">
        <v>18851</v>
      </c>
      <c r="S1587" s="120">
        <v>0.6</v>
      </c>
      <c r="U1587"/>
    </row>
    <row r="1588" spans="1:21">
      <c r="A1588">
        <v>1587</v>
      </c>
      <c r="B1588" s="1" t="s">
        <v>2358</v>
      </c>
      <c r="C1588" s="1" t="s">
        <v>87</v>
      </c>
      <c r="D1588" s="1" t="s">
        <v>2208</v>
      </c>
      <c r="E1588" t="s">
        <v>48</v>
      </c>
      <c r="F1588" t="s">
        <v>2348</v>
      </c>
      <c r="G1588" t="s">
        <v>39</v>
      </c>
      <c r="H1588" t="s">
        <v>89</v>
      </c>
      <c r="I1588" t="s">
        <v>2210</v>
      </c>
      <c r="J1588" s="1">
        <v>2</v>
      </c>
      <c r="K1588" t="s">
        <v>2348</v>
      </c>
      <c r="L1588" t="s">
        <v>2349</v>
      </c>
      <c r="M1588" t="s">
        <v>2350</v>
      </c>
      <c r="N1588" s="126"/>
      <c r="Q1588" t="s">
        <v>2358</v>
      </c>
      <c r="R1588" t="s">
        <v>18851</v>
      </c>
      <c r="S1588" s="120">
        <v>0.6</v>
      </c>
      <c r="U1588"/>
    </row>
    <row r="1589" spans="1:21">
      <c r="A1589">
        <v>1588</v>
      </c>
      <c r="B1589" s="1" t="s">
        <v>2359</v>
      </c>
      <c r="C1589" s="1" t="s">
        <v>87</v>
      </c>
      <c r="D1589" s="1" t="s">
        <v>2208</v>
      </c>
      <c r="E1589" t="s">
        <v>48</v>
      </c>
      <c r="F1589" t="s">
        <v>2348</v>
      </c>
      <c r="G1589" t="s">
        <v>39</v>
      </c>
      <c r="H1589" t="s">
        <v>89</v>
      </c>
      <c r="I1589" t="s">
        <v>2210</v>
      </c>
      <c r="J1589" s="1">
        <v>2</v>
      </c>
      <c r="K1589" t="s">
        <v>2348</v>
      </c>
      <c r="L1589" t="s">
        <v>2349</v>
      </c>
      <c r="M1589" t="s">
        <v>2350</v>
      </c>
      <c r="N1589" s="126"/>
      <c r="Q1589" t="s">
        <v>2359</v>
      </c>
      <c r="R1589" t="s">
        <v>18851</v>
      </c>
      <c r="S1589" s="120">
        <v>0.6</v>
      </c>
      <c r="U1589"/>
    </row>
    <row r="1590" spans="1:21">
      <c r="A1590">
        <v>1589</v>
      </c>
      <c r="B1590" s="1" t="s">
        <v>2217</v>
      </c>
      <c r="C1590" s="1" t="s">
        <v>87</v>
      </c>
      <c r="D1590" s="1" t="s">
        <v>2208</v>
      </c>
      <c r="E1590" t="s">
        <v>48</v>
      </c>
      <c r="F1590" t="s">
        <v>2348</v>
      </c>
      <c r="G1590" t="s">
        <v>39</v>
      </c>
      <c r="H1590" t="s">
        <v>89</v>
      </c>
      <c r="I1590" t="s">
        <v>2210</v>
      </c>
      <c r="J1590" s="1">
        <v>2</v>
      </c>
      <c r="K1590" t="s">
        <v>2348</v>
      </c>
      <c r="L1590" t="s">
        <v>2349</v>
      </c>
      <c r="M1590" t="s">
        <v>2350</v>
      </c>
      <c r="N1590" s="126"/>
      <c r="Q1590" t="s">
        <v>2217</v>
      </c>
      <c r="R1590" t="s">
        <v>18851</v>
      </c>
      <c r="S1590" s="120">
        <v>0.6</v>
      </c>
      <c r="U1590"/>
    </row>
    <row r="1591" spans="1:21">
      <c r="A1591">
        <v>1590</v>
      </c>
      <c r="B1591" s="1" t="s">
        <v>2360</v>
      </c>
      <c r="C1591" s="1" t="s">
        <v>105</v>
      </c>
      <c r="D1591" s="1" t="s">
        <v>2208</v>
      </c>
      <c r="E1591" t="s">
        <v>48</v>
      </c>
      <c r="F1591" t="s">
        <v>2361</v>
      </c>
      <c r="G1591" t="s">
        <v>39</v>
      </c>
      <c r="H1591" t="s">
        <v>107</v>
      </c>
      <c r="I1591" t="s">
        <v>2210</v>
      </c>
      <c r="J1591" s="1">
        <v>2</v>
      </c>
      <c r="K1591" t="s">
        <v>2361</v>
      </c>
      <c r="L1591" t="s">
        <v>2362</v>
      </c>
      <c r="M1591" t="s">
        <v>2363</v>
      </c>
      <c r="N1591" s="126"/>
      <c r="Q1591" t="s">
        <v>2360</v>
      </c>
      <c r="R1591" t="s">
        <v>18852</v>
      </c>
      <c r="S1591" s="120">
        <v>0.6</v>
      </c>
      <c r="U1591"/>
    </row>
    <row r="1592" spans="1:21">
      <c r="A1592">
        <v>1591</v>
      </c>
      <c r="B1592" s="1" t="s">
        <v>2364</v>
      </c>
      <c r="C1592" s="1" t="s">
        <v>133</v>
      </c>
      <c r="D1592" s="1" t="s">
        <v>2208</v>
      </c>
      <c r="E1592" t="s">
        <v>48</v>
      </c>
      <c r="F1592" t="s">
        <v>2365</v>
      </c>
      <c r="G1592" t="s">
        <v>39</v>
      </c>
      <c r="H1592" t="s">
        <v>135</v>
      </c>
      <c r="I1592" t="s">
        <v>2210</v>
      </c>
      <c r="J1592" s="1">
        <v>2</v>
      </c>
      <c r="K1592" t="s">
        <v>2365</v>
      </c>
      <c r="L1592" t="s">
        <v>2366</v>
      </c>
      <c r="M1592" t="s">
        <v>2367</v>
      </c>
      <c r="N1592" s="126"/>
      <c r="Q1592" t="s">
        <v>2364</v>
      </c>
      <c r="R1592" t="s">
        <v>18853</v>
      </c>
      <c r="S1592" s="120">
        <v>0.6</v>
      </c>
      <c r="U1592"/>
    </row>
    <row r="1593" spans="1:21">
      <c r="A1593">
        <v>1592</v>
      </c>
      <c r="B1593" s="1" t="s">
        <v>2368</v>
      </c>
      <c r="C1593" s="1" t="s">
        <v>133</v>
      </c>
      <c r="D1593" s="1" t="s">
        <v>2208</v>
      </c>
      <c r="E1593" t="s">
        <v>48</v>
      </c>
      <c r="F1593" t="s">
        <v>2365</v>
      </c>
      <c r="G1593" t="s">
        <v>39</v>
      </c>
      <c r="H1593" t="s">
        <v>135</v>
      </c>
      <c r="I1593" t="s">
        <v>2210</v>
      </c>
      <c r="J1593" s="1">
        <v>2</v>
      </c>
      <c r="K1593" t="s">
        <v>2365</v>
      </c>
      <c r="L1593" t="s">
        <v>2366</v>
      </c>
      <c r="M1593" t="s">
        <v>2367</v>
      </c>
      <c r="N1593" s="126"/>
      <c r="Q1593" t="s">
        <v>2368</v>
      </c>
      <c r="R1593" t="s">
        <v>18853</v>
      </c>
      <c r="S1593" s="120">
        <v>0.6</v>
      </c>
      <c r="U1593"/>
    </row>
    <row r="1594" spans="1:21">
      <c r="A1594">
        <v>1593</v>
      </c>
      <c r="B1594" s="1" t="s">
        <v>2369</v>
      </c>
      <c r="C1594" s="1" t="s">
        <v>133</v>
      </c>
      <c r="D1594" s="1" t="s">
        <v>2208</v>
      </c>
      <c r="E1594" t="s">
        <v>48</v>
      </c>
      <c r="F1594" t="s">
        <v>2365</v>
      </c>
      <c r="G1594" t="s">
        <v>39</v>
      </c>
      <c r="H1594" t="s">
        <v>135</v>
      </c>
      <c r="I1594" t="s">
        <v>2210</v>
      </c>
      <c r="J1594" s="1">
        <v>2</v>
      </c>
      <c r="K1594" t="s">
        <v>2365</v>
      </c>
      <c r="L1594" t="s">
        <v>2366</v>
      </c>
      <c r="M1594" t="s">
        <v>2367</v>
      </c>
      <c r="N1594" s="126"/>
      <c r="Q1594" t="s">
        <v>2369</v>
      </c>
      <c r="R1594" t="s">
        <v>18853</v>
      </c>
      <c r="S1594" s="120">
        <v>0.6</v>
      </c>
      <c r="U1594"/>
    </row>
    <row r="1595" spans="1:21">
      <c r="A1595">
        <v>1594</v>
      </c>
      <c r="B1595" s="1" t="s">
        <v>2370</v>
      </c>
      <c r="C1595" s="1" t="s">
        <v>47</v>
      </c>
      <c r="D1595" s="1" t="s">
        <v>2208</v>
      </c>
      <c r="E1595" t="s">
        <v>48</v>
      </c>
      <c r="F1595" t="s">
        <v>2371</v>
      </c>
      <c r="G1595" t="s">
        <v>39</v>
      </c>
      <c r="H1595" t="s">
        <v>49</v>
      </c>
      <c r="I1595" t="s">
        <v>2210</v>
      </c>
      <c r="J1595" s="1">
        <v>2</v>
      </c>
      <c r="K1595" t="s">
        <v>2372</v>
      </c>
      <c r="L1595" t="s">
        <v>2373</v>
      </c>
      <c r="M1595" t="s">
        <v>2374</v>
      </c>
      <c r="N1595" s="126">
        <v>0.01</v>
      </c>
      <c r="Q1595" t="s">
        <v>2370</v>
      </c>
      <c r="R1595" t="s">
        <v>18854</v>
      </c>
      <c r="S1595" s="120">
        <v>0.6</v>
      </c>
      <c r="U1595"/>
    </row>
    <row r="1596" spans="1:21">
      <c r="A1596">
        <v>1595</v>
      </c>
      <c r="B1596" s="1" t="s">
        <v>2375</v>
      </c>
      <c r="C1596" s="1" t="s">
        <v>47</v>
      </c>
      <c r="D1596" s="1" t="s">
        <v>2208</v>
      </c>
      <c r="E1596" t="s">
        <v>48</v>
      </c>
      <c r="F1596" t="s">
        <v>2371</v>
      </c>
      <c r="G1596" t="s">
        <v>39</v>
      </c>
      <c r="H1596" t="s">
        <v>49</v>
      </c>
      <c r="I1596" t="s">
        <v>2210</v>
      </c>
      <c r="J1596" s="1">
        <v>2</v>
      </c>
      <c r="K1596" t="s">
        <v>2372</v>
      </c>
      <c r="L1596" t="s">
        <v>2373</v>
      </c>
      <c r="M1596" t="s">
        <v>2374</v>
      </c>
      <c r="N1596" s="126"/>
      <c r="Q1596" t="s">
        <v>2375</v>
      </c>
      <c r="R1596" t="s">
        <v>18854</v>
      </c>
      <c r="S1596" s="120">
        <v>0.6</v>
      </c>
      <c r="U1596"/>
    </row>
    <row r="1597" spans="1:21">
      <c r="A1597">
        <v>1596</v>
      </c>
      <c r="B1597" s="1" t="s">
        <v>2376</v>
      </c>
      <c r="C1597" s="1" t="s">
        <v>164</v>
      </c>
      <c r="D1597" s="1" t="s">
        <v>2208</v>
      </c>
      <c r="E1597" t="s">
        <v>48</v>
      </c>
      <c r="F1597" t="s">
        <v>2377</v>
      </c>
      <c r="G1597" t="s">
        <v>39</v>
      </c>
      <c r="H1597" t="s">
        <v>166</v>
      </c>
      <c r="I1597" t="s">
        <v>2210</v>
      </c>
      <c r="J1597" s="1">
        <v>2</v>
      </c>
      <c r="K1597" t="s">
        <v>2377</v>
      </c>
      <c r="L1597" t="s">
        <v>2378</v>
      </c>
      <c r="M1597" t="s">
        <v>2379</v>
      </c>
      <c r="N1597" s="126">
        <v>0.01</v>
      </c>
      <c r="Q1597" t="s">
        <v>2376</v>
      </c>
      <c r="R1597" t="s">
        <v>18855</v>
      </c>
      <c r="S1597" s="120">
        <v>0.6</v>
      </c>
      <c r="U1597"/>
    </row>
    <row r="1598" spans="1:21">
      <c r="A1598">
        <v>1597</v>
      </c>
      <c r="B1598" s="1" t="s">
        <v>2380</v>
      </c>
      <c r="C1598" s="1" t="s">
        <v>175</v>
      </c>
      <c r="D1598" s="1" t="s">
        <v>2208</v>
      </c>
      <c r="E1598" t="s">
        <v>48</v>
      </c>
      <c r="F1598" t="s">
        <v>2381</v>
      </c>
      <c r="G1598" t="s">
        <v>39</v>
      </c>
      <c r="H1598" t="s">
        <v>177</v>
      </c>
      <c r="I1598" t="s">
        <v>2210</v>
      </c>
      <c r="J1598" s="1">
        <v>2</v>
      </c>
      <c r="K1598" t="s">
        <v>2382</v>
      </c>
      <c r="L1598" t="s">
        <v>2383</v>
      </c>
      <c r="M1598" t="s">
        <v>2384</v>
      </c>
      <c r="N1598" s="126"/>
      <c r="Q1598" t="s">
        <v>2380</v>
      </c>
      <c r="R1598" t="s">
        <v>18856</v>
      </c>
      <c r="S1598" s="120">
        <v>0.6</v>
      </c>
      <c r="U1598"/>
    </row>
    <row r="1599" spans="1:21">
      <c r="A1599">
        <v>1598</v>
      </c>
      <c r="B1599" s="1" t="s">
        <v>2385</v>
      </c>
      <c r="C1599" s="1" t="s">
        <v>175</v>
      </c>
      <c r="D1599" s="1" t="s">
        <v>2208</v>
      </c>
      <c r="E1599" t="s">
        <v>48</v>
      </c>
      <c r="F1599" t="s">
        <v>2381</v>
      </c>
      <c r="G1599" t="s">
        <v>39</v>
      </c>
      <c r="H1599" t="s">
        <v>177</v>
      </c>
      <c r="I1599" t="s">
        <v>2210</v>
      </c>
      <c r="J1599" s="1">
        <v>2</v>
      </c>
      <c r="K1599" t="s">
        <v>2382</v>
      </c>
      <c r="L1599" t="s">
        <v>2383</v>
      </c>
      <c r="M1599" t="s">
        <v>2384</v>
      </c>
      <c r="N1599" s="126"/>
      <c r="Q1599" t="s">
        <v>2385</v>
      </c>
      <c r="R1599" t="s">
        <v>18856</v>
      </c>
      <c r="S1599" s="120">
        <v>0.6</v>
      </c>
      <c r="U1599"/>
    </row>
    <row r="1600" spans="1:21">
      <c r="A1600">
        <v>1599</v>
      </c>
      <c r="B1600" s="1" t="s">
        <v>2386</v>
      </c>
      <c r="C1600" s="1" t="s">
        <v>175</v>
      </c>
      <c r="D1600" s="1" t="s">
        <v>2208</v>
      </c>
      <c r="E1600" t="s">
        <v>48</v>
      </c>
      <c r="F1600" t="s">
        <v>2381</v>
      </c>
      <c r="G1600" t="s">
        <v>39</v>
      </c>
      <c r="H1600" t="s">
        <v>177</v>
      </c>
      <c r="I1600" t="s">
        <v>2210</v>
      </c>
      <c r="J1600" s="1">
        <v>2</v>
      </c>
      <c r="K1600" t="s">
        <v>2382</v>
      </c>
      <c r="L1600" t="s">
        <v>2383</v>
      </c>
      <c r="M1600" t="s">
        <v>2384</v>
      </c>
      <c r="N1600" s="126"/>
      <c r="Q1600" t="s">
        <v>2386</v>
      </c>
      <c r="R1600" t="s">
        <v>18856</v>
      </c>
      <c r="S1600" s="120">
        <v>0.6</v>
      </c>
      <c r="U1600"/>
    </row>
    <row r="1601" spans="1:21">
      <c r="A1601">
        <v>1600</v>
      </c>
      <c r="B1601" s="1" t="s">
        <v>2387</v>
      </c>
      <c r="C1601" s="1" t="s">
        <v>175</v>
      </c>
      <c r="D1601" s="1" t="s">
        <v>2208</v>
      </c>
      <c r="E1601" t="s">
        <v>48</v>
      </c>
      <c r="F1601" t="s">
        <v>2381</v>
      </c>
      <c r="G1601" t="s">
        <v>39</v>
      </c>
      <c r="H1601" t="s">
        <v>177</v>
      </c>
      <c r="I1601" t="s">
        <v>2210</v>
      </c>
      <c r="J1601" s="1">
        <v>2</v>
      </c>
      <c r="K1601" t="s">
        <v>2382</v>
      </c>
      <c r="L1601" t="s">
        <v>2383</v>
      </c>
      <c r="M1601" t="s">
        <v>2384</v>
      </c>
      <c r="N1601" s="126"/>
      <c r="Q1601" t="s">
        <v>2387</v>
      </c>
      <c r="R1601" t="s">
        <v>18856</v>
      </c>
      <c r="S1601" s="120">
        <v>0.6</v>
      </c>
      <c r="U1601"/>
    </row>
    <row r="1602" spans="1:21">
      <c r="A1602">
        <v>1601</v>
      </c>
      <c r="B1602" s="1" t="s">
        <v>2388</v>
      </c>
      <c r="C1602" s="1" t="s">
        <v>175</v>
      </c>
      <c r="D1602" s="1" t="s">
        <v>2208</v>
      </c>
      <c r="E1602" t="s">
        <v>48</v>
      </c>
      <c r="F1602" t="s">
        <v>2381</v>
      </c>
      <c r="G1602" t="s">
        <v>39</v>
      </c>
      <c r="H1602" t="s">
        <v>177</v>
      </c>
      <c r="I1602" t="s">
        <v>2210</v>
      </c>
      <c r="J1602" s="1">
        <v>2</v>
      </c>
      <c r="K1602" t="s">
        <v>2382</v>
      </c>
      <c r="L1602" t="s">
        <v>2383</v>
      </c>
      <c r="M1602" t="s">
        <v>2384</v>
      </c>
      <c r="N1602" s="126"/>
      <c r="Q1602" t="s">
        <v>2388</v>
      </c>
      <c r="R1602" t="s">
        <v>18856</v>
      </c>
      <c r="S1602" s="120">
        <v>0.6</v>
      </c>
      <c r="U1602"/>
    </row>
    <row r="1603" spans="1:21">
      <c r="A1603">
        <v>1602</v>
      </c>
      <c r="B1603" s="1" t="s">
        <v>2389</v>
      </c>
      <c r="C1603" s="1" t="s">
        <v>175</v>
      </c>
      <c r="D1603" s="1" t="s">
        <v>2208</v>
      </c>
      <c r="E1603" t="s">
        <v>48</v>
      </c>
      <c r="F1603" t="s">
        <v>2381</v>
      </c>
      <c r="G1603" t="s">
        <v>39</v>
      </c>
      <c r="H1603" t="s">
        <v>177</v>
      </c>
      <c r="I1603" t="s">
        <v>2210</v>
      </c>
      <c r="J1603" s="1">
        <v>2</v>
      </c>
      <c r="K1603" t="s">
        <v>2382</v>
      </c>
      <c r="L1603" t="s">
        <v>2383</v>
      </c>
      <c r="M1603" t="s">
        <v>2384</v>
      </c>
      <c r="N1603" s="126"/>
      <c r="Q1603" t="s">
        <v>2389</v>
      </c>
      <c r="R1603" t="s">
        <v>18856</v>
      </c>
      <c r="S1603" s="120">
        <v>0.6</v>
      </c>
      <c r="U1603"/>
    </row>
    <row r="1604" spans="1:21">
      <c r="A1604">
        <v>1603</v>
      </c>
      <c r="B1604" s="1" t="s">
        <v>2390</v>
      </c>
      <c r="C1604" s="1" t="s">
        <v>175</v>
      </c>
      <c r="D1604" s="1" t="s">
        <v>2208</v>
      </c>
      <c r="E1604" t="s">
        <v>48</v>
      </c>
      <c r="F1604" t="s">
        <v>2381</v>
      </c>
      <c r="G1604" t="s">
        <v>39</v>
      </c>
      <c r="H1604" t="s">
        <v>177</v>
      </c>
      <c r="I1604" t="s">
        <v>2210</v>
      </c>
      <c r="J1604" s="1">
        <v>2</v>
      </c>
      <c r="K1604" t="s">
        <v>2382</v>
      </c>
      <c r="L1604" t="s">
        <v>2383</v>
      </c>
      <c r="M1604" t="s">
        <v>2384</v>
      </c>
      <c r="N1604" s="126"/>
      <c r="Q1604" t="s">
        <v>2390</v>
      </c>
      <c r="R1604" t="s">
        <v>18856</v>
      </c>
      <c r="S1604" s="120">
        <v>0.6</v>
      </c>
      <c r="U1604"/>
    </row>
    <row r="1605" spans="1:21">
      <c r="A1605">
        <v>1604</v>
      </c>
      <c r="B1605" s="1" t="s">
        <v>2391</v>
      </c>
      <c r="C1605" s="1" t="s">
        <v>175</v>
      </c>
      <c r="D1605" s="1" t="s">
        <v>2208</v>
      </c>
      <c r="E1605" t="s">
        <v>48</v>
      </c>
      <c r="F1605" t="s">
        <v>2381</v>
      </c>
      <c r="G1605" t="s">
        <v>39</v>
      </c>
      <c r="H1605" t="s">
        <v>177</v>
      </c>
      <c r="I1605" t="s">
        <v>2210</v>
      </c>
      <c r="J1605" s="1">
        <v>2</v>
      </c>
      <c r="K1605" t="s">
        <v>2382</v>
      </c>
      <c r="L1605" t="s">
        <v>2383</v>
      </c>
      <c r="M1605" t="s">
        <v>2384</v>
      </c>
      <c r="N1605" s="126"/>
      <c r="Q1605" t="s">
        <v>2391</v>
      </c>
      <c r="R1605" t="s">
        <v>18856</v>
      </c>
      <c r="S1605" s="120">
        <v>0.6</v>
      </c>
      <c r="U1605"/>
    </row>
    <row r="1606" spans="1:21">
      <c r="A1606">
        <v>1605</v>
      </c>
      <c r="B1606" s="1" t="s">
        <v>2392</v>
      </c>
      <c r="C1606" s="1" t="s">
        <v>175</v>
      </c>
      <c r="D1606" s="1" t="s">
        <v>2208</v>
      </c>
      <c r="E1606" t="s">
        <v>48</v>
      </c>
      <c r="F1606" t="s">
        <v>2381</v>
      </c>
      <c r="G1606" t="s">
        <v>39</v>
      </c>
      <c r="H1606" t="s">
        <v>177</v>
      </c>
      <c r="I1606" t="s">
        <v>2210</v>
      </c>
      <c r="J1606" s="1">
        <v>2</v>
      </c>
      <c r="K1606" t="s">
        <v>2382</v>
      </c>
      <c r="L1606" t="s">
        <v>2383</v>
      </c>
      <c r="M1606" t="s">
        <v>2384</v>
      </c>
      <c r="N1606" s="126"/>
      <c r="Q1606" t="s">
        <v>2392</v>
      </c>
      <c r="R1606" t="s">
        <v>18856</v>
      </c>
      <c r="S1606" s="120">
        <v>0.6</v>
      </c>
      <c r="U1606"/>
    </row>
    <row r="1607" spans="1:21">
      <c r="A1607">
        <v>1606</v>
      </c>
      <c r="B1607" s="1" t="s">
        <v>2393</v>
      </c>
      <c r="C1607" s="1" t="s">
        <v>175</v>
      </c>
      <c r="D1607" s="1" t="s">
        <v>2208</v>
      </c>
      <c r="E1607" t="s">
        <v>48</v>
      </c>
      <c r="F1607" t="s">
        <v>2381</v>
      </c>
      <c r="G1607" t="s">
        <v>39</v>
      </c>
      <c r="H1607" t="s">
        <v>177</v>
      </c>
      <c r="I1607" t="s">
        <v>2210</v>
      </c>
      <c r="J1607" s="1">
        <v>2</v>
      </c>
      <c r="K1607" t="s">
        <v>2382</v>
      </c>
      <c r="L1607" t="s">
        <v>2383</v>
      </c>
      <c r="M1607" t="s">
        <v>2384</v>
      </c>
      <c r="N1607" s="126"/>
      <c r="Q1607" t="s">
        <v>2393</v>
      </c>
      <c r="R1607" t="s">
        <v>18856</v>
      </c>
      <c r="S1607" s="120">
        <v>0.6</v>
      </c>
      <c r="U1607"/>
    </row>
    <row r="1608" spans="1:21">
      <c r="A1608">
        <v>1607</v>
      </c>
      <c r="B1608" s="1" t="s">
        <v>2394</v>
      </c>
      <c r="C1608" s="1" t="s">
        <v>175</v>
      </c>
      <c r="D1608" s="1" t="s">
        <v>2208</v>
      </c>
      <c r="E1608" t="s">
        <v>48</v>
      </c>
      <c r="F1608" t="s">
        <v>2381</v>
      </c>
      <c r="G1608" t="s">
        <v>39</v>
      </c>
      <c r="H1608" t="s">
        <v>177</v>
      </c>
      <c r="I1608" t="s">
        <v>2210</v>
      </c>
      <c r="J1608" s="1">
        <v>2</v>
      </c>
      <c r="K1608" t="s">
        <v>2382</v>
      </c>
      <c r="L1608" t="s">
        <v>2383</v>
      </c>
      <c r="M1608" t="s">
        <v>2384</v>
      </c>
      <c r="N1608" s="126"/>
      <c r="Q1608" t="s">
        <v>2394</v>
      </c>
      <c r="R1608" t="s">
        <v>18856</v>
      </c>
      <c r="S1608" s="120">
        <v>0.6</v>
      </c>
      <c r="U1608"/>
    </row>
    <row r="1609" spans="1:21">
      <c r="A1609">
        <v>1608</v>
      </c>
      <c r="B1609" s="1" t="s">
        <v>2395</v>
      </c>
      <c r="C1609" s="1" t="s">
        <v>175</v>
      </c>
      <c r="D1609" s="1" t="s">
        <v>2208</v>
      </c>
      <c r="E1609" t="s">
        <v>48</v>
      </c>
      <c r="F1609" t="s">
        <v>2381</v>
      </c>
      <c r="G1609" t="s">
        <v>39</v>
      </c>
      <c r="H1609" t="s">
        <v>177</v>
      </c>
      <c r="I1609" t="s">
        <v>2210</v>
      </c>
      <c r="J1609" s="1">
        <v>2</v>
      </c>
      <c r="K1609" t="s">
        <v>2382</v>
      </c>
      <c r="L1609" t="s">
        <v>2383</v>
      </c>
      <c r="M1609" t="s">
        <v>2384</v>
      </c>
      <c r="N1609" s="126"/>
      <c r="Q1609" t="s">
        <v>2395</v>
      </c>
      <c r="R1609" t="s">
        <v>18856</v>
      </c>
      <c r="S1609" s="120">
        <v>0.6</v>
      </c>
      <c r="U1609"/>
    </row>
    <row r="1610" spans="1:21">
      <c r="A1610">
        <v>1609</v>
      </c>
      <c r="B1610" s="1" t="s">
        <v>2396</v>
      </c>
      <c r="C1610" s="1" t="s">
        <v>175</v>
      </c>
      <c r="D1610" s="1" t="s">
        <v>2208</v>
      </c>
      <c r="E1610" t="s">
        <v>48</v>
      </c>
      <c r="F1610" t="s">
        <v>2381</v>
      </c>
      <c r="G1610" t="s">
        <v>39</v>
      </c>
      <c r="H1610" t="s">
        <v>177</v>
      </c>
      <c r="I1610" t="s">
        <v>2210</v>
      </c>
      <c r="J1610" s="1">
        <v>2</v>
      </c>
      <c r="K1610" t="s">
        <v>2382</v>
      </c>
      <c r="L1610" t="s">
        <v>2383</v>
      </c>
      <c r="M1610" t="s">
        <v>2384</v>
      </c>
      <c r="N1610" s="126"/>
      <c r="Q1610" t="s">
        <v>2396</v>
      </c>
      <c r="R1610" t="s">
        <v>18856</v>
      </c>
      <c r="S1610" s="120">
        <v>0.6</v>
      </c>
      <c r="U1610"/>
    </row>
    <row r="1611" spans="1:21">
      <c r="A1611">
        <v>1610</v>
      </c>
      <c r="B1611" s="1" t="s">
        <v>2397</v>
      </c>
      <c r="C1611" s="1" t="s">
        <v>175</v>
      </c>
      <c r="D1611" s="1" t="s">
        <v>2208</v>
      </c>
      <c r="E1611" t="s">
        <v>48</v>
      </c>
      <c r="F1611" t="s">
        <v>2381</v>
      </c>
      <c r="G1611" t="s">
        <v>39</v>
      </c>
      <c r="H1611" t="s">
        <v>177</v>
      </c>
      <c r="I1611" t="s">
        <v>2210</v>
      </c>
      <c r="J1611" s="1">
        <v>2</v>
      </c>
      <c r="K1611" t="s">
        <v>2382</v>
      </c>
      <c r="L1611" t="s">
        <v>2383</v>
      </c>
      <c r="M1611" t="s">
        <v>2384</v>
      </c>
      <c r="N1611" s="126"/>
      <c r="Q1611" t="s">
        <v>2397</v>
      </c>
      <c r="R1611" t="s">
        <v>18856</v>
      </c>
      <c r="S1611" s="120">
        <v>0.6</v>
      </c>
      <c r="U1611"/>
    </row>
    <row r="1612" spans="1:21">
      <c r="A1612">
        <v>1611</v>
      </c>
      <c r="B1612" s="1" t="s">
        <v>2398</v>
      </c>
      <c r="C1612" s="1" t="s">
        <v>175</v>
      </c>
      <c r="D1612" s="1" t="s">
        <v>2208</v>
      </c>
      <c r="E1612" t="s">
        <v>48</v>
      </c>
      <c r="F1612" t="s">
        <v>2381</v>
      </c>
      <c r="G1612" t="s">
        <v>39</v>
      </c>
      <c r="H1612" t="s">
        <v>177</v>
      </c>
      <c r="I1612" t="s">
        <v>2210</v>
      </c>
      <c r="J1612" s="1">
        <v>2</v>
      </c>
      <c r="K1612" t="s">
        <v>2382</v>
      </c>
      <c r="L1612" t="s">
        <v>2383</v>
      </c>
      <c r="M1612" t="s">
        <v>2384</v>
      </c>
      <c r="N1612" s="126">
        <v>0.01</v>
      </c>
      <c r="Q1612" t="s">
        <v>2398</v>
      </c>
      <c r="R1612" t="s">
        <v>18856</v>
      </c>
      <c r="S1612" s="120">
        <v>0.6</v>
      </c>
      <c r="U1612"/>
    </row>
    <row r="1613" spans="1:21">
      <c r="A1613">
        <v>1612</v>
      </c>
      <c r="B1613" s="1" t="s">
        <v>2399</v>
      </c>
      <c r="C1613" s="1" t="s">
        <v>175</v>
      </c>
      <c r="D1613" s="1" t="s">
        <v>2208</v>
      </c>
      <c r="E1613" t="s">
        <v>48</v>
      </c>
      <c r="F1613" t="s">
        <v>2381</v>
      </c>
      <c r="G1613" t="s">
        <v>39</v>
      </c>
      <c r="H1613" t="s">
        <v>177</v>
      </c>
      <c r="I1613" t="s">
        <v>2210</v>
      </c>
      <c r="J1613" s="1">
        <v>2</v>
      </c>
      <c r="K1613" t="s">
        <v>2382</v>
      </c>
      <c r="L1613" t="s">
        <v>2383</v>
      </c>
      <c r="M1613" t="s">
        <v>2384</v>
      </c>
      <c r="N1613" s="126"/>
      <c r="Q1613" t="s">
        <v>2399</v>
      </c>
      <c r="R1613" t="s">
        <v>18856</v>
      </c>
      <c r="S1613" s="120">
        <v>0.6</v>
      </c>
      <c r="U1613"/>
    </row>
    <row r="1614" spans="1:21">
      <c r="A1614">
        <v>1613</v>
      </c>
      <c r="B1614" s="1" t="s">
        <v>2400</v>
      </c>
      <c r="C1614" s="1" t="s">
        <v>175</v>
      </c>
      <c r="D1614" s="1" t="s">
        <v>2208</v>
      </c>
      <c r="E1614" t="s">
        <v>48</v>
      </c>
      <c r="F1614" t="s">
        <v>2381</v>
      </c>
      <c r="G1614" t="s">
        <v>39</v>
      </c>
      <c r="H1614" t="s">
        <v>177</v>
      </c>
      <c r="I1614" t="s">
        <v>2210</v>
      </c>
      <c r="J1614" s="1">
        <v>2</v>
      </c>
      <c r="K1614" t="s">
        <v>2382</v>
      </c>
      <c r="L1614" t="s">
        <v>2383</v>
      </c>
      <c r="M1614" t="s">
        <v>2384</v>
      </c>
      <c r="N1614" s="126"/>
      <c r="Q1614" t="s">
        <v>2400</v>
      </c>
      <c r="R1614" t="s">
        <v>18856</v>
      </c>
      <c r="S1614" s="120">
        <v>0.6</v>
      </c>
      <c r="U1614"/>
    </row>
    <row r="1615" spans="1:21">
      <c r="A1615">
        <v>1614</v>
      </c>
      <c r="B1615" s="1" t="s">
        <v>2401</v>
      </c>
      <c r="C1615" s="1" t="s">
        <v>593</v>
      </c>
      <c r="D1615" s="1" t="s">
        <v>2208</v>
      </c>
      <c r="E1615" t="s">
        <v>48</v>
      </c>
      <c r="F1615" t="s">
        <v>2402</v>
      </c>
      <c r="G1615" t="s">
        <v>39</v>
      </c>
      <c r="H1615" t="s">
        <v>595</v>
      </c>
      <c r="I1615" t="s">
        <v>2210</v>
      </c>
      <c r="J1615" s="1">
        <v>2</v>
      </c>
      <c r="K1615" t="s">
        <v>2402</v>
      </c>
      <c r="L1615" t="s">
        <v>2403</v>
      </c>
      <c r="M1615" t="s">
        <v>2404</v>
      </c>
      <c r="N1615" s="126"/>
      <c r="Q1615" t="s">
        <v>2401</v>
      </c>
      <c r="R1615" t="s">
        <v>18857</v>
      </c>
      <c r="S1615" s="120">
        <v>0.6</v>
      </c>
      <c r="U1615"/>
    </row>
    <row r="1616" spans="1:21">
      <c r="A1616">
        <v>1615</v>
      </c>
      <c r="B1616" s="1" t="s">
        <v>2405</v>
      </c>
      <c r="C1616" s="1" t="s">
        <v>593</v>
      </c>
      <c r="D1616" s="1" t="s">
        <v>2208</v>
      </c>
      <c r="E1616" t="s">
        <v>48</v>
      </c>
      <c r="F1616" t="s">
        <v>2402</v>
      </c>
      <c r="G1616" t="s">
        <v>39</v>
      </c>
      <c r="H1616" t="s">
        <v>595</v>
      </c>
      <c r="I1616" t="s">
        <v>2210</v>
      </c>
      <c r="J1616" s="1">
        <v>2</v>
      </c>
      <c r="K1616" t="s">
        <v>2402</v>
      </c>
      <c r="L1616" t="s">
        <v>2403</v>
      </c>
      <c r="M1616" t="s">
        <v>2404</v>
      </c>
      <c r="N1616" s="126"/>
      <c r="Q1616" t="s">
        <v>2405</v>
      </c>
      <c r="R1616" t="s">
        <v>18857</v>
      </c>
      <c r="S1616" s="120">
        <v>0.6</v>
      </c>
      <c r="U1616"/>
    </row>
    <row r="1617" spans="1:21">
      <c r="A1617">
        <v>1616</v>
      </c>
      <c r="B1617" s="1" t="s">
        <v>2406</v>
      </c>
      <c r="C1617" s="1" t="s">
        <v>593</v>
      </c>
      <c r="D1617" s="1" t="s">
        <v>2208</v>
      </c>
      <c r="E1617" t="s">
        <v>48</v>
      </c>
      <c r="F1617" t="s">
        <v>2402</v>
      </c>
      <c r="G1617" t="s">
        <v>39</v>
      </c>
      <c r="H1617" t="s">
        <v>595</v>
      </c>
      <c r="I1617" t="s">
        <v>2210</v>
      </c>
      <c r="J1617" s="1">
        <v>2</v>
      </c>
      <c r="K1617" t="s">
        <v>2402</v>
      </c>
      <c r="L1617" t="s">
        <v>2403</v>
      </c>
      <c r="M1617" t="s">
        <v>2404</v>
      </c>
      <c r="N1617" s="126"/>
      <c r="Q1617" t="s">
        <v>2406</v>
      </c>
      <c r="R1617" t="s">
        <v>18857</v>
      </c>
      <c r="S1617" s="120">
        <v>0.6</v>
      </c>
      <c r="U1617"/>
    </row>
    <row r="1618" spans="1:21">
      <c r="A1618">
        <v>1617</v>
      </c>
      <c r="B1618" s="1" t="s">
        <v>2407</v>
      </c>
      <c r="C1618" s="1" t="s">
        <v>36</v>
      </c>
      <c r="D1618" s="1" t="s">
        <v>2208</v>
      </c>
      <c r="E1618" t="s">
        <v>48</v>
      </c>
      <c r="F1618" t="s">
        <v>2408</v>
      </c>
      <c r="G1618" t="s">
        <v>39</v>
      </c>
      <c r="H1618" t="s">
        <v>40</v>
      </c>
      <c r="I1618" t="s">
        <v>2210</v>
      </c>
      <c r="J1618" s="1">
        <v>2</v>
      </c>
      <c r="K1618" t="s">
        <v>2409</v>
      </c>
      <c r="L1618" t="s">
        <v>2410</v>
      </c>
      <c r="M1618" t="s">
        <v>2411</v>
      </c>
      <c r="N1618" s="126"/>
      <c r="Q1618" t="s">
        <v>2407</v>
      </c>
      <c r="R1618" t="s">
        <v>18858</v>
      </c>
      <c r="S1618" s="120">
        <v>0.6</v>
      </c>
      <c r="U1618"/>
    </row>
    <row r="1619" spans="1:21">
      <c r="A1619">
        <v>1618</v>
      </c>
      <c r="B1619" s="1" t="s">
        <v>2412</v>
      </c>
      <c r="C1619" s="1" t="s">
        <v>36</v>
      </c>
      <c r="D1619" s="1" t="s">
        <v>2208</v>
      </c>
      <c r="E1619" t="s">
        <v>48</v>
      </c>
      <c r="F1619" t="s">
        <v>2408</v>
      </c>
      <c r="G1619" t="s">
        <v>39</v>
      </c>
      <c r="H1619" t="s">
        <v>40</v>
      </c>
      <c r="I1619" t="s">
        <v>2210</v>
      </c>
      <c r="J1619" s="1">
        <v>2</v>
      </c>
      <c r="K1619" t="s">
        <v>2409</v>
      </c>
      <c r="L1619" t="s">
        <v>2410</v>
      </c>
      <c r="M1619" t="s">
        <v>2411</v>
      </c>
      <c r="N1619" s="126"/>
      <c r="Q1619" t="s">
        <v>2412</v>
      </c>
      <c r="R1619" t="s">
        <v>18858</v>
      </c>
      <c r="S1619" s="120">
        <v>0.6</v>
      </c>
      <c r="U1619"/>
    </row>
    <row r="1620" spans="1:21">
      <c r="A1620">
        <v>1619</v>
      </c>
      <c r="B1620" s="1" t="s">
        <v>2413</v>
      </c>
      <c r="C1620" s="1" t="s">
        <v>36</v>
      </c>
      <c r="D1620" s="1" t="s">
        <v>2208</v>
      </c>
      <c r="E1620" t="s">
        <v>48</v>
      </c>
      <c r="F1620" t="s">
        <v>2408</v>
      </c>
      <c r="G1620" t="s">
        <v>39</v>
      </c>
      <c r="H1620" t="s">
        <v>40</v>
      </c>
      <c r="I1620" t="s">
        <v>2210</v>
      </c>
      <c r="J1620" s="1">
        <v>2</v>
      </c>
      <c r="K1620" t="s">
        <v>2409</v>
      </c>
      <c r="L1620" t="s">
        <v>2410</v>
      </c>
      <c r="M1620" t="s">
        <v>2411</v>
      </c>
      <c r="N1620" s="126"/>
      <c r="Q1620" t="s">
        <v>2413</v>
      </c>
      <c r="R1620" t="s">
        <v>18858</v>
      </c>
      <c r="S1620" s="120">
        <v>0.6</v>
      </c>
      <c r="U1620"/>
    </row>
    <row r="1621" spans="1:21">
      <c r="A1621">
        <v>1620</v>
      </c>
      <c r="B1621" s="1" t="s">
        <v>2414</v>
      </c>
      <c r="C1621" s="1" t="s">
        <v>36</v>
      </c>
      <c r="D1621" s="1" t="s">
        <v>2208</v>
      </c>
      <c r="E1621" t="s">
        <v>48</v>
      </c>
      <c r="F1621" t="s">
        <v>2408</v>
      </c>
      <c r="G1621" t="s">
        <v>39</v>
      </c>
      <c r="H1621" t="s">
        <v>40</v>
      </c>
      <c r="I1621" t="s">
        <v>2210</v>
      </c>
      <c r="J1621" s="1">
        <v>2</v>
      </c>
      <c r="K1621" t="s">
        <v>2409</v>
      </c>
      <c r="L1621" t="s">
        <v>2410</v>
      </c>
      <c r="M1621" t="s">
        <v>2411</v>
      </c>
      <c r="N1621" s="126"/>
      <c r="Q1621" t="s">
        <v>2414</v>
      </c>
      <c r="R1621" t="s">
        <v>18858</v>
      </c>
      <c r="S1621" s="120">
        <v>0.6</v>
      </c>
      <c r="U1621"/>
    </row>
    <row r="1622" spans="1:21">
      <c r="A1622">
        <v>1621</v>
      </c>
      <c r="B1622" s="1" t="s">
        <v>2415</v>
      </c>
      <c r="C1622" s="1" t="s">
        <v>36</v>
      </c>
      <c r="D1622" s="1" t="s">
        <v>2208</v>
      </c>
      <c r="E1622" t="s">
        <v>48</v>
      </c>
      <c r="F1622" t="s">
        <v>2408</v>
      </c>
      <c r="G1622" t="s">
        <v>39</v>
      </c>
      <c r="H1622" t="s">
        <v>40</v>
      </c>
      <c r="I1622" t="s">
        <v>2210</v>
      </c>
      <c r="J1622" s="1">
        <v>2</v>
      </c>
      <c r="K1622" t="s">
        <v>2409</v>
      </c>
      <c r="L1622" t="s">
        <v>2410</v>
      </c>
      <c r="M1622" t="s">
        <v>2411</v>
      </c>
      <c r="N1622" s="126"/>
      <c r="Q1622" t="s">
        <v>2415</v>
      </c>
      <c r="R1622" t="s">
        <v>18858</v>
      </c>
      <c r="S1622" s="120">
        <v>0.6</v>
      </c>
      <c r="U1622"/>
    </row>
    <row r="1623" spans="1:21">
      <c r="A1623">
        <v>1622</v>
      </c>
      <c r="B1623" s="1" t="s">
        <v>2416</v>
      </c>
      <c r="C1623" s="1" t="s">
        <v>36</v>
      </c>
      <c r="D1623" s="1" t="s">
        <v>2208</v>
      </c>
      <c r="E1623" t="s">
        <v>48</v>
      </c>
      <c r="F1623" t="s">
        <v>2408</v>
      </c>
      <c r="G1623" t="s">
        <v>39</v>
      </c>
      <c r="H1623" t="s">
        <v>40</v>
      </c>
      <c r="I1623" t="s">
        <v>2210</v>
      </c>
      <c r="J1623" s="1">
        <v>2</v>
      </c>
      <c r="K1623" t="s">
        <v>2409</v>
      </c>
      <c r="L1623" t="s">
        <v>2410</v>
      </c>
      <c r="M1623" t="s">
        <v>2411</v>
      </c>
      <c r="N1623" s="126"/>
      <c r="Q1623" t="s">
        <v>2416</v>
      </c>
      <c r="R1623" t="s">
        <v>18858</v>
      </c>
      <c r="S1623" s="120">
        <v>0.6</v>
      </c>
      <c r="U1623"/>
    </row>
    <row r="1624" spans="1:21">
      <c r="A1624">
        <v>1623</v>
      </c>
      <c r="B1624" s="1" t="s">
        <v>2417</v>
      </c>
      <c r="C1624" s="1" t="s">
        <v>201</v>
      </c>
      <c r="D1624" s="1" t="s">
        <v>2208</v>
      </c>
      <c r="E1624" t="s">
        <v>48</v>
      </c>
      <c r="F1624" t="s">
        <v>2418</v>
      </c>
      <c r="G1624" t="s">
        <v>39</v>
      </c>
      <c r="H1624" t="s">
        <v>203</v>
      </c>
      <c r="I1624" t="s">
        <v>2210</v>
      </c>
      <c r="J1624" s="1">
        <v>2</v>
      </c>
      <c r="K1624" t="s">
        <v>2418</v>
      </c>
      <c r="L1624" t="s">
        <v>2419</v>
      </c>
      <c r="M1624" t="s">
        <v>2420</v>
      </c>
      <c r="N1624" s="126"/>
      <c r="Q1624" t="s">
        <v>2417</v>
      </c>
      <c r="R1624" t="s">
        <v>18859</v>
      </c>
      <c r="S1624" s="120">
        <v>0.6</v>
      </c>
      <c r="U1624"/>
    </row>
    <row r="1625" spans="1:21">
      <c r="A1625">
        <v>1624</v>
      </c>
      <c r="B1625" s="1" t="s">
        <v>2421</v>
      </c>
      <c r="C1625" s="1" t="s">
        <v>201</v>
      </c>
      <c r="D1625" s="1" t="s">
        <v>2208</v>
      </c>
      <c r="E1625" t="s">
        <v>48</v>
      </c>
      <c r="F1625" t="s">
        <v>2418</v>
      </c>
      <c r="G1625" t="s">
        <v>39</v>
      </c>
      <c r="H1625" t="s">
        <v>203</v>
      </c>
      <c r="I1625" t="s">
        <v>2210</v>
      </c>
      <c r="J1625" s="1">
        <v>2</v>
      </c>
      <c r="K1625" t="s">
        <v>2418</v>
      </c>
      <c r="L1625" t="s">
        <v>2419</v>
      </c>
      <c r="M1625" t="s">
        <v>2420</v>
      </c>
      <c r="N1625" s="126"/>
      <c r="Q1625" t="s">
        <v>2421</v>
      </c>
      <c r="R1625" t="s">
        <v>18859</v>
      </c>
      <c r="S1625" s="120">
        <v>0.6</v>
      </c>
      <c r="U1625"/>
    </row>
    <row r="1626" spans="1:21">
      <c r="A1626">
        <v>1625</v>
      </c>
      <c r="B1626" s="1" t="s">
        <v>2422</v>
      </c>
      <c r="C1626" s="1" t="s">
        <v>201</v>
      </c>
      <c r="D1626" s="1" t="s">
        <v>2208</v>
      </c>
      <c r="E1626" t="s">
        <v>48</v>
      </c>
      <c r="F1626" t="s">
        <v>2418</v>
      </c>
      <c r="G1626" t="s">
        <v>39</v>
      </c>
      <c r="H1626" t="s">
        <v>203</v>
      </c>
      <c r="I1626" t="s">
        <v>2210</v>
      </c>
      <c r="J1626" s="1">
        <v>2</v>
      </c>
      <c r="K1626" t="s">
        <v>2418</v>
      </c>
      <c r="L1626" t="s">
        <v>2419</v>
      </c>
      <c r="M1626" t="s">
        <v>2420</v>
      </c>
      <c r="N1626" s="126"/>
      <c r="Q1626" t="s">
        <v>2422</v>
      </c>
      <c r="R1626" t="s">
        <v>18859</v>
      </c>
      <c r="S1626" s="120">
        <v>0.6</v>
      </c>
      <c r="U1626"/>
    </row>
    <row r="1627" spans="1:21">
      <c r="A1627">
        <v>1626</v>
      </c>
      <c r="B1627" s="1" t="s">
        <v>2423</v>
      </c>
      <c r="C1627" s="1" t="s">
        <v>201</v>
      </c>
      <c r="D1627" s="1" t="s">
        <v>2208</v>
      </c>
      <c r="E1627" t="s">
        <v>48</v>
      </c>
      <c r="F1627" t="s">
        <v>2418</v>
      </c>
      <c r="G1627" t="s">
        <v>39</v>
      </c>
      <c r="H1627" t="s">
        <v>203</v>
      </c>
      <c r="I1627" t="s">
        <v>2210</v>
      </c>
      <c r="J1627" s="1">
        <v>2</v>
      </c>
      <c r="K1627" t="s">
        <v>2418</v>
      </c>
      <c r="L1627" t="s">
        <v>2419</v>
      </c>
      <c r="M1627" t="s">
        <v>2420</v>
      </c>
      <c r="N1627" s="126"/>
      <c r="Q1627" t="s">
        <v>2423</v>
      </c>
      <c r="R1627" t="s">
        <v>18859</v>
      </c>
      <c r="S1627" s="120">
        <v>0.6</v>
      </c>
      <c r="U1627"/>
    </row>
    <row r="1628" spans="1:21">
      <c r="A1628">
        <v>1627</v>
      </c>
      <c r="B1628" s="1" t="s">
        <v>2424</v>
      </c>
      <c r="C1628" s="1" t="s">
        <v>201</v>
      </c>
      <c r="D1628" s="1" t="s">
        <v>2208</v>
      </c>
      <c r="E1628" t="s">
        <v>48</v>
      </c>
      <c r="F1628" t="s">
        <v>2418</v>
      </c>
      <c r="G1628" t="s">
        <v>39</v>
      </c>
      <c r="H1628" t="s">
        <v>203</v>
      </c>
      <c r="I1628" t="s">
        <v>2210</v>
      </c>
      <c r="J1628" s="1">
        <v>2</v>
      </c>
      <c r="K1628" t="s">
        <v>2418</v>
      </c>
      <c r="L1628" t="s">
        <v>2419</v>
      </c>
      <c r="M1628" t="s">
        <v>2420</v>
      </c>
      <c r="N1628" s="126"/>
      <c r="Q1628" t="s">
        <v>2424</v>
      </c>
      <c r="R1628" t="s">
        <v>18859</v>
      </c>
      <c r="S1628" s="120">
        <v>0.6</v>
      </c>
      <c r="U1628"/>
    </row>
    <row r="1629" spans="1:21">
      <c r="A1629">
        <v>1628</v>
      </c>
      <c r="B1629" s="1" t="s">
        <v>2301</v>
      </c>
      <c r="C1629" s="1" t="s">
        <v>201</v>
      </c>
      <c r="D1629" s="1" t="s">
        <v>2208</v>
      </c>
      <c r="E1629" t="s">
        <v>48</v>
      </c>
      <c r="F1629" t="s">
        <v>2418</v>
      </c>
      <c r="G1629" t="s">
        <v>39</v>
      </c>
      <c r="H1629" t="s">
        <v>203</v>
      </c>
      <c r="I1629" t="s">
        <v>2210</v>
      </c>
      <c r="J1629" s="1">
        <v>2</v>
      </c>
      <c r="K1629" t="s">
        <v>2418</v>
      </c>
      <c r="L1629" t="s">
        <v>2419</v>
      </c>
      <c r="M1629" t="s">
        <v>2420</v>
      </c>
      <c r="N1629" s="126"/>
      <c r="Q1629" t="s">
        <v>2301</v>
      </c>
      <c r="R1629" t="s">
        <v>18859</v>
      </c>
      <c r="S1629" s="120">
        <v>0.6</v>
      </c>
      <c r="U1629"/>
    </row>
    <row r="1630" spans="1:21">
      <c r="A1630">
        <v>1629</v>
      </c>
      <c r="B1630" s="1" t="s">
        <v>2425</v>
      </c>
      <c r="C1630" s="1" t="s">
        <v>201</v>
      </c>
      <c r="D1630" s="1" t="s">
        <v>2208</v>
      </c>
      <c r="E1630" t="s">
        <v>48</v>
      </c>
      <c r="F1630" t="s">
        <v>2418</v>
      </c>
      <c r="G1630" t="s">
        <v>39</v>
      </c>
      <c r="H1630" t="s">
        <v>203</v>
      </c>
      <c r="I1630" t="s">
        <v>2210</v>
      </c>
      <c r="J1630" s="1">
        <v>2</v>
      </c>
      <c r="K1630" t="s">
        <v>2418</v>
      </c>
      <c r="L1630" t="s">
        <v>2419</v>
      </c>
      <c r="M1630" t="s">
        <v>2420</v>
      </c>
      <c r="N1630" s="126"/>
      <c r="Q1630" t="s">
        <v>2425</v>
      </c>
      <c r="R1630" t="s">
        <v>18859</v>
      </c>
      <c r="S1630" s="120">
        <v>0.6</v>
      </c>
      <c r="U1630"/>
    </row>
    <row r="1631" spans="1:21">
      <c r="A1631">
        <v>1630</v>
      </c>
      <c r="B1631" s="1" t="s">
        <v>2426</v>
      </c>
      <c r="C1631" s="1" t="s">
        <v>201</v>
      </c>
      <c r="D1631" s="1" t="s">
        <v>2208</v>
      </c>
      <c r="E1631" t="s">
        <v>48</v>
      </c>
      <c r="F1631" t="s">
        <v>2418</v>
      </c>
      <c r="G1631" t="s">
        <v>39</v>
      </c>
      <c r="H1631" t="s">
        <v>203</v>
      </c>
      <c r="I1631" t="s">
        <v>2210</v>
      </c>
      <c r="J1631" s="1">
        <v>2</v>
      </c>
      <c r="K1631" t="s">
        <v>2418</v>
      </c>
      <c r="L1631" t="s">
        <v>2419</v>
      </c>
      <c r="M1631" t="s">
        <v>2420</v>
      </c>
      <c r="N1631" s="126"/>
      <c r="Q1631" t="s">
        <v>2426</v>
      </c>
      <c r="R1631" t="s">
        <v>18859</v>
      </c>
      <c r="S1631" s="120">
        <v>0.6</v>
      </c>
      <c r="U1631"/>
    </row>
    <row r="1632" spans="1:21">
      <c r="A1632">
        <v>1631</v>
      </c>
      <c r="B1632" s="1" t="s">
        <v>2427</v>
      </c>
      <c r="C1632" s="1" t="s">
        <v>201</v>
      </c>
      <c r="D1632" s="1" t="s">
        <v>2208</v>
      </c>
      <c r="E1632" t="s">
        <v>48</v>
      </c>
      <c r="F1632" t="s">
        <v>2418</v>
      </c>
      <c r="G1632" t="s">
        <v>39</v>
      </c>
      <c r="H1632" t="s">
        <v>203</v>
      </c>
      <c r="I1632" t="s">
        <v>2210</v>
      </c>
      <c r="J1632" s="1">
        <v>2</v>
      </c>
      <c r="K1632" t="s">
        <v>2418</v>
      </c>
      <c r="L1632" t="s">
        <v>2419</v>
      </c>
      <c r="M1632" t="s">
        <v>2420</v>
      </c>
      <c r="N1632" s="126"/>
      <c r="Q1632" t="s">
        <v>2427</v>
      </c>
      <c r="R1632" t="s">
        <v>18859</v>
      </c>
      <c r="S1632" s="120">
        <v>0.6</v>
      </c>
      <c r="U1632"/>
    </row>
    <row r="1633" spans="1:21">
      <c r="A1633">
        <v>1632</v>
      </c>
      <c r="B1633" s="1" t="s">
        <v>2428</v>
      </c>
      <c r="C1633" s="1" t="s">
        <v>201</v>
      </c>
      <c r="D1633" s="1" t="s">
        <v>2208</v>
      </c>
      <c r="E1633" t="s">
        <v>48</v>
      </c>
      <c r="F1633" t="s">
        <v>2418</v>
      </c>
      <c r="G1633" t="s">
        <v>39</v>
      </c>
      <c r="H1633" t="s">
        <v>203</v>
      </c>
      <c r="I1633" t="s">
        <v>2210</v>
      </c>
      <c r="J1633" s="1">
        <v>2</v>
      </c>
      <c r="K1633" t="s">
        <v>2418</v>
      </c>
      <c r="L1633" t="s">
        <v>2419</v>
      </c>
      <c r="M1633" t="s">
        <v>2420</v>
      </c>
      <c r="N1633" s="126"/>
      <c r="Q1633" t="s">
        <v>2428</v>
      </c>
      <c r="R1633" t="s">
        <v>18859</v>
      </c>
      <c r="S1633" s="120">
        <v>0.6</v>
      </c>
      <c r="U1633"/>
    </row>
    <row r="1634" spans="1:21">
      <c r="A1634">
        <v>1633</v>
      </c>
      <c r="B1634" s="1" t="s">
        <v>2312</v>
      </c>
      <c r="C1634" s="1" t="s">
        <v>201</v>
      </c>
      <c r="D1634" s="1" t="s">
        <v>2208</v>
      </c>
      <c r="E1634" t="s">
        <v>48</v>
      </c>
      <c r="F1634" t="s">
        <v>2418</v>
      </c>
      <c r="G1634" t="s">
        <v>39</v>
      </c>
      <c r="H1634" t="s">
        <v>203</v>
      </c>
      <c r="I1634" t="s">
        <v>2210</v>
      </c>
      <c r="J1634" s="1">
        <v>2</v>
      </c>
      <c r="K1634" t="s">
        <v>2418</v>
      </c>
      <c r="L1634" t="s">
        <v>2419</v>
      </c>
      <c r="M1634" t="s">
        <v>2420</v>
      </c>
      <c r="N1634" s="126"/>
      <c r="Q1634" t="s">
        <v>2312</v>
      </c>
      <c r="R1634" t="s">
        <v>18859</v>
      </c>
      <c r="S1634" s="120">
        <v>0.6</v>
      </c>
      <c r="U1634"/>
    </row>
    <row r="1635" spans="1:21">
      <c r="A1635">
        <v>1634</v>
      </c>
      <c r="B1635" s="1" t="s">
        <v>2429</v>
      </c>
      <c r="C1635" s="1" t="s">
        <v>201</v>
      </c>
      <c r="D1635" s="1" t="s">
        <v>2208</v>
      </c>
      <c r="E1635" t="s">
        <v>48</v>
      </c>
      <c r="F1635" t="s">
        <v>2418</v>
      </c>
      <c r="G1635" t="s">
        <v>39</v>
      </c>
      <c r="H1635" t="s">
        <v>203</v>
      </c>
      <c r="I1635" t="s">
        <v>2210</v>
      </c>
      <c r="J1635" s="1">
        <v>2</v>
      </c>
      <c r="K1635" t="s">
        <v>2418</v>
      </c>
      <c r="L1635" t="s">
        <v>2419</v>
      </c>
      <c r="M1635" t="s">
        <v>2420</v>
      </c>
      <c r="N1635" s="126"/>
      <c r="Q1635" t="s">
        <v>2429</v>
      </c>
      <c r="R1635" t="s">
        <v>18859</v>
      </c>
      <c r="S1635" s="120">
        <v>0.6</v>
      </c>
      <c r="U1635"/>
    </row>
    <row r="1636" spans="1:21">
      <c r="A1636">
        <v>1635</v>
      </c>
      <c r="B1636" s="1" t="s">
        <v>2399</v>
      </c>
      <c r="C1636" s="1" t="s">
        <v>201</v>
      </c>
      <c r="D1636" s="1" t="s">
        <v>2208</v>
      </c>
      <c r="E1636" t="s">
        <v>48</v>
      </c>
      <c r="F1636" t="s">
        <v>2418</v>
      </c>
      <c r="G1636" t="s">
        <v>39</v>
      </c>
      <c r="H1636" t="s">
        <v>203</v>
      </c>
      <c r="I1636" t="s">
        <v>2210</v>
      </c>
      <c r="J1636" s="1">
        <v>2</v>
      </c>
      <c r="K1636" t="s">
        <v>2418</v>
      </c>
      <c r="L1636" t="s">
        <v>2419</v>
      </c>
      <c r="M1636" t="s">
        <v>2420</v>
      </c>
      <c r="N1636" s="126"/>
      <c r="Q1636" t="s">
        <v>2399</v>
      </c>
      <c r="R1636" t="s">
        <v>18859</v>
      </c>
      <c r="S1636" s="120">
        <v>0.6</v>
      </c>
      <c r="U1636"/>
    </row>
    <row r="1637" spans="1:21">
      <c r="A1637">
        <v>1636</v>
      </c>
      <c r="B1637" s="1" t="s">
        <v>2430</v>
      </c>
      <c r="C1637" s="1" t="s">
        <v>201</v>
      </c>
      <c r="D1637" s="1" t="s">
        <v>2208</v>
      </c>
      <c r="E1637" t="s">
        <v>48</v>
      </c>
      <c r="F1637" t="s">
        <v>2418</v>
      </c>
      <c r="G1637" t="s">
        <v>39</v>
      </c>
      <c r="H1637" t="s">
        <v>203</v>
      </c>
      <c r="I1637" t="s">
        <v>2210</v>
      </c>
      <c r="J1637" s="1">
        <v>2</v>
      </c>
      <c r="K1637" t="s">
        <v>2418</v>
      </c>
      <c r="L1637" t="s">
        <v>2419</v>
      </c>
      <c r="M1637" t="s">
        <v>2420</v>
      </c>
      <c r="N1637" s="126"/>
      <c r="Q1637" t="s">
        <v>2430</v>
      </c>
      <c r="R1637" t="s">
        <v>18859</v>
      </c>
      <c r="S1637" s="120">
        <v>0.6</v>
      </c>
      <c r="U1637"/>
    </row>
    <row r="1638" spans="1:21">
      <c r="A1638">
        <v>1637</v>
      </c>
      <c r="B1638" s="1" t="s">
        <v>2431</v>
      </c>
      <c r="C1638" s="1" t="s">
        <v>201</v>
      </c>
      <c r="D1638" s="1" t="s">
        <v>2208</v>
      </c>
      <c r="E1638" t="s">
        <v>48</v>
      </c>
      <c r="F1638" t="s">
        <v>2418</v>
      </c>
      <c r="G1638" t="s">
        <v>39</v>
      </c>
      <c r="H1638" t="s">
        <v>203</v>
      </c>
      <c r="I1638" t="s">
        <v>2210</v>
      </c>
      <c r="J1638" s="1">
        <v>2</v>
      </c>
      <c r="K1638" t="s">
        <v>2418</v>
      </c>
      <c r="L1638" t="s">
        <v>2419</v>
      </c>
      <c r="M1638" t="s">
        <v>2420</v>
      </c>
      <c r="N1638" s="126"/>
      <c r="Q1638" t="s">
        <v>2431</v>
      </c>
      <c r="R1638" t="s">
        <v>18859</v>
      </c>
      <c r="S1638" s="120">
        <v>0.6</v>
      </c>
      <c r="U1638"/>
    </row>
    <row r="1639" spans="1:21">
      <c r="A1639">
        <v>1638</v>
      </c>
      <c r="B1639" s="1" t="s">
        <v>2432</v>
      </c>
      <c r="C1639" s="1" t="s">
        <v>201</v>
      </c>
      <c r="D1639" s="1" t="s">
        <v>2208</v>
      </c>
      <c r="E1639" t="s">
        <v>48</v>
      </c>
      <c r="F1639" t="s">
        <v>2418</v>
      </c>
      <c r="G1639" t="s">
        <v>39</v>
      </c>
      <c r="H1639" t="s">
        <v>203</v>
      </c>
      <c r="I1639" t="s">
        <v>2210</v>
      </c>
      <c r="J1639" s="1">
        <v>2</v>
      </c>
      <c r="K1639" t="s">
        <v>2418</v>
      </c>
      <c r="L1639" t="s">
        <v>2419</v>
      </c>
      <c r="M1639" t="s">
        <v>2420</v>
      </c>
      <c r="N1639" s="126"/>
      <c r="Q1639" t="s">
        <v>2432</v>
      </c>
      <c r="R1639" t="s">
        <v>18859</v>
      </c>
      <c r="S1639" s="120">
        <v>0.6</v>
      </c>
      <c r="U1639"/>
    </row>
    <row r="1640" spans="1:21">
      <c r="A1640">
        <v>1639</v>
      </c>
      <c r="B1640" s="1" t="s">
        <v>2433</v>
      </c>
      <c r="C1640" s="1" t="s">
        <v>201</v>
      </c>
      <c r="D1640" s="1" t="s">
        <v>2208</v>
      </c>
      <c r="E1640" t="s">
        <v>48</v>
      </c>
      <c r="F1640" t="s">
        <v>2418</v>
      </c>
      <c r="G1640" t="s">
        <v>39</v>
      </c>
      <c r="H1640" t="s">
        <v>203</v>
      </c>
      <c r="I1640" t="s">
        <v>2210</v>
      </c>
      <c r="J1640" s="1">
        <v>2</v>
      </c>
      <c r="K1640" t="s">
        <v>2418</v>
      </c>
      <c r="L1640" t="s">
        <v>2419</v>
      </c>
      <c r="M1640" t="s">
        <v>2420</v>
      </c>
      <c r="N1640" s="126">
        <v>0.01</v>
      </c>
      <c r="Q1640" t="s">
        <v>2433</v>
      </c>
      <c r="R1640" t="s">
        <v>18859</v>
      </c>
      <c r="S1640" s="120">
        <v>0.6</v>
      </c>
      <c r="U1640"/>
    </row>
    <row r="1641" spans="1:21">
      <c r="A1641">
        <v>1640</v>
      </c>
      <c r="B1641" s="1" t="s">
        <v>2434</v>
      </c>
      <c r="C1641" s="1" t="s">
        <v>201</v>
      </c>
      <c r="D1641" s="1" t="s">
        <v>2208</v>
      </c>
      <c r="E1641" t="s">
        <v>48</v>
      </c>
      <c r="F1641" t="s">
        <v>2418</v>
      </c>
      <c r="G1641" t="s">
        <v>39</v>
      </c>
      <c r="H1641" t="s">
        <v>203</v>
      </c>
      <c r="I1641" t="s">
        <v>2210</v>
      </c>
      <c r="J1641" s="1">
        <v>2</v>
      </c>
      <c r="K1641" t="s">
        <v>2418</v>
      </c>
      <c r="L1641" t="s">
        <v>2419</v>
      </c>
      <c r="M1641" t="s">
        <v>2420</v>
      </c>
      <c r="N1641" s="126"/>
      <c r="Q1641" t="s">
        <v>2434</v>
      </c>
      <c r="R1641" t="s">
        <v>18859</v>
      </c>
      <c r="S1641" s="120">
        <v>0.6</v>
      </c>
      <c r="U1641"/>
    </row>
    <row r="1642" spans="1:21">
      <c r="A1642">
        <v>1641</v>
      </c>
      <c r="B1642" s="1" t="s">
        <v>2435</v>
      </c>
      <c r="C1642" s="1" t="s">
        <v>201</v>
      </c>
      <c r="D1642" s="1" t="s">
        <v>2208</v>
      </c>
      <c r="E1642" t="s">
        <v>48</v>
      </c>
      <c r="F1642" t="s">
        <v>2418</v>
      </c>
      <c r="G1642" t="s">
        <v>39</v>
      </c>
      <c r="H1642" t="s">
        <v>203</v>
      </c>
      <c r="I1642" t="s">
        <v>2210</v>
      </c>
      <c r="J1642" s="1">
        <v>2</v>
      </c>
      <c r="K1642" t="s">
        <v>2418</v>
      </c>
      <c r="L1642" t="s">
        <v>2419</v>
      </c>
      <c r="M1642" t="s">
        <v>2420</v>
      </c>
      <c r="N1642" s="126"/>
      <c r="Q1642" t="s">
        <v>2435</v>
      </c>
      <c r="R1642" t="s">
        <v>18859</v>
      </c>
      <c r="S1642" s="120">
        <v>0.6</v>
      </c>
      <c r="U1642"/>
    </row>
    <row r="1643" spans="1:21">
      <c r="A1643">
        <v>1642</v>
      </c>
      <c r="B1643" s="1" t="s">
        <v>2436</v>
      </c>
      <c r="C1643" s="1" t="s">
        <v>201</v>
      </c>
      <c r="D1643" s="1" t="s">
        <v>2208</v>
      </c>
      <c r="E1643" t="s">
        <v>48</v>
      </c>
      <c r="F1643" t="s">
        <v>2418</v>
      </c>
      <c r="G1643" t="s">
        <v>39</v>
      </c>
      <c r="H1643" t="s">
        <v>203</v>
      </c>
      <c r="I1643" t="s">
        <v>2210</v>
      </c>
      <c r="J1643" s="1">
        <v>2</v>
      </c>
      <c r="K1643" t="s">
        <v>2418</v>
      </c>
      <c r="L1643" t="s">
        <v>2419</v>
      </c>
      <c r="M1643" t="s">
        <v>2420</v>
      </c>
      <c r="N1643" s="126"/>
      <c r="Q1643" t="s">
        <v>2436</v>
      </c>
      <c r="R1643" t="s">
        <v>18859</v>
      </c>
      <c r="S1643" s="120">
        <v>0.6</v>
      </c>
      <c r="U1643"/>
    </row>
    <row r="1644" spans="1:21">
      <c r="A1644">
        <v>1643</v>
      </c>
      <c r="B1644" s="1" t="s">
        <v>2437</v>
      </c>
      <c r="C1644" s="1" t="s">
        <v>72</v>
      </c>
      <c r="D1644" s="1" t="s">
        <v>2208</v>
      </c>
      <c r="E1644" t="s">
        <v>399</v>
      </c>
      <c r="F1644" t="s">
        <v>2438</v>
      </c>
      <c r="G1644" t="s">
        <v>39</v>
      </c>
      <c r="H1644" t="s">
        <v>74</v>
      </c>
      <c r="I1644" t="s">
        <v>2210</v>
      </c>
      <c r="J1644" s="1">
        <v>3</v>
      </c>
      <c r="K1644" t="s">
        <v>2438</v>
      </c>
      <c r="L1644" t="s">
        <v>2439</v>
      </c>
      <c r="M1644" t="s">
        <v>2440</v>
      </c>
      <c r="N1644" s="126"/>
      <c r="Q1644" t="s">
        <v>2437</v>
      </c>
      <c r="R1644" t="s">
        <v>18860</v>
      </c>
      <c r="S1644" s="120">
        <v>0.6</v>
      </c>
      <c r="U1644"/>
    </row>
    <row r="1645" spans="1:21">
      <c r="A1645">
        <v>1644</v>
      </c>
      <c r="B1645" s="1" t="s">
        <v>2441</v>
      </c>
      <c r="C1645" s="1" t="s">
        <v>72</v>
      </c>
      <c r="D1645" s="1" t="s">
        <v>2208</v>
      </c>
      <c r="E1645" t="s">
        <v>399</v>
      </c>
      <c r="F1645" t="s">
        <v>2438</v>
      </c>
      <c r="G1645" t="s">
        <v>39</v>
      </c>
      <c r="H1645" t="s">
        <v>74</v>
      </c>
      <c r="I1645" t="s">
        <v>2210</v>
      </c>
      <c r="J1645" s="1">
        <v>3</v>
      </c>
      <c r="K1645" t="s">
        <v>2438</v>
      </c>
      <c r="L1645" t="s">
        <v>2439</v>
      </c>
      <c r="M1645" t="s">
        <v>2440</v>
      </c>
      <c r="N1645" s="126"/>
      <c r="Q1645" t="s">
        <v>2441</v>
      </c>
      <c r="R1645" t="s">
        <v>18860</v>
      </c>
      <c r="S1645" s="120">
        <v>0.6</v>
      </c>
      <c r="U1645"/>
    </row>
    <row r="1646" spans="1:21">
      <c r="A1646">
        <v>1645</v>
      </c>
      <c r="B1646" s="1" t="s">
        <v>2442</v>
      </c>
      <c r="C1646" s="1" t="s">
        <v>78</v>
      </c>
      <c r="D1646" s="1" t="s">
        <v>2208</v>
      </c>
      <c r="E1646" t="s">
        <v>399</v>
      </c>
      <c r="F1646" t="s">
        <v>2443</v>
      </c>
      <c r="G1646" t="s">
        <v>39</v>
      </c>
      <c r="H1646" t="s">
        <v>80</v>
      </c>
      <c r="I1646" t="s">
        <v>2210</v>
      </c>
      <c r="J1646" s="1">
        <v>3</v>
      </c>
      <c r="K1646" t="s">
        <v>2443</v>
      </c>
      <c r="L1646" t="s">
        <v>2444</v>
      </c>
      <c r="M1646" t="s">
        <v>2445</v>
      </c>
      <c r="N1646" s="126"/>
      <c r="Q1646" t="s">
        <v>2442</v>
      </c>
      <c r="R1646" t="s">
        <v>18861</v>
      </c>
      <c r="S1646" s="120">
        <v>0.6</v>
      </c>
      <c r="U1646"/>
    </row>
    <row r="1647" spans="1:21">
      <c r="A1647">
        <v>1646</v>
      </c>
      <c r="B1647" s="1" t="s">
        <v>2446</v>
      </c>
      <c r="C1647" s="1" t="s">
        <v>78</v>
      </c>
      <c r="D1647" s="1" t="s">
        <v>2208</v>
      </c>
      <c r="E1647" t="s">
        <v>399</v>
      </c>
      <c r="F1647" t="s">
        <v>2443</v>
      </c>
      <c r="G1647" t="s">
        <v>39</v>
      </c>
      <c r="H1647" t="s">
        <v>80</v>
      </c>
      <c r="I1647" t="s">
        <v>2210</v>
      </c>
      <c r="J1647" s="1">
        <v>3</v>
      </c>
      <c r="K1647" t="s">
        <v>2443</v>
      </c>
      <c r="L1647" t="s">
        <v>2444</v>
      </c>
      <c r="M1647" t="s">
        <v>2445</v>
      </c>
      <c r="N1647" s="126"/>
      <c r="Q1647" t="s">
        <v>2446</v>
      </c>
      <c r="R1647" t="s">
        <v>18861</v>
      </c>
      <c r="S1647" s="120">
        <v>0.6</v>
      </c>
      <c r="U1647"/>
    </row>
    <row r="1648" spans="1:21">
      <c r="A1648">
        <v>1647</v>
      </c>
      <c r="B1648" s="1" t="s">
        <v>2447</v>
      </c>
      <c r="C1648" s="1" t="s">
        <v>78</v>
      </c>
      <c r="D1648" s="1" t="s">
        <v>2208</v>
      </c>
      <c r="E1648" t="s">
        <v>399</v>
      </c>
      <c r="F1648" t="s">
        <v>2443</v>
      </c>
      <c r="G1648" t="s">
        <v>39</v>
      </c>
      <c r="H1648" t="s">
        <v>80</v>
      </c>
      <c r="I1648" t="s">
        <v>2210</v>
      </c>
      <c r="J1648" s="1">
        <v>3</v>
      </c>
      <c r="K1648" t="s">
        <v>2443</v>
      </c>
      <c r="L1648" t="s">
        <v>2444</v>
      </c>
      <c r="M1648" t="s">
        <v>2445</v>
      </c>
      <c r="N1648" s="126"/>
      <c r="Q1648" t="s">
        <v>2447</v>
      </c>
      <c r="R1648" t="s">
        <v>18861</v>
      </c>
      <c r="S1648" s="120">
        <v>0.6</v>
      </c>
      <c r="U1648"/>
    </row>
    <row r="1649" spans="1:21">
      <c r="A1649">
        <v>1648</v>
      </c>
      <c r="B1649" s="1" t="s">
        <v>2448</v>
      </c>
      <c r="C1649" s="1" t="s">
        <v>78</v>
      </c>
      <c r="D1649" s="1" t="s">
        <v>2208</v>
      </c>
      <c r="E1649" t="s">
        <v>399</v>
      </c>
      <c r="F1649" t="s">
        <v>2443</v>
      </c>
      <c r="G1649" t="s">
        <v>39</v>
      </c>
      <c r="H1649" t="s">
        <v>80</v>
      </c>
      <c r="I1649" t="s">
        <v>2210</v>
      </c>
      <c r="J1649" s="1">
        <v>3</v>
      </c>
      <c r="K1649" t="s">
        <v>2443</v>
      </c>
      <c r="L1649" t="s">
        <v>2444</v>
      </c>
      <c r="M1649" t="s">
        <v>2445</v>
      </c>
      <c r="N1649" s="126"/>
      <c r="Q1649" t="s">
        <v>2448</v>
      </c>
      <c r="R1649" t="s">
        <v>18861</v>
      </c>
      <c r="S1649" s="120">
        <v>0.6</v>
      </c>
      <c r="U1649"/>
    </row>
    <row r="1650" spans="1:21">
      <c r="A1650">
        <v>1649</v>
      </c>
      <c r="B1650" s="1" t="s">
        <v>2449</v>
      </c>
      <c r="C1650" s="1" t="s">
        <v>78</v>
      </c>
      <c r="D1650" s="1" t="s">
        <v>2208</v>
      </c>
      <c r="E1650" t="s">
        <v>399</v>
      </c>
      <c r="F1650" t="s">
        <v>2443</v>
      </c>
      <c r="G1650" t="s">
        <v>39</v>
      </c>
      <c r="H1650" t="s">
        <v>80</v>
      </c>
      <c r="I1650" t="s">
        <v>2210</v>
      </c>
      <c r="J1650" s="1">
        <v>3</v>
      </c>
      <c r="K1650" t="s">
        <v>2443</v>
      </c>
      <c r="L1650" t="s">
        <v>2444</v>
      </c>
      <c r="M1650" t="s">
        <v>2445</v>
      </c>
      <c r="N1650" s="126"/>
      <c r="Q1650" t="s">
        <v>2449</v>
      </c>
      <c r="R1650" t="s">
        <v>18861</v>
      </c>
      <c r="S1650" s="120">
        <v>0.6</v>
      </c>
      <c r="U1650"/>
    </row>
    <row r="1651" spans="1:21">
      <c r="A1651">
        <v>1650</v>
      </c>
      <c r="B1651" s="1" t="s">
        <v>2450</v>
      </c>
      <c r="C1651" s="1" t="s">
        <v>78</v>
      </c>
      <c r="D1651" s="1" t="s">
        <v>2208</v>
      </c>
      <c r="E1651" t="s">
        <v>399</v>
      </c>
      <c r="F1651" t="s">
        <v>2443</v>
      </c>
      <c r="G1651" t="s">
        <v>39</v>
      </c>
      <c r="H1651" t="s">
        <v>80</v>
      </c>
      <c r="I1651" t="s">
        <v>2210</v>
      </c>
      <c r="J1651" s="1">
        <v>3</v>
      </c>
      <c r="K1651" t="s">
        <v>2443</v>
      </c>
      <c r="L1651" t="s">
        <v>2444</v>
      </c>
      <c r="M1651" t="s">
        <v>2445</v>
      </c>
      <c r="N1651" s="126"/>
      <c r="Q1651" t="s">
        <v>2450</v>
      </c>
      <c r="R1651" t="s">
        <v>18861</v>
      </c>
      <c r="S1651" s="120">
        <v>0.6</v>
      </c>
      <c r="U1651"/>
    </row>
    <row r="1652" spans="1:21">
      <c r="A1652">
        <v>1651</v>
      </c>
      <c r="B1652" s="1" t="s">
        <v>2451</v>
      </c>
      <c r="C1652" s="1" t="s">
        <v>78</v>
      </c>
      <c r="D1652" s="1" t="s">
        <v>2208</v>
      </c>
      <c r="E1652" t="s">
        <v>399</v>
      </c>
      <c r="F1652" t="s">
        <v>2443</v>
      </c>
      <c r="G1652" t="s">
        <v>39</v>
      </c>
      <c r="H1652" t="s">
        <v>80</v>
      </c>
      <c r="I1652" t="s">
        <v>2210</v>
      </c>
      <c r="J1652" s="1">
        <v>3</v>
      </c>
      <c r="K1652" t="s">
        <v>2443</v>
      </c>
      <c r="L1652" t="s">
        <v>2444</v>
      </c>
      <c r="M1652" t="s">
        <v>2445</v>
      </c>
      <c r="N1652" s="126"/>
      <c r="Q1652" t="s">
        <v>2451</v>
      </c>
      <c r="R1652" t="s">
        <v>18861</v>
      </c>
      <c r="S1652" s="120">
        <v>0.6</v>
      </c>
      <c r="U1652"/>
    </row>
    <row r="1653" spans="1:21">
      <c r="A1653">
        <v>1652</v>
      </c>
      <c r="B1653" s="1" t="s">
        <v>2452</v>
      </c>
      <c r="C1653" s="1" t="s">
        <v>87</v>
      </c>
      <c r="D1653" s="1" t="s">
        <v>2208</v>
      </c>
      <c r="E1653" t="s">
        <v>399</v>
      </c>
      <c r="F1653" t="s">
        <v>2453</v>
      </c>
      <c r="G1653" t="s">
        <v>39</v>
      </c>
      <c r="H1653" t="s">
        <v>89</v>
      </c>
      <c r="I1653" t="s">
        <v>2210</v>
      </c>
      <c r="J1653" s="1">
        <v>3</v>
      </c>
      <c r="K1653" t="s">
        <v>2453</v>
      </c>
      <c r="L1653" t="s">
        <v>2454</v>
      </c>
      <c r="M1653" t="s">
        <v>2455</v>
      </c>
      <c r="N1653" s="126">
        <v>0.01</v>
      </c>
      <c r="Q1653" t="s">
        <v>2452</v>
      </c>
      <c r="R1653" t="s">
        <v>18862</v>
      </c>
      <c r="S1653" s="120">
        <v>0.6</v>
      </c>
      <c r="U1653"/>
    </row>
    <row r="1654" spans="1:21">
      <c r="A1654">
        <v>1653</v>
      </c>
      <c r="B1654" s="1" t="s">
        <v>2456</v>
      </c>
      <c r="C1654" s="1" t="s">
        <v>87</v>
      </c>
      <c r="D1654" s="1" t="s">
        <v>2208</v>
      </c>
      <c r="E1654" t="s">
        <v>399</v>
      </c>
      <c r="F1654" t="s">
        <v>2453</v>
      </c>
      <c r="G1654" t="s">
        <v>39</v>
      </c>
      <c r="H1654" t="s">
        <v>89</v>
      </c>
      <c r="I1654" t="s">
        <v>2210</v>
      </c>
      <c r="J1654" s="1">
        <v>3</v>
      </c>
      <c r="K1654" t="s">
        <v>2453</v>
      </c>
      <c r="L1654" t="s">
        <v>2454</v>
      </c>
      <c r="M1654" t="s">
        <v>2455</v>
      </c>
      <c r="N1654" s="126"/>
      <c r="Q1654" t="s">
        <v>2456</v>
      </c>
      <c r="R1654" t="s">
        <v>18862</v>
      </c>
      <c r="S1654" s="120">
        <v>0.6</v>
      </c>
      <c r="U1654"/>
    </row>
    <row r="1655" spans="1:21">
      <c r="A1655">
        <v>1654</v>
      </c>
      <c r="B1655" s="1" t="s">
        <v>2446</v>
      </c>
      <c r="C1655" s="1" t="s">
        <v>87</v>
      </c>
      <c r="D1655" s="1" t="s">
        <v>2208</v>
      </c>
      <c r="E1655" t="s">
        <v>399</v>
      </c>
      <c r="F1655" t="s">
        <v>2453</v>
      </c>
      <c r="G1655" t="s">
        <v>39</v>
      </c>
      <c r="H1655" t="s">
        <v>89</v>
      </c>
      <c r="I1655" t="s">
        <v>2210</v>
      </c>
      <c r="J1655" s="1">
        <v>3</v>
      </c>
      <c r="K1655" t="s">
        <v>2453</v>
      </c>
      <c r="L1655" t="s">
        <v>2454</v>
      </c>
      <c r="M1655" t="s">
        <v>2455</v>
      </c>
      <c r="N1655" s="126"/>
      <c r="Q1655" t="s">
        <v>2446</v>
      </c>
      <c r="R1655" t="s">
        <v>18862</v>
      </c>
      <c r="S1655" s="120">
        <v>0.6</v>
      </c>
      <c r="U1655"/>
    </row>
    <row r="1656" spans="1:21">
      <c r="A1656">
        <v>1655</v>
      </c>
      <c r="B1656" s="1" t="s">
        <v>2457</v>
      </c>
      <c r="C1656" s="1" t="s">
        <v>87</v>
      </c>
      <c r="D1656" s="1" t="s">
        <v>2208</v>
      </c>
      <c r="E1656" t="s">
        <v>399</v>
      </c>
      <c r="F1656" t="s">
        <v>2453</v>
      </c>
      <c r="G1656" t="s">
        <v>39</v>
      </c>
      <c r="H1656" t="s">
        <v>89</v>
      </c>
      <c r="I1656" t="s">
        <v>2210</v>
      </c>
      <c r="J1656" s="1">
        <v>3</v>
      </c>
      <c r="K1656" t="s">
        <v>2453</v>
      </c>
      <c r="L1656" t="s">
        <v>2454</v>
      </c>
      <c r="M1656" t="s">
        <v>2455</v>
      </c>
      <c r="N1656" s="126">
        <v>0.01</v>
      </c>
      <c r="Q1656" t="s">
        <v>2457</v>
      </c>
      <c r="R1656" t="s">
        <v>18862</v>
      </c>
      <c r="S1656" s="120">
        <v>0.6</v>
      </c>
      <c r="U1656"/>
    </row>
    <row r="1657" spans="1:21">
      <c r="A1657">
        <v>1656</v>
      </c>
      <c r="B1657" s="1" t="s">
        <v>2458</v>
      </c>
      <c r="C1657" s="1" t="s">
        <v>105</v>
      </c>
      <c r="D1657" s="1" t="s">
        <v>2208</v>
      </c>
      <c r="E1657" t="s">
        <v>399</v>
      </c>
      <c r="F1657" t="s">
        <v>2459</v>
      </c>
      <c r="G1657" t="s">
        <v>39</v>
      </c>
      <c r="H1657" t="s">
        <v>107</v>
      </c>
      <c r="I1657" t="s">
        <v>2210</v>
      </c>
      <c r="J1657" s="1">
        <v>3</v>
      </c>
      <c r="K1657" t="s">
        <v>2459</v>
      </c>
      <c r="L1657" t="s">
        <v>2460</v>
      </c>
      <c r="M1657" t="s">
        <v>2461</v>
      </c>
      <c r="N1657" s="126"/>
      <c r="Q1657" t="s">
        <v>2458</v>
      </c>
      <c r="R1657" t="s">
        <v>18863</v>
      </c>
      <c r="S1657" s="120">
        <v>0.6</v>
      </c>
      <c r="U1657"/>
    </row>
    <row r="1658" spans="1:21">
      <c r="A1658">
        <v>1657</v>
      </c>
      <c r="B1658" s="1" t="s">
        <v>2462</v>
      </c>
      <c r="C1658" s="1" t="s">
        <v>105</v>
      </c>
      <c r="D1658" s="1" t="s">
        <v>2208</v>
      </c>
      <c r="E1658" t="s">
        <v>399</v>
      </c>
      <c r="F1658" t="s">
        <v>2459</v>
      </c>
      <c r="G1658" t="s">
        <v>39</v>
      </c>
      <c r="H1658" t="s">
        <v>107</v>
      </c>
      <c r="I1658" t="s">
        <v>2210</v>
      </c>
      <c r="J1658" s="1">
        <v>3</v>
      </c>
      <c r="K1658" t="s">
        <v>2459</v>
      </c>
      <c r="L1658" t="s">
        <v>2460</v>
      </c>
      <c r="M1658" t="s">
        <v>2461</v>
      </c>
      <c r="N1658" s="126"/>
      <c r="Q1658" t="s">
        <v>2462</v>
      </c>
      <c r="R1658" t="s">
        <v>18863</v>
      </c>
      <c r="S1658" s="120">
        <v>0.6</v>
      </c>
      <c r="U1658"/>
    </row>
    <row r="1659" spans="1:21">
      <c r="A1659">
        <v>1658</v>
      </c>
      <c r="B1659" s="1" t="s">
        <v>2463</v>
      </c>
      <c r="C1659" s="1" t="s">
        <v>105</v>
      </c>
      <c r="D1659" s="1" t="s">
        <v>2208</v>
      </c>
      <c r="E1659" t="s">
        <v>399</v>
      </c>
      <c r="F1659" t="s">
        <v>2459</v>
      </c>
      <c r="G1659" t="s">
        <v>39</v>
      </c>
      <c r="H1659" t="s">
        <v>107</v>
      </c>
      <c r="I1659" t="s">
        <v>2210</v>
      </c>
      <c r="J1659" s="1">
        <v>3</v>
      </c>
      <c r="K1659" t="s">
        <v>2459</v>
      </c>
      <c r="L1659" t="s">
        <v>2460</v>
      </c>
      <c r="M1659" t="s">
        <v>2461</v>
      </c>
      <c r="N1659" s="126"/>
      <c r="Q1659" t="s">
        <v>2463</v>
      </c>
      <c r="R1659" t="s">
        <v>18863</v>
      </c>
      <c r="S1659" s="120">
        <v>0.6</v>
      </c>
      <c r="U1659"/>
    </row>
    <row r="1660" spans="1:21">
      <c r="A1660">
        <v>1659</v>
      </c>
      <c r="B1660" s="1" t="s">
        <v>2464</v>
      </c>
      <c r="C1660" s="1" t="s">
        <v>47</v>
      </c>
      <c r="D1660" s="1" t="s">
        <v>2208</v>
      </c>
      <c r="E1660" t="s">
        <v>399</v>
      </c>
      <c r="F1660" t="s">
        <v>2465</v>
      </c>
      <c r="G1660" t="s">
        <v>39</v>
      </c>
      <c r="H1660" t="s">
        <v>49</v>
      </c>
      <c r="I1660" t="s">
        <v>2210</v>
      </c>
      <c r="J1660" s="1">
        <v>3</v>
      </c>
      <c r="K1660" t="s">
        <v>2466</v>
      </c>
      <c r="L1660" t="s">
        <v>2467</v>
      </c>
      <c r="M1660" t="s">
        <v>2468</v>
      </c>
      <c r="N1660" s="126">
        <v>0.01</v>
      </c>
      <c r="Q1660" t="s">
        <v>2464</v>
      </c>
      <c r="R1660" t="s">
        <v>18864</v>
      </c>
      <c r="S1660" s="120">
        <v>0.6</v>
      </c>
      <c r="U1660"/>
    </row>
    <row r="1661" spans="1:21">
      <c r="A1661">
        <v>1660</v>
      </c>
      <c r="B1661" s="1" t="s">
        <v>2469</v>
      </c>
      <c r="C1661" s="1" t="s">
        <v>164</v>
      </c>
      <c r="D1661" s="1" t="s">
        <v>2208</v>
      </c>
      <c r="E1661" t="s">
        <v>399</v>
      </c>
      <c r="F1661" t="s">
        <v>2470</v>
      </c>
      <c r="G1661" t="s">
        <v>39</v>
      </c>
      <c r="H1661" t="s">
        <v>166</v>
      </c>
      <c r="I1661" t="s">
        <v>2210</v>
      </c>
      <c r="J1661" s="1">
        <v>3</v>
      </c>
      <c r="K1661" t="s">
        <v>2470</v>
      </c>
      <c r="L1661" t="s">
        <v>2471</v>
      </c>
      <c r="M1661" t="s">
        <v>2472</v>
      </c>
      <c r="N1661" s="126"/>
      <c r="Q1661" t="s">
        <v>2469</v>
      </c>
      <c r="R1661" t="s">
        <v>18865</v>
      </c>
      <c r="S1661" s="120">
        <v>0.6</v>
      </c>
      <c r="U1661"/>
    </row>
    <row r="1662" spans="1:21">
      <c r="A1662">
        <v>1661</v>
      </c>
      <c r="B1662" s="1" t="s">
        <v>2473</v>
      </c>
      <c r="C1662" s="1" t="s">
        <v>164</v>
      </c>
      <c r="D1662" s="1" t="s">
        <v>2208</v>
      </c>
      <c r="E1662" t="s">
        <v>399</v>
      </c>
      <c r="F1662" t="s">
        <v>2470</v>
      </c>
      <c r="G1662" t="s">
        <v>39</v>
      </c>
      <c r="H1662" t="s">
        <v>166</v>
      </c>
      <c r="I1662" t="s">
        <v>2210</v>
      </c>
      <c r="J1662" s="1">
        <v>3</v>
      </c>
      <c r="K1662" t="s">
        <v>2470</v>
      </c>
      <c r="L1662" t="s">
        <v>2471</v>
      </c>
      <c r="M1662" t="s">
        <v>2472</v>
      </c>
      <c r="N1662" s="126"/>
      <c r="Q1662" t="s">
        <v>2473</v>
      </c>
      <c r="R1662" t="s">
        <v>18865</v>
      </c>
      <c r="S1662" s="120">
        <v>0.6</v>
      </c>
      <c r="U1662"/>
    </row>
    <row r="1663" spans="1:21">
      <c r="A1663">
        <v>1662</v>
      </c>
      <c r="B1663" s="1" t="s">
        <v>2474</v>
      </c>
      <c r="C1663" s="1" t="s">
        <v>164</v>
      </c>
      <c r="D1663" s="1" t="s">
        <v>2208</v>
      </c>
      <c r="E1663" t="s">
        <v>399</v>
      </c>
      <c r="F1663" t="s">
        <v>2470</v>
      </c>
      <c r="G1663" t="s">
        <v>39</v>
      </c>
      <c r="H1663" t="s">
        <v>166</v>
      </c>
      <c r="I1663" t="s">
        <v>2210</v>
      </c>
      <c r="J1663" s="1">
        <v>3</v>
      </c>
      <c r="K1663" t="s">
        <v>2470</v>
      </c>
      <c r="L1663" t="s">
        <v>2471</v>
      </c>
      <c r="M1663" t="s">
        <v>2472</v>
      </c>
      <c r="N1663" s="126"/>
      <c r="Q1663" t="s">
        <v>2474</v>
      </c>
      <c r="R1663" t="s">
        <v>18865</v>
      </c>
      <c r="S1663" s="120">
        <v>0.6</v>
      </c>
      <c r="U1663"/>
    </row>
    <row r="1664" spans="1:21">
      <c r="A1664">
        <v>1663</v>
      </c>
      <c r="B1664" s="1" t="s">
        <v>2475</v>
      </c>
      <c r="C1664" s="1" t="s">
        <v>164</v>
      </c>
      <c r="D1664" s="1" t="s">
        <v>2208</v>
      </c>
      <c r="E1664" t="s">
        <v>399</v>
      </c>
      <c r="F1664" t="s">
        <v>2470</v>
      </c>
      <c r="G1664" t="s">
        <v>39</v>
      </c>
      <c r="H1664" t="s">
        <v>166</v>
      </c>
      <c r="I1664" t="s">
        <v>2210</v>
      </c>
      <c r="J1664" s="1">
        <v>3</v>
      </c>
      <c r="K1664" t="s">
        <v>2470</v>
      </c>
      <c r="L1664" t="s">
        <v>2471</v>
      </c>
      <c r="M1664" t="s">
        <v>2472</v>
      </c>
      <c r="N1664" s="126"/>
      <c r="Q1664" t="s">
        <v>2475</v>
      </c>
      <c r="R1664" t="s">
        <v>18865</v>
      </c>
      <c r="S1664" s="120">
        <v>0.6</v>
      </c>
      <c r="U1664"/>
    </row>
    <row r="1665" spans="1:21">
      <c r="A1665">
        <v>1664</v>
      </c>
      <c r="B1665" s="1" t="s">
        <v>568</v>
      </c>
      <c r="C1665" s="1" t="s">
        <v>164</v>
      </c>
      <c r="D1665" s="1" t="s">
        <v>2208</v>
      </c>
      <c r="E1665" t="s">
        <v>399</v>
      </c>
      <c r="F1665" t="s">
        <v>2470</v>
      </c>
      <c r="G1665" t="s">
        <v>39</v>
      </c>
      <c r="H1665" t="s">
        <v>166</v>
      </c>
      <c r="I1665" t="s">
        <v>2210</v>
      </c>
      <c r="J1665" s="1">
        <v>3</v>
      </c>
      <c r="K1665" t="s">
        <v>2470</v>
      </c>
      <c r="L1665" t="s">
        <v>2471</v>
      </c>
      <c r="M1665" t="s">
        <v>2472</v>
      </c>
      <c r="N1665" s="126"/>
      <c r="Q1665" t="s">
        <v>568</v>
      </c>
      <c r="R1665" t="s">
        <v>18865</v>
      </c>
      <c r="S1665" s="120">
        <v>0.6</v>
      </c>
      <c r="U1665"/>
    </row>
    <row r="1666" spans="1:21">
      <c r="A1666">
        <v>1665</v>
      </c>
      <c r="B1666" s="1" t="s">
        <v>2476</v>
      </c>
      <c r="C1666" s="1" t="s">
        <v>164</v>
      </c>
      <c r="D1666" s="1" t="s">
        <v>2208</v>
      </c>
      <c r="E1666" t="s">
        <v>399</v>
      </c>
      <c r="F1666" t="s">
        <v>2470</v>
      </c>
      <c r="G1666" t="s">
        <v>39</v>
      </c>
      <c r="H1666" t="s">
        <v>166</v>
      </c>
      <c r="I1666" t="s">
        <v>2210</v>
      </c>
      <c r="J1666" s="1">
        <v>3</v>
      </c>
      <c r="K1666" t="s">
        <v>2470</v>
      </c>
      <c r="L1666" t="s">
        <v>2471</v>
      </c>
      <c r="M1666" t="s">
        <v>2472</v>
      </c>
      <c r="N1666" s="126"/>
      <c r="Q1666" t="s">
        <v>2476</v>
      </c>
      <c r="R1666" t="s">
        <v>18865</v>
      </c>
      <c r="S1666" s="120">
        <v>0.6</v>
      </c>
      <c r="U1666"/>
    </row>
    <row r="1667" spans="1:21">
      <c r="A1667">
        <v>1666</v>
      </c>
      <c r="B1667" s="1" t="s">
        <v>2477</v>
      </c>
      <c r="C1667" s="1" t="s">
        <v>164</v>
      </c>
      <c r="D1667" s="1" t="s">
        <v>2208</v>
      </c>
      <c r="E1667" t="s">
        <v>399</v>
      </c>
      <c r="F1667" t="s">
        <v>2470</v>
      </c>
      <c r="G1667" t="s">
        <v>39</v>
      </c>
      <c r="H1667" t="s">
        <v>166</v>
      </c>
      <c r="I1667" t="s">
        <v>2210</v>
      </c>
      <c r="J1667" s="1">
        <v>3</v>
      </c>
      <c r="K1667" t="s">
        <v>2470</v>
      </c>
      <c r="L1667" t="s">
        <v>2471</v>
      </c>
      <c r="M1667" t="s">
        <v>2472</v>
      </c>
      <c r="N1667" s="126"/>
      <c r="Q1667" t="s">
        <v>2477</v>
      </c>
      <c r="R1667" t="s">
        <v>18865</v>
      </c>
      <c r="S1667" s="120">
        <v>0.6</v>
      </c>
      <c r="U1667"/>
    </row>
    <row r="1668" spans="1:21">
      <c r="A1668">
        <v>1667</v>
      </c>
      <c r="B1668" s="1" t="s">
        <v>917</v>
      </c>
      <c r="C1668" s="1" t="s">
        <v>164</v>
      </c>
      <c r="D1668" s="1" t="s">
        <v>2208</v>
      </c>
      <c r="E1668" t="s">
        <v>399</v>
      </c>
      <c r="F1668" t="s">
        <v>2470</v>
      </c>
      <c r="G1668" t="s">
        <v>39</v>
      </c>
      <c r="H1668" t="s">
        <v>166</v>
      </c>
      <c r="I1668" t="s">
        <v>2210</v>
      </c>
      <c r="J1668" s="1">
        <v>3</v>
      </c>
      <c r="K1668" t="s">
        <v>2470</v>
      </c>
      <c r="L1668" t="s">
        <v>2471</v>
      </c>
      <c r="M1668" t="s">
        <v>2472</v>
      </c>
      <c r="N1668" s="126"/>
      <c r="Q1668" t="s">
        <v>917</v>
      </c>
      <c r="R1668" t="s">
        <v>18865</v>
      </c>
      <c r="S1668" s="120">
        <v>0.6</v>
      </c>
      <c r="U1668"/>
    </row>
    <row r="1669" spans="1:21">
      <c r="A1669">
        <v>1668</v>
      </c>
      <c r="B1669" s="1" t="s">
        <v>2478</v>
      </c>
      <c r="C1669" s="1" t="s">
        <v>164</v>
      </c>
      <c r="D1669" s="1" t="s">
        <v>2208</v>
      </c>
      <c r="E1669" t="s">
        <v>399</v>
      </c>
      <c r="F1669" t="s">
        <v>2470</v>
      </c>
      <c r="G1669" t="s">
        <v>39</v>
      </c>
      <c r="H1669" t="s">
        <v>166</v>
      </c>
      <c r="I1669" t="s">
        <v>2210</v>
      </c>
      <c r="J1669" s="1">
        <v>3</v>
      </c>
      <c r="K1669" t="s">
        <v>2470</v>
      </c>
      <c r="L1669" t="s">
        <v>2471</v>
      </c>
      <c r="M1669" t="s">
        <v>2472</v>
      </c>
      <c r="N1669" s="126"/>
      <c r="Q1669" t="s">
        <v>2478</v>
      </c>
      <c r="R1669" t="s">
        <v>18865</v>
      </c>
      <c r="S1669" s="120">
        <v>0.6</v>
      </c>
      <c r="U1669"/>
    </row>
    <row r="1670" spans="1:21">
      <c r="A1670">
        <v>1669</v>
      </c>
      <c r="B1670" s="1" t="s">
        <v>2479</v>
      </c>
      <c r="C1670" s="1" t="s">
        <v>175</v>
      </c>
      <c r="D1670" s="1" t="s">
        <v>2208</v>
      </c>
      <c r="E1670" t="s">
        <v>399</v>
      </c>
      <c r="F1670" t="s">
        <v>2480</v>
      </c>
      <c r="G1670" t="s">
        <v>39</v>
      </c>
      <c r="H1670" t="s">
        <v>177</v>
      </c>
      <c r="I1670" t="s">
        <v>2210</v>
      </c>
      <c r="J1670" s="1">
        <v>3</v>
      </c>
      <c r="K1670" t="s">
        <v>2481</v>
      </c>
      <c r="L1670" t="s">
        <v>2482</v>
      </c>
      <c r="M1670" t="s">
        <v>2483</v>
      </c>
      <c r="N1670" s="126"/>
      <c r="Q1670" t="s">
        <v>2479</v>
      </c>
      <c r="R1670" t="s">
        <v>18866</v>
      </c>
      <c r="S1670" s="120">
        <v>0.6</v>
      </c>
      <c r="U1670"/>
    </row>
    <row r="1671" spans="1:21">
      <c r="A1671">
        <v>1670</v>
      </c>
      <c r="B1671" s="1" t="s">
        <v>2484</v>
      </c>
      <c r="C1671" s="1" t="s">
        <v>175</v>
      </c>
      <c r="D1671" s="1" t="s">
        <v>2208</v>
      </c>
      <c r="E1671" t="s">
        <v>399</v>
      </c>
      <c r="F1671" t="s">
        <v>2480</v>
      </c>
      <c r="G1671" t="s">
        <v>39</v>
      </c>
      <c r="H1671" t="s">
        <v>177</v>
      </c>
      <c r="I1671" t="s">
        <v>2210</v>
      </c>
      <c r="J1671" s="1">
        <v>3</v>
      </c>
      <c r="K1671" t="s">
        <v>2481</v>
      </c>
      <c r="L1671" t="s">
        <v>2482</v>
      </c>
      <c r="M1671" t="s">
        <v>2483</v>
      </c>
      <c r="N1671" s="126"/>
      <c r="Q1671" t="s">
        <v>2484</v>
      </c>
      <c r="R1671" t="s">
        <v>18866</v>
      </c>
      <c r="S1671" s="120">
        <v>0.6</v>
      </c>
      <c r="U1671"/>
    </row>
    <row r="1672" spans="1:21">
      <c r="A1672">
        <v>1671</v>
      </c>
      <c r="B1672" s="1" t="s">
        <v>2485</v>
      </c>
      <c r="C1672" s="1" t="s">
        <v>175</v>
      </c>
      <c r="D1672" s="1" t="s">
        <v>2208</v>
      </c>
      <c r="E1672" t="s">
        <v>399</v>
      </c>
      <c r="F1672" t="s">
        <v>2480</v>
      </c>
      <c r="G1672" t="s">
        <v>39</v>
      </c>
      <c r="H1672" t="s">
        <v>177</v>
      </c>
      <c r="I1672" t="s">
        <v>2210</v>
      </c>
      <c r="J1672" s="1">
        <v>3</v>
      </c>
      <c r="K1672" t="s">
        <v>2481</v>
      </c>
      <c r="L1672" t="s">
        <v>2482</v>
      </c>
      <c r="M1672" t="s">
        <v>2483</v>
      </c>
      <c r="N1672" s="126"/>
      <c r="Q1672" t="s">
        <v>2485</v>
      </c>
      <c r="R1672" t="s">
        <v>18866</v>
      </c>
      <c r="S1672" s="120">
        <v>0.6</v>
      </c>
      <c r="U1672"/>
    </row>
    <row r="1673" spans="1:21">
      <c r="A1673">
        <v>1672</v>
      </c>
      <c r="B1673" s="1" t="s">
        <v>2486</v>
      </c>
      <c r="C1673" s="1" t="s">
        <v>175</v>
      </c>
      <c r="D1673" s="1" t="s">
        <v>2208</v>
      </c>
      <c r="E1673" t="s">
        <v>399</v>
      </c>
      <c r="F1673" t="s">
        <v>2480</v>
      </c>
      <c r="G1673" t="s">
        <v>39</v>
      </c>
      <c r="H1673" t="s">
        <v>177</v>
      </c>
      <c r="I1673" t="s">
        <v>2210</v>
      </c>
      <c r="J1673" s="1">
        <v>3</v>
      </c>
      <c r="K1673" t="s">
        <v>2481</v>
      </c>
      <c r="L1673" t="s">
        <v>2482</v>
      </c>
      <c r="M1673" t="s">
        <v>2483</v>
      </c>
      <c r="N1673" s="126"/>
      <c r="Q1673" t="s">
        <v>2486</v>
      </c>
      <c r="R1673" t="s">
        <v>18866</v>
      </c>
      <c r="S1673" s="120">
        <v>0.6</v>
      </c>
      <c r="U1673"/>
    </row>
    <row r="1674" spans="1:21">
      <c r="A1674">
        <v>1673</v>
      </c>
      <c r="B1674" s="1" t="s">
        <v>2487</v>
      </c>
      <c r="C1674" s="1" t="s">
        <v>175</v>
      </c>
      <c r="D1674" s="1" t="s">
        <v>2208</v>
      </c>
      <c r="E1674" t="s">
        <v>399</v>
      </c>
      <c r="F1674" t="s">
        <v>2480</v>
      </c>
      <c r="G1674" t="s">
        <v>39</v>
      </c>
      <c r="H1674" t="s">
        <v>177</v>
      </c>
      <c r="I1674" t="s">
        <v>2210</v>
      </c>
      <c r="J1674" s="1">
        <v>3</v>
      </c>
      <c r="K1674" t="s">
        <v>2481</v>
      </c>
      <c r="L1674" t="s">
        <v>2482</v>
      </c>
      <c r="M1674" t="s">
        <v>2483</v>
      </c>
      <c r="N1674" s="126"/>
      <c r="Q1674" t="s">
        <v>2487</v>
      </c>
      <c r="R1674" t="s">
        <v>18866</v>
      </c>
      <c r="S1674" s="120">
        <v>0.6</v>
      </c>
      <c r="U1674"/>
    </row>
    <row r="1675" spans="1:21">
      <c r="A1675">
        <v>1674</v>
      </c>
      <c r="B1675" s="1" t="s">
        <v>2488</v>
      </c>
      <c r="C1675" s="1" t="s">
        <v>36</v>
      </c>
      <c r="D1675" s="1" t="s">
        <v>2208</v>
      </c>
      <c r="E1675" t="s">
        <v>399</v>
      </c>
      <c r="F1675" t="s">
        <v>2489</v>
      </c>
      <c r="G1675" t="s">
        <v>39</v>
      </c>
      <c r="H1675" t="s">
        <v>40</v>
      </c>
      <c r="I1675" t="s">
        <v>2210</v>
      </c>
      <c r="J1675" s="1">
        <v>3</v>
      </c>
      <c r="K1675" t="s">
        <v>2490</v>
      </c>
      <c r="L1675" t="s">
        <v>2491</v>
      </c>
      <c r="M1675" t="s">
        <v>2492</v>
      </c>
      <c r="N1675" s="126"/>
      <c r="Q1675" t="s">
        <v>2488</v>
      </c>
      <c r="R1675" t="s">
        <v>18867</v>
      </c>
      <c r="S1675" s="120">
        <v>0.6</v>
      </c>
      <c r="U1675"/>
    </row>
    <row r="1676" spans="1:21">
      <c r="A1676">
        <v>1675</v>
      </c>
      <c r="B1676" s="1" t="s">
        <v>551</v>
      </c>
      <c r="C1676" s="1" t="s">
        <v>36</v>
      </c>
      <c r="D1676" s="1" t="s">
        <v>2208</v>
      </c>
      <c r="E1676" t="s">
        <v>399</v>
      </c>
      <c r="F1676" t="s">
        <v>2489</v>
      </c>
      <c r="G1676" t="s">
        <v>39</v>
      </c>
      <c r="H1676" t="s">
        <v>40</v>
      </c>
      <c r="I1676" t="s">
        <v>2210</v>
      </c>
      <c r="J1676" s="1">
        <v>3</v>
      </c>
      <c r="K1676" t="s">
        <v>2490</v>
      </c>
      <c r="L1676" t="s">
        <v>2491</v>
      </c>
      <c r="M1676" t="s">
        <v>2492</v>
      </c>
      <c r="N1676" s="126">
        <v>0.01</v>
      </c>
      <c r="Q1676" t="s">
        <v>551</v>
      </c>
      <c r="R1676" t="s">
        <v>18867</v>
      </c>
      <c r="S1676" s="120">
        <v>0.6</v>
      </c>
      <c r="U1676"/>
    </row>
    <row r="1677" spans="1:21">
      <c r="A1677">
        <v>1676</v>
      </c>
      <c r="B1677" s="1" t="s">
        <v>2493</v>
      </c>
      <c r="C1677" s="1" t="s">
        <v>36</v>
      </c>
      <c r="D1677" s="1" t="s">
        <v>2208</v>
      </c>
      <c r="E1677" t="s">
        <v>399</v>
      </c>
      <c r="F1677" t="s">
        <v>2489</v>
      </c>
      <c r="G1677" t="s">
        <v>39</v>
      </c>
      <c r="H1677" t="s">
        <v>40</v>
      </c>
      <c r="I1677" t="s">
        <v>2210</v>
      </c>
      <c r="J1677" s="1">
        <v>3</v>
      </c>
      <c r="K1677" t="s">
        <v>2490</v>
      </c>
      <c r="L1677" t="s">
        <v>2491</v>
      </c>
      <c r="M1677" t="s">
        <v>2492</v>
      </c>
      <c r="N1677" s="126"/>
      <c r="Q1677" t="s">
        <v>2493</v>
      </c>
      <c r="R1677" t="s">
        <v>18867</v>
      </c>
      <c r="S1677" s="120">
        <v>0.6</v>
      </c>
      <c r="U1677"/>
    </row>
    <row r="1678" spans="1:21">
      <c r="A1678">
        <v>1677</v>
      </c>
      <c r="B1678" s="1" t="s">
        <v>2494</v>
      </c>
      <c r="C1678" s="1" t="s">
        <v>36</v>
      </c>
      <c r="D1678" s="1" t="s">
        <v>2208</v>
      </c>
      <c r="E1678" t="s">
        <v>399</v>
      </c>
      <c r="F1678" t="s">
        <v>2489</v>
      </c>
      <c r="G1678" t="s">
        <v>39</v>
      </c>
      <c r="H1678" t="s">
        <v>40</v>
      </c>
      <c r="I1678" t="s">
        <v>2210</v>
      </c>
      <c r="J1678" s="1">
        <v>3</v>
      </c>
      <c r="K1678" t="s">
        <v>2490</v>
      </c>
      <c r="L1678" t="s">
        <v>2491</v>
      </c>
      <c r="M1678" t="s">
        <v>2492</v>
      </c>
      <c r="N1678" s="126"/>
      <c r="Q1678" t="s">
        <v>2494</v>
      </c>
      <c r="R1678" t="s">
        <v>18867</v>
      </c>
      <c r="S1678" s="120">
        <v>0.6</v>
      </c>
      <c r="U1678"/>
    </row>
    <row r="1679" spans="1:21">
      <c r="A1679">
        <v>1678</v>
      </c>
      <c r="B1679" s="1" t="s">
        <v>2495</v>
      </c>
      <c r="C1679" s="1" t="s">
        <v>36</v>
      </c>
      <c r="D1679" s="1" t="s">
        <v>2208</v>
      </c>
      <c r="E1679" t="s">
        <v>399</v>
      </c>
      <c r="F1679" t="s">
        <v>2489</v>
      </c>
      <c r="G1679" t="s">
        <v>39</v>
      </c>
      <c r="H1679" t="s">
        <v>40</v>
      </c>
      <c r="I1679" t="s">
        <v>2210</v>
      </c>
      <c r="J1679" s="1">
        <v>3</v>
      </c>
      <c r="K1679" t="s">
        <v>2490</v>
      </c>
      <c r="L1679" t="s">
        <v>2491</v>
      </c>
      <c r="M1679" t="s">
        <v>2492</v>
      </c>
      <c r="N1679" s="126"/>
      <c r="Q1679" t="s">
        <v>2495</v>
      </c>
      <c r="R1679" t="s">
        <v>18867</v>
      </c>
      <c r="S1679" s="120">
        <v>0.6</v>
      </c>
      <c r="U1679"/>
    </row>
    <row r="1680" spans="1:21">
      <c r="A1680">
        <v>1679</v>
      </c>
      <c r="B1680" s="1" t="s">
        <v>2496</v>
      </c>
      <c r="C1680" s="1" t="s">
        <v>36</v>
      </c>
      <c r="D1680" s="1" t="s">
        <v>2208</v>
      </c>
      <c r="E1680" t="s">
        <v>399</v>
      </c>
      <c r="F1680" t="s">
        <v>2489</v>
      </c>
      <c r="G1680" t="s">
        <v>39</v>
      </c>
      <c r="H1680" t="s">
        <v>40</v>
      </c>
      <c r="I1680" t="s">
        <v>2210</v>
      </c>
      <c r="J1680" s="1">
        <v>3</v>
      </c>
      <c r="K1680" t="s">
        <v>2490</v>
      </c>
      <c r="L1680" t="s">
        <v>2491</v>
      </c>
      <c r="M1680" t="s">
        <v>2492</v>
      </c>
      <c r="N1680" s="126"/>
      <c r="Q1680" t="s">
        <v>2496</v>
      </c>
      <c r="R1680" t="s">
        <v>18867</v>
      </c>
      <c r="S1680" s="120">
        <v>0.6</v>
      </c>
      <c r="U1680"/>
    </row>
    <row r="1681" spans="1:21">
      <c r="A1681">
        <v>1680</v>
      </c>
      <c r="B1681" s="1" t="s">
        <v>2497</v>
      </c>
      <c r="C1681" s="1" t="s">
        <v>36</v>
      </c>
      <c r="D1681" s="1" t="s">
        <v>2208</v>
      </c>
      <c r="E1681" t="s">
        <v>399</v>
      </c>
      <c r="F1681" t="s">
        <v>2489</v>
      </c>
      <c r="G1681" t="s">
        <v>39</v>
      </c>
      <c r="H1681" t="s">
        <v>40</v>
      </c>
      <c r="I1681" t="s">
        <v>2210</v>
      </c>
      <c r="J1681" s="1">
        <v>3</v>
      </c>
      <c r="K1681" t="s">
        <v>2490</v>
      </c>
      <c r="L1681" t="s">
        <v>2491</v>
      </c>
      <c r="M1681" t="s">
        <v>2492</v>
      </c>
      <c r="N1681" s="126"/>
      <c r="Q1681" t="s">
        <v>2497</v>
      </c>
      <c r="R1681" t="s">
        <v>18867</v>
      </c>
      <c r="S1681" s="120">
        <v>0.6</v>
      </c>
      <c r="U1681"/>
    </row>
    <row r="1682" spans="1:21">
      <c r="A1682">
        <v>1681</v>
      </c>
      <c r="B1682" s="1" t="s">
        <v>911</v>
      </c>
      <c r="C1682" s="1" t="s">
        <v>36</v>
      </c>
      <c r="D1682" s="1" t="s">
        <v>2208</v>
      </c>
      <c r="E1682" t="s">
        <v>399</v>
      </c>
      <c r="F1682" t="s">
        <v>2489</v>
      </c>
      <c r="G1682" t="s">
        <v>39</v>
      </c>
      <c r="H1682" t="s">
        <v>40</v>
      </c>
      <c r="I1682" t="s">
        <v>2210</v>
      </c>
      <c r="J1682" s="1">
        <v>3</v>
      </c>
      <c r="K1682" t="s">
        <v>2490</v>
      </c>
      <c r="L1682" t="s">
        <v>2491</v>
      </c>
      <c r="M1682" t="s">
        <v>2492</v>
      </c>
      <c r="N1682" s="126"/>
      <c r="Q1682" t="s">
        <v>911</v>
      </c>
      <c r="R1682" t="s">
        <v>18867</v>
      </c>
      <c r="S1682" s="120">
        <v>0.6</v>
      </c>
      <c r="U1682"/>
    </row>
    <row r="1683" spans="1:21">
      <c r="A1683">
        <v>1682</v>
      </c>
      <c r="B1683" s="1" t="s">
        <v>2498</v>
      </c>
      <c r="C1683" s="1" t="s">
        <v>36</v>
      </c>
      <c r="D1683" s="1" t="s">
        <v>2208</v>
      </c>
      <c r="E1683" t="s">
        <v>399</v>
      </c>
      <c r="F1683" t="s">
        <v>2489</v>
      </c>
      <c r="G1683" t="s">
        <v>39</v>
      </c>
      <c r="H1683" t="s">
        <v>40</v>
      </c>
      <c r="I1683" t="s">
        <v>2210</v>
      </c>
      <c r="J1683" s="1">
        <v>3</v>
      </c>
      <c r="K1683" t="s">
        <v>2490</v>
      </c>
      <c r="L1683" t="s">
        <v>2491</v>
      </c>
      <c r="M1683" t="s">
        <v>2492</v>
      </c>
      <c r="N1683" s="126"/>
      <c r="Q1683" t="s">
        <v>2498</v>
      </c>
      <c r="R1683" t="s">
        <v>18867</v>
      </c>
      <c r="S1683" s="120">
        <v>0.6</v>
      </c>
      <c r="U1683"/>
    </row>
    <row r="1684" spans="1:21">
      <c r="A1684">
        <v>1683</v>
      </c>
      <c r="B1684" s="1" t="s">
        <v>2499</v>
      </c>
      <c r="C1684" s="1" t="s">
        <v>201</v>
      </c>
      <c r="D1684" s="1" t="s">
        <v>2208</v>
      </c>
      <c r="E1684" t="s">
        <v>399</v>
      </c>
      <c r="F1684" t="s">
        <v>2500</v>
      </c>
      <c r="G1684" t="s">
        <v>39</v>
      </c>
      <c r="H1684" t="s">
        <v>203</v>
      </c>
      <c r="I1684" t="s">
        <v>2210</v>
      </c>
      <c r="J1684" s="1">
        <v>3</v>
      </c>
      <c r="K1684" t="s">
        <v>2500</v>
      </c>
      <c r="L1684" t="s">
        <v>2501</v>
      </c>
      <c r="M1684" t="s">
        <v>2502</v>
      </c>
      <c r="N1684" s="126"/>
      <c r="Q1684" t="s">
        <v>2499</v>
      </c>
      <c r="R1684" t="s">
        <v>18868</v>
      </c>
      <c r="S1684" s="120">
        <v>0.6</v>
      </c>
      <c r="U1684"/>
    </row>
    <row r="1685" spans="1:21">
      <c r="A1685">
        <v>1684</v>
      </c>
      <c r="B1685" s="1" t="s">
        <v>2503</v>
      </c>
      <c r="C1685" s="1" t="s">
        <v>201</v>
      </c>
      <c r="D1685" s="1" t="s">
        <v>2208</v>
      </c>
      <c r="E1685" t="s">
        <v>399</v>
      </c>
      <c r="F1685" t="s">
        <v>2500</v>
      </c>
      <c r="G1685" t="s">
        <v>39</v>
      </c>
      <c r="H1685" t="s">
        <v>203</v>
      </c>
      <c r="I1685" t="s">
        <v>2210</v>
      </c>
      <c r="J1685" s="1">
        <v>3</v>
      </c>
      <c r="K1685" t="s">
        <v>2500</v>
      </c>
      <c r="L1685" t="s">
        <v>2501</v>
      </c>
      <c r="M1685" t="s">
        <v>2502</v>
      </c>
      <c r="N1685" s="126"/>
      <c r="Q1685" t="s">
        <v>2503</v>
      </c>
      <c r="R1685" t="s">
        <v>18868</v>
      </c>
      <c r="S1685" s="120">
        <v>0.6</v>
      </c>
      <c r="U1685"/>
    </row>
    <row r="1686" spans="1:21">
      <c r="A1686">
        <v>1685</v>
      </c>
      <c r="B1686" s="1" t="s">
        <v>2504</v>
      </c>
      <c r="C1686" s="1" t="s">
        <v>201</v>
      </c>
      <c r="D1686" s="1" t="s">
        <v>2208</v>
      </c>
      <c r="E1686" t="s">
        <v>399</v>
      </c>
      <c r="F1686" t="s">
        <v>2500</v>
      </c>
      <c r="G1686" t="s">
        <v>39</v>
      </c>
      <c r="H1686" t="s">
        <v>203</v>
      </c>
      <c r="I1686" t="s">
        <v>2210</v>
      </c>
      <c r="J1686" s="1">
        <v>3</v>
      </c>
      <c r="K1686" t="s">
        <v>2500</v>
      </c>
      <c r="L1686" t="s">
        <v>2501</v>
      </c>
      <c r="M1686" t="s">
        <v>2502</v>
      </c>
      <c r="N1686" s="126"/>
      <c r="Q1686" t="s">
        <v>2504</v>
      </c>
      <c r="R1686" t="s">
        <v>18868</v>
      </c>
      <c r="S1686" s="120">
        <v>0.6</v>
      </c>
      <c r="U1686"/>
    </row>
    <row r="1687" spans="1:21">
      <c r="A1687">
        <v>1686</v>
      </c>
      <c r="B1687" s="1" t="s">
        <v>2505</v>
      </c>
      <c r="C1687" s="1" t="s">
        <v>201</v>
      </c>
      <c r="D1687" s="1" t="s">
        <v>2208</v>
      </c>
      <c r="E1687" t="s">
        <v>399</v>
      </c>
      <c r="F1687" t="s">
        <v>2500</v>
      </c>
      <c r="G1687" t="s">
        <v>39</v>
      </c>
      <c r="H1687" t="s">
        <v>203</v>
      </c>
      <c r="I1687" t="s">
        <v>2210</v>
      </c>
      <c r="J1687" s="1">
        <v>3</v>
      </c>
      <c r="K1687" t="s">
        <v>2500</v>
      </c>
      <c r="L1687" t="s">
        <v>2501</v>
      </c>
      <c r="M1687" t="s">
        <v>2502</v>
      </c>
      <c r="N1687" s="126"/>
      <c r="Q1687" t="s">
        <v>2505</v>
      </c>
      <c r="R1687" t="s">
        <v>18868</v>
      </c>
      <c r="S1687" s="120">
        <v>0.6</v>
      </c>
      <c r="U1687"/>
    </row>
    <row r="1688" spans="1:21">
      <c r="A1688">
        <v>1687</v>
      </c>
      <c r="B1688" s="1" t="s">
        <v>2506</v>
      </c>
      <c r="C1688" s="1" t="s">
        <v>201</v>
      </c>
      <c r="D1688" s="1" t="s">
        <v>2208</v>
      </c>
      <c r="E1688" t="s">
        <v>399</v>
      </c>
      <c r="F1688" t="s">
        <v>2500</v>
      </c>
      <c r="G1688" t="s">
        <v>39</v>
      </c>
      <c r="H1688" t="s">
        <v>203</v>
      </c>
      <c r="I1688" t="s">
        <v>2210</v>
      </c>
      <c r="J1688" s="1">
        <v>3</v>
      </c>
      <c r="K1688" t="s">
        <v>2500</v>
      </c>
      <c r="L1688" t="s">
        <v>2501</v>
      </c>
      <c r="M1688" t="s">
        <v>2502</v>
      </c>
      <c r="N1688" s="126"/>
      <c r="Q1688" t="s">
        <v>2506</v>
      </c>
      <c r="R1688" t="s">
        <v>18868</v>
      </c>
      <c r="S1688" s="120">
        <v>0.6</v>
      </c>
      <c r="U1688"/>
    </row>
    <row r="1689" spans="1:21">
      <c r="A1689">
        <v>1688</v>
      </c>
      <c r="B1689" s="1" t="s">
        <v>2507</v>
      </c>
      <c r="C1689" s="1" t="s">
        <v>201</v>
      </c>
      <c r="D1689" s="1" t="s">
        <v>2208</v>
      </c>
      <c r="E1689" t="s">
        <v>399</v>
      </c>
      <c r="F1689" t="s">
        <v>2500</v>
      </c>
      <c r="G1689" t="s">
        <v>39</v>
      </c>
      <c r="H1689" t="s">
        <v>203</v>
      </c>
      <c r="I1689" t="s">
        <v>2210</v>
      </c>
      <c r="J1689" s="1">
        <v>3</v>
      </c>
      <c r="K1689" t="s">
        <v>2500</v>
      </c>
      <c r="L1689" t="s">
        <v>2501</v>
      </c>
      <c r="M1689" t="s">
        <v>2502</v>
      </c>
      <c r="N1689" s="126"/>
      <c r="Q1689" t="s">
        <v>2507</v>
      </c>
      <c r="R1689" t="s">
        <v>18868</v>
      </c>
      <c r="S1689" s="120">
        <v>0.6</v>
      </c>
      <c r="U1689"/>
    </row>
    <row r="1690" spans="1:21">
      <c r="A1690">
        <v>1689</v>
      </c>
      <c r="B1690" s="1" t="s">
        <v>2508</v>
      </c>
      <c r="C1690" s="1" t="s">
        <v>201</v>
      </c>
      <c r="D1690" s="1" t="s">
        <v>2208</v>
      </c>
      <c r="E1690" t="s">
        <v>399</v>
      </c>
      <c r="F1690" t="s">
        <v>2500</v>
      </c>
      <c r="G1690" t="s">
        <v>39</v>
      </c>
      <c r="H1690" t="s">
        <v>203</v>
      </c>
      <c r="I1690" t="s">
        <v>2210</v>
      </c>
      <c r="J1690" s="1">
        <v>3</v>
      </c>
      <c r="K1690" t="s">
        <v>2500</v>
      </c>
      <c r="L1690" t="s">
        <v>2501</v>
      </c>
      <c r="M1690" t="s">
        <v>2502</v>
      </c>
      <c r="N1690" s="126"/>
      <c r="Q1690" t="s">
        <v>2508</v>
      </c>
      <c r="R1690" t="s">
        <v>18868</v>
      </c>
      <c r="S1690" s="120">
        <v>0.6</v>
      </c>
      <c r="U1690"/>
    </row>
    <row r="1691" spans="1:21">
      <c r="A1691">
        <v>1690</v>
      </c>
      <c r="B1691" s="1" t="s">
        <v>2509</v>
      </c>
      <c r="C1691" s="1" t="s">
        <v>64</v>
      </c>
      <c r="D1691" s="1" t="s">
        <v>2208</v>
      </c>
      <c r="E1691" t="s">
        <v>642</v>
      </c>
      <c r="F1691" t="s">
        <v>2510</v>
      </c>
      <c r="G1691" t="s">
        <v>39</v>
      </c>
      <c r="H1691" t="s">
        <v>67</v>
      </c>
      <c r="I1691" t="s">
        <v>2210</v>
      </c>
      <c r="J1691" s="1">
        <v>5</v>
      </c>
      <c r="K1691" t="s">
        <v>2510</v>
      </c>
      <c r="L1691" t="s">
        <v>2511</v>
      </c>
      <c r="M1691" t="s">
        <v>2512</v>
      </c>
      <c r="N1691" s="126"/>
      <c r="Q1691" t="s">
        <v>2509</v>
      </c>
      <c r="R1691" t="s">
        <v>18869</v>
      </c>
      <c r="S1691" s="120">
        <v>0.6</v>
      </c>
      <c r="U1691"/>
    </row>
    <row r="1692" spans="1:21">
      <c r="A1692">
        <v>1691</v>
      </c>
      <c r="B1692" s="1" t="s">
        <v>2513</v>
      </c>
      <c r="C1692" s="1" t="s">
        <v>64</v>
      </c>
      <c r="D1692" s="1" t="s">
        <v>2208</v>
      </c>
      <c r="E1692" t="s">
        <v>642</v>
      </c>
      <c r="F1692" t="s">
        <v>2510</v>
      </c>
      <c r="G1692" t="s">
        <v>39</v>
      </c>
      <c r="H1692" t="s">
        <v>67</v>
      </c>
      <c r="I1692" t="s">
        <v>2210</v>
      </c>
      <c r="J1692" s="1">
        <v>5</v>
      </c>
      <c r="K1692" t="s">
        <v>2510</v>
      </c>
      <c r="L1692" t="s">
        <v>2511</v>
      </c>
      <c r="M1692" t="s">
        <v>2512</v>
      </c>
      <c r="N1692" s="126"/>
      <c r="Q1692" t="s">
        <v>2513</v>
      </c>
      <c r="R1692" t="s">
        <v>18869</v>
      </c>
      <c r="S1692" s="120">
        <v>0.6</v>
      </c>
      <c r="U1692"/>
    </row>
    <row r="1693" spans="1:21">
      <c r="A1693">
        <v>1692</v>
      </c>
      <c r="B1693" s="1" t="s">
        <v>2514</v>
      </c>
      <c r="C1693" s="1" t="s">
        <v>64</v>
      </c>
      <c r="D1693" s="1" t="s">
        <v>2208</v>
      </c>
      <c r="E1693" t="s">
        <v>642</v>
      </c>
      <c r="F1693" t="s">
        <v>2510</v>
      </c>
      <c r="G1693" t="s">
        <v>39</v>
      </c>
      <c r="H1693" t="s">
        <v>67</v>
      </c>
      <c r="I1693" t="s">
        <v>2210</v>
      </c>
      <c r="J1693" s="1">
        <v>5</v>
      </c>
      <c r="K1693" t="s">
        <v>2510</v>
      </c>
      <c r="L1693" t="s">
        <v>2511</v>
      </c>
      <c r="M1693" t="s">
        <v>2512</v>
      </c>
      <c r="N1693" s="126"/>
      <c r="Q1693" t="s">
        <v>2514</v>
      </c>
      <c r="R1693" t="s">
        <v>18869</v>
      </c>
      <c r="S1693" s="120">
        <v>0.6</v>
      </c>
      <c r="U1693"/>
    </row>
    <row r="1694" spans="1:21">
      <c r="A1694">
        <v>1693</v>
      </c>
      <c r="B1694" s="1" t="s">
        <v>2515</v>
      </c>
      <c r="C1694" s="1" t="s">
        <v>64</v>
      </c>
      <c r="D1694" s="1" t="s">
        <v>2208</v>
      </c>
      <c r="E1694" t="s">
        <v>642</v>
      </c>
      <c r="F1694" t="s">
        <v>2510</v>
      </c>
      <c r="G1694" t="s">
        <v>39</v>
      </c>
      <c r="H1694" t="s">
        <v>67</v>
      </c>
      <c r="I1694" t="s">
        <v>2210</v>
      </c>
      <c r="J1694" s="1">
        <v>5</v>
      </c>
      <c r="K1694" t="s">
        <v>2510</v>
      </c>
      <c r="L1694" t="s">
        <v>2511</v>
      </c>
      <c r="M1694" t="s">
        <v>2512</v>
      </c>
      <c r="N1694" s="126"/>
      <c r="Q1694" t="s">
        <v>2515</v>
      </c>
      <c r="R1694" t="s">
        <v>18869</v>
      </c>
      <c r="S1694" s="120">
        <v>0.6</v>
      </c>
      <c r="U1694"/>
    </row>
    <row r="1695" spans="1:21">
      <c r="A1695">
        <v>1694</v>
      </c>
      <c r="B1695" s="1" t="s">
        <v>2516</v>
      </c>
      <c r="C1695" s="1" t="s">
        <v>64</v>
      </c>
      <c r="D1695" s="1" t="s">
        <v>2208</v>
      </c>
      <c r="E1695" t="s">
        <v>642</v>
      </c>
      <c r="F1695" t="s">
        <v>2510</v>
      </c>
      <c r="G1695" t="s">
        <v>39</v>
      </c>
      <c r="H1695" t="s">
        <v>67</v>
      </c>
      <c r="I1695" t="s">
        <v>2210</v>
      </c>
      <c r="J1695" s="1">
        <v>5</v>
      </c>
      <c r="K1695" t="s">
        <v>2510</v>
      </c>
      <c r="L1695" t="s">
        <v>2511</v>
      </c>
      <c r="M1695" t="s">
        <v>2512</v>
      </c>
      <c r="N1695" s="126"/>
      <c r="Q1695" t="s">
        <v>2516</v>
      </c>
      <c r="R1695" t="s">
        <v>18869</v>
      </c>
      <c r="S1695" s="120">
        <v>0.6</v>
      </c>
      <c r="U1695"/>
    </row>
    <row r="1696" spans="1:21">
      <c r="A1696">
        <v>1695</v>
      </c>
      <c r="B1696" s="1" t="s">
        <v>2517</v>
      </c>
      <c r="C1696" s="1" t="s">
        <v>64</v>
      </c>
      <c r="D1696" s="1" t="s">
        <v>2208</v>
      </c>
      <c r="E1696" t="s">
        <v>642</v>
      </c>
      <c r="F1696" t="s">
        <v>2510</v>
      </c>
      <c r="G1696" t="s">
        <v>39</v>
      </c>
      <c r="H1696" t="s">
        <v>67</v>
      </c>
      <c r="I1696" t="s">
        <v>2210</v>
      </c>
      <c r="J1696" s="1">
        <v>5</v>
      </c>
      <c r="K1696" t="s">
        <v>2510</v>
      </c>
      <c r="L1696" t="s">
        <v>2511</v>
      </c>
      <c r="M1696" t="s">
        <v>2512</v>
      </c>
      <c r="N1696" s="126"/>
      <c r="Q1696" t="s">
        <v>2517</v>
      </c>
      <c r="R1696" t="s">
        <v>18869</v>
      </c>
      <c r="S1696" s="120">
        <v>0.6</v>
      </c>
      <c r="U1696"/>
    </row>
    <row r="1697" spans="1:21">
      <c r="A1697">
        <v>1696</v>
      </c>
      <c r="B1697" s="1" t="s">
        <v>2327</v>
      </c>
      <c r="C1697" s="1" t="s">
        <v>64</v>
      </c>
      <c r="D1697" s="1" t="s">
        <v>2208</v>
      </c>
      <c r="E1697" t="s">
        <v>642</v>
      </c>
      <c r="F1697" t="s">
        <v>2510</v>
      </c>
      <c r="G1697" t="s">
        <v>39</v>
      </c>
      <c r="H1697" t="s">
        <v>67</v>
      </c>
      <c r="I1697" t="s">
        <v>2210</v>
      </c>
      <c r="J1697" s="1">
        <v>5</v>
      </c>
      <c r="K1697" t="s">
        <v>2510</v>
      </c>
      <c r="L1697" t="s">
        <v>2511</v>
      </c>
      <c r="M1697" t="s">
        <v>2512</v>
      </c>
      <c r="N1697" s="126"/>
      <c r="Q1697" t="s">
        <v>2327</v>
      </c>
      <c r="R1697" t="s">
        <v>18869</v>
      </c>
      <c r="S1697" s="120">
        <v>0.6</v>
      </c>
      <c r="U1697"/>
    </row>
    <row r="1698" spans="1:21">
      <c r="A1698">
        <v>1697</v>
      </c>
      <c r="B1698" s="1" t="s">
        <v>2518</v>
      </c>
      <c r="C1698" s="1" t="s">
        <v>64</v>
      </c>
      <c r="D1698" s="1" t="s">
        <v>2208</v>
      </c>
      <c r="E1698" t="s">
        <v>642</v>
      </c>
      <c r="F1698" t="s">
        <v>2510</v>
      </c>
      <c r="G1698" t="s">
        <v>39</v>
      </c>
      <c r="H1698" t="s">
        <v>67</v>
      </c>
      <c r="I1698" t="s">
        <v>2210</v>
      </c>
      <c r="J1698" s="1">
        <v>5</v>
      </c>
      <c r="K1698" t="s">
        <v>2510</v>
      </c>
      <c r="L1698" t="s">
        <v>2511</v>
      </c>
      <c r="M1698" t="s">
        <v>2512</v>
      </c>
      <c r="N1698" s="126"/>
      <c r="Q1698" t="s">
        <v>2518</v>
      </c>
      <c r="R1698" t="s">
        <v>18869</v>
      </c>
      <c r="S1698" s="120">
        <v>0.6</v>
      </c>
      <c r="U1698"/>
    </row>
    <row r="1699" spans="1:21">
      <c r="A1699">
        <v>1698</v>
      </c>
      <c r="B1699" s="1" t="s">
        <v>2519</v>
      </c>
      <c r="C1699" s="1" t="s">
        <v>64</v>
      </c>
      <c r="D1699" s="1" t="s">
        <v>2208</v>
      </c>
      <c r="E1699" t="s">
        <v>642</v>
      </c>
      <c r="F1699" t="s">
        <v>2510</v>
      </c>
      <c r="G1699" t="s">
        <v>39</v>
      </c>
      <c r="H1699" t="s">
        <v>67</v>
      </c>
      <c r="I1699" t="s">
        <v>2210</v>
      </c>
      <c r="J1699" s="1">
        <v>5</v>
      </c>
      <c r="K1699" t="s">
        <v>2510</v>
      </c>
      <c r="L1699" t="s">
        <v>2511</v>
      </c>
      <c r="M1699" t="s">
        <v>2512</v>
      </c>
      <c r="N1699" s="126"/>
      <c r="Q1699" t="s">
        <v>2519</v>
      </c>
      <c r="R1699" t="s">
        <v>18869</v>
      </c>
      <c r="S1699" s="120">
        <v>0.6</v>
      </c>
      <c r="U1699"/>
    </row>
    <row r="1700" spans="1:21">
      <c r="A1700">
        <v>1699</v>
      </c>
      <c r="B1700" s="1" t="s">
        <v>2520</v>
      </c>
      <c r="C1700" s="1" t="s">
        <v>78</v>
      </c>
      <c r="D1700" s="1" t="s">
        <v>2208</v>
      </c>
      <c r="E1700" t="s">
        <v>642</v>
      </c>
      <c r="F1700" t="s">
        <v>2521</v>
      </c>
      <c r="G1700" t="s">
        <v>39</v>
      </c>
      <c r="H1700" t="s">
        <v>80</v>
      </c>
      <c r="I1700" t="s">
        <v>2210</v>
      </c>
      <c r="J1700" s="1">
        <v>5</v>
      </c>
      <c r="K1700" t="s">
        <v>2521</v>
      </c>
      <c r="L1700" t="s">
        <v>2522</v>
      </c>
      <c r="M1700" t="s">
        <v>2523</v>
      </c>
      <c r="N1700" s="126"/>
      <c r="Q1700" t="s">
        <v>2520</v>
      </c>
      <c r="R1700" t="s">
        <v>18870</v>
      </c>
      <c r="S1700" s="120">
        <v>0.6</v>
      </c>
      <c r="U1700"/>
    </row>
    <row r="1701" spans="1:21">
      <c r="A1701">
        <v>1700</v>
      </c>
      <c r="B1701" s="1" t="s">
        <v>2524</v>
      </c>
      <c r="C1701" s="1" t="s">
        <v>78</v>
      </c>
      <c r="D1701" s="1" t="s">
        <v>2208</v>
      </c>
      <c r="E1701" t="s">
        <v>642</v>
      </c>
      <c r="F1701" t="s">
        <v>2521</v>
      </c>
      <c r="G1701" t="s">
        <v>39</v>
      </c>
      <c r="H1701" t="s">
        <v>80</v>
      </c>
      <c r="I1701" t="s">
        <v>2210</v>
      </c>
      <c r="J1701" s="1">
        <v>5</v>
      </c>
      <c r="K1701" t="s">
        <v>2521</v>
      </c>
      <c r="L1701" t="s">
        <v>2522</v>
      </c>
      <c r="M1701" t="s">
        <v>2523</v>
      </c>
      <c r="N1701" s="126"/>
      <c r="Q1701" t="s">
        <v>2524</v>
      </c>
      <c r="R1701" t="s">
        <v>18870</v>
      </c>
      <c r="S1701" s="120">
        <v>0.6</v>
      </c>
      <c r="U1701"/>
    </row>
    <row r="1702" spans="1:21">
      <c r="A1702">
        <v>1701</v>
      </c>
      <c r="B1702" s="1" t="s">
        <v>2525</v>
      </c>
      <c r="C1702" s="1" t="s">
        <v>78</v>
      </c>
      <c r="D1702" s="1" t="s">
        <v>2208</v>
      </c>
      <c r="E1702" t="s">
        <v>642</v>
      </c>
      <c r="F1702" t="s">
        <v>2521</v>
      </c>
      <c r="G1702" t="s">
        <v>39</v>
      </c>
      <c r="H1702" t="s">
        <v>80</v>
      </c>
      <c r="I1702" t="s">
        <v>2210</v>
      </c>
      <c r="J1702" s="1">
        <v>5</v>
      </c>
      <c r="K1702" t="s">
        <v>2521</v>
      </c>
      <c r="L1702" t="s">
        <v>2522</v>
      </c>
      <c r="M1702" t="s">
        <v>2523</v>
      </c>
      <c r="N1702" s="126"/>
      <c r="Q1702" t="s">
        <v>2525</v>
      </c>
      <c r="R1702" t="s">
        <v>18870</v>
      </c>
      <c r="S1702" s="120">
        <v>0.6</v>
      </c>
      <c r="U1702"/>
    </row>
    <row r="1703" spans="1:21">
      <c r="A1703">
        <v>1702</v>
      </c>
      <c r="B1703" s="1" t="s">
        <v>2526</v>
      </c>
      <c r="C1703" s="1" t="s">
        <v>78</v>
      </c>
      <c r="D1703" s="1" t="s">
        <v>2208</v>
      </c>
      <c r="E1703" t="s">
        <v>642</v>
      </c>
      <c r="F1703" t="s">
        <v>2521</v>
      </c>
      <c r="G1703" t="s">
        <v>39</v>
      </c>
      <c r="H1703" t="s">
        <v>80</v>
      </c>
      <c r="I1703" t="s">
        <v>2210</v>
      </c>
      <c r="J1703" s="1">
        <v>5</v>
      </c>
      <c r="K1703" t="s">
        <v>2521</v>
      </c>
      <c r="L1703" t="s">
        <v>2522</v>
      </c>
      <c r="M1703" t="s">
        <v>2523</v>
      </c>
      <c r="N1703" s="126"/>
      <c r="Q1703" t="s">
        <v>2526</v>
      </c>
      <c r="R1703" t="s">
        <v>18870</v>
      </c>
      <c r="S1703" s="120">
        <v>0.6</v>
      </c>
      <c r="U1703"/>
    </row>
    <row r="1704" spans="1:21">
      <c r="A1704">
        <v>1703</v>
      </c>
      <c r="B1704" s="1" t="s">
        <v>2527</v>
      </c>
      <c r="C1704" s="1" t="s">
        <v>78</v>
      </c>
      <c r="D1704" s="1" t="s">
        <v>2208</v>
      </c>
      <c r="E1704" t="s">
        <v>642</v>
      </c>
      <c r="F1704" t="s">
        <v>2521</v>
      </c>
      <c r="G1704" t="s">
        <v>39</v>
      </c>
      <c r="H1704" t="s">
        <v>80</v>
      </c>
      <c r="I1704" t="s">
        <v>2210</v>
      </c>
      <c r="J1704" s="1">
        <v>5</v>
      </c>
      <c r="K1704" t="s">
        <v>2521</v>
      </c>
      <c r="L1704" t="s">
        <v>2522</v>
      </c>
      <c r="M1704" t="s">
        <v>2523</v>
      </c>
      <c r="N1704" s="126"/>
      <c r="Q1704" t="s">
        <v>2527</v>
      </c>
      <c r="R1704" t="s">
        <v>18870</v>
      </c>
      <c r="S1704" s="120">
        <v>0.6</v>
      </c>
      <c r="U1704"/>
    </row>
    <row r="1705" spans="1:21">
      <c r="A1705">
        <v>1704</v>
      </c>
      <c r="B1705" s="1" t="s">
        <v>2528</v>
      </c>
      <c r="C1705" s="1" t="s">
        <v>78</v>
      </c>
      <c r="D1705" s="1" t="s">
        <v>2208</v>
      </c>
      <c r="E1705" t="s">
        <v>642</v>
      </c>
      <c r="F1705" t="s">
        <v>2521</v>
      </c>
      <c r="G1705" t="s">
        <v>39</v>
      </c>
      <c r="H1705" t="s">
        <v>80</v>
      </c>
      <c r="I1705" t="s">
        <v>2210</v>
      </c>
      <c r="J1705" s="1">
        <v>5</v>
      </c>
      <c r="K1705" t="s">
        <v>2521</v>
      </c>
      <c r="L1705" t="s">
        <v>2522</v>
      </c>
      <c r="M1705" t="s">
        <v>2523</v>
      </c>
      <c r="N1705" s="126"/>
      <c r="Q1705" t="s">
        <v>2528</v>
      </c>
      <c r="R1705" t="s">
        <v>18870</v>
      </c>
      <c r="S1705" s="120">
        <v>0.6</v>
      </c>
      <c r="U1705"/>
    </row>
    <row r="1706" spans="1:21">
      <c r="A1706">
        <v>1705</v>
      </c>
      <c r="B1706" s="1" t="s">
        <v>2529</v>
      </c>
      <c r="C1706" s="1" t="s">
        <v>78</v>
      </c>
      <c r="D1706" s="1" t="s">
        <v>2208</v>
      </c>
      <c r="E1706" t="s">
        <v>642</v>
      </c>
      <c r="F1706" t="s">
        <v>2521</v>
      </c>
      <c r="G1706" t="s">
        <v>39</v>
      </c>
      <c r="H1706" t="s">
        <v>80</v>
      </c>
      <c r="I1706" t="s">
        <v>2210</v>
      </c>
      <c r="J1706" s="1">
        <v>5</v>
      </c>
      <c r="K1706" t="s">
        <v>2521</v>
      </c>
      <c r="L1706" t="s">
        <v>2522</v>
      </c>
      <c r="M1706" t="s">
        <v>2523</v>
      </c>
      <c r="N1706" s="126"/>
      <c r="Q1706" t="s">
        <v>2529</v>
      </c>
      <c r="R1706" t="s">
        <v>18870</v>
      </c>
      <c r="S1706" s="120">
        <v>0.6</v>
      </c>
      <c r="U1706"/>
    </row>
    <row r="1707" spans="1:21">
      <c r="A1707">
        <v>1706</v>
      </c>
      <c r="B1707" s="1" t="s">
        <v>2530</v>
      </c>
      <c r="C1707" s="1" t="s">
        <v>78</v>
      </c>
      <c r="D1707" s="1" t="s">
        <v>2208</v>
      </c>
      <c r="E1707" t="s">
        <v>642</v>
      </c>
      <c r="F1707" t="s">
        <v>2521</v>
      </c>
      <c r="G1707" t="s">
        <v>39</v>
      </c>
      <c r="H1707" t="s">
        <v>80</v>
      </c>
      <c r="I1707" t="s">
        <v>2210</v>
      </c>
      <c r="J1707" s="1">
        <v>5</v>
      </c>
      <c r="K1707" t="s">
        <v>2521</v>
      </c>
      <c r="L1707" t="s">
        <v>2522</v>
      </c>
      <c r="M1707" t="s">
        <v>2523</v>
      </c>
      <c r="N1707" s="126"/>
      <c r="Q1707" t="s">
        <v>2530</v>
      </c>
      <c r="R1707" t="s">
        <v>18870</v>
      </c>
      <c r="S1707" s="120">
        <v>0.6</v>
      </c>
      <c r="U1707"/>
    </row>
    <row r="1708" spans="1:21">
      <c r="A1708">
        <v>1707</v>
      </c>
      <c r="B1708" s="1" t="s">
        <v>2531</v>
      </c>
      <c r="C1708" s="1" t="s">
        <v>105</v>
      </c>
      <c r="D1708" s="1" t="s">
        <v>2208</v>
      </c>
      <c r="E1708" t="s">
        <v>642</v>
      </c>
      <c r="F1708" t="s">
        <v>2532</v>
      </c>
      <c r="G1708" t="s">
        <v>39</v>
      </c>
      <c r="H1708" t="s">
        <v>107</v>
      </c>
      <c r="I1708" t="s">
        <v>2210</v>
      </c>
      <c r="J1708" s="1">
        <v>5</v>
      </c>
      <c r="K1708" t="s">
        <v>2532</v>
      </c>
      <c r="L1708" t="s">
        <v>2533</v>
      </c>
      <c r="M1708" t="s">
        <v>2534</v>
      </c>
      <c r="N1708" s="126"/>
      <c r="Q1708" t="s">
        <v>2531</v>
      </c>
      <c r="R1708" t="s">
        <v>18871</v>
      </c>
      <c r="S1708" s="120">
        <v>0.6</v>
      </c>
      <c r="U1708"/>
    </row>
    <row r="1709" spans="1:21">
      <c r="A1709">
        <v>1708</v>
      </c>
      <c r="B1709" s="1" t="s">
        <v>2535</v>
      </c>
      <c r="C1709" s="1" t="s">
        <v>133</v>
      </c>
      <c r="D1709" s="1" t="s">
        <v>2208</v>
      </c>
      <c r="E1709" t="s">
        <v>642</v>
      </c>
      <c r="F1709" t="s">
        <v>2536</v>
      </c>
      <c r="G1709" t="s">
        <v>39</v>
      </c>
      <c r="H1709" t="s">
        <v>135</v>
      </c>
      <c r="I1709" t="s">
        <v>2210</v>
      </c>
      <c r="J1709" s="1">
        <v>5</v>
      </c>
      <c r="K1709" t="s">
        <v>2536</v>
      </c>
      <c r="L1709" t="s">
        <v>2537</v>
      </c>
      <c r="M1709" t="s">
        <v>2538</v>
      </c>
      <c r="N1709" s="126">
        <v>0.01</v>
      </c>
      <c r="Q1709" t="s">
        <v>2535</v>
      </c>
      <c r="R1709" t="s">
        <v>18872</v>
      </c>
      <c r="S1709" s="120">
        <v>0.6</v>
      </c>
      <c r="U1709"/>
    </row>
    <row r="1710" spans="1:21">
      <c r="A1710">
        <v>1709</v>
      </c>
      <c r="B1710" s="1" t="s">
        <v>2539</v>
      </c>
      <c r="C1710" s="1" t="s">
        <v>133</v>
      </c>
      <c r="D1710" s="1" t="s">
        <v>2208</v>
      </c>
      <c r="E1710" t="s">
        <v>642</v>
      </c>
      <c r="F1710" t="s">
        <v>2536</v>
      </c>
      <c r="G1710" t="s">
        <v>39</v>
      </c>
      <c r="H1710" t="s">
        <v>135</v>
      </c>
      <c r="I1710" t="s">
        <v>2210</v>
      </c>
      <c r="J1710" s="1">
        <v>5</v>
      </c>
      <c r="K1710" t="s">
        <v>2536</v>
      </c>
      <c r="L1710" t="s">
        <v>2537</v>
      </c>
      <c r="M1710" t="s">
        <v>2538</v>
      </c>
      <c r="N1710" s="126"/>
      <c r="Q1710" t="s">
        <v>2539</v>
      </c>
      <c r="R1710" t="s">
        <v>18872</v>
      </c>
      <c r="S1710" s="120">
        <v>0.6</v>
      </c>
      <c r="U1710"/>
    </row>
    <row r="1711" spans="1:21">
      <c r="A1711">
        <v>1710</v>
      </c>
      <c r="B1711" s="1" t="s">
        <v>2540</v>
      </c>
      <c r="C1711" s="1" t="s">
        <v>133</v>
      </c>
      <c r="D1711" s="1" t="s">
        <v>2208</v>
      </c>
      <c r="E1711" t="s">
        <v>642</v>
      </c>
      <c r="F1711" t="s">
        <v>2536</v>
      </c>
      <c r="G1711" t="s">
        <v>39</v>
      </c>
      <c r="H1711" t="s">
        <v>135</v>
      </c>
      <c r="I1711" t="s">
        <v>2210</v>
      </c>
      <c r="J1711" s="1">
        <v>5</v>
      </c>
      <c r="K1711" t="s">
        <v>2536</v>
      </c>
      <c r="L1711" t="s">
        <v>2537</v>
      </c>
      <c r="M1711" t="s">
        <v>2538</v>
      </c>
      <c r="N1711" s="126"/>
      <c r="Q1711" t="s">
        <v>2540</v>
      </c>
      <c r="R1711" t="s">
        <v>18872</v>
      </c>
      <c r="S1711" s="120">
        <v>0.6</v>
      </c>
      <c r="U1711"/>
    </row>
    <row r="1712" spans="1:21">
      <c r="A1712">
        <v>1711</v>
      </c>
      <c r="B1712" s="1" t="s">
        <v>2541</v>
      </c>
      <c r="C1712" s="1" t="s">
        <v>47</v>
      </c>
      <c r="D1712" s="1" t="s">
        <v>2208</v>
      </c>
      <c r="E1712" t="s">
        <v>642</v>
      </c>
      <c r="F1712" t="s">
        <v>2542</v>
      </c>
      <c r="G1712" t="s">
        <v>39</v>
      </c>
      <c r="H1712" t="s">
        <v>49</v>
      </c>
      <c r="I1712" t="s">
        <v>2210</v>
      </c>
      <c r="J1712" s="1">
        <v>5</v>
      </c>
      <c r="K1712" t="s">
        <v>2543</v>
      </c>
      <c r="L1712" t="s">
        <v>2544</v>
      </c>
      <c r="M1712" t="s">
        <v>2545</v>
      </c>
      <c r="N1712" s="126"/>
      <c r="Q1712" t="s">
        <v>2541</v>
      </c>
      <c r="R1712" t="s">
        <v>18873</v>
      </c>
      <c r="S1712" s="120">
        <v>0.6</v>
      </c>
      <c r="U1712"/>
    </row>
    <row r="1713" spans="1:21">
      <c r="A1713">
        <v>1712</v>
      </c>
      <c r="B1713" s="1" t="s">
        <v>2546</v>
      </c>
      <c r="C1713" s="1" t="s">
        <v>801</v>
      </c>
      <c r="D1713" s="1" t="s">
        <v>2208</v>
      </c>
      <c r="E1713" t="s">
        <v>642</v>
      </c>
      <c r="F1713" t="s">
        <v>2547</v>
      </c>
      <c r="G1713" t="s">
        <v>39</v>
      </c>
      <c r="H1713" t="s">
        <v>803</v>
      </c>
      <c r="I1713" t="s">
        <v>2210</v>
      </c>
      <c r="J1713" s="1">
        <v>5</v>
      </c>
      <c r="K1713" t="s">
        <v>2547</v>
      </c>
      <c r="L1713" t="s">
        <v>2548</v>
      </c>
      <c r="M1713" t="s">
        <v>2549</v>
      </c>
      <c r="N1713" s="126"/>
      <c r="Q1713" t="s">
        <v>2546</v>
      </c>
      <c r="R1713" t="s">
        <v>18874</v>
      </c>
      <c r="S1713" s="120">
        <v>0.6</v>
      </c>
      <c r="U1713"/>
    </row>
    <row r="1714" spans="1:21">
      <c r="A1714">
        <v>1713</v>
      </c>
      <c r="B1714" s="1" t="s">
        <v>2550</v>
      </c>
      <c r="C1714" s="1" t="s">
        <v>164</v>
      </c>
      <c r="D1714" s="1" t="s">
        <v>2208</v>
      </c>
      <c r="E1714" t="s">
        <v>642</v>
      </c>
      <c r="F1714" t="s">
        <v>2551</v>
      </c>
      <c r="G1714" t="s">
        <v>39</v>
      </c>
      <c r="H1714" t="s">
        <v>166</v>
      </c>
      <c r="I1714" t="s">
        <v>2210</v>
      </c>
      <c r="J1714" s="1">
        <v>5</v>
      </c>
      <c r="K1714" t="s">
        <v>2551</v>
      </c>
      <c r="L1714" t="s">
        <v>2552</v>
      </c>
      <c r="M1714" t="s">
        <v>2553</v>
      </c>
      <c r="N1714" s="126"/>
      <c r="Q1714" t="s">
        <v>2550</v>
      </c>
      <c r="R1714" t="s">
        <v>18875</v>
      </c>
      <c r="S1714" s="120">
        <v>0.6</v>
      </c>
      <c r="U1714"/>
    </row>
    <row r="1715" spans="1:21">
      <c r="A1715">
        <v>1714</v>
      </c>
      <c r="B1715" s="1" t="s">
        <v>2554</v>
      </c>
      <c r="C1715" s="1" t="s">
        <v>164</v>
      </c>
      <c r="D1715" s="1" t="s">
        <v>2208</v>
      </c>
      <c r="E1715" t="s">
        <v>642</v>
      </c>
      <c r="F1715" t="s">
        <v>2551</v>
      </c>
      <c r="G1715" t="s">
        <v>39</v>
      </c>
      <c r="H1715" t="s">
        <v>166</v>
      </c>
      <c r="I1715" t="s">
        <v>2210</v>
      </c>
      <c r="J1715" s="1">
        <v>5</v>
      </c>
      <c r="K1715" t="s">
        <v>2551</v>
      </c>
      <c r="L1715" t="s">
        <v>2552</v>
      </c>
      <c r="M1715" t="s">
        <v>2553</v>
      </c>
      <c r="N1715" s="126"/>
      <c r="Q1715" t="s">
        <v>2554</v>
      </c>
      <c r="R1715" t="s">
        <v>18875</v>
      </c>
      <c r="S1715" s="120">
        <v>0.6</v>
      </c>
      <c r="U1715"/>
    </row>
    <row r="1716" spans="1:21">
      <c r="A1716">
        <v>1715</v>
      </c>
      <c r="B1716" s="1" t="s">
        <v>2555</v>
      </c>
      <c r="C1716" s="1" t="s">
        <v>164</v>
      </c>
      <c r="D1716" s="1" t="s">
        <v>2208</v>
      </c>
      <c r="E1716" t="s">
        <v>642</v>
      </c>
      <c r="F1716" t="s">
        <v>2551</v>
      </c>
      <c r="G1716" t="s">
        <v>39</v>
      </c>
      <c r="H1716" t="s">
        <v>166</v>
      </c>
      <c r="I1716" t="s">
        <v>2210</v>
      </c>
      <c r="J1716" s="1">
        <v>5</v>
      </c>
      <c r="K1716" t="s">
        <v>2551</v>
      </c>
      <c r="L1716" t="s">
        <v>2552</v>
      </c>
      <c r="M1716" t="s">
        <v>2553</v>
      </c>
      <c r="N1716" s="126"/>
      <c r="Q1716" t="s">
        <v>2555</v>
      </c>
      <c r="R1716" t="s">
        <v>18875</v>
      </c>
      <c r="S1716" s="120">
        <v>0.6</v>
      </c>
      <c r="U1716"/>
    </row>
    <row r="1717" spans="1:21">
      <c r="A1717">
        <v>1716</v>
      </c>
      <c r="B1717" s="1" t="s">
        <v>2556</v>
      </c>
      <c r="C1717" s="1" t="s">
        <v>164</v>
      </c>
      <c r="D1717" s="1" t="s">
        <v>2208</v>
      </c>
      <c r="E1717" t="s">
        <v>642</v>
      </c>
      <c r="F1717" t="s">
        <v>2551</v>
      </c>
      <c r="G1717" t="s">
        <v>39</v>
      </c>
      <c r="H1717" t="s">
        <v>166</v>
      </c>
      <c r="I1717" t="s">
        <v>2210</v>
      </c>
      <c r="J1717" s="1">
        <v>5</v>
      </c>
      <c r="K1717" t="s">
        <v>2551</v>
      </c>
      <c r="L1717" t="s">
        <v>2552</v>
      </c>
      <c r="M1717" t="s">
        <v>2553</v>
      </c>
      <c r="N1717" s="126"/>
      <c r="Q1717" t="s">
        <v>2556</v>
      </c>
      <c r="R1717" t="s">
        <v>18875</v>
      </c>
      <c r="S1717" s="120">
        <v>0.6</v>
      </c>
      <c r="U1717"/>
    </row>
    <row r="1718" spans="1:21">
      <c r="A1718">
        <v>1717</v>
      </c>
      <c r="B1718" s="1" t="s">
        <v>2557</v>
      </c>
      <c r="C1718" s="1" t="s">
        <v>164</v>
      </c>
      <c r="D1718" s="1" t="s">
        <v>2208</v>
      </c>
      <c r="E1718" t="s">
        <v>642</v>
      </c>
      <c r="F1718" t="s">
        <v>2551</v>
      </c>
      <c r="G1718" t="s">
        <v>39</v>
      </c>
      <c r="H1718" t="s">
        <v>166</v>
      </c>
      <c r="I1718" t="s">
        <v>2210</v>
      </c>
      <c r="J1718" s="1">
        <v>5</v>
      </c>
      <c r="K1718" t="s">
        <v>2551</v>
      </c>
      <c r="L1718" t="s">
        <v>2552</v>
      </c>
      <c r="M1718" t="s">
        <v>2553</v>
      </c>
      <c r="N1718" s="126"/>
      <c r="Q1718" t="s">
        <v>2557</v>
      </c>
      <c r="R1718" t="s">
        <v>18875</v>
      </c>
      <c r="S1718" s="120">
        <v>0.6</v>
      </c>
      <c r="U1718"/>
    </row>
    <row r="1719" spans="1:21">
      <c r="A1719">
        <v>1718</v>
      </c>
      <c r="B1719" s="1" t="s">
        <v>2558</v>
      </c>
      <c r="C1719" s="1" t="s">
        <v>164</v>
      </c>
      <c r="D1719" s="1" t="s">
        <v>2208</v>
      </c>
      <c r="E1719" t="s">
        <v>642</v>
      </c>
      <c r="F1719" t="s">
        <v>2551</v>
      </c>
      <c r="G1719" t="s">
        <v>39</v>
      </c>
      <c r="H1719" t="s">
        <v>166</v>
      </c>
      <c r="I1719" t="s">
        <v>2210</v>
      </c>
      <c r="J1719" s="1">
        <v>5</v>
      </c>
      <c r="K1719" t="s">
        <v>2551</v>
      </c>
      <c r="L1719" t="s">
        <v>2552</v>
      </c>
      <c r="M1719" t="s">
        <v>2553</v>
      </c>
      <c r="N1719" s="126"/>
      <c r="Q1719" t="s">
        <v>2558</v>
      </c>
      <c r="R1719" t="s">
        <v>18875</v>
      </c>
      <c r="S1719" s="120">
        <v>0.6</v>
      </c>
      <c r="U1719"/>
    </row>
    <row r="1720" spans="1:21">
      <c r="A1720">
        <v>1719</v>
      </c>
      <c r="B1720" s="1" t="s">
        <v>2559</v>
      </c>
      <c r="C1720" s="1" t="s">
        <v>164</v>
      </c>
      <c r="D1720" s="1" t="s">
        <v>2208</v>
      </c>
      <c r="E1720" t="s">
        <v>642</v>
      </c>
      <c r="F1720" t="s">
        <v>2551</v>
      </c>
      <c r="G1720" t="s">
        <v>39</v>
      </c>
      <c r="H1720" t="s">
        <v>166</v>
      </c>
      <c r="I1720" t="s">
        <v>2210</v>
      </c>
      <c r="J1720" s="1">
        <v>5</v>
      </c>
      <c r="K1720" t="s">
        <v>2551</v>
      </c>
      <c r="L1720" t="s">
        <v>2552</v>
      </c>
      <c r="M1720" t="s">
        <v>2553</v>
      </c>
      <c r="N1720" s="126">
        <v>0.01</v>
      </c>
      <c r="Q1720" t="s">
        <v>2559</v>
      </c>
      <c r="R1720" t="s">
        <v>18875</v>
      </c>
      <c r="S1720" s="120">
        <v>0.6</v>
      </c>
      <c r="U1720"/>
    </row>
    <row r="1721" spans="1:21">
      <c r="A1721">
        <v>1720</v>
      </c>
      <c r="B1721" s="1" t="s">
        <v>2560</v>
      </c>
      <c r="C1721" s="1" t="s">
        <v>164</v>
      </c>
      <c r="D1721" s="1" t="s">
        <v>2208</v>
      </c>
      <c r="E1721" t="s">
        <v>642</v>
      </c>
      <c r="F1721" t="s">
        <v>2551</v>
      </c>
      <c r="G1721" t="s">
        <v>39</v>
      </c>
      <c r="H1721" t="s">
        <v>166</v>
      </c>
      <c r="I1721" t="s">
        <v>2210</v>
      </c>
      <c r="J1721" s="1">
        <v>5</v>
      </c>
      <c r="K1721" t="s">
        <v>2551</v>
      </c>
      <c r="L1721" t="s">
        <v>2552</v>
      </c>
      <c r="M1721" t="s">
        <v>2553</v>
      </c>
      <c r="N1721" s="126"/>
      <c r="Q1721" t="s">
        <v>2560</v>
      </c>
      <c r="R1721" t="s">
        <v>18875</v>
      </c>
      <c r="S1721" s="120">
        <v>0.6</v>
      </c>
      <c r="U1721"/>
    </row>
    <row r="1722" spans="1:21">
      <c r="A1722">
        <v>1721</v>
      </c>
      <c r="B1722" s="1" t="s">
        <v>2561</v>
      </c>
      <c r="C1722" s="1" t="s">
        <v>164</v>
      </c>
      <c r="D1722" s="1" t="s">
        <v>2208</v>
      </c>
      <c r="E1722" t="s">
        <v>642</v>
      </c>
      <c r="F1722" t="s">
        <v>2551</v>
      </c>
      <c r="G1722" t="s">
        <v>39</v>
      </c>
      <c r="H1722" t="s">
        <v>166</v>
      </c>
      <c r="I1722" t="s">
        <v>2210</v>
      </c>
      <c r="J1722" s="1">
        <v>5</v>
      </c>
      <c r="K1722" t="s">
        <v>2551</v>
      </c>
      <c r="L1722" t="s">
        <v>2552</v>
      </c>
      <c r="M1722" t="s">
        <v>2553</v>
      </c>
      <c r="N1722" s="126"/>
      <c r="Q1722" t="s">
        <v>2561</v>
      </c>
      <c r="R1722" t="s">
        <v>18875</v>
      </c>
      <c r="S1722" s="120">
        <v>0.6</v>
      </c>
      <c r="U1722"/>
    </row>
    <row r="1723" spans="1:21">
      <c r="A1723">
        <v>1722</v>
      </c>
      <c r="B1723" s="1" t="s">
        <v>2562</v>
      </c>
      <c r="C1723" s="1" t="s">
        <v>164</v>
      </c>
      <c r="D1723" s="1" t="s">
        <v>2208</v>
      </c>
      <c r="E1723" t="s">
        <v>642</v>
      </c>
      <c r="F1723" t="s">
        <v>2551</v>
      </c>
      <c r="G1723" t="s">
        <v>39</v>
      </c>
      <c r="H1723" t="s">
        <v>166</v>
      </c>
      <c r="I1723" t="s">
        <v>2210</v>
      </c>
      <c r="J1723" s="1">
        <v>5</v>
      </c>
      <c r="K1723" t="s">
        <v>2551</v>
      </c>
      <c r="L1723" t="s">
        <v>2552</v>
      </c>
      <c r="M1723" t="s">
        <v>2553</v>
      </c>
      <c r="N1723" s="126"/>
      <c r="Q1723" t="s">
        <v>2562</v>
      </c>
      <c r="R1723" t="s">
        <v>18875</v>
      </c>
      <c r="S1723" s="120">
        <v>0.6</v>
      </c>
      <c r="U1723"/>
    </row>
    <row r="1724" spans="1:21">
      <c r="A1724">
        <v>1723</v>
      </c>
      <c r="B1724" s="1" t="s">
        <v>2563</v>
      </c>
      <c r="C1724" s="1" t="s">
        <v>164</v>
      </c>
      <c r="D1724" s="1" t="s">
        <v>2208</v>
      </c>
      <c r="E1724" t="s">
        <v>642</v>
      </c>
      <c r="F1724" t="s">
        <v>2551</v>
      </c>
      <c r="G1724" t="s">
        <v>39</v>
      </c>
      <c r="H1724" t="s">
        <v>166</v>
      </c>
      <c r="I1724" t="s">
        <v>2210</v>
      </c>
      <c r="J1724" s="1">
        <v>5</v>
      </c>
      <c r="K1724" t="s">
        <v>2551</v>
      </c>
      <c r="L1724" t="s">
        <v>2552</v>
      </c>
      <c r="M1724" t="s">
        <v>2553</v>
      </c>
      <c r="N1724" s="126"/>
      <c r="Q1724" t="s">
        <v>2563</v>
      </c>
      <c r="R1724" t="s">
        <v>18875</v>
      </c>
      <c r="S1724" s="120">
        <v>0.6</v>
      </c>
      <c r="U1724"/>
    </row>
    <row r="1725" spans="1:21">
      <c r="A1725">
        <v>1724</v>
      </c>
      <c r="B1725" s="1" t="s">
        <v>2564</v>
      </c>
      <c r="C1725" s="1" t="s">
        <v>164</v>
      </c>
      <c r="D1725" s="1" t="s">
        <v>2208</v>
      </c>
      <c r="E1725" t="s">
        <v>642</v>
      </c>
      <c r="F1725" t="s">
        <v>2551</v>
      </c>
      <c r="G1725" t="s">
        <v>39</v>
      </c>
      <c r="H1725" t="s">
        <v>166</v>
      </c>
      <c r="I1725" t="s">
        <v>2210</v>
      </c>
      <c r="J1725" s="1">
        <v>5</v>
      </c>
      <c r="K1725" t="s">
        <v>2551</v>
      </c>
      <c r="L1725" t="s">
        <v>2552</v>
      </c>
      <c r="M1725" t="s">
        <v>2553</v>
      </c>
      <c r="N1725" s="126"/>
      <c r="Q1725" t="s">
        <v>2564</v>
      </c>
      <c r="R1725" t="s">
        <v>18875</v>
      </c>
      <c r="S1725" s="120">
        <v>0.6</v>
      </c>
      <c r="U1725"/>
    </row>
    <row r="1726" spans="1:21">
      <c r="A1726">
        <v>1725</v>
      </c>
      <c r="B1726" s="1" t="s">
        <v>2565</v>
      </c>
      <c r="C1726" s="1" t="s">
        <v>175</v>
      </c>
      <c r="D1726" s="1" t="s">
        <v>2208</v>
      </c>
      <c r="E1726" t="s">
        <v>642</v>
      </c>
      <c r="F1726" t="s">
        <v>2566</v>
      </c>
      <c r="G1726" t="s">
        <v>39</v>
      </c>
      <c r="H1726" t="s">
        <v>177</v>
      </c>
      <c r="I1726" t="s">
        <v>2210</v>
      </c>
      <c r="J1726" s="1">
        <v>5</v>
      </c>
      <c r="K1726" t="s">
        <v>2567</v>
      </c>
      <c r="L1726" t="s">
        <v>2568</v>
      </c>
      <c r="M1726" t="s">
        <v>2569</v>
      </c>
      <c r="N1726" s="126"/>
      <c r="Q1726" t="s">
        <v>2565</v>
      </c>
      <c r="R1726" t="s">
        <v>18876</v>
      </c>
      <c r="S1726" s="120">
        <v>0.6</v>
      </c>
      <c r="U1726"/>
    </row>
    <row r="1727" spans="1:21">
      <c r="A1727">
        <v>1726</v>
      </c>
      <c r="B1727" s="1" t="s">
        <v>2570</v>
      </c>
      <c r="C1727" s="1" t="s">
        <v>175</v>
      </c>
      <c r="D1727" s="1" t="s">
        <v>2208</v>
      </c>
      <c r="E1727" t="s">
        <v>642</v>
      </c>
      <c r="F1727" t="s">
        <v>2566</v>
      </c>
      <c r="G1727" t="s">
        <v>39</v>
      </c>
      <c r="H1727" t="s">
        <v>177</v>
      </c>
      <c r="I1727" t="s">
        <v>2210</v>
      </c>
      <c r="J1727" s="1">
        <v>5</v>
      </c>
      <c r="K1727" t="s">
        <v>2567</v>
      </c>
      <c r="L1727" t="s">
        <v>2568</v>
      </c>
      <c r="M1727" t="s">
        <v>2569</v>
      </c>
      <c r="N1727" s="126"/>
      <c r="Q1727" t="s">
        <v>2570</v>
      </c>
      <c r="R1727" t="s">
        <v>18876</v>
      </c>
      <c r="S1727" s="120">
        <v>0.6</v>
      </c>
      <c r="U1727"/>
    </row>
    <row r="1728" spans="1:21">
      <c r="A1728">
        <v>1727</v>
      </c>
      <c r="B1728" s="1" t="s">
        <v>2393</v>
      </c>
      <c r="C1728" s="1" t="s">
        <v>175</v>
      </c>
      <c r="D1728" s="1" t="s">
        <v>2208</v>
      </c>
      <c r="E1728" t="s">
        <v>642</v>
      </c>
      <c r="F1728" t="s">
        <v>2566</v>
      </c>
      <c r="G1728" t="s">
        <v>39</v>
      </c>
      <c r="H1728" t="s">
        <v>177</v>
      </c>
      <c r="I1728" t="s">
        <v>2210</v>
      </c>
      <c r="J1728" s="1">
        <v>5</v>
      </c>
      <c r="K1728" t="s">
        <v>2567</v>
      </c>
      <c r="L1728" t="s">
        <v>2568</v>
      </c>
      <c r="M1728" t="s">
        <v>2569</v>
      </c>
      <c r="N1728" s="126"/>
      <c r="Q1728" t="s">
        <v>2393</v>
      </c>
      <c r="R1728" t="s">
        <v>18876</v>
      </c>
      <c r="S1728" s="120">
        <v>0.6</v>
      </c>
      <c r="U1728"/>
    </row>
    <row r="1729" spans="1:21">
      <c r="A1729">
        <v>1728</v>
      </c>
      <c r="B1729" s="1" t="s">
        <v>2571</v>
      </c>
      <c r="C1729" s="1" t="s">
        <v>175</v>
      </c>
      <c r="D1729" s="1" t="s">
        <v>2208</v>
      </c>
      <c r="E1729" t="s">
        <v>642</v>
      </c>
      <c r="F1729" t="s">
        <v>2566</v>
      </c>
      <c r="G1729" t="s">
        <v>39</v>
      </c>
      <c r="H1729" t="s">
        <v>177</v>
      </c>
      <c r="I1729" t="s">
        <v>2210</v>
      </c>
      <c r="J1729" s="1">
        <v>5</v>
      </c>
      <c r="K1729" t="s">
        <v>2567</v>
      </c>
      <c r="L1729" t="s">
        <v>2568</v>
      </c>
      <c r="M1729" t="s">
        <v>2569</v>
      </c>
      <c r="N1729" s="126"/>
      <c r="Q1729" t="s">
        <v>2571</v>
      </c>
      <c r="R1729" t="s">
        <v>18876</v>
      </c>
      <c r="S1729" s="120">
        <v>0.6</v>
      </c>
      <c r="U1729"/>
    </row>
    <row r="1730" spans="1:21">
      <c r="A1730">
        <v>1729</v>
      </c>
      <c r="B1730" s="1" t="s">
        <v>2572</v>
      </c>
      <c r="C1730" s="1" t="s">
        <v>175</v>
      </c>
      <c r="D1730" s="1" t="s">
        <v>2208</v>
      </c>
      <c r="E1730" t="s">
        <v>642</v>
      </c>
      <c r="F1730" t="s">
        <v>2566</v>
      </c>
      <c r="G1730" t="s">
        <v>39</v>
      </c>
      <c r="H1730" t="s">
        <v>177</v>
      </c>
      <c r="I1730" t="s">
        <v>2210</v>
      </c>
      <c r="J1730" s="1">
        <v>5</v>
      </c>
      <c r="K1730" t="s">
        <v>2567</v>
      </c>
      <c r="L1730" t="s">
        <v>2568</v>
      </c>
      <c r="M1730" t="s">
        <v>2569</v>
      </c>
      <c r="N1730" s="126"/>
      <c r="Q1730" t="s">
        <v>2572</v>
      </c>
      <c r="R1730" t="s">
        <v>18876</v>
      </c>
      <c r="S1730" s="120">
        <v>0.6</v>
      </c>
      <c r="U1730"/>
    </row>
    <row r="1731" spans="1:21">
      <c r="A1731">
        <v>1730</v>
      </c>
      <c r="B1731" s="1" t="s">
        <v>2573</v>
      </c>
      <c r="C1731" s="1" t="s">
        <v>175</v>
      </c>
      <c r="D1731" s="1" t="s">
        <v>2208</v>
      </c>
      <c r="E1731" t="s">
        <v>642</v>
      </c>
      <c r="F1731" t="s">
        <v>2566</v>
      </c>
      <c r="G1731" t="s">
        <v>39</v>
      </c>
      <c r="H1731" t="s">
        <v>177</v>
      </c>
      <c r="I1731" t="s">
        <v>2210</v>
      </c>
      <c r="J1731" s="1">
        <v>5</v>
      </c>
      <c r="K1731" t="s">
        <v>2567</v>
      </c>
      <c r="L1731" t="s">
        <v>2568</v>
      </c>
      <c r="M1731" t="s">
        <v>2569</v>
      </c>
      <c r="N1731" s="126"/>
      <c r="Q1731" t="s">
        <v>2573</v>
      </c>
      <c r="R1731" t="s">
        <v>18876</v>
      </c>
      <c r="S1731" s="120">
        <v>0.6</v>
      </c>
      <c r="U1731"/>
    </row>
    <row r="1732" spans="1:21">
      <c r="A1732">
        <v>1731</v>
      </c>
      <c r="B1732" s="1" t="s">
        <v>2574</v>
      </c>
      <c r="C1732" s="1" t="s">
        <v>175</v>
      </c>
      <c r="D1732" s="1" t="s">
        <v>2208</v>
      </c>
      <c r="E1732" t="s">
        <v>642</v>
      </c>
      <c r="F1732" t="s">
        <v>2566</v>
      </c>
      <c r="G1732" t="s">
        <v>39</v>
      </c>
      <c r="H1732" t="s">
        <v>177</v>
      </c>
      <c r="I1732" t="s">
        <v>2210</v>
      </c>
      <c r="J1732" s="1">
        <v>5</v>
      </c>
      <c r="K1732" t="s">
        <v>2567</v>
      </c>
      <c r="L1732" t="s">
        <v>2568</v>
      </c>
      <c r="M1732" t="s">
        <v>2569</v>
      </c>
      <c r="N1732" s="126"/>
      <c r="Q1732" t="s">
        <v>2574</v>
      </c>
      <c r="R1732" t="s">
        <v>18876</v>
      </c>
      <c r="S1732" s="120">
        <v>0.6</v>
      </c>
      <c r="U1732"/>
    </row>
    <row r="1733" spans="1:21">
      <c r="A1733">
        <v>1732</v>
      </c>
      <c r="B1733" s="1" t="s">
        <v>2575</v>
      </c>
      <c r="C1733" s="1" t="s">
        <v>175</v>
      </c>
      <c r="D1733" s="1" t="s">
        <v>2208</v>
      </c>
      <c r="E1733" t="s">
        <v>642</v>
      </c>
      <c r="F1733" t="s">
        <v>2566</v>
      </c>
      <c r="G1733" t="s">
        <v>39</v>
      </c>
      <c r="H1733" t="s">
        <v>177</v>
      </c>
      <c r="I1733" t="s">
        <v>2210</v>
      </c>
      <c r="J1733" s="1">
        <v>5</v>
      </c>
      <c r="K1733" t="s">
        <v>2567</v>
      </c>
      <c r="L1733" t="s">
        <v>2568</v>
      </c>
      <c r="M1733" t="s">
        <v>2569</v>
      </c>
      <c r="N1733" s="126"/>
      <c r="Q1733" t="s">
        <v>2575</v>
      </c>
      <c r="R1733" t="s">
        <v>18876</v>
      </c>
      <c r="S1733" s="120">
        <v>0.6</v>
      </c>
      <c r="U1733"/>
    </row>
    <row r="1734" spans="1:21">
      <c r="A1734">
        <v>1733</v>
      </c>
      <c r="B1734" s="1" t="s">
        <v>2576</v>
      </c>
      <c r="C1734" s="1" t="s">
        <v>175</v>
      </c>
      <c r="D1734" s="1" t="s">
        <v>2208</v>
      </c>
      <c r="E1734" t="s">
        <v>642</v>
      </c>
      <c r="F1734" t="s">
        <v>2566</v>
      </c>
      <c r="G1734" t="s">
        <v>39</v>
      </c>
      <c r="H1734" t="s">
        <v>177</v>
      </c>
      <c r="I1734" t="s">
        <v>2210</v>
      </c>
      <c r="J1734" s="1">
        <v>5</v>
      </c>
      <c r="K1734" t="s">
        <v>2567</v>
      </c>
      <c r="L1734" t="s">
        <v>2568</v>
      </c>
      <c r="M1734" t="s">
        <v>2569</v>
      </c>
      <c r="N1734" s="126"/>
      <c r="Q1734" t="s">
        <v>2576</v>
      </c>
      <c r="R1734" t="s">
        <v>18876</v>
      </c>
      <c r="S1734" s="120">
        <v>0.6</v>
      </c>
      <c r="U1734"/>
    </row>
    <row r="1735" spans="1:21">
      <c r="A1735">
        <v>1734</v>
      </c>
      <c r="B1735" s="1" t="s">
        <v>2577</v>
      </c>
      <c r="C1735" s="1" t="s">
        <v>175</v>
      </c>
      <c r="D1735" s="1" t="s">
        <v>2208</v>
      </c>
      <c r="E1735" t="s">
        <v>642</v>
      </c>
      <c r="F1735" t="s">
        <v>2566</v>
      </c>
      <c r="G1735" t="s">
        <v>39</v>
      </c>
      <c r="H1735" t="s">
        <v>177</v>
      </c>
      <c r="I1735" t="s">
        <v>2210</v>
      </c>
      <c r="J1735" s="1">
        <v>5</v>
      </c>
      <c r="K1735" t="s">
        <v>2567</v>
      </c>
      <c r="L1735" t="s">
        <v>2568</v>
      </c>
      <c r="M1735" t="s">
        <v>2569</v>
      </c>
      <c r="N1735" s="126"/>
      <c r="Q1735" t="s">
        <v>2577</v>
      </c>
      <c r="R1735" t="s">
        <v>18876</v>
      </c>
      <c r="S1735" s="120">
        <v>0.6</v>
      </c>
      <c r="U1735"/>
    </row>
    <row r="1736" spans="1:21">
      <c r="A1736">
        <v>1735</v>
      </c>
      <c r="B1736" s="1" t="s">
        <v>2578</v>
      </c>
      <c r="C1736" s="1" t="s">
        <v>175</v>
      </c>
      <c r="D1736" s="1" t="s">
        <v>2208</v>
      </c>
      <c r="E1736" t="s">
        <v>642</v>
      </c>
      <c r="F1736" t="s">
        <v>2566</v>
      </c>
      <c r="G1736" t="s">
        <v>39</v>
      </c>
      <c r="H1736" t="s">
        <v>177</v>
      </c>
      <c r="I1736" t="s">
        <v>2210</v>
      </c>
      <c r="J1736" s="1">
        <v>5</v>
      </c>
      <c r="K1736" t="s">
        <v>2567</v>
      </c>
      <c r="L1736" t="s">
        <v>2568</v>
      </c>
      <c r="M1736" t="s">
        <v>2569</v>
      </c>
      <c r="N1736" s="126"/>
      <c r="Q1736" t="s">
        <v>2578</v>
      </c>
      <c r="R1736" t="s">
        <v>18876</v>
      </c>
      <c r="S1736" s="120">
        <v>0.6</v>
      </c>
      <c r="U1736"/>
    </row>
    <row r="1737" spans="1:21">
      <c r="A1737">
        <v>1736</v>
      </c>
      <c r="B1737" s="1" t="s">
        <v>2579</v>
      </c>
      <c r="C1737" s="1" t="s">
        <v>175</v>
      </c>
      <c r="D1737" s="1" t="s">
        <v>2208</v>
      </c>
      <c r="E1737" t="s">
        <v>642</v>
      </c>
      <c r="F1737" t="s">
        <v>2566</v>
      </c>
      <c r="G1737" t="s">
        <v>39</v>
      </c>
      <c r="H1737" t="s">
        <v>177</v>
      </c>
      <c r="I1737" t="s">
        <v>2210</v>
      </c>
      <c r="J1737" s="1">
        <v>5</v>
      </c>
      <c r="K1737" t="s">
        <v>2567</v>
      </c>
      <c r="L1737" t="s">
        <v>2568</v>
      </c>
      <c r="M1737" t="s">
        <v>2569</v>
      </c>
      <c r="N1737" s="126"/>
      <c r="Q1737" t="s">
        <v>2579</v>
      </c>
      <c r="R1737" t="s">
        <v>18876</v>
      </c>
      <c r="S1737" s="120">
        <v>0.6</v>
      </c>
      <c r="U1737"/>
    </row>
    <row r="1738" spans="1:21">
      <c r="A1738">
        <v>1737</v>
      </c>
      <c r="B1738" s="1" t="s">
        <v>2580</v>
      </c>
      <c r="C1738" s="1" t="s">
        <v>175</v>
      </c>
      <c r="D1738" s="1" t="s">
        <v>2208</v>
      </c>
      <c r="E1738" t="s">
        <v>642</v>
      </c>
      <c r="F1738" t="s">
        <v>2566</v>
      </c>
      <c r="G1738" t="s">
        <v>39</v>
      </c>
      <c r="H1738" t="s">
        <v>177</v>
      </c>
      <c r="I1738" t="s">
        <v>2210</v>
      </c>
      <c r="J1738" s="1">
        <v>5</v>
      </c>
      <c r="K1738" t="s">
        <v>2567</v>
      </c>
      <c r="L1738" t="s">
        <v>2568</v>
      </c>
      <c r="M1738" t="s">
        <v>2569</v>
      </c>
      <c r="N1738" s="126"/>
      <c r="Q1738" t="s">
        <v>2580</v>
      </c>
      <c r="R1738" t="s">
        <v>18876</v>
      </c>
      <c r="S1738" s="120">
        <v>0.6</v>
      </c>
      <c r="U1738"/>
    </row>
    <row r="1739" spans="1:21">
      <c r="A1739">
        <v>1738</v>
      </c>
      <c r="B1739" s="1" t="s">
        <v>2581</v>
      </c>
      <c r="C1739" s="1" t="s">
        <v>175</v>
      </c>
      <c r="D1739" s="1" t="s">
        <v>2208</v>
      </c>
      <c r="E1739" t="s">
        <v>642</v>
      </c>
      <c r="F1739" t="s">
        <v>2566</v>
      </c>
      <c r="G1739" t="s">
        <v>39</v>
      </c>
      <c r="H1739" t="s">
        <v>177</v>
      </c>
      <c r="I1739" t="s">
        <v>2210</v>
      </c>
      <c r="J1739" s="1">
        <v>5</v>
      </c>
      <c r="K1739" t="s">
        <v>2567</v>
      </c>
      <c r="L1739" t="s">
        <v>2568</v>
      </c>
      <c r="M1739" t="s">
        <v>2569</v>
      </c>
      <c r="N1739" s="126"/>
      <c r="Q1739" t="s">
        <v>2581</v>
      </c>
      <c r="R1739" t="s">
        <v>18876</v>
      </c>
      <c r="S1739" s="120">
        <v>0.6</v>
      </c>
      <c r="U1739"/>
    </row>
    <row r="1740" spans="1:21">
      <c r="A1740">
        <v>1739</v>
      </c>
      <c r="B1740" s="1" t="s">
        <v>2405</v>
      </c>
      <c r="C1740" s="1" t="s">
        <v>593</v>
      </c>
      <c r="D1740" s="1" t="s">
        <v>2208</v>
      </c>
      <c r="E1740" t="s">
        <v>642</v>
      </c>
      <c r="F1740" t="s">
        <v>2582</v>
      </c>
      <c r="G1740" t="s">
        <v>39</v>
      </c>
      <c r="H1740" t="s">
        <v>595</v>
      </c>
      <c r="I1740" t="s">
        <v>2210</v>
      </c>
      <c r="J1740" s="1">
        <v>5</v>
      </c>
      <c r="K1740" t="s">
        <v>2582</v>
      </c>
      <c r="L1740" t="s">
        <v>2583</v>
      </c>
      <c r="M1740" t="s">
        <v>2584</v>
      </c>
      <c r="N1740" s="126">
        <v>0.01</v>
      </c>
      <c r="Q1740" t="s">
        <v>2405</v>
      </c>
      <c r="R1740" t="s">
        <v>18877</v>
      </c>
      <c r="S1740" s="120">
        <v>0.6</v>
      </c>
      <c r="U1740"/>
    </row>
    <row r="1741" spans="1:21">
      <c r="A1741">
        <v>1740</v>
      </c>
      <c r="B1741" s="1" t="s">
        <v>2585</v>
      </c>
      <c r="C1741" s="1" t="s">
        <v>593</v>
      </c>
      <c r="D1741" s="1" t="s">
        <v>2208</v>
      </c>
      <c r="E1741" t="s">
        <v>642</v>
      </c>
      <c r="F1741" t="s">
        <v>2582</v>
      </c>
      <c r="G1741" t="s">
        <v>39</v>
      </c>
      <c r="H1741" t="s">
        <v>595</v>
      </c>
      <c r="I1741" t="s">
        <v>2210</v>
      </c>
      <c r="J1741" s="1">
        <v>5</v>
      </c>
      <c r="K1741" t="s">
        <v>2582</v>
      </c>
      <c r="L1741" t="s">
        <v>2583</v>
      </c>
      <c r="M1741" t="s">
        <v>2584</v>
      </c>
      <c r="N1741" s="126"/>
      <c r="Q1741" t="s">
        <v>2585</v>
      </c>
      <c r="R1741" t="s">
        <v>18877</v>
      </c>
      <c r="S1741" s="120">
        <v>0.6</v>
      </c>
      <c r="U1741"/>
    </row>
    <row r="1742" spans="1:21">
      <c r="A1742">
        <v>1741</v>
      </c>
      <c r="B1742" s="1" t="s">
        <v>2586</v>
      </c>
      <c r="C1742" s="1" t="s">
        <v>593</v>
      </c>
      <c r="D1742" s="1" t="s">
        <v>2208</v>
      </c>
      <c r="E1742" t="s">
        <v>642</v>
      </c>
      <c r="F1742" t="s">
        <v>2582</v>
      </c>
      <c r="G1742" t="s">
        <v>39</v>
      </c>
      <c r="H1742" t="s">
        <v>595</v>
      </c>
      <c r="I1742" t="s">
        <v>2210</v>
      </c>
      <c r="J1742" s="1">
        <v>5</v>
      </c>
      <c r="K1742" t="s">
        <v>2582</v>
      </c>
      <c r="L1742" t="s">
        <v>2583</v>
      </c>
      <c r="M1742" t="s">
        <v>2584</v>
      </c>
      <c r="N1742" s="126"/>
      <c r="Q1742" t="s">
        <v>2586</v>
      </c>
      <c r="R1742" t="s">
        <v>18877</v>
      </c>
      <c r="S1742" s="120">
        <v>0.6</v>
      </c>
      <c r="U1742"/>
    </row>
    <row r="1743" spans="1:21">
      <c r="A1743">
        <v>1742</v>
      </c>
      <c r="B1743" s="1" t="s">
        <v>2587</v>
      </c>
      <c r="C1743" s="1" t="s">
        <v>593</v>
      </c>
      <c r="D1743" s="1" t="s">
        <v>2208</v>
      </c>
      <c r="E1743" t="s">
        <v>642</v>
      </c>
      <c r="F1743" t="s">
        <v>2582</v>
      </c>
      <c r="G1743" t="s">
        <v>39</v>
      </c>
      <c r="H1743" t="s">
        <v>595</v>
      </c>
      <c r="I1743" t="s">
        <v>2210</v>
      </c>
      <c r="J1743" s="1">
        <v>5</v>
      </c>
      <c r="K1743" t="s">
        <v>2582</v>
      </c>
      <c r="L1743" t="s">
        <v>2583</v>
      </c>
      <c r="M1743" t="s">
        <v>2584</v>
      </c>
      <c r="N1743" s="126"/>
      <c r="Q1743" t="s">
        <v>2587</v>
      </c>
      <c r="R1743" t="s">
        <v>18877</v>
      </c>
      <c r="S1743" s="120">
        <v>0.6</v>
      </c>
      <c r="U1743"/>
    </row>
    <row r="1744" spans="1:21">
      <c r="A1744">
        <v>1743</v>
      </c>
      <c r="B1744" s="1" t="s">
        <v>2588</v>
      </c>
      <c r="C1744" s="1" t="s">
        <v>201</v>
      </c>
      <c r="D1744" s="1" t="s">
        <v>2208</v>
      </c>
      <c r="E1744" t="s">
        <v>642</v>
      </c>
      <c r="F1744" t="s">
        <v>2589</v>
      </c>
      <c r="G1744" t="s">
        <v>39</v>
      </c>
      <c r="H1744" t="s">
        <v>203</v>
      </c>
      <c r="I1744" t="s">
        <v>2210</v>
      </c>
      <c r="J1744" s="1">
        <v>5</v>
      </c>
      <c r="K1744" t="s">
        <v>2589</v>
      </c>
      <c r="L1744" t="s">
        <v>2590</v>
      </c>
      <c r="M1744" t="s">
        <v>2591</v>
      </c>
      <c r="N1744" s="126"/>
      <c r="Q1744" t="s">
        <v>2588</v>
      </c>
      <c r="R1744" t="s">
        <v>18878</v>
      </c>
      <c r="S1744" s="120">
        <v>0.6</v>
      </c>
      <c r="U1744"/>
    </row>
    <row r="1745" spans="1:21">
      <c r="A1745">
        <v>1744</v>
      </c>
      <c r="B1745" s="1" t="s">
        <v>2592</v>
      </c>
      <c r="C1745" s="1" t="s">
        <v>201</v>
      </c>
      <c r="D1745" s="1" t="s">
        <v>2208</v>
      </c>
      <c r="E1745" t="s">
        <v>642</v>
      </c>
      <c r="F1745" t="s">
        <v>2589</v>
      </c>
      <c r="G1745" t="s">
        <v>39</v>
      </c>
      <c r="H1745" t="s">
        <v>203</v>
      </c>
      <c r="I1745" t="s">
        <v>2210</v>
      </c>
      <c r="J1745" s="1">
        <v>5</v>
      </c>
      <c r="K1745" t="s">
        <v>2589</v>
      </c>
      <c r="L1745" t="s">
        <v>2590</v>
      </c>
      <c r="M1745" t="s">
        <v>2591</v>
      </c>
      <c r="N1745" s="126"/>
      <c r="Q1745" t="s">
        <v>2592</v>
      </c>
      <c r="R1745" t="s">
        <v>18878</v>
      </c>
      <c r="S1745" s="120">
        <v>0.6</v>
      </c>
      <c r="U1745"/>
    </row>
    <row r="1746" spans="1:21">
      <c r="A1746">
        <v>1745</v>
      </c>
      <c r="B1746" s="1" t="s">
        <v>2593</v>
      </c>
      <c r="C1746" s="1" t="s">
        <v>201</v>
      </c>
      <c r="D1746" s="1" t="s">
        <v>2208</v>
      </c>
      <c r="E1746" t="s">
        <v>642</v>
      </c>
      <c r="F1746" t="s">
        <v>2589</v>
      </c>
      <c r="G1746" t="s">
        <v>39</v>
      </c>
      <c r="H1746" t="s">
        <v>203</v>
      </c>
      <c r="I1746" t="s">
        <v>2210</v>
      </c>
      <c r="J1746" s="1">
        <v>5</v>
      </c>
      <c r="K1746" t="s">
        <v>2589</v>
      </c>
      <c r="L1746" t="s">
        <v>2590</v>
      </c>
      <c r="M1746" t="s">
        <v>2591</v>
      </c>
      <c r="N1746" s="126"/>
      <c r="Q1746" t="s">
        <v>2593</v>
      </c>
      <c r="R1746" t="s">
        <v>18878</v>
      </c>
      <c r="S1746" s="120">
        <v>0.6</v>
      </c>
      <c r="U1746"/>
    </row>
    <row r="1747" spans="1:21">
      <c r="A1747">
        <v>1746</v>
      </c>
      <c r="B1747" s="1" t="s">
        <v>2594</v>
      </c>
      <c r="C1747" s="1" t="s">
        <v>64</v>
      </c>
      <c r="D1747" s="1" t="s">
        <v>2208</v>
      </c>
      <c r="E1747" t="s">
        <v>769</v>
      </c>
      <c r="F1747" t="s">
        <v>2595</v>
      </c>
      <c r="G1747" t="s">
        <v>39</v>
      </c>
      <c r="H1747" t="s">
        <v>67</v>
      </c>
      <c r="I1747" t="s">
        <v>2210</v>
      </c>
      <c r="J1747" s="1">
        <v>7</v>
      </c>
      <c r="K1747" t="s">
        <v>2595</v>
      </c>
      <c r="L1747" t="s">
        <v>2596</v>
      </c>
      <c r="M1747" t="s">
        <v>2597</v>
      </c>
      <c r="N1747" s="126"/>
      <c r="Q1747" t="s">
        <v>2594</v>
      </c>
      <c r="R1747" t="s">
        <v>18879</v>
      </c>
      <c r="S1747" s="120">
        <v>0.6</v>
      </c>
      <c r="U1747"/>
    </row>
    <row r="1748" spans="1:21">
      <c r="A1748">
        <v>1747</v>
      </c>
      <c r="B1748" s="1" t="s">
        <v>2598</v>
      </c>
      <c r="C1748" s="1" t="s">
        <v>64</v>
      </c>
      <c r="D1748" s="1" t="s">
        <v>2208</v>
      </c>
      <c r="E1748" t="s">
        <v>769</v>
      </c>
      <c r="F1748" t="s">
        <v>2595</v>
      </c>
      <c r="G1748" t="s">
        <v>39</v>
      </c>
      <c r="H1748" t="s">
        <v>67</v>
      </c>
      <c r="I1748" t="s">
        <v>2210</v>
      </c>
      <c r="J1748" s="1">
        <v>7</v>
      </c>
      <c r="K1748" t="s">
        <v>2595</v>
      </c>
      <c r="L1748" t="s">
        <v>2596</v>
      </c>
      <c r="M1748" t="s">
        <v>2597</v>
      </c>
      <c r="N1748" s="126"/>
      <c r="Q1748" t="s">
        <v>2598</v>
      </c>
      <c r="R1748" t="s">
        <v>18879</v>
      </c>
      <c r="S1748" s="120">
        <v>0.6</v>
      </c>
      <c r="U1748"/>
    </row>
    <row r="1749" spans="1:21">
      <c r="A1749">
        <v>1748</v>
      </c>
      <c r="B1749" s="1" t="s">
        <v>2599</v>
      </c>
      <c r="C1749" s="1" t="s">
        <v>64</v>
      </c>
      <c r="D1749" s="1" t="s">
        <v>2208</v>
      </c>
      <c r="E1749" t="s">
        <v>769</v>
      </c>
      <c r="F1749" t="s">
        <v>2595</v>
      </c>
      <c r="G1749" t="s">
        <v>39</v>
      </c>
      <c r="H1749" t="s">
        <v>67</v>
      </c>
      <c r="I1749" t="s">
        <v>2210</v>
      </c>
      <c r="J1749" s="1">
        <v>7</v>
      </c>
      <c r="K1749" t="s">
        <v>2595</v>
      </c>
      <c r="L1749" t="s">
        <v>2596</v>
      </c>
      <c r="M1749" t="s">
        <v>2597</v>
      </c>
      <c r="N1749" s="126"/>
      <c r="Q1749" t="s">
        <v>2599</v>
      </c>
      <c r="R1749" t="s">
        <v>18879</v>
      </c>
      <c r="S1749" s="120">
        <v>0.6</v>
      </c>
      <c r="U1749"/>
    </row>
    <row r="1750" spans="1:21">
      <c r="A1750">
        <v>1749</v>
      </c>
      <c r="B1750" s="1" t="s">
        <v>2600</v>
      </c>
      <c r="C1750" s="1" t="s">
        <v>64</v>
      </c>
      <c r="D1750" s="1" t="s">
        <v>2208</v>
      </c>
      <c r="E1750" t="s">
        <v>769</v>
      </c>
      <c r="F1750" t="s">
        <v>2595</v>
      </c>
      <c r="G1750" t="s">
        <v>39</v>
      </c>
      <c r="H1750" t="s">
        <v>67</v>
      </c>
      <c r="I1750" t="s">
        <v>2210</v>
      </c>
      <c r="J1750" s="1">
        <v>7</v>
      </c>
      <c r="K1750" t="s">
        <v>2595</v>
      </c>
      <c r="L1750" t="s">
        <v>2596</v>
      </c>
      <c r="M1750" t="s">
        <v>2597</v>
      </c>
      <c r="N1750" s="126"/>
      <c r="Q1750" t="s">
        <v>2600</v>
      </c>
      <c r="R1750" t="s">
        <v>18879</v>
      </c>
      <c r="S1750" s="120">
        <v>0.6</v>
      </c>
      <c r="U1750"/>
    </row>
    <row r="1751" spans="1:21">
      <c r="A1751">
        <v>1750</v>
      </c>
      <c r="B1751" s="1" t="s">
        <v>2601</v>
      </c>
      <c r="C1751" s="1" t="s">
        <v>64</v>
      </c>
      <c r="D1751" s="1" t="s">
        <v>2208</v>
      </c>
      <c r="E1751" t="s">
        <v>769</v>
      </c>
      <c r="F1751" t="s">
        <v>2595</v>
      </c>
      <c r="G1751" t="s">
        <v>39</v>
      </c>
      <c r="H1751" t="s">
        <v>67</v>
      </c>
      <c r="I1751" t="s">
        <v>2210</v>
      </c>
      <c r="J1751" s="1">
        <v>7</v>
      </c>
      <c r="K1751" t="s">
        <v>2595</v>
      </c>
      <c r="L1751" t="s">
        <v>2596</v>
      </c>
      <c r="M1751" t="s">
        <v>2597</v>
      </c>
      <c r="N1751" s="126"/>
      <c r="Q1751" t="s">
        <v>2601</v>
      </c>
      <c r="R1751" t="s">
        <v>18879</v>
      </c>
      <c r="S1751" s="120">
        <v>0.6</v>
      </c>
      <c r="U1751"/>
    </row>
    <row r="1752" spans="1:21">
      <c r="A1752">
        <v>1751</v>
      </c>
      <c r="B1752" s="1" t="s">
        <v>2602</v>
      </c>
      <c r="C1752" s="1" t="s">
        <v>64</v>
      </c>
      <c r="D1752" s="1" t="s">
        <v>2208</v>
      </c>
      <c r="E1752" t="s">
        <v>769</v>
      </c>
      <c r="F1752" t="s">
        <v>2595</v>
      </c>
      <c r="G1752" t="s">
        <v>39</v>
      </c>
      <c r="H1752" t="s">
        <v>67</v>
      </c>
      <c r="I1752" t="s">
        <v>2210</v>
      </c>
      <c r="J1752" s="1">
        <v>7</v>
      </c>
      <c r="K1752" t="s">
        <v>2595</v>
      </c>
      <c r="L1752" t="s">
        <v>2596</v>
      </c>
      <c r="M1752" t="s">
        <v>2597</v>
      </c>
      <c r="N1752" s="126"/>
      <c r="Q1752" t="s">
        <v>2602</v>
      </c>
      <c r="R1752" t="s">
        <v>18879</v>
      </c>
      <c r="S1752" s="120">
        <v>0.6</v>
      </c>
      <c r="U1752"/>
    </row>
    <row r="1753" spans="1:21">
      <c r="A1753">
        <v>1752</v>
      </c>
      <c r="B1753" s="1" t="s">
        <v>2603</v>
      </c>
      <c r="C1753" s="1" t="s">
        <v>64</v>
      </c>
      <c r="D1753" s="1" t="s">
        <v>2208</v>
      </c>
      <c r="E1753" t="s">
        <v>769</v>
      </c>
      <c r="F1753" t="s">
        <v>2595</v>
      </c>
      <c r="G1753" t="s">
        <v>39</v>
      </c>
      <c r="H1753" t="s">
        <v>67</v>
      </c>
      <c r="I1753" t="s">
        <v>2210</v>
      </c>
      <c r="J1753" s="1">
        <v>7</v>
      </c>
      <c r="K1753" t="s">
        <v>2595</v>
      </c>
      <c r="L1753" t="s">
        <v>2596</v>
      </c>
      <c r="M1753" t="s">
        <v>2597</v>
      </c>
      <c r="N1753" s="126"/>
      <c r="Q1753" t="s">
        <v>2603</v>
      </c>
      <c r="R1753" t="s">
        <v>18879</v>
      </c>
      <c r="S1753" s="120">
        <v>0.6</v>
      </c>
      <c r="U1753"/>
    </row>
    <row r="1754" spans="1:21">
      <c r="A1754">
        <v>1753</v>
      </c>
      <c r="B1754" s="1" t="s">
        <v>2335</v>
      </c>
      <c r="C1754" s="1" t="s">
        <v>64</v>
      </c>
      <c r="D1754" s="1" t="s">
        <v>2208</v>
      </c>
      <c r="E1754" t="s">
        <v>769</v>
      </c>
      <c r="F1754" t="s">
        <v>2595</v>
      </c>
      <c r="G1754" t="s">
        <v>39</v>
      </c>
      <c r="H1754" t="s">
        <v>67</v>
      </c>
      <c r="I1754" t="s">
        <v>2210</v>
      </c>
      <c r="J1754" s="1">
        <v>7</v>
      </c>
      <c r="K1754" t="s">
        <v>2595</v>
      </c>
      <c r="L1754" t="s">
        <v>2596</v>
      </c>
      <c r="M1754" t="s">
        <v>2597</v>
      </c>
      <c r="N1754" s="126"/>
      <c r="Q1754" t="s">
        <v>2335</v>
      </c>
      <c r="R1754" t="s">
        <v>18879</v>
      </c>
      <c r="S1754" s="120">
        <v>0.6</v>
      </c>
      <c r="U1754"/>
    </row>
    <row r="1755" spans="1:21">
      <c r="A1755">
        <v>1754</v>
      </c>
      <c r="B1755" s="1" t="s">
        <v>2604</v>
      </c>
      <c r="C1755" s="1" t="s">
        <v>64</v>
      </c>
      <c r="D1755" s="1" t="s">
        <v>2208</v>
      </c>
      <c r="E1755" t="s">
        <v>769</v>
      </c>
      <c r="F1755" t="s">
        <v>2595</v>
      </c>
      <c r="G1755" t="s">
        <v>39</v>
      </c>
      <c r="H1755" t="s">
        <v>67</v>
      </c>
      <c r="I1755" t="s">
        <v>2210</v>
      </c>
      <c r="J1755" s="1">
        <v>7</v>
      </c>
      <c r="K1755" t="s">
        <v>2595</v>
      </c>
      <c r="L1755" t="s">
        <v>2596</v>
      </c>
      <c r="M1755" t="s">
        <v>2597</v>
      </c>
      <c r="N1755" s="126"/>
      <c r="Q1755" t="s">
        <v>2604</v>
      </c>
      <c r="R1755" t="s">
        <v>18879</v>
      </c>
      <c r="S1755" s="120">
        <v>0.6</v>
      </c>
      <c r="U1755"/>
    </row>
    <row r="1756" spans="1:21">
      <c r="A1756">
        <v>1755</v>
      </c>
      <c r="B1756" s="1" t="s">
        <v>2327</v>
      </c>
      <c r="C1756" s="1" t="s">
        <v>64</v>
      </c>
      <c r="D1756" s="1" t="s">
        <v>2208</v>
      </c>
      <c r="E1756" t="s">
        <v>769</v>
      </c>
      <c r="F1756" t="s">
        <v>2595</v>
      </c>
      <c r="G1756" t="s">
        <v>39</v>
      </c>
      <c r="H1756" t="s">
        <v>67</v>
      </c>
      <c r="I1756" t="s">
        <v>2210</v>
      </c>
      <c r="J1756" s="1">
        <v>7</v>
      </c>
      <c r="K1756" t="s">
        <v>2595</v>
      </c>
      <c r="L1756" t="s">
        <v>2596</v>
      </c>
      <c r="M1756" t="s">
        <v>2597</v>
      </c>
      <c r="N1756" s="126"/>
      <c r="Q1756" t="s">
        <v>2327</v>
      </c>
      <c r="R1756" t="s">
        <v>18879</v>
      </c>
      <c r="S1756" s="120">
        <v>0.6</v>
      </c>
      <c r="U1756"/>
    </row>
    <row r="1757" spans="1:21">
      <c r="A1757">
        <v>1756</v>
      </c>
      <c r="B1757" s="1" t="s">
        <v>2325</v>
      </c>
      <c r="C1757" s="1" t="s">
        <v>64</v>
      </c>
      <c r="D1757" s="1" t="s">
        <v>2208</v>
      </c>
      <c r="E1757" t="s">
        <v>769</v>
      </c>
      <c r="F1757" t="s">
        <v>2595</v>
      </c>
      <c r="G1757" t="s">
        <v>39</v>
      </c>
      <c r="H1757" t="s">
        <v>67</v>
      </c>
      <c r="I1757" t="s">
        <v>2210</v>
      </c>
      <c r="J1757" s="1">
        <v>7</v>
      </c>
      <c r="K1757" t="s">
        <v>2595</v>
      </c>
      <c r="L1757" t="s">
        <v>2596</v>
      </c>
      <c r="M1757" t="s">
        <v>2597</v>
      </c>
      <c r="N1757" s="126"/>
      <c r="Q1757" t="s">
        <v>2325</v>
      </c>
      <c r="R1757" t="s">
        <v>18879</v>
      </c>
      <c r="S1757" s="120">
        <v>0.6</v>
      </c>
      <c r="U1757"/>
    </row>
    <row r="1758" spans="1:21">
      <c r="A1758">
        <v>1757</v>
      </c>
      <c r="B1758" s="1" t="s">
        <v>2605</v>
      </c>
      <c r="C1758" s="1" t="s">
        <v>72</v>
      </c>
      <c r="D1758" s="1" t="s">
        <v>2208</v>
      </c>
      <c r="E1758" t="s">
        <v>769</v>
      </c>
      <c r="F1758" t="s">
        <v>2606</v>
      </c>
      <c r="G1758" t="s">
        <v>39</v>
      </c>
      <c r="H1758" t="s">
        <v>74</v>
      </c>
      <c r="I1758" t="s">
        <v>2210</v>
      </c>
      <c r="J1758" s="1">
        <v>7</v>
      </c>
      <c r="K1758" t="s">
        <v>2606</v>
      </c>
      <c r="L1758" t="s">
        <v>2607</v>
      </c>
      <c r="M1758" t="s">
        <v>2608</v>
      </c>
      <c r="N1758" s="126"/>
      <c r="Q1758" t="s">
        <v>2605</v>
      </c>
      <c r="R1758" t="s">
        <v>18880</v>
      </c>
      <c r="S1758" s="120">
        <v>0.6</v>
      </c>
      <c r="U1758"/>
    </row>
    <row r="1759" spans="1:21">
      <c r="A1759">
        <v>1758</v>
      </c>
      <c r="B1759" s="1" t="s">
        <v>2609</v>
      </c>
      <c r="C1759" s="1" t="s">
        <v>78</v>
      </c>
      <c r="D1759" s="1" t="s">
        <v>2208</v>
      </c>
      <c r="E1759" t="s">
        <v>769</v>
      </c>
      <c r="F1759" t="s">
        <v>2610</v>
      </c>
      <c r="G1759" t="s">
        <v>39</v>
      </c>
      <c r="H1759" t="s">
        <v>80</v>
      </c>
      <c r="I1759" t="s">
        <v>2210</v>
      </c>
      <c r="J1759" s="1">
        <v>7</v>
      </c>
      <c r="K1759" t="s">
        <v>2610</v>
      </c>
      <c r="L1759" t="s">
        <v>2611</v>
      </c>
      <c r="M1759" t="s">
        <v>2612</v>
      </c>
      <c r="N1759" s="126"/>
      <c r="Q1759" t="s">
        <v>2609</v>
      </c>
      <c r="R1759" t="s">
        <v>18881</v>
      </c>
      <c r="S1759" s="120">
        <v>0.6</v>
      </c>
      <c r="U1759"/>
    </row>
    <row r="1760" spans="1:21">
      <c r="A1760">
        <v>1759</v>
      </c>
      <c r="B1760" s="1" t="s">
        <v>2613</v>
      </c>
      <c r="C1760" s="1" t="s">
        <v>78</v>
      </c>
      <c r="D1760" s="1" t="s">
        <v>2208</v>
      </c>
      <c r="E1760" t="s">
        <v>769</v>
      </c>
      <c r="F1760" t="s">
        <v>2610</v>
      </c>
      <c r="G1760" t="s">
        <v>39</v>
      </c>
      <c r="H1760" t="s">
        <v>80</v>
      </c>
      <c r="I1760" t="s">
        <v>2210</v>
      </c>
      <c r="J1760" s="1">
        <v>7</v>
      </c>
      <c r="K1760" t="s">
        <v>2610</v>
      </c>
      <c r="L1760" t="s">
        <v>2611</v>
      </c>
      <c r="M1760" t="s">
        <v>2612</v>
      </c>
      <c r="N1760" s="126"/>
      <c r="Q1760" t="s">
        <v>2613</v>
      </c>
      <c r="R1760" t="s">
        <v>18881</v>
      </c>
      <c r="S1760" s="120">
        <v>0.6</v>
      </c>
      <c r="U1760"/>
    </row>
    <row r="1761" spans="1:21">
      <c r="A1761">
        <v>1760</v>
      </c>
      <c r="B1761" s="1" t="s">
        <v>2614</v>
      </c>
      <c r="C1761" s="1" t="s">
        <v>78</v>
      </c>
      <c r="D1761" s="1" t="s">
        <v>2208</v>
      </c>
      <c r="E1761" t="s">
        <v>769</v>
      </c>
      <c r="F1761" t="s">
        <v>2610</v>
      </c>
      <c r="G1761" t="s">
        <v>39</v>
      </c>
      <c r="H1761" t="s">
        <v>80</v>
      </c>
      <c r="I1761" t="s">
        <v>2210</v>
      </c>
      <c r="J1761" s="1">
        <v>7</v>
      </c>
      <c r="K1761" t="s">
        <v>2610</v>
      </c>
      <c r="L1761" t="s">
        <v>2611</v>
      </c>
      <c r="M1761" t="s">
        <v>2612</v>
      </c>
      <c r="N1761" s="126"/>
      <c r="Q1761" t="s">
        <v>2614</v>
      </c>
      <c r="R1761" t="s">
        <v>18881</v>
      </c>
      <c r="S1761" s="120">
        <v>0.6</v>
      </c>
      <c r="U1761"/>
    </row>
    <row r="1762" spans="1:21">
      <c r="A1762">
        <v>1761</v>
      </c>
      <c r="B1762" s="1" t="s">
        <v>2578</v>
      </c>
      <c r="C1762" s="1" t="s">
        <v>78</v>
      </c>
      <c r="D1762" s="1" t="s">
        <v>2208</v>
      </c>
      <c r="E1762" t="s">
        <v>769</v>
      </c>
      <c r="F1762" t="s">
        <v>2610</v>
      </c>
      <c r="G1762" t="s">
        <v>39</v>
      </c>
      <c r="H1762" t="s">
        <v>80</v>
      </c>
      <c r="I1762" t="s">
        <v>2210</v>
      </c>
      <c r="J1762" s="1">
        <v>7</v>
      </c>
      <c r="K1762" t="s">
        <v>2610</v>
      </c>
      <c r="L1762" t="s">
        <v>2611</v>
      </c>
      <c r="M1762" t="s">
        <v>2612</v>
      </c>
      <c r="N1762" s="126"/>
      <c r="Q1762" t="s">
        <v>2578</v>
      </c>
      <c r="R1762" t="s">
        <v>18881</v>
      </c>
      <c r="S1762" s="120">
        <v>0.6</v>
      </c>
      <c r="U1762"/>
    </row>
    <row r="1763" spans="1:21">
      <c r="A1763">
        <v>1762</v>
      </c>
      <c r="B1763" s="1" t="s">
        <v>2615</v>
      </c>
      <c r="C1763" s="1" t="s">
        <v>78</v>
      </c>
      <c r="D1763" s="1" t="s">
        <v>2208</v>
      </c>
      <c r="E1763" t="s">
        <v>769</v>
      </c>
      <c r="F1763" t="s">
        <v>2610</v>
      </c>
      <c r="G1763" t="s">
        <v>39</v>
      </c>
      <c r="H1763" t="s">
        <v>80</v>
      </c>
      <c r="I1763" t="s">
        <v>2210</v>
      </c>
      <c r="J1763" s="1">
        <v>7</v>
      </c>
      <c r="K1763" t="s">
        <v>2610</v>
      </c>
      <c r="L1763" t="s">
        <v>2611</v>
      </c>
      <c r="M1763" t="s">
        <v>2612</v>
      </c>
      <c r="N1763" s="126"/>
      <c r="Q1763" t="s">
        <v>2615</v>
      </c>
      <c r="R1763" t="s">
        <v>18881</v>
      </c>
      <c r="S1763" s="120">
        <v>0.6</v>
      </c>
      <c r="U1763"/>
    </row>
    <row r="1764" spans="1:21">
      <c r="A1764">
        <v>1763</v>
      </c>
      <c r="B1764" s="1" t="s">
        <v>2616</v>
      </c>
      <c r="C1764" s="1" t="s">
        <v>78</v>
      </c>
      <c r="D1764" s="1" t="s">
        <v>2208</v>
      </c>
      <c r="E1764" t="s">
        <v>769</v>
      </c>
      <c r="F1764" t="s">
        <v>2610</v>
      </c>
      <c r="G1764" t="s">
        <v>39</v>
      </c>
      <c r="H1764" t="s">
        <v>80</v>
      </c>
      <c r="I1764" t="s">
        <v>2210</v>
      </c>
      <c r="J1764" s="1">
        <v>7</v>
      </c>
      <c r="K1764" t="s">
        <v>2610</v>
      </c>
      <c r="L1764" t="s">
        <v>2611</v>
      </c>
      <c r="M1764" t="s">
        <v>2612</v>
      </c>
      <c r="N1764" s="126"/>
      <c r="Q1764" t="s">
        <v>2616</v>
      </c>
      <c r="R1764" t="s">
        <v>18881</v>
      </c>
      <c r="S1764" s="120">
        <v>0.6</v>
      </c>
      <c r="U1764"/>
    </row>
    <row r="1765" spans="1:21">
      <c r="A1765">
        <v>1764</v>
      </c>
      <c r="B1765" s="1" t="s">
        <v>2617</v>
      </c>
      <c r="C1765" s="1" t="s">
        <v>78</v>
      </c>
      <c r="D1765" s="1" t="s">
        <v>2208</v>
      </c>
      <c r="E1765" t="s">
        <v>769</v>
      </c>
      <c r="F1765" t="s">
        <v>2610</v>
      </c>
      <c r="G1765" t="s">
        <v>39</v>
      </c>
      <c r="H1765" t="s">
        <v>80</v>
      </c>
      <c r="I1765" t="s">
        <v>2210</v>
      </c>
      <c r="J1765" s="1">
        <v>7</v>
      </c>
      <c r="K1765" t="s">
        <v>2610</v>
      </c>
      <c r="L1765" t="s">
        <v>2611</v>
      </c>
      <c r="M1765" t="s">
        <v>2612</v>
      </c>
      <c r="N1765" s="126"/>
      <c r="Q1765" t="s">
        <v>2617</v>
      </c>
      <c r="R1765" t="s">
        <v>18881</v>
      </c>
      <c r="S1765" s="120">
        <v>0.6</v>
      </c>
      <c r="U1765"/>
    </row>
    <row r="1766" spans="1:21">
      <c r="A1766">
        <v>1765</v>
      </c>
      <c r="B1766" s="1" t="s">
        <v>2618</v>
      </c>
      <c r="C1766" s="1" t="s">
        <v>78</v>
      </c>
      <c r="D1766" s="1" t="s">
        <v>2208</v>
      </c>
      <c r="E1766" t="s">
        <v>769</v>
      </c>
      <c r="F1766" t="s">
        <v>2610</v>
      </c>
      <c r="G1766" t="s">
        <v>39</v>
      </c>
      <c r="H1766" t="s">
        <v>80</v>
      </c>
      <c r="I1766" t="s">
        <v>2210</v>
      </c>
      <c r="J1766" s="1">
        <v>7</v>
      </c>
      <c r="K1766" t="s">
        <v>2610</v>
      </c>
      <c r="L1766" t="s">
        <v>2611</v>
      </c>
      <c r="M1766" t="s">
        <v>2612</v>
      </c>
      <c r="N1766" s="126"/>
      <c r="Q1766" t="s">
        <v>2618</v>
      </c>
      <c r="R1766" t="s">
        <v>18881</v>
      </c>
      <c r="S1766" s="120">
        <v>0.6</v>
      </c>
      <c r="U1766"/>
    </row>
    <row r="1767" spans="1:21">
      <c r="A1767">
        <v>1766</v>
      </c>
      <c r="B1767" s="1" t="s">
        <v>2619</v>
      </c>
      <c r="C1767" s="1" t="s">
        <v>78</v>
      </c>
      <c r="D1767" s="1" t="s">
        <v>2208</v>
      </c>
      <c r="E1767" t="s">
        <v>769</v>
      </c>
      <c r="F1767" t="s">
        <v>2610</v>
      </c>
      <c r="G1767" t="s">
        <v>39</v>
      </c>
      <c r="H1767" t="s">
        <v>80</v>
      </c>
      <c r="I1767" t="s">
        <v>2210</v>
      </c>
      <c r="J1767" s="1">
        <v>7</v>
      </c>
      <c r="K1767" t="s">
        <v>2610</v>
      </c>
      <c r="L1767" t="s">
        <v>2611</v>
      </c>
      <c r="M1767" t="s">
        <v>2612</v>
      </c>
      <c r="N1767" s="126"/>
      <c r="Q1767" t="s">
        <v>2619</v>
      </c>
      <c r="R1767" t="s">
        <v>18881</v>
      </c>
      <c r="S1767" s="120">
        <v>0.6</v>
      </c>
      <c r="U1767"/>
    </row>
    <row r="1768" spans="1:21">
      <c r="A1768">
        <v>1767</v>
      </c>
      <c r="B1768" s="1" t="s">
        <v>2620</v>
      </c>
      <c r="C1768" s="1" t="s">
        <v>78</v>
      </c>
      <c r="D1768" s="1" t="s">
        <v>2208</v>
      </c>
      <c r="E1768" t="s">
        <v>769</v>
      </c>
      <c r="F1768" t="s">
        <v>2610</v>
      </c>
      <c r="G1768" t="s">
        <v>39</v>
      </c>
      <c r="H1768" t="s">
        <v>80</v>
      </c>
      <c r="I1768" t="s">
        <v>2210</v>
      </c>
      <c r="J1768" s="1">
        <v>7</v>
      </c>
      <c r="K1768" t="s">
        <v>2610</v>
      </c>
      <c r="L1768" t="s">
        <v>2611</v>
      </c>
      <c r="M1768" t="s">
        <v>2612</v>
      </c>
      <c r="N1768" s="126"/>
      <c r="Q1768" t="s">
        <v>2620</v>
      </c>
      <c r="R1768" t="s">
        <v>18881</v>
      </c>
      <c r="S1768" s="120">
        <v>0.6</v>
      </c>
      <c r="U1768"/>
    </row>
    <row r="1769" spans="1:21">
      <c r="A1769">
        <v>1768</v>
      </c>
      <c r="B1769" s="1" t="s">
        <v>2621</v>
      </c>
      <c r="C1769" s="1" t="s">
        <v>105</v>
      </c>
      <c r="D1769" s="1" t="s">
        <v>2208</v>
      </c>
      <c r="E1769" t="s">
        <v>769</v>
      </c>
      <c r="F1769" t="s">
        <v>2622</v>
      </c>
      <c r="G1769" t="s">
        <v>39</v>
      </c>
      <c r="H1769" t="s">
        <v>107</v>
      </c>
      <c r="I1769" t="s">
        <v>2210</v>
      </c>
      <c r="J1769" s="1">
        <v>7</v>
      </c>
      <c r="K1769" t="s">
        <v>2622</v>
      </c>
      <c r="L1769" t="s">
        <v>2623</v>
      </c>
      <c r="M1769" t="s">
        <v>2624</v>
      </c>
      <c r="N1769" s="126"/>
      <c r="Q1769" t="s">
        <v>2621</v>
      </c>
      <c r="R1769" t="s">
        <v>18882</v>
      </c>
      <c r="S1769" s="120">
        <v>0.6</v>
      </c>
      <c r="U1769"/>
    </row>
    <row r="1770" spans="1:21">
      <c r="A1770">
        <v>1769</v>
      </c>
      <c r="B1770" s="1" t="s">
        <v>2625</v>
      </c>
      <c r="C1770" s="1" t="s">
        <v>105</v>
      </c>
      <c r="D1770" s="1" t="s">
        <v>2208</v>
      </c>
      <c r="E1770" t="s">
        <v>769</v>
      </c>
      <c r="F1770" t="s">
        <v>2622</v>
      </c>
      <c r="G1770" t="s">
        <v>39</v>
      </c>
      <c r="H1770" t="s">
        <v>107</v>
      </c>
      <c r="I1770" t="s">
        <v>2210</v>
      </c>
      <c r="J1770" s="1">
        <v>7</v>
      </c>
      <c r="K1770" t="s">
        <v>2622</v>
      </c>
      <c r="L1770" t="s">
        <v>2623</v>
      </c>
      <c r="M1770" t="s">
        <v>2624</v>
      </c>
      <c r="N1770" s="126"/>
      <c r="Q1770" t="s">
        <v>2625</v>
      </c>
      <c r="R1770" t="s">
        <v>18882</v>
      </c>
      <c r="S1770" s="120">
        <v>0.6</v>
      </c>
      <c r="U1770"/>
    </row>
    <row r="1771" spans="1:21">
      <c r="A1771">
        <v>1770</v>
      </c>
      <c r="B1771" s="1" t="s">
        <v>2626</v>
      </c>
      <c r="C1771" s="1" t="s">
        <v>105</v>
      </c>
      <c r="D1771" s="1" t="s">
        <v>2208</v>
      </c>
      <c r="E1771" t="s">
        <v>769</v>
      </c>
      <c r="F1771" t="s">
        <v>2622</v>
      </c>
      <c r="G1771" t="s">
        <v>39</v>
      </c>
      <c r="H1771" t="s">
        <v>107</v>
      </c>
      <c r="I1771" t="s">
        <v>2210</v>
      </c>
      <c r="J1771" s="1">
        <v>7</v>
      </c>
      <c r="K1771" t="s">
        <v>2622</v>
      </c>
      <c r="L1771" t="s">
        <v>2623</v>
      </c>
      <c r="M1771" t="s">
        <v>2624</v>
      </c>
      <c r="N1771" s="126"/>
      <c r="Q1771" t="s">
        <v>2626</v>
      </c>
      <c r="R1771" t="s">
        <v>18882</v>
      </c>
      <c r="S1771" s="120">
        <v>0.6</v>
      </c>
      <c r="U1771"/>
    </row>
    <row r="1772" spans="1:21">
      <c r="A1772">
        <v>1771</v>
      </c>
      <c r="B1772" s="1" t="s">
        <v>2627</v>
      </c>
      <c r="C1772" s="1" t="s">
        <v>105</v>
      </c>
      <c r="D1772" s="1" t="s">
        <v>2208</v>
      </c>
      <c r="E1772" t="s">
        <v>769</v>
      </c>
      <c r="F1772" t="s">
        <v>2622</v>
      </c>
      <c r="G1772" t="s">
        <v>39</v>
      </c>
      <c r="H1772" t="s">
        <v>107</v>
      </c>
      <c r="I1772" t="s">
        <v>2210</v>
      </c>
      <c r="J1772" s="1">
        <v>7</v>
      </c>
      <c r="K1772" t="s">
        <v>2622</v>
      </c>
      <c r="L1772" t="s">
        <v>2623</v>
      </c>
      <c r="M1772" t="s">
        <v>2624</v>
      </c>
      <c r="N1772" s="126"/>
      <c r="Q1772" t="s">
        <v>2627</v>
      </c>
      <c r="R1772" t="s">
        <v>18882</v>
      </c>
      <c r="S1772" s="120">
        <v>0.6</v>
      </c>
      <c r="U1772"/>
    </row>
    <row r="1773" spans="1:21">
      <c r="A1773">
        <v>1772</v>
      </c>
      <c r="B1773" s="1" t="s">
        <v>2628</v>
      </c>
      <c r="C1773" s="1" t="s">
        <v>105</v>
      </c>
      <c r="D1773" s="1" t="s">
        <v>2208</v>
      </c>
      <c r="E1773" t="s">
        <v>769</v>
      </c>
      <c r="F1773" t="s">
        <v>2622</v>
      </c>
      <c r="G1773" t="s">
        <v>39</v>
      </c>
      <c r="H1773" t="s">
        <v>107</v>
      </c>
      <c r="I1773" t="s">
        <v>2210</v>
      </c>
      <c r="J1773" s="1">
        <v>7</v>
      </c>
      <c r="K1773" t="s">
        <v>2622</v>
      </c>
      <c r="L1773" t="s">
        <v>2623</v>
      </c>
      <c r="M1773" t="s">
        <v>2624</v>
      </c>
      <c r="N1773" s="126"/>
      <c r="Q1773" t="s">
        <v>2628</v>
      </c>
      <c r="R1773" t="s">
        <v>18882</v>
      </c>
      <c r="S1773" s="120">
        <v>0.6</v>
      </c>
      <c r="U1773"/>
    </row>
    <row r="1774" spans="1:21">
      <c r="A1774">
        <v>1773</v>
      </c>
      <c r="B1774" s="1" t="s">
        <v>2629</v>
      </c>
      <c r="C1774" s="1" t="s">
        <v>105</v>
      </c>
      <c r="D1774" s="1" t="s">
        <v>2208</v>
      </c>
      <c r="E1774" t="s">
        <v>769</v>
      </c>
      <c r="F1774" t="s">
        <v>2622</v>
      </c>
      <c r="G1774" t="s">
        <v>39</v>
      </c>
      <c r="H1774" t="s">
        <v>107</v>
      </c>
      <c r="I1774" t="s">
        <v>2210</v>
      </c>
      <c r="J1774" s="1">
        <v>7</v>
      </c>
      <c r="K1774" t="s">
        <v>2622</v>
      </c>
      <c r="L1774" t="s">
        <v>2623</v>
      </c>
      <c r="M1774" t="s">
        <v>2624</v>
      </c>
      <c r="N1774" s="126"/>
      <c r="Q1774" t="s">
        <v>2629</v>
      </c>
      <c r="R1774" t="s">
        <v>18882</v>
      </c>
      <c r="S1774" s="120">
        <v>0.6</v>
      </c>
      <c r="U1774"/>
    </row>
    <row r="1775" spans="1:21">
      <c r="A1775">
        <v>1774</v>
      </c>
      <c r="B1775" s="1" t="s">
        <v>2630</v>
      </c>
      <c r="C1775" s="1" t="s">
        <v>105</v>
      </c>
      <c r="D1775" s="1" t="s">
        <v>2208</v>
      </c>
      <c r="E1775" t="s">
        <v>769</v>
      </c>
      <c r="F1775" t="s">
        <v>2622</v>
      </c>
      <c r="G1775" t="s">
        <v>39</v>
      </c>
      <c r="H1775" t="s">
        <v>107</v>
      </c>
      <c r="I1775" t="s">
        <v>2210</v>
      </c>
      <c r="J1775" s="1">
        <v>7</v>
      </c>
      <c r="K1775" t="s">
        <v>2622</v>
      </c>
      <c r="L1775" t="s">
        <v>2623</v>
      </c>
      <c r="M1775" t="s">
        <v>2624</v>
      </c>
      <c r="N1775" s="126"/>
      <c r="Q1775" t="s">
        <v>2630</v>
      </c>
      <c r="R1775" t="s">
        <v>18882</v>
      </c>
      <c r="S1775" s="120">
        <v>0.6</v>
      </c>
      <c r="U1775"/>
    </row>
    <row r="1776" spans="1:21">
      <c r="A1776">
        <v>1775</v>
      </c>
      <c r="B1776" s="1" t="s">
        <v>2631</v>
      </c>
      <c r="C1776" s="1" t="s">
        <v>47</v>
      </c>
      <c r="D1776" s="1" t="s">
        <v>2208</v>
      </c>
      <c r="E1776" t="s">
        <v>769</v>
      </c>
      <c r="F1776" t="s">
        <v>2632</v>
      </c>
      <c r="G1776" t="s">
        <v>39</v>
      </c>
      <c r="H1776" t="s">
        <v>49</v>
      </c>
      <c r="I1776" t="s">
        <v>2210</v>
      </c>
      <c r="J1776" s="1">
        <v>7</v>
      </c>
      <c r="K1776" t="s">
        <v>2633</v>
      </c>
      <c r="L1776" t="s">
        <v>2634</v>
      </c>
      <c r="M1776" t="s">
        <v>2635</v>
      </c>
      <c r="N1776" s="126"/>
      <c r="Q1776" t="s">
        <v>2631</v>
      </c>
      <c r="R1776" t="s">
        <v>18883</v>
      </c>
      <c r="S1776" s="120">
        <v>0.6</v>
      </c>
      <c r="U1776"/>
    </row>
    <row r="1777" spans="1:21">
      <c r="A1777">
        <v>1776</v>
      </c>
      <c r="B1777" s="1" t="s">
        <v>2636</v>
      </c>
      <c r="C1777" s="1" t="s">
        <v>47</v>
      </c>
      <c r="D1777" s="1" t="s">
        <v>2208</v>
      </c>
      <c r="E1777" t="s">
        <v>769</v>
      </c>
      <c r="F1777" t="s">
        <v>2632</v>
      </c>
      <c r="G1777" t="s">
        <v>39</v>
      </c>
      <c r="H1777" t="s">
        <v>49</v>
      </c>
      <c r="I1777" t="s">
        <v>2210</v>
      </c>
      <c r="J1777" s="1">
        <v>7</v>
      </c>
      <c r="K1777" t="s">
        <v>2633</v>
      </c>
      <c r="L1777" t="s">
        <v>2634</v>
      </c>
      <c r="M1777" t="s">
        <v>2635</v>
      </c>
      <c r="N1777" s="126"/>
      <c r="Q1777" t="s">
        <v>2636</v>
      </c>
      <c r="R1777" t="s">
        <v>18883</v>
      </c>
      <c r="S1777" s="120">
        <v>0.6</v>
      </c>
      <c r="U1777"/>
    </row>
    <row r="1778" spans="1:21">
      <c r="A1778">
        <v>1777</v>
      </c>
      <c r="B1778" s="1" t="s">
        <v>911</v>
      </c>
      <c r="C1778" s="1" t="s">
        <v>47</v>
      </c>
      <c r="D1778" s="1" t="s">
        <v>2208</v>
      </c>
      <c r="E1778" t="s">
        <v>769</v>
      </c>
      <c r="F1778" t="s">
        <v>2632</v>
      </c>
      <c r="G1778" t="s">
        <v>39</v>
      </c>
      <c r="H1778" t="s">
        <v>49</v>
      </c>
      <c r="I1778" t="s">
        <v>2210</v>
      </c>
      <c r="J1778" s="1">
        <v>7</v>
      </c>
      <c r="K1778" t="s">
        <v>2633</v>
      </c>
      <c r="L1778" t="s">
        <v>2634</v>
      </c>
      <c r="M1778" t="s">
        <v>2635</v>
      </c>
      <c r="N1778" s="126"/>
      <c r="Q1778" t="s">
        <v>911</v>
      </c>
      <c r="R1778" t="s">
        <v>18883</v>
      </c>
      <c r="S1778" s="120">
        <v>0.6</v>
      </c>
      <c r="U1778"/>
    </row>
    <row r="1779" spans="1:21">
      <c r="A1779">
        <v>1778</v>
      </c>
      <c r="B1779" s="1" t="s">
        <v>2637</v>
      </c>
      <c r="C1779" s="1" t="s">
        <v>47</v>
      </c>
      <c r="D1779" s="1" t="s">
        <v>2208</v>
      </c>
      <c r="E1779" t="s">
        <v>769</v>
      </c>
      <c r="F1779" t="s">
        <v>2632</v>
      </c>
      <c r="G1779" t="s">
        <v>39</v>
      </c>
      <c r="H1779" t="s">
        <v>49</v>
      </c>
      <c r="I1779" t="s">
        <v>2210</v>
      </c>
      <c r="J1779" s="1">
        <v>7</v>
      </c>
      <c r="K1779" t="s">
        <v>2633</v>
      </c>
      <c r="L1779" t="s">
        <v>2634</v>
      </c>
      <c r="M1779" t="s">
        <v>2635</v>
      </c>
      <c r="N1779" s="126"/>
      <c r="Q1779" t="s">
        <v>2637</v>
      </c>
      <c r="R1779" t="s">
        <v>18883</v>
      </c>
      <c r="S1779" s="120">
        <v>0.6</v>
      </c>
      <c r="U1779"/>
    </row>
    <row r="1780" spans="1:21">
      <c r="A1780">
        <v>1779</v>
      </c>
      <c r="B1780" s="1" t="s">
        <v>2638</v>
      </c>
      <c r="C1780" s="1" t="s">
        <v>47</v>
      </c>
      <c r="D1780" s="1" t="s">
        <v>2208</v>
      </c>
      <c r="E1780" t="s">
        <v>769</v>
      </c>
      <c r="F1780" t="s">
        <v>2632</v>
      </c>
      <c r="G1780" t="s">
        <v>39</v>
      </c>
      <c r="H1780" t="s">
        <v>49</v>
      </c>
      <c r="I1780" t="s">
        <v>2210</v>
      </c>
      <c r="J1780" s="1">
        <v>7</v>
      </c>
      <c r="K1780" t="s">
        <v>2633</v>
      </c>
      <c r="L1780" t="s">
        <v>2634</v>
      </c>
      <c r="M1780" t="s">
        <v>2635</v>
      </c>
      <c r="N1780" s="126"/>
      <c r="Q1780" t="s">
        <v>2638</v>
      </c>
      <c r="R1780" t="s">
        <v>18883</v>
      </c>
      <c r="S1780" s="120">
        <v>0.6</v>
      </c>
      <c r="U1780"/>
    </row>
    <row r="1781" spans="1:21">
      <c r="A1781">
        <v>1780</v>
      </c>
      <c r="B1781" s="1" t="s">
        <v>2639</v>
      </c>
      <c r="C1781" s="1" t="s">
        <v>47</v>
      </c>
      <c r="D1781" s="1" t="s">
        <v>2208</v>
      </c>
      <c r="E1781" t="s">
        <v>769</v>
      </c>
      <c r="F1781" t="s">
        <v>2632</v>
      </c>
      <c r="G1781" t="s">
        <v>39</v>
      </c>
      <c r="H1781" t="s">
        <v>49</v>
      </c>
      <c r="I1781" t="s">
        <v>2210</v>
      </c>
      <c r="J1781" s="1">
        <v>7</v>
      </c>
      <c r="K1781" t="s">
        <v>2633</v>
      </c>
      <c r="L1781" t="s">
        <v>2634</v>
      </c>
      <c r="M1781" t="s">
        <v>2635</v>
      </c>
      <c r="N1781" s="126"/>
      <c r="Q1781" t="s">
        <v>2639</v>
      </c>
      <c r="R1781" t="s">
        <v>18883</v>
      </c>
      <c r="S1781" s="120">
        <v>0.6</v>
      </c>
      <c r="U1781"/>
    </row>
    <row r="1782" spans="1:21">
      <c r="A1782">
        <v>1781</v>
      </c>
      <c r="B1782" s="1" t="s">
        <v>2640</v>
      </c>
      <c r="C1782" s="1" t="s">
        <v>164</v>
      </c>
      <c r="D1782" s="1" t="s">
        <v>2208</v>
      </c>
      <c r="E1782" t="s">
        <v>769</v>
      </c>
      <c r="F1782" t="s">
        <v>2641</v>
      </c>
      <c r="G1782" t="s">
        <v>39</v>
      </c>
      <c r="H1782" t="s">
        <v>166</v>
      </c>
      <c r="I1782" t="s">
        <v>2210</v>
      </c>
      <c r="J1782" s="1">
        <v>7</v>
      </c>
      <c r="K1782" t="s">
        <v>2641</v>
      </c>
      <c r="L1782" t="s">
        <v>2642</v>
      </c>
      <c r="M1782" t="s">
        <v>2643</v>
      </c>
      <c r="N1782" s="126"/>
      <c r="Q1782" t="s">
        <v>2640</v>
      </c>
      <c r="R1782" t="s">
        <v>18884</v>
      </c>
      <c r="S1782" s="120">
        <v>0.6</v>
      </c>
      <c r="U1782"/>
    </row>
    <row r="1783" spans="1:21">
      <c r="A1783">
        <v>1782</v>
      </c>
      <c r="B1783" s="1" t="s">
        <v>2644</v>
      </c>
      <c r="C1783" s="1" t="s">
        <v>164</v>
      </c>
      <c r="D1783" s="1" t="s">
        <v>2208</v>
      </c>
      <c r="E1783" t="s">
        <v>769</v>
      </c>
      <c r="F1783" t="s">
        <v>2641</v>
      </c>
      <c r="G1783" t="s">
        <v>39</v>
      </c>
      <c r="H1783" t="s">
        <v>166</v>
      </c>
      <c r="I1783" t="s">
        <v>2210</v>
      </c>
      <c r="J1783" s="1">
        <v>7</v>
      </c>
      <c r="K1783" t="s">
        <v>2641</v>
      </c>
      <c r="L1783" t="s">
        <v>2642</v>
      </c>
      <c r="M1783" t="s">
        <v>2643</v>
      </c>
      <c r="N1783" s="126"/>
      <c r="Q1783" t="s">
        <v>2644</v>
      </c>
      <c r="R1783" t="s">
        <v>18884</v>
      </c>
      <c r="S1783" s="120">
        <v>0.6</v>
      </c>
      <c r="U1783"/>
    </row>
    <row r="1784" spans="1:21">
      <c r="A1784">
        <v>1783</v>
      </c>
      <c r="B1784" s="1" t="s">
        <v>2645</v>
      </c>
      <c r="C1784" s="1" t="s">
        <v>164</v>
      </c>
      <c r="D1784" s="1" t="s">
        <v>2208</v>
      </c>
      <c r="E1784" t="s">
        <v>769</v>
      </c>
      <c r="F1784" t="s">
        <v>2641</v>
      </c>
      <c r="G1784" t="s">
        <v>39</v>
      </c>
      <c r="H1784" t="s">
        <v>166</v>
      </c>
      <c r="I1784" t="s">
        <v>2210</v>
      </c>
      <c r="J1784" s="1">
        <v>7</v>
      </c>
      <c r="K1784" t="s">
        <v>2641</v>
      </c>
      <c r="L1784" t="s">
        <v>2642</v>
      </c>
      <c r="M1784" t="s">
        <v>2643</v>
      </c>
      <c r="N1784" s="126"/>
      <c r="Q1784" t="s">
        <v>2645</v>
      </c>
      <c r="R1784" t="s">
        <v>18884</v>
      </c>
      <c r="S1784" s="120">
        <v>0.6</v>
      </c>
      <c r="U1784"/>
    </row>
    <row r="1785" spans="1:21">
      <c r="A1785">
        <v>1784</v>
      </c>
      <c r="B1785" s="1" t="s">
        <v>2626</v>
      </c>
      <c r="C1785" s="1" t="s">
        <v>164</v>
      </c>
      <c r="D1785" s="1" t="s">
        <v>2208</v>
      </c>
      <c r="E1785" t="s">
        <v>769</v>
      </c>
      <c r="F1785" t="s">
        <v>2641</v>
      </c>
      <c r="G1785" t="s">
        <v>39</v>
      </c>
      <c r="H1785" t="s">
        <v>166</v>
      </c>
      <c r="I1785" t="s">
        <v>2210</v>
      </c>
      <c r="J1785" s="1">
        <v>7</v>
      </c>
      <c r="K1785" t="s">
        <v>2641</v>
      </c>
      <c r="L1785" t="s">
        <v>2642</v>
      </c>
      <c r="M1785" t="s">
        <v>2643</v>
      </c>
      <c r="N1785" s="126"/>
      <c r="Q1785" t="s">
        <v>2626</v>
      </c>
      <c r="R1785" t="s">
        <v>18884</v>
      </c>
      <c r="S1785" s="120">
        <v>0.6</v>
      </c>
      <c r="U1785"/>
    </row>
    <row r="1786" spans="1:21">
      <c r="A1786">
        <v>1785</v>
      </c>
      <c r="B1786" s="1" t="s">
        <v>2646</v>
      </c>
      <c r="C1786" s="1" t="s">
        <v>164</v>
      </c>
      <c r="D1786" s="1" t="s">
        <v>2208</v>
      </c>
      <c r="E1786" t="s">
        <v>769</v>
      </c>
      <c r="F1786" t="s">
        <v>2641</v>
      </c>
      <c r="G1786" t="s">
        <v>39</v>
      </c>
      <c r="H1786" t="s">
        <v>166</v>
      </c>
      <c r="I1786" t="s">
        <v>2210</v>
      </c>
      <c r="J1786" s="1">
        <v>7</v>
      </c>
      <c r="K1786" t="s">
        <v>2641</v>
      </c>
      <c r="L1786" t="s">
        <v>2642</v>
      </c>
      <c r="M1786" t="s">
        <v>2643</v>
      </c>
      <c r="N1786" s="126"/>
      <c r="Q1786" t="s">
        <v>2646</v>
      </c>
      <c r="R1786" t="s">
        <v>18884</v>
      </c>
      <c r="S1786" s="120">
        <v>0.6</v>
      </c>
      <c r="U1786"/>
    </row>
    <row r="1787" spans="1:21">
      <c r="A1787">
        <v>1786</v>
      </c>
      <c r="B1787" s="1" t="s">
        <v>2647</v>
      </c>
      <c r="C1787" s="1" t="s">
        <v>164</v>
      </c>
      <c r="D1787" s="1" t="s">
        <v>2208</v>
      </c>
      <c r="E1787" t="s">
        <v>769</v>
      </c>
      <c r="F1787" t="s">
        <v>2641</v>
      </c>
      <c r="G1787" t="s">
        <v>39</v>
      </c>
      <c r="H1787" t="s">
        <v>166</v>
      </c>
      <c r="I1787" t="s">
        <v>2210</v>
      </c>
      <c r="J1787" s="1">
        <v>7</v>
      </c>
      <c r="K1787" t="s">
        <v>2641</v>
      </c>
      <c r="L1787" t="s">
        <v>2642</v>
      </c>
      <c r="M1787" t="s">
        <v>2643</v>
      </c>
      <c r="N1787" s="126"/>
      <c r="Q1787" t="s">
        <v>2647</v>
      </c>
      <c r="R1787" t="s">
        <v>18884</v>
      </c>
      <c r="S1787" s="120">
        <v>0.6</v>
      </c>
      <c r="U1787"/>
    </row>
    <row r="1788" spans="1:21">
      <c r="A1788">
        <v>1787</v>
      </c>
      <c r="B1788" s="1" t="s">
        <v>2648</v>
      </c>
      <c r="C1788" s="1" t="s">
        <v>164</v>
      </c>
      <c r="D1788" s="1" t="s">
        <v>2208</v>
      </c>
      <c r="E1788" t="s">
        <v>769</v>
      </c>
      <c r="F1788" t="s">
        <v>2641</v>
      </c>
      <c r="G1788" t="s">
        <v>39</v>
      </c>
      <c r="H1788" t="s">
        <v>166</v>
      </c>
      <c r="I1788" t="s">
        <v>2210</v>
      </c>
      <c r="J1788" s="1">
        <v>7</v>
      </c>
      <c r="K1788" t="s">
        <v>2641</v>
      </c>
      <c r="L1788" t="s">
        <v>2642</v>
      </c>
      <c r="M1788" t="s">
        <v>2643</v>
      </c>
      <c r="N1788" s="126"/>
      <c r="Q1788" t="s">
        <v>2648</v>
      </c>
      <c r="R1788" t="s">
        <v>18884</v>
      </c>
      <c r="S1788" s="120">
        <v>0.6</v>
      </c>
      <c r="U1788"/>
    </row>
    <row r="1789" spans="1:21">
      <c r="A1789">
        <v>1788</v>
      </c>
      <c r="B1789" s="1" t="s">
        <v>2649</v>
      </c>
      <c r="C1789" s="1" t="s">
        <v>164</v>
      </c>
      <c r="D1789" s="1" t="s">
        <v>2208</v>
      </c>
      <c r="E1789" t="s">
        <v>769</v>
      </c>
      <c r="F1789" t="s">
        <v>2641</v>
      </c>
      <c r="G1789" t="s">
        <v>39</v>
      </c>
      <c r="H1789" t="s">
        <v>166</v>
      </c>
      <c r="I1789" t="s">
        <v>2210</v>
      </c>
      <c r="J1789" s="1">
        <v>7</v>
      </c>
      <c r="K1789" t="s">
        <v>2641</v>
      </c>
      <c r="L1789" t="s">
        <v>2642</v>
      </c>
      <c r="M1789" t="s">
        <v>2643</v>
      </c>
      <c r="N1789" s="126"/>
      <c r="Q1789" t="s">
        <v>2649</v>
      </c>
      <c r="R1789" t="s">
        <v>18884</v>
      </c>
      <c r="S1789" s="120">
        <v>0.6</v>
      </c>
      <c r="U1789"/>
    </row>
    <row r="1790" spans="1:21">
      <c r="A1790">
        <v>1789</v>
      </c>
      <c r="B1790" s="1" t="s">
        <v>2650</v>
      </c>
      <c r="C1790" s="1" t="s">
        <v>164</v>
      </c>
      <c r="D1790" s="1" t="s">
        <v>2208</v>
      </c>
      <c r="E1790" t="s">
        <v>769</v>
      </c>
      <c r="F1790" t="s">
        <v>2641</v>
      </c>
      <c r="G1790" t="s">
        <v>39</v>
      </c>
      <c r="H1790" t="s">
        <v>166</v>
      </c>
      <c r="I1790" t="s">
        <v>2210</v>
      </c>
      <c r="J1790" s="1">
        <v>7</v>
      </c>
      <c r="K1790" t="s">
        <v>2641</v>
      </c>
      <c r="L1790" t="s">
        <v>2642</v>
      </c>
      <c r="M1790" t="s">
        <v>2643</v>
      </c>
      <c r="N1790" s="126"/>
      <c r="Q1790" t="s">
        <v>2650</v>
      </c>
      <c r="R1790" t="s">
        <v>18884</v>
      </c>
      <c r="S1790" s="120">
        <v>0.6</v>
      </c>
      <c r="U1790"/>
    </row>
    <row r="1791" spans="1:21">
      <c r="A1791">
        <v>1790</v>
      </c>
      <c r="B1791" s="1" t="s">
        <v>2651</v>
      </c>
      <c r="C1791" s="1" t="s">
        <v>164</v>
      </c>
      <c r="D1791" s="1" t="s">
        <v>2208</v>
      </c>
      <c r="E1791" t="s">
        <v>769</v>
      </c>
      <c r="F1791" t="s">
        <v>2641</v>
      </c>
      <c r="G1791" t="s">
        <v>39</v>
      </c>
      <c r="H1791" t="s">
        <v>166</v>
      </c>
      <c r="I1791" t="s">
        <v>2210</v>
      </c>
      <c r="J1791" s="1">
        <v>7</v>
      </c>
      <c r="K1791" t="s">
        <v>2641</v>
      </c>
      <c r="L1791" t="s">
        <v>2642</v>
      </c>
      <c r="M1791" t="s">
        <v>2643</v>
      </c>
      <c r="N1791" s="126"/>
      <c r="Q1791" t="s">
        <v>2651</v>
      </c>
      <c r="R1791" t="s">
        <v>18884</v>
      </c>
      <c r="S1791" s="120">
        <v>0.6</v>
      </c>
      <c r="U1791"/>
    </row>
    <row r="1792" spans="1:21">
      <c r="A1792">
        <v>1791</v>
      </c>
      <c r="B1792" s="1" t="s">
        <v>2652</v>
      </c>
      <c r="C1792" s="1" t="s">
        <v>164</v>
      </c>
      <c r="D1792" s="1" t="s">
        <v>2208</v>
      </c>
      <c r="E1792" t="s">
        <v>769</v>
      </c>
      <c r="F1792" t="s">
        <v>2641</v>
      </c>
      <c r="G1792" t="s">
        <v>39</v>
      </c>
      <c r="H1792" t="s">
        <v>166</v>
      </c>
      <c r="I1792" t="s">
        <v>2210</v>
      </c>
      <c r="J1792" s="1">
        <v>7</v>
      </c>
      <c r="K1792" t="s">
        <v>2641</v>
      </c>
      <c r="L1792" t="s">
        <v>2642</v>
      </c>
      <c r="M1792" t="s">
        <v>2643</v>
      </c>
      <c r="N1792" s="126"/>
      <c r="Q1792" t="s">
        <v>2652</v>
      </c>
      <c r="R1792" t="s">
        <v>18884</v>
      </c>
      <c r="S1792" s="120">
        <v>0.6</v>
      </c>
      <c r="U1792"/>
    </row>
    <row r="1793" spans="1:21">
      <c r="A1793">
        <v>1792</v>
      </c>
      <c r="B1793" s="1" t="s">
        <v>2653</v>
      </c>
      <c r="C1793" s="1" t="s">
        <v>175</v>
      </c>
      <c r="D1793" s="1" t="s">
        <v>2208</v>
      </c>
      <c r="E1793" t="s">
        <v>769</v>
      </c>
      <c r="F1793" t="s">
        <v>2654</v>
      </c>
      <c r="G1793" t="s">
        <v>39</v>
      </c>
      <c r="H1793" t="s">
        <v>177</v>
      </c>
      <c r="I1793" t="s">
        <v>2210</v>
      </c>
      <c r="J1793" s="1">
        <v>7</v>
      </c>
      <c r="K1793" t="s">
        <v>2655</v>
      </c>
      <c r="L1793" t="s">
        <v>2656</v>
      </c>
      <c r="M1793" t="s">
        <v>2657</v>
      </c>
      <c r="N1793" s="126"/>
      <c r="Q1793" t="s">
        <v>2653</v>
      </c>
      <c r="R1793" t="s">
        <v>18885</v>
      </c>
      <c r="S1793" s="120">
        <v>0.6</v>
      </c>
      <c r="U1793"/>
    </row>
    <row r="1794" spans="1:21">
      <c r="A1794">
        <v>1793</v>
      </c>
      <c r="B1794" s="1" t="s">
        <v>2658</v>
      </c>
      <c r="C1794" s="1" t="s">
        <v>175</v>
      </c>
      <c r="D1794" s="1" t="s">
        <v>2208</v>
      </c>
      <c r="E1794" t="s">
        <v>769</v>
      </c>
      <c r="F1794" t="s">
        <v>2654</v>
      </c>
      <c r="G1794" t="s">
        <v>39</v>
      </c>
      <c r="H1794" t="s">
        <v>177</v>
      </c>
      <c r="I1794" t="s">
        <v>2210</v>
      </c>
      <c r="J1794" s="1">
        <v>7</v>
      </c>
      <c r="K1794" t="s">
        <v>2655</v>
      </c>
      <c r="L1794" t="s">
        <v>2656</v>
      </c>
      <c r="M1794" t="s">
        <v>2657</v>
      </c>
      <c r="N1794" s="126"/>
      <c r="Q1794" t="s">
        <v>2658</v>
      </c>
      <c r="R1794" t="s">
        <v>18885</v>
      </c>
      <c r="S1794" s="120">
        <v>0.6</v>
      </c>
      <c r="U1794"/>
    </row>
    <row r="1795" spans="1:21">
      <c r="A1795">
        <v>1794</v>
      </c>
      <c r="B1795" s="1" t="s">
        <v>2659</v>
      </c>
      <c r="C1795" s="1" t="s">
        <v>175</v>
      </c>
      <c r="D1795" s="1" t="s">
        <v>2208</v>
      </c>
      <c r="E1795" t="s">
        <v>769</v>
      </c>
      <c r="F1795" t="s">
        <v>2654</v>
      </c>
      <c r="G1795" t="s">
        <v>39</v>
      </c>
      <c r="H1795" t="s">
        <v>177</v>
      </c>
      <c r="I1795" t="s">
        <v>2210</v>
      </c>
      <c r="J1795" s="1">
        <v>7</v>
      </c>
      <c r="K1795" t="s">
        <v>2655</v>
      </c>
      <c r="L1795" t="s">
        <v>2656</v>
      </c>
      <c r="M1795" t="s">
        <v>2657</v>
      </c>
      <c r="N1795" s="126"/>
      <c r="Q1795" t="s">
        <v>2659</v>
      </c>
      <c r="R1795" t="s">
        <v>18885</v>
      </c>
      <c r="S1795" s="120">
        <v>0.6</v>
      </c>
      <c r="U1795"/>
    </row>
    <row r="1796" spans="1:21">
      <c r="A1796">
        <v>1795</v>
      </c>
      <c r="B1796" s="1" t="s">
        <v>2660</v>
      </c>
      <c r="C1796" s="1" t="s">
        <v>175</v>
      </c>
      <c r="D1796" s="1" t="s">
        <v>2208</v>
      </c>
      <c r="E1796" t="s">
        <v>769</v>
      </c>
      <c r="F1796" t="s">
        <v>2654</v>
      </c>
      <c r="G1796" t="s">
        <v>39</v>
      </c>
      <c r="H1796" t="s">
        <v>177</v>
      </c>
      <c r="I1796" t="s">
        <v>2210</v>
      </c>
      <c r="J1796" s="1">
        <v>7</v>
      </c>
      <c r="K1796" t="s">
        <v>2655</v>
      </c>
      <c r="L1796" t="s">
        <v>2656</v>
      </c>
      <c r="M1796" t="s">
        <v>2657</v>
      </c>
      <c r="N1796" s="126"/>
      <c r="Q1796" t="s">
        <v>2660</v>
      </c>
      <c r="R1796" t="s">
        <v>18885</v>
      </c>
      <c r="S1796" s="120">
        <v>0.6</v>
      </c>
      <c r="U1796"/>
    </row>
    <row r="1797" spans="1:21">
      <c r="A1797">
        <v>1796</v>
      </c>
      <c r="B1797" s="1" t="s">
        <v>2661</v>
      </c>
      <c r="C1797" s="1" t="s">
        <v>175</v>
      </c>
      <c r="D1797" s="1" t="s">
        <v>2208</v>
      </c>
      <c r="E1797" t="s">
        <v>769</v>
      </c>
      <c r="F1797" t="s">
        <v>2654</v>
      </c>
      <c r="G1797" t="s">
        <v>39</v>
      </c>
      <c r="H1797" t="s">
        <v>177</v>
      </c>
      <c r="I1797" t="s">
        <v>2210</v>
      </c>
      <c r="J1797" s="1">
        <v>7</v>
      </c>
      <c r="K1797" t="s">
        <v>2655</v>
      </c>
      <c r="L1797" t="s">
        <v>2656</v>
      </c>
      <c r="M1797" t="s">
        <v>2657</v>
      </c>
      <c r="N1797" s="126"/>
      <c r="Q1797" t="s">
        <v>2661</v>
      </c>
      <c r="R1797" t="s">
        <v>18885</v>
      </c>
      <c r="S1797" s="120">
        <v>0.6</v>
      </c>
      <c r="U1797"/>
    </row>
    <row r="1798" spans="1:21">
      <c r="A1798">
        <v>1797</v>
      </c>
      <c r="B1798" s="1" t="s">
        <v>2579</v>
      </c>
      <c r="C1798" s="1" t="s">
        <v>175</v>
      </c>
      <c r="D1798" s="1" t="s">
        <v>2208</v>
      </c>
      <c r="E1798" t="s">
        <v>769</v>
      </c>
      <c r="F1798" t="s">
        <v>2654</v>
      </c>
      <c r="G1798" t="s">
        <v>39</v>
      </c>
      <c r="H1798" t="s">
        <v>177</v>
      </c>
      <c r="I1798" t="s">
        <v>2210</v>
      </c>
      <c r="J1798" s="1">
        <v>7</v>
      </c>
      <c r="K1798" t="s">
        <v>2655</v>
      </c>
      <c r="L1798" t="s">
        <v>2656</v>
      </c>
      <c r="M1798" t="s">
        <v>2657</v>
      </c>
      <c r="N1798" s="126"/>
      <c r="Q1798" t="s">
        <v>2579</v>
      </c>
      <c r="R1798" t="s">
        <v>18885</v>
      </c>
      <c r="S1798" s="120">
        <v>0.6</v>
      </c>
      <c r="U1798"/>
    </row>
    <row r="1799" spans="1:21">
      <c r="A1799">
        <v>1798</v>
      </c>
      <c r="B1799" s="1" t="s">
        <v>2580</v>
      </c>
      <c r="C1799" s="1" t="s">
        <v>175</v>
      </c>
      <c r="D1799" s="1" t="s">
        <v>2208</v>
      </c>
      <c r="E1799" t="s">
        <v>769</v>
      </c>
      <c r="F1799" t="s">
        <v>2654</v>
      </c>
      <c r="G1799" t="s">
        <v>39</v>
      </c>
      <c r="H1799" t="s">
        <v>177</v>
      </c>
      <c r="I1799" t="s">
        <v>2210</v>
      </c>
      <c r="J1799" s="1">
        <v>7</v>
      </c>
      <c r="K1799" t="s">
        <v>2655</v>
      </c>
      <c r="L1799" t="s">
        <v>2656</v>
      </c>
      <c r="M1799" t="s">
        <v>2657</v>
      </c>
      <c r="N1799" s="126"/>
      <c r="Q1799" t="s">
        <v>2580</v>
      </c>
      <c r="R1799" t="s">
        <v>18885</v>
      </c>
      <c r="S1799" s="120">
        <v>0.6</v>
      </c>
      <c r="U1799"/>
    </row>
    <row r="1800" spans="1:21">
      <c r="A1800">
        <v>1799</v>
      </c>
      <c r="B1800" s="1" t="s">
        <v>2662</v>
      </c>
      <c r="C1800" s="1" t="s">
        <v>175</v>
      </c>
      <c r="D1800" s="1" t="s">
        <v>2208</v>
      </c>
      <c r="E1800" t="s">
        <v>769</v>
      </c>
      <c r="F1800" t="s">
        <v>2654</v>
      </c>
      <c r="G1800" t="s">
        <v>39</v>
      </c>
      <c r="H1800" t="s">
        <v>177</v>
      </c>
      <c r="I1800" t="s">
        <v>2210</v>
      </c>
      <c r="J1800" s="1">
        <v>7</v>
      </c>
      <c r="K1800" t="s">
        <v>2655</v>
      </c>
      <c r="L1800" t="s">
        <v>2656</v>
      </c>
      <c r="M1800" t="s">
        <v>2657</v>
      </c>
      <c r="N1800" s="126"/>
      <c r="Q1800" t="s">
        <v>2662</v>
      </c>
      <c r="R1800" t="s">
        <v>18885</v>
      </c>
      <c r="S1800" s="120">
        <v>0.6</v>
      </c>
      <c r="U1800"/>
    </row>
    <row r="1801" spans="1:21">
      <c r="A1801">
        <v>1800</v>
      </c>
      <c r="B1801" s="1" t="s">
        <v>2663</v>
      </c>
      <c r="C1801" s="1" t="s">
        <v>175</v>
      </c>
      <c r="D1801" s="1" t="s">
        <v>2208</v>
      </c>
      <c r="E1801" t="s">
        <v>769</v>
      </c>
      <c r="F1801" t="s">
        <v>2654</v>
      </c>
      <c r="G1801" t="s">
        <v>39</v>
      </c>
      <c r="H1801" t="s">
        <v>177</v>
      </c>
      <c r="I1801" t="s">
        <v>2210</v>
      </c>
      <c r="J1801" s="1">
        <v>7</v>
      </c>
      <c r="K1801" t="s">
        <v>2655</v>
      </c>
      <c r="L1801" t="s">
        <v>2656</v>
      </c>
      <c r="M1801" t="s">
        <v>2657</v>
      </c>
      <c r="N1801" s="126">
        <v>0.01</v>
      </c>
      <c r="Q1801" t="s">
        <v>2663</v>
      </c>
      <c r="R1801" t="s">
        <v>18885</v>
      </c>
      <c r="S1801" s="120">
        <v>0.6</v>
      </c>
      <c r="U1801"/>
    </row>
    <row r="1802" spans="1:21">
      <c r="A1802">
        <v>1801</v>
      </c>
      <c r="B1802" s="1" t="s">
        <v>2397</v>
      </c>
      <c r="C1802" s="1" t="s">
        <v>175</v>
      </c>
      <c r="D1802" s="1" t="s">
        <v>2208</v>
      </c>
      <c r="E1802" t="s">
        <v>769</v>
      </c>
      <c r="F1802" t="s">
        <v>2654</v>
      </c>
      <c r="G1802" t="s">
        <v>39</v>
      </c>
      <c r="H1802" t="s">
        <v>177</v>
      </c>
      <c r="I1802" t="s">
        <v>2210</v>
      </c>
      <c r="J1802" s="1">
        <v>7</v>
      </c>
      <c r="K1802" t="s">
        <v>2655</v>
      </c>
      <c r="L1802" t="s">
        <v>2656</v>
      </c>
      <c r="M1802" t="s">
        <v>2657</v>
      </c>
      <c r="N1802" s="126"/>
      <c r="Q1802" t="s">
        <v>2397</v>
      </c>
      <c r="R1802" t="s">
        <v>18885</v>
      </c>
      <c r="S1802" s="120">
        <v>0.6</v>
      </c>
      <c r="U1802"/>
    </row>
    <row r="1803" spans="1:21">
      <c r="A1803">
        <v>1802</v>
      </c>
      <c r="B1803" s="1" t="s">
        <v>2664</v>
      </c>
      <c r="C1803" s="1" t="s">
        <v>175</v>
      </c>
      <c r="D1803" s="1" t="s">
        <v>2208</v>
      </c>
      <c r="E1803" t="s">
        <v>769</v>
      </c>
      <c r="F1803" t="s">
        <v>2654</v>
      </c>
      <c r="G1803" t="s">
        <v>39</v>
      </c>
      <c r="H1803" t="s">
        <v>177</v>
      </c>
      <c r="I1803" t="s">
        <v>2210</v>
      </c>
      <c r="J1803" s="1">
        <v>7</v>
      </c>
      <c r="K1803" t="s">
        <v>2655</v>
      </c>
      <c r="L1803" t="s">
        <v>2656</v>
      </c>
      <c r="M1803" t="s">
        <v>2657</v>
      </c>
      <c r="N1803" s="126"/>
      <c r="Q1803" t="s">
        <v>2664</v>
      </c>
      <c r="R1803" t="s">
        <v>18885</v>
      </c>
      <c r="S1803" s="120">
        <v>0.6</v>
      </c>
      <c r="U1803"/>
    </row>
    <row r="1804" spans="1:21">
      <c r="A1804">
        <v>1803</v>
      </c>
      <c r="B1804" s="1" t="s">
        <v>2665</v>
      </c>
      <c r="C1804" s="1" t="s">
        <v>593</v>
      </c>
      <c r="D1804" s="1" t="s">
        <v>2208</v>
      </c>
      <c r="E1804" t="s">
        <v>769</v>
      </c>
      <c r="F1804" t="s">
        <v>2666</v>
      </c>
      <c r="G1804" t="s">
        <v>39</v>
      </c>
      <c r="H1804" t="s">
        <v>595</v>
      </c>
      <c r="I1804" t="s">
        <v>2210</v>
      </c>
      <c r="J1804" s="1">
        <v>7</v>
      </c>
      <c r="K1804" t="s">
        <v>2666</v>
      </c>
      <c r="L1804" t="s">
        <v>2667</v>
      </c>
      <c r="M1804" t="s">
        <v>2668</v>
      </c>
      <c r="N1804" s="126"/>
      <c r="Q1804" t="s">
        <v>2665</v>
      </c>
      <c r="R1804" t="s">
        <v>18886</v>
      </c>
      <c r="S1804" s="120">
        <v>0.6</v>
      </c>
      <c r="U1804"/>
    </row>
    <row r="1805" spans="1:21">
      <c r="A1805">
        <v>1804</v>
      </c>
      <c r="B1805" s="1" t="s">
        <v>2669</v>
      </c>
      <c r="C1805" s="1" t="s">
        <v>593</v>
      </c>
      <c r="D1805" s="1" t="s">
        <v>2208</v>
      </c>
      <c r="E1805" t="s">
        <v>769</v>
      </c>
      <c r="F1805" t="s">
        <v>2666</v>
      </c>
      <c r="G1805" t="s">
        <v>39</v>
      </c>
      <c r="H1805" t="s">
        <v>595</v>
      </c>
      <c r="I1805" t="s">
        <v>2210</v>
      </c>
      <c r="J1805" s="1">
        <v>7</v>
      </c>
      <c r="K1805" t="s">
        <v>2666</v>
      </c>
      <c r="L1805" t="s">
        <v>2667</v>
      </c>
      <c r="M1805" t="s">
        <v>2668</v>
      </c>
      <c r="N1805" s="126"/>
      <c r="Q1805" t="s">
        <v>2669</v>
      </c>
      <c r="R1805" t="s">
        <v>18886</v>
      </c>
      <c r="S1805" s="120">
        <v>0.6</v>
      </c>
      <c r="U1805"/>
    </row>
    <row r="1806" spans="1:21">
      <c r="A1806">
        <v>1805</v>
      </c>
      <c r="B1806" s="1" t="s">
        <v>2670</v>
      </c>
      <c r="C1806" s="1" t="s">
        <v>593</v>
      </c>
      <c r="D1806" s="1" t="s">
        <v>2208</v>
      </c>
      <c r="E1806" t="s">
        <v>769</v>
      </c>
      <c r="F1806" t="s">
        <v>2666</v>
      </c>
      <c r="G1806" t="s">
        <v>39</v>
      </c>
      <c r="H1806" t="s">
        <v>595</v>
      </c>
      <c r="I1806" t="s">
        <v>2210</v>
      </c>
      <c r="J1806" s="1">
        <v>7</v>
      </c>
      <c r="K1806" t="s">
        <v>2666</v>
      </c>
      <c r="L1806" t="s">
        <v>2667</v>
      </c>
      <c r="M1806" t="s">
        <v>2668</v>
      </c>
      <c r="N1806" s="126"/>
      <c r="Q1806" t="s">
        <v>2670</v>
      </c>
      <c r="R1806" t="s">
        <v>18886</v>
      </c>
      <c r="S1806" s="120">
        <v>0.6</v>
      </c>
      <c r="U1806"/>
    </row>
    <row r="1807" spans="1:21">
      <c r="A1807">
        <v>1806</v>
      </c>
      <c r="B1807" s="1" t="s">
        <v>2671</v>
      </c>
      <c r="C1807" s="1" t="s">
        <v>593</v>
      </c>
      <c r="D1807" s="1" t="s">
        <v>2208</v>
      </c>
      <c r="E1807" t="s">
        <v>769</v>
      </c>
      <c r="F1807" t="s">
        <v>2666</v>
      </c>
      <c r="G1807" t="s">
        <v>39</v>
      </c>
      <c r="H1807" t="s">
        <v>595</v>
      </c>
      <c r="I1807" t="s">
        <v>2210</v>
      </c>
      <c r="J1807" s="1">
        <v>7</v>
      </c>
      <c r="K1807" t="s">
        <v>2666</v>
      </c>
      <c r="L1807" t="s">
        <v>2667</v>
      </c>
      <c r="M1807" t="s">
        <v>2668</v>
      </c>
      <c r="N1807" s="126">
        <v>0.01</v>
      </c>
      <c r="Q1807" t="s">
        <v>2671</v>
      </c>
      <c r="R1807" t="s">
        <v>18886</v>
      </c>
      <c r="S1807" s="120">
        <v>0.6</v>
      </c>
      <c r="U1807"/>
    </row>
    <row r="1808" spans="1:21">
      <c r="A1808">
        <v>1807</v>
      </c>
      <c r="B1808" s="1" t="s">
        <v>2672</v>
      </c>
      <c r="C1808" s="1" t="s">
        <v>201</v>
      </c>
      <c r="D1808" s="1" t="s">
        <v>2208</v>
      </c>
      <c r="E1808" t="s">
        <v>769</v>
      </c>
      <c r="F1808" t="s">
        <v>2673</v>
      </c>
      <c r="G1808" t="s">
        <v>39</v>
      </c>
      <c r="H1808" t="s">
        <v>203</v>
      </c>
      <c r="I1808" t="s">
        <v>2210</v>
      </c>
      <c r="J1808" s="1">
        <v>7</v>
      </c>
      <c r="K1808" t="s">
        <v>2673</v>
      </c>
      <c r="L1808" t="s">
        <v>2674</v>
      </c>
      <c r="M1808" t="s">
        <v>2675</v>
      </c>
      <c r="N1808" s="126"/>
      <c r="Q1808" t="s">
        <v>2672</v>
      </c>
      <c r="R1808" t="s">
        <v>18887</v>
      </c>
      <c r="S1808" s="120">
        <v>0.6</v>
      </c>
      <c r="U1808"/>
    </row>
    <row r="1809" spans="1:21">
      <c r="A1809">
        <v>1808</v>
      </c>
      <c r="B1809" s="1" t="s">
        <v>2676</v>
      </c>
      <c r="C1809" s="1" t="s">
        <v>201</v>
      </c>
      <c r="D1809" s="1" t="s">
        <v>2208</v>
      </c>
      <c r="E1809" t="s">
        <v>769</v>
      </c>
      <c r="F1809" t="s">
        <v>2673</v>
      </c>
      <c r="G1809" t="s">
        <v>39</v>
      </c>
      <c r="H1809" t="s">
        <v>203</v>
      </c>
      <c r="I1809" t="s">
        <v>2210</v>
      </c>
      <c r="J1809" s="1">
        <v>7</v>
      </c>
      <c r="K1809" t="s">
        <v>2673</v>
      </c>
      <c r="L1809" t="s">
        <v>2674</v>
      </c>
      <c r="M1809" t="s">
        <v>2675</v>
      </c>
      <c r="N1809" s="126"/>
      <c r="Q1809" t="s">
        <v>2676</v>
      </c>
      <c r="R1809" t="s">
        <v>18887</v>
      </c>
      <c r="S1809" s="120">
        <v>0.6</v>
      </c>
      <c r="U1809"/>
    </row>
    <row r="1810" spans="1:21">
      <c r="A1810">
        <v>1809</v>
      </c>
      <c r="B1810" s="1" t="s">
        <v>2677</v>
      </c>
      <c r="C1810" s="1" t="s">
        <v>201</v>
      </c>
      <c r="D1810" s="1" t="s">
        <v>2208</v>
      </c>
      <c r="E1810" t="s">
        <v>769</v>
      </c>
      <c r="F1810" t="s">
        <v>2673</v>
      </c>
      <c r="G1810" t="s">
        <v>39</v>
      </c>
      <c r="H1810" t="s">
        <v>203</v>
      </c>
      <c r="I1810" t="s">
        <v>2210</v>
      </c>
      <c r="J1810" s="1">
        <v>7</v>
      </c>
      <c r="K1810" t="s">
        <v>2673</v>
      </c>
      <c r="L1810" t="s">
        <v>2674</v>
      </c>
      <c r="M1810" t="s">
        <v>2675</v>
      </c>
      <c r="N1810" s="126"/>
      <c r="Q1810" t="s">
        <v>2677</v>
      </c>
      <c r="R1810" t="s">
        <v>18887</v>
      </c>
      <c r="S1810" s="120">
        <v>0.6</v>
      </c>
      <c r="U1810"/>
    </row>
    <row r="1811" spans="1:21">
      <c r="A1811">
        <v>1810</v>
      </c>
      <c r="B1811" s="1" t="s">
        <v>2678</v>
      </c>
      <c r="C1811" s="1" t="s">
        <v>201</v>
      </c>
      <c r="D1811" s="1" t="s">
        <v>2208</v>
      </c>
      <c r="E1811" t="s">
        <v>769</v>
      </c>
      <c r="F1811" t="s">
        <v>2673</v>
      </c>
      <c r="G1811" t="s">
        <v>39</v>
      </c>
      <c r="H1811" t="s">
        <v>203</v>
      </c>
      <c r="I1811" t="s">
        <v>2210</v>
      </c>
      <c r="J1811" s="1">
        <v>7</v>
      </c>
      <c r="K1811" t="s">
        <v>2673</v>
      </c>
      <c r="L1811" t="s">
        <v>2674</v>
      </c>
      <c r="M1811" t="s">
        <v>2675</v>
      </c>
      <c r="N1811" s="126"/>
      <c r="Q1811" t="s">
        <v>2678</v>
      </c>
      <c r="R1811" t="s">
        <v>18887</v>
      </c>
      <c r="S1811" s="120">
        <v>0.6</v>
      </c>
      <c r="U1811"/>
    </row>
    <row r="1812" spans="1:21">
      <c r="A1812">
        <v>1811</v>
      </c>
      <c r="B1812" s="1" t="s">
        <v>2679</v>
      </c>
      <c r="C1812" s="1" t="s">
        <v>201</v>
      </c>
      <c r="D1812" s="1" t="s">
        <v>2208</v>
      </c>
      <c r="E1812" t="s">
        <v>769</v>
      </c>
      <c r="F1812" t="s">
        <v>2673</v>
      </c>
      <c r="G1812" t="s">
        <v>39</v>
      </c>
      <c r="H1812" t="s">
        <v>203</v>
      </c>
      <c r="I1812" t="s">
        <v>2210</v>
      </c>
      <c r="J1812" s="1">
        <v>7</v>
      </c>
      <c r="K1812" t="s">
        <v>2673</v>
      </c>
      <c r="L1812" t="s">
        <v>2674</v>
      </c>
      <c r="M1812" t="s">
        <v>2675</v>
      </c>
      <c r="N1812" s="126">
        <v>0.01</v>
      </c>
      <c r="Q1812" t="s">
        <v>2679</v>
      </c>
      <c r="R1812" t="s">
        <v>18887</v>
      </c>
      <c r="S1812" s="120">
        <v>0.6</v>
      </c>
      <c r="U1812"/>
    </row>
    <row r="1813" spans="1:21">
      <c r="A1813">
        <v>1812</v>
      </c>
      <c r="B1813" s="1" t="s">
        <v>2680</v>
      </c>
      <c r="C1813" s="1" t="s">
        <v>201</v>
      </c>
      <c r="D1813" s="1" t="s">
        <v>2208</v>
      </c>
      <c r="E1813" t="s">
        <v>769</v>
      </c>
      <c r="F1813" t="s">
        <v>2673</v>
      </c>
      <c r="G1813" t="s">
        <v>39</v>
      </c>
      <c r="H1813" t="s">
        <v>203</v>
      </c>
      <c r="I1813" t="s">
        <v>2210</v>
      </c>
      <c r="J1813" s="1">
        <v>7</v>
      </c>
      <c r="K1813" t="s">
        <v>2673</v>
      </c>
      <c r="L1813" t="s">
        <v>2674</v>
      </c>
      <c r="M1813" t="s">
        <v>2675</v>
      </c>
      <c r="N1813" s="126"/>
      <c r="Q1813" t="s">
        <v>2680</v>
      </c>
      <c r="R1813" t="s">
        <v>18887</v>
      </c>
      <c r="S1813" s="120">
        <v>0.6</v>
      </c>
      <c r="U1813"/>
    </row>
    <row r="1814" spans="1:21">
      <c r="A1814">
        <v>1813</v>
      </c>
      <c r="B1814" s="1" t="s">
        <v>2681</v>
      </c>
      <c r="C1814" s="1" t="s">
        <v>201</v>
      </c>
      <c r="D1814" s="1" t="s">
        <v>2208</v>
      </c>
      <c r="E1814" t="s">
        <v>769</v>
      </c>
      <c r="F1814" t="s">
        <v>2673</v>
      </c>
      <c r="G1814" t="s">
        <v>39</v>
      </c>
      <c r="H1814" t="s">
        <v>203</v>
      </c>
      <c r="I1814" t="s">
        <v>2210</v>
      </c>
      <c r="J1814" s="1">
        <v>7</v>
      </c>
      <c r="K1814" t="s">
        <v>2673</v>
      </c>
      <c r="L1814" t="s">
        <v>2674</v>
      </c>
      <c r="M1814" t="s">
        <v>2675</v>
      </c>
      <c r="N1814" s="126"/>
      <c r="Q1814" t="s">
        <v>2681</v>
      </c>
      <c r="R1814" t="s">
        <v>18887</v>
      </c>
      <c r="S1814" s="120">
        <v>0.6</v>
      </c>
      <c r="U1814"/>
    </row>
    <row r="1815" spans="1:21">
      <c r="A1815">
        <v>1814</v>
      </c>
      <c r="B1815" s="1" t="s">
        <v>2682</v>
      </c>
      <c r="C1815" s="1" t="s">
        <v>201</v>
      </c>
      <c r="D1815" s="1" t="s">
        <v>2208</v>
      </c>
      <c r="E1815" t="s">
        <v>769</v>
      </c>
      <c r="F1815" t="s">
        <v>2673</v>
      </c>
      <c r="G1815" t="s">
        <v>39</v>
      </c>
      <c r="H1815" t="s">
        <v>203</v>
      </c>
      <c r="I1815" t="s">
        <v>2210</v>
      </c>
      <c r="J1815" s="1">
        <v>7</v>
      </c>
      <c r="K1815" t="s">
        <v>2673</v>
      </c>
      <c r="L1815" t="s">
        <v>2674</v>
      </c>
      <c r="M1815" t="s">
        <v>2675</v>
      </c>
      <c r="N1815" s="126"/>
      <c r="Q1815" t="s">
        <v>2682</v>
      </c>
      <c r="R1815" t="s">
        <v>18887</v>
      </c>
      <c r="S1815" s="120">
        <v>0.6</v>
      </c>
      <c r="U1815"/>
    </row>
    <row r="1816" spans="1:21">
      <c r="A1816">
        <v>1815</v>
      </c>
      <c r="B1816" s="1" t="s">
        <v>2683</v>
      </c>
      <c r="C1816" s="1" t="s">
        <v>201</v>
      </c>
      <c r="D1816" s="1" t="s">
        <v>2208</v>
      </c>
      <c r="E1816" t="s">
        <v>769</v>
      </c>
      <c r="F1816" t="s">
        <v>2673</v>
      </c>
      <c r="G1816" t="s">
        <v>39</v>
      </c>
      <c r="H1816" t="s">
        <v>203</v>
      </c>
      <c r="I1816" t="s">
        <v>2210</v>
      </c>
      <c r="J1816" s="1">
        <v>7</v>
      </c>
      <c r="K1816" t="s">
        <v>2673</v>
      </c>
      <c r="L1816" t="s">
        <v>2674</v>
      </c>
      <c r="M1816" t="s">
        <v>2675</v>
      </c>
      <c r="N1816" s="126"/>
      <c r="Q1816" t="s">
        <v>2683</v>
      </c>
      <c r="R1816" t="s">
        <v>18887</v>
      </c>
      <c r="S1816" s="120">
        <v>0.6</v>
      </c>
      <c r="U1816"/>
    </row>
    <row r="1817" spans="1:21">
      <c r="A1817">
        <v>1816</v>
      </c>
      <c r="B1817" s="1" t="s">
        <v>2605</v>
      </c>
      <c r="C1817" s="1" t="s">
        <v>201</v>
      </c>
      <c r="D1817" s="1" t="s">
        <v>2208</v>
      </c>
      <c r="E1817" t="s">
        <v>769</v>
      </c>
      <c r="F1817" t="s">
        <v>2673</v>
      </c>
      <c r="G1817" t="s">
        <v>39</v>
      </c>
      <c r="H1817" t="s">
        <v>203</v>
      </c>
      <c r="I1817" t="s">
        <v>2210</v>
      </c>
      <c r="J1817" s="1">
        <v>7</v>
      </c>
      <c r="K1817" t="s">
        <v>2673</v>
      </c>
      <c r="L1817" t="s">
        <v>2674</v>
      </c>
      <c r="M1817" t="s">
        <v>2675</v>
      </c>
      <c r="N1817" s="126"/>
      <c r="Q1817" t="s">
        <v>2605</v>
      </c>
      <c r="R1817" t="s">
        <v>18887</v>
      </c>
      <c r="S1817" s="120">
        <v>0.6</v>
      </c>
      <c r="U1817"/>
    </row>
    <row r="1818" spans="1:21">
      <c r="A1818">
        <v>1817</v>
      </c>
      <c r="B1818" s="1" t="s">
        <v>2684</v>
      </c>
      <c r="C1818" s="1" t="s">
        <v>201</v>
      </c>
      <c r="D1818" s="1" t="s">
        <v>2208</v>
      </c>
      <c r="E1818" t="s">
        <v>769</v>
      </c>
      <c r="F1818" t="s">
        <v>2673</v>
      </c>
      <c r="G1818" t="s">
        <v>39</v>
      </c>
      <c r="H1818" t="s">
        <v>203</v>
      </c>
      <c r="I1818" t="s">
        <v>2210</v>
      </c>
      <c r="J1818" s="1">
        <v>7</v>
      </c>
      <c r="K1818" t="s">
        <v>2673</v>
      </c>
      <c r="L1818" t="s">
        <v>2674</v>
      </c>
      <c r="M1818" t="s">
        <v>2675</v>
      </c>
      <c r="N1818" s="126"/>
      <c r="Q1818" t="s">
        <v>2684</v>
      </c>
      <c r="R1818" t="s">
        <v>18887</v>
      </c>
      <c r="S1818" s="120">
        <v>0.6</v>
      </c>
      <c r="U1818"/>
    </row>
    <row r="1819" spans="1:21">
      <c r="A1819">
        <v>1818</v>
      </c>
      <c r="B1819" s="1" t="s">
        <v>2685</v>
      </c>
      <c r="C1819" s="1" t="s">
        <v>201</v>
      </c>
      <c r="D1819" s="1" t="s">
        <v>2208</v>
      </c>
      <c r="E1819" t="s">
        <v>769</v>
      </c>
      <c r="F1819" t="s">
        <v>2673</v>
      </c>
      <c r="G1819" t="s">
        <v>39</v>
      </c>
      <c r="H1819" t="s">
        <v>203</v>
      </c>
      <c r="I1819" t="s">
        <v>2210</v>
      </c>
      <c r="J1819" s="1">
        <v>7</v>
      </c>
      <c r="K1819" t="s">
        <v>2673</v>
      </c>
      <c r="L1819" t="s">
        <v>2674</v>
      </c>
      <c r="M1819" t="s">
        <v>2675</v>
      </c>
      <c r="N1819" s="126"/>
      <c r="Q1819" t="s">
        <v>2685</v>
      </c>
      <c r="R1819" t="s">
        <v>18887</v>
      </c>
      <c r="S1819" s="120">
        <v>0.6</v>
      </c>
      <c r="U1819"/>
    </row>
    <row r="1820" spans="1:21">
      <c r="A1820">
        <v>1819</v>
      </c>
      <c r="B1820" s="1" t="s">
        <v>2686</v>
      </c>
      <c r="C1820" s="1" t="s">
        <v>201</v>
      </c>
      <c r="D1820" s="1" t="s">
        <v>2208</v>
      </c>
      <c r="E1820" t="s">
        <v>769</v>
      </c>
      <c r="F1820" t="s">
        <v>2673</v>
      </c>
      <c r="G1820" t="s">
        <v>39</v>
      </c>
      <c r="H1820" t="s">
        <v>203</v>
      </c>
      <c r="I1820" t="s">
        <v>2210</v>
      </c>
      <c r="J1820" s="1">
        <v>7</v>
      </c>
      <c r="K1820" t="s">
        <v>2673</v>
      </c>
      <c r="L1820" t="s">
        <v>2674</v>
      </c>
      <c r="M1820" t="s">
        <v>2675</v>
      </c>
      <c r="N1820" s="126"/>
      <c r="Q1820" t="s">
        <v>2686</v>
      </c>
      <c r="R1820" t="s">
        <v>18887</v>
      </c>
      <c r="S1820" s="120">
        <v>0.6</v>
      </c>
      <c r="U1820"/>
    </row>
    <row r="1821" spans="1:21">
      <c r="A1821">
        <v>1820</v>
      </c>
      <c r="B1821" s="1" t="s">
        <v>2687</v>
      </c>
      <c r="C1821" s="1" t="s">
        <v>201</v>
      </c>
      <c r="D1821" s="1" t="s">
        <v>2208</v>
      </c>
      <c r="E1821" t="s">
        <v>769</v>
      </c>
      <c r="F1821" t="s">
        <v>2673</v>
      </c>
      <c r="G1821" t="s">
        <v>39</v>
      </c>
      <c r="H1821" t="s">
        <v>203</v>
      </c>
      <c r="I1821" t="s">
        <v>2210</v>
      </c>
      <c r="J1821" s="1">
        <v>7</v>
      </c>
      <c r="K1821" t="s">
        <v>2673</v>
      </c>
      <c r="L1821" t="s">
        <v>2674</v>
      </c>
      <c r="M1821" t="s">
        <v>2675</v>
      </c>
      <c r="N1821" s="126"/>
      <c r="Q1821" t="s">
        <v>2687</v>
      </c>
      <c r="R1821" t="s">
        <v>18887</v>
      </c>
      <c r="S1821" s="120">
        <v>0.6</v>
      </c>
      <c r="U1821"/>
    </row>
    <row r="1822" spans="1:21">
      <c r="A1822">
        <v>1821</v>
      </c>
      <c r="B1822" s="1" t="s">
        <v>2688</v>
      </c>
      <c r="C1822" s="1" t="s">
        <v>201</v>
      </c>
      <c r="D1822" s="1" t="s">
        <v>2208</v>
      </c>
      <c r="E1822" t="s">
        <v>769</v>
      </c>
      <c r="F1822" t="s">
        <v>2673</v>
      </c>
      <c r="G1822" t="s">
        <v>39</v>
      </c>
      <c r="H1822" t="s">
        <v>203</v>
      </c>
      <c r="I1822" t="s">
        <v>2210</v>
      </c>
      <c r="J1822" s="1">
        <v>7</v>
      </c>
      <c r="K1822" t="s">
        <v>2673</v>
      </c>
      <c r="L1822" t="s">
        <v>2674</v>
      </c>
      <c r="M1822" t="s">
        <v>2675</v>
      </c>
      <c r="N1822" s="126"/>
      <c r="Q1822" t="s">
        <v>2688</v>
      </c>
      <c r="R1822" t="s">
        <v>18887</v>
      </c>
      <c r="S1822" s="120">
        <v>0.6</v>
      </c>
      <c r="U1822"/>
    </row>
    <row r="1823" spans="1:21">
      <c r="A1823">
        <v>1822</v>
      </c>
      <c r="B1823" s="1" t="s">
        <v>2689</v>
      </c>
      <c r="C1823" s="1" t="s">
        <v>201</v>
      </c>
      <c r="D1823" s="1" t="s">
        <v>2208</v>
      </c>
      <c r="E1823" t="s">
        <v>769</v>
      </c>
      <c r="F1823" t="s">
        <v>2673</v>
      </c>
      <c r="G1823" t="s">
        <v>39</v>
      </c>
      <c r="H1823" t="s">
        <v>203</v>
      </c>
      <c r="I1823" t="s">
        <v>2210</v>
      </c>
      <c r="J1823" s="1">
        <v>7</v>
      </c>
      <c r="K1823" t="s">
        <v>2673</v>
      </c>
      <c r="L1823" t="s">
        <v>2674</v>
      </c>
      <c r="M1823" t="s">
        <v>2675</v>
      </c>
      <c r="N1823" s="126"/>
      <c r="Q1823" t="s">
        <v>2689</v>
      </c>
      <c r="R1823" t="s">
        <v>18887</v>
      </c>
      <c r="S1823" s="120">
        <v>0.6</v>
      </c>
      <c r="U1823"/>
    </row>
    <row r="1824" spans="1:21">
      <c r="A1824">
        <v>1823</v>
      </c>
      <c r="B1824" s="1" t="s">
        <v>2690</v>
      </c>
      <c r="C1824" s="1" t="s">
        <v>78</v>
      </c>
      <c r="D1824" s="1" t="s">
        <v>2690</v>
      </c>
      <c r="E1824" t="s">
        <v>38</v>
      </c>
      <c r="F1824" t="s">
        <v>2691</v>
      </c>
      <c r="G1824" t="s">
        <v>39</v>
      </c>
      <c r="H1824" t="s">
        <v>80</v>
      </c>
      <c r="I1824" t="s">
        <v>2692</v>
      </c>
      <c r="J1824" s="1">
        <v>1</v>
      </c>
      <c r="K1824" t="s">
        <v>2691</v>
      </c>
      <c r="L1824" t="s">
        <v>2693</v>
      </c>
      <c r="M1824" t="s">
        <v>2694</v>
      </c>
      <c r="N1824" s="126">
        <v>0.01</v>
      </c>
      <c r="Q1824" t="s">
        <v>2690</v>
      </c>
      <c r="R1824" t="s">
        <v>18888</v>
      </c>
      <c r="S1824" s="120">
        <v>0.6</v>
      </c>
      <c r="U1824"/>
    </row>
    <row r="1825" spans="1:21">
      <c r="A1825">
        <v>1824</v>
      </c>
      <c r="B1825" s="1" t="s">
        <v>2695</v>
      </c>
      <c r="C1825" s="1" t="s">
        <v>78</v>
      </c>
      <c r="D1825" s="1" t="s">
        <v>2690</v>
      </c>
      <c r="E1825" t="s">
        <v>38</v>
      </c>
      <c r="F1825" t="s">
        <v>2691</v>
      </c>
      <c r="G1825" t="s">
        <v>39</v>
      </c>
      <c r="H1825" t="s">
        <v>80</v>
      </c>
      <c r="I1825" t="s">
        <v>2692</v>
      </c>
      <c r="J1825" s="1">
        <v>1</v>
      </c>
      <c r="K1825" t="s">
        <v>2691</v>
      </c>
      <c r="L1825" t="s">
        <v>2693</v>
      </c>
      <c r="M1825" t="s">
        <v>2694</v>
      </c>
      <c r="N1825" s="126"/>
      <c r="Q1825" t="s">
        <v>2695</v>
      </c>
      <c r="R1825" t="s">
        <v>18888</v>
      </c>
      <c r="S1825" s="120">
        <v>0.6</v>
      </c>
      <c r="U1825"/>
    </row>
    <row r="1826" spans="1:21">
      <c r="A1826">
        <v>1825</v>
      </c>
      <c r="B1826" s="1" t="s">
        <v>2696</v>
      </c>
      <c r="C1826" s="1" t="s">
        <v>78</v>
      </c>
      <c r="D1826" s="1" t="s">
        <v>2690</v>
      </c>
      <c r="E1826" t="s">
        <v>38</v>
      </c>
      <c r="F1826" t="s">
        <v>2691</v>
      </c>
      <c r="G1826" t="s">
        <v>39</v>
      </c>
      <c r="H1826" t="s">
        <v>80</v>
      </c>
      <c r="I1826" t="s">
        <v>2692</v>
      </c>
      <c r="J1826" s="1">
        <v>1</v>
      </c>
      <c r="K1826" t="s">
        <v>2691</v>
      </c>
      <c r="L1826" t="s">
        <v>2693</v>
      </c>
      <c r="M1826" t="s">
        <v>2694</v>
      </c>
      <c r="N1826" s="126"/>
      <c r="Q1826" t="s">
        <v>2696</v>
      </c>
      <c r="R1826" t="s">
        <v>18888</v>
      </c>
      <c r="S1826" s="120">
        <v>0.6</v>
      </c>
      <c r="U1826"/>
    </row>
    <row r="1827" spans="1:21">
      <c r="A1827">
        <v>1826</v>
      </c>
      <c r="B1827" s="1" t="s">
        <v>2697</v>
      </c>
      <c r="C1827" s="1" t="s">
        <v>78</v>
      </c>
      <c r="D1827" s="1" t="s">
        <v>2690</v>
      </c>
      <c r="E1827" t="s">
        <v>38</v>
      </c>
      <c r="F1827" t="s">
        <v>2691</v>
      </c>
      <c r="G1827" t="s">
        <v>39</v>
      </c>
      <c r="H1827" t="s">
        <v>80</v>
      </c>
      <c r="I1827" t="s">
        <v>2692</v>
      </c>
      <c r="J1827" s="1">
        <v>1</v>
      </c>
      <c r="K1827" t="s">
        <v>2691</v>
      </c>
      <c r="L1827" t="s">
        <v>2693</v>
      </c>
      <c r="M1827" t="s">
        <v>2694</v>
      </c>
      <c r="N1827" s="126"/>
      <c r="Q1827" t="s">
        <v>2697</v>
      </c>
      <c r="R1827" t="s">
        <v>18888</v>
      </c>
      <c r="S1827" s="120">
        <v>0.6</v>
      </c>
      <c r="U1827"/>
    </row>
    <row r="1828" spans="1:21">
      <c r="A1828">
        <v>1827</v>
      </c>
      <c r="B1828" s="1" t="s">
        <v>2698</v>
      </c>
      <c r="C1828" s="1" t="s">
        <v>78</v>
      </c>
      <c r="D1828" s="1" t="s">
        <v>2690</v>
      </c>
      <c r="E1828" t="s">
        <v>38</v>
      </c>
      <c r="F1828" t="s">
        <v>2691</v>
      </c>
      <c r="G1828" t="s">
        <v>39</v>
      </c>
      <c r="H1828" t="s">
        <v>80</v>
      </c>
      <c r="I1828" t="s">
        <v>2692</v>
      </c>
      <c r="J1828" s="1">
        <v>1</v>
      </c>
      <c r="K1828" t="s">
        <v>2691</v>
      </c>
      <c r="L1828" t="s">
        <v>2693</v>
      </c>
      <c r="M1828" t="s">
        <v>2694</v>
      </c>
      <c r="N1828" s="126"/>
      <c r="Q1828" t="s">
        <v>2698</v>
      </c>
      <c r="R1828" t="s">
        <v>18888</v>
      </c>
      <c r="S1828" s="120">
        <v>0.6</v>
      </c>
      <c r="U1828"/>
    </row>
    <row r="1829" spans="1:21">
      <c r="A1829">
        <v>1828</v>
      </c>
      <c r="B1829" s="1" t="s">
        <v>2699</v>
      </c>
      <c r="C1829" s="1" t="s">
        <v>78</v>
      </c>
      <c r="D1829" s="1" t="s">
        <v>2690</v>
      </c>
      <c r="E1829" t="s">
        <v>38</v>
      </c>
      <c r="F1829" t="s">
        <v>2691</v>
      </c>
      <c r="G1829" t="s">
        <v>39</v>
      </c>
      <c r="H1829" t="s">
        <v>80</v>
      </c>
      <c r="I1829" t="s">
        <v>2692</v>
      </c>
      <c r="J1829" s="1">
        <v>1</v>
      </c>
      <c r="K1829" t="s">
        <v>2691</v>
      </c>
      <c r="L1829" t="s">
        <v>2693</v>
      </c>
      <c r="M1829" t="s">
        <v>2694</v>
      </c>
      <c r="N1829" s="126"/>
      <c r="Q1829" t="s">
        <v>2699</v>
      </c>
      <c r="R1829" t="s">
        <v>18888</v>
      </c>
      <c r="S1829" s="120">
        <v>0.6</v>
      </c>
      <c r="U1829"/>
    </row>
    <row r="1830" spans="1:21">
      <c r="A1830">
        <v>1829</v>
      </c>
      <c r="B1830" s="1" t="s">
        <v>2700</v>
      </c>
      <c r="C1830" s="1" t="s">
        <v>78</v>
      </c>
      <c r="D1830" s="1" t="s">
        <v>2690</v>
      </c>
      <c r="E1830" t="s">
        <v>38</v>
      </c>
      <c r="F1830" t="s">
        <v>2691</v>
      </c>
      <c r="G1830" t="s">
        <v>39</v>
      </c>
      <c r="H1830" t="s">
        <v>80</v>
      </c>
      <c r="I1830" t="s">
        <v>2692</v>
      </c>
      <c r="J1830" s="1">
        <v>1</v>
      </c>
      <c r="K1830" t="s">
        <v>2691</v>
      </c>
      <c r="L1830" t="s">
        <v>2693</v>
      </c>
      <c r="M1830" t="s">
        <v>2694</v>
      </c>
      <c r="N1830" s="126"/>
      <c r="Q1830" t="s">
        <v>2700</v>
      </c>
      <c r="R1830" t="s">
        <v>18888</v>
      </c>
      <c r="S1830" s="120">
        <v>0.6</v>
      </c>
      <c r="U1830"/>
    </row>
    <row r="1831" spans="1:21">
      <c r="A1831">
        <v>1830</v>
      </c>
      <c r="B1831" s="1" t="s">
        <v>2701</v>
      </c>
      <c r="C1831" s="1" t="s">
        <v>78</v>
      </c>
      <c r="D1831" s="1" t="s">
        <v>2690</v>
      </c>
      <c r="E1831" t="s">
        <v>38</v>
      </c>
      <c r="F1831" t="s">
        <v>2691</v>
      </c>
      <c r="G1831" t="s">
        <v>39</v>
      </c>
      <c r="H1831" t="s">
        <v>80</v>
      </c>
      <c r="I1831" t="s">
        <v>2692</v>
      </c>
      <c r="J1831" s="1">
        <v>1</v>
      </c>
      <c r="K1831" t="s">
        <v>2691</v>
      </c>
      <c r="L1831" t="s">
        <v>2693</v>
      </c>
      <c r="M1831" t="s">
        <v>2694</v>
      </c>
      <c r="N1831" s="126"/>
      <c r="Q1831" t="s">
        <v>2701</v>
      </c>
      <c r="R1831" t="s">
        <v>18888</v>
      </c>
      <c r="S1831" s="120">
        <v>0.6</v>
      </c>
      <c r="U1831"/>
    </row>
    <row r="1832" spans="1:21">
      <c r="A1832">
        <v>1831</v>
      </c>
      <c r="B1832" s="1" t="s">
        <v>2702</v>
      </c>
      <c r="C1832" s="1" t="s">
        <v>78</v>
      </c>
      <c r="D1832" s="1" t="s">
        <v>2690</v>
      </c>
      <c r="E1832" t="s">
        <v>38</v>
      </c>
      <c r="F1832" t="s">
        <v>2691</v>
      </c>
      <c r="G1832" t="s">
        <v>39</v>
      </c>
      <c r="H1832" t="s">
        <v>80</v>
      </c>
      <c r="I1832" t="s">
        <v>2692</v>
      </c>
      <c r="J1832" s="1">
        <v>1</v>
      </c>
      <c r="K1832" t="s">
        <v>2691</v>
      </c>
      <c r="L1832" t="s">
        <v>2693</v>
      </c>
      <c r="M1832" t="s">
        <v>2694</v>
      </c>
      <c r="N1832" s="126"/>
      <c r="Q1832" t="s">
        <v>2702</v>
      </c>
      <c r="R1832" t="s">
        <v>18888</v>
      </c>
      <c r="S1832" s="120">
        <v>0.6</v>
      </c>
      <c r="U1832"/>
    </row>
    <row r="1833" spans="1:21">
      <c r="A1833">
        <v>1832</v>
      </c>
      <c r="B1833" s="1" t="s">
        <v>2703</v>
      </c>
      <c r="C1833" s="1" t="s">
        <v>78</v>
      </c>
      <c r="D1833" s="1" t="s">
        <v>2690</v>
      </c>
      <c r="E1833" t="s">
        <v>38</v>
      </c>
      <c r="F1833" t="s">
        <v>2691</v>
      </c>
      <c r="G1833" t="s">
        <v>39</v>
      </c>
      <c r="H1833" t="s">
        <v>80</v>
      </c>
      <c r="I1833" t="s">
        <v>2692</v>
      </c>
      <c r="J1833" s="1">
        <v>1</v>
      </c>
      <c r="K1833" t="s">
        <v>2691</v>
      </c>
      <c r="L1833" t="s">
        <v>2693</v>
      </c>
      <c r="M1833" t="s">
        <v>2694</v>
      </c>
      <c r="N1833" s="126"/>
      <c r="Q1833" t="s">
        <v>2703</v>
      </c>
      <c r="R1833" t="s">
        <v>18888</v>
      </c>
      <c r="S1833" s="120">
        <v>0.6</v>
      </c>
      <c r="U1833"/>
    </row>
    <row r="1834" spans="1:21">
      <c r="A1834">
        <v>1833</v>
      </c>
      <c r="B1834" s="1" t="s">
        <v>2704</v>
      </c>
      <c r="C1834" s="1" t="s">
        <v>78</v>
      </c>
      <c r="D1834" s="1" t="s">
        <v>2690</v>
      </c>
      <c r="E1834" t="s">
        <v>38</v>
      </c>
      <c r="F1834" t="s">
        <v>2691</v>
      </c>
      <c r="G1834" t="s">
        <v>39</v>
      </c>
      <c r="H1834" t="s">
        <v>80</v>
      </c>
      <c r="I1834" t="s">
        <v>2692</v>
      </c>
      <c r="J1834" s="1">
        <v>1</v>
      </c>
      <c r="K1834" t="s">
        <v>2691</v>
      </c>
      <c r="L1834" t="s">
        <v>2693</v>
      </c>
      <c r="M1834" t="s">
        <v>2694</v>
      </c>
      <c r="N1834" s="126"/>
      <c r="Q1834" t="s">
        <v>2704</v>
      </c>
      <c r="R1834" t="s">
        <v>18888</v>
      </c>
      <c r="S1834" s="120">
        <v>0.6</v>
      </c>
      <c r="U1834"/>
    </row>
    <row r="1835" spans="1:21">
      <c r="A1835">
        <v>1834</v>
      </c>
      <c r="B1835" s="1" t="s">
        <v>2705</v>
      </c>
      <c r="C1835" s="1" t="s">
        <v>87</v>
      </c>
      <c r="D1835" s="1" t="s">
        <v>2690</v>
      </c>
      <c r="E1835" t="s">
        <v>38</v>
      </c>
      <c r="F1835" t="s">
        <v>2706</v>
      </c>
      <c r="G1835" t="s">
        <v>39</v>
      </c>
      <c r="H1835" t="s">
        <v>89</v>
      </c>
      <c r="I1835" t="s">
        <v>2692</v>
      </c>
      <c r="J1835" s="1">
        <v>1</v>
      </c>
      <c r="K1835" t="s">
        <v>2706</v>
      </c>
      <c r="L1835" t="s">
        <v>2707</v>
      </c>
      <c r="M1835" t="s">
        <v>2708</v>
      </c>
      <c r="N1835" s="126"/>
      <c r="Q1835" t="s">
        <v>2705</v>
      </c>
      <c r="R1835" t="s">
        <v>18889</v>
      </c>
      <c r="S1835" s="120">
        <v>0.6</v>
      </c>
      <c r="U1835"/>
    </row>
    <row r="1836" spans="1:21">
      <c r="A1836">
        <v>1835</v>
      </c>
      <c r="B1836" s="1" t="s">
        <v>2709</v>
      </c>
      <c r="C1836" s="1" t="s">
        <v>87</v>
      </c>
      <c r="D1836" s="1" t="s">
        <v>2690</v>
      </c>
      <c r="E1836" t="s">
        <v>38</v>
      </c>
      <c r="F1836" t="s">
        <v>2706</v>
      </c>
      <c r="G1836" t="s">
        <v>39</v>
      </c>
      <c r="H1836" t="s">
        <v>89</v>
      </c>
      <c r="I1836" t="s">
        <v>2692</v>
      </c>
      <c r="J1836" s="1">
        <v>1</v>
      </c>
      <c r="K1836" t="s">
        <v>2706</v>
      </c>
      <c r="L1836" t="s">
        <v>2707</v>
      </c>
      <c r="M1836" t="s">
        <v>2708</v>
      </c>
      <c r="N1836" s="126"/>
      <c r="Q1836" t="s">
        <v>2709</v>
      </c>
      <c r="R1836" t="s">
        <v>18889</v>
      </c>
      <c r="S1836" s="120">
        <v>0.6</v>
      </c>
      <c r="U1836"/>
    </row>
    <row r="1837" spans="1:21">
      <c r="A1837">
        <v>1836</v>
      </c>
      <c r="B1837" s="1" t="s">
        <v>2710</v>
      </c>
      <c r="C1837" s="1" t="s">
        <v>87</v>
      </c>
      <c r="D1837" s="1" t="s">
        <v>2690</v>
      </c>
      <c r="E1837" t="s">
        <v>38</v>
      </c>
      <c r="F1837" t="s">
        <v>2706</v>
      </c>
      <c r="G1837" t="s">
        <v>39</v>
      </c>
      <c r="H1837" t="s">
        <v>89</v>
      </c>
      <c r="I1837" t="s">
        <v>2692</v>
      </c>
      <c r="J1837" s="1">
        <v>1</v>
      </c>
      <c r="K1837" t="s">
        <v>2706</v>
      </c>
      <c r="L1837" t="s">
        <v>2707</v>
      </c>
      <c r="M1837" t="s">
        <v>2708</v>
      </c>
      <c r="N1837" s="126"/>
      <c r="Q1837" t="s">
        <v>2710</v>
      </c>
      <c r="R1837" t="s">
        <v>18889</v>
      </c>
      <c r="S1837" s="120">
        <v>0.6</v>
      </c>
      <c r="U1837"/>
    </row>
    <row r="1838" spans="1:21">
      <c r="A1838">
        <v>1837</v>
      </c>
      <c r="B1838" s="1" t="s">
        <v>2711</v>
      </c>
      <c r="C1838" s="1" t="s">
        <v>133</v>
      </c>
      <c r="D1838" s="1" t="s">
        <v>2690</v>
      </c>
      <c r="E1838" t="s">
        <v>38</v>
      </c>
      <c r="F1838" t="s">
        <v>2712</v>
      </c>
      <c r="G1838" t="s">
        <v>39</v>
      </c>
      <c r="H1838" t="s">
        <v>135</v>
      </c>
      <c r="I1838" t="s">
        <v>2692</v>
      </c>
      <c r="J1838" s="1">
        <v>1</v>
      </c>
      <c r="K1838" t="s">
        <v>2712</v>
      </c>
      <c r="L1838" t="s">
        <v>2713</v>
      </c>
      <c r="M1838" t="s">
        <v>2714</v>
      </c>
      <c r="N1838" s="126"/>
      <c r="Q1838" t="s">
        <v>2711</v>
      </c>
      <c r="R1838" t="s">
        <v>18890</v>
      </c>
      <c r="S1838" s="120">
        <v>0.6</v>
      </c>
      <c r="U1838"/>
    </row>
    <row r="1839" spans="1:21">
      <c r="A1839">
        <v>1838</v>
      </c>
      <c r="B1839" s="1" t="s">
        <v>2715</v>
      </c>
      <c r="C1839" s="1" t="s">
        <v>47</v>
      </c>
      <c r="D1839" s="1" t="s">
        <v>2690</v>
      </c>
      <c r="E1839" t="s">
        <v>38</v>
      </c>
      <c r="F1839" t="s">
        <v>2716</v>
      </c>
      <c r="G1839" t="s">
        <v>39</v>
      </c>
      <c r="H1839" t="s">
        <v>49</v>
      </c>
      <c r="I1839" t="s">
        <v>2692</v>
      </c>
      <c r="J1839" s="1">
        <v>1</v>
      </c>
      <c r="K1839" t="s">
        <v>2717</v>
      </c>
      <c r="L1839" t="s">
        <v>2718</v>
      </c>
      <c r="M1839" t="s">
        <v>2719</v>
      </c>
      <c r="N1839" s="126"/>
      <c r="Q1839" t="s">
        <v>2715</v>
      </c>
      <c r="R1839" t="s">
        <v>18891</v>
      </c>
      <c r="S1839" s="120">
        <v>0.6</v>
      </c>
      <c r="U1839"/>
    </row>
    <row r="1840" spans="1:21">
      <c r="A1840">
        <v>1839</v>
      </c>
      <c r="B1840" s="1" t="s">
        <v>2720</v>
      </c>
      <c r="C1840" s="1" t="s">
        <v>47</v>
      </c>
      <c r="D1840" s="1" t="s">
        <v>2690</v>
      </c>
      <c r="E1840" t="s">
        <v>38</v>
      </c>
      <c r="F1840" t="s">
        <v>2716</v>
      </c>
      <c r="G1840" t="s">
        <v>39</v>
      </c>
      <c r="H1840" t="s">
        <v>49</v>
      </c>
      <c r="I1840" t="s">
        <v>2692</v>
      </c>
      <c r="J1840" s="1">
        <v>1</v>
      </c>
      <c r="K1840" t="s">
        <v>2717</v>
      </c>
      <c r="L1840" t="s">
        <v>2718</v>
      </c>
      <c r="M1840" t="s">
        <v>2719</v>
      </c>
      <c r="N1840" s="126"/>
      <c r="Q1840" t="s">
        <v>2720</v>
      </c>
      <c r="R1840" t="s">
        <v>18891</v>
      </c>
      <c r="S1840" s="120">
        <v>0.6</v>
      </c>
      <c r="U1840"/>
    </row>
    <row r="1841" spans="1:21">
      <c r="A1841">
        <v>1840</v>
      </c>
      <c r="B1841" s="1" t="s">
        <v>2721</v>
      </c>
      <c r="C1841" s="1" t="s">
        <v>47</v>
      </c>
      <c r="D1841" s="1" t="s">
        <v>2690</v>
      </c>
      <c r="E1841" t="s">
        <v>38</v>
      </c>
      <c r="F1841" t="s">
        <v>2716</v>
      </c>
      <c r="G1841" t="s">
        <v>39</v>
      </c>
      <c r="H1841" t="s">
        <v>49</v>
      </c>
      <c r="I1841" t="s">
        <v>2692</v>
      </c>
      <c r="J1841" s="1">
        <v>1</v>
      </c>
      <c r="K1841" t="s">
        <v>2717</v>
      </c>
      <c r="L1841" t="s">
        <v>2718</v>
      </c>
      <c r="M1841" t="s">
        <v>2719</v>
      </c>
      <c r="N1841" s="126"/>
      <c r="Q1841" t="s">
        <v>2721</v>
      </c>
      <c r="R1841" t="s">
        <v>18891</v>
      </c>
      <c r="S1841" s="120">
        <v>0.6</v>
      </c>
      <c r="U1841"/>
    </row>
    <row r="1842" spans="1:21">
      <c r="A1842">
        <v>1841</v>
      </c>
      <c r="B1842" s="1" t="s">
        <v>2722</v>
      </c>
      <c r="C1842" s="1" t="s">
        <v>47</v>
      </c>
      <c r="D1842" s="1" t="s">
        <v>2690</v>
      </c>
      <c r="E1842" t="s">
        <v>38</v>
      </c>
      <c r="F1842" t="s">
        <v>2716</v>
      </c>
      <c r="G1842" t="s">
        <v>39</v>
      </c>
      <c r="H1842" t="s">
        <v>49</v>
      </c>
      <c r="I1842" t="s">
        <v>2692</v>
      </c>
      <c r="J1842" s="1">
        <v>1</v>
      </c>
      <c r="K1842" t="s">
        <v>2717</v>
      </c>
      <c r="L1842" t="s">
        <v>2718</v>
      </c>
      <c r="M1842" t="s">
        <v>2719</v>
      </c>
      <c r="N1842" s="126"/>
      <c r="Q1842" t="s">
        <v>2722</v>
      </c>
      <c r="R1842" t="s">
        <v>18891</v>
      </c>
      <c r="S1842" s="120">
        <v>0.6</v>
      </c>
      <c r="U1842"/>
    </row>
    <row r="1843" spans="1:21">
      <c r="A1843">
        <v>1842</v>
      </c>
      <c r="B1843" s="1" t="s">
        <v>2723</v>
      </c>
      <c r="C1843" s="1" t="s">
        <v>47</v>
      </c>
      <c r="D1843" s="1" t="s">
        <v>2690</v>
      </c>
      <c r="E1843" t="s">
        <v>38</v>
      </c>
      <c r="F1843" t="s">
        <v>2716</v>
      </c>
      <c r="G1843" t="s">
        <v>39</v>
      </c>
      <c r="H1843" t="s">
        <v>49</v>
      </c>
      <c r="I1843" t="s">
        <v>2692</v>
      </c>
      <c r="J1843" s="1">
        <v>1</v>
      </c>
      <c r="K1843" t="s">
        <v>2717</v>
      </c>
      <c r="L1843" t="s">
        <v>2718</v>
      </c>
      <c r="M1843" t="s">
        <v>2719</v>
      </c>
      <c r="N1843" s="126"/>
      <c r="Q1843" t="s">
        <v>2723</v>
      </c>
      <c r="R1843" t="s">
        <v>18891</v>
      </c>
      <c r="S1843" s="120">
        <v>0.6</v>
      </c>
      <c r="U1843"/>
    </row>
    <row r="1844" spans="1:21">
      <c r="A1844">
        <v>1843</v>
      </c>
      <c r="B1844" s="1" t="s">
        <v>2724</v>
      </c>
      <c r="C1844" s="1" t="s">
        <v>47</v>
      </c>
      <c r="D1844" s="1" t="s">
        <v>2690</v>
      </c>
      <c r="E1844" t="s">
        <v>38</v>
      </c>
      <c r="F1844" t="s">
        <v>2716</v>
      </c>
      <c r="G1844" t="s">
        <v>39</v>
      </c>
      <c r="H1844" t="s">
        <v>49</v>
      </c>
      <c r="I1844" t="s">
        <v>2692</v>
      </c>
      <c r="J1844" s="1">
        <v>1</v>
      </c>
      <c r="K1844" t="s">
        <v>2717</v>
      </c>
      <c r="L1844" t="s">
        <v>2718</v>
      </c>
      <c r="M1844" t="s">
        <v>2719</v>
      </c>
      <c r="N1844" s="126"/>
      <c r="Q1844" t="s">
        <v>2724</v>
      </c>
      <c r="R1844" t="s">
        <v>18891</v>
      </c>
      <c r="S1844" s="120">
        <v>0.6</v>
      </c>
      <c r="U1844"/>
    </row>
    <row r="1845" spans="1:21">
      <c r="A1845">
        <v>1844</v>
      </c>
      <c r="B1845" s="1" t="s">
        <v>2725</v>
      </c>
      <c r="C1845" s="1" t="s">
        <v>47</v>
      </c>
      <c r="D1845" s="1" t="s">
        <v>2690</v>
      </c>
      <c r="E1845" t="s">
        <v>38</v>
      </c>
      <c r="F1845" t="s">
        <v>2716</v>
      </c>
      <c r="G1845" t="s">
        <v>39</v>
      </c>
      <c r="H1845" t="s">
        <v>49</v>
      </c>
      <c r="I1845" t="s">
        <v>2692</v>
      </c>
      <c r="J1845" s="1">
        <v>1</v>
      </c>
      <c r="K1845" t="s">
        <v>2717</v>
      </c>
      <c r="L1845" t="s">
        <v>2718</v>
      </c>
      <c r="M1845" t="s">
        <v>2719</v>
      </c>
      <c r="N1845" s="126"/>
      <c r="Q1845" t="s">
        <v>2725</v>
      </c>
      <c r="R1845" t="s">
        <v>18891</v>
      </c>
      <c r="S1845" s="120">
        <v>0.6</v>
      </c>
      <c r="U1845"/>
    </row>
    <row r="1846" spans="1:21">
      <c r="A1846">
        <v>1845</v>
      </c>
      <c r="B1846" s="1" t="s">
        <v>2726</v>
      </c>
      <c r="C1846" s="1" t="s">
        <v>164</v>
      </c>
      <c r="D1846" s="1" t="s">
        <v>2690</v>
      </c>
      <c r="E1846" t="s">
        <v>38</v>
      </c>
      <c r="F1846" t="s">
        <v>2727</v>
      </c>
      <c r="G1846" t="s">
        <v>39</v>
      </c>
      <c r="H1846" t="s">
        <v>166</v>
      </c>
      <c r="I1846" t="s">
        <v>2692</v>
      </c>
      <c r="J1846" s="1">
        <v>1</v>
      </c>
      <c r="K1846" t="s">
        <v>2727</v>
      </c>
      <c r="L1846" t="s">
        <v>2728</v>
      </c>
      <c r="M1846" t="s">
        <v>2729</v>
      </c>
      <c r="N1846" s="126"/>
      <c r="Q1846" t="s">
        <v>2726</v>
      </c>
      <c r="R1846" t="s">
        <v>18892</v>
      </c>
      <c r="S1846" s="120">
        <v>0.6</v>
      </c>
      <c r="U1846"/>
    </row>
    <row r="1847" spans="1:21">
      <c r="A1847">
        <v>1846</v>
      </c>
      <c r="B1847" s="1" t="s">
        <v>2730</v>
      </c>
      <c r="C1847" s="1" t="s">
        <v>164</v>
      </c>
      <c r="D1847" s="1" t="s">
        <v>2690</v>
      </c>
      <c r="E1847" t="s">
        <v>38</v>
      </c>
      <c r="F1847" t="s">
        <v>2727</v>
      </c>
      <c r="G1847" t="s">
        <v>39</v>
      </c>
      <c r="H1847" t="s">
        <v>166</v>
      </c>
      <c r="I1847" t="s">
        <v>2692</v>
      </c>
      <c r="J1847" s="1">
        <v>1</v>
      </c>
      <c r="K1847" t="s">
        <v>2727</v>
      </c>
      <c r="L1847" t="s">
        <v>2728</v>
      </c>
      <c r="M1847" t="s">
        <v>2729</v>
      </c>
      <c r="N1847" s="126"/>
      <c r="Q1847" t="s">
        <v>2730</v>
      </c>
      <c r="R1847" t="s">
        <v>18892</v>
      </c>
      <c r="S1847" s="120">
        <v>0.6</v>
      </c>
      <c r="U1847"/>
    </row>
    <row r="1848" spans="1:21">
      <c r="A1848">
        <v>1847</v>
      </c>
      <c r="B1848" s="1" t="s">
        <v>2731</v>
      </c>
      <c r="C1848" s="1" t="s">
        <v>164</v>
      </c>
      <c r="D1848" s="1" t="s">
        <v>2690</v>
      </c>
      <c r="E1848" t="s">
        <v>38</v>
      </c>
      <c r="F1848" t="s">
        <v>2727</v>
      </c>
      <c r="G1848" t="s">
        <v>39</v>
      </c>
      <c r="H1848" t="s">
        <v>166</v>
      </c>
      <c r="I1848" t="s">
        <v>2692</v>
      </c>
      <c r="J1848" s="1">
        <v>1</v>
      </c>
      <c r="K1848" t="s">
        <v>2727</v>
      </c>
      <c r="L1848" t="s">
        <v>2728</v>
      </c>
      <c r="M1848" t="s">
        <v>2729</v>
      </c>
      <c r="N1848" s="126"/>
      <c r="Q1848" t="s">
        <v>2731</v>
      </c>
      <c r="R1848" t="s">
        <v>18892</v>
      </c>
      <c r="S1848" s="120">
        <v>0.6</v>
      </c>
      <c r="U1848"/>
    </row>
    <row r="1849" spans="1:21">
      <c r="A1849">
        <v>1848</v>
      </c>
      <c r="B1849" s="1" t="s">
        <v>2732</v>
      </c>
      <c r="C1849" s="1" t="s">
        <v>164</v>
      </c>
      <c r="D1849" s="1" t="s">
        <v>2690</v>
      </c>
      <c r="E1849" t="s">
        <v>38</v>
      </c>
      <c r="F1849" t="s">
        <v>2727</v>
      </c>
      <c r="G1849" t="s">
        <v>39</v>
      </c>
      <c r="H1849" t="s">
        <v>166</v>
      </c>
      <c r="I1849" t="s">
        <v>2692</v>
      </c>
      <c r="J1849" s="1">
        <v>1</v>
      </c>
      <c r="K1849" t="s">
        <v>2727</v>
      </c>
      <c r="L1849" t="s">
        <v>2728</v>
      </c>
      <c r="M1849" t="s">
        <v>2729</v>
      </c>
      <c r="N1849" s="126"/>
      <c r="Q1849" t="s">
        <v>2732</v>
      </c>
      <c r="R1849" t="s">
        <v>18892</v>
      </c>
      <c r="S1849" s="120">
        <v>0.6</v>
      </c>
      <c r="U1849"/>
    </row>
    <row r="1850" spans="1:21">
      <c r="A1850">
        <v>1849</v>
      </c>
      <c r="B1850" s="1" t="s">
        <v>2733</v>
      </c>
      <c r="C1850" s="1" t="s">
        <v>164</v>
      </c>
      <c r="D1850" s="1" t="s">
        <v>2690</v>
      </c>
      <c r="E1850" t="s">
        <v>38</v>
      </c>
      <c r="F1850" t="s">
        <v>2727</v>
      </c>
      <c r="G1850" t="s">
        <v>39</v>
      </c>
      <c r="H1850" t="s">
        <v>166</v>
      </c>
      <c r="I1850" t="s">
        <v>2692</v>
      </c>
      <c r="J1850" s="1">
        <v>1</v>
      </c>
      <c r="K1850" t="s">
        <v>2727</v>
      </c>
      <c r="L1850" t="s">
        <v>2728</v>
      </c>
      <c r="M1850" t="s">
        <v>2729</v>
      </c>
      <c r="N1850" s="126"/>
      <c r="Q1850" t="s">
        <v>2733</v>
      </c>
      <c r="R1850" t="s">
        <v>18892</v>
      </c>
      <c r="S1850" s="120">
        <v>0.6</v>
      </c>
      <c r="U1850"/>
    </row>
    <row r="1851" spans="1:21">
      <c r="A1851">
        <v>1850</v>
      </c>
      <c r="B1851" s="1" t="s">
        <v>2734</v>
      </c>
      <c r="C1851" s="1" t="s">
        <v>164</v>
      </c>
      <c r="D1851" s="1" t="s">
        <v>2690</v>
      </c>
      <c r="E1851" t="s">
        <v>38</v>
      </c>
      <c r="F1851" t="s">
        <v>2727</v>
      </c>
      <c r="G1851" t="s">
        <v>39</v>
      </c>
      <c r="H1851" t="s">
        <v>166</v>
      </c>
      <c r="I1851" t="s">
        <v>2692</v>
      </c>
      <c r="J1851" s="1">
        <v>1</v>
      </c>
      <c r="K1851" t="s">
        <v>2727</v>
      </c>
      <c r="L1851" t="s">
        <v>2728</v>
      </c>
      <c r="M1851" t="s">
        <v>2729</v>
      </c>
      <c r="N1851" s="126"/>
      <c r="Q1851" t="s">
        <v>2734</v>
      </c>
      <c r="R1851" t="s">
        <v>18892</v>
      </c>
      <c r="S1851" s="120">
        <v>0.6</v>
      </c>
      <c r="U1851"/>
    </row>
    <row r="1852" spans="1:21">
      <c r="A1852">
        <v>1851</v>
      </c>
      <c r="B1852" s="1" t="s">
        <v>2735</v>
      </c>
      <c r="C1852" s="1" t="s">
        <v>175</v>
      </c>
      <c r="D1852" s="1" t="s">
        <v>2690</v>
      </c>
      <c r="E1852" t="s">
        <v>38</v>
      </c>
      <c r="F1852" t="s">
        <v>2736</v>
      </c>
      <c r="G1852" t="s">
        <v>39</v>
      </c>
      <c r="H1852" t="s">
        <v>177</v>
      </c>
      <c r="I1852" t="s">
        <v>2692</v>
      </c>
      <c r="J1852" s="1">
        <v>1</v>
      </c>
      <c r="K1852" t="s">
        <v>2737</v>
      </c>
      <c r="L1852" t="s">
        <v>2738</v>
      </c>
      <c r="M1852" t="s">
        <v>2739</v>
      </c>
      <c r="N1852" s="126"/>
      <c r="Q1852" t="s">
        <v>2735</v>
      </c>
      <c r="R1852" t="s">
        <v>18893</v>
      </c>
      <c r="S1852" s="120">
        <v>0.6</v>
      </c>
      <c r="U1852"/>
    </row>
    <row r="1853" spans="1:21">
      <c r="A1853">
        <v>1852</v>
      </c>
      <c r="B1853" s="1" t="s">
        <v>2740</v>
      </c>
      <c r="C1853" s="1" t="s">
        <v>175</v>
      </c>
      <c r="D1853" s="1" t="s">
        <v>2690</v>
      </c>
      <c r="E1853" t="s">
        <v>38</v>
      </c>
      <c r="F1853" t="s">
        <v>2736</v>
      </c>
      <c r="G1853" t="s">
        <v>39</v>
      </c>
      <c r="H1853" t="s">
        <v>177</v>
      </c>
      <c r="I1853" t="s">
        <v>2692</v>
      </c>
      <c r="J1853" s="1">
        <v>1</v>
      </c>
      <c r="K1853" t="s">
        <v>2737</v>
      </c>
      <c r="L1853" t="s">
        <v>2738</v>
      </c>
      <c r="M1853" t="s">
        <v>2739</v>
      </c>
      <c r="N1853" s="126"/>
      <c r="Q1853" t="s">
        <v>2740</v>
      </c>
      <c r="R1853" t="s">
        <v>18893</v>
      </c>
      <c r="S1853" s="120">
        <v>0.6</v>
      </c>
      <c r="U1853"/>
    </row>
    <row r="1854" spans="1:21">
      <c r="A1854">
        <v>1853</v>
      </c>
      <c r="B1854" s="1" t="s">
        <v>2741</v>
      </c>
      <c r="C1854" s="1" t="s">
        <v>36</v>
      </c>
      <c r="D1854" s="1" t="s">
        <v>2690</v>
      </c>
      <c r="E1854" t="s">
        <v>38</v>
      </c>
      <c r="F1854" t="s">
        <v>2742</v>
      </c>
      <c r="G1854" t="s">
        <v>39</v>
      </c>
      <c r="H1854" t="s">
        <v>40</v>
      </c>
      <c r="I1854" t="s">
        <v>2692</v>
      </c>
      <c r="J1854" s="1">
        <v>1</v>
      </c>
      <c r="K1854" t="s">
        <v>2743</v>
      </c>
      <c r="L1854" t="s">
        <v>2744</v>
      </c>
      <c r="M1854" t="s">
        <v>2745</v>
      </c>
      <c r="N1854" s="126"/>
      <c r="Q1854" t="s">
        <v>2741</v>
      </c>
      <c r="R1854" t="s">
        <v>18894</v>
      </c>
      <c r="S1854" s="120">
        <v>0.6</v>
      </c>
      <c r="U1854"/>
    </row>
    <row r="1855" spans="1:21">
      <c r="A1855">
        <v>1854</v>
      </c>
      <c r="B1855" s="1" t="s">
        <v>2746</v>
      </c>
      <c r="C1855" s="1" t="s">
        <v>36</v>
      </c>
      <c r="D1855" s="1" t="s">
        <v>2690</v>
      </c>
      <c r="E1855" t="s">
        <v>38</v>
      </c>
      <c r="F1855" t="s">
        <v>2742</v>
      </c>
      <c r="G1855" t="s">
        <v>39</v>
      </c>
      <c r="H1855" t="s">
        <v>40</v>
      </c>
      <c r="I1855" t="s">
        <v>2692</v>
      </c>
      <c r="J1855" s="1">
        <v>1</v>
      </c>
      <c r="K1855" t="s">
        <v>2743</v>
      </c>
      <c r="L1855" t="s">
        <v>2744</v>
      </c>
      <c r="M1855" t="s">
        <v>2745</v>
      </c>
      <c r="N1855" s="126"/>
      <c r="Q1855" t="s">
        <v>2746</v>
      </c>
      <c r="R1855" t="s">
        <v>18894</v>
      </c>
      <c r="S1855" s="120">
        <v>0.6</v>
      </c>
      <c r="U1855"/>
    </row>
    <row r="1856" spans="1:21">
      <c r="A1856">
        <v>1855</v>
      </c>
      <c r="B1856" s="1" t="s">
        <v>2747</v>
      </c>
      <c r="C1856" s="1" t="s">
        <v>36</v>
      </c>
      <c r="D1856" s="1" t="s">
        <v>2690</v>
      </c>
      <c r="E1856" t="s">
        <v>38</v>
      </c>
      <c r="F1856" t="s">
        <v>2742</v>
      </c>
      <c r="G1856" t="s">
        <v>39</v>
      </c>
      <c r="H1856" t="s">
        <v>40</v>
      </c>
      <c r="I1856" t="s">
        <v>2692</v>
      </c>
      <c r="J1856" s="1">
        <v>1</v>
      </c>
      <c r="K1856" t="s">
        <v>2743</v>
      </c>
      <c r="L1856" t="s">
        <v>2744</v>
      </c>
      <c r="M1856" t="s">
        <v>2745</v>
      </c>
      <c r="N1856" s="126"/>
      <c r="Q1856" t="s">
        <v>2747</v>
      </c>
      <c r="R1856" t="s">
        <v>18894</v>
      </c>
      <c r="S1856" s="120">
        <v>0.6</v>
      </c>
      <c r="U1856"/>
    </row>
    <row r="1857" spans="1:21">
      <c r="A1857">
        <v>1856</v>
      </c>
      <c r="B1857" s="1" t="s">
        <v>2748</v>
      </c>
      <c r="C1857" s="1" t="s">
        <v>36</v>
      </c>
      <c r="D1857" s="1" t="s">
        <v>2690</v>
      </c>
      <c r="E1857" t="s">
        <v>38</v>
      </c>
      <c r="F1857" t="s">
        <v>2742</v>
      </c>
      <c r="G1857" t="s">
        <v>39</v>
      </c>
      <c r="H1857" t="s">
        <v>40</v>
      </c>
      <c r="I1857" t="s">
        <v>2692</v>
      </c>
      <c r="J1857" s="1">
        <v>1</v>
      </c>
      <c r="K1857" t="s">
        <v>2743</v>
      </c>
      <c r="L1857" t="s">
        <v>2744</v>
      </c>
      <c r="M1857" t="s">
        <v>2745</v>
      </c>
      <c r="N1857" s="126"/>
      <c r="Q1857" t="s">
        <v>2748</v>
      </c>
      <c r="R1857" t="s">
        <v>18894</v>
      </c>
      <c r="S1857" s="120">
        <v>0.6</v>
      </c>
      <c r="U1857"/>
    </row>
    <row r="1858" spans="1:21">
      <c r="A1858">
        <v>1857</v>
      </c>
      <c r="B1858" s="1" t="s">
        <v>2749</v>
      </c>
      <c r="C1858" s="1" t="s">
        <v>36</v>
      </c>
      <c r="D1858" s="1" t="s">
        <v>2690</v>
      </c>
      <c r="E1858" t="s">
        <v>38</v>
      </c>
      <c r="F1858" t="s">
        <v>2742</v>
      </c>
      <c r="G1858" t="s">
        <v>39</v>
      </c>
      <c r="H1858" t="s">
        <v>40</v>
      </c>
      <c r="I1858" t="s">
        <v>2692</v>
      </c>
      <c r="J1858" s="1">
        <v>1</v>
      </c>
      <c r="K1858" t="s">
        <v>2743</v>
      </c>
      <c r="L1858" t="s">
        <v>2744</v>
      </c>
      <c r="M1858" t="s">
        <v>2745</v>
      </c>
      <c r="N1858" s="126"/>
      <c r="Q1858" t="s">
        <v>2749</v>
      </c>
      <c r="R1858" t="s">
        <v>18894</v>
      </c>
      <c r="S1858" s="120">
        <v>0.6</v>
      </c>
      <c r="U1858"/>
    </row>
    <row r="1859" spans="1:21">
      <c r="A1859">
        <v>1858</v>
      </c>
      <c r="B1859" s="1" t="s">
        <v>2750</v>
      </c>
      <c r="C1859" s="1" t="s">
        <v>36</v>
      </c>
      <c r="D1859" s="1" t="s">
        <v>2690</v>
      </c>
      <c r="E1859" t="s">
        <v>38</v>
      </c>
      <c r="F1859" t="s">
        <v>2742</v>
      </c>
      <c r="G1859" t="s">
        <v>39</v>
      </c>
      <c r="H1859" t="s">
        <v>40</v>
      </c>
      <c r="I1859" t="s">
        <v>2692</v>
      </c>
      <c r="J1859" s="1">
        <v>1</v>
      </c>
      <c r="K1859" t="s">
        <v>2743</v>
      </c>
      <c r="L1859" t="s">
        <v>2744</v>
      </c>
      <c r="M1859" t="s">
        <v>2745</v>
      </c>
      <c r="N1859" s="126"/>
      <c r="Q1859" t="s">
        <v>2750</v>
      </c>
      <c r="R1859" t="s">
        <v>18894</v>
      </c>
      <c r="S1859" s="120">
        <v>0.6</v>
      </c>
      <c r="U1859"/>
    </row>
    <row r="1860" spans="1:21">
      <c r="A1860">
        <v>1859</v>
      </c>
      <c r="B1860" s="1" t="s">
        <v>2751</v>
      </c>
      <c r="C1860" s="1" t="s">
        <v>201</v>
      </c>
      <c r="D1860" s="1" t="s">
        <v>2690</v>
      </c>
      <c r="E1860" t="s">
        <v>38</v>
      </c>
      <c r="F1860" t="s">
        <v>2752</v>
      </c>
      <c r="G1860" t="s">
        <v>39</v>
      </c>
      <c r="H1860" t="s">
        <v>203</v>
      </c>
      <c r="I1860" t="s">
        <v>2692</v>
      </c>
      <c r="J1860" s="1">
        <v>1</v>
      </c>
      <c r="K1860" t="s">
        <v>2752</v>
      </c>
      <c r="L1860" t="s">
        <v>2753</v>
      </c>
      <c r="M1860" t="s">
        <v>2754</v>
      </c>
      <c r="N1860" s="126"/>
      <c r="Q1860" t="s">
        <v>2751</v>
      </c>
      <c r="R1860" t="s">
        <v>18895</v>
      </c>
      <c r="S1860" s="120">
        <v>0.6</v>
      </c>
      <c r="U1860"/>
    </row>
    <row r="1861" spans="1:21">
      <c r="A1861">
        <v>1860</v>
      </c>
      <c r="B1861" s="1" t="s">
        <v>2755</v>
      </c>
      <c r="C1861" s="1" t="s">
        <v>201</v>
      </c>
      <c r="D1861" s="1" t="s">
        <v>2690</v>
      </c>
      <c r="E1861" t="s">
        <v>38</v>
      </c>
      <c r="F1861" t="s">
        <v>2752</v>
      </c>
      <c r="G1861" t="s">
        <v>39</v>
      </c>
      <c r="H1861" t="s">
        <v>203</v>
      </c>
      <c r="I1861" t="s">
        <v>2692</v>
      </c>
      <c r="J1861" s="1">
        <v>1</v>
      </c>
      <c r="K1861" t="s">
        <v>2752</v>
      </c>
      <c r="L1861" t="s">
        <v>2753</v>
      </c>
      <c r="M1861" t="s">
        <v>2754</v>
      </c>
      <c r="N1861" s="126"/>
      <c r="Q1861" t="s">
        <v>2755</v>
      </c>
      <c r="R1861" t="s">
        <v>18895</v>
      </c>
      <c r="S1861" s="120">
        <v>0.6</v>
      </c>
      <c r="U1861"/>
    </row>
    <row r="1862" spans="1:21">
      <c r="A1862">
        <v>1861</v>
      </c>
      <c r="B1862" s="1" t="s">
        <v>2756</v>
      </c>
      <c r="C1862" s="1" t="s">
        <v>78</v>
      </c>
      <c r="D1862" s="1" t="s">
        <v>2690</v>
      </c>
      <c r="E1862" t="s">
        <v>48</v>
      </c>
      <c r="F1862" t="s">
        <v>2757</v>
      </c>
      <c r="G1862" t="s">
        <v>39</v>
      </c>
      <c r="H1862" t="s">
        <v>80</v>
      </c>
      <c r="I1862" t="s">
        <v>2692</v>
      </c>
      <c r="J1862" s="1">
        <v>2</v>
      </c>
      <c r="K1862" t="s">
        <v>2757</v>
      </c>
      <c r="L1862" t="s">
        <v>2758</v>
      </c>
      <c r="M1862" t="s">
        <v>2759</v>
      </c>
      <c r="N1862" s="126"/>
      <c r="Q1862" t="s">
        <v>2756</v>
      </c>
      <c r="R1862" t="s">
        <v>18896</v>
      </c>
      <c r="S1862" s="120">
        <v>0.6</v>
      </c>
      <c r="U1862"/>
    </row>
    <row r="1863" spans="1:21">
      <c r="A1863">
        <v>1862</v>
      </c>
      <c r="B1863" s="1" t="s">
        <v>2760</v>
      </c>
      <c r="C1863" s="1" t="s">
        <v>78</v>
      </c>
      <c r="D1863" s="1" t="s">
        <v>2690</v>
      </c>
      <c r="E1863" t="s">
        <v>48</v>
      </c>
      <c r="F1863" t="s">
        <v>2757</v>
      </c>
      <c r="G1863" t="s">
        <v>39</v>
      </c>
      <c r="H1863" t="s">
        <v>80</v>
      </c>
      <c r="I1863" t="s">
        <v>2692</v>
      </c>
      <c r="J1863" s="1">
        <v>2</v>
      </c>
      <c r="K1863" t="s">
        <v>2757</v>
      </c>
      <c r="L1863" t="s">
        <v>2758</v>
      </c>
      <c r="M1863" t="s">
        <v>2759</v>
      </c>
      <c r="N1863" s="126"/>
      <c r="Q1863" t="s">
        <v>2760</v>
      </c>
      <c r="R1863" t="s">
        <v>18896</v>
      </c>
      <c r="S1863" s="120">
        <v>0.6</v>
      </c>
      <c r="U1863"/>
    </row>
    <row r="1864" spans="1:21">
      <c r="A1864">
        <v>1863</v>
      </c>
      <c r="B1864" s="1" t="s">
        <v>2761</v>
      </c>
      <c r="C1864" s="1" t="s">
        <v>78</v>
      </c>
      <c r="D1864" s="1" t="s">
        <v>2690</v>
      </c>
      <c r="E1864" t="s">
        <v>48</v>
      </c>
      <c r="F1864" t="s">
        <v>2757</v>
      </c>
      <c r="G1864" t="s">
        <v>39</v>
      </c>
      <c r="H1864" t="s">
        <v>80</v>
      </c>
      <c r="I1864" t="s">
        <v>2692</v>
      </c>
      <c r="J1864" s="1">
        <v>2</v>
      </c>
      <c r="K1864" t="s">
        <v>2757</v>
      </c>
      <c r="L1864" t="s">
        <v>2758</v>
      </c>
      <c r="M1864" t="s">
        <v>2759</v>
      </c>
      <c r="N1864" s="126"/>
      <c r="Q1864" t="s">
        <v>2761</v>
      </c>
      <c r="R1864" t="s">
        <v>18896</v>
      </c>
      <c r="S1864" s="120">
        <v>0.6</v>
      </c>
      <c r="U1864"/>
    </row>
    <row r="1865" spans="1:21">
      <c r="A1865">
        <v>1864</v>
      </c>
      <c r="B1865" s="1" t="s">
        <v>2762</v>
      </c>
      <c r="C1865" s="1" t="s">
        <v>78</v>
      </c>
      <c r="D1865" s="1" t="s">
        <v>2690</v>
      </c>
      <c r="E1865" t="s">
        <v>48</v>
      </c>
      <c r="F1865" t="s">
        <v>2757</v>
      </c>
      <c r="G1865" t="s">
        <v>39</v>
      </c>
      <c r="H1865" t="s">
        <v>80</v>
      </c>
      <c r="I1865" t="s">
        <v>2692</v>
      </c>
      <c r="J1865" s="1">
        <v>2</v>
      </c>
      <c r="K1865" t="s">
        <v>2757</v>
      </c>
      <c r="L1865" t="s">
        <v>2758</v>
      </c>
      <c r="M1865" t="s">
        <v>2759</v>
      </c>
      <c r="N1865" s="126"/>
      <c r="Q1865" t="s">
        <v>2762</v>
      </c>
      <c r="R1865" t="s">
        <v>18896</v>
      </c>
      <c r="S1865" s="120">
        <v>0.6</v>
      </c>
      <c r="U1865"/>
    </row>
    <row r="1866" spans="1:21">
      <c r="A1866">
        <v>1865</v>
      </c>
      <c r="B1866" s="1" t="s">
        <v>2763</v>
      </c>
      <c r="C1866" s="1" t="s">
        <v>78</v>
      </c>
      <c r="D1866" s="1" t="s">
        <v>2690</v>
      </c>
      <c r="E1866" t="s">
        <v>48</v>
      </c>
      <c r="F1866" t="s">
        <v>2757</v>
      </c>
      <c r="G1866" t="s">
        <v>39</v>
      </c>
      <c r="H1866" t="s">
        <v>80</v>
      </c>
      <c r="I1866" t="s">
        <v>2692</v>
      </c>
      <c r="J1866" s="1">
        <v>2</v>
      </c>
      <c r="K1866" t="s">
        <v>2757</v>
      </c>
      <c r="L1866" t="s">
        <v>2758</v>
      </c>
      <c r="M1866" t="s">
        <v>2759</v>
      </c>
      <c r="N1866" s="126"/>
      <c r="Q1866" t="s">
        <v>2763</v>
      </c>
      <c r="R1866" t="s">
        <v>18896</v>
      </c>
      <c r="S1866" s="120">
        <v>0.6</v>
      </c>
      <c r="U1866"/>
    </row>
    <row r="1867" spans="1:21">
      <c r="A1867">
        <v>1866</v>
      </c>
      <c r="B1867" s="1" t="s">
        <v>2697</v>
      </c>
      <c r="C1867" s="1" t="s">
        <v>78</v>
      </c>
      <c r="D1867" s="1" t="s">
        <v>2690</v>
      </c>
      <c r="E1867" t="s">
        <v>48</v>
      </c>
      <c r="F1867" t="s">
        <v>2757</v>
      </c>
      <c r="G1867" t="s">
        <v>39</v>
      </c>
      <c r="H1867" t="s">
        <v>80</v>
      </c>
      <c r="I1867" t="s">
        <v>2692</v>
      </c>
      <c r="J1867" s="1">
        <v>2</v>
      </c>
      <c r="K1867" t="s">
        <v>2757</v>
      </c>
      <c r="L1867" t="s">
        <v>2758</v>
      </c>
      <c r="M1867" t="s">
        <v>2759</v>
      </c>
      <c r="N1867" s="126"/>
      <c r="Q1867" t="s">
        <v>2697</v>
      </c>
      <c r="R1867" t="s">
        <v>18896</v>
      </c>
      <c r="S1867" s="120">
        <v>0.6</v>
      </c>
      <c r="U1867"/>
    </row>
    <row r="1868" spans="1:21">
      <c r="A1868">
        <v>1867</v>
      </c>
      <c r="B1868" s="1" t="s">
        <v>2764</v>
      </c>
      <c r="C1868" s="1" t="s">
        <v>78</v>
      </c>
      <c r="D1868" s="1" t="s">
        <v>2690</v>
      </c>
      <c r="E1868" t="s">
        <v>48</v>
      </c>
      <c r="F1868" t="s">
        <v>2757</v>
      </c>
      <c r="G1868" t="s">
        <v>39</v>
      </c>
      <c r="H1868" t="s">
        <v>80</v>
      </c>
      <c r="I1868" t="s">
        <v>2692</v>
      </c>
      <c r="J1868" s="1">
        <v>2</v>
      </c>
      <c r="K1868" t="s">
        <v>2757</v>
      </c>
      <c r="L1868" t="s">
        <v>2758</v>
      </c>
      <c r="M1868" t="s">
        <v>2759</v>
      </c>
      <c r="N1868" s="126"/>
      <c r="Q1868" t="s">
        <v>2764</v>
      </c>
      <c r="R1868" t="s">
        <v>18896</v>
      </c>
      <c r="S1868" s="120">
        <v>0.6</v>
      </c>
      <c r="U1868"/>
    </row>
    <row r="1869" spans="1:21">
      <c r="A1869">
        <v>1868</v>
      </c>
      <c r="B1869" s="1" t="s">
        <v>2765</v>
      </c>
      <c r="C1869" s="1" t="s">
        <v>105</v>
      </c>
      <c r="D1869" s="1" t="s">
        <v>2690</v>
      </c>
      <c r="E1869" t="s">
        <v>48</v>
      </c>
      <c r="F1869" t="s">
        <v>2766</v>
      </c>
      <c r="G1869" t="s">
        <v>39</v>
      </c>
      <c r="H1869" t="s">
        <v>107</v>
      </c>
      <c r="I1869" t="s">
        <v>2692</v>
      </c>
      <c r="J1869" s="1">
        <v>2</v>
      </c>
      <c r="K1869" t="s">
        <v>2766</v>
      </c>
      <c r="L1869" t="s">
        <v>2767</v>
      </c>
      <c r="M1869" t="s">
        <v>2768</v>
      </c>
      <c r="N1869" s="126">
        <v>0.01</v>
      </c>
      <c r="Q1869" t="s">
        <v>2765</v>
      </c>
      <c r="R1869" t="s">
        <v>18897</v>
      </c>
      <c r="S1869" s="120">
        <v>0.6</v>
      </c>
      <c r="U1869"/>
    </row>
    <row r="1870" spans="1:21">
      <c r="A1870">
        <v>1869</v>
      </c>
      <c r="B1870" s="1" t="s">
        <v>2769</v>
      </c>
      <c r="C1870" s="1" t="s">
        <v>105</v>
      </c>
      <c r="D1870" s="1" t="s">
        <v>2690</v>
      </c>
      <c r="E1870" t="s">
        <v>48</v>
      </c>
      <c r="F1870" t="s">
        <v>2766</v>
      </c>
      <c r="G1870" t="s">
        <v>39</v>
      </c>
      <c r="H1870" t="s">
        <v>107</v>
      </c>
      <c r="I1870" t="s">
        <v>2692</v>
      </c>
      <c r="J1870" s="1">
        <v>2</v>
      </c>
      <c r="K1870" t="s">
        <v>2766</v>
      </c>
      <c r="L1870" t="s">
        <v>2767</v>
      </c>
      <c r="M1870" t="s">
        <v>2768</v>
      </c>
      <c r="N1870" s="126"/>
      <c r="Q1870" t="s">
        <v>2769</v>
      </c>
      <c r="R1870" t="s">
        <v>18897</v>
      </c>
      <c r="S1870" s="120">
        <v>0.6</v>
      </c>
      <c r="U1870"/>
    </row>
    <row r="1871" spans="1:21">
      <c r="A1871">
        <v>1870</v>
      </c>
      <c r="B1871" s="1" t="s">
        <v>2770</v>
      </c>
      <c r="C1871" s="1" t="s">
        <v>47</v>
      </c>
      <c r="D1871" s="1" t="s">
        <v>2690</v>
      </c>
      <c r="E1871" t="s">
        <v>48</v>
      </c>
      <c r="F1871" t="s">
        <v>2771</v>
      </c>
      <c r="G1871" t="s">
        <v>39</v>
      </c>
      <c r="H1871" t="s">
        <v>49</v>
      </c>
      <c r="I1871" t="s">
        <v>2692</v>
      </c>
      <c r="J1871" s="1">
        <v>2</v>
      </c>
      <c r="K1871" t="s">
        <v>2772</v>
      </c>
      <c r="L1871" t="s">
        <v>2773</v>
      </c>
      <c r="M1871" t="s">
        <v>2774</v>
      </c>
      <c r="N1871" s="126"/>
      <c r="Q1871" t="s">
        <v>2770</v>
      </c>
      <c r="R1871" t="s">
        <v>18898</v>
      </c>
      <c r="S1871" s="120">
        <v>0.6</v>
      </c>
      <c r="U1871"/>
    </row>
    <row r="1872" spans="1:21">
      <c r="A1872">
        <v>1871</v>
      </c>
      <c r="B1872" s="1" t="s">
        <v>2775</v>
      </c>
      <c r="C1872" s="1" t="s">
        <v>47</v>
      </c>
      <c r="D1872" s="1" t="s">
        <v>2690</v>
      </c>
      <c r="E1872" t="s">
        <v>48</v>
      </c>
      <c r="F1872" t="s">
        <v>2771</v>
      </c>
      <c r="G1872" t="s">
        <v>39</v>
      </c>
      <c r="H1872" t="s">
        <v>49</v>
      </c>
      <c r="I1872" t="s">
        <v>2692</v>
      </c>
      <c r="J1872" s="1">
        <v>2</v>
      </c>
      <c r="K1872" t="s">
        <v>2772</v>
      </c>
      <c r="L1872" t="s">
        <v>2773</v>
      </c>
      <c r="M1872" t="s">
        <v>2774</v>
      </c>
      <c r="N1872" s="126"/>
      <c r="Q1872" t="s">
        <v>2775</v>
      </c>
      <c r="R1872" t="s">
        <v>18898</v>
      </c>
      <c r="S1872" s="120">
        <v>0.6</v>
      </c>
      <c r="U1872"/>
    </row>
    <row r="1873" spans="1:21">
      <c r="A1873">
        <v>1872</v>
      </c>
      <c r="B1873" s="1" t="s">
        <v>2769</v>
      </c>
      <c r="C1873" s="1" t="s">
        <v>47</v>
      </c>
      <c r="D1873" s="1" t="s">
        <v>2690</v>
      </c>
      <c r="E1873" t="s">
        <v>48</v>
      </c>
      <c r="F1873" t="s">
        <v>2771</v>
      </c>
      <c r="G1873" t="s">
        <v>39</v>
      </c>
      <c r="H1873" t="s">
        <v>49</v>
      </c>
      <c r="I1873" t="s">
        <v>2692</v>
      </c>
      <c r="J1873" s="1">
        <v>2</v>
      </c>
      <c r="K1873" t="s">
        <v>2772</v>
      </c>
      <c r="L1873" t="s">
        <v>2773</v>
      </c>
      <c r="M1873" t="s">
        <v>2774</v>
      </c>
      <c r="N1873" s="126"/>
      <c r="Q1873" t="s">
        <v>2769</v>
      </c>
      <c r="R1873" t="s">
        <v>18898</v>
      </c>
      <c r="S1873" s="120">
        <v>0.6</v>
      </c>
      <c r="U1873"/>
    </row>
    <row r="1874" spans="1:21">
      <c r="A1874">
        <v>1873</v>
      </c>
      <c r="B1874" s="1" t="s">
        <v>2776</v>
      </c>
      <c r="C1874" s="1" t="s">
        <v>164</v>
      </c>
      <c r="D1874" s="1" t="s">
        <v>2690</v>
      </c>
      <c r="E1874" t="s">
        <v>48</v>
      </c>
      <c r="F1874" t="s">
        <v>2777</v>
      </c>
      <c r="G1874" t="s">
        <v>39</v>
      </c>
      <c r="H1874" t="s">
        <v>166</v>
      </c>
      <c r="I1874" t="s">
        <v>2692</v>
      </c>
      <c r="J1874" s="1">
        <v>2</v>
      </c>
      <c r="K1874" t="s">
        <v>2777</v>
      </c>
      <c r="L1874" t="s">
        <v>2778</v>
      </c>
      <c r="M1874" t="s">
        <v>2779</v>
      </c>
      <c r="N1874" s="126"/>
      <c r="Q1874" t="s">
        <v>2776</v>
      </c>
      <c r="R1874" t="s">
        <v>18899</v>
      </c>
      <c r="S1874" s="120">
        <v>0.6</v>
      </c>
      <c r="U1874"/>
    </row>
    <row r="1875" spans="1:21">
      <c r="A1875">
        <v>1874</v>
      </c>
      <c r="B1875" s="1" t="s">
        <v>2780</v>
      </c>
      <c r="C1875" s="1" t="s">
        <v>175</v>
      </c>
      <c r="D1875" s="1" t="s">
        <v>2690</v>
      </c>
      <c r="E1875" t="s">
        <v>48</v>
      </c>
      <c r="F1875" t="s">
        <v>2781</v>
      </c>
      <c r="G1875" t="s">
        <v>39</v>
      </c>
      <c r="H1875" t="s">
        <v>177</v>
      </c>
      <c r="I1875" t="s">
        <v>2692</v>
      </c>
      <c r="J1875" s="1">
        <v>2</v>
      </c>
      <c r="K1875" t="s">
        <v>2782</v>
      </c>
      <c r="L1875" t="s">
        <v>2783</v>
      </c>
      <c r="M1875" t="s">
        <v>2784</v>
      </c>
      <c r="N1875" s="126"/>
      <c r="Q1875" t="s">
        <v>2780</v>
      </c>
      <c r="R1875" t="s">
        <v>18900</v>
      </c>
      <c r="S1875" s="120">
        <v>0.6</v>
      </c>
      <c r="U1875"/>
    </row>
    <row r="1876" spans="1:21">
      <c r="A1876">
        <v>1875</v>
      </c>
      <c r="B1876" s="1" t="s">
        <v>2785</v>
      </c>
      <c r="C1876" s="1" t="s">
        <v>175</v>
      </c>
      <c r="D1876" s="1" t="s">
        <v>2690</v>
      </c>
      <c r="E1876" t="s">
        <v>48</v>
      </c>
      <c r="F1876" t="s">
        <v>2781</v>
      </c>
      <c r="G1876" t="s">
        <v>39</v>
      </c>
      <c r="H1876" t="s">
        <v>177</v>
      </c>
      <c r="I1876" t="s">
        <v>2692</v>
      </c>
      <c r="J1876" s="1">
        <v>2</v>
      </c>
      <c r="K1876" t="s">
        <v>2782</v>
      </c>
      <c r="L1876" t="s">
        <v>2783</v>
      </c>
      <c r="M1876" t="s">
        <v>2784</v>
      </c>
      <c r="N1876" s="126">
        <v>0.01</v>
      </c>
      <c r="Q1876" t="s">
        <v>2785</v>
      </c>
      <c r="R1876" t="s">
        <v>18900</v>
      </c>
      <c r="S1876" s="120">
        <v>0.6</v>
      </c>
      <c r="U1876"/>
    </row>
    <row r="1877" spans="1:21">
      <c r="A1877">
        <v>1876</v>
      </c>
      <c r="B1877" s="1" t="s">
        <v>2786</v>
      </c>
      <c r="C1877" s="1" t="s">
        <v>352</v>
      </c>
      <c r="D1877" s="1" t="s">
        <v>2690</v>
      </c>
      <c r="E1877" t="s">
        <v>48</v>
      </c>
      <c r="F1877" t="s">
        <v>2787</v>
      </c>
      <c r="G1877" t="s">
        <v>39</v>
      </c>
      <c r="H1877" t="s">
        <v>354</v>
      </c>
      <c r="I1877" t="s">
        <v>2692</v>
      </c>
      <c r="J1877" s="1">
        <v>2</v>
      </c>
      <c r="K1877" t="s">
        <v>2787</v>
      </c>
      <c r="L1877" t="s">
        <v>2788</v>
      </c>
      <c r="M1877" t="s">
        <v>2789</v>
      </c>
      <c r="N1877" s="126"/>
      <c r="Q1877" t="s">
        <v>2786</v>
      </c>
      <c r="R1877" t="s">
        <v>18901</v>
      </c>
      <c r="S1877" s="120">
        <v>0.6</v>
      </c>
      <c r="U1877"/>
    </row>
    <row r="1878" spans="1:21">
      <c r="A1878">
        <v>1877</v>
      </c>
      <c r="B1878" s="1" t="s">
        <v>2790</v>
      </c>
      <c r="C1878" s="1" t="s">
        <v>352</v>
      </c>
      <c r="D1878" s="1" t="s">
        <v>2690</v>
      </c>
      <c r="E1878" t="s">
        <v>48</v>
      </c>
      <c r="F1878" t="s">
        <v>2787</v>
      </c>
      <c r="G1878" t="s">
        <v>39</v>
      </c>
      <c r="H1878" t="s">
        <v>354</v>
      </c>
      <c r="I1878" t="s">
        <v>2692</v>
      </c>
      <c r="J1878" s="1">
        <v>2</v>
      </c>
      <c r="K1878" t="s">
        <v>2787</v>
      </c>
      <c r="L1878" t="s">
        <v>2788</v>
      </c>
      <c r="M1878" t="s">
        <v>2789</v>
      </c>
      <c r="N1878" s="126">
        <v>0.01</v>
      </c>
      <c r="Q1878" t="s">
        <v>2790</v>
      </c>
      <c r="R1878" t="s">
        <v>18901</v>
      </c>
      <c r="S1878" s="120">
        <v>0.6</v>
      </c>
      <c r="U1878"/>
    </row>
    <row r="1879" spans="1:21">
      <c r="A1879">
        <v>1878</v>
      </c>
      <c r="B1879" s="1" t="s">
        <v>2791</v>
      </c>
      <c r="C1879" s="1" t="s">
        <v>36</v>
      </c>
      <c r="D1879" s="1" t="s">
        <v>2690</v>
      </c>
      <c r="E1879" t="s">
        <v>48</v>
      </c>
      <c r="F1879" t="s">
        <v>2792</v>
      </c>
      <c r="G1879" t="s">
        <v>39</v>
      </c>
      <c r="H1879" t="s">
        <v>40</v>
      </c>
      <c r="I1879" t="s">
        <v>2692</v>
      </c>
      <c r="J1879" s="1">
        <v>2</v>
      </c>
      <c r="K1879" t="s">
        <v>2793</v>
      </c>
      <c r="L1879" t="s">
        <v>2794</v>
      </c>
      <c r="M1879" t="s">
        <v>2795</v>
      </c>
      <c r="N1879" s="126"/>
      <c r="Q1879" t="s">
        <v>2791</v>
      </c>
      <c r="R1879" t="s">
        <v>18902</v>
      </c>
      <c r="S1879" s="120">
        <v>0.6</v>
      </c>
      <c r="U1879"/>
    </row>
    <row r="1880" spans="1:21">
      <c r="A1880">
        <v>1879</v>
      </c>
      <c r="B1880" s="1" t="s">
        <v>2796</v>
      </c>
      <c r="C1880" s="1" t="s">
        <v>78</v>
      </c>
      <c r="D1880" s="1" t="s">
        <v>2690</v>
      </c>
      <c r="E1880" t="s">
        <v>399</v>
      </c>
      <c r="F1880" t="s">
        <v>2797</v>
      </c>
      <c r="G1880" t="s">
        <v>39</v>
      </c>
      <c r="H1880" t="s">
        <v>80</v>
      </c>
      <c r="I1880" t="s">
        <v>2692</v>
      </c>
      <c r="J1880" s="1">
        <v>3</v>
      </c>
      <c r="K1880" t="s">
        <v>2797</v>
      </c>
      <c r="L1880" t="s">
        <v>2798</v>
      </c>
      <c r="M1880" t="s">
        <v>2799</v>
      </c>
      <c r="N1880" s="126"/>
      <c r="Q1880" t="s">
        <v>2796</v>
      </c>
      <c r="R1880" t="s">
        <v>18903</v>
      </c>
      <c r="S1880" s="120">
        <v>0.6</v>
      </c>
      <c r="U1880"/>
    </row>
    <row r="1881" spans="1:21">
      <c r="A1881">
        <v>1880</v>
      </c>
      <c r="B1881" s="1" t="s">
        <v>2800</v>
      </c>
      <c r="C1881" s="1" t="s">
        <v>78</v>
      </c>
      <c r="D1881" s="1" t="s">
        <v>2690</v>
      </c>
      <c r="E1881" t="s">
        <v>399</v>
      </c>
      <c r="F1881" t="s">
        <v>2797</v>
      </c>
      <c r="G1881" t="s">
        <v>39</v>
      </c>
      <c r="H1881" t="s">
        <v>80</v>
      </c>
      <c r="I1881" t="s">
        <v>2692</v>
      </c>
      <c r="J1881" s="1">
        <v>3</v>
      </c>
      <c r="K1881" t="s">
        <v>2797</v>
      </c>
      <c r="L1881" t="s">
        <v>2798</v>
      </c>
      <c r="M1881" t="s">
        <v>2799</v>
      </c>
      <c r="N1881" s="126"/>
      <c r="Q1881" t="s">
        <v>2800</v>
      </c>
      <c r="R1881" t="s">
        <v>18903</v>
      </c>
      <c r="S1881" s="120">
        <v>0.6</v>
      </c>
      <c r="U1881"/>
    </row>
    <row r="1882" spans="1:21">
      <c r="A1882">
        <v>1881</v>
      </c>
      <c r="B1882" s="1" t="s">
        <v>2697</v>
      </c>
      <c r="C1882" s="1" t="s">
        <v>78</v>
      </c>
      <c r="D1882" s="1" t="s">
        <v>2690</v>
      </c>
      <c r="E1882" t="s">
        <v>399</v>
      </c>
      <c r="F1882" t="s">
        <v>2797</v>
      </c>
      <c r="G1882" t="s">
        <v>39</v>
      </c>
      <c r="H1882" t="s">
        <v>80</v>
      </c>
      <c r="I1882" t="s">
        <v>2692</v>
      </c>
      <c r="J1882" s="1">
        <v>3</v>
      </c>
      <c r="K1882" t="s">
        <v>2797</v>
      </c>
      <c r="L1882" t="s">
        <v>2798</v>
      </c>
      <c r="M1882" t="s">
        <v>2799</v>
      </c>
      <c r="N1882" s="126"/>
      <c r="Q1882" t="s">
        <v>2697</v>
      </c>
      <c r="R1882" t="s">
        <v>18903</v>
      </c>
      <c r="S1882" s="120">
        <v>0.6</v>
      </c>
      <c r="U1882"/>
    </row>
    <row r="1883" spans="1:21">
      <c r="A1883">
        <v>1882</v>
      </c>
      <c r="B1883" s="1" t="s">
        <v>2801</v>
      </c>
      <c r="C1883" s="1" t="s">
        <v>78</v>
      </c>
      <c r="D1883" s="1" t="s">
        <v>2690</v>
      </c>
      <c r="E1883" t="s">
        <v>399</v>
      </c>
      <c r="F1883" t="s">
        <v>2797</v>
      </c>
      <c r="G1883" t="s">
        <v>39</v>
      </c>
      <c r="H1883" t="s">
        <v>80</v>
      </c>
      <c r="I1883" t="s">
        <v>2692</v>
      </c>
      <c r="J1883" s="1">
        <v>3</v>
      </c>
      <c r="K1883" t="s">
        <v>2797</v>
      </c>
      <c r="L1883" t="s">
        <v>2798</v>
      </c>
      <c r="M1883" t="s">
        <v>2799</v>
      </c>
      <c r="N1883" s="126"/>
      <c r="Q1883" t="s">
        <v>2801</v>
      </c>
      <c r="R1883" t="s">
        <v>18903</v>
      </c>
      <c r="S1883" s="120">
        <v>0.6</v>
      </c>
      <c r="U1883"/>
    </row>
    <row r="1884" spans="1:21">
      <c r="A1884">
        <v>1883</v>
      </c>
      <c r="B1884" s="1" t="s">
        <v>2756</v>
      </c>
      <c r="C1884" s="1" t="s">
        <v>78</v>
      </c>
      <c r="D1884" s="1" t="s">
        <v>2690</v>
      </c>
      <c r="E1884" t="s">
        <v>399</v>
      </c>
      <c r="F1884" t="s">
        <v>2797</v>
      </c>
      <c r="G1884" t="s">
        <v>39</v>
      </c>
      <c r="H1884" t="s">
        <v>80</v>
      </c>
      <c r="I1884" t="s">
        <v>2692</v>
      </c>
      <c r="J1884" s="1">
        <v>3</v>
      </c>
      <c r="K1884" t="s">
        <v>2797</v>
      </c>
      <c r="L1884" t="s">
        <v>2798</v>
      </c>
      <c r="M1884" t="s">
        <v>2799</v>
      </c>
      <c r="N1884" s="126"/>
      <c r="Q1884" t="s">
        <v>2756</v>
      </c>
      <c r="R1884" t="s">
        <v>18903</v>
      </c>
      <c r="S1884" s="120">
        <v>0.6</v>
      </c>
      <c r="U1884"/>
    </row>
    <row r="1885" spans="1:21">
      <c r="A1885">
        <v>1884</v>
      </c>
      <c r="B1885" s="1" t="s">
        <v>2802</v>
      </c>
      <c r="C1885" s="1" t="s">
        <v>78</v>
      </c>
      <c r="D1885" s="1" t="s">
        <v>2690</v>
      </c>
      <c r="E1885" t="s">
        <v>399</v>
      </c>
      <c r="F1885" t="s">
        <v>2797</v>
      </c>
      <c r="G1885" t="s">
        <v>39</v>
      </c>
      <c r="H1885" t="s">
        <v>80</v>
      </c>
      <c r="I1885" t="s">
        <v>2692</v>
      </c>
      <c r="J1885" s="1">
        <v>3</v>
      </c>
      <c r="K1885" t="s">
        <v>2797</v>
      </c>
      <c r="L1885" t="s">
        <v>2798</v>
      </c>
      <c r="M1885" t="s">
        <v>2799</v>
      </c>
      <c r="N1885" s="126"/>
      <c r="Q1885" t="s">
        <v>2802</v>
      </c>
      <c r="R1885" t="s">
        <v>18903</v>
      </c>
      <c r="S1885" s="120">
        <v>0.6</v>
      </c>
      <c r="U1885"/>
    </row>
    <row r="1886" spans="1:21">
      <c r="A1886">
        <v>1885</v>
      </c>
      <c r="B1886" s="1" t="s">
        <v>2803</v>
      </c>
      <c r="C1886" s="1" t="s">
        <v>78</v>
      </c>
      <c r="D1886" s="1" t="s">
        <v>2690</v>
      </c>
      <c r="E1886" t="s">
        <v>399</v>
      </c>
      <c r="F1886" t="s">
        <v>2797</v>
      </c>
      <c r="G1886" t="s">
        <v>39</v>
      </c>
      <c r="H1886" t="s">
        <v>80</v>
      </c>
      <c r="I1886" t="s">
        <v>2692</v>
      </c>
      <c r="J1886" s="1">
        <v>3</v>
      </c>
      <c r="K1886" t="s">
        <v>2797</v>
      </c>
      <c r="L1886" t="s">
        <v>2798</v>
      </c>
      <c r="M1886" t="s">
        <v>2799</v>
      </c>
      <c r="N1886" s="126"/>
      <c r="Q1886" t="s">
        <v>2803</v>
      </c>
      <c r="R1886" t="s">
        <v>18903</v>
      </c>
      <c r="S1886" s="120">
        <v>0.6</v>
      </c>
      <c r="U1886"/>
    </row>
    <row r="1887" spans="1:21">
      <c r="A1887">
        <v>1886</v>
      </c>
      <c r="B1887" s="1" t="s">
        <v>2710</v>
      </c>
      <c r="C1887" s="1" t="s">
        <v>87</v>
      </c>
      <c r="D1887" s="1" t="s">
        <v>2690</v>
      </c>
      <c r="E1887" t="s">
        <v>399</v>
      </c>
      <c r="F1887" t="s">
        <v>2804</v>
      </c>
      <c r="G1887" t="s">
        <v>39</v>
      </c>
      <c r="H1887" t="s">
        <v>89</v>
      </c>
      <c r="I1887" t="s">
        <v>2692</v>
      </c>
      <c r="J1887" s="1">
        <v>3</v>
      </c>
      <c r="K1887" t="s">
        <v>2804</v>
      </c>
      <c r="L1887" t="s">
        <v>2805</v>
      </c>
      <c r="M1887" t="s">
        <v>2806</v>
      </c>
      <c r="N1887" s="126"/>
      <c r="Q1887" t="s">
        <v>2710</v>
      </c>
      <c r="R1887" t="s">
        <v>18904</v>
      </c>
      <c r="S1887" s="120">
        <v>0.6</v>
      </c>
      <c r="U1887"/>
    </row>
    <row r="1888" spans="1:21">
      <c r="A1888">
        <v>1887</v>
      </c>
      <c r="B1888" s="1" t="s">
        <v>2807</v>
      </c>
      <c r="C1888" s="1" t="s">
        <v>47</v>
      </c>
      <c r="D1888" s="1" t="s">
        <v>2690</v>
      </c>
      <c r="E1888" t="s">
        <v>399</v>
      </c>
      <c r="F1888" t="s">
        <v>2808</v>
      </c>
      <c r="G1888" t="s">
        <v>39</v>
      </c>
      <c r="H1888" t="s">
        <v>49</v>
      </c>
      <c r="I1888" t="s">
        <v>2692</v>
      </c>
      <c r="J1888" s="1">
        <v>3</v>
      </c>
      <c r="K1888" t="s">
        <v>2809</v>
      </c>
      <c r="L1888" t="s">
        <v>2810</v>
      </c>
      <c r="M1888" t="s">
        <v>2811</v>
      </c>
      <c r="N1888" s="126"/>
      <c r="Q1888" t="s">
        <v>2807</v>
      </c>
      <c r="R1888" t="s">
        <v>18905</v>
      </c>
      <c r="S1888" s="120">
        <v>0.6</v>
      </c>
      <c r="U1888"/>
    </row>
    <row r="1889" spans="1:21">
      <c r="A1889">
        <v>1888</v>
      </c>
      <c r="B1889" s="1" t="s">
        <v>2812</v>
      </c>
      <c r="C1889" s="1" t="s">
        <v>47</v>
      </c>
      <c r="D1889" s="1" t="s">
        <v>2690</v>
      </c>
      <c r="E1889" t="s">
        <v>399</v>
      </c>
      <c r="F1889" t="s">
        <v>2808</v>
      </c>
      <c r="G1889" t="s">
        <v>39</v>
      </c>
      <c r="H1889" t="s">
        <v>49</v>
      </c>
      <c r="I1889" t="s">
        <v>2692</v>
      </c>
      <c r="J1889" s="1">
        <v>3</v>
      </c>
      <c r="K1889" t="s">
        <v>2809</v>
      </c>
      <c r="L1889" t="s">
        <v>2810</v>
      </c>
      <c r="M1889" t="s">
        <v>2811</v>
      </c>
      <c r="N1889" s="126"/>
      <c r="Q1889" t="s">
        <v>2812</v>
      </c>
      <c r="R1889" t="s">
        <v>18905</v>
      </c>
      <c r="S1889" s="120">
        <v>0.6</v>
      </c>
      <c r="U1889"/>
    </row>
    <row r="1890" spans="1:21">
      <c r="A1890">
        <v>1889</v>
      </c>
      <c r="B1890" s="1" t="s">
        <v>2813</v>
      </c>
      <c r="C1890" s="1" t="s">
        <v>47</v>
      </c>
      <c r="D1890" s="1" t="s">
        <v>2690</v>
      </c>
      <c r="E1890" t="s">
        <v>399</v>
      </c>
      <c r="F1890" t="s">
        <v>2808</v>
      </c>
      <c r="G1890" t="s">
        <v>39</v>
      </c>
      <c r="H1890" t="s">
        <v>49</v>
      </c>
      <c r="I1890" t="s">
        <v>2692</v>
      </c>
      <c r="J1890" s="1">
        <v>3</v>
      </c>
      <c r="K1890" t="s">
        <v>2809</v>
      </c>
      <c r="L1890" t="s">
        <v>2810</v>
      </c>
      <c r="M1890" t="s">
        <v>2811</v>
      </c>
      <c r="N1890" s="126"/>
      <c r="Q1890" t="s">
        <v>2813</v>
      </c>
      <c r="R1890" t="s">
        <v>18905</v>
      </c>
      <c r="S1890" s="120">
        <v>0.6</v>
      </c>
      <c r="U1890"/>
    </row>
    <row r="1891" spans="1:21">
      <c r="A1891">
        <v>1890</v>
      </c>
      <c r="B1891" s="1" t="s">
        <v>2814</v>
      </c>
      <c r="C1891" s="1" t="s">
        <v>47</v>
      </c>
      <c r="D1891" s="1" t="s">
        <v>2690</v>
      </c>
      <c r="E1891" t="s">
        <v>399</v>
      </c>
      <c r="F1891" t="s">
        <v>2808</v>
      </c>
      <c r="G1891" t="s">
        <v>39</v>
      </c>
      <c r="H1891" t="s">
        <v>49</v>
      </c>
      <c r="I1891" t="s">
        <v>2692</v>
      </c>
      <c r="J1891" s="1">
        <v>3</v>
      </c>
      <c r="K1891" t="s">
        <v>2809</v>
      </c>
      <c r="L1891" t="s">
        <v>2810</v>
      </c>
      <c r="M1891" t="s">
        <v>2811</v>
      </c>
      <c r="N1891" s="126"/>
      <c r="Q1891" t="s">
        <v>2814</v>
      </c>
      <c r="R1891" t="s">
        <v>18905</v>
      </c>
      <c r="S1891" s="120">
        <v>0.6</v>
      </c>
      <c r="U1891"/>
    </row>
    <row r="1892" spans="1:21">
      <c r="A1892">
        <v>1891</v>
      </c>
      <c r="B1892" s="1" t="s">
        <v>2815</v>
      </c>
      <c r="C1892" s="1" t="s">
        <v>164</v>
      </c>
      <c r="D1892" s="1" t="s">
        <v>2690</v>
      </c>
      <c r="E1892" t="s">
        <v>399</v>
      </c>
      <c r="F1892" t="s">
        <v>2816</v>
      </c>
      <c r="G1892" t="s">
        <v>39</v>
      </c>
      <c r="H1892" t="s">
        <v>166</v>
      </c>
      <c r="I1892" t="s">
        <v>2692</v>
      </c>
      <c r="J1892" s="1">
        <v>3</v>
      </c>
      <c r="K1892" t="s">
        <v>2816</v>
      </c>
      <c r="L1892" t="s">
        <v>2817</v>
      </c>
      <c r="M1892" t="s">
        <v>2818</v>
      </c>
      <c r="N1892" s="126"/>
      <c r="Q1892" t="s">
        <v>2815</v>
      </c>
      <c r="R1892" t="s">
        <v>18906</v>
      </c>
      <c r="S1892" s="120">
        <v>0.6</v>
      </c>
      <c r="U1892"/>
    </row>
    <row r="1893" spans="1:21">
      <c r="A1893">
        <v>1892</v>
      </c>
      <c r="B1893" s="1" t="s">
        <v>2819</v>
      </c>
      <c r="C1893" s="1" t="s">
        <v>164</v>
      </c>
      <c r="D1893" s="1" t="s">
        <v>2690</v>
      </c>
      <c r="E1893" t="s">
        <v>399</v>
      </c>
      <c r="F1893" t="s">
        <v>2816</v>
      </c>
      <c r="G1893" t="s">
        <v>39</v>
      </c>
      <c r="H1893" t="s">
        <v>166</v>
      </c>
      <c r="I1893" t="s">
        <v>2692</v>
      </c>
      <c r="J1893" s="1">
        <v>3</v>
      </c>
      <c r="K1893" t="s">
        <v>2816</v>
      </c>
      <c r="L1893" t="s">
        <v>2817</v>
      </c>
      <c r="M1893" t="s">
        <v>2818</v>
      </c>
      <c r="N1893" s="126">
        <v>0.01</v>
      </c>
      <c r="Q1893" t="s">
        <v>2819</v>
      </c>
      <c r="R1893" t="s">
        <v>18906</v>
      </c>
      <c r="S1893" s="120">
        <v>0.6</v>
      </c>
      <c r="U1893"/>
    </row>
    <row r="1894" spans="1:21">
      <c r="A1894">
        <v>1893</v>
      </c>
      <c r="B1894" s="1" t="s">
        <v>1178</v>
      </c>
      <c r="C1894" s="1" t="s">
        <v>164</v>
      </c>
      <c r="D1894" s="1" t="s">
        <v>2690</v>
      </c>
      <c r="E1894" t="s">
        <v>399</v>
      </c>
      <c r="F1894" t="s">
        <v>2816</v>
      </c>
      <c r="G1894" t="s">
        <v>39</v>
      </c>
      <c r="H1894" t="s">
        <v>166</v>
      </c>
      <c r="I1894" t="s">
        <v>2692</v>
      </c>
      <c r="J1894" s="1">
        <v>3</v>
      </c>
      <c r="K1894" t="s">
        <v>2816</v>
      </c>
      <c r="L1894" t="s">
        <v>2817</v>
      </c>
      <c r="M1894" t="s">
        <v>2818</v>
      </c>
      <c r="N1894" s="126"/>
      <c r="Q1894" t="s">
        <v>1178</v>
      </c>
      <c r="R1894" t="s">
        <v>18906</v>
      </c>
      <c r="S1894" s="120">
        <v>0.6</v>
      </c>
      <c r="U1894"/>
    </row>
    <row r="1895" spans="1:21">
      <c r="A1895">
        <v>1894</v>
      </c>
      <c r="B1895" s="1" t="s">
        <v>2820</v>
      </c>
      <c r="C1895" s="1" t="s">
        <v>164</v>
      </c>
      <c r="D1895" s="1" t="s">
        <v>2690</v>
      </c>
      <c r="E1895" t="s">
        <v>399</v>
      </c>
      <c r="F1895" t="s">
        <v>2816</v>
      </c>
      <c r="G1895" t="s">
        <v>39</v>
      </c>
      <c r="H1895" t="s">
        <v>166</v>
      </c>
      <c r="I1895" t="s">
        <v>2692</v>
      </c>
      <c r="J1895" s="1">
        <v>3</v>
      </c>
      <c r="K1895" t="s">
        <v>2816</v>
      </c>
      <c r="L1895" t="s">
        <v>2817</v>
      </c>
      <c r="M1895" t="s">
        <v>2818</v>
      </c>
      <c r="N1895" s="126">
        <v>0.01</v>
      </c>
      <c r="Q1895" t="s">
        <v>2820</v>
      </c>
      <c r="R1895" t="s">
        <v>18906</v>
      </c>
      <c r="S1895" s="120">
        <v>0.6</v>
      </c>
      <c r="U1895"/>
    </row>
    <row r="1896" spans="1:21">
      <c r="A1896">
        <v>1895</v>
      </c>
      <c r="B1896" s="1" t="s">
        <v>2821</v>
      </c>
      <c r="C1896" s="1" t="s">
        <v>36</v>
      </c>
      <c r="D1896" s="1" t="s">
        <v>2690</v>
      </c>
      <c r="E1896" t="s">
        <v>399</v>
      </c>
      <c r="F1896" t="s">
        <v>2822</v>
      </c>
      <c r="G1896" t="s">
        <v>39</v>
      </c>
      <c r="H1896" t="s">
        <v>40</v>
      </c>
      <c r="I1896" t="s">
        <v>2692</v>
      </c>
      <c r="J1896" s="1">
        <v>3</v>
      </c>
      <c r="K1896" t="s">
        <v>2823</v>
      </c>
      <c r="L1896" t="s">
        <v>2824</v>
      </c>
      <c r="M1896" t="s">
        <v>2825</v>
      </c>
      <c r="N1896" s="126"/>
      <c r="Q1896" t="s">
        <v>2821</v>
      </c>
      <c r="R1896" t="s">
        <v>18907</v>
      </c>
      <c r="S1896" s="120">
        <v>0.6</v>
      </c>
      <c r="U1896"/>
    </row>
    <row r="1897" spans="1:21">
      <c r="A1897">
        <v>1896</v>
      </c>
      <c r="B1897" s="1" t="s">
        <v>2826</v>
      </c>
      <c r="C1897" s="1" t="s">
        <v>36</v>
      </c>
      <c r="D1897" s="1" t="s">
        <v>2690</v>
      </c>
      <c r="E1897" t="s">
        <v>399</v>
      </c>
      <c r="F1897" t="s">
        <v>2822</v>
      </c>
      <c r="G1897" t="s">
        <v>39</v>
      </c>
      <c r="H1897" t="s">
        <v>40</v>
      </c>
      <c r="I1897" t="s">
        <v>2692</v>
      </c>
      <c r="J1897" s="1">
        <v>3</v>
      </c>
      <c r="K1897" t="s">
        <v>2823</v>
      </c>
      <c r="L1897" t="s">
        <v>2824</v>
      </c>
      <c r="M1897" t="s">
        <v>2825</v>
      </c>
      <c r="N1897" s="126">
        <v>0.01</v>
      </c>
      <c r="Q1897" t="s">
        <v>2826</v>
      </c>
      <c r="R1897" t="s">
        <v>18907</v>
      </c>
      <c r="S1897" s="120">
        <v>0.6</v>
      </c>
      <c r="U1897"/>
    </row>
    <row r="1898" spans="1:21">
      <c r="A1898">
        <v>1897</v>
      </c>
      <c r="B1898" s="1" t="s">
        <v>2827</v>
      </c>
      <c r="C1898" s="1" t="s">
        <v>36</v>
      </c>
      <c r="D1898" s="1" t="s">
        <v>2690</v>
      </c>
      <c r="E1898" t="s">
        <v>399</v>
      </c>
      <c r="F1898" t="s">
        <v>2822</v>
      </c>
      <c r="G1898" t="s">
        <v>39</v>
      </c>
      <c r="H1898" t="s">
        <v>40</v>
      </c>
      <c r="I1898" t="s">
        <v>2692</v>
      </c>
      <c r="J1898" s="1">
        <v>3</v>
      </c>
      <c r="K1898" t="s">
        <v>2823</v>
      </c>
      <c r="L1898" t="s">
        <v>2824</v>
      </c>
      <c r="M1898" t="s">
        <v>2825</v>
      </c>
      <c r="N1898" s="126"/>
      <c r="Q1898" t="s">
        <v>2827</v>
      </c>
      <c r="R1898" t="s">
        <v>18907</v>
      </c>
      <c r="S1898" s="120">
        <v>0.6</v>
      </c>
      <c r="U1898"/>
    </row>
    <row r="1899" spans="1:21">
      <c r="A1899">
        <v>1898</v>
      </c>
      <c r="B1899" s="1" t="s">
        <v>2828</v>
      </c>
      <c r="C1899" s="1" t="s">
        <v>36</v>
      </c>
      <c r="D1899" s="1" t="s">
        <v>2690</v>
      </c>
      <c r="E1899" t="s">
        <v>399</v>
      </c>
      <c r="F1899" t="s">
        <v>2822</v>
      </c>
      <c r="G1899" t="s">
        <v>39</v>
      </c>
      <c r="H1899" t="s">
        <v>40</v>
      </c>
      <c r="I1899" t="s">
        <v>2692</v>
      </c>
      <c r="J1899" s="1">
        <v>3</v>
      </c>
      <c r="K1899" t="s">
        <v>2823</v>
      </c>
      <c r="L1899" t="s">
        <v>2824</v>
      </c>
      <c r="M1899" t="s">
        <v>2825</v>
      </c>
      <c r="N1899" s="126">
        <v>0.01</v>
      </c>
      <c r="Q1899" t="s">
        <v>2828</v>
      </c>
      <c r="R1899" t="s">
        <v>18907</v>
      </c>
      <c r="S1899" s="120">
        <v>0.6</v>
      </c>
      <c r="U1899"/>
    </row>
    <row r="1900" spans="1:21">
      <c r="A1900">
        <v>1899</v>
      </c>
      <c r="B1900" s="1" t="s">
        <v>2829</v>
      </c>
      <c r="C1900" s="1" t="s">
        <v>36</v>
      </c>
      <c r="D1900" s="1" t="s">
        <v>2690</v>
      </c>
      <c r="E1900" t="s">
        <v>399</v>
      </c>
      <c r="F1900" t="s">
        <v>2822</v>
      </c>
      <c r="G1900" t="s">
        <v>39</v>
      </c>
      <c r="H1900" t="s">
        <v>40</v>
      </c>
      <c r="I1900" t="s">
        <v>2692</v>
      </c>
      <c r="J1900" s="1">
        <v>3</v>
      </c>
      <c r="K1900" t="s">
        <v>2823</v>
      </c>
      <c r="L1900" t="s">
        <v>2824</v>
      </c>
      <c r="M1900" t="s">
        <v>2825</v>
      </c>
      <c r="N1900" s="126"/>
      <c r="Q1900" t="s">
        <v>2829</v>
      </c>
      <c r="R1900" t="s">
        <v>18907</v>
      </c>
      <c r="S1900" s="120">
        <v>0.6</v>
      </c>
      <c r="U1900"/>
    </row>
    <row r="1901" spans="1:21">
      <c r="A1901">
        <v>1900</v>
      </c>
      <c r="B1901" s="1" t="s">
        <v>2830</v>
      </c>
      <c r="C1901" s="1" t="s">
        <v>36</v>
      </c>
      <c r="D1901" s="1" t="s">
        <v>2690</v>
      </c>
      <c r="E1901" t="s">
        <v>399</v>
      </c>
      <c r="F1901" t="s">
        <v>2822</v>
      </c>
      <c r="G1901" t="s">
        <v>39</v>
      </c>
      <c r="H1901" t="s">
        <v>40</v>
      </c>
      <c r="I1901" t="s">
        <v>2692</v>
      </c>
      <c r="J1901" s="1">
        <v>3</v>
      </c>
      <c r="K1901" t="s">
        <v>2823</v>
      </c>
      <c r="L1901" t="s">
        <v>2824</v>
      </c>
      <c r="M1901" t="s">
        <v>2825</v>
      </c>
      <c r="N1901" s="126"/>
      <c r="Q1901" t="s">
        <v>2830</v>
      </c>
      <c r="R1901" t="s">
        <v>18907</v>
      </c>
      <c r="S1901" s="120">
        <v>0.6</v>
      </c>
      <c r="U1901"/>
    </row>
    <row r="1902" spans="1:21">
      <c r="A1902">
        <v>1901</v>
      </c>
      <c r="B1902" s="1" t="s">
        <v>2831</v>
      </c>
      <c r="C1902" s="1" t="s">
        <v>78</v>
      </c>
      <c r="D1902" s="1" t="s">
        <v>2690</v>
      </c>
      <c r="E1902" t="s">
        <v>642</v>
      </c>
      <c r="F1902" t="s">
        <v>2832</v>
      </c>
      <c r="G1902" t="s">
        <v>39</v>
      </c>
      <c r="H1902" t="s">
        <v>80</v>
      </c>
      <c r="I1902" t="s">
        <v>2692</v>
      </c>
      <c r="J1902" s="1">
        <v>5</v>
      </c>
      <c r="K1902" t="s">
        <v>2832</v>
      </c>
      <c r="L1902" t="s">
        <v>2833</v>
      </c>
      <c r="M1902" t="s">
        <v>2834</v>
      </c>
      <c r="N1902" s="126"/>
      <c r="Q1902" t="s">
        <v>2831</v>
      </c>
      <c r="R1902" t="s">
        <v>18908</v>
      </c>
      <c r="S1902" s="120">
        <v>0.6</v>
      </c>
      <c r="U1902"/>
    </row>
    <row r="1903" spans="1:21">
      <c r="A1903">
        <v>1902</v>
      </c>
      <c r="B1903" s="1" t="s">
        <v>2835</v>
      </c>
      <c r="C1903" s="1" t="s">
        <v>78</v>
      </c>
      <c r="D1903" s="1" t="s">
        <v>2690</v>
      </c>
      <c r="E1903" t="s">
        <v>642</v>
      </c>
      <c r="F1903" t="s">
        <v>2832</v>
      </c>
      <c r="G1903" t="s">
        <v>39</v>
      </c>
      <c r="H1903" t="s">
        <v>80</v>
      </c>
      <c r="I1903" t="s">
        <v>2692</v>
      </c>
      <c r="J1903" s="1">
        <v>5</v>
      </c>
      <c r="K1903" t="s">
        <v>2832</v>
      </c>
      <c r="L1903" t="s">
        <v>2833</v>
      </c>
      <c r="M1903" t="s">
        <v>2834</v>
      </c>
      <c r="N1903" s="126"/>
      <c r="Q1903" t="s">
        <v>2835</v>
      </c>
      <c r="R1903" t="s">
        <v>18908</v>
      </c>
      <c r="S1903" s="120">
        <v>0.6</v>
      </c>
      <c r="U1903"/>
    </row>
    <row r="1904" spans="1:21">
      <c r="A1904">
        <v>1903</v>
      </c>
      <c r="B1904" s="1" t="s">
        <v>2836</v>
      </c>
      <c r="C1904" s="1" t="s">
        <v>87</v>
      </c>
      <c r="D1904" s="1" t="s">
        <v>2690</v>
      </c>
      <c r="E1904" t="s">
        <v>642</v>
      </c>
      <c r="F1904" t="s">
        <v>2837</v>
      </c>
      <c r="G1904" t="s">
        <v>39</v>
      </c>
      <c r="H1904" t="s">
        <v>89</v>
      </c>
      <c r="I1904" t="s">
        <v>2692</v>
      </c>
      <c r="J1904" s="1">
        <v>5</v>
      </c>
      <c r="K1904" t="s">
        <v>2837</v>
      </c>
      <c r="L1904" t="s">
        <v>2838</v>
      </c>
      <c r="M1904" t="s">
        <v>2839</v>
      </c>
      <c r="N1904" s="126"/>
      <c r="Q1904" t="s">
        <v>2836</v>
      </c>
      <c r="R1904" t="s">
        <v>18909</v>
      </c>
      <c r="S1904" s="120">
        <v>0.6</v>
      </c>
      <c r="U1904"/>
    </row>
    <row r="1905" spans="1:21">
      <c r="A1905">
        <v>1904</v>
      </c>
      <c r="B1905" s="1" t="s">
        <v>2840</v>
      </c>
      <c r="C1905" s="1" t="s">
        <v>105</v>
      </c>
      <c r="D1905" s="1" t="s">
        <v>2690</v>
      </c>
      <c r="E1905" t="s">
        <v>642</v>
      </c>
      <c r="F1905" t="s">
        <v>2841</v>
      </c>
      <c r="G1905" t="s">
        <v>39</v>
      </c>
      <c r="H1905" t="s">
        <v>107</v>
      </c>
      <c r="I1905" t="s">
        <v>2692</v>
      </c>
      <c r="J1905" s="1">
        <v>5</v>
      </c>
      <c r="K1905" t="s">
        <v>2841</v>
      </c>
      <c r="L1905" t="s">
        <v>2842</v>
      </c>
      <c r="M1905" t="s">
        <v>2843</v>
      </c>
      <c r="N1905" s="126"/>
      <c r="Q1905" t="s">
        <v>2840</v>
      </c>
      <c r="R1905" t="s">
        <v>18910</v>
      </c>
      <c r="S1905" s="120">
        <v>0.6</v>
      </c>
      <c r="U1905"/>
    </row>
    <row r="1906" spans="1:21">
      <c r="A1906">
        <v>1905</v>
      </c>
      <c r="B1906" s="1" t="s">
        <v>2844</v>
      </c>
      <c r="C1906" s="1" t="s">
        <v>164</v>
      </c>
      <c r="D1906" s="1" t="s">
        <v>2690</v>
      </c>
      <c r="E1906" t="s">
        <v>642</v>
      </c>
      <c r="F1906" t="s">
        <v>2845</v>
      </c>
      <c r="G1906" t="s">
        <v>39</v>
      </c>
      <c r="H1906" t="s">
        <v>166</v>
      </c>
      <c r="I1906" t="s">
        <v>2692</v>
      </c>
      <c r="J1906" s="1">
        <v>5</v>
      </c>
      <c r="K1906" t="s">
        <v>2845</v>
      </c>
      <c r="L1906" t="s">
        <v>2846</v>
      </c>
      <c r="M1906" t="s">
        <v>2847</v>
      </c>
      <c r="N1906" s="126"/>
      <c r="Q1906" t="s">
        <v>2844</v>
      </c>
      <c r="R1906" t="s">
        <v>18911</v>
      </c>
      <c r="S1906" s="120">
        <v>0.6</v>
      </c>
      <c r="U1906"/>
    </row>
    <row r="1907" spans="1:21">
      <c r="A1907">
        <v>1906</v>
      </c>
      <c r="B1907" s="1" t="s">
        <v>2848</v>
      </c>
      <c r="C1907" s="1" t="s">
        <v>593</v>
      </c>
      <c r="D1907" s="1" t="s">
        <v>2690</v>
      </c>
      <c r="E1907" t="s">
        <v>642</v>
      </c>
      <c r="F1907" t="s">
        <v>2849</v>
      </c>
      <c r="G1907" t="s">
        <v>39</v>
      </c>
      <c r="H1907" t="s">
        <v>595</v>
      </c>
      <c r="I1907" t="s">
        <v>2692</v>
      </c>
      <c r="J1907" s="1">
        <v>5</v>
      </c>
      <c r="K1907" t="s">
        <v>2849</v>
      </c>
      <c r="L1907" t="s">
        <v>2850</v>
      </c>
      <c r="M1907" t="s">
        <v>2851</v>
      </c>
      <c r="N1907" s="126"/>
      <c r="Q1907" t="s">
        <v>2848</v>
      </c>
      <c r="R1907" t="s">
        <v>18912</v>
      </c>
      <c r="S1907" s="120">
        <v>0.6</v>
      </c>
      <c r="U1907"/>
    </row>
    <row r="1908" spans="1:21">
      <c r="A1908">
        <v>1907</v>
      </c>
      <c r="B1908" s="1" t="s">
        <v>2852</v>
      </c>
      <c r="C1908" s="1" t="s">
        <v>593</v>
      </c>
      <c r="D1908" s="1" t="s">
        <v>2690</v>
      </c>
      <c r="E1908" t="s">
        <v>642</v>
      </c>
      <c r="F1908" t="s">
        <v>2849</v>
      </c>
      <c r="G1908" t="s">
        <v>39</v>
      </c>
      <c r="H1908" t="s">
        <v>595</v>
      </c>
      <c r="I1908" t="s">
        <v>2692</v>
      </c>
      <c r="J1908" s="1">
        <v>5</v>
      </c>
      <c r="K1908" t="s">
        <v>2849</v>
      </c>
      <c r="L1908" t="s">
        <v>2850</v>
      </c>
      <c r="M1908" t="s">
        <v>2851</v>
      </c>
      <c r="N1908" s="126"/>
      <c r="Q1908" t="s">
        <v>2852</v>
      </c>
      <c r="R1908" t="s">
        <v>18912</v>
      </c>
      <c r="S1908" s="120">
        <v>0.6</v>
      </c>
      <c r="U1908"/>
    </row>
    <row r="1909" spans="1:21">
      <c r="A1909">
        <v>1908</v>
      </c>
      <c r="B1909" s="1" t="s">
        <v>2853</v>
      </c>
      <c r="C1909" s="1" t="s">
        <v>593</v>
      </c>
      <c r="D1909" s="1" t="s">
        <v>2690</v>
      </c>
      <c r="E1909" t="s">
        <v>642</v>
      </c>
      <c r="F1909" t="s">
        <v>2849</v>
      </c>
      <c r="G1909" t="s">
        <v>39</v>
      </c>
      <c r="H1909" t="s">
        <v>595</v>
      </c>
      <c r="I1909" t="s">
        <v>2692</v>
      </c>
      <c r="J1909" s="1">
        <v>5</v>
      </c>
      <c r="K1909" t="s">
        <v>2849</v>
      </c>
      <c r="L1909" t="s">
        <v>2850</v>
      </c>
      <c r="M1909" t="s">
        <v>2851</v>
      </c>
      <c r="N1909" s="126"/>
      <c r="Q1909" t="s">
        <v>2853</v>
      </c>
      <c r="R1909" t="s">
        <v>18912</v>
      </c>
      <c r="S1909" s="120">
        <v>0.6</v>
      </c>
      <c r="U1909"/>
    </row>
    <row r="1910" spans="1:21">
      <c r="A1910">
        <v>1909</v>
      </c>
      <c r="B1910" s="1" t="s">
        <v>2854</v>
      </c>
      <c r="C1910" s="1" t="s">
        <v>593</v>
      </c>
      <c r="D1910" s="1" t="s">
        <v>2690</v>
      </c>
      <c r="E1910" t="s">
        <v>642</v>
      </c>
      <c r="F1910" t="s">
        <v>2849</v>
      </c>
      <c r="G1910" t="s">
        <v>39</v>
      </c>
      <c r="H1910" t="s">
        <v>595</v>
      </c>
      <c r="I1910" t="s">
        <v>2692</v>
      </c>
      <c r="J1910" s="1">
        <v>5</v>
      </c>
      <c r="K1910" t="s">
        <v>2849</v>
      </c>
      <c r="L1910" t="s">
        <v>2850</v>
      </c>
      <c r="M1910" t="s">
        <v>2851</v>
      </c>
      <c r="N1910" s="126"/>
      <c r="Q1910" t="s">
        <v>2854</v>
      </c>
      <c r="R1910" t="s">
        <v>18912</v>
      </c>
      <c r="S1910" s="120">
        <v>0.6</v>
      </c>
      <c r="U1910"/>
    </row>
    <row r="1911" spans="1:21">
      <c r="A1911">
        <v>1910</v>
      </c>
      <c r="B1911" s="1" t="s">
        <v>2855</v>
      </c>
      <c r="C1911" s="1" t="s">
        <v>201</v>
      </c>
      <c r="D1911" s="1" t="s">
        <v>2690</v>
      </c>
      <c r="E1911" t="s">
        <v>642</v>
      </c>
      <c r="F1911" t="s">
        <v>2856</v>
      </c>
      <c r="G1911" t="s">
        <v>39</v>
      </c>
      <c r="H1911" t="s">
        <v>203</v>
      </c>
      <c r="I1911" t="s">
        <v>2692</v>
      </c>
      <c r="J1911" s="1">
        <v>5</v>
      </c>
      <c r="K1911" t="s">
        <v>2856</v>
      </c>
      <c r="L1911" t="s">
        <v>2857</v>
      </c>
      <c r="M1911" t="s">
        <v>2858</v>
      </c>
      <c r="N1911" s="126"/>
      <c r="Q1911" t="s">
        <v>2855</v>
      </c>
      <c r="R1911" t="s">
        <v>18913</v>
      </c>
      <c r="S1911" s="120">
        <v>0.6</v>
      </c>
      <c r="U1911"/>
    </row>
    <row r="1912" spans="1:21">
      <c r="A1912">
        <v>1911</v>
      </c>
      <c r="B1912" s="1" t="s">
        <v>2859</v>
      </c>
      <c r="C1912" s="1" t="s">
        <v>201</v>
      </c>
      <c r="D1912" s="1" t="s">
        <v>2690</v>
      </c>
      <c r="E1912" t="s">
        <v>642</v>
      </c>
      <c r="F1912" t="s">
        <v>2856</v>
      </c>
      <c r="G1912" t="s">
        <v>39</v>
      </c>
      <c r="H1912" t="s">
        <v>203</v>
      </c>
      <c r="I1912" t="s">
        <v>2692</v>
      </c>
      <c r="J1912" s="1">
        <v>5</v>
      </c>
      <c r="K1912" t="s">
        <v>2856</v>
      </c>
      <c r="L1912" t="s">
        <v>2857</v>
      </c>
      <c r="M1912" t="s">
        <v>2858</v>
      </c>
      <c r="N1912" s="126"/>
      <c r="Q1912" t="s">
        <v>2859</v>
      </c>
      <c r="R1912" t="s">
        <v>18913</v>
      </c>
      <c r="S1912" s="120">
        <v>0.6</v>
      </c>
      <c r="U1912"/>
    </row>
    <row r="1913" spans="1:21">
      <c r="A1913">
        <v>1912</v>
      </c>
      <c r="B1913" s="1" t="s">
        <v>2697</v>
      </c>
      <c r="C1913" s="1" t="s">
        <v>201</v>
      </c>
      <c r="D1913" s="1" t="s">
        <v>2690</v>
      </c>
      <c r="E1913" t="s">
        <v>642</v>
      </c>
      <c r="F1913" t="s">
        <v>2856</v>
      </c>
      <c r="G1913" t="s">
        <v>39</v>
      </c>
      <c r="H1913" t="s">
        <v>203</v>
      </c>
      <c r="I1913" t="s">
        <v>2692</v>
      </c>
      <c r="J1913" s="1">
        <v>5</v>
      </c>
      <c r="K1913" t="s">
        <v>2856</v>
      </c>
      <c r="L1913" t="s">
        <v>2857</v>
      </c>
      <c r="M1913" t="s">
        <v>2858</v>
      </c>
      <c r="N1913" s="126"/>
      <c r="Q1913" t="s">
        <v>2697</v>
      </c>
      <c r="R1913" t="s">
        <v>18913</v>
      </c>
      <c r="S1913" s="120">
        <v>0.6</v>
      </c>
      <c r="U1913"/>
    </row>
    <row r="1914" spans="1:21">
      <c r="A1914">
        <v>1913</v>
      </c>
      <c r="B1914" s="1" t="s">
        <v>2860</v>
      </c>
      <c r="C1914" s="1" t="s">
        <v>201</v>
      </c>
      <c r="D1914" s="1" t="s">
        <v>2690</v>
      </c>
      <c r="E1914" t="s">
        <v>642</v>
      </c>
      <c r="F1914" t="s">
        <v>2856</v>
      </c>
      <c r="G1914" t="s">
        <v>39</v>
      </c>
      <c r="H1914" t="s">
        <v>203</v>
      </c>
      <c r="I1914" t="s">
        <v>2692</v>
      </c>
      <c r="J1914" s="1">
        <v>5</v>
      </c>
      <c r="K1914" t="s">
        <v>2856</v>
      </c>
      <c r="L1914" t="s">
        <v>2857</v>
      </c>
      <c r="M1914" t="s">
        <v>2858</v>
      </c>
      <c r="N1914" s="126"/>
      <c r="Q1914" t="s">
        <v>2860</v>
      </c>
      <c r="R1914" t="s">
        <v>18913</v>
      </c>
      <c r="S1914" s="120">
        <v>0.6</v>
      </c>
      <c r="U1914"/>
    </row>
    <row r="1915" spans="1:21">
      <c r="A1915">
        <v>1914</v>
      </c>
      <c r="B1915" s="1" t="s">
        <v>2861</v>
      </c>
      <c r="C1915" s="1" t="s">
        <v>201</v>
      </c>
      <c r="D1915" s="1" t="s">
        <v>2690</v>
      </c>
      <c r="E1915" t="s">
        <v>642</v>
      </c>
      <c r="F1915" t="s">
        <v>2856</v>
      </c>
      <c r="G1915" t="s">
        <v>39</v>
      </c>
      <c r="H1915" t="s">
        <v>203</v>
      </c>
      <c r="I1915" t="s">
        <v>2692</v>
      </c>
      <c r="J1915" s="1">
        <v>5</v>
      </c>
      <c r="K1915" t="s">
        <v>2856</v>
      </c>
      <c r="L1915" t="s">
        <v>2857</v>
      </c>
      <c r="M1915" t="s">
        <v>2858</v>
      </c>
      <c r="N1915" s="126"/>
      <c r="Q1915" t="s">
        <v>2861</v>
      </c>
      <c r="R1915" t="s">
        <v>18913</v>
      </c>
      <c r="S1915" s="120">
        <v>0.6</v>
      </c>
      <c r="U1915"/>
    </row>
    <row r="1916" spans="1:21">
      <c r="A1916">
        <v>1915</v>
      </c>
      <c r="B1916" s="1" t="s">
        <v>2862</v>
      </c>
      <c r="C1916" s="1" t="s">
        <v>201</v>
      </c>
      <c r="D1916" s="1" t="s">
        <v>2690</v>
      </c>
      <c r="E1916" t="s">
        <v>642</v>
      </c>
      <c r="F1916" t="s">
        <v>2856</v>
      </c>
      <c r="G1916" t="s">
        <v>39</v>
      </c>
      <c r="H1916" t="s">
        <v>203</v>
      </c>
      <c r="I1916" t="s">
        <v>2692</v>
      </c>
      <c r="J1916" s="1">
        <v>5</v>
      </c>
      <c r="K1916" t="s">
        <v>2856</v>
      </c>
      <c r="L1916" t="s">
        <v>2857</v>
      </c>
      <c r="M1916" t="s">
        <v>2858</v>
      </c>
      <c r="N1916" s="126">
        <v>0.01</v>
      </c>
      <c r="Q1916" t="s">
        <v>2862</v>
      </c>
      <c r="R1916" t="s">
        <v>18913</v>
      </c>
      <c r="S1916" s="120">
        <v>0.6</v>
      </c>
      <c r="U1916"/>
    </row>
    <row r="1917" spans="1:21">
      <c r="A1917">
        <v>1916</v>
      </c>
      <c r="B1917" s="1" t="s">
        <v>2863</v>
      </c>
      <c r="C1917" s="1" t="s">
        <v>201</v>
      </c>
      <c r="D1917" s="1" t="s">
        <v>2690</v>
      </c>
      <c r="E1917" t="s">
        <v>642</v>
      </c>
      <c r="F1917" t="s">
        <v>2856</v>
      </c>
      <c r="G1917" t="s">
        <v>39</v>
      </c>
      <c r="H1917" t="s">
        <v>203</v>
      </c>
      <c r="I1917" t="s">
        <v>2692</v>
      </c>
      <c r="J1917" s="1">
        <v>5</v>
      </c>
      <c r="K1917" t="s">
        <v>2856</v>
      </c>
      <c r="L1917" t="s">
        <v>2857</v>
      </c>
      <c r="M1917" t="s">
        <v>2858</v>
      </c>
      <c r="N1917" s="126"/>
      <c r="Q1917" t="s">
        <v>2863</v>
      </c>
      <c r="R1917" t="s">
        <v>18913</v>
      </c>
      <c r="S1917" s="120">
        <v>0.6</v>
      </c>
      <c r="U1917"/>
    </row>
    <row r="1918" spans="1:21">
      <c r="A1918">
        <v>1917</v>
      </c>
      <c r="B1918" s="1" t="s">
        <v>2864</v>
      </c>
      <c r="C1918" s="1" t="s">
        <v>201</v>
      </c>
      <c r="D1918" s="1" t="s">
        <v>2690</v>
      </c>
      <c r="E1918" t="s">
        <v>642</v>
      </c>
      <c r="F1918" t="s">
        <v>2856</v>
      </c>
      <c r="G1918" t="s">
        <v>39</v>
      </c>
      <c r="H1918" t="s">
        <v>203</v>
      </c>
      <c r="I1918" t="s">
        <v>2692</v>
      </c>
      <c r="J1918" s="1">
        <v>5</v>
      </c>
      <c r="K1918" t="s">
        <v>2856</v>
      </c>
      <c r="L1918" t="s">
        <v>2857</v>
      </c>
      <c r="M1918" t="s">
        <v>2858</v>
      </c>
      <c r="N1918" s="126"/>
      <c r="Q1918" t="s">
        <v>2864</v>
      </c>
      <c r="R1918" t="s">
        <v>18913</v>
      </c>
      <c r="S1918" s="120">
        <v>0.6</v>
      </c>
      <c r="U1918"/>
    </row>
    <row r="1919" spans="1:21">
      <c r="A1919">
        <v>1918</v>
      </c>
      <c r="B1919" s="1" t="s">
        <v>2698</v>
      </c>
      <c r="C1919" s="1" t="s">
        <v>201</v>
      </c>
      <c r="D1919" s="1" t="s">
        <v>2690</v>
      </c>
      <c r="E1919" t="s">
        <v>642</v>
      </c>
      <c r="F1919" t="s">
        <v>2856</v>
      </c>
      <c r="G1919" t="s">
        <v>39</v>
      </c>
      <c r="H1919" t="s">
        <v>203</v>
      </c>
      <c r="I1919" t="s">
        <v>2692</v>
      </c>
      <c r="J1919" s="1">
        <v>5</v>
      </c>
      <c r="K1919" t="s">
        <v>2856</v>
      </c>
      <c r="L1919" t="s">
        <v>2857</v>
      </c>
      <c r="M1919" t="s">
        <v>2858</v>
      </c>
      <c r="N1919" s="126"/>
      <c r="Q1919" t="s">
        <v>2698</v>
      </c>
      <c r="R1919" t="s">
        <v>18913</v>
      </c>
      <c r="S1919" s="120">
        <v>0.6</v>
      </c>
      <c r="U1919"/>
    </row>
    <row r="1920" spans="1:21">
      <c r="A1920">
        <v>1919</v>
      </c>
      <c r="B1920" s="1" t="s">
        <v>2865</v>
      </c>
      <c r="C1920" s="1" t="s">
        <v>47</v>
      </c>
      <c r="D1920" s="1" t="s">
        <v>2690</v>
      </c>
      <c r="E1920" t="s">
        <v>769</v>
      </c>
      <c r="F1920" t="s">
        <v>2866</v>
      </c>
      <c r="G1920" t="s">
        <v>39</v>
      </c>
      <c r="H1920" t="s">
        <v>49</v>
      </c>
      <c r="I1920" t="s">
        <v>2692</v>
      </c>
      <c r="J1920" s="1">
        <v>7</v>
      </c>
      <c r="K1920" t="s">
        <v>2867</v>
      </c>
      <c r="L1920" t="s">
        <v>2868</v>
      </c>
      <c r="M1920" t="s">
        <v>2869</v>
      </c>
      <c r="N1920" s="126"/>
      <c r="Q1920" t="s">
        <v>2865</v>
      </c>
      <c r="R1920" t="s">
        <v>18914</v>
      </c>
      <c r="S1920" s="120">
        <v>0.6</v>
      </c>
      <c r="U1920"/>
    </row>
    <row r="1921" spans="1:21">
      <c r="A1921">
        <v>1920</v>
      </c>
      <c r="B1921" s="1" t="s">
        <v>2870</v>
      </c>
      <c r="C1921" s="1" t="s">
        <v>47</v>
      </c>
      <c r="D1921" s="1" t="s">
        <v>2690</v>
      </c>
      <c r="E1921" t="s">
        <v>769</v>
      </c>
      <c r="F1921" t="s">
        <v>2866</v>
      </c>
      <c r="G1921" t="s">
        <v>39</v>
      </c>
      <c r="H1921" t="s">
        <v>49</v>
      </c>
      <c r="I1921" t="s">
        <v>2692</v>
      </c>
      <c r="J1921" s="1">
        <v>7</v>
      </c>
      <c r="K1921" t="s">
        <v>2867</v>
      </c>
      <c r="L1921" t="s">
        <v>2868</v>
      </c>
      <c r="M1921" t="s">
        <v>2869</v>
      </c>
      <c r="N1921" s="126"/>
      <c r="Q1921" t="s">
        <v>2870</v>
      </c>
      <c r="R1921" t="s">
        <v>18914</v>
      </c>
      <c r="S1921" s="120">
        <v>0.6</v>
      </c>
      <c r="U1921"/>
    </row>
    <row r="1922" spans="1:21">
      <c r="A1922">
        <v>1921</v>
      </c>
      <c r="B1922" s="1" t="s">
        <v>2871</v>
      </c>
      <c r="C1922" s="1" t="s">
        <v>47</v>
      </c>
      <c r="D1922" s="1" t="s">
        <v>2690</v>
      </c>
      <c r="E1922" t="s">
        <v>769</v>
      </c>
      <c r="F1922" t="s">
        <v>2866</v>
      </c>
      <c r="G1922" t="s">
        <v>39</v>
      </c>
      <c r="H1922" t="s">
        <v>49</v>
      </c>
      <c r="I1922" t="s">
        <v>2692</v>
      </c>
      <c r="J1922" s="1">
        <v>7</v>
      </c>
      <c r="K1922" t="s">
        <v>2867</v>
      </c>
      <c r="L1922" t="s">
        <v>2868</v>
      </c>
      <c r="M1922" t="s">
        <v>2869</v>
      </c>
      <c r="N1922" s="126"/>
      <c r="Q1922" t="s">
        <v>2871</v>
      </c>
      <c r="R1922" t="s">
        <v>18914</v>
      </c>
      <c r="S1922" s="120">
        <v>0.6</v>
      </c>
      <c r="U1922"/>
    </row>
    <row r="1923" spans="1:21">
      <c r="A1923">
        <v>1922</v>
      </c>
      <c r="B1923" s="1" t="s">
        <v>2872</v>
      </c>
      <c r="C1923" s="1" t="s">
        <v>47</v>
      </c>
      <c r="D1923" s="1" t="s">
        <v>2690</v>
      </c>
      <c r="E1923" t="s">
        <v>769</v>
      </c>
      <c r="F1923" t="s">
        <v>2866</v>
      </c>
      <c r="G1923" t="s">
        <v>39</v>
      </c>
      <c r="H1923" t="s">
        <v>49</v>
      </c>
      <c r="I1923" t="s">
        <v>2692</v>
      </c>
      <c r="J1923" s="1">
        <v>7</v>
      </c>
      <c r="K1923" t="s">
        <v>2867</v>
      </c>
      <c r="L1923" t="s">
        <v>2868</v>
      </c>
      <c r="M1923" t="s">
        <v>2869</v>
      </c>
      <c r="N1923" s="126"/>
      <c r="Q1923" t="s">
        <v>2872</v>
      </c>
      <c r="R1923" t="s">
        <v>18914</v>
      </c>
      <c r="S1923" s="120">
        <v>0.6</v>
      </c>
      <c r="U1923"/>
    </row>
    <row r="1924" spans="1:21">
      <c r="A1924">
        <v>1923</v>
      </c>
      <c r="B1924" s="1" t="s">
        <v>2873</v>
      </c>
      <c r="C1924" s="1" t="s">
        <v>47</v>
      </c>
      <c r="D1924" s="1" t="s">
        <v>2690</v>
      </c>
      <c r="E1924" t="s">
        <v>769</v>
      </c>
      <c r="F1924" t="s">
        <v>2866</v>
      </c>
      <c r="G1924" t="s">
        <v>39</v>
      </c>
      <c r="H1924" t="s">
        <v>49</v>
      </c>
      <c r="I1924" t="s">
        <v>2692</v>
      </c>
      <c r="J1924" s="1">
        <v>7</v>
      </c>
      <c r="K1924" t="s">
        <v>2867</v>
      </c>
      <c r="L1924" t="s">
        <v>2868</v>
      </c>
      <c r="M1924" t="s">
        <v>2869</v>
      </c>
      <c r="N1924" s="126">
        <v>0.01</v>
      </c>
      <c r="Q1924" t="s">
        <v>2873</v>
      </c>
      <c r="R1924" t="s">
        <v>18914</v>
      </c>
      <c r="S1924" s="120">
        <v>0.6</v>
      </c>
      <c r="U1924"/>
    </row>
    <row r="1925" spans="1:21">
      <c r="A1925">
        <v>1924</v>
      </c>
      <c r="B1925" s="1" t="s">
        <v>2874</v>
      </c>
      <c r="C1925" s="1" t="s">
        <v>47</v>
      </c>
      <c r="D1925" s="1" t="s">
        <v>2690</v>
      </c>
      <c r="E1925" t="s">
        <v>769</v>
      </c>
      <c r="F1925" t="s">
        <v>2866</v>
      </c>
      <c r="G1925" t="s">
        <v>39</v>
      </c>
      <c r="H1925" t="s">
        <v>49</v>
      </c>
      <c r="I1925" t="s">
        <v>2692</v>
      </c>
      <c r="J1925" s="1">
        <v>7</v>
      </c>
      <c r="K1925" t="s">
        <v>2867</v>
      </c>
      <c r="L1925" t="s">
        <v>2868</v>
      </c>
      <c r="M1925" t="s">
        <v>2869</v>
      </c>
      <c r="N1925" s="126"/>
      <c r="Q1925" t="s">
        <v>2874</v>
      </c>
      <c r="R1925" t="s">
        <v>18914</v>
      </c>
      <c r="S1925" s="120">
        <v>0.6</v>
      </c>
      <c r="U1925"/>
    </row>
    <row r="1926" spans="1:21">
      <c r="A1926">
        <v>1925</v>
      </c>
      <c r="B1926" s="1" t="s">
        <v>2722</v>
      </c>
      <c r="C1926" s="1" t="s">
        <v>47</v>
      </c>
      <c r="D1926" s="1" t="s">
        <v>2690</v>
      </c>
      <c r="E1926" t="s">
        <v>769</v>
      </c>
      <c r="F1926" t="s">
        <v>2866</v>
      </c>
      <c r="G1926" t="s">
        <v>39</v>
      </c>
      <c r="H1926" t="s">
        <v>49</v>
      </c>
      <c r="I1926" t="s">
        <v>2692</v>
      </c>
      <c r="J1926" s="1">
        <v>7</v>
      </c>
      <c r="K1926" t="s">
        <v>2867</v>
      </c>
      <c r="L1926" t="s">
        <v>2868</v>
      </c>
      <c r="M1926" t="s">
        <v>2869</v>
      </c>
      <c r="N1926" s="126"/>
      <c r="Q1926" t="s">
        <v>2722</v>
      </c>
      <c r="R1926" t="s">
        <v>18914</v>
      </c>
      <c r="S1926" s="120">
        <v>0.6</v>
      </c>
      <c r="U1926"/>
    </row>
    <row r="1927" spans="1:21">
      <c r="A1927">
        <v>1926</v>
      </c>
      <c r="B1927" s="1" t="s">
        <v>2875</v>
      </c>
      <c r="C1927" s="1" t="s">
        <v>164</v>
      </c>
      <c r="D1927" s="1" t="s">
        <v>2690</v>
      </c>
      <c r="E1927" t="s">
        <v>769</v>
      </c>
      <c r="F1927" t="s">
        <v>2876</v>
      </c>
      <c r="G1927" t="s">
        <v>39</v>
      </c>
      <c r="H1927" t="s">
        <v>166</v>
      </c>
      <c r="I1927" t="s">
        <v>2692</v>
      </c>
      <c r="J1927" s="1">
        <v>7</v>
      </c>
      <c r="K1927" t="s">
        <v>2876</v>
      </c>
      <c r="L1927" t="s">
        <v>2877</v>
      </c>
      <c r="M1927" t="s">
        <v>2878</v>
      </c>
      <c r="N1927" s="126"/>
      <c r="Q1927" t="s">
        <v>2875</v>
      </c>
      <c r="R1927" t="s">
        <v>18915</v>
      </c>
      <c r="S1927" s="120">
        <v>0.6</v>
      </c>
      <c r="U1927"/>
    </row>
    <row r="1928" spans="1:21">
      <c r="A1928">
        <v>1927</v>
      </c>
      <c r="B1928" s="1" t="s">
        <v>2879</v>
      </c>
      <c r="C1928" s="1" t="s">
        <v>593</v>
      </c>
      <c r="D1928" s="1" t="s">
        <v>2690</v>
      </c>
      <c r="E1928" t="s">
        <v>769</v>
      </c>
      <c r="F1928" t="s">
        <v>2880</v>
      </c>
      <c r="G1928" t="s">
        <v>39</v>
      </c>
      <c r="H1928" t="s">
        <v>595</v>
      </c>
      <c r="I1928" t="s">
        <v>2692</v>
      </c>
      <c r="J1928" s="1">
        <v>7</v>
      </c>
      <c r="K1928" t="s">
        <v>2880</v>
      </c>
      <c r="L1928" t="s">
        <v>2881</v>
      </c>
      <c r="M1928" t="s">
        <v>2882</v>
      </c>
      <c r="N1928" s="126"/>
      <c r="Q1928" t="s">
        <v>2879</v>
      </c>
      <c r="R1928" t="s">
        <v>18916</v>
      </c>
      <c r="S1928" s="120">
        <v>0.6</v>
      </c>
      <c r="U1928"/>
    </row>
    <row r="1929" spans="1:21">
      <c r="A1929">
        <v>1928</v>
      </c>
      <c r="B1929" s="1" t="s">
        <v>2883</v>
      </c>
      <c r="C1929" s="1" t="s">
        <v>593</v>
      </c>
      <c r="D1929" s="1" t="s">
        <v>2690</v>
      </c>
      <c r="E1929" t="s">
        <v>769</v>
      </c>
      <c r="F1929" t="s">
        <v>2880</v>
      </c>
      <c r="G1929" t="s">
        <v>39</v>
      </c>
      <c r="H1929" t="s">
        <v>595</v>
      </c>
      <c r="I1929" t="s">
        <v>2692</v>
      </c>
      <c r="J1929" s="1">
        <v>7</v>
      </c>
      <c r="K1929" t="s">
        <v>2880</v>
      </c>
      <c r="L1929" t="s">
        <v>2881</v>
      </c>
      <c r="M1929" t="s">
        <v>2882</v>
      </c>
      <c r="N1929" s="126"/>
      <c r="Q1929" t="s">
        <v>2883</v>
      </c>
      <c r="R1929" t="s">
        <v>18916</v>
      </c>
      <c r="S1929" s="120">
        <v>0.6</v>
      </c>
      <c r="U1929"/>
    </row>
    <row r="1930" spans="1:21">
      <c r="A1930">
        <v>1929</v>
      </c>
      <c r="B1930" s="1" t="s">
        <v>2884</v>
      </c>
      <c r="C1930" s="1" t="s">
        <v>36</v>
      </c>
      <c r="D1930" s="1" t="s">
        <v>2690</v>
      </c>
      <c r="E1930" t="s">
        <v>769</v>
      </c>
      <c r="F1930" t="s">
        <v>2885</v>
      </c>
      <c r="G1930" t="s">
        <v>39</v>
      </c>
      <c r="H1930" t="s">
        <v>40</v>
      </c>
      <c r="I1930" t="s">
        <v>2692</v>
      </c>
      <c r="J1930" s="1">
        <v>7</v>
      </c>
      <c r="K1930" t="s">
        <v>2886</v>
      </c>
      <c r="L1930" t="s">
        <v>2887</v>
      </c>
      <c r="M1930" t="s">
        <v>2888</v>
      </c>
      <c r="N1930" s="126"/>
      <c r="Q1930" t="s">
        <v>2884</v>
      </c>
      <c r="R1930" t="s">
        <v>18917</v>
      </c>
      <c r="S1930" s="120">
        <v>0.6</v>
      </c>
      <c r="U1930"/>
    </row>
    <row r="1931" spans="1:21">
      <c r="A1931">
        <v>1930</v>
      </c>
      <c r="B1931" s="1" t="s">
        <v>2889</v>
      </c>
      <c r="C1931" s="1" t="s">
        <v>201</v>
      </c>
      <c r="D1931" s="1" t="s">
        <v>2690</v>
      </c>
      <c r="E1931" t="s">
        <v>769</v>
      </c>
      <c r="F1931" t="s">
        <v>2890</v>
      </c>
      <c r="G1931" t="s">
        <v>39</v>
      </c>
      <c r="H1931" t="s">
        <v>203</v>
      </c>
      <c r="I1931" t="s">
        <v>2692</v>
      </c>
      <c r="J1931" s="1">
        <v>7</v>
      </c>
      <c r="K1931" t="s">
        <v>2890</v>
      </c>
      <c r="L1931" t="s">
        <v>2891</v>
      </c>
      <c r="M1931" t="s">
        <v>2892</v>
      </c>
      <c r="N1931" s="126"/>
      <c r="Q1931" t="s">
        <v>2889</v>
      </c>
      <c r="R1931" t="s">
        <v>18918</v>
      </c>
      <c r="S1931" s="120">
        <v>0.6</v>
      </c>
      <c r="U1931"/>
    </row>
    <row r="1932" spans="1:21">
      <c r="A1932">
        <v>1931</v>
      </c>
      <c r="B1932" s="1" t="s">
        <v>2893</v>
      </c>
      <c r="C1932" s="1" t="s">
        <v>201</v>
      </c>
      <c r="D1932" s="1" t="s">
        <v>2690</v>
      </c>
      <c r="E1932" t="s">
        <v>769</v>
      </c>
      <c r="F1932" t="s">
        <v>2890</v>
      </c>
      <c r="G1932" t="s">
        <v>39</v>
      </c>
      <c r="H1932" t="s">
        <v>203</v>
      </c>
      <c r="I1932" t="s">
        <v>2692</v>
      </c>
      <c r="J1932" s="1">
        <v>7</v>
      </c>
      <c r="K1932" t="s">
        <v>2890</v>
      </c>
      <c r="L1932" t="s">
        <v>2891</v>
      </c>
      <c r="M1932" t="s">
        <v>2892</v>
      </c>
      <c r="N1932" s="126">
        <v>0.01</v>
      </c>
      <c r="Q1932" t="s">
        <v>2893</v>
      </c>
      <c r="R1932" t="s">
        <v>18918</v>
      </c>
      <c r="S1932" s="120">
        <v>0.6</v>
      </c>
      <c r="U1932"/>
    </row>
    <row r="1933" spans="1:21">
      <c r="A1933">
        <v>1932</v>
      </c>
      <c r="B1933" s="1" t="s">
        <v>2894</v>
      </c>
      <c r="C1933" s="1" t="s">
        <v>201</v>
      </c>
      <c r="D1933" s="1" t="s">
        <v>2690</v>
      </c>
      <c r="E1933" t="s">
        <v>769</v>
      </c>
      <c r="F1933" t="s">
        <v>2890</v>
      </c>
      <c r="G1933" t="s">
        <v>39</v>
      </c>
      <c r="H1933" t="s">
        <v>203</v>
      </c>
      <c r="I1933" t="s">
        <v>2692</v>
      </c>
      <c r="J1933" s="1">
        <v>7</v>
      </c>
      <c r="K1933" t="s">
        <v>2890</v>
      </c>
      <c r="L1933" t="s">
        <v>2891</v>
      </c>
      <c r="M1933" t="s">
        <v>2892</v>
      </c>
      <c r="N1933" s="126"/>
      <c r="Q1933" t="s">
        <v>2894</v>
      </c>
      <c r="R1933" t="s">
        <v>18918</v>
      </c>
      <c r="S1933" s="120">
        <v>0.6</v>
      </c>
      <c r="U1933"/>
    </row>
    <row r="1934" spans="1:21">
      <c r="A1934">
        <v>1933</v>
      </c>
      <c r="B1934" s="1" t="s">
        <v>2895</v>
      </c>
      <c r="C1934" s="1" t="s">
        <v>201</v>
      </c>
      <c r="D1934" s="1" t="s">
        <v>2690</v>
      </c>
      <c r="E1934" t="s">
        <v>769</v>
      </c>
      <c r="F1934" t="s">
        <v>2890</v>
      </c>
      <c r="G1934" t="s">
        <v>39</v>
      </c>
      <c r="H1934" t="s">
        <v>203</v>
      </c>
      <c r="I1934" t="s">
        <v>2692</v>
      </c>
      <c r="J1934" s="1">
        <v>7</v>
      </c>
      <c r="K1934" t="s">
        <v>2890</v>
      </c>
      <c r="L1934" t="s">
        <v>2891</v>
      </c>
      <c r="M1934" t="s">
        <v>2892</v>
      </c>
      <c r="N1934" s="126"/>
      <c r="Q1934" t="s">
        <v>2895</v>
      </c>
      <c r="R1934" t="s">
        <v>18918</v>
      </c>
      <c r="S1934" s="120">
        <v>0.6</v>
      </c>
      <c r="U1934"/>
    </row>
    <row r="1935" spans="1:21">
      <c r="A1935">
        <v>1934</v>
      </c>
      <c r="B1935" s="1" t="s">
        <v>2896</v>
      </c>
      <c r="C1935" s="1" t="s">
        <v>201</v>
      </c>
      <c r="D1935" s="1" t="s">
        <v>2690</v>
      </c>
      <c r="E1935" t="s">
        <v>769</v>
      </c>
      <c r="F1935" t="s">
        <v>2890</v>
      </c>
      <c r="G1935" t="s">
        <v>39</v>
      </c>
      <c r="H1935" t="s">
        <v>203</v>
      </c>
      <c r="I1935" t="s">
        <v>2692</v>
      </c>
      <c r="J1935" s="1">
        <v>7</v>
      </c>
      <c r="K1935" t="s">
        <v>2890</v>
      </c>
      <c r="L1935" t="s">
        <v>2891</v>
      </c>
      <c r="M1935" t="s">
        <v>2892</v>
      </c>
      <c r="N1935" s="126">
        <v>0.01</v>
      </c>
      <c r="Q1935" t="s">
        <v>2896</v>
      </c>
      <c r="R1935" t="s">
        <v>18918</v>
      </c>
      <c r="S1935" s="120">
        <v>0.6</v>
      </c>
      <c r="U1935"/>
    </row>
    <row r="1936" spans="1:21">
      <c r="A1936">
        <v>1935</v>
      </c>
      <c r="B1936" s="1" t="s">
        <v>2897</v>
      </c>
      <c r="C1936" s="1" t="s">
        <v>72</v>
      </c>
      <c r="D1936" s="1" t="s">
        <v>2898</v>
      </c>
      <c r="E1936" t="s">
        <v>38</v>
      </c>
      <c r="F1936" t="s">
        <v>2899</v>
      </c>
      <c r="G1936" t="s">
        <v>39</v>
      </c>
      <c r="H1936" t="s">
        <v>74</v>
      </c>
      <c r="I1936" t="s">
        <v>2900</v>
      </c>
      <c r="J1936" s="1">
        <v>1</v>
      </c>
      <c r="K1936" t="s">
        <v>2899</v>
      </c>
      <c r="L1936" t="s">
        <v>2901</v>
      </c>
      <c r="M1936" t="s">
        <v>2902</v>
      </c>
      <c r="N1936" s="126"/>
      <c r="Q1936" t="s">
        <v>2897</v>
      </c>
      <c r="R1936" t="s">
        <v>18919</v>
      </c>
      <c r="S1936" s="120">
        <v>0.6</v>
      </c>
      <c r="U1936"/>
    </row>
    <row r="1937" spans="1:21">
      <c r="A1937">
        <v>1936</v>
      </c>
      <c r="B1937" s="1" t="s">
        <v>2903</v>
      </c>
      <c r="C1937" s="1" t="s">
        <v>72</v>
      </c>
      <c r="D1937" s="1" t="s">
        <v>2898</v>
      </c>
      <c r="E1937" t="s">
        <v>38</v>
      </c>
      <c r="F1937" t="s">
        <v>2899</v>
      </c>
      <c r="G1937" t="s">
        <v>39</v>
      </c>
      <c r="H1937" t="s">
        <v>74</v>
      </c>
      <c r="I1937" t="s">
        <v>2900</v>
      </c>
      <c r="J1937" s="1">
        <v>1</v>
      </c>
      <c r="K1937" t="s">
        <v>2899</v>
      </c>
      <c r="L1937" t="s">
        <v>2901</v>
      </c>
      <c r="M1937" t="s">
        <v>2902</v>
      </c>
      <c r="N1937" s="126"/>
      <c r="Q1937" t="s">
        <v>2903</v>
      </c>
      <c r="R1937" t="s">
        <v>18919</v>
      </c>
      <c r="S1937" s="120">
        <v>0.6</v>
      </c>
      <c r="U1937"/>
    </row>
    <row r="1938" spans="1:21">
      <c r="A1938">
        <v>1937</v>
      </c>
      <c r="B1938" s="1" t="s">
        <v>2904</v>
      </c>
      <c r="C1938" s="1" t="s">
        <v>72</v>
      </c>
      <c r="D1938" s="1" t="s">
        <v>2898</v>
      </c>
      <c r="E1938" t="s">
        <v>38</v>
      </c>
      <c r="F1938" t="s">
        <v>2899</v>
      </c>
      <c r="G1938" t="s">
        <v>39</v>
      </c>
      <c r="H1938" t="s">
        <v>74</v>
      </c>
      <c r="I1938" t="s">
        <v>2900</v>
      </c>
      <c r="J1938" s="1">
        <v>1</v>
      </c>
      <c r="K1938" t="s">
        <v>2899</v>
      </c>
      <c r="L1938" t="s">
        <v>2901</v>
      </c>
      <c r="M1938" t="s">
        <v>2902</v>
      </c>
      <c r="N1938" s="126"/>
      <c r="Q1938" t="s">
        <v>2904</v>
      </c>
      <c r="R1938" t="s">
        <v>18919</v>
      </c>
      <c r="S1938" s="120">
        <v>0.6</v>
      </c>
      <c r="U1938"/>
    </row>
    <row r="1939" spans="1:21">
      <c r="A1939">
        <v>1938</v>
      </c>
      <c r="B1939" s="1" t="s">
        <v>763</v>
      </c>
      <c r="C1939" s="1" t="s">
        <v>72</v>
      </c>
      <c r="D1939" s="1" t="s">
        <v>2898</v>
      </c>
      <c r="E1939" t="s">
        <v>38</v>
      </c>
      <c r="F1939" t="s">
        <v>2899</v>
      </c>
      <c r="G1939" t="s">
        <v>39</v>
      </c>
      <c r="H1939" t="s">
        <v>74</v>
      </c>
      <c r="I1939" t="s">
        <v>2900</v>
      </c>
      <c r="J1939" s="1">
        <v>1</v>
      </c>
      <c r="K1939" t="s">
        <v>2899</v>
      </c>
      <c r="L1939" t="s">
        <v>2901</v>
      </c>
      <c r="M1939" t="s">
        <v>2902</v>
      </c>
      <c r="N1939" s="126"/>
      <c r="Q1939" t="s">
        <v>763</v>
      </c>
      <c r="R1939" t="s">
        <v>18919</v>
      </c>
      <c r="S1939" s="120">
        <v>0.6</v>
      </c>
      <c r="U1939"/>
    </row>
    <row r="1940" spans="1:21">
      <c r="A1940">
        <v>1939</v>
      </c>
      <c r="B1940" s="1" t="s">
        <v>2898</v>
      </c>
      <c r="C1940" s="1" t="s">
        <v>78</v>
      </c>
      <c r="D1940" s="1" t="s">
        <v>2898</v>
      </c>
      <c r="E1940" t="s">
        <v>38</v>
      </c>
      <c r="F1940" t="s">
        <v>2905</v>
      </c>
      <c r="G1940" t="s">
        <v>39</v>
      </c>
      <c r="H1940" t="s">
        <v>80</v>
      </c>
      <c r="I1940" t="s">
        <v>2900</v>
      </c>
      <c r="J1940" s="1">
        <v>1</v>
      </c>
      <c r="K1940" t="s">
        <v>2905</v>
      </c>
      <c r="L1940" t="s">
        <v>2906</v>
      </c>
      <c r="M1940" t="s">
        <v>2907</v>
      </c>
      <c r="N1940" s="126"/>
      <c r="Q1940" t="s">
        <v>2898</v>
      </c>
      <c r="R1940" t="s">
        <v>18920</v>
      </c>
      <c r="S1940" s="120">
        <v>0.6</v>
      </c>
      <c r="U1940"/>
    </row>
    <row r="1941" spans="1:21">
      <c r="A1941">
        <v>1940</v>
      </c>
      <c r="B1941" s="1" t="s">
        <v>1478</v>
      </c>
      <c r="C1941" s="1" t="s">
        <v>78</v>
      </c>
      <c r="D1941" s="1" t="s">
        <v>2898</v>
      </c>
      <c r="E1941" t="s">
        <v>38</v>
      </c>
      <c r="F1941" t="s">
        <v>2905</v>
      </c>
      <c r="G1941" t="s">
        <v>39</v>
      </c>
      <c r="H1941" t="s">
        <v>80</v>
      </c>
      <c r="I1941" t="s">
        <v>2900</v>
      </c>
      <c r="J1941" s="1">
        <v>1</v>
      </c>
      <c r="K1941" t="s">
        <v>2905</v>
      </c>
      <c r="L1941" t="s">
        <v>2906</v>
      </c>
      <c r="M1941" t="s">
        <v>2907</v>
      </c>
      <c r="N1941" s="126"/>
      <c r="Q1941" t="s">
        <v>1478</v>
      </c>
      <c r="R1941" t="s">
        <v>18920</v>
      </c>
      <c r="S1941" s="120">
        <v>0.6</v>
      </c>
      <c r="U1941"/>
    </row>
    <row r="1942" spans="1:21">
      <c r="A1942">
        <v>1941</v>
      </c>
      <c r="B1942" s="1" t="s">
        <v>2908</v>
      </c>
      <c r="C1942" s="1" t="s">
        <v>78</v>
      </c>
      <c r="D1942" s="1" t="s">
        <v>2898</v>
      </c>
      <c r="E1942" t="s">
        <v>38</v>
      </c>
      <c r="F1942" t="s">
        <v>2905</v>
      </c>
      <c r="G1942" t="s">
        <v>39</v>
      </c>
      <c r="H1942" t="s">
        <v>80</v>
      </c>
      <c r="I1942" t="s">
        <v>2900</v>
      </c>
      <c r="J1942" s="1">
        <v>1</v>
      </c>
      <c r="K1942" t="s">
        <v>2905</v>
      </c>
      <c r="L1942" t="s">
        <v>2906</v>
      </c>
      <c r="M1942" t="s">
        <v>2907</v>
      </c>
      <c r="N1942" s="126"/>
      <c r="Q1942" t="s">
        <v>2908</v>
      </c>
      <c r="R1942" t="s">
        <v>18920</v>
      </c>
      <c r="S1942" s="120">
        <v>0.6</v>
      </c>
      <c r="U1942"/>
    </row>
    <row r="1943" spans="1:21">
      <c r="A1943">
        <v>1942</v>
      </c>
      <c r="B1943" s="1" t="s">
        <v>2909</v>
      </c>
      <c r="C1943" s="1" t="s">
        <v>78</v>
      </c>
      <c r="D1943" s="1" t="s">
        <v>2898</v>
      </c>
      <c r="E1943" t="s">
        <v>38</v>
      </c>
      <c r="F1943" t="s">
        <v>2905</v>
      </c>
      <c r="G1943" t="s">
        <v>39</v>
      </c>
      <c r="H1943" t="s">
        <v>80</v>
      </c>
      <c r="I1943" t="s">
        <v>2900</v>
      </c>
      <c r="J1943" s="1">
        <v>1</v>
      </c>
      <c r="K1943" t="s">
        <v>2905</v>
      </c>
      <c r="L1943" t="s">
        <v>2906</v>
      </c>
      <c r="M1943" t="s">
        <v>2907</v>
      </c>
      <c r="N1943" s="126"/>
      <c r="Q1943" t="s">
        <v>2909</v>
      </c>
      <c r="R1943" t="s">
        <v>18920</v>
      </c>
      <c r="S1943" s="120">
        <v>0.6</v>
      </c>
      <c r="U1943"/>
    </row>
    <row r="1944" spans="1:21">
      <c r="A1944">
        <v>1943</v>
      </c>
      <c r="B1944" s="1" t="s">
        <v>2910</v>
      </c>
      <c r="C1944" s="1" t="s">
        <v>78</v>
      </c>
      <c r="D1944" s="1" t="s">
        <v>2898</v>
      </c>
      <c r="E1944" t="s">
        <v>38</v>
      </c>
      <c r="F1944" t="s">
        <v>2905</v>
      </c>
      <c r="G1944" t="s">
        <v>39</v>
      </c>
      <c r="H1944" t="s">
        <v>80</v>
      </c>
      <c r="I1944" t="s">
        <v>2900</v>
      </c>
      <c r="J1944" s="1">
        <v>1</v>
      </c>
      <c r="K1944" t="s">
        <v>2905</v>
      </c>
      <c r="L1944" t="s">
        <v>2906</v>
      </c>
      <c r="M1944" t="s">
        <v>2907</v>
      </c>
      <c r="N1944" s="126"/>
      <c r="Q1944" t="s">
        <v>2910</v>
      </c>
      <c r="R1944" t="s">
        <v>18920</v>
      </c>
      <c r="S1944" s="120">
        <v>0.6</v>
      </c>
      <c r="U1944"/>
    </row>
    <row r="1945" spans="1:21">
      <c r="A1945">
        <v>1944</v>
      </c>
      <c r="B1945" s="1" t="s">
        <v>2911</v>
      </c>
      <c r="C1945" s="1" t="s">
        <v>78</v>
      </c>
      <c r="D1945" s="1" t="s">
        <v>2898</v>
      </c>
      <c r="E1945" t="s">
        <v>38</v>
      </c>
      <c r="F1945" t="s">
        <v>2905</v>
      </c>
      <c r="G1945" t="s">
        <v>39</v>
      </c>
      <c r="H1945" t="s">
        <v>80</v>
      </c>
      <c r="I1945" t="s">
        <v>2900</v>
      </c>
      <c r="J1945" s="1">
        <v>1</v>
      </c>
      <c r="K1945" t="s">
        <v>2905</v>
      </c>
      <c r="L1945" t="s">
        <v>2906</v>
      </c>
      <c r="M1945" t="s">
        <v>2907</v>
      </c>
      <c r="N1945" s="126"/>
      <c r="Q1945" t="s">
        <v>2911</v>
      </c>
      <c r="R1945" t="s">
        <v>18920</v>
      </c>
      <c r="S1945" s="120">
        <v>0.6</v>
      </c>
      <c r="U1945"/>
    </row>
    <row r="1946" spans="1:21">
      <c r="A1946">
        <v>1945</v>
      </c>
      <c r="B1946" s="1" t="s">
        <v>2912</v>
      </c>
      <c r="C1946" s="1" t="s">
        <v>78</v>
      </c>
      <c r="D1946" s="1" t="s">
        <v>2898</v>
      </c>
      <c r="E1946" t="s">
        <v>38</v>
      </c>
      <c r="F1946" t="s">
        <v>2905</v>
      </c>
      <c r="G1946" t="s">
        <v>39</v>
      </c>
      <c r="H1946" t="s">
        <v>80</v>
      </c>
      <c r="I1946" t="s">
        <v>2900</v>
      </c>
      <c r="J1946" s="1">
        <v>1</v>
      </c>
      <c r="K1946" t="s">
        <v>2905</v>
      </c>
      <c r="L1946" t="s">
        <v>2906</v>
      </c>
      <c r="M1946" t="s">
        <v>2907</v>
      </c>
      <c r="N1946" s="126"/>
      <c r="Q1946" t="s">
        <v>2912</v>
      </c>
      <c r="R1946" t="s">
        <v>18920</v>
      </c>
      <c r="S1946" s="120">
        <v>0.6</v>
      </c>
      <c r="U1946"/>
    </row>
    <row r="1947" spans="1:21">
      <c r="A1947">
        <v>1946</v>
      </c>
      <c r="B1947" s="1" t="s">
        <v>2913</v>
      </c>
      <c r="C1947" s="1" t="s">
        <v>78</v>
      </c>
      <c r="D1947" s="1" t="s">
        <v>2898</v>
      </c>
      <c r="E1947" t="s">
        <v>38</v>
      </c>
      <c r="F1947" t="s">
        <v>2905</v>
      </c>
      <c r="G1947" t="s">
        <v>39</v>
      </c>
      <c r="H1947" t="s">
        <v>80</v>
      </c>
      <c r="I1947" t="s">
        <v>2900</v>
      </c>
      <c r="J1947" s="1">
        <v>1</v>
      </c>
      <c r="K1947" t="s">
        <v>2905</v>
      </c>
      <c r="L1947" t="s">
        <v>2906</v>
      </c>
      <c r="M1947" t="s">
        <v>2907</v>
      </c>
      <c r="N1947" s="126"/>
      <c r="Q1947" t="s">
        <v>2913</v>
      </c>
      <c r="R1947" t="s">
        <v>18920</v>
      </c>
      <c r="S1947" s="120">
        <v>0.6</v>
      </c>
      <c r="U1947"/>
    </row>
    <row r="1948" spans="1:21">
      <c r="A1948">
        <v>1947</v>
      </c>
      <c r="B1948" s="1" t="s">
        <v>2914</v>
      </c>
      <c r="C1948" s="1" t="s">
        <v>78</v>
      </c>
      <c r="D1948" s="1" t="s">
        <v>2898</v>
      </c>
      <c r="E1948" t="s">
        <v>38</v>
      </c>
      <c r="F1948" t="s">
        <v>2905</v>
      </c>
      <c r="G1948" t="s">
        <v>39</v>
      </c>
      <c r="H1948" t="s">
        <v>80</v>
      </c>
      <c r="I1948" t="s">
        <v>2900</v>
      </c>
      <c r="J1948" s="1">
        <v>1</v>
      </c>
      <c r="K1948" t="s">
        <v>2905</v>
      </c>
      <c r="L1948" t="s">
        <v>2906</v>
      </c>
      <c r="M1948" t="s">
        <v>2907</v>
      </c>
      <c r="N1948" s="126"/>
      <c r="Q1948" t="s">
        <v>2914</v>
      </c>
      <c r="R1948" t="s">
        <v>18920</v>
      </c>
      <c r="S1948" s="120">
        <v>0.6</v>
      </c>
      <c r="U1948"/>
    </row>
    <row r="1949" spans="1:21">
      <c r="A1949">
        <v>1948</v>
      </c>
      <c r="B1949" s="1" t="s">
        <v>2915</v>
      </c>
      <c r="C1949" s="1" t="s">
        <v>78</v>
      </c>
      <c r="D1949" s="1" t="s">
        <v>2898</v>
      </c>
      <c r="E1949" t="s">
        <v>38</v>
      </c>
      <c r="F1949" t="s">
        <v>2905</v>
      </c>
      <c r="G1949" t="s">
        <v>39</v>
      </c>
      <c r="H1949" t="s">
        <v>80</v>
      </c>
      <c r="I1949" t="s">
        <v>2900</v>
      </c>
      <c r="J1949" s="1">
        <v>1</v>
      </c>
      <c r="K1949" t="s">
        <v>2905</v>
      </c>
      <c r="L1949" t="s">
        <v>2906</v>
      </c>
      <c r="M1949" t="s">
        <v>2907</v>
      </c>
      <c r="N1949" s="126"/>
      <c r="Q1949" t="s">
        <v>2915</v>
      </c>
      <c r="R1949" t="s">
        <v>18920</v>
      </c>
      <c r="S1949" s="120">
        <v>0.6</v>
      </c>
      <c r="U1949"/>
    </row>
    <row r="1950" spans="1:21">
      <c r="A1950">
        <v>1949</v>
      </c>
      <c r="B1950" s="1" t="s">
        <v>2916</v>
      </c>
      <c r="C1950" s="1" t="s">
        <v>78</v>
      </c>
      <c r="D1950" s="1" t="s">
        <v>2898</v>
      </c>
      <c r="E1950" t="s">
        <v>38</v>
      </c>
      <c r="F1950" t="s">
        <v>2905</v>
      </c>
      <c r="G1950" t="s">
        <v>39</v>
      </c>
      <c r="H1950" t="s">
        <v>80</v>
      </c>
      <c r="I1950" t="s">
        <v>2900</v>
      </c>
      <c r="J1950" s="1">
        <v>1</v>
      </c>
      <c r="K1950" t="s">
        <v>2905</v>
      </c>
      <c r="L1950" t="s">
        <v>2906</v>
      </c>
      <c r="M1950" t="s">
        <v>2907</v>
      </c>
      <c r="N1950" s="126">
        <v>0.01</v>
      </c>
      <c r="Q1950" t="s">
        <v>2916</v>
      </c>
      <c r="R1950" t="s">
        <v>18920</v>
      </c>
      <c r="S1950" s="120">
        <v>0.6</v>
      </c>
      <c r="U1950"/>
    </row>
    <row r="1951" spans="1:21">
      <c r="A1951">
        <v>1950</v>
      </c>
      <c r="B1951" s="1" t="s">
        <v>2917</v>
      </c>
      <c r="C1951" s="1" t="s">
        <v>78</v>
      </c>
      <c r="D1951" s="1" t="s">
        <v>2898</v>
      </c>
      <c r="E1951" t="s">
        <v>38</v>
      </c>
      <c r="F1951" t="s">
        <v>2905</v>
      </c>
      <c r="G1951" t="s">
        <v>39</v>
      </c>
      <c r="H1951" t="s">
        <v>80</v>
      </c>
      <c r="I1951" t="s">
        <v>2900</v>
      </c>
      <c r="J1951" s="1">
        <v>1</v>
      </c>
      <c r="K1951" t="s">
        <v>2905</v>
      </c>
      <c r="L1951" t="s">
        <v>2906</v>
      </c>
      <c r="M1951" t="s">
        <v>2907</v>
      </c>
      <c r="N1951" s="126"/>
      <c r="Q1951" t="s">
        <v>2917</v>
      </c>
      <c r="R1951" t="s">
        <v>18920</v>
      </c>
      <c r="S1951" s="120">
        <v>0.6</v>
      </c>
      <c r="U1951"/>
    </row>
    <row r="1952" spans="1:21">
      <c r="A1952">
        <v>1951</v>
      </c>
      <c r="B1952" s="1" t="s">
        <v>2918</v>
      </c>
      <c r="C1952" s="1" t="s">
        <v>78</v>
      </c>
      <c r="D1952" s="1" t="s">
        <v>2898</v>
      </c>
      <c r="E1952" t="s">
        <v>38</v>
      </c>
      <c r="F1952" t="s">
        <v>2905</v>
      </c>
      <c r="G1952" t="s">
        <v>39</v>
      </c>
      <c r="H1952" t="s">
        <v>80</v>
      </c>
      <c r="I1952" t="s">
        <v>2900</v>
      </c>
      <c r="J1952" s="1">
        <v>1</v>
      </c>
      <c r="K1952" t="s">
        <v>2905</v>
      </c>
      <c r="L1952" t="s">
        <v>2906</v>
      </c>
      <c r="M1952" t="s">
        <v>2907</v>
      </c>
      <c r="N1952" s="126"/>
      <c r="Q1952" t="s">
        <v>2918</v>
      </c>
      <c r="R1952" t="s">
        <v>18920</v>
      </c>
      <c r="S1952" s="120">
        <v>0.6</v>
      </c>
      <c r="U1952"/>
    </row>
    <row r="1953" spans="1:21">
      <c r="A1953">
        <v>1952</v>
      </c>
      <c r="B1953" s="1" t="s">
        <v>2919</v>
      </c>
      <c r="C1953" s="1" t="s">
        <v>87</v>
      </c>
      <c r="D1953" s="1" t="s">
        <v>2898</v>
      </c>
      <c r="E1953" t="s">
        <v>38</v>
      </c>
      <c r="F1953" t="s">
        <v>2920</v>
      </c>
      <c r="G1953" t="s">
        <v>39</v>
      </c>
      <c r="H1953" t="s">
        <v>89</v>
      </c>
      <c r="I1953" t="s">
        <v>2900</v>
      </c>
      <c r="J1953" s="1">
        <v>1</v>
      </c>
      <c r="K1953" t="s">
        <v>2920</v>
      </c>
      <c r="L1953" t="s">
        <v>2921</v>
      </c>
      <c r="M1953" t="s">
        <v>2922</v>
      </c>
      <c r="N1953" s="126"/>
      <c r="Q1953" t="s">
        <v>2919</v>
      </c>
      <c r="R1953" t="s">
        <v>18921</v>
      </c>
      <c r="S1953" s="120">
        <v>0.6</v>
      </c>
      <c r="U1953"/>
    </row>
    <row r="1954" spans="1:21">
      <c r="A1954">
        <v>1953</v>
      </c>
      <c r="B1954" s="1" t="s">
        <v>2923</v>
      </c>
      <c r="C1954" s="1" t="s">
        <v>87</v>
      </c>
      <c r="D1954" s="1" t="s">
        <v>2898</v>
      </c>
      <c r="E1954" t="s">
        <v>38</v>
      </c>
      <c r="F1954" t="s">
        <v>2920</v>
      </c>
      <c r="G1954" t="s">
        <v>39</v>
      </c>
      <c r="H1954" t="s">
        <v>89</v>
      </c>
      <c r="I1954" t="s">
        <v>2900</v>
      </c>
      <c r="J1954" s="1">
        <v>1</v>
      </c>
      <c r="K1954" t="s">
        <v>2920</v>
      </c>
      <c r="L1954" t="s">
        <v>2921</v>
      </c>
      <c r="M1954" t="s">
        <v>2922</v>
      </c>
      <c r="N1954" s="126"/>
      <c r="Q1954" t="s">
        <v>2923</v>
      </c>
      <c r="R1954" t="s">
        <v>18921</v>
      </c>
      <c r="S1954" s="120">
        <v>0.6</v>
      </c>
      <c r="U1954"/>
    </row>
    <row r="1955" spans="1:21">
      <c r="A1955">
        <v>1954</v>
      </c>
      <c r="B1955" s="1" t="s">
        <v>2924</v>
      </c>
      <c r="C1955" s="1" t="s">
        <v>105</v>
      </c>
      <c r="D1955" s="1" t="s">
        <v>2898</v>
      </c>
      <c r="E1955" t="s">
        <v>38</v>
      </c>
      <c r="F1955" t="s">
        <v>2925</v>
      </c>
      <c r="G1955" t="s">
        <v>39</v>
      </c>
      <c r="H1955" t="s">
        <v>107</v>
      </c>
      <c r="I1955" t="s">
        <v>2900</v>
      </c>
      <c r="J1955" s="1">
        <v>1</v>
      </c>
      <c r="K1955" t="s">
        <v>2925</v>
      </c>
      <c r="L1955" t="s">
        <v>2926</v>
      </c>
      <c r="M1955" t="s">
        <v>2927</v>
      </c>
      <c r="N1955" s="126"/>
      <c r="Q1955" t="s">
        <v>2924</v>
      </c>
      <c r="R1955" t="s">
        <v>18922</v>
      </c>
      <c r="S1955" s="120">
        <v>0.6</v>
      </c>
      <c r="U1955"/>
    </row>
    <row r="1956" spans="1:21">
      <c r="A1956">
        <v>1955</v>
      </c>
      <c r="B1956" s="1" t="s">
        <v>1522</v>
      </c>
      <c r="C1956" s="1" t="s">
        <v>105</v>
      </c>
      <c r="D1956" s="1" t="s">
        <v>2898</v>
      </c>
      <c r="E1956" t="s">
        <v>38</v>
      </c>
      <c r="F1956" t="s">
        <v>2925</v>
      </c>
      <c r="G1956" t="s">
        <v>39</v>
      </c>
      <c r="H1956" t="s">
        <v>107</v>
      </c>
      <c r="I1956" t="s">
        <v>2900</v>
      </c>
      <c r="J1956" s="1">
        <v>1</v>
      </c>
      <c r="K1956" t="s">
        <v>2925</v>
      </c>
      <c r="L1956" t="s">
        <v>2926</v>
      </c>
      <c r="M1956" t="s">
        <v>2927</v>
      </c>
      <c r="N1956" s="126"/>
      <c r="Q1956" t="s">
        <v>1522</v>
      </c>
      <c r="R1956" t="s">
        <v>18922</v>
      </c>
      <c r="S1956" s="120">
        <v>0.6</v>
      </c>
      <c r="U1956"/>
    </row>
    <row r="1957" spans="1:21">
      <c r="A1957">
        <v>1956</v>
      </c>
      <c r="B1957" s="1" t="s">
        <v>2928</v>
      </c>
      <c r="C1957" s="1" t="s">
        <v>105</v>
      </c>
      <c r="D1957" s="1" t="s">
        <v>2898</v>
      </c>
      <c r="E1957" t="s">
        <v>38</v>
      </c>
      <c r="F1957" t="s">
        <v>2925</v>
      </c>
      <c r="G1957" t="s">
        <v>39</v>
      </c>
      <c r="H1957" t="s">
        <v>107</v>
      </c>
      <c r="I1957" t="s">
        <v>2900</v>
      </c>
      <c r="J1957" s="1">
        <v>1</v>
      </c>
      <c r="K1957" t="s">
        <v>2925</v>
      </c>
      <c r="L1957" t="s">
        <v>2926</v>
      </c>
      <c r="M1957" t="s">
        <v>2927</v>
      </c>
      <c r="N1957" s="126"/>
      <c r="Q1957" t="s">
        <v>2928</v>
      </c>
      <c r="R1957" t="s">
        <v>18922</v>
      </c>
      <c r="S1957" s="120">
        <v>0.6</v>
      </c>
      <c r="U1957"/>
    </row>
    <row r="1958" spans="1:21">
      <c r="A1958">
        <v>1957</v>
      </c>
      <c r="B1958" s="1" t="s">
        <v>2929</v>
      </c>
      <c r="C1958" s="1" t="s">
        <v>105</v>
      </c>
      <c r="D1958" s="1" t="s">
        <v>2898</v>
      </c>
      <c r="E1958" t="s">
        <v>38</v>
      </c>
      <c r="F1958" t="s">
        <v>2925</v>
      </c>
      <c r="G1958" t="s">
        <v>39</v>
      </c>
      <c r="H1958" t="s">
        <v>107</v>
      </c>
      <c r="I1958" t="s">
        <v>2900</v>
      </c>
      <c r="J1958" s="1">
        <v>1</v>
      </c>
      <c r="K1958" t="s">
        <v>2925</v>
      </c>
      <c r="L1958" t="s">
        <v>2926</v>
      </c>
      <c r="M1958" t="s">
        <v>2927</v>
      </c>
      <c r="N1958" s="126"/>
      <c r="Q1958" t="s">
        <v>2929</v>
      </c>
      <c r="R1958" t="s">
        <v>18922</v>
      </c>
      <c r="S1958" s="120">
        <v>0.6</v>
      </c>
      <c r="U1958"/>
    </row>
    <row r="1959" spans="1:21">
      <c r="A1959">
        <v>1958</v>
      </c>
      <c r="B1959" s="1" t="s">
        <v>2930</v>
      </c>
      <c r="C1959" s="1" t="s">
        <v>105</v>
      </c>
      <c r="D1959" s="1" t="s">
        <v>2898</v>
      </c>
      <c r="E1959" t="s">
        <v>38</v>
      </c>
      <c r="F1959" t="s">
        <v>2925</v>
      </c>
      <c r="G1959" t="s">
        <v>39</v>
      </c>
      <c r="H1959" t="s">
        <v>107</v>
      </c>
      <c r="I1959" t="s">
        <v>2900</v>
      </c>
      <c r="J1959" s="1">
        <v>1</v>
      </c>
      <c r="K1959" t="s">
        <v>2925</v>
      </c>
      <c r="L1959" t="s">
        <v>2926</v>
      </c>
      <c r="M1959" t="s">
        <v>2927</v>
      </c>
      <c r="N1959" s="126"/>
      <c r="Q1959" t="s">
        <v>2930</v>
      </c>
      <c r="R1959" t="s">
        <v>18922</v>
      </c>
      <c r="S1959" s="120">
        <v>0.6</v>
      </c>
      <c r="U1959"/>
    </row>
    <row r="1960" spans="1:21">
      <c r="A1960">
        <v>1959</v>
      </c>
      <c r="B1960" s="1" t="s">
        <v>2931</v>
      </c>
      <c r="C1960" s="1" t="s">
        <v>105</v>
      </c>
      <c r="D1960" s="1" t="s">
        <v>2898</v>
      </c>
      <c r="E1960" t="s">
        <v>38</v>
      </c>
      <c r="F1960" t="s">
        <v>2925</v>
      </c>
      <c r="G1960" t="s">
        <v>39</v>
      </c>
      <c r="H1960" t="s">
        <v>107</v>
      </c>
      <c r="I1960" t="s">
        <v>2900</v>
      </c>
      <c r="J1960" s="1">
        <v>1</v>
      </c>
      <c r="K1960" t="s">
        <v>2925</v>
      </c>
      <c r="L1960" t="s">
        <v>2926</v>
      </c>
      <c r="M1960" t="s">
        <v>2927</v>
      </c>
      <c r="N1960" s="126">
        <v>0.01</v>
      </c>
      <c r="Q1960" t="s">
        <v>2931</v>
      </c>
      <c r="R1960" t="s">
        <v>18922</v>
      </c>
      <c r="S1960" s="120">
        <v>0.6</v>
      </c>
      <c r="U1960"/>
    </row>
    <row r="1961" spans="1:21">
      <c r="A1961">
        <v>1960</v>
      </c>
      <c r="B1961" s="1" t="s">
        <v>1230</v>
      </c>
      <c r="C1961" s="1" t="s">
        <v>105</v>
      </c>
      <c r="D1961" s="1" t="s">
        <v>2898</v>
      </c>
      <c r="E1961" t="s">
        <v>38</v>
      </c>
      <c r="F1961" t="s">
        <v>2925</v>
      </c>
      <c r="G1961" t="s">
        <v>39</v>
      </c>
      <c r="H1961" t="s">
        <v>107</v>
      </c>
      <c r="I1961" t="s">
        <v>2900</v>
      </c>
      <c r="J1961" s="1">
        <v>1</v>
      </c>
      <c r="K1961" t="s">
        <v>2925</v>
      </c>
      <c r="L1961" t="s">
        <v>2926</v>
      </c>
      <c r="M1961" t="s">
        <v>2927</v>
      </c>
      <c r="N1961" s="126"/>
      <c r="Q1961" t="s">
        <v>1230</v>
      </c>
      <c r="R1961" t="s">
        <v>18922</v>
      </c>
      <c r="S1961" s="120">
        <v>0.6</v>
      </c>
      <c r="U1961"/>
    </row>
    <row r="1962" spans="1:21">
      <c r="A1962">
        <v>1961</v>
      </c>
      <c r="B1962" s="1" t="s">
        <v>2932</v>
      </c>
      <c r="C1962" s="1" t="s">
        <v>105</v>
      </c>
      <c r="D1962" s="1" t="s">
        <v>2898</v>
      </c>
      <c r="E1962" t="s">
        <v>38</v>
      </c>
      <c r="F1962" t="s">
        <v>2925</v>
      </c>
      <c r="G1962" t="s">
        <v>39</v>
      </c>
      <c r="H1962" t="s">
        <v>107</v>
      </c>
      <c r="I1962" t="s">
        <v>2900</v>
      </c>
      <c r="J1962" s="1">
        <v>1</v>
      </c>
      <c r="K1962" t="s">
        <v>2925</v>
      </c>
      <c r="L1962" t="s">
        <v>2926</v>
      </c>
      <c r="M1962" t="s">
        <v>2927</v>
      </c>
      <c r="N1962" s="126"/>
      <c r="Q1962" t="s">
        <v>2932</v>
      </c>
      <c r="R1962" t="s">
        <v>18922</v>
      </c>
      <c r="S1962" s="120">
        <v>0.6</v>
      </c>
      <c r="U1962"/>
    </row>
    <row r="1963" spans="1:21">
      <c r="A1963">
        <v>1962</v>
      </c>
      <c r="B1963" s="1" t="s">
        <v>2933</v>
      </c>
      <c r="C1963" s="1" t="s">
        <v>121</v>
      </c>
      <c r="D1963" s="1" t="s">
        <v>2898</v>
      </c>
      <c r="E1963" t="s">
        <v>38</v>
      </c>
      <c r="F1963" t="s">
        <v>2934</v>
      </c>
      <c r="G1963" t="s">
        <v>39</v>
      </c>
      <c r="H1963" t="s">
        <v>123</v>
      </c>
      <c r="I1963" t="s">
        <v>2900</v>
      </c>
      <c r="J1963" s="1">
        <v>1</v>
      </c>
      <c r="K1963" t="s">
        <v>2934</v>
      </c>
      <c r="L1963" t="s">
        <v>2935</v>
      </c>
      <c r="M1963" t="s">
        <v>2936</v>
      </c>
      <c r="N1963" s="126"/>
      <c r="Q1963" t="s">
        <v>2933</v>
      </c>
      <c r="R1963" t="s">
        <v>18923</v>
      </c>
      <c r="S1963" s="120">
        <v>0.6</v>
      </c>
      <c r="U1963"/>
    </row>
    <row r="1964" spans="1:21">
      <c r="A1964">
        <v>1963</v>
      </c>
      <c r="B1964" s="1" t="s">
        <v>2119</v>
      </c>
      <c r="C1964" s="1" t="s">
        <v>121</v>
      </c>
      <c r="D1964" s="1" t="s">
        <v>2898</v>
      </c>
      <c r="E1964" t="s">
        <v>38</v>
      </c>
      <c r="F1964" t="s">
        <v>2934</v>
      </c>
      <c r="G1964" t="s">
        <v>39</v>
      </c>
      <c r="H1964" t="s">
        <v>123</v>
      </c>
      <c r="I1964" t="s">
        <v>2900</v>
      </c>
      <c r="J1964" s="1">
        <v>1</v>
      </c>
      <c r="K1964" t="s">
        <v>2934</v>
      </c>
      <c r="L1964" t="s">
        <v>2935</v>
      </c>
      <c r="M1964" t="s">
        <v>2936</v>
      </c>
      <c r="N1964" s="126"/>
      <c r="Q1964" t="s">
        <v>2119</v>
      </c>
      <c r="R1964" t="s">
        <v>18923</v>
      </c>
      <c r="S1964" s="120">
        <v>0.6</v>
      </c>
      <c r="U1964"/>
    </row>
    <row r="1965" spans="1:21">
      <c r="A1965">
        <v>1964</v>
      </c>
      <c r="B1965" s="1" t="s">
        <v>2937</v>
      </c>
      <c r="C1965" s="1" t="s">
        <v>121</v>
      </c>
      <c r="D1965" s="1" t="s">
        <v>2898</v>
      </c>
      <c r="E1965" t="s">
        <v>38</v>
      </c>
      <c r="F1965" t="s">
        <v>2934</v>
      </c>
      <c r="G1965" t="s">
        <v>39</v>
      </c>
      <c r="H1965" t="s">
        <v>123</v>
      </c>
      <c r="I1965" t="s">
        <v>2900</v>
      </c>
      <c r="J1965" s="1">
        <v>1</v>
      </c>
      <c r="K1965" t="s">
        <v>2934</v>
      </c>
      <c r="L1965" t="s">
        <v>2935</v>
      </c>
      <c r="M1965" t="s">
        <v>2936</v>
      </c>
      <c r="N1965" s="126"/>
      <c r="Q1965" t="s">
        <v>2937</v>
      </c>
      <c r="R1965" t="s">
        <v>18923</v>
      </c>
      <c r="S1965" s="120">
        <v>0.6</v>
      </c>
      <c r="U1965"/>
    </row>
    <row r="1966" spans="1:21">
      <c r="A1966">
        <v>1965</v>
      </c>
      <c r="B1966" s="1" t="s">
        <v>2938</v>
      </c>
      <c r="C1966" s="1" t="s">
        <v>133</v>
      </c>
      <c r="D1966" s="1" t="s">
        <v>2898</v>
      </c>
      <c r="E1966" t="s">
        <v>38</v>
      </c>
      <c r="F1966" t="s">
        <v>2939</v>
      </c>
      <c r="G1966" t="s">
        <v>39</v>
      </c>
      <c r="H1966" t="s">
        <v>135</v>
      </c>
      <c r="I1966" t="s">
        <v>2900</v>
      </c>
      <c r="J1966" s="1">
        <v>1</v>
      </c>
      <c r="K1966" t="s">
        <v>2939</v>
      </c>
      <c r="L1966" t="s">
        <v>2940</v>
      </c>
      <c r="M1966" t="s">
        <v>2941</v>
      </c>
      <c r="N1966" s="126"/>
      <c r="Q1966" t="s">
        <v>2938</v>
      </c>
      <c r="R1966" t="s">
        <v>18924</v>
      </c>
      <c r="S1966" s="120">
        <v>0.6</v>
      </c>
      <c r="U1966"/>
    </row>
    <row r="1967" spans="1:21">
      <c r="A1967">
        <v>1966</v>
      </c>
      <c r="B1967" s="1" t="s">
        <v>2942</v>
      </c>
      <c r="C1967" s="1" t="s">
        <v>133</v>
      </c>
      <c r="D1967" s="1" t="s">
        <v>2898</v>
      </c>
      <c r="E1967" t="s">
        <v>38</v>
      </c>
      <c r="F1967" t="s">
        <v>2939</v>
      </c>
      <c r="G1967" t="s">
        <v>39</v>
      </c>
      <c r="H1967" t="s">
        <v>135</v>
      </c>
      <c r="I1967" t="s">
        <v>2900</v>
      </c>
      <c r="J1967" s="1">
        <v>1</v>
      </c>
      <c r="K1967" t="s">
        <v>2939</v>
      </c>
      <c r="L1967" t="s">
        <v>2940</v>
      </c>
      <c r="M1967" t="s">
        <v>2941</v>
      </c>
      <c r="N1967" s="126">
        <v>0.01</v>
      </c>
      <c r="Q1967" t="s">
        <v>2942</v>
      </c>
      <c r="R1967" t="s">
        <v>18924</v>
      </c>
      <c r="S1967" s="120">
        <v>0.6</v>
      </c>
      <c r="U1967"/>
    </row>
    <row r="1968" spans="1:21">
      <c r="A1968">
        <v>1967</v>
      </c>
      <c r="B1968" s="1" t="s">
        <v>2943</v>
      </c>
      <c r="C1968" s="1" t="s">
        <v>133</v>
      </c>
      <c r="D1968" s="1" t="s">
        <v>2898</v>
      </c>
      <c r="E1968" t="s">
        <v>38</v>
      </c>
      <c r="F1968" t="s">
        <v>2939</v>
      </c>
      <c r="G1968" t="s">
        <v>39</v>
      </c>
      <c r="H1968" t="s">
        <v>135</v>
      </c>
      <c r="I1968" t="s">
        <v>2900</v>
      </c>
      <c r="J1968" s="1">
        <v>1</v>
      </c>
      <c r="K1968" t="s">
        <v>2939</v>
      </c>
      <c r="L1968" t="s">
        <v>2940</v>
      </c>
      <c r="M1968" t="s">
        <v>2941</v>
      </c>
      <c r="N1968" s="126"/>
      <c r="Q1968" t="s">
        <v>2943</v>
      </c>
      <c r="R1968" t="s">
        <v>18924</v>
      </c>
      <c r="S1968" s="120">
        <v>0.6</v>
      </c>
      <c r="U1968"/>
    </row>
    <row r="1969" spans="1:21">
      <c r="A1969">
        <v>1968</v>
      </c>
      <c r="B1969" s="1" t="s">
        <v>2944</v>
      </c>
      <c r="C1969" s="1" t="s">
        <v>164</v>
      </c>
      <c r="D1969" s="1" t="s">
        <v>2898</v>
      </c>
      <c r="E1969" t="s">
        <v>38</v>
      </c>
      <c r="F1969" t="s">
        <v>2945</v>
      </c>
      <c r="G1969" t="s">
        <v>39</v>
      </c>
      <c r="H1969" t="s">
        <v>166</v>
      </c>
      <c r="I1969" t="s">
        <v>2900</v>
      </c>
      <c r="J1969" s="1">
        <v>1</v>
      </c>
      <c r="K1969" t="s">
        <v>2945</v>
      </c>
      <c r="L1969" t="s">
        <v>2946</v>
      </c>
      <c r="M1969" t="s">
        <v>2947</v>
      </c>
      <c r="N1969" s="126"/>
      <c r="Q1969" t="s">
        <v>2944</v>
      </c>
      <c r="R1969" t="s">
        <v>18925</v>
      </c>
      <c r="S1969" s="120">
        <v>0.6</v>
      </c>
      <c r="U1969"/>
    </row>
    <row r="1970" spans="1:21">
      <c r="A1970">
        <v>1969</v>
      </c>
      <c r="B1970" s="1" t="s">
        <v>2948</v>
      </c>
      <c r="C1970" s="1" t="s">
        <v>164</v>
      </c>
      <c r="D1970" s="1" t="s">
        <v>2898</v>
      </c>
      <c r="E1970" t="s">
        <v>38</v>
      </c>
      <c r="F1970" t="s">
        <v>2945</v>
      </c>
      <c r="G1970" t="s">
        <v>39</v>
      </c>
      <c r="H1970" t="s">
        <v>166</v>
      </c>
      <c r="I1970" t="s">
        <v>2900</v>
      </c>
      <c r="J1970" s="1">
        <v>1</v>
      </c>
      <c r="K1970" t="s">
        <v>2945</v>
      </c>
      <c r="L1970" t="s">
        <v>2946</v>
      </c>
      <c r="M1970" t="s">
        <v>2947</v>
      </c>
      <c r="N1970" s="126"/>
      <c r="Q1970" t="s">
        <v>2948</v>
      </c>
      <c r="R1970" t="s">
        <v>18925</v>
      </c>
      <c r="S1970" s="120">
        <v>0.6</v>
      </c>
      <c r="U1970"/>
    </row>
    <row r="1971" spans="1:21">
      <c r="A1971">
        <v>1970</v>
      </c>
      <c r="B1971" s="1" t="s">
        <v>2949</v>
      </c>
      <c r="C1971" s="1" t="s">
        <v>164</v>
      </c>
      <c r="D1971" s="1" t="s">
        <v>2898</v>
      </c>
      <c r="E1971" t="s">
        <v>38</v>
      </c>
      <c r="F1971" t="s">
        <v>2945</v>
      </c>
      <c r="G1971" t="s">
        <v>39</v>
      </c>
      <c r="H1971" t="s">
        <v>166</v>
      </c>
      <c r="I1971" t="s">
        <v>2900</v>
      </c>
      <c r="J1971" s="1">
        <v>1</v>
      </c>
      <c r="K1971" t="s">
        <v>2945</v>
      </c>
      <c r="L1971" t="s">
        <v>2946</v>
      </c>
      <c r="M1971" t="s">
        <v>2947</v>
      </c>
      <c r="N1971" s="126"/>
      <c r="Q1971" t="s">
        <v>2949</v>
      </c>
      <c r="R1971" t="s">
        <v>18925</v>
      </c>
      <c r="S1971" s="120">
        <v>0.6</v>
      </c>
      <c r="U1971"/>
    </row>
    <row r="1972" spans="1:21">
      <c r="A1972">
        <v>1971</v>
      </c>
      <c r="B1972" s="1" t="s">
        <v>2950</v>
      </c>
      <c r="C1972" s="1" t="s">
        <v>164</v>
      </c>
      <c r="D1972" s="1" t="s">
        <v>2898</v>
      </c>
      <c r="E1972" t="s">
        <v>38</v>
      </c>
      <c r="F1972" t="s">
        <v>2945</v>
      </c>
      <c r="G1972" t="s">
        <v>39</v>
      </c>
      <c r="H1972" t="s">
        <v>166</v>
      </c>
      <c r="I1972" t="s">
        <v>2900</v>
      </c>
      <c r="J1972" s="1">
        <v>1</v>
      </c>
      <c r="K1972" t="s">
        <v>2945</v>
      </c>
      <c r="L1972" t="s">
        <v>2946</v>
      </c>
      <c r="M1972" t="s">
        <v>2947</v>
      </c>
      <c r="N1972" s="126"/>
      <c r="Q1972" t="s">
        <v>2950</v>
      </c>
      <c r="R1972" t="s">
        <v>18925</v>
      </c>
      <c r="S1972" s="120">
        <v>0.6</v>
      </c>
      <c r="U1972"/>
    </row>
    <row r="1973" spans="1:21">
      <c r="A1973">
        <v>1972</v>
      </c>
      <c r="B1973" s="1" t="s">
        <v>2951</v>
      </c>
      <c r="C1973" s="1" t="s">
        <v>164</v>
      </c>
      <c r="D1973" s="1" t="s">
        <v>2898</v>
      </c>
      <c r="E1973" t="s">
        <v>38</v>
      </c>
      <c r="F1973" t="s">
        <v>2945</v>
      </c>
      <c r="G1973" t="s">
        <v>39</v>
      </c>
      <c r="H1973" t="s">
        <v>166</v>
      </c>
      <c r="I1973" t="s">
        <v>2900</v>
      </c>
      <c r="J1973" s="1">
        <v>1</v>
      </c>
      <c r="K1973" t="s">
        <v>2945</v>
      </c>
      <c r="L1973" t="s">
        <v>2946</v>
      </c>
      <c r="M1973" t="s">
        <v>2947</v>
      </c>
      <c r="N1973" s="126"/>
      <c r="Q1973" t="s">
        <v>2951</v>
      </c>
      <c r="R1973" t="s">
        <v>18925</v>
      </c>
      <c r="S1973" s="120">
        <v>0.6</v>
      </c>
      <c r="U1973"/>
    </row>
    <row r="1974" spans="1:21">
      <c r="A1974">
        <v>1973</v>
      </c>
      <c r="B1974" s="1" t="s">
        <v>2952</v>
      </c>
      <c r="C1974" s="1" t="s">
        <v>164</v>
      </c>
      <c r="D1974" s="1" t="s">
        <v>2898</v>
      </c>
      <c r="E1974" t="s">
        <v>38</v>
      </c>
      <c r="F1974" t="s">
        <v>2945</v>
      </c>
      <c r="G1974" t="s">
        <v>39</v>
      </c>
      <c r="H1974" t="s">
        <v>166</v>
      </c>
      <c r="I1974" t="s">
        <v>2900</v>
      </c>
      <c r="J1974" s="1">
        <v>1</v>
      </c>
      <c r="K1974" t="s">
        <v>2945</v>
      </c>
      <c r="L1974" t="s">
        <v>2946</v>
      </c>
      <c r="M1974" t="s">
        <v>2947</v>
      </c>
      <c r="N1974" s="126"/>
      <c r="Q1974" t="s">
        <v>2952</v>
      </c>
      <c r="R1974" t="s">
        <v>18925</v>
      </c>
      <c r="S1974" s="120">
        <v>0.6</v>
      </c>
      <c r="U1974"/>
    </row>
    <row r="1975" spans="1:21">
      <c r="A1975">
        <v>1974</v>
      </c>
      <c r="B1975" s="1" t="s">
        <v>2953</v>
      </c>
      <c r="C1975" s="1" t="s">
        <v>164</v>
      </c>
      <c r="D1975" s="1" t="s">
        <v>2898</v>
      </c>
      <c r="E1975" t="s">
        <v>38</v>
      </c>
      <c r="F1975" t="s">
        <v>2945</v>
      </c>
      <c r="G1975" t="s">
        <v>39</v>
      </c>
      <c r="H1975" t="s">
        <v>166</v>
      </c>
      <c r="I1975" t="s">
        <v>2900</v>
      </c>
      <c r="J1975" s="1">
        <v>1</v>
      </c>
      <c r="K1975" t="s">
        <v>2945</v>
      </c>
      <c r="L1975" t="s">
        <v>2946</v>
      </c>
      <c r="M1975" t="s">
        <v>2947</v>
      </c>
      <c r="N1975" s="126"/>
      <c r="Q1975" t="s">
        <v>2953</v>
      </c>
      <c r="R1975" t="s">
        <v>18925</v>
      </c>
      <c r="S1975" s="120">
        <v>0.6</v>
      </c>
      <c r="U1975"/>
    </row>
    <row r="1976" spans="1:21">
      <c r="A1976">
        <v>1975</v>
      </c>
      <c r="B1976" s="1" t="s">
        <v>2954</v>
      </c>
      <c r="C1976" s="1" t="s">
        <v>164</v>
      </c>
      <c r="D1976" s="1" t="s">
        <v>2898</v>
      </c>
      <c r="E1976" t="s">
        <v>38</v>
      </c>
      <c r="F1976" t="s">
        <v>2945</v>
      </c>
      <c r="G1976" t="s">
        <v>39</v>
      </c>
      <c r="H1976" t="s">
        <v>166</v>
      </c>
      <c r="I1976" t="s">
        <v>2900</v>
      </c>
      <c r="J1976" s="1">
        <v>1</v>
      </c>
      <c r="K1976" t="s">
        <v>2945</v>
      </c>
      <c r="L1976" t="s">
        <v>2946</v>
      </c>
      <c r="M1976" t="s">
        <v>2947</v>
      </c>
      <c r="N1976" s="126"/>
      <c r="Q1976" t="s">
        <v>2954</v>
      </c>
      <c r="R1976" t="s">
        <v>18925</v>
      </c>
      <c r="S1976" s="120">
        <v>0.6</v>
      </c>
      <c r="U1976"/>
    </row>
    <row r="1977" spans="1:21">
      <c r="A1977">
        <v>1976</v>
      </c>
      <c r="B1977" s="1" t="s">
        <v>2955</v>
      </c>
      <c r="C1977" s="1" t="s">
        <v>164</v>
      </c>
      <c r="D1977" s="1" t="s">
        <v>2898</v>
      </c>
      <c r="E1977" t="s">
        <v>38</v>
      </c>
      <c r="F1977" t="s">
        <v>2945</v>
      </c>
      <c r="G1977" t="s">
        <v>39</v>
      </c>
      <c r="H1977" t="s">
        <v>166</v>
      </c>
      <c r="I1977" t="s">
        <v>2900</v>
      </c>
      <c r="J1977" s="1">
        <v>1</v>
      </c>
      <c r="K1977" t="s">
        <v>2945</v>
      </c>
      <c r="L1977" t="s">
        <v>2946</v>
      </c>
      <c r="M1977" t="s">
        <v>2947</v>
      </c>
      <c r="N1977" s="126"/>
      <c r="Q1977" t="s">
        <v>2955</v>
      </c>
      <c r="R1977" t="s">
        <v>18925</v>
      </c>
      <c r="S1977" s="120">
        <v>0.6</v>
      </c>
      <c r="U1977"/>
    </row>
    <row r="1978" spans="1:21">
      <c r="A1978">
        <v>1977</v>
      </c>
      <c r="B1978" s="1" t="s">
        <v>2956</v>
      </c>
      <c r="C1978" s="1" t="s">
        <v>175</v>
      </c>
      <c r="D1978" s="1" t="s">
        <v>2898</v>
      </c>
      <c r="E1978" t="s">
        <v>38</v>
      </c>
      <c r="F1978" t="s">
        <v>2957</v>
      </c>
      <c r="G1978" t="s">
        <v>39</v>
      </c>
      <c r="H1978" t="s">
        <v>177</v>
      </c>
      <c r="I1978" t="s">
        <v>2900</v>
      </c>
      <c r="J1978" s="1">
        <v>1</v>
      </c>
      <c r="K1978" t="s">
        <v>2958</v>
      </c>
      <c r="L1978" t="s">
        <v>2959</v>
      </c>
      <c r="M1978" t="s">
        <v>2960</v>
      </c>
      <c r="N1978" s="126"/>
      <c r="Q1978" t="s">
        <v>2956</v>
      </c>
      <c r="R1978" t="s">
        <v>18926</v>
      </c>
      <c r="S1978" s="120">
        <v>0.6</v>
      </c>
      <c r="U1978"/>
    </row>
    <row r="1979" spans="1:21">
      <c r="A1979">
        <v>1978</v>
      </c>
      <c r="B1979" s="1" t="s">
        <v>2961</v>
      </c>
      <c r="C1979" s="1" t="s">
        <v>175</v>
      </c>
      <c r="D1979" s="1" t="s">
        <v>2898</v>
      </c>
      <c r="E1979" t="s">
        <v>38</v>
      </c>
      <c r="F1979" t="s">
        <v>2957</v>
      </c>
      <c r="G1979" t="s">
        <v>39</v>
      </c>
      <c r="H1979" t="s">
        <v>177</v>
      </c>
      <c r="I1979" t="s">
        <v>2900</v>
      </c>
      <c r="J1979" s="1">
        <v>1</v>
      </c>
      <c r="K1979" t="s">
        <v>2958</v>
      </c>
      <c r="L1979" t="s">
        <v>2959</v>
      </c>
      <c r="M1979" t="s">
        <v>2960</v>
      </c>
      <c r="N1979" s="126"/>
      <c r="Q1979" t="s">
        <v>2961</v>
      </c>
      <c r="R1979" t="s">
        <v>18926</v>
      </c>
      <c r="S1979" s="120">
        <v>0.6</v>
      </c>
      <c r="U1979"/>
    </row>
    <row r="1980" spans="1:21">
      <c r="A1980">
        <v>1979</v>
      </c>
      <c r="B1980" s="1" t="s">
        <v>2962</v>
      </c>
      <c r="C1980" s="1" t="s">
        <v>175</v>
      </c>
      <c r="D1980" s="1" t="s">
        <v>2898</v>
      </c>
      <c r="E1980" t="s">
        <v>38</v>
      </c>
      <c r="F1980" t="s">
        <v>2957</v>
      </c>
      <c r="G1980" t="s">
        <v>39</v>
      </c>
      <c r="H1980" t="s">
        <v>177</v>
      </c>
      <c r="I1980" t="s">
        <v>2900</v>
      </c>
      <c r="J1980" s="1">
        <v>1</v>
      </c>
      <c r="K1980" t="s">
        <v>2958</v>
      </c>
      <c r="L1980" t="s">
        <v>2959</v>
      </c>
      <c r="M1980" t="s">
        <v>2960</v>
      </c>
      <c r="N1980" s="126"/>
      <c r="Q1980" t="s">
        <v>2962</v>
      </c>
      <c r="R1980" t="s">
        <v>18926</v>
      </c>
      <c r="S1980" s="120">
        <v>0.6</v>
      </c>
      <c r="U1980"/>
    </row>
    <row r="1981" spans="1:21">
      <c r="A1981">
        <v>1980</v>
      </c>
      <c r="B1981" s="1" t="s">
        <v>2963</v>
      </c>
      <c r="C1981" s="1" t="s">
        <v>175</v>
      </c>
      <c r="D1981" s="1" t="s">
        <v>2898</v>
      </c>
      <c r="E1981" t="s">
        <v>38</v>
      </c>
      <c r="F1981" t="s">
        <v>2957</v>
      </c>
      <c r="G1981" t="s">
        <v>39</v>
      </c>
      <c r="H1981" t="s">
        <v>177</v>
      </c>
      <c r="I1981" t="s">
        <v>2900</v>
      </c>
      <c r="J1981" s="1">
        <v>1</v>
      </c>
      <c r="K1981" t="s">
        <v>2958</v>
      </c>
      <c r="L1981" t="s">
        <v>2959</v>
      </c>
      <c r="M1981" t="s">
        <v>2960</v>
      </c>
      <c r="N1981" s="126"/>
      <c r="Q1981" t="s">
        <v>2963</v>
      </c>
      <c r="R1981" t="s">
        <v>18926</v>
      </c>
      <c r="S1981" s="120">
        <v>0.6</v>
      </c>
      <c r="U1981"/>
    </row>
    <row r="1982" spans="1:21">
      <c r="A1982">
        <v>1981</v>
      </c>
      <c r="B1982" s="1" t="s">
        <v>2964</v>
      </c>
      <c r="C1982" s="1" t="s">
        <v>36</v>
      </c>
      <c r="D1982" s="1" t="s">
        <v>2898</v>
      </c>
      <c r="E1982" t="s">
        <v>38</v>
      </c>
      <c r="F1982" t="s">
        <v>2965</v>
      </c>
      <c r="G1982" t="s">
        <v>39</v>
      </c>
      <c r="H1982" t="s">
        <v>40</v>
      </c>
      <c r="I1982" t="s">
        <v>2900</v>
      </c>
      <c r="J1982" s="1">
        <v>1</v>
      </c>
      <c r="K1982" t="s">
        <v>2966</v>
      </c>
      <c r="L1982" t="s">
        <v>2967</v>
      </c>
      <c r="M1982" t="s">
        <v>2968</v>
      </c>
      <c r="N1982" s="126"/>
      <c r="Q1982" t="s">
        <v>2964</v>
      </c>
      <c r="R1982" t="s">
        <v>18927</v>
      </c>
      <c r="S1982" s="120">
        <v>0.6</v>
      </c>
      <c r="U1982"/>
    </row>
    <row r="1983" spans="1:21">
      <c r="A1983">
        <v>1982</v>
      </c>
      <c r="B1983" s="1" t="s">
        <v>2969</v>
      </c>
      <c r="C1983" s="1" t="s">
        <v>36</v>
      </c>
      <c r="D1983" s="1" t="s">
        <v>2898</v>
      </c>
      <c r="E1983" t="s">
        <v>38</v>
      </c>
      <c r="F1983" t="s">
        <v>2965</v>
      </c>
      <c r="G1983" t="s">
        <v>39</v>
      </c>
      <c r="H1983" t="s">
        <v>40</v>
      </c>
      <c r="I1983" t="s">
        <v>2900</v>
      </c>
      <c r="J1983" s="1">
        <v>1</v>
      </c>
      <c r="K1983" t="s">
        <v>2966</v>
      </c>
      <c r="L1983" t="s">
        <v>2967</v>
      </c>
      <c r="M1983" t="s">
        <v>2968</v>
      </c>
      <c r="N1983" s="126"/>
      <c r="Q1983" t="s">
        <v>2969</v>
      </c>
      <c r="R1983" t="s">
        <v>18927</v>
      </c>
      <c r="S1983" s="120">
        <v>0.6</v>
      </c>
      <c r="U1983"/>
    </row>
    <row r="1984" spans="1:21">
      <c r="A1984">
        <v>1983</v>
      </c>
      <c r="B1984" s="1" t="s">
        <v>2970</v>
      </c>
      <c r="C1984" s="1" t="s">
        <v>36</v>
      </c>
      <c r="D1984" s="1" t="s">
        <v>2898</v>
      </c>
      <c r="E1984" t="s">
        <v>38</v>
      </c>
      <c r="F1984" t="s">
        <v>2965</v>
      </c>
      <c r="G1984" t="s">
        <v>39</v>
      </c>
      <c r="H1984" t="s">
        <v>40</v>
      </c>
      <c r="I1984" t="s">
        <v>2900</v>
      </c>
      <c r="J1984" s="1">
        <v>1</v>
      </c>
      <c r="K1984" t="s">
        <v>2966</v>
      </c>
      <c r="L1984" t="s">
        <v>2967</v>
      </c>
      <c r="M1984" t="s">
        <v>2968</v>
      </c>
      <c r="N1984" s="126"/>
      <c r="Q1984" t="s">
        <v>2970</v>
      </c>
      <c r="R1984" t="s">
        <v>18927</v>
      </c>
      <c r="S1984" s="120">
        <v>0.6</v>
      </c>
      <c r="U1984"/>
    </row>
    <row r="1985" spans="1:21">
      <c r="A1985">
        <v>1984</v>
      </c>
      <c r="B1985" s="1" t="s">
        <v>2971</v>
      </c>
      <c r="C1985" s="1" t="s">
        <v>36</v>
      </c>
      <c r="D1985" s="1" t="s">
        <v>2898</v>
      </c>
      <c r="E1985" t="s">
        <v>38</v>
      </c>
      <c r="F1985" t="s">
        <v>2965</v>
      </c>
      <c r="G1985" t="s">
        <v>39</v>
      </c>
      <c r="H1985" t="s">
        <v>40</v>
      </c>
      <c r="I1985" t="s">
        <v>2900</v>
      </c>
      <c r="J1985" s="1">
        <v>1</v>
      </c>
      <c r="K1985" t="s">
        <v>2966</v>
      </c>
      <c r="L1985" t="s">
        <v>2967</v>
      </c>
      <c r="M1985" t="s">
        <v>2968</v>
      </c>
      <c r="N1985" s="126"/>
      <c r="Q1985" t="s">
        <v>2971</v>
      </c>
      <c r="R1985" t="s">
        <v>18927</v>
      </c>
      <c r="S1985" s="120">
        <v>0.6</v>
      </c>
      <c r="U1985"/>
    </row>
    <row r="1986" spans="1:21">
      <c r="A1986">
        <v>1985</v>
      </c>
      <c r="B1986" s="1" t="s">
        <v>2972</v>
      </c>
      <c r="C1986" s="1" t="s">
        <v>201</v>
      </c>
      <c r="D1986" s="1" t="s">
        <v>2898</v>
      </c>
      <c r="E1986" t="s">
        <v>38</v>
      </c>
      <c r="F1986" t="s">
        <v>2973</v>
      </c>
      <c r="G1986" t="s">
        <v>39</v>
      </c>
      <c r="H1986" t="s">
        <v>203</v>
      </c>
      <c r="I1986" t="s">
        <v>2900</v>
      </c>
      <c r="J1986" s="1">
        <v>1</v>
      </c>
      <c r="K1986" t="s">
        <v>2973</v>
      </c>
      <c r="L1986" t="s">
        <v>2974</v>
      </c>
      <c r="M1986" t="s">
        <v>2975</v>
      </c>
      <c r="N1986" s="126"/>
      <c r="Q1986" t="s">
        <v>2972</v>
      </c>
      <c r="R1986" t="s">
        <v>18928</v>
      </c>
      <c r="S1986" s="120">
        <v>0.6</v>
      </c>
      <c r="U1986"/>
    </row>
    <row r="1987" spans="1:21">
      <c r="A1987">
        <v>1986</v>
      </c>
      <c r="B1987" s="1" t="s">
        <v>2976</v>
      </c>
      <c r="C1987" s="1" t="s">
        <v>64</v>
      </c>
      <c r="D1987" s="1" t="s">
        <v>2898</v>
      </c>
      <c r="E1987" t="s">
        <v>48</v>
      </c>
      <c r="F1987" t="s">
        <v>2977</v>
      </c>
      <c r="G1987" t="s">
        <v>39</v>
      </c>
      <c r="H1987" t="s">
        <v>67</v>
      </c>
      <c r="I1987" t="s">
        <v>2900</v>
      </c>
      <c r="J1987" s="1">
        <v>2</v>
      </c>
      <c r="K1987" t="s">
        <v>2977</v>
      </c>
      <c r="L1987" t="s">
        <v>2978</v>
      </c>
      <c r="M1987" t="s">
        <v>2979</v>
      </c>
      <c r="N1987" s="126">
        <v>0.01</v>
      </c>
      <c r="Q1987" t="s">
        <v>2976</v>
      </c>
      <c r="R1987" t="s">
        <v>18929</v>
      </c>
      <c r="S1987" s="120">
        <v>0.6</v>
      </c>
      <c r="U1987"/>
    </row>
    <row r="1988" spans="1:21">
      <c r="A1988">
        <v>1987</v>
      </c>
      <c r="B1988" s="1" t="s">
        <v>2980</v>
      </c>
      <c r="C1988" s="1" t="s">
        <v>64</v>
      </c>
      <c r="D1988" s="1" t="s">
        <v>2898</v>
      </c>
      <c r="E1988" t="s">
        <v>48</v>
      </c>
      <c r="F1988" t="s">
        <v>2977</v>
      </c>
      <c r="G1988" t="s">
        <v>39</v>
      </c>
      <c r="H1988" t="s">
        <v>67</v>
      </c>
      <c r="I1988" t="s">
        <v>2900</v>
      </c>
      <c r="J1988" s="1">
        <v>2</v>
      </c>
      <c r="K1988" t="s">
        <v>2977</v>
      </c>
      <c r="L1988" t="s">
        <v>2978</v>
      </c>
      <c r="M1988" t="s">
        <v>2979</v>
      </c>
      <c r="N1988" s="126"/>
      <c r="Q1988" t="s">
        <v>2980</v>
      </c>
      <c r="R1988" t="s">
        <v>18929</v>
      </c>
      <c r="S1988" s="120">
        <v>0.6</v>
      </c>
      <c r="U1988"/>
    </row>
    <row r="1989" spans="1:21">
      <c r="A1989">
        <v>1988</v>
      </c>
      <c r="B1989" s="1" t="s">
        <v>2981</v>
      </c>
      <c r="C1989" s="1" t="s">
        <v>64</v>
      </c>
      <c r="D1989" s="1" t="s">
        <v>2898</v>
      </c>
      <c r="E1989" t="s">
        <v>48</v>
      </c>
      <c r="F1989" t="s">
        <v>2977</v>
      </c>
      <c r="G1989" t="s">
        <v>39</v>
      </c>
      <c r="H1989" t="s">
        <v>67</v>
      </c>
      <c r="I1989" t="s">
        <v>2900</v>
      </c>
      <c r="J1989" s="1">
        <v>2</v>
      </c>
      <c r="K1989" t="s">
        <v>2977</v>
      </c>
      <c r="L1989" t="s">
        <v>2978</v>
      </c>
      <c r="M1989" t="s">
        <v>2979</v>
      </c>
      <c r="N1989" s="126"/>
      <c r="Q1989" t="s">
        <v>2981</v>
      </c>
      <c r="R1989" t="s">
        <v>18929</v>
      </c>
      <c r="S1989" s="120">
        <v>0.6</v>
      </c>
      <c r="U1989"/>
    </row>
    <row r="1990" spans="1:21">
      <c r="A1990">
        <v>1989</v>
      </c>
      <c r="B1990" s="1" t="s">
        <v>2982</v>
      </c>
      <c r="C1990" s="1" t="s">
        <v>64</v>
      </c>
      <c r="D1990" s="1" t="s">
        <v>2898</v>
      </c>
      <c r="E1990" t="s">
        <v>48</v>
      </c>
      <c r="F1990" t="s">
        <v>2977</v>
      </c>
      <c r="G1990" t="s">
        <v>39</v>
      </c>
      <c r="H1990" t="s">
        <v>67</v>
      </c>
      <c r="I1990" t="s">
        <v>2900</v>
      </c>
      <c r="J1990" s="1">
        <v>2</v>
      </c>
      <c r="K1990" t="s">
        <v>2977</v>
      </c>
      <c r="L1990" t="s">
        <v>2978</v>
      </c>
      <c r="M1990" t="s">
        <v>2979</v>
      </c>
      <c r="N1990" s="126"/>
      <c r="Q1990" t="s">
        <v>2982</v>
      </c>
      <c r="R1990" t="s">
        <v>18929</v>
      </c>
      <c r="S1990" s="120">
        <v>0.6</v>
      </c>
      <c r="U1990"/>
    </row>
    <row r="1991" spans="1:21">
      <c r="A1991">
        <v>1990</v>
      </c>
      <c r="B1991" s="1" t="s">
        <v>2983</v>
      </c>
      <c r="C1991" s="1" t="s">
        <v>72</v>
      </c>
      <c r="D1991" s="1" t="s">
        <v>2898</v>
      </c>
      <c r="E1991" t="s">
        <v>48</v>
      </c>
      <c r="F1991" t="s">
        <v>2984</v>
      </c>
      <c r="G1991" t="s">
        <v>39</v>
      </c>
      <c r="H1991" t="s">
        <v>74</v>
      </c>
      <c r="I1991" t="s">
        <v>2900</v>
      </c>
      <c r="J1991" s="1">
        <v>2</v>
      </c>
      <c r="K1991" t="s">
        <v>2984</v>
      </c>
      <c r="L1991" t="s">
        <v>2985</v>
      </c>
      <c r="M1991" t="s">
        <v>2986</v>
      </c>
      <c r="N1991" s="126">
        <v>0.01</v>
      </c>
      <c r="Q1991" t="s">
        <v>2983</v>
      </c>
      <c r="R1991" t="s">
        <v>18930</v>
      </c>
      <c r="S1991" s="120">
        <v>0.6</v>
      </c>
      <c r="U1991"/>
    </row>
    <row r="1992" spans="1:21">
      <c r="A1992">
        <v>1991</v>
      </c>
      <c r="B1992" s="1" t="s">
        <v>2987</v>
      </c>
      <c r="C1992" s="1" t="s">
        <v>72</v>
      </c>
      <c r="D1992" s="1" t="s">
        <v>2898</v>
      </c>
      <c r="E1992" t="s">
        <v>48</v>
      </c>
      <c r="F1992" t="s">
        <v>2984</v>
      </c>
      <c r="G1992" t="s">
        <v>39</v>
      </c>
      <c r="H1992" t="s">
        <v>74</v>
      </c>
      <c r="I1992" t="s">
        <v>2900</v>
      </c>
      <c r="J1992" s="1">
        <v>2</v>
      </c>
      <c r="K1992" t="s">
        <v>2984</v>
      </c>
      <c r="L1992" t="s">
        <v>2985</v>
      </c>
      <c r="M1992" t="s">
        <v>2986</v>
      </c>
      <c r="N1992" s="126"/>
      <c r="Q1992" t="s">
        <v>2987</v>
      </c>
      <c r="R1992" t="s">
        <v>18930</v>
      </c>
      <c r="S1992" s="120">
        <v>0.6</v>
      </c>
      <c r="U1992"/>
    </row>
    <row r="1993" spans="1:21">
      <c r="A1993">
        <v>1992</v>
      </c>
      <c r="B1993" s="1" t="s">
        <v>2988</v>
      </c>
      <c r="C1993" s="1" t="s">
        <v>72</v>
      </c>
      <c r="D1993" s="1" t="s">
        <v>2898</v>
      </c>
      <c r="E1993" t="s">
        <v>48</v>
      </c>
      <c r="F1993" t="s">
        <v>2984</v>
      </c>
      <c r="G1993" t="s">
        <v>39</v>
      </c>
      <c r="H1993" t="s">
        <v>74</v>
      </c>
      <c r="I1993" t="s">
        <v>2900</v>
      </c>
      <c r="J1993" s="1">
        <v>2</v>
      </c>
      <c r="K1993" t="s">
        <v>2984</v>
      </c>
      <c r="L1993" t="s">
        <v>2985</v>
      </c>
      <c r="M1993" t="s">
        <v>2986</v>
      </c>
      <c r="N1993" s="126"/>
      <c r="Q1993" t="s">
        <v>2988</v>
      </c>
      <c r="R1993" t="s">
        <v>18930</v>
      </c>
      <c r="S1993" s="120">
        <v>0.6</v>
      </c>
      <c r="U1993"/>
    </row>
    <row r="1994" spans="1:21">
      <c r="A1994">
        <v>1993</v>
      </c>
      <c r="B1994" s="1" t="s">
        <v>2989</v>
      </c>
      <c r="C1994" s="1" t="s">
        <v>72</v>
      </c>
      <c r="D1994" s="1" t="s">
        <v>2898</v>
      </c>
      <c r="E1994" t="s">
        <v>48</v>
      </c>
      <c r="F1994" t="s">
        <v>2984</v>
      </c>
      <c r="G1994" t="s">
        <v>39</v>
      </c>
      <c r="H1994" t="s">
        <v>74</v>
      </c>
      <c r="I1994" t="s">
        <v>2900</v>
      </c>
      <c r="J1994" s="1">
        <v>2</v>
      </c>
      <c r="K1994" t="s">
        <v>2984</v>
      </c>
      <c r="L1994" t="s">
        <v>2985</v>
      </c>
      <c r="M1994" t="s">
        <v>2986</v>
      </c>
      <c r="N1994" s="126"/>
      <c r="Q1994" t="s">
        <v>2989</v>
      </c>
      <c r="R1994" t="s">
        <v>18930</v>
      </c>
      <c r="S1994" s="120">
        <v>0.6</v>
      </c>
      <c r="U1994"/>
    </row>
    <row r="1995" spans="1:21">
      <c r="A1995">
        <v>1994</v>
      </c>
      <c r="B1995" s="1" t="s">
        <v>2990</v>
      </c>
      <c r="C1995" s="1" t="s">
        <v>72</v>
      </c>
      <c r="D1995" s="1" t="s">
        <v>2898</v>
      </c>
      <c r="E1995" t="s">
        <v>48</v>
      </c>
      <c r="F1995" t="s">
        <v>2984</v>
      </c>
      <c r="G1995" t="s">
        <v>39</v>
      </c>
      <c r="H1995" t="s">
        <v>74</v>
      </c>
      <c r="I1995" t="s">
        <v>2900</v>
      </c>
      <c r="J1995" s="1">
        <v>2</v>
      </c>
      <c r="K1995" t="s">
        <v>2984</v>
      </c>
      <c r="L1995" t="s">
        <v>2985</v>
      </c>
      <c r="M1995" t="s">
        <v>2986</v>
      </c>
      <c r="N1995" s="126"/>
      <c r="Q1995" t="s">
        <v>2990</v>
      </c>
      <c r="R1995" t="s">
        <v>18930</v>
      </c>
      <c r="S1995" s="120">
        <v>0.6</v>
      </c>
      <c r="U1995"/>
    </row>
    <row r="1996" spans="1:21">
      <c r="A1996">
        <v>1995</v>
      </c>
      <c r="B1996" s="1" t="s">
        <v>2991</v>
      </c>
      <c r="C1996" s="1" t="s">
        <v>78</v>
      </c>
      <c r="D1996" s="1" t="s">
        <v>2898</v>
      </c>
      <c r="E1996" t="s">
        <v>48</v>
      </c>
      <c r="F1996" t="s">
        <v>2992</v>
      </c>
      <c r="G1996" t="s">
        <v>39</v>
      </c>
      <c r="H1996" t="s">
        <v>80</v>
      </c>
      <c r="I1996" t="s">
        <v>2900</v>
      </c>
      <c r="J1996" s="1">
        <v>2</v>
      </c>
      <c r="K1996" t="s">
        <v>2992</v>
      </c>
      <c r="L1996" t="s">
        <v>2993</v>
      </c>
      <c r="M1996" t="s">
        <v>2994</v>
      </c>
      <c r="N1996" s="126"/>
      <c r="Q1996" t="s">
        <v>2991</v>
      </c>
      <c r="R1996" t="s">
        <v>18931</v>
      </c>
      <c r="S1996" s="120">
        <v>0.6</v>
      </c>
      <c r="U1996"/>
    </row>
    <row r="1997" spans="1:21">
      <c r="A1997">
        <v>1996</v>
      </c>
      <c r="B1997" s="1" t="s">
        <v>2995</v>
      </c>
      <c r="C1997" s="1" t="s">
        <v>78</v>
      </c>
      <c r="D1997" s="1" t="s">
        <v>2898</v>
      </c>
      <c r="E1997" t="s">
        <v>48</v>
      </c>
      <c r="F1997" t="s">
        <v>2992</v>
      </c>
      <c r="G1997" t="s">
        <v>39</v>
      </c>
      <c r="H1997" t="s">
        <v>80</v>
      </c>
      <c r="I1997" t="s">
        <v>2900</v>
      </c>
      <c r="J1997" s="1">
        <v>2</v>
      </c>
      <c r="K1997" t="s">
        <v>2992</v>
      </c>
      <c r="L1997" t="s">
        <v>2993</v>
      </c>
      <c r="M1997" t="s">
        <v>2994</v>
      </c>
      <c r="N1997" s="126"/>
      <c r="Q1997" t="s">
        <v>2995</v>
      </c>
      <c r="R1997" t="s">
        <v>18931</v>
      </c>
      <c r="S1997" s="120">
        <v>0.6</v>
      </c>
      <c r="U1997"/>
    </row>
    <row r="1998" spans="1:21">
      <c r="A1998">
        <v>1997</v>
      </c>
      <c r="B1998" s="1" t="s">
        <v>2996</v>
      </c>
      <c r="C1998" s="1" t="s">
        <v>78</v>
      </c>
      <c r="D1998" s="1" t="s">
        <v>2898</v>
      </c>
      <c r="E1998" t="s">
        <v>48</v>
      </c>
      <c r="F1998" t="s">
        <v>2992</v>
      </c>
      <c r="G1998" t="s">
        <v>39</v>
      </c>
      <c r="H1998" t="s">
        <v>80</v>
      </c>
      <c r="I1998" t="s">
        <v>2900</v>
      </c>
      <c r="J1998" s="1">
        <v>2</v>
      </c>
      <c r="K1998" t="s">
        <v>2992</v>
      </c>
      <c r="L1998" t="s">
        <v>2993</v>
      </c>
      <c r="M1998" t="s">
        <v>2994</v>
      </c>
      <c r="N1998" s="126"/>
      <c r="Q1998" t="s">
        <v>2996</v>
      </c>
      <c r="R1998" t="s">
        <v>18931</v>
      </c>
      <c r="S1998" s="120">
        <v>0.6</v>
      </c>
      <c r="U1998"/>
    </row>
    <row r="1999" spans="1:21">
      <c r="A1999">
        <v>1998</v>
      </c>
      <c r="B1999" s="1" t="s">
        <v>2997</v>
      </c>
      <c r="C1999" s="1" t="s">
        <v>78</v>
      </c>
      <c r="D1999" s="1" t="s">
        <v>2898</v>
      </c>
      <c r="E1999" t="s">
        <v>48</v>
      </c>
      <c r="F1999" t="s">
        <v>2992</v>
      </c>
      <c r="G1999" t="s">
        <v>39</v>
      </c>
      <c r="H1999" t="s">
        <v>80</v>
      </c>
      <c r="I1999" t="s">
        <v>2900</v>
      </c>
      <c r="J1999" s="1">
        <v>2</v>
      </c>
      <c r="K1999" t="s">
        <v>2992</v>
      </c>
      <c r="L1999" t="s">
        <v>2993</v>
      </c>
      <c r="M1999" t="s">
        <v>2994</v>
      </c>
      <c r="N1999" s="126"/>
      <c r="Q1999" t="s">
        <v>2997</v>
      </c>
      <c r="R1999" t="s">
        <v>18931</v>
      </c>
      <c r="S1999" s="120">
        <v>0.6</v>
      </c>
      <c r="U1999"/>
    </row>
    <row r="2000" spans="1:21">
      <c r="A2000">
        <v>1999</v>
      </c>
      <c r="B2000" s="1" t="s">
        <v>2998</v>
      </c>
      <c r="C2000" s="1" t="s">
        <v>78</v>
      </c>
      <c r="D2000" s="1" t="s">
        <v>2898</v>
      </c>
      <c r="E2000" t="s">
        <v>48</v>
      </c>
      <c r="F2000" t="s">
        <v>2992</v>
      </c>
      <c r="G2000" t="s">
        <v>39</v>
      </c>
      <c r="H2000" t="s">
        <v>80</v>
      </c>
      <c r="I2000" t="s">
        <v>2900</v>
      </c>
      <c r="J2000" s="1">
        <v>2</v>
      </c>
      <c r="K2000" t="s">
        <v>2992</v>
      </c>
      <c r="L2000" t="s">
        <v>2993</v>
      </c>
      <c r="M2000" t="s">
        <v>2994</v>
      </c>
      <c r="N2000" s="126"/>
      <c r="Q2000" t="s">
        <v>2998</v>
      </c>
      <c r="R2000" t="s">
        <v>18931</v>
      </c>
      <c r="S2000" s="120">
        <v>0.6</v>
      </c>
      <c r="U2000"/>
    </row>
    <row r="2001" spans="1:21">
      <c r="A2001">
        <v>2000</v>
      </c>
      <c r="B2001" s="1" t="s">
        <v>2999</v>
      </c>
      <c r="C2001" s="1" t="s">
        <v>78</v>
      </c>
      <c r="D2001" s="1" t="s">
        <v>2898</v>
      </c>
      <c r="E2001" t="s">
        <v>48</v>
      </c>
      <c r="F2001" t="s">
        <v>2992</v>
      </c>
      <c r="G2001" t="s">
        <v>39</v>
      </c>
      <c r="H2001" t="s">
        <v>80</v>
      </c>
      <c r="I2001" t="s">
        <v>2900</v>
      </c>
      <c r="J2001" s="1">
        <v>2</v>
      </c>
      <c r="K2001" t="s">
        <v>2992</v>
      </c>
      <c r="L2001" t="s">
        <v>2993</v>
      </c>
      <c r="M2001" t="s">
        <v>2994</v>
      </c>
      <c r="N2001" s="126"/>
      <c r="Q2001" t="s">
        <v>2999</v>
      </c>
      <c r="R2001" t="s">
        <v>18931</v>
      </c>
      <c r="S2001" s="120">
        <v>0.6</v>
      </c>
      <c r="U2001"/>
    </row>
    <row r="2002" spans="1:21">
      <c r="A2002">
        <v>2001</v>
      </c>
      <c r="B2002" s="1" t="s">
        <v>3000</v>
      </c>
      <c r="C2002" s="1" t="s">
        <v>87</v>
      </c>
      <c r="D2002" s="1" t="s">
        <v>2898</v>
      </c>
      <c r="E2002" t="s">
        <v>48</v>
      </c>
      <c r="F2002" t="s">
        <v>3001</v>
      </c>
      <c r="G2002" t="s">
        <v>39</v>
      </c>
      <c r="H2002" t="s">
        <v>89</v>
      </c>
      <c r="I2002" t="s">
        <v>2900</v>
      </c>
      <c r="J2002" s="1">
        <v>2</v>
      </c>
      <c r="K2002" t="s">
        <v>3001</v>
      </c>
      <c r="L2002" t="s">
        <v>3002</v>
      </c>
      <c r="M2002" t="s">
        <v>3003</v>
      </c>
      <c r="N2002" s="126"/>
      <c r="Q2002" t="s">
        <v>3000</v>
      </c>
      <c r="R2002" t="s">
        <v>18932</v>
      </c>
      <c r="S2002" s="120">
        <v>0.6</v>
      </c>
      <c r="U2002"/>
    </row>
    <row r="2003" spans="1:21">
      <c r="A2003">
        <v>2002</v>
      </c>
      <c r="B2003" s="1" t="s">
        <v>3004</v>
      </c>
      <c r="C2003" s="1" t="s">
        <v>87</v>
      </c>
      <c r="D2003" s="1" t="s">
        <v>2898</v>
      </c>
      <c r="E2003" t="s">
        <v>48</v>
      </c>
      <c r="F2003" t="s">
        <v>3001</v>
      </c>
      <c r="G2003" t="s">
        <v>39</v>
      </c>
      <c r="H2003" t="s">
        <v>89</v>
      </c>
      <c r="I2003" t="s">
        <v>2900</v>
      </c>
      <c r="J2003" s="1">
        <v>2</v>
      </c>
      <c r="K2003" t="s">
        <v>3001</v>
      </c>
      <c r="L2003" t="s">
        <v>3002</v>
      </c>
      <c r="M2003" t="s">
        <v>3003</v>
      </c>
      <c r="N2003" s="126"/>
      <c r="Q2003" t="s">
        <v>3004</v>
      </c>
      <c r="R2003" t="s">
        <v>18932</v>
      </c>
      <c r="S2003" s="120">
        <v>0.6</v>
      </c>
      <c r="U2003"/>
    </row>
    <row r="2004" spans="1:21">
      <c r="A2004">
        <v>2003</v>
      </c>
      <c r="B2004" s="1" t="s">
        <v>3005</v>
      </c>
      <c r="C2004" s="1" t="s">
        <v>87</v>
      </c>
      <c r="D2004" s="1" t="s">
        <v>2898</v>
      </c>
      <c r="E2004" t="s">
        <v>48</v>
      </c>
      <c r="F2004" t="s">
        <v>3001</v>
      </c>
      <c r="G2004" t="s">
        <v>39</v>
      </c>
      <c r="H2004" t="s">
        <v>89</v>
      </c>
      <c r="I2004" t="s">
        <v>2900</v>
      </c>
      <c r="J2004" s="1">
        <v>2</v>
      </c>
      <c r="K2004" t="s">
        <v>3001</v>
      </c>
      <c r="L2004" t="s">
        <v>3002</v>
      </c>
      <c r="M2004" t="s">
        <v>3003</v>
      </c>
      <c r="N2004" s="126"/>
      <c r="Q2004" t="s">
        <v>3005</v>
      </c>
      <c r="R2004" t="s">
        <v>18932</v>
      </c>
      <c r="S2004" s="120">
        <v>0.6</v>
      </c>
      <c r="U2004"/>
    </row>
    <row r="2005" spans="1:21">
      <c r="A2005">
        <v>2004</v>
      </c>
      <c r="B2005" s="1" t="s">
        <v>3006</v>
      </c>
      <c r="C2005" s="1" t="s">
        <v>87</v>
      </c>
      <c r="D2005" s="1" t="s">
        <v>2898</v>
      </c>
      <c r="E2005" t="s">
        <v>48</v>
      </c>
      <c r="F2005" t="s">
        <v>3001</v>
      </c>
      <c r="G2005" t="s">
        <v>39</v>
      </c>
      <c r="H2005" t="s">
        <v>89</v>
      </c>
      <c r="I2005" t="s">
        <v>2900</v>
      </c>
      <c r="J2005" s="1">
        <v>2</v>
      </c>
      <c r="K2005" t="s">
        <v>3001</v>
      </c>
      <c r="L2005" t="s">
        <v>3002</v>
      </c>
      <c r="M2005" t="s">
        <v>3003</v>
      </c>
      <c r="N2005" s="126"/>
      <c r="Q2005" t="s">
        <v>3006</v>
      </c>
      <c r="R2005" t="s">
        <v>18932</v>
      </c>
      <c r="S2005" s="120">
        <v>0.6</v>
      </c>
      <c r="U2005"/>
    </row>
    <row r="2006" spans="1:21">
      <c r="A2006">
        <v>2005</v>
      </c>
      <c r="B2006" s="1" t="s">
        <v>3007</v>
      </c>
      <c r="C2006" s="1" t="s">
        <v>105</v>
      </c>
      <c r="D2006" s="1" t="s">
        <v>2898</v>
      </c>
      <c r="E2006" t="s">
        <v>48</v>
      </c>
      <c r="F2006" t="s">
        <v>3008</v>
      </c>
      <c r="G2006" t="s">
        <v>39</v>
      </c>
      <c r="H2006" t="s">
        <v>107</v>
      </c>
      <c r="I2006" t="s">
        <v>2900</v>
      </c>
      <c r="J2006" s="1">
        <v>2</v>
      </c>
      <c r="K2006" t="s">
        <v>3008</v>
      </c>
      <c r="L2006" t="s">
        <v>3009</v>
      </c>
      <c r="M2006" t="s">
        <v>3010</v>
      </c>
      <c r="N2006" s="126">
        <v>0.01</v>
      </c>
      <c r="Q2006" t="s">
        <v>3007</v>
      </c>
      <c r="R2006" t="s">
        <v>18933</v>
      </c>
      <c r="S2006" s="120">
        <v>0.6</v>
      </c>
      <c r="U2006"/>
    </row>
    <row r="2007" spans="1:21">
      <c r="A2007">
        <v>2006</v>
      </c>
      <c r="B2007" s="1" t="s">
        <v>3011</v>
      </c>
      <c r="C2007" s="1" t="s">
        <v>121</v>
      </c>
      <c r="D2007" s="1" t="s">
        <v>2898</v>
      </c>
      <c r="E2007" t="s">
        <v>48</v>
      </c>
      <c r="F2007" t="s">
        <v>3012</v>
      </c>
      <c r="G2007" t="s">
        <v>39</v>
      </c>
      <c r="H2007" t="s">
        <v>123</v>
      </c>
      <c r="I2007" t="s">
        <v>2900</v>
      </c>
      <c r="J2007" s="1">
        <v>2</v>
      </c>
      <c r="K2007" t="s">
        <v>3012</v>
      </c>
      <c r="L2007" t="s">
        <v>3013</v>
      </c>
      <c r="M2007" t="s">
        <v>3014</v>
      </c>
      <c r="N2007" s="126">
        <v>0.01</v>
      </c>
      <c r="Q2007" t="s">
        <v>3011</v>
      </c>
      <c r="R2007" t="s">
        <v>18934</v>
      </c>
      <c r="S2007" s="120">
        <v>0.6</v>
      </c>
      <c r="U2007"/>
    </row>
    <row r="2008" spans="1:21">
      <c r="A2008">
        <v>2007</v>
      </c>
      <c r="B2008" s="1" t="s">
        <v>3015</v>
      </c>
      <c r="C2008" s="1" t="s">
        <v>121</v>
      </c>
      <c r="D2008" s="1" t="s">
        <v>2898</v>
      </c>
      <c r="E2008" t="s">
        <v>48</v>
      </c>
      <c r="F2008" t="s">
        <v>3012</v>
      </c>
      <c r="G2008" t="s">
        <v>39</v>
      </c>
      <c r="H2008" t="s">
        <v>123</v>
      </c>
      <c r="I2008" t="s">
        <v>2900</v>
      </c>
      <c r="J2008" s="1">
        <v>2</v>
      </c>
      <c r="K2008" t="s">
        <v>3012</v>
      </c>
      <c r="L2008" t="s">
        <v>3013</v>
      </c>
      <c r="M2008" t="s">
        <v>3014</v>
      </c>
      <c r="N2008" s="126"/>
      <c r="Q2008" t="s">
        <v>3015</v>
      </c>
      <c r="R2008" t="s">
        <v>18934</v>
      </c>
      <c r="S2008" s="120">
        <v>0.6</v>
      </c>
      <c r="U2008"/>
    </row>
    <row r="2009" spans="1:21">
      <c r="A2009">
        <v>2008</v>
      </c>
      <c r="B2009" s="1" t="s">
        <v>1013</v>
      </c>
      <c r="C2009" s="1" t="s">
        <v>133</v>
      </c>
      <c r="D2009" s="1" t="s">
        <v>2898</v>
      </c>
      <c r="E2009" t="s">
        <v>48</v>
      </c>
      <c r="F2009" t="s">
        <v>3016</v>
      </c>
      <c r="G2009" t="s">
        <v>39</v>
      </c>
      <c r="H2009" t="s">
        <v>135</v>
      </c>
      <c r="I2009" t="s">
        <v>2900</v>
      </c>
      <c r="J2009" s="1">
        <v>2</v>
      </c>
      <c r="K2009" t="s">
        <v>3016</v>
      </c>
      <c r="L2009" t="s">
        <v>3017</v>
      </c>
      <c r="M2009" t="s">
        <v>3018</v>
      </c>
      <c r="N2009" s="126"/>
      <c r="Q2009" t="s">
        <v>1013</v>
      </c>
      <c r="R2009" t="s">
        <v>18935</v>
      </c>
      <c r="S2009" s="120">
        <v>0.6</v>
      </c>
      <c r="U2009"/>
    </row>
    <row r="2010" spans="1:21">
      <c r="A2010">
        <v>2009</v>
      </c>
      <c r="B2010" s="1" t="s">
        <v>3019</v>
      </c>
      <c r="C2010" s="1" t="s">
        <v>133</v>
      </c>
      <c r="D2010" s="1" t="s">
        <v>2898</v>
      </c>
      <c r="E2010" t="s">
        <v>48</v>
      </c>
      <c r="F2010" t="s">
        <v>3016</v>
      </c>
      <c r="G2010" t="s">
        <v>39</v>
      </c>
      <c r="H2010" t="s">
        <v>135</v>
      </c>
      <c r="I2010" t="s">
        <v>2900</v>
      </c>
      <c r="J2010" s="1">
        <v>2</v>
      </c>
      <c r="K2010" t="s">
        <v>3016</v>
      </c>
      <c r="L2010" t="s">
        <v>3017</v>
      </c>
      <c r="M2010" t="s">
        <v>3018</v>
      </c>
      <c r="N2010" s="126"/>
      <c r="Q2010" t="s">
        <v>3019</v>
      </c>
      <c r="R2010" t="s">
        <v>18935</v>
      </c>
      <c r="S2010" s="120">
        <v>0.6</v>
      </c>
      <c r="U2010"/>
    </row>
    <row r="2011" spans="1:21">
      <c r="A2011">
        <v>2010</v>
      </c>
      <c r="B2011" s="1" t="s">
        <v>3020</v>
      </c>
      <c r="C2011" s="1" t="s">
        <v>133</v>
      </c>
      <c r="D2011" s="1" t="s">
        <v>2898</v>
      </c>
      <c r="E2011" t="s">
        <v>48</v>
      </c>
      <c r="F2011" t="s">
        <v>3016</v>
      </c>
      <c r="G2011" t="s">
        <v>39</v>
      </c>
      <c r="H2011" t="s">
        <v>135</v>
      </c>
      <c r="I2011" t="s">
        <v>2900</v>
      </c>
      <c r="J2011" s="1">
        <v>2</v>
      </c>
      <c r="K2011" t="s">
        <v>3016</v>
      </c>
      <c r="L2011" t="s">
        <v>3017</v>
      </c>
      <c r="M2011" t="s">
        <v>3018</v>
      </c>
      <c r="N2011" s="126"/>
      <c r="Q2011" t="s">
        <v>3020</v>
      </c>
      <c r="R2011" t="s">
        <v>18935</v>
      </c>
      <c r="S2011" s="120">
        <v>0.6</v>
      </c>
      <c r="U2011"/>
    </row>
    <row r="2012" spans="1:21">
      <c r="A2012">
        <v>2011</v>
      </c>
      <c r="B2012" s="1" t="s">
        <v>3021</v>
      </c>
      <c r="C2012" s="1" t="s">
        <v>133</v>
      </c>
      <c r="D2012" s="1" t="s">
        <v>2898</v>
      </c>
      <c r="E2012" t="s">
        <v>48</v>
      </c>
      <c r="F2012" t="s">
        <v>3016</v>
      </c>
      <c r="G2012" t="s">
        <v>39</v>
      </c>
      <c r="H2012" t="s">
        <v>135</v>
      </c>
      <c r="I2012" t="s">
        <v>2900</v>
      </c>
      <c r="J2012" s="1">
        <v>2</v>
      </c>
      <c r="K2012" t="s">
        <v>3016</v>
      </c>
      <c r="L2012" t="s">
        <v>3017</v>
      </c>
      <c r="M2012" t="s">
        <v>3018</v>
      </c>
      <c r="N2012" s="126"/>
      <c r="Q2012" t="s">
        <v>3021</v>
      </c>
      <c r="R2012" t="s">
        <v>18935</v>
      </c>
      <c r="S2012" s="120">
        <v>0.6</v>
      </c>
      <c r="U2012"/>
    </row>
    <row r="2013" spans="1:21">
      <c r="A2013">
        <v>2012</v>
      </c>
      <c r="B2013" s="1" t="s">
        <v>3022</v>
      </c>
      <c r="C2013" s="1" t="s">
        <v>133</v>
      </c>
      <c r="D2013" s="1" t="s">
        <v>2898</v>
      </c>
      <c r="E2013" t="s">
        <v>48</v>
      </c>
      <c r="F2013" t="s">
        <v>3016</v>
      </c>
      <c r="G2013" t="s">
        <v>39</v>
      </c>
      <c r="H2013" t="s">
        <v>135</v>
      </c>
      <c r="I2013" t="s">
        <v>2900</v>
      </c>
      <c r="J2013" s="1">
        <v>2</v>
      </c>
      <c r="K2013" t="s">
        <v>3016</v>
      </c>
      <c r="L2013" t="s">
        <v>3017</v>
      </c>
      <c r="M2013" t="s">
        <v>3018</v>
      </c>
      <c r="N2013" s="126"/>
      <c r="Q2013" t="s">
        <v>3022</v>
      </c>
      <c r="R2013" t="s">
        <v>18935</v>
      </c>
      <c r="S2013" s="120">
        <v>0.6</v>
      </c>
      <c r="U2013"/>
    </row>
    <row r="2014" spans="1:21">
      <c r="A2014">
        <v>2013</v>
      </c>
      <c r="B2014" s="1" t="s">
        <v>3023</v>
      </c>
      <c r="C2014" s="1" t="s">
        <v>47</v>
      </c>
      <c r="D2014" s="1" t="s">
        <v>2898</v>
      </c>
      <c r="E2014" t="s">
        <v>48</v>
      </c>
      <c r="F2014" t="s">
        <v>3024</v>
      </c>
      <c r="G2014" t="s">
        <v>39</v>
      </c>
      <c r="H2014" t="s">
        <v>49</v>
      </c>
      <c r="I2014" t="s">
        <v>2900</v>
      </c>
      <c r="J2014" s="1">
        <v>2</v>
      </c>
      <c r="K2014" t="s">
        <v>3025</v>
      </c>
      <c r="L2014" t="s">
        <v>3026</v>
      </c>
      <c r="M2014" t="s">
        <v>3027</v>
      </c>
      <c r="N2014" s="126"/>
      <c r="Q2014" t="s">
        <v>3023</v>
      </c>
      <c r="R2014" t="s">
        <v>18936</v>
      </c>
      <c r="S2014" s="120">
        <v>0.6</v>
      </c>
      <c r="U2014"/>
    </row>
    <row r="2015" spans="1:21">
      <c r="A2015">
        <v>2014</v>
      </c>
      <c r="B2015" s="1" t="s">
        <v>1229</v>
      </c>
      <c r="C2015" s="1" t="s">
        <v>47</v>
      </c>
      <c r="D2015" s="1" t="s">
        <v>2898</v>
      </c>
      <c r="E2015" t="s">
        <v>48</v>
      </c>
      <c r="F2015" t="s">
        <v>3024</v>
      </c>
      <c r="G2015" t="s">
        <v>39</v>
      </c>
      <c r="H2015" t="s">
        <v>49</v>
      </c>
      <c r="I2015" t="s">
        <v>2900</v>
      </c>
      <c r="J2015" s="1">
        <v>2</v>
      </c>
      <c r="K2015" t="s">
        <v>3025</v>
      </c>
      <c r="L2015" t="s">
        <v>3026</v>
      </c>
      <c r="M2015" t="s">
        <v>3027</v>
      </c>
      <c r="N2015" s="126"/>
      <c r="Q2015" t="s">
        <v>1229</v>
      </c>
      <c r="R2015" t="s">
        <v>18936</v>
      </c>
      <c r="S2015" s="120">
        <v>0.6</v>
      </c>
      <c r="U2015"/>
    </row>
    <row r="2016" spans="1:21">
      <c r="A2016">
        <v>2015</v>
      </c>
      <c r="B2016" s="1" t="s">
        <v>3028</v>
      </c>
      <c r="C2016" s="1" t="s">
        <v>47</v>
      </c>
      <c r="D2016" s="1" t="s">
        <v>2898</v>
      </c>
      <c r="E2016" t="s">
        <v>48</v>
      </c>
      <c r="F2016" t="s">
        <v>3024</v>
      </c>
      <c r="G2016" t="s">
        <v>39</v>
      </c>
      <c r="H2016" t="s">
        <v>49</v>
      </c>
      <c r="I2016" t="s">
        <v>2900</v>
      </c>
      <c r="J2016" s="1">
        <v>2</v>
      </c>
      <c r="K2016" t="s">
        <v>3025</v>
      </c>
      <c r="L2016" t="s">
        <v>3026</v>
      </c>
      <c r="M2016" t="s">
        <v>3027</v>
      </c>
      <c r="N2016" s="126"/>
      <c r="Q2016" t="s">
        <v>3028</v>
      </c>
      <c r="R2016" t="s">
        <v>18936</v>
      </c>
      <c r="S2016" s="120">
        <v>0.6</v>
      </c>
      <c r="U2016"/>
    </row>
    <row r="2017" spans="1:21">
      <c r="A2017">
        <v>2016</v>
      </c>
      <c r="B2017" s="1" t="s">
        <v>3029</v>
      </c>
      <c r="C2017" s="1" t="s">
        <v>47</v>
      </c>
      <c r="D2017" s="1" t="s">
        <v>2898</v>
      </c>
      <c r="E2017" t="s">
        <v>48</v>
      </c>
      <c r="F2017" t="s">
        <v>3024</v>
      </c>
      <c r="G2017" t="s">
        <v>39</v>
      </c>
      <c r="H2017" t="s">
        <v>49</v>
      </c>
      <c r="I2017" t="s">
        <v>2900</v>
      </c>
      <c r="J2017" s="1">
        <v>2</v>
      </c>
      <c r="K2017" t="s">
        <v>3025</v>
      </c>
      <c r="L2017" t="s">
        <v>3026</v>
      </c>
      <c r="M2017" t="s">
        <v>3027</v>
      </c>
      <c r="N2017" s="126">
        <v>0.01</v>
      </c>
      <c r="Q2017" t="s">
        <v>3029</v>
      </c>
      <c r="R2017" t="s">
        <v>18936</v>
      </c>
      <c r="S2017" s="120">
        <v>0.6</v>
      </c>
      <c r="U2017"/>
    </row>
    <row r="2018" spans="1:21">
      <c r="A2018">
        <v>2017</v>
      </c>
      <c r="B2018" s="1" t="s">
        <v>3030</v>
      </c>
      <c r="C2018" s="1" t="s">
        <v>47</v>
      </c>
      <c r="D2018" s="1" t="s">
        <v>2898</v>
      </c>
      <c r="E2018" t="s">
        <v>48</v>
      </c>
      <c r="F2018" t="s">
        <v>3024</v>
      </c>
      <c r="G2018" t="s">
        <v>39</v>
      </c>
      <c r="H2018" t="s">
        <v>49</v>
      </c>
      <c r="I2018" t="s">
        <v>2900</v>
      </c>
      <c r="J2018" s="1">
        <v>2</v>
      </c>
      <c r="K2018" t="s">
        <v>3025</v>
      </c>
      <c r="L2018" t="s">
        <v>3026</v>
      </c>
      <c r="M2018" t="s">
        <v>3027</v>
      </c>
      <c r="N2018" s="126"/>
      <c r="Q2018" t="s">
        <v>3030</v>
      </c>
      <c r="R2018" t="s">
        <v>18936</v>
      </c>
      <c r="S2018" s="120">
        <v>0.6</v>
      </c>
      <c r="U2018"/>
    </row>
    <row r="2019" spans="1:21">
      <c r="A2019">
        <v>2018</v>
      </c>
      <c r="B2019" s="1" t="s">
        <v>3031</v>
      </c>
      <c r="C2019" s="1" t="s">
        <v>164</v>
      </c>
      <c r="D2019" s="1" t="s">
        <v>2898</v>
      </c>
      <c r="E2019" t="s">
        <v>48</v>
      </c>
      <c r="F2019" t="s">
        <v>3032</v>
      </c>
      <c r="G2019" t="s">
        <v>39</v>
      </c>
      <c r="H2019" t="s">
        <v>166</v>
      </c>
      <c r="I2019" t="s">
        <v>2900</v>
      </c>
      <c r="J2019" s="1">
        <v>2</v>
      </c>
      <c r="K2019" t="s">
        <v>3032</v>
      </c>
      <c r="L2019" t="s">
        <v>3033</v>
      </c>
      <c r="M2019" t="s">
        <v>3034</v>
      </c>
      <c r="N2019" s="126"/>
      <c r="Q2019" t="s">
        <v>3031</v>
      </c>
      <c r="R2019" t="s">
        <v>18937</v>
      </c>
      <c r="S2019" s="120">
        <v>0.6</v>
      </c>
      <c r="U2019"/>
    </row>
    <row r="2020" spans="1:21">
      <c r="A2020">
        <v>2019</v>
      </c>
      <c r="B2020" s="1" t="s">
        <v>3035</v>
      </c>
      <c r="C2020" s="1" t="s">
        <v>164</v>
      </c>
      <c r="D2020" s="1" t="s">
        <v>2898</v>
      </c>
      <c r="E2020" t="s">
        <v>48</v>
      </c>
      <c r="F2020" t="s">
        <v>3032</v>
      </c>
      <c r="G2020" t="s">
        <v>39</v>
      </c>
      <c r="H2020" t="s">
        <v>166</v>
      </c>
      <c r="I2020" t="s">
        <v>2900</v>
      </c>
      <c r="J2020" s="1">
        <v>2</v>
      </c>
      <c r="K2020" t="s">
        <v>3032</v>
      </c>
      <c r="L2020" t="s">
        <v>3033</v>
      </c>
      <c r="M2020" t="s">
        <v>3034</v>
      </c>
      <c r="N2020" s="126"/>
      <c r="Q2020" t="s">
        <v>3035</v>
      </c>
      <c r="R2020" t="s">
        <v>18937</v>
      </c>
      <c r="S2020" s="120">
        <v>0.6</v>
      </c>
      <c r="U2020"/>
    </row>
    <row r="2021" spans="1:21">
      <c r="A2021">
        <v>2020</v>
      </c>
      <c r="B2021" s="1" t="s">
        <v>3036</v>
      </c>
      <c r="C2021" s="1" t="s">
        <v>164</v>
      </c>
      <c r="D2021" s="1" t="s">
        <v>2898</v>
      </c>
      <c r="E2021" t="s">
        <v>48</v>
      </c>
      <c r="F2021" t="s">
        <v>3032</v>
      </c>
      <c r="G2021" t="s">
        <v>39</v>
      </c>
      <c r="H2021" t="s">
        <v>166</v>
      </c>
      <c r="I2021" t="s">
        <v>2900</v>
      </c>
      <c r="J2021" s="1">
        <v>2</v>
      </c>
      <c r="K2021" t="s">
        <v>3032</v>
      </c>
      <c r="L2021" t="s">
        <v>3033</v>
      </c>
      <c r="M2021" t="s">
        <v>3034</v>
      </c>
      <c r="N2021" s="126"/>
      <c r="Q2021" t="s">
        <v>3036</v>
      </c>
      <c r="R2021" t="s">
        <v>18937</v>
      </c>
      <c r="S2021" s="120">
        <v>0.6</v>
      </c>
      <c r="U2021"/>
    </row>
    <row r="2022" spans="1:21">
      <c r="A2022">
        <v>2021</v>
      </c>
      <c r="B2022" s="1" t="s">
        <v>3037</v>
      </c>
      <c r="C2022" s="1" t="s">
        <v>164</v>
      </c>
      <c r="D2022" s="1" t="s">
        <v>2898</v>
      </c>
      <c r="E2022" t="s">
        <v>48</v>
      </c>
      <c r="F2022" t="s">
        <v>3032</v>
      </c>
      <c r="G2022" t="s">
        <v>39</v>
      </c>
      <c r="H2022" t="s">
        <v>166</v>
      </c>
      <c r="I2022" t="s">
        <v>2900</v>
      </c>
      <c r="J2022" s="1">
        <v>2</v>
      </c>
      <c r="K2022" t="s">
        <v>3032</v>
      </c>
      <c r="L2022" t="s">
        <v>3033</v>
      </c>
      <c r="M2022" t="s">
        <v>3034</v>
      </c>
      <c r="N2022" s="126"/>
      <c r="Q2022" t="s">
        <v>3037</v>
      </c>
      <c r="R2022" t="s">
        <v>18937</v>
      </c>
      <c r="S2022" s="120">
        <v>0.6</v>
      </c>
      <c r="U2022"/>
    </row>
    <row r="2023" spans="1:21">
      <c r="A2023">
        <v>2022</v>
      </c>
      <c r="B2023" s="1" t="s">
        <v>3038</v>
      </c>
      <c r="C2023" s="1" t="s">
        <v>164</v>
      </c>
      <c r="D2023" s="1" t="s">
        <v>2898</v>
      </c>
      <c r="E2023" t="s">
        <v>48</v>
      </c>
      <c r="F2023" t="s">
        <v>3032</v>
      </c>
      <c r="G2023" t="s">
        <v>39</v>
      </c>
      <c r="H2023" t="s">
        <v>166</v>
      </c>
      <c r="I2023" t="s">
        <v>2900</v>
      </c>
      <c r="J2023" s="1">
        <v>2</v>
      </c>
      <c r="K2023" t="s">
        <v>3032</v>
      </c>
      <c r="L2023" t="s">
        <v>3033</v>
      </c>
      <c r="M2023" t="s">
        <v>3034</v>
      </c>
      <c r="N2023" s="126"/>
      <c r="Q2023" t="s">
        <v>3038</v>
      </c>
      <c r="R2023" t="s">
        <v>18937</v>
      </c>
      <c r="S2023" s="120">
        <v>0.6</v>
      </c>
      <c r="U2023"/>
    </row>
    <row r="2024" spans="1:21">
      <c r="A2024">
        <v>2023</v>
      </c>
      <c r="B2024" s="1" t="s">
        <v>3039</v>
      </c>
      <c r="C2024" s="1" t="s">
        <v>352</v>
      </c>
      <c r="D2024" s="1" t="s">
        <v>2898</v>
      </c>
      <c r="E2024" t="s">
        <v>48</v>
      </c>
      <c r="F2024" t="s">
        <v>3040</v>
      </c>
      <c r="G2024" t="s">
        <v>39</v>
      </c>
      <c r="H2024" t="s">
        <v>354</v>
      </c>
      <c r="I2024" t="s">
        <v>2900</v>
      </c>
      <c r="J2024" s="1">
        <v>2</v>
      </c>
      <c r="K2024" t="s">
        <v>3040</v>
      </c>
      <c r="L2024" t="s">
        <v>3041</v>
      </c>
      <c r="M2024" t="s">
        <v>3042</v>
      </c>
      <c r="N2024" s="126"/>
      <c r="Q2024" t="s">
        <v>3039</v>
      </c>
      <c r="R2024" t="s">
        <v>18938</v>
      </c>
      <c r="S2024" s="120">
        <v>0.6</v>
      </c>
      <c r="U2024"/>
    </row>
    <row r="2025" spans="1:21">
      <c r="A2025">
        <v>2024</v>
      </c>
      <c r="B2025" s="1" t="s">
        <v>3043</v>
      </c>
      <c r="C2025" s="1" t="s">
        <v>593</v>
      </c>
      <c r="D2025" s="1" t="s">
        <v>2898</v>
      </c>
      <c r="E2025" t="s">
        <v>48</v>
      </c>
      <c r="F2025" t="s">
        <v>3044</v>
      </c>
      <c r="G2025" t="s">
        <v>39</v>
      </c>
      <c r="H2025" t="s">
        <v>595</v>
      </c>
      <c r="I2025" t="s">
        <v>2900</v>
      </c>
      <c r="J2025" s="1">
        <v>2</v>
      </c>
      <c r="K2025" t="s">
        <v>3044</v>
      </c>
      <c r="L2025" t="s">
        <v>3045</v>
      </c>
      <c r="M2025" t="s">
        <v>3046</v>
      </c>
      <c r="N2025" s="126"/>
      <c r="Q2025" t="s">
        <v>3043</v>
      </c>
      <c r="R2025" t="s">
        <v>18939</v>
      </c>
      <c r="S2025" s="120">
        <v>0.6</v>
      </c>
      <c r="U2025"/>
    </row>
    <row r="2026" spans="1:21">
      <c r="A2026">
        <v>2025</v>
      </c>
      <c r="B2026" s="1" t="s">
        <v>3047</v>
      </c>
      <c r="C2026" s="1" t="s">
        <v>593</v>
      </c>
      <c r="D2026" s="1" t="s">
        <v>2898</v>
      </c>
      <c r="E2026" t="s">
        <v>48</v>
      </c>
      <c r="F2026" t="s">
        <v>3044</v>
      </c>
      <c r="G2026" t="s">
        <v>39</v>
      </c>
      <c r="H2026" t="s">
        <v>595</v>
      </c>
      <c r="I2026" t="s">
        <v>2900</v>
      </c>
      <c r="J2026" s="1">
        <v>2</v>
      </c>
      <c r="K2026" t="s">
        <v>3044</v>
      </c>
      <c r="L2026" t="s">
        <v>3045</v>
      </c>
      <c r="M2026" t="s">
        <v>3046</v>
      </c>
      <c r="N2026" s="126"/>
      <c r="Q2026" t="s">
        <v>3047</v>
      </c>
      <c r="R2026" t="s">
        <v>18939</v>
      </c>
      <c r="S2026" s="120">
        <v>0.6</v>
      </c>
      <c r="U2026"/>
    </row>
    <row r="2027" spans="1:21">
      <c r="A2027">
        <v>2026</v>
      </c>
      <c r="B2027" s="1" t="s">
        <v>3048</v>
      </c>
      <c r="C2027" s="1" t="s">
        <v>36</v>
      </c>
      <c r="D2027" s="1" t="s">
        <v>2898</v>
      </c>
      <c r="E2027" t="s">
        <v>48</v>
      </c>
      <c r="F2027" t="s">
        <v>3049</v>
      </c>
      <c r="G2027" t="s">
        <v>39</v>
      </c>
      <c r="H2027" t="s">
        <v>40</v>
      </c>
      <c r="I2027" t="s">
        <v>2900</v>
      </c>
      <c r="J2027" s="1">
        <v>2</v>
      </c>
      <c r="K2027" t="s">
        <v>3050</v>
      </c>
      <c r="L2027" t="s">
        <v>3051</v>
      </c>
      <c r="M2027" t="s">
        <v>3052</v>
      </c>
      <c r="N2027" s="126"/>
      <c r="Q2027" t="s">
        <v>3048</v>
      </c>
      <c r="R2027" t="s">
        <v>18940</v>
      </c>
      <c r="S2027" s="120">
        <v>0.6</v>
      </c>
      <c r="U2027"/>
    </row>
    <row r="2028" spans="1:21">
      <c r="A2028">
        <v>2027</v>
      </c>
      <c r="B2028" s="1" t="s">
        <v>3053</v>
      </c>
      <c r="C2028" s="1" t="s">
        <v>201</v>
      </c>
      <c r="D2028" s="1" t="s">
        <v>2898</v>
      </c>
      <c r="E2028" t="s">
        <v>48</v>
      </c>
      <c r="F2028" t="s">
        <v>3054</v>
      </c>
      <c r="G2028" t="s">
        <v>39</v>
      </c>
      <c r="H2028" t="s">
        <v>203</v>
      </c>
      <c r="I2028" t="s">
        <v>2900</v>
      </c>
      <c r="J2028" s="1">
        <v>2</v>
      </c>
      <c r="K2028" t="s">
        <v>3054</v>
      </c>
      <c r="L2028" t="s">
        <v>3055</v>
      </c>
      <c r="M2028" t="s">
        <v>3056</v>
      </c>
      <c r="N2028" s="126"/>
      <c r="Q2028" t="s">
        <v>3053</v>
      </c>
      <c r="R2028" t="s">
        <v>18941</v>
      </c>
      <c r="S2028" s="120">
        <v>0.6</v>
      </c>
      <c r="U2028"/>
    </row>
    <row r="2029" spans="1:21">
      <c r="A2029">
        <v>2028</v>
      </c>
      <c r="B2029" s="1" t="s">
        <v>3057</v>
      </c>
      <c r="C2029" s="1" t="s">
        <v>201</v>
      </c>
      <c r="D2029" s="1" t="s">
        <v>2898</v>
      </c>
      <c r="E2029" t="s">
        <v>48</v>
      </c>
      <c r="F2029" t="s">
        <v>3054</v>
      </c>
      <c r="G2029" t="s">
        <v>39</v>
      </c>
      <c r="H2029" t="s">
        <v>203</v>
      </c>
      <c r="I2029" t="s">
        <v>2900</v>
      </c>
      <c r="J2029" s="1">
        <v>2</v>
      </c>
      <c r="K2029" t="s">
        <v>3054</v>
      </c>
      <c r="L2029" t="s">
        <v>3055</v>
      </c>
      <c r="M2029" t="s">
        <v>3056</v>
      </c>
      <c r="N2029" s="126"/>
      <c r="Q2029" t="s">
        <v>3057</v>
      </c>
      <c r="R2029" t="s">
        <v>18941</v>
      </c>
      <c r="S2029" s="120">
        <v>0.6</v>
      </c>
      <c r="U2029"/>
    </row>
    <row r="2030" spans="1:21">
      <c r="A2030">
        <v>2029</v>
      </c>
      <c r="B2030" s="1" t="s">
        <v>3058</v>
      </c>
      <c r="C2030" s="1" t="s">
        <v>201</v>
      </c>
      <c r="D2030" s="1" t="s">
        <v>2898</v>
      </c>
      <c r="E2030" t="s">
        <v>48</v>
      </c>
      <c r="F2030" t="s">
        <v>3054</v>
      </c>
      <c r="G2030" t="s">
        <v>39</v>
      </c>
      <c r="H2030" t="s">
        <v>203</v>
      </c>
      <c r="I2030" t="s">
        <v>2900</v>
      </c>
      <c r="J2030" s="1">
        <v>2</v>
      </c>
      <c r="K2030" t="s">
        <v>3054</v>
      </c>
      <c r="L2030" t="s">
        <v>3055</v>
      </c>
      <c r="M2030" t="s">
        <v>3056</v>
      </c>
      <c r="N2030" s="126"/>
      <c r="Q2030" t="s">
        <v>3058</v>
      </c>
      <c r="R2030" t="s">
        <v>18941</v>
      </c>
      <c r="S2030" s="120">
        <v>0.6</v>
      </c>
      <c r="U2030"/>
    </row>
    <row r="2031" spans="1:21">
      <c r="A2031">
        <v>2030</v>
      </c>
      <c r="B2031" s="1" t="s">
        <v>3059</v>
      </c>
      <c r="C2031" s="1" t="s">
        <v>201</v>
      </c>
      <c r="D2031" s="1" t="s">
        <v>2898</v>
      </c>
      <c r="E2031" t="s">
        <v>48</v>
      </c>
      <c r="F2031" t="s">
        <v>3054</v>
      </c>
      <c r="G2031" t="s">
        <v>39</v>
      </c>
      <c r="H2031" t="s">
        <v>203</v>
      </c>
      <c r="I2031" t="s">
        <v>2900</v>
      </c>
      <c r="J2031" s="1">
        <v>2</v>
      </c>
      <c r="K2031" t="s">
        <v>3054</v>
      </c>
      <c r="L2031" t="s">
        <v>3055</v>
      </c>
      <c r="M2031" t="s">
        <v>3056</v>
      </c>
      <c r="N2031" s="126"/>
      <c r="Q2031" t="s">
        <v>3059</v>
      </c>
      <c r="R2031" t="s">
        <v>18941</v>
      </c>
      <c r="S2031" s="120">
        <v>0.6</v>
      </c>
      <c r="U2031"/>
    </row>
    <row r="2032" spans="1:21">
      <c r="A2032">
        <v>2031</v>
      </c>
      <c r="B2032" s="1" t="s">
        <v>3060</v>
      </c>
      <c r="C2032" s="1" t="s">
        <v>201</v>
      </c>
      <c r="D2032" s="1" t="s">
        <v>2898</v>
      </c>
      <c r="E2032" t="s">
        <v>48</v>
      </c>
      <c r="F2032" t="s">
        <v>3054</v>
      </c>
      <c r="G2032" t="s">
        <v>39</v>
      </c>
      <c r="H2032" t="s">
        <v>203</v>
      </c>
      <c r="I2032" t="s">
        <v>2900</v>
      </c>
      <c r="J2032" s="1">
        <v>2</v>
      </c>
      <c r="K2032" t="s">
        <v>3054</v>
      </c>
      <c r="L2032" t="s">
        <v>3055</v>
      </c>
      <c r="M2032" t="s">
        <v>3056</v>
      </c>
      <c r="N2032" s="126"/>
      <c r="Q2032" t="s">
        <v>3060</v>
      </c>
      <c r="R2032" t="s">
        <v>18941</v>
      </c>
      <c r="S2032" s="120">
        <v>0.6</v>
      </c>
      <c r="U2032"/>
    </row>
    <row r="2033" spans="1:21">
      <c r="A2033">
        <v>2032</v>
      </c>
      <c r="B2033" s="1" t="s">
        <v>3061</v>
      </c>
      <c r="C2033" s="1" t="s">
        <v>201</v>
      </c>
      <c r="D2033" s="1" t="s">
        <v>2898</v>
      </c>
      <c r="E2033" t="s">
        <v>48</v>
      </c>
      <c r="F2033" t="s">
        <v>3054</v>
      </c>
      <c r="G2033" t="s">
        <v>39</v>
      </c>
      <c r="H2033" t="s">
        <v>203</v>
      </c>
      <c r="I2033" t="s">
        <v>2900</v>
      </c>
      <c r="J2033" s="1">
        <v>2</v>
      </c>
      <c r="K2033" t="s">
        <v>3054</v>
      </c>
      <c r="L2033" t="s">
        <v>3055</v>
      </c>
      <c r="M2033" t="s">
        <v>3056</v>
      </c>
      <c r="N2033" s="126">
        <v>0.01</v>
      </c>
      <c r="Q2033" t="s">
        <v>3061</v>
      </c>
      <c r="R2033" t="s">
        <v>18941</v>
      </c>
      <c r="S2033" s="120">
        <v>0.6</v>
      </c>
      <c r="U2033"/>
    </row>
    <row r="2034" spans="1:21">
      <c r="A2034">
        <v>2033</v>
      </c>
      <c r="B2034" s="1" t="s">
        <v>3062</v>
      </c>
      <c r="C2034" s="1" t="s">
        <v>201</v>
      </c>
      <c r="D2034" s="1" t="s">
        <v>2898</v>
      </c>
      <c r="E2034" t="s">
        <v>48</v>
      </c>
      <c r="F2034" t="s">
        <v>3054</v>
      </c>
      <c r="G2034" t="s">
        <v>39</v>
      </c>
      <c r="H2034" t="s">
        <v>203</v>
      </c>
      <c r="I2034" t="s">
        <v>2900</v>
      </c>
      <c r="J2034" s="1">
        <v>2</v>
      </c>
      <c r="K2034" t="s">
        <v>3054</v>
      </c>
      <c r="L2034" t="s">
        <v>3055</v>
      </c>
      <c r="M2034" t="s">
        <v>3056</v>
      </c>
      <c r="N2034" s="126"/>
      <c r="Q2034" t="s">
        <v>3062</v>
      </c>
      <c r="R2034" t="s">
        <v>18941</v>
      </c>
      <c r="S2034" s="120">
        <v>0.6</v>
      </c>
      <c r="U2034"/>
    </row>
    <row r="2035" spans="1:21">
      <c r="A2035">
        <v>2034</v>
      </c>
      <c r="B2035" s="1" t="s">
        <v>3063</v>
      </c>
      <c r="C2035" s="1" t="s">
        <v>201</v>
      </c>
      <c r="D2035" s="1" t="s">
        <v>2898</v>
      </c>
      <c r="E2035" t="s">
        <v>48</v>
      </c>
      <c r="F2035" t="s">
        <v>3054</v>
      </c>
      <c r="G2035" t="s">
        <v>39</v>
      </c>
      <c r="H2035" t="s">
        <v>203</v>
      </c>
      <c r="I2035" t="s">
        <v>2900</v>
      </c>
      <c r="J2035" s="1">
        <v>2</v>
      </c>
      <c r="K2035" t="s">
        <v>3054</v>
      </c>
      <c r="L2035" t="s">
        <v>3055</v>
      </c>
      <c r="M2035" t="s">
        <v>3056</v>
      </c>
      <c r="N2035" s="126"/>
      <c r="Q2035" t="s">
        <v>3063</v>
      </c>
      <c r="R2035" t="s">
        <v>18941</v>
      </c>
      <c r="S2035" s="120">
        <v>0.6</v>
      </c>
      <c r="U2035"/>
    </row>
    <row r="2036" spans="1:21">
      <c r="A2036">
        <v>2035</v>
      </c>
      <c r="B2036" s="1" t="s">
        <v>3064</v>
      </c>
      <c r="C2036" s="1" t="s">
        <v>78</v>
      </c>
      <c r="D2036" s="1" t="s">
        <v>2898</v>
      </c>
      <c r="E2036" t="s">
        <v>399</v>
      </c>
      <c r="F2036" t="s">
        <v>3065</v>
      </c>
      <c r="G2036" t="s">
        <v>39</v>
      </c>
      <c r="H2036" t="s">
        <v>80</v>
      </c>
      <c r="I2036" t="s">
        <v>2900</v>
      </c>
      <c r="J2036" s="1">
        <v>3</v>
      </c>
      <c r="K2036" t="s">
        <v>3065</v>
      </c>
      <c r="L2036" t="s">
        <v>3066</v>
      </c>
      <c r="M2036" t="s">
        <v>3067</v>
      </c>
      <c r="N2036" s="126"/>
      <c r="Q2036" t="s">
        <v>3064</v>
      </c>
      <c r="R2036" t="s">
        <v>18942</v>
      </c>
      <c r="S2036" s="120">
        <v>0.6</v>
      </c>
      <c r="U2036"/>
    </row>
    <row r="2037" spans="1:21">
      <c r="A2037">
        <v>2036</v>
      </c>
      <c r="B2037" s="1" t="s">
        <v>3068</v>
      </c>
      <c r="C2037" s="1" t="s">
        <v>78</v>
      </c>
      <c r="D2037" s="1" t="s">
        <v>2898</v>
      </c>
      <c r="E2037" t="s">
        <v>399</v>
      </c>
      <c r="F2037" t="s">
        <v>3065</v>
      </c>
      <c r="G2037" t="s">
        <v>39</v>
      </c>
      <c r="H2037" t="s">
        <v>80</v>
      </c>
      <c r="I2037" t="s">
        <v>2900</v>
      </c>
      <c r="J2037" s="1">
        <v>3</v>
      </c>
      <c r="K2037" t="s">
        <v>3065</v>
      </c>
      <c r="L2037" t="s">
        <v>3066</v>
      </c>
      <c r="M2037" t="s">
        <v>3067</v>
      </c>
      <c r="N2037" s="126"/>
      <c r="Q2037" t="s">
        <v>3068</v>
      </c>
      <c r="R2037" t="s">
        <v>18942</v>
      </c>
      <c r="S2037" s="120">
        <v>0.6</v>
      </c>
      <c r="U2037"/>
    </row>
    <row r="2038" spans="1:21">
      <c r="A2038">
        <v>2037</v>
      </c>
      <c r="B2038" s="1" t="s">
        <v>3069</v>
      </c>
      <c r="C2038" s="1" t="s">
        <v>78</v>
      </c>
      <c r="D2038" s="1" t="s">
        <v>2898</v>
      </c>
      <c r="E2038" t="s">
        <v>399</v>
      </c>
      <c r="F2038" t="s">
        <v>3065</v>
      </c>
      <c r="G2038" t="s">
        <v>39</v>
      </c>
      <c r="H2038" t="s">
        <v>80</v>
      </c>
      <c r="I2038" t="s">
        <v>2900</v>
      </c>
      <c r="J2038" s="1">
        <v>3</v>
      </c>
      <c r="K2038" t="s">
        <v>3065</v>
      </c>
      <c r="L2038" t="s">
        <v>3066</v>
      </c>
      <c r="M2038" t="s">
        <v>3067</v>
      </c>
      <c r="N2038" s="126"/>
      <c r="Q2038" t="s">
        <v>3069</v>
      </c>
      <c r="R2038" t="s">
        <v>18942</v>
      </c>
      <c r="S2038" s="120">
        <v>0.6</v>
      </c>
      <c r="U2038"/>
    </row>
    <row r="2039" spans="1:21">
      <c r="A2039">
        <v>2038</v>
      </c>
      <c r="B2039" s="1" t="s">
        <v>3070</v>
      </c>
      <c r="C2039" s="1" t="s">
        <v>78</v>
      </c>
      <c r="D2039" s="1" t="s">
        <v>2898</v>
      </c>
      <c r="E2039" t="s">
        <v>399</v>
      </c>
      <c r="F2039" t="s">
        <v>3065</v>
      </c>
      <c r="G2039" t="s">
        <v>39</v>
      </c>
      <c r="H2039" t="s">
        <v>80</v>
      </c>
      <c r="I2039" t="s">
        <v>2900</v>
      </c>
      <c r="J2039" s="1">
        <v>3</v>
      </c>
      <c r="K2039" t="s">
        <v>3065</v>
      </c>
      <c r="L2039" t="s">
        <v>3066</v>
      </c>
      <c r="M2039" t="s">
        <v>3067</v>
      </c>
      <c r="N2039" s="126"/>
      <c r="Q2039" t="s">
        <v>3070</v>
      </c>
      <c r="R2039" t="s">
        <v>18942</v>
      </c>
      <c r="S2039" s="120">
        <v>0.6</v>
      </c>
      <c r="U2039"/>
    </row>
    <row r="2040" spans="1:21">
      <c r="A2040">
        <v>2039</v>
      </c>
      <c r="B2040" s="1" t="s">
        <v>3071</v>
      </c>
      <c r="C2040" s="1" t="s">
        <v>78</v>
      </c>
      <c r="D2040" s="1" t="s">
        <v>2898</v>
      </c>
      <c r="E2040" t="s">
        <v>399</v>
      </c>
      <c r="F2040" t="s">
        <v>3065</v>
      </c>
      <c r="G2040" t="s">
        <v>39</v>
      </c>
      <c r="H2040" t="s">
        <v>80</v>
      </c>
      <c r="I2040" t="s">
        <v>2900</v>
      </c>
      <c r="J2040" s="1">
        <v>3</v>
      </c>
      <c r="K2040" t="s">
        <v>3065</v>
      </c>
      <c r="L2040" t="s">
        <v>3066</v>
      </c>
      <c r="M2040" t="s">
        <v>3067</v>
      </c>
      <c r="N2040" s="126"/>
      <c r="Q2040" t="s">
        <v>3071</v>
      </c>
      <c r="R2040" t="s">
        <v>18942</v>
      </c>
      <c r="S2040" s="120">
        <v>0.6</v>
      </c>
      <c r="U2040"/>
    </row>
    <row r="2041" spans="1:21">
      <c r="A2041">
        <v>2040</v>
      </c>
      <c r="B2041" s="1" t="s">
        <v>2913</v>
      </c>
      <c r="C2041" s="1" t="s">
        <v>78</v>
      </c>
      <c r="D2041" s="1" t="s">
        <v>2898</v>
      </c>
      <c r="E2041" t="s">
        <v>399</v>
      </c>
      <c r="F2041" t="s">
        <v>3065</v>
      </c>
      <c r="G2041" t="s">
        <v>39</v>
      </c>
      <c r="H2041" t="s">
        <v>80</v>
      </c>
      <c r="I2041" t="s">
        <v>2900</v>
      </c>
      <c r="J2041" s="1">
        <v>3</v>
      </c>
      <c r="K2041" t="s">
        <v>3065</v>
      </c>
      <c r="L2041" t="s">
        <v>3066</v>
      </c>
      <c r="M2041" t="s">
        <v>3067</v>
      </c>
      <c r="N2041" s="126"/>
      <c r="Q2041" t="s">
        <v>2913</v>
      </c>
      <c r="R2041" t="s">
        <v>18942</v>
      </c>
      <c r="S2041" s="120">
        <v>0.6</v>
      </c>
      <c r="U2041"/>
    </row>
    <row r="2042" spans="1:21">
      <c r="A2042">
        <v>2041</v>
      </c>
      <c r="B2042" s="1" t="s">
        <v>2923</v>
      </c>
      <c r="C2042" s="1" t="s">
        <v>87</v>
      </c>
      <c r="D2042" s="1" t="s">
        <v>2898</v>
      </c>
      <c r="E2042" t="s">
        <v>399</v>
      </c>
      <c r="F2042" t="s">
        <v>3072</v>
      </c>
      <c r="G2042" t="s">
        <v>39</v>
      </c>
      <c r="H2042" t="s">
        <v>89</v>
      </c>
      <c r="I2042" t="s">
        <v>2900</v>
      </c>
      <c r="J2042" s="1">
        <v>3</v>
      </c>
      <c r="K2042" t="s">
        <v>3072</v>
      </c>
      <c r="L2042" t="s">
        <v>3073</v>
      </c>
      <c r="M2042" t="s">
        <v>3074</v>
      </c>
      <c r="N2042" s="126"/>
      <c r="Q2042" t="s">
        <v>2923</v>
      </c>
      <c r="R2042" t="s">
        <v>18943</v>
      </c>
      <c r="S2042" s="120">
        <v>0.6</v>
      </c>
      <c r="U2042"/>
    </row>
    <row r="2043" spans="1:21">
      <c r="A2043">
        <v>2042</v>
      </c>
      <c r="B2043" s="1" t="s">
        <v>3075</v>
      </c>
      <c r="C2043" s="1" t="s">
        <v>87</v>
      </c>
      <c r="D2043" s="1" t="s">
        <v>2898</v>
      </c>
      <c r="E2043" t="s">
        <v>399</v>
      </c>
      <c r="F2043" t="s">
        <v>3072</v>
      </c>
      <c r="G2043" t="s">
        <v>39</v>
      </c>
      <c r="H2043" t="s">
        <v>89</v>
      </c>
      <c r="I2043" t="s">
        <v>2900</v>
      </c>
      <c r="J2043" s="1">
        <v>3</v>
      </c>
      <c r="K2043" t="s">
        <v>3072</v>
      </c>
      <c r="L2043" t="s">
        <v>3073</v>
      </c>
      <c r="M2043" t="s">
        <v>3074</v>
      </c>
      <c r="N2043" s="126"/>
      <c r="Q2043" t="s">
        <v>3075</v>
      </c>
      <c r="R2043" t="s">
        <v>18943</v>
      </c>
      <c r="S2043" s="120">
        <v>0.6</v>
      </c>
      <c r="U2043"/>
    </row>
    <row r="2044" spans="1:21">
      <c r="A2044">
        <v>2043</v>
      </c>
      <c r="B2044" s="1" t="s">
        <v>3076</v>
      </c>
      <c r="C2044" s="1" t="s">
        <v>105</v>
      </c>
      <c r="D2044" s="1" t="s">
        <v>2898</v>
      </c>
      <c r="E2044" t="s">
        <v>399</v>
      </c>
      <c r="F2044" t="s">
        <v>3077</v>
      </c>
      <c r="G2044" t="s">
        <v>39</v>
      </c>
      <c r="H2044" t="s">
        <v>107</v>
      </c>
      <c r="I2044" t="s">
        <v>2900</v>
      </c>
      <c r="J2044" s="1">
        <v>3</v>
      </c>
      <c r="K2044" t="s">
        <v>3077</v>
      </c>
      <c r="L2044" t="s">
        <v>3078</v>
      </c>
      <c r="M2044" t="s">
        <v>3079</v>
      </c>
      <c r="N2044" s="126"/>
      <c r="Q2044" t="s">
        <v>3076</v>
      </c>
      <c r="R2044" t="s">
        <v>18944</v>
      </c>
      <c r="S2044" s="120">
        <v>0.6</v>
      </c>
      <c r="U2044"/>
    </row>
    <row r="2045" spans="1:21">
      <c r="A2045">
        <v>2044</v>
      </c>
      <c r="B2045" s="1" t="s">
        <v>3080</v>
      </c>
      <c r="C2045" s="1" t="s">
        <v>105</v>
      </c>
      <c r="D2045" s="1" t="s">
        <v>2898</v>
      </c>
      <c r="E2045" t="s">
        <v>399</v>
      </c>
      <c r="F2045" t="s">
        <v>3077</v>
      </c>
      <c r="G2045" t="s">
        <v>39</v>
      </c>
      <c r="H2045" t="s">
        <v>107</v>
      </c>
      <c r="I2045" t="s">
        <v>2900</v>
      </c>
      <c r="J2045" s="1">
        <v>3</v>
      </c>
      <c r="K2045" t="s">
        <v>3077</v>
      </c>
      <c r="L2045" t="s">
        <v>3078</v>
      </c>
      <c r="M2045" t="s">
        <v>3079</v>
      </c>
      <c r="N2045" s="126"/>
      <c r="Q2045" t="s">
        <v>3080</v>
      </c>
      <c r="R2045" t="s">
        <v>18944</v>
      </c>
      <c r="S2045" s="120">
        <v>0.6</v>
      </c>
      <c r="U2045"/>
    </row>
    <row r="2046" spans="1:21">
      <c r="A2046">
        <v>2045</v>
      </c>
      <c r="B2046" s="1" t="s">
        <v>1173</v>
      </c>
      <c r="C2046" s="1" t="s">
        <v>105</v>
      </c>
      <c r="D2046" s="1" t="s">
        <v>2898</v>
      </c>
      <c r="E2046" t="s">
        <v>399</v>
      </c>
      <c r="F2046" t="s">
        <v>3077</v>
      </c>
      <c r="G2046" t="s">
        <v>39</v>
      </c>
      <c r="H2046" t="s">
        <v>107</v>
      </c>
      <c r="I2046" t="s">
        <v>2900</v>
      </c>
      <c r="J2046" s="1">
        <v>3</v>
      </c>
      <c r="K2046" t="s">
        <v>3077</v>
      </c>
      <c r="L2046" t="s">
        <v>3078</v>
      </c>
      <c r="M2046" t="s">
        <v>3079</v>
      </c>
      <c r="N2046" s="126">
        <v>0.01</v>
      </c>
      <c r="Q2046" t="s">
        <v>1173</v>
      </c>
      <c r="R2046" t="s">
        <v>18944</v>
      </c>
      <c r="S2046" s="120">
        <v>0.6</v>
      </c>
      <c r="U2046"/>
    </row>
    <row r="2047" spans="1:21">
      <c r="A2047">
        <v>2046</v>
      </c>
      <c r="B2047" s="1" t="s">
        <v>3081</v>
      </c>
      <c r="C2047" s="1" t="s">
        <v>121</v>
      </c>
      <c r="D2047" s="1" t="s">
        <v>2898</v>
      </c>
      <c r="E2047" t="s">
        <v>399</v>
      </c>
      <c r="F2047" t="s">
        <v>3082</v>
      </c>
      <c r="G2047" t="s">
        <v>39</v>
      </c>
      <c r="H2047" t="s">
        <v>123</v>
      </c>
      <c r="I2047" t="s">
        <v>2900</v>
      </c>
      <c r="J2047" s="1">
        <v>3</v>
      </c>
      <c r="K2047" t="s">
        <v>3082</v>
      </c>
      <c r="L2047" t="s">
        <v>3083</v>
      </c>
      <c r="M2047" t="s">
        <v>3084</v>
      </c>
      <c r="N2047" s="126"/>
      <c r="Q2047" t="s">
        <v>3081</v>
      </c>
      <c r="R2047" t="s">
        <v>18945</v>
      </c>
      <c r="S2047" s="120">
        <v>0.6</v>
      </c>
      <c r="U2047"/>
    </row>
    <row r="2048" spans="1:21">
      <c r="A2048">
        <v>2047</v>
      </c>
      <c r="B2048" s="1" t="s">
        <v>3085</v>
      </c>
      <c r="C2048" s="1" t="s">
        <v>121</v>
      </c>
      <c r="D2048" s="1" t="s">
        <v>2898</v>
      </c>
      <c r="E2048" t="s">
        <v>399</v>
      </c>
      <c r="F2048" t="s">
        <v>3082</v>
      </c>
      <c r="G2048" t="s">
        <v>39</v>
      </c>
      <c r="H2048" t="s">
        <v>123</v>
      </c>
      <c r="I2048" t="s">
        <v>2900</v>
      </c>
      <c r="J2048" s="1">
        <v>3</v>
      </c>
      <c r="K2048" t="s">
        <v>3082</v>
      </c>
      <c r="L2048" t="s">
        <v>3083</v>
      </c>
      <c r="M2048" t="s">
        <v>3084</v>
      </c>
      <c r="N2048" s="126"/>
      <c r="Q2048" t="s">
        <v>3085</v>
      </c>
      <c r="R2048" t="s">
        <v>18945</v>
      </c>
      <c r="S2048" s="120">
        <v>0.6</v>
      </c>
      <c r="U2048"/>
    </row>
    <row r="2049" spans="1:21">
      <c r="A2049">
        <v>2048</v>
      </c>
      <c r="B2049" s="1" t="s">
        <v>3086</v>
      </c>
      <c r="C2049" s="1" t="s">
        <v>121</v>
      </c>
      <c r="D2049" s="1" t="s">
        <v>2898</v>
      </c>
      <c r="E2049" t="s">
        <v>399</v>
      </c>
      <c r="F2049" t="s">
        <v>3082</v>
      </c>
      <c r="G2049" t="s">
        <v>39</v>
      </c>
      <c r="H2049" t="s">
        <v>123</v>
      </c>
      <c r="I2049" t="s">
        <v>2900</v>
      </c>
      <c r="J2049" s="1">
        <v>3</v>
      </c>
      <c r="K2049" t="s">
        <v>3082</v>
      </c>
      <c r="L2049" t="s">
        <v>3083</v>
      </c>
      <c r="M2049" t="s">
        <v>3084</v>
      </c>
      <c r="N2049" s="126"/>
      <c r="Q2049" t="s">
        <v>3086</v>
      </c>
      <c r="R2049" t="s">
        <v>18945</v>
      </c>
      <c r="S2049" s="120">
        <v>0.6</v>
      </c>
      <c r="U2049"/>
    </row>
    <row r="2050" spans="1:21">
      <c r="A2050">
        <v>2049</v>
      </c>
      <c r="B2050" s="1" t="s">
        <v>3087</v>
      </c>
      <c r="C2050" s="1" t="s">
        <v>133</v>
      </c>
      <c r="D2050" s="1" t="s">
        <v>2898</v>
      </c>
      <c r="E2050" t="s">
        <v>399</v>
      </c>
      <c r="F2050" t="s">
        <v>3088</v>
      </c>
      <c r="G2050" t="s">
        <v>39</v>
      </c>
      <c r="H2050" t="s">
        <v>135</v>
      </c>
      <c r="I2050" t="s">
        <v>2900</v>
      </c>
      <c r="J2050" s="1">
        <v>3</v>
      </c>
      <c r="K2050" t="s">
        <v>3088</v>
      </c>
      <c r="L2050" t="s">
        <v>3089</v>
      </c>
      <c r="M2050" t="s">
        <v>3090</v>
      </c>
      <c r="N2050" s="126"/>
      <c r="Q2050" t="s">
        <v>3087</v>
      </c>
      <c r="R2050" t="s">
        <v>18946</v>
      </c>
      <c r="S2050" s="120">
        <v>0.6</v>
      </c>
      <c r="U2050"/>
    </row>
    <row r="2051" spans="1:21">
      <c r="A2051">
        <v>2050</v>
      </c>
      <c r="B2051" s="1" t="s">
        <v>3091</v>
      </c>
      <c r="C2051" s="1" t="s">
        <v>133</v>
      </c>
      <c r="D2051" s="1" t="s">
        <v>2898</v>
      </c>
      <c r="E2051" t="s">
        <v>399</v>
      </c>
      <c r="F2051" t="s">
        <v>3088</v>
      </c>
      <c r="G2051" t="s">
        <v>39</v>
      </c>
      <c r="H2051" t="s">
        <v>135</v>
      </c>
      <c r="I2051" t="s">
        <v>2900</v>
      </c>
      <c r="J2051" s="1">
        <v>3</v>
      </c>
      <c r="K2051" t="s">
        <v>3088</v>
      </c>
      <c r="L2051" t="s">
        <v>3089</v>
      </c>
      <c r="M2051" t="s">
        <v>3090</v>
      </c>
      <c r="N2051" s="126">
        <v>0.01</v>
      </c>
      <c r="Q2051" t="s">
        <v>3091</v>
      </c>
      <c r="R2051" t="s">
        <v>18946</v>
      </c>
      <c r="S2051" s="120">
        <v>0.6</v>
      </c>
      <c r="U2051"/>
    </row>
    <row r="2052" spans="1:21">
      <c r="A2052">
        <v>2051</v>
      </c>
      <c r="B2052" s="1" t="s">
        <v>3092</v>
      </c>
      <c r="C2052" s="1" t="s">
        <v>133</v>
      </c>
      <c r="D2052" s="1" t="s">
        <v>2898</v>
      </c>
      <c r="E2052" t="s">
        <v>399</v>
      </c>
      <c r="F2052" t="s">
        <v>3088</v>
      </c>
      <c r="G2052" t="s">
        <v>39</v>
      </c>
      <c r="H2052" t="s">
        <v>135</v>
      </c>
      <c r="I2052" t="s">
        <v>2900</v>
      </c>
      <c r="J2052" s="1">
        <v>3</v>
      </c>
      <c r="K2052" t="s">
        <v>3088</v>
      </c>
      <c r="L2052" t="s">
        <v>3089</v>
      </c>
      <c r="M2052" t="s">
        <v>3090</v>
      </c>
      <c r="N2052" s="126"/>
      <c r="Q2052" t="s">
        <v>3092</v>
      </c>
      <c r="R2052" t="s">
        <v>18946</v>
      </c>
      <c r="S2052" s="120">
        <v>0.6</v>
      </c>
      <c r="U2052"/>
    </row>
    <row r="2053" spans="1:21">
      <c r="A2053">
        <v>2052</v>
      </c>
      <c r="B2053" s="1" t="s">
        <v>3093</v>
      </c>
      <c r="C2053" s="1" t="s">
        <v>47</v>
      </c>
      <c r="D2053" s="1" t="s">
        <v>2898</v>
      </c>
      <c r="E2053" t="s">
        <v>399</v>
      </c>
      <c r="F2053" t="s">
        <v>3094</v>
      </c>
      <c r="G2053" t="s">
        <v>39</v>
      </c>
      <c r="H2053" t="s">
        <v>49</v>
      </c>
      <c r="I2053" t="s">
        <v>2900</v>
      </c>
      <c r="J2053" s="1">
        <v>3</v>
      </c>
      <c r="K2053" t="s">
        <v>3095</v>
      </c>
      <c r="L2053" t="s">
        <v>3096</v>
      </c>
      <c r="M2053" t="s">
        <v>3097</v>
      </c>
      <c r="N2053" s="126"/>
      <c r="Q2053" t="s">
        <v>3093</v>
      </c>
      <c r="R2053" t="s">
        <v>18947</v>
      </c>
      <c r="S2053" s="120">
        <v>0.6</v>
      </c>
      <c r="U2053"/>
    </row>
    <row r="2054" spans="1:21">
      <c r="A2054">
        <v>2053</v>
      </c>
      <c r="B2054" s="1" t="s">
        <v>3098</v>
      </c>
      <c r="C2054" s="1" t="s">
        <v>47</v>
      </c>
      <c r="D2054" s="1" t="s">
        <v>2898</v>
      </c>
      <c r="E2054" t="s">
        <v>399</v>
      </c>
      <c r="F2054" t="s">
        <v>3094</v>
      </c>
      <c r="G2054" t="s">
        <v>39</v>
      </c>
      <c r="H2054" t="s">
        <v>49</v>
      </c>
      <c r="I2054" t="s">
        <v>2900</v>
      </c>
      <c r="J2054" s="1">
        <v>3</v>
      </c>
      <c r="K2054" t="s">
        <v>3095</v>
      </c>
      <c r="L2054" t="s">
        <v>3096</v>
      </c>
      <c r="M2054" t="s">
        <v>3097</v>
      </c>
      <c r="N2054" s="126">
        <v>0.01</v>
      </c>
      <c r="Q2054" t="s">
        <v>3098</v>
      </c>
      <c r="R2054" t="s">
        <v>18947</v>
      </c>
      <c r="S2054" s="120">
        <v>0.6</v>
      </c>
      <c r="U2054"/>
    </row>
    <row r="2055" spans="1:21">
      <c r="A2055">
        <v>2054</v>
      </c>
      <c r="B2055" s="1" t="s">
        <v>3099</v>
      </c>
      <c r="C2055" s="1" t="s">
        <v>47</v>
      </c>
      <c r="D2055" s="1" t="s">
        <v>2898</v>
      </c>
      <c r="E2055" t="s">
        <v>399</v>
      </c>
      <c r="F2055" t="s">
        <v>3094</v>
      </c>
      <c r="G2055" t="s">
        <v>39</v>
      </c>
      <c r="H2055" t="s">
        <v>49</v>
      </c>
      <c r="I2055" t="s">
        <v>2900</v>
      </c>
      <c r="J2055" s="1">
        <v>3</v>
      </c>
      <c r="K2055" t="s">
        <v>3095</v>
      </c>
      <c r="L2055" t="s">
        <v>3096</v>
      </c>
      <c r="M2055" t="s">
        <v>3097</v>
      </c>
      <c r="N2055" s="126"/>
      <c r="Q2055" t="s">
        <v>3099</v>
      </c>
      <c r="R2055" t="s">
        <v>18947</v>
      </c>
      <c r="S2055" s="120">
        <v>0.6</v>
      </c>
      <c r="U2055"/>
    </row>
    <row r="2056" spans="1:21">
      <c r="A2056">
        <v>2055</v>
      </c>
      <c r="B2056" s="1" t="s">
        <v>3100</v>
      </c>
      <c r="C2056" s="1" t="s">
        <v>47</v>
      </c>
      <c r="D2056" s="1" t="s">
        <v>2898</v>
      </c>
      <c r="E2056" t="s">
        <v>399</v>
      </c>
      <c r="F2056" t="s">
        <v>3094</v>
      </c>
      <c r="G2056" t="s">
        <v>39</v>
      </c>
      <c r="H2056" t="s">
        <v>49</v>
      </c>
      <c r="I2056" t="s">
        <v>2900</v>
      </c>
      <c r="J2056" s="1">
        <v>3</v>
      </c>
      <c r="K2056" t="s">
        <v>3095</v>
      </c>
      <c r="L2056" t="s">
        <v>3096</v>
      </c>
      <c r="M2056" t="s">
        <v>3097</v>
      </c>
      <c r="N2056" s="126"/>
      <c r="Q2056" t="s">
        <v>3100</v>
      </c>
      <c r="R2056" t="s">
        <v>18947</v>
      </c>
      <c r="S2056" s="120">
        <v>0.6</v>
      </c>
      <c r="U2056"/>
    </row>
    <row r="2057" spans="1:21">
      <c r="A2057">
        <v>2056</v>
      </c>
      <c r="B2057" s="1" t="s">
        <v>3101</v>
      </c>
      <c r="C2057" s="1" t="s">
        <v>47</v>
      </c>
      <c r="D2057" s="1" t="s">
        <v>2898</v>
      </c>
      <c r="E2057" t="s">
        <v>399</v>
      </c>
      <c r="F2057" t="s">
        <v>3094</v>
      </c>
      <c r="G2057" t="s">
        <v>39</v>
      </c>
      <c r="H2057" t="s">
        <v>49</v>
      </c>
      <c r="I2057" t="s">
        <v>2900</v>
      </c>
      <c r="J2057" s="1">
        <v>3</v>
      </c>
      <c r="K2057" t="s">
        <v>3095</v>
      </c>
      <c r="L2057" t="s">
        <v>3096</v>
      </c>
      <c r="M2057" t="s">
        <v>3097</v>
      </c>
      <c r="N2057" s="126"/>
      <c r="Q2057" t="s">
        <v>3101</v>
      </c>
      <c r="R2057" t="s">
        <v>18947</v>
      </c>
      <c r="S2057" s="120">
        <v>0.6</v>
      </c>
      <c r="U2057"/>
    </row>
    <row r="2058" spans="1:21">
      <c r="A2058">
        <v>2057</v>
      </c>
      <c r="B2058" s="1" t="s">
        <v>3102</v>
      </c>
      <c r="C2058" s="1" t="s">
        <v>47</v>
      </c>
      <c r="D2058" s="1" t="s">
        <v>2898</v>
      </c>
      <c r="E2058" t="s">
        <v>399</v>
      </c>
      <c r="F2058" t="s">
        <v>3094</v>
      </c>
      <c r="G2058" t="s">
        <v>39</v>
      </c>
      <c r="H2058" t="s">
        <v>49</v>
      </c>
      <c r="I2058" t="s">
        <v>2900</v>
      </c>
      <c r="J2058" s="1">
        <v>3</v>
      </c>
      <c r="K2058" t="s">
        <v>3095</v>
      </c>
      <c r="L2058" t="s">
        <v>3096</v>
      </c>
      <c r="M2058" t="s">
        <v>3097</v>
      </c>
      <c r="N2058" s="126"/>
      <c r="Q2058" t="s">
        <v>3102</v>
      </c>
      <c r="R2058" t="s">
        <v>18947</v>
      </c>
      <c r="S2058" s="120">
        <v>0.6</v>
      </c>
      <c r="U2058"/>
    </row>
    <row r="2059" spans="1:21">
      <c r="A2059">
        <v>2058</v>
      </c>
      <c r="B2059" s="1" t="s">
        <v>3038</v>
      </c>
      <c r="C2059" s="1" t="s">
        <v>164</v>
      </c>
      <c r="D2059" s="1" t="s">
        <v>2898</v>
      </c>
      <c r="E2059" t="s">
        <v>399</v>
      </c>
      <c r="F2059" t="s">
        <v>3103</v>
      </c>
      <c r="G2059" t="s">
        <v>39</v>
      </c>
      <c r="H2059" t="s">
        <v>166</v>
      </c>
      <c r="I2059" t="s">
        <v>2900</v>
      </c>
      <c r="J2059" s="1">
        <v>3</v>
      </c>
      <c r="K2059" t="s">
        <v>3103</v>
      </c>
      <c r="L2059" t="s">
        <v>3104</v>
      </c>
      <c r="M2059" t="s">
        <v>3105</v>
      </c>
      <c r="N2059" s="126"/>
      <c r="Q2059" t="s">
        <v>3038</v>
      </c>
      <c r="R2059" t="s">
        <v>18948</v>
      </c>
      <c r="S2059" s="120">
        <v>0.6</v>
      </c>
      <c r="U2059"/>
    </row>
    <row r="2060" spans="1:21">
      <c r="A2060">
        <v>2059</v>
      </c>
      <c r="B2060" s="1" t="s">
        <v>3106</v>
      </c>
      <c r="C2060" s="1" t="s">
        <v>164</v>
      </c>
      <c r="D2060" s="1" t="s">
        <v>2898</v>
      </c>
      <c r="E2060" t="s">
        <v>399</v>
      </c>
      <c r="F2060" t="s">
        <v>3103</v>
      </c>
      <c r="G2060" t="s">
        <v>39</v>
      </c>
      <c r="H2060" t="s">
        <v>166</v>
      </c>
      <c r="I2060" t="s">
        <v>2900</v>
      </c>
      <c r="J2060" s="1">
        <v>3</v>
      </c>
      <c r="K2060" t="s">
        <v>3103</v>
      </c>
      <c r="L2060" t="s">
        <v>3104</v>
      </c>
      <c r="M2060" t="s">
        <v>3105</v>
      </c>
      <c r="N2060" s="126"/>
      <c r="Q2060" t="s">
        <v>3106</v>
      </c>
      <c r="R2060" t="s">
        <v>18948</v>
      </c>
      <c r="S2060" s="120">
        <v>0.6</v>
      </c>
      <c r="U2060"/>
    </row>
    <row r="2061" spans="1:21">
      <c r="A2061">
        <v>2060</v>
      </c>
      <c r="B2061" s="1" t="s">
        <v>3107</v>
      </c>
      <c r="C2061" s="1" t="s">
        <v>164</v>
      </c>
      <c r="D2061" s="1" t="s">
        <v>2898</v>
      </c>
      <c r="E2061" t="s">
        <v>399</v>
      </c>
      <c r="F2061" t="s">
        <v>3103</v>
      </c>
      <c r="G2061" t="s">
        <v>39</v>
      </c>
      <c r="H2061" t="s">
        <v>166</v>
      </c>
      <c r="I2061" t="s">
        <v>2900</v>
      </c>
      <c r="J2061" s="1">
        <v>3</v>
      </c>
      <c r="K2061" t="s">
        <v>3103</v>
      </c>
      <c r="L2061" t="s">
        <v>3104</v>
      </c>
      <c r="M2061" t="s">
        <v>3105</v>
      </c>
      <c r="N2061" s="126"/>
      <c r="Q2061" t="s">
        <v>3107</v>
      </c>
      <c r="R2061" t="s">
        <v>18948</v>
      </c>
      <c r="S2061" s="120">
        <v>0.6</v>
      </c>
      <c r="U2061"/>
    </row>
    <row r="2062" spans="1:21">
      <c r="A2062">
        <v>2061</v>
      </c>
      <c r="B2062" s="1" t="s">
        <v>3108</v>
      </c>
      <c r="C2062" s="1" t="s">
        <v>164</v>
      </c>
      <c r="D2062" s="1" t="s">
        <v>2898</v>
      </c>
      <c r="E2062" t="s">
        <v>399</v>
      </c>
      <c r="F2062" t="s">
        <v>3103</v>
      </c>
      <c r="G2062" t="s">
        <v>39</v>
      </c>
      <c r="H2062" t="s">
        <v>166</v>
      </c>
      <c r="I2062" t="s">
        <v>2900</v>
      </c>
      <c r="J2062" s="1">
        <v>3</v>
      </c>
      <c r="K2062" t="s">
        <v>3103</v>
      </c>
      <c r="L2062" t="s">
        <v>3104</v>
      </c>
      <c r="M2062" t="s">
        <v>3105</v>
      </c>
      <c r="N2062" s="126"/>
      <c r="Q2062" t="s">
        <v>3108</v>
      </c>
      <c r="R2062" t="s">
        <v>18948</v>
      </c>
      <c r="S2062" s="120">
        <v>0.6</v>
      </c>
      <c r="U2062"/>
    </row>
    <row r="2063" spans="1:21">
      <c r="A2063">
        <v>2062</v>
      </c>
      <c r="B2063" s="1" t="s">
        <v>3109</v>
      </c>
      <c r="C2063" s="1" t="s">
        <v>164</v>
      </c>
      <c r="D2063" s="1" t="s">
        <v>2898</v>
      </c>
      <c r="E2063" t="s">
        <v>399</v>
      </c>
      <c r="F2063" t="s">
        <v>3103</v>
      </c>
      <c r="G2063" t="s">
        <v>39</v>
      </c>
      <c r="H2063" t="s">
        <v>166</v>
      </c>
      <c r="I2063" t="s">
        <v>2900</v>
      </c>
      <c r="J2063" s="1">
        <v>3</v>
      </c>
      <c r="K2063" t="s">
        <v>3103</v>
      </c>
      <c r="L2063" t="s">
        <v>3104</v>
      </c>
      <c r="M2063" t="s">
        <v>3105</v>
      </c>
      <c r="N2063" s="126"/>
      <c r="Q2063" t="s">
        <v>3109</v>
      </c>
      <c r="R2063" t="s">
        <v>18948</v>
      </c>
      <c r="S2063" s="120">
        <v>0.6</v>
      </c>
      <c r="U2063"/>
    </row>
    <row r="2064" spans="1:21">
      <c r="A2064">
        <v>2063</v>
      </c>
      <c r="B2064" s="1" t="s">
        <v>3110</v>
      </c>
      <c r="C2064" s="1" t="s">
        <v>164</v>
      </c>
      <c r="D2064" s="1" t="s">
        <v>2898</v>
      </c>
      <c r="E2064" t="s">
        <v>399</v>
      </c>
      <c r="F2064" t="s">
        <v>3103</v>
      </c>
      <c r="G2064" t="s">
        <v>39</v>
      </c>
      <c r="H2064" t="s">
        <v>166</v>
      </c>
      <c r="I2064" t="s">
        <v>2900</v>
      </c>
      <c r="J2064" s="1">
        <v>3</v>
      </c>
      <c r="K2064" t="s">
        <v>3103</v>
      </c>
      <c r="L2064" t="s">
        <v>3104</v>
      </c>
      <c r="M2064" t="s">
        <v>3105</v>
      </c>
      <c r="N2064" s="126"/>
      <c r="Q2064" t="s">
        <v>3110</v>
      </c>
      <c r="R2064" t="s">
        <v>18948</v>
      </c>
      <c r="S2064" s="120">
        <v>0.6</v>
      </c>
      <c r="U2064"/>
    </row>
    <row r="2065" spans="1:21">
      <c r="A2065">
        <v>2064</v>
      </c>
      <c r="B2065" s="1" t="s">
        <v>1294</v>
      </c>
      <c r="C2065" s="1" t="s">
        <v>164</v>
      </c>
      <c r="D2065" s="1" t="s">
        <v>2898</v>
      </c>
      <c r="E2065" t="s">
        <v>399</v>
      </c>
      <c r="F2065" t="s">
        <v>3103</v>
      </c>
      <c r="G2065" t="s">
        <v>39</v>
      </c>
      <c r="H2065" t="s">
        <v>166</v>
      </c>
      <c r="I2065" t="s">
        <v>2900</v>
      </c>
      <c r="J2065" s="1">
        <v>3</v>
      </c>
      <c r="K2065" t="s">
        <v>3103</v>
      </c>
      <c r="L2065" t="s">
        <v>3104</v>
      </c>
      <c r="M2065" t="s">
        <v>3105</v>
      </c>
      <c r="N2065" s="126"/>
      <c r="Q2065" t="s">
        <v>1294</v>
      </c>
      <c r="R2065" t="s">
        <v>18948</v>
      </c>
      <c r="S2065" s="120">
        <v>0.6</v>
      </c>
      <c r="U2065"/>
    </row>
    <row r="2066" spans="1:21">
      <c r="A2066">
        <v>2065</v>
      </c>
      <c r="B2066" s="1" t="s">
        <v>3111</v>
      </c>
      <c r="C2066" s="1" t="s">
        <v>175</v>
      </c>
      <c r="D2066" s="1" t="s">
        <v>2898</v>
      </c>
      <c r="E2066" t="s">
        <v>399</v>
      </c>
      <c r="F2066" t="s">
        <v>3112</v>
      </c>
      <c r="G2066" t="s">
        <v>39</v>
      </c>
      <c r="H2066" t="s">
        <v>177</v>
      </c>
      <c r="I2066" t="s">
        <v>2900</v>
      </c>
      <c r="J2066" s="1">
        <v>3</v>
      </c>
      <c r="K2066" t="s">
        <v>3113</v>
      </c>
      <c r="L2066" t="s">
        <v>3114</v>
      </c>
      <c r="M2066" t="s">
        <v>3115</v>
      </c>
      <c r="N2066" s="126"/>
      <c r="Q2066" t="s">
        <v>3111</v>
      </c>
      <c r="R2066" t="s">
        <v>18949</v>
      </c>
      <c r="S2066" s="120">
        <v>0.6</v>
      </c>
      <c r="U2066"/>
    </row>
    <row r="2067" spans="1:21">
      <c r="A2067">
        <v>2066</v>
      </c>
      <c r="B2067" s="1" t="s">
        <v>3116</v>
      </c>
      <c r="C2067" s="1" t="s">
        <v>175</v>
      </c>
      <c r="D2067" s="1" t="s">
        <v>2898</v>
      </c>
      <c r="E2067" t="s">
        <v>399</v>
      </c>
      <c r="F2067" t="s">
        <v>3112</v>
      </c>
      <c r="G2067" t="s">
        <v>39</v>
      </c>
      <c r="H2067" t="s">
        <v>177</v>
      </c>
      <c r="I2067" t="s">
        <v>2900</v>
      </c>
      <c r="J2067" s="1">
        <v>3</v>
      </c>
      <c r="K2067" t="s">
        <v>3113</v>
      </c>
      <c r="L2067" t="s">
        <v>3114</v>
      </c>
      <c r="M2067" t="s">
        <v>3115</v>
      </c>
      <c r="N2067" s="126"/>
      <c r="Q2067" t="s">
        <v>3116</v>
      </c>
      <c r="R2067" t="s">
        <v>18949</v>
      </c>
      <c r="S2067" s="120">
        <v>0.6</v>
      </c>
      <c r="U2067"/>
    </row>
    <row r="2068" spans="1:21">
      <c r="A2068">
        <v>2067</v>
      </c>
      <c r="B2068" s="1" t="s">
        <v>3117</v>
      </c>
      <c r="C2068" s="1" t="s">
        <v>175</v>
      </c>
      <c r="D2068" s="1" t="s">
        <v>2898</v>
      </c>
      <c r="E2068" t="s">
        <v>399</v>
      </c>
      <c r="F2068" t="s">
        <v>3112</v>
      </c>
      <c r="G2068" t="s">
        <v>39</v>
      </c>
      <c r="H2068" t="s">
        <v>177</v>
      </c>
      <c r="I2068" t="s">
        <v>2900</v>
      </c>
      <c r="J2068" s="1">
        <v>3</v>
      </c>
      <c r="K2068" t="s">
        <v>3113</v>
      </c>
      <c r="L2068" t="s">
        <v>3114</v>
      </c>
      <c r="M2068" t="s">
        <v>3115</v>
      </c>
      <c r="N2068" s="126"/>
      <c r="Q2068" t="s">
        <v>3117</v>
      </c>
      <c r="R2068" t="s">
        <v>18949</v>
      </c>
      <c r="S2068" s="120">
        <v>0.6</v>
      </c>
      <c r="U2068"/>
    </row>
    <row r="2069" spans="1:21">
      <c r="A2069">
        <v>2068</v>
      </c>
      <c r="B2069" s="1" t="s">
        <v>3118</v>
      </c>
      <c r="C2069" s="1" t="s">
        <v>175</v>
      </c>
      <c r="D2069" s="1" t="s">
        <v>2898</v>
      </c>
      <c r="E2069" t="s">
        <v>399</v>
      </c>
      <c r="F2069" t="s">
        <v>3112</v>
      </c>
      <c r="G2069" t="s">
        <v>39</v>
      </c>
      <c r="H2069" t="s">
        <v>177</v>
      </c>
      <c r="I2069" t="s">
        <v>2900</v>
      </c>
      <c r="J2069" s="1">
        <v>3</v>
      </c>
      <c r="K2069" t="s">
        <v>3113</v>
      </c>
      <c r="L2069" t="s">
        <v>3114</v>
      </c>
      <c r="M2069" t="s">
        <v>3115</v>
      </c>
      <c r="N2069" s="126"/>
      <c r="Q2069" t="s">
        <v>3118</v>
      </c>
      <c r="R2069" t="s">
        <v>18949</v>
      </c>
      <c r="S2069" s="120">
        <v>0.6</v>
      </c>
      <c r="U2069"/>
    </row>
    <row r="2070" spans="1:21">
      <c r="A2070">
        <v>2069</v>
      </c>
      <c r="B2070" s="1" t="s">
        <v>3119</v>
      </c>
      <c r="C2070" s="1" t="s">
        <v>175</v>
      </c>
      <c r="D2070" s="1" t="s">
        <v>2898</v>
      </c>
      <c r="E2070" t="s">
        <v>399</v>
      </c>
      <c r="F2070" t="s">
        <v>3112</v>
      </c>
      <c r="G2070" t="s">
        <v>39</v>
      </c>
      <c r="H2070" t="s">
        <v>177</v>
      </c>
      <c r="I2070" t="s">
        <v>2900</v>
      </c>
      <c r="J2070" s="1">
        <v>3</v>
      </c>
      <c r="K2070" t="s">
        <v>3113</v>
      </c>
      <c r="L2070" t="s">
        <v>3114</v>
      </c>
      <c r="M2070" t="s">
        <v>3115</v>
      </c>
      <c r="N2070" s="126"/>
      <c r="Q2070" t="s">
        <v>3119</v>
      </c>
      <c r="R2070" t="s">
        <v>18949</v>
      </c>
      <c r="S2070" s="120">
        <v>0.6</v>
      </c>
      <c r="U2070"/>
    </row>
    <row r="2071" spans="1:21">
      <c r="A2071">
        <v>2070</v>
      </c>
      <c r="B2071" s="1" t="s">
        <v>3120</v>
      </c>
      <c r="C2071" s="1" t="s">
        <v>36</v>
      </c>
      <c r="D2071" s="1" t="s">
        <v>2898</v>
      </c>
      <c r="E2071" t="s">
        <v>399</v>
      </c>
      <c r="F2071" t="s">
        <v>3121</v>
      </c>
      <c r="G2071" t="s">
        <v>39</v>
      </c>
      <c r="H2071" t="s">
        <v>40</v>
      </c>
      <c r="I2071" t="s">
        <v>2900</v>
      </c>
      <c r="J2071" s="1">
        <v>3</v>
      </c>
      <c r="K2071" t="s">
        <v>3122</v>
      </c>
      <c r="L2071" t="s">
        <v>3123</v>
      </c>
      <c r="M2071" t="s">
        <v>3124</v>
      </c>
      <c r="N2071" s="126"/>
      <c r="Q2071" t="s">
        <v>3120</v>
      </c>
      <c r="R2071" t="s">
        <v>18950</v>
      </c>
      <c r="S2071" s="120">
        <v>0.6</v>
      </c>
      <c r="U2071"/>
    </row>
    <row r="2072" spans="1:21">
      <c r="A2072">
        <v>2071</v>
      </c>
      <c r="B2072" s="1" t="s">
        <v>3125</v>
      </c>
      <c r="C2072" s="1" t="s">
        <v>36</v>
      </c>
      <c r="D2072" s="1" t="s">
        <v>2898</v>
      </c>
      <c r="E2072" t="s">
        <v>399</v>
      </c>
      <c r="F2072" t="s">
        <v>3121</v>
      </c>
      <c r="G2072" t="s">
        <v>39</v>
      </c>
      <c r="H2072" t="s">
        <v>40</v>
      </c>
      <c r="I2072" t="s">
        <v>2900</v>
      </c>
      <c r="J2072" s="1">
        <v>3</v>
      </c>
      <c r="K2072" t="s">
        <v>3122</v>
      </c>
      <c r="L2072" t="s">
        <v>3123</v>
      </c>
      <c r="M2072" t="s">
        <v>3124</v>
      </c>
      <c r="N2072" s="126"/>
      <c r="Q2072" t="s">
        <v>3125</v>
      </c>
      <c r="R2072" t="s">
        <v>18950</v>
      </c>
      <c r="S2072" s="120">
        <v>0.6</v>
      </c>
      <c r="U2072"/>
    </row>
    <row r="2073" spans="1:21">
      <c r="A2073">
        <v>2072</v>
      </c>
      <c r="B2073" s="1" t="s">
        <v>3126</v>
      </c>
      <c r="C2073" s="1" t="s">
        <v>36</v>
      </c>
      <c r="D2073" s="1" t="s">
        <v>2898</v>
      </c>
      <c r="E2073" t="s">
        <v>399</v>
      </c>
      <c r="F2073" t="s">
        <v>3121</v>
      </c>
      <c r="G2073" t="s">
        <v>39</v>
      </c>
      <c r="H2073" t="s">
        <v>40</v>
      </c>
      <c r="I2073" t="s">
        <v>2900</v>
      </c>
      <c r="J2073" s="1">
        <v>3</v>
      </c>
      <c r="K2073" t="s">
        <v>3122</v>
      </c>
      <c r="L2073" t="s">
        <v>3123</v>
      </c>
      <c r="M2073" t="s">
        <v>3124</v>
      </c>
      <c r="N2073" s="126"/>
      <c r="Q2073" t="s">
        <v>3126</v>
      </c>
      <c r="R2073" t="s">
        <v>18950</v>
      </c>
      <c r="S2073" s="120">
        <v>0.6</v>
      </c>
      <c r="U2073"/>
    </row>
    <row r="2074" spans="1:21">
      <c r="A2074">
        <v>2073</v>
      </c>
      <c r="B2074" s="1" t="s">
        <v>3127</v>
      </c>
      <c r="C2074" s="1" t="s">
        <v>36</v>
      </c>
      <c r="D2074" s="1" t="s">
        <v>2898</v>
      </c>
      <c r="E2074" t="s">
        <v>399</v>
      </c>
      <c r="F2074" t="s">
        <v>3121</v>
      </c>
      <c r="G2074" t="s">
        <v>39</v>
      </c>
      <c r="H2074" t="s">
        <v>40</v>
      </c>
      <c r="I2074" t="s">
        <v>2900</v>
      </c>
      <c r="J2074" s="1">
        <v>3</v>
      </c>
      <c r="K2074" t="s">
        <v>3122</v>
      </c>
      <c r="L2074" t="s">
        <v>3123</v>
      </c>
      <c r="M2074" t="s">
        <v>3124</v>
      </c>
      <c r="N2074" s="126"/>
      <c r="Q2074" t="s">
        <v>3127</v>
      </c>
      <c r="R2074" t="s">
        <v>18950</v>
      </c>
      <c r="S2074" s="120">
        <v>0.6</v>
      </c>
      <c r="U2074"/>
    </row>
    <row r="2075" spans="1:21">
      <c r="A2075">
        <v>2074</v>
      </c>
      <c r="B2075" s="1" t="s">
        <v>3128</v>
      </c>
      <c r="C2075" s="1" t="s">
        <v>201</v>
      </c>
      <c r="D2075" s="1" t="s">
        <v>2898</v>
      </c>
      <c r="E2075" t="s">
        <v>399</v>
      </c>
      <c r="F2075" t="s">
        <v>3129</v>
      </c>
      <c r="G2075" t="s">
        <v>39</v>
      </c>
      <c r="H2075" t="s">
        <v>203</v>
      </c>
      <c r="I2075" t="s">
        <v>2900</v>
      </c>
      <c r="J2075" s="1">
        <v>3</v>
      </c>
      <c r="K2075" t="s">
        <v>3129</v>
      </c>
      <c r="L2075" t="s">
        <v>3130</v>
      </c>
      <c r="M2075" t="s">
        <v>3131</v>
      </c>
      <c r="N2075" s="126"/>
      <c r="Q2075" t="s">
        <v>3128</v>
      </c>
      <c r="R2075" t="s">
        <v>18951</v>
      </c>
      <c r="S2075" s="120">
        <v>0.6</v>
      </c>
      <c r="U2075"/>
    </row>
    <row r="2076" spans="1:21">
      <c r="A2076">
        <v>2075</v>
      </c>
      <c r="B2076" s="1" t="s">
        <v>3132</v>
      </c>
      <c r="C2076" s="1" t="s">
        <v>201</v>
      </c>
      <c r="D2076" s="1" t="s">
        <v>2898</v>
      </c>
      <c r="E2076" t="s">
        <v>399</v>
      </c>
      <c r="F2076" t="s">
        <v>3129</v>
      </c>
      <c r="G2076" t="s">
        <v>39</v>
      </c>
      <c r="H2076" t="s">
        <v>203</v>
      </c>
      <c r="I2076" t="s">
        <v>2900</v>
      </c>
      <c r="J2076" s="1">
        <v>3</v>
      </c>
      <c r="K2076" t="s">
        <v>3129</v>
      </c>
      <c r="L2076" t="s">
        <v>3130</v>
      </c>
      <c r="M2076" t="s">
        <v>3131</v>
      </c>
      <c r="N2076" s="126"/>
      <c r="Q2076" t="s">
        <v>3132</v>
      </c>
      <c r="R2076" t="s">
        <v>18951</v>
      </c>
      <c r="S2076" s="120">
        <v>0.6</v>
      </c>
      <c r="U2076"/>
    </row>
    <row r="2077" spans="1:21">
      <c r="A2077">
        <v>2076</v>
      </c>
      <c r="B2077" s="1" t="s">
        <v>3062</v>
      </c>
      <c r="C2077" s="1" t="s">
        <v>201</v>
      </c>
      <c r="D2077" s="1" t="s">
        <v>2898</v>
      </c>
      <c r="E2077" t="s">
        <v>399</v>
      </c>
      <c r="F2077" t="s">
        <v>3129</v>
      </c>
      <c r="G2077" t="s">
        <v>39</v>
      </c>
      <c r="H2077" t="s">
        <v>203</v>
      </c>
      <c r="I2077" t="s">
        <v>2900</v>
      </c>
      <c r="J2077" s="1">
        <v>3</v>
      </c>
      <c r="K2077" t="s">
        <v>3129</v>
      </c>
      <c r="L2077" t="s">
        <v>3130</v>
      </c>
      <c r="M2077" t="s">
        <v>3131</v>
      </c>
      <c r="N2077" s="126"/>
      <c r="Q2077" t="s">
        <v>3062</v>
      </c>
      <c r="R2077" t="s">
        <v>18951</v>
      </c>
      <c r="S2077" s="120">
        <v>0.6</v>
      </c>
      <c r="U2077"/>
    </row>
    <row r="2078" spans="1:21">
      <c r="A2078">
        <v>2077</v>
      </c>
      <c r="B2078" s="1" t="s">
        <v>3133</v>
      </c>
      <c r="C2078" s="1" t="s">
        <v>64</v>
      </c>
      <c r="D2078" s="1" t="s">
        <v>2898</v>
      </c>
      <c r="E2078" t="s">
        <v>497</v>
      </c>
      <c r="F2078" t="s">
        <v>3134</v>
      </c>
      <c r="G2078" t="s">
        <v>57</v>
      </c>
      <c r="H2078" t="s">
        <v>67</v>
      </c>
      <c r="I2078" t="s">
        <v>3135</v>
      </c>
      <c r="J2078" s="1">
        <v>4</v>
      </c>
      <c r="K2078" t="s">
        <v>3134</v>
      </c>
      <c r="L2078" t="s">
        <v>3136</v>
      </c>
      <c r="M2078" t="s">
        <v>3137</v>
      </c>
      <c r="N2078" s="126"/>
      <c r="Q2078" t="s">
        <v>3133</v>
      </c>
      <c r="R2078" t="s">
        <v>18952</v>
      </c>
      <c r="S2078" s="120">
        <v>0.6</v>
      </c>
      <c r="U2078"/>
    </row>
    <row r="2079" spans="1:21">
      <c r="A2079">
        <v>2078</v>
      </c>
      <c r="B2079" s="1" t="s">
        <v>3138</v>
      </c>
      <c r="C2079" s="1" t="s">
        <v>72</v>
      </c>
      <c r="D2079" s="1" t="s">
        <v>2898</v>
      </c>
      <c r="E2079" t="s">
        <v>497</v>
      </c>
      <c r="F2079" t="s">
        <v>3139</v>
      </c>
      <c r="G2079" t="s">
        <v>57</v>
      </c>
      <c r="H2079" t="s">
        <v>74</v>
      </c>
      <c r="I2079" t="s">
        <v>3135</v>
      </c>
      <c r="J2079" s="1">
        <v>4</v>
      </c>
      <c r="K2079" t="s">
        <v>3139</v>
      </c>
      <c r="L2079" t="s">
        <v>3140</v>
      </c>
      <c r="M2079" t="s">
        <v>3141</v>
      </c>
      <c r="N2079" s="126"/>
      <c r="Q2079" t="s">
        <v>3138</v>
      </c>
      <c r="R2079" t="s">
        <v>18953</v>
      </c>
      <c r="S2079" s="120">
        <v>0.6</v>
      </c>
      <c r="U2079"/>
    </row>
    <row r="2080" spans="1:21">
      <c r="A2080">
        <v>2079</v>
      </c>
      <c r="B2080" s="1" t="s">
        <v>3142</v>
      </c>
      <c r="C2080" s="1" t="s">
        <v>72</v>
      </c>
      <c r="D2080" s="1" t="s">
        <v>2898</v>
      </c>
      <c r="E2080" t="s">
        <v>497</v>
      </c>
      <c r="F2080" t="s">
        <v>3139</v>
      </c>
      <c r="G2080" t="s">
        <v>57</v>
      </c>
      <c r="H2080" t="s">
        <v>74</v>
      </c>
      <c r="I2080" t="s">
        <v>3135</v>
      </c>
      <c r="J2080" s="1">
        <v>4</v>
      </c>
      <c r="K2080" t="s">
        <v>3139</v>
      </c>
      <c r="L2080" t="s">
        <v>3140</v>
      </c>
      <c r="M2080" t="s">
        <v>3141</v>
      </c>
      <c r="N2080" s="126"/>
      <c r="Q2080" t="s">
        <v>3142</v>
      </c>
      <c r="R2080" t="s">
        <v>18953</v>
      </c>
      <c r="S2080" s="120">
        <v>0.6</v>
      </c>
      <c r="U2080"/>
    </row>
    <row r="2081" spans="1:21">
      <c r="A2081">
        <v>2080</v>
      </c>
      <c r="B2081" s="1" t="s">
        <v>3143</v>
      </c>
      <c r="C2081" s="1" t="s">
        <v>72</v>
      </c>
      <c r="D2081" s="1" t="s">
        <v>2898</v>
      </c>
      <c r="E2081" t="s">
        <v>497</v>
      </c>
      <c r="F2081" t="s">
        <v>3139</v>
      </c>
      <c r="G2081" t="s">
        <v>57</v>
      </c>
      <c r="H2081" t="s">
        <v>74</v>
      </c>
      <c r="I2081" t="s">
        <v>3135</v>
      </c>
      <c r="J2081" s="1">
        <v>4</v>
      </c>
      <c r="K2081" t="s">
        <v>3139</v>
      </c>
      <c r="L2081" t="s">
        <v>3140</v>
      </c>
      <c r="M2081" t="s">
        <v>3141</v>
      </c>
      <c r="N2081" s="126"/>
      <c r="Q2081" t="s">
        <v>3143</v>
      </c>
      <c r="R2081" t="s">
        <v>18953</v>
      </c>
      <c r="S2081" s="120">
        <v>0.6</v>
      </c>
      <c r="U2081"/>
    </row>
    <row r="2082" spans="1:21">
      <c r="A2082">
        <v>2081</v>
      </c>
      <c r="B2082" s="1" t="s">
        <v>3144</v>
      </c>
      <c r="C2082" s="1" t="s">
        <v>78</v>
      </c>
      <c r="D2082" s="1" t="s">
        <v>2898</v>
      </c>
      <c r="E2082" t="s">
        <v>497</v>
      </c>
      <c r="F2082" t="s">
        <v>3145</v>
      </c>
      <c r="G2082" t="s">
        <v>57</v>
      </c>
      <c r="H2082" t="s">
        <v>80</v>
      </c>
      <c r="I2082" t="s">
        <v>3135</v>
      </c>
      <c r="J2082" s="1">
        <v>4</v>
      </c>
      <c r="K2082" t="s">
        <v>3145</v>
      </c>
      <c r="L2082" t="s">
        <v>3146</v>
      </c>
      <c r="M2082" t="s">
        <v>3147</v>
      </c>
      <c r="N2082" s="126"/>
      <c r="Q2082" t="s">
        <v>3144</v>
      </c>
      <c r="R2082" t="s">
        <v>18954</v>
      </c>
      <c r="S2082" s="120">
        <v>0.6</v>
      </c>
      <c r="U2082"/>
    </row>
    <row r="2083" spans="1:21">
      <c r="A2083">
        <v>2082</v>
      </c>
      <c r="B2083" s="1" t="s">
        <v>3148</v>
      </c>
      <c r="C2083" s="1" t="s">
        <v>78</v>
      </c>
      <c r="D2083" s="1" t="s">
        <v>2898</v>
      </c>
      <c r="E2083" t="s">
        <v>497</v>
      </c>
      <c r="F2083" t="s">
        <v>3145</v>
      </c>
      <c r="G2083" t="s">
        <v>57</v>
      </c>
      <c r="H2083" t="s">
        <v>80</v>
      </c>
      <c r="I2083" t="s">
        <v>3135</v>
      </c>
      <c r="J2083" s="1">
        <v>4</v>
      </c>
      <c r="K2083" t="s">
        <v>3145</v>
      </c>
      <c r="L2083" t="s">
        <v>3146</v>
      </c>
      <c r="M2083" t="s">
        <v>3147</v>
      </c>
      <c r="N2083" s="126"/>
      <c r="Q2083" t="s">
        <v>3148</v>
      </c>
      <c r="R2083" t="s">
        <v>18954</v>
      </c>
      <c r="S2083" s="120">
        <v>0.6</v>
      </c>
      <c r="U2083"/>
    </row>
    <row r="2084" spans="1:21">
      <c r="A2084">
        <v>2083</v>
      </c>
      <c r="B2084" s="1" t="s">
        <v>3149</v>
      </c>
      <c r="C2084" s="1" t="s">
        <v>87</v>
      </c>
      <c r="D2084" s="1" t="s">
        <v>2898</v>
      </c>
      <c r="E2084" t="s">
        <v>497</v>
      </c>
      <c r="F2084" t="s">
        <v>3150</v>
      </c>
      <c r="G2084" t="s">
        <v>57</v>
      </c>
      <c r="H2084" t="s">
        <v>89</v>
      </c>
      <c r="I2084" t="s">
        <v>3135</v>
      </c>
      <c r="J2084" s="1">
        <v>4</v>
      </c>
      <c r="K2084" t="s">
        <v>3150</v>
      </c>
      <c r="L2084" t="s">
        <v>3151</v>
      </c>
      <c r="M2084" t="s">
        <v>3152</v>
      </c>
      <c r="N2084" s="126"/>
      <c r="Q2084" t="s">
        <v>3149</v>
      </c>
      <c r="R2084" t="s">
        <v>18955</v>
      </c>
      <c r="S2084" s="120">
        <v>0.6</v>
      </c>
      <c r="U2084"/>
    </row>
    <row r="2085" spans="1:21">
      <c r="A2085">
        <v>2084</v>
      </c>
      <c r="B2085" s="1" t="s">
        <v>3153</v>
      </c>
      <c r="C2085" s="1" t="s">
        <v>87</v>
      </c>
      <c r="D2085" s="1" t="s">
        <v>2898</v>
      </c>
      <c r="E2085" t="s">
        <v>497</v>
      </c>
      <c r="F2085" t="s">
        <v>3150</v>
      </c>
      <c r="G2085" t="s">
        <v>57</v>
      </c>
      <c r="H2085" t="s">
        <v>89</v>
      </c>
      <c r="I2085" t="s">
        <v>3135</v>
      </c>
      <c r="J2085" s="1">
        <v>4</v>
      </c>
      <c r="K2085" t="s">
        <v>3150</v>
      </c>
      <c r="L2085" t="s">
        <v>3151</v>
      </c>
      <c r="M2085" t="s">
        <v>3152</v>
      </c>
      <c r="N2085" s="126"/>
      <c r="Q2085" t="s">
        <v>3153</v>
      </c>
      <c r="R2085" t="s">
        <v>18955</v>
      </c>
      <c r="S2085" s="120">
        <v>0.6</v>
      </c>
      <c r="U2085"/>
    </row>
    <row r="2086" spans="1:21">
      <c r="A2086">
        <v>2085</v>
      </c>
      <c r="B2086" s="1" t="s">
        <v>1357</v>
      </c>
      <c r="C2086" s="1" t="s">
        <v>87</v>
      </c>
      <c r="D2086" s="1" t="s">
        <v>2898</v>
      </c>
      <c r="E2086" t="s">
        <v>497</v>
      </c>
      <c r="F2086" t="s">
        <v>3150</v>
      </c>
      <c r="G2086" t="s">
        <v>57</v>
      </c>
      <c r="H2086" t="s">
        <v>89</v>
      </c>
      <c r="I2086" t="s">
        <v>3135</v>
      </c>
      <c r="J2086" s="1">
        <v>4</v>
      </c>
      <c r="K2086" t="s">
        <v>3150</v>
      </c>
      <c r="L2086" t="s">
        <v>3151</v>
      </c>
      <c r="M2086" t="s">
        <v>3152</v>
      </c>
      <c r="N2086" s="126"/>
      <c r="Q2086" t="s">
        <v>1357</v>
      </c>
      <c r="R2086" t="s">
        <v>18955</v>
      </c>
      <c r="S2086" s="120">
        <v>0.6</v>
      </c>
      <c r="U2086"/>
    </row>
    <row r="2087" spans="1:21">
      <c r="A2087">
        <v>2086</v>
      </c>
      <c r="B2087" s="1" t="s">
        <v>3154</v>
      </c>
      <c r="C2087" s="1" t="s">
        <v>87</v>
      </c>
      <c r="D2087" s="1" t="s">
        <v>2898</v>
      </c>
      <c r="E2087" t="s">
        <v>497</v>
      </c>
      <c r="F2087" t="s">
        <v>3150</v>
      </c>
      <c r="G2087" t="s">
        <v>57</v>
      </c>
      <c r="H2087" t="s">
        <v>89</v>
      </c>
      <c r="I2087" t="s">
        <v>3135</v>
      </c>
      <c r="J2087" s="1">
        <v>4</v>
      </c>
      <c r="K2087" t="s">
        <v>3150</v>
      </c>
      <c r="L2087" t="s">
        <v>3151</v>
      </c>
      <c r="M2087" t="s">
        <v>3152</v>
      </c>
      <c r="N2087" s="126"/>
      <c r="Q2087" t="s">
        <v>3154</v>
      </c>
      <c r="R2087" t="s">
        <v>18955</v>
      </c>
      <c r="S2087" s="120">
        <v>0.6</v>
      </c>
      <c r="U2087"/>
    </row>
    <row r="2088" spans="1:21">
      <c r="A2088">
        <v>2087</v>
      </c>
      <c r="B2088" s="1" t="s">
        <v>3155</v>
      </c>
      <c r="C2088" s="1" t="s">
        <v>105</v>
      </c>
      <c r="D2088" s="1" t="s">
        <v>2898</v>
      </c>
      <c r="E2088" t="s">
        <v>497</v>
      </c>
      <c r="F2088" t="s">
        <v>3156</v>
      </c>
      <c r="G2088" t="s">
        <v>57</v>
      </c>
      <c r="H2088" t="s">
        <v>107</v>
      </c>
      <c r="I2088" t="s">
        <v>3135</v>
      </c>
      <c r="J2088" s="1">
        <v>4</v>
      </c>
      <c r="K2088" t="s">
        <v>3156</v>
      </c>
      <c r="L2088" t="s">
        <v>3157</v>
      </c>
      <c r="M2088" t="s">
        <v>3158</v>
      </c>
      <c r="N2088" s="126"/>
      <c r="Q2088" t="s">
        <v>3155</v>
      </c>
      <c r="R2088" t="s">
        <v>18956</v>
      </c>
      <c r="S2088" s="120">
        <v>0.6</v>
      </c>
      <c r="U2088"/>
    </row>
    <row r="2089" spans="1:21">
      <c r="A2089">
        <v>2088</v>
      </c>
      <c r="B2089" s="1" t="s">
        <v>3159</v>
      </c>
      <c r="C2089" s="1" t="s">
        <v>105</v>
      </c>
      <c r="D2089" s="1" t="s">
        <v>2898</v>
      </c>
      <c r="E2089" t="s">
        <v>497</v>
      </c>
      <c r="F2089" t="s">
        <v>3156</v>
      </c>
      <c r="G2089" t="s">
        <v>57</v>
      </c>
      <c r="H2089" t="s">
        <v>107</v>
      </c>
      <c r="I2089" t="s">
        <v>3135</v>
      </c>
      <c r="J2089" s="1">
        <v>4</v>
      </c>
      <c r="K2089" t="s">
        <v>3156</v>
      </c>
      <c r="L2089" t="s">
        <v>3157</v>
      </c>
      <c r="M2089" t="s">
        <v>3158</v>
      </c>
      <c r="N2089" s="126"/>
      <c r="Q2089" t="s">
        <v>3159</v>
      </c>
      <c r="R2089" t="s">
        <v>18956</v>
      </c>
      <c r="S2089" s="120">
        <v>0.6</v>
      </c>
      <c r="U2089"/>
    </row>
    <row r="2090" spans="1:21">
      <c r="A2090">
        <v>2089</v>
      </c>
      <c r="B2090" s="1" t="s">
        <v>3160</v>
      </c>
      <c r="C2090" s="1" t="s">
        <v>121</v>
      </c>
      <c r="D2090" s="1" t="s">
        <v>2898</v>
      </c>
      <c r="E2090" t="s">
        <v>497</v>
      </c>
      <c r="F2090" t="s">
        <v>3161</v>
      </c>
      <c r="G2090" t="s">
        <v>57</v>
      </c>
      <c r="H2090" t="s">
        <v>123</v>
      </c>
      <c r="I2090" t="s">
        <v>3135</v>
      </c>
      <c r="J2090" s="1">
        <v>4</v>
      </c>
      <c r="K2090" t="s">
        <v>3161</v>
      </c>
      <c r="L2090" t="s">
        <v>3162</v>
      </c>
      <c r="M2090" t="s">
        <v>3163</v>
      </c>
      <c r="N2090" s="126"/>
      <c r="Q2090" t="s">
        <v>3160</v>
      </c>
      <c r="R2090" t="s">
        <v>18957</v>
      </c>
      <c r="S2090" s="120">
        <v>0.6</v>
      </c>
      <c r="U2090"/>
    </row>
    <row r="2091" spans="1:21">
      <c r="A2091">
        <v>2090</v>
      </c>
      <c r="B2091" s="1" t="s">
        <v>3164</v>
      </c>
      <c r="C2091" s="1" t="s">
        <v>121</v>
      </c>
      <c r="D2091" s="1" t="s">
        <v>2898</v>
      </c>
      <c r="E2091" t="s">
        <v>497</v>
      </c>
      <c r="F2091" t="s">
        <v>3161</v>
      </c>
      <c r="G2091" t="s">
        <v>57</v>
      </c>
      <c r="H2091" t="s">
        <v>123</v>
      </c>
      <c r="I2091" t="s">
        <v>3135</v>
      </c>
      <c r="J2091" s="1">
        <v>4</v>
      </c>
      <c r="K2091" t="s">
        <v>3161</v>
      </c>
      <c r="L2091" t="s">
        <v>3162</v>
      </c>
      <c r="M2091" t="s">
        <v>3163</v>
      </c>
      <c r="N2091" s="126"/>
      <c r="Q2091" t="s">
        <v>3164</v>
      </c>
      <c r="R2091" t="s">
        <v>18957</v>
      </c>
      <c r="S2091" s="120">
        <v>0.6</v>
      </c>
      <c r="U2091"/>
    </row>
    <row r="2092" spans="1:21">
      <c r="A2092">
        <v>2091</v>
      </c>
      <c r="B2092" s="1" t="s">
        <v>3165</v>
      </c>
      <c r="C2092" s="1" t="s">
        <v>133</v>
      </c>
      <c r="D2092" s="1" t="s">
        <v>2898</v>
      </c>
      <c r="E2092" t="s">
        <v>497</v>
      </c>
      <c r="F2092" t="s">
        <v>3166</v>
      </c>
      <c r="G2092" t="s">
        <v>57</v>
      </c>
      <c r="H2092" t="s">
        <v>135</v>
      </c>
      <c r="I2092" t="s">
        <v>3135</v>
      </c>
      <c r="J2092" s="1">
        <v>4</v>
      </c>
      <c r="K2092" t="s">
        <v>3166</v>
      </c>
      <c r="L2092" t="s">
        <v>3167</v>
      </c>
      <c r="M2092" t="s">
        <v>3168</v>
      </c>
      <c r="N2092" s="126"/>
      <c r="Q2092" t="s">
        <v>3165</v>
      </c>
      <c r="R2092" t="s">
        <v>18958</v>
      </c>
      <c r="S2092" s="120">
        <v>0.6</v>
      </c>
      <c r="U2092"/>
    </row>
    <row r="2093" spans="1:21">
      <c r="A2093">
        <v>2092</v>
      </c>
      <c r="B2093" s="1" t="s">
        <v>3169</v>
      </c>
      <c r="C2093" s="1" t="s">
        <v>133</v>
      </c>
      <c r="D2093" s="1" t="s">
        <v>2898</v>
      </c>
      <c r="E2093" t="s">
        <v>497</v>
      </c>
      <c r="F2093" t="s">
        <v>3166</v>
      </c>
      <c r="G2093" t="s">
        <v>57</v>
      </c>
      <c r="H2093" t="s">
        <v>135</v>
      </c>
      <c r="I2093" t="s">
        <v>3135</v>
      </c>
      <c r="J2093" s="1">
        <v>4</v>
      </c>
      <c r="K2093" t="s">
        <v>3166</v>
      </c>
      <c r="L2093" t="s">
        <v>3167</v>
      </c>
      <c r="M2093" t="s">
        <v>3168</v>
      </c>
      <c r="N2093" s="126"/>
      <c r="Q2093" t="s">
        <v>3169</v>
      </c>
      <c r="R2093" t="s">
        <v>18958</v>
      </c>
      <c r="S2093" s="120">
        <v>0.6</v>
      </c>
      <c r="U2093"/>
    </row>
    <row r="2094" spans="1:21">
      <c r="A2094">
        <v>2093</v>
      </c>
      <c r="B2094" s="1" t="s">
        <v>3170</v>
      </c>
      <c r="C2094" s="1" t="s">
        <v>133</v>
      </c>
      <c r="D2094" s="1" t="s">
        <v>2898</v>
      </c>
      <c r="E2094" t="s">
        <v>497</v>
      </c>
      <c r="F2094" t="s">
        <v>3166</v>
      </c>
      <c r="G2094" t="s">
        <v>57</v>
      </c>
      <c r="H2094" t="s">
        <v>135</v>
      </c>
      <c r="I2094" t="s">
        <v>3135</v>
      </c>
      <c r="J2094" s="1">
        <v>4</v>
      </c>
      <c r="K2094" t="s">
        <v>3166</v>
      </c>
      <c r="L2094" t="s">
        <v>3167</v>
      </c>
      <c r="M2094" t="s">
        <v>3168</v>
      </c>
      <c r="N2094" s="126"/>
      <c r="Q2094" t="s">
        <v>3170</v>
      </c>
      <c r="R2094" t="s">
        <v>18958</v>
      </c>
      <c r="S2094" s="120">
        <v>0.6</v>
      </c>
      <c r="U2094"/>
    </row>
    <row r="2095" spans="1:21">
      <c r="A2095">
        <v>2094</v>
      </c>
      <c r="B2095" s="1" t="s">
        <v>3171</v>
      </c>
      <c r="C2095" s="1" t="s">
        <v>133</v>
      </c>
      <c r="D2095" s="1" t="s">
        <v>2898</v>
      </c>
      <c r="E2095" t="s">
        <v>497</v>
      </c>
      <c r="F2095" t="s">
        <v>3166</v>
      </c>
      <c r="G2095" t="s">
        <v>57</v>
      </c>
      <c r="H2095" t="s">
        <v>135</v>
      </c>
      <c r="I2095" t="s">
        <v>3135</v>
      </c>
      <c r="J2095" s="1">
        <v>4</v>
      </c>
      <c r="K2095" t="s">
        <v>3166</v>
      </c>
      <c r="L2095" t="s">
        <v>3167</v>
      </c>
      <c r="M2095" t="s">
        <v>3168</v>
      </c>
      <c r="N2095" s="126"/>
      <c r="Q2095" t="s">
        <v>3171</v>
      </c>
      <c r="R2095" t="s">
        <v>18958</v>
      </c>
      <c r="S2095" s="120">
        <v>0.6</v>
      </c>
      <c r="U2095"/>
    </row>
    <row r="2096" spans="1:21">
      <c r="A2096">
        <v>2095</v>
      </c>
      <c r="B2096" s="1" t="s">
        <v>3172</v>
      </c>
      <c r="C2096" s="1" t="s">
        <v>133</v>
      </c>
      <c r="D2096" s="1" t="s">
        <v>2898</v>
      </c>
      <c r="E2096" t="s">
        <v>497</v>
      </c>
      <c r="F2096" t="s">
        <v>3166</v>
      </c>
      <c r="G2096" t="s">
        <v>57</v>
      </c>
      <c r="H2096" t="s">
        <v>135</v>
      </c>
      <c r="I2096" t="s">
        <v>3135</v>
      </c>
      <c r="J2096" s="1">
        <v>4</v>
      </c>
      <c r="K2096" t="s">
        <v>3166</v>
      </c>
      <c r="L2096" t="s">
        <v>3167</v>
      </c>
      <c r="M2096" t="s">
        <v>3168</v>
      </c>
      <c r="N2096" s="126"/>
      <c r="Q2096" t="s">
        <v>3172</v>
      </c>
      <c r="R2096" t="s">
        <v>18958</v>
      </c>
      <c r="S2096" s="120">
        <v>0.6</v>
      </c>
      <c r="U2096"/>
    </row>
    <row r="2097" spans="1:21">
      <c r="A2097">
        <v>2096</v>
      </c>
      <c r="B2097" s="1" t="s">
        <v>3173</v>
      </c>
      <c r="C2097" s="1" t="s">
        <v>133</v>
      </c>
      <c r="D2097" s="1" t="s">
        <v>2898</v>
      </c>
      <c r="E2097" t="s">
        <v>497</v>
      </c>
      <c r="F2097" t="s">
        <v>3166</v>
      </c>
      <c r="G2097" t="s">
        <v>57</v>
      </c>
      <c r="H2097" t="s">
        <v>135</v>
      </c>
      <c r="I2097" t="s">
        <v>3135</v>
      </c>
      <c r="J2097" s="1">
        <v>4</v>
      </c>
      <c r="K2097" t="s">
        <v>3166</v>
      </c>
      <c r="L2097" t="s">
        <v>3167</v>
      </c>
      <c r="M2097" t="s">
        <v>3168</v>
      </c>
      <c r="N2097" s="126"/>
      <c r="Q2097" t="s">
        <v>3173</v>
      </c>
      <c r="R2097" t="s">
        <v>18958</v>
      </c>
      <c r="S2097" s="120">
        <v>0.6</v>
      </c>
      <c r="U2097"/>
    </row>
    <row r="2098" spans="1:21">
      <c r="A2098">
        <v>2097</v>
      </c>
      <c r="B2098" s="1" t="s">
        <v>3174</v>
      </c>
      <c r="C2098" s="1" t="s">
        <v>133</v>
      </c>
      <c r="D2098" s="1" t="s">
        <v>2898</v>
      </c>
      <c r="E2098" t="s">
        <v>497</v>
      </c>
      <c r="F2098" t="s">
        <v>3166</v>
      </c>
      <c r="G2098" t="s">
        <v>57</v>
      </c>
      <c r="H2098" t="s">
        <v>135</v>
      </c>
      <c r="I2098" t="s">
        <v>3135</v>
      </c>
      <c r="J2098" s="1">
        <v>4</v>
      </c>
      <c r="K2098" t="s">
        <v>3166</v>
      </c>
      <c r="L2098" t="s">
        <v>3167</v>
      </c>
      <c r="M2098" t="s">
        <v>3168</v>
      </c>
      <c r="N2098" s="126"/>
      <c r="Q2098" t="s">
        <v>3174</v>
      </c>
      <c r="R2098" t="s">
        <v>18958</v>
      </c>
      <c r="S2098" s="120">
        <v>0.6</v>
      </c>
      <c r="U2098"/>
    </row>
    <row r="2099" spans="1:21">
      <c r="A2099">
        <v>2098</v>
      </c>
      <c r="B2099" s="1" t="s">
        <v>3175</v>
      </c>
      <c r="C2099" s="1" t="s">
        <v>133</v>
      </c>
      <c r="D2099" s="1" t="s">
        <v>2898</v>
      </c>
      <c r="E2099" t="s">
        <v>497</v>
      </c>
      <c r="F2099" t="s">
        <v>3166</v>
      </c>
      <c r="G2099" t="s">
        <v>57</v>
      </c>
      <c r="H2099" t="s">
        <v>135</v>
      </c>
      <c r="I2099" t="s">
        <v>3135</v>
      </c>
      <c r="J2099" s="1">
        <v>4</v>
      </c>
      <c r="K2099" t="s">
        <v>3166</v>
      </c>
      <c r="L2099" t="s">
        <v>3167</v>
      </c>
      <c r="M2099" t="s">
        <v>3168</v>
      </c>
      <c r="N2099" s="126"/>
      <c r="Q2099" t="s">
        <v>3175</v>
      </c>
      <c r="R2099" t="s">
        <v>18958</v>
      </c>
      <c r="S2099" s="120">
        <v>0.6</v>
      </c>
      <c r="U2099"/>
    </row>
    <row r="2100" spans="1:21">
      <c r="A2100">
        <v>2099</v>
      </c>
      <c r="B2100" s="1" t="s">
        <v>3176</v>
      </c>
      <c r="C2100" s="1" t="s">
        <v>133</v>
      </c>
      <c r="D2100" s="1" t="s">
        <v>2898</v>
      </c>
      <c r="E2100" t="s">
        <v>497</v>
      </c>
      <c r="F2100" t="s">
        <v>3166</v>
      </c>
      <c r="G2100" t="s">
        <v>57</v>
      </c>
      <c r="H2100" t="s">
        <v>135</v>
      </c>
      <c r="I2100" t="s">
        <v>3135</v>
      </c>
      <c r="J2100" s="1">
        <v>4</v>
      </c>
      <c r="K2100" t="s">
        <v>3166</v>
      </c>
      <c r="L2100" t="s">
        <v>3167</v>
      </c>
      <c r="M2100" t="s">
        <v>3168</v>
      </c>
      <c r="N2100" s="126"/>
      <c r="Q2100" t="s">
        <v>3176</v>
      </c>
      <c r="R2100" t="s">
        <v>18958</v>
      </c>
      <c r="S2100" s="120">
        <v>0.6</v>
      </c>
      <c r="U2100"/>
    </row>
    <row r="2101" spans="1:21">
      <c r="A2101">
        <v>2100</v>
      </c>
      <c r="B2101" s="1" t="s">
        <v>3177</v>
      </c>
      <c r="C2101" s="1" t="s">
        <v>133</v>
      </c>
      <c r="D2101" s="1" t="s">
        <v>2898</v>
      </c>
      <c r="E2101" t="s">
        <v>497</v>
      </c>
      <c r="F2101" t="s">
        <v>3166</v>
      </c>
      <c r="G2101" t="s">
        <v>57</v>
      </c>
      <c r="H2101" t="s">
        <v>135</v>
      </c>
      <c r="I2101" t="s">
        <v>3135</v>
      </c>
      <c r="J2101" s="1">
        <v>4</v>
      </c>
      <c r="K2101" t="s">
        <v>3166</v>
      </c>
      <c r="L2101" t="s">
        <v>3167</v>
      </c>
      <c r="M2101" t="s">
        <v>3168</v>
      </c>
      <c r="N2101" s="126"/>
      <c r="Q2101" t="s">
        <v>3177</v>
      </c>
      <c r="R2101" t="s">
        <v>18958</v>
      </c>
      <c r="S2101" s="120">
        <v>0.6</v>
      </c>
      <c r="U2101"/>
    </row>
    <row r="2102" spans="1:21">
      <c r="A2102">
        <v>2101</v>
      </c>
      <c r="B2102" s="1" t="s">
        <v>3178</v>
      </c>
      <c r="C2102" s="1" t="s">
        <v>164</v>
      </c>
      <c r="D2102" s="1" t="s">
        <v>2898</v>
      </c>
      <c r="E2102" t="s">
        <v>497</v>
      </c>
      <c r="F2102" t="s">
        <v>3179</v>
      </c>
      <c r="G2102" t="s">
        <v>57</v>
      </c>
      <c r="H2102" t="s">
        <v>166</v>
      </c>
      <c r="I2102" t="s">
        <v>3135</v>
      </c>
      <c r="J2102" s="1">
        <v>4</v>
      </c>
      <c r="K2102" t="s">
        <v>3179</v>
      </c>
      <c r="L2102" t="s">
        <v>3180</v>
      </c>
      <c r="M2102" t="s">
        <v>3181</v>
      </c>
      <c r="N2102" s="126"/>
      <c r="Q2102" t="s">
        <v>3178</v>
      </c>
      <c r="R2102" t="s">
        <v>18959</v>
      </c>
      <c r="S2102" s="120">
        <v>0.6</v>
      </c>
      <c r="U2102"/>
    </row>
    <row r="2103" spans="1:21">
      <c r="A2103">
        <v>2102</v>
      </c>
      <c r="B2103" s="1" t="s">
        <v>3182</v>
      </c>
      <c r="C2103" s="1" t="s">
        <v>164</v>
      </c>
      <c r="D2103" s="1" t="s">
        <v>2898</v>
      </c>
      <c r="E2103" t="s">
        <v>497</v>
      </c>
      <c r="F2103" t="s">
        <v>3179</v>
      </c>
      <c r="G2103" t="s">
        <v>57</v>
      </c>
      <c r="H2103" t="s">
        <v>166</v>
      </c>
      <c r="I2103" t="s">
        <v>3135</v>
      </c>
      <c r="J2103" s="1">
        <v>4</v>
      </c>
      <c r="K2103" t="s">
        <v>3179</v>
      </c>
      <c r="L2103" t="s">
        <v>3180</v>
      </c>
      <c r="M2103" t="s">
        <v>3181</v>
      </c>
      <c r="N2103" s="126"/>
      <c r="Q2103" t="s">
        <v>3182</v>
      </c>
      <c r="R2103" t="s">
        <v>18959</v>
      </c>
      <c r="S2103" s="120">
        <v>0.6</v>
      </c>
      <c r="U2103"/>
    </row>
    <row r="2104" spans="1:21">
      <c r="A2104">
        <v>2103</v>
      </c>
      <c r="B2104" s="1" t="s">
        <v>3183</v>
      </c>
      <c r="C2104" s="1" t="s">
        <v>164</v>
      </c>
      <c r="D2104" s="1" t="s">
        <v>2898</v>
      </c>
      <c r="E2104" t="s">
        <v>497</v>
      </c>
      <c r="F2104" t="s">
        <v>3179</v>
      </c>
      <c r="G2104" t="s">
        <v>57</v>
      </c>
      <c r="H2104" t="s">
        <v>166</v>
      </c>
      <c r="I2104" t="s">
        <v>3135</v>
      </c>
      <c r="J2104" s="1">
        <v>4</v>
      </c>
      <c r="K2104" t="s">
        <v>3179</v>
      </c>
      <c r="L2104" t="s">
        <v>3180</v>
      </c>
      <c r="M2104" t="s">
        <v>3181</v>
      </c>
      <c r="N2104" s="126"/>
      <c r="Q2104" t="s">
        <v>3183</v>
      </c>
      <c r="R2104" t="s">
        <v>18959</v>
      </c>
      <c r="S2104" s="120">
        <v>0.6</v>
      </c>
      <c r="U2104"/>
    </row>
    <row r="2105" spans="1:21">
      <c r="A2105">
        <v>2104</v>
      </c>
      <c r="B2105" s="1" t="s">
        <v>3184</v>
      </c>
      <c r="C2105" s="1" t="s">
        <v>164</v>
      </c>
      <c r="D2105" s="1" t="s">
        <v>2898</v>
      </c>
      <c r="E2105" t="s">
        <v>497</v>
      </c>
      <c r="F2105" t="s">
        <v>3179</v>
      </c>
      <c r="G2105" t="s">
        <v>57</v>
      </c>
      <c r="H2105" t="s">
        <v>166</v>
      </c>
      <c r="I2105" t="s">
        <v>3135</v>
      </c>
      <c r="J2105" s="1">
        <v>4</v>
      </c>
      <c r="K2105" t="s">
        <v>3179</v>
      </c>
      <c r="L2105" t="s">
        <v>3180</v>
      </c>
      <c r="M2105" t="s">
        <v>3181</v>
      </c>
      <c r="N2105" s="126"/>
      <c r="Q2105" t="s">
        <v>3184</v>
      </c>
      <c r="R2105" t="s">
        <v>18959</v>
      </c>
      <c r="S2105" s="120">
        <v>0.6</v>
      </c>
      <c r="U2105"/>
    </row>
    <row r="2106" spans="1:21">
      <c r="A2106">
        <v>2105</v>
      </c>
      <c r="B2106" s="1" t="s">
        <v>3185</v>
      </c>
      <c r="C2106" s="1" t="s">
        <v>164</v>
      </c>
      <c r="D2106" s="1" t="s">
        <v>2898</v>
      </c>
      <c r="E2106" t="s">
        <v>497</v>
      </c>
      <c r="F2106" t="s">
        <v>3179</v>
      </c>
      <c r="G2106" t="s">
        <v>57</v>
      </c>
      <c r="H2106" t="s">
        <v>166</v>
      </c>
      <c r="I2106" t="s">
        <v>3135</v>
      </c>
      <c r="J2106" s="1">
        <v>4</v>
      </c>
      <c r="K2106" t="s">
        <v>3179</v>
      </c>
      <c r="L2106" t="s">
        <v>3180</v>
      </c>
      <c r="M2106" t="s">
        <v>3181</v>
      </c>
      <c r="N2106" s="126"/>
      <c r="Q2106" t="s">
        <v>3185</v>
      </c>
      <c r="R2106" t="s">
        <v>18959</v>
      </c>
      <c r="S2106" s="120">
        <v>0.6</v>
      </c>
      <c r="U2106"/>
    </row>
    <row r="2107" spans="1:21">
      <c r="A2107">
        <v>2106</v>
      </c>
      <c r="B2107" s="1" t="s">
        <v>3186</v>
      </c>
      <c r="C2107" s="1" t="s">
        <v>164</v>
      </c>
      <c r="D2107" s="1" t="s">
        <v>2898</v>
      </c>
      <c r="E2107" t="s">
        <v>497</v>
      </c>
      <c r="F2107" t="s">
        <v>3179</v>
      </c>
      <c r="G2107" t="s">
        <v>57</v>
      </c>
      <c r="H2107" t="s">
        <v>166</v>
      </c>
      <c r="I2107" t="s">
        <v>3135</v>
      </c>
      <c r="J2107" s="1">
        <v>4</v>
      </c>
      <c r="K2107" t="s">
        <v>3179</v>
      </c>
      <c r="L2107" t="s">
        <v>3180</v>
      </c>
      <c r="M2107" t="s">
        <v>3181</v>
      </c>
      <c r="N2107" s="126"/>
      <c r="Q2107" t="s">
        <v>3186</v>
      </c>
      <c r="R2107" t="s">
        <v>18959</v>
      </c>
      <c r="S2107" s="120">
        <v>0.6</v>
      </c>
      <c r="U2107"/>
    </row>
    <row r="2108" spans="1:21">
      <c r="A2108">
        <v>2107</v>
      </c>
      <c r="B2108" s="1" t="s">
        <v>3187</v>
      </c>
      <c r="C2108" s="1" t="s">
        <v>175</v>
      </c>
      <c r="D2108" s="1" t="s">
        <v>2898</v>
      </c>
      <c r="E2108" t="s">
        <v>497</v>
      </c>
      <c r="F2108" t="s">
        <v>3188</v>
      </c>
      <c r="G2108" t="s">
        <v>57</v>
      </c>
      <c r="H2108" t="s">
        <v>177</v>
      </c>
      <c r="I2108" t="s">
        <v>3135</v>
      </c>
      <c r="J2108" s="1">
        <v>4</v>
      </c>
      <c r="K2108" t="s">
        <v>3189</v>
      </c>
      <c r="L2108" t="s">
        <v>3190</v>
      </c>
      <c r="M2108" t="s">
        <v>3191</v>
      </c>
      <c r="N2108" s="126"/>
      <c r="Q2108" t="s">
        <v>3187</v>
      </c>
      <c r="R2108" t="s">
        <v>18960</v>
      </c>
      <c r="S2108" s="120">
        <v>0.6</v>
      </c>
      <c r="U2108"/>
    </row>
    <row r="2109" spans="1:21">
      <c r="A2109">
        <v>2108</v>
      </c>
      <c r="B2109" s="1" t="s">
        <v>3192</v>
      </c>
      <c r="C2109" s="1" t="s">
        <v>175</v>
      </c>
      <c r="D2109" s="1" t="s">
        <v>2898</v>
      </c>
      <c r="E2109" t="s">
        <v>497</v>
      </c>
      <c r="F2109" t="s">
        <v>3188</v>
      </c>
      <c r="G2109" t="s">
        <v>57</v>
      </c>
      <c r="H2109" t="s">
        <v>177</v>
      </c>
      <c r="I2109" t="s">
        <v>3135</v>
      </c>
      <c r="J2109" s="1">
        <v>4</v>
      </c>
      <c r="K2109" t="s">
        <v>3189</v>
      </c>
      <c r="L2109" t="s">
        <v>3190</v>
      </c>
      <c r="M2109" t="s">
        <v>3191</v>
      </c>
      <c r="N2109" s="126"/>
      <c r="Q2109" t="s">
        <v>3192</v>
      </c>
      <c r="R2109" t="s">
        <v>18960</v>
      </c>
      <c r="S2109" s="120">
        <v>0.6</v>
      </c>
      <c r="U2109"/>
    </row>
    <row r="2110" spans="1:21">
      <c r="A2110">
        <v>2109</v>
      </c>
      <c r="B2110" s="1" t="s">
        <v>3111</v>
      </c>
      <c r="C2110" s="1" t="s">
        <v>175</v>
      </c>
      <c r="D2110" s="1" t="s">
        <v>2898</v>
      </c>
      <c r="E2110" t="s">
        <v>497</v>
      </c>
      <c r="F2110" t="s">
        <v>3188</v>
      </c>
      <c r="G2110" t="s">
        <v>57</v>
      </c>
      <c r="H2110" t="s">
        <v>177</v>
      </c>
      <c r="I2110" t="s">
        <v>3135</v>
      </c>
      <c r="J2110" s="1">
        <v>4</v>
      </c>
      <c r="K2110" t="s">
        <v>3189</v>
      </c>
      <c r="L2110" t="s">
        <v>3190</v>
      </c>
      <c r="M2110" t="s">
        <v>3191</v>
      </c>
      <c r="N2110" s="126"/>
      <c r="Q2110" t="s">
        <v>3111</v>
      </c>
      <c r="R2110" t="s">
        <v>18960</v>
      </c>
      <c r="S2110" s="120">
        <v>0.6</v>
      </c>
      <c r="U2110"/>
    </row>
    <row r="2111" spans="1:21">
      <c r="A2111">
        <v>2110</v>
      </c>
      <c r="B2111" s="1" t="s">
        <v>3193</v>
      </c>
      <c r="C2111" s="1" t="s">
        <v>175</v>
      </c>
      <c r="D2111" s="1" t="s">
        <v>2898</v>
      </c>
      <c r="E2111" t="s">
        <v>497</v>
      </c>
      <c r="F2111" t="s">
        <v>3188</v>
      </c>
      <c r="G2111" t="s">
        <v>57</v>
      </c>
      <c r="H2111" t="s">
        <v>177</v>
      </c>
      <c r="I2111" t="s">
        <v>3135</v>
      </c>
      <c r="J2111" s="1">
        <v>4</v>
      </c>
      <c r="K2111" t="s">
        <v>3189</v>
      </c>
      <c r="L2111" t="s">
        <v>3190</v>
      </c>
      <c r="M2111" t="s">
        <v>3191</v>
      </c>
      <c r="N2111" s="126"/>
      <c r="Q2111" t="s">
        <v>3193</v>
      </c>
      <c r="R2111" t="s">
        <v>18960</v>
      </c>
      <c r="S2111" s="120">
        <v>0.6</v>
      </c>
      <c r="U2111"/>
    </row>
    <row r="2112" spans="1:21">
      <c r="A2112">
        <v>2111</v>
      </c>
      <c r="B2112" s="1" t="s">
        <v>3194</v>
      </c>
      <c r="C2112" s="1" t="s">
        <v>175</v>
      </c>
      <c r="D2112" s="1" t="s">
        <v>2898</v>
      </c>
      <c r="E2112" t="s">
        <v>497</v>
      </c>
      <c r="F2112" t="s">
        <v>3188</v>
      </c>
      <c r="G2112" t="s">
        <v>57</v>
      </c>
      <c r="H2112" t="s">
        <v>177</v>
      </c>
      <c r="I2112" t="s">
        <v>3135</v>
      </c>
      <c r="J2112" s="1">
        <v>4</v>
      </c>
      <c r="K2112" t="s">
        <v>3189</v>
      </c>
      <c r="L2112" t="s">
        <v>3190</v>
      </c>
      <c r="M2112" t="s">
        <v>3191</v>
      </c>
      <c r="N2112" s="126"/>
      <c r="Q2112" t="s">
        <v>3194</v>
      </c>
      <c r="R2112" t="s">
        <v>18960</v>
      </c>
      <c r="S2112" s="120">
        <v>0.6</v>
      </c>
      <c r="U2112"/>
    </row>
    <row r="2113" spans="1:21">
      <c r="A2113">
        <v>2112</v>
      </c>
      <c r="B2113" s="1" t="s">
        <v>3195</v>
      </c>
      <c r="C2113" s="1" t="s">
        <v>175</v>
      </c>
      <c r="D2113" s="1" t="s">
        <v>2898</v>
      </c>
      <c r="E2113" t="s">
        <v>497</v>
      </c>
      <c r="F2113" t="s">
        <v>3188</v>
      </c>
      <c r="G2113" t="s">
        <v>57</v>
      </c>
      <c r="H2113" t="s">
        <v>177</v>
      </c>
      <c r="I2113" t="s">
        <v>3135</v>
      </c>
      <c r="J2113" s="1">
        <v>4</v>
      </c>
      <c r="K2113" t="s">
        <v>3189</v>
      </c>
      <c r="L2113" t="s">
        <v>3190</v>
      </c>
      <c r="M2113" t="s">
        <v>3191</v>
      </c>
      <c r="N2113" s="126"/>
      <c r="Q2113" t="s">
        <v>3195</v>
      </c>
      <c r="R2113" t="s">
        <v>18960</v>
      </c>
      <c r="S2113" s="120">
        <v>0.6</v>
      </c>
      <c r="U2113"/>
    </row>
    <row r="2114" spans="1:21">
      <c r="A2114">
        <v>2113</v>
      </c>
      <c r="B2114" s="1" t="s">
        <v>3196</v>
      </c>
      <c r="C2114" s="1" t="s">
        <v>36</v>
      </c>
      <c r="D2114" s="1" t="s">
        <v>2898</v>
      </c>
      <c r="E2114" t="s">
        <v>497</v>
      </c>
      <c r="F2114" t="s">
        <v>3197</v>
      </c>
      <c r="G2114" t="s">
        <v>57</v>
      </c>
      <c r="H2114" t="s">
        <v>40</v>
      </c>
      <c r="I2114" t="s">
        <v>3135</v>
      </c>
      <c r="J2114" s="1">
        <v>4</v>
      </c>
      <c r="K2114" t="s">
        <v>3198</v>
      </c>
      <c r="L2114" t="s">
        <v>3199</v>
      </c>
      <c r="M2114" t="s">
        <v>3200</v>
      </c>
      <c r="N2114" s="126"/>
      <c r="Q2114" t="s">
        <v>3196</v>
      </c>
      <c r="R2114" t="s">
        <v>18961</v>
      </c>
      <c r="S2114" s="120">
        <v>0.6</v>
      </c>
      <c r="U2114"/>
    </row>
    <row r="2115" spans="1:21">
      <c r="A2115">
        <v>2114</v>
      </c>
      <c r="B2115" s="1" t="s">
        <v>3201</v>
      </c>
      <c r="C2115" s="1" t="s">
        <v>36</v>
      </c>
      <c r="D2115" s="1" t="s">
        <v>2898</v>
      </c>
      <c r="E2115" t="s">
        <v>497</v>
      </c>
      <c r="F2115" t="s">
        <v>3197</v>
      </c>
      <c r="G2115" t="s">
        <v>57</v>
      </c>
      <c r="H2115" t="s">
        <v>40</v>
      </c>
      <c r="I2115" t="s">
        <v>3135</v>
      </c>
      <c r="J2115" s="1">
        <v>4</v>
      </c>
      <c r="K2115" t="s">
        <v>3198</v>
      </c>
      <c r="L2115" t="s">
        <v>3199</v>
      </c>
      <c r="M2115" t="s">
        <v>3200</v>
      </c>
      <c r="N2115" s="126"/>
      <c r="Q2115" t="s">
        <v>3201</v>
      </c>
      <c r="R2115" t="s">
        <v>18961</v>
      </c>
      <c r="S2115" s="120">
        <v>0.6</v>
      </c>
      <c r="U2115"/>
    </row>
    <row r="2116" spans="1:21">
      <c r="A2116">
        <v>2115</v>
      </c>
      <c r="B2116" s="1" t="s">
        <v>3202</v>
      </c>
      <c r="C2116" s="1" t="s">
        <v>36</v>
      </c>
      <c r="D2116" s="1" t="s">
        <v>2898</v>
      </c>
      <c r="E2116" t="s">
        <v>497</v>
      </c>
      <c r="F2116" t="s">
        <v>3197</v>
      </c>
      <c r="G2116" t="s">
        <v>57</v>
      </c>
      <c r="H2116" t="s">
        <v>40</v>
      </c>
      <c r="I2116" t="s">
        <v>3135</v>
      </c>
      <c r="J2116" s="1">
        <v>4</v>
      </c>
      <c r="K2116" t="s">
        <v>3198</v>
      </c>
      <c r="L2116" t="s">
        <v>3199</v>
      </c>
      <c r="M2116" t="s">
        <v>3200</v>
      </c>
      <c r="N2116" s="126"/>
      <c r="Q2116" t="s">
        <v>3202</v>
      </c>
      <c r="R2116" t="s">
        <v>18961</v>
      </c>
      <c r="S2116" s="120">
        <v>0.6</v>
      </c>
      <c r="U2116"/>
    </row>
    <row r="2117" spans="1:21">
      <c r="A2117">
        <v>2116</v>
      </c>
      <c r="B2117" s="1" t="s">
        <v>3203</v>
      </c>
      <c r="C2117" s="1" t="s">
        <v>36</v>
      </c>
      <c r="D2117" s="1" t="s">
        <v>2898</v>
      </c>
      <c r="E2117" t="s">
        <v>497</v>
      </c>
      <c r="F2117" t="s">
        <v>3197</v>
      </c>
      <c r="G2117" t="s">
        <v>57</v>
      </c>
      <c r="H2117" t="s">
        <v>40</v>
      </c>
      <c r="I2117" t="s">
        <v>3135</v>
      </c>
      <c r="J2117" s="1">
        <v>4</v>
      </c>
      <c r="K2117" t="s">
        <v>3198</v>
      </c>
      <c r="L2117" t="s">
        <v>3199</v>
      </c>
      <c r="M2117" t="s">
        <v>3200</v>
      </c>
      <c r="N2117" s="126"/>
      <c r="Q2117" t="s">
        <v>3203</v>
      </c>
      <c r="R2117" t="s">
        <v>18961</v>
      </c>
      <c r="S2117" s="120">
        <v>0.6</v>
      </c>
      <c r="U2117"/>
    </row>
    <row r="2118" spans="1:21">
      <c r="A2118">
        <v>2117</v>
      </c>
      <c r="B2118" s="1" t="s">
        <v>3204</v>
      </c>
      <c r="C2118" s="1" t="s">
        <v>36</v>
      </c>
      <c r="D2118" s="1" t="s">
        <v>2898</v>
      </c>
      <c r="E2118" t="s">
        <v>497</v>
      </c>
      <c r="F2118" t="s">
        <v>3197</v>
      </c>
      <c r="G2118" t="s">
        <v>57</v>
      </c>
      <c r="H2118" t="s">
        <v>40</v>
      </c>
      <c r="I2118" t="s">
        <v>3135</v>
      </c>
      <c r="J2118" s="1">
        <v>4</v>
      </c>
      <c r="K2118" t="s">
        <v>3198</v>
      </c>
      <c r="L2118" t="s">
        <v>3199</v>
      </c>
      <c r="M2118" t="s">
        <v>3200</v>
      </c>
      <c r="N2118" s="126"/>
      <c r="Q2118" t="s">
        <v>3204</v>
      </c>
      <c r="R2118" t="s">
        <v>18961</v>
      </c>
      <c r="S2118" s="120">
        <v>0.6</v>
      </c>
      <c r="U2118"/>
    </row>
    <row r="2119" spans="1:21">
      <c r="A2119">
        <v>2118</v>
      </c>
      <c r="B2119" s="1" t="s">
        <v>2043</v>
      </c>
      <c r="C2119" s="1" t="s">
        <v>36</v>
      </c>
      <c r="D2119" s="1" t="s">
        <v>2898</v>
      </c>
      <c r="E2119" t="s">
        <v>497</v>
      </c>
      <c r="F2119" t="s">
        <v>3197</v>
      </c>
      <c r="G2119" t="s">
        <v>57</v>
      </c>
      <c r="H2119" t="s">
        <v>40</v>
      </c>
      <c r="I2119" t="s">
        <v>3135</v>
      </c>
      <c r="J2119" s="1">
        <v>4</v>
      </c>
      <c r="K2119" t="s">
        <v>3198</v>
      </c>
      <c r="L2119" t="s">
        <v>3199</v>
      </c>
      <c r="M2119" t="s">
        <v>3200</v>
      </c>
      <c r="N2119" s="126"/>
      <c r="Q2119" t="s">
        <v>2043</v>
      </c>
      <c r="R2119" t="s">
        <v>18961</v>
      </c>
      <c r="S2119" s="120">
        <v>0.6</v>
      </c>
      <c r="U2119"/>
    </row>
    <row r="2120" spans="1:21">
      <c r="A2120">
        <v>2119</v>
      </c>
      <c r="B2120" s="1" t="s">
        <v>3205</v>
      </c>
      <c r="C2120" s="1" t="s">
        <v>36</v>
      </c>
      <c r="D2120" s="1" t="s">
        <v>2898</v>
      </c>
      <c r="E2120" t="s">
        <v>497</v>
      </c>
      <c r="F2120" t="s">
        <v>3197</v>
      </c>
      <c r="G2120" t="s">
        <v>57</v>
      </c>
      <c r="H2120" t="s">
        <v>40</v>
      </c>
      <c r="I2120" t="s">
        <v>3135</v>
      </c>
      <c r="J2120" s="1">
        <v>4</v>
      </c>
      <c r="K2120" t="s">
        <v>3198</v>
      </c>
      <c r="L2120" t="s">
        <v>3199</v>
      </c>
      <c r="M2120" t="s">
        <v>3200</v>
      </c>
      <c r="N2120" s="126"/>
      <c r="Q2120" t="s">
        <v>3205</v>
      </c>
      <c r="R2120" t="s">
        <v>18961</v>
      </c>
      <c r="S2120" s="120">
        <v>0.6</v>
      </c>
      <c r="U2120"/>
    </row>
    <row r="2121" spans="1:21">
      <c r="A2121">
        <v>2120</v>
      </c>
      <c r="B2121" s="1" t="s">
        <v>3206</v>
      </c>
      <c r="C2121" s="1" t="s">
        <v>201</v>
      </c>
      <c r="D2121" s="1" t="s">
        <v>2898</v>
      </c>
      <c r="E2121" t="s">
        <v>497</v>
      </c>
      <c r="F2121" t="s">
        <v>3207</v>
      </c>
      <c r="G2121" t="s">
        <v>57</v>
      </c>
      <c r="H2121" t="s">
        <v>203</v>
      </c>
      <c r="I2121" t="s">
        <v>3135</v>
      </c>
      <c r="J2121" s="1">
        <v>4</v>
      </c>
      <c r="K2121" t="s">
        <v>3207</v>
      </c>
      <c r="L2121" t="s">
        <v>3208</v>
      </c>
      <c r="M2121" t="s">
        <v>3209</v>
      </c>
      <c r="N2121" s="126"/>
      <c r="Q2121" t="s">
        <v>3206</v>
      </c>
      <c r="R2121" t="s">
        <v>18962</v>
      </c>
      <c r="S2121" s="120">
        <v>0.6</v>
      </c>
      <c r="U2121"/>
    </row>
    <row r="2122" spans="1:21">
      <c r="A2122">
        <v>2121</v>
      </c>
      <c r="B2122" s="1" t="s">
        <v>3210</v>
      </c>
      <c r="C2122" s="1" t="s">
        <v>201</v>
      </c>
      <c r="D2122" s="1" t="s">
        <v>2898</v>
      </c>
      <c r="E2122" t="s">
        <v>497</v>
      </c>
      <c r="F2122" t="s">
        <v>3207</v>
      </c>
      <c r="G2122" t="s">
        <v>57</v>
      </c>
      <c r="H2122" t="s">
        <v>203</v>
      </c>
      <c r="I2122" t="s">
        <v>3135</v>
      </c>
      <c r="J2122" s="1">
        <v>4</v>
      </c>
      <c r="K2122" t="s">
        <v>3207</v>
      </c>
      <c r="L2122" t="s">
        <v>3208</v>
      </c>
      <c r="M2122" t="s">
        <v>3209</v>
      </c>
      <c r="N2122" s="126"/>
      <c r="Q2122" t="s">
        <v>3210</v>
      </c>
      <c r="R2122" t="s">
        <v>18962</v>
      </c>
      <c r="S2122" s="120">
        <v>0.6</v>
      </c>
      <c r="U2122"/>
    </row>
    <row r="2123" spans="1:21">
      <c r="A2123">
        <v>2122</v>
      </c>
      <c r="B2123" s="1" t="s">
        <v>3211</v>
      </c>
      <c r="C2123" s="1" t="s">
        <v>201</v>
      </c>
      <c r="D2123" s="1" t="s">
        <v>2898</v>
      </c>
      <c r="E2123" t="s">
        <v>497</v>
      </c>
      <c r="F2123" t="s">
        <v>3207</v>
      </c>
      <c r="G2123" t="s">
        <v>57</v>
      </c>
      <c r="H2123" t="s">
        <v>203</v>
      </c>
      <c r="I2123" t="s">
        <v>3135</v>
      </c>
      <c r="J2123" s="1">
        <v>4</v>
      </c>
      <c r="K2123" t="s">
        <v>3207</v>
      </c>
      <c r="L2123" t="s">
        <v>3208</v>
      </c>
      <c r="M2123" t="s">
        <v>3209</v>
      </c>
      <c r="N2123" s="126"/>
      <c r="Q2123" t="s">
        <v>3211</v>
      </c>
      <c r="R2123" t="s">
        <v>18962</v>
      </c>
      <c r="S2123" s="120">
        <v>0.6</v>
      </c>
      <c r="U2123"/>
    </row>
    <row r="2124" spans="1:21">
      <c r="A2124">
        <v>2123</v>
      </c>
      <c r="B2124" s="1" t="s">
        <v>3212</v>
      </c>
      <c r="C2124" s="1" t="s">
        <v>201</v>
      </c>
      <c r="D2124" s="1" t="s">
        <v>2898</v>
      </c>
      <c r="E2124" t="s">
        <v>497</v>
      </c>
      <c r="F2124" t="s">
        <v>3207</v>
      </c>
      <c r="G2124" t="s">
        <v>57</v>
      </c>
      <c r="H2124" t="s">
        <v>203</v>
      </c>
      <c r="I2124" t="s">
        <v>3135</v>
      </c>
      <c r="J2124" s="1">
        <v>4</v>
      </c>
      <c r="K2124" t="s">
        <v>3207</v>
      </c>
      <c r="L2124" t="s">
        <v>3208</v>
      </c>
      <c r="M2124" t="s">
        <v>3209</v>
      </c>
      <c r="N2124" s="126"/>
      <c r="Q2124" t="s">
        <v>3212</v>
      </c>
      <c r="R2124" t="s">
        <v>18962</v>
      </c>
      <c r="S2124" s="120">
        <v>0.6</v>
      </c>
      <c r="U2124"/>
    </row>
    <row r="2125" spans="1:21">
      <c r="A2125">
        <v>2124</v>
      </c>
      <c r="B2125" s="1" t="s">
        <v>3213</v>
      </c>
      <c r="C2125" s="1" t="s">
        <v>201</v>
      </c>
      <c r="D2125" s="1" t="s">
        <v>2898</v>
      </c>
      <c r="E2125" t="s">
        <v>497</v>
      </c>
      <c r="F2125" t="s">
        <v>3207</v>
      </c>
      <c r="G2125" t="s">
        <v>57</v>
      </c>
      <c r="H2125" t="s">
        <v>203</v>
      </c>
      <c r="I2125" t="s">
        <v>3135</v>
      </c>
      <c r="J2125" s="1">
        <v>4</v>
      </c>
      <c r="K2125" t="s">
        <v>3207</v>
      </c>
      <c r="L2125" t="s">
        <v>3208</v>
      </c>
      <c r="M2125" t="s">
        <v>3209</v>
      </c>
      <c r="N2125" s="126"/>
      <c r="Q2125" t="s">
        <v>3213</v>
      </c>
      <c r="R2125" t="s">
        <v>18962</v>
      </c>
      <c r="S2125" s="120">
        <v>0.6</v>
      </c>
      <c r="U2125"/>
    </row>
    <row r="2126" spans="1:21">
      <c r="A2126">
        <v>2125</v>
      </c>
      <c r="B2126" s="1" t="s">
        <v>3214</v>
      </c>
      <c r="C2126" s="1" t="s">
        <v>201</v>
      </c>
      <c r="D2126" s="1" t="s">
        <v>2898</v>
      </c>
      <c r="E2126" t="s">
        <v>497</v>
      </c>
      <c r="F2126" t="s">
        <v>3207</v>
      </c>
      <c r="G2126" t="s">
        <v>57</v>
      </c>
      <c r="H2126" t="s">
        <v>203</v>
      </c>
      <c r="I2126" t="s">
        <v>3135</v>
      </c>
      <c r="J2126" s="1">
        <v>4</v>
      </c>
      <c r="K2126" t="s">
        <v>3207</v>
      </c>
      <c r="L2126" t="s">
        <v>3208</v>
      </c>
      <c r="M2126" t="s">
        <v>3209</v>
      </c>
      <c r="N2126" s="126"/>
      <c r="Q2126" t="s">
        <v>3214</v>
      </c>
      <c r="R2126" t="s">
        <v>18962</v>
      </c>
      <c r="S2126" s="120">
        <v>0.6</v>
      </c>
      <c r="U2126"/>
    </row>
    <row r="2127" spans="1:21">
      <c r="A2127">
        <v>2126</v>
      </c>
      <c r="B2127" s="1" t="s">
        <v>3215</v>
      </c>
      <c r="C2127" s="1" t="s">
        <v>201</v>
      </c>
      <c r="D2127" s="1" t="s">
        <v>2898</v>
      </c>
      <c r="E2127" t="s">
        <v>497</v>
      </c>
      <c r="F2127" t="s">
        <v>3207</v>
      </c>
      <c r="G2127" t="s">
        <v>57</v>
      </c>
      <c r="H2127" t="s">
        <v>203</v>
      </c>
      <c r="I2127" t="s">
        <v>3135</v>
      </c>
      <c r="J2127" s="1">
        <v>4</v>
      </c>
      <c r="K2127" t="s">
        <v>3207</v>
      </c>
      <c r="L2127" t="s">
        <v>3208</v>
      </c>
      <c r="M2127" t="s">
        <v>3209</v>
      </c>
      <c r="N2127" s="126"/>
      <c r="Q2127" t="s">
        <v>3215</v>
      </c>
      <c r="R2127" t="s">
        <v>18962</v>
      </c>
      <c r="S2127" s="120">
        <v>0.6</v>
      </c>
      <c r="U2127"/>
    </row>
    <row r="2128" spans="1:21">
      <c r="A2128">
        <v>2127</v>
      </c>
      <c r="B2128" s="1" t="s">
        <v>3216</v>
      </c>
      <c r="C2128" s="1" t="s">
        <v>201</v>
      </c>
      <c r="D2128" s="1" t="s">
        <v>2898</v>
      </c>
      <c r="E2128" t="s">
        <v>497</v>
      </c>
      <c r="F2128" t="s">
        <v>3207</v>
      </c>
      <c r="G2128" t="s">
        <v>57</v>
      </c>
      <c r="H2128" t="s">
        <v>203</v>
      </c>
      <c r="I2128" t="s">
        <v>3135</v>
      </c>
      <c r="J2128" s="1">
        <v>4</v>
      </c>
      <c r="K2128" t="s">
        <v>3207</v>
      </c>
      <c r="L2128" t="s">
        <v>3208</v>
      </c>
      <c r="M2128" t="s">
        <v>3209</v>
      </c>
      <c r="N2128" s="126"/>
      <c r="Q2128" t="s">
        <v>3216</v>
      </c>
      <c r="R2128" t="s">
        <v>18962</v>
      </c>
      <c r="S2128" s="120">
        <v>0.6</v>
      </c>
      <c r="U2128"/>
    </row>
    <row r="2129" spans="1:21">
      <c r="A2129">
        <v>2128</v>
      </c>
      <c r="B2129" s="1" t="s">
        <v>3217</v>
      </c>
      <c r="C2129" s="1" t="s">
        <v>201</v>
      </c>
      <c r="D2129" s="1" t="s">
        <v>2898</v>
      </c>
      <c r="E2129" t="s">
        <v>497</v>
      </c>
      <c r="F2129" t="s">
        <v>3207</v>
      </c>
      <c r="G2129" t="s">
        <v>57</v>
      </c>
      <c r="H2129" t="s">
        <v>203</v>
      </c>
      <c r="I2129" t="s">
        <v>3135</v>
      </c>
      <c r="J2129" s="1">
        <v>4</v>
      </c>
      <c r="K2129" t="s">
        <v>3207</v>
      </c>
      <c r="L2129" t="s">
        <v>3208</v>
      </c>
      <c r="M2129" t="s">
        <v>3209</v>
      </c>
      <c r="N2129" s="126"/>
      <c r="Q2129" t="s">
        <v>3217</v>
      </c>
      <c r="R2129" t="s">
        <v>18962</v>
      </c>
      <c r="S2129" s="120">
        <v>0.6</v>
      </c>
      <c r="U2129"/>
    </row>
    <row r="2130" spans="1:21">
      <c r="A2130">
        <v>2129</v>
      </c>
      <c r="B2130" s="1" t="s">
        <v>3218</v>
      </c>
      <c r="C2130" s="1" t="s">
        <v>201</v>
      </c>
      <c r="D2130" s="1" t="s">
        <v>2898</v>
      </c>
      <c r="E2130" t="s">
        <v>497</v>
      </c>
      <c r="F2130" t="s">
        <v>3207</v>
      </c>
      <c r="G2130" t="s">
        <v>57</v>
      </c>
      <c r="H2130" t="s">
        <v>203</v>
      </c>
      <c r="I2130" t="s">
        <v>3135</v>
      </c>
      <c r="J2130" s="1">
        <v>4</v>
      </c>
      <c r="K2130" t="s">
        <v>3207</v>
      </c>
      <c r="L2130" t="s">
        <v>3208</v>
      </c>
      <c r="M2130" t="s">
        <v>3209</v>
      </c>
      <c r="N2130" s="126"/>
      <c r="Q2130" t="s">
        <v>3218</v>
      </c>
      <c r="R2130" t="s">
        <v>18962</v>
      </c>
      <c r="S2130" s="120">
        <v>0.6</v>
      </c>
      <c r="U2130"/>
    </row>
    <row r="2131" spans="1:21">
      <c r="A2131">
        <v>2130</v>
      </c>
      <c r="B2131" s="1" t="s">
        <v>3219</v>
      </c>
      <c r="C2131" s="1" t="s">
        <v>201</v>
      </c>
      <c r="D2131" s="1" t="s">
        <v>2898</v>
      </c>
      <c r="E2131" t="s">
        <v>497</v>
      </c>
      <c r="F2131" t="s">
        <v>3207</v>
      </c>
      <c r="G2131" t="s">
        <v>57</v>
      </c>
      <c r="H2131" t="s">
        <v>203</v>
      </c>
      <c r="I2131" t="s">
        <v>3135</v>
      </c>
      <c r="J2131" s="1">
        <v>4</v>
      </c>
      <c r="K2131" t="s">
        <v>3207</v>
      </c>
      <c r="L2131" t="s">
        <v>3208</v>
      </c>
      <c r="M2131" t="s">
        <v>3209</v>
      </c>
      <c r="N2131" s="126"/>
      <c r="Q2131" t="s">
        <v>3219</v>
      </c>
      <c r="R2131" t="s">
        <v>18962</v>
      </c>
      <c r="S2131" s="120">
        <v>0.6</v>
      </c>
      <c r="U2131"/>
    </row>
    <row r="2132" spans="1:21">
      <c r="A2132">
        <v>2131</v>
      </c>
      <c r="B2132" s="1" t="s">
        <v>3220</v>
      </c>
      <c r="C2132" s="1" t="s">
        <v>64</v>
      </c>
      <c r="D2132" s="1" t="s">
        <v>2898</v>
      </c>
      <c r="E2132" t="s">
        <v>642</v>
      </c>
      <c r="F2132" t="s">
        <v>3221</v>
      </c>
      <c r="G2132" t="s">
        <v>39</v>
      </c>
      <c r="H2132" t="s">
        <v>67</v>
      </c>
      <c r="I2132" t="s">
        <v>2900</v>
      </c>
      <c r="J2132" s="1">
        <v>5</v>
      </c>
      <c r="K2132" t="s">
        <v>3221</v>
      </c>
      <c r="L2132" t="s">
        <v>3222</v>
      </c>
      <c r="M2132" t="s">
        <v>3223</v>
      </c>
      <c r="N2132" s="126"/>
      <c r="Q2132" t="s">
        <v>3220</v>
      </c>
      <c r="R2132" t="s">
        <v>18963</v>
      </c>
      <c r="S2132" s="120">
        <v>0.6</v>
      </c>
      <c r="U2132"/>
    </row>
    <row r="2133" spans="1:21">
      <c r="A2133">
        <v>2132</v>
      </c>
      <c r="B2133" s="1" t="s">
        <v>3224</v>
      </c>
      <c r="C2133" s="1" t="s">
        <v>64</v>
      </c>
      <c r="D2133" s="1" t="s">
        <v>2898</v>
      </c>
      <c r="E2133" t="s">
        <v>642</v>
      </c>
      <c r="F2133" t="s">
        <v>3221</v>
      </c>
      <c r="G2133" t="s">
        <v>39</v>
      </c>
      <c r="H2133" t="s">
        <v>67</v>
      </c>
      <c r="I2133" t="s">
        <v>2900</v>
      </c>
      <c r="J2133" s="1">
        <v>5</v>
      </c>
      <c r="K2133" t="s">
        <v>3221</v>
      </c>
      <c r="L2133" t="s">
        <v>3222</v>
      </c>
      <c r="M2133" t="s">
        <v>3223</v>
      </c>
      <c r="N2133" s="126"/>
      <c r="Q2133" t="s">
        <v>3224</v>
      </c>
      <c r="R2133" t="s">
        <v>18963</v>
      </c>
      <c r="S2133" s="120">
        <v>0.6</v>
      </c>
      <c r="U2133"/>
    </row>
    <row r="2134" spans="1:21">
      <c r="A2134">
        <v>2133</v>
      </c>
      <c r="B2134" s="1" t="s">
        <v>3225</v>
      </c>
      <c r="C2134" s="1" t="s">
        <v>64</v>
      </c>
      <c r="D2134" s="1" t="s">
        <v>2898</v>
      </c>
      <c r="E2134" t="s">
        <v>642</v>
      </c>
      <c r="F2134" t="s">
        <v>3221</v>
      </c>
      <c r="G2134" t="s">
        <v>39</v>
      </c>
      <c r="H2134" t="s">
        <v>67</v>
      </c>
      <c r="I2134" t="s">
        <v>2900</v>
      </c>
      <c r="J2134" s="1">
        <v>5</v>
      </c>
      <c r="K2134" t="s">
        <v>3221</v>
      </c>
      <c r="L2134" t="s">
        <v>3222</v>
      </c>
      <c r="M2134" t="s">
        <v>3223</v>
      </c>
      <c r="N2134" s="126"/>
      <c r="Q2134" t="s">
        <v>3225</v>
      </c>
      <c r="R2134" t="s">
        <v>18963</v>
      </c>
      <c r="S2134" s="120">
        <v>0.6</v>
      </c>
      <c r="U2134"/>
    </row>
    <row r="2135" spans="1:21">
      <c r="A2135">
        <v>2134</v>
      </c>
      <c r="B2135" s="1" t="s">
        <v>3226</v>
      </c>
      <c r="C2135" s="1" t="s">
        <v>64</v>
      </c>
      <c r="D2135" s="1" t="s">
        <v>2898</v>
      </c>
      <c r="E2135" t="s">
        <v>642</v>
      </c>
      <c r="F2135" t="s">
        <v>3221</v>
      </c>
      <c r="G2135" t="s">
        <v>39</v>
      </c>
      <c r="H2135" t="s">
        <v>67</v>
      </c>
      <c r="I2135" t="s">
        <v>2900</v>
      </c>
      <c r="J2135" s="1">
        <v>5</v>
      </c>
      <c r="K2135" t="s">
        <v>3221</v>
      </c>
      <c r="L2135" t="s">
        <v>3222</v>
      </c>
      <c r="M2135" t="s">
        <v>3223</v>
      </c>
      <c r="N2135" s="126"/>
      <c r="Q2135" t="s">
        <v>3226</v>
      </c>
      <c r="R2135" t="s">
        <v>18963</v>
      </c>
      <c r="S2135" s="120">
        <v>0.6</v>
      </c>
      <c r="U2135"/>
    </row>
    <row r="2136" spans="1:21">
      <c r="A2136">
        <v>2135</v>
      </c>
      <c r="B2136" s="1" t="s">
        <v>3227</v>
      </c>
      <c r="C2136" s="1" t="s">
        <v>64</v>
      </c>
      <c r="D2136" s="1" t="s">
        <v>2898</v>
      </c>
      <c r="E2136" t="s">
        <v>642</v>
      </c>
      <c r="F2136" t="s">
        <v>3221</v>
      </c>
      <c r="G2136" t="s">
        <v>39</v>
      </c>
      <c r="H2136" t="s">
        <v>67</v>
      </c>
      <c r="I2136" t="s">
        <v>2900</v>
      </c>
      <c r="J2136" s="1">
        <v>5</v>
      </c>
      <c r="K2136" t="s">
        <v>3221</v>
      </c>
      <c r="L2136" t="s">
        <v>3222</v>
      </c>
      <c r="M2136" t="s">
        <v>3223</v>
      </c>
      <c r="N2136" s="126"/>
      <c r="Q2136" t="s">
        <v>3227</v>
      </c>
      <c r="R2136" t="s">
        <v>18963</v>
      </c>
      <c r="S2136" s="120">
        <v>0.6</v>
      </c>
      <c r="U2136"/>
    </row>
    <row r="2137" spans="1:21">
      <c r="A2137">
        <v>2136</v>
      </c>
      <c r="B2137" s="1" t="s">
        <v>3228</v>
      </c>
      <c r="C2137" s="1" t="s">
        <v>64</v>
      </c>
      <c r="D2137" s="1" t="s">
        <v>2898</v>
      </c>
      <c r="E2137" t="s">
        <v>642</v>
      </c>
      <c r="F2137" t="s">
        <v>3221</v>
      </c>
      <c r="G2137" t="s">
        <v>39</v>
      </c>
      <c r="H2137" t="s">
        <v>67</v>
      </c>
      <c r="I2137" t="s">
        <v>2900</v>
      </c>
      <c r="J2137" s="1">
        <v>5</v>
      </c>
      <c r="K2137" t="s">
        <v>3221</v>
      </c>
      <c r="L2137" t="s">
        <v>3222</v>
      </c>
      <c r="M2137" t="s">
        <v>3223</v>
      </c>
      <c r="N2137" s="126"/>
      <c r="Q2137" t="s">
        <v>3228</v>
      </c>
      <c r="R2137" t="s">
        <v>18963</v>
      </c>
      <c r="S2137" s="120">
        <v>0.6</v>
      </c>
      <c r="U2137"/>
    </row>
    <row r="2138" spans="1:21">
      <c r="A2138">
        <v>2137</v>
      </c>
      <c r="B2138" s="1" t="s">
        <v>3229</v>
      </c>
      <c r="C2138" s="1" t="s">
        <v>64</v>
      </c>
      <c r="D2138" s="1" t="s">
        <v>2898</v>
      </c>
      <c r="E2138" t="s">
        <v>642</v>
      </c>
      <c r="F2138" t="s">
        <v>3221</v>
      </c>
      <c r="G2138" t="s">
        <v>39</v>
      </c>
      <c r="H2138" t="s">
        <v>67</v>
      </c>
      <c r="I2138" t="s">
        <v>2900</v>
      </c>
      <c r="J2138" s="1">
        <v>5</v>
      </c>
      <c r="K2138" t="s">
        <v>3221</v>
      </c>
      <c r="L2138" t="s">
        <v>3222</v>
      </c>
      <c r="M2138" t="s">
        <v>3223</v>
      </c>
      <c r="N2138" s="126"/>
      <c r="Q2138" t="s">
        <v>3229</v>
      </c>
      <c r="R2138" t="s">
        <v>18963</v>
      </c>
      <c r="S2138" s="120">
        <v>0.6</v>
      </c>
      <c r="U2138"/>
    </row>
    <row r="2139" spans="1:21">
      <c r="A2139">
        <v>2138</v>
      </c>
      <c r="B2139" s="1" t="s">
        <v>3230</v>
      </c>
      <c r="C2139" s="1" t="s">
        <v>64</v>
      </c>
      <c r="D2139" s="1" t="s">
        <v>2898</v>
      </c>
      <c r="E2139" t="s">
        <v>642</v>
      </c>
      <c r="F2139" t="s">
        <v>3221</v>
      </c>
      <c r="G2139" t="s">
        <v>39</v>
      </c>
      <c r="H2139" t="s">
        <v>67</v>
      </c>
      <c r="I2139" t="s">
        <v>2900</v>
      </c>
      <c r="J2139" s="1">
        <v>5</v>
      </c>
      <c r="K2139" t="s">
        <v>3221</v>
      </c>
      <c r="L2139" t="s">
        <v>3222</v>
      </c>
      <c r="M2139" t="s">
        <v>3223</v>
      </c>
      <c r="N2139" s="126"/>
      <c r="Q2139" t="s">
        <v>3230</v>
      </c>
      <c r="R2139" t="s">
        <v>18963</v>
      </c>
      <c r="S2139" s="120">
        <v>0.6</v>
      </c>
      <c r="U2139"/>
    </row>
    <row r="2140" spans="1:21">
      <c r="A2140">
        <v>2139</v>
      </c>
      <c r="B2140" s="1" t="s">
        <v>3231</v>
      </c>
      <c r="C2140" s="1" t="s">
        <v>133</v>
      </c>
      <c r="D2140" s="1" t="s">
        <v>2898</v>
      </c>
      <c r="E2140" t="s">
        <v>642</v>
      </c>
      <c r="F2140" t="s">
        <v>3232</v>
      </c>
      <c r="G2140" t="s">
        <v>39</v>
      </c>
      <c r="H2140" t="s">
        <v>135</v>
      </c>
      <c r="I2140" t="s">
        <v>2900</v>
      </c>
      <c r="J2140" s="1">
        <v>5</v>
      </c>
      <c r="K2140" t="s">
        <v>3232</v>
      </c>
      <c r="L2140" t="s">
        <v>3233</v>
      </c>
      <c r="M2140" t="s">
        <v>3234</v>
      </c>
      <c r="N2140" s="126"/>
      <c r="Q2140" t="s">
        <v>3231</v>
      </c>
      <c r="R2140" t="s">
        <v>18964</v>
      </c>
      <c r="S2140" s="120">
        <v>0.6</v>
      </c>
      <c r="U2140"/>
    </row>
    <row r="2141" spans="1:21">
      <c r="A2141">
        <v>2140</v>
      </c>
      <c r="B2141" s="1" t="s">
        <v>3235</v>
      </c>
      <c r="C2141" s="1" t="s">
        <v>133</v>
      </c>
      <c r="D2141" s="1" t="s">
        <v>2898</v>
      </c>
      <c r="E2141" t="s">
        <v>642</v>
      </c>
      <c r="F2141" t="s">
        <v>3232</v>
      </c>
      <c r="G2141" t="s">
        <v>39</v>
      </c>
      <c r="H2141" t="s">
        <v>135</v>
      </c>
      <c r="I2141" t="s">
        <v>2900</v>
      </c>
      <c r="J2141" s="1">
        <v>5</v>
      </c>
      <c r="K2141" t="s">
        <v>3232</v>
      </c>
      <c r="L2141" t="s">
        <v>3233</v>
      </c>
      <c r="M2141" t="s">
        <v>3234</v>
      </c>
      <c r="N2141" s="126"/>
      <c r="Q2141" t="s">
        <v>3235</v>
      </c>
      <c r="R2141" t="s">
        <v>18964</v>
      </c>
      <c r="S2141" s="120">
        <v>0.6</v>
      </c>
      <c r="U2141"/>
    </row>
    <row r="2142" spans="1:21">
      <c r="A2142">
        <v>2141</v>
      </c>
      <c r="B2142" s="1" t="s">
        <v>3236</v>
      </c>
      <c r="C2142" s="1" t="s">
        <v>133</v>
      </c>
      <c r="D2142" s="1" t="s">
        <v>2898</v>
      </c>
      <c r="E2142" t="s">
        <v>642</v>
      </c>
      <c r="F2142" t="s">
        <v>3232</v>
      </c>
      <c r="G2142" t="s">
        <v>39</v>
      </c>
      <c r="H2142" t="s">
        <v>135</v>
      </c>
      <c r="I2142" t="s">
        <v>2900</v>
      </c>
      <c r="J2142" s="1">
        <v>5</v>
      </c>
      <c r="K2142" t="s">
        <v>3232</v>
      </c>
      <c r="L2142" t="s">
        <v>3233</v>
      </c>
      <c r="M2142" t="s">
        <v>3234</v>
      </c>
      <c r="N2142" s="126"/>
      <c r="Q2142" t="s">
        <v>3236</v>
      </c>
      <c r="R2142" t="s">
        <v>18964</v>
      </c>
      <c r="S2142" s="120">
        <v>0.6</v>
      </c>
      <c r="U2142"/>
    </row>
    <row r="2143" spans="1:21">
      <c r="A2143">
        <v>2142</v>
      </c>
      <c r="B2143" s="1" t="s">
        <v>3237</v>
      </c>
      <c r="C2143" s="1" t="s">
        <v>133</v>
      </c>
      <c r="D2143" s="1" t="s">
        <v>2898</v>
      </c>
      <c r="E2143" t="s">
        <v>642</v>
      </c>
      <c r="F2143" t="s">
        <v>3232</v>
      </c>
      <c r="G2143" t="s">
        <v>39</v>
      </c>
      <c r="H2143" t="s">
        <v>135</v>
      </c>
      <c r="I2143" t="s">
        <v>2900</v>
      </c>
      <c r="J2143" s="1">
        <v>5</v>
      </c>
      <c r="K2143" t="s">
        <v>3232</v>
      </c>
      <c r="L2143" t="s">
        <v>3233</v>
      </c>
      <c r="M2143" t="s">
        <v>3234</v>
      </c>
      <c r="N2143" s="126"/>
      <c r="Q2143" t="s">
        <v>3237</v>
      </c>
      <c r="R2143" t="s">
        <v>18964</v>
      </c>
      <c r="S2143" s="120">
        <v>0.6</v>
      </c>
      <c r="U2143"/>
    </row>
    <row r="2144" spans="1:21">
      <c r="A2144">
        <v>2143</v>
      </c>
      <c r="B2144" s="1" t="s">
        <v>3238</v>
      </c>
      <c r="C2144" s="1" t="s">
        <v>47</v>
      </c>
      <c r="D2144" s="1" t="s">
        <v>2898</v>
      </c>
      <c r="E2144" t="s">
        <v>642</v>
      </c>
      <c r="F2144" t="s">
        <v>3239</v>
      </c>
      <c r="G2144" t="s">
        <v>39</v>
      </c>
      <c r="H2144" t="s">
        <v>49</v>
      </c>
      <c r="I2144" t="s">
        <v>2900</v>
      </c>
      <c r="J2144" s="1">
        <v>5</v>
      </c>
      <c r="K2144" t="s">
        <v>3240</v>
      </c>
      <c r="L2144" t="s">
        <v>3241</v>
      </c>
      <c r="M2144" t="s">
        <v>3242</v>
      </c>
      <c r="N2144" s="126"/>
      <c r="Q2144" t="s">
        <v>3238</v>
      </c>
      <c r="R2144" t="s">
        <v>18965</v>
      </c>
      <c r="S2144" s="120">
        <v>0.6</v>
      </c>
      <c r="U2144"/>
    </row>
    <row r="2145" spans="1:21">
      <c r="A2145">
        <v>2144</v>
      </c>
      <c r="B2145" s="1" t="s">
        <v>3243</v>
      </c>
      <c r="C2145" s="1" t="s">
        <v>47</v>
      </c>
      <c r="D2145" s="1" t="s">
        <v>2898</v>
      </c>
      <c r="E2145" t="s">
        <v>642</v>
      </c>
      <c r="F2145" t="s">
        <v>3239</v>
      </c>
      <c r="G2145" t="s">
        <v>39</v>
      </c>
      <c r="H2145" t="s">
        <v>49</v>
      </c>
      <c r="I2145" t="s">
        <v>2900</v>
      </c>
      <c r="J2145" s="1">
        <v>5</v>
      </c>
      <c r="K2145" t="s">
        <v>3240</v>
      </c>
      <c r="L2145" t="s">
        <v>3241</v>
      </c>
      <c r="M2145" t="s">
        <v>3242</v>
      </c>
      <c r="N2145" s="126">
        <v>0.01</v>
      </c>
      <c r="Q2145" t="s">
        <v>3243</v>
      </c>
      <c r="R2145" t="s">
        <v>18965</v>
      </c>
      <c r="S2145" s="120">
        <v>0.6</v>
      </c>
      <c r="U2145"/>
    </row>
    <row r="2146" spans="1:21">
      <c r="A2146">
        <v>2145</v>
      </c>
      <c r="B2146" s="1" t="s">
        <v>3244</v>
      </c>
      <c r="C2146" s="1" t="s">
        <v>175</v>
      </c>
      <c r="D2146" s="1" t="s">
        <v>2898</v>
      </c>
      <c r="E2146" t="s">
        <v>642</v>
      </c>
      <c r="F2146" t="s">
        <v>3245</v>
      </c>
      <c r="G2146" t="s">
        <v>39</v>
      </c>
      <c r="H2146" t="s">
        <v>177</v>
      </c>
      <c r="I2146" t="s">
        <v>2900</v>
      </c>
      <c r="J2146" s="1">
        <v>5</v>
      </c>
      <c r="K2146" t="s">
        <v>3246</v>
      </c>
      <c r="L2146" t="s">
        <v>3247</v>
      </c>
      <c r="M2146" t="s">
        <v>3248</v>
      </c>
      <c r="N2146" s="126"/>
      <c r="Q2146" t="s">
        <v>3244</v>
      </c>
      <c r="R2146" t="s">
        <v>18966</v>
      </c>
      <c r="S2146" s="120">
        <v>0.6</v>
      </c>
      <c r="U2146"/>
    </row>
    <row r="2147" spans="1:21">
      <c r="A2147">
        <v>2146</v>
      </c>
      <c r="B2147" s="1" t="s">
        <v>3249</v>
      </c>
      <c r="C2147" s="1" t="s">
        <v>352</v>
      </c>
      <c r="D2147" s="1" t="s">
        <v>2898</v>
      </c>
      <c r="E2147" t="s">
        <v>642</v>
      </c>
      <c r="F2147" t="s">
        <v>3250</v>
      </c>
      <c r="G2147" t="s">
        <v>39</v>
      </c>
      <c r="H2147" t="s">
        <v>354</v>
      </c>
      <c r="I2147" t="s">
        <v>2900</v>
      </c>
      <c r="J2147" s="1">
        <v>5</v>
      </c>
      <c r="K2147" t="s">
        <v>3250</v>
      </c>
      <c r="L2147" t="s">
        <v>3251</v>
      </c>
      <c r="M2147" t="s">
        <v>3252</v>
      </c>
      <c r="N2147" s="126"/>
      <c r="Q2147" t="s">
        <v>3249</v>
      </c>
      <c r="R2147" t="s">
        <v>18967</v>
      </c>
      <c r="S2147" s="120">
        <v>0.6</v>
      </c>
      <c r="U2147"/>
    </row>
    <row r="2148" spans="1:21">
      <c r="A2148">
        <v>2147</v>
      </c>
      <c r="B2148" s="1" t="s">
        <v>3253</v>
      </c>
      <c r="C2148" s="1" t="s">
        <v>352</v>
      </c>
      <c r="D2148" s="1" t="s">
        <v>2898</v>
      </c>
      <c r="E2148" t="s">
        <v>642</v>
      </c>
      <c r="F2148" t="s">
        <v>3250</v>
      </c>
      <c r="G2148" t="s">
        <v>39</v>
      </c>
      <c r="H2148" t="s">
        <v>354</v>
      </c>
      <c r="I2148" t="s">
        <v>2900</v>
      </c>
      <c r="J2148" s="1">
        <v>5</v>
      </c>
      <c r="K2148" t="s">
        <v>3250</v>
      </c>
      <c r="L2148" t="s">
        <v>3251</v>
      </c>
      <c r="M2148" t="s">
        <v>3252</v>
      </c>
      <c r="N2148" s="126"/>
      <c r="Q2148" t="s">
        <v>3253</v>
      </c>
      <c r="R2148" t="s">
        <v>18967</v>
      </c>
      <c r="S2148" s="120">
        <v>0.6</v>
      </c>
      <c r="U2148"/>
    </row>
    <row r="2149" spans="1:21">
      <c r="A2149">
        <v>2148</v>
      </c>
      <c r="B2149" s="1" t="s">
        <v>3254</v>
      </c>
      <c r="C2149" s="1" t="s">
        <v>352</v>
      </c>
      <c r="D2149" s="1" t="s">
        <v>2898</v>
      </c>
      <c r="E2149" t="s">
        <v>642</v>
      </c>
      <c r="F2149" t="s">
        <v>3250</v>
      </c>
      <c r="G2149" t="s">
        <v>39</v>
      </c>
      <c r="H2149" t="s">
        <v>354</v>
      </c>
      <c r="I2149" t="s">
        <v>2900</v>
      </c>
      <c r="J2149" s="1">
        <v>5</v>
      </c>
      <c r="K2149" t="s">
        <v>3250</v>
      </c>
      <c r="L2149" t="s">
        <v>3251</v>
      </c>
      <c r="M2149" t="s">
        <v>3252</v>
      </c>
      <c r="N2149" s="126"/>
      <c r="Q2149" t="s">
        <v>3254</v>
      </c>
      <c r="R2149" t="s">
        <v>18967</v>
      </c>
      <c r="S2149" s="120">
        <v>0.6</v>
      </c>
      <c r="U2149"/>
    </row>
    <row r="2150" spans="1:21">
      <c r="A2150">
        <v>2149</v>
      </c>
      <c r="B2150" s="1" t="s">
        <v>3255</v>
      </c>
      <c r="C2150" s="1" t="s">
        <v>352</v>
      </c>
      <c r="D2150" s="1" t="s">
        <v>2898</v>
      </c>
      <c r="E2150" t="s">
        <v>642</v>
      </c>
      <c r="F2150" t="s">
        <v>3250</v>
      </c>
      <c r="G2150" t="s">
        <v>39</v>
      </c>
      <c r="H2150" t="s">
        <v>354</v>
      </c>
      <c r="I2150" t="s">
        <v>2900</v>
      </c>
      <c r="J2150" s="1">
        <v>5</v>
      </c>
      <c r="K2150" t="s">
        <v>3250</v>
      </c>
      <c r="L2150" t="s">
        <v>3251</v>
      </c>
      <c r="M2150" t="s">
        <v>3252</v>
      </c>
      <c r="N2150" s="126"/>
      <c r="Q2150" t="s">
        <v>3255</v>
      </c>
      <c r="R2150" t="s">
        <v>18967</v>
      </c>
      <c r="S2150" s="120">
        <v>0.6</v>
      </c>
      <c r="U2150"/>
    </row>
    <row r="2151" spans="1:21">
      <c r="A2151">
        <v>2150</v>
      </c>
      <c r="B2151" s="1" t="s">
        <v>3256</v>
      </c>
      <c r="C2151" s="1" t="s">
        <v>352</v>
      </c>
      <c r="D2151" s="1" t="s">
        <v>2898</v>
      </c>
      <c r="E2151" t="s">
        <v>642</v>
      </c>
      <c r="F2151" t="s">
        <v>3250</v>
      </c>
      <c r="G2151" t="s">
        <v>39</v>
      </c>
      <c r="H2151" t="s">
        <v>354</v>
      </c>
      <c r="I2151" t="s">
        <v>2900</v>
      </c>
      <c r="J2151" s="1">
        <v>5</v>
      </c>
      <c r="K2151" t="s">
        <v>3250</v>
      </c>
      <c r="L2151" t="s">
        <v>3251</v>
      </c>
      <c r="M2151" t="s">
        <v>3252</v>
      </c>
      <c r="N2151" s="126"/>
      <c r="Q2151" t="s">
        <v>3256</v>
      </c>
      <c r="R2151" t="s">
        <v>18967</v>
      </c>
      <c r="S2151" s="120">
        <v>0.6</v>
      </c>
      <c r="U2151"/>
    </row>
    <row r="2152" spans="1:21">
      <c r="A2152">
        <v>2151</v>
      </c>
      <c r="B2152" s="1" t="s">
        <v>3257</v>
      </c>
      <c r="C2152" s="1" t="s">
        <v>352</v>
      </c>
      <c r="D2152" s="1" t="s">
        <v>2898</v>
      </c>
      <c r="E2152" t="s">
        <v>642</v>
      </c>
      <c r="F2152" t="s">
        <v>3250</v>
      </c>
      <c r="G2152" t="s">
        <v>39</v>
      </c>
      <c r="H2152" t="s">
        <v>354</v>
      </c>
      <c r="I2152" t="s">
        <v>2900</v>
      </c>
      <c r="J2152" s="1">
        <v>5</v>
      </c>
      <c r="K2152" t="s">
        <v>3250</v>
      </c>
      <c r="L2152" t="s">
        <v>3251</v>
      </c>
      <c r="M2152" t="s">
        <v>3252</v>
      </c>
      <c r="N2152" s="126"/>
      <c r="Q2152" t="s">
        <v>3257</v>
      </c>
      <c r="R2152" t="s">
        <v>18967</v>
      </c>
      <c r="S2152" s="120">
        <v>0.6</v>
      </c>
      <c r="U2152"/>
    </row>
    <row r="2153" spans="1:21">
      <c r="A2153">
        <v>2152</v>
      </c>
      <c r="B2153" s="1" t="s">
        <v>3258</v>
      </c>
      <c r="C2153" s="1" t="s">
        <v>352</v>
      </c>
      <c r="D2153" s="1" t="s">
        <v>2898</v>
      </c>
      <c r="E2153" t="s">
        <v>642</v>
      </c>
      <c r="F2153" t="s">
        <v>3250</v>
      </c>
      <c r="G2153" t="s">
        <v>39</v>
      </c>
      <c r="H2153" t="s">
        <v>354</v>
      </c>
      <c r="I2153" t="s">
        <v>2900</v>
      </c>
      <c r="J2153" s="1">
        <v>5</v>
      </c>
      <c r="K2153" t="s">
        <v>3250</v>
      </c>
      <c r="L2153" t="s">
        <v>3251</v>
      </c>
      <c r="M2153" t="s">
        <v>3252</v>
      </c>
      <c r="N2153" s="126"/>
      <c r="Q2153" t="s">
        <v>3258</v>
      </c>
      <c r="R2153" t="s">
        <v>18967</v>
      </c>
      <c r="S2153" s="120">
        <v>0.6</v>
      </c>
      <c r="U2153"/>
    </row>
    <row r="2154" spans="1:21">
      <c r="A2154">
        <v>2153</v>
      </c>
      <c r="B2154" s="1" t="s">
        <v>3259</v>
      </c>
      <c r="C2154" s="1" t="s">
        <v>593</v>
      </c>
      <c r="D2154" s="1" t="s">
        <v>2898</v>
      </c>
      <c r="E2154" t="s">
        <v>642</v>
      </c>
      <c r="F2154" t="s">
        <v>3260</v>
      </c>
      <c r="G2154" t="s">
        <v>39</v>
      </c>
      <c r="H2154" t="s">
        <v>595</v>
      </c>
      <c r="I2154" t="s">
        <v>2900</v>
      </c>
      <c r="J2154" s="1">
        <v>5</v>
      </c>
      <c r="K2154" t="s">
        <v>3260</v>
      </c>
      <c r="L2154" t="s">
        <v>3261</v>
      </c>
      <c r="M2154" t="s">
        <v>3262</v>
      </c>
      <c r="N2154" s="126"/>
      <c r="Q2154" t="s">
        <v>3259</v>
      </c>
      <c r="R2154" t="s">
        <v>18968</v>
      </c>
      <c r="S2154" s="120">
        <v>0.6</v>
      </c>
      <c r="U2154"/>
    </row>
    <row r="2155" spans="1:21">
      <c r="A2155">
        <v>2154</v>
      </c>
      <c r="B2155" s="1" t="s">
        <v>3263</v>
      </c>
      <c r="C2155" s="1" t="s">
        <v>593</v>
      </c>
      <c r="D2155" s="1" t="s">
        <v>2898</v>
      </c>
      <c r="E2155" t="s">
        <v>642</v>
      </c>
      <c r="F2155" t="s">
        <v>3260</v>
      </c>
      <c r="G2155" t="s">
        <v>39</v>
      </c>
      <c r="H2155" t="s">
        <v>595</v>
      </c>
      <c r="I2155" t="s">
        <v>2900</v>
      </c>
      <c r="J2155" s="1">
        <v>5</v>
      </c>
      <c r="K2155" t="s">
        <v>3260</v>
      </c>
      <c r="L2155" t="s">
        <v>3261</v>
      </c>
      <c r="M2155" t="s">
        <v>3262</v>
      </c>
      <c r="N2155" s="126"/>
      <c r="Q2155" t="s">
        <v>3263</v>
      </c>
      <c r="R2155" t="s">
        <v>18968</v>
      </c>
      <c r="S2155" s="120">
        <v>0.6</v>
      </c>
      <c r="U2155"/>
    </row>
    <row r="2156" spans="1:21">
      <c r="A2156">
        <v>2155</v>
      </c>
      <c r="B2156" s="1" t="s">
        <v>3264</v>
      </c>
      <c r="C2156" s="1" t="s">
        <v>593</v>
      </c>
      <c r="D2156" s="1" t="s">
        <v>2898</v>
      </c>
      <c r="E2156" t="s">
        <v>642</v>
      </c>
      <c r="F2156" t="s">
        <v>3260</v>
      </c>
      <c r="G2156" t="s">
        <v>39</v>
      </c>
      <c r="H2156" t="s">
        <v>595</v>
      </c>
      <c r="I2156" t="s">
        <v>2900</v>
      </c>
      <c r="J2156" s="1">
        <v>5</v>
      </c>
      <c r="K2156" t="s">
        <v>3260</v>
      </c>
      <c r="L2156" t="s">
        <v>3261</v>
      </c>
      <c r="M2156" t="s">
        <v>3262</v>
      </c>
      <c r="N2156" s="126"/>
      <c r="Q2156" t="s">
        <v>3264</v>
      </c>
      <c r="R2156" t="s">
        <v>18968</v>
      </c>
      <c r="S2156" s="120">
        <v>0.6</v>
      </c>
      <c r="U2156"/>
    </row>
    <row r="2157" spans="1:21">
      <c r="A2157">
        <v>2156</v>
      </c>
      <c r="B2157" s="1" t="s">
        <v>3265</v>
      </c>
      <c r="C2157" s="1" t="s">
        <v>36</v>
      </c>
      <c r="D2157" s="1" t="s">
        <v>2898</v>
      </c>
      <c r="E2157" t="s">
        <v>642</v>
      </c>
      <c r="F2157" t="s">
        <v>3266</v>
      </c>
      <c r="G2157" t="s">
        <v>39</v>
      </c>
      <c r="H2157" t="s">
        <v>40</v>
      </c>
      <c r="I2157" t="s">
        <v>2900</v>
      </c>
      <c r="J2157" s="1">
        <v>5</v>
      </c>
      <c r="K2157" t="s">
        <v>3267</v>
      </c>
      <c r="L2157" t="s">
        <v>3268</v>
      </c>
      <c r="M2157" t="s">
        <v>3269</v>
      </c>
      <c r="N2157" s="126"/>
      <c r="Q2157" t="s">
        <v>3265</v>
      </c>
      <c r="R2157" t="s">
        <v>18969</v>
      </c>
      <c r="S2157" s="120">
        <v>0.6</v>
      </c>
      <c r="U2157"/>
    </row>
    <row r="2158" spans="1:21">
      <c r="A2158">
        <v>2157</v>
      </c>
      <c r="B2158" s="1" t="s">
        <v>2913</v>
      </c>
      <c r="C2158" s="1" t="s">
        <v>201</v>
      </c>
      <c r="D2158" s="1" t="s">
        <v>2898</v>
      </c>
      <c r="E2158" t="s">
        <v>642</v>
      </c>
      <c r="F2158" t="s">
        <v>3270</v>
      </c>
      <c r="G2158" t="s">
        <v>39</v>
      </c>
      <c r="H2158" t="s">
        <v>203</v>
      </c>
      <c r="I2158" t="s">
        <v>2900</v>
      </c>
      <c r="J2158" s="1">
        <v>5</v>
      </c>
      <c r="K2158" t="s">
        <v>3270</v>
      </c>
      <c r="L2158" t="s">
        <v>3271</v>
      </c>
      <c r="M2158" t="s">
        <v>3272</v>
      </c>
      <c r="N2158" s="126">
        <v>0.01</v>
      </c>
      <c r="Q2158" t="s">
        <v>2913</v>
      </c>
      <c r="R2158" t="s">
        <v>18970</v>
      </c>
      <c r="S2158" s="120">
        <v>0.6</v>
      </c>
      <c r="U2158"/>
    </row>
    <row r="2159" spans="1:21">
      <c r="A2159">
        <v>2158</v>
      </c>
      <c r="B2159" s="1" t="s">
        <v>3273</v>
      </c>
      <c r="C2159" s="1" t="s">
        <v>201</v>
      </c>
      <c r="D2159" s="1" t="s">
        <v>2898</v>
      </c>
      <c r="E2159" t="s">
        <v>642</v>
      </c>
      <c r="F2159" t="s">
        <v>3270</v>
      </c>
      <c r="G2159" t="s">
        <v>39</v>
      </c>
      <c r="H2159" t="s">
        <v>203</v>
      </c>
      <c r="I2159" t="s">
        <v>2900</v>
      </c>
      <c r="J2159" s="1">
        <v>5</v>
      </c>
      <c r="K2159" t="s">
        <v>3270</v>
      </c>
      <c r="L2159" t="s">
        <v>3271</v>
      </c>
      <c r="M2159" t="s">
        <v>3272</v>
      </c>
      <c r="N2159" s="126"/>
      <c r="Q2159" t="s">
        <v>3273</v>
      </c>
      <c r="R2159" t="s">
        <v>18970</v>
      </c>
      <c r="S2159" s="120">
        <v>0.6</v>
      </c>
      <c r="U2159"/>
    </row>
    <row r="2160" spans="1:21">
      <c r="A2160">
        <v>2159</v>
      </c>
      <c r="B2160" s="1" t="s">
        <v>3274</v>
      </c>
      <c r="C2160" s="1" t="s">
        <v>201</v>
      </c>
      <c r="D2160" s="1" t="s">
        <v>2898</v>
      </c>
      <c r="E2160" t="s">
        <v>642</v>
      </c>
      <c r="F2160" t="s">
        <v>3270</v>
      </c>
      <c r="G2160" t="s">
        <v>39</v>
      </c>
      <c r="H2160" t="s">
        <v>203</v>
      </c>
      <c r="I2160" t="s">
        <v>2900</v>
      </c>
      <c r="J2160" s="1">
        <v>5</v>
      </c>
      <c r="K2160" t="s">
        <v>3270</v>
      </c>
      <c r="L2160" t="s">
        <v>3271</v>
      </c>
      <c r="M2160" t="s">
        <v>3272</v>
      </c>
      <c r="N2160" s="126"/>
      <c r="Q2160" t="s">
        <v>3274</v>
      </c>
      <c r="R2160" t="s">
        <v>18970</v>
      </c>
      <c r="S2160" s="120">
        <v>0.6</v>
      </c>
      <c r="U2160"/>
    </row>
    <row r="2161" spans="1:21">
      <c r="A2161">
        <v>2160</v>
      </c>
      <c r="B2161" s="1" t="s">
        <v>3275</v>
      </c>
      <c r="C2161" s="1" t="s">
        <v>201</v>
      </c>
      <c r="D2161" s="1" t="s">
        <v>2898</v>
      </c>
      <c r="E2161" t="s">
        <v>642</v>
      </c>
      <c r="F2161" t="s">
        <v>3270</v>
      </c>
      <c r="G2161" t="s">
        <v>39</v>
      </c>
      <c r="H2161" t="s">
        <v>203</v>
      </c>
      <c r="I2161" t="s">
        <v>2900</v>
      </c>
      <c r="J2161" s="1">
        <v>5</v>
      </c>
      <c r="K2161" t="s">
        <v>3270</v>
      </c>
      <c r="L2161" t="s">
        <v>3271</v>
      </c>
      <c r="M2161" t="s">
        <v>3272</v>
      </c>
      <c r="N2161" s="126"/>
      <c r="Q2161" t="s">
        <v>3275</v>
      </c>
      <c r="R2161" t="s">
        <v>18970</v>
      </c>
      <c r="S2161" s="120">
        <v>0.6</v>
      </c>
      <c r="U2161"/>
    </row>
    <row r="2162" spans="1:21">
      <c r="A2162">
        <v>2161</v>
      </c>
      <c r="B2162" s="1" t="s">
        <v>3276</v>
      </c>
      <c r="C2162" s="1" t="s">
        <v>201</v>
      </c>
      <c r="D2162" s="1" t="s">
        <v>2898</v>
      </c>
      <c r="E2162" t="s">
        <v>642</v>
      </c>
      <c r="F2162" t="s">
        <v>3270</v>
      </c>
      <c r="G2162" t="s">
        <v>39</v>
      </c>
      <c r="H2162" t="s">
        <v>203</v>
      </c>
      <c r="I2162" t="s">
        <v>2900</v>
      </c>
      <c r="J2162" s="1">
        <v>5</v>
      </c>
      <c r="K2162" t="s">
        <v>3270</v>
      </c>
      <c r="L2162" t="s">
        <v>3271</v>
      </c>
      <c r="M2162" t="s">
        <v>3272</v>
      </c>
      <c r="N2162" s="126"/>
      <c r="Q2162" t="s">
        <v>3276</v>
      </c>
      <c r="R2162" t="s">
        <v>18970</v>
      </c>
      <c r="S2162" s="120">
        <v>0.6</v>
      </c>
      <c r="U2162"/>
    </row>
    <row r="2163" spans="1:21">
      <c r="A2163">
        <v>2162</v>
      </c>
      <c r="B2163" s="1" t="s">
        <v>3277</v>
      </c>
      <c r="C2163" s="1" t="s">
        <v>201</v>
      </c>
      <c r="D2163" s="1" t="s">
        <v>2898</v>
      </c>
      <c r="E2163" t="s">
        <v>642</v>
      </c>
      <c r="F2163" t="s">
        <v>3270</v>
      </c>
      <c r="G2163" t="s">
        <v>39</v>
      </c>
      <c r="H2163" t="s">
        <v>203</v>
      </c>
      <c r="I2163" t="s">
        <v>2900</v>
      </c>
      <c r="J2163" s="1">
        <v>5</v>
      </c>
      <c r="K2163" t="s">
        <v>3270</v>
      </c>
      <c r="L2163" t="s">
        <v>3271</v>
      </c>
      <c r="M2163" t="s">
        <v>3272</v>
      </c>
      <c r="N2163" s="126"/>
      <c r="Q2163" t="s">
        <v>3277</v>
      </c>
      <c r="R2163" t="s">
        <v>18970</v>
      </c>
      <c r="S2163" s="120">
        <v>0.6</v>
      </c>
      <c r="U2163"/>
    </row>
    <row r="2164" spans="1:21">
      <c r="A2164">
        <v>2163</v>
      </c>
      <c r="B2164" s="1" t="s">
        <v>3278</v>
      </c>
      <c r="C2164" s="1" t="s">
        <v>64</v>
      </c>
      <c r="D2164" s="1" t="s">
        <v>2898</v>
      </c>
      <c r="E2164" t="s">
        <v>769</v>
      </c>
      <c r="F2164" t="s">
        <v>3279</v>
      </c>
      <c r="G2164" t="s">
        <v>39</v>
      </c>
      <c r="H2164" t="s">
        <v>67</v>
      </c>
      <c r="I2164" t="s">
        <v>2900</v>
      </c>
      <c r="J2164" s="1">
        <v>7</v>
      </c>
      <c r="K2164" t="s">
        <v>3279</v>
      </c>
      <c r="L2164" t="s">
        <v>3280</v>
      </c>
      <c r="M2164" t="s">
        <v>3281</v>
      </c>
      <c r="N2164" s="126"/>
      <c r="Q2164" t="s">
        <v>3278</v>
      </c>
      <c r="R2164" t="s">
        <v>18971</v>
      </c>
      <c r="S2164" s="120">
        <v>0.6</v>
      </c>
      <c r="U2164"/>
    </row>
    <row r="2165" spans="1:21">
      <c r="A2165">
        <v>2164</v>
      </c>
      <c r="B2165" s="1" t="s">
        <v>3226</v>
      </c>
      <c r="C2165" s="1" t="s">
        <v>64</v>
      </c>
      <c r="D2165" s="1" t="s">
        <v>2898</v>
      </c>
      <c r="E2165" t="s">
        <v>769</v>
      </c>
      <c r="F2165" t="s">
        <v>3279</v>
      </c>
      <c r="G2165" t="s">
        <v>39</v>
      </c>
      <c r="H2165" t="s">
        <v>67</v>
      </c>
      <c r="I2165" t="s">
        <v>2900</v>
      </c>
      <c r="J2165" s="1">
        <v>7</v>
      </c>
      <c r="K2165" t="s">
        <v>3279</v>
      </c>
      <c r="L2165" t="s">
        <v>3280</v>
      </c>
      <c r="M2165" t="s">
        <v>3281</v>
      </c>
      <c r="N2165" s="126"/>
      <c r="Q2165" t="s">
        <v>3226</v>
      </c>
      <c r="R2165" t="s">
        <v>18971</v>
      </c>
      <c r="S2165" s="120">
        <v>0.6</v>
      </c>
      <c r="U2165"/>
    </row>
    <row r="2166" spans="1:21">
      <c r="A2166">
        <v>2165</v>
      </c>
      <c r="B2166" s="1" t="s">
        <v>3228</v>
      </c>
      <c r="C2166" s="1" t="s">
        <v>64</v>
      </c>
      <c r="D2166" s="1" t="s">
        <v>2898</v>
      </c>
      <c r="E2166" t="s">
        <v>769</v>
      </c>
      <c r="F2166" t="s">
        <v>3279</v>
      </c>
      <c r="G2166" t="s">
        <v>39</v>
      </c>
      <c r="H2166" t="s">
        <v>67</v>
      </c>
      <c r="I2166" t="s">
        <v>2900</v>
      </c>
      <c r="J2166" s="1">
        <v>7</v>
      </c>
      <c r="K2166" t="s">
        <v>3279</v>
      </c>
      <c r="L2166" t="s">
        <v>3280</v>
      </c>
      <c r="M2166" t="s">
        <v>3281</v>
      </c>
      <c r="N2166" s="126"/>
      <c r="Q2166" t="s">
        <v>3228</v>
      </c>
      <c r="R2166" t="s">
        <v>18971</v>
      </c>
      <c r="S2166" s="120">
        <v>0.6</v>
      </c>
      <c r="U2166"/>
    </row>
    <row r="2167" spans="1:21">
      <c r="A2167">
        <v>2166</v>
      </c>
      <c r="B2167" s="1" t="s">
        <v>3282</v>
      </c>
      <c r="C2167" s="1" t="s">
        <v>72</v>
      </c>
      <c r="D2167" s="1" t="s">
        <v>2898</v>
      </c>
      <c r="E2167" t="s">
        <v>769</v>
      </c>
      <c r="F2167" t="s">
        <v>3283</v>
      </c>
      <c r="G2167" t="s">
        <v>39</v>
      </c>
      <c r="H2167" t="s">
        <v>74</v>
      </c>
      <c r="I2167" t="s">
        <v>2900</v>
      </c>
      <c r="J2167" s="1">
        <v>7</v>
      </c>
      <c r="K2167" t="s">
        <v>3283</v>
      </c>
      <c r="L2167" t="s">
        <v>3284</v>
      </c>
      <c r="M2167" t="s">
        <v>3285</v>
      </c>
      <c r="N2167" s="126"/>
      <c r="Q2167" t="s">
        <v>3282</v>
      </c>
      <c r="R2167" t="s">
        <v>18972</v>
      </c>
      <c r="S2167" s="120">
        <v>0.6</v>
      </c>
      <c r="U2167"/>
    </row>
    <row r="2168" spans="1:21">
      <c r="A2168">
        <v>2167</v>
      </c>
      <c r="B2168" s="1" t="s">
        <v>3286</v>
      </c>
      <c r="C2168" s="1" t="s">
        <v>105</v>
      </c>
      <c r="D2168" s="1" t="s">
        <v>2898</v>
      </c>
      <c r="E2168" t="s">
        <v>769</v>
      </c>
      <c r="F2168" t="s">
        <v>3287</v>
      </c>
      <c r="G2168" t="s">
        <v>39</v>
      </c>
      <c r="H2168" t="s">
        <v>107</v>
      </c>
      <c r="I2168" t="s">
        <v>2900</v>
      </c>
      <c r="J2168" s="1">
        <v>7</v>
      </c>
      <c r="K2168" t="s">
        <v>3287</v>
      </c>
      <c r="L2168" t="s">
        <v>3288</v>
      </c>
      <c r="M2168" t="s">
        <v>3289</v>
      </c>
      <c r="N2168" s="126"/>
      <c r="Q2168" t="s">
        <v>3286</v>
      </c>
      <c r="R2168" t="s">
        <v>18973</v>
      </c>
      <c r="S2168" s="120">
        <v>0.6</v>
      </c>
      <c r="U2168"/>
    </row>
    <row r="2169" spans="1:21">
      <c r="A2169">
        <v>2168</v>
      </c>
      <c r="B2169" s="1" t="s">
        <v>3290</v>
      </c>
      <c r="C2169" s="1" t="s">
        <v>105</v>
      </c>
      <c r="D2169" s="1" t="s">
        <v>2898</v>
      </c>
      <c r="E2169" t="s">
        <v>769</v>
      </c>
      <c r="F2169" t="s">
        <v>3287</v>
      </c>
      <c r="G2169" t="s">
        <v>39</v>
      </c>
      <c r="H2169" t="s">
        <v>107</v>
      </c>
      <c r="I2169" t="s">
        <v>2900</v>
      </c>
      <c r="J2169" s="1">
        <v>7</v>
      </c>
      <c r="K2169" t="s">
        <v>3287</v>
      </c>
      <c r="L2169" t="s">
        <v>3288</v>
      </c>
      <c r="M2169" t="s">
        <v>3289</v>
      </c>
      <c r="N2169" s="126"/>
      <c r="Q2169" t="s">
        <v>3290</v>
      </c>
      <c r="R2169" t="s">
        <v>18973</v>
      </c>
      <c r="S2169" s="120">
        <v>0.6</v>
      </c>
      <c r="U2169"/>
    </row>
    <row r="2170" spans="1:21">
      <c r="A2170">
        <v>2169</v>
      </c>
      <c r="B2170" s="1" t="s">
        <v>3291</v>
      </c>
      <c r="C2170" s="1" t="s">
        <v>105</v>
      </c>
      <c r="D2170" s="1" t="s">
        <v>2898</v>
      </c>
      <c r="E2170" t="s">
        <v>769</v>
      </c>
      <c r="F2170" t="s">
        <v>3287</v>
      </c>
      <c r="G2170" t="s">
        <v>39</v>
      </c>
      <c r="H2170" t="s">
        <v>107</v>
      </c>
      <c r="I2170" t="s">
        <v>2900</v>
      </c>
      <c r="J2170" s="1">
        <v>7</v>
      </c>
      <c r="K2170" t="s">
        <v>3287</v>
      </c>
      <c r="L2170" t="s">
        <v>3288</v>
      </c>
      <c r="M2170" t="s">
        <v>3289</v>
      </c>
      <c r="N2170" s="126"/>
      <c r="Q2170" t="s">
        <v>3291</v>
      </c>
      <c r="R2170" t="s">
        <v>18973</v>
      </c>
      <c r="S2170" s="120">
        <v>0.6</v>
      </c>
      <c r="U2170"/>
    </row>
    <row r="2171" spans="1:21">
      <c r="A2171">
        <v>2170</v>
      </c>
      <c r="B2171" s="1" t="s">
        <v>3237</v>
      </c>
      <c r="C2171" s="1" t="s">
        <v>105</v>
      </c>
      <c r="D2171" s="1" t="s">
        <v>2898</v>
      </c>
      <c r="E2171" t="s">
        <v>769</v>
      </c>
      <c r="F2171" t="s">
        <v>3287</v>
      </c>
      <c r="G2171" t="s">
        <v>39</v>
      </c>
      <c r="H2171" t="s">
        <v>107</v>
      </c>
      <c r="I2171" t="s">
        <v>2900</v>
      </c>
      <c r="J2171" s="1">
        <v>7</v>
      </c>
      <c r="K2171" t="s">
        <v>3287</v>
      </c>
      <c r="L2171" t="s">
        <v>3288</v>
      </c>
      <c r="M2171" t="s">
        <v>3289</v>
      </c>
      <c r="N2171" s="126"/>
      <c r="Q2171" t="s">
        <v>3237</v>
      </c>
      <c r="R2171" t="s">
        <v>18973</v>
      </c>
      <c r="S2171" s="120">
        <v>0.6</v>
      </c>
      <c r="U2171"/>
    </row>
    <row r="2172" spans="1:21">
      <c r="A2172">
        <v>2171</v>
      </c>
      <c r="B2172" s="1" t="s">
        <v>3292</v>
      </c>
      <c r="C2172" s="1" t="s">
        <v>105</v>
      </c>
      <c r="D2172" s="1" t="s">
        <v>2898</v>
      </c>
      <c r="E2172" t="s">
        <v>769</v>
      </c>
      <c r="F2172" t="s">
        <v>3287</v>
      </c>
      <c r="G2172" t="s">
        <v>39</v>
      </c>
      <c r="H2172" t="s">
        <v>107</v>
      </c>
      <c r="I2172" t="s">
        <v>2900</v>
      </c>
      <c r="J2172" s="1">
        <v>7</v>
      </c>
      <c r="K2172" t="s">
        <v>3287</v>
      </c>
      <c r="L2172" t="s">
        <v>3288</v>
      </c>
      <c r="M2172" t="s">
        <v>3289</v>
      </c>
      <c r="N2172" s="126"/>
      <c r="Q2172" t="s">
        <v>3292</v>
      </c>
      <c r="R2172" t="s">
        <v>18973</v>
      </c>
      <c r="S2172" s="120">
        <v>0.6</v>
      </c>
      <c r="U2172"/>
    </row>
    <row r="2173" spans="1:21">
      <c r="A2173">
        <v>2172</v>
      </c>
      <c r="B2173" s="1" t="s">
        <v>3293</v>
      </c>
      <c r="C2173" s="1" t="s">
        <v>105</v>
      </c>
      <c r="D2173" s="1" t="s">
        <v>2898</v>
      </c>
      <c r="E2173" t="s">
        <v>769</v>
      </c>
      <c r="F2173" t="s">
        <v>3287</v>
      </c>
      <c r="G2173" t="s">
        <v>39</v>
      </c>
      <c r="H2173" t="s">
        <v>107</v>
      </c>
      <c r="I2173" t="s">
        <v>2900</v>
      </c>
      <c r="J2173" s="1">
        <v>7</v>
      </c>
      <c r="K2173" t="s">
        <v>3287</v>
      </c>
      <c r="L2173" t="s">
        <v>3288</v>
      </c>
      <c r="M2173" t="s">
        <v>3289</v>
      </c>
      <c r="N2173" s="126"/>
      <c r="Q2173" t="s">
        <v>3293</v>
      </c>
      <c r="R2173" t="s">
        <v>18973</v>
      </c>
      <c r="S2173" s="120">
        <v>0.6</v>
      </c>
      <c r="U2173"/>
    </row>
    <row r="2174" spans="1:21">
      <c r="A2174">
        <v>2173</v>
      </c>
      <c r="B2174" s="1" t="s">
        <v>1618</v>
      </c>
      <c r="C2174" s="1" t="s">
        <v>105</v>
      </c>
      <c r="D2174" s="1" t="s">
        <v>2898</v>
      </c>
      <c r="E2174" t="s">
        <v>769</v>
      </c>
      <c r="F2174" t="s">
        <v>3287</v>
      </c>
      <c r="G2174" t="s">
        <v>39</v>
      </c>
      <c r="H2174" t="s">
        <v>107</v>
      </c>
      <c r="I2174" t="s">
        <v>2900</v>
      </c>
      <c r="J2174" s="1">
        <v>7</v>
      </c>
      <c r="K2174" t="s">
        <v>3287</v>
      </c>
      <c r="L2174" t="s">
        <v>3288</v>
      </c>
      <c r="M2174" t="s">
        <v>3289</v>
      </c>
      <c r="N2174" s="126"/>
      <c r="Q2174" t="s">
        <v>1618</v>
      </c>
      <c r="R2174" t="s">
        <v>18973</v>
      </c>
      <c r="S2174" s="120">
        <v>0.6</v>
      </c>
      <c r="U2174"/>
    </row>
    <row r="2175" spans="1:21">
      <c r="A2175">
        <v>2174</v>
      </c>
      <c r="B2175" s="1" t="s">
        <v>3294</v>
      </c>
      <c r="C2175" s="1" t="s">
        <v>105</v>
      </c>
      <c r="D2175" s="1" t="s">
        <v>2898</v>
      </c>
      <c r="E2175" t="s">
        <v>769</v>
      </c>
      <c r="F2175" t="s">
        <v>3287</v>
      </c>
      <c r="G2175" t="s">
        <v>39</v>
      </c>
      <c r="H2175" t="s">
        <v>107</v>
      </c>
      <c r="I2175" t="s">
        <v>2900</v>
      </c>
      <c r="J2175" s="1">
        <v>7</v>
      </c>
      <c r="K2175" t="s">
        <v>3287</v>
      </c>
      <c r="L2175" t="s">
        <v>3288</v>
      </c>
      <c r="M2175" t="s">
        <v>3289</v>
      </c>
      <c r="N2175" s="126">
        <v>0.01</v>
      </c>
      <c r="Q2175" t="s">
        <v>3294</v>
      </c>
      <c r="R2175" t="s">
        <v>18973</v>
      </c>
      <c r="S2175" s="120">
        <v>0.6</v>
      </c>
      <c r="U2175"/>
    </row>
    <row r="2176" spans="1:21">
      <c r="A2176">
        <v>2175</v>
      </c>
      <c r="B2176" s="1" t="s">
        <v>3295</v>
      </c>
      <c r="C2176" s="1" t="s">
        <v>105</v>
      </c>
      <c r="D2176" s="1" t="s">
        <v>2898</v>
      </c>
      <c r="E2176" t="s">
        <v>769</v>
      </c>
      <c r="F2176" t="s">
        <v>3287</v>
      </c>
      <c r="G2176" t="s">
        <v>39</v>
      </c>
      <c r="H2176" t="s">
        <v>107</v>
      </c>
      <c r="I2176" t="s">
        <v>2900</v>
      </c>
      <c r="J2176" s="1">
        <v>7</v>
      </c>
      <c r="K2176" t="s">
        <v>3287</v>
      </c>
      <c r="L2176" t="s">
        <v>3288</v>
      </c>
      <c r="M2176" t="s">
        <v>3289</v>
      </c>
      <c r="N2176" s="126"/>
      <c r="Q2176" t="s">
        <v>3295</v>
      </c>
      <c r="R2176" t="s">
        <v>18973</v>
      </c>
      <c r="S2176" s="120">
        <v>0.6</v>
      </c>
      <c r="U2176"/>
    </row>
    <row r="2177" spans="1:21">
      <c r="A2177">
        <v>2176</v>
      </c>
      <c r="B2177" s="1" t="s">
        <v>3296</v>
      </c>
      <c r="C2177" s="1" t="s">
        <v>105</v>
      </c>
      <c r="D2177" s="1" t="s">
        <v>2898</v>
      </c>
      <c r="E2177" t="s">
        <v>769</v>
      </c>
      <c r="F2177" t="s">
        <v>3287</v>
      </c>
      <c r="G2177" t="s">
        <v>39</v>
      </c>
      <c r="H2177" t="s">
        <v>107</v>
      </c>
      <c r="I2177" t="s">
        <v>2900</v>
      </c>
      <c r="J2177" s="1">
        <v>7</v>
      </c>
      <c r="K2177" t="s">
        <v>3287</v>
      </c>
      <c r="L2177" t="s">
        <v>3288</v>
      </c>
      <c r="M2177" t="s">
        <v>3289</v>
      </c>
      <c r="N2177" s="126"/>
      <c r="Q2177" t="s">
        <v>3296</v>
      </c>
      <c r="R2177" t="s">
        <v>18973</v>
      </c>
      <c r="S2177" s="120">
        <v>0.6</v>
      </c>
      <c r="U2177"/>
    </row>
    <row r="2178" spans="1:21">
      <c r="A2178">
        <v>2177</v>
      </c>
      <c r="B2178" s="1" t="s">
        <v>1157</v>
      </c>
      <c r="C2178" s="1" t="s">
        <v>47</v>
      </c>
      <c r="D2178" s="1" t="s">
        <v>2898</v>
      </c>
      <c r="E2178" t="s">
        <v>769</v>
      </c>
      <c r="F2178" t="s">
        <v>3297</v>
      </c>
      <c r="G2178" t="s">
        <v>39</v>
      </c>
      <c r="H2178" t="s">
        <v>49</v>
      </c>
      <c r="I2178" t="s">
        <v>2900</v>
      </c>
      <c r="J2178" s="1">
        <v>7</v>
      </c>
      <c r="K2178" t="s">
        <v>3298</v>
      </c>
      <c r="L2178" t="s">
        <v>3299</v>
      </c>
      <c r="M2178" t="s">
        <v>3300</v>
      </c>
      <c r="N2178" s="126"/>
      <c r="Q2178" t="s">
        <v>1157</v>
      </c>
      <c r="R2178" t="s">
        <v>18974</v>
      </c>
      <c r="S2178" s="120">
        <v>0.6</v>
      </c>
      <c r="U2178"/>
    </row>
    <row r="2179" spans="1:21">
      <c r="A2179">
        <v>2178</v>
      </c>
      <c r="B2179" s="1" t="s">
        <v>3301</v>
      </c>
      <c r="C2179" s="1" t="s">
        <v>175</v>
      </c>
      <c r="D2179" s="1" t="s">
        <v>2898</v>
      </c>
      <c r="E2179" t="s">
        <v>769</v>
      </c>
      <c r="F2179" t="s">
        <v>3302</v>
      </c>
      <c r="G2179" t="s">
        <v>39</v>
      </c>
      <c r="H2179" t="s">
        <v>177</v>
      </c>
      <c r="I2179" t="s">
        <v>2900</v>
      </c>
      <c r="J2179" s="1">
        <v>7</v>
      </c>
      <c r="K2179" t="s">
        <v>3303</v>
      </c>
      <c r="L2179" t="s">
        <v>3304</v>
      </c>
      <c r="M2179" t="s">
        <v>3305</v>
      </c>
      <c r="N2179" s="126"/>
      <c r="Q2179" t="s">
        <v>3301</v>
      </c>
      <c r="R2179" t="s">
        <v>18975</v>
      </c>
      <c r="S2179" s="120">
        <v>0.6</v>
      </c>
      <c r="U2179"/>
    </row>
    <row r="2180" spans="1:21">
      <c r="A2180">
        <v>2179</v>
      </c>
      <c r="B2180" s="1" t="s">
        <v>3306</v>
      </c>
      <c r="C2180" s="1" t="s">
        <v>175</v>
      </c>
      <c r="D2180" s="1" t="s">
        <v>2898</v>
      </c>
      <c r="E2180" t="s">
        <v>769</v>
      </c>
      <c r="F2180" t="s">
        <v>3302</v>
      </c>
      <c r="G2180" t="s">
        <v>39</v>
      </c>
      <c r="H2180" t="s">
        <v>177</v>
      </c>
      <c r="I2180" t="s">
        <v>2900</v>
      </c>
      <c r="J2180" s="1">
        <v>7</v>
      </c>
      <c r="K2180" t="s">
        <v>3303</v>
      </c>
      <c r="L2180" t="s">
        <v>3304</v>
      </c>
      <c r="M2180" t="s">
        <v>3305</v>
      </c>
      <c r="N2180" s="126"/>
      <c r="Q2180" t="s">
        <v>3306</v>
      </c>
      <c r="R2180" t="s">
        <v>18975</v>
      </c>
      <c r="S2180" s="120">
        <v>0.6</v>
      </c>
      <c r="U2180"/>
    </row>
    <row r="2181" spans="1:21">
      <c r="A2181">
        <v>2180</v>
      </c>
      <c r="B2181" s="1" t="s">
        <v>3307</v>
      </c>
      <c r="C2181" s="1" t="s">
        <v>175</v>
      </c>
      <c r="D2181" s="1" t="s">
        <v>2898</v>
      </c>
      <c r="E2181" t="s">
        <v>769</v>
      </c>
      <c r="F2181" t="s">
        <v>3302</v>
      </c>
      <c r="G2181" t="s">
        <v>39</v>
      </c>
      <c r="H2181" t="s">
        <v>177</v>
      </c>
      <c r="I2181" t="s">
        <v>2900</v>
      </c>
      <c r="J2181" s="1">
        <v>7</v>
      </c>
      <c r="K2181" t="s">
        <v>3303</v>
      </c>
      <c r="L2181" t="s">
        <v>3304</v>
      </c>
      <c r="M2181" t="s">
        <v>3305</v>
      </c>
      <c r="N2181" s="126"/>
      <c r="Q2181" t="s">
        <v>3307</v>
      </c>
      <c r="R2181" t="s">
        <v>18975</v>
      </c>
      <c r="S2181" s="120">
        <v>0.6</v>
      </c>
      <c r="U2181"/>
    </row>
    <row r="2182" spans="1:21">
      <c r="A2182">
        <v>2181</v>
      </c>
      <c r="B2182" s="1" t="s">
        <v>3308</v>
      </c>
      <c r="C2182" s="1" t="s">
        <v>175</v>
      </c>
      <c r="D2182" s="1" t="s">
        <v>2898</v>
      </c>
      <c r="E2182" t="s">
        <v>769</v>
      </c>
      <c r="F2182" t="s">
        <v>3302</v>
      </c>
      <c r="G2182" t="s">
        <v>39</v>
      </c>
      <c r="H2182" t="s">
        <v>177</v>
      </c>
      <c r="I2182" t="s">
        <v>2900</v>
      </c>
      <c r="J2182" s="1">
        <v>7</v>
      </c>
      <c r="K2182" t="s">
        <v>3303</v>
      </c>
      <c r="L2182" t="s">
        <v>3304</v>
      </c>
      <c r="M2182" t="s">
        <v>3305</v>
      </c>
      <c r="N2182" s="126"/>
      <c r="Q2182" t="s">
        <v>3308</v>
      </c>
      <c r="R2182" t="s">
        <v>18975</v>
      </c>
      <c r="S2182" s="120">
        <v>0.6</v>
      </c>
      <c r="U2182"/>
    </row>
    <row r="2183" spans="1:21">
      <c r="A2183">
        <v>2182</v>
      </c>
      <c r="B2183" s="1" t="s">
        <v>3309</v>
      </c>
      <c r="C2183" s="1" t="s">
        <v>352</v>
      </c>
      <c r="D2183" s="1" t="s">
        <v>2898</v>
      </c>
      <c r="E2183" t="s">
        <v>769</v>
      </c>
      <c r="F2183" t="s">
        <v>3310</v>
      </c>
      <c r="G2183" t="s">
        <v>39</v>
      </c>
      <c r="H2183" t="s">
        <v>354</v>
      </c>
      <c r="I2183" t="s">
        <v>2900</v>
      </c>
      <c r="J2183" s="1">
        <v>7</v>
      </c>
      <c r="K2183" t="s">
        <v>3310</v>
      </c>
      <c r="L2183" t="s">
        <v>3311</v>
      </c>
      <c r="M2183" t="s">
        <v>3312</v>
      </c>
      <c r="N2183" s="126"/>
      <c r="Q2183" t="s">
        <v>3309</v>
      </c>
      <c r="R2183" t="s">
        <v>18976</v>
      </c>
      <c r="S2183" s="120">
        <v>0.6</v>
      </c>
      <c r="U2183"/>
    </row>
    <row r="2184" spans="1:21">
      <c r="A2184">
        <v>2183</v>
      </c>
      <c r="B2184" s="1" t="s">
        <v>3313</v>
      </c>
      <c r="C2184" s="1" t="s">
        <v>352</v>
      </c>
      <c r="D2184" s="1" t="s">
        <v>2898</v>
      </c>
      <c r="E2184" t="s">
        <v>769</v>
      </c>
      <c r="F2184" t="s">
        <v>3310</v>
      </c>
      <c r="G2184" t="s">
        <v>39</v>
      </c>
      <c r="H2184" t="s">
        <v>354</v>
      </c>
      <c r="I2184" t="s">
        <v>2900</v>
      </c>
      <c r="J2184" s="1">
        <v>7</v>
      </c>
      <c r="K2184" t="s">
        <v>3310</v>
      </c>
      <c r="L2184" t="s">
        <v>3311</v>
      </c>
      <c r="M2184" t="s">
        <v>3312</v>
      </c>
      <c r="N2184" s="126"/>
      <c r="Q2184" t="s">
        <v>3313</v>
      </c>
      <c r="R2184" t="s">
        <v>18976</v>
      </c>
      <c r="S2184" s="120">
        <v>0.6</v>
      </c>
      <c r="U2184"/>
    </row>
    <row r="2185" spans="1:21">
      <c r="A2185">
        <v>2184</v>
      </c>
      <c r="B2185" s="1" t="s">
        <v>3249</v>
      </c>
      <c r="C2185" s="1" t="s">
        <v>352</v>
      </c>
      <c r="D2185" s="1" t="s">
        <v>2898</v>
      </c>
      <c r="E2185" t="s">
        <v>769</v>
      </c>
      <c r="F2185" t="s">
        <v>3310</v>
      </c>
      <c r="G2185" t="s">
        <v>39</v>
      </c>
      <c r="H2185" t="s">
        <v>354</v>
      </c>
      <c r="I2185" t="s">
        <v>2900</v>
      </c>
      <c r="J2185" s="1">
        <v>7</v>
      </c>
      <c r="K2185" t="s">
        <v>3310</v>
      </c>
      <c r="L2185" t="s">
        <v>3311</v>
      </c>
      <c r="M2185" t="s">
        <v>3312</v>
      </c>
      <c r="N2185" s="126"/>
      <c r="Q2185" t="s">
        <v>3249</v>
      </c>
      <c r="R2185" t="s">
        <v>18976</v>
      </c>
      <c r="S2185" s="120">
        <v>0.6</v>
      </c>
      <c r="U2185"/>
    </row>
    <row r="2186" spans="1:21">
      <c r="A2186">
        <v>2185</v>
      </c>
      <c r="B2186" s="1" t="s">
        <v>3314</v>
      </c>
      <c r="C2186" s="1" t="s">
        <v>352</v>
      </c>
      <c r="D2186" s="1" t="s">
        <v>2898</v>
      </c>
      <c r="E2186" t="s">
        <v>769</v>
      </c>
      <c r="F2186" t="s">
        <v>3310</v>
      </c>
      <c r="G2186" t="s">
        <v>39</v>
      </c>
      <c r="H2186" t="s">
        <v>354</v>
      </c>
      <c r="I2186" t="s">
        <v>2900</v>
      </c>
      <c r="J2186" s="1">
        <v>7</v>
      </c>
      <c r="K2186" t="s">
        <v>3310</v>
      </c>
      <c r="L2186" t="s">
        <v>3311</v>
      </c>
      <c r="M2186" t="s">
        <v>3312</v>
      </c>
      <c r="N2186" s="126"/>
      <c r="Q2186" t="s">
        <v>3314</v>
      </c>
      <c r="R2186" t="s">
        <v>18976</v>
      </c>
      <c r="S2186" s="120">
        <v>0.6</v>
      </c>
      <c r="U2186"/>
    </row>
    <row r="2187" spans="1:21">
      <c r="A2187">
        <v>2186</v>
      </c>
      <c r="B2187" s="1" t="s">
        <v>3315</v>
      </c>
      <c r="C2187" s="1" t="s">
        <v>352</v>
      </c>
      <c r="D2187" s="1" t="s">
        <v>2898</v>
      </c>
      <c r="E2187" t="s">
        <v>769</v>
      </c>
      <c r="F2187" t="s">
        <v>3310</v>
      </c>
      <c r="G2187" t="s">
        <v>39</v>
      </c>
      <c r="H2187" t="s">
        <v>354</v>
      </c>
      <c r="I2187" t="s">
        <v>2900</v>
      </c>
      <c r="J2187" s="1">
        <v>7</v>
      </c>
      <c r="K2187" t="s">
        <v>3310</v>
      </c>
      <c r="L2187" t="s">
        <v>3311</v>
      </c>
      <c r="M2187" t="s">
        <v>3312</v>
      </c>
      <c r="N2187" s="126"/>
      <c r="Q2187" t="s">
        <v>3315</v>
      </c>
      <c r="R2187" t="s">
        <v>18976</v>
      </c>
      <c r="S2187" s="120">
        <v>0.6</v>
      </c>
      <c r="U2187"/>
    </row>
    <row r="2188" spans="1:21">
      <c r="A2188">
        <v>2187</v>
      </c>
      <c r="B2188" s="1" t="s">
        <v>3316</v>
      </c>
      <c r="C2188" s="1" t="s">
        <v>352</v>
      </c>
      <c r="D2188" s="1" t="s">
        <v>2898</v>
      </c>
      <c r="E2188" t="s">
        <v>769</v>
      </c>
      <c r="F2188" t="s">
        <v>3310</v>
      </c>
      <c r="G2188" t="s">
        <v>39</v>
      </c>
      <c r="H2188" t="s">
        <v>354</v>
      </c>
      <c r="I2188" t="s">
        <v>2900</v>
      </c>
      <c r="J2188" s="1">
        <v>7</v>
      </c>
      <c r="K2188" t="s">
        <v>3310</v>
      </c>
      <c r="L2188" t="s">
        <v>3311</v>
      </c>
      <c r="M2188" t="s">
        <v>3312</v>
      </c>
      <c r="N2188" s="126"/>
      <c r="Q2188" t="s">
        <v>3316</v>
      </c>
      <c r="R2188" t="s">
        <v>18976</v>
      </c>
      <c r="S2188" s="120">
        <v>0.6</v>
      </c>
      <c r="U2188"/>
    </row>
    <row r="2189" spans="1:21">
      <c r="A2189">
        <v>2188</v>
      </c>
      <c r="B2189" s="1" t="s">
        <v>3317</v>
      </c>
      <c r="C2189" s="1" t="s">
        <v>352</v>
      </c>
      <c r="D2189" s="1" t="s">
        <v>2898</v>
      </c>
      <c r="E2189" t="s">
        <v>769</v>
      </c>
      <c r="F2189" t="s">
        <v>3310</v>
      </c>
      <c r="G2189" t="s">
        <v>39</v>
      </c>
      <c r="H2189" t="s">
        <v>354</v>
      </c>
      <c r="I2189" t="s">
        <v>2900</v>
      </c>
      <c r="J2189" s="1">
        <v>7</v>
      </c>
      <c r="K2189" t="s">
        <v>3310</v>
      </c>
      <c r="L2189" t="s">
        <v>3311</v>
      </c>
      <c r="M2189" t="s">
        <v>3312</v>
      </c>
      <c r="N2189" s="126"/>
      <c r="Q2189" t="s">
        <v>3317</v>
      </c>
      <c r="R2189" t="s">
        <v>18976</v>
      </c>
      <c r="S2189" s="120">
        <v>0.6</v>
      </c>
      <c r="U2189"/>
    </row>
    <row r="2190" spans="1:21">
      <c r="A2190">
        <v>2189</v>
      </c>
      <c r="B2190" s="1" t="s">
        <v>3318</v>
      </c>
      <c r="C2190" s="1" t="s">
        <v>352</v>
      </c>
      <c r="D2190" s="1" t="s">
        <v>2898</v>
      </c>
      <c r="E2190" t="s">
        <v>769</v>
      </c>
      <c r="F2190" t="s">
        <v>3310</v>
      </c>
      <c r="G2190" t="s">
        <v>39</v>
      </c>
      <c r="H2190" t="s">
        <v>354</v>
      </c>
      <c r="I2190" t="s">
        <v>2900</v>
      </c>
      <c r="J2190" s="1">
        <v>7</v>
      </c>
      <c r="K2190" t="s">
        <v>3310</v>
      </c>
      <c r="L2190" t="s">
        <v>3311</v>
      </c>
      <c r="M2190" t="s">
        <v>3312</v>
      </c>
      <c r="N2190" s="126"/>
      <c r="Q2190" t="s">
        <v>3318</v>
      </c>
      <c r="R2190" t="s">
        <v>18976</v>
      </c>
      <c r="S2190" s="120">
        <v>0.6</v>
      </c>
      <c r="U2190"/>
    </row>
    <row r="2191" spans="1:21">
      <c r="A2191">
        <v>2190</v>
      </c>
      <c r="B2191" s="1" t="s">
        <v>3319</v>
      </c>
      <c r="C2191" s="1" t="s">
        <v>352</v>
      </c>
      <c r="D2191" s="1" t="s">
        <v>2898</v>
      </c>
      <c r="E2191" t="s">
        <v>769</v>
      </c>
      <c r="F2191" t="s">
        <v>3310</v>
      </c>
      <c r="G2191" t="s">
        <v>39</v>
      </c>
      <c r="H2191" t="s">
        <v>354</v>
      </c>
      <c r="I2191" t="s">
        <v>2900</v>
      </c>
      <c r="J2191" s="1">
        <v>7</v>
      </c>
      <c r="K2191" t="s">
        <v>3310</v>
      </c>
      <c r="L2191" t="s">
        <v>3311</v>
      </c>
      <c r="M2191" t="s">
        <v>3312</v>
      </c>
      <c r="N2191" s="126"/>
      <c r="Q2191" t="s">
        <v>3319</v>
      </c>
      <c r="R2191" t="s">
        <v>18976</v>
      </c>
      <c r="S2191" s="120">
        <v>0.6</v>
      </c>
      <c r="U2191"/>
    </row>
    <row r="2192" spans="1:21">
      <c r="A2192">
        <v>2191</v>
      </c>
      <c r="B2192" s="1" t="s">
        <v>3320</v>
      </c>
      <c r="C2192" s="1" t="s">
        <v>352</v>
      </c>
      <c r="D2192" s="1" t="s">
        <v>2898</v>
      </c>
      <c r="E2192" t="s">
        <v>769</v>
      </c>
      <c r="F2192" t="s">
        <v>3310</v>
      </c>
      <c r="G2192" t="s">
        <v>39</v>
      </c>
      <c r="H2192" t="s">
        <v>354</v>
      </c>
      <c r="I2192" t="s">
        <v>2900</v>
      </c>
      <c r="J2192" s="1">
        <v>7</v>
      </c>
      <c r="K2192" t="s">
        <v>3310</v>
      </c>
      <c r="L2192" t="s">
        <v>3311</v>
      </c>
      <c r="M2192" t="s">
        <v>3312</v>
      </c>
      <c r="N2192" s="126"/>
      <c r="Q2192" t="s">
        <v>3320</v>
      </c>
      <c r="R2192" t="s">
        <v>18976</v>
      </c>
      <c r="S2192" s="120">
        <v>0.6</v>
      </c>
      <c r="U2192"/>
    </row>
    <row r="2193" spans="1:21">
      <c r="A2193">
        <v>2192</v>
      </c>
      <c r="B2193" s="1" t="s">
        <v>3254</v>
      </c>
      <c r="C2193" s="1" t="s">
        <v>352</v>
      </c>
      <c r="D2193" s="1" t="s">
        <v>2898</v>
      </c>
      <c r="E2193" t="s">
        <v>769</v>
      </c>
      <c r="F2193" t="s">
        <v>3310</v>
      </c>
      <c r="G2193" t="s">
        <v>39</v>
      </c>
      <c r="H2193" t="s">
        <v>354</v>
      </c>
      <c r="I2193" t="s">
        <v>2900</v>
      </c>
      <c r="J2193" s="1">
        <v>7</v>
      </c>
      <c r="K2193" t="s">
        <v>3310</v>
      </c>
      <c r="L2193" t="s">
        <v>3311</v>
      </c>
      <c r="M2193" t="s">
        <v>3312</v>
      </c>
      <c r="N2193" s="126"/>
      <c r="Q2193" t="s">
        <v>3254</v>
      </c>
      <c r="R2193" t="s">
        <v>18976</v>
      </c>
      <c r="S2193" s="120">
        <v>0.6</v>
      </c>
      <c r="U2193"/>
    </row>
    <row r="2194" spans="1:21">
      <c r="A2194">
        <v>2193</v>
      </c>
      <c r="B2194" s="1" t="s">
        <v>3321</v>
      </c>
      <c r="C2194" s="1" t="s">
        <v>352</v>
      </c>
      <c r="D2194" s="1" t="s">
        <v>2898</v>
      </c>
      <c r="E2194" t="s">
        <v>769</v>
      </c>
      <c r="F2194" t="s">
        <v>3310</v>
      </c>
      <c r="G2194" t="s">
        <v>39</v>
      </c>
      <c r="H2194" t="s">
        <v>354</v>
      </c>
      <c r="I2194" t="s">
        <v>2900</v>
      </c>
      <c r="J2194" s="1">
        <v>7</v>
      </c>
      <c r="K2194" t="s">
        <v>3310</v>
      </c>
      <c r="L2194" t="s">
        <v>3311</v>
      </c>
      <c r="M2194" t="s">
        <v>3312</v>
      </c>
      <c r="N2194" s="126"/>
      <c r="Q2194" t="s">
        <v>3321</v>
      </c>
      <c r="R2194" t="s">
        <v>18976</v>
      </c>
      <c r="S2194" s="120">
        <v>0.6</v>
      </c>
      <c r="U2194"/>
    </row>
    <row r="2195" spans="1:21">
      <c r="A2195">
        <v>2194</v>
      </c>
      <c r="B2195" s="1" t="s">
        <v>3322</v>
      </c>
      <c r="C2195" s="1" t="s">
        <v>352</v>
      </c>
      <c r="D2195" s="1" t="s">
        <v>2898</v>
      </c>
      <c r="E2195" t="s">
        <v>769</v>
      </c>
      <c r="F2195" t="s">
        <v>3310</v>
      </c>
      <c r="G2195" t="s">
        <v>39</v>
      </c>
      <c r="H2195" t="s">
        <v>354</v>
      </c>
      <c r="I2195" t="s">
        <v>2900</v>
      </c>
      <c r="J2195" s="1">
        <v>7</v>
      </c>
      <c r="K2195" t="s">
        <v>3310</v>
      </c>
      <c r="L2195" t="s">
        <v>3311</v>
      </c>
      <c r="M2195" t="s">
        <v>3312</v>
      </c>
      <c r="N2195" s="126"/>
      <c r="Q2195" t="s">
        <v>3322</v>
      </c>
      <c r="R2195" t="s">
        <v>18976</v>
      </c>
      <c r="S2195" s="120">
        <v>0.6</v>
      </c>
      <c r="U2195"/>
    </row>
    <row r="2196" spans="1:21">
      <c r="A2196">
        <v>2195</v>
      </c>
      <c r="B2196" s="1" t="s">
        <v>3323</v>
      </c>
      <c r="C2196" s="1" t="s">
        <v>593</v>
      </c>
      <c r="D2196" s="1" t="s">
        <v>2898</v>
      </c>
      <c r="E2196" t="s">
        <v>769</v>
      </c>
      <c r="F2196" t="s">
        <v>3324</v>
      </c>
      <c r="G2196" t="s">
        <v>39</v>
      </c>
      <c r="H2196" t="s">
        <v>595</v>
      </c>
      <c r="I2196" t="s">
        <v>2900</v>
      </c>
      <c r="J2196" s="1">
        <v>7</v>
      </c>
      <c r="K2196" t="s">
        <v>3324</v>
      </c>
      <c r="L2196" t="s">
        <v>3325</v>
      </c>
      <c r="M2196" t="s">
        <v>3326</v>
      </c>
      <c r="N2196" s="126">
        <v>0.01</v>
      </c>
      <c r="Q2196" t="s">
        <v>3323</v>
      </c>
      <c r="R2196" t="s">
        <v>18977</v>
      </c>
      <c r="S2196" s="120">
        <v>0.6</v>
      </c>
      <c r="U2196"/>
    </row>
    <row r="2197" spans="1:21">
      <c r="A2197">
        <v>2196</v>
      </c>
      <c r="B2197" s="1" t="s">
        <v>3327</v>
      </c>
      <c r="C2197" s="1" t="s">
        <v>593</v>
      </c>
      <c r="D2197" s="1" t="s">
        <v>2898</v>
      </c>
      <c r="E2197" t="s">
        <v>769</v>
      </c>
      <c r="F2197" t="s">
        <v>3324</v>
      </c>
      <c r="G2197" t="s">
        <v>39</v>
      </c>
      <c r="H2197" t="s">
        <v>595</v>
      </c>
      <c r="I2197" t="s">
        <v>2900</v>
      </c>
      <c r="J2197" s="1">
        <v>7</v>
      </c>
      <c r="K2197" t="s">
        <v>3324</v>
      </c>
      <c r="L2197" t="s">
        <v>3325</v>
      </c>
      <c r="M2197" t="s">
        <v>3326</v>
      </c>
      <c r="N2197" s="126"/>
      <c r="Q2197" t="s">
        <v>3327</v>
      </c>
      <c r="R2197" t="s">
        <v>18977</v>
      </c>
      <c r="S2197" s="120">
        <v>0.6</v>
      </c>
      <c r="U2197"/>
    </row>
    <row r="2198" spans="1:21">
      <c r="A2198">
        <v>2197</v>
      </c>
      <c r="B2198" s="1" t="s">
        <v>3328</v>
      </c>
      <c r="C2198" s="1" t="s">
        <v>593</v>
      </c>
      <c r="D2198" s="1" t="s">
        <v>2898</v>
      </c>
      <c r="E2198" t="s">
        <v>769</v>
      </c>
      <c r="F2198" t="s">
        <v>3324</v>
      </c>
      <c r="G2198" t="s">
        <v>39</v>
      </c>
      <c r="H2198" t="s">
        <v>595</v>
      </c>
      <c r="I2198" t="s">
        <v>2900</v>
      </c>
      <c r="J2198" s="1">
        <v>7</v>
      </c>
      <c r="K2198" t="s">
        <v>3324</v>
      </c>
      <c r="L2198" t="s">
        <v>3325</v>
      </c>
      <c r="M2198" t="s">
        <v>3326</v>
      </c>
      <c r="N2198" s="126"/>
      <c r="Q2198" t="s">
        <v>3328</v>
      </c>
      <c r="R2198" t="s">
        <v>18977</v>
      </c>
      <c r="S2198" s="120">
        <v>0.6</v>
      </c>
      <c r="U2198"/>
    </row>
    <row r="2199" spans="1:21">
      <c r="A2199">
        <v>2198</v>
      </c>
      <c r="B2199" s="1" t="s">
        <v>3329</v>
      </c>
      <c r="C2199" s="1" t="s">
        <v>593</v>
      </c>
      <c r="D2199" s="1" t="s">
        <v>2898</v>
      </c>
      <c r="E2199" t="s">
        <v>769</v>
      </c>
      <c r="F2199" t="s">
        <v>3324</v>
      </c>
      <c r="G2199" t="s">
        <v>39</v>
      </c>
      <c r="H2199" t="s">
        <v>595</v>
      </c>
      <c r="I2199" t="s">
        <v>2900</v>
      </c>
      <c r="J2199" s="1">
        <v>7</v>
      </c>
      <c r="K2199" t="s">
        <v>3324</v>
      </c>
      <c r="L2199" t="s">
        <v>3325</v>
      </c>
      <c r="M2199" t="s">
        <v>3326</v>
      </c>
      <c r="N2199" s="126">
        <v>0.01</v>
      </c>
      <c r="Q2199" t="s">
        <v>3329</v>
      </c>
      <c r="R2199" t="s">
        <v>18977</v>
      </c>
      <c r="S2199" s="120">
        <v>0.6</v>
      </c>
      <c r="U2199"/>
    </row>
    <row r="2200" spans="1:21">
      <c r="A2200">
        <v>2199</v>
      </c>
      <c r="B2200" s="1" t="s">
        <v>3330</v>
      </c>
      <c r="C2200" s="1" t="s">
        <v>593</v>
      </c>
      <c r="D2200" s="1" t="s">
        <v>2898</v>
      </c>
      <c r="E2200" t="s">
        <v>769</v>
      </c>
      <c r="F2200" t="s">
        <v>3324</v>
      </c>
      <c r="G2200" t="s">
        <v>39</v>
      </c>
      <c r="H2200" t="s">
        <v>595</v>
      </c>
      <c r="I2200" t="s">
        <v>2900</v>
      </c>
      <c r="J2200" s="1">
        <v>7</v>
      </c>
      <c r="K2200" t="s">
        <v>3324</v>
      </c>
      <c r="L2200" t="s">
        <v>3325</v>
      </c>
      <c r="M2200" t="s">
        <v>3326</v>
      </c>
      <c r="N2200" s="126"/>
      <c r="Q2200" t="s">
        <v>3330</v>
      </c>
      <c r="R2200" t="s">
        <v>18977</v>
      </c>
      <c r="S2200" s="120">
        <v>0.6</v>
      </c>
      <c r="U2200"/>
    </row>
    <row r="2201" spans="1:21">
      <c r="A2201">
        <v>2200</v>
      </c>
      <c r="B2201" s="1" t="s">
        <v>3331</v>
      </c>
      <c r="C2201" s="1" t="s">
        <v>593</v>
      </c>
      <c r="D2201" s="1" t="s">
        <v>2898</v>
      </c>
      <c r="E2201" t="s">
        <v>769</v>
      </c>
      <c r="F2201" t="s">
        <v>3324</v>
      </c>
      <c r="G2201" t="s">
        <v>39</v>
      </c>
      <c r="H2201" t="s">
        <v>595</v>
      </c>
      <c r="I2201" t="s">
        <v>2900</v>
      </c>
      <c r="J2201" s="1">
        <v>7</v>
      </c>
      <c r="K2201" t="s">
        <v>3324</v>
      </c>
      <c r="L2201" t="s">
        <v>3325</v>
      </c>
      <c r="M2201" t="s">
        <v>3326</v>
      </c>
      <c r="N2201" s="126"/>
      <c r="Q2201" t="s">
        <v>3331</v>
      </c>
      <c r="R2201" t="s">
        <v>18977</v>
      </c>
      <c r="S2201" s="120">
        <v>0.6</v>
      </c>
      <c r="U2201"/>
    </row>
    <row r="2202" spans="1:21">
      <c r="A2202">
        <v>2201</v>
      </c>
      <c r="B2202" s="1" t="s">
        <v>3332</v>
      </c>
      <c r="C2202" s="1" t="s">
        <v>593</v>
      </c>
      <c r="D2202" s="1" t="s">
        <v>2898</v>
      </c>
      <c r="E2202" t="s">
        <v>769</v>
      </c>
      <c r="F2202" t="s">
        <v>3324</v>
      </c>
      <c r="G2202" t="s">
        <v>39</v>
      </c>
      <c r="H2202" t="s">
        <v>595</v>
      </c>
      <c r="I2202" t="s">
        <v>2900</v>
      </c>
      <c r="J2202" s="1">
        <v>7</v>
      </c>
      <c r="K2202" t="s">
        <v>3324</v>
      </c>
      <c r="L2202" t="s">
        <v>3325</v>
      </c>
      <c r="M2202" t="s">
        <v>3326</v>
      </c>
      <c r="N2202" s="126"/>
      <c r="Q2202" t="s">
        <v>3332</v>
      </c>
      <c r="R2202" t="s">
        <v>18977</v>
      </c>
      <c r="S2202" s="120">
        <v>0.6</v>
      </c>
      <c r="U2202"/>
    </row>
    <row r="2203" spans="1:21">
      <c r="A2203">
        <v>2202</v>
      </c>
      <c r="B2203" s="1" t="s">
        <v>3333</v>
      </c>
      <c r="C2203" s="1" t="s">
        <v>593</v>
      </c>
      <c r="D2203" s="1" t="s">
        <v>2898</v>
      </c>
      <c r="E2203" t="s">
        <v>769</v>
      </c>
      <c r="F2203" t="s">
        <v>3324</v>
      </c>
      <c r="G2203" t="s">
        <v>39</v>
      </c>
      <c r="H2203" t="s">
        <v>595</v>
      </c>
      <c r="I2203" t="s">
        <v>2900</v>
      </c>
      <c r="J2203" s="1">
        <v>7</v>
      </c>
      <c r="K2203" t="s">
        <v>3324</v>
      </c>
      <c r="L2203" t="s">
        <v>3325</v>
      </c>
      <c r="M2203" t="s">
        <v>3326</v>
      </c>
      <c r="N2203" s="126"/>
      <c r="Q2203" t="s">
        <v>3333</v>
      </c>
      <c r="R2203" t="s">
        <v>18977</v>
      </c>
      <c r="S2203" s="120">
        <v>0.6</v>
      </c>
      <c r="U2203"/>
    </row>
    <row r="2204" spans="1:21">
      <c r="A2204">
        <v>2203</v>
      </c>
      <c r="B2204" s="1" t="s">
        <v>3334</v>
      </c>
      <c r="C2204" s="1" t="s">
        <v>593</v>
      </c>
      <c r="D2204" s="1" t="s">
        <v>2898</v>
      </c>
      <c r="E2204" t="s">
        <v>769</v>
      </c>
      <c r="F2204" t="s">
        <v>3324</v>
      </c>
      <c r="G2204" t="s">
        <v>39</v>
      </c>
      <c r="H2204" t="s">
        <v>595</v>
      </c>
      <c r="I2204" t="s">
        <v>2900</v>
      </c>
      <c r="J2204" s="1">
        <v>7</v>
      </c>
      <c r="K2204" t="s">
        <v>3324</v>
      </c>
      <c r="L2204" t="s">
        <v>3325</v>
      </c>
      <c r="M2204" t="s">
        <v>3326</v>
      </c>
      <c r="N2204" s="126"/>
      <c r="Q2204" t="s">
        <v>3334</v>
      </c>
      <c r="R2204" t="s">
        <v>18977</v>
      </c>
      <c r="S2204" s="120">
        <v>0.6</v>
      </c>
      <c r="U2204"/>
    </row>
    <row r="2205" spans="1:21">
      <c r="A2205">
        <v>2204</v>
      </c>
      <c r="B2205" s="1" t="s">
        <v>3335</v>
      </c>
      <c r="C2205" s="1" t="s">
        <v>593</v>
      </c>
      <c r="D2205" s="1" t="s">
        <v>2898</v>
      </c>
      <c r="E2205" t="s">
        <v>769</v>
      </c>
      <c r="F2205" t="s">
        <v>3324</v>
      </c>
      <c r="G2205" t="s">
        <v>39</v>
      </c>
      <c r="H2205" t="s">
        <v>595</v>
      </c>
      <c r="I2205" t="s">
        <v>2900</v>
      </c>
      <c r="J2205" s="1">
        <v>7</v>
      </c>
      <c r="K2205" t="s">
        <v>3324</v>
      </c>
      <c r="L2205" t="s">
        <v>3325</v>
      </c>
      <c r="M2205" t="s">
        <v>3326</v>
      </c>
      <c r="N2205" s="126">
        <v>0.01</v>
      </c>
      <c r="Q2205" t="s">
        <v>3335</v>
      </c>
      <c r="R2205" t="s">
        <v>18977</v>
      </c>
      <c r="S2205" s="120">
        <v>0.6</v>
      </c>
      <c r="U2205"/>
    </row>
    <row r="2206" spans="1:21">
      <c r="A2206">
        <v>2205</v>
      </c>
      <c r="B2206" s="1" t="s">
        <v>3336</v>
      </c>
      <c r="C2206" s="1" t="s">
        <v>201</v>
      </c>
      <c r="D2206" s="1" t="s">
        <v>2898</v>
      </c>
      <c r="E2206" t="s">
        <v>769</v>
      </c>
      <c r="F2206" t="s">
        <v>3337</v>
      </c>
      <c r="G2206" t="s">
        <v>39</v>
      </c>
      <c r="H2206" t="s">
        <v>203</v>
      </c>
      <c r="I2206" t="s">
        <v>2900</v>
      </c>
      <c r="J2206" s="1">
        <v>7</v>
      </c>
      <c r="K2206" t="s">
        <v>3337</v>
      </c>
      <c r="L2206" t="s">
        <v>3338</v>
      </c>
      <c r="M2206" t="s">
        <v>3339</v>
      </c>
      <c r="N2206" s="126"/>
      <c r="Q2206" t="s">
        <v>3336</v>
      </c>
      <c r="R2206" t="s">
        <v>18978</v>
      </c>
      <c r="S2206" s="120">
        <v>0.6</v>
      </c>
      <c r="U2206"/>
    </row>
    <row r="2207" spans="1:21">
      <c r="A2207">
        <v>2206</v>
      </c>
      <c r="B2207" s="1" t="s">
        <v>3340</v>
      </c>
      <c r="C2207" s="1" t="s">
        <v>201</v>
      </c>
      <c r="D2207" s="1" t="s">
        <v>2898</v>
      </c>
      <c r="E2207" t="s">
        <v>769</v>
      </c>
      <c r="F2207" t="s">
        <v>3337</v>
      </c>
      <c r="G2207" t="s">
        <v>39</v>
      </c>
      <c r="H2207" t="s">
        <v>203</v>
      </c>
      <c r="I2207" t="s">
        <v>2900</v>
      </c>
      <c r="J2207" s="1">
        <v>7</v>
      </c>
      <c r="K2207" t="s">
        <v>3337</v>
      </c>
      <c r="L2207" t="s">
        <v>3338</v>
      </c>
      <c r="M2207" t="s">
        <v>3339</v>
      </c>
      <c r="N2207" s="126"/>
      <c r="Q2207" t="s">
        <v>3340</v>
      </c>
      <c r="R2207" t="s">
        <v>18978</v>
      </c>
      <c r="S2207" s="120">
        <v>0.6</v>
      </c>
      <c r="U2207"/>
    </row>
    <row r="2208" spans="1:21">
      <c r="A2208">
        <v>2207</v>
      </c>
      <c r="B2208" s="1" t="s">
        <v>3341</v>
      </c>
      <c r="C2208" s="1" t="s">
        <v>201</v>
      </c>
      <c r="D2208" s="1" t="s">
        <v>2898</v>
      </c>
      <c r="E2208" t="s">
        <v>769</v>
      </c>
      <c r="F2208" t="s">
        <v>3337</v>
      </c>
      <c r="G2208" t="s">
        <v>39</v>
      </c>
      <c r="H2208" t="s">
        <v>203</v>
      </c>
      <c r="I2208" t="s">
        <v>2900</v>
      </c>
      <c r="J2208" s="1">
        <v>7</v>
      </c>
      <c r="K2208" t="s">
        <v>3337</v>
      </c>
      <c r="L2208" t="s">
        <v>3338</v>
      </c>
      <c r="M2208" t="s">
        <v>3339</v>
      </c>
      <c r="N2208" s="126"/>
      <c r="Q2208" t="s">
        <v>3341</v>
      </c>
      <c r="R2208" t="s">
        <v>18978</v>
      </c>
      <c r="S2208" s="120">
        <v>0.6</v>
      </c>
      <c r="U2208"/>
    </row>
    <row r="2209" spans="1:21">
      <c r="A2209">
        <v>2208</v>
      </c>
      <c r="B2209" s="1" t="s">
        <v>3342</v>
      </c>
      <c r="C2209" s="1" t="s">
        <v>201</v>
      </c>
      <c r="D2209" s="1" t="s">
        <v>2898</v>
      </c>
      <c r="E2209" t="s">
        <v>769</v>
      </c>
      <c r="F2209" t="s">
        <v>3337</v>
      </c>
      <c r="G2209" t="s">
        <v>39</v>
      </c>
      <c r="H2209" t="s">
        <v>203</v>
      </c>
      <c r="I2209" t="s">
        <v>2900</v>
      </c>
      <c r="J2209" s="1">
        <v>7</v>
      </c>
      <c r="K2209" t="s">
        <v>3337</v>
      </c>
      <c r="L2209" t="s">
        <v>3338</v>
      </c>
      <c r="M2209" t="s">
        <v>3339</v>
      </c>
      <c r="N2209" s="126"/>
      <c r="Q2209" t="s">
        <v>3342</v>
      </c>
      <c r="R2209" t="s">
        <v>18978</v>
      </c>
      <c r="S2209" s="120">
        <v>0.6</v>
      </c>
      <c r="U2209"/>
    </row>
    <row r="2210" spans="1:21">
      <c r="A2210">
        <v>2209</v>
      </c>
      <c r="B2210" s="1" t="s">
        <v>3343</v>
      </c>
      <c r="C2210" s="1" t="s">
        <v>201</v>
      </c>
      <c r="D2210" s="1" t="s">
        <v>2898</v>
      </c>
      <c r="E2210" t="s">
        <v>769</v>
      </c>
      <c r="F2210" t="s">
        <v>3337</v>
      </c>
      <c r="G2210" t="s">
        <v>39</v>
      </c>
      <c r="H2210" t="s">
        <v>203</v>
      </c>
      <c r="I2210" t="s">
        <v>2900</v>
      </c>
      <c r="J2210" s="1">
        <v>7</v>
      </c>
      <c r="K2210" t="s">
        <v>3337</v>
      </c>
      <c r="L2210" t="s">
        <v>3338</v>
      </c>
      <c r="M2210" t="s">
        <v>3339</v>
      </c>
      <c r="N2210" s="126"/>
      <c r="Q2210" t="s">
        <v>3343</v>
      </c>
      <c r="R2210" t="s">
        <v>18978</v>
      </c>
      <c r="S2210" s="120">
        <v>0.6</v>
      </c>
      <c r="U2210"/>
    </row>
    <row r="2211" spans="1:21">
      <c r="A2211">
        <v>2210</v>
      </c>
      <c r="B2211" s="1" t="s">
        <v>3344</v>
      </c>
      <c r="C2211" s="1" t="s">
        <v>201</v>
      </c>
      <c r="D2211" s="1" t="s">
        <v>2898</v>
      </c>
      <c r="E2211" t="s">
        <v>769</v>
      </c>
      <c r="F2211" t="s">
        <v>3337</v>
      </c>
      <c r="G2211" t="s">
        <v>39</v>
      </c>
      <c r="H2211" t="s">
        <v>203</v>
      </c>
      <c r="I2211" t="s">
        <v>2900</v>
      </c>
      <c r="J2211" s="1">
        <v>7</v>
      </c>
      <c r="K2211" t="s">
        <v>3337</v>
      </c>
      <c r="L2211" t="s">
        <v>3338</v>
      </c>
      <c r="M2211" t="s">
        <v>3339</v>
      </c>
      <c r="N2211" s="126"/>
      <c r="Q2211" t="s">
        <v>3344</v>
      </c>
      <c r="R2211" t="s">
        <v>18978</v>
      </c>
      <c r="S2211" s="120">
        <v>0.6</v>
      </c>
      <c r="U2211"/>
    </row>
    <row r="2212" spans="1:21">
      <c r="A2212">
        <v>2211</v>
      </c>
      <c r="B2212" s="1" t="s">
        <v>3345</v>
      </c>
      <c r="C2212" s="1" t="s">
        <v>201</v>
      </c>
      <c r="D2212" s="1" t="s">
        <v>2898</v>
      </c>
      <c r="E2212" t="s">
        <v>769</v>
      </c>
      <c r="F2212" t="s">
        <v>3337</v>
      </c>
      <c r="G2212" t="s">
        <v>39</v>
      </c>
      <c r="H2212" t="s">
        <v>203</v>
      </c>
      <c r="I2212" t="s">
        <v>2900</v>
      </c>
      <c r="J2212" s="1">
        <v>7</v>
      </c>
      <c r="K2212" t="s">
        <v>3337</v>
      </c>
      <c r="L2212" t="s">
        <v>3338</v>
      </c>
      <c r="M2212" t="s">
        <v>3339</v>
      </c>
      <c r="N2212" s="126">
        <v>0.01</v>
      </c>
      <c r="Q2212" t="s">
        <v>3345</v>
      </c>
      <c r="R2212" t="s">
        <v>18978</v>
      </c>
      <c r="S2212" s="120">
        <v>0.6</v>
      </c>
      <c r="U2212"/>
    </row>
    <row r="2213" spans="1:21">
      <c r="A2213">
        <v>2212</v>
      </c>
      <c r="B2213" s="1" t="s">
        <v>3346</v>
      </c>
      <c r="C2213" s="1" t="s">
        <v>201</v>
      </c>
      <c r="D2213" s="1" t="s">
        <v>2898</v>
      </c>
      <c r="E2213" t="s">
        <v>769</v>
      </c>
      <c r="F2213" t="s">
        <v>3337</v>
      </c>
      <c r="G2213" t="s">
        <v>39</v>
      </c>
      <c r="H2213" t="s">
        <v>203</v>
      </c>
      <c r="I2213" t="s">
        <v>2900</v>
      </c>
      <c r="J2213" s="1">
        <v>7</v>
      </c>
      <c r="K2213" t="s">
        <v>3337</v>
      </c>
      <c r="L2213" t="s">
        <v>3338</v>
      </c>
      <c r="M2213" t="s">
        <v>3339</v>
      </c>
      <c r="N2213" s="126">
        <v>0.01</v>
      </c>
      <c r="Q2213" t="s">
        <v>3346</v>
      </c>
      <c r="R2213" t="s">
        <v>18978</v>
      </c>
      <c r="S2213" s="120">
        <v>0.6</v>
      </c>
      <c r="U2213"/>
    </row>
    <row r="2214" spans="1:21">
      <c r="A2214">
        <v>2213</v>
      </c>
      <c r="B2214" s="1" t="s">
        <v>3347</v>
      </c>
      <c r="C2214" s="1" t="s">
        <v>201</v>
      </c>
      <c r="D2214" s="1" t="s">
        <v>2898</v>
      </c>
      <c r="E2214" t="s">
        <v>769</v>
      </c>
      <c r="F2214" t="s">
        <v>3337</v>
      </c>
      <c r="G2214" t="s">
        <v>39</v>
      </c>
      <c r="H2214" t="s">
        <v>203</v>
      </c>
      <c r="I2214" t="s">
        <v>2900</v>
      </c>
      <c r="J2214" s="1">
        <v>7</v>
      </c>
      <c r="K2214" t="s">
        <v>3337</v>
      </c>
      <c r="L2214" t="s">
        <v>3338</v>
      </c>
      <c r="M2214" t="s">
        <v>3339</v>
      </c>
      <c r="N2214" s="126"/>
      <c r="Q2214" t="s">
        <v>3347</v>
      </c>
      <c r="R2214" t="s">
        <v>18978</v>
      </c>
      <c r="S2214" s="120">
        <v>0.6</v>
      </c>
      <c r="U2214"/>
    </row>
    <row r="2215" spans="1:21">
      <c r="A2215">
        <v>2214</v>
      </c>
      <c r="B2215" s="1" t="s">
        <v>3348</v>
      </c>
      <c r="C2215" s="1" t="s">
        <v>201</v>
      </c>
      <c r="D2215" s="1" t="s">
        <v>2898</v>
      </c>
      <c r="E2215" t="s">
        <v>769</v>
      </c>
      <c r="F2215" t="s">
        <v>3337</v>
      </c>
      <c r="G2215" t="s">
        <v>39</v>
      </c>
      <c r="H2215" t="s">
        <v>203</v>
      </c>
      <c r="I2215" t="s">
        <v>2900</v>
      </c>
      <c r="J2215" s="1">
        <v>7</v>
      </c>
      <c r="K2215" t="s">
        <v>3337</v>
      </c>
      <c r="L2215" t="s">
        <v>3338</v>
      </c>
      <c r="M2215" t="s">
        <v>3339</v>
      </c>
      <c r="N2215" s="126"/>
      <c r="Q2215" t="s">
        <v>3348</v>
      </c>
      <c r="R2215" t="s">
        <v>18978</v>
      </c>
      <c r="S2215" s="120">
        <v>0.6</v>
      </c>
      <c r="U2215"/>
    </row>
    <row r="2216" spans="1:21">
      <c r="A2216">
        <v>2215</v>
      </c>
      <c r="B2216" s="1" t="s">
        <v>3349</v>
      </c>
      <c r="C2216" s="1" t="s">
        <v>201</v>
      </c>
      <c r="D2216" s="1" t="s">
        <v>2898</v>
      </c>
      <c r="E2216" t="s">
        <v>769</v>
      </c>
      <c r="F2216" t="s">
        <v>3337</v>
      </c>
      <c r="G2216" t="s">
        <v>39</v>
      </c>
      <c r="H2216" t="s">
        <v>203</v>
      </c>
      <c r="I2216" t="s">
        <v>2900</v>
      </c>
      <c r="J2216" s="1">
        <v>7</v>
      </c>
      <c r="K2216" t="s">
        <v>3337</v>
      </c>
      <c r="L2216" t="s">
        <v>3338</v>
      </c>
      <c r="M2216" t="s">
        <v>3339</v>
      </c>
      <c r="N2216" s="126">
        <v>0.01</v>
      </c>
      <c r="Q2216" t="s">
        <v>3349</v>
      </c>
      <c r="R2216" t="s">
        <v>18978</v>
      </c>
      <c r="S2216" s="120">
        <v>0.6</v>
      </c>
      <c r="U2216"/>
    </row>
    <row r="2217" spans="1:21">
      <c r="A2217">
        <v>2216</v>
      </c>
      <c r="B2217" s="1" t="s">
        <v>3350</v>
      </c>
      <c r="C2217" s="1" t="s">
        <v>201</v>
      </c>
      <c r="D2217" s="1" t="s">
        <v>2898</v>
      </c>
      <c r="E2217" t="s">
        <v>769</v>
      </c>
      <c r="F2217" t="s">
        <v>3337</v>
      </c>
      <c r="G2217" t="s">
        <v>39</v>
      </c>
      <c r="H2217" t="s">
        <v>203</v>
      </c>
      <c r="I2217" t="s">
        <v>2900</v>
      </c>
      <c r="J2217" s="1">
        <v>7</v>
      </c>
      <c r="K2217" t="s">
        <v>3337</v>
      </c>
      <c r="L2217" t="s">
        <v>3338</v>
      </c>
      <c r="M2217" t="s">
        <v>3339</v>
      </c>
      <c r="N2217" s="126"/>
      <c r="Q2217" t="s">
        <v>3350</v>
      </c>
      <c r="R2217" t="s">
        <v>18978</v>
      </c>
      <c r="S2217" s="120">
        <v>0.6</v>
      </c>
      <c r="U2217"/>
    </row>
    <row r="2218" spans="1:21">
      <c r="A2218">
        <v>2217</v>
      </c>
      <c r="B2218" s="1" t="s">
        <v>3351</v>
      </c>
      <c r="C2218" s="1" t="s">
        <v>201</v>
      </c>
      <c r="D2218" s="1" t="s">
        <v>2898</v>
      </c>
      <c r="E2218" t="s">
        <v>769</v>
      </c>
      <c r="F2218" t="s">
        <v>3337</v>
      </c>
      <c r="G2218" t="s">
        <v>39</v>
      </c>
      <c r="H2218" t="s">
        <v>203</v>
      </c>
      <c r="I2218" t="s">
        <v>2900</v>
      </c>
      <c r="J2218" s="1">
        <v>7</v>
      </c>
      <c r="K2218" t="s">
        <v>3337</v>
      </c>
      <c r="L2218" t="s">
        <v>3338</v>
      </c>
      <c r="M2218" t="s">
        <v>3339</v>
      </c>
      <c r="N2218" s="126"/>
      <c r="Q2218" t="s">
        <v>3351</v>
      </c>
      <c r="R2218" t="s">
        <v>18978</v>
      </c>
      <c r="S2218" s="120">
        <v>0.6</v>
      </c>
      <c r="U2218"/>
    </row>
    <row r="2219" spans="1:21">
      <c r="A2219">
        <v>2218</v>
      </c>
      <c r="B2219" s="1" t="s">
        <v>3352</v>
      </c>
      <c r="C2219" s="1" t="s">
        <v>201</v>
      </c>
      <c r="D2219" s="1" t="s">
        <v>2898</v>
      </c>
      <c r="E2219" t="s">
        <v>769</v>
      </c>
      <c r="F2219" t="s">
        <v>3337</v>
      </c>
      <c r="G2219" t="s">
        <v>39</v>
      </c>
      <c r="H2219" t="s">
        <v>203</v>
      </c>
      <c r="I2219" t="s">
        <v>2900</v>
      </c>
      <c r="J2219" s="1">
        <v>7</v>
      </c>
      <c r="K2219" t="s">
        <v>3337</v>
      </c>
      <c r="L2219" t="s">
        <v>3338</v>
      </c>
      <c r="M2219" t="s">
        <v>3339</v>
      </c>
      <c r="N2219" s="126"/>
      <c r="Q2219" t="s">
        <v>3352</v>
      </c>
      <c r="R2219" t="s">
        <v>18978</v>
      </c>
      <c r="S2219" s="120">
        <v>0.6</v>
      </c>
      <c r="U2219"/>
    </row>
    <row r="2220" spans="1:21">
      <c r="A2220">
        <v>2219</v>
      </c>
      <c r="B2220" s="1" t="s">
        <v>3353</v>
      </c>
      <c r="C2220" s="1" t="s">
        <v>201</v>
      </c>
      <c r="D2220" s="1" t="s">
        <v>2898</v>
      </c>
      <c r="E2220" t="s">
        <v>769</v>
      </c>
      <c r="F2220" t="s">
        <v>3337</v>
      </c>
      <c r="G2220" t="s">
        <v>39</v>
      </c>
      <c r="H2220" t="s">
        <v>203</v>
      </c>
      <c r="I2220" t="s">
        <v>2900</v>
      </c>
      <c r="J2220" s="1">
        <v>7</v>
      </c>
      <c r="K2220" t="s">
        <v>3337</v>
      </c>
      <c r="L2220" t="s">
        <v>3338</v>
      </c>
      <c r="M2220" t="s">
        <v>3339</v>
      </c>
      <c r="N2220" s="126"/>
      <c r="Q2220" t="s">
        <v>3353</v>
      </c>
      <c r="R2220" t="s">
        <v>18978</v>
      </c>
      <c r="S2220" s="120">
        <v>0.6</v>
      </c>
      <c r="U2220"/>
    </row>
    <row r="2221" spans="1:21">
      <c r="A2221">
        <v>2220</v>
      </c>
      <c r="B2221" s="1" t="s">
        <v>3354</v>
      </c>
      <c r="C2221" s="1" t="s">
        <v>201</v>
      </c>
      <c r="D2221" s="1" t="s">
        <v>2898</v>
      </c>
      <c r="E2221" t="s">
        <v>769</v>
      </c>
      <c r="F2221" t="s">
        <v>3337</v>
      </c>
      <c r="G2221" t="s">
        <v>39</v>
      </c>
      <c r="H2221" t="s">
        <v>203</v>
      </c>
      <c r="I2221" t="s">
        <v>2900</v>
      </c>
      <c r="J2221" s="1">
        <v>7</v>
      </c>
      <c r="K2221" t="s">
        <v>3337</v>
      </c>
      <c r="L2221" t="s">
        <v>3338</v>
      </c>
      <c r="M2221" t="s">
        <v>3339</v>
      </c>
      <c r="N2221" s="126">
        <v>0.01</v>
      </c>
      <c r="Q2221" t="s">
        <v>3354</v>
      </c>
      <c r="R2221" t="s">
        <v>18978</v>
      </c>
      <c r="S2221" s="120">
        <v>0.6</v>
      </c>
      <c r="U2221"/>
    </row>
    <row r="2222" spans="1:21">
      <c r="A2222">
        <v>2221</v>
      </c>
      <c r="B2222" s="1" t="s">
        <v>3355</v>
      </c>
      <c r="C2222" s="1" t="s">
        <v>64</v>
      </c>
      <c r="D2222" s="1" t="s">
        <v>2898</v>
      </c>
      <c r="E2222" t="s">
        <v>56</v>
      </c>
      <c r="F2222" t="s">
        <v>3356</v>
      </c>
      <c r="G2222" t="s">
        <v>57</v>
      </c>
      <c r="H2222" t="s">
        <v>67</v>
      </c>
      <c r="I2222" t="s">
        <v>3135</v>
      </c>
      <c r="J2222" s="1">
        <v>8</v>
      </c>
      <c r="K2222" t="s">
        <v>3356</v>
      </c>
      <c r="L2222" t="s">
        <v>3357</v>
      </c>
      <c r="M2222" t="s">
        <v>3358</v>
      </c>
      <c r="N2222" s="126"/>
      <c r="Q2222" t="s">
        <v>3355</v>
      </c>
      <c r="R2222" t="s">
        <v>18979</v>
      </c>
      <c r="S2222" s="120">
        <v>0.6</v>
      </c>
      <c r="U2222"/>
    </row>
    <row r="2223" spans="1:21">
      <c r="A2223">
        <v>2222</v>
      </c>
      <c r="B2223" s="1" t="s">
        <v>3359</v>
      </c>
      <c r="C2223" s="1" t="s">
        <v>64</v>
      </c>
      <c r="D2223" s="1" t="s">
        <v>2898</v>
      </c>
      <c r="E2223" t="s">
        <v>56</v>
      </c>
      <c r="F2223" t="s">
        <v>3356</v>
      </c>
      <c r="G2223" t="s">
        <v>57</v>
      </c>
      <c r="H2223" t="s">
        <v>67</v>
      </c>
      <c r="I2223" t="s">
        <v>3135</v>
      </c>
      <c r="J2223" s="1">
        <v>8</v>
      </c>
      <c r="K2223" t="s">
        <v>3356</v>
      </c>
      <c r="L2223" t="s">
        <v>3357</v>
      </c>
      <c r="M2223" t="s">
        <v>3358</v>
      </c>
      <c r="N2223" s="126"/>
      <c r="Q2223" t="s">
        <v>3359</v>
      </c>
      <c r="R2223" t="s">
        <v>18979</v>
      </c>
      <c r="S2223" s="120">
        <v>0.6</v>
      </c>
      <c r="U2223"/>
    </row>
    <row r="2224" spans="1:21">
      <c r="A2224">
        <v>2223</v>
      </c>
      <c r="B2224" s="1" t="s">
        <v>3360</v>
      </c>
      <c r="C2224" s="1" t="s">
        <v>64</v>
      </c>
      <c r="D2224" s="1" t="s">
        <v>2898</v>
      </c>
      <c r="E2224" t="s">
        <v>56</v>
      </c>
      <c r="F2224" t="s">
        <v>3356</v>
      </c>
      <c r="G2224" t="s">
        <v>57</v>
      </c>
      <c r="H2224" t="s">
        <v>67</v>
      </c>
      <c r="I2224" t="s">
        <v>3135</v>
      </c>
      <c r="J2224" s="1">
        <v>8</v>
      </c>
      <c r="K2224" t="s">
        <v>3356</v>
      </c>
      <c r="L2224" t="s">
        <v>3357</v>
      </c>
      <c r="M2224" t="s">
        <v>3358</v>
      </c>
      <c r="N2224" s="126"/>
      <c r="Q2224" t="s">
        <v>3360</v>
      </c>
      <c r="R2224" t="s">
        <v>18979</v>
      </c>
      <c r="S2224" s="120">
        <v>0.6</v>
      </c>
      <c r="U2224"/>
    </row>
    <row r="2225" spans="1:21">
      <c r="A2225">
        <v>2224</v>
      </c>
      <c r="B2225" s="1" t="s">
        <v>3361</v>
      </c>
      <c r="C2225" s="1" t="s">
        <v>64</v>
      </c>
      <c r="D2225" s="1" t="s">
        <v>2898</v>
      </c>
      <c r="E2225" t="s">
        <v>56</v>
      </c>
      <c r="F2225" t="s">
        <v>3356</v>
      </c>
      <c r="G2225" t="s">
        <v>57</v>
      </c>
      <c r="H2225" t="s">
        <v>67</v>
      </c>
      <c r="I2225" t="s">
        <v>3135</v>
      </c>
      <c r="J2225" s="1">
        <v>8</v>
      </c>
      <c r="K2225" t="s">
        <v>3356</v>
      </c>
      <c r="L2225" t="s">
        <v>3357</v>
      </c>
      <c r="M2225" t="s">
        <v>3358</v>
      </c>
      <c r="N2225" s="126">
        <v>0.01</v>
      </c>
      <c r="Q2225" t="s">
        <v>3361</v>
      </c>
      <c r="R2225" t="s">
        <v>18979</v>
      </c>
      <c r="S2225" s="120">
        <v>0.6</v>
      </c>
      <c r="U2225"/>
    </row>
    <row r="2226" spans="1:21">
      <c r="A2226">
        <v>2225</v>
      </c>
      <c r="B2226" s="1" t="s">
        <v>3362</v>
      </c>
      <c r="C2226" s="1" t="s">
        <v>64</v>
      </c>
      <c r="D2226" s="1" t="s">
        <v>2898</v>
      </c>
      <c r="E2226" t="s">
        <v>56</v>
      </c>
      <c r="F2226" t="s">
        <v>3356</v>
      </c>
      <c r="G2226" t="s">
        <v>57</v>
      </c>
      <c r="H2226" t="s">
        <v>67</v>
      </c>
      <c r="I2226" t="s">
        <v>3135</v>
      </c>
      <c r="J2226" s="1">
        <v>8</v>
      </c>
      <c r="K2226" t="s">
        <v>3356</v>
      </c>
      <c r="L2226" t="s">
        <v>3357</v>
      </c>
      <c r="M2226" t="s">
        <v>3358</v>
      </c>
      <c r="N2226" s="126"/>
      <c r="Q2226" t="s">
        <v>3362</v>
      </c>
      <c r="R2226" t="s">
        <v>18979</v>
      </c>
      <c r="S2226" s="120">
        <v>0.6</v>
      </c>
      <c r="U2226"/>
    </row>
    <row r="2227" spans="1:21">
      <c r="A2227">
        <v>2226</v>
      </c>
      <c r="B2227" s="1" t="s">
        <v>3363</v>
      </c>
      <c r="C2227" s="1" t="s">
        <v>64</v>
      </c>
      <c r="D2227" s="1" t="s">
        <v>2898</v>
      </c>
      <c r="E2227" t="s">
        <v>56</v>
      </c>
      <c r="F2227" t="s">
        <v>3356</v>
      </c>
      <c r="G2227" t="s">
        <v>57</v>
      </c>
      <c r="H2227" t="s">
        <v>67</v>
      </c>
      <c r="I2227" t="s">
        <v>3135</v>
      </c>
      <c r="J2227" s="1">
        <v>8</v>
      </c>
      <c r="K2227" t="s">
        <v>3356</v>
      </c>
      <c r="L2227" t="s">
        <v>3357</v>
      </c>
      <c r="M2227" t="s">
        <v>3358</v>
      </c>
      <c r="N2227" s="126"/>
      <c r="Q2227" t="s">
        <v>3363</v>
      </c>
      <c r="R2227" t="s">
        <v>18979</v>
      </c>
      <c r="S2227" s="120">
        <v>0.6</v>
      </c>
      <c r="U2227"/>
    </row>
    <row r="2228" spans="1:21">
      <c r="A2228">
        <v>2227</v>
      </c>
      <c r="B2228" s="1" t="s">
        <v>3364</v>
      </c>
      <c r="C2228" s="1" t="s">
        <v>64</v>
      </c>
      <c r="D2228" s="1" t="s">
        <v>2898</v>
      </c>
      <c r="E2228" t="s">
        <v>56</v>
      </c>
      <c r="F2228" t="s">
        <v>3356</v>
      </c>
      <c r="G2228" t="s">
        <v>57</v>
      </c>
      <c r="H2228" t="s">
        <v>67</v>
      </c>
      <c r="I2228" t="s">
        <v>3135</v>
      </c>
      <c r="J2228" s="1">
        <v>8</v>
      </c>
      <c r="K2228" t="s">
        <v>3356</v>
      </c>
      <c r="L2228" t="s">
        <v>3357</v>
      </c>
      <c r="M2228" t="s">
        <v>3358</v>
      </c>
      <c r="N2228" s="126"/>
      <c r="Q2228" t="s">
        <v>3364</v>
      </c>
      <c r="R2228" t="s">
        <v>18979</v>
      </c>
      <c r="S2228" s="120">
        <v>0.6</v>
      </c>
      <c r="U2228"/>
    </row>
    <row r="2229" spans="1:21">
      <c r="A2229">
        <v>2228</v>
      </c>
      <c r="B2229" s="1" t="s">
        <v>3365</v>
      </c>
      <c r="C2229" s="1" t="s">
        <v>105</v>
      </c>
      <c r="D2229" s="1" t="s">
        <v>2898</v>
      </c>
      <c r="E2229" t="s">
        <v>56</v>
      </c>
      <c r="F2229" t="s">
        <v>3366</v>
      </c>
      <c r="G2229" t="s">
        <v>57</v>
      </c>
      <c r="H2229" t="s">
        <v>107</v>
      </c>
      <c r="I2229" t="s">
        <v>3135</v>
      </c>
      <c r="J2229" s="1">
        <v>8</v>
      </c>
      <c r="K2229" t="s">
        <v>3366</v>
      </c>
      <c r="L2229" t="s">
        <v>3367</v>
      </c>
      <c r="M2229" t="s">
        <v>3368</v>
      </c>
      <c r="N2229" s="126"/>
      <c r="Q2229" t="s">
        <v>3365</v>
      </c>
      <c r="R2229" t="s">
        <v>18980</v>
      </c>
      <c r="S2229" s="120">
        <v>0.6</v>
      </c>
      <c r="U2229"/>
    </row>
    <row r="2230" spans="1:21">
      <c r="A2230">
        <v>2229</v>
      </c>
      <c r="B2230" s="1" t="s">
        <v>3369</v>
      </c>
      <c r="C2230" s="1" t="s">
        <v>105</v>
      </c>
      <c r="D2230" s="1" t="s">
        <v>2898</v>
      </c>
      <c r="E2230" t="s">
        <v>56</v>
      </c>
      <c r="F2230" t="s">
        <v>3366</v>
      </c>
      <c r="G2230" t="s">
        <v>57</v>
      </c>
      <c r="H2230" t="s">
        <v>107</v>
      </c>
      <c r="I2230" t="s">
        <v>3135</v>
      </c>
      <c r="J2230" s="1">
        <v>8</v>
      </c>
      <c r="K2230" t="s">
        <v>3366</v>
      </c>
      <c r="L2230" t="s">
        <v>3367</v>
      </c>
      <c r="M2230" t="s">
        <v>3368</v>
      </c>
      <c r="N2230" s="126"/>
      <c r="Q2230" t="s">
        <v>3369</v>
      </c>
      <c r="R2230" t="s">
        <v>18980</v>
      </c>
      <c r="S2230" s="120">
        <v>0.6</v>
      </c>
      <c r="U2230"/>
    </row>
    <row r="2231" spans="1:21">
      <c r="A2231">
        <v>2230</v>
      </c>
      <c r="B2231" s="1" t="s">
        <v>3370</v>
      </c>
      <c r="C2231" s="1" t="s">
        <v>105</v>
      </c>
      <c r="D2231" s="1" t="s">
        <v>2898</v>
      </c>
      <c r="E2231" t="s">
        <v>56</v>
      </c>
      <c r="F2231" t="s">
        <v>3366</v>
      </c>
      <c r="G2231" t="s">
        <v>57</v>
      </c>
      <c r="H2231" t="s">
        <v>107</v>
      </c>
      <c r="I2231" t="s">
        <v>3135</v>
      </c>
      <c r="J2231" s="1">
        <v>8</v>
      </c>
      <c r="K2231" t="s">
        <v>3366</v>
      </c>
      <c r="L2231" t="s">
        <v>3367</v>
      </c>
      <c r="M2231" t="s">
        <v>3368</v>
      </c>
      <c r="N2231" s="126"/>
      <c r="Q2231" t="s">
        <v>3370</v>
      </c>
      <c r="R2231" t="s">
        <v>18980</v>
      </c>
      <c r="S2231" s="120">
        <v>0.6</v>
      </c>
      <c r="U2231"/>
    </row>
    <row r="2232" spans="1:21">
      <c r="A2232">
        <v>2231</v>
      </c>
      <c r="B2232" s="1" t="s">
        <v>3371</v>
      </c>
      <c r="C2232" s="1" t="s">
        <v>133</v>
      </c>
      <c r="D2232" s="1" t="s">
        <v>2898</v>
      </c>
      <c r="E2232" t="s">
        <v>56</v>
      </c>
      <c r="F2232" t="s">
        <v>3372</v>
      </c>
      <c r="G2232" t="s">
        <v>57</v>
      </c>
      <c r="H2232" t="s">
        <v>135</v>
      </c>
      <c r="I2232" t="s">
        <v>3135</v>
      </c>
      <c r="J2232" s="1">
        <v>8</v>
      </c>
      <c r="K2232" t="s">
        <v>3372</v>
      </c>
      <c r="L2232" t="s">
        <v>3373</v>
      </c>
      <c r="M2232" t="s">
        <v>3374</v>
      </c>
      <c r="N2232" s="126"/>
      <c r="Q2232" t="s">
        <v>3371</v>
      </c>
      <c r="R2232" t="s">
        <v>18981</v>
      </c>
      <c r="S2232" s="120">
        <v>0.6</v>
      </c>
      <c r="U2232"/>
    </row>
    <row r="2233" spans="1:21">
      <c r="A2233">
        <v>2232</v>
      </c>
      <c r="B2233" s="1" t="s">
        <v>3375</v>
      </c>
      <c r="C2233" s="1" t="s">
        <v>47</v>
      </c>
      <c r="D2233" s="1" t="s">
        <v>2898</v>
      </c>
      <c r="E2233" t="s">
        <v>56</v>
      </c>
      <c r="F2233" t="s">
        <v>3376</v>
      </c>
      <c r="G2233" t="s">
        <v>57</v>
      </c>
      <c r="H2233" t="s">
        <v>49</v>
      </c>
      <c r="I2233" t="s">
        <v>3135</v>
      </c>
      <c r="J2233" s="1">
        <v>8</v>
      </c>
      <c r="K2233" t="s">
        <v>3377</v>
      </c>
      <c r="L2233" t="s">
        <v>3378</v>
      </c>
      <c r="M2233" t="s">
        <v>3379</v>
      </c>
      <c r="N2233" s="126"/>
      <c r="Q2233" t="s">
        <v>3375</v>
      </c>
      <c r="R2233" t="s">
        <v>18982</v>
      </c>
      <c r="S2233" s="120">
        <v>0.6</v>
      </c>
      <c r="U2233"/>
    </row>
    <row r="2234" spans="1:21">
      <c r="A2234">
        <v>2233</v>
      </c>
      <c r="B2234" s="1" t="s">
        <v>55</v>
      </c>
      <c r="C2234" s="1" t="s">
        <v>78</v>
      </c>
      <c r="D2234" s="1" t="s">
        <v>55</v>
      </c>
      <c r="E2234" t="s">
        <v>38</v>
      </c>
      <c r="F2234" t="s">
        <v>3380</v>
      </c>
      <c r="G2234" t="s">
        <v>39</v>
      </c>
      <c r="H2234" t="s">
        <v>80</v>
      </c>
      <c r="I2234" t="s">
        <v>3381</v>
      </c>
      <c r="J2234" s="1">
        <v>1</v>
      </c>
      <c r="K2234" t="s">
        <v>3380</v>
      </c>
      <c r="L2234" t="s">
        <v>3382</v>
      </c>
      <c r="M2234" t="s">
        <v>3383</v>
      </c>
      <c r="N2234" s="126"/>
      <c r="Q2234" t="s">
        <v>55</v>
      </c>
      <c r="R2234" t="s">
        <v>18983</v>
      </c>
      <c r="S2234" s="120">
        <v>0.6</v>
      </c>
      <c r="U2234"/>
    </row>
    <row r="2235" spans="1:21">
      <c r="A2235">
        <v>2234</v>
      </c>
      <c r="B2235" s="1" t="s">
        <v>3384</v>
      </c>
      <c r="C2235" s="1" t="s">
        <v>78</v>
      </c>
      <c r="D2235" s="1" t="s">
        <v>55</v>
      </c>
      <c r="E2235" t="s">
        <v>38</v>
      </c>
      <c r="F2235" t="s">
        <v>3380</v>
      </c>
      <c r="G2235" t="s">
        <v>39</v>
      </c>
      <c r="H2235" t="s">
        <v>80</v>
      </c>
      <c r="I2235" t="s">
        <v>3381</v>
      </c>
      <c r="J2235" s="1">
        <v>1</v>
      </c>
      <c r="K2235" t="s">
        <v>3380</v>
      </c>
      <c r="L2235" t="s">
        <v>3382</v>
      </c>
      <c r="M2235" t="s">
        <v>3383</v>
      </c>
      <c r="N2235" s="126"/>
      <c r="Q2235" t="s">
        <v>3384</v>
      </c>
      <c r="R2235" t="s">
        <v>18983</v>
      </c>
      <c r="S2235" s="120">
        <v>0.6</v>
      </c>
      <c r="U2235"/>
    </row>
    <row r="2236" spans="1:21">
      <c r="A2236">
        <v>2235</v>
      </c>
      <c r="B2236" s="1" t="s">
        <v>3385</v>
      </c>
      <c r="C2236" s="1" t="s">
        <v>78</v>
      </c>
      <c r="D2236" s="1" t="s">
        <v>55</v>
      </c>
      <c r="E2236" t="s">
        <v>38</v>
      </c>
      <c r="F2236" t="s">
        <v>3380</v>
      </c>
      <c r="G2236" t="s">
        <v>39</v>
      </c>
      <c r="H2236" t="s">
        <v>80</v>
      </c>
      <c r="I2236" t="s">
        <v>3381</v>
      </c>
      <c r="J2236" s="1">
        <v>1</v>
      </c>
      <c r="K2236" t="s">
        <v>3380</v>
      </c>
      <c r="L2236" t="s">
        <v>3382</v>
      </c>
      <c r="M2236" t="s">
        <v>3383</v>
      </c>
      <c r="N2236" s="126"/>
      <c r="Q2236" t="s">
        <v>3385</v>
      </c>
      <c r="R2236" t="s">
        <v>18983</v>
      </c>
      <c r="S2236" s="120">
        <v>0.6</v>
      </c>
      <c r="U2236"/>
    </row>
    <row r="2237" spans="1:21">
      <c r="A2237">
        <v>2236</v>
      </c>
      <c r="B2237" s="1" t="s">
        <v>3386</v>
      </c>
      <c r="C2237" s="1" t="s">
        <v>78</v>
      </c>
      <c r="D2237" s="1" t="s">
        <v>55</v>
      </c>
      <c r="E2237" t="s">
        <v>38</v>
      </c>
      <c r="F2237" t="s">
        <v>3380</v>
      </c>
      <c r="G2237" t="s">
        <v>39</v>
      </c>
      <c r="H2237" t="s">
        <v>80</v>
      </c>
      <c r="I2237" t="s">
        <v>3381</v>
      </c>
      <c r="J2237" s="1">
        <v>1</v>
      </c>
      <c r="K2237" t="s">
        <v>3380</v>
      </c>
      <c r="L2237" t="s">
        <v>3382</v>
      </c>
      <c r="M2237" t="s">
        <v>3383</v>
      </c>
      <c r="N2237" s="126"/>
      <c r="Q2237" t="s">
        <v>3386</v>
      </c>
      <c r="R2237" t="s">
        <v>18983</v>
      </c>
      <c r="S2237" s="120">
        <v>0.6</v>
      </c>
      <c r="U2237"/>
    </row>
    <row r="2238" spans="1:21">
      <c r="A2238">
        <v>2237</v>
      </c>
      <c r="B2238" s="1" t="s">
        <v>3387</v>
      </c>
      <c r="C2238" s="1" t="s">
        <v>78</v>
      </c>
      <c r="D2238" s="1" t="s">
        <v>55</v>
      </c>
      <c r="E2238" t="s">
        <v>38</v>
      </c>
      <c r="F2238" t="s">
        <v>3380</v>
      </c>
      <c r="G2238" t="s">
        <v>39</v>
      </c>
      <c r="H2238" t="s">
        <v>80</v>
      </c>
      <c r="I2238" t="s">
        <v>3381</v>
      </c>
      <c r="J2238" s="1">
        <v>1</v>
      </c>
      <c r="K2238" t="s">
        <v>3380</v>
      </c>
      <c r="L2238" t="s">
        <v>3382</v>
      </c>
      <c r="M2238" t="s">
        <v>3383</v>
      </c>
      <c r="N2238" s="126"/>
      <c r="Q2238" t="s">
        <v>3387</v>
      </c>
      <c r="R2238" t="s">
        <v>18983</v>
      </c>
      <c r="S2238" s="120">
        <v>0.6</v>
      </c>
      <c r="U2238"/>
    </row>
    <row r="2239" spans="1:21">
      <c r="A2239">
        <v>2238</v>
      </c>
      <c r="B2239" s="1" t="s">
        <v>3388</v>
      </c>
      <c r="C2239" s="1" t="s">
        <v>78</v>
      </c>
      <c r="D2239" s="1" t="s">
        <v>55</v>
      </c>
      <c r="E2239" t="s">
        <v>38</v>
      </c>
      <c r="F2239" t="s">
        <v>3380</v>
      </c>
      <c r="G2239" t="s">
        <v>39</v>
      </c>
      <c r="H2239" t="s">
        <v>80</v>
      </c>
      <c r="I2239" t="s">
        <v>3381</v>
      </c>
      <c r="J2239" s="1">
        <v>1</v>
      </c>
      <c r="K2239" t="s">
        <v>3380</v>
      </c>
      <c r="L2239" t="s">
        <v>3382</v>
      </c>
      <c r="M2239" t="s">
        <v>3383</v>
      </c>
      <c r="N2239" s="126"/>
      <c r="Q2239" t="s">
        <v>3388</v>
      </c>
      <c r="R2239" t="s">
        <v>18983</v>
      </c>
      <c r="S2239" s="120">
        <v>0.6</v>
      </c>
      <c r="U2239"/>
    </row>
    <row r="2240" spans="1:21">
      <c r="A2240">
        <v>2239</v>
      </c>
      <c r="B2240" s="1" t="s">
        <v>3389</v>
      </c>
      <c r="C2240" s="1" t="s">
        <v>78</v>
      </c>
      <c r="D2240" s="1" t="s">
        <v>55</v>
      </c>
      <c r="E2240" t="s">
        <v>38</v>
      </c>
      <c r="F2240" t="s">
        <v>3380</v>
      </c>
      <c r="G2240" t="s">
        <v>39</v>
      </c>
      <c r="H2240" t="s">
        <v>80</v>
      </c>
      <c r="I2240" t="s">
        <v>3381</v>
      </c>
      <c r="J2240" s="1">
        <v>1</v>
      </c>
      <c r="K2240" t="s">
        <v>3380</v>
      </c>
      <c r="L2240" t="s">
        <v>3382</v>
      </c>
      <c r="M2240" t="s">
        <v>3383</v>
      </c>
      <c r="N2240" s="126"/>
      <c r="Q2240" t="s">
        <v>3389</v>
      </c>
      <c r="R2240" t="s">
        <v>18983</v>
      </c>
      <c r="S2240" s="120">
        <v>0.6</v>
      </c>
      <c r="U2240"/>
    </row>
    <row r="2241" spans="1:21">
      <c r="A2241">
        <v>2240</v>
      </c>
      <c r="B2241" s="1" t="s">
        <v>3390</v>
      </c>
      <c r="C2241" s="1" t="s">
        <v>78</v>
      </c>
      <c r="D2241" s="1" t="s">
        <v>55</v>
      </c>
      <c r="E2241" t="s">
        <v>38</v>
      </c>
      <c r="F2241" t="s">
        <v>3380</v>
      </c>
      <c r="G2241" t="s">
        <v>39</v>
      </c>
      <c r="H2241" t="s">
        <v>80</v>
      </c>
      <c r="I2241" t="s">
        <v>3381</v>
      </c>
      <c r="J2241" s="1">
        <v>1</v>
      </c>
      <c r="K2241" t="s">
        <v>3380</v>
      </c>
      <c r="L2241" t="s">
        <v>3382</v>
      </c>
      <c r="M2241" t="s">
        <v>3383</v>
      </c>
      <c r="N2241" s="126"/>
      <c r="Q2241" t="s">
        <v>3390</v>
      </c>
      <c r="R2241" t="s">
        <v>18983</v>
      </c>
      <c r="S2241" s="120">
        <v>0.6</v>
      </c>
      <c r="U2241"/>
    </row>
    <row r="2242" spans="1:21">
      <c r="A2242">
        <v>2241</v>
      </c>
      <c r="B2242" s="1" t="s">
        <v>3391</v>
      </c>
      <c r="C2242" s="1" t="s">
        <v>78</v>
      </c>
      <c r="D2242" s="1" t="s">
        <v>55</v>
      </c>
      <c r="E2242" t="s">
        <v>38</v>
      </c>
      <c r="F2242" t="s">
        <v>3380</v>
      </c>
      <c r="G2242" t="s">
        <v>39</v>
      </c>
      <c r="H2242" t="s">
        <v>80</v>
      </c>
      <c r="I2242" t="s">
        <v>3381</v>
      </c>
      <c r="J2242" s="1">
        <v>1</v>
      </c>
      <c r="K2242" t="s">
        <v>3380</v>
      </c>
      <c r="L2242" t="s">
        <v>3382</v>
      </c>
      <c r="M2242" t="s">
        <v>3383</v>
      </c>
      <c r="N2242" s="126"/>
      <c r="Q2242" t="s">
        <v>3391</v>
      </c>
      <c r="R2242" t="s">
        <v>18983</v>
      </c>
      <c r="S2242" s="120">
        <v>0.6</v>
      </c>
      <c r="U2242"/>
    </row>
    <row r="2243" spans="1:21">
      <c r="A2243">
        <v>2242</v>
      </c>
      <c r="B2243" s="1" t="s">
        <v>3392</v>
      </c>
      <c r="C2243" s="1" t="s">
        <v>78</v>
      </c>
      <c r="D2243" s="1" t="s">
        <v>55</v>
      </c>
      <c r="E2243" t="s">
        <v>38</v>
      </c>
      <c r="F2243" t="s">
        <v>3380</v>
      </c>
      <c r="G2243" t="s">
        <v>39</v>
      </c>
      <c r="H2243" t="s">
        <v>80</v>
      </c>
      <c r="I2243" t="s">
        <v>3381</v>
      </c>
      <c r="J2243" s="1">
        <v>1</v>
      </c>
      <c r="K2243" t="s">
        <v>3380</v>
      </c>
      <c r="L2243" t="s">
        <v>3382</v>
      </c>
      <c r="M2243" t="s">
        <v>3383</v>
      </c>
      <c r="N2243" s="126"/>
      <c r="Q2243" t="s">
        <v>3392</v>
      </c>
      <c r="R2243" t="s">
        <v>18983</v>
      </c>
      <c r="S2243" s="120">
        <v>0.6</v>
      </c>
      <c r="U2243"/>
    </row>
    <row r="2244" spans="1:21">
      <c r="A2244">
        <v>2243</v>
      </c>
      <c r="B2244" s="1" t="s">
        <v>3393</v>
      </c>
      <c r="C2244" s="1" t="s">
        <v>78</v>
      </c>
      <c r="D2244" s="1" t="s">
        <v>55</v>
      </c>
      <c r="E2244" t="s">
        <v>38</v>
      </c>
      <c r="F2244" t="s">
        <v>3380</v>
      </c>
      <c r="G2244" t="s">
        <v>39</v>
      </c>
      <c r="H2244" t="s">
        <v>80</v>
      </c>
      <c r="I2244" t="s">
        <v>3381</v>
      </c>
      <c r="J2244" s="1">
        <v>1</v>
      </c>
      <c r="K2244" t="s">
        <v>3380</v>
      </c>
      <c r="L2244" t="s">
        <v>3382</v>
      </c>
      <c r="M2244" t="s">
        <v>3383</v>
      </c>
      <c r="N2244" s="126"/>
      <c r="Q2244" t="s">
        <v>3393</v>
      </c>
      <c r="R2244" t="s">
        <v>18983</v>
      </c>
      <c r="S2244" s="120">
        <v>0.6</v>
      </c>
      <c r="U2244"/>
    </row>
    <row r="2245" spans="1:21">
      <c r="A2245">
        <v>2244</v>
      </c>
      <c r="B2245" s="1" t="s">
        <v>3394</v>
      </c>
      <c r="C2245" s="1" t="s">
        <v>78</v>
      </c>
      <c r="D2245" s="1" t="s">
        <v>55</v>
      </c>
      <c r="E2245" t="s">
        <v>38</v>
      </c>
      <c r="F2245" t="s">
        <v>3380</v>
      </c>
      <c r="G2245" t="s">
        <v>39</v>
      </c>
      <c r="H2245" t="s">
        <v>80</v>
      </c>
      <c r="I2245" t="s">
        <v>3381</v>
      </c>
      <c r="J2245" s="1">
        <v>1</v>
      </c>
      <c r="K2245" t="s">
        <v>3380</v>
      </c>
      <c r="L2245" t="s">
        <v>3382</v>
      </c>
      <c r="M2245" t="s">
        <v>3383</v>
      </c>
      <c r="N2245" s="126"/>
      <c r="Q2245" t="s">
        <v>3394</v>
      </c>
      <c r="R2245" t="s">
        <v>18983</v>
      </c>
      <c r="S2245" s="120">
        <v>0.6</v>
      </c>
      <c r="U2245"/>
    </row>
    <row r="2246" spans="1:21">
      <c r="A2246">
        <v>2245</v>
      </c>
      <c r="B2246" s="1" t="s">
        <v>3395</v>
      </c>
      <c r="C2246" s="1" t="s">
        <v>78</v>
      </c>
      <c r="D2246" s="1" t="s">
        <v>55</v>
      </c>
      <c r="E2246" t="s">
        <v>38</v>
      </c>
      <c r="F2246" t="s">
        <v>3380</v>
      </c>
      <c r="G2246" t="s">
        <v>39</v>
      </c>
      <c r="H2246" t="s">
        <v>80</v>
      </c>
      <c r="I2246" t="s">
        <v>3381</v>
      </c>
      <c r="J2246" s="1">
        <v>1</v>
      </c>
      <c r="K2246" t="s">
        <v>3380</v>
      </c>
      <c r="L2246" t="s">
        <v>3382</v>
      </c>
      <c r="M2246" t="s">
        <v>3383</v>
      </c>
      <c r="N2246" s="126">
        <v>0.01</v>
      </c>
      <c r="Q2246" t="s">
        <v>3395</v>
      </c>
      <c r="R2246" t="s">
        <v>18983</v>
      </c>
      <c r="S2246" s="120">
        <v>0.6</v>
      </c>
      <c r="U2246"/>
    </row>
    <row r="2247" spans="1:21">
      <c r="A2247">
        <v>2246</v>
      </c>
      <c r="B2247" s="1" t="s">
        <v>3396</v>
      </c>
      <c r="C2247" s="1" t="s">
        <v>78</v>
      </c>
      <c r="D2247" s="1" t="s">
        <v>55</v>
      </c>
      <c r="E2247" t="s">
        <v>38</v>
      </c>
      <c r="F2247" t="s">
        <v>3380</v>
      </c>
      <c r="G2247" t="s">
        <v>39</v>
      </c>
      <c r="H2247" t="s">
        <v>80</v>
      </c>
      <c r="I2247" t="s">
        <v>3381</v>
      </c>
      <c r="J2247" s="1">
        <v>1</v>
      </c>
      <c r="K2247" t="s">
        <v>3380</v>
      </c>
      <c r="L2247" t="s">
        <v>3382</v>
      </c>
      <c r="M2247" t="s">
        <v>3383</v>
      </c>
      <c r="N2247" s="126"/>
      <c r="Q2247" t="s">
        <v>3396</v>
      </c>
      <c r="R2247" t="s">
        <v>18983</v>
      </c>
      <c r="S2247" s="120">
        <v>0.6</v>
      </c>
      <c r="U2247"/>
    </row>
    <row r="2248" spans="1:21">
      <c r="A2248">
        <v>2247</v>
      </c>
      <c r="B2248" s="1" t="s">
        <v>3397</v>
      </c>
      <c r="C2248" s="1" t="s">
        <v>78</v>
      </c>
      <c r="D2248" s="1" t="s">
        <v>55</v>
      </c>
      <c r="E2248" t="s">
        <v>38</v>
      </c>
      <c r="F2248" t="s">
        <v>3380</v>
      </c>
      <c r="G2248" t="s">
        <v>39</v>
      </c>
      <c r="H2248" t="s">
        <v>80</v>
      </c>
      <c r="I2248" t="s">
        <v>3381</v>
      </c>
      <c r="J2248" s="1">
        <v>1</v>
      </c>
      <c r="K2248" t="s">
        <v>3380</v>
      </c>
      <c r="L2248" t="s">
        <v>3382</v>
      </c>
      <c r="M2248" t="s">
        <v>3383</v>
      </c>
      <c r="N2248" s="126"/>
      <c r="Q2248" t="s">
        <v>3397</v>
      </c>
      <c r="R2248" t="s">
        <v>18983</v>
      </c>
      <c r="S2248" s="120">
        <v>0.6</v>
      </c>
      <c r="U2248"/>
    </row>
    <row r="2249" spans="1:21">
      <c r="A2249">
        <v>2248</v>
      </c>
      <c r="B2249" s="1" t="s">
        <v>3398</v>
      </c>
      <c r="C2249" s="1" t="s">
        <v>78</v>
      </c>
      <c r="D2249" s="1" t="s">
        <v>55</v>
      </c>
      <c r="E2249" t="s">
        <v>38</v>
      </c>
      <c r="F2249" t="s">
        <v>3380</v>
      </c>
      <c r="G2249" t="s">
        <v>39</v>
      </c>
      <c r="H2249" t="s">
        <v>80</v>
      </c>
      <c r="I2249" t="s">
        <v>3381</v>
      </c>
      <c r="J2249" s="1">
        <v>1</v>
      </c>
      <c r="K2249" t="s">
        <v>3380</v>
      </c>
      <c r="L2249" t="s">
        <v>3382</v>
      </c>
      <c r="M2249" t="s">
        <v>3383</v>
      </c>
      <c r="N2249" s="126"/>
      <c r="Q2249" t="s">
        <v>3398</v>
      </c>
      <c r="R2249" t="s">
        <v>18983</v>
      </c>
      <c r="S2249" s="120">
        <v>0.6</v>
      </c>
      <c r="U2249"/>
    </row>
    <row r="2250" spans="1:21">
      <c r="A2250">
        <v>2249</v>
      </c>
      <c r="B2250" s="1" t="s">
        <v>3399</v>
      </c>
      <c r="C2250" s="1" t="s">
        <v>78</v>
      </c>
      <c r="D2250" s="1" t="s">
        <v>55</v>
      </c>
      <c r="E2250" t="s">
        <v>38</v>
      </c>
      <c r="F2250" t="s">
        <v>3380</v>
      </c>
      <c r="G2250" t="s">
        <v>39</v>
      </c>
      <c r="H2250" t="s">
        <v>80</v>
      </c>
      <c r="I2250" t="s">
        <v>3381</v>
      </c>
      <c r="J2250" s="1">
        <v>1</v>
      </c>
      <c r="K2250" t="s">
        <v>3380</v>
      </c>
      <c r="L2250" t="s">
        <v>3382</v>
      </c>
      <c r="M2250" t="s">
        <v>3383</v>
      </c>
      <c r="N2250" s="126"/>
      <c r="Q2250" t="s">
        <v>3399</v>
      </c>
      <c r="R2250" t="s">
        <v>18983</v>
      </c>
      <c r="S2250" s="120">
        <v>0.6</v>
      </c>
      <c r="U2250"/>
    </row>
    <row r="2251" spans="1:21">
      <c r="A2251">
        <v>2250</v>
      </c>
      <c r="B2251" s="1" t="s">
        <v>3400</v>
      </c>
      <c r="C2251" s="1" t="s">
        <v>78</v>
      </c>
      <c r="D2251" s="1" t="s">
        <v>55</v>
      </c>
      <c r="E2251" t="s">
        <v>38</v>
      </c>
      <c r="F2251" t="s">
        <v>3380</v>
      </c>
      <c r="G2251" t="s">
        <v>39</v>
      </c>
      <c r="H2251" t="s">
        <v>80</v>
      </c>
      <c r="I2251" t="s">
        <v>3381</v>
      </c>
      <c r="J2251" s="1">
        <v>1</v>
      </c>
      <c r="K2251" t="s">
        <v>3380</v>
      </c>
      <c r="L2251" t="s">
        <v>3382</v>
      </c>
      <c r="M2251" t="s">
        <v>3383</v>
      </c>
      <c r="N2251" s="126"/>
      <c r="Q2251" t="s">
        <v>3400</v>
      </c>
      <c r="R2251" t="s">
        <v>18983</v>
      </c>
      <c r="S2251" s="120">
        <v>0.6</v>
      </c>
      <c r="U2251"/>
    </row>
    <row r="2252" spans="1:21">
      <c r="A2252">
        <v>2251</v>
      </c>
      <c r="B2252" s="1" t="s">
        <v>3401</v>
      </c>
      <c r="C2252" s="1" t="s">
        <v>78</v>
      </c>
      <c r="D2252" s="1" t="s">
        <v>55</v>
      </c>
      <c r="E2252" t="s">
        <v>38</v>
      </c>
      <c r="F2252" t="s">
        <v>3380</v>
      </c>
      <c r="G2252" t="s">
        <v>39</v>
      </c>
      <c r="H2252" t="s">
        <v>80</v>
      </c>
      <c r="I2252" t="s">
        <v>3381</v>
      </c>
      <c r="J2252" s="1">
        <v>1</v>
      </c>
      <c r="K2252" t="s">
        <v>3380</v>
      </c>
      <c r="L2252" t="s">
        <v>3382</v>
      </c>
      <c r="M2252" t="s">
        <v>3383</v>
      </c>
      <c r="N2252" s="126">
        <v>0.01</v>
      </c>
      <c r="Q2252" t="s">
        <v>3401</v>
      </c>
      <c r="R2252" t="s">
        <v>18983</v>
      </c>
      <c r="S2252" s="120">
        <v>0.6</v>
      </c>
      <c r="U2252"/>
    </row>
    <row r="2253" spans="1:21">
      <c r="A2253">
        <v>2252</v>
      </c>
      <c r="B2253" s="1" t="s">
        <v>3402</v>
      </c>
      <c r="C2253" s="1" t="s">
        <v>78</v>
      </c>
      <c r="D2253" s="1" t="s">
        <v>55</v>
      </c>
      <c r="E2253" t="s">
        <v>38</v>
      </c>
      <c r="F2253" t="s">
        <v>3380</v>
      </c>
      <c r="G2253" t="s">
        <v>39</v>
      </c>
      <c r="H2253" t="s">
        <v>80</v>
      </c>
      <c r="I2253" t="s">
        <v>3381</v>
      </c>
      <c r="J2253" s="1">
        <v>1</v>
      </c>
      <c r="K2253" t="s">
        <v>3380</v>
      </c>
      <c r="L2253" t="s">
        <v>3382</v>
      </c>
      <c r="M2253" t="s">
        <v>3383</v>
      </c>
      <c r="N2253" s="126">
        <v>0.01</v>
      </c>
      <c r="Q2253" t="s">
        <v>3402</v>
      </c>
      <c r="R2253" t="s">
        <v>18983</v>
      </c>
      <c r="S2253" s="120">
        <v>0.6</v>
      </c>
      <c r="U2253"/>
    </row>
    <row r="2254" spans="1:21">
      <c r="A2254">
        <v>2253</v>
      </c>
      <c r="B2254" s="1" t="s">
        <v>3403</v>
      </c>
      <c r="C2254" s="1" t="s">
        <v>78</v>
      </c>
      <c r="D2254" s="1" t="s">
        <v>55</v>
      </c>
      <c r="E2254" t="s">
        <v>38</v>
      </c>
      <c r="F2254" t="s">
        <v>3380</v>
      </c>
      <c r="G2254" t="s">
        <v>39</v>
      </c>
      <c r="H2254" t="s">
        <v>80</v>
      </c>
      <c r="I2254" t="s">
        <v>3381</v>
      </c>
      <c r="J2254" s="1">
        <v>1</v>
      </c>
      <c r="K2254" t="s">
        <v>3380</v>
      </c>
      <c r="L2254" t="s">
        <v>3382</v>
      </c>
      <c r="M2254" t="s">
        <v>3383</v>
      </c>
      <c r="N2254" s="126"/>
      <c r="Q2254" t="s">
        <v>3403</v>
      </c>
      <c r="R2254" t="s">
        <v>18983</v>
      </c>
      <c r="S2254" s="120">
        <v>0.6</v>
      </c>
      <c r="U2254"/>
    </row>
    <row r="2255" spans="1:21">
      <c r="A2255">
        <v>2254</v>
      </c>
      <c r="B2255" s="1" t="s">
        <v>3404</v>
      </c>
      <c r="C2255" s="1" t="s">
        <v>78</v>
      </c>
      <c r="D2255" s="1" t="s">
        <v>55</v>
      </c>
      <c r="E2255" t="s">
        <v>38</v>
      </c>
      <c r="F2255" t="s">
        <v>3380</v>
      </c>
      <c r="G2255" t="s">
        <v>39</v>
      </c>
      <c r="H2255" t="s">
        <v>80</v>
      </c>
      <c r="I2255" t="s">
        <v>3381</v>
      </c>
      <c r="J2255" s="1">
        <v>1</v>
      </c>
      <c r="K2255" t="s">
        <v>3380</v>
      </c>
      <c r="L2255" t="s">
        <v>3382</v>
      </c>
      <c r="M2255" t="s">
        <v>3383</v>
      </c>
      <c r="N2255" s="126"/>
      <c r="Q2255" t="s">
        <v>3404</v>
      </c>
      <c r="R2255" t="s">
        <v>18983</v>
      </c>
      <c r="S2255" s="120">
        <v>0.6</v>
      </c>
      <c r="U2255"/>
    </row>
    <row r="2256" spans="1:21">
      <c r="A2256">
        <v>2255</v>
      </c>
      <c r="B2256" s="1" t="s">
        <v>3405</v>
      </c>
      <c r="C2256" s="1" t="s">
        <v>78</v>
      </c>
      <c r="D2256" s="1" t="s">
        <v>55</v>
      </c>
      <c r="E2256" t="s">
        <v>38</v>
      </c>
      <c r="F2256" t="s">
        <v>3380</v>
      </c>
      <c r="G2256" t="s">
        <v>39</v>
      </c>
      <c r="H2256" t="s">
        <v>80</v>
      </c>
      <c r="I2256" t="s">
        <v>3381</v>
      </c>
      <c r="J2256" s="1">
        <v>1</v>
      </c>
      <c r="K2256" t="s">
        <v>3380</v>
      </c>
      <c r="L2256" t="s">
        <v>3382</v>
      </c>
      <c r="M2256" t="s">
        <v>3383</v>
      </c>
      <c r="N2256" s="126">
        <v>0.01</v>
      </c>
      <c r="Q2256" t="s">
        <v>3405</v>
      </c>
      <c r="R2256" t="s">
        <v>18983</v>
      </c>
      <c r="S2256" s="120">
        <v>0.6</v>
      </c>
      <c r="U2256"/>
    </row>
    <row r="2257" spans="1:21">
      <c r="A2257">
        <v>2256</v>
      </c>
      <c r="B2257" s="1" t="s">
        <v>3406</v>
      </c>
      <c r="C2257" s="1" t="s">
        <v>78</v>
      </c>
      <c r="D2257" s="1" t="s">
        <v>55</v>
      </c>
      <c r="E2257" t="s">
        <v>38</v>
      </c>
      <c r="F2257" t="s">
        <v>3380</v>
      </c>
      <c r="G2257" t="s">
        <v>39</v>
      </c>
      <c r="H2257" t="s">
        <v>80</v>
      </c>
      <c r="I2257" t="s">
        <v>3381</v>
      </c>
      <c r="J2257" s="1">
        <v>1</v>
      </c>
      <c r="K2257" t="s">
        <v>3380</v>
      </c>
      <c r="L2257" t="s">
        <v>3382</v>
      </c>
      <c r="M2257" t="s">
        <v>3383</v>
      </c>
      <c r="N2257" s="126"/>
      <c r="Q2257" t="s">
        <v>3406</v>
      </c>
      <c r="R2257" t="s">
        <v>18983</v>
      </c>
      <c r="S2257" s="120">
        <v>0.6</v>
      </c>
      <c r="U2257"/>
    </row>
    <row r="2258" spans="1:21">
      <c r="A2258">
        <v>2257</v>
      </c>
      <c r="B2258" s="1" t="s">
        <v>3407</v>
      </c>
      <c r="C2258" s="1" t="s">
        <v>78</v>
      </c>
      <c r="D2258" s="1" t="s">
        <v>55</v>
      </c>
      <c r="E2258" t="s">
        <v>38</v>
      </c>
      <c r="F2258" t="s">
        <v>3380</v>
      </c>
      <c r="G2258" t="s">
        <v>39</v>
      </c>
      <c r="H2258" t="s">
        <v>80</v>
      </c>
      <c r="I2258" t="s">
        <v>3381</v>
      </c>
      <c r="J2258" s="1">
        <v>1</v>
      </c>
      <c r="K2258" t="s">
        <v>3380</v>
      </c>
      <c r="L2258" t="s">
        <v>3382</v>
      </c>
      <c r="M2258" t="s">
        <v>3383</v>
      </c>
      <c r="N2258" s="126"/>
      <c r="Q2258" t="s">
        <v>3407</v>
      </c>
      <c r="R2258" t="s">
        <v>18983</v>
      </c>
      <c r="S2258" s="120">
        <v>0.6</v>
      </c>
      <c r="U2258"/>
    </row>
    <row r="2259" spans="1:21">
      <c r="A2259">
        <v>2258</v>
      </c>
      <c r="B2259" s="1" t="s">
        <v>3408</v>
      </c>
      <c r="C2259" s="1" t="s">
        <v>78</v>
      </c>
      <c r="D2259" s="1" t="s">
        <v>55</v>
      </c>
      <c r="E2259" t="s">
        <v>38</v>
      </c>
      <c r="F2259" t="s">
        <v>3380</v>
      </c>
      <c r="G2259" t="s">
        <v>39</v>
      </c>
      <c r="H2259" t="s">
        <v>80</v>
      </c>
      <c r="I2259" t="s">
        <v>3381</v>
      </c>
      <c r="J2259" s="1">
        <v>1</v>
      </c>
      <c r="K2259" t="s">
        <v>3380</v>
      </c>
      <c r="L2259" t="s">
        <v>3382</v>
      </c>
      <c r="M2259" t="s">
        <v>3383</v>
      </c>
      <c r="N2259" s="126">
        <v>0.01</v>
      </c>
      <c r="Q2259" t="s">
        <v>3408</v>
      </c>
      <c r="R2259" t="s">
        <v>18983</v>
      </c>
      <c r="S2259" s="120">
        <v>0.6</v>
      </c>
      <c r="U2259"/>
    </row>
    <row r="2260" spans="1:21">
      <c r="A2260">
        <v>2259</v>
      </c>
      <c r="B2260" s="1" t="s">
        <v>3409</v>
      </c>
      <c r="C2260" s="1" t="s">
        <v>78</v>
      </c>
      <c r="D2260" s="1" t="s">
        <v>55</v>
      </c>
      <c r="E2260" t="s">
        <v>38</v>
      </c>
      <c r="F2260" t="s">
        <v>3380</v>
      </c>
      <c r="G2260" t="s">
        <v>39</v>
      </c>
      <c r="H2260" t="s">
        <v>80</v>
      </c>
      <c r="I2260" t="s">
        <v>3381</v>
      </c>
      <c r="J2260" s="1">
        <v>1</v>
      </c>
      <c r="K2260" t="s">
        <v>3380</v>
      </c>
      <c r="L2260" t="s">
        <v>3382</v>
      </c>
      <c r="M2260" t="s">
        <v>3383</v>
      </c>
      <c r="N2260" s="126">
        <v>0.01</v>
      </c>
      <c r="Q2260" t="s">
        <v>3409</v>
      </c>
      <c r="R2260" t="s">
        <v>18983</v>
      </c>
      <c r="S2260" s="120">
        <v>0.6</v>
      </c>
      <c r="U2260"/>
    </row>
    <row r="2261" spans="1:21">
      <c r="A2261">
        <v>2260</v>
      </c>
      <c r="B2261" s="1" t="s">
        <v>3410</v>
      </c>
      <c r="C2261" s="1" t="s">
        <v>78</v>
      </c>
      <c r="D2261" s="1" t="s">
        <v>55</v>
      </c>
      <c r="E2261" t="s">
        <v>38</v>
      </c>
      <c r="F2261" t="s">
        <v>3380</v>
      </c>
      <c r="G2261" t="s">
        <v>39</v>
      </c>
      <c r="H2261" t="s">
        <v>80</v>
      </c>
      <c r="I2261" t="s">
        <v>3381</v>
      </c>
      <c r="J2261" s="1">
        <v>1</v>
      </c>
      <c r="K2261" t="s">
        <v>3380</v>
      </c>
      <c r="L2261" t="s">
        <v>3382</v>
      </c>
      <c r="M2261" t="s">
        <v>3383</v>
      </c>
      <c r="N2261" s="126"/>
      <c r="Q2261" t="s">
        <v>3410</v>
      </c>
      <c r="R2261" t="s">
        <v>18983</v>
      </c>
      <c r="S2261" s="120">
        <v>0.6</v>
      </c>
      <c r="U2261"/>
    </row>
    <row r="2262" spans="1:21">
      <c r="A2262">
        <v>2261</v>
      </c>
      <c r="B2262" s="1" t="s">
        <v>3411</v>
      </c>
      <c r="C2262" s="1" t="s">
        <v>78</v>
      </c>
      <c r="D2262" s="1" t="s">
        <v>55</v>
      </c>
      <c r="E2262" t="s">
        <v>38</v>
      </c>
      <c r="F2262" t="s">
        <v>3380</v>
      </c>
      <c r="G2262" t="s">
        <v>39</v>
      </c>
      <c r="H2262" t="s">
        <v>80</v>
      </c>
      <c r="I2262" t="s">
        <v>3381</v>
      </c>
      <c r="J2262" s="1">
        <v>1</v>
      </c>
      <c r="K2262" t="s">
        <v>3380</v>
      </c>
      <c r="L2262" t="s">
        <v>3382</v>
      </c>
      <c r="M2262" t="s">
        <v>3383</v>
      </c>
      <c r="N2262" s="126"/>
      <c r="Q2262" t="s">
        <v>3411</v>
      </c>
      <c r="R2262" t="s">
        <v>18983</v>
      </c>
      <c r="S2262" s="120">
        <v>0.6</v>
      </c>
      <c r="U2262"/>
    </row>
    <row r="2263" spans="1:21">
      <c r="A2263">
        <v>2262</v>
      </c>
      <c r="B2263" s="1" t="s">
        <v>3412</v>
      </c>
      <c r="C2263" s="1" t="s">
        <v>78</v>
      </c>
      <c r="D2263" s="1" t="s">
        <v>55</v>
      </c>
      <c r="E2263" t="s">
        <v>38</v>
      </c>
      <c r="F2263" t="s">
        <v>3380</v>
      </c>
      <c r="G2263" t="s">
        <v>39</v>
      </c>
      <c r="H2263" t="s">
        <v>80</v>
      </c>
      <c r="I2263" t="s">
        <v>3381</v>
      </c>
      <c r="J2263" s="1">
        <v>1</v>
      </c>
      <c r="K2263" t="s">
        <v>3380</v>
      </c>
      <c r="L2263" t="s">
        <v>3382</v>
      </c>
      <c r="M2263" t="s">
        <v>3383</v>
      </c>
      <c r="N2263" s="126"/>
      <c r="Q2263" t="s">
        <v>3412</v>
      </c>
      <c r="R2263" t="s">
        <v>18983</v>
      </c>
      <c r="S2263" s="120">
        <v>0.6</v>
      </c>
      <c r="U2263"/>
    </row>
    <row r="2264" spans="1:21">
      <c r="A2264">
        <v>2263</v>
      </c>
      <c r="B2264" s="1" t="s">
        <v>3413</v>
      </c>
      <c r="C2264" s="1" t="s">
        <v>87</v>
      </c>
      <c r="D2264" s="1" t="s">
        <v>55</v>
      </c>
      <c r="E2264" t="s">
        <v>38</v>
      </c>
      <c r="F2264" t="s">
        <v>3414</v>
      </c>
      <c r="G2264" t="s">
        <v>39</v>
      </c>
      <c r="H2264" t="s">
        <v>89</v>
      </c>
      <c r="I2264" t="s">
        <v>3381</v>
      </c>
      <c r="J2264" s="1">
        <v>1</v>
      </c>
      <c r="K2264" t="s">
        <v>3414</v>
      </c>
      <c r="L2264" t="s">
        <v>3415</v>
      </c>
      <c r="M2264" t="s">
        <v>3416</v>
      </c>
      <c r="N2264" s="126"/>
      <c r="Q2264" t="s">
        <v>3413</v>
      </c>
      <c r="R2264" t="s">
        <v>18984</v>
      </c>
      <c r="S2264" s="120">
        <v>0.6</v>
      </c>
      <c r="U2264"/>
    </row>
    <row r="2265" spans="1:21">
      <c r="A2265">
        <v>2264</v>
      </c>
      <c r="B2265" s="1" t="s">
        <v>3417</v>
      </c>
      <c r="C2265" s="1" t="s">
        <v>87</v>
      </c>
      <c r="D2265" s="1" t="s">
        <v>55</v>
      </c>
      <c r="E2265" t="s">
        <v>38</v>
      </c>
      <c r="F2265" t="s">
        <v>3414</v>
      </c>
      <c r="G2265" t="s">
        <v>39</v>
      </c>
      <c r="H2265" t="s">
        <v>89</v>
      </c>
      <c r="I2265" t="s">
        <v>3381</v>
      </c>
      <c r="J2265" s="1">
        <v>1</v>
      </c>
      <c r="K2265" t="s">
        <v>3414</v>
      </c>
      <c r="L2265" t="s">
        <v>3415</v>
      </c>
      <c r="M2265" t="s">
        <v>3416</v>
      </c>
      <c r="N2265" s="126"/>
      <c r="Q2265" t="s">
        <v>3417</v>
      </c>
      <c r="R2265" t="s">
        <v>18984</v>
      </c>
      <c r="S2265" s="120">
        <v>0.6</v>
      </c>
      <c r="U2265"/>
    </row>
    <row r="2266" spans="1:21">
      <c r="A2266">
        <v>2265</v>
      </c>
      <c r="B2266" s="1" t="s">
        <v>3418</v>
      </c>
      <c r="C2266" s="1" t="s">
        <v>87</v>
      </c>
      <c r="D2266" s="1" t="s">
        <v>55</v>
      </c>
      <c r="E2266" t="s">
        <v>38</v>
      </c>
      <c r="F2266" t="s">
        <v>3414</v>
      </c>
      <c r="G2266" t="s">
        <v>39</v>
      </c>
      <c r="H2266" t="s">
        <v>89</v>
      </c>
      <c r="I2266" t="s">
        <v>3381</v>
      </c>
      <c r="J2266" s="1">
        <v>1</v>
      </c>
      <c r="K2266" t="s">
        <v>3414</v>
      </c>
      <c r="L2266" t="s">
        <v>3415</v>
      </c>
      <c r="M2266" t="s">
        <v>3416</v>
      </c>
      <c r="N2266" s="126"/>
      <c r="Q2266" t="s">
        <v>3418</v>
      </c>
      <c r="R2266" t="s">
        <v>18984</v>
      </c>
      <c r="S2266" s="120">
        <v>0.6</v>
      </c>
      <c r="U2266"/>
    </row>
    <row r="2267" spans="1:21">
      <c r="A2267">
        <v>2266</v>
      </c>
      <c r="B2267" s="1" t="s">
        <v>3419</v>
      </c>
      <c r="C2267" s="1" t="s">
        <v>87</v>
      </c>
      <c r="D2267" s="1" t="s">
        <v>55</v>
      </c>
      <c r="E2267" t="s">
        <v>38</v>
      </c>
      <c r="F2267" t="s">
        <v>3414</v>
      </c>
      <c r="G2267" t="s">
        <v>39</v>
      </c>
      <c r="H2267" t="s">
        <v>89</v>
      </c>
      <c r="I2267" t="s">
        <v>3381</v>
      </c>
      <c r="J2267" s="1">
        <v>1</v>
      </c>
      <c r="K2267" t="s">
        <v>3414</v>
      </c>
      <c r="L2267" t="s">
        <v>3415</v>
      </c>
      <c r="M2267" t="s">
        <v>3416</v>
      </c>
      <c r="N2267" s="126"/>
      <c r="Q2267" t="s">
        <v>3419</v>
      </c>
      <c r="R2267" t="s">
        <v>18984</v>
      </c>
      <c r="S2267" s="120">
        <v>0.6</v>
      </c>
      <c r="U2267"/>
    </row>
    <row r="2268" spans="1:21">
      <c r="A2268">
        <v>2267</v>
      </c>
      <c r="B2268" s="1" t="s">
        <v>3420</v>
      </c>
      <c r="C2268" s="1" t="s">
        <v>87</v>
      </c>
      <c r="D2268" s="1" t="s">
        <v>55</v>
      </c>
      <c r="E2268" t="s">
        <v>38</v>
      </c>
      <c r="F2268" t="s">
        <v>3414</v>
      </c>
      <c r="G2268" t="s">
        <v>39</v>
      </c>
      <c r="H2268" t="s">
        <v>89</v>
      </c>
      <c r="I2268" t="s">
        <v>3381</v>
      </c>
      <c r="J2268" s="1">
        <v>1</v>
      </c>
      <c r="K2268" t="s">
        <v>3414</v>
      </c>
      <c r="L2268" t="s">
        <v>3415</v>
      </c>
      <c r="M2268" t="s">
        <v>3416</v>
      </c>
      <c r="N2268" s="126"/>
      <c r="Q2268" t="s">
        <v>3420</v>
      </c>
      <c r="R2268" t="s">
        <v>18984</v>
      </c>
      <c r="S2268" s="120">
        <v>0.6</v>
      </c>
      <c r="U2268"/>
    </row>
    <row r="2269" spans="1:21">
      <c r="A2269">
        <v>2268</v>
      </c>
      <c r="B2269" s="1" t="s">
        <v>3421</v>
      </c>
      <c r="C2269" s="1" t="s">
        <v>87</v>
      </c>
      <c r="D2269" s="1" t="s">
        <v>55</v>
      </c>
      <c r="E2269" t="s">
        <v>38</v>
      </c>
      <c r="F2269" t="s">
        <v>3414</v>
      </c>
      <c r="G2269" t="s">
        <v>39</v>
      </c>
      <c r="H2269" t="s">
        <v>89</v>
      </c>
      <c r="I2269" t="s">
        <v>3381</v>
      </c>
      <c r="J2269" s="1">
        <v>1</v>
      </c>
      <c r="K2269" t="s">
        <v>3414</v>
      </c>
      <c r="L2269" t="s">
        <v>3415</v>
      </c>
      <c r="M2269" t="s">
        <v>3416</v>
      </c>
      <c r="N2269" s="126"/>
      <c r="Q2269" t="s">
        <v>3421</v>
      </c>
      <c r="R2269" t="s">
        <v>18984</v>
      </c>
      <c r="S2269" s="120">
        <v>0.6</v>
      </c>
      <c r="U2269"/>
    </row>
    <row r="2270" spans="1:21">
      <c r="A2270">
        <v>2269</v>
      </c>
      <c r="B2270" s="1" t="s">
        <v>3422</v>
      </c>
      <c r="C2270" s="1" t="s">
        <v>87</v>
      </c>
      <c r="D2270" s="1" t="s">
        <v>55</v>
      </c>
      <c r="E2270" t="s">
        <v>38</v>
      </c>
      <c r="F2270" t="s">
        <v>3414</v>
      </c>
      <c r="G2270" t="s">
        <v>39</v>
      </c>
      <c r="H2270" t="s">
        <v>89</v>
      </c>
      <c r="I2270" t="s">
        <v>3381</v>
      </c>
      <c r="J2270" s="1">
        <v>1</v>
      </c>
      <c r="K2270" t="s">
        <v>3414</v>
      </c>
      <c r="L2270" t="s">
        <v>3415</v>
      </c>
      <c r="M2270" t="s">
        <v>3416</v>
      </c>
      <c r="N2270" s="126"/>
      <c r="Q2270" t="s">
        <v>3422</v>
      </c>
      <c r="R2270" t="s">
        <v>18984</v>
      </c>
      <c r="S2270" s="120">
        <v>0.6</v>
      </c>
      <c r="U2270"/>
    </row>
    <row r="2271" spans="1:21">
      <c r="A2271">
        <v>2270</v>
      </c>
      <c r="B2271" s="1" t="s">
        <v>3423</v>
      </c>
      <c r="C2271" s="1" t="s">
        <v>87</v>
      </c>
      <c r="D2271" s="1" t="s">
        <v>55</v>
      </c>
      <c r="E2271" t="s">
        <v>38</v>
      </c>
      <c r="F2271" t="s">
        <v>3414</v>
      </c>
      <c r="G2271" t="s">
        <v>39</v>
      </c>
      <c r="H2271" t="s">
        <v>89</v>
      </c>
      <c r="I2271" t="s">
        <v>3381</v>
      </c>
      <c r="J2271" s="1">
        <v>1</v>
      </c>
      <c r="K2271" t="s">
        <v>3414</v>
      </c>
      <c r="L2271" t="s">
        <v>3415</v>
      </c>
      <c r="M2271" t="s">
        <v>3416</v>
      </c>
      <c r="N2271" s="126"/>
      <c r="Q2271" t="s">
        <v>3423</v>
      </c>
      <c r="R2271" t="s">
        <v>18984</v>
      </c>
      <c r="S2271" s="120">
        <v>0.6</v>
      </c>
      <c r="U2271"/>
    </row>
    <row r="2272" spans="1:21">
      <c r="A2272">
        <v>2271</v>
      </c>
      <c r="B2272" s="1" t="s">
        <v>3424</v>
      </c>
      <c r="C2272" s="1" t="s">
        <v>87</v>
      </c>
      <c r="D2272" s="1" t="s">
        <v>55</v>
      </c>
      <c r="E2272" t="s">
        <v>38</v>
      </c>
      <c r="F2272" t="s">
        <v>3414</v>
      </c>
      <c r="G2272" t="s">
        <v>39</v>
      </c>
      <c r="H2272" t="s">
        <v>89</v>
      </c>
      <c r="I2272" t="s">
        <v>3381</v>
      </c>
      <c r="J2272" s="1">
        <v>1</v>
      </c>
      <c r="K2272" t="s">
        <v>3414</v>
      </c>
      <c r="L2272" t="s">
        <v>3415</v>
      </c>
      <c r="M2272" t="s">
        <v>3416</v>
      </c>
      <c r="N2272" s="126"/>
      <c r="Q2272" t="s">
        <v>3424</v>
      </c>
      <c r="R2272" t="s">
        <v>18984</v>
      </c>
      <c r="S2272" s="120">
        <v>0.6</v>
      </c>
      <c r="U2272"/>
    </row>
    <row r="2273" spans="1:21">
      <c r="A2273">
        <v>2272</v>
      </c>
      <c r="B2273" s="1" t="s">
        <v>3425</v>
      </c>
      <c r="C2273" s="1" t="s">
        <v>87</v>
      </c>
      <c r="D2273" s="1" t="s">
        <v>55</v>
      </c>
      <c r="E2273" t="s">
        <v>38</v>
      </c>
      <c r="F2273" t="s">
        <v>3414</v>
      </c>
      <c r="G2273" t="s">
        <v>39</v>
      </c>
      <c r="H2273" t="s">
        <v>89</v>
      </c>
      <c r="I2273" t="s">
        <v>3381</v>
      </c>
      <c r="J2273" s="1">
        <v>1</v>
      </c>
      <c r="K2273" t="s">
        <v>3414</v>
      </c>
      <c r="L2273" t="s">
        <v>3415</v>
      </c>
      <c r="M2273" t="s">
        <v>3416</v>
      </c>
      <c r="N2273" s="126"/>
      <c r="Q2273" t="s">
        <v>3425</v>
      </c>
      <c r="R2273" t="s">
        <v>18984</v>
      </c>
      <c r="S2273" s="120">
        <v>0.6</v>
      </c>
      <c r="U2273"/>
    </row>
    <row r="2274" spans="1:21">
      <c r="A2274">
        <v>2273</v>
      </c>
      <c r="B2274" s="1" t="s">
        <v>3426</v>
      </c>
      <c r="C2274" s="1" t="s">
        <v>87</v>
      </c>
      <c r="D2274" s="1" t="s">
        <v>55</v>
      </c>
      <c r="E2274" t="s">
        <v>38</v>
      </c>
      <c r="F2274" t="s">
        <v>3414</v>
      </c>
      <c r="G2274" t="s">
        <v>39</v>
      </c>
      <c r="H2274" t="s">
        <v>89</v>
      </c>
      <c r="I2274" t="s">
        <v>3381</v>
      </c>
      <c r="J2274" s="1">
        <v>1</v>
      </c>
      <c r="K2274" t="s">
        <v>3414</v>
      </c>
      <c r="L2274" t="s">
        <v>3415</v>
      </c>
      <c r="M2274" t="s">
        <v>3416</v>
      </c>
      <c r="N2274" s="126"/>
      <c r="Q2274" t="s">
        <v>3426</v>
      </c>
      <c r="R2274" t="s">
        <v>18984</v>
      </c>
      <c r="S2274" s="120">
        <v>0.6</v>
      </c>
      <c r="U2274"/>
    </row>
    <row r="2275" spans="1:21">
      <c r="A2275">
        <v>2274</v>
      </c>
      <c r="B2275" s="1" t="s">
        <v>3427</v>
      </c>
      <c r="C2275" s="1" t="s">
        <v>87</v>
      </c>
      <c r="D2275" s="1" t="s">
        <v>55</v>
      </c>
      <c r="E2275" t="s">
        <v>38</v>
      </c>
      <c r="F2275" t="s">
        <v>3414</v>
      </c>
      <c r="G2275" t="s">
        <v>39</v>
      </c>
      <c r="H2275" t="s">
        <v>89</v>
      </c>
      <c r="I2275" t="s">
        <v>3381</v>
      </c>
      <c r="J2275" s="1">
        <v>1</v>
      </c>
      <c r="K2275" t="s">
        <v>3414</v>
      </c>
      <c r="L2275" t="s">
        <v>3415</v>
      </c>
      <c r="M2275" t="s">
        <v>3416</v>
      </c>
      <c r="N2275" s="126"/>
      <c r="Q2275" t="s">
        <v>3427</v>
      </c>
      <c r="R2275" t="s">
        <v>18984</v>
      </c>
      <c r="S2275" s="120">
        <v>0.6</v>
      </c>
      <c r="U2275"/>
    </row>
    <row r="2276" spans="1:21">
      <c r="A2276">
        <v>2275</v>
      </c>
      <c r="B2276" s="1" t="s">
        <v>3428</v>
      </c>
      <c r="C2276" s="1" t="s">
        <v>87</v>
      </c>
      <c r="D2276" s="1" t="s">
        <v>55</v>
      </c>
      <c r="E2276" t="s">
        <v>38</v>
      </c>
      <c r="F2276" t="s">
        <v>3414</v>
      </c>
      <c r="G2276" t="s">
        <v>39</v>
      </c>
      <c r="H2276" t="s">
        <v>89</v>
      </c>
      <c r="I2276" t="s">
        <v>3381</v>
      </c>
      <c r="J2276" s="1">
        <v>1</v>
      </c>
      <c r="K2276" t="s">
        <v>3414</v>
      </c>
      <c r="L2276" t="s">
        <v>3415</v>
      </c>
      <c r="M2276" t="s">
        <v>3416</v>
      </c>
      <c r="N2276" s="126"/>
      <c r="Q2276" t="s">
        <v>3428</v>
      </c>
      <c r="R2276" t="s">
        <v>18984</v>
      </c>
      <c r="S2276" s="120">
        <v>0.6</v>
      </c>
      <c r="U2276"/>
    </row>
    <row r="2277" spans="1:21">
      <c r="A2277">
        <v>2276</v>
      </c>
      <c r="B2277" s="1" t="s">
        <v>3429</v>
      </c>
      <c r="C2277" s="1" t="s">
        <v>87</v>
      </c>
      <c r="D2277" s="1" t="s">
        <v>55</v>
      </c>
      <c r="E2277" t="s">
        <v>38</v>
      </c>
      <c r="F2277" t="s">
        <v>3414</v>
      </c>
      <c r="G2277" t="s">
        <v>39</v>
      </c>
      <c r="H2277" t="s">
        <v>89</v>
      </c>
      <c r="I2277" t="s">
        <v>3381</v>
      </c>
      <c r="J2277" s="1">
        <v>1</v>
      </c>
      <c r="K2277" t="s">
        <v>3414</v>
      </c>
      <c r="L2277" t="s">
        <v>3415</v>
      </c>
      <c r="M2277" t="s">
        <v>3416</v>
      </c>
      <c r="N2277" s="126"/>
      <c r="Q2277" t="s">
        <v>3429</v>
      </c>
      <c r="R2277" t="s">
        <v>18984</v>
      </c>
      <c r="S2277" s="120">
        <v>0.6</v>
      </c>
      <c r="U2277"/>
    </row>
    <row r="2278" spans="1:21">
      <c r="A2278">
        <v>2277</v>
      </c>
      <c r="B2278" s="1" t="s">
        <v>3430</v>
      </c>
      <c r="C2278" s="1" t="s">
        <v>87</v>
      </c>
      <c r="D2278" s="1" t="s">
        <v>55</v>
      </c>
      <c r="E2278" t="s">
        <v>38</v>
      </c>
      <c r="F2278" t="s">
        <v>3414</v>
      </c>
      <c r="G2278" t="s">
        <v>39</v>
      </c>
      <c r="H2278" t="s">
        <v>89</v>
      </c>
      <c r="I2278" t="s">
        <v>3381</v>
      </c>
      <c r="J2278" s="1">
        <v>1</v>
      </c>
      <c r="K2278" t="s">
        <v>3414</v>
      </c>
      <c r="L2278" t="s">
        <v>3415</v>
      </c>
      <c r="M2278" t="s">
        <v>3416</v>
      </c>
      <c r="N2278" s="126"/>
      <c r="Q2278" t="s">
        <v>3430</v>
      </c>
      <c r="R2278" t="s">
        <v>18984</v>
      </c>
      <c r="S2278" s="120">
        <v>0.6</v>
      </c>
      <c r="U2278"/>
    </row>
    <row r="2279" spans="1:21">
      <c r="A2279">
        <v>2278</v>
      </c>
      <c r="B2279" s="1" t="s">
        <v>3431</v>
      </c>
      <c r="C2279" s="1" t="s">
        <v>105</v>
      </c>
      <c r="D2279" s="1" t="s">
        <v>55</v>
      </c>
      <c r="E2279" t="s">
        <v>38</v>
      </c>
      <c r="F2279" t="s">
        <v>3432</v>
      </c>
      <c r="G2279" t="s">
        <v>39</v>
      </c>
      <c r="H2279" t="s">
        <v>107</v>
      </c>
      <c r="I2279" t="s">
        <v>3381</v>
      </c>
      <c r="J2279" s="1">
        <v>1</v>
      </c>
      <c r="K2279" t="s">
        <v>3432</v>
      </c>
      <c r="L2279" t="s">
        <v>3433</v>
      </c>
      <c r="M2279" t="s">
        <v>3434</v>
      </c>
      <c r="N2279" s="126"/>
      <c r="Q2279" t="s">
        <v>3431</v>
      </c>
      <c r="R2279" t="s">
        <v>18985</v>
      </c>
      <c r="S2279" s="120">
        <v>0.6</v>
      </c>
      <c r="U2279"/>
    </row>
    <row r="2280" spans="1:21">
      <c r="A2280">
        <v>2279</v>
      </c>
      <c r="B2280" s="1" t="s">
        <v>3435</v>
      </c>
      <c r="C2280" s="1" t="s">
        <v>105</v>
      </c>
      <c r="D2280" s="1" t="s">
        <v>55</v>
      </c>
      <c r="E2280" t="s">
        <v>38</v>
      </c>
      <c r="F2280" t="s">
        <v>3432</v>
      </c>
      <c r="G2280" t="s">
        <v>39</v>
      </c>
      <c r="H2280" t="s">
        <v>107</v>
      </c>
      <c r="I2280" t="s">
        <v>3381</v>
      </c>
      <c r="J2280" s="1">
        <v>1</v>
      </c>
      <c r="K2280" t="s">
        <v>3432</v>
      </c>
      <c r="L2280" t="s">
        <v>3433</v>
      </c>
      <c r="M2280" t="s">
        <v>3434</v>
      </c>
      <c r="N2280" s="126"/>
      <c r="Q2280" t="s">
        <v>3435</v>
      </c>
      <c r="R2280" t="s">
        <v>18985</v>
      </c>
      <c r="S2280" s="120">
        <v>0.6</v>
      </c>
      <c r="U2280"/>
    </row>
    <row r="2281" spans="1:21">
      <c r="A2281">
        <v>2280</v>
      </c>
      <c r="B2281" s="1" t="s">
        <v>3436</v>
      </c>
      <c r="C2281" s="1" t="s">
        <v>105</v>
      </c>
      <c r="D2281" s="1" t="s">
        <v>55</v>
      </c>
      <c r="E2281" t="s">
        <v>38</v>
      </c>
      <c r="F2281" t="s">
        <v>3432</v>
      </c>
      <c r="G2281" t="s">
        <v>39</v>
      </c>
      <c r="H2281" t="s">
        <v>107</v>
      </c>
      <c r="I2281" t="s">
        <v>3381</v>
      </c>
      <c r="J2281" s="1">
        <v>1</v>
      </c>
      <c r="K2281" t="s">
        <v>3432</v>
      </c>
      <c r="L2281" t="s">
        <v>3433</v>
      </c>
      <c r="M2281" t="s">
        <v>3434</v>
      </c>
      <c r="N2281" s="126"/>
      <c r="Q2281" t="s">
        <v>3436</v>
      </c>
      <c r="R2281" t="s">
        <v>18985</v>
      </c>
      <c r="S2281" s="120">
        <v>0.6</v>
      </c>
      <c r="U2281"/>
    </row>
    <row r="2282" spans="1:21">
      <c r="A2282">
        <v>2281</v>
      </c>
      <c r="B2282" s="1" t="s">
        <v>3437</v>
      </c>
      <c r="C2282" s="1" t="s">
        <v>105</v>
      </c>
      <c r="D2282" s="1" t="s">
        <v>55</v>
      </c>
      <c r="E2282" t="s">
        <v>38</v>
      </c>
      <c r="F2282" t="s">
        <v>3432</v>
      </c>
      <c r="G2282" t="s">
        <v>39</v>
      </c>
      <c r="H2282" t="s">
        <v>107</v>
      </c>
      <c r="I2282" t="s">
        <v>3381</v>
      </c>
      <c r="J2282" s="1">
        <v>1</v>
      </c>
      <c r="K2282" t="s">
        <v>3432</v>
      </c>
      <c r="L2282" t="s">
        <v>3433</v>
      </c>
      <c r="M2282" t="s">
        <v>3434</v>
      </c>
      <c r="N2282" s="126"/>
      <c r="Q2282" t="s">
        <v>3437</v>
      </c>
      <c r="R2282" t="s">
        <v>18985</v>
      </c>
      <c r="S2282" s="120">
        <v>0.6</v>
      </c>
      <c r="U2282"/>
    </row>
    <row r="2283" spans="1:21">
      <c r="A2283">
        <v>2282</v>
      </c>
      <c r="B2283" s="1" t="s">
        <v>3438</v>
      </c>
      <c r="C2283" s="1" t="s">
        <v>105</v>
      </c>
      <c r="D2283" s="1" t="s">
        <v>55</v>
      </c>
      <c r="E2283" t="s">
        <v>38</v>
      </c>
      <c r="F2283" t="s">
        <v>3432</v>
      </c>
      <c r="G2283" t="s">
        <v>39</v>
      </c>
      <c r="H2283" t="s">
        <v>107</v>
      </c>
      <c r="I2283" t="s">
        <v>3381</v>
      </c>
      <c r="J2283" s="1">
        <v>1</v>
      </c>
      <c r="K2283" t="s">
        <v>3432</v>
      </c>
      <c r="L2283" t="s">
        <v>3433</v>
      </c>
      <c r="M2283" t="s">
        <v>3434</v>
      </c>
      <c r="N2283" s="126"/>
      <c r="Q2283" t="s">
        <v>3438</v>
      </c>
      <c r="R2283" t="s">
        <v>18985</v>
      </c>
      <c r="S2283" s="120">
        <v>0.6</v>
      </c>
      <c r="U2283"/>
    </row>
    <row r="2284" spans="1:21">
      <c r="A2284">
        <v>2283</v>
      </c>
      <c r="B2284" s="1" t="s">
        <v>3439</v>
      </c>
      <c r="C2284" s="1" t="s">
        <v>105</v>
      </c>
      <c r="D2284" s="1" t="s">
        <v>55</v>
      </c>
      <c r="E2284" t="s">
        <v>38</v>
      </c>
      <c r="F2284" t="s">
        <v>3432</v>
      </c>
      <c r="G2284" t="s">
        <v>39</v>
      </c>
      <c r="H2284" t="s">
        <v>107</v>
      </c>
      <c r="I2284" t="s">
        <v>3381</v>
      </c>
      <c r="J2284" s="1">
        <v>1</v>
      </c>
      <c r="K2284" t="s">
        <v>3432</v>
      </c>
      <c r="L2284" t="s">
        <v>3433</v>
      </c>
      <c r="M2284" t="s">
        <v>3434</v>
      </c>
      <c r="N2284" s="126"/>
      <c r="Q2284" t="s">
        <v>3439</v>
      </c>
      <c r="R2284" t="s">
        <v>18985</v>
      </c>
      <c r="S2284" s="120">
        <v>0.6</v>
      </c>
      <c r="U2284"/>
    </row>
    <row r="2285" spans="1:21">
      <c r="A2285">
        <v>2284</v>
      </c>
      <c r="B2285" s="1" t="s">
        <v>3440</v>
      </c>
      <c r="C2285" s="1" t="s">
        <v>105</v>
      </c>
      <c r="D2285" s="1" t="s">
        <v>55</v>
      </c>
      <c r="E2285" t="s">
        <v>38</v>
      </c>
      <c r="F2285" t="s">
        <v>3432</v>
      </c>
      <c r="G2285" t="s">
        <v>39</v>
      </c>
      <c r="H2285" t="s">
        <v>107</v>
      </c>
      <c r="I2285" t="s">
        <v>3381</v>
      </c>
      <c r="J2285" s="1">
        <v>1</v>
      </c>
      <c r="K2285" t="s">
        <v>3432</v>
      </c>
      <c r="L2285" t="s">
        <v>3433</v>
      </c>
      <c r="M2285" t="s">
        <v>3434</v>
      </c>
      <c r="N2285" s="126"/>
      <c r="Q2285" t="s">
        <v>3440</v>
      </c>
      <c r="R2285" t="s">
        <v>18985</v>
      </c>
      <c r="S2285" s="120">
        <v>0.6</v>
      </c>
      <c r="U2285"/>
    </row>
    <row r="2286" spans="1:21">
      <c r="A2286">
        <v>2285</v>
      </c>
      <c r="B2286" s="1" t="s">
        <v>3441</v>
      </c>
      <c r="C2286" s="1" t="s">
        <v>105</v>
      </c>
      <c r="D2286" s="1" t="s">
        <v>55</v>
      </c>
      <c r="E2286" t="s">
        <v>38</v>
      </c>
      <c r="F2286" t="s">
        <v>3432</v>
      </c>
      <c r="G2286" t="s">
        <v>39</v>
      </c>
      <c r="H2286" t="s">
        <v>107</v>
      </c>
      <c r="I2286" t="s">
        <v>3381</v>
      </c>
      <c r="J2286" s="1">
        <v>1</v>
      </c>
      <c r="K2286" t="s">
        <v>3432</v>
      </c>
      <c r="L2286" t="s">
        <v>3433</v>
      </c>
      <c r="M2286" t="s">
        <v>3434</v>
      </c>
      <c r="N2286" s="126"/>
      <c r="Q2286" t="s">
        <v>3441</v>
      </c>
      <c r="R2286" t="s">
        <v>18985</v>
      </c>
      <c r="S2286" s="120">
        <v>0.6</v>
      </c>
      <c r="U2286"/>
    </row>
    <row r="2287" spans="1:21">
      <c r="A2287">
        <v>2286</v>
      </c>
      <c r="B2287" s="1" t="s">
        <v>3442</v>
      </c>
      <c r="C2287" s="1" t="s">
        <v>105</v>
      </c>
      <c r="D2287" s="1" t="s">
        <v>55</v>
      </c>
      <c r="E2287" t="s">
        <v>38</v>
      </c>
      <c r="F2287" t="s">
        <v>3432</v>
      </c>
      <c r="G2287" t="s">
        <v>39</v>
      </c>
      <c r="H2287" t="s">
        <v>107</v>
      </c>
      <c r="I2287" t="s">
        <v>3381</v>
      </c>
      <c r="J2287" s="1">
        <v>1</v>
      </c>
      <c r="K2287" t="s">
        <v>3432</v>
      </c>
      <c r="L2287" t="s">
        <v>3433</v>
      </c>
      <c r="M2287" t="s">
        <v>3434</v>
      </c>
      <c r="N2287" s="126"/>
      <c r="Q2287" t="s">
        <v>3442</v>
      </c>
      <c r="R2287" t="s">
        <v>18985</v>
      </c>
      <c r="S2287" s="120">
        <v>0.6</v>
      </c>
      <c r="U2287"/>
    </row>
    <row r="2288" spans="1:21">
      <c r="A2288">
        <v>2287</v>
      </c>
      <c r="B2288" s="1" t="s">
        <v>3443</v>
      </c>
      <c r="C2288" s="1" t="s">
        <v>105</v>
      </c>
      <c r="D2288" s="1" t="s">
        <v>55</v>
      </c>
      <c r="E2288" t="s">
        <v>38</v>
      </c>
      <c r="F2288" t="s">
        <v>3432</v>
      </c>
      <c r="G2288" t="s">
        <v>39</v>
      </c>
      <c r="H2288" t="s">
        <v>107</v>
      </c>
      <c r="I2288" t="s">
        <v>3381</v>
      </c>
      <c r="J2288" s="1">
        <v>1</v>
      </c>
      <c r="K2288" t="s">
        <v>3432</v>
      </c>
      <c r="L2288" t="s">
        <v>3433</v>
      </c>
      <c r="M2288" t="s">
        <v>3434</v>
      </c>
      <c r="N2288" s="126"/>
      <c r="Q2288" t="s">
        <v>3443</v>
      </c>
      <c r="R2288" t="s">
        <v>18985</v>
      </c>
      <c r="S2288" s="120">
        <v>0.6</v>
      </c>
      <c r="U2288"/>
    </row>
    <row r="2289" spans="1:21">
      <c r="A2289">
        <v>2288</v>
      </c>
      <c r="B2289" s="1" t="s">
        <v>3444</v>
      </c>
      <c r="C2289" s="1" t="s">
        <v>121</v>
      </c>
      <c r="D2289" s="1" t="s">
        <v>55</v>
      </c>
      <c r="E2289" t="s">
        <v>38</v>
      </c>
      <c r="F2289" t="s">
        <v>3445</v>
      </c>
      <c r="G2289" t="s">
        <v>39</v>
      </c>
      <c r="H2289" t="s">
        <v>123</v>
      </c>
      <c r="I2289" t="s">
        <v>3381</v>
      </c>
      <c r="J2289" s="1">
        <v>1</v>
      </c>
      <c r="K2289" t="s">
        <v>3445</v>
      </c>
      <c r="L2289" t="s">
        <v>3446</v>
      </c>
      <c r="M2289" t="s">
        <v>3447</v>
      </c>
      <c r="N2289" s="126"/>
      <c r="Q2289" t="s">
        <v>3444</v>
      </c>
      <c r="R2289" t="s">
        <v>18986</v>
      </c>
      <c r="S2289" s="120">
        <v>0.6</v>
      </c>
      <c r="U2289"/>
    </row>
    <row r="2290" spans="1:21">
      <c r="A2290">
        <v>2289</v>
      </c>
      <c r="B2290" s="1" t="s">
        <v>3448</v>
      </c>
      <c r="C2290" s="1" t="s">
        <v>121</v>
      </c>
      <c r="D2290" s="1" t="s">
        <v>55</v>
      </c>
      <c r="E2290" t="s">
        <v>38</v>
      </c>
      <c r="F2290" t="s">
        <v>3445</v>
      </c>
      <c r="G2290" t="s">
        <v>39</v>
      </c>
      <c r="H2290" t="s">
        <v>123</v>
      </c>
      <c r="I2290" t="s">
        <v>3381</v>
      </c>
      <c r="J2290" s="1">
        <v>1</v>
      </c>
      <c r="K2290" t="s">
        <v>3445</v>
      </c>
      <c r="L2290" t="s">
        <v>3446</v>
      </c>
      <c r="M2290" t="s">
        <v>3447</v>
      </c>
      <c r="N2290" s="126"/>
      <c r="Q2290" t="s">
        <v>3448</v>
      </c>
      <c r="R2290" t="s">
        <v>18986</v>
      </c>
      <c r="S2290" s="120">
        <v>0.6</v>
      </c>
      <c r="U2290"/>
    </row>
    <row r="2291" spans="1:21">
      <c r="A2291">
        <v>2290</v>
      </c>
      <c r="B2291" s="1" t="s">
        <v>3449</v>
      </c>
      <c r="C2291" s="1" t="s">
        <v>121</v>
      </c>
      <c r="D2291" s="1" t="s">
        <v>55</v>
      </c>
      <c r="E2291" t="s">
        <v>38</v>
      </c>
      <c r="F2291" t="s">
        <v>3445</v>
      </c>
      <c r="G2291" t="s">
        <v>39</v>
      </c>
      <c r="H2291" t="s">
        <v>123</v>
      </c>
      <c r="I2291" t="s">
        <v>3381</v>
      </c>
      <c r="J2291" s="1">
        <v>1</v>
      </c>
      <c r="K2291" t="s">
        <v>3445</v>
      </c>
      <c r="L2291" t="s">
        <v>3446</v>
      </c>
      <c r="M2291" t="s">
        <v>3447</v>
      </c>
      <c r="N2291" s="126"/>
      <c r="Q2291" t="s">
        <v>3449</v>
      </c>
      <c r="R2291" t="s">
        <v>18986</v>
      </c>
      <c r="S2291" s="120">
        <v>0.6</v>
      </c>
      <c r="U2291"/>
    </row>
    <row r="2292" spans="1:21">
      <c r="A2292">
        <v>2291</v>
      </c>
      <c r="B2292" s="1" t="s">
        <v>3450</v>
      </c>
      <c r="C2292" s="1" t="s">
        <v>133</v>
      </c>
      <c r="D2292" s="1" t="s">
        <v>55</v>
      </c>
      <c r="E2292" t="s">
        <v>38</v>
      </c>
      <c r="F2292" t="s">
        <v>3451</v>
      </c>
      <c r="G2292" t="s">
        <v>39</v>
      </c>
      <c r="H2292" t="s">
        <v>135</v>
      </c>
      <c r="I2292" t="s">
        <v>3381</v>
      </c>
      <c r="J2292" s="1">
        <v>1</v>
      </c>
      <c r="K2292" t="s">
        <v>3451</v>
      </c>
      <c r="L2292" t="s">
        <v>3452</v>
      </c>
      <c r="M2292" t="s">
        <v>3453</v>
      </c>
      <c r="N2292" s="126"/>
      <c r="Q2292" t="s">
        <v>3450</v>
      </c>
      <c r="R2292" t="s">
        <v>18987</v>
      </c>
      <c r="S2292" s="120">
        <v>0.6</v>
      </c>
      <c r="U2292"/>
    </row>
    <row r="2293" spans="1:21">
      <c r="A2293">
        <v>2292</v>
      </c>
      <c r="B2293" s="1" t="s">
        <v>3454</v>
      </c>
      <c r="C2293" s="1" t="s">
        <v>133</v>
      </c>
      <c r="D2293" s="1" t="s">
        <v>55</v>
      </c>
      <c r="E2293" t="s">
        <v>38</v>
      </c>
      <c r="F2293" t="s">
        <v>3451</v>
      </c>
      <c r="G2293" t="s">
        <v>39</v>
      </c>
      <c r="H2293" t="s">
        <v>135</v>
      </c>
      <c r="I2293" t="s">
        <v>3381</v>
      </c>
      <c r="J2293" s="1">
        <v>1</v>
      </c>
      <c r="K2293" t="s">
        <v>3451</v>
      </c>
      <c r="L2293" t="s">
        <v>3452</v>
      </c>
      <c r="M2293" t="s">
        <v>3453</v>
      </c>
      <c r="N2293" s="126"/>
      <c r="Q2293" t="s">
        <v>3454</v>
      </c>
      <c r="R2293" t="s">
        <v>18987</v>
      </c>
      <c r="S2293" s="120">
        <v>0.6</v>
      </c>
      <c r="U2293"/>
    </row>
    <row r="2294" spans="1:21">
      <c r="A2294">
        <v>2293</v>
      </c>
      <c r="B2294" s="1" t="s">
        <v>3455</v>
      </c>
      <c r="C2294" s="1" t="s">
        <v>133</v>
      </c>
      <c r="D2294" s="1" t="s">
        <v>55</v>
      </c>
      <c r="E2294" t="s">
        <v>38</v>
      </c>
      <c r="F2294" t="s">
        <v>3451</v>
      </c>
      <c r="G2294" t="s">
        <v>39</v>
      </c>
      <c r="H2294" t="s">
        <v>135</v>
      </c>
      <c r="I2294" t="s">
        <v>3381</v>
      </c>
      <c r="J2294" s="1">
        <v>1</v>
      </c>
      <c r="K2294" t="s">
        <v>3451</v>
      </c>
      <c r="L2294" t="s">
        <v>3452</v>
      </c>
      <c r="M2294" t="s">
        <v>3453</v>
      </c>
      <c r="N2294" s="126"/>
      <c r="Q2294" t="s">
        <v>3455</v>
      </c>
      <c r="R2294" t="s">
        <v>18987</v>
      </c>
      <c r="S2294" s="120">
        <v>0.6</v>
      </c>
      <c r="U2294"/>
    </row>
    <row r="2295" spans="1:21">
      <c r="A2295">
        <v>2294</v>
      </c>
      <c r="B2295" s="1" t="s">
        <v>3456</v>
      </c>
      <c r="C2295" s="1" t="s">
        <v>133</v>
      </c>
      <c r="D2295" s="1" t="s">
        <v>55</v>
      </c>
      <c r="E2295" t="s">
        <v>38</v>
      </c>
      <c r="F2295" t="s">
        <v>3451</v>
      </c>
      <c r="G2295" t="s">
        <v>39</v>
      </c>
      <c r="H2295" t="s">
        <v>135</v>
      </c>
      <c r="I2295" t="s">
        <v>3381</v>
      </c>
      <c r="J2295" s="1">
        <v>1</v>
      </c>
      <c r="K2295" t="s">
        <v>3451</v>
      </c>
      <c r="L2295" t="s">
        <v>3452</v>
      </c>
      <c r="M2295" t="s">
        <v>3453</v>
      </c>
      <c r="N2295" s="126"/>
      <c r="Q2295" t="s">
        <v>3456</v>
      </c>
      <c r="R2295" t="s">
        <v>18987</v>
      </c>
      <c r="S2295" s="120">
        <v>0.6</v>
      </c>
      <c r="U2295"/>
    </row>
    <row r="2296" spans="1:21">
      <c r="A2296">
        <v>2295</v>
      </c>
      <c r="B2296" s="1" t="s">
        <v>3457</v>
      </c>
      <c r="C2296" s="1" t="s">
        <v>133</v>
      </c>
      <c r="D2296" s="1" t="s">
        <v>55</v>
      </c>
      <c r="E2296" t="s">
        <v>38</v>
      </c>
      <c r="F2296" t="s">
        <v>3451</v>
      </c>
      <c r="G2296" t="s">
        <v>39</v>
      </c>
      <c r="H2296" t="s">
        <v>135</v>
      </c>
      <c r="I2296" t="s">
        <v>3381</v>
      </c>
      <c r="J2296" s="1">
        <v>1</v>
      </c>
      <c r="K2296" t="s">
        <v>3451</v>
      </c>
      <c r="L2296" t="s">
        <v>3452</v>
      </c>
      <c r="M2296" t="s">
        <v>3453</v>
      </c>
      <c r="N2296" s="126"/>
      <c r="Q2296" t="s">
        <v>3457</v>
      </c>
      <c r="R2296" t="s">
        <v>18987</v>
      </c>
      <c r="S2296" s="120">
        <v>0.6</v>
      </c>
      <c r="U2296"/>
    </row>
    <row r="2297" spans="1:21">
      <c r="A2297">
        <v>2296</v>
      </c>
      <c r="B2297" s="1" t="s">
        <v>3458</v>
      </c>
      <c r="C2297" s="1" t="s">
        <v>133</v>
      </c>
      <c r="D2297" s="1" t="s">
        <v>55</v>
      </c>
      <c r="E2297" t="s">
        <v>38</v>
      </c>
      <c r="F2297" t="s">
        <v>3451</v>
      </c>
      <c r="G2297" t="s">
        <v>39</v>
      </c>
      <c r="H2297" t="s">
        <v>135</v>
      </c>
      <c r="I2297" t="s">
        <v>3381</v>
      </c>
      <c r="J2297" s="1">
        <v>1</v>
      </c>
      <c r="K2297" t="s">
        <v>3451</v>
      </c>
      <c r="L2297" t="s">
        <v>3452</v>
      </c>
      <c r="M2297" t="s">
        <v>3453</v>
      </c>
      <c r="N2297" s="126"/>
      <c r="Q2297" t="s">
        <v>3458</v>
      </c>
      <c r="R2297" t="s">
        <v>18987</v>
      </c>
      <c r="S2297" s="120">
        <v>0.6</v>
      </c>
      <c r="U2297"/>
    </row>
    <row r="2298" spans="1:21">
      <c r="A2298">
        <v>2297</v>
      </c>
      <c r="B2298" s="1" t="s">
        <v>3459</v>
      </c>
      <c r="C2298" s="1" t="s">
        <v>133</v>
      </c>
      <c r="D2298" s="1" t="s">
        <v>55</v>
      </c>
      <c r="E2298" t="s">
        <v>38</v>
      </c>
      <c r="F2298" t="s">
        <v>3451</v>
      </c>
      <c r="G2298" t="s">
        <v>39</v>
      </c>
      <c r="H2298" t="s">
        <v>135</v>
      </c>
      <c r="I2298" t="s">
        <v>3381</v>
      </c>
      <c r="J2298" s="1">
        <v>1</v>
      </c>
      <c r="K2298" t="s">
        <v>3451</v>
      </c>
      <c r="L2298" t="s">
        <v>3452</v>
      </c>
      <c r="M2298" t="s">
        <v>3453</v>
      </c>
      <c r="N2298" s="126"/>
      <c r="Q2298" t="s">
        <v>3459</v>
      </c>
      <c r="R2298" t="s">
        <v>18987</v>
      </c>
      <c r="S2298" s="120">
        <v>0.6</v>
      </c>
      <c r="U2298"/>
    </row>
    <row r="2299" spans="1:21">
      <c r="A2299">
        <v>2298</v>
      </c>
      <c r="B2299" s="1" t="s">
        <v>3460</v>
      </c>
      <c r="C2299" s="1" t="s">
        <v>47</v>
      </c>
      <c r="D2299" s="1" t="s">
        <v>55</v>
      </c>
      <c r="E2299" t="s">
        <v>38</v>
      </c>
      <c r="F2299" t="s">
        <v>3461</v>
      </c>
      <c r="G2299" t="s">
        <v>39</v>
      </c>
      <c r="H2299" t="s">
        <v>49</v>
      </c>
      <c r="I2299" t="s">
        <v>3381</v>
      </c>
      <c r="J2299" s="1">
        <v>1</v>
      </c>
      <c r="K2299" t="s">
        <v>3462</v>
      </c>
      <c r="L2299" t="s">
        <v>3463</v>
      </c>
      <c r="M2299" t="s">
        <v>3464</v>
      </c>
      <c r="N2299" s="126">
        <v>0.01</v>
      </c>
      <c r="Q2299" t="s">
        <v>3460</v>
      </c>
      <c r="R2299" t="s">
        <v>18988</v>
      </c>
      <c r="S2299" s="120">
        <v>0.6</v>
      </c>
      <c r="U2299"/>
    </row>
    <row r="2300" spans="1:21">
      <c r="A2300">
        <v>2299</v>
      </c>
      <c r="B2300" s="1" t="s">
        <v>3465</v>
      </c>
      <c r="C2300" s="1" t="s">
        <v>47</v>
      </c>
      <c r="D2300" s="1" t="s">
        <v>55</v>
      </c>
      <c r="E2300" t="s">
        <v>38</v>
      </c>
      <c r="F2300" t="s">
        <v>3461</v>
      </c>
      <c r="G2300" t="s">
        <v>39</v>
      </c>
      <c r="H2300" t="s">
        <v>49</v>
      </c>
      <c r="I2300" t="s">
        <v>3381</v>
      </c>
      <c r="J2300" s="1">
        <v>1</v>
      </c>
      <c r="K2300" t="s">
        <v>3462</v>
      </c>
      <c r="L2300" t="s">
        <v>3463</v>
      </c>
      <c r="M2300" t="s">
        <v>3464</v>
      </c>
      <c r="N2300" s="126"/>
      <c r="Q2300" t="s">
        <v>3465</v>
      </c>
      <c r="R2300" t="s">
        <v>18988</v>
      </c>
      <c r="S2300" s="120">
        <v>0.6</v>
      </c>
      <c r="U2300"/>
    </row>
    <row r="2301" spans="1:21">
      <c r="A2301">
        <v>2300</v>
      </c>
      <c r="B2301" s="1" t="s">
        <v>3466</v>
      </c>
      <c r="C2301" s="1" t="s">
        <v>47</v>
      </c>
      <c r="D2301" s="1" t="s">
        <v>55</v>
      </c>
      <c r="E2301" t="s">
        <v>38</v>
      </c>
      <c r="F2301" t="s">
        <v>3461</v>
      </c>
      <c r="G2301" t="s">
        <v>39</v>
      </c>
      <c r="H2301" t="s">
        <v>49</v>
      </c>
      <c r="I2301" t="s">
        <v>3381</v>
      </c>
      <c r="J2301" s="1">
        <v>1</v>
      </c>
      <c r="K2301" t="s">
        <v>3462</v>
      </c>
      <c r="L2301" t="s">
        <v>3463</v>
      </c>
      <c r="M2301" t="s">
        <v>3464</v>
      </c>
      <c r="N2301" s="126"/>
      <c r="Q2301" t="s">
        <v>3466</v>
      </c>
      <c r="R2301" t="s">
        <v>18988</v>
      </c>
      <c r="S2301" s="120">
        <v>0.6</v>
      </c>
      <c r="U2301"/>
    </row>
    <row r="2302" spans="1:21">
      <c r="A2302">
        <v>2301</v>
      </c>
      <c r="B2302" s="1" t="s">
        <v>3467</v>
      </c>
      <c r="C2302" s="1" t="s">
        <v>47</v>
      </c>
      <c r="D2302" s="1" t="s">
        <v>55</v>
      </c>
      <c r="E2302" t="s">
        <v>38</v>
      </c>
      <c r="F2302" t="s">
        <v>3461</v>
      </c>
      <c r="G2302" t="s">
        <v>39</v>
      </c>
      <c r="H2302" t="s">
        <v>49</v>
      </c>
      <c r="I2302" t="s">
        <v>3381</v>
      </c>
      <c r="J2302" s="1">
        <v>1</v>
      </c>
      <c r="K2302" t="s">
        <v>3462</v>
      </c>
      <c r="L2302" t="s">
        <v>3463</v>
      </c>
      <c r="M2302" t="s">
        <v>3464</v>
      </c>
      <c r="N2302" s="126"/>
      <c r="Q2302" t="s">
        <v>3467</v>
      </c>
      <c r="R2302" t="s">
        <v>18988</v>
      </c>
      <c r="S2302" s="120">
        <v>0.6</v>
      </c>
      <c r="U2302"/>
    </row>
    <row r="2303" spans="1:21">
      <c r="A2303">
        <v>2302</v>
      </c>
      <c r="B2303" s="1" t="s">
        <v>3468</v>
      </c>
      <c r="C2303" s="1" t="s">
        <v>47</v>
      </c>
      <c r="D2303" s="1" t="s">
        <v>55</v>
      </c>
      <c r="E2303" t="s">
        <v>38</v>
      </c>
      <c r="F2303" t="s">
        <v>3461</v>
      </c>
      <c r="G2303" t="s">
        <v>39</v>
      </c>
      <c r="H2303" t="s">
        <v>49</v>
      </c>
      <c r="I2303" t="s">
        <v>3381</v>
      </c>
      <c r="J2303" s="1">
        <v>1</v>
      </c>
      <c r="K2303" t="s">
        <v>3462</v>
      </c>
      <c r="L2303" t="s">
        <v>3463</v>
      </c>
      <c r="M2303" t="s">
        <v>3464</v>
      </c>
      <c r="N2303" s="126"/>
      <c r="Q2303" t="s">
        <v>3468</v>
      </c>
      <c r="R2303" t="s">
        <v>18988</v>
      </c>
      <c r="S2303" s="120">
        <v>0.6</v>
      </c>
      <c r="U2303"/>
    </row>
    <row r="2304" spans="1:21">
      <c r="A2304">
        <v>2303</v>
      </c>
      <c r="B2304" s="1" t="s">
        <v>3469</v>
      </c>
      <c r="C2304" s="1" t="s">
        <v>47</v>
      </c>
      <c r="D2304" s="1" t="s">
        <v>55</v>
      </c>
      <c r="E2304" t="s">
        <v>38</v>
      </c>
      <c r="F2304" t="s">
        <v>3461</v>
      </c>
      <c r="G2304" t="s">
        <v>39</v>
      </c>
      <c r="H2304" t="s">
        <v>49</v>
      </c>
      <c r="I2304" t="s">
        <v>3381</v>
      </c>
      <c r="J2304" s="1">
        <v>1</v>
      </c>
      <c r="K2304" t="s">
        <v>3462</v>
      </c>
      <c r="L2304" t="s">
        <v>3463</v>
      </c>
      <c r="M2304" t="s">
        <v>3464</v>
      </c>
      <c r="N2304" s="126"/>
      <c r="Q2304" t="s">
        <v>3469</v>
      </c>
      <c r="R2304" t="s">
        <v>18988</v>
      </c>
      <c r="S2304" s="120">
        <v>0.6</v>
      </c>
      <c r="U2304"/>
    </row>
    <row r="2305" spans="1:21">
      <c r="A2305">
        <v>2304</v>
      </c>
      <c r="B2305" s="1" t="s">
        <v>3470</v>
      </c>
      <c r="C2305" s="1" t="s">
        <v>47</v>
      </c>
      <c r="D2305" s="1" t="s">
        <v>55</v>
      </c>
      <c r="E2305" t="s">
        <v>38</v>
      </c>
      <c r="F2305" t="s">
        <v>3461</v>
      </c>
      <c r="G2305" t="s">
        <v>39</v>
      </c>
      <c r="H2305" t="s">
        <v>49</v>
      </c>
      <c r="I2305" t="s">
        <v>3381</v>
      </c>
      <c r="J2305" s="1">
        <v>1</v>
      </c>
      <c r="K2305" t="s">
        <v>3462</v>
      </c>
      <c r="L2305" t="s">
        <v>3463</v>
      </c>
      <c r="M2305" t="s">
        <v>3464</v>
      </c>
      <c r="N2305" s="126">
        <v>0.01</v>
      </c>
      <c r="Q2305" t="s">
        <v>3470</v>
      </c>
      <c r="R2305" t="s">
        <v>18988</v>
      </c>
      <c r="S2305" s="120">
        <v>0.6</v>
      </c>
      <c r="U2305"/>
    </row>
    <row r="2306" spans="1:21">
      <c r="A2306">
        <v>2305</v>
      </c>
      <c r="B2306" s="1" t="s">
        <v>3471</v>
      </c>
      <c r="C2306" s="1" t="s">
        <v>47</v>
      </c>
      <c r="D2306" s="1" t="s">
        <v>55</v>
      </c>
      <c r="E2306" t="s">
        <v>38</v>
      </c>
      <c r="F2306" t="s">
        <v>3461</v>
      </c>
      <c r="G2306" t="s">
        <v>39</v>
      </c>
      <c r="H2306" t="s">
        <v>49</v>
      </c>
      <c r="I2306" t="s">
        <v>3381</v>
      </c>
      <c r="J2306" s="1">
        <v>1</v>
      </c>
      <c r="K2306" t="s">
        <v>3462</v>
      </c>
      <c r="L2306" t="s">
        <v>3463</v>
      </c>
      <c r="M2306" t="s">
        <v>3464</v>
      </c>
      <c r="N2306" s="126"/>
      <c r="Q2306" t="s">
        <v>3471</v>
      </c>
      <c r="R2306" t="s">
        <v>18988</v>
      </c>
      <c r="S2306" s="120">
        <v>0.6</v>
      </c>
      <c r="U2306"/>
    </row>
    <row r="2307" spans="1:21">
      <c r="A2307">
        <v>2306</v>
      </c>
      <c r="B2307" s="1" t="s">
        <v>3472</v>
      </c>
      <c r="C2307" s="1" t="s">
        <v>47</v>
      </c>
      <c r="D2307" s="1" t="s">
        <v>55</v>
      </c>
      <c r="E2307" t="s">
        <v>38</v>
      </c>
      <c r="F2307" t="s">
        <v>3461</v>
      </c>
      <c r="G2307" t="s">
        <v>39</v>
      </c>
      <c r="H2307" t="s">
        <v>49</v>
      </c>
      <c r="I2307" t="s">
        <v>3381</v>
      </c>
      <c r="J2307" s="1">
        <v>1</v>
      </c>
      <c r="K2307" t="s">
        <v>3462</v>
      </c>
      <c r="L2307" t="s">
        <v>3463</v>
      </c>
      <c r="M2307" t="s">
        <v>3464</v>
      </c>
      <c r="N2307" s="126"/>
      <c r="Q2307" t="s">
        <v>3472</v>
      </c>
      <c r="R2307" t="s">
        <v>18988</v>
      </c>
      <c r="S2307" s="120">
        <v>0.6</v>
      </c>
      <c r="U2307"/>
    </row>
    <row r="2308" spans="1:21">
      <c r="A2308">
        <v>2307</v>
      </c>
      <c r="B2308" s="1" t="s">
        <v>3473</v>
      </c>
      <c r="C2308" s="1" t="s">
        <v>47</v>
      </c>
      <c r="D2308" s="1" t="s">
        <v>55</v>
      </c>
      <c r="E2308" t="s">
        <v>38</v>
      </c>
      <c r="F2308" t="s">
        <v>3461</v>
      </c>
      <c r="G2308" t="s">
        <v>39</v>
      </c>
      <c r="H2308" t="s">
        <v>49</v>
      </c>
      <c r="I2308" t="s">
        <v>3381</v>
      </c>
      <c r="J2308" s="1">
        <v>1</v>
      </c>
      <c r="K2308" t="s">
        <v>3462</v>
      </c>
      <c r="L2308" t="s">
        <v>3463</v>
      </c>
      <c r="M2308" t="s">
        <v>3464</v>
      </c>
      <c r="N2308" s="126"/>
      <c r="Q2308" t="s">
        <v>3473</v>
      </c>
      <c r="R2308" t="s">
        <v>18988</v>
      </c>
      <c r="S2308" s="120">
        <v>0.6</v>
      </c>
      <c r="U2308"/>
    </row>
    <row r="2309" spans="1:21">
      <c r="A2309">
        <v>2308</v>
      </c>
      <c r="B2309" s="1" t="s">
        <v>3474</v>
      </c>
      <c r="C2309" s="1" t="s">
        <v>47</v>
      </c>
      <c r="D2309" s="1" t="s">
        <v>55</v>
      </c>
      <c r="E2309" t="s">
        <v>38</v>
      </c>
      <c r="F2309" t="s">
        <v>3461</v>
      </c>
      <c r="G2309" t="s">
        <v>39</v>
      </c>
      <c r="H2309" t="s">
        <v>49</v>
      </c>
      <c r="I2309" t="s">
        <v>3381</v>
      </c>
      <c r="J2309" s="1">
        <v>1</v>
      </c>
      <c r="K2309" t="s">
        <v>3462</v>
      </c>
      <c r="L2309" t="s">
        <v>3463</v>
      </c>
      <c r="M2309" t="s">
        <v>3464</v>
      </c>
      <c r="N2309" s="126"/>
      <c r="Q2309" t="s">
        <v>3474</v>
      </c>
      <c r="R2309" t="s">
        <v>18988</v>
      </c>
      <c r="S2309" s="120">
        <v>0.6</v>
      </c>
      <c r="U2309"/>
    </row>
    <row r="2310" spans="1:21">
      <c r="A2310">
        <v>2309</v>
      </c>
      <c r="B2310" s="1" t="s">
        <v>3475</v>
      </c>
      <c r="C2310" s="1" t="s">
        <v>47</v>
      </c>
      <c r="D2310" s="1" t="s">
        <v>55</v>
      </c>
      <c r="E2310" t="s">
        <v>38</v>
      </c>
      <c r="F2310" t="s">
        <v>3461</v>
      </c>
      <c r="G2310" t="s">
        <v>39</v>
      </c>
      <c r="H2310" t="s">
        <v>49</v>
      </c>
      <c r="I2310" t="s">
        <v>3381</v>
      </c>
      <c r="J2310" s="1">
        <v>1</v>
      </c>
      <c r="K2310" t="s">
        <v>3462</v>
      </c>
      <c r="L2310" t="s">
        <v>3463</v>
      </c>
      <c r="M2310" t="s">
        <v>3464</v>
      </c>
      <c r="N2310" s="126">
        <v>0.01</v>
      </c>
      <c r="Q2310" t="s">
        <v>3475</v>
      </c>
      <c r="R2310" t="s">
        <v>18988</v>
      </c>
      <c r="S2310" s="120">
        <v>0.6</v>
      </c>
      <c r="U2310"/>
    </row>
    <row r="2311" spans="1:21">
      <c r="A2311">
        <v>2310</v>
      </c>
      <c r="B2311" s="1" t="s">
        <v>3476</v>
      </c>
      <c r="C2311" s="1" t="s">
        <v>47</v>
      </c>
      <c r="D2311" s="1" t="s">
        <v>55</v>
      </c>
      <c r="E2311" t="s">
        <v>38</v>
      </c>
      <c r="F2311" t="s">
        <v>3461</v>
      </c>
      <c r="G2311" t="s">
        <v>39</v>
      </c>
      <c r="H2311" t="s">
        <v>49</v>
      </c>
      <c r="I2311" t="s">
        <v>3381</v>
      </c>
      <c r="J2311" s="1">
        <v>1</v>
      </c>
      <c r="K2311" t="s">
        <v>3462</v>
      </c>
      <c r="L2311" t="s">
        <v>3463</v>
      </c>
      <c r="M2311" t="s">
        <v>3464</v>
      </c>
      <c r="N2311" s="126">
        <v>0.01</v>
      </c>
      <c r="Q2311" t="s">
        <v>3476</v>
      </c>
      <c r="R2311" t="s">
        <v>18988</v>
      </c>
      <c r="S2311" s="120">
        <v>0.6</v>
      </c>
      <c r="U2311"/>
    </row>
    <row r="2312" spans="1:21">
      <c r="A2312">
        <v>2311</v>
      </c>
      <c r="B2312" s="1" t="s">
        <v>3477</v>
      </c>
      <c r="C2312" s="1" t="s">
        <v>47</v>
      </c>
      <c r="D2312" s="1" t="s">
        <v>55</v>
      </c>
      <c r="E2312" t="s">
        <v>38</v>
      </c>
      <c r="F2312" t="s">
        <v>3461</v>
      </c>
      <c r="G2312" t="s">
        <v>39</v>
      </c>
      <c r="H2312" t="s">
        <v>49</v>
      </c>
      <c r="I2312" t="s">
        <v>3381</v>
      </c>
      <c r="J2312" s="1">
        <v>1</v>
      </c>
      <c r="K2312" t="s">
        <v>3462</v>
      </c>
      <c r="L2312" t="s">
        <v>3463</v>
      </c>
      <c r="M2312" t="s">
        <v>3464</v>
      </c>
      <c r="N2312" s="126"/>
      <c r="Q2312" t="s">
        <v>3477</v>
      </c>
      <c r="R2312" t="s">
        <v>18988</v>
      </c>
      <c r="S2312" s="120">
        <v>0.6</v>
      </c>
      <c r="U2312"/>
    </row>
    <row r="2313" spans="1:21">
      <c r="A2313">
        <v>2312</v>
      </c>
      <c r="B2313" s="1" t="s">
        <v>3478</v>
      </c>
      <c r="C2313" s="1" t="s">
        <v>47</v>
      </c>
      <c r="D2313" s="1" t="s">
        <v>55</v>
      </c>
      <c r="E2313" t="s">
        <v>38</v>
      </c>
      <c r="F2313" t="s">
        <v>3461</v>
      </c>
      <c r="G2313" t="s">
        <v>39</v>
      </c>
      <c r="H2313" t="s">
        <v>49</v>
      </c>
      <c r="I2313" t="s">
        <v>3381</v>
      </c>
      <c r="J2313" s="1">
        <v>1</v>
      </c>
      <c r="K2313" t="s">
        <v>3462</v>
      </c>
      <c r="L2313" t="s">
        <v>3463</v>
      </c>
      <c r="M2313" t="s">
        <v>3464</v>
      </c>
      <c r="N2313" s="126"/>
      <c r="Q2313" t="s">
        <v>3478</v>
      </c>
      <c r="R2313" t="s">
        <v>18988</v>
      </c>
      <c r="S2313" s="120">
        <v>0.6</v>
      </c>
      <c r="U2313"/>
    </row>
    <row r="2314" spans="1:21">
      <c r="A2314">
        <v>2313</v>
      </c>
      <c r="B2314" s="1" t="s">
        <v>3479</v>
      </c>
      <c r="C2314" s="1" t="s">
        <v>47</v>
      </c>
      <c r="D2314" s="1" t="s">
        <v>55</v>
      </c>
      <c r="E2314" t="s">
        <v>38</v>
      </c>
      <c r="F2314" t="s">
        <v>3461</v>
      </c>
      <c r="G2314" t="s">
        <v>39</v>
      </c>
      <c r="H2314" t="s">
        <v>49</v>
      </c>
      <c r="I2314" t="s">
        <v>3381</v>
      </c>
      <c r="J2314" s="1">
        <v>1</v>
      </c>
      <c r="K2314" t="s">
        <v>3462</v>
      </c>
      <c r="L2314" t="s">
        <v>3463</v>
      </c>
      <c r="M2314" t="s">
        <v>3464</v>
      </c>
      <c r="N2314" s="126"/>
      <c r="Q2314" t="s">
        <v>3479</v>
      </c>
      <c r="R2314" t="s">
        <v>18988</v>
      </c>
      <c r="S2314" s="120">
        <v>0.6</v>
      </c>
      <c r="U2314"/>
    </row>
    <row r="2315" spans="1:21">
      <c r="A2315">
        <v>2314</v>
      </c>
      <c r="B2315" s="1" t="s">
        <v>3480</v>
      </c>
      <c r="C2315" s="1" t="s">
        <v>47</v>
      </c>
      <c r="D2315" s="1" t="s">
        <v>55</v>
      </c>
      <c r="E2315" t="s">
        <v>38</v>
      </c>
      <c r="F2315" t="s">
        <v>3461</v>
      </c>
      <c r="G2315" t="s">
        <v>39</v>
      </c>
      <c r="H2315" t="s">
        <v>49</v>
      </c>
      <c r="I2315" t="s">
        <v>3381</v>
      </c>
      <c r="J2315" s="1">
        <v>1</v>
      </c>
      <c r="K2315" t="s">
        <v>3462</v>
      </c>
      <c r="L2315" t="s">
        <v>3463</v>
      </c>
      <c r="M2315" t="s">
        <v>3464</v>
      </c>
      <c r="N2315" s="126"/>
      <c r="Q2315" t="s">
        <v>3480</v>
      </c>
      <c r="R2315" t="s">
        <v>18988</v>
      </c>
      <c r="S2315" s="120">
        <v>0.6</v>
      </c>
      <c r="U2315"/>
    </row>
    <row r="2316" spans="1:21">
      <c r="A2316">
        <v>2315</v>
      </c>
      <c r="B2316" s="1" t="s">
        <v>3481</v>
      </c>
      <c r="C2316" s="1" t="s">
        <v>47</v>
      </c>
      <c r="D2316" s="1" t="s">
        <v>55</v>
      </c>
      <c r="E2316" t="s">
        <v>38</v>
      </c>
      <c r="F2316" t="s">
        <v>3461</v>
      </c>
      <c r="G2316" t="s">
        <v>39</v>
      </c>
      <c r="H2316" t="s">
        <v>49</v>
      </c>
      <c r="I2316" t="s">
        <v>3381</v>
      </c>
      <c r="J2316" s="1">
        <v>1</v>
      </c>
      <c r="K2316" t="s">
        <v>3462</v>
      </c>
      <c r="L2316" t="s">
        <v>3463</v>
      </c>
      <c r="M2316" t="s">
        <v>3464</v>
      </c>
      <c r="N2316" s="126"/>
      <c r="Q2316" t="s">
        <v>3481</v>
      </c>
      <c r="R2316" t="s">
        <v>18988</v>
      </c>
      <c r="S2316" s="120">
        <v>0.6</v>
      </c>
      <c r="U2316"/>
    </row>
    <row r="2317" spans="1:21">
      <c r="A2317">
        <v>2316</v>
      </c>
      <c r="B2317" s="1" t="s">
        <v>3482</v>
      </c>
      <c r="C2317" s="1" t="s">
        <v>47</v>
      </c>
      <c r="D2317" s="1" t="s">
        <v>55</v>
      </c>
      <c r="E2317" t="s">
        <v>38</v>
      </c>
      <c r="F2317" t="s">
        <v>3461</v>
      </c>
      <c r="G2317" t="s">
        <v>39</v>
      </c>
      <c r="H2317" t="s">
        <v>49</v>
      </c>
      <c r="I2317" t="s">
        <v>3381</v>
      </c>
      <c r="J2317" s="1">
        <v>1</v>
      </c>
      <c r="K2317" t="s">
        <v>3462</v>
      </c>
      <c r="L2317" t="s">
        <v>3463</v>
      </c>
      <c r="M2317" t="s">
        <v>3464</v>
      </c>
      <c r="N2317" s="126"/>
      <c r="Q2317" t="s">
        <v>3482</v>
      </c>
      <c r="R2317" t="s">
        <v>18988</v>
      </c>
      <c r="S2317" s="120">
        <v>0.6</v>
      </c>
      <c r="U2317"/>
    </row>
    <row r="2318" spans="1:21">
      <c r="A2318">
        <v>2317</v>
      </c>
      <c r="B2318" s="1" t="s">
        <v>3483</v>
      </c>
      <c r="C2318" s="1" t="s">
        <v>47</v>
      </c>
      <c r="D2318" s="1" t="s">
        <v>55</v>
      </c>
      <c r="E2318" t="s">
        <v>38</v>
      </c>
      <c r="F2318" t="s">
        <v>3461</v>
      </c>
      <c r="G2318" t="s">
        <v>39</v>
      </c>
      <c r="H2318" t="s">
        <v>49</v>
      </c>
      <c r="I2318" t="s">
        <v>3381</v>
      </c>
      <c r="J2318" s="1">
        <v>1</v>
      </c>
      <c r="K2318" t="s">
        <v>3462</v>
      </c>
      <c r="L2318" t="s">
        <v>3463</v>
      </c>
      <c r="M2318" t="s">
        <v>3464</v>
      </c>
      <c r="N2318" s="126"/>
      <c r="Q2318" t="s">
        <v>3483</v>
      </c>
      <c r="R2318" t="s">
        <v>18988</v>
      </c>
      <c r="S2318" s="120">
        <v>0.6</v>
      </c>
      <c r="U2318"/>
    </row>
    <row r="2319" spans="1:21">
      <c r="A2319">
        <v>2318</v>
      </c>
      <c r="B2319" s="1" t="s">
        <v>3484</v>
      </c>
      <c r="C2319" s="1" t="s">
        <v>47</v>
      </c>
      <c r="D2319" s="1" t="s">
        <v>55</v>
      </c>
      <c r="E2319" t="s">
        <v>38</v>
      </c>
      <c r="F2319" t="s">
        <v>3461</v>
      </c>
      <c r="G2319" t="s">
        <v>39</v>
      </c>
      <c r="H2319" t="s">
        <v>49</v>
      </c>
      <c r="I2319" t="s">
        <v>3381</v>
      </c>
      <c r="J2319" s="1">
        <v>1</v>
      </c>
      <c r="K2319" t="s">
        <v>3462</v>
      </c>
      <c r="L2319" t="s">
        <v>3463</v>
      </c>
      <c r="M2319" t="s">
        <v>3464</v>
      </c>
      <c r="N2319" s="126"/>
      <c r="Q2319" t="s">
        <v>3484</v>
      </c>
      <c r="R2319" t="s">
        <v>18988</v>
      </c>
      <c r="S2319" s="120">
        <v>0.6</v>
      </c>
      <c r="U2319"/>
    </row>
    <row r="2320" spans="1:21">
      <c r="A2320">
        <v>2319</v>
      </c>
      <c r="B2320" s="1" t="s">
        <v>3485</v>
      </c>
      <c r="C2320" s="1" t="s">
        <v>47</v>
      </c>
      <c r="D2320" s="1" t="s">
        <v>55</v>
      </c>
      <c r="E2320" t="s">
        <v>38</v>
      </c>
      <c r="F2320" t="s">
        <v>3461</v>
      </c>
      <c r="G2320" t="s">
        <v>39</v>
      </c>
      <c r="H2320" t="s">
        <v>49</v>
      </c>
      <c r="I2320" t="s">
        <v>3381</v>
      </c>
      <c r="J2320" s="1">
        <v>1</v>
      </c>
      <c r="K2320" t="s">
        <v>3462</v>
      </c>
      <c r="L2320" t="s">
        <v>3463</v>
      </c>
      <c r="M2320" t="s">
        <v>3464</v>
      </c>
      <c r="N2320" s="126"/>
      <c r="Q2320" t="s">
        <v>3485</v>
      </c>
      <c r="R2320" t="s">
        <v>18988</v>
      </c>
      <c r="S2320" s="120">
        <v>0.6</v>
      </c>
      <c r="U2320"/>
    </row>
    <row r="2321" spans="1:21">
      <c r="A2321">
        <v>2320</v>
      </c>
      <c r="B2321" s="1" t="s">
        <v>3486</v>
      </c>
      <c r="C2321" s="1" t="s">
        <v>47</v>
      </c>
      <c r="D2321" s="1" t="s">
        <v>55</v>
      </c>
      <c r="E2321" t="s">
        <v>38</v>
      </c>
      <c r="F2321" t="s">
        <v>3461</v>
      </c>
      <c r="G2321" t="s">
        <v>39</v>
      </c>
      <c r="H2321" t="s">
        <v>49</v>
      </c>
      <c r="I2321" t="s">
        <v>3381</v>
      </c>
      <c r="J2321" s="1">
        <v>1</v>
      </c>
      <c r="K2321" t="s">
        <v>3462</v>
      </c>
      <c r="L2321" t="s">
        <v>3463</v>
      </c>
      <c r="M2321" t="s">
        <v>3464</v>
      </c>
      <c r="N2321" s="126"/>
      <c r="Q2321" t="s">
        <v>3486</v>
      </c>
      <c r="R2321" t="s">
        <v>18988</v>
      </c>
      <c r="S2321" s="120">
        <v>0.6</v>
      </c>
      <c r="U2321"/>
    </row>
    <row r="2322" spans="1:21">
      <c r="A2322">
        <v>2321</v>
      </c>
      <c r="B2322" s="1" t="s">
        <v>3487</v>
      </c>
      <c r="C2322" s="1" t="s">
        <v>47</v>
      </c>
      <c r="D2322" s="1" t="s">
        <v>55</v>
      </c>
      <c r="E2322" t="s">
        <v>38</v>
      </c>
      <c r="F2322" t="s">
        <v>3461</v>
      </c>
      <c r="G2322" t="s">
        <v>39</v>
      </c>
      <c r="H2322" t="s">
        <v>49</v>
      </c>
      <c r="I2322" t="s">
        <v>3381</v>
      </c>
      <c r="J2322" s="1">
        <v>1</v>
      </c>
      <c r="K2322" t="s">
        <v>3462</v>
      </c>
      <c r="L2322" t="s">
        <v>3463</v>
      </c>
      <c r="M2322" t="s">
        <v>3464</v>
      </c>
      <c r="N2322" s="126"/>
      <c r="Q2322" t="s">
        <v>3487</v>
      </c>
      <c r="R2322" t="s">
        <v>18988</v>
      </c>
      <c r="S2322" s="120">
        <v>0.6</v>
      </c>
      <c r="U2322"/>
    </row>
    <row r="2323" spans="1:21">
      <c r="A2323">
        <v>2322</v>
      </c>
      <c r="B2323" s="1" t="s">
        <v>3488</v>
      </c>
      <c r="C2323" s="1" t="s">
        <v>47</v>
      </c>
      <c r="D2323" s="1" t="s">
        <v>55</v>
      </c>
      <c r="E2323" t="s">
        <v>38</v>
      </c>
      <c r="F2323" t="s">
        <v>3461</v>
      </c>
      <c r="G2323" t="s">
        <v>39</v>
      </c>
      <c r="H2323" t="s">
        <v>49</v>
      </c>
      <c r="I2323" t="s">
        <v>3381</v>
      </c>
      <c r="J2323" s="1">
        <v>1</v>
      </c>
      <c r="K2323" t="s">
        <v>3462</v>
      </c>
      <c r="L2323" t="s">
        <v>3463</v>
      </c>
      <c r="M2323" t="s">
        <v>3464</v>
      </c>
      <c r="N2323" s="126">
        <v>0.01</v>
      </c>
      <c r="Q2323" t="s">
        <v>3488</v>
      </c>
      <c r="R2323" t="s">
        <v>18988</v>
      </c>
      <c r="S2323" s="120">
        <v>0.6</v>
      </c>
      <c r="U2323"/>
    </row>
    <row r="2324" spans="1:21">
      <c r="A2324">
        <v>2323</v>
      </c>
      <c r="B2324" s="1" t="s">
        <v>3489</v>
      </c>
      <c r="C2324" s="1" t="s">
        <v>47</v>
      </c>
      <c r="D2324" s="1" t="s">
        <v>55</v>
      </c>
      <c r="E2324" t="s">
        <v>38</v>
      </c>
      <c r="F2324" t="s">
        <v>3461</v>
      </c>
      <c r="G2324" t="s">
        <v>39</v>
      </c>
      <c r="H2324" t="s">
        <v>49</v>
      </c>
      <c r="I2324" t="s">
        <v>3381</v>
      </c>
      <c r="J2324" s="1">
        <v>1</v>
      </c>
      <c r="K2324" t="s">
        <v>3462</v>
      </c>
      <c r="L2324" t="s">
        <v>3463</v>
      </c>
      <c r="M2324" t="s">
        <v>3464</v>
      </c>
      <c r="N2324" s="126"/>
      <c r="Q2324" t="s">
        <v>3489</v>
      </c>
      <c r="R2324" t="s">
        <v>18988</v>
      </c>
      <c r="S2324" s="120">
        <v>0.6</v>
      </c>
      <c r="U2324"/>
    </row>
    <row r="2325" spans="1:21">
      <c r="A2325">
        <v>2324</v>
      </c>
      <c r="B2325" s="1" t="s">
        <v>3490</v>
      </c>
      <c r="C2325" s="1" t="s">
        <v>47</v>
      </c>
      <c r="D2325" s="1" t="s">
        <v>55</v>
      </c>
      <c r="E2325" t="s">
        <v>38</v>
      </c>
      <c r="F2325" t="s">
        <v>3461</v>
      </c>
      <c r="G2325" t="s">
        <v>39</v>
      </c>
      <c r="H2325" t="s">
        <v>49</v>
      </c>
      <c r="I2325" t="s">
        <v>3381</v>
      </c>
      <c r="J2325" s="1">
        <v>1</v>
      </c>
      <c r="K2325" t="s">
        <v>3462</v>
      </c>
      <c r="L2325" t="s">
        <v>3463</v>
      </c>
      <c r="M2325" t="s">
        <v>3464</v>
      </c>
      <c r="N2325" s="126"/>
      <c r="Q2325" t="s">
        <v>3490</v>
      </c>
      <c r="R2325" t="s">
        <v>18988</v>
      </c>
      <c r="S2325" s="120">
        <v>0.6</v>
      </c>
      <c r="U2325"/>
    </row>
    <row r="2326" spans="1:21">
      <c r="A2326">
        <v>2325</v>
      </c>
      <c r="B2326" s="1" t="s">
        <v>3491</v>
      </c>
      <c r="C2326" s="1" t="s">
        <v>164</v>
      </c>
      <c r="D2326" s="1" t="s">
        <v>55</v>
      </c>
      <c r="E2326" t="s">
        <v>38</v>
      </c>
      <c r="F2326" t="s">
        <v>3492</v>
      </c>
      <c r="G2326" t="s">
        <v>39</v>
      </c>
      <c r="H2326" t="s">
        <v>166</v>
      </c>
      <c r="I2326" t="s">
        <v>3381</v>
      </c>
      <c r="J2326" s="1">
        <v>1</v>
      </c>
      <c r="K2326" t="s">
        <v>3492</v>
      </c>
      <c r="L2326" t="s">
        <v>3493</v>
      </c>
      <c r="M2326" t="s">
        <v>3494</v>
      </c>
      <c r="N2326" s="126"/>
      <c r="Q2326" t="s">
        <v>3491</v>
      </c>
      <c r="R2326" t="s">
        <v>18989</v>
      </c>
      <c r="S2326" s="120">
        <v>0.6</v>
      </c>
      <c r="U2326"/>
    </row>
    <row r="2327" spans="1:21">
      <c r="A2327">
        <v>2326</v>
      </c>
      <c r="B2327" s="1" t="s">
        <v>3495</v>
      </c>
      <c r="C2327" s="1" t="s">
        <v>164</v>
      </c>
      <c r="D2327" s="1" t="s">
        <v>55</v>
      </c>
      <c r="E2327" t="s">
        <v>38</v>
      </c>
      <c r="F2327" t="s">
        <v>3492</v>
      </c>
      <c r="G2327" t="s">
        <v>39</v>
      </c>
      <c r="H2327" t="s">
        <v>166</v>
      </c>
      <c r="I2327" t="s">
        <v>3381</v>
      </c>
      <c r="J2327" s="1">
        <v>1</v>
      </c>
      <c r="K2327" t="s">
        <v>3492</v>
      </c>
      <c r="L2327" t="s">
        <v>3493</v>
      </c>
      <c r="M2327" t="s">
        <v>3494</v>
      </c>
      <c r="N2327" s="126"/>
      <c r="Q2327" t="s">
        <v>3495</v>
      </c>
      <c r="R2327" t="s">
        <v>18989</v>
      </c>
      <c r="S2327" s="120">
        <v>0.6</v>
      </c>
      <c r="U2327"/>
    </row>
    <row r="2328" spans="1:21">
      <c r="A2328">
        <v>2327</v>
      </c>
      <c r="B2328" s="1" t="s">
        <v>3496</v>
      </c>
      <c r="C2328" s="1" t="s">
        <v>164</v>
      </c>
      <c r="D2328" s="1" t="s">
        <v>55</v>
      </c>
      <c r="E2328" t="s">
        <v>38</v>
      </c>
      <c r="F2328" t="s">
        <v>3492</v>
      </c>
      <c r="G2328" t="s">
        <v>39</v>
      </c>
      <c r="H2328" t="s">
        <v>166</v>
      </c>
      <c r="I2328" t="s">
        <v>3381</v>
      </c>
      <c r="J2328" s="1">
        <v>1</v>
      </c>
      <c r="K2328" t="s">
        <v>3492</v>
      </c>
      <c r="L2328" t="s">
        <v>3493</v>
      </c>
      <c r="M2328" t="s">
        <v>3494</v>
      </c>
      <c r="N2328" s="126"/>
      <c r="Q2328" t="s">
        <v>3496</v>
      </c>
      <c r="R2328" t="s">
        <v>18989</v>
      </c>
      <c r="S2328" s="120">
        <v>0.6</v>
      </c>
      <c r="U2328"/>
    </row>
    <row r="2329" spans="1:21">
      <c r="A2329">
        <v>2328</v>
      </c>
      <c r="B2329" s="1" t="s">
        <v>3497</v>
      </c>
      <c r="C2329" s="1" t="s">
        <v>164</v>
      </c>
      <c r="D2329" s="1" t="s">
        <v>55</v>
      </c>
      <c r="E2329" t="s">
        <v>38</v>
      </c>
      <c r="F2329" t="s">
        <v>3492</v>
      </c>
      <c r="G2329" t="s">
        <v>39</v>
      </c>
      <c r="H2329" t="s">
        <v>166</v>
      </c>
      <c r="I2329" t="s">
        <v>3381</v>
      </c>
      <c r="J2329" s="1">
        <v>1</v>
      </c>
      <c r="K2329" t="s">
        <v>3492</v>
      </c>
      <c r="L2329" t="s">
        <v>3493</v>
      </c>
      <c r="M2329" t="s">
        <v>3494</v>
      </c>
      <c r="N2329" s="126"/>
      <c r="Q2329" t="s">
        <v>3497</v>
      </c>
      <c r="R2329" t="s">
        <v>18989</v>
      </c>
      <c r="S2329" s="120">
        <v>0.6</v>
      </c>
      <c r="U2329"/>
    </row>
    <row r="2330" spans="1:21">
      <c r="A2330">
        <v>2329</v>
      </c>
      <c r="B2330" s="1" t="s">
        <v>3498</v>
      </c>
      <c r="C2330" s="1" t="s">
        <v>164</v>
      </c>
      <c r="D2330" s="1" t="s">
        <v>55</v>
      </c>
      <c r="E2330" t="s">
        <v>38</v>
      </c>
      <c r="F2330" t="s">
        <v>3492</v>
      </c>
      <c r="G2330" t="s">
        <v>39</v>
      </c>
      <c r="H2330" t="s">
        <v>166</v>
      </c>
      <c r="I2330" t="s">
        <v>3381</v>
      </c>
      <c r="J2330" s="1">
        <v>1</v>
      </c>
      <c r="K2330" t="s">
        <v>3492</v>
      </c>
      <c r="L2330" t="s">
        <v>3493</v>
      </c>
      <c r="M2330" t="s">
        <v>3494</v>
      </c>
      <c r="N2330" s="126"/>
      <c r="Q2330" t="s">
        <v>3498</v>
      </c>
      <c r="R2330" t="s">
        <v>18989</v>
      </c>
      <c r="S2330" s="120">
        <v>0.6</v>
      </c>
      <c r="U2330"/>
    </row>
    <row r="2331" spans="1:21">
      <c r="A2331">
        <v>2330</v>
      </c>
      <c r="B2331" s="1" t="s">
        <v>3499</v>
      </c>
      <c r="C2331" s="1" t="s">
        <v>164</v>
      </c>
      <c r="D2331" s="1" t="s">
        <v>55</v>
      </c>
      <c r="E2331" t="s">
        <v>38</v>
      </c>
      <c r="F2331" t="s">
        <v>3492</v>
      </c>
      <c r="G2331" t="s">
        <v>39</v>
      </c>
      <c r="H2331" t="s">
        <v>166</v>
      </c>
      <c r="I2331" t="s">
        <v>3381</v>
      </c>
      <c r="J2331" s="1">
        <v>1</v>
      </c>
      <c r="K2331" t="s">
        <v>3492</v>
      </c>
      <c r="L2331" t="s">
        <v>3493</v>
      </c>
      <c r="M2331" t="s">
        <v>3494</v>
      </c>
      <c r="N2331" s="126"/>
      <c r="Q2331" t="s">
        <v>3499</v>
      </c>
      <c r="R2331" t="s">
        <v>18989</v>
      </c>
      <c r="S2331" s="120">
        <v>0.6</v>
      </c>
      <c r="U2331"/>
    </row>
    <row r="2332" spans="1:21">
      <c r="A2332">
        <v>2331</v>
      </c>
      <c r="B2332" s="1" t="s">
        <v>3500</v>
      </c>
      <c r="C2332" s="1" t="s">
        <v>164</v>
      </c>
      <c r="D2332" s="1" t="s">
        <v>55</v>
      </c>
      <c r="E2332" t="s">
        <v>38</v>
      </c>
      <c r="F2332" t="s">
        <v>3492</v>
      </c>
      <c r="G2332" t="s">
        <v>39</v>
      </c>
      <c r="H2332" t="s">
        <v>166</v>
      </c>
      <c r="I2332" t="s">
        <v>3381</v>
      </c>
      <c r="J2332" s="1">
        <v>1</v>
      </c>
      <c r="K2332" t="s">
        <v>3492</v>
      </c>
      <c r="L2332" t="s">
        <v>3493</v>
      </c>
      <c r="M2332" t="s">
        <v>3494</v>
      </c>
      <c r="N2332" s="126">
        <v>0.01</v>
      </c>
      <c r="Q2332" t="s">
        <v>3500</v>
      </c>
      <c r="R2332" t="s">
        <v>18989</v>
      </c>
      <c r="S2332" s="120">
        <v>0.6</v>
      </c>
      <c r="U2332"/>
    </row>
    <row r="2333" spans="1:21">
      <c r="A2333">
        <v>2332</v>
      </c>
      <c r="B2333" s="1" t="s">
        <v>3501</v>
      </c>
      <c r="C2333" s="1" t="s">
        <v>164</v>
      </c>
      <c r="D2333" s="1" t="s">
        <v>55</v>
      </c>
      <c r="E2333" t="s">
        <v>38</v>
      </c>
      <c r="F2333" t="s">
        <v>3492</v>
      </c>
      <c r="G2333" t="s">
        <v>39</v>
      </c>
      <c r="H2333" t="s">
        <v>166</v>
      </c>
      <c r="I2333" t="s">
        <v>3381</v>
      </c>
      <c r="J2333" s="1">
        <v>1</v>
      </c>
      <c r="K2333" t="s">
        <v>3492</v>
      </c>
      <c r="L2333" t="s">
        <v>3493</v>
      </c>
      <c r="M2333" t="s">
        <v>3494</v>
      </c>
      <c r="N2333" s="126">
        <v>0.01</v>
      </c>
      <c r="Q2333" t="s">
        <v>3501</v>
      </c>
      <c r="R2333" t="s">
        <v>18989</v>
      </c>
      <c r="S2333" s="120">
        <v>0.6</v>
      </c>
      <c r="U2333"/>
    </row>
    <row r="2334" spans="1:21">
      <c r="A2334">
        <v>2333</v>
      </c>
      <c r="B2334" s="1" t="s">
        <v>3502</v>
      </c>
      <c r="C2334" s="1" t="s">
        <v>164</v>
      </c>
      <c r="D2334" s="1" t="s">
        <v>55</v>
      </c>
      <c r="E2334" t="s">
        <v>38</v>
      </c>
      <c r="F2334" t="s">
        <v>3492</v>
      </c>
      <c r="G2334" t="s">
        <v>39</v>
      </c>
      <c r="H2334" t="s">
        <v>166</v>
      </c>
      <c r="I2334" t="s">
        <v>3381</v>
      </c>
      <c r="J2334" s="1">
        <v>1</v>
      </c>
      <c r="K2334" t="s">
        <v>3492</v>
      </c>
      <c r="L2334" t="s">
        <v>3493</v>
      </c>
      <c r="M2334" t="s">
        <v>3494</v>
      </c>
      <c r="N2334" s="126"/>
      <c r="Q2334" t="s">
        <v>3502</v>
      </c>
      <c r="R2334" t="s">
        <v>18989</v>
      </c>
      <c r="S2334" s="120">
        <v>0.6</v>
      </c>
      <c r="U2334"/>
    </row>
    <row r="2335" spans="1:21">
      <c r="A2335">
        <v>2334</v>
      </c>
      <c r="B2335" s="1" t="s">
        <v>3503</v>
      </c>
      <c r="C2335" s="1" t="s">
        <v>175</v>
      </c>
      <c r="D2335" s="1" t="s">
        <v>55</v>
      </c>
      <c r="E2335" t="s">
        <v>38</v>
      </c>
      <c r="F2335" t="s">
        <v>3504</v>
      </c>
      <c r="G2335" t="s">
        <v>39</v>
      </c>
      <c r="H2335" t="s">
        <v>177</v>
      </c>
      <c r="I2335" t="s">
        <v>3381</v>
      </c>
      <c r="J2335" s="1">
        <v>1</v>
      </c>
      <c r="K2335" t="s">
        <v>3505</v>
      </c>
      <c r="L2335" t="s">
        <v>3506</v>
      </c>
      <c r="M2335" t="s">
        <v>3507</v>
      </c>
      <c r="N2335" s="126"/>
      <c r="Q2335" t="s">
        <v>3503</v>
      </c>
      <c r="R2335" t="s">
        <v>18990</v>
      </c>
      <c r="S2335" s="120">
        <v>0.6</v>
      </c>
      <c r="U2335"/>
    </row>
    <row r="2336" spans="1:21">
      <c r="A2336">
        <v>2335</v>
      </c>
      <c r="B2336" s="1" t="s">
        <v>3508</v>
      </c>
      <c r="C2336" s="1" t="s">
        <v>175</v>
      </c>
      <c r="D2336" s="1" t="s">
        <v>55</v>
      </c>
      <c r="E2336" t="s">
        <v>38</v>
      </c>
      <c r="F2336" t="s">
        <v>3504</v>
      </c>
      <c r="G2336" t="s">
        <v>39</v>
      </c>
      <c r="H2336" t="s">
        <v>177</v>
      </c>
      <c r="I2336" t="s">
        <v>3381</v>
      </c>
      <c r="J2336" s="1">
        <v>1</v>
      </c>
      <c r="K2336" t="s">
        <v>3505</v>
      </c>
      <c r="L2336" t="s">
        <v>3506</v>
      </c>
      <c r="M2336" t="s">
        <v>3507</v>
      </c>
      <c r="N2336" s="126"/>
      <c r="Q2336" t="s">
        <v>3508</v>
      </c>
      <c r="R2336" t="s">
        <v>18990</v>
      </c>
      <c r="S2336" s="120">
        <v>0.6</v>
      </c>
      <c r="U2336"/>
    </row>
    <row r="2337" spans="1:21">
      <c r="A2337">
        <v>2336</v>
      </c>
      <c r="B2337" s="1" t="s">
        <v>3509</v>
      </c>
      <c r="C2337" s="1" t="s">
        <v>175</v>
      </c>
      <c r="D2337" s="1" t="s">
        <v>55</v>
      </c>
      <c r="E2337" t="s">
        <v>38</v>
      </c>
      <c r="F2337" t="s">
        <v>3504</v>
      </c>
      <c r="G2337" t="s">
        <v>39</v>
      </c>
      <c r="H2337" t="s">
        <v>177</v>
      </c>
      <c r="I2337" t="s">
        <v>3381</v>
      </c>
      <c r="J2337" s="1">
        <v>1</v>
      </c>
      <c r="K2337" t="s">
        <v>3505</v>
      </c>
      <c r="L2337" t="s">
        <v>3506</v>
      </c>
      <c r="M2337" t="s">
        <v>3507</v>
      </c>
      <c r="N2337" s="126"/>
      <c r="Q2337" t="s">
        <v>3509</v>
      </c>
      <c r="R2337" t="s">
        <v>18990</v>
      </c>
      <c r="S2337" s="120">
        <v>0.6</v>
      </c>
      <c r="U2337"/>
    </row>
    <row r="2338" spans="1:21">
      <c r="A2338">
        <v>2337</v>
      </c>
      <c r="B2338" s="1" t="s">
        <v>3510</v>
      </c>
      <c r="C2338" s="1" t="s">
        <v>175</v>
      </c>
      <c r="D2338" s="1" t="s">
        <v>55</v>
      </c>
      <c r="E2338" t="s">
        <v>38</v>
      </c>
      <c r="F2338" t="s">
        <v>3504</v>
      </c>
      <c r="G2338" t="s">
        <v>39</v>
      </c>
      <c r="H2338" t="s">
        <v>177</v>
      </c>
      <c r="I2338" t="s">
        <v>3381</v>
      </c>
      <c r="J2338" s="1">
        <v>1</v>
      </c>
      <c r="K2338" t="s">
        <v>3505</v>
      </c>
      <c r="L2338" t="s">
        <v>3506</v>
      </c>
      <c r="M2338" t="s">
        <v>3507</v>
      </c>
      <c r="N2338" s="126"/>
      <c r="Q2338" t="s">
        <v>3510</v>
      </c>
      <c r="R2338" t="s">
        <v>18990</v>
      </c>
      <c r="S2338" s="120">
        <v>0.6</v>
      </c>
      <c r="U2338"/>
    </row>
    <row r="2339" spans="1:21">
      <c r="A2339">
        <v>2338</v>
      </c>
      <c r="B2339" s="1" t="s">
        <v>3511</v>
      </c>
      <c r="C2339" s="1" t="s">
        <v>175</v>
      </c>
      <c r="D2339" s="1" t="s">
        <v>55</v>
      </c>
      <c r="E2339" t="s">
        <v>38</v>
      </c>
      <c r="F2339" t="s">
        <v>3504</v>
      </c>
      <c r="G2339" t="s">
        <v>39</v>
      </c>
      <c r="H2339" t="s">
        <v>177</v>
      </c>
      <c r="I2339" t="s">
        <v>3381</v>
      </c>
      <c r="J2339" s="1">
        <v>1</v>
      </c>
      <c r="K2339" t="s">
        <v>3505</v>
      </c>
      <c r="L2339" t="s">
        <v>3506</v>
      </c>
      <c r="M2339" t="s">
        <v>3507</v>
      </c>
      <c r="N2339" s="126">
        <v>0.01</v>
      </c>
      <c r="Q2339" t="s">
        <v>3511</v>
      </c>
      <c r="R2339" t="s">
        <v>18990</v>
      </c>
      <c r="S2339" s="120">
        <v>0.6</v>
      </c>
      <c r="U2339"/>
    </row>
    <row r="2340" spans="1:21">
      <c r="A2340">
        <v>2339</v>
      </c>
      <c r="B2340" s="1" t="s">
        <v>3512</v>
      </c>
      <c r="C2340" s="1" t="s">
        <v>175</v>
      </c>
      <c r="D2340" s="1" t="s">
        <v>55</v>
      </c>
      <c r="E2340" t="s">
        <v>38</v>
      </c>
      <c r="F2340" t="s">
        <v>3504</v>
      </c>
      <c r="G2340" t="s">
        <v>39</v>
      </c>
      <c r="H2340" t="s">
        <v>177</v>
      </c>
      <c r="I2340" t="s">
        <v>3381</v>
      </c>
      <c r="J2340" s="1">
        <v>1</v>
      </c>
      <c r="K2340" t="s">
        <v>3505</v>
      </c>
      <c r="L2340" t="s">
        <v>3506</v>
      </c>
      <c r="M2340" t="s">
        <v>3507</v>
      </c>
      <c r="N2340" s="126">
        <v>0.01</v>
      </c>
      <c r="Q2340" t="s">
        <v>3512</v>
      </c>
      <c r="R2340" t="s">
        <v>18990</v>
      </c>
      <c r="S2340" s="120">
        <v>0.6</v>
      </c>
      <c r="U2340"/>
    </row>
    <row r="2341" spans="1:21">
      <c r="A2341">
        <v>2340</v>
      </c>
      <c r="B2341" s="1" t="s">
        <v>3513</v>
      </c>
      <c r="C2341" s="1" t="s">
        <v>175</v>
      </c>
      <c r="D2341" s="1" t="s">
        <v>55</v>
      </c>
      <c r="E2341" t="s">
        <v>38</v>
      </c>
      <c r="F2341" t="s">
        <v>3504</v>
      </c>
      <c r="G2341" t="s">
        <v>39</v>
      </c>
      <c r="H2341" t="s">
        <v>177</v>
      </c>
      <c r="I2341" t="s">
        <v>3381</v>
      </c>
      <c r="J2341" s="1">
        <v>1</v>
      </c>
      <c r="K2341" t="s">
        <v>3505</v>
      </c>
      <c r="L2341" t="s">
        <v>3506</v>
      </c>
      <c r="M2341" t="s">
        <v>3507</v>
      </c>
      <c r="N2341" s="126"/>
      <c r="Q2341" t="s">
        <v>3513</v>
      </c>
      <c r="R2341" t="s">
        <v>18990</v>
      </c>
      <c r="S2341" s="120">
        <v>0.6</v>
      </c>
      <c r="U2341"/>
    </row>
    <row r="2342" spans="1:21">
      <c r="A2342">
        <v>2341</v>
      </c>
      <c r="B2342" s="1" t="s">
        <v>3514</v>
      </c>
      <c r="C2342" s="1" t="s">
        <v>36</v>
      </c>
      <c r="D2342" s="1" t="s">
        <v>55</v>
      </c>
      <c r="E2342" t="s">
        <v>38</v>
      </c>
      <c r="F2342" t="s">
        <v>3515</v>
      </c>
      <c r="G2342" t="s">
        <v>39</v>
      </c>
      <c r="H2342" t="s">
        <v>40</v>
      </c>
      <c r="I2342" t="s">
        <v>3381</v>
      </c>
      <c r="J2342" s="1">
        <v>1</v>
      </c>
      <c r="K2342" t="s">
        <v>3516</v>
      </c>
      <c r="L2342" t="s">
        <v>3517</v>
      </c>
      <c r="M2342" t="s">
        <v>3518</v>
      </c>
      <c r="N2342" s="126"/>
      <c r="Q2342" t="s">
        <v>3514</v>
      </c>
      <c r="R2342" t="s">
        <v>18991</v>
      </c>
      <c r="S2342" s="120">
        <v>0.6</v>
      </c>
      <c r="U2342"/>
    </row>
    <row r="2343" spans="1:21">
      <c r="A2343">
        <v>2342</v>
      </c>
      <c r="B2343" s="1" t="s">
        <v>3519</v>
      </c>
      <c r="C2343" s="1" t="s">
        <v>36</v>
      </c>
      <c r="D2343" s="1" t="s">
        <v>55</v>
      </c>
      <c r="E2343" t="s">
        <v>38</v>
      </c>
      <c r="F2343" t="s">
        <v>3515</v>
      </c>
      <c r="G2343" t="s">
        <v>39</v>
      </c>
      <c r="H2343" t="s">
        <v>40</v>
      </c>
      <c r="I2343" t="s">
        <v>3381</v>
      </c>
      <c r="J2343" s="1">
        <v>1</v>
      </c>
      <c r="K2343" t="s">
        <v>3516</v>
      </c>
      <c r="L2343" t="s">
        <v>3517</v>
      </c>
      <c r="M2343" t="s">
        <v>3518</v>
      </c>
      <c r="N2343" s="126"/>
      <c r="Q2343" t="s">
        <v>3519</v>
      </c>
      <c r="R2343" t="s">
        <v>18991</v>
      </c>
      <c r="S2343" s="120">
        <v>0.6</v>
      </c>
      <c r="U2343"/>
    </row>
    <row r="2344" spans="1:21">
      <c r="A2344">
        <v>2343</v>
      </c>
      <c r="B2344" s="1" t="s">
        <v>3520</v>
      </c>
      <c r="C2344" s="1" t="s">
        <v>36</v>
      </c>
      <c r="D2344" s="1" t="s">
        <v>55</v>
      </c>
      <c r="E2344" t="s">
        <v>38</v>
      </c>
      <c r="F2344" t="s">
        <v>3515</v>
      </c>
      <c r="G2344" t="s">
        <v>39</v>
      </c>
      <c r="H2344" t="s">
        <v>40</v>
      </c>
      <c r="I2344" t="s">
        <v>3381</v>
      </c>
      <c r="J2344" s="1">
        <v>1</v>
      </c>
      <c r="K2344" t="s">
        <v>3516</v>
      </c>
      <c r="L2344" t="s">
        <v>3517</v>
      </c>
      <c r="M2344" t="s">
        <v>3518</v>
      </c>
      <c r="N2344" s="126"/>
      <c r="Q2344" t="s">
        <v>3520</v>
      </c>
      <c r="R2344" t="s">
        <v>18991</v>
      </c>
      <c r="S2344" s="120">
        <v>0.6</v>
      </c>
      <c r="U2344"/>
    </row>
    <row r="2345" spans="1:21">
      <c r="A2345">
        <v>2344</v>
      </c>
      <c r="B2345" s="1" t="s">
        <v>3521</v>
      </c>
      <c r="C2345" s="1" t="s">
        <v>36</v>
      </c>
      <c r="D2345" s="1" t="s">
        <v>55</v>
      </c>
      <c r="E2345" t="s">
        <v>38</v>
      </c>
      <c r="F2345" t="s">
        <v>3515</v>
      </c>
      <c r="G2345" t="s">
        <v>39</v>
      </c>
      <c r="H2345" t="s">
        <v>40</v>
      </c>
      <c r="I2345" t="s">
        <v>3381</v>
      </c>
      <c r="J2345" s="1">
        <v>1</v>
      </c>
      <c r="K2345" t="s">
        <v>3516</v>
      </c>
      <c r="L2345" t="s">
        <v>3517</v>
      </c>
      <c r="M2345" t="s">
        <v>3518</v>
      </c>
      <c r="N2345" s="126">
        <v>0.01</v>
      </c>
      <c r="Q2345" t="s">
        <v>3521</v>
      </c>
      <c r="R2345" t="s">
        <v>18991</v>
      </c>
      <c r="S2345" s="120">
        <v>0.6</v>
      </c>
      <c r="U2345"/>
    </row>
    <row r="2346" spans="1:21">
      <c r="A2346">
        <v>2345</v>
      </c>
      <c r="B2346" s="1" t="s">
        <v>3522</v>
      </c>
      <c r="C2346" s="1" t="s">
        <v>36</v>
      </c>
      <c r="D2346" s="1" t="s">
        <v>55</v>
      </c>
      <c r="E2346" t="s">
        <v>38</v>
      </c>
      <c r="F2346" t="s">
        <v>3515</v>
      </c>
      <c r="G2346" t="s">
        <v>39</v>
      </c>
      <c r="H2346" t="s">
        <v>40</v>
      </c>
      <c r="I2346" t="s">
        <v>3381</v>
      </c>
      <c r="J2346" s="1">
        <v>1</v>
      </c>
      <c r="K2346" t="s">
        <v>3516</v>
      </c>
      <c r="L2346" t="s">
        <v>3517</v>
      </c>
      <c r="M2346" t="s">
        <v>3518</v>
      </c>
      <c r="N2346" s="126"/>
      <c r="Q2346" t="s">
        <v>3522</v>
      </c>
      <c r="R2346" t="s">
        <v>18991</v>
      </c>
      <c r="S2346" s="120">
        <v>0.6</v>
      </c>
      <c r="U2346"/>
    </row>
    <row r="2347" spans="1:21">
      <c r="A2347">
        <v>2346</v>
      </c>
      <c r="B2347" s="1" t="s">
        <v>3523</v>
      </c>
      <c r="C2347" s="1" t="s">
        <v>36</v>
      </c>
      <c r="D2347" s="1" t="s">
        <v>55</v>
      </c>
      <c r="E2347" t="s">
        <v>38</v>
      </c>
      <c r="F2347" t="s">
        <v>3515</v>
      </c>
      <c r="G2347" t="s">
        <v>39</v>
      </c>
      <c r="H2347" t="s">
        <v>40</v>
      </c>
      <c r="I2347" t="s">
        <v>3381</v>
      </c>
      <c r="J2347" s="1">
        <v>1</v>
      </c>
      <c r="K2347" t="s">
        <v>3516</v>
      </c>
      <c r="L2347" t="s">
        <v>3517</v>
      </c>
      <c r="M2347" t="s">
        <v>3518</v>
      </c>
      <c r="N2347" s="126">
        <v>0.01</v>
      </c>
      <c r="Q2347" t="s">
        <v>3523</v>
      </c>
      <c r="R2347" t="s">
        <v>18991</v>
      </c>
      <c r="S2347" s="120">
        <v>0.6</v>
      </c>
      <c r="U2347"/>
    </row>
    <row r="2348" spans="1:21">
      <c r="A2348">
        <v>2347</v>
      </c>
      <c r="B2348" s="1" t="s">
        <v>3524</v>
      </c>
      <c r="C2348" s="1" t="s">
        <v>36</v>
      </c>
      <c r="D2348" s="1" t="s">
        <v>55</v>
      </c>
      <c r="E2348" t="s">
        <v>38</v>
      </c>
      <c r="F2348" t="s">
        <v>3515</v>
      </c>
      <c r="G2348" t="s">
        <v>39</v>
      </c>
      <c r="H2348" t="s">
        <v>40</v>
      </c>
      <c r="I2348" t="s">
        <v>3381</v>
      </c>
      <c r="J2348" s="1">
        <v>1</v>
      </c>
      <c r="K2348" t="s">
        <v>3516</v>
      </c>
      <c r="L2348" t="s">
        <v>3517</v>
      </c>
      <c r="M2348" t="s">
        <v>3518</v>
      </c>
      <c r="N2348" s="126"/>
      <c r="Q2348" t="s">
        <v>3524</v>
      </c>
      <c r="R2348" t="s">
        <v>18991</v>
      </c>
      <c r="S2348" s="120">
        <v>0.6</v>
      </c>
      <c r="U2348"/>
    </row>
    <row r="2349" spans="1:21">
      <c r="A2349">
        <v>2348</v>
      </c>
      <c r="B2349" s="1" t="s">
        <v>3525</v>
      </c>
      <c r="C2349" s="1" t="s">
        <v>36</v>
      </c>
      <c r="D2349" s="1" t="s">
        <v>55</v>
      </c>
      <c r="E2349" t="s">
        <v>38</v>
      </c>
      <c r="F2349" t="s">
        <v>3515</v>
      </c>
      <c r="G2349" t="s">
        <v>39</v>
      </c>
      <c r="H2349" t="s">
        <v>40</v>
      </c>
      <c r="I2349" t="s">
        <v>3381</v>
      </c>
      <c r="J2349" s="1">
        <v>1</v>
      </c>
      <c r="K2349" t="s">
        <v>3516</v>
      </c>
      <c r="L2349" t="s">
        <v>3517</v>
      </c>
      <c r="M2349" t="s">
        <v>3518</v>
      </c>
      <c r="N2349" s="126">
        <v>0.01</v>
      </c>
      <c r="Q2349" t="s">
        <v>3525</v>
      </c>
      <c r="R2349" t="s">
        <v>18991</v>
      </c>
      <c r="S2349" s="120">
        <v>0.6</v>
      </c>
      <c r="U2349"/>
    </row>
    <row r="2350" spans="1:21">
      <c r="A2350">
        <v>2349</v>
      </c>
      <c r="B2350" s="1" t="s">
        <v>3526</v>
      </c>
      <c r="C2350" s="1" t="s">
        <v>36</v>
      </c>
      <c r="D2350" s="1" t="s">
        <v>55</v>
      </c>
      <c r="E2350" t="s">
        <v>38</v>
      </c>
      <c r="F2350" t="s">
        <v>3515</v>
      </c>
      <c r="G2350" t="s">
        <v>39</v>
      </c>
      <c r="H2350" t="s">
        <v>40</v>
      </c>
      <c r="I2350" t="s">
        <v>3381</v>
      </c>
      <c r="J2350" s="1">
        <v>1</v>
      </c>
      <c r="K2350" t="s">
        <v>3516</v>
      </c>
      <c r="L2350" t="s">
        <v>3517</v>
      </c>
      <c r="M2350" t="s">
        <v>3518</v>
      </c>
      <c r="N2350" s="126"/>
      <c r="Q2350" t="s">
        <v>3526</v>
      </c>
      <c r="R2350" t="s">
        <v>18991</v>
      </c>
      <c r="S2350" s="120">
        <v>0.6</v>
      </c>
      <c r="U2350"/>
    </row>
    <row r="2351" spans="1:21">
      <c r="A2351">
        <v>2350</v>
      </c>
      <c r="B2351" s="1" t="s">
        <v>3527</v>
      </c>
      <c r="C2351" s="1" t="s">
        <v>36</v>
      </c>
      <c r="D2351" s="1" t="s">
        <v>55</v>
      </c>
      <c r="E2351" t="s">
        <v>38</v>
      </c>
      <c r="F2351" t="s">
        <v>3515</v>
      </c>
      <c r="G2351" t="s">
        <v>39</v>
      </c>
      <c r="H2351" t="s">
        <v>40</v>
      </c>
      <c r="I2351" t="s">
        <v>3381</v>
      </c>
      <c r="J2351" s="1">
        <v>1</v>
      </c>
      <c r="K2351" t="s">
        <v>3516</v>
      </c>
      <c r="L2351" t="s">
        <v>3517</v>
      </c>
      <c r="M2351" t="s">
        <v>3518</v>
      </c>
      <c r="N2351" s="126"/>
      <c r="Q2351" t="s">
        <v>3527</v>
      </c>
      <c r="R2351" t="s">
        <v>18991</v>
      </c>
      <c r="S2351" s="120">
        <v>0.6</v>
      </c>
      <c r="U2351"/>
    </row>
    <row r="2352" spans="1:21">
      <c r="A2352">
        <v>2351</v>
      </c>
      <c r="B2352" s="1" t="s">
        <v>3528</v>
      </c>
      <c r="C2352" s="1" t="s">
        <v>36</v>
      </c>
      <c r="D2352" s="1" t="s">
        <v>55</v>
      </c>
      <c r="E2352" t="s">
        <v>38</v>
      </c>
      <c r="F2352" t="s">
        <v>3515</v>
      </c>
      <c r="G2352" t="s">
        <v>39</v>
      </c>
      <c r="H2352" t="s">
        <v>40</v>
      </c>
      <c r="I2352" t="s">
        <v>3381</v>
      </c>
      <c r="J2352" s="1">
        <v>1</v>
      </c>
      <c r="K2352" t="s">
        <v>3516</v>
      </c>
      <c r="L2352" t="s">
        <v>3517</v>
      </c>
      <c r="M2352" t="s">
        <v>3518</v>
      </c>
      <c r="N2352" s="126"/>
      <c r="Q2352" t="s">
        <v>3528</v>
      </c>
      <c r="R2352" t="s">
        <v>18991</v>
      </c>
      <c r="S2352" s="120">
        <v>0.6</v>
      </c>
      <c r="U2352"/>
    </row>
    <row r="2353" spans="1:21">
      <c r="A2353">
        <v>2352</v>
      </c>
      <c r="B2353" s="1" t="s">
        <v>3529</v>
      </c>
      <c r="C2353" s="1" t="s">
        <v>36</v>
      </c>
      <c r="D2353" s="1" t="s">
        <v>55</v>
      </c>
      <c r="E2353" t="s">
        <v>38</v>
      </c>
      <c r="F2353" t="s">
        <v>3515</v>
      </c>
      <c r="G2353" t="s">
        <v>39</v>
      </c>
      <c r="H2353" t="s">
        <v>40</v>
      </c>
      <c r="I2353" t="s">
        <v>3381</v>
      </c>
      <c r="J2353" s="1">
        <v>1</v>
      </c>
      <c r="K2353" t="s">
        <v>3516</v>
      </c>
      <c r="L2353" t="s">
        <v>3517</v>
      </c>
      <c r="M2353" t="s">
        <v>3518</v>
      </c>
      <c r="N2353" s="126"/>
      <c r="Q2353" t="s">
        <v>3529</v>
      </c>
      <c r="R2353" t="s">
        <v>18991</v>
      </c>
      <c r="S2353" s="120">
        <v>0.6</v>
      </c>
      <c r="U2353"/>
    </row>
    <row r="2354" spans="1:21">
      <c r="A2354">
        <v>2353</v>
      </c>
      <c r="B2354" s="1" t="s">
        <v>3530</v>
      </c>
      <c r="C2354" s="1" t="s">
        <v>36</v>
      </c>
      <c r="D2354" s="1" t="s">
        <v>55</v>
      </c>
      <c r="E2354" t="s">
        <v>38</v>
      </c>
      <c r="F2354" t="s">
        <v>3515</v>
      </c>
      <c r="G2354" t="s">
        <v>39</v>
      </c>
      <c r="H2354" t="s">
        <v>40</v>
      </c>
      <c r="I2354" t="s">
        <v>3381</v>
      </c>
      <c r="J2354" s="1">
        <v>1</v>
      </c>
      <c r="K2354" t="s">
        <v>3516</v>
      </c>
      <c r="L2354" t="s">
        <v>3517</v>
      </c>
      <c r="M2354" t="s">
        <v>3518</v>
      </c>
      <c r="N2354" s="126">
        <v>0.01</v>
      </c>
      <c r="Q2354" t="s">
        <v>3530</v>
      </c>
      <c r="R2354" t="s">
        <v>18991</v>
      </c>
      <c r="S2354" s="120">
        <v>0.6</v>
      </c>
      <c r="U2354"/>
    </row>
    <row r="2355" spans="1:21">
      <c r="A2355">
        <v>2354</v>
      </c>
      <c r="B2355" s="1" t="s">
        <v>3531</v>
      </c>
      <c r="C2355" s="1" t="s">
        <v>36</v>
      </c>
      <c r="D2355" s="1" t="s">
        <v>55</v>
      </c>
      <c r="E2355" t="s">
        <v>38</v>
      </c>
      <c r="F2355" t="s">
        <v>3515</v>
      </c>
      <c r="G2355" t="s">
        <v>39</v>
      </c>
      <c r="H2355" t="s">
        <v>40</v>
      </c>
      <c r="I2355" t="s">
        <v>3381</v>
      </c>
      <c r="J2355" s="1">
        <v>1</v>
      </c>
      <c r="K2355" t="s">
        <v>3516</v>
      </c>
      <c r="L2355" t="s">
        <v>3517</v>
      </c>
      <c r="M2355" t="s">
        <v>3518</v>
      </c>
      <c r="N2355" s="126"/>
      <c r="Q2355" t="s">
        <v>3531</v>
      </c>
      <c r="R2355" t="s">
        <v>18991</v>
      </c>
      <c r="S2355" s="120">
        <v>0.6</v>
      </c>
      <c r="U2355"/>
    </row>
    <row r="2356" spans="1:21">
      <c r="A2356">
        <v>2355</v>
      </c>
      <c r="B2356" s="1" t="s">
        <v>3532</v>
      </c>
      <c r="C2356" s="1" t="s">
        <v>36</v>
      </c>
      <c r="D2356" s="1" t="s">
        <v>55</v>
      </c>
      <c r="E2356" t="s">
        <v>38</v>
      </c>
      <c r="F2356" t="s">
        <v>3515</v>
      </c>
      <c r="G2356" t="s">
        <v>39</v>
      </c>
      <c r="H2356" t="s">
        <v>40</v>
      </c>
      <c r="I2356" t="s">
        <v>3381</v>
      </c>
      <c r="J2356" s="1">
        <v>1</v>
      </c>
      <c r="K2356" t="s">
        <v>3516</v>
      </c>
      <c r="L2356" t="s">
        <v>3517</v>
      </c>
      <c r="M2356" t="s">
        <v>3518</v>
      </c>
      <c r="N2356" s="126"/>
      <c r="Q2356" t="s">
        <v>3532</v>
      </c>
      <c r="R2356" t="s">
        <v>18991</v>
      </c>
      <c r="S2356" s="120">
        <v>0.6</v>
      </c>
      <c r="U2356"/>
    </row>
    <row r="2357" spans="1:21">
      <c r="A2357">
        <v>2356</v>
      </c>
      <c r="B2357" s="1" t="s">
        <v>3533</v>
      </c>
      <c r="C2357" s="1" t="s">
        <v>36</v>
      </c>
      <c r="D2357" s="1" t="s">
        <v>55</v>
      </c>
      <c r="E2357" t="s">
        <v>38</v>
      </c>
      <c r="F2357" t="s">
        <v>3515</v>
      </c>
      <c r="G2357" t="s">
        <v>39</v>
      </c>
      <c r="H2357" t="s">
        <v>40</v>
      </c>
      <c r="I2357" t="s">
        <v>3381</v>
      </c>
      <c r="J2357" s="1">
        <v>1</v>
      </c>
      <c r="K2357" t="s">
        <v>3516</v>
      </c>
      <c r="L2357" t="s">
        <v>3517</v>
      </c>
      <c r="M2357" t="s">
        <v>3518</v>
      </c>
      <c r="N2357" s="126">
        <v>0.01</v>
      </c>
      <c r="Q2357" t="s">
        <v>3533</v>
      </c>
      <c r="R2357" t="s">
        <v>18991</v>
      </c>
      <c r="S2357" s="120">
        <v>0.6</v>
      </c>
      <c r="U2357"/>
    </row>
    <row r="2358" spans="1:21">
      <c r="A2358">
        <v>2357</v>
      </c>
      <c r="B2358" s="1" t="s">
        <v>3534</v>
      </c>
      <c r="C2358" s="1" t="s">
        <v>36</v>
      </c>
      <c r="D2358" s="1" t="s">
        <v>55</v>
      </c>
      <c r="E2358" t="s">
        <v>38</v>
      </c>
      <c r="F2358" t="s">
        <v>3515</v>
      </c>
      <c r="G2358" t="s">
        <v>39</v>
      </c>
      <c r="H2358" t="s">
        <v>40</v>
      </c>
      <c r="I2358" t="s">
        <v>3381</v>
      </c>
      <c r="J2358" s="1">
        <v>1</v>
      </c>
      <c r="K2358" t="s">
        <v>3516</v>
      </c>
      <c r="L2358" t="s">
        <v>3517</v>
      </c>
      <c r="M2358" t="s">
        <v>3518</v>
      </c>
      <c r="N2358" s="126">
        <v>0.01</v>
      </c>
      <c r="Q2358" t="s">
        <v>3534</v>
      </c>
      <c r="R2358" t="s">
        <v>18991</v>
      </c>
      <c r="S2358" s="120">
        <v>0.6</v>
      </c>
      <c r="U2358"/>
    </row>
    <row r="2359" spans="1:21">
      <c r="A2359">
        <v>2358</v>
      </c>
      <c r="B2359" s="1" t="s">
        <v>3535</v>
      </c>
      <c r="C2359" s="1" t="s">
        <v>36</v>
      </c>
      <c r="D2359" s="1" t="s">
        <v>55</v>
      </c>
      <c r="E2359" t="s">
        <v>38</v>
      </c>
      <c r="F2359" t="s">
        <v>3515</v>
      </c>
      <c r="G2359" t="s">
        <v>39</v>
      </c>
      <c r="H2359" t="s">
        <v>40</v>
      </c>
      <c r="I2359" t="s">
        <v>3381</v>
      </c>
      <c r="J2359" s="1">
        <v>1</v>
      </c>
      <c r="K2359" t="s">
        <v>3516</v>
      </c>
      <c r="L2359" t="s">
        <v>3517</v>
      </c>
      <c r="M2359" t="s">
        <v>3518</v>
      </c>
      <c r="N2359" s="126">
        <v>0.01</v>
      </c>
      <c r="Q2359" t="s">
        <v>3535</v>
      </c>
      <c r="R2359" t="s">
        <v>18991</v>
      </c>
      <c r="S2359" s="120">
        <v>0.6</v>
      </c>
      <c r="U2359"/>
    </row>
    <row r="2360" spans="1:21">
      <c r="A2360">
        <v>2359</v>
      </c>
      <c r="B2360" s="1" t="s">
        <v>3536</v>
      </c>
      <c r="C2360" s="1" t="s">
        <v>36</v>
      </c>
      <c r="D2360" s="1" t="s">
        <v>55</v>
      </c>
      <c r="E2360" t="s">
        <v>38</v>
      </c>
      <c r="F2360" t="s">
        <v>3515</v>
      </c>
      <c r="G2360" t="s">
        <v>39</v>
      </c>
      <c r="H2360" t="s">
        <v>40</v>
      </c>
      <c r="I2360" t="s">
        <v>3381</v>
      </c>
      <c r="J2360" s="1">
        <v>1</v>
      </c>
      <c r="K2360" t="s">
        <v>3516</v>
      </c>
      <c r="L2360" t="s">
        <v>3517</v>
      </c>
      <c r="M2360" t="s">
        <v>3518</v>
      </c>
      <c r="N2360" s="126"/>
      <c r="Q2360" t="s">
        <v>3536</v>
      </c>
      <c r="R2360" t="s">
        <v>18991</v>
      </c>
      <c r="S2360" s="120">
        <v>0.6</v>
      </c>
      <c r="U2360"/>
    </row>
    <row r="2361" spans="1:21">
      <c r="A2361">
        <v>2360</v>
      </c>
      <c r="B2361" s="1" t="s">
        <v>3537</v>
      </c>
      <c r="C2361" s="1" t="s">
        <v>36</v>
      </c>
      <c r="D2361" s="1" t="s">
        <v>55</v>
      </c>
      <c r="E2361" t="s">
        <v>38</v>
      </c>
      <c r="F2361" t="s">
        <v>3515</v>
      </c>
      <c r="G2361" t="s">
        <v>39</v>
      </c>
      <c r="H2361" t="s">
        <v>40</v>
      </c>
      <c r="I2361" t="s">
        <v>3381</v>
      </c>
      <c r="J2361" s="1">
        <v>1</v>
      </c>
      <c r="K2361" t="s">
        <v>3516</v>
      </c>
      <c r="L2361" t="s">
        <v>3517</v>
      </c>
      <c r="M2361" t="s">
        <v>3518</v>
      </c>
      <c r="N2361" s="126">
        <v>0.01</v>
      </c>
      <c r="Q2361" t="s">
        <v>3537</v>
      </c>
      <c r="R2361" t="s">
        <v>18991</v>
      </c>
      <c r="S2361" s="120">
        <v>0.6</v>
      </c>
      <c r="U2361"/>
    </row>
    <row r="2362" spans="1:21">
      <c r="A2362">
        <v>2361</v>
      </c>
      <c r="B2362" s="1" t="s">
        <v>3538</v>
      </c>
      <c r="C2362" s="1" t="s">
        <v>36</v>
      </c>
      <c r="D2362" s="1" t="s">
        <v>55</v>
      </c>
      <c r="E2362" t="s">
        <v>38</v>
      </c>
      <c r="F2362" t="s">
        <v>3515</v>
      </c>
      <c r="G2362" t="s">
        <v>39</v>
      </c>
      <c r="H2362" t="s">
        <v>40</v>
      </c>
      <c r="I2362" t="s">
        <v>3381</v>
      </c>
      <c r="J2362" s="1">
        <v>1</v>
      </c>
      <c r="K2362" t="s">
        <v>3516</v>
      </c>
      <c r="L2362" t="s">
        <v>3517</v>
      </c>
      <c r="M2362" t="s">
        <v>3518</v>
      </c>
      <c r="N2362" s="126">
        <v>0.01</v>
      </c>
      <c r="Q2362" t="s">
        <v>3538</v>
      </c>
      <c r="R2362" t="s">
        <v>18991</v>
      </c>
      <c r="S2362" s="120">
        <v>0.6</v>
      </c>
      <c r="U2362"/>
    </row>
    <row r="2363" spans="1:21">
      <c r="A2363">
        <v>2362</v>
      </c>
      <c r="B2363" s="1" t="s">
        <v>3539</v>
      </c>
      <c r="C2363" s="1" t="s">
        <v>36</v>
      </c>
      <c r="D2363" s="1" t="s">
        <v>55</v>
      </c>
      <c r="E2363" t="s">
        <v>38</v>
      </c>
      <c r="F2363" t="s">
        <v>3515</v>
      </c>
      <c r="G2363" t="s">
        <v>39</v>
      </c>
      <c r="H2363" t="s">
        <v>40</v>
      </c>
      <c r="I2363" t="s">
        <v>3381</v>
      </c>
      <c r="J2363" s="1">
        <v>1</v>
      </c>
      <c r="K2363" t="s">
        <v>3516</v>
      </c>
      <c r="L2363" t="s">
        <v>3517</v>
      </c>
      <c r="M2363" t="s">
        <v>3518</v>
      </c>
      <c r="N2363" s="126"/>
      <c r="Q2363" t="s">
        <v>3539</v>
      </c>
      <c r="R2363" t="s">
        <v>18991</v>
      </c>
      <c r="S2363" s="120">
        <v>0.6</v>
      </c>
      <c r="U2363"/>
    </row>
    <row r="2364" spans="1:21">
      <c r="A2364">
        <v>2363</v>
      </c>
      <c r="B2364" s="1" t="s">
        <v>3540</v>
      </c>
      <c r="C2364" s="1" t="s">
        <v>36</v>
      </c>
      <c r="D2364" s="1" t="s">
        <v>55</v>
      </c>
      <c r="E2364" t="s">
        <v>38</v>
      </c>
      <c r="F2364" t="s">
        <v>3515</v>
      </c>
      <c r="G2364" t="s">
        <v>39</v>
      </c>
      <c r="H2364" t="s">
        <v>40</v>
      </c>
      <c r="I2364" t="s">
        <v>3381</v>
      </c>
      <c r="J2364" s="1">
        <v>1</v>
      </c>
      <c r="K2364" t="s">
        <v>3516</v>
      </c>
      <c r="L2364" t="s">
        <v>3517</v>
      </c>
      <c r="M2364" t="s">
        <v>3518</v>
      </c>
      <c r="N2364" s="126"/>
      <c r="Q2364" t="s">
        <v>3540</v>
      </c>
      <c r="R2364" t="s">
        <v>18991</v>
      </c>
      <c r="S2364" s="120">
        <v>0.6</v>
      </c>
      <c r="U2364"/>
    </row>
    <row r="2365" spans="1:21">
      <c r="A2365">
        <v>2364</v>
      </c>
      <c r="B2365" s="1" t="s">
        <v>3541</v>
      </c>
      <c r="C2365" s="1" t="s">
        <v>201</v>
      </c>
      <c r="D2365" s="1" t="s">
        <v>55</v>
      </c>
      <c r="E2365" t="s">
        <v>38</v>
      </c>
      <c r="F2365" t="s">
        <v>3542</v>
      </c>
      <c r="G2365" t="s">
        <v>39</v>
      </c>
      <c r="H2365" t="s">
        <v>203</v>
      </c>
      <c r="I2365" t="s">
        <v>3381</v>
      </c>
      <c r="J2365" s="1">
        <v>1</v>
      </c>
      <c r="K2365" t="s">
        <v>3542</v>
      </c>
      <c r="L2365" t="s">
        <v>3543</v>
      </c>
      <c r="M2365" t="s">
        <v>3544</v>
      </c>
      <c r="N2365" s="126"/>
      <c r="Q2365" t="s">
        <v>3541</v>
      </c>
      <c r="R2365" t="s">
        <v>18992</v>
      </c>
      <c r="S2365" s="120">
        <v>0.6</v>
      </c>
      <c r="U2365"/>
    </row>
    <row r="2366" spans="1:21">
      <c r="A2366">
        <v>2365</v>
      </c>
      <c r="B2366" s="1" t="s">
        <v>3545</v>
      </c>
      <c r="C2366" s="1" t="s">
        <v>201</v>
      </c>
      <c r="D2366" s="1" t="s">
        <v>55</v>
      </c>
      <c r="E2366" t="s">
        <v>38</v>
      </c>
      <c r="F2366" t="s">
        <v>3542</v>
      </c>
      <c r="G2366" t="s">
        <v>39</v>
      </c>
      <c r="H2366" t="s">
        <v>203</v>
      </c>
      <c r="I2366" t="s">
        <v>3381</v>
      </c>
      <c r="J2366" s="1">
        <v>1</v>
      </c>
      <c r="K2366" t="s">
        <v>3542</v>
      </c>
      <c r="L2366" t="s">
        <v>3543</v>
      </c>
      <c r="M2366" t="s">
        <v>3544</v>
      </c>
      <c r="N2366" s="126"/>
      <c r="Q2366" t="s">
        <v>3545</v>
      </c>
      <c r="R2366" t="s">
        <v>18992</v>
      </c>
      <c r="S2366" s="120">
        <v>0.6</v>
      </c>
      <c r="U2366"/>
    </row>
    <row r="2367" spans="1:21">
      <c r="A2367">
        <v>2366</v>
      </c>
      <c r="B2367" s="1" t="s">
        <v>3546</v>
      </c>
      <c r="C2367" s="1" t="s">
        <v>201</v>
      </c>
      <c r="D2367" s="1" t="s">
        <v>55</v>
      </c>
      <c r="E2367" t="s">
        <v>38</v>
      </c>
      <c r="F2367" t="s">
        <v>3542</v>
      </c>
      <c r="G2367" t="s">
        <v>39</v>
      </c>
      <c r="H2367" t="s">
        <v>203</v>
      </c>
      <c r="I2367" t="s">
        <v>3381</v>
      </c>
      <c r="J2367" s="1">
        <v>1</v>
      </c>
      <c r="K2367" t="s">
        <v>3542</v>
      </c>
      <c r="L2367" t="s">
        <v>3543</v>
      </c>
      <c r="M2367" t="s">
        <v>3544</v>
      </c>
      <c r="N2367" s="126"/>
      <c r="Q2367" t="s">
        <v>3546</v>
      </c>
      <c r="R2367" t="s">
        <v>18992</v>
      </c>
      <c r="S2367" s="120">
        <v>0.6</v>
      </c>
      <c r="U2367"/>
    </row>
    <row r="2368" spans="1:21">
      <c r="A2368">
        <v>2367</v>
      </c>
      <c r="B2368" s="1" t="s">
        <v>3547</v>
      </c>
      <c r="C2368" s="1" t="s">
        <v>201</v>
      </c>
      <c r="D2368" s="1" t="s">
        <v>55</v>
      </c>
      <c r="E2368" t="s">
        <v>38</v>
      </c>
      <c r="F2368" t="s">
        <v>3542</v>
      </c>
      <c r="G2368" t="s">
        <v>39</v>
      </c>
      <c r="H2368" t="s">
        <v>203</v>
      </c>
      <c r="I2368" t="s">
        <v>3381</v>
      </c>
      <c r="J2368" s="1">
        <v>1</v>
      </c>
      <c r="K2368" t="s">
        <v>3542</v>
      </c>
      <c r="L2368" t="s">
        <v>3543</v>
      </c>
      <c r="M2368" t="s">
        <v>3544</v>
      </c>
      <c r="N2368" s="126"/>
      <c r="Q2368" t="s">
        <v>3547</v>
      </c>
      <c r="R2368" t="s">
        <v>18992</v>
      </c>
      <c r="S2368" s="120">
        <v>0.6</v>
      </c>
      <c r="U2368"/>
    </row>
    <row r="2369" spans="1:21">
      <c r="A2369">
        <v>2368</v>
      </c>
      <c r="B2369" s="1" t="s">
        <v>3548</v>
      </c>
      <c r="C2369" s="1" t="s">
        <v>201</v>
      </c>
      <c r="D2369" s="1" t="s">
        <v>55</v>
      </c>
      <c r="E2369" t="s">
        <v>38</v>
      </c>
      <c r="F2369" t="s">
        <v>3542</v>
      </c>
      <c r="G2369" t="s">
        <v>39</v>
      </c>
      <c r="H2369" t="s">
        <v>203</v>
      </c>
      <c r="I2369" t="s">
        <v>3381</v>
      </c>
      <c r="J2369" s="1">
        <v>1</v>
      </c>
      <c r="K2369" t="s">
        <v>3542</v>
      </c>
      <c r="L2369" t="s">
        <v>3543</v>
      </c>
      <c r="M2369" t="s">
        <v>3544</v>
      </c>
      <c r="N2369" s="126"/>
      <c r="Q2369" t="s">
        <v>3548</v>
      </c>
      <c r="R2369" t="s">
        <v>18992</v>
      </c>
      <c r="S2369" s="120">
        <v>0.6</v>
      </c>
      <c r="U2369"/>
    </row>
    <row r="2370" spans="1:21">
      <c r="A2370">
        <v>2369</v>
      </c>
      <c r="B2370" s="1" t="s">
        <v>3549</v>
      </c>
      <c r="C2370" s="1" t="s">
        <v>201</v>
      </c>
      <c r="D2370" s="1" t="s">
        <v>55</v>
      </c>
      <c r="E2370" t="s">
        <v>38</v>
      </c>
      <c r="F2370" t="s">
        <v>3542</v>
      </c>
      <c r="G2370" t="s">
        <v>39</v>
      </c>
      <c r="H2370" t="s">
        <v>203</v>
      </c>
      <c r="I2370" t="s">
        <v>3381</v>
      </c>
      <c r="J2370" s="1">
        <v>1</v>
      </c>
      <c r="K2370" t="s">
        <v>3542</v>
      </c>
      <c r="L2370" t="s">
        <v>3543</v>
      </c>
      <c r="M2370" t="s">
        <v>3544</v>
      </c>
      <c r="N2370" s="126"/>
      <c r="Q2370" t="s">
        <v>3549</v>
      </c>
      <c r="R2370" t="s">
        <v>18992</v>
      </c>
      <c r="S2370" s="120">
        <v>0.6</v>
      </c>
      <c r="U2370"/>
    </row>
    <row r="2371" spans="1:21">
      <c r="A2371">
        <v>2370</v>
      </c>
      <c r="B2371" s="1" t="s">
        <v>3550</v>
      </c>
      <c r="C2371" s="1" t="s">
        <v>201</v>
      </c>
      <c r="D2371" s="1" t="s">
        <v>55</v>
      </c>
      <c r="E2371" t="s">
        <v>38</v>
      </c>
      <c r="F2371" t="s">
        <v>3542</v>
      </c>
      <c r="G2371" t="s">
        <v>39</v>
      </c>
      <c r="H2371" t="s">
        <v>203</v>
      </c>
      <c r="I2371" t="s">
        <v>3381</v>
      </c>
      <c r="J2371" s="1">
        <v>1</v>
      </c>
      <c r="K2371" t="s">
        <v>3542</v>
      </c>
      <c r="L2371" t="s">
        <v>3543</v>
      </c>
      <c r="M2371" t="s">
        <v>3544</v>
      </c>
      <c r="N2371" s="126"/>
      <c r="Q2371" t="s">
        <v>3550</v>
      </c>
      <c r="R2371" t="s">
        <v>18992</v>
      </c>
      <c r="S2371" s="120">
        <v>0.6</v>
      </c>
      <c r="U2371"/>
    </row>
    <row r="2372" spans="1:21">
      <c r="A2372">
        <v>2371</v>
      </c>
      <c r="B2372" s="1" t="s">
        <v>3551</v>
      </c>
      <c r="C2372" s="1" t="s">
        <v>201</v>
      </c>
      <c r="D2372" s="1" t="s">
        <v>55</v>
      </c>
      <c r="E2372" t="s">
        <v>38</v>
      </c>
      <c r="F2372" t="s">
        <v>3542</v>
      </c>
      <c r="G2372" t="s">
        <v>39</v>
      </c>
      <c r="H2372" t="s">
        <v>203</v>
      </c>
      <c r="I2372" t="s">
        <v>3381</v>
      </c>
      <c r="J2372" s="1">
        <v>1</v>
      </c>
      <c r="K2372" t="s">
        <v>3542</v>
      </c>
      <c r="L2372" t="s">
        <v>3543</v>
      </c>
      <c r="M2372" t="s">
        <v>3544</v>
      </c>
      <c r="N2372" s="126"/>
      <c r="Q2372" t="s">
        <v>3551</v>
      </c>
      <c r="R2372" t="s">
        <v>18992</v>
      </c>
      <c r="S2372" s="120">
        <v>0.6</v>
      </c>
      <c r="U2372"/>
    </row>
    <row r="2373" spans="1:21">
      <c r="A2373">
        <v>2372</v>
      </c>
      <c r="B2373" s="1" t="s">
        <v>3552</v>
      </c>
      <c r="C2373" s="1" t="s">
        <v>201</v>
      </c>
      <c r="D2373" s="1" t="s">
        <v>55</v>
      </c>
      <c r="E2373" t="s">
        <v>38</v>
      </c>
      <c r="F2373" t="s">
        <v>3542</v>
      </c>
      <c r="G2373" t="s">
        <v>39</v>
      </c>
      <c r="H2373" t="s">
        <v>203</v>
      </c>
      <c r="I2373" t="s">
        <v>3381</v>
      </c>
      <c r="J2373" s="1">
        <v>1</v>
      </c>
      <c r="K2373" t="s">
        <v>3542</v>
      </c>
      <c r="L2373" t="s">
        <v>3543</v>
      </c>
      <c r="M2373" t="s">
        <v>3544</v>
      </c>
      <c r="N2373" s="126"/>
      <c r="Q2373" t="s">
        <v>3552</v>
      </c>
      <c r="R2373" t="s">
        <v>18992</v>
      </c>
      <c r="S2373" s="120">
        <v>0.6</v>
      </c>
      <c r="U2373"/>
    </row>
    <row r="2374" spans="1:21">
      <c r="A2374">
        <v>2373</v>
      </c>
      <c r="B2374" s="1" t="s">
        <v>3553</v>
      </c>
      <c r="C2374" s="1" t="s">
        <v>201</v>
      </c>
      <c r="D2374" s="1" t="s">
        <v>55</v>
      </c>
      <c r="E2374" t="s">
        <v>38</v>
      </c>
      <c r="F2374" t="s">
        <v>3542</v>
      </c>
      <c r="G2374" t="s">
        <v>39</v>
      </c>
      <c r="H2374" t="s">
        <v>203</v>
      </c>
      <c r="I2374" t="s">
        <v>3381</v>
      </c>
      <c r="J2374" s="1">
        <v>1</v>
      </c>
      <c r="K2374" t="s">
        <v>3542</v>
      </c>
      <c r="L2374" t="s">
        <v>3543</v>
      </c>
      <c r="M2374" t="s">
        <v>3544</v>
      </c>
      <c r="N2374" s="126"/>
      <c r="Q2374" t="s">
        <v>3553</v>
      </c>
      <c r="R2374" t="s">
        <v>18992</v>
      </c>
      <c r="S2374" s="120">
        <v>0.6</v>
      </c>
      <c r="U2374"/>
    </row>
    <row r="2375" spans="1:21">
      <c r="A2375">
        <v>2374</v>
      </c>
      <c r="B2375" s="1" t="s">
        <v>3554</v>
      </c>
      <c r="C2375" s="1" t="s">
        <v>201</v>
      </c>
      <c r="D2375" s="1" t="s">
        <v>55</v>
      </c>
      <c r="E2375" t="s">
        <v>38</v>
      </c>
      <c r="F2375" t="s">
        <v>3542</v>
      </c>
      <c r="G2375" t="s">
        <v>39</v>
      </c>
      <c r="H2375" t="s">
        <v>203</v>
      </c>
      <c r="I2375" t="s">
        <v>3381</v>
      </c>
      <c r="J2375" s="1">
        <v>1</v>
      </c>
      <c r="K2375" t="s">
        <v>3542</v>
      </c>
      <c r="L2375" t="s">
        <v>3543</v>
      </c>
      <c r="M2375" t="s">
        <v>3544</v>
      </c>
      <c r="N2375" s="126"/>
      <c r="Q2375" t="s">
        <v>3554</v>
      </c>
      <c r="R2375" t="s">
        <v>18992</v>
      </c>
      <c r="S2375" s="120">
        <v>0.6</v>
      </c>
      <c r="U2375"/>
    </row>
    <row r="2376" spans="1:21">
      <c r="A2376">
        <v>2375</v>
      </c>
      <c r="B2376" s="1" t="s">
        <v>3555</v>
      </c>
      <c r="C2376" s="1" t="s">
        <v>201</v>
      </c>
      <c r="D2376" s="1" t="s">
        <v>55</v>
      </c>
      <c r="E2376" t="s">
        <v>38</v>
      </c>
      <c r="F2376" t="s">
        <v>3542</v>
      </c>
      <c r="G2376" t="s">
        <v>39</v>
      </c>
      <c r="H2376" t="s">
        <v>203</v>
      </c>
      <c r="I2376" t="s">
        <v>3381</v>
      </c>
      <c r="J2376" s="1">
        <v>1</v>
      </c>
      <c r="K2376" t="s">
        <v>3542</v>
      </c>
      <c r="L2376" t="s">
        <v>3543</v>
      </c>
      <c r="M2376" t="s">
        <v>3544</v>
      </c>
      <c r="N2376" s="126"/>
      <c r="Q2376" t="s">
        <v>3555</v>
      </c>
      <c r="R2376" t="s">
        <v>18992</v>
      </c>
      <c r="S2376" s="120">
        <v>0.6</v>
      </c>
      <c r="U2376"/>
    </row>
    <row r="2377" spans="1:21">
      <c r="A2377">
        <v>2376</v>
      </c>
      <c r="B2377" s="1" t="s">
        <v>3556</v>
      </c>
      <c r="C2377" s="1" t="s">
        <v>201</v>
      </c>
      <c r="D2377" s="1" t="s">
        <v>55</v>
      </c>
      <c r="E2377" t="s">
        <v>38</v>
      </c>
      <c r="F2377" t="s">
        <v>3542</v>
      </c>
      <c r="G2377" t="s">
        <v>39</v>
      </c>
      <c r="H2377" t="s">
        <v>203</v>
      </c>
      <c r="I2377" t="s">
        <v>3381</v>
      </c>
      <c r="J2377" s="1">
        <v>1</v>
      </c>
      <c r="K2377" t="s">
        <v>3542</v>
      </c>
      <c r="L2377" t="s">
        <v>3543</v>
      </c>
      <c r="M2377" t="s">
        <v>3544</v>
      </c>
      <c r="N2377" s="126"/>
      <c r="Q2377" t="s">
        <v>3556</v>
      </c>
      <c r="R2377" t="s">
        <v>18992</v>
      </c>
      <c r="S2377" s="120">
        <v>0.6</v>
      </c>
      <c r="U2377"/>
    </row>
    <row r="2378" spans="1:21">
      <c r="A2378">
        <v>2377</v>
      </c>
      <c r="B2378" s="1" t="s">
        <v>3557</v>
      </c>
      <c r="C2378" s="1" t="s">
        <v>201</v>
      </c>
      <c r="D2378" s="1" t="s">
        <v>55</v>
      </c>
      <c r="E2378" t="s">
        <v>38</v>
      </c>
      <c r="F2378" t="s">
        <v>3542</v>
      </c>
      <c r="G2378" t="s">
        <v>39</v>
      </c>
      <c r="H2378" t="s">
        <v>203</v>
      </c>
      <c r="I2378" t="s">
        <v>3381</v>
      </c>
      <c r="J2378" s="1">
        <v>1</v>
      </c>
      <c r="K2378" t="s">
        <v>3542</v>
      </c>
      <c r="L2378" t="s">
        <v>3543</v>
      </c>
      <c r="M2378" t="s">
        <v>3544</v>
      </c>
      <c r="N2378" s="126"/>
      <c r="Q2378" t="s">
        <v>3557</v>
      </c>
      <c r="R2378" t="s">
        <v>18992</v>
      </c>
      <c r="S2378" s="120">
        <v>0.6</v>
      </c>
      <c r="U2378"/>
    </row>
    <row r="2379" spans="1:21">
      <c r="A2379">
        <v>2378</v>
      </c>
      <c r="B2379" s="1" t="s">
        <v>3558</v>
      </c>
      <c r="C2379" s="1" t="s">
        <v>201</v>
      </c>
      <c r="D2379" s="1" t="s">
        <v>55</v>
      </c>
      <c r="E2379" t="s">
        <v>38</v>
      </c>
      <c r="F2379" t="s">
        <v>3542</v>
      </c>
      <c r="G2379" t="s">
        <v>39</v>
      </c>
      <c r="H2379" t="s">
        <v>203</v>
      </c>
      <c r="I2379" t="s">
        <v>3381</v>
      </c>
      <c r="J2379" s="1">
        <v>1</v>
      </c>
      <c r="K2379" t="s">
        <v>3542</v>
      </c>
      <c r="L2379" t="s">
        <v>3543</v>
      </c>
      <c r="M2379" t="s">
        <v>3544</v>
      </c>
      <c r="N2379" s="126"/>
      <c r="Q2379" t="s">
        <v>3558</v>
      </c>
      <c r="R2379" t="s">
        <v>18992</v>
      </c>
      <c r="S2379" s="120">
        <v>0.6</v>
      </c>
      <c r="U2379"/>
    </row>
    <row r="2380" spans="1:21">
      <c r="A2380">
        <v>2379</v>
      </c>
      <c r="B2380" s="1" t="s">
        <v>3559</v>
      </c>
      <c r="C2380" s="1" t="s">
        <v>201</v>
      </c>
      <c r="D2380" s="1" t="s">
        <v>55</v>
      </c>
      <c r="E2380" t="s">
        <v>38</v>
      </c>
      <c r="F2380" t="s">
        <v>3542</v>
      </c>
      <c r="G2380" t="s">
        <v>39</v>
      </c>
      <c r="H2380" t="s">
        <v>203</v>
      </c>
      <c r="I2380" t="s">
        <v>3381</v>
      </c>
      <c r="J2380" s="1">
        <v>1</v>
      </c>
      <c r="K2380" t="s">
        <v>3542</v>
      </c>
      <c r="L2380" t="s">
        <v>3543</v>
      </c>
      <c r="M2380" t="s">
        <v>3544</v>
      </c>
      <c r="N2380" s="126"/>
      <c r="Q2380" t="s">
        <v>3559</v>
      </c>
      <c r="R2380" t="s">
        <v>18992</v>
      </c>
      <c r="S2380" s="120">
        <v>0.6</v>
      </c>
      <c r="U2380"/>
    </row>
    <row r="2381" spans="1:21">
      <c r="A2381">
        <v>2380</v>
      </c>
      <c r="B2381" s="1" t="s">
        <v>3560</v>
      </c>
      <c r="C2381" s="1" t="s">
        <v>201</v>
      </c>
      <c r="D2381" s="1" t="s">
        <v>55</v>
      </c>
      <c r="E2381" t="s">
        <v>38</v>
      </c>
      <c r="F2381" t="s">
        <v>3542</v>
      </c>
      <c r="G2381" t="s">
        <v>39</v>
      </c>
      <c r="H2381" t="s">
        <v>203</v>
      </c>
      <c r="I2381" t="s">
        <v>3381</v>
      </c>
      <c r="J2381" s="1">
        <v>1</v>
      </c>
      <c r="K2381" t="s">
        <v>3542</v>
      </c>
      <c r="L2381" t="s">
        <v>3543</v>
      </c>
      <c r="M2381" t="s">
        <v>3544</v>
      </c>
      <c r="N2381" s="126"/>
      <c r="Q2381" t="s">
        <v>3560</v>
      </c>
      <c r="R2381" t="s">
        <v>18992</v>
      </c>
      <c r="S2381" s="120">
        <v>0.6</v>
      </c>
      <c r="U2381"/>
    </row>
    <row r="2382" spans="1:21">
      <c r="A2382">
        <v>2381</v>
      </c>
      <c r="B2382" s="1" t="s">
        <v>3561</v>
      </c>
      <c r="C2382" s="1" t="s">
        <v>201</v>
      </c>
      <c r="D2382" s="1" t="s">
        <v>55</v>
      </c>
      <c r="E2382" t="s">
        <v>38</v>
      </c>
      <c r="F2382" t="s">
        <v>3542</v>
      </c>
      <c r="G2382" t="s">
        <v>39</v>
      </c>
      <c r="H2382" t="s">
        <v>203</v>
      </c>
      <c r="I2382" t="s">
        <v>3381</v>
      </c>
      <c r="J2382" s="1">
        <v>1</v>
      </c>
      <c r="K2382" t="s">
        <v>3542</v>
      </c>
      <c r="L2382" t="s">
        <v>3543</v>
      </c>
      <c r="M2382" t="s">
        <v>3544</v>
      </c>
      <c r="N2382" s="126"/>
      <c r="Q2382" t="s">
        <v>3561</v>
      </c>
      <c r="R2382" t="s">
        <v>18992</v>
      </c>
      <c r="S2382" s="120">
        <v>0.6</v>
      </c>
      <c r="U2382"/>
    </row>
    <row r="2383" spans="1:21">
      <c r="A2383">
        <v>2382</v>
      </c>
      <c r="B2383" s="1" t="s">
        <v>3562</v>
      </c>
      <c r="C2383" s="1" t="s">
        <v>201</v>
      </c>
      <c r="D2383" s="1" t="s">
        <v>55</v>
      </c>
      <c r="E2383" t="s">
        <v>38</v>
      </c>
      <c r="F2383" t="s">
        <v>3542</v>
      </c>
      <c r="G2383" t="s">
        <v>39</v>
      </c>
      <c r="H2383" t="s">
        <v>203</v>
      </c>
      <c r="I2383" t="s">
        <v>3381</v>
      </c>
      <c r="J2383" s="1">
        <v>1</v>
      </c>
      <c r="K2383" t="s">
        <v>3542</v>
      </c>
      <c r="L2383" t="s">
        <v>3543</v>
      </c>
      <c r="M2383" t="s">
        <v>3544</v>
      </c>
      <c r="N2383" s="126">
        <v>0.01</v>
      </c>
      <c r="Q2383" t="s">
        <v>3562</v>
      </c>
      <c r="R2383" t="s">
        <v>18992</v>
      </c>
      <c r="S2383" s="120">
        <v>0.6</v>
      </c>
      <c r="U2383"/>
    </row>
    <row r="2384" spans="1:21">
      <c r="A2384">
        <v>2383</v>
      </c>
      <c r="B2384" s="1" t="s">
        <v>3563</v>
      </c>
      <c r="C2384" s="1" t="s">
        <v>201</v>
      </c>
      <c r="D2384" s="1" t="s">
        <v>55</v>
      </c>
      <c r="E2384" t="s">
        <v>38</v>
      </c>
      <c r="F2384" t="s">
        <v>3542</v>
      </c>
      <c r="G2384" t="s">
        <v>39</v>
      </c>
      <c r="H2384" t="s">
        <v>203</v>
      </c>
      <c r="I2384" t="s">
        <v>3381</v>
      </c>
      <c r="J2384" s="1">
        <v>1</v>
      </c>
      <c r="K2384" t="s">
        <v>3542</v>
      </c>
      <c r="L2384" t="s">
        <v>3543</v>
      </c>
      <c r="M2384" t="s">
        <v>3544</v>
      </c>
      <c r="N2384" s="126"/>
      <c r="Q2384" t="s">
        <v>3563</v>
      </c>
      <c r="R2384" t="s">
        <v>18992</v>
      </c>
      <c r="S2384" s="120">
        <v>0.6</v>
      </c>
      <c r="U2384"/>
    </row>
    <row r="2385" spans="1:21">
      <c r="A2385">
        <v>2384</v>
      </c>
      <c r="B2385" s="1" t="s">
        <v>3564</v>
      </c>
      <c r="C2385" s="1" t="s">
        <v>201</v>
      </c>
      <c r="D2385" s="1" t="s">
        <v>55</v>
      </c>
      <c r="E2385" t="s">
        <v>38</v>
      </c>
      <c r="F2385" t="s">
        <v>3542</v>
      </c>
      <c r="G2385" t="s">
        <v>39</v>
      </c>
      <c r="H2385" t="s">
        <v>203</v>
      </c>
      <c r="I2385" t="s">
        <v>3381</v>
      </c>
      <c r="J2385" s="1">
        <v>1</v>
      </c>
      <c r="K2385" t="s">
        <v>3542</v>
      </c>
      <c r="L2385" t="s">
        <v>3543</v>
      </c>
      <c r="M2385" t="s">
        <v>3544</v>
      </c>
      <c r="N2385" s="126">
        <v>0.01</v>
      </c>
      <c r="Q2385" t="s">
        <v>3564</v>
      </c>
      <c r="R2385" t="s">
        <v>18992</v>
      </c>
      <c r="S2385" s="120">
        <v>0.6</v>
      </c>
      <c r="U2385"/>
    </row>
    <row r="2386" spans="1:21">
      <c r="A2386">
        <v>2385</v>
      </c>
      <c r="B2386" s="1" t="s">
        <v>3565</v>
      </c>
      <c r="C2386" s="1" t="s">
        <v>201</v>
      </c>
      <c r="D2386" s="1" t="s">
        <v>55</v>
      </c>
      <c r="E2386" t="s">
        <v>38</v>
      </c>
      <c r="F2386" t="s">
        <v>3542</v>
      </c>
      <c r="G2386" t="s">
        <v>39</v>
      </c>
      <c r="H2386" t="s">
        <v>203</v>
      </c>
      <c r="I2386" t="s">
        <v>3381</v>
      </c>
      <c r="J2386" s="1">
        <v>1</v>
      </c>
      <c r="K2386" t="s">
        <v>3542</v>
      </c>
      <c r="L2386" t="s">
        <v>3543</v>
      </c>
      <c r="M2386" t="s">
        <v>3544</v>
      </c>
      <c r="N2386" s="126"/>
      <c r="Q2386" t="s">
        <v>3565</v>
      </c>
      <c r="R2386" t="s">
        <v>18992</v>
      </c>
      <c r="S2386" s="120">
        <v>0.6</v>
      </c>
      <c r="U2386"/>
    </row>
    <row r="2387" spans="1:21">
      <c r="A2387">
        <v>2386</v>
      </c>
      <c r="B2387" s="1" t="s">
        <v>3566</v>
      </c>
      <c r="C2387" s="1" t="s">
        <v>201</v>
      </c>
      <c r="D2387" s="1" t="s">
        <v>55</v>
      </c>
      <c r="E2387" t="s">
        <v>38</v>
      </c>
      <c r="F2387" t="s">
        <v>3542</v>
      </c>
      <c r="G2387" t="s">
        <v>39</v>
      </c>
      <c r="H2387" t="s">
        <v>203</v>
      </c>
      <c r="I2387" t="s">
        <v>3381</v>
      </c>
      <c r="J2387" s="1">
        <v>1</v>
      </c>
      <c r="K2387" t="s">
        <v>3542</v>
      </c>
      <c r="L2387" t="s">
        <v>3543</v>
      </c>
      <c r="M2387" t="s">
        <v>3544</v>
      </c>
      <c r="N2387" s="126"/>
      <c r="Q2387" t="s">
        <v>3566</v>
      </c>
      <c r="R2387" t="s">
        <v>18992</v>
      </c>
      <c r="S2387" s="120">
        <v>0.6</v>
      </c>
      <c r="U2387"/>
    </row>
    <row r="2388" spans="1:21">
      <c r="A2388">
        <v>2387</v>
      </c>
      <c r="B2388" s="1" t="s">
        <v>3567</v>
      </c>
      <c r="C2388" s="1" t="s">
        <v>201</v>
      </c>
      <c r="D2388" s="1" t="s">
        <v>55</v>
      </c>
      <c r="E2388" t="s">
        <v>38</v>
      </c>
      <c r="F2388" t="s">
        <v>3542</v>
      </c>
      <c r="G2388" t="s">
        <v>39</v>
      </c>
      <c r="H2388" t="s">
        <v>203</v>
      </c>
      <c r="I2388" t="s">
        <v>3381</v>
      </c>
      <c r="J2388" s="1">
        <v>1</v>
      </c>
      <c r="K2388" t="s">
        <v>3542</v>
      </c>
      <c r="L2388" t="s">
        <v>3543</v>
      </c>
      <c r="M2388" t="s">
        <v>3544</v>
      </c>
      <c r="N2388" s="126"/>
      <c r="Q2388" t="s">
        <v>3567</v>
      </c>
      <c r="R2388" t="s">
        <v>18992</v>
      </c>
      <c r="S2388" s="120">
        <v>0.6</v>
      </c>
      <c r="U2388"/>
    </row>
    <row r="2389" spans="1:21">
      <c r="A2389">
        <v>2388</v>
      </c>
      <c r="B2389" s="1" t="s">
        <v>3568</v>
      </c>
      <c r="C2389" s="1" t="s">
        <v>201</v>
      </c>
      <c r="D2389" s="1" t="s">
        <v>55</v>
      </c>
      <c r="E2389" t="s">
        <v>38</v>
      </c>
      <c r="F2389" t="s">
        <v>3542</v>
      </c>
      <c r="G2389" t="s">
        <v>39</v>
      </c>
      <c r="H2389" t="s">
        <v>203</v>
      </c>
      <c r="I2389" t="s">
        <v>3381</v>
      </c>
      <c r="J2389" s="1">
        <v>1</v>
      </c>
      <c r="K2389" t="s">
        <v>3542</v>
      </c>
      <c r="L2389" t="s">
        <v>3543</v>
      </c>
      <c r="M2389" t="s">
        <v>3544</v>
      </c>
      <c r="N2389" s="126"/>
      <c r="Q2389" t="s">
        <v>3568</v>
      </c>
      <c r="R2389" t="s">
        <v>18992</v>
      </c>
      <c r="S2389" s="120">
        <v>0.6</v>
      </c>
      <c r="U2389"/>
    </row>
    <row r="2390" spans="1:21">
      <c r="A2390">
        <v>2389</v>
      </c>
      <c r="B2390" s="1" t="s">
        <v>3569</v>
      </c>
      <c r="C2390" s="1" t="s">
        <v>201</v>
      </c>
      <c r="D2390" s="1" t="s">
        <v>55</v>
      </c>
      <c r="E2390" t="s">
        <v>38</v>
      </c>
      <c r="F2390" t="s">
        <v>3542</v>
      </c>
      <c r="G2390" t="s">
        <v>39</v>
      </c>
      <c r="H2390" t="s">
        <v>203</v>
      </c>
      <c r="I2390" t="s">
        <v>3381</v>
      </c>
      <c r="J2390" s="1">
        <v>1</v>
      </c>
      <c r="K2390" t="s">
        <v>3542</v>
      </c>
      <c r="L2390" t="s">
        <v>3543</v>
      </c>
      <c r="M2390" t="s">
        <v>3544</v>
      </c>
      <c r="N2390" s="126"/>
      <c r="Q2390" t="s">
        <v>3569</v>
      </c>
      <c r="R2390" t="s">
        <v>18992</v>
      </c>
      <c r="S2390" s="120">
        <v>0.6</v>
      </c>
      <c r="U2390"/>
    </row>
    <row r="2391" spans="1:21">
      <c r="A2391">
        <v>2390</v>
      </c>
      <c r="B2391" s="1" t="s">
        <v>3570</v>
      </c>
      <c r="C2391" s="1" t="s">
        <v>201</v>
      </c>
      <c r="D2391" s="1" t="s">
        <v>55</v>
      </c>
      <c r="E2391" t="s">
        <v>38</v>
      </c>
      <c r="F2391" t="s">
        <v>3542</v>
      </c>
      <c r="G2391" t="s">
        <v>39</v>
      </c>
      <c r="H2391" t="s">
        <v>203</v>
      </c>
      <c r="I2391" t="s">
        <v>3381</v>
      </c>
      <c r="J2391" s="1">
        <v>1</v>
      </c>
      <c r="K2391" t="s">
        <v>3542</v>
      </c>
      <c r="L2391" t="s">
        <v>3543</v>
      </c>
      <c r="M2391" t="s">
        <v>3544</v>
      </c>
      <c r="N2391" s="126"/>
      <c r="Q2391" t="s">
        <v>3570</v>
      </c>
      <c r="R2391" t="s">
        <v>18992</v>
      </c>
      <c r="S2391" s="120">
        <v>0.6</v>
      </c>
      <c r="U2391"/>
    </row>
    <row r="2392" spans="1:21">
      <c r="A2392">
        <v>2391</v>
      </c>
      <c r="B2392" s="1" t="s">
        <v>3571</v>
      </c>
      <c r="C2392" s="1" t="s">
        <v>201</v>
      </c>
      <c r="D2392" s="1" t="s">
        <v>55</v>
      </c>
      <c r="E2392" t="s">
        <v>38</v>
      </c>
      <c r="F2392" t="s">
        <v>3542</v>
      </c>
      <c r="G2392" t="s">
        <v>39</v>
      </c>
      <c r="H2392" t="s">
        <v>203</v>
      </c>
      <c r="I2392" t="s">
        <v>3381</v>
      </c>
      <c r="J2392" s="1">
        <v>1</v>
      </c>
      <c r="K2392" t="s">
        <v>3542</v>
      </c>
      <c r="L2392" t="s">
        <v>3543</v>
      </c>
      <c r="M2392" t="s">
        <v>3544</v>
      </c>
      <c r="N2392" s="126"/>
      <c r="Q2392" t="s">
        <v>3571</v>
      </c>
      <c r="R2392" t="s">
        <v>18992</v>
      </c>
      <c r="S2392" s="120">
        <v>0.6</v>
      </c>
      <c r="U2392"/>
    </row>
    <row r="2393" spans="1:21">
      <c r="A2393">
        <v>2392</v>
      </c>
      <c r="B2393" s="1" t="s">
        <v>3572</v>
      </c>
      <c r="C2393" s="1" t="s">
        <v>201</v>
      </c>
      <c r="D2393" s="1" t="s">
        <v>55</v>
      </c>
      <c r="E2393" t="s">
        <v>38</v>
      </c>
      <c r="F2393" t="s">
        <v>3542</v>
      </c>
      <c r="G2393" t="s">
        <v>39</v>
      </c>
      <c r="H2393" t="s">
        <v>203</v>
      </c>
      <c r="I2393" t="s">
        <v>3381</v>
      </c>
      <c r="J2393" s="1">
        <v>1</v>
      </c>
      <c r="K2393" t="s">
        <v>3542</v>
      </c>
      <c r="L2393" t="s">
        <v>3543</v>
      </c>
      <c r="M2393" t="s">
        <v>3544</v>
      </c>
      <c r="N2393" s="126"/>
      <c r="Q2393" t="s">
        <v>3572</v>
      </c>
      <c r="R2393" t="s">
        <v>18992</v>
      </c>
      <c r="S2393" s="120">
        <v>0.6</v>
      </c>
      <c r="U2393"/>
    </row>
    <row r="2394" spans="1:21">
      <c r="A2394">
        <v>2393</v>
      </c>
      <c r="B2394" s="1" t="s">
        <v>3573</v>
      </c>
      <c r="C2394" s="1" t="s">
        <v>201</v>
      </c>
      <c r="D2394" s="1" t="s">
        <v>55</v>
      </c>
      <c r="E2394" t="s">
        <v>38</v>
      </c>
      <c r="F2394" t="s">
        <v>3542</v>
      </c>
      <c r="G2394" t="s">
        <v>39</v>
      </c>
      <c r="H2394" t="s">
        <v>203</v>
      </c>
      <c r="I2394" t="s">
        <v>3381</v>
      </c>
      <c r="J2394" s="1">
        <v>1</v>
      </c>
      <c r="K2394" t="s">
        <v>3542</v>
      </c>
      <c r="L2394" t="s">
        <v>3543</v>
      </c>
      <c r="M2394" t="s">
        <v>3544</v>
      </c>
      <c r="N2394" s="126"/>
      <c r="Q2394" t="s">
        <v>3573</v>
      </c>
      <c r="R2394" t="s">
        <v>18992</v>
      </c>
      <c r="S2394" s="120">
        <v>0.6</v>
      </c>
      <c r="U2394"/>
    </row>
    <row r="2395" spans="1:21">
      <c r="A2395">
        <v>2394</v>
      </c>
      <c r="B2395" s="1" t="s">
        <v>3574</v>
      </c>
      <c r="C2395" s="1" t="s">
        <v>201</v>
      </c>
      <c r="D2395" s="1" t="s">
        <v>55</v>
      </c>
      <c r="E2395" t="s">
        <v>38</v>
      </c>
      <c r="F2395" t="s">
        <v>3542</v>
      </c>
      <c r="G2395" t="s">
        <v>39</v>
      </c>
      <c r="H2395" t="s">
        <v>203</v>
      </c>
      <c r="I2395" t="s">
        <v>3381</v>
      </c>
      <c r="J2395" s="1">
        <v>1</v>
      </c>
      <c r="K2395" t="s">
        <v>3542</v>
      </c>
      <c r="L2395" t="s">
        <v>3543</v>
      </c>
      <c r="M2395" t="s">
        <v>3544</v>
      </c>
      <c r="N2395" s="126"/>
      <c r="Q2395" t="s">
        <v>3574</v>
      </c>
      <c r="R2395" t="s">
        <v>18992</v>
      </c>
      <c r="S2395" s="120">
        <v>0.6</v>
      </c>
      <c r="U2395"/>
    </row>
    <row r="2396" spans="1:21">
      <c r="A2396">
        <v>2395</v>
      </c>
      <c r="B2396" s="1" t="s">
        <v>3575</v>
      </c>
      <c r="C2396" s="1" t="s">
        <v>201</v>
      </c>
      <c r="D2396" s="1" t="s">
        <v>55</v>
      </c>
      <c r="E2396" t="s">
        <v>38</v>
      </c>
      <c r="F2396" t="s">
        <v>3542</v>
      </c>
      <c r="G2396" t="s">
        <v>39</v>
      </c>
      <c r="H2396" t="s">
        <v>203</v>
      </c>
      <c r="I2396" t="s">
        <v>3381</v>
      </c>
      <c r="J2396" s="1">
        <v>1</v>
      </c>
      <c r="K2396" t="s">
        <v>3542</v>
      </c>
      <c r="L2396" t="s">
        <v>3543</v>
      </c>
      <c r="M2396" t="s">
        <v>3544</v>
      </c>
      <c r="N2396" s="126"/>
      <c r="Q2396" t="s">
        <v>3575</v>
      </c>
      <c r="R2396" t="s">
        <v>18992</v>
      </c>
      <c r="S2396" s="120">
        <v>0.6</v>
      </c>
      <c r="U2396"/>
    </row>
    <row r="2397" spans="1:21">
      <c r="A2397">
        <v>2396</v>
      </c>
      <c r="B2397" s="1" t="s">
        <v>3576</v>
      </c>
      <c r="C2397" s="1" t="s">
        <v>201</v>
      </c>
      <c r="D2397" s="1" t="s">
        <v>55</v>
      </c>
      <c r="E2397" t="s">
        <v>38</v>
      </c>
      <c r="F2397" t="s">
        <v>3542</v>
      </c>
      <c r="G2397" t="s">
        <v>39</v>
      </c>
      <c r="H2397" t="s">
        <v>203</v>
      </c>
      <c r="I2397" t="s">
        <v>3381</v>
      </c>
      <c r="J2397" s="1">
        <v>1</v>
      </c>
      <c r="K2397" t="s">
        <v>3542</v>
      </c>
      <c r="L2397" t="s">
        <v>3543</v>
      </c>
      <c r="M2397" t="s">
        <v>3544</v>
      </c>
      <c r="N2397" s="126"/>
      <c r="Q2397" t="s">
        <v>3576</v>
      </c>
      <c r="R2397" t="s">
        <v>18992</v>
      </c>
      <c r="S2397" s="120">
        <v>0.6</v>
      </c>
      <c r="U2397"/>
    </row>
    <row r="2398" spans="1:21">
      <c r="A2398">
        <v>2397</v>
      </c>
      <c r="B2398" s="1" t="s">
        <v>3577</v>
      </c>
      <c r="C2398" s="1" t="s">
        <v>64</v>
      </c>
      <c r="D2398" s="1" t="s">
        <v>55</v>
      </c>
      <c r="E2398" t="s">
        <v>48</v>
      </c>
      <c r="F2398" t="s">
        <v>3578</v>
      </c>
      <c r="G2398" t="s">
        <v>39</v>
      </c>
      <c r="H2398" t="s">
        <v>67</v>
      </c>
      <c r="I2398" t="s">
        <v>3381</v>
      </c>
      <c r="J2398" s="1">
        <v>2</v>
      </c>
      <c r="K2398" t="s">
        <v>3578</v>
      </c>
      <c r="L2398" t="s">
        <v>3579</v>
      </c>
      <c r="M2398" t="s">
        <v>3580</v>
      </c>
      <c r="N2398" s="126"/>
      <c r="Q2398" t="s">
        <v>3577</v>
      </c>
      <c r="R2398" t="s">
        <v>18993</v>
      </c>
      <c r="S2398" s="120">
        <v>0.6</v>
      </c>
      <c r="U2398"/>
    </row>
    <row r="2399" spans="1:21">
      <c r="A2399">
        <v>2398</v>
      </c>
      <c r="B2399" s="1" t="s">
        <v>3581</v>
      </c>
      <c r="C2399" s="1" t="s">
        <v>64</v>
      </c>
      <c r="D2399" s="1" t="s">
        <v>55</v>
      </c>
      <c r="E2399" t="s">
        <v>48</v>
      </c>
      <c r="F2399" t="s">
        <v>3578</v>
      </c>
      <c r="G2399" t="s">
        <v>39</v>
      </c>
      <c r="H2399" t="s">
        <v>67</v>
      </c>
      <c r="I2399" t="s">
        <v>3381</v>
      </c>
      <c r="J2399" s="1">
        <v>2</v>
      </c>
      <c r="K2399" t="s">
        <v>3578</v>
      </c>
      <c r="L2399" t="s">
        <v>3579</v>
      </c>
      <c r="M2399" t="s">
        <v>3580</v>
      </c>
      <c r="N2399" s="126"/>
      <c r="Q2399" t="s">
        <v>3581</v>
      </c>
      <c r="R2399" t="s">
        <v>18993</v>
      </c>
      <c r="S2399" s="120">
        <v>0.6</v>
      </c>
      <c r="U2399"/>
    </row>
    <row r="2400" spans="1:21">
      <c r="A2400">
        <v>2399</v>
      </c>
      <c r="B2400" s="1" t="s">
        <v>3582</v>
      </c>
      <c r="C2400" s="1" t="s">
        <v>64</v>
      </c>
      <c r="D2400" s="1" t="s">
        <v>55</v>
      </c>
      <c r="E2400" t="s">
        <v>48</v>
      </c>
      <c r="F2400" t="s">
        <v>3578</v>
      </c>
      <c r="G2400" t="s">
        <v>39</v>
      </c>
      <c r="H2400" t="s">
        <v>67</v>
      </c>
      <c r="I2400" t="s">
        <v>3381</v>
      </c>
      <c r="J2400" s="1">
        <v>2</v>
      </c>
      <c r="K2400" t="s">
        <v>3578</v>
      </c>
      <c r="L2400" t="s">
        <v>3579</v>
      </c>
      <c r="M2400" t="s">
        <v>3580</v>
      </c>
      <c r="N2400" s="126"/>
      <c r="Q2400" t="s">
        <v>3582</v>
      </c>
      <c r="R2400" t="s">
        <v>18993</v>
      </c>
      <c r="S2400" s="120">
        <v>0.6</v>
      </c>
      <c r="U2400"/>
    </row>
    <row r="2401" spans="1:21">
      <c r="A2401">
        <v>2400</v>
      </c>
      <c r="B2401" s="1" t="s">
        <v>3583</v>
      </c>
      <c r="C2401" s="1" t="s">
        <v>64</v>
      </c>
      <c r="D2401" s="1" t="s">
        <v>55</v>
      </c>
      <c r="E2401" t="s">
        <v>48</v>
      </c>
      <c r="F2401" t="s">
        <v>3578</v>
      </c>
      <c r="G2401" t="s">
        <v>39</v>
      </c>
      <c r="H2401" t="s">
        <v>67</v>
      </c>
      <c r="I2401" t="s">
        <v>3381</v>
      </c>
      <c r="J2401" s="1">
        <v>2</v>
      </c>
      <c r="K2401" t="s">
        <v>3578</v>
      </c>
      <c r="L2401" t="s">
        <v>3579</v>
      </c>
      <c r="M2401" t="s">
        <v>3580</v>
      </c>
      <c r="N2401" s="126"/>
      <c r="Q2401" t="s">
        <v>3583</v>
      </c>
      <c r="R2401" t="s">
        <v>18993</v>
      </c>
      <c r="S2401" s="120">
        <v>0.6</v>
      </c>
      <c r="U2401"/>
    </row>
    <row r="2402" spans="1:21">
      <c r="A2402">
        <v>2401</v>
      </c>
      <c r="B2402" s="1" t="s">
        <v>3584</v>
      </c>
      <c r="C2402" s="1" t="s">
        <v>64</v>
      </c>
      <c r="D2402" s="1" t="s">
        <v>55</v>
      </c>
      <c r="E2402" t="s">
        <v>48</v>
      </c>
      <c r="F2402" t="s">
        <v>3578</v>
      </c>
      <c r="G2402" t="s">
        <v>39</v>
      </c>
      <c r="H2402" t="s">
        <v>67</v>
      </c>
      <c r="I2402" t="s">
        <v>3381</v>
      </c>
      <c r="J2402" s="1">
        <v>2</v>
      </c>
      <c r="K2402" t="s">
        <v>3578</v>
      </c>
      <c r="L2402" t="s">
        <v>3579</v>
      </c>
      <c r="M2402" t="s">
        <v>3580</v>
      </c>
      <c r="N2402" s="126"/>
      <c r="Q2402" t="s">
        <v>3584</v>
      </c>
      <c r="R2402" t="s">
        <v>18993</v>
      </c>
      <c r="S2402" s="120">
        <v>0.6</v>
      </c>
      <c r="U2402"/>
    </row>
    <row r="2403" spans="1:21">
      <c r="A2403">
        <v>2402</v>
      </c>
      <c r="B2403" s="1" t="s">
        <v>3585</v>
      </c>
      <c r="C2403" s="1" t="s">
        <v>64</v>
      </c>
      <c r="D2403" s="1" t="s">
        <v>55</v>
      </c>
      <c r="E2403" t="s">
        <v>48</v>
      </c>
      <c r="F2403" t="s">
        <v>3578</v>
      </c>
      <c r="G2403" t="s">
        <v>39</v>
      </c>
      <c r="H2403" t="s">
        <v>67</v>
      </c>
      <c r="I2403" t="s">
        <v>3381</v>
      </c>
      <c r="J2403" s="1">
        <v>2</v>
      </c>
      <c r="K2403" t="s">
        <v>3578</v>
      </c>
      <c r="L2403" t="s">
        <v>3579</v>
      </c>
      <c r="M2403" t="s">
        <v>3580</v>
      </c>
      <c r="N2403" s="126"/>
      <c r="Q2403" t="s">
        <v>3585</v>
      </c>
      <c r="R2403" t="s">
        <v>18993</v>
      </c>
      <c r="S2403" s="120">
        <v>0.6</v>
      </c>
      <c r="U2403"/>
    </row>
    <row r="2404" spans="1:21">
      <c r="A2404">
        <v>2403</v>
      </c>
      <c r="B2404" s="1" t="s">
        <v>3586</v>
      </c>
      <c r="C2404" s="1" t="s">
        <v>64</v>
      </c>
      <c r="D2404" s="1" t="s">
        <v>55</v>
      </c>
      <c r="E2404" t="s">
        <v>48</v>
      </c>
      <c r="F2404" t="s">
        <v>3578</v>
      </c>
      <c r="G2404" t="s">
        <v>39</v>
      </c>
      <c r="H2404" t="s">
        <v>67</v>
      </c>
      <c r="I2404" t="s">
        <v>3381</v>
      </c>
      <c r="J2404" s="1">
        <v>2</v>
      </c>
      <c r="K2404" t="s">
        <v>3578</v>
      </c>
      <c r="L2404" t="s">
        <v>3579</v>
      </c>
      <c r="M2404" t="s">
        <v>3580</v>
      </c>
      <c r="N2404" s="126"/>
      <c r="Q2404" t="s">
        <v>3586</v>
      </c>
      <c r="R2404" t="s">
        <v>18993</v>
      </c>
      <c r="S2404" s="120">
        <v>0.6</v>
      </c>
      <c r="U2404"/>
    </row>
    <row r="2405" spans="1:21">
      <c r="A2405">
        <v>2404</v>
      </c>
      <c r="B2405" s="1" t="s">
        <v>3587</v>
      </c>
      <c r="C2405" s="1" t="s">
        <v>64</v>
      </c>
      <c r="D2405" s="1" t="s">
        <v>55</v>
      </c>
      <c r="E2405" t="s">
        <v>48</v>
      </c>
      <c r="F2405" t="s">
        <v>3578</v>
      </c>
      <c r="G2405" t="s">
        <v>39</v>
      </c>
      <c r="H2405" t="s">
        <v>67</v>
      </c>
      <c r="I2405" t="s">
        <v>3381</v>
      </c>
      <c r="J2405" s="1">
        <v>2</v>
      </c>
      <c r="K2405" t="s">
        <v>3578</v>
      </c>
      <c r="L2405" t="s">
        <v>3579</v>
      </c>
      <c r="M2405" t="s">
        <v>3580</v>
      </c>
      <c r="N2405" s="126"/>
      <c r="Q2405" t="s">
        <v>3587</v>
      </c>
      <c r="R2405" t="s">
        <v>18993</v>
      </c>
      <c r="S2405" s="120">
        <v>0.6</v>
      </c>
      <c r="U2405"/>
    </row>
    <row r="2406" spans="1:21">
      <c r="A2406">
        <v>2405</v>
      </c>
      <c r="B2406" s="1" t="s">
        <v>3588</v>
      </c>
      <c r="C2406" s="1" t="s">
        <v>72</v>
      </c>
      <c r="D2406" s="1" t="s">
        <v>55</v>
      </c>
      <c r="E2406" t="s">
        <v>48</v>
      </c>
      <c r="F2406" t="s">
        <v>3589</v>
      </c>
      <c r="G2406" t="s">
        <v>39</v>
      </c>
      <c r="H2406" t="s">
        <v>74</v>
      </c>
      <c r="I2406" t="s">
        <v>3381</v>
      </c>
      <c r="J2406" s="1">
        <v>2</v>
      </c>
      <c r="K2406" t="s">
        <v>3589</v>
      </c>
      <c r="L2406" t="s">
        <v>3590</v>
      </c>
      <c r="M2406" t="s">
        <v>3591</v>
      </c>
      <c r="N2406" s="126"/>
      <c r="Q2406" t="s">
        <v>3588</v>
      </c>
      <c r="R2406" t="s">
        <v>18994</v>
      </c>
      <c r="S2406" s="120">
        <v>0.6</v>
      </c>
      <c r="U2406"/>
    </row>
    <row r="2407" spans="1:21">
      <c r="A2407">
        <v>2406</v>
      </c>
      <c r="B2407" s="1" t="s">
        <v>3592</v>
      </c>
      <c r="C2407" s="1" t="s">
        <v>72</v>
      </c>
      <c r="D2407" s="1" t="s">
        <v>55</v>
      </c>
      <c r="E2407" t="s">
        <v>48</v>
      </c>
      <c r="F2407" t="s">
        <v>3589</v>
      </c>
      <c r="G2407" t="s">
        <v>39</v>
      </c>
      <c r="H2407" t="s">
        <v>74</v>
      </c>
      <c r="I2407" t="s">
        <v>3381</v>
      </c>
      <c r="J2407" s="1">
        <v>2</v>
      </c>
      <c r="K2407" t="s">
        <v>3589</v>
      </c>
      <c r="L2407" t="s">
        <v>3590</v>
      </c>
      <c r="M2407" t="s">
        <v>3591</v>
      </c>
      <c r="N2407" s="126"/>
      <c r="Q2407" t="s">
        <v>3592</v>
      </c>
      <c r="R2407" t="s">
        <v>18994</v>
      </c>
      <c r="S2407" s="120">
        <v>0.6</v>
      </c>
      <c r="U2407"/>
    </row>
    <row r="2408" spans="1:21">
      <c r="A2408">
        <v>2407</v>
      </c>
      <c r="B2408" s="1" t="s">
        <v>3593</v>
      </c>
      <c r="C2408" s="1" t="s">
        <v>72</v>
      </c>
      <c r="D2408" s="1" t="s">
        <v>55</v>
      </c>
      <c r="E2408" t="s">
        <v>48</v>
      </c>
      <c r="F2408" t="s">
        <v>3589</v>
      </c>
      <c r="G2408" t="s">
        <v>39</v>
      </c>
      <c r="H2408" t="s">
        <v>74</v>
      </c>
      <c r="I2408" t="s">
        <v>3381</v>
      </c>
      <c r="J2408" s="1">
        <v>2</v>
      </c>
      <c r="K2408" t="s">
        <v>3589</v>
      </c>
      <c r="L2408" t="s">
        <v>3590</v>
      </c>
      <c r="M2408" t="s">
        <v>3591</v>
      </c>
      <c r="N2408" s="126"/>
      <c r="Q2408" t="s">
        <v>3593</v>
      </c>
      <c r="R2408" t="s">
        <v>18994</v>
      </c>
      <c r="S2408" s="120">
        <v>0.6</v>
      </c>
      <c r="U2408"/>
    </row>
    <row r="2409" spans="1:21">
      <c r="A2409">
        <v>2408</v>
      </c>
      <c r="B2409" s="1" t="s">
        <v>3594</v>
      </c>
      <c r="C2409" s="1" t="s">
        <v>72</v>
      </c>
      <c r="D2409" s="1" t="s">
        <v>55</v>
      </c>
      <c r="E2409" t="s">
        <v>48</v>
      </c>
      <c r="F2409" t="s">
        <v>3589</v>
      </c>
      <c r="G2409" t="s">
        <v>39</v>
      </c>
      <c r="H2409" t="s">
        <v>74</v>
      </c>
      <c r="I2409" t="s">
        <v>3381</v>
      </c>
      <c r="J2409" s="1">
        <v>2</v>
      </c>
      <c r="K2409" t="s">
        <v>3589</v>
      </c>
      <c r="L2409" t="s">
        <v>3590</v>
      </c>
      <c r="M2409" t="s">
        <v>3591</v>
      </c>
      <c r="N2409" s="126">
        <v>0.01</v>
      </c>
      <c r="Q2409" t="s">
        <v>3594</v>
      </c>
      <c r="R2409" t="s">
        <v>18994</v>
      </c>
      <c r="S2409" s="120">
        <v>0.6</v>
      </c>
      <c r="U2409"/>
    </row>
    <row r="2410" spans="1:21">
      <c r="A2410">
        <v>2409</v>
      </c>
      <c r="B2410" s="1" t="s">
        <v>3595</v>
      </c>
      <c r="C2410" s="1" t="s">
        <v>72</v>
      </c>
      <c r="D2410" s="1" t="s">
        <v>55</v>
      </c>
      <c r="E2410" t="s">
        <v>48</v>
      </c>
      <c r="F2410" t="s">
        <v>3589</v>
      </c>
      <c r="G2410" t="s">
        <v>39</v>
      </c>
      <c r="H2410" t="s">
        <v>74</v>
      </c>
      <c r="I2410" t="s">
        <v>3381</v>
      </c>
      <c r="J2410" s="1">
        <v>2</v>
      </c>
      <c r="K2410" t="s">
        <v>3589</v>
      </c>
      <c r="L2410" t="s">
        <v>3590</v>
      </c>
      <c r="M2410" t="s">
        <v>3591</v>
      </c>
      <c r="N2410" s="126"/>
      <c r="Q2410" t="s">
        <v>3595</v>
      </c>
      <c r="R2410" t="s">
        <v>18994</v>
      </c>
      <c r="S2410" s="120">
        <v>0.6</v>
      </c>
      <c r="U2410"/>
    </row>
    <row r="2411" spans="1:21">
      <c r="A2411">
        <v>2410</v>
      </c>
      <c r="B2411" s="1" t="s">
        <v>3596</v>
      </c>
      <c r="C2411" s="1" t="s">
        <v>72</v>
      </c>
      <c r="D2411" s="1" t="s">
        <v>55</v>
      </c>
      <c r="E2411" t="s">
        <v>48</v>
      </c>
      <c r="F2411" t="s">
        <v>3589</v>
      </c>
      <c r="G2411" t="s">
        <v>39</v>
      </c>
      <c r="H2411" t="s">
        <v>74</v>
      </c>
      <c r="I2411" t="s">
        <v>3381</v>
      </c>
      <c r="J2411" s="1">
        <v>2</v>
      </c>
      <c r="K2411" t="s">
        <v>3589</v>
      </c>
      <c r="L2411" t="s">
        <v>3590</v>
      </c>
      <c r="M2411" t="s">
        <v>3591</v>
      </c>
      <c r="N2411" s="126"/>
      <c r="Q2411" t="s">
        <v>3596</v>
      </c>
      <c r="R2411" t="s">
        <v>18994</v>
      </c>
      <c r="S2411" s="120">
        <v>0.6</v>
      </c>
      <c r="U2411"/>
    </row>
    <row r="2412" spans="1:21">
      <c r="A2412">
        <v>2411</v>
      </c>
      <c r="B2412" s="1" t="s">
        <v>3597</v>
      </c>
      <c r="C2412" s="1" t="s">
        <v>78</v>
      </c>
      <c r="D2412" s="1" t="s">
        <v>55</v>
      </c>
      <c r="E2412" t="s">
        <v>48</v>
      </c>
      <c r="F2412" t="s">
        <v>3598</v>
      </c>
      <c r="G2412" t="s">
        <v>39</v>
      </c>
      <c r="H2412" t="s">
        <v>80</v>
      </c>
      <c r="I2412" t="s">
        <v>3381</v>
      </c>
      <c r="J2412" s="1">
        <v>2</v>
      </c>
      <c r="K2412" t="s">
        <v>3598</v>
      </c>
      <c r="L2412" t="s">
        <v>3599</v>
      </c>
      <c r="M2412" t="s">
        <v>3600</v>
      </c>
      <c r="N2412" s="126"/>
      <c r="Q2412" t="s">
        <v>3597</v>
      </c>
      <c r="R2412" t="s">
        <v>18995</v>
      </c>
      <c r="S2412" s="120">
        <v>0.6</v>
      </c>
      <c r="U2412"/>
    </row>
    <row r="2413" spans="1:21">
      <c r="A2413">
        <v>2412</v>
      </c>
      <c r="B2413" s="1" t="s">
        <v>3601</v>
      </c>
      <c r="C2413" s="1" t="s">
        <v>78</v>
      </c>
      <c r="D2413" s="1" t="s">
        <v>55</v>
      </c>
      <c r="E2413" t="s">
        <v>48</v>
      </c>
      <c r="F2413" t="s">
        <v>3598</v>
      </c>
      <c r="G2413" t="s">
        <v>39</v>
      </c>
      <c r="H2413" t="s">
        <v>80</v>
      </c>
      <c r="I2413" t="s">
        <v>3381</v>
      </c>
      <c r="J2413" s="1">
        <v>2</v>
      </c>
      <c r="K2413" t="s">
        <v>3598</v>
      </c>
      <c r="L2413" t="s">
        <v>3599</v>
      </c>
      <c r="M2413" t="s">
        <v>3600</v>
      </c>
      <c r="N2413" s="126"/>
      <c r="Q2413" t="s">
        <v>3601</v>
      </c>
      <c r="R2413" t="s">
        <v>18995</v>
      </c>
      <c r="S2413" s="120">
        <v>0.6</v>
      </c>
      <c r="U2413"/>
    </row>
    <row r="2414" spans="1:21">
      <c r="A2414">
        <v>2413</v>
      </c>
      <c r="B2414" s="1" t="s">
        <v>3602</v>
      </c>
      <c r="C2414" s="1" t="s">
        <v>78</v>
      </c>
      <c r="D2414" s="1" t="s">
        <v>55</v>
      </c>
      <c r="E2414" t="s">
        <v>48</v>
      </c>
      <c r="F2414" t="s">
        <v>3598</v>
      </c>
      <c r="G2414" t="s">
        <v>39</v>
      </c>
      <c r="H2414" t="s">
        <v>80</v>
      </c>
      <c r="I2414" t="s">
        <v>3381</v>
      </c>
      <c r="J2414" s="1">
        <v>2</v>
      </c>
      <c r="K2414" t="s">
        <v>3598</v>
      </c>
      <c r="L2414" t="s">
        <v>3599</v>
      </c>
      <c r="M2414" t="s">
        <v>3600</v>
      </c>
      <c r="N2414" s="126"/>
      <c r="Q2414" t="s">
        <v>3602</v>
      </c>
      <c r="R2414" t="s">
        <v>18995</v>
      </c>
      <c r="S2414" s="120">
        <v>0.6</v>
      </c>
      <c r="U2414"/>
    </row>
    <row r="2415" spans="1:21">
      <c r="A2415">
        <v>2414</v>
      </c>
      <c r="B2415" s="1" t="s">
        <v>3603</v>
      </c>
      <c r="C2415" s="1" t="s">
        <v>87</v>
      </c>
      <c r="D2415" s="1" t="s">
        <v>55</v>
      </c>
      <c r="E2415" t="s">
        <v>48</v>
      </c>
      <c r="F2415" t="s">
        <v>3604</v>
      </c>
      <c r="G2415" t="s">
        <v>39</v>
      </c>
      <c r="H2415" t="s">
        <v>89</v>
      </c>
      <c r="I2415" t="s">
        <v>3381</v>
      </c>
      <c r="J2415" s="1">
        <v>2</v>
      </c>
      <c r="K2415" t="s">
        <v>3604</v>
      </c>
      <c r="L2415" t="s">
        <v>3605</v>
      </c>
      <c r="M2415" t="s">
        <v>3606</v>
      </c>
      <c r="N2415" s="126"/>
      <c r="Q2415" t="s">
        <v>3603</v>
      </c>
      <c r="R2415" t="s">
        <v>18996</v>
      </c>
      <c r="S2415" s="120">
        <v>0.6</v>
      </c>
      <c r="U2415"/>
    </row>
    <row r="2416" spans="1:21">
      <c r="A2416">
        <v>2415</v>
      </c>
      <c r="B2416" s="1" t="s">
        <v>3418</v>
      </c>
      <c r="C2416" s="1" t="s">
        <v>87</v>
      </c>
      <c r="D2416" s="1" t="s">
        <v>55</v>
      </c>
      <c r="E2416" t="s">
        <v>48</v>
      </c>
      <c r="F2416" t="s">
        <v>3604</v>
      </c>
      <c r="G2416" t="s">
        <v>39</v>
      </c>
      <c r="H2416" t="s">
        <v>89</v>
      </c>
      <c r="I2416" t="s">
        <v>3381</v>
      </c>
      <c r="J2416" s="1">
        <v>2</v>
      </c>
      <c r="K2416" t="s">
        <v>3604</v>
      </c>
      <c r="L2416" t="s">
        <v>3605</v>
      </c>
      <c r="M2416" t="s">
        <v>3606</v>
      </c>
      <c r="N2416" s="126"/>
      <c r="Q2416" t="s">
        <v>3418</v>
      </c>
      <c r="R2416" t="s">
        <v>18996</v>
      </c>
      <c r="S2416" s="120">
        <v>0.6</v>
      </c>
      <c r="U2416"/>
    </row>
    <row r="2417" spans="1:21">
      <c r="A2417">
        <v>2416</v>
      </c>
      <c r="B2417" s="1" t="s">
        <v>3417</v>
      </c>
      <c r="C2417" s="1" t="s">
        <v>87</v>
      </c>
      <c r="D2417" s="1" t="s">
        <v>55</v>
      </c>
      <c r="E2417" t="s">
        <v>48</v>
      </c>
      <c r="F2417" t="s">
        <v>3604</v>
      </c>
      <c r="G2417" t="s">
        <v>39</v>
      </c>
      <c r="H2417" t="s">
        <v>89</v>
      </c>
      <c r="I2417" t="s">
        <v>3381</v>
      </c>
      <c r="J2417" s="1">
        <v>2</v>
      </c>
      <c r="K2417" t="s">
        <v>3604</v>
      </c>
      <c r="L2417" t="s">
        <v>3605</v>
      </c>
      <c r="M2417" t="s">
        <v>3606</v>
      </c>
      <c r="N2417" s="126"/>
      <c r="Q2417" t="s">
        <v>3417</v>
      </c>
      <c r="R2417" t="s">
        <v>18996</v>
      </c>
      <c r="S2417" s="120">
        <v>0.6</v>
      </c>
      <c r="U2417"/>
    </row>
    <row r="2418" spans="1:21">
      <c r="A2418">
        <v>2417</v>
      </c>
      <c r="B2418" s="1" t="s">
        <v>3607</v>
      </c>
      <c r="C2418" s="1" t="s">
        <v>87</v>
      </c>
      <c r="D2418" s="1" t="s">
        <v>55</v>
      </c>
      <c r="E2418" t="s">
        <v>48</v>
      </c>
      <c r="F2418" t="s">
        <v>3604</v>
      </c>
      <c r="G2418" t="s">
        <v>39</v>
      </c>
      <c r="H2418" t="s">
        <v>89</v>
      </c>
      <c r="I2418" t="s">
        <v>3381</v>
      </c>
      <c r="J2418" s="1">
        <v>2</v>
      </c>
      <c r="K2418" t="s">
        <v>3604</v>
      </c>
      <c r="L2418" t="s">
        <v>3605</v>
      </c>
      <c r="M2418" t="s">
        <v>3606</v>
      </c>
      <c r="N2418" s="126"/>
      <c r="Q2418" t="s">
        <v>3607</v>
      </c>
      <c r="R2418" t="s">
        <v>18996</v>
      </c>
      <c r="S2418" s="120">
        <v>0.6</v>
      </c>
      <c r="U2418"/>
    </row>
    <row r="2419" spans="1:21">
      <c r="A2419">
        <v>2418</v>
      </c>
      <c r="B2419" s="1" t="s">
        <v>3608</v>
      </c>
      <c r="C2419" s="1" t="s">
        <v>87</v>
      </c>
      <c r="D2419" s="1" t="s">
        <v>55</v>
      </c>
      <c r="E2419" t="s">
        <v>48</v>
      </c>
      <c r="F2419" t="s">
        <v>3604</v>
      </c>
      <c r="G2419" t="s">
        <v>39</v>
      </c>
      <c r="H2419" t="s">
        <v>89</v>
      </c>
      <c r="I2419" t="s">
        <v>3381</v>
      </c>
      <c r="J2419" s="1">
        <v>2</v>
      </c>
      <c r="K2419" t="s">
        <v>3604</v>
      </c>
      <c r="L2419" t="s">
        <v>3605</v>
      </c>
      <c r="M2419" t="s">
        <v>3606</v>
      </c>
      <c r="N2419" s="126"/>
      <c r="Q2419" t="s">
        <v>3608</v>
      </c>
      <c r="R2419" t="s">
        <v>18996</v>
      </c>
      <c r="S2419" s="120">
        <v>0.6</v>
      </c>
      <c r="U2419"/>
    </row>
    <row r="2420" spans="1:21">
      <c r="A2420">
        <v>2419</v>
      </c>
      <c r="B2420" s="1" t="s">
        <v>3609</v>
      </c>
      <c r="C2420" s="1" t="s">
        <v>87</v>
      </c>
      <c r="D2420" s="1" t="s">
        <v>55</v>
      </c>
      <c r="E2420" t="s">
        <v>48</v>
      </c>
      <c r="F2420" t="s">
        <v>3604</v>
      </c>
      <c r="G2420" t="s">
        <v>39</v>
      </c>
      <c r="H2420" t="s">
        <v>89</v>
      </c>
      <c r="I2420" t="s">
        <v>3381</v>
      </c>
      <c r="J2420" s="1">
        <v>2</v>
      </c>
      <c r="K2420" t="s">
        <v>3604</v>
      </c>
      <c r="L2420" t="s">
        <v>3605</v>
      </c>
      <c r="M2420" t="s">
        <v>3606</v>
      </c>
      <c r="N2420" s="126"/>
      <c r="Q2420" t="s">
        <v>3609</v>
      </c>
      <c r="R2420" t="s">
        <v>18996</v>
      </c>
      <c r="S2420" s="120">
        <v>0.6</v>
      </c>
      <c r="U2420"/>
    </row>
    <row r="2421" spans="1:21">
      <c r="A2421">
        <v>2420</v>
      </c>
      <c r="B2421" s="1" t="s">
        <v>3610</v>
      </c>
      <c r="C2421" s="1" t="s">
        <v>87</v>
      </c>
      <c r="D2421" s="1" t="s">
        <v>55</v>
      </c>
      <c r="E2421" t="s">
        <v>48</v>
      </c>
      <c r="F2421" t="s">
        <v>3604</v>
      </c>
      <c r="G2421" t="s">
        <v>39</v>
      </c>
      <c r="H2421" t="s">
        <v>89</v>
      </c>
      <c r="I2421" t="s">
        <v>3381</v>
      </c>
      <c r="J2421" s="1">
        <v>2</v>
      </c>
      <c r="K2421" t="s">
        <v>3604</v>
      </c>
      <c r="L2421" t="s">
        <v>3605</v>
      </c>
      <c r="M2421" t="s">
        <v>3606</v>
      </c>
      <c r="N2421" s="126"/>
      <c r="Q2421" t="s">
        <v>3610</v>
      </c>
      <c r="R2421" t="s">
        <v>18996</v>
      </c>
      <c r="S2421" s="120">
        <v>0.6</v>
      </c>
      <c r="U2421"/>
    </row>
    <row r="2422" spans="1:21">
      <c r="A2422">
        <v>2421</v>
      </c>
      <c r="B2422" s="1" t="s">
        <v>3611</v>
      </c>
      <c r="C2422" s="1" t="s">
        <v>105</v>
      </c>
      <c r="D2422" s="1" t="s">
        <v>55</v>
      </c>
      <c r="E2422" t="s">
        <v>48</v>
      </c>
      <c r="F2422" t="s">
        <v>3612</v>
      </c>
      <c r="G2422" t="s">
        <v>39</v>
      </c>
      <c r="H2422" t="s">
        <v>107</v>
      </c>
      <c r="I2422" t="s">
        <v>3381</v>
      </c>
      <c r="J2422" s="1">
        <v>2</v>
      </c>
      <c r="K2422" t="s">
        <v>3612</v>
      </c>
      <c r="L2422" t="s">
        <v>3613</v>
      </c>
      <c r="M2422" t="s">
        <v>3614</v>
      </c>
      <c r="N2422" s="126"/>
      <c r="Q2422" t="s">
        <v>3611</v>
      </c>
      <c r="R2422" t="s">
        <v>18997</v>
      </c>
      <c r="S2422" s="120">
        <v>0.6</v>
      </c>
      <c r="U2422"/>
    </row>
    <row r="2423" spans="1:21">
      <c r="A2423">
        <v>2422</v>
      </c>
      <c r="B2423" s="1" t="s">
        <v>3615</v>
      </c>
      <c r="C2423" s="1" t="s">
        <v>105</v>
      </c>
      <c r="D2423" s="1" t="s">
        <v>55</v>
      </c>
      <c r="E2423" t="s">
        <v>48</v>
      </c>
      <c r="F2423" t="s">
        <v>3612</v>
      </c>
      <c r="G2423" t="s">
        <v>39</v>
      </c>
      <c r="H2423" t="s">
        <v>107</v>
      </c>
      <c r="I2423" t="s">
        <v>3381</v>
      </c>
      <c r="J2423" s="1">
        <v>2</v>
      </c>
      <c r="K2423" t="s">
        <v>3612</v>
      </c>
      <c r="L2423" t="s">
        <v>3613</v>
      </c>
      <c r="M2423" t="s">
        <v>3614</v>
      </c>
      <c r="N2423" s="126"/>
      <c r="Q2423" t="s">
        <v>3615</v>
      </c>
      <c r="R2423" t="s">
        <v>18997</v>
      </c>
      <c r="S2423" s="120">
        <v>0.6</v>
      </c>
      <c r="U2423"/>
    </row>
    <row r="2424" spans="1:21">
      <c r="A2424">
        <v>2423</v>
      </c>
      <c r="B2424" s="1" t="s">
        <v>3616</v>
      </c>
      <c r="C2424" s="1" t="s">
        <v>105</v>
      </c>
      <c r="D2424" s="1" t="s">
        <v>55</v>
      </c>
      <c r="E2424" t="s">
        <v>48</v>
      </c>
      <c r="F2424" t="s">
        <v>3612</v>
      </c>
      <c r="G2424" t="s">
        <v>39</v>
      </c>
      <c r="H2424" t="s">
        <v>107</v>
      </c>
      <c r="I2424" t="s">
        <v>3381</v>
      </c>
      <c r="J2424" s="1">
        <v>2</v>
      </c>
      <c r="K2424" t="s">
        <v>3612</v>
      </c>
      <c r="L2424" t="s">
        <v>3613</v>
      </c>
      <c r="M2424" t="s">
        <v>3614</v>
      </c>
      <c r="N2424" s="126"/>
      <c r="Q2424" t="s">
        <v>3616</v>
      </c>
      <c r="R2424" t="s">
        <v>18997</v>
      </c>
      <c r="S2424" s="120">
        <v>0.6</v>
      </c>
      <c r="U2424"/>
    </row>
    <row r="2425" spans="1:21">
      <c r="A2425">
        <v>2424</v>
      </c>
      <c r="B2425" s="1" t="s">
        <v>3617</v>
      </c>
      <c r="C2425" s="1" t="s">
        <v>105</v>
      </c>
      <c r="D2425" s="1" t="s">
        <v>55</v>
      </c>
      <c r="E2425" t="s">
        <v>48</v>
      </c>
      <c r="F2425" t="s">
        <v>3612</v>
      </c>
      <c r="G2425" t="s">
        <v>39</v>
      </c>
      <c r="H2425" t="s">
        <v>107</v>
      </c>
      <c r="I2425" t="s">
        <v>3381</v>
      </c>
      <c r="J2425" s="1">
        <v>2</v>
      </c>
      <c r="K2425" t="s">
        <v>3612</v>
      </c>
      <c r="L2425" t="s">
        <v>3613</v>
      </c>
      <c r="M2425" t="s">
        <v>3614</v>
      </c>
      <c r="N2425" s="126"/>
      <c r="Q2425" t="s">
        <v>3617</v>
      </c>
      <c r="R2425" t="s">
        <v>18997</v>
      </c>
      <c r="S2425" s="120">
        <v>0.6</v>
      </c>
      <c r="U2425"/>
    </row>
    <row r="2426" spans="1:21">
      <c r="A2426">
        <v>2425</v>
      </c>
      <c r="B2426" s="1" t="s">
        <v>3618</v>
      </c>
      <c r="C2426" s="1" t="s">
        <v>105</v>
      </c>
      <c r="D2426" s="1" t="s">
        <v>55</v>
      </c>
      <c r="E2426" t="s">
        <v>48</v>
      </c>
      <c r="F2426" t="s">
        <v>3612</v>
      </c>
      <c r="G2426" t="s">
        <v>39</v>
      </c>
      <c r="H2426" t="s">
        <v>107</v>
      </c>
      <c r="I2426" t="s">
        <v>3381</v>
      </c>
      <c r="J2426" s="1">
        <v>2</v>
      </c>
      <c r="K2426" t="s">
        <v>3612</v>
      </c>
      <c r="L2426" t="s">
        <v>3613</v>
      </c>
      <c r="M2426" t="s">
        <v>3614</v>
      </c>
      <c r="N2426" s="126"/>
      <c r="Q2426" t="s">
        <v>3618</v>
      </c>
      <c r="R2426" t="s">
        <v>18997</v>
      </c>
      <c r="S2426" s="120">
        <v>0.6</v>
      </c>
      <c r="U2426"/>
    </row>
    <row r="2427" spans="1:21">
      <c r="A2427">
        <v>2426</v>
      </c>
      <c r="B2427" s="1" t="s">
        <v>3619</v>
      </c>
      <c r="C2427" s="1" t="s">
        <v>105</v>
      </c>
      <c r="D2427" s="1" t="s">
        <v>55</v>
      </c>
      <c r="E2427" t="s">
        <v>48</v>
      </c>
      <c r="F2427" t="s">
        <v>3612</v>
      </c>
      <c r="G2427" t="s">
        <v>39</v>
      </c>
      <c r="H2427" t="s">
        <v>107</v>
      </c>
      <c r="I2427" t="s">
        <v>3381</v>
      </c>
      <c r="J2427" s="1">
        <v>2</v>
      </c>
      <c r="K2427" t="s">
        <v>3612</v>
      </c>
      <c r="L2427" t="s">
        <v>3613</v>
      </c>
      <c r="M2427" t="s">
        <v>3614</v>
      </c>
      <c r="N2427" s="126"/>
      <c r="Q2427" t="s">
        <v>3619</v>
      </c>
      <c r="R2427" t="s">
        <v>18997</v>
      </c>
      <c r="S2427" s="120">
        <v>0.6</v>
      </c>
      <c r="U2427"/>
    </row>
    <row r="2428" spans="1:21">
      <c r="A2428">
        <v>2427</v>
      </c>
      <c r="B2428" s="1" t="s">
        <v>3620</v>
      </c>
      <c r="C2428" s="1" t="s">
        <v>105</v>
      </c>
      <c r="D2428" s="1" t="s">
        <v>55</v>
      </c>
      <c r="E2428" t="s">
        <v>48</v>
      </c>
      <c r="F2428" t="s">
        <v>3612</v>
      </c>
      <c r="G2428" t="s">
        <v>39</v>
      </c>
      <c r="H2428" t="s">
        <v>107</v>
      </c>
      <c r="I2428" t="s">
        <v>3381</v>
      </c>
      <c r="J2428" s="1">
        <v>2</v>
      </c>
      <c r="K2428" t="s">
        <v>3612</v>
      </c>
      <c r="L2428" t="s">
        <v>3613</v>
      </c>
      <c r="M2428" t="s">
        <v>3614</v>
      </c>
      <c r="N2428" s="126"/>
      <c r="Q2428" t="s">
        <v>3620</v>
      </c>
      <c r="R2428" t="s">
        <v>18997</v>
      </c>
      <c r="S2428" s="120">
        <v>0.6</v>
      </c>
      <c r="U2428"/>
    </row>
    <row r="2429" spans="1:21">
      <c r="A2429">
        <v>2428</v>
      </c>
      <c r="B2429" s="1" t="s">
        <v>3621</v>
      </c>
      <c r="C2429" s="1" t="s">
        <v>121</v>
      </c>
      <c r="D2429" s="1" t="s">
        <v>55</v>
      </c>
      <c r="E2429" t="s">
        <v>48</v>
      </c>
      <c r="F2429" t="s">
        <v>3622</v>
      </c>
      <c r="G2429" t="s">
        <v>39</v>
      </c>
      <c r="H2429" t="s">
        <v>123</v>
      </c>
      <c r="I2429" t="s">
        <v>3381</v>
      </c>
      <c r="J2429" s="1">
        <v>2</v>
      </c>
      <c r="K2429" t="s">
        <v>3622</v>
      </c>
      <c r="L2429" t="s">
        <v>3623</v>
      </c>
      <c r="M2429" t="s">
        <v>3624</v>
      </c>
      <c r="N2429" s="126"/>
      <c r="Q2429" t="s">
        <v>3621</v>
      </c>
      <c r="R2429" t="s">
        <v>18998</v>
      </c>
      <c r="S2429" s="120">
        <v>0.6</v>
      </c>
      <c r="U2429"/>
    </row>
    <row r="2430" spans="1:21">
      <c r="A2430">
        <v>2429</v>
      </c>
      <c r="B2430" s="1" t="s">
        <v>3625</v>
      </c>
      <c r="C2430" s="1" t="s">
        <v>121</v>
      </c>
      <c r="D2430" s="1" t="s">
        <v>55</v>
      </c>
      <c r="E2430" t="s">
        <v>48</v>
      </c>
      <c r="F2430" t="s">
        <v>3622</v>
      </c>
      <c r="G2430" t="s">
        <v>39</v>
      </c>
      <c r="H2430" t="s">
        <v>123</v>
      </c>
      <c r="I2430" t="s">
        <v>3381</v>
      </c>
      <c r="J2430" s="1">
        <v>2</v>
      </c>
      <c r="K2430" t="s">
        <v>3622</v>
      </c>
      <c r="L2430" t="s">
        <v>3623</v>
      </c>
      <c r="M2430" t="s">
        <v>3624</v>
      </c>
      <c r="N2430" s="126"/>
      <c r="Q2430" t="s">
        <v>3625</v>
      </c>
      <c r="R2430" t="s">
        <v>18998</v>
      </c>
      <c r="S2430" s="120">
        <v>0.6</v>
      </c>
      <c r="U2430"/>
    </row>
    <row r="2431" spans="1:21">
      <c r="A2431">
        <v>2430</v>
      </c>
      <c r="B2431" s="1" t="s">
        <v>3626</v>
      </c>
      <c r="C2431" s="1" t="s">
        <v>133</v>
      </c>
      <c r="D2431" s="1" t="s">
        <v>55</v>
      </c>
      <c r="E2431" t="s">
        <v>48</v>
      </c>
      <c r="F2431" t="s">
        <v>3627</v>
      </c>
      <c r="G2431" t="s">
        <v>39</v>
      </c>
      <c r="H2431" t="s">
        <v>135</v>
      </c>
      <c r="I2431" t="s">
        <v>3381</v>
      </c>
      <c r="J2431" s="1">
        <v>2</v>
      </c>
      <c r="K2431" t="s">
        <v>3627</v>
      </c>
      <c r="L2431" t="s">
        <v>3628</v>
      </c>
      <c r="M2431" t="s">
        <v>3629</v>
      </c>
      <c r="N2431" s="126"/>
      <c r="Q2431" t="s">
        <v>3626</v>
      </c>
      <c r="R2431" t="s">
        <v>18999</v>
      </c>
      <c r="S2431" s="120">
        <v>0.6</v>
      </c>
      <c r="U2431"/>
    </row>
    <row r="2432" spans="1:21">
      <c r="A2432">
        <v>2431</v>
      </c>
      <c r="B2432" s="1" t="s">
        <v>3630</v>
      </c>
      <c r="C2432" s="1" t="s">
        <v>133</v>
      </c>
      <c r="D2432" s="1" t="s">
        <v>55</v>
      </c>
      <c r="E2432" t="s">
        <v>48</v>
      </c>
      <c r="F2432" t="s">
        <v>3627</v>
      </c>
      <c r="G2432" t="s">
        <v>39</v>
      </c>
      <c r="H2432" t="s">
        <v>135</v>
      </c>
      <c r="I2432" t="s">
        <v>3381</v>
      </c>
      <c r="J2432" s="1">
        <v>2</v>
      </c>
      <c r="K2432" t="s">
        <v>3627</v>
      </c>
      <c r="L2432" t="s">
        <v>3628</v>
      </c>
      <c r="M2432" t="s">
        <v>3629</v>
      </c>
      <c r="N2432" s="126"/>
      <c r="Q2432" t="s">
        <v>3630</v>
      </c>
      <c r="R2432" t="s">
        <v>18999</v>
      </c>
      <c r="S2432" s="120">
        <v>0.6</v>
      </c>
      <c r="U2432"/>
    </row>
    <row r="2433" spans="1:21">
      <c r="A2433">
        <v>2432</v>
      </c>
      <c r="B2433" s="1" t="s">
        <v>3631</v>
      </c>
      <c r="C2433" s="1" t="s">
        <v>133</v>
      </c>
      <c r="D2433" s="1" t="s">
        <v>55</v>
      </c>
      <c r="E2433" t="s">
        <v>48</v>
      </c>
      <c r="F2433" t="s">
        <v>3627</v>
      </c>
      <c r="G2433" t="s">
        <v>39</v>
      </c>
      <c r="H2433" t="s">
        <v>135</v>
      </c>
      <c r="I2433" t="s">
        <v>3381</v>
      </c>
      <c r="J2433" s="1">
        <v>2</v>
      </c>
      <c r="K2433" t="s">
        <v>3627</v>
      </c>
      <c r="L2433" t="s">
        <v>3628</v>
      </c>
      <c r="M2433" t="s">
        <v>3629</v>
      </c>
      <c r="N2433" s="126"/>
      <c r="Q2433" t="s">
        <v>3631</v>
      </c>
      <c r="R2433" t="s">
        <v>18999</v>
      </c>
      <c r="S2433" s="120">
        <v>0.6</v>
      </c>
      <c r="U2433"/>
    </row>
    <row r="2434" spans="1:21">
      <c r="A2434">
        <v>2433</v>
      </c>
      <c r="B2434" s="1" t="s">
        <v>3632</v>
      </c>
      <c r="C2434" s="1" t="s">
        <v>133</v>
      </c>
      <c r="D2434" s="1" t="s">
        <v>55</v>
      </c>
      <c r="E2434" t="s">
        <v>48</v>
      </c>
      <c r="F2434" t="s">
        <v>3627</v>
      </c>
      <c r="G2434" t="s">
        <v>39</v>
      </c>
      <c r="H2434" t="s">
        <v>135</v>
      </c>
      <c r="I2434" t="s">
        <v>3381</v>
      </c>
      <c r="J2434" s="1">
        <v>2</v>
      </c>
      <c r="K2434" t="s">
        <v>3627</v>
      </c>
      <c r="L2434" t="s">
        <v>3628</v>
      </c>
      <c r="M2434" t="s">
        <v>3629</v>
      </c>
      <c r="N2434" s="126"/>
      <c r="Q2434" t="s">
        <v>3632</v>
      </c>
      <c r="R2434" t="s">
        <v>18999</v>
      </c>
      <c r="S2434" s="120">
        <v>0.6</v>
      </c>
      <c r="U2434"/>
    </row>
    <row r="2435" spans="1:21">
      <c r="A2435">
        <v>2434</v>
      </c>
      <c r="B2435" s="1" t="s">
        <v>3633</v>
      </c>
      <c r="C2435" s="1" t="s">
        <v>133</v>
      </c>
      <c r="D2435" s="1" t="s">
        <v>55</v>
      </c>
      <c r="E2435" t="s">
        <v>48</v>
      </c>
      <c r="F2435" t="s">
        <v>3627</v>
      </c>
      <c r="G2435" t="s">
        <v>39</v>
      </c>
      <c r="H2435" t="s">
        <v>135</v>
      </c>
      <c r="I2435" t="s">
        <v>3381</v>
      </c>
      <c r="J2435" s="1">
        <v>2</v>
      </c>
      <c r="K2435" t="s">
        <v>3627</v>
      </c>
      <c r="L2435" t="s">
        <v>3628</v>
      </c>
      <c r="M2435" t="s">
        <v>3629</v>
      </c>
      <c r="N2435" s="126"/>
      <c r="Q2435" t="s">
        <v>3633</v>
      </c>
      <c r="R2435" t="s">
        <v>18999</v>
      </c>
      <c r="S2435" s="120">
        <v>0.6</v>
      </c>
      <c r="U2435"/>
    </row>
    <row r="2436" spans="1:21">
      <c r="A2436">
        <v>2435</v>
      </c>
      <c r="B2436" s="1" t="s">
        <v>3634</v>
      </c>
      <c r="C2436" s="1" t="s">
        <v>133</v>
      </c>
      <c r="D2436" s="1" t="s">
        <v>55</v>
      </c>
      <c r="E2436" t="s">
        <v>48</v>
      </c>
      <c r="F2436" t="s">
        <v>3627</v>
      </c>
      <c r="G2436" t="s">
        <v>39</v>
      </c>
      <c r="H2436" t="s">
        <v>135</v>
      </c>
      <c r="I2436" t="s">
        <v>3381</v>
      </c>
      <c r="J2436" s="1">
        <v>2</v>
      </c>
      <c r="K2436" t="s">
        <v>3627</v>
      </c>
      <c r="L2436" t="s">
        <v>3628</v>
      </c>
      <c r="M2436" t="s">
        <v>3629</v>
      </c>
      <c r="N2436" s="126"/>
      <c r="Q2436" t="s">
        <v>3634</v>
      </c>
      <c r="R2436" t="s">
        <v>18999</v>
      </c>
      <c r="S2436" s="120">
        <v>0.6</v>
      </c>
      <c r="U2436"/>
    </row>
    <row r="2437" spans="1:21">
      <c r="A2437">
        <v>2436</v>
      </c>
      <c r="B2437" s="1" t="s">
        <v>3635</v>
      </c>
      <c r="C2437" s="1" t="s">
        <v>133</v>
      </c>
      <c r="D2437" s="1" t="s">
        <v>55</v>
      </c>
      <c r="E2437" t="s">
        <v>48</v>
      </c>
      <c r="F2437" t="s">
        <v>3627</v>
      </c>
      <c r="G2437" t="s">
        <v>39</v>
      </c>
      <c r="H2437" t="s">
        <v>135</v>
      </c>
      <c r="I2437" t="s">
        <v>3381</v>
      </c>
      <c r="J2437" s="1">
        <v>2</v>
      </c>
      <c r="K2437" t="s">
        <v>3627</v>
      </c>
      <c r="L2437" t="s">
        <v>3628</v>
      </c>
      <c r="M2437" t="s">
        <v>3629</v>
      </c>
      <c r="N2437" s="126"/>
      <c r="Q2437" t="s">
        <v>3635</v>
      </c>
      <c r="R2437" t="s">
        <v>18999</v>
      </c>
      <c r="S2437" s="120">
        <v>0.6</v>
      </c>
      <c r="U2437"/>
    </row>
    <row r="2438" spans="1:21">
      <c r="A2438">
        <v>2437</v>
      </c>
      <c r="B2438" s="1" t="s">
        <v>3636</v>
      </c>
      <c r="C2438" s="1" t="s">
        <v>133</v>
      </c>
      <c r="D2438" s="1" t="s">
        <v>55</v>
      </c>
      <c r="E2438" t="s">
        <v>48</v>
      </c>
      <c r="F2438" t="s">
        <v>3627</v>
      </c>
      <c r="G2438" t="s">
        <v>39</v>
      </c>
      <c r="H2438" t="s">
        <v>135</v>
      </c>
      <c r="I2438" t="s">
        <v>3381</v>
      </c>
      <c r="J2438" s="1">
        <v>2</v>
      </c>
      <c r="K2438" t="s">
        <v>3627</v>
      </c>
      <c r="L2438" t="s">
        <v>3628</v>
      </c>
      <c r="M2438" t="s">
        <v>3629</v>
      </c>
      <c r="N2438" s="126"/>
      <c r="Q2438" t="s">
        <v>3636</v>
      </c>
      <c r="R2438" t="s">
        <v>18999</v>
      </c>
      <c r="S2438" s="120">
        <v>0.6</v>
      </c>
      <c r="U2438"/>
    </row>
    <row r="2439" spans="1:21">
      <c r="A2439">
        <v>2438</v>
      </c>
      <c r="B2439" s="1" t="s">
        <v>3637</v>
      </c>
      <c r="C2439" s="1" t="s">
        <v>133</v>
      </c>
      <c r="D2439" s="1" t="s">
        <v>55</v>
      </c>
      <c r="E2439" t="s">
        <v>48</v>
      </c>
      <c r="F2439" t="s">
        <v>3627</v>
      </c>
      <c r="G2439" t="s">
        <v>39</v>
      </c>
      <c r="H2439" t="s">
        <v>135</v>
      </c>
      <c r="I2439" t="s">
        <v>3381</v>
      </c>
      <c r="J2439" s="1">
        <v>2</v>
      </c>
      <c r="K2439" t="s">
        <v>3627</v>
      </c>
      <c r="L2439" t="s">
        <v>3628</v>
      </c>
      <c r="M2439" t="s">
        <v>3629</v>
      </c>
      <c r="N2439" s="126"/>
      <c r="Q2439" t="s">
        <v>3637</v>
      </c>
      <c r="R2439" t="s">
        <v>18999</v>
      </c>
      <c r="S2439" s="120">
        <v>0.6</v>
      </c>
      <c r="U2439"/>
    </row>
    <row r="2440" spans="1:21">
      <c r="A2440">
        <v>2439</v>
      </c>
      <c r="B2440" s="1" t="s">
        <v>3638</v>
      </c>
      <c r="C2440" s="1" t="s">
        <v>133</v>
      </c>
      <c r="D2440" s="1" t="s">
        <v>55</v>
      </c>
      <c r="E2440" t="s">
        <v>48</v>
      </c>
      <c r="F2440" t="s">
        <v>3627</v>
      </c>
      <c r="G2440" t="s">
        <v>39</v>
      </c>
      <c r="H2440" t="s">
        <v>135</v>
      </c>
      <c r="I2440" t="s">
        <v>3381</v>
      </c>
      <c r="J2440" s="1">
        <v>2</v>
      </c>
      <c r="K2440" t="s">
        <v>3627</v>
      </c>
      <c r="L2440" t="s">
        <v>3628</v>
      </c>
      <c r="M2440" t="s">
        <v>3629</v>
      </c>
      <c r="N2440" s="126"/>
      <c r="Q2440" t="s">
        <v>3638</v>
      </c>
      <c r="R2440" t="s">
        <v>18999</v>
      </c>
      <c r="S2440" s="120">
        <v>0.6</v>
      </c>
      <c r="U2440"/>
    </row>
    <row r="2441" spans="1:21">
      <c r="A2441">
        <v>2440</v>
      </c>
      <c r="B2441" s="1" t="s">
        <v>3639</v>
      </c>
      <c r="C2441" s="1" t="s">
        <v>133</v>
      </c>
      <c r="D2441" s="1" t="s">
        <v>55</v>
      </c>
      <c r="E2441" t="s">
        <v>48</v>
      </c>
      <c r="F2441" t="s">
        <v>3627</v>
      </c>
      <c r="G2441" t="s">
        <v>39</v>
      </c>
      <c r="H2441" t="s">
        <v>135</v>
      </c>
      <c r="I2441" t="s">
        <v>3381</v>
      </c>
      <c r="J2441" s="1">
        <v>2</v>
      </c>
      <c r="K2441" t="s">
        <v>3627</v>
      </c>
      <c r="L2441" t="s">
        <v>3628</v>
      </c>
      <c r="M2441" t="s">
        <v>3629</v>
      </c>
      <c r="N2441" s="126"/>
      <c r="Q2441" t="s">
        <v>3639</v>
      </c>
      <c r="R2441" t="s">
        <v>18999</v>
      </c>
      <c r="S2441" s="120">
        <v>0.6</v>
      </c>
      <c r="U2441"/>
    </row>
    <row r="2442" spans="1:21">
      <c r="A2442">
        <v>2441</v>
      </c>
      <c r="B2442" s="1" t="s">
        <v>3640</v>
      </c>
      <c r="C2442" s="1" t="s">
        <v>47</v>
      </c>
      <c r="D2442" s="1" t="s">
        <v>55</v>
      </c>
      <c r="E2442" t="s">
        <v>48</v>
      </c>
      <c r="F2442" t="s">
        <v>3641</v>
      </c>
      <c r="G2442" t="s">
        <v>39</v>
      </c>
      <c r="H2442" t="s">
        <v>49</v>
      </c>
      <c r="I2442" t="s">
        <v>3381</v>
      </c>
      <c r="J2442" s="1">
        <v>2</v>
      </c>
      <c r="K2442" t="s">
        <v>3642</v>
      </c>
      <c r="L2442" t="s">
        <v>3643</v>
      </c>
      <c r="M2442" t="s">
        <v>3644</v>
      </c>
      <c r="N2442" s="126"/>
      <c r="Q2442" t="s">
        <v>3640</v>
      </c>
      <c r="R2442" t="s">
        <v>19000</v>
      </c>
      <c r="S2442" s="120">
        <v>0.6</v>
      </c>
      <c r="U2442"/>
    </row>
    <row r="2443" spans="1:21">
      <c r="A2443">
        <v>2442</v>
      </c>
      <c r="B2443" s="1" t="s">
        <v>3645</v>
      </c>
      <c r="C2443" s="1" t="s">
        <v>47</v>
      </c>
      <c r="D2443" s="1" t="s">
        <v>55</v>
      </c>
      <c r="E2443" t="s">
        <v>48</v>
      </c>
      <c r="F2443" t="s">
        <v>3641</v>
      </c>
      <c r="G2443" t="s">
        <v>39</v>
      </c>
      <c r="H2443" t="s">
        <v>49</v>
      </c>
      <c r="I2443" t="s">
        <v>3381</v>
      </c>
      <c r="J2443" s="1">
        <v>2</v>
      </c>
      <c r="K2443" t="s">
        <v>3642</v>
      </c>
      <c r="L2443" t="s">
        <v>3643</v>
      </c>
      <c r="M2443" t="s">
        <v>3644</v>
      </c>
      <c r="N2443" s="126">
        <v>0.01</v>
      </c>
      <c r="Q2443" t="s">
        <v>3645</v>
      </c>
      <c r="R2443" t="s">
        <v>19000</v>
      </c>
      <c r="S2443" s="120">
        <v>0.6</v>
      </c>
      <c r="U2443"/>
    </row>
    <row r="2444" spans="1:21">
      <c r="A2444">
        <v>2443</v>
      </c>
      <c r="B2444" s="1" t="s">
        <v>3646</v>
      </c>
      <c r="C2444" s="1" t="s">
        <v>47</v>
      </c>
      <c r="D2444" s="1" t="s">
        <v>55</v>
      </c>
      <c r="E2444" t="s">
        <v>48</v>
      </c>
      <c r="F2444" t="s">
        <v>3641</v>
      </c>
      <c r="G2444" t="s">
        <v>39</v>
      </c>
      <c r="H2444" t="s">
        <v>49</v>
      </c>
      <c r="I2444" t="s">
        <v>3381</v>
      </c>
      <c r="J2444" s="1">
        <v>2</v>
      </c>
      <c r="K2444" t="s">
        <v>3642</v>
      </c>
      <c r="L2444" t="s">
        <v>3643</v>
      </c>
      <c r="M2444" t="s">
        <v>3644</v>
      </c>
      <c r="N2444" s="126"/>
      <c r="Q2444" t="s">
        <v>3646</v>
      </c>
      <c r="R2444" t="s">
        <v>19000</v>
      </c>
      <c r="S2444" s="120">
        <v>0.6</v>
      </c>
      <c r="U2444"/>
    </row>
    <row r="2445" spans="1:21">
      <c r="A2445">
        <v>2444</v>
      </c>
      <c r="B2445" s="1" t="s">
        <v>3647</v>
      </c>
      <c r="C2445" s="1" t="s">
        <v>47</v>
      </c>
      <c r="D2445" s="1" t="s">
        <v>55</v>
      </c>
      <c r="E2445" t="s">
        <v>48</v>
      </c>
      <c r="F2445" t="s">
        <v>3641</v>
      </c>
      <c r="G2445" t="s">
        <v>39</v>
      </c>
      <c r="H2445" t="s">
        <v>49</v>
      </c>
      <c r="I2445" t="s">
        <v>3381</v>
      </c>
      <c r="J2445" s="1">
        <v>2</v>
      </c>
      <c r="K2445" t="s">
        <v>3642</v>
      </c>
      <c r="L2445" t="s">
        <v>3643</v>
      </c>
      <c r="M2445" t="s">
        <v>3644</v>
      </c>
      <c r="N2445" s="126">
        <v>0.01</v>
      </c>
      <c r="Q2445" t="s">
        <v>3647</v>
      </c>
      <c r="R2445" t="s">
        <v>19000</v>
      </c>
      <c r="S2445" s="120">
        <v>0.6</v>
      </c>
      <c r="U2445"/>
    </row>
    <row r="2446" spans="1:21">
      <c r="A2446">
        <v>2445</v>
      </c>
      <c r="B2446" s="1" t="s">
        <v>3648</v>
      </c>
      <c r="C2446" s="1" t="s">
        <v>47</v>
      </c>
      <c r="D2446" s="1" t="s">
        <v>55</v>
      </c>
      <c r="E2446" t="s">
        <v>48</v>
      </c>
      <c r="F2446" t="s">
        <v>3641</v>
      </c>
      <c r="G2446" t="s">
        <v>39</v>
      </c>
      <c r="H2446" t="s">
        <v>49</v>
      </c>
      <c r="I2446" t="s">
        <v>3381</v>
      </c>
      <c r="J2446" s="1">
        <v>2</v>
      </c>
      <c r="K2446" t="s">
        <v>3642</v>
      </c>
      <c r="L2446" t="s">
        <v>3643</v>
      </c>
      <c r="M2446" t="s">
        <v>3644</v>
      </c>
      <c r="N2446" s="126">
        <v>0.01</v>
      </c>
      <c r="Q2446" t="s">
        <v>3648</v>
      </c>
      <c r="R2446" t="s">
        <v>19000</v>
      </c>
      <c r="S2446" s="120">
        <v>0.6</v>
      </c>
      <c r="U2446"/>
    </row>
    <row r="2447" spans="1:21">
      <c r="A2447">
        <v>2446</v>
      </c>
      <c r="B2447" s="1" t="s">
        <v>3649</v>
      </c>
      <c r="C2447" s="1" t="s">
        <v>47</v>
      </c>
      <c r="D2447" s="1" t="s">
        <v>55</v>
      </c>
      <c r="E2447" t="s">
        <v>48</v>
      </c>
      <c r="F2447" t="s">
        <v>3641</v>
      </c>
      <c r="G2447" t="s">
        <v>39</v>
      </c>
      <c r="H2447" t="s">
        <v>49</v>
      </c>
      <c r="I2447" t="s">
        <v>3381</v>
      </c>
      <c r="J2447" s="1">
        <v>2</v>
      </c>
      <c r="K2447" t="s">
        <v>3642</v>
      </c>
      <c r="L2447" t="s">
        <v>3643</v>
      </c>
      <c r="M2447" t="s">
        <v>3644</v>
      </c>
      <c r="N2447" s="126">
        <v>0.01</v>
      </c>
      <c r="Q2447" t="s">
        <v>3649</v>
      </c>
      <c r="R2447" t="s">
        <v>19000</v>
      </c>
      <c r="S2447" s="120">
        <v>0.6</v>
      </c>
      <c r="U2447"/>
    </row>
    <row r="2448" spans="1:21">
      <c r="A2448">
        <v>2447</v>
      </c>
      <c r="B2448" s="1" t="s">
        <v>3650</v>
      </c>
      <c r="C2448" s="1" t="s">
        <v>47</v>
      </c>
      <c r="D2448" s="1" t="s">
        <v>55</v>
      </c>
      <c r="E2448" t="s">
        <v>48</v>
      </c>
      <c r="F2448" t="s">
        <v>3641</v>
      </c>
      <c r="G2448" t="s">
        <v>39</v>
      </c>
      <c r="H2448" t="s">
        <v>49</v>
      </c>
      <c r="I2448" t="s">
        <v>3381</v>
      </c>
      <c r="J2448" s="1">
        <v>2</v>
      </c>
      <c r="K2448" t="s">
        <v>3642</v>
      </c>
      <c r="L2448" t="s">
        <v>3643</v>
      </c>
      <c r="M2448" t="s">
        <v>3644</v>
      </c>
      <c r="N2448" s="126"/>
      <c r="Q2448" t="s">
        <v>3650</v>
      </c>
      <c r="R2448" t="s">
        <v>19000</v>
      </c>
      <c r="S2448" s="120">
        <v>0.6</v>
      </c>
      <c r="U2448"/>
    </row>
    <row r="2449" spans="1:21">
      <c r="A2449">
        <v>2448</v>
      </c>
      <c r="B2449" s="1" t="s">
        <v>3651</v>
      </c>
      <c r="C2449" s="1" t="s">
        <v>47</v>
      </c>
      <c r="D2449" s="1" t="s">
        <v>55</v>
      </c>
      <c r="E2449" t="s">
        <v>48</v>
      </c>
      <c r="F2449" t="s">
        <v>3641</v>
      </c>
      <c r="G2449" t="s">
        <v>39</v>
      </c>
      <c r="H2449" t="s">
        <v>49</v>
      </c>
      <c r="I2449" t="s">
        <v>3381</v>
      </c>
      <c r="J2449" s="1">
        <v>2</v>
      </c>
      <c r="K2449" t="s">
        <v>3642</v>
      </c>
      <c r="L2449" t="s">
        <v>3643</v>
      </c>
      <c r="M2449" t="s">
        <v>3644</v>
      </c>
      <c r="N2449" s="126">
        <v>0.01</v>
      </c>
      <c r="Q2449" t="s">
        <v>3651</v>
      </c>
      <c r="R2449" t="s">
        <v>19000</v>
      </c>
      <c r="S2449" s="120">
        <v>0.6</v>
      </c>
      <c r="U2449"/>
    </row>
    <row r="2450" spans="1:21">
      <c r="A2450">
        <v>2449</v>
      </c>
      <c r="B2450" s="1" t="s">
        <v>3652</v>
      </c>
      <c r="C2450" s="1" t="s">
        <v>47</v>
      </c>
      <c r="D2450" s="1" t="s">
        <v>55</v>
      </c>
      <c r="E2450" t="s">
        <v>48</v>
      </c>
      <c r="F2450" t="s">
        <v>3641</v>
      </c>
      <c r="G2450" t="s">
        <v>39</v>
      </c>
      <c r="H2450" t="s">
        <v>49</v>
      </c>
      <c r="I2450" t="s">
        <v>3381</v>
      </c>
      <c r="J2450" s="1">
        <v>2</v>
      </c>
      <c r="K2450" t="s">
        <v>3642</v>
      </c>
      <c r="L2450" t="s">
        <v>3643</v>
      </c>
      <c r="M2450" t="s">
        <v>3644</v>
      </c>
      <c r="N2450" s="126"/>
      <c r="Q2450" t="s">
        <v>3652</v>
      </c>
      <c r="R2450" t="s">
        <v>19000</v>
      </c>
      <c r="S2450" s="120">
        <v>0.6</v>
      </c>
      <c r="U2450"/>
    </row>
    <row r="2451" spans="1:21">
      <c r="A2451">
        <v>2450</v>
      </c>
      <c r="B2451" s="1" t="s">
        <v>3653</v>
      </c>
      <c r="C2451" s="1" t="s">
        <v>164</v>
      </c>
      <c r="D2451" s="1" t="s">
        <v>55</v>
      </c>
      <c r="E2451" t="s">
        <v>48</v>
      </c>
      <c r="F2451" t="s">
        <v>3654</v>
      </c>
      <c r="G2451" t="s">
        <v>39</v>
      </c>
      <c r="H2451" t="s">
        <v>166</v>
      </c>
      <c r="I2451" t="s">
        <v>3381</v>
      </c>
      <c r="J2451" s="1">
        <v>2</v>
      </c>
      <c r="K2451" t="s">
        <v>3654</v>
      </c>
      <c r="L2451" t="s">
        <v>3655</v>
      </c>
      <c r="M2451" t="s">
        <v>3656</v>
      </c>
      <c r="N2451" s="126"/>
      <c r="Q2451" t="s">
        <v>3653</v>
      </c>
      <c r="R2451" t="s">
        <v>19001</v>
      </c>
      <c r="S2451" s="120">
        <v>0.6</v>
      </c>
      <c r="U2451"/>
    </row>
    <row r="2452" spans="1:21">
      <c r="A2452">
        <v>2451</v>
      </c>
      <c r="B2452" s="1" t="s">
        <v>3657</v>
      </c>
      <c r="C2452" s="1" t="s">
        <v>164</v>
      </c>
      <c r="D2452" s="1" t="s">
        <v>55</v>
      </c>
      <c r="E2452" t="s">
        <v>48</v>
      </c>
      <c r="F2452" t="s">
        <v>3654</v>
      </c>
      <c r="G2452" t="s">
        <v>39</v>
      </c>
      <c r="H2452" t="s">
        <v>166</v>
      </c>
      <c r="I2452" t="s">
        <v>3381</v>
      </c>
      <c r="J2452" s="1">
        <v>2</v>
      </c>
      <c r="K2452" t="s">
        <v>3654</v>
      </c>
      <c r="L2452" t="s">
        <v>3655</v>
      </c>
      <c r="M2452" t="s">
        <v>3656</v>
      </c>
      <c r="N2452" s="126"/>
      <c r="Q2452" t="s">
        <v>3657</v>
      </c>
      <c r="R2452" t="s">
        <v>19001</v>
      </c>
      <c r="S2452" s="120">
        <v>0.6</v>
      </c>
      <c r="U2452"/>
    </row>
    <row r="2453" spans="1:21">
      <c r="A2453">
        <v>2452</v>
      </c>
      <c r="B2453" s="1" t="s">
        <v>3658</v>
      </c>
      <c r="C2453" s="1" t="s">
        <v>164</v>
      </c>
      <c r="D2453" s="1" t="s">
        <v>55</v>
      </c>
      <c r="E2453" t="s">
        <v>48</v>
      </c>
      <c r="F2453" t="s">
        <v>3654</v>
      </c>
      <c r="G2453" t="s">
        <v>39</v>
      </c>
      <c r="H2453" t="s">
        <v>166</v>
      </c>
      <c r="I2453" t="s">
        <v>3381</v>
      </c>
      <c r="J2453" s="1">
        <v>2</v>
      </c>
      <c r="K2453" t="s">
        <v>3654</v>
      </c>
      <c r="L2453" t="s">
        <v>3655</v>
      </c>
      <c r="M2453" t="s">
        <v>3656</v>
      </c>
      <c r="N2453" s="126"/>
      <c r="Q2453" t="s">
        <v>3658</v>
      </c>
      <c r="R2453" t="s">
        <v>19001</v>
      </c>
      <c r="S2453" s="120">
        <v>0.6</v>
      </c>
      <c r="U2453"/>
    </row>
    <row r="2454" spans="1:21">
      <c r="A2454">
        <v>2453</v>
      </c>
      <c r="B2454" s="1" t="s">
        <v>3659</v>
      </c>
      <c r="C2454" s="1" t="s">
        <v>164</v>
      </c>
      <c r="D2454" s="1" t="s">
        <v>55</v>
      </c>
      <c r="E2454" t="s">
        <v>48</v>
      </c>
      <c r="F2454" t="s">
        <v>3654</v>
      </c>
      <c r="G2454" t="s">
        <v>39</v>
      </c>
      <c r="H2454" t="s">
        <v>166</v>
      </c>
      <c r="I2454" t="s">
        <v>3381</v>
      </c>
      <c r="J2454" s="1">
        <v>2</v>
      </c>
      <c r="K2454" t="s">
        <v>3654</v>
      </c>
      <c r="L2454" t="s">
        <v>3655</v>
      </c>
      <c r="M2454" t="s">
        <v>3656</v>
      </c>
      <c r="N2454" s="126"/>
      <c r="Q2454" t="s">
        <v>3659</v>
      </c>
      <c r="R2454" t="s">
        <v>19001</v>
      </c>
      <c r="S2454" s="120">
        <v>0.6</v>
      </c>
      <c r="U2454"/>
    </row>
    <row r="2455" spans="1:21">
      <c r="A2455">
        <v>2454</v>
      </c>
      <c r="B2455" s="1" t="s">
        <v>3660</v>
      </c>
      <c r="C2455" s="1" t="s">
        <v>164</v>
      </c>
      <c r="D2455" s="1" t="s">
        <v>55</v>
      </c>
      <c r="E2455" t="s">
        <v>48</v>
      </c>
      <c r="F2455" t="s">
        <v>3654</v>
      </c>
      <c r="G2455" t="s">
        <v>39</v>
      </c>
      <c r="H2455" t="s">
        <v>166</v>
      </c>
      <c r="I2455" t="s">
        <v>3381</v>
      </c>
      <c r="J2455" s="1">
        <v>2</v>
      </c>
      <c r="K2455" t="s">
        <v>3654</v>
      </c>
      <c r="L2455" t="s">
        <v>3655</v>
      </c>
      <c r="M2455" t="s">
        <v>3656</v>
      </c>
      <c r="N2455" s="126"/>
      <c r="Q2455" t="s">
        <v>3660</v>
      </c>
      <c r="R2455" t="s">
        <v>19001</v>
      </c>
      <c r="S2455" s="120">
        <v>0.6</v>
      </c>
      <c r="U2455"/>
    </row>
    <row r="2456" spans="1:21">
      <c r="A2456">
        <v>2455</v>
      </c>
      <c r="B2456" s="1" t="s">
        <v>3661</v>
      </c>
      <c r="C2456" s="1" t="s">
        <v>164</v>
      </c>
      <c r="D2456" s="1" t="s">
        <v>55</v>
      </c>
      <c r="E2456" t="s">
        <v>48</v>
      </c>
      <c r="F2456" t="s">
        <v>3654</v>
      </c>
      <c r="G2456" t="s">
        <v>39</v>
      </c>
      <c r="H2456" t="s">
        <v>166</v>
      </c>
      <c r="I2456" t="s">
        <v>3381</v>
      </c>
      <c r="J2456" s="1">
        <v>2</v>
      </c>
      <c r="K2456" t="s">
        <v>3654</v>
      </c>
      <c r="L2456" t="s">
        <v>3655</v>
      </c>
      <c r="M2456" t="s">
        <v>3656</v>
      </c>
      <c r="N2456" s="126"/>
      <c r="Q2456" t="s">
        <v>3661</v>
      </c>
      <c r="R2456" t="s">
        <v>19001</v>
      </c>
      <c r="S2456" s="120">
        <v>0.6</v>
      </c>
      <c r="U2456"/>
    </row>
    <row r="2457" spans="1:21">
      <c r="A2457">
        <v>2456</v>
      </c>
      <c r="B2457" s="1" t="s">
        <v>3662</v>
      </c>
      <c r="C2457" s="1" t="s">
        <v>175</v>
      </c>
      <c r="D2457" s="1" t="s">
        <v>55</v>
      </c>
      <c r="E2457" t="s">
        <v>48</v>
      </c>
      <c r="F2457" t="s">
        <v>3663</v>
      </c>
      <c r="G2457" t="s">
        <v>39</v>
      </c>
      <c r="H2457" t="s">
        <v>177</v>
      </c>
      <c r="I2457" t="s">
        <v>3381</v>
      </c>
      <c r="J2457" s="1">
        <v>2</v>
      </c>
      <c r="K2457" t="s">
        <v>3664</v>
      </c>
      <c r="L2457" t="s">
        <v>3665</v>
      </c>
      <c r="M2457" t="s">
        <v>3666</v>
      </c>
      <c r="N2457" s="126"/>
      <c r="Q2457" t="s">
        <v>3662</v>
      </c>
      <c r="R2457" t="s">
        <v>19002</v>
      </c>
      <c r="S2457" s="120">
        <v>0.6</v>
      </c>
      <c r="U2457"/>
    </row>
    <row r="2458" spans="1:21">
      <c r="A2458">
        <v>2457</v>
      </c>
      <c r="B2458" s="1" t="s">
        <v>3667</v>
      </c>
      <c r="C2458" s="1" t="s">
        <v>175</v>
      </c>
      <c r="D2458" s="1" t="s">
        <v>55</v>
      </c>
      <c r="E2458" t="s">
        <v>48</v>
      </c>
      <c r="F2458" t="s">
        <v>3663</v>
      </c>
      <c r="G2458" t="s">
        <v>39</v>
      </c>
      <c r="H2458" t="s">
        <v>177</v>
      </c>
      <c r="I2458" t="s">
        <v>3381</v>
      </c>
      <c r="J2458" s="1">
        <v>2</v>
      </c>
      <c r="K2458" t="s">
        <v>3664</v>
      </c>
      <c r="L2458" t="s">
        <v>3665</v>
      </c>
      <c r="M2458" t="s">
        <v>3666</v>
      </c>
      <c r="N2458" s="126"/>
      <c r="Q2458" t="s">
        <v>3667</v>
      </c>
      <c r="R2458" t="s">
        <v>19002</v>
      </c>
      <c r="S2458" s="120">
        <v>0.6</v>
      </c>
      <c r="U2458"/>
    </row>
    <row r="2459" spans="1:21">
      <c r="A2459">
        <v>2458</v>
      </c>
      <c r="B2459" s="1" t="s">
        <v>3668</v>
      </c>
      <c r="C2459" s="1" t="s">
        <v>175</v>
      </c>
      <c r="D2459" s="1" t="s">
        <v>55</v>
      </c>
      <c r="E2459" t="s">
        <v>48</v>
      </c>
      <c r="F2459" t="s">
        <v>3663</v>
      </c>
      <c r="G2459" t="s">
        <v>39</v>
      </c>
      <c r="H2459" t="s">
        <v>177</v>
      </c>
      <c r="I2459" t="s">
        <v>3381</v>
      </c>
      <c r="J2459" s="1">
        <v>2</v>
      </c>
      <c r="K2459" t="s">
        <v>3664</v>
      </c>
      <c r="L2459" t="s">
        <v>3665</v>
      </c>
      <c r="M2459" t="s">
        <v>3666</v>
      </c>
      <c r="N2459" s="126"/>
      <c r="Q2459" t="s">
        <v>3668</v>
      </c>
      <c r="R2459" t="s">
        <v>19002</v>
      </c>
      <c r="S2459" s="120">
        <v>0.6</v>
      </c>
      <c r="U2459"/>
    </row>
    <row r="2460" spans="1:21">
      <c r="A2460">
        <v>2459</v>
      </c>
      <c r="B2460" s="1" t="s">
        <v>3669</v>
      </c>
      <c r="C2460" s="1" t="s">
        <v>175</v>
      </c>
      <c r="D2460" s="1" t="s">
        <v>55</v>
      </c>
      <c r="E2460" t="s">
        <v>48</v>
      </c>
      <c r="F2460" t="s">
        <v>3663</v>
      </c>
      <c r="G2460" t="s">
        <v>39</v>
      </c>
      <c r="H2460" t="s">
        <v>177</v>
      </c>
      <c r="I2460" t="s">
        <v>3381</v>
      </c>
      <c r="J2460" s="1">
        <v>2</v>
      </c>
      <c r="K2460" t="s">
        <v>3664</v>
      </c>
      <c r="L2460" t="s">
        <v>3665</v>
      </c>
      <c r="M2460" t="s">
        <v>3666</v>
      </c>
      <c r="N2460" s="126">
        <v>0.01</v>
      </c>
      <c r="Q2460" t="s">
        <v>3669</v>
      </c>
      <c r="R2460" t="s">
        <v>19002</v>
      </c>
      <c r="S2460" s="120">
        <v>0.6</v>
      </c>
      <c r="U2460"/>
    </row>
    <row r="2461" spans="1:21">
      <c r="A2461">
        <v>2460</v>
      </c>
      <c r="B2461" s="1" t="s">
        <v>3670</v>
      </c>
      <c r="C2461" s="1" t="s">
        <v>175</v>
      </c>
      <c r="D2461" s="1" t="s">
        <v>55</v>
      </c>
      <c r="E2461" t="s">
        <v>48</v>
      </c>
      <c r="F2461" t="s">
        <v>3663</v>
      </c>
      <c r="G2461" t="s">
        <v>39</v>
      </c>
      <c r="H2461" t="s">
        <v>177</v>
      </c>
      <c r="I2461" t="s">
        <v>3381</v>
      </c>
      <c r="J2461" s="1">
        <v>2</v>
      </c>
      <c r="K2461" t="s">
        <v>3664</v>
      </c>
      <c r="L2461" t="s">
        <v>3665</v>
      </c>
      <c r="M2461" t="s">
        <v>3666</v>
      </c>
      <c r="N2461" s="126"/>
      <c r="Q2461" t="s">
        <v>3670</v>
      </c>
      <c r="R2461" t="s">
        <v>19002</v>
      </c>
      <c r="S2461" s="120">
        <v>0.6</v>
      </c>
      <c r="U2461"/>
    </row>
    <row r="2462" spans="1:21">
      <c r="A2462">
        <v>2461</v>
      </c>
      <c r="B2462" s="1" t="s">
        <v>3671</v>
      </c>
      <c r="C2462" s="1" t="s">
        <v>175</v>
      </c>
      <c r="D2462" s="1" t="s">
        <v>55</v>
      </c>
      <c r="E2462" t="s">
        <v>48</v>
      </c>
      <c r="F2462" t="s">
        <v>3663</v>
      </c>
      <c r="G2462" t="s">
        <v>39</v>
      </c>
      <c r="H2462" t="s">
        <v>177</v>
      </c>
      <c r="I2462" t="s">
        <v>3381</v>
      </c>
      <c r="J2462" s="1">
        <v>2</v>
      </c>
      <c r="K2462" t="s">
        <v>3664</v>
      </c>
      <c r="L2462" t="s">
        <v>3665</v>
      </c>
      <c r="M2462" t="s">
        <v>3666</v>
      </c>
      <c r="N2462" s="126"/>
      <c r="Q2462" t="s">
        <v>3671</v>
      </c>
      <c r="R2462" t="s">
        <v>19002</v>
      </c>
      <c r="S2462" s="120">
        <v>0.6</v>
      </c>
      <c r="U2462"/>
    </row>
    <row r="2463" spans="1:21">
      <c r="A2463">
        <v>2462</v>
      </c>
      <c r="B2463" s="1" t="s">
        <v>3672</v>
      </c>
      <c r="C2463" s="1" t="s">
        <v>175</v>
      </c>
      <c r="D2463" s="1" t="s">
        <v>55</v>
      </c>
      <c r="E2463" t="s">
        <v>48</v>
      </c>
      <c r="F2463" t="s">
        <v>3663</v>
      </c>
      <c r="G2463" t="s">
        <v>39</v>
      </c>
      <c r="H2463" t="s">
        <v>177</v>
      </c>
      <c r="I2463" t="s">
        <v>3381</v>
      </c>
      <c r="J2463" s="1">
        <v>2</v>
      </c>
      <c r="K2463" t="s">
        <v>3664</v>
      </c>
      <c r="L2463" t="s">
        <v>3665</v>
      </c>
      <c r="M2463" t="s">
        <v>3666</v>
      </c>
      <c r="N2463" s="126"/>
      <c r="Q2463" t="s">
        <v>3672</v>
      </c>
      <c r="R2463" t="s">
        <v>19002</v>
      </c>
      <c r="S2463" s="120">
        <v>0.6</v>
      </c>
      <c r="U2463"/>
    </row>
    <row r="2464" spans="1:21">
      <c r="A2464">
        <v>2463</v>
      </c>
      <c r="B2464" s="1" t="s">
        <v>3673</v>
      </c>
      <c r="C2464" s="1" t="s">
        <v>352</v>
      </c>
      <c r="D2464" s="1" t="s">
        <v>55</v>
      </c>
      <c r="E2464" t="s">
        <v>48</v>
      </c>
      <c r="F2464" t="s">
        <v>3674</v>
      </c>
      <c r="G2464" t="s">
        <v>39</v>
      </c>
      <c r="H2464" t="s">
        <v>354</v>
      </c>
      <c r="I2464" t="s">
        <v>3381</v>
      </c>
      <c r="J2464" s="1">
        <v>2</v>
      </c>
      <c r="K2464" t="s">
        <v>3674</v>
      </c>
      <c r="L2464" t="s">
        <v>3675</v>
      </c>
      <c r="M2464" t="s">
        <v>3676</v>
      </c>
      <c r="N2464" s="126"/>
      <c r="Q2464" t="s">
        <v>3673</v>
      </c>
      <c r="R2464" t="s">
        <v>19003</v>
      </c>
      <c r="S2464" s="120">
        <v>0.6</v>
      </c>
      <c r="U2464"/>
    </row>
    <row r="2465" spans="1:21">
      <c r="A2465">
        <v>2464</v>
      </c>
      <c r="B2465" s="1" t="s">
        <v>3677</v>
      </c>
      <c r="C2465" s="1" t="s">
        <v>352</v>
      </c>
      <c r="D2465" s="1" t="s">
        <v>55</v>
      </c>
      <c r="E2465" t="s">
        <v>48</v>
      </c>
      <c r="F2465" t="s">
        <v>3674</v>
      </c>
      <c r="G2465" t="s">
        <v>39</v>
      </c>
      <c r="H2465" t="s">
        <v>354</v>
      </c>
      <c r="I2465" t="s">
        <v>3381</v>
      </c>
      <c r="J2465" s="1">
        <v>2</v>
      </c>
      <c r="K2465" t="s">
        <v>3674</v>
      </c>
      <c r="L2465" t="s">
        <v>3675</v>
      </c>
      <c r="M2465" t="s">
        <v>3676</v>
      </c>
      <c r="N2465" s="126"/>
      <c r="Q2465" t="s">
        <v>3677</v>
      </c>
      <c r="R2465" t="s">
        <v>19003</v>
      </c>
      <c r="S2465" s="120">
        <v>0.6</v>
      </c>
      <c r="U2465"/>
    </row>
    <row r="2466" spans="1:21">
      <c r="A2466">
        <v>2465</v>
      </c>
      <c r="B2466" s="1" t="s">
        <v>3678</v>
      </c>
      <c r="C2466" s="1" t="s">
        <v>352</v>
      </c>
      <c r="D2466" s="1" t="s">
        <v>55</v>
      </c>
      <c r="E2466" t="s">
        <v>48</v>
      </c>
      <c r="F2466" t="s">
        <v>3674</v>
      </c>
      <c r="G2466" t="s">
        <v>39</v>
      </c>
      <c r="H2466" t="s">
        <v>354</v>
      </c>
      <c r="I2466" t="s">
        <v>3381</v>
      </c>
      <c r="J2466" s="1">
        <v>2</v>
      </c>
      <c r="K2466" t="s">
        <v>3674</v>
      </c>
      <c r="L2466" t="s">
        <v>3675</v>
      </c>
      <c r="M2466" t="s">
        <v>3676</v>
      </c>
      <c r="N2466" s="126"/>
      <c r="Q2466" t="s">
        <v>3678</v>
      </c>
      <c r="R2466" t="s">
        <v>19003</v>
      </c>
      <c r="S2466" s="120">
        <v>0.6</v>
      </c>
      <c r="U2466"/>
    </row>
    <row r="2467" spans="1:21">
      <c r="A2467">
        <v>2466</v>
      </c>
      <c r="B2467" s="1" t="s">
        <v>3679</v>
      </c>
      <c r="C2467" s="1" t="s">
        <v>352</v>
      </c>
      <c r="D2467" s="1" t="s">
        <v>55</v>
      </c>
      <c r="E2467" t="s">
        <v>48</v>
      </c>
      <c r="F2467" t="s">
        <v>3674</v>
      </c>
      <c r="G2467" t="s">
        <v>39</v>
      </c>
      <c r="H2467" t="s">
        <v>354</v>
      </c>
      <c r="I2467" t="s">
        <v>3381</v>
      </c>
      <c r="J2467" s="1">
        <v>2</v>
      </c>
      <c r="K2467" t="s">
        <v>3674</v>
      </c>
      <c r="L2467" t="s">
        <v>3675</v>
      </c>
      <c r="M2467" t="s">
        <v>3676</v>
      </c>
      <c r="N2467" s="126">
        <v>0.01</v>
      </c>
      <c r="Q2467" t="s">
        <v>3679</v>
      </c>
      <c r="R2467" t="s">
        <v>19003</v>
      </c>
      <c r="S2467" s="120">
        <v>0.6</v>
      </c>
      <c r="U2467"/>
    </row>
    <row r="2468" spans="1:21">
      <c r="A2468">
        <v>2467</v>
      </c>
      <c r="B2468" s="1" t="s">
        <v>3680</v>
      </c>
      <c r="C2468" s="1" t="s">
        <v>352</v>
      </c>
      <c r="D2468" s="1" t="s">
        <v>55</v>
      </c>
      <c r="E2468" t="s">
        <v>48</v>
      </c>
      <c r="F2468" t="s">
        <v>3674</v>
      </c>
      <c r="G2468" t="s">
        <v>39</v>
      </c>
      <c r="H2468" t="s">
        <v>354</v>
      </c>
      <c r="I2468" t="s">
        <v>3381</v>
      </c>
      <c r="J2468" s="1">
        <v>2</v>
      </c>
      <c r="K2468" t="s">
        <v>3674</v>
      </c>
      <c r="L2468" t="s">
        <v>3675</v>
      </c>
      <c r="M2468" t="s">
        <v>3676</v>
      </c>
      <c r="N2468" s="126"/>
      <c r="Q2468" t="s">
        <v>3680</v>
      </c>
      <c r="R2468" t="s">
        <v>19003</v>
      </c>
      <c r="S2468" s="120">
        <v>0.6</v>
      </c>
      <c r="U2468"/>
    </row>
    <row r="2469" spans="1:21">
      <c r="A2469">
        <v>2468</v>
      </c>
      <c r="B2469" s="1" t="s">
        <v>3681</v>
      </c>
      <c r="C2469" s="1" t="s">
        <v>352</v>
      </c>
      <c r="D2469" s="1" t="s">
        <v>55</v>
      </c>
      <c r="E2469" t="s">
        <v>48</v>
      </c>
      <c r="F2469" t="s">
        <v>3674</v>
      </c>
      <c r="G2469" t="s">
        <v>39</v>
      </c>
      <c r="H2469" t="s">
        <v>354</v>
      </c>
      <c r="I2469" t="s">
        <v>3381</v>
      </c>
      <c r="J2469" s="1">
        <v>2</v>
      </c>
      <c r="K2469" t="s">
        <v>3674</v>
      </c>
      <c r="L2469" t="s">
        <v>3675</v>
      </c>
      <c r="M2469" t="s">
        <v>3676</v>
      </c>
      <c r="N2469" s="126">
        <v>0.01</v>
      </c>
      <c r="Q2469" t="s">
        <v>3681</v>
      </c>
      <c r="R2469" t="s">
        <v>19003</v>
      </c>
      <c r="S2469" s="120">
        <v>0.6</v>
      </c>
      <c r="U2469"/>
    </row>
    <row r="2470" spans="1:21">
      <c r="A2470">
        <v>2469</v>
      </c>
      <c r="B2470" s="1" t="s">
        <v>3682</v>
      </c>
      <c r="C2470" s="1" t="s">
        <v>352</v>
      </c>
      <c r="D2470" s="1" t="s">
        <v>55</v>
      </c>
      <c r="E2470" t="s">
        <v>48</v>
      </c>
      <c r="F2470" t="s">
        <v>3674</v>
      </c>
      <c r="G2470" t="s">
        <v>39</v>
      </c>
      <c r="H2470" t="s">
        <v>354</v>
      </c>
      <c r="I2470" t="s">
        <v>3381</v>
      </c>
      <c r="J2470" s="1">
        <v>2</v>
      </c>
      <c r="K2470" t="s">
        <v>3674</v>
      </c>
      <c r="L2470" t="s">
        <v>3675</v>
      </c>
      <c r="M2470" t="s">
        <v>3676</v>
      </c>
      <c r="N2470" s="126">
        <v>0.01</v>
      </c>
      <c r="Q2470" t="s">
        <v>3682</v>
      </c>
      <c r="R2470" t="s">
        <v>19003</v>
      </c>
      <c r="S2470" s="120">
        <v>0.6</v>
      </c>
      <c r="U2470"/>
    </row>
    <row r="2471" spans="1:21">
      <c r="A2471">
        <v>2470</v>
      </c>
      <c r="B2471" s="1" t="s">
        <v>3683</v>
      </c>
      <c r="C2471" s="1" t="s">
        <v>352</v>
      </c>
      <c r="D2471" s="1" t="s">
        <v>55</v>
      </c>
      <c r="E2471" t="s">
        <v>48</v>
      </c>
      <c r="F2471" t="s">
        <v>3674</v>
      </c>
      <c r="G2471" t="s">
        <v>39</v>
      </c>
      <c r="H2471" t="s">
        <v>354</v>
      </c>
      <c r="I2471" t="s">
        <v>3381</v>
      </c>
      <c r="J2471" s="1">
        <v>2</v>
      </c>
      <c r="K2471" t="s">
        <v>3674</v>
      </c>
      <c r="L2471" t="s">
        <v>3675</v>
      </c>
      <c r="M2471" t="s">
        <v>3676</v>
      </c>
      <c r="N2471" s="126"/>
      <c r="Q2471" t="s">
        <v>3683</v>
      </c>
      <c r="R2471" t="s">
        <v>19003</v>
      </c>
      <c r="S2471" s="120">
        <v>0.6</v>
      </c>
      <c r="U2471"/>
    </row>
    <row r="2472" spans="1:21">
      <c r="A2472">
        <v>2471</v>
      </c>
      <c r="B2472" s="1" t="s">
        <v>3684</v>
      </c>
      <c r="C2472" s="1" t="s">
        <v>352</v>
      </c>
      <c r="D2472" s="1" t="s">
        <v>55</v>
      </c>
      <c r="E2472" t="s">
        <v>48</v>
      </c>
      <c r="F2472" t="s">
        <v>3674</v>
      </c>
      <c r="G2472" t="s">
        <v>39</v>
      </c>
      <c r="H2472" t="s">
        <v>354</v>
      </c>
      <c r="I2472" t="s">
        <v>3381</v>
      </c>
      <c r="J2472" s="1">
        <v>2</v>
      </c>
      <c r="K2472" t="s">
        <v>3674</v>
      </c>
      <c r="L2472" t="s">
        <v>3675</v>
      </c>
      <c r="M2472" t="s">
        <v>3676</v>
      </c>
      <c r="N2472" s="126"/>
      <c r="Q2472" t="s">
        <v>3684</v>
      </c>
      <c r="R2472" t="s">
        <v>19003</v>
      </c>
      <c r="S2472" s="120">
        <v>0.6</v>
      </c>
      <c r="U2472"/>
    </row>
    <row r="2473" spans="1:21">
      <c r="A2473">
        <v>2472</v>
      </c>
      <c r="B2473" s="1" t="s">
        <v>3685</v>
      </c>
      <c r="C2473" s="1" t="s">
        <v>352</v>
      </c>
      <c r="D2473" s="1" t="s">
        <v>55</v>
      </c>
      <c r="E2473" t="s">
        <v>48</v>
      </c>
      <c r="F2473" t="s">
        <v>3674</v>
      </c>
      <c r="G2473" t="s">
        <v>39</v>
      </c>
      <c r="H2473" t="s">
        <v>354</v>
      </c>
      <c r="I2473" t="s">
        <v>3381</v>
      </c>
      <c r="J2473" s="1">
        <v>2</v>
      </c>
      <c r="K2473" t="s">
        <v>3674</v>
      </c>
      <c r="L2473" t="s">
        <v>3675</v>
      </c>
      <c r="M2473" t="s">
        <v>3676</v>
      </c>
      <c r="N2473" s="126"/>
      <c r="Q2473" t="s">
        <v>3685</v>
      </c>
      <c r="R2473" t="s">
        <v>19003</v>
      </c>
      <c r="S2473" s="120">
        <v>0.6</v>
      </c>
      <c r="U2473"/>
    </row>
    <row r="2474" spans="1:21">
      <c r="A2474">
        <v>2473</v>
      </c>
      <c r="B2474" s="1" t="s">
        <v>3686</v>
      </c>
      <c r="C2474" s="1" t="s">
        <v>352</v>
      </c>
      <c r="D2474" s="1" t="s">
        <v>55</v>
      </c>
      <c r="E2474" t="s">
        <v>48</v>
      </c>
      <c r="F2474" t="s">
        <v>3674</v>
      </c>
      <c r="G2474" t="s">
        <v>39</v>
      </c>
      <c r="H2474" t="s">
        <v>354</v>
      </c>
      <c r="I2474" t="s">
        <v>3381</v>
      </c>
      <c r="J2474" s="1">
        <v>2</v>
      </c>
      <c r="K2474" t="s">
        <v>3674</v>
      </c>
      <c r="L2474" t="s">
        <v>3675</v>
      </c>
      <c r="M2474" t="s">
        <v>3676</v>
      </c>
      <c r="N2474" s="126"/>
      <c r="Q2474" t="s">
        <v>3686</v>
      </c>
      <c r="R2474" t="s">
        <v>19003</v>
      </c>
      <c r="S2474" s="120">
        <v>0.6</v>
      </c>
      <c r="U2474"/>
    </row>
    <row r="2475" spans="1:21">
      <c r="A2475">
        <v>2474</v>
      </c>
      <c r="B2475" s="1" t="s">
        <v>3687</v>
      </c>
      <c r="C2475" s="1" t="s">
        <v>352</v>
      </c>
      <c r="D2475" s="1" t="s">
        <v>55</v>
      </c>
      <c r="E2475" t="s">
        <v>48</v>
      </c>
      <c r="F2475" t="s">
        <v>3674</v>
      </c>
      <c r="G2475" t="s">
        <v>39</v>
      </c>
      <c r="H2475" t="s">
        <v>354</v>
      </c>
      <c r="I2475" t="s">
        <v>3381</v>
      </c>
      <c r="J2475" s="1">
        <v>2</v>
      </c>
      <c r="K2475" t="s">
        <v>3674</v>
      </c>
      <c r="L2475" t="s">
        <v>3675</v>
      </c>
      <c r="M2475" t="s">
        <v>3676</v>
      </c>
      <c r="N2475" s="126"/>
      <c r="Q2475" t="s">
        <v>3687</v>
      </c>
      <c r="R2475" t="s">
        <v>19003</v>
      </c>
      <c r="S2475" s="120">
        <v>0.6</v>
      </c>
      <c r="U2475"/>
    </row>
    <row r="2476" spans="1:21">
      <c r="A2476">
        <v>2475</v>
      </c>
      <c r="B2476" s="1" t="s">
        <v>3688</v>
      </c>
      <c r="C2476" s="1" t="s">
        <v>352</v>
      </c>
      <c r="D2476" s="1" t="s">
        <v>55</v>
      </c>
      <c r="E2476" t="s">
        <v>48</v>
      </c>
      <c r="F2476" t="s">
        <v>3674</v>
      </c>
      <c r="G2476" t="s">
        <v>39</v>
      </c>
      <c r="H2476" t="s">
        <v>354</v>
      </c>
      <c r="I2476" t="s">
        <v>3381</v>
      </c>
      <c r="J2476" s="1">
        <v>2</v>
      </c>
      <c r="K2476" t="s">
        <v>3674</v>
      </c>
      <c r="L2476" t="s">
        <v>3675</v>
      </c>
      <c r="M2476" t="s">
        <v>3676</v>
      </c>
      <c r="N2476" s="126"/>
      <c r="Q2476" t="s">
        <v>3688</v>
      </c>
      <c r="R2476" t="s">
        <v>19003</v>
      </c>
      <c r="S2476" s="120">
        <v>0.6</v>
      </c>
      <c r="U2476"/>
    </row>
    <row r="2477" spans="1:21">
      <c r="A2477">
        <v>2476</v>
      </c>
      <c r="B2477" s="1" t="s">
        <v>3689</v>
      </c>
      <c r="C2477" s="1" t="s">
        <v>352</v>
      </c>
      <c r="D2477" s="1" t="s">
        <v>55</v>
      </c>
      <c r="E2477" t="s">
        <v>48</v>
      </c>
      <c r="F2477" t="s">
        <v>3674</v>
      </c>
      <c r="G2477" t="s">
        <v>39</v>
      </c>
      <c r="H2477" t="s">
        <v>354</v>
      </c>
      <c r="I2477" t="s">
        <v>3381</v>
      </c>
      <c r="J2477" s="1">
        <v>2</v>
      </c>
      <c r="K2477" t="s">
        <v>3674</v>
      </c>
      <c r="L2477" t="s">
        <v>3675</v>
      </c>
      <c r="M2477" t="s">
        <v>3676</v>
      </c>
      <c r="N2477" s="126"/>
      <c r="Q2477" t="s">
        <v>3689</v>
      </c>
      <c r="R2477" t="s">
        <v>19003</v>
      </c>
      <c r="S2477" s="120">
        <v>0.6</v>
      </c>
      <c r="U2477"/>
    </row>
    <row r="2478" spans="1:21">
      <c r="A2478">
        <v>2477</v>
      </c>
      <c r="B2478" s="1" t="s">
        <v>3690</v>
      </c>
      <c r="C2478" s="1" t="s">
        <v>352</v>
      </c>
      <c r="D2478" s="1" t="s">
        <v>55</v>
      </c>
      <c r="E2478" t="s">
        <v>48</v>
      </c>
      <c r="F2478" t="s">
        <v>3674</v>
      </c>
      <c r="G2478" t="s">
        <v>39</v>
      </c>
      <c r="H2478" t="s">
        <v>354</v>
      </c>
      <c r="I2478" t="s">
        <v>3381</v>
      </c>
      <c r="J2478" s="1">
        <v>2</v>
      </c>
      <c r="K2478" t="s">
        <v>3674</v>
      </c>
      <c r="L2478" t="s">
        <v>3675</v>
      </c>
      <c r="M2478" t="s">
        <v>3676</v>
      </c>
      <c r="N2478" s="126"/>
      <c r="Q2478" t="s">
        <v>3690</v>
      </c>
      <c r="R2478" t="s">
        <v>19003</v>
      </c>
      <c r="S2478" s="120">
        <v>0.6</v>
      </c>
      <c r="U2478"/>
    </row>
    <row r="2479" spans="1:21">
      <c r="A2479">
        <v>2478</v>
      </c>
      <c r="B2479" s="1" t="s">
        <v>3691</v>
      </c>
      <c r="C2479" s="1" t="s">
        <v>593</v>
      </c>
      <c r="D2479" s="1" t="s">
        <v>55</v>
      </c>
      <c r="E2479" t="s">
        <v>48</v>
      </c>
      <c r="F2479" t="s">
        <v>3692</v>
      </c>
      <c r="G2479" t="s">
        <v>39</v>
      </c>
      <c r="H2479" t="s">
        <v>595</v>
      </c>
      <c r="I2479" t="s">
        <v>3381</v>
      </c>
      <c r="J2479" s="1">
        <v>2</v>
      </c>
      <c r="K2479" t="s">
        <v>3692</v>
      </c>
      <c r="L2479" t="s">
        <v>3693</v>
      </c>
      <c r="M2479" t="s">
        <v>3694</v>
      </c>
      <c r="N2479" s="126"/>
      <c r="Q2479" t="s">
        <v>3691</v>
      </c>
      <c r="R2479" t="s">
        <v>19004</v>
      </c>
      <c r="S2479" s="120">
        <v>0.6</v>
      </c>
      <c r="U2479"/>
    </row>
    <row r="2480" spans="1:21">
      <c r="A2480">
        <v>2479</v>
      </c>
      <c r="B2480" s="1" t="s">
        <v>3695</v>
      </c>
      <c r="C2480" s="1" t="s">
        <v>36</v>
      </c>
      <c r="D2480" s="1" t="s">
        <v>55</v>
      </c>
      <c r="E2480" t="s">
        <v>48</v>
      </c>
      <c r="F2480" t="s">
        <v>3696</v>
      </c>
      <c r="G2480" t="s">
        <v>39</v>
      </c>
      <c r="H2480" t="s">
        <v>40</v>
      </c>
      <c r="I2480" t="s">
        <v>3381</v>
      </c>
      <c r="J2480" s="1">
        <v>2</v>
      </c>
      <c r="K2480" t="s">
        <v>3697</v>
      </c>
      <c r="L2480" t="s">
        <v>3698</v>
      </c>
      <c r="M2480" t="s">
        <v>3699</v>
      </c>
      <c r="N2480" s="126"/>
      <c r="Q2480" t="s">
        <v>3695</v>
      </c>
      <c r="R2480" t="s">
        <v>19005</v>
      </c>
      <c r="S2480" s="120">
        <v>0.6</v>
      </c>
      <c r="U2480"/>
    </row>
    <row r="2481" spans="1:21">
      <c r="A2481">
        <v>2480</v>
      </c>
      <c r="B2481" s="1" t="s">
        <v>3514</v>
      </c>
      <c r="C2481" s="1" t="s">
        <v>36</v>
      </c>
      <c r="D2481" s="1" t="s">
        <v>55</v>
      </c>
      <c r="E2481" t="s">
        <v>48</v>
      </c>
      <c r="F2481" t="s">
        <v>3696</v>
      </c>
      <c r="G2481" t="s">
        <v>39</v>
      </c>
      <c r="H2481" t="s">
        <v>40</v>
      </c>
      <c r="I2481" t="s">
        <v>3381</v>
      </c>
      <c r="J2481" s="1">
        <v>2</v>
      </c>
      <c r="K2481" t="s">
        <v>3697</v>
      </c>
      <c r="L2481" t="s">
        <v>3698</v>
      </c>
      <c r="M2481" t="s">
        <v>3699</v>
      </c>
      <c r="N2481" s="126"/>
      <c r="Q2481" t="s">
        <v>3514</v>
      </c>
      <c r="R2481" t="s">
        <v>19005</v>
      </c>
      <c r="S2481" s="120">
        <v>0.6</v>
      </c>
      <c r="U2481"/>
    </row>
    <row r="2482" spans="1:21">
      <c r="A2482">
        <v>2481</v>
      </c>
      <c r="B2482" s="1" t="s">
        <v>3700</v>
      </c>
      <c r="C2482" s="1" t="s">
        <v>201</v>
      </c>
      <c r="D2482" s="1" t="s">
        <v>55</v>
      </c>
      <c r="E2482" t="s">
        <v>48</v>
      </c>
      <c r="F2482" t="s">
        <v>3701</v>
      </c>
      <c r="G2482" t="s">
        <v>39</v>
      </c>
      <c r="H2482" t="s">
        <v>203</v>
      </c>
      <c r="I2482" t="s">
        <v>3381</v>
      </c>
      <c r="J2482" s="1">
        <v>2</v>
      </c>
      <c r="K2482" t="s">
        <v>3701</v>
      </c>
      <c r="L2482" t="s">
        <v>3702</v>
      </c>
      <c r="M2482" t="s">
        <v>3703</v>
      </c>
      <c r="N2482" s="126"/>
      <c r="Q2482" t="s">
        <v>3700</v>
      </c>
      <c r="R2482" t="s">
        <v>19006</v>
      </c>
      <c r="S2482" s="120">
        <v>0.6</v>
      </c>
      <c r="U2482"/>
    </row>
    <row r="2483" spans="1:21">
      <c r="A2483">
        <v>2482</v>
      </c>
      <c r="B2483" s="1" t="s">
        <v>3704</v>
      </c>
      <c r="C2483" s="1" t="s">
        <v>201</v>
      </c>
      <c r="D2483" s="1" t="s">
        <v>55</v>
      </c>
      <c r="E2483" t="s">
        <v>48</v>
      </c>
      <c r="F2483" t="s">
        <v>3701</v>
      </c>
      <c r="G2483" t="s">
        <v>39</v>
      </c>
      <c r="H2483" t="s">
        <v>203</v>
      </c>
      <c r="I2483" t="s">
        <v>3381</v>
      </c>
      <c r="J2483" s="1">
        <v>2</v>
      </c>
      <c r="K2483" t="s">
        <v>3701</v>
      </c>
      <c r="L2483" t="s">
        <v>3702</v>
      </c>
      <c r="M2483" t="s">
        <v>3703</v>
      </c>
      <c r="N2483" s="126">
        <v>0.1</v>
      </c>
      <c r="Q2483" t="s">
        <v>3704</v>
      </c>
      <c r="R2483" t="s">
        <v>19006</v>
      </c>
      <c r="S2483" s="120">
        <v>0.6</v>
      </c>
      <c r="U2483"/>
    </row>
    <row r="2484" spans="1:21">
      <c r="A2484">
        <v>2483</v>
      </c>
      <c r="B2484" s="1" t="s">
        <v>3705</v>
      </c>
      <c r="C2484" s="1" t="s">
        <v>201</v>
      </c>
      <c r="D2484" s="1" t="s">
        <v>55</v>
      </c>
      <c r="E2484" t="s">
        <v>48</v>
      </c>
      <c r="F2484" t="s">
        <v>3701</v>
      </c>
      <c r="G2484" t="s">
        <v>39</v>
      </c>
      <c r="H2484" t="s">
        <v>203</v>
      </c>
      <c r="I2484" t="s">
        <v>3381</v>
      </c>
      <c r="J2484" s="1">
        <v>2</v>
      </c>
      <c r="K2484" t="s">
        <v>3701</v>
      </c>
      <c r="L2484" t="s">
        <v>3702</v>
      </c>
      <c r="M2484" t="s">
        <v>3703</v>
      </c>
      <c r="N2484" s="126"/>
      <c r="Q2484" t="s">
        <v>3705</v>
      </c>
      <c r="R2484" t="s">
        <v>19006</v>
      </c>
      <c r="S2484" s="120">
        <v>0.6</v>
      </c>
      <c r="U2484"/>
    </row>
    <row r="2485" spans="1:21">
      <c r="A2485">
        <v>2484</v>
      </c>
      <c r="B2485" s="1" t="s">
        <v>3706</v>
      </c>
      <c r="C2485" s="1" t="s">
        <v>201</v>
      </c>
      <c r="D2485" s="1" t="s">
        <v>55</v>
      </c>
      <c r="E2485" t="s">
        <v>48</v>
      </c>
      <c r="F2485" t="s">
        <v>3701</v>
      </c>
      <c r="G2485" t="s">
        <v>39</v>
      </c>
      <c r="H2485" t="s">
        <v>203</v>
      </c>
      <c r="I2485" t="s">
        <v>3381</v>
      </c>
      <c r="J2485" s="1">
        <v>2</v>
      </c>
      <c r="K2485" t="s">
        <v>3701</v>
      </c>
      <c r="L2485" t="s">
        <v>3702</v>
      </c>
      <c r="M2485" t="s">
        <v>3703</v>
      </c>
      <c r="N2485" s="126">
        <v>0.01</v>
      </c>
      <c r="Q2485" t="s">
        <v>3706</v>
      </c>
      <c r="R2485" t="s">
        <v>19006</v>
      </c>
      <c r="S2485" s="120">
        <v>0.6</v>
      </c>
      <c r="U2485"/>
    </row>
    <row r="2486" spans="1:21">
      <c r="A2486">
        <v>2485</v>
      </c>
      <c r="B2486" s="1" t="s">
        <v>3707</v>
      </c>
      <c r="C2486" s="1" t="s">
        <v>201</v>
      </c>
      <c r="D2486" s="1" t="s">
        <v>55</v>
      </c>
      <c r="E2486" t="s">
        <v>48</v>
      </c>
      <c r="F2486" t="s">
        <v>3701</v>
      </c>
      <c r="G2486" t="s">
        <v>39</v>
      </c>
      <c r="H2486" t="s">
        <v>203</v>
      </c>
      <c r="I2486" t="s">
        <v>3381</v>
      </c>
      <c r="J2486" s="1">
        <v>2</v>
      </c>
      <c r="K2486" t="s">
        <v>3701</v>
      </c>
      <c r="L2486" t="s">
        <v>3702</v>
      </c>
      <c r="M2486" t="s">
        <v>3703</v>
      </c>
      <c r="N2486" s="126">
        <v>0.01</v>
      </c>
      <c r="Q2486" t="s">
        <v>3707</v>
      </c>
      <c r="R2486" t="s">
        <v>19006</v>
      </c>
      <c r="S2486" s="120">
        <v>0.6</v>
      </c>
      <c r="U2486"/>
    </row>
    <row r="2487" spans="1:21">
      <c r="A2487">
        <v>2486</v>
      </c>
      <c r="B2487" s="1" t="s">
        <v>3708</v>
      </c>
      <c r="C2487" s="1" t="s">
        <v>201</v>
      </c>
      <c r="D2487" s="1" t="s">
        <v>55</v>
      </c>
      <c r="E2487" t="s">
        <v>48</v>
      </c>
      <c r="F2487" t="s">
        <v>3701</v>
      </c>
      <c r="G2487" t="s">
        <v>39</v>
      </c>
      <c r="H2487" t="s">
        <v>203</v>
      </c>
      <c r="I2487" t="s">
        <v>3381</v>
      </c>
      <c r="J2487" s="1">
        <v>2</v>
      </c>
      <c r="K2487" t="s">
        <v>3701</v>
      </c>
      <c r="L2487" t="s">
        <v>3702</v>
      </c>
      <c r="M2487" t="s">
        <v>3703</v>
      </c>
      <c r="N2487" s="126"/>
      <c r="Q2487" t="s">
        <v>3708</v>
      </c>
      <c r="R2487" t="s">
        <v>19006</v>
      </c>
      <c r="S2487" s="120">
        <v>0.6</v>
      </c>
      <c r="U2487"/>
    </row>
    <row r="2488" spans="1:21">
      <c r="A2488">
        <v>2487</v>
      </c>
      <c r="B2488" s="1" t="s">
        <v>3709</v>
      </c>
      <c r="C2488" s="1" t="s">
        <v>201</v>
      </c>
      <c r="D2488" s="1" t="s">
        <v>55</v>
      </c>
      <c r="E2488" t="s">
        <v>48</v>
      </c>
      <c r="F2488" t="s">
        <v>3701</v>
      </c>
      <c r="G2488" t="s">
        <v>39</v>
      </c>
      <c r="H2488" t="s">
        <v>203</v>
      </c>
      <c r="I2488" t="s">
        <v>3381</v>
      </c>
      <c r="J2488" s="1">
        <v>2</v>
      </c>
      <c r="K2488" t="s">
        <v>3701</v>
      </c>
      <c r="L2488" t="s">
        <v>3702</v>
      </c>
      <c r="M2488" t="s">
        <v>3703</v>
      </c>
      <c r="N2488" s="126"/>
      <c r="Q2488" t="s">
        <v>3709</v>
      </c>
      <c r="R2488" t="s">
        <v>19006</v>
      </c>
      <c r="S2488" s="120">
        <v>0.6</v>
      </c>
      <c r="U2488"/>
    </row>
    <row r="2489" spans="1:21">
      <c r="A2489">
        <v>2488</v>
      </c>
      <c r="B2489" s="1" t="s">
        <v>3710</v>
      </c>
      <c r="C2489" s="1" t="s">
        <v>201</v>
      </c>
      <c r="D2489" s="1" t="s">
        <v>55</v>
      </c>
      <c r="E2489" t="s">
        <v>48</v>
      </c>
      <c r="F2489" t="s">
        <v>3701</v>
      </c>
      <c r="G2489" t="s">
        <v>39</v>
      </c>
      <c r="H2489" t="s">
        <v>203</v>
      </c>
      <c r="I2489" t="s">
        <v>3381</v>
      </c>
      <c r="J2489" s="1">
        <v>2</v>
      </c>
      <c r="K2489" t="s">
        <v>3701</v>
      </c>
      <c r="L2489" t="s">
        <v>3702</v>
      </c>
      <c r="M2489" t="s">
        <v>3703</v>
      </c>
      <c r="N2489" s="126"/>
      <c r="Q2489" t="s">
        <v>3710</v>
      </c>
      <c r="R2489" t="s">
        <v>19006</v>
      </c>
      <c r="S2489" s="120">
        <v>0.6</v>
      </c>
      <c r="U2489"/>
    </row>
    <row r="2490" spans="1:21">
      <c r="A2490">
        <v>2489</v>
      </c>
      <c r="B2490" s="1" t="s">
        <v>3711</v>
      </c>
      <c r="C2490" s="1" t="s">
        <v>201</v>
      </c>
      <c r="D2490" s="1" t="s">
        <v>55</v>
      </c>
      <c r="E2490" t="s">
        <v>48</v>
      </c>
      <c r="F2490" t="s">
        <v>3701</v>
      </c>
      <c r="G2490" t="s">
        <v>39</v>
      </c>
      <c r="H2490" t="s">
        <v>203</v>
      </c>
      <c r="I2490" t="s">
        <v>3381</v>
      </c>
      <c r="J2490" s="1">
        <v>2</v>
      </c>
      <c r="K2490" t="s">
        <v>3701</v>
      </c>
      <c r="L2490" t="s">
        <v>3702</v>
      </c>
      <c r="M2490" t="s">
        <v>3703</v>
      </c>
      <c r="N2490" s="126"/>
      <c r="Q2490" t="s">
        <v>3711</v>
      </c>
      <c r="R2490" t="s">
        <v>19006</v>
      </c>
      <c r="S2490" s="120">
        <v>0.6</v>
      </c>
      <c r="U2490"/>
    </row>
    <row r="2491" spans="1:21">
      <c r="A2491">
        <v>2490</v>
      </c>
      <c r="B2491" s="1" t="s">
        <v>3712</v>
      </c>
      <c r="C2491" s="1" t="s">
        <v>201</v>
      </c>
      <c r="D2491" s="1" t="s">
        <v>55</v>
      </c>
      <c r="E2491" t="s">
        <v>48</v>
      </c>
      <c r="F2491" t="s">
        <v>3701</v>
      </c>
      <c r="G2491" t="s">
        <v>39</v>
      </c>
      <c r="H2491" t="s">
        <v>203</v>
      </c>
      <c r="I2491" t="s">
        <v>3381</v>
      </c>
      <c r="J2491" s="1">
        <v>2</v>
      </c>
      <c r="K2491" t="s">
        <v>3701</v>
      </c>
      <c r="L2491" t="s">
        <v>3702</v>
      </c>
      <c r="M2491" t="s">
        <v>3703</v>
      </c>
      <c r="N2491" s="126"/>
      <c r="Q2491" t="s">
        <v>3712</v>
      </c>
      <c r="R2491" t="s">
        <v>19006</v>
      </c>
      <c r="S2491" s="120">
        <v>0.6</v>
      </c>
      <c r="U2491"/>
    </row>
    <row r="2492" spans="1:21">
      <c r="A2492">
        <v>2491</v>
      </c>
      <c r="B2492" s="1" t="s">
        <v>3713</v>
      </c>
      <c r="C2492" s="1" t="s">
        <v>201</v>
      </c>
      <c r="D2492" s="1" t="s">
        <v>55</v>
      </c>
      <c r="E2492" t="s">
        <v>48</v>
      </c>
      <c r="F2492" t="s">
        <v>3701</v>
      </c>
      <c r="G2492" t="s">
        <v>39</v>
      </c>
      <c r="H2492" t="s">
        <v>203</v>
      </c>
      <c r="I2492" t="s">
        <v>3381</v>
      </c>
      <c r="J2492" s="1">
        <v>2</v>
      </c>
      <c r="K2492" t="s">
        <v>3701</v>
      </c>
      <c r="L2492" t="s">
        <v>3702</v>
      </c>
      <c r="M2492" t="s">
        <v>3703</v>
      </c>
      <c r="N2492" s="126"/>
      <c r="Q2492" t="s">
        <v>3713</v>
      </c>
      <c r="R2492" t="s">
        <v>19006</v>
      </c>
      <c r="S2492" s="120">
        <v>0.6</v>
      </c>
      <c r="U2492"/>
    </row>
    <row r="2493" spans="1:21">
      <c r="A2493">
        <v>2492</v>
      </c>
      <c r="B2493" s="1" t="s">
        <v>3714</v>
      </c>
      <c r="C2493" s="1" t="s">
        <v>201</v>
      </c>
      <c r="D2493" s="1" t="s">
        <v>55</v>
      </c>
      <c r="E2493" t="s">
        <v>48</v>
      </c>
      <c r="F2493" t="s">
        <v>3701</v>
      </c>
      <c r="G2493" t="s">
        <v>39</v>
      </c>
      <c r="H2493" t="s">
        <v>203</v>
      </c>
      <c r="I2493" t="s">
        <v>3381</v>
      </c>
      <c r="J2493" s="1">
        <v>2</v>
      </c>
      <c r="K2493" t="s">
        <v>3701</v>
      </c>
      <c r="L2493" t="s">
        <v>3702</v>
      </c>
      <c r="M2493" t="s">
        <v>3703</v>
      </c>
      <c r="N2493" s="126"/>
      <c r="Q2493" t="s">
        <v>3714</v>
      </c>
      <c r="R2493" t="s">
        <v>19006</v>
      </c>
      <c r="S2493" s="120">
        <v>0.6</v>
      </c>
      <c r="U2493"/>
    </row>
    <row r="2494" spans="1:21">
      <c r="A2494">
        <v>2493</v>
      </c>
      <c r="B2494" s="1" t="s">
        <v>3715</v>
      </c>
      <c r="C2494" s="1" t="s">
        <v>201</v>
      </c>
      <c r="D2494" s="1" t="s">
        <v>55</v>
      </c>
      <c r="E2494" t="s">
        <v>48</v>
      </c>
      <c r="F2494" t="s">
        <v>3701</v>
      </c>
      <c r="G2494" t="s">
        <v>39</v>
      </c>
      <c r="H2494" t="s">
        <v>203</v>
      </c>
      <c r="I2494" t="s">
        <v>3381</v>
      </c>
      <c r="J2494" s="1">
        <v>2</v>
      </c>
      <c r="K2494" t="s">
        <v>3701</v>
      </c>
      <c r="L2494" t="s">
        <v>3702</v>
      </c>
      <c r="M2494" t="s">
        <v>3703</v>
      </c>
      <c r="N2494" s="126"/>
      <c r="Q2494" t="s">
        <v>3715</v>
      </c>
      <c r="R2494" t="s">
        <v>19006</v>
      </c>
      <c r="S2494" s="120">
        <v>0.6</v>
      </c>
      <c r="U2494"/>
    </row>
    <row r="2495" spans="1:21">
      <c r="A2495">
        <v>2494</v>
      </c>
      <c r="B2495" s="1" t="s">
        <v>3541</v>
      </c>
      <c r="C2495" s="1" t="s">
        <v>201</v>
      </c>
      <c r="D2495" s="1" t="s">
        <v>55</v>
      </c>
      <c r="E2495" t="s">
        <v>48</v>
      </c>
      <c r="F2495" t="s">
        <v>3701</v>
      </c>
      <c r="G2495" t="s">
        <v>39</v>
      </c>
      <c r="H2495" t="s">
        <v>203</v>
      </c>
      <c r="I2495" t="s">
        <v>3381</v>
      </c>
      <c r="J2495" s="1">
        <v>2</v>
      </c>
      <c r="K2495" t="s">
        <v>3701</v>
      </c>
      <c r="L2495" t="s">
        <v>3702</v>
      </c>
      <c r="M2495" t="s">
        <v>3703</v>
      </c>
      <c r="N2495" s="126"/>
      <c r="Q2495" t="s">
        <v>3541</v>
      </c>
      <c r="R2495" t="s">
        <v>19006</v>
      </c>
      <c r="S2495" s="120">
        <v>0.6</v>
      </c>
      <c r="U2495"/>
    </row>
    <row r="2496" spans="1:21">
      <c r="A2496">
        <v>2495</v>
      </c>
      <c r="B2496" s="1" t="s">
        <v>3716</v>
      </c>
      <c r="C2496" s="1" t="s">
        <v>201</v>
      </c>
      <c r="D2496" s="1" t="s">
        <v>55</v>
      </c>
      <c r="E2496" t="s">
        <v>48</v>
      </c>
      <c r="F2496" t="s">
        <v>3701</v>
      </c>
      <c r="G2496" t="s">
        <v>39</v>
      </c>
      <c r="H2496" t="s">
        <v>203</v>
      </c>
      <c r="I2496" t="s">
        <v>3381</v>
      </c>
      <c r="J2496" s="1">
        <v>2</v>
      </c>
      <c r="K2496" t="s">
        <v>3701</v>
      </c>
      <c r="L2496" t="s">
        <v>3702</v>
      </c>
      <c r="M2496" t="s">
        <v>3703</v>
      </c>
      <c r="N2496" s="126"/>
      <c r="Q2496" t="s">
        <v>3716</v>
      </c>
      <c r="R2496" t="s">
        <v>19006</v>
      </c>
      <c r="S2496" s="120">
        <v>0.6</v>
      </c>
      <c r="U2496"/>
    </row>
    <row r="2497" spans="1:21">
      <c r="A2497">
        <v>2496</v>
      </c>
      <c r="B2497" s="1" t="s">
        <v>3717</v>
      </c>
      <c r="C2497" s="1" t="s">
        <v>201</v>
      </c>
      <c r="D2497" s="1" t="s">
        <v>55</v>
      </c>
      <c r="E2497" t="s">
        <v>48</v>
      </c>
      <c r="F2497" t="s">
        <v>3701</v>
      </c>
      <c r="G2497" t="s">
        <v>39</v>
      </c>
      <c r="H2497" t="s">
        <v>203</v>
      </c>
      <c r="I2497" t="s">
        <v>3381</v>
      </c>
      <c r="J2497" s="1">
        <v>2</v>
      </c>
      <c r="K2497" t="s">
        <v>3701</v>
      </c>
      <c r="L2497" t="s">
        <v>3702</v>
      </c>
      <c r="M2497" t="s">
        <v>3703</v>
      </c>
      <c r="N2497" s="126">
        <v>0.1</v>
      </c>
      <c r="Q2497" t="s">
        <v>3717</v>
      </c>
      <c r="R2497" t="s">
        <v>19006</v>
      </c>
      <c r="S2497" s="120">
        <v>0.6</v>
      </c>
      <c r="U2497"/>
    </row>
    <row r="2498" spans="1:21">
      <c r="A2498">
        <v>2497</v>
      </c>
      <c r="B2498" s="1" t="s">
        <v>3718</v>
      </c>
      <c r="C2498" s="1" t="s">
        <v>201</v>
      </c>
      <c r="D2498" s="1" t="s">
        <v>55</v>
      </c>
      <c r="E2498" t="s">
        <v>48</v>
      </c>
      <c r="F2498" t="s">
        <v>3701</v>
      </c>
      <c r="G2498" t="s">
        <v>39</v>
      </c>
      <c r="H2498" t="s">
        <v>203</v>
      </c>
      <c r="I2498" t="s">
        <v>3381</v>
      </c>
      <c r="J2498" s="1">
        <v>2</v>
      </c>
      <c r="K2498" t="s">
        <v>3701</v>
      </c>
      <c r="L2498" t="s">
        <v>3702</v>
      </c>
      <c r="M2498" t="s">
        <v>3703</v>
      </c>
      <c r="N2498" s="126"/>
      <c r="Q2498" t="s">
        <v>3718</v>
      </c>
      <c r="R2498" t="s">
        <v>19006</v>
      </c>
      <c r="S2498" s="120">
        <v>0.6</v>
      </c>
      <c r="U2498"/>
    </row>
    <row r="2499" spans="1:21">
      <c r="A2499">
        <v>2498</v>
      </c>
      <c r="B2499" s="1" t="s">
        <v>3719</v>
      </c>
      <c r="C2499" s="1" t="s">
        <v>201</v>
      </c>
      <c r="D2499" s="1" t="s">
        <v>55</v>
      </c>
      <c r="E2499" t="s">
        <v>48</v>
      </c>
      <c r="F2499" t="s">
        <v>3701</v>
      </c>
      <c r="G2499" t="s">
        <v>39</v>
      </c>
      <c r="H2499" t="s">
        <v>203</v>
      </c>
      <c r="I2499" t="s">
        <v>3381</v>
      </c>
      <c r="J2499" s="1">
        <v>2</v>
      </c>
      <c r="K2499" t="s">
        <v>3701</v>
      </c>
      <c r="L2499" t="s">
        <v>3702</v>
      </c>
      <c r="M2499" t="s">
        <v>3703</v>
      </c>
      <c r="N2499" s="126"/>
      <c r="Q2499" t="s">
        <v>3719</v>
      </c>
      <c r="R2499" t="s">
        <v>19006</v>
      </c>
      <c r="S2499" s="120">
        <v>0.6</v>
      </c>
      <c r="U2499"/>
    </row>
    <row r="2500" spans="1:21">
      <c r="A2500">
        <v>2499</v>
      </c>
      <c r="B2500" s="1" t="s">
        <v>3720</v>
      </c>
      <c r="C2500" s="1" t="s">
        <v>201</v>
      </c>
      <c r="D2500" s="1" t="s">
        <v>55</v>
      </c>
      <c r="E2500" t="s">
        <v>48</v>
      </c>
      <c r="F2500" t="s">
        <v>3701</v>
      </c>
      <c r="G2500" t="s">
        <v>39</v>
      </c>
      <c r="H2500" t="s">
        <v>203</v>
      </c>
      <c r="I2500" t="s">
        <v>3381</v>
      </c>
      <c r="J2500" s="1">
        <v>2</v>
      </c>
      <c r="K2500" t="s">
        <v>3701</v>
      </c>
      <c r="L2500" t="s">
        <v>3702</v>
      </c>
      <c r="M2500" t="s">
        <v>3703</v>
      </c>
      <c r="N2500" s="126"/>
      <c r="Q2500" t="s">
        <v>3720</v>
      </c>
      <c r="R2500" t="s">
        <v>19006</v>
      </c>
      <c r="S2500" s="120">
        <v>0.6</v>
      </c>
      <c r="U2500"/>
    </row>
    <row r="2501" spans="1:21">
      <c r="A2501">
        <v>2500</v>
      </c>
      <c r="B2501" s="1" t="s">
        <v>3721</v>
      </c>
      <c r="C2501" s="1" t="s">
        <v>201</v>
      </c>
      <c r="D2501" s="1" t="s">
        <v>55</v>
      </c>
      <c r="E2501" t="s">
        <v>48</v>
      </c>
      <c r="F2501" t="s">
        <v>3701</v>
      </c>
      <c r="G2501" t="s">
        <v>39</v>
      </c>
      <c r="H2501" t="s">
        <v>203</v>
      </c>
      <c r="I2501" t="s">
        <v>3381</v>
      </c>
      <c r="J2501" s="1">
        <v>2</v>
      </c>
      <c r="K2501" t="s">
        <v>3701</v>
      </c>
      <c r="L2501" t="s">
        <v>3702</v>
      </c>
      <c r="M2501" t="s">
        <v>3703</v>
      </c>
      <c r="N2501" s="126"/>
      <c r="Q2501" t="s">
        <v>3721</v>
      </c>
      <c r="R2501" t="s">
        <v>19006</v>
      </c>
      <c r="S2501" s="120">
        <v>0.6</v>
      </c>
      <c r="U2501"/>
    </row>
    <row r="2502" spans="1:21">
      <c r="A2502">
        <v>2501</v>
      </c>
      <c r="B2502" s="1" t="s">
        <v>3722</v>
      </c>
      <c r="C2502" s="1" t="s">
        <v>201</v>
      </c>
      <c r="D2502" s="1" t="s">
        <v>55</v>
      </c>
      <c r="E2502" t="s">
        <v>48</v>
      </c>
      <c r="F2502" t="s">
        <v>3701</v>
      </c>
      <c r="G2502" t="s">
        <v>39</v>
      </c>
      <c r="H2502" t="s">
        <v>203</v>
      </c>
      <c r="I2502" t="s">
        <v>3381</v>
      </c>
      <c r="J2502" s="1">
        <v>2</v>
      </c>
      <c r="K2502" t="s">
        <v>3701</v>
      </c>
      <c r="L2502" t="s">
        <v>3702</v>
      </c>
      <c r="M2502" t="s">
        <v>3703</v>
      </c>
      <c r="N2502" s="126">
        <v>0.01</v>
      </c>
      <c r="Q2502" t="s">
        <v>3722</v>
      </c>
      <c r="R2502" t="s">
        <v>19006</v>
      </c>
      <c r="S2502" s="120">
        <v>0.6</v>
      </c>
      <c r="U2502"/>
    </row>
    <row r="2503" spans="1:21">
      <c r="A2503">
        <v>2502</v>
      </c>
      <c r="B2503" s="1" t="s">
        <v>3581</v>
      </c>
      <c r="C2503" s="1" t="s">
        <v>201</v>
      </c>
      <c r="D2503" s="1" t="s">
        <v>55</v>
      </c>
      <c r="E2503" t="s">
        <v>48</v>
      </c>
      <c r="F2503" t="s">
        <v>3701</v>
      </c>
      <c r="G2503" t="s">
        <v>39</v>
      </c>
      <c r="H2503" t="s">
        <v>203</v>
      </c>
      <c r="I2503" t="s">
        <v>3381</v>
      </c>
      <c r="J2503" s="1">
        <v>2</v>
      </c>
      <c r="K2503" t="s">
        <v>3701</v>
      </c>
      <c r="L2503" t="s">
        <v>3702</v>
      </c>
      <c r="M2503" t="s">
        <v>3703</v>
      </c>
      <c r="N2503" s="126"/>
      <c r="Q2503" t="s">
        <v>3581</v>
      </c>
      <c r="R2503" t="s">
        <v>19006</v>
      </c>
      <c r="S2503" s="120">
        <v>0.6</v>
      </c>
      <c r="U2503"/>
    </row>
    <row r="2504" spans="1:21">
      <c r="A2504">
        <v>2503</v>
      </c>
      <c r="B2504" s="1" t="s">
        <v>3723</v>
      </c>
      <c r="C2504" s="1" t="s">
        <v>201</v>
      </c>
      <c r="D2504" s="1" t="s">
        <v>55</v>
      </c>
      <c r="E2504" t="s">
        <v>48</v>
      </c>
      <c r="F2504" t="s">
        <v>3701</v>
      </c>
      <c r="G2504" t="s">
        <v>39</v>
      </c>
      <c r="H2504" t="s">
        <v>203</v>
      </c>
      <c r="I2504" t="s">
        <v>3381</v>
      </c>
      <c r="J2504" s="1">
        <v>2</v>
      </c>
      <c r="K2504" t="s">
        <v>3701</v>
      </c>
      <c r="L2504" t="s">
        <v>3702</v>
      </c>
      <c r="M2504" t="s">
        <v>3703</v>
      </c>
      <c r="N2504" s="126"/>
      <c r="Q2504" t="s">
        <v>3723</v>
      </c>
      <c r="R2504" t="s">
        <v>19006</v>
      </c>
      <c r="S2504" s="120">
        <v>0.6</v>
      </c>
      <c r="U2504"/>
    </row>
    <row r="2505" spans="1:21">
      <c r="A2505">
        <v>2504</v>
      </c>
      <c r="B2505" s="1" t="s">
        <v>3724</v>
      </c>
      <c r="C2505" s="1" t="s">
        <v>201</v>
      </c>
      <c r="D2505" s="1" t="s">
        <v>55</v>
      </c>
      <c r="E2505" t="s">
        <v>48</v>
      </c>
      <c r="F2505" t="s">
        <v>3701</v>
      </c>
      <c r="G2505" t="s">
        <v>39</v>
      </c>
      <c r="H2505" t="s">
        <v>203</v>
      </c>
      <c r="I2505" t="s">
        <v>3381</v>
      </c>
      <c r="J2505" s="1">
        <v>2</v>
      </c>
      <c r="K2505" t="s">
        <v>3701</v>
      </c>
      <c r="L2505" t="s">
        <v>3702</v>
      </c>
      <c r="M2505" t="s">
        <v>3703</v>
      </c>
      <c r="N2505" s="126"/>
      <c r="Q2505" t="s">
        <v>3724</v>
      </c>
      <c r="R2505" t="s">
        <v>19006</v>
      </c>
      <c r="S2505" s="120">
        <v>0.6</v>
      </c>
      <c r="U2505"/>
    </row>
    <row r="2506" spans="1:21">
      <c r="A2506">
        <v>2505</v>
      </c>
      <c r="B2506" s="1" t="s">
        <v>3725</v>
      </c>
      <c r="C2506" s="1" t="s">
        <v>201</v>
      </c>
      <c r="D2506" s="1" t="s">
        <v>55</v>
      </c>
      <c r="E2506" t="s">
        <v>48</v>
      </c>
      <c r="F2506" t="s">
        <v>3701</v>
      </c>
      <c r="G2506" t="s">
        <v>39</v>
      </c>
      <c r="H2506" t="s">
        <v>203</v>
      </c>
      <c r="I2506" t="s">
        <v>3381</v>
      </c>
      <c r="J2506" s="1">
        <v>2</v>
      </c>
      <c r="K2506" t="s">
        <v>3701</v>
      </c>
      <c r="L2506" t="s">
        <v>3702</v>
      </c>
      <c r="M2506" t="s">
        <v>3703</v>
      </c>
      <c r="N2506" s="126"/>
      <c r="Q2506" t="s">
        <v>3725</v>
      </c>
      <c r="R2506" t="s">
        <v>19006</v>
      </c>
      <c r="S2506" s="120">
        <v>0.6</v>
      </c>
      <c r="U2506"/>
    </row>
    <row r="2507" spans="1:21">
      <c r="A2507">
        <v>2506</v>
      </c>
      <c r="B2507" s="1" t="s">
        <v>3726</v>
      </c>
      <c r="C2507" s="1" t="s">
        <v>201</v>
      </c>
      <c r="D2507" s="1" t="s">
        <v>55</v>
      </c>
      <c r="E2507" t="s">
        <v>48</v>
      </c>
      <c r="F2507" t="s">
        <v>3701</v>
      </c>
      <c r="G2507" t="s">
        <v>39</v>
      </c>
      <c r="H2507" t="s">
        <v>203</v>
      </c>
      <c r="I2507" t="s">
        <v>3381</v>
      </c>
      <c r="J2507" s="1">
        <v>2</v>
      </c>
      <c r="K2507" t="s">
        <v>3701</v>
      </c>
      <c r="L2507" t="s">
        <v>3702</v>
      </c>
      <c r="M2507" t="s">
        <v>3703</v>
      </c>
      <c r="N2507" s="126"/>
      <c r="Q2507" t="s">
        <v>3726</v>
      </c>
      <c r="R2507" t="s">
        <v>19006</v>
      </c>
      <c r="S2507" s="120">
        <v>0.6</v>
      </c>
      <c r="U2507"/>
    </row>
    <row r="2508" spans="1:21">
      <c r="A2508">
        <v>2507</v>
      </c>
      <c r="B2508" s="1" t="s">
        <v>3727</v>
      </c>
      <c r="C2508" s="1" t="s">
        <v>72</v>
      </c>
      <c r="D2508" s="1" t="s">
        <v>55</v>
      </c>
      <c r="E2508" t="s">
        <v>399</v>
      </c>
      <c r="F2508" t="s">
        <v>3728</v>
      </c>
      <c r="G2508" t="s">
        <v>39</v>
      </c>
      <c r="H2508" t="s">
        <v>74</v>
      </c>
      <c r="I2508" t="s">
        <v>3381</v>
      </c>
      <c r="J2508" s="1">
        <v>3</v>
      </c>
      <c r="K2508" t="s">
        <v>3728</v>
      </c>
      <c r="L2508" t="s">
        <v>3729</v>
      </c>
      <c r="M2508" t="s">
        <v>3730</v>
      </c>
      <c r="N2508" s="126"/>
      <c r="Q2508" t="s">
        <v>3727</v>
      </c>
      <c r="R2508" t="s">
        <v>19007</v>
      </c>
      <c r="S2508" s="120">
        <v>0.6</v>
      </c>
      <c r="U2508"/>
    </row>
    <row r="2509" spans="1:21">
      <c r="A2509">
        <v>2508</v>
      </c>
      <c r="B2509" s="1" t="s">
        <v>3731</v>
      </c>
      <c r="C2509" s="1" t="s">
        <v>78</v>
      </c>
      <c r="D2509" s="1" t="s">
        <v>55</v>
      </c>
      <c r="E2509" t="s">
        <v>399</v>
      </c>
      <c r="F2509" t="s">
        <v>3732</v>
      </c>
      <c r="G2509" t="s">
        <v>39</v>
      </c>
      <c r="H2509" t="s">
        <v>80</v>
      </c>
      <c r="I2509" t="s">
        <v>3381</v>
      </c>
      <c r="J2509" s="1">
        <v>3</v>
      </c>
      <c r="K2509" t="s">
        <v>3732</v>
      </c>
      <c r="L2509" t="s">
        <v>3733</v>
      </c>
      <c r="M2509" t="s">
        <v>3734</v>
      </c>
      <c r="N2509" s="126"/>
      <c r="Q2509" t="s">
        <v>3731</v>
      </c>
      <c r="R2509" t="s">
        <v>19008</v>
      </c>
      <c r="S2509" s="120">
        <v>0.6</v>
      </c>
      <c r="U2509"/>
    </row>
    <row r="2510" spans="1:21">
      <c r="A2510">
        <v>2509</v>
      </c>
      <c r="B2510" s="1" t="s">
        <v>3735</v>
      </c>
      <c r="C2510" s="1" t="s">
        <v>78</v>
      </c>
      <c r="D2510" s="1" t="s">
        <v>55</v>
      </c>
      <c r="E2510" t="s">
        <v>399</v>
      </c>
      <c r="F2510" t="s">
        <v>3732</v>
      </c>
      <c r="G2510" t="s">
        <v>39</v>
      </c>
      <c r="H2510" t="s">
        <v>80</v>
      </c>
      <c r="I2510" t="s">
        <v>3381</v>
      </c>
      <c r="J2510" s="1">
        <v>3</v>
      </c>
      <c r="K2510" t="s">
        <v>3732</v>
      </c>
      <c r="L2510" t="s">
        <v>3733</v>
      </c>
      <c r="M2510" t="s">
        <v>3734</v>
      </c>
      <c r="N2510" s="126"/>
      <c r="Q2510" t="s">
        <v>3735</v>
      </c>
      <c r="R2510" t="s">
        <v>19008</v>
      </c>
      <c r="S2510" s="120">
        <v>0.6</v>
      </c>
      <c r="U2510"/>
    </row>
    <row r="2511" spans="1:21">
      <c r="A2511">
        <v>2510</v>
      </c>
      <c r="B2511" s="1" t="s">
        <v>3736</v>
      </c>
      <c r="C2511" s="1" t="s">
        <v>78</v>
      </c>
      <c r="D2511" s="1" t="s">
        <v>55</v>
      </c>
      <c r="E2511" t="s">
        <v>399</v>
      </c>
      <c r="F2511" t="s">
        <v>3732</v>
      </c>
      <c r="G2511" t="s">
        <v>39</v>
      </c>
      <c r="H2511" t="s">
        <v>80</v>
      </c>
      <c r="I2511" t="s">
        <v>3381</v>
      </c>
      <c r="J2511" s="1">
        <v>3</v>
      </c>
      <c r="K2511" t="s">
        <v>3732</v>
      </c>
      <c r="L2511" t="s">
        <v>3733</v>
      </c>
      <c r="M2511" t="s">
        <v>3734</v>
      </c>
      <c r="N2511" s="126"/>
      <c r="Q2511" t="s">
        <v>3736</v>
      </c>
      <c r="R2511" t="s">
        <v>19008</v>
      </c>
      <c r="S2511" s="120">
        <v>0.6</v>
      </c>
      <c r="U2511"/>
    </row>
    <row r="2512" spans="1:21">
      <c r="A2512">
        <v>2511</v>
      </c>
      <c r="B2512" s="1" t="s">
        <v>3737</v>
      </c>
      <c r="C2512" s="1" t="s">
        <v>78</v>
      </c>
      <c r="D2512" s="1" t="s">
        <v>55</v>
      </c>
      <c r="E2512" t="s">
        <v>399</v>
      </c>
      <c r="F2512" t="s">
        <v>3732</v>
      </c>
      <c r="G2512" t="s">
        <v>39</v>
      </c>
      <c r="H2512" t="s">
        <v>80</v>
      </c>
      <c r="I2512" t="s">
        <v>3381</v>
      </c>
      <c r="J2512" s="1">
        <v>3</v>
      </c>
      <c r="K2512" t="s">
        <v>3732</v>
      </c>
      <c r="L2512" t="s">
        <v>3733</v>
      </c>
      <c r="M2512" t="s">
        <v>3734</v>
      </c>
      <c r="N2512" s="126"/>
      <c r="Q2512" t="s">
        <v>3737</v>
      </c>
      <c r="R2512" t="s">
        <v>19008</v>
      </c>
      <c r="S2512" s="120">
        <v>0.6</v>
      </c>
      <c r="U2512"/>
    </row>
    <row r="2513" spans="1:21">
      <c r="A2513">
        <v>2512</v>
      </c>
      <c r="B2513" s="1" t="s">
        <v>3738</v>
      </c>
      <c r="C2513" s="1" t="s">
        <v>78</v>
      </c>
      <c r="D2513" s="1" t="s">
        <v>55</v>
      </c>
      <c r="E2513" t="s">
        <v>399</v>
      </c>
      <c r="F2513" t="s">
        <v>3732</v>
      </c>
      <c r="G2513" t="s">
        <v>39</v>
      </c>
      <c r="H2513" t="s">
        <v>80</v>
      </c>
      <c r="I2513" t="s">
        <v>3381</v>
      </c>
      <c r="J2513" s="1">
        <v>3</v>
      </c>
      <c r="K2513" t="s">
        <v>3732</v>
      </c>
      <c r="L2513" t="s">
        <v>3733</v>
      </c>
      <c r="M2513" t="s">
        <v>3734</v>
      </c>
      <c r="N2513" s="126">
        <v>0.01</v>
      </c>
      <c r="Q2513" t="s">
        <v>3738</v>
      </c>
      <c r="R2513" t="s">
        <v>19008</v>
      </c>
      <c r="S2513" s="120">
        <v>0.6</v>
      </c>
      <c r="U2513"/>
    </row>
    <row r="2514" spans="1:21">
      <c r="A2514">
        <v>2513</v>
      </c>
      <c r="B2514" s="1" t="s">
        <v>3413</v>
      </c>
      <c r="C2514" s="1" t="s">
        <v>87</v>
      </c>
      <c r="D2514" s="1" t="s">
        <v>55</v>
      </c>
      <c r="E2514" t="s">
        <v>399</v>
      </c>
      <c r="F2514" t="s">
        <v>3739</v>
      </c>
      <c r="G2514" t="s">
        <v>39</v>
      </c>
      <c r="H2514" t="s">
        <v>89</v>
      </c>
      <c r="I2514" t="s">
        <v>3381</v>
      </c>
      <c r="J2514" s="1">
        <v>3</v>
      </c>
      <c r="K2514" t="s">
        <v>3739</v>
      </c>
      <c r="L2514" t="s">
        <v>3740</v>
      </c>
      <c r="M2514" t="s">
        <v>3741</v>
      </c>
      <c r="N2514" s="126"/>
      <c r="Q2514" t="s">
        <v>3413</v>
      </c>
      <c r="R2514" t="s">
        <v>19009</v>
      </c>
      <c r="S2514" s="120">
        <v>0.6</v>
      </c>
      <c r="U2514"/>
    </row>
    <row r="2515" spans="1:21">
      <c r="A2515">
        <v>2514</v>
      </c>
      <c r="B2515" s="1" t="s">
        <v>3386</v>
      </c>
      <c r="C2515" s="1" t="s">
        <v>87</v>
      </c>
      <c r="D2515" s="1" t="s">
        <v>55</v>
      </c>
      <c r="E2515" t="s">
        <v>399</v>
      </c>
      <c r="F2515" t="s">
        <v>3739</v>
      </c>
      <c r="G2515" t="s">
        <v>39</v>
      </c>
      <c r="H2515" t="s">
        <v>89</v>
      </c>
      <c r="I2515" t="s">
        <v>3381</v>
      </c>
      <c r="J2515" s="1">
        <v>3</v>
      </c>
      <c r="K2515" t="s">
        <v>3739</v>
      </c>
      <c r="L2515" t="s">
        <v>3740</v>
      </c>
      <c r="M2515" t="s">
        <v>3741</v>
      </c>
      <c r="N2515" s="126"/>
      <c r="Q2515" t="s">
        <v>3386</v>
      </c>
      <c r="R2515" t="s">
        <v>19009</v>
      </c>
      <c r="S2515" s="120">
        <v>0.6</v>
      </c>
      <c r="U2515"/>
    </row>
    <row r="2516" spans="1:21">
      <c r="A2516">
        <v>2515</v>
      </c>
      <c r="B2516" s="1" t="s">
        <v>3742</v>
      </c>
      <c r="C2516" s="1" t="s">
        <v>87</v>
      </c>
      <c r="D2516" s="1" t="s">
        <v>55</v>
      </c>
      <c r="E2516" t="s">
        <v>399</v>
      </c>
      <c r="F2516" t="s">
        <v>3739</v>
      </c>
      <c r="G2516" t="s">
        <v>39</v>
      </c>
      <c r="H2516" t="s">
        <v>89</v>
      </c>
      <c r="I2516" t="s">
        <v>3381</v>
      </c>
      <c r="J2516" s="1">
        <v>3</v>
      </c>
      <c r="K2516" t="s">
        <v>3739</v>
      </c>
      <c r="L2516" t="s">
        <v>3740</v>
      </c>
      <c r="M2516" t="s">
        <v>3741</v>
      </c>
      <c r="N2516" s="126"/>
      <c r="Q2516" t="s">
        <v>3742</v>
      </c>
      <c r="R2516" t="s">
        <v>19009</v>
      </c>
      <c r="S2516" s="120">
        <v>0.6</v>
      </c>
      <c r="U2516"/>
    </row>
    <row r="2517" spans="1:21">
      <c r="A2517">
        <v>2516</v>
      </c>
      <c r="B2517" s="1" t="s">
        <v>3743</v>
      </c>
      <c r="C2517" s="1" t="s">
        <v>87</v>
      </c>
      <c r="D2517" s="1" t="s">
        <v>55</v>
      </c>
      <c r="E2517" t="s">
        <v>399</v>
      </c>
      <c r="F2517" t="s">
        <v>3739</v>
      </c>
      <c r="G2517" t="s">
        <v>39</v>
      </c>
      <c r="H2517" t="s">
        <v>89</v>
      </c>
      <c r="I2517" t="s">
        <v>3381</v>
      </c>
      <c r="J2517" s="1">
        <v>3</v>
      </c>
      <c r="K2517" t="s">
        <v>3739</v>
      </c>
      <c r="L2517" t="s">
        <v>3740</v>
      </c>
      <c r="M2517" t="s">
        <v>3741</v>
      </c>
      <c r="N2517" s="126"/>
      <c r="Q2517" t="s">
        <v>3743</v>
      </c>
      <c r="R2517" t="s">
        <v>19009</v>
      </c>
      <c r="S2517" s="120">
        <v>0.6</v>
      </c>
      <c r="U2517"/>
    </row>
    <row r="2518" spans="1:21">
      <c r="A2518">
        <v>2517</v>
      </c>
      <c r="B2518" s="1" t="s">
        <v>3744</v>
      </c>
      <c r="C2518" s="1" t="s">
        <v>87</v>
      </c>
      <c r="D2518" s="1" t="s">
        <v>55</v>
      </c>
      <c r="E2518" t="s">
        <v>399</v>
      </c>
      <c r="F2518" t="s">
        <v>3739</v>
      </c>
      <c r="G2518" t="s">
        <v>39</v>
      </c>
      <c r="H2518" t="s">
        <v>89</v>
      </c>
      <c r="I2518" t="s">
        <v>3381</v>
      </c>
      <c r="J2518" s="1">
        <v>3</v>
      </c>
      <c r="K2518" t="s">
        <v>3739</v>
      </c>
      <c r="L2518" t="s">
        <v>3740</v>
      </c>
      <c r="M2518" t="s">
        <v>3741</v>
      </c>
      <c r="N2518" s="126"/>
      <c r="Q2518" t="s">
        <v>3744</v>
      </c>
      <c r="R2518" t="s">
        <v>19009</v>
      </c>
      <c r="S2518" s="120">
        <v>0.6</v>
      </c>
      <c r="U2518"/>
    </row>
    <row r="2519" spans="1:21">
      <c r="A2519">
        <v>2518</v>
      </c>
      <c r="B2519" s="1" t="s">
        <v>3745</v>
      </c>
      <c r="C2519" s="1" t="s">
        <v>87</v>
      </c>
      <c r="D2519" s="1" t="s">
        <v>55</v>
      </c>
      <c r="E2519" t="s">
        <v>399</v>
      </c>
      <c r="F2519" t="s">
        <v>3739</v>
      </c>
      <c r="G2519" t="s">
        <v>39</v>
      </c>
      <c r="H2519" t="s">
        <v>89</v>
      </c>
      <c r="I2519" t="s">
        <v>3381</v>
      </c>
      <c r="J2519" s="1">
        <v>3</v>
      </c>
      <c r="K2519" t="s">
        <v>3739</v>
      </c>
      <c r="L2519" t="s">
        <v>3740</v>
      </c>
      <c r="M2519" t="s">
        <v>3741</v>
      </c>
      <c r="N2519" s="126"/>
      <c r="Q2519" t="s">
        <v>3745</v>
      </c>
      <c r="R2519" t="s">
        <v>19009</v>
      </c>
      <c r="S2519" s="120">
        <v>0.6</v>
      </c>
      <c r="U2519"/>
    </row>
    <row r="2520" spans="1:21">
      <c r="A2520">
        <v>2519</v>
      </c>
      <c r="B2520" s="1" t="s">
        <v>3746</v>
      </c>
      <c r="C2520" s="1" t="s">
        <v>87</v>
      </c>
      <c r="D2520" s="1" t="s">
        <v>55</v>
      </c>
      <c r="E2520" t="s">
        <v>399</v>
      </c>
      <c r="F2520" t="s">
        <v>3739</v>
      </c>
      <c r="G2520" t="s">
        <v>39</v>
      </c>
      <c r="H2520" t="s">
        <v>89</v>
      </c>
      <c r="I2520" t="s">
        <v>3381</v>
      </c>
      <c r="J2520" s="1">
        <v>3</v>
      </c>
      <c r="K2520" t="s">
        <v>3739</v>
      </c>
      <c r="L2520" t="s">
        <v>3740</v>
      </c>
      <c r="M2520" t="s">
        <v>3741</v>
      </c>
      <c r="N2520" s="126"/>
      <c r="Q2520" t="s">
        <v>3746</v>
      </c>
      <c r="R2520" t="s">
        <v>19009</v>
      </c>
      <c r="S2520" s="120">
        <v>0.6</v>
      </c>
      <c r="U2520"/>
    </row>
    <row r="2521" spans="1:21">
      <c r="A2521">
        <v>2520</v>
      </c>
      <c r="B2521" s="1" t="s">
        <v>3747</v>
      </c>
      <c r="C2521" s="1" t="s">
        <v>87</v>
      </c>
      <c r="D2521" s="1" t="s">
        <v>55</v>
      </c>
      <c r="E2521" t="s">
        <v>399</v>
      </c>
      <c r="F2521" t="s">
        <v>3739</v>
      </c>
      <c r="G2521" t="s">
        <v>39</v>
      </c>
      <c r="H2521" t="s">
        <v>89</v>
      </c>
      <c r="I2521" t="s">
        <v>3381</v>
      </c>
      <c r="J2521" s="1">
        <v>3</v>
      </c>
      <c r="K2521" t="s">
        <v>3739</v>
      </c>
      <c r="L2521" t="s">
        <v>3740</v>
      </c>
      <c r="M2521" t="s">
        <v>3741</v>
      </c>
      <c r="N2521" s="126"/>
      <c r="Q2521" t="s">
        <v>3747</v>
      </c>
      <c r="R2521" t="s">
        <v>19009</v>
      </c>
      <c r="S2521" s="120">
        <v>0.6</v>
      </c>
      <c r="U2521"/>
    </row>
    <row r="2522" spans="1:21">
      <c r="A2522">
        <v>2521</v>
      </c>
      <c r="B2522" s="1" t="s">
        <v>3731</v>
      </c>
      <c r="C2522" s="1" t="s">
        <v>87</v>
      </c>
      <c r="D2522" s="1" t="s">
        <v>55</v>
      </c>
      <c r="E2522" t="s">
        <v>399</v>
      </c>
      <c r="F2522" t="s">
        <v>3739</v>
      </c>
      <c r="G2522" t="s">
        <v>39</v>
      </c>
      <c r="H2522" t="s">
        <v>89</v>
      </c>
      <c r="I2522" t="s">
        <v>3381</v>
      </c>
      <c r="J2522" s="1">
        <v>3</v>
      </c>
      <c r="K2522" t="s">
        <v>3739</v>
      </c>
      <c r="L2522" t="s">
        <v>3740</v>
      </c>
      <c r="M2522" t="s">
        <v>3741</v>
      </c>
      <c r="N2522" s="126"/>
      <c r="Q2522" t="s">
        <v>3731</v>
      </c>
      <c r="R2522" t="s">
        <v>19009</v>
      </c>
      <c r="S2522" s="120">
        <v>0.6</v>
      </c>
      <c r="U2522"/>
    </row>
    <row r="2523" spans="1:21">
      <c r="A2523">
        <v>2522</v>
      </c>
      <c r="B2523" s="1" t="s">
        <v>3748</v>
      </c>
      <c r="C2523" s="1" t="s">
        <v>87</v>
      </c>
      <c r="D2523" s="1" t="s">
        <v>55</v>
      </c>
      <c r="E2523" t="s">
        <v>399</v>
      </c>
      <c r="F2523" t="s">
        <v>3739</v>
      </c>
      <c r="G2523" t="s">
        <v>39</v>
      </c>
      <c r="H2523" t="s">
        <v>89</v>
      </c>
      <c r="I2523" t="s">
        <v>3381</v>
      </c>
      <c r="J2523" s="1">
        <v>3</v>
      </c>
      <c r="K2523" t="s">
        <v>3739</v>
      </c>
      <c r="L2523" t="s">
        <v>3740</v>
      </c>
      <c r="M2523" t="s">
        <v>3741</v>
      </c>
      <c r="N2523" s="126"/>
      <c r="Q2523" t="s">
        <v>3748</v>
      </c>
      <c r="R2523" t="s">
        <v>19009</v>
      </c>
      <c r="S2523" s="120">
        <v>0.6</v>
      </c>
      <c r="U2523"/>
    </row>
    <row r="2524" spans="1:21">
      <c r="A2524">
        <v>2523</v>
      </c>
      <c r="B2524" s="1" t="s">
        <v>3749</v>
      </c>
      <c r="C2524" s="1" t="s">
        <v>87</v>
      </c>
      <c r="D2524" s="1" t="s">
        <v>55</v>
      </c>
      <c r="E2524" t="s">
        <v>399</v>
      </c>
      <c r="F2524" t="s">
        <v>3739</v>
      </c>
      <c r="G2524" t="s">
        <v>39</v>
      </c>
      <c r="H2524" t="s">
        <v>89</v>
      </c>
      <c r="I2524" t="s">
        <v>3381</v>
      </c>
      <c r="J2524" s="1">
        <v>3</v>
      </c>
      <c r="K2524" t="s">
        <v>3739</v>
      </c>
      <c r="L2524" t="s">
        <v>3740</v>
      </c>
      <c r="M2524" t="s">
        <v>3741</v>
      </c>
      <c r="N2524" s="126"/>
      <c r="Q2524" t="s">
        <v>3749</v>
      </c>
      <c r="R2524" t="s">
        <v>19009</v>
      </c>
      <c r="S2524" s="120">
        <v>0.6</v>
      </c>
      <c r="U2524"/>
    </row>
    <row r="2525" spans="1:21">
      <c r="A2525">
        <v>2524</v>
      </c>
      <c r="B2525" s="1" t="s">
        <v>3750</v>
      </c>
      <c r="C2525" s="1" t="s">
        <v>87</v>
      </c>
      <c r="D2525" s="1" t="s">
        <v>55</v>
      </c>
      <c r="E2525" t="s">
        <v>399</v>
      </c>
      <c r="F2525" t="s">
        <v>3739</v>
      </c>
      <c r="G2525" t="s">
        <v>39</v>
      </c>
      <c r="H2525" t="s">
        <v>89</v>
      </c>
      <c r="I2525" t="s">
        <v>3381</v>
      </c>
      <c r="J2525" s="1">
        <v>3</v>
      </c>
      <c r="K2525" t="s">
        <v>3739</v>
      </c>
      <c r="L2525" t="s">
        <v>3740</v>
      </c>
      <c r="M2525" t="s">
        <v>3741</v>
      </c>
      <c r="N2525" s="126"/>
      <c r="Q2525" t="s">
        <v>3750</v>
      </c>
      <c r="R2525" t="s">
        <v>19009</v>
      </c>
      <c r="S2525" s="120">
        <v>0.6</v>
      </c>
      <c r="U2525"/>
    </row>
    <row r="2526" spans="1:21">
      <c r="A2526">
        <v>2525</v>
      </c>
      <c r="B2526" s="1" t="s">
        <v>3751</v>
      </c>
      <c r="C2526" s="1" t="s">
        <v>87</v>
      </c>
      <c r="D2526" s="1" t="s">
        <v>55</v>
      </c>
      <c r="E2526" t="s">
        <v>399</v>
      </c>
      <c r="F2526" t="s">
        <v>3739</v>
      </c>
      <c r="G2526" t="s">
        <v>39</v>
      </c>
      <c r="H2526" t="s">
        <v>89</v>
      </c>
      <c r="I2526" t="s">
        <v>3381</v>
      </c>
      <c r="J2526" s="1">
        <v>3</v>
      </c>
      <c r="K2526" t="s">
        <v>3739</v>
      </c>
      <c r="L2526" t="s">
        <v>3740</v>
      </c>
      <c r="M2526" t="s">
        <v>3741</v>
      </c>
      <c r="N2526" s="126"/>
      <c r="Q2526" t="s">
        <v>3751</v>
      </c>
      <c r="R2526" t="s">
        <v>19009</v>
      </c>
      <c r="S2526" s="120">
        <v>0.6</v>
      </c>
      <c r="U2526"/>
    </row>
    <row r="2527" spans="1:21">
      <c r="A2527">
        <v>2526</v>
      </c>
      <c r="B2527" s="1" t="s">
        <v>3752</v>
      </c>
      <c r="C2527" s="1" t="s">
        <v>87</v>
      </c>
      <c r="D2527" s="1" t="s">
        <v>55</v>
      </c>
      <c r="E2527" t="s">
        <v>399</v>
      </c>
      <c r="F2527" t="s">
        <v>3739</v>
      </c>
      <c r="G2527" t="s">
        <v>39</v>
      </c>
      <c r="H2527" t="s">
        <v>89</v>
      </c>
      <c r="I2527" t="s">
        <v>3381</v>
      </c>
      <c r="J2527" s="1">
        <v>3</v>
      </c>
      <c r="K2527" t="s">
        <v>3739</v>
      </c>
      <c r="L2527" t="s">
        <v>3740</v>
      </c>
      <c r="M2527" t="s">
        <v>3741</v>
      </c>
      <c r="N2527" s="126"/>
      <c r="Q2527" t="s">
        <v>3752</v>
      </c>
      <c r="R2527" t="s">
        <v>19009</v>
      </c>
      <c r="S2527" s="120">
        <v>0.6</v>
      </c>
      <c r="U2527"/>
    </row>
    <row r="2528" spans="1:21">
      <c r="A2528">
        <v>2527</v>
      </c>
      <c r="B2528" s="1" t="s">
        <v>3753</v>
      </c>
      <c r="C2528" s="1" t="s">
        <v>87</v>
      </c>
      <c r="D2528" s="1" t="s">
        <v>55</v>
      </c>
      <c r="E2528" t="s">
        <v>399</v>
      </c>
      <c r="F2528" t="s">
        <v>3739</v>
      </c>
      <c r="G2528" t="s">
        <v>39</v>
      </c>
      <c r="H2528" t="s">
        <v>89</v>
      </c>
      <c r="I2528" t="s">
        <v>3381</v>
      </c>
      <c r="J2528" s="1">
        <v>3</v>
      </c>
      <c r="K2528" t="s">
        <v>3739</v>
      </c>
      <c r="L2528" t="s">
        <v>3740</v>
      </c>
      <c r="M2528" t="s">
        <v>3741</v>
      </c>
      <c r="N2528" s="126"/>
      <c r="Q2528" t="s">
        <v>3753</v>
      </c>
      <c r="R2528" t="s">
        <v>19009</v>
      </c>
      <c r="S2528" s="120">
        <v>0.6</v>
      </c>
      <c r="U2528"/>
    </row>
    <row r="2529" spans="1:21">
      <c r="A2529">
        <v>2528</v>
      </c>
      <c r="B2529" s="1" t="s">
        <v>3754</v>
      </c>
      <c r="C2529" s="1" t="s">
        <v>87</v>
      </c>
      <c r="D2529" s="1" t="s">
        <v>55</v>
      </c>
      <c r="E2529" t="s">
        <v>399</v>
      </c>
      <c r="F2529" t="s">
        <v>3739</v>
      </c>
      <c r="G2529" t="s">
        <v>39</v>
      </c>
      <c r="H2529" t="s">
        <v>89</v>
      </c>
      <c r="I2529" t="s">
        <v>3381</v>
      </c>
      <c r="J2529" s="1">
        <v>3</v>
      </c>
      <c r="K2529" t="s">
        <v>3739</v>
      </c>
      <c r="L2529" t="s">
        <v>3740</v>
      </c>
      <c r="M2529" t="s">
        <v>3741</v>
      </c>
      <c r="N2529" s="126"/>
      <c r="Q2529" t="s">
        <v>3754</v>
      </c>
      <c r="R2529" t="s">
        <v>19009</v>
      </c>
      <c r="S2529" s="120">
        <v>0.6</v>
      </c>
      <c r="U2529"/>
    </row>
    <row r="2530" spans="1:21">
      <c r="A2530">
        <v>2529</v>
      </c>
      <c r="B2530" s="1" t="s">
        <v>3418</v>
      </c>
      <c r="C2530" s="1" t="s">
        <v>87</v>
      </c>
      <c r="D2530" s="1" t="s">
        <v>55</v>
      </c>
      <c r="E2530" t="s">
        <v>399</v>
      </c>
      <c r="F2530" t="s">
        <v>3739</v>
      </c>
      <c r="G2530" t="s">
        <v>39</v>
      </c>
      <c r="H2530" t="s">
        <v>89</v>
      </c>
      <c r="I2530" t="s">
        <v>3381</v>
      </c>
      <c r="J2530" s="1">
        <v>3</v>
      </c>
      <c r="K2530" t="s">
        <v>3739</v>
      </c>
      <c r="L2530" t="s">
        <v>3740</v>
      </c>
      <c r="M2530" t="s">
        <v>3741</v>
      </c>
      <c r="N2530" s="126"/>
      <c r="Q2530" t="s">
        <v>3418</v>
      </c>
      <c r="R2530" t="s">
        <v>19009</v>
      </c>
      <c r="S2530" s="120">
        <v>0.6</v>
      </c>
      <c r="U2530"/>
    </row>
    <row r="2531" spans="1:21">
      <c r="A2531">
        <v>2530</v>
      </c>
      <c r="B2531" s="1" t="s">
        <v>3755</v>
      </c>
      <c r="C2531" s="1" t="s">
        <v>105</v>
      </c>
      <c r="D2531" s="1" t="s">
        <v>55</v>
      </c>
      <c r="E2531" t="s">
        <v>399</v>
      </c>
      <c r="F2531" t="s">
        <v>3756</v>
      </c>
      <c r="G2531" t="s">
        <v>39</v>
      </c>
      <c r="H2531" t="s">
        <v>107</v>
      </c>
      <c r="I2531" t="s">
        <v>3381</v>
      </c>
      <c r="J2531" s="1">
        <v>3</v>
      </c>
      <c r="K2531" t="s">
        <v>3756</v>
      </c>
      <c r="L2531" t="s">
        <v>3757</v>
      </c>
      <c r="M2531" t="s">
        <v>3758</v>
      </c>
      <c r="N2531" s="126"/>
      <c r="Q2531" t="s">
        <v>3755</v>
      </c>
      <c r="R2531" t="s">
        <v>19010</v>
      </c>
      <c r="S2531" s="120">
        <v>0.6</v>
      </c>
      <c r="U2531"/>
    </row>
    <row r="2532" spans="1:21">
      <c r="A2532">
        <v>2531</v>
      </c>
      <c r="B2532" s="1" t="s">
        <v>3759</v>
      </c>
      <c r="C2532" s="1" t="s">
        <v>105</v>
      </c>
      <c r="D2532" s="1" t="s">
        <v>55</v>
      </c>
      <c r="E2532" t="s">
        <v>399</v>
      </c>
      <c r="F2532" t="s">
        <v>3756</v>
      </c>
      <c r="G2532" t="s">
        <v>39</v>
      </c>
      <c r="H2532" t="s">
        <v>107</v>
      </c>
      <c r="I2532" t="s">
        <v>3381</v>
      </c>
      <c r="J2532" s="1">
        <v>3</v>
      </c>
      <c r="K2532" t="s">
        <v>3756</v>
      </c>
      <c r="L2532" t="s">
        <v>3757</v>
      </c>
      <c r="M2532" t="s">
        <v>3758</v>
      </c>
      <c r="N2532" s="126"/>
      <c r="Q2532" t="s">
        <v>3759</v>
      </c>
      <c r="R2532" t="s">
        <v>19010</v>
      </c>
      <c r="S2532" s="120">
        <v>0.6</v>
      </c>
      <c r="U2532"/>
    </row>
    <row r="2533" spans="1:21">
      <c r="A2533">
        <v>2532</v>
      </c>
      <c r="B2533" s="1" t="s">
        <v>3437</v>
      </c>
      <c r="C2533" s="1" t="s">
        <v>105</v>
      </c>
      <c r="D2533" s="1" t="s">
        <v>55</v>
      </c>
      <c r="E2533" t="s">
        <v>399</v>
      </c>
      <c r="F2533" t="s">
        <v>3756</v>
      </c>
      <c r="G2533" t="s">
        <v>39</v>
      </c>
      <c r="H2533" t="s">
        <v>107</v>
      </c>
      <c r="I2533" t="s">
        <v>3381</v>
      </c>
      <c r="J2533" s="1">
        <v>3</v>
      </c>
      <c r="K2533" t="s">
        <v>3756</v>
      </c>
      <c r="L2533" t="s">
        <v>3757</v>
      </c>
      <c r="M2533" t="s">
        <v>3758</v>
      </c>
      <c r="N2533" s="126"/>
      <c r="Q2533" t="s">
        <v>3437</v>
      </c>
      <c r="R2533" t="s">
        <v>19010</v>
      </c>
      <c r="S2533" s="120">
        <v>0.6</v>
      </c>
      <c r="U2533"/>
    </row>
    <row r="2534" spans="1:21">
      <c r="A2534">
        <v>2533</v>
      </c>
      <c r="B2534" s="1" t="s">
        <v>3760</v>
      </c>
      <c r="C2534" s="1" t="s">
        <v>105</v>
      </c>
      <c r="D2534" s="1" t="s">
        <v>55</v>
      </c>
      <c r="E2534" t="s">
        <v>399</v>
      </c>
      <c r="F2534" t="s">
        <v>3756</v>
      </c>
      <c r="G2534" t="s">
        <v>39</v>
      </c>
      <c r="H2534" t="s">
        <v>107</v>
      </c>
      <c r="I2534" t="s">
        <v>3381</v>
      </c>
      <c r="J2534" s="1">
        <v>3</v>
      </c>
      <c r="K2534" t="s">
        <v>3756</v>
      </c>
      <c r="L2534" t="s">
        <v>3757</v>
      </c>
      <c r="M2534" t="s">
        <v>3758</v>
      </c>
      <c r="N2534" s="126"/>
      <c r="Q2534" t="s">
        <v>3760</v>
      </c>
      <c r="R2534" t="s">
        <v>19010</v>
      </c>
      <c r="S2534" s="120">
        <v>0.6</v>
      </c>
      <c r="U2534"/>
    </row>
    <row r="2535" spans="1:21">
      <c r="A2535">
        <v>2534</v>
      </c>
      <c r="B2535" s="1" t="s">
        <v>3761</v>
      </c>
      <c r="C2535" s="1" t="s">
        <v>105</v>
      </c>
      <c r="D2535" s="1" t="s">
        <v>55</v>
      </c>
      <c r="E2535" t="s">
        <v>399</v>
      </c>
      <c r="F2535" t="s">
        <v>3756</v>
      </c>
      <c r="G2535" t="s">
        <v>39</v>
      </c>
      <c r="H2535" t="s">
        <v>107</v>
      </c>
      <c r="I2535" t="s">
        <v>3381</v>
      </c>
      <c r="J2535" s="1">
        <v>3</v>
      </c>
      <c r="K2535" t="s">
        <v>3756</v>
      </c>
      <c r="L2535" t="s">
        <v>3757</v>
      </c>
      <c r="M2535" t="s">
        <v>3758</v>
      </c>
      <c r="N2535" s="126"/>
      <c r="Q2535" t="s">
        <v>3761</v>
      </c>
      <c r="R2535" t="s">
        <v>19010</v>
      </c>
      <c r="S2535" s="120">
        <v>0.6</v>
      </c>
      <c r="U2535"/>
    </row>
    <row r="2536" spans="1:21">
      <c r="A2536">
        <v>2535</v>
      </c>
      <c r="B2536" s="1" t="s">
        <v>3438</v>
      </c>
      <c r="C2536" s="1" t="s">
        <v>105</v>
      </c>
      <c r="D2536" s="1" t="s">
        <v>55</v>
      </c>
      <c r="E2536" t="s">
        <v>399</v>
      </c>
      <c r="F2536" t="s">
        <v>3756</v>
      </c>
      <c r="G2536" t="s">
        <v>39</v>
      </c>
      <c r="H2536" t="s">
        <v>107</v>
      </c>
      <c r="I2536" t="s">
        <v>3381</v>
      </c>
      <c r="J2536" s="1">
        <v>3</v>
      </c>
      <c r="K2536" t="s">
        <v>3756</v>
      </c>
      <c r="L2536" t="s">
        <v>3757</v>
      </c>
      <c r="M2536" t="s">
        <v>3758</v>
      </c>
      <c r="N2536" s="126"/>
      <c r="Q2536" t="s">
        <v>3438</v>
      </c>
      <c r="R2536" t="s">
        <v>19010</v>
      </c>
      <c r="S2536" s="120">
        <v>0.6</v>
      </c>
      <c r="U2536"/>
    </row>
    <row r="2537" spans="1:21">
      <c r="A2537">
        <v>2536</v>
      </c>
      <c r="B2537" s="1" t="s">
        <v>3762</v>
      </c>
      <c r="C2537" s="1" t="s">
        <v>105</v>
      </c>
      <c r="D2537" s="1" t="s">
        <v>55</v>
      </c>
      <c r="E2537" t="s">
        <v>399</v>
      </c>
      <c r="F2537" t="s">
        <v>3756</v>
      </c>
      <c r="G2537" t="s">
        <v>39</v>
      </c>
      <c r="H2537" t="s">
        <v>107</v>
      </c>
      <c r="I2537" t="s">
        <v>3381</v>
      </c>
      <c r="J2537" s="1">
        <v>3</v>
      </c>
      <c r="K2537" t="s">
        <v>3756</v>
      </c>
      <c r="L2537" t="s">
        <v>3757</v>
      </c>
      <c r="M2537" t="s">
        <v>3758</v>
      </c>
      <c r="N2537" s="126"/>
      <c r="Q2537" t="s">
        <v>3762</v>
      </c>
      <c r="R2537" t="s">
        <v>19010</v>
      </c>
      <c r="S2537" s="120">
        <v>0.6</v>
      </c>
      <c r="U2537"/>
    </row>
    <row r="2538" spans="1:21">
      <c r="A2538">
        <v>2537</v>
      </c>
      <c r="B2538" s="1" t="s">
        <v>3763</v>
      </c>
      <c r="C2538" s="1" t="s">
        <v>105</v>
      </c>
      <c r="D2538" s="1" t="s">
        <v>55</v>
      </c>
      <c r="E2538" t="s">
        <v>399</v>
      </c>
      <c r="F2538" t="s">
        <v>3756</v>
      </c>
      <c r="G2538" t="s">
        <v>39</v>
      </c>
      <c r="H2538" t="s">
        <v>107</v>
      </c>
      <c r="I2538" t="s">
        <v>3381</v>
      </c>
      <c r="J2538" s="1">
        <v>3</v>
      </c>
      <c r="K2538" t="s">
        <v>3756</v>
      </c>
      <c r="L2538" t="s">
        <v>3757</v>
      </c>
      <c r="M2538" t="s">
        <v>3758</v>
      </c>
      <c r="N2538" s="126"/>
      <c r="Q2538" t="s">
        <v>3763</v>
      </c>
      <c r="R2538" t="s">
        <v>19010</v>
      </c>
      <c r="S2538" s="120">
        <v>0.6</v>
      </c>
      <c r="U2538"/>
    </row>
    <row r="2539" spans="1:21">
      <c r="A2539">
        <v>2538</v>
      </c>
      <c r="B2539" s="1" t="s">
        <v>3764</v>
      </c>
      <c r="C2539" s="1" t="s">
        <v>105</v>
      </c>
      <c r="D2539" s="1" t="s">
        <v>55</v>
      </c>
      <c r="E2539" t="s">
        <v>399</v>
      </c>
      <c r="F2539" t="s">
        <v>3756</v>
      </c>
      <c r="G2539" t="s">
        <v>39</v>
      </c>
      <c r="H2539" t="s">
        <v>107</v>
      </c>
      <c r="I2539" t="s">
        <v>3381</v>
      </c>
      <c r="J2539" s="1">
        <v>3</v>
      </c>
      <c r="K2539" t="s">
        <v>3756</v>
      </c>
      <c r="L2539" t="s">
        <v>3757</v>
      </c>
      <c r="M2539" t="s">
        <v>3758</v>
      </c>
      <c r="N2539" s="126"/>
      <c r="Q2539" t="s">
        <v>3764</v>
      </c>
      <c r="R2539" t="s">
        <v>19010</v>
      </c>
      <c r="S2539" s="120">
        <v>0.6</v>
      </c>
      <c r="U2539"/>
    </row>
    <row r="2540" spans="1:21">
      <c r="A2540">
        <v>2539</v>
      </c>
      <c r="B2540" s="1" t="s">
        <v>3765</v>
      </c>
      <c r="C2540" s="1" t="s">
        <v>121</v>
      </c>
      <c r="D2540" s="1" t="s">
        <v>55</v>
      </c>
      <c r="E2540" t="s">
        <v>399</v>
      </c>
      <c r="F2540" t="s">
        <v>3766</v>
      </c>
      <c r="G2540" t="s">
        <v>39</v>
      </c>
      <c r="H2540" t="s">
        <v>123</v>
      </c>
      <c r="I2540" t="s">
        <v>3381</v>
      </c>
      <c r="J2540" s="1">
        <v>3</v>
      </c>
      <c r="K2540" t="s">
        <v>3766</v>
      </c>
      <c r="L2540" t="s">
        <v>3767</v>
      </c>
      <c r="M2540" t="s">
        <v>3768</v>
      </c>
      <c r="N2540" s="126"/>
      <c r="Q2540" t="s">
        <v>3765</v>
      </c>
      <c r="R2540" t="s">
        <v>19011</v>
      </c>
      <c r="S2540" s="120">
        <v>0.6</v>
      </c>
      <c r="U2540"/>
    </row>
    <row r="2541" spans="1:21">
      <c r="A2541">
        <v>2540</v>
      </c>
      <c r="B2541" s="1" t="s">
        <v>3769</v>
      </c>
      <c r="C2541" s="1" t="s">
        <v>121</v>
      </c>
      <c r="D2541" s="1" t="s">
        <v>55</v>
      </c>
      <c r="E2541" t="s">
        <v>399</v>
      </c>
      <c r="F2541" t="s">
        <v>3766</v>
      </c>
      <c r="G2541" t="s">
        <v>39</v>
      </c>
      <c r="H2541" t="s">
        <v>123</v>
      </c>
      <c r="I2541" t="s">
        <v>3381</v>
      </c>
      <c r="J2541" s="1">
        <v>3</v>
      </c>
      <c r="K2541" t="s">
        <v>3766</v>
      </c>
      <c r="L2541" t="s">
        <v>3767</v>
      </c>
      <c r="M2541" t="s">
        <v>3768</v>
      </c>
      <c r="N2541" s="126"/>
      <c r="Q2541" t="s">
        <v>3769</v>
      </c>
      <c r="R2541" t="s">
        <v>19011</v>
      </c>
      <c r="S2541" s="120">
        <v>0.6</v>
      </c>
      <c r="U2541"/>
    </row>
    <row r="2542" spans="1:21">
      <c r="A2542">
        <v>2541</v>
      </c>
      <c r="B2542" s="1" t="s">
        <v>3770</v>
      </c>
      <c r="C2542" s="1" t="s">
        <v>121</v>
      </c>
      <c r="D2542" s="1" t="s">
        <v>55</v>
      </c>
      <c r="E2542" t="s">
        <v>399</v>
      </c>
      <c r="F2542" t="s">
        <v>3766</v>
      </c>
      <c r="G2542" t="s">
        <v>39</v>
      </c>
      <c r="H2542" t="s">
        <v>123</v>
      </c>
      <c r="I2542" t="s">
        <v>3381</v>
      </c>
      <c r="J2542" s="1">
        <v>3</v>
      </c>
      <c r="K2542" t="s">
        <v>3766</v>
      </c>
      <c r="L2542" t="s">
        <v>3767</v>
      </c>
      <c r="M2542" t="s">
        <v>3768</v>
      </c>
      <c r="N2542" s="126"/>
      <c r="Q2542" t="s">
        <v>3770</v>
      </c>
      <c r="R2542" t="s">
        <v>19011</v>
      </c>
      <c r="S2542" s="120">
        <v>0.6</v>
      </c>
      <c r="U2542"/>
    </row>
    <row r="2543" spans="1:21">
      <c r="A2543">
        <v>2542</v>
      </c>
      <c r="B2543" s="1" t="s">
        <v>3771</v>
      </c>
      <c r="C2543" s="1" t="s">
        <v>133</v>
      </c>
      <c r="D2543" s="1" t="s">
        <v>55</v>
      </c>
      <c r="E2543" t="s">
        <v>399</v>
      </c>
      <c r="F2543" t="s">
        <v>3772</v>
      </c>
      <c r="G2543" t="s">
        <v>39</v>
      </c>
      <c r="H2543" t="s">
        <v>135</v>
      </c>
      <c r="I2543" t="s">
        <v>3381</v>
      </c>
      <c r="J2543" s="1">
        <v>3</v>
      </c>
      <c r="K2543" t="s">
        <v>3772</v>
      </c>
      <c r="L2543" t="s">
        <v>3773</v>
      </c>
      <c r="M2543" t="s">
        <v>3774</v>
      </c>
      <c r="N2543" s="126"/>
      <c r="Q2543" t="s">
        <v>3771</v>
      </c>
      <c r="R2543" t="s">
        <v>19012</v>
      </c>
      <c r="S2543" s="120">
        <v>0.6</v>
      </c>
      <c r="U2543"/>
    </row>
    <row r="2544" spans="1:21">
      <c r="A2544">
        <v>2543</v>
      </c>
      <c r="B2544" s="1" t="s">
        <v>3775</v>
      </c>
      <c r="C2544" s="1" t="s">
        <v>133</v>
      </c>
      <c r="D2544" s="1" t="s">
        <v>55</v>
      </c>
      <c r="E2544" t="s">
        <v>399</v>
      </c>
      <c r="F2544" t="s">
        <v>3772</v>
      </c>
      <c r="G2544" t="s">
        <v>39</v>
      </c>
      <c r="H2544" t="s">
        <v>135</v>
      </c>
      <c r="I2544" t="s">
        <v>3381</v>
      </c>
      <c r="J2544" s="1">
        <v>3</v>
      </c>
      <c r="K2544" t="s">
        <v>3772</v>
      </c>
      <c r="L2544" t="s">
        <v>3773</v>
      </c>
      <c r="M2544" t="s">
        <v>3774</v>
      </c>
      <c r="N2544" s="126"/>
      <c r="Q2544" t="s">
        <v>3775</v>
      </c>
      <c r="R2544" t="s">
        <v>19012</v>
      </c>
      <c r="S2544" s="120">
        <v>0.6</v>
      </c>
      <c r="U2544"/>
    </row>
    <row r="2545" spans="1:21">
      <c r="A2545">
        <v>2544</v>
      </c>
      <c r="B2545" s="1" t="s">
        <v>3776</v>
      </c>
      <c r="C2545" s="1" t="s">
        <v>47</v>
      </c>
      <c r="D2545" s="1" t="s">
        <v>55</v>
      </c>
      <c r="E2545" t="s">
        <v>399</v>
      </c>
      <c r="F2545" t="s">
        <v>3777</v>
      </c>
      <c r="G2545" t="s">
        <v>39</v>
      </c>
      <c r="H2545" t="s">
        <v>49</v>
      </c>
      <c r="I2545" t="s">
        <v>3381</v>
      </c>
      <c r="J2545" s="1">
        <v>3</v>
      </c>
      <c r="K2545" t="s">
        <v>3778</v>
      </c>
      <c r="L2545" t="s">
        <v>3779</v>
      </c>
      <c r="M2545" t="s">
        <v>3780</v>
      </c>
      <c r="N2545" s="126"/>
      <c r="Q2545" t="s">
        <v>3776</v>
      </c>
      <c r="R2545" t="s">
        <v>19013</v>
      </c>
      <c r="S2545" s="120">
        <v>0.6</v>
      </c>
      <c r="U2545"/>
    </row>
    <row r="2546" spans="1:21">
      <c r="A2546">
        <v>2545</v>
      </c>
      <c r="B2546" s="1" t="s">
        <v>3781</v>
      </c>
      <c r="C2546" s="1" t="s">
        <v>47</v>
      </c>
      <c r="D2546" s="1" t="s">
        <v>55</v>
      </c>
      <c r="E2546" t="s">
        <v>399</v>
      </c>
      <c r="F2546" t="s">
        <v>3777</v>
      </c>
      <c r="G2546" t="s">
        <v>39</v>
      </c>
      <c r="H2546" t="s">
        <v>49</v>
      </c>
      <c r="I2546" t="s">
        <v>3381</v>
      </c>
      <c r="J2546" s="1">
        <v>3</v>
      </c>
      <c r="K2546" t="s">
        <v>3778</v>
      </c>
      <c r="L2546" t="s">
        <v>3779</v>
      </c>
      <c r="M2546" t="s">
        <v>3780</v>
      </c>
      <c r="N2546" s="126"/>
      <c r="Q2546" t="s">
        <v>3781</v>
      </c>
      <c r="R2546" t="s">
        <v>19013</v>
      </c>
      <c r="S2546" s="120">
        <v>0.6</v>
      </c>
      <c r="U2546"/>
    </row>
    <row r="2547" spans="1:21">
      <c r="A2547">
        <v>2546</v>
      </c>
      <c r="B2547" s="1" t="s">
        <v>3782</v>
      </c>
      <c r="C2547" s="1" t="s">
        <v>47</v>
      </c>
      <c r="D2547" s="1" t="s">
        <v>55</v>
      </c>
      <c r="E2547" t="s">
        <v>399</v>
      </c>
      <c r="F2547" t="s">
        <v>3777</v>
      </c>
      <c r="G2547" t="s">
        <v>39</v>
      </c>
      <c r="H2547" t="s">
        <v>49</v>
      </c>
      <c r="I2547" t="s">
        <v>3381</v>
      </c>
      <c r="J2547" s="1">
        <v>3</v>
      </c>
      <c r="K2547" t="s">
        <v>3778</v>
      </c>
      <c r="L2547" t="s">
        <v>3779</v>
      </c>
      <c r="M2547" t="s">
        <v>3780</v>
      </c>
      <c r="N2547" s="126"/>
      <c r="Q2547" t="s">
        <v>3782</v>
      </c>
      <c r="R2547" t="s">
        <v>19013</v>
      </c>
      <c r="S2547" s="120">
        <v>0.6</v>
      </c>
      <c r="U2547"/>
    </row>
    <row r="2548" spans="1:21">
      <c r="A2548">
        <v>2547</v>
      </c>
      <c r="B2548" s="1" t="s">
        <v>3783</v>
      </c>
      <c r="C2548" s="1" t="s">
        <v>47</v>
      </c>
      <c r="D2548" s="1" t="s">
        <v>55</v>
      </c>
      <c r="E2548" t="s">
        <v>399</v>
      </c>
      <c r="F2548" t="s">
        <v>3777</v>
      </c>
      <c r="G2548" t="s">
        <v>39</v>
      </c>
      <c r="H2548" t="s">
        <v>49</v>
      </c>
      <c r="I2548" t="s">
        <v>3381</v>
      </c>
      <c r="J2548" s="1">
        <v>3</v>
      </c>
      <c r="K2548" t="s">
        <v>3778</v>
      </c>
      <c r="L2548" t="s">
        <v>3779</v>
      </c>
      <c r="M2548" t="s">
        <v>3780</v>
      </c>
      <c r="N2548" s="126"/>
      <c r="Q2548" t="s">
        <v>3783</v>
      </c>
      <c r="R2548" t="s">
        <v>19013</v>
      </c>
      <c r="S2548" s="120">
        <v>0.6</v>
      </c>
      <c r="U2548"/>
    </row>
    <row r="2549" spans="1:21">
      <c r="A2549">
        <v>2548</v>
      </c>
      <c r="B2549" s="1" t="s">
        <v>3784</v>
      </c>
      <c r="C2549" s="1" t="s">
        <v>47</v>
      </c>
      <c r="D2549" s="1" t="s">
        <v>55</v>
      </c>
      <c r="E2549" t="s">
        <v>399</v>
      </c>
      <c r="F2549" t="s">
        <v>3777</v>
      </c>
      <c r="G2549" t="s">
        <v>39</v>
      </c>
      <c r="H2549" t="s">
        <v>49</v>
      </c>
      <c r="I2549" t="s">
        <v>3381</v>
      </c>
      <c r="J2549" s="1">
        <v>3</v>
      </c>
      <c r="K2549" t="s">
        <v>3778</v>
      </c>
      <c r="L2549" t="s">
        <v>3779</v>
      </c>
      <c r="M2549" t="s">
        <v>3780</v>
      </c>
      <c r="N2549" s="126">
        <v>0.01</v>
      </c>
      <c r="Q2549" t="s">
        <v>3784</v>
      </c>
      <c r="R2549" t="s">
        <v>19013</v>
      </c>
      <c r="S2549" s="120">
        <v>0.6</v>
      </c>
      <c r="U2549"/>
    </row>
    <row r="2550" spans="1:21">
      <c r="A2550">
        <v>2549</v>
      </c>
      <c r="B2550" s="1" t="s">
        <v>3785</v>
      </c>
      <c r="C2550" s="1" t="s">
        <v>47</v>
      </c>
      <c r="D2550" s="1" t="s">
        <v>55</v>
      </c>
      <c r="E2550" t="s">
        <v>399</v>
      </c>
      <c r="F2550" t="s">
        <v>3777</v>
      </c>
      <c r="G2550" t="s">
        <v>39</v>
      </c>
      <c r="H2550" t="s">
        <v>49</v>
      </c>
      <c r="I2550" t="s">
        <v>3381</v>
      </c>
      <c r="J2550" s="1">
        <v>3</v>
      </c>
      <c r="K2550" t="s">
        <v>3778</v>
      </c>
      <c r="L2550" t="s">
        <v>3779</v>
      </c>
      <c r="M2550" t="s">
        <v>3780</v>
      </c>
      <c r="N2550" s="126"/>
      <c r="Q2550" t="s">
        <v>3785</v>
      </c>
      <c r="R2550" t="s">
        <v>19013</v>
      </c>
      <c r="S2550" s="120">
        <v>0.6</v>
      </c>
      <c r="U2550"/>
    </row>
    <row r="2551" spans="1:21">
      <c r="A2551">
        <v>2550</v>
      </c>
      <c r="B2551" s="1" t="s">
        <v>3786</v>
      </c>
      <c r="C2551" s="1" t="s">
        <v>47</v>
      </c>
      <c r="D2551" s="1" t="s">
        <v>55</v>
      </c>
      <c r="E2551" t="s">
        <v>399</v>
      </c>
      <c r="F2551" t="s">
        <v>3777</v>
      </c>
      <c r="G2551" t="s">
        <v>39</v>
      </c>
      <c r="H2551" t="s">
        <v>49</v>
      </c>
      <c r="I2551" t="s">
        <v>3381</v>
      </c>
      <c r="J2551" s="1">
        <v>3</v>
      </c>
      <c r="K2551" t="s">
        <v>3778</v>
      </c>
      <c r="L2551" t="s">
        <v>3779</v>
      </c>
      <c r="M2551" t="s">
        <v>3780</v>
      </c>
      <c r="N2551" s="126"/>
      <c r="Q2551" t="s">
        <v>3786</v>
      </c>
      <c r="R2551" t="s">
        <v>19013</v>
      </c>
      <c r="S2551" s="120">
        <v>0.6</v>
      </c>
      <c r="U2551"/>
    </row>
    <row r="2552" spans="1:21">
      <c r="A2552">
        <v>2551</v>
      </c>
      <c r="B2552" s="1" t="s">
        <v>3787</v>
      </c>
      <c r="C2552" s="1" t="s">
        <v>47</v>
      </c>
      <c r="D2552" s="1" t="s">
        <v>55</v>
      </c>
      <c r="E2552" t="s">
        <v>399</v>
      </c>
      <c r="F2552" t="s">
        <v>3777</v>
      </c>
      <c r="G2552" t="s">
        <v>39</v>
      </c>
      <c r="H2552" t="s">
        <v>49</v>
      </c>
      <c r="I2552" t="s">
        <v>3381</v>
      </c>
      <c r="J2552" s="1">
        <v>3</v>
      </c>
      <c r="K2552" t="s">
        <v>3778</v>
      </c>
      <c r="L2552" t="s">
        <v>3779</v>
      </c>
      <c r="M2552" t="s">
        <v>3780</v>
      </c>
      <c r="N2552" s="126"/>
      <c r="Q2552" t="s">
        <v>3787</v>
      </c>
      <c r="R2552" t="s">
        <v>19013</v>
      </c>
      <c r="S2552" s="120">
        <v>0.6</v>
      </c>
      <c r="U2552"/>
    </row>
    <row r="2553" spans="1:21">
      <c r="A2553">
        <v>2552</v>
      </c>
      <c r="B2553" s="1" t="s">
        <v>372</v>
      </c>
      <c r="C2553" s="1" t="s">
        <v>47</v>
      </c>
      <c r="D2553" s="1" t="s">
        <v>55</v>
      </c>
      <c r="E2553" t="s">
        <v>399</v>
      </c>
      <c r="F2553" t="s">
        <v>3777</v>
      </c>
      <c r="G2553" t="s">
        <v>39</v>
      </c>
      <c r="H2553" t="s">
        <v>49</v>
      </c>
      <c r="I2553" t="s">
        <v>3381</v>
      </c>
      <c r="J2553" s="1">
        <v>3</v>
      </c>
      <c r="K2553" t="s">
        <v>3778</v>
      </c>
      <c r="L2553" t="s">
        <v>3779</v>
      </c>
      <c r="M2553" t="s">
        <v>3780</v>
      </c>
      <c r="N2553" s="126">
        <v>0.01</v>
      </c>
      <c r="Q2553" t="s">
        <v>372</v>
      </c>
      <c r="R2553" t="s">
        <v>19013</v>
      </c>
      <c r="S2553" s="120">
        <v>0.6</v>
      </c>
      <c r="U2553"/>
    </row>
    <row r="2554" spans="1:21">
      <c r="A2554">
        <v>2553</v>
      </c>
      <c r="B2554" s="1" t="s">
        <v>3788</v>
      </c>
      <c r="C2554" s="1" t="s">
        <v>47</v>
      </c>
      <c r="D2554" s="1" t="s">
        <v>55</v>
      </c>
      <c r="E2554" t="s">
        <v>399</v>
      </c>
      <c r="F2554" t="s">
        <v>3777</v>
      </c>
      <c r="G2554" t="s">
        <v>39</v>
      </c>
      <c r="H2554" t="s">
        <v>49</v>
      </c>
      <c r="I2554" t="s">
        <v>3381</v>
      </c>
      <c r="J2554" s="1">
        <v>3</v>
      </c>
      <c r="K2554" t="s">
        <v>3778</v>
      </c>
      <c r="L2554" t="s">
        <v>3779</v>
      </c>
      <c r="M2554" t="s">
        <v>3780</v>
      </c>
      <c r="N2554" s="126"/>
      <c r="Q2554" t="s">
        <v>3788</v>
      </c>
      <c r="R2554" t="s">
        <v>19013</v>
      </c>
      <c r="S2554" s="120">
        <v>0.6</v>
      </c>
      <c r="U2554"/>
    </row>
    <row r="2555" spans="1:21">
      <c r="A2555">
        <v>2554</v>
      </c>
      <c r="B2555" s="1" t="s">
        <v>3789</v>
      </c>
      <c r="C2555" s="1" t="s">
        <v>164</v>
      </c>
      <c r="D2555" s="1" t="s">
        <v>55</v>
      </c>
      <c r="E2555" t="s">
        <v>399</v>
      </c>
      <c r="F2555" t="s">
        <v>3790</v>
      </c>
      <c r="G2555" t="s">
        <v>39</v>
      </c>
      <c r="H2555" t="s">
        <v>166</v>
      </c>
      <c r="I2555" t="s">
        <v>3381</v>
      </c>
      <c r="J2555" s="1">
        <v>3</v>
      </c>
      <c r="K2555" t="s">
        <v>3790</v>
      </c>
      <c r="L2555" t="s">
        <v>3791</v>
      </c>
      <c r="M2555" t="s">
        <v>3792</v>
      </c>
      <c r="N2555" s="126"/>
      <c r="Q2555" t="s">
        <v>3789</v>
      </c>
      <c r="R2555" t="s">
        <v>19014</v>
      </c>
      <c r="S2555" s="120">
        <v>0.6</v>
      </c>
      <c r="U2555"/>
    </row>
    <row r="2556" spans="1:21">
      <c r="A2556">
        <v>2555</v>
      </c>
      <c r="B2556" s="1" t="s">
        <v>3502</v>
      </c>
      <c r="C2556" s="1" t="s">
        <v>164</v>
      </c>
      <c r="D2556" s="1" t="s">
        <v>55</v>
      </c>
      <c r="E2556" t="s">
        <v>399</v>
      </c>
      <c r="F2556" t="s">
        <v>3790</v>
      </c>
      <c r="G2556" t="s">
        <v>39</v>
      </c>
      <c r="H2556" t="s">
        <v>166</v>
      </c>
      <c r="I2556" t="s">
        <v>3381</v>
      </c>
      <c r="J2556" s="1">
        <v>3</v>
      </c>
      <c r="K2556" t="s">
        <v>3790</v>
      </c>
      <c r="L2556" t="s">
        <v>3791</v>
      </c>
      <c r="M2556" t="s">
        <v>3792</v>
      </c>
      <c r="N2556" s="126"/>
      <c r="Q2556" t="s">
        <v>3502</v>
      </c>
      <c r="R2556" t="s">
        <v>19014</v>
      </c>
      <c r="S2556" s="120">
        <v>0.6</v>
      </c>
      <c r="U2556"/>
    </row>
    <row r="2557" spans="1:21">
      <c r="A2557">
        <v>2556</v>
      </c>
      <c r="B2557" s="1" t="s">
        <v>3793</v>
      </c>
      <c r="C2557" s="1" t="s">
        <v>164</v>
      </c>
      <c r="D2557" s="1" t="s">
        <v>55</v>
      </c>
      <c r="E2557" t="s">
        <v>399</v>
      </c>
      <c r="F2557" t="s">
        <v>3790</v>
      </c>
      <c r="G2557" t="s">
        <v>39</v>
      </c>
      <c r="H2557" t="s">
        <v>166</v>
      </c>
      <c r="I2557" t="s">
        <v>3381</v>
      </c>
      <c r="J2557" s="1">
        <v>3</v>
      </c>
      <c r="K2557" t="s">
        <v>3790</v>
      </c>
      <c r="L2557" t="s">
        <v>3791</v>
      </c>
      <c r="M2557" t="s">
        <v>3792</v>
      </c>
      <c r="N2557" s="126"/>
      <c r="Q2557" t="s">
        <v>3793</v>
      </c>
      <c r="R2557" t="s">
        <v>19014</v>
      </c>
      <c r="S2557" s="120">
        <v>0.6</v>
      </c>
      <c r="U2557"/>
    </row>
    <row r="2558" spans="1:21">
      <c r="A2558">
        <v>2557</v>
      </c>
      <c r="B2558" s="1" t="s">
        <v>3794</v>
      </c>
      <c r="C2558" s="1" t="s">
        <v>164</v>
      </c>
      <c r="D2558" s="1" t="s">
        <v>55</v>
      </c>
      <c r="E2558" t="s">
        <v>399</v>
      </c>
      <c r="F2558" t="s">
        <v>3790</v>
      </c>
      <c r="G2558" t="s">
        <v>39</v>
      </c>
      <c r="H2558" t="s">
        <v>166</v>
      </c>
      <c r="I2558" t="s">
        <v>3381</v>
      </c>
      <c r="J2558" s="1">
        <v>3</v>
      </c>
      <c r="K2558" t="s">
        <v>3790</v>
      </c>
      <c r="L2558" t="s">
        <v>3791</v>
      </c>
      <c r="M2558" t="s">
        <v>3792</v>
      </c>
      <c r="N2558" s="126"/>
      <c r="Q2558" t="s">
        <v>3794</v>
      </c>
      <c r="R2558" t="s">
        <v>19014</v>
      </c>
      <c r="S2558" s="120">
        <v>0.6</v>
      </c>
      <c r="U2558"/>
    </row>
    <row r="2559" spans="1:21">
      <c r="A2559">
        <v>2558</v>
      </c>
      <c r="B2559" s="1" t="s">
        <v>3670</v>
      </c>
      <c r="C2559" s="1" t="s">
        <v>175</v>
      </c>
      <c r="D2559" s="1" t="s">
        <v>55</v>
      </c>
      <c r="E2559" t="s">
        <v>399</v>
      </c>
      <c r="F2559" t="s">
        <v>3795</v>
      </c>
      <c r="G2559" t="s">
        <v>39</v>
      </c>
      <c r="H2559" t="s">
        <v>177</v>
      </c>
      <c r="I2559" t="s">
        <v>3381</v>
      </c>
      <c r="J2559" s="1">
        <v>3</v>
      </c>
      <c r="K2559" t="s">
        <v>3796</v>
      </c>
      <c r="L2559" t="s">
        <v>3797</v>
      </c>
      <c r="M2559" t="s">
        <v>3798</v>
      </c>
      <c r="N2559" s="126"/>
      <c r="Q2559" t="s">
        <v>3670</v>
      </c>
      <c r="R2559" t="s">
        <v>19015</v>
      </c>
      <c r="S2559" s="120">
        <v>0.6</v>
      </c>
      <c r="U2559"/>
    </row>
    <row r="2560" spans="1:21">
      <c r="A2560">
        <v>2559</v>
      </c>
      <c r="B2560" s="1" t="s">
        <v>3799</v>
      </c>
      <c r="C2560" s="1" t="s">
        <v>175</v>
      </c>
      <c r="D2560" s="1" t="s">
        <v>55</v>
      </c>
      <c r="E2560" t="s">
        <v>399</v>
      </c>
      <c r="F2560" t="s">
        <v>3795</v>
      </c>
      <c r="G2560" t="s">
        <v>39</v>
      </c>
      <c r="H2560" t="s">
        <v>177</v>
      </c>
      <c r="I2560" t="s">
        <v>3381</v>
      </c>
      <c r="J2560" s="1">
        <v>3</v>
      </c>
      <c r="K2560" t="s">
        <v>3796</v>
      </c>
      <c r="L2560" t="s">
        <v>3797</v>
      </c>
      <c r="M2560" t="s">
        <v>3798</v>
      </c>
      <c r="N2560" s="126">
        <v>0.01</v>
      </c>
      <c r="Q2560" t="s">
        <v>3799</v>
      </c>
      <c r="R2560" t="s">
        <v>19015</v>
      </c>
      <c r="S2560" s="120">
        <v>0.6</v>
      </c>
      <c r="U2560"/>
    </row>
    <row r="2561" spans="1:21">
      <c r="A2561">
        <v>2560</v>
      </c>
      <c r="B2561" s="1" t="s">
        <v>3800</v>
      </c>
      <c r="C2561" s="1" t="s">
        <v>175</v>
      </c>
      <c r="D2561" s="1" t="s">
        <v>55</v>
      </c>
      <c r="E2561" t="s">
        <v>399</v>
      </c>
      <c r="F2561" t="s">
        <v>3795</v>
      </c>
      <c r="G2561" t="s">
        <v>39</v>
      </c>
      <c r="H2561" t="s">
        <v>177</v>
      </c>
      <c r="I2561" t="s">
        <v>3381</v>
      </c>
      <c r="J2561" s="1">
        <v>3</v>
      </c>
      <c r="K2561" t="s">
        <v>3796</v>
      </c>
      <c r="L2561" t="s">
        <v>3797</v>
      </c>
      <c r="M2561" t="s">
        <v>3798</v>
      </c>
      <c r="N2561" s="126"/>
      <c r="Q2561" t="s">
        <v>3800</v>
      </c>
      <c r="R2561" t="s">
        <v>19015</v>
      </c>
      <c r="S2561" s="120">
        <v>0.6</v>
      </c>
      <c r="U2561"/>
    </row>
    <row r="2562" spans="1:21">
      <c r="A2562">
        <v>2561</v>
      </c>
      <c r="B2562" s="1" t="s">
        <v>3801</v>
      </c>
      <c r="C2562" s="1" t="s">
        <v>175</v>
      </c>
      <c r="D2562" s="1" t="s">
        <v>55</v>
      </c>
      <c r="E2562" t="s">
        <v>399</v>
      </c>
      <c r="F2562" t="s">
        <v>3795</v>
      </c>
      <c r="G2562" t="s">
        <v>39</v>
      </c>
      <c r="H2562" t="s">
        <v>177</v>
      </c>
      <c r="I2562" t="s">
        <v>3381</v>
      </c>
      <c r="J2562" s="1">
        <v>3</v>
      </c>
      <c r="K2562" t="s">
        <v>3796</v>
      </c>
      <c r="L2562" t="s">
        <v>3797</v>
      </c>
      <c r="M2562" t="s">
        <v>3798</v>
      </c>
      <c r="N2562" s="126">
        <v>0.01</v>
      </c>
      <c r="Q2562" t="s">
        <v>3801</v>
      </c>
      <c r="R2562" t="s">
        <v>19015</v>
      </c>
      <c r="S2562" s="120">
        <v>0.6</v>
      </c>
      <c r="U2562"/>
    </row>
    <row r="2563" spans="1:21">
      <c r="A2563">
        <v>2562</v>
      </c>
      <c r="B2563" s="1" t="s">
        <v>3802</v>
      </c>
      <c r="C2563" s="1" t="s">
        <v>175</v>
      </c>
      <c r="D2563" s="1" t="s">
        <v>55</v>
      </c>
      <c r="E2563" t="s">
        <v>399</v>
      </c>
      <c r="F2563" t="s">
        <v>3795</v>
      </c>
      <c r="G2563" t="s">
        <v>39</v>
      </c>
      <c r="H2563" t="s">
        <v>177</v>
      </c>
      <c r="I2563" t="s">
        <v>3381</v>
      </c>
      <c r="J2563" s="1">
        <v>3</v>
      </c>
      <c r="K2563" t="s">
        <v>3796</v>
      </c>
      <c r="L2563" t="s">
        <v>3797</v>
      </c>
      <c r="M2563" t="s">
        <v>3798</v>
      </c>
      <c r="N2563" s="126"/>
      <c r="Q2563" t="s">
        <v>3802</v>
      </c>
      <c r="R2563" t="s">
        <v>19015</v>
      </c>
      <c r="S2563" s="120">
        <v>0.6</v>
      </c>
      <c r="U2563"/>
    </row>
    <row r="2564" spans="1:21">
      <c r="A2564">
        <v>2563</v>
      </c>
      <c r="B2564" s="1" t="s">
        <v>3803</v>
      </c>
      <c r="C2564" s="1" t="s">
        <v>352</v>
      </c>
      <c r="D2564" s="1" t="s">
        <v>55</v>
      </c>
      <c r="E2564" t="s">
        <v>399</v>
      </c>
      <c r="F2564" t="s">
        <v>3804</v>
      </c>
      <c r="G2564" t="s">
        <v>39</v>
      </c>
      <c r="H2564" t="s">
        <v>354</v>
      </c>
      <c r="I2564" t="s">
        <v>3381</v>
      </c>
      <c r="J2564" s="1">
        <v>3</v>
      </c>
      <c r="K2564" t="s">
        <v>3804</v>
      </c>
      <c r="L2564" t="s">
        <v>3805</v>
      </c>
      <c r="M2564" t="s">
        <v>3806</v>
      </c>
      <c r="N2564" s="126">
        <v>0.01</v>
      </c>
      <c r="Q2564" t="s">
        <v>3803</v>
      </c>
      <c r="R2564" t="s">
        <v>19016</v>
      </c>
      <c r="S2564" s="120">
        <v>0.6</v>
      </c>
      <c r="U2564"/>
    </row>
    <row r="2565" spans="1:21">
      <c r="A2565">
        <v>2564</v>
      </c>
      <c r="B2565" s="1" t="s">
        <v>3527</v>
      </c>
      <c r="C2565" s="1" t="s">
        <v>36</v>
      </c>
      <c r="D2565" s="1" t="s">
        <v>55</v>
      </c>
      <c r="E2565" t="s">
        <v>399</v>
      </c>
      <c r="F2565" t="s">
        <v>3807</v>
      </c>
      <c r="G2565" t="s">
        <v>39</v>
      </c>
      <c r="H2565" t="s">
        <v>40</v>
      </c>
      <c r="I2565" t="s">
        <v>3381</v>
      </c>
      <c r="J2565" s="1">
        <v>3</v>
      </c>
      <c r="K2565" t="s">
        <v>3808</v>
      </c>
      <c r="L2565" t="s">
        <v>3809</v>
      </c>
      <c r="M2565" t="s">
        <v>3810</v>
      </c>
      <c r="N2565" s="126"/>
      <c r="Q2565" t="s">
        <v>3527</v>
      </c>
      <c r="R2565" t="s">
        <v>19017</v>
      </c>
      <c r="S2565" s="120">
        <v>0.6</v>
      </c>
      <c r="U2565"/>
    </row>
    <row r="2566" spans="1:21">
      <c r="A2566">
        <v>2565</v>
      </c>
      <c r="B2566" s="1" t="s">
        <v>3811</v>
      </c>
      <c r="C2566" s="1" t="s">
        <v>36</v>
      </c>
      <c r="D2566" s="1" t="s">
        <v>55</v>
      </c>
      <c r="E2566" t="s">
        <v>399</v>
      </c>
      <c r="F2566" t="s">
        <v>3807</v>
      </c>
      <c r="G2566" t="s">
        <v>39</v>
      </c>
      <c r="H2566" t="s">
        <v>40</v>
      </c>
      <c r="I2566" t="s">
        <v>3381</v>
      </c>
      <c r="J2566" s="1">
        <v>3</v>
      </c>
      <c r="K2566" t="s">
        <v>3808</v>
      </c>
      <c r="L2566" t="s">
        <v>3809</v>
      </c>
      <c r="M2566" t="s">
        <v>3810</v>
      </c>
      <c r="N2566" s="126"/>
      <c r="Q2566" t="s">
        <v>3811</v>
      </c>
      <c r="R2566" t="s">
        <v>19017</v>
      </c>
      <c r="S2566" s="120">
        <v>0.6</v>
      </c>
      <c r="U2566"/>
    </row>
    <row r="2567" spans="1:21">
      <c r="A2567">
        <v>2566</v>
      </c>
      <c r="B2567" s="1" t="s">
        <v>3812</v>
      </c>
      <c r="C2567" s="1" t="s">
        <v>36</v>
      </c>
      <c r="D2567" s="1" t="s">
        <v>55</v>
      </c>
      <c r="E2567" t="s">
        <v>399</v>
      </c>
      <c r="F2567" t="s">
        <v>3807</v>
      </c>
      <c r="G2567" t="s">
        <v>39</v>
      </c>
      <c r="H2567" t="s">
        <v>40</v>
      </c>
      <c r="I2567" t="s">
        <v>3381</v>
      </c>
      <c r="J2567" s="1">
        <v>3</v>
      </c>
      <c r="K2567" t="s">
        <v>3808</v>
      </c>
      <c r="L2567" t="s">
        <v>3809</v>
      </c>
      <c r="M2567" t="s">
        <v>3810</v>
      </c>
      <c r="N2567" s="126"/>
      <c r="Q2567" t="s">
        <v>3812</v>
      </c>
      <c r="R2567" t="s">
        <v>19017</v>
      </c>
      <c r="S2567" s="120">
        <v>0.6</v>
      </c>
      <c r="U2567"/>
    </row>
    <row r="2568" spans="1:21">
      <c r="A2568">
        <v>2567</v>
      </c>
      <c r="B2568" s="1" t="s">
        <v>3813</v>
      </c>
      <c r="C2568" s="1" t="s">
        <v>36</v>
      </c>
      <c r="D2568" s="1" t="s">
        <v>55</v>
      </c>
      <c r="E2568" t="s">
        <v>399</v>
      </c>
      <c r="F2568" t="s">
        <v>3807</v>
      </c>
      <c r="G2568" t="s">
        <v>39</v>
      </c>
      <c r="H2568" t="s">
        <v>40</v>
      </c>
      <c r="I2568" t="s">
        <v>3381</v>
      </c>
      <c r="J2568" s="1">
        <v>3</v>
      </c>
      <c r="K2568" t="s">
        <v>3808</v>
      </c>
      <c r="L2568" t="s">
        <v>3809</v>
      </c>
      <c r="M2568" t="s">
        <v>3810</v>
      </c>
      <c r="N2568" s="126">
        <v>0.01</v>
      </c>
      <c r="Q2568" t="s">
        <v>3813</v>
      </c>
      <c r="R2568" t="s">
        <v>19017</v>
      </c>
      <c r="S2568" s="120">
        <v>0.6</v>
      </c>
      <c r="U2568"/>
    </row>
    <row r="2569" spans="1:21">
      <c r="A2569">
        <v>2568</v>
      </c>
      <c r="B2569" s="1" t="s">
        <v>3710</v>
      </c>
      <c r="C2569" s="1" t="s">
        <v>201</v>
      </c>
      <c r="D2569" s="1" t="s">
        <v>55</v>
      </c>
      <c r="E2569" t="s">
        <v>399</v>
      </c>
      <c r="F2569" t="s">
        <v>3814</v>
      </c>
      <c r="G2569" t="s">
        <v>39</v>
      </c>
      <c r="H2569" t="s">
        <v>203</v>
      </c>
      <c r="I2569" t="s">
        <v>3381</v>
      </c>
      <c r="J2569" s="1">
        <v>3</v>
      </c>
      <c r="K2569" t="s">
        <v>3814</v>
      </c>
      <c r="L2569" t="s">
        <v>3815</v>
      </c>
      <c r="M2569" t="s">
        <v>3816</v>
      </c>
      <c r="N2569" s="126">
        <v>0.01</v>
      </c>
      <c r="Q2569" t="s">
        <v>3710</v>
      </c>
      <c r="R2569" t="s">
        <v>19018</v>
      </c>
      <c r="S2569" s="120">
        <v>0.6</v>
      </c>
      <c r="U2569"/>
    </row>
    <row r="2570" spans="1:21">
      <c r="A2570">
        <v>2569</v>
      </c>
      <c r="B2570" s="1" t="s">
        <v>3721</v>
      </c>
      <c r="C2570" s="1" t="s">
        <v>201</v>
      </c>
      <c r="D2570" s="1" t="s">
        <v>55</v>
      </c>
      <c r="E2570" t="s">
        <v>399</v>
      </c>
      <c r="F2570" t="s">
        <v>3814</v>
      </c>
      <c r="G2570" t="s">
        <v>39</v>
      </c>
      <c r="H2570" t="s">
        <v>203</v>
      </c>
      <c r="I2570" t="s">
        <v>3381</v>
      </c>
      <c r="J2570" s="1">
        <v>3</v>
      </c>
      <c r="K2570" t="s">
        <v>3814</v>
      </c>
      <c r="L2570" t="s">
        <v>3815</v>
      </c>
      <c r="M2570" t="s">
        <v>3816</v>
      </c>
      <c r="N2570" s="126"/>
      <c r="Q2570" t="s">
        <v>3721</v>
      </c>
      <c r="R2570" t="s">
        <v>19018</v>
      </c>
      <c r="S2570" s="120">
        <v>0.6</v>
      </c>
      <c r="U2570"/>
    </row>
    <row r="2571" spans="1:21">
      <c r="A2571">
        <v>2570</v>
      </c>
      <c r="B2571" s="1" t="s">
        <v>3720</v>
      </c>
      <c r="C2571" s="1" t="s">
        <v>201</v>
      </c>
      <c r="D2571" s="1" t="s">
        <v>55</v>
      </c>
      <c r="E2571" t="s">
        <v>399</v>
      </c>
      <c r="F2571" t="s">
        <v>3814</v>
      </c>
      <c r="G2571" t="s">
        <v>39</v>
      </c>
      <c r="H2571" t="s">
        <v>203</v>
      </c>
      <c r="I2571" t="s">
        <v>3381</v>
      </c>
      <c r="J2571" s="1">
        <v>3</v>
      </c>
      <c r="K2571" t="s">
        <v>3814</v>
      </c>
      <c r="L2571" t="s">
        <v>3815</v>
      </c>
      <c r="M2571" t="s">
        <v>3816</v>
      </c>
      <c r="N2571" s="126"/>
      <c r="Q2571" t="s">
        <v>3720</v>
      </c>
      <c r="R2571" t="s">
        <v>19018</v>
      </c>
      <c r="S2571" s="120">
        <v>0.6</v>
      </c>
      <c r="U2571"/>
    </row>
    <row r="2572" spans="1:21">
      <c r="A2572">
        <v>2571</v>
      </c>
      <c r="B2572" s="1" t="s">
        <v>3817</v>
      </c>
      <c r="C2572" s="1" t="s">
        <v>201</v>
      </c>
      <c r="D2572" s="1" t="s">
        <v>55</v>
      </c>
      <c r="E2572" t="s">
        <v>399</v>
      </c>
      <c r="F2572" t="s">
        <v>3814</v>
      </c>
      <c r="G2572" t="s">
        <v>39</v>
      </c>
      <c r="H2572" t="s">
        <v>203</v>
      </c>
      <c r="I2572" t="s">
        <v>3381</v>
      </c>
      <c r="J2572" s="1">
        <v>3</v>
      </c>
      <c r="K2572" t="s">
        <v>3814</v>
      </c>
      <c r="L2572" t="s">
        <v>3815</v>
      </c>
      <c r="M2572" t="s">
        <v>3816</v>
      </c>
      <c r="N2572" s="126"/>
      <c r="Q2572" t="s">
        <v>3817</v>
      </c>
      <c r="R2572" t="s">
        <v>19018</v>
      </c>
      <c r="S2572" s="120">
        <v>0.6</v>
      </c>
      <c r="U2572"/>
    </row>
    <row r="2573" spans="1:21">
      <c r="A2573">
        <v>2572</v>
      </c>
      <c r="B2573" s="1" t="s">
        <v>3818</v>
      </c>
      <c r="C2573" s="1" t="s">
        <v>201</v>
      </c>
      <c r="D2573" s="1" t="s">
        <v>55</v>
      </c>
      <c r="E2573" t="s">
        <v>399</v>
      </c>
      <c r="F2573" t="s">
        <v>3814</v>
      </c>
      <c r="G2573" t="s">
        <v>39</v>
      </c>
      <c r="H2573" t="s">
        <v>203</v>
      </c>
      <c r="I2573" t="s">
        <v>3381</v>
      </c>
      <c r="J2573" s="1">
        <v>3</v>
      </c>
      <c r="K2573" t="s">
        <v>3814</v>
      </c>
      <c r="L2573" t="s">
        <v>3815</v>
      </c>
      <c r="M2573" t="s">
        <v>3816</v>
      </c>
      <c r="N2573" s="126"/>
      <c r="Q2573" t="s">
        <v>3818</v>
      </c>
      <c r="R2573" t="s">
        <v>19018</v>
      </c>
      <c r="S2573" s="120">
        <v>0.6</v>
      </c>
      <c r="U2573"/>
    </row>
    <row r="2574" spans="1:21">
      <c r="A2574">
        <v>2573</v>
      </c>
      <c r="B2574" s="1" t="s">
        <v>3819</v>
      </c>
      <c r="C2574" s="1" t="s">
        <v>201</v>
      </c>
      <c r="D2574" s="1" t="s">
        <v>55</v>
      </c>
      <c r="E2574" t="s">
        <v>399</v>
      </c>
      <c r="F2574" t="s">
        <v>3814</v>
      </c>
      <c r="G2574" t="s">
        <v>39</v>
      </c>
      <c r="H2574" t="s">
        <v>203</v>
      </c>
      <c r="I2574" t="s">
        <v>3381</v>
      </c>
      <c r="J2574" s="1">
        <v>3</v>
      </c>
      <c r="K2574" t="s">
        <v>3814</v>
      </c>
      <c r="L2574" t="s">
        <v>3815</v>
      </c>
      <c r="M2574" t="s">
        <v>3816</v>
      </c>
      <c r="N2574" s="126"/>
      <c r="Q2574" t="s">
        <v>3819</v>
      </c>
      <c r="R2574" t="s">
        <v>19018</v>
      </c>
      <c r="S2574" s="120">
        <v>0.6</v>
      </c>
      <c r="U2574"/>
    </row>
    <row r="2575" spans="1:21">
      <c r="A2575">
        <v>2574</v>
      </c>
      <c r="B2575" s="1" t="s">
        <v>3820</v>
      </c>
      <c r="C2575" s="1" t="s">
        <v>201</v>
      </c>
      <c r="D2575" s="1" t="s">
        <v>55</v>
      </c>
      <c r="E2575" t="s">
        <v>399</v>
      </c>
      <c r="F2575" t="s">
        <v>3814</v>
      </c>
      <c r="G2575" t="s">
        <v>39</v>
      </c>
      <c r="H2575" t="s">
        <v>203</v>
      </c>
      <c r="I2575" t="s">
        <v>3381</v>
      </c>
      <c r="J2575" s="1">
        <v>3</v>
      </c>
      <c r="K2575" t="s">
        <v>3814</v>
      </c>
      <c r="L2575" t="s">
        <v>3815</v>
      </c>
      <c r="M2575" t="s">
        <v>3816</v>
      </c>
      <c r="N2575" s="126"/>
      <c r="Q2575" t="s">
        <v>3820</v>
      </c>
      <c r="R2575" t="s">
        <v>19018</v>
      </c>
      <c r="S2575" s="120">
        <v>0.6</v>
      </c>
      <c r="U2575"/>
    </row>
    <row r="2576" spans="1:21">
      <c r="A2576">
        <v>2575</v>
      </c>
      <c r="B2576" s="1" t="s">
        <v>3821</v>
      </c>
      <c r="C2576" s="1" t="s">
        <v>201</v>
      </c>
      <c r="D2576" s="1" t="s">
        <v>55</v>
      </c>
      <c r="E2576" t="s">
        <v>399</v>
      </c>
      <c r="F2576" t="s">
        <v>3814</v>
      </c>
      <c r="G2576" t="s">
        <v>39</v>
      </c>
      <c r="H2576" t="s">
        <v>203</v>
      </c>
      <c r="I2576" t="s">
        <v>3381</v>
      </c>
      <c r="J2576" s="1">
        <v>3</v>
      </c>
      <c r="K2576" t="s">
        <v>3814</v>
      </c>
      <c r="L2576" t="s">
        <v>3815</v>
      </c>
      <c r="M2576" t="s">
        <v>3816</v>
      </c>
      <c r="N2576" s="126"/>
      <c r="Q2576" t="s">
        <v>3821</v>
      </c>
      <c r="R2576" t="s">
        <v>19018</v>
      </c>
      <c r="S2576" s="120">
        <v>0.6</v>
      </c>
      <c r="U2576"/>
    </row>
    <row r="2577" spans="1:21">
      <c r="A2577">
        <v>2576</v>
      </c>
      <c r="B2577" s="1" t="s">
        <v>3822</v>
      </c>
      <c r="C2577" s="1" t="s">
        <v>64</v>
      </c>
      <c r="D2577" s="1" t="s">
        <v>55</v>
      </c>
      <c r="E2577" t="s">
        <v>497</v>
      </c>
      <c r="F2577" t="s">
        <v>3823</v>
      </c>
      <c r="G2577" t="s">
        <v>57</v>
      </c>
      <c r="H2577" t="s">
        <v>67</v>
      </c>
      <c r="I2577" t="s">
        <v>58</v>
      </c>
      <c r="J2577" s="1">
        <v>4</v>
      </c>
      <c r="K2577" t="s">
        <v>3823</v>
      </c>
      <c r="L2577" t="s">
        <v>3824</v>
      </c>
      <c r="M2577" t="s">
        <v>3825</v>
      </c>
      <c r="N2577" s="126"/>
      <c r="Q2577" t="s">
        <v>3822</v>
      </c>
      <c r="R2577" t="s">
        <v>19019</v>
      </c>
      <c r="S2577" s="120">
        <v>0.6</v>
      </c>
      <c r="U2577"/>
    </row>
    <row r="2578" spans="1:21">
      <c r="A2578">
        <v>2577</v>
      </c>
      <c r="B2578" s="1" t="s">
        <v>3826</v>
      </c>
      <c r="C2578" s="1" t="s">
        <v>64</v>
      </c>
      <c r="D2578" s="1" t="s">
        <v>55</v>
      </c>
      <c r="E2578" t="s">
        <v>497</v>
      </c>
      <c r="F2578" t="s">
        <v>3823</v>
      </c>
      <c r="G2578" t="s">
        <v>57</v>
      </c>
      <c r="H2578" t="s">
        <v>67</v>
      </c>
      <c r="I2578" t="s">
        <v>58</v>
      </c>
      <c r="J2578" s="1">
        <v>4</v>
      </c>
      <c r="K2578" t="s">
        <v>3823</v>
      </c>
      <c r="L2578" t="s">
        <v>3824</v>
      </c>
      <c r="M2578" t="s">
        <v>3825</v>
      </c>
      <c r="N2578" s="126"/>
      <c r="Q2578" t="s">
        <v>3826</v>
      </c>
      <c r="R2578" t="s">
        <v>19019</v>
      </c>
      <c r="S2578" s="120">
        <v>0.6</v>
      </c>
      <c r="U2578"/>
    </row>
    <row r="2579" spans="1:21">
      <c r="A2579">
        <v>2578</v>
      </c>
      <c r="B2579" s="1" t="s">
        <v>3827</v>
      </c>
      <c r="C2579" s="1" t="s">
        <v>64</v>
      </c>
      <c r="D2579" s="1" t="s">
        <v>55</v>
      </c>
      <c r="E2579" t="s">
        <v>497</v>
      </c>
      <c r="F2579" t="s">
        <v>3823</v>
      </c>
      <c r="G2579" t="s">
        <v>57</v>
      </c>
      <c r="H2579" t="s">
        <v>67</v>
      </c>
      <c r="I2579" t="s">
        <v>58</v>
      </c>
      <c r="J2579" s="1">
        <v>4</v>
      </c>
      <c r="K2579" t="s">
        <v>3823</v>
      </c>
      <c r="L2579" t="s">
        <v>3824</v>
      </c>
      <c r="M2579" t="s">
        <v>3825</v>
      </c>
      <c r="N2579" s="126"/>
      <c r="Q2579" t="s">
        <v>3827</v>
      </c>
      <c r="R2579" t="s">
        <v>19019</v>
      </c>
      <c r="S2579" s="120">
        <v>0.6</v>
      </c>
      <c r="U2579"/>
    </row>
    <row r="2580" spans="1:21">
      <c r="A2580">
        <v>2579</v>
      </c>
      <c r="B2580" s="1" t="s">
        <v>3828</v>
      </c>
      <c r="C2580" s="1" t="s">
        <v>72</v>
      </c>
      <c r="D2580" s="1" t="s">
        <v>55</v>
      </c>
      <c r="E2580" t="s">
        <v>497</v>
      </c>
      <c r="F2580" t="s">
        <v>3829</v>
      </c>
      <c r="G2580" t="s">
        <v>57</v>
      </c>
      <c r="H2580" t="s">
        <v>74</v>
      </c>
      <c r="I2580" t="s">
        <v>58</v>
      </c>
      <c r="J2580" s="1">
        <v>4</v>
      </c>
      <c r="K2580" t="s">
        <v>3829</v>
      </c>
      <c r="L2580" t="s">
        <v>3830</v>
      </c>
      <c r="M2580" t="s">
        <v>3831</v>
      </c>
      <c r="N2580" s="126"/>
      <c r="Q2580" t="s">
        <v>3828</v>
      </c>
      <c r="R2580" t="s">
        <v>19020</v>
      </c>
      <c r="S2580" s="120">
        <v>0.6</v>
      </c>
      <c r="U2580"/>
    </row>
    <row r="2581" spans="1:21">
      <c r="A2581">
        <v>2580</v>
      </c>
      <c r="B2581" s="1" t="s">
        <v>3832</v>
      </c>
      <c r="C2581" s="1" t="s">
        <v>72</v>
      </c>
      <c r="D2581" s="1" t="s">
        <v>55</v>
      </c>
      <c r="E2581" t="s">
        <v>497</v>
      </c>
      <c r="F2581" t="s">
        <v>3829</v>
      </c>
      <c r="G2581" t="s">
        <v>57</v>
      </c>
      <c r="H2581" t="s">
        <v>74</v>
      </c>
      <c r="I2581" t="s">
        <v>58</v>
      </c>
      <c r="J2581" s="1">
        <v>4</v>
      </c>
      <c r="K2581" t="s">
        <v>3829</v>
      </c>
      <c r="L2581" t="s">
        <v>3830</v>
      </c>
      <c r="M2581" t="s">
        <v>3831</v>
      </c>
      <c r="N2581" s="126"/>
      <c r="Q2581" t="s">
        <v>3832</v>
      </c>
      <c r="R2581" t="s">
        <v>19020</v>
      </c>
      <c r="S2581" s="120">
        <v>0.6</v>
      </c>
      <c r="U2581"/>
    </row>
    <row r="2582" spans="1:21">
      <c r="A2582">
        <v>2581</v>
      </c>
      <c r="B2582" s="1" t="s">
        <v>3833</v>
      </c>
      <c r="C2582" s="1" t="s">
        <v>72</v>
      </c>
      <c r="D2582" s="1" t="s">
        <v>55</v>
      </c>
      <c r="E2582" t="s">
        <v>497</v>
      </c>
      <c r="F2582" t="s">
        <v>3829</v>
      </c>
      <c r="G2582" t="s">
        <v>57</v>
      </c>
      <c r="H2582" t="s">
        <v>74</v>
      </c>
      <c r="I2582" t="s">
        <v>58</v>
      </c>
      <c r="J2582" s="1">
        <v>4</v>
      </c>
      <c r="K2582" t="s">
        <v>3829</v>
      </c>
      <c r="L2582" t="s">
        <v>3830</v>
      </c>
      <c r="M2582" t="s">
        <v>3831</v>
      </c>
      <c r="N2582" s="126"/>
      <c r="Q2582" t="s">
        <v>3833</v>
      </c>
      <c r="R2582" t="s">
        <v>19020</v>
      </c>
      <c r="S2582" s="120">
        <v>0.6</v>
      </c>
      <c r="U2582"/>
    </row>
    <row r="2583" spans="1:21">
      <c r="A2583">
        <v>2582</v>
      </c>
      <c r="B2583" s="1" t="s">
        <v>3834</v>
      </c>
      <c r="C2583" s="1" t="s">
        <v>72</v>
      </c>
      <c r="D2583" s="1" t="s">
        <v>55</v>
      </c>
      <c r="E2583" t="s">
        <v>497</v>
      </c>
      <c r="F2583" t="s">
        <v>3829</v>
      </c>
      <c r="G2583" t="s">
        <v>57</v>
      </c>
      <c r="H2583" t="s">
        <v>74</v>
      </c>
      <c r="I2583" t="s">
        <v>58</v>
      </c>
      <c r="J2583" s="1">
        <v>4</v>
      </c>
      <c r="K2583" t="s">
        <v>3829</v>
      </c>
      <c r="L2583" t="s">
        <v>3830</v>
      </c>
      <c r="M2583" t="s">
        <v>3831</v>
      </c>
      <c r="N2583" s="126"/>
      <c r="Q2583" t="s">
        <v>3834</v>
      </c>
      <c r="R2583" t="s">
        <v>19020</v>
      </c>
      <c r="S2583" s="120">
        <v>0.6</v>
      </c>
      <c r="U2583"/>
    </row>
    <row r="2584" spans="1:21">
      <c r="A2584">
        <v>2583</v>
      </c>
      <c r="B2584" s="1" t="s">
        <v>3835</v>
      </c>
      <c r="C2584" s="1" t="s">
        <v>78</v>
      </c>
      <c r="D2584" s="1" t="s">
        <v>55</v>
      </c>
      <c r="E2584" t="s">
        <v>497</v>
      </c>
      <c r="F2584" t="s">
        <v>3836</v>
      </c>
      <c r="G2584" t="s">
        <v>57</v>
      </c>
      <c r="H2584" t="s">
        <v>80</v>
      </c>
      <c r="I2584" t="s">
        <v>58</v>
      </c>
      <c r="J2584" s="1">
        <v>4</v>
      </c>
      <c r="K2584" t="s">
        <v>3836</v>
      </c>
      <c r="L2584" t="s">
        <v>3837</v>
      </c>
      <c r="M2584" t="s">
        <v>3838</v>
      </c>
      <c r="N2584" s="126"/>
      <c r="Q2584" t="s">
        <v>3835</v>
      </c>
      <c r="R2584" t="s">
        <v>19021</v>
      </c>
      <c r="S2584" s="120">
        <v>0.6</v>
      </c>
      <c r="U2584"/>
    </row>
    <row r="2585" spans="1:21">
      <c r="A2585">
        <v>2584</v>
      </c>
      <c r="B2585" s="1" t="s">
        <v>3839</v>
      </c>
      <c r="C2585" s="1" t="s">
        <v>78</v>
      </c>
      <c r="D2585" s="1" t="s">
        <v>55</v>
      </c>
      <c r="E2585" t="s">
        <v>497</v>
      </c>
      <c r="F2585" t="s">
        <v>3836</v>
      </c>
      <c r="G2585" t="s">
        <v>57</v>
      </c>
      <c r="H2585" t="s">
        <v>80</v>
      </c>
      <c r="I2585" t="s">
        <v>58</v>
      </c>
      <c r="J2585" s="1">
        <v>4</v>
      </c>
      <c r="K2585" t="s">
        <v>3836</v>
      </c>
      <c r="L2585" t="s">
        <v>3837</v>
      </c>
      <c r="M2585" t="s">
        <v>3838</v>
      </c>
      <c r="N2585" s="126"/>
      <c r="Q2585" t="s">
        <v>3839</v>
      </c>
      <c r="R2585" t="s">
        <v>19021</v>
      </c>
      <c r="S2585" s="120">
        <v>0.6</v>
      </c>
      <c r="U2585"/>
    </row>
    <row r="2586" spans="1:21">
      <c r="A2586">
        <v>2585</v>
      </c>
      <c r="B2586" s="1" t="s">
        <v>3840</v>
      </c>
      <c r="C2586" s="1" t="s">
        <v>78</v>
      </c>
      <c r="D2586" s="1" t="s">
        <v>55</v>
      </c>
      <c r="E2586" t="s">
        <v>497</v>
      </c>
      <c r="F2586" t="s">
        <v>3836</v>
      </c>
      <c r="G2586" t="s">
        <v>57</v>
      </c>
      <c r="H2586" t="s">
        <v>80</v>
      </c>
      <c r="I2586" t="s">
        <v>58</v>
      </c>
      <c r="J2586" s="1">
        <v>4</v>
      </c>
      <c r="K2586" t="s">
        <v>3836</v>
      </c>
      <c r="L2586" t="s">
        <v>3837</v>
      </c>
      <c r="M2586" t="s">
        <v>3838</v>
      </c>
      <c r="N2586" s="126"/>
      <c r="Q2586" t="s">
        <v>3840</v>
      </c>
      <c r="R2586" t="s">
        <v>19021</v>
      </c>
      <c r="S2586" s="120">
        <v>0.6</v>
      </c>
      <c r="U2586"/>
    </row>
    <row r="2587" spans="1:21">
      <c r="A2587">
        <v>2586</v>
      </c>
      <c r="B2587" s="1" t="s">
        <v>3841</v>
      </c>
      <c r="C2587" s="1" t="s">
        <v>78</v>
      </c>
      <c r="D2587" s="1" t="s">
        <v>55</v>
      </c>
      <c r="E2587" t="s">
        <v>497</v>
      </c>
      <c r="F2587" t="s">
        <v>3836</v>
      </c>
      <c r="G2587" t="s">
        <v>57</v>
      </c>
      <c r="H2587" t="s">
        <v>80</v>
      </c>
      <c r="I2587" t="s">
        <v>58</v>
      </c>
      <c r="J2587" s="1">
        <v>4</v>
      </c>
      <c r="K2587" t="s">
        <v>3836</v>
      </c>
      <c r="L2587" t="s">
        <v>3837</v>
      </c>
      <c r="M2587" t="s">
        <v>3838</v>
      </c>
      <c r="N2587" s="126"/>
      <c r="Q2587" t="s">
        <v>3841</v>
      </c>
      <c r="R2587" t="s">
        <v>19021</v>
      </c>
      <c r="S2587" s="120">
        <v>0.6</v>
      </c>
      <c r="U2587"/>
    </row>
    <row r="2588" spans="1:21">
      <c r="A2588">
        <v>2587</v>
      </c>
      <c r="B2588" s="1" t="s">
        <v>3842</v>
      </c>
      <c r="C2588" s="1" t="s">
        <v>78</v>
      </c>
      <c r="D2588" s="1" t="s">
        <v>55</v>
      </c>
      <c r="E2588" t="s">
        <v>497</v>
      </c>
      <c r="F2588" t="s">
        <v>3836</v>
      </c>
      <c r="G2588" t="s">
        <v>57</v>
      </c>
      <c r="H2588" t="s">
        <v>80</v>
      </c>
      <c r="I2588" t="s">
        <v>58</v>
      </c>
      <c r="J2588" s="1">
        <v>4</v>
      </c>
      <c r="K2588" t="s">
        <v>3836</v>
      </c>
      <c r="L2588" t="s">
        <v>3837</v>
      </c>
      <c r="M2588" t="s">
        <v>3838</v>
      </c>
      <c r="N2588" s="126"/>
      <c r="Q2588" t="s">
        <v>3842</v>
      </c>
      <c r="R2588" t="s">
        <v>19021</v>
      </c>
      <c r="S2588" s="120">
        <v>0.6</v>
      </c>
      <c r="U2588"/>
    </row>
    <row r="2589" spans="1:21">
      <c r="A2589">
        <v>2588</v>
      </c>
      <c r="B2589" s="1" t="s">
        <v>3843</v>
      </c>
      <c r="C2589" s="1" t="s">
        <v>78</v>
      </c>
      <c r="D2589" s="1" t="s">
        <v>55</v>
      </c>
      <c r="E2589" t="s">
        <v>497</v>
      </c>
      <c r="F2589" t="s">
        <v>3836</v>
      </c>
      <c r="G2589" t="s">
        <v>57</v>
      </c>
      <c r="H2589" t="s">
        <v>80</v>
      </c>
      <c r="I2589" t="s">
        <v>58</v>
      </c>
      <c r="J2589" s="1">
        <v>4</v>
      </c>
      <c r="K2589" t="s">
        <v>3836</v>
      </c>
      <c r="L2589" t="s">
        <v>3837</v>
      </c>
      <c r="M2589" t="s">
        <v>3838</v>
      </c>
      <c r="N2589" s="126"/>
      <c r="Q2589" t="s">
        <v>3843</v>
      </c>
      <c r="R2589" t="s">
        <v>19021</v>
      </c>
      <c r="S2589" s="120">
        <v>0.6</v>
      </c>
      <c r="U2589"/>
    </row>
    <row r="2590" spans="1:21">
      <c r="A2590">
        <v>2589</v>
      </c>
      <c r="B2590" s="1" t="s">
        <v>3844</v>
      </c>
      <c r="C2590" s="1" t="s">
        <v>78</v>
      </c>
      <c r="D2590" s="1" t="s">
        <v>55</v>
      </c>
      <c r="E2590" t="s">
        <v>497</v>
      </c>
      <c r="F2590" t="s">
        <v>3836</v>
      </c>
      <c r="G2590" t="s">
        <v>57</v>
      </c>
      <c r="H2590" t="s">
        <v>80</v>
      </c>
      <c r="I2590" t="s">
        <v>58</v>
      </c>
      <c r="J2590" s="1">
        <v>4</v>
      </c>
      <c r="K2590" t="s">
        <v>3836</v>
      </c>
      <c r="L2590" t="s">
        <v>3837</v>
      </c>
      <c r="M2590" t="s">
        <v>3838</v>
      </c>
      <c r="N2590" s="126"/>
      <c r="Q2590" t="s">
        <v>3844</v>
      </c>
      <c r="R2590" t="s">
        <v>19021</v>
      </c>
      <c r="S2590" s="120">
        <v>0.6</v>
      </c>
      <c r="U2590"/>
    </row>
    <row r="2591" spans="1:21">
      <c r="A2591">
        <v>2590</v>
      </c>
      <c r="B2591" s="1" t="s">
        <v>3845</v>
      </c>
      <c r="C2591" s="1" t="s">
        <v>78</v>
      </c>
      <c r="D2591" s="1" t="s">
        <v>55</v>
      </c>
      <c r="E2591" t="s">
        <v>497</v>
      </c>
      <c r="F2591" t="s">
        <v>3836</v>
      </c>
      <c r="G2591" t="s">
        <v>57</v>
      </c>
      <c r="H2591" t="s">
        <v>80</v>
      </c>
      <c r="I2591" t="s">
        <v>58</v>
      </c>
      <c r="J2591" s="1">
        <v>4</v>
      </c>
      <c r="K2591" t="s">
        <v>3836</v>
      </c>
      <c r="L2591" t="s">
        <v>3837</v>
      </c>
      <c r="M2591" t="s">
        <v>3838</v>
      </c>
      <c r="N2591" s="126">
        <v>0.01</v>
      </c>
      <c r="Q2591" t="s">
        <v>3845</v>
      </c>
      <c r="R2591" t="s">
        <v>19021</v>
      </c>
      <c r="S2591" s="120">
        <v>0.6</v>
      </c>
      <c r="U2591"/>
    </row>
    <row r="2592" spans="1:21">
      <c r="A2592">
        <v>2591</v>
      </c>
      <c r="B2592" s="1" t="s">
        <v>3846</v>
      </c>
      <c r="C2592" s="1" t="s">
        <v>78</v>
      </c>
      <c r="D2592" s="1" t="s">
        <v>55</v>
      </c>
      <c r="E2592" t="s">
        <v>497</v>
      </c>
      <c r="F2592" t="s">
        <v>3836</v>
      </c>
      <c r="G2592" t="s">
        <v>57</v>
      </c>
      <c r="H2592" t="s">
        <v>80</v>
      </c>
      <c r="I2592" t="s">
        <v>58</v>
      </c>
      <c r="J2592" s="1">
        <v>4</v>
      </c>
      <c r="K2592" t="s">
        <v>3836</v>
      </c>
      <c r="L2592" t="s">
        <v>3837</v>
      </c>
      <c r="M2592" t="s">
        <v>3838</v>
      </c>
      <c r="N2592" s="126"/>
      <c r="Q2592" t="s">
        <v>3846</v>
      </c>
      <c r="R2592" t="s">
        <v>19021</v>
      </c>
      <c r="S2592" s="120">
        <v>0.6</v>
      </c>
      <c r="U2592"/>
    </row>
    <row r="2593" spans="1:21">
      <c r="A2593">
        <v>2592</v>
      </c>
      <c r="B2593" s="1" t="s">
        <v>3847</v>
      </c>
      <c r="C2593" s="1" t="s">
        <v>78</v>
      </c>
      <c r="D2593" s="1" t="s">
        <v>55</v>
      </c>
      <c r="E2593" t="s">
        <v>497</v>
      </c>
      <c r="F2593" t="s">
        <v>3836</v>
      </c>
      <c r="G2593" t="s">
        <v>57</v>
      </c>
      <c r="H2593" t="s">
        <v>80</v>
      </c>
      <c r="I2593" t="s">
        <v>58</v>
      </c>
      <c r="J2593" s="1">
        <v>4</v>
      </c>
      <c r="K2593" t="s">
        <v>3836</v>
      </c>
      <c r="L2593" t="s">
        <v>3837</v>
      </c>
      <c r="M2593" t="s">
        <v>3838</v>
      </c>
      <c r="N2593" s="126"/>
      <c r="Q2593" t="s">
        <v>3847</v>
      </c>
      <c r="R2593" t="s">
        <v>19021</v>
      </c>
      <c r="S2593" s="120">
        <v>0.6</v>
      </c>
      <c r="U2593"/>
    </row>
    <row r="2594" spans="1:21">
      <c r="A2594">
        <v>2593</v>
      </c>
      <c r="B2594" s="1" t="s">
        <v>3848</v>
      </c>
      <c r="C2594" s="1" t="s">
        <v>78</v>
      </c>
      <c r="D2594" s="1" t="s">
        <v>55</v>
      </c>
      <c r="E2594" t="s">
        <v>497</v>
      </c>
      <c r="F2594" t="s">
        <v>3836</v>
      </c>
      <c r="G2594" t="s">
        <v>57</v>
      </c>
      <c r="H2594" t="s">
        <v>80</v>
      </c>
      <c r="I2594" t="s">
        <v>58</v>
      </c>
      <c r="J2594" s="1">
        <v>4</v>
      </c>
      <c r="K2594" t="s">
        <v>3836</v>
      </c>
      <c r="L2594" t="s">
        <v>3837</v>
      </c>
      <c r="M2594" t="s">
        <v>3838</v>
      </c>
      <c r="N2594" s="126"/>
      <c r="Q2594" t="s">
        <v>3848</v>
      </c>
      <c r="R2594" t="s">
        <v>19021</v>
      </c>
      <c r="S2594" s="120">
        <v>0.6</v>
      </c>
      <c r="U2594"/>
    </row>
    <row r="2595" spans="1:21">
      <c r="A2595">
        <v>2594</v>
      </c>
      <c r="B2595" s="1" t="s">
        <v>3849</v>
      </c>
      <c r="C2595" s="1" t="s">
        <v>78</v>
      </c>
      <c r="D2595" s="1" t="s">
        <v>55</v>
      </c>
      <c r="E2595" t="s">
        <v>497</v>
      </c>
      <c r="F2595" t="s">
        <v>3836</v>
      </c>
      <c r="G2595" t="s">
        <v>57</v>
      </c>
      <c r="H2595" t="s">
        <v>80</v>
      </c>
      <c r="I2595" t="s">
        <v>58</v>
      </c>
      <c r="J2595" s="1">
        <v>4</v>
      </c>
      <c r="K2595" t="s">
        <v>3836</v>
      </c>
      <c r="L2595" t="s">
        <v>3837</v>
      </c>
      <c r="M2595" t="s">
        <v>3838</v>
      </c>
      <c r="N2595" s="126"/>
      <c r="Q2595" t="s">
        <v>3849</v>
      </c>
      <c r="R2595" t="s">
        <v>19021</v>
      </c>
      <c r="S2595" s="120">
        <v>0.6</v>
      </c>
      <c r="U2595"/>
    </row>
    <row r="2596" spans="1:21">
      <c r="A2596">
        <v>2595</v>
      </c>
      <c r="B2596" s="1" t="s">
        <v>3850</v>
      </c>
      <c r="C2596" s="1" t="s">
        <v>78</v>
      </c>
      <c r="D2596" s="1" t="s">
        <v>55</v>
      </c>
      <c r="E2596" t="s">
        <v>497</v>
      </c>
      <c r="F2596" t="s">
        <v>3836</v>
      </c>
      <c r="G2596" t="s">
        <v>57</v>
      </c>
      <c r="H2596" t="s">
        <v>80</v>
      </c>
      <c r="I2596" t="s">
        <v>58</v>
      </c>
      <c r="J2596" s="1">
        <v>4</v>
      </c>
      <c r="K2596" t="s">
        <v>3836</v>
      </c>
      <c r="L2596" t="s">
        <v>3837</v>
      </c>
      <c r="M2596" t="s">
        <v>3838</v>
      </c>
      <c r="N2596" s="126"/>
      <c r="Q2596" t="s">
        <v>3850</v>
      </c>
      <c r="R2596" t="s">
        <v>19021</v>
      </c>
      <c r="S2596" s="120">
        <v>0.6</v>
      </c>
      <c r="U2596"/>
    </row>
    <row r="2597" spans="1:21">
      <c r="A2597">
        <v>2596</v>
      </c>
      <c r="B2597" s="1" t="s">
        <v>3851</v>
      </c>
      <c r="C2597" s="1" t="s">
        <v>78</v>
      </c>
      <c r="D2597" s="1" t="s">
        <v>55</v>
      </c>
      <c r="E2597" t="s">
        <v>497</v>
      </c>
      <c r="F2597" t="s">
        <v>3836</v>
      </c>
      <c r="G2597" t="s">
        <v>57</v>
      </c>
      <c r="H2597" t="s">
        <v>80</v>
      </c>
      <c r="I2597" t="s">
        <v>58</v>
      </c>
      <c r="J2597" s="1">
        <v>4</v>
      </c>
      <c r="K2597" t="s">
        <v>3836</v>
      </c>
      <c r="L2597" t="s">
        <v>3837</v>
      </c>
      <c r="M2597" t="s">
        <v>3838</v>
      </c>
      <c r="N2597" s="126"/>
      <c r="Q2597" t="s">
        <v>3851</v>
      </c>
      <c r="R2597" t="s">
        <v>19021</v>
      </c>
      <c r="S2597" s="120">
        <v>0.6</v>
      </c>
      <c r="U2597"/>
    </row>
    <row r="2598" spans="1:21">
      <c r="A2598">
        <v>2597</v>
      </c>
      <c r="B2598" s="1" t="s">
        <v>3852</v>
      </c>
      <c r="C2598" s="1" t="s">
        <v>78</v>
      </c>
      <c r="D2598" s="1" t="s">
        <v>55</v>
      </c>
      <c r="E2598" t="s">
        <v>497</v>
      </c>
      <c r="F2598" t="s">
        <v>3836</v>
      </c>
      <c r="G2598" t="s">
        <v>57</v>
      </c>
      <c r="H2598" t="s">
        <v>80</v>
      </c>
      <c r="I2598" t="s">
        <v>58</v>
      </c>
      <c r="J2598" s="1">
        <v>4</v>
      </c>
      <c r="K2598" t="s">
        <v>3836</v>
      </c>
      <c r="L2598" t="s">
        <v>3837</v>
      </c>
      <c r="M2598" t="s">
        <v>3838</v>
      </c>
      <c r="N2598" s="126"/>
      <c r="Q2598" t="s">
        <v>3852</v>
      </c>
      <c r="R2598" t="s">
        <v>19021</v>
      </c>
      <c r="S2598" s="120">
        <v>0.6</v>
      </c>
      <c r="U2598"/>
    </row>
    <row r="2599" spans="1:21">
      <c r="A2599">
        <v>2598</v>
      </c>
      <c r="B2599" s="1" t="s">
        <v>3853</v>
      </c>
      <c r="C2599" s="1" t="s">
        <v>78</v>
      </c>
      <c r="D2599" s="1" t="s">
        <v>55</v>
      </c>
      <c r="E2599" t="s">
        <v>497</v>
      </c>
      <c r="F2599" t="s">
        <v>3836</v>
      </c>
      <c r="G2599" t="s">
        <v>57</v>
      </c>
      <c r="H2599" t="s">
        <v>80</v>
      </c>
      <c r="I2599" t="s">
        <v>58</v>
      </c>
      <c r="J2599" s="1">
        <v>4</v>
      </c>
      <c r="K2599" t="s">
        <v>3836</v>
      </c>
      <c r="L2599" t="s">
        <v>3837</v>
      </c>
      <c r="M2599" t="s">
        <v>3838</v>
      </c>
      <c r="N2599" s="126"/>
      <c r="Q2599" t="s">
        <v>3853</v>
      </c>
      <c r="R2599" t="s">
        <v>19021</v>
      </c>
      <c r="S2599" s="120">
        <v>0.6</v>
      </c>
      <c r="U2599"/>
    </row>
    <row r="2600" spans="1:21">
      <c r="A2600">
        <v>2599</v>
      </c>
      <c r="B2600" s="1" t="s">
        <v>3854</v>
      </c>
      <c r="C2600" s="1" t="s">
        <v>78</v>
      </c>
      <c r="D2600" s="1" t="s">
        <v>55</v>
      </c>
      <c r="E2600" t="s">
        <v>497</v>
      </c>
      <c r="F2600" t="s">
        <v>3836</v>
      </c>
      <c r="G2600" t="s">
        <v>57</v>
      </c>
      <c r="H2600" t="s">
        <v>80</v>
      </c>
      <c r="I2600" t="s">
        <v>58</v>
      </c>
      <c r="J2600" s="1">
        <v>4</v>
      </c>
      <c r="K2600" t="s">
        <v>3836</v>
      </c>
      <c r="L2600" t="s">
        <v>3837</v>
      </c>
      <c r="M2600" t="s">
        <v>3838</v>
      </c>
      <c r="N2600" s="126"/>
      <c r="Q2600" t="s">
        <v>3854</v>
      </c>
      <c r="R2600" t="s">
        <v>19021</v>
      </c>
      <c r="S2600" s="120">
        <v>0.6</v>
      </c>
      <c r="U2600"/>
    </row>
    <row r="2601" spans="1:21">
      <c r="A2601">
        <v>2600</v>
      </c>
      <c r="B2601" s="1" t="s">
        <v>3855</v>
      </c>
      <c r="C2601" s="1" t="s">
        <v>78</v>
      </c>
      <c r="D2601" s="1" t="s">
        <v>55</v>
      </c>
      <c r="E2601" t="s">
        <v>497</v>
      </c>
      <c r="F2601" t="s">
        <v>3836</v>
      </c>
      <c r="G2601" t="s">
        <v>57</v>
      </c>
      <c r="H2601" t="s">
        <v>80</v>
      </c>
      <c r="I2601" t="s">
        <v>58</v>
      </c>
      <c r="J2601" s="1">
        <v>4</v>
      </c>
      <c r="K2601" t="s">
        <v>3836</v>
      </c>
      <c r="L2601" t="s">
        <v>3837</v>
      </c>
      <c r="M2601" t="s">
        <v>3838</v>
      </c>
      <c r="N2601" s="126"/>
      <c r="Q2601" t="s">
        <v>3855</v>
      </c>
      <c r="R2601" t="s">
        <v>19021</v>
      </c>
      <c r="S2601" s="120">
        <v>0.6</v>
      </c>
      <c r="U2601"/>
    </row>
    <row r="2602" spans="1:21">
      <c r="A2602">
        <v>2601</v>
      </c>
      <c r="B2602" s="1" t="s">
        <v>3856</v>
      </c>
      <c r="C2602" s="1" t="s">
        <v>78</v>
      </c>
      <c r="D2602" s="1" t="s">
        <v>55</v>
      </c>
      <c r="E2602" t="s">
        <v>497</v>
      </c>
      <c r="F2602" t="s">
        <v>3836</v>
      </c>
      <c r="G2602" t="s">
        <v>57</v>
      </c>
      <c r="H2602" t="s">
        <v>80</v>
      </c>
      <c r="I2602" t="s">
        <v>58</v>
      </c>
      <c r="J2602" s="1">
        <v>4</v>
      </c>
      <c r="K2602" t="s">
        <v>3836</v>
      </c>
      <c r="L2602" t="s">
        <v>3837</v>
      </c>
      <c r="M2602" t="s">
        <v>3838</v>
      </c>
      <c r="N2602" s="126"/>
      <c r="Q2602" t="s">
        <v>3856</v>
      </c>
      <c r="R2602" t="s">
        <v>19021</v>
      </c>
      <c r="S2602" s="120">
        <v>0.6</v>
      </c>
      <c r="U2602"/>
    </row>
    <row r="2603" spans="1:21">
      <c r="A2603">
        <v>2602</v>
      </c>
      <c r="B2603" s="1" t="s">
        <v>3857</v>
      </c>
      <c r="C2603" s="1" t="s">
        <v>87</v>
      </c>
      <c r="D2603" s="1" t="s">
        <v>55</v>
      </c>
      <c r="E2603" t="s">
        <v>497</v>
      </c>
      <c r="F2603" t="s">
        <v>3858</v>
      </c>
      <c r="G2603" t="s">
        <v>57</v>
      </c>
      <c r="H2603" t="s">
        <v>89</v>
      </c>
      <c r="I2603" t="s">
        <v>58</v>
      </c>
      <c r="J2603" s="1">
        <v>4</v>
      </c>
      <c r="K2603" t="s">
        <v>3858</v>
      </c>
      <c r="L2603" t="s">
        <v>3859</v>
      </c>
      <c r="M2603" t="s">
        <v>3860</v>
      </c>
      <c r="N2603" s="126"/>
      <c r="Q2603" t="s">
        <v>3857</v>
      </c>
      <c r="R2603" t="s">
        <v>19022</v>
      </c>
      <c r="S2603" s="120">
        <v>0.6</v>
      </c>
      <c r="U2603"/>
    </row>
    <row r="2604" spans="1:21">
      <c r="A2604">
        <v>2603</v>
      </c>
      <c r="B2604" s="1" t="s">
        <v>3861</v>
      </c>
      <c r="C2604" s="1" t="s">
        <v>87</v>
      </c>
      <c r="D2604" s="1" t="s">
        <v>55</v>
      </c>
      <c r="E2604" t="s">
        <v>497</v>
      </c>
      <c r="F2604" t="s">
        <v>3858</v>
      </c>
      <c r="G2604" t="s">
        <v>57</v>
      </c>
      <c r="H2604" t="s">
        <v>89</v>
      </c>
      <c r="I2604" t="s">
        <v>58</v>
      </c>
      <c r="J2604" s="1">
        <v>4</v>
      </c>
      <c r="K2604" t="s">
        <v>3858</v>
      </c>
      <c r="L2604" t="s">
        <v>3859</v>
      </c>
      <c r="M2604" t="s">
        <v>3860</v>
      </c>
      <c r="N2604" s="126"/>
      <c r="Q2604" t="s">
        <v>3861</v>
      </c>
      <c r="R2604" t="s">
        <v>19022</v>
      </c>
      <c r="S2604" s="120">
        <v>0.6</v>
      </c>
      <c r="U2604"/>
    </row>
    <row r="2605" spans="1:21">
      <c r="A2605">
        <v>2604</v>
      </c>
      <c r="B2605" s="1" t="s">
        <v>3862</v>
      </c>
      <c r="C2605" s="1" t="s">
        <v>87</v>
      </c>
      <c r="D2605" s="1" t="s">
        <v>55</v>
      </c>
      <c r="E2605" t="s">
        <v>497</v>
      </c>
      <c r="F2605" t="s">
        <v>3858</v>
      </c>
      <c r="G2605" t="s">
        <v>57</v>
      </c>
      <c r="H2605" t="s">
        <v>89</v>
      </c>
      <c r="I2605" t="s">
        <v>58</v>
      </c>
      <c r="J2605" s="1">
        <v>4</v>
      </c>
      <c r="K2605" t="s">
        <v>3858</v>
      </c>
      <c r="L2605" t="s">
        <v>3859</v>
      </c>
      <c r="M2605" t="s">
        <v>3860</v>
      </c>
      <c r="N2605" s="126"/>
      <c r="Q2605" t="s">
        <v>3862</v>
      </c>
      <c r="R2605" t="s">
        <v>19022</v>
      </c>
      <c r="S2605" s="120">
        <v>0.6</v>
      </c>
      <c r="U2605"/>
    </row>
    <row r="2606" spans="1:21">
      <c r="A2606">
        <v>2605</v>
      </c>
      <c r="B2606" s="1" t="s">
        <v>3863</v>
      </c>
      <c r="C2606" s="1" t="s">
        <v>87</v>
      </c>
      <c r="D2606" s="1" t="s">
        <v>55</v>
      </c>
      <c r="E2606" t="s">
        <v>497</v>
      </c>
      <c r="F2606" t="s">
        <v>3858</v>
      </c>
      <c r="G2606" t="s">
        <v>57</v>
      </c>
      <c r="H2606" t="s">
        <v>89</v>
      </c>
      <c r="I2606" t="s">
        <v>58</v>
      </c>
      <c r="J2606" s="1">
        <v>4</v>
      </c>
      <c r="K2606" t="s">
        <v>3858</v>
      </c>
      <c r="L2606" t="s">
        <v>3859</v>
      </c>
      <c r="M2606" t="s">
        <v>3860</v>
      </c>
      <c r="N2606" s="126"/>
      <c r="Q2606" t="s">
        <v>3863</v>
      </c>
      <c r="R2606" t="s">
        <v>19022</v>
      </c>
      <c r="S2606" s="120">
        <v>0.6</v>
      </c>
      <c r="U2606"/>
    </row>
    <row r="2607" spans="1:21">
      <c r="A2607">
        <v>2606</v>
      </c>
      <c r="B2607" s="1" t="s">
        <v>3864</v>
      </c>
      <c r="C2607" s="1" t="s">
        <v>87</v>
      </c>
      <c r="D2607" s="1" t="s">
        <v>55</v>
      </c>
      <c r="E2607" t="s">
        <v>497</v>
      </c>
      <c r="F2607" t="s">
        <v>3858</v>
      </c>
      <c r="G2607" t="s">
        <v>57</v>
      </c>
      <c r="H2607" t="s">
        <v>89</v>
      </c>
      <c r="I2607" t="s">
        <v>58</v>
      </c>
      <c r="J2607" s="1">
        <v>4</v>
      </c>
      <c r="K2607" t="s">
        <v>3858</v>
      </c>
      <c r="L2607" t="s">
        <v>3859</v>
      </c>
      <c r="M2607" t="s">
        <v>3860</v>
      </c>
      <c r="N2607" s="126"/>
      <c r="Q2607" t="s">
        <v>3864</v>
      </c>
      <c r="R2607" t="s">
        <v>19022</v>
      </c>
      <c r="S2607" s="120">
        <v>0.6</v>
      </c>
      <c r="U2607"/>
    </row>
    <row r="2608" spans="1:21">
      <c r="A2608">
        <v>2607</v>
      </c>
      <c r="B2608" s="1" t="s">
        <v>3865</v>
      </c>
      <c r="C2608" s="1" t="s">
        <v>87</v>
      </c>
      <c r="D2608" s="1" t="s">
        <v>55</v>
      </c>
      <c r="E2608" t="s">
        <v>497</v>
      </c>
      <c r="F2608" t="s">
        <v>3858</v>
      </c>
      <c r="G2608" t="s">
        <v>57</v>
      </c>
      <c r="H2608" t="s">
        <v>89</v>
      </c>
      <c r="I2608" t="s">
        <v>58</v>
      </c>
      <c r="J2608" s="1">
        <v>4</v>
      </c>
      <c r="K2608" t="s">
        <v>3858</v>
      </c>
      <c r="L2608" t="s">
        <v>3859</v>
      </c>
      <c r="M2608" t="s">
        <v>3860</v>
      </c>
      <c r="N2608" s="126"/>
      <c r="Q2608" t="s">
        <v>3865</v>
      </c>
      <c r="R2608" t="s">
        <v>19022</v>
      </c>
      <c r="S2608" s="120">
        <v>0.6</v>
      </c>
      <c r="U2608"/>
    </row>
    <row r="2609" spans="1:21">
      <c r="A2609">
        <v>2608</v>
      </c>
      <c r="B2609" s="1" t="s">
        <v>3866</v>
      </c>
      <c r="C2609" s="1" t="s">
        <v>87</v>
      </c>
      <c r="D2609" s="1" t="s">
        <v>55</v>
      </c>
      <c r="E2609" t="s">
        <v>497</v>
      </c>
      <c r="F2609" t="s">
        <v>3858</v>
      </c>
      <c r="G2609" t="s">
        <v>57</v>
      </c>
      <c r="H2609" t="s">
        <v>89</v>
      </c>
      <c r="I2609" t="s">
        <v>58</v>
      </c>
      <c r="J2609" s="1">
        <v>4</v>
      </c>
      <c r="K2609" t="s">
        <v>3858</v>
      </c>
      <c r="L2609" t="s">
        <v>3859</v>
      </c>
      <c r="M2609" t="s">
        <v>3860</v>
      </c>
      <c r="N2609" s="126"/>
      <c r="Q2609" t="s">
        <v>3866</v>
      </c>
      <c r="R2609" t="s">
        <v>19022</v>
      </c>
      <c r="S2609" s="120">
        <v>0.6</v>
      </c>
      <c r="U2609"/>
    </row>
    <row r="2610" spans="1:21">
      <c r="A2610">
        <v>2609</v>
      </c>
      <c r="B2610" s="1" t="s">
        <v>3867</v>
      </c>
      <c r="C2610" s="1" t="s">
        <v>87</v>
      </c>
      <c r="D2610" s="1" t="s">
        <v>55</v>
      </c>
      <c r="E2610" t="s">
        <v>497</v>
      </c>
      <c r="F2610" t="s">
        <v>3858</v>
      </c>
      <c r="G2610" t="s">
        <v>57</v>
      </c>
      <c r="H2610" t="s">
        <v>89</v>
      </c>
      <c r="I2610" t="s">
        <v>58</v>
      </c>
      <c r="J2610" s="1">
        <v>4</v>
      </c>
      <c r="K2610" t="s">
        <v>3858</v>
      </c>
      <c r="L2610" t="s">
        <v>3859</v>
      </c>
      <c r="M2610" t="s">
        <v>3860</v>
      </c>
      <c r="N2610" s="126"/>
      <c r="Q2610" t="s">
        <v>3867</v>
      </c>
      <c r="R2610" t="s">
        <v>19022</v>
      </c>
      <c r="S2610" s="120">
        <v>0.6</v>
      </c>
      <c r="U2610"/>
    </row>
    <row r="2611" spans="1:21">
      <c r="A2611">
        <v>2610</v>
      </c>
      <c r="B2611" s="1" t="s">
        <v>3868</v>
      </c>
      <c r="C2611" s="1" t="s">
        <v>87</v>
      </c>
      <c r="D2611" s="1" t="s">
        <v>55</v>
      </c>
      <c r="E2611" t="s">
        <v>497</v>
      </c>
      <c r="F2611" t="s">
        <v>3858</v>
      </c>
      <c r="G2611" t="s">
        <v>57</v>
      </c>
      <c r="H2611" t="s">
        <v>89</v>
      </c>
      <c r="I2611" t="s">
        <v>58</v>
      </c>
      <c r="J2611" s="1">
        <v>4</v>
      </c>
      <c r="K2611" t="s">
        <v>3858</v>
      </c>
      <c r="L2611" t="s">
        <v>3859</v>
      </c>
      <c r="M2611" t="s">
        <v>3860</v>
      </c>
      <c r="N2611" s="126"/>
      <c r="Q2611" t="s">
        <v>3868</v>
      </c>
      <c r="R2611" t="s">
        <v>19022</v>
      </c>
      <c r="S2611" s="120">
        <v>0.6</v>
      </c>
      <c r="U2611"/>
    </row>
    <row r="2612" spans="1:21">
      <c r="A2612">
        <v>2611</v>
      </c>
      <c r="B2612" s="1" t="s">
        <v>3869</v>
      </c>
      <c r="C2612" s="1" t="s">
        <v>87</v>
      </c>
      <c r="D2612" s="1" t="s">
        <v>55</v>
      </c>
      <c r="E2612" t="s">
        <v>497</v>
      </c>
      <c r="F2612" t="s">
        <v>3858</v>
      </c>
      <c r="G2612" t="s">
        <v>57</v>
      </c>
      <c r="H2612" t="s">
        <v>89</v>
      </c>
      <c r="I2612" t="s">
        <v>58</v>
      </c>
      <c r="J2612" s="1">
        <v>4</v>
      </c>
      <c r="K2612" t="s">
        <v>3858</v>
      </c>
      <c r="L2612" t="s">
        <v>3859</v>
      </c>
      <c r="M2612" t="s">
        <v>3860</v>
      </c>
      <c r="N2612" s="126"/>
      <c r="Q2612" t="s">
        <v>3869</v>
      </c>
      <c r="R2612" t="s">
        <v>19022</v>
      </c>
      <c r="S2612" s="120">
        <v>0.6</v>
      </c>
      <c r="U2612"/>
    </row>
    <row r="2613" spans="1:21">
      <c r="A2613">
        <v>2612</v>
      </c>
      <c r="B2613" s="1" t="s">
        <v>3870</v>
      </c>
      <c r="C2613" s="1" t="s">
        <v>87</v>
      </c>
      <c r="D2613" s="1" t="s">
        <v>55</v>
      </c>
      <c r="E2613" t="s">
        <v>497</v>
      </c>
      <c r="F2613" t="s">
        <v>3858</v>
      </c>
      <c r="G2613" t="s">
        <v>57</v>
      </c>
      <c r="H2613" t="s">
        <v>89</v>
      </c>
      <c r="I2613" t="s">
        <v>58</v>
      </c>
      <c r="J2613" s="1">
        <v>4</v>
      </c>
      <c r="K2613" t="s">
        <v>3858</v>
      </c>
      <c r="L2613" t="s">
        <v>3859</v>
      </c>
      <c r="M2613" t="s">
        <v>3860</v>
      </c>
      <c r="N2613" s="126"/>
      <c r="Q2613" t="s">
        <v>3870</v>
      </c>
      <c r="R2613" t="s">
        <v>19022</v>
      </c>
      <c r="S2613" s="120">
        <v>0.6</v>
      </c>
      <c r="U2613"/>
    </row>
    <row r="2614" spans="1:21">
      <c r="A2614">
        <v>2613</v>
      </c>
      <c r="B2614" s="1" t="s">
        <v>3871</v>
      </c>
      <c r="C2614" s="1" t="s">
        <v>87</v>
      </c>
      <c r="D2614" s="1" t="s">
        <v>55</v>
      </c>
      <c r="E2614" t="s">
        <v>497</v>
      </c>
      <c r="F2614" t="s">
        <v>3858</v>
      </c>
      <c r="G2614" t="s">
        <v>57</v>
      </c>
      <c r="H2614" t="s">
        <v>89</v>
      </c>
      <c r="I2614" t="s">
        <v>58</v>
      </c>
      <c r="J2614" s="1">
        <v>4</v>
      </c>
      <c r="K2614" t="s">
        <v>3858</v>
      </c>
      <c r="L2614" t="s">
        <v>3859</v>
      </c>
      <c r="M2614" t="s">
        <v>3860</v>
      </c>
      <c r="N2614" s="126"/>
      <c r="Q2614" t="s">
        <v>3871</v>
      </c>
      <c r="R2614" t="s">
        <v>19022</v>
      </c>
      <c r="S2614" s="120">
        <v>0.6</v>
      </c>
      <c r="U2614"/>
    </row>
    <row r="2615" spans="1:21">
      <c r="A2615">
        <v>2614</v>
      </c>
      <c r="B2615" s="1" t="s">
        <v>3872</v>
      </c>
      <c r="C2615" s="1" t="s">
        <v>105</v>
      </c>
      <c r="D2615" s="1" t="s">
        <v>55</v>
      </c>
      <c r="E2615" t="s">
        <v>497</v>
      </c>
      <c r="F2615" t="s">
        <v>3873</v>
      </c>
      <c r="G2615" t="s">
        <v>57</v>
      </c>
      <c r="H2615" t="s">
        <v>107</v>
      </c>
      <c r="I2615" t="s">
        <v>58</v>
      </c>
      <c r="J2615" s="1">
        <v>4</v>
      </c>
      <c r="K2615" t="s">
        <v>3873</v>
      </c>
      <c r="L2615" t="s">
        <v>3874</v>
      </c>
      <c r="M2615" t="s">
        <v>3875</v>
      </c>
      <c r="N2615" s="126"/>
      <c r="Q2615" t="s">
        <v>3872</v>
      </c>
      <c r="R2615" t="s">
        <v>19023</v>
      </c>
      <c r="S2615" s="120">
        <v>0.6</v>
      </c>
      <c r="U2615"/>
    </row>
    <row r="2616" spans="1:21">
      <c r="A2616">
        <v>2615</v>
      </c>
      <c r="B2616" s="1" t="s">
        <v>3876</v>
      </c>
      <c r="C2616" s="1" t="s">
        <v>105</v>
      </c>
      <c r="D2616" s="1" t="s">
        <v>55</v>
      </c>
      <c r="E2616" t="s">
        <v>497</v>
      </c>
      <c r="F2616" t="s">
        <v>3873</v>
      </c>
      <c r="G2616" t="s">
        <v>57</v>
      </c>
      <c r="H2616" t="s">
        <v>107</v>
      </c>
      <c r="I2616" t="s">
        <v>58</v>
      </c>
      <c r="J2616" s="1">
        <v>4</v>
      </c>
      <c r="K2616" t="s">
        <v>3873</v>
      </c>
      <c r="L2616" t="s">
        <v>3874</v>
      </c>
      <c r="M2616" t="s">
        <v>3875</v>
      </c>
      <c r="N2616" s="126"/>
      <c r="Q2616" t="s">
        <v>3876</v>
      </c>
      <c r="R2616" t="s">
        <v>19023</v>
      </c>
      <c r="S2616" s="120">
        <v>0.6</v>
      </c>
      <c r="U2616"/>
    </row>
    <row r="2617" spans="1:21">
      <c r="A2617">
        <v>2616</v>
      </c>
      <c r="B2617" s="1" t="s">
        <v>3877</v>
      </c>
      <c r="C2617" s="1" t="s">
        <v>105</v>
      </c>
      <c r="D2617" s="1" t="s">
        <v>55</v>
      </c>
      <c r="E2617" t="s">
        <v>497</v>
      </c>
      <c r="F2617" t="s">
        <v>3873</v>
      </c>
      <c r="G2617" t="s">
        <v>57</v>
      </c>
      <c r="H2617" t="s">
        <v>107</v>
      </c>
      <c r="I2617" t="s">
        <v>58</v>
      </c>
      <c r="J2617" s="1">
        <v>4</v>
      </c>
      <c r="K2617" t="s">
        <v>3873</v>
      </c>
      <c r="L2617" t="s">
        <v>3874</v>
      </c>
      <c r="M2617" t="s">
        <v>3875</v>
      </c>
      <c r="N2617" s="126"/>
      <c r="Q2617" t="s">
        <v>3877</v>
      </c>
      <c r="R2617" t="s">
        <v>19023</v>
      </c>
      <c r="S2617" s="120">
        <v>0.6</v>
      </c>
      <c r="U2617"/>
    </row>
    <row r="2618" spans="1:21">
      <c r="A2618">
        <v>2617</v>
      </c>
      <c r="B2618" s="1" t="s">
        <v>3878</v>
      </c>
      <c r="C2618" s="1" t="s">
        <v>105</v>
      </c>
      <c r="D2618" s="1" t="s">
        <v>55</v>
      </c>
      <c r="E2618" t="s">
        <v>497</v>
      </c>
      <c r="F2618" t="s">
        <v>3873</v>
      </c>
      <c r="G2618" t="s">
        <v>57</v>
      </c>
      <c r="H2618" t="s">
        <v>107</v>
      </c>
      <c r="I2618" t="s">
        <v>58</v>
      </c>
      <c r="J2618" s="1">
        <v>4</v>
      </c>
      <c r="K2618" t="s">
        <v>3873</v>
      </c>
      <c r="L2618" t="s">
        <v>3874</v>
      </c>
      <c r="M2618" t="s">
        <v>3875</v>
      </c>
      <c r="N2618" s="126"/>
      <c r="Q2618" t="s">
        <v>3878</v>
      </c>
      <c r="R2618" t="s">
        <v>19023</v>
      </c>
      <c r="S2618" s="120">
        <v>0.6</v>
      </c>
      <c r="U2618"/>
    </row>
    <row r="2619" spans="1:21">
      <c r="A2619">
        <v>2618</v>
      </c>
      <c r="B2619" s="1" t="s">
        <v>3879</v>
      </c>
      <c r="C2619" s="1" t="s">
        <v>105</v>
      </c>
      <c r="D2619" s="1" t="s">
        <v>55</v>
      </c>
      <c r="E2619" t="s">
        <v>497</v>
      </c>
      <c r="F2619" t="s">
        <v>3873</v>
      </c>
      <c r="G2619" t="s">
        <v>57</v>
      </c>
      <c r="H2619" t="s">
        <v>107</v>
      </c>
      <c r="I2619" t="s">
        <v>58</v>
      </c>
      <c r="J2619" s="1">
        <v>4</v>
      </c>
      <c r="K2619" t="s">
        <v>3873</v>
      </c>
      <c r="L2619" t="s">
        <v>3874</v>
      </c>
      <c r="M2619" t="s">
        <v>3875</v>
      </c>
      <c r="N2619" s="126"/>
      <c r="Q2619" t="s">
        <v>3879</v>
      </c>
      <c r="R2619" t="s">
        <v>19023</v>
      </c>
      <c r="S2619" s="120">
        <v>0.6</v>
      </c>
      <c r="U2619"/>
    </row>
    <row r="2620" spans="1:21">
      <c r="A2620">
        <v>2619</v>
      </c>
      <c r="B2620" s="1" t="s">
        <v>3880</v>
      </c>
      <c r="C2620" s="1" t="s">
        <v>105</v>
      </c>
      <c r="D2620" s="1" t="s">
        <v>55</v>
      </c>
      <c r="E2620" t="s">
        <v>497</v>
      </c>
      <c r="F2620" t="s">
        <v>3873</v>
      </c>
      <c r="G2620" t="s">
        <v>57</v>
      </c>
      <c r="H2620" t="s">
        <v>107</v>
      </c>
      <c r="I2620" t="s">
        <v>58</v>
      </c>
      <c r="J2620" s="1">
        <v>4</v>
      </c>
      <c r="K2620" t="s">
        <v>3873</v>
      </c>
      <c r="L2620" t="s">
        <v>3874</v>
      </c>
      <c r="M2620" t="s">
        <v>3875</v>
      </c>
      <c r="N2620" s="126"/>
      <c r="Q2620" t="s">
        <v>3880</v>
      </c>
      <c r="R2620" t="s">
        <v>19023</v>
      </c>
      <c r="S2620" s="120">
        <v>0.6</v>
      </c>
      <c r="U2620"/>
    </row>
    <row r="2621" spans="1:21">
      <c r="A2621">
        <v>2620</v>
      </c>
      <c r="B2621" s="1" t="s">
        <v>3881</v>
      </c>
      <c r="C2621" s="1" t="s">
        <v>105</v>
      </c>
      <c r="D2621" s="1" t="s">
        <v>55</v>
      </c>
      <c r="E2621" t="s">
        <v>497</v>
      </c>
      <c r="F2621" t="s">
        <v>3873</v>
      </c>
      <c r="G2621" t="s">
        <v>57</v>
      </c>
      <c r="H2621" t="s">
        <v>107</v>
      </c>
      <c r="I2621" t="s">
        <v>58</v>
      </c>
      <c r="J2621" s="1">
        <v>4</v>
      </c>
      <c r="K2621" t="s">
        <v>3873</v>
      </c>
      <c r="L2621" t="s">
        <v>3874</v>
      </c>
      <c r="M2621" t="s">
        <v>3875</v>
      </c>
      <c r="N2621" s="126"/>
      <c r="Q2621" t="s">
        <v>3881</v>
      </c>
      <c r="R2621" t="s">
        <v>19023</v>
      </c>
      <c r="S2621" s="120">
        <v>0.6</v>
      </c>
      <c r="U2621"/>
    </row>
    <row r="2622" spans="1:21">
      <c r="A2622">
        <v>2621</v>
      </c>
      <c r="B2622" s="1" t="s">
        <v>3882</v>
      </c>
      <c r="C2622" s="1" t="s">
        <v>105</v>
      </c>
      <c r="D2622" s="1" t="s">
        <v>55</v>
      </c>
      <c r="E2622" t="s">
        <v>497</v>
      </c>
      <c r="F2622" t="s">
        <v>3873</v>
      </c>
      <c r="G2622" t="s">
        <v>57</v>
      </c>
      <c r="H2622" t="s">
        <v>107</v>
      </c>
      <c r="I2622" t="s">
        <v>58</v>
      </c>
      <c r="J2622" s="1">
        <v>4</v>
      </c>
      <c r="K2622" t="s">
        <v>3873</v>
      </c>
      <c r="L2622" t="s">
        <v>3874</v>
      </c>
      <c r="M2622" t="s">
        <v>3875</v>
      </c>
      <c r="N2622" s="126"/>
      <c r="Q2622" t="s">
        <v>3882</v>
      </c>
      <c r="R2622" t="s">
        <v>19023</v>
      </c>
      <c r="S2622" s="120">
        <v>0.6</v>
      </c>
      <c r="U2622"/>
    </row>
    <row r="2623" spans="1:21">
      <c r="A2623">
        <v>2622</v>
      </c>
      <c r="B2623" s="1" t="s">
        <v>3883</v>
      </c>
      <c r="C2623" s="1" t="s">
        <v>105</v>
      </c>
      <c r="D2623" s="1" t="s">
        <v>55</v>
      </c>
      <c r="E2623" t="s">
        <v>497</v>
      </c>
      <c r="F2623" t="s">
        <v>3873</v>
      </c>
      <c r="G2623" t="s">
        <v>57</v>
      </c>
      <c r="H2623" t="s">
        <v>107</v>
      </c>
      <c r="I2623" t="s">
        <v>58</v>
      </c>
      <c r="J2623" s="1">
        <v>4</v>
      </c>
      <c r="K2623" t="s">
        <v>3873</v>
      </c>
      <c r="L2623" t="s">
        <v>3874</v>
      </c>
      <c r="M2623" t="s">
        <v>3875</v>
      </c>
      <c r="N2623" s="126"/>
      <c r="Q2623" t="s">
        <v>3883</v>
      </c>
      <c r="R2623" t="s">
        <v>19023</v>
      </c>
      <c r="S2623" s="120">
        <v>0.6</v>
      </c>
      <c r="U2623"/>
    </row>
    <row r="2624" spans="1:21">
      <c r="A2624">
        <v>2623</v>
      </c>
      <c r="B2624" s="1" t="s">
        <v>3884</v>
      </c>
      <c r="C2624" s="1" t="s">
        <v>105</v>
      </c>
      <c r="D2624" s="1" t="s">
        <v>55</v>
      </c>
      <c r="E2624" t="s">
        <v>497</v>
      </c>
      <c r="F2624" t="s">
        <v>3873</v>
      </c>
      <c r="G2624" t="s">
        <v>57</v>
      </c>
      <c r="H2624" t="s">
        <v>107</v>
      </c>
      <c r="I2624" t="s">
        <v>58</v>
      </c>
      <c r="J2624" s="1">
        <v>4</v>
      </c>
      <c r="K2624" t="s">
        <v>3873</v>
      </c>
      <c r="L2624" t="s">
        <v>3874</v>
      </c>
      <c r="M2624" t="s">
        <v>3875</v>
      </c>
      <c r="N2624" s="126"/>
      <c r="Q2624" t="s">
        <v>3884</v>
      </c>
      <c r="R2624" t="s">
        <v>19023</v>
      </c>
      <c r="S2624" s="120">
        <v>0.6</v>
      </c>
      <c r="U2624"/>
    </row>
    <row r="2625" spans="1:21">
      <c r="A2625">
        <v>2624</v>
      </c>
      <c r="B2625" s="1" t="s">
        <v>3885</v>
      </c>
      <c r="C2625" s="1" t="s">
        <v>105</v>
      </c>
      <c r="D2625" s="1" t="s">
        <v>55</v>
      </c>
      <c r="E2625" t="s">
        <v>497</v>
      </c>
      <c r="F2625" t="s">
        <v>3873</v>
      </c>
      <c r="G2625" t="s">
        <v>57</v>
      </c>
      <c r="H2625" t="s">
        <v>107</v>
      </c>
      <c r="I2625" t="s">
        <v>58</v>
      </c>
      <c r="J2625" s="1">
        <v>4</v>
      </c>
      <c r="K2625" t="s">
        <v>3873</v>
      </c>
      <c r="L2625" t="s">
        <v>3874</v>
      </c>
      <c r="M2625" t="s">
        <v>3875</v>
      </c>
      <c r="N2625" s="126"/>
      <c r="Q2625" t="s">
        <v>3885</v>
      </c>
      <c r="R2625" t="s">
        <v>19023</v>
      </c>
      <c r="S2625" s="120">
        <v>0.6</v>
      </c>
      <c r="U2625"/>
    </row>
    <row r="2626" spans="1:21">
      <c r="A2626">
        <v>2625</v>
      </c>
      <c r="B2626" s="1" t="s">
        <v>3886</v>
      </c>
      <c r="C2626" s="1" t="s">
        <v>105</v>
      </c>
      <c r="D2626" s="1" t="s">
        <v>55</v>
      </c>
      <c r="E2626" t="s">
        <v>497</v>
      </c>
      <c r="F2626" t="s">
        <v>3873</v>
      </c>
      <c r="G2626" t="s">
        <v>57</v>
      </c>
      <c r="H2626" t="s">
        <v>107</v>
      </c>
      <c r="I2626" t="s">
        <v>58</v>
      </c>
      <c r="J2626" s="1">
        <v>4</v>
      </c>
      <c r="K2626" t="s">
        <v>3873</v>
      </c>
      <c r="L2626" t="s">
        <v>3874</v>
      </c>
      <c r="M2626" t="s">
        <v>3875</v>
      </c>
      <c r="N2626" s="126"/>
      <c r="Q2626" t="s">
        <v>3886</v>
      </c>
      <c r="R2626" t="s">
        <v>19023</v>
      </c>
      <c r="S2626" s="120">
        <v>0.6</v>
      </c>
      <c r="U2626"/>
    </row>
    <row r="2627" spans="1:21">
      <c r="A2627">
        <v>2626</v>
      </c>
      <c r="B2627" s="1" t="s">
        <v>3887</v>
      </c>
      <c r="C2627" s="1" t="s">
        <v>105</v>
      </c>
      <c r="D2627" s="1" t="s">
        <v>55</v>
      </c>
      <c r="E2627" t="s">
        <v>497</v>
      </c>
      <c r="F2627" t="s">
        <v>3873</v>
      </c>
      <c r="G2627" t="s">
        <v>57</v>
      </c>
      <c r="H2627" t="s">
        <v>107</v>
      </c>
      <c r="I2627" t="s">
        <v>58</v>
      </c>
      <c r="J2627" s="1">
        <v>4</v>
      </c>
      <c r="K2627" t="s">
        <v>3873</v>
      </c>
      <c r="L2627" t="s">
        <v>3874</v>
      </c>
      <c r="M2627" t="s">
        <v>3875</v>
      </c>
      <c r="N2627" s="126"/>
      <c r="Q2627" t="s">
        <v>3887</v>
      </c>
      <c r="R2627" t="s">
        <v>19023</v>
      </c>
      <c r="S2627" s="120">
        <v>0.6</v>
      </c>
      <c r="U2627"/>
    </row>
    <row r="2628" spans="1:21">
      <c r="A2628">
        <v>2627</v>
      </c>
      <c r="B2628" s="1" t="s">
        <v>3888</v>
      </c>
      <c r="C2628" s="1" t="s">
        <v>105</v>
      </c>
      <c r="D2628" s="1" t="s">
        <v>55</v>
      </c>
      <c r="E2628" t="s">
        <v>497</v>
      </c>
      <c r="F2628" t="s">
        <v>3873</v>
      </c>
      <c r="G2628" t="s">
        <v>57</v>
      </c>
      <c r="H2628" t="s">
        <v>107</v>
      </c>
      <c r="I2628" t="s">
        <v>58</v>
      </c>
      <c r="J2628" s="1">
        <v>4</v>
      </c>
      <c r="K2628" t="s">
        <v>3873</v>
      </c>
      <c r="L2628" t="s">
        <v>3874</v>
      </c>
      <c r="M2628" t="s">
        <v>3875</v>
      </c>
      <c r="N2628" s="126">
        <v>0.01</v>
      </c>
      <c r="Q2628" t="s">
        <v>3888</v>
      </c>
      <c r="R2628" t="s">
        <v>19023</v>
      </c>
      <c r="S2628" s="120">
        <v>0.6</v>
      </c>
      <c r="U2628"/>
    </row>
    <row r="2629" spans="1:21">
      <c r="A2629">
        <v>2628</v>
      </c>
      <c r="B2629" s="1" t="s">
        <v>3889</v>
      </c>
      <c r="C2629" s="1" t="s">
        <v>105</v>
      </c>
      <c r="D2629" s="1" t="s">
        <v>55</v>
      </c>
      <c r="E2629" t="s">
        <v>497</v>
      </c>
      <c r="F2629" t="s">
        <v>3873</v>
      </c>
      <c r="G2629" t="s">
        <v>57</v>
      </c>
      <c r="H2629" t="s">
        <v>107</v>
      </c>
      <c r="I2629" t="s">
        <v>58</v>
      </c>
      <c r="J2629" s="1">
        <v>4</v>
      </c>
      <c r="K2629" t="s">
        <v>3873</v>
      </c>
      <c r="L2629" t="s">
        <v>3874</v>
      </c>
      <c r="M2629" t="s">
        <v>3875</v>
      </c>
      <c r="N2629" s="126"/>
      <c r="Q2629" t="s">
        <v>3889</v>
      </c>
      <c r="R2629" t="s">
        <v>19023</v>
      </c>
      <c r="S2629" s="120">
        <v>0.6</v>
      </c>
      <c r="U2629"/>
    </row>
    <row r="2630" spans="1:21">
      <c r="A2630">
        <v>2629</v>
      </c>
      <c r="B2630" s="1" t="s">
        <v>3890</v>
      </c>
      <c r="C2630" s="1" t="s">
        <v>105</v>
      </c>
      <c r="D2630" s="1" t="s">
        <v>55</v>
      </c>
      <c r="E2630" t="s">
        <v>497</v>
      </c>
      <c r="F2630" t="s">
        <v>3873</v>
      </c>
      <c r="G2630" t="s">
        <v>57</v>
      </c>
      <c r="H2630" t="s">
        <v>107</v>
      </c>
      <c r="I2630" t="s">
        <v>58</v>
      </c>
      <c r="J2630" s="1">
        <v>4</v>
      </c>
      <c r="K2630" t="s">
        <v>3873</v>
      </c>
      <c r="L2630" t="s">
        <v>3874</v>
      </c>
      <c r="M2630" t="s">
        <v>3875</v>
      </c>
      <c r="N2630" s="126"/>
      <c r="Q2630" t="s">
        <v>3890</v>
      </c>
      <c r="R2630" t="s">
        <v>19023</v>
      </c>
      <c r="S2630" s="120">
        <v>0.6</v>
      </c>
      <c r="U2630"/>
    </row>
    <row r="2631" spans="1:21">
      <c r="A2631">
        <v>2630</v>
      </c>
      <c r="B2631" s="1" t="s">
        <v>3891</v>
      </c>
      <c r="C2631" s="1" t="s">
        <v>121</v>
      </c>
      <c r="D2631" s="1" t="s">
        <v>55</v>
      </c>
      <c r="E2631" t="s">
        <v>497</v>
      </c>
      <c r="F2631" t="s">
        <v>3892</v>
      </c>
      <c r="G2631" t="s">
        <v>57</v>
      </c>
      <c r="H2631" t="s">
        <v>123</v>
      </c>
      <c r="I2631" t="s">
        <v>58</v>
      </c>
      <c r="J2631" s="1">
        <v>4</v>
      </c>
      <c r="K2631" t="s">
        <v>3892</v>
      </c>
      <c r="L2631" t="s">
        <v>3893</v>
      </c>
      <c r="M2631" t="s">
        <v>3894</v>
      </c>
      <c r="N2631" s="126"/>
      <c r="Q2631" t="s">
        <v>3891</v>
      </c>
      <c r="R2631" t="s">
        <v>19024</v>
      </c>
      <c r="S2631" s="120">
        <v>0.6</v>
      </c>
      <c r="U2631"/>
    </row>
    <row r="2632" spans="1:21">
      <c r="A2632">
        <v>2631</v>
      </c>
      <c r="B2632" s="1" t="s">
        <v>3895</v>
      </c>
      <c r="C2632" s="1" t="s">
        <v>121</v>
      </c>
      <c r="D2632" s="1" t="s">
        <v>55</v>
      </c>
      <c r="E2632" t="s">
        <v>497</v>
      </c>
      <c r="F2632" t="s">
        <v>3892</v>
      </c>
      <c r="G2632" t="s">
        <v>57</v>
      </c>
      <c r="H2632" t="s">
        <v>123</v>
      </c>
      <c r="I2632" t="s">
        <v>58</v>
      </c>
      <c r="J2632" s="1">
        <v>4</v>
      </c>
      <c r="K2632" t="s">
        <v>3892</v>
      </c>
      <c r="L2632" t="s">
        <v>3893</v>
      </c>
      <c r="M2632" t="s">
        <v>3894</v>
      </c>
      <c r="N2632" s="126"/>
      <c r="Q2632" t="s">
        <v>3895</v>
      </c>
      <c r="R2632" t="s">
        <v>19024</v>
      </c>
      <c r="S2632" s="120">
        <v>0.6</v>
      </c>
      <c r="U2632"/>
    </row>
    <row r="2633" spans="1:21">
      <c r="A2633">
        <v>2632</v>
      </c>
      <c r="B2633" s="1" t="s">
        <v>3896</v>
      </c>
      <c r="C2633" s="1" t="s">
        <v>121</v>
      </c>
      <c r="D2633" s="1" t="s">
        <v>55</v>
      </c>
      <c r="E2633" t="s">
        <v>497</v>
      </c>
      <c r="F2633" t="s">
        <v>3892</v>
      </c>
      <c r="G2633" t="s">
        <v>57</v>
      </c>
      <c r="H2633" t="s">
        <v>123</v>
      </c>
      <c r="I2633" t="s">
        <v>58</v>
      </c>
      <c r="J2633" s="1">
        <v>4</v>
      </c>
      <c r="K2633" t="s">
        <v>3892</v>
      </c>
      <c r="L2633" t="s">
        <v>3893</v>
      </c>
      <c r="M2633" t="s">
        <v>3894</v>
      </c>
      <c r="N2633" s="126"/>
      <c r="Q2633" t="s">
        <v>3896</v>
      </c>
      <c r="R2633" t="s">
        <v>19024</v>
      </c>
      <c r="S2633" s="120">
        <v>0.6</v>
      </c>
      <c r="U2633"/>
    </row>
    <row r="2634" spans="1:21">
      <c r="A2634">
        <v>2633</v>
      </c>
      <c r="B2634" s="1" t="s">
        <v>3897</v>
      </c>
      <c r="C2634" s="1" t="s">
        <v>121</v>
      </c>
      <c r="D2634" s="1" t="s">
        <v>55</v>
      </c>
      <c r="E2634" t="s">
        <v>497</v>
      </c>
      <c r="F2634" t="s">
        <v>3892</v>
      </c>
      <c r="G2634" t="s">
        <v>57</v>
      </c>
      <c r="H2634" t="s">
        <v>123</v>
      </c>
      <c r="I2634" t="s">
        <v>58</v>
      </c>
      <c r="J2634" s="1">
        <v>4</v>
      </c>
      <c r="K2634" t="s">
        <v>3892</v>
      </c>
      <c r="L2634" t="s">
        <v>3893</v>
      </c>
      <c r="M2634" t="s">
        <v>3894</v>
      </c>
      <c r="N2634" s="126"/>
      <c r="Q2634" t="s">
        <v>3897</v>
      </c>
      <c r="R2634" t="s">
        <v>19024</v>
      </c>
      <c r="S2634" s="120">
        <v>0.6</v>
      </c>
      <c r="U2634"/>
    </row>
    <row r="2635" spans="1:21">
      <c r="A2635">
        <v>2634</v>
      </c>
      <c r="B2635" s="1" t="s">
        <v>3898</v>
      </c>
      <c r="C2635" s="1" t="s">
        <v>121</v>
      </c>
      <c r="D2635" s="1" t="s">
        <v>55</v>
      </c>
      <c r="E2635" t="s">
        <v>497</v>
      </c>
      <c r="F2635" t="s">
        <v>3892</v>
      </c>
      <c r="G2635" t="s">
        <v>57</v>
      </c>
      <c r="H2635" t="s">
        <v>123</v>
      </c>
      <c r="I2635" t="s">
        <v>58</v>
      </c>
      <c r="J2635" s="1">
        <v>4</v>
      </c>
      <c r="K2635" t="s">
        <v>3892</v>
      </c>
      <c r="L2635" t="s">
        <v>3893</v>
      </c>
      <c r="M2635" t="s">
        <v>3894</v>
      </c>
      <c r="N2635" s="126"/>
      <c r="Q2635" t="s">
        <v>3898</v>
      </c>
      <c r="R2635" t="s">
        <v>19024</v>
      </c>
      <c r="S2635" s="120">
        <v>0.6</v>
      </c>
      <c r="U2635"/>
    </row>
    <row r="2636" spans="1:21">
      <c r="A2636">
        <v>2635</v>
      </c>
      <c r="B2636" s="1" t="s">
        <v>3899</v>
      </c>
      <c r="C2636" s="1" t="s">
        <v>121</v>
      </c>
      <c r="D2636" s="1" t="s">
        <v>55</v>
      </c>
      <c r="E2636" t="s">
        <v>497</v>
      </c>
      <c r="F2636" t="s">
        <v>3892</v>
      </c>
      <c r="G2636" t="s">
        <v>57</v>
      </c>
      <c r="H2636" t="s">
        <v>123</v>
      </c>
      <c r="I2636" t="s">
        <v>58</v>
      </c>
      <c r="J2636" s="1">
        <v>4</v>
      </c>
      <c r="K2636" t="s">
        <v>3892</v>
      </c>
      <c r="L2636" t="s">
        <v>3893</v>
      </c>
      <c r="M2636" t="s">
        <v>3894</v>
      </c>
      <c r="N2636" s="126"/>
      <c r="Q2636" t="s">
        <v>3899</v>
      </c>
      <c r="R2636" t="s">
        <v>19024</v>
      </c>
      <c r="S2636" s="120">
        <v>0.6</v>
      </c>
      <c r="U2636"/>
    </row>
    <row r="2637" spans="1:21">
      <c r="A2637">
        <v>2636</v>
      </c>
      <c r="B2637" s="1" t="s">
        <v>3900</v>
      </c>
      <c r="C2637" s="1" t="s">
        <v>121</v>
      </c>
      <c r="D2637" s="1" t="s">
        <v>55</v>
      </c>
      <c r="E2637" t="s">
        <v>497</v>
      </c>
      <c r="F2637" t="s">
        <v>3892</v>
      </c>
      <c r="G2637" t="s">
        <v>57</v>
      </c>
      <c r="H2637" t="s">
        <v>123</v>
      </c>
      <c r="I2637" t="s">
        <v>58</v>
      </c>
      <c r="J2637" s="1">
        <v>4</v>
      </c>
      <c r="K2637" t="s">
        <v>3892</v>
      </c>
      <c r="L2637" t="s">
        <v>3893</v>
      </c>
      <c r="M2637" t="s">
        <v>3894</v>
      </c>
      <c r="N2637" s="126"/>
      <c r="Q2637" t="s">
        <v>3900</v>
      </c>
      <c r="R2637" t="s">
        <v>19024</v>
      </c>
      <c r="S2637" s="120">
        <v>0.6</v>
      </c>
      <c r="U2637"/>
    </row>
    <row r="2638" spans="1:21">
      <c r="A2638">
        <v>2637</v>
      </c>
      <c r="B2638" s="1" t="s">
        <v>3901</v>
      </c>
      <c r="C2638" s="1" t="s">
        <v>121</v>
      </c>
      <c r="D2638" s="1" t="s">
        <v>55</v>
      </c>
      <c r="E2638" t="s">
        <v>497</v>
      </c>
      <c r="F2638" t="s">
        <v>3892</v>
      </c>
      <c r="G2638" t="s">
        <v>57</v>
      </c>
      <c r="H2638" t="s">
        <v>123</v>
      </c>
      <c r="I2638" t="s">
        <v>58</v>
      </c>
      <c r="J2638" s="1">
        <v>4</v>
      </c>
      <c r="K2638" t="s">
        <v>3892</v>
      </c>
      <c r="L2638" t="s">
        <v>3893</v>
      </c>
      <c r="M2638" t="s">
        <v>3894</v>
      </c>
      <c r="N2638" s="126"/>
      <c r="Q2638" t="s">
        <v>3901</v>
      </c>
      <c r="R2638" t="s">
        <v>19024</v>
      </c>
      <c r="S2638" s="120">
        <v>0.6</v>
      </c>
      <c r="U2638"/>
    </row>
    <row r="2639" spans="1:21">
      <c r="A2639">
        <v>2638</v>
      </c>
      <c r="B2639" s="1" t="s">
        <v>3902</v>
      </c>
      <c r="C2639" s="1" t="s">
        <v>121</v>
      </c>
      <c r="D2639" s="1" t="s">
        <v>55</v>
      </c>
      <c r="E2639" t="s">
        <v>497</v>
      </c>
      <c r="F2639" t="s">
        <v>3892</v>
      </c>
      <c r="G2639" t="s">
        <v>57</v>
      </c>
      <c r="H2639" t="s">
        <v>123</v>
      </c>
      <c r="I2639" t="s">
        <v>58</v>
      </c>
      <c r="J2639" s="1">
        <v>4</v>
      </c>
      <c r="K2639" t="s">
        <v>3892</v>
      </c>
      <c r="L2639" t="s">
        <v>3893</v>
      </c>
      <c r="M2639" t="s">
        <v>3894</v>
      </c>
      <c r="N2639" s="126"/>
      <c r="Q2639" t="s">
        <v>3902</v>
      </c>
      <c r="R2639" t="s">
        <v>19024</v>
      </c>
      <c r="S2639" s="120">
        <v>0.6</v>
      </c>
      <c r="U2639"/>
    </row>
    <row r="2640" spans="1:21">
      <c r="A2640">
        <v>2639</v>
      </c>
      <c r="B2640" s="1" t="s">
        <v>3903</v>
      </c>
      <c r="C2640" s="1" t="s">
        <v>121</v>
      </c>
      <c r="D2640" s="1" t="s">
        <v>55</v>
      </c>
      <c r="E2640" t="s">
        <v>497</v>
      </c>
      <c r="F2640" t="s">
        <v>3892</v>
      </c>
      <c r="G2640" t="s">
        <v>57</v>
      </c>
      <c r="H2640" t="s">
        <v>123</v>
      </c>
      <c r="I2640" t="s">
        <v>58</v>
      </c>
      <c r="J2640" s="1">
        <v>4</v>
      </c>
      <c r="K2640" t="s">
        <v>3892</v>
      </c>
      <c r="L2640" t="s">
        <v>3893</v>
      </c>
      <c r="M2640" t="s">
        <v>3894</v>
      </c>
      <c r="N2640" s="126"/>
      <c r="Q2640" t="s">
        <v>3903</v>
      </c>
      <c r="R2640" t="s">
        <v>19024</v>
      </c>
      <c r="S2640" s="120">
        <v>0.6</v>
      </c>
      <c r="U2640"/>
    </row>
    <row r="2641" spans="1:21">
      <c r="A2641">
        <v>2640</v>
      </c>
      <c r="B2641" s="1" t="s">
        <v>3904</v>
      </c>
      <c r="C2641" s="1" t="s">
        <v>121</v>
      </c>
      <c r="D2641" s="1" t="s">
        <v>55</v>
      </c>
      <c r="E2641" t="s">
        <v>497</v>
      </c>
      <c r="F2641" t="s">
        <v>3892</v>
      </c>
      <c r="G2641" t="s">
        <v>57</v>
      </c>
      <c r="H2641" t="s">
        <v>123</v>
      </c>
      <c r="I2641" t="s">
        <v>58</v>
      </c>
      <c r="J2641" s="1">
        <v>4</v>
      </c>
      <c r="K2641" t="s">
        <v>3892</v>
      </c>
      <c r="L2641" t="s">
        <v>3893</v>
      </c>
      <c r="M2641" t="s">
        <v>3894</v>
      </c>
      <c r="N2641" s="126"/>
      <c r="Q2641" t="s">
        <v>3904</v>
      </c>
      <c r="R2641" t="s">
        <v>19024</v>
      </c>
      <c r="S2641" s="120">
        <v>0.6</v>
      </c>
      <c r="U2641"/>
    </row>
    <row r="2642" spans="1:21">
      <c r="A2642">
        <v>2641</v>
      </c>
      <c r="B2642" s="1" t="s">
        <v>3905</v>
      </c>
      <c r="C2642" s="1" t="s">
        <v>121</v>
      </c>
      <c r="D2642" s="1" t="s">
        <v>55</v>
      </c>
      <c r="E2642" t="s">
        <v>497</v>
      </c>
      <c r="F2642" t="s">
        <v>3892</v>
      </c>
      <c r="G2642" t="s">
        <v>57</v>
      </c>
      <c r="H2642" t="s">
        <v>123</v>
      </c>
      <c r="I2642" t="s">
        <v>58</v>
      </c>
      <c r="J2642" s="1">
        <v>4</v>
      </c>
      <c r="K2642" t="s">
        <v>3892</v>
      </c>
      <c r="L2642" t="s">
        <v>3893</v>
      </c>
      <c r="M2642" t="s">
        <v>3894</v>
      </c>
      <c r="N2642" s="126"/>
      <c r="Q2642" t="s">
        <v>3905</v>
      </c>
      <c r="R2642" t="s">
        <v>19024</v>
      </c>
      <c r="S2642" s="120">
        <v>0.6</v>
      </c>
      <c r="U2642"/>
    </row>
    <row r="2643" spans="1:21">
      <c r="A2643">
        <v>2642</v>
      </c>
      <c r="B2643" s="1" t="s">
        <v>3906</v>
      </c>
      <c r="C2643" s="1" t="s">
        <v>121</v>
      </c>
      <c r="D2643" s="1" t="s">
        <v>55</v>
      </c>
      <c r="E2643" t="s">
        <v>497</v>
      </c>
      <c r="F2643" t="s">
        <v>3892</v>
      </c>
      <c r="G2643" t="s">
        <v>57</v>
      </c>
      <c r="H2643" t="s">
        <v>123</v>
      </c>
      <c r="I2643" t="s">
        <v>58</v>
      </c>
      <c r="J2643" s="1">
        <v>4</v>
      </c>
      <c r="K2643" t="s">
        <v>3892</v>
      </c>
      <c r="L2643" t="s">
        <v>3893</v>
      </c>
      <c r="M2643" t="s">
        <v>3894</v>
      </c>
      <c r="N2643" s="126"/>
      <c r="Q2643" t="s">
        <v>3906</v>
      </c>
      <c r="R2643" t="s">
        <v>19024</v>
      </c>
      <c r="S2643" s="120">
        <v>0.6</v>
      </c>
      <c r="U2643"/>
    </row>
    <row r="2644" spans="1:21">
      <c r="A2644">
        <v>2643</v>
      </c>
      <c r="B2644" s="1" t="s">
        <v>3907</v>
      </c>
      <c r="C2644" s="1" t="s">
        <v>121</v>
      </c>
      <c r="D2644" s="1" t="s">
        <v>55</v>
      </c>
      <c r="E2644" t="s">
        <v>497</v>
      </c>
      <c r="F2644" t="s">
        <v>3892</v>
      </c>
      <c r="G2644" t="s">
        <v>57</v>
      </c>
      <c r="H2644" t="s">
        <v>123</v>
      </c>
      <c r="I2644" t="s">
        <v>58</v>
      </c>
      <c r="J2644" s="1">
        <v>4</v>
      </c>
      <c r="K2644" t="s">
        <v>3892</v>
      </c>
      <c r="L2644" t="s">
        <v>3893</v>
      </c>
      <c r="M2644" t="s">
        <v>3894</v>
      </c>
      <c r="N2644" s="126"/>
      <c r="Q2644" t="s">
        <v>3907</v>
      </c>
      <c r="R2644" t="s">
        <v>19024</v>
      </c>
      <c r="S2644" s="120">
        <v>0.6</v>
      </c>
      <c r="U2644"/>
    </row>
    <row r="2645" spans="1:21">
      <c r="A2645">
        <v>2644</v>
      </c>
      <c r="B2645" s="1" t="s">
        <v>3908</v>
      </c>
      <c r="C2645" s="1" t="s">
        <v>121</v>
      </c>
      <c r="D2645" s="1" t="s">
        <v>55</v>
      </c>
      <c r="E2645" t="s">
        <v>497</v>
      </c>
      <c r="F2645" t="s">
        <v>3892</v>
      </c>
      <c r="G2645" t="s">
        <v>57</v>
      </c>
      <c r="H2645" t="s">
        <v>123</v>
      </c>
      <c r="I2645" t="s">
        <v>58</v>
      </c>
      <c r="J2645" s="1">
        <v>4</v>
      </c>
      <c r="K2645" t="s">
        <v>3892</v>
      </c>
      <c r="L2645" t="s">
        <v>3893</v>
      </c>
      <c r="M2645" t="s">
        <v>3894</v>
      </c>
      <c r="N2645" s="126"/>
      <c r="Q2645" t="s">
        <v>3908</v>
      </c>
      <c r="R2645" t="s">
        <v>19024</v>
      </c>
      <c r="S2645" s="120">
        <v>0.6</v>
      </c>
      <c r="U2645"/>
    </row>
    <row r="2646" spans="1:21">
      <c r="A2646">
        <v>2645</v>
      </c>
      <c r="B2646" s="1" t="s">
        <v>3909</v>
      </c>
      <c r="C2646" s="1" t="s">
        <v>121</v>
      </c>
      <c r="D2646" s="1" t="s">
        <v>55</v>
      </c>
      <c r="E2646" t="s">
        <v>497</v>
      </c>
      <c r="F2646" t="s">
        <v>3892</v>
      </c>
      <c r="G2646" t="s">
        <v>57</v>
      </c>
      <c r="H2646" t="s">
        <v>123</v>
      </c>
      <c r="I2646" t="s">
        <v>58</v>
      </c>
      <c r="J2646" s="1">
        <v>4</v>
      </c>
      <c r="K2646" t="s">
        <v>3892</v>
      </c>
      <c r="L2646" t="s">
        <v>3893</v>
      </c>
      <c r="M2646" t="s">
        <v>3894</v>
      </c>
      <c r="N2646" s="126"/>
      <c r="Q2646" t="s">
        <v>3909</v>
      </c>
      <c r="R2646" t="s">
        <v>19024</v>
      </c>
      <c r="S2646" s="120">
        <v>0.6</v>
      </c>
      <c r="U2646"/>
    </row>
    <row r="2647" spans="1:21">
      <c r="A2647">
        <v>2646</v>
      </c>
      <c r="B2647" s="1" t="s">
        <v>3910</v>
      </c>
      <c r="C2647" s="1" t="s">
        <v>121</v>
      </c>
      <c r="D2647" s="1" t="s">
        <v>55</v>
      </c>
      <c r="E2647" t="s">
        <v>497</v>
      </c>
      <c r="F2647" t="s">
        <v>3892</v>
      </c>
      <c r="G2647" t="s">
        <v>57</v>
      </c>
      <c r="H2647" t="s">
        <v>123</v>
      </c>
      <c r="I2647" t="s">
        <v>58</v>
      </c>
      <c r="J2647" s="1">
        <v>4</v>
      </c>
      <c r="K2647" t="s">
        <v>3892</v>
      </c>
      <c r="L2647" t="s">
        <v>3893</v>
      </c>
      <c r="M2647" t="s">
        <v>3894</v>
      </c>
      <c r="N2647" s="126"/>
      <c r="Q2647" t="s">
        <v>3910</v>
      </c>
      <c r="R2647" t="s">
        <v>19024</v>
      </c>
      <c r="S2647" s="120">
        <v>0.6</v>
      </c>
      <c r="U2647"/>
    </row>
    <row r="2648" spans="1:21">
      <c r="A2648">
        <v>2647</v>
      </c>
      <c r="B2648" s="1" t="s">
        <v>3911</v>
      </c>
      <c r="C2648" s="1" t="s">
        <v>121</v>
      </c>
      <c r="D2648" s="1" t="s">
        <v>55</v>
      </c>
      <c r="E2648" t="s">
        <v>497</v>
      </c>
      <c r="F2648" t="s">
        <v>3892</v>
      </c>
      <c r="G2648" t="s">
        <v>57</v>
      </c>
      <c r="H2648" t="s">
        <v>123</v>
      </c>
      <c r="I2648" t="s">
        <v>58</v>
      </c>
      <c r="J2648" s="1">
        <v>4</v>
      </c>
      <c r="K2648" t="s">
        <v>3892</v>
      </c>
      <c r="L2648" t="s">
        <v>3893</v>
      </c>
      <c r="M2648" t="s">
        <v>3894</v>
      </c>
      <c r="N2648" s="126"/>
      <c r="Q2648" t="s">
        <v>3911</v>
      </c>
      <c r="R2648" t="s">
        <v>19024</v>
      </c>
      <c r="S2648" s="120">
        <v>0.6</v>
      </c>
      <c r="U2648"/>
    </row>
    <row r="2649" spans="1:21">
      <c r="A2649">
        <v>2648</v>
      </c>
      <c r="B2649" s="1" t="s">
        <v>3912</v>
      </c>
      <c r="C2649" s="1" t="s">
        <v>121</v>
      </c>
      <c r="D2649" s="1" t="s">
        <v>55</v>
      </c>
      <c r="E2649" t="s">
        <v>497</v>
      </c>
      <c r="F2649" t="s">
        <v>3892</v>
      </c>
      <c r="G2649" t="s">
        <v>57</v>
      </c>
      <c r="H2649" t="s">
        <v>123</v>
      </c>
      <c r="I2649" t="s">
        <v>58</v>
      </c>
      <c r="J2649" s="1">
        <v>4</v>
      </c>
      <c r="K2649" t="s">
        <v>3892</v>
      </c>
      <c r="L2649" t="s">
        <v>3893</v>
      </c>
      <c r="M2649" t="s">
        <v>3894</v>
      </c>
      <c r="N2649" s="126"/>
      <c r="Q2649" t="s">
        <v>3912</v>
      </c>
      <c r="R2649" t="s">
        <v>19024</v>
      </c>
      <c r="S2649" s="120">
        <v>0.6</v>
      </c>
      <c r="U2649"/>
    </row>
    <row r="2650" spans="1:21">
      <c r="A2650">
        <v>2649</v>
      </c>
      <c r="B2650" s="1" t="s">
        <v>3913</v>
      </c>
      <c r="C2650" s="1" t="s">
        <v>133</v>
      </c>
      <c r="D2650" s="1" t="s">
        <v>55</v>
      </c>
      <c r="E2650" t="s">
        <v>497</v>
      </c>
      <c r="F2650" t="s">
        <v>3914</v>
      </c>
      <c r="G2650" t="s">
        <v>57</v>
      </c>
      <c r="H2650" t="s">
        <v>135</v>
      </c>
      <c r="I2650" t="s">
        <v>58</v>
      </c>
      <c r="J2650" s="1">
        <v>4</v>
      </c>
      <c r="K2650" t="s">
        <v>3914</v>
      </c>
      <c r="L2650" t="s">
        <v>3915</v>
      </c>
      <c r="M2650" t="s">
        <v>3916</v>
      </c>
      <c r="N2650" s="126"/>
      <c r="Q2650" t="s">
        <v>3913</v>
      </c>
      <c r="R2650" t="s">
        <v>19025</v>
      </c>
      <c r="S2650" s="120">
        <v>0.6</v>
      </c>
      <c r="U2650"/>
    </row>
    <row r="2651" spans="1:21">
      <c r="A2651">
        <v>2650</v>
      </c>
      <c r="B2651" s="1" t="s">
        <v>3917</v>
      </c>
      <c r="C2651" s="1" t="s">
        <v>133</v>
      </c>
      <c r="D2651" s="1" t="s">
        <v>55</v>
      </c>
      <c r="E2651" t="s">
        <v>497</v>
      </c>
      <c r="F2651" t="s">
        <v>3914</v>
      </c>
      <c r="G2651" t="s">
        <v>57</v>
      </c>
      <c r="H2651" t="s">
        <v>135</v>
      </c>
      <c r="I2651" t="s">
        <v>58</v>
      </c>
      <c r="J2651" s="1">
        <v>4</v>
      </c>
      <c r="K2651" t="s">
        <v>3914</v>
      </c>
      <c r="L2651" t="s">
        <v>3915</v>
      </c>
      <c r="M2651" t="s">
        <v>3916</v>
      </c>
      <c r="N2651" s="126"/>
      <c r="Q2651" t="s">
        <v>3917</v>
      </c>
      <c r="R2651" t="s">
        <v>19025</v>
      </c>
      <c r="S2651" s="120">
        <v>0.6</v>
      </c>
      <c r="U2651"/>
    </row>
    <row r="2652" spans="1:21">
      <c r="A2652">
        <v>2651</v>
      </c>
      <c r="B2652" s="1" t="s">
        <v>3918</v>
      </c>
      <c r="C2652" s="1" t="s">
        <v>133</v>
      </c>
      <c r="D2652" s="1" t="s">
        <v>55</v>
      </c>
      <c r="E2652" t="s">
        <v>497</v>
      </c>
      <c r="F2652" t="s">
        <v>3914</v>
      </c>
      <c r="G2652" t="s">
        <v>57</v>
      </c>
      <c r="H2652" t="s">
        <v>135</v>
      </c>
      <c r="I2652" t="s">
        <v>58</v>
      </c>
      <c r="J2652" s="1">
        <v>4</v>
      </c>
      <c r="K2652" t="s">
        <v>3914</v>
      </c>
      <c r="L2652" t="s">
        <v>3915</v>
      </c>
      <c r="M2652" t="s">
        <v>3916</v>
      </c>
      <c r="N2652" s="126"/>
      <c r="Q2652" t="s">
        <v>3918</v>
      </c>
      <c r="R2652" t="s">
        <v>19025</v>
      </c>
      <c r="S2652" s="120">
        <v>0.6</v>
      </c>
      <c r="U2652"/>
    </row>
    <row r="2653" spans="1:21">
      <c r="A2653">
        <v>2652</v>
      </c>
      <c r="B2653" s="1" t="s">
        <v>2791</v>
      </c>
      <c r="C2653" s="1" t="s">
        <v>133</v>
      </c>
      <c r="D2653" s="1" t="s">
        <v>55</v>
      </c>
      <c r="E2653" t="s">
        <v>497</v>
      </c>
      <c r="F2653" t="s">
        <v>3914</v>
      </c>
      <c r="G2653" t="s">
        <v>57</v>
      </c>
      <c r="H2653" t="s">
        <v>135</v>
      </c>
      <c r="I2653" t="s">
        <v>58</v>
      </c>
      <c r="J2653" s="1">
        <v>4</v>
      </c>
      <c r="K2653" t="s">
        <v>3914</v>
      </c>
      <c r="L2653" t="s">
        <v>3915</v>
      </c>
      <c r="M2653" t="s">
        <v>3916</v>
      </c>
      <c r="N2653" s="126"/>
      <c r="Q2653" t="s">
        <v>2791</v>
      </c>
      <c r="R2653" t="s">
        <v>19025</v>
      </c>
      <c r="S2653" s="120">
        <v>0.6</v>
      </c>
      <c r="U2653"/>
    </row>
    <row r="2654" spans="1:21">
      <c r="A2654">
        <v>2653</v>
      </c>
      <c r="B2654" s="1" t="s">
        <v>3919</v>
      </c>
      <c r="C2654" s="1" t="s">
        <v>133</v>
      </c>
      <c r="D2654" s="1" t="s">
        <v>55</v>
      </c>
      <c r="E2654" t="s">
        <v>497</v>
      </c>
      <c r="F2654" t="s">
        <v>3914</v>
      </c>
      <c r="G2654" t="s">
        <v>57</v>
      </c>
      <c r="H2654" t="s">
        <v>135</v>
      </c>
      <c r="I2654" t="s">
        <v>58</v>
      </c>
      <c r="J2654" s="1">
        <v>4</v>
      </c>
      <c r="K2654" t="s">
        <v>3914</v>
      </c>
      <c r="L2654" t="s">
        <v>3915</v>
      </c>
      <c r="M2654" t="s">
        <v>3916</v>
      </c>
      <c r="N2654" s="126"/>
      <c r="Q2654" t="s">
        <v>3919</v>
      </c>
      <c r="R2654" t="s">
        <v>19025</v>
      </c>
      <c r="S2654" s="120">
        <v>0.6</v>
      </c>
      <c r="U2654"/>
    </row>
    <row r="2655" spans="1:21">
      <c r="A2655">
        <v>2654</v>
      </c>
      <c r="B2655" s="1" t="s">
        <v>3920</v>
      </c>
      <c r="C2655" s="1" t="s">
        <v>133</v>
      </c>
      <c r="D2655" s="1" t="s">
        <v>55</v>
      </c>
      <c r="E2655" t="s">
        <v>497</v>
      </c>
      <c r="F2655" t="s">
        <v>3914</v>
      </c>
      <c r="G2655" t="s">
        <v>57</v>
      </c>
      <c r="H2655" t="s">
        <v>135</v>
      </c>
      <c r="I2655" t="s">
        <v>58</v>
      </c>
      <c r="J2655" s="1">
        <v>4</v>
      </c>
      <c r="K2655" t="s">
        <v>3914</v>
      </c>
      <c r="L2655" t="s">
        <v>3915</v>
      </c>
      <c r="M2655" t="s">
        <v>3916</v>
      </c>
      <c r="N2655" s="126"/>
      <c r="Q2655" t="s">
        <v>3920</v>
      </c>
      <c r="R2655" t="s">
        <v>19025</v>
      </c>
      <c r="S2655" s="120">
        <v>0.6</v>
      </c>
      <c r="U2655"/>
    </row>
    <row r="2656" spans="1:21">
      <c r="A2656">
        <v>2655</v>
      </c>
      <c r="B2656" s="1" t="s">
        <v>3921</v>
      </c>
      <c r="C2656" s="1" t="s">
        <v>133</v>
      </c>
      <c r="D2656" s="1" t="s">
        <v>55</v>
      </c>
      <c r="E2656" t="s">
        <v>497</v>
      </c>
      <c r="F2656" t="s">
        <v>3914</v>
      </c>
      <c r="G2656" t="s">
        <v>57</v>
      </c>
      <c r="H2656" t="s">
        <v>135</v>
      </c>
      <c r="I2656" t="s">
        <v>58</v>
      </c>
      <c r="J2656" s="1">
        <v>4</v>
      </c>
      <c r="K2656" t="s">
        <v>3914</v>
      </c>
      <c r="L2656" t="s">
        <v>3915</v>
      </c>
      <c r="M2656" t="s">
        <v>3916</v>
      </c>
      <c r="N2656" s="126"/>
      <c r="Q2656" t="s">
        <v>3921</v>
      </c>
      <c r="R2656" t="s">
        <v>19025</v>
      </c>
      <c r="S2656" s="120">
        <v>0.6</v>
      </c>
      <c r="U2656"/>
    </row>
    <row r="2657" spans="1:21">
      <c r="A2657">
        <v>2656</v>
      </c>
      <c r="B2657" s="1" t="s">
        <v>3922</v>
      </c>
      <c r="C2657" s="1" t="s">
        <v>133</v>
      </c>
      <c r="D2657" s="1" t="s">
        <v>55</v>
      </c>
      <c r="E2657" t="s">
        <v>497</v>
      </c>
      <c r="F2657" t="s">
        <v>3914</v>
      </c>
      <c r="G2657" t="s">
        <v>57</v>
      </c>
      <c r="H2657" t="s">
        <v>135</v>
      </c>
      <c r="I2657" t="s">
        <v>58</v>
      </c>
      <c r="J2657" s="1">
        <v>4</v>
      </c>
      <c r="K2657" t="s">
        <v>3914</v>
      </c>
      <c r="L2657" t="s">
        <v>3915</v>
      </c>
      <c r="M2657" t="s">
        <v>3916</v>
      </c>
      <c r="N2657" s="126"/>
      <c r="Q2657" t="s">
        <v>3922</v>
      </c>
      <c r="R2657" t="s">
        <v>19025</v>
      </c>
      <c r="S2657" s="120">
        <v>0.6</v>
      </c>
      <c r="U2657"/>
    </row>
    <row r="2658" spans="1:21">
      <c r="A2658">
        <v>2657</v>
      </c>
      <c r="B2658" s="1" t="s">
        <v>3923</v>
      </c>
      <c r="C2658" s="1" t="s">
        <v>133</v>
      </c>
      <c r="D2658" s="1" t="s">
        <v>55</v>
      </c>
      <c r="E2658" t="s">
        <v>497</v>
      </c>
      <c r="F2658" t="s">
        <v>3914</v>
      </c>
      <c r="G2658" t="s">
        <v>57</v>
      </c>
      <c r="H2658" t="s">
        <v>135</v>
      </c>
      <c r="I2658" t="s">
        <v>58</v>
      </c>
      <c r="J2658" s="1">
        <v>4</v>
      </c>
      <c r="K2658" t="s">
        <v>3914</v>
      </c>
      <c r="L2658" t="s">
        <v>3915</v>
      </c>
      <c r="M2658" t="s">
        <v>3916</v>
      </c>
      <c r="N2658" s="126"/>
      <c r="Q2658" t="s">
        <v>3923</v>
      </c>
      <c r="R2658" t="s">
        <v>19025</v>
      </c>
      <c r="S2658" s="120">
        <v>0.6</v>
      </c>
      <c r="U2658"/>
    </row>
    <row r="2659" spans="1:21">
      <c r="A2659">
        <v>2658</v>
      </c>
      <c r="B2659" s="1" t="s">
        <v>3924</v>
      </c>
      <c r="C2659" s="1" t="s">
        <v>133</v>
      </c>
      <c r="D2659" s="1" t="s">
        <v>55</v>
      </c>
      <c r="E2659" t="s">
        <v>497</v>
      </c>
      <c r="F2659" t="s">
        <v>3914</v>
      </c>
      <c r="G2659" t="s">
        <v>57</v>
      </c>
      <c r="H2659" t="s">
        <v>135</v>
      </c>
      <c r="I2659" t="s">
        <v>58</v>
      </c>
      <c r="J2659" s="1">
        <v>4</v>
      </c>
      <c r="K2659" t="s">
        <v>3914</v>
      </c>
      <c r="L2659" t="s">
        <v>3915</v>
      </c>
      <c r="M2659" t="s">
        <v>3916</v>
      </c>
      <c r="N2659" s="126"/>
      <c r="Q2659" t="s">
        <v>3924</v>
      </c>
      <c r="R2659" t="s">
        <v>19025</v>
      </c>
      <c r="S2659" s="120">
        <v>0.6</v>
      </c>
      <c r="U2659"/>
    </row>
    <row r="2660" spans="1:21">
      <c r="A2660">
        <v>2659</v>
      </c>
      <c r="B2660" s="1" t="s">
        <v>3925</v>
      </c>
      <c r="C2660" s="1" t="s">
        <v>133</v>
      </c>
      <c r="D2660" s="1" t="s">
        <v>55</v>
      </c>
      <c r="E2660" t="s">
        <v>497</v>
      </c>
      <c r="F2660" t="s">
        <v>3914</v>
      </c>
      <c r="G2660" t="s">
        <v>57</v>
      </c>
      <c r="H2660" t="s">
        <v>135</v>
      </c>
      <c r="I2660" t="s">
        <v>58</v>
      </c>
      <c r="J2660" s="1">
        <v>4</v>
      </c>
      <c r="K2660" t="s">
        <v>3914</v>
      </c>
      <c r="L2660" t="s">
        <v>3915</v>
      </c>
      <c r="M2660" t="s">
        <v>3916</v>
      </c>
      <c r="N2660" s="126"/>
      <c r="Q2660" t="s">
        <v>3925</v>
      </c>
      <c r="R2660" t="s">
        <v>19025</v>
      </c>
      <c r="S2660" s="120">
        <v>0.6</v>
      </c>
      <c r="U2660"/>
    </row>
    <row r="2661" spans="1:21">
      <c r="A2661">
        <v>2660</v>
      </c>
      <c r="B2661" s="1" t="s">
        <v>3926</v>
      </c>
      <c r="C2661" s="1" t="s">
        <v>133</v>
      </c>
      <c r="D2661" s="1" t="s">
        <v>55</v>
      </c>
      <c r="E2661" t="s">
        <v>497</v>
      </c>
      <c r="F2661" t="s">
        <v>3914</v>
      </c>
      <c r="G2661" t="s">
        <v>57</v>
      </c>
      <c r="H2661" t="s">
        <v>135</v>
      </c>
      <c r="I2661" t="s">
        <v>58</v>
      </c>
      <c r="J2661" s="1">
        <v>4</v>
      </c>
      <c r="K2661" t="s">
        <v>3914</v>
      </c>
      <c r="L2661" t="s">
        <v>3915</v>
      </c>
      <c r="M2661" t="s">
        <v>3916</v>
      </c>
      <c r="N2661" s="126"/>
      <c r="Q2661" t="s">
        <v>3926</v>
      </c>
      <c r="R2661" t="s">
        <v>19025</v>
      </c>
      <c r="S2661" s="120">
        <v>0.6</v>
      </c>
      <c r="U2661"/>
    </row>
    <row r="2662" spans="1:21">
      <c r="A2662">
        <v>2661</v>
      </c>
      <c r="B2662" s="1" t="s">
        <v>3871</v>
      </c>
      <c r="C2662" s="1" t="s">
        <v>133</v>
      </c>
      <c r="D2662" s="1" t="s">
        <v>55</v>
      </c>
      <c r="E2662" t="s">
        <v>497</v>
      </c>
      <c r="F2662" t="s">
        <v>3914</v>
      </c>
      <c r="G2662" t="s">
        <v>57</v>
      </c>
      <c r="H2662" t="s">
        <v>135</v>
      </c>
      <c r="I2662" t="s">
        <v>58</v>
      </c>
      <c r="J2662" s="1">
        <v>4</v>
      </c>
      <c r="K2662" t="s">
        <v>3914</v>
      </c>
      <c r="L2662" t="s">
        <v>3915</v>
      </c>
      <c r="M2662" t="s">
        <v>3916</v>
      </c>
      <c r="N2662" s="126"/>
      <c r="Q2662" t="s">
        <v>3871</v>
      </c>
      <c r="R2662" t="s">
        <v>19025</v>
      </c>
      <c r="S2662" s="120">
        <v>0.6</v>
      </c>
      <c r="U2662"/>
    </row>
    <row r="2663" spans="1:21">
      <c r="A2663">
        <v>2662</v>
      </c>
      <c r="B2663" s="1" t="s">
        <v>3927</v>
      </c>
      <c r="C2663" s="1" t="s">
        <v>133</v>
      </c>
      <c r="D2663" s="1" t="s">
        <v>55</v>
      </c>
      <c r="E2663" t="s">
        <v>497</v>
      </c>
      <c r="F2663" t="s">
        <v>3914</v>
      </c>
      <c r="G2663" t="s">
        <v>57</v>
      </c>
      <c r="H2663" t="s">
        <v>135</v>
      </c>
      <c r="I2663" t="s">
        <v>58</v>
      </c>
      <c r="J2663" s="1">
        <v>4</v>
      </c>
      <c r="K2663" t="s">
        <v>3914</v>
      </c>
      <c r="L2663" t="s">
        <v>3915</v>
      </c>
      <c r="M2663" t="s">
        <v>3916</v>
      </c>
      <c r="N2663" s="126"/>
      <c r="Q2663" t="s">
        <v>3927</v>
      </c>
      <c r="R2663" t="s">
        <v>19025</v>
      </c>
      <c r="S2663" s="120">
        <v>0.6</v>
      </c>
      <c r="U2663"/>
    </row>
    <row r="2664" spans="1:21">
      <c r="A2664">
        <v>2663</v>
      </c>
      <c r="B2664" s="1" t="s">
        <v>3928</v>
      </c>
      <c r="C2664" s="1" t="s">
        <v>133</v>
      </c>
      <c r="D2664" s="1" t="s">
        <v>55</v>
      </c>
      <c r="E2664" t="s">
        <v>497</v>
      </c>
      <c r="F2664" t="s">
        <v>3914</v>
      </c>
      <c r="G2664" t="s">
        <v>57</v>
      </c>
      <c r="H2664" t="s">
        <v>135</v>
      </c>
      <c r="I2664" t="s">
        <v>58</v>
      </c>
      <c r="J2664" s="1">
        <v>4</v>
      </c>
      <c r="K2664" t="s">
        <v>3914</v>
      </c>
      <c r="L2664" t="s">
        <v>3915</v>
      </c>
      <c r="M2664" t="s">
        <v>3916</v>
      </c>
      <c r="N2664" s="126"/>
      <c r="Q2664" t="s">
        <v>3928</v>
      </c>
      <c r="R2664" t="s">
        <v>19025</v>
      </c>
      <c r="S2664" s="120">
        <v>0.6</v>
      </c>
      <c r="U2664"/>
    </row>
    <row r="2665" spans="1:21">
      <c r="A2665">
        <v>2664</v>
      </c>
      <c r="B2665" s="1" t="s">
        <v>3929</v>
      </c>
      <c r="C2665" s="1" t="s">
        <v>47</v>
      </c>
      <c r="D2665" s="1" t="s">
        <v>55</v>
      </c>
      <c r="E2665" t="s">
        <v>497</v>
      </c>
      <c r="F2665" t="s">
        <v>3930</v>
      </c>
      <c r="G2665" t="s">
        <v>57</v>
      </c>
      <c r="H2665" t="s">
        <v>49</v>
      </c>
      <c r="I2665" t="s">
        <v>58</v>
      </c>
      <c r="J2665" s="1">
        <v>4</v>
      </c>
      <c r="K2665" t="s">
        <v>3931</v>
      </c>
      <c r="L2665" t="s">
        <v>3932</v>
      </c>
      <c r="M2665" t="s">
        <v>3933</v>
      </c>
      <c r="N2665" s="126"/>
      <c r="Q2665" t="s">
        <v>3929</v>
      </c>
      <c r="R2665" t="s">
        <v>19026</v>
      </c>
      <c r="S2665" s="120">
        <v>0.6</v>
      </c>
      <c r="U2665"/>
    </row>
    <row r="2666" spans="1:21">
      <c r="A2666">
        <v>2665</v>
      </c>
      <c r="B2666" s="1" t="s">
        <v>3934</v>
      </c>
      <c r="C2666" s="1" t="s">
        <v>164</v>
      </c>
      <c r="D2666" s="1" t="s">
        <v>55</v>
      </c>
      <c r="E2666" t="s">
        <v>497</v>
      </c>
      <c r="F2666" t="s">
        <v>3935</v>
      </c>
      <c r="G2666" t="s">
        <v>57</v>
      </c>
      <c r="H2666" t="s">
        <v>166</v>
      </c>
      <c r="I2666" t="s">
        <v>58</v>
      </c>
      <c r="J2666" s="1">
        <v>4</v>
      </c>
      <c r="K2666" t="s">
        <v>3935</v>
      </c>
      <c r="L2666" t="s">
        <v>3936</v>
      </c>
      <c r="M2666" t="s">
        <v>3937</v>
      </c>
      <c r="N2666" s="126"/>
      <c r="Q2666" t="s">
        <v>3934</v>
      </c>
      <c r="R2666" t="s">
        <v>19027</v>
      </c>
      <c r="S2666" s="120">
        <v>0.6</v>
      </c>
      <c r="U2666"/>
    </row>
    <row r="2667" spans="1:21">
      <c r="A2667">
        <v>2666</v>
      </c>
      <c r="B2667" s="1" t="s">
        <v>3938</v>
      </c>
      <c r="C2667" s="1" t="s">
        <v>164</v>
      </c>
      <c r="D2667" s="1" t="s">
        <v>55</v>
      </c>
      <c r="E2667" t="s">
        <v>497</v>
      </c>
      <c r="F2667" t="s">
        <v>3935</v>
      </c>
      <c r="G2667" t="s">
        <v>57</v>
      </c>
      <c r="H2667" t="s">
        <v>166</v>
      </c>
      <c r="I2667" t="s">
        <v>58</v>
      </c>
      <c r="J2667" s="1">
        <v>4</v>
      </c>
      <c r="K2667" t="s">
        <v>3935</v>
      </c>
      <c r="L2667" t="s">
        <v>3936</v>
      </c>
      <c r="M2667" t="s">
        <v>3937</v>
      </c>
      <c r="N2667" s="126"/>
      <c r="Q2667" t="s">
        <v>3938</v>
      </c>
      <c r="R2667" t="s">
        <v>19027</v>
      </c>
      <c r="S2667" s="120">
        <v>0.6</v>
      </c>
      <c r="U2667"/>
    </row>
    <row r="2668" spans="1:21">
      <c r="A2668">
        <v>2667</v>
      </c>
      <c r="B2668" s="1" t="s">
        <v>3939</v>
      </c>
      <c r="C2668" s="1" t="s">
        <v>164</v>
      </c>
      <c r="D2668" s="1" t="s">
        <v>55</v>
      </c>
      <c r="E2668" t="s">
        <v>497</v>
      </c>
      <c r="F2668" t="s">
        <v>3935</v>
      </c>
      <c r="G2668" t="s">
        <v>57</v>
      </c>
      <c r="H2668" t="s">
        <v>166</v>
      </c>
      <c r="I2668" t="s">
        <v>58</v>
      </c>
      <c r="J2668" s="1">
        <v>4</v>
      </c>
      <c r="K2668" t="s">
        <v>3935</v>
      </c>
      <c r="L2668" t="s">
        <v>3936</v>
      </c>
      <c r="M2668" t="s">
        <v>3937</v>
      </c>
      <c r="N2668" s="126"/>
      <c r="Q2668" t="s">
        <v>3939</v>
      </c>
      <c r="R2668" t="s">
        <v>19027</v>
      </c>
      <c r="S2668" s="120">
        <v>0.6</v>
      </c>
      <c r="U2668"/>
    </row>
    <row r="2669" spans="1:21">
      <c r="A2669">
        <v>2668</v>
      </c>
      <c r="B2669" s="1" t="s">
        <v>3940</v>
      </c>
      <c r="C2669" s="1" t="s">
        <v>164</v>
      </c>
      <c r="D2669" s="1" t="s">
        <v>55</v>
      </c>
      <c r="E2669" t="s">
        <v>497</v>
      </c>
      <c r="F2669" t="s">
        <v>3935</v>
      </c>
      <c r="G2669" t="s">
        <v>57</v>
      </c>
      <c r="H2669" t="s">
        <v>166</v>
      </c>
      <c r="I2669" t="s">
        <v>58</v>
      </c>
      <c r="J2669" s="1">
        <v>4</v>
      </c>
      <c r="K2669" t="s">
        <v>3935</v>
      </c>
      <c r="L2669" t="s">
        <v>3936</v>
      </c>
      <c r="M2669" t="s">
        <v>3937</v>
      </c>
      <c r="N2669" s="126"/>
      <c r="Q2669" t="s">
        <v>3940</v>
      </c>
      <c r="R2669" t="s">
        <v>19027</v>
      </c>
      <c r="S2669" s="120">
        <v>0.6</v>
      </c>
      <c r="U2669"/>
    </row>
    <row r="2670" spans="1:21">
      <c r="A2670">
        <v>2669</v>
      </c>
      <c r="B2670" s="1" t="s">
        <v>3941</v>
      </c>
      <c r="C2670" s="1" t="s">
        <v>164</v>
      </c>
      <c r="D2670" s="1" t="s">
        <v>55</v>
      </c>
      <c r="E2670" t="s">
        <v>497</v>
      </c>
      <c r="F2670" t="s">
        <v>3935</v>
      </c>
      <c r="G2670" t="s">
        <v>57</v>
      </c>
      <c r="H2670" t="s">
        <v>166</v>
      </c>
      <c r="I2670" t="s">
        <v>58</v>
      </c>
      <c r="J2670" s="1">
        <v>4</v>
      </c>
      <c r="K2670" t="s">
        <v>3935</v>
      </c>
      <c r="L2670" t="s">
        <v>3936</v>
      </c>
      <c r="M2670" t="s">
        <v>3937</v>
      </c>
      <c r="N2670" s="126"/>
      <c r="Q2670" t="s">
        <v>3941</v>
      </c>
      <c r="R2670" t="s">
        <v>19027</v>
      </c>
      <c r="S2670" s="120">
        <v>0.6</v>
      </c>
      <c r="U2670"/>
    </row>
    <row r="2671" spans="1:21">
      <c r="A2671">
        <v>2670</v>
      </c>
      <c r="B2671" s="1" t="s">
        <v>3942</v>
      </c>
      <c r="C2671" s="1" t="s">
        <v>164</v>
      </c>
      <c r="D2671" s="1" t="s">
        <v>55</v>
      </c>
      <c r="E2671" t="s">
        <v>497</v>
      </c>
      <c r="F2671" t="s">
        <v>3935</v>
      </c>
      <c r="G2671" t="s">
        <v>57</v>
      </c>
      <c r="H2671" t="s">
        <v>166</v>
      </c>
      <c r="I2671" t="s">
        <v>58</v>
      </c>
      <c r="J2671" s="1">
        <v>4</v>
      </c>
      <c r="K2671" t="s">
        <v>3935</v>
      </c>
      <c r="L2671" t="s">
        <v>3936</v>
      </c>
      <c r="M2671" t="s">
        <v>3937</v>
      </c>
      <c r="N2671" s="126"/>
      <c r="Q2671" t="s">
        <v>3942</v>
      </c>
      <c r="R2671" t="s">
        <v>19027</v>
      </c>
      <c r="S2671" s="120">
        <v>0.6</v>
      </c>
      <c r="U2671"/>
    </row>
    <row r="2672" spans="1:21">
      <c r="A2672">
        <v>2671</v>
      </c>
      <c r="B2672" s="1" t="s">
        <v>3943</v>
      </c>
      <c r="C2672" s="1" t="s">
        <v>164</v>
      </c>
      <c r="D2672" s="1" t="s">
        <v>55</v>
      </c>
      <c r="E2672" t="s">
        <v>497</v>
      </c>
      <c r="F2672" t="s">
        <v>3935</v>
      </c>
      <c r="G2672" t="s">
        <v>57</v>
      </c>
      <c r="H2672" t="s">
        <v>166</v>
      </c>
      <c r="I2672" t="s">
        <v>58</v>
      </c>
      <c r="J2672" s="1">
        <v>4</v>
      </c>
      <c r="K2672" t="s">
        <v>3935</v>
      </c>
      <c r="L2672" t="s">
        <v>3936</v>
      </c>
      <c r="M2672" t="s">
        <v>3937</v>
      </c>
      <c r="N2672" s="126"/>
      <c r="Q2672" t="s">
        <v>3943</v>
      </c>
      <c r="R2672" t="s">
        <v>19027</v>
      </c>
      <c r="S2672" s="120">
        <v>0.6</v>
      </c>
      <c r="U2672"/>
    </row>
    <row r="2673" spans="1:21">
      <c r="A2673">
        <v>2672</v>
      </c>
      <c r="B2673" s="1" t="s">
        <v>3944</v>
      </c>
      <c r="C2673" s="1" t="s">
        <v>164</v>
      </c>
      <c r="D2673" s="1" t="s">
        <v>55</v>
      </c>
      <c r="E2673" t="s">
        <v>497</v>
      </c>
      <c r="F2673" t="s">
        <v>3935</v>
      </c>
      <c r="G2673" t="s">
        <v>57</v>
      </c>
      <c r="H2673" t="s">
        <v>166</v>
      </c>
      <c r="I2673" t="s">
        <v>58</v>
      </c>
      <c r="J2673" s="1">
        <v>4</v>
      </c>
      <c r="K2673" t="s">
        <v>3935</v>
      </c>
      <c r="L2673" t="s">
        <v>3936</v>
      </c>
      <c r="M2673" t="s">
        <v>3937</v>
      </c>
      <c r="N2673" s="126"/>
      <c r="Q2673" t="s">
        <v>3944</v>
      </c>
      <c r="R2673" t="s">
        <v>19027</v>
      </c>
      <c r="S2673" s="120">
        <v>0.6</v>
      </c>
      <c r="U2673"/>
    </row>
    <row r="2674" spans="1:21">
      <c r="A2674">
        <v>2673</v>
      </c>
      <c r="B2674" s="1" t="s">
        <v>3945</v>
      </c>
      <c r="C2674" s="1" t="s">
        <v>164</v>
      </c>
      <c r="D2674" s="1" t="s">
        <v>55</v>
      </c>
      <c r="E2674" t="s">
        <v>497</v>
      </c>
      <c r="F2674" t="s">
        <v>3935</v>
      </c>
      <c r="G2674" t="s">
        <v>57</v>
      </c>
      <c r="H2674" t="s">
        <v>166</v>
      </c>
      <c r="I2674" t="s">
        <v>58</v>
      </c>
      <c r="J2674" s="1">
        <v>4</v>
      </c>
      <c r="K2674" t="s">
        <v>3935</v>
      </c>
      <c r="L2674" t="s">
        <v>3936</v>
      </c>
      <c r="M2674" t="s">
        <v>3937</v>
      </c>
      <c r="N2674" s="126"/>
      <c r="Q2674" t="s">
        <v>3945</v>
      </c>
      <c r="R2674" t="s">
        <v>19027</v>
      </c>
      <c r="S2674" s="120">
        <v>0.6</v>
      </c>
      <c r="U2674"/>
    </row>
    <row r="2675" spans="1:21">
      <c r="A2675">
        <v>2674</v>
      </c>
      <c r="B2675" s="1" t="s">
        <v>3946</v>
      </c>
      <c r="C2675" s="1" t="s">
        <v>164</v>
      </c>
      <c r="D2675" s="1" t="s">
        <v>55</v>
      </c>
      <c r="E2675" t="s">
        <v>497</v>
      </c>
      <c r="F2675" t="s">
        <v>3935</v>
      </c>
      <c r="G2675" t="s">
        <v>57</v>
      </c>
      <c r="H2675" t="s">
        <v>166</v>
      </c>
      <c r="I2675" t="s">
        <v>58</v>
      </c>
      <c r="J2675" s="1">
        <v>4</v>
      </c>
      <c r="K2675" t="s">
        <v>3935</v>
      </c>
      <c r="L2675" t="s">
        <v>3936</v>
      </c>
      <c r="M2675" t="s">
        <v>3937</v>
      </c>
      <c r="N2675" s="126"/>
      <c r="Q2675" t="s">
        <v>3946</v>
      </c>
      <c r="R2675" t="s">
        <v>19027</v>
      </c>
      <c r="S2675" s="120">
        <v>0.6</v>
      </c>
      <c r="U2675"/>
    </row>
    <row r="2676" spans="1:21">
      <c r="A2676">
        <v>2675</v>
      </c>
      <c r="B2676" s="1" t="s">
        <v>3947</v>
      </c>
      <c r="C2676" s="1" t="s">
        <v>164</v>
      </c>
      <c r="D2676" s="1" t="s">
        <v>55</v>
      </c>
      <c r="E2676" t="s">
        <v>497</v>
      </c>
      <c r="F2676" t="s">
        <v>3935</v>
      </c>
      <c r="G2676" t="s">
        <v>57</v>
      </c>
      <c r="H2676" t="s">
        <v>166</v>
      </c>
      <c r="I2676" t="s">
        <v>58</v>
      </c>
      <c r="J2676" s="1">
        <v>4</v>
      </c>
      <c r="K2676" t="s">
        <v>3935</v>
      </c>
      <c r="L2676" t="s">
        <v>3936</v>
      </c>
      <c r="M2676" t="s">
        <v>3937</v>
      </c>
      <c r="N2676" s="126"/>
      <c r="Q2676" t="s">
        <v>3947</v>
      </c>
      <c r="R2676" t="s">
        <v>19027</v>
      </c>
      <c r="S2676" s="120">
        <v>0.6</v>
      </c>
      <c r="U2676"/>
    </row>
    <row r="2677" spans="1:21">
      <c r="A2677">
        <v>2676</v>
      </c>
      <c r="B2677" s="1" t="s">
        <v>3948</v>
      </c>
      <c r="C2677" s="1" t="s">
        <v>164</v>
      </c>
      <c r="D2677" s="1" t="s">
        <v>55</v>
      </c>
      <c r="E2677" t="s">
        <v>497</v>
      </c>
      <c r="F2677" t="s">
        <v>3935</v>
      </c>
      <c r="G2677" t="s">
        <v>57</v>
      </c>
      <c r="H2677" t="s">
        <v>166</v>
      </c>
      <c r="I2677" t="s">
        <v>58</v>
      </c>
      <c r="J2677" s="1">
        <v>4</v>
      </c>
      <c r="K2677" t="s">
        <v>3935</v>
      </c>
      <c r="L2677" t="s">
        <v>3936</v>
      </c>
      <c r="M2677" t="s">
        <v>3937</v>
      </c>
      <c r="N2677" s="126"/>
      <c r="Q2677" t="s">
        <v>3948</v>
      </c>
      <c r="R2677" t="s">
        <v>19027</v>
      </c>
      <c r="S2677" s="120">
        <v>0.6</v>
      </c>
      <c r="U2677"/>
    </row>
    <row r="2678" spans="1:21">
      <c r="A2678">
        <v>2677</v>
      </c>
      <c r="B2678" s="1" t="s">
        <v>3949</v>
      </c>
      <c r="C2678" s="1" t="s">
        <v>164</v>
      </c>
      <c r="D2678" s="1" t="s">
        <v>55</v>
      </c>
      <c r="E2678" t="s">
        <v>497</v>
      </c>
      <c r="F2678" t="s">
        <v>3935</v>
      </c>
      <c r="G2678" t="s">
        <v>57</v>
      </c>
      <c r="H2678" t="s">
        <v>166</v>
      </c>
      <c r="I2678" t="s">
        <v>58</v>
      </c>
      <c r="J2678" s="1">
        <v>4</v>
      </c>
      <c r="K2678" t="s">
        <v>3935</v>
      </c>
      <c r="L2678" t="s">
        <v>3936</v>
      </c>
      <c r="M2678" t="s">
        <v>3937</v>
      </c>
      <c r="N2678" s="126"/>
      <c r="Q2678" t="s">
        <v>3949</v>
      </c>
      <c r="R2678" t="s">
        <v>19027</v>
      </c>
      <c r="S2678" s="120">
        <v>0.6</v>
      </c>
      <c r="U2678"/>
    </row>
    <row r="2679" spans="1:21">
      <c r="A2679">
        <v>2678</v>
      </c>
      <c r="B2679" s="1" t="s">
        <v>3950</v>
      </c>
      <c r="C2679" s="1" t="s">
        <v>164</v>
      </c>
      <c r="D2679" s="1" t="s">
        <v>55</v>
      </c>
      <c r="E2679" t="s">
        <v>497</v>
      </c>
      <c r="F2679" t="s">
        <v>3935</v>
      </c>
      <c r="G2679" t="s">
        <v>57</v>
      </c>
      <c r="H2679" t="s">
        <v>166</v>
      </c>
      <c r="I2679" t="s">
        <v>58</v>
      </c>
      <c r="J2679" s="1">
        <v>4</v>
      </c>
      <c r="K2679" t="s">
        <v>3935</v>
      </c>
      <c r="L2679" t="s">
        <v>3936</v>
      </c>
      <c r="M2679" t="s">
        <v>3937</v>
      </c>
      <c r="N2679" s="126"/>
      <c r="Q2679" t="s">
        <v>3950</v>
      </c>
      <c r="R2679" t="s">
        <v>19027</v>
      </c>
      <c r="S2679" s="120">
        <v>0.6</v>
      </c>
      <c r="U2679"/>
    </row>
    <row r="2680" spans="1:21">
      <c r="A2680">
        <v>2679</v>
      </c>
      <c r="B2680" s="1" t="s">
        <v>3951</v>
      </c>
      <c r="C2680" s="1" t="s">
        <v>164</v>
      </c>
      <c r="D2680" s="1" t="s">
        <v>55</v>
      </c>
      <c r="E2680" t="s">
        <v>497</v>
      </c>
      <c r="F2680" t="s">
        <v>3935</v>
      </c>
      <c r="G2680" t="s">
        <v>57</v>
      </c>
      <c r="H2680" t="s">
        <v>166</v>
      </c>
      <c r="I2680" t="s">
        <v>58</v>
      </c>
      <c r="J2680" s="1">
        <v>4</v>
      </c>
      <c r="K2680" t="s">
        <v>3935</v>
      </c>
      <c r="L2680" t="s">
        <v>3936</v>
      </c>
      <c r="M2680" t="s">
        <v>3937</v>
      </c>
      <c r="N2680" s="126"/>
      <c r="Q2680" t="s">
        <v>3951</v>
      </c>
      <c r="R2680" t="s">
        <v>19027</v>
      </c>
      <c r="S2680" s="120">
        <v>0.6</v>
      </c>
      <c r="U2680"/>
    </row>
    <row r="2681" spans="1:21">
      <c r="A2681">
        <v>2680</v>
      </c>
      <c r="B2681" s="1" t="s">
        <v>3952</v>
      </c>
      <c r="C2681" s="1" t="s">
        <v>164</v>
      </c>
      <c r="D2681" s="1" t="s">
        <v>55</v>
      </c>
      <c r="E2681" t="s">
        <v>497</v>
      </c>
      <c r="F2681" t="s">
        <v>3935</v>
      </c>
      <c r="G2681" t="s">
        <v>57</v>
      </c>
      <c r="H2681" t="s">
        <v>166</v>
      </c>
      <c r="I2681" t="s">
        <v>58</v>
      </c>
      <c r="J2681" s="1">
        <v>4</v>
      </c>
      <c r="K2681" t="s">
        <v>3935</v>
      </c>
      <c r="L2681" t="s">
        <v>3936</v>
      </c>
      <c r="M2681" t="s">
        <v>3937</v>
      </c>
      <c r="N2681" s="126"/>
      <c r="Q2681" t="s">
        <v>3952</v>
      </c>
      <c r="R2681" t="s">
        <v>19027</v>
      </c>
      <c r="S2681" s="120">
        <v>0.6</v>
      </c>
      <c r="U2681"/>
    </row>
    <row r="2682" spans="1:21">
      <c r="A2682">
        <v>2681</v>
      </c>
      <c r="B2682" s="1" t="s">
        <v>3953</v>
      </c>
      <c r="C2682" s="1" t="s">
        <v>175</v>
      </c>
      <c r="D2682" s="1" t="s">
        <v>55</v>
      </c>
      <c r="E2682" t="s">
        <v>497</v>
      </c>
      <c r="F2682" t="s">
        <v>3954</v>
      </c>
      <c r="G2682" t="s">
        <v>57</v>
      </c>
      <c r="H2682" t="s">
        <v>177</v>
      </c>
      <c r="I2682" t="s">
        <v>58</v>
      </c>
      <c r="J2682" s="1">
        <v>4</v>
      </c>
      <c r="K2682" t="s">
        <v>3955</v>
      </c>
      <c r="L2682" t="s">
        <v>3956</v>
      </c>
      <c r="M2682" t="s">
        <v>3957</v>
      </c>
      <c r="N2682" s="126"/>
      <c r="Q2682" t="s">
        <v>3953</v>
      </c>
      <c r="R2682" t="s">
        <v>19028</v>
      </c>
      <c r="S2682" s="120">
        <v>0.6</v>
      </c>
      <c r="U2682"/>
    </row>
    <row r="2683" spans="1:21">
      <c r="A2683">
        <v>2682</v>
      </c>
      <c r="B2683" s="1" t="s">
        <v>3958</v>
      </c>
      <c r="C2683" s="1" t="s">
        <v>175</v>
      </c>
      <c r="D2683" s="1" t="s">
        <v>55</v>
      </c>
      <c r="E2683" t="s">
        <v>497</v>
      </c>
      <c r="F2683" t="s">
        <v>3954</v>
      </c>
      <c r="G2683" t="s">
        <v>57</v>
      </c>
      <c r="H2683" t="s">
        <v>177</v>
      </c>
      <c r="I2683" t="s">
        <v>58</v>
      </c>
      <c r="J2683" s="1">
        <v>4</v>
      </c>
      <c r="K2683" t="s">
        <v>3955</v>
      </c>
      <c r="L2683" t="s">
        <v>3956</v>
      </c>
      <c r="M2683" t="s">
        <v>3957</v>
      </c>
      <c r="N2683" s="126"/>
      <c r="Q2683" t="s">
        <v>3958</v>
      </c>
      <c r="R2683" t="s">
        <v>19028</v>
      </c>
      <c r="S2683" s="120">
        <v>0.6</v>
      </c>
      <c r="U2683"/>
    </row>
    <row r="2684" spans="1:21">
      <c r="A2684">
        <v>2683</v>
      </c>
      <c r="B2684" s="1" t="s">
        <v>3959</v>
      </c>
      <c r="C2684" s="1" t="s">
        <v>175</v>
      </c>
      <c r="D2684" s="1" t="s">
        <v>55</v>
      </c>
      <c r="E2684" t="s">
        <v>497</v>
      </c>
      <c r="F2684" t="s">
        <v>3954</v>
      </c>
      <c r="G2684" t="s">
        <v>57</v>
      </c>
      <c r="H2684" t="s">
        <v>177</v>
      </c>
      <c r="I2684" t="s">
        <v>58</v>
      </c>
      <c r="J2684" s="1">
        <v>4</v>
      </c>
      <c r="K2684" t="s">
        <v>3955</v>
      </c>
      <c r="L2684" t="s">
        <v>3956</v>
      </c>
      <c r="M2684" t="s">
        <v>3957</v>
      </c>
      <c r="N2684" s="126"/>
      <c r="Q2684" t="s">
        <v>3959</v>
      </c>
      <c r="R2684" t="s">
        <v>19028</v>
      </c>
      <c r="S2684" s="120">
        <v>0.6</v>
      </c>
      <c r="U2684"/>
    </row>
    <row r="2685" spans="1:21">
      <c r="A2685">
        <v>2684</v>
      </c>
      <c r="B2685" s="1" t="s">
        <v>3960</v>
      </c>
      <c r="C2685" s="1" t="s">
        <v>175</v>
      </c>
      <c r="D2685" s="1" t="s">
        <v>55</v>
      </c>
      <c r="E2685" t="s">
        <v>497</v>
      </c>
      <c r="F2685" t="s">
        <v>3954</v>
      </c>
      <c r="G2685" t="s">
        <v>57</v>
      </c>
      <c r="H2685" t="s">
        <v>177</v>
      </c>
      <c r="I2685" t="s">
        <v>58</v>
      </c>
      <c r="J2685" s="1">
        <v>4</v>
      </c>
      <c r="K2685" t="s">
        <v>3955</v>
      </c>
      <c r="L2685" t="s">
        <v>3956</v>
      </c>
      <c r="M2685" t="s">
        <v>3957</v>
      </c>
      <c r="N2685" s="126"/>
      <c r="Q2685" t="s">
        <v>3960</v>
      </c>
      <c r="R2685" t="s">
        <v>19028</v>
      </c>
      <c r="S2685" s="120">
        <v>0.6</v>
      </c>
      <c r="U2685"/>
    </row>
    <row r="2686" spans="1:21">
      <c r="A2686">
        <v>2685</v>
      </c>
      <c r="B2686" s="1" t="s">
        <v>3961</v>
      </c>
      <c r="C2686" s="1" t="s">
        <v>175</v>
      </c>
      <c r="D2686" s="1" t="s">
        <v>55</v>
      </c>
      <c r="E2686" t="s">
        <v>497</v>
      </c>
      <c r="F2686" t="s">
        <v>3954</v>
      </c>
      <c r="G2686" t="s">
        <v>57</v>
      </c>
      <c r="H2686" t="s">
        <v>177</v>
      </c>
      <c r="I2686" t="s">
        <v>58</v>
      </c>
      <c r="J2686" s="1">
        <v>4</v>
      </c>
      <c r="K2686" t="s">
        <v>3955</v>
      </c>
      <c r="L2686" t="s">
        <v>3956</v>
      </c>
      <c r="M2686" t="s">
        <v>3957</v>
      </c>
      <c r="N2686" s="126"/>
      <c r="Q2686" t="s">
        <v>3961</v>
      </c>
      <c r="R2686" t="s">
        <v>19028</v>
      </c>
      <c r="S2686" s="120">
        <v>0.6</v>
      </c>
      <c r="U2686"/>
    </row>
    <row r="2687" spans="1:21">
      <c r="A2687">
        <v>2686</v>
      </c>
      <c r="B2687" s="1" t="s">
        <v>3962</v>
      </c>
      <c r="C2687" s="1" t="s">
        <v>36</v>
      </c>
      <c r="D2687" s="1" t="s">
        <v>55</v>
      </c>
      <c r="E2687" t="s">
        <v>497</v>
      </c>
      <c r="F2687" t="s">
        <v>3963</v>
      </c>
      <c r="G2687" t="s">
        <v>57</v>
      </c>
      <c r="H2687" t="s">
        <v>40</v>
      </c>
      <c r="I2687" t="s">
        <v>58</v>
      </c>
      <c r="J2687" s="1">
        <v>4</v>
      </c>
      <c r="K2687" t="s">
        <v>3964</v>
      </c>
      <c r="L2687" t="s">
        <v>3965</v>
      </c>
      <c r="M2687" t="s">
        <v>3966</v>
      </c>
      <c r="N2687" s="126"/>
      <c r="Q2687" t="s">
        <v>3962</v>
      </c>
      <c r="R2687" t="s">
        <v>19029</v>
      </c>
      <c r="S2687" s="120">
        <v>0.6</v>
      </c>
      <c r="U2687"/>
    </row>
    <row r="2688" spans="1:21">
      <c r="A2688">
        <v>2687</v>
      </c>
      <c r="B2688" s="1" t="s">
        <v>3967</v>
      </c>
      <c r="C2688" s="1" t="s">
        <v>36</v>
      </c>
      <c r="D2688" s="1" t="s">
        <v>55</v>
      </c>
      <c r="E2688" t="s">
        <v>497</v>
      </c>
      <c r="F2688" t="s">
        <v>3963</v>
      </c>
      <c r="G2688" t="s">
        <v>57</v>
      </c>
      <c r="H2688" t="s">
        <v>40</v>
      </c>
      <c r="I2688" t="s">
        <v>58</v>
      </c>
      <c r="J2688" s="1">
        <v>4</v>
      </c>
      <c r="K2688" t="s">
        <v>3964</v>
      </c>
      <c r="L2688" t="s">
        <v>3965</v>
      </c>
      <c r="M2688" t="s">
        <v>3966</v>
      </c>
      <c r="N2688" s="126"/>
      <c r="Q2688" t="s">
        <v>3967</v>
      </c>
      <c r="R2688" t="s">
        <v>19029</v>
      </c>
      <c r="S2688" s="120">
        <v>0.6</v>
      </c>
      <c r="U2688"/>
    </row>
    <row r="2689" spans="1:21">
      <c r="A2689">
        <v>2688</v>
      </c>
      <c r="B2689" s="1" t="s">
        <v>3968</v>
      </c>
      <c r="C2689" s="1" t="s">
        <v>36</v>
      </c>
      <c r="D2689" s="1" t="s">
        <v>55</v>
      </c>
      <c r="E2689" t="s">
        <v>497</v>
      </c>
      <c r="F2689" t="s">
        <v>3963</v>
      </c>
      <c r="G2689" t="s">
        <v>57</v>
      </c>
      <c r="H2689" t="s">
        <v>40</v>
      </c>
      <c r="I2689" t="s">
        <v>58</v>
      </c>
      <c r="J2689" s="1">
        <v>4</v>
      </c>
      <c r="K2689" t="s">
        <v>3964</v>
      </c>
      <c r="L2689" t="s">
        <v>3965</v>
      </c>
      <c r="M2689" t="s">
        <v>3966</v>
      </c>
      <c r="N2689" s="126"/>
      <c r="Q2689" t="s">
        <v>3968</v>
      </c>
      <c r="R2689" t="s">
        <v>19029</v>
      </c>
      <c r="S2689" s="120">
        <v>0.6</v>
      </c>
      <c r="U2689"/>
    </row>
    <row r="2690" spans="1:21">
      <c r="A2690">
        <v>2689</v>
      </c>
      <c r="B2690" s="1" t="s">
        <v>3969</v>
      </c>
      <c r="C2690" s="1" t="s">
        <v>36</v>
      </c>
      <c r="D2690" s="1" t="s">
        <v>55</v>
      </c>
      <c r="E2690" t="s">
        <v>497</v>
      </c>
      <c r="F2690" t="s">
        <v>3963</v>
      </c>
      <c r="G2690" t="s">
        <v>57</v>
      </c>
      <c r="H2690" t="s">
        <v>40</v>
      </c>
      <c r="I2690" t="s">
        <v>58</v>
      </c>
      <c r="J2690" s="1">
        <v>4</v>
      </c>
      <c r="K2690" t="s">
        <v>3964</v>
      </c>
      <c r="L2690" t="s">
        <v>3965</v>
      </c>
      <c r="M2690" t="s">
        <v>3966</v>
      </c>
      <c r="N2690" s="126"/>
      <c r="Q2690" t="s">
        <v>3969</v>
      </c>
      <c r="R2690" t="s">
        <v>19029</v>
      </c>
      <c r="S2690" s="120">
        <v>0.6</v>
      </c>
      <c r="U2690"/>
    </row>
    <row r="2691" spans="1:21">
      <c r="A2691">
        <v>2690</v>
      </c>
      <c r="B2691" s="1" t="s">
        <v>3970</v>
      </c>
      <c r="C2691" s="1" t="s">
        <v>36</v>
      </c>
      <c r="D2691" s="1" t="s">
        <v>55</v>
      </c>
      <c r="E2691" t="s">
        <v>497</v>
      </c>
      <c r="F2691" t="s">
        <v>3963</v>
      </c>
      <c r="G2691" t="s">
        <v>57</v>
      </c>
      <c r="H2691" t="s">
        <v>40</v>
      </c>
      <c r="I2691" t="s">
        <v>58</v>
      </c>
      <c r="J2691" s="1">
        <v>4</v>
      </c>
      <c r="K2691" t="s">
        <v>3964</v>
      </c>
      <c r="L2691" t="s">
        <v>3965</v>
      </c>
      <c r="M2691" t="s">
        <v>3966</v>
      </c>
      <c r="N2691" s="126"/>
      <c r="Q2691" t="s">
        <v>3970</v>
      </c>
      <c r="R2691" t="s">
        <v>19029</v>
      </c>
      <c r="S2691" s="120">
        <v>0.6</v>
      </c>
      <c r="U2691"/>
    </row>
    <row r="2692" spans="1:21">
      <c r="A2692">
        <v>2691</v>
      </c>
      <c r="B2692" s="1" t="s">
        <v>3971</v>
      </c>
      <c r="C2692" s="1" t="s">
        <v>201</v>
      </c>
      <c r="D2692" s="1" t="s">
        <v>55</v>
      </c>
      <c r="E2692" t="s">
        <v>497</v>
      </c>
      <c r="F2692" t="s">
        <v>3972</v>
      </c>
      <c r="G2692" t="s">
        <v>57</v>
      </c>
      <c r="H2692" t="s">
        <v>203</v>
      </c>
      <c r="I2692" t="s">
        <v>58</v>
      </c>
      <c r="J2692" s="1">
        <v>4</v>
      </c>
      <c r="K2692" t="s">
        <v>3972</v>
      </c>
      <c r="L2692" t="s">
        <v>3973</v>
      </c>
      <c r="M2692" t="s">
        <v>3974</v>
      </c>
      <c r="N2692" s="126"/>
      <c r="Q2692" t="s">
        <v>3971</v>
      </c>
      <c r="R2692" t="s">
        <v>19030</v>
      </c>
      <c r="S2692" s="120">
        <v>0.6</v>
      </c>
      <c r="U2692"/>
    </row>
    <row r="2693" spans="1:21">
      <c r="A2693">
        <v>2692</v>
      </c>
      <c r="B2693" s="1" t="s">
        <v>3975</v>
      </c>
      <c r="C2693" s="1" t="s">
        <v>201</v>
      </c>
      <c r="D2693" s="1" t="s">
        <v>55</v>
      </c>
      <c r="E2693" t="s">
        <v>497</v>
      </c>
      <c r="F2693" t="s">
        <v>3972</v>
      </c>
      <c r="G2693" t="s">
        <v>57</v>
      </c>
      <c r="H2693" t="s">
        <v>203</v>
      </c>
      <c r="I2693" t="s">
        <v>58</v>
      </c>
      <c r="J2693" s="1">
        <v>4</v>
      </c>
      <c r="K2693" t="s">
        <v>3972</v>
      </c>
      <c r="L2693" t="s">
        <v>3973</v>
      </c>
      <c r="M2693" t="s">
        <v>3974</v>
      </c>
      <c r="N2693" s="126"/>
      <c r="Q2693" t="s">
        <v>3975</v>
      </c>
      <c r="R2693" t="s">
        <v>19030</v>
      </c>
      <c r="S2693" s="120">
        <v>0.6</v>
      </c>
      <c r="U2693"/>
    </row>
    <row r="2694" spans="1:21">
      <c r="A2694">
        <v>2693</v>
      </c>
      <c r="B2694" s="1" t="s">
        <v>3976</v>
      </c>
      <c r="C2694" s="1" t="s">
        <v>201</v>
      </c>
      <c r="D2694" s="1" t="s">
        <v>55</v>
      </c>
      <c r="E2694" t="s">
        <v>497</v>
      </c>
      <c r="F2694" t="s">
        <v>3972</v>
      </c>
      <c r="G2694" t="s">
        <v>57</v>
      </c>
      <c r="H2694" t="s">
        <v>203</v>
      </c>
      <c r="I2694" t="s">
        <v>58</v>
      </c>
      <c r="J2694" s="1">
        <v>4</v>
      </c>
      <c r="K2694" t="s">
        <v>3972</v>
      </c>
      <c r="L2694" t="s">
        <v>3973</v>
      </c>
      <c r="M2694" t="s">
        <v>3974</v>
      </c>
      <c r="N2694" s="126"/>
      <c r="Q2694" t="s">
        <v>3976</v>
      </c>
      <c r="R2694" t="s">
        <v>19030</v>
      </c>
      <c r="S2694" s="120">
        <v>0.6</v>
      </c>
      <c r="U2694"/>
    </row>
    <row r="2695" spans="1:21">
      <c r="A2695">
        <v>2694</v>
      </c>
      <c r="B2695" s="1" t="s">
        <v>3977</v>
      </c>
      <c r="C2695" s="1" t="s">
        <v>201</v>
      </c>
      <c r="D2695" s="1" t="s">
        <v>55</v>
      </c>
      <c r="E2695" t="s">
        <v>497</v>
      </c>
      <c r="F2695" t="s">
        <v>3972</v>
      </c>
      <c r="G2695" t="s">
        <v>57</v>
      </c>
      <c r="H2695" t="s">
        <v>203</v>
      </c>
      <c r="I2695" t="s">
        <v>58</v>
      </c>
      <c r="J2695" s="1">
        <v>4</v>
      </c>
      <c r="K2695" t="s">
        <v>3972</v>
      </c>
      <c r="L2695" t="s">
        <v>3973</v>
      </c>
      <c r="M2695" t="s">
        <v>3974</v>
      </c>
      <c r="N2695" s="126"/>
      <c r="Q2695" t="s">
        <v>3977</v>
      </c>
      <c r="R2695" t="s">
        <v>19030</v>
      </c>
      <c r="S2695" s="120">
        <v>0.6</v>
      </c>
      <c r="U2695"/>
    </row>
    <row r="2696" spans="1:21">
      <c r="A2696">
        <v>2695</v>
      </c>
      <c r="B2696" s="1" t="s">
        <v>3978</v>
      </c>
      <c r="C2696" s="1" t="s">
        <v>201</v>
      </c>
      <c r="D2696" s="1" t="s">
        <v>55</v>
      </c>
      <c r="E2696" t="s">
        <v>497</v>
      </c>
      <c r="F2696" t="s">
        <v>3972</v>
      </c>
      <c r="G2696" t="s">
        <v>57</v>
      </c>
      <c r="H2696" t="s">
        <v>203</v>
      </c>
      <c r="I2696" t="s">
        <v>58</v>
      </c>
      <c r="J2696" s="1">
        <v>4</v>
      </c>
      <c r="K2696" t="s">
        <v>3972</v>
      </c>
      <c r="L2696" t="s">
        <v>3973</v>
      </c>
      <c r="M2696" t="s">
        <v>3974</v>
      </c>
      <c r="N2696" s="126"/>
      <c r="Q2696" t="s">
        <v>3978</v>
      </c>
      <c r="R2696" t="s">
        <v>19030</v>
      </c>
      <c r="S2696" s="120">
        <v>0.6</v>
      </c>
      <c r="U2696"/>
    </row>
    <row r="2697" spans="1:21">
      <c r="A2697">
        <v>2696</v>
      </c>
      <c r="B2697" s="1" t="s">
        <v>3979</v>
      </c>
      <c r="C2697" s="1" t="s">
        <v>201</v>
      </c>
      <c r="D2697" s="1" t="s">
        <v>55</v>
      </c>
      <c r="E2697" t="s">
        <v>497</v>
      </c>
      <c r="F2697" t="s">
        <v>3972</v>
      </c>
      <c r="G2697" t="s">
        <v>57</v>
      </c>
      <c r="H2697" t="s">
        <v>203</v>
      </c>
      <c r="I2697" t="s">
        <v>58</v>
      </c>
      <c r="J2697" s="1">
        <v>4</v>
      </c>
      <c r="K2697" t="s">
        <v>3972</v>
      </c>
      <c r="L2697" t="s">
        <v>3973</v>
      </c>
      <c r="M2697" t="s">
        <v>3974</v>
      </c>
      <c r="N2697" s="126"/>
      <c r="Q2697" t="s">
        <v>3979</v>
      </c>
      <c r="R2697" t="s">
        <v>19030</v>
      </c>
      <c r="S2697" s="120">
        <v>0.6</v>
      </c>
      <c r="U2697"/>
    </row>
    <row r="2698" spans="1:21">
      <c r="A2698">
        <v>2697</v>
      </c>
      <c r="B2698" s="1" t="s">
        <v>3980</v>
      </c>
      <c r="C2698" s="1" t="s">
        <v>201</v>
      </c>
      <c r="D2698" s="1" t="s">
        <v>55</v>
      </c>
      <c r="E2698" t="s">
        <v>497</v>
      </c>
      <c r="F2698" t="s">
        <v>3972</v>
      </c>
      <c r="G2698" t="s">
        <v>57</v>
      </c>
      <c r="H2698" t="s">
        <v>203</v>
      </c>
      <c r="I2698" t="s">
        <v>58</v>
      </c>
      <c r="J2698" s="1">
        <v>4</v>
      </c>
      <c r="K2698" t="s">
        <v>3972</v>
      </c>
      <c r="L2698" t="s">
        <v>3973</v>
      </c>
      <c r="M2698" t="s">
        <v>3974</v>
      </c>
      <c r="N2698" s="126"/>
      <c r="Q2698" t="s">
        <v>3980</v>
      </c>
      <c r="R2698" t="s">
        <v>19030</v>
      </c>
      <c r="S2698" s="120">
        <v>0.6</v>
      </c>
      <c r="U2698"/>
    </row>
    <row r="2699" spans="1:21">
      <c r="A2699">
        <v>2698</v>
      </c>
      <c r="B2699" s="1" t="s">
        <v>3981</v>
      </c>
      <c r="C2699" s="1" t="s">
        <v>201</v>
      </c>
      <c r="D2699" s="1" t="s">
        <v>55</v>
      </c>
      <c r="E2699" t="s">
        <v>497</v>
      </c>
      <c r="F2699" t="s">
        <v>3972</v>
      </c>
      <c r="G2699" t="s">
        <v>57</v>
      </c>
      <c r="H2699" t="s">
        <v>203</v>
      </c>
      <c r="I2699" t="s">
        <v>58</v>
      </c>
      <c r="J2699" s="1">
        <v>4</v>
      </c>
      <c r="K2699" t="s">
        <v>3972</v>
      </c>
      <c r="L2699" t="s">
        <v>3973</v>
      </c>
      <c r="M2699" t="s">
        <v>3974</v>
      </c>
      <c r="N2699" s="126"/>
      <c r="Q2699" t="s">
        <v>3981</v>
      </c>
      <c r="R2699" t="s">
        <v>19030</v>
      </c>
      <c r="S2699" s="120">
        <v>0.6</v>
      </c>
      <c r="U2699"/>
    </row>
    <row r="2700" spans="1:21">
      <c r="A2700">
        <v>2699</v>
      </c>
      <c r="B2700" s="1" t="s">
        <v>3982</v>
      </c>
      <c r="C2700" s="1" t="s">
        <v>201</v>
      </c>
      <c r="D2700" s="1" t="s">
        <v>55</v>
      </c>
      <c r="E2700" t="s">
        <v>497</v>
      </c>
      <c r="F2700" t="s">
        <v>3972</v>
      </c>
      <c r="G2700" t="s">
        <v>57</v>
      </c>
      <c r="H2700" t="s">
        <v>203</v>
      </c>
      <c r="I2700" t="s">
        <v>58</v>
      </c>
      <c r="J2700" s="1">
        <v>4</v>
      </c>
      <c r="K2700" t="s">
        <v>3972</v>
      </c>
      <c r="L2700" t="s">
        <v>3973</v>
      </c>
      <c r="M2700" t="s">
        <v>3974</v>
      </c>
      <c r="N2700" s="126"/>
      <c r="Q2700" t="s">
        <v>3982</v>
      </c>
      <c r="R2700" t="s">
        <v>19030</v>
      </c>
      <c r="S2700" s="120">
        <v>0.6</v>
      </c>
      <c r="U2700"/>
    </row>
    <row r="2701" spans="1:21">
      <c r="A2701">
        <v>2700</v>
      </c>
      <c r="B2701" s="1" t="s">
        <v>3983</v>
      </c>
      <c r="C2701" s="1" t="s">
        <v>201</v>
      </c>
      <c r="D2701" s="1" t="s">
        <v>55</v>
      </c>
      <c r="E2701" t="s">
        <v>497</v>
      </c>
      <c r="F2701" t="s">
        <v>3972</v>
      </c>
      <c r="G2701" t="s">
        <v>57</v>
      </c>
      <c r="H2701" t="s">
        <v>203</v>
      </c>
      <c r="I2701" t="s">
        <v>58</v>
      </c>
      <c r="J2701" s="1">
        <v>4</v>
      </c>
      <c r="K2701" t="s">
        <v>3972</v>
      </c>
      <c r="L2701" t="s">
        <v>3973</v>
      </c>
      <c r="M2701" t="s">
        <v>3974</v>
      </c>
      <c r="N2701" s="126"/>
      <c r="Q2701" t="s">
        <v>3983</v>
      </c>
      <c r="R2701" t="s">
        <v>19030</v>
      </c>
      <c r="S2701" s="120">
        <v>0.6</v>
      </c>
      <c r="U2701"/>
    </row>
    <row r="2702" spans="1:21">
      <c r="A2702">
        <v>2701</v>
      </c>
      <c r="B2702" s="1" t="s">
        <v>3984</v>
      </c>
      <c r="C2702" s="1" t="s">
        <v>201</v>
      </c>
      <c r="D2702" s="1" t="s">
        <v>55</v>
      </c>
      <c r="E2702" t="s">
        <v>497</v>
      </c>
      <c r="F2702" t="s">
        <v>3972</v>
      </c>
      <c r="G2702" t="s">
        <v>57</v>
      </c>
      <c r="H2702" t="s">
        <v>203</v>
      </c>
      <c r="I2702" t="s">
        <v>58</v>
      </c>
      <c r="J2702" s="1">
        <v>4</v>
      </c>
      <c r="K2702" t="s">
        <v>3972</v>
      </c>
      <c r="L2702" t="s">
        <v>3973</v>
      </c>
      <c r="M2702" t="s">
        <v>3974</v>
      </c>
      <c r="N2702" s="126"/>
      <c r="Q2702" t="s">
        <v>3984</v>
      </c>
      <c r="R2702" t="s">
        <v>19030</v>
      </c>
      <c r="S2702" s="120">
        <v>0.6</v>
      </c>
      <c r="U2702"/>
    </row>
    <row r="2703" spans="1:21">
      <c r="A2703">
        <v>2702</v>
      </c>
      <c r="B2703" s="1" t="s">
        <v>3985</v>
      </c>
      <c r="C2703" s="1" t="s">
        <v>201</v>
      </c>
      <c r="D2703" s="1" t="s">
        <v>55</v>
      </c>
      <c r="E2703" t="s">
        <v>497</v>
      </c>
      <c r="F2703" t="s">
        <v>3972</v>
      </c>
      <c r="G2703" t="s">
        <v>57</v>
      </c>
      <c r="H2703" t="s">
        <v>203</v>
      </c>
      <c r="I2703" t="s">
        <v>58</v>
      </c>
      <c r="J2703" s="1">
        <v>4</v>
      </c>
      <c r="K2703" t="s">
        <v>3972</v>
      </c>
      <c r="L2703" t="s">
        <v>3973</v>
      </c>
      <c r="M2703" t="s">
        <v>3974</v>
      </c>
      <c r="N2703" s="126"/>
      <c r="Q2703" t="s">
        <v>3985</v>
      </c>
      <c r="R2703" t="s">
        <v>19030</v>
      </c>
      <c r="S2703" s="120">
        <v>0.6</v>
      </c>
      <c r="U2703"/>
    </row>
    <row r="2704" spans="1:21">
      <c r="A2704">
        <v>2703</v>
      </c>
      <c r="B2704" s="1" t="s">
        <v>3986</v>
      </c>
      <c r="C2704" s="1" t="s">
        <v>201</v>
      </c>
      <c r="D2704" s="1" t="s">
        <v>55</v>
      </c>
      <c r="E2704" t="s">
        <v>497</v>
      </c>
      <c r="F2704" t="s">
        <v>3972</v>
      </c>
      <c r="G2704" t="s">
        <v>57</v>
      </c>
      <c r="H2704" t="s">
        <v>203</v>
      </c>
      <c r="I2704" t="s">
        <v>58</v>
      </c>
      <c r="J2704" s="1">
        <v>4</v>
      </c>
      <c r="K2704" t="s">
        <v>3972</v>
      </c>
      <c r="L2704" t="s">
        <v>3973</v>
      </c>
      <c r="M2704" t="s">
        <v>3974</v>
      </c>
      <c r="N2704" s="126"/>
      <c r="Q2704" t="s">
        <v>3986</v>
      </c>
      <c r="R2704" t="s">
        <v>19030</v>
      </c>
      <c r="S2704" s="120">
        <v>0.6</v>
      </c>
      <c r="U2704"/>
    </row>
    <row r="2705" spans="1:21">
      <c r="A2705">
        <v>2704</v>
      </c>
      <c r="B2705" s="1" t="s">
        <v>3987</v>
      </c>
      <c r="C2705" s="1" t="s">
        <v>201</v>
      </c>
      <c r="D2705" s="1" t="s">
        <v>55</v>
      </c>
      <c r="E2705" t="s">
        <v>497</v>
      </c>
      <c r="F2705" t="s">
        <v>3972</v>
      </c>
      <c r="G2705" t="s">
        <v>57</v>
      </c>
      <c r="H2705" t="s">
        <v>203</v>
      </c>
      <c r="I2705" t="s">
        <v>58</v>
      </c>
      <c r="J2705" s="1">
        <v>4</v>
      </c>
      <c r="K2705" t="s">
        <v>3972</v>
      </c>
      <c r="L2705" t="s">
        <v>3973</v>
      </c>
      <c r="M2705" t="s">
        <v>3974</v>
      </c>
      <c r="N2705" s="126"/>
      <c r="Q2705" t="s">
        <v>3987</v>
      </c>
      <c r="R2705" t="s">
        <v>19030</v>
      </c>
      <c r="S2705" s="120">
        <v>0.6</v>
      </c>
      <c r="U2705"/>
    </row>
    <row r="2706" spans="1:21">
      <c r="A2706">
        <v>2705</v>
      </c>
      <c r="B2706" s="1" t="s">
        <v>3988</v>
      </c>
      <c r="C2706" s="1" t="s">
        <v>201</v>
      </c>
      <c r="D2706" s="1" t="s">
        <v>55</v>
      </c>
      <c r="E2706" t="s">
        <v>497</v>
      </c>
      <c r="F2706" t="s">
        <v>3972</v>
      </c>
      <c r="G2706" t="s">
        <v>57</v>
      </c>
      <c r="H2706" t="s">
        <v>203</v>
      </c>
      <c r="I2706" t="s">
        <v>58</v>
      </c>
      <c r="J2706" s="1">
        <v>4</v>
      </c>
      <c r="K2706" t="s">
        <v>3972</v>
      </c>
      <c r="L2706" t="s">
        <v>3973</v>
      </c>
      <c r="M2706" t="s">
        <v>3974</v>
      </c>
      <c r="N2706" s="126"/>
      <c r="Q2706" t="s">
        <v>3988</v>
      </c>
      <c r="R2706" t="s">
        <v>19030</v>
      </c>
      <c r="S2706" s="120">
        <v>0.6</v>
      </c>
      <c r="U2706"/>
    </row>
    <row r="2707" spans="1:21">
      <c r="A2707">
        <v>2706</v>
      </c>
      <c r="B2707" s="1" t="s">
        <v>3989</v>
      </c>
      <c r="C2707" s="1" t="s">
        <v>201</v>
      </c>
      <c r="D2707" s="1" t="s">
        <v>55</v>
      </c>
      <c r="E2707" t="s">
        <v>497</v>
      </c>
      <c r="F2707" t="s">
        <v>3972</v>
      </c>
      <c r="G2707" t="s">
        <v>57</v>
      </c>
      <c r="H2707" t="s">
        <v>203</v>
      </c>
      <c r="I2707" t="s">
        <v>58</v>
      </c>
      <c r="J2707" s="1">
        <v>4</v>
      </c>
      <c r="K2707" t="s">
        <v>3972</v>
      </c>
      <c r="L2707" t="s">
        <v>3973</v>
      </c>
      <c r="M2707" t="s">
        <v>3974</v>
      </c>
      <c r="N2707" s="126"/>
      <c r="Q2707" t="s">
        <v>3989</v>
      </c>
      <c r="R2707" t="s">
        <v>19030</v>
      </c>
      <c r="S2707" s="120">
        <v>0.6</v>
      </c>
      <c r="U2707"/>
    </row>
    <row r="2708" spans="1:21">
      <c r="A2708">
        <v>2707</v>
      </c>
      <c r="B2708" s="1" t="s">
        <v>3990</v>
      </c>
      <c r="C2708" s="1" t="s">
        <v>201</v>
      </c>
      <c r="D2708" s="1" t="s">
        <v>55</v>
      </c>
      <c r="E2708" t="s">
        <v>497</v>
      </c>
      <c r="F2708" t="s">
        <v>3972</v>
      </c>
      <c r="G2708" t="s">
        <v>57</v>
      </c>
      <c r="H2708" t="s">
        <v>203</v>
      </c>
      <c r="I2708" t="s">
        <v>58</v>
      </c>
      <c r="J2708" s="1">
        <v>4</v>
      </c>
      <c r="K2708" t="s">
        <v>3972</v>
      </c>
      <c r="L2708" t="s">
        <v>3973</v>
      </c>
      <c r="M2708" t="s">
        <v>3974</v>
      </c>
      <c r="N2708" s="126"/>
      <c r="Q2708" t="s">
        <v>3990</v>
      </c>
      <c r="R2708" t="s">
        <v>19030</v>
      </c>
      <c r="S2708" s="120">
        <v>0.6</v>
      </c>
      <c r="U2708"/>
    </row>
    <row r="2709" spans="1:21">
      <c r="A2709">
        <v>2708</v>
      </c>
      <c r="B2709" s="1" t="s">
        <v>3991</v>
      </c>
      <c r="C2709" s="1" t="s">
        <v>201</v>
      </c>
      <c r="D2709" s="1" t="s">
        <v>55</v>
      </c>
      <c r="E2709" t="s">
        <v>497</v>
      </c>
      <c r="F2709" t="s">
        <v>3972</v>
      </c>
      <c r="G2709" t="s">
        <v>57</v>
      </c>
      <c r="H2709" t="s">
        <v>203</v>
      </c>
      <c r="I2709" t="s">
        <v>58</v>
      </c>
      <c r="J2709" s="1">
        <v>4</v>
      </c>
      <c r="K2709" t="s">
        <v>3972</v>
      </c>
      <c r="L2709" t="s">
        <v>3973</v>
      </c>
      <c r="M2709" t="s">
        <v>3974</v>
      </c>
      <c r="N2709" s="126"/>
      <c r="Q2709" t="s">
        <v>3991</v>
      </c>
      <c r="R2709" t="s">
        <v>19030</v>
      </c>
      <c r="S2709" s="120">
        <v>0.6</v>
      </c>
      <c r="U2709"/>
    </row>
    <row r="2710" spans="1:21">
      <c r="A2710">
        <v>2709</v>
      </c>
      <c r="B2710" s="1" t="s">
        <v>3992</v>
      </c>
      <c r="C2710" s="1" t="s">
        <v>201</v>
      </c>
      <c r="D2710" s="1" t="s">
        <v>55</v>
      </c>
      <c r="E2710" t="s">
        <v>497</v>
      </c>
      <c r="F2710" t="s">
        <v>3972</v>
      </c>
      <c r="G2710" t="s">
        <v>57</v>
      </c>
      <c r="H2710" t="s">
        <v>203</v>
      </c>
      <c r="I2710" t="s">
        <v>58</v>
      </c>
      <c r="J2710" s="1">
        <v>4</v>
      </c>
      <c r="K2710" t="s">
        <v>3972</v>
      </c>
      <c r="L2710" t="s">
        <v>3973</v>
      </c>
      <c r="M2710" t="s">
        <v>3974</v>
      </c>
      <c r="N2710" s="126"/>
      <c r="Q2710" t="s">
        <v>3992</v>
      </c>
      <c r="R2710" t="s">
        <v>19030</v>
      </c>
      <c r="S2710" s="120">
        <v>0.6</v>
      </c>
      <c r="U2710"/>
    </row>
    <row r="2711" spans="1:21">
      <c r="A2711">
        <v>2710</v>
      </c>
      <c r="B2711" s="1" t="s">
        <v>3993</v>
      </c>
      <c r="C2711" s="1" t="s">
        <v>201</v>
      </c>
      <c r="D2711" s="1" t="s">
        <v>55</v>
      </c>
      <c r="E2711" t="s">
        <v>497</v>
      </c>
      <c r="F2711" t="s">
        <v>3972</v>
      </c>
      <c r="G2711" t="s">
        <v>57</v>
      </c>
      <c r="H2711" t="s">
        <v>203</v>
      </c>
      <c r="I2711" t="s">
        <v>58</v>
      </c>
      <c r="J2711" s="1">
        <v>4</v>
      </c>
      <c r="K2711" t="s">
        <v>3972</v>
      </c>
      <c r="L2711" t="s">
        <v>3973</v>
      </c>
      <c r="M2711" t="s">
        <v>3974</v>
      </c>
      <c r="N2711" s="126"/>
      <c r="Q2711" t="s">
        <v>3993</v>
      </c>
      <c r="R2711" t="s">
        <v>19030</v>
      </c>
      <c r="S2711" s="120">
        <v>0.6</v>
      </c>
      <c r="U2711"/>
    </row>
    <row r="2712" spans="1:21">
      <c r="A2712">
        <v>2711</v>
      </c>
      <c r="B2712" s="1" t="s">
        <v>3994</v>
      </c>
      <c r="C2712" s="1" t="s">
        <v>64</v>
      </c>
      <c r="D2712" s="1" t="s">
        <v>55</v>
      </c>
      <c r="E2712" t="s">
        <v>642</v>
      </c>
      <c r="F2712" t="s">
        <v>3995</v>
      </c>
      <c r="G2712" t="s">
        <v>39</v>
      </c>
      <c r="H2712" t="s">
        <v>67</v>
      </c>
      <c r="I2712" t="s">
        <v>3381</v>
      </c>
      <c r="J2712" s="1">
        <v>5</v>
      </c>
      <c r="K2712" t="s">
        <v>3995</v>
      </c>
      <c r="L2712" t="s">
        <v>3996</v>
      </c>
      <c r="M2712" t="s">
        <v>3997</v>
      </c>
      <c r="N2712" s="126"/>
      <c r="Q2712" t="s">
        <v>3994</v>
      </c>
      <c r="R2712" t="s">
        <v>19031</v>
      </c>
      <c r="S2712" s="120">
        <v>0.6</v>
      </c>
      <c r="U2712"/>
    </row>
    <row r="2713" spans="1:21">
      <c r="A2713">
        <v>2712</v>
      </c>
      <c r="B2713" s="1" t="s">
        <v>3998</v>
      </c>
      <c r="C2713" s="1" t="s">
        <v>64</v>
      </c>
      <c r="D2713" s="1" t="s">
        <v>55</v>
      </c>
      <c r="E2713" t="s">
        <v>642</v>
      </c>
      <c r="F2713" t="s">
        <v>3995</v>
      </c>
      <c r="G2713" t="s">
        <v>39</v>
      </c>
      <c r="H2713" t="s">
        <v>67</v>
      </c>
      <c r="I2713" t="s">
        <v>3381</v>
      </c>
      <c r="J2713" s="1">
        <v>5</v>
      </c>
      <c r="K2713" t="s">
        <v>3995</v>
      </c>
      <c r="L2713" t="s">
        <v>3996</v>
      </c>
      <c r="M2713" t="s">
        <v>3997</v>
      </c>
      <c r="N2713" s="126"/>
      <c r="Q2713" t="s">
        <v>3998</v>
      </c>
      <c r="R2713" t="s">
        <v>19031</v>
      </c>
      <c r="S2713" s="120">
        <v>0.6</v>
      </c>
      <c r="U2713"/>
    </row>
    <row r="2714" spans="1:21">
      <c r="A2714">
        <v>2713</v>
      </c>
      <c r="B2714" s="1" t="s">
        <v>3999</v>
      </c>
      <c r="C2714" s="1" t="s">
        <v>64</v>
      </c>
      <c r="D2714" s="1" t="s">
        <v>55</v>
      </c>
      <c r="E2714" t="s">
        <v>642</v>
      </c>
      <c r="F2714" t="s">
        <v>3995</v>
      </c>
      <c r="G2714" t="s">
        <v>39</v>
      </c>
      <c r="H2714" t="s">
        <v>67</v>
      </c>
      <c r="I2714" t="s">
        <v>3381</v>
      </c>
      <c r="J2714" s="1">
        <v>5</v>
      </c>
      <c r="K2714" t="s">
        <v>3995</v>
      </c>
      <c r="L2714" t="s">
        <v>3996</v>
      </c>
      <c r="M2714" t="s">
        <v>3997</v>
      </c>
      <c r="N2714" s="126"/>
      <c r="Q2714" t="s">
        <v>3999</v>
      </c>
      <c r="R2714" t="s">
        <v>19031</v>
      </c>
      <c r="S2714" s="120">
        <v>0.6</v>
      </c>
      <c r="U2714"/>
    </row>
    <row r="2715" spans="1:21">
      <c r="A2715">
        <v>2714</v>
      </c>
      <c r="B2715" s="1" t="s">
        <v>4000</v>
      </c>
      <c r="C2715" s="1" t="s">
        <v>64</v>
      </c>
      <c r="D2715" s="1" t="s">
        <v>55</v>
      </c>
      <c r="E2715" t="s">
        <v>642</v>
      </c>
      <c r="F2715" t="s">
        <v>3995</v>
      </c>
      <c r="G2715" t="s">
        <v>39</v>
      </c>
      <c r="H2715" t="s">
        <v>67</v>
      </c>
      <c r="I2715" t="s">
        <v>3381</v>
      </c>
      <c r="J2715" s="1">
        <v>5</v>
      </c>
      <c r="K2715" t="s">
        <v>3995</v>
      </c>
      <c r="L2715" t="s">
        <v>3996</v>
      </c>
      <c r="M2715" t="s">
        <v>3997</v>
      </c>
      <c r="N2715" s="126"/>
      <c r="Q2715" t="s">
        <v>4000</v>
      </c>
      <c r="R2715" t="s">
        <v>19031</v>
      </c>
      <c r="S2715" s="120">
        <v>0.6</v>
      </c>
      <c r="U2715"/>
    </row>
    <row r="2716" spans="1:21">
      <c r="A2716">
        <v>2715</v>
      </c>
      <c r="B2716" s="1" t="s">
        <v>4001</v>
      </c>
      <c r="C2716" s="1" t="s">
        <v>64</v>
      </c>
      <c r="D2716" s="1" t="s">
        <v>55</v>
      </c>
      <c r="E2716" t="s">
        <v>642</v>
      </c>
      <c r="F2716" t="s">
        <v>3995</v>
      </c>
      <c r="G2716" t="s">
        <v>39</v>
      </c>
      <c r="H2716" t="s">
        <v>67</v>
      </c>
      <c r="I2716" t="s">
        <v>3381</v>
      </c>
      <c r="J2716" s="1">
        <v>5</v>
      </c>
      <c r="K2716" t="s">
        <v>3995</v>
      </c>
      <c r="L2716" t="s">
        <v>3996</v>
      </c>
      <c r="M2716" t="s">
        <v>3997</v>
      </c>
      <c r="N2716" s="126"/>
      <c r="Q2716" t="s">
        <v>4001</v>
      </c>
      <c r="R2716" t="s">
        <v>19031</v>
      </c>
      <c r="S2716" s="120">
        <v>0.6</v>
      </c>
      <c r="U2716"/>
    </row>
    <row r="2717" spans="1:21">
      <c r="A2717">
        <v>2716</v>
      </c>
      <c r="B2717" s="1" t="s">
        <v>4002</v>
      </c>
      <c r="C2717" s="1" t="s">
        <v>64</v>
      </c>
      <c r="D2717" s="1" t="s">
        <v>55</v>
      </c>
      <c r="E2717" t="s">
        <v>642</v>
      </c>
      <c r="F2717" t="s">
        <v>3995</v>
      </c>
      <c r="G2717" t="s">
        <v>39</v>
      </c>
      <c r="H2717" t="s">
        <v>67</v>
      </c>
      <c r="I2717" t="s">
        <v>3381</v>
      </c>
      <c r="J2717" s="1">
        <v>5</v>
      </c>
      <c r="K2717" t="s">
        <v>3995</v>
      </c>
      <c r="L2717" t="s">
        <v>3996</v>
      </c>
      <c r="M2717" t="s">
        <v>3997</v>
      </c>
      <c r="N2717" s="126"/>
      <c r="Q2717" t="s">
        <v>4002</v>
      </c>
      <c r="R2717" t="s">
        <v>19031</v>
      </c>
      <c r="S2717" s="120">
        <v>0.6</v>
      </c>
      <c r="U2717"/>
    </row>
    <row r="2718" spans="1:21">
      <c r="A2718">
        <v>2717</v>
      </c>
      <c r="B2718" s="1" t="s">
        <v>4003</v>
      </c>
      <c r="C2718" s="1" t="s">
        <v>64</v>
      </c>
      <c r="D2718" s="1" t="s">
        <v>55</v>
      </c>
      <c r="E2718" t="s">
        <v>642</v>
      </c>
      <c r="F2718" t="s">
        <v>3995</v>
      </c>
      <c r="G2718" t="s">
        <v>39</v>
      </c>
      <c r="H2718" t="s">
        <v>67</v>
      </c>
      <c r="I2718" t="s">
        <v>3381</v>
      </c>
      <c r="J2718" s="1">
        <v>5</v>
      </c>
      <c r="K2718" t="s">
        <v>3995</v>
      </c>
      <c r="L2718" t="s">
        <v>3996</v>
      </c>
      <c r="M2718" t="s">
        <v>3997</v>
      </c>
      <c r="N2718" s="126"/>
      <c r="Q2718" t="s">
        <v>4003</v>
      </c>
      <c r="R2718" t="s">
        <v>19031</v>
      </c>
      <c r="S2718" s="120">
        <v>0.6</v>
      </c>
      <c r="U2718"/>
    </row>
    <row r="2719" spans="1:21">
      <c r="A2719">
        <v>2718</v>
      </c>
      <c r="B2719" s="1" t="s">
        <v>4004</v>
      </c>
      <c r="C2719" s="1" t="s">
        <v>64</v>
      </c>
      <c r="D2719" s="1" t="s">
        <v>55</v>
      </c>
      <c r="E2719" t="s">
        <v>642</v>
      </c>
      <c r="F2719" t="s">
        <v>3995</v>
      </c>
      <c r="G2719" t="s">
        <v>39</v>
      </c>
      <c r="H2719" t="s">
        <v>67</v>
      </c>
      <c r="I2719" t="s">
        <v>3381</v>
      </c>
      <c r="J2719" s="1">
        <v>5</v>
      </c>
      <c r="K2719" t="s">
        <v>3995</v>
      </c>
      <c r="L2719" t="s">
        <v>3996</v>
      </c>
      <c r="M2719" t="s">
        <v>3997</v>
      </c>
      <c r="N2719" s="126"/>
      <c r="Q2719" t="s">
        <v>4004</v>
      </c>
      <c r="R2719" t="s">
        <v>19031</v>
      </c>
      <c r="S2719" s="120">
        <v>0.6</v>
      </c>
      <c r="U2719"/>
    </row>
    <row r="2720" spans="1:21">
      <c r="A2720">
        <v>2719</v>
      </c>
      <c r="B2720" s="1" t="s">
        <v>4005</v>
      </c>
      <c r="C2720" s="1" t="s">
        <v>64</v>
      </c>
      <c r="D2720" s="1" t="s">
        <v>55</v>
      </c>
      <c r="E2720" t="s">
        <v>642</v>
      </c>
      <c r="F2720" t="s">
        <v>3995</v>
      </c>
      <c r="G2720" t="s">
        <v>39</v>
      </c>
      <c r="H2720" t="s">
        <v>67</v>
      </c>
      <c r="I2720" t="s">
        <v>3381</v>
      </c>
      <c r="J2720" s="1">
        <v>5</v>
      </c>
      <c r="K2720" t="s">
        <v>3995</v>
      </c>
      <c r="L2720" t="s">
        <v>3996</v>
      </c>
      <c r="M2720" t="s">
        <v>3997</v>
      </c>
      <c r="N2720" s="126"/>
      <c r="Q2720" t="s">
        <v>4005</v>
      </c>
      <c r="R2720" t="s">
        <v>19031</v>
      </c>
      <c r="S2720" s="120">
        <v>0.6</v>
      </c>
      <c r="U2720"/>
    </row>
    <row r="2721" spans="1:21">
      <c r="A2721">
        <v>2720</v>
      </c>
      <c r="B2721" s="1" t="s">
        <v>4006</v>
      </c>
      <c r="C2721" s="1" t="s">
        <v>64</v>
      </c>
      <c r="D2721" s="1" t="s">
        <v>55</v>
      </c>
      <c r="E2721" t="s">
        <v>642</v>
      </c>
      <c r="F2721" t="s">
        <v>3995</v>
      </c>
      <c r="G2721" t="s">
        <v>39</v>
      </c>
      <c r="H2721" t="s">
        <v>67</v>
      </c>
      <c r="I2721" t="s">
        <v>3381</v>
      </c>
      <c r="J2721" s="1">
        <v>5</v>
      </c>
      <c r="K2721" t="s">
        <v>3995</v>
      </c>
      <c r="L2721" t="s">
        <v>3996</v>
      </c>
      <c r="M2721" t="s">
        <v>3997</v>
      </c>
      <c r="N2721" s="126"/>
      <c r="Q2721" t="s">
        <v>4006</v>
      </c>
      <c r="R2721" t="s">
        <v>19031</v>
      </c>
      <c r="S2721" s="120">
        <v>0.6</v>
      </c>
      <c r="U2721"/>
    </row>
    <row r="2722" spans="1:21">
      <c r="A2722">
        <v>2721</v>
      </c>
      <c r="B2722" s="1" t="s">
        <v>3306</v>
      </c>
      <c r="C2722" s="1" t="s">
        <v>64</v>
      </c>
      <c r="D2722" s="1" t="s">
        <v>55</v>
      </c>
      <c r="E2722" t="s">
        <v>642</v>
      </c>
      <c r="F2722" t="s">
        <v>3995</v>
      </c>
      <c r="G2722" t="s">
        <v>39</v>
      </c>
      <c r="H2722" t="s">
        <v>67</v>
      </c>
      <c r="I2722" t="s">
        <v>3381</v>
      </c>
      <c r="J2722" s="1">
        <v>5</v>
      </c>
      <c r="K2722" t="s">
        <v>3995</v>
      </c>
      <c r="L2722" t="s">
        <v>3996</v>
      </c>
      <c r="M2722" t="s">
        <v>3997</v>
      </c>
      <c r="N2722" s="126"/>
      <c r="Q2722" t="s">
        <v>3306</v>
      </c>
      <c r="R2722" t="s">
        <v>19031</v>
      </c>
      <c r="S2722" s="120">
        <v>0.6</v>
      </c>
      <c r="U2722"/>
    </row>
    <row r="2723" spans="1:21">
      <c r="A2723">
        <v>2722</v>
      </c>
      <c r="B2723" s="1" t="s">
        <v>4007</v>
      </c>
      <c r="C2723" s="1" t="s">
        <v>64</v>
      </c>
      <c r="D2723" s="1" t="s">
        <v>55</v>
      </c>
      <c r="E2723" t="s">
        <v>642</v>
      </c>
      <c r="F2723" t="s">
        <v>3995</v>
      </c>
      <c r="G2723" t="s">
        <v>39</v>
      </c>
      <c r="H2723" t="s">
        <v>67</v>
      </c>
      <c r="I2723" t="s">
        <v>3381</v>
      </c>
      <c r="J2723" s="1">
        <v>5</v>
      </c>
      <c r="K2723" t="s">
        <v>3995</v>
      </c>
      <c r="L2723" t="s">
        <v>3996</v>
      </c>
      <c r="M2723" t="s">
        <v>3997</v>
      </c>
      <c r="N2723" s="126"/>
      <c r="Q2723" t="s">
        <v>4007</v>
      </c>
      <c r="R2723" t="s">
        <v>19031</v>
      </c>
      <c r="S2723" s="120">
        <v>0.6</v>
      </c>
      <c r="U2723"/>
    </row>
    <row r="2724" spans="1:21">
      <c r="A2724">
        <v>2723</v>
      </c>
      <c r="B2724" s="1" t="s">
        <v>4008</v>
      </c>
      <c r="C2724" s="1" t="s">
        <v>64</v>
      </c>
      <c r="D2724" s="1" t="s">
        <v>55</v>
      </c>
      <c r="E2724" t="s">
        <v>642</v>
      </c>
      <c r="F2724" t="s">
        <v>3995</v>
      </c>
      <c r="G2724" t="s">
        <v>39</v>
      </c>
      <c r="H2724" t="s">
        <v>67</v>
      </c>
      <c r="I2724" t="s">
        <v>3381</v>
      </c>
      <c r="J2724" s="1">
        <v>5</v>
      </c>
      <c r="K2724" t="s">
        <v>3995</v>
      </c>
      <c r="L2724" t="s">
        <v>3996</v>
      </c>
      <c r="M2724" t="s">
        <v>3997</v>
      </c>
      <c r="N2724" s="126"/>
      <c r="Q2724" t="s">
        <v>4008</v>
      </c>
      <c r="R2724" t="s">
        <v>19031</v>
      </c>
      <c r="S2724" s="120">
        <v>0.6</v>
      </c>
      <c r="U2724"/>
    </row>
    <row r="2725" spans="1:21">
      <c r="A2725">
        <v>2724</v>
      </c>
      <c r="B2725" s="1" t="s">
        <v>4009</v>
      </c>
      <c r="C2725" s="1" t="s">
        <v>64</v>
      </c>
      <c r="D2725" s="1" t="s">
        <v>55</v>
      </c>
      <c r="E2725" t="s">
        <v>642</v>
      </c>
      <c r="F2725" t="s">
        <v>3995</v>
      </c>
      <c r="G2725" t="s">
        <v>39</v>
      </c>
      <c r="H2725" t="s">
        <v>67</v>
      </c>
      <c r="I2725" t="s">
        <v>3381</v>
      </c>
      <c r="J2725" s="1">
        <v>5</v>
      </c>
      <c r="K2725" t="s">
        <v>3995</v>
      </c>
      <c r="L2725" t="s">
        <v>3996</v>
      </c>
      <c r="M2725" t="s">
        <v>3997</v>
      </c>
      <c r="N2725" s="126"/>
      <c r="Q2725" t="s">
        <v>4009</v>
      </c>
      <c r="R2725" t="s">
        <v>19031</v>
      </c>
      <c r="S2725" s="120">
        <v>0.6</v>
      </c>
      <c r="U2725"/>
    </row>
    <row r="2726" spans="1:21">
      <c r="A2726">
        <v>2725</v>
      </c>
      <c r="B2726" s="1" t="s">
        <v>4010</v>
      </c>
      <c r="C2726" s="1" t="s">
        <v>64</v>
      </c>
      <c r="D2726" s="1" t="s">
        <v>55</v>
      </c>
      <c r="E2726" t="s">
        <v>642</v>
      </c>
      <c r="F2726" t="s">
        <v>3995</v>
      </c>
      <c r="G2726" t="s">
        <v>39</v>
      </c>
      <c r="H2726" t="s">
        <v>67</v>
      </c>
      <c r="I2726" t="s">
        <v>3381</v>
      </c>
      <c r="J2726" s="1">
        <v>5</v>
      </c>
      <c r="K2726" t="s">
        <v>3995</v>
      </c>
      <c r="L2726" t="s">
        <v>3996</v>
      </c>
      <c r="M2726" t="s">
        <v>3997</v>
      </c>
      <c r="N2726" s="126"/>
      <c r="Q2726" t="s">
        <v>4010</v>
      </c>
      <c r="R2726" t="s">
        <v>19031</v>
      </c>
      <c r="S2726" s="120">
        <v>0.6</v>
      </c>
      <c r="U2726"/>
    </row>
    <row r="2727" spans="1:21">
      <c r="A2727">
        <v>2726</v>
      </c>
      <c r="B2727" s="1" t="s">
        <v>4011</v>
      </c>
      <c r="C2727" s="1" t="s">
        <v>64</v>
      </c>
      <c r="D2727" s="1" t="s">
        <v>55</v>
      </c>
      <c r="E2727" t="s">
        <v>642</v>
      </c>
      <c r="F2727" t="s">
        <v>3995</v>
      </c>
      <c r="G2727" t="s">
        <v>39</v>
      </c>
      <c r="H2727" t="s">
        <v>67</v>
      </c>
      <c r="I2727" t="s">
        <v>3381</v>
      </c>
      <c r="J2727" s="1">
        <v>5</v>
      </c>
      <c r="K2727" t="s">
        <v>3995</v>
      </c>
      <c r="L2727" t="s">
        <v>3996</v>
      </c>
      <c r="M2727" t="s">
        <v>3997</v>
      </c>
      <c r="N2727" s="126"/>
      <c r="Q2727" t="s">
        <v>4011</v>
      </c>
      <c r="R2727" t="s">
        <v>19031</v>
      </c>
      <c r="S2727" s="120">
        <v>0.6</v>
      </c>
      <c r="U2727"/>
    </row>
    <row r="2728" spans="1:21">
      <c r="A2728">
        <v>2727</v>
      </c>
      <c r="B2728" s="1" t="s">
        <v>4012</v>
      </c>
      <c r="C2728" s="1" t="s">
        <v>64</v>
      </c>
      <c r="D2728" s="1" t="s">
        <v>55</v>
      </c>
      <c r="E2728" t="s">
        <v>642</v>
      </c>
      <c r="F2728" t="s">
        <v>3995</v>
      </c>
      <c r="G2728" t="s">
        <v>39</v>
      </c>
      <c r="H2728" t="s">
        <v>67</v>
      </c>
      <c r="I2728" t="s">
        <v>3381</v>
      </c>
      <c r="J2728" s="1">
        <v>5</v>
      </c>
      <c r="K2728" t="s">
        <v>3995</v>
      </c>
      <c r="L2728" t="s">
        <v>3996</v>
      </c>
      <c r="M2728" t="s">
        <v>3997</v>
      </c>
      <c r="N2728" s="126"/>
      <c r="Q2728" t="s">
        <v>4012</v>
      </c>
      <c r="R2728" t="s">
        <v>19031</v>
      </c>
      <c r="S2728" s="120">
        <v>0.6</v>
      </c>
      <c r="U2728"/>
    </row>
    <row r="2729" spans="1:21">
      <c r="A2729">
        <v>2728</v>
      </c>
      <c r="B2729" s="1" t="s">
        <v>4013</v>
      </c>
      <c r="C2729" s="1" t="s">
        <v>64</v>
      </c>
      <c r="D2729" s="1" t="s">
        <v>55</v>
      </c>
      <c r="E2729" t="s">
        <v>642</v>
      </c>
      <c r="F2729" t="s">
        <v>3995</v>
      </c>
      <c r="G2729" t="s">
        <v>39</v>
      </c>
      <c r="H2729" t="s">
        <v>67</v>
      </c>
      <c r="I2729" t="s">
        <v>3381</v>
      </c>
      <c r="J2729" s="1">
        <v>5</v>
      </c>
      <c r="K2729" t="s">
        <v>3995</v>
      </c>
      <c r="L2729" t="s">
        <v>3996</v>
      </c>
      <c r="M2729" t="s">
        <v>3997</v>
      </c>
      <c r="N2729" s="126"/>
      <c r="Q2729" t="s">
        <v>4013</v>
      </c>
      <c r="R2729" t="s">
        <v>19031</v>
      </c>
      <c r="S2729" s="120">
        <v>0.6</v>
      </c>
      <c r="U2729"/>
    </row>
    <row r="2730" spans="1:21">
      <c r="A2730">
        <v>2729</v>
      </c>
      <c r="B2730" s="1" t="s">
        <v>4014</v>
      </c>
      <c r="C2730" s="1" t="s">
        <v>64</v>
      </c>
      <c r="D2730" s="1" t="s">
        <v>55</v>
      </c>
      <c r="E2730" t="s">
        <v>642</v>
      </c>
      <c r="F2730" t="s">
        <v>3995</v>
      </c>
      <c r="G2730" t="s">
        <v>39</v>
      </c>
      <c r="H2730" t="s">
        <v>67</v>
      </c>
      <c r="I2730" t="s">
        <v>3381</v>
      </c>
      <c r="J2730" s="1">
        <v>5</v>
      </c>
      <c r="K2730" t="s">
        <v>3995</v>
      </c>
      <c r="L2730" t="s">
        <v>3996</v>
      </c>
      <c r="M2730" t="s">
        <v>3997</v>
      </c>
      <c r="N2730" s="126"/>
      <c r="Q2730" t="s">
        <v>4014</v>
      </c>
      <c r="R2730" t="s">
        <v>19031</v>
      </c>
      <c r="S2730" s="120">
        <v>0.6</v>
      </c>
      <c r="U2730"/>
    </row>
    <row r="2731" spans="1:21">
      <c r="A2731">
        <v>2730</v>
      </c>
      <c r="B2731" s="1" t="s">
        <v>4015</v>
      </c>
      <c r="C2731" s="1" t="s">
        <v>64</v>
      </c>
      <c r="D2731" s="1" t="s">
        <v>55</v>
      </c>
      <c r="E2731" t="s">
        <v>642</v>
      </c>
      <c r="F2731" t="s">
        <v>3995</v>
      </c>
      <c r="G2731" t="s">
        <v>39</v>
      </c>
      <c r="H2731" t="s">
        <v>67</v>
      </c>
      <c r="I2731" t="s">
        <v>3381</v>
      </c>
      <c r="J2731" s="1">
        <v>5</v>
      </c>
      <c r="K2731" t="s">
        <v>3995</v>
      </c>
      <c r="L2731" t="s">
        <v>3996</v>
      </c>
      <c r="M2731" t="s">
        <v>3997</v>
      </c>
      <c r="N2731" s="126"/>
      <c r="Q2731" t="s">
        <v>4015</v>
      </c>
      <c r="R2731" t="s">
        <v>19031</v>
      </c>
      <c r="S2731" s="120">
        <v>0.6</v>
      </c>
      <c r="U2731"/>
    </row>
    <row r="2732" spans="1:21">
      <c r="A2732">
        <v>2731</v>
      </c>
      <c r="B2732" s="1" t="s">
        <v>4016</v>
      </c>
      <c r="C2732" s="1" t="s">
        <v>64</v>
      </c>
      <c r="D2732" s="1" t="s">
        <v>55</v>
      </c>
      <c r="E2732" t="s">
        <v>642</v>
      </c>
      <c r="F2732" t="s">
        <v>3995</v>
      </c>
      <c r="G2732" t="s">
        <v>39</v>
      </c>
      <c r="H2732" t="s">
        <v>67</v>
      </c>
      <c r="I2732" t="s">
        <v>3381</v>
      </c>
      <c r="J2732" s="1">
        <v>5</v>
      </c>
      <c r="K2732" t="s">
        <v>3995</v>
      </c>
      <c r="L2732" t="s">
        <v>3996</v>
      </c>
      <c r="M2732" t="s">
        <v>3997</v>
      </c>
      <c r="N2732" s="126"/>
      <c r="Q2732" t="s">
        <v>4016</v>
      </c>
      <c r="R2732" t="s">
        <v>19031</v>
      </c>
      <c r="S2732" s="120">
        <v>0.6</v>
      </c>
      <c r="U2732"/>
    </row>
    <row r="2733" spans="1:21">
      <c r="A2733">
        <v>2732</v>
      </c>
      <c r="B2733" s="1" t="s">
        <v>4017</v>
      </c>
      <c r="C2733" s="1" t="s">
        <v>64</v>
      </c>
      <c r="D2733" s="1" t="s">
        <v>55</v>
      </c>
      <c r="E2733" t="s">
        <v>642</v>
      </c>
      <c r="F2733" t="s">
        <v>3995</v>
      </c>
      <c r="G2733" t="s">
        <v>39</v>
      </c>
      <c r="H2733" t="s">
        <v>67</v>
      </c>
      <c r="I2733" t="s">
        <v>3381</v>
      </c>
      <c r="J2733" s="1">
        <v>5</v>
      </c>
      <c r="K2733" t="s">
        <v>3995</v>
      </c>
      <c r="L2733" t="s">
        <v>3996</v>
      </c>
      <c r="M2733" t="s">
        <v>3997</v>
      </c>
      <c r="N2733" s="126"/>
      <c r="Q2733" t="s">
        <v>4017</v>
      </c>
      <c r="R2733" t="s">
        <v>19031</v>
      </c>
      <c r="S2733" s="120">
        <v>0.6</v>
      </c>
      <c r="U2733"/>
    </row>
    <row r="2734" spans="1:21">
      <c r="A2734">
        <v>2733</v>
      </c>
      <c r="B2734" s="1" t="s">
        <v>4018</v>
      </c>
      <c r="C2734" s="1" t="s">
        <v>64</v>
      </c>
      <c r="D2734" s="1" t="s">
        <v>55</v>
      </c>
      <c r="E2734" t="s">
        <v>642</v>
      </c>
      <c r="F2734" t="s">
        <v>3995</v>
      </c>
      <c r="G2734" t="s">
        <v>39</v>
      </c>
      <c r="H2734" t="s">
        <v>67</v>
      </c>
      <c r="I2734" t="s">
        <v>3381</v>
      </c>
      <c r="J2734" s="1">
        <v>5</v>
      </c>
      <c r="K2734" t="s">
        <v>3995</v>
      </c>
      <c r="L2734" t="s">
        <v>3996</v>
      </c>
      <c r="M2734" t="s">
        <v>3997</v>
      </c>
      <c r="N2734" s="126"/>
      <c r="Q2734" t="s">
        <v>4018</v>
      </c>
      <c r="R2734" t="s">
        <v>19031</v>
      </c>
      <c r="S2734" s="120">
        <v>0.6</v>
      </c>
      <c r="U2734"/>
    </row>
    <row r="2735" spans="1:21">
      <c r="A2735">
        <v>2734</v>
      </c>
      <c r="B2735" s="1" t="s">
        <v>4019</v>
      </c>
      <c r="C2735" s="1" t="s">
        <v>64</v>
      </c>
      <c r="D2735" s="1" t="s">
        <v>55</v>
      </c>
      <c r="E2735" t="s">
        <v>642</v>
      </c>
      <c r="F2735" t="s">
        <v>3995</v>
      </c>
      <c r="G2735" t="s">
        <v>39</v>
      </c>
      <c r="H2735" t="s">
        <v>67</v>
      </c>
      <c r="I2735" t="s">
        <v>3381</v>
      </c>
      <c r="J2735" s="1">
        <v>5</v>
      </c>
      <c r="K2735" t="s">
        <v>3995</v>
      </c>
      <c r="L2735" t="s">
        <v>3996</v>
      </c>
      <c r="M2735" t="s">
        <v>3997</v>
      </c>
      <c r="N2735" s="126"/>
      <c r="Q2735" t="s">
        <v>4019</v>
      </c>
      <c r="R2735" t="s">
        <v>19031</v>
      </c>
      <c r="S2735" s="120">
        <v>0.6</v>
      </c>
      <c r="U2735"/>
    </row>
    <row r="2736" spans="1:21">
      <c r="A2736">
        <v>2735</v>
      </c>
      <c r="B2736" s="1" t="s">
        <v>4020</v>
      </c>
      <c r="C2736" s="1" t="s">
        <v>64</v>
      </c>
      <c r="D2736" s="1" t="s">
        <v>55</v>
      </c>
      <c r="E2736" t="s">
        <v>642</v>
      </c>
      <c r="F2736" t="s">
        <v>3995</v>
      </c>
      <c r="G2736" t="s">
        <v>39</v>
      </c>
      <c r="H2736" t="s">
        <v>67</v>
      </c>
      <c r="I2736" t="s">
        <v>3381</v>
      </c>
      <c r="J2736" s="1">
        <v>5</v>
      </c>
      <c r="K2736" t="s">
        <v>3995</v>
      </c>
      <c r="L2736" t="s">
        <v>3996</v>
      </c>
      <c r="M2736" t="s">
        <v>3997</v>
      </c>
      <c r="N2736" s="126"/>
      <c r="Q2736" t="s">
        <v>4020</v>
      </c>
      <c r="R2736" t="s">
        <v>19031</v>
      </c>
      <c r="S2736" s="120">
        <v>0.6</v>
      </c>
      <c r="U2736"/>
    </row>
    <row r="2737" spans="1:21">
      <c r="A2737">
        <v>2736</v>
      </c>
      <c r="B2737" s="1" t="s">
        <v>4021</v>
      </c>
      <c r="C2737" s="1" t="s">
        <v>64</v>
      </c>
      <c r="D2737" s="1" t="s">
        <v>55</v>
      </c>
      <c r="E2737" t="s">
        <v>642</v>
      </c>
      <c r="F2737" t="s">
        <v>3995</v>
      </c>
      <c r="G2737" t="s">
        <v>39</v>
      </c>
      <c r="H2737" t="s">
        <v>67</v>
      </c>
      <c r="I2737" t="s">
        <v>3381</v>
      </c>
      <c r="J2737" s="1">
        <v>5</v>
      </c>
      <c r="K2737" t="s">
        <v>3995</v>
      </c>
      <c r="L2737" t="s">
        <v>3996</v>
      </c>
      <c r="M2737" t="s">
        <v>3997</v>
      </c>
      <c r="N2737" s="126"/>
      <c r="Q2737" t="s">
        <v>4021</v>
      </c>
      <c r="R2737" t="s">
        <v>19031</v>
      </c>
      <c r="S2737" s="120">
        <v>0.6</v>
      </c>
      <c r="U2737"/>
    </row>
    <row r="2738" spans="1:21">
      <c r="A2738">
        <v>2737</v>
      </c>
      <c r="B2738" s="1" t="s">
        <v>4022</v>
      </c>
      <c r="C2738" s="1" t="s">
        <v>64</v>
      </c>
      <c r="D2738" s="1" t="s">
        <v>55</v>
      </c>
      <c r="E2738" t="s">
        <v>642</v>
      </c>
      <c r="F2738" t="s">
        <v>3995</v>
      </c>
      <c r="G2738" t="s">
        <v>39</v>
      </c>
      <c r="H2738" t="s">
        <v>67</v>
      </c>
      <c r="I2738" t="s">
        <v>3381</v>
      </c>
      <c r="J2738" s="1">
        <v>5</v>
      </c>
      <c r="K2738" t="s">
        <v>3995</v>
      </c>
      <c r="L2738" t="s">
        <v>3996</v>
      </c>
      <c r="M2738" t="s">
        <v>3997</v>
      </c>
      <c r="N2738" s="126"/>
      <c r="Q2738" t="s">
        <v>4022</v>
      </c>
      <c r="R2738" t="s">
        <v>19031</v>
      </c>
      <c r="S2738" s="120">
        <v>0.6</v>
      </c>
      <c r="U2738"/>
    </row>
    <row r="2739" spans="1:21">
      <c r="A2739">
        <v>2738</v>
      </c>
      <c r="B2739" s="1" t="s">
        <v>4023</v>
      </c>
      <c r="C2739" s="1" t="s">
        <v>72</v>
      </c>
      <c r="D2739" s="1" t="s">
        <v>55</v>
      </c>
      <c r="E2739" t="s">
        <v>642</v>
      </c>
      <c r="F2739" t="s">
        <v>4024</v>
      </c>
      <c r="G2739" t="s">
        <v>39</v>
      </c>
      <c r="H2739" t="s">
        <v>74</v>
      </c>
      <c r="I2739" t="s">
        <v>3381</v>
      </c>
      <c r="J2739" s="1">
        <v>5</v>
      </c>
      <c r="K2739" t="s">
        <v>4024</v>
      </c>
      <c r="L2739" t="s">
        <v>4025</v>
      </c>
      <c r="M2739" t="s">
        <v>4026</v>
      </c>
      <c r="N2739" s="126"/>
      <c r="Q2739" t="s">
        <v>4023</v>
      </c>
      <c r="R2739" t="s">
        <v>19032</v>
      </c>
      <c r="S2739" s="120">
        <v>0.6</v>
      </c>
      <c r="U2739"/>
    </row>
    <row r="2740" spans="1:21">
      <c r="A2740">
        <v>2739</v>
      </c>
      <c r="B2740" s="1" t="s">
        <v>4027</v>
      </c>
      <c r="C2740" s="1" t="s">
        <v>72</v>
      </c>
      <c r="D2740" s="1" t="s">
        <v>55</v>
      </c>
      <c r="E2740" t="s">
        <v>642</v>
      </c>
      <c r="F2740" t="s">
        <v>4024</v>
      </c>
      <c r="G2740" t="s">
        <v>39</v>
      </c>
      <c r="H2740" t="s">
        <v>74</v>
      </c>
      <c r="I2740" t="s">
        <v>3381</v>
      </c>
      <c r="J2740" s="1">
        <v>5</v>
      </c>
      <c r="K2740" t="s">
        <v>4024</v>
      </c>
      <c r="L2740" t="s">
        <v>4025</v>
      </c>
      <c r="M2740" t="s">
        <v>4026</v>
      </c>
      <c r="N2740" s="126"/>
      <c r="Q2740" t="s">
        <v>4027</v>
      </c>
      <c r="R2740" t="s">
        <v>19032</v>
      </c>
      <c r="S2740" s="120">
        <v>0.6</v>
      </c>
      <c r="U2740"/>
    </row>
    <row r="2741" spans="1:21">
      <c r="A2741">
        <v>2740</v>
      </c>
      <c r="B2741" s="1" t="s">
        <v>4028</v>
      </c>
      <c r="C2741" s="1" t="s">
        <v>72</v>
      </c>
      <c r="D2741" s="1" t="s">
        <v>55</v>
      </c>
      <c r="E2741" t="s">
        <v>642</v>
      </c>
      <c r="F2741" t="s">
        <v>4024</v>
      </c>
      <c r="G2741" t="s">
        <v>39</v>
      </c>
      <c r="H2741" t="s">
        <v>74</v>
      </c>
      <c r="I2741" t="s">
        <v>3381</v>
      </c>
      <c r="J2741" s="1">
        <v>5</v>
      </c>
      <c r="K2741" t="s">
        <v>4024</v>
      </c>
      <c r="L2741" t="s">
        <v>4025</v>
      </c>
      <c r="M2741" t="s">
        <v>4026</v>
      </c>
      <c r="N2741" s="126"/>
      <c r="Q2741" t="s">
        <v>4028</v>
      </c>
      <c r="R2741" t="s">
        <v>19032</v>
      </c>
      <c r="S2741" s="120">
        <v>0.6</v>
      </c>
      <c r="U2741"/>
    </row>
    <row r="2742" spans="1:21">
      <c r="A2742">
        <v>2741</v>
      </c>
      <c r="B2742" s="1" t="s">
        <v>4029</v>
      </c>
      <c r="C2742" s="1" t="s">
        <v>72</v>
      </c>
      <c r="D2742" s="1" t="s">
        <v>55</v>
      </c>
      <c r="E2742" t="s">
        <v>642</v>
      </c>
      <c r="F2742" t="s">
        <v>4024</v>
      </c>
      <c r="G2742" t="s">
        <v>39</v>
      </c>
      <c r="H2742" t="s">
        <v>74</v>
      </c>
      <c r="I2742" t="s">
        <v>3381</v>
      </c>
      <c r="J2742" s="1">
        <v>5</v>
      </c>
      <c r="K2742" t="s">
        <v>4024</v>
      </c>
      <c r="L2742" t="s">
        <v>4025</v>
      </c>
      <c r="M2742" t="s">
        <v>4026</v>
      </c>
      <c r="N2742" s="126"/>
      <c r="Q2742" t="s">
        <v>4029</v>
      </c>
      <c r="R2742" t="s">
        <v>19032</v>
      </c>
      <c r="S2742" s="120">
        <v>0.6</v>
      </c>
      <c r="U2742"/>
    </row>
    <row r="2743" spans="1:21">
      <c r="A2743">
        <v>2742</v>
      </c>
      <c r="B2743" s="1" t="s">
        <v>4030</v>
      </c>
      <c r="C2743" s="1" t="s">
        <v>72</v>
      </c>
      <c r="D2743" s="1" t="s">
        <v>55</v>
      </c>
      <c r="E2743" t="s">
        <v>642</v>
      </c>
      <c r="F2743" t="s">
        <v>4024</v>
      </c>
      <c r="G2743" t="s">
        <v>39</v>
      </c>
      <c r="H2743" t="s">
        <v>74</v>
      </c>
      <c r="I2743" t="s">
        <v>3381</v>
      </c>
      <c r="J2743" s="1">
        <v>5</v>
      </c>
      <c r="K2743" t="s">
        <v>4024</v>
      </c>
      <c r="L2743" t="s">
        <v>4025</v>
      </c>
      <c r="M2743" t="s">
        <v>4026</v>
      </c>
      <c r="N2743" s="126">
        <v>0.01</v>
      </c>
      <c r="Q2743" t="s">
        <v>4030</v>
      </c>
      <c r="R2743" t="s">
        <v>19032</v>
      </c>
      <c r="S2743" s="120">
        <v>0.6</v>
      </c>
      <c r="U2743"/>
    </row>
    <row r="2744" spans="1:21">
      <c r="A2744">
        <v>2743</v>
      </c>
      <c r="B2744" s="1" t="s">
        <v>4031</v>
      </c>
      <c r="C2744" s="1" t="s">
        <v>72</v>
      </c>
      <c r="D2744" s="1" t="s">
        <v>55</v>
      </c>
      <c r="E2744" t="s">
        <v>642</v>
      </c>
      <c r="F2744" t="s">
        <v>4024</v>
      </c>
      <c r="G2744" t="s">
        <v>39</v>
      </c>
      <c r="H2744" t="s">
        <v>74</v>
      </c>
      <c r="I2744" t="s">
        <v>3381</v>
      </c>
      <c r="J2744" s="1">
        <v>5</v>
      </c>
      <c r="K2744" t="s">
        <v>4024</v>
      </c>
      <c r="L2744" t="s">
        <v>4025</v>
      </c>
      <c r="M2744" t="s">
        <v>4026</v>
      </c>
      <c r="N2744" s="126"/>
      <c r="Q2744" t="s">
        <v>4031</v>
      </c>
      <c r="R2744" t="s">
        <v>19032</v>
      </c>
      <c r="S2744" s="120">
        <v>0.6</v>
      </c>
      <c r="U2744"/>
    </row>
    <row r="2745" spans="1:21">
      <c r="A2745">
        <v>2744</v>
      </c>
      <c r="B2745" s="1" t="s">
        <v>4032</v>
      </c>
      <c r="C2745" s="1" t="s">
        <v>72</v>
      </c>
      <c r="D2745" s="1" t="s">
        <v>55</v>
      </c>
      <c r="E2745" t="s">
        <v>642</v>
      </c>
      <c r="F2745" t="s">
        <v>4024</v>
      </c>
      <c r="G2745" t="s">
        <v>39</v>
      </c>
      <c r="H2745" t="s">
        <v>74</v>
      </c>
      <c r="I2745" t="s">
        <v>3381</v>
      </c>
      <c r="J2745" s="1">
        <v>5</v>
      </c>
      <c r="K2745" t="s">
        <v>4024</v>
      </c>
      <c r="L2745" t="s">
        <v>4025</v>
      </c>
      <c r="M2745" t="s">
        <v>4026</v>
      </c>
      <c r="N2745" s="126"/>
      <c r="Q2745" t="s">
        <v>4032</v>
      </c>
      <c r="R2745" t="s">
        <v>19032</v>
      </c>
      <c r="S2745" s="120">
        <v>0.6</v>
      </c>
      <c r="U2745"/>
    </row>
    <row r="2746" spans="1:21">
      <c r="A2746">
        <v>2745</v>
      </c>
      <c r="B2746" s="1" t="s">
        <v>4033</v>
      </c>
      <c r="C2746" s="1" t="s">
        <v>72</v>
      </c>
      <c r="D2746" s="1" t="s">
        <v>55</v>
      </c>
      <c r="E2746" t="s">
        <v>642</v>
      </c>
      <c r="F2746" t="s">
        <v>4024</v>
      </c>
      <c r="G2746" t="s">
        <v>39</v>
      </c>
      <c r="H2746" t="s">
        <v>74</v>
      </c>
      <c r="I2746" t="s">
        <v>3381</v>
      </c>
      <c r="J2746" s="1">
        <v>5</v>
      </c>
      <c r="K2746" t="s">
        <v>4024</v>
      </c>
      <c r="L2746" t="s">
        <v>4025</v>
      </c>
      <c r="M2746" t="s">
        <v>4026</v>
      </c>
      <c r="N2746" s="126"/>
      <c r="Q2746" t="s">
        <v>4033</v>
      </c>
      <c r="R2746" t="s">
        <v>19032</v>
      </c>
      <c r="S2746" s="120">
        <v>0.6</v>
      </c>
      <c r="U2746"/>
    </row>
    <row r="2747" spans="1:21">
      <c r="A2747">
        <v>2746</v>
      </c>
      <c r="B2747" s="1" t="s">
        <v>4034</v>
      </c>
      <c r="C2747" s="1" t="s">
        <v>72</v>
      </c>
      <c r="D2747" s="1" t="s">
        <v>55</v>
      </c>
      <c r="E2747" t="s">
        <v>642</v>
      </c>
      <c r="F2747" t="s">
        <v>4024</v>
      </c>
      <c r="G2747" t="s">
        <v>39</v>
      </c>
      <c r="H2747" t="s">
        <v>74</v>
      </c>
      <c r="I2747" t="s">
        <v>3381</v>
      </c>
      <c r="J2747" s="1">
        <v>5</v>
      </c>
      <c r="K2747" t="s">
        <v>4024</v>
      </c>
      <c r="L2747" t="s">
        <v>4025</v>
      </c>
      <c r="M2747" t="s">
        <v>4026</v>
      </c>
      <c r="N2747" s="126"/>
      <c r="Q2747" t="s">
        <v>4034</v>
      </c>
      <c r="R2747" t="s">
        <v>19032</v>
      </c>
      <c r="S2747" s="120">
        <v>0.6</v>
      </c>
      <c r="U2747"/>
    </row>
    <row r="2748" spans="1:21">
      <c r="A2748">
        <v>2747</v>
      </c>
      <c r="B2748" s="1" t="s">
        <v>4035</v>
      </c>
      <c r="C2748" s="1" t="s">
        <v>78</v>
      </c>
      <c r="D2748" s="1" t="s">
        <v>55</v>
      </c>
      <c r="E2748" t="s">
        <v>642</v>
      </c>
      <c r="F2748" t="s">
        <v>4036</v>
      </c>
      <c r="G2748" t="s">
        <v>39</v>
      </c>
      <c r="H2748" t="s">
        <v>80</v>
      </c>
      <c r="I2748" t="s">
        <v>3381</v>
      </c>
      <c r="J2748" s="1">
        <v>5</v>
      </c>
      <c r="K2748" t="s">
        <v>4036</v>
      </c>
      <c r="L2748" t="s">
        <v>4037</v>
      </c>
      <c r="M2748" t="s">
        <v>4038</v>
      </c>
      <c r="N2748" s="126"/>
      <c r="Q2748" t="s">
        <v>4035</v>
      </c>
      <c r="R2748" t="s">
        <v>19033</v>
      </c>
      <c r="S2748" s="120">
        <v>0.6</v>
      </c>
      <c r="U2748"/>
    </row>
    <row r="2749" spans="1:21">
      <c r="A2749">
        <v>2748</v>
      </c>
      <c r="B2749" s="1" t="s">
        <v>4039</v>
      </c>
      <c r="C2749" s="1" t="s">
        <v>78</v>
      </c>
      <c r="D2749" s="1" t="s">
        <v>55</v>
      </c>
      <c r="E2749" t="s">
        <v>642</v>
      </c>
      <c r="F2749" t="s">
        <v>4036</v>
      </c>
      <c r="G2749" t="s">
        <v>39</v>
      </c>
      <c r="H2749" t="s">
        <v>80</v>
      </c>
      <c r="I2749" t="s">
        <v>3381</v>
      </c>
      <c r="J2749" s="1">
        <v>5</v>
      </c>
      <c r="K2749" t="s">
        <v>4036</v>
      </c>
      <c r="L2749" t="s">
        <v>4037</v>
      </c>
      <c r="M2749" t="s">
        <v>4038</v>
      </c>
      <c r="N2749" s="126"/>
      <c r="Q2749" t="s">
        <v>4039</v>
      </c>
      <c r="R2749" t="s">
        <v>19033</v>
      </c>
      <c r="S2749" s="120">
        <v>0.6</v>
      </c>
      <c r="U2749"/>
    </row>
    <row r="2750" spans="1:21">
      <c r="A2750">
        <v>2749</v>
      </c>
      <c r="B2750" s="1" t="s">
        <v>4040</v>
      </c>
      <c r="C2750" s="1" t="s">
        <v>78</v>
      </c>
      <c r="D2750" s="1" t="s">
        <v>55</v>
      </c>
      <c r="E2750" t="s">
        <v>642</v>
      </c>
      <c r="F2750" t="s">
        <v>4036</v>
      </c>
      <c r="G2750" t="s">
        <v>39</v>
      </c>
      <c r="H2750" t="s">
        <v>80</v>
      </c>
      <c r="I2750" t="s">
        <v>3381</v>
      </c>
      <c r="J2750" s="1">
        <v>5</v>
      </c>
      <c r="K2750" t="s">
        <v>4036</v>
      </c>
      <c r="L2750" t="s">
        <v>4037</v>
      </c>
      <c r="M2750" t="s">
        <v>4038</v>
      </c>
      <c r="N2750" s="126"/>
      <c r="Q2750" t="s">
        <v>4040</v>
      </c>
      <c r="R2750" t="s">
        <v>19033</v>
      </c>
      <c r="S2750" s="120">
        <v>0.6</v>
      </c>
      <c r="U2750"/>
    </row>
    <row r="2751" spans="1:21">
      <c r="A2751">
        <v>2750</v>
      </c>
      <c r="B2751" s="1" t="s">
        <v>4041</v>
      </c>
      <c r="C2751" s="1" t="s">
        <v>105</v>
      </c>
      <c r="D2751" s="1" t="s">
        <v>55</v>
      </c>
      <c r="E2751" t="s">
        <v>642</v>
      </c>
      <c r="F2751" t="s">
        <v>4042</v>
      </c>
      <c r="G2751" t="s">
        <v>39</v>
      </c>
      <c r="H2751" t="s">
        <v>107</v>
      </c>
      <c r="I2751" t="s">
        <v>3381</v>
      </c>
      <c r="J2751" s="1">
        <v>5</v>
      </c>
      <c r="K2751" t="s">
        <v>4042</v>
      </c>
      <c r="L2751" t="s">
        <v>4043</v>
      </c>
      <c r="M2751" t="s">
        <v>4044</v>
      </c>
      <c r="N2751" s="126"/>
      <c r="Q2751" t="s">
        <v>4041</v>
      </c>
      <c r="R2751" t="s">
        <v>19034</v>
      </c>
      <c r="S2751" s="120">
        <v>0.6</v>
      </c>
      <c r="U2751"/>
    </row>
    <row r="2752" spans="1:21">
      <c r="A2752">
        <v>2751</v>
      </c>
      <c r="B2752" s="1" t="s">
        <v>4045</v>
      </c>
      <c r="C2752" s="1" t="s">
        <v>105</v>
      </c>
      <c r="D2752" s="1" t="s">
        <v>55</v>
      </c>
      <c r="E2752" t="s">
        <v>642</v>
      </c>
      <c r="F2752" t="s">
        <v>4042</v>
      </c>
      <c r="G2752" t="s">
        <v>39</v>
      </c>
      <c r="H2752" t="s">
        <v>107</v>
      </c>
      <c r="I2752" t="s">
        <v>3381</v>
      </c>
      <c r="J2752" s="1">
        <v>5</v>
      </c>
      <c r="K2752" t="s">
        <v>4042</v>
      </c>
      <c r="L2752" t="s">
        <v>4043</v>
      </c>
      <c r="M2752" t="s">
        <v>4044</v>
      </c>
      <c r="N2752" s="126"/>
      <c r="Q2752" t="s">
        <v>4045</v>
      </c>
      <c r="R2752" t="s">
        <v>19034</v>
      </c>
      <c r="S2752" s="120">
        <v>0.6</v>
      </c>
      <c r="U2752"/>
    </row>
    <row r="2753" spans="1:21">
      <c r="A2753">
        <v>2752</v>
      </c>
      <c r="B2753" s="1" t="s">
        <v>3630</v>
      </c>
      <c r="C2753" s="1" t="s">
        <v>105</v>
      </c>
      <c r="D2753" s="1" t="s">
        <v>55</v>
      </c>
      <c r="E2753" t="s">
        <v>642</v>
      </c>
      <c r="F2753" t="s">
        <v>4042</v>
      </c>
      <c r="G2753" t="s">
        <v>39</v>
      </c>
      <c r="H2753" t="s">
        <v>107</v>
      </c>
      <c r="I2753" t="s">
        <v>3381</v>
      </c>
      <c r="J2753" s="1">
        <v>5</v>
      </c>
      <c r="K2753" t="s">
        <v>4042</v>
      </c>
      <c r="L2753" t="s">
        <v>4043</v>
      </c>
      <c r="M2753" t="s">
        <v>4044</v>
      </c>
      <c r="N2753" s="126">
        <v>0.01</v>
      </c>
      <c r="Q2753" t="s">
        <v>3630</v>
      </c>
      <c r="R2753" t="s">
        <v>19034</v>
      </c>
      <c r="S2753" s="120">
        <v>0.6</v>
      </c>
      <c r="U2753"/>
    </row>
    <row r="2754" spans="1:21">
      <c r="A2754">
        <v>2753</v>
      </c>
      <c r="B2754" s="1" t="s">
        <v>4046</v>
      </c>
      <c r="C2754" s="1" t="s">
        <v>105</v>
      </c>
      <c r="D2754" s="1" t="s">
        <v>55</v>
      </c>
      <c r="E2754" t="s">
        <v>642</v>
      </c>
      <c r="F2754" t="s">
        <v>4042</v>
      </c>
      <c r="G2754" t="s">
        <v>39</v>
      </c>
      <c r="H2754" t="s">
        <v>107</v>
      </c>
      <c r="I2754" t="s">
        <v>3381</v>
      </c>
      <c r="J2754" s="1">
        <v>5</v>
      </c>
      <c r="K2754" t="s">
        <v>4042</v>
      </c>
      <c r="L2754" t="s">
        <v>4043</v>
      </c>
      <c r="M2754" t="s">
        <v>4044</v>
      </c>
      <c r="N2754" s="126"/>
      <c r="Q2754" t="s">
        <v>4046</v>
      </c>
      <c r="R2754" t="s">
        <v>19034</v>
      </c>
      <c r="S2754" s="120">
        <v>0.6</v>
      </c>
      <c r="U2754"/>
    </row>
    <row r="2755" spans="1:21">
      <c r="A2755">
        <v>2754</v>
      </c>
      <c r="B2755" s="1" t="s">
        <v>4047</v>
      </c>
      <c r="C2755" s="1" t="s">
        <v>105</v>
      </c>
      <c r="D2755" s="1" t="s">
        <v>55</v>
      </c>
      <c r="E2755" t="s">
        <v>642</v>
      </c>
      <c r="F2755" t="s">
        <v>4042</v>
      </c>
      <c r="G2755" t="s">
        <v>39</v>
      </c>
      <c r="H2755" t="s">
        <v>107</v>
      </c>
      <c r="I2755" t="s">
        <v>3381</v>
      </c>
      <c r="J2755" s="1">
        <v>5</v>
      </c>
      <c r="K2755" t="s">
        <v>4042</v>
      </c>
      <c r="L2755" t="s">
        <v>4043</v>
      </c>
      <c r="M2755" t="s">
        <v>4044</v>
      </c>
      <c r="N2755" s="126"/>
      <c r="Q2755" t="s">
        <v>4047</v>
      </c>
      <c r="R2755" t="s">
        <v>19034</v>
      </c>
      <c r="S2755" s="120">
        <v>0.6</v>
      </c>
      <c r="U2755"/>
    </row>
    <row r="2756" spans="1:21">
      <c r="A2756">
        <v>2755</v>
      </c>
      <c r="B2756" s="1" t="s">
        <v>4048</v>
      </c>
      <c r="C2756" s="1" t="s">
        <v>105</v>
      </c>
      <c r="D2756" s="1" t="s">
        <v>55</v>
      </c>
      <c r="E2756" t="s">
        <v>642</v>
      </c>
      <c r="F2756" t="s">
        <v>4042</v>
      </c>
      <c r="G2756" t="s">
        <v>39</v>
      </c>
      <c r="H2756" t="s">
        <v>107</v>
      </c>
      <c r="I2756" t="s">
        <v>3381</v>
      </c>
      <c r="J2756" s="1">
        <v>5</v>
      </c>
      <c r="K2756" t="s">
        <v>4042</v>
      </c>
      <c r="L2756" t="s">
        <v>4043</v>
      </c>
      <c r="M2756" t="s">
        <v>4044</v>
      </c>
      <c r="N2756" s="126"/>
      <c r="Q2756" t="s">
        <v>4048</v>
      </c>
      <c r="R2756" t="s">
        <v>19034</v>
      </c>
      <c r="S2756" s="120">
        <v>0.6</v>
      </c>
      <c r="U2756"/>
    </row>
    <row r="2757" spans="1:21">
      <c r="A2757">
        <v>2756</v>
      </c>
      <c r="B2757" s="1" t="s">
        <v>4049</v>
      </c>
      <c r="C2757" s="1" t="s">
        <v>105</v>
      </c>
      <c r="D2757" s="1" t="s">
        <v>55</v>
      </c>
      <c r="E2757" t="s">
        <v>642</v>
      </c>
      <c r="F2757" t="s">
        <v>4042</v>
      </c>
      <c r="G2757" t="s">
        <v>39</v>
      </c>
      <c r="H2757" t="s">
        <v>107</v>
      </c>
      <c r="I2757" t="s">
        <v>3381</v>
      </c>
      <c r="J2757" s="1">
        <v>5</v>
      </c>
      <c r="K2757" t="s">
        <v>4042</v>
      </c>
      <c r="L2757" t="s">
        <v>4043</v>
      </c>
      <c r="M2757" t="s">
        <v>4044</v>
      </c>
      <c r="N2757" s="126">
        <v>0.01</v>
      </c>
      <c r="Q2757" t="s">
        <v>4049</v>
      </c>
      <c r="R2757" t="s">
        <v>19034</v>
      </c>
      <c r="S2757" s="120">
        <v>0.6</v>
      </c>
      <c r="U2757"/>
    </row>
    <row r="2758" spans="1:21">
      <c r="A2758">
        <v>2757</v>
      </c>
      <c r="B2758" s="1" t="s">
        <v>4050</v>
      </c>
      <c r="C2758" s="1" t="s">
        <v>105</v>
      </c>
      <c r="D2758" s="1" t="s">
        <v>55</v>
      </c>
      <c r="E2758" t="s">
        <v>642</v>
      </c>
      <c r="F2758" t="s">
        <v>4042</v>
      </c>
      <c r="G2758" t="s">
        <v>39</v>
      </c>
      <c r="H2758" t="s">
        <v>107</v>
      </c>
      <c r="I2758" t="s">
        <v>3381</v>
      </c>
      <c r="J2758" s="1">
        <v>5</v>
      </c>
      <c r="K2758" t="s">
        <v>4042</v>
      </c>
      <c r="L2758" t="s">
        <v>4043</v>
      </c>
      <c r="M2758" t="s">
        <v>4044</v>
      </c>
      <c r="N2758" s="126"/>
      <c r="Q2758" t="s">
        <v>4050</v>
      </c>
      <c r="R2758" t="s">
        <v>19034</v>
      </c>
      <c r="S2758" s="120">
        <v>0.6</v>
      </c>
      <c r="U2758"/>
    </row>
    <row r="2759" spans="1:21">
      <c r="A2759">
        <v>2758</v>
      </c>
      <c r="B2759" s="1" t="s">
        <v>4051</v>
      </c>
      <c r="C2759" s="1" t="s">
        <v>105</v>
      </c>
      <c r="D2759" s="1" t="s">
        <v>55</v>
      </c>
      <c r="E2759" t="s">
        <v>642</v>
      </c>
      <c r="F2759" t="s">
        <v>4042</v>
      </c>
      <c r="G2759" t="s">
        <v>39</v>
      </c>
      <c r="H2759" t="s">
        <v>107</v>
      </c>
      <c r="I2759" t="s">
        <v>3381</v>
      </c>
      <c r="J2759" s="1">
        <v>5</v>
      </c>
      <c r="K2759" t="s">
        <v>4042</v>
      </c>
      <c r="L2759" t="s">
        <v>4043</v>
      </c>
      <c r="M2759" t="s">
        <v>4044</v>
      </c>
      <c r="N2759" s="126"/>
      <c r="Q2759" t="s">
        <v>4051</v>
      </c>
      <c r="R2759" t="s">
        <v>19034</v>
      </c>
      <c r="S2759" s="120">
        <v>0.6</v>
      </c>
      <c r="U2759"/>
    </row>
    <row r="2760" spans="1:21">
      <c r="A2760">
        <v>2759</v>
      </c>
      <c r="B2760" s="1" t="s">
        <v>4052</v>
      </c>
      <c r="C2760" s="1" t="s">
        <v>105</v>
      </c>
      <c r="D2760" s="1" t="s">
        <v>55</v>
      </c>
      <c r="E2760" t="s">
        <v>642</v>
      </c>
      <c r="F2760" t="s">
        <v>4042</v>
      </c>
      <c r="G2760" t="s">
        <v>39</v>
      </c>
      <c r="H2760" t="s">
        <v>107</v>
      </c>
      <c r="I2760" t="s">
        <v>3381</v>
      </c>
      <c r="J2760" s="1">
        <v>5</v>
      </c>
      <c r="K2760" t="s">
        <v>4042</v>
      </c>
      <c r="L2760" t="s">
        <v>4043</v>
      </c>
      <c r="M2760" t="s">
        <v>4044</v>
      </c>
      <c r="N2760" s="126">
        <v>0.01</v>
      </c>
      <c r="Q2760" t="s">
        <v>4052</v>
      </c>
      <c r="R2760" t="s">
        <v>19034</v>
      </c>
      <c r="S2760" s="120">
        <v>0.6</v>
      </c>
      <c r="U2760"/>
    </row>
    <row r="2761" spans="1:21">
      <c r="A2761">
        <v>2760</v>
      </c>
      <c r="B2761" s="1" t="s">
        <v>4053</v>
      </c>
      <c r="C2761" s="1" t="s">
        <v>105</v>
      </c>
      <c r="D2761" s="1" t="s">
        <v>55</v>
      </c>
      <c r="E2761" t="s">
        <v>642</v>
      </c>
      <c r="F2761" t="s">
        <v>4042</v>
      </c>
      <c r="G2761" t="s">
        <v>39</v>
      </c>
      <c r="H2761" t="s">
        <v>107</v>
      </c>
      <c r="I2761" t="s">
        <v>3381</v>
      </c>
      <c r="J2761" s="1">
        <v>5</v>
      </c>
      <c r="K2761" t="s">
        <v>4042</v>
      </c>
      <c r="L2761" t="s">
        <v>4043</v>
      </c>
      <c r="M2761" t="s">
        <v>4044</v>
      </c>
      <c r="N2761" s="126"/>
      <c r="Q2761" t="s">
        <v>4053</v>
      </c>
      <c r="R2761" t="s">
        <v>19034</v>
      </c>
      <c r="S2761" s="120">
        <v>0.6</v>
      </c>
      <c r="U2761"/>
    </row>
    <row r="2762" spans="1:21">
      <c r="A2762">
        <v>2761</v>
      </c>
      <c r="B2762" s="1" t="s">
        <v>4054</v>
      </c>
      <c r="C2762" s="1" t="s">
        <v>105</v>
      </c>
      <c r="D2762" s="1" t="s">
        <v>55</v>
      </c>
      <c r="E2762" t="s">
        <v>642</v>
      </c>
      <c r="F2762" t="s">
        <v>4042</v>
      </c>
      <c r="G2762" t="s">
        <v>39</v>
      </c>
      <c r="H2762" t="s">
        <v>107</v>
      </c>
      <c r="I2762" t="s">
        <v>3381</v>
      </c>
      <c r="J2762" s="1">
        <v>5</v>
      </c>
      <c r="K2762" t="s">
        <v>4042</v>
      </c>
      <c r="L2762" t="s">
        <v>4043</v>
      </c>
      <c r="M2762" t="s">
        <v>4044</v>
      </c>
      <c r="N2762" s="126"/>
      <c r="Q2762" t="s">
        <v>4054</v>
      </c>
      <c r="R2762" t="s">
        <v>19034</v>
      </c>
      <c r="S2762" s="120">
        <v>0.6</v>
      </c>
      <c r="U2762"/>
    </row>
    <row r="2763" spans="1:21">
      <c r="A2763">
        <v>2762</v>
      </c>
      <c r="B2763" s="1" t="s">
        <v>4055</v>
      </c>
      <c r="C2763" s="1" t="s">
        <v>105</v>
      </c>
      <c r="D2763" s="1" t="s">
        <v>55</v>
      </c>
      <c r="E2763" t="s">
        <v>642</v>
      </c>
      <c r="F2763" t="s">
        <v>4042</v>
      </c>
      <c r="G2763" t="s">
        <v>39</v>
      </c>
      <c r="H2763" t="s">
        <v>107</v>
      </c>
      <c r="I2763" t="s">
        <v>3381</v>
      </c>
      <c r="J2763" s="1">
        <v>5</v>
      </c>
      <c r="K2763" t="s">
        <v>4042</v>
      </c>
      <c r="L2763" t="s">
        <v>4043</v>
      </c>
      <c r="M2763" t="s">
        <v>4044</v>
      </c>
      <c r="N2763" s="126"/>
      <c r="Q2763" t="s">
        <v>4055</v>
      </c>
      <c r="R2763" t="s">
        <v>19034</v>
      </c>
      <c r="S2763" s="120">
        <v>0.6</v>
      </c>
      <c r="U2763"/>
    </row>
    <row r="2764" spans="1:21">
      <c r="A2764">
        <v>2763</v>
      </c>
      <c r="B2764" s="1" t="s">
        <v>4056</v>
      </c>
      <c r="C2764" s="1" t="s">
        <v>105</v>
      </c>
      <c r="D2764" s="1" t="s">
        <v>55</v>
      </c>
      <c r="E2764" t="s">
        <v>642</v>
      </c>
      <c r="F2764" t="s">
        <v>4042</v>
      </c>
      <c r="G2764" t="s">
        <v>39</v>
      </c>
      <c r="H2764" t="s">
        <v>107</v>
      </c>
      <c r="I2764" t="s">
        <v>3381</v>
      </c>
      <c r="J2764" s="1">
        <v>5</v>
      </c>
      <c r="K2764" t="s">
        <v>4042</v>
      </c>
      <c r="L2764" t="s">
        <v>4043</v>
      </c>
      <c r="M2764" t="s">
        <v>4044</v>
      </c>
      <c r="N2764" s="126"/>
      <c r="Q2764" t="s">
        <v>4056</v>
      </c>
      <c r="R2764" t="s">
        <v>19034</v>
      </c>
      <c r="S2764" s="120">
        <v>0.6</v>
      </c>
      <c r="U2764"/>
    </row>
    <row r="2765" spans="1:21">
      <c r="A2765">
        <v>2764</v>
      </c>
      <c r="B2765" s="1" t="s">
        <v>4057</v>
      </c>
      <c r="C2765" s="1" t="s">
        <v>105</v>
      </c>
      <c r="D2765" s="1" t="s">
        <v>55</v>
      </c>
      <c r="E2765" t="s">
        <v>642</v>
      </c>
      <c r="F2765" t="s">
        <v>4042</v>
      </c>
      <c r="G2765" t="s">
        <v>39</v>
      </c>
      <c r="H2765" t="s">
        <v>107</v>
      </c>
      <c r="I2765" t="s">
        <v>3381</v>
      </c>
      <c r="J2765" s="1">
        <v>5</v>
      </c>
      <c r="K2765" t="s">
        <v>4042</v>
      </c>
      <c r="L2765" t="s">
        <v>4043</v>
      </c>
      <c r="M2765" t="s">
        <v>4044</v>
      </c>
      <c r="N2765" s="126"/>
      <c r="Q2765" t="s">
        <v>4057</v>
      </c>
      <c r="R2765" t="s">
        <v>19034</v>
      </c>
      <c r="S2765" s="120">
        <v>0.6</v>
      </c>
      <c r="U2765"/>
    </row>
    <row r="2766" spans="1:21">
      <c r="A2766">
        <v>2765</v>
      </c>
      <c r="B2766" s="1" t="s">
        <v>4058</v>
      </c>
      <c r="C2766" s="1" t="s">
        <v>105</v>
      </c>
      <c r="D2766" s="1" t="s">
        <v>55</v>
      </c>
      <c r="E2766" t="s">
        <v>642</v>
      </c>
      <c r="F2766" t="s">
        <v>4042</v>
      </c>
      <c r="G2766" t="s">
        <v>39</v>
      </c>
      <c r="H2766" t="s">
        <v>107</v>
      </c>
      <c r="I2766" t="s">
        <v>3381</v>
      </c>
      <c r="J2766" s="1">
        <v>5</v>
      </c>
      <c r="K2766" t="s">
        <v>4042</v>
      </c>
      <c r="L2766" t="s">
        <v>4043</v>
      </c>
      <c r="M2766" t="s">
        <v>4044</v>
      </c>
      <c r="N2766" s="126"/>
      <c r="Q2766" t="s">
        <v>4058</v>
      </c>
      <c r="R2766" t="s">
        <v>19034</v>
      </c>
      <c r="S2766" s="120">
        <v>0.6</v>
      </c>
      <c r="U2766"/>
    </row>
    <row r="2767" spans="1:21">
      <c r="A2767">
        <v>2766</v>
      </c>
      <c r="B2767" s="1" t="s">
        <v>4059</v>
      </c>
      <c r="C2767" s="1" t="s">
        <v>105</v>
      </c>
      <c r="D2767" s="1" t="s">
        <v>55</v>
      </c>
      <c r="E2767" t="s">
        <v>642</v>
      </c>
      <c r="F2767" t="s">
        <v>4042</v>
      </c>
      <c r="G2767" t="s">
        <v>39</v>
      </c>
      <c r="H2767" t="s">
        <v>107</v>
      </c>
      <c r="I2767" t="s">
        <v>3381</v>
      </c>
      <c r="J2767" s="1">
        <v>5</v>
      </c>
      <c r="K2767" t="s">
        <v>4042</v>
      </c>
      <c r="L2767" t="s">
        <v>4043</v>
      </c>
      <c r="M2767" t="s">
        <v>4044</v>
      </c>
      <c r="N2767" s="126"/>
      <c r="Q2767" t="s">
        <v>4059</v>
      </c>
      <c r="R2767" t="s">
        <v>19034</v>
      </c>
      <c r="S2767" s="120">
        <v>0.6</v>
      </c>
      <c r="U2767"/>
    </row>
    <row r="2768" spans="1:21">
      <c r="A2768">
        <v>2767</v>
      </c>
      <c r="B2768" s="1" t="s">
        <v>4060</v>
      </c>
      <c r="C2768" s="1" t="s">
        <v>105</v>
      </c>
      <c r="D2768" s="1" t="s">
        <v>55</v>
      </c>
      <c r="E2768" t="s">
        <v>642</v>
      </c>
      <c r="F2768" t="s">
        <v>4042</v>
      </c>
      <c r="G2768" t="s">
        <v>39</v>
      </c>
      <c r="H2768" t="s">
        <v>107</v>
      </c>
      <c r="I2768" t="s">
        <v>3381</v>
      </c>
      <c r="J2768" s="1">
        <v>5</v>
      </c>
      <c r="K2768" t="s">
        <v>4042</v>
      </c>
      <c r="L2768" t="s">
        <v>4043</v>
      </c>
      <c r="M2768" t="s">
        <v>4044</v>
      </c>
      <c r="N2768" s="126"/>
      <c r="Q2768" t="s">
        <v>4060</v>
      </c>
      <c r="R2768" t="s">
        <v>19034</v>
      </c>
      <c r="S2768" s="120">
        <v>0.6</v>
      </c>
      <c r="U2768"/>
    </row>
    <row r="2769" spans="1:21">
      <c r="A2769">
        <v>2768</v>
      </c>
      <c r="B2769" s="1" t="s">
        <v>4061</v>
      </c>
      <c r="C2769" s="1" t="s">
        <v>105</v>
      </c>
      <c r="D2769" s="1" t="s">
        <v>55</v>
      </c>
      <c r="E2769" t="s">
        <v>642</v>
      </c>
      <c r="F2769" t="s">
        <v>4042</v>
      </c>
      <c r="G2769" t="s">
        <v>39</v>
      </c>
      <c r="H2769" t="s">
        <v>107</v>
      </c>
      <c r="I2769" t="s">
        <v>3381</v>
      </c>
      <c r="J2769" s="1">
        <v>5</v>
      </c>
      <c r="K2769" t="s">
        <v>4042</v>
      </c>
      <c r="L2769" t="s">
        <v>4043</v>
      </c>
      <c r="M2769" t="s">
        <v>4044</v>
      </c>
      <c r="N2769" s="126"/>
      <c r="Q2769" t="s">
        <v>4061</v>
      </c>
      <c r="R2769" t="s">
        <v>19034</v>
      </c>
      <c r="S2769" s="120">
        <v>0.6</v>
      </c>
      <c r="U2769"/>
    </row>
    <row r="2770" spans="1:21">
      <c r="A2770">
        <v>2769</v>
      </c>
      <c r="B2770" s="1" t="s">
        <v>4062</v>
      </c>
      <c r="C2770" s="1" t="s">
        <v>105</v>
      </c>
      <c r="D2770" s="1" t="s">
        <v>55</v>
      </c>
      <c r="E2770" t="s">
        <v>642</v>
      </c>
      <c r="F2770" t="s">
        <v>4042</v>
      </c>
      <c r="G2770" t="s">
        <v>39</v>
      </c>
      <c r="H2770" t="s">
        <v>107</v>
      </c>
      <c r="I2770" t="s">
        <v>3381</v>
      </c>
      <c r="J2770" s="1">
        <v>5</v>
      </c>
      <c r="K2770" t="s">
        <v>4042</v>
      </c>
      <c r="L2770" t="s">
        <v>4043</v>
      </c>
      <c r="M2770" t="s">
        <v>4044</v>
      </c>
      <c r="N2770" s="126"/>
      <c r="Q2770" t="s">
        <v>4062</v>
      </c>
      <c r="R2770" t="s">
        <v>19034</v>
      </c>
      <c r="S2770" s="120">
        <v>0.6</v>
      </c>
      <c r="U2770"/>
    </row>
    <row r="2771" spans="1:21">
      <c r="A2771">
        <v>2770</v>
      </c>
      <c r="B2771" s="1" t="s">
        <v>4063</v>
      </c>
      <c r="C2771" s="1" t="s">
        <v>105</v>
      </c>
      <c r="D2771" s="1" t="s">
        <v>55</v>
      </c>
      <c r="E2771" t="s">
        <v>642</v>
      </c>
      <c r="F2771" t="s">
        <v>4042</v>
      </c>
      <c r="G2771" t="s">
        <v>39</v>
      </c>
      <c r="H2771" t="s">
        <v>107</v>
      </c>
      <c r="I2771" t="s">
        <v>3381</v>
      </c>
      <c r="J2771" s="1">
        <v>5</v>
      </c>
      <c r="K2771" t="s">
        <v>4042</v>
      </c>
      <c r="L2771" t="s">
        <v>4043</v>
      </c>
      <c r="M2771" t="s">
        <v>4044</v>
      </c>
      <c r="N2771" s="126"/>
      <c r="Q2771" t="s">
        <v>4063</v>
      </c>
      <c r="R2771" t="s">
        <v>19034</v>
      </c>
      <c r="S2771" s="120">
        <v>0.6</v>
      </c>
      <c r="U2771"/>
    </row>
    <row r="2772" spans="1:21">
      <c r="A2772">
        <v>2771</v>
      </c>
      <c r="B2772" s="1" t="s">
        <v>4064</v>
      </c>
      <c r="C2772" s="1" t="s">
        <v>105</v>
      </c>
      <c r="D2772" s="1" t="s">
        <v>55</v>
      </c>
      <c r="E2772" t="s">
        <v>642</v>
      </c>
      <c r="F2772" t="s">
        <v>4042</v>
      </c>
      <c r="G2772" t="s">
        <v>39</v>
      </c>
      <c r="H2772" t="s">
        <v>107</v>
      </c>
      <c r="I2772" t="s">
        <v>3381</v>
      </c>
      <c r="J2772" s="1">
        <v>5</v>
      </c>
      <c r="K2772" t="s">
        <v>4042</v>
      </c>
      <c r="L2772" t="s">
        <v>4043</v>
      </c>
      <c r="M2772" t="s">
        <v>4044</v>
      </c>
      <c r="N2772" s="126"/>
      <c r="Q2772" t="s">
        <v>4064</v>
      </c>
      <c r="R2772" t="s">
        <v>19034</v>
      </c>
      <c r="S2772" s="120">
        <v>0.6</v>
      </c>
      <c r="U2772"/>
    </row>
    <row r="2773" spans="1:21">
      <c r="A2773">
        <v>2772</v>
      </c>
      <c r="B2773" s="1" t="s">
        <v>4065</v>
      </c>
      <c r="C2773" s="1" t="s">
        <v>105</v>
      </c>
      <c r="D2773" s="1" t="s">
        <v>55</v>
      </c>
      <c r="E2773" t="s">
        <v>642</v>
      </c>
      <c r="F2773" t="s">
        <v>4042</v>
      </c>
      <c r="G2773" t="s">
        <v>39</v>
      </c>
      <c r="H2773" t="s">
        <v>107</v>
      </c>
      <c r="I2773" t="s">
        <v>3381</v>
      </c>
      <c r="J2773" s="1">
        <v>5</v>
      </c>
      <c r="K2773" t="s">
        <v>4042</v>
      </c>
      <c r="L2773" t="s">
        <v>4043</v>
      </c>
      <c r="M2773" t="s">
        <v>4044</v>
      </c>
      <c r="N2773" s="126"/>
      <c r="Q2773" t="s">
        <v>4065</v>
      </c>
      <c r="R2773" t="s">
        <v>19034</v>
      </c>
      <c r="S2773" s="120">
        <v>0.6</v>
      </c>
      <c r="U2773"/>
    </row>
    <row r="2774" spans="1:21">
      <c r="A2774">
        <v>2773</v>
      </c>
      <c r="B2774" s="1" t="s">
        <v>4066</v>
      </c>
      <c r="C2774" s="1" t="s">
        <v>105</v>
      </c>
      <c r="D2774" s="1" t="s">
        <v>55</v>
      </c>
      <c r="E2774" t="s">
        <v>642</v>
      </c>
      <c r="F2774" t="s">
        <v>4042</v>
      </c>
      <c r="G2774" t="s">
        <v>39</v>
      </c>
      <c r="H2774" t="s">
        <v>107</v>
      </c>
      <c r="I2774" t="s">
        <v>3381</v>
      </c>
      <c r="J2774" s="1">
        <v>5</v>
      </c>
      <c r="K2774" t="s">
        <v>4042</v>
      </c>
      <c r="L2774" t="s">
        <v>4043</v>
      </c>
      <c r="M2774" t="s">
        <v>4044</v>
      </c>
      <c r="N2774" s="126"/>
      <c r="Q2774" t="s">
        <v>4066</v>
      </c>
      <c r="R2774" t="s">
        <v>19034</v>
      </c>
      <c r="S2774" s="120">
        <v>0.6</v>
      </c>
      <c r="U2774"/>
    </row>
    <row r="2775" spans="1:21">
      <c r="A2775">
        <v>2774</v>
      </c>
      <c r="B2775" s="1" t="s">
        <v>4067</v>
      </c>
      <c r="C2775" s="1" t="s">
        <v>105</v>
      </c>
      <c r="D2775" s="1" t="s">
        <v>55</v>
      </c>
      <c r="E2775" t="s">
        <v>642</v>
      </c>
      <c r="F2775" t="s">
        <v>4042</v>
      </c>
      <c r="G2775" t="s">
        <v>39</v>
      </c>
      <c r="H2775" t="s">
        <v>107</v>
      </c>
      <c r="I2775" t="s">
        <v>3381</v>
      </c>
      <c r="J2775" s="1">
        <v>5</v>
      </c>
      <c r="K2775" t="s">
        <v>4042</v>
      </c>
      <c r="L2775" t="s">
        <v>4043</v>
      </c>
      <c r="M2775" t="s">
        <v>4044</v>
      </c>
      <c r="N2775" s="126"/>
      <c r="Q2775" t="s">
        <v>4067</v>
      </c>
      <c r="R2775" t="s">
        <v>19034</v>
      </c>
      <c r="S2775" s="120">
        <v>0.6</v>
      </c>
      <c r="U2775"/>
    </row>
    <row r="2776" spans="1:21">
      <c r="A2776">
        <v>2775</v>
      </c>
      <c r="B2776" s="1" t="s">
        <v>4068</v>
      </c>
      <c r="C2776" s="1" t="s">
        <v>105</v>
      </c>
      <c r="D2776" s="1" t="s">
        <v>55</v>
      </c>
      <c r="E2776" t="s">
        <v>642</v>
      </c>
      <c r="F2776" t="s">
        <v>4042</v>
      </c>
      <c r="G2776" t="s">
        <v>39</v>
      </c>
      <c r="H2776" t="s">
        <v>107</v>
      </c>
      <c r="I2776" t="s">
        <v>3381</v>
      </c>
      <c r="J2776" s="1">
        <v>5</v>
      </c>
      <c r="K2776" t="s">
        <v>4042</v>
      </c>
      <c r="L2776" t="s">
        <v>4043</v>
      </c>
      <c r="M2776" t="s">
        <v>4044</v>
      </c>
      <c r="N2776" s="126"/>
      <c r="Q2776" t="s">
        <v>4068</v>
      </c>
      <c r="R2776" t="s">
        <v>19034</v>
      </c>
      <c r="S2776" s="120">
        <v>0.6</v>
      </c>
      <c r="U2776"/>
    </row>
    <row r="2777" spans="1:21">
      <c r="A2777">
        <v>2776</v>
      </c>
      <c r="B2777" s="1" t="s">
        <v>4069</v>
      </c>
      <c r="C2777" s="1" t="s">
        <v>105</v>
      </c>
      <c r="D2777" s="1" t="s">
        <v>55</v>
      </c>
      <c r="E2777" t="s">
        <v>642</v>
      </c>
      <c r="F2777" t="s">
        <v>4042</v>
      </c>
      <c r="G2777" t="s">
        <v>39</v>
      </c>
      <c r="H2777" t="s">
        <v>107</v>
      </c>
      <c r="I2777" t="s">
        <v>3381</v>
      </c>
      <c r="J2777" s="1">
        <v>5</v>
      </c>
      <c r="K2777" t="s">
        <v>4042</v>
      </c>
      <c r="L2777" t="s">
        <v>4043</v>
      </c>
      <c r="M2777" t="s">
        <v>4044</v>
      </c>
      <c r="N2777" s="126"/>
      <c r="Q2777" t="s">
        <v>4069</v>
      </c>
      <c r="R2777" t="s">
        <v>19034</v>
      </c>
      <c r="S2777" s="120">
        <v>0.6</v>
      </c>
      <c r="U2777"/>
    </row>
    <row r="2778" spans="1:21">
      <c r="A2778">
        <v>2777</v>
      </c>
      <c r="B2778" s="1" t="s">
        <v>4070</v>
      </c>
      <c r="C2778" s="1" t="s">
        <v>105</v>
      </c>
      <c r="D2778" s="1" t="s">
        <v>55</v>
      </c>
      <c r="E2778" t="s">
        <v>642</v>
      </c>
      <c r="F2778" t="s">
        <v>4042</v>
      </c>
      <c r="G2778" t="s">
        <v>39</v>
      </c>
      <c r="H2778" t="s">
        <v>107</v>
      </c>
      <c r="I2778" t="s">
        <v>3381</v>
      </c>
      <c r="J2778" s="1">
        <v>5</v>
      </c>
      <c r="K2778" t="s">
        <v>4042</v>
      </c>
      <c r="L2778" t="s">
        <v>4043</v>
      </c>
      <c r="M2778" t="s">
        <v>4044</v>
      </c>
      <c r="N2778" s="126"/>
      <c r="Q2778" t="s">
        <v>4070</v>
      </c>
      <c r="R2778" t="s">
        <v>19034</v>
      </c>
      <c r="S2778" s="120">
        <v>0.6</v>
      </c>
      <c r="U2778"/>
    </row>
    <row r="2779" spans="1:21">
      <c r="A2779">
        <v>2778</v>
      </c>
      <c r="B2779" s="1" t="s">
        <v>4071</v>
      </c>
      <c r="C2779" s="1" t="s">
        <v>105</v>
      </c>
      <c r="D2779" s="1" t="s">
        <v>55</v>
      </c>
      <c r="E2779" t="s">
        <v>642</v>
      </c>
      <c r="F2779" t="s">
        <v>4042</v>
      </c>
      <c r="G2779" t="s">
        <v>39</v>
      </c>
      <c r="H2779" t="s">
        <v>107</v>
      </c>
      <c r="I2779" t="s">
        <v>3381</v>
      </c>
      <c r="J2779" s="1">
        <v>5</v>
      </c>
      <c r="K2779" t="s">
        <v>4042</v>
      </c>
      <c r="L2779" t="s">
        <v>4043</v>
      </c>
      <c r="M2779" t="s">
        <v>4044</v>
      </c>
      <c r="N2779" s="126"/>
      <c r="Q2779" t="s">
        <v>4071</v>
      </c>
      <c r="R2779" t="s">
        <v>19034</v>
      </c>
      <c r="S2779" s="120">
        <v>0.6</v>
      </c>
      <c r="U2779"/>
    </row>
    <row r="2780" spans="1:21">
      <c r="A2780">
        <v>2779</v>
      </c>
      <c r="B2780" s="1" t="s">
        <v>4072</v>
      </c>
      <c r="C2780" s="1" t="s">
        <v>105</v>
      </c>
      <c r="D2780" s="1" t="s">
        <v>55</v>
      </c>
      <c r="E2780" t="s">
        <v>642</v>
      </c>
      <c r="F2780" t="s">
        <v>4042</v>
      </c>
      <c r="G2780" t="s">
        <v>39</v>
      </c>
      <c r="H2780" t="s">
        <v>107</v>
      </c>
      <c r="I2780" t="s">
        <v>3381</v>
      </c>
      <c r="J2780" s="1">
        <v>5</v>
      </c>
      <c r="K2780" t="s">
        <v>4042</v>
      </c>
      <c r="L2780" t="s">
        <v>4043</v>
      </c>
      <c r="M2780" t="s">
        <v>4044</v>
      </c>
      <c r="N2780" s="126"/>
      <c r="Q2780" t="s">
        <v>4072</v>
      </c>
      <c r="R2780" t="s">
        <v>19034</v>
      </c>
      <c r="S2780" s="120">
        <v>0.6</v>
      </c>
      <c r="U2780"/>
    </row>
    <row r="2781" spans="1:21">
      <c r="A2781">
        <v>2780</v>
      </c>
      <c r="B2781" s="1" t="s">
        <v>4073</v>
      </c>
      <c r="C2781" s="1" t="s">
        <v>105</v>
      </c>
      <c r="D2781" s="1" t="s">
        <v>55</v>
      </c>
      <c r="E2781" t="s">
        <v>642</v>
      </c>
      <c r="F2781" t="s">
        <v>4042</v>
      </c>
      <c r="G2781" t="s">
        <v>39</v>
      </c>
      <c r="H2781" t="s">
        <v>107</v>
      </c>
      <c r="I2781" t="s">
        <v>3381</v>
      </c>
      <c r="J2781" s="1">
        <v>5</v>
      </c>
      <c r="K2781" t="s">
        <v>4042</v>
      </c>
      <c r="L2781" t="s">
        <v>4043</v>
      </c>
      <c r="M2781" t="s">
        <v>4044</v>
      </c>
      <c r="N2781" s="126"/>
      <c r="Q2781" t="s">
        <v>4073</v>
      </c>
      <c r="R2781" t="s">
        <v>19034</v>
      </c>
      <c r="S2781" s="120">
        <v>0.6</v>
      </c>
      <c r="U2781"/>
    </row>
    <row r="2782" spans="1:21">
      <c r="A2782">
        <v>2781</v>
      </c>
      <c r="B2782" s="1" t="s">
        <v>4074</v>
      </c>
      <c r="C2782" s="1" t="s">
        <v>105</v>
      </c>
      <c r="D2782" s="1" t="s">
        <v>55</v>
      </c>
      <c r="E2782" t="s">
        <v>642</v>
      </c>
      <c r="F2782" t="s">
        <v>4042</v>
      </c>
      <c r="G2782" t="s">
        <v>39</v>
      </c>
      <c r="H2782" t="s">
        <v>107</v>
      </c>
      <c r="I2782" t="s">
        <v>3381</v>
      </c>
      <c r="J2782" s="1">
        <v>5</v>
      </c>
      <c r="K2782" t="s">
        <v>4042</v>
      </c>
      <c r="L2782" t="s">
        <v>4043</v>
      </c>
      <c r="M2782" t="s">
        <v>4044</v>
      </c>
      <c r="N2782" s="126"/>
      <c r="Q2782" t="s">
        <v>4074</v>
      </c>
      <c r="R2782" t="s">
        <v>19034</v>
      </c>
      <c r="S2782" s="120">
        <v>0.6</v>
      </c>
      <c r="U2782"/>
    </row>
    <row r="2783" spans="1:21">
      <c r="A2783">
        <v>2782</v>
      </c>
      <c r="B2783" s="1" t="s">
        <v>4075</v>
      </c>
      <c r="C2783" s="1" t="s">
        <v>105</v>
      </c>
      <c r="D2783" s="1" t="s">
        <v>55</v>
      </c>
      <c r="E2783" t="s">
        <v>642</v>
      </c>
      <c r="F2783" t="s">
        <v>4042</v>
      </c>
      <c r="G2783" t="s">
        <v>39</v>
      </c>
      <c r="H2783" t="s">
        <v>107</v>
      </c>
      <c r="I2783" t="s">
        <v>3381</v>
      </c>
      <c r="J2783" s="1">
        <v>5</v>
      </c>
      <c r="K2783" t="s">
        <v>4042</v>
      </c>
      <c r="L2783" t="s">
        <v>4043</v>
      </c>
      <c r="M2783" t="s">
        <v>4044</v>
      </c>
      <c r="N2783" s="126"/>
      <c r="Q2783" t="s">
        <v>4075</v>
      </c>
      <c r="R2783" t="s">
        <v>19034</v>
      </c>
      <c r="S2783" s="120">
        <v>0.6</v>
      </c>
      <c r="U2783"/>
    </row>
    <row r="2784" spans="1:21">
      <c r="A2784">
        <v>2783</v>
      </c>
      <c r="B2784" s="1" t="s">
        <v>4076</v>
      </c>
      <c r="C2784" s="1" t="s">
        <v>105</v>
      </c>
      <c r="D2784" s="1" t="s">
        <v>55</v>
      </c>
      <c r="E2784" t="s">
        <v>642</v>
      </c>
      <c r="F2784" t="s">
        <v>4042</v>
      </c>
      <c r="G2784" t="s">
        <v>39</v>
      </c>
      <c r="H2784" t="s">
        <v>107</v>
      </c>
      <c r="I2784" t="s">
        <v>3381</v>
      </c>
      <c r="J2784" s="1">
        <v>5</v>
      </c>
      <c r="K2784" t="s">
        <v>4042</v>
      </c>
      <c r="L2784" t="s">
        <v>4043</v>
      </c>
      <c r="M2784" t="s">
        <v>4044</v>
      </c>
      <c r="N2784" s="126"/>
      <c r="Q2784" t="s">
        <v>4076</v>
      </c>
      <c r="R2784" t="s">
        <v>19034</v>
      </c>
      <c r="S2784" s="120">
        <v>0.6</v>
      </c>
      <c r="U2784"/>
    </row>
    <row r="2785" spans="1:21">
      <c r="A2785">
        <v>2784</v>
      </c>
      <c r="B2785" s="1" t="s">
        <v>4077</v>
      </c>
      <c r="C2785" s="1" t="s">
        <v>105</v>
      </c>
      <c r="D2785" s="1" t="s">
        <v>55</v>
      </c>
      <c r="E2785" t="s">
        <v>642</v>
      </c>
      <c r="F2785" t="s">
        <v>4042</v>
      </c>
      <c r="G2785" t="s">
        <v>39</v>
      </c>
      <c r="H2785" t="s">
        <v>107</v>
      </c>
      <c r="I2785" t="s">
        <v>3381</v>
      </c>
      <c r="J2785" s="1">
        <v>5</v>
      </c>
      <c r="K2785" t="s">
        <v>4042</v>
      </c>
      <c r="L2785" t="s">
        <v>4043</v>
      </c>
      <c r="M2785" t="s">
        <v>4044</v>
      </c>
      <c r="N2785" s="126"/>
      <c r="Q2785" t="s">
        <v>4077</v>
      </c>
      <c r="R2785" t="s">
        <v>19034</v>
      </c>
      <c r="S2785" s="120">
        <v>0.6</v>
      </c>
      <c r="U2785"/>
    </row>
    <row r="2786" spans="1:21">
      <c r="A2786">
        <v>2785</v>
      </c>
      <c r="B2786" s="1" t="s">
        <v>4078</v>
      </c>
      <c r="C2786" s="1" t="s">
        <v>105</v>
      </c>
      <c r="D2786" s="1" t="s">
        <v>55</v>
      </c>
      <c r="E2786" t="s">
        <v>642</v>
      </c>
      <c r="F2786" t="s">
        <v>4042</v>
      </c>
      <c r="G2786" t="s">
        <v>39</v>
      </c>
      <c r="H2786" t="s">
        <v>107</v>
      </c>
      <c r="I2786" t="s">
        <v>3381</v>
      </c>
      <c r="J2786" s="1">
        <v>5</v>
      </c>
      <c r="K2786" t="s">
        <v>4042</v>
      </c>
      <c r="L2786" t="s">
        <v>4043</v>
      </c>
      <c r="M2786" t="s">
        <v>4044</v>
      </c>
      <c r="N2786" s="126"/>
      <c r="Q2786" t="s">
        <v>4078</v>
      </c>
      <c r="R2786" t="s">
        <v>19034</v>
      </c>
      <c r="S2786" s="120">
        <v>0.6</v>
      </c>
      <c r="U2786"/>
    </row>
    <row r="2787" spans="1:21">
      <c r="A2787">
        <v>2786</v>
      </c>
      <c r="B2787" s="1" t="s">
        <v>4079</v>
      </c>
      <c r="C2787" s="1" t="s">
        <v>105</v>
      </c>
      <c r="D2787" s="1" t="s">
        <v>55</v>
      </c>
      <c r="E2787" t="s">
        <v>642</v>
      </c>
      <c r="F2787" t="s">
        <v>4042</v>
      </c>
      <c r="G2787" t="s">
        <v>39</v>
      </c>
      <c r="H2787" t="s">
        <v>107</v>
      </c>
      <c r="I2787" t="s">
        <v>3381</v>
      </c>
      <c r="J2787" s="1">
        <v>5</v>
      </c>
      <c r="K2787" t="s">
        <v>4042</v>
      </c>
      <c r="L2787" t="s">
        <v>4043</v>
      </c>
      <c r="M2787" t="s">
        <v>4044</v>
      </c>
      <c r="N2787" s="126"/>
      <c r="Q2787" t="s">
        <v>4079</v>
      </c>
      <c r="R2787" t="s">
        <v>19034</v>
      </c>
      <c r="S2787" s="120">
        <v>0.6</v>
      </c>
      <c r="U2787"/>
    </row>
    <row r="2788" spans="1:21">
      <c r="A2788">
        <v>2787</v>
      </c>
      <c r="B2788" s="1" t="s">
        <v>4080</v>
      </c>
      <c r="C2788" s="1" t="s">
        <v>105</v>
      </c>
      <c r="D2788" s="1" t="s">
        <v>55</v>
      </c>
      <c r="E2788" t="s">
        <v>642</v>
      </c>
      <c r="F2788" t="s">
        <v>4042</v>
      </c>
      <c r="G2788" t="s">
        <v>39</v>
      </c>
      <c r="H2788" t="s">
        <v>107</v>
      </c>
      <c r="I2788" t="s">
        <v>3381</v>
      </c>
      <c r="J2788" s="1">
        <v>5</v>
      </c>
      <c r="K2788" t="s">
        <v>4042</v>
      </c>
      <c r="L2788" t="s">
        <v>4043</v>
      </c>
      <c r="M2788" t="s">
        <v>4044</v>
      </c>
      <c r="N2788" s="126"/>
      <c r="Q2788" t="s">
        <v>4080</v>
      </c>
      <c r="R2788" t="s">
        <v>19034</v>
      </c>
      <c r="S2788" s="120">
        <v>0.6</v>
      </c>
      <c r="U2788"/>
    </row>
    <row r="2789" spans="1:21">
      <c r="A2789">
        <v>2788</v>
      </c>
      <c r="B2789" s="1" t="s">
        <v>4081</v>
      </c>
      <c r="C2789" s="1" t="s">
        <v>105</v>
      </c>
      <c r="D2789" s="1" t="s">
        <v>55</v>
      </c>
      <c r="E2789" t="s">
        <v>642</v>
      </c>
      <c r="F2789" t="s">
        <v>4042</v>
      </c>
      <c r="G2789" t="s">
        <v>39</v>
      </c>
      <c r="H2789" t="s">
        <v>107</v>
      </c>
      <c r="I2789" t="s">
        <v>3381</v>
      </c>
      <c r="J2789" s="1">
        <v>5</v>
      </c>
      <c r="K2789" t="s">
        <v>4042</v>
      </c>
      <c r="L2789" t="s">
        <v>4043</v>
      </c>
      <c r="M2789" t="s">
        <v>4044</v>
      </c>
      <c r="N2789" s="126"/>
      <c r="Q2789" t="s">
        <v>4081</v>
      </c>
      <c r="R2789" t="s">
        <v>19034</v>
      </c>
      <c r="S2789" s="120">
        <v>0.6</v>
      </c>
      <c r="U2789"/>
    </row>
    <row r="2790" spans="1:21">
      <c r="A2790">
        <v>2789</v>
      </c>
      <c r="B2790" s="1" t="s">
        <v>4082</v>
      </c>
      <c r="C2790" s="1" t="s">
        <v>105</v>
      </c>
      <c r="D2790" s="1" t="s">
        <v>55</v>
      </c>
      <c r="E2790" t="s">
        <v>642</v>
      </c>
      <c r="F2790" t="s">
        <v>4042</v>
      </c>
      <c r="G2790" t="s">
        <v>39</v>
      </c>
      <c r="H2790" t="s">
        <v>107</v>
      </c>
      <c r="I2790" t="s">
        <v>3381</v>
      </c>
      <c r="J2790" s="1">
        <v>5</v>
      </c>
      <c r="K2790" t="s">
        <v>4042</v>
      </c>
      <c r="L2790" t="s">
        <v>4043</v>
      </c>
      <c r="M2790" t="s">
        <v>4044</v>
      </c>
      <c r="N2790" s="126"/>
      <c r="Q2790" t="s">
        <v>4082</v>
      </c>
      <c r="R2790" t="s">
        <v>19034</v>
      </c>
      <c r="S2790" s="120">
        <v>0.6</v>
      </c>
      <c r="U2790"/>
    </row>
    <row r="2791" spans="1:21">
      <c r="A2791">
        <v>2790</v>
      </c>
      <c r="B2791" s="1" t="s">
        <v>4083</v>
      </c>
      <c r="C2791" s="1" t="s">
        <v>105</v>
      </c>
      <c r="D2791" s="1" t="s">
        <v>55</v>
      </c>
      <c r="E2791" t="s">
        <v>642</v>
      </c>
      <c r="F2791" t="s">
        <v>4042</v>
      </c>
      <c r="G2791" t="s">
        <v>39</v>
      </c>
      <c r="H2791" t="s">
        <v>107</v>
      </c>
      <c r="I2791" t="s">
        <v>3381</v>
      </c>
      <c r="J2791" s="1">
        <v>5</v>
      </c>
      <c r="K2791" t="s">
        <v>4042</v>
      </c>
      <c r="L2791" t="s">
        <v>4043</v>
      </c>
      <c r="M2791" t="s">
        <v>4044</v>
      </c>
      <c r="N2791" s="126"/>
      <c r="Q2791" t="s">
        <v>4083</v>
      </c>
      <c r="R2791" t="s">
        <v>19034</v>
      </c>
      <c r="S2791" s="120">
        <v>0.6</v>
      </c>
      <c r="U2791"/>
    </row>
    <row r="2792" spans="1:21">
      <c r="A2792">
        <v>2791</v>
      </c>
      <c r="B2792" s="1" t="s">
        <v>4084</v>
      </c>
      <c r="C2792" s="1" t="s">
        <v>121</v>
      </c>
      <c r="D2792" s="1" t="s">
        <v>55</v>
      </c>
      <c r="E2792" t="s">
        <v>642</v>
      </c>
      <c r="F2792" t="s">
        <v>4085</v>
      </c>
      <c r="G2792" t="s">
        <v>39</v>
      </c>
      <c r="H2792" t="s">
        <v>123</v>
      </c>
      <c r="I2792" t="s">
        <v>3381</v>
      </c>
      <c r="J2792" s="1">
        <v>5</v>
      </c>
      <c r="K2792" t="s">
        <v>4085</v>
      </c>
      <c r="L2792" t="s">
        <v>4086</v>
      </c>
      <c r="M2792" t="s">
        <v>4087</v>
      </c>
      <c r="N2792" s="126"/>
      <c r="Q2792" t="s">
        <v>4084</v>
      </c>
      <c r="R2792" t="s">
        <v>19035</v>
      </c>
      <c r="S2792" s="120">
        <v>0.6</v>
      </c>
      <c r="U2792"/>
    </row>
    <row r="2793" spans="1:21">
      <c r="A2793">
        <v>2792</v>
      </c>
      <c r="B2793" s="1" t="s">
        <v>4088</v>
      </c>
      <c r="C2793" s="1" t="s">
        <v>133</v>
      </c>
      <c r="D2793" s="1" t="s">
        <v>55</v>
      </c>
      <c r="E2793" t="s">
        <v>642</v>
      </c>
      <c r="F2793" t="s">
        <v>4089</v>
      </c>
      <c r="G2793" t="s">
        <v>39</v>
      </c>
      <c r="H2793" t="s">
        <v>135</v>
      </c>
      <c r="I2793" t="s">
        <v>3381</v>
      </c>
      <c r="J2793" s="1">
        <v>5</v>
      </c>
      <c r="K2793" t="s">
        <v>4089</v>
      </c>
      <c r="L2793" t="s">
        <v>4090</v>
      </c>
      <c r="M2793" t="s">
        <v>4091</v>
      </c>
      <c r="N2793" s="126"/>
      <c r="Q2793" t="s">
        <v>4088</v>
      </c>
      <c r="R2793" t="s">
        <v>19036</v>
      </c>
      <c r="S2793" s="120">
        <v>0.6</v>
      </c>
      <c r="U2793"/>
    </row>
    <row r="2794" spans="1:21">
      <c r="A2794">
        <v>2793</v>
      </c>
      <c r="B2794" s="1" t="s">
        <v>4092</v>
      </c>
      <c r="C2794" s="1" t="s">
        <v>133</v>
      </c>
      <c r="D2794" s="1" t="s">
        <v>55</v>
      </c>
      <c r="E2794" t="s">
        <v>642</v>
      </c>
      <c r="F2794" t="s">
        <v>4089</v>
      </c>
      <c r="G2794" t="s">
        <v>39</v>
      </c>
      <c r="H2794" t="s">
        <v>135</v>
      </c>
      <c r="I2794" t="s">
        <v>3381</v>
      </c>
      <c r="J2794" s="1">
        <v>5</v>
      </c>
      <c r="K2794" t="s">
        <v>4089</v>
      </c>
      <c r="L2794" t="s">
        <v>4090</v>
      </c>
      <c r="M2794" t="s">
        <v>4091</v>
      </c>
      <c r="N2794" s="126"/>
      <c r="Q2794" t="s">
        <v>4092</v>
      </c>
      <c r="R2794" t="s">
        <v>19036</v>
      </c>
      <c r="S2794" s="120">
        <v>0.6</v>
      </c>
      <c r="U2794"/>
    </row>
    <row r="2795" spans="1:21">
      <c r="A2795">
        <v>2794</v>
      </c>
      <c r="B2795" s="1" t="s">
        <v>4093</v>
      </c>
      <c r="C2795" s="1" t="s">
        <v>47</v>
      </c>
      <c r="D2795" s="1" t="s">
        <v>55</v>
      </c>
      <c r="E2795" t="s">
        <v>642</v>
      </c>
      <c r="F2795" t="s">
        <v>4094</v>
      </c>
      <c r="G2795" t="s">
        <v>39</v>
      </c>
      <c r="H2795" t="s">
        <v>49</v>
      </c>
      <c r="I2795" t="s">
        <v>3381</v>
      </c>
      <c r="J2795" s="1">
        <v>5</v>
      </c>
      <c r="K2795" t="s">
        <v>4095</v>
      </c>
      <c r="L2795" t="s">
        <v>4096</v>
      </c>
      <c r="M2795" t="s">
        <v>4097</v>
      </c>
      <c r="N2795" s="126"/>
      <c r="Q2795" t="s">
        <v>4093</v>
      </c>
      <c r="R2795" t="s">
        <v>19037</v>
      </c>
      <c r="S2795" s="120">
        <v>0.6</v>
      </c>
      <c r="U2795"/>
    </row>
    <row r="2796" spans="1:21">
      <c r="A2796">
        <v>2795</v>
      </c>
      <c r="B2796" s="1" t="s">
        <v>4098</v>
      </c>
      <c r="C2796" s="1" t="s">
        <v>47</v>
      </c>
      <c r="D2796" s="1" t="s">
        <v>55</v>
      </c>
      <c r="E2796" t="s">
        <v>642</v>
      </c>
      <c r="F2796" t="s">
        <v>4094</v>
      </c>
      <c r="G2796" t="s">
        <v>39</v>
      </c>
      <c r="H2796" t="s">
        <v>49</v>
      </c>
      <c r="I2796" t="s">
        <v>3381</v>
      </c>
      <c r="J2796" s="1">
        <v>5</v>
      </c>
      <c r="K2796" t="s">
        <v>4095</v>
      </c>
      <c r="L2796" t="s">
        <v>4096</v>
      </c>
      <c r="M2796" t="s">
        <v>4097</v>
      </c>
      <c r="N2796" s="126"/>
      <c r="Q2796" t="s">
        <v>4098</v>
      </c>
      <c r="R2796" t="s">
        <v>19037</v>
      </c>
      <c r="S2796" s="120">
        <v>0.6</v>
      </c>
      <c r="U2796"/>
    </row>
    <row r="2797" spans="1:21">
      <c r="A2797">
        <v>2796</v>
      </c>
      <c r="B2797" s="1" t="s">
        <v>4099</v>
      </c>
      <c r="C2797" s="1" t="s">
        <v>47</v>
      </c>
      <c r="D2797" s="1" t="s">
        <v>55</v>
      </c>
      <c r="E2797" t="s">
        <v>642</v>
      </c>
      <c r="F2797" t="s">
        <v>4094</v>
      </c>
      <c r="G2797" t="s">
        <v>39</v>
      </c>
      <c r="H2797" t="s">
        <v>49</v>
      </c>
      <c r="I2797" t="s">
        <v>3381</v>
      </c>
      <c r="J2797" s="1">
        <v>5</v>
      </c>
      <c r="K2797" t="s">
        <v>4095</v>
      </c>
      <c r="L2797" t="s">
        <v>4096</v>
      </c>
      <c r="M2797" t="s">
        <v>4097</v>
      </c>
      <c r="N2797" s="126"/>
      <c r="Q2797" t="s">
        <v>4099</v>
      </c>
      <c r="R2797" t="s">
        <v>19037</v>
      </c>
      <c r="S2797" s="120">
        <v>0.6</v>
      </c>
      <c r="U2797"/>
    </row>
    <row r="2798" spans="1:21">
      <c r="A2798">
        <v>2797</v>
      </c>
      <c r="B2798" s="1" t="s">
        <v>4100</v>
      </c>
      <c r="C2798" s="1" t="s">
        <v>47</v>
      </c>
      <c r="D2798" s="1" t="s">
        <v>55</v>
      </c>
      <c r="E2798" t="s">
        <v>642</v>
      </c>
      <c r="F2798" t="s">
        <v>4094</v>
      </c>
      <c r="G2798" t="s">
        <v>39</v>
      </c>
      <c r="H2798" t="s">
        <v>49</v>
      </c>
      <c r="I2798" t="s">
        <v>3381</v>
      </c>
      <c r="J2798" s="1">
        <v>5</v>
      </c>
      <c r="K2798" t="s">
        <v>4095</v>
      </c>
      <c r="L2798" t="s">
        <v>4096</v>
      </c>
      <c r="M2798" t="s">
        <v>4097</v>
      </c>
      <c r="N2798" s="126"/>
      <c r="Q2798" t="s">
        <v>4100</v>
      </c>
      <c r="R2798" t="s">
        <v>19037</v>
      </c>
      <c r="S2798" s="120">
        <v>0.6</v>
      </c>
      <c r="U2798"/>
    </row>
    <row r="2799" spans="1:21">
      <c r="A2799">
        <v>2798</v>
      </c>
      <c r="B2799" s="1" t="s">
        <v>4101</v>
      </c>
      <c r="C2799" s="1" t="s">
        <v>47</v>
      </c>
      <c r="D2799" s="1" t="s">
        <v>55</v>
      </c>
      <c r="E2799" t="s">
        <v>642</v>
      </c>
      <c r="F2799" t="s">
        <v>4094</v>
      </c>
      <c r="G2799" t="s">
        <v>39</v>
      </c>
      <c r="H2799" t="s">
        <v>49</v>
      </c>
      <c r="I2799" t="s">
        <v>3381</v>
      </c>
      <c r="J2799" s="1">
        <v>5</v>
      </c>
      <c r="K2799" t="s">
        <v>4095</v>
      </c>
      <c r="L2799" t="s">
        <v>4096</v>
      </c>
      <c r="M2799" t="s">
        <v>4097</v>
      </c>
      <c r="N2799" s="126"/>
      <c r="Q2799" t="s">
        <v>4101</v>
      </c>
      <c r="R2799" t="s">
        <v>19037</v>
      </c>
      <c r="S2799" s="120">
        <v>0.6</v>
      </c>
      <c r="U2799"/>
    </row>
    <row r="2800" spans="1:21">
      <c r="A2800">
        <v>2799</v>
      </c>
      <c r="B2800" s="1" t="s">
        <v>4102</v>
      </c>
      <c r="C2800" s="1" t="s">
        <v>47</v>
      </c>
      <c r="D2800" s="1" t="s">
        <v>55</v>
      </c>
      <c r="E2800" t="s">
        <v>642</v>
      </c>
      <c r="F2800" t="s">
        <v>4094</v>
      </c>
      <c r="G2800" t="s">
        <v>39</v>
      </c>
      <c r="H2800" t="s">
        <v>49</v>
      </c>
      <c r="I2800" t="s">
        <v>3381</v>
      </c>
      <c r="J2800" s="1">
        <v>5</v>
      </c>
      <c r="K2800" t="s">
        <v>4095</v>
      </c>
      <c r="L2800" t="s">
        <v>4096</v>
      </c>
      <c r="M2800" t="s">
        <v>4097</v>
      </c>
      <c r="N2800" s="126"/>
      <c r="Q2800" t="s">
        <v>4102</v>
      </c>
      <c r="R2800" t="s">
        <v>19037</v>
      </c>
      <c r="S2800" s="120">
        <v>0.6</v>
      </c>
      <c r="U2800"/>
    </row>
    <row r="2801" spans="1:21">
      <c r="A2801">
        <v>2800</v>
      </c>
      <c r="B2801" s="1" t="s">
        <v>4103</v>
      </c>
      <c r="C2801" s="1" t="s">
        <v>47</v>
      </c>
      <c r="D2801" s="1" t="s">
        <v>55</v>
      </c>
      <c r="E2801" t="s">
        <v>642</v>
      </c>
      <c r="F2801" t="s">
        <v>4094</v>
      </c>
      <c r="G2801" t="s">
        <v>39</v>
      </c>
      <c r="H2801" t="s">
        <v>49</v>
      </c>
      <c r="I2801" t="s">
        <v>3381</v>
      </c>
      <c r="J2801" s="1">
        <v>5</v>
      </c>
      <c r="K2801" t="s">
        <v>4095</v>
      </c>
      <c r="L2801" t="s">
        <v>4096</v>
      </c>
      <c r="M2801" t="s">
        <v>4097</v>
      </c>
      <c r="N2801" s="126"/>
      <c r="Q2801" t="s">
        <v>4103</v>
      </c>
      <c r="R2801" t="s">
        <v>19037</v>
      </c>
      <c r="S2801" s="120">
        <v>0.6</v>
      </c>
      <c r="U2801"/>
    </row>
    <row r="2802" spans="1:21">
      <c r="A2802">
        <v>2801</v>
      </c>
      <c r="B2802" s="1" t="s">
        <v>4104</v>
      </c>
      <c r="C2802" s="1" t="s">
        <v>47</v>
      </c>
      <c r="D2802" s="1" t="s">
        <v>55</v>
      </c>
      <c r="E2802" t="s">
        <v>642</v>
      </c>
      <c r="F2802" t="s">
        <v>4094</v>
      </c>
      <c r="G2802" t="s">
        <v>39</v>
      </c>
      <c r="H2802" t="s">
        <v>49</v>
      </c>
      <c r="I2802" t="s">
        <v>3381</v>
      </c>
      <c r="J2802" s="1">
        <v>5</v>
      </c>
      <c r="K2802" t="s">
        <v>4095</v>
      </c>
      <c r="L2802" t="s">
        <v>4096</v>
      </c>
      <c r="M2802" t="s">
        <v>4097</v>
      </c>
      <c r="N2802" s="126"/>
      <c r="Q2802" t="s">
        <v>4104</v>
      </c>
      <c r="R2802" t="s">
        <v>19037</v>
      </c>
      <c r="S2802" s="120">
        <v>0.6</v>
      </c>
      <c r="U2802"/>
    </row>
    <row r="2803" spans="1:21">
      <c r="A2803">
        <v>2802</v>
      </c>
      <c r="B2803" s="1" t="s">
        <v>4105</v>
      </c>
      <c r="C2803" s="1" t="s">
        <v>47</v>
      </c>
      <c r="D2803" s="1" t="s">
        <v>55</v>
      </c>
      <c r="E2803" t="s">
        <v>642</v>
      </c>
      <c r="F2803" t="s">
        <v>4094</v>
      </c>
      <c r="G2803" t="s">
        <v>39</v>
      </c>
      <c r="H2803" t="s">
        <v>49</v>
      </c>
      <c r="I2803" t="s">
        <v>3381</v>
      </c>
      <c r="J2803" s="1">
        <v>5</v>
      </c>
      <c r="K2803" t="s">
        <v>4095</v>
      </c>
      <c r="L2803" t="s">
        <v>4096</v>
      </c>
      <c r="M2803" t="s">
        <v>4097</v>
      </c>
      <c r="N2803" s="126"/>
      <c r="Q2803" t="s">
        <v>4105</v>
      </c>
      <c r="R2803" t="s">
        <v>19037</v>
      </c>
      <c r="S2803" s="120">
        <v>0.6</v>
      </c>
      <c r="U2803"/>
    </row>
    <row r="2804" spans="1:21">
      <c r="A2804">
        <v>2803</v>
      </c>
      <c r="B2804" s="1" t="s">
        <v>4106</v>
      </c>
      <c r="C2804" s="1" t="s">
        <v>47</v>
      </c>
      <c r="D2804" s="1" t="s">
        <v>55</v>
      </c>
      <c r="E2804" t="s">
        <v>642</v>
      </c>
      <c r="F2804" t="s">
        <v>4094</v>
      </c>
      <c r="G2804" t="s">
        <v>39</v>
      </c>
      <c r="H2804" t="s">
        <v>49</v>
      </c>
      <c r="I2804" t="s">
        <v>3381</v>
      </c>
      <c r="J2804" s="1">
        <v>5</v>
      </c>
      <c r="K2804" t="s">
        <v>4095</v>
      </c>
      <c r="L2804" t="s">
        <v>4096</v>
      </c>
      <c r="M2804" t="s">
        <v>4097</v>
      </c>
      <c r="N2804" s="126"/>
      <c r="Q2804" t="s">
        <v>4106</v>
      </c>
      <c r="R2804" t="s">
        <v>19037</v>
      </c>
      <c r="S2804" s="120">
        <v>0.6</v>
      </c>
      <c r="U2804"/>
    </row>
    <row r="2805" spans="1:21">
      <c r="A2805">
        <v>2804</v>
      </c>
      <c r="B2805" s="1" t="s">
        <v>4107</v>
      </c>
      <c r="C2805" s="1" t="s">
        <v>47</v>
      </c>
      <c r="D2805" s="1" t="s">
        <v>55</v>
      </c>
      <c r="E2805" t="s">
        <v>642</v>
      </c>
      <c r="F2805" t="s">
        <v>4094</v>
      </c>
      <c r="G2805" t="s">
        <v>39</v>
      </c>
      <c r="H2805" t="s">
        <v>49</v>
      </c>
      <c r="I2805" t="s">
        <v>3381</v>
      </c>
      <c r="J2805" s="1">
        <v>5</v>
      </c>
      <c r="K2805" t="s">
        <v>4095</v>
      </c>
      <c r="L2805" t="s">
        <v>4096</v>
      </c>
      <c r="M2805" t="s">
        <v>4097</v>
      </c>
      <c r="N2805" s="126"/>
      <c r="Q2805" t="s">
        <v>4107</v>
      </c>
      <c r="R2805" t="s">
        <v>19037</v>
      </c>
      <c r="S2805" s="120">
        <v>0.6</v>
      </c>
      <c r="U2805"/>
    </row>
    <row r="2806" spans="1:21">
      <c r="A2806">
        <v>2805</v>
      </c>
      <c r="B2806" s="1" t="s">
        <v>4108</v>
      </c>
      <c r="C2806" s="1" t="s">
        <v>164</v>
      </c>
      <c r="D2806" s="1" t="s">
        <v>55</v>
      </c>
      <c r="E2806" t="s">
        <v>642</v>
      </c>
      <c r="F2806" t="s">
        <v>4109</v>
      </c>
      <c r="G2806" t="s">
        <v>39</v>
      </c>
      <c r="H2806" t="s">
        <v>166</v>
      </c>
      <c r="I2806" t="s">
        <v>3381</v>
      </c>
      <c r="J2806" s="1">
        <v>5</v>
      </c>
      <c r="K2806" t="s">
        <v>4109</v>
      </c>
      <c r="L2806" t="s">
        <v>4110</v>
      </c>
      <c r="M2806" t="s">
        <v>4111</v>
      </c>
      <c r="N2806" s="126"/>
      <c r="Q2806" t="s">
        <v>4108</v>
      </c>
      <c r="R2806" t="s">
        <v>19038</v>
      </c>
      <c r="S2806" s="120">
        <v>0.6</v>
      </c>
      <c r="U2806"/>
    </row>
    <row r="2807" spans="1:21">
      <c r="A2807">
        <v>2806</v>
      </c>
      <c r="B2807" s="1" t="s">
        <v>4112</v>
      </c>
      <c r="C2807" s="1" t="s">
        <v>175</v>
      </c>
      <c r="D2807" s="1" t="s">
        <v>55</v>
      </c>
      <c r="E2807" t="s">
        <v>642</v>
      </c>
      <c r="F2807" t="s">
        <v>4113</v>
      </c>
      <c r="G2807" t="s">
        <v>39</v>
      </c>
      <c r="H2807" t="s">
        <v>177</v>
      </c>
      <c r="I2807" t="s">
        <v>3381</v>
      </c>
      <c r="J2807" s="1">
        <v>5</v>
      </c>
      <c r="K2807" t="s">
        <v>4114</v>
      </c>
      <c r="L2807" t="s">
        <v>4115</v>
      </c>
      <c r="M2807" t="s">
        <v>4116</v>
      </c>
      <c r="N2807" s="126"/>
      <c r="Q2807" t="s">
        <v>4112</v>
      </c>
      <c r="R2807" t="s">
        <v>19039</v>
      </c>
      <c r="S2807" s="120">
        <v>0.6</v>
      </c>
      <c r="U2807"/>
    </row>
    <row r="2808" spans="1:21">
      <c r="A2808">
        <v>2807</v>
      </c>
      <c r="B2808" s="1" t="s">
        <v>4117</v>
      </c>
      <c r="C2808" s="1" t="s">
        <v>175</v>
      </c>
      <c r="D2808" s="1" t="s">
        <v>55</v>
      </c>
      <c r="E2808" t="s">
        <v>642</v>
      </c>
      <c r="F2808" t="s">
        <v>4113</v>
      </c>
      <c r="G2808" t="s">
        <v>39</v>
      </c>
      <c r="H2808" t="s">
        <v>177</v>
      </c>
      <c r="I2808" t="s">
        <v>3381</v>
      </c>
      <c r="J2808" s="1">
        <v>5</v>
      </c>
      <c r="K2808" t="s">
        <v>4114</v>
      </c>
      <c r="L2808" t="s">
        <v>4115</v>
      </c>
      <c r="M2808" t="s">
        <v>4116</v>
      </c>
      <c r="N2808" s="126"/>
      <c r="Q2808" t="s">
        <v>4117</v>
      </c>
      <c r="R2808" t="s">
        <v>19039</v>
      </c>
      <c r="S2808" s="120">
        <v>0.6</v>
      </c>
      <c r="U2808"/>
    </row>
    <row r="2809" spans="1:21">
      <c r="A2809">
        <v>2808</v>
      </c>
      <c r="B2809" s="1" t="s">
        <v>4118</v>
      </c>
      <c r="C2809" s="1" t="s">
        <v>352</v>
      </c>
      <c r="D2809" s="1" t="s">
        <v>55</v>
      </c>
      <c r="E2809" t="s">
        <v>642</v>
      </c>
      <c r="F2809" t="s">
        <v>4119</v>
      </c>
      <c r="G2809" t="s">
        <v>39</v>
      </c>
      <c r="H2809" t="s">
        <v>354</v>
      </c>
      <c r="I2809" t="s">
        <v>3381</v>
      </c>
      <c r="J2809" s="1">
        <v>5</v>
      </c>
      <c r="K2809" t="s">
        <v>4119</v>
      </c>
      <c r="L2809" t="s">
        <v>4120</v>
      </c>
      <c r="M2809" t="s">
        <v>4121</v>
      </c>
      <c r="N2809" s="126"/>
      <c r="Q2809" t="s">
        <v>4118</v>
      </c>
      <c r="R2809" t="s">
        <v>19040</v>
      </c>
      <c r="S2809" s="120">
        <v>0.6</v>
      </c>
      <c r="U2809"/>
    </row>
    <row r="2810" spans="1:21">
      <c r="A2810">
        <v>2809</v>
      </c>
      <c r="B2810" s="1" t="s">
        <v>4122</v>
      </c>
      <c r="C2810" s="1" t="s">
        <v>352</v>
      </c>
      <c r="D2810" s="1" t="s">
        <v>55</v>
      </c>
      <c r="E2810" t="s">
        <v>642</v>
      </c>
      <c r="F2810" t="s">
        <v>4119</v>
      </c>
      <c r="G2810" t="s">
        <v>39</v>
      </c>
      <c r="H2810" t="s">
        <v>354</v>
      </c>
      <c r="I2810" t="s">
        <v>3381</v>
      </c>
      <c r="J2810" s="1">
        <v>5</v>
      </c>
      <c r="K2810" t="s">
        <v>4119</v>
      </c>
      <c r="L2810" t="s">
        <v>4120</v>
      </c>
      <c r="M2810" t="s">
        <v>4121</v>
      </c>
      <c r="N2810" s="126"/>
      <c r="Q2810" t="s">
        <v>4122</v>
      </c>
      <c r="R2810" t="s">
        <v>19040</v>
      </c>
      <c r="S2810" s="120">
        <v>0.6</v>
      </c>
      <c r="U2810"/>
    </row>
    <row r="2811" spans="1:21">
      <c r="A2811">
        <v>2810</v>
      </c>
      <c r="B2811" s="1" t="s">
        <v>4123</v>
      </c>
      <c r="C2811" s="1" t="s">
        <v>352</v>
      </c>
      <c r="D2811" s="1" t="s">
        <v>55</v>
      </c>
      <c r="E2811" t="s">
        <v>642</v>
      </c>
      <c r="F2811" t="s">
        <v>4119</v>
      </c>
      <c r="G2811" t="s">
        <v>39</v>
      </c>
      <c r="H2811" t="s">
        <v>354</v>
      </c>
      <c r="I2811" t="s">
        <v>3381</v>
      </c>
      <c r="J2811" s="1">
        <v>5</v>
      </c>
      <c r="K2811" t="s">
        <v>4119</v>
      </c>
      <c r="L2811" t="s">
        <v>4120</v>
      </c>
      <c r="M2811" t="s">
        <v>4121</v>
      </c>
      <c r="N2811" s="126"/>
      <c r="Q2811" t="s">
        <v>4123</v>
      </c>
      <c r="R2811" t="s">
        <v>19040</v>
      </c>
      <c r="S2811" s="120">
        <v>0.6</v>
      </c>
      <c r="U2811"/>
    </row>
    <row r="2812" spans="1:21">
      <c r="A2812">
        <v>2811</v>
      </c>
      <c r="B2812" s="1" t="s">
        <v>4124</v>
      </c>
      <c r="C2812" s="1" t="s">
        <v>352</v>
      </c>
      <c r="D2812" s="1" t="s">
        <v>55</v>
      </c>
      <c r="E2812" t="s">
        <v>642</v>
      </c>
      <c r="F2812" t="s">
        <v>4119</v>
      </c>
      <c r="G2812" t="s">
        <v>39</v>
      </c>
      <c r="H2812" t="s">
        <v>354</v>
      </c>
      <c r="I2812" t="s">
        <v>3381</v>
      </c>
      <c r="J2812" s="1">
        <v>5</v>
      </c>
      <c r="K2812" t="s">
        <v>4119</v>
      </c>
      <c r="L2812" t="s">
        <v>4120</v>
      </c>
      <c r="M2812" t="s">
        <v>4121</v>
      </c>
      <c r="N2812" s="126">
        <v>0.01</v>
      </c>
      <c r="Q2812" t="s">
        <v>4124</v>
      </c>
      <c r="R2812" t="s">
        <v>19040</v>
      </c>
      <c r="S2812" s="120">
        <v>0.6</v>
      </c>
      <c r="U2812"/>
    </row>
    <row r="2813" spans="1:21">
      <c r="A2813">
        <v>2812</v>
      </c>
      <c r="B2813" s="1" t="s">
        <v>4125</v>
      </c>
      <c r="C2813" s="1" t="s">
        <v>352</v>
      </c>
      <c r="D2813" s="1" t="s">
        <v>55</v>
      </c>
      <c r="E2813" t="s">
        <v>642</v>
      </c>
      <c r="F2813" t="s">
        <v>4119</v>
      </c>
      <c r="G2813" t="s">
        <v>39</v>
      </c>
      <c r="H2813" t="s">
        <v>354</v>
      </c>
      <c r="I2813" t="s">
        <v>3381</v>
      </c>
      <c r="J2813" s="1">
        <v>5</v>
      </c>
      <c r="K2813" t="s">
        <v>4119</v>
      </c>
      <c r="L2813" t="s">
        <v>4120</v>
      </c>
      <c r="M2813" t="s">
        <v>4121</v>
      </c>
      <c r="N2813" s="126"/>
      <c r="Q2813" t="s">
        <v>4125</v>
      </c>
      <c r="R2813" t="s">
        <v>19040</v>
      </c>
      <c r="S2813" s="120">
        <v>0.6</v>
      </c>
      <c r="U2813"/>
    </row>
    <row r="2814" spans="1:21">
      <c r="A2814">
        <v>2813</v>
      </c>
      <c r="B2814" s="1" t="s">
        <v>4126</v>
      </c>
      <c r="C2814" s="1" t="s">
        <v>352</v>
      </c>
      <c r="D2814" s="1" t="s">
        <v>55</v>
      </c>
      <c r="E2814" t="s">
        <v>642</v>
      </c>
      <c r="F2814" t="s">
        <v>4119</v>
      </c>
      <c r="G2814" t="s">
        <v>39</v>
      </c>
      <c r="H2814" t="s">
        <v>354</v>
      </c>
      <c r="I2814" t="s">
        <v>3381</v>
      </c>
      <c r="J2814" s="1">
        <v>5</v>
      </c>
      <c r="K2814" t="s">
        <v>4119</v>
      </c>
      <c r="L2814" t="s">
        <v>4120</v>
      </c>
      <c r="M2814" t="s">
        <v>4121</v>
      </c>
      <c r="N2814" s="126"/>
      <c r="Q2814" t="s">
        <v>4126</v>
      </c>
      <c r="R2814" t="s">
        <v>19040</v>
      </c>
      <c r="S2814" s="120">
        <v>0.6</v>
      </c>
      <c r="U2814"/>
    </row>
    <row r="2815" spans="1:21">
      <c r="A2815">
        <v>2814</v>
      </c>
      <c r="B2815" s="1" t="s">
        <v>4127</v>
      </c>
      <c r="C2815" s="1" t="s">
        <v>352</v>
      </c>
      <c r="D2815" s="1" t="s">
        <v>55</v>
      </c>
      <c r="E2815" t="s">
        <v>642</v>
      </c>
      <c r="F2815" t="s">
        <v>4119</v>
      </c>
      <c r="G2815" t="s">
        <v>39</v>
      </c>
      <c r="H2815" t="s">
        <v>354</v>
      </c>
      <c r="I2815" t="s">
        <v>3381</v>
      </c>
      <c r="J2815" s="1">
        <v>5</v>
      </c>
      <c r="K2815" t="s">
        <v>4119</v>
      </c>
      <c r="L2815" t="s">
        <v>4120</v>
      </c>
      <c r="M2815" t="s">
        <v>4121</v>
      </c>
      <c r="N2815" s="126"/>
      <c r="Q2815" t="s">
        <v>4127</v>
      </c>
      <c r="R2815" t="s">
        <v>19040</v>
      </c>
      <c r="S2815" s="120">
        <v>0.6</v>
      </c>
      <c r="U2815"/>
    </row>
    <row r="2816" spans="1:21">
      <c r="A2816">
        <v>2815</v>
      </c>
      <c r="B2816" s="1" t="s">
        <v>4128</v>
      </c>
      <c r="C2816" s="1" t="s">
        <v>352</v>
      </c>
      <c r="D2816" s="1" t="s">
        <v>55</v>
      </c>
      <c r="E2816" t="s">
        <v>642</v>
      </c>
      <c r="F2816" t="s">
        <v>4119</v>
      </c>
      <c r="G2816" t="s">
        <v>39</v>
      </c>
      <c r="H2816" t="s">
        <v>354</v>
      </c>
      <c r="I2816" t="s">
        <v>3381</v>
      </c>
      <c r="J2816" s="1">
        <v>5</v>
      </c>
      <c r="K2816" t="s">
        <v>4119</v>
      </c>
      <c r="L2816" t="s">
        <v>4120</v>
      </c>
      <c r="M2816" t="s">
        <v>4121</v>
      </c>
      <c r="N2816" s="126"/>
      <c r="Q2816" t="s">
        <v>4128</v>
      </c>
      <c r="R2816" t="s">
        <v>19040</v>
      </c>
      <c r="S2816" s="120">
        <v>0.6</v>
      </c>
      <c r="U2816"/>
    </row>
    <row r="2817" spans="1:21">
      <c r="A2817">
        <v>2816</v>
      </c>
      <c r="B2817" s="1" t="s">
        <v>4129</v>
      </c>
      <c r="C2817" s="1" t="s">
        <v>352</v>
      </c>
      <c r="D2817" s="1" t="s">
        <v>55</v>
      </c>
      <c r="E2817" t="s">
        <v>642</v>
      </c>
      <c r="F2817" t="s">
        <v>4119</v>
      </c>
      <c r="G2817" t="s">
        <v>39</v>
      </c>
      <c r="H2817" t="s">
        <v>354</v>
      </c>
      <c r="I2817" t="s">
        <v>3381</v>
      </c>
      <c r="J2817" s="1">
        <v>5</v>
      </c>
      <c r="K2817" t="s">
        <v>4119</v>
      </c>
      <c r="L2817" t="s">
        <v>4120</v>
      </c>
      <c r="M2817" t="s">
        <v>4121</v>
      </c>
      <c r="N2817" s="126"/>
      <c r="Q2817" t="s">
        <v>4129</v>
      </c>
      <c r="R2817" t="s">
        <v>19040</v>
      </c>
      <c r="S2817" s="120">
        <v>0.6</v>
      </c>
      <c r="U2817"/>
    </row>
    <row r="2818" spans="1:21">
      <c r="A2818">
        <v>2817</v>
      </c>
      <c r="B2818" s="1" t="s">
        <v>4130</v>
      </c>
      <c r="C2818" s="1" t="s">
        <v>352</v>
      </c>
      <c r="D2818" s="1" t="s">
        <v>55</v>
      </c>
      <c r="E2818" t="s">
        <v>642</v>
      </c>
      <c r="F2818" t="s">
        <v>4119</v>
      </c>
      <c r="G2818" t="s">
        <v>39</v>
      </c>
      <c r="H2818" t="s">
        <v>354</v>
      </c>
      <c r="I2818" t="s">
        <v>3381</v>
      </c>
      <c r="J2818" s="1">
        <v>5</v>
      </c>
      <c r="K2818" t="s">
        <v>4119</v>
      </c>
      <c r="L2818" t="s">
        <v>4120</v>
      </c>
      <c r="M2818" t="s">
        <v>4121</v>
      </c>
      <c r="N2818" s="126"/>
      <c r="Q2818" t="s">
        <v>4130</v>
      </c>
      <c r="R2818" t="s">
        <v>19040</v>
      </c>
      <c r="S2818" s="120">
        <v>0.6</v>
      </c>
      <c r="U2818"/>
    </row>
    <row r="2819" spans="1:21">
      <c r="A2819">
        <v>2818</v>
      </c>
      <c r="B2819" s="1" t="s">
        <v>4131</v>
      </c>
      <c r="C2819" s="1" t="s">
        <v>352</v>
      </c>
      <c r="D2819" s="1" t="s">
        <v>55</v>
      </c>
      <c r="E2819" t="s">
        <v>642</v>
      </c>
      <c r="F2819" t="s">
        <v>4119</v>
      </c>
      <c r="G2819" t="s">
        <v>39</v>
      </c>
      <c r="H2819" t="s">
        <v>354</v>
      </c>
      <c r="I2819" t="s">
        <v>3381</v>
      </c>
      <c r="J2819" s="1">
        <v>5</v>
      </c>
      <c r="K2819" t="s">
        <v>4119</v>
      </c>
      <c r="L2819" t="s">
        <v>4120</v>
      </c>
      <c r="M2819" t="s">
        <v>4121</v>
      </c>
      <c r="N2819" s="126"/>
      <c r="Q2819" t="s">
        <v>4131</v>
      </c>
      <c r="R2819" t="s">
        <v>19040</v>
      </c>
      <c r="S2819" s="120">
        <v>0.6</v>
      </c>
      <c r="U2819"/>
    </row>
    <row r="2820" spans="1:21">
      <c r="A2820">
        <v>2819</v>
      </c>
      <c r="B2820" s="1" t="s">
        <v>4132</v>
      </c>
      <c r="C2820" s="1" t="s">
        <v>352</v>
      </c>
      <c r="D2820" s="1" t="s">
        <v>55</v>
      </c>
      <c r="E2820" t="s">
        <v>642</v>
      </c>
      <c r="F2820" t="s">
        <v>4119</v>
      </c>
      <c r="G2820" t="s">
        <v>39</v>
      </c>
      <c r="H2820" t="s">
        <v>354</v>
      </c>
      <c r="I2820" t="s">
        <v>3381</v>
      </c>
      <c r="J2820" s="1">
        <v>5</v>
      </c>
      <c r="K2820" t="s">
        <v>4119</v>
      </c>
      <c r="L2820" t="s">
        <v>4120</v>
      </c>
      <c r="M2820" t="s">
        <v>4121</v>
      </c>
      <c r="N2820" s="126"/>
      <c r="Q2820" t="s">
        <v>4132</v>
      </c>
      <c r="R2820" t="s">
        <v>19040</v>
      </c>
      <c r="S2820" s="120">
        <v>0.6</v>
      </c>
      <c r="U2820"/>
    </row>
    <row r="2821" spans="1:21">
      <c r="A2821">
        <v>2820</v>
      </c>
      <c r="B2821" s="1" t="s">
        <v>4133</v>
      </c>
      <c r="C2821" s="1" t="s">
        <v>352</v>
      </c>
      <c r="D2821" s="1" t="s">
        <v>55</v>
      </c>
      <c r="E2821" t="s">
        <v>642</v>
      </c>
      <c r="F2821" t="s">
        <v>4119</v>
      </c>
      <c r="G2821" t="s">
        <v>39</v>
      </c>
      <c r="H2821" t="s">
        <v>354</v>
      </c>
      <c r="I2821" t="s">
        <v>3381</v>
      </c>
      <c r="J2821" s="1">
        <v>5</v>
      </c>
      <c r="K2821" t="s">
        <v>4119</v>
      </c>
      <c r="L2821" t="s">
        <v>4120</v>
      </c>
      <c r="M2821" t="s">
        <v>4121</v>
      </c>
      <c r="N2821" s="126"/>
      <c r="Q2821" t="s">
        <v>4133</v>
      </c>
      <c r="R2821" t="s">
        <v>19040</v>
      </c>
      <c r="S2821" s="120">
        <v>0.6</v>
      </c>
      <c r="U2821"/>
    </row>
    <row r="2822" spans="1:21">
      <c r="A2822">
        <v>2821</v>
      </c>
      <c r="B2822" s="1" t="s">
        <v>4134</v>
      </c>
      <c r="C2822" s="1" t="s">
        <v>352</v>
      </c>
      <c r="D2822" s="1" t="s">
        <v>55</v>
      </c>
      <c r="E2822" t="s">
        <v>642</v>
      </c>
      <c r="F2822" t="s">
        <v>4119</v>
      </c>
      <c r="G2822" t="s">
        <v>39</v>
      </c>
      <c r="H2822" t="s">
        <v>354</v>
      </c>
      <c r="I2822" t="s">
        <v>3381</v>
      </c>
      <c r="J2822" s="1">
        <v>5</v>
      </c>
      <c r="K2822" t="s">
        <v>4119</v>
      </c>
      <c r="L2822" t="s">
        <v>4120</v>
      </c>
      <c r="M2822" t="s">
        <v>4121</v>
      </c>
      <c r="N2822" s="126"/>
      <c r="Q2822" t="s">
        <v>4134</v>
      </c>
      <c r="R2822" t="s">
        <v>19040</v>
      </c>
      <c r="S2822" s="120">
        <v>0.6</v>
      </c>
      <c r="U2822"/>
    </row>
    <row r="2823" spans="1:21">
      <c r="A2823">
        <v>2822</v>
      </c>
      <c r="B2823" s="1" t="s">
        <v>4135</v>
      </c>
      <c r="C2823" s="1" t="s">
        <v>352</v>
      </c>
      <c r="D2823" s="1" t="s">
        <v>55</v>
      </c>
      <c r="E2823" t="s">
        <v>642</v>
      </c>
      <c r="F2823" t="s">
        <v>4119</v>
      </c>
      <c r="G2823" t="s">
        <v>39</v>
      </c>
      <c r="H2823" t="s">
        <v>354</v>
      </c>
      <c r="I2823" t="s">
        <v>3381</v>
      </c>
      <c r="J2823" s="1">
        <v>5</v>
      </c>
      <c r="K2823" t="s">
        <v>4119</v>
      </c>
      <c r="L2823" t="s">
        <v>4120</v>
      </c>
      <c r="M2823" t="s">
        <v>4121</v>
      </c>
      <c r="N2823" s="126"/>
      <c r="Q2823" t="s">
        <v>4135</v>
      </c>
      <c r="R2823" t="s">
        <v>19040</v>
      </c>
      <c r="S2823" s="120">
        <v>0.6</v>
      </c>
      <c r="U2823"/>
    </row>
    <row r="2824" spans="1:21">
      <c r="A2824">
        <v>2823</v>
      </c>
      <c r="B2824" s="1" t="s">
        <v>4136</v>
      </c>
      <c r="C2824" s="1" t="s">
        <v>352</v>
      </c>
      <c r="D2824" s="1" t="s">
        <v>55</v>
      </c>
      <c r="E2824" t="s">
        <v>642</v>
      </c>
      <c r="F2824" t="s">
        <v>4119</v>
      </c>
      <c r="G2824" t="s">
        <v>39</v>
      </c>
      <c r="H2824" t="s">
        <v>354</v>
      </c>
      <c r="I2824" t="s">
        <v>3381</v>
      </c>
      <c r="J2824" s="1">
        <v>5</v>
      </c>
      <c r="K2824" t="s">
        <v>4119</v>
      </c>
      <c r="L2824" t="s">
        <v>4120</v>
      </c>
      <c r="M2824" t="s">
        <v>4121</v>
      </c>
      <c r="N2824" s="126"/>
      <c r="Q2824" t="s">
        <v>4136</v>
      </c>
      <c r="R2824" t="s">
        <v>19040</v>
      </c>
      <c r="S2824" s="120">
        <v>0.6</v>
      </c>
      <c r="U2824"/>
    </row>
    <row r="2825" spans="1:21">
      <c r="A2825">
        <v>2824</v>
      </c>
      <c r="B2825" s="1" t="s">
        <v>4137</v>
      </c>
      <c r="C2825" s="1" t="s">
        <v>352</v>
      </c>
      <c r="D2825" s="1" t="s">
        <v>55</v>
      </c>
      <c r="E2825" t="s">
        <v>642</v>
      </c>
      <c r="F2825" t="s">
        <v>4119</v>
      </c>
      <c r="G2825" t="s">
        <v>39</v>
      </c>
      <c r="H2825" t="s">
        <v>354</v>
      </c>
      <c r="I2825" t="s">
        <v>3381</v>
      </c>
      <c r="J2825" s="1">
        <v>5</v>
      </c>
      <c r="K2825" t="s">
        <v>4119</v>
      </c>
      <c r="L2825" t="s">
        <v>4120</v>
      </c>
      <c r="M2825" t="s">
        <v>4121</v>
      </c>
      <c r="N2825" s="126"/>
      <c r="Q2825" t="s">
        <v>4137</v>
      </c>
      <c r="R2825" t="s">
        <v>19040</v>
      </c>
      <c r="S2825" s="120">
        <v>0.6</v>
      </c>
      <c r="U2825"/>
    </row>
    <row r="2826" spans="1:21">
      <c r="A2826">
        <v>2825</v>
      </c>
      <c r="B2826" s="1" t="s">
        <v>4138</v>
      </c>
      <c r="C2826" s="1" t="s">
        <v>352</v>
      </c>
      <c r="D2826" s="1" t="s">
        <v>55</v>
      </c>
      <c r="E2826" t="s">
        <v>642</v>
      </c>
      <c r="F2826" t="s">
        <v>4119</v>
      </c>
      <c r="G2826" t="s">
        <v>39</v>
      </c>
      <c r="H2826" t="s">
        <v>354</v>
      </c>
      <c r="I2826" t="s">
        <v>3381</v>
      </c>
      <c r="J2826" s="1">
        <v>5</v>
      </c>
      <c r="K2826" t="s">
        <v>4119</v>
      </c>
      <c r="L2826" t="s">
        <v>4120</v>
      </c>
      <c r="M2826" t="s">
        <v>4121</v>
      </c>
      <c r="N2826" s="126"/>
      <c r="Q2826" t="s">
        <v>4138</v>
      </c>
      <c r="R2826" t="s">
        <v>19040</v>
      </c>
      <c r="S2826" s="120">
        <v>0.6</v>
      </c>
      <c r="U2826"/>
    </row>
    <row r="2827" spans="1:21">
      <c r="A2827">
        <v>2826</v>
      </c>
      <c r="B2827" s="1" t="s">
        <v>4139</v>
      </c>
      <c r="C2827" s="1" t="s">
        <v>352</v>
      </c>
      <c r="D2827" s="1" t="s">
        <v>55</v>
      </c>
      <c r="E2827" t="s">
        <v>642</v>
      </c>
      <c r="F2827" t="s">
        <v>4119</v>
      </c>
      <c r="G2827" t="s">
        <v>39</v>
      </c>
      <c r="H2827" t="s">
        <v>354</v>
      </c>
      <c r="I2827" t="s">
        <v>3381</v>
      </c>
      <c r="J2827" s="1">
        <v>5</v>
      </c>
      <c r="K2827" t="s">
        <v>4119</v>
      </c>
      <c r="L2827" t="s">
        <v>4120</v>
      </c>
      <c r="M2827" t="s">
        <v>4121</v>
      </c>
      <c r="N2827" s="126"/>
      <c r="Q2827" t="s">
        <v>4139</v>
      </c>
      <c r="R2827" t="s">
        <v>19040</v>
      </c>
      <c r="S2827" s="120">
        <v>0.6</v>
      </c>
      <c r="U2827"/>
    </row>
    <row r="2828" spans="1:21">
      <c r="A2828">
        <v>2827</v>
      </c>
      <c r="B2828" s="1" t="s">
        <v>4140</v>
      </c>
      <c r="C2828" s="1" t="s">
        <v>352</v>
      </c>
      <c r="D2828" s="1" t="s">
        <v>55</v>
      </c>
      <c r="E2828" t="s">
        <v>642</v>
      </c>
      <c r="F2828" t="s">
        <v>4119</v>
      </c>
      <c r="G2828" t="s">
        <v>39</v>
      </c>
      <c r="H2828" t="s">
        <v>354</v>
      </c>
      <c r="I2828" t="s">
        <v>3381</v>
      </c>
      <c r="J2828" s="1">
        <v>5</v>
      </c>
      <c r="K2828" t="s">
        <v>4119</v>
      </c>
      <c r="L2828" t="s">
        <v>4120</v>
      </c>
      <c r="M2828" t="s">
        <v>4121</v>
      </c>
      <c r="N2828" s="126"/>
      <c r="Q2828" t="s">
        <v>4140</v>
      </c>
      <c r="R2828" t="s">
        <v>19040</v>
      </c>
      <c r="S2828" s="120">
        <v>0.6</v>
      </c>
      <c r="U2828"/>
    </row>
    <row r="2829" spans="1:21">
      <c r="A2829">
        <v>2828</v>
      </c>
      <c r="B2829" s="1" t="s">
        <v>4141</v>
      </c>
      <c r="C2829" s="1" t="s">
        <v>352</v>
      </c>
      <c r="D2829" s="1" t="s">
        <v>55</v>
      </c>
      <c r="E2829" t="s">
        <v>642</v>
      </c>
      <c r="F2829" t="s">
        <v>4119</v>
      </c>
      <c r="G2829" t="s">
        <v>39</v>
      </c>
      <c r="H2829" t="s">
        <v>354</v>
      </c>
      <c r="I2829" t="s">
        <v>3381</v>
      </c>
      <c r="J2829" s="1">
        <v>5</v>
      </c>
      <c r="K2829" t="s">
        <v>4119</v>
      </c>
      <c r="L2829" t="s">
        <v>4120</v>
      </c>
      <c r="M2829" t="s">
        <v>4121</v>
      </c>
      <c r="N2829" s="126"/>
      <c r="Q2829" t="s">
        <v>4141</v>
      </c>
      <c r="R2829" t="s">
        <v>19040</v>
      </c>
      <c r="S2829" s="120">
        <v>0.6</v>
      </c>
      <c r="U2829"/>
    </row>
    <row r="2830" spans="1:21">
      <c r="A2830">
        <v>2829</v>
      </c>
      <c r="B2830" s="1" t="s">
        <v>4142</v>
      </c>
      <c r="C2830" s="1" t="s">
        <v>352</v>
      </c>
      <c r="D2830" s="1" t="s">
        <v>55</v>
      </c>
      <c r="E2830" t="s">
        <v>642</v>
      </c>
      <c r="F2830" t="s">
        <v>4119</v>
      </c>
      <c r="G2830" t="s">
        <v>39</v>
      </c>
      <c r="H2830" t="s">
        <v>354</v>
      </c>
      <c r="I2830" t="s">
        <v>3381</v>
      </c>
      <c r="J2830" s="1">
        <v>5</v>
      </c>
      <c r="K2830" t="s">
        <v>4119</v>
      </c>
      <c r="L2830" t="s">
        <v>4120</v>
      </c>
      <c r="M2830" t="s">
        <v>4121</v>
      </c>
      <c r="N2830" s="126"/>
      <c r="Q2830" t="s">
        <v>4142</v>
      </c>
      <c r="R2830" t="s">
        <v>19040</v>
      </c>
      <c r="S2830" s="120">
        <v>0.6</v>
      </c>
      <c r="U2830"/>
    </row>
    <row r="2831" spans="1:21">
      <c r="A2831">
        <v>2830</v>
      </c>
      <c r="B2831" s="1" t="s">
        <v>4143</v>
      </c>
      <c r="C2831" s="1" t="s">
        <v>352</v>
      </c>
      <c r="D2831" s="1" t="s">
        <v>55</v>
      </c>
      <c r="E2831" t="s">
        <v>642</v>
      </c>
      <c r="F2831" t="s">
        <v>4119</v>
      </c>
      <c r="G2831" t="s">
        <v>39</v>
      </c>
      <c r="H2831" t="s">
        <v>354</v>
      </c>
      <c r="I2831" t="s">
        <v>3381</v>
      </c>
      <c r="J2831" s="1">
        <v>5</v>
      </c>
      <c r="K2831" t="s">
        <v>4119</v>
      </c>
      <c r="L2831" t="s">
        <v>4120</v>
      </c>
      <c r="M2831" t="s">
        <v>4121</v>
      </c>
      <c r="N2831" s="126"/>
      <c r="Q2831" t="s">
        <v>4143</v>
      </c>
      <c r="R2831" t="s">
        <v>19040</v>
      </c>
      <c r="S2831" s="120">
        <v>0.6</v>
      </c>
      <c r="U2831"/>
    </row>
    <row r="2832" spans="1:21">
      <c r="A2832">
        <v>2831</v>
      </c>
      <c r="B2832" s="1" t="s">
        <v>4144</v>
      </c>
      <c r="C2832" s="1" t="s">
        <v>352</v>
      </c>
      <c r="D2832" s="1" t="s">
        <v>55</v>
      </c>
      <c r="E2832" t="s">
        <v>642</v>
      </c>
      <c r="F2832" t="s">
        <v>4119</v>
      </c>
      <c r="G2832" t="s">
        <v>39</v>
      </c>
      <c r="H2832" t="s">
        <v>354</v>
      </c>
      <c r="I2832" t="s">
        <v>3381</v>
      </c>
      <c r="J2832" s="1">
        <v>5</v>
      </c>
      <c r="K2832" t="s">
        <v>4119</v>
      </c>
      <c r="L2832" t="s">
        <v>4120</v>
      </c>
      <c r="M2832" t="s">
        <v>4121</v>
      </c>
      <c r="N2832" s="126"/>
      <c r="Q2832" t="s">
        <v>4144</v>
      </c>
      <c r="R2832" t="s">
        <v>19040</v>
      </c>
      <c r="S2832" s="120">
        <v>0.6</v>
      </c>
      <c r="U2832"/>
    </row>
    <row r="2833" spans="1:21">
      <c r="A2833">
        <v>2832</v>
      </c>
      <c r="B2833" s="1" t="s">
        <v>4145</v>
      </c>
      <c r="C2833" s="1" t="s">
        <v>352</v>
      </c>
      <c r="D2833" s="1" t="s">
        <v>55</v>
      </c>
      <c r="E2833" t="s">
        <v>642</v>
      </c>
      <c r="F2833" t="s">
        <v>4119</v>
      </c>
      <c r="G2833" t="s">
        <v>39</v>
      </c>
      <c r="H2833" t="s">
        <v>354</v>
      </c>
      <c r="I2833" t="s">
        <v>3381</v>
      </c>
      <c r="J2833" s="1">
        <v>5</v>
      </c>
      <c r="K2833" t="s">
        <v>4119</v>
      </c>
      <c r="L2833" t="s">
        <v>4120</v>
      </c>
      <c r="M2833" t="s">
        <v>4121</v>
      </c>
      <c r="N2833" s="126"/>
      <c r="Q2833" t="s">
        <v>4145</v>
      </c>
      <c r="R2833" t="s">
        <v>19040</v>
      </c>
      <c r="S2833" s="120">
        <v>0.6</v>
      </c>
      <c r="U2833"/>
    </row>
    <row r="2834" spans="1:21">
      <c r="A2834">
        <v>2833</v>
      </c>
      <c r="B2834" s="1" t="s">
        <v>4146</v>
      </c>
      <c r="C2834" s="1" t="s">
        <v>352</v>
      </c>
      <c r="D2834" s="1" t="s">
        <v>55</v>
      </c>
      <c r="E2834" t="s">
        <v>642</v>
      </c>
      <c r="F2834" t="s">
        <v>4119</v>
      </c>
      <c r="G2834" t="s">
        <v>39</v>
      </c>
      <c r="H2834" t="s">
        <v>354</v>
      </c>
      <c r="I2834" t="s">
        <v>3381</v>
      </c>
      <c r="J2834" s="1">
        <v>5</v>
      </c>
      <c r="K2834" t="s">
        <v>4119</v>
      </c>
      <c r="L2834" t="s">
        <v>4120</v>
      </c>
      <c r="M2834" t="s">
        <v>4121</v>
      </c>
      <c r="N2834" s="126"/>
      <c r="Q2834" t="s">
        <v>4146</v>
      </c>
      <c r="R2834" t="s">
        <v>19040</v>
      </c>
      <c r="S2834" s="120">
        <v>0.6</v>
      </c>
      <c r="U2834"/>
    </row>
    <row r="2835" spans="1:21">
      <c r="A2835">
        <v>2834</v>
      </c>
      <c r="B2835" s="1" t="s">
        <v>4147</v>
      </c>
      <c r="C2835" s="1" t="s">
        <v>593</v>
      </c>
      <c r="D2835" s="1" t="s">
        <v>55</v>
      </c>
      <c r="E2835" t="s">
        <v>642</v>
      </c>
      <c r="F2835" t="s">
        <v>4148</v>
      </c>
      <c r="G2835" t="s">
        <v>39</v>
      </c>
      <c r="H2835" t="s">
        <v>595</v>
      </c>
      <c r="I2835" t="s">
        <v>3381</v>
      </c>
      <c r="J2835" s="1">
        <v>5</v>
      </c>
      <c r="K2835" t="s">
        <v>4148</v>
      </c>
      <c r="L2835" t="s">
        <v>4149</v>
      </c>
      <c r="M2835" t="s">
        <v>4150</v>
      </c>
      <c r="N2835" s="126"/>
      <c r="Q2835" t="s">
        <v>4147</v>
      </c>
      <c r="R2835" t="s">
        <v>19041</v>
      </c>
      <c r="S2835" s="120">
        <v>0.6</v>
      </c>
      <c r="U2835"/>
    </row>
    <row r="2836" spans="1:21">
      <c r="A2836">
        <v>2835</v>
      </c>
      <c r="B2836" s="1" t="s">
        <v>4151</v>
      </c>
      <c r="C2836" s="1" t="s">
        <v>593</v>
      </c>
      <c r="D2836" s="1" t="s">
        <v>55</v>
      </c>
      <c r="E2836" t="s">
        <v>642</v>
      </c>
      <c r="F2836" t="s">
        <v>4148</v>
      </c>
      <c r="G2836" t="s">
        <v>39</v>
      </c>
      <c r="H2836" t="s">
        <v>595</v>
      </c>
      <c r="I2836" t="s">
        <v>3381</v>
      </c>
      <c r="J2836" s="1">
        <v>5</v>
      </c>
      <c r="K2836" t="s">
        <v>4148</v>
      </c>
      <c r="L2836" t="s">
        <v>4149</v>
      </c>
      <c r="M2836" t="s">
        <v>4150</v>
      </c>
      <c r="N2836" s="126"/>
      <c r="Q2836" t="s">
        <v>4151</v>
      </c>
      <c r="R2836" t="s">
        <v>19041</v>
      </c>
      <c r="S2836" s="120">
        <v>0.6</v>
      </c>
      <c r="U2836"/>
    </row>
    <row r="2837" spans="1:21">
      <c r="A2837">
        <v>2836</v>
      </c>
      <c r="B2837" s="1" t="s">
        <v>4152</v>
      </c>
      <c r="C2837" s="1" t="s">
        <v>593</v>
      </c>
      <c r="D2837" s="1" t="s">
        <v>55</v>
      </c>
      <c r="E2837" t="s">
        <v>642</v>
      </c>
      <c r="F2837" t="s">
        <v>4148</v>
      </c>
      <c r="G2837" t="s">
        <v>39</v>
      </c>
      <c r="H2837" t="s">
        <v>595</v>
      </c>
      <c r="I2837" t="s">
        <v>3381</v>
      </c>
      <c r="J2837" s="1">
        <v>5</v>
      </c>
      <c r="K2837" t="s">
        <v>4148</v>
      </c>
      <c r="L2837" t="s">
        <v>4149</v>
      </c>
      <c r="M2837" t="s">
        <v>4150</v>
      </c>
      <c r="N2837" s="126"/>
      <c r="Q2837" t="s">
        <v>4152</v>
      </c>
      <c r="R2837" t="s">
        <v>19041</v>
      </c>
      <c r="S2837" s="120">
        <v>0.6</v>
      </c>
      <c r="U2837"/>
    </row>
    <row r="2838" spans="1:21">
      <c r="A2838">
        <v>2837</v>
      </c>
      <c r="B2838" s="1" t="s">
        <v>4153</v>
      </c>
      <c r="C2838" s="1" t="s">
        <v>593</v>
      </c>
      <c r="D2838" s="1" t="s">
        <v>55</v>
      </c>
      <c r="E2838" t="s">
        <v>642</v>
      </c>
      <c r="F2838" t="s">
        <v>4148</v>
      </c>
      <c r="G2838" t="s">
        <v>39</v>
      </c>
      <c r="H2838" t="s">
        <v>595</v>
      </c>
      <c r="I2838" t="s">
        <v>3381</v>
      </c>
      <c r="J2838" s="1">
        <v>5</v>
      </c>
      <c r="K2838" t="s">
        <v>4148</v>
      </c>
      <c r="L2838" t="s">
        <v>4149</v>
      </c>
      <c r="M2838" t="s">
        <v>4150</v>
      </c>
      <c r="N2838" s="126"/>
      <c r="Q2838" t="s">
        <v>4153</v>
      </c>
      <c r="R2838" t="s">
        <v>19041</v>
      </c>
      <c r="S2838" s="120">
        <v>0.6</v>
      </c>
      <c r="U2838"/>
    </row>
    <row r="2839" spans="1:21">
      <c r="A2839">
        <v>2838</v>
      </c>
      <c r="B2839" s="1" t="s">
        <v>4154</v>
      </c>
      <c r="C2839" s="1" t="s">
        <v>36</v>
      </c>
      <c r="D2839" s="1" t="s">
        <v>55</v>
      </c>
      <c r="E2839" t="s">
        <v>642</v>
      </c>
      <c r="F2839" t="s">
        <v>4155</v>
      </c>
      <c r="G2839" t="s">
        <v>39</v>
      </c>
      <c r="H2839" t="s">
        <v>40</v>
      </c>
      <c r="I2839" t="s">
        <v>3381</v>
      </c>
      <c r="J2839" s="1">
        <v>5</v>
      </c>
      <c r="K2839" t="s">
        <v>4156</v>
      </c>
      <c r="L2839" t="s">
        <v>4157</v>
      </c>
      <c r="M2839" t="s">
        <v>4158</v>
      </c>
      <c r="N2839" s="126"/>
      <c r="Q2839" t="s">
        <v>4154</v>
      </c>
      <c r="R2839" t="s">
        <v>19042</v>
      </c>
      <c r="S2839" s="120">
        <v>0.6</v>
      </c>
      <c r="U2839"/>
    </row>
    <row r="2840" spans="1:21">
      <c r="A2840">
        <v>2839</v>
      </c>
      <c r="B2840" s="1" t="s">
        <v>4159</v>
      </c>
      <c r="C2840" s="1" t="s">
        <v>36</v>
      </c>
      <c r="D2840" s="1" t="s">
        <v>55</v>
      </c>
      <c r="E2840" t="s">
        <v>642</v>
      </c>
      <c r="F2840" t="s">
        <v>4155</v>
      </c>
      <c r="G2840" t="s">
        <v>39</v>
      </c>
      <c r="H2840" t="s">
        <v>40</v>
      </c>
      <c r="I2840" t="s">
        <v>3381</v>
      </c>
      <c r="J2840" s="1">
        <v>5</v>
      </c>
      <c r="K2840" t="s">
        <v>4156</v>
      </c>
      <c r="L2840" t="s">
        <v>4157</v>
      </c>
      <c r="M2840" t="s">
        <v>4158</v>
      </c>
      <c r="N2840" s="126"/>
      <c r="Q2840" t="s">
        <v>4159</v>
      </c>
      <c r="R2840" t="s">
        <v>19042</v>
      </c>
      <c r="S2840" s="120">
        <v>0.6</v>
      </c>
      <c r="U2840"/>
    </row>
    <row r="2841" spans="1:21">
      <c r="A2841">
        <v>2840</v>
      </c>
      <c r="B2841" s="1" t="s">
        <v>4160</v>
      </c>
      <c r="C2841" s="1" t="s">
        <v>36</v>
      </c>
      <c r="D2841" s="1" t="s">
        <v>55</v>
      </c>
      <c r="E2841" t="s">
        <v>642</v>
      </c>
      <c r="F2841" t="s">
        <v>4155</v>
      </c>
      <c r="G2841" t="s">
        <v>39</v>
      </c>
      <c r="H2841" t="s">
        <v>40</v>
      </c>
      <c r="I2841" t="s">
        <v>3381</v>
      </c>
      <c r="J2841" s="1">
        <v>5</v>
      </c>
      <c r="K2841" t="s">
        <v>4156</v>
      </c>
      <c r="L2841" t="s">
        <v>4157</v>
      </c>
      <c r="M2841" t="s">
        <v>4158</v>
      </c>
      <c r="N2841" s="126"/>
      <c r="Q2841" t="s">
        <v>4160</v>
      </c>
      <c r="R2841" t="s">
        <v>19042</v>
      </c>
      <c r="S2841" s="120">
        <v>0.6</v>
      </c>
      <c r="U2841"/>
    </row>
    <row r="2842" spans="1:21">
      <c r="A2842">
        <v>2841</v>
      </c>
      <c r="B2842" s="1" t="s">
        <v>4161</v>
      </c>
      <c r="C2842" s="1" t="s">
        <v>201</v>
      </c>
      <c r="D2842" s="1" t="s">
        <v>55</v>
      </c>
      <c r="E2842" t="s">
        <v>642</v>
      </c>
      <c r="F2842" t="s">
        <v>4162</v>
      </c>
      <c r="G2842" t="s">
        <v>39</v>
      </c>
      <c r="H2842" t="s">
        <v>203</v>
      </c>
      <c r="I2842" t="s">
        <v>3381</v>
      </c>
      <c r="J2842" s="1">
        <v>5</v>
      </c>
      <c r="K2842" t="s">
        <v>4162</v>
      </c>
      <c r="L2842" t="s">
        <v>4163</v>
      </c>
      <c r="M2842" t="s">
        <v>4164</v>
      </c>
      <c r="N2842" s="126"/>
      <c r="Q2842" t="s">
        <v>4161</v>
      </c>
      <c r="R2842" t="s">
        <v>19043</v>
      </c>
      <c r="S2842" s="120">
        <v>0.6</v>
      </c>
      <c r="U2842"/>
    </row>
    <row r="2843" spans="1:21">
      <c r="A2843">
        <v>2842</v>
      </c>
      <c r="B2843" s="1" t="s">
        <v>4165</v>
      </c>
      <c r="C2843" s="1" t="s">
        <v>201</v>
      </c>
      <c r="D2843" s="1" t="s">
        <v>55</v>
      </c>
      <c r="E2843" t="s">
        <v>642</v>
      </c>
      <c r="F2843" t="s">
        <v>4162</v>
      </c>
      <c r="G2843" t="s">
        <v>39</v>
      </c>
      <c r="H2843" t="s">
        <v>203</v>
      </c>
      <c r="I2843" t="s">
        <v>3381</v>
      </c>
      <c r="J2843" s="1">
        <v>5</v>
      </c>
      <c r="K2843" t="s">
        <v>4162</v>
      </c>
      <c r="L2843" t="s">
        <v>4163</v>
      </c>
      <c r="M2843" t="s">
        <v>4164</v>
      </c>
      <c r="N2843" s="126"/>
      <c r="Q2843" t="s">
        <v>4165</v>
      </c>
      <c r="R2843" t="s">
        <v>19043</v>
      </c>
      <c r="S2843" s="120">
        <v>0.6</v>
      </c>
      <c r="U2843"/>
    </row>
    <row r="2844" spans="1:21">
      <c r="A2844">
        <v>2843</v>
      </c>
      <c r="B2844" s="1" t="s">
        <v>4166</v>
      </c>
      <c r="C2844" s="1" t="s">
        <v>201</v>
      </c>
      <c r="D2844" s="1" t="s">
        <v>55</v>
      </c>
      <c r="E2844" t="s">
        <v>642</v>
      </c>
      <c r="F2844" t="s">
        <v>4162</v>
      </c>
      <c r="G2844" t="s">
        <v>39</v>
      </c>
      <c r="H2844" t="s">
        <v>203</v>
      </c>
      <c r="I2844" t="s">
        <v>3381</v>
      </c>
      <c r="J2844" s="1">
        <v>5</v>
      </c>
      <c r="K2844" t="s">
        <v>4162</v>
      </c>
      <c r="L2844" t="s">
        <v>4163</v>
      </c>
      <c r="M2844" t="s">
        <v>4164</v>
      </c>
      <c r="N2844" s="126"/>
      <c r="Q2844" t="s">
        <v>4166</v>
      </c>
      <c r="R2844" t="s">
        <v>19043</v>
      </c>
      <c r="S2844" s="120">
        <v>0.6</v>
      </c>
      <c r="U2844"/>
    </row>
    <row r="2845" spans="1:21">
      <c r="A2845">
        <v>2844</v>
      </c>
      <c r="B2845" s="1" t="s">
        <v>4167</v>
      </c>
      <c r="C2845" s="1" t="s">
        <v>201</v>
      </c>
      <c r="D2845" s="1" t="s">
        <v>55</v>
      </c>
      <c r="E2845" t="s">
        <v>642</v>
      </c>
      <c r="F2845" t="s">
        <v>4162</v>
      </c>
      <c r="G2845" t="s">
        <v>39</v>
      </c>
      <c r="H2845" t="s">
        <v>203</v>
      </c>
      <c r="I2845" t="s">
        <v>3381</v>
      </c>
      <c r="J2845" s="1">
        <v>5</v>
      </c>
      <c r="K2845" t="s">
        <v>4162</v>
      </c>
      <c r="L2845" t="s">
        <v>4163</v>
      </c>
      <c r="M2845" t="s">
        <v>4164</v>
      </c>
      <c r="N2845" s="126"/>
      <c r="Q2845" t="s">
        <v>4167</v>
      </c>
      <c r="R2845" t="s">
        <v>19043</v>
      </c>
      <c r="S2845" s="120">
        <v>0.6</v>
      </c>
      <c r="U2845"/>
    </row>
    <row r="2846" spans="1:21">
      <c r="A2846">
        <v>2845</v>
      </c>
      <c r="B2846" s="1" t="s">
        <v>4168</v>
      </c>
      <c r="C2846" s="1" t="s">
        <v>201</v>
      </c>
      <c r="D2846" s="1" t="s">
        <v>55</v>
      </c>
      <c r="E2846" t="s">
        <v>642</v>
      </c>
      <c r="F2846" t="s">
        <v>4162</v>
      </c>
      <c r="G2846" t="s">
        <v>39</v>
      </c>
      <c r="H2846" t="s">
        <v>203</v>
      </c>
      <c r="I2846" t="s">
        <v>3381</v>
      </c>
      <c r="J2846" s="1">
        <v>5</v>
      </c>
      <c r="K2846" t="s">
        <v>4162</v>
      </c>
      <c r="L2846" t="s">
        <v>4163</v>
      </c>
      <c r="M2846" t="s">
        <v>4164</v>
      </c>
      <c r="N2846" s="126"/>
      <c r="Q2846" t="s">
        <v>4168</v>
      </c>
      <c r="R2846" t="s">
        <v>19043</v>
      </c>
      <c r="S2846" s="120">
        <v>0.6</v>
      </c>
      <c r="U2846"/>
    </row>
    <row r="2847" spans="1:21">
      <c r="A2847">
        <v>2846</v>
      </c>
      <c r="B2847" s="1" t="s">
        <v>4169</v>
      </c>
      <c r="C2847" s="1" t="s">
        <v>201</v>
      </c>
      <c r="D2847" s="1" t="s">
        <v>55</v>
      </c>
      <c r="E2847" t="s">
        <v>642</v>
      </c>
      <c r="F2847" t="s">
        <v>4162</v>
      </c>
      <c r="G2847" t="s">
        <v>39</v>
      </c>
      <c r="H2847" t="s">
        <v>203</v>
      </c>
      <c r="I2847" t="s">
        <v>3381</v>
      </c>
      <c r="J2847" s="1">
        <v>5</v>
      </c>
      <c r="K2847" t="s">
        <v>4162</v>
      </c>
      <c r="L2847" t="s">
        <v>4163</v>
      </c>
      <c r="M2847" t="s">
        <v>4164</v>
      </c>
      <c r="N2847" s="126">
        <v>0.01</v>
      </c>
      <c r="Q2847" t="s">
        <v>4169</v>
      </c>
      <c r="R2847" t="s">
        <v>19043</v>
      </c>
      <c r="S2847" s="120">
        <v>0.6</v>
      </c>
      <c r="U2847"/>
    </row>
    <row r="2848" spans="1:21">
      <c r="A2848">
        <v>2847</v>
      </c>
      <c r="B2848" s="1" t="s">
        <v>4170</v>
      </c>
      <c r="C2848" s="1" t="s">
        <v>201</v>
      </c>
      <c r="D2848" s="1" t="s">
        <v>55</v>
      </c>
      <c r="E2848" t="s">
        <v>642</v>
      </c>
      <c r="F2848" t="s">
        <v>4162</v>
      </c>
      <c r="G2848" t="s">
        <v>39</v>
      </c>
      <c r="H2848" t="s">
        <v>203</v>
      </c>
      <c r="I2848" t="s">
        <v>3381</v>
      </c>
      <c r="J2848" s="1">
        <v>5</v>
      </c>
      <c r="K2848" t="s">
        <v>4162</v>
      </c>
      <c r="L2848" t="s">
        <v>4163</v>
      </c>
      <c r="M2848" t="s">
        <v>4164</v>
      </c>
      <c r="N2848" s="126"/>
      <c r="Q2848" t="s">
        <v>4170</v>
      </c>
      <c r="R2848" t="s">
        <v>19043</v>
      </c>
      <c r="S2848" s="120">
        <v>0.6</v>
      </c>
      <c r="U2848"/>
    </row>
    <row r="2849" spans="1:21">
      <c r="A2849">
        <v>2848</v>
      </c>
      <c r="B2849" s="1" t="s">
        <v>4171</v>
      </c>
      <c r="C2849" s="1" t="s">
        <v>201</v>
      </c>
      <c r="D2849" s="1" t="s">
        <v>55</v>
      </c>
      <c r="E2849" t="s">
        <v>642</v>
      </c>
      <c r="F2849" t="s">
        <v>4162</v>
      </c>
      <c r="G2849" t="s">
        <v>39</v>
      </c>
      <c r="H2849" t="s">
        <v>203</v>
      </c>
      <c r="I2849" t="s">
        <v>3381</v>
      </c>
      <c r="J2849" s="1">
        <v>5</v>
      </c>
      <c r="K2849" t="s">
        <v>4162</v>
      </c>
      <c r="L2849" t="s">
        <v>4163</v>
      </c>
      <c r="M2849" t="s">
        <v>4164</v>
      </c>
      <c r="N2849" s="126"/>
      <c r="Q2849" t="s">
        <v>4171</v>
      </c>
      <c r="R2849" t="s">
        <v>19043</v>
      </c>
      <c r="S2849" s="120">
        <v>0.6</v>
      </c>
      <c r="U2849"/>
    </row>
    <row r="2850" spans="1:21">
      <c r="A2850">
        <v>2849</v>
      </c>
      <c r="B2850" s="1" t="s">
        <v>4172</v>
      </c>
      <c r="C2850" s="1" t="s">
        <v>201</v>
      </c>
      <c r="D2850" s="1" t="s">
        <v>55</v>
      </c>
      <c r="E2850" t="s">
        <v>642</v>
      </c>
      <c r="F2850" t="s">
        <v>4162</v>
      </c>
      <c r="G2850" t="s">
        <v>39</v>
      </c>
      <c r="H2850" t="s">
        <v>203</v>
      </c>
      <c r="I2850" t="s">
        <v>3381</v>
      </c>
      <c r="J2850" s="1">
        <v>5</v>
      </c>
      <c r="K2850" t="s">
        <v>4162</v>
      </c>
      <c r="L2850" t="s">
        <v>4163</v>
      </c>
      <c r="M2850" t="s">
        <v>4164</v>
      </c>
      <c r="N2850" s="126"/>
      <c r="Q2850" t="s">
        <v>4172</v>
      </c>
      <c r="R2850" t="s">
        <v>19043</v>
      </c>
      <c r="S2850" s="120">
        <v>0.6</v>
      </c>
      <c r="U2850"/>
    </row>
    <row r="2851" spans="1:21">
      <c r="A2851">
        <v>2850</v>
      </c>
      <c r="B2851" s="1" t="s">
        <v>4173</v>
      </c>
      <c r="C2851" s="1" t="s">
        <v>201</v>
      </c>
      <c r="D2851" s="1" t="s">
        <v>55</v>
      </c>
      <c r="E2851" t="s">
        <v>642</v>
      </c>
      <c r="F2851" t="s">
        <v>4162</v>
      </c>
      <c r="G2851" t="s">
        <v>39</v>
      </c>
      <c r="H2851" t="s">
        <v>203</v>
      </c>
      <c r="I2851" t="s">
        <v>3381</v>
      </c>
      <c r="J2851" s="1">
        <v>5</v>
      </c>
      <c r="K2851" t="s">
        <v>4162</v>
      </c>
      <c r="L2851" t="s">
        <v>4163</v>
      </c>
      <c r="M2851" t="s">
        <v>4164</v>
      </c>
      <c r="N2851" s="126"/>
      <c r="Q2851" t="s">
        <v>4173</v>
      </c>
      <c r="R2851" t="s">
        <v>19043</v>
      </c>
      <c r="S2851" s="120">
        <v>0.6</v>
      </c>
      <c r="U2851"/>
    </row>
    <row r="2852" spans="1:21">
      <c r="A2852">
        <v>2851</v>
      </c>
      <c r="B2852" s="1" t="s">
        <v>4174</v>
      </c>
      <c r="C2852" s="1" t="s">
        <v>201</v>
      </c>
      <c r="D2852" s="1" t="s">
        <v>55</v>
      </c>
      <c r="E2852" t="s">
        <v>642</v>
      </c>
      <c r="F2852" t="s">
        <v>4162</v>
      </c>
      <c r="G2852" t="s">
        <v>39</v>
      </c>
      <c r="H2852" t="s">
        <v>203</v>
      </c>
      <c r="I2852" t="s">
        <v>3381</v>
      </c>
      <c r="J2852" s="1">
        <v>5</v>
      </c>
      <c r="K2852" t="s">
        <v>4162</v>
      </c>
      <c r="L2852" t="s">
        <v>4163</v>
      </c>
      <c r="M2852" t="s">
        <v>4164</v>
      </c>
      <c r="N2852" s="126"/>
      <c r="Q2852" t="s">
        <v>4174</v>
      </c>
      <c r="R2852" t="s">
        <v>19043</v>
      </c>
      <c r="S2852" s="120">
        <v>0.6</v>
      </c>
      <c r="U2852"/>
    </row>
    <row r="2853" spans="1:21">
      <c r="A2853">
        <v>2852</v>
      </c>
      <c r="B2853" s="1" t="s">
        <v>4175</v>
      </c>
      <c r="C2853" s="1" t="s">
        <v>201</v>
      </c>
      <c r="D2853" s="1" t="s">
        <v>55</v>
      </c>
      <c r="E2853" t="s">
        <v>642</v>
      </c>
      <c r="F2853" t="s">
        <v>4162</v>
      </c>
      <c r="G2853" t="s">
        <v>39</v>
      </c>
      <c r="H2853" t="s">
        <v>203</v>
      </c>
      <c r="I2853" t="s">
        <v>3381</v>
      </c>
      <c r="J2853" s="1">
        <v>5</v>
      </c>
      <c r="K2853" t="s">
        <v>4162</v>
      </c>
      <c r="L2853" t="s">
        <v>4163</v>
      </c>
      <c r="M2853" t="s">
        <v>4164</v>
      </c>
      <c r="N2853" s="126"/>
      <c r="Q2853" t="s">
        <v>4175</v>
      </c>
      <c r="R2853" t="s">
        <v>19043</v>
      </c>
      <c r="S2853" s="120">
        <v>0.6</v>
      </c>
      <c r="U2853"/>
    </row>
    <row r="2854" spans="1:21">
      <c r="A2854">
        <v>2853</v>
      </c>
      <c r="B2854" s="1" t="s">
        <v>4176</v>
      </c>
      <c r="C2854" s="1" t="s">
        <v>201</v>
      </c>
      <c r="D2854" s="1" t="s">
        <v>55</v>
      </c>
      <c r="E2854" t="s">
        <v>642</v>
      </c>
      <c r="F2854" t="s">
        <v>4162</v>
      </c>
      <c r="G2854" t="s">
        <v>39</v>
      </c>
      <c r="H2854" t="s">
        <v>203</v>
      </c>
      <c r="I2854" t="s">
        <v>3381</v>
      </c>
      <c r="J2854" s="1">
        <v>5</v>
      </c>
      <c r="K2854" t="s">
        <v>4162</v>
      </c>
      <c r="L2854" t="s">
        <v>4163</v>
      </c>
      <c r="M2854" t="s">
        <v>4164</v>
      </c>
      <c r="N2854" s="126"/>
      <c r="Q2854" t="s">
        <v>4176</v>
      </c>
      <c r="R2854" t="s">
        <v>19043</v>
      </c>
      <c r="S2854" s="120">
        <v>0.6</v>
      </c>
      <c r="U2854"/>
    </row>
    <row r="2855" spans="1:21">
      <c r="A2855">
        <v>2854</v>
      </c>
      <c r="B2855" s="1" t="s">
        <v>4177</v>
      </c>
      <c r="C2855" s="1" t="s">
        <v>201</v>
      </c>
      <c r="D2855" s="1" t="s">
        <v>55</v>
      </c>
      <c r="E2855" t="s">
        <v>642</v>
      </c>
      <c r="F2855" t="s">
        <v>4162</v>
      </c>
      <c r="G2855" t="s">
        <v>39</v>
      </c>
      <c r="H2855" t="s">
        <v>203</v>
      </c>
      <c r="I2855" t="s">
        <v>3381</v>
      </c>
      <c r="J2855" s="1">
        <v>5</v>
      </c>
      <c r="K2855" t="s">
        <v>4162</v>
      </c>
      <c r="L2855" t="s">
        <v>4163</v>
      </c>
      <c r="M2855" t="s">
        <v>4164</v>
      </c>
      <c r="N2855" s="126"/>
      <c r="Q2855" t="s">
        <v>4177</v>
      </c>
      <c r="R2855" t="s">
        <v>19043</v>
      </c>
      <c r="S2855" s="120">
        <v>0.6</v>
      </c>
      <c r="U2855"/>
    </row>
    <row r="2856" spans="1:21">
      <c r="A2856">
        <v>2855</v>
      </c>
      <c r="B2856" s="1" t="s">
        <v>4178</v>
      </c>
      <c r="C2856" s="1" t="s">
        <v>201</v>
      </c>
      <c r="D2856" s="1" t="s">
        <v>55</v>
      </c>
      <c r="E2856" t="s">
        <v>642</v>
      </c>
      <c r="F2856" t="s">
        <v>4162</v>
      </c>
      <c r="G2856" t="s">
        <v>39</v>
      </c>
      <c r="H2856" t="s">
        <v>203</v>
      </c>
      <c r="I2856" t="s">
        <v>3381</v>
      </c>
      <c r="J2856" s="1">
        <v>5</v>
      </c>
      <c r="K2856" t="s">
        <v>4162</v>
      </c>
      <c r="L2856" t="s">
        <v>4163</v>
      </c>
      <c r="M2856" t="s">
        <v>4164</v>
      </c>
      <c r="N2856" s="126"/>
      <c r="Q2856" t="s">
        <v>4178</v>
      </c>
      <c r="R2856" t="s">
        <v>19043</v>
      </c>
      <c r="S2856" s="120">
        <v>0.6</v>
      </c>
      <c r="U2856"/>
    </row>
    <row r="2857" spans="1:21">
      <c r="A2857">
        <v>2856</v>
      </c>
      <c r="B2857" s="1" t="s">
        <v>4179</v>
      </c>
      <c r="C2857" s="1" t="s">
        <v>201</v>
      </c>
      <c r="D2857" s="1" t="s">
        <v>55</v>
      </c>
      <c r="E2857" t="s">
        <v>642</v>
      </c>
      <c r="F2857" t="s">
        <v>4162</v>
      </c>
      <c r="G2857" t="s">
        <v>39</v>
      </c>
      <c r="H2857" t="s">
        <v>203</v>
      </c>
      <c r="I2857" t="s">
        <v>3381</v>
      </c>
      <c r="J2857" s="1">
        <v>5</v>
      </c>
      <c r="K2857" t="s">
        <v>4162</v>
      </c>
      <c r="L2857" t="s">
        <v>4163</v>
      </c>
      <c r="M2857" t="s">
        <v>4164</v>
      </c>
      <c r="N2857" s="126"/>
      <c r="Q2857" t="s">
        <v>4179</v>
      </c>
      <c r="R2857" t="s">
        <v>19043</v>
      </c>
      <c r="S2857" s="120">
        <v>0.6</v>
      </c>
      <c r="U2857"/>
    </row>
    <row r="2858" spans="1:21">
      <c r="A2858">
        <v>2857</v>
      </c>
      <c r="B2858" s="1" t="s">
        <v>4180</v>
      </c>
      <c r="C2858" s="1" t="s">
        <v>201</v>
      </c>
      <c r="D2858" s="1" t="s">
        <v>55</v>
      </c>
      <c r="E2858" t="s">
        <v>642</v>
      </c>
      <c r="F2858" t="s">
        <v>4162</v>
      </c>
      <c r="G2858" t="s">
        <v>39</v>
      </c>
      <c r="H2858" t="s">
        <v>203</v>
      </c>
      <c r="I2858" t="s">
        <v>3381</v>
      </c>
      <c r="J2858" s="1">
        <v>5</v>
      </c>
      <c r="K2858" t="s">
        <v>4162</v>
      </c>
      <c r="L2858" t="s">
        <v>4163</v>
      </c>
      <c r="M2858" t="s">
        <v>4164</v>
      </c>
      <c r="N2858" s="126"/>
      <c r="Q2858" t="s">
        <v>4180</v>
      </c>
      <c r="R2858" t="s">
        <v>19043</v>
      </c>
      <c r="S2858" s="120">
        <v>0.6</v>
      </c>
      <c r="U2858"/>
    </row>
    <row r="2859" spans="1:21">
      <c r="A2859">
        <v>2858</v>
      </c>
      <c r="B2859" s="1" t="s">
        <v>4181</v>
      </c>
      <c r="C2859" s="1" t="s">
        <v>201</v>
      </c>
      <c r="D2859" s="1" t="s">
        <v>55</v>
      </c>
      <c r="E2859" t="s">
        <v>642</v>
      </c>
      <c r="F2859" t="s">
        <v>4162</v>
      </c>
      <c r="G2859" t="s">
        <v>39</v>
      </c>
      <c r="H2859" t="s">
        <v>203</v>
      </c>
      <c r="I2859" t="s">
        <v>3381</v>
      </c>
      <c r="J2859" s="1">
        <v>5</v>
      </c>
      <c r="K2859" t="s">
        <v>4162</v>
      </c>
      <c r="L2859" t="s">
        <v>4163</v>
      </c>
      <c r="M2859" t="s">
        <v>4164</v>
      </c>
      <c r="N2859" s="126"/>
      <c r="Q2859" t="s">
        <v>4181</v>
      </c>
      <c r="R2859" t="s">
        <v>19043</v>
      </c>
      <c r="S2859" s="120">
        <v>0.6</v>
      </c>
      <c r="U2859"/>
    </row>
    <row r="2860" spans="1:21">
      <c r="A2860">
        <v>2859</v>
      </c>
      <c r="B2860" s="1" t="s">
        <v>4182</v>
      </c>
      <c r="C2860" s="1" t="s">
        <v>201</v>
      </c>
      <c r="D2860" s="1" t="s">
        <v>55</v>
      </c>
      <c r="E2860" t="s">
        <v>642</v>
      </c>
      <c r="F2860" t="s">
        <v>4162</v>
      </c>
      <c r="G2860" t="s">
        <v>39</v>
      </c>
      <c r="H2860" t="s">
        <v>203</v>
      </c>
      <c r="I2860" t="s">
        <v>3381</v>
      </c>
      <c r="J2860" s="1">
        <v>5</v>
      </c>
      <c r="K2860" t="s">
        <v>4162</v>
      </c>
      <c r="L2860" t="s">
        <v>4163</v>
      </c>
      <c r="M2860" t="s">
        <v>4164</v>
      </c>
      <c r="N2860" s="126"/>
      <c r="Q2860" t="s">
        <v>4182</v>
      </c>
      <c r="R2860" t="s">
        <v>19043</v>
      </c>
      <c r="S2860" s="120">
        <v>0.6</v>
      </c>
      <c r="U2860"/>
    </row>
    <row r="2861" spans="1:21">
      <c r="A2861">
        <v>2860</v>
      </c>
      <c r="B2861" s="1" t="s">
        <v>4183</v>
      </c>
      <c r="C2861" s="1" t="s">
        <v>201</v>
      </c>
      <c r="D2861" s="1" t="s">
        <v>55</v>
      </c>
      <c r="E2861" t="s">
        <v>642</v>
      </c>
      <c r="F2861" t="s">
        <v>4162</v>
      </c>
      <c r="G2861" t="s">
        <v>39</v>
      </c>
      <c r="H2861" t="s">
        <v>203</v>
      </c>
      <c r="I2861" t="s">
        <v>3381</v>
      </c>
      <c r="J2861" s="1">
        <v>5</v>
      </c>
      <c r="K2861" t="s">
        <v>4162</v>
      </c>
      <c r="L2861" t="s">
        <v>4163</v>
      </c>
      <c r="M2861" t="s">
        <v>4164</v>
      </c>
      <c r="N2861" s="126"/>
      <c r="Q2861" t="s">
        <v>4183</v>
      </c>
      <c r="R2861" t="s">
        <v>19043</v>
      </c>
      <c r="S2861" s="120">
        <v>0.6</v>
      </c>
      <c r="U2861"/>
    </row>
    <row r="2862" spans="1:21">
      <c r="A2862">
        <v>2861</v>
      </c>
      <c r="B2862" s="1" t="s">
        <v>4184</v>
      </c>
      <c r="C2862" s="1" t="s">
        <v>201</v>
      </c>
      <c r="D2862" s="1" t="s">
        <v>55</v>
      </c>
      <c r="E2862" t="s">
        <v>642</v>
      </c>
      <c r="F2862" t="s">
        <v>4162</v>
      </c>
      <c r="G2862" t="s">
        <v>39</v>
      </c>
      <c r="H2862" t="s">
        <v>203</v>
      </c>
      <c r="I2862" t="s">
        <v>3381</v>
      </c>
      <c r="J2862" s="1">
        <v>5</v>
      </c>
      <c r="K2862" t="s">
        <v>4162</v>
      </c>
      <c r="L2862" t="s">
        <v>4163</v>
      </c>
      <c r="M2862" t="s">
        <v>4164</v>
      </c>
      <c r="N2862" s="126"/>
      <c r="Q2862" t="s">
        <v>4184</v>
      </c>
      <c r="R2862" t="s">
        <v>19043</v>
      </c>
      <c r="S2862" s="120">
        <v>0.6</v>
      </c>
      <c r="U2862"/>
    </row>
    <row r="2863" spans="1:21">
      <c r="A2863">
        <v>2862</v>
      </c>
      <c r="B2863" s="1" t="s">
        <v>4185</v>
      </c>
      <c r="C2863" s="1" t="s">
        <v>201</v>
      </c>
      <c r="D2863" s="1" t="s">
        <v>55</v>
      </c>
      <c r="E2863" t="s">
        <v>642</v>
      </c>
      <c r="F2863" t="s">
        <v>4162</v>
      </c>
      <c r="G2863" t="s">
        <v>39</v>
      </c>
      <c r="H2863" t="s">
        <v>203</v>
      </c>
      <c r="I2863" t="s">
        <v>3381</v>
      </c>
      <c r="J2863" s="1">
        <v>5</v>
      </c>
      <c r="K2863" t="s">
        <v>4162</v>
      </c>
      <c r="L2863" t="s">
        <v>4163</v>
      </c>
      <c r="M2863" t="s">
        <v>4164</v>
      </c>
      <c r="N2863" s="126"/>
      <c r="Q2863" t="s">
        <v>4185</v>
      </c>
      <c r="R2863" t="s">
        <v>19043</v>
      </c>
      <c r="S2863" s="120">
        <v>0.6</v>
      </c>
      <c r="U2863"/>
    </row>
    <row r="2864" spans="1:21">
      <c r="A2864">
        <v>2863</v>
      </c>
      <c r="B2864" s="1" t="s">
        <v>4186</v>
      </c>
      <c r="C2864" s="1" t="s">
        <v>201</v>
      </c>
      <c r="D2864" s="1" t="s">
        <v>55</v>
      </c>
      <c r="E2864" t="s">
        <v>642</v>
      </c>
      <c r="F2864" t="s">
        <v>4162</v>
      </c>
      <c r="G2864" t="s">
        <v>39</v>
      </c>
      <c r="H2864" t="s">
        <v>203</v>
      </c>
      <c r="I2864" t="s">
        <v>3381</v>
      </c>
      <c r="J2864" s="1">
        <v>5</v>
      </c>
      <c r="K2864" t="s">
        <v>4162</v>
      </c>
      <c r="L2864" t="s">
        <v>4163</v>
      </c>
      <c r="M2864" t="s">
        <v>4164</v>
      </c>
      <c r="N2864" s="126"/>
      <c r="Q2864" t="s">
        <v>4186</v>
      </c>
      <c r="R2864" t="s">
        <v>19043</v>
      </c>
      <c r="S2864" s="120">
        <v>0.6</v>
      </c>
      <c r="U2864"/>
    </row>
    <row r="2865" spans="1:21">
      <c r="A2865">
        <v>2864</v>
      </c>
      <c r="B2865" s="1" t="s">
        <v>4187</v>
      </c>
      <c r="C2865" s="1" t="s">
        <v>201</v>
      </c>
      <c r="D2865" s="1" t="s">
        <v>55</v>
      </c>
      <c r="E2865" t="s">
        <v>642</v>
      </c>
      <c r="F2865" t="s">
        <v>4162</v>
      </c>
      <c r="G2865" t="s">
        <v>39</v>
      </c>
      <c r="H2865" t="s">
        <v>203</v>
      </c>
      <c r="I2865" t="s">
        <v>3381</v>
      </c>
      <c r="J2865" s="1">
        <v>5</v>
      </c>
      <c r="K2865" t="s">
        <v>4162</v>
      </c>
      <c r="L2865" t="s">
        <v>4163</v>
      </c>
      <c r="M2865" t="s">
        <v>4164</v>
      </c>
      <c r="N2865" s="126"/>
      <c r="Q2865" t="s">
        <v>4187</v>
      </c>
      <c r="R2865" t="s">
        <v>19043</v>
      </c>
      <c r="S2865" s="120">
        <v>0.6</v>
      </c>
      <c r="U2865"/>
    </row>
    <row r="2866" spans="1:21">
      <c r="A2866">
        <v>2865</v>
      </c>
      <c r="B2866" s="1" t="s">
        <v>4188</v>
      </c>
      <c r="C2866" s="1" t="s">
        <v>201</v>
      </c>
      <c r="D2866" s="1" t="s">
        <v>55</v>
      </c>
      <c r="E2866" t="s">
        <v>642</v>
      </c>
      <c r="F2866" t="s">
        <v>4162</v>
      </c>
      <c r="G2866" t="s">
        <v>39</v>
      </c>
      <c r="H2866" t="s">
        <v>203</v>
      </c>
      <c r="I2866" t="s">
        <v>3381</v>
      </c>
      <c r="J2866" s="1">
        <v>5</v>
      </c>
      <c r="K2866" t="s">
        <v>4162</v>
      </c>
      <c r="L2866" t="s">
        <v>4163</v>
      </c>
      <c r="M2866" t="s">
        <v>4164</v>
      </c>
      <c r="N2866" s="126"/>
      <c r="Q2866" t="s">
        <v>4188</v>
      </c>
      <c r="R2866" t="s">
        <v>19043</v>
      </c>
      <c r="S2866" s="120">
        <v>0.6</v>
      </c>
      <c r="U2866"/>
    </row>
    <row r="2867" spans="1:21">
      <c r="A2867">
        <v>2866</v>
      </c>
      <c r="B2867" s="1" t="s">
        <v>4189</v>
      </c>
      <c r="C2867" s="1" t="s">
        <v>201</v>
      </c>
      <c r="D2867" s="1" t="s">
        <v>55</v>
      </c>
      <c r="E2867" t="s">
        <v>642</v>
      </c>
      <c r="F2867" t="s">
        <v>4162</v>
      </c>
      <c r="G2867" t="s">
        <v>39</v>
      </c>
      <c r="H2867" t="s">
        <v>203</v>
      </c>
      <c r="I2867" t="s">
        <v>3381</v>
      </c>
      <c r="J2867" s="1">
        <v>5</v>
      </c>
      <c r="K2867" t="s">
        <v>4162</v>
      </c>
      <c r="L2867" t="s">
        <v>4163</v>
      </c>
      <c r="M2867" t="s">
        <v>4164</v>
      </c>
      <c r="N2867" s="126"/>
      <c r="Q2867" t="s">
        <v>4189</v>
      </c>
      <c r="R2867" t="s">
        <v>19043</v>
      </c>
      <c r="S2867" s="120">
        <v>0.6</v>
      </c>
      <c r="U2867"/>
    </row>
    <row r="2868" spans="1:21">
      <c r="A2868">
        <v>2867</v>
      </c>
      <c r="B2868" s="1" t="s">
        <v>4190</v>
      </c>
      <c r="C2868" s="1" t="s">
        <v>201</v>
      </c>
      <c r="D2868" s="1" t="s">
        <v>55</v>
      </c>
      <c r="E2868" t="s">
        <v>642</v>
      </c>
      <c r="F2868" t="s">
        <v>4162</v>
      </c>
      <c r="G2868" t="s">
        <v>39</v>
      </c>
      <c r="H2868" t="s">
        <v>203</v>
      </c>
      <c r="I2868" t="s">
        <v>3381</v>
      </c>
      <c r="J2868" s="1">
        <v>5</v>
      </c>
      <c r="K2868" t="s">
        <v>4162</v>
      </c>
      <c r="L2868" t="s">
        <v>4163</v>
      </c>
      <c r="M2868" t="s">
        <v>4164</v>
      </c>
      <c r="N2868" s="126"/>
      <c r="Q2868" t="s">
        <v>4190</v>
      </c>
      <c r="R2868" t="s">
        <v>19043</v>
      </c>
      <c r="S2868" s="120">
        <v>0.6</v>
      </c>
      <c r="U2868"/>
    </row>
    <row r="2869" spans="1:21">
      <c r="A2869">
        <v>2868</v>
      </c>
      <c r="B2869" s="1" t="s">
        <v>4191</v>
      </c>
      <c r="C2869" s="1" t="s">
        <v>201</v>
      </c>
      <c r="D2869" s="1" t="s">
        <v>55</v>
      </c>
      <c r="E2869" t="s">
        <v>642</v>
      </c>
      <c r="F2869" t="s">
        <v>4162</v>
      </c>
      <c r="G2869" t="s">
        <v>39</v>
      </c>
      <c r="H2869" t="s">
        <v>203</v>
      </c>
      <c r="I2869" t="s">
        <v>3381</v>
      </c>
      <c r="J2869" s="1">
        <v>5</v>
      </c>
      <c r="K2869" t="s">
        <v>4162</v>
      </c>
      <c r="L2869" t="s">
        <v>4163</v>
      </c>
      <c r="M2869" t="s">
        <v>4164</v>
      </c>
      <c r="N2869" s="126"/>
      <c r="Q2869" t="s">
        <v>4191</v>
      </c>
      <c r="R2869" t="s">
        <v>19043</v>
      </c>
      <c r="S2869" s="120">
        <v>0.6</v>
      </c>
      <c r="U2869"/>
    </row>
    <row r="2870" spans="1:21">
      <c r="A2870">
        <v>2869</v>
      </c>
      <c r="B2870" s="1" t="s">
        <v>4192</v>
      </c>
      <c r="C2870" s="1" t="s">
        <v>201</v>
      </c>
      <c r="D2870" s="1" t="s">
        <v>55</v>
      </c>
      <c r="E2870" t="s">
        <v>642</v>
      </c>
      <c r="F2870" t="s">
        <v>4162</v>
      </c>
      <c r="G2870" t="s">
        <v>39</v>
      </c>
      <c r="H2870" t="s">
        <v>203</v>
      </c>
      <c r="I2870" t="s">
        <v>3381</v>
      </c>
      <c r="J2870" s="1">
        <v>5</v>
      </c>
      <c r="K2870" t="s">
        <v>4162</v>
      </c>
      <c r="L2870" t="s">
        <v>4163</v>
      </c>
      <c r="M2870" t="s">
        <v>4164</v>
      </c>
      <c r="N2870" s="126"/>
      <c r="Q2870" t="s">
        <v>4192</v>
      </c>
      <c r="R2870" t="s">
        <v>19043</v>
      </c>
      <c r="S2870" s="120">
        <v>0.6</v>
      </c>
      <c r="U2870"/>
    </row>
    <row r="2871" spans="1:21">
      <c r="A2871">
        <v>2870</v>
      </c>
      <c r="B2871" s="1" t="s">
        <v>4193</v>
      </c>
      <c r="C2871" s="1" t="s">
        <v>201</v>
      </c>
      <c r="D2871" s="1" t="s">
        <v>55</v>
      </c>
      <c r="E2871" t="s">
        <v>642</v>
      </c>
      <c r="F2871" t="s">
        <v>4162</v>
      </c>
      <c r="G2871" t="s">
        <v>39</v>
      </c>
      <c r="H2871" t="s">
        <v>203</v>
      </c>
      <c r="I2871" t="s">
        <v>3381</v>
      </c>
      <c r="J2871" s="1">
        <v>5</v>
      </c>
      <c r="K2871" t="s">
        <v>4162</v>
      </c>
      <c r="L2871" t="s">
        <v>4163</v>
      </c>
      <c r="M2871" t="s">
        <v>4164</v>
      </c>
      <c r="N2871" s="126"/>
      <c r="Q2871" t="s">
        <v>4193</v>
      </c>
      <c r="R2871" t="s">
        <v>19043</v>
      </c>
      <c r="S2871" s="120">
        <v>0.6</v>
      </c>
      <c r="U2871"/>
    </row>
    <row r="2872" spans="1:21">
      <c r="A2872">
        <v>2871</v>
      </c>
      <c r="B2872" s="1" t="s">
        <v>4194</v>
      </c>
      <c r="C2872" s="1" t="s">
        <v>201</v>
      </c>
      <c r="D2872" s="1" t="s">
        <v>55</v>
      </c>
      <c r="E2872" t="s">
        <v>642</v>
      </c>
      <c r="F2872" t="s">
        <v>4162</v>
      </c>
      <c r="G2872" t="s">
        <v>39</v>
      </c>
      <c r="H2872" t="s">
        <v>203</v>
      </c>
      <c r="I2872" t="s">
        <v>3381</v>
      </c>
      <c r="J2872" s="1">
        <v>5</v>
      </c>
      <c r="K2872" t="s">
        <v>4162</v>
      </c>
      <c r="L2872" t="s">
        <v>4163</v>
      </c>
      <c r="M2872" t="s">
        <v>4164</v>
      </c>
      <c r="N2872" s="126"/>
      <c r="Q2872" t="s">
        <v>4194</v>
      </c>
      <c r="R2872" t="s">
        <v>19043</v>
      </c>
      <c r="S2872" s="120">
        <v>0.6</v>
      </c>
      <c r="U2872"/>
    </row>
    <row r="2873" spans="1:21">
      <c r="A2873">
        <v>2872</v>
      </c>
      <c r="B2873" s="1" t="s">
        <v>4195</v>
      </c>
      <c r="C2873" s="1" t="s">
        <v>201</v>
      </c>
      <c r="D2873" s="1" t="s">
        <v>55</v>
      </c>
      <c r="E2873" t="s">
        <v>642</v>
      </c>
      <c r="F2873" t="s">
        <v>4162</v>
      </c>
      <c r="G2873" t="s">
        <v>39</v>
      </c>
      <c r="H2873" t="s">
        <v>203</v>
      </c>
      <c r="I2873" t="s">
        <v>3381</v>
      </c>
      <c r="J2873" s="1">
        <v>5</v>
      </c>
      <c r="K2873" t="s">
        <v>4162</v>
      </c>
      <c r="L2873" t="s">
        <v>4163</v>
      </c>
      <c r="M2873" t="s">
        <v>4164</v>
      </c>
      <c r="N2873" s="126"/>
      <c r="Q2873" t="s">
        <v>4195</v>
      </c>
      <c r="R2873" t="s">
        <v>19043</v>
      </c>
      <c r="S2873" s="120">
        <v>0.6</v>
      </c>
      <c r="U2873"/>
    </row>
    <row r="2874" spans="1:21">
      <c r="A2874">
        <v>2873</v>
      </c>
      <c r="B2874" s="1" t="s">
        <v>4196</v>
      </c>
      <c r="C2874" s="1" t="s">
        <v>201</v>
      </c>
      <c r="D2874" s="1" t="s">
        <v>55</v>
      </c>
      <c r="E2874" t="s">
        <v>642</v>
      </c>
      <c r="F2874" t="s">
        <v>4162</v>
      </c>
      <c r="G2874" t="s">
        <v>39</v>
      </c>
      <c r="H2874" t="s">
        <v>203</v>
      </c>
      <c r="I2874" t="s">
        <v>3381</v>
      </c>
      <c r="J2874" s="1">
        <v>5</v>
      </c>
      <c r="K2874" t="s">
        <v>4162</v>
      </c>
      <c r="L2874" t="s">
        <v>4163</v>
      </c>
      <c r="M2874" t="s">
        <v>4164</v>
      </c>
      <c r="N2874" s="126"/>
      <c r="Q2874" t="s">
        <v>4196</v>
      </c>
      <c r="R2874" t="s">
        <v>19043</v>
      </c>
      <c r="S2874" s="120">
        <v>0.6</v>
      </c>
      <c r="U2874"/>
    </row>
    <row r="2875" spans="1:21">
      <c r="A2875">
        <v>2874</v>
      </c>
      <c r="B2875" s="1" t="s">
        <v>4197</v>
      </c>
      <c r="C2875" s="1" t="s">
        <v>201</v>
      </c>
      <c r="D2875" s="1" t="s">
        <v>55</v>
      </c>
      <c r="E2875" t="s">
        <v>642</v>
      </c>
      <c r="F2875" t="s">
        <v>4162</v>
      </c>
      <c r="G2875" t="s">
        <v>39</v>
      </c>
      <c r="H2875" t="s">
        <v>203</v>
      </c>
      <c r="I2875" t="s">
        <v>3381</v>
      </c>
      <c r="J2875" s="1">
        <v>5</v>
      </c>
      <c r="K2875" t="s">
        <v>4162</v>
      </c>
      <c r="L2875" t="s">
        <v>4163</v>
      </c>
      <c r="M2875" t="s">
        <v>4164</v>
      </c>
      <c r="N2875" s="126"/>
      <c r="Q2875" t="s">
        <v>4197</v>
      </c>
      <c r="R2875" t="s">
        <v>19043</v>
      </c>
      <c r="S2875" s="120">
        <v>0.6</v>
      </c>
      <c r="U2875"/>
    </row>
    <row r="2876" spans="1:21">
      <c r="A2876">
        <v>2875</v>
      </c>
      <c r="B2876" s="1" t="s">
        <v>4198</v>
      </c>
      <c r="C2876" s="1" t="s">
        <v>201</v>
      </c>
      <c r="D2876" s="1" t="s">
        <v>55</v>
      </c>
      <c r="E2876" t="s">
        <v>642</v>
      </c>
      <c r="F2876" t="s">
        <v>4162</v>
      </c>
      <c r="G2876" t="s">
        <v>39</v>
      </c>
      <c r="H2876" t="s">
        <v>203</v>
      </c>
      <c r="I2876" t="s">
        <v>3381</v>
      </c>
      <c r="J2876" s="1">
        <v>5</v>
      </c>
      <c r="K2876" t="s">
        <v>4162</v>
      </c>
      <c r="L2876" t="s">
        <v>4163</v>
      </c>
      <c r="M2876" t="s">
        <v>4164</v>
      </c>
      <c r="N2876" s="126"/>
      <c r="Q2876" t="s">
        <v>4198</v>
      </c>
      <c r="R2876" t="s">
        <v>19043</v>
      </c>
      <c r="S2876" s="120">
        <v>0.6</v>
      </c>
      <c r="U2876"/>
    </row>
    <row r="2877" spans="1:21">
      <c r="A2877">
        <v>2876</v>
      </c>
      <c r="B2877" s="1" t="s">
        <v>4199</v>
      </c>
      <c r="C2877" s="1" t="s">
        <v>201</v>
      </c>
      <c r="D2877" s="1" t="s">
        <v>55</v>
      </c>
      <c r="E2877" t="s">
        <v>642</v>
      </c>
      <c r="F2877" t="s">
        <v>4162</v>
      </c>
      <c r="G2877" t="s">
        <v>39</v>
      </c>
      <c r="H2877" t="s">
        <v>203</v>
      </c>
      <c r="I2877" t="s">
        <v>3381</v>
      </c>
      <c r="J2877" s="1">
        <v>5</v>
      </c>
      <c r="K2877" t="s">
        <v>4162</v>
      </c>
      <c r="L2877" t="s">
        <v>4163</v>
      </c>
      <c r="M2877" t="s">
        <v>4164</v>
      </c>
      <c r="N2877" s="126"/>
      <c r="Q2877" t="s">
        <v>4199</v>
      </c>
      <c r="R2877" t="s">
        <v>19043</v>
      </c>
      <c r="S2877" s="120">
        <v>0.6</v>
      </c>
      <c r="U2877"/>
    </row>
    <row r="2878" spans="1:21">
      <c r="A2878">
        <v>2877</v>
      </c>
      <c r="B2878" s="1" t="s">
        <v>4200</v>
      </c>
      <c r="C2878" s="1" t="s">
        <v>201</v>
      </c>
      <c r="D2878" s="1" t="s">
        <v>55</v>
      </c>
      <c r="E2878" t="s">
        <v>642</v>
      </c>
      <c r="F2878" t="s">
        <v>4162</v>
      </c>
      <c r="G2878" t="s">
        <v>39</v>
      </c>
      <c r="H2878" t="s">
        <v>203</v>
      </c>
      <c r="I2878" t="s">
        <v>3381</v>
      </c>
      <c r="J2878" s="1">
        <v>5</v>
      </c>
      <c r="K2878" t="s">
        <v>4162</v>
      </c>
      <c r="L2878" t="s">
        <v>4163</v>
      </c>
      <c r="M2878" t="s">
        <v>4164</v>
      </c>
      <c r="N2878" s="126"/>
      <c r="Q2878" t="s">
        <v>4200</v>
      </c>
      <c r="R2878" t="s">
        <v>19043</v>
      </c>
      <c r="S2878" s="120">
        <v>0.6</v>
      </c>
      <c r="U2878"/>
    </row>
    <row r="2879" spans="1:21">
      <c r="A2879">
        <v>2878</v>
      </c>
      <c r="B2879" s="1" t="s">
        <v>4201</v>
      </c>
      <c r="C2879" s="1" t="s">
        <v>201</v>
      </c>
      <c r="D2879" s="1" t="s">
        <v>55</v>
      </c>
      <c r="E2879" t="s">
        <v>642</v>
      </c>
      <c r="F2879" t="s">
        <v>4162</v>
      </c>
      <c r="G2879" t="s">
        <v>39</v>
      </c>
      <c r="H2879" t="s">
        <v>203</v>
      </c>
      <c r="I2879" t="s">
        <v>3381</v>
      </c>
      <c r="J2879" s="1">
        <v>5</v>
      </c>
      <c r="K2879" t="s">
        <v>4162</v>
      </c>
      <c r="L2879" t="s">
        <v>4163</v>
      </c>
      <c r="M2879" t="s">
        <v>4164</v>
      </c>
      <c r="N2879" s="126"/>
      <c r="Q2879" t="s">
        <v>4201</v>
      </c>
      <c r="R2879" t="s">
        <v>19043</v>
      </c>
      <c r="S2879" s="120">
        <v>0.6</v>
      </c>
      <c r="U2879"/>
    </row>
    <row r="2880" spans="1:21">
      <c r="A2880">
        <v>2879</v>
      </c>
      <c r="B2880" s="1" t="s">
        <v>4202</v>
      </c>
      <c r="C2880" s="1" t="s">
        <v>201</v>
      </c>
      <c r="D2880" s="1" t="s">
        <v>55</v>
      </c>
      <c r="E2880" t="s">
        <v>642</v>
      </c>
      <c r="F2880" t="s">
        <v>4162</v>
      </c>
      <c r="G2880" t="s">
        <v>39</v>
      </c>
      <c r="H2880" t="s">
        <v>203</v>
      </c>
      <c r="I2880" t="s">
        <v>3381</v>
      </c>
      <c r="J2880" s="1">
        <v>5</v>
      </c>
      <c r="K2880" t="s">
        <v>4162</v>
      </c>
      <c r="L2880" t="s">
        <v>4163</v>
      </c>
      <c r="M2880" t="s">
        <v>4164</v>
      </c>
      <c r="N2880" s="126"/>
      <c r="Q2880" t="s">
        <v>4202</v>
      </c>
      <c r="R2880" t="s">
        <v>19043</v>
      </c>
      <c r="S2880" s="120">
        <v>0.6</v>
      </c>
      <c r="U2880"/>
    </row>
    <row r="2881" spans="1:21">
      <c r="A2881">
        <v>2880</v>
      </c>
      <c r="B2881" s="1" t="s">
        <v>4203</v>
      </c>
      <c r="C2881" s="1" t="s">
        <v>201</v>
      </c>
      <c r="D2881" s="1" t="s">
        <v>55</v>
      </c>
      <c r="E2881" t="s">
        <v>642</v>
      </c>
      <c r="F2881" t="s">
        <v>4162</v>
      </c>
      <c r="G2881" t="s">
        <v>39</v>
      </c>
      <c r="H2881" t="s">
        <v>203</v>
      </c>
      <c r="I2881" t="s">
        <v>3381</v>
      </c>
      <c r="J2881" s="1">
        <v>5</v>
      </c>
      <c r="K2881" t="s">
        <v>4162</v>
      </c>
      <c r="L2881" t="s">
        <v>4163</v>
      </c>
      <c r="M2881" t="s">
        <v>4164</v>
      </c>
      <c r="N2881" s="126"/>
      <c r="Q2881" t="s">
        <v>4203</v>
      </c>
      <c r="R2881" t="s">
        <v>19043</v>
      </c>
      <c r="S2881" s="120">
        <v>0.6</v>
      </c>
      <c r="U2881"/>
    </row>
    <row r="2882" spans="1:21">
      <c r="A2882">
        <v>2881</v>
      </c>
      <c r="B2882" s="1" t="s">
        <v>4204</v>
      </c>
      <c r="C2882" s="1" t="s">
        <v>201</v>
      </c>
      <c r="D2882" s="1" t="s">
        <v>55</v>
      </c>
      <c r="E2882" t="s">
        <v>642</v>
      </c>
      <c r="F2882" t="s">
        <v>4162</v>
      </c>
      <c r="G2882" t="s">
        <v>39</v>
      </c>
      <c r="H2882" t="s">
        <v>203</v>
      </c>
      <c r="I2882" t="s">
        <v>3381</v>
      </c>
      <c r="J2882" s="1">
        <v>5</v>
      </c>
      <c r="K2882" t="s">
        <v>4162</v>
      </c>
      <c r="L2882" t="s">
        <v>4163</v>
      </c>
      <c r="M2882" t="s">
        <v>4164</v>
      </c>
      <c r="N2882" s="126"/>
      <c r="Q2882" t="s">
        <v>4204</v>
      </c>
      <c r="R2882" t="s">
        <v>19043</v>
      </c>
      <c r="S2882" s="120">
        <v>0.6</v>
      </c>
      <c r="U2882"/>
    </row>
    <row r="2883" spans="1:21">
      <c r="A2883">
        <v>2882</v>
      </c>
      <c r="B2883" s="1" t="s">
        <v>4205</v>
      </c>
      <c r="C2883" s="1" t="s">
        <v>201</v>
      </c>
      <c r="D2883" s="1" t="s">
        <v>55</v>
      </c>
      <c r="E2883" t="s">
        <v>642</v>
      </c>
      <c r="F2883" t="s">
        <v>4162</v>
      </c>
      <c r="G2883" t="s">
        <v>39</v>
      </c>
      <c r="H2883" t="s">
        <v>203</v>
      </c>
      <c r="I2883" t="s">
        <v>3381</v>
      </c>
      <c r="J2883" s="1">
        <v>5</v>
      </c>
      <c r="K2883" t="s">
        <v>4162</v>
      </c>
      <c r="L2883" t="s">
        <v>4163</v>
      </c>
      <c r="M2883" t="s">
        <v>4164</v>
      </c>
      <c r="N2883" s="126"/>
      <c r="Q2883" t="s">
        <v>4205</v>
      </c>
      <c r="R2883" t="s">
        <v>19043</v>
      </c>
      <c r="S2883" s="120">
        <v>0.6</v>
      </c>
      <c r="U2883"/>
    </row>
    <row r="2884" spans="1:21">
      <c r="A2884">
        <v>2883</v>
      </c>
      <c r="B2884" s="1" t="s">
        <v>4206</v>
      </c>
      <c r="C2884" s="1" t="s">
        <v>201</v>
      </c>
      <c r="D2884" s="1" t="s">
        <v>55</v>
      </c>
      <c r="E2884" t="s">
        <v>642</v>
      </c>
      <c r="F2884" t="s">
        <v>4162</v>
      </c>
      <c r="G2884" t="s">
        <v>39</v>
      </c>
      <c r="H2884" t="s">
        <v>203</v>
      </c>
      <c r="I2884" t="s">
        <v>3381</v>
      </c>
      <c r="J2884" s="1">
        <v>5</v>
      </c>
      <c r="K2884" t="s">
        <v>4162</v>
      </c>
      <c r="L2884" t="s">
        <v>4163</v>
      </c>
      <c r="M2884" t="s">
        <v>4164</v>
      </c>
      <c r="N2884" s="126"/>
      <c r="Q2884" t="s">
        <v>4206</v>
      </c>
      <c r="R2884" t="s">
        <v>19043</v>
      </c>
      <c r="S2884" s="120">
        <v>0.6</v>
      </c>
      <c r="U2884"/>
    </row>
    <row r="2885" spans="1:21">
      <c r="A2885">
        <v>2884</v>
      </c>
      <c r="B2885" s="1" t="s">
        <v>4207</v>
      </c>
      <c r="C2885" s="1" t="s">
        <v>201</v>
      </c>
      <c r="D2885" s="1" t="s">
        <v>55</v>
      </c>
      <c r="E2885" t="s">
        <v>642</v>
      </c>
      <c r="F2885" t="s">
        <v>4162</v>
      </c>
      <c r="G2885" t="s">
        <v>39</v>
      </c>
      <c r="H2885" t="s">
        <v>203</v>
      </c>
      <c r="I2885" t="s">
        <v>3381</v>
      </c>
      <c r="J2885" s="1">
        <v>5</v>
      </c>
      <c r="K2885" t="s">
        <v>4162</v>
      </c>
      <c r="L2885" t="s">
        <v>4163</v>
      </c>
      <c r="M2885" t="s">
        <v>4164</v>
      </c>
      <c r="N2885" s="126"/>
      <c r="Q2885" t="s">
        <v>4207</v>
      </c>
      <c r="R2885" t="s">
        <v>19043</v>
      </c>
      <c r="S2885" s="120">
        <v>0.6</v>
      </c>
      <c r="U2885"/>
    </row>
    <row r="2886" spans="1:21">
      <c r="A2886">
        <v>2885</v>
      </c>
      <c r="B2886" s="1" t="s">
        <v>4208</v>
      </c>
      <c r="C2886" s="1" t="s">
        <v>201</v>
      </c>
      <c r="D2886" s="1" t="s">
        <v>55</v>
      </c>
      <c r="E2886" t="s">
        <v>642</v>
      </c>
      <c r="F2886" t="s">
        <v>4162</v>
      </c>
      <c r="G2886" t="s">
        <v>39</v>
      </c>
      <c r="H2886" t="s">
        <v>203</v>
      </c>
      <c r="I2886" t="s">
        <v>3381</v>
      </c>
      <c r="J2886" s="1">
        <v>5</v>
      </c>
      <c r="K2886" t="s">
        <v>4162</v>
      </c>
      <c r="L2886" t="s">
        <v>4163</v>
      </c>
      <c r="M2886" t="s">
        <v>4164</v>
      </c>
      <c r="N2886" s="126"/>
      <c r="Q2886" t="s">
        <v>4208</v>
      </c>
      <c r="R2886" t="s">
        <v>19043</v>
      </c>
      <c r="S2886" s="120">
        <v>0.6</v>
      </c>
      <c r="U2886"/>
    </row>
    <row r="2887" spans="1:21">
      <c r="A2887">
        <v>2886</v>
      </c>
      <c r="B2887" s="1" t="s">
        <v>4209</v>
      </c>
      <c r="C2887" s="1" t="s">
        <v>201</v>
      </c>
      <c r="D2887" s="1" t="s">
        <v>55</v>
      </c>
      <c r="E2887" t="s">
        <v>642</v>
      </c>
      <c r="F2887" t="s">
        <v>4162</v>
      </c>
      <c r="G2887" t="s">
        <v>39</v>
      </c>
      <c r="H2887" t="s">
        <v>203</v>
      </c>
      <c r="I2887" t="s">
        <v>3381</v>
      </c>
      <c r="J2887" s="1">
        <v>5</v>
      </c>
      <c r="K2887" t="s">
        <v>4162</v>
      </c>
      <c r="L2887" t="s">
        <v>4163</v>
      </c>
      <c r="M2887" t="s">
        <v>4164</v>
      </c>
      <c r="N2887" s="126">
        <v>0.01</v>
      </c>
      <c r="Q2887" t="s">
        <v>4209</v>
      </c>
      <c r="R2887" t="s">
        <v>19043</v>
      </c>
      <c r="S2887" s="120">
        <v>0.6</v>
      </c>
      <c r="U2887"/>
    </row>
    <row r="2888" spans="1:21">
      <c r="A2888">
        <v>2887</v>
      </c>
      <c r="B2888" s="1" t="s">
        <v>4210</v>
      </c>
      <c r="C2888" s="1" t="s">
        <v>201</v>
      </c>
      <c r="D2888" s="1" t="s">
        <v>55</v>
      </c>
      <c r="E2888" t="s">
        <v>642</v>
      </c>
      <c r="F2888" t="s">
        <v>4162</v>
      </c>
      <c r="G2888" t="s">
        <v>39</v>
      </c>
      <c r="H2888" t="s">
        <v>203</v>
      </c>
      <c r="I2888" t="s">
        <v>3381</v>
      </c>
      <c r="J2888" s="1">
        <v>5</v>
      </c>
      <c r="K2888" t="s">
        <v>4162</v>
      </c>
      <c r="L2888" t="s">
        <v>4163</v>
      </c>
      <c r="M2888" t="s">
        <v>4164</v>
      </c>
      <c r="N2888" s="126"/>
      <c r="Q2888" t="s">
        <v>4210</v>
      </c>
      <c r="R2888" t="s">
        <v>19043</v>
      </c>
      <c r="S2888" s="120">
        <v>0.6</v>
      </c>
      <c r="U2888"/>
    </row>
    <row r="2889" spans="1:21">
      <c r="A2889">
        <v>2888</v>
      </c>
      <c r="B2889" s="1" t="s">
        <v>4211</v>
      </c>
      <c r="C2889" s="1" t="s">
        <v>201</v>
      </c>
      <c r="D2889" s="1" t="s">
        <v>55</v>
      </c>
      <c r="E2889" t="s">
        <v>642</v>
      </c>
      <c r="F2889" t="s">
        <v>4162</v>
      </c>
      <c r="G2889" t="s">
        <v>39</v>
      </c>
      <c r="H2889" t="s">
        <v>203</v>
      </c>
      <c r="I2889" t="s">
        <v>3381</v>
      </c>
      <c r="J2889" s="1">
        <v>5</v>
      </c>
      <c r="K2889" t="s">
        <v>4162</v>
      </c>
      <c r="L2889" t="s">
        <v>4163</v>
      </c>
      <c r="M2889" t="s">
        <v>4164</v>
      </c>
      <c r="N2889" s="126"/>
      <c r="Q2889" t="s">
        <v>4211</v>
      </c>
      <c r="R2889" t="s">
        <v>19043</v>
      </c>
      <c r="S2889" s="120">
        <v>0.6</v>
      </c>
      <c r="U2889"/>
    </row>
    <row r="2890" spans="1:21">
      <c r="A2890">
        <v>2889</v>
      </c>
      <c r="B2890" s="1" t="s">
        <v>4212</v>
      </c>
      <c r="C2890" s="1" t="s">
        <v>201</v>
      </c>
      <c r="D2890" s="1" t="s">
        <v>55</v>
      </c>
      <c r="E2890" t="s">
        <v>642</v>
      </c>
      <c r="F2890" t="s">
        <v>4162</v>
      </c>
      <c r="G2890" t="s">
        <v>39</v>
      </c>
      <c r="H2890" t="s">
        <v>203</v>
      </c>
      <c r="I2890" t="s">
        <v>3381</v>
      </c>
      <c r="J2890" s="1">
        <v>5</v>
      </c>
      <c r="K2890" t="s">
        <v>4162</v>
      </c>
      <c r="L2890" t="s">
        <v>4163</v>
      </c>
      <c r="M2890" t="s">
        <v>4164</v>
      </c>
      <c r="N2890" s="126"/>
      <c r="Q2890" t="s">
        <v>4212</v>
      </c>
      <c r="R2890" t="s">
        <v>19043</v>
      </c>
      <c r="S2890" s="120">
        <v>0.6</v>
      </c>
      <c r="U2890"/>
    </row>
    <row r="2891" spans="1:21">
      <c r="A2891">
        <v>2890</v>
      </c>
      <c r="B2891" s="1" t="s">
        <v>4213</v>
      </c>
      <c r="C2891" s="1" t="s">
        <v>201</v>
      </c>
      <c r="D2891" s="1" t="s">
        <v>55</v>
      </c>
      <c r="E2891" t="s">
        <v>642</v>
      </c>
      <c r="F2891" t="s">
        <v>4162</v>
      </c>
      <c r="G2891" t="s">
        <v>39</v>
      </c>
      <c r="H2891" t="s">
        <v>203</v>
      </c>
      <c r="I2891" t="s">
        <v>3381</v>
      </c>
      <c r="J2891" s="1">
        <v>5</v>
      </c>
      <c r="K2891" t="s">
        <v>4162</v>
      </c>
      <c r="L2891" t="s">
        <v>4163</v>
      </c>
      <c r="M2891" t="s">
        <v>4164</v>
      </c>
      <c r="N2891" s="126"/>
      <c r="Q2891" t="s">
        <v>4213</v>
      </c>
      <c r="R2891" t="s">
        <v>19043</v>
      </c>
      <c r="S2891" s="120">
        <v>0.6</v>
      </c>
      <c r="U2891"/>
    </row>
    <row r="2892" spans="1:21">
      <c r="A2892">
        <v>2891</v>
      </c>
      <c r="B2892" s="1" t="s">
        <v>4214</v>
      </c>
      <c r="C2892" s="1" t="s">
        <v>64</v>
      </c>
      <c r="D2892" s="1" t="s">
        <v>55</v>
      </c>
      <c r="E2892" t="s">
        <v>769</v>
      </c>
      <c r="F2892" t="s">
        <v>4215</v>
      </c>
      <c r="G2892" t="s">
        <v>39</v>
      </c>
      <c r="H2892" t="s">
        <v>67</v>
      </c>
      <c r="I2892" t="s">
        <v>3381</v>
      </c>
      <c r="J2892" s="1">
        <v>7</v>
      </c>
      <c r="K2892" t="s">
        <v>4215</v>
      </c>
      <c r="L2892" t="s">
        <v>4216</v>
      </c>
      <c r="M2892" t="s">
        <v>4217</v>
      </c>
      <c r="N2892" s="126"/>
      <c r="Q2892" t="s">
        <v>4214</v>
      </c>
      <c r="R2892" t="s">
        <v>19044</v>
      </c>
      <c r="S2892" s="120">
        <v>0.6</v>
      </c>
      <c r="U2892"/>
    </row>
    <row r="2893" spans="1:21">
      <c r="A2893">
        <v>2892</v>
      </c>
      <c r="B2893" s="1" t="s">
        <v>4218</v>
      </c>
      <c r="C2893" s="1" t="s">
        <v>64</v>
      </c>
      <c r="D2893" s="1" t="s">
        <v>55</v>
      </c>
      <c r="E2893" t="s">
        <v>769</v>
      </c>
      <c r="F2893" t="s">
        <v>4215</v>
      </c>
      <c r="G2893" t="s">
        <v>39</v>
      </c>
      <c r="H2893" t="s">
        <v>67</v>
      </c>
      <c r="I2893" t="s">
        <v>3381</v>
      </c>
      <c r="J2893" s="1">
        <v>7</v>
      </c>
      <c r="K2893" t="s">
        <v>4215</v>
      </c>
      <c r="L2893" t="s">
        <v>4216</v>
      </c>
      <c r="M2893" t="s">
        <v>4217</v>
      </c>
      <c r="N2893" s="126"/>
      <c r="Q2893" t="s">
        <v>4218</v>
      </c>
      <c r="R2893" t="s">
        <v>19044</v>
      </c>
      <c r="S2893" s="120">
        <v>0.6</v>
      </c>
      <c r="U2893"/>
    </row>
    <row r="2894" spans="1:21">
      <c r="A2894">
        <v>2893</v>
      </c>
      <c r="B2894" s="1" t="s">
        <v>4219</v>
      </c>
      <c r="C2894" s="1" t="s">
        <v>64</v>
      </c>
      <c r="D2894" s="1" t="s">
        <v>55</v>
      </c>
      <c r="E2894" t="s">
        <v>769</v>
      </c>
      <c r="F2894" t="s">
        <v>4215</v>
      </c>
      <c r="G2894" t="s">
        <v>39</v>
      </c>
      <c r="H2894" t="s">
        <v>67</v>
      </c>
      <c r="I2894" t="s">
        <v>3381</v>
      </c>
      <c r="J2894" s="1">
        <v>7</v>
      </c>
      <c r="K2894" t="s">
        <v>4215</v>
      </c>
      <c r="L2894" t="s">
        <v>4216</v>
      </c>
      <c r="M2894" t="s">
        <v>4217</v>
      </c>
      <c r="N2894" s="126"/>
      <c r="Q2894" t="s">
        <v>4219</v>
      </c>
      <c r="R2894" t="s">
        <v>19044</v>
      </c>
      <c r="S2894" s="120">
        <v>0.6</v>
      </c>
      <c r="U2894"/>
    </row>
    <row r="2895" spans="1:21">
      <c r="A2895">
        <v>2894</v>
      </c>
      <c r="B2895" s="1" t="s">
        <v>4220</v>
      </c>
      <c r="C2895" s="1" t="s">
        <v>64</v>
      </c>
      <c r="D2895" s="1" t="s">
        <v>55</v>
      </c>
      <c r="E2895" t="s">
        <v>769</v>
      </c>
      <c r="F2895" t="s">
        <v>4215</v>
      </c>
      <c r="G2895" t="s">
        <v>39</v>
      </c>
      <c r="H2895" t="s">
        <v>67</v>
      </c>
      <c r="I2895" t="s">
        <v>3381</v>
      </c>
      <c r="J2895" s="1">
        <v>7</v>
      </c>
      <c r="K2895" t="s">
        <v>4215</v>
      </c>
      <c r="L2895" t="s">
        <v>4216</v>
      </c>
      <c r="M2895" t="s">
        <v>4217</v>
      </c>
      <c r="N2895" s="126"/>
      <c r="Q2895" t="s">
        <v>4220</v>
      </c>
      <c r="R2895" t="s">
        <v>19044</v>
      </c>
      <c r="S2895" s="120">
        <v>0.6</v>
      </c>
      <c r="U2895"/>
    </row>
    <row r="2896" spans="1:21">
      <c r="A2896">
        <v>2895</v>
      </c>
      <c r="B2896" s="1" t="s">
        <v>4221</v>
      </c>
      <c r="C2896" s="1" t="s">
        <v>64</v>
      </c>
      <c r="D2896" s="1" t="s">
        <v>55</v>
      </c>
      <c r="E2896" t="s">
        <v>769</v>
      </c>
      <c r="F2896" t="s">
        <v>4215</v>
      </c>
      <c r="G2896" t="s">
        <v>39</v>
      </c>
      <c r="H2896" t="s">
        <v>67</v>
      </c>
      <c r="I2896" t="s">
        <v>3381</v>
      </c>
      <c r="J2896" s="1">
        <v>7</v>
      </c>
      <c r="K2896" t="s">
        <v>4215</v>
      </c>
      <c r="L2896" t="s">
        <v>4216</v>
      </c>
      <c r="M2896" t="s">
        <v>4217</v>
      </c>
      <c r="N2896" s="126"/>
      <c r="Q2896" t="s">
        <v>4221</v>
      </c>
      <c r="R2896" t="s">
        <v>19044</v>
      </c>
      <c r="S2896" s="120">
        <v>0.6</v>
      </c>
      <c r="U2896"/>
    </row>
    <row r="2897" spans="1:21">
      <c r="A2897">
        <v>2896</v>
      </c>
      <c r="B2897" s="1" t="s">
        <v>4222</v>
      </c>
      <c r="C2897" s="1" t="s">
        <v>64</v>
      </c>
      <c r="D2897" s="1" t="s">
        <v>55</v>
      </c>
      <c r="E2897" t="s">
        <v>769</v>
      </c>
      <c r="F2897" t="s">
        <v>4215</v>
      </c>
      <c r="G2897" t="s">
        <v>39</v>
      </c>
      <c r="H2897" t="s">
        <v>67</v>
      </c>
      <c r="I2897" t="s">
        <v>3381</v>
      </c>
      <c r="J2897" s="1">
        <v>7</v>
      </c>
      <c r="K2897" t="s">
        <v>4215</v>
      </c>
      <c r="L2897" t="s">
        <v>4216</v>
      </c>
      <c r="M2897" t="s">
        <v>4217</v>
      </c>
      <c r="N2897" s="126"/>
      <c r="Q2897" t="s">
        <v>4222</v>
      </c>
      <c r="R2897" t="s">
        <v>19044</v>
      </c>
      <c r="S2897" s="120">
        <v>0.6</v>
      </c>
      <c r="U2897"/>
    </row>
    <row r="2898" spans="1:21">
      <c r="A2898">
        <v>2897</v>
      </c>
      <c r="B2898" s="1" t="s">
        <v>4022</v>
      </c>
      <c r="C2898" s="1" t="s">
        <v>64</v>
      </c>
      <c r="D2898" s="1" t="s">
        <v>55</v>
      </c>
      <c r="E2898" t="s">
        <v>769</v>
      </c>
      <c r="F2898" t="s">
        <v>4215</v>
      </c>
      <c r="G2898" t="s">
        <v>39</v>
      </c>
      <c r="H2898" t="s">
        <v>67</v>
      </c>
      <c r="I2898" t="s">
        <v>3381</v>
      </c>
      <c r="J2898" s="1">
        <v>7</v>
      </c>
      <c r="K2898" t="s">
        <v>4215</v>
      </c>
      <c r="L2898" t="s">
        <v>4216</v>
      </c>
      <c r="M2898" t="s">
        <v>4217</v>
      </c>
      <c r="N2898" s="126"/>
      <c r="Q2898" t="s">
        <v>4022</v>
      </c>
      <c r="R2898" t="s">
        <v>19044</v>
      </c>
      <c r="S2898" s="120">
        <v>0.6</v>
      </c>
      <c r="U2898"/>
    </row>
    <row r="2899" spans="1:21">
      <c r="A2899">
        <v>2898</v>
      </c>
      <c r="B2899" s="1" t="s">
        <v>4223</v>
      </c>
      <c r="C2899" s="1" t="s">
        <v>64</v>
      </c>
      <c r="D2899" s="1" t="s">
        <v>55</v>
      </c>
      <c r="E2899" t="s">
        <v>769</v>
      </c>
      <c r="F2899" t="s">
        <v>4215</v>
      </c>
      <c r="G2899" t="s">
        <v>39</v>
      </c>
      <c r="H2899" t="s">
        <v>67</v>
      </c>
      <c r="I2899" t="s">
        <v>3381</v>
      </c>
      <c r="J2899" s="1">
        <v>7</v>
      </c>
      <c r="K2899" t="s">
        <v>4215</v>
      </c>
      <c r="L2899" t="s">
        <v>4216</v>
      </c>
      <c r="M2899" t="s">
        <v>4217</v>
      </c>
      <c r="N2899" s="126"/>
      <c r="Q2899" t="s">
        <v>4223</v>
      </c>
      <c r="R2899" t="s">
        <v>19044</v>
      </c>
      <c r="S2899" s="120">
        <v>0.6</v>
      </c>
      <c r="U2899"/>
    </row>
    <row r="2900" spans="1:21">
      <c r="A2900">
        <v>2899</v>
      </c>
      <c r="B2900" s="1" t="s">
        <v>4014</v>
      </c>
      <c r="C2900" s="1" t="s">
        <v>64</v>
      </c>
      <c r="D2900" s="1" t="s">
        <v>55</v>
      </c>
      <c r="E2900" t="s">
        <v>769</v>
      </c>
      <c r="F2900" t="s">
        <v>4215</v>
      </c>
      <c r="G2900" t="s">
        <v>39</v>
      </c>
      <c r="H2900" t="s">
        <v>67</v>
      </c>
      <c r="I2900" t="s">
        <v>3381</v>
      </c>
      <c r="J2900" s="1">
        <v>7</v>
      </c>
      <c r="K2900" t="s">
        <v>4215</v>
      </c>
      <c r="L2900" t="s">
        <v>4216</v>
      </c>
      <c r="M2900" t="s">
        <v>4217</v>
      </c>
      <c r="N2900" s="126"/>
      <c r="Q2900" t="s">
        <v>4014</v>
      </c>
      <c r="R2900" t="s">
        <v>19044</v>
      </c>
      <c r="S2900" s="120">
        <v>0.6</v>
      </c>
      <c r="U2900"/>
    </row>
    <row r="2901" spans="1:21">
      <c r="A2901">
        <v>2900</v>
      </c>
      <c r="B2901" s="1" t="s">
        <v>3582</v>
      </c>
      <c r="C2901" s="1" t="s">
        <v>64</v>
      </c>
      <c r="D2901" s="1" t="s">
        <v>55</v>
      </c>
      <c r="E2901" t="s">
        <v>769</v>
      </c>
      <c r="F2901" t="s">
        <v>4215</v>
      </c>
      <c r="G2901" t="s">
        <v>39</v>
      </c>
      <c r="H2901" t="s">
        <v>67</v>
      </c>
      <c r="I2901" t="s">
        <v>3381</v>
      </c>
      <c r="J2901" s="1">
        <v>7</v>
      </c>
      <c r="K2901" t="s">
        <v>4215</v>
      </c>
      <c r="L2901" t="s">
        <v>4216</v>
      </c>
      <c r="M2901" t="s">
        <v>4217</v>
      </c>
      <c r="N2901" s="126"/>
      <c r="Q2901" t="s">
        <v>3582</v>
      </c>
      <c r="R2901" t="s">
        <v>19044</v>
      </c>
      <c r="S2901" s="120">
        <v>0.6</v>
      </c>
      <c r="U2901"/>
    </row>
    <row r="2902" spans="1:21">
      <c r="A2902">
        <v>2901</v>
      </c>
      <c r="B2902" s="1" t="s">
        <v>4027</v>
      </c>
      <c r="C2902" s="1" t="s">
        <v>72</v>
      </c>
      <c r="D2902" s="1" t="s">
        <v>55</v>
      </c>
      <c r="E2902" t="s">
        <v>769</v>
      </c>
      <c r="F2902" t="s">
        <v>4224</v>
      </c>
      <c r="G2902" t="s">
        <v>39</v>
      </c>
      <c r="H2902" t="s">
        <v>74</v>
      </c>
      <c r="I2902" t="s">
        <v>3381</v>
      </c>
      <c r="J2902" s="1">
        <v>7</v>
      </c>
      <c r="K2902" t="s">
        <v>4224</v>
      </c>
      <c r="L2902" t="s">
        <v>4225</v>
      </c>
      <c r="M2902" t="s">
        <v>4226</v>
      </c>
      <c r="N2902" s="126"/>
      <c r="Q2902" t="s">
        <v>4027</v>
      </c>
      <c r="R2902" t="s">
        <v>19045</v>
      </c>
      <c r="S2902" s="120">
        <v>0.6</v>
      </c>
      <c r="U2902"/>
    </row>
    <row r="2903" spans="1:21">
      <c r="A2903">
        <v>2902</v>
      </c>
      <c r="B2903" s="1" t="s">
        <v>4035</v>
      </c>
      <c r="C2903" s="1" t="s">
        <v>78</v>
      </c>
      <c r="D2903" s="1" t="s">
        <v>55</v>
      </c>
      <c r="E2903" t="s">
        <v>769</v>
      </c>
      <c r="F2903" t="s">
        <v>4227</v>
      </c>
      <c r="G2903" t="s">
        <v>39</v>
      </c>
      <c r="H2903" t="s">
        <v>80</v>
      </c>
      <c r="I2903" t="s">
        <v>3381</v>
      </c>
      <c r="J2903" s="1">
        <v>7</v>
      </c>
      <c r="K2903" t="s">
        <v>4227</v>
      </c>
      <c r="L2903" t="s">
        <v>4228</v>
      </c>
      <c r="M2903" t="s">
        <v>4229</v>
      </c>
      <c r="N2903" s="126"/>
      <c r="Q2903" t="s">
        <v>4035</v>
      </c>
      <c r="R2903" t="s">
        <v>19046</v>
      </c>
      <c r="S2903" s="120">
        <v>0.6</v>
      </c>
      <c r="U2903"/>
    </row>
    <row r="2904" spans="1:21">
      <c r="A2904">
        <v>2903</v>
      </c>
      <c r="B2904" s="1" t="s">
        <v>4230</v>
      </c>
      <c r="C2904" s="1" t="s">
        <v>87</v>
      </c>
      <c r="D2904" s="1" t="s">
        <v>55</v>
      </c>
      <c r="E2904" t="s">
        <v>769</v>
      </c>
      <c r="F2904" t="s">
        <v>4231</v>
      </c>
      <c r="G2904" t="s">
        <v>39</v>
      </c>
      <c r="H2904" t="s">
        <v>89</v>
      </c>
      <c r="I2904" t="s">
        <v>3381</v>
      </c>
      <c r="J2904" s="1">
        <v>7</v>
      </c>
      <c r="K2904" t="s">
        <v>4231</v>
      </c>
      <c r="L2904" t="s">
        <v>4232</v>
      </c>
      <c r="M2904" t="s">
        <v>4233</v>
      </c>
      <c r="N2904" s="126"/>
      <c r="Q2904" t="s">
        <v>4230</v>
      </c>
      <c r="R2904" t="s">
        <v>19047</v>
      </c>
      <c r="S2904" s="120">
        <v>0.6</v>
      </c>
      <c r="U2904"/>
    </row>
    <row r="2905" spans="1:21">
      <c r="A2905">
        <v>2904</v>
      </c>
      <c r="B2905" s="1" t="s">
        <v>4234</v>
      </c>
      <c r="C2905" s="1" t="s">
        <v>105</v>
      </c>
      <c r="D2905" s="1" t="s">
        <v>55</v>
      </c>
      <c r="E2905" t="s">
        <v>769</v>
      </c>
      <c r="F2905" t="s">
        <v>4235</v>
      </c>
      <c r="G2905" t="s">
        <v>39</v>
      </c>
      <c r="H2905" t="s">
        <v>107</v>
      </c>
      <c r="I2905" t="s">
        <v>3381</v>
      </c>
      <c r="J2905" s="1">
        <v>7</v>
      </c>
      <c r="K2905" t="s">
        <v>4235</v>
      </c>
      <c r="L2905" t="s">
        <v>4236</v>
      </c>
      <c r="M2905" t="s">
        <v>4237</v>
      </c>
      <c r="N2905" s="126"/>
      <c r="Q2905" t="s">
        <v>4234</v>
      </c>
      <c r="R2905" t="s">
        <v>19048</v>
      </c>
      <c r="S2905" s="120">
        <v>0.6</v>
      </c>
      <c r="U2905"/>
    </row>
    <row r="2906" spans="1:21">
      <c r="A2906">
        <v>2905</v>
      </c>
      <c r="B2906" s="1" t="s">
        <v>4238</v>
      </c>
      <c r="C2906" s="1" t="s">
        <v>105</v>
      </c>
      <c r="D2906" s="1" t="s">
        <v>55</v>
      </c>
      <c r="E2906" t="s">
        <v>769</v>
      </c>
      <c r="F2906" t="s">
        <v>4235</v>
      </c>
      <c r="G2906" t="s">
        <v>39</v>
      </c>
      <c r="H2906" t="s">
        <v>107</v>
      </c>
      <c r="I2906" t="s">
        <v>3381</v>
      </c>
      <c r="J2906" s="1">
        <v>7</v>
      </c>
      <c r="K2906" t="s">
        <v>4235</v>
      </c>
      <c r="L2906" t="s">
        <v>4236</v>
      </c>
      <c r="M2906" t="s">
        <v>4237</v>
      </c>
      <c r="N2906" s="126"/>
      <c r="Q2906" t="s">
        <v>4238</v>
      </c>
      <c r="R2906" t="s">
        <v>19048</v>
      </c>
      <c r="S2906" s="120">
        <v>0.6</v>
      </c>
      <c r="U2906"/>
    </row>
    <row r="2907" spans="1:21">
      <c r="A2907">
        <v>2906</v>
      </c>
      <c r="B2907" s="1" t="s">
        <v>4239</v>
      </c>
      <c r="C2907" s="1" t="s">
        <v>105</v>
      </c>
      <c r="D2907" s="1" t="s">
        <v>55</v>
      </c>
      <c r="E2907" t="s">
        <v>769</v>
      </c>
      <c r="F2907" t="s">
        <v>4235</v>
      </c>
      <c r="G2907" t="s">
        <v>39</v>
      </c>
      <c r="H2907" t="s">
        <v>107</v>
      </c>
      <c r="I2907" t="s">
        <v>3381</v>
      </c>
      <c r="J2907" s="1">
        <v>7</v>
      </c>
      <c r="K2907" t="s">
        <v>4235</v>
      </c>
      <c r="L2907" t="s">
        <v>4236</v>
      </c>
      <c r="M2907" t="s">
        <v>4237</v>
      </c>
      <c r="N2907" s="126"/>
      <c r="Q2907" t="s">
        <v>4239</v>
      </c>
      <c r="R2907" t="s">
        <v>19048</v>
      </c>
      <c r="S2907" s="120">
        <v>0.6</v>
      </c>
      <c r="U2907"/>
    </row>
    <row r="2908" spans="1:21">
      <c r="A2908">
        <v>2907</v>
      </c>
      <c r="B2908" s="1" t="s">
        <v>4240</v>
      </c>
      <c r="C2908" s="1" t="s">
        <v>105</v>
      </c>
      <c r="D2908" s="1" t="s">
        <v>55</v>
      </c>
      <c r="E2908" t="s">
        <v>769</v>
      </c>
      <c r="F2908" t="s">
        <v>4235</v>
      </c>
      <c r="G2908" t="s">
        <v>39</v>
      </c>
      <c r="H2908" t="s">
        <v>107</v>
      </c>
      <c r="I2908" t="s">
        <v>3381</v>
      </c>
      <c r="J2908" s="1">
        <v>7</v>
      </c>
      <c r="K2908" t="s">
        <v>4235</v>
      </c>
      <c r="L2908" t="s">
        <v>4236</v>
      </c>
      <c r="M2908" t="s">
        <v>4237</v>
      </c>
      <c r="N2908" s="126"/>
      <c r="Q2908" t="s">
        <v>4240</v>
      </c>
      <c r="R2908" t="s">
        <v>19048</v>
      </c>
      <c r="S2908" s="120">
        <v>0.6</v>
      </c>
      <c r="U2908"/>
    </row>
    <row r="2909" spans="1:21">
      <c r="A2909">
        <v>2908</v>
      </c>
      <c r="B2909" s="1" t="s">
        <v>4241</v>
      </c>
      <c r="C2909" s="1" t="s">
        <v>105</v>
      </c>
      <c r="D2909" s="1" t="s">
        <v>55</v>
      </c>
      <c r="E2909" t="s">
        <v>769</v>
      </c>
      <c r="F2909" t="s">
        <v>4235</v>
      </c>
      <c r="G2909" t="s">
        <v>39</v>
      </c>
      <c r="H2909" t="s">
        <v>107</v>
      </c>
      <c r="I2909" t="s">
        <v>3381</v>
      </c>
      <c r="J2909" s="1">
        <v>7</v>
      </c>
      <c r="K2909" t="s">
        <v>4235</v>
      </c>
      <c r="L2909" t="s">
        <v>4236</v>
      </c>
      <c r="M2909" t="s">
        <v>4237</v>
      </c>
      <c r="N2909" s="126"/>
      <c r="Q2909" t="s">
        <v>4241</v>
      </c>
      <c r="R2909" t="s">
        <v>19048</v>
      </c>
      <c r="S2909" s="120">
        <v>0.6</v>
      </c>
      <c r="U2909"/>
    </row>
    <row r="2910" spans="1:21">
      <c r="A2910">
        <v>2909</v>
      </c>
      <c r="B2910" s="1" t="s">
        <v>4242</v>
      </c>
      <c r="C2910" s="1" t="s">
        <v>105</v>
      </c>
      <c r="D2910" s="1" t="s">
        <v>55</v>
      </c>
      <c r="E2910" t="s">
        <v>769</v>
      </c>
      <c r="F2910" t="s">
        <v>4235</v>
      </c>
      <c r="G2910" t="s">
        <v>39</v>
      </c>
      <c r="H2910" t="s">
        <v>107</v>
      </c>
      <c r="I2910" t="s">
        <v>3381</v>
      </c>
      <c r="J2910" s="1">
        <v>7</v>
      </c>
      <c r="K2910" t="s">
        <v>4235</v>
      </c>
      <c r="L2910" t="s">
        <v>4236</v>
      </c>
      <c r="M2910" t="s">
        <v>4237</v>
      </c>
      <c r="N2910" s="126"/>
      <c r="Q2910" t="s">
        <v>4242</v>
      </c>
      <c r="R2910" t="s">
        <v>19048</v>
      </c>
      <c r="S2910" s="120">
        <v>0.6</v>
      </c>
      <c r="U2910"/>
    </row>
    <row r="2911" spans="1:21">
      <c r="A2911">
        <v>2910</v>
      </c>
      <c r="B2911" s="1" t="s">
        <v>4243</v>
      </c>
      <c r="C2911" s="1" t="s">
        <v>105</v>
      </c>
      <c r="D2911" s="1" t="s">
        <v>55</v>
      </c>
      <c r="E2911" t="s">
        <v>769</v>
      </c>
      <c r="F2911" t="s">
        <v>4235</v>
      </c>
      <c r="G2911" t="s">
        <v>39</v>
      </c>
      <c r="H2911" t="s">
        <v>107</v>
      </c>
      <c r="I2911" t="s">
        <v>3381</v>
      </c>
      <c r="J2911" s="1">
        <v>7</v>
      </c>
      <c r="K2911" t="s">
        <v>4235</v>
      </c>
      <c r="L2911" t="s">
        <v>4236</v>
      </c>
      <c r="M2911" t="s">
        <v>4237</v>
      </c>
      <c r="N2911" s="126"/>
      <c r="Q2911" t="s">
        <v>4243</v>
      </c>
      <c r="R2911" t="s">
        <v>19048</v>
      </c>
      <c r="S2911" s="120">
        <v>0.6</v>
      </c>
      <c r="U2911"/>
    </row>
    <row r="2912" spans="1:21">
      <c r="A2912">
        <v>2911</v>
      </c>
      <c r="B2912" s="1" t="s">
        <v>4244</v>
      </c>
      <c r="C2912" s="1" t="s">
        <v>105</v>
      </c>
      <c r="D2912" s="1" t="s">
        <v>55</v>
      </c>
      <c r="E2912" t="s">
        <v>769</v>
      </c>
      <c r="F2912" t="s">
        <v>4235</v>
      </c>
      <c r="G2912" t="s">
        <v>39</v>
      </c>
      <c r="H2912" t="s">
        <v>107</v>
      </c>
      <c r="I2912" t="s">
        <v>3381</v>
      </c>
      <c r="J2912" s="1">
        <v>7</v>
      </c>
      <c r="K2912" t="s">
        <v>4235</v>
      </c>
      <c r="L2912" t="s">
        <v>4236</v>
      </c>
      <c r="M2912" t="s">
        <v>4237</v>
      </c>
      <c r="N2912" s="126"/>
      <c r="Q2912" t="s">
        <v>4244</v>
      </c>
      <c r="R2912" t="s">
        <v>19048</v>
      </c>
      <c r="S2912" s="120">
        <v>0.6</v>
      </c>
      <c r="U2912"/>
    </row>
    <row r="2913" spans="1:21">
      <c r="A2913">
        <v>2912</v>
      </c>
      <c r="B2913" s="1" t="s">
        <v>3454</v>
      </c>
      <c r="C2913" s="1" t="s">
        <v>105</v>
      </c>
      <c r="D2913" s="1" t="s">
        <v>55</v>
      </c>
      <c r="E2913" t="s">
        <v>769</v>
      </c>
      <c r="F2913" t="s">
        <v>4235</v>
      </c>
      <c r="G2913" t="s">
        <v>39</v>
      </c>
      <c r="H2913" t="s">
        <v>107</v>
      </c>
      <c r="I2913" t="s">
        <v>3381</v>
      </c>
      <c r="J2913" s="1">
        <v>7</v>
      </c>
      <c r="K2913" t="s">
        <v>4235</v>
      </c>
      <c r="L2913" t="s">
        <v>4236</v>
      </c>
      <c r="M2913" t="s">
        <v>4237</v>
      </c>
      <c r="N2913" s="126"/>
      <c r="Q2913" t="s">
        <v>3454</v>
      </c>
      <c r="R2913" t="s">
        <v>19048</v>
      </c>
      <c r="S2913" s="120">
        <v>0.6</v>
      </c>
      <c r="U2913"/>
    </row>
    <row r="2914" spans="1:21">
      <c r="A2914">
        <v>2913</v>
      </c>
      <c r="B2914" s="1" t="s">
        <v>4245</v>
      </c>
      <c r="C2914" s="1" t="s">
        <v>105</v>
      </c>
      <c r="D2914" s="1" t="s">
        <v>55</v>
      </c>
      <c r="E2914" t="s">
        <v>769</v>
      </c>
      <c r="F2914" t="s">
        <v>4235</v>
      </c>
      <c r="G2914" t="s">
        <v>39</v>
      </c>
      <c r="H2914" t="s">
        <v>107</v>
      </c>
      <c r="I2914" t="s">
        <v>3381</v>
      </c>
      <c r="J2914" s="1">
        <v>7</v>
      </c>
      <c r="K2914" t="s">
        <v>4235</v>
      </c>
      <c r="L2914" t="s">
        <v>4236</v>
      </c>
      <c r="M2914" t="s">
        <v>4237</v>
      </c>
      <c r="N2914" s="126"/>
      <c r="Q2914" t="s">
        <v>4245</v>
      </c>
      <c r="R2914" t="s">
        <v>19048</v>
      </c>
      <c r="S2914" s="120">
        <v>0.6</v>
      </c>
      <c r="U2914"/>
    </row>
    <row r="2915" spans="1:21">
      <c r="A2915">
        <v>2914</v>
      </c>
      <c r="B2915" s="1" t="s">
        <v>3771</v>
      </c>
      <c r="C2915" s="1" t="s">
        <v>105</v>
      </c>
      <c r="D2915" s="1" t="s">
        <v>55</v>
      </c>
      <c r="E2915" t="s">
        <v>769</v>
      </c>
      <c r="F2915" t="s">
        <v>4235</v>
      </c>
      <c r="G2915" t="s">
        <v>39</v>
      </c>
      <c r="H2915" t="s">
        <v>107</v>
      </c>
      <c r="I2915" t="s">
        <v>3381</v>
      </c>
      <c r="J2915" s="1">
        <v>7</v>
      </c>
      <c r="K2915" t="s">
        <v>4235</v>
      </c>
      <c r="L2915" t="s">
        <v>4236</v>
      </c>
      <c r="M2915" t="s">
        <v>4237</v>
      </c>
      <c r="N2915" s="126"/>
      <c r="Q2915" t="s">
        <v>3771</v>
      </c>
      <c r="R2915" t="s">
        <v>19048</v>
      </c>
      <c r="S2915" s="120">
        <v>0.6</v>
      </c>
      <c r="U2915"/>
    </row>
    <row r="2916" spans="1:21">
      <c r="A2916">
        <v>2915</v>
      </c>
      <c r="B2916" s="1" t="s">
        <v>4246</v>
      </c>
      <c r="C2916" s="1" t="s">
        <v>105</v>
      </c>
      <c r="D2916" s="1" t="s">
        <v>55</v>
      </c>
      <c r="E2916" t="s">
        <v>769</v>
      </c>
      <c r="F2916" t="s">
        <v>4235</v>
      </c>
      <c r="G2916" t="s">
        <v>39</v>
      </c>
      <c r="H2916" t="s">
        <v>107</v>
      </c>
      <c r="I2916" t="s">
        <v>3381</v>
      </c>
      <c r="J2916" s="1">
        <v>7</v>
      </c>
      <c r="K2916" t="s">
        <v>4235</v>
      </c>
      <c r="L2916" t="s">
        <v>4236</v>
      </c>
      <c r="M2916" t="s">
        <v>4237</v>
      </c>
      <c r="N2916" s="126"/>
      <c r="Q2916" t="s">
        <v>4246</v>
      </c>
      <c r="R2916" t="s">
        <v>19048</v>
      </c>
      <c r="S2916" s="120">
        <v>0.6</v>
      </c>
      <c r="U2916"/>
    </row>
    <row r="2917" spans="1:21">
      <c r="A2917">
        <v>2916</v>
      </c>
      <c r="B2917" s="1" t="s">
        <v>4247</v>
      </c>
      <c r="C2917" s="1" t="s">
        <v>105</v>
      </c>
      <c r="D2917" s="1" t="s">
        <v>55</v>
      </c>
      <c r="E2917" t="s">
        <v>769</v>
      </c>
      <c r="F2917" t="s">
        <v>4235</v>
      </c>
      <c r="G2917" t="s">
        <v>39</v>
      </c>
      <c r="H2917" t="s">
        <v>107</v>
      </c>
      <c r="I2917" t="s">
        <v>3381</v>
      </c>
      <c r="J2917" s="1">
        <v>7</v>
      </c>
      <c r="K2917" t="s">
        <v>4235</v>
      </c>
      <c r="L2917" t="s">
        <v>4236</v>
      </c>
      <c r="M2917" t="s">
        <v>4237</v>
      </c>
      <c r="N2917" s="126">
        <v>0.01</v>
      </c>
      <c r="Q2917" t="s">
        <v>4247</v>
      </c>
      <c r="R2917" t="s">
        <v>19048</v>
      </c>
      <c r="S2917" s="120">
        <v>0.6</v>
      </c>
      <c r="U2917"/>
    </row>
    <row r="2918" spans="1:21">
      <c r="A2918">
        <v>2917</v>
      </c>
      <c r="B2918" s="1" t="s">
        <v>4248</v>
      </c>
      <c r="C2918" s="1" t="s">
        <v>105</v>
      </c>
      <c r="D2918" s="1" t="s">
        <v>55</v>
      </c>
      <c r="E2918" t="s">
        <v>769</v>
      </c>
      <c r="F2918" t="s">
        <v>4235</v>
      </c>
      <c r="G2918" t="s">
        <v>39</v>
      </c>
      <c r="H2918" t="s">
        <v>107</v>
      </c>
      <c r="I2918" t="s">
        <v>3381</v>
      </c>
      <c r="J2918" s="1">
        <v>7</v>
      </c>
      <c r="K2918" t="s">
        <v>4235</v>
      </c>
      <c r="L2918" t="s">
        <v>4236</v>
      </c>
      <c r="M2918" t="s">
        <v>4237</v>
      </c>
      <c r="N2918" s="126"/>
      <c r="Q2918" t="s">
        <v>4248</v>
      </c>
      <c r="R2918" t="s">
        <v>19048</v>
      </c>
      <c r="S2918" s="120">
        <v>0.6</v>
      </c>
      <c r="U2918"/>
    </row>
    <row r="2919" spans="1:21">
      <c r="A2919">
        <v>2918</v>
      </c>
      <c r="B2919" s="1" t="s">
        <v>4249</v>
      </c>
      <c r="C2919" s="1" t="s">
        <v>105</v>
      </c>
      <c r="D2919" s="1" t="s">
        <v>55</v>
      </c>
      <c r="E2919" t="s">
        <v>769</v>
      </c>
      <c r="F2919" t="s">
        <v>4235</v>
      </c>
      <c r="G2919" t="s">
        <v>39</v>
      </c>
      <c r="H2919" t="s">
        <v>107</v>
      </c>
      <c r="I2919" t="s">
        <v>3381</v>
      </c>
      <c r="J2919" s="1">
        <v>7</v>
      </c>
      <c r="K2919" t="s">
        <v>4235</v>
      </c>
      <c r="L2919" t="s">
        <v>4236</v>
      </c>
      <c r="M2919" t="s">
        <v>4237</v>
      </c>
      <c r="N2919" s="126"/>
      <c r="Q2919" t="s">
        <v>4249</v>
      </c>
      <c r="R2919" t="s">
        <v>19048</v>
      </c>
      <c r="S2919" s="120">
        <v>0.6</v>
      </c>
      <c r="U2919"/>
    </row>
    <row r="2920" spans="1:21">
      <c r="A2920">
        <v>2919</v>
      </c>
      <c r="B2920" s="1" t="s">
        <v>4250</v>
      </c>
      <c r="C2920" s="1" t="s">
        <v>47</v>
      </c>
      <c r="D2920" s="1" t="s">
        <v>55</v>
      </c>
      <c r="E2920" t="s">
        <v>769</v>
      </c>
      <c r="F2920" t="s">
        <v>4251</v>
      </c>
      <c r="G2920" t="s">
        <v>39</v>
      </c>
      <c r="H2920" t="s">
        <v>49</v>
      </c>
      <c r="I2920" t="s">
        <v>3381</v>
      </c>
      <c r="J2920" s="1">
        <v>7</v>
      </c>
      <c r="K2920" t="s">
        <v>4252</v>
      </c>
      <c r="L2920" t="s">
        <v>4253</v>
      </c>
      <c r="M2920" t="s">
        <v>4254</v>
      </c>
      <c r="N2920" s="126"/>
      <c r="Q2920" t="s">
        <v>4250</v>
      </c>
      <c r="R2920" t="s">
        <v>19049</v>
      </c>
      <c r="S2920" s="120">
        <v>0.6</v>
      </c>
      <c r="U2920"/>
    </row>
    <row r="2921" spans="1:21">
      <c r="A2921">
        <v>2920</v>
      </c>
      <c r="B2921" s="1" t="s">
        <v>3783</v>
      </c>
      <c r="C2921" s="1" t="s">
        <v>47</v>
      </c>
      <c r="D2921" s="1" t="s">
        <v>55</v>
      </c>
      <c r="E2921" t="s">
        <v>769</v>
      </c>
      <c r="F2921" t="s">
        <v>4251</v>
      </c>
      <c r="G2921" t="s">
        <v>39</v>
      </c>
      <c r="H2921" t="s">
        <v>49</v>
      </c>
      <c r="I2921" t="s">
        <v>3381</v>
      </c>
      <c r="J2921" s="1">
        <v>7</v>
      </c>
      <c r="K2921" t="s">
        <v>4252</v>
      </c>
      <c r="L2921" t="s">
        <v>4253</v>
      </c>
      <c r="M2921" t="s">
        <v>4254</v>
      </c>
      <c r="N2921" s="126"/>
      <c r="Q2921" t="s">
        <v>3783</v>
      </c>
      <c r="R2921" t="s">
        <v>19049</v>
      </c>
      <c r="S2921" s="120">
        <v>0.6</v>
      </c>
      <c r="U2921"/>
    </row>
    <row r="2922" spans="1:21">
      <c r="A2922">
        <v>2921</v>
      </c>
      <c r="B2922" s="1" t="s">
        <v>4255</v>
      </c>
      <c r="C2922" s="1" t="s">
        <v>47</v>
      </c>
      <c r="D2922" s="1" t="s">
        <v>55</v>
      </c>
      <c r="E2922" t="s">
        <v>769</v>
      </c>
      <c r="F2922" t="s">
        <v>4251</v>
      </c>
      <c r="G2922" t="s">
        <v>39</v>
      </c>
      <c r="H2922" t="s">
        <v>49</v>
      </c>
      <c r="I2922" t="s">
        <v>3381</v>
      </c>
      <c r="J2922" s="1">
        <v>7</v>
      </c>
      <c r="K2922" t="s">
        <v>4252</v>
      </c>
      <c r="L2922" t="s">
        <v>4253</v>
      </c>
      <c r="M2922" t="s">
        <v>4254</v>
      </c>
      <c r="N2922" s="126"/>
      <c r="Q2922" t="s">
        <v>4255</v>
      </c>
      <c r="R2922" t="s">
        <v>19049</v>
      </c>
      <c r="S2922" s="120">
        <v>0.6</v>
      </c>
      <c r="U2922"/>
    </row>
    <row r="2923" spans="1:21">
      <c r="A2923">
        <v>2922</v>
      </c>
      <c r="B2923" s="1" t="s">
        <v>4100</v>
      </c>
      <c r="C2923" s="1" t="s">
        <v>47</v>
      </c>
      <c r="D2923" s="1" t="s">
        <v>55</v>
      </c>
      <c r="E2923" t="s">
        <v>769</v>
      </c>
      <c r="F2923" t="s">
        <v>4251</v>
      </c>
      <c r="G2923" t="s">
        <v>39</v>
      </c>
      <c r="H2923" t="s">
        <v>49</v>
      </c>
      <c r="I2923" t="s">
        <v>3381</v>
      </c>
      <c r="J2923" s="1">
        <v>7</v>
      </c>
      <c r="K2923" t="s">
        <v>4252</v>
      </c>
      <c r="L2923" t="s">
        <v>4253</v>
      </c>
      <c r="M2923" t="s">
        <v>4254</v>
      </c>
      <c r="N2923" s="126"/>
      <c r="Q2923" t="s">
        <v>4100</v>
      </c>
      <c r="R2923" t="s">
        <v>19049</v>
      </c>
      <c r="S2923" s="120">
        <v>0.6</v>
      </c>
      <c r="U2923"/>
    </row>
    <row r="2924" spans="1:21">
      <c r="A2924">
        <v>2923</v>
      </c>
      <c r="B2924" s="1" t="s">
        <v>4117</v>
      </c>
      <c r="C2924" s="1" t="s">
        <v>175</v>
      </c>
      <c r="D2924" s="1" t="s">
        <v>55</v>
      </c>
      <c r="E2924" t="s">
        <v>769</v>
      </c>
      <c r="F2924" t="s">
        <v>4256</v>
      </c>
      <c r="G2924" t="s">
        <v>39</v>
      </c>
      <c r="H2924" t="s">
        <v>177</v>
      </c>
      <c r="I2924" t="s">
        <v>3381</v>
      </c>
      <c r="J2924" s="1">
        <v>7</v>
      </c>
      <c r="K2924" t="s">
        <v>4257</v>
      </c>
      <c r="L2924" t="s">
        <v>4258</v>
      </c>
      <c r="M2924" t="s">
        <v>4259</v>
      </c>
      <c r="N2924" s="126"/>
      <c r="Q2924" t="s">
        <v>4117</v>
      </c>
      <c r="R2924" t="s">
        <v>19050</v>
      </c>
      <c r="S2924" s="120">
        <v>0.6</v>
      </c>
      <c r="U2924"/>
    </row>
    <row r="2925" spans="1:21">
      <c r="A2925">
        <v>2924</v>
      </c>
      <c r="B2925" s="1" t="s">
        <v>4260</v>
      </c>
      <c r="C2925" s="1" t="s">
        <v>175</v>
      </c>
      <c r="D2925" s="1" t="s">
        <v>55</v>
      </c>
      <c r="E2925" t="s">
        <v>769</v>
      </c>
      <c r="F2925" t="s">
        <v>4256</v>
      </c>
      <c r="G2925" t="s">
        <v>39</v>
      </c>
      <c r="H2925" t="s">
        <v>177</v>
      </c>
      <c r="I2925" t="s">
        <v>3381</v>
      </c>
      <c r="J2925" s="1">
        <v>7</v>
      </c>
      <c r="K2925" t="s">
        <v>4257</v>
      </c>
      <c r="L2925" t="s">
        <v>4258</v>
      </c>
      <c r="M2925" t="s">
        <v>4259</v>
      </c>
      <c r="N2925" s="126"/>
      <c r="Q2925" t="s">
        <v>4260</v>
      </c>
      <c r="R2925" t="s">
        <v>19050</v>
      </c>
      <c r="S2925" s="120">
        <v>0.6</v>
      </c>
      <c r="U2925"/>
    </row>
    <row r="2926" spans="1:21">
      <c r="A2926">
        <v>2925</v>
      </c>
      <c r="B2926" s="1" t="s">
        <v>4134</v>
      </c>
      <c r="C2926" s="1" t="s">
        <v>352</v>
      </c>
      <c r="D2926" s="1" t="s">
        <v>55</v>
      </c>
      <c r="E2926" t="s">
        <v>769</v>
      </c>
      <c r="F2926" t="s">
        <v>4261</v>
      </c>
      <c r="G2926" t="s">
        <v>39</v>
      </c>
      <c r="H2926" t="s">
        <v>354</v>
      </c>
      <c r="I2926" t="s">
        <v>3381</v>
      </c>
      <c r="J2926" s="1">
        <v>7</v>
      </c>
      <c r="K2926" t="s">
        <v>4261</v>
      </c>
      <c r="L2926" t="s">
        <v>4262</v>
      </c>
      <c r="M2926" t="s">
        <v>4263</v>
      </c>
      <c r="N2926" s="126"/>
      <c r="Q2926" t="s">
        <v>4134</v>
      </c>
      <c r="R2926" t="s">
        <v>19051</v>
      </c>
      <c r="S2926" s="120">
        <v>0.6</v>
      </c>
      <c r="U2926"/>
    </row>
    <row r="2927" spans="1:21">
      <c r="A2927">
        <v>2926</v>
      </c>
      <c r="B2927" s="1" t="s">
        <v>4264</v>
      </c>
      <c r="C2927" s="1" t="s">
        <v>352</v>
      </c>
      <c r="D2927" s="1" t="s">
        <v>55</v>
      </c>
      <c r="E2927" t="s">
        <v>769</v>
      </c>
      <c r="F2927" t="s">
        <v>4261</v>
      </c>
      <c r="G2927" t="s">
        <v>39</v>
      </c>
      <c r="H2927" t="s">
        <v>354</v>
      </c>
      <c r="I2927" t="s">
        <v>3381</v>
      </c>
      <c r="J2927" s="1">
        <v>7</v>
      </c>
      <c r="K2927" t="s">
        <v>4261</v>
      </c>
      <c r="L2927" t="s">
        <v>4262</v>
      </c>
      <c r="M2927" t="s">
        <v>4263</v>
      </c>
      <c r="N2927" s="126"/>
      <c r="Q2927" t="s">
        <v>4264</v>
      </c>
      <c r="R2927" t="s">
        <v>19051</v>
      </c>
      <c r="S2927" s="120">
        <v>0.6</v>
      </c>
      <c r="U2927"/>
    </row>
    <row r="2928" spans="1:21">
      <c r="A2928">
        <v>2927</v>
      </c>
      <c r="B2928" s="1" t="s">
        <v>4265</v>
      </c>
      <c r="C2928" s="1" t="s">
        <v>352</v>
      </c>
      <c r="D2928" s="1" t="s">
        <v>55</v>
      </c>
      <c r="E2928" t="s">
        <v>769</v>
      </c>
      <c r="F2928" t="s">
        <v>4261</v>
      </c>
      <c r="G2928" t="s">
        <v>39</v>
      </c>
      <c r="H2928" t="s">
        <v>354</v>
      </c>
      <c r="I2928" t="s">
        <v>3381</v>
      </c>
      <c r="J2928" s="1">
        <v>7</v>
      </c>
      <c r="K2928" t="s">
        <v>4261</v>
      </c>
      <c r="L2928" t="s">
        <v>4262</v>
      </c>
      <c r="M2928" t="s">
        <v>4263</v>
      </c>
      <c r="N2928" s="126"/>
      <c r="Q2928" t="s">
        <v>4265</v>
      </c>
      <c r="R2928" t="s">
        <v>19051</v>
      </c>
      <c r="S2928" s="120">
        <v>0.6</v>
      </c>
      <c r="U2928"/>
    </row>
    <row r="2929" spans="1:21">
      <c r="A2929">
        <v>2928</v>
      </c>
      <c r="B2929" s="1" t="s">
        <v>4266</v>
      </c>
      <c r="C2929" s="1" t="s">
        <v>352</v>
      </c>
      <c r="D2929" s="1" t="s">
        <v>55</v>
      </c>
      <c r="E2929" t="s">
        <v>769</v>
      </c>
      <c r="F2929" t="s">
        <v>4261</v>
      </c>
      <c r="G2929" t="s">
        <v>39</v>
      </c>
      <c r="H2929" t="s">
        <v>354</v>
      </c>
      <c r="I2929" t="s">
        <v>3381</v>
      </c>
      <c r="J2929" s="1">
        <v>7</v>
      </c>
      <c r="K2929" t="s">
        <v>4261</v>
      </c>
      <c r="L2929" t="s">
        <v>4262</v>
      </c>
      <c r="M2929" t="s">
        <v>4263</v>
      </c>
      <c r="N2929" s="126">
        <v>0.01</v>
      </c>
      <c r="Q2929" t="s">
        <v>4266</v>
      </c>
      <c r="R2929" t="s">
        <v>19051</v>
      </c>
      <c r="S2929" s="120">
        <v>0.6</v>
      </c>
      <c r="U2929"/>
    </row>
    <row r="2930" spans="1:21">
      <c r="A2930">
        <v>2929</v>
      </c>
      <c r="B2930" s="1" t="s">
        <v>4267</v>
      </c>
      <c r="C2930" s="1" t="s">
        <v>352</v>
      </c>
      <c r="D2930" s="1" t="s">
        <v>55</v>
      </c>
      <c r="E2930" t="s">
        <v>769</v>
      </c>
      <c r="F2930" t="s">
        <v>4261</v>
      </c>
      <c r="G2930" t="s">
        <v>39</v>
      </c>
      <c r="H2930" t="s">
        <v>354</v>
      </c>
      <c r="I2930" t="s">
        <v>3381</v>
      </c>
      <c r="J2930" s="1">
        <v>7</v>
      </c>
      <c r="K2930" t="s">
        <v>4261</v>
      </c>
      <c r="L2930" t="s">
        <v>4262</v>
      </c>
      <c r="M2930" t="s">
        <v>4263</v>
      </c>
      <c r="N2930" s="126"/>
      <c r="Q2930" t="s">
        <v>4267</v>
      </c>
      <c r="R2930" t="s">
        <v>19051</v>
      </c>
      <c r="S2930" s="120">
        <v>0.6</v>
      </c>
      <c r="U2930"/>
    </row>
    <row r="2931" spans="1:21">
      <c r="A2931">
        <v>2930</v>
      </c>
      <c r="B2931" s="1" t="s">
        <v>4268</v>
      </c>
      <c r="C2931" s="1" t="s">
        <v>352</v>
      </c>
      <c r="D2931" s="1" t="s">
        <v>55</v>
      </c>
      <c r="E2931" t="s">
        <v>769</v>
      </c>
      <c r="F2931" t="s">
        <v>4261</v>
      </c>
      <c r="G2931" t="s">
        <v>39</v>
      </c>
      <c r="H2931" t="s">
        <v>354</v>
      </c>
      <c r="I2931" t="s">
        <v>3381</v>
      </c>
      <c r="J2931" s="1">
        <v>7</v>
      </c>
      <c r="K2931" t="s">
        <v>4261</v>
      </c>
      <c r="L2931" t="s">
        <v>4262</v>
      </c>
      <c r="M2931" t="s">
        <v>4263</v>
      </c>
      <c r="N2931" s="126"/>
      <c r="Q2931" t="s">
        <v>4268</v>
      </c>
      <c r="R2931" t="s">
        <v>19051</v>
      </c>
      <c r="S2931" s="120">
        <v>0.6</v>
      </c>
      <c r="U2931"/>
    </row>
    <row r="2932" spans="1:21">
      <c r="A2932">
        <v>2931</v>
      </c>
      <c r="B2932" s="1" t="s">
        <v>4269</v>
      </c>
      <c r="C2932" s="1" t="s">
        <v>352</v>
      </c>
      <c r="D2932" s="1" t="s">
        <v>55</v>
      </c>
      <c r="E2932" t="s">
        <v>769</v>
      </c>
      <c r="F2932" t="s">
        <v>4261</v>
      </c>
      <c r="G2932" t="s">
        <v>39</v>
      </c>
      <c r="H2932" t="s">
        <v>354</v>
      </c>
      <c r="I2932" t="s">
        <v>3381</v>
      </c>
      <c r="J2932" s="1">
        <v>7</v>
      </c>
      <c r="K2932" t="s">
        <v>4261</v>
      </c>
      <c r="L2932" t="s">
        <v>4262</v>
      </c>
      <c r="M2932" t="s">
        <v>4263</v>
      </c>
      <c r="N2932" s="126">
        <v>0.01</v>
      </c>
      <c r="Q2932" t="s">
        <v>4269</v>
      </c>
      <c r="R2932" t="s">
        <v>19051</v>
      </c>
      <c r="S2932" s="120">
        <v>0.6</v>
      </c>
      <c r="U2932"/>
    </row>
    <row r="2933" spans="1:21">
      <c r="A2933">
        <v>2932</v>
      </c>
      <c r="B2933" s="1" t="s">
        <v>4270</v>
      </c>
      <c r="C2933" s="1" t="s">
        <v>593</v>
      </c>
      <c r="D2933" s="1" t="s">
        <v>55</v>
      </c>
      <c r="E2933" t="s">
        <v>769</v>
      </c>
      <c r="F2933" t="s">
        <v>4271</v>
      </c>
      <c r="G2933" t="s">
        <v>39</v>
      </c>
      <c r="H2933" t="s">
        <v>595</v>
      </c>
      <c r="I2933" t="s">
        <v>3381</v>
      </c>
      <c r="J2933" s="1">
        <v>7</v>
      </c>
      <c r="K2933" t="s">
        <v>4271</v>
      </c>
      <c r="L2933" t="s">
        <v>4272</v>
      </c>
      <c r="M2933" t="s">
        <v>4273</v>
      </c>
      <c r="N2933" s="126">
        <v>0.01</v>
      </c>
      <c r="Q2933" t="s">
        <v>4270</v>
      </c>
      <c r="R2933" t="s">
        <v>19052</v>
      </c>
      <c r="S2933" s="120">
        <v>0.6</v>
      </c>
      <c r="U2933"/>
    </row>
    <row r="2934" spans="1:21">
      <c r="A2934">
        <v>2933</v>
      </c>
      <c r="B2934" s="1" t="s">
        <v>4274</v>
      </c>
      <c r="C2934" s="1" t="s">
        <v>593</v>
      </c>
      <c r="D2934" s="1" t="s">
        <v>55</v>
      </c>
      <c r="E2934" t="s">
        <v>769</v>
      </c>
      <c r="F2934" t="s">
        <v>4271</v>
      </c>
      <c r="G2934" t="s">
        <v>39</v>
      </c>
      <c r="H2934" t="s">
        <v>595</v>
      </c>
      <c r="I2934" t="s">
        <v>3381</v>
      </c>
      <c r="J2934" s="1">
        <v>7</v>
      </c>
      <c r="K2934" t="s">
        <v>4271</v>
      </c>
      <c r="L2934" t="s">
        <v>4272</v>
      </c>
      <c r="M2934" t="s">
        <v>4273</v>
      </c>
      <c r="N2934" s="126"/>
      <c r="Q2934" t="s">
        <v>4274</v>
      </c>
      <c r="R2934" t="s">
        <v>19052</v>
      </c>
      <c r="S2934" s="120">
        <v>0.6</v>
      </c>
      <c r="U2934"/>
    </row>
    <row r="2935" spans="1:21">
      <c r="A2935">
        <v>2934</v>
      </c>
      <c r="B2935" s="1" t="s">
        <v>4275</v>
      </c>
      <c r="C2935" s="1" t="s">
        <v>593</v>
      </c>
      <c r="D2935" s="1" t="s">
        <v>55</v>
      </c>
      <c r="E2935" t="s">
        <v>769</v>
      </c>
      <c r="F2935" t="s">
        <v>4271</v>
      </c>
      <c r="G2935" t="s">
        <v>39</v>
      </c>
      <c r="H2935" t="s">
        <v>595</v>
      </c>
      <c r="I2935" t="s">
        <v>3381</v>
      </c>
      <c r="J2935" s="1">
        <v>7</v>
      </c>
      <c r="K2935" t="s">
        <v>4271</v>
      </c>
      <c r="L2935" t="s">
        <v>4272</v>
      </c>
      <c r="M2935" t="s">
        <v>4273</v>
      </c>
      <c r="N2935" s="126"/>
      <c r="Q2935" t="s">
        <v>4275</v>
      </c>
      <c r="R2935" t="s">
        <v>19052</v>
      </c>
      <c r="S2935" s="120">
        <v>0.6</v>
      </c>
      <c r="U2935"/>
    </row>
    <row r="2936" spans="1:21">
      <c r="A2936">
        <v>2935</v>
      </c>
      <c r="B2936" s="1" t="s">
        <v>4276</v>
      </c>
      <c r="C2936" s="1" t="s">
        <v>593</v>
      </c>
      <c r="D2936" s="1" t="s">
        <v>55</v>
      </c>
      <c r="E2936" t="s">
        <v>769</v>
      </c>
      <c r="F2936" t="s">
        <v>4271</v>
      </c>
      <c r="G2936" t="s">
        <v>39</v>
      </c>
      <c r="H2936" t="s">
        <v>595</v>
      </c>
      <c r="I2936" t="s">
        <v>3381</v>
      </c>
      <c r="J2936" s="1">
        <v>7</v>
      </c>
      <c r="K2936" t="s">
        <v>4271</v>
      </c>
      <c r="L2936" t="s">
        <v>4272</v>
      </c>
      <c r="M2936" t="s">
        <v>4273</v>
      </c>
      <c r="N2936" s="126"/>
      <c r="Q2936" t="s">
        <v>4276</v>
      </c>
      <c r="R2936" t="s">
        <v>19052</v>
      </c>
      <c r="S2936" s="120">
        <v>0.6</v>
      </c>
      <c r="U2936"/>
    </row>
    <row r="2937" spans="1:21">
      <c r="A2937">
        <v>2936</v>
      </c>
      <c r="B2937" s="1" t="s">
        <v>4277</v>
      </c>
      <c r="C2937" s="1" t="s">
        <v>593</v>
      </c>
      <c r="D2937" s="1" t="s">
        <v>55</v>
      </c>
      <c r="E2937" t="s">
        <v>769</v>
      </c>
      <c r="F2937" t="s">
        <v>4271</v>
      </c>
      <c r="G2937" t="s">
        <v>39</v>
      </c>
      <c r="H2937" t="s">
        <v>595</v>
      </c>
      <c r="I2937" t="s">
        <v>3381</v>
      </c>
      <c r="J2937" s="1">
        <v>7</v>
      </c>
      <c r="K2937" t="s">
        <v>4271</v>
      </c>
      <c r="L2937" t="s">
        <v>4272</v>
      </c>
      <c r="M2937" t="s">
        <v>4273</v>
      </c>
      <c r="N2937" s="126"/>
      <c r="Q2937" t="s">
        <v>4277</v>
      </c>
      <c r="R2937" t="s">
        <v>19052</v>
      </c>
      <c r="S2937" s="120">
        <v>0.6</v>
      </c>
      <c r="U2937"/>
    </row>
    <row r="2938" spans="1:21">
      <c r="A2938">
        <v>2937</v>
      </c>
      <c r="B2938" s="1" t="s">
        <v>4278</v>
      </c>
      <c r="C2938" s="1" t="s">
        <v>201</v>
      </c>
      <c r="D2938" s="1" t="s">
        <v>55</v>
      </c>
      <c r="E2938" t="s">
        <v>769</v>
      </c>
      <c r="F2938" t="s">
        <v>4279</v>
      </c>
      <c r="G2938" t="s">
        <v>39</v>
      </c>
      <c r="H2938" t="s">
        <v>203</v>
      </c>
      <c r="I2938" t="s">
        <v>3381</v>
      </c>
      <c r="J2938" s="1">
        <v>7</v>
      </c>
      <c r="K2938" t="s">
        <v>4279</v>
      </c>
      <c r="L2938" t="s">
        <v>4280</v>
      </c>
      <c r="M2938" t="s">
        <v>4281</v>
      </c>
      <c r="N2938" s="126"/>
      <c r="Q2938" t="s">
        <v>4278</v>
      </c>
      <c r="R2938" t="s">
        <v>19053</v>
      </c>
      <c r="S2938" s="120">
        <v>0.6</v>
      </c>
      <c r="U2938"/>
    </row>
    <row r="2939" spans="1:21">
      <c r="A2939">
        <v>2938</v>
      </c>
      <c r="B2939" s="1" t="s">
        <v>4282</v>
      </c>
      <c r="C2939" s="1" t="s">
        <v>201</v>
      </c>
      <c r="D2939" s="1" t="s">
        <v>55</v>
      </c>
      <c r="E2939" t="s">
        <v>769</v>
      </c>
      <c r="F2939" t="s">
        <v>4279</v>
      </c>
      <c r="G2939" t="s">
        <v>39</v>
      </c>
      <c r="H2939" t="s">
        <v>203</v>
      </c>
      <c r="I2939" t="s">
        <v>3381</v>
      </c>
      <c r="J2939" s="1">
        <v>7</v>
      </c>
      <c r="K2939" t="s">
        <v>4279</v>
      </c>
      <c r="L2939" t="s">
        <v>4280</v>
      </c>
      <c r="M2939" t="s">
        <v>4281</v>
      </c>
      <c r="N2939" s="126"/>
      <c r="Q2939" t="s">
        <v>4282</v>
      </c>
      <c r="R2939" t="s">
        <v>19053</v>
      </c>
      <c r="S2939" s="120">
        <v>0.6</v>
      </c>
      <c r="U2939"/>
    </row>
    <row r="2940" spans="1:21">
      <c r="A2940">
        <v>2939</v>
      </c>
      <c r="B2940" s="1" t="s">
        <v>4283</v>
      </c>
      <c r="C2940" s="1" t="s">
        <v>201</v>
      </c>
      <c r="D2940" s="1" t="s">
        <v>55</v>
      </c>
      <c r="E2940" t="s">
        <v>769</v>
      </c>
      <c r="F2940" t="s">
        <v>4279</v>
      </c>
      <c r="G2940" t="s">
        <v>39</v>
      </c>
      <c r="H2940" t="s">
        <v>203</v>
      </c>
      <c r="I2940" t="s">
        <v>3381</v>
      </c>
      <c r="J2940" s="1">
        <v>7</v>
      </c>
      <c r="K2940" t="s">
        <v>4279</v>
      </c>
      <c r="L2940" t="s">
        <v>4280</v>
      </c>
      <c r="M2940" t="s">
        <v>4281</v>
      </c>
      <c r="N2940" s="126"/>
      <c r="Q2940" t="s">
        <v>4283</v>
      </c>
      <c r="R2940" t="s">
        <v>19053</v>
      </c>
      <c r="S2940" s="120">
        <v>0.6</v>
      </c>
      <c r="U2940"/>
    </row>
    <row r="2941" spans="1:21">
      <c r="A2941">
        <v>2940</v>
      </c>
      <c r="B2941" s="1" t="s">
        <v>4284</v>
      </c>
      <c r="C2941" s="1" t="s">
        <v>201</v>
      </c>
      <c r="D2941" s="1" t="s">
        <v>55</v>
      </c>
      <c r="E2941" t="s">
        <v>769</v>
      </c>
      <c r="F2941" t="s">
        <v>4279</v>
      </c>
      <c r="G2941" t="s">
        <v>39</v>
      </c>
      <c r="H2941" t="s">
        <v>203</v>
      </c>
      <c r="I2941" t="s">
        <v>3381</v>
      </c>
      <c r="J2941" s="1">
        <v>7</v>
      </c>
      <c r="K2941" t="s">
        <v>4279</v>
      </c>
      <c r="L2941" t="s">
        <v>4280</v>
      </c>
      <c r="M2941" t="s">
        <v>4281</v>
      </c>
      <c r="N2941" s="126"/>
      <c r="Q2941" t="s">
        <v>4284</v>
      </c>
      <c r="R2941" t="s">
        <v>19053</v>
      </c>
      <c r="S2941" s="120">
        <v>0.6</v>
      </c>
      <c r="U2941"/>
    </row>
    <row r="2942" spans="1:21">
      <c r="A2942">
        <v>2941</v>
      </c>
      <c r="B2942" s="1" t="s">
        <v>4285</v>
      </c>
      <c r="C2942" s="1" t="s">
        <v>201</v>
      </c>
      <c r="D2942" s="1" t="s">
        <v>55</v>
      </c>
      <c r="E2942" t="s">
        <v>769</v>
      </c>
      <c r="F2942" t="s">
        <v>4279</v>
      </c>
      <c r="G2942" t="s">
        <v>39</v>
      </c>
      <c r="H2942" t="s">
        <v>203</v>
      </c>
      <c r="I2942" t="s">
        <v>3381</v>
      </c>
      <c r="J2942" s="1">
        <v>7</v>
      </c>
      <c r="K2942" t="s">
        <v>4279</v>
      </c>
      <c r="L2942" t="s">
        <v>4280</v>
      </c>
      <c r="M2942" t="s">
        <v>4281</v>
      </c>
      <c r="N2942" s="126"/>
      <c r="Q2942" t="s">
        <v>4285</v>
      </c>
      <c r="R2942" t="s">
        <v>19053</v>
      </c>
      <c r="S2942" s="120">
        <v>0.6</v>
      </c>
      <c r="U2942"/>
    </row>
    <row r="2943" spans="1:21">
      <c r="A2943">
        <v>2942</v>
      </c>
      <c r="B2943" s="1" t="s">
        <v>3708</v>
      </c>
      <c r="C2943" s="1" t="s">
        <v>201</v>
      </c>
      <c r="D2943" s="1" t="s">
        <v>55</v>
      </c>
      <c r="E2943" t="s">
        <v>769</v>
      </c>
      <c r="F2943" t="s">
        <v>4279</v>
      </c>
      <c r="G2943" t="s">
        <v>39</v>
      </c>
      <c r="H2943" t="s">
        <v>203</v>
      </c>
      <c r="I2943" t="s">
        <v>3381</v>
      </c>
      <c r="J2943" s="1">
        <v>7</v>
      </c>
      <c r="K2943" t="s">
        <v>4279</v>
      </c>
      <c r="L2943" t="s">
        <v>4280</v>
      </c>
      <c r="M2943" t="s">
        <v>4281</v>
      </c>
      <c r="N2943" s="126"/>
      <c r="Q2943" t="s">
        <v>3708</v>
      </c>
      <c r="R2943" t="s">
        <v>19053</v>
      </c>
      <c r="S2943" s="120">
        <v>0.6</v>
      </c>
      <c r="U2943"/>
    </row>
    <row r="2944" spans="1:21">
      <c r="A2944">
        <v>2943</v>
      </c>
      <c r="B2944" s="1" t="s">
        <v>4286</v>
      </c>
      <c r="C2944" s="1" t="s">
        <v>64</v>
      </c>
      <c r="D2944" s="1" t="s">
        <v>55</v>
      </c>
      <c r="E2944" t="s">
        <v>56</v>
      </c>
      <c r="F2944" t="s">
        <v>4287</v>
      </c>
      <c r="G2944" t="s">
        <v>57</v>
      </c>
      <c r="H2944" t="s">
        <v>67</v>
      </c>
      <c r="I2944" t="s">
        <v>58</v>
      </c>
      <c r="J2944" s="1">
        <v>8</v>
      </c>
      <c r="K2944" t="s">
        <v>4287</v>
      </c>
      <c r="L2944" t="s">
        <v>4288</v>
      </c>
      <c r="M2944" t="s">
        <v>4289</v>
      </c>
      <c r="N2944" s="126"/>
      <c r="Q2944" t="s">
        <v>4286</v>
      </c>
      <c r="R2944" t="s">
        <v>19054</v>
      </c>
      <c r="S2944" s="120">
        <v>0.6</v>
      </c>
      <c r="U2944"/>
    </row>
    <row r="2945" spans="1:21">
      <c r="A2945">
        <v>2944</v>
      </c>
      <c r="B2945" s="1" t="s">
        <v>4290</v>
      </c>
      <c r="C2945" s="1" t="s">
        <v>64</v>
      </c>
      <c r="D2945" s="1" t="s">
        <v>55</v>
      </c>
      <c r="E2945" t="s">
        <v>56</v>
      </c>
      <c r="F2945" t="s">
        <v>4287</v>
      </c>
      <c r="G2945" t="s">
        <v>57</v>
      </c>
      <c r="H2945" t="s">
        <v>67</v>
      </c>
      <c r="I2945" t="s">
        <v>58</v>
      </c>
      <c r="J2945" s="1">
        <v>8</v>
      </c>
      <c r="K2945" t="s">
        <v>4287</v>
      </c>
      <c r="L2945" t="s">
        <v>4288</v>
      </c>
      <c r="M2945" t="s">
        <v>4289</v>
      </c>
      <c r="N2945" s="126"/>
      <c r="Q2945" t="s">
        <v>4290</v>
      </c>
      <c r="R2945" t="s">
        <v>19054</v>
      </c>
      <c r="S2945" s="120">
        <v>0.6</v>
      </c>
      <c r="U2945"/>
    </row>
    <row r="2946" spans="1:21">
      <c r="A2946">
        <v>2945</v>
      </c>
      <c r="B2946" s="1" t="s">
        <v>4291</v>
      </c>
      <c r="C2946" s="1" t="s">
        <v>64</v>
      </c>
      <c r="D2946" s="1" t="s">
        <v>55</v>
      </c>
      <c r="E2946" t="s">
        <v>56</v>
      </c>
      <c r="F2946" t="s">
        <v>4287</v>
      </c>
      <c r="G2946" t="s">
        <v>57</v>
      </c>
      <c r="H2946" t="s">
        <v>67</v>
      </c>
      <c r="I2946" t="s">
        <v>58</v>
      </c>
      <c r="J2946" s="1">
        <v>8</v>
      </c>
      <c r="K2946" t="s">
        <v>4287</v>
      </c>
      <c r="L2946" t="s">
        <v>4288</v>
      </c>
      <c r="M2946" t="s">
        <v>4289</v>
      </c>
      <c r="N2946" s="126"/>
      <c r="Q2946" t="s">
        <v>4291</v>
      </c>
      <c r="R2946" t="s">
        <v>19054</v>
      </c>
      <c r="S2946" s="120">
        <v>0.6</v>
      </c>
      <c r="U2946"/>
    </row>
    <row r="2947" spans="1:21">
      <c r="A2947">
        <v>2946</v>
      </c>
      <c r="B2947" s="1" t="s">
        <v>4292</v>
      </c>
      <c r="C2947" s="1" t="s">
        <v>64</v>
      </c>
      <c r="D2947" s="1" t="s">
        <v>55</v>
      </c>
      <c r="E2947" t="s">
        <v>56</v>
      </c>
      <c r="F2947" t="s">
        <v>4287</v>
      </c>
      <c r="G2947" t="s">
        <v>57</v>
      </c>
      <c r="H2947" t="s">
        <v>67</v>
      </c>
      <c r="I2947" t="s">
        <v>58</v>
      </c>
      <c r="J2947" s="1">
        <v>8</v>
      </c>
      <c r="K2947" t="s">
        <v>4287</v>
      </c>
      <c r="L2947" t="s">
        <v>4288</v>
      </c>
      <c r="M2947" t="s">
        <v>4289</v>
      </c>
      <c r="N2947" s="126"/>
      <c r="Q2947" t="s">
        <v>4292</v>
      </c>
      <c r="R2947" t="s">
        <v>19054</v>
      </c>
      <c r="S2947" s="120">
        <v>0.6</v>
      </c>
      <c r="U2947"/>
    </row>
    <row r="2948" spans="1:21">
      <c r="A2948">
        <v>2947</v>
      </c>
      <c r="B2948" s="1" t="s">
        <v>4293</v>
      </c>
      <c r="C2948" s="1" t="s">
        <v>64</v>
      </c>
      <c r="D2948" s="1" t="s">
        <v>55</v>
      </c>
      <c r="E2948" t="s">
        <v>56</v>
      </c>
      <c r="F2948" t="s">
        <v>4287</v>
      </c>
      <c r="G2948" t="s">
        <v>57</v>
      </c>
      <c r="H2948" t="s">
        <v>67</v>
      </c>
      <c r="I2948" t="s">
        <v>58</v>
      </c>
      <c r="J2948" s="1">
        <v>8</v>
      </c>
      <c r="K2948" t="s">
        <v>4287</v>
      </c>
      <c r="L2948" t="s">
        <v>4288</v>
      </c>
      <c r="M2948" t="s">
        <v>4289</v>
      </c>
      <c r="N2948" s="126"/>
      <c r="Q2948" t="s">
        <v>4293</v>
      </c>
      <c r="R2948" t="s">
        <v>19054</v>
      </c>
      <c r="S2948" s="120">
        <v>0.6</v>
      </c>
      <c r="U2948"/>
    </row>
    <row r="2949" spans="1:21">
      <c r="A2949">
        <v>2948</v>
      </c>
      <c r="B2949" s="1" t="s">
        <v>4294</v>
      </c>
      <c r="C2949" s="1" t="s">
        <v>64</v>
      </c>
      <c r="D2949" s="1" t="s">
        <v>55</v>
      </c>
      <c r="E2949" t="s">
        <v>56</v>
      </c>
      <c r="F2949" t="s">
        <v>4287</v>
      </c>
      <c r="G2949" t="s">
        <v>57</v>
      </c>
      <c r="H2949" t="s">
        <v>67</v>
      </c>
      <c r="I2949" t="s">
        <v>58</v>
      </c>
      <c r="J2949" s="1">
        <v>8</v>
      </c>
      <c r="K2949" t="s">
        <v>4287</v>
      </c>
      <c r="L2949" t="s">
        <v>4288</v>
      </c>
      <c r="M2949" t="s">
        <v>4289</v>
      </c>
      <c r="N2949" s="126"/>
      <c r="Q2949" t="s">
        <v>4294</v>
      </c>
      <c r="R2949" t="s">
        <v>19054</v>
      </c>
      <c r="S2949" s="120">
        <v>0.6</v>
      </c>
      <c r="U2949"/>
    </row>
    <row r="2950" spans="1:21">
      <c r="A2950">
        <v>2949</v>
      </c>
      <c r="B2950" s="1" t="s">
        <v>4295</v>
      </c>
      <c r="C2950" s="1" t="s">
        <v>64</v>
      </c>
      <c r="D2950" s="1" t="s">
        <v>55</v>
      </c>
      <c r="E2950" t="s">
        <v>56</v>
      </c>
      <c r="F2950" t="s">
        <v>4287</v>
      </c>
      <c r="G2950" t="s">
        <v>57</v>
      </c>
      <c r="H2950" t="s">
        <v>67</v>
      </c>
      <c r="I2950" t="s">
        <v>58</v>
      </c>
      <c r="J2950" s="1">
        <v>8</v>
      </c>
      <c r="K2950" t="s">
        <v>4287</v>
      </c>
      <c r="L2950" t="s">
        <v>4288</v>
      </c>
      <c r="M2950" t="s">
        <v>4289</v>
      </c>
      <c r="N2950" s="126"/>
      <c r="Q2950" t="s">
        <v>4295</v>
      </c>
      <c r="R2950" t="s">
        <v>19054</v>
      </c>
      <c r="S2950" s="120">
        <v>0.6</v>
      </c>
      <c r="U2950"/>
    </row>
    <row r="2951" spans="1:21">
      <c r="A2951">
        <v>2950</v>
      </c>
      <c r="B2951" s="1" t="s">
        <v>4296</v>
      </c>
      <c r="C2951" s="1" t="s">
        <v>64</v>
      </c>
      <c r="D2951" s="1" t="s">
        <v>55</v>
      </c>
      <c r="E2951" t="s">
        <v>56</v>
      </c>
      <c r="F2951" t="s">
        <v>4287</v>
      </c>
      <c r="G2951" t="s">
        <v>57</v>
      </c>
      <c r="H2951" t="s">
        <v>67</v>
      </c>
      <c r="I2951" t="s">
        <v>58</v>
      </c>
      <c r="J2951" s="1">
        <v>8</v>
      </c>
      <c r="K2951" t="s">
        <v>4287</v>
      </c>
      <c r="L2951" t="s">
        <v>4288</v>
      </c>
      <c r="M2951" t="s">
        <v>4289</v>
      </c>
      <c r="N2951" s="126"/>
      <c r="Q2951" t="s">
        <v>4296</v>
      </c>
      <c r="R2951" t="s">
        <v>19054</v>
      </c>
      <c r="S2951" s="120">
        <v>0.6</v>
      </c>
      <c r="U2951"/>
    </row>
    <row r="2952" spans="1:21">
      <c r="A2952">
        <v>2951</v>
      </c>
      <c r="B2952" s="1" t="s">
        <v>4297</v>
      </c>
      <c r="C2952" s="1" t="s">
        <v>64</v>
      </c>
      <c r="D2952" s="1" t="s">
        <v>55</v>
      </c>
      <c r="E2952" t="s">
        <v>56</v>
      </c>
      <c r="F2952" t="s">
        <v>4287</v>
      </c>
      <c r="G2952" t="s">
        <v>57</v>
      </c>
      <c r="H2952" t="s">
        <v>67</v>
      </c>
      <c r="I2952" t="s">
        <v>58</v>
      </c>
      <c r="J2952" s="1">
        <v>8</v>
      </c>
      <c r="K2952" t="s">
        <v>4287</v>
      </c>
      <c r="L2952" t="s">
        <v>4288</v>
      </c>
      <c r="M2952" t="s">
        <v>4289</v>
      </c>
      <c r="N2952" s="126"/>
      <c r="Q2952" t="s">
        <v>4297</v>
      </c>
      <c r="R2952" t="s">
        <v>19054</v>
      </c>
      <c r="S2952" s="120">
        <v>0.6</v>
      </c>
      <c r="U2952"/>
    </row>
    <row r="2953" spans="1:21">
      <c r="A2953">
        <v>2952</v>
      </c>
      <c r="B2953" s="1" t="s">
        <v>4298</v>
      </c>
      <c r="C2953" s="1" t="s">
        <v>64</v>
      </c>
      <c r="D2953" s="1" t="s">
        <v>55</v>
      </c>
      <c r="E2953" t="s">
        <v>56</v>
      </c>
      <c r="F2953" t="s">
        <v>4287</v>
      </c>
      <c r="G2953" t="s">
        <v>57</v>
      </c>
      <c r="H2953" t="s">
        <v>67</v>
      </c>
      <c r="I2953" t="s">
        <v>58</v>
      </c>
      <c r="J2953" s="1">
        <v>8</v>
      </c>
      <c r="K2953" t="s">
        <v>4287</v>
      </c>
      <c r="L2953" t="s">
        <v>4288</v>
      </c>
      <c r="M2953" t="s">
        <v>4289</v>
      </c>
      <c r="N2953" s="126"/>
      <c r="Q2953" t="s">
        <v>4298</v>
      </c>
      <c r="R2953" t="s">
        <v>19054</v>
      </c>
      <c r="S2953" s="120">
        <v>0.6</v>
      </c>
      <c r="U2953"/>
    </row>
    <row r="2954" spans="1:21">
      <c r="A2954">
        <v>2953</v>
      </c>
      <c r="B2954" s="1" t="s">
        <v>4299</v>
      </c>
      <c r="C2954" s="1" t="s">
        <v>64</v>
      </c>
      <c r="D2954" s="1" t="s">
        <v>55</v>
      </c>
      <c r="E2954" t="s">
        <v>56</v>
      </c>
      <c r="F2954" t="s">
        <v>4287</v>
      </c>
      <c r="G2954" t="s">
        <v>57</v>
      </c>
      <c r="H2954" t="s">
        <v>67</v>
      </c>
      <c r="I2954" t="s">
        <v>58</v>
      </c>
      <c r="J2954" s="1">
        <v>8</v>
      </c>
      <c r="K2954" t="s">
        <v>4287</v>
      </c>
      <c r="L2954" t="s">
        <v>4288</v>
      </c>
      <c r="M2954" t="s">
        <v>4289</v>
      </c>
      <c r="N2954" s="126"/>
      <c r="Q2954" t="s">
        <v>4299</v>
      </c>
      <c r="R2954" t="s">
        <v>19054</v>
      </c>
      <c r="S2954" s="120">
        <v>0.6</v>
      </c>
      <c r="U2954"/>
    </row>
    <row r="2955" spans="1:21">
      <c r="A2955">
        <v>2954</v>
      </c>
      <c r="B2955" s="1" t="s">
        <v>4300</v>
      </c>
      <c r="C2955" s="1" t="s">
        <v>64</v>
      </c>
      <c r="D2955" s="1" t="s">
        <v>55</v>
      </c>
      <c r="E2955" t="s">
        <v>56</v>
      </c>
      <c r="F2955" t="s">
        <v>4287</v>
      </c>
      <c r="G2955" t="s">
        <v>57</v>
      </c>
      <c r="H2955" t="s">
        <v>67</v>
      </c>
      <c r="I2955" t="s">
        <v>58</v>
      </c>
      <c r="J2955" s="1">
        <v>8</v>
      </c>
      <c r="K2955" t="s">
        <v>4287</v>
      </c>
      <c r="L2955" t="s">
        <v>4288</v>
      </c>
      <c r="M2955" t="s">
        <v>4289</v>
      </c>
      <c r="N2955" s="126"/>
      <c r="Q2955" t="s">
        <v>4300</v>
      </c>
      <c r="R2955" t="s">
        <v>19054</v>
      </c>
      <c r="S2955" s="120">
        <v>0.6</v>
      </c>
      <c r="U2955"/>
    </row>
    <row r="2956" spans="1:21">
      <c r="A2956">
        <v>2955</v>
      </c>
      <c r="B2956" s="1" t="s">
        <v>4301</v>
      </c>
      <c r="C2956" s="1" t="s">
        <v>64</v>
      </c>
      <c r="D2956" s="1" t="s">
        <v>55</v>
      </c>
      <c r="E2956" t="s">
        <v>56</v>
      </c>
      <c r="F2956" t="s">
        <v>4287</v>
      </c>
      <c r="G2956" t="s">
        <v>57</v>
      </c>
      <c r="H2956" t="s">
        <v>67</v>
      </c>
      <c r="I2956" t="s">
        <v>58</v>
      </c>
      <c r="J2956" s="1">
        <v>8</v>
      </c>
      <c r="K2956" t="s">
        <v>4287</v>
      </c>
      <c r="L2956" t="s">
        <v>4288</v>
      </c>
      <c r="M2956" t="s">
        <v>4289</v>
      </c>
      <c r="N2956" s="126"/>
      <c r="Q2956" t="s">
        <v>4301</v>
      </c>
      <c r="R2956" t="s">
        <v>19054</v>
      </c>
      <c r="S2956" s="120">
        <v>0.6</v>
      </c>
      <c r="U2956"/>
    </row>
    <row r="2957" spans="1:21">
      <c r="A2957">
        <v>2956</v>
      </c>
      <c r="B2957" s="1" t="s">
        <v>4302</v>
      </c>
      <c r="C2957" s="1" t="s">
        <v>64</v>
      </c>
      <c r="D2957" s="1" t="s">
        <v>55</v>
      </c>
      <c r="E2957" t="s">
        <v>56</v>
      </c>
      <c r="F2957" t="s">
        <v>4287</v>
      </c>
      <c r="G2957" t="s">
        <v>57</v>
      </c>
      <c r="H2957" t="s">
        <v>67</v>
      </c>
      <c r="I2957" t="s">
        <v>58</v>
      </c>
      <c r="J2957" s="1">
        <v>8</v>
      </c>
      <c r="K2957" t="s">
        <v>4287</v>
      </c>
      <c r="L2957" t="s">
        <v>4288</v>
      </c>
      <c r="M2957" t="s">
        <v>4289</v>
      </c>
      <c r="N2957" s="126"/>
      <c r="Q2957" t="s">
        <v>4302</v>
      </c>
      <c r="R2957" t="s">
        <v>19054</v>
      </c>
      <c r="S2957" s="120">
        <v>0.6</v>
      </c>
      <c r="U2957"/>
    </row>
    <row r="2958" spans="1:21">
      <c r="A2958">
        <v>2957</v>
      </c>
      <c r="B2958" s="1" t="s">
        <v>4303</v>
      </c>
      <c r="C2958" s="1" t="s">
        <v>64</v>
      </c>
      <c r="D2958" s="1" t="s">
        <v>55</v>
      </c>
      <c r="E2958" t="s">
        <v>56</v>
      </c>
      <c r="F2958" t="s">
        <v>4287</v>
      </c>
      <c r="G2958" t="s">
        <v>57</v>
      </c>
      <c r="H2958" t="s">
        <v>67</v>
      </c>
      <c r="I2958" t="s">
        <v>58</v>
      </c>
      <c r="J2958" s="1">
        <v>8</v>
      </c>
      <c r="K2958" t="s">
        <v>4287</v>
      </c>
      <c r="L2958" t="s">
        <v>4288</v>
      </c>
      <c r="M2958" t="s">
        <v>4289</v>
      </c>
      <c r="N2958" s="126"/>
      <c r="Q2958" t="s">
        <v>4303</v>
      </c>
      <c r="R2958" t="s">
        <v>19054</v>
      </c>
      <c r="S2958" s="120">
        <v>0.6</v>
      </c>
      <c r="U2958"/>
    </row>
    <row r="2959" spans="1:21">
      <c r="A2959">
        <v>2958</v>
      </c>
      <c r="B2959" s="1" t="s">
        <v>4304</v>
      </c>
      <c r="C2959" s="1" t="s">
        <v>64</v>
      </c>
      <c r="D2959" s="1" t="s">
        <v>55</v>
      </c>
      <c r="E2959" t="s">
        <v>56</v>
      </c>
      <c r="F2959" t="s">
        <v>4287</v>
      </c>
      <c r="G2959" t="s">
        <v>57</v>
      </c>
      <c r="H2959" t="s">
        <v>67</v>
      </c>
      <c r="I2959" t="s">
        <v>58</v>
      </c>
      <c r="J2959" s="1">
        <v>8</v>
      </c>
      <c r="K2959" t="s">
        <v>4287</v>
      </c>
      <c r="L2959" t="s">
        <v>4288</v>
      </c>
      <c r="M2959" t="s">
        <v>4289</v>
      </c>
      <c r="N2959" s="126"/>
      <c r="Q2959" t="s">
        <v>4304</v>
      </c>
      <c r="R2959" t="s">
        <v>19054</v>
      </c>
      <c r="S2959" s="120">
        <v>0.6</v>
      </c>
      <c r="U2959"/>
    </row>
    <row r="2960" spans="1:21">
      <c r="A2960">
        <v>2959</v>
      </c>
      <c r="B2960" s="1" t="s">
        <v>4305</v>
      </c>
      <c r="C2960" s="1" t="s">
        <v>64</v>
      </c>
      <c r="D2960" s="1" t="s">
        <v>55</v>
      </c>
      <c r="E2960" t="s">
        <v>56</v>
      </c>
      <c r="F2960" t="s">
        <v>4287</v>
      </c>
      <c r="G2960" t="s">
        <v>57</v>
      </c>
      <c r="H2960" t="s">
        <v>67</v>
      </c>
      <c r="I2960" t="s">
        <v>58</v>
      </c>
      <c r="J2960" s="1">
        <v>8</v>
      </c>
      <c r="K2960" t="s">
        <v>4287</v>
      </c>
      <c r="L2960" t="s">
        <v>4288</v>
      </c>
      <c r="M2960" t="s">
        <v>4289</v>
      </c>
      <c r="N2960" s="126"/>
      <c r="Q2960" t="s">
        <v>4305</v>
      </c>
      <c r="R2960" t="s">
        <v>19054</v>
      </c>
      <c r="S2960" s="120">
        <v>0.6</v>
      </c>
      <c r="U2960"/>
    </row>
    <row r="2961" spans="1:21">
      <c r="A2961">
        <v>2960</v>
      </c>
      <c r="B2961" s="1" t="s">
        <v>4306</v>
      </c>
      <c r="C2961" s="1" t="s">
        <v>64</v>
      </c>
      <c r="D2961" s="1" t="s">
        <v>55</v>
      </c>
      <c r="E2961" t="s">
        <v>56</v>
      </c>
      <c r="F2961" t="s">
        <v>4287</v>
      </c>
      <c r="G2961" t="s">
        <v>57</v>
      </c>
      <c r="H2961" t="s">
        <v>67</v>
      </c>
      <c r="I2961" t="s">
        <v>58</v>
      </c>
      <c r="J2961" s="1">
        <v>8</v>
      </c>
      <c r="K2961" t="s">
        <v>4287</v>
      </c>
      <c r="L2961" t="s">
        <v>4288</v>
      </c>
      <c r="M2961" t="s">
        <v>4289</v>
      </c>
      <c r="N2961" s="126"/>
      <c r="Q2961" t="s">
        <v>4306</v>
      </c>
      <c r="R2961" t="s">
        <v>19054</v>
      </c>
      <c r="S2961" s="120">
        <v>0.6</v>
      </c>
      <c r="U2961"/>
    </row>
    <row r="2962" spans="1:21">
      <c r="A2962">
        <v>2961</v>
      </c>
      <c r="B2962" s="1" t="s">
        <v>4307</v>
      </c>
      <c r="C2962" s="1" t="s">
        <v>64</v>
      </c>
      <c r="D2962" s="1" t="s">
        <v>55</v>
      </c>
      <c r="E2962" t="s">
        <v>56</v>
      </c>
      <c r="F2962" t="s">
        <v>4287</v>
      </c>
      <c r="G2962" t="s">
        <v>57</v>
      </c>
      <c r="H2962" t="s">
        <v>67</v>
      </c>
      <c r="I2962" t="s">
        <v>58</v>
      </c>
      <c r="J2962" s="1">
        <v>8</v>
      </c>
      <c r="K2962" t="s">
        <v>4287</v>
      </c>
      <c r="L2962" t="s">
        <v>4288</v>
      </c>
      <c r="M2962" t="s">
        <v>4289</v>
      </c>
      <c r="N2962" s="126"/>
      <c r="Q2962" t="s">
        <v>4307</v>
      </c>
      <c r="R2962" t="s">
        <v>19054</v>
      </c>
      <c r="S2962" s="120">
        <v>0.6</v>
      </c>
      <c r="U2962"/>
    </row>
    <row r="2963" spans="1:21">
      <c r="A2963">
        <v>2962</v>
      </c>
      <c r="B2963" s="1" t="s">
        <v>4308</v>
      </c>
      <c r="C2963" s="1" t="s">
        <v>64</v>
      </c>
      <c r="D2963" s="1" t="s">
        <v>55</v>
      </c>
      <c r="E2963" t="s">
        <v>56</v>
      </c>
      <c r="F2963" t="s">
        <v>4287</v>
      </c>
      <c r="G2963" t="s">
        <v>57</v>
      </c>
      <c r="H2963" t="s">
        <v>67</v>
      </c>
      <c r="I2963" t="s">
        <v>58</v>
      </c>
      <c r="J2963" s="1">
        <v>8</v>
      </c>
      <c r="K2963" t="s">
        <v>4287</v>
      </c>
      <c r="L2963" t="s">
        <v>4288</v>
      </c>
      <c r="M2963" t="s">
        <v>4289</v>
      </c>
      <c r="N2963" s="126"/>
      <c r="Q2963" t="s">
        <v>4308</v>
      </c>
      <c r="R2963" t="s">
        <v>19054</v>
      </c>
      <c r="S2963" s="120">
        <v>0.6</v>
      </c>
      <c r="U2963"/>
    </row>
    <row r="2964" spans="1:21">
      <c r="A2964">
        <v>2963</v>
      </c>
      <c r="B2964" s="1" t="s">
        <v>4309</v>
      </c>
      <c r="C2964" s="1" t="s">
        <v>64</v>
      </c>
      <c r="D2964" s="1" t="s">
        <v>55</v>
      </c>
      <c r="E2964" t="s">
        <v>56</v>
      </c>
      <c r="F2964" t="s">
        <v>4287</v>
      </c>
      <c r="G2964" t="s">
        <v>57</v>
      </c>
      <c r="H2964" t="s">
        <v>67</v>
      </c>
      <c r="I2964" t="s">
        <v>58</v>
      </c>
      <c r="J2964" s="1">
        <v>8</v>
      </c>
      <c r="K2964" t="s">
        <v>4287</v>
      </c>
      <c r="L2964" t="s">
        <v>4288</v>
      </c>
      <c r="M2964" t="s">
        <v>4289</v>
      </c>
      <c r="N2964" s="126"/>
      <c r="Q2964" t="s">
        <v>4309</v>
      </c>
      <c r="R2964" t="s">
        <v>19054</v>
      </c>
      <c r="S2964" s="120">
        <v>0.6</v>
      </c>
      <c r="U2964"/>
    </row>
    <row r="2965" spans="1:21">
      <c r="A2965">
        <v>2964</v>
      </c>
      <c r="B2965" s="1" t="s">
        <v>4310</v>
      </c>
      <c r="C2965" s="1" t="s">
        <v>64</v>
      </c>
      <c r="D2965" s="1" t="s">
        <v>55</v>
      </c>
      <c r="E2965" t="s">
        <v>56</v>
      </c>
      <c r="F2965" t="s">
        <v>4287</v>
      </c>
      <c r="G2965" t="s">
        <v>57</v>
      </c>
      <c r="H2965" t="s">
        <v>67</v>
      </c>
      <c r="I2965" t="s">
        <v>58</v>
      </c>
      <c r="J2965" s="1">
        <v>8</v>
      </c>
      <c r="K2965" t="s">
        <v>4287</v>
      </c>
      <c r="L2965" t="s">
        <v>4288</v>
      </c>
      <c r="M2965" t="s">
        <v>4289</v>
      </c>
      <c r="N2965" s="126"/>
      <c r="Q2965" t="s">
        <v>4310</v>
      </c>
      <c r="R2965" t="s">
        <v>19054</v>
      </c>
      <c r="S2965" s="120">
        <v>0.6</v>
      </c>
      <c r="U2965"/>
    </row>
    <row r="2966" spans="1:21">
      <c r="A2966">
        <v>2965</v>
      </c>
      <c r="B2966" s="1" t="s">
        <v>4311</v>
      </c>
      <c r="C2966" s="1" t="s">
        <v>64</v>
      </c>
      <c r="D2966" s="1" t="s">
        <v>55</v>
      </c>
      <c r="E2966" t="s">
        <v>56</v>
      </c>
      <c r="F2966" t="s">
        <v>4287</v>
      </c>
      <c r="G2966" t="s">
        <v>57</v>
      </c>
      <c r="H2966" t="s">
        <v>67</v>
      </c>
      <c r="I2966" t="s">
        <v>58</v>
      </c>
      <c r="J2966" s="1">
        <v>8</v>
      </c>
      <c r="K2966" t="s">
        <v>4287</v>
      </c>
      <c r="L2966" t="s">
        <v>4288</v>
      </c>
      <c r="M2966" t="s">
        <v>4289</v>
      </c>
      <c r="N2966" s="126"/>
      <c r="Q2966" t="s">
        <v>4311</v>
      </c>
      <c r="R2966" t="s">
        <v>19054</v>
      </c>
      <c r="S2966" s="120">
        <v>0.6</v>
      </c>
      <c r="U2966"/>
    </row>
    <row r="2967" spans="1:21">
      <c r="A2967">
        <v>2966</v>
      </c>
      <c r="B2967" s="1" t="s">
        <v>4312</v>
      </c>
      <c r="C2967" s="1" t="s">
        <v>64</v>
      </c>
      <c r="D2967" s="1" t="s">
        <v>55</v>
      </c>
      <c r="E2967" t="s">
        <v>56</v>
      </c>
      <c r="F2967" t="s">
        <v>4287</v>
      </c>
      <c r="G2967" t="s">
        <v>57</v>
      </c>
      <c r="H2967" t="s">
        <v>67</v>
      </c>
      <c r="I2967" t="s">
        <v>58</v>
      </c>
      <c r="J2967" s="1">
        <v>8</v>
      </c>
      <c r="K2967" t="s">
        <v>4287</v>
      </c>
      <c r="L2967" t="s">
        <v>4288</v>
      </c>
      <c r="M2967" t="s">
        <v>4289</v>
      </c>
      <c r="N2967" s="126"/>
      <c r="Q2967" t="s">
        <v>4312</v>
      </c>
      <c r="R2967" t="s">
        <v>19054</v>
      </c>
      <c r="S2967" s="120">
        <v>0.6</v>
      </c>
      <c r="U2967"/>
    </row>
    <row r="2968" spans="1:21">
      <c r="A2968">
        <v>2967</v>
      </c>
      <c r="B2968" s="1" t="s">
        <v>4313</v>
      </c>
      <c r="C2968" s="1" t="s">
        <v>64</v>
      </c>
      <c r="D2968" s="1" t="s">
        <v>55</v>
      </c>
      <c r="E2968" t="s">
        <v>56</v>
      </c>
      <c r="F2968" t="s">
        <v>4287</v>
      </c>
      <c r="G2968" t="s">
        <v>57</v>
      </c>
      <c r="H2968" t="s">
        <v>67</v>
      </c>
      <c r="I2968" t="s">
        <v>58</v>
      </c>
      <c r="J2968" s="1">
        <v>8</v>
      </c>
      <c r="K2968" t="s">
        <v>4287</v>
      </c>
      <c r="L2968" t="s">
        <v>4288</v>
      </c>
      <c r="M2968" t="s">
        <v>4289</v>
      </c>
      <c r="N2968" s="126"/>
      <c r="Q2968" t="s">
        <v>4313</v>
      </c>
      <c r="R2968" t="s">
        <v>19054</v>
      </c>
      <c r="S2968" s="120">
        <v>0.6</v>
      </c>
      <c r="U2968"/>
    </row>
    <row r="2969" spans="1:21">
      <c r="A2969">
        <v>2968</v>
      </c>
      <c r="B2969" s="1" t="s">
        <v>4314</v>
      </c>
      <c r="C2969" s="1" t="s">
        <v>72</v>
      </c>
      <c r="D2969" s="1" t="s">
        <v>55</v>
      </c>
      <c r="E2969" t="s">
        <v>56</v>
      </c>
      <c r="F2969" t="s">
        <v>4315</v>
      </c>
      <c r="G2969" t="s">
        <v>57</v>
      </c>
      <c r="H2969" t="s">
        <v>74</v>
      </c>
      <c r="I2969" t="s">
        <v>58</v>
      </c>
      <c r="J2969" s="1">
        <v>8</v>
      </c>
      <c r="K2969" t="s">
        <v>4315</v>
      </c>
      <c r="L2969" t="s">
        <v>4316</v>
      </c>
      <c r="M2969" t="s">
        <v>4317</v>
      </c>
      <c r="N2969" s="126"/>
      <c r="Q2969" t="s">
        <v>4314</v>
      </c>
      <c r="R2969" t="s">
        <v>19055</v>
      </c>
      <c r="S2969" s="120">
        <v>0.6</v>
      </c>
      <c r="U2969"/>
    </row>
    <row r="2970" spans="1:21">
      <c r="A2970">
        <v>2969</v>
      </c>
      <c r="B2970" s="1" t="s">
        <v>4318</v>
      </c>
      <c r="C2970" s="1" t="s">
        <v>72</v>
      </c>
      <c r="D2970" s="1" t="s">
        <v>55</v>
      </c>
      <c r="E2970" t="s">
        <v>56</v>
      </c>
      <c r="F2970" t="s">
        <v>4315</v>
      </c>
      <c r="G2970" t="s">
        <v>57</v>
      </c>
      <c r="H2970" t="s">
        <v>74</v>
      </c>
      <c r="I2970" t="s">
        <v>58</v>
      </c>
      <c r="J2970" s="1">
        <v>8</v>
      </c>
      <c r="K2970" t="s">
        <v>4315</v>
      </c>
      <c r="L2970" t="s">
        <v>4316</v>
      </c>
      <c r="M2970" t="s">
        <v>4317</v>
      </c>
      <c r="N2970" s="126"/>
      <c r="Q2970" t="s">
        <v>4318</v>
      </c>
      <c r="R2970" t="s">
        <v>19055</v>
      </c>
      <c r="S2970" s="120">
        <v>0.6</v>
      </c>
      <c r="U2970"/>
    </row>
    <row r="2971" spans="1:21">
      <c r="A2971">
        <v>2970</v>
      </c>
      <c r="B2971" s="1" t="s">
        <v>4319</v>
      </c>
      <c r="C2971" s="1" t="s">
        <v>72</v>
      </c>
      <c r="D2971" s="1" t="s">
        <v>55</v>
      </c>
      <c r="E2971" t="s">
        <v>56</v>
      </c>
      <c r="F2971" t="s">
        <v>4315</v>
      </c>
      <c r="G2971" t="s">
        <v>57</v>
      </c>
      <c r="H2971" t="s">
        <v>74</v>
      </c>
      <c r="I2971" t="s">
        <v>58</v>
      </c>
      <c r="J2971" s="1">
        <v>8</v>
      </c>
      <c r="K2971" t="s">
        <v>4315</v>
      </c>
      <c r="L2971" t="s">
        <v>4316</v>
      </c>
      <c r="M2971" t="s">
        <v>4317</v>
      </c>
      <c r="N2971" s="126"/>
      <c r="Q2971" t="s">
        <v>4319</v>
      </c>
      <c r="R2971" t="s">
        <v>19055</v>
      </c>
      <c r="S2971" s="120">
        <v>0.6</v>
      </c>
      <c r="U2971"/>
    </row>
    <row r="2972" spans="1:21">
      <c r="A2972">
        <v>2971</v>
      </c>
      <c r="B2972" s="1" t="s">
        <v>4320</v>
      </c>
      <c r="C2972" s="1" t="s">
        <v>72</v>
      </c>
      <c r="D2972" s="1" t="s">
        <v>55</v>
      </c>
      <c r="E2972" t="s">
        <v>56</v>
      </c>
      <c r="F2972" t="s">
        <v>4315</v>
      </c>
      <c r="G2972" t="s">
        <v>57</v>
      </c>
      <c r="H2972" t="s">
        <v>74</v>
      </c>
      <c r="I2972" t="s">
        <v>58</v>
      </c>
      <c r="J2972" s="1">
        <v>8</v>
      </c>
      <c r="K2972" t="s">
        <v>4315</v>
      </c>
      <c r="L2972" t="s">
        <v>4316</v>
      </c>
      <c r="M2972" t="s">
        <v>4317</v>
      </c>
      <c r="N2972" s="126">
        <v>0.01</v>
      </c>
      <c r="Q2972" t="s">
        <v>4320</v>
      </c>
      <c r="R2972" t="s">
        <v>19055</v>
      </c>
      <c r="S2972" s="120">
        <v>0.6</v>
      </c>
      <c r="U2972"/>
    </row>
    <row r="2973" spans="1:21">
      <c r="A2973">
        <v>2972</v>
      </c>
      <c r="B2973" s="1" t="s">
        <v>4321</v>
      </c>
      <c r="C2973" s="1" t="s">
        <v>72</v>
      </c>
      <c r="D2973" s="1" t="s">
        <v>55</v>
      </c>
      <c r="E2973" t="s">
        <v>56</v>
      </c>
      <c r="F2973" t="s">
        <v>4315</v>
      </c>
      <c r="G2973" t="s">
        <v>57</v>
      </c>
      <c r="H2973" t="s">
        <v>74</v>
      </c>
      <c r="I2973" t="s">
        <v>58</v>
      </c>
      <c r="J2973" s="1">
        <v>8</v>
      </c>
      <c r="K2973" t="s">
        <v>4315</v>
      </c>
      <c r="L2973" t="s">
        <v>4316</v>
      </c>
      <c r="M2973" t="s">
        <v>4317</v>
      </c>
      <c r="N2973" s="126"/>
      <c r="Q2973" t="s">
        <v>4321</v>
      </c>
      <c r="R2973" t="s">
        <v>19055</v>
      </c>
      <c r="S2973" s="120">
        <v>0.6</v>
      </c>
      <c r="U2973"/>
    </row>
    <row r="2974" spans="1:21">
      <c r="A2974">
        <v>2973</v>
      </c>
      <c r="B2974" s="1" t="s">
        <v>4322</v>
      </c>
      <c r="C2974" s="1" t="s">
        <v>72</v>
      </c>
      <c r="D2974" s="1" t="s">
        <v>55</v>
      </c>
      <c r="E2974" t="s">
        <v>56</v>
      </c>
      <c r="F2974" t="s">
        <v>4315</v>
      </c>
      <c r="G2974" t="s">
        <v>57</v>
      </c>
      <c r="H2974" t="s">
        <v>74</v>
      </c>
      <c r="I2974" t="s">
        <v>58</v>
      </c>
      <c r="J2974" s="1">
        <v>8</v>
      </c>
      <c r="K2974" t="s">
        <v>4315</v>
      </c>
      <c r="L2974" t="s">
        <v>4316</v>
      </c>
      <c r="M2974" t="s">
        <v>4317</v>
      </c>
      <c r="N2974" s="126">
        <v>0.01</v>
      </c>
      <c r="Q2974" t="s">
        <v>4322</v>
      </c>
      <c r="R2974" t="s">
        <v>19055</v>
      </c>
      <c r="S2974" s="120">
        <v>0.6</v>
      </c>
      <c r="U2974"/>
    </row>
    <row r="2975" spans="1:21">
      <c r="A2975">
        <v>2974</v>
      </c>
      <c r="B2975" s="1" t="s">
        <v>4323</v>
      </c>
      <c r="C2975" s="1" t="s">
        <v>72</v>
      </c>
      <c r="D2975" s="1" t="s">
        <v>55</v>
      </c>
      <c r="E2975" t="s">
        <v>56</v>
      </c>
      <c r="F2975" t="s">
        <v>4315</v>
      </c>
      <c r="G2975" t="s">
        <v>57</v>
      </c>
      <c r="H2975" t="s">
        <v>74</v>
      </c>
      <c r="I2975" t="s">
        <v>58</v>
      </c>
      <c r="J2975" s="1">
        <v>8</v>
      </c>
      <c r="K2975" t="s">
        <v>4315</v>
      </c>
      <c r="L2975" t="s">
        <v>4316</v>
      </c>
      <c r="M2975" t="s">
        <v>4317</v>
      </c>
      <c r="N2975" s="126"/>
      <c r="Q2975" t="s">
        <v>4323</v>
      </c>
      <c r="R2975" t="s">
        <v>19055</v>
      </c>
      <c r="S2975" s="120">
        <v>0.6</v>
      </c>
      <c r="U2975"/>
    </row>
    <row r="2976" spans="1:21">
      <c r="A2976">
        <v>2975</v>
      </c>
      <c r="B2976" s="1" t="s">
        <v>4324</v>
      </c>
      <c r="C2976" s="1" t="s">
        <v>72</v>
      </c>
      <c r="D2976" s="1" t="s">
        <v>55</v>
      </c>
      <c r="E2976" t="s">
        <v>56</v>
      </c>
      <c r="F2976" t="s">
        <v>4315</v>
      </c>
      <c r="G2976" t="s">
        <v>57</v>
      </c>
      <c r="H2976" t="s">
        <v>74</v>
      </c>
      <c r="I2976" t="s">
        <v>58</v>
      </c>
      <c r="J2976" s="1">
        <v>8</v>
      </c>
      <c r="K2976" t="s">
        <v>4315</v>
      </c>
      <c r="L2976" t="s">
        <v>4316</v>
      </c>
      <c r="M2976" t="s">
        <v>4317</v>
      </c>
      <c r="N2976" s="126"/>
      <c r="Q2976" t="s">
        <v>4324</v>
      </c>
      <c r="R2976" t="s">
        <v>19055</v>
      </c>
      <c r="S2976" s="120">
        <v>0.6</v>
      </c>
      <c r="U2976"/>
    </row>
    <row r="2977" spans="1:21">
      <c r="A2977">
        <v>2976</v>
      </c>
      <c r="B2977" s="1" t="s">
        <v>4325</v>
      </c>
      <c r="C2977" s="1" t="s">
        <v>72</v>
      </c>
      <c r="D2977" s="1" t="s">
        <v>55</v>
      </c>
      <c r="E2977" t="s">
        <v>56</v>
      </c>
      <c r="F2977" t="s">
        <v>4315</v>
      </c>
      <c r="G2977" t="s">
        <v>57</v>
      </c>
      <c r="H2977" t="s">
        <v>74</v>
      </c>
      <c r="I2977" t="s">
        <v>58</v>
      </c>
      <c r="J2977" s="1">
        <v>8</v>
      </c>
      <c r="K2977" t="s">
        <v>4315</v>
      </c>
      <c r="L2977" t="s">
        <v>4316</v>
      </c>
      <c r="M2977" t="s">
        <v>4317</v>
      </c>
      <c r="N2977" s="126"/>
      <c r="Q2977" t="s">
        <v>4325</v>
      </c>
      <c r="R2977" t="s">
        <v>19055</v>
      </c>
      <c r="S2977" s="120">
        <v>0.6</v>
      </c>
      <c r="U2977"/>
    </row>
    <row r="2978" spans="1:21">
      <c r="A2978">
        <v>2977</v>
      </c>
      <c r="B2978" s="1" t="s">
        <v>4326</v>
      </c>
      <c r="C2978" s="1" t="s">
        <v>72</v>
      </c>
      <c r="D2978" s="1" t="s">
        <v>55</v>
      </c>
      <c r="E2978" t="s">
        <v>56</v>
      </c>
      <c r="F2978" t="s">
        <v>4315</v>
      </c>
      <c r="G2978" t="s">
        <v>57</v>
      </c>
      <c r="H2978" t="s">
        <v>74</v>
      </c>
      <c r="I2978" t="s">
        <v>58</v>
      </c>
      <c r="J2978" s="1">
        <v>8</v>
      </c>
      <c r="K2978" t="s">
        <v>4315</v>
      </c>
      <c r="L2978" t="s">
        <v>4316</v>
      </c>
      <c r="M2978" t="s">
        <v>4317</v>
      </c>
      <c r="N2978" s="126"/>
      <c r="Q2978" t="s">
        <v>4326</v>
      </c>
      <c r="R2978" t="s">
        <v>19055</v>
      </c>
      <c r="S2978" s="120">
        <v>0.6</v>
      </c>
      <c r="U2978"/>
    </row>
    <row r="2979" spans="1:21">
      <c r="A2979">
        <v>2978</v>
      </c>
      <c r="B2979" s="1" t="s">
        <v>4327</v>
      </c>
      <c r="C2979" s="1" t="s">
        <v>72</v>
      </c>
      <c r="D2979" s="1" t="s">
        <v>55</v>
      </c>
      <c r="E2979" t="s">
        <v>56</v>
      </c>
      <c r="F2979" t="s">
        <v>4315</v>
      </c>
      <c r="G2979" t="s">
        <v>57</v>
      </c>
      <c r="H2979" t="s">
        <v>74</v>
      </c>
      <c r="I2979" t="s">
        <v>58</v>
      </c>
      <c r="J2979" s="1">
        <v>8</v>
      </c>
      <c r="K2979" t="s">
        <v>4315</v>
      </c>
      <c r="L2979" t="s">
        <v>4316</v>
      </c>
      <c r="M2979" t="s">
        <v>4317</v>
      </c>
      <c r="N2979" s="126"/>
      <c r="Q2979" t="s">
        <v>4327</v>
      </c>
      <c r="R2979" t="s">
        <v>19055</v>
      </c>
      <c r="S2979" s="120">
        <v>0.6</v>
      </c>
      <c r="U2979"/>
    </row>
    <row r="2980" spans="1:21">
      <c r="A2980">
        <v>2979</v>
      </c>
      <c r="B2980" s="1" t="s">
        <v>4328</v>
      </c>
      <c r="C2980" s="1" t="s">
        <v>72</v>
      </c>
      <c r="D2980" s="1" t="s">
        <v>55</v>
      </c>
      <c r="E2980" t="s">
        <v>56</v>
      </c>
      <c r="F2980" t="s">
        <v>4315</v>
      </c>
      <c r="G2980" t="s">
        <v>57</v>
      </c>
      <c r="H2980" t="s">
        <v>74</v>
      </c>
      <c r="I2980" t="s">
        <v>58</v>
      </c>
      <c r="J2980" s="1">
        <v>8</v>
      </c>
      <c r="K2980" t="s">
        <v>4315</v>
      </c>
      <c r="L2980" t="s">
        <v>4316</v>
      </c>
      <c r="M2980" t="s">
        <v>4317</v>
      </c>
      <c r="N2980" s="126"/>
      <c r="Q2980" t="s">
        <v>4328</v>
      </c>
      <c r="R2980" t="s">
        <v>19055</v>
      </c>
      <c r="S2980" s="120">
        <v>0.6</v>
      </c>
      <c r="U2980"/>
    </row>
    <row r="2981" spans="1:21">
      <c r="A2981">
        <v>2980</v>
      </c>
      <c r="B2981" s="1" t="s">
        <v>4329</v>
      </c>
      <c r="C2981" s="1" t="s">
        <v>72</v>
      </c>
      <c r="D2981" s="1" t="s">
        <v>55</v>
      </c>
      <c r="E2981" t="s">
        <v>56</v>
      </c>
      <c r="F2981" t="s">
        <v>4315</v>
      </c>
      <c r="G2981" t="s">
        <v>57</v>
      </c>
      <c r="H2981" t="s">
        <v>74</v>
      </c>
      <c r="I2981" t="s">
        <v>58</v>
      </c>
      <c r="J2981" s="1">
        <v>8</v>
      </c>
      <c r="K2981" t="s">
        <v>4315</v>
      </c>
      <c r="L2981" t="s">
        <v>4316</v>
      </c>
      <c r="M2981" t="s">
        <v>4317</v>
      </c>
      <c r="N2981" s="126"/>
      <c r="Q2981" t="s">
        <v>4329</v>
      </c>
      <c r="R2981" t="s">
        <v>19055</v>
      </c>
      <c r="S2981" s="120">
        <v>0.6</v>
      </c>
      <c r="U2981"/>
    </row>
    <row r="2982" spans="1:21">
      <c r="A2982">
        <v>2981</v>
      </c>
      <c r="B2982" s="1" t="s">
        <v>4330</v>
      </c>
      <c r="C2982" s="1" t="s">
        <v>105</v>
      </c>
      <c r="D2982" s="1" t="s">
        <v>55</v>
      </c>
      <c r="E2982" t="s">
        <v>56</v>
      </c>
      <c r="F2982" t="s">
        <v>4331</v>
      </c>
      <c r="G2982" t="s">
        <v>57</v>
      </c>
      <c r="H2982" t="s">
        <v>107</v>
      </c>
      <c r="I2982" t="s">
        <v>58</v>
      </c>
      <c r="J2982" s="1">
        <v>8</v>
      </c>
      <c r="K2982" t="s">
        <v>4331</v>
      </c>
      <c r="L2982" t="s">
        <v>4332</v>
      </c>
      <c r="M2982" t="s">
        <v>4333</v>
      </c>
      <c r="N2982" s="126"/>
      <c r="Q2982" t="s">
        <v>4330</v>
      </c>
      <c r="R2982" t="s">
        <v>19056</v>
      </c>
      <c r="S2982" s="120">
        <v>0.6</v>
      </c>
      <c r="U2982"/>
    </row>
    <row r="2983" spans="1:21">
      <c r="A2983">
        <v>2982</v>
      </c>
      <c r="B2983" s="1" t="s">
        <v>4334</v>
      </c>
      <c r="C2983" s="1" t="s">
        <v>105</v>
      </c>
      <c r="D2983" s="1" t="s">
        <v>55</v>
      </c>
      <c r="E2983" t="s">
        <v>56</v>
      </c>
      <c r="F2983" t="s">
        <v>4331</v>
      </c>
      <c r="G2983" t="s">
        <v>57</v>
      </c>
      <c r="H2983" t="s">
        <v>107</v>
      </c>
      <c r="I2983" t="s">
        <v>58</v>
      </c>
      <c r="J2983" s="1">
        <v>8</v>
      </c>
      <c r="K2983" t="s">
        <v>4331</v>
      </c>
      <c r="L2983" t="s">
        <v>4332</v>
      </c>
      <c r="M2983" t="s">
        <v>4333</v>
      </c>
      <c r="N2983" s="126"/>
      <c r="Q2983" t="s">
        <v>4334</v>
      </c>
      <c r="R2983" t="s">
        <v>19056</v>
      </c>
      <c r="S2983" s="120">
        <v>0.6</v>
      </c>
      <c r="U2983"/>
    </row>
    <row r="2984" spans="1:21">
      <c r="A2984">
        <v>2983</v>
      </c>
      <c r="B2984" s="1" t="s">
        <v>4335</v>
      </c>
      <c r="C2984" s="1" t="s">
        <v>105</v>
      </c>
      <c r="D2984" s="1" t="s">
        <v>55</v>
      </c>
      <c r="E2984" t="s">
        <v>56</v>
      </c>
      <c r="F2984" t="s">
        <v>4331</v>
      </c>
      <c r="G2984" t="s">
        <v>57</v>
      </c>
      <c r="H2984" t="s">
        <v>107</v>
      </c>
      <c r="I2984" t="s">
        <v>58</v>
      </c>
      <c r="J2984" s="1">
        <v>8</v>
      </c>
      <c r="K2984" t="s">
        <v>4331</v>
      </c>
      <c r="L2984" t="s">
        <v>4332</v>
      </c>
      <c r="M2984" t="s">
        <v>4333</v>
      </c>
      <c r="N2984" s="126"/>
      <c r="Q2984" t="s">
        <v>4335</v>
      </c>
      <c r="R2984" t="s">
        <v>19056</v>
      </c>
      <c r="S2984" s="120">
        <v>0.6</v>
      </c>
      <c r="U2984"/>
    </row>
    <row r="2985" spans="1:21">
      <c r="A2985">
        <v>2984</v>
      </c>
      <c r="B2985" s="1" t="s">
        <v>4336</v>
      </c>
      <c r="C2985" s="1" t="s">
        <v>105</v>
      </c>
      <c r="D2985" s="1" t="s">
        <v>55</v>
      </c>
      <c r="E2985" t="s">
        <v>56</v>
      </c>
      <c r="F2985" t="s">
        <v>4331</v>
      </c>
      <c r="G2985" t="s">
        <v>57</v>
      </c>
      <c r="H2985" t="s">
        <v>107</v>
      </c>
      <c r="I2985" t="s">
        <v>58</v>
      </c>
      <c r="J2985" s="1">
        <v>8</v>
      </c>
      <c r="K2985" t="s">
        <v>4331</v>
      </c>
      <c r="L2985" t="s">
        <v>4332</v>
      </c>
      <c r="M2985" t="s">
        <v>4333</v>
      </c>
      <c r="N2985" s="126"/>
      <c r="Q2985" t="s">
        <v>4336</v>
      </c>
      <c r="R2985" t="s">
        <v>19056</v>
      </c>
      <c r="S2985" s="120">
        <v>0.6</v>
      </c>
      <c r="U2985"/>
    </row>
    <row r="2986" spans="1:21">
      <c r="A2986">
        <v>2985</v>
      </c>
      <c r="B2986" s="1" t="s">
        <v>4337</v>
      </c>
      <c r="C2986" s="1" t="s">
        <v>105</v>
      </c>
      <c r="D2986" s="1" t="s">
        <v>55</v>
      </c>
      <c r="E2986" t="s">
        <v>56</v>
      </c>
      <c r="F2986" t="s">
        <v>4331</v>
      </c>
      <c r="G2986" t="s">
        <v>57</v>
      </c>
      <c r="H2986" t="s">
        <v>107</v>
      </c>
      <c r="I2986" t="s">
        <v>58</v>
      </c>
      <c r="J2986" s="1">
        <v>8</v>
      </c>
      <c r="K2986" t="s">
        <v>4331</v>
      </c>
      <c r="L2986" t="s">
        <v>4332</v>
      </c>
      <c r="M2986" t="s">
        <v>4333</v>
      </c>
      <c r="N2986" s="126"/>
      <c r="Q2986" t="s">
        <v>4337</v>
      </c>
      <c r="R2986" t="s">
        <v>19056</v>
      </c>
      <c r="S2986" s="120">
        <v>0.6</v>
      </c>
      <c r="U2986"/>
    </row>
    <row r="2987" spans="1:21">
      <c r="A2987">
        <v>2986</v>
      </c>
      <c r="B2987" s="1" t="s">
        <v>4338</v>
      </c>
      <c r="C2987" s="1" t="s">
        <v>105</v>
      </c>
      <c r="D2987" s="1" t="s">
        <v>55</v>
      </c>
      <c r="E2987" t="s">
        <v>56</v>
      </c>
      <c r="F2987" t="s">
        <v>4331</v>
      </c>
      <c r="G2987" t="s">
        <v>57</v>
      </c>
      <c r="H2987" t="s">
        <v>107</v>
      </c>
      <c r="I2987" t="s">
        <v>58</v>
      </c>
      <c r="J2987" s="1">
        <v>8</v>
      </c>
      <c r="K2987" t="s">
        <v>4331</v>
      </c>
      <c r="L2987" t="s">
        <v>4332</v>
      </c>
      <c r="M2987" t="s">
        <v>4333</v>
      </c>
      <c r="N2987" s="126"/>
      <c r="Q2987" t="s">
        <v>4338</v>
      </c>
      <c r="R2987" t="s">
        <v>19056</v>
      </c>
      <c r="S2987" s="120">
        <v>0.6</v>
      </c>
      <c r="U2987"/>
    </row>
    <row r="2988" spans="1:21">
      <c r="A2988">
        <v>2987</v>
      </c>
      <c r="B2988" s="1" t="s">
        <v>4339</v>
      </c>
      <c r="C2988" s="1" t="s">
        <v>105</v>
      </c>
      <c r="D2988" s="1" t="s">
        <v>55</v>
      </c>
      <c r="E2988" t="s">
        <v>56</v>
      </c>
      <c r="F2988" t="s">
        <v>4331</v>
      </c>
      <c r="G2988" t="s">
        <v>57</v>
      </c>
      <c r="H2988" t="s">
        <v>107</v>
      </c>
      <c r="I2988" t="s">
        <v>58</v>
      </c>
      <c r="J2988" s="1">
        <v>8</v>
      </c>
      <c r="K2988" t="s">
        <v>4331</v>
      </c>
      <c r="L2988" t="s">
        <v>4332</v>
      </c>
      <c r="M2988" t="s">
        <v>4333</v>
      </c>
      <c r="N2988" s="126"/>
      <c r="Q2988" t="s">
        <v>4339</v>
      </c>
      <c r="R2988" t="s">
        <v>19056</v>
      </c>
      <c r="S2988" s="120">
        <v>0.6</v>
      </c>
      <c r="U2988"/>
    </row>
    <row r="2989" spans="1:21">
      <c r="A2989">
        <v>2988</v>
      </c>
      <c r="B2989" s="1" t="s">
        <v>4340</v>
      </c>
      <c r="C2989" s="1" t="s">
        <v>105</v>
      </c>
      <c r="D2989" s="1" t="s">
        <v>55</v>
      </c>
      <c r="E2989" t="s">
        <v>56</v>
      </c>
      <c r="F2989" t="s">
        <v>4331</v>
      </c>
      <c r="G2989" t="s">
        <v>57</v>
      </c>
      <c r="H2989" t="s">
        <v>107</v>
      </c>
      <c r="I2989" t="s">
        <v>58</v>
      </c>
      <c r="J2989" s="1">
        <v>8</v>
      </c>
      <c r="K2989" t="s">
        <v>4331</v>
      </c>
      <c r="L2989" t="s">
        <v>4332</v>
      </c>
      <c r="M2989" t="s">
        <v>4333</v>
      </c>
      <c r="N2989" s="126"/>
      <c r="Q2989" t="s">
        <v>4340</v>
      </c>
      <c r="R2989" t="s">
        <v>19056</v>
      </c>
      <c r="S2989" s="120">
        <v>0.6</v>
      </c>
      <c r="U2989"/>
    </row>
    <row r="2990" spans="1:21">
      <c r="A2990">
        <v>2989</v>
      </c>
      <c r="B2990" s="1" t="s">
        <v>4341</v>
      </c>
      <c r="C2990" s="1" t="s">
        <v>105</v>
      </c>
      <c r="D2990" s="1" t="s">
        <v>55</v>
      </c>
      <c r="E2990" t="s">
        <v>56</v>
      </c>
      <c r="F2990" t="s">
        <v>4331</v>
      </c>
      <c r="G2990" t="s">
        <v>57</v>
      </c>
      <c r="H2990" t="s">
        <v>107</v>
      </c>
      <c r="I2990" t="s">
        <v>58</v>
      </c>
      <c r="J2990" s="1">
        <v>8</v>
      </c>
      <c r="K2990" t="s">
        <v>4331</v>
      </c>
      <c r="L2990" t="s">
        <v>4332</v>
      </c>
      <c r="M2990" t="s">
        <v>4333</v>
      </c>
      <c r="N2990" s="126"/>
      <c r="Q2990" t="s">
        <v>4341</v>
      </c>
      <c r="R2990" t="s">
        <v>19056</v>
      </c>
      <c r="S2990" s="120">
        <v>0.6</v>
      </c>
      <c r="U2990"/>
    </row>
    <row r="2991" spans="1:21">
      <c r="A2991">
        <v>2990</v>
      </c>
      <c r="B2991" s="1" t="s">
        <v>4342</v>
      </c>
      <c r="C2991" s="1" t="s">
        <v>105</v>
      </c>
      <c r="D2991" s="1" t="s">
        <v>55</v>
      </c>
      <c r="E2991" t="s">
        <v>56</v>
      </c>
      <c r="F2991" t="s">
        <v>4331</v>
      </c>
      <c r="G2991" t="s">
        <v>57</v>
      </c>
      <c r="H2991" t="s">
        <v>107</v>
      </c>
      <c r="I2991" t="s">
        <v>58</v>
      </c>
      <c r="J2991" s="1">
        <v>8</v>
      </c>
      <c r="K2991" t="s">
        <v>4331</v>
      </c>
      <c r="L2991" t="s">
        <v>4332</v>
      </c>
      <c r="M2991" t="s">
        <v>4333</v>
      </c>
      <c r="N2991" s="126"/>
      <c r="Q2991" t="s">
        <v>4342</v>
      </c>
      <c r="R2991" t="s">
        <v>19056</v>
      </c>
      <c r="S2991" s="120">
        <v>0.6</v>
      </c>
      <c r="U2991"/>
    </row>
    <row r="2992" spans="1:21">
      <c r="A2992">
        <v>2991</v>
      </c>
      <c r="B2992" s="1" t="s">
        <v>4343</v>
      </c>
      <c r="C2992" s="1" t="s">
        <v>105</v>
      </c>
      <c r="D2992" s="1" t="s">
        <v>55</v>
      </c>
      <c r="E2992" t="s">
        <v>56</v>
      </c>
      <c r="F2992" t="s">
        <v>4331</v>
      </c>
      <c r="G2992" t="s">
        <v>57</v>
      </c>
      <c r="H2992" t="s">
        <v>107</v>
      </c>
      <c r="I2992" t="s">
        <v>58</v>
      </c>
      <c r="J2992" s="1">
        <v>8</v>
      </c>
      <c r="K2992" t="s">
        <v>4331</v>
      </c>
      <c r="L2992" t="s">
        <v>4332</v>
      </c>
      <c r="M2992" t="s">
        <v>4333</v>
      </c>
      <c r="N2992" s="126"/>
      <c r="Q2992" t="s">
        <v>4343</v>
      </c>
      <c r="R2992" t="s">
        <v>19056</v>
      </c>
      <c r="S2992" s="120">
        <v>0.6</v>
      </c>
      <c r="U2992"/>
    </row>
    <row r="2993" spans="1:21">
      <c r="A2993">
        <v>2992</v>
      </c>
      <c r="B2993" s="1" t="s">
        <v>4344</v>
      </c>
      <c r="C2993" s="1" t="s">
        <v>105</v>
      </c>
      <c r="D2993" s="1" t="s">
        <v>55</v>
      </c>
      <c r="E2993" t="s">
        <v>56</v>
      </c>
      <c r="F2993" t="s">
        <v>4331</v>
      </c>
      <c r="G2993" t="s">
        <v>57</v>
      </c>
      <c r="H2993" t="s">
        <v>107</v>
      </c>
      <c r="I2993" t="s">
        <v>58</v>
      </c>
      <c r="J2993" s="1">
        <v>8</v>
      </c>
      <c r="K2993" t="s">
        <v>4331</v>
      </c>
      <c r="L2993" t="s">
        <v>4332</v>
      </c>
      <c r="M2993" t="s">
        <v>4333</v>
      </c>
      <c r="N2993" s="126"/>
      <c r="Q2993" t="s">
        <v>4344</v>
      </c>
      <c r="R2993" t="s">
        <v>19056</v>
      </c>
      <c r="S2993" s="120">
        <v>0.6</v>
      </c>
      <c r="U2993"/>
    </row>
    <row r="2994" spans="1:21">
      <c r="A2994">
        <v>2993</v>
      </c>
      <c r="B2994" s="1" t="s">
        <v>4345</v>
      </c>
      <c r="C2994" s="1" t="s">
        <v>105</v>
      </c>
      <c r="D2994" s="1" t="s">
        <v>55</v>
      </c>
      <c r="E2994" t="s">
        <v>56</v>
      </c>
      <c r="F2994" t="s">
        <v>4331</v>
      </c>
      <c r="G2994" t="s">
        <v>57</v>
      </c>
      <c r="H2994" t="s">
        <v>107</v>
      </c>
      <c r="I2994" t="s">
        <v>58</v>
      </c>
      <c r="J2994" s="1">
        <v>8</v>
      </c>
      <c r="K2994" t="s">
        <v>4331</v>
      </c>
      <c r="L2994" t="s">
        <v>4332</v>
      </c>
      <c r="M2994" t="s">
        <v>4333</v>
      </c>
      <c r="N2994" s="126"/>
      <c r="Q2994" t="s">
        <v>4345</v>
      </c>
      <c r="R2994" t="s">
        <v>19056</v>
      </c>
      <c r="S2994" s="120">
        <v>0.6</v>
      </c>
      <c r="U2994"/>
    </row>
    <row r="2995" spans="1:21">
      <c r="A2995">
        <v>2994</v>
      </c>
      <c r="B2995" s="1" t="s">
        <v>4346</v>
      </c>
      <c r="C2995" s="1" t="s">
        <v>105</v>
      </c>
      <c r="D2995" s="1" t="s">
        <v>55</v>
      </c>
      <c r="E2995" t="s">
        <v>56</v>
      </c>
      <c r="F2995" t="s">
        <v>4331</v>
      </c>
      <c r="G2995" t="s">
        <v>57</v>
      </c>
      <c r="H2995" t="s">
        <v>107</v>
      </c>
      <c r="I2995" t="s">
        <v>58</v>
      </c>
      <c r="J2995" s="1">
        <v>8</v>
      </c>
      <c r="K2995" t="s">
        <v>4331</v>
      </c>
      <c r="L2995" t="s">
        <v>4332</v>
      </c>
      <c r="M2995" t="s">
        <v>4333</v>
      </c>
      <c r="N2995" s="126"/>
      <c r="Q2995" t="s">
        <v>4346</v>
      </c>
      <c r="R2995" t="s">
        <v>19056</v>
      </c>
      <c r="S2995" s="120">
        <v>0.6</v>
      </c>
      <c r="U2995"/>
    </row>
    <row r="2996" spans="1:21">
      <c r="A2996">
        <v>2995</v>
      </c>
      <c r="B2996" s="1" t="s">
        <v>4347</v>
      </c>
      <c r="C2996" s="1" t="s">
        <v>105</v>
      </c>
      <c r="D2996" s="1" t="s">
        <v>55</v>
      </c>
      <c r="E2996" t="s">
        <v>56</v>
      </c>
      <c r="F2996" t="s">
        <v>4331</v>
      </c>
      <c r="G2996" t="s">
        <v>57</v>
      </c>
      <c r="H2996" t="s">
        <v>107</v>
      </c>
      <c r="I2996" t="s">
        <v>58</v>
      </c>
      <c r="J2996" s="1">
        <v>8</v>
      </c>
      <c r="K2996" t="s">
        <v>4331</v>
      </c>
      <c r="L2996" t="s">
        <v>4332</v>
      </c>
      <c r="M2996" t="s">
        <v>4333</v>
      </c>
      <c r="N2996" s="126"/>
      <c r="Q2996" t="s">
        <v>4347</v>
      </c>
      <c r="R2996" t="s">
        <v>19056</v>
      </c>
      <c r="S2996" s="120">
        <v>0.6</v>
      </c>
      <c r="U2996"/>
    </row>
    <row r="2997" spans="1:21">
      <c r="A2997">
        <v>2996</v>
      </c>
      <c r="B2997" s="1" t="s">
        <v>4348</v>
      </c>
      <c r="C2997" s="1" t="s">
        <v>105</v>
      </c>
      <c r="D2997" s="1" t="s">
        <v>55</v>
      </c>
      <c r="E2997" t="s">
        <v>56</v>
      </c>
      <c r="F2997" t="s">
        <v>4331</v>
      </c>
      <c r="G2997" t="s">
        <v>57</v>
      </c>
      <c r="H2997" t="s">
        <v>107</v>
      </c>
      <c r="I2997" t="s">
        <v>58</v>
      </c>
      <c r="J2997" s="1">
        <v>8</v>
      </c>
      <c r="K2997" t="s">
        <v>4331</v>
      </c>
      <c r="L2997" t="s">
        <v>4332</v>
      </c>
      <c r="M2997" t="s">
        <v>4333</v>
      </c>
      <c r="N2997" s="126"/>
      <c r="Q2997" t="s">
        <v>4348</v>
      </c>
      <c r="R2997" t="s">
        <v>19056</v>
      </c>
      <c r="S2997" s="120">
        <v>0.6</v>
      </c>
      <c r="U2997"/>
    </row>
    <row r="2998" spans="1:21">
      <c r="A2998">
        <v>2997</v>
      </c>
      <c r="B2998" s="1" t="s">
        <v>4349</v>
      </c>
      <c r="C2998" s="1" t="s">
        <v>105</v>
      </c>
      <c r="D2998" s="1" t="s">
        <v>55</v>
      </c>
      <c r="E2998" t="s">
        <v>56</v>
      </c>
      <c r="F2998" t="s">
        <v>4331</v>
      </c>
      <c r="G2998" t="s">
        <v>57</v>
      </c>
      <c r="H2998" t="s">
        <v>107</v>
      </c>
      <c r="I2998" t="s">
        <v>58</v>
      </c>
      <c r="J2998" s="1">
        <v>8</v>
      </c>
      <c r="K2998" t="s">
        <v>4331</v>
      </c>
      <c r="L2998" t="s">
        <v>4332</v>
      </c>
      <c r="M2998" t="s">
        <v>4333</v>
      </c>
      <c r="N2998" s="126"/>
      <c r="Q2998" t="s">
        <v>4349</v>
      </c>
      <c r="R2998" t="s">
        <v>19056</v>
      </c>
      <c r="S2998" s="120">
        <v>0.6</v>
      </c>
      <c r="U2998"/>
    </row>
    <row r="2999" spans="1:21">
      <c r="A2999">
        <v>2998</v>
      </c>
      <c r="B2999" s="1" t="s">
        <v>4350</v>
      </c>
      <c r="C2999" s="1" t="s">
        <v>105</v>
      </c>
      <c r="D2999" s="1" t="s">
        <v>55</v>
      </c>
      <c r="E2999" t="s">
        <v>56</v>
      </c>
      <c r="F2999" t="s">
        <v>4331</v>
      </c>
      <c r="G2999" t="s">
        <v>57</v>
      </c>
      <c r="H2999" t="s">
        <v>107</v>
      </c>
      <c r="I2999" t="s">
        <v>58</v>
      </c>
      <c r="J2999" s="1">
        <v>8</v>
      </c>
      <c r="K2999" t="s">
        <v>4331</v>
      </c>
      <c r="L2999" t="s">
        <v>4332</v>
      </c>
      <c r="M2999" t="s">
        <v>4333</v>
      </c>
      <c r="N2999" s="126"/>
      <c r="Q2999" t="s">
        <v>4350</v>
      </c>
      <c r="R2999" t="s">
        <v>19056</v>
      </c>
      <c r="S2999" s="120">
        <v>0.6</v>
      </c>
      <c r="U2999"/>
    </row>
    <row r="3000" spans="1:21">
      <c r="A3000">
        <v>2999</v>
      </c>
      <c r="B3000" s="1" t="s">
        <v>4351</v>
      </c>
      <c r="C3000" s="1" t="s">
        <v>105</v>
      </c>
      <c r="D3000" s="1" t="s">
        <v>55</v>
      </c>
      <c r="E3000" t="s">
        <v>56</v>
      </c>
      <c r="F3000" t="s">
        <v>4331</v>
      </c>
      <c r="G3000" t="s">
        <v>57</v>
      </c>
      <c r="H3000" t="s">
        <v>107</v>
      </c>
      <c r="I3000" t="s">
        <v>58</v>
      </c>
      <c r="J3000" s="1">
        <v>8</v>
      </c>
      <c r="K3000" t="s">
        <v>4331</v>
      </c>
      <c r="L3000" t="s">
        <v>4332</v>
      </c>
      <c r="M3000" t="s">
        <v>4333</v>
      </c>
      <c r="N3000" s="126"/>
      <c r="Q3000" t="s">
        <v>4351</v>
      </c>
      <c r="R3000" t="s">
        <v>19056</v>
      </c>
      <c r="S3000" s="120">
        <v>0.6</v>
      </c>
      <c r="U3000"/>
    </row>
    <row r="3001" spans="1:21">
      <c r="A3001">
        <v>3000</v>
      </c>
      <c r="B3001" s="1" t="s">
        <v>4352</v>
      </c>
      <c r="C3001" s="1" t="s">
        <v>105</v>
      </c>
      <c r="D3001" s="1" t="s">
        <v>55</v>
      </c>
      <c r="E3001" t="s">
        <v>56</v>
      </c>
      <c r="F3001" t="s">
        <v>4331</v>
      </c>
      <c r="G3001" t="s">
        <v>57</v>
      </c>
      <c r="H3001" t="s">
        <v>107</v>
      </c>
      <c r="I3001" t="s">
        <v>58</v>
      </c>
      <c r="J3001" s="1">
        <v>8</v>
      </c>
      <c r="K3001" t="s">
        <v>4331</v>
      </c>
      <c r="L3001" t="s">
        <v>4332</v>
      </c>
      <c r="M3001" t="s">
        <v>4333</v>
      </c>
      <c r="N3001" s="126"/>
      <c r="Q3001" t="s">
        <v>4352</v>
      </c>
      <c r="R3001" t="s">
        <v>19056</v>
      </c>
      <c r="S3001" s="120">
        <v>0.6</v>
      </c>
      <c r="U3001"/>
    </row>
    <row r="3002" spans="1:21">
      <c r="A3002">
        <v>3001</v>
      </c>
      <c r="B3002" s="1" t="s">
        <v>4353</v>
      </c>
      <c r="C3002" s="1" t="s">
        <v>121</v>
      </c>
      <c r="D3002" s="1" t="s">
        <v>55</v>
      </c>
      <c r="E3002" t="s">
        <v>56</v>
      </c>
      <c r="F3002" t="s">
        <v>4354</v>
      </c>
      <c r="G3002" t="s">
        <v>57</v>
      </c>
      <c r="H3002" t="s">
        <v>123</v>
      </c>
      <c r="I3002" t="s">
        <v>58</v>
      </c>
      <c r="J3002" s="1">
        <v>8</v>
      </c>
      <c r="K3002" t="s">
        <v>4354</v>
      </c>
      <c r="L3002" t="s">
        <v>4355</v>
      </c>
      <c r="M3002" t="s">
        <v>4356</v>
      </c>
      <c r="N3002" s="126"/>
      <c r="Q3002" t="s">
        <v>4353</v>
      </c>
      <c r="R3002" t="s">
        <v>19057</v>
      </c>
      <c r="S3002" s="120">
        <v>0.6</v>
      </c>
      <c r="U3002"/>
    </row>
    <row r="3003" spans="1:21">
      <c r="A3003">
        <v>3002</v>
      </c>
      <c r="B3003" s="1" t="s">
        <v>4357</v>
      </c>
      <c r="C3003" s="1" t="s">
        <v>121</v>
      </c>
      <c r="D3003" s="1" t="s">
        <v>55</v>
      </c>
      <c r="E3003" t="s">
        <v>56</v>
      </c>
      <c r="F3003" t="s">
        <v>4354</v>
      </c>
      <c r="G3003" t="s">
        <v>57</v>
      </c>
      <c r="H3003" t="s">
        <v>123</v>
      </c>
      <c r="I3003" t="s">
        <v>58</v>
      </c>
      <c r="J3003" s="1">
        <v>8</v>
      </c>
      <c r="K3003" t="s">
        <v>4354</v>
      </c>
      <c r="L3003" t="s">
        <v>4355</v>
      </c>
      <c r="M3003" t="s">
        <v>4356</v>
      </c>
      <c r="N3003" s="126"/>
      <c r="Q3003" t="s">
        <v>4357</v>
      </c>
      <c r="R3003" t="s">
        <v>19057</v>
      </c>
      <c r="S3003" s="120">
        <v>0.6</v>
      </c>
      <c r="U3003"/>
    </row>
    <row r="3004" spans="1:21">
      <c r="A3004">
        <v>3003</v>
      </c>
      <c r="B3004" s="1" t="s">
        <v>4358</v>
      </c>
      <c r="C3004" s="1" t="s">
        <v>121</v>
      </c>
      <c r="D3004" s="1" t="s">
        <v>55</v>
      </c>
      <c r="E3004" t="s">
        <v>56</v>
      </c>
      <c r="F3004" t="s">
        <v>4354</v>
      </c>
      <c r="G3004" t="s">
        <v>57</v>
      </c>
      <c r="H3004" t="s">
        <v>123</v>
      </c>
      <c r="I3004" t="s">
        <v>58</v>
      </c>
      <c r="J3004" s="1">
        <v>8</v>
      </c>
      <c r="K3004" t="s">
        <v>4354</v>
      </c>
      <c r="L3004" t="s">
        <v>4355</v>
      </c>
      <c r="M3004" t="s">
        <v>4356</v>
      </c>
      <c r="N3004" s="126"/>
      <c r="Q3004" t="s">
        <v>4358</v>
      </c>
      <c r="R3004" t="s">
        <v>19057</v>
      </c>
      <c r="S3004" s="120">
        <v>0.6</v>
      </c>
      <c r="U3004"/>
    </row>
    <row r="3005" spans="1:21">
      <c r="A3005">
        <v>3004</v>
      </c>
      <c r="B3005" s="1" t="s">
        <v>4359</v>
      </c>
      <c r="C3005" s="1" t="s">
        <v>121</v>
      </c>
      <c r="D3005" s="1" t="s">
        <v>55</v>
      </c>
      <c r="E3005" t="s">
        <v>56</v>
      </c>
      <c r="F3005" t="s">
        <v>4354</v>
      </c>
      <c r="G3005" t="s">
        <v>57</v>
      </c>
      <c r="H3005" t="s">
        <v>123</v>
      </c>
      <c r="I3005" t="s">
        <v>58</v>
      </c>
      <c r="J3005" s="1">
        <v>8</v>
      </c>
      <c r="K3005" t="s">
        <v>4354</v>
      </c>
      <c r="L3005" t="s">
        <v>4355</v>
      </c>
      <c r="M3005" t="s">
        <v>4356</v>
      </c>
      <c r="N3005" s="126"/>
      <c r="Q3005" t="s">
        <v>4359</v>
      </c>
      <c r="R3005" t="s">
        <v>19057</v>
      </c>
      <c r="S3005" s="120">
        <v>0.6</v>
      </c>
      <c r="U3005"/>
    </row>
    <row r="3006" spans="1:21">
      <c r="A3006">
        <v>3005</v>
      </c>
      <c r="B3006" s="1" t="s">
        <v>4360</v>
      </c>
      <c r="C3006" s="1" t="s">
        <v>121</v>
      </c>
      <c r="D3006" s="1" t="s">
        <v>55</v>
      </c>
      <c r="E3006" t="s">
        <v>56</v>
      </c>
      <c r="F3006" t="s">
        <v>4354</v>
      </c>
      <c r="G3006" t="s">
        <v>57</v>
      </c>
      <c r="H3006" t="s">
        <v>123</v>
      </c>
      <c r="I3006" t="s">
        <v>58</v>
      </c>
      <c r="J3006" s="1">
        <v>8</v>
      </c>
      <c r="K3006" t="s">
        <v>4354</v>
      </c>
      <c r="L3006" t="s">
        <v>4355</v>
      </c>
      <c r="M3006" t="s">
        <v>4356</v>
      </c>
      <c r="N3006" s="126"/>
      <c r="Q3006" t="s">
        <v>4360</v>
      </c>
      <c r="R3006" t="s">
        <v>19057</v>
      </c>
      <c r="S3006" s="120">
        <v>0.6</v>
      </c>
      <c r="U3006"/>
    </row>
    <row r="3007" spans="1:21">
      <c r="A3007">
        <v>3006</v>
      </c>
      <c r="B3007" s="1" t="s">
        <v>4361</v>
      </c>
      <c r="C3007" s="1" t="s">
        <v>133</v>
      </c>
      <c r="D3007" s="1" t="s">
        <v>55</v>
      </c>
      <c r="E3007" t="s">
        <v>56</v>
      </c>
      <c r="F3007" t="s">
        <v>4362</v>
      </c>
      <c r="G3007" t="s">
        <v>57</v>
      </c>
      <c r="H3007" t="s">
        <v>135</v>
      </c>
      <c r="I3007" t="s">
        <v>58</v>
      </c>
      <c r="J3007" s="1">
        <v>8</v>
      </c>
      <c r="K3007" t="s">
        <v>4362</v>
      </c>
      <c r="L3007" t="s">
        <v>4363</v>
      </c>
      <c r="M3007" t="s">
        <v>4364</v>
      </c>
      <c r="N3007" s="126"/>
      <c r="Q3007" t="s">
        <v>4361</v>
      </c>
      <c r="R3007" t="s">
        <v>19058</v>
      </c>
      <c r="S3007" s="120">
        <v>0.6</v>
      </c>
      <c r="U3007"/>
    </row>
    <row r="3008" spans="1:21">
      <c r="A3008">
        <v>3007</v>
      </c>
      <c r="B3008" s="1" t="s">
        <v>4365</v>
      </c>
      <c r="C3008" s="1" t="s">
        <v>133</v>
      </c>
      <c r="D3008" s="1" t="s">
        <v>55</v>
      </c>
      <c r="E3008" t="s">
        <v>56</v>
      </c>
      <c r="F3008" t="s">
        <v>4362</v>
      </c>
      <c r="G3008" t="s">
        <v>57</v>
      </c>
      <c r="H3008" t="s">
        <v>135</v>
      </c>
      <c r="I3008" t="s">
        <v>58</v>
      </c>
      <c r="J3008" s="1">
        <v>8</v>
      </c>
      <c r="K3008" t="s">
        <v>4362</v>
      </c>
      <c r="L3008" t="s">
        <v>4363</v>
      </c>
      <c r="M3008" t="s">
        <v>4364</v>
      </c>
      <c r="N3008" s="126"/>
      <c r="Q3008" t="s">
        <v>4365</v>
      </c>
      <c r="R3008" t="s">
        <v>19058</v>
      </c>
      <c r="S3008" s="120">
        <v>0.6</v>
      </c>
      <c r="U3008"/>
    </row>
    <row r="3009" spans="1:21">
      <c r="A3009">
        <v>3008</v>
      </c>
      <c r="B3009" s="1" t="s">
        <v>4341</v>
      </c>
      <c r="C3009" s="1" t="s">
        <v>133</v>
      </c>
      <c r="D3009" s="1" t="s">
        <v>55</v>
      </c>
      <c r="E3009" t="s">
        <v>56</v>
      </c>
      <c r="F3009" t="s">
        <v>4362</v>
      </c>
      <c r="G3009" t="s">
        <v>57</v>
      </c>
      <c r="H3009" t="s">
        <v>135</v>
      </c>
      <c r="I3009" t="s">
        <v>58</v>
      </c>
      <c r="J3009" s="1">
        <v>8</v>
      </c>
      <c r="K3009" t="s">
        <v>4362</v>
      </c>
      <c r="L3009" t="s">
        <v>4363</v>
      </c>
      <c r="M3009" t="s">
        <v>4364</v>
      </c>
      <c r="N3009" s="126"/>
      <c r="Q3009" t="s">
        <v>4341</v>
      </c>
      <c r="R3009" t="s">
        <v>19058</v>
      </c>
      <c r="S3009" s="120">
        <v>0.6</v>
      </c>
      <c r="U3009"/>
    </row>
    <row r="3010" spans="1:21">
      <c r="A3010">
        <v>3009</v>
      </c>
      <c r="B3010" s="1" t="s">
        <v>4366</v>
      </c>
      <c r="C3010" s="1" t="s">
        <v>47</v>
      </c>
      <c r="D3010" s="1" t="s">
        <v>55</v>
      </c>
      <c r="E3010" t="s">
        <v>56</v>
      </c>
      <c r="F3010" t="s">
        <v>60</v>
      </c>
      <c r="G3010" t="s">
        <v>57</v>
      </c>
      <c r="H3010" t="s">
        <v>49</v>
      </c>
      <c r="I3010" t="s">
        <v>58</v>
      </c>
      <c r="J3010" s="1">
        <v>8</v>
      </c>
      <c r="K3010" t="s">
        <v>59</v>
      </c>
      <c r="L3010" t="s">
        <v>61</v>
      </c>
      <c r="M3010" t="s">
        <v>62</v>
      </c>
      <c r="N3010" s="126"/>
      <c r="Q3010" t="s">
        <v>4366</v>
      </c>
      <c r="R3010" t="s">
        <v>19059</v>
      </c>
      <c r="S3010" s="120">
        <v>0.6</v>
      </c>
      <c r="U3010"/>
    </row>
    <row r="3011" spans="1:21">
      <c r="A3011">
        <v>3010</v>
      </c>
      <c r="B3011" s="1" t="s">
        <v>4367</v>
      </c>
      <c r="C3011" s="1" t="s">
        <v>47</v>
      </c>
      <c r="D3011" s="1" t="s">
        <v>55</v>
      </c>
      <c r="E3011" t="s">
        <v>56</v>
      </c>
      <c r="F3011" t="s">
        <v>60</v>
      </c>
      <c r="G3011" t="s">
        <v>57</v>
      </c>
      <c r="H3011" t="s">
        <v>49</v>
      </c>
      <c r="I3011" t="s">
        <v>58</v>
      </c>
      <c r="J3011" s="1">
        <v>8</v>
      </c>
      <c r="K3011" t="s">
        <v>59</v>
      </c>
      <c r="L3011" t="s">
        <v>61</v>
      </c>
      <c r="M3011" t="s">
        <v>62</v>
      </c>
      <c r="N3011" s="126"/>
      <c r="Q3011" t="s">
        <v>4367</v>
      </c>
      <c r="R3011" t="s">
        <v>19059</v>
      </c>
      <c r="S3011" s="120">
        <v>0.6</v>
      </c>
      <c r="U3011"/>
    </row>
    <row r="3012" spans="1:21">
      <c r="A3012">
        <v>3011</v>
      </c>
      <c r="B3012" s="1" t="s">
        <v>4368</v>
      </c>
      <c r="C3012" s="1" t="s">
        <v>47</v>
      </c>
      <c r="D3012" s="1" t="s">
        <v>55</v>
      </c>
      <c r="E3012" t="s">
        <v>56</v>
      </c>
      <c r="F3012" t="s">
        <v>60</v>
      </c>
      <c r="G3012" t="s">
        <v>57</v>
      </c>
      <c r="H3012" t="s">
        <v>49</v>
      </c>
      <c r="I3012" t="s">
        <v>58</v>
      </c>
      <c r="J3012" s="1">
        <v>8</v>
      </c>
      <c r="K3012" t="s">
        <v>59</v>
      </c>
      <c r="L3012" t="s">
        <v>61</v>
      </c>
      <c r="M3012" t="s">
        <v>62</v>
      </c>
      <c r="N3012" s="126"/>
      <c r="Q3012" t="s">
        <v>4368</v>
      </c>
      <c r="R3012" t="s">
        <v>19059</v>
      </c>
      <c r="S3012" s="120">
        <v>0.6</v>
      </c>
      <c r="U3012"/>
    </row>
    <row r="3013" spans="1:21">
      <c r="A3013">
        <v>3012</v>
      </c>
      <c r="B3013" s="1" t="s">
        <v>4369</v>
      </c>
      <c r="C3013" s="1" t="s">
        <v>47</v>
      </c>
      <c r="D3013" s="1" t="s">
        <v>55</v>
      </c>
      <c r="E3013" t="s">
        <v>56</v>
      </c>
      <c r="F3013" t="s">
        <v>60</v>
      </c>
      <c r="G3013" t="s">
        <v>57</v>
      </c>
      <c r="H3013" t="s">
        <v>49</v>
      </c>
      <c r="I3013" t="s">
        <v>58</v>
      </c>
      <c r="J3013" s="1">
        <v>8</v>
      </c>
      <c r="K3013" t="s">
        <v>59</v>
      </c>
      <c r="L3013" t="s">
        <v>61</v>
      </c>
      <c r="M3013" t="s">
        <v>62</v>
      </c>
      <c r="N3013" s="126"/>
      <c r="Q3013" t="s">
        <v>4369</v>
      </c>
      <c r="R3013" t="s">
        <v>19059</v>
      </c>
      <c r="S3013" s="120">
        <v>0.6</v>
      </c>
      <c r="U3013"/>
    </row>
    <row r="3014" spans="1:21">
      <c r="A3014">
        <v>3013</v>
      </c>
      <c r="B3014" s="1" t="s">
        <v>4370</v>
      </c>
      <c r="C3014" s="1" t="s">
        <v>47</v>
      </c>
      <c r="D3014" s="1" t="s">
        <v>55</v>
      </c>
      <c r="E3014" t="s">
        <v>56</v>
      </c>
      <c r="F3014" t="s">
        <v>60</v>
      </c>
      <c r="G3014" t="s">
        <v>57</v>
      </c>
      <c r="H3014" t="s">
        <v>49</v>
      </c>
      <c r="I3014" t="s">
        <v>58</v>
      </c>
      <c r="J3014" s="1">
        <v>8</v>
      </c>
      <c r="K3014" t="s">
        <v>59</v>
      </c>
      <c r="L3014" t="s">
        <v>61</v>
      </c>
      <c r="M3014" t="s">
        <v>62</v>
      </c>
      <c r="N3014" s="126"/>
      <c r="Q3014" t="s">
        <v>4370</v>
      </c>
      <c r="R3014" t="s">
        <v>19059</v>
      </c>
      <c r="S3014" s="120">
        <v>0.6</v>
      </c>
      <c r="U3014"/>
    </row>
    <row r="3015" spans="1:21">
      <c r="A3015">
        <v>3014</v>
      </c>
      <c r="B3015" s="1" t="s">
        <v>54</v>
      </c>
      <c r="C3015" s="1" t="s">
        <v>47</v>
      </c>
      <c r="D3015" s="1" t="s">
        <v>55</v>
      </c>
      <c r="E3015" t="s">
        <v>56</v>
      </c>
      <c r="F3015" t="s">
        <v>60</v>
      </c>
      <c r="G3015" t="s">
        <v>57</v>
      </c>
      <c r="H3015" t="s">
        <v>49</v>
      </c>
      <c r="I3015" t="s">
        <v>58</v>
      </c>
      <c r="J3015" s="1">
        <v>8</v>
      </c>
      <c r="K3015" t="s">
        <v>59</v>
      </c>
      <c r="L3015" t="s">
        <v>61</v>
      </c>
      <c r="M3015" t="s">
        <v>62</v>
      </c>
      <c r="N3015" s="126"/>
      <c r="Q3015" t="s">
        <v>54</v>
      </c>
      <c r="R3015" t="s">
        <v>19059</v>
      </c>
      <c r="S3015" s="120">
        <v>0.6</v>
      </c>
      <c r="U3015"/>
    </row>
    <row r="3016" spans="1:21">
      <c r="A3016">
        <v>3015</v>
      </c>
      <c r="B3016" s="1" t="s">
        <v>4371</v>
      </c>
      <c r="C3016" s="1" t="s">
        <v>47</v>
      </c>
      <c r="D3016" s="1" t="s">
        <v>55</v>
      </c>
      <c r="E3016" t="s">
        <v>56</v>
      </c>
      <c r="F3016" t="s">
        <v>60</v>
      </c>
      <c r="G3016" t="s">
        <v>57</v>
      </c>
      <c r="H3016" t="s">
        <v>49</v>
      </c>
      <c r="I3016" t="s">
        <v>58</v>
      </c>
      <c r="J3016" s="1">
        <v>8</v>
      </c>
      <c r="K3016" t="s">
        <v>59</v>
      </c>
      <c r="L3016" t="s">
        <v>61</v>
      </c>
      <c r="M3016" t="s">
        <v>62</v>
      </c>
      <c r="N3016" s="126"/>
      <c r="Q3016" t="s">
        <v>4371</v>
      </c>
      <c r="R3016" t="s">
        <v>19059</v>
      </c>
      <c r="S3016" s="120">
        <v>0.6</v>
      </c>
      <c r="U3016"/>
    </row>
    <row r="3017" spans="1:21">
      <c r="A3017">
        <v>3016</v>
      </c>
      <c r="B3017" s="1" t="s">
        <v>4372</v>
      </c>
      <c r="C3017" s="1" t="s">
        <v>47</v>
      </c>
      <c r="D3017" s="1" t="s">
        <v>55</v>
      </c>
      <c r="E3017" t="s">
        <v>56</v>
      </c>
      <c r="F3017" t="s">
        <v>60</v>
      </c>
      <c r="G3017" t="s">
        <v>57</v>
      </c>
      <c r="H3017" t="s">
        <v>49</v>
      </c>
      <c r="I3017" t="s">
        <v>58</v>
      </c>
      <c r="J3017" s="1">
        <v>8</v>
      </c>
      <c r="K3017" t="s">
        <v>59</v>
      </c>
      <c r="L3017" t="s">
        <v>61</v>
      </c>
      <c r="M3017" t="s">
        <v>62</v>
      </c>
      <c r="N3017" s="126"/>
      <c r="Q3017" t="s">
        <v>4372</v>
      </c>
      <c r="R3017" t="s">
        <v>19059</v>
      </c>
      <c r="S3017" s="120">
        <v>0.6</v>
      </c>
      <c r="U3017"/>
    </row>
    <row r="3018" spans="1:21">
      <c r="A3018">
        <v>3017</v>
      </c>
      <c r="B3018" s="1" t="s">
        <v>4373</v>
      </c>
      <c r="C3018" s="1" t="s">
        <v>47</v>
      </c>
      <c r="D3018" s="1" t="s">
        <v>55</v>
      </c>
      <c r="E3018" t="s">
        <v>56</v>
      </c>
      <c r="F3018" t="s">
        <v>60</v>
      </c>
      <c r="G3018" t="s">
        <v>57</v>
      </c>
      <c r="H3018" t="s">
        <v>49</v>
      </c>
      <c r="I3018" t="s">
        <v>58</v>
      </c>
      <c r="J3018" s="1">
        <v>8</v>
      </c>
      <c r="K3018" t="s">
        <v>59</v>
      </c>
      <c r="L3018" t="s">
        <v>61</v>
      </c>
      <c r="M3018" t="s">
        <v>62</v>
      </c>
      <c r="N3018" s="126"/>
      <c r="Q3018" t="s">
        <v>4373</v>
      </c>
      <c r="R3018" t="s">
        <v>19059</v>
      </c>
      <c r="S3018" s="120">
        <v>0.6</v>
      </c>
      <c r="U3018"/>
    </row>
    <row r="3019" spans="1:21">
      <c r="A3019">
        <v>3018</v>
      </c>
      <c r="B3019" s="1" t="s">
        <v>4374</v>
      </c>
      <c r="C3019" s="1" t="s">
        <v>47</v>
      </c>
      <c r="D3019" s="1" t="s">
        <v>55</v>
      </c>
      <c r="E3019" t="s">
        <v>56</v>
      </c>
      <c r="F3019" t="s">
        <v>60</v>
      </c>
      <c r="G3019" t="s">
        <v>57</v>
      </c>
      <c r="H3019" t="s">
        <v>49</v>
      </c>
      <c r="I3019" t="s">
        <v>58</v>
      </c>
      <c r="J3019" s="1">
        <v>8</v>
      </c>
      <c r="K3019" t="s">
        <v>59</v>
      </c>
      <c r="L3019" t="s">
        <v>61</v>
      </c>
      <c r="M3019" t="s">
        <v>62</v>
      </c>
      <c r="N3019" s="126"/>
      <c r="Q3019" t="s">
        <v>4374</v>
      </c>
      <c r="R3019" t="s">
        <v>19059</v>
      </c>
      <c r="S3019" s="120">
        <v>0.6</v>
      </c>
      <c r="U3019"/>
    </row>
    <row r="3020" spans="1:21">
      <c r="A3020">
        <v>3019</v>
      </c>
      <c r="B3020" s="1" t="s">
        <v>4375</v>
      </c>
      <c r="C3020" s="1" t="s">
        <v>352</v>
      </c>
      <c r="D3020" s="1" t="s">
        <v>55</v>
      </c>
      <c r="E3020" t="s">
        <v>56</v>
      </c>
      <c r="F3020" t="s">
        <v>4376</v>
      </c>
      <c r="G3020" t="s">
        <v>57</v>
      </c>
      <c r="H3020" t="s">
        <v>354</v>
      </c>
      <c r="I3020" t="s">
        <v>58</v>
      </c>
      <c r="J3020" s="1">
        <v>8</v>
      </c>
      <c r="K3020" t="s">
        <v>4376</v>
      </c>
      <c r="L3020" t="s">
        <v>4377</v>
      </c>
      <c r="M3020" t="s">
        <v>4378</v>
      </c>
      <c r="N3020" s="126"/>
      <c r="Q3020" t="s">
        <v>4375</v>
      </c>
      <c r="R3020" t="s">
        <v>19060</v>
      </c>
      <c r="S3020" s="120">
        <v>0.6</v>
      </c>
      <c r="U3020"/>
    </row>
    <row r="3021" spans="1:21">
      <c r="A3021">
        <v>3020</v>
      </c>
      <c r="B3021" s="1" t="s">
        <v>4379</v>
      </c>
      <c r="C3021" s="1" t="s">
        <v>352</v>
      </c>
      <c r="D3021" s="1" t="s">
        <v>55</v>
      </c>
      <c r="E3021" t="s">
        <v>56</v>
      </c>
      <c r="F3021" t="s">
        <v>4376</v>
      </c>
      <c r="G3021" t="s">
        <v>57</v>
      </c>
      <c r="H3021" t="s">
        <v>354</v>
      </c>
      <c r="I3021" t="s">
        <v>58</v>
      </c>
      <c r="J3021" s="1">
        <v>8</v>
      </c>
      <c r="K3021" t="s">
        <v>4376</v>
      </c>
      <c r="L3021" t="s">
        <v>4377</v>
      </c>
      <c r="M3021" t="s">
        <v>4378</v>
      </c>
      <c r="N3021" s="126"/>
      <c r="Q3021" t="s">
        <v>4379</v>
      </c>
      <c r="R3021" t="s">
        <v>19060</v>
      </c>
      <c r="S3021" s="120">
        <v>0.6</v>
      </c>
      <c r="U3021"/>
    </row>
    <row r="3022" spans="1:21">
      <c r="A3022">
        <v>3021</v>
      </c>
      <c r="B3022" s="1" t="s">
        <v>4380</v>
      </c>
      <c r="C3022" s="1" t="s">
        <v>352</v>
      </c>
      <c r="D3022" s="1" t="s">
        <v>55</v>
      </c>
      <c r="E3022" t="s">
        <v>56</v>
      </c>
      <c r="F3022" t="s">
        <v>4376</v>
      </c>
      <c r="G3022" t="s">
        <v>57</v>
      </c>
      <c r="H3022" t="s">
        <v>354</v>
      </c>
      <c r="I3022" t="s">
        <v>58</v>
      </c>
      <c r="J3022" s="1">
        <v>8</v>
      </c>
      <c r="K3022" t="s">
        <v>4376</v>
      </c>
      <c r="L3022" t="s">
        <v>4377</v>
      </c>
      <c r="M3022" t="s">
        <v>4378</v>
      </c>
      <c r="N3022" s="126"/>
      <c r="Q3022" t="s">
        <v>4380</v>
      </c>
      <c r="R3022" t="s">
        <v>19060</v>
      </c>
      <c r="S3022" s="120">
        <v>0.6</v>
      </c>
      <c r="U3022"/>
    </row>
    <row r="3023" spans="1:21">
      <c r="A3023">
        <v>3022</v>
      </c>
      <c r="B3023" s="1" t="s">
        <v>4381</v>
      </c>
      <c r="C3023" s="1" t="s">
        <v>352</v>
      </c>
      <c r="D3023" s="1" t="s">
        <v>55</v>
      </c>
      <c r="E3023" t="s">
        <v>56</v>
      </c>
      <c r="F3023" t="s">
        <v>4376</v>
      </c>
      <c r="G3023" t="s">
        <v>57</v>
      </c>
      <c r="H3023" t="s">
        <v>354</v>
      </c>
      <c r="I3023" t="s">
        <v>58</v>
      </c>
      <c r="J3023" s="1">
        <v>8</v>
      </c>
      <c r="K3023" t="s">
        <v>4376</v>
      </c>
      <c r="L3023" t="s">
        <v>4377</v>
      </c>
      <c r="M3023" t="s">
        <v>4378</v>
      </c>
      <c r="N3023" s="126"/>
      <c r="Q3023" t="s">
        <v>4381</v>
      </c>
      <c r="R3023" t="s">
        <v>19060</v>
      </c>
      <c r="S3023" s="120">
        <v>0.6</v>
      </c>
      <c r="U3023"/>
    </row>
    <row r="3024" spans="1:21">
      <c r="A3024">
        <v>3023</v>
      </c>
      <c r="B3024" s="1" t="s">
        <v>4382</v>
      </c>
      <c r="C3024" s="1" t="s">
        <v>352</v>
      </c>
      <c r="D3024" s="1" t="s">
        <v>55</v>
      </c>
      <c r="E3024" t="s">
        <v>56</v>
      </c>
      <c r="F3024" t="s">
        <v>4376</v>
      </c>
      <c r="G3024" t="s">
        <v>57</v>
      </c>
      <c r="H3024" t="s">
        <v>354</v>
      </c>
      <c r="I3024" t="s">
        <v>58</v>
      </c>
      <c r="J3024" s="1">
        <v>8</v>
      </c>
      <c r="K3024" t="s">
        <v>4376</v>
      </c>
      <c r="L3024" t="s">
        <v>4377</v>
      </c>
      <c r="M3024" t="s">
        <v>4378</v>
      </c>
      <c r="N3024" s="126"/>
      <c r="Q3024" t="s">
        <v>4382</v>
      </c>
      <c r="R3024" t="s">
        <v>19060</v>
      </c>
      <c r="S3024" s="120">
        <v>0.6</v>
      </c>
      <c r="U3024"/>
    </row>
    <row r="3025" spans="1:21">
      <c r="A3025">
        <v>3024</v>
      </c>
      <c r="B3025" s="1" t="s">
        <v>4383</v>
      </c>
      <c r="C3025" s="1" t="s">
        <v>352</v>
      </c>
      <c r="D3025" s="1" t="s">
        <v>55</v>
      </c>
      <c r="E3025" t="s">
        <v>56</v>
      </c>
      <c r="F3025" t="s">
        <v>4376</v>
      </c>
      <c r="G3025" t="s">
        <v>57</v>
      </c>
      <c r="H3025" t="s">
        <v>354</v>
      </c>
      <c r="I3025" t="s">
        <v>58</v>
      </c>
      <c r="J3025" s="1">
        <v>8</v>
      </c>
      <c r="K3025" t="s">
        <v>4376</v>
      </c>
      <c r="L3025" t="s">
        <v>4377</v>
      </c>
      <c r="M3025" t="s">
        <v>4378</v>
      </c>
      <c r="N3025" s="126"/>
      <c r="Q3025" t="s">
        <v>4383</v>
      </c>
      <c r="R3025" t="s">
        <v>19060</v>
      </c>
      <c r="S3025" s="120">
        <v>0.6</v>
      </c>
      <c r="U3025"/>
    </row>
    <row r="3026" spans="1:21">
      <c r="A3026">
        <v>3025</v>
      </c>
      <c r="B3026" s="1" t="s">
        <v>4384</v>
      </c>
      <c r="C3026" s="1" t="s">
        <v>352</v>
      </c>
      <c r="D3026" s="1" t="s">
        <v>55</v>
      </c>
      <c r="E3026" t="s">
        <v>56</v>
      </c>
      <c r="F3026" t="s">
        <v>4376</v>
      </c>
      <c r="G3026" t="s">
        <v>57</v>
      </c>
      <c r="H3026" t="s">
        <v>354</v>
      </c>
      <c r="I3026" t="s">
        <v>58</v>
      </c>
      <c r="J3026" s="1">
        <v>8</v>
      </c>
      <c r="K3026" t="s">
        <v>4376</v>
      </c>
      <c r="L3026" t="s">
        <v>4377</v>
      </c>
      <c r="M3026" t="s">
        <v>4378</v>
      </c>
      <c r="N3026" s="126"/>
      <c r="Q3026" t="s">
        <v>4384</v>
      </c>
      <c r="R3026" t="s">
        <v>19060</v>
      </c>
      <c r="S3026" s="120">
        <v>0.6</v>
      </c>
      <c r="U3026"/>
    </row>
    <row r="3027" spans="1:21">
      <c r="A3027">
        <v>3026</v>
      </c>
      <c r="B3027" s="1" t="s">
        <v>4385</v>
      </c>
      <c r="C3027" s="1" t="s">
        <v>352</v>
      </c>
      <c r="D3027" s="1" t="s">
        <v>55</v>
      </c>
      <c r="E3027" t="s">
        <v>56</v>
      </c>
      <c r="F3027" t="s">
        <v>4376</v>
      </c>
      <c r="G3027" t="s">
        <v>57</v>
      </c>
      <c r="H3027" t="s">
        <v>354</v>
      </c>
      <c r="I3027" t="s">
        <v>58</v>
      </c>
      <c r="J3027" s="1">
        <v>8</v>
      </c>
      <c r="K3027" t="s">
        <v>4376</v>
      </c>
      <c r="L3027" t="s">
        <v>4377</v>
      </c>
      <c r="M3027" t="s">
        <v>4378</v>
      </c>
      <c r="N3027" s="126"/>
      <c r="Q3027" t="s">
        <v>4385</v>
      </c>
      <c r="R3027" t="s">
        <v>19060</v>
      </c>
      <c r="S3027" s="120">
        <v>0.6</v>
      </c>
      <c r="U3027"/>
    </row>
    <row r="3028" spans="1:21">
      <c r="A3028">
        <v>3027</v>
      </c>
      <c r="B3028" s="1" t="s">
        <v>4386</v>
      </c>
      <c r="C3028" s="1" t="s">
        <v>352</v>
      </c>
      <c r="D3028" s="1" t="s">
        <v>55</v>
      </c>
      <c r="E3028" t="s">
        <v>56</v>
      </c>
      <c r="F3028" t="s">
        <v>4376</v>
      </c>
      <c r="G3028" t="s">
        <v>57</v>
      </c>
      <c r="H3028" t="s">
        <v>354</v>
      </c>
      <c r="I3028" t="s">
        <v>58</v>
      </c>
      <c r="J3028" s="1">
        <v>8</v>
      </c>
      <c r="K3028" t="s">
        <v>4376</v>
      </c>
      <c r="L3028" t="s">
        <v>4377</v>
      </c>
      <c r="M3028" t="s">
        <v>4378</v>
      </c>
      <c r="N3028" s="126"/>
      <c r="Q3028" t="s">
        <v>4386</v>
      </c>
      <c r="R3028" t="s">
        <v>19060</v>
      </c>
      <c r="S3028" s="120">
        <v>0.6</v>
      </c>
      <c r="U3028"/>
    </row>
    <row r="3029" spans="1:21">
      <c r="A3029">
        <v>3028</v>
      </c>
      <c r="B3029" s="1" t="s">
        <v>4387</v>
      </c>
      <c r="C3029" s="1" t="s">
        <v>352</v>
      </c>
      <c r="D3029" s="1" t="s">
        <v>55</v>
      </c>
      <c r="E3029" t="s">
        <v>56</v>
      </c>
      <c r="F3029" t="s">
        <v>4376</v>
      </c>
      <c r="G3029" t="s">
        <v>57</v>
      </c>
      <c r="H3029" t="s">
        <v>354</v>
      </c>
      <c r="I3029" t="s">
        <v>58</v>
      </c>
      <c r="J3029" s="1">
        <v>8</v>
      </c>
      <c r="K3029" t="s">
        <v>4376</v>
      </c>
      <c r="L3029" t="s">
        <v>4377</v>
      </c>
      <c r="M3029" t="s">
        <v>4378</v>
      </c>
      <c r="N3029" s="126"/>
      <c r="Q3029" t="s">
        <v>4387</v>
      </c>
      <c r="R3029" t="s">
        <v>19060</v>
      </c>
      <c r="S3029" s="120">
        <v>0.6</v>
      </c>
      <c r="U3029"/>
    </row>
    <row r="3030" spans="1:21">
      <c r="A3030">
        <v>3029</v>
      </c>
      <c r="B3030" s="1" t="s">
        <v>4388</v>
      </c>
      <c r="C3030" s="1" t="s">
        <v>352</v>
      </c>
      <c r="D3030" s="1" t="s">
        <v>55</v>
      </c>
      <c r="E3030" t="s">
        <v>56</v>
      </c>
      <c r="F3030" t="s">
        <v>4376</v>
      </c>
      <c r="G3030" t="s">
        <v>57</v>
      </c>
      <c r="H3030" t="s">
        <v>354</v>
      </c>
      <c r="I3030" t="s">
        <v>58</v>
      </c>
      <c r="J3030" s="1">
        <v>8</v>
      </c>
      <c r="K3030" t="s">
        <v>4376</v>
      </c>
      <c r="L3030" t="s">
        <v>4377</v>
      </c>
      <c r="M3030" t="s">
        <v>4378</v>
      </c>
      <c r="N3030" s="126"/>
      <c r="Q3030" t="s">
        <v>4388</v>
      </c>
      <c r="R3030" t="s">
        <v>19060</v>
      </c>
      <c r="S3030" s="120">
        <v>0.6</v>
      </c>
      <c r="U3030"/>
    </row>
    <row r="3031" spans="1:21">
      <c r="A3031">
        <v>3030</v>
      </c>
      <c r="B3031" s="1" t="s">
        <v>4389</v>
      </c>
      <c r="C3031" s="1" t="s">
        <v>352</v>
      </c>
      <c r="D3031" s="1" t="s">
        <v>55</v>
      </c>
      <c r="E3031" t="s">
        <v>56</v>
      </c>
      <c r="F3031" t="s">
        <v>4376</v>
      </c>
      <c r="G3031" t="s">
        <v>57</v>
      </c>
      <c r="H3031" t="s">
        <v>354</v>
      </c>
      <c r="I3031" t="s">
        <v>58</v>
      </c>
      <c r="J3031" s="1">
        <v>8</v>
      </c>
      <c r="K3031" t="s">
        <v>4376</v>
      </c>
      <c r="L3031" t="s">
        <v>4377</v>
      </c>
      <c r="M3031" t="s">
        <v>4378</v>
      </c>
      <c r="N3031" s="126"/>
      <c r="Q3031" t="s">
        <v>4389</v>
      </c>
      <c r="R3031" t="s">
        <v>19060</v>
      </c>
      <c r="S3031" s="120">
        <v>0.6</v>
      </c>
      <c r="U3031"/>
    </row>
    <row r="3032" spans="1:21">
      <c r="A3032">
        <v>3031</v>
      </c>
      <c r="B3032" s="1" t="s">
        <v>4390</v>
      </c>
      <c r="C3032" s="1" t="s">
        <v>352</v>
      </c>
      <c r="D3032" s="1" t="s">
        <v>55</v>
      </c>
      <c r="E3032" t="s">
        <v>56</v>
      </c>
      <c r="F3032" t="s">
        <v>4376</v>
      </c>
      <c r="G3032" t="s">
        <v>57</v>
      </c>
      <c r="H3032" t="s">
        <v>354</v>
      </c>
      <c r="I3032" t="s">
        <v>58</v>
      </c>
      <c r="J3032" s="1">
        <v>8</v>
      </c>
      <c r="K3032" t="s">
        <v>4376</v>
      </c>
      <c r="L3032" t="s">
        <v>4377</v>
      </c>
      <c r="M3032" t="s">
        <v>4378</v>
      </c>
      <c r="N3032" s="126"/>
      <c r="Q3032" t="s">
        <v>4390</v>
      </c>
      <c r="R3032" t="s">
        <v>19060</v>
      </c>
      <c r="S3032" s="120">
        <v>0.6</v>
      </c>
      <c r="U3032"/>
    </row>
    <row r="3033" spans="1:21">
      <c r="A3033">
        <v>3032</v>
      </c>
      <c r="B3033" s="1" t="s">
        <v>4391</v>
      </c>
      <c r="C3033" s="1" t="s">
        <v>352</v>
      </c>
      <c r="D3033" s="1" t="s">
        <v>55</v>
      </c>
      <c r="E3033" t="s">
        <v>56</v>
      </c>
      <c r="F3033" t="s">
        <v>4376</v>
      </c>
      <c r="G3033" t="s">
        <v>57</v>
      </c>
      <c r="H3033" t="s">
        <v>354</v>
      </c>
      <c r="I3033" t="s">
        <v>58</v>
      </c>
      <c r="J3033" s="1">
        <v>8</v>
      </c>
      <c r="K3033" t="s">
        <v>4376</v>
      </c>
      <c r="L3033" t="s">
        <v>4377</v>
      </c>
      <c r="M3033" t="s">
        <v>4378</v>
      </c>
      <c r="N3033" s="126"/>
      <c r="Q3033" t="s">
        <v>4391</v>
      </c>
      <c r="R3033" t="s">
        <v>19060</v>
      </c>
      <c r="S3033" s="120">
        <v>0.6</v>
      </c>
      <c r="U3033"/>
    </row>
    <row r="3034" spans="1:21">
      <c r="A3034">
        <v>3033</v>
      </c>
      <c r="B3034" s="1" t="s">
        <v>4392</v>
      </c>
      <c r="C3034" s="1" t="s">
        <v>352</v>
      </c>
      <c r="D3034" s="1" t="s">
        <v>55</v>
      </c>
      <c r="E3034" t="s">
        <v>56</v>
      </c>
      <c r="F3034" t="s">
        <v>4376</v>
      </c>
      <c r="G3034" t="s">
        <v>57</v>
      </c>
      <c r="H3034" t="s">
        <v>354</v>
      </c>
      <c r="I3034" t="s">
        <v>58</v>
      </c>
      <c r="J3034" s="1">
        <v>8</v>
      </c>
      <c r="K3034" t="s">
        <v>4376</v>
      </c>
      <c r="L3034" t="s">
        <v>4377</v>
      </c>
      <c r="M3034" t="s">
        <v>4378</v>
      </c>
      <c r="N3034" s="126"/>
      <c r="Q3034" t="s">
        <v>4392</v>
      </c>
      <c r="R3034" t="s">
        <v>19060</v>
      </c>
      <c r="S3034" s="120">
        <v>0.6</v>
      </c>
      <c r="U3034"/>
    </row>
    <row r="3035" spans="1:21">
      <c r="A3035">
        <v>3034</v>
      </c>
      <c r="B3035" s="1" t="s">
        <v>4393</v>
      </c>
      <c r="C3035" s="1" t="s">
        <v>352</v>
      </c>
      <c r="D3035" s="1" t="s">
        <v>55</v>
      </c>
      <c r="E3035" t="s">
        <v>56</v>
      </c>
      <c r="F3035" t="s">
        <v>4376</v>
      </c>
      <c r="G3035" t="s">
        <v>57</v>
      </c>
      <c r="H3035" t="s">
        <v>354</v>
      </c>
      <c r="I3035" t="s">
        <v>58</v>
      </c>
      <c r="J3035" s="1">
        <v>8</v>
      </c>
      <c r="K3035" t="s">
        <v>4376</v>
      </c>
      <c r="L3035" t="s">
        <v>4377</v>
      </c>
      <c r="M3035" t="s">
        <v>4378</v>
      </c>
      <c r="N3035" s="126"/>
      <c r="Q3035" t="s">
        <v>4393</v>
      </c>
      <c r="R3035" t="s">
        <v>19060</v>
      </c>
      <c r="S3035" s="120">
        <v>0.6</v>
      </c>
      <c r="U3035"/>
    </row>
    <row r="3036" spans="1:21">
      <c r="A3036">
        <v>3035</v>
      </c>
      <c r="B3036" s="1" t="s">
        <v>4394</v>
      </c>
      <c r="C3036" s="1" t="s">
        <v>352</v>
      </c>
      <c r="D3036" s="1" t="s">
        <v>55</v>
      </c>
      <c r="E3036" t="s">
        <v>56</v>
      </c>
      <c r="F3036" t="s">
        <v>4376</v>
      </c>
      <c r="G3036" t="s">
        <v>57</v>
      </c>
      <c r="H3036" t="s">
        <v>354</v>
      </c>
      <c r="I3036" t="s">
        <v>58</v>
      </c>
      <c r="J3036" s="1">
        <v>8</v>
      </c>
      <c r="K3036" t="s">
        <v>4376</v>
      </c>
      <c r="L3036" t="s">
        <v>4377</v>
      </c>
      <c r="M3036" t="s">
        <v>4378</v>
      </c>
      <c r="N3036" s="126"/>
      <c r="Q3036" t="s">
        <v>4394</v>
      </c>
      <c r="R3036" t="s">
        <v>19060</v>
      </c>
      <c r="S3036" s="120">
        <v>0.6</v>
      </c>
      <c r="U3036"/>
    </row>
    <row r="3037" spans="1:21">
      <c r="A3037">
        <v>3036</v>
      </c>
      <c r="B3037" s="1" t="s">
        <v>4395</v>
      </c>
      <c r="C3037" s="1" t="s">
        <v>593</v>
      </c>
      <c r="D3037" s="1" t="s">
        <v>55</v>
      </c>
      <c r="E3037" t="s">
        <v>56</v>
      </c>
      <c r="F3037" t="s">
        <v>4396</v>
      </c>
      <c r="G3037" t="s">
        <v>57</v>
      </c>
      <c r="H3037" t="s">
        <v>595</v>
      </c>
      <c r="I3037" t="s">
        <v>58</v>
      </c>
      <c r="J3037" s="1">
        <v>8</v>
      </c>
      <c r="K3037" t="s">
        <v>4396</v>
      </c>
      <c r="L3037" t="s">
        <v>4397</v>
      </c>
      <c r="M3037" t="s">
        <v>4398</v>
      </c>
      <c r="N3037" s="126"/>
      <c r="Q3037" t="s">
        <v>4395</v>
      </c>
      <c r="R3037" t="s">
        <v>19061</v>
      </c>
      <c r="S3037" s="120">
        <v>0.6</v>
      </c>
      <c r="U3037"/>
    </row>
    <row r="3038" spans="1:21">
      <c r="A3038">
        <v>3037</v>
      </c>
      <c r="B3038" s="1" t="s">
        <v>4399</v>
      </c>
      <c r="C3038" s="1" t="s">
        <v>593</v>
      </c>
      <c r="D3038" s="1" t="s">
        <v>55</v>
      </c>
      <c r="E3038" t="s">
        <v>56</v>
      </c>
      <c r="F3038" t="s">
        <v>4396</v>
      </c>
      <c r="G3038" t="s">
        <v>57</v>
      </c>
      <c r="H3038" t="s">
        <v>595</v>
      </c>
      <c r="I3038" t="s">
        <v>58</v>
      </c>
      <c r="J3038" s="1">
        <v>8</v>
      </c>
      <c r="K3038" t="s">
        <v>4396</v>
      </c>
      <c r="L3038" t="s">
        <v>4397</v>
      </c>
      <c r="M3038" t="s">
        <v>4398</v>
      </c>
      <c r="N3038" s="126"/>
      <c r="Q3038" t="s">
        <v>4399</v>
      </c>
      <c r="R3038" t="s">
        <v>19061</v>
      </c>
      <c r="S3038" s="120">
        <v>0.6</v>
      </c>
      <c r="U3038"/>
    </row>
    <row r="3039" spans="1:21">
      <c r="A3039">
        <v>3038</v>
      </c>
      <c r="B3039" s="1" t="s">
        <v>4400</v>
      </c>
      <c r="C3039" s="1" t="s">
        <v>593</v>
      </c>
      <c r="D3039" s="1" t="s">
        <v>55</v>
      </c>
      <c r="E3039" t="s">
        <v>56</v>
      </c>
      <c r="F3039" t="s">
        <v>4396</v>
      </c>
      <c r="G3039" t="s">
        <v>57</v>
      </c>
      <c r="H3039" t="s">
        <v>595</v>
      </c>
      <c r="I3039" t="s">
        <v>58</v>
      </c>
      <c r="J3039" s="1">
        <v>8</v>
      </c>
      <c r="K3039" t="s">
        <v>4396</v>
      </c>
      <c r="L3039" t="s">
        <v>4397</v>
      </c>
      <c r="M3039" t="s">
        <v>4398</v>
      </c>
      <c r="N3039" s="126"/>
      <c r="Q3039" t="s">
        <v>4400</v>
      </c>
      <c r="R3039" t="s">
        <v>19061</v>
      </c>
      <c r="S3039" s="120">
        <v>0.6</v>
      </c>
      <c r="U3039"/>
    </row>
    <row r="3040" spans="1:21">
      <c r="A3040">
        <v>3039</v>
      </c>
      <c r="B3040" s="1" t="s">
        <v>4401</v>
      </c>
      <c r="C3040" s="1" t="s">
        <v>593</v>
      </c>
      <c r="D3040" s="1" t="s">
        <v>55</v>
      </c>
      <c r="E3040" t="s">
        <v>56</v>
      </c>
      <c r="F3040" t="s">
        <v>4396</v>
      </c>
      <c r="G3040" t="s">
        <v>57</v>
      </c>
      <c r="H3040" t="s">
        <v>595</v>
      </c>
      <c r="I3040" t="s">
        <v>58</v>
      </c>
      <c r="J3040" s="1">
        <v>8</v>
      </c>
      <c r="K3040" t="s">
        <v>4396</v>
      </c>
      <c r="L3040" t="s">
        <v>4397</v>
      </c>
      <c r="M3040" t="s">
        <v>4398</v>
      </c>
      <c r="N3040" s="126"/>
      <c r="Q3040" t="s">
        <v>4401</v>
      </c>
      <c r="R3040" t="s">
        <v>19061</v>
      </c>
      <c r="S3040" s="120">
        <v>0.6</v>
      </c>
      <c r="U3040"/>
    </row>
    <row r="3041" spans="1:21">
      <c r="A3041">
        <v>3040</v>
      </c>
      <c r="B3041" s="1" t="s">
        <v>4402</v>
      </c>
      <c r="C3041" s="1" t="s">
        <v>593</v>
      </c>
      <c r="D3041" s="1" t="s">
        <v>55</v>
      </c>
      <c r="E3041" t="s">
        <v>56</v>
      </c>
      <c r="F3041" t="s">
        <v>4396</v>
      </c>
      <c r="G3041" t="s">
        <v>57</v>
      </c>
      <c r="H3041" t="s">
        <v>595</v>
      </c>
      <c r="I3041" t="s">
        <v>58</v>
      </c>
      <c r="J3041" s="1">
        <v>8</v>
      </c>
      <c r="K3041" t="s">
        <v>4396</v>
      </c>
      <c r="L3041" t="s">
        <v>4397</v>
      </c>
      <c r="M3041" t="s">
        <v>4398</v>
      </c>
      <c r="N3041" s="126"/>
      <c r="Q3041" t="s">
        <v>4402</v>
      </c>
      <c r="R3041" t="s">
        <v>19061</v>
      </c>
      <c r="S3041" s="120">
        <v>0.6</v>
      </c>
      <c r="U3041"/>
    </row>
    <row r="3042" spans="1:21">
      <c r="A3042">
        <v>3041</v>
      </c>
      <c r="B3042" s="1" t="s">
        <v>4403</v>
      </c>
      <c r="C3042" s="1" t="s">
        <v>593</v>
      </c>
      <c r="D3042" s="1" t="s">
        <v>55</v>
      </c>
      <c r="E3042" t="s">
        <v>56</v>
      </c>
      <c r="F3042" t="s">
        <v>4396</v>
      </c>
      <c r="G3042" t="s">
        <v>57</v>
      </c>
      <c r="H3042" t="s">
        <v>595</v>
      </c>
      <c r="I3042" t="s">
        <v>58</v>
      </c>
      <c r="J3042" s="1">
        <v>8</v>
      </c>
      <c r="K3042" t="s">
        <v>4396</v>
      </c>
      <c r="L3042" t="s">
        <v>4397</v>
      </c>
      <c r="M3042" t="s">
        <v>4398</v>
      </c>
      <c r="N3042" s="126"/>
      <c r="Q3042" t="s">
        <v>4403</v>
      </c>
      <c r="R3042" t="s">
        <v>19061</v>
      </c>
      <c r="S3042" s="120">
        <v>0.6</v>
      </c>
      <c r="U3042"/>
    </row>
    <row r="3043" spans="1:21">
      <c r="A3043">
        <v>3042</v>
      </c>
      <c r="B3043" s="1" t="s">
        <v>4404</v>
      </c>
      <c r="C3043" s="1" t="s">
        <v>593</v>
      </c>
      <c r="D3043" s="1" t="s">
        <v>55</v>
      </c>
      <c r="E3043" t="s">
        <v>56</v>
      </c>
      <c r="F3043" t="s">
        <v>4396</v>
      </c>
      <c r="G3043" t="s">
        <v>57</v>
      </c>
      <c r="H3043" t="s">
        <v>595</v>
      </c>
      <c r="I3043" t="s">
        <v>58</v>
      </c>
      <c r="J3043" s="1">
        <v>8</v>
      </c>
      <c r="K3043" t="s">
        <v>4396</v>
      </c>
      <c r="L3043" t="s">
        <v>4397</v>
      </c>
      <c r="M3043" t="s">
        <v>4398</v>
      </c>
      <c r="N3043" s="126"/>
      <c r="Q3043" t="s">
        <v>4404</v>
      </c>
      <c r="R3043" t="s">
        <v>19061</v>
      </c>
      <c r="S3043" s="120">
        <v>0.6</v>
      </c>
      <c r="U3043"/>
    </row>
    <row r="3044" spans="1:21">
      <c r="A3044">
        <v>3043</v>
      </c>
      <c r="B3044" s="1" t="s">
        <v>4405</v>
      </c>
      <c r="C3044" s="1" t="s">
        <v>593</v>
      </c>
      <c r="D3044" s="1" t="s">
        <v>55</v>
      </c>
      <c r="E3044" t="s">
        <v>56</v>
      </c>
      <c r="F3044" t="s">
        <v>4396</v>
      </c>
      <c r="G3044" t="s">
        <v>57</v>
      </c>
      <c r="H3044" t="s">
        <v>595</v>
      </c>
      <c r="I3044" t="s">
        <v>58</v>
      </c>
      <c r="J3044" s="1">
        <v>8</v>
      </c>
      <c r="K3044" t="s">
        <v>4396</v>
      </c>
      <c r="L3044" t="s">
        <v>4397</v>
      </c>
      <c r="M3044" t="s">
        <v>4398</v>
      </c>
      <c r="N3044" s="126"/>
      <c r="Q3044" t="s">
        <v>4405</v>
      </c>
      <c r="R3044" t="s">
        <v>19061</v>
      </c>
      <c r="S3044" s="120">
        <v>0.6</v>
      </c>
      <c r="U3044"/>
    </row>
    <row r="3045" spans="1:21">
      <c r="A3045">
        <v>3044</v>
      </c>
      <c r="B3045" s="1" t="s">
        <v>4406</v>
      </c>
      <c r="C3045" s="1" t="s">
        <v>593</v>
      </c>
      <c r="D3045" s="1" t="s">
        <v>55</v>
      </c>
      <c r="E3045" t="s">
        <v>56</v>
      </c>
      <c r="F3045" t="s">
        <v>4396</v>
      </c>
      <c r="G3045" t="s">
        <v>57</v>
      </c>
      <c r="H3045" t="s">
        <v>595</v>
      </c>
      <c r="I3045" t="s">
        <v>58</v>
      </c>
      <c r="J3045" s="1">
        <v>8</v>
      </c>
      <c r="K3045" t="s">
        <v>4396</v>
      </c>
      <c r="L3045" t="s">
        <v>4397</v>
      </c>
      <c r="M3045" t="s">
        <v>4398</v>
      </c>
      <c r="N3045" s="126"/>
      <c r="Q3045" t="s">
        <v>4406</v>
      </c>
      <c r="R3045" t="s">
        <v>19061</v>
      </c>
      <c r="S3045" s="120">
        <v>0.6</v>
      </c>
      <c r="U3045"/>
    </row>
    <row r="3046" spans="1:21">
      <c r="A3046">
        <v>3045</v>
      </c>
      <c r="B3046" s="1" t="s">
        <v>4407</v>
      </c>
      <c r="C3046" s="1" t="s">
        <v>593</v>
      </c>
      <c r="D3046" s="1" t="s">
        <v>55</v>
      </c>
      <c r="E3046" t="s">
        <v>56</v>
      </c>
      <c r="F3046" t="s">
        <v>4396</v>
      </c>
      <c r="G3046" t="s">
        <v>57</v>
      </c>
      <c r="H3046" t="s">
        <v>595</v>
      </c>
      <c r="I3046" t="s">
        <v>58</v>
      </c>
      <c r="J3046" s="1">
        <v>8</v>
      </c>
      <c r="K3046" t="s">
        <v>4396</v>
      </c>
      <c r="L3046" t="s">
        <v>4397</v>
      </c>
      <c r="M3046" t="s">
        <v>4398</v>
      </c>
      <c r="N3046" s="126"/>
      <c r="Q3046" t="s">
        <v>4407</v>
      </c>
      <c r="R3046" t="s">
        <v>19061</v>
      </c>
      <c r="S3046" s="120">
        <v>0.6</v>
      </c>
      <c r="U3046"/>
    </row>
    <row r="3047" spans="1:21">
      <c r="A3047">
        <v>3046</v>
      </c>
      <c r="B3047" s="1" t="s">
        <v>4408</v>
      </c>
      <c r="C3047" s="1" t="s">
        <v>593</v>
      </c>
      <c r="D3047" s="1" t="s">
        <v>55</v>
      </c>
      <c r="E3047" t="s">
        <v>56</v>
      </c>
      <c r="F3047" t="s">
        <v>4396</v>
      </c>
      <c r="G3047" t="s">
        <v>57</v>
      </c>
      <c r="H3047" t="s">
        <v>595</v>
      </c>
      <c r="I3047" t="s">
        <v>58</v>
      </c>
      <c r="J3047" s="1">
        <v>8</v>
      </c>
      <c r="K3047" t="s">
        <v>4396</v>
      </c>
      <c r="L3047" t="s">
        <v>4397</v>
      </c>
      <c r="M3047" t="s">
        <v>4398</v>
      </c>
      <c r="N3047" s="126"/>
      <c r="Q3047" t="s">
        <v>4408</v>
      </c>
      <c r="R3047" t="s">
        <v>19061</v>
      </c>
      <c r="S3047" s="120">
        <v>0.6</v>
      </c>
      <c r="U3047"/>
    </row>
    <row r="3048" spans="1:21">
      <c r="A3048">
        <v>3047</v>
      </c>
      <c r="B3048" s="1" t="s">
        <v>4409</v>
      </c>
      <c r="C3048" s="1" t="s">
        <v>593</v>
      </c>
      <c r="D3048" s="1" t="s">
        <v>55</v>
      </c>
      <c r="E3048" t="s">
        <v>56</v>
      </c>
      <c r="F3048" t="s">
        <v>4396</v>
      </c>
      <c r="G3048" t="s">
        <v>57</v>
      </c>
      <c r="H3048" t="s">
        <v>595</v>
      </c>
      <c r="I3048" t="s">
        <v>58</v>
      </c>
      <c r="J3048" s="1">
        <v>8</v>
      </c>
      <c r="K3048" t="s">
        <v>4396</v>
      </c>
      <c r="L3048" t="s">
        <v>4397</v>
      </c>
      <c r="M3048" t="s">
        <v>4398</v>
      </c>
      <c r="N3048" s="126"/>
      <c r="Q3048" t="s">
        <v>4409</v>
      </c>
      <c r="R3048" t="s">
        <v>19061</v>
      </c>
      <c r="S3048" s="120">
        <v>0.6</v>
      </c>
      <c r="U3048"/>
    </row>
    <row r="3049" spans="1:21">
      <c r="A3049">
        <v>3048</v>
      </c>
      <c r="B3049" s="1" t="s">
        <v>4410</v>
      </c>
      <c r="C3049" s="1" t="s">
        <v>593</v>
      </c>
      <c r="D3049" s="1" t="s">
        <v>55</v>
      </c>
      <c r="E3049" t="s">
        <v>56</v>
      </c>
      <c r="F3049" t="s">
        <v>4396</v>
      </c>
      <c r="G3049" t="s">
        <v>57</v>
      </c>
      <c r="H3049" t="s">
        <v>595</v>
      </c>
      <c r="I3049" t="s">
        <v>58</v>
      </c>
      <c r="J3049" s="1">
        <v>8</v>
      </c>
      <c r="K3049" t="s">
        <v>4396</v>
      </c>
      <c r="L3049" t="s">
        <v>4397</v>
      </c>
      <c r="M3049" t="s">
        <v>4398</v>
      </c>
      <c r="N3049" s="126"/>
      <c r="Q3049" t="s">
        <v>4410</v>
      </c>
      <c r="R3049" t="s">
        <v>19061</v>
      </c>
      <c r="S3049" s="120">
        <v>0.6</v>
      </c>
      <c r="U3049"/>
    </row>
    <row r="3050" spans="1:21">
      <c r="A3050">
        <v>3049</v>
      </c>
      <c r="B3050" s="1" t="s">
        <v>4411</v>
      </c>
      <c r="C3050" s="1" t="s">
        <v>593</v>
      </c>
      <c r="D3050" s="1" t="s">
        <v>55</v>
      </c>
      <c r="E3050" t="s">
        <v>56</v>
      </c>
      <c r="F3050" t="s">
        <v>4396</v>
      </c>
      <c r="G3050" t="s">
        <v>57</v>
      </c>
      <c r="H3050" t="s">
        <v>595</v>
      </c>
      <c r="I3050" t="s">
        <v>58</v>
      </c>
      <c r="J3050" s="1">
        <v>8</v>
      </c>
      <c r="K3050" t="s">
        <v>4396</v>
      </c>
      <c r="L3050" t="s">
        <v>4397</v>
      </c>
      <c r="M3050" t="s">
        <v>4398</v>
      </c>
      <c r="N3050" s="126"/>
      <c r="Q3050" t="s">
        <v>4411</v>
      </c>
      <c r="R3050" t="s">
        <v>19061</v>
      </c>
      <c r="S3050" s="120">
        <v>0.6</v>
      </c>
      <c r="U3050"/>
    </row>
    <row r="3051" spans="1:21">
      <c r="A3051">
        <v>3050</v>
      </c>
      <c r="B3051" s="1" t="s">
        <v>4412</v>
      </c>
      <c r="C3051" s="1" t="s">
        <v>593</v>
      </c>
      <c r="D3051" s="1" t="s">
        <v>55</v>
      </c>
      <c r="E3051" t="s">
        <v>56</v>
      </c>
      <c r="F3051" t="s">
        <v>4396</v>
      </c>
      <c r="G3051" t="s">
        <v>57</v>
      </c>
      <c r="H3051" t="s">
        <v>595</v>
      </c>
      <c r="I3051" t="s">
        <v>58</v>
      </c>
      <c r="J3051" s="1">
        <v>8</v>
      </c>
      <c r="K3051" t="s">
        <v>4396</v>
      </c>
      <c r="L3051" t="s">
        <v>4397</v>
      </c>
      <c r="M3051" t="s">
        <v>4398</v>
      </c>
      <c r="N3051" s="126"/>
      <c r="Q3051" t="s">
        <v>4412</v>
      </c>
      <c r="R3051" t="s">
        <v>19061</v>
      </c>
      <c r="S3051" s="120">
        <v>0.6</v>
      </c>
      <c r="U3051"/>
    </row>
    <row r="3052" spans="1:21">
      <c r="A3052">
        <v>3051</v>
      </c>
      <c r="B3052" s="1" t="s">
        <v>4413</v>
      </c>
      <c r="C3052" s="1" t="s">
        <v>593</v>
      </c>
      <c r="D3052" s="1" t="s">
        <v>55</v>
      </c>
      <c r="E3052" t="s">
        <v>56</v>
      </c>
      <c r="F3052" t="s">
        <v>4396</v>
      </c>
      <c r="G3052" t="s">
        <v>57</v>
      </c>
      <c r="H3052" t="s">
        <v>595</v>
      </c>
      <c r="I3052" t="s">
        <v>58</v>
      </c>
      <c r="J3052" s="1">
        <v>8</v>
      </c>
      <c r="K3052" t="s">
        <v>4396</v>
      </c>
      <c r="L3052" t="s">
        <v>4397</v>
      </c>
      <c r="M3052" t="s">
        <v>4398</v>
      </c>
      <c r="N3052" s="126"/>
      <c r="Q3052" t="s">
        <v>4413</v>
      </c>
      <c r="R3052" t="s">
        <v>19061</v>
      </c>
      <c r="S3052" s="120">
        <v>0.6</v>
      </c>
      <c r="U3052"/>
    </row>
    <row r="3053" spans="1:21">
      <c r="A3053">
        <v>3052</v>
      </c>
      <c r="B3053" s="1" t="s">
        <v>4414</v>
      </c>
      <c r="C3053" s="1" t="s">
        <v>593</v>
      </c>
      <c r="D3053" s="1" t="s">
        <v>55</v>
      </c>
      <c r="E3053" t="s">
        <v>56</v>
      </c>
      <c r="F3053" t="s">
        <v>4396</v>
      </c>
      <c r="G3053" t="s">
        <v>57</v>
      </c>
      <c r="H3053" t="s">
        <v>595</v>
      </c>
      <c r="I3053" t="s">
        <v>58</v>
      </c>
      <c r="J3053" s="1">
        <v>8</v>
      </c>
      <c r="K3053" t="s">
        <v>4396</v>
      </c>
      <c r="L3053" t="s">
        <v>4397</v>
      </c>
      <c r="M3053" t="s">
        <v>4398</v>
      </c>
      <c r="N3053" s="126"/>
      <c r="Q3053" t="s">
        <v>4414</v>
      </c>
      <c r="R3053" t="s">
        <v>19061</v>
      </c>
      <c r="S3053" s="120">
        <v>0.6</v>
      </c>
      <c r="U3053"/>
    </row>
    <row r="3054" spans="1:21">
      <c r="A3054">
        <v>3053</v>
      </c>
      <c r="B3054" s="1" t="s">
        <v>4415</v>
      </c>
      <c r="C3054" s="1" t="s">
        <v>36</v>
      </c>
      <c r="D3054" s="1" t="s">
        <v>55</v>
      </c>
      <c r="E3054" t="s">
        <v>56</v>
      </c>
      <c r="F3054" t="s">
        <v>4416</v>
      </c>
      <c r="G3054" t="s">
        <v>57</v>
      </c>
      <c r="H3054" t="s">
        <v>40</v>
      </c>
      <c r="I3054" t="s">
        <v>58</v>
      </c>
      <c r="J3054" s="1">
        <v>8</v>
      </c>
      <c r="K3054" t="s">
        <v>4417</v>
      </c>
      <c r="L3054" t="s">
        <v>4418</v>
      </c>
      <c r="M3054" t="s">
        <v>4419</v>
      </c>
      <c r="N3054" s="126"/>
      <c r="Q3054" t="s">
        <v>4415</v>
      </c>
      <c r="R3054" t="s">
        <v>19062</v>
      </c>
      <c r="S3054" s="120">
        <v>0.6</v>
      </c>
      <c r="U3054"/>
    </row>
    <row r="3055" spans="1:21">
      <c r="A3055">
        <v>3054</v>
      </c>
      <c r="B3055" s="1" t="s">
        <v>4322</v>
      </c>
      <c r="C3055" s="1" t="s">
        <v>201</v>
      </c>
      <c r="D3055" s="1" t="s">
        <v>55</v>
      </c>
      <c r="E3055" t="s">
        <v>56</v>
      </c>
      <c r="F3055" t="s">
        <v>4420</v>
      </c>
      <c r="G3055" t="s">
        <v>57</v>
      </c>
      <c r="H3055" t="s">
        <v>203</v>
      </c>
      <c r="I3055" t="s">
        <v>58</v>
      </c>
      <c r="J3055" s="1">
        <v>8</v>
      </c>
      <c r="K3055" t="s">
        <v>4420</v>
      </c>
      <c r="L3055" t="s">
        <v>4421</v>
      </c>
      <c r="M3055" t="s">
        <v>4422</v>
      </c>
      <c r="N3055" s="126"/>
      <c r="Q3055" t="s">
        <v>4322</v>
      </c>
      <c r="R3055" t="s">
        <v>19063</v>
      </c>
      <c r="S3055" s="120">
        <v>0.6</v>
      </c>
      <c r="U3055"/>
    </row>
    <row r="3056" spans="1:21">
      <c r="A3056">
        <v>3055</v>
      </c>
      <c r="B3056" s="1" t="s">
        <v>4423</v>
      </c>
      <c r="C3056" s="1" t="s">
        <v>201</v>
      </c>
      <c r="D3056" s="1" t="s">
        <v>55</v>
      </c>
      <c r="E3056" t="s">
        <v>56</v>
      </c>
      <c r="F3056" t="s">
        <v>4420</v>
      </c>
      <c r="G3056" t="s">
        <v>57</v>
      </c>
      <c r="H3056" t="s">
        <v>203</v>
      </c>
      <c r="I3056" t="s">
        <v>58</v>
      </c>
      <c r="J3056" s="1">
        <v>8</v>
      </c>
      <c r="K3056" t="s">
        <v>4420</v>
      </c>
      <c r="L3056" t="s">
        <v>4421</v>
      </c>
      <c r="M3056" t="s">
        <v>4422</v>
      </c>
      <c r="N3056" s="126"/>
      <c r="Q3056" t="s">
        <v>4423</v>
      </c>
      <c r="R3056" t="s">
        <v>19063</v>
      </c>
      <c r="S3056" s="120">
        <v>0.6</v>
      </c>
      <c r="U3056"/>
    </row>
    <row r="3057" spans="1:21">
      <c r="A3057">
        <v>3056</v>
      </c>
      <c r="B3057" s="1" t="s">
        <v>4424</v>
      </c>
      <c r="C3057" s="1" t="s">
        <v>201</v>
      </c>
      <c r="D3057" s="1" t="s">
        <v>55</v>
      </c>
      <c r="E3057" t="s">
        <v>56</v>
      </c>
      <c r="F3057" t="s">
        <v>4420</v>
      </c>
      <c r="G3057" t="s">
        <v>57</v>
      </c>
      <c r="H3057" t="s">
        <v>203</v>
      </c>
      <c r="I3057" t="s">
        <v>58</v>
      </c>
      <c r="J3057" s="1">
        <v>8</v>
      </c>
      <c r="K3057" t="s">
        <v>4420</v>
      </c>
      <c r="L3057" t="s">
        <v>4421</v>
      </c>
      <c r="M3057" t="s">
        <v>4422</v>
      </c>
      <c r="N3057" s="126"/>
      <c r="Q3057" t="s">
        <v>4424</v>
      </c>
      <c r="R3057" t="s">
        <v>19063</v>
      </c>
      <c r="S3057" s="120">
        <v>0.6</v>
      </c>
      <c r="U3057"/>
    </row>
    <row r="3058" spans="1:21">
      <c r="A3058">
        <v>3057</v>
      </c>
      <c r="B3058" s="1" t="s">
        <v>4425</v>
      </c>
      <c r="C3058" s="1" t="s">
        <v>201</v>
      </c>
      <c r="D3058" s="1" t="s">
        <v>55</v>
      </c>
      <c r="E3058" t="s">
        <v>56</v>
      </c>
      <c r="F3058" t="s">
        <v>4420</v>
      </c>
      <c r="G3058" t="s">
        <v>57</v>
      </c>
      <c r="H3058" t="s">
        <v>203</v>
      </c>
      <c r="I3058" t="s">
        <v>58</v>
      </c>
      <c r="J3058" s="1">
        <v>8</v>
      </c>
      <c r="K3058" t="s">
        <v>4420</v>
      </c>
      <c r="L3058" t="s">
        <v>4421</v>
      </c>
      <c r="M3058" t="s">
        <v>4422</v>
      </c>
      <c r="N3058" s="126"/>
      <c r="Q3058" t="s">
        <v>4425</v>
      </c>
      <c r="R3058" t="s">
        <v>19063</v>
      </c>
      <c r="S3058" s="120">
        <v>0.6</v>
      </c>
      <c r="U3058"/>
    </row>
    <row r="3059" spans="1:21">
      <c r="A3059">
        <v>3058</v>
      </c>
      <c r="B3059" s="1" t="s">
        <v>4426</v>
      </c>
      <c r="C3059" s="1" t="s">
        <v>201</v>
      </c>
      <c r="D3059" s="1" t="s">
        <v>55</v>
      </c>
      <c r="E3059" t="s">
        <v>56</v>
      </c>
      <c r="F3059" t="s">
        <v>4420</v>
      </c>
      <c r="G3059" t="s">
        <v>57</v>
      </c>
      <c r="H3059" t="s">
        <v>203</v>
      </c>
      <c r="I3059" t="s">
        <v>58</v>
      </c>
      <c r="J3059" s="1">
        <v>8</v>
      </c>
      <c r="K3059" t="s">
        <v>4420</v>
      </c>
      <c r="L3059" t="s">
        <v>4421</v>
      </c>
      <c r="M3059" t="s">
        <v>4422</v>
      </c>
      <c r="N3059" s="126"/>
      <c r="Q3059" t="s">
        <v>4426</v>
      </c>
      <c r="R3059" t="s">
        <v>19063</v>
      </c>
      <c r="S3059" s="120">
        <v>0.6</v>
      </c>
      <c r="U3059"/>
    </row>
    <row r="3060" spans="1:21">
      <c r="A3060">
        <v>3059</v>
      </c>
      <c r="B3060" s="1" t="s">
        <v>3982</v>
      </c>
      <c r="C3060" s="1" t="s">
        <v>201</v>
      </c>
      <c r="D3060" s="1" t="s">
        <v>55</v>
      </c>
      <c r="E3060" t="s">
        <v>56</v>
      </c>
      <c r="F3060" t="s">
        <v>4420</v>
      </c>
      <c r="G3060" t="s">
        <v>57</v>
      </c>
      <c r="H3060" t="s">
        <v>203</v>
      </c>
      <c r="I3060" t="s">
        <v>58</v>
      </c>
      <c r="J3060" s="1">
        <v>8</v>
      </c>
      <c r="K3060" t="s">
        <v>4420</v>
      </c>
      <c r="L3060" t="s">
        <v>4421</v>
      </c>
      <c r="M3060" t="s">
        <v>4422</v>
      </c>
      <c r="N3060" s="126"/>
      <c r="Q3060" t="s">
        <v>3982</v>
      </c>
      <c r="R3060" t="s">
        <v>19063</v>
      </c>
      <c r="S3060" s="120">
        <v>0.6</v>
      </c>
      <c r="U3060"/>
    </row>
    <row r="3061" spans="1:21">
      <c r="A3061">
        <v>3060</v>
      </c>
      <c r="B3061" s="1" t="s">
        <v>4427</v>
      </c>
      <c r="C3061" s="1" t="s">
        <v>201</v>
      </c>
      <c r="D3061" s="1" t="s">
        <v>55</v>
      </c>
      <c r="E3061" t="s">
        <v>56</v>
      </c>
      <c r="F3061" t="s">
        <v>4420</v>
      </c>
      <c r="G3061" t="s">
        <v>57</v>
      </c>
      <c r="H3061" t="s">
        <v>203</v>
      </c>
      <c r="I3061" t="s">
        <v>58</v>
      </c>
      <c r="J3061" s="1">
        <v>8</v>
      </c>
      <c r="K3061" t="s">
        <v>4420</v>
      </c>
      <c r="L3061" t="s">
        <v>4421</v>
      </c>
      <c r="M3061" t="s">
        <v>4422</v>
      </c>
      <c r="N3061" s="126"/>
      <c r="Q3061" t="s">
        <v>4427</v>
      </c>
      <c r="R3061" t="s">
        <v>19063</v>
      </c>
      <c r="S3061" s="120">
        <v>0.6</v>
      </c>
      <c r="U3061"/>
    </row>
    <row r="3062" spans="1:21">
      <c r="A3062">
        <v>3061</v>
      </c>
      <c r="B3062" s="1" t="s">
        <v>4428</v>
      </c>
      <c r="C3062" s="1" t="s">
        <v>201</v>
      </c>
      <c r="D3062" s="1" t="s">
        <v>55</v>
      </c>
      <c r="E3062" t="s">
        <v>56</v>
      </c>
      <c r="F3062" t="s">
        <v>4420</v>
      </c>
      <c r="G3062" t="s">
        <v>57</v>
      </c>
      <c r="H3062" t="s">
        <v>203</v>
      </c>
      <c r="I3062" t="s">
        <v>58</v>
      </c>
      <c r="J3062" s="1">
        <v>8</v>
      </c>
      <c r="K3062" t="s">
        <v>4420</v>
      </c>
      <c r="L3062" t="s">
        <v>4421</v>
      </c>
      <c r="M3062" t="s">
        <v>4422</v>
      </c>
      <c r="N3062" s="126"/>
      <c r="Q3062" t="s">
        <v>4428</v>
      </c>
      <c r="R3062" t="s">
        <v>19063</v>
      </c>
      <c r="S3062" s="120">
        <v>0.6</v>
      </c>
      <c r="U3062"/>
    </row>
    <row r="3063" spans="1:21">
      <c r="A3063">
        <v>3062</v>
      </c>
      <c r="B3063" s="1" t="s">
        <v>4429</v>
      </c>
      <c r="C3063" s="1" t="s">
        <v>201</v>
      </c>
      <c r="D3063" s="1" t="s">
        <v>55</v>
      </c>
      <c r="E3063" t="s">
        <v>56</v>
      </c>
      <c r="F3063" t="s">
        <v>4420</v>
      </c>
      <c r="G3063" t="s">
        <v>57</v>
      </c>
      <c r="H3063" t="s">
        <v>203</v>
      </c>
      <c r="I3063" t="s">
        <v>58</v>
      </c>
      <c r="J3063" s="1">
        <v>8</v>
      </c>
      <c r="K3063" t="s">
        <v>4420</v>
      </c>
      <c r="L3063" t="s">
        <v>4421</v>
      </c>
      <c r="M3063" t="s">
        <v>4422</v>
      </c>
      <c r="N3063" s="126"/>
      <c r="Q3063" t="s">
        <v>4429</v>
      </c>
      <c r="R3063" t="s">
        <v>19063</v>
      </c>
      <c r="S3063" s="120">
        <v>0.6</v>
      </c>
      <c r="U3063"/>
    </row>
    <row r="3064" spans="1:21">
      <c r="A3064">
        <v>3063</v>
      </c>
      <c r="B3064" s="1" t="s">
        <v>4430</v>
      </c>
      <c r="C3064" s="1" t="s">
        <v>201</v>
      </c>
      <c r="D3064" s="1" t="s">
        <v>55</v>
      </c>
      <c r="E3064" t="s">
        <v>56</v>
      </c>
      <c r="F3064" t="s">
        <v>4420</v>
      </c>
      <c r="G3064" t="s">
        <v>57</v>
      </c>
      <c r="H3064" t="s">
        <v>203</v>
      </c>
      <c r="I3064" t="s">
        <v>58</v>
      </c>
      <c r="J3064" s="1">
        <v>8</v>
      </c>
      <c r="K3064" t="s">
        <v>4420</v>
      </c>
      <c r="L3064" t="s">
        <v>4421</v>
      </c>
      <c r="M3064" t="s">
        <v>4422</v>
      </c>
      <c r="N3064" s="126"/>
      <c r="Q3064" t="s">
        <v>4430</v>
      </c>
      <c r="R3064" t="s">
        <v>19063</v>
      </c>
      <c r="S3064" s="120">
        <v>0.6</v>
      </c>
      <c r="U3064"/>
    </row>
    <row r="3065" spans="1:21">
      <c r="A3065">
        <v>3064</v>
      </c>
      <c r="B3065" s="1" t="s">
        <v>4431</v>
      </c>
      <c r="C3065" s="1" t="s">
        <v>201</v>
      </c>
      <c r="D3065" s="1" t="s">
        <v>55</v>
      </c>
      <c r="E3065" t="s">
        <v>56</v>
      </c>
      <c r="F3065" t="s">
        <v>4420</v>
      </c>
      <c r="G3065" t="s">
        <v>57</v>
      </c>
      <c r="H3065" t="s">
        <v>203</v>
      </c>
      <c r="I3065" t="s">
        <v>58</v>
      </c>
      <c r="J3065" s="1">
        <v>8</v>
      </c>
      <c r="K3065" t="s">
        <v>4420</v>
      </c>
      <c r="L3065" t="s">
        <v>4421</v>
      </c>
      <c r="M3065" t="s">
        <v>4422</v>
      </c>
      <c r="N3065" s="126"/>
      <c r="Q3065" t="s">
        <v>4431</v>
      </c>
      <c r="R3065" t="s">
        <v>19063</v>
      </c>
      <c r="S3065" s="120">
        <v>0.6</v>
      </c>
      <c r="U3065"/>
    </row>
    <row r="3066" spans="1:21">
      <c r="A3066">
        <v>3065</v>
      </c>
      <c r="B3066" s="1" t="s">
        <v>4432</v>
      </c>
      <c r="C3066" s="1" t="s">
        <v>78</v>
      </c>
      <c r="D3066" s="1" t="s">
        <v>4432</v>
      </c>
      <c r="E3066" t="s">
        <v>38</v>
      </c>
      <c r="F3066" t="s">
        <v>4433</v>
      </c>
      <c r="G3066" t="s">
        <v>39</v>
      </c>
      <c r="H3066" t="s">
        <v>80</v>
      </c>
      <c r="I3066" t="s">
        <v>4434</v>
      </c>
      <c r="J3066" s="1">
        <v>1</v>
      </c>
      <c r="K3066" t="s">
        <v>4433</v>
      </c>
      <c r="L3066" t="s">
        <v>4435</v>
      </c>
      <c r="M3066" t="s">
        <v>4436</v>
      </c>
      <c r="N3066" s="126"/>
      <c r="Q3066" t="s">
        <v>4432</v>
      </c>
      <c r="R3066" t="s">
        <v>19064</v>
      </c>
      <c r="S3066" s="120">
        <v>0.6</v>
      </c>
      <c r="U3066"/>
    </row>
    <row r="3067" spans="1:21">
      <c r="A3067">
        <v>3066</v>
      </c>
      <c r="B3067" s="1" t="s">
        <v>4437</v>
      </c>
      <c r="C3067" s="1" t="s">
        <v>78</v>
      </c>
      <c r="D3067" s="1" t="s">
        <v>4432</v>
      </c>
      <c r="E3067" t="s">
        <v>38</v>
      </c>
      <c r="F3067" t="s">
        <v>4433</v>
      </c>
      <c r="G3067" t="s">
        <v>39</v>
      </c>
      <c r="H3067" t="s">
        <v>80</v>
      </c>
      <c r="I3067" t="s">
        <v>4434</v>
      </c>
      <c r="J3067" s="1">
        <v>1</v>
      </c>
      <c r="K3067" t="s">
        <v>4433</v>
      </c>
      <c r="L3067" t="s">
        <v>4435</v>
      </c>
      <c r="M3067" t="s">
        <v>4436</v>
      </c>
      <c r="N3067" s="126"/>
      <c r="Q3067" t="s">
        <v>4437</v>
      </c>
      <c r="R3067" t="s">
        <v>19064</v>
      </c>
      <c r="S3067" s="120">
        <v>0.6</v>
      </c>
      <c r="U3067"/>
    </row>
    <row r="3068" spans="1:21">
      <c r="A3068">
        <v>3067</v>
      </c>
      <c r="B3068" s="1" t="s">
        <v>4438</v>
      </c>
      <c r="C3068" s="1" t="s">
        <v>78</v>
      </c>
      <c r="D3068" s="1" t="s">
        <v>4432</v>
      </c>
      <c r="E3068" t="s">
        <v>38</v>
      </c>
      <c r="F3068" t="s">
        <v>4433</v>
      </c>
      <c r="G3068" t="s">
        <v>39</v>
      </c>
      <c r="H3068" t="s">
        <v>80</v>
      </c>
      <c r="I3068" t="s">
        <v>4434</v>
      </c>
      <c r="J3068" s="1">
        <v>1</v>
      </c>
      <c r="K3068" t="s">
        <v>4433</v>
      </c>
      <c r="L3068" t="s">
        <v>4435</v>
      </c>
      <c r="M3068" t="s">
        <v>4436</v>
      </c>
      <c r="N3068" s="126"/>
      <c r="Q3068" t="s">
        <v>4438</v>
      </c>
      <c r="R3068" t="s">
        <v>19064</v>
      </c>
      <c r="S3068" s="120">
        <v>0.6</v>
      </c>
      <c r="U3068"/>
    </row>
    <row r="3069" spans="1:21">
      <c r="A3069">
        <v>3068</v>
      </c>
      <c r="B3069" s="1" t="s">
        <v>4439</v>
      </c>
      <c r="C3069" s="1" t="s">
        <v>87</v>
      </c>
      <c r="D3069" s="1" t="s">
        <v>4432</v>
      </c>
      <c r="E3069" t="s">
        <v>38</v>
      </c>
      <c r="F3069" t="s">
        <v>4440</v>
      </c>
      <c r="G3069" t="s">
        <v>39</v>
      </c>
      <c r="H3069" t="s">
        <v>89</v>
      </c>
      <c r="I3069" t="s">
        <v>4434</v>
      </c>
      <c r="J3069" s="1">
        <v>1</v>
      </c>
      <c r="K3069" t="s">
        <v>4440</v>
      </c>
      <c r="L3069" t="s">
        <v>4441</v>
      </c>
      <c r="M3069" t="s">
        <v>4442</v>
      </c>
      <c r="N3069" s="126"/>
      <c r="Q3069" t="s">
        <v>4439</v>
      </c>
      <c r="R3069" t="s">
        <v>19065</v>
      </c>
      <c r="S3069" s="120">
        <v>0.6</v>
      </c>
      <c r="U3069"/>
    </row>
    <row r="3070" spans="1:21">
      <c r="A3070">
        <v>3069</v>
      </c>
      <c r="B3070" s="1" t="s">
        <v>4443</v>
      </c>
      <c r="C3070" s="1" t="s">
        <v>47</v>
      </c>
      <c r="D3070" s="1" t="s">
        <v>4432</v>
      </c>
      <c r="E3070" t="s">
        <v>38</v>
      </c>
      <c r="F3070" t="s">
        <v>4444</v>
      </c>
      <c r="G3070" t="s">
        <v>39</v>
      </c>
      <c r="H3070" t="s">
        <v>49</v>
      </c>
      <c r="I3070" t="s">
        <v>4434</v>
      </c>
      <c r="J3070" s="1">
        <v>1</v>
      </c>
      <c r="K3070" t="s">
        <v>4445</v>
      </c>
      <c r="L3070" t="s">
        <v>4446</v>
      </c>
      <c r="M3070" t="s">
        <v>4447</v>
      </c>
      <c r="N3070" s="126"/>
      <c r="Q3070" t="s">
        <v>4443</v>
      </c>
      <c r="R3070" t="s">
        <v>19066</v>
      </c>
      <c r="S3070" s="120">
        <v>0.6</v>
      </c>
      <c r="U3070"/>
    </row>
    <row r="3071" spans="1:21">
      <c r="A3071">
        <v>3070</v>
      </c>
      <c r="B3071" s="1" t="s">
        <v>4448</v>
      </c>
      <c r="C3071" s="1" t="s">
        <v>175</v>
      </c>
      <c r="D3071" s="1" t="s">
        <v>4432</v>
      </c>
      <c r="E3071" t="s">
        <v>38</v>
      </c>
      <c r="F3071" t="s">
        <v>4449</v>
      </c>
      <c r="G3071" t="s">
        <v>39</v>
      </c>
      <c r="H3071" t="s">
        <v>177</v>
      </c>
      <c r="I3071" t="s">
        <v>4434</v>
      </c>
      <c r="J3071" s="1">
        <v>1</v>
      </c>
      <c r="K3071" t="s">
        <v>4450</v>
      </c>
      <c r="L3071" t="s">
        <v>4451</v>
      </c>
      <c r="M3071" t="s">
        <v>4452</v>
      </c>
      <c r="N3071" s="126"/>
      <c r="Q3071" t="s">
        <v>4448</v>
      </c>
      <c r="R3071" t="s">
        <v>19067</v>
      </c>
      <c r="S3071" s="120">
        <v>0.6</v>
      </c>
      <c r="U3071"/>
    </row>
    <row r="3072" spans="1:21">
      <c r="A3072">
        <v>3071</v>
      </c>
      <c r="B3072" s="1" t="s">
        <v>4453</v>
      </c>
      <c r="C3072" s="1" t="s">
        <v>201</v>
      </c>
      <c r="D3072" s="1" t="s">
        <v>4432</v>
      </c>
      <c r="E3072" t="s">
        <v>38</v>
      </c>
      <c r="F3072" t="s">
        <v>4454</v>
      </c>
      <c r="G3072" t="s">
        <v>39</v>
      </c>
      <c r="H3072" t="s">
        <v>203</v>
      </c>
      <c r="I3072" t="s">
        <v>4434</v>
      </c>
      <c r="J3072" s="1">
        <v>1</v>
      </c>
      <c r="K3072" t="s">
        <v>4454</v>
      </c>
      <c r="L3072" t="s">
        <v>4455</v>
      </c>
      <c r="M3072" t="s">
        <v>4456</v>
      </c>
      <c r="N3072" s="126"/>
      <c r="Q3072" t="s">
        <v>4453</v>
      </c>
      <c r="R3072" t="s">
        <v>19068</v>
      </c>
      <c r="S3072" s="120">
        <v>0.6</v>
      </c>
      <c r="U3072"/>
    </row>
    <row r="3073" spans="1:21">
      <c r="A3073">
        <v>3072</v>
      </c>
      <c r="B3073" s="1" t="s">
        <v>4457</v>
      </c>
      <c r="C3073" s="1" t="s">
        <v>78</v>
      </c>
      <c r="D3073" s="1" t="s">
        <v>4432</v>
      </c>
      <c r="E3073" t="s">
        <v>48</v>
      </c>
      <c r="F3073" t="s">
        <v>4458</v>
      </c>
      <c r="G3073" t="s">
        <v>39</v>
      </c>
      <c r="H3073" t="s">
        <v>80</v>
      </c>
      <c r="I3073" t="s">
        <v>4434</v>
      </c>
      <c r="J3073" s="1">
        <v>2</v>
      </c>
      <c r="K3073" t="s">
        <v>4458</v>
      </c>
      <c r="L3073" t="s">
        <v>4459</v>
      </c>
      <c r="M3073" t="s">
        <v>4460</v>
      </c>
      <c r="N3073" s="126"/>
      <c r="Q3073" t="s">
        <v>4457</v>
      </c>
      <c r="R3073" t="s">
        <v>19069</v>
      </c>
      <c r="S3073" s="120">
        <v>0.6</v>
      </c>
      <c r="U3073"/>
    </row>
    <row r="3074" spans="1:21">
      <c r="A3074">
        <v>3073</v>
      </c>
      <c r="B3074" s="1" t="s">
        <v>4461</v>
      </c>
      <c r="C3074" s="1" t="s">
        <v>78</v>
      </c>
      <c r="D3074" s="1" t="s">
        <v>4432</v>
      </c>
      <c r="E3074" t="s">
        <v>48</v>
      </c>
      <c r="F3074" t="s">
        <v>4458</v>
      </c>
      <c r="G3074" t="s">
        <v>39</v>
      </c>
      <c r="H3074" t="s">
        <v>80</v>
      </c>
      <c r="I3074" t="s">
        <v>4434</v>
      </c>
      <c r="J3074" s="1">
        <v>2</v>
      </c>
      <c r="K3074" t="s">
        <v>4458</v>
      </c>
      <c r="L3074" t="s">
        <v>4459</v>
      </c>
      <c r="M3074" t="s">
        <v>4460</v>
      </c>
      <c r="N3074" s="126"/>
      <c r="Q3074" t="s">
        <v>4461</v>
      </c>
      <c r="R3074" t="s">
        <v>19069</v>
      </c>
      <c r="S3074" s="120">
        <v>0.6</v>
      </c>
      <c r="U3074"/>
    </row>
    <row r="3075" spans="1:21">
      <c r="A3075">
        <v>3074</v>
      </c>
      <c r="B3075" s="1" t="s">
        <v>4462</v>
      </c>
      <c r="C3075" s="1" t="s">
        <v>78</v>
      </c>
      <c r="D3075" s="1" t="s">
        <v>4432</v>
      </c>
      <c r="E3075" t="s">
        <v>48</v>
      </c>
      <c r="F3075" t="s">
        <v>4458</v>
      </c>
      <c r="G3075" t="s">
        <v>39</v>
      </c>
      <c r="H3075" t="s">
        <v>80</v>
      </c>
      <c r="I3075" t="s">
        <v>4434</v>
      </c>
      <c r="J3075" s="1">
        <v>2</v>
      </c>
      <c r="K3075" t="s">
        <v>4458</v>
      </c>
      <c r="L3075" t="s">
        <v>4459</v>
      </c>
      <c r="M3075" t="s">
        <v>4460</v>
      </c>
      <c r="N3075" s="126"/>
      <c r="Q3075" t="s">
        <v>4462</v>
      </c>
      <c r="R3075" t="s">
        <v>19069</v>
      </c>
      <c r="S3075" s="120">
        <v>0.6</v>
      </c>
      <c r="U3075"/>
    </row>
    <row r="3076" spans="1:21">
      <c r="A3076">
        <v>3075</v>
      </c>
      <c r="B3076" s="1" t="s">
        <v>4463</v>
      </c>
      <c r="C3076" s="1" t="s">
        <v>78</v>
      </c>
      <c r="D3076" s="1" t="s">
        <v>4432</v>
      </c>
      <c r="E3076" t="s">
        <v>48</v>
      </c>
      <c r="F3076" t="s">
        <v>4458</v>
      </c>
      <c r="G3076" t="s">
        <v>39</v>
      </c>
      <c r="H3076" t="s">
        <v>80</v>
      </c>
      <c r="I3076" t="s">
        <v>4434</v>
      </c>
      <c r="J3076" s="1">
        <v>2</v>
      </c>
      <c r="K3076" t="s">
        <v>4458</v>
      </c>
      <c r="L3076" t="s">
        <v>4459</v>
      </c>
      <c r="M3076" t="s">
        <v>4460</v>
      </c>
      <c r="N3076" s="126"/>
      <c r="Q3076" t="s">
        <v>4463</v>
      </c>
      <c r="R3076" t="s">
        <v>19069</v>
      </c>
      <c r="S3076" s="120">
        <v>0.6</v>
      </c>
      <c r="U3076"/>
    </row>
    <row r="3077" spans="1:21">
      <c r="A3077">
        <v>3076</v>
      </c>
      <c r="B3077" s="1" t="s">
        <v>502</v>
      </c>
      <c r="C3077" s="1" t="s">
        <v>72</v>
      </c>
      <c r="D3077" s="1" t="s">
        <v>4432</v>
      </c>
      <c r="E3077" t="s">
        <v>399</v>
      </c>
      <c r="F3077" t="s">
        <v>4464</v>
      </c>
      <c r="G3077" t="s">
        <v>39</v>
      </c>
      <c r="H3077" t="s">
        <v>74</v>
      </c>
      <c r="I3077" t="s">
        <v>4434</v>
      </c>
      <c r="J3077" s="1">
        <v>3</v>
      </c>
      <c r="K3077" t="s">
        <v>4464</v>
      </c>
      <c r="L3077" t="s">
        <v>4465</v>
      </c>
      <c r="M3077" t="s">
        <v>4466</v>
      </c>
      <c r="N3077" s="126"/>
      <c r="Q3077" t="s">
        <v>502</v>
      </c>
      <c r="R3077" t="s">
        <v>19070</v>
      </c>
      <c r="S3077" s="120">
        <v>0.6</v>
      </c>
      <c r="U3077"/>
    </row>
    <row r="3078" spans="1:21">
      <c r="A3078">
        <v>3077</v>
      </c>
      <c r="B3078" s="1" t="s">
        <v>4467</v>
      </c>
      <c r="C3078" s="1" t="s">
        <v>78</v>
      </c>
      <c r="D3078" s="1" t="s">
        <v>4432</v>
      </c>
      <c r="E3078" t="s">
        <v>399</v>
      </c>
      <c r="F3078" t="s">
        <v>4468</v>
      </c>
      <c r="G3078" t="s">
        <v>39</v>
      </c>
      <c r="H3078" t="s">
        <v>80</v>
      </c>
      <c r="I3078" t="s">
        <v>4434</v>
      </c>
      <c r="J3078" s="1">
        <v>3</v>
      </c>
      <c r="K3078" t="s">
        <v>4468</v>
      </c>
      <c r="L3078" t="s">
        <v>4469</v>
      </c>
      <c r="M3078" t="s">
        <v>4470</v>
      </c>
      <c r="N3078" s="126"/>
      <c r="Q3078" t="s">
        <v>4467</v>
      </c>
      <c r="R3078" t="s">
        <v>19071</v>
      </c>
      <c r="S3078" s="120">
        <v>0.6</v>
      </c>
      <c r="U3078"/>
    </row>
    <row r="3079" spans="1:21">
      <c r="A3079">
        <v>3078</v>
      </c>
      <c r="B3079" s="1" t="s">
        <v>4471</v>
      </c>
      <c r="C3079" s="1" t="s">
        <v>78</v>
      </c>
      <c r="D3079" s="1" t="s">
        <v>4432</v>
      </c>
      <c r="E3079" t="s">
        <v>399</v>
      </c>
      <c r="F3079" t="s">
        <v>4468</v>
      </c>
      <c r="G3079" t="s">
        <v>39</v>
      </c>
      <c r="H3079" t="s">
        <v>80</v>
      </c>
      <c r="I3079" t="s">
        <v>4434</v>
      </c>
      <c r="J3079" s="1">
        <v>3</v>
      </c>
      <c r="K3079" t="s">
        <v>4468</v>
      </c>
      <c r="L3079" t="s">
        <v>4469</v>
      </c>
      <c r="M3079" t="s">
        <v>4470</v>
      </c>
      <c r="N3079" s="126"/>
      <c r="Q3079" t="s">
        <v>4471</v>
      </c>
      <c r="R3079" t="s">
        <v>19071</v>
      </c>
      <c r="S3079" s="120">
        <v>0.6</v>
      </c>
      <c r="U3079"/>
    </row>
    <row r="3080" spans="1:21">
      <c r="A3080">
        <v>3079</v>
      </c>
      <c r="B3080" s="1" t="s">
        <v>4472</v>
      </c>
      <c r="C3080" s="1" t="s">
        <v>78</v>
      </c>
      <c r="D3080" s="1" t="s">
        <v>4432</v>
      </c>
      <c r="E3080" t="s">
        <v>399</v>
      </c>
      <c r="F3080" t="s">
        <v>4468</v>
      </c>
      <c r="G3080" t="s">
        <v>39</v>
      </c>
      <c r="H3080" t="s">
        <v>80</v>
      </c>
      <c r="I3080" t="s">
        <v>4434</v>
      </c>
      <c r="J3080" s="1">
        <v>3</v>
      </c>
      <c r="K3080" t="s">
        <v>4468</v>
      </c>
      <c r="L3080" t="s">
        <v>4469</v>
      </c>
      <c r="M3080" t="s">
        <v>4470</v>
      </c>
      <c r="N3080" s="126">
        <v>0.01</v>
      </c>
      <c r="Q3080" t="s">
        <v>4472</v>
      </c>
      <c r="R3080" t="s">
        <v>19071</v>
      </c>
      <c r="S3080" s="120">
        <v>0.6</v>
      </c>
      <c r="U3080"/>
    </row>
    <row r="3081" spans="1:21">
      <c r="A3081">
        <v>3080</v>
      </c>
      <c r="B3081" s="1" t="s">
        <v>4473</v>
      </c>
      <c r="C3081" s="1" t="s">
        <v>87</v>
      </c>
      <c r="D3081" s="1" t="s">
        <v>4432</v>
      </c>
      <c r="E3081" t="s">
        <v>399</v>
      </c>
      <c r="F3081" t="s">
        <v>4474</v>
      </c>
      <c r="G3081" t="s">
        <v>39</v>
      </c>
      <c r="H3081" t="s">
        <v>89</v>
      </c>
      <c r="I3081" t="s">
        <v>4434</v>
      </c>
      <c r="J3081" s="1">
        <v>3</v>
      </c>
      <c r="K3081" t="s">
        <v>4474</v>
      </c>
      <c r="L3081" t="s">
        <v>4475</v>
      </c>
      <c r="M3081" t="s">
        <v>4476</v>
      </c>
      <c r="N3081" s="126"/>
      <c r="Q3081" t="s">
        <v>4473</v>
      </c>
      <c r="R3081" t="s">
        <v>19072</v>
      </c>
      <c r="S3081" s="120">
        <v>0.6</v>
      </c>
      <c r="U3081"/>
    </row>
    <row r="3082" spans="1:21">
      <c r="A3082">
        <v>3081</v>
      </c>
      <c r="B3082" s="1" t="s">
        <v>4477</v>
      </c>
      <c r="C3082" s="1" t="s">
        <v>87</v>
      </c>
      <c r="D3082" s="1" t="s">
        <v>4432</v>
      </c>
      <c r="E3082" t="s">
        <v>399</v>
      </c>
      <c r="F3082" t="s">
        <v>4474</v>
      </c>
      <c r="G3082" t="s">
        <v>39</v>
      </c>
      <c r="H3082" t="s">
        <v>89</v>
      </c>
      <c r="I3082" t="s">
        <v>4434</v>
      </c>
      <c r="J3082" s="1">
        <v>3</v>
      </c>
      <c r="K3082" t="s">
        <v>4474</v>
      </c>
      <c r="L3082" t="s">
        <v>4475</v>
      </c>
      <c r="M3082" t="s">
        <v>4476</v>
      </c>
      <c r="N3082" s="126"/>
      <c r="Q3082" t="s">
        <v>4477</v>
      </c>
      <c r="R3082" t="s">
        <v>19072</v>
      </c>
      <c r="S3082" s="120">
        <v>0.6</v>
      </c>
      <c r="U3082"/>
    </row>
    <row r="3083" spans="1:21">
      <c r="A3083">
        <v>3082</v>
      </c>
      <c r="B3083" s="1" t="s">
        <v>4478</v>
      </c>
      <c r="C3083" s="1" t="s">
        <v>87</v>
      </c>
      <c r="D3083" s="1" t="s">
        <v>4432</v>
      </c>
      <c r="E3083" t="s">
        <v>399</v>
      </c>
      <c r="F3083" t="s">
        <v>4474</v>
      </c>
      <c r="G3083" t="s">
        <v>39</v>
      </c>
      <c r="H3083" t="s">
        <v>89</v>
      </c>
      <c r="I3083" t="s">
        <v>4434</v>
      </c>
      <c r="J3083" s="1">
        <v>3</v>
      </c>
      <c r="K3083" t="s">
        <v>4474</v>
      </c>
      <c r="L3083" t="s">
        <v>4475</v>
      </c>
      <c r="M3083" t="s">
        <v>4476</v>
      </c>
      <c r="N3083" s="126"/>
      <c r="Q3083" t="s">
        <v>4478</v>
      </c>
      <c r="R3083" t="s">
        <v>19072</v>
      </c>
      <c r="S3083" s="120">
        <v>0.6</v>
      </c>
      <c r="U3083"/>
    </row>
    <row r="3084" spans="1:21">
      <c r="A3084">
        <v>3083</v>
      </c>
      <c r="B3084" s="1" t="s">
        <v>3924</v>
      </c>
      <c r="C3084" s="1" t="s">
        <v>87</v>
      </c>
      <c r="D3084" s="1" t="s">
        <v>4432</v>
      </c>
      <c r="E3084" t="s">
        <v>399</v>
      </c>
      <c r="F3084" t="s">
        <v>4474</v>
      </c>
      <c r="G3084" t="s">
        <v>39</v>
      </c>
      <c r="H3084" t="s">
        <v>89</v>
      </c>
      <c r="I3084" t="s">
        <v>4434</v>
      </c>
      <c r="J3084" s="1">
        <v>3</v>
      </c>
      <c r="K3084" t="s">
        <v>4474</v>
      </c>
      <c r="L3084" t="s">
        <v>4475</v>
      </c>
      <c r="M3084" t="s">
        <v>4476</v>
      </c>
      <c r="N3084" s="126"/>
      <c r="Q3084" t="s">
        <v>3924</v>
      </c>
      <c r="R3084" t="s">
        <v>19072</v>
      </c>
      <c r="S3084" s="120">
        <v>0.6</v>
      </c>
      <c r="U3084"/>
    </row>
    <row r="3085" spans="1:21">
      <c r="A3085">
        <v>3084</v>
      </c>
      <c r="B3085" s="1" t="s">
        <v>4479</v>
      </c>
      <c r="C3085" s="1" t="s">
        <v>175</v>
      </c>
      <c r="D3085" s="1" t="s">
        <v>4432</v>
      </c>
      <c r="E3085" t="s">
        <v>399</v>
      </c>
      <c r="F3085" t="s">
        <v>4480</v>
      </c>
      <c r="G3085" t="s">
        <v>39</v>
      </c>
      <c r="H3085" t="s">
        <v>177</v>
      </c>
      <c r="I3085" t="s">
        <v>4434</v>
      </c>
      <c r="J3085" s="1">
        <v>3</v>
      </c>
      <c r="K3085" t="s">
        <v>4481</v>
      </c>
      <c r="L3085" t="s">
        <v>4482</v>
      </c>
      <c r="M3085" t="s">
        <v>4483</v>
      </c>
      <c r="N3085" s="126"/>
      <c r="Q3085" t="s">
        <v>4479</v>
      </c>
      <c r="R3085" t="s">
        <v>19073</v>
      </c>
      <c r="S3085" s="120">
        <v>0.6</v>
      </c>
      <c r="U3085"/>
    </row>
    <row r="3086" spans="1:21">
      <c r="A3086">
        <v>3085</v>
      </c>
      <c r="B3086" s="1" t="s">
        <v>4484</v>
      </c>
      <c r="C3086" s="1" t="s">
        <v>175</v>
      </c>
      <c r="D3086" s="1" t="s">
        <v>4432</v>
      </c>
      <c r="E3086" t="s">
        <v>399</v>
      </c>
      <c r="F3086" t="s">
        <v>4480</v>
      </c>
      <c r="G3086" t="s">
        <v>39</v>
      </c>
      <c r="H3086" t="s">
        <v>177</v>
      </c>
      <c r="I3086" t="s">
        <v>4434</v>
      </c>
      <c r="J3086" s="1">
        <v>3</v>
      </c>
      <c r="K3086" t="s">
        <v>4481</v>
      </c>
      <c r="L3086" t="s">
        <v>4482</v>
      </c>
      <c r="M3086" t="s">
        <v>4483</v>
      </c>
      <c r="N3086" s="126"/>
      <c r="Q3086" t="s">
        <v>4484</v>
      </c>
      <c r="R3086" t="s">
        <v>19073</v>
      </c>
      <c r="S3086" s="120">
        <v>0.6</v>
      </c>
      <c r="U3086"/>
    </row>
    <row r="3087" spans="1:21">
      <c r="A3087">
        <v>3086</v>
      </c>
      <c r="B3087" s="1" t="s">
        <v>4485</v>
      </c>
      <c r="C3087" s="1" t="s">
        <v>201</v>
      </c>
      <c r="D3087" s="1" t="s">
        <v>4432</v>
      </c>
      <c r="E3087" t="s">
        <v>399</v>
      </c>
      <c r="F3087" t="s">
        <v>4486</v>
      </c>
      <c r="G3087" t="s">
        <v>39</v>
      </c>
      <c r="H3087" t="s">
        <v>203</v>
      </c>
      <c r="I3087" t="s">
        <v>4434</v>
      </c>
      <c r="J3087" s="1">
        <v>3</v>
      </c>
      <c r="K3087" t="s">
        <v>4486</v>
      </c>
      <c r="L3087" t="s">
        <v>4487</v>
      </c>
      <c r="M3087" t="s">
        <v>4488</v>
      </c>
      <c r="N3087" s="126"/>
      <c r="Q3087" t="s">
        <v>4485</v>
      </c>
      <c r="R3087" t="s">
        <v>19074</v>
      </c>
      <c r="S3087" s="120">
        <v>0.6</v>
      </c>
      <c r="U3087"/>
    </row>
    <row r="3088" spans="1:21">
      <c r="A3088">
        <v>3087</v>
      </c>
      <c r="B3088" s="1" t="s">
        <v>4489</v>
      </c>
      <c r="C3088" s="1" t="s">
        <v>201</v>
      </c>
      <c r="D3088" s="1" t="s">
        <v>4432</v>
      </c>
      <c r="E3088" t="s">
        <v>399</v>
      </c>
      <c r="F3088" t="s">
        <v>4486</v>
      </c>
      <c r="G3088" t="s">
        <v>39</v>
      </c>
      <c r="H3088" t="s">
        <v>203</v>
      </c>
      <c r="I3088" t="s">
        <v>4434</v>
      </c>
      <c r="J3088" s="1">
        <v>3</v>
      </c>
      <c r="K3088" t="s">
        <v>4486</v>
      </c>
      <c r="L3088" t="s">
        <v>4487</v>
      </c>
      <c r="M3088" t="s">
        <v>4488</v>
      </c>
      <c r="N3088" s="126"/>
      <c r="Q3088" t="s">
        <v>4489</v>
      </c>
      <c r="R3088" t="s">
        <v>19074</v>
      </c>
      <c r="S3088" s="120">
        <v>0.6</v>
      </c>
      <c r="U3088"/>
    </row>
    <row r="3089" spans="1:21">
      <c r="A3089">
        <v>3088</v>
      </c>
      <c r="B3089" s="1" t="s">
        <v>2353</v>
      </c>
      <c r="C3089" s="1" t="s">
        <v>593</v>
      </c>
      <c r="D3089" s="1" t="s">
        <v>4432</v>
      </c>
      <c r="E3089" t="s">
        <v>642</v>
      </c>
      <c r="F3089" t="s">
        <v>4490</v>
      </c>
      <c r="G3089" t="s">
        <v>39</v>
      </c>
      <c r="H3089" t="s">
        <v>595</v>
      </c>
      <c r="I3089" t="s">
        <v>4434</v>
      </c>
      <c r="J3089" s="1">
        <v>5</v>
      </c>
      <c r="K3089" t="s">
        <v>4490</v>
      </c>
      <c r="L3089" t="s">
        <v>4491</v>
      </c>
      <c r="M3089" t="s">
        <v>4492</v>
      </c>
      <c r="N3089" s="126"/>
      <c r="Q3089" t="s">
        <v>2353</v>
      </c>
      <c r="R3089" t="s">
        <v>19075</v>
      </c>
      <c r="S3089" s="120">
        <v>0.6</v>
      </c>
      <c r="U3089"/>
    </row>
    <row r="3090" spans="1:21">
      <c r="A3090">
        <v>3089</v>
      </c>
      <c r="B3090" s="1" t="s">
        <v>4493</v>
      </c>
      <c r="C3090" s="1" t="s">
        <v>201</v>
      </c>
      <c r="D3090" s="1" t="s">
        <v>4432</v>
      </c>
      <c r="E3090" t="s">
        <v>642</v>
      </c>
      <c r="F3090" t="s">
        <v>4494</v>
      </c>
      <c r="G3090" t="s">
        <v>39</v>
      </c>
      <c r="H3090" t="s">
        <v>203</v>
      </c>
      <c r="I3090" t="s">
        <v>4434</v>
      </c>
      <c r="J3090" s="1">
        <v>5</v>
      </c>
      <c r="K3090" t="s">
        <v>4494</v>
      </c>
      <c r="L3090" t="s">
        <v>4495</v>
      </c>
      <c r="M3090" t="s">
        <v>4496</v>
      </c>
      <c r="N3090" s="126"/>
      <c r="Q3090" t="s">
        <v>4493</v>
      </c>
      <c r="R3090" t="s">
        <v>19076</v>
      </c>
      <c r="S3090" s="120">
        <v>0.6</v>
      </c>
      <c r="U3090"/>
    </row>
    <row r="3091" spans="1:21">
      <c r="A3091">
        <v>3090</v>
      </c>
      <c r="B3091" s="1" t="s">
        <v>4497</v>
      </c>
      <c r="C3091" s="1" t="s">
        <v>201</v>
      </c>
      <c r="D3091" s="1" t="s">
        <v>4432</v>
      </c>
      <c r="E3091" t="s">
        <v>642</v>
      </c>
      <c r="F3091" t="s">
        <v>4494</v>
      </c>
      <c r="G3091" t="s">
        <v>39</v>
      </c>
      <c r="H3091" t="s">
        <v>203</v>
      </c>
      <c r="I3091" t="s">
        <v>4434</v>
      </c>
      <c r="J3091" s="1">
        <v>5</v>
      </c>
      <c r="K3091" t="s">
        <v>4494</v>
      </c>
      <c r="L3091" t="s">
        <v>4495</v>
      </c>
      <c r="M3091" t="s">
        <v>4496</v>
      </c>
      <c r="N3091" s="126"/>
      <c r="Q3091" t="s">
        <v>4497</v>
      </c>
      <c r="R3091" t="s">
        <v>19076</v>
      </c>
      <c r="S3091" s="120">
        <v>0.6</v>
      </c>
      <c r="U3091"/>
    </row>
    <row r="3092" spans="1:21">
      <c r="A3092">
        <v>3091</v>
      </c>
      <c r="B3092" s="1" t="s">
        <v>4498</v>
      </c>
      <c r="C3092" s="1" t="s">
        <v>201</v>
      </c>
      <c r="D3092" s="1" t="s">
        <v>4432</v>
      </c>
      <c r="E3092" t="s">
        <v>642</v>
      </c>
      <c r="F3092" t="s">
        <v>4494</v>
      </c>
      <c r="G3092" t="s">
        <v>39</v>
      </c>
      <c r="H3092" t="s">
        <v>203</v>
      </c>
      <c r="I3092" t="s">
        <v>4434</v>
      </c>
      <c r="J3092" s="1">
        <v>5</v>
      </c>
      <c r="K3092" t="s">
        <v>4494</v>
      </c>
      <c r="L3092" t="s">
        <v>4495</v>
      </c>
      <c r="M3092" t="s">
        <v>4496</v>
      </c>
      <c r="N3092" s="126"/>
      <c r="Q3092" t="s">
        <v>4498</v>
      </c>
      <c r="R3092" t="s">
        <v>19076</v>
      </c>
      <c r="S3092" s="120">
        <v>0.6</v>
      </c>
      <c r="U3092"/>
    </row>
    <row r="3093" spans="1:21">
      <c r="A3093">
        <v>3092</v>
      </c>
      <c r="B3093" s="1" t="s">
        <v>4499</v>
      </c>
      <c r="C3093" s="1" t="s">
        <v>201</v>
      </c>
      <c r="D3093" s="1" t="s">
        <v>4432</v>
      </c>
      <c r="E3093" t="s">
        <v>642</v>
      </c>
      <c r="F3093" t="s">
        <v>4494</v>
      </c>
      <c r="G3093" t="s">
        <v>39</v>
      </c>
      <c r="H3093" t="s">
        <v>203</v>
      </c>
      <c r="I3093" t="s">
        <v>4434</v>
      </c>
      <c r="J3093" s="1">
        <v>5</v>
      </c>
      <c r="K3093" t="s">
        <v>4494</v>
      </c>
      <c r="L3093" t="s">
        <v>4495</v>
      </c>
      <c r="M3093" t="s">
        <v>4496</v>
      </c>
      <c r="N3093" s="126">
        <v>0.01</v>
      </c>
      <c r="Q3093" t="s">
        <v>4499</v>
      </c>
      <c r="R3093" t="s">
        <v>19076</v>
      </c>
      <c r="S3093" s="120">
        <v>0.6</v>
      </c>
      <c r="U3093"/>
    </row>
    <row r="3094" spans="1:21">
      <c r="A3094">
        <v>3093</v>
      </c>
      <c r="B3094" s="1" t="s">
        <v>4500</v>
      </c>
      <c r="C3094" s="1" t="s">
        <v>201</v>
      </c>
      <c r="D3094" s="1" t="s">
        <v>4432</v>
      </c>
      <c r="E3094" t="s">
        <v>642</v>
      </c>
      <c r="F3094" t="s">
        <v>4494</v>
      </c>
      <c r="G3094" t="s">
        <v>39</v>
      </c>
      <c r="H3094" t="s">
        <v>203</v>
      </c>
      <c r="I3094" t="s">
        <v>4434</v>
      </c>
      <c r="J3094" s="1">
        <v>5</v>
      </c>
      <c r="K3094" t="s">
        <v>4494</v>
      </c>
      <c r="L3094" t="s">
        <v>4495</v>
      </c>
      <c r="M3094" t="s">
        <v>4496</v>
      </c>
      <c r="N3094" s="126"/>
      <c r="Q3094" t="s">
        <v>4500</v>
      </c>
      <c r="R3094" t="s">
        <v>19076</v>
      </c>
      <c r="S3094" s="120">
        <v>0.6</v>
      </c>
      <c r="U3094"/>
    </row>
    <row r="3095" spans="1:21">
      <c r="A3095">
        <v>3094</v>
      </c>
      <c r="B3095" s="1" t="s">
        <v>4501</v>
      </c>
      <c r="C3095" s="1" t="s">
        <v>593</v>
      </c>
      <c r="D3095" s="1" t="s">
        <v>4432</v>
      </c>
      <c r="E3095" t="s">
        <v>769</v>
      </c>
      <c r="F3095" t="s">
        <v>4502</v>
      </c>
      <c r="G3095" t="s">
        <v>39</v>
      </c>
      <c r="H3095" t="s">
        <v>595</v>
      </c>
      <c r="I3095" t="s">
        <v>4434</v>
      </c>
      <c r="J3095" s="1">
        <v>7</v>
      </c>
      <c r="K3095" t="s">
        <v>4502</v>
      </c>
      <c r="L3095" t="s">
        <v>4503</v>
      </c>
      <c r="M3095" t="s">
        <v>4504</v>
      </c>
      <c r="N3095" s="126"/>
      <c r="Q3095" t="s">
        <v>4501</v>
      </c>
      <c r="R3095" t="s">
        <v>19077</v>
      </c>
      <c r="S3095" s="120">
        <v>0.6</v>
      </c>
      <c r="U3095"/>
    </row>
    <row r="3096" spans="1:21">
      <c r="A3096">
        <v>3095</v>
      </c>
      <c r="B3096" s="1" t="s">
        <v>4505</v>
      </c>
      <c r="C3096" s="1" t="s">
        <v>201</v>
      </c>
      <c r="D3096" s="1" t="s">
        <v>4432</v>
      </c>
      <c r="E3096" t="s">
        <v>769</v>
      </c>
      <c r="F3096" t="s">
        <v>4506</v>
      </c>
      <c r="G3096" t="s">
        <v>39</v>
      </c>
      <c r="H3096" t="s">
        <v>203</v>
      </c>
      <c r="I3096" t="s">
        <v>4434</v>
      </c>
      <c r="J3096" s="1">
        <v>7</v>
      </c>
      <c r="K3096" t="s">
        <v>4506</v>
      </c>
      <c r="L3096" t="s">
        <v>4507</v>
      </c>
      <c r="M3096" t="s">
        <v>4508</v>
      </c>
      <c r="N3096" s="126"/>
      <c r="Q3096" t="s">
        <v>4505</v>
      </c>
      <c r="R3096" t="s">
        <v>19078</v>
      </c>
      <c r="S3096" s="120">
        <v>0.6</v>
      </c>
      <c r="U3096"/>
    </row>
    <row r="3097" spans="1:21">
      <c r="A3097">
        <v>3096</v>
      </c>
      <c r="B3097" s="1" t="s">
        <v>4509</v>
      </c>
      <c r="C3097" s="1" t="s">
        <v>72</v>
      </c>
      <c r="D3097" s="1" t="s">
        <v>4510</v>
      </c>
      <c r="E3097" t="s">
        <v>38</v>
      </c>
      <c r="F3097" t="s">
        <v>4511</v>
      </c>
      <c r="G3097" t="s">
        <v>39</v>
      </c>
      <c r="H3097" t="s">
        <v>74</v>
      </c>
      <c r="I3097" t="s">
        <v>4512</v>
      </c>
      <c r="J3097" s="1">
        <v>1</v>
      </c>
      <c r="K3097" t="s">
        <v>4513</v>
      </c>
      <c r="L3097" t="s">
        <v>4514</v>
      </c>
      <c r="M3097" t="s">
        <v>4515</v>
      </c>
      <c r="N3097" s="126"/>
      <c r="Q3097" t="s">
        <v>4509</v>
      </c>
      <c r="R3097" t="s">
        <v>19079</v>
      </c>
      <c r="S3097" s="120">
        <v>0.6</v>
      </c>
      <c r="U3097"/>
    </row>
    <row r="3098" spans="1:21">
      <c r="A3098">
        <v>3097</v>
      </c>
      <c r="B3098" s="1" t="s">
        <v>4516</v>
      </c>
      <c r="C3098" s="1" t="s">
        <v>72</v>
      </c>
      <c r="D3098" s="1" t="s">
        <v>4510</v>
      </c>
      <c r="E3098" t="s">
        <v>38</v>
      </c>
      <c r="F3098" t="s">
        <v>4511</v>
      </c>
      <c r="G3098" t="s">
        <v>39</v>
      </c>
      <c r="H3098" t="s">
        <v>74</v>
      </c>
      <c r="I3098" t="s">
        <v>4512</v>
      </c>
      <c r="J3098" s="1">
        <v>1</v>
      </c>
      <c r="K3098" t="s">
        <v>4513</v>
      </c>
      <c r="L3098" t="s">
        <v>4514</v>
      </c>
      <c r="M3098" t="s">
        <v>4515</v>
      </c>
      <c r="N3098" s="126"/>
      <c r="Q3098" t="s">
        <v>4516</v>
      </c>
      <c r="R3098" t="s">
        <v>19079</v>
      </c>
      <c r="S3098" s="120">
        <v>0.6</v>
      </c>
      <c r="U3098"/>
    </row>
    <row r="3099" spans="1:21">
      <c r="A3099">
        <v>3098</v>
      </c>
      <c r="B3099" s="1" t="s">
        <v>4517</v>
      </c>
      <c r="C3099" s="1" t="s">
        <v>72</v>
      </c>
      <c r="D3099" s="1" t="s">
        <v>4510</v>
      </c>
      <c r="E3099" t="s">
        <v>38</v>
      </c>
      <c r="F3099" t="s">
        <v>4511</v>
      </c>
      <c r="G3099" t="s">
        <v>39</v>
      </c>
      <c r="H3099" t="s">
        <v>74</v>
      </c>
      <c r="I3099" t="s">
        <v>4512</v>
      </c>
      <c r="J3099" s="1">
        <v>1</v>
      </c>
      <c r="K3099" t="s">
        <v>4513</v>
      </c>
      <c r="L3099" t="s">
        <v>4514</v>
      </c>
      <c r="M3099" t="s">
        <v>4515</v>
      </c>
      <c r="N3099" s="126"/>
      <c r="Q3099" t="s">
        <v>4517</v>
      </c>
      <c r="R3099" t="s">
        <v>19079</v>
      </c>
      <c r="S3099" s="120">
        <v>0.6</v>
      </c>
      <c r="U3099"/>
    </row>
    <row r="3100" spans="1:21">
      <c r="A3100">
        <v>3099</v>
      </c>
      <c r="B3100" s="1" t="s">
        <v>4518</v>
      </c>
      <c r="C3100" s="1" t="s">
        <v>72</v>
      </c>
      <c r="D3100" s="1" t="s">
        <v>4510</v>
      </c>
      <c r="E3100" t="s">
        <v>38</v>
      </c>
      <c r="F3100" t="s">
        <v>4511</v>
      </c>
      <c r="G3100" t="s">
        <v>39</v>
      </c>
      <c r="H3100" t="s">
        <v>74</v>
      </c>
      <c r="I3100" t="s">
        <v>4512</v>
      </c>
      <c r="J3100" s="1">
        <v>1</v>
      </c>
      <c r="K3100" t="s">
        <v>4513</v>
      </c>
      <c r="L3100" t="s">
        <v>4514</v>
      </c>
      <c r="M3100" t="s">
        <v>4515</v>
      </c>
      <c r="N3100" s="126"/>
      <c r="Q3100" t="s">
        <v>4518</v>
      </c>
      <c r="R3100" t="s">
        <v>19079</v>
      </c>
      <c r="S3100" s="120">
        <v>0.6</v>
      </c>
      <c r="U3100"/>
    </row>
    <row r="3101" spans="1:21">
      <c r="A3101">
        <v>3100</v>
      </c>
      <c r="B3101" s="1" t="s">
        <v>4519</v>
      </c>
      <c r="C3101" s="1" t="s">
        <v>72</v>
      </c>
      <c r="D3101" s="1" t="s">
        <v>4510</v>
      </c>
      <c r="E3101" t="s">
        <v>38</v>
      </c>
      <c r="F3101" t="s">
        <v>4511</v>
      </c>
      <c r="G3101" t="s">
        <v>39</v>
      </c>
      <c r="H3101" t="s">
        <v>74</v>
      </c>
      <c r="I3101" t="s">
        <v>4512</v>
      </c>
      <c r="J3101" s="1">
        <v>1</v>
      </c>
      <c r="K3101" t="s">
        <v>4513</v>
      </c>
      <c r="L3101" t="s">
        <v>4514</v>
      </c>
      <c r="M3101" t="s">
        <v>4515</v>
      </c>
      <c r="N3101" s="126"/>
      <c r="Q3101" t="s">
        <v>4519</v>
      </c>
      <c r="R3101" t="s">
        <v>19079</v>
      </c>
      <c r="S3101" s="120">
        <v>0.6</v>
      </c>
      <c r="U3101"/>
    </row>
    <row r="3102" spans="1:21">
      <c r="A3102">
        <v>3101</v>
      </c>
      <c r="B3102" s="1" t="s">
        <v>4520</v>
      </c>
      <c r="C3102" s="1" t="s">
        <v>72</v>
      </c>
      <c r="D3102" s="1" t="s">
        <v>4510</v>
      </c>
      <c r="E3102" t="s">
        <v>38</v>
      </c>
      <c r="F3102" t="s">
        <v>4511</v>
      </c>
      <c r="G3102" t="s">
        <v>39</v>
      </c>
      <c r="H3102" t="s">
        <v>74</v>
      </c>
      <c r="I3102" t="s">
        <v>4512</v>
      </c>
      <c r="J3102" s="1">
        <v>1</v>
      </c>
      <c r="K3102" t="s">
        <v>4513</v>
      </c>
      <c r="L3102" t="s">
        <v>4514</v>
      </c>
      <c r="M3102" t="s">
        <v>4515</v>
      </c>
      <c r="N3102" s="126"/>
      <c r="Q3102" t="s">
        <v>4520</v>
      </c>
      <c r="R3102" t="s">
        <v>19079</v>
      </c>
      <c r="S3102" s="120">
        <v>0.6</v>
      </c>
      <c r="U3102"/>
    </row>
    <row r="3103" spans="1:21">
      <c r="A3103">
        <v>3102</v>
      </c>
      <c r="B3103" s="1" t="s">
        <v>4521</v>
      </c>
      <c r="C3103" s="1" t="s">
        <v>72</v>
      </c>
      <c r="D3103" s="1" t="s">
        <v>4510</v>
      </c>
      <c r="E3103" t="s">
        <v>38</v>
      </c>
      <c r="F3103" t="s">
        <v>4511</v>
      </c>
      <c r="G3103" t="s">
        <v>39</v>
      </c>
      <c r="H3103" t="s">
        <v>74</v>
      </c>
      <c r="I3103" t="s">
        <v>4512</v>
      </c>
      <c r="J3103" s="1">
        <v>1</v>
      </c>
      <c r="K3103" t="s">
        <v>4513</v>
      </c>
      <c r="L3103" t="s">
        <v>4514</v>
      </c>
      <c r="M3103" t="s">
        <v>4515</v>
      </c>
      <c r="N3103" s="126">
        <v>0.01</v>
      </c>
      <c r="Q3103" t="s">
        <v>4521</v>
      </c>
      <c r="R3103" t="s">
        <v>19079</v>
      </c>
      <c r="S3103" s="120">
        <v>0.6</v>
      </c>
      <c r="U3103"/>
    </row>
    <row r="3104" spans="1:21">
      <c r="A3104">
        <v>3103</v>
      </c>
      <c r="B3104" s="1" t="s">
        <v>4522</v>
      </c>
      <c r="C3104" s="1" t="s">
        <v>72</v>
      </c>
      <c r="D3104" s="1" t="s">
        <v>4510</v>
      </c>
      <c r="E3104" t="s">
        <v>38</v>
      </c>
      <c r="F3104" t="s">
        <v>4511</v>
      </c>
      <c r="G3104" t="s">
        <v>39</v>
      </c>
      <c r="H3104" t="s">
        <v>74</v>
      </c>
      <c r="I3104" t="s">
        <v>4512</v>
      </c>
      <c r="J3104" s="1">
        <v>1</v>
      </c>
      <c r="K3104" t="s">
        <v>4513</v>
      </c>
      <c r="L3104" t="s">
        <v>4514</v>
      </c>
      <c r="M3104" t="s">
        <v>4515</v>
      </c>
      <c r="N3104" s="126">
        <v>0.01</v>
      </c>
      <c r="Q3104" t="s">
        <v>4522</v>
      </c>
      <c r="R3104" t="s">
        <v>19079</v>
      </c>
      <c r="S3104" s="120">
        <v>0.6</v>
      </c>
      <c r="U3104"/>
    </row>
    <row r="3105" spans="1:21">
      <c r="A3105">
        <v>3104</v>
      </c>
      <c r="B3105" s="1" t="s">
        <v>4523</v>
      </c>
      <c r="C3105" s="1" t="s">
        <v>72</v>
      </c>
      <c r="D3105" s="1" t="s">
        <v>4510</v>
      </c>
      <c r="E3105" t="s">
        <v>38</v>
      </c>
      <c r="F3105" t="s">
        <v>4511</v>
      </c>
      <c r="G3105" t="s">
        <v>39</v>
      </c>
      <c r="H3105" t="s">
        <v>74</v>
      </c>
      <c r="I3105" t="s">
        <v>4512</v>
      </c>
      <c r="J3105" s="1">
        <v>1</v>
      </c>
      <c r="K3105" t="s">
        <v>4513</v>
      </c>
      <c r="L3105" t="s">
        <v>4514</v>
      </c>
      <c r="M3105" t="s">
        <v>4515</v>
      </c>
      <c r="N3105" s="126"/>
      <c r="Q3105" t="s">
        <v>4523</v>
      </c>
      <c r="R3105" t="s">
        <v>19079</v>
      </c>
      <c r="S3105" s="120">
        <v>0.6</v>
      </c>
      <c r="U3105"/>
    </row>
    <row r="3106" spans="1:21">
      <c r="A3106">
        <v>3105</v>
      </c>
      <c r="B3106" s="1" t="s">
        <v>4524</v>
      </c>
      <c r="C3106" s="1" t="s">
        <v>72</v>
      </c>
      <c r="D3106" s="1" t="s">
        <v>4510</v>
      </c>
      <c r="E3106" t="s">
        <v>38</v>
      </c>
      <c r="F3106" t="s">
        <v>4511</v>
      </c>
      <c r="G3106" t="s">
        <v>39</v>
      </c>
      <c r="H3106" t="s">
        <v>74</v>
      </c>
      <c r="I3106" t="s">
        <v>4512</v>
      </c>
      <c r="J3106" s="1">
        <v>1</v>
      </c>
      <c r="K3106" t="s">
        <v>4513</v>
      </c>
      <c r="L3106" t="s">
        <v>4514</v>
      </c>
      <c r="M3106" t="s">
        <v>4515</v>
      </c>
      <c r="N3106" s="126"/>
      <c r="Q3106" t="s">
        <v>4524</v>
      </c>
      <c r="R3106" t="s">
        <v>19079</v>
      </c>
      <c r="S3106" s="120">
        <v>0.6</v>
      </c>
      <c r="U3106"/>
    </row>
    <row r="3107" spans="1:21">
      <c r="A3107">
        <v>3106</v>
      </c>
      <c r="B3107" s="1" t="s">
        <v>4525</v>
      </c>
      <c r="C3107" s="1" t="s">
        <v>72</v>
      </c>
      <c r="D3107" s="1" t="s">
        <v>4510</v>
      </c>
      <c r="E3107" t="s">
        <v>38</v>
      </c>
      <c r="F3107" t="s">
        <v>4511</v>
      </c>
      <c r="G3107" t="s">
        <v>39</v>
      </c>
      <c r="H3107" t="s">
        <v>74</v>
      </c>
      <c r="I3107" t="s">
        <v>4512</v>
      </c>
      <c r="J3107" s="1">
        <v>1</v>
      </c>
      <c r="K3107" t="s">
        <v>4513</v>
      </c>
      <c r="L3107" t="s">
        <v>4514</v>
      </c>
      <c r="M3107" t="s">
        <v>4515</v>
      </c>
      <c r="N3107" s="126"/>
      <c r="Q3107" t="s">
        <v>4525</v>
      </c>
      <c r="R3107" t="s">
        <v>19079</v>
      </c>
      <c r="S3107" s="120">
        <v>0.6</v>
      </c>
      <c r="U3107"/>
    </row>
    <row r="3108" spans="1:21">
      <c r="A3108">
        <v>3107</v>
      </c>
      <c r="B3108" s="1" t="s">
        <v>4027</v>
      </c>
      <c r="C3108" s="1" t="s">
        <v>72</v>
      </c>
      <c r="D3108" s="1" t="s">
        <v>4510</v>
      </c>
      <c r="E3108" t="s">
        <v>38</v>
      </c>
      <c r="F3108" t="s">
        <v>4511</v>
      </c>
      <c r="G3108" t="s">
        <v>39</v>
      </c>
      <c r="H3108" t="s">
        <v>74</v>
      </c>
      <c r="I3108" t="s">
        <v>4512</v>
      </c>
      <c r="J3108" s="1">
        <v>1</v>
      </c>
      <c r="K3108" t="s">
        <v>4513</v>
      </c>
      <c r="L3108" t="s">
        <v>4514</v>
      </c>
      <c r="M3108" t="s">
        <v>4515</v>
      </c>
      <c r="N3108" s="126"/>
      <c r="Q3108" t="s">
        <v>4027</v>
      </c>
      <c r="R3108" t="s">
        <v>19079</v>
      </c>
      <c r="S3108" s="120">
        <v>0.6</v>
      </c>
      <c r="U3108"/>
    </row>
    <row r="3109" spans="1:21">
      <c r="A3109">
        <v>3108</v>
      </c>
      <c r="B3109" s="1" t="s">
        <v>3556</v>
      </c>
      <c r="C3109" s="1" t="s">
        <v>72</v>
      </c>
      <c r="D3109" s="1" t="s">
        <v>4510</v>
      </c>
      <c r="E3109" t="s">
        <v>38</v>
      </c>
      <c r="F3109" t="s">
        <v>4511</v>
      </c>
      <c r="G3109" t="s">
        <v>39</v>
      </c>
      <c r="H3109" t="s">
        <v>74</v>
      </c>
      <c r="I3109" t="s">
        <v>4512</v>
      </c>
      <c r="J3109" s="1">
        <v>1</v>
      </c>
      <c r="K3109" t="s">
        <v>4513</v>
      </c>
      <c r="L3109" t="s">
        <v>4514</v>
      </c>
      <c r="M3109" t="s">
        <v>4515</v>
      </c>
      <c r="N3109" s="126"/>
      <c r="Q3109" t="s">
        <v>3556</v>
      </c>
      <c r="R3109" t="s">
        <v>19079</v>
      </c>
      <c r="S3109" s="120">
        <v>0.6</v>
      </c>
      <c r="U3109"/>
    </row>
    <row r="3110" spans="1:21">
      <c r="A3110">
        <v>3109</v>
      </c>
      <c r="B3110" s="1" t="s">
        <v>4510</v>
      </c>
      <c r="C3110" s="1" t="s">
        <v>78</v>
      </c>
      <c r="D3110" s="1" t="s">
        <v>4510</v>
      </c>
      <c r="E3110" t="s">
        <v>38</v>
      </c>
      <c r="F3110" t="s">
        <v>4526</v>
      </c>
      <c r="G3110" t="s">
        <v>39</v>
      </c>
      <c r="H3110" t="s">
        <v>80</v>
      </c>
      <c r="I3110" t="s">
        <v>4512</v>
      </c>
      <c r="J3110" s="1">
        <v>1</v>
      </c>
      <c r="K3110" t="s">
        <v>4527</v>
      </c>
      <c r="L3110" t="s">
        <v>4528</v>
      </c>
      <c r="M3110" t="s">
        <v>4529</v>
      </c>
      <c r="N3110" s="126"/>
      <c r="Q3110" t="s">
        <v>4510</v>
      </c>
      <c r="R3110" t="s">
        <v>19080</v>
      </c>
      <c r="S3110" s="120">
        <v>0.6</v>
      </c>
      <c r="U3110"/>
    </row>
    <row r="3111" spans="1:21">
      <c r="A3111">
        <v>3110</v>
      </c>
      <c r="B3111" s="1" t="s">
        <v>4530</v>
      </c>
      <c r="C3111" s="1" t="s">
        <v>78</v>
      </c>
      <c r="D3111" s="1" t="s">
        <v>4510</v>
      </c>
      <c r="E3111" t="s">
        <v>38</v>
      </c>
      <c r="F3111" t="s">
        <v>4526</v>
      </c>
      <c r="G3111" t="s">
        <v>39</v>
      </c>
      <c r="H3111" t="s">
        <v>80</v>
      </c>
      <c r="I3111" t="s">
        <v>4512</v>
      </c>
      <c r="J3111" s="1">
        <v>1</v>
      </c>
      <c r="K3111" t="s">
        <v>4527</v>
      </c>
      <c r="L3111" t="s">
        <v>4528</v>
      </c>
      <c r="M3111" t="s">
        <v>4529</v>
      </c>
      <c r="N3111" s="126"/>
      <c r="Q3111" t="s">
        <v>4530</v>
      </c>
      <c r="R3111" t="s">
        <v>19080</v>
      </c>
      <c r="S3111" s="120">
        <v>0.6</v>
      </c>
      <c r="U3111"/>
    </row>
    <row r="3112" spans="1:21">
      <c r="A3112">
        <v>3111</v>
      </c>
      <c r="B3112" s="1" t="s">
        <v>4531</v>
      </c>
      <c r="C3112" s="1" t="s">
        <v>78</v>
      </c>
      <c r="D3112" s="1" t="s">
        <v>4510</v>
      </c>
      <c r="E3112" t="s">
        <v>38</v>
      </c>
      <c r="F3112" t="s">
        <v>4526</v>
      </c>
      <c r="G3112" t="s">
        <v>39</v>
      </c>
      <c r="H3112" t="s">
        <v>80</v>
      </c>
      <c r="I3112" t="s">
        <v>4512</v>
      </c>
      <c r="J3112" s="1">
        <v>1</v>
      </c>
      <c r="K3112" t="s">
        <v>4527</v>
      </c>
      <c r="L3112" t="s">
        <v>4528</v>
      </c>
      <c r="M3112" t="s">
        <v>4529</v>
      </c>
      <c r="N3112" s="126"/>
      <c r="Q3112" t="s">
        <v>4531</v>
      </c>
      <c r="R3112" t="s">
        <v>19080</v>
      </c>
      <c r="S3112" s="120">
        <v>0.6</v>
      </c>
      <c r="U3112"/>
    </row>
    <row r="3113" spans="1:21">
      <c r="A3113">
        <v>3112</v>
      </c>
      <c r="B3113" s="1" t="s">
        <v>4532</v>
      </c>
      <c r="C3113" s="1" t="s">
        <v>78</v>
      </c>
      <c r="D3113" s="1" t="s">
        <v>4510</v>
      </c>
      <c r="E3113" t="s">
        <v>38</v>
      </c>
      <c r="F3113" t="s">
        <v>4526</v>
      </c>
      <c r="G3113" t="s">
        <v>39</v>
      </c>
      <c r="H3113" t="s">
        <v>80</v>
      </c>
      <c r="I3113" t="s">
        <v>4512</v>
      </c>
      <c r="J3113" s="1">
        <v>1</v>
      </c>
      <c r="K3113" t="s">
        <v>4527</v>
      </c>
      <c r="L3113" t="s">
        <v>4528</v>
      </c>
      <c r="M3113" t="s">
        <v>4529</v>
      </c>
      <c r="N3113" s="126"/>
      <c r="Q3113" t="s">
        <v>4532</v>
      </c>
      <c r="R3113" t="s">
        <v>19080</v>
      </c>
      <c r="S3113" s="120">
        <v>0.6</v>
      </c>
      <c r="U3113"/>
    </row>
    <row r="3114" spans="1:21">
      <c r="A3114">
        <v>3113</v>
      </c>
      <c r="B3114" s="1" t="s">
        <v>4533</v>
      </c>
      <c r="C3114" s="1" t="s">
        <v>78</v>
      </c>
      <c r="D3114" s="1" t="s">
        <v>4510</v>
      </c>
      <c r="E3114" t="s">
        <v>38</v>
      </c>
      <c r="F3114" t="s">
        <v>4526</v>
      </c>
      <c r="G3114" t="s">
        <v>39</v>
      </c>
      <c r="H3114" t="s">
        <v>80</v>
      </c>
      <c r="I3114" t="s">
        <v>4512</v>
      </c>
      <c r="J3114" s="1">
        <v>1</v>
      </c>
      <c r="K3114" t="s">
        <v>4527</v>
      </c>
      <c r="L3114" t="s">
        <v>4528</v>
      </c>
      <c r="M3114" t="s">
        <v>4529</v>
      </c>
      <c r="N3114" s="126"/>
      <c r="Q3114" t="s">
        <v>4533</v>
      </c>
      <c r="R3114" t="s">
        <v>19080</v>
      </c>
      <c r="S3114" s="120">
        <v>0.6</v>
      </c>
      <c r="U3114"/>
    </row>
    <row r="3115" spans="1:21">
      <c r="A3115">
        <v>3114</v>
      </c>
      <c r="B3115" s="1" t="s">
        <v>4534</v>
      </c>
      <c r="C3115" s="1" t="s">
        <v>78</v>
      </c>
      <c r="D3115" s="1" t="s">
        <v>4510</v>
      </c>
      <c r="E3115" t="s">
        <v>38</v>
      </c>
      <c r="F3115" t="s">
        <v>4526</v>
      </c>
      <c r="G3115" t="s">
        <v>39</v>
      </c>
      <c r="H3115" t="s">
        <v>80</v>
      </c>
      <c r="I3115" t="s">
        <v>4512</v>
      </c>
      <c r="J3115" s="1">
        <v>1</v>
      </c>
      <c r="K3115" t="s">
        <v>4527</v>
      </c>
      <c r="L3115" t="s">
        <v>4528</v>
      </c>
      <c r="M3115" t="s">
        <v>4529</v>
      </c>
      <c r="N3115" s="126"/>
      <c r="Q3115" t="s">
        <v>4534</v>
      </c>
      <c r="R3115" t="s">
        <v>19080</v>
      </c>
      <c r="S3115" s="120">
        <v>0.6</v>
      </c>
      <c r="U3115"/>
    </row>
    <row r="3116" spans="1:21">
      <c r="A3116">
        <v>3115</v>
      </c>
      <c r="B3116" s="1" t="s">
        <v>4535</v>
      </c>
      <c r="C3116" s="1" t="s">
        <v>78</v>
      </c>
      <c r="D3116" s="1" t="s">
        <v>4510</v>
      </c>
      <c r="E3116" t="s">
        <v>38</v>
      </c>
      <c r="F3116" t="s">
        <v>4526</v>
      </c>
      <c r="G3116" t="s">
        <v>39</v>
      </c>
      <c r="H3116" t="s">
        <v>80</v>
      </c>
      <c r="I3116" t="s">
        <v>4512</v>
      </c>
      <c r="J3116" s="1">
        <v>1</v>
      </c>
      <c r="K3116" t="s">
        <v>4527</v>
      </c>
      <c r="L3116" t="s">
        <v>4528</v>
      </c>
      <c r="M3116" t="s">
        <v>4529</v>
      </c>
      <c r="N3116" s="126"/>
      <c r="Q3116" t="s">
        <v>4535</v>
      </c>
      <c r="R3116" t="s">
        <v>19080</v>
      </c>
      <c r="S3116" s="120">
        <v>0.6</v>
      </c>
      <c r="U3116"/>
    </row>
    <row r="3117" spans="1:21">
      <c r="A3117">
        <v>3116</v>
      </c>
      <c r="B3117" s="1" t="s">
        <v>4536</v>
      </c>
      <c r="C3117" s="1" t="s">
        <v>78</v>
      </c>
      <c r="D3117" s="1" t="s">
        <v>4510</v>
      </c>
      <c r="E3117" t="s">
        <v>38</v>
      </c>
      <c r="F3117" t="s">
        <v>4526</v>
      </c>
      <c r="G3117" t="s">
        <v>39</v>
      </c>
      <c r="H3117" t="s">
        <v>80</v>
      </c>
      <c r="I3117" t="s">
        <v>4512</v>
      </c>
      <c r="J3117" s="1">
        <v>1</v>
      </c>
      <c r="K3117" t="s">
        <v>4527</v>
      </c>
      <c r="L3117" t="s">
        <v>4528</v>
      </c>
      <c r="M3117" t="s">
        <v>4529</v>
      </c>
      <c r="N3117" s="126"/>
      <c r="Q3117" t="s">
        <v>4536</v>
      </c>
      <c r="R3117" t="s">
        <v>19080</v>
      </c>
      <c r="S3117" s="120">
        <v>0.6</v>
      </c>
      <c r="U3117"/>
    </row>
    <row r="3118" spans="1:21">
      <c r="A3118">
        <v>3117</v>
      </c>
      <c r="B3118" s="1" t="s">
        <v>4537</v>
      </c>
      <c r="C3118" s="1" t="s">
        <v>78</v>
      </c>
      <c r="D3118" s="1" t="s">
        <v>4510</v>
      </c>
      <c r="E3118" t="s">
        <v>38</v>
      </c>
      <c r="F3118" t="s">
        <v>4526</v>
      </c>
      <c r="G3118" t="s">
        <v>39</v>
      </c>
      <c r="H3118" t="s">
        <v>80</v>
      </c>
      <c r="I3118" t="s">
        <v>4512</v>
      </c>
      <c r="J3118" s="1">
        <v>1</v>
      </c>
      <c r="K3118" t="s">
        <v>4527</v>
      </c>
      <c r="L3118" t="s">
        <v>4528</v>
      </c>
      <c r="M3118" t="s">
        <v>4529</v>
      </c>
      <c r="N3118" s="126"/>
      <c r="Q3118" t="s">
        <v>4537</v>
      </c>
      <c r="R3118" t="s">
        <v>19080</v>
      </c>
      <c r="S3118" s="120">
        <v>0.6</v>
      </c>
      <c r="U3118"/>
    </row>
    <row r="3119" spans="1:21">
      <c r="A3119">
        <v>3118</v>
      </c>
      <c r="B3119" s="1" t="s">
        <v>4538</v>
      </c>
      <c r="C3119" s="1" t="s">
        <v>78</v>
      </c>
      <c r="D3119" s="1" t="s">
        <v>4510</v>
      </c>
      <c r="E3119" t="s">
        <v>38</v>
      </c>
      <c r="F3119" t="s">
        <v>4526</v>
      </c>
      <c r="G3119" t="s">
        <v>39</v>
      </c>
      <c r="H3119" t="s">
        <v>80</v>
      </c>
      <c r="I3119" t="s">
        <v>4512</v>
      </c>
      <c r="J3119" s="1">
        <v>1</v>
      </c>
      <c r="K3119" t="s">
        <v>4527</v>
      </c>
      <c r="L3119" t="s">
        <v>4528</v>
      </c>
      <c r="M3119" t="s">
        <v>4529</v>
      </c>
      <c r="N3119" s="126"/>
      <c r="Q3119" t="s">
        <v>4538</v>
      </c>
      <c r="R3119" t="s">
        <v>19080</v>
      </c>
      <c r="S3119" s="120">
        <v>0.6</v>
      </c>
      <c r="U3119"/>
    </row>
    <row r="3120" spans="1:21">
      <c r="A3120">
        <v>3119</v>
      </c>
      <c r="B3120" s="1" t="s">
        <v>4539</v>
      </c>
      <c r="C3120" s="1" t="s">
        <v>78</v>
      </c>
      <c r="D3120" s="1" t="s">
        <v>4510</v>
      </c>
      <c r="E3120" t="s">
        <v>38</v>
      </c>
      <c r="F3120" t="s">
        <v>4526</v>
      </c>
      <c r="G3120" t="s">
        <v>39</v>
      </c>
      <c r="H3120" t="s">
        <v>80</v>
      </c>
      <c r="I3120" t="s">
        <v>4512</v>
      </c>
      <c r="J3120" s="1">
        <v>1</v>
      </c>
      <c r="K3120" t="s">
        <v>4527</v>
      </c>
      <c r="L3120" t="s">
        <v>4528</v>
      </c>
      <c r="M3120" t="s">
        <v>4529</v>
      </c>
      <c r="N3120" s="126"/>
      <c r="Q3120" t="s">
        <v>4539</v>
      </c>
      <c r="R3120" t="s">
        <v>19080</v>
      </c>
      <c r="S3120" s="120">
        <v>0.6</v>
      </c>
      <c r="U3120"/>
    </row>
    <row r="3121" spans="1:21">
      <c r="A3121">
        <v>3120</v>
      </c>
      <c r="B3121" s="1" t="s">
        <v>4540</v>
      </c>
      <c r="C3121" s="1" t="s">
        <v>78</v>
      </c>
      <c r="D3121" s="1" t="s">
        <v>4510</v>
      </c>
      <c r="E3121" t="s">
        <v>38</v>
      </c>
      <c r="F3121" t="s">
        <v>4526</v>
      </c>
      <c r="G3121" t="s">
        <v>39</v>
      </c>
      <c r="H3121" t="s">
        <v>80</v>
      </c>
      <c r="I3121" t="s">
        <v>4512</v>
      </c>
      <c r="J3121" s="1">
        <v>1</v>
      </c>
      <c r="K3121" t="s">
        <v>4527</v>
      </c>
      <c r="L3121" t="s">
        <v>4528</v>
      </c>
      <c r="M3121" t="s">
        <v>4529</v>
      </c>
      <c r="N3121" s="126"/>
      <c r="Q3121" t="s">
        <v>4540</v>
      </c>
      <c r="R3121" t="s">
        <v>19080</v>
      </c>
      <c r="S3121" s="120">
        <v>0.6</v>
      </c>
      <c r="U3121"/>
    </row>
    <row r="3122" spans="1:21">
      <c r="A3122">
        <v>3121</v>
      </c>
      <c r="B3122" s="1" t="s">
        <v>4541</v>
      </c>
      <c r="C3122" s="1" t="s">
        <v>78</v>
      </c>
      <c r="D3122" s="1" t="s">
        <v>4510</v>
      </c>
      <c r="E3122" t="s">
        <v>38</v>
      </c>
      <c r="F3122" t="s">
        <v>4526</v>
      </c>
      <c r="G3122" t="s">
        <v>39</v>
      </c>
      <c r="H3122" t="s">
        <v>80</v>
      </c>
      <c r="I3122" t="s">
        <v>4512</v>
      </c>
      <c r="J3122" s="1">
        <v>1</v>
      </c>
      <c r="K3122" t="s">
        <v>4527</v>
      </c>
      <c r="L3122" t="s">
        <v>4528</v>
      </c>
      <c r="M3122" t="s">
        <v>4529</v>
      </c>
      <c r="N3122" s="126"/>
      <c r="Q3122" t="s">
        <v>4541</v>
      </c>
      <c r="R3122" t="s">
        <v>19080</v>
      </c>
      <c r="S3122" s="120">
        <v>0.6</v>
      </c>
      <c r="U3122"/>
    </row>
    <row r="3123" spans="1:21">
      <c r="A3123">
        <v>3122</v>
      </c>
      <c r="B3123" s="1" t="s">
        <v>4542</v>
      </c>
      <c r="C3123" s="1" t="s">
        <v>78</v>
      </c>
      <c r="D3123" s="1" t="s">
        <v>4510</v>
      </c>
      <c r="E3123" t="s">
        <v>38</v>
      </c>
      <c r="F3123" t="s">
        <v>4526</v>
      </c>
      <c r="G3123" t="s">
        <v>39</v>
      </c>
      <c r="H3123" t="s">
        <v>80</v>
      </c>
      <c r="I3123" t="s">
        <v>4512</v>
      </c>
      <c r="J3123" s="1">
        <v>1</v>
      </c>
      <c r="K3123" t="s">
        <v>4527</v>
      </c>
      <c r="L3123" t="s">
        <v>4528</v>
      </c>
      <c r="M3123" t="s">
        <v>4529</v>
      </c>
      <c r="N3123" s="126">
        <v>0.01</v>
      </c>
      <c r="Q3123" t="s">
        <v>4542</v>
      </c>
      <c r="R3123" t="s">
        <v>19080</v>
      </c>
      <c r="S3123" s="120">
        <v>0.6</v>
      </c>
      <c r="U3123"/>
    </row>
    <row r="3124" spans="1:21">
      <c r="A3124">
        <v>3123</v>
      </c>
      <c r="B3124" s="1" t="s">
        <v>4543</v>
      </c>
      <c r="C3124" s="1" t="s">
        <v>78</v>
      </c>
      <c r="D3124" s="1" t="s">
        <v>4510</v>
      </c>
      <c r="E3124" t="s">
        <v>38</v>
      </c>
      <c r="F3124" t="s">
        <v>4526</v>
      </c>
      <c r="G3124" t="s">
        <v>39</v>
      </c>
      <c r="H3124" t="s">
        <v>80</v>
      </c>
      <c r="I3124" t="s">
        <v>4512</v>
      </c>
      <c r="J3124" s="1">
        <v>1</v>
      </c>
      <c r="K3124" t="s">
        <v>4527</v>
      </c>
      <c r="L3124" t="s">
        <v>4528</v>
      </c>
      <c r="M3124" t="s">
        <v>4529</v>
      </c>
      <c r="N3124" s="126"/>
      <c r="Q3124" t="s">
        <v>4543</v>
      </c>
      <c r="R3124" t="s">
        <v>19080</v>
      </c>
      <c r="S3124" s="120">
        <v>0.6</v>
      </c>
      <c r="U3124"/>
    </row>
    <row r="3125" spans="1:21">
      <c r="A3125">
        <v>3124</v>
      </c>
      <c r="B3125" s="1" t="s">
        <v>4544</v>
      </c>
      <c r="C3125" s="1" t="s">
        <v>78</v>
      </c>
      <c r="D3125" s="1" t="s">
        <v>4510</v>
      </c>
      <c r="E3125" t="s">
        <v>38</v>
      </c>
      <c r="F3125" t="s">
        <v>4526</v>
      </c>
      <c r="G3125" t="s">
        <v>39</v>
      </c>
      <c r="H3125" t="s">
        <v>80</v>
      </c>
      <c r="I3125" t="s">
        <v>4512</v>
      </c>
      <c r="J3125" s="1">
        <v>1</v>
      </c>
      <c r="K3125" t="s">
        <v>4527</v>
      </c>
      <c r="L3125" t="s">
        <v>4528</v>
      </c>
      <c r="M3125" t="s">
        <v>4529</v>
      </c>
      <c r="N3125" s="126"/>
      <c r="Q3125" t="s">
        <v>4544</v>
      </c>
      <c r="R3125" t="s">
        <v>19080</v>
      </c>
      <c r="S3125" s="120">
        <v>0.6</v>
      </c>
      <c r="U3125"/>
    </row>
    <row r="3126" spans="1:21">
      <c r="A3126">
        <v>3125</v>
      </c>
      <c r="B3126" s="1" t="s">
        <v>4545</v>
      </c>
      <c r="C3126" s="1" t="s">
        <v>78</v>
      </c>
      <c r="D3126" s="1" t="s">
        <v>4510</v>
      </c>
      <c r="E3126" t="s">
        <v>38</v>
      </c>
      <c r="F3126" t="s">
        <v>4526</v>
      </c>
      <c r="G3126" t="s">
        <v>39</v>
      </c>
      <c r="H3126" t="s">
        <v>80</v>
      </c>
      <c r="I3126" t="s">
        <v>4512</v>
      </c>
      <c r="J3126" s="1">
        <v>1</v>
      </c>
      <c r="K3126" t="s">
        <v>4527</v>
      </c>
      <c r="L3126" t="s">
        <v>4528</v>
      </c>
      <c r="M3126" t="s">
        <v>4529</v>
      </c>
      <c r="N3126" s="126"/>
      <c r="Q3126" t="s">
        <v>4545</v>
      </c>
      <c r="R3126" t="s">
        <v>19080</v>
      </c>
      <c r="S3126" s="120">
        <v>0.6</v>
      </c>
      <c r="U3126"/>
    </row>
    <row r="3127" spans="1:21">
      <c r="A3127">
        <v>3126</v>
      </c>
      <c r="B3127" s="1" t="s">
        <v>4546</v>
      </c>
      <c r="C3127" s="1" t="s">
        <v>78</v>
      </c>
      <c r="D3127" s="1" t="s">
        <v>4510</v>
      </c>
      <c r="E3127" t="s">
        <v>38</v>
      </c>
      <c r="F3127" t="s">
        <v>4526</v>
      </c>
      <c r="G3127" t="s">
        <v>39</v>
      </c>
      <c r="H3127" t="s">
        <v>80</v>
      </c>
      <c r="I3127" t="s">
        <v>4512</v>
      </c>
      <c r="J3127" s="1">
        <v>1</v>
      </c>
      <c r="K3127" t="s">
        <v>4527</v>
      </c>
      <c r="L3127" t="s">
        <v>4528</v>
      </c>
      <c r="M3127" t="s">
        <v>4529</v>
      </c>
      <c r="N3127" s="126"/>
      <c r="Q3127" t="s">
        <v>4546</v>
      </c>
      <c r="R3127" t="s">
        <v>19080</v>
      </c>
      <c r="S3127" s="120">
        <v>0.6</v>
      </c>
      <c r="U3127"/>
    </row>
    <row r="3128" spans="1:21">
      <c r="A3128">
        <v>3127</v>
      </c>
      <c r="B3128" s="1" t="s">
        <v>4547</v>
      </c>
      <c r="C3128" s="1" t="s">
        <v>78</v>
      </c>
      <c r="D3128" s="1" t="s">
        <v>4510</v>
      </c>
      <c r="E3128" t="s">
        <v>38</v>
      </c>
      <c r="F3128" t="s">
        <v>4526</v>
      </c>
      <c r="G3128" t="s">
        <v>39</v>
      </c>
      <c r="H3128" t="s">
        <v>80</v>
      </c>
      <c r="I3128" t="s">
        <v>4512</v>
      </c>
      <c r="J3128" s="1">
        <v>1</v>
      </c>
      <c r="K3128" t="s">
        <v>4527</v>
      </c>
      <c r="L3128" t="s">
        <v>4528</v>
      </c>
      <c r="M3128" t="s">
        <v>4529</v>
      </c>
      <c r="N3128" s="126"/>
      <c r="Q3128" t="s">
        <v>4547</v>
      </c>
      <c r="R3128" t="s">
        <v>19080</v>
      </c>
      <c r="S3128" s="120">
        <v>0.6</v>
      </c>
      <c r="U3128"/>
    </row>
    <row r="3129" spans="1:21">
      <c r="A3129">
        <v>3128</v>
      </c>
      <c r="B3129" s="1" t="s">
        <v>4548</v>
      </c>
      <c r="C3129" s="1" t="s">
        <v>78</v>
      </c>
      <c r="D3129" s="1" t="s">
        <v>4510</v>
      </c>
      <c r="E3129" t="s">
        <v>38</v>
      </c>
      <c r="F3129" t="s">
        <v>4526</v>
      </c>
      <c r="G3129" t="s">
        <v>39</v>
      </c>
      <c r="H3129" t="s">
        <v>80</v>
      </c>
      <c r="I3129" t="s">
        <v>4512</v>
      </c>
      <c r="J3129" s="1">
        <v>1</v>
      </c>
      <c r="K3129" t="s">
        <v>4527</v>
      </c>
      <c r="L3129" t="s">
        <v>4528</v>
      </c>
      <c r="M3129" t="s">
        <v>4529</v>
      </c>
      <c r="N3129" s="126"/>
      <c r="Q3129" t="s">
        <v>4548</v>
      </c>
      <c r="R3129" t="s">
        <v>19080</v>
      </c>
      <c r="S3129" s="120">
        <v>0.6</v>
      </c>
      <c r="U3129"/>
    </row>
    <row r="3130" spans="1:21">
      <c r="A3130">
        <v>3129</v>
      </c>
      <c r="B3130" s="1" t="s">
        <v>4549</v>
      </c>
      <c r="C3130" s="1" t="s">
        <v>78</v>
      </c>
      <c r="D3130" s="1" t="s">
        <v>4510</v>
      </c>
      <c r="E3130" t="s">
        <v>38</v>
      </c>
      <c r="F3130" t="s">
        <v>4526</v>
      </c>
      <c r="G3130" t="s">
        <v>39</v>
      </c>
      <c r="H3130" t="s">
        <v>80</v>
      </c>
      <c r="I3130" t="s">
        <v>4512</v>
      </c>
      <c r="J3130" s="1">
        <v>1</v>
      </c>
      <c r="K3130" t="s">
        <v>4527</v>
      </c>
      <c r="L3130" t="s">
        <v>4528</v>
      </c>
      <c r="M3130" t="s">
        <v>4529</v>
      </c>
      <c r="N3130" s="126"/>
      <c r="Q3130" t="s">
        <v>4549</v>
      </c>
      <c r="R3130" t="s">
        <v>19080</v>
      </c>
      <c r="S3130" s="120">
        <v>0.6</v>
      </c>
      <c r="U3130"/>
    </row>
    <row r="3131" spans="1:21">
      <c r="A3131">
        <v>3130</v>
      </c>
      <c r="B3131" s="1" t="s">
        <v>4550</v>
      </c>
      <c r="C3131" s="1" t="s">
        <v>78</v>
      </c>
      <c r="D3131" s="1" t="s">
        <v>4510</v>
      </c>
      <c r="E3131" t="s">
        <v>38</v>
      </c>
      <c r="F3131" t="s">
        <v>4526</v>
      </c>
      <c r="G3131" t="s">
        <v>39</v>
      </c>
      <c r="H3131" t="s">
        <v>80</v>
      </c>
      <c r="I3131" t="s">
        <v>4512</v>
      </c>
      <c r="J3131" s="1">
        <v>1</v>
      </c>
      <c r="K3131" t="s">
        <v>4527</v>
      </c>
      <c r="L3131" t="s">
        <v>4528</v>
      </c>
      <c r="M3131" t="s">
        <v>4529</v>
      </c>
      <c r="N3131" s="126"/>
      <c r="Q3131" t="s">
        <v>4550</v>
      </c>
      <c r="R3131" t="s">
        <v>19080</v>
      </c>
      <c r="S3131" s="120">
        <v>0.6</v>
      </c>
      <c r="U3131"/>
    </row>
    <row r="3132" spans="1:21">
      <c r="A3132">
        <v>3131</v>
      </c>
      <c r="B3132" s="1" t="s">
        <v>4551</v>
      </c>
      <c r="C3132" s="1" t="s">
        <v>78</v>
      </c>
      <c r="D3132" s="1" t="s">
        <v>4510</v>
      </c>
      <c r="E3132" t="s">
        <v>38</v>
      </c>
      <c r="F3132" t="s">
        <v>4526</v>
      </c>
      <c r="G3132" t="s">
        <v>39</v>
      </c>
      <c r="H3132" t="s">
        <v>80</v>
      </c>
      <c r="I3132" t="s">
        <v>4512</v>
      </c>
      <c r="J3132" s="1">
        <v>1</v>
      </c>
      <c r="K3132" t="s">
        <v>4527</v>
      </c>
      <c r="L3132" t="s">
        <v>4528</v>
      </c>
      <c r="M3132" t="s">
        <v>4529</v>
      </c>
      <c r="N3132" s="126"/>
      <c r="Q3132" t="s">
        <v>4551</v>
      </c>
      <c r="R3132" t="s">
        <v>19080</v>
      </c>
      <c r="S3132" s="120">
        <v>0.6</v>
      </c>
      <c r="U3132"/>
    </row>
    <row r="3133" spans="1:21">
      <c r="A3133">
        <v>3132</v>
      </c>
      <c r="B3133" s="1" t="s">
        <v>4552</v>
      </c>
      <c r="C3133" s="1" t="s">
        <v>87</v>
      </c>
      <c r="D3133" s="1" t="s">
        <v>4510</v>
      </c>
      <c r="E3133" t="s">
        <v>38</v>
      </c>
      <c r="F3133" t="s">
        <v>4553</v>
      </c>
      <c r="G3133" t="s">
        <v>39</v>
      </c>
      <c r="H3133" t="s">
        <v>89</v>
      </c>
      <c r="I3133" t="s">
        <v>4512</v>
      </c>
      <c r="J3133" s="1">
        <v>1</v>
      </c>
      <c r="K3133" t="s">
        <v>4554</v>
      </c>
      <c r="L3133" t="s">
        <v>4555</v>
      </c>
      <c r="M3133" t="s">
        <v>4556</v>
      </c>
      <c r="N3133" s="126"/>
      <c r="Q3133" t="s">
        <v>4552</v>
      </c>
      <c r="R3133" t="s">
        <v>19081</v>
      </c>
      <c r="S3133" s="120">
        <v>0.6</v>
      </c>
      <c r="U3133"/>
    </row>
    <row r="3134" spans="1:21">
      <c r="A3134">
        <v>3133</v>
      </c>
      <c r="B3134" s="1" t="s">
        <v>4557</v>
      </c>
      <c r="C3134" s="1" t="s">
        <v>87</v>
      </c>
      <c r="D3134" s="1" t="s">
        <v>4510</v>
      </c>
      <c r="E3134" t="s">
        <v>38</v>
      </c>
      <c r="F3134" t="s">
        <v>4553</v>
      </c>
      <c r="G3134" t="s">
        <v>39</v>
      </c>
      <c r="H3134" t="s">
        <v>89</v>
      </c>
      <c r="I3134" t="s">
        <v>4512</v>
      </c>
      <c r="J3134" s="1">
        <v>1</v>
      </c>
      <c r="K3134" t="s">
        <v>4554</v>
      </c>
      <c r="L3134" t="s">
        <v>4555</v>
      </c>
      <c r="M3134" t="s">
        <v>4556</v>
      </c>
      <c r="N3134" s="126"/>
      <c r="Q3134" t="s">
        <v>4557</v>
      </c>
      <c r="R3134" t="s">
        <v>19081</v>
      </c>
      <c r="S3134" s="120">
        <v>0.6</v>
      </c>
      <c r="U3134"/>
    </row>
    <row r="3135" spans="1:21">
      <c r="A3135">
        <v>3134</v>
      </c>
      <c r="B3135" s="1" t="s">
        <v>4558</v>
      </c>
      <c r="C3135" s="1" t="s">
        <v>87</v>
      </c>
      <c r="D3135" s="1" t="s">
        <v>4510</v>
      </c>
      <c r="E3135" t="s">
        <v>38</v>
      </c>
      <c r="F3135" t="s">
        <v>4553</v>
      </c>
      <c r="G3135" t="s">
        <v>39</v>
      </c>
      <c r="H3135" t="s">
        <v>89</v>
      </c>
      <c r="I3135" t="s">
        <v>4512</v>
      </c>
      <c r="J3135" s="1">
        <v>1</v>
      </c>
      <c r="K3135" t="s">
        <v>4554</v>
      </c>
      <c r="L3135" t="s">
        <v>4555</v>
      </c>
      <c r="M3135" t="s">
        <v>4556</v>
      </c>
      <c r="N3135" s="126"/>
      <c r="Q3135" t="s">
        <v>4558</v>
      </c>
      <c r="R3135" t="s">
        <v>19081</v>
      </c>
      <c r="S3135" s="120">
        <v>0.6</v>
      </c>
      <c r="U3135"/>
    </row>
    <row r="3136" spans="1:21">
      <c r="A3136">
        <v>3135</v>
      </c>
      <c r="B3136" s="1" t="s">
        <v>4559</v>
      </c>
      <c r="C3136" s="1" t="s">
        <v>87</v>
      </c>
      <c r="D3136" s="1" t="s">
        <v>4510</v>
      </c>
      <c r="E3136" t="s">
        <v>38</v>
      </c>
      <c r="F3136" t="s">
        <v>4553</v>
      </c>
      <c r="G3136" t="s">
        <v>39</v>
      </c>
      <c r="H3136" t="s">
        <v>89</v>
      </c>
      <c r="I3136" t="s">
        <v>4512</v>
      </c>
      <c r="J3136" s="1">
        <v>1</v>
      </c>
      <c r="K3136" t="s">
        <v>4554</v>
      </c>
      <c r="L3136" t="s">
        <v>4555</v>
      </c>
      <c r="M3136" t="s">
        <v>4556</v>
      </c>
      <c r="N3136" s="126"/>
      <c r="Q3136" t="s">
        <v>4559</v>
      </c>
      <c r="R3136" t="s">
        <v>19081</v>
      </c>
      <c r="S3136" s="120">
        <v>0.6</v>
      </c>
      <c r="U3136"/>
    </row>
    <row r="3137" spans="1:21">
      <c r="A3137">
        <v>3136</v>
      </c>
      <c r="B3137" s="1" t="s">
        <v>4560</v>
      </c>
      <c r="C3137" s="1" t="s">
        <v>87</v>
      </c>
      <c r="D3137" s="1" t="s">
        <v>4510</v>
      </c>
      <c r="E3137" t="s">
        <v>38</v>
      </c>
      <c r="F3137" t="s">
        <v>4553</v>
      </c>
      <c r="G3137" t="s">
        <v>39</v>
      </c>
      <c r="H3137" t="s">
        <v>89</v>
      </c>
      <c r="I3137" t="s">
        <v>4512</v>
      </c>
      <c r="J3137" s="1">
        <v>1</v>
      </c>
      <c r="K3137" t="s">
        <v>4554</v>
      </c>
      <c r="L3137" t="s">
        <v>4555</v>
      </c>
      <c r="M3137" t="s">
        <v>4556</v>
      </c>
      <c r="N3137" s="126"/>
      <c r="Q3137" t="s">
        <v>4560</v>
      </c>
      <c r="R3137" t="s">
        <v>19081</v>
      </c>
      <c r="S3137" s="120">
        <v>0.6</v>
      </c>
      <c r="U3137"/>
    </row>
    <row r="3138" spans="1:21">
      <c r="A3138">
        <v>3137</v>
      </c>
      <c r="B3138" s="1" t="s">
        <v>3743</v>
      </c>
      <c r="C3138" s="1" t="s">
        <v>87</v>
      </c>
      <c r="D3138" s="1" t="s">
        <v>4510</v>
      </c>
      <c r="E3138" t="s">
        <v>38</v>
      </c>
      <c r="F3138" t="s">
        <v>4553</v>
      </c>
      <c r="G3138" t="s">
        <v>39</v>
      </c>
      <c r="H3138" t="s">
        <v>89</v>
      </c>
      <c r="I3138" t="s">
        <v>4512</v>
      </c>
      <c r="J3138" s="1">
        <v>1</v>
      </c>
      <c r="K3138" t="s">
        <v>4554</v>
      </c>
      <c r="L3138" t="s">
        <v>4555</v>
      </c>
      <c r="M3138" t="s">
        <v>4556</v>
      </c>
      <c r="N3138" s="126"/>
      <c r="Q3138" t="s">
        <v>3743</v>
      </c>
      <c r="R3138" t="s">
        <v>19081</v>
      </c>
      <c r="S3138" s="120">
        <v>0.6</v>
      </c>
      <c r="U3138"/>
    </row>
    <row r="3139" spans="1:21">
      <c r="A3139">
        <v>3138</v>
      </c>
      <c r="B3139" s="1" t="s">
        <v>4561</v>
      </c>
      <c r="C3139" s="1" t="s">
        <v>105</v>
      </c>
      <c r="D3139" s="1" t="s">
        <v>4510</v>
      </c>
      <c r="E3139" t="s">
        <v>38</v>
      </c>
      <c r="F3139" t="s">
        <v>4562</v>
      </c>
      <c r="G3139" t="s">
        <v>39</v>
      </c>
      <c r="H3139" t="s">
        <v>107</v>
      </c>
      <c r="I3139" t="s">
        <v>4512</v>
      </c>
      <c r="J3139" s="1">
        <v>1</v>
      </c>
      <c r="K3139" t="s">
        <v>4563</v>
      </c>
      <c r="L3139" t="s">
        <v>4564</v>
      </c>
      <c r="M3139" t="s">
        <v>4565</v>
      </c>
      <c r="N3139" s="126"/>
      <c r="Q3139" t="s">
        <v>4561</v>
      </c>
      <c r="R3139" t="s">
        <v>19082</v>
      </c>
      <c r="S3139" s="120">
        <v>0.6</v>
      </c>
      <c r="U3139"/>
    </row>
    <row r="3140" spans="1:21">
      <c r="A3140">
        <v>3139</v>
      </c>
      <c r="B3140" s="1" t="s">
        <v>4566</v>
      </c>
      <c r="C3140" s="1" t="s">
        <v>105</v>
      </c>
      <c r="D3140" s="1" t="s">
        <v>4510</v>
      </c>
      <c r="E3140" t="s">
        <v>38</v>
      </c>
      <c r="F3140" t="s">
        <v>4562</v>
      </c>
      <c r="G3140" t="s">
        <v>39</v>
      </c>
      <c r="H3140" t="s">
        <v>107</v>
      </c>
      <c r="I3140" t="s">
        <v>4512</v>
      </c>
      <c r="J3140" s="1">
        <v>1</v>
      </c>
      <c r="K3140" t="s">
        <v>4563</v>
      </c>
      <c r="L3140" t="s">
        <v>4564</v>
      </c>
      <c r="M3140" t="s">
        <v>4565</v>
      </c>
      <c r="N3140" s="126"/>
      <c r="Q3140" t="s">
        <v>4566</v>
      </c>
      <c r="R3140" t="s">
        <v>19082</v>
      </c>
      <c r="S3140" s="120">
        <v>0.6</v>
      </c>
      <c r="U3140"/>
    </row>
    <row r="3141" spans="1:21">
      <c r="A3141">
        <v>3140</v>
      </c>
      <c r="B3141" s="1" t="s">
        <v>4567</v>
      </c>
      <c r="C3141" s="1" t="s">
        <v>105</v>
      </c>
      <c r="D3141" s="1" t="s">
        <v>4510</v>
      </c>
      <c r="E3141" t="s">
        <v>38</v>
      </c>
      <c r="F3141" t="s">
        <v>4562</v>
      </c>
      <c r="G3141" t="s">
        <v>39</v>
      </c>
      <c r="H3141" t="s">
        <v>107</v>
      </c>
      <c r="I3141" t="s">
        <v>4512</v>
      </c>
      <c r="J3141" s="1">
        <v>1</v>
      </c>
      <c r="K3141" t="s">
        <v>4563</v>
      </c>
      <c r="L3141" t="s">
        <v>4564</v>
      </c>
      <c r="M3141" t="s">
        <v>4565</v>
      </c>
      <c r="N3141" s="126">
        <v>0.01</v>
      </c>
      <c r="Q3141" t="s">
        <v>4567</v>
      </c>
      <c r="R3141" t="s">
        <v>19082</v>
      </c>
      <c r="S3141" s="120">
        <v>0.6</v>
      </c>
      <c r="U3141"/>
    </row>
    <row r="3142" spans="1:21">
      <c r="A3142">
        <v>3141</v>
      </c>
      <c r="B3142" s="1" t="s">
        <v>4568</v>
      </c>
      <c r="C3142" s="1" t="s">
        <v>105</v>
      </c>
      <c r="D3142" s="1" t="s">
        <v>4510</v>
      </c>
      <c r="E3142" t="s">
        <v>38</v>
      </c>
      <c r="F3142" t="s">
        <v>4562</v>
      </c>
      <c r="G3142" t="s">
        <v>39</v>
      </c>
      <c r="H3142" t="s">
        <v>107</v>
      </c>
      <c r="I3142" t="s">
        <v>4512</v>
      </c>
      <c r="J3142" s="1">
        <v>1</v>
      </c>
      <c r="K3142" t="s">
        <v>4563</v>
      </c>
      <c r="L3142" t="s">
        <v>4564</v>
      </c>
      <c r="M3142" t="s">
        <v>4565</v>
      </c>
      <c r="N3142" s="126"/>
      <c r="Q3142" t="s">
        <v>4568</v>
      </c>
      <c r="R3142" t="s">
        <v>19082</v>
      </c>
      <c r="S3142" s="120">
        <v>0.6</v>
      </c>
      <c r="U3142"/>
    </row>
    <row r="3143" spans="1:21">
      <c r="A3143">
        <v>3142</v>
      </c>
      <c r="B3143" s="1" t="s">
        <v>4569</v>
      </c>
      <c r="C3143" s="1" t="s">
        <v>105</v>
      </c>
      <c r="D3143" s="1" t="s">
        <v>4510</v>
      </c>
      <c r="E3143" t="s">
        <v>38</v>
      </c>
      <c r="F3143" t="s">
        <v>4562</v>
      </c>
      <c r="G3143" t="s">
        <v>39</v>
      </c>
      <c r="H3143" t="s">
        <v>107</v>
      </c>
      <c r="I3143" t="s">
        <v>4512</v>
      </c>
      <c r="J3143" s="1">
        <v>1</v>
      </c>
      <c r="K3143" t="s">
        <v>4563</v>
      </c>
      <c r="L3143" t="s">
        <v>4564</v>
      </c>
      <c r="M3143" t="s">
        <v>4565</v>
      </c>
      <c r="N3143" s="126"/>
      <c r="Q3143" t="s">
        <v>4569</v>
      </c>
      <c r="R3143" t="s">
        <v>19082</v>
      </c>
      <c r="S3143" s="120">
        <v>0.6</v>
      </c>
      <c r="U3143"/>
    </row>
    <row r="3144" spans="1:21">
      <c r="A3144">
        <v>3143</v>
      </c>
      <c r="B3144" s="1" t="s">
        <v>4570</v>
      </c>
      <c r="C3144" s="1" t="s">
        <v>105</v>
      </c>
      <c r="D3144" s="1" t="s">
        <v>4510</v>
      </c>
      <c r="E3144" t="s">
        <v>38</v>
      </c>
      <c r="F3144" t="s">
        <v>4562</v>
      </c>
      <c r="G3144" t="s">
        <v>39</v>
      </c>
      <c r="H3144" t="s">
        <v>107</v>
      </c>
      <c r="I3144" t="s">
        <v>4512</v>
      </c>
      <c r="J3144" s="1">
        <v>1</v>
      </c>
      <c r="K3144" t="s">
        <v>4563</v>
      </c>
      <c r="L3144" t="s">
        <v>4564</v>
      </c>
      <c r="M3144" t="s">
        <v>4565</v>
      </c>
      <c r="N3144" s="126"/>
      <c r="Q3144" t="s">
        <v>4570</v>
      </c>
      <c r="R3144" t="s">
        <v>19082</v>
      </c>
      <c r="S3144" s="120">
        <v>0.6</v>
      </c>
      <c r="U3144"/>
    </row>
    <row r="3145" spans="1:21">
      <c r="A3145">
        <v>3144</v>
      </c>
      <c r="B3145" s="1" t="s">
        <v>4571</v>
      </c>
      <c r="C3145" s="1" t="s">
        <v>105</v>
      </c>
      <c r="D3145" s="1" t="s">
        <v>4510</v>
      </c>
      <c r="E3145" t="s">
        <v>38</v>
      </c>
      <c r="F3145" t="s">
        <v>4562</v>
      </c>
      <c r="G3145" t="s">
        <v>39</v>
      </c>
      <c r="H3145" t="s">
        <v>107</v>
      </c>
      <c r="I3145" t="s">
        <v>4512</v>
      </c>
      <c r="J3145" s="1">
        <v>1</v>
      </c>
      <c r="K3145" t="s">
        <v>4563</v>
      </c>
      <c r="L3145" t="s">
        <v>4564</v>
      </c>
      <c r="M3145" t="s">
        <v>4565</v>
      </c>
      <c r="N3145" s="126"/>
      <c r="Q3145" t="s">
        <v>4571</v>
      </c>
      <c r="R3145" t="s">
        <v>19082</v>
      </c>
      <c r="S3145" s="120">
        <v>0.6</v>
      </c>
      <c r="U3145"/>
    </row>
    <row r="3146" spans="1:21">
      <c r="A3146">
        <v>3145</v>
      </c>
      <c r="B3146" s="1" t="s">
        <v>4572</v>
      </c>
      <c r="C3146" s="1" t="s">
        <v>105</v>
      </c>
      <c r="D3146" s="1" t="s">
        <v>4510</v>
      </c>
      <c r="E3146" t="s">
        <v>38</v>
      </c>
      <c r="F3146" t="s">
        <v>4562</v>
      </c>
      <c r="G3146" t="s">
        <v>39</v>
      </c>
      <c r="H3146" t="s">
        <v>107</v>
      </c>
      <c r="I3146" t="s">
        <v>4512</v>
      </c>
      <c r="J3146" s="1">
        <v>1</v>
      </c>
      <c r="K3146" t="s">
        <v>4563</v>
      </c>
      <c r="L3146" t="s">
        <v>4564</v>
      </c>
      <c r="M3146" t="s">
        <v>4565</v>
      </c>
      <c r="N3146" s="126">
        <v>0.01</v>
      </c>
      <c r="Q3146" t="s">
        <v>4572</v>
      </c>
      <c r="R3146" t="s">
        <v>19082</v>
      </c>
      <c r="S3146" s="120">
        <v>0.6</v>
      </c>
      <c r="U3146"/>
    </row>
    <row r="3147" spans="1:21">
      <c r="A3147">
        <v>3146</v>
      </c>
      <c r="B3147" s="1" t="s">
        <v>4573</v>
      </c>
      <c r="C3147" s="1" t="s">
        <v>105</v>
      </c>
      <c r="D3147" s="1" t="s">
        <v>4510</v>
      </c>
      <c r="E3147" t="s">
        <v>38</v>
      </c>
      <c r="F3147" t="s">
        <v>4562</v>
      </c>
      <c r="G3147" t="s">
        <v>39</v>
      </c>
      <c r="H3147" t="s">
        <v>107</v>
      </c>
      <c r="I3147" t="s">
        <v>4512</v>
      </c>
      <c r="J3147" s="1">
        <v>1</v>
      </c>
      <c r="K3147" t="s">
        <v>4563</v>
      </c>
      <c r="L3147" t="s">
        <v>4564</v>
      </c>
      <c r="M3147" t="s">
        <v>4565</v>
      </c>
      <c r="N3147" s="126"/>
      <c r="Q3147" t="s">
        <v>4573</v>
      </c>
      <c r="R3147" t="s">
        <v>19082</v>
      </c>
      <c r="S3147" s="120">
        <v>0.6</v>
      </c>
      <c r="U3147"/>
    </row>
    <row r="3148" spans="1:21">
      <c r="A3148">
        <v>3147</v>
      </c>
      <c r="B3148" s="1" t="s">
        <v>4574</v>
      </c>
      <c r="C3148" s="1" t="s">
        <v>105</v>
      </c>
      <c r="D3148" s="1" t="s">
        <v>4510</v>
      </c>
      <c r="E3148" t="s">
        <v>38</v>
      </c>
      <c r="F3148" t="s">
        <v>4562</v>
      </c>
      <c r="G3148" t="s">
        <v>39</v>
      </c>
      <c r="H3148" t="s">
        <v>107</v>
      </c>
      <c r="I3148" t="s">
        <v>4512</v>
      </c>
      <c r="J3148" s="1">
        <v>1</v>
      </c>
      <c r="K3148" t="s">
        <v>4563</v>
      </c>
      <c r="L3148" t="s">
        <v>4564</v>
      </c>
      <c r="M3148" t="s">
        <v>4565</v>
      </c>
      <c r="N3148" s="126"/>
      <c r="Q3148" t="s">
        <v>4574</v>
      </c>
      <c r="R3148" t="s">
        <v>19082</v>
      </c>
      <c r="S3148" s="120">
        <v>0.6</v>
      </c>
      <c r="U3148"/>
    </row>
    <row r="3149" spans="1:21">
      <c r="A3149">
        <v>3148</v>
      </c>
      <c r="B3149" s="1" t="s">
        <v>4575</v>
      </c>
      <c r="C3149" s="1" t="s">
        <v>105</v>
      </c>
      <c r="D3149" s="1" t="s">
        <v>4510</v>
      </c>
      <c r="E3149" t="s">
        <v>38</v>
      </c>
      <c r="F3149" t="s">
        <v>4562</v>
      </c>
      <c r="G3149" t="s">
        <v>39</v>
      </c>
      <c r="H3149" t="s">
        <v>107</v>
      </c>
      <c r="I3149" t="s">
        <v>4512</v>
      </c>
      <c r="J3149" s="1">
        <v>1</v>
      </c>
      <c r="K3149" t="s">
        <v>4563</v>
      </c>
      <c r="L3149" t="s">
        <v>4564</v>
      </c>
      <c r="M3149" t="s">
        <v>4565</v>
      </c>
      <c r="N3149" s="126">
        <v>0.01</v>
      </c>
      <c r="Q3149" t="s">
        <v>4575</v>
      </c>
      <c r="R3149" t="s">
        <v>19082</v>
      </c>
      <c r="S3149" s="120">
        <v>0.6</v>
      </c>
      <c r="U3149"/>
    </row>
    <row r="3150" spans="1:21">
      <c r="A3150">
        <v>3149</v>
      </c>
      <c r="B3150" s="1" t="s">
        <v>4576</v>
      </c>
      <c r="C3150" s="1" t="s">
        <v>105</v>
      </c>
      <c r="D3150" s="1" t="s">
        <v>4510</v>
      </c>
      <c r="E3150" t="s">
        <v>38</v>
      </c>
      <c r="F3150" t="s">
        <v>4562</v>
      </c>
      <c r="G3150" t="s">
        <v>39</v>
      </c>
      <c r="H3150" t="s">
        <v>107</v>
      </c>
      <c r="I3150" t="s">
        <v>4512</v>
      </c>
      <c r="J3150" s="1">
        <v>1</v>
      </c>
      <c r="K3150" t="s">
        <v>4563</v>
      </c>
      <c r="L3150" t="s">
        <v>4564</v>
      </c>
      <c r="M3150" t="s">
        <v>4565</v>
      </c>
      <c r="N3150" s="126"/>
      <c r="Q3150" t="s">
        <v>4576</v>
      </c>
      <c r="R3150" t="s">
        <v>19082</v>
      </c>
      <c r="S3150" s="120">
        <v>0.6</v>
      </c>
      <c r="U3150"/>
    </row>
    <row r="3151" spans="1:21">
      <c r="A3151">
        <v>3150</v>
      </c>
      <c r="B3151" s="1" t="s">
        <v>4577</v>
      </c>
      <c r="C3151" s="1" t="s">
        <v>121</v>
      </c>
      <c r="D3151" s="1" t="s">
        <v>4510</v>
      </c>
      <c r="E3151" t="s">
        <v>38</v>
      </c>
      <c r="F3151" t="s">
        <v>4578</v>
      </c>
      <c r="G3151" t="s">
        <v>39</v>
      </c>
      <c r="H3151" t="s">
        <v>123</v>
      </c>
      <c r="I3151" t="s">
        <v>4512</v>
      </c>
      <c r="J3151" s="1">
        <v>1</v>
      </c>
      <c r="K3151" t="s">
        <v>4579</v>
      </c>
      <c r="L3151" t="s">
        <v>4580</v>
      </c>
      <c r="M3151" t="s">
        <v>4581</v>
      </c>
      <c r="N3151" s="126"/>
      <c r="Q3151" t="s">
        <v>4577</v>
      </c>
      <c r="R3151" t="s">
        <v>19083</v>
      </c>
      <c r="S3151" s="120">
        <v>0.6</v>
      </c>
      <c r="U3151"/>
    </row>
    <row r="3152" spans="1:21">
      <c r="A3152">
        <v>3151</v>
      </c>
      <c r="B3152" s="1" t="s">
        <v>4582</v>
      </c>
      <c r="C3152" s="1" t="s">
        <v>121</v>
      </c>
      <c r="D3152" s="1" t="s">
        <v>4510</v>
      </c>
      <c r="E3152" t="s">
        <v>38</v>
      </c>
      <c r="F3152" t="s">
        <v>4578</v>
      </c>
      <c r="G3152" t="s">
        <v>39</v>
      </c>
      <c r="H3152" t="s">
        <v>123</v>
      </c>
      <c r="I3152" t="s">
        <v>4512</v>
      </c>
      <c r="J3152" s="1">
        <v>1</v>
      </c>
      <c r="K3152" t="s">
        <v>4579</v>
      </c>
      <c r="L3152" t="s">
        <v>4580</v>
      </c>
      <c r="M3152" t="s">
        <v>4581</v>
      </c>
      <c r="N3152" s="126"/>
      <c r="Q3152" t="s">
        <v>4582</v>
      </c>
      <c r="R3152" t="s">
        <v>19083</v>
      </c>
      <c r="S3152" s="120">
        <v>0.6</v>
      </c>
      <c r="U3152"/>
    </row>
    <row r="3153" spans="1:21">
      <c r="A3153">
        <v>3152</v>
      </c>
      <c r="B3153" s="1" t="s">
        <v>4583</v>
      </c>
      <c r="C3153" s="1" t="s">
        <v>121</v>
      </c>
      <c r="D3153" s="1" t="s">
        <v>4510</v>
      </c>
      <c r="E3153" t="s">
        <v>38</v>
      </c>
      <c r="F3153" t="s">
        <v>4578</v>
      </c>
      <c r="G3153" t="s">
        <v>39</v>
      </c>
      <c r="H3153" t="s">
        <v>123</v>
      </c>
      <c r="I3153" t="s">
        <v>4512</v>
      </c>
      <c r="J3153" s="1">
        <v>1</v>
      </c>
      <c r="K3153" t="s">
        <v>4579</v>
      </c>
      <c r="L3153" t="s">
        <v>4580</v>
      </c>
      <c r="M3153" t="s">
        <v>4581</v>
      </c>
      <c r="N3153" s="126">
        <v>0.01</v>
      </c>
      <c r="Q3153" t="s">
        <v>4583</v>
      </c>
      <c r="R3153" t="s">
        <v>19083</v>
      </c>
      <c r="S3153" s="120">
        <v>0.6</v>
      </c>
      <c r="U3153"/>
    </row>
    <row r="3154" spans="1:21">
      <c r="A3154">
        <v>3153</v>
      </c>
      <c r="B3154" s="1" t="s">
        <v>4584</v>
      </c>
      <c r="C3154" s="1" t="s">
        <v>121</v>
      </c>
      <c r="D3154" s="1" t="s">
        <v>4510</v>
      </c>
      <c r="E3154" t="s">
        <v>38</v>
      </c>
      <c r="F3154" t="s">
        <v>4578</v>
      </c>
      <c r="G3154" t="s">
        <v>39</v>
      </c>
      <c r="H3154" t="s">
        <v>123</v>
      </c>
      <c r="I3154" t="s">
        <v>4512</v>
      </c>
      <c r="J3154" s="1">
        <v>1</v>
      </c>
      <c r="K3154" t="s">
        <v>4579</v>
      </c>
      <c r="L3154" t="s">
        <v>4580</v>
      </c>
      <c r="M3154" t="s">
        <v>4581</v>
      </c>
      <c r="N3154" s="126"/>
      <c r="Q3154" t="s">
        <v>4584</v>
      </c>
      <c r="R3154" t="s">
        <v>19083</v>
      </c>
      <c r="S3154" s="120">
        <v>0.6</v>
      </c>
      <c r="U3154"/>
    </row>
    <row r="3155" spans="1:21">
      <c r="A3155">
        <v>3154</v>
      </c>
      <c r="B3155" s="1" t="s">
        <v>4585</v>
      </c>
      <c r="C3155" s="1" t="s">
        <v>121</v>
      </c>
      <c r="D3155" s="1" t="s">
        <v>4510</v>
      </c>
      <c r="E3155" t="s">
        <v>38</v>
      </c>
      <c r="F3155" t="s">
        <v>4578</v>
      </c>
      <c r="G3155" t="s">
        <v>39</v>
      </c>
      <c r="H3155" t="s">
        <v>123</v>
      </c>
      <c r="I3155" t="s">
        <v>4512</v>
      </c>
      <c r="J3155" s="1">
        <v>1</v>
      </c>
      <c r="K3155" t="s">
        <v>4579</v>
      </c>
      <c r="L3155" t="s">
        <v>4580</v>
      </c>
      <c r="M3155" t="s">
        <v>4581</v>
      </c>
      <c r="N3155" s="126"/>
      <c r="Q3155" t="s">
        <v>4585</v>
      </c>
      <c r="R3155" t="s">
        <v>19083</v>
      </c>
      <c r="S3155" s="120">
        <v>0.6</v>
      </c>
      <c r="U3155"/>
    </row>
    <row r="3156" spans="1:21">
      <c r="A3156">
        <v>3155</v>
      </c>
      <c r="B3156" s="1" t="s">
        <v>4586</v>
      </c>
      <c r="C3156" s="1" t="s">
        <v>121</v>
      </c>
      <c r="D3156" s="1" t="s">
        <v>4510</v>
      </c>
      <c r="E3156" t="s">
        <v>38</v>
      </c>
      <c r="F3156" t="s">
        <v>4578</v>
      </c>
      <c r="G3156" t="s">
        <v>39</v>
      </c>
      <c r="H3156" t="s">
        <v>123</v>
      </c>
      <c r="I3156" t="s">
        <v>4512</v>
      </c>
      <c r="J3156" s="1">
        <v>1</v>
      </c>
      <c r="K3156" t="s">
        <v>4579</v>
      </c>
      <c r="L3156" t="s">
        <v>4580</v>
      </c>
      <c r="M3156" t="s">
        <v>4581</v>
      </c>
      <c r="N3156" s="126"/>
      <c r="Q3156" t="s">
        <v>4586</v>
      </c>
      <c r="R3156" t="s">
        <v>19083</v>
      </c>
      <c r="S3156" s="120">
        <v>0.6</v>
      </c>
      <c r="U3156"/>
    </row>
    <row r="3157" spans="1:21">
      <c r="A3157">
        <v>3156</v>
      </c>
      <c r="B3157" s="1" t="s">
        <v>4587</v>
      </c>
      <c r="C3157" s="1" t="s">
        <v>121</v>
      </c>
      <c r="D3157" s="1" t="s">
        <v>4510</v>
      </c>
      <c r="E3157" t="s">
        <v>38</v>
      </c>
      <c r="F3157" t="s">
        <v>4578</v>
      </c>
      <c r="G3157" t="s">
        <v>39</v>
      </c>
      <c r="H3157" t="s">
        <v>123</v>
      </c>
      <c r="I3157" t="s">
        <v>4512</v>
      </c>
      <c r="J3157" s="1">
        <v>1</v>
      </c>
      <c r="K3157" t="s">
        <v>4579</v>
      </c>
      <c r="L3157" t="s">
        <v>4580</v>
      </c>
      <c r="M3157" t="s">
        <v>4581</v>
      </c>
      <c r="N3157" s="126"/>
      <c r="Q3157" t="s">
        <v>4587</v>
      </c>
      <c r="R3157" t="s">
        <v>19083</v>
      </c>
      <c r="S3157" s="120">
        <v>0.6</v>
      </c>
      <c r="U3157"/>
    </row>
    <row r="3158" spans="1:21">
      <c r="A3158">
        <v>3157</v>
      </c>
      <c r="B3158" s="1" t="s">
        <v>4588</v>
      </c>
      <c r="C3158" s="1" t="s">
        <v>121</v>
      </c>
      <c r="D3158" s="1" t="s">
        <v>4510</v>
      </c>
      <c r="E3158" t="s">
        <v>38</v>
      </c>
      <c r="F3158" t="s">
        <v>4578</v>
      </c>
      <c r="G3158" t="s">
        <v>39</v>
      </c>
      <c r="H3158" t="s">
        <v>123</v>
      </c>
      <c r="I3158" t="s">
        <v>4512</v>
      </c>
      <c r="J3158" s="1">
        <v>1</v>
      </c>
      <c r="K3158" t="s">
        <v>4579</v>
      </c>
      <c r="L3158" t="s">
        <v>4580</v>
      </c>
      <c r="M3158" t="s">
        <v>4581</v>
      </c>
      <c r="N3158" s="126"/>
      <c r="Q3158" t="s">
        <v>4588</v>
      </c>
      <c r="R3158" t="s">
        <v>19083</v>
      </c>
      <c r="S3158" s="120">
        <v>0.6</v>
      </c>
      <c r="U3158"/>
    </row>
    <row r="3159" spans="1:21">
      <c r="A3159">
        <v>3158</v>
      </c>
      <c r="B3159" s="1" t="s">
        <v>4589</v>
      </c>
      <c r="C3159" s="1" t="s">
        <v>121</v>
      </c>
      <c r="D3159" s="1" t="s">
        <v>4510</v>
      </c>
      <c r="E3159" t="s">
        <v>38</v>
      </c>
      <c r="F3159" t="s">
        <v>4578</v>
      </c>
      <c r="G3159" t="s">
        <v>39</v>
      </c>
      <c r="H3159" t="s">
        <v>123</v>
      </c>
      <c r="I3159" t="s">
        <v>4512</v>
      </c>
      <c r="J3159" s="1">
        <v>1</v>
      </c>
      <c r="K3159" t="s">
        <v>4579</v>
      </c>
      <c r="L3159" t="s">
        <v>4580</v>
      </c>
      <c r="M3159" t="s">
        <v>4581</v>
      </c>
      <c r="N3159" s="126"/>
      <c r="Q3159" t="s">
        <v>4589</v>
      </c>
      <c r="R3159" t="s">
        <v>19083</v>
      </c>
      <c r="S3159" s="120">
        <v>0.6</v>
      </c>
      <c r="U3159"/>
    </row>
    <row r="3160" spans="1:21">
      <c r="A3160">
        <v>3159</v>
      </c>
      <c r="B3160" s="1" t="s">
        <v>4590</v>
      </c>
      <c r="C3160" s="1" t="s">
        <v>121</v>
      </c>
      <c r="D3160" s="1" t="s">
        <v>4510</v>
      </c>
      <c r="E3160" t="s">
        <v>38</v>
      </c>
      <c r="F3160" t="s">
        <v>4578</v>
      </c>
      <c r="G3160" t="s">
        <v>39</v>
      </c>
      <c r="H3160" t="s">
        <v>123</v>
      </c>
      <c r="I3160" t="s">
        <v>4512</v>
      </c>
      <c r="J3160" s="1">
        <v>1</v>
      </c>
      <c r="K3160" t="s">
        <v>4579</v>
      </c>
      <c r="L3160" t="s">
        <v>4580</v>
      </c>
      <c r="M3160" t="s">
        <v>4581</v>
      </c>
      <c r="N3160" s="126"/>
      <c r="Q3160" t="s">
        <v>4590</v>
      </c>
      <c r="R3160" t="s">
        <v>19083</v>
      </c>
      <c r="S3160" s="120">
        <v>0.6</v>
      </c>
      <c r="U3160"/>
    </row>
    <row r="3161" spans="1:21">
      <c r="A3161">
        <v>3160</v>
      </c>
      <c r="B3161" s="1" t="s">
        <v>4591</v>
      </c>
      <c r="C3161" s="1" t="s">
        <v>133</v>
      </c>
      <c r="D3161" s="1" t="s">
        <v>4510</v>
      </c>
      <c r="E3161" t="s">
        <v>38</v>
      </c>
      <c r="F3161" t="s">
        <v>4592</v>
      </c>
      <c r="G3161" t="s">
        <v>39</v>
      </c>
      <c r="H3161" t="s">
        <v>135</v>
      </c>
      <c r="I3161" t="s">
        <v>4512</v>
      </c>
      <c r="J3161" s="1">
        <v>1</v>
      </c>
      <c r="K3161" t="s">
        <v>4593</v>
      </c>
      <c r="L3161" t="s">
        <v>4594</v>
      </c>
      <c r="M3161" t="s">
        <v>4595</v>
      </c>
      <c r="N3161" s="126"/>
      <c r="Q3161" t="s">
        <v>4591</v>
      </c>
      <c r="R3161" t="s">
        <v>19084</v>
      </c>
      <c r="S3161" s="120">
        <v>0.6</v>
      </c>
      <c r="U3161"/>
    </row>
    <row r="3162" spans="1:21">
      <c r="A3162">
        <v>3161</v>
      </c>
      <c r="B3162" s="1" t="s">
        <v>4596</v>
      </c>
      <c r="C3162" s="1" t="s">
        <v>133</v>
      </c>
      <c r="D3162" s="1" t="s">
        <v>4510</v>
      </c>
      <c r="E3162" t="s">
        <v>38</v>
      </c>
      <c r="F3162" t="s">
        <v>4592</v>
      </c>
      <c r="G3162" t="s">
        <v>39</v>
      </c>
      <c r="H3162" t="s">
        <v>135</v>
      </c>
      <c r="I3162" t="s">
        <v>4512</v>
      </c>
      <c r="J3162" s="1">
        <v>1</v>
      </c>
      <c r="K3162" t="s">
        <v>4593</v>
      </c>
      <c r="L3162" t="s">
        <v>4594</v>
      </c>
      <c r="M3162" t="s">
        <v>4595</v>
      </c>
      <c r="N3162" s="126"/>
      <c r="Q3162" t="s">
        <v>4596</v>
      </c>
      <c r="R3162" t="s">
        <v>19084</v>
      </c>
      <c r="S3162" s="120">
        <v>0.6</v>
      </c>
      <c r="U3162"/>
    </row>
    <row r="3163" spans="1:21">
      <c r="A3163">
        <v>3162</v>
      </c>
      <c r="B3163" s="1" t="s">
        <v>4597</v>
      </c>
      <c r="C3163" s="1" t="s">
        <v>133</v>
      </c>
      <c r="D3163" s="1" t="s">
        <v>4510</v>
      </c>
      <c r="E3163" t="s">
        <v>38</v>
      </c>
      <c r="F3163" t="s">
        <v>4592</v>
      </c>
      <c r="G3163" t="s">
        <v>39</v>
      </c>
      <c r="H3163" t="s">
        <v>135</v>
      </c>
      <c r="I3163" t="s">
        <v>4512</v>
      </c>
      <c r="J3163" s="1">
        <v>1</v>
      </c>
      <c r="K3163" t="s">
        <v>4593</v>
      </c>
      <c r="L3163" t="s">
        <v>4594</v>
      </c>
      <c r="M3163" t="s">
        <v>4595</v>
      </c>
      <c r="N3163" s="126"/>
      <c r="Q3163" t="s">
        <v>4597</v>
      </c>
      <c r="R3163" t="s">
        <v>19084</v>
      </c>
      <c r="S3163" s="120">
        <v>0.6</v>
      </c>
      <c r="U3163"/>
    </row>
    <row r="3164" spans="1:21">
      <c r="A3164">
        <v>3163</v>
      </c>
      <c r="B3164" s="1" t="s">
        <v>4598</v>
      </c>
      <c r="C3164" s="1" t="s">
        <v>133</v>
      </c>
      <c r="D3164" s="1" t="s">
        <v>4510</v>
      </c>
      <c r="E3164" t="s">
        <v>38</v>
      </c>
      <c r="F3164" t="s">
        <v>4592</v>
      </c>
      <c r="G3164" t="s">
        <v>39</v>
      </c>
      <c r="H3164" t="s">
        <v>135</v>
      </c>
      <c r="I3164" t="s">
        <v>4512</v>
      </c>
      <c r="J3164" s="1">
        <v>1</v>
      </c>
      <c r="K3164" t="s">
        <v>4593</v>
      </c>
      <c r="L3164" t="s">
        <v>4594</v>
      </c>
      <c r="M3164" t="s">
        <v>4595</v>
      </c>
      <c r="N3164" s="126"/>
      <c r="Q3164" t="s">
        <v>4598</v>
      </c>
      <c r="R3164" t="s">
        <v>19084</v>
      </c>
      <c r="S3164" s="120">
        <v>0.6</v>
      </c>
      <c r="U3164"/>
    </row>
    <row r="3165" spans="1:21">
      <c r="A3165">
        <v>3164</v>
      </c>
      <c r="B3165" s="1" t="s">
        <v>4599</v>
      </c>
      <c r="C3165" s="1" t="s">
        <v>133</v>
      </c>
      <c r="D3165" s="1" t="s">
        <v>4510</v>
      </c>
      <c r="E3165" t="s">
        <v>38</v>
      </c>
      <c r="F3165" t="s">
        <v>4592</v>
      </c>
      <c r="G3165" t="s">
        <v>39</v>
      </c>
      <c r="H3165" t="s">
        <v>135</v>
      </c>
      <c r="I3165" t="s">
        <v>4512</v>
      </c>
      <c r="J3165" s="1">
        <v>1</v>
      </c>
      <c r="K3165" t="s">
        <v>4593</v>
      </c>
      <c r="L3165" t="s">
        <v>4594</v>
      </c>
      <c r="M3165" t="s">
        <v>4595</v>
      </c>
      <c r="N3165" s="126"/>
      <c r="Q3165" t="s">
        <v>4599</v>
      </c>
      <c r="R3165" t="s">
        <v>19084</v>
      </c>
      <c r="S3165" s="120">
        <v>0.6</v>
      </c>
      <c r="U3165"/>
    </row>
    <row r="3166" spans="1:21">
      <c r="A3166">
        <v>3165</v>
      </c>
      <c r="B3166" s="1" t="s">
        <v>4600</v>
      </c>
      <c r="C3166" s="1" t="s">
        <v>133</v>
      </c>
      <c r="D3166" s="1" t="s">
        <v>4510</v>
      </c>
      <c r="E3166" t="s">
        <v>38</v>
      </c>
      <c r="F3166" t="s">
        <v>4592</v>
      </c>
      <c r="G3166" t="s">
        <v>39</v>
      </c>
      <c r="H3166" t="s">
        <v>135</v>
      </c>
      <c r="I3166" t="s">
        <v>4512</v>
      </c>
      <c r="J3166" s="1">
        <v>1</v>
      </c>
      <c r="K3166" t="s">
        <v>4593</v>
      </c>
      <c r="L3166" t="s">
        <v>4594</v>
      </c>
      <c r="M3166" t="s">
        <v>4595</v>
      </c>
      <c r="N3166" s="126"/>
      <c r="Q3166" t="s">
        <v>4600</v>
      </c>
      <c r="R3166" t="s">
        <v>19084</v>
      </c>
      <c r="S3166" s="120">
        <v>0.6</v>
      </c>
      <c r="U3166"/>
    </row>
    <row r="3167" spans="1:21">
      <c r="A3167">
        <v>3166</v>
      </c>
      <c r="B3167" s="1" t="s">
        <v>4601</v>
      </c>
      <c r="C3167" s="1" t="s">
        <v>133</v>
      </c>
      <c r="D3167" s="1" t="s">
        <v>4510</v>
      </c>
      <c r="E3167" t="s">
        <v>38</v>
      </c>
      <c r="F3167" t="s">
        <v>4592</v>
      </c>
      <c r="G3167" t="s">
        <v>39</v>
      </c>
      <c r="H3167" t="s">
        <v>135</v>
      </c>
      <c r="I3167" t="s">
        <v>4512</v>
      </c>
      <c r="J3167" s="1">
        <v>1</v>
      </c>
      <c r="K3167" t="s">
        <v>4593</v>
      </c>
      <c r="L3167" t="s">
        <v>4594</v>
      </c>
      <c r="M3167" t="s">
        <v>4595</v>
      </c>
      <c r="N3167" s="126">
        <v>0.01</v>
      </c>
      <c r="Q3167" t="s">
        <v>4601</v>
      </c>
      <c r="R3167" t="s">
        <v>19084</v>
      </c>
      <c r="S3167" s="120">
        <v>0.6</v>
      </c>
      <c r="U3167"/>
    </row>
    <row r="3168" spans="1:21">
      <c r="A3168">
        <v>3167</v>
      </c>
      <c r="B3168" s="1" t="s">
        <v>4602</v>
      </c>
      <c r="C3168" s="1" t="s">
        <v>133</v>
      </c>
      <c r="D3168" s="1" t="s">
        <v>4510</v>
      </c>
      <c r="E3168" t="s">
        <v>38</v>
      </c>
      <c r="F3168" t="s">
        <v>4592</v>
      </c>
      <c r="G3168" t="s">
        <v>39</v>
      </c>
      <c r="H3168" t="s">
        <v>135</v>
      </c>
      <c r="I3168" t="s">
        <v>4512</v>
      </c>
      <c r="J3168" s="1">
        <v>1</v>
      </c>
      <c r="K3168" t="s">
        <v>4593</v>
      </c>
      <c r="L3168" t="s">
        <v>4594</v>
      </c>
      <c r="M3168" t="s">
        <v>4595</v>
      </c>
      <c r="N3168" s="126"/>
      <c r="Q3168" t="s">
        <v>4602</v>
      </c>
      <c r="R3168" t="s">
        <v>19084</v>
      </c>
      <c r="S3168" s="120">
        <v>0.6</v>
      </c>
      <c r="U3168"/>
    </row>
    <row r="3169" spans="1:21">
      <c r="A3169">
        <v>3168</v>
      </c>
      <c r="B3169" s="1" t="s">
        <v>3442</v>
      </c>
      <c r="C3169" s="1" t="s">
        <v>133</v>
      </c>
      <c r="D3169" s="1" t="s">
        <v>4510</v>
      </c>
      <c r="E3169" t="s">
        <v>38</v>
      </c>
      <c r="F3169" t="s">
        <v>4592</v>
      </c>
      <c r="G3169" t="s">
        <v>39</v>
      </c>
      <c r="H3169" t="s">
        <v>135</v>
      </c>
      <c r="I3169" t="s">
        <v>4512</v>
      </c>
      <c r="J3169" s="1">
        <v>1</v>
      </c>
      <c r="K3169" t="s">
        <v>4593</v>
      </c>
      <c r="L3169" t="s">
        <v>4594</v>
      </c>
      <c r="M3169" t="s">
        <v>4595</v>
      </c>
      <c r="N3169" s="126"/>
      <c r="Q3169" t="s">
        <v>3442</v>
      </c>
      <c r="R3169" t="s">
        <v>19084</v>
      </c>
      <c r="S3169" s="120">
        <v>0.6</v>
      </c>
      <c r="U3169"/>
    </row>
    <row r="3170" spans="1:21">
      <c r="A3170">
        <v>3169</v>
      </c>
      <c r="B3170" s="1" t="s">
        <v>47</v>
      </c>
      <c r="C3170" s="1" t="s">
        <v>47</v>
      </c>
      <c r="D3170" s="1" t="s">
        <v>4510</v>
      </c>
      <c r="E3170" t="s">
        <v>38</v>
      </c>
      <c r="F3170" t="s">
        <v>4603</v>
      </c>
      <c r="G3170" t="s">
        <v>39</v>
      </c>
      <c r="H3170" t="s">
        <v>49</v>
      </c>
      <c r="I3170" t="s">
        <v>4512</v>
      </c>
      <c r="J3170" s="1">
        <v>1</v>
      </c>
      <c r="K3170" t="s">
        <v>4604</v>
      </c>
      <c r="L3170" t="s">
        <v>4605</v>
      </c>
      <c r="M3170" t="s">
        <v>4606</v>
      </c>
      <c r="N3170" s="126"/>
      <c r="Q3170" t="s">
        <v>47</v>
      </c>
      <c r="R3170" t="s">
        <v>19085</v>
      </c>
      <c r="S3170" s="120">
        <v>0.6</v>
      </c>
      <c r="U3170"/>
    </row>
    <row r="3171" spans="1:21">
      <c r="A3171">
        <v>3170</v>
      </c>
      <c r="B3171" s="1" t="s">
        <v>4607</v>
      </c>
      <c r="C3171" s="1" t="s">
        <v>47</v>
      </c>
      <c r="D3171" s="1" t="s">
        <v>4510</v>
      </c>
      <c r="E3171" t="s">
        <v>38</v>
      </c>
      <c r="F3171" t="s">
        <v>4603</v>
      </c>
      <c r="G3171" t="s">
        <v>39</v>
      </c>
      <c r="H3171" t="s">
        <v>49</v>
      </c>
      <c r="I3171" t="s">
        <v>4512</v>
      </c>
      <c r="J3171" s="1">
        <v>1</v>
      </c>
      <c r="K3171" t="s">
        <v>4604</v>
      </c>
      <c r="L3171" t="s">
        <v>4605</v>
      </c>
      <c r="M3171" t="s">
        <v>4606</v>
      </c>
      <c r="N3171" s="126"/>
      <c r="Q3171" t="s">
        <v>4607</v>
      </c>
      <c r="R3171" t="s">
        <v>19085</v>
      </c>
      <c r="S3171" s="120">
        <v>0.6</v>
      </c>
      <c r="U3171"/>
    </row>
    <row r="3172" spans="1:21">
      <c r="A3172">
        <v>3171</v>
      </c>
      <c r="B3172" s="1" t="s">
        <v>4608</v>
      </c>
      <c r="C3172" s="1" t="s">
        <v>47</v>
      </c>
      <c r="D3172" s="1" t="s">
        <v>4510</v>
      </c>
      <c r="E3172" t="s">
        <v>38</v>
      </c>
      <c r="F3172" t="s">
        <v>4603</v>
      </c>
      <c r="G3172" t="s">
        <v>39</v>
      </c>
      <c r="H3172" t="s">
        <v>49</v>
      </c>
      <c r="I3172" t="s">
        <v>4512</v>
      </c>
      <c r="J3172" s="1">
        <v>1</v>
      </c>
      <c r="K3172" t="s">
        <v>4604</v>
      </c>
      <c r="L3172" t="s">
        <v>4605</v>
      </c>
      <c r="M3172" t="s">
        <v>4606</v>
      </c>
      <c r="N3172" s="126"/>
      <c r="Q3172" t="s">
        <v>4608</v>
      </c>
      <c r="R3172" t="s">
        <v>19085</v>
      </c>
      <c r="S3172" s="120">
        <v>0.6</v>
      </c>
      <c r="U3172"/>
    </row>
    <row r="3173" spans="1:21">
      <c r="A3173">
        <v>3172</v>
      </c>
      <c r="B3173" s="1" t="s">
        <v>4609</v>
      </c>
      <c r="C3173" s="1" t="s">
        <v>47</v>
      </c>
      <c r="D3173" s="1" t="s">
        <v>4510</v>
      </c>
      <c r="E3173" t="s">
        <v>38</v>
      </c>
      <c r="F3173" t="s">
        <v>4603</v>
      </c>
      <c r="G3173" t="s">
        <v>39</v>
      </c>
      <c r="H3173" t="s">
        <v>49</v>
      </c>
      <c r="I3173" t="s">
        <v>4512</v>
      </c>
      <c r="J3173" s="1">
        <v>1</v>
      </c>
      <c r="K3173" t="s">
        <v>4604</v>
      </c>
      <c r="L3173" t="s">
        <v>4605</v>
      </c>
      <c r="M3173" t="s">
        <v>4606</v>
      </c>
      <c r="N3173" s="126"/>
      <c r="Q3173" t="s">
        <v>4609</v>
      </c>
      <c r="R3173" t="s">
        <v>19085</v>
      </c>
      <c r="S3173" s="120">
        <v>0.6</v>
      </c>
      <c r="U3173"/>
    </row>
    <row r="3174" spans="1:21">
      <c r="A3174">
        <v>3173</v>
      </c>
      <c r="B3174" s="1" t="s">
        <v>4610</v>
      </c>
      <c r="C3174" s="1" t="s">
        <v>47</v>
      </c>
      <c r="D3174" s="1" t="s">
        <v>4510</v>
      </c>
      <c r="E3174" t="s">
        <v>38</v>
      </c>
      <c r="F3174" t="s">
        <v>4603</v>
      </c>
      <c r="G3174" t="s">
        <v>39</v>
      </c>
      <c r="H3174" t="s">
        <v>49</v>
      </c>
      <c r="I3174" t="s">
        <v>4512</v>
      </c>
      <c r="J3174" s="1">
        <v>1</v>
      </c>
      <c r="K3174" t="s">
        <v>4604</v>
      </c>
      <c r="L3174" t="s">
        <v>4605</v>
      </c>
      <c r="M3174" t="s">
        <v>4606</v>
      </c>
      <c r="N3174" s="126"/>
      <c r="Q3174" t="s">
        <v>4610</v>
      </c>
      <c r="R3174" t="s">
        <v>19085</v>
      </c>
      <c r="S3174" s="120">
        <v>0.6</v>
      </c>
      <c r="U3174"/>
    </row>
    <row r="3175" spans="1:21">
      <c r="A3175">
        <v>3174</v>
      </c>
      <c r="B3175" s="1" t="s">
        <v>4611</v>
      </c>
      <c r="C3175" s="1" t="s">
        <v>47</v>
      </c>
      <c r="D3175" s="1" t="s">
        <v>4510</v>
      </c>
      <c r="E3175" t="s">
        <v>38</v>
      </c>
      <c r="F3175" t="s">
        <v>4603</v>
      </c>
      <c r="G3175" t="s">
        <v>39</v>
      </c>
      <c r="H3175" t="s">
        <v>49</v>
      </c>
      <c r="I3175" t="s">
        <v>4512</v>
      </c>
      <c r="J3175" s="1">
        <v>1</v>
      </c>
      <c r="K3175" t="s">
        <v>4604</v>
      </c>
      <c r="L3175" t="s">
        <v>4605</v>
      </c>
      <c r="M3175" t="s">
        <v>4606</v>
      </c>
      <c r="N3175" s="126"/>
      <c r="Q3175" t="s">
        <v>4611</v>
      </c>
      <c r="R3175" t="s">
        <v>19085</v>
      </c>
      <c r="S3175" s="120">
        <v>0.6</v>
      </c>
      <c r="U3175"/>
    </row>
    <row r="3176" spans="1:21">
      <c r="A3176">
        <v>3175</v>
      </c>
      <c r="B3176" s="1" t="s">
        <v>4612</v>
      </c>
      <c r="C3176" s="1" t="s">
        <v>47</v>
      </c>
      <c r="D3176" s="1" t="s">
        <v>4510</v>
      </c>
      <c r="E3176" t="s">
        <v>38</v>
      </c>
      <c r="F3176" t="s">
        <v>4603</v>
      </c>
      <c r="G3176" t="s">
        <v>39</v>
      </c>
      <c r="H3176" t="s">
        <v>49</v>
      </c>
      <c r="I3176" t="s">
        <v>4512</v>
      </c>
      <c r="J3176" s="1">
        <v>1</v>
      </c>
      <c r="K3176" t="s">
        <v>4604</v>
      </c>
      <c r="L3176" t="s">
        <v>4605</v>
      </c>
      <c r="M3176" t="s">
        <v>4606</v>
      </c>
      <c r="N3176" s="126"/>
      <c r="Q3176" t="s">
        <v>4612</v>
      </c>
      <c r="R3176" t="s">
        <v>19085</v>
      </c>
      <c r="S3176" s="120">
        <v>0.6</v>
      </c>
      <c r="U3176"/>
    </row>
    <row r="3177" spans="1:21">
      <c r="A3177">
        <v>3176</v>
      </c>
      <c r="B3177" s="1" t="s">
        <v>4613</v>
      </c>
      <c r="C3177" s="1" t="s">
        <v>47</v>
      </c>
      <c r="D3177" s="1" t="s">
        <v>4510</v>
      </c>
      <c r="E3177" t="s">
        <v>38</v>
      </c>
      <c r="F3177" t="s">
        <v>4603</v>
      </c>
      <c r="G3177" t="s">
        <v>39</v>
      </c>
      <c r="H3177" t="s">
        <v>49</v>
      </c>
      <c r="I3177" t="s">
        <v>4512</v>
      </c>
      <c r="J3177" s="1">
        <v>1</v>
      </c>
      <c r="K3177" t="s">
        <v>4604</v>
      </c>
      <c r="L3177" t="s">
        <v>4605</v>
      </c>
      <c r="M3177" t="s">
        <v>4606</v>
      </c>
      <c r="N3177" s="126"/>
      <c r="Q3177" t="s">
        <v>4613</v>
      </c>
      <c r="R3177" t="s">
        <v>19085</v>
      </c>
      <c r="S3177" s="120">
        <v>0.6</v>
      </c>
      <c r="U3177"/>
    </row>
    <row r="3178" spans="1:21">
      <c r="A3178">
        <v>3177</v>
      </c>
      <c r="B3178" s="1" t="s">
        <v>4614</v>
      </c>
      <c r="C3178" s="1" t="s">
        <v>47</v>
      </c>
      <c r="D3178" s="1" t="s">
        <v>4510</v>
      </c>
      <c r="E3178" t="s">
        <v>38</v>
      </c>
      <c r="F3178" t="s">
        <v>4603</v>
      </c>
      <c r="G3178" t="s">
        <v>39</v>
      </c>
      <c r="H3178" t="s">
        <v>49</v>
      </c>
      <c r="I3178" t="s">
        <v>4512</v>
      </c>
      <c r="J3178" s="1">
        <v>1</v>
      </c>
      <c r="K3178" t="s">
        <v>4604</v>
      </c>
      <c r="L3178" t="s">
        <v>4605</v>
      </c>
      <c r="M3178" t="s">
        <v>4606</v>
      </c>
      <c r="N3178" s="126"/>
      <c r="Q3178" t="s">
        <v>4614</v>
      </c>
      <c r="R3178" t="s">
        <v>19085</v>
      </c>
      <c r="S3178" s="120">
        <v>0.6</v>
      </c>
      <c r="U3178"/>
    </row>
    <row r="3179" spans="1:21">
      <c r="A3179">
        <v>3178</v>
      </c>
      <c r="B3179" s="1" t="s">
        <v>4615</v>
      </c>
      <c r="C3179" s="1" t="s">
        <v>47</v>
      </c>
      <c r="D3179" s="1" t="s">
        <v>4510</v>
      </c>
      <c r="E3179" t="s">
        <v>38</v>
      </c>
      <c r="F3179" t="s">
        <v>4603</v>
      </c>
      <c r="G3179" t="s">
        <v>39</v>
      </c>
      <c r="H3179" t="s">
        <v>49</v>
      </c>
      <c r="I3179" t="s">
        <v>4512</v>
      </c>
      <c r="J3179" s="1">
        <v>1</v>
      </c>
      <c r="K3179" t="s">
        <v>4604</v>
      </c>
      <c r="L3179" t="s">
        <v>4605</v>
      </c>
      <c r="M3179" t="s">
        <v>4606</v>
      </c>
      <c r="N3179" s="126"/>
      <c r="Q3179" t="s">
        <v>4615</v>
      </c>
      <c r="R3179" t="s">
        <v>19085</v>
      </c>
      <c r="S3179" s="120">
        <v>0.6</v>
      </c>
      <c r="U3179"/>
    </row>
    <row r="3180" spans="1:21">
      <c r="A3180">
        <v>3179</v>
      </c>
      <c r="B3180" s="1" t="s">
        <v>4616</v>
      </c>
      <c r="C3180" s="1" t="s">
        <v>47</v>
      </c>
      <c r="D3180" s="1" t="s">
        <v>4510</v>
      </c>
      <c r="E3180" t="s">
        <v>38</v>
      </c>
      <c r="F3180" t="s">
        <v>4603</v>
      </c>
      <c r="G3180" t="s">
        <v>39</v>
      </c>
      <c r="H3180" t="s">
        <v>49</v>
      </c>
      <c r="I3180" t="s">
        <v>4512</v>
      </c>
      <c r="J3180" s="1">
        <v>1</v>
      </c>
      <c r="K3180" t="s">
        <v>4604</v>
      </c>
      <c r="L3180" t="s">
        <v>4605</v>
      </c>
      <c r="M3180" t="s">
        <v>4606</v>
      </c>
      <c r="N3180" s="126"/>
      <c r="Q3180" t="s">
        <v>4616</v>
      </c>
      <c r="R3180" t="s">
        <v>19085</v>
      </c>
      <c r="S3180" s="120">
        <v>0.6</v>
      </c>
      <c r="U3180"/>
    </row>
    <row r="3181" spans="1:21">
      <c r="A3181">
        <v>3180</v>
      </c>
      <c r="B3181" s="1" t="s">
        <v>4617</v>
      </c>
      <c r="C3181" s="1" t="s">
        <v>47</v>
      </c>
      <c r="D3181" s="1" t="s">
        <v>4510</v>
      </c>
      <c r="E3181" t="s">
        <v>38</v>
      </c>
      <c r="F3181" t="s">
        <v>4603</v>
      </c>
      <c r="G3181" t="s">
        <v>39</v>
      </c>
      <c r="H3181" t="s">
        <v>49</v>
      </c>
      <c r="I3181" t="s">
        <v>4512</v>
      </c>
      <c r="J3181" s="1">
        <v>1</v>
      </c>
      <c r="K3181" t="s">
        <v>4604</v>
      </c>
      <c r="L3181" t="s">
        <v>4605</v>
      </c>
      <c r="M3181" t="s">
        <v>4606</v>
      </c>
      <c r="N3181" s="126"/>
      <c r="Q3181" t="s">
        <v>4617</v>
      </c>
      <c r="R3181" t="s">
        <v>19085</v>
      </c>
      <c r="S3181" s="120">
        <v>0.6</v>
      </c>
      <c r="U3181"/>
    </row>
    <row r="3182" spans="1:21">
      <c r="A3182">
        <v>3181</v>
      </c>
      <c r="B3182" s="1" t="s">
        <v>4618</v>
      </c>
      <c r="C3182" s="1" t="s">
        <v>47</v>
      </c>
      <c r="D3182" s="1" t="s">
        <v>4510</v>
      </c>
      <c r="E3182" t="s">
        <v>38</v>
      </c>
      <c r="F3182" t="s">
        <v>4603</v>
      </c>
      <c r="G3182" t="s">
        <v>39</v>
      </c>
      <c r="H3182" t="s">
        <v>49</v>
      </c>
      <c r="I3182" t="s">
        <v>4512</v>
      </c>
      <c r="J3182" s="1">
        <v>1</v>
      </c>
      <c r="K3182" t="s">
        <v>4604</v>
      </c>
      <c r="L3182" t="s">
        <v>4605</v>
      </c>
      <c r="M3182" t="s">
        <v>4606</v>
      </c>
      <c r="N3182" s="126"/>
      <c r="Q3182" t="s">
        <v>4618</v>
      </c>
      <c r="R3182" t="s">
        <v>19085</v>
      </c>
      <c r="S3182" s="120">
        <v>0.6</v>
      </c>
      <c r="U3182"/>
    </row>
    <row r="3183" spans="1:21">
      <c r="A3183">
        <v>3182</v>
      </c>
      <c r="B3183" s="1" t="s">
        <v>4619</v>
      </c>
      <c r="C3183" s="1" t="s">
        <v>47</v>
      </c>
      <c r="D3183" s="1" t="s">
        <v>4510</v>
      </c>
      <c r="E3183" t="s">
        <v>38</v>
      </c>
      <c r="F3183" t="s">
        <v>4603</v>
      </c>
      <c r="G3183" t="s">
        <v>39</v>
      </c>
      <c r="H3183" t="s">
        <v>49</v>
      </c>
      <c r="I3183" t="s">
        <v>4512</v>
      </c>
      <c r="J3183" s="1">
        <v>1</v>
      </c>
      <c r="K3183" t="s">
        <v>4604</v>
      </c>
      <c r="L3183" t="s">
        <v>4605</v>
      </c>
      <c r="M3183" t="s">
        <v>4606</v>
      </c>
      <c r="N3183" s="126"/>
      <c r="Q3183" t="s">
        <v>4619</v>
      </c>
      <c r="R3183" t="s">
        <v>19085</v>
      </c>
      <c r="S3183" s="120">
        <v>0.6</v>
      </c>
      <c r="U3183"/>
    </row>
    <row r="3184" spans="1:21">
      <c r="A3184">
        <v>3183</v>
      </c>
      <c r="B3184" s="1" t="s">
        <v>4620</v>
      </c>
      <c r="C3184" s="1" t="s">
        <v>47</v>
      </c>
      <c r="D3184" s="1" t="s">
        <v>4510</v>
      </c>
      <c r="E3184" t="s">
        <v>38</v>
      </c>
      <c r="F3184" t="s">
        <v>4603</v>
      </c>
      <c r="G3184" t="s">
        <v>39</v>
      </c>
      <c r="H3184" t="s">
        <v>49</v>
      </c>
      <c r="I3184" t="s">
        <v>4512</v>
      </c>
      <c r="J3184" s="1">
        <v>1</v>
      </c>
      <c r="K3184" t="s">
        <v>4604</v>
      </c>
      <c r="L3184" t="s">
        <v>4605</v>
      </c>
      <c r="M3184" t="s">
        <v>4606</v>
      </c>
      <c r="N3184" s="126"/>
      <c r="Q3184" t="s">
        <v>4620</v>
      </c>
      <c r="R3184" t="s">
        <v>19085</v>
      </c>
      <c r="S3184" s="120">
        <v>0.6</v>
      </c>
      <c r="U3184"/>
    </row>
    <row r="3185" spans="1:21">
      <c r="A3185">
        <v>3184</v>
      </c>
      <c r="B3185" s="1" t="s">
        <v>4621</v>
      </c>
      <c r="C3185" s="1" t="s">
        <v>47</v>
      </c>
      <c r="D3185" s="1" t="s">
        <v>4510</v>
      </c>
      <c r="E3185" t="s">
        <v>38</v>
      </c>
      <c r="F3185" t="s">
        <v>4603</v>
      </c>
      <c r="G3185" t="s">
        <v>39</v>
      </c>
      <c r="H3185" t="s">
        <v>49</v>
      </c>
      <c r="I3185" t="s">
        <v>4512</v>
      </c>
      <c r="J3185" s="1">
        <v>1</v>
      </c>
      <c r="K3185" t="s">
        <v>4604</v>
      </c>
      <c r="L3185" t="s">
        <v>4605</v>
      </c>
      <c r="M3185" t="s">
        <v>4606</v>
      </c>
      <c r="N3185" s="126"/>
      <c r="Q3185" t="s">
        <v>4621</v>
      </c>
      <c r="R3185" t="s">
        <v>19085</v>
      </c>
      <c r="S3185" s="120">
        <v>0.6</v>
      </c>
      <c r="U3185"/>
    </row>
    <row r="3186" spans="1:21">
      <c r="A3186">
        <v>3185</v>
      </c>
      <c r="B3186" s="1" t="s">
        <v>4622</v>
      </c>
      <c r="C3186" s="1" t="s">
        <v>47</v>
      </c>
      <c r="D3186" s="1" t="s">
        <v>4510</v>
      </c>
      <c r="E3186" t="s">
        <v>38</v>
      </c>
      <c r="F3186" t="s">
        <v>4603</v>
      </c>
      <c r="G3186" t="s">
        <v>39</v>
      </c>
      <c r="H3186" t="s">
        <v>49</v>
      </c>
      <c r="I3186" t="s">
        <v>4512</v>
      </c>
      <c r="J3186" s="1">
        <v>1</v>
      </c>
      <c r="K3186" t="s">
        <v>4604</v>
      </c>
      <c r="L3186" t="s">
        <v>4605</v>
      </c>
      <c r="M3186" t="s">
        <v>4606</v>
      </c>
      <c r="N3186" s="126"/>
      <c r="Q3186" t="s">
        <v>4622</v>
      </c>
      <c r="R3186" t="s">
        <v>19085</v>
      </c>
      <c r="S3186" s="120">
        <v>0.6</v>
      </c>
      <c r="U3186"/>
    </row>
    <row r="3187" spans="1:21">
      <c r="A3187">
        <v>3186</v>
      </c>
      <c r="B3187" s="1" t="s">
        <v>4623</v>
      </c>
      <c r="C3187" s="1" t="s">
        <v>47</v>
      </c>
      <c r="D3187" s="1" t="s">
        <v>4510</v>
      </c>
      <c r="E3187" t="s">
        <v>38</v>
      </c>
      <c r="F3187" t="s">
        <v>4603</v>
      </c>
      <c r="G3187" t="s">
        <v>39</v>
      </c>
      <c r="H3187" t="s">
        <v>49</v>
      </c>
      <c r="I3187" t="s">
        <v>4512</v>
      </c>
      <c r="J3187" s="1">
        <v>1</v>
      </c>
      <c r="K3187" t="s">
        <v>4604</v>
      </c>
      <c r="L3187" t="s">
        <v>4605</v>
      </c>
      <c r="M3187" t="s">
        <v>4606</v>
      </c>
      <c r="N3187" s="126"/>
      <c r="Q3187" t="s">
        <v>4623</v>
      </c>
      <c r="R3187" t="s">
        <v>19085</v>
      </c>
      <c r="S3187" s="120">
        <v>0.6</v>
      </c>
      <c r="U3187"/>
    </row>
    <row r="3188" spans="1:21">
      <c r="A3188">
        <v>3187</v>
      </c>
      <c r="B3188" s="1" t="s">
        <v>4624</v>
      </c>
      <c r="C3188" s="1" t="s">
        <v>47</v>
      </c>
      <c r="D3188" s="1" t="s">
        <v>4510</v>
      </c>
      <c r="E3188" t="s">
        <v>38</v>
      </c>
      <c r="F3188" t="s">
        <v>4603</v>
      </c>
      <c r="G3188" t="s">
        <v>39</v>
      </c>
      <c r="H3188" t="s">
        <v>49</v>
      </c>
      <c r="I3188" t="s">
        <v>4512</v>
      </c>
      <c r="J3188" s="1">
        <v>1</v>
      </c>
      <c r="K3188" t="s">
        <v>4604</v>
      </c>
      <c r="L3188" t="s">
        <v>4605</v>
      </c>
      <c r="M3188" t="s">
        <v>4606</v>
      </c>
      <c r="N3188" s="126"/>
      <c r="Q3188" t="s">
        <v>4624</v>
      </c>
      <c r="R3188" t="s">
        <v>19085</v>
      </c>
      <c r="S3188" s="120">
        <v>0.6</v>
      </c>
      <c r="U3188"/>
    </row>
    <row r="3189" spans="1:21">
      <c r="A3189">
        <v>3188</v>
      </c>
      <c r="B3189" s="1" t="s">
        <v>4625</v>
      </c>
      <c r="C3189" s="1" t="s">
        <v>47</v>
      </c>
      <c r="D3189" s="1" t="s">
        <v>4510</v>
      </c>
      <c r="E3189" t="s">
        <v>38</v>
      </c>
      <c r="F3189" t="s">
        <v>4603</v>
      </c>
      <c r="G3189" t="s">
        <v>39</v>
      </c>
      <c r="H3189" t="s">
        <v>49</v>
      </c>
      <c r="I3189" t="s">
        <v>4512</v>
      </c>
      <c r="J3189" s="1">
        <v>1</v>
      </c>
      <c r="K3189" t="s">
        <v>4604</v>
      </c>
      <c r="L3189" t="s">
        <v>4605</v>
      </c>
      <c r="M3189" t="s">
        <v>4606</v>
      </c>
      <c r="N3189" s="126"/>
      <c r="Q3189" t="s">
        <v>4625</v>
      </c>
      <c r="R3189" t="s">
        <v>19085</v>
      </c>
      <c r="S3189" s="120">
        <v>0.6</v>
      </c>
      <c r="U3189"/>
    </row>
    <row r="3190" spans="1:21">
      <c r="A3190">
        <v>3189</v>
      </c>
      <c r="B3190" s="1" t="s">
        <v>4626</v>
      </c>
      <c r="C3190" s="1" t="s">
        <v>47</v>
      </c>
      <c r="D3190" s="1" t="s">
        <v>4510</v>
      </c>
      <c r="E3190" t="s">
        <v>38</v>
      </c>
      <c r="F3190" t="s">
        <v>4603</v>
      </c>
      <c r="G3190" t="s">
        <v>39</v>
      </c>
      <c r="H3190" t="s">
        <v>49</v>
      </c>
      <c r="I3190" t="s">
        <v>4512</v>
      </c>
      <c r="J3190" s="1">
        <v>1</v>
      </c>
      <c r="K3190" t="s">
        <v>4604</v>
      </c>
      <c r="L3190" t="s">
        <v>4605</v>
      </c>
      <c r="M3190" t="s">
        <v>4606</v>
      </c>
      <c r="N3190" s="126"/>
      <c r="Q3190" t="s">
        <v>4626</v>
      </c>
      <c r="R3190" t="s">
        <v>19085</v>
      </c>
      <c r="S3190" s="120">
        <v>0.6</v>
      </c>
      <c r="U3190"/>
    </row>
    <row r="3191" spans="1:21">
      <c r="A3191">
        <v>3190</v>
      </c>
      <c r="B3191" s="1" t="s">
        <v>4627</v>
      </c>
      <c r="C3191" s="1" t="s">
        <v>47</v>
      </c>
      <c r="D3191" s="1" t="s">
        <v>4510</v>
      </c>
      <c r="E3191" t="s">
        <v>38</v>
      </c>
      <c r="F3191" t="s">
        <v>4603</v>
      </c>
      <c r="G3191" t="s">
        <v>39</v>
      </c>
      <c r="H3191" t="s">
        <v>49</v>
      </c>
      <c r="I3191" t="s">
        <v>4512</v>
      </c>
      <c r="J3191" s="1">
        <v>1</v>
      </c>
      <c r="K3191" t="s">
        <v>4604</v>
      </c>
      <c r="L3191" t="s">
        <v>4605</v>
      </c>
      <c r="M3191" t="s">
        <v>4606</v>
      </c>
      <c r="N3191" s="126"/>
      <c r="Q3191" t="s">
        <v>4627</v>
      </c>
      <c r="R3191" t="s">
        <v>19085</v>
      </c>
      <c r="S3191" s="120">
        <v>0.6</v>
      </c>
      <c r="U3191"/>
    </row>
    <row r="3192" spans="1:21">
      <c r="A3192">
        <v>3191</v>
      </c>
      <c r="B3192" s="1" t="s">
        <v>4628</v>
      </c>
      <c r="C3192" s="1" t="s">
        <v>47</v>
      </c>
      <c r="D3192" s="1" t="s">
        <v>4510</v>
      </c>
      <c r="E3192" t="s">
        <v>38</v>
      </c>
      <c r="F3192" t="s">
        <v>4603</v>
      </c>
      <c r="G3192" t="s">
        <v>39</v>
      </c>
      <c r="H3192" t="s">
        <v>49</v>
      </c>
      <c r="I3192" t="s">
        <v>4512</v>
      </c>
      <c r="J3192" s="1">
        <v>1</v>
      </c>
      <c r="K3192" t="s">
        <v>4604</v>
      </c>
      <c r="L3192" t="s">
        <v>4605</v>
      </c>
      <c r="M3192" t="s">
        <v>4606</v>
      </c>
      <c r="N3192" s="126"/>
      <c r="Q3192" t="s">
        <v>4628</v>
      </c>
      <c r="R3192" t="s">
        <v>19085</v>
      </c>
      <c r="S3192" s="120">
        <v>0.6</v>
      </c>
      <c r="U3192"/>
    </row>
    <row r="3193" spans="1:21">
      <c r="A3193">
        <v>3192</v>
      </c>
      <c r="B3193" s="1" t="s">
        <v>4629</v>
      </c>
      <c r="C3193" s="1" t="s">
        <v>47</v>
      </c>
      <c r="D3193" s="1" t="s">
        <v>4510</v>
      </c>
      <c r="E3193" t="s">
        <v>38</v>
      </c>
      <c r="F3193" t="s">
        <v>4603</v>
      </c>
      <c r="G3193" t="s">
        <v>39</v>
      </c>
      <c r="H3193" t="s">
        <v>49</v>
      </c>
      <c r="I3193" t="s">
        <v>4512</v>
      </c>
      <c r="J3193" s="1">
        <v>1</v>
      </c>
      <c r="K3193" t="s">
        <v>4604</v>
      </c>
      <c r="L3193" t="s">
        <v>4605</v>
      </c>
      <c r="M3193" t="s">
        <v>4606</v>
      </c>
      <c r="N3193" s="126"/>
      <c r="Q3193" t="s">
        <v>4629</v>
      </c>
      <c r="R3193" t="s">
        <v>19085</v>
      </c>
      <c r="S3193" s="120">
        <v>0.6</v>
      </c>
      <c r="U3193"/>
    </row>
    <row r="3194" spans="1:21">
      <c r="A3194">
        <v>3193</v>
      </c>
      <c r="B3194" s="1" t="s">
        <v>4630</v>
      </c>
      <c r="C3194" s="1" t="s">
        <v>47</v>
      </c>
      <c r="D3194" s="1" t="s">
        <v>4510</v>
      </c>
      <c r="E3194" t="s">
        <v>38</v>
      </c>
      <c r="F3194" t="s">
        <v>4603</v>
      </c>
      <c r="G3194" t="s">
        <v>39</v>
      </c>
      <c r="H3194" t="s">
        <v>49</v>
      </c>
      <c r="I3194" t="s">
        <v>4512</v>
      </c>
      <c r="J3194" s="1">
        <v>1</v>
      </c>
      <c r="K3194" t="s">
        <v>4604</v>
      </c>
      <c r="L3194" t="s">
        <v>4605</v>
      </c>
      <c r="M3194" t="s">
        <v>4606</v>
      </c>
      <c r="N3194" s="126"/>
      <c r="Q3194" t="s">
        <v>4630</v>
      </c>
      <c r="R3194" t="s">
        <v>19085</v>
      </c>
      <c r="S3194" s="120">
        <v>0.6</v>
      </c>
      <c r="U3194"/>
    </row>
    <row r="3195" spans="1:21">
      <c r="A3195">
        <v>3194</v>
      </c>
      <c r="B3195" s="1" t="s">
        <v>4631</v>
      </c>
      <c r="C3195" s="1" t="s">
        <v>47</v>
      </c>
      <c r="D3195" s="1" t="s">
        <v>4510</v>
      </c>
      <c r="E3195" t="s">
        <v>38</v>
      </c>
      <c r="F3195" t="s">
        <v>4603</v>
      </c>
      <c r="G3195" t="s">
        <v>39</v>
      </c>
      <c r="H3195" t="s">
        <v>49</v>
      </c>
      <c r="I3195" t="s">
        <v>4512</v>
      </c>
      <c r="J3195" s="1">
        <v>1</v>
      </c>
      <c r="K3195" t="s">
        <v>4604</v>
      </c>
      <c r="L3195" t="s">
        <v>4605</v>
      </c>
      <c r="M3195" t="s">
        <v>4606</v>
      </c>
      <c r="N3195" s="126"/>
      <c r="Q3195" t="s">
        <v>4631</v>
      </c>
      <c r="R3195" t="s">
        <v>19085</v>
      </c>
      <c r="S3195" s="120">
        <v>0.6</v>
      </c>
      <c r="U3195"/>
    </row>
    <row r="3196" spans="1:21">
      <c r="A3196">
        <v>3195</v>
      </c>
      <c r="B3196" s="1" t="s">
        <v>4632</v>
      </c>
      <c r="C3196" s="1" t="s">
        <v>47</v>
      </c>
      <c r="D3196" s="1" t="s">
        <v>4510</v>
      </c>
      <c r="E3196" t="s">
        <v>38</v>
      </c>
      <c r="F3196" t="s">
        <v>4603</v>
      </c>
      <c r="G3196" t="s">
        <v>39</v>
      </c>
      <c r="H3196" t="s">
        <v>49</v>
      </c>
      <c r="I3196" t="s">
        <v>4512</v>
      </c>
      <c r="J3196" s="1">
        <v>1</v>
      </c>
      <c r="K3196" t="s">
        <v>4604</v>
      </c>
      <c r="L3196" t="s">
        <v>4605</v>
      </c>
      <c r="M3196" t="s">
        <v>4606</v>
      </c>
      <c r="N3196" s="126"/>
      <c r="Q3196" t="s">
        <v>4632</v>
      </c>
      <c r="R3196" t="s">
        <v>19085</v>
      </c>
      <c r="S3196" s="120">
        <v>0.6</v>
      </c>
      <c r="U3196"/>
    </row>
    <row r="3197" spans="1:21">
      <c r="A3197">
        <v>3196</v>
      </c>
      <c r="B3197" s="1" t="s">
        <v>4633</v>
      </c>
      <c r="C3197" s="1" t="s">
        <v>47</v>
      </c>
      <c r="D3197" s="1" t="s">
        <v>4510</v>
      </c>
      <c r="E3197" t="s">
        <v>38</v>
      </c>
      <c r="F3197" t="s">
        <v>4603</v>
      </c>
      <c r="G3197" t="s">
        <v>39</v>
      </c>
      <c r="H3197" t="s">
        <v>49</v>
      </c>
      <c r="I3197" t="s">
        <v>4512</v>
      </c>
      <c r="J3197" s="1">
        <v>1</v>
      </c>
      <c r="K3197" t="s">
        <v>4604</v>
      </c>
      <c r="L3197" t="s">
        <v>4605</v>
      </c>
      <c r="M3197" t="s">
        <v>4606</v>
      </c>
      <c r="N3197" s="126"/>
      <c r="Q3197" t="s">
        <v>4633</v>
      </c>
      <c r="R3197" t="s">
        <v>19085</v>
      </c>
      <c r="S3197" s="120">
        <v>0.6</v>
      </c>
      <c r="U3197"/>
    </row>
    <row r="3198" spans="1:21">
      <c r="A3198">
        <v>3197</v>
      </c>
      <c r="B3198" s="1" t="s">
        <v>4634</v>
      </c>
      <c r="C3198" s="1" t="s">
        <v>164</v>
      </c>
      <c r="D3198" s="1" t="s">
        <v>4510</v>
      </c>
      <c r="E3198" t="s">
        <v>38</v>
      </c>
      <c r="F3198" t="s">
        <v>4635</v>
      </c>
      <c r="G3198" t="s">
        <v>39</v>
      </c>
      <c r="H3198" t="s">
        <v>166</v>
      </c>
      <c r="I3198" t="s">
        <v>4512</v>
      </c>
      <c r="J3198" s="1">
        <v>1</v>
      </c>
      <c r="K3198" t="s">
        <v>4636</v>
      </c>
      <c r="L3198" t="s">
        <v>4637</v>
      </c>
      <c r="M3198" t="s">
        <v>4638</v>
      </c>
      <c r="N3198" s="126"/>
      <c r="Q3198" t="s">
        <v>4634</v>
      </c>
      <c r="R3198" t="s">
        <v>19086</v>
      </c>
      <c r="S3198" s="120">
        <v>0.6</v>
      </c>
      <c r="U3198"/>
    </row>
    <row r="3199" spans="1:21">
      <c r="A3199">
        <v>3198</v>
      </c>
      <c r="B3199" s="1" t="s">
        <v>4639</v>
      </c>
      <c r="C3199" s="1" t="s">
        <v>164</v>
      </c>
      <c r="D3199" s="1" t="s">
        <v>4510</v>
      </c>
      <c r="E3199" t="s">
        <v>38</v>
      </c>
      <c r="F3199" t="s">
        <v>4635</v>
      </c>
      <c r="G3199" t="s">
        <v>39</v>
      </c>
      <c r="H3199" t="s">
        <v>166</v>
      </c>
      <c r="I3199" t="s">
        <v>4512</v>
      </c>
      <c r="J3199" s="1">
        <v>1</v>
      </c>
      <c r="K3199" t="s">
        <v>4636</v>
      </c>
      <c r="L3199" t="s">
        <v>4637</v>
      </c>
      <c r="M3199" t="s">
        <v>4638</v>
      </c>
      <c r="N3199" s="126"/>
      <c r="Q3199" t="s">
        <v>4639</v>
      </c>
      <c r="R3199" t="s">
        <v>19086</v>
      </c>
      <c r="S3199" s="120">
        <v>0.6</v>
      </c>
      <c r="U3199"/>
    </row>
    <row r="3200" spans="1:21">
      <c r="A3200">
        <v>3199</v>
      </c>
      <c r="B3200" s="1" t="s">
        <v>4640</v>
      </c>
      <c r="C3200" s="1" t="s">
        <v>164</v>
      </c>
      <c r="D3200" s="1" t="s">
        <v>4510</v>
      </c>
      <c r="E3200" t="s">
        <v>38</v>
      </c>
      <c r="F3200" t="s">
        <v>4635</v>
      </c>
      <c r="G3200" t="s">
        <v>39</v>
      </c>
      <c r="H3200" t="s">
        <v>166</v>
      </c>
      <c r="I3200" t="s">
        <v>4512</v>
      </c>
      <c r="J3200" s="1">
        <v>1</v>
      </c>
      <c r="K3200" t="s">
        <v>4636</v>
      </c>
      <c r="L3200" t="s">
        <v>4637</v>
      </c>
      <c r="M3200" t="s">
        <v>4638</v>
      </c>
      <c r="N3200" s="126"/>
      <c r="Q3200" t="s">
        <v>4640</v>
      </c>
      <c r="R3200" t="s">
        <v>19086</v>
      </c>
      <c r="S3200" s="120">
        <v>0.6</v>
      </c>
      <c r="U3200"/>
    </row>
    <row r="3201" spans="1:21">
      <c r="A3201">
        <v>3200</v>
      </c>
      <c r="B3201" s="1" t="s">
        <v>4641</v>
      </c>
      <c r="C3201" s="1" t="s">
        <v>164</v>
      </c>
      <c r="D3201" s="1" t="s">
        <v>4510</v>
      </c>
      <c r="E3201" t="s">
        <v>38</v>
      </c>
      <c r="F3201" t="s">
        <v>4635</v>
      </c>
      <c r="G3201" t="s">
        <v>39</v>
      </c>
      <c r="H3201" t="s">
        <v>166</v>
      </c>
      <c r="I3201" t="s">
        <v>4512</v>
      </c>
      <c r="J3201" s="1">
        <v>1</v>
      </c>
      <c r="K3201" t="s">
        <v>4636</v>
      </c>
      <c r="L3201" t="s">
        <v>4637</v>
      </c>
      <c r="M3201" t="s">
        <v>4638</v>
      </c>
      <c r="N3201" s="126"/>
      <c r="Q3201" t="s">
        <v>4641</v>
      </c>
      <c r="R3201" t="s">
        <v>19086</v>
      </c>
      <c r="S3201" s="120">
        <v>0.6</v>
      </c>
      <c r="U3201"/>
    </row>
    <row r="3202" spans="1:21">
      <c r="A3202">
        <v>3201</v>
      </c>
      <c r="B3202" s="1" t="s">
        <v>4642</v>
      </c>
      <c r="C3202" s="1" t="s">
        <v>164</v>
      </c>
      <c r="D3202" s="1" t="s">
        <v>4510</v>
      </c>
      <c r="E3202" t="s">
        <v>38</v>
      </c>
      <c r="F3202" t="s">
        <v>4635</v>
      </c>
      <c r="G3202" t="s">
        <v>39</v>
      </c>
      <c r="H3202" t="s">
        <v>166</v>
      </c>
      <c r="I3202" t="s">
        <v>4512</v>
      </c>
      <c r="J3202" s="1">
        <v>1</v>
      </c>
      <c r="K3202" t="s">
        <v>4636</v>
      </c>
      <c r="L3202" t="s">
        <v>4637</v>
      </c>
      <c r="M3202" t="s">
        <v>4638</v>
      </c>
      <c r="N3202" s="126"/>
      <c r="Q3202" t="s">
        <v>4642</v>
      </c>
      <c r="R3202" t="s">
        <v>19086</v>
      </c>
      <c r="S3202" s="120">
        <v>0.6</v>
      </c>
      <c r="U3202"/>
    </row>
    <row r="3203" spans="1:21">
      <c r="A3203">
        <v>3202</v>
      </c>
      <c r="B3203" s="1" t="s">
        <v>4643</v>
      </c>
      <c r="C3203" s="1" t="s">
        <v>164</v>
      </c>
      <c r="D3203" s="1" t="s">
        <v>4510</v>
      </c>
      <c r="E3203" t="s">
        <v>38</v>
      </c>
      <c r="F3203" t="s">
        <v>4635</v>
      </c>
      <c r="G3203" t="s">
        <v>39</v>
      </c>
      <c r="H3203" t="s">
        <v>166</v>
      </c>
      <c r="I3203" t="s">
        <v>4512</v>
      </c>
      <c r="J3203" s="1">
        <v>1</v>
      </c>
      <c r="K3203" t="s">
        <v>4636</v>
      </c>
      <c r="L3203" t="s">
        <v>4637</v>
      </c>
      <c r="M3203" t="s">
        <v>4638</v>
      </c>
      <c r="N3203" s="126"/>
      <c r="Q3203" t="s">
        <v>4643</v>
      </c>
      <c r="R3203" t="s">
        <v>19086</v>
      </c>
      <c r="S3203" s="120">
        <v>0.6</v>
      </c>
      <c r="U3203"/>
    </row>
    <row r="3204" spans="1:21">
      <c r="A3204">
        <v>3203</v>
      </c>
      <c r="B3204" s="1" t="s">
        <v>4644</v>
      </c>
      <c r="C3204" s="1" t="s">
        <v>164</v>
      </c>
      <c r="D3204" s="1" t="s">
        <v>4510</v>
      </c>
      <c r="E3204" t="s">
        <v>38</v>
      </c>
      <c r="F3204" t="s">
        <v>4635</v>
      </c>
      <c r="G3204" t="s">
        <v>39</v>
      </c>
      <c r="H3204" t="s">
        <v>166</v>
      </c>
      <c r="I3204" t="s">
        <v>4512</v>
      </c>
      <c r="J3204" s="1">
        <v>1</v>
      </c>
      <c r="K3204" t="s">
        <v>4636</v>
      </c>
      <c r="L3204" t="s">
        <v>4637</v>
      </c>
      <c r="M3204" t="s">
        <v>4638</v>
      </c>
      <c r="N3204" s="126"/>
      <c r="Q3204" t="s">
        <v>4644</v>
      </c>
      <c r="R3204" t="s">
        <v>19086</v>
      </c>
      <c r="S3204" s="120">
        <v>0.6</v>
      </c>
      <c r="U3204"/>
    </row>
    <row r="3205" spans="1:21">
      <c r="A3205">
        <v>3204</v>
      </c>
      <c r="B3205" s="1" t="s">
        <v>4645</v>
      </c>
      <c r="C3205" s="1" t="s">
        <v>164</v>
      </c>
      <c r="D3205" s="1" t="s">
        <v>4510</v>
      </c>
      <c r="E3205" t="s">
        <v>38</v>
      </c>
      <c r="F3205" t="s">
        <v>4635</v>
      </c>
      <c r="G3205" t="s">
        <v>39</v>
      </c>
      <c r="H3205" t="s">
        <v>166</v>
      </c>
      <c r="I3205" t="s">
        <v>4512</v>
      </c>
      <c r="J3205" s="1">
        <v>1</v>
      </c>
      <c r="K3205" t="s">
        <v>4636</v>
      </c>
      <c r="L3205" t="s">
        <v>4637</v>
      </c>
      <c r="M3205" t="s">
        <v>4638</v>
      </c>
      <c r="N3205" s="126"/>
      <c r="Q3205" t="s">
        <v>4645</v>
      </c>
      <c r="R3205" t="s">
        <v>19086</v>
      </c>
      <c r="S3205" s="120">
        <v>0.6</v>
      </c>
      <c r="U3205"/>
    </row>
    <row r="3206" spans="1:21">
      <c r="A3206">
        <v>3205</v>
      </c>
      <c r="B3206" s="1" t="s">
        <v>4646</v>
      </c>
      <c r="C3206" s="1" t="s">
        <v>164</v>
      </c>
      <c r="D3206" s="1" t="s">
        <v>4510</v>
      </c>
      <c r="E3206" t="s">
        <v>38</v>
      </c>
      <c r="F3206" t="s">
        <v>4635</v>
      </c>
      <c r="G3206" t="s">
        <v>39</v>
      </c>
      <c r="H3206" t="s">
        <v>166</v>
      </c>
      <c r="I3206" t="s">
        <v>4512</v>
      </c>
      <c r="J3206" s="1">
        <v>1</v>
      </c>
      <c r="K3206" t="s">
        <v>4636</v>
      </c>
      <c r="L3206" t="s">
        <v>4637</v>
      </c>
      <c r="M3206" t="s">
        <v>4638</v>
      </c>
      <c r="N3206" s="126"/>
      <c r="Q3206" t="s">
        <v>4646</v>
      </c>
      <c r="R3206" t="s">
        <v>19086</v>
      </c>
      <c r="S3206" s="120">
        <v>0.6</v>
      </c>
      <c r="U3206"/>
    </row>
    <row r="3207" spans="1:21">
      <c r="A3207">
        <v>3206</v>
      </c>
      <c r="B3207" s="1" t="s">
        <v>4647</v>
      </c>
      <c r="C3207" s="1" t="s">
        <v>164</v>
      </c>
      <c r="D3207" s="1" t="s">
        <v>4510</v>
      </c>
      <c r="E3207" t="s">
        <v>38</v>
      </c>
      <c r="F3207" t="s">
        <v>4635</v>
      </c>
      <c r="G3207" t="s">
        <v>39</v>
      </c>
      <c r="H3207" t="s">
        <v>166</v>
      </c>
      <c r="I3207" t="s">
        <v>4512</v>
      </c>
      <c r="J3207" s="1">
        <v>1</v>
      </c>
      <c r="K3207" t="s">
        <v>4636</v>
      </c>
      <c r="L3207" t="s">
        <v>4637</v>
      </c>
      <c r="M3207" t="s">
        <v>4638</v>
      </c>
      <c r="N3207" s="126"/>
      <c r="Q3207" t="s">
        <v>4647</v>
      </c>
      <c r="R3207" t="s">
        <v>19086</v>
      </c>
      <c r="S3207" s="120">
        <v>0.6</v>
      </c>
      <c r="U3207"/>
    </row>
    <row r="3208" spans="1:21">
      <c r="A3208">
        <v>3207</v>
      </c>
      <c r="B3208" s="1" t="s">
        <v>4648</v>
      </c>
      <c r="C3208" s="1" t="s">
        <v>164</v>
      </c>
      <c r="D3208" s="1" t="s">
        <v>4510</v>
      </c>
      <c r="E3208" t="s">
        <v>38</v>
      </c>
      <c r="F3208" t="s">
        <v>4635</v>
      </c>
      <c r="G3208" t="s">
        <v>39</v>
      </c>
      <c r="H3208" t="s">
        <v>166</v>
      </c>
      <c r="I3208" t="s">
        <v>4512</v>
      </c>
      <c r="J3208" s="1">
        <v>1</v>
      </c>
      <c r="K3208" t="s">
        <v>4636</v>
      </c>
      <c r="L3208" t="s">
        <v>4637</v>
      </c>
      <c r="M3208" t="s">
        <v>4638</v>
      </c>
      <c r="N3208" s="126"/>
      <c r="Q3208" t="s">
        <v>4648</v>
      </c>
      <c r="R3208" t="s">
        <v>19086</v>
      </c>
      <c r="S3208" s="120">
        <v>0.6</v>
      </c>
      <c r="U3208"/>
    </row>
    <row r="3209" spans="1:21">
      <c r="A3209">
        <v>3208</v>
      </c>
      <c r="B3209" s="1" t="s">
        <v>4649</v>
      </c>
      <c r="C3209" s="1" t="s">
        <v>164</v>
      </c>
      <c r="D3209" s="1" t="s">
        <v>4510</v>
      </c>
      <c r="E3209" t="s">
        <v>38</v>
      </c>
      <c r="F3209" t="s">
        <v>4635</v>
      </c>
      <c r="G3209" t="s">
        <v>39</v>
      </c>
      <c r="H3209" t="s">
        <v>166</v>
      </c>
      <c r="I3209" t="s">
        <v>4512</v>
      </c>
      <c r="J3209" s="1">
        <v>1</v>
      </c>
      <c r="K3209" t="s">
        <v>4636</v>
      </c>
      <c r="L3209" t="s">
        <v>4637</v>
      </c>
      <c r="M3209" t="s">
        <v>4638</v>
      </c>
      <c r="N3209" s="126"/>
      <c r="Q3209" t="s">
        <v>4649</v>
      </c>
      <c r="R3209" t="s">
        <v>19086</v>
      </c>
      <c r="S3209" s="120">
        <v>0.6</v>
      </c>
      <c r="U3209"/>
    </row>
    <row r="3210" spans="1:21">
      <c r="A3210">
        <v>3209</v>
      </c>
      <c r="B3210" s="1" t="s">
        <v>4650</v>
      </c>
      <c r="C3210" s="1" t="s">
        <v>164</v>
      </c>
      <c r="D3210" s="1" t="s">
        <v>4510</v>
      </c>
      <c r="E3210" t="s">
        <v>38</v>
      </c>
      <c r="F3210" t="s">
        <v>4635</v>
      </c>
      <c r="G3210" t="s">
        <v>39</v>
      </c>
      <c r="H3210" t="s">
        <v>166</v>
      </c>
      <c r="I3210" t="s">
        <v>4512</v>
      </c>
      <c r="J3210" s="1">
        <v>1</v>
      </c>
      <c r="K3210" t="s">
        <v>4636</v>
      </c>
      <c r="L3210" t="s">
        <v>4637</v>
      </c>
      <c r="M3210" t="s">
        <v>4638</v>
      </c>
      <c r="N3210" s="126"/>
      <c r="Q3210" t="s">
        <v>4650</v>
      </c>
      <c r="R3210" t="s">
        <v>19086</v>
      </c>
      <c r="S3210" s="120">
        <v>0.6</v>
      </c>
      <c r="U3210"/>
    </row>
    <row r="3211" spans="1:21">
      <c r="A3211">
        <v>3210</v>
      </c>
      <c r="B3211" s="1" t="s">
        <v>4651</v>
      </c>
      <c r="C3211" s="1" t="s">
        <v>164</v>
      </c>
      <c r="D3211" s="1" t="s">
        <v>4510</v>
      </c>
      <c r="E3211" t="s">
        <v>38</v>
      </c>
      <c r="F3211" t="s">
        <v>4635</v>
      </c>
      <c r="G3211" t="s">
        <v>39</v>
      </c>
      <c r="H3211" t="s">
        <v>166</v>
      </c>
      <c r="I3211" t="s">
        <v>4512</v>
      </c>
      <c r="J3211" s="1">
        <v>1</v>
      </c>
      <c r="K3211" t="s">
        <v>4636</v>
      </c>
      <c r="L3211" t="s">
        <v>4637</v>
      </c>
      <c r="M3211" t="s">
        <v>4638</v>
      </c>
      <c r="N3211" s="126"/>
      <c r="Q3211" t="s">
        <v>4651</v>
      </c>
      <c r="R3211" t="s">
        <v>19086</v>
      </c>
      <c r="S3211" s="120">
        <v>0.6</v>
      </c>
      <c r="U3211"/>
    </row>
    <row r="3212" spans="1:21">
      <c r="A3212">
        <v>3211</v>
      </c>
      <c r="B3212" s="1" t="s">
        <v>4652</v>
      </c>
      <c r="C3212" s="1" t="s">
        <v>164</v>
      </c>
      <c r="D3212" s="1" t="s">
        <v>4510</v>
      </c>
      <c r="E3212" t="s">
        <v>38</v>
      </c>
      <c r="F3212" t="s">
        <v>4635</v>
      </c>
      <c r="G3212" t="s">
        <v>39</v>
      </c>
      <c r="H3212" t="s">
        <v>166</v>
      </c>
      <c r="I3212" t="s">
        <v>4512</v>
      </c>
      <c r="J3212" s="1">
        <v>1</v>
      </c>
      <c r="K3212" t="s">
        <v>4636</v>
      </c>
      <c r="L3212" t="s">
        <v>4637</v>
      </c>
      <c r="M3212" t="s">
        <v>4638</v>
      </c>
      <c r="N3212" s="126"/>
      <c r="Q3212" t="s">
        <v>4652</v>
      </c>
      <c r="R3212" t="s">
        <v>19086</v>
      </c>
      <c r="S3212" s="120">
        <v>0.6</v>
      </c>
      <c r="U3212"/>
    </row>
    <row r="3213" spans="1:21">
      <c r="A3213">
        <v>3212</v>
      </c>
      <c r="B3213" s="1" t="s">
        <v>4653</v>
      </c>
      <c r="C3213" s="1" t="s">
        <v>164</v>
      </c>
      <c r="D3213" s="1" t="s">
        <v>4510</v>
      </c>
      <c r="E3213" t="s">
        <v>38</v>
      </c>
      <c r="F3213" t="s">
        <v>4635</v>
      </c>
      <c r="G3213" t="s">
        <v>39</v>
      </c>
      <c r="H3213" t="s">
        <v>166</v>
      </c>
      <c r="I3213" t="s">
        <v>4512</v>
      </c>
      <c r="J3213" s="1">
        <v>1</v>
      </c>
      <c r="K3213" t="s">
        <v>4636</v>
      </c>
      <c r="L3213" t="s">
        <v>4637</v>
      </c>
      <c r="M3213" t="s">
        <v>4638</v>
      </c>
      <c r="N3213" s="126"/>
      <c r="Q3213" t="s">
        <v>4653</v>
      </c>
      <c r="R3213" t="s">
        <v>19086</v>
      </c>
      <c r="S3213" s="120">
        <v>0.6</v>
      </c>
      <c r="U3213"/>
    </row>
    <row r="3214" spans="1:21">
      <c r="A3214">
        <v>3213</v>
      </c>
      <c r="B3214" s="1" t="s">
        <v>4654</v>
      </c>
      <c r="C3214" s="1" t="s">
        <v>164</v>
      </c>
      <c r="D3214" s="1" t="s">
        <v>4510</v>
      </c>
      <c r="E3214" t="s">
        <v>38</v>
      </c>
      <c r="F3214" t="s">
        <v>4635</v>
      </c>
      <c r="G3214" t="s">
        <v>39</v>
      </c>
      <c r="H3214" t="s">
        <v>166</v>
      </c>
      <c r="I3214" t="s">
        <v>4512</v>
      </c>
      <c r="J3214" s="1">
        <v>1</v>
      </c>
      <c r="K3214" t="s">
        <v>4636</v>
      </c>
      <c r="L3214" t="s">
        <v>4637</v>
      </c>
      <c r="M3214" t="s">
        <v>4638</v>
      </c>
      <c r="N3214" s="126"/>
      <c r="Q3214" t="s">
        <v>4654</v>
      </c>
      <c r="R3214" t="s">
        <v>19086</v>
      </c>
      <c r="S3214" s="120">
        <v>0.6</v>
      </c>
      <c r="U3214"/>
    </row>
    <row r="3215" spans="1:21">
      <c r="A3215">
        <v>3214</v>
      </c>
      <c r="B3215" s="1" t="s">
        <v>4655</v>
      </c>
      <c r="C3215" s="1" t="s">
        <v>164</v>
      </c>
      <c r="D3215" s="1" t="s">
        <v>4510</v>
      </c>
      <c r="E3215" t="s">
        <v>38</v>
      </c>
      <c r="F3215" t="s">
        <v>4635</v>
      </c>
      <c r="G3215" t="s">
        <v>39</v>
      </c>
      <c r="H3215" t="s">
        <v>166</v>
      </c>
      <c r="I3215" t="s">
        <v>4512</v>
      </c>
      <c r="J3215" s="1">
        <v>1</v>
      </c>
      <c r="K3215" t="s">
        <v>4636</v>
      </c>
      <c r="L3215" t="s">
        <v>4637</v>
      </c>
      <c r="M3215" t="s">
        <v>4638</v>
      </c>
      <c r="N3215" s="126"/>
      <c r="Q3215" t="s">
        <v>4655</v>
      </c>
      <c r="R3215" t="s">
        <v>19086</v>
      </c>
      <c r="S3215" s="120">
        <v>0.6</v>
      </c>
      <c r="U3215"/>
    </row>
    <row r="3216" spans="1:21">
      <c r="A3216">
        <v>3215</v>
      </c>
      <c r="B3216" s="1" t="s">
        <v>27</v>
      </c>
      <c r="C3216" s="1" t="s">
        <v>164</v>
      </c>
      <c r="D3216" s="1" t="s">
        <v>4510</v>
      </c>
      <c r="E3216" t="s">
        <v>38</v>
      </c>
      <c r="F3216" t="s">
        <v>4635</v>
      </c>
      <c r="G3216" t="s">
        <v>39</v>
      </c>
      <c r="H3216" t="s">
        <v>166</v>
      </c>
      <c r="I3216" t="s">
        <v>4512</v>
      </c>
      <c r="J3216" s="1">
        <v>1</v>
      </c>
      <c r="K3216" t="s">
        <v>4636</v>
      </c>
      <c r="L3216" t="s">
        <v>4637</v>
      </c>
      <c r="M3216" t="s">
        <v>4638</v>
      </c>
      <c r="N3216" s="126"/>
      <c r="Q3216" t="s">
        <v>27</v>
      </c>
      <c r="R3216" t="s">
        <v>19086</v>
      </c>
      <c r="S3216" s="120">
        <v>0.6</v>
      </c>
      <c r="U3216"/>
    </row>
    <row r="3217" spans="1:21">
      <c r="A3217">
        <v>3216</v>
      </c>
      <c r="B3217" s="1" t="s">
        <v>4656</v>
      </c>
      <c r="C3217" s="1" t="s">
        <v>164</v>
      </c>
      <c r="D3217" s="1" t="s">
        <v>4510</v>
      </c>
      <c r="E3217" t="s">
        <v>38</v>
      </c>
      <c r="F3217" t="s">
        <v>4635</v>
      </c>
      <c r="G3217" t="s">
        <v>39</v>
      </c>
      <c r="H3217" t="s">
        <v>166</v>
      </c>
      <c r="I3217" t="s">
        <v>4512</v>
      </c>
      <c r="J3217" s="1">
        <v>1</v>
      </c>
      <c r="K3217" t="s">
        <v>4636</v>
      </c>
      <c r="L3217" t="s">
        <v>4637</v>
      </c>
      <c r="M3217" t="s">
        <v>4638</v>
      </c>
      <c r="N3217" s="126"/>
      <c r="Q3217" t="s">
        <v>4656</v>
      </c>
      <c r="R3217" t="s">
        <v>19086</v>
      </c>
      <c r="S3217" s="120">
        <v>0.6</v>
      </c>
      <c r="U3217"/>
    </row>
    <row r="3218" spans="1:21">
      <c r="A3218">
        <v>3217</v>
      </c>
      <c r="B3218" s="1" t="s">
        <v>175</v>
      </c>
      <c r="C3218" s="1" t="s">
        <v>175</v>
      </c>
      <c r="D3218" s="1" t="s">
        <v>4510</v>
      </c>
      <c r="E3218" t="s">
        <v>38</v>
      </c>
      <c r="F3218" t="s">
        <v>4657</v>
      </c>
      <c r="G3218" t="s">
        <v>39</v>
      </c>
      <c r="H3218" t="s">
        <v>177</v>
      </c>
      <c r="I3218" t="s">
        <v>4512</v>
      </c>
      <c r="J3218" s="1">
        <v>1</v>
      </c>
      <c r="K3218" t="s">
        <v>4658</v>
      </c>
      <c r="L3218" t="s">
        <v>4659</v>
      </c>
      <c r="M3218" t="s">
        <v>4660</v>
      </c>
      <c r="N3218" s="126"/>
      <c r="Q3218" t="s">
        <v>175</v>
      </c>
      <c r="R3218" t="s">
        <v>19087</v>
      </c>
      <c r="S3218" s="120">
        <v>0.6</v>
      </c>
      <c r="U3218"/>
    </row>
    <row r="3219" spans="1:21">
      <c r="A3219">
        <v>3218</v>
      </c>
      <c r="B3219" s="1" t="s">
        <v>4661</v>
      </c>
      <c r="C3219" s="1" t="s">
        <v>175</v>
      </c>
      <c r="D3219" s="1" t="s">
        <v>4510</v>
      </c>
      <c r="E3219" t="s">
        <v>38</v>
      </c>
      <c r="F3219" t="s">
        <v>4657</v>
      </c>
      <c r="G3219" t="s">
        <v>39</v>
      </c>
      <c r="H3219" t="s">
        <v>177</v>
      </c>
      <c r="I3219" t="s">
        <v>4512</v>
      </c>
      <c r="J3219" s="1">
        <v>1</v>
      </c>
      <c r="K3219" t="s">
        <v>4658</v>
      </c>
      <c r="L3219" t="s">
        <v>4659</v>
      </c>
      <c r="M3219" t="s">
        <v>4660</v>
      </c>
      <c r="N3219" s="126"/>
      <c r="Q3219" t="s">
        <v>4661</v>
      </c>
      <c r="R3219" t="s">
        <v>19087</v>
      </c>
      <c r="S3219" s="120">
        <v>0.6</v>
      </c>
      <c r="U3219"/>
    </row>
    <row r="3220" spans="1:21">
      <c r="A3220">
        <v>3219</v>
      </c>
      <c r="B3220" s="1" t="s">
        <v>4662</v>
      </c>
      <c r="C3220" s="1" t="s">
        <v>175</v>
      </c>
      <c r="D3220" s="1" t="s">
        <v>4510</v>
      </c>
      <c r="E3220" t="s">
        <v>38</v>
      </c>
      <c r="F3220" t="s">
        <v>4657</v>
      </c>
      <c r="G3220" t="s">
        <v>39</v>
      </c>
      <c r="H3220" t="s">
        <v>177</v>
      </c>
      <c r="I3220" t="s">
        <v>4512</v>
      </c>
      <c r="J3220" s="1">
        <v>1</v>
      </c>
      <c r="K3220" t="s">
        <v>4658</v>
      </c>
      <c r="L3220" t="s">
        <v>4659</v>
      </c>
      <c r="M3220" t="s">
        <v>4660</v>
      </c>
      <c r="N3220" s="126"/>
      <c r="Q3220" t="s">
        <v>4662</v>
      </c>
      <c r="R3220" t="s">
        <v>19087</v>
      </c>
      <c r="S3220" s="120">
        <v>0.6</v>
      </c>
      <c r="U3220"/>
    </row>
    <row r="3221" spans="1:21">
      <c r="A3221">
        <v>3220</v>
      </c>
      <c r="B3221" s="1" t="s">
        <v>4663</v>
      </c>
      <c r="C3221" s="1" t="s">
        <v>175</v>
      </c>
      <c r="D3221" s="1" t="s">
        <v>4510</v>
      </c>
      <c r="E3221" t="s">
        <v>38</v>
      </c>
      <c r="F3221" t="s">
        <v>4657</v>
      </c>
      <c r="G3221" t="s">
        <v>39</v>
      </c>
      <c r="H3221" t="s">
        <v>177</v>
      </c>
      <c r="I3221" t="s">
        <v>4512</v>
      </c>
      <c r="J3221" s="1">
        <v>1</v>
      </c>
      <c r="K3221" t="s">
        <v>4658</v>
      </c>
      <c r="L3221" t="s">
        <v>4659</v>
      </c>
      <c r="M3221" t="s">
        <v>4660</v>
      </c>
      <c r="N3221" s="126"/>
      <c r="Q3221" t="s">
        <v>4663</v>
      </c>
      <c r="R3221" t="s">
        <v>19087</v>
      </c>
      <c r="S3221" s="120">
        <v>0.6</v>
      </c>
      <c r="U3221"/>
    </row>
    <row r="3222" spans="1:21">
      <c r="A3222">
        <v>3221</v>
      </c>
      <c r="B3222" s="1" t="s">
        <v>4664</v>
      </c>
      <c r="C3222" s="1" t="s">
        <v>175</v>
      </c>
      <c r="D3222" s="1" t="s">
        <v>4510</v>
      </c>
      <c r="E3222" t="s">
        <v>38</v>
      </c>
      <c r="F3222" t="s">
        <v>4657</v>
      </c>
      <c r="G3222" t="s">
        <v>39</v>
      </c>
      <c r="H3222" t="s">
        <v>177</v>
      </c>
      <c r="I3222" t="s">
        <v>4512</v>
      </c>
      <c r="J3222" s="1">
        <v>1</v>
      </c>
      <c r="K3222" t="s">
        <v>4658</v>
      </c>
      <c r="L3222" t="s">
        <v>4659</v>
      </c>
      <c r="M3222" t="s">
        <v>4660</v>
      </c>
      <c r="N3222" s="126"/>
      <c r="Q3222" t="s">
        <v>4664</v>
      </c>
      <c r="R3222" t="s">
        <v>19087</v>
      </c>
      <c r="S3222" s="120">
        <v>0.6</v>
      </c>
      <c r="U3222"/>
    </row>
    <row r="3223" spans="1:21">
      <c r="A3223">
        <v>3222</v>
      </c>
      <c r="B3223" s="1" t="s">
        <v>4665</v>
      </c>
      <c r="C3223" s="1" t="s">
        <v>175</v>
      </c>
      <c r="D3223" s="1" t="s">
        <v>4510</v>
      </c>
      <c r="E3223" t="s">
        <v>38</v>
      </c>
      <c r="F3223" t="s">
        <v>4657</v>
      </c>
      <c r="G3223" t="s">
        <v>39</v>
      </c>
      <c r="H3223" t="s">
        <v>177</v>
      </c>
      <c r="I3223" t="s">
        <v>4512</v>
      </c>
      <c r="J3223" s="1">
        <v>1</v>
      </c>
      <c r="K3223" t="s">
        <v>4658</v>
      </c>
      <c r="L3223" t="s">
        <v>4659</v>
      </c>
      <c r="M3223" t="s">
        <v>4660</v>
      </c>
      <c r="N3223" s="126"/>
      <c r="Q3223" t="s">
        <v>4665</v>
      </c>
      <c r="R3223" t="s">
        <v>19087</v>
      </c>
      <c r="S3223" s="120">
        <v>0.6</v>
      </c>
      <c r="U3223"/>
    </row>
    <row r="3224" spans="1:21">
      <c r="A3224">
        <v>3223</v>
      </c>
      <c r="B3224" s="1" t="s">
        <v>4666</v>
      </c>
      <c r="C3224" s="1" t="s">
        <v>175</v>
      </c>
      <c r="D3224" s="1" t="s">
        <v>4510</v>
      </c>
      <c r="E3224" t="s">
        <v>38</v>
      </c>
      <c r="F3224" t="s">
        <v>4657</v>
      </c>
      <c r="G3224" t="s">
        <v>39</v>
      </c>
      <c r="H3224" t="s">
        <v>177</v>
      </c>
      <c r="I3224" t="s">
        <v>4512</v>
      </c>
      <c r="J3224" s="1">
        <v>1</v>
      </c>
      <c r="K3224" t="s">
        <v>4658</v>
      </c>
      <c r="L3224" t="s">
        <v>4659</v>
      </c>
      <c r="M3224" t="s">
        <v>4660</v>
      </c>
      <c r="N3224" s="126"/>
      <c r="Q3224" t="s">
        <v>4666</v>
      </c>
      <c r="R3224" t="s">
        <v>19087</v>
      </c>
      <c r="S3224" s="120">
        <v>0.6</v>
      </c>
      <c r="U3224"/>
    </row>
    <row r="3225" spans="1:21">
      <c r="A3225">
        <v>3224</v>
      </c>
      <c r="B3225" s="1" t="s">
        <v>4667</v>
      </c>
      <c r="C3225" s="1" t="s">
        <v>175</v>
      </c>
      <c r="D3225" s="1" t="s">
        <v>4510</v>
      </c>
      <c r="E3225" t="s">
        <v>38</v>
      </c>
      <c r="F3225" t="s">
        <v>4657</v>
      </c>
      <c r="G3225" t="s">
        <v>39</v>
      </c>
      <c r="H3225" t="s">
        <v>177</v>
      </c>
      <c r="I3225" t="s">
        <v>4512</v>
      </c>
      <c r="J3225" s="1">
        <v>1</v>
      </c>
      <c r="K3225" t="s">
        <v>4658</v>
      </c>
      <c r="L3225" t="s">
        <v>4659</v>
      </c>
      <c r="M3225" t="s">
        <v>4660</v>
      </c>
      <c r="N3225" s="126"/>
      <c r="Q3225" t="s">
        <v>4667</v>
      </c>
      <c r="R3225" t="s">
        <v>19087</v>
      </c>
      <c r="S3225" s="120">
        <v>0.6</v>
      </c>
      <c r="U3225"/>
    </row>
    <row r="3226" spans="1:21">
      <c r="A3226">
        <v>3225</v>
      </c>
      <c r="B3226" s="1" t="s">
        <v>4668</v>
      </c>
      <c r="C3226" s="1" t="s">
        <v>175</v>
      </c>
      <c r="D3226" s="1" t="s">
        <v>4510</v>
      </c>
      <c r="E3226" t="s">
        <v>38</v>
      </c>
      <c r="F3226" t="s">
        <v>4657</v>
      </c>
      <c r="G3226" t="s">
        <v>39</v>
      </c>
      <c r="H3226" t="s">
        <v>177</v>
      </c>
      <c r="I3226" t="s">
        <v>4512</v>
      </c>
      <c r="J3226" s="1">
        <v>1</v>
      </c>
      <c r="K3226" t="s">
        <v>4658</v>
      </c>
      <c r="L3226" t="s">
        <v>4659</v>
      </c>
      <c r="M3226" t="s">
        <v>4660</v>
      </c>
      <c r="N3226" s="126"/>
      <c r="Q3226" t="s">
        <v>4668</v>
      </c>
      <c r="R3226" t="s">
        <v>19087</v>
      </c>
      <c r="S3226" s="120">
        <v>0.6</v>
      </c>
      <c r="U3226"/>
    </row>
    <row r="3227" spans="1:21">
      <c r="A3227">
        <v>3226</v>
      </c>
      <c r="B3227" s="1" t="s">
        <v>4669</v>
      </c>
      <c r="C3227" s="1" t="s">
        <v>175</v>
      </c>
      <c r="D3227" s="1" t="s">
        <v>4510</v>
      </c>
      <c r="E3227" t="s">
        <v>38</v>
      </c>
      <c r="F3227" t="s">
        <v>4657</v>
      </c>
      <c r="G3227" t="s">
        <v>39</v>
      </c>
      <c r="H3227" t="s">
        <v>177</v>
      </c>
      <c r="I3227" t="s">
        <v>4512</v>
      </c>
      <c r="J3227" s="1">
        <v>1</v>
      </c>
      <c r="K3227" t="s">
        <v>4658</v>
      </c>
      <c r="L3227" t="s">
        <v>4659</v>
      </c>
      <c r="M3227" t="s">
        <v>4660</v>
      </c>
      <c r="N3227" s="126"/>
      <c r="Q3227" t="s">
        <v>4669</v>
      </c>
      <c r="R3227" t="s">
        <v>19087</v>
      </c>
      <c r="S3227" s="120">
        <v>0.6</v>
      </c>
      <c r="U3227"/>
    </row>
    <row r="3228" spans="1:21">
      <c r="A3228">
        <v>3227</v>
      </c>
      <c r="B3228" s="1" t="s">
        <v>4670</v>
      </c>
      <c r="C3228" s="1" t="s">
        <v>175</v>
      </c>
      <c r="D3228" s="1" t="s">
        <v>4510</v>
      </c>
      <c r="E3228" t="s">
        <v>38</v>
      </c>
      <c r="F3228" t="s">
        <v>4657</v>
      </c>
      <c r="G3228" t="s">
        <v>39</v>
      </c>
      <c r="H3228" t="s">
        <v>177</v>
      </c>
      <c r="I3228" t="s">
        <v>4512</v>
      </c>
      <c r="J3228" s="1">
        <v>1</v>
      </c>
      <c r="K3228" t="s">
        <v>4658</v>
      </c>
      <c r="L3228" t="s">
        <v>4659</v>
      </c>
      <c r="M3228" t="s">
        <v>4660</v>
      </c>
      <c r="N3228" s="126"/>
      <c r="Q3228" t="s">
        <v>4670</v>
      </c>
      <c r="R3228" t="s">
        <v>19087</v>
      </c>
      <c r="S3228" s="120">
        <v>0.6</v>
      </c>
      <c r="U3228"/>
    </row>
    <row r="3229" spans="1:21">
      <c r="A3229">
        <v>3228</v>
      </c>
      <c r="B3229" s="1" t="s">
        <v>4671</v>
      </c>
      <c r="C3229" s="1" t="s">
        <v>175</v>
      </c>
      <c r="D3229" s="1" t="s">
        <v>4510</v>
      </c>
      <c r="E3229" t="s">
        <v>38</v>
      </c>
      <c r="F3229" t="s">
        <v>4657</v>
      </c>
      <c r="G3229" t="s">
        <v>39</v>
      </c>
      <c r="H3229" t="s">
        <v>177</v>
      </c>
      <c r="I3229" t="s">
        <v>4512</v>
      </c>
      <c r="J3229" s="1">
        <v>1</v>
      </c>
      <c r="K3229" t="s">
        <v>4658</v>
      </c>
      <c r="L3229" t="s">
        <v>4659</v>
      </c>
      <c r="M3229" t="s">
        <v>4660</v>
      </c>
      <c r="N3229" s="126"/>
      <c r="Q3229" t="s">
        <v>4671</v>
      </c>
      <c r="R3229" t="s">
        <v>19087</v>
      </c>
      <c r="S3229" s="120">
        <v>0.6</v>
      </c>
      <c r="U3229"/>
    </row>
    <row r="3230" spans="1:21">
      <c r="A3230">
        <v>3229</v>
      </c>
      <c r="B3230" s="1" t="s">
        <v>4672</v>
      </c>
      <c r="C3230" s="1" t="s">
        <v>175</v>
      </c>
      <c r="D3230" s="1" t="s">
        <v>4510</v>
      </c>
      <c r="E3230" t="s">
        <v>38</v>
      </c>
      <c r="F3230" t="s">
        <v>4657</v>
      </c>
      <c r="G3230" t="s">
        <v>39</v>
      </c>
      <c r="H3230" t="s">
        <v>177</v>
      </c>
      <c r="I3230" t="s">
        <v>4512</v>
      </c>
      <c r="J3230" s="1">
        <v>1</v>
      </c>
      <c r="K3230" t="s">
        <v>4658</v>
      </c>
      <c r="L3230" t="s">
        <v>4659</v>
      </c>
      <c r="M3230" t="s">
        <v>4660</v>
      </c>
      <c r="N3230" s="126"/>
      <c r="Q3230" t="s">
        <v>4672</v>
      </c>
      <c r="R3230" t="s">
        <v>19087</v>
      </c>
      <c r="S3230" s="120">
        <v>0.6</v>
      </c>
      <c r="U3230"/>
    </row>
    <row r="3231" spans="1:21">
      <c r="A3231">
        <v>3230</v>
      </c>
      <c r="B3231" s="1" t="s">
        <v>4673</v>
      </c>
      <c r="C3231" s="1" t="s">
        <v>175</v>
      </c>
      <c r="D3231" s="1" t="s">
        <v>4510</v>
      </c>
      <c r="E3231" t="s">
        <v>38</v>
      </c>
      <c r="F3231" t="s">
        <v>4657</v>
      </c>
      <c r="G3231" t="s">
        <v>39</v>
      </c>
      <c r="H3231" t="s">
        <v>177</v>
      </c>
      <c r="I3231" t="s">
        <v>4512</v>
      </c>
      <c r="J3231" s="1">
        <v>1</v>
      </c>
      <c r="K3231" t="s">
        <v>4658</v>
      </c>
      <c r="L3231" t="s">
        <v>4659</v>
      </c>
      <c r="M3231" t="s">
        <v>4660</v>
      </c>
      <c r="N3231" s="126"/>
      <c r="Q3231" t="s">
        <v>4673</v>
      </c>
      <c r="R3231" t="s">
        <v>19087</v>
      </c>
      <c r="S3231" s="120">
        <v>0.6</v>
      </c>
      <c r="U3231"/>
    </row>
    <row r="3232" spans="1:21">
      <c r="A3232">
        <v>3231</v>
      </c>
      <c r="B3232" s="1" t="s">
        <v>4674</v>
      </c>
      <c r="C3232" s="1" t="s">
        <v>175</v>
      </c>
      <c r="D3232" s="1" t="s">
        <v>4510</v>
      </c>
      <c r="E3232" t="s">
        <v>38</v>
      </c>
      <c r="F3232" t="s">
        <v>4657</v>
      </c>
      <c r="G3232" t="s">
        <v>39</v>
      </c>
      <c r="H3232" t="s">
        <v>177</v>
      </c>
      <c r="I3232" t="s">
        <v>4512</v>
      </c>
      <c r="J3232" s="1">
        <v>1</v>
      </c>
      <c r="K3232" t="s">
        <v>4658</v>
      </c>
      <c r="L3232" t="s">
        <v>4659</v>
      </c>
      <c r="M3232" t="s">
        <v>4660</v>
      </c>
      <c r="N3232" s="126"/>
      <c r="Q3232" t="s">
        <v>4674</v>
      </c>
      <c r="R3232" t="s">
        <v>19087</v>
      </c>
      <c r="S3232" s="120">
        <v>0.6</v>
      </c>
      <c r="U3232"/>
    </row>
    <row r="3233" spans="1:21">
      <c r="A3233">
        <v>3232</v>
      </c>
      <c r="B3233" s="1" t="s">
        <v>4675</v>
      </c>
      <c r="C3233" s="1" t="s">
        <v>175</v>
      </c>
      <c r="D3233" s="1" t="s">
        <v>4510</v>
      </c>
      <c r="E3233" t="s">
        <v>38</v>
      </c>
      <c r="F3233" t="s">
        <v>4657</v>
      </c>
      <c r="G3233" t="s">
        <v>39</v>
      </c>
      <c r="H3233" t="s">
        <v>177</v>
      </c>
      <c r="I3233" t="s">
        <v>4512</v>
      </c>
      <c r="J3233" s="1">
        <v>1</v>
      </c>
      <c r="K3233" t="s">
        <v>4658</v>
      </c>
      <c r="L3233" t="s">
        <v>4659</v>
      </c>
      <c r="M3233" t="s">
        <v>4660</v>
      </c>
      <c r="N3233" s="126"/>
      <c r="Q3233" t="s">
        <v>4675</v>
      </c>
      <c r="R3233" t="s">
        <v>19087</v>
      </c>
      <c r="S3233" s="120">
        <v>0.6</v>
      </c>
      <c r="U3233"/>
    </row>
    <row r="3234" spans="1:21">
      <c r="A3234">
        <v>3233</v>
      </c>
      <c r="B3234" s="1" t="s">
        <v>4676</v>
      </c>
      <c r="C3234" s="1" t="s">
        <v>175</v>
      </c>
      <c r="D3234" s="1" t="s">
        <v>4510</v>
      </c>
      <c r="E3234" t="s">
        <v>38</v>
      </c>
      <c r="F3234" t="s">
        <v>4657</v>
      </c>
      <c r="G3234" t="s">
        <v>39</v>
      </c>
      <c r="H3234" t="s">
        <v>177</v>
      </c>
      <c r="I3234" t="s">
        <v>4512</v>
      </c>
      <c r="J3234" s="1">
        <v>1</v>
      </c>
      <c r="K3234" t="s">
        <v>4658</v>
      </c>
      <c r="L3234" t="s">
        <v>4659</v>
      </c>
      <c r="M3234" t="s">
        <v>4660</v>
      </c>
      <c r="N3234" s="126"/>
      <c r="Q3234" t="s">
        <v>4676</v>
      </c>
      <c r="R3234" t="s">
        <v>19087</v>
      </c>
      <c r="S3234" s="120">
        <v>0.6</v>
      </c>
      <c r="U3234"/>
    </row>
    <row r="3235" spans="1:21">
      <c r="A3235">
        <v>3234</v>
      </c>
      <c r="B3235" s="1" t="s">
        <v>4677</v>
      </c>
      <c r="C3235" s="1" t="s">
        <v>175</v>
      </c>
      <c r="D3235" s="1" t="s">
        <v>4510</v>
      </c>
      <c r="E3235" t="s">
        <v>38</v>
      </c>
      <c r="F3235" t="s">
        <v>4657</v>
      </c>
      <c r="G3235" t="s">
        <v>39</v>
      </c>
      <c r="H3235" t="s">
        <v>177</v>
      </c>
      <c r="I3235" t="s">
        <v>4512</v>
      </c>
      <c r="J3235" s="1">
        <v>1</v>
      </c>
      <c r="K3235" t="s">
        <v>4658</v>
      </c>
      <c r="L3235" t="s">
        <v>4659</v>
      </c>
      <c r="M3235" t="s">
        <v>4660</v>
      </c>
      <c r="N3235" s="126"/>
      <c r="Q3235" t="s">
        <v>4677</v>
      </c>
      <c r="R3235" t="s">
        <v>19087</v>
      </c>
      <c r="S3235" s="120">
        <v>0.6</v>
      </c>
      <c r="U3235"/>
    </row>
    <row r="3236" spans="1:21">
      <c r="A3236">
        <v>3235</v>
      </c>
      <c r="B3236" s="1" t="s">
        <v>4678</v>
      </c>
      <c r="C3236" s="1" t="s">
        <v>175</v>
      </c>
      <c r="D3236" s="1" t="s">
        <v>4510</v>
      </c>
      <c r="E3236" t="s">
        <v>38</v>
      </c>
      <c r="F3236" t="s">
        <v>4657</v>
      </c>
      <c r="G3236" t="s">
        <v>39</v>
      </c>
      <c r="H3236" t="s">
        <v>177</v>
      </c>
      <c r="I3236" t="s">
        <v>4512</v>
      </c>
      <c r="J3236" s="1">
        <v>1</v>
      </c>
      <c r="K3236" t="s">
        <v>4658</v>
      </c>
      <c r="L3236" t="s">
        <v>4659</v>
      </c>
      <c r="M3236" t="s">
        <v>4660</v>
      </c>
      <c r="N3236" s="126"/>
      <c r="Q3236" t="s">
        <v>4678</v>
      </c>
      <c r="R3236" t="s">
        <v>19087</v>
      </c>
      <c r="S3236" s="120">
        <v>0.6</v>
      </c>
      <c r="U3236"/>
    </row>
    <row r="3237" spans="1:21">
      <c r="A3237">
        <v>3236</v>
      </c>
      <c r="B3237" s="1" t="s">
        <v>4679</v>
      </c>
      <c r="C3237" s="1" t="s">
        <v>175</v>
      </c>
      <c r="D3237" s="1" t="s">
        <v>4510</v>
      </c>
      <c r="E3237" t="s">
        <v>38</v>
      </c>
      <c r="F3237" t="s">
        <v>4657</v>
      </c>
      <c r="G3237" t="s">
        <v>39</v>
      </c>
      <c r="H3237" t="s">
        <v>177</v>
      </c>
      <c r="I3237" t="s">
        <v>4512</v>
      </c>
      <c r="J3237" s="1">
        <v>1</v>
      </c>
      <c r="K3237" t="s">
        <v>4658</v>
      </c>
      <c r="L3237" t="s">
        <v>4659</v>
      </c>
      <c r="M3237" t="s">
        <v>4660</v>
      </c>
      <c r="N3237" s="126"/>
      <c r="Q3237" t="s">
        <v>4679</v>
      </c>
      <c r="R3237" t="s">
        <v>19087</v>
      </c>
      <c r="S3237" s="120">
        <v>0.6</v>
      </c>
      <c r="U3237"/>
    </row>
    <row r="3238" spans="1:21">
      <c r="A3238">
        <v>3237</v>
      </c>
      <c r="B3238" s="1" t="s">
        <v>4680</v>
      </c>
      <c r="C3238" s="1" t="s">
        <v>175</v>
      </c>
      <c r="D3238" s="1" t="s">
        <v>4510</v>
      </c>
      <c r="E3238" t="s">
        <v>38</v>
      </c>
      <c r="F3238" t="s">
        <v>4657</v>
      </c>
      <c r="G3238" t="s">
        <v>39</v>
      </c>
      <c r="H3238" t="s">
        <v>177</v>
      </c>
      <c r="I3238" t="s">
        <v>4512</v>
      </c>
      <c r="J3238" s="1">
        <v>1</v>
      </c>
      <c r="K3238" t="s">
        <v>4658</v>
      </c>
      <c r="L3238" t="s">
        <v>4659</v>
      </c>
      <c r="M3238" t="s">
        <v>4660</v>
      </c>
      <c r="N3238" s="126"/>
      <c r="Q3238" t="s">
        <v>4680</v>
      </c>
      <c r="R3238" t="s">
        <v>19087</v>
      </c>
      <c r="S3238" s="120">
        <v>0.6</v>
      </c>
      <c r="U3238"/>
    </row>
    <row r="3239" spans="1:21">
      <c r="A3239">
        <v>3238</v>
      </c>
      <c r="B3239" s="1" t="s">
        <v>4681</v>
      </c>
      <c r="C3239" s="1" t="s">
        <v>175</v>
      </c>
      <c r="D3239" s="1" t="s">
        <v>4510</v>
      </c>
      <c r="E3239" t="s">
        <v>38</v>
      </c>
      <c r="F3239" t="s">
        <v>4657</v>
      </c>
      <c r="G3239" t="s">
        <v>39</v>
      </c>
      <c r="H3239" t="s">
        <v>177</v>
      </c>
      <c r="I3239" t="s">
        <v>4512</v>
      </c>
      <c r="J3239" s="1">
        <v>1</v>
      </c>
      <c r="K3239" t="s">
        <v>4658</v>
      </c>
      <c r="L3239" t="s">
        <v>4659</v>
      </c>
      <c r="M3239" t="s">
        <v>4660</v>
      </c>
      <c r="N3239" s="126"/>
      <c r="Q3239" t="s">
        <v>4681</v>
      </c>
      <c r="R3239" t="s">
        <v>19087</v>
      </c>
      <c r="S3239" s="120">
        <v>0.6</v>
      </c>
      <c r="U3239"/>
    </row>
    <row r="3240" spans="1:21">
      <c r="A3240">
        <v>3239</v>
      </c>
      <c r="B3240" s="1" t="s">
        <v>4682</v>
      </c>
      <c r="C3240" s="1" t="s">
        <v>175</v>
      </c>
      <c r="D3240" s="1" t="s">
        <v>4510</v>
      </c>
      <c r="E3240" t="s">
        <v>38</v>
      </c>
      <c r="F3240" t="s">
        <v>4657</v>
      </c>
      <c r="G3240" t="s">
        <v>39</v>
      </c>
      <c r="H3240" t="s">
        <v>177</v>
      </c>
      <c r="I3240" t="s">
        <v>4512</v>
      </c>
      <c r="J3240" s="1">
        <v>1</v>
      </c>
      <c r="K3240" t="s">
        <v>4658</v>
      </c>
      <c r="L3240" t="s">
        <v>4659</v>
      </c>
      <c r="M3240" t="s">
        <v>4660</v>
      </c>
      <c r="N3240" s="126"/>
      <c r="Q3240" t="s">
        <v>4682</v>
      </c>
      <c r="R3240" t="s">
        <v>19087</v>
      </c>
      <c r="S3240" s="120">
        <v>0.6</v>
      </c>
      <c r="U3240"/>
    </row>
    <row r="3241" spans="1:21">
      <c r="A3241">
        <v>3240</v>
      </c>
      <c r="B3241" s="1" t="s">
        <v>4683</v>
      </c>
      <c r="C3241" s="1" t="s">
        <v>175</v>
      </c>
      <c r="D3241" s="1" t="s">
        <v>4510</v>
      </c>
      <c r="E3241" t="s">
        <v>38</v>
      </c>
      <c r="F3241" t="s">
        <v>4657</v>
      </c>
      <c r="G3241" t="s">
        <v>39</v>
      </c>
      <c r="H3241" t="s">
        <v>177</v>
      </c>
      <c r="I3241" t="s">
        <v>4512</v>
      </c>
      <c r="J3241" s="1">
        <v>1</v>
      </c>
      <c r="K3241" t="s">
        <v>4658</v>
      </c>
      <c r="L3241" t="s">
        <v>4659</v>
      </c>
      <c r="M3241" t="s">
        <v>4660</v>
      </c>
      <c r="N3241" s="126"/>
      <c r="Q3241" t="s">
        <v>4683</v>
      </c>
      <c r="R3241" t="s">
        <v>19087</v>
      </c>
      <c r="S3241" s="120">
        <v>0.6</v>
      </c>
      <c r="U3241"/>
    </row>
    <row r="3242" spans="1:21">
      <c r="A3242">
        <v>3241</v>
      </c>
      <c r="B3242" s="1" t="s">
        <v>4684</v>
      </c>
      <c r="C3242" s="1" t="s">
        <v>175</v>
      </c>
      <c r="D3242" s="1" t="s">
        <v>4510</v>
      </c>
      <c r="E3242" t="s">
        <v>38</v>
      </c>
      <c r="F3242" t="s">
        <v>4657</v>
      </c>
      <c r="G3242" t="s">
        <v>39</v>
      </c>
      <c r="H3242" t="s">
        <v>177</v>
      </c>
      <c r="I3242" t="s">
        <v>4512</v>
      </c>
      <c r="J3242" s="1">
        <v>1</v>
      </c>
      <c r="K3242" t="s">
        <v>4658</v>
      </c>
      <c r="L3242" t="s">
        <v>4659</v>
      </c>
      <c r="M3242" t="s">
        <v>4660</v>
      </c>
      <c r="N3242" s="126"/>
      <c r="Q3242" t="s">
        <v>4684</v>
      </c>
      <c r="R3242" t="s">
        <v>19087</v>
      </c>
      <c r="S3242" s="120">
        <v>0.6</v>
      </c>
      <c r="U3242"/>
    </row>
    <row r="3243" spans="1:21">
      <c r="A3243">
        <v>3242</v>
      </c>
      <c r="B3243" s="1" t="s">
        <v>4685</v>
      </c>
      <c r="C3243" s="1" t="s">
        <v>175</v>
      </c>
      <c r="D3243" s="1" t="s">
        <v>4510</v>
      </c>
      <c r="E3243" t="s">
        <v>38</v>
      </c>
      <c r="F3243" t="s">
        <v>4657</v>
      </c>
      <c r="G3243" t="s">
        <v>39</v>
      </c>
      <c r="H3243" t="s">
        <v>177</v>
      </c>
      <c r="I3243" t="s">
        <v>4512</v>
      </c>
      <c r="J3243" s="1">
        <v>1</v>
      </c>
      <c r="K3243" t="s">
        <v>4658</v>
      </c>
      <c r="L3243" t="s">
        <v>4659</v>
      </c>
      <c r="M3243" t="s">
        <v>4660</v>
      </c>
      <c r="N3243" s="126"/>
      <c r="Q3243" t="s">
        <v>4685</v>
      </c>
      <c r="R3243" t="s">
        <v>19087</v>
      </c>
      <c r="S3243" s="120">
        <v>0.6</v>
      </c>
      <c r="U3243"/>
    </row>
    <row r="3244" spans="1:21">
      <c r="A3244">
        <v>3243</v>
      </c>
      <c r="B3244" s="1" t="s">
        <v>4686</v>
      </c>
      <c r="C3244" s="1" t="s">
        <v>36</v>
      </c>
      <c r="D3244" s="1" t="s">
        <v>4510</v>
      </c>
      <c r="E3244" t="s">
        <v>38</v>
      </c>
      <c r="F3244" t="s">
        <v>4687</v>
      </c>
      <c r="G3244" t="s">
        <v>39</v>
      </c>
      <c r="H3244" t="s">
        <v>40</v>
      </c>
      <c r="I3244" t="s">
        <v>4512</v>
      </c>
      <c r="J3244" s="1">
        <v>1</v>
      </c>
      <c r="K3244" t="s">
        <v>4688</v>
      </c>
      <c r="L3244" t="s">
        <v>4689</v>
      </c>
      <c r="M3244" t="s">
        <v>4690</v>
      </c>
      <c r="N3244" s="126"/>
      <c r="Q3244" t="s">
        <v>4686</v>
      </c>
      <c r="R3244" t="s">
        <v>19088</v>
      </c>
      <c r="S3244" s="120">
        <v>0.6</v>
      </c>
      <c r="U3244"/>
    </row>
    <row r="3245" spans="1:21">
      <c r="A3245">
        <v>3244</v>
      </c>
      <c r="B3245" s="1" t="s">
        <v>4691</v>
      </c>
      <c r="C3245" s="1" t="s">
        <v>36</v>
      </c>
      <c r="D3245" s="1" t="s">
        <v>4510</v>
      </c>
      <c r="E3245" t="s">
        <v>38</v>
      </c>
      <c r="F3245" t="s">
        <v>4687</v>
      </c>
      <c r="G3245" t="s">
        <v>39</v>
      </c>
      <c r="H3245" t="s">
        <v>40</v>
      </c>
      <c r="I3245" t="s">
        <v>4512</v>
      </c>
      <c r="J3245" s="1">
        <v>1</v>
      </c>
      <c r="K3245" t="s">
        <v>4688</v>
      </c>
      <c r="L3245" t="s">
        <v>4689</v>
      </c>
      <c r="M3245" t="s">
        <v>4690</v>
      </c>
      <c r="N3245" s="126"/>
      <c r="Q3245" t="s">
        <v>4691</v>
      </c>
      <c r="R3245" t="s">
        <v>19088</v>
      </c>
      <c r="S3245" s="120">
        <v>0.6</v>
      </c>
      <c r="U3245"/>
    </row>
    <row r="3246" spans="1:21">
      <c r="A3246">
        <v>3245</v>
      </c>
      <c r="B3246" s="1" t="s">
        <v>4692</v>
      </c>
      <c r="C3246" s="1" t="s">
        <v>36</v>
      </c>
      <c r="D3246" s="1" t="s">
        <v>4510</v>
      </c>
      <c r="E3246" t="s">
        <v>38</v>
      </c>
      <c r="F3246" t="s">
        <v>4687</v>
      </c>
      <c r="G3246" t="s">
        <v>39</v>
      </c>
      <c r="H3246" t="s">
        <v>40</v>
      </c>
      <c r="I3246" t="s">
        <v>4512</v>
      </c>
      <c r="J3246" s="1">
        <v>1</v>
      </c>
      <c r="K3246" t="s">
        <v>4688</v>
      </c>
      <c r="L3246" t="s">
        <v>4689</v>
      </c>
      <c r="M3246" t="s">
        <v>4690</v>
      </c>
      <c r="N3246" s="126"/>
      <c r="Q3246" t="s">
        <v>4692</v>
      </c>
      <c r="R3246" t="s">
        <v>19088</v>
      </c>
      <c r="S3246" s="120">
        <v>0.6</v>
      </c>
      <c r="U3246"/>
    </row>
    <row r="3247" spans="1:21">
      <c r="A3247">
        <v>3246</v>
      </c>
      <c r="B3247" s="1" t="s">
        <v>4693</v>
      </c>
      <c r="C3247" s="1" t="s">
        <v>36</v>
      </c>
      <c r="D3247" s="1" t="s">
        <v>4510</v>
      </c>
      <c r="E3247" t="s">
        <v>38</v>
      </c>
      <c r="F3247" t="s">
        <v>4687</v>
      </c>
      <c r="G3247" t="s">
        <v>39</v>
      </c>
      <c r="H3247" t="s">
        <v>40</v>
      </c>
      <c r="I3247" t="s">
        <v>4512</v>
      </c>
      <c r="J3247" s="1">
        <v>1</v>
      </c>
      <c r="K3247" t="s">
        <v>4688</v>
      </c>
      <c r="L3247" t="s">
        <v>4689</v>
      </c>
      <c r="M3247" t="s">
        <v>4690</v>
      </c>
      <c r="N3247" s="126"/>
      <c r="Q3247" t="s">
        <v>4693</v>
      </c>
      <c r="R3247" t="s">
        <v>19088</v>
      </c>
      <c r="S3247" s="120">
        <v>0.6</v>
      </c>
      <c r="U3247"/>
    </row>
    <row r="3248" spans="1:21">
      <c r="A3248">
        <v>3247</v>
      </c>
      <c r="B3248" s="1" t="s">
        <v>4694</v>
      </c>
      <c r="C3248" s="1" t="s">
        <v>36</v>
      </c>
      <c r="D3248" s="1" t="s">
        <v>4510</v>
      </c>
      <c r="E3248" t="s">
        <v>38</v>
      </c>
      <c r="F3248" t="s">
        <v>4687</v>
      </c>
      <c r="G3248" t="s">
        <v>39</v>
      </c>
      <c r="H3248" t="s">
        <v>40</v>
      </c>
      <c r="I3248" t="s">
        <v>4512</v>
      </c>
      <c r="J3248" s="1">
        <v>1</v>
      </c>
      <c r="K3248" t="s">
        <v>4688</v>
      </c>
      <c r="L3248" t="s">
        <v>4689</v>
      </c>
      <c r="M3248" t="s">
        <v>4690</v>
      </c>
      <c r="N3248" s="126">
        <v>0.01</v>
      </c>
      <c r="Q3248" t="s">
        <v>4694</v>
      </c>
      <c r="R3248" t="s">
        <v>19088</v>
      </c>
      <c r="S3248" s="120">
        <v>0.6</v>
      </c>
      <c r="U3248"/>
    </row>
    <row r="3249" spans="1:21">
      <c r="A3249">
        <v>3248</v>
      </c>
      <c r="B3249" s="1" t="s">
        <v>4695</v>
      </c>
      <c r="C3249" s="1" t="s">
        <v>36</v>
      </c>
      <c r="D3249" s="1" t="s">
        <v>4510</v>
      </c>
      <c r="E3249" t="s">
        <v>38</v>
      </c>
      <c r="F3249" t="s">
        <v>4687</v>
      </c>
      <c r="G3249" t="s">
        <v>39</v>
      </c>
      <c r="H3249" t="s">
        <v>40</v>
      </c>
      <c r="I3249" t="s">
        <v>4512</v>
      </c>
      <c r="J3249" s="1">
        <v>1</v>
      </c>
      <c r="K3249" t="s">
        <v>4688</v>
      </c>
      <c r="L3249" t="s">
        <v>4689</v>
      </c>
      <c r="M3249" t="s">
        <v>4690</v>
      </c>
      <c r="N3249" s="126">
        <v>0.01</v>
      </c>
      <c r="Q3249" t="s">
        <v>4695</v>
      </c>
      <c r="R3249" t="s">
        <v>19088</v>
      </c>
      <c r="S3249" s="120">
        <v>0.6</v>
      </c>
      <c r="U3249"/>
    </row>
    <row r="3250" spans="1:21">
      <c r="A3250">
        <v>3249</v>
      </c>
      <c r="B3250" s="1" t="s">
        <v>4696</v>
      </c>
      <c r="C3250" s="1" t="s">
        <v>36</v>
      </c>
      <c r="D3250" s="1" t="s">
        <v>4510</v>
      </c>
      <c r="E3250" t="s">
        <v>38</v>
      </c>
      <c r="F3250" t="s">
        <v>4687</v>
      </c>
      <c r="G3250" t="s">
        <v>39</v>
      </c>
      <c r="H3250" t="s">
        <v>40</v>
      </c>
      <c r="I3250" t="s">
        <v>4512</v>
      </c>
      <c r="J3250" s="1">
        <v>1</v>
      </c>
      <c r="K3250" t="s">
        <v>4688</v>
      </c>
      <c r="L3250" t="s">
        <v>4689</v>
      </c>
      <c r="M3250" t="s">
        <v>4690</v>
      </c>
      <c r="N3250" s="126"/>
      <c r="Q3250" t="s">
        <v>4696</v>
      </c>
      <c r="R3250" t="s">
        <v>19088</v>
      </c>
      <c r="S3250" s="120">
        <v>0.6</v>
      </c>
      <c r="U3250"/>
    </row>
    <row r="3251" spans="1:21">
      <c r="A3251">
        <v>3250</v>
      </c>
      <c r="B3251" s="1" t="s">
        <v>4697</v>
      </c>
      <c r="C3251" s="1" t="s">
        <v>36</v>
      </c>
      <c r="D3251" s="1" t="s">
        <v>4510</v>
      </c>
      <c r="E3251" t="s">
        <v>38</v>
      </c>
      <c r="F3251" t="s">
        <v>4687</v>
      </c>
      <c r="G3251" t="s">
        <v>39</v>
      </c>
      <c r="H3251" t="s">
        <v>40</v>
      </c>
      <c r="I3251" t="s">
        <v>4512</v>
      </c>
      <c r="J3251" s="1">
        <v>1</v>
      </c>
      <c r="K3251" t="s">
        <v>4688</v>
      </c>
      <c r="L3251" t="s">
        <v>4689</v>
      </c>
      <c r="M3251" t="s">
        <v>4690</v>
      </c>
      <c r="N3251" s="126"/>
      <c r="Q3251" t="s">
        <v>4697</v>
      </c>
      <c r="R3251" t="s">
        <v>19088</v>
      </c>
      <c r="S3251" s="120">
        <v>0.6</v>
      </c>
      <c r="U3251"/>
    </row>
    <row r="3252" spans="1:21">
      <c r="A3252">
        <v>3251</v>
      </c>
      <c r="B3252" s="1" t="s">
        <v>4698</v>
      </c>
      <c r="C3252" s="1" t="s">
        <v>36</v>
      </c>
      <c r="D3252" s="1" t="s">
        <v>4510</v>
      </c>
      <c r="E3252" t="s">
        <v>38</v>
      </c>
      <c r="F3252" t="s">
        <v>4687</v>
      </c>
      <c r="G3252" t="s">
        <v>39</v>
      </c>
      <c r="H3252" t="s">
        <v>40</v>
      </c>
      <c r="I3252" t="s">
        <v>4512</v>
      </c>
      <c r="J3252" s="1">
        <v>1</v>
      </c>
      <c r="K3252" t="s">
        <v>4688</v>
      </c>
      <c r="L3252" t="s">
        <v>4689</v>
      </c>
      <c r="M3252" t="s">
        <v>4690</v>
      </c>
      <c r="N3252" s="126"/>
      <c r="Q3252" t="s">
        <v>4698</v>
      </c>
      <c r="R3252" t="s">
        <v>19088</v>
      </c>
      <c r="S3252" s="120">
        <v>0.6</v>
      </c>
      <c r="U3252"/>
    </row>
    <row r="3253" spans="1:21">
      <c r="A3253">
        <v>3252</v>
      </c>
      <c r="B3253" s="1" t="s">
        <v>4699</v>
      </c>
      <c r="C3253" s="1" t="s">
        <v>36</v>
      </c>
      <c r="D3253" s="1" t="s">
        <v>4510</v>
      </c>
      <c r="E3253" t="s">
        <v>38</v>
      </c>
      <c r="F3253" t="s">
        <v>4687</v>
      </c>
      <c r="G3253" t="s">
        <v>39</v>
      </c>
      <c r="H3253" t="s">
        <v>40</v>
      </c>
      <c r="I3253" t="s">
        <v>4512</v>
      </c>
      <c r="J3253" s="1">
        <v>1</v>
      </c>
      <c r="K3253" t="s">
        <v>4688</v>
      </c>
      <c r="L3253" t="s">
        <v>4689</v>
      </c>
      <c r="M3253" t="s">
        <v>4690</v>
      </c>
      <c r="N3253" s="126"/>
      <c r="Q3253" t="s">
        <v>4699</v>
      </c>
      <c r="R3253" t="s">
        <v>19088</v>
      </c>
      <c r="S3253" s="120">
        <v>0.6</v>
      </c>
      <c r="U3253"/>
    </row>
    <row r="3254" spans="1:21">
      <c r="A3254">
        <v>3253</v>
      </c>
      <c r="B3254" s="1" t="s">
        <v>4700</v>
      </c>
      <c r="C3254" s="1" t="s">
        <v>36</v>
      </c>
      <c r="D3254" s="1" t="s">
        <v>4510</v>
      </c>
      <c r="E3254" t="s">
        <v>38</v>
      </c>
      <c r="F3254" t="s">
        <v>4687</v>
      </c>
      <c r="G3254" t="s">
        <v>39</v>
      </c>
      <c r="H3254" t="s">
        <v>40</v>
      </c>
      <c r="I3254" t="s">
        <v>4512</v>
      </c>
      <c r="J3254" s="1">
        <v>1</v>
      </c>
      <c r="K3254" t="s">
        <v>4688</v>
      </c>
      <c r="L3254" t="s">
        <v>4689</v>
      </c>
      <c r="M3254" t="s">
        <v>4690</v>
      </c>
      <c r="N3254" s="126"/>
      <c r="Q3254" t="s">
        <v>4700</v>
      </c>
      <c r="R3254" t="s">
        <v>19088</v>
      </c>
      <c r="S3254" s="120">
        <v>0.6</v>
      </c>
      <c r="U3254"/>
    </row>
    <row r="3255" spans="1:21">
      <c r="A3255">
        <v>3254</v>
      </c>
      <c r="B3255" s="1" t="s">
        <v>4701</v>
      </c>
      <c r="C3255" s="1" t="s">
        <v>36</v>
      </c>
      <c r="D3255" s="1" t="s">
        <v>4510</v>
      </c>
      <c r="E3255" t="s">
        <v>38</v>
      </c>
      <c r="F3255" t="s">
        <v>4687</v>
      </c>
      <c r="G3255" t="s">
        <v>39</v>
      </c>
      <c r="H3255" t="s">
        <v>40</v>
      </c>
      <c r="I3255" t="s">
        <v>4512</v>
      </c>
      <c r="J3255" s="1">
        <v>1</v>
      </c>
      <c r="K3255" t="s">
        <v>4688</v>
      </c>
      <c r="L3255" t="s">
        <v>4689</v>
      </c>
      <c r="M3255" t="s">
        <v>4690</v>
      </c>
      <c r="N3255" s="126"/>
      <c r="Q3255" t="s">
        <v>4701</v>
      </c>
      <c r="R3255" t="s">
        <v>19088</v>
      </c>
      <c r="S3255" s="120">
        <v>0.6</v>
      </c>
      <c r="U3255"/>
    </row>
    <row r="3256" spans="1:21">
      <c r="A3256">
        <v>3255</v>
      </c>
      <c r="B3256" s="1" t="s">
        <v>4702</v>
      </c>
      <c r="C3256" s="1" t="s">
        <v>36</v>
      </c>
      <c r="D3256" s="1" t="s">
        <v>4510</v>
      </c>
      <c r="E3256" t="s">
        <v>38</v>
      </c>
      <c r="F3256" t="s">
        <v>4687</v>
      </c>
      <c r="G3256" t="s">
        <v>39</v>
      </c>
      <c r="H3256" t="s">
        <v>40</v>
      </c>
      <c r="I3256" t="s">
        <v>4512</v>
      </c>
      <c r="J3256" s="1">
        <v>1</v>
      </c>
      <c r="K3256" t="s">
        <v>4688</v>
      </c>
      <c r="L3256" t="s">
        <v>4689</v>
      </c>
      <c r="M3256" t="s">
        <v>4690</v>
      </c>
      <c r="N3256" s="126"/>
      <c r="Q3256" t="s">
        <v>4702</v>
      </c>
      <c r="R3256" t="s">
        <v>19088</v>
      </c>
      <c r="S3256" s="120">
        <v>0.6</v>
      </c>
      <c r="U3256"/>
    </row>
    <row r="3257" spans="1:21">
      <c r="A3257">
        <v>3256</v>
      </c>
      <c r="B3257" s="1" t="s">
        <v>4628</v>
      </c>
      <c r="C3257" s="1" t="s">
        <v>36</v>
      </c>
      <c r="D3257" s="1" t="s">
        <v>4510</v>
      </c>
      <c r="E3257" t="s">
        <v>38</v>
      </c>
      <c r="F3257" t="s">
        <v>4687</v>
      </c>
      <c r="G3257" t="s">
        <v>39</v>
      </c>
      <c r="H3257" t="s">
        <v>40</v>
      </c>
      <c r="I3257" t="s">
        <v>4512</v>
      </c>
      <c r="J3257" s="1">
        <v>1</v>
      </c>
      <c r="K3257" t="s">
        <v>4688</v>
      </c>
      <c r="L3257" t="s">
        <v>4689</v>
      </c>
      <c r="M3257" t="s">
        <v>4690</v>
      </c>
      <c r="N3257" s="126"/>
      <c r="Q3257" t="s">
        <v>4628</v>
      </c>
      <c r="R3257" t="s">
        <v>19088</v>
      </c>
      <c r="S3257" s="120">
        <v>0.6</v>
      </c>
      <c r="U3257"/>
    </row>
    <row r="3258" spans="1:21">
      <c r="A3258">
        <v>3257</v>
      </c>
      <c r="B3258" s="1" t="s">
        <v>4582</v>
      </c>
      <c r="C3258" s="1" t="s">
        <v>201</v>
      </c>
      <c r="D3258" s="1" t="s">
        <v>4510</v>
      </c>
      <c r="E3258" t="s">
        <v>38</v>
      </c>
      <c r="F3258" t="s">
        <v>4703</v>
      </c>
      <c r="G3258" t="s">
        <v>39</v>
      </c>
      <c r="H3258" t="s">
        <v>203</v>
      </c>
      <c r="I3258" t="s">
        <v>4512</v>
      </c>
      <c r="J3258" s="1">
        <v>1</v>
      </c>
      <c r="K3258" t="s">
        <v>4704</v>
      </c>
      <c r="L3258" t="s">
        <v>4705</v>
      </c>
      <c r="M3258" t="s">
        <v>4706</v>
      </c>
      <c r="N3258" s="126"/>
      <c r="Q3258" t="s">
        <v>4582</v>
      </c>
      <c r="R3258" t="s">
        <v>19089</v>
      </c>
      <c r="S3258" s="120">
        <v>0.6</v>
      </c>
      <c r="U3258"/>
    </row>
    <row r="3259" spans="1:21">
      <c r="A3259">
        <v>3258</v>
      </c>
      <c r="B3259" s="1" t="s">
        <v>4707</v>
      </c>
      <c r="C3259" s="1" t="s">
        <v>201</v>
      </c>
      <c r="D3259" s="1" t="s">
        <v>4510</v>
      </c>
      <c r="E3259" t="s">
        <v>38</v>
      </c>
      <c r="F3259" t="s">
        <v>4703</v>
      </c>
      <c r="G3259" t="s">
        <v>39</v>
      </c>
      <c r="H3259" t="s">
        <v>203</v>
      </c>
      <c r="I3259" t="s">
        <v>4512</v>
      </c>
      <c r="J3259" s="1">
        <v>1</v>
      </c>
      <c r="K3259" t="s">
        <v>4704</v>
      </c>
      <c r="L3259" t="s">
        <v>4705</v>
      </c>
      <c r="M3259" t="s">
        <v>4706</v>
      </c>
      <c r="N3259" s="126"/>
      <c r="Q3259" t="s">
        <v>4707</v>
      </c>
      <c r="R3259" t="s">
        <v>19089</v>
      </c>
      <c r="S3259" s="120">
        <v>0.6</v>
      </c>
      <c r="U3259"/>
    </row>
    <row r="3260" spans="1:21">
      <c r="A3260">
        <v>3259</v>
      </c>
      <c r="B3260" s="1" t="s">
        <v>4708</v>
      </c>
      <c r="C3260" s="1" t="s">
        <v>201</v>
      </c>
      <c r="D3260" s="1" t="s">
        <v>4510</v>
      </c>
      <c r="E3260" t="s">
        <v>38</v>
      </c>
      <c r="F3260" t="s">
        <v>4703</v>
      </c>
      <c r="G3260" t="s">
        <v>39</v>
      </c>
      <c r="H3260" t="s">
        <v>203</v>
      </c>
      <c r="I3260" t="s">
        <v>4512</v>
      </c>
      <c r="J3260" s="1">
        <v>1</v>
      </c>
      <c r="K3260" t="s">
        <v>4704</v>
      </c>
      <c r="L3260" t="s">
        <v>4705</v>
      </c>
      <c r="M3260" t="s">
        <v>4706</v>
      </c>
      <c r="N3260" s="126"/>
      <c r="Q3260" t="s">
        <v>4708</v>
      </c>
      <c r="R3260" t="s">
        <v>19089</v>
      </c>
      <c r="S3260" s="120">
        <v>0.6</v>
      </c>
      <c r="U3260"/>
    </row>
    <row r="3261" spans="1:21">
      <c r="A3261">
        <v>3260</v>
      </c>
      <c r="B3261" s="1" t="s">
        <v>4709</v>
      </c>
      <c r="C3261" s="1" t="s">
        <v>201</v>
      </c>
      <c r="D3261" s="1" t="s">
        <v>4510</v>
      </c>
      <c r="E3261" t="s">
        <v>38</v>
      </c>
      <c r="F3261" t="s">
        <v>4703</v>
      </c>
      <c r="G3261" t="s">
        <v>39</v>
      </c>
      <c r="H3261" t="s">
        <v>203</v>
      </c>
      <c r="I3261" t="s">
        <v>4512</v>
      </c>
      <c r="J3261" s="1">
        <v>1</v>
      </c>
      <c r="K3261" t="s">
        <v>4704</v>
      </c>
      <c r="L3261" t="s">
        <v>4705</v>
      </c>
      <c r="M3261" t="s">
        <v>4706</v>
      </c>
      <c r="N3261" s="126"/>
      <c r="Q3261" t="s">
        <v>4709</v>
      </c>
      <c r="R3261" t="s">
        <v>19089</v>
      </c>
      <c r="S3261" s="120">
        <v>0.6</v>
      </c>
      <c r="U3261"/>
    </row>
    <row r="3262" spans="1:21">
      <c r="A3262">
        <v>3261</v>
      </c>
      <c r="B3262" s="1" t="s">
        <v>4710</v>
      </c>
      <c r="C3262" s="1" t="s">
        <v>64</v>
      </c>
      <c r="D3262" s="1" t="s">
        <v>4510</v>
      </c>
      <c r="E3262" t="s">
        <v>48</v>
      </c>
      <c r="F3262" t="s">
        <v>4711</v>
      </c>
      <c r="G3262" t="s">
        <v>39</v>
      </c>
      <c r="H3262" t="s">
        <v>67</v>
      </c>
      <c r="I3262" t="s">
        <v>4512</v>
      </c>
      <c r="J3262" s="1">
        <v>2</v>
      </c>
      <c r="K3262" t="s">
        <v>4712</v>
      </c>
      <c r="L3262" t="s">
        <v>4713</v>
      </c>
      <c r="M3262" t="s">
        <v>4714</v>
      </c>
      <c r="N3262" s="126"/>
      <c r="Q3262" t="s">
        <v>4710</v>
      </c>
      <c r="R3262" t="s">
        <v>19090</v>
      </c>
      <c r="S3262" s="120">
        <v>0.6</v>
      </c>
      <c r="U3262"/>
    </row>
    <row r="3263" spans="1:21">
      <c r="A3263">
        <v>3262</v>
      </c>
      <c r="B3263" s="1" t="s">
        <v>4715</v>
      </c>
      <c r="C3263" s="1" t="s">
        <v>64</v>
      </c>
      <c r="D3263" s="1" t="s">
        <v>4510</v>
      </c>
      <c r="E3263" t="s">
        <v>48</v>
      </c>
      <c r="F3263" t="s">
        <v>4711</v>
      </c>
      <c r="G3263" t="s">
        <v>39</v>
      </c>
      <c r="H3263" t="s">
        <v>67</v>
      </c>
      <c r="I3263" t="s">
        <v>4512</v>
      </c>
      <c r="J3263" s="1">
        <v>2</v>
      </c>
      <c r="K3263" t="s">
        <v>4712</v>
      </c>
      <c r="L3263" t="s">
        <v>4713</v>
      </c>
      <c r="M3263" t="s">
        <v>4714</v>
      </c>
      <c r="N3263" s="126"/>
      <c r="Q3263" t="s">
        <v>4715</v>
      </c>
      <c r="R3263" t="s">
        <v>19090</v>
      </c>
      <c r="S3263" s="120">
        <v>0.6</v>
      </c>
      <c r="U3263"/>
    </row>
    <row r="3264" spans="1:21">
      <c r="A3264">
        <v>3263</v>
      </c>
      <c r="B3264" s="1" t="s">
        <v>4716</v>
      </c>
      <c r="C3264" s="1" t="s">
        <v>64</v>
      </c>
      <c r="D3264" s="1" t="s">
        <v>4510</v>
      </c>
      <c r="E3264" t="s">
        <v>48</v>
      </c>
      <c r="F3264" t="s">
        <v>4711</v>
      </c>
      <c r="G3264" t="s">
        <v>39</v>
      </c>
      <c r="H3264" t="s">
        <v>67</v>
      </c>
      <c r="I3264" t="s">
        <v>4512</v>
      </c>
      <c r="J3264" s="1">
        <v>2</v>
      </c>
      <c r="K3264" t="s">
        <v>4712</v>
      </c>
      <c r="L3264" t="s">
        <v>4713</v>
      </c>
      <c r="M3264" t="s">
        <v>4714</v>
      </c>
      <c r="N3264" s="126"/>
      <c r="Q3264" t="s">
        <v>4716</v>
      </c>
      <c r="R3264" t="s">
        <v>19090</v>
      </c>
      <c r="S3264" s="120">
        <v>0.6</v>
      </c>
      <c r="U3264"/>
    </row>
    <row r="3265" spans="1:21">
      <c r="A3265">
        <v>3264</v>
      </c>
      <c r="B3265" s="1" t="s">
        <v>4717</v>
      </c>
      <c r="C3265" s="1" t="s">
        <v>64</v>
      </c>
      <c r="D3265" s="1" t="s">
        <v>4510</v>
      </c>
      <c r="E3265" t="s">
        <v>48</v>
      </c>
      <c r="F3265" t="s">
        <v>4711</v>
      </c>
      <c r="G3265" t="s">
        <v>39</v>
      </c>
      <c r="H3265" t="s">
        <v>67</v>
      </c>
      <c r="I3265" t="s">
        <v>4512</v>
      </c>
      <c r="J3265" s="1">
        <v>2</v>
      </c>
      <c r="K3265" t="s">
        <v>4712</v>
      </c>
      <c r="L3265" t="s">
        <v>4713</v>
      </c>
      <c r="M3265" t="s">
        <v>4714</v>
      </c>
      <c r="N3265" s="126"/>
      <c r="Q3265" t="s">
        <v>4717</v>
      </c>
      <c r="R3265" t="s">
        <v>19090</v>
      </c>
      <c r="S3265" s="120">
        <v>0.6</v>
      </c>
      <c r="U3265"/>
    </row>
    <row r="3266" spans="1:21">
      <c r="A3266">
        <v>3265</v>
      </c>
      <c r="B3266" s="1" t="s">
        <v>4718</v>
      </c>
      <c r="C3266" s="1" t="s">
        <v>64</v>
      </c>
      <c r="D3266" s="1" t="s">
        <v>4510</v>
      </c>
      <c r="E3266" t="s">
        <v>48</v>
      </c>
      <c r="F3266" t="s">
        <v>4711</v>
      </c>
      <c r="G3266" t="s">
        <v>39</v>
      </c>
      <c r="H3266" t="s">
        <v>67</v>
      </c>
      <c r="I3266" t="s">
        <v>4512</v>
      </c>
      <c r="J3266" s="1">
        <v>2</v>
      </c>
      <c r="K3266" t="s">
        <v>4712</v>
      </c>
      <c r="L3266" t="s">
        <v>4713</v>
      </c>
      <c r="M3266" t="s">
        <v>4714</v>
      </c>
      <c r="N3266" s="126"/>
      <c r="Q3266" t="s">
        <v>4718</v>
      </c>
      <c r="R3266" t="s">
        <v>19090</v>
      </c>
      <c r="S3266" s="120">
        <v>0.6</v>
      </c>
      <c r="U3266"/>
    </row>
    <row r="3267" spans="1:21">
      <c r="A3267">
        <v>3266</v>
      </c>
      <c r="B3267" s="1" t="s">
        <v>4719</v>
      </c>
      <c r="C3267" s="1" t="s">
        <v>72</v>
      </c>
      <c r="D3267" s="1" t="s">
        <v>4510</v>
      </c>
      <c r="E3267" t="s">
        <v>48</v>
      </c>
      <c r="F3267" t="s">
        <v>4720</v>
      </c>
      <c r="G3267" t="s">
        <v>39</v>
      </c>
      <c r="H3267" t="s">
        <v>74</v>
      </c>
      <c r="I3267" t="s">
        <v>4512</v>
      </c>
      <c r="J3267" s="1">
        <v>2</v>
      </c>
      <c r="K3267" t="s">
        <v>4721</v>
      </c>
      <c r="L3267" t="s">
        <v>4722</v>
      </c>
      <c r="M3267" t="s">
        <v>4723</v>
      </c>
      <c r="N3267" s="126"/>
      <c r="Q3267" t="s">
        <v>4719</v>
      </c>
      <c r="R3267" t="s">
        <v>19091</v>
      </c>
      <c r="S3267" s="120">
        <v>0.6</v>
      </c>
      <c r="U3267"/>
    </row>
    <row r="3268" spans="1:21">
      <c r="A3268">
        <v>3267</v>
      </c>
      <c r="B3268" s="1" t="s">
        <v>4724</v>
      </c>
      <c r="C3268" s="1" t="s">
        <v>72</v>
      </c>
      <c r="D3268" s="1" t="s">
        <v>4510</v>
      </c>
      <c r="E3268" t="s">
        <v>48</v>
      </c>
      <c r="F3268" t="s">
        <v>4720</v>
      </c>
      <c r="G3268" t="s">
        <v>39</v>
      </c>
      <c r="H3268" t="s">
        <v>74</v>
      </c>
      <c r="I3268" t="s">
        <v>4512</v>
      </c>
      <c r="J3268" s="1">
        <v>2</v>
      </c>
      <c r="K3268" t="s">
        <v>4721</v>
      </c>
      <c r="L3268" t="s">
        <v>4722</v>
      </c>
      <c r="M3268" t="s">
        <v>4723</v>
      </c>
      <c r="N3268" s="126"/>
      <c r="Q3268" t="s">
        <v>4724</v>
      </c>
      <c r="R3268" t="s">
        <v>19091</v>
      </c>
      <c r="S3268" s="120">
        <v>0.6</v>
      </c>
      <c r="U3268"/>
    </row>
    <row r="3269" spans="1:21">
      <c r="A3269">
        <v>3268</v>
      </c>
      <c r="B3269" s="1" t="s">
        <v>4725</v>
      </c>
      <c r="C3269" s="1" t="s">
        <v>72</v>
      </c>
      <c r="D3269" s="1" t="s">
        <v>4510</v>
      </c>
      <c r="E3269" t="s">
        <v>48</v>
      </c>
      <c r="F3269" t="s">
        <v>4720</v>
      </c>
      <c r="G3269" t="s">
        <v>39</v>
      </c>
      <c r="H3269" t="s">
        <v>74</v>
      </c>
      <c r="I3269" t="s">
        <v>4512</v>
      </c>
      <c r="J3269" s="1">
        <v>2</v>
      </c>
      <c r="K3269" t="s">
        <v>4721</v>
      </c>
      <c r="L3269" t="s">
        <v>4722</v>
      </c>
      <c r="M3269" t="s">
        <v>4723</v>
      </c>
      <c r="N3269" s="126"/>
      <c r="Q3269" t="s">
        <v>4725</v>
      </c>
      <c r="R3269" t="s">
        <v>19091</v>
      </c>
      <c r="S3269" s="120">
        <v>0.6</v>
      </c>
      <c r="U3269"/>
    </row>
    <row r="3270" spans="1:21">
      <c r="A3270">
        <v>3269</v>
      </c>
      <c r="B3270" s="1" t="s">
        <v>4726</v>
      </c>
      <c r="C3270" s="1" t="s">
        <v>72</v>
      </c>
      <c r="D3270" s="1" t="s">
        <v>4510</v>
      </c>
      <c r="E3270" t="s">
        <v>48</v>
      </c>
      <c r="F3270" t="s">
        <v>4720</v>
      </c>
      <c r="G3270" t="s">
        <v>39</v>
      </c>
      <c r="H3270" t="s">
        <v>74</v>
      </c>
      <c r="I3270" t="s">
        <v>4512</v>
      </c>
      <c r="J3270" s="1">
        <v>2</v>
      </c>
      <c r="K3270" t="s">
        <v>4721</v>
      </c>
      <c r="L3270" t="s">
        <v>4722</v>
      </c>
      <c r="M3270" t="s">
        <v>4723</v>
      </c>
      <c r="N3270" s="126"/>
      <c r="Q3270" t="s">
        <v>4726</v>
      </c>
      <c r="R3270" t="s">
        <v>19091</v>
      </c>
      <c r="S3270" s="120">
        <v>0.6</v>
      </c>
      <c r="U3270"/>
    </row>
    <row r="3271" spans="1:21">
      <c r="A3271">
        <v>3270</v>
      </c>
      <c r="B3271" s="1" t="s">
        <v>4727</v>
      </c>
      <c r="C3271" s="1" t="s">
        <v>72</v>
      </c>
      <c r="D3271" s="1" t="s">
        <v>4510</v>
      </c>
      <c r="E3271" t="s">
        <v>48</v>
      </c>
      <c r="F3271" t="s">
        <v>4720</v>
      </c>
      <c r="G3271" t="s">
        <v>39</v>
      </c>
      <c r="H3271" t="s">
        <v>74</v>
      </c>
      <c r="I3271" t="s">
        <v>4512</v>
      </c>
      <c r="J3271" s="1">
        <v>2</v>
      </c>
      <c r="K3271" t="s">
        <v>4721</v>
      </c>
      <c r="L3271" t="s">
        <v>4722</v>
      </c>
      <c r="M3271" t="s">
        <v>4723</v>
      </c>
      <c r="N3271" s="126"/>
      <c r="Q3271" t="s">
        <v>4727</v>
      </c>
      <c r="R3271" t="s">
        <v>19091</v>
      </c>
      <c r="S3271" s="120">
        <v>0.6</v>
      </c>
      <c r="U3271"/>
    </row>
    <row r="3272" spans="1:21">
      <c r="A3272">
        <v>3271</v>
      </c>
      <c r="B3272" s="1" t="s">
        <v>4728</v>
      </c>
      <c r="C3272" s="1" t="s">
        <v>72</v>
      </c>
      <c r="D3272" s="1" t="s">
        <v>4510</v>
      </c>
      <c r="E3272" t="s">
        <v>48</v>
      </c>
      <c r="F3272" t="s">
        <v>4720</v>
      </c>
      <c r="G3272" t="s">
        <v>39</v>
      </c>
      <c r="H3272" t="s">
        <v>74</v>
      </c>
      <c r="I3272" t="s">
        <v>4512</v>
      </c>
      <c r="J3272" s="1">
        <v>2</v>
      </c>
      <c r="K3272" t="s">
        <v>4721</v>
      </c>
      <c r="L3272" t="s">
        <v>4722</v>
      </c>
      <c r="M3272" t="s">
        <v>4723</v>
      </c>
      <c r="N3272" s="126"/>
      <c r="Q3272" t="s">
        <v>4728</v>
      </c>
      <c r="R3272" t="s">
        <v>19091</v>
      </c>
      <c r="S3272" s="120">
        <v>0.6</v>
      </c>
      <c r="U3272"/>
    </row>
    <row r="3273" spans="1:21">
      <c r="A3273">
        <v>3272</v>
      </c>
      <c r="B3273" s="1" t="s">
        <v>4729</v>
      </c>
      <c r="C3273" s="1" t="s">
        <v>72</v>
      </c>
      <c r="D3273" s="1" t="s">
        <v>4510</v>
      </c>
      <c r="E3273" t="s">
        <v>48</v>
      </c>
      <c r="F3273" t="s">
        <v>4720</v>
      </c>
      <c r="G3273" t="s">
        <v>39</v>
      </c>
      <c r="H3273" t="s">
        <v>74</v>
      </c>
      <c r="I3273" t="s">
        <v>4512</v>
      </c>
      <c r="J3273" s="1">
        <v>2</v>
      </c>
      <c r="K3273" t="s">
        <v>4721</v>
      </c>
      <c r="L3273" t="s">
        <v>4722</v>
      </c>
      <c r="M3273" t="s">
        <v>4723</v>
      </c>
      <c r="N3273" s="126"/>
      <c r="Q3273" t="s">
        <v>4729</v>
      </c>
      <c r="R3273" t="s">
        <v>19091</v>
      </c>
      <c r="S3273" s="120">
        <v>0.6</v>
      </c>
      <c r="U3273"/>
    </row>
    <row r="3274" spans="1:21">
      <c r="A3274">
        <v>3273</v>
      </c>
      <c r="B3274" s="1" t="s">
        <v>4730</v>
      </c>
      <c r="C3274" s="1" t="s">
        <v>72</v>
      </c>
      <c r="D3274" s="1" t="s">
        <v>4510</v>
      </c>
      <c r="E3274" t="s">
        <v>48</v>
      </c>
      <c r="F3274" t="s">
        <v>4720</v>
      </c>
      <c r="G3274" t="s">
        <v>39</v>
      </c>
      <c r="H3274" t="s">
        <v>74</v>
      </c>
      <c r="I3274" t="s">
        <v>4512</v>
      </c>
      <c r="J3274" s="1">
        <v>2</v>
      </c>
      <c r="K3274" t="s">
        <v>4721</v>
      </c>
      <c r="L3274" t="s">
        <v>4722</v>
      </c>
      <c r="M3274" t="s">
        <v>4723</v>
      </c>
      <c r="N3274" s="126">
        <v>0.01</v>
      </c>
      <c r="Q3274" t="s">
        <v>4730</v>
      </c>
      <c r="R3274" t="s">
        <v>19091</v>
      </c>
      <c r="S3274" s="120">
        <v>0.6</v>
      </c>
      <c r="U3274"/>
    </row>
    <row r="3275" spans="1:21">
      <c r="A3275">
        <v>3274</v>
      </c>
      <c r="B3275" s="1" t="s">
        <v>4731</v>
      </c>
      <c r="C3275" s="1" t="s">
        <v>72</v>
      </c>
      <c r="D3275" s="1" t="s">
        <v>4510</v>
      </c>
      <c r="E3275" t="s">
        <v>48</v>
      </c>
      <c r="F3275" t="s">
        <v>4720</v>
      </c>
      <c r="G3275" t="s">
        <v>39</v>
      </c>
      <c r="H3275" t="s">
        <v>74</v>
      </c>
      <c r="I3275" t="s">
        <v>4512</v>
      </c>
      <c r="J3275" s="1">
        <v>2</v>
      </c>
      <c r="K3275" t="s">
        <v>4721</v>
      </c>
      <c r="L3275" t="s">
        <v>4722</v>
      </c>
      <c r="M3275" t="s">
        <v>4723</v>
      </c>
      <c r="N3275" s="126"/>
      <c r="Q3275" t="s">
        <v>4731</v>
      </c>
      <c r="R3275" t="s">
        <v>19091</v>
      </c>
      <c r="S3275" s="120">
        <v>0.6</v>
      </c>
      <c r="U3275"/>
    </row>
    <row r="3276" spans="1:21">
      <c r="A3276">
        <v>3275</v>
      </c>
      <c r="B3276" s="1" t="s">
        <v>4732</v>
      </c>
      <c r="C3276" s="1" t="s">
        <v>72</v>
      </c>
      <c r="D3276" s="1" t="s">
        <v>4510</v>
      </c>
      <c r="E3276" t="s">
        <v>48</v>
      </c>
      <c r="F3276" t="s">
        <v>4720</v>
      </c>
      <c r="G3276" t="s">
        <v>39</v>
      </c>
      <c r="H3276" t="s">
        <v>74</v>
      </c>
      <c r="I3276" t="s">
        <v>4512</v>
      </c>
      <c r="J3276" s="1">
        <v>2</v>
      </c>
      <c r="K3276" t="s">
        <v>4721</v>
      </c>
      <c r="L3276" t="s">
        <v>4722</v>
      </c>
      <c r="M3276" t="s">
        <v>4723</v>
      </c>
      <c r="N3276" s="126"/>
      <c r="Q3276" t="s">
        <v>4732</v>
      </c>
      <c r="R3276" t="s">
        <v>19091</v>
      </c>
      <c r="S3276" s="120">
        <v>0.6</v>
      </c>
      <c r="U3276"/>
    </row>
    <row r="3277" spans="1:21">
      <c r="A3277">
        <v>3276</v>
      </c>
      <c r="B3277" s="1" t="s">
        <v>4733</v>
      </c>
      <c r="C3277" s="1" t="s">
        <v>72</v>
      </c>
      <c r="D3277" s="1" t="s">
        <v>4510</v>
      </c>
      <c r="E3277" t="s">
        <v>48</v>
      </c>
      <c r="F3277" t="s">
        <v>4720</v>
      </c>
      <c r="G3277" t="s">
        <v>39</v>
      </c>
      <c r="H3277" t="s">
        <v>74</v>
      </c>
      <c r="I3277" t="s">
        <v>4512</v>
      </c>
      <c r="J3277" s="1">
        <v>2</v>
      </c>
      <c r="K3277" t="s">
        <v>4721</v>
      </c>
      <c r="L3277" t="s">
        <v>4722</v>
      </c>
      <c r="M3277" t="s">
        <v>4723</v>
      </c>
      <c r="N3277" s="126"/>
      <c r="Q3277" t="s">
        <v>4733</v>
      </c>
      <c r="R3277" t="s">
        <v>19091</v>
      </c>
      <c r="S3277" s="120">
        <v>0.6</v>
      </c>
      <c r="U3277"/>
    </row>
    <row r="3278" spans="1:21">
      <c r="A3278">
        <v>3277</v>
      </c>
      <c r="B3278" s="1" t="s">
        <v>4734</v>
      </c>
      <c r="C3278" s="1" t="s">
        <v>72</v>
      </c>
      <c r="D3278" s="1" t="s">
        <v>4510</v>
      </c>
      <c r="E3278" t="s">
        <v>48</v>
      </c>
      <c r="F3278" t="s">
        <v>4720</v>
      </c>
      <c r="G3278" t="s">
        <v>39</v>
      </c>
      <c r="H3278" t="s">
        <v>74</v>
      </c>
      <c r="I3278" t="s">
        <v>4512</v>
      </c>
      <c r="J3278" s="1">
        <v>2</v>
      </c>
      <c r="K3278" t="s">
        <v>4721</v>
      </c>
      <c r="L3278" t="s">
        <v>4722</v>
      </c>
      <c r="M3278" t="s">
        <v>4723</v>
      </c>
      <c r="N3278" s="126"/>
      <c r="Q3278" t="s">
        <v>4734</v>
      </c>
      <c r="R3278" t="s">
        <v>19091</v>
      </c>
      <c r="S3278" s="120">
        <v>0.6</v>
      </c>
      <c r="U3278"/>
    </row>
    <row r="3279" spans="1:21">
      <c r="A3279">
        <v>3278</v>
      </c>
      <c r="B3279" s="1" t="s">
        <v>4735</v>
      </c>
      <c r="C3279" s="1" t="s">
        <v>72</v>
      </c>
      <c r="D3279" s="1" t="s">
        <v>4510</v>
      </c>
      <c r="E3279" t="s">
        <v>48</v>
      </c>
      <c r="F3279" t="s">
        <v>4720</v>
      </c>
      <c r="G3279" t="s">
        <v>39</v>
      </c>
      <c r="H3279" t="s">
        <v>74</v>
      </c>
      <c r="I3279" t="s">
        <v>4512</v>
      </c>
      <c r="J3279" s="1">
        <v>2</v>
      </c>
      <c r="K3279" t="s">
        <v>4721</v>
      </c>
      <c r="L3279" t="s">
        <v>4722</v>
      </c>
      <c r="M3279" t="s">
        <v>4723</v>
      </c>
      <c r="N3279" s="126"/>
      <c r="Q3279" t="s">
        <v>4735</v>
      </c>
      <c r="R3279" t="s">
        <v>19091</v>
      </c>
      <c r="S3279" s="120">
        <v>0.6</v>
      </c>
      <c r="U3279"/>
    </row>
    <row r="3280" spans="1:21">
      <c r="A3280">
        <v>3279</v>
      </c>
      <c r="B3280" s="1" t="s">
        <v>4736</v>
      </c>
      <c r="C3280" s="1" t="s">
        <v>72</v>
      </c>
      <c r="D3280" s="1" t="s">
        <v>4510</v>
      </c>
      <c r="E3280" t="s">
        <v>48</v>
      </c>
      <c r="F3280" t="s">
        <v>4720</v>
      </c>
      <c r="G3280" t="s">
        <v>39</v>
      </c>
      <c r="H3280" t="s">
        <v>74</v>
      </c>
      <c r="I3280" t="s">
        <v>4512</v>
      </c>
      <c r="J3280" s="1">
        <v>2</v>
      </c>
      <c r="K3280" t="s">
        <v>4721</v>
      </c>
      <c r="L3280" t="s">
        <v>4722</v>
      </c>
      <c r="M3280" t="s">
        <v>4723</v>
      </c>
      <c r="N3280" s="126"/>
      <c r="Q3280" t="s">
        <v>4736</v>
      </c>
      <c r="R3280" t="s">
        <v>19091</v>
      </c>
      <c r="S3280" s="120">
        <v>0.6</v>
      </c>
      <c r="U3280"/>
    </row>
    <row r="3281" spans="1:21">
      <c r="A3281">
        <v>3280</v>
      </c>
      <c r="B3281" s="1" t="s">
        <v>4737</v>
      </c>
      <c r="C3281" s="1" t="s">
        <v>72</v>
      </c>
      <c r="D3281" s="1" t="s">
        <v>4510</v>
      </c>
      <c r="E3281" t="s">
        <v>48</v>
      </c>
      <c r="F3281" t="s">
        <v>4720</v>
      </c>
      <c r="G3281" t="s">
        <v>39</v>
      </c>
      <c r="H3281" t="s">
        <v>74</v>
      </c>
      <c r="I3281" t="s">
        <v>4512</v>
      </c>
      <c r="J3281" s="1">
        <v>2</v>
      </c>
      <c r="K3281" t="s">
        <v>4721</v>
      </c>
      <c r="L3281" t="s">
        <v>4722</v>
      </c>
      <c r="M3281" t="s">
        <v>4723</v>
      </c>
      <c r="N3281" s="126"/>
      <c r="Q3281" t="s">
        <v>4737</v>
      </c>
      <c r="R3281" t="s">
        <v>19091</v>
      </c>
      <c r="S3281" s="120">
        <v>0.6</v>
      </c>
      <c r="U3281"/>
    </row>
    <row r="3282" spans="1:21">
      <c r="A3282">
        <v>3281</v>
      </c>
      <c r="B3282" s="1" t="s">
        <v>4738</v>
      </c>
      <c r="C3282" s="1" t="s">
        <v>78</v>
      </c>
      <c r="D3282" s="1" t="s">
        <v>4510</v>
      </c>
      <c r="E3282" t="s">
        <v>48</v>
      </c>
      <c r="F3282" t="s">
        <v>4739</v>
      </c>
      <c r="G3282" t="s">
        <v>39</v>
      </c>
      <c r="H3282" t="s">
        <v>80</v>
      </c>
      <c r="I3282" t="s">
        <v>4512</v>
      </c>
      <c r="J3282" s="1">
        <v>2</v>
      </c>
      <c r="K3282" t="s">
        <v>4740</v>
      </c>
      <c r="L3282" t="s">
        <v>4741</v>
      </c>
      <c r="M3282" t="s">
        <v>4742</v>
      </c>
      <c r="N3282" s="126"/>
      <c r="Q3282" t="s">
        <v>4738</v>
      </c>
      <c r="R3282" t="s">
        <v>19092</v>
      </c>
      <c r="S3282" s="120">
        <v>0.6</v>
      </c>
      <c r="U3282"/>
    </row>
    <row r="3283" spans="1:21">
      <c r="A3283">
        <v>3282</v>
      </c>
      <c r="B3283" s="1" t="s">
        <v>4743</v>
      </c>
      <c r="C3283" s="1" t="s">
        <v>78</v>
      </c>
      <c r="D3283" s="1" t="s">
        <v>4510</v>
      </c>
      <c r="E3283" t="s">
        <v>48</v>
      </c>
      <c r="F3283" t="s">
        <v>4739</v>
      </c>
      <c r="G3283" t="s">
        <v>39</v>
      </c>
      <c r="H3283" t="s">
        <v>80</v>
      </c>
      <c r="I3283" t="s">
        <v>4512</v>
      </c>
      <c r="J3283" s="1">
        <v>2</v>
      </c>
      <c r="K3283" t="s">
        <v>4740</v>
      </c>
      <c r="L3283" t="s">
        <v>4741</v>
      </c>
      <c r="M3283" t="s">
        <v>4742</v>
      </c>
      <c r="N3283" s="126"/>
      <c r="Q3283" t="s">
        <v>4743</v>
      </c>
      <c r="R3283" t="s">
        <v>19092</v>
      </c>
      <c r="S3283" s="120">
        <v>0.6</v>
      </c>
      <c r="U3283"/>
    </row>
    <row r="3284" spans="1:21">
      <c r="A3284">
        <v>3283</v>
      </c>
      <c r="B3284" s="1" t="s">
        <v>4744</v>
      </c>
      <c r="C3284" s="1" t="s">
        <v>78</v>
      </c>
      <c r="D3284" s="1" t="s">
        <v>4510</v>
      </c>
      <c r="E3284" t="s">
        <v>48</v>
      </c>
      <c r="F3284" t="s">
        <v>4739</v>
      </c>
      <c r="G3284" t="s">
        <v>39</v>
      </c>
      <c r="H3284" t="s">
        <v>80</v>
      </c>
      <c r="I3284" t="s">
        <v>4512</v>
      </c>
      <c r="J3284" s="1">
        <v>2</v>
      </c>
      <c r="K3284" t="s">
        <v>4740</v>
      </c>
      <c r="L3284" t="s">
        <v>4741</v>
      </c>
      <c r="M3284" t="s">
        <v>4742</v>
      </c>
      <c r="N3284" s="126"/>
      <c r="Q3284" t="s">
        <v>4744</v>
      </c>
      <c r="R3284" t="s">
        <v>19092</v>
      </c>
      <c r="S3284" s="120">
        <v>0.6</v>
      </c>
      <c r="U3284"/>
    </row>
    <row r="3285" spans="1:21">
      <c r="A3285">
        <v>3284</v>
      </c>
      <c r="B3285" s="1" t="s">
        <v>4745</v>
      </c>
      <c r="C3285" s="1" t="s">
        <v>78</v>
      </c>
      <c r="D3285" s="1" t="s">
        <v>4510</v>
      </c>
      <c r="E3285" t="s">
        <v>48</v>
      </c>
      <c r="F3285" t="s">
        <v>4739</v>
      </c>
      <c r="G3285" t="s">
        <v>39</v>
      </c>
      <c r="H3285" t="s">
        <v>80</v>
      </c>
      <c r="I3285" t="s">
        <v>4512</v>
      </c>
      <c r="J3285" s="1">
        <v>2</v>
      </c>
      <c r="K3285" t="s">
        <v>4740</v>
      </c>
      <c r="L3285" t="s">
        <v>4741</v>
      </c>
      <c r="M3285" t="s">
        <v>4742</v>
      </c>
      <c r="N3285" s="126"/>
      <c r="Q3285" t="s">
        <v>4745</v>
      </c>
      <c r="R3285" t="s">
        <v>19092</v>
      </c>
      <c r="S3285" s="120">
        <v>0.6</v>
      </c>
      <c r="U3285"/>
    </row>
    <row r="3286" spans="1:21">
      <c r="A3286">
        <v>3285</v>
      </c>
      <c r="B3286" s="1" t="s">
        <v>4746</v>
      </c>
      <c r="C3286" s="1" t="s">
        <v>78</v>
      </c>
      <c r="D3286" s="1" t="s">
        <v>4510</v>
      </c>
      <c r="E3286" t="s">
        <v>48</v>
      </c>
      <c r="F3286" t="s">
        <v>4739</v>
      </c>
      <c r="G3286" t="s">
        <v>39</v>
      </c>
      <c r="H3286" t="s">
        <v>80</v>
      </c>
      <c r="I3286" t="s">
        <v>4512</v>
      </c>
      <c r="J3286" s="1">
        <v>2</v>
      </c>
      <c r="K3286" t="s">
        <v>4740</v>
      </c>
      <c r="L3286" t="s">
        <v>4741</v>
      </c>
      <c r="M3286" t="s">
        <v>4742</v>
      </c>
      <c r="N3286" s="126"/>
      <c r="Q3286" t="s">
        <v>4746</v>
      </c>
      <c r="R3286" t="s">
        <v>19092</v>
      </c>
      <c r="S3286" s="120">
        <v>0.6</v>
      </c>
      <c r="U3286"/>
    </row>
    <row r="3287" spans="1:21">
      <c r="A3287">
        <v>3286</v>
      </c>
      <c r="B3287" s="1" t="s">
        <v>4747</v>
      </c>
      <c r="C3287" s="1" t="s">
        <v>78</v>
      </c>
      <c r="D3287" s="1" t="s">
        <v>4510</v>
      </c>
      <c r="E3287" t="s">
        <v>48</v>
      </c>
      <c r="F3287" t="s">
        <v>4739</v>
      </c>
      <c r="G3287" t="s">
        <v>39</v>
      </c>
      <c r="H3287" t="s">
        <v>80</v>
      </c>
      <c r="I3287" t="s">
        <v>4512</v>
      </c>
      <c r="J3287" s="1">
        <v>2</v>
      </c>
      <c r="K3287" t="s">
        <v>4740</v>
      </c>
      <c r="L3287" t="s">
        <v>4741</v>
      </c>
      <c r="M3287" t="s">
        <v>4742</v>
      </c>
      <c r="N3287" s="126"/>
      <c r="Q3287" t="s">
        <v>4747</v>
      </c>
      <c r="R3287" t="s">
        <v>19092</v>
      </c>
      <c r="S3287" s="120">
        <v>0.6</v>
      </c>
      <c r="U3287"/>
    </row>
    <row r="3288" spans="1:21">
      <c r="A3288">
        <v>3287</v>
      </c>
      <c r="B3288" s="1" t="s">
        <v>4748</v>
      </c>
      <c r="C3288" s="1" t="s">
        <v>78</v>
      </c>
      <c r="D3288" s="1" t="s">
        <v>4510</v>
      </c>
      <c r="E3288" t="s">
        <v>48</v>
      </c>
      <c r="F3288" t="s">
        <v>4739</v>
      </c>
      <c r="G3288" t="s">
        <v>39</v>
      </c>
      <c r="H3288" t="s">
        <v>80</v>
      </c>
      <c r="I3288" t="s">
        <v>4512</v>
      </c>
      <c r="J3288" s="1">
        <v>2</v>
      </c>
      <c r="K3288" t="s">
        <v>4740</v>
      </c>
      <c r="L3288" t="s">
        <v>4741</v>
      </c>
      <c r="M3288" t="s">
        <v>4742</v>
      </c>
      <c r="N3288" s="126"/>
      <c r="Q3288" t="s">
        <v>4748</v>
      </c>
      <c r="R3288" t="s">
        <v>19092</v>
      </c>
      <c r="S3288" s="120">
        <v>0.6</v>
      </c>
      <c r="U3288"/>
    </row>
    <row r="3289" spans="1:21">
      <c r="A3289">
        <v>3288</v>
      </c>
      <c r="B3289" s="1" t="s">
        <v>4749</v>
      </c>
      <c r="C3289" s="1" t="s">
        <v>78</v>
      </c>
      <c r="D3289" s="1" t="s">
        <v>4510</v>
      </c>
      <c r="E3289" t="s">
        <v>48</v>
      </c>
      <c r="F3289" t="s">
        <v>4739</v>
      </c>
      <c r="G3289" t="s">
        <v>39</v>
      </c>
      <c r="H3289" t="s">
        <v>80</v>
      </c>
      <c r="I3289" t="s">
        <v>4512</v>
      </c>
      <c r="J3289" s="1">
        <v>2</v>
      </c>
      <c r="K3289" t="s">
        <v>4740</v>
      </c>
      <c r="L3289" t="s">
        <v>4741</v>
      </c>
      <c r="M3289" t="s">
        <v>4742</v>
      </c>
      <c r="N3289" s="126"/>
      <c r="Q3289" t="s">
        <v>4749</v>
      </c>
      <c r="R3289" t="s">
        <v>19092</v>
      </c>
      <c r="S3289" s="120">
        <v>0.6</v>
      </c>
      <c r="U3289"/>
    </row>
    <row r="3290" spans="1:21">
      <c r="A3290">
        <v>3289</v>
      </c>
      <c r="B3290" s="1" t="s">
        <v>4750</v>
      </c>
      <c r="C3290" s="1" t="s">
        <v>78</v>
      </c>
      <c r="D3290" s="1" t="s">
        <v>4510</v>
      </c>
      <c r="E3290" t="s">
        <v>48</v>
      </c>
      <c r="F3290" t="s">
        <v>4739</v>
      </c>
      <c r="G3290" t="s">
        <v>39</v>
      </c>
      <c r="H3290" t="s">
        <v>80</v>
      </c>
      <c r="I3290" t="s">
        <v>4512</v>
      </c>
      <c r="J3290" s="1">
        <v>2</v>
      </c>
      <c r="K3290" t="s">
        <v>4740</v>
      </c>
      <c r="L3290" t="s">
        <v>4741</v>
      </c>
      <c r="M3290" t="s">
        <v>4742</v>
      </c>
      <c r="N3290" s="126"/>
      <c r="Q3290" t="s">
        <v>4750</v>
      </c>
      <c r="R3290" t="s">
        <v>19092</v>
      </c>
      <c r="S3290" s="120">
        <v>0.6</v>
      </c>
      <c r="U3290"/>
    </row>
    <row r="3291" spans="1:21">
      <c r="A3291">
        <v>3290</v>
      </c>
      <c r="B3291" s="1" t="s">
        <v>4751</v>
      </c>
      <c r="C3291" s="1" t="s">
        <v>78</v>
      </c>
      <c r="D3291" s="1" t="s">
        <v>4510</v>
      </c>
      <c r="E3291" t="s">
        <v>48</v>
      </c>
      <c r="F3291" t="s">
        <v>4739</v>
      </c>
      <c r="G3291" t="s">
        <v>39</v>
      </c>
      <c r="H3291" t="s">
        <v>80</v>
      </c>
      <c r="I3291" t="s">
        <v>4512</v>
      </c>
      <c r="J3291" s="1">
        <v>2</v>
      </c>
      <c r="K3291" t="s">
        <v>4740</v>
      </c>
      <c r="L3291" t="s">
        <v>4741</v>
      </c>
      <c r="M3291" t="s">
        <v>4742</v>
      </c>
      <c r="N3291" s="126"/>
      <c r="Q3291" t="s">
        <v>4751</v>
      </c>
      <c r="R3291" t="s">
        <v>19092</v>
      </c>
      <c r="S3291" s="120">
        <v>0.6</v>
      </c>
      <c r="U3291"/>
    </row>
    <row r="3292" spans="1:21">
      <c r="A3292">
        <v>3291</v>
      </c>
      <c r="B3292" s="1" t="s">
        <v>4752</v>
      </c>
      <c r="C3292" s="1" t="s">
        <v>78</v>
      </c>
      <c r="D3292" s="1" t="s">
        <v>4510</v>
      </c>
      <c r="E3292" t="s">
        <v>48</v>
      </c>
      <c r="F3292" t="s">
        <v>4739</v>
      </c>
      <c r="G3292" t="s">
        <v>39</v>
      </c>
      <c r="H3292" t="s">
        <v>80</v>
      </c>
      <c r="I3292" t="s">
        <v>4512</v>
      </c>
      <c r="J3292" s="1">
        <v>2</v>
      </c>
      <c r="K3292" t="s">
        <v>4740</v>
      </c>
      <c r="L3292" t="s">
        <v>4741</v>
      </c>
      <c r="M3292" t="s">
        <v>4742</v>
      </c>
      <c r="N3292" s="126"/>
      <c r="Q3292" t="s">
        <v>4752</v>
      </c>
      <c r="R3292" t="s">
        <v>19092</v>
      </c>
      <c r="S3292" s="120">
        <v>0.6</v>
      </c>
      <c r="U3292"/>
    </row>
    <row r="3293" spans="1:21">
      <c r="A3293">
        <v>3292</v>
      </c>
      <c r="B3293" s="1" t="s">
        <v>4753</v>
      </c>
      <c r="C3293" s="1" t="s">
        <v>78</v>
      </c>
      <c r="D3293" s="1" t="s">
        <v>4510</v>
      </c>
      <c r="E3293" t="s">
        <v>48</v>
      </c>
      <c r="F3293" t="s">
        <v>4739</v>
      </c>
      <c r="G3293" t="s">
        <v>39</v>
      </c>
      <c r="H3293" t="s">
        <v>80</v>
      </c>
      <c r="I3293" t="s">
        <v>4512</v>
      </c>
      <c r="J3293" s="1">
        <v>2</v>
      </c>
      <c r="K3293" t="s">
        <v>4740</v>
      </c>
      <c r="L3293" t="s">
        <v>4741</v>
      </c>
      <c r="M3293" t="s">
        <v>4742</v>
      </c>
      <c r="N3293" s="126"/>
      <c r="Q3293" t="s">
        <v>4753</v>
      </c>
      <c r="R3293" t="s">
        <v>19092</v>
      </c>
      <c r="S3293" s="120">
        <v>0.6</v>
      </c>
      <c r="U3293"/>
    </row>
    <row r="3294" spans="1:21">
      <c r="A3294">
        <v>3293</v>
      </c>
      <c r="B3294" s="1" t="s">
        <v>4754</v>
      </c>
      <c r="C3294" s="1" t="s">
        <v>78</v>
      </c>
      <c r="D3294" s="1" t="s">
        <v>4510</v>
      </c>
      <c r="E3294" t="s">
        <v>48</v>
      </c>
      <c r="F3294" t="s">
        <v>4739</v>
      </c>
      <c r="G3294" t="s">
        <v>39</v>
      </c>
      <c r="H3294" t="s">
        <v>80</v>
      </c>
      <c r="I3294" t="s">
        <v>4512</v>
      </c>
      <c r="J3294" s="1">
        <v>2</v>
      </c>
      <c r="K3294" t="s">
        <v>4740</v>
      </c>
      <c r="L3294" t="s">
        <v>4741</v>
      </c>
      <c r="M3294" t="s">
        <v>4742</v>
      </c>
      <c r="N3294" s="126"/>
      <c r="Q3294" t="s">
        <v>4754</v>
      </c>
      <c r="R3294" t="s">
        <v>19092</v>
      </c>
      <c r="S3294" s="120">
        <v>0.6</v>
      </c>
      <c r="U3294"/>
    </row>
    <row r="3295" spans="1:21">
      <c r="A3295">
        <v>3294</v>
      </c>
      <c r="B3295" s="1" t="s">
        <v>4755</v>
      </c>
      <c r="C3295" s="1" t="s">
        <v>78</v>
      </c>
      <c r="D3295" s="1" t="s">
        <v>4510</v>
      </c>
      <c r="E3295" t="s">
        <v>48</v>
      </c>
      <c r="F3295" t="s">
        <v>4739</v>
      </c>
      <c r="G3295" t="s">
        <v>39</v>
      </c>
      <c r="H3295" t="s">
        <v>80</v>
      </c>
      <c r="I3295" t="s">
        <v>4512</v>
      </c>
      <c r="J3295" s="1">
        <v>2</v>
      </c>
      <c r="K3295" t="s">
        <v>4740</v>
      </c>
      <c r="L3295" t="s">
        <v>4741</v>
      </c>
      <c r="M3295" t="s">
        <v>4742</v>
      </c>
      <c r="N3295" s="126"/>
      <c r="Q3295" t="s">
        <v>4755</v>
      </c>
      <c r="R3295" t="s">
        <v>19092</v>
      </c>
      <c r="S3295" s="120">
        <v>0.6</v>
      </c>
      <c r="U3295"/>
    </row>
    <row r="3296" spans="1:21">
      <c r="A3296">
        <v>3295</v>
      </c>
      <c r="B3296" s="1" t="s">
        <v>4756</v>
      </c>
      <c r="C3296" s="1" t="s">
        <v>78</v>
      </c>
      <c r="D3296" s="1" t="s">
        <v>4510</v>
      </c>
      <c r="E3296" t="s">
        <v>48</v>
      </c>
      <c r="F3296" t="s">
        <v>4739</v>
      </c>
      <c r="G3296" t="s">
        <v>39</v>
      </c>
      <c r="H3296" t="s">
        <v>80</v>
      </c>
      <c r="I3296" t="s">
        <v>4512</v>
      </c>
      <c r="J3296" s="1">
        <v>2</v>
      </c>
      <c r="K3296" t="s">
        <v>4740</v>
      </c>
      <c r="L3296" t="s">
        <v>4741</v>
      </c>
      <c r="M3296" t="s">
        <v>4742</v>
      </c>
      <c r="N3296" s="126"/>
      <c r="Q3296" t="s">
        <v>4756</v>
      </c>
      <c r="R3296" t="s">
        <v>19092</v>
      </c>
      <c r="S3296" s="120">
        <v>0.6</v>
      </c>
      <c r="U3296"/>
    </row>
    <row r="3297" spans="1:21">
      <c r="A3297">
        <v>3296</v>
      </c>
      <c r="B3297" s="1" t="s">
        <v>4757</v>
      </c>
      <c r="C3297" s="1" t="s">
        <v>78</v>
      </c>
      <c r="D3297" s="1" t="s">
        <v>4510</v>
      </c>
      <c r="E3297" t="s">
        <v>48</v>
      </c>
      <c r="F3297" t="s">
        <v>4739</v>
      </c>
      <c r="G3297" t="s">
        <v>39</v>
      </c>
      <c r="H3297" t="s">
        <v>80</v>
      </c>
      <c r="I3297" t="s">
        <v>4512</v>
      </c>
      <c r="J3297" s="1">
        <v>2</v>
      </c>
      <c r="K3297" t="s">
        <v>4740</v>
      </c>
      <c r="L3297" t="s">
        <v>4741</v>
      </c>
      <c r="M3297" t="s">
        <v>4742</v>
      </c>
      <c r="N3297" s="126"/>
      <c r="Q3297" t="s">
        <v>4757</v>
      </c>
      <c r="R3297" t="s">
        <v>19092</v>
      </c>
      <c r="S3297" s="120">
        <v>0.6</v>
      </c>
      <c r="U3297"/>
    </row>
    <row r="3298" spans="1:21">
      <c r="A3298">
        <v>3297</v>
      </c>
      <c r="B3298" s="1" t="s">
        <v>4758</v>
      </c>
      <c r="C3298" s="1" t="s">
        <v>78</v>
      </c>
      <c r="D3298" s="1" t="s">
        <v>4510</v>
      </c>
      <c r="E3298" t="s">
        <v>48</v>
      </c>
      <c r="F3298" t="s">
        <v>4739</v>
      </c>
      <c r="G3298" t="s">
        <v>39</v>
      </c>
      <c r="H3298" t="s">
        <v>80</v>
      </c>
      <c r="I3298" t="s">
        <v>4512</v>
      </c>
      <c r="J3298" s="1">
        <v>2</v>
      </c>
      <c r="K3298" t="s">
        <v>4740</v>
      </c>
      <c r="L3298" t="s">
        <v>4741</v>
      </c>
      <c r="M3298" t="s">
        <v>4742</v>
      </c>
      <c r="N3298" s="126"/>
      <c r="Q3298" t="s">
        <v>4758</v>
      </c>
      <c r="R3298" t="s">
        <v>19092</v>
      </c>
      <c r="S3298" s="120">
        <v>0.6</v>
      </c>
      <c r="U3298"/>
    </row>
    <row r="3299" spans="1:21">
      <c r="A3299">
        <v>3298</v>
      </c>
      <c r="B3299" s="1" t="s">
        <v>4759</v>
      </c>
      <c r="C3299" s="1" t="s">
        <v>78</v>
      </c>
      <c r="D3299" s="1" t="s">
        <v>4510</v>
      </c>
      <c r="E3299" t="s">
        <v>48</v>
      </c>
      <c r="F3299" t="s">
        <v>4739</v>
      </c>
      <c r="G3299" t="s">
        <v>39</v>
      </c>
      <c r="H3299" t="s">
        <v>80</v>
      </c>
      <c r="I3299" t="s">
        <v>4512</v>
      </c>
      <c r="J3299" s="1">
        <v>2</v>
      </c>
      <c r="K3299" t="s">
        <v>4740</v>
      </c>
      <c r="L3299" t="s">
        <v>4741</v>
      </c>
      <c r="M3299" t="s">
        <v>4742</v>
      </c>
      <c r="N3299" s="126"/>
      <c r="Q3299" t="s">
        <v>4759</v>
      </c>
      <c r="R3299" t="s">
        <v>19092</v>
      </c>
      <c r="S3299" s="120">
        <v>0.6</v>
      </c>
      <c r="U3299"/>
    </row>
    <row r="3300" spans="1:21">
      <c r="A3300">
        <v>3299</v>
      </c>
      <c r="B3300" s="1" t="s">
        <v>4760</v>
      </c>
      <c r="C3300" s="1" t="s">
        <v>78</v>
      </c>
      <c r="D3300" s="1" t="s">
        <v>4510</v>
      </c>
      <c r="E3300" t="s">
        <v>48</v>
      </c>
      <c r="F3300" t="s">
        <v>4739</v>
      </c>
      <c r="G3300" t="s">
        <v>39</v>
      </c>
      <c r="H3300" t="s">
        <v>80</v>
      </c>
      <c r="I3300" t="s">
        <v>4512</v>
      </c>
      <c r="J3300" s="1">
        <v>2</v>
      </c>
      <c r="K3300" t="s">
        <v>4740</v>
      </c>
      <c r="L3300" t="s">
        <v>4741</v>
      </c>
      <c r="M3300" t="s">
        <v>4742</v>
      </c>
      <c r="N3300" s="126"/>
      <c r="Q3300" t="s">
        <v>4760</v>
      </c>
      <c r="R3300" t="s">
        <v>19092</v>
      </c>
      <c r="S3300" s="120">
        <v>0.6</v>
      </c>
      <c r="U3300"/>
    </row>
    <row r="3301" spans="1:21">
      <c r="A3301">
        <v>3300</v>
      </c>
      <c r="B3301" s="1" t="s">
        <v>4761</v>
      </c>
      <c r="C3301" s="1" t="s">
        <v>78</v>
      </c>
      <c r="D3301" s="1" t="s">
        <v>4510</v>
      </c>
      <c r="E3301" t="s">
        <v>48</v>
      </c>
      <c r="F3301" t="s">
        <v>4739</v>
      </c>
      <c r="G3301" t="s">
        <v>39</v>
      </c>
      <c r="H3301" t="s">
        <v>80</v>
      </c>
      <c r="I3301" t="s">
        <v>4512</v>
      </c>
      <c r="J3301" s="1">
        <v>2</v>
      </c>
      <c r="K3301" t="s">
        <v>4740</v>
      </c>
      <c r="L3301" t="s">
        <v>4741</v>
      </c>
      <c r="M3301" t="s">
        <v>4742</v>
      </c>
      <c r="N3301" s="126"/>
      <c r="Q3301" t="s">
        <v>4761</v>
      </c>
      <c r="R3301" t="s">
        <v>19092</v>
      </c>
      <c r="S3301" s="120">
        <v>0.6</v>
      </c>
      <c r="U3301"/>
    </row>
    <row r="3302" spans="1:21">
      <c r="A3302">
        <v>3301</v>
      </c>
      <c r="B3302" s="1" t="s">
        <v>4762</v>
      </c>
      <c r="C3302" s="1" t="s">
        <v>78</v>
      </c>
      <c r="D3302" s="1" t="s">
        <v>4510</v>
      </c>
      <c r="E3302" t="s">
        <v>48</v>
      </c>
      <c r="F3302" t="s">
        <v>4739</v>
      </c>
      <c r="G3302" t="s">
        <v>39</v>
      </c>
      <c r="H3302" t="s">
        <v>80</v>
      </c>
      <c r="I3302" t="s">
        <v>4512</v>
      </c>
      <c r="J3302" s="1">
        <v>2</v>
      </c>
      <c r="K3302" t="s">
        <v>4740</v>
      </c>
      <c r="L3302" t="s">
        <v>4741</v>
      </c>
      <c r="M3302" t="s">
        <v>4742</v>
      </c>
      <c r="N3302" s="126"/>
      <c r="Q3302" t="s">
        <v>4762</v>
      </c>
      <c r="R3302" t="s">
        <v>19092</v>
      </c>
      <c r="S3302" s="120">
        <v>0.6</v>
      </c>
      <c r="U3302"/>
    </row>
    <row r="3303" spans="1:21">
      <c r="A3303">
        <v>3302</v>
      </c>
      <c r="B3303" s="1" t="s">
        <v>4763</v>
      </c>
      <c r="C3303" s="1" t="s">
        <v>78</v>
      </c>
      <c r="D3303" s="1" t="s">
        <v>4510</v>
      </c>
      <c r="E3303" t="s">
        <v>48</v>
      </c>
      <c r="F3303" t="s">
        <v>4739</v>
      </c>
      <c r="G3303" t="s">
        <v>39</v>
      </c>
      <c r="H3303" t="s">
        <v>80</v>
      </c>
      <c r="I3303" t="s">
        <v>4512</v>
      </c>
      <c r="J3303" s="1">
        <v>2</v>
      </c>
      <c r="K3303" t="s">
        <v>4740</v>
      </c>
      <c r="L3303" t="s">
        <v>4741</v>
      </c>
      <c r="M3303" t="s">
        <v>4742</v>
      </c>
      <c r="N3303" s="126"/>
      <c r="Q3303" t="s">
        <v>4763</v>
      </c>
      <c r="R3303" t="s">
        <v>19092</v>
      </c>
      <c r="S3303" s="120">
        <v>0.6</v>
      </c>
      <c r="U3303"/>
    </row>
    <row r="3304" spans="1:21">
      <c r="A3304">
        <v>3303</v>
      </c>
      <c r="B3304" s="1" t="s">
        <v>4764</v>
      </c>
      <c r="C3304" s="1" t="s">
        <v>78</v>
      </c>
      <c r="D3304" s="1" t="s">
        <v>4510</v>
      </c>
      <c r="E3304" t="s">
        <v>48</v>
      </c>
      <c r="F3304" t="s">
        <v>4739</v>
      </c>
      <c r="G3304" t="s">
        <v>39</v>
      </c>
      <c r="H3304" t="s">
        <v>80</v>
      </c>
      <c r="I3304" t="s">
        <v>4512</v>
      </c>
      <c r="J3304" s="1">
        <v>2</v>
      </c>
      <c r="K3304" t="s">
        <v>4740</v>
      </c>
      <c r="L3304" t="s">
        <v>4741</v>
      </c>
      <c r="M3304" t="s">
        <v>4742</v>
      </c>
      <c r="N3304" s="126"/>
      <c r="Q3304" t="s">
        <v>4764</v>
      </c>
      <c r="R3304" t="s">
        <v>19092</v>
      </c>
      <c r="S3304" s="120">
        <v>0.6</v>
      </c>
      <c r="U3304"/>
    </row>
    <row r="3305" spans="1:21">
      <c r="A3305">
        <v>3304</v>
      </c>
      <c r="B3305" s="1" t="s">
        <v>1118</v>
      </c>
      <c r="C3305" s="1" t="s">
        <v>78</v>
      </c>
      <c r="D3305" s="1" t="s">
        <v>4510</v>
      </c>
      <c r="E3305" t="s">
        <v>48</v>
      </c>
      <c r="F3305" t="s">
        <v>4739</v>
      </c>
      <c r="G3305" t="s">
        <v>39</v>
      </c>
      <c r="H3305" t="s">
        <v>80</v>
      </c>
      <c r="I3305" t="s">
        <v>4512</v>
      </c>
      <c r="J3305" s="1">
        <v>2</v>
      </c>
      <c r="K3305" t="s">
        <v>4740</v>
      </c>
      <c r="L3305" t="s">
        <v>4741</v>
      </c>
      <c r="M3305" t="s">
        <v>4742</v>
      </c>
      <c r="N3305" s="126"/>
      <c r="Q3305" t="s">
        <v>1118</v>
      </c>
      <c r="R3305" t="s">
        <v>19092</v>
      </c>
      <c r="S3305" s="120">
        <v>0.6</v>
      </c>
      <c r="U3305"/>
    </row>
    <row r="3306" spans="1:21">
      <c r="A3306">
        <v>3305</v>
      </c>
      <c r="B3306" s="1" t="s">
        <v>4765</v>
      </c>
      <c r="C3306" s="1" t="s">
        <v>87</v>
      </c>
      <c r="D3306" s="1" t="s">
        <v>4510</v>
      </c>
      <c r="E3306" t="s">
        <v>48</v>
      </c>
      <c r="F3306" t="s">
        <v>4766</v>
      </c>
      <c r="G3306" t="s">
        <v>39</v>
      </c>
      <c r="H3306" t="s">
        <v>89</v>
      </c>
      <c r="I3306" t="s">
        <v>4512</v>
      </c>
      <c r="J3306" s="1">
        <v>2</v>
      </c>
      <c r="K3306" t="s">
        <v>4767</v>
      </c>
      <c r="L3306" t="s">
        <v>4768</v>
      </c>
      <c r="M3306" t="s">
        <v>4769</v>
      </c>
      <c r="N3306" s="126"/>
      <c r="Q3306" t="s">
        <v>4765</v>
      </c>
      <c r="R3306" t="s">
        <v>19093</v>
      </c>
      <c r="S3306" s="120">
        <v>0.6</v>
      </c>
      <c r="U3306"/>
    </row>
    <row r="3307" spans="1:21">
      <c r="A3307">
        <v>3306</v>
      </c>
      <c r="B3307" s="1" t="s">
        <v>4552</v>
      </c>
      <c r="C3307" s="1" t="s">
        <v>87</v>
      </c>
      <c r="D3307" s="1" t="s">
        <v>4510</v>
      </c>
      <c r="E3307" t="s">
        <v>48</v>
      </c>
      <c r="F3307" t="s">
        <v>4766</v>
      </c>
      <c r="G3307" t="s">
        <v>39</v>
      </c>
      <c r="H3307" t="s">
        <v>89</v>
      </c>
      <c r="I3307" t="s">
        <v>4512</v>
      </c>
      <c r="J3307" s="1">
        <v>2</v>
      </c>
      <c r="K3307" t="s">
        <v>4767</v>
      </c>
      <c r="L3307" t="s">
        <v>4768</v>
      </c>
      <c r="M3307" t="s">
        <v>4769</v>
      </c>
      <c r="N3307" s="126"/>
      <c r="Q3307" t="s">
        <v>4552</v>
      </c>
      <c r="R3307" t="s">
        <v>19093</v>
      </c>
      <c r="S3307" s="120">
        <v>0.6</v>
      </c>
      <c r="U3307"/>
    </row>
    <row r="3308" spans="1:21">
      <c r="A3308">
        <v>3307</v>
      </c>
      <c r="B3308" s="1" t="s">
        <v>4770</v>
      </c>
      <c r="C3308" s="1" t="s">
        <v>87</v>
      </c>
      <c r="D3308" s="1" t="s">
        <v>4510</v>
      </c>
      <c r="E3308" t="s">
        <v>48</v>
      </c>
      <c r="F3308" t="s">
        <v>4766</v>
      </c>
      <c r="G3308" t="s">
        <v>39</v>
      </c>
      <c r="H3308" t="s">
        <v>89</v>
      </c>
      <c r="I3308" t="s">
        <v>4512</v>
      </c>
      <c r="J3308" s="1">
        <v>2</v>
      </c>
      <c r="K3308" t="s">
        <v>4767</v>
      </c>
      <c r="L3308" t="s">
        <v>4768</v>
      </c>
      <c r="M3308" t="s">
        <v>4769</v>
      </c>
      <c r="N3308" s="126"/>
      <c r="Q3308" t="s">
        <v>4770</v>
      </c>
      <c r="R3308" t="s">
        <v>19093</v>
      </c>
      <c r="S3308" s="120">
        <v>0.6</v>
      </c>
      <c r="U3308"/>
    </row>
    <row r="3309" spans="1:21">
      <c r="A3309">
        <v>3308</v>
      </c>
      <c r="B3309" s="1" t="s">
        <v>4771</v>
      </c>
      <c r="C3309" s="1" t="s">
        <v>87</v>
      </c>
      <c r="D3309" s="1" t="s">
        <v>4510</v>
      </c>
      <c r="E3309" t="s">
        <v>48</v>
      </c>
      <c r="F3309" t="s">
        <v>4766</v>
      </c>
      <c r="G3309" t="s">
        <v>39</v>
      </c>
      <c r="H3309" t="s">
        <v>89</v>
      </c>
      <c r="I3309" t="s">
        <v>4512</v>
      </c>
      <c r="J3309" s="1">
        <v>2</v>
      </c>
      <c r="K3309" t="s">
        <v>4767</v>
      </c>
      <c r="L3309" t="s">
        <v>4768</v>
      </c>
      <c r="M3309" t="s">
        <v>4769</v>
      </c>
      <c r="N3309" s="126"/>
      <c r="Q3309" t="s">
        <v>4771</v>
      </c>
      <c r="R3309" t="s">
        <v>19093</v>
      </c>
      <c r="S3309" s="120">
        <v>0.6</v>
      </c>
      <c r="U3309"/>
    </row>
    <row r="3310" spans="1:21">
      <c r="A3310">
        <v>3309</v>
      </c>
      <c r="B3310" s="1" t="s">
        <v>4772</v>
      </c>
      <c r="C3310" s="1" t="s">
        <v>87</v>
      </c>
      <c r="D3310" s="1" t="s">
        <v>4510</v>
      </c>
      <c r="E3310" t="s">
        <v>48</v>
      </c>
      <c r="F3310" t="s">
        <v>4766</v>
      </c>
      <c r="G3310" t="s">
        <v>39</v>
      </c>
      <c r="H3310" t="s">
        <v>89</v>
      </c>
      <c r="I3310" t="s">
        <v>4512</v>
      </c>
      <c r="J3310" s="1">
        <v>2</v>
      </c>
      <c r="K3310" t="s">
        <v>4767</v>
      </c>
      <c r="L3310" t="s">
        <v>4768</v>
      </c>
      <c r="M3310" t="s">
        <v>4769</v>
      </c>
      <c r="N3310" s="126"/>
      <c r="Q3310" t="s">
        <v>4772</v>
      </c>
      <c r="R3310" t="s">
        <v>19093</v>
      </c>
      <c r="S3310" s="120">
        <v>0.6</v>
      </c>
      <c r="U3310"/>
    </row>
    <row r="3311" spans="1:21">
      <c r="A3311">
        <v>3310</v>
      </c>
      <c r="B3311" s="1" t="s">
        <v>4773</v>
      </c>
      <c r="C3311" s="1" t="s">
        <v>87</v>
      </c>
      <c r="D3311" s="1" t="s">
        <v>4510</v>
      </c>
      <c r="E3311" t="s">
        <v>48</v>
      </c>
      <c r="F3311" t="s">
        <v>4766</v>
      </c>
      <c r="G3311" t="s">
        <v>39</v>
      </c>
      <c r="H3311" t="s">
        <v>89</v>
      </c>
      <c r="I3311" t="s">
        <v>4512</v>
      </c>
      <c r="J3311" s="1">
        <v>2</v>
      </c>
      <c r="K3311" t="s">
        <v>4767</v>
      </c>
      <c r="L3311" t="s">
        <v>4768</v>
      </c>
      <c r="M3311" t="s">
        <v>4769</v>
      </c>
      <c r="N3311" s="126"/>
      <c r="Q3311" t="s">
        <v>4773</v>
      </c>
      <c r="R3311" t="s">
        <v>19093</v>
      </c>
      <c r="S3311" s="120">
        <v>0.6</v>
      </c>
      <c r="U3311"/>
    </row>
    <row r="3312" spans="1:21">
      <c r="A3312">
        <v>3311</v>
      </c>
      <c r="B3312" s="1" t="s">
        <v>4774</v>
      </c>
      <c r="C3312" s="1" t="s">
        <v>105</v>
      </c>
      <c r="D3312" s="1" t="s">
        <v>4510</v>
      </c>
      <c r="E3312" t="s">
        <v>48</v>
      </c>
      <c r="F3312" t="s">
        <v>4775</v>
      </c>
      <c r="G3312" t="s">
        <v>39</v>
      </c>
      <c r="H3312" t="s">
        <v>107</v>
      </c>
      <c r="I3312" t="s">
        <v>4512</v>
      </c>
      <c r="J3312" s="1">
        <v>2</v>
      </c>
      <c r="K3312" t="s">
        <v>4776</v>
      </c>
      <c r="L3312" t="s">
        <v>4777</v>
      </c>
      <c r="M3312" t="s">
        <v>4778</v>
      </c>
      <c r="N3312" s="126"/>
      <c r="Q3312" t="s">
        <v>4774</v>
      </c>
      <c r="R3312" t="s">
        <v>19094</v>
      </c>
      <c r="S3312" s="120">
        <v>0.6</v>
      </c>
      <c r="U3312"/>
    </row>
    <row r="3313" spans="1:21">
      <c r="A3313">
        <v>3312</v>
      </c>
      <c r="B3313" s="1" t="s">
        <v>4779</v>
      </c>
      <c r="C3313" s="1" t="s">
        <v>105</v>
      </c>
      <c r="D3313" s="1" t="s">
        <v>4510</v>
      </c>
      <c r="E3313" t="s">
        <v>48</v>
      </c>
      <c r="F3313" t="s">
        <v>4775</v>
      </c>
      <c r="G3313" t="s">
        <v>39</v>
      </c>
      <c r="H3313" t="s">
        <v>107</v>
      </c>
      <c r="I3313" t="s">
        <v>4512</v>
      </c>
      <c r="J3313" s="1">
        <v>2</v>
      </c>
      <c r="K3313" t="s">
        <v>4776</v>
      </c>
      <c r="L3313" t="s">
        <v>4777</v>
      </c>
      <c r="M3313" t="s">
        <v>4778</v>
      </c>
      <c r="N3313" s="126"/>
      <c r="Q3313" t="s">
        <v>4779</v>
      </c>
      <c r="R3313" t="s">
        <v>19094</v>
      </c>
      <c r="S3313" s="120">
        <v>0.6</v>
      </c>
      <c r="U3313"/>
    </row>
    <row r="3314" spans="1:21">
      <c r="A3314">
        <v>3313</v>
      </c>
      <c r="B3314" s="1" t="s">
        <v>4780</v>
      </c>
      <c r="C3314" s="1" t="s">
        <v>105</v>
      </c>
      <c r="D3314" s="1" t="s">
        <v>4510</v>
      </c>
      <c r="E3314" t="s">
        <v>48</v>
      </c>
      <c r="F3314" t="s">
        <v>4775</v>
      </c>
      <c r="G3314" t="s">
        <v>39</v>
      </c>
      <c r="H3314" t="s">
        <v>107</v>
      </c>
      <c r="I3314" t="s">
        <v>4512</v>
      </c>
      <c r="J3314" s="1">
        <v>2</v>
      </c>
      <c r="K3314" t="s">
        <v>4776</v>
      </c>
      <c r="L3314" t="s">
        <v>4777</v>
      </c>
      <c r="M3314" t="s">
        <v>4778</v>
      </c>
      <c r="N3314" s="126"/>
      <c r="Q3314" t="s">
        <v>4780</v>
      </c>
      <c r="R3314" t="s">
        <v>19094</v>
      </c>
      <c r="S3314" s="120">
        <v>0.6</v>
      </c>
      <c r="U3314"/>
    </row>
    <row r="3315" spans="1:21">
      <c r="A3315">
        <v>3314</v>
      </c>
      <c r="B3315" s="1" t="s">
        <v>4781</v>
      </c>
      <c r="C3315" s="1" t="s">
        <v>105</v>
      </c>
      <c r="D3315" s="1" t="s">
        <v>4510</v>
      </c>
      <c r="E3315" t="s">
        <v>48</v>
      </c>
      <c r="F3315" t="s">
        <v>4775</v>
      </c>
      <c r="G3315" t="s">
        <v>39</v>
      </c>
      <c r="H3315" t="s">
        <v>107</v>
      </c>
      <c r="I3315" t="s">
        <v>4512</v>
      </c>
      <c r="J3315" s="1">
        <v>2</v>
      </c>
      <c r="K3315" t="s">
        <v>4776</v>
      </c>
      <c r="L3315" t="s">
        <v>4777</v>
      </c>
      <c r="M3315" t="s">
        <v>4778</v>
      </c>
      <c r="N3315" s="126"/>
      <c r="Q3315" t="s">
        <v>4781</v>
      </c>
      <c r="R3315" t="s">
        <v>19094</v>
      </c>
      <c r="S3315" s="120">
        <v>0.6</v>
      </c>
      <c r="U3315"/>
    </row>
    <row r="3316" spans="1:21">
      <c r="A3316">
        <v>3315</v>
      </c>
      <c r="B3316" s="1" t="s">
        <v>4782</v>
      </c>
      <c r="C3316" s="1" t="s">
        <v>105</v>
      </c>
      <c r="D3316" s="1" t="s">
        <v>4510</v>
      </c>
      <c r="E3316" t="s">
        <v>48</v>
      </c>
      <c r="F3316" t="s">
        <v>4775</v>
      </c>
      <c r="G3316" t="s">
        <v>39</v>
      </c>
      <c r="H3316" t="s">
        <v>107</v>
      </c>
      <c r="I3316" t="s">
        <v>4512</v>
      </c>
      <c r="J3316" s="1">
        <v>2</v>
      </c>
      <c r="K3316" t="s">
        <v>4776</v>
      </c>
      <c r="L3316" t="s">
        <v>4777</v>
      </c>
      <c r="M3316" t="s">
        <v>4778</v>
      </c>
      <c r="N3316" s="126"/>
      <c r="Q3316" t="s">
        <v>4782</v>
      </c>
      <c r="R3316" t="s">
        <v>19094</v>
      </c>
      <c r="S3316" s="120">
        <v>0.6</v>
      </c>
      <c r="U3316"/>
    </row>
    <row r="3317" spans="1:21">
      <c r="A3317">
        <v>3316</v>
      </c>
      <c r="B3317" s="1" t="s">
        <v>4783</v>
      </c>
      <c r="C3317" s="1" t="s">
        <v>105</v>
      </c>
      <c r="D3317" s="1" t="s">
        <v>4510</v>
      </c>
      <c r="E3317" t="s">
        <v>48</v>
      </c>
      <c r="F3317" t="s">
        <v>4775</v>
      </c>
      <c r="G3317" t="s">
        <v>39</v>
      </c>
      <c r="H3317" t="s">
        <v>107</v>
      </c>
      <c r="I3317" t="s">
        <v>4512</v>
      </c>
      <c r="J3317" s="1">
        <v>2</v>
      </c>
      <c r="K3317" t="s">
        <v>4776</v>
      </c>
      <c r="L3317" t="s">
        <v>4777</v>
      </c>
      <c r="M3317" t="s">
        <v>4778</v>
      </c>
      <c r="N3317" s="126"/>
      <c r="Q3317" t="s">
        <v>4783</v>
      </c>
      <c r="R3317" t="s">
        <v>19094</v>
      </c>
      <c r="S3317" s="120">
        <v>0.6</v>
      </c>
      <c r="U3317"/>
    </row>
    <row r="3318" spans="1:21">
      <c r="A3318">
        <v>3317</v>
      </c>
      <c r="B3318" s="1" t="s">
        <v>4784</v>
      </c>
      <c r="C3318" s="1" t="s">
        <v>105</v>
      </c>
      <c r="D3318" s="1" t="s">
        <v>4510</v>
      </c>
      <c r="E3318" t="s">
        <v>48</v>
      </c>
      <c r="F3318" t="s">
        <v>4775</v>
      </c>
      <c r="G3318" t="s">
        <v>39</v>
      </c>
      <c r="H3318" t="s">
        <v>107</v>
      </c>
      <c r="I3318" t="s">
        <v>4512</v>
      </c>
      <c r="J3318" s="1">
        <v>2</v>
      </c>
      <c r="K3318" t="s">
        <v>4776</v>
      </c>
      <c r="L3318" t="s">
        <v>4777</v>
      </c>
      <c r="M3318" t="s">
        <v>4778</v>
      </c>
      <c r="N3318" s="126"/>
      <c r="Q3318" t="s">
        <v>4784</v>
      </c>
      <c r="R3318" t="s">
        <v>19094</v>
      </c>
      <c r="S3318" s="120">
        <v>0.6</v>
      </c>
      <c r="U3318"/>
    </row>
    <row r="3319" spans="1:21">
      <c r="A3319">
        <v>3318</v>
      </c>
      <c r="B3319" s="1" t="s">
        <v>4785</v>
      </c>
      <c r="C3319" s="1" t="s">
        <v>105</v>
      </c>
      <c r="D3319" s="1" t="s">
        <v>4510</v>
      </c>
      <c r="E3319" t="s">
        <v>48</v>
      </c>
      <c r="F3319" t="s">
        <v>4775</v>
      </c>
      <c r="G3319" t="s">
        <v>39</v>
      </c>
      <c r="H3319" t="s">
        <v>107</v>
      </c>
      <c r="I3319" t="s">
        <v>4512</v>
      </c>
      <c r="J3319" s="1">
        <v>2</v>
      </c>
      <c r="K3319" t="s">
        <v>4776</v>
      </c>
      <c r="L3319" t="s">
        <v>4777</v>
      </c>
      <c r="M3319" t="s">
        <v>4778</v>
      </c>
      <c r="N3319" s="126">
        <v>0.01</v>
      </c>
      <c r="Q3319" t="s">
        <v>4785</v>
      </c>
      <c r="R3319" t="s">
        <v>19094</v>
      </c>
      <c r="S3319" s="120">
        <v>0.6</v>
      </c>
      <c r="U3319"/>
    </row>
    <row r="3320" spans="1:21">
      <c r="A3320">
        <v>3319</v>
      </c>
      <c r="B3320" s="1" t="s">
        <v>4786</v>
      </c>
      <c r="C3320" s="1" t="s">
        <v>121</v>
      </c>
      <c r="D3320" s="1" t="s">
        <v>4510</v>
      </c>
      <c r="E3320" t="s">
        <v>48</v>
      </c>
      <c r="F3320" t="s">
        <v>4787</v>
      </c>
      <c r="G3320" t="s">
        <v>39</v>
      </c>
      <c r="H3320" t="s">
        <v>123</v>
      </c>
      <c r="I3320" t="s">
        <v>4512</v>
      </c>
      <c r="J3320" s="1">
        <v>2</v>
      </c>
      <c r="K3320" t="s">
        <v>4788</v>
      </c>
      <c r="L3320" t="s">
        <v>4789</v>
      </c>
      <c r="M3320" t="s">
        <v>4790</v>
      </c>
      <c r="N3320" s="126"/>
      <c r="Q3320" t="s">
        <v>4786</v>
      </c>
      <c r="R3320" t="s">
        <v>19095</v>
      </c>
      <c r="S3320" s="120">
        <v>0.6</v>
      </c>
      <c r="U3320"/>
    </row>
    <row r="3321" spans="1:21">
      <c r="A3321">
        <v>3320</v>
      </c>
      <c r="B3321" s="1" t="s">
        <v>4791</v>
      </c>
      <c r="C3321" s="1" t="s">
        <v>121</v>
      </c>
      <c r="D3321" s="1" t="s">
        <v>4510</v>
      </c>
      <c r="E3321" t="s">
        <v>48</v>
      </c>
      <c r="F3321" t="s">
        <v>4787</v>
      </c>
      <c r="G3321" t="s">
        <v>39</v>
      </c>
      <c r="H3321" t="s">
        <v>123</v>
      </c>
      <c r="I3321" t="s">
        <v>4512</v>
      </c>
      <c r="J3321" s="1">
        <v>2</v>
      </c>
      <c r="K3321" t="s">
        <v>4788</v>
      </c>
      <c r="L3321" t="s">
        <v>4789</v>
      </c>
      <c r="M3321" t="s">
        <v>4790</v>
      </c>
      <c r="N3321" s="126"/>
      <c r="Q3321" t="s">
        <v>4791</v>
      </c>
      <c r="R3321" t="s">
        <v>19095</v>
      </c>
      <c r="S3321" s="120">
        <v>0.6</v>
      </c>
      <c r="U3321"/>
    </row>
    <row r="3322" spans="1:21">
      <c r="A3322">
        <v>3321</v>
      </c>
      <c r="B3322" s="1" t="s">
        <v>4792</v>
      </c>
      <c r="C3322" s="1" t="s">
        <v>133</v>
      </c>
      <c r="D3322" s="1" t="s">
        <v>4510</v>
      </c>
      <c r="E3322" t="s">
        <v>48</v>
      </c>
      <c r="F3322" t="s">
        <v>4793</v>
      </c>
      <c r="G3322" t="s">
        <v>39</v>
      </c>
      <c r="H3322" t="s">
        <v>135</v>
      </c>
      <c r="I3322" t="s">
        <v>4512</v>
      </c>
      <c r="J3322" s="1">
        <v>2</v>
      </c>
      <c r="K3322" t="s">
        <v>4794</v>
      </c>
      <c r="L3322" t="s">
        <v>4795</v>
      </c>
      <c r="M3322" t="s">
        <v>4796</v>
      </c>
      <c r="N3322" s="126"/>
      <c r="Q3322" t="s">
        <v>4792</v>
      </c>
      <c r="R3322" t="s">
        <v>19096</v>
      </c>
      <c r="S3322" s="120">
        <v>0.6</v>
      </c>
      <c r="U3322"/>
    </row>
    <row r="3323" spans="1:21">
      <c r="A3323">
        <v>3322</v>
      </c>
      <c r="B3323" s="1" t="s">
        <v>4797</v>
      </c>
      <c r="C3323" s="1" t="s">
        <v>133</v>
      </c>
      <c r="D3323" s="1" t="s">
        <v>4510</v>
      </c>
      <c r="E3323" t="s">
        <v>48</v>
      </c>
      <c r="F3323" t="s">
        <v>4793</v>
      </c>
      <c r="G3323" t="s">
        <v>39</v>
      </c>
      <c r="H3323" t="s">
        <v>135</v>
      </c>
      <c r="I3323" t="s">
        <v>4512</v>
      </c>
      <c r="J3323" s="1">
        <v>2</v>
      </c>
      <c r="K3323" t="s">
        <v>4794</v>
      </c>
      <c r="L3323" t="s">
        <v>4795</v>
      </c>
      <c r="M3323" t="s">
        <v>4796</v>
      </c>
      <c r="N3323" s="126"/>
      <c r="Q3323" t="s">
        <v>4797</v>
      </c>
      <c r="R3323" t="s">
        <v>19096</v>
      </c>
      <c r="S3323" s="120">
        <v>0.6</v>
      </c>
      <c r="U3323"/>
    </row>
    <row r="3324" spans="1:21">
      <c r="A3324">
        <v>3323</v>
      </c>
      <c r="B3324" s="1" t="s">
        <v>4798</v>
      </c>
      <c r="C3324" s="1" t="s">
        <v>133</v>
      </c>
      <c r="D3324" s="1" t="s">
        <v>4510</v>
      </c>
      <c r="E3324" t="s">
        <v>48</v>
      </c>
      <c r="F3324" t="s">
        <v>4793</v>
      </c>
      <c r="G3324" t="s">
        <v>39</v>
      </c>
      <c r="H3324" t="s">
        <v>135</v>
      </c>
      <c r="I3324" t="s">
        <v>4512</v>
      </c>
      <c r="J3324" s="1">
        <v>2</v>
      </c>
      <c r="K3324" t="s">
        <v>4794</v>
      </c>
      <c r="L3324" t="s">
        <v>4795</v>
      </c>
      <c r="M3324" t="s">
        <v>4796</v>
      </c>
      <c r="N3324" s="126"/>
      <c r="Q3324" t="s">
        <v>4798</v>
      </c>
      <c r="R3324" t="s">
        <v>19096</v>
      </c>
      <c r="S3324" s="120">
        <v>0.6</v>
      </c>
      <c r="U3324"/>
    </row>
    <row r="3325" spans="1:21">
      <c r="A3325">
        <v>3324</v>
      </c>
      <c r="B3325" s="1" t="s">
        <v>4799</v>
      </c>
      <c r="C3325" s="1" t="s">
        <v>133</v>
      </c>
      <c r="D3325" s="1" t="s">
        <v>4510</v>
      </c>
      <c r="E3325" t="s">
        <v>48</v>
      </c>
      <c r="F3325" t="s">
        <v>4793</v>
      </c>
      <c r="G3325" t="s">
        <v>39</v>
      </c>
      <c r="H3325" t="s">
        <v>135</v>
      </c>
      <c r="I3325" t="s">
        <v>4512</v>
      </c>
      <c r="J3325" s="1">
        <v>2</v>
      </c>
      <c r="K3325" t="s">
        <v>4794</v>
      </c>
      <c r="L3325" t="s">
        <v>4795</v>
      </c>
      <c r="M3325" t="s">
        <v>4796</v>
      </c>
      <c r="N3325" s="126"/>
      <c r="Q3325" t="s">
        <v>4799</v>
      </c>
      <c r="R3325" t="s">
        <v>19096</v>
      </c>
      <c r="S3325" s="120">
        <v>0.6</v>
      </c>
      <c r="U3325"/>
    </row>
    <row r="3326" spans="1:21">
      <c r="A3326">
        <v>3325</v>
      </c>
      <c r="B3326" s="1" t="s">
        <v>4800</v>
      </c>
      <c r="C3326" s="1" t="s">
        <v>133</v>
      </c>
      <c r="D3326" s="1" t="s">
        <v>4510</v>
      </c>
      <c r="E3326" t="s">
        <v>48</v>
      </c>
      <c r="F3326" t="s">
        <v>4793</v>
      </c>
      <c r="G3326" t="s">
        <v>39</v>
      </c>
      <c r="H3326" t="s">
        <v>135</v>
      </c>
      <c r="I3326" t="s">
        <v>4512</v>
      </c>
      <c r="J3326" s="1">
        <v>2</v>
      </c>
      <c r="K3326" t="s">
        <v>4794</v>
      </c>
      <c r="L3326" t="s">
        <v>4795</v>
      </c>
      <c r="M3326" t="s">
        <v>4796</v>
      </c>
      <c r="N3326" s="126"/>
      <c r="Q3326" t="s">
        <v>4800</v>
      </c>
      <c r="R3326" t="s">
        <v>19096</v>
      </c>
      <c r="S3326" s="120">
        <v>0.6</v>
      </c>
      <c r="U3326"/>
    </row>
    <row r="3327" spans="1:21">
      <c r="A3327">
        <v>3326</v>
      </c>
      <c r="B3327" s="1" t="s">
        <v>4801</v>
      </c>
      <c r="C3327" s="1" t="s">
        <v>133</v>
      </c>
      <c r="D3327" s="1" t="s">
        <v>4510</v>
      </c>
      <c r="E3327" t="s">
        <v>48</v>
      </c>
      <c r="F3327" t="s">
        <v>4793</v>
      </c>
      <c r="G3327" t="s">
        <v>39</v>
      </c>
      <c r="H3327" t="s">
        <v>135</v>
      </c>
      <c r="I3327" t="s">
        <v>4512</v>
      </c>
      <c r="J3327" s="1">
        <v>2</v>
      </c>
      <c r="K3327" t="s">
        <v>4794</v>
      </c>
      <c r="L3327" t="s">
        <v>4795</v>
      </c>
      <c r="M3327" t="s">
        <v>4796</v>
      </c>
      <c r="N3327" s="126"/>
      <c r="Q3327" t="s">
        <v>4801</v>
      </c>
      <c r="R3327" t="s">
        <v>19096</v>
      </c>
      <c r="S3327" s="120">
        <v>0.6</v>
      </c>
      <c r="U3327"/>
    </row>
    <row r="3328" spans="1:21">
      <c r="A3328">
        <v>3327</v>
      </c>
      <c r="B3328" s="1" t="s">
        <v>4802</v>
      </c>
      <c r="C3328" s="1" t="s">
        <v>133</v>
      </c>
      <c r="D3328" s="1" t="s">
        <v>4510</v>
      </c>
      <c r="E3328" t="s">
        <v>48</v>
      </c>
      <c r="F3328" t="s">
        <v>4793</v>
      </c>
      <c r="G3328" t="s">
        <v>39</v>
      </c>
      <c r="H3328" t="s">
        <v>135</v>
      </c>
      <c r="I3328" t="s">
        <v>4512</v>
      </c>
      <c r="J3328" s="1">
        <v>2</v>
      </c>
      <c r="K3328" t="s">
        <v>4794</v>
      </c>
      <c r="L3328" t="s">
        <v>4795</v>
      </c>
      <c r="M3328" t="s">
        <v>4796</v>
      </c>
      <c r="N3328" s="126"/>
      <c r="Q3328" t="s">
        <v>4802</v>
      </c>
      <c r="R3328" t="s">
        <v>19096</v>
      </c>
      <c r="S3328" s="120">
        <v>0.6</v>
      </c>
      <c r="U3328"/>
    </row>
    <row r="3329" spans="1:21">
      <c r="A3329">
        <v>3328</v>
      </c>
      <c r="B3329" s="1" t="s">
        <v>4803</v>
      </c>
      <c r="C3329" s="1" t="s">
        <v>133</v>
      </c>
      <c r="D3329" s="1" t="s">
        <v>4510</v>
      </c>
      <c r="E3329" t="s">
        <v>48</v>
      </c>
      <c r="F3329" t="s">
        <v>4793</v>
      </c>
      <c r="G3329" t="s">
        <v>39</v>
      </c>
      <c r="H3329" t="s">
        <v>135</v>
      </c>
      <c r="I3329" t="s">
        <v>4512</v>
      </c>
      <c r="J3329" s="1">
        <v>2</v>
      </c>
      <c r="K3329" t="s">
        <v>4794</v>
      </c>
      <c r="L3329" t="s">
        <v>4795</v>
      </c>
      <c r="M3329" t="s">
        <v>4796</v>
      </c>
      <c r="N3329" s="126"/>
      <c r="Q3329" t="s">
        <v>4803</v>
      </c>
      <c r="R3329" t="s">
        <v>19096</v>
      </c>
      <c r="S3329" s="120">
        <v>0.6</v>
      </c>
      <c r="U3329"/>
    </row>
    <row r="3330" spans="1:21">
      <c r="A3330">
        <v>3329</v>
      </c>
      <c r="B3330" s="1" t="s">
        <v>4804</v>
      </c>
      <c r="C3330" s="1" t="s">
        <v>133</v>
      </c>
      <c r="D3330" s="1" t="s">
        <v>4510</v>
      </c>
      <c r="E3330" t="s">
        <v>48</v>
      </c>
      <c r="F3330" t="s">
        <v>4793</v>
      </c>
      <c r="G3330" t="s">
        <v>39</v>
      </c>
      <c r="H3330" t="s">
        <v>135</v>
      </c>
      <c r="I3330" t="s">
        <v>4512</v>
      </c>
      <c r="J3330" s="1">
        <v>2</v>
      </c>
      <c r="K3330" t="s">
        <v>4794</v>
      </c>
      <c r="L3330" t="s">
        <v>4795</v>
      </c>
      <c r="M3330" t="s">
        <v>4796</v>
      </c>
      <c r="N3330" s="126"/>
      <c r="Q3330" t="s">
        <v>4804</v>
      </c>
      <c r="R3330" t="s">
        <v>19096</v>
      </c>
      <c r="S3330" s="120">
        <v>0.6</v>
      </c>
      <c r="U3330"/>
    </row>
    <row r="3331" spans="1:21">
      <c r="A3331">
        <v>3330</v>
      </c>
      <c r="B3331" s="1" t="s">
        <v>4805</v>
      </c>
      <c r="C3331" s="1" t="s">
        <v>133</v>
      </c>
      <c r="D3331" s="1" t="s">
        <v>4510</v>
      </c>
      <c r="E3331" t="s">
        <v>48</v>
      </c>
      <c r="F3331" t="s">
        <v>4793</v>
      </c>
      <c r="G3331" t="s">
        <v>39</v>
      </c>
      <c r="H3331" t="s">
        <v>135</v>
      </c>
      <c r="I3331" t="s">
        <v>4512</v>
      </c>
      <c r="J3331" s="1">
        <v>2</v>
      </c>
      <c r="K3331" t="s">
        <v>4794</v>
      </c>
      <c r="L3331" t="s">
        <v>4795</v>
      </c>
      <c r="M3331" t="s">
        <v>4796</v>
      </c>
      <c r="N3331" s="126"/>
      <c r="Q3331" t="s">
        <v>4805</v>
      </c>
      <c r="R3331" t="s">
        <v>19096</v>
      </c>
      <c r="S3331" s="120">
        <v>0.6</v>
      </c>
      <c r="U3331"/>
    </row>
    <row r="3332" spans="1:21">
      <c r="A3332">
        <v>3331</v>
      </c>
      <c r="B3332" s="1" t="s">
        <v>4806</v>
      </c>
      <c r="C3332" s="1" t="s">
        <v>133</v>
      </c>
      <c r="D3332" s="1" t="s">
        <v>4510</v>
      </c>
      <c r="E3332" t="s">
        <v>48</v>
      </c>
      <c r="F3332" t="s">
        <v>4793</v>
      </c>
      <c r="G3332" t="s">
        <v>39</v>
      </c>
      <c r="H3332" t="s">
        <v>135</v>
      </c>
      <c r="I3332" t="s">
        <v>4512</v>
      </c>
      <c r="J3332" s="1">
        <v>2</v>
      </c>
      <c r="K3332" t="s">
        <v>4794</v>
      </c>
      <c r="L3332" t="s">
        <v>4795</v>
      </c>
      <c r="M3332" t="s">
        <v>4796</v>
      </c>
      <c r="N3332" s="126"/>
      <c r="Q3332" t="s">
        <v>4806</v>
      </c>
      <c r="R3332" t="s">
        <v>19096</v>
      </c>
      <c r="S3332" s="120">
        <v>0.6</v>
      </c>
      <c r="U3332"/>
    </row>
    <row r="3333" spans="1:21">
      <c r="A3333">
        <v>3332</v>
      </c>
      <c r="B3333" s="1" t="s">
        <v>4807</v>
      </c>
      <c r="C3333" s="1" t="s">
        <v>133</v>
      </c>
      <c r="D3333" s="1" t="s">
        <v>4510</v>
      </c>
      <c r="E3333" t="s">
        <v>48</v>
      </c>
      <c r="F3333" t="s">
        <v>4793</v>
      </c>
      <c r="G3333" t="s">
        <v>39</v>
      </c>
      <c r="H3333" t="s">
        <v>135</v>
      </c>
      <c r="I3333" t="s">
        <v>4512</v>
      </c>
      <c r="J3333" s="1">
        <v>2</v>
      </c>
      <c r="K3333" t="s">
        <v>4794</v>
      </c>
      <c r="L3333" t="s">
        <v>4795</v>
      </c>
      <c r="M3333" t="s">
        <v>4796</v>
      </c>
      <c r="N3333" s="126"/>
      <c r="Q3333" t="s">
        <v>4807</v>
      </c>
      <c r="R3333" t="s">
        <v>19096</v>
      </c>
      <c r="S3333" s="120">
        <v>0.6</v>
      </c>
      <c r="U3333"/>
    </row>
    <row r="3334" spans="1:21">
      <c r="A3334">
        <v>3333</v>
      </c>
      <c r="B3334" s="1" t="s">
        <v>4808</v>
      </c>
      <c r="C3334" s="1" t="s">
        <v>47</v>
      </c>
      <c r="D3334" s="1" t="s">
        <v>4510</v>
      </c>
      <c r="E3334" t="s">
        <v>48</v>
      </c>
      <c r="F3334" t="s">
        <v>4809</v>
      </c>
      <c r="G3334" t="s">
        <v>39</v>
      </c>
      <c r="H3334" t="s">
        <v>49</v>
      </c>
      <c r="I3334" t="s">
        <v>4512</v>
      </c>
      <c r="J3334" s="1">
        <v>2</v>
      </c>
      <c r="K3334" t="s">
        <v>4810</v>
      </c>
      <c r="L3334" t="s">
        <v>4811</v>
      </c>
      <c r="M3334" t="s">
        <v>4812</v>
      </c>
      <c r="N3334" s="126"/>
      <c r="Q3334" t="s">
        <v>4808</v>
      </c>
      <c r="R3334" t="s">
        <v>19097</v>
      </c>
      <c r="S3334" s="120">
        <v>0.6</v>
      </c>
      <c r="U3334"/>
    </row>
    <row r="3335" spans="1:21">
      <c r="A3335">
        <v>3334</v>
      </c>
      <c r="B3335" s="1" t="s">
        <v>4813</v>
      </c>
      <c r="C3335" s="1" t="s">
        <v>47</v>
      </c>
      <c r="D3335" s="1" t="s">
        <v>4510</v>
      </c>
      <c r="E3335" t="s">
        <v>48</v>
      </c>
      <c r="F3335" t="s">
        <v>4809</v>
      </c>
      <c r="G3335" t="s">
        <v>39</v>
      </c>
      <c r="H3335" t="s">
        <v>49</v>
      </c>
      <c r="I3335" t="s">
        <v>4512</v>
      </c>
      <c r="J3335" s="1">
        <v>2</v>
      </c>
      <c r="K3335" t="s">
        <v>4810</v>
      </c>
      <c r="L3335" t="s">
        <v>4811</v>
      </c>
      <c r="M3335" t="s">
        <v>4812</v>
      </c>
      <c r="N3335" s="126"/>
      <c r="Q3335" t="s">
        <v>4813</v>
      </c>
      <c r="R3335" t="s">
        <v>19097</v>
      </c>
      <c r="S3335" s="120">
        <v>0.6</v>
      </c>
      <c r="U3335"/>
    </row>
    <row r="3336" spans="1:21">
      <c r="A3336">
        <v>3335</v>
      </c>
      <c r="B3336" s="1" t="s">
        <v>4814</v>
      </c>
      <c r="C3336" s="1" t="s">
        <v>47</v>
      </c>
      <c r="D3336" s="1" t="s">
        <v>4510</v>
      </c>
      <c r="E3336" t="s">
        <v>48</v>
      </c>
      <c r="F3336" t="s">
        <v>4809</v>
      </c>
      <c r="G3336" t="s">
        <v>39</v>
      </c>
      <c r="H3336" t="s">
        <v>49</v>
      </c>
      <c r="I3336" t="s">
        <v>4512</v>
      </c>
      <c r="J3336" s="1">
        <v>2</v>
      </c>
      <c r="K3336" t="s">
        <v>4810</v>
      </c>
      <c r="L3336" t="s">
        <v>4811</v>
      </c>
      <c r="M3336" t="s">
        <v>4812</v>
      </c>
      <c r="N3336" s="126"/>
      <c r="Q3336" t="s">
        <v>4814</v>
      </c>
      <c r="R3336" t="s">
        <v>19097</v>
      </c>
      <c r="S3336" s="120">
        <v>0.6</v>
      </c>
      <c r="U3336"/>
    </row>
    <row r="3337" spans="1:21">
      <c r="A3337">
        <v>3336</v>
      </c>
      <c r="B3337" s="1" t="s">
        <v>4815</v>
      </c>
      <c r="C3337" s="1" t="s">
        <v>47</v>
      </c>
      <c r="D3337" s="1" t="s">
        <v>4510</v>
      </c>
      <c r="E3337" t="s">
        <v>48</v>
      </c>
      <c r="F3337" t="s">
        <v>4809</v>
      </c>
      <c r="G3337" t="s">
        <v>39</v>
      </c>
      <c r="H3337" t="s">
        <v>49</v>
      </c>
      <c r="I3337" t="s">
        <v>4512</v>
      </c>
      <c r="J3337" s="1">
        <v>2</v>
      </c>
      <c r="K3337" t="s">
        <v>4810</v>
      </c>
      <c r="L3337" t="s">
        <v>4811</v>
      </c>
      <c r="M3337" t="s">
        <v>4812</v>
      </c>
      <c r="N3337" s="126"/>
      <c r="Q3337" t="s">
        <v>4815</v>
      </c>
      <c r="R3337" t="s">
        <v>19097</v>
      </c>
      <c r="S3337" s="120">
        <v>0.6</v>
      </c>
      <c r="U3337"/>
    </row>
    <row r="3338" spans="1:21">
      <c r="A3338">
        <v>3337</v>
      </c>
      <c r="B3338" s="1" t="s">
        <v>4816</v>
      </c>
      <c r="C3338" s="1" t="s">
        <v>47</v>
      </c>
      <c r="D3338" s="1" t="s">
        <v>4510</v>
      </c>
      <c r="E3338" t="s">
        <v>48</v>
      </c>
      <c r="F3338" t="s">
        <v>4809</v>
      </c>
      <c r="G3338" t="s">
        <v>39</v>
      </c>
      <c r="H3338" t="s">
        <v>49</v>
      </c>
      <c r="I3338" t="s">
        <v>4512</v>
      </c>
      <c r="J3338" s="1">
        <v>2</v>
      </c>
      <c r="K3338" t="s">
        <v>4810</v>
      </c>
      <c r="L3338" t="s">
        <v>4811</v>
      </c>
      <c r="M3338" t="s">
        <v>4812</v>
      </c>
      <c r="N3338" s="126">
        <v>0.01</v>
      </c>
      <c r="Q3338" t="s">
        <v>4816</v>
      </c>
      <c r="R3338" t="s">
        <v>19097</v>
      </c>
      <c r="S3338" s="120">
        <v>0.6</v>
      </c>
      <c r="U3338"/>
    </row>
    <row r="3339" spans="1:21">
      <c r="A3339">
        <v>3338</v>
      </c>
      <c r="B3339" s="1" t="s">
        <v>4817</v>
      </c>
      <c r="C3339" s="1" t="s">
        <v>164</v>
      </c>
      <c r="D3339" s="1" t="s">
        <v>4510</v>
      </c>
      <c r="E3339" t="s">
        <v>48</v>
      </c>
      <c r="F3339" t="s">
        <v>4818</v>
      </c>
      <c r="G3339" t="s">
        <v>39</v>
      </c>
      <c r="H3339" t="s">
        <v>166</v>
      </c>
      <c r="I3339" t="s">
        <v>4512</v>
      </c>
      <c r="J3339" s="1">
        <v>2</v>
      </c>
      <c r="K3339" t="s">
        <v>4819</v>
      </c>
      <c r="L3339" t="s">
        <v>4820</v>
      </c>
      <c r="M3339" t="s">
        <v>4821</v>
      </c>
      <c r="N3339" s="126"/>
      <c r="Q3339" t="s">
        <v>4817</v>
      </c>
      <c r="R3339" t="s">
        <v>19098</v>
      </c>
      <c r="S3339" s="120">
        <v>0.6</v>
      </c>
      <c r="U3339"/>
    </row>
    <row r="3340" spans="1:21">
      <c r="A3340">
        <v>3339</v>
      </c>
      <c r="B3340" s="1" t="s">
        <v>4822</v>
      </c>
      <c r="C3340" s="1" t="s">
        <v>164</v>
      </c>
      <c r="D3340" s="1" t="s">
        <v>4510</v>
      </c>
      <c r="E3340" t="s">
        <v>48</v>
      </c>
      <c r="F3340" t="s">
        <v>4818</v>
      </c>
      <c r="G3340" t="s">
        <v>39</v>
      </c>
      <c r="H3340" t="s">
        <v>166</v>
      </c>
      <c r="I3340" t="s">
        <v>4512</v>
      </c>
      <c r="J3340" s="1">
        <v>2</v>
      </c>
      <c r="K3340" t="s">
        <v>4819</v>
      </c>
      <c r="L3340" t="s">
        <v>4820</v>
      </c>
      <c r="M3340" t="s">
        <v>4821</v>
      </c>
      <c r="N3340" s="126"/>
      <c r="Q3340" t="s">
        <v>4822</v>
      </c>
      <c r="R3340" t="s">
        <v>19098</v>
      </c>
      <c r="S3340" s="120">
        <v>0.6</v>
      </c>
      <c r="U3340"/>
    </row>
    <row r="3341" spans="1:21">
      <c r="A3341">
        <v>3340</v>
      </c>
      <c r="B3341" s="1" t="s">
        <v>4823</v>
      </c>
      <c r="C3341" s="1" t="s">
        <v>164</v>
      </c>
      <c r="D3341" s="1" t="s">
        <v>4510</v>
      </c>
      <c r="E3341" t="s">
        <v>48</v>
      </c>
      <c r="F3341" t="s">
        <v>4818</v>
      </c>
      <c r="G3341" t="s">
        <v>39</v>
      </c>
      <c r="H3341" t="s">
        <v>166</v>
      </c>
      <c r="I3341" t="s">
        <v>4512</v>
      </c>
      <c r="J3341" s="1">
        <v>2</v>
      </c>
      <c r="K3341" t="s">
        <v>4819</v>
      </c>
      <c r="L3341" t="s">
        <v>4820</v>
      </c>
      <c r="M3341" t="s">
        <v>4821</v>
      </c>
      <c r="N3341" s="126"/>
      <c r="Q3341" t="s">
        <v>4823</v>
      </c>
      <c r="R3341" t="s">
        <v>19098</v>
      </c>
      <c r="S3341" s="120">
        <v>0.6</v>
      </c>
      <c r="U3341"/>
    </row>
    <row r="3342" spans="1:21">
      <c r="A3342">
        <v>3341</v>
      </c>
      <c r="B3342" s="1" t="s">
        <v>4824</v>
      </c>
      <c r="C3342" s="1" t="s">
        <v>164</v>
      </c>
      <c r="D3342" s="1" t="s">
        <v>4510</v>
      </c>
      <c r="E3342" t="s">
        <v>48</v>
      </c>
      <c r="F3342" t="s">
        <v>4818</v>
      </c>
      <c r="G3342" t="s">
        <v>39</v>
      </c>
      <c r="H3342" t="s">
        <v>166</v>
      </c>
      <c r="I3342" t="s">
        <v>4512</v>
      </c>
      <c r="J3342" s="1">
        <v>2</v>
      </c>
      <c r="K3342" t="s">
        <v>4819</v>
      </c>
      <c r="L3342" t="s">
        <v>4820</v>
      </c>
      <c r="M3342" t="s">
        <v>4821</v>
      </c>
      <c r="N3342" s="126"/>
      <c r="Q3342" t="s">
        <v>4824</v>
      </c>
      <c r="R3342" t="s">
        <v>19098</v>
      </c>
      <c r="S3342" s="120">
        <v>0.6</v>
      </c>
      <c r="U3342"/>
    </row>
    <row r="3343" spans="1:21">
      <c r="A3343">
        <v>3342</v>
      </c>
      <c r="B3343" s="1" t="s">
        <v>4652</v>
      </c>
      <c r="C3343" s="1" t="s">
        <v>164</v>
      </c>
      <c r="D3343" s="1" t="s">
        <v>4510</v>
      </c>
      <c r="E3343" t="s">
        <v>48</v>
      </c>
      <c r="F3343" t="s">
        <v>4818</v>
      </c>
      <c r="G3343" t="s">
        <v>39</v>
      </c>
      <c r="H3343" t="s">
        <v>166</v>
      </c>
      <c r="I3343" t="s">
        <v>4512</v>
      </c>
      <c r="J3343" s="1">
        <v>2</v>
      </c>
      <c r="K3343" t="s">
        <v>4819</v>
      </c>
      <c r="L3343" t="s">
        <v>4820</v>
      </c>
      <c r="M3343" t="s">
        <v>4821</v>
      </c>
      <c r="N3343" s="126"/>
      <c r="Q3343" t="s">
        <v>4652</v>
      </c>
      <c r="R3343" t="s">
        <v>19098</v>
      </c>
      <c r="S3343" s="120">
        <v>0.6</v>
      </c>
      <c r="U3343"/>
    </row>
    <row r="3344" spans="1:21">
      <c r="A3344">
        <v>3343</v>
      </c>
      <c r="B3344" s="1" t="s">
        <v>4825</v>
      </c>
      <c r="C3344" s="1" t="s">
        <v>175</v>
      </c>
      <c r="D3344" s="1" t="s">
        <v>4510</v>
      </c>
      <c r="E3344" t="s">
        <v>48</v>
      </c>
      <c r="F3344" t="s">
        <v>4826</v>
      </c>
      <c r="G3344" t="s">
        <v>39</v>
      </c>
      <c r="H3344" t="s">
        <v>177</v>
      </c>
      <c r="I3344" t="s">
        <v>4512</v>
      </c>
      <c r="J3344" s="1">
        <v>2</v>
      </c>
      <c r="K3344" t="s">
        <v>4827</v>
      </c>
      <c r="L3344" t="s">
        <v>4828</v>
      </c>
      <c r="M3344" t="s">
        <v>4829</v>
      </c>
      <c r="N3344" s="126"/>
      <c r="Q3344" t="s">
        <v>4825</v>
      </c>
      <c r="R3344" t="s">
        <v>19099</v>
      </c>
      <c r="S3344" s="120">
        <v>0.6</v>
      </c>
      <c r="U3344"/>
    </row>
    <row r="3345" spans="1:21">
      <c r="A3345">
        <v>3344</v>
      </c>
      <c r="B3345" s="1" t="s">
        <v>4830</v>
      </c>
      <c r="C3345" s="1" t="s">
        <v>175</v>
      </c>
      <c r="D3345" s="1" t="s">
        <v>4510</v>
      </c>
      <c r="E3345" t="s">
        <v>48</v>
      </c>
      <c r="F3345" t="s">
        <v>4826</v>
      </c>
      <c r="G3345" t="s">
        <v>39</v>
      </c>
      <c r="H3345" t="s">
        <v>177</v>
      </c>
      <c r="I3345" t="s">
        <v>4512</v>
      </c>
      <c r="J3345" s="1">
        <v>2</v>
      </c>
      <c r="K3345" t="s">
        <v>4827</v>
      </c>
      <c r="L3345" t="s">
        <v>4828</v>
      </c>
      <c r="M3345" t="s">
        <v>4829</v>
      </c>
      <c r="N3345" s="126"/>
      <c r="Q3345" t="s">
        <v>4830</v>
      </c>
      <c r="R3345" t="s">
        <v>19099</v>
      </c>
      <c r="S3345" s="120">
        <v>0.6</v>
      </c>
      <c r="U3345"/>
    </row>
    <row r="3346" spans="1:21">
      <c r="A3346">
        <v>3345</v>
      </c>
      <c r="B3346" s="1" t="s">
        <v>4831</v>
      </c>
      <c r="C3346" s="1" t="s">
        <v>175</v>
      </c>
      <c r="D3346" s="1" t="s">
        <v>4510</v>
      </c>
      <c r="E3346" t="s">
        <v>48</v>
      </c>
      <c r="F3346" t="s">
        <v>4826</v>
      </c>
      <c r="G3346" t="s">
        <v>39</v>
      </c>
      <c r="H3346" t="s">
        <v>177</v>
      </c>
      <c r="I3346" t="s">
        <v>4512</v>
      </c>
      <c r="J3346" s="1">
        <v>2</v>
      </c>
      <c r="K3346" t="s">
        <v>4827</v>
      </c>
      <c r="L3346" t="s">
        <v>4828</v>
      </c>
      <c r="M3346" t="s">
        <v>4829</v>
      </c>
      <c r="N3346" s="126"/>
      <c r="Q3346" t="s">
        <v>4831</v>
      </c>
      <c r="R3346" t="s">
        <v>19099</v>
      </c>
      <c r="S3346" s="120">
        <v>0.6</v>
      </c>
      <c r="U3346"/>
    </row>
    <row r="3347" spans="1:21">
      <c r="A3347">
        <v>3346</v>
      </c>
      <c r="B3347" s="1" t="s">
        <v>4832</v>
      </c>
      <c r="C3347" s="1" t="s">
        <v>175</v>
      </c>
      <c r="D3347" s="1" t="s">
        <v>4510</v>
      </c>
      <c r="E3347" t="s">
        <v>48</v>
      </c>
      <c r="F3347" t="s">
        <v>4826</v>
      </c>
      <c r="G3347" t="s">
        <v>39</v>
      </c>
      <c r="H3347" t="s">
        <v>177</v>
      </c>
      <c r="I3347" t="s">
        <v>4512</v>
      </c>
      <c r="J3347" s="1">
        <v>2</v>
      </c>
      <c r="K3347" t="s">
        <v>4827</v>
      </c>
      <c r="L3347" t="s">
        <v>4828</v>
      </c>
      <c r="M3347" t="s">
        <v>4829</v>
      </c>
      <c r="N3347" s="126">
        <v>0.01</v>
      </c>
      <c r="Q3347" t="s">
        <v>4832</v>
      </c>
      <c r="R3347" t="s">
        <v>19099</v>
      </c>
      <c r="S3347" s="120">
        <v>0.6</v>
      </c>
      <c r="U3347"/>
    </row>
    <row r="3348" spans="1:21">
      <c r="A3348">
        <v>3347</v>
      </c>
      <c r="B3348" s="1" t="s">
        <v>4833</v>
      </c>
      <c r="C3348" s="1" t="s">
        <v>175</v>
      </c>
      <c r="D3348" s="1" t="s">
        <v>4510</v>
      </c>
      <c r="E3348" t="s">
        <v>48</v>
      </c>
      <c r="F3348" t="s">
        <v>4826</v>
      </c>
      <c r="G3348" t="s">
        <v>39</v>
      </c>
      <c r="H3348" t="s">
        <v>177</v>
      </c>
      <c r="I3348" t="s">
        <v>4512</v>
      </c>
      <c r="J3348" s="1">
        <v>2</v>
      </c>
      <c r="K3348" t="s">
        <v>4827</v>
      </c>
      <c r="L3348" t="s">
        <v>4828</v>
      </c>
      <c r="M3348" t="s">
        <v>4829</v>
      </c>
      <c r="N3348" s="126">
        <v>0.01</v>
      </c>
      <c r="Q3348" t="s">
        <v>4833</v>
      </c>
      <c r="R3348" t="s">
        <v>19099</v>
      </c>
      <c r="S3348" s="120">
        <v>0.6</v>
      </c>
      <c r="U3348"/>
    </row>
    <row r="3349" spans="1:21">
      <c r="A3349">
        <v>3348</v>
      </c>
      <c r="B3349" s="1" t="s">
        <v>4834</v>
      </c>
      <c r="C3349" s="1" t="s">
        <v>175</v>
      </c>
      <c r="D3349" s="1" t="s">
        <v>4510</v>
      </c>
      <c r="E3349" t="s">
        <v>48</v>
      </c>
      <c r="F3349" t="s">
        <v>4826</v>
      </c>
      <c r="G3349" t="s">
        <v>39</v>
      </c>
      <c r="H3349" t="s">
        <v>177</v>
      </c>
      <c r="I3349" t="s">
        <v>4512</v>
      </c>
      <c r="J3349" s="1">
        <v>2</v>
      </c>
      <c r="K3349" t="s">
        <v>4827</v>
      </c>
      <c r="L3349" t="s">
        <v>4828</v>
      </c>
      <c r="M3349" t="s">
        <v>4829</v>
      </c>
      <c r="N3349" s="126"/>
      <c r="Q3349" t="s">
        <v>4834</v>
      </c>
      <c r="R3349" t="s">
        <v>19099</v>
      </c>
      <c r="S3349" s="120">
        <v>0.6</v>
      </c>
      <c r="U3349"/>
    </row>
    <row r="3350" spans="1:21">
      <c r="A3350">
        <v>3349</v>
      </c>
      <c r="B3350" s="1" t="s">
        <v>4835</v>
      </c>
      <c r="C3350" s="1" t="s">
        <v>175</v>
      </c>
      <c r="D3350" s="1" t="s">
        <v>4510</v>
      </c>
      <c r="E3350" t="s">
        <v>48</v>
      </c>
      <c r="F3350" t="s">
        <v>4826</v>
      </c>
      <c r="G3350" t="s">
        <v>39</v>
      </c>
      <c r="H3350" t="s">
        <v>177</v>
      </c>
      <c r="I3350" t="s">
        <v>4512</v>
      </c>
      <c r="J3350" s="1">
        <v>2</v>
      </c>
      <c r="K3350" t="s">
        <v>4827</v>
      </c>
      <c r="L3350" t="s">
        <v>4828</v>
      </c>
      <c r="M3350" t="s">
        <v>4829</v>
      </c>
      <c r="N3350" s="126"/>
      <c r="Q3350" t="s">
        <v>4835</v>
      </c>
      <c r="R3350" t="s">
        <v>19099</v>
      </c>
      <c r="S3350" s="120">
        <v>0.6</v>
      </c>
      <c r="U3350"/>
    </row>
    <row r="3351" spans="1:21">
      <c r="A3351">
        <v>3350</v>
      </c>
      <c r="B3351" s="1" t="s">
        <v>4836</v>
      </c>
      <c r="C3351" s="1" t="s">
        <v>175</v>
      </c>
      <c r="D3351" s="1" t="s">
        <v>4510</v>
      </c>
      <c r="E3351" t="s">
        <v>48</v>
      </c>
      <c r="F3351" t="s">
        <v>4826</v>
      </c>
      <c r="G3351" t="s">
        <v>39</v>
      </c>
      <c r="H3351" t="s">
        <v>177</v>
      </c>
      <c r="I3351" t="s">
        <v>4512</v>
      </c>
      <c r="J3351" s="1">
        <v>2</v>
      </c>
      <c r="K3351" t="s">
        <v>4827</v>
      </c>
      <c r="L3351" t="s">
        <v>4828</v>
      </c>
      <c r="M3351" t="s">
        <v>4829</v>
      </c>
      <c r="N3351" s="126">
        <v>0.01</v>
      </c>
      <c r="Q3351" t="s">
        <v>4836</v>
      </c>
      <c r="R3351" t="s">
        <v>19099</v>
      </c>
      <c r="S3351" s="120">
        <v>0.6</v>
      </c>
      <c r="U3351"/>
    </row>
    <row r="3352" spans="1:21">
      <c r="A3352">
        <v>3351</v>
      </c>
      <c r="B3352" s="1" t="s">
        <v>4837</v>
      </c>
      <c r="C3352" s="1" t="s">
        <v>175</v>
      </c>
      <c r="D3352" s="1" t="s">
        <v>4510</v>
      </c>
      <c r="E3352" t="s">
        <v>48</v>
      </c>
      <c r="F3352" t="s">
        <v>4826</v>
      </c>
      <c r="G3352" t="s">
        <v>39</v>
      </c>
      <c r="H3352" t="s">
        <v>177</v>
      </c>
      <c r="I3352" t="s">
        <v>4512</v>
      </c>
      <c r="J3352" s="1">
        <v>2</v>
      </c>
      <c r="K3352" t="s">
        <v>4827</v>
      </c>
      <c r="L3352" t="s">
        <v>4828</v>
      </c>
      <c r="M3352" t="s">
        <v>4829</v>
      </c>
      <c r="N3352" s="126"/>
      <c r="Q3352" t="s">
        <v>4837</v>
      </c>
      <c r="R3352" t="s">
        <v>19099</v>
      </c>
      <c r="S3352" s="120">
        <v>0.6</v>
      </c>
      <c r="U3352"/>
    </row>
    <row r="3353" spans="1:21">
      <c r="A3353">
        <v>3352</v>
      </c>
      <c r="B3353" s="1" t="s">
        <v>4838</v>
      </c>
      <c r="C3353" s="1" t="s">
        <v>175</v>
      </c>
      <c r="D3353" s="1" t="s">
        <v>4510</v>
      </c>
      <c r="E3353" t="s">
        <v>48</v>
      </c>
      <c r="F3353" t="s">
        <v>4826</v>
      </c>
      <c r="G3353" t="s">
        <v>39</v>
      </c>
      <c r="H3353" t="s">
        <v>177</v>
      </c>
      <c r="I3353" t="s">
        <v>4512</v>
      </c>
      <c r="J3353" s="1">
        <v>2</v>
      </c>
      <c r="K3353" t="s">
        <v>4827</v>
      </c>
      <c r="L3353" t="s">
        <v>4828</v>
      </c>
      <c r="M3353" t="s">
        <v>4829</v>
      </c>
      <c r="N3353" s="126"/>
      <c r="Q3353" t="s">
        <v>4838</v>
      </c>
      <c r="R3353" t="s">
        <v>19099</v>
      </c>
      <c r="S3353" s="120">
        <v>0.6</v>
      </c>
      <c r="U3353"/>
    </row>
    <row r="3354" spans="1:21">
      <c r="A3354">
        <v>3353</v>
      </c>
      <c r="B3354" s="1" t="s">
        <v>4738</v>
      </c>
      <c r="C3354" s="1" t="s">
        <v>175</v>
      </c>
      <c r="D3354" s="1" t="s">
        <v>4510</v>
      </c>
      <c r="E3354" t="s">
        <v>48</v>
      </c>
      <c r="F3354" t="s">
        <v>4826</v>
      </c>
      <c r="G3354" t="s">
        <v>39</v>
      </c>
      <c r="H3354" t="s">
        <v>177</v>
      </c>
      <c r="I3354" t="s">
        <v>4512</v>
      </c>
      <c r="J3354" s="1">
        <v>2</v>
      </c>
      <c r="K3354" t="s">
        <v>4827</v>
      </c>
      <c r="L3354" t="s">
        <v>4828</v>
      </c>
      <c r="M3354" t="s">
        <v>4829</v>
      </c>
      <c r="N3354" s="126"/>
      <c r="Q3354" t="s">
        <v>4738</v>
      </c>
      <c r="R3354" t="s">
        <v>19099</v>
      </c>
      <c r="S3354" s="120">
        <v>0.6</v>
      </c>
      <c r="U3354"/>
    </row>
    <row r="3355" spans="1:21">
      <c r="A3355">
        <v>3354</v>
      </c>
      <c r="B3355" s="1" t="s">
        <v>4839</v>
      </c>
      <c r="C3355" s="1" t="s">
        <v>352</v>
      </c>
      <c r="D3355" s="1" t="s">
        <v>4510</v>
      </c>
      <c r="E3355" t="s">
        <v>48</v>
      </c>
      <c r="F3355" t="s">
        <v>4840</v>
      </c>
      <c r="G3355" t="s">
        <v>39</v>
      </c>
      <c r="H3355" t="s">
        <v>354</v>
      </c>
      <c r="I3355" t="s">
        <v>4512</v>
      </c>
      <c r="J3355" s="1">
        <v>2</v>
      </c>
      <c r="K3355" t="s">
        <v>4841</v>
      </c>
      <c r="L3355" t="s">
        <v>4842</v>
      </c>
      <c r="M3355" t="s">
        <v>4843</v>
      </c>
      <c r="N3355" s="126"/>
      <c r="Q3355" t="s">
        <v>4839</v>
      </c>
      <c r="R3355" t="s">
        <v>19100</v>
      </c>
      <c r="S3355" s="120">
        <v>0.6</v>
      </c>
      <c r="U3355"/>
    </row>
    <row r="3356" spans="1:21">
      <c r="A3356">
        <v>3355</v>
      </c>
      <c r="B3356" s="1" t="s">
        <v>4844</v>
      </c>
      <c r="C3356" s="1" t="s">
        <v>352</v>
      </c>
      <c r="D3356" s="1" t="s">
        <v>4510</v>
      </c>
      <c r="E3356" t="s">
        <v>48</v>
      </c>
      <c r="F3356" t="s">
        <v>4840</v>
      </c>
      <c r="G3356" t="s">
        <v>39</v>
      </c>
      <c r="H3356" t="s">
        <v>354</v>
      </c>
      <c r="I3356" t="s">
        <v>4512</v>
      </c>
      <c r="J3356" s="1">
        <v>2</v>
      </c>
      <c r="K3356" t="s">
        <v>4841</v>
      </c>
      <c r="L3356" t="s">
        <v>4842</v>
      </c>
      <c r="M3356" t="s">
        <v>4843</v>
      </c>
      <c r="N3356" s="126"/>
      <c r="Q3356" t="s">
        <v>4844</v>
      </c>
      <c r="R3356" t="s">
        <v>19100</v>
      </c>
      <c r="S3356" s="120">
        <v>0.6</v>
      </c>
      <c r="U3356"/>
    </row>
    <row r="3357" spans="1:21">
      <c r="A3357">
        <v>3356</v>
      </c>
      <c r="B3357" s="1" t="s">
        <v>4845</v>
      </c>
      <c r="C3357" s="1" t="s">
        <v>352</v>
      </c>
      <c r="D3357" s="1" t="s">
        <v>4510</v>
      </c>
      <c r="E3357" t="s">
        <v>48</v>
      </c>
      <c r="F3357" t="s">
        <v>4840</v>
      </c>
      <c r="G3357" t="s">
        <v>39</v>
      </c>
      <c r="H3357" t="s">
        <v>354</v>
      </c>
      <c r="I3357" t="s">
        <v>4512</v>
      </c>
      <c r="J3357" s="1">
        <v>2</v>
      </c>
      <c r="K3357" t="s">
        <v>4841</v>
      </c>
      <c r="L3357" t="s">
        <v>4842</v>
      </c>
      <c r="M3357" t="s">
        <v>4843</v>
      </c>
      <c r="N3357" s="126"/>
      <c r="Q3357" t="s">
        <v>4845</v>
      </c>
      <c r="R3357" t="s">
        <v>19100</v>
      </c>
      <c r="S3357" s="120">
        <v>0.6</v>
      </c>
      <c r="U3357"/>
    </row>
    <row r="3358" spans="1:21">
      <c r="A3358">
        <v>3357</v>
      </c>
      <c r="B3358" s="1" t="s">
        <v>4846</v>
      </c>
      <c r="C3358" s="1" t="s">
        <v>352</v>
      </c>
      <c r="D3358" s="1" t="s">
        <v>4510</v>
      </c>
      <c r="E3358" t="s">
        <v>48</v>
      </c>
      <c r="F3358" t="s">
        <v>4840</v>
      </c>
      <c r="G3358" t="s">
        <v>39</v>
      </c>
      <c r="H3358" t="s">
        <v>354</v>
      </c>
      <c r="I3358" t="s">
        <v>4512</v>
      </c>
      <c r="J3358" s="1">
        <v>2</v>
      </c>
      <c r="K3358" t="s">
        <v>4841</v>
      </c>
      <c r="L3358" t="s">
        <v>4842</v>
      </c>
      <c r="M3358" t="s">
        <v>4843</v>
      </c>
      <c r="N3358" s="126"/>
      <c r="Q3358" t="s">
        <v>4846</v>
      </c>
      <c r="R3358" t="s">
        <v>19100</v>
      </c>
      <c r="S3358" s="120">
        <v>0.6</v>
      </c>
      <c r="U3358"/>
    </row>
    <row r="3359" spans="1:21">
      <c r="A3359">
        <v>3358</v>
      </c>
      <c r="B3359" s="1" t="s">
        <v>4847</v>
      </c>
      <c r="C3359" s="1" t="s">
        <v>352</v>
      </c>
      <c r="D3359" s="1" t="s">
        <v>4510</v>
      </c>
      <c r="E3359" t="s">
        <v>48</v>
      </c>
      <c r="F3359" t="s">
        <v>4840</v>
      </c>
      <c r="G3359" t="s">
        <v>39</v>
      </c>
      <c r="H3359" t="s">
        <v>354</v>
      </c>
      <c r="I3359" t="s">
        <v>4512</v>
      </c>
      <c r="J3359" s="1">
        <v>2</v>
      </c>
      <c r="K3359" t="s">
        <v>4841</v>
      </c>
      <c r="L3359" t="s">
        <v>4842</v>
      </c>
      <c r="M3359" t="s">
        <v>4843</v>
      </c>
      <c r="N3359" s="126"/>
      <c r="Q3359" t="s">
        <v>4847</v>
      </c>
      <c r="R3359" t="s">
        <v>19100</v>
      </c>
      <c r="S3359" s="120">
        <v>0.6</v>
      </c>
      <c r="U3359"/>
    </row>
    <row r="3360" spans="1:21">
      <c r="A3360">
        <v>3359</v>
      </c>
      <c r="B3360" s="1" t="s">
        <v>4848</v>
      </c>
      <c r="C3360" s="1" t="s">
        <v>352</v>
      </c>
      <c r="D3360" s="1" t="s">
        <v>4510</v>
      </c>
      <c r="E3360" t="s">
        <v>48</v>
      </c>
      <c r="F3360" t="s">
        <v>4840</v>
      </c>
      <c r="G3360" t="s">
        <v>39</v>
      </c>
      <c r="H3360" t="s">
        <v>354</v>
      </c>
      <c r="I3360" t="s">
        <v>4512</v>
      </c>
      <c r="J3360" s="1">
        <v>2</v>
      </c>
      <c r="K3360" t="s">
        <v>4841</v>
      </c>
      <c r="L3360" t="s">
        <v>4842</v>
      </c>
      <c r="M3360" t="s">
        <v>4843</v>
      </c>
      <c r="N3360" s="126"/>
      <c r="Q3360" t="s">
        <v>4848</v>
      </c>
      <c r="R3360" t="s">
        <v>19100</v>
      </c>
      <c r="S3360" s="120">
        <v>0.6</v>
      </c>
      <c r="U3360"/>
    </row>
    <row r="3361" spans="1:21">
      <c r="A3361">
        <v>3360</v>
      </c>
      <c r="B3361" s="1" t="s">
        <v>4849</v>
      </c>
      <c r="C3361" s="1" t="s">
        <v>352</v>
      </c>
      <c r="D3361" s="1" t="s">
        <v>4510</v>
      </c>
      <c r="E3361" t="s">
        <v>48</v>
      </c>
      <c r="F3361" t="s">
        <v>4840</v>
      </c>
      <c r="G3361" t="s">
        <v>39</v>
      </c>
      <c r="H3361" t="s">
        <v>354</v>
      </c>
      <c r="I3361" t="s">
        <v>4512</v>
      </c>
      <c r="J3361" s="1">
        <v>2</v>
      </c>
      <c r="K3361" t="s">
        <v>4841</v>
      </c>
      <c r="L3361" t="s">
        <v>4842</v>
      </c>
      <c r="M3361" t="s">
        <v>4843</v>
      </c>
      <c r="N3361" s="126"/>
      <c r="Q3361" t="s">
        <v>4849</v>
      </c>
      <c r="R3361" t="s">
        <v>19100</v>
      </c>
      <c r="S3361" s="120">
        <v>0.6</v>
      </c>
      <c r="U3361"/>
    </row>
    <row r="3362" spans="1:21">
      <c r="A3362">
        <v>3361</v>
      </c>
      <c r="B3362" s="1" t="s">
        <v>4850</v>
      </c>
      <c r="C3362" s="1" t="s">
        <v>352</v>
      </c>
      <c r="D3362" s="1" t="s">
        <v>4510</v>
      </c>
      <c r="E3362" t="s">
        <v>48</v>
      </c>
      <c r="F3362" t="s">
        <v>4840</v>
      </c>
      <c r="G3362" t="s">
        <v>39</v>
      </c>
      <c r="H3362" t="s">
        <v>354</v>
      </c>
      <c r="I3362" t="s">
        <v>4512</v>
      </c>
      <c r="J3362" s="1">
        <v>2</v>
      </c>
      <c r="K3362" t="s">
        <v>4841</v>
      </c>
      <c r="L3362" t="s">
        <v>4842</v>
      </c>
      <c r="M3362" t="s">
        <v>4843</v>
      </c>
      <c r="N3362" s="126"/>
      <c r="Q3362" t="s">
        <v>4850</v>
      </c>
      <c r="R3362" t="s">
        <v>19100</v>
      </c>
      <c r="S3362" s="120">
        <v>0.6</v>
      </c>
      <c r="U3362"/>
    </row>
    <row r="3363" spans="1:21">
      <c r="A3363">
        <v>3362</v>
      </c>
      <c r="B3363" s="1" t="s">
        <v>4851</v>
      </c>
      <c r="C3363" s="1" t="s">
        <v>593</v>
      </c>
      <c r="D3363" s="1" t="s">
        <v>4510</v>
      </c>
      <c r="E3363" t="s">
        <v>48</v>
      </c>
      <c r="F3363" t="s">
        <v>4852</v>
      </c>
      <c r="G3363" t="s">
        <v>39</v>
      </c>
      <c r="H3363" t="s">
        <v>595</v>
      </c>
      <c r="I3363" t="s">
        <v>4512</v>
      </c>
      <c r="J3363" s="1">
        <v>2</v>
      </c>
      <c r="K3363" t="s">
        <v>4853</v>
      </c>
      <c r="L3363" t="s">
        <v>4854</v>
      </c>
      <c r="M3363" t="s">
        <v>4855</v>
      </c>
      <c r="N3363" s="126"/>
      <c r="Q3363" t="s">
        <v>4851</v>
      </c>
      <c r="R3363" t="s">
        <v>19101</v>
      </c>
      <c r="S3363" s="120">
        <v>0.6</v>
      </c>
      <c r="U3363"/>
    </row>
    <row r="3364" spans="1:21">
      <c r="A3364">
        <v>3363</v>
      </c>
      <c r="B3364" s="1" t="s">
        <v>4856</v>
      </c>
      <c r="C3364" s="1" t="s">
        <v>36</v>
      </c>
      <c r="D3364" s="1" t="s">
        <v>4510</v>
      </c>
      <c r="E3364" t="s">
        <v>48</v>
      </c>
      <c r="F3364" t="s">
        <v>4857</v>
      </c>
      <c r="G3364" t="s">
        <v>39</v>
      </c>
      <c r="H3364" t="s">
        <v>40</v>
      </c>
      <c r="I3364" t="s">
        <v>4512</v>
      </c>
      <c r="J3364" s="1">
        <v>2</v>
      </c>
      <c r="K3364" t="s">
        <v>4858</v>
      </c>
      <c r="L3364" t="s">
        <v>4859</v>
      </c>
      <c r="M3364" t="s">
        <v>4860</v>
      </c>
      <c r="N3364" s="126"/>
      <c r="Q3364" t="s">
        <v>4856</v>
      </c>
      <c r="R3364" t="s">
        <v>19102</v>
      </c>
      <c r="S3364" s="120">
        <v>0.6</v>
      </c>
      <c r="U3364"/>
    </row>
    <row r="3365" spans="1:21">
      <c r="A3365">
        <v>3364</v>
      </c>
      <c r="B3365" s="1" t="s">
        <v>4861</v>
      </c>
      <c r="C3365" s="1" t="s">
        <v>201</v>
      </c>
      <c r="D3365" s="1" t="s">
        <v>4510</v>
      </c>
      <c r="E3365" t="s">
        <v>48</v>
      </c>
      <c r="F3365" t="s">
        <v>4862</v>
      </c>
      <c r="G3365" t="s">
        <v>39</v>
      </c>
      <c r="H3365" t="s">
        <v>203</v>
      </c>
      <c r="I3365" t="s">
        <v>4512</v>
      </c>
      <c r="J3365" s="1">
        <v>2</v>
      </c>
      <c r="K3365" t="s">
        <v>4863</v>
      </c>
      <c r="L3365" t="s">
        <v>4864</v>
      </c>
      <c r="M3365" t="s">
        <v>4865</v>
      </c>
      <c r="N3365" s="126"/>
      <c r="Q3365" t="s">
        <v>4861</v>
      </c>
      <c r="R3365" t="s">
        <v>19103</v>
      </c>
      <c r="S3365" s="120">
        <v>0.6</v>
      </c>
      <c r="U3365"/>
    </row>
    <row r="3366" spans="1:21">
      <c r="A3366">
        <v>3365</v>
      </c>
      <c r="B3366" s="1" t="s">
        <v>4866</v>
      </c>
      <c r="C3366" s="1" t="s">
        <v>201</v>
      </c>
      <c r="D3366" s="1" t="s">
        <v>4510</v>
      </c>
      <c r="E3366" t="s">
        <v>48</v>
      </c>
      <c r="F3366" t="s">
        <v>4862</v>
      </c>
      <c r="G3366" t="s">
        <v>39</v>
      </c>
      <c r="H3366" t="s">
        <v>203</v>
      </c>
      <c r="I3366" t="s">
        <v>4512</v>
      </c>
      <c r="J3366" s="1">
        <v>2</v>
      </c>
      <c r="K3366" t="s">
        <v>4863</v>
      </c>
      <c r="L3366" t="s">
        <v>4864</v>
      </c>
      <c r="M3366" t="s">
        <v>4865</v>
      </c>
      <c r="N3366" s="126"/>
      <c r="Q3366" t="s">
        <v>4866</v>
      </c>
      <c r="R3366" t="s">
        <v>19103</v>
      </c>
      <c r="S3366" s="120">
        <v>0.6</v>
      </c>
      <c r="U3366"/>
    </row>
    <row r="3367" spans="1:21">
      <c r="A3367">
        <v>3366</v>
      </c>
      <c r="B3367" s="1" t="s">
        <v>4867</v>
      </c>
      <c r="C3367" s="1" t="s">
        <v>72</v>
      </c>
      <c r="D3367" s="1" t="s">
        <v>4510</v>
      </c>
      <c r="E3367" t="s">
        <v>399</v>
      </c>
      <c r="F3367" t="s">
        <v>4868</v>
      </c>
      <c r="G3367" t="s">
        <v>39</v>
      </c>
      <c r="H3367" t="s">
        <v>74</v>
      </c>
      <c r="I3367" t="s">
        <v>4512</v>
      </c>
      <c r="J3367" s="1">
        <v>3</v>
      </c>
      <c r="K3367" t="s">
        <v>4869</v>
      </c>
      <c r="L3367" t="s">
        <v>4870</v>
      </c>
      <c r="M3367" t="s">
        <v>4871</v>
      </c>
      <c r="N3367" s="126"/>
      <c r="Q3367" t="s">
        <v>4867</v>
      </c>
      <c r="R3367" t="s">
        <v>19104</v>
      </c>
      <c r="S3367" s="120">
        <v>0.6</v>
      </c>
      <c r="U3367"/>
    </row>
    <row r="3368" spans="1:21">
      <c r="A3368">
        <v>3367</v>
      </c>
      <c r="B3368" s="1" t="s">
        <v>4872</v>
      </c>
      <c r="C3368" s="1" t="s">
        <v>72</v>
      </c>
      <c r="D3368" s="1" t="s">
        <v>4510</v>
      </c>
      <c r="E3368" t="s">
        <v>399</v>
      </c>
      <c r="F3368" t="s">
        <v>4868</v>
      </c>
      <c r="G3368" t="s">
        <v>39</v>
      </c>
      <c r="H3368" t="s">
        <v>74</v>
      </c>
      <c r="I3368" t="s">
        <v>4512</v>
      </c>
      <c r="J3368" s="1">
        <v>3</v>
      </c>
      <c r="K3368" t="s">
        <v>4869</v>
      </c>
      <c r="L3368" t="s">
        <v>4870</v>
      </c>
      <c r="M3368" t="s">
        <v>4871</v>
      </c>
      <c r="N3368" s="126"/>
      <c r="Q3368" t="s">
        <v>4872</v>
      </c>
      <c r="R3368" t="s">
        <v>19104</v>
      </c>
      <c r="S3368" s="120">
        <v>0.6</v>
      </c>
      <c r="U3368"/>
    </row>
    <row r="3369" spans="1:21">
      <c r="A3369">
        <v>3368</v>
      </c>
      <c r="B3369" s="1" t="s">
        <v>4727</v>
      </c>
      <c r="C3369" s="1" t="s">
        <v>72</v>
      </c>
      <c r="D3369" s="1" t="s">
        <v>4510</v>
      </c>
      <c r="E3369" t="s">
        <v>399</v>
      </c>
      <c r="F3369" t="s">
        <v>4868</v>
      </c>
      <c r="G3369" t="s">
        <v>39</v>
      </c>
      <c r="H3369" t="s">
        <v>74</v>
      </c>
      <c r="I3369" t="s">
        <v>4512</v>
      </c>
      <c r="J3369" s="1">
        <v>3</v>
      </c>
      <c r="K3369" t="s">
        <v>4869</v>
      </c>
      <c r="L3369" t="s">
        <v>4870</v>
      </c>
      <c r="M3369" t="s">
        <v>4871</v>
      </c>
      <c r="N3369" s="126"/>
      <c r="Q3369" t="s">
        <v>4727</v>
      </c>
      <c r="R3369" t="s">
        <v>19104</v>
      </c>
      <c r="S3369" s="120">
        <v>0.6</v>
      </c>
      <c r="U3369"/>
    </row>
    <row r="3370" spans="1:21">
      <c r="A3370">
        <v>3369</v>
      </c>
      <c r="B3370" s="1" t="s">
        <v>4873</v>
      </c>
      <c r="C3370" s="1" t="s">
        <v>72</v>
      </c>
      <c r="D3370" s="1" t="s">
        <v>4510</v>
      </c>
      <c r="E3370" t="s">
        <v>399</v>
      </c>
      <c r="F3370" t="s">
        <v>4868</v>
      </c>
      <c r="G3370" t="s">
        <v>39</v>
      </c>
      <c r="H3370" t="s">
        <v>74</v>
      </c>
      <c r="I3370" t="s">
        <v>4512</v>
      </c>
      <c r="J3370" s="1">
        <v>3</v>
      </c>
      <c r="K3370" t="s">
        <v>4869</v>
      </c>
      <c r="L3370" t="s">
        <v>4870</v>
      </c>
      <c r="M3370" t="s">
        <v>4871</v>
      </c>
      <c r="N3370" s="126"/>
      <c r="Q3370" t="s">
        <v>4873</v>
      </c>
      <c r="R3370" t="s">
        <v>19104</v>
      </c>
      <c r="S3370" s="120">
        <v>0.6</v>
      </c>
      <c r="U3370"/>
    </row>
    <row r="3371" spans="1:21">
      <c r="A3371">
        <v>3370</v>
      </c>
      <c r="B3371" s="1" t="s">
        <v>4874</v>
      </c>
      <c r="C3371" s="1" t="s">
        <v>72</v>
      </c>
      <c r="D3371" s="1" t="s">
        <v>4510</v>
      </c>
      <c r="E3371" t="s">
        <v>399</v>
      </c>
      <c r="F3371" t="s">
        <v>4868</v>
      </c>
      <c r="G3371" t="s">
        <v>39</v>
      </c>
      <c r="H3371" t="s">
        <v>74</v>
      </c>
      <c r="I3371" t="s">
        <v>4512</v>
      </c>
      <c r="J3371" s="1">
        <v>3</v>
      </c>
      <c r="K3371" t="s">
        <v>4869</v>
      </c>
      <c r="L3371" t="s">
        <v>4870</v>
      </c>
      <c r="M3371" t="s">
        <v>4871</v>
      </c>
      <c r="N3371" s="126"/>
      <c r="Q3371" t="s">
        <v>4874</v>
      </c>
      <c r="R3371" t="s">
        <v>19104</v>
      </c>
      <c r="S3371" s="120">
        <v>0.6</v>
      </c>
      <c r="U3371"/>
    </row>
    <row r="3372" spans="1:21">
      <c r="A3372">
        <v>3371</v>
      </c>
      <c r="B3372" s="1" t="s">
        <v>4875</v>
      </c>
      <c r="C3372" s="1" t="s">
        <v>72</v>
      </c>
      <c r="D3372" s="1" t="s">
        <v>4510</v>
      </c>
      <c r="E3372" t="s">
        <v>399</v>
      </c>
      <c r="F3372" t="s">
        <v>4868</v>
      </c>
      <c r="G3372" t="s">
        <v>39</v>
      </c>
      <c r="H3372" t="s">
        <v>74</v>
      </c>
      <c r="I3372" t="s">
        <v>4512</v>
      </c>
      <c r="J3372" s="1">
        <v>3</v>
      </c>
      <c r="K3372" t="s">
        <v>4869</v>
      </c>
      <c r="L3372" t="s">
        <v>4870</v>
      </c>
      <c r="M3372" t="s">
        <v>4871</v>
      </c>
      <c r="N3372" s="126"/>
      <c r="Q3372" t="s">
        <v>4875</v>
      </c>
      <c r="R3372" t="s">
        <v>19104</v>
      </c>
      <c r="S3372" s="120">
        <v>0.6</v>
      </c>
      <c r="U3372"/>
    </row>
    <row r="3373" spans="1:21">
      <c r="A3373">
        <v>3372</v>
      </c>
      <c r="B3373" s="1" t="s">
        <v>4876</v>
      </c>
      <c r="C3373" s="1" t="s">
        <v>72</v>
      </c>
      <c r="D3373" s="1" t="s">
        <v>4510</v>
      </c>
      <c r="E3373" t="s">
        <v>399</v>
      </c>
      <c r="F3373" t="s">
        <v>4868</v>
      </c>
      <c r="G3373" t="s">
        <v>39</v>
      </c>
      <c r="H3373" t="s">
        <v>74</v>
      </c>
      <c r="I3373" t="s">
        <v>4512</v>
      </c>
      <c r="J3373" s="1">
        <v>3</v>
      </c>
      <c r="K3373" t="s">
        <v>4869</v>
      </c>
      <c r="L3373" t="s">
        <v>4870</v>
      </c>
      <c r="M3373" t="s">
        <v>4871</v>
      </c>
      <c r="N3373" s="126"/>
      <c r="Q3373" t="s">
        <v>4876</v>
      </c>
      <c r="R3373" t="s">
        <v>19104</v>
      </c>
      <c r="S3373" s="120">
        <v>0.6</v>
      </c>
      <c r="U3373"/>
    </row>
    <row r="3374" spans="1:21">
      <c r="A3374">
        <v>3373</v>
      </c>
      <c r="B3374" s="1" t="s">
        <v>4877</v>
      </c>
      <c r="C3374" s="1" t="s">
        <v>78</v>
      </c>
      <c r="D3374" s="1" t="s">
        <v>4510</v>
      </c>
      <c r="E3374" t="s">
        <v>399</v>
      </c>
      <c r="F3374" t="s">
        <v>4878</v>
      </c>
      <c r="G3374" t="s">
        <v>39</v>
      </c>
      <c r="H3374" t="s">
        <v>80</v>
      </c>
      <c r="I3374" t="s">
        <v>4512</v>
      </c>
      <c r="J3374" s="1">
        <v>3</v>
      </c>
      <c r="K3374" t="s">
        <v>4879</v>
      </c>
      <c r="L3374" t="s">
        <v>4880</v>
      </c>
      <c r="M3374" t="s">
        <v>4881</v>
      </c>
      <c r="N3374" s="126"/>
      <c r="Q3374" t="s">
        <v>4877</v>
      </c>
      <c r="R3374" t="s">
        <v>19105</v>
      </c>
      <c r="S3374" s="120">
        <v>0.6</v>
      </c>
      <c r="U3374"/>
    </row>
    <row r="3375" spans="1:21">
      <c r="A3375">
        <v>3374</v>
      </c>
      <c r="B3375" s="1" t="s">
        <v>4882</v>
      </c>
      <c r="C3375" s="1" t="s">
        <v>78</v>
      </c>
      <c r="D3375" s="1" t="s">
        <v>4510</v>
      </c>
      <c r="E3375" t="s">
        <v>399</v>
      </c>
      <c r="F3375" t="s">
        <v>4878</v>
      </c>
      <c r="G3375" t="s">
        <v>39</v>
      </c>
      <c r="H3375" t="s">
        <v>80</v>
      </c>
      <c r="I3375" t="s">
        <v>4512</v>
      </c>
      <c r="J3375" s="1">
        <v>3</v>
      </c>
      <c r="K3375" t="s">
        <v>4879</v>
      </c>
      <c r="L3375" t="s">
        <v>4880</v>
      </c>
      <c r="M3375" t="s">
        <v>4881</v>
      </c>
      <c r="N3375" s="126"/>
      <c r="Q3375" t="s">
        <v>4882</v>
      </c>
      <c r="R3375" t="s">
        <v>19105</v>
      </c>
      <c r="S3375" s="120">
        <v>0.6</v>
      </c>
      <c r="U3375"/>
    </row>
    <row r="3376" spans="1:21">
      <c r="A3376">
        <v>3375</v>
      </c>
      <c r="B3376" s="1" t="s">
        <v>4883</v>
      </c>
      <c r="C3376" s="1" t="s">
        <v>78</v>
      </c>
      <c r="D3376" s="1" t="s">
        <v>4510</v>
      </c>
      <c r="E3376" t="s">
        <v>399</v>
      </c>
      <c r="F3376" t="s">
        <v>4878</v>
      </c>
      <c r="G3376" t="s">
        <v>39</v>
      </c>
      <c r="H3376" t="s">
        <v>80</v>
      </c>
      <c r="I3376" t="s">
        <v>4512</v>
      </c>
      <c r="J3376" s="1">
        <v>3</v>
      </c>
      <c r="K3376" t="s">
        <v>4879</v>
      </c>
      <c r="L3376" t="s">
        <v>4880</v>
      </c>
      <c r="M3376" t="s">
        <v>4881</v>
      </c>
      <c r="N3376" s="126"/>
      <c r="Q3376" t="s">
        <v>4883</v>
      </c>
      <c r="R3376" t="s">
        <v>19105</v>
      </c>
      <c r="S3376" s="120">
        <v>0.6</v>
      </c>
      <c r="U3376"/>
    </row>
    <row r="3377" spans="1:21">
      <c r="A3377">
        <v>3376</v>
      </c>
      <c r="B3377" s="1" t="s">
        <v>4884</v>
      </c>
      <c r="C3377" s="1" t="s">
        <v>78</v>
      </c>
      <c r="D3377" s="1" t="s">
        <v>4510</v>
      </c>
      <c r="E3377" t="s">
        <v>399</v>
      </c>
      <c r="F3377" t="s">
        <v>4878</v>
      </c>
      <c r="G3377" t="s">
        <v>39</v>
      </c>
      <c r="H3377" t="s">
        <v>80</v>
      </c>
      <c r="I3377" t="s">
        <v>4512</v>
      </c>
      <c r="J3377" s="1">
        <v>3</v>
      </c>
      <c r="K3377" t="s">
        <v>4879</v>
      </c>
      <c r="L3377" t="s">
        <v>4880</v>
      </c>
      <c r="M3377" t="s">
        <v>4881</v>
      </c>
      <c r="N3377" s="126"/>
      <c r="Q3377" t="s">
        <v>4884</v>
      </c>
      <c r="R3377" t="s">
        <v>19105</v>
      </c>
      <c r="S3377" s="120">
        <v>0.6</v>
      </c>
      <c r="U3377"/>
    </row>
    <row r="3378" spans="1:21">
      <c r="A3378">
        <v>3377</v>
      </c>
      <c r="B3378" s="1" t="s">
        <v>4885</v>
      </c>
      <c r="C3378" s="1" t="s">
        <v>78</v>
      </c>
      <c r="D3378" s="1" t="s">
        <v>4510</v>
      </c>
      <c r="E3378" t="s">
        <v>399</v>
      </c>
      <c r="F3378" t="s">
        <v>4878</v>
      </c>
      <c r="G3378" t="s">
        <v>39</v>
      </c>
      <c r="H3378" t="s">
        <v>80</v>
      </c>
      <c r="I3378" t="s">
        <v>4512</v>
      </c>
      <c r="J3378" s="1">
        <v>3</v>
      </c>
      <c r="K3378" t="s">
        <v>4879</v>
      </c>
      <c r="L3378" t="s">
        <v>4880</v>
      </c>
      <c r="M3378" t="s">
        <v>4881</v>
      </c>
      <c r="N3378" s="126"/>
      <c r="Q3378" t="s">
        <v>4885</v>
      </c>
      <c r="R3378" t="s">
        <v>19105</v>
      </c>
      <c r="S3378" s="120">
        <v>0.6</v>
      </c>
      <c r="U3378"/>
    </row>
    <row r="3379" spans="1:21">
      <c r="A3379">
        <v>3378</v>
      </c>
      <c r="B3379" s="1" t="s">
        <v>4540</v>
      </c>
      <c r="C3379" s="1" t="s">
        <v>78</v>
      </c>
      <c r="D3379" s="1" t="s">
        <v>4510</v>
      </c>
      <c r="E3379" t="s">
        <v>399</v>
      </c>
      <c r="F3379" t="s">
        <v>4878</v>
      </c>
      <c r="G3379" t="s">
        <v>39</v>
      </c>
      <c r="H3379" t="s">
        <v>80</v>
      </c>
      <c r="I3379" t="s">
        <v>4512</v>
      </c>
      <c r="J3379" s="1">
        <v>3</v>
      </c>
      <c r="K3379" t="s">
        <v>4879</v>
      </c>
      <c r="L3379" t="s">
        <v>4880</v>
      </c>
      <c r="M3379" t="s">
        <v>4881</v>
      </c>
      <c r="N3379" s="126"/>
      <c r="Q3379" t="s">
        <v>4540</v>
      </c>
      <c r="R3379" t="s">
        <v>19105</v>
      </c>
      <c r="S3379" s="120">
        <v>0.6</v>
      </c>
      <c r="U3379"/>
    </row>
    <row r="3380" spans="1:21">
      <c r="A3380">
        <v>3379</v>
      </c>
      <c r="B3380" s="1" t="s">
        <v>4886</v>
      </c>
      <c r="C3380" s="1" t="s">
        <v>78</v>
      </c>
      <c r="D3380" s="1" t="s">
        <v>4510</v>
      </c>
      <c r="E3380" t="s">
        <v>399</v>
      </c>
      <c r="F3380" t="s">
        <v>4878</v>
      </c>
      <c r="G3380" t="s">
        <v>39</v>
      </c>
      <c r="H3380" t="s">
        <v>80</v>
      </c>
      <c r="I3380" t="s">
        <v>4512</v>
      </c>
      <c r="J3380" s="1">
        <v>3</v>
      </c>
      <c r="K3380" t="s">
        <v>4879</v>
      </c>
      <c r="L3380" t="s">
        <v>4880</v>
      </c>
      <c r="M3380" t="s">
        <v>4881</v>
      </c>
      <c r="N3380" s="126"/>
      <c r="Q3380" t="s">
        <v>4886</v>
      </c>
      <c r="R3380" t="s">
        <v>19105</v>
      </c>
      <c r="S3380" s="120">
        <v>0.6</v>
      </c>
      <c r="U3380"/>
    </row>
    <row r="3381" spans="1:21">
      <c r="A3381">
        <v>3380</v>
      </c>
      <c r="B3381" s="1" t="s">
        <v>4887</v>
      </c>
      <c r="C3381" s="1" t="s">
        <v>78</v>
      </c>
      <c r="D3381" s="1" t="s">
        <v>4510</v>
      </c>
      <c r="E3381" t="s">
        <v>399</v>
      </c>
      <c r="F3381" t="s">
        <v>4878</v>
      </c>
      <c r="G3381" t="s">
        <v>39</v>
      </c>
      <c r="H3381" t="s">
        <v>80</v>
      </c>
      <c r="I3381" t="s">
        <v>4512</v>
      </c>
      <c r="J3381" s="1">
        <v>3</v>
      </c>
      <c r="K3381" t="s">
        <v>4879</v>
      </c>
      <c r="L3381" t="s">
        <v>4880</v>
      </c>
      <c r="M3381" t="s">
        <v>4881</v>
      </c>
      <c r="N3381" s="126"/>
      <c r="Q3381" t="s">
        <v>4887</v>
      </c>
      <c r="R3381" t="s">
        <v>19105</v>
      </c>
      <c r="S3381" s="120">
        <v>0.6</v>
      </c>
      <c r="U3381"/>
    </row>
    <row r="3382" spans="1:21">
      <c r="A3382">
        <v>3381</v>
      </c>
      <c r="B3382" s="1" t="s">
        <v>4888</v>
      </c>
      <c r="C3382" s="1" t="s">
        <v>78</v>
      </c>
      <c r="D3382" s="1" t="s">
        <v>4510</v>
      </c>
      <c r="E3382" t="s">
        <v>399</v>
      </c>
      <c r="F3382" t="s">
        <v>4878</v>
      </c>
      <c r="G3382" t="s">
        <v>39</v>
      </c>
      <c r="H3382" t="s">
        <v>80</v>
      </c>
      <c r="I3382" t="s">
        <v>4512</v>
      </c>
      <c r="J3382" s="1">
        <v>3</v>
      </c>
      <c r="K3382" t="s">
        <v>4879</v>
      </c>
      <c r="L3382" t="s">
        <v>4880</v>
      </c>
      <c r="M3382" t="s">
        <v>4881</v>
      </c>
      <c r="N3382" s="126"/>
      <c r="Q3382" t="s">
        <v>4888</v>
      </c>
      <c r="R3382" t="s">
        <v>19105</v>
      </c>
      <c r="S3382" s="120">
        <v>0.6</v>
      </c>
      <c r="U3382"/>
    </row>
    <row r="3383" spans="1:21">
      <c r="A3383">
        <v>3382</v>
      </c>
      <c r="B3383" s="1" t="s">
        <v>4889</v>
      </c>
      <c r="C3383" s="1" t="s">
        <v>87</v>
      </c>
      <c r="D3383" s="1" t="s">
        <v>4510</v>
      </c>
      <c r="E3383" t="s">
        <v>399</v>
      </c>
      <c r="F3383" t="s">
        <v>4890</v>
      </c>
      <c r="G3383" t="s">
        <v>39</v>
      </c>
      <c r="H3383" t="s">
        <v>89</v>
      </c>
      <c r="I3383" t="s">
        <v>4512</v>
      </c>
      <c r="J3383" s="1">
        <v>3</v>
      </c>
      <c r="K3383" t="s">
        <v>4891</v>
      </c>
      <c r="L3383" t="s">
        <v>4892</v>
      </c>
      <c r="M3383" t="s">
        <v>4893</v>
      </c>
      <c r="N3383" s="126"/>
      <c r="Q3383" t="s">
        <v>4889</v>
      </c>
      <c r="R3383" t="s">
        <v>19106</v>
      </c>
      <c r="S3383" s="120">
        <v>0.6</v>
      </c>
      <c r="U3383"/>
    </row>
    <row r="3384" spans="1:21">
      <c r="A3384">
        <v>3383</v>
      </c>
      <c r="B3384" s="1" t="s">
        <v>4894</v>
      </c>
      <c r="C3384" s="1" t="s">
        <v>87</v>
      </c>
      <c r="D3384" s="1" t="s">
        <v>4510</v>
      </c>
      <c r="E3384" t="s">
        <v>399</v>
      </c>
      <c r="F3384" t="s">
        <v>4890</v>
      </c>
      <c r="G3384" t="s">
        <v>39</v>
      </c>
      <c r="H3384" t="s">
        <v>89</v>
      </c>
      <c r="I3384" t="s">
        <v>4512</v>
      </c>
      <c r="J3384" s="1">
        <v>3</v>
      </c>
      <c r="K3384" t="s">
        <v>4891</v>
      </c>
      <c r="L3384" t="s">
        <v>4892</v>
      </c>
      <c r="M3384" t="s">
        <v>4893</v>
      </c>
      <c r="N3384" s="126"/>
      <c r="Q3384" t="s">
        <v>4894</v>
      </c>
      <c r="R3384" t="s">
        <v>19106</v>
      </c>
      <c r="S3384" s="120">
        <v>0.6</v>
      </c>
      <c r="U3384"/>
    </row>
    <row r="3385" spans="1:21">
      <c r="A3385">
        <v>3384</v>
      </c>
      <c r="B3385" s="1" t="s">
        <v>4895</v>
      </c>
      <c r="C3385" s="1" t="s">
        <v>87</v>
      </c>
      <c r="D3385" s="1" t="s">
        <v>4510</v>
      </c>
      <c r="E3385" t="s">
        <v>399</v>
      </c>
      <c r="F3385" t="s">
        <v>4890</v>
      </c>
      <c r="G3385" t="s">
        <v>39</v>
      </c>
      <c r="H3385" t="s">
        <v>89</v>
      </c>
      <c r="I3385" t="s">
        <v>4512</v>
      </c>
      <c r="J3385" s="1">
        <v>3</v>
      </c>
      <c r="K3385" t="s">
        <v>4891</v>
      </c>
      <c r="L3385" t="s">
        <v>4892</v>
      </c>
      <c r="M3385" t="s">
        <v>4893</v>
      </c>
      <c r="N3385" s="126"/>
      <c r="Q3385" t="s">
        <v>4895</v>
      </c>
      <c r="R3385" t="s">
        <v>19106</v>
      </c>
      <c r="S3385" s="120">
        <v>0.6</v>
      </c>
      <c r="U3385"/>
    </row>
    <row r="3386" spans="1:21">
      <c r="A3386">
        <v>3385</v>
      </c>
      <c r="B3386" s="1" t="s">
        <v>4896</v>
      </c>
      <c r="C3386" s="1" t="s">
        <v>87</v>
      </c>
      <c r="D3386" s="1" t="s">
        <v>4510</v>
      </c>
      <c r="E3386" t="s">
        <v>399</v>
      </c>
      <c r="F3386" t="s">
        <v>4890</v>
      </c>
      <c r="G3386" t="s">
        <v>39</v>
      </c>
      <c r="H3386" t="s">
        <v>89</v>
      </c>
      <c r="I3386" t="s">
        <v>4512</v>
      </c>
      <c r="J3386" s="1">
        <v>3</v>
      </c>
      <c r="K3386" t="s">
        <v>4891</v>
      </c>
      <c r="L3386" t="s">
        <v>4892</v>
      </c>
      <c r="M3386" t="s">
        <v>4893</v>
      </c>
      <c r="N3386" s="126">
        <v>0.01</v>
      </c>
      <c r="Q3386" t="s">
        <v>4896</v>
      </c>
      <c r="R3386" t="s">
        <v>19106</v>
      </c>
      <c r="S3386" s="120">
        <v>0.6</v>
      </c>
      <c r="U3386"/>
    </row>
    <row r="3387" spans="1:21">
      <c r="A3387">
        <v>3386</v>
      </c>
      <c r="B3387" s="1" t="s">
        <v>4897</v>
      </c>
      <c r="C3387" s="1" t="s">
        <v>87</v>
      </c>
      <c r="D3387" s="1" t="s">
        <v>4510</v>
      </c>
      <c r="E3387" t="s">
        <v>399</v>
      </c>
      <c r="F3387" t="s">
        <v>4890</v>
      </c>
      <c r="G3387" t="s">
        <v>39</v>
      </c>
      <c r="H3387" t="s">
        <v>89</v>
      </c>
      <c r="I3387" t="s">
        <v>4512</v>
      </c>
      <c r="J3387" s="1">
        <v>3</v>
      </c>
      <c r="K3387" t="s">
        <v>4891</v>
      </c>
      <c r="L3387" t="s">
        <v>4892</v>
      </c>
      <c r="M3387" t="s">
        <v>4893</v>
      </c>
      <c r="N3387" s="126"/>
      <c r="Q3387" t="s">
        <v>4897</v>
      </c>
      <c r="R3387" t="s">
        <v>19106</v>
      </c>
      <c r="S3387" s="120">
        <v>0.6</v>
      </c>
      <c r="U3387"/>
    </row>
    <row r="3388" spans="1:21">
      <c r="A3388">
        <v>3387</v>
      </c>
      <c r="B3388" s="1" t="s">
        <v>4898</v>
      </c>
      <c r="C3388" s="1" t="s">
        <v>105</v>
      </c>
      <c r="D3388" s="1" t="s">
        <v>4510</v>
      </c>
      <c r="E3388" t="s">
        <v>399</v>
      </c>
      <c r="F3388" t="s">
        <v>4899</v>
      </c>
      <c r="G3388" t="s">
        <v>39</v>
      </c>
      <c r="H3388" t="s">
        <v>107</v>
      </c>
      <c r="I3388" t="s">
        <v>4512</v>
      </c>
      <c r="J3388" s="1">
        <v>3</v>
      </c>
      <c r="K3388" t="s">
        <v>4900</v>
      </c>
      <c r="L3388" t="s">
        <v>4901</v>
      </c>
      <c r="M3388" t="s">
        <v>4902</v>
      </c>
      <c r="N3388" s="126"/>
      <c r="Q3388" t="s">
        <v>4898</v>
      </c>
      <c r="R3388" t="s">
        <v>19107</v>
      </c>
      <c r="S3388" s="120">
        <v>0.6</v>
      </c>
      <c r="U3388"/>
    </row>
    <row r="3389" spans="1:21">
      <c r="A3389">
        <v>3388</v>
      </c>
      <c r="B3389" s="1" t="s">
        <v>4572</v>
      </c>
      <c r="C3389" s="1" t="s">
        <v>105</v>
      </c>
      <c r="D3389" s="1" t="s">
        <v>4510</v>
      </c>
      <c r="E3389" t="s">
        <v>399</v>
      </c>
      <c r="F3389" t="s">
        <v>4899</v>
      </c>
      <c r="G3389" t="s">
        <v>39</v>
      </c>
      <c r="H3389" t="s">
        <v>107</v>
      </c>
      <c r="I3389" t="s">
        <v>4512</v>
      </c>
      <c r="J3389" s="1">
        <v>3</v>
      </c>
      <c r="K3389" t="s">
        <v>4900</v>
      </c>
      <c r="L3389" t="s">
        <v>4901</v>
      </c>
      <c r="M3389" t="s">
        <v>4902</v>
      </c>
      <c r="N3389" s="126">
        <v>0.01</v>
      </c>
      <c r="Q3389" t="s">
        <v>4572</v>
      </c>
      <c r="R3389" t="s">
        <v>19107</v>
      </c>
      <c r="S3389" s="120">
        <v>0.6</v>
      </c>
      <c r="U3389"/>
    </row>
    <row r="3390" spans="1:21">
      <c r="A3390">
        <v>3389</v>
      </c>
      <c r="B3390" s="1" t="s">
        <v>4903</v>
      </c>
      <c r="C3390" s="1" t="s">
        <v>105</v>
      </c>
      <c r="D3390" s="1" t="s">
        <v>4510</v>
      </c>
      <c r="E3390" t="s">
        <v>399</v>
      </c>
      <c r="F3390" t="s">
        <v>4899</v>
      </c>
      <c r="G3390" t="s">
        <v>39</v>
      </c>
      <c r="H3390" t="s">
        <v>107</v>
      </c>
      <c r="I3390" t="s">
        <v>4512</v>
      </c>
      <c r="J3390" s="1">
        <v>3</v>
      </c>
      <c r="K3390" t="s">
        <v>4900</v>
      </c>
      <c r="L3390" t="s">
        <v>4901</v>
      </c>
      <c r="M3390" t="s">
        <v>4902</v>
      </c>
      <c r="N3390" s="126"/>
      <c r="Q3390" t="s">
        <v>4903</v>
      </c>
      <c r="R3390" t="s">
        <v>19107</v>
      </c>
      <c r="S3390" s="120">
        <v>0.6</v>
      </c>
      <c r="U3390"/>
    </row>
    <row r="3391" spans="1:21">
      <c r="A3391">
        <v>3390</v>
      </c>
      <c r="B3391" s="1" t="s">
        <v>4904</v>
      </c>
      <c r="C3391" s="1" t="s">
        <v>105</v>
      </c>
      <c r="D3391" s="1" t="s">
        <v>4510</v>
      </c>
      <c r="E3391" t="s">
        <v>399</v>
      </c>
      <c r="F3391" t="s">
        <v>4899</v>
      </c>
      <c r="G3391" t="s">
        <v>39</v>
      </c>
      <c r="H3391" t="s">
        <v>107</v>
      </c>
      <c r="I3391" t="s">
        <v>4512</v>
      </c>
      <c r="J3391" s="1">
        <v>3</v>
      </c>
      <c r="K3391" t="s">
        <v>4900</v>
      </c>
      <c r="L3391" t="s">
        <v>4901</v>
      </c>
      <c r="M3391" t="s">
        <v>4902</v>
      </c>
      <c r="N3391" s="126"/>
      <c r="Q3391" t="s">
        <v>4904</v>
      </c>
      <c r="R3391" t="s">
        <v>19107</v>
      </c>
      <c r="S3391" s="120">
        <v>0.6</v>
      </c>
      <c r="U3391"/>
    </row>
    <row r="3392" spans="1:21">
      <c r="A3392">
        <v>3391</v>
      </c>
      <c r="B3392" s="1" t="s">
        <v>4905</v>
      </c>
      <c r="C3392" s="1" t="s">
        <v>105</v>
      </c>
      <c r="D3392" s="1" t="s">
        <v>4510</v>
      </c>
      <c r="E3392" t="s">
        <v>399</v>
      </c>
      <c r="F3392" t="s">
        <v>4899</v>
      </c>
      <c r="G3392" t="s">
        <v>39</v>
      </c>
      <c r="H3392" t="s">
        <v>107</v>
      </c>
      <c r="I3392" t="s">
        <v>4512</v>
      </c>
      <c r="J3392" s="1">
        <v>3</v>
      </c>
      <c r="K3392" t="s">
        <v>4900</v>
      </c>
      <c r="L3392" t="s">
        <v>4901</v>
      </c>
      <c r="M3392" t="s">
        <v>4902</v>
      </c>
      <c r="N3392" s="126"/>
      <c r="Q3392" t="s">
        <v>4905</v>
      </c>
      <c r="R3392" t="s">
        <v>19107</v>
      </c>
      <c r="S3392" s="120">
        <v>0.6</v>
      </c>
      <c r="U3392"/>
    </row>
    <row r="3393" spans="1:21">
      <c r="A3393">
        <v>3392</v>
      </c>
      <c r="B3393" s="1" t="s">
        <v>4906</v>
      </c>
      <c r="C3393" s="1" t="s">
        <v>121</v>
      </c>
      <c r="D3393" s="1" t="s">
        <v>4510</v>
      </c>
      <c r="E3393" t="s">
        <v>399</v>
      </c>
      <c r="F3393" t="s">
        <v>4907</v>
      </c>
      <c r="G3393" t="s">
        <v>39</v>
      </c>
      <c r="H3393" t="s">
        <v>123</v>
      </c>
      <c r="I3393" t="s">
        <v>4512</v>
      </c>
      <c r="J3393" s="1">
        <v>3</v>
      </c>
      <c r="K3393" t="s">
        <v>4908</v>
      </c>
      <c r="L3393" t="s">
        <v>4909</v>
      </c>
      <c r="M3393" t="s">
        <v>4910</v>
      </c>
      <c r="N3393" s="126"/>
      <c r="Q3393" t="s">
        <v>4906</v>
      </c>
      <c r="R3393" t="s">
        <v>19108</v>
      </c>
      <c r="S3393" s="120">
        <v>0.6</v>
      </c>
      <c r="U3393"/>
    </row>
    <row r="3394" spans="1:21">
      <c r="A3394">
        <v>3393</v>
      </c>
      <c r="B3394" s="1" t="s">
        <v>4911</v>
      </c>
      <c r="C3394" s="1" t="s">
        <v>121</v>
      </c>
      <c r="D3394" s="1" t="s">
        <v>4510</v>
      </c>
      <c r="E3394" t="s">
        <v>399</v>
      </c>
      <c r="F3394" t="s">
        <v>4907</v>
      </c>
      <c r="G3394" t="s">
        <v>39</v>
      </c>
      <c r="H3394" t="s">
        <v>123</v>
      </c>
      <c r="I3394" t="s">
        <v>4512</v>
      </c>
      <c r="J3394" s="1">
        <v>3</v>
      </c>
      <c r="K3394" t="s">
        <v>4908</v>
      </c>
      <c r="L3394" t="s">
        <v>4909</v>
      </c>
      <c r="M3394" t="s">
        <v>4910</v>
      </c>
      <c r="N3394" s="126"/>
      <c r="Q3394" t="s">
        <v>4911</v>
      </c>
      <c r="R3394" t="s">
        <v>19108</v>
      </c>
      <c r="S3394" s="120">
        <v>0.6</v>
      </c>
      <c r="U3394"/>
    </row>
    <row r="3395" spans="1:21">
      <c r="A3395">
        <v>3394</v>
      </c>
      <c r="B3395" s="1" t="s">
        <v>4912</v>
      </c>
      <c r="C3395" s="1" t="s">
        <v>121</v>
      </c>
      <c r="D3395" s="1" t="s">
        <v>4510</v>
      </c>
      <c r="E3395" t="s">
        <v>399</v>
      </c>
      <c r="F3395" t="s">
        <v>4907</v>
      </c>
      <c r="G3395" t="s">
        <v>39</v>
      </c>
      <c r="H3395" t="s">
        <v>123</v>
      </c>
      <c r="I3395" t="s">
        <v>4512</v>
      </c>
      <c r="J3395" s="1">
        <v>3</v>
      </c>
      <c r="K3395" t="s">
        <v>4908</v>
      </c>
      <c r="L3395" t="s">
        <v>4909</v>
      </c>
      <c r="M3395" t="s">
        <v>4910</v>
      </c>
      <c r="N3395" s="126"/>
      <c r="Q3395" t="s">
        <v>4912</v>
      </c>
      <c r="R3395" t="s">
        <v>19108</v>
      </c>
      <c r="S3395" s="120">
        <v>0.6</v>
      </c>
      <c r="U3395"/>
    </row>
    <row r="3396" spans="1:21">
      <c r="A3396">
        <v>3395</v>
      </c>
      <c r="B3396" s="1" t="s">
        <v>4602</v>
      </c>
      <c r="C3396" s="1" t="s">
        <v>133</v>
      </c>
      <c r="D3396" s="1" t="s">
        <v>4510</v>
      </c>
      <c r="E3396" t="s">
        <v>399</v>
      </c>
      <c r="F3396" t="s">
        <v>4913</v>
      </c>
      <c r="G3396" t="s">
        <v>39</v>
      </c>
      <c r="H3396" t="s">
        <v>135</v>
      </c>
      <c r="I3396" t="s">
        <v>4512</v>
      </c>
      <c r="J3396" s="1">
        <v>3</v>
      </c>
      <c r="K3396" t="s">
        <v>4914</v>
      </c>
      <c r="L3396" t="s">
        <v>4915</v>
      </c>
      <c r="M3396" t="s">
        <v>4916</v>
      </c>
      <c r="N3396" s="126"/>
      <c r="Q3396" t="s">
        <v>4602</v>
      </c>
      <c r="R3396" t="s">
        <v>19109</v>
      </c>
      <c r="S3396" s="120">
        <v>0.6</v>
      </c>
      <c r="U3396"/>
    </row>
    <row r="3397" spans="1:21">
      <c r="A3397">
        <v>3396</v>
      </c>
      <c r="B3397" s="1" t="s">
        <v>3632</v>
      </c>
      <c r="C3397" s="1" t="s">
        <v>133</v>
      </c>
      <c r="D3397" s="1" t="s">
        <v>4510</v>
      </c>
      <c r="E3397" t="s">
        <v>399</v>
      </c>
      <c r="F3397" t="s">
        <v>4913</v>
      </c>
      <c r="G3397" t="s">
        <v>39</v>
      </c>
      <c r="H3397" t="s">
        <v>135</v>
      </c>
      <c r="I3397" t="s">
        <v>4512</v>
      </c>
      <c r="J3397" s="1">
        <v>3</v>
      </c>
      <c r="K3397" t="s">
        <v>4914</v>
      </c>
      <c r="L3397" t="s">
        <v>4915</v>
      </c>
      <c r="M3397" t="s">
        <v>4916</v>
      </c>
      <c r="N3397" s="126"/>
      <c r="Q3397" t="s">
        <v>3632</v>
      </c>
      <c r="R3397" t="s">
        <v>19109</v>
      </c>
      <c r="S3397" s="120">
        <v>0.6</v>
      </c>
      <c r="U3397"/>
    </row>
    <row r="3398" spans="1:21">
      <c r="A3398">
        <v>3397</v>
      </c>
      <c r="B3398" s="1" t="s">
        <v>4917</v>
      </c>
      <c r="C3398" s="1" t="s">
        <v>133</v>
      </c>
      <c r="D3398" s="1" t="s">
        <v>4510</v>
      </c>
      <c r="E3398" t="s">
        <v>399</v>
      </c>
      <c r="F3398" t="s">
        <v>4913</v>
      </c>
      <c r="G3398" t="s">
        <v>39</v>
      </c>
      <c r="H3398" t="s">
        <v>135</v>
      </c>
      <c r="I3398" t="s">
        <v>4512</v>
      </c>
      <c r="J3398" s="1">
        <v>3</v>
      </c>
      <c r="K3398" t="s">
        <v>4914</v>
      </c>
      <c r="L3398" t="s">
        <v>4915</v>
      </c>
      <c r="M3398" t="s">
        <v>4916</v>
      </c>
      <c r="N3398" s="126"/>
      <c r="Q3398" t="s">
        <v>4917</v>
      </c>
      <c r="R3398" t="s">
        <v>19109</v>
      </c>
      <c r="S3398" s="120">
        <v>0.6</v>
      </c>
      <c r="U3398"/>
    </row>
    <row r="3399" spans="1:21">
      <c r="A3399">
        <v>3398</v>
      </c>
      <c r="B3399" s="1" t="s">
        <v>4599</v>
      </c>
      <c r="C3399" s="1" t="s">
        <v>133</v>
      </c>
      <c r="D3399" s="1" t="s">
        <v>4510</v>
      </c>
      <c r="E3399" t="s">
        <v>399</v>
      </c>
      <c r="F3399" t="s">
        <v>4913</v>
      </c>
      <c r="G3399" t="s">
        <v>39</v>
      </c>
      <c r="H3399" t="s">
        <v>135</v>
      </c>
      <c r="I3399" t="s">
        <v>4512</v>
      </c>
      <c r="J3399" s="1">
        <v>3</v>
      </c>
      <c r="K3399" t="s">
        <v>4914</v>
      </c>
      <c r="L3399" t="s">
        <v>4915</v>
      </c>
      <c r="M3399" t="s">
        <v>4916</v>
      </c>
      <c r="N3399" s="126"/>
      <c r="Q3399" t="s">
        <v>4599</v>
      </c>
      <c r="R3399" t="s">
        <v>19109</v>
      </c>
      <c r="S3399" s="120">
        <v>0.6</v>
      </c>
      <c r="U3399"/>
    </row>
    <row r="3400" spans="1:21">
      <c r="A3400">
        <v>3399</v>
      </c>
      <c r="B3400" s="1" t="s">
        <v>4918</v>
      </c>
      <c r="C3400" s="1" t="s">
        <v>133</v>
      </c>
      <c r="D3400" s="1" t="s">
        <v>4510</v>
      </c>
      <c r="E3400" t="s">
        <v>399</v>
      </c>
      <c r="F3400" t="s">
        <v>4913</v>
      </c>
      <c r="G3400" t="s">
        <v>39</v>
      </c>
      <c r="H3400" t="s">
        <v>135</v>
      </c>
      <c r="I3400" t="s">
        <v>4512</v>
      </c>
      <c r="J3400" s="1">
        <v>3</v>
      </c>
      <c r="K3400" t="s">
        <v>4914</v>
      </c>
      <c r="L3400" t="s">
        <v>4915</v>
      </c>
      <c r="M3400" t="s">
        <v>4916</v>
      </c>
      <c r="N3400" s="126">
        <v>0.01</v>
      </c>
      <c r="Q3400" t="s">
        <v>4918</v>
      </c>
      <c r="R3400" t="s">
        <v>19109</v>
      </c>
      <c r="S3400" s="120">
        <v>0.6</v>
      </c>
      <c r="U3400"/>
    </row>
    <row r="3401" spans="1:21">
      <c r="A3401">
        <v>3400</v>
      </c>
      <c r="B3401" s="1" t="s">
        <v>4919</v>
      </c>
      <c r="C3401" s="1" t="s">
        <v>133</v>
      </c>
      <c r="D3401" s="1" t="s">
        <v>4510</v>
      </c>
      <c r="E3401" t="s">
        <v>399</v>
      </c>
      <c r="F3401" t="s">
        <v>4913</v>
      </c>
      <c r="G3401" t="s">
        <v>39</v>
      </c>
      <c r="H3401" t="s">
        <v>135</v>
      </c>
      <c r="I3401" t="s">
        <v>4512</v>
      </c>
      <c r="J3401" s="1">
        <v>3</v>
      </c>
      <c r="K3401" t="s">
        <v>4914</v>
      </c>
      <c r="L3401" t="s">
        <v>4915</v>
      </c>
      <c r="M3401" t="s">
        <v>4916</v>
      </c>
      <c r="N3401" s="126"/>
      <c r="Q3401" t="s">
        <v>4919</v>
      </c>
      <c r="R3401" t="s">
        <v>19109</v>
      </c>
      <c r="S3401" s="120">
        <v>0.6</v>
      </c>
      <c r="U3401"/>
    </row>
    <row r="3402" spans="1:21">
      <c r="A3402">
        <v>3401</v>
      </c>
      <c r="B3402" s="1" t="s">
        <v>4613</v>
      </c>
      <c r="C3402" s="1" t="s">
        <v>47</v>
      </c>
      <c r="D3402" s="1" t="s">
        <v>4510</v>
      </c>
      <c r="E3402" t="s">
        <v>399</v>
      </c>
      <c r="F3402" t="s">
        <v>4920</v>
      </c>
      <c r="G3402" t="s">
        <v>39</v>
      </c>
      <c r="H3402" t="s">
        <v>49</v>
      </c>
      <c r="I3402" t="s">
        <v>4512</v>
      </c>
      <c r="J3402" s="1">
        <v>3</v>
      </c>
      <c r="K3402" t="s">
        <v>4921</v>
      </c>
      <c r="L3402" t="s">
        <v>4922</v>
      </c>
      <c r="M3402" t="s">
        <v>4923</v>
      </c>
      <c r="N3402" s="126"/>
      <c r="Q3402" t="s">
        <v>4613</v>
      </c>
      <c r="R3402" t="s">
        <v>19110</v>
      </c>
      <c r="S3402" s="120">
        <v>0.6</v>
      </c>
      <c r="U3402"/>
    </row>
    <row r="3403" spans="1:21">
      <c r="A3403">
        <v>3402</v>
      </c>
      <c r="B3403" s="1" t="s">
        <v>4924</v>
      </c>
      <c r="C3403" s="1" t="s">
        <v>47</v>
      </c>
      <c r="D3403" s="1" t="s">
        <v>4510</v>
      </c>
      <c r="E3403" t="s">
        <v>399</v>
      </c>
      <c r="F3403" t="s">
        <v>4920</v>
      </c>
      <c r="G3403" t="s">
        <v>39</v>
      </c>
      <c r="H3403" t="s">
        <v>49</v>
      </c>
      <c r="I3403" t="s">
        <v>4512</v>
      </c>
      <c r="J3403" s="1">
        <v>3</v>
      </c>
      <c r="K3403" t="s">
        <v>4921</v>
      </c>
      <c r="L3403" t="s">
        <v>4922</v>
      </c>
      <c r="M3403" t="s">
        <v>4923</v>
      </c>
      <c r="N3403" s="126"/>
      <c r="Q3403" t="s">
        <v>4924</v>
      </c>
      <c r="R3403" t="s">
        <v>19110</v>
      </c>
      <c r="S3403" s="120">
        <v>0.6</v>
      </c>
      <c r="U3403"/>
    </row>
    <row r="3404" spans="1:21">
      <c r="A3404">
        <v>3403</v>
      </c>
      <c r="B3404" s="1" t="s">
        <v>4925</v>
      </c>
      <c r="C3404" s="1" t="s">
        <v>164</v>
      </c>
      <c r="D3404" s="1" t="s">
        <v>4510</v>
      </c>
      <c r="E3404" t="s">
        <v>399</v>
      </c>
      <c r="F3404" t="s">
        <v>4926</v>
      </c>
      <c r="G3404" t="s">
        <v>39</v>
      </c>
      <c r="H3404" t="s">
        <v>166</v>
      </c>
      <c r="I3404" t="s">
        <v>4512</v>
      </c>
      <c r="J3404" s="1">
        <v>3</v>
      </c>
      <c r="K3404" t="s">
        <v>4927</v>
      </c>
      <c r="L3404" t="s">
        <v>4928</v>
      </c>
      <c r="M3404" t="s">
        <v>4929</v>
      </c>
      <c r="N3404" s="126"/>
      <c r="Q3404" t="s">
        <v>4925</v>
      </c>
      <c r="R3404" t="s">
        <v>19111</v>
      </c>
      <c r="S3404" s="120">
        <v>0.6</v>
      </c>
      <c r="U3404"/>
    </row>
    <row r="3405" spans="1:21">
      <c r="A3405">
        <v>3404</v>
      </c>
      <c r="B3405" s="1" t="s">
        <v>4930</v>
      </c>
      <c r="C3405" s="1" t="s">
        <v>164</v>
      </c>
      <c r="D3405" s="1" t="s">
        <v>4510</v>
      </c>
      <c r="E3405" t="s">
        <v>399</v>
      </c>
      <c r="F3405" t="s">
        <v>4926</v>
      </c>
      <c r="G3405" t="s">
        <v>39</v>
      </c>
      <c r="H3405" t="s">
        <v>166</v>
      </c>
      <c r="I3405" t="s">
        <v>4512</v>
      </c>
      <c r="J3405" s="1">
        <v>3</v>
      </c>
      <c r="K3405" t="s">
        <v>4927</v>
      </c>
      <c r="L3405" t="s">
        <v>4928</v>
      </c>
      <c r="M3405" t="s">
        <v>4929</v>
      </c>
      <c r="N3405" s="126"/>
      <c r="Q3405" t="s">
        <v>4930</v>
      </c>
      <c r="R3405" t="s">
        <v>19111</v>
      </c>
      <c r="S3405" s="120">
        <v>0.6</v>
      </c>
      <c r="U3405"/>
    </row>
    <row r="3406" spans="1:21">
      <c r="A3406">
        <v>3405</v>
      </c>
      <c r="B3406" s="1" t="s">
        <v>4931</v>
      </c>
      <c r="C3406" s="1" t="s">
        <v>164</v>
      </c>
      <c r="D3406" s="1" t="s">
        <v>4510</v>
      </c>
      <c r="E3406" t="s">
        <v>399</v>
      </c>
      <c r="F3406" t="s">
        <v>4926</v>
      </c>
      <c r="G3406" t="s">
        <v>39</v>
      </c>
      <c r="H3406" t="s">
        <v>166</v>
      </c>
      <c r="I3406" t="s">
        <v>4512</v>
      </c>
      <c r="J3406" s="1">
        <v>3</v>
      </c>
      <c r="K3406" t="s">
        <v>4927</v>
      </c>
      <c r="L3406" t="s">
        <v>4928</v>
      </c>
      <c r="M3406" t="s">
        <v>4929</v>
      </c>
      <c r="N3406" s="126"/>
      <c r="Q3406" t="s">
        <v>4931</v>
      </c>
      <c r="R3406" t="s">
        <v>19111</v>
      </c>
      <c r="S3406" s="120">
        <v>0.6</v>
      </c>
      <c r="U3406"/>
    </row>
    <row r="3407" spans="1:21">
      <c r="A3407">
        <v>3406</v>
      </c>
      <c r="B3407" s="1" t="s">
        <v>4932</v>
      </c>
      <c r="C3407" s="1" t="s">
        <v>164</v>
      </c>
      <c r="D3407" s="1" t="s">
        <v>4510</v>
      </c>
      <c r="E3407" t="s">
        <v>399</v>
      </c>
      <c r="F3407" t="s">
        <v>4926</v>
      </c>
      <c r="G3407" t="s">
        <v>39</v>
      </c>
      <c r="H3407" t="s">
        <v>166</v>
      </c>
      <c r="I3407" t="s">
        <v>4512</v>
      </c>
      <c r="J3407" s="1">
        <v>3</v>
      </c>
      <c r="K3407" t="s">
        <v>4927</v>
      </c>
      <c r="L3407" t="s">
        <v>4928</v>
      </c>
      <c r="M3407" t="s">
        <v>4929</v>
      </c>
      <c r="N3407" s="126"/>
      <c r="Q3407" t="s">
        <v>4932</v>
      </c>
      <c r="R3407" t="s">
        <v>19111</v>
      </c>
      <c r="S3407" s="120">
        <v>0.6</v>
      </c>
      <c r="U3407"/>
    </row>
    <row r="3408" spans="1:21">
      <c r="A3408">
        <v>3407</v>
      </c>
      <c r="B3408" s="1" t="s">
        <v>4682</v>
      </c>
      <c r="C3408" s="1" t="s">
        <v>175</v>
      </c>
      <c r="D3408" s="1" t="s">
        <v>4510</v>
      </c>
      <c r="E3408" t="s">
        <v>399</v>
      </c>
      <c r="F3408" t="s">
        <v>4933</v>
      </c>
      <c r="G3408" t="s">
        <v>39</v>
      </c>
      <c r="H3408" t="s">
        <v>177</v>
      </c>
      <c r="I3408" t="s">
        <v>4512</v>
      </c>
      <c r="J3408" s="1">
        <v>3</v>
      </c>
      <c r="K3408" t="s">
        <v>4934</v>
      </c>
      <c r="L3408" t="s">
        <v>4935</v>
      </c>
      <c r="M3408" t="s">
        <v>4936</v>
      </c>
      <c r="N3408" s="126"/>
      <c r="Q3408" t="s">
        <v>4682</v>
      </c>
      <c r="R3408" t="s">
        <v>19112</v>
      </c>
      <c r="S3408" s="120">
        <v>0.6</v>
      </c>
      <c r="U3408"/>
    </row>
    <row r="3409" spans="1:21">
      <c r="A3409">
        <v>3408</v>
      </c>
      <c r="B3409" s="1" t="s">
        <v>4937</v>
      </c>
      <c r="C3409" s="1" t="s">
        <v>175</v>
      </c>
      <c r="D3409" s="1" t="s">
        <v>4510</v>
      </c>
      <c r="E3409" t="s">
        <v>399</v>
      </c>
      <c r="F3409" t="s">
        <v>4933</v>
      </c>
      <c r="G3409" t="s">
        <v>39</v>
      </c>
      <c r="H3409" t="s">
        <v>177</v>
      </c>
      <c r="I3409" t="s">
        <v>4512</v>
      </c>
      <c r="J3409" s="1">
        <v>3</v>
      </c>
      <c r="K3409" t="s">
        <v>4934</v>
      </c>
      <c r="L3409" t="s">
        <v>4935</v>
      </c>
      <c r="M3409" t="s">
        <v>4936</v>
      </c>
      <c r="N3409" s="126"/>
      <c r="Q3409" t="s">
        <v>4937</v>
      </c>
      <c r="R3409" t="s">
        <v>19112</v>
      </c>
      <c r="S3409" s="120">
        <v>0.6</v>
      </c>
      <c r="U3409"/>
    </row>
    <row r="3410" spans="1:21">
      <c r="A3410">
        <v>3409</v>
      </c>
      <c r="B3410" s="1" t="s">
        <v>4938</v>
      </c>
      <c r="C3410" s="1" t="s">
        <v>175</v>
      </c>
      <c r="D3410" s="1" t="s">
        <v>4510</v>
      </c>
      <c r="E3410" t="s">
        <v>399</v>
      </c>
      <c r="F3410" t="s">
        <v>4933</v>
      </c>
      <c r="G3410" t="s">
        <v>39</v>
      </c>
      <c r="H3410" t="s">
        <v>177</v>
      </c>
      <c r="I3410" t="s">
        <v>4512</v>
      </c>
      <c r="J3410" s="1">
        <v>3</v>
      </c>
      <c r="K3410" t="s">
        <v>4934</v>
      </c>
      <c r="L3410" t="s">
        <v>4935</v>
      </c>
      <c r="M3410" t="s">
        <v>4936</v>
      </c>
      <c r="N3410" s="126"/>
      <c r="Q3410" t="s">
        <v>4938</v>
      </c>
      <c r="R3410" t="s">
        <v>19112</v>
      </c>
      <c r="S3410" s="120">
        <v>0.6</v>
      </c>
      <c r="U3410"/>
    </row>
    <row r="3411" spans="1:21">
      <c r="A3411">
        <v>3410</v>
      </c>
      <c r="B3411" s="1" t="s">
        <v>4939</v>
      </c>
      <c r="C3411" s="1" t="s">
        <v>36</v>
      </c>
      <c r="D3411" s="1" t="s">
        <v>4510</v>
      </c>
      <c r="E3411" t="s">
        <v>399</v>
      </c>
      <c r="F3411" t="s">
        <v>4940</v>
      </c>
      <c r="G3411" t="s">
        <v>39</v>
      </c>
      <c r="H3411" t="s">
        <v>40</v>
      </c>
      <c r="I3411" t="s">
        <v>4512</v>
      </c>
      <c r="J3411" s="1">
        <v>3</v>
      </c>
      <c r="K3411" t="s">
        <v>4941</v>
      </c>
      <c r="L3411" t="s">
        <v>4942</v>
      </c>
      <c r="M3411" t="s">
        <v>4943</v>
      </c>
      <c r="N3411" s="126"/>
      <c r="Q3411" t="s">
        <v>4939</v>
      </c>
      <c r="R3411" t="s">
        <v>19113</v>
      </c>
      <c r="S3411" s="120">
        <v>0.6</v>
      </c>
      <c r="U3411"/>
    </row>
    <row r="3412" spans="1:21">
      <c r="A3412">
        <v>3411</v>
      </c>
      <c r="B3412" s="1" t="s">
        <v>4944</v>
      </c>
      <c r="C3412" s="1" t="s">
        <v>36</v>
      </c>
      <c r="D3412" s="1" t="s">
        <v>4510</v>
      </c>
      <c r="E3412" t="s">
        <v>399</v>
      </c>
      <c r="F3412" t="s">
        <v>4940</v>
      </c>
      <c r="G3412" t="s">
        <v>39</v>
      </c>
      <c r="H3412" t="s">
        <v>40</v>
      </c>
      <c r="I3412" t="s">
        <v>4512</v>
      </c>
      <c r="J3412" s="1">
        <v>3</v>
      </c>
      <c r="K3412" t="s">
        <v>4941</v>
      </c>
      <c r="L3412" t="s">
        <v>4942</v>
      </c>
      <c r="M3412" t="s">
        <v>4943</v>
      </c>
      <c r="N3412" s="126"/>
      <c r="Q3412" t="s">
        <v>4944</v>
      </c>
      <c r="R3412" t="s">
        <v>19113</v>
      </c>
      <c r="S3412" s="120">
        <v>0.6</v>
      </c>
      <c r="U3412"/>
    </row>
    <row r="3413" spans="1:21">
      <c r="A3413">
        <v>3412</v>
      </c>
      <c r="B3413" s="1" t="s">
        <v>4945</v>
      </c>
      <c r="C3413" s="1" t="s">
        <v>36</v>
      </c>
      <c r="D3413" s="1" t="s">
        <v>4510</v>
      </c>
      <c r="E3413" t="s">
        <v>399</v>
      </c>
      <c r="F3413" t="s">
        <v>4940</v>
      </c>
      <c r="G3413" t="s">
        <v>39</v>
      </c>
      <c r="H3413" t="s">
        <v>40</v>
      </c>
      <c r="I3413" t="s">
        <v>4512</v>
      </c>
      <c r="J3413" s="1">
        <v>3</v>
      </c>
      <c r="K3413" t="s">
        <v>4941</v>
      </c>
      <c r="L3413" t="s">
        <v>4942</v>
      </c>
      <c r="M3413" t="s">
        <v>4943</v>
      </c>
      <c r="N3413" s="126"/>
      <c r="Q3413" t="s">
        <v>4945</v>
      </c>
      <c r="R3413" t="s">
        <v>19113</v>
      </c>
      <c r="S3413" s="120">
        <v>0.6</v>
      </c>
      <c r="U3413"/>
    </row>
    <row r="3414" spans="1:21">
      <c r="A3414">
        <v>3413</v>
      </c>
      <c r="B3414" s="1" t="s">
        <v>4692</v>
      </c>
      <c r="C3414" s="1" t="s">
        <v>36</v>
      </c>
      <c r="D3414" s="1" t="s">
        <v>4510</v>
      </c>
      <c r="E3414" t="s">
        <v>399</v>
      </c>
      <c r="F3414" t="s">
        <v>4940</v>
      </c>
      <c r="G3414" t="s">
        <v>39</v>
      </c>
      <c r="H3414" t="s">
        <v>40</v>
      </c>
      <c r="I3414" t="s">
        <v>4512</v>
      </c>
      <c r="J3414" s="1">
        <v>3</v>
      </c>
      <c r="K3414" t="s">
        <v>4941</v>
      </c>
      <c r="L3414" t="s">
        <v>4942</v>
      </c>
      <c r="M3414" t="s">
        <v>4943</v>
      </c>
      <c r="N3414" s="126"/>
      <c r="Q3414" t="s">
        <v>4692</v>
      </c>
      <c r="R3414" t="s">
        <v>19113</v>
      </c>
      <c r="S3414" s="120">
        <v>0.6</v>
      </c>
      <c r="U3414"/>
    </row>
    <row r="3415" spans="1:21">
      <c r="A3415">
        <v>3414</v>
      </c>
      <c r="B3415" s="1" t="s">
        <v>4946</v>
      </c>
      <c r="C3415" s="1" t="s">
        <v>36</v>
      </c>
      <c r="D3415" s="1" t="s">
        <v>4510</v>
      </c>
      <c r="E3415" t="s">
        <v>399</v>
      </c>
      <c r="F3415" t="s">
        <v>4940</v>
      </c>
      <c r="G3415" t="s">
        <v>39</v>
      </c>
      <c r="H3415" t="s">
        <v>40</v>
      </c>
      <c r="I3415" t="s">
        <v>4512</v>
      </c>
      <c r="J3415" s="1">
        <v>3</v>
      </c>
      <c r="K3415" t="s">
        <v>4941</v>
      </c>
      <c r="L3415" t="s">
        <v>4942</v>
      </c>
      <c r="M3415" t="s">
        <v>4943</v>
      </c>
      <c r="N3415" s="126"/>
      <c r="Q3415" t="s">
        <v>4946</v>
      </c>
      <c r="R3415" t="s">
        <v>19113</v>
      </c>
      <c r="S3415" s="120">
        <v>0.6</v>
      </c>
      <c r="U3415"/>
    </row>
    <row r="3416" spans="1:21">
      <c r="A3416">
        <v>3415</v>
      </c>
      <c r="B3416" s="1" t="s">
        <v>4947</v>
      </c>
      <c r="C3416" s="1" t="s">
        <v>36</v>
      </c>
      <c r="D3416" s="1" t="s">
        <v>4510</v>
      </c>
      <c r="E3416" t="s">
        <v>399</v>
      </c>
      <c r="F3416" t="s">
        <v>4940</v>
      </c>
      <c r="G3416" t="s">
        <v>39</v>
      </c>
      <c r="H3416" t="s">
        <v>40</v>
      </c>
      <c r="I3416" t="s">
        <v>4512</v>
      </c>
      <c r="J3416" s="1">
        <v>3</v>
      </c>
      <c r="K3416" t="s">
        <v>4941</v>
      </c>
      <c r="L3416" t="s">
        <v>4942</v>
      </c>
      <c r="M3416" t="s">
        <v>4943</v>
      </c>
      <c r="N3416" s="126"/>
      <c r="Q3416" t="s">
        <v>4947</v>
      </c>
      <c r="R3416" t="s">
        <v>19113</v>
      </c>
      <c r="S3416" s="120">
        <v>0.6</v>
      </c>
      <c r="U3416"/>
    </row>
    <row r="3417" spans="1:21">
      <c r="A3417">
        <v>3416</v>
      </c>
      <c r="B3417" s="1" t="s">
        <v>4948</v>
      </c>
      <c r="C3417" s="1" t="s">
        <v>36</v>
      </c>
      <c r="D3417" s="1" t="s">
        <v>4510</v>
      </c>
      <c r="E3417" t="s">
        <v>399</v>
      </c>
      <c r="F3417" t="s">
        <v>4940</v>
      </c>
      <c r="G3417" t="s">
        <v>39</v>
      </c>
      <c r="H3417" t="s">
        <v>40</v>
      </c>
      <c r="I3417" t="s">
        <v>4512</v>
      </c>
      <c r="J3417" s="1">
        <v>3</v>
      </c>
      <c r="K3417" t="s">
        <v>4941</v>
      </c>
      <c r="L3417" t="s">
        <v>4942</v>
      </c>
      <c r="M3417" t="s">
        <v>4943</v>
      </c>
      <c r="N3417" s="126"/>
      <c r="Q3417" t="s">
        <v>4948</v>
      </c>
      <c r="R3417" t="s">
        <v>19113</v>
      </c>
      <c r="S3417" s="120">
        <v>0.6</v>
      </c>
      <c r="U3417"/>
    </row>
    <row r="3418" spans="1:21">
      <c r="A3418">
        <v>3417</v>
      </c>
      <c r="B3418" s="1" t="s">
        <v>4949</v>
      </c>
      <c r="C3418" s="1" t="s">
        <v>36</v>
      </c>
      <c r="D3418" s="1" t="s">
        <v>4510</v>
      </c>
      <c r="E3418" t="s">
        <v>399</v>
      </c>
      <c r="F3418" t="s">
        <v>4940</v>
      </c>
      <c r="G3418" t="s">
        <v>39</v>
      </c>
      <c r="H3418" t="s">
        <v>40</v>
      </c>
      <c r="I3418" t="s">
        <v>4512</v>
      </c>
      <c r="J3418" s="1">
        <v>3</v>
      </c>
      <c r="K3418" t="s">
        <v>4941</v>
      </c>
      <c r="L3418" t="s">
        <v>4942</v>
      </c>
      <c r="M3418" t="s">
        <v>4943</v>
      </c>
      <c r="N3418" s="126"/>
      <c r="Q3418" t="s">
        <v>4949</v>
      </c>
      <c r="R3418" t="s">
        <v>19113</v>
      </c>
      <c r="S3418" s="120">
        <v>0.6</v>
      </c>
      <c r="U3418"/>
    </row>
    <row r="3419" spans="1:21">
      <c r="A3419">
        <v>3418</v>
      </c>
      <c r="B3419" s="1" t="s">
        <v>4950</v>
      </c>
      <c r="C3419" s="1" t="s">
        <v>36</v>
      </c>
      <c r="D3419" s="1" t="s">
        <v>4510</v>
      </c>
      <c r="E3419" t="s">
        <v>399</v>
      </c>
      <c r="F3419" t="s">
        <v>4940</v>
      </c>
      <c r="G3419" t="s">
        <v>39</v>
      </c>
      <c r="H3419" t="s">
        <v>40</v>
      </c>
      <c r="I3419" t="s">
        <v>4512</v>
      </c>
      <c r="J3419" s="1">
        <v>3</v>
      </c>
      <c r="K3419" t="s">
        <v>4941</v>
      </c>
      <c r="L3419" t="s">
        <v>4942</v>
      </c>
      <c r="M3419" t="s">
        <v>4943</v>
      </c>
      <c r="N3419" s="126"/>
      <c r="Q3419" t="s">
        <v>4950</v>
      </c>
      <c r="R3419" t="s">
        <v>19113</v>
      </c>
      <c r="S3419" s="120">
        <v>0.6</v>
      </c>
      <c r="U3419"/>
    </row>
    <row r="3420" spans="1:21">
      <c r="A3420">
        <v>3419</v>
      </c>
      <c r="B3420" s="1" t="s">
        <v>4951</v>
      </c>
      <c r="C3420" s="1" t="s">
        <v>36</v>
      </c>
      <c r="D3420" s="1" t="s">
        <v>4510</v>
      </c>
      <c r="E3420" t="s">
        <v>399</v>
      </c>
      <c r="F3420" t="s">
        <v>4940</v>
      </c>
      <c r="G3420" t="s">
        <v>39</v>
      </c>
      <c r="H3420" t="s">
        <v>40</v>
      </c>
      <c r="I3420" t="s">
        <v>4512</v>
      </c>
      <c r="J3420" s="1">
        <v>3</v>
      </c>
      <c r="K3420" t="s">
        <v>4941</v>
      </c>
      <c r="L3420" t="s">
        <v>4942</v>
      </c>
      <c r="M3420" t="s">
        <v>4943</v>
      </c>
      <c r="N3420" s="126"/>
      <c r="Q3420" t="s">
        <v>4951</v>
      </c>
      <c r="R3420" t="s">
        <v>19113</v>
      </c>
      <c r="S3420" s="120">
        <v>0.6</v>
      </c>
      <c r="U3420"/>
    </row>
    <row r="3421" spans="1:21">
      <c r="A3421">
        <v>3420</v>
      </c>
      <c r="B3421" s="1" t="s">
        <v>1306</v>
      </c>
      <c r="C3421" s="1" t="s">
        <v>36</v>
      </c>
      <c r="D3421" s="1" t="s">
        <v>4510</v>
      </c>
      <c r="E3421" t="s">
        <v>399</v>
      </c>
      <c r="F3421" t="s">
        <v>4940</v>
      </c>
      <c r="G3421" t="s">
        <v>39</v>
      </c>
      <c r="H3421" t="s">
        <v>40</v>
      </c>
      <c r="I3421" t="s">
        <v>4512</v>
      </c>
      <c r="J3421" s="1">
        <v>3</v>
      </c>
      <c r="K3421" t="s">
        <v>4941</v>
      </c>
      <c r="L3421" t="s">
        <v>4942</v>
      </c>
      <c r="M3421" t="s">
        <v>4943</v>
      </c>
      <c r="N3421" s="126"/>
      <c r="Q3421" t="s">
        <v>1306</v>
      </c>
      <c r="R3421" t="s">
        <v>19113</v>
      </c>
      <c r="S3421" s="120">
        <v>0.6</v>
      </c>
      <c r="U3421"/>
    </row>
    <row r="3422" spans="1:21">
      <c r="A3422">
        <v>3421</v>
      </c>
      <c r="B3422" s="1" t="s">
        <v>4952</v>
      </c>
      <c r="C3422" s="1" t="s">
        <v>201</v>
      </c>
      <c r="D3422" s="1" t="s">
        <v>4510</v>
      </c>
      <c r="E3422" t="s">
        <v>399</v>
      </c>
      <c r="F3422" t="s">
        <v>4953</v>
      </c>
      <c r="G3422" t="s">
        <v>39</v>
      </c>
      <c r="H3422" t="s">
        <v>203</v>
      </c>
      <c r="I3422" t="s">
        <v>4512</v>
      </c>
      <c r="J3422" s="1">
        <v>3</v>
      </c>
      <c r="K3422" t="s">
        <v>4954</v>
      </c>
      <c r="L3422" t="s">
        <v>4955</v>
      </c>
      <c r="M3422" t="s">
        <v>4956</v>
      </c>
      <c r="N3422" s="126"/>
      <c r="Q3422" t="s">
        <v>4952</v>
      </c>
      <c r="R3422" t="s">
        <v>19114</v>
      </c>
      <c r="S3422" s="120">
        <v>0.6</v>
      </c>
      <c r="U3422"/>
    </row>
    <row r="3423" spans="1:21">
      <c r="A3423">
        <v>3422</v>
      </c>
      <c r="B3423" s="1" t="s">
        <v>4957</v>
      </c>
      <c r="C3423" s="1" t="s">
        <v>201</v>
      </c>
      <c r="D3423" s="1" t="s">
        <v>4510</v>
      </c>
      <c r="E3423" t="s">
        <v>399</v>
      </c>
      <c r="F3423" t="s">
        <v>4953</v>
      </c>
      <c r="G3423" t="s">
        <v>39</v>
      </c>
      <c r="H3423" t="s">
        <v>203</v>
      </c>
      <c r="I3423" t="s">
        <v>4512</v>
      </c>
      <c r="J3423" s="1">
        <v>3</v>
      </c>
      <c r="K3423" t="s">
        <v>4954</v>
      </c>
      <c r="L3423" t="s">
        <v>4955</v>
      </c>
      <c r="M3423" t="s">
        <v>4956</v>
      </c>
      <c r="N3423" s="126"/>
      <c r="Q3423" t="s">
        <v>4957</v>
      </c>
      <c r="R3423" t="s">
        <v>19114</v>
      </c>
      <c r="S3423" s="120">
        <v>0.6</v>
      </c>
      <c r="U3423"/>
    </row>
    <row r="3424" spans="1:21">
      <c r="A3424">
        <v>3423</v>
      </c>
      <c r="B3424" s="1" t="s">
        <v>4958</v>
      </c>
      <c r="C3424" s="1" t="s">
        <v>201</v>
      </c>
      <c r="D3424" s="1" t="s">
        <v>4510</v>
      </c>
      <c r="E3424" t="s">
        <v>399</v>
      </c>
      <c r="F3424" t="s">
        <v>4953</v>
      </c>
      <c r="G3424" t="s">
        <v>39</v>
      </c>
      <c r="H3424" t="s">
        <v>203</v>
      </c>
      <c r="I3424" t="s">
        <v>4512</v>
      </c>
      <c r="J3424" s="1">
        <v>3</v>
      </c>
      <c r="K3424" t="s">
        <v>4954</v>
      </c>
      <c r="L3424" t="s">
        <v>4955</v>
      </c>
      <c r="M3424" t="s">
        <v>4956</v>
      </c>
      <c r="N3424" s="126"/>
      <c r="Q3424" t="s">
        <v>4958</v>
      </c>
      <c r="R3424" t="s">
        <v>19114</v>
      </c>
      <c r="S3424" s="120">
        <v>0.6</v>
      </c>
      <c r="U3424"/>
    </row>
    <row r="3425" spans="1:21">
      <c r="A3425">
        <v>3424</v>
      </c>
      <c r="B3425" s="1" t="s">
        <v>4959</v>
      </c>
      <c r="C3425" s="1" t="s">
        <v>201</v>
      </c>
      <c r="D3425" s="1" t="s">
        <v>4510</v>
      </c>
      <c r="E3425" t="s">
        <v>399</v>
      </c>
      <c r="F3425" t="s">
        <v>4953</v>
      </c>
      <c r="G3425" t="s">
        <v>39</v>
      </c>
      <c r="H3425" t="s">
        <v>203</v>
      </c>
      <c r="I3425" t="s">
        <v>4512</v>
      </c>
      <c r="J3425" s="1">
        <v>3</v>
      </c>
      <c r="K3425" t="s">
        <v>4954</v>
      </c>
      <c r="L3425" t="s">
        <v>4955</v>
      </c>
      <c r="M3425" t="s">
        <v>4956</v>
      </c>
      <c r="N3425" s="126"/>
      <c r="Q3425" t="s">
        <v>4959</v>
      </c>
      <c r="R3425" t="s">
        <v>19114</v>
      </c>
      <c r="S3425" s="120">
        <v>0.6</v>
      </c>
      <c r="U3425"/>
    </row>
    <row r="3426" spans="1:21">
      <c r="A3426">
        <v>3425</v>
      </c>
      <c r="B3426" s="1" t="s">
        <v>4960</v>
      </c>
      <c r="C3426" s="1" t="s">
        <v>201</v>
      </c>
      <c r="D3426" s="1" t="s">
        <v>4510</v>
      </c>
      <c r="E3426" t="s">
        <v>399</v>
      </c>
      <c r="F3426" t="s">
        <v>4953</v>
      </c>
      <c r="G3426" t="s">
        <v>39</v>
      </c>
      <c r="H3426" t="s">
        <v>203</v>
      </c>
      <c r="I3426" t="s">
        <v>4512</v>
      </c>
      <c r="J3426" s="1">
        <v>3</v>
      </c>
      <c r="K3426" t="s">
        <v>4954</v>
      </c>
      <c r="L3426" t="s">
        <v>4955</v>
      </c>
      <c r="M3426" t="s">
        <v>4956</v>
      </c>
      <c r="N3426" s="126"/>
      <c r="Q3426" t="s">
        <v>4960</v>
      </c>
      <c r="R3426" t="s">
        <v>19114</v>
      </c>
      <c r="S3426" s="120">
        <v>0.6</v>
      </c>
      <c r="U3426"/>
    </row>
    <row r="3427" spans="1:21">
      <c r="A3427">
        <v>3426</v>
      </c>
      <c r="B3427" s="1" t="s">
        <v>4961</v>
      </c>
      <c r="C3427" s="1" t="s">
        <v>64</v>
      </c>
      <c r="D3427" s="1" t="s">
        <v>4510</v>
      </c>
      <c r="E3427" t="s">
        <v>497</v>
      </c>
      <c r="F3427" t="s">
        <v>4962</v>
      </c>
      <c r="G3427" t="s">
        <v>57</v>
      </c>
      <c r="H3427" t="s">
        <v>67</v>
      </c>
      <c r="I3427" t="s">
        <v>4963</v>
      </c>
      <c r="J3427" s="1">
        <v>4</v>
      </c>
      <c r="K3427" t="s">
        <v>4964</v>
      </c>
      <c r="L3427" t="s">
        <v>4965</v>
      </c>
      <c r="M3427" t="s">
        <v>4966</v>
      </c>
      <c r="N3427" s="126"/>
      <c r="Q3427" t="s">
        <v>4961</v>
      </c>
      <c r="R3427" t="s">
        <v>19115</v>
      </c>
      <c r="S3427" s="120">
        <v>0.6</v>
      </c>
      <c r="U3427"/>
    </row>
    <row r="3428" spans="1:21">
      <c r="A3428">
        <v>3427</v>
      </c>
      <c r="B3428" s="1" t="s">
        <v>4967</v>
      </c>
      <c r="C3428" s="1" t="s">
        <v>64</v>
      </c>
      <c r="D3428" s="1" t="s">
        <v>4510</v>
      </c>
      <c r="E3428" t="s">
        <v>497</v>
      </c>
      <c r="F3428" t="s">
        <v>4962</v>
      </c>
      <c r="G3428" t="s">
        <v>57</v>
      </c>
      <c r="H3428" t="s">
        <v>67</v>
      </c>
      <c r="I3428" t="s">
        <v>4963</v>
      </c>
      <c r="J3428" s="1">
        <v>4</v>
      </c>
      <c r="K3428" t="s">
        <v>4964</v>
      </c>
      <c r="L3428" t="s">
        <v>4965</v>
      </c>
      <c r="M3428" t="s">
        <v>4966</v>
      </c>
      <c r="N3428" s="126"/>
      <c r="Q3428" t="s">
        <v>4967</v>
      </c>
      <c r="R3428" t="s">
        <v>19115</v>
      </c>
      <c r="S3428" s="120">
        <v>0.6</v>
      </c>
      <c r="U3428"/>
    </row>
    <row r="3429" spans="1:21">
      <c r="A3429">
        <v>3428</v>
      </c>
      <c r="B3429" s="1" t="s">
        <v>4968</v>
      </c>
      <c r="C3429" s="1" t="s">
        <v>64</v>
      </c>
      <c r="D3429" s="1" t="s">
        <v>4510</v>
      </c>
      <c r="E3429" t="s">
        <v>497</v>
      </c>
      <c r="F3429" t="s">
        <v>4962</v>
      </c>
      <c r="G3429" t="s">
        <v>57</v>
      </c>
      <c r="H3429" t="s">
        <v>67</v>
      </c>
      <c r="I3429" t="s">
        <v>4963</v>
      </c>
      <c r="J3429" s="1">
        <v>4</v>
      </c>
      <c r="K3429" t="s">
        <v>4964</v>
      </c>
      <c r="L3429" t="s">
        <v>4965</v>
      </c>
      <c r="M3429" t="s">
        <v>4966</v>
      </c>
      <c r="N3429" s="126">
        <v>0.01</v>
      </c>
      <c r="Q3429" t="s">
        <v>4968</v>
      </c>
      <c r="R3429" t="s">
        <v>19115</v>
      </c>
      <c r="S3429" s="120">
        <v>0.6</v>
      </c>
      <c r="U3429"/>
    </row>
    <row r="3430" spans="1:21">
      <c r="A3430">
        <v>3429</v>
      </c>
      <c r="B3430" s="1" t="s">
        <v>4969</v>
      </c>
      <c r="C3430" s="1" t="s">
        <v>64</v>
      </c>
      <c r="D3430" s="1" t="s">
        <v>4510</v>
      </c>
      <c r="E3430" t="s">
        <v>497</v>
      </c>
      <c r="F3430" t="s">
        <v>4962</v>
      </c>
      <c r="G3430" t="s">
        <v>57</v>
      </c>
      <c r="H3430" t="s">
        <v>67</v>
      </c>
      <c r="I3430" t="s">
        <v>4963</v>
      </c>
      <c r="J3430" s="1">
        <v>4</v>
      </c>
      <c r="K3430" t="s">
        <v>4964</v>
      </c>
      <c r="L3430" t="s">
        <v>4965</v>
      </c>
      <c r="M3430" t="s">
        <v>4966</v>
      </c>
      <c r="N3430" s="126"/>
      <c r="Q3430" t="s">
        <v>4969</v>
      </c>
      <c r="R3430" t="s">
        <v>19115</v>
      </c>
      <c r="S3430" s="120">
        <v>0.6</v>
      </c>
      <c r="U3430"/>
    </row>
    <row r="3431" spans="1:21">
      <c r="A3431">
        <v>3430</v>
      </c>
      <c r="B3431" s="1" t="s">
        <v>4970</v>
      </c>
      <c r="C3431" s="1" t="s">
        <v>64</v>
      </c>
      <c r="D3431" s="1" t="s">
        <v>4510</v>
      </c>
      <c r="E3431" t="s">
        <v>497</v>
      </c>
      <c r="F3431" t="s">
        <v>4962</v>
      </c>
      <c r="G3431" t="s">
        <v>57</v>
      </c>
      <c r="H3431" t="s">
        <v>67</v>
      </c>
      <c r="I3431" t="s">
        <v>4963</v>
      </c>
      <c r="J3431" s="1">
        <v>4</v>
      </c>
      <c r="K3431" t="s">
        <v>4964</v>
      </c>
      <c r="L3431" t="s">
        <v>4965</v>
      </c>
      <c r="M3431" t="s">
        <v>4966</v>
      </c>
      <c r="N3431" s="126"/>
      <c r="Q3431" t="s">
        <v>4970</v>
      </c>
      <c r="R3431" t="s">
        <v>19115</v>
      </c>
      <c r="S3431" s="120">
        <v>0.6</v>
      </c>
      <c r="U3431"/>
    </row>
    <row r="3432" spans="1:21">
      <c r="A3432">
        <v>3431</v>
      </c>
      <c r="B3432" s="1" t="s">
        <v>4971</v>
      </c>
      <c r="C3432" s="1" t="s">
        <v>64</v>
      </c>
      <c r="D3432" s="1" t="s">
        <v>4510</v>
      </c>
      <c r="E3432" t="s">
        <v>497</v>
      </c>
      <c r="F3432" t="s">
        <v>4962</v>
      </c>
      <c r="G3432" t="s">
        <v>57</v>
      </c>
      <c r="H3432" t="s">
        <v>67</v>
      </c>
      <c r="I3432" t="s">
        <v>4963</v>
      </c>
      <c r="J3432" s="1">
        <v>4</v>
      </c>
      <c r="K3432" t="s">
        <v>4964</v>
      </c>
      <c r="L3432" t="s">
        <v>4965</v>
      </c>
      <c r="M3432" t="s">
        <v>4966</v>
      </c>
      <c r="N3432" s="126"/>
      <c r="Q3432" t="s">
        <v>4971</v>
      </c>
      <c r="R3432" t="s">
        <v>19115</v>
      </c>
      <c r="S3432" s="120">
        <v>0.6</v>
      </c>
      <c r="U3432"/>
    </row>
    <row r="3433" spans="1:21">
      <c r="A3433">
        <v>3432</v>
      </c>
      <c r="B3433" s="1" t="s">
        <v>4972</v>
      </c>
      <c r="C3433" s="1" t="s">
        <v>64</v>
      </c>
      <c r="D3433" s="1" t="s">
        <v>4510</v>
      </c>
      <c r="E3433" t="s">
        <v>497</v>
      </c>
      <c r="F3433" t="s">
        <v>4962</v>
      </c>
      <c r="G3433" t="s">
        <v>57</v>
      </c>
      <c r="H3433" t="s">
        <v>67</v>
      </c>
      <c r="I3433" t="s">
        <v>4963</v>
      </c>
      <c r="J3433" s="1">
        <v>4</v>
      </c>
      <c r="K3433" t="s">
        <v>4964</v>
      </c>
      <c r="L3433" t="s">
        <v>4965</v>
      </c>
      <c r="M3433" t="s">
        <v>4966</v>
      </c>
      <c r="N3433" s="126"/>
      <c r="Q3433" t="s">
        <v>4972</v>
      </c>
      <c r="R3433" t="s">
        <v>19115</v>
      </c>
      <c r="S3433" s="120">
        <v>0.6</v>
      </c>
      <c r="U3433"/>
    </row>
    <row r="3434" spans="1:21">
      <c r="A3434">
        <v>3433</v>
      </c>
      <c r="B3434" s="1" t="s">
        <v>4973</v>
      </c>
      <c r="C3434" s="1" t="s">
        <v>64</v>
      </c>
      <c r="D3434" s="1" t="s">
        <v>4510</v>
      </c>
      <c r="E3434" t="s">
        <v>497</v>
      </c>
      <c r="F3434" t="s">
        <v>4962</v>
      </c>
      <c r="G3434" t="s">
        <v>57</v>
      </c>
      <c r="H3434" t="s">
        <v>67</v>
      </c>
      <c r="I3434" t="s">
        <v>4963</v>
      </c>
      <c r="J3434" s="1">
        <v>4</v>
      </c>
      <c r="K3434" t="s">
        <v>4964</v>
      </c>
      <c r="L3434" t="s">
        <v>4965</v>
      </c>
      <c r="M3434" t="s">
        <v>4966</v>
      </c>
      <c r="N3434" s="126"/>
      <c r="Q3434" t="s">
        <v>4973</v>
      </c>
      <c r="R3434" t="s">
        <v>19115</v>
      </c>
      <c r="S3434" s="120">
        <v>0.6</v>
      </c>
      <c r="U3434"/>
    </row>
    <row r="3435" spans="1:21">
      <c r="A3435">
        <v>3434</v>
      </c>
      <c r="B3435" s="1" t="s">
        <v>4974</v>
      </c>
      <c r="C3435" s="1" t="s">
        <v>72</v>
      </c>
      <c r="D3435" s="1" t="s">
        <v>4510</v>
      </c>
      <c r="E3435" t="s">
        <v>497</v>
      </c>
      <c r="F3435" t="s">
        <v>4975</v>
      </c>
      <c r="G3435" t="s">
        <v>57</v>
      </c>
      <c r="H3435" t="s">
        <v>74</v>
      </c>
      <c r="I3435" t="s">
        <v>4963</v>
      </c>
      <c r="J3435" s="1">
        <v>4</v>
      </c>
      <c r="K3435" t="s">
        <v>4976</v>
      </c>
      <c r="L3435" t="s">
        <v>4977</v>
      </c>
      <c r="M3435" t="s">
        <v>4978</v>
      </c>
      <c r="N3435" s="126"/>
      <c r="Q3435" t="s">
        <v>4974</v>
      </c>
      <c r="R3435" t="s">
        <v>19116</v>
      </c>
      <c r="S3435" s="120">
        <v>0.6</v>
      </c>
      <c r="U3435"/>
    </row>
    <row r="3436" spans="1:21">
      <c r="A3436">
        <v>3435</v>
      </c>
      <c r="B3436" s="1" t="s">
        <v>4979</v>
      </c>
      <c r="C3436" s="1" t="s">
        <v>72</v>
      </c>
      <c r="D3436" s="1" t="s">
        <v>4510</v>
      </c>
      <c r="E3436" t="s">
        <v>497</v>
      </c>
      <c r="F3436" t="s">
        <v>4975</v>
      </c>
      <c r="G3436" t="s">
        <v>57</v>
      </c>
      <c r="H3436" t="s">
        <v>74</v>
      </c>
      <c r="I3436" t="s">
        <v>4963</v>
      </c>
      <c r="J3436" s="1">
        <v>4</v>
      </c>
      <c r="K3436" t="s">
        <v>4976</v>
      </c>
      <c r="L3436" t="s">
        <v>4977</v>
      </c>
      <c r="M3436" t="s">
        <v>4978</v>
      </c>
      <c r="N3436" s="126"/>
      <c r="Q3436" t="s">
        <v>4979</v>
      </c>
      <c r="R3436" t="s">
        <v>19116</v>
      </c>
      <c r="S3436" s="120">
        <v>0.6</v>
      </c>
      <c r="U3436"/>
    </row>
    <row r="3437" spans="1:21">
      <c r="A3437">
        <v>3436</v>
      </c>
      <c r="B3437" s="1" t="s">
        <v>4980</v>
      </c>
      <c r="C3437" s="1" t="s">
        <v>72</v>
      </c>
      <c r="D3437" s="1" t="s">
        <v>4510</v>
      </c>
      <c r="E3437" t="s">
        <v>497</v>
      </c>
      <c r="F3437" t="s">
        <v>4975</v>
      </c>
      <c r="G3437" t="s">
        <v>57</v>
      </c>
      <c r="H3437" t="s">
        <v>74</v>
      </c>
      <c r="I3437" t="s">
        <v>4963</v>
      </c>
      <c r="J3437" s="1">
        <v>4</v>
      </c>
      <c r="K3437" t="s">
        <v>4976</v>
      </c>
      <c r="L3437" t="s">
        <v>4977</v>
      </c>
      <c r="M3437" t="s">
        <v>4978</v>
      </c>
      <c r="N3437" s="126"/>
      <c r="Q3437" t="s">
        <v>4980</v>
      </c>
      <c r="R3437" t="s">
        <v>19116</v>
      </c>
      <c r="S3437" s="120">
        <v>0.6</v>
      </c>
      <c r="U3437"/>
    </row>
    <row r="3438" spans="1:21">
      <c r="A3438">
        <v>3437</v>
      </c>
      <c r="B3438" s="1" t="s">
        <v>4981</v>
      </c>
      <c r="C3438" s="1" t="s">
        <v>72</v>
      </c>
      <c r="D3438" s="1" t="s">
        <v>4510</v>
      </c>
      <c r="E3438" t="s">
        <v>497</v>
      </c>
      <c r="F3438" t="s">
        <v>4975</v>
      </c>
      <c r="G3438" t="s">
        <v>57</v>
      </c>
      <c r="H3438" t="s">
        <v>74</v>
      </c>
      <c r="I3438" t="s">
        <v>4963</v>
      </c>
      <c r="J3438" s="1">
        <v>4</v>
      </c>
      <c r="K3438" t="s">
        <v>4976</v>
      </c>
      <c r="L3438" t="s">
        <v>4977</v>
      </c>
      <c r="M3438" t="s">
        <v>4978</v>
      </c>
      <c r="N3438" s="126"/>
      <c r="Q3438" t="s">
        <v>4981</v>
      </c>
      <c r="R3438" t="s">
        <v>19116</v>
      </c>
      <c r="S3438" s="120">
        <v>0.6</v>
      </c>
      <c r="U3438"/>
    </row>
    <row r="3439" spans="1:21">
      <c r="A3439">
        <v>3438</v>
      </c>
      <c r="B3439" s="1" t="s">
        <v>4982</v>
      </c>
      <c r="C3439" s="1" t="s">
        <v>72</v>
      </c>
      <c r="D3439" s="1" t="s">
        <v>4510</v>
      </c>
      <c r="E3439" t="s">
        <v>497</v>
      </c>
      <c r="F3439" t="s">
        <v>4975</v>
      </c>
      <c r="G3439" t="s">
        <v>57</v>
      </c>
      <c r="H3439" t="s">
        <v>74</v>
      </c>
      <c r="I3439" t="s">
        <v>4963</v>
      </c>
      <c r="J3439" s="1">
        <v>4</v>
      </c>
      <c r="K3439" t="s">
        <v>4976</v>
      </c>
      <c r="L3439" t="s">
        <v>4977</v>
      </c>
      <c r="M3439" t="s">
        <v>4978</v>
      </c>
      <c r="N3439" s="126"/>
      <c r="Q3439" t="s">
        <v>4982</v>
      </c>
      <c r="R3439" t="s">
        <v>19116</v>
      </c>
      <c r="S3439" s="120">
        <v>0.6</v>
      </c>
      <c r="U3439"/>
    </row>
    <row r="3440" spans="1:21">
      <c r="A3440">
        <v>3439</v>
      </c>
      <c r="B3440" s="1" t="s">
        <v>4983</v>
      </c>
      <c r="C3440" s="1" t="s">
        <v>72</v>
      </c>
      <c r="D3440" s="1" t="s">
        <v>4510</v>
      </c>
      <c r="E3440" t="s">
        <v>497</v>
      </c>
      <c r="F3440" t="s">
        <v>4975</v>
      </c>
      <c r="G3440" t="s">
        <v>57</v>
      </c>
      <c r="H3440" t="s">
        <v>74</v>
      </c>
      <c r="I3440" t="s">
        <v>4963</v>
      </c>
      <c r="J3440" s="1">
        <v>4</v>
      </c>
      <c r="K3440" t="s">
        <v>4976</v>
      </c>
      <c r="L3440" t="s">
        <v>4977</v>
      </c>
      <c r="M3440" t="s">
        <v>4978</v>
      </c>
      <c r="N3440" s="126">
        <v>0.01</v>
      </c>
      <c r="Q3440" t="s">
        <v>4983</v>
      </c>
      <c r="R3440" t="s">
        <v>19116</v>
      </c>
      <c r="S3440" s="120">
        <v>0.6</v>
      </c>
      <c r="U3440"/>
    </row>
    <row r="3441" spans="1:21">
      <c r="A3441">
        <v>3440</v>
      </c>
      <c r="B3441" s="1" t="s">
        <v>4984</v>
      </c>
      <c r="C3441" s="1" t="s">
        <v>72</v>
      </c>
      <c r="D3441" s="1" t="s">
        <v>4510</v>
      </c>
      <c r="E3441" t="s">
        <v>497</v>
      </c>
      <c r="F3441" t="s">
        <v>4975</v>
      </c>
      <c r="G3441" t="s">
        <v>57</v>
      </c>
      <c r="H3441" t="s">
        <v>74</v>
      </c>
      <c r="I3441" t="s">
        <v>4963</v>
      </c>
      <c r="J3441" s="1">
        <v>4</v>
      </c>
      <c r="K3441" t="s">
        <v>4976</v>
      </c>
      <c r="L3441" t="s">
        <v>4977</v>
      </c>
      <c r="M3441" t="s">
        <v>4978</v>
      </c>
      <c r="N3441" s="126"/>
      <c r="Q3441" t="s">
        <v>4984</v>
      </c>
      <c r="R3441" t="s">
        <v>19116</v>
      </c>
      <c r="S3441" s="120">
        <v>0.6</v>
      </c>
      <c r="U3441"/>
    </row>
    <row r="3442" spans="1:21">
      <c r="A3442">
        <v>3441</v>
      </c>
      <c r="B3442" s="1" t="s">
        <v>4985</v>
      </c>
      <c r="C3442" s="1" t="s">
        <v>72</v>
      </c>
      <c r="D3442" s="1" t="s">
        <v>4510</v>
      </c>
      <c r="E3442" t="s">
        <v>497</v>
      </c>
      <c r="F3442" t="s">
        <v>4975</v>
      </c>
      <c r="G3442" t="s">
        <v>57</v>
      </c>
      <c r="H3442" t="s">
        <v>74</v>
      </c>
      <c r="I3442" t="s">
        <v>4963</v>
      </c>
      <c r="J3442" s="1">
        <v>4</v>
      </c>
      <c r="K3442" t="s">
        <v>4976</v>
      </c>
      <c r="L3442" t="s">
        <v>4977</v>
      </c>
      <c r="M3442" t="s">
        <v>4978</v>
      </c>
      <c r="N3442" s="126"/>
      <c r="Q3442" t="s">
        <v>4985</v>
      </c>
      <c r="R3442" t="s">
        <v>19116</v>
      </c>
      <c r="S3442" s="120">
        <v>0.6</v>
      </c>
      <c r="U3442"/>
    </row>
    <row r="3443" spans="1:21">
      <c r="A3443">
        <v>3442</v>
      </c>
      <c r="B3443" s="1" t="s">
        <v>4986</v>
      </c>
      <c r="C3443" s="1" t="s">
        <v>72</v>
      </c>
      <c r="D3443" s="1" t="s">
        <v>4510</v>
      </c>
      <c r="E3443" t="s">
        <v>497</v>
      </c>
      <c r="F3443" t="s">
        <v>4975</v>
      </c>
      <c r="G3443" t="s">
        <v>57</v>
      </c>
      <c r="H3443" t="s">
        <v>74</v>
      </c>
      <c r="I3443" t="s">
        <v>4963</v>
      </c>
      <c r="J3443" s="1">
        <v>4</v>
      </c>
      <c r="K3443" t="s">
        <v>4976</v>
      </c>
      <c r="L3443" t="s">
        <v>4977</v>
      </c>
      <c r="M3443" t="s">
        <v>4978</v>
      </c>
      <c r="N3443" s="126"/>
      <c r="Q3443" t="s">
        <v>4986</v>
      </c>
      <c r="R3443" t="s">
        <v>19116</v>
      </c>
      <c r="S3443" s="120">
        <v>0.6</v>
      </c>
      <c r="U3443"/>
    </row>
    <row r="3444" spans="1:21">
      <c r="A3444">
        <v>3443</v>
      </c>
      <c r="B3444" s="1" t="s">
        <v>4987</v>
      </c>
      <c r="C3444" s="1" t="s">
        <v>72</v>
      </c>
      <c r="D3444" s="1" t="s">
        <v>4510</v>
      </c>
      <c r="E3444" t="s">
        <v>497</v>
      </c>
      <c r="F3444" t="s">
        <v>4975</v>
      </c>
      <c r="G3444" t="s">
        <v>57</v>
      </c>
      <c r="H3444" t="s">
        <v>74</v>
      </c>
      <c r="I3444" t="s">
        <v>4963</v>
      </c>
      <c r="J3444" s="1">
        <v>4</v>
      </c>
      <c r="K3444" t="s">
        <v>4976</v>
      </c>
      <c r="L3444" t="s">
        <v>4977</v>
      </c>
      <c r="M3444" t="s">
        <v>4978</v>
      </c>
      <c r="N3444" s="126"/>
      <c r="Q3444" t="s">
        <v>4987</v>
      </c>
      <c r="R3444" t="s">
        <v>19116</v>
      </c>
      <c r="S3444" s="120">
        <v>0.6</v>
      </c>
      <c r="U3444"/>
    </row>
    <row r="3445" spans="1:21">
      <c r="A3445">
        <v>3444</v>
      </c>
      <c r="B3445" s="1" t="s">
        <v>4988</v>
      </c>
      <c r="C3445" s="1" t="s">
        <v>72</v>
      </c>
      <c r="D3445" s="1" t="s">
        <v>4510</v>
      </c>
      <c r="E3445" t="s">
        <v>497</v>
      </c>
      <c r="F3445" t="s">
        <v>4975</v>
      </c>
      <c r="G3445" t="s">
        <v>57</v>
      </c>
      <c r="H3445" t="s">
        <v>74</v>
      </c>
      <c r="I3445" t="s">
        <v>4963</v>
      </c>
      <c r="J3445" s="1">
        <v>4</v>
      </c>
      <c r="K3445" t="s">
        <v>4976</v>
      </c>
      <c r="L3445" t="s">
        <v>4977</v>
      </c>
      <c r="M3445" t="s">
        <v>4978</v>
      </c>
      <c r="N3445" s="126"/>
      <c r="Q3445" t="s">
        <v>4988</v>
      </c>
      <c r="R3445" t="s">
        <v>19116</v>
      </c>
      <c r="S3445" s="120">
        <v>0.6</v>
      </c>
      <c r="U3445"/>
    </row>
    <row r="3446" spans="1:21">
      <c r="A3446">
        <v>3445</v>
      </c>
      <c r="B3446" s="1" t="s">
        <v>4989</v>
      </c>
      <c r="C3446" s="1" t="s">
        <v>72</v>
      </c>
      <c r="D3446" s="1" t="s">
        <v>4510</v>
      </c>
      <c r="E3446" t="s">
        <v>497</v>
      </c>
      <c r="F3446" t="s">
        <v>4975</v>
      </c>
      <c r="G3446" t="s">
        <v>57</v>
      </c>
      <c r="H3446" t="s">
        <v>74</v>
      </c>
      <c r="I3446" t="s">
        <v>4963</v>
      </c>
      <c r="J3446" s="1">
        <v>4</v>
      </c>
      <c r="K3446" t="s">
        <v>4976</v>
      </c>
      <c r="L3446" t="s">
        <v>4977</v>
      </c>
      <c r="M3446" t="s">
        <v>4978</v>
      </c>
      <c r="N3446" s="126"/>
      <c r="Q3446" t="s">
        <v>4989</v>
      </c>
      <c r="R3446" t="s">
        <v>19116</v>
      </c>
      <c r="S3446" s="120">
        <v>0.6</v>
      </c>
      <c r="U3446"/>
    </row>
    <row r="3447" spans="1:21">
      <c r="A3447">
        <v>3446</v>
      </c>
      <c r="B3447" s="1" t="s">
        <v>4990</v>
      </c>
      <c r="C3447" s="1" t="s">
        <v>72</v>
      </c>
      <c r="D3447" s="1" t="s">
        <v>4510</v>
      </c>
      <c r="E3447" t="s">
        <v>497</v>
      </c>
      <c r="F3447" t="s">
        <v>4975</v>
      </c>
      <c r="G3447" t="s">
        <v>57</v>
      </c>
      <c r="H3447" t="s">
        <v>74</v>
      </c>
      <c r="I3447" t="s">
        <v>4963</v>
      </c>
      <c r="J3447" s="1">
        <v>4</v>
      </c>
      <c r="K3447" t="s">
        <v>4976</v>
      </c>
      <c r="L3447" t="s">
        <v>4977</v>
      </c>
      <c r="M3447" t="s">
        <v>4978</v>
      </c>
      <c r="N3447" s="126"/>
      <c r="Q3447" t="s">
        <v>4990</v>
      </c>
      <c r="R3447" t="s">
        <v>19116</v>
      </c>
      <c r="S3447" s="120">
        <v>0.6</v>
      </c>
      <c r="U3447"/>
    </row>
    <row r="3448" spans="1:21">
      <c r="A3448">
        <v>3447</v>
      </c>
      <c r="B3448" s="1" t="s">
        <v>4991</v>
      </c>
      <c r="C3448" s="1" t="s">
        <v>72</v>
      </c>
      <c r="D3448" s="1" t="s">
        <v>4510</v>
      </c>
      <c r="E3448" t="s">
        <v>497</v>
      </c>
      <c r="F3448" t="s">
        <v>4975</v>
      </c>
      <c r="G3448" t="s">
        <v>57</v>
      </c>
      <c r="H3448" t="s">
        <v>74</v>
      </c>
      <c r="I3448" t="s">
        <v>4963</v>
      </c>
      <c r="J3448" s="1">
        <v>4</v>
      </c>
      <c r="K3448" t="s">
        <v>4976</v>
      </c>
      <c r="L3448" t="s">
        <v>4977</v>
      </c>
      <c r="M3448" t="s">
        <v>4978</v>
      </c>
      <c r="N3448" s="126"/>
      <c r="Q3448" t="s">
        <v>4991</v>
      </c>
      <c r="R3448" t="s">
        <v>19116</v>
      </c>
      <c r="S3448" s="120">
        <v>0.6</v>
      </c>
      <c r="U3448"/>
    </row>
    <row r="3449" spans="1:21">
      <c r="A3449">
        <v>3448</v>
      </c>
      <c r="B3449" s="1" t="s">
        <v>4992</v>
      </c>
      <c r="C3449" s="1" t="s">
        <v>78</v>
      </c>
      <c r="D3449" s="1" t="s">
        <v>4510</v>
      </c>
      <c r="E3449" t="s">
        <v>497</v>
      </c>
      <c r="F3449" t="s">
        <v>4993</v>
      </c>
      <c r="G3449" t="s">
        <v>57</v>
      </c>
      <c r="H3449" t="s">
        <v>80</v>
      </c>
      <c r="I3449" t="s">
        <v>4963</v>
      </c>
      <c r="J3449" s="1">
        <v>4</v>
      </c>
      <c r="K3449" t="s">
        <v>4994</v>
      </c>
      <c r="L3449" t="s">
        <v>4995</v>
      </c>
      <c r="M3449" t="s">
        <v>4996</v>
      </c>
      <c r="N3449" s="126"/>
      <c r="Q3449" t="s">
        <v>4992</v>
      </c>
      <c r="R3449" t="s">
        <v>19117</v>
      </c>
      <c r="S3449" s="120">
        <v>0.6</v>
      </c>
      <c r="U3449"/>
    </row>
    <row r="3450" spans="1:21">
      <c r="A3450">
        <v>3449</v>
      </c>
      <c r="B3450" s="1" t="s">
        <v>4997</v>
      </c>
      <c r="C3450" s="1" t="s">
        <v>78</v>
      </c>
      <c r="D3450" s="1" t="s">
        <v>4510</v>
      </c>
      <c r="E3450" t="s">
        <v>497</v>
      </c>
      <c r="F3450" t="s">
        <v>4993</v>
      </c>
      <c r="G3450" t="s">
        <v>57</v>
      </c>
      <c r="H3450" t="s">
        <v>80</v>
      </c>
      <c r="I3450" t="s">
        <v>4963</v>
      </c>
      <c r="J3450" s="1">
        <v>4</v>
      </c>
      <c r="K3450" t="s">
        <v>4994</v>
      </c>
      <c r="L3450" t="s">
        <v>4995</v>
      </c>
      <c r="M3450" t="s">
        <v>4996</v>
      </c>
      <c r="N3450" s="126"/>
      <c r="Q3450" t="s">
        <v>4997</v>
      </c>
      <c r="R3450" t="s">
        <v>19117</v>
      </c>
      <c r="S3450" s="120">
        <v>0.6</v>
      </c>
      <c r="U3450"/>
    </row>
    <row r="3451" spans="1:21">
      <c r="A3451">
        <v>3450</v>
      </c>
      <c r="B3451" s="1" t="s">
        <v>4998</v>
      </c>
      <c r="C3451" s="1" t="s">
        <v>78</v>
      </c>
      <c r="D3451" s="1" t="s">
        <v>4510</v>
      </c>
      <c r="E3451" t="s">
        <v>497</v>
      </c>
      <c r="F3451" t="s">
        <v>4993</v>
      </c>
      <c r="G3451" t="s">
        <v>57</v>
      </c>
      <c r="H3451" t="s">
        <v>80</v>
      </c>
      <c r="I3451" t="s">
        <v>4963</v>
      </c>
      <c r="J3451" s="1">
        <v>4</v>
      </c>
      <c r="K3451" t="s">
        <v>4994</v>
      </c>
      <c r="L3451" t="s">
        <v>4995</v>
      </c>
      <c r="M3451" t="s">
        <v>4996</v>
      </c>
      <c r="N3451" s="126"/>
      <c r="Q3451" t="s">
        <v>4998</v>
      </c>
      <c r="R3451" t="s">
        <v>19117</v>
      </c>
      <c r="S3451" s="120">
        <v>0.6</v>
      </c>
      <c r="U3451"/>
    </row>
    <row r="3452" spans="1:21">
      <c r="A3452">
        <v>3451</v>
      </c>
      <c r="B3452" s="1" t="s">
        <v>4999</v>
      </c>
      <c r="C3452" s="1" t="s">
        <v>78</v>
      </c>
      <c r="D3452" s="1" t="s">
        <v>4510</v>
      </c>
      <c r="E3452" t="s">
        <v>497</v>
      </c>
      <c r="F3452" t="s">
        <v>4993</v>
      </c>
      <c r="G3452" t="s">
        <v>57</v>
      </c>
      <c r="H3452" t="s">
        <v>80</v>
      </c>
      <c r="I3452" t="s">
        <v>4963</v>
      </c>
      <c r="J3452" s="1">
        <v>4</v>
      </c>
      <c r="K3452" t="s">
        <v>4994</v>
      </c>
      <c r="L3452" t="s">
        <v>4995</v>
      </c>
      <c r="M3452" t="s">
        <v>4996</v>
      </c>
      <c r="N3452" s="126"/>
      <c r="Q3452" t="s">
        <v>4999</v>
      </c>
      <c r="R3452" t="s">
        <v>19117</v>
      </c>
      <c r="S3452" s="120">
        <v>0.6</v>
      </c>
      <c r="U3452"/>
    </row>
    <row r="3453" spans="1:21">
      <c r="A3453">
        <v>3452</v>
      </c>
      <c r="B3453" s="1" t="s">
        <v>5000</v>
      </c>
      <c r="C3453" s="1" t="s">
        <v>78</v>
      </c>
      <c r="D3453" s="1" t="s">
        <v>4510</v>
      </c>
      <c r="E3453" t="s">
        <v>497</v>
      </c>
      <c r="F3453" t="s">
        <v>4993</v>
      </c>
      <c r="G3453" t="s">
        <v>57</v>
      </c>
      <c r="H3453" t="s">
        <v>80</v>
      </c>
      <c r="I3453" t="s">
        <v>4963</v>
      </c>
      <c r="J3453" s="1">
        <v>4</v>
      </c>
      <c r="K3453" t="s">
        <v>4994</v>
      </c>
      <c r="L3453" t="s">
        <v>4995</v>
      </c>
      <c r="M3453" t="s">
        <v>4996</v>
      </c>
      <c r="N3453" s="126"/>
      <c r="Q3453" t="s">
        <v>5000</v>
      </c>
      <c r="R3453" t="s">
        <v>19117</v>
      </c>
      <c r="S3453" s="120">
        <v>0.6</v>
      </c>
      <c r="U3453"/>
    </row>
    <row r="3454" spans="1:21">
      <c r="A3454">
        <v>3453</v>
      </c>
      <c r="B3454" s="1" t="s">
        <v>5001</v>
      </c>
      <c r="C3454" s="1" t="s">
        <v>78</v>
      </c>
      <c r="D3454" s="1" t="s">
        <v>4510</v>
      </c>
      <c r="E3454" t="s">
        <v>497</v>
      </c>
      <c r="F3454" t="s">
        <v>4993</v>
      </c>
      <c r="G3454" t="s">
        <v>57</v>
      </c>
      <c r="H3454" t="s">
        <v>80</v>
      </c>
      <c r="I3454" t="s">
        <v>4963</v>
      </c>
      <c r="J3454" s="1">
        <v>4</v>
      </c>
      <c r="K3454" t="s">
        <v>4994</v>
      </c>
      <c r="L3454" t="s">
        <v>4995</v>
      </c>
      <c r="M3454" t="s">
        <v>4996</v>
      </c>
      <c r="N3454" s="126"/>
      <c r="Q3454" t="s">
        <v>5001</v>
      </c>
      <c r="R3454" t="s">
        <v>19117</v>
      </c>
      <c r="S3454" s="120">
        <v>0.6</v>
      </c>
      <c r="U3454"/>
    </row>
    <row r="3455" spans="1:21">
      <c r="A3455">
        <v>3454</v>
      </c>
      <c r="B3455" s="1" t="s">
        <v>2697</v>
      </c>
      <c r="C3455" s="1" t="s">
        <v>78</v>
      </c>
      <c r="D3455" s="1" t="s">
        <v>4510</v>
      </c>
      <c r="E3455" t="s">
        <v>497</v>
      </c>
      <c r="F3455" t="s">
        <v>4993</v>
      </c>
      <c r="G3455" t="s">
        <v>57</v>
      </c>
      <c r="H3455" t="s">
        <v>80</v>
      </c>
      <c r="I3455" t="s">
        <v>4963</v>
      </c>
      <c r="J3455" s="1">
        <v>4</v>
      </c>
      <c r="K3455" t="s">
        <v>4994</v>
      </c>
      <c r="L3455" t="s">
        <v>4995</v>
      </c>
      <c r="M3455" t="s">
        <v>4996</v>
      </c>
      <c r="N3455" s="126"/>
      <c r="Q3455" t="s">
        <v>2697</v>
      </c>
      <c r="R3455" t="s">
        <v>19117</v>
      </c>
      <c r="S3455" s="120">
        <v>0.6</v>
      </c>
      <c r="U3455"/>
    </row>
    <row r="3456" spans="1:21">
      <c r="A3456">
        <v>3455</v>
      </c>
      <c r="B3456" s="1" t="s">
        <v>5002</v>
      </c>
      <c r="C3456" s="1" t="s">
        <v>78</v>
      </c>
      <c r="D3456" s="1" t="s">
        <v>4510</v>
      </c>
      <c r="E3456" t="s">
        <v>497</v>
      </c>
      <c r="F3456" t="s">
        <v>4993</v>
      </c>
      <c r="G3456" t="s">
        <v>57</v>
      </c>
      <c r="H3456" t="s">
        <v>80</v>
      </c>
      <c r="I3456" t="s">
        <v>4963</v>
      </c>
      <c r="J3456" s="1">
        <v>4</v>
      </c>
      <c r="K3456" t="s">
        <v>4994</v>
      </c>
      <c r="L3456" t="s">
        <v>4995</v>
      </c>
      <c r="M3456" t="s">
        <v>4996</v>
      </c>
      <c r="N3456" s="126"/>
      <c r="Q3456" t="s">
        <v>5002</v>
      </c>
      <c r="R3456" t="s">
        <v>19117</v>
      </c>
      <c r="S3456" s="120">
        <v>0.6</v>
      </c>
      <c r="U3456"/>
    </row>
    <row r="3457" spans="1:21">
      <c r="A3457">
        <v>3456</v>
      </c>
      <c r="B3457" s="1" t="s">
        <v>5003</v>
      </c>
      <c r="C3457" s="1" t="s">
        <v>78</v>
      </c>
      <c r="D3457" s="1" t="s">
        <v>4510</v>
      </c>
      <c r="E3457" t="s">
        <v>497</v>
      </c>
      <c r="F3457" t="s">
        <v>4993</v>
      </c>
      <c r="G3457" t="s">
        <v>57</v>
      </c>
      <c r="H3457" t="s">
        <v>80</v>
      </c>
      <c r="I3457" t="s">
        <v>4963</v>
      </c>
      <c r="J3457" s="1">
        <v>4</v>
      </c>
      <c r="K3457" t="s">
        <v>4994</v>
      </c>
      <c r="L3457" t="s">
        <v>4995</v>
      </c>
      <c r="M3457" t="s">
        <v>4996</v>
      </c>
      <c r="N3457" s="126"/>
      <c r="Q3457" t="s">
        <v>5003</v>
      </c>
      <c r="R3457" t="s">
        <v>19117</v>
      </c>
      <c r="S3457" s="120">
        <v>0.6</v>
      </c>
      <c r="U3457"/>
    </row>
    <row r="3458" spans="1:21">
      <c r="A3458">
        <v>3457</v>
      </c>
      <c r="B3458" s="1" t="s">
        <v>5004</v>
      </c>
      <c r="C3458" s="1" t="s">
        <v>78</v>
      </c>
      <c r="D3458" s="1" t="s">
        <v>4510</v>
      </c>
      <c r="E3458" t="s">
        <v>497</v>
      </c>
      <c r="F3458" t="s">
        <v>4993</v>
      </c>
      <c r="G3458" t="s">
        <v>57</v>
      </c>
      <c r="H3458" t="s">
        <v>80</v>
      </c>
      <c r="I3458" t="s">
        <v>4963</v>
      </c>
      <c r="J3458" s="1">
        <v>4</v>
      </c>
      <c r="K3458" t="s">
        <v>4994</v>
      </c>
      <c r="L3458" t="s">
        <v>4995</v>
      </c>
      <c r="M3458" t="s">
        <v>4996</v>
      </c>
      <c r="N3458" s="126"/>
      <c r="Q3458" t="s">
        <v>5004</v>
      </c>
      <c r="R3458" t="s">
        <v>19117</v>
      </c>
      <c r="S3458" s="120">
        <v>0.6</v>
      </c>
      <c r="U3458"/>
    </row>
    <row r="3459" spans="1:21">
      <c r="A3459">
        <v>3458</v>
      </c>
      <c r="B3459" s="1" t="s">
        <v>5005</v>
      </c>
      <c r="C3459" s="1" t="s">
        <v>78</v>
      </c>
      <c r="D3459" s="1" t="s">
        <v>4510</v>
      </c>
      <c r="E3459" t="s">
        <v>497</v>
      </c>
      <c r="F3459" t="s">
        <v>4993</v>
      </c>
      <c r="G3459" t="s">
        <v>57</v>
      </c>
      <c r="H3459" t="s">
        <v>80</v>
      </c>
      <c r="I3459" t="s">
        <v>4963</v>
      </c>
      <c r="J3459" s="1">
        <v>4</v>
      </c>
      <c r="K3459" t="s">
        <v>4994</v>
      </c>
      <c r="L3459" t="s">
        <v>4995</v>
      </c>
      <c r="M3459" t="s">
        <v>4996</v>
      </c>
      <c r="N3459" s="126"/>
      <c r="Q3459" t="s">
        <v>5005</v>
      </c>
      <c r="R3459" t="s">
        <v>19117</v>
      </c>
      <c r="S3459" s="120">
        <v>0.6</v>
      </c>
      <c r="U3459"/>
    </row>
    <row r="3460" spans="1:21">
      <c r="A3460">
        <v>3459</v>
      </c>
      <c r="B3460" s="1" t="s">
        <v>5006</v>
      </c>
      <c r="C3460" s="1" t="s">
        <v>78</v>
      </c>
      <c r="D3460" s="1" t="s">
        <v>4510</v>
      </c>
      <c r="E3460" t="s">
        <v>497</v>
      </c>
      <c r="F3460" t="s">
        <v>4993</v>
      </c>
      <c r="G3460" t="s">
        <v>57</v>
      </c>
      <c r="H3460" t="s">
        <v>80</v>
      </c>
      <c r="I3460" t="s">
        <v>4963</v>
      </c>
      <c r="J3460" s="1">
        <v>4</v>
      </c>
      <c r="K3460" t="s">
        <v>4994</v>
      </c>
      <c r="L3460" t="s">
        <v>4995</v>
      </c>
      <c r="M3460" t="s">
        <v>4996</v>
      </c>
      <c r="N3460" s="126"/>
      <c r="Q3460" t="s">
        <v>5006</v>
      </c>
      <c r="R3460" t="s">
        <v>19117</v>
      </c>
      <c r="S3460" s="120">
        <v>0.6</v>
      </c>
      <c r="U3460"/>
    </row>
    <row r="3461" spans="1:21">
      <c r="A3461">
        <v>3460</v>
      </c>
      <c r="B3461" s="1" t="s">
        <v>5007</v>
      </c>
      <c r="C3461" s="1" t="s">
        <v>78</v>
      </c>
      <c r="D3461" s="1" t="s">
        <v>4510</v>
      </c>
      <c r="E3461" t="s">
        <v>497</v>
      </c>
      <c r="F3461" t="s">
        <v>4993</v>
      </c>
      <c r="G3461" t="s">
        <v>57</v>
      </c>
      <c r="H3461" t="s">
        <v>80</v>
      </c>
      <c r="I3461" t="s">
        <v>4963</v>
      </c>
      <c r="J3461" s="1">
        <v>4</v>
      </c>
      <c r="K3461" t="s">
        <v>4994</v>
      </c>
      <c r="L3461" t="s">
        <v>4995</v>
      </c>
      <c r="M3461" t="s">
        <v>4996</v>
      </c>
      <c r="N3461" s="126"/>
      <c r="Q3461" t="s">
        <v>5007</v>
      </c>
      <c r="R3461" t="s">
        <v>19117</v>
      </c>
      <c r="S3461" s="120">
        <v>0.6</v>
      </c>
      <c r="U3461"/>
    </row>
    <row r="3462" spans="1:21">
      <c r="A3462">
        <v>3461</v>
      </c>
      <c r="B3462" s="1" t="s">
        <v>5008</v>
      </c>
      <c r="C3462" s="1" t="s">
        <v>78</v>
      </c>
      <c r="D3462" s="1" t="s">
        <v>4510</v>
      </c>
      <c r="E3462" t="s">
        <v>497</v>
      </c>
      <c r="F3462" t="s">
        <v>4993</v>
      </c>
      <c r="G3462" t="s">
        <v>57</v>
      </c>
      <c r="H3462" t="s">
        <v>80</v>
      </c>
      <c r="I3462" t="s">
        <v>4963</v>
      </c>
      <c r="J3462" s="1">
        <v>4</v>
      </c>
      <c r="K3462" t="s">
        <v>4994</v>
      </c>
      <c r="L3462" t="s">
        <v>4995</v>
      </c>
      <c r="M3462" t="s">
        <v>4996</v>
      </c>
      <c r="N3462" s="126"/>
      <c r="Q3462" t="s">
        <v>5008</v>
      </c>
      <c r="R3462" t="s">
        <v>19117</v>
      </c>
      <c r="S3462" s="120">
        <v>0.6</v>
      </c>
      <c r="U3462"/>
    </row>
    <row r="3463" spans="1:21">
      <c r="A3463">
        <v>3462</v>
      </c>
      <c r="B3463" s="1" t="s">
        <v>5009</v>
      </c>
      <c r="C3463" s="1" t="s">
        <v>78</v>
      </c>
      <c r="D3463" s="1" t="s">
        <v>4510</v>
      </c>
      <c r="E3463" t="s">
        <v>497</v>
      </c>
      <c r="F3463" t="s">
        <v>4993</v>
      </c>
      <c r="G3463" t="s">
        <v>57</v>
      </c>
      <c r="H3463" t="s">
        <v>80</v>
      </c>
      <c r="I3463" t="s">
        <v>4963</v>
      </c>
      <c r="J3463" s="1">
        <v>4</v>
      </c>
      <c r="K3463" t="s">
        <v>4994</v>
      </c>
      <c r="L3463" t="s">
        <v>4995</v>
      </c>
      <c r="M3463" t="s">
        <v>4996</v>
      </c>
      <c r="N3463" s="126"/>
      <c r="Q3463" t="s">
        <v>5009</v>
      </c>
      <c r="R3463" t="s">
        <v>19117</v>
      </c>
      <c r="S3463" s="120">
        <v>0.6</v>
      </c>
      <c r="U3463"/>
    </row>
    <row r="3464" spans="1:21">
      <c r="A3464">
        <v>3463</v>
      </c>
      <c r="B3464" s="1" t="s">
        <v>5010</v>
      </c>
      <c r="C3464" s="1" t="s">
        <v>78</v>
      </c>
      <c r="D3464" s="1" t="s">
        <v>4510</v>
      </c>
      <c r="E3464" t="s">
        <v>497</v>
      </c>
      <c r="F3464" t="s">
        <v>4993</v>
      </c>
      <c r="G3464" t="s">
        <v>57</v>
      </c>
      <c r="H3464" t="s">
        <v>80</v>
      </c>
      <c r="I3464" t="s">
        <v>4963</v>
      </c>
      <c r="J3464" s="1">
        <v>4</v>
      </c>
      <c r="K3464" t="s">
        <v>4994</v>
      </c>
      <c r="L3464" t="s">
        <v>4995</v>
      </c>
      <c r="M3464" t="s">
        <v>4996</v>
      </c>
      <c r="N3464" s="126"/>
      <c r="Q3464" t="s">
        <v>5010</v>
      </c>
      <c r="R3464" t="s">
        <v>19117</v>
      </c>
      <c r="S3464" s="120">
        <v>0.6</v>
      </c>
      <c r="U3464"/>
    </row>
    <row r="3465" spans="1:21">
      <c r="A3465">
        <v>3464</v>
      </c>
      <c r="B3465" s="1" t="s">
        <v>5011</v>
      </c>
      <c r="C3465" s="1" t="s">
        <v>78</v>
      </c>
      <c r="D3465" s="1" t="s">
        <v>4510</v>
      </c>
      <c r="E3465" t="s">
        <v>497</v>
      </c>
      <c r="F3465" t="s">
        <v>4993</v>
      </c>
      <c r="G3465" t="s">
        <v>57</v>
      </c>
      <c r="H3465" t="s">
        <v>80</v>
      </c>
      <c r="I3465" t="s">
        <v>4963</v>
      </c>
      <c r="J3465" s="1">
        <v>4</v>
      </c>
      <c r="K3465" t="s">
        <v>4994</v>
      </c>
      <c r="L3465" t="s">
        <v>4995</v>
      </c>
      <c r="M3465" t="s">
        <v>4996</v>
      </c>
      <c r="N3465" s="126"/>
      <c r="Q3465" t="s">
        <v>5011</v>
      </c>
      <c r="R3465" t="s">
        <v>19117</v>
      </c>
      <c r="S3465" s="120">
        <v>0.6</v>
      </c>
      <c r="U3465"/>
    </row>
    <row r="3466" spans="1:21">
      <c r="A3466">
        <v>3465</v>
      </c>
      <c r="B3466" s="1" t="s">
        <v>5012</v>
      </c>
      <c r="C3466" s="1" t="s">
        <v>78</v>
      </c>
      <c r="D3466" s="1" t="s">
        <v>4510</v>
      </c>
      <c r="E3466" t="s">
        <v>497</v>
      </c>
      <c r="F3466" t="s">
        <v>4993</v>
      </c>
      <c r="G3466" t="s">
        <v>57</v>
      </c>
      <c r="H3466" t="s">
        <v>80</v>
      </c>
      <c r="I3466" t="s">
        <v>4963</v>
      </c>
      <c r="J3466" s="1">
        <v>4</v>
      </c>
      <c r="K3466" t="s">
        <v>4994</v>
      </c>
      <c r="L3466" t="s">
        <v>4995</v>
      </c>
      <c r="M3466" t="s">
        <v>4996</v>
      </c>
      <c r="N3466" s="126"/>
      <c r="Q3466" t="s">
        <v>5012</v>
      </c>
      <c r="R3466" t="s">
        <v>19117</v>
      </c>
      <c r="S3466" s="120">
        <v>0.6</v>
      </c>
      <c r="U3466"/>
    </row>
    <row r="3467" spans="1:21">
      <c r="A3467">
        <v>3466</v>
      </c>
      <c r="B3467" s="1" t="s">
        <v>5013</v>
      </c>
      <c r="C3467" s="1" t="s">
        <v>78</v>
      </c>
      <c r="D3467" s="1" t="s">
        <v>4510</v>
      </c>
      <c r="E3467" t="s">
        <v>497</v>
      </c>
      <c r="F3467" t="s">
        <v>4993</v>
      </c>
      <c r="G3467" t="s">
        <v>57</v>
      </c>
      <c r="H3467" t="s">
        <v>80</v>
      </c>
      <c r="I3467" t="s">
        <v>4963</v>
      </c>
      <c r="J3467" s="1">
        <v>4</v>
      </c>
      <c r="K3467" t="s">
        <v>4994</v>
      </c>
      <c r="L3467" t="s">
        <v>4995</v>
      </c>
      <c r="M3467" t="s">
        <v>4996</v>
      </c>
      <c r="N3467" s="126"/>
      <c r="Q3467" t="s">
        <v>5013</v>
      </c>
      <c r="R3467" t="s">
        <v>19117</v>
      </c>
      <c r="S3467" s="120">
        <v>0.6</v>
      </c>
      <c r="U3467"/>
    </row>
    <row r="3468" spans="1:21">
      <c r="A3468">
        <v>3467</v>
      </c>
      <c r="B3468" s="1" t="s">
        <v>5014</v>
      </c>
      <c r="C3468" s="1" t="s">
        <v>78</v>
      </c>
      <c r="D3468" s="1" t="s">
        <v>4510</v>
      </c>
      <c r="E3468" t="s">
        <v>497</v>
      </c>
      <c r="F3468" t="s">
        <v>4993</v>
      </c>
      <c r="G3468" t="s">
        <v>57</v>
      </c>
      <c r="H3468" t="s">
        <v>80</v>
      </c>
      <c r="I3468" t="s">
        <v>4963</v>
      </c>
      <c r="J3468" s="1">
        <v>4</v>
      </c>
      <c r="K3468" t="s">
        <v>4994</v>
      </c>
      <c r="L3468" t="s">
        <v>4995</v>
      </c>
      <c r="M3468" t="s">
        <v>4996</v>
      </c>
      <c r="N3468" s="126"/>
      <c r="Q3468" t="s">
        <v>5014</v>
      </c>
      <c r="R3468" t="s">
        <v>19117</v>
      </c>
      <c r="S3468" s="120">
        <v>0.6</v>
      </c>
      <c r="U3468"/>
    </row>
    <row r="3469" spans="1:21">
      <c r="A3469">
        <v>3468</v>
      </c>
      <c r="B3469" s="1" t="s">
        <v>5015</v>
      </c>
      <c r="C3469" s="1" t="s">
        <v>78</v>
      </c>
      <c r="D3469" s="1" t="s">
        <v>4510</v>
      </c>
      <c r="E3469" t="s">
        <v>497</v>
      </c>
      <c r="F3469" t="s">
        <v>4993</v>
      </c>
      <c r="G3469" t="s">
        <v>57</v>
      </c>
      <c r="H3469" t="s">
        <v>80</v>
      </c>
      <c r="I3469" t="s">
        <v>4963</v>
      </c>
      <c r="J3469" s="1">
        <v>4</v>
      </c>
      <c r="K3469" t="s">
        <v>4994</v>
      </c>
      <c r="L3469" t="s">
        <v>4995</v>
      </c>
      <c r="M3469" t="s">
        <v>4996</v>
      </c>
      <c r="N3469" s="126"/>
      <c r="Q3469" t="s">
        <v>5015</v>
      </c>
      <c r="R3469" t="s">
        <v>19117</v>
      </c>
      <c r="S3469" s="120">
        <v>0.6</v>
      </c>
      <c r="U3469"/>
    </row>
    <row r="3470" spans="1:21">
      <c r="A3470">
        <v>3469</v>
      </c>
      <c r="B3470" s="1" t="s">
        <v>5016</v>
      </c>
      <c r="C3470" s="1" t="s">
        <v>78</v>
      </c>
      <c r="D3470" s="1" t="s">
        <v>4510</v>
      </c>
      <c r="E3470" t="s">
        <v>497</v>
      </c>
      <c r="F3470" t="s">
        <v>4993</v>
      </c>
      <c r="G3470" t="s">
        <v>57</v>
      </c>
      <c r="H3470" t="s">
        <v>80</v>
      </c>
      <c r="I3470" t="s">
        <v>4963</v>
      </c>
      <c r="J3470" s="1">
        <v>4</v>
      </c>
      <c r="K3470" t="s">
        <v>4994</v>
      </c>
      <c r="L3470" t="s">
        <v>4995</v>
      </c>
      <c r="M3470" t="s">
        <v>4996</v>
      </c>
      <c r="N3470" s="126"/>
      <c r="Q3470" t="s">
        <v>5016</v>
      </c>
      <c r="R3470" t="s">
        <v>19117</v>
      </c>
      <c r="S3470" s="120">
        <v>0.6</v>
      </c>
      <c r="U3470"/>
    </row>
    <row r="3471" spans="1:21">
      <c r="A3471">
        <v>3470</v>
      </c>
      <c r="B3471" s="1" t="s">
        <v>5017</v>
      </c>
      <c r="C3471" s="1" t="s">
        <v>78</v>
      </c>
      <c r="D3471" s="1" t="s">
        <v>4510</v>
      </c>
      <c r="E3471" t="s">
        <v>497</v>
      </c>
      <c r="F3471" t="s">
        <v>4993</v>
      </c>
      <c r="G3471" t="s">
        <v>57</v>
      </c>
      <c r="H3471" t="s">
        <v>80</v>
      </c>
      <c r="I3471" t="s">
        <v>4963</v>
      </c>
      <c r="J3471" s="1">
        <v>4</v>
      </c>
      <c r="K3471" t="s">
        <v>4994</v>
      </c>
      <c r="L3471" t="s">
        <v>4995</v>
      </c>
      <c r="M3471" t="s">
        <v>4996</v>
      </c>
      <c r="N3471" s="126"/>
      <c r="Q3471" t="s">
        <v>5017</v>
      </c>
      <c r="R3471" t="s">
        <v>19117</v>
      </c>
      <c r="S3471" s="120">
        <v>0.6</v>
      </c>
      <c r="U3471"/>
    </row>
    <row r="3472" spans="1:21">
      <c r="A3472">
        <v>3471</v>
      </c>
      <c r="B3472" s="1" t="s">
        <v>5018</v>
      </c>
      <c r="C3472" s="1" t="s">
        <v>78</v>
      </c>
      <c r="D3472" s="1" t="s">
        <v>4510</v>
      </c>
      <c r="E3472" t="s">
        <v>497</v>
      </c>
      <c r="F3472" t="s">
        <v>4993</v>
      </c>
      <c r="G3472" t="s">
        <v>57</v>
      </c>
      <c r="H3472" t="s">
        <v>80</v>
      </c>
      <c r="I3472" t="s">
        <v>4963</v>
      </c>
      <c r="J3472" s="1">
        <v>4</v>
      </c>
      <c r="K3472" t="s">
        <v>4994</v>
      </c>
      <c r="L3472" t="s">
        <v>4995</v>
      </c>
      <c r="M3472" t="s">
        <v>4996</v>
      </c>
      <c r="N3472" s="126"/>
      <c r="Q3472" t="s">
        <v>5018</v>
      </c>
      <c r="R3472" t="s">
        <v>19117</v>
      </c>
      <c r="S3472" s="120">
        <v>0.6</v>
      </c>
      <c r="U3472"/>
    </row>
    <row r="3473" spans="1:21">
      <c r="A3473">
        <v>3472</v>
      </c>
      <c r="B3473" s="1" t="s">
        <v>5019</v>
      </c>
      <c r="C3473" s="1" t="s">
        <v>87</v>
      </c>
      <c r="D3473" s="1" t="s">
        <v>4510</v>
      </c>
      <c r="E3473" t="s">
        <v>497</v>
      </c>
      <c r="F3473" t="s">
        <v>5020</v>
      </c>
      <c r="G3473" t="s">
        <v>57</v>
      </c>
      <c r="H3473" t="s">
        <v>89</v>
      </c>
      <c r="I3473" t="s">
        <v>4963</v>
      </c>
      <c r="J3473" s="1">
        <v>4</v>
      </c>
      <c r="K3473" t="s">
        <v>5021</v>
      </c>
      <c r="L3473" t="s">
        <v>5022</v>
      </c>
      <c r="M3473" t="s">
        <v>5023</v>
      </c>
      <c r="N3473" s="126"/>
      <c r="Q3473" t="s">
        <v>5019</v>
      </c>
      <c r="R3473" t="s">
        <v>19118</v>
      </c>
      <c r="S3473" s="120">
        <v>0.6</v>
      </c>
      <c r="U3473"/>
    </row>
    <row r="3474" spans="1:21">
      <c r="A3474">
        <v>3473</v>
      </c>
      <c r="B3474" s="1" t="s">
        <v>5024</v>
      </c>
      <c r="C3474" s="1" t="s">
        <v>87</v>
      </c>
      <c r="D3474" s="1" t="s">
        <v>4510</v>
      </c>
      <c r="E3474" t="s">
        <v>497</v>
      </c>
      <c r="F3474" t="s">
        <v>5020</v>
      </c>
      <c r="G3474" t="s">
        <v>57</v>
      </c>
      <c r="H3474" t="s">
        <v>89</v>
      </c>
      <c r="I3474" t="s">
        <v>4963</v>
      </c>
      <c r="J3474" s="1">
        <v>4</v>
      </c>
      <c r="K3474" t="s">
        <v>5021</v>
      </c>
      <c r="L3474" t="s">
        <v>5022</v>
      </c>
      <c r="M3474" t="s">
        <v>5023</v>
      </c>
      <c r="N3474" s="126"/>
      <c r="Q3474" t="s">
        <v>5024</v>
      </c>
      <c r="R3474" t="s">
        <v>19118</v>
      </c>
      <c r="S3474" s="120">
        <v>0.6</v>
      </c>
      <c r="U3474"/>
    </row>
    <row r="3475" spans="1:21">
      <c r="A3475">
        <v>3474</v>
      </c>
      <c r="B3475" s="1" t="s">
        <v>5025</v>
      </c>
      <c r="C3475" s="1" t="s">
        <v>87</v>
      </c>
      <c r="D3475" s="1" t="s">
        <v>4510</v>
      </c>
      <c r="E3475" t="s">
        <v>497</v>
      </c>
      <c r="F3475" t="s">
        <v>5020</v>
      </c>
      <c r="G3475" t="s">
        <v>57</v>
      </c>
      <c r="H3475" t="s">
        <v>89</v>
      </c>
      <c r="I3475" t="s">
        <v>4963</v>
      </c>
      <c r="J3475" s="1">
        <v>4</v>
      </c>
      <c r="K3475" t="s">
        <v>5021</v>
      </c>
      <c r="L3475" t="s">
        <v>5022</v>
      </c>
      <c r="M3475" t="s">
        <v>5023</v>
      </c>
      <c r="N3475" s="126"/>
      <c r="Q3475" t="s">
        <v>5025</v>
      </c>
      <c r="R3475" t="s">
        <v>19118</v>
      </c>
      <c r="S3475" s="120">
        <v>0.6</v>
      </c>
      <c r="U3475"/>
    </row>
    <row r="3476" spans="1:21">
      <c r="A3476">
        <v>3475</v>
      </c>
      <c r="B3476" s="1" t="s">
        <v>5026</v>
      </c>
      <c r="C3476" s="1" t="s">
        <v>87</v>
      </c>
      <c r="D3476" s="1" t="s">
        <v>4510</v>
      </c>
      <c r="E3476" t="s">
        <v>497</v>
      </c>
      <c r="F3476" t="s">
        <v>5020</v>
      </c>
      <c r="G3476" t="s">
        <v>57</v>
      </c>
      <c r="H3476" t="s">
        <v>89</v>
      </c>
      <c r="I3476" t="s">
        <v>4963</v>
      </c>
      <c r="J3476" s="1">
        <v>4</v>
      </c>
      <c r="K3476" t="s">
        <v>5021</v>
      </c>
      <c r="L3476" t="s">
        <v>5022</v>
      </c>
      <c r="M3476" t="s">
        <v>5023</v>
      </c>
      <c r="N3476" s="126">
        <v>0.01</v>
      </c>
      <c r="Q3476" t="s">
        <v>5026</v>
      </c>
      <c r="R3476" t="s">
        <v>19118</v>
      </c>
      <c r="S3476" s="120">
        <v>0.6</v>
      </c>
      <c r="U3476"/>
    </row>
    <row r="3477" spans="1:21">
      <c r="A3477">
        <v>3476</v>
      </c>
      <c r="B3477" s="1" t="s">
        <v>5027</v>
      </c>
      <c r="C3477" s="1" t="s">
        <v>87</v>
      </c>
      <c r="D3477" s="1" t="s">
        <v>4510</v>
      </c>
      <c r="E3477" t="s">
        <v>497</v>
      </c>
      <c r="F3477" t="s">
        <v>5020</v>
      </c>
      <c r="G3477" t="s">
        <v>57</v>
      </c>
      <c r="H3477" t="s">
        <v>89</v>
      </c>
      <c r="I3477" t="s">
        <v>4963</v>
      </c>
      <c r="J3477" s="1">
        <v>4</v>
      </c>
      <c r="K3477" t="s">
        <v>5021</v>
      </c>
      <c r="L3477" t="s">
        <v>5022</v>
      </c>
      <c r="M3477" t="s">
        <v>5023</v>
      </c>
      <c r="N3477" s="126">
        <v>0.01</v>
      </c>
      <c r="Q3477" t="s">
        <v>5027</v>
      </c>
      <c r="R3477" t="s">
        <v>19118</v>
      </c>
      <c r="S3477" s="120">
        <v>0.6</v>
      </c>
      <c r="U3477"/>
    </row>
    <row r="3478" spans="1:21">
      <c r="A3478">
        <v>3477</v>
      </c>
      <c r="B3478" s="1" t="s">
        <v>5028</v>
      </c>
      <c r="C3478" s="1" t="s">
        <v>87</v>
      </c>
      <c r="D3478" s="1" t="s">
        <v>4510</v>
      </c>
      <c r="E3478" t="s">
        <v>497</v>
      </c>
      <c r="F3478" t="s">
        <v>5020</v>
      </c>
      <c r="G3478" t="s">
        <v>57</v>
      </c>
      <c r="H3478" t="s">
        <v>89</v>
      </c>
      <c r="I3478" t="s">
        <v>4963</v>
      </c>
      <c r="J3478" s="1">
        <v>4</v>
      </c>
      <c r="K3478" t="s">
        <v>5021</v>
      </c>
      <c r="L3478" t="s">
        <v>5022</v>
      </c>
      <c r="M3478" t="s">
        <v>5023</v>
      </c>
      <c r="N3478" s="126"/>
      <c r="Q3478" t="s">
        <v>5028</v>
      </c>
      <c r="R3478" t="s">
        <v>19118</v>
      </c>
      <c r="S3478" s="120">
        <v>0.6</v>
      </c>
      <c r="U3478"/>
    </row>
    <row r="3479" spans="1:21">
      <c r="A3479">
        <v>3478</v>
      </c>
      <c r="B3479" s="1" t="s">
        <v>5029</v>
      </c>
      <c r="C3479" s="1" t="s">
        <v>87</v>
      </c>
      <c r="D3479" s="1" t="s">
        <v>4510</v>
      </c>
      <c r="E3479" t="s">
        <v>497</v>
      </c>
      <c r="F3479" t="s">
        <v>5020</v>
      </c>
      <c r="G3479" t="s">
        <v>57</v>
      </c>
      <c r="H3479" t="s">
        <v>89</v>
      </c>
      <c r="I3479" t="s">
        <v>4963</v>
      </c>
      <c r="J3479" s="1">
        <v>4</v>
      </c>
      <c r="K3479" t="s">
        <v>5021</v>
      </c>
      <c r="L3479" t="s">
        <v>5022</v>
      </c>
      <c r="M3479" t="s">
        <v>5023</v>
      </c>
      <c r="N3479" s="126"/>
      <c r="Q3479" t="s">
        <v>5029</v>
      </c>
      <c r="R3479" t="s">
        <v>19118</v>
      </c>
      <c r="S3479" s="120">
        <v>0.6</v>
      </c>
      <c r="U3479"/>
    </row>
    <row r="3480" spans="1:21">
      <c r="A3480">
        <v>3479</v>
      </c>
      <c r="B3480" s="1" t="s">
        <v>5030</v>
      </c>
      <c r="C3480" s="1" t="s">
        <v>87</v>
      </c>
      <c r="D3480" s="1" t="s">
        <v>4510</v>
      </c>
      <c r="E3480" t="s">
        <v>497</v>
      </c>
      <c r="F3480" t="s">
        <v>5020</v>
      </c>
      <c r="G3480" t="s">
        <v>57</v>
      </c>
      <c r="H3480" t="s">
        <v>89</v>
      </c>
      <c r="I3480" t="s">
        <v>4963</v>
      </c>
      <c r="J3480" s="1">
        <v>4</v>
      </c>
      <c r="K3480" t="s">
        <v>5021</v>
      </c>
      <c r="L3480" t="s">
        <v>5022</v>
      </c>
      <c r="M3480" t="s">
        <v>5023</v>
      </c>
      <c r="N3480" s="126"/>
      <c r="Q3480" t="s">
        <v>5030</v>
      </c>
      <c r="R3480" t="s">
        <v>19118</v>
      </c>
      <c r="S3480" s="120">
        <v>0.6</v>
      </c>
      <c r="U3480"/>
    </row>
    <row r="3481" spans="1:21">
      <c r="A3481">
        <v>3480</v>
      </c>
      <c r="B3481" s="1" t="s">
        <v>5031</v>
      </c>
      <c r="C3481" s="1" t="s">
        <v>87</v>
      </c>
      <c r="D3481" s="1" t="s">
        <v>4510</v>
      </c>
      <c r="E3481" t="s">
        <v>497</v>
      </c>
      <c r="F3481" t="s">
        <v>5020</v>
      </c>
      <c r="G3481" t="s">
        <v>57</v>
      </c>
      <c r="H3481" t="s">
        <v>89</v>
      </c>
      <c r="I3481" t="s">
        <v>4963</v>
      </c>
      <c r="J3481" s="1">
        <v>4</v>
      </c>
      <c r="K3481" t="s">
        <v>5021</v>
      </c>
      <c r="L3481" t="s">
        <v>5022</v>
      </c>
      <c r="M3481" t="s">
        <v>5023</v>
      </c>
      <c r="N3481" s="126"/>
      <c r="Q3481" t="s">
        <v>5031</v>
      </c>
      <c r="R3481" t="s">
        <v>19118</v>
      </c>
      <c r="S3481" s="120">
        <v>0.6</v>
      </c>
      <c r="U3481"/>
    </row>
    <row r="3482" spans="1:21">
      <c r="A3482">
        <v>3481</v>
      </c>
      <c r="B3482" s="1" t="s">
        <v>5032</v>
      </c>
      <c r="C3482" s="1" t="s">
        <v>87</v>
      </c>
      <c r="D3482" s="1" t="s">
        <v>4510</v>
      </c>
      <c r="E3482" t="s">
        <v>497</v>
      </c>
      <c r="F3482" t="s">
        <v>5020</v>
      </c>
      <c r="G3482" t="s">
        <v>57</v>
      </c>
      <c r="H3482" t="s">
        <v>89</v>
      </c>
      <c r="I3482" t="s">
        <v>4963</v>
      </c>
      <c r="J3482" s="1">
        <v>4</v>
      </c>
      <c r="K3482" t="s">
        <v>5021</v>
      </c>
      <c r="L3482" t="s">
        <v>5022</v>
      </c>
      <c r="M3482" t="s">
        <v>5023</v>
      </c>
      <c r="N3482" s="126"/>
      <c r="Q3482" t="s">
        <v>5032</v>
      </c>
      <c r="R3482" t="s">
        <v>19118</v>
      </c>
      <c r="S3482" s="120">
        <v>0.6</v>
      </c>
      <c r="U3482"/>
    </row>
    <row r="3483" spans="1:21">
      <c r="A3483">
        <v>3482</v>
      </c>
      <c r="B3483" s="1" t="s">
        <v>5033</v>
      </c>
      <c r="C3483" s="1" t="s">
        <v>87</v>
      </c>
      <c r="D3483" s="1" t="s">
        <v>4510</v>
      </c>
      <c r="E3483" t="s">
        <v>497</v>
      </c>
      <c r="F3483" t="s">
        <v>5020</v>
      </c>
      <c r="G3483" t="s">
        <v>57</v>
      </c>
      <c r="H3483" t="s">
        <v>89</v>
      </c>
      <c r="I3483" t="s">
        <v>4963</v>
      </c>
      <c r="J3483" s="1">
        <v>4</v>
      </c>
      <c r="K3483" t="s">
        <v>5021</v>
      </c>
      <c r="L3483" t="s">
        <v>5022</v>
      </c>
      <c r="M3483" t="s">
        <v>5023</v>
      </c>
      <c r="N3483" s="126"/>
      <c r="Q3483" t="s">
        <v>5033</v>
      </c>
      <c r="R3483" t="s">
        <v>19118</v>
      </c>
      <c r="S3483" s="120">
        <v>0.6</v>
      </c>
      <c r="U3483"/>
    </row>
    <row r="3484" spans="1:21">
      <c r="A3484">
        <v>3483</v>
      </c>
      <c r="B3484" s="1" t="s">
        <v>5034</v>
      </c>
      <c r="C3484" s="1" t="s">
        <v>87</v>
      </c>
      <c r="D3484" s="1" t="s">
        <v>4510</v>
      </c>
      <c r="E3484" t="s">
        <v>497</v>
      </c>
      <c r="F3484" t="s">
        <v>5020</v>
      </c>
      <c r="G3484" t="s">
        <v>57</v>
      </c>
      <c r="H3484" t="s">
        <v>89</v>
      </c>
      <c r="I3484" t="s">
        <v>4963</v>
      </c>
      <c r="J3484" s="1">
        <v>4</v>
      </c>
      <c r="K3484" t="s">
        <v>5021</v>
      </c>
      <c r="L3484" t="s">
        <v>5022</v>
      </c>
      <c r="M3484" t="s">
        <v>5023</v>
      </c>
      <c r="N3484" s="126">
        <v>0.01</v>
      </c>
      <c r="Q3484" t="s">
        <v>5034</v>
      </c>
      <c r="R3484" t="s">
        <v>19118</v>
      </c>
      <c r="S3484" s="120">
        <v>0.6</v>
      </c>
      <c r="U3484"/>
    </row>
    <row r="3485" spans="1:21">
      <c r="A3485">
        <v>3484</v>
      </c>
      <c r="B3485" s="1" t="s">
        <v>5035</v>
      </c>
      <c r="C3485" s="1" t="s">
        <v>87</v>
      </c>
      <c r="D3485" s="1" t="s">
        <v>4510</v>
      </c>
      <c r="E3485" t="s">
        <v>497</v>
      </c>
      <c r="F3485" t="s">
        <v>5020</v>
      </c>
      <c r="G3485" t="s">
        <v>57</v>
      </c>
      <c r="H3485" t="s">
        <v>89</v>
      </c>
      <c r="I3485" t="s">
        <v>4963</v>
      </c>
      <c r="J3485" s="1">
        <v>4</v>
      </c>
      <c r="K3485" t="s">
        <v>5021</v>
      </c>
      <c r="L3485" t="s">
        <v>5022</v>
      </c>
      <c r="M3485" t="s">
        <v>5023</v>
      </c>
      <c r="N3485" s="126"/>
      <c r="Q3485" t="s">
        <v>5035</v>
      </c>
      <c r="R3485" t="s">
        <v>19118</v>
      </c>
      <c r="S3485" s="120">
        <v>0.6</v>
      </c>
      <c r="U3485"/>
    </row>
    <row r="3486" spans="1:21">
      <c r="A3486">
        <v>3485</v>
      </c>
      <c r="B3486" s="1" t="s">
        <v>5036</v>
      </c>
      <c r="C3486" s="1" t="s">
        <v>87</v>
      </c>
      <c r="D3486" s="1" t="s">
        <v>4510</v>
      </c>
      <c r="E3486" t="s">
        <v>497</v>
      </c>
      <c r="F3486" t="s">
        <v>5020</v>
      </c>
      <c r="G3486" t="s">
        <v>57</v>
      </c>
      <c r="H3486" t="s">
        <v>89</v>
      </c>
      <c r="I3486" t="s">
        <v>4963</v>
      </c>
      <c r="J3486" s="1">
        <v>4</v>
      </c>
      <c r="K3486" t="s">
        <v>5021</v>
      </c>
      <c r="L3486" t="s">
        <v>5022</v>
      </c>
      <c r="M3486" t="s">
        <v>5023</v>
      </c>
      <c r="N3486" s="126"/>
      <c r="Q3486" t="s">
        <v>5036</v>
      </c>
      <c r="R3486" t="s">
        <v>19118</v>
      </c>
      <c r="S3486" s="120">
        <v>0.6</v>
      </c>
      <c r="U3486"/>
    </row>
    <row r="3487" spans="1:21">
      <c r="A3487">
        <v>3486</v>
      </c>
      <c r="B3487" s="1" t="s">
        <v>5037</v>
      </c>
      <c r="C3487" s="1" t="s">
        <v>87</v>
      </c>
      <c r="D3487" s="1" t="s">
        <v>4510</v>
      </c>
      <c r="E3487" t="s">
        <v>497</v>
      </c>
      <c r="F3487" t="s">
        <v>5020</v>
      </c>
      <c r="G3487" t="s">
        <v>57</v>
      </c>
      <c r="H3487" t="s">
        <v>89</v>
      </c>
      <c r="I3487" t="s">
        <v>4963</v>
      </c>
      <c r="J3487" s="1">
        <v>4</v>
      </c>
      <c r="K3487" t="s">
        <v>5021</v>
      </c>
      <c r="L3487" t="s">
        <v>5022</v>
      </c>
      <c r="M3487" t="s">
        <v>5023</v>
      </c>
      <c r="N3487" s="126"/>
      <c r="Q3487" t="s">
        <v>5037</v>
      </c>
      <c r="R3487" t="s">
        <v>19118</v>
      </c>
      <c r="S3487" s="120">
        <v>0.6</v>
      </c>
      <c r="U3487"/>
    </row>
    <row r="3488" spans="1:21">
      <c r="A3488">
        <v>3487</v>
      </c>
      <c r="B3488" s="1" t="s">
        <v>5038</v>
      </c>
      <c r="C3488" s="1" t="s">
        <v>87</v>
      </c>
      <c r="D3488" s="1" t="s">
        <v>4510</v>
      </c>
      <c r="E3488" t="s">
        <v>497</v>
      </c>
      <c r="F3488" t="s">
        <v>5020</v>
      </c>
      <c r="G3488" t="s">
        <v>57</v>
      </c>
      <c r="H3488" t="s">
        <v>89</v>
      </c>
      <c r="I3488" t="s">
        <v>4963</v>
      </c>
      <c r="J3488" s="1">
        <v>4</v>
      </c>
      <c r="K3488" t="s">
        <v>5021</v>
      </c>
      <c r="L3488" t="s">
        <v>5022</v>
      </c>
      <c r="M3488" t="s">
        <v>5023</v>
      </c>
      <c r="N3488" s="126">
        <v>0.01</v>
      </c>
      <c r="Q3488" t="s">
        <v>5038</v>
      </c>
      <c r="R3488" t="s">
        <v>19118</v>
      </c>
      <c r="S3488" s="120">
        <v>0.6</v>
      </c>
      <c r="U3488"/>
    </row>
    <row r="3489" spans="1:21">
      <c r="A3489">
        <v>3488</v>
      </c>
      <c r="B3489" s="1" t="s">
        <v>5039</v>
      </c>
      <c r="C3489" s="1" t="s">
        <v>105</v>
      </c>
      <c r="D3489" s="1" t="s">
        <v>4510</v>
      </c>
      <c r="E3489" t="s">
        <v>497</v>
      </c>
      <c r="F3489" t="s">
        <v>5040</v>
      </c>
      <c r="G3489" t="s">
        <v>57</v>
      </c>
      <c r="H3489" t="s">
        <v>107</v>
      </c>
      <c r="I3489" t="s">
        <v>4963</v>
      </c>
      <c r="J3489" s="1">
        <v>4</v>
      </c>
      <c r="K3489" t="s">
        <v>5041</v>
      </c>
      <c r="L3489" t="s">
        <v>5042</v>
      </c>
      <c r="M3489" t="s">
        <v>5043</v>
      </c>
      <c r="N3489" s="126"/>
      <c r="Q3489" t="s">
        <v>5039</v>
      </c>
      <c r="R3489" t="s">
        <v>19119</v>
      </c>
      <c r="S3489" s="120">
        <v>0.6</v>
      </c>
      <c r="U3489"/>
    </row>
    <row r="3490" spans="1:21">
      <c r="A3490">
        <v>3489</v>
      </c>
      <c r="B3490" s="1" t="s">
        <v>5044</v>
      </c>
      <c r="C3490" s="1" t="s">
        <v>105</v>
      </c>
      <c r="D3490" s="1" t="s">
        <v>4510</v>
      </c>
      <c r="E3490" t="s">
        <v>497</v>
      </c>
      <c r="F3490" t="s">
        <v>5040</v>
      </c>
      <c r="G3490" t="s">
        <v>57</v>
      </c>
      <c r="H3490" t="s">
        <v>107</v>
      </c>
      <c r="I3490" t="s">
        <v>4963</v>
      </c>
      <c r="J3490" s="1">
        <v>4</v>
      </c>
      <c r="K3490" t="s">
        <v>5041</v>
      </c>
      <c r="L3490" t="s">
        <v>5042</v>
      </c>
      <c r="M3490" t="s">
        <v>5043</v>
      </c>
      <c r="N3490" s="126"/>
      <c r="Q3490" t="s">
        <v>5044</v>
      </c>
      <c r="R3490" t="s">
        <v>19119</v>
      </c>
      <c r="S3490" s="120">
        <v>0.6</v>
      </c>
      <c r="U3490"/>
    </row>
    <row r="3491" spans="1:21">
      <c r="A3491">
        <v>3490</v>
      </c>
      <c r="B3491" s="1" t="s">
        <v>5045</v>
      </c>
      <c r="C3491" s="1" t="s">
        <v>105</v>
      </c>
      <c r="D3491" s="1" t="s">
        <v>4510</v>
      </c>
      <c r="E3491" t="s">
        <v>497</v>
      </c>
      <c r="F3491" t="s">
        <v>5040</v>
      </c>
      <c r="G3491" t="s">
        <v>57</v>
      </c>
      <c r="H3491" t="s">
        <v>107</v>
      </c>
      <c r="I3491" t="s">
        <v>4963</v>
      </c>
      <c r="J3491" s="1">
        <v>4</v>
      </c>
      <c r="K3491" t="s">
        <v>5041</v>
      </c>
      <c r="L3491" t="s">
        <v>5042</v>
      </c>
      <c r="M3491" t="s">
        <v>5043</v>
      </c>
      <c r="N3491" s="126">
        <v>0.01</v>
      </c>
      <c r="Q3491" t="s">
        <v>5045</v>
      </c>
      <c r="R3491" t="s">
        <v>19119</v>
      </c>
      <c r="S3491" s="120">
        <v>0.6</v>
      </c>
      <c r="U3491"/>
    </row>
    <row r="3492" spans="1:21">
      <c r="A3492">
        <v>3491</v>
      </c>
      <c r="B3492" s="1" t="s">
        <v>5046</v>
      </c>
      <c r="C3492" s="1" t="s">
        <v>105</v>
      </c>
      <c r="D3492" s="1" t="s">
        <v>4510</v>
      </c>
      <c r="E3492" t="s">
        <v>497</v>
      </c>
      <c r="F3492" t="s">
        <v>5040</v>
      </c>
      <c r="G3492" t="s">
        <v>57</v>
      </c>
      <c r="H3492" t="s">
        <v>107</v>
      </c>
      <c r="I3492" t="s">
        <v>4963</v>
      </c>
      <c r="J3492" s="1">
        <v>4</v>
      </c>
      <c r="K3492" t="s">
        <v>5041</v>
      </c>
      <c r="L3492" t="s">
        <v>5042</v>
      </c>
      <c r="M3492" t="s">
        <v>5043</v>
      </c>
      <c r="N3492" s="126">
        <v>0.01</v>
      </c>
      <c r="Q3492" t="s">
        <v>5046</v>
      </c>
      <c r="R3492" t="s">
        <v>19119</v>
      </c>
      <c r="S3492" s="120">
        <v>0.6</v>
      </c>
      <c r="U3492"/>
    </row>
    <row r="3493" spans="1:21">
      <c r="A3493">
        <v>3492</v>
      </c>
      <c r="B3493" s="1" t="s">
        <v>5047</v>
      </c>
      <c r="C3493" s="1" t="s">
        <v>105</v>
      </c>
      <c r="D3493" s="1" t="s">
        <v>4510</v>
      </c>
      <c r="E3493" t="s">
        <v>497</v>
      </c>
      <c r="F3493" t="s">
        <v>5040</v>
      </c>
      <c r="G3493" t="s">
        <v>57</v>
      </c>
      <c r="H3493" t="s">
        <v>107</v>
      </c>
      <c r="I3493" t="s">
        <v>4963</v>
      </c>
      <c r="J3493" s="1">
        <v>4</v>
      </c>
      <c r="K3493" t="s">
        <v>5041</v>
      </c>
      <c r="L3493" t="s">
        <v>5042</v>
      </c>
      <c r="M3493" t="s">
        <v>5043</v>
      </c>
      <c r="N3493" s="126"/>
      <c r="Q3493" t="s">
        <v>5047</v>
      </c>
      <c r="R3493" t="s">
        <v>19119</v>
      </c>
      <c r="S3493" s="120">
        <v>0.6</v>
      </c>
      <c r="U3493"/>
    </row>
    <row r="3494" spans="1:21">
      <c r="A3494">
        <v>3493</v>
      </c>
      <c r="B3494" s="1" t="s">
        <v>5048</v>
      </c>
      <c r="C3494" s="1" t="s">
        <v>105</v>
      </c>
      <c r="D3494" s="1" t="s">
        <v>4510</v>
      </c>
      <c r="E3494" t="s">
        <v>497</v>
      </c>
      <c r="F3494" t="s">
        <v>5040</v>
      </c>
      <c r="G3494" t="s">
        <v>57</v>
      </c>
      <c r="H3494" t="s">
        <v>107</v>
      </c>
      <c r="I3494" t="s">
        <v>4963</v>
      </c>
      <c r="J3494" s="1">
        <v>4</v>
      </c>
      <c r="K3494" t="s">
        <v>5041</v>
      </c>
      <c r="L3494" t="s">
        <v>5042</v>
      </c>
      <c r="M3494" t="s">
        <v>5043</v>
      </c>
      <c r="N3494" s="126">
        <v>0.01</v>
      </c>
      <c r="Q3494" t="s">
        <v>5048</v>
      </c>
      <c r="R3494" t="s">
        <v>19119</v>
      </c>
      <c r="S3494" s="120">
        <v>0.6</v>
      </c>
      <c r="U3494"/>
    </row>
    <row r="3495" spans="1:21">
      <c r="A3495">
        <v>3494</v>
      </c>
      <c r="B3495" s="1" t="s">
        <v>2770</v>
      </c>
      <c r="C3495" s="1" t="s">
        <v>105</v>
      </c>
      <c r="D3495" s="1" t="s">
        <v>4510</v>
      </c>
      <c r="E3495" t="s">
        <v>497</v>
      </c>
      <c r="F3495" t="s">
        <v>5040</v>
      </c>
      <c r="G3495" t="s">
        <v>57</v>
      </c>
      <c r="H3495" t="s">
        <v>107</v>
      </c>
      <c r="I3495" t="s">
        <v>4963</v>
      </c>
      <c r="J3495" s="1">
        <v>4</v>
      </c>
      <c r="K3495" t="s">
        <v>5041</v>
      </c>
      <c r="L3495" t="s">
        <v>5042</v>
      </c>
      <c r="M3495" t="s">
        <v>5043</v>
      </c>
      <c r="N3495" s="126"/>
      <c r="Q3495" t="s">
        <v>2770</v>
      </c>
      <c r="R3495" t="s">
        <v>19119</v>
      </c>
      <c r="S3495" s="120">
        <v>0.6</v>
      </c>
      <c r="U3495"/>
    </row>
    <row r="3496" spans="1:21">
      <c r="A3496">
        <v>3495</v>
      </c>
      <c r="B3496" s="1" t="s">
        <v>5049</v>
      </c>
      <c r="C3496" s="1" t="s">
        <v>105</v>
      </c>
      <c r="D3496" s="1" t="s">
        <v>4510</v>
      </c>
      <c r="E3496" t="s">
        <v>497</v>
      </c>
      <c r="F3496" t="s">
        <v>5040</v>
      </c>
      <c r="G3496" t="s">
        <v>57</v>
      </c>
      <c r="H3496" t="s">
        <v>107</v>
      </c>
      <c r="I3496" t="s">
        <v>4963</v>
      </c>
      <c r="J3496" s="1">
        <v>4</v>
      </c>
      <c r="K3496" t="s">
        <v>5041</v>
      </c>
      <c r="L3496" t="s">
        <v>5042</v>
      </c>
      <c r="M3496" t="s">
        <v>5043</v>
      </c>
      <c r="N3496" s="126"/>
      <c r="Q3496" t="s">
        <v>5049</v>
      </c>
      <c r="R3496" t="s">
        <v>19119</v>
      </c>
      <c r="S3496" s="120">
        <v>0.6</v>
      </c>
      <c r="U3496"/>
    </row>
    <row r="3497" spans="1:21">
      <c r="A3497">
        <v>3496</v>
      </c>
      <c r="B3497" s="1" t="s">
        <v>5050</v>
      </c>
      <c r="C3497" s="1" t="s">
        <v>105</v>
      </c>
      <c r="D3497" s="1" t="s">
        <v>4510</v>
      </c>
      <c r="E3497" t="s">
        <v>497</v>
      </c>
      <c r="F3497" t="s">
        <v>5040</v>
      </c>
      <c r="G3497" t="s">
        <v>57</v>
      </c>
      <c r="H3497" t="s">
        <v>107</v>
      </c>
      <c r="I3497" t="s">
        <v>4963</v>
      </c>
      <c r="J3497" s="1">
        <v>4</v>
      </c>
      <c r="K3497" t="s">
        <v>5041</v>
      </c>
      <c r="L3497" t="s">
        <v>5042</v>
      </c>
      <c r="M3497" t="s">
        <v>5043</v>
      </c>
      <c r="N3497" s="126"/>
      <c r="Q3497" t="s">
        <v>5050</v>
      </c>
      <c r="R3497" t="s">
        <v>19119</v>
      </c>
      <c r="S3497" s="120">
        <v>0.6</v>
      </c>
      <c r="U3497"/>
    </row>
    <row r="3498" spans="1:21">
      <c r="A3498">
        <v>3497</v>
      </c>
      <c r="B3498" s="1" t="s">
        <v>5051</v>
      </c>
      <c r="C3498" s="1" t="s">
        <v>105</v>
      </c>
      <c r="D3498" s="1" t="s">
        <v>4510</v>
      </c>
      <c r="E3498" t="s">
        <v>497</v>
      </c>
      <c r="F3498" t="s">
        <v>5040</v>
      </c>
      <c r="G3498" t="s">
        <v>57</v>
      </c>
      <c r="H3498" t="s">
        <v>107</v>
      </c>
      <c r="I3498" t="s">
        <v>4963</v>
      </c>
      <c r="J3498" s="1">
        <v>4</v>
      </c>
      <c r="K3498" t="s">
        <v>5041</v>
      </c>
      <c r="L3498" t="s">
        <v>5042</v>
      </c>
      <c r="M3498" t="s">
        <v>5043</v>
      </c>
      <c r="N3498" s="126"/>
      <c r="Q3498" t="s">
        <v>5051</v>
      </c>
      <c r="R3498" t="s">
        <v>19119</v>
      </c>
      <c r="S3498" s="120">
        <v>0.6</v>
      </c>
      <c r="U3498"/>
    </row>
    <row r="3499" spans="1:21">
      <c r="A3499">
        <v>3498</v>
      </c>
      <c r="B3499" s="1" t="s">
        <v>5052</v>
      </c>
      <c r="C3499" s="1" t="s">
        <v>105</v>
      </c>
      <c r="D3499" s="1" t="s">
        <v>4510</v>
      </c>
      <c r="E3499" t="s">
        <v>497</v>
      </c>
      <c r="F3499" t="s">
        <v>5040</v>
      </c>
      <c r="G3499" t="s">
        <v>57</v>
      </c>
      <c r="H3499" t="s">
        <v>107</v>
      </c>
      <c r="I3499" t="s">
        <v>4963</v>
      </c>
      <c r="J3499" s="1">
        <v>4</v>
      </c>
      <c r="K3499" t="s">
        <v>5041</v>
      </c>
      <c r="L3499" t="s">
        <v>5042</v>
      </c>
      <c r="M3499" t="s">
        <v>5043</v>
      </c>
      <c r="N3499" s="126"/>
      <c r="Q3499" t="s">
        <v>5052</v>
      </c>
      <c r="R3499" t="s">
        <v>19119</v>
      </c>
      <c r="S3499" s="120">
        <v>0.6</v>
      </c>
      <c r="U3499"/>
    </row>
    <row r="3500" spans="1:21">
      <c r="A3500">
        <v>3499</v>
      </c>
      <c r="B3500" s="1" t="s">
        <v>5053</v>
      </c>
      <c r="C3500" s="1" t="s">
        <v>105</v>
      </c>
      <c r="D3500" s="1" t="s">
        <v>4510</v>
      </c>
      <c r="E3500" t="s">
        <v>497</v>
      </c>
      <c r="F3500" t="s">
        <v>5040</v>
      </c>
      <c r="G3500" t="s">
        <v>57</v>
      </c>
      <c r="H3500" t="s">
        <v>107</v>
      </c>
      <c r="I3500" t="s">
        <v>4963</v>
      </c>
      <c r="J3500" s="1">
        <v>4</v>
      </c>
      <c r="K3500" t="s">
        <v>5041</v>
      </c>
      <c r="L3500" t="s">
        <v>5042</v>
      </c>
      <c r="M3500" t="s">
        <v>5043</v>
      </c>
      <c r="N3500" s="126"/>
      <c r="Q3500" t="s">
        <v>5053</v>
      </c>
      <c r="R3500" t="s">
        <v>19119</v>
      </c>
      <c r="S3500" s="120">
        <v>0.6</v>
      </c>
      <c r="U3500"/>
    </row>
    <row r="3501" spans="1:21">
      <c r="A3501">
        <v>3500</v>
      </c>
      <c r="B3501" s="1" t="s">
        <v>5054</v>
      </c>
      <c r="C3501" s="1" t="s">
        <v>105</v>
      </c>
      <c r="D3501" s="1" t="s">
        <v>4510</v>
      </c>
      <c r="E3501" t="s">
        <v>497</v>
      </c>
      <c r="F3501" t="s">
        <v>5040</v>
      </c>
      <c r="G3501" t="s">
        <v>57</v>
      </c>
      <c r="H3501" t="s">
        <v>107</v>
      </c>
      <c r="I3501" t="s">
        <v>4963</v>
      </c>
      <c r="J3501" s="1">
        <v>4</v>
      </c>
      <c r="K3501" t="s">
        <v>5041</v>
      </c>
      <c r="L3501" t="s">
        <v>5042</v>
      </c>
      <c r="M3501" t="s">
        <v>5043</v>
      </c>
      <c r="N3501" s="126"/>
      <c r="Q3501" t="s">
        <v>5054</v>
      </c>
      <c r="R3501" t="s">
        <v>19119</v>
      </c>
      <c r="S3501" s="120">
        <v>0.6</v>
      </c>
      <c r="U3501"/>
    </row>
    <row r="3502" spans="1:21">
      <c r="A3502">
        <v>3501</v>
      </c>
      <c r="B3502" s="1" t="s">
        <v>5055</v>
      </c>
      <c r="C3502" s="1" t="s">
        <v>105</v>
      </c>
      <c r="D3502" s="1" t="s">
        <v>4510</v>
      </c>
      <c r="E3502" t="s">
        <v>497</v>
      </c>
      <c r="F3502" t="s">
        <v>5040</v>
      </c>
      <c r="G3502" t="s">
        <v>57</v>
      </c>
      <c r="H3502" t="s">
        <v>107</v>
      </c>
      <c r="I3502" t="s">
        <v>4963</v>
      </c>
      <c r="J3502" s="1">
        <v>4</v>
      </c>
      <c r="K3502" t="s">
        <v>5041</v>
      </c>
      <c r="L3502" t="s">
        <v>5042</v>
      </c>
      <c r="M3502" t="s">
        <v>5043</v>
      </c>
      <c r="N3502" s="126"/>
      <c r="Q3502" t="s">
        <v>5055</v>
      </c>
      <c r="R3502" t="s">
        <v>19119</v>
      </c>
      <c r="S3502" s="120">
        <v>0.6</v>
      </c>
      <c r="U3502"/>
    </row>
    <row r="3503" spans="1:21">
      <c r="A3503">
        <v>3502</v>
      </c>
      <c r="B3503" s="1" t="s">
        <v>5056</v>
      </c>
      <c r="C3503" s="1" t="s">
        <v>105</v>
      </c>
      <c r="D3503" s="1" t="s">
        <v>4510</v>
      </c>
      <c r="E3503" t="s">
        <v>497</v>
      </c>
      <c r="F3503" t="s">
        <v>5040</v>
      </c>
      <c r="G3503" t="s">
        <v>57</v>
      </c>
      <c r="H3503" t="s">
        <v>107</v>
      </c>
      <c r="I3503" t="s">
        <v>4963</v>
      </c>
      <c r="J3503" s="1">
        <v>4</v>
      </c>
      <c r="K3503" t="s">
        <v>5041</v>
      </c>
      <c r="L3503" t="s">
        <v>5042</v>
      </c>
      <c r="M3503" t="s">
        <v>5043</v>
      </c>
      <c r="N3503" s="126"/>
      <c r="Q3503" t="s">
        <v>5056</v>
      </c>
      <c r="R3503" t="s">
        <v>19119</v>
      </c>
      <c r="S3503" s="120">
        <v>0.6</v>
      </c>
      <c r="U3503"/>
    </row>
    <row r="3504" spans="1:21">
      <c r="A3504">
        <v>3503</v>
      </c>
      <c r="B3504" s="1" t="s">
        <v>5057</v>
      </c>
      <c r="C3504" s="1" t="s">
        <v>105</v>
      </c>
      <c r="D3504" s="1" t="s">
        <v>4510</v>
      </c>
      <c r="E3504" t="s">
        <v>497</v>
      </c>
      <c r="F3504" t="s">
        <v>5040</v>
      </c>
      <c r="G3504" t="s">
        <v>57</v>
      </c>
      <c r="H3504" t="s">
        <v>107</v>
      </c>
      <c r="I3504" t="s">
        <v>4963</v>
      </c>
      <c r="J3504" s="1">
        <v>4</v>
      </c>
      <c r="K3504" t="s">
        <v>5041</v>
      </c>
      <c r="L3504" t="s">
        <v>5042</v>
      </c>
      <c r="M3504" t="s">
        <v>5043</v>
      </c>
      <c r="N3504" s="126"/>
      <c r="Q3504" t="s">
        <v>5057</v>
      </c>
      <c r="R3504" t="s">
        <v>19119</v>
      </c>
      <c r="S3504" s="120">
        <v>0.6</v>
      </c>
      <c r="U3504"/>
    </row>
    <row r="3505" spans="1:21">
      <c r="A3505">
        <v>3504</v>
      </c>
      <c r="B3505" s="1" t="s">
        <v>5058</v>
      </c>
      <c r="C3505" s="1" t="s">
        <v>105</v>
      </c>
      <c r="D3505" s="1" t="s">
        <v>4510</v>
      </c>
      <c r="E3505" t="s">
        <v>497</v>
      </c>
      <c r="F3505" t="s">
        <v>5040</v>
      </c>
      <c r="G3505" t="s">
        <v>57</v>
      </c>
      <c r="H3505" t="s">
        <v>107</v>
      </c>
      <c r="I3505" t="s">
        <v>4963</v>
      </c>
      <c r="J3505" s="1">
        <v>4</v>
      </c>
      <c r="K3505" t="s">
        <v>5041</v>
      </c>
      <c r="L3505" t="s">
        <v>5042</v>
      </c>
      <c r="M3505" t="s">
        <v>5043</v>
      </c>
      <c r="N3505" s="126"/>
      <c r="Q3505" t="s">
        <v>5058</v>
      </c>
      <c r="R3505" t="s">
        <v>19119</v>
      </c>
      <c r="S3505" s="120">
        <v>0.6</v>
      </c>
      <c r="U3505"/>
    </row>
    <row r="3506" spans="1:21">
      <c r="A3506">
        <v>3505</v>
      </c>
      <c r="B3506" s="1" t="s">
        <v>5059</v>
      </c>
      <c r="C3506" s="1" t="s">
        <v>105</v>
      </c>
      <c r="D3506" s="1" t="s">
        <v>4510</v>
      </c>
      <c r="E3506" t="s">
        <v>497</v>
      </c>
      <c r="F3506" t="s">
        <v>5040</v>
      </c>
      <c r="G3506" t="s">
        <v>57</v>
      </c>
      <c r="H3506" t="s">
        <v>107</v>
      </c>
      <c r="I3506" t="s">
        <v>4963</v>
      </c>
      <c r="J3506" s="1">
        <v>4</v>
      </c>
      <c r="K3506" t="s">
        <v>5041</v>
      </c>
      <c r="L3506" t="s">
        <v>5042</v>
      </c>
      <c r="M3506" t="s">
        <v>5043</v>
      </c>
      <c r="N3506" s="126"/>
      <c r="Q3506" t="s">
        <v>5059</v>
      </c>
      <c r="R3506" t="s">
        <v>19119</v>
      </c>
      <c r="S3506" s="120">
        <v>0.6</v>
      </c>
      <c r="U3506"/>
    </row>
    <row r="3507" spans="1:21">
      <c r="A3507">
        <v>3506</v>
      </c>
      <c r="B3507" s="1" t="s">
        <v>5060</v>
      </c>
      <c r="C3507" s="1" t="s">
        <v>105</v>
      </c>
      <c r="D3507" s="1" t="s">
        <v>4510</v>
      </c>
      <c r="E3507" t="s">
        <v>497</v>
      </c>
      <c r="F3507" t="s">
        <v>5040</v>
      </c>
      <c r="G3507" t="s">
        <v>57</v>
      </c>
      <c r="H3507" t="s">
        <v>107</v>
      </c>
      <c r="I3507" t="s">
        <v>4963</v>
      </c>
      <c r="J3507" s="1">
        <v>4</v>
      </c>
      <c r="K3507" t="s">
        <v>5041</v>
      </c>
      <c r="L3507" t="s">
        <v>5042</v>
      </c>
      <c r="M3507" t="s">
        <v>5043</v>
      </c>
      <c r="N3507" s="126"/>
      <c r="Q3507" t="s">
        <v>5060</v>
      </c>
      <c r="R3507" t="s">
        <v>19119</v>
      </c>
      <c r="S3507" s="120">
        <v>0.6</v>
      </c>
      <c r="U3507"/>
    </row>
    <row r="3508" spans="1:21">
      <c r="A3508">
        <v>3507</v>
      </c>
      <c r="B3508" s="1" t="s">
        <v>5061</v>
      </c>
      <c r="C3508" s="1" t="s">
        <v>105</v>
      </c>
      <c r="D3508" s="1" t="s">
        <v>4510</v>
      </c>
      <c r="E3508" t="s">
        <v>497</v>
      </c>
      <c r="F3508" t="s">
        <v>5040</v>
      </c>
      <c r="G3508" t="s">
        <v>57</v>
      </c>
      <c r="H3508" t="s">
        <v>107</v>
      </c>
      <c r="I3508" t="s">
        <v>4963</v>
      </c>
      <c r="J3508" s="1">
        <v>4</v>
      </c>
      <c r="K3508" t="s">
        <v>5041</v>
      </c>
      <c r="L3508" t="s">
        <v>5042</v>
      </c>
      <c r="M3508" t="s">
        <v>5043</v>
      </c>
      <c r="N3508" s="126"/>
      <c r="Q3508" t="s">
        <v>5061</v>
      </c>
      <c r="R3508" t="s">
        <v>19119</v>
      </c>
      <c r="S3508" s="120">
        <v>0.6</v>
      </c>
      <c r="U3508"/>
    </row>
    <row r="3509" spans="1:21">
      <c r="A3509">
        <v>3508</v>
      </c>
      <c r="B3509" s="1" t="s">
        <v>5062</v>
      </c>
      <c r="C3509" s="1" t="s">
        <v>105</v>
      </c>
      <c r="D3509" s="1" t="s">
        <v>4510</v>
      </c>
      <c r="E3509" t="s">
        <v>497</v>
      </c>
      <c r="F3509" t="s">
        <v>5040</v>
      </c>
      <c r="G3509" t="s">
        <v>57</v>
      </c>
      <c r="H3509" t="s">
        <v>107</v>
      </c>
      <c r="I3509" t="s">
        <v>4963</v>
      </c>
      <c r="J3509" s="1">
        <v>4</v>
      </c>
      <c r="K3509" t="s">
        <v>5041</v>
      </c>
      <c r="L3509" t="s">
        <v>5042</v>
      </c>
      <c r="M3509" t="s">
        <v>5043</v>
      </c>
      <c r="N3509" s="126"/>
      <c r="Q3509" t="s">
        <v>5062</v>
      </c>
      <c r="R3509" t="s">
        <v>19119</v>
      </c>
      <c r="S3509" s="120">
        <v>0.6</v>
      </c>
      <c r="U3509"/>
    </row>
    <row r="3510" spans="1:21">
      <c r="A3510">
        <v>3509</v>
      </c>
      <c r="B3510" s="1" t="s">
        <v>2812</v>
      </c>
      <c r="C3510" s="1" t="s">
        <v>105</v>
      </c>
      <c r="D3510" s="1" t="s">
        <v>4510</v>
      </c>
      <c r="E3510" t="s">
        <v>497</v>
      </c>
      <c r="F3510" t="s">
        <v>5040</v>
      </c>
      <c r="G3510" t="s">
        <v>57</v>
      </c>
      <c r="H3510" t="s">
        <v>107</v>
      </c>
      <c r="I3510" t="s">
        <v>4963</v>
      </c>
      <c r="J3510" s="1">
        <v>4</v>
      </c>
      <c r="K3510" t="s">
        <v>5041</v>
      </c>
      <c r="L3510" t="s">
        <v>5042</v>
      </c>
      <c r="M3510" t="s">
        <v>5043</v>
      </c>
      <c r="N3510" s="126"/>
      <c r="Q3510" t="s">
        <v>2812</v>
      </c>
      <c r="R3510" t="s">
        <v>19119</v>
      </c>
      <c r="S3510" s="120">
        <v>0.6</v>
      </c>
      <c r="U3510"/>
    </row>
    <row r="3511" spans="1:21">
      <c r="A3511">
        <v>3510</v>
      </c>
      <c r="B3511" s="1" t="s">
        <v>5063</v>
      </c>
      <c r="C3511" s="1" t="s">
        <v>105</v>
      </c>
      <c r="D3511" s="1" t="s">
        <v>4510</v>
      </c>
      <c r="E3511" t="s">
        <v>497</v>
      </c>
      <c r="F3511" t="s">
        <v>5040</v>
      </c>
      <c r="G3511" t="s">
        <v>57</v>
      </c>
      <c r="H3511" t="s">
        <v>107</v>
      </c>
      <c r="I3511" t="s">
        <v>4963</v>
      </c>
      <c r="J3511" s="1">
        <v>4</v>
      </c>
      <c r="K3511" t="s">
        <v>5041</v>
      </c>
      <c r="L3511" t="s">
        <v>5042</v>
      </c>
      <c r="M3511" t="s">
        <v>5043</v>
      </c>
      <c r="N3511" s="126"/>
      <c r="Q3511" t="s">
        <v>5063</v>
      </c>
      <c r="R3511" t="s">
        <v>19119</v>
      </c>
      <c r="S3511" s="120">
        <v>0.6</v>
      </c>
      <c r="U3511"/>
    </row>
    <row r="3512" spans="1:21">
      <c r="A3512">
        <v>3511</v>
      </c>
      <c r="B3512" s="1" t="s">
        <v>5064</v>
      </c>
      <c r="C3512" s="1" t="s">
        <v>121</v>
      </c>
      <c r="D3512" s="1" t="s">
        <v>4510</v>
      </c>
      <c r="E3512" t="s">
        <v>497</v>
      </c>
      <c r="F3512" t="s">
        <v>5065</v>
      </c>
      <c r="G3512" t="s">
        <v>57</v>
      </c>
      <c r="H3512" t="s">
        <v>123</v>
      </c>
      <c r="I3512" t="s">
        <v>4963</v>
      </c>
      <c r="J3512" s="1">
        <v>4</v>
      </c>
      <c r="K3512" t="s">
        <v>5066</v>
      </c>
      <c r="L3512" t="s">
        <v>5067</v>
      </c>
      <c r="M3512" t="s">
        <v>5068</v>
      </c>
      <c r="N3512" s="126"/>
      <c r="Q3512" t="s">
        <v>5064</v>
      </c>
      <c r="R3512" t="s">
        <v>19120</v>
      </c>
      <c r="S3512" s="120">
        <v>0.6</v>
      </c>
      <c r="U3512"/>
    </row>
    <row r="3513" spans="1:21">
      <c r="A3513">
        <v>3512</v>
      </c>
      <c r="B3513" s="1" t="s">
        <v>5069</v>
      </c>
      <c r="C3513" s="1" t="s">
        <v>121</v>
      </c>
      <c r="D3513" s="1" t="s">
        <v>4510</v>
      </c>
      <c r="E3513" t="s">
        <v>497</v>
      </c>
      <c r="F3513" t="s">
        <v>5065</v>
      </c>
      <c r="G3513" t="s">
        <v>57</v>
      </c>
      <c r="H3513" t="s">
        <v>123</v>
      </c>
      <c r="I3513" t="s">
        <v>4963</v>
      </c>
      <c r="J3513" s="1">
        <v>4</v>
      </c>
      <c r="K3513" t="s">
        <v>5066</v>
      </c>
      <c r="L3513" t="s">
        <v>5067</v>
      </c>
      <c r="M3513" t="s">
        <v>5068</v>
      </c>
      <c r="N3513" s="126"/>
      <c r="Q3513" t="s">
        <v>5069</v>
      </c>
      <c r="R3513" t="s">
        <v>19120</v>
      </c>
      <c r="S3513" s="120">
        <v>0.6</v>
      </c>
      <c r="U3513"/>
    </row>
    <row r="3514" spans="1:21">
      <c r="A3514">
        <v>3513</v>
      </c>
      <c r="B3514" s="1" t="s">
        <v>5070</v>
      </c>
      <c r="C3514" s="1" t="s">
        <v>121</v>
      </c>
      <c r="D3514" s="1" t="s">
        <v>4510</v>
      </c>
      <c r="E3514" t="s">
        <v>497</v>
      </c>
      <c r="F3514" t="s">
        <v>5065</v>
      </c>
      <c r="G3514" t="s">
        <v>57</v>
      </c>
      <c r="H3514" t="s">
        <v>123</v>
      </c>
      <c r="I3514" t="s">
        <v>4963</v>
      </c>
      <c r="J3514" s="1">
        <v>4</v>
      </c>
      <c r="K3514" t="s">
        <v>5066</v>
      </c>
      <c r="L3514" t="s">
        <v>5067</v>
      </c>
      <c r="M3514" t="s">
        <v>5068</v>
      </c>
      <c r="N3514" s="126"/>
      <c r="Q3514" t="s">
        <v>5070</v>
      </c>
      <c r="R3514" t="s">
        <v>19120</v>
      </c>
      <c r="S3514" s="120">
        <v>0.6</v>
      </c>
      <c r="U3514"/>
    </row>
    <row r="3515" spans="1:21">
      <c r="A3515">
        <v>3514</v>
      </c>
      <c r="B3515" s="1" t="s">
        <v>5071</v>
      </c>
      <c r="C3515" s="1" t="s">
        <v>121</v>
      </c>
      <c r="D3515" s="1" t="s">
        <v>4510</v>
      </c>
      <c r="E3515" t="s">
        <v>497</v>
      </c>
      <c r="F3515" t="s">
        <v>5065</v>
      </c>
      <c r="G3515" t="s">
        <v>57</v>
      </c>
      <c r="H3515" t="s">
        <v>123</v>
      </c>
      <c r="I3515" t="s">
        <v>4963</v>
      </c>
      <c r="J3515" s="1">
        <v>4</v>
      </c>
      <c r="K3515" t="s">
        <v>5066</v>
      </c>
      <c r="L3515" t="s">
        <v>5067</v>
      </c>
      <c r="M3515" t="s">
        <v>5068</v>
      </c>
      <c r="N3515" s="126"/>
      <c r="Q3515" t="s">
        <v>5071</v>
      </c>
      <c r="R3515" t="s">
        <v>19120</v>
      </c>
      <c r="S3515" s="120">
        <v>0.6</v>
      </c>
      <c r="U3515"/>
    </row>
    <row r="3516" spans="1:21">
      <c r="A3516">
        <v>3515</v>
      </c>
      <c r="B3516" s="1" t="s">
        <v>3925</v>
      </c>
      <c r="C3516" s="1" t="s">
        <v>121</v>
      </c>
      <c r="D3516" s="1" t="s">
        <v>4510</v>
      </c>
      <c r="E3516" t="s">
        <v>497</v>
      </c>
      <c r="F3516" t="s">
        <v>5065</v>
      </c>
      <c r="G3516" t="s">
        <v>57</v>
      </c>
      <c r="H3516" t="s">
        <v>123</v>
      </c>
      <c r="I3516" t="s">
        <v>4963</v>
      </c>
      <c r="J3516" s="1">
        <v>4</v>
      </c>
      <c r="K3516" t="s">
        <v>5066</v>
      </c>
      <c r="L3516" t="s">
        <v>5067</v>
      </c>
      <c r="M3516" t="s">
        <v>5068</v>
      </c>
      <c r="N3516" s="126"/>
      <c r="Q3516" t="s">
        <v>3925</v>
      </c>
      <c r="R3516" t="s">
        <v>19120</v>
      </c>
      <c r="S3516" s="120">
        <v>0.6</v>
      </c>
      <c r="U3516"/>
    </row>
    <row r="3517" spans="1:21">
      <c r="A3517">
        <v>3516</v>
      </c>
      <c r="B3517" s="1" t="s">
        <v>5072</v>
      </c>
      <c r="C3517" s="1" t="s">
        <v>121</v>
      </c>
      <c r="D3517" s="1" t="s">
        <v>4510</v>
      </c>
      <c r="E3517" t="s">
        <v>497</v>
      </c>
      <c r="F3517" t="s">
        <v>5065</v>
      </c>
      <c r="G3517" t="s">
        <v>57</v>
      </c>
      <c r="H3517" t="s">
        <v>123</v>
      </c>
      <c r="I3517" t="s">
        <v>4963</v>
      </c>
      <c r="J3517" s="1">
        <v>4</v>
      </c>
      <c r="K3517" t="s">
        <v>5066</v>
      </c>
      <c r="L3517" t="s">
        <v>5067</v>
      </c>
      <c r="M3517" t="s">
        <v>5068</v>
      </c>
      <c r="N3517" s="126"/>
      <c r="Q3517" t="s">
        <v>5072</v>
      </c>
      <c r="R3517" t="s">
        <v>19120</v>
      </c>
      <c r="S3517" s="120">
        <v>0.6</v>
      </c>
      <c r="U3517"/>
    </row>
    <row r="3518" spans="1:21">
      <c r="A3518">
        <v>3517</v>
      </c>
      <c r="B3518" s="1" t="s">
        <v>5073</v>
      </c>
      <c r="C3518" s="1" t="s">
        <v>121</v>
      </c>
      <c r="D3518" s="1" t="s">
        <v>4510</v>
      </c>
      <c r="E3518" t="s">
        <v>497</v>
      </c>
      <c r="F3518" t="s">
        <v>5065</v>
      </c>
      <c r="G3518" t="s">
        <v>57</v>
      </c>
      <c r="H3518" t="s">
        <v>123</v>
      </c>
      <c r="I3518" t="s">
        <v>4963</v>
      </c>
      <c r="J3518" s="1">
        <v>4</v>
      </c>
      <c r="K3518" t="s">
        <v>5066</v>
      </c>
      <c r="L3518" t="s">
        <v>5067</v>
      </c>
      <c r="M3518" t="s">
        <v>5068</v>
      </c>
      <c r="N3518" s="126"/>
      <c r="Q3518" t="s">
        <v>5073</v>
      </c>
      <c r="R3518" t="s">
        <v>19120</v>
      </c>
      <c r="S3518" s="120">
        <v>0.6</v>
      </c>
      <c r="U3518"/>
    </row>
    <row r="3519" spans="1:21">
      <c r="A3519">
        <v>3518</v>
      </c>
      <c r="B3519" s="1" t="s">
        <v>5074</v>
      </c>
      <c r="C3519" s="1" t="s">
        <v>121</v>
      </c>
      <c r="D3519" s="1" t="s">
        <v>4510</v>
      </c>
      <c r="E3519" t="s">
        <v>497</v>
      </c>
      <c r="F3519" t="s">
        <v>5065</v>
      </c>
      <c r="G3519" t="s">
        <v>57</v>
      </c>
      <c r="H3519" t="s">
        <v>123</v>
      </c>
      <c r="I3519" t="s">
        <v>4963</v>
      </c>
      <c r="J3519" s="1">
        <v>4</v>
      </c>
      <c r="K3519" t="s">
        <v>5066</v>
      </c>
      <c r="L3519" t="s">
        <v>5067</v>
      </c>
      <c r="M3519" t="s">
        <v>5068</v>
      </c>
      <c r="N3519" s="126">
        <v>0.01</v>
      </c>
      <c r="Q3519" t="s">
        <v>5074</v>
      </c>
      <c r="R3519" t="s">
        <v>19120</v>
      </c>
      <c r="S3519" s="120">
        <v>0.6</v>
      </c>
      <c r="U3519"/>
    </row>
    <row r="3520" spans="1:21">
      <c r="A3520">
        <v>3519</v>
      </c>
      <c r="B3520" s="1" t="s">
        <v>5075</v>
      </c>
      <c r="C3520" s="1" t="s">
        <v>121</v>
      </c>
      <c r="D3520" s="1" t="s">
        <v>4510</v>
      </c>
      <c r="E3520" t="s">
        <v>497</v>
      </c>
      <c r="F3520" t="s">
        <v>5065</v>
      </c>
      <c r="G3520" t="s">
        <v>57</v>
      </c>
      <c r="H3520" t="s">
        <v>123</v>
      </c>
      <c r="I3520" t="s">
        <v>4963</v>
      </c>
      <c r="J3520" s="1">
        <v>4</v>
      </c>
      <c r="K3520" t="s">
        <v>5066</v>
      </c>
      <c r="L3520" t="s">
        <v>5067</v>
      </c>
      <c r="M3520" t="s">
        <v>5068</v>
      </c>
      <c r="N3520" s="126"/>
      <c r="Q3520" t="s">
        <v>5075</v>
      </c>
      <c r="R3520" t="s">
        <v>19120</v>
      </c>
      <c r="S3520" s="120">
        <v>0.6</v>
      </c>
      <c r="U3520"/>
    </row>
    <row r="3521" spans="1:21">
      <c r="A3521">
        <v>3520</v>
      </c>
      <c r="B3521" s="1" t="s">
        <v>4991</v>
      </c>
      <c r="C3521" s="1" t="s">
        <v>121</v>
      </c>
      <c r="D3521" s="1" t="s">
        <v>4510</v>
      </c>
      <c r="E3521" t="s">
        <v>497</v>
      </c>
      <c r="F3521" t="s">
        <v>5065</v>
      </c>
      <c r="G3521" t="s">
        <v>57</v>
      </c>
      <c r="H3521" t="s">
        <v>123</v>
      </c>
      <c r="I3521" t="s">
        <v>4963</v>
      </c>
      <c r="J3521" s="1">
        <v>4</v>
      </c>
      <c r="K3521" t="s">
        <v>5066</v>
      </c>
      <c r="L3521" t="s">
        <v>5067</v>
      </c>
      <c r="M3521" t="s">
        <v>5068</v>
      </c>
      <c r="N3521" s="126"/>
      <c r="Q3521" t="s">
        <v>4991</v>
      </c>
      <c r="R3521" t="s">
        <v>19120</v>
      </c>
      <c r="S3521" s="120">
        <v>0.6</v>
      </c>
      <c r="U3521"/>
    </row>
    <row r="3522" spans="1:21">
      <c r="A3522">
        <v>3521</v>
      </c>
      <c r="B3522" s="1" t="s">
        <v>5076</v>
      </c>
      <c r="C3522" s="1" t="s">
        <v>121</v>
      </c>
      <c r="D3522" s="1" t="s">
        <v>4510</v>
      </c>
      <c r="E3522" t="s">
        <v>497</v>
      </c>
      <c r="F3522" t="s">
        <v>5065</v>
      </c>
      <c r="G3522" t="s">
        <v>57</v>
      </c>
      <c r="H3522" t="s">
        <v>123</v>
      </c>
      <c r="I3522" t="s">
        <v>4963</v>
      </c>
      <c r="J3522" s="1">
        <v>4</v>
      </c>
      <c r="K3522" t="s">
        <v>5066</v>
      </c>
      <c r="L3522" t="s">
        <v>5067</v>
      </c>
      <c r="M3522" t="s">
        <v>5068</v>
      </c>
      <c r="N3522" s="126"/>
      <c r="Q3522" t="s">
        <v>5076</v>
      </c>
      <c r="R3522" t="s">
        <v>19120</v>
      </c>
      <c r="S3522" s="120">
        <v>0.6</v>
      </c>
      <c r="U3522"/>
    </row>
    <row r="3523" spans="1:21">
      <c r="A3523">
        <v>3522</v>
      </c>
      <c r="B3523" s="1" t="s">
        <v>5077</v>
      </c>
      <c r="C3523" s="1" t="s">
        <v>121</v>
      </c>
      <c r="D3523" s="1" t="s">
        <v>4510</v>
      </c>
      <c r="E3523" t="s">
        <v>497</v>
      </c>
      <c r="F3523" t="s">
        <v>5065</v>
      </c>
      <c r="G3523" t="s">
        <v>57</v>
      </c>
      <c r="H3523" t="s">
        <v>123</v>
      </c>
      <c r="I3523" t="s">
        <v>4963</v>
      </c>
      <c r="J3523" s="1">
        <v>4</v>
      </c>
      <c r="K3523" t="s">
        <v>5066</v>
      </c>
      <c r="L3523" t="s">
        <v>5067</v>
      </c>
      <c r="M3523" t="s">
        <v>5068</v>
      </c>
      <c r="N3523" s="126"/>
      <c r="Q3523" t="s">
        <v>5077</v>
      </c>
      <c r="R3523" t="s">
        <v>19120</v>
      </c>
      <c r="S3523" s="120">
        <v>0.6</v>
      </c>
      <c r="U3523"/>
    </row>
    <row r="3524" spans="1:21">
      <c r="A3524">
        <v>3523</v>
      </c>
      <c r="B3524" s="1" t="s">
        <v>5078</v>
      </c>
      <c r="C3524" s="1" t="s">
        <v>121</v>
      </c>
      <c r="D3524" s="1" t="s">
        <v>4510</v>
      </c>
      <c r="E3524" t="s">
        <v>497</v>
      </c>
      <c r="F3524" t="s">
        <v>5065</v>
      </c>
      <c r="G3524" t="s">
        <v>57</v>
      </c>
      <c r="H3524" t="s">
        <v>123</v>
      </c>
      <c r="I3524" t="s">
        <v>4963</v>
      </c>
      <c r="J3524" s="1">
        <v>4</v>
      </c>
      <c r="K3524" t="s">
        <v>5066</v>
      </c>
      <c r="L3524" t="s">
        <v>5067</v>
      </c>
      <c r="M3524" t="s">
        <v>5068</v>
      </c>
      <c r="N3524" s="126"/>
      <c r="Q3524" t="s">
        <v>5078</v>
      </c>
      <c r="R3524" t="s">
        <v>19120</v>
      </c>
      <c r="S3524" s="120">
        <v>0.6</v>
      </c>
      <c r="U3524"/>
    </row>
    <row r="3525" spans="1:21">
      <c r="A3525">
        <v>3524</v>
      </c>
      <c r="B3525" s="1" t="s">
        <v>5079</v>
      </c>
      <c r="C3525" s="1" t="s">
        <v>121</v>
      </c>
      <c r="D3525" s="1" t="s">
        <v>4510</v>
      </c>
      <c r="E3525" t="s">
        <v>497</v>
      </c>
      <c r="F3525" t="s">
        <v>5065</v>
      </c>
      <c r="G3525" t="s">
        <v>57</v>
      </c>
      <c r="H3525" t="s">
        <v>123</v>
      </c>
      <c r="I3525" t="s">
        <v>4963</v>
      </c>
      <c r="J3525" s="1">
        <v>4</v>
      </c>
      <c r="K3525" t="s">
        <v>5066</v>
      </c>
      <c r="L3525" t="s">
        <v>5067</v>
      </c>
      <c r="M3525" t="s">
        <v>5068</v>
      </c>
      <c r="N3525" s="126"/>
      <c r="Q3525" t="s">
        <v>5079</v>
      </c>
      <c r="R3525" t="s">
        <v>19120</v>
      </c>
      <c r="S3525" s="120">
        <v>0.6</v>
      </c>
      <c r="U3525"/>
    </row>
    <row r="3526" spans="1:21">
      <c r="A3526">
        <v>3525</v>
      </c>
      <c r="B3526" s="1" t="s">
        <v>5080</v>
      </c>
      <c r="C3526" s="1" t="s">
        <v>121</v>
      </c>
      <c r="D3526" s="1" t="s">
        <v>4510</v>
      </c>
      <c r="E3526" t="s">
        <v>497</v>
      </c>
      <c r="F3526" t="s">
        <v>5065</v>
      </c>
      <c r="G3526" t="s">
        <v>57</v>
      </c>
      <c r="H3526" t="s">
        <v>123</v>
      </c>
      <c r="I3526" t="s">
        <v>4963</v>
      </c>
      <c r="J3526" s="1">
        <v>4</v>
      </c>
      <c r="K3526" t="s">
        <v>5066</v>
      </c>
      <c r="L3526" t="s">
        <v>5067</v>
      </c>
      <c r="M3526" t="s">
        <v>5068</v>
      </c>
      <c r="N3526" s="126"/>
      <c r="Q3526" t="s">
        <v>5080</v>
      </c>
      <c r="R3526" t="s">
        <v>19120</v>
      </c>
      <c r="S3526" s="120">
        <v>0.6</v>
      </c>
      <c r="U3526"/>
    </row>
    <row r="3527" spans="1:21">
      <c r="A3527">
        <v>3526</v>
      </c>
      <c r="B3527" s="1" t="s">
        <v>5081</v>
      </c>
      <c r="C3527" s="1" t="s">
        <v>121</v>
      </c>
      <c r="D3527" s="1" t="s">
        <v>4510</v>
      </c>
      <c r="E3527" t="s">
        <v>497</v>
      </c>
      <c r="F3527" t="s">
        <v>5065</v>
      </c>
      <c r="G3527" t="s">
        <v>57</v>
      </c>
      <c r="H3527" t="s">
        <v>123</v>
      </c>
      <c r="I3527" t="s">
        <v>4963</v>
      </c>
      <c r="J3527" s="1">
        <v>4</v>
      </c>
      <c r="K3527" t="s">
        <v>5066</v>
      </c>
      <c r="L3527" t="s">
        <v>5067</v>
      </c>
      <c r="M3527" t="s">
        <v>5068</v>
      </c>
      <c r="N3527" s="126"/>
      <c r="Q3527" t="s">
        <v>5081</v>
      </c>
      <c r="R3527" t="s">
        <v>19120</v>
      </c>
      <c r="S3527" s="120">
        <v>0.6</v>
      </c>
      <c r="U3527"/>
    </row>
    <row r="3528" spans="1:21">
      <c r="A3528">
        <v>3527</v>
      </c>
      <c r="B3528" s="1" t="s">
        <v>5082</v>
      </c>
      <c r="C3528" s="1" t="s">
        <v>121</v>
      </c>
      <c r="D3528" s="1" t="s">
        <v>4510</v>
      </c>
      <c r="E3528" t="s">
        <v>497</v>
      </c>
      <c r="F3528" t="s">
        <v>5065</v>
      </c>
      <c r="G3528" t="s">
        <v>57</v>
      </c>
      <c r="H3528" t="s">
        <v>123</v>
      </c>
      <c r="I3528" t="s">
        <v>4963</v>
      </c>
      <c r="J3528" s="1">
        <v>4</v>
      </c>
      <c r="K3528" t="s">
        <v>5066</v>
      </c>
      <c r="L3528" t="s">
        <v>5067</v>
      </c>
      <c r="M3528" t="s">
        <v>5068</v>
      </c>
      <c r="N3528" s="126"/>
      <c r="Q3528" t="s">
        <v>5082</v>
      </c>
      <c r="R3528" t="s">
        <v>19120</v>
      </c>
      <c r="S3528" s="120">
        <v>0.6</v>
      </c>
      <c r="U3528"/>
    </row>
    <row r="3529" spans="1:21">
      <c r="A3529">
        <v>3528</v>
      </c>
      <c r="B3529" s="1" t="s">
        <v>5083</v>
      </c>
      <c r="C3529" s="1" t="s">
        <v>121</v>
      </c>
      <c r="D3529" s="1" t="s">
        <v>4510</v>
      </c>
      <c r="E3529" t="s">
        <v>497</v>
      </c>
      <c r="F3529" t="s">
        <v>5065</v>
      </c>
      <c r="G3529" t="s">
        <v>57</v>
      </c>
      <c r="H3529" t="s">
        <v>123</v>
      </c>
      <c r="I3529" t="s">
        <v>4963</v>
      </c>
      <c r="J3529" s="1">
        <v>4</v>
      </c>
      <c r="K3529" t="s">
        <v>5066</v>
      </c>
      <c r="L3529" t="s">
        <v>5067</v>
      </c>
      <c r="M3529" t="s">
        <v>5068</v>
      </c>
      <c r="N3529" s="126"/>
      <c r="Q3529" t="s">
        <v>5083</v>
      </c>
      <c r="R3529" t="s">
        <v>19120</v>
      </c>
      <c r="S3529" s="120">
        <v>0.6</v>
      </c>
      <c r="U3529"/>
    </row>
    <row r="3530" spans="1:21">
      <c r="A3530">
        <v>3529</v>
      </c>
      <c r="B3530" s="1" t="s">
        <v>5084</v>
      </c>
      <c r="C3530" s="1" t="s">
        <v>121</v>
      </c>
      <c r="D3530" s="1" t="s">
        <v>4510</v>
      </c>
      <c r="E3530" t="s">
        <v>497</v>
      </c>
      <c r="F3530" t="s">
        <v>5065</v>
      </c>
      <c r="G3530" t="s">
        <v>57</v>
      </c>
      <c r="H3530" t="s">
        <v>123</v>
      </c>
      <c r="I3530" t="s">
        <v>4963</v>
      </c>
      <c r="J3530" s="1">
        <v>4</v>
      </c>
      <c r="K3530" t="s">
        <v>5066</v>
      </c>
      <c r="L3530" t="s">
        <v>5067</v>
      </c>
      <c r="M3530" t="s">
        <v>5068</v>
      </c>
      <c r="N3530" s="126"/>
      <c r="Q3530" t="s">
        <v>5084</v>
      </c>
      <c r="R3530" t="s">
        <v>19120</v>
      </c>
      <c r="S3530" s="120">
        <v>0.6</v>
      </c>
      <c r="U3530"/>
    </row>
    <row r="3531" spans="1:21">
      <c r="A3531">
        <v>3530</v>
      </c>
      <c r="B3531" s="1" t="s">
        <v>5085</v>
      </c>
      <c r="C3531" s="1" t="s">
        <v>133</v>
      </c>
      <c r="D3531" s="1" t="s">
        <v>4510</v>
      </c>
      <c r="E3531" t="s">
        <v>497</v>
      </c>
      <c r="F3531" t="s">
        <v>5086</v>
      </c>
      <c r="G3531" t="s">
        <v>57</v>
      </c>
      <c r="H3531" t="s">
        <v>135</v>
      </c>
      <c r="I3531" t="s">
        <v>4963</v>
      </c>
      <c r="J3531" s="1">
        <v>4</v>
      </c>
      <c r="K3531" t="s">
        <v>5087</v>
      </c>
      <c r="L3531" t="s">
        <v>5088</v>
      </c>
      <c r="M3531" t="s">
        <v>5089</v>
      </c>
      <c r="N3531" s="126"/>
      <c r="Q3531" t="s">
        <v>5085</v>
      </c>
      <c r="R3531" t="s">
        <v>19121</v>
      </c>
      <c r="S3531" s="120">
        <v>0.6</v>
      </c>
      <c r="U3531"/>
    </row>
    <row r="3532" spans="1:21">
      <c r="A3532">
        <v>3531</v>
      </c>
      <c r="B3532" s="1" t="s">
        <v>5090</v>
      </c>
      <c r="C3532" s="1" t="s">
        <v>133</v>
      </c>
      <c r="D3532" s="1" t="s">
        <v>4510</v>
      </c>
      <c r="E3532" t="s">
        <v>497</v>
      </c>
      <c r="F3532" t="s">
        <v>5086</v>
      </c>
      <c r="G3532" t="s">
        <v>57</v>
      </c>
      <c r="H3532" t="s">
        <v>135</v>
      </c>
      <c r="I3532" t="s">
        <v>4963</v>
      </c>
      <c r="J3532" s="1">
        <v>4</v>
      </c>
      <c r="K3532" t="s">
        <v>5087</v>
      </c>
      <c r="L3532" t="s">
        <v>5088</v>
      </c>
      <c r="M3532" t="s">
        <v>5089</v>
      </c>
      <c r="N3532" s="126"/>
      <c r="Q3532" t="s">
        <v>5090</v>
      </c>
      <c r="R3532" t="s">
        <v>19121</v>
      </c>
      <c r="S3532" s="120">
        <v>0.6</v>
      </c>
      <c r="U3532"/>
    </row>
    <row r="3533" spans="1:21">
      <c r="A3533">
        <v>3532</v>
      </c>
      <c r="B3533" s="1" t="s">
        <v>5091</v>
      </c>
      <c r="C3533" s="1" t="s">
        <v>133</v>
      </c>
      <c r="D3533" s="1" t="s">
        <v>4510</v>
      </c>
      <c r="E3533" t="s">
        <v>497</v>
      </c>
      <c r="F3533" t="s">
        <v>5086</v>
      </c>
      <c r="G3533" t="s">
        <v>57</v>
      </c>
      <c r="H3533" t="s">
        <v>135</v>
      </c>
      <c r="I3533" t="s">
        <v>4963</v>
      </c>
      <c r="J3533" s="1">
        <v>4</v>
      </c>
      <c r="K3533" t="s">
        <v>5087</v>
      </c>
      <c r="L3533" t="s">
        <v>5088</v>
      </c>
      <c r="M3533" t="s">
        <v>5089</v>
      </c>
      <c r="N3533" s="126"/>
      <c r="Q3533" t="s">
        <v>5091</v>
      </c>
      <c r="R3533" t="s">
        <v>19121</v>
      </c>
      <c r="S3533" s="120">
        <v>0.6</v>
      </c>
      <c r="U3533"/>
    </row>
    <row r="3534" spans="1:21">
      <c r="A3534">
        <v>3533</v>
      </c>
      <c r="B3534" s="1" t="s">
        <v>5092</v>
      </c>
      <c r="C3534" s="1" t="s">
        <v>133</v>
      </c>
      <c r="D3534" s="1" t="s">
        <v>4510</v>
      </c>
      <c r="E3534" t="s">
        <v>497</v>
      </c>
      <c r="F3534" t="s">
        <v>5086</v>
      </c>
      <c r="G3534" t="s">
        <v>57</v>
      </c>
      <c r="H3534" t="s">
        <v>135</v>
      </c>
      <c r="I3534" t="s">
        <v>4963</v>
      </c>
      <c r="J3534" s="1">
        <v>4</v>
      </c>
      <c r="K3534" t="s">
        <v>5087</v>
      </c>
      <c r="L3534" t="s">
        <v>5088</v>
      </c>
      <c r="M3534" t="s">
        <v>5089</v>
      </c>
      <c r="N3534" s="126"/>
      <c r="Q3534" t="s">
        <v>5092</v>
      </c>
      <c r="R3534" t="s">
        <v>19121</v>
      </c>
      <c r="S3534" s="120">
        <v>0.6</v>
      </c>
      <c r="U3534"/>
    </row>
    <row r="3535" spans="1:21">
      <c r="A3535">
        <v>3534</v>
      </c>
      <c r="B3535" s="1" t="s">
        <v>5093</v>
      </c>
      <c r="C3535" s="1" t="s">
        <v>133</v>
      </c>
      <c r="D3535" s="1" t="s">
        <v>4510</v>
      </c>
      <c r="E3535" t="s">
        <v>497</v>
      </c>
      <c r="F3535" t="s">
        <v>5086</v>
      </c>
      <c r="G3535" t="s">
        <v>57</v>
      </c>
      <c r="H3535" t="s">
        <v>135</v>
      </c>
      <c r="I3535" t="s">
        <v>4963</v>
      </c>
      <c r="J3535" s="1">
        <v>4</v>
      </c>
      <c r="K3535" t="s">
        <v>5087</v>
      </c>
      <c r="L3535" t="s">
        <v>5088</v>
      </c>
      <c r="M3535" t="s">
        <v>5089</v>
      </c>
      <c r="N3535" s="126">
        <v>0.01</v>
      </c>
      <c r="Q3535" t="s">
        <v>5093</v>
      </c>
      <c r="R3535" t="s">
        <v>19121</v>
      </c>
      <c r="S3535" s="120">
        <v>0.6</v>
      </c>
      <c r="U3535"/>
    </row>
    <row r="3536" spans="1:21">
      <c r="A3536">
        <v>3535</v>
      </c>
      <c r="B3536" s="1" t="s">
        <v>5094</v>
      </c>
      <c r="C3536" s="1" t="s">
        <v>133</v>
      </c>
      <c r="D3536" s="1" t="s">
        <v>4510</v>
      </c>
      <c r="E3536" t="s">
        <v>497</v>
      </c>
      <c r="F3536" t="s">
        <v>5086</v>
      </c>
      <c r="G3536" t="s">
        <v>57</v>
      </c>
      <c r="H3536" t="s">
        <v>135</v>
      </c>
      <c r="I3536" t="s">
        <v>4963</v>
      </c>
      <c r="J3536" s="1">
        <v>4</v>
      </c>
      <c r="K3536" t="s">
        <v>5087</v>
      </c>
      <c r="L3536" t="s">
        <v>5088</v>
      </c>
      <c r="M3536" t="s">
        <v>5089</v>
      </c>
      <c r="N3536" s="126"/>
      <c r="Q3536" t="s">
        <v>5094</v>
      </c>
      <c r="R3536" t="s">
        <v>19121</v>
      </c>
      <c r="S3536" s="120">
        <v>0.6</v>
      </c>
      <c r="U3536"/>
    </row>
    <row r="3537" spans="1:21">
      <c r="A3537">
        <v>3536</v>
      </c>
      <c r="B3537" s="1" t="s">
        <v>5095</v>
      </c>
      <c r="C3537" s="1" t="s">
        <v>133</v>
      </c>
      <c r="D3537" s="1" t="s">
        <v>4510</v>
      </c>
      <c r="E3537" t="s">
        <v>497</v>
      </c>
      <c r="F3537" t="s">
        <v>5086</v>
      </c>
      <c r="G3537" t="s">
        <v>57</v>
      </c>
      <c r="H3537" t="s">
        <v>135</v>
      </c>
      <c r="I3537" t="s">
        <v>4963</v>
      </c>
      <c r="J3537" s="1">
        <v>4</v>
      </c>
      <c r="K3537" t="s">
        <v>5087</v>
      </c>
      <c r="L3537" t="s">
        <v>5088</v>
      </c>
      <c r="M3537" t="s">
        <v>5089</v>
      </c>
      <c r="N3537" s="126"/>
      <c r="Q3537" t="s">
        <v>5095</v>
      </c>
      <c r="R3537" t="s">
        <v>19121</v>
      </c>
      <c r="S3537" s="120">
        <v>0.6</v>
      </c>
      <c r="U3537"/>
    </row>
    <row r="3538" spans="1:21">
      <c r="A3538">
        <v>3537</v>
      </c>
      <c r="B3538" s="1" t="s">
        <v>5096</v>
      </c>
      <c r="C3538" s="1" t="s">
        <v>133</v>
      </c>
      <c r="D3538" s="1" t="s">
        <v>4510</v>
      </c>
      <c r="E3538" t="s">
        <v>497</v>
      </c>
      <c r="F3538" t="s">
        <v>5086</v>
      </c>
      <c r="G3538" t="s">
        <v>57</v>
      </c>
      <c r="H3538" t="s">
        <v>135</v>
      </c>
      <c r="I3538" t="s">
        <v>4963</v>
      </c>
      <c r="J3538" s="1">
        <v>4</v>
      </c>
      <c r="K3538" t="s">
        <v>5087</v>
      </c>
      <c r="L3538" t="s">
        <v>5088</v>
      </c>
      <c r="M3538" t="s">
        <v>5089</v>
      </c>
      <c r="N3538" s="126"/>
      <c r="Q3538" t="s">
        <v>5096</v>
      </c>
      <c r="R3538" t="s">
        <v>19121</v>
      </c>
      <c r="S3538" s="120">
        <v>0.6</v>
      </c>
      <c r="U3538"/>
    </row>
    <row r="3539" spans="1:21">
      <c r="A3539">
        <v>3538</v>
      </c>
      <c r="B3539" s="1" t="s">
        <v>5097</v>
      </c>
      <c r="C3539" s="1" t="s">
        <v>133</v>
      </c>
      <c r="D3539" s="1" t="s">
        <v>4510</v>
      </c>
      <c r="E3539" t="s">
        <v>497</v>
      </c>
      <c r="F3539" t="s">
        <v>5086</v>
      </c>
      <c r="G3539" t="s">
        <v>57</v>
      </c>
      <c r="H3539" t="s">
        <v>135</v>
      </c>
      <c r="I3539" t="s">
        <v>4963</v>
      </c>
      <c r="J3539" s="1">
        <v>4</v>
      </c>
      <c r="K3539" t="s">
        <v>5087</v>
      </c>
      <c r="L3539" t="s">
        <v>5088</v>
      </c>
      <c r="M3539" t="s">
        <v>5089</v>
      </c>
      <c r="N3539" s="126"/>
      <c r="Q3539" t="s">
        <v>5097</v>
      </c>
      <c r="R3539" t="s">
        <v>19121</v>
      </c>
      <c r="S3539" s="120">
        <v>0.6</v>
      </c>
      <c r="U3539"/>
    </row>
    <row r="3540" spans="1:21">
      <c r="A3540">
        <v>3539</v>
      </c>
      <c r="B3540" s="1" t="s">
        <v>4244</v>
      </c>
      <c r="C3540" s="1" t="s">
        <v>133</v>
      </c>
      <c r="D3540" s="1" t="s">
        <v>4510</v>
      </c>
      <c r="E3540" t="s">
        <v>497</v>
      </c>
      <c r="F3540" t="s">
        <v>5086</v>
      </c>
      <c r="G3540" t="s">
        <v>57</v>
      </c>
      <c r="H3540" t="s">
        <v>135</v>
      </c>
      <c r="I3540" t="s">
        <v>4963</v>
      </c>
      <c r="J3540" s="1">
        <v>4</v>
      </c>
      <c r="K3540" t="s">
        <v>5087</v>
      </c>
      <c r="L3540" t="s">
        <v>5088</v>
      </c>
      <c r="M3540" t="s">
        <v>5089</v>
      </c>
      <c r="N3540" s="126"/>
      <c r="Q3540" t="s">
        <v>4244</v>
      </c>
      <c r="R3540" t="s">
        <v>19121</v>
      </c>
      <c r="S3540" s="120">
        <v>0.6</v>
      </c>
      <c r="U3540"/>
    </row>
    <row r="3541" spans="1:21">
      <c r="A3541">
        <v>3540</v>
      </c>
      <c r="B3541" s="1" t="s">
        <v>5098</v>
      </c>
      <c r="C3541" s="1" t="s">
        <v>133</v>
      </c>
      <c r="D3541" s="1" t="s">
        <v>4510</v>
      </c>
      <c r="E3541" t="s">
        <v>497</v>
      </c>
      <c r="F3541" t="s">
        <v>5086</v>
      </c>
      <c r="G3541" t="s">
        <v>57</v>
      </c>
      <c r="H3541" t="s">
        <v>135</v>
      </c>
      <c r="I3541" t="s">
        <v>4963</v>
      </c>
      <c r="J3541" s="1">
        <v>4</v>
      </c>
      <c r="K3541" t="s">
        <v>5087</v>
      </c>
      <c r="L3541" t="s">
        <v>5088</v>
      </c>
      <c r="M3541" t="s">
        <v>5089</v>
      </c>
      <c r="N3541" s="126"/>
      <c r="Q3541" t="s">
        <v>5098</v>
      </c>
      <c r="R3541" t="s">
        <v>19121</v>
      </c>
      <c r="S3541" s="120">
        <v>0.6</v>
      </c>
      <c r="U3541"/>
    </row>
    <row r="3542" spans="1:21">
      <c r="A3542">
        <v>3541</v>
      </c>
      <c r="B3542" s="1" t="s">
        <v>5099</v>
      </c>
      <c r="C3542" s="1" t="s">
        <v>133</v>
      </c>
      <c r="D3542" s="1" t="s">
        <v>4510</v>
      </c>
      <c r="E3542" t="s">
        <v>497</v>
      </c>
      <c r="F3542" t="s">
        <v>5086</v>
      </c>
      <c r="G3542" t="s">
        <v>57</v>
      </c>
      <c r="H3542" t="s">
        <v>135</v>
      </c>
      <c r="I3542" t="s">
        <v>4963</v>
      </c>
      <c r="J3542" s="1">
        <v>4</v>
      </c>
      <c r="K3542" t="s">
        <v>5087</v>
      </c>
      <c r="L3542" t="s">
        <v>5088</v>
      </c>
      <c r="M3542" t="s">
        <v>5089</v>
      </c>
      <c r="N3542" s="126">
        <v>0.01</v>
      </c>
      <c r="Q3542" t="s">
        <v>5099</v>
      </c>
      <c r="R3542" t="s">
        <v>19121</v>
      </c>
      <c r="S3542" s="120">
        <v>0.6</v>
      </c>
      <c r="U3542"/>
    </row>
    <row r="3543" spans="1:21">
      <c r="A3543">
        <v>3542</v>
      </c>
      <c r="B3543" s="1" t="s">
        <v>5100</v>
      </c>
      <c r="C3543" s="1" t="s">
        <v>133</v>
      </c>
      <c r="D3543" s="1" t="s">
        <v>4510</v>
      </c>
      <c r="E3543" t="s">
        <v>497</v>
      </c>
      <c r="F3543" t="s">
        <v>5086</v>
      </c>
      <c r="G3543" t="s">
        <v>57</v>
      </c>
      <c r="H3543" t="s">
        <v>135</v>
      </c>
      <c r="I3543" t="s">
        <v>4963</v>
      </c>
      <c r="J3543" s="1">
        <v>4</v>
      </c>
      <c r="K3543" t="s">
        <v>5087</v>
      </c>
      <c r="L3543" t="s">
        <v>5088</v>
      </c>
      <c r="M3543" t="s">
        <v>5089</v>
      </c>
      <c r="N3543" s="126"/>
      <c r="Q3543" t="s">
        <v>5100</v>
      </c>
      <c r="R3543" t="s">
        <v>19121</v>
      </c>
      <c r="S3543" s="120">
        <v>0.6</v>
      </c>
      <c r="U3543"/>
    </row>
    <row r="3544" spans="1:21">
      <c r="A3544">
        <v>3543</v>
      </c>
      <c r="B3544" s="1" t="s">
        <v>5101</v>
      </c>
      <c r="C3544" s="1" t="s">
        <v>133</v>
      </c>
      <c r="D3544" s="1" t="s">
        <v>4510</v>
      </c>
      <c r="E3544" t="s">
        <v>497</v>
      </c>
      <c r="F3544" t="s">
        <v>5086</v>
      </c>
      <c r="G3544" t="s">
        <v>57</v>
      </c>
      <c r="H3544" t="s">
        <v>135</v>
      </c>
      <c r="I3544" t="s">
        <v>4963</v>
      </c>
      <c r="J3544" s="1">
        <v>4</v>
      </c>
      <c r="K3544" t="s">
        <v>5087</v>
      </c>
      <c r="L3544" t="s">
        <v>5088</v>
      </c>
      <c r="M3544" t="s">
        <v>5089</v>
      </c>
      <c r="N3544" s="126"/>
      <c r="Q3544" t="s">
        <v>5101</v>
      </c>
      <c r="R3544" t="s">
        <v>19121</v>
      </c>
      <c r="S3544" s="120">
        <v>0.6</v>
      </c>
      <c r="U3544"/>
    </row>
    <row r="3545" spans="1:21">
      <c r="A3545">
        <v>3544</v>
      </c>
      <c r="B3545" s="1" t="s">
        <v>5102</v>
      </c>
      <c r="C3545" s="1" t="s">
        <v>133</v>
      </c>
      <c r="D3545" s="1" t="s">
        <v>4510</v>
      </c>
      <c r="E3545" t="s">
        <v>497</v>
      </c>
      <c r="F3545" t="s">
        <v>5086</v>
      </c>
      <c r="G3545" t="s">
        <v>57</v>
      </c>
      <c r="H3545" t="s">
        <v>135</v>
      </c>
      <c r="I3545" t="s">
        <v>4963</v>
      </c>
      <c r="J3545" s="1">
        <v>4</v>
      </c>
      <c r="K3545" t="s">
        <v>5087</v>
      </c>
      <c r="L3545" t="s">
        <v>5088</v>
      </c>
      <c r="M3545" t="s">
        <v>5089</v>
      </c>
      <c r="N3545" s="126"/>
      <c r="Q3545" t="s">
        <v>5102</v>
      </c>
      <c r="R3545" t="s">
        <v>19121</v>
      </c>
      <c r="S3545" s="120">
        <v>0.6</v>
      </c>
      <c r="U3545"/>
    </row>
    <row r="3546" spans="1:21">
      <c r="A3546">
        <v>3545</v>
      </c>
      <c r="B3546" s="1" t="s">
        <v>5103</v>
      </c>
      <c r="C3546" s="1" t="s">
        <v>133</v>
      </c>
      <c r="D3546" s="1" t="s">
        <v>4510</v>
      </c>
      <c r="E3546" t="s">
        <v>497</v>
      </c>
      <c r="F3546" t="s">
        <v>5086</v>
      </c>
      <c r="G3546" t="s">
        <v>57</v>
      </c>
      <c r="H3546" t="s">
        <v>135</v>
      </c>
      <c r="I3546" t="s">
        <v>4963</v>
      </c>
      <c r="J3546" s="1">
        <v>4</v>
      </c>
      <c r="K3546" t="s">
        <v>5087</v>
      </c>
      <c r="L3546" t="s">
        <v>5088</v>
      </c>
      <c r="M3546" t="s">
        <v>5089</v>
      </c>
      <c r="N3546" s="126"/>
      <c r="Q3546" t="s">
        <v>5103</v>
      </c>
      <c r="R3546" t="s">
        <v>19121</v>
      </c>
      <c r="S3546" s="120">
        <v>0.6</v>
      </c>
      <c r="U3546"/>
    </row>
    <row r="3547" spans="1:21">
      <c r="A3547">
        <v>3546</v>
      </c>
      <c r="B3547" s="1" t="s">
        <v>5104</v>
      </c>
      <c r="C3547" s="1" t="s">
        <v>133</v>
      </c>
      <c r="D3547" s="1" t="s">
        <v>4510</v>
      </c>
      <c r="E3547" t="s">
        <v>497</v>
      </c>
      <c r="F3547" t="s">
        <v>5086</v>
      </c>
      <c r="G3547" t="s">
        <v>57</v>
      </c>
      <c r="H3547" t="s">
        <v>135</v>
      </c>
      <c r="I3547" t="s">
        <v>4963</v>
      </c>
      <c r="J3547" s="1">
        <v>4</v>
      </c>
      <c r="K3547" t="s">
        <v>5087</v>
      </c>
      <c r="L3547" t="s">
        <v>5088</v>
      </c>
      <c r="M3547" t="s">
        <v>5089</v>
      </c>
      <c r="N3547" s="126"/>
      <c r="Q3547" t="s">
        <v>5104</v>
      </c>
      <c r="R3547" t="s">
        <v>19121</v>
      </c>
      <c r="S3547" s="120">
        <v>0.6</v>
      </c>
      <c r="U3547"/>
    </row>
    <row r="3548" spans="1:21">
      <c r="A3548">
        <v>3547</v>
      </c>
      <c r="B3548" s="1" t="s">
        <v>5105</v>
      </c>
      <c r="C3548" s="1" t="s">
        <v>133</v>
      </c>
      <c r="D3548" s="1" t="s">
        <v>4510</v>
      </c>
      <c r="E3548" t="s">
        <v>497</v>
      </c>
      <c r="F3548" t="s">
        <v>5086</v>
      </c>
      <c r="G3548" t="s">
        <v>57</v>
      </c>
      <c r="H3548" t="s">
        <v>135</v>
      </c>
      <c r="I3548" t="s">
        <v>4963</v>
      </c>
      <c r="J3548" s="1">
        <v>4</v>
      </c>
      <c r="K3548" t="s">
        <v>5087</v>
      </c>
      <c r="L3548" t="s">
        <v>5088</v>
      </c>
      <c r="M3548" t="s">
        <v>5089</v>
      </c>
      <c r="N3548" s="126"/>
      <c r="Q3548" t="s">
        <v>5105</v>
      </c>
      <c r="R3548" t="s">
        <v>19121</v>
      </c>
      <c r="S3548" s="120">
        <v>0.6</v>
      </c>
      <c r="U3548"/>
    </row>
    <row r="3549" spans="1:21">
      <c r="A3549">
        <v>3548</v>
      </c>
      <c r="B3549" s="1" t="s">
        <v>5106</v>
      </c>
      <c r="C3549" s="1" t="s">
        <v>133</v>
      </c>
      <c r="D3549" s="1" t="s">
        <v>4510</v>
      </c>
      <c r="E3549" t="s">
        <v>497</v>
      </c>
      <c r="F3549" t="s">
        <v>5086</v>
      </c>
      <c r="G3549" t="s">
        <v>57</v>
      </c>
      <c r="H3549" t="s">
        <v>135</v>
      </c>
      <c r="I3549" t="s">
        <v>4963</v>
      </c>
      <c r="J3549" s="1">
        <v>4</v>
      </c>
      <c r="K3549" t="s">
        <v>5087</v>
      </c>
      <c r="L3549" t="s">
        <v>5088</v>
      </c>
      <c r="M3549" t="s">
        <v>5089</v>
      </c>
      <c r="N3549" s="126"/>
      <c r="Q3549" t="s">
        <v>5106</v>
      </c>
      <c r="R3549" t="s">
        <v>19121</v>
      </c>
      <c r="S3549" s="120">
        <v>0.6</v>
      </c>
      <c r="U3549"/>
    </row>
    <row r="3550" spans="1:21">
      <c r="A3550">
        <v>3549</v>
      </c>
      <c r="B3550" s="1" t="s">
        <v>5107</v>
      </c>
      <c r="C3550" s="1" t="s">
        <v>133</v>
      </c>
      <c r="D3550" s="1" t="s">
        <v>4510</v>
      </c>
      <c r="E3550" t="s">
        <v>497</v>
      </c>
      <c r="F3550" t="s">
        <v>5086</v>
      </c>
      <c r="G3550" t="s">
        <v>57</v>
      </c>
      <c r="H3550" t="s">
        <v>135</v>
      </c>
      <c r="I3550" t="s">
        <v>4963</v>
      </c>
      <c r="J3550" s="1">
        <v>4</v>
      </c>
      <c r="K3550" t="s">
        <v>5087</v>
      </c>
      <c r="L3550" t="s">
        <v>5088</v>
      </c>
      <c r="M3550" t="s">
        <v>5089</v>
      </c>
      <c r="N3550" s="126"/>
      <c r="Q3550" t="s">
        <v>5107</v>
      </c>
      <c r="R3550" t="s">
        <v>19121</v>
      </c>
      <c r="S3550" s="120">
        <v>0.6</v>
      </c>
      <c r="U3550"/>
    </row>
    <row r="3551" spans="1:21">
      <c r="A3551">
        <v>3550</v>
      </c>
      <c r="B3551" s="1" t="s">
        <v>5108</v>
      </c>
      <c r="C3551" s="1" t="s">
        <v>47</v>
      </c>
      <c r="D3551" s="1" t="s">
        <v>4510</v>
      </c>
      <c r="E3551" t="s">
        <v>497</v>
      </c>
      <c r="F3551" t="s">
        <v>5109</v>
      </c>
      <c r="G3551" t="s">
        <v>57</v>
      </c>
      <c r="H3551" t="s">
        <v>49</v>
      </c>
      <c r="I3551" t="s">
        <v>4963</v>
      </c>
      <c r="J3551" s="1">
        <v>4</v>
      </c>
      <c r="K3551" t="s">
        <v>5110</v>
      </c>
      <c r="L3551" t="s">
        <v>5111</v>
      </c>
      <c r="M3551" t="s">
        <v>5112</v>
      </c>
      <c r="N3551" s="126"/>
      <c r="Q3551" t="s">
        <v>5108</v>
      </c>
      <c r="R3551" t="s">
        <v>19122</v>
      </c>
      <c r="S3551" s="120">
        <v>0.6</v>
      </c>
      <c r="U3551"/>
    </row>
    <row r="3552" spans="1:21">
      <c r="A3552">
        <v>3551</v>
      </c>
      <c r="B3552" s="1" t="s">
        <v>5113</v>
      </c>
      <c r="C3552" s="1" t="s">
        <v>47</v>
      </c>
      <c r="D3552" s="1" t="s">
        <v>4510</v>
      </c>
      <c r="E3552" t="s">
        <v>497</v>
      </c>
      <c r="F3552" t="s">
        <v>5109</v>
      </c>
      <c r="G3552" t="s">
        <v>57</v>
      </c>
      <c r="H3552" t="s">
        <v>49</v>
      </c>
      <c r="I3552" t="s">
        <v>4963</v>
      </c>
      <c r="J3552" s="1">
        <v>4</v>
      </c>
      <c r="K3552" t="s">
        <v>5110</v>
      </c>
      <c r="L3552" t="s">
        <v>5111</v>
      </c>
      <c r="M3552" t="s">
        <v>5112</v>
      </c>
      <c r="N3552" s="126"/>
      <c r="Q3552" t="s">
        <v>5113</v>
      </c>
      <c r="R3552" t="s">
        <v>19122</v>
      </c>
      <c r="S3552" s="120">
        <v>0.6</v>
      </c>
      <c r="U3552"/>
    </row>
    <row r="3553" spans="1:21">
      <c r="A3553">
        <v>3552</v>
      </c>
      <c r="B3553" s="1" t="s">
        <v>5114</v>
      </c>
      <c r="C3553" s="1" t="s">
        <v>47</v>
      </c>
      <c r="D3553" s="1" t="s">
        <v>4510</v>
      </c>
      <c r="E3553" t="s">
        <v>497</v>
      </c>
      <c r="F3553" t="s">
        <v>5109</v>
      </c>
      <c r="G3553" t="s">
        <v>57</v>
      </c>
      <c r="H3553" t="s">
        <v>49</v>
      </c>
      <c r="I3553" t="s">
        <v>4963</v>
      </c>
      <c r="J3553" s="1">
        <v>4</v>
      </c>
      <c r="K3553" t="s">
        <v>5110</v>
      </c>
      <c r="L3553" t="s">
        <v>5111</v>
      </c>
      <c r="M3553" t="s">
        <v>5112</v>
      </c>
      <c r="N3553" s="126"/>
      <c r="Q3553" t="s">
        <v>5114</v>
      </c>
      <c r="R3553" t="s">
        <v>19122</v>
      </c>
      <c r="S3553" s="120">
        <v>0.6</v>
      </c>
      <c r="U3553"/>
    </row>
    <row r="3554" spans="1:21">
      <c r="A3554">
        <v>3553</v>
      </c>
      <c r="B3554" s="1" t="s">
        <v>5115</v>
      </c>
      <c r="C3554" s="1" t="s">
        <v>47</v>
      </c>
      <c r="D3554" s="1" t="s">
        <v>4510</v>
      </c>
      <c r="E3554" t="s">
        <v>497</v>
      </c>
      <c r="F3554" t="s">
        <v>5109</v>
      </c>
      <c r="G3554" t="s">
        <v>57</v>
      </c>
      <c r="H3554" t="s">
        <v>49</v>
      </c>
      <c r="I3554" t="s">
        <v>4963</v>
      </c>
      <c r="J3554" s="1">
        <v>4</v>
      </c>
      <c r="K3554" t="s">
        <v>5110</v>
      </c>
      <c r="L3554" t="s">
        <v>5111</v>
      </c>
      <c r="M3554" t="s">
        <v>5112</v>
      </c>
      <c r="N3554" s="126"/>
      <c r="Q3554" t="s">
        <v>5115</v>
      </c>
      <c r="R3554" t="s">
        <v>19122</v>
      </c>
      <c r="S3554" s="120">
        <v>0.6</v>
      </c>
      <c r="U3554"/>
    </row>
    <row r="3555" spans="1:21">
      <c r="A3555">
        <v>3554</v>
      </c>
      <c r="B3555" s="1" t="s">
        <v>5116</v>
      </c>
      <c r="C3555" s="1" t="s">
        <v>47</v>
      </c>
      <c r="D3555" s="1" t="s">
        <v>4510</v>
      </c>
      <c r="E3555" t="s">
        <v>497</v>
      </c>
      <c r="F3555" t="s">
        <v>5109</v>
      </c>
      <c r="G3555" t="s">
        <v>57</v>
      </c>
      <c r="H3555" t="s">
        <v>49</v>
      </c>
      <c r="I3555" t="s">
        <v>4963</v>
      </c>
      <c r="J3555" s="1">
        <v>4</v>
      </c>
      <c r="K3555" t="s">
        <v>5110</v>
      </c>
      <c r="L3555" t="s">
        <v>5111</v>
      </c>
      <c r="M3555" t="s">
        <v>5112</v>
      </c>
      <c r="N3555" s="126"/>
      <c r="Q3555" t="s">
        <v>5116</v>
      </c>
      <c r="R3555" t="s">
        <v>19122</v>
      </c>
      <c r="S3555" s="120">
        <v>0.6</v>
      </c>
      <c r="U3555"/>
    </row>
    <row r="3556" spans="1:21">
      <c r="A3556">
        <v>3555</v>
      </c>
      <c r="B3556" s="1" t="s">
        <v>5117</v>
      </c>
      <c r="C3556" s="1" t="s">
        <v>47</v>
      </c>
      <c r="D3556" s="1" t="s">
        <v>4510</v>
      </c>
      <c r="E3556" t="s">
        <v>497</v>
      </c>
      <c r="F3556" t="s">
        <v>5109</v>
      </c>
      <c r="G3556" t="s">
        <v>57</v>
      </c>
      <c r="H3556" t="s">
        <v>49</v>
      </c>
      <c r="I3556" t="s">
        <v>4963</v>
      </c>
      <c r="J3556" s="1">
        <v>4</v>
      </c>
      <c r="K3556" t="s">
        <v>5110</v>
      </c>
      <c r="L3556" t="s">
        <v>5111</v>
      </c>
      <c r="M3556" t="s">
        <v>5112</v>
      </c>
      <c r="N3556" s="126"/>
      <c r="Q3556" t="s">
        <v>5117</v>
      </c>
      <c r="R3556" t="s">
        <v>19122</v>
      </c>
      <c r="S3556" s="120">
        <v>0.6</v>
      </c>
      <c r="U3556"/>
    </row>
    <row r="3557" spans="1:21">
      <c r="A3557">
        <v>3556</v>
      </c>
      <c r="B3557" s="1" t="s">
        <v>5118</v>
      </c>
      <c r="C3557" s="1" t="s">
        <v>47</v>
      </c>
      <c r="D3557" s="1" t="s">
        <v>4510</v>
      </c>
      <c r="E3557" t="s">
        <v>497</v>
      </c>
      <c r="F3557" t="s">
        <v>5109</v>
      </c>
      <c r="G3557" t="s">
        <v>57</v>
      </c>
      <c r="H3557" t="s">
        <v>49</v>
      </c>
      <c r="I3557" t="s">
        <v>4963</v>
      </c>
      <c r="J3557" s="1">
        <v>4</v>
      </c>
      <c r="K3557" t="s">
        <v>5110</v>
      </c>
      <c r="L3557" t="s">
        <v>5111</v>
      </c>
      <c r="M3557" t="s">
        <v>5112</v>
      </c>
      <c r="N3557" s="126"/>
      <c r="Q3557" t="s">
        <v>5118</v>
      </c>
      <c r="R3557" t="s">
        <v>19122</v>
      </c>
      <c r="S3557" s="120">
        <v>0.6</v>
      </c>
      <c r="U3557"/>
    </row>
    <row r="3558" spans="1:21">
      <c r="A3558">
        <v>3557</v>
      </c>
      <c r="B3558" s="1" t="s">
        <v>3918</v>
      </c>
      <c r="C3558" s="1" t="s">
        <v>47</v>
      </c>
      <c r="D3558" s="1" t="s">
        <v>4510</v>
      </c>
      <c r="E3558" t="s">
        <v>497</v>
      </c>
      <c r="F3558" t="s">
        <v>5109</v>
      </c>
      <c r="G3558" t="s">
        <v>57</v>
      </c>
      <c r="H3558" t="s">
        <v>49</v>
      </c>
      <c r="I3558" t="s">
        <v>4963</v>
      </c>
      <c r="J3558" s="1">
        <v>4</v>
      </c>
      <c r="K3558" t="s">
        <v>5110</v>
      </c>
      <c r="L3558" t="s">
        <v>5111</v>
      </c>
      <c r="M3558" t="s">
        <v>5112</v>
      </c>
      <c r="N3558" s="126">
        <v>0.01</v>
      </c>
      <c r="Q3558" t="s">
        <v>3918</v>
      </c>
      <c r="R3558" t="s">
        <v>19122</v>
      </c>
      <c r="S3558" s="120">
        <v>0.6</v>
      </c>
      <c r="U3558"/>
    </row>
    <row r="3559" spans="1:21">
      <c r="A3559">
        <v>3558</v>
      </c>
      <c r="B3559" s="1" t="s">
        <v>5119</v>
      </c>
      <c r="C3559" s="1" t="s">
        <v>47</v>
      </c>
      <c r="D3559" s="1" t="s">
        <v>4510</v>
      </c>
      <c r="E3559" t="s">
        <v>497</v>
      </c>
      <c r="F3559" t="s">
        <v>5109</v>
      </c>
      <c r="G3559" t="s">
        <v>57</v>
      </c>
      <c r="H3559" t="s">
        <v>49</v>
      </c>
      <c r="I3559" t="s">
        <v>4963</v>
      </c>
      <c r="J3559" s="1">
        <v>4</v>
      </c>
      <c r="K3559" t="s">
        <v>5110</v>
      </c>
      <c r="L3559" t="s">
        <v>5111</v>
      </c>
      <c r="M3559" t="s">
        <v>5112</v>
      </c>
      <c r="N3559" s="126"/>
      <c r="Q3559" t="s">
        <v>5119</v>
      </c>
      <c r="R3559" t="s">
        <v>19122</v>
      </c>
      <c r="S3559" s="120">
        <v>0.6</v>
      </c>
      <c r="U3559"/>
    </row>
    <row r="3560" spans="1:21">
      <c r="A3560">
        <v>3559</v>
      </c>
      <c r="B3560" s="1" t="s">
        <v>5120</v>
      </c>
      <c r="C3560" s="1" t="s">
        <v>47</v>
      </c>
      <c r="D3560" s="1" t="s">
        <v>4510</v>
      </c>
      <c r="E3560" t="s">
        <v>497</v>
      </c>
      <c r="F3560" t="s">
        <v>5109</v>
      </c>
      <c r="G3560" t="s">
        <v>57</v>
      </c>
      <c r="H3560" t="s">
        <v>49</v>
      </c>
      <c r="I3560" t="s">
        <v>4963</v>
      </c>
      <c r="J3560" s="1">
        <v>4</v>
      </c>
      <c r="K3560" t="s">
        <v>5110</v>
      </c>
      <c r="L3560" t="s">
        <v>5111</v>
      </c>
      <c r="M3560" t="s">
        <v>5112</v>
      </c>
      <c r="N3560" s="126"/>
      <c r="Q3560" t="s">
        <v>5120</v>
      </c>
      <c r="R3560" t="s">
        <v>19122</v>
      </c>
      <c r="S3560" s="120">
        <v>0.6</v>
      </c>
      <c r="U3560"/>
    </row>
    <row r="3561" spans="1:21">
      <c r="A3561">
        <v>3560</v>
      </c>
      <c r="B3561" s="1" t="s">
        <v>5121</v>
      </c>
      <c r="C3561" s="1" t="s">
        <v>47</v>
      </c>
      <c r="D3561" s="1" t="s">
        <v>4510</v>
      </c>
      <c r="E3561" t="s">
        <v>497</v>
      </c>
      <c r="F3561" t="s">
        <v>5109</v>
      </c>
      <c r="G3561" t="s">
        <v>57</v>
      </c>
      <c r="H3561" t="s">
        <v>49</v>
      </c>
      <c r="I3561" t="s">
        <v>4963</v>
      </c>
      <c r="J3561" s="1">
        <v>4</v>
      </c>
      <c r="K3561" t="s">
        <v>5110</v>
      </c>
      <c r="L3561" t="s">
        <v>5111</v>
      </c>
      <c r="M3561" t="s">
        <v>5112</v>
      </c>
      <c r="N3561" s="126"/>
      <c r="Q3561" t="s">
        <v>5121</v>
      </c>
      <c r="R3561" t="s">
        <v>19122</v>
      </c>
      <c r="S3561" s="120">
        <v>0.6</v>
      </c>
      <c r="U3561"/>
    </row>
    <row r="3562" spans="1:21">
      <c r="A3562">
        <v>3561</v>
      </c>
      <c r="B3562" s="1" t="s">
        <v>5122</v>
      </c>
      <c r="C3562" s="1" t="s">
        <v>47</v>
      </c>
      <c r="D3562" s="1" t="s">
        <v>4510</v>
      </c>
      <c r="E3562" t="s">
        <v>497</v>
      </c>
      <c r="F3562" t="s">
        <v>5109</v>
      </c>
      <c r="G3562" t="s">
        <v>57</v>
      </c>
      <c r="H3562" t="s">
        <v>49</v>
      </c>
      <c r="I3562" t="s">
        <v>4963</v>
      </c>
      <c r="J3562" s="1">
        <v>4</v>
      </c>
      <c r="K3562" t="s">
        <v>5110</v>
      </c>
      <c r="L3562" t="s">
        <v>5111</v>
      </c>
      <c r="M3562" t="s">
        <v>5112</v>
      </c>
      <c r="N3562" s="126"/>
      <c r="Q3562" t="s">
        <v>5122</v>
      </c>
      <c r="R3562" t="s">
        <v>19122</v>
      </c>
      <c r="S3562" s="120">
        <v>0.6</v>
      </c>
      <c r="U3562"/>
    </row>
    <row r="3563" spans="1:21">
      <c r="A3563">
        <v>3562</v>
      </c>
      <c r="B3563" s="1" t="s">
        <v>5123</v>
      </c>
      <c r="C3563" s="1" t="s">
        <v>47</v>
      </c>
      <c r="D3563" s="1" t="s">
        <v>4510</v>
      </c>
      <c r="E3563" t="s">
        <v>497</v>
      </c>
      <c r="F3563" t="s">
        <v>5109</v>
      </c>
      <c r="G3563" t="s">
        <v>57</v>
      </c>
      <c r="H3563" t="s">
        <v>49</v>
      </c>
      <c r="I3563" t="s">
        <v>4963</v>
      </c>
      <c r="J3563" s="1">
        <v>4</v>
      </c>
      <c r="K3563" t="s">
        <v>5110</v>
      </c>
      <c r="L3563" t="s">
        <v>5111</v>
      </c>
      <c r="M3563" t="s">
        <v>5112</v>
      </c>
      <c r="N3563" s="126"/>
      <c r="Q3563" t="s">
        <v>5123</v>
      </c>
      <c r="R3563" t="s">
        <v>19122</v>
      </c>
      <c r="S3563" s="120">
        <v>0.6</v>
      </c>
      <c r="U3563"/>
    </row>
    <row r="3564" spans="1:21">
      <c r="A3564">
        <v>3563</v>
      </c>
      <c r="B3564" s="1" t="s">
        <v>5124</v>
      </c>
      <c r="C3564" s="1" t="s">
        <v>47</v>
      </c>
      <c r="D3564" s="1" t="s">
        <v>4510</v>
      </c>
      <c r="E3564" t="s">
        <v>497</v>
      </c>
      <c r="F3564" t="s">
        <v>5109</v>
      </c>
      <c r="G3564" t="s">
        <v>57</v>
      </c>
      <c r="H3564" t="s">
        <v>49</v>
      </c>
      <c r="I3564" t="s">
        <v>4963</v>
      </c>
      <c r="J3564" s="1">
        <v>4</v>
      </c>
      <c r="K3564" t="s">
        <v>5110</v>
      </c>
      <c r="L3564" t="s">
        <v>5111</v>
      </c>
      <c r="M3564" t="s">
        <v>5112</v>
      </c>
      <c r="N3564" s="126"/>
      <c r="Q3564" t="s">
        <v>5124</v>
      </c>
      <c r="R3564" t="s">
        <v>19122</v>
      </c>
      <c r="S3564" s="120">
        <v>0.6</v>
      </c>
      <c r="U3564"/>
    </row>
    <row r="3565" spans="1:21">
      <c r="A3565">
        <v>3564</v>
      </c>
      <c r="B3565" s="1" t="s">
        <v>5125</v>
      </c>
      <c r="C3565" s="1" t="s">
        <v>47</v>
      </c>
      <c r="D3565" s="1" t="s">
        <v>4510</v>
      </c>
      <c r="E3565" t="s">
        <v>497</v>
      </c>
      <c r="F3565" t="s">
        <v>5109</v>
      </c>
      <c r="G3565" t="s">
        <v>57</v>
      </c>
      <c r="H3565" t="s">
        <v>49</v>
      </c>
      <c r="I3565" t="s">
        <v>4963</v>
      </c>
      <c r="J3565" s="1">
        <v>4</v>
      </c>
      <c r="K3565" t="s">
        <v>5110</v>
      </c>
      <c r="L3565" t="s">
        <v>5111</v>
      </c>
      <c r="M3565" t="s">
        <v>5112</v>
      </c>
      <c r="N3565" s="126"/>
      <c r="Q3565" t="s">
        <v>5125</v>
      </c>
      <c r="R3565" t="s">
        <v>19122</v>
      </c>
      <c r="S3565" s="120">
        <v>0.6</v>
      </c>
      <c r="U3565"/>
    </row>
    <row r="3566" spans="1:21">
      <c r="A3566">
        <v>3565</v>
      </c>
      <c r="B3566" s="1" t="s">
        <v>5126</v>
      </c>
      <c r="C3566" s="1" t="s">
        <v>47</v>
      </c>
      <c r="D3566" s="1" t="s">
        <v>4510</v>
      </c>
      <c r="E3566" t="s">
        <v>497</v>
      </c>
      <c r="F3566" t="s">
        <v>5109</v>
      </c>
      <c r="G3566" t="s">
        <v>57</v>
      </c>
      <c r="H3566" t="s">
        <v>49</v>
      </c>
      <c r="I3566" t="s">
        <v>4963</v>
      </c>
      <c r="J3566" s="1">
        <v>4</v>
      </c>
      <c r="K3566" t="s">
        <v>5110</v>
      </c>
      <c r="L3566" t="s">
        <v>5111</v>
      </c>
      <c r="M3566" t="s">
        <v>5112</v>
      </c>
      <c r="N3566" s="126"/>
      <c r="Q3566" t="s">
        <v>5126</v>
      </c>
      <c r="R3566" t="s">
        <v>19122</v>
      </c>
      <c r="S3566" s="120">
        <v>0.6</v>
      </c>
      <c r="U3566"/>
    </row>
    <row r="3567" spans="1:21">
      <c r="A3567">
        <v>3566</v>
      </c>
      <c r="B3567" s="1" t="s">
        <v>5127</v>
      </c>
      <c r="C3567" s="1" t="s">
        <v>47</v>
      </c>
      <c r="D3567" s="1" t="s">
        <v>4510</v>
      </c>
      <c r="E3567" t="s">
        <v>497</v>
      </c>
      <c r="F3567" t="s">
        <v>5109</v>
      </c>
      <c r="G3567" t="s">
        <v>57</v>
      </c>
      <c r="H3567" t="s">
        <v>49</v>
      </c>
      <c r="I3567" t="s">
        <v>4963</v>
      </c>
      <c r="J3567" s="1">
        <v>4</v>
      </c>
      <c r="K3567" t="s">
        <v>5110</v>
      </c>
      <c r="L3567" t="s">
        <v>5111</v>
      </c>
      <c r="M3567" t="s">
        <v>5112</v>
      </c>
      <c r="N3567" s="126"/>
      <c r="Q3567" t="s">
        <v>5127</v>
      </c>
      <c r="R3567" t="s">
        <v>19122</v>
      </c>
      <c r="S3567" s="120">
        <v>0.6</v>
      </c>
      <c r="U3567"/>
    </row>
    <row r="3568" spans="1:21">
      <c r="A3568">
        <v>3567</v>
      </c>
      <c r="B3568" s="1" t="s">
        <v>5128</v>
      </c>
      <c r="C3568" s="1" t="s">
        <v>47</v>
      </c>
      <c r="D3568" s="1" t="s">
        <v>4510</v>
      </c>
      <c r="E3568" t="s">
        <v>497</v>
      </c>
      <c r="F3568" t="s">
        <v>5109</v>
      </c>
      <c r="G3568" t="s">
        <v>57</v>
      </c>
      <c r="H3568" t="s">
        <v>49</v>
      </c>
      <c r="I3568" t="s">
        <v>4963</v>
      </c>
      <c r="J3568" s="1">
        <v>4</v>
      </c>
      <c r="K3568" t="s">
        <v>5110</v>
      </c>
      <c r="L3568" t="s">
        <v>5111</v>
      </c>
      <c r="M3568" t="s">
        <v>5112</v>
      </c>
      <c r="N3568" s="126"/>
      <c r="Q3568" t="s">
        <v>5128</v>
      </c>
      <c r="R3568" t="s">
        <v>19122</v>
      </c>
      <c r="S3568" s="120">
        <v>0.6</v>
      </c>
      <c r="U3568"/>
    </row>
    <row r="3569" spans="1:21">
      <c r="A3569">
        <v>3568</v>
      </c>
      <c r="B3569" s="1" t="s">
        <v>5129</v>
      </c>
      <c r="C3569" s="1" t="s">
        <v>47</v>
      </c>
      <c r="D3569" s="1" t="s">
        <v>4510</v>
      </c>
      <c r="E3569" t="s">
        <v>497</v>
      </c>
      <c r="F3569" t="s">
        <v>5109</v>
      </c>
      <c r="G3569" t="s">
        <v>57</v>
      </c>
      <c r="H3569" t="s">
        <v>49</v>
      </c>
      <c r="I3569" t="s">
        <v>4963</v>
      </c>
      <c r="J3569" s="1">
        <v>4</v>
      </c>
      <c r="K3569" t="s">
        <v>5110</v>
      </c>
      <c r="L3569" t="s">
        <v>5111</v>
      </c>
      <c r="M3569" t="s">
        <v>5112</v>
      </c>
      <c r="N3569" s="126"/>
      <c r="Q3569" t="s">
        <v>5129</v>
      </c>
      <c r="R3569" t="s">
        <v>19122</v>
      </c>
      <c r="S3569" s="120">
        <v>0.6</v>
      </c>
      <c r="U3569"/>
    </row>
    <row r="3570" spans="1:21">
      <c r="A3570">
        <v>3569</v>
      </c>
      <c r="B3570" s="1" t="s">
        <v>5130</v>
      </c>
      <c r="C3570" s="1" t="s">
        <v>47</v>
      </c>
      <c r="D3570" s="1" t="s">
        <v>4510</v>
      </c>
      <c r="E3570" t="s">
        <v>497</v>
      </c>
      <c r="F3570" t="s">
        <v>5109</v>
      </c>
      <c r="G3570" t="s">
        <v>57</v>
      </c>
      <c r="H3570" t="s">
        <v>49</v>
      </c>
      <c r="I3570" t="s">
        <v>4963</v>
      </c>
      <c r="J3570" s="1">
        <v>4</v>
      </c>
      <c r="K3570" t="s">
        <v>5110</v>
      </c>
      <c r="L3570" t="s">
        <v>5111</v>
      </c>
      <c r="M3570" t="s">
        <v>5112</v>
      </c>
      <c r="N3570" s="126"/>
      <c r="Q3570" t="s">
        <v>5130</v>
      </c>
      <c r="R3570" t="s">
        <v>19122</v>
      </c>
      <c r="S3570" s="120">
        <v>0.6</v>
      </c>
      <c r="U3570"/>
    </row>
    <row r="3571" spans="1:21">
      <c r="A3571">
        <v>3570</v>
      </c>
      <c r="B3571" s="1" t="s">
        <v>5131</v>
      </c>
      <c r="C3571" s="1" t="s">
        <v>47</v>
      </c>
      <c r="D3571" s="1" t="s">
        <v>4510</v>
      </c>
      <c r="E3571" t="s">
        <v>497</v>
      </c>
      <c r="F3571" t="s">
        <v>5109</v>
      </c>
      <c r="G3571" t="s">
        <v>57</v>
      </c>
      <c r="H3571" t="s">
        <v>49</v>
      </c>
      <c r="I3571" t="s">
        <v>4963</v>
      </c>
      <c r="J3571" s="1">
        <v>4</v>
      </c>
      <c r="K3571" t="s">
        <v>5110</v>
      </c>
      <c r="L3571" t="s">
        <v>5111</v>
      </c>
      <c r="M3571" t="s">
        <v>5112</v>
      </c>
      <c r="N3571" s="126">
        <v>0.01</v>
      </c>
      <c r="Q3571" t="s">
        <v>5131</v>
      </c>
      <c r="R3571" t="s">
        <v>19122</v>
      </c>
      <c r="S3571" s="120">
        <v>0.6</v>
      </c>
      <c r="U3571"/>
    </row>
    <row r="3572" spans="1:21">
      <c r="A3572">
        <v>3571</v>
      </c>
      <c r="B3572" s="1" t="s">
        <v>5132</v>
      </c>
      <c r="C3572" s="1" t="s">
        <v>47</v>
      </c>
      <c r="D3572" s="1" t="s">
        <v>4510</v>
      </c>
      <c r="E3572" t="s">
        <v>497</v>
      </c>
      <c r="F3572" t="s">
        <v>5109</v>
      </c>
      <c r="G3572" t="s">
        <v>57</v>
      </c>
      <c r="H3572" t="s">
        <v>49</v>
      </c>
      <c r="I3572" t="s">
        <v>4963</v>
      </c>
      <c r="J3572" s="1">
        <v>4</v>
      </c>
      <c r="K3572" t="s">
        <v>5110</v>
      </c>
      <c r="L3572" t="s">
        <v>5111</v>
      </c>
      <c r="M3572" t="s">
        <v>5112</v>
      </c>
      <c r="N3572" s="126"/>
      <c r="Q3572" t="s">
        <v>5132</v>
      </c>
      <c r="R3572" t="s">
        <v>19122</v>
      </c>
      <c r="S3572" s="120">
        <v>0.6</v>
      </c>
      <c r="U3572"/>
    </row>
    <row r="3573" spans="1:21">
      <c r="A3573">
        <v>3572</v>
      </c>
      <c r="B3573" s="1" t="s">
        <v>5133</v>
      </c>
      <c r="C3573" s="1" t="s">
        <v>47</v>
      </c>
      <c r="D3573" s="1" t="s">
        <v>4510</v>
      </c>
      <c r="E3573" t="s">
        <v>497</v>
      </c>
      <c r="F3573" t="s">
        <v>5109</v>
      </c>
      <c r="G3573" t="s">
        <v>57</v>
      </c>
      <c r="H3573" t="s">
        <v>49</v>
      </c>
      <c r="I3573" t="s">
        <v>4963</v>
      </c>
      <c r="J3573" s="1">
        <v>4</v>
      </c>
      <c r="K3573" t="s">
        <v>5110</v>
      </c>
      <c r="L3573" t="s">
        <v>5111</v>
      </c>
      <c r="M3573" t="s">
        <v>5112</v>
      </c>
      <c r="N3573" s="126">
        <v>0.01</v>
      </c>
      <c r="Q3573" t="s">
        <v>5133</v>
      </c>
      <c r="R3573" t="s">
        <v>19122</v>
      </c>
      <c r="S3573" s="120">
        <v>0.6</v>
      </c>
      <c r="U3573"/>
    </row>
    <row r="3574" spans="1:21">
      <c r="A3574">
        <v>3573</v>
      </c>
      <c r="B3574" s="1" t="s">
        <v>5134</v>
      </c>
      <c r="C3574" s="1" t="s">
        <v>47</v>
      </c>
      <c r="D3574" s="1" t="s">
        <v>4510</v>
      </c>
      <c r="E3574" t="s">
        <v>497</v>
      </c>
      <c r="F3574" t="s">
        <v>5109</v>
      </c>
      <c r="G3574" t="s">
        <v>57</v>
      </c>
      <c r="H3574" t="s">
        <v>49</v>
      </c>
      <c r="I3574" t="s">
        <v>4963</v>
      </c>
      <c r="J3574" s="1">
        <v>4</v>
      </c>
      <c r="K3574" t="s">
        <v>5110</v>
      </c>
      <c r="L3574" t="s">
        <v>5111</v>
      </c>
      <c r="M3574" t="s">
        <v>5112</v>
      </c>
      <c r="N3574" s="126"/>
      <c r="Q3574" t="s">
        <v>5134</v>
      </c>
      <c r="R3574" t="s">
        <v>19122</v>
      </c>
      <c r="S3574" s="120">
        <v>0.6</v>
      </c>
      <c r="U3574"/>
    </row>
    <row r="3575" spans="1:21">
      <c r="A3575">
        <v>3574</v>
      </c>
      <c r="B3575" s="1" t="s">
        <v>5135</v>
      </c>
      <c r="C3575" s="1" t="s">
        <v>47</v>
      </c>
      <c r="D3575" s="1" t="s">
        <v>4510</v>
      </c>
      <c r="E3575" t="s">
        <v>497</v>
      </c>
      <c r="F3575" t="s">
        <v>5109</v>
      </c>
      <c r="G3575" t="s">
        <v>57</v>
      </c>
      <c r="H3575" t="s">
        <v>49</v>
      </c>
      <c r="I3575" t="s">
        <v>4963</v>
      </c>
      <c r="J3575" s="1">
        <v>4</v>
      </c>
      <c r="K3575" t="s">
        <v>5110</v>
      </c>
      <c r="L3575" t="s">
        <v>5111</v>
      </c>
      <c r="M3575" t="s">
        <v>5112</v>
      </c>
      <c r="N3575" s="126"/>
      <c r="Q3575" t="s">
        <v>5135</v>
      </c>
      <c r="R3575" t="s">
        <v>19122</v>
      </c>
      <c r="S3575" s="120">
        <v>0.6</v>
      </c>
      <c r="U3575"/>
    </row>
    <row r="3576" spans="1:21">
      <c r="A3576">
        <v>3575</v>
      </c>
      <c r="B3576" s="1" t="s">
        <v>5136</v>
      </c>
      <c r="C3576" s="1" t="s">
        <v>47</v>
      </c>
      <c r="D3576" s="1" t="s">
        <v>4510</v>
      </c>
      <c r="E3576" t="s">
        <v>497</v>
      </c>
      <c r="F3576" t="s">
        <v>5109</v>
      </c>
      <c r="G3576" t="s">
        <v>57</v>
      </c>
      <c r="H3576" t="s">
        <v>49</v>
      </c>
      <c r="I3576" t="s">
        <v>4963</v>
      </c>
      <c r="J3576" s="1">
        <v>4</v>
      </c>
      <c r="K3576" t="s">
        <v>5110</v>
      </c>
      <c r="L3576" t="s">
        <v>5111</v>
      </c>
      <c r="M3576" t="s">
        <v>5112</v>
      </c>
      <c r="N3576" s="126"/>
      <c r="Q3576" t="s">
        <v>5136</v>
      </c>
      <c r="R3576" t="s">
        <v>19122</v>
      </c>
      <c r="S3576" s="120">
        <v>0.6</v>
      </c>
      <c r="U3576"/>
    </row>
    <row r="3577" spans="1:21">
      <c r="A3577">
        <v>3576</v>
      </c>
      <c r="B3577" s="1" t="s">
        <v>5137</v>
      </c>
      <c r="C3577" s="1" t="s">
        <v>47</v>
      </c>
      <c r="D3577" s="1" t="s">
        <v>4510</v>
      </c>
      <c r="E3577" t="s">
        <v>497</v>
      </c>
      <c r="F3577" t="s">
        <v>5109</v>
      </c>
      <c r="G3577" t="s">
        <v>57</v>
      </c>
      <c r="H3577" t="s">
        <v>49</v>
      </c>
      <c r="I3577" t="s">
        <v>4963</v>
      </c>
      <c r="J3577" s="1">
        <v>4</v>
      </c>
      <c r="K3577" t="s">
        <v>5110</v>
      </c>
      <c r="L3577" t="s">
        <v>5111</v>
      </c>
      <c r="M3577" t="s">
        <v>5112</v>
      </c>
      <c r="N3577" s="126"/>
      <c r="Q3577" t="s">
        <v>5137</v>
      </c>
      <c r="R3577" t="s">
        <v>19122</v>
      </c>
      <c r="S3577" s="120">
        <v>0.6</v>
      </c>
      <c r="U3577"/>
    </row>
    <row r="3578" spans="1:21">
      <c r="A3578">
        <v>3577</v>
      </c>
      <c r="B3578" s="1" t="s">
        <v>5138</v>
      </c>
      <c r="C3578" s="1" t="s">
        <v>47</v>
      </c>
      <c r="D3578" s="1" t="s">
        <v>4510</v>
      </c>
      <c r="E3578" t="s">
        <v>497</v>
      </c>
      <c r="F3578" t="s">
        <v>5109</v>
      </c>
      <c r="G3578" t="s">
        <v>57</v>
      </c>
      <c r="H3578" t="s">
        <v>49</v>
      </c>
      <c r="I3578" t="s">
        <v>4963</v>
      </c>
      <c r="J3578" s="1">
        <v>4</v>
      </c>
      <c r="K3578" t="s">
        <v>5110</v>
      </c>
      <c r="L3578" t="s">
        <v>5111</v>
      </c>
      <c r="M3578" t="s">
        <v>5112</v>
      </c>
      <c r="N3578" s="126">
        <v>0.01</v>
      </c>
      <c r="Q3578" t="s">
        <v>5138</v>
      </c>
      <c r="R3578" t="s">
        <v>19122</v>
      </c>
      <c r="S3578" s="120">
        <v>0.6</v>
      </c>
      <c r="U3578"/>
    </row>
    <row r="3579" spans="1:21">
      <c r="A3579">
        <v>3578</v>
      </c>
      <c r="B3579" s="1" t="s">
        <v>5139</v>
      </c>
      <c r="C3579" s="1" t="s">
        <v>47</v>
      </c>
      <c r="D3579" s="1" t="s">
        <v>4510</v>
      </c>
      <c r="E3579" t="s">
        <v>497</v>
      </c>
      <c r="F3579" t="s">
        <v>5109</v>
      </c>
      <c r="G3579" t="s">
        <v>57</v>
      </c>
      <c r="H3579" t="s">
        <v>49</v>
      </c>
      <c r="I3579" t="s">
        <v>4963</v>
      </c>
      <c r="J3579" s="1">
        <v>4</v>
      </c>
      <c r="K3579" t="s">
        <v>5110</v>
      </c>
      <c r="L3579" t="s">
        <v>5111</v>
      </c>
      <c r="M3579" t="s">
        <v>5112</v>
      </c>
      <c r="N3579" s="126"/>
      <c r="Q3579" t="s">
        <v>5139</v>
      </c>
      <c r="R3579" t="s">
        <v>19122</v>
      </c>
      <c r="S3579" s="120">
        <v>0.6</v>
      </c>
      <c r="U3579"/>
    </row>
    <row r="3580" spans="1:21">
      <c r="A3580">
        <v>3579</v>
      </c>
      <c r="B3580" s="1" t="s">
        <v>5140</v>
      </c>
      <c r="C3580" s="1" t="s">
        <v>47</v>
      </c>
      <c r="D3580" s="1" t="s">
        <v>4510</v>
      </c>
      <c r="E3580" t="s">
        <v>497</v>
      </c>
      <c r="F3580" t="s">
        <v>5109</v>
      </c>
      <c r="G3580" t="s">
        <v>57</v>
      </c>
      <c r="H3580" t="s">
        <v>49</v>
      </c>
      <c r="I3580" t="s">
        <v>4963</v>
      </c>
      <c r="J3580" s="1">
        <v>4</v>
      </c>
      <c r="K3580" t="s">
        <v>5110</v>
      </c>
      <c r="L3580" t="s">
        <v>5111</v>
      </c>
      <c r="M3580" t="s">
        <v>5112</v>
      </c>
      <c r="N3580" s="126"/>
      <c r="Q3580" t="s">
        <v>5140</v>
      </c>
      <c r="R3580" t="s">
        <v>19122</v>
      </c>
      <c r="S3580" s="120">
        <v>0.6</v>
      </c>
      <c r="U3580"/>
    </row>
    <row r="3581" spans="1:21">
      <c r="A3581">
        <v>3580</v>
      </c>
      <c r="B3581" s="1" t="s">
        <v>5141</v>
      </c>
      <c r="C3581" s="1" t="s">
        <v>47</v>
      </c>
      <c r="D3581" s="1" t="s">
        <v>4510</v>
      </c>
      <c r="E3581" t="s">
        <v>497</v>
      </c>
      <c r="F3581" t="s">
        <v>5109</v>
      </c>
      <c r="G3581" t="s">
        <v>57</v>
      </c>
      <c r="H3581" t="s">
        <v>49</v>
      </c>
      <c r="I3581" t="s">
        <v>4963</v>
      </c>
      <c r="J3581" s="1">
        <v>4</v>
      </c>
      <c r="K3581" t="s">
        <v>5110</v>
      </c>
      <c r="L3581" t="s">
        <v>5111</v>
      </c>
      <c r="M3581" t="s">
        <v>5112</v>
      </c>
      <c r="N3581" s="126"/>
      <c r="Q3581" t="s">
        <v>5141</v>
      </c>
      <c r="R3581" t="s">
        <v>19122</v>
      </c>
      <c r="S3581" s="120">
        <v>0.6</v>
      </c>
      <c r="U3581"/>
    </row>
    <row r="3582" spans="1:21">
      <c r="A3582">
        <v>3581</v>
      </c>
      <c r="B3582" s="1" t="s">
        <v>5142</v>
      </c>
      <c r="C3582" s="1" t="s">
        <v>47</v>
      </c>
      <c r="D3582" s="1" t="s">
        <v>4510</v>
      </c>
      <c r="E3582" t="s">
        <v>497</v>
      </c>
      <c r="F3582" t="s">
        <v>5109</v>
      </c>
      <c r="G3582" t="s">
        <v>57</v>
      </c>
      <c r="H3582" t="s">
        <v>49</v>
      </c>
      <c r="I3582" t="s">
        <v>4963</v>
      </c>
      <c r="J3582" s="1">
        <v>4</v>
      </c>
      <c r="K3582" t="s">
        <v>5110</v>
      </c>
      <c r="L3582" t="s">
        <v>5111</v>
      </c>
      <c r="M3582" t="s">
        <v>5112</v>
      </c>
      <c r="N3582" s="126"/>
      <c r="Q3582" t="s">
        <v>5142</v>
      </c>
      <c r="R3582" t="s">
        <v>19122</v>
      </c>
      <c r="S3582" s="120">
        <v>0.6</v>
      </c>
      <c r="U3582"/>
    </row>
    <row r="3583" spans="1:21">
      <c r="A3583">
        <v>3582</v>
      </c>
      <c r="B3583" s="1" t="s">
        <v>5143</v>
      </c>
      <c r="C3583" s="1" t="s">
        <v>47</v>
      </c>
      <c r="D3583" s="1" t="s">
        <v>4510</v>
      </c>
      <c r="E3583" t="s">
        <v>497</v>
      </c>
      <c r="F3583" t="s">
        <v>5109</v>
      </c>
      <c r="G3583" t="s">
        <v>57</v>
      </c>
      <c r="H3583" t="s">
        <v>49</v>
      </c>
      <c r="I3583" t="s">
        <v>4963</v>
      </c>
      <c r="J3583" s="1">
        <v>4</v>
      </c>
      <c r="K3583" t="s">
        <v>5110</v>
      </c>
      <c r="L3583" t="s">
        <v>5111</v>
      </c>
      <c r="M3583" t="s">
        <v>5112</v>
      </c>
      <c r="N3583" s="126"/>
      <c r="Q3583" t="s">
        <v>5143</v>
      </c>
      <c r="R3583" t="s">
        <v>19122</v>
      </c>
      <c r="S3583" s="120">
        <v>0.6</v>
      </c>
      <c r="U3583"/>
    </row>
    <row r="3584" spans="1:21">
      <c r="A3584">
        <v>3583</v>
      </c>
      <c r="B3584" s="1" t="s">
        <v>5144</v>
      </c>
      <c r="C3584" s="1" t="s">
        <v>47</v>
      </c>
      <c r="D3584" s="1" t="s">
        <v>4510</v>
      </c>
      <c r="E3584" t="s">
        <v>497</v>
      </c>
      <c r="F3584" t="s">
        <v>5109</v>
      </c>
      <c r="G3584" t="s">
        <v>57</v>
      </c>
      <c r="H3584" t="s">
        <v>49</v>
      </c>
      <c r="I3584" t="s">
        <v>4963</v>
      </c>
      <c r="J3584" s="1">
        <v>4</v>
      </c>
      <c r="K3584" t="s">
        <v>5110</v>
      </c>
      <c r="L3584" t="s">
        <v>5111</v>
      </c>
      <c r="M3584" t="s">
        <v>5112</v>
      </c>
      <c r="N3584" s="126"/>
      <c r="Q3584" t="s">
        <v>5144</v>
      </c>
      <c r="R3584" t="s">
        <v>19122</v>
      </c>
      <c r="S3584" s="120">
        <v>0.6</v>
      </c>
      <c r="U3584"/>
    </row>
    <row r="3585" spans="1:21">
      <c r="A3585">
        <v>3584</v>
      </c>
      <c r="B3585" s="1" t="s">
        <v>5145</v>
      </c>
      <c r="C3585" s="1" t="s">
        <v>47</v>
      </c>
      <c r="D3585" s="1" t="s">
        <v>4510</v>
      </c>
      <c r="E3585" t="s">
        <v>497</v>
      </c>
      <c r="F3585" t="s">
        <v>5109</v>
      </c>
      <c r="G3585" t="s">
        <v>57</v>
      </c>
      <c r="H3585" t="s">
        <v>49</v>
      </c>
      <c r="I3585" t="s">
        <v>4963</v>
      </c>
      <c r="J3585" s="1">
        <v>4</v>
      </c>
      <c r="K3585" t="s">
        <v>5110</v>
      </c>
      <c r="L3585" t="s">
        <v>5111</v>
      </c>
      <c r="M3585" t="s">
        <v>5112</v>
      </c>
      <c r="N3585" s="126"/>
      <c r="Q3585" t="s">
        <v>5145</v>
      </c>
      <c r="R3585" t="s">
        <v>19122</v>
      </c>
      <c r="S3585" s="120">
        <v>0.6</v>
      </c>
      <c r="U3585"/>
    </row>
    <row r="3586" spans="1:21">
      <c r="A3586">
        <v>3585</v>
      </c>
      <c r="B3586" s="1" t="s">
        <v>5146</v>
      </c>
      <c r="C3586" s="1" t="s">
        <v>47</v>
      </c>
      <c r="D3586" s="1" t="s">
        <v>4510</v>
      </c>
      <c r="E3586" t="s">
        <v>497</v>
      </c>
      <c r="F3586" t="s">
        <v>5109</v>
      </c>
      <c r="G3586" t="s">
        <v>57</v>
      </c>
      <c r="H3586" t="s">
        <v>49</v>
      </c>
      <c r="I3586" t="s">
        <v>4963</v>
      </c>
      <c r="J3586" s="1">
        <v>4</v>
      </c>
      <c r="K3586" t="s">
        <v>5110</v>
      </c>
      <c r="L3586" t="s">
        <v>5111</v>
      </c>
      <c r="M3586" t="s">
        <v>5112</v>
      </c>
      <c r="N3586" s="126"/>
      <c r="Q3586" t="s">
        <v>5146</v>
      </c>
      <c r="R3586" t="s">
        <v>19122</v>
      </c>
      <c r="S3586" s="120">
        <v>0.6</v>
      </c>
      <c r="U3586"/>
    </row>
    <row r="3587" spans="1:21">
      <c r="A3587">
        <v>3586</v>
      </c>
      <c r="B3587" s="1" t="s">
        <v>5147</v>
      </c>
      <c r="C3587" s="1" t="s">
        <v>47</v>
      </c>
      <c r="D3587" s="1" t="s">
        <v>4510</v>
      </c>
      <c r="E3587" t="s">
        <v>497</v>
      </c>
      <c r="F3587" t="s">
        <v>5109</v>
      </c>
      <c r="G3587" t="s">
        <v>57</v>
      </c>
      <c r="H3587" t="s">
        <v>49</v>
      </c>
      <c r="I3587" t="s">
        <v>4963</v>
      </c>
      <c r="J3587" s="1">
        <v>4</v>
      </c>
      <c r="K3587" t="s">
        <v>5110</v>
      </c>
      <c r="L3587" t="s">
        <v>5111</v>
      </c>
      <c r="M3587" t="s">
        <v>5112</v>
      </c>
      <c r="N3587" s="126"/>
      <c r="Q3587" t="s">
        <v>5147</v>
      </c>
      <c r="R3587" t="s">
        <v>19122</v>
      </c>
      <c r="S3587" s="120">
        <v>0.6</v>
      </c>
      <c r="U3587"/>
    </row>
    <row r="3588" spans="1:21">
      <c r="A3588">
        <v>3587</v>
      </c>
      <c r="B3588" s="1" t="s">
        <v>5148</v>
      </c>
      <c r="C3588" s="1" t="s">
        <v>47</v>
      </c>
      <c r="D3588" s="1" t="s">
        <v>4510</v>
      </c>
      <c r="E3588" t="s">
        <v>497</v>
      </c>
      <c r="F3588" t="s">
        <v>5109</v>
      </c>
      <c r="G3588" t="s">
        <v>57</v>
      </c>
      <c r="H3588" t="s">
        <v>49</v>
      </c>
      <c r="I3588" t="s">
        <v>4963</v>
      </c>
      <c r="J3588" s="1">
        <v>4</v>
      </c>
      <c r="K3588" t="s">
        <v>5110</v>
      </c>
      <c r="L3588" t="s">
        <v>5111</v>
      </c>
      <c r="M3588" t="s">
        <v>5112</v>
      </c>
      <c r="N3588" s="126"/>
      <c r="Q3588" t="s">
        <v>5148</v>
      </c>
      <c r="R3588" t="s">
        <v>19122</v>
      </c>
      <c r="S3588" s="120">
        <v>0.6</v>
      </c>
      <c r="U3588"/>
    </row>
    <row r="3589" spans="1:21">
      <c r="A3589">
        <v>3588</v>
      </c>
      <c r="B3589" s="1" t="s">
        <v>5149</v>
      </c>
      <c r="C3589" s="1" t="s">
        <v>164</v>
      </c>
      <c r="D3589" s="1" t="s">
        <v>4510</v>
      </c>
      <c r="E3589" t="s">
        <v>497</v>
      </c>
      <c r="F3589" t="s">
        <v>5150</v>
      </c>
      <c r="G3589" t="s">
        <v>57</v>
      </c>
      <c r="H3589" t="s">
        <v>166</v>
      </c>
      <c r="I3589" t="s">
        <v>4963</v>
      </c>
      <c r="J3589" s="1">
        <v>4</v>
      </c>
      <c r="K3589" t="s">
        <v>5151</v>
      </c>
      <c r="L3589" t="s">
        <v>5152</v>
      </c>
      <c r="M3589" t="s">
        <v>5153</v>
      </c>
      <c r="N3589" s="126">
        <v>0.01</v>
      </c>
      <c r="Q3589" t="s">
        <v>5149</v>
      </c>
      <c r="R3589" t="s">
        <v>19123</v>
      </c>
      <c r="S3589" s="120">
        <v>0.6</v>
      </c>
      <c r="U3589"/>
    </row>
    <row r="3590" spans="1:21">
      <c r="A3590">
        <v>3589</v>
      </c>
      <c r="B3590" s="1" t="s">
        <v>5154</v>
      </c>
      <c r="C3590" s="1" t="s">
        <v>164</v>
      </c>
      <c r="D3590" s="1" t="s">
        <v>4510</v>
      </c>
      <c r="E3590" t="s">
        <v>497</v>
      </c>
      <c r="F3590" t="s">
        <v>5150</v>
      </c>
      <c r="G3590" t="s">
        <v>57</v>
      </c>
      <c r="H3590" t="s">
        <v>166</v>
      </c>
      <c r="I3590" t="s">
        <v>4963</v>
      </c>
      <c r="J3590" s="1">
        <v>4</v>
      </c>
      <c r="K3590" t="s">
        <v>5151</v>
      </c>
      <c r="L3590" t="s">
        <v>5152</v>
      </c>
      <c r="M3590" t="s">
        <v>5153</v>
      </c>
      <c r="N3590" s="126">
        <v>0.01</v>
      </c>
      <c r="Q3590" t="s">
        <v>5154</v>
      </c>
      <c r="R3590" t="s">
        <v>19123</v>
      </c>
      <c r="S3590" s="120">
        <v>0.6</v>
      </c>
      <c r="U3590"/>
    </row>
    <row r="3591" spans="1:21">
      <c r="A3591">
        <v>3590</v>
      </c>
      <c r="B3591" s="1" t="s">
        <v>5155</v>
      </c>
      <c r="C3591" s="1" t="s">
        <v>164</v>
      </c>
      <c r="D3591" s="1" t="s">
        <v>4510</v>
      </c>
      <c r="E3591" t="s">
        <v>497</v>
      </c>
      <c r="F3591" t="s">
        <v>5150</v>
      </c>
      <c r="G3591" t="s">
        <v>57</v>
      </c>
      <c r="H3591" t="s">
        <v>166</v>
      </c>
      <c r="I3591" t="s">
        <v>4963</v>
      </c>
      <c r="J3591" s="1">
        <v>4</v>
      </c>
      <c r="K3591" t="s">
        <v>5151</v>
      </c>
      <c r="L3591" t="s">
        <v>5152</v>
      </c>
      <c r="M3591" t="s">
        <v>5153</v>
      </c>
      <c r="N3591" s="126"/>
      <c r="Q3591" t="s">
        <v>5155</v>
      </c>
      <c r="R3591" t="s">
        <v>19123</v>
      </c>
      <c r="S3591" s="120">
        <v>0.6</v>
      </c>
      <c r="U3591"/>
    </row>
    <row r="3592" spans="1:21">
      <c r="A3592">
        <v>3591</v>
      </c>
      <c r="B3592" s="1" t="s">
        <v>5156</v>
      </c>
      <c r="C3592" s="1" t="s">
        <v>164</v>
      </c>
      <c r="D3592" s="1" t="s">
        <v>4510</v>
      </c>
      <c r="E3592" t="s">
        <v>497</v>
      </c>
      <c r="F3592" t="s">
        <v>5150</v>
      </c>
      <c r="G3592" t="s">
        <v>57</v>
      </c>
      <c r="H3592" t="s">
        <v>166</v>
      </c>
      <c r="I3592" t="s">
        <v>4963</v>
      </c>
      <c r="J3592" s="1">
        <v>4</v>
      </c>
      <c r="K3592" t="s">
        <v>5151</v>
      </c>
      <c r="L3592" t="s">
        <v>5152</v>
      </c>
      <c r="M3592" t="s">
        <v>5153</v>
      </c>
      <c r="N3592" s="126">
        <v>0.01</v>
      </c>
      <c r="Q3592" t="s">
        <v>5156</v>
      </c>
      <c r="R3592" t="s">
        <v>19123</v>
      </c>
      <c r="S3592" s="120">
        <v>0.6</v>
      </c>
      <c r="U3592"/>
    </row>
    <row r="3593" spans="1:21">
      <c r="A3593">
        <v>3592</v>
      </c>
      <c r="B3593" s="1" t="s">
        <v>5157</v>
      </c>
      <c r="C3593" s="1" t="s">
        <v>164</v>
      </c>
      <c r="D3593" s="1" t="s">
        <v>4510</v>
      </c>
      <c r="E3593" t="s">
        <v>497</v>
      </c>
      <c r="F3593" t="s">
        <v>5150</v>
      </c>
      <c r="G3593" t="s">
        <v>57</v>
      </c>
      <c r="H3593" t="s">
        <v>166</v>
      </c>
      <c r="I3593" t="s">
        <v>4963</v>
      </c>
      <c r="J3593" s="1">
        <v>4</v>
      </c>
      <c r="K3593" t="s">
        <v>5151</v>
      </c>
      <c r="L3593" t="s">
        <v>5152</v>
      </c>
      <c r="M3593" t="s">
        <v>5153</v>
      </c>
      <c r="N3593" s="126"/>
      <c r="Q3593" t="s">
        <v>5157</v>
      </c>
      <c r="R3593" t="s">
        <v>19123</v>
      </c>
      <c r="S3593" s="120">
        <v>0.6</v>
      </c>
      <c r="U3593"/>
    </row>
    <row r="3594" spans="1:21">
      <c r="A3594">
        <v>3593</v>
      </c>
      <c r="B3594" s="1" t="s">
        <v>5158</v>
      </c>
      <c r="C3594" s="1" t="s">
        <v>164</v>
      </c>
      <c r="D3594" s="1" t="s">
        <v>4510</v>
      </c>
      <c r="E3594" t="s">
        <v>497</v>
      </c>
      <c r="F3594" t="s">
        <v>5150</v>
      </c>
      <c r="G3594" t="s">
        <v>57</v>
      </c>
      <c r="H3594" t="s">
        <v>166</v>
      </c>
      <c r="I3594" t="s">
        <v>4963</v>
      </c>
      <c r="J3594" s="1">
        <v>4</v>
      </c>
      <c r="K3594" t="s">
        <v>5151</v>
      </c>
      <c r="L3594" t="s">
        <v>5152</v>
      </c>
      <c r="M3594" t="s">
        <v>5153</v>
      </c>
      <c r="N3594" s="126">
        <v>0.01</v>
      </c>
      <c r="Q3594" t="s">
        <v>5158</v>
      </c>
      <c r="R3594" t="s">
        <v>19123</v>
      </c>
      <c r="S3594" s="120">
        <v>0.6</v>
      </c>
      <c r="U3594"/>
    </row>
    <row r="3595" spans="1:21">
      <c r="A3595">
        <v>3594</v>
      </c>
      <c r="B3595" s="1" t="s">
        <v>5159</v>
      </c>
      <c r="C3595" s="1" t="s">
        <v>164</v>
      </c>
      <c r="D3595" s="1" t="s">
        <v>4510</v>
      </c>
      <c r="E3595" t="s">
        <v>497</v>
      </c>
      <c r="F3595" t="s">
        <v>5150</v>
      </c>
      <c r="G3595" t="s">
        <v>57</v>
      </c>
      <c r="H3595" t="s">
        <v>166</v>
      </c>
      <c r="I3595" t="s">
        <v>4963</v>
      </c>
      <c r="J3595" s="1">
        <v>4</v>
      </c>
      <c r="K3595" t="s">
        <v>5151</v>
      </c>
      <c r="L3595" t="s">
        <v>5152</v>
      </c>
      <c r="M3595" t="s">
        <v>5153</v>
      </c>
      <c r="N3595" s="126"/>
      <c r="Q3595" t="s">
        <v>5159</v>
      </c>
      <c r="R3595" t="s">
        <v>19123</v>
      </c>
      <c r="S3595" s="120">
        <v>0.6</v>
      </c>
      <c r="U3595"/>
    </row>
    <row r="3596" spans="1:21">
      <c r="A3596">
        <v>3595</v>
      </c>
      <c r="B3596" s="1" t="s">
        <v>5160</v>
      </c>
      <c r="C3596" s="1" t="s">
        <v>164</v>
      </c>
      <c r="D3596" s="1" t="s">
        <v>4510</v>
      </c>
      <c r="E3596" t="s">
        <v>497</v>
      </c>
      <c r="F3596" t="s">
        <v>5150</v>
      </c>
      <c r="G3596" t="s">
        <v>57</v>
      </c>
      <c r="H3596" t="s">
        <v>166</v>
      </c>
      <c r="I3596" t="s">
        <v>4963</v>
      </c>
      <c r="J3596" s="1">
        <v>4</v>
      </c>
      <c r="K3596" t="s">
        <v>5151</v>
      </c>
      <c r="L3596" t="s">
        <v>5152</v>
      </c>
      <c r="M3596" t="s">
        <v>5153</v>
      </c>
      <c r="N3596" s="126"/>
      <c r="Q3596" t="s">
        <v>5160</v>
      </c>
      <c r="R3596" t="s">
        <v>19123</v>
      </c>
      <c r="S3596" s="120">
        <v>0.6</v>
      </c>
      <c r="U3596"/>
    </row>
    <row r="3597" spans="1:21">
      <c r="A3597">
        <v>3596</v>
      </c>
      <c r="B3597" s="1" t="s">
        <v>5161</v>
      </c>
      <c r="C3597" s="1" t="s">
        <v>164</v>
      </c>
      <c r="D3597" s="1" t="s">
        <v>4510</v>
      </c>
      <c r="E3597" t="s">
        <v>497</v>
      </c>
      <c r="F3597" t="s">
        <v>5150</v>
      </c>
      <c r="G3597" t="s">
        <v>57</v>
      </c>
      <c r="H3597" t="s">
        <v>166</v>
      </c>
      <c r="I3597" t="s">
        <v>4963</v>
      </c>
      <c r="J3597" s="1">
        <v>4</v>
      </c>
      <c r="K3597" t="s">
        <v>5151</v>
      </c>
      <c r="L3597" t="s">
        <v>5152</v>
      </c>
      <c r="M3597" t="s">
        <v>5153</v>
      </c>
      <c r="N3597" s="126"/>
      <c r="Q3597" t="s">
        <v>5161</v>
      </c>
      <c r="R3597" t="s">
        <v>19123</v>
      </c>
      <c r="S3597" s="120">
        <v>0.6</v>
      </c>
      <c r="U3597"/>
    </row>
    <row r="3598" spans="1:21">
      <c r="A3598">
        <v>3597</v>
      </c>
      <c r="B3598" s="1" t="s">
        <v>5162</v>
      </c>
      <c r="C3598" s="1" t="s">
        <v>164</v>
      </c>
      <c r="D3598" s="1" t="s">
        <v>4510</v>
      </c>
      <c r="E3598" t="s">
        <v>497</v>
      </c>
      <c r="F3598" t="s">
        <v>5150</v>
      </c>
      <c r="G3598" t="s">
        <v>57</v>
      </c>
      <c r="H3598" t="s">
        <v>166</v>
      </c>
      <c r="I3598" t="s">
        <v>4963</v>
      </c>
      <c r="J3598" s="1">
        <v>4</v>
      </c>
      <c r="K3598" t="s">
        <v>5151</v>
      </c>
      <c r="L3598" t="s">
        <v>5152</v>
      </c>
      <c r="M3598" t="s">
        <v>5153</v>
      </c>
      <c r="N3598" s="126"/>
      <c r="Q3598" t="s">
        <v>5162</v>
      </c>
      <c r="R3598" t="s">
        <v>19123</v>
      </c>
      <c r="S3598" s="120">
        <v>0.6</v>
      </c>
      <c r="U3598"/>
    </row>
    <row r="3599" spans="1:21">
      <c r="A3599">
        <v>3598</v>
      </c>
      <c r="B3599" s="1" t="s">
        <v>5163</v>
      </c>
      <c r="C3599" s="1" t="s">
        <v>164</v>
      </c>
      <c r="D3599" s="1" t="s">
        <v>4510</v>
      </c>
      <c r="E3599" t="s">
        <v>497</v>
      </c>
      <c r="F3599" t="s">
        <v>5150</v>
      </c>
      <c r="G3599" t="s">
        <v>57</v>
      </c>
      <c r="H3599" t="s">
        <v>166</v>
      </c>
      <c r="I3599" t="s">
        <v>4963</v>
      </c>
      <c r="J3599" s="1">
        <v>4</v>
      </c>
      <c r="K3599" t="s">
        <v>5151</v>
      </c>
      <c r="L3599" t="s">
        <v>5152</v>
      </c>
      <c r="M3599" t="s">
        <v>5153</v>
      </c>
      <c r="N3599" s="126"/>
      <c r="Q3599" t="s">
        <v>5163</v>
      </c>
      <c r="R3599" t="s">
        <v>19123</v>
      </c>
      <c r="S3599" s="120">
        <v>0.6</v>
      </c>
      <c r="U3599"/>
    </row>
    <row r="3600" spans="1:21">
      <c r="A3600">
        <v>3599</v>
      </c>
      <c r="B3600" s="1" t="s">
        <v>5164</v>
      </c>
      <c r="C3600" s="1" t="s">
        <v>164</v>
      </c>
      <c r="D3600" s="1" t="s">
        <v>4510</v>
      </c>
      <c r="E3600" t="s">
        <v>497</v>
      </c>
      <c r="F3600" t="s">
        <v>5150</v>
      </c>
      <c r="G3600" t="s">
        <v>57</v>
      </c>
      <c r="H3600" t="s">
        <v>166</v>
      </c>
      <c r="I3600" t="s">
        <v>4963</v>
      </c>
      <c r="J3600" s="1">
        <v>4</v>
      </c>
      <c r="K3600" t="s">
        <v>5151</v>
      </c>
      <c r="L3600" t="s">
        <v>5152</v>
      </c>
      <c r="M3600" t="s">
        <v>5153</v>
      </c>
      <c r="N3600" s="126">
        <v>0.01</v>
      </c>
      <c r="Q3600" t="s">
        <v>5164</v>
      </c>
      <c r="R3600" t="s">
        <v>19123</v>
      </c>
      <c r="S3600" s="120">
        <v>0.6</v>
      </c>
      <c r="U3600"/>
    </row>
    <row r="3601" spans="1:21">
      <c r="A3601">
        <v>3600</v>
      </c>
      <c r="B3601" s="1" t="s">
        <v>5165</v>
      </c>
      <c r="C3601" s="1" t="s">
        <v>164</v>
      </c>
      <c r="D3601" s="1" t="s">
        <v>4510</v>
      </c>
      <c r="E3601" t="s">
        <v>497</v>
      </c>
      <c r="F3601" t="s">
        <v>5150</v>
      </c>
      <c r="G3601" t="s">
        <v>57</v>
      </c>
      <c r="H3601" t="s">
        <v>166</v>
      </c>
      <c r="I3601" t="s">
        <v>4963</v>
      </c>
      <c r="J3601" s="1">
        <v>4</v>
      </c>
      <c r="K3601" t="s">
        <v>5151</v>
      </c>
      <c r="L3601" t="s">
        <v>5152</v>
      </c>
      <c r="M3601" t="s">
        <v>5153</v>
      </c>
      <c r="N3601" s="126"/>
      <c r="Q3601" t="s">
        <v>5165</v>
      </c>
      <c r="R3601" t="s">
        <v>19123</v>
      </c>
      <c r="S3601" s="120">
        <v>0.6</v>
      </c>
      <c r="U3601"/>
    </row>
    <row r="3602" spans="1:21">
      <c r="A3602">
        <v>3601</v>
      </c>
      <c r="B3602" s="1" t="s">
        <v>5166</v>
      </c>
      <c r="C3602" s="1" t="s">
        <v>164</v>
      </c>
      <c r="D3602" s="1" t="s">
        <v>4510</v>
      </c>
      <c r="E3602" t="s">
        <v>497</v>
      </c>
      <c r="F3602" t="s">
        <v>5150</v>
      </c>
      <c r="G3602" t="s">
        <v>57</v>
      </c>
      <c r="H3602" t="s">
        <v>166</v>
      </c>
      <c r="I3602" t="s">
        <v>4963</v>
      </c>
      <c r="J3602" s="1">
        <v>4</v>
      </c>
      <c r="K3602" t="s">
        <v>5151</v>
      </c>
      <c r="L3602" t="s">
        <v>5152</v>
      </c>
      <c r="M3602" t="s">
        <v>5153</v>
      </c>
      <c r="N3602" s="126"/>
      <c r="Q3602" t="s">
        <v>5166</v>
      </c>
      <c r="R3602" t="s">
        <v>19123</v>
      </c>
      <c r="S3602" s="120">
        <v>0.6</v>
      </c>
      <c r="U3602"/>
    </row>
    <row r="3603" spans="1:21">
      <c r="A3603">
        <v>3602</v>
      </c>
      <c r="B3603" s="1" t="s">
        <v>5167</v>
      </c>
      <c r="C3603" s="1" t="s">
        <v>164</v>
      </c>
      <c r="D3603" s="1" t="s">
        <v>4510</v>
      </c>
      <c r="E3603" t="s">
        <v>497</v>
      </c>
      <c r="F3603" t="s">
        <v>5150</v>
      </c>
      <c r="G3603" t="s">
        <v>57</v>
      </c>
      <c r="H3603" t="s">
        <v>166</v>
      </c>
      <c r="I3603" t="s">
        <v>4963</v>
      </c>
      <c r="J3603" s="1">
        <v>4</v>
      </c>
      <c r="K3603" t="s">
        <v>5151</v>
      </c>
      <c r="L3603" t="s">
        <v>5152</v>
      </c>
      <c r="M3603" t="s">
        <v>5153</v>
      </c>
      <c r="N3603" s="126"/>
      <c r="Q3603" t="s">
        <v>5167</v>
      </c>
      <c r="R3603" t="s">
        <v>19123</v>
      </c>
      <c r="S3603" s="120">
        <v>0.6</v>
      </c>
      <c r="U3603"/>
    </row>
    <row r="3604" spans="1:21">
      <c r="A3604">
        <v>3603</v>
      </c>
      <c r="B3604" s="1" t="s">
        <v>5168</v>
      </c>
      <c r="C3604" s="1" t="s">
        <v>164</v>
      </c>
      <c r="D3604" s="1" t="s">
        <v>4510</v>
      </c>
      <c r="E3604" t="s">
        <v>497</v>
      </c>
      <c r="F3604" t="s">
        <v>5150</v>
      </c>
      <c r="G3604" t="s">
        <v>57</v>
      </c>
      <c r="H3604" t="s">
        <v>166</v>
      </c>
      <c r="I3604" t="s">
        <v>4963</v>
      </c>
      <c r="J3604" s="1">
        <v>4</v>
      </c>
      <c r="K3604" t="s">
        <v>5151</v>
      </c>
      <c r="L3604" t="s">
        <v>5152</v>
      </c>
      <c r="M3604" t="s">
        <v>5153</v>
      </c>
      <c r="N3604" s="126"/>
      <c r="Q3604" t="s">
        <v>5168</v>
      </c>
      <c r="R3604" t="s">
        <v>19123</v>
      </c>
      <c r="S3604" s="120">
        <v>0.6</v>
      </c>
      <c r="U3604"/>
    </row>
    <row r="3605" spans="1:21">
      <c r="A3605">
        <v>3604</v>
      </c>
      <c r="B3605" s="1" t="s">
        <v>5169</v>
      </c>
      <c r="C3605" s="1" t="s">
        <v>164</v>
      </c>
      <c r="D3605" s="1" t="s">
        <v>4510</v>
      </c>
      <c r="E3605" t="s">
        <v>497</v>
      </c>
      <c r="F3605" t="s">
        <v>5150</v>
      </c>
      <c r="G3605" t="s">
        <v>57</v>
      </c>
      <c r="H3605" t="s">
        <v>166</v>
      </c>
      <c r="I3605" t="s">
        <v>4963</v>
      </c>
      <c r="J3605" s="1">
        <v>4</v>
      </c>
      <c r="K3605" t="s">
        <v>5151</v>
      </c>
      <c r="L3605" t="s">
        <v>5152</v>
      </c>
      <c r="M3605" t="s">
        <v>5153</v>
      </c>
      <c r="N3605" s="126"/>
      <c r="Q3605" t="s">
        <v>5169</v>
      </c>
      <c r="R3605" t="s">
        <v>19123</v>
      </c>
      <c r="S3605" s="120">
        <v>0.6</v>
      </c>
      <c r="U3605"/>
    </row>
    <row r="3606" spans="1:21">
      <c r="A3606">
        <v>3605</v>
      </c>
      <c r="B3606" s="1" t="s">
        <v>5170</v>
      </c>
      <c r="C3606" s="1" t="s">
        <v>164</v>
      </c>
      <c r="D3606" s="1" t="s">
        <v>4510</v>
      </c>
      <c r="E3606" t="s">
        <v>497</v>
      </c>
      <c r="F3606" t="s">
        <v>5150</v>
      </c>
      <c r="G3606" t="s">
        <v>57</v>
      </c>
      <c r="H3606" t="s">
        <v>166</v>
      </c>
      <c r="I3606" t="s">
        <v>4963</v>
      </c>
      <c r="J3606" s="1">
        <v>4</v>
      </c>
      <c r="K3606" t="s">
        <v>5151</v>
      </c>
      <c r="L3606" t="s">
        <v>5152</v>
      </c>
      <c r="M3606" t="s">
        <v>5153</v>
      </c>
      <c r="N3606" s="126"/>
      <c r="Q3606" t="s">
        <v>5170</v>
      </c>
      <c r="R3606" t="s">
        <v>19123</v>
      </c>
      <c r="S3606" s="120">
        <v>0.6</v>
      </c>
      <c r="U3606"/>
    </row>
    <row r="3607" spans="1:21">
      <c r="A3607">
        <v>3606</v>
      </c>
      <c r="B3607" s="1" t="s">
        <v>5171</v>
      </c>
      <c r="C3607" s="1" t="s">
        <v>164</v>
      </c>
      <c r="D3607" s="1" t="s">
        <v>4510</v>
      </c>
      <c r="E3607" t="s">
        <v>497</v>
      </c>
      <c r="F3607" t="s">
        <v>5150</v>
      </c>
      <c r="G3607" t="s">
        <v>57</v>
      </c>
      <c r="H3607" t="s">
        <v>166</v>
      </c>
      <c r="I3607" t="s">
        <v>4963</v>
      </c>
      <c r="J3607" s="1">
        <v>4</v>
      </c>
      <c r="K3607" t="s">
        <v>5151</v>
      </c>
      <c r="L3607" t="s">
        <v>5152</v>
      </c>
      <c r="M3607" t="s">
        <v>5153</v>
      </c>
      <c r="N3607" s="126"/>
      <c r="Q3607" t="s">
        <v>5171</v>
      </c>
      <c r="R3607" t="s">
        <v>19123</v>
      </c>
      <c r="S3607" s="120">
        <v>0.6</v>
      </c>
      <c r="U3607"/>
    </row>
    <row r="3608" spans="1:21">
      <c r="A3608">
        <v>3607</v>
      </c>
      <c r="B3608" s="1" t="s">
        <v>5172</v>
      </c>
      <c r="C3608" s="1" t="s">
        <v>164</v>
      </c>
      <c r="D3608" s="1" t="s">
        <v>4510</v>
      </c>
      <c r="E3608" t="s">
        <v>497</v>
      </c>
      <c r="F3608" t="s">
        <v>5150</v>
      </c>
      <c r="G3608" t="s">
        <v>57</v>
      </c>
      <c r="H3608" t="s">
        <v>166</v>
      </c>
      <c r="I3608" t="s">
        <v>4963</v>
      </c>
      <c r="J3608" s="1">
        <v>4</v>
      </c>
      <c r="K3608" t="s">
        <v>5151</v>
      </c>
      <c r="L3608" t="s">
        <v>5152</v>
      </c>
      <c r="M3608" t="s">
        <v>5153</v>
      </c>
      <c r="N3608" s="126"/>
      <c r="Q3608" t="s">
        <v>5172</v>
      </c>
      <c r="R3608" t="s">
        <v>19123</v>
      </c>
      <c r="S3608" s="120">
        <v>0.6</v>
      </c>
      <c r="U3608"/>
    </row>
    <row r="3609" spans="1:21">
      <c r="A3609">
        <v>3608</v>
      </c>
      <c r="B3609" s="1" t="s">
        <v>5173</v>
      </c>
      <c r="C3609" s="1" t="s">
        <v>164</v>
      </c>
      <c r="D3609" s="1" t="s">
        <v>4510</v>
      </c>
      <c r="E3609" t="s">
        <v>497</v>
      </c>
      <c r="F3609" t="s">
        <v>5150</v>
      </c>
      <c r="G3609" t="s">
        <v>57</v>
      </c>
      <c r="H3609" t="s">
        <v>166</v>
      </c>
      <c r="I3609" t="s">
        <v>4963</v>
      </c>
      <c r="J3609" s="1">
        <v>4</v>
      </c>
      <c r="K3609" t="s">
        <v>5151</v>
      </c>
      <c r="L3609" t="s">
        <v>5152</v>
      </c>
      <c r="M3609" t="s">
        <v>5153</v>
      </c>
      <c r="N3609" s="126"/>
      <c r="Q3609" t="s">
        <v>5173</v>
      </c>
      <c r="R3609" t="s">
        <v>19123</v>
      </c>
      <c r="S3609" s="120">
        <v>0.6</v>
      </c>
      <c r="U3609"/>
    </row>
    <row r="3610" spans="1:21">
      <c r="A3610">
        <v>3609</v>
      </c>
      <c r="B3610" s="1" t="s">
        <v>5174</v>
      </c>
      <c r="C3610" s="1" t="s">
        <v>164</v>
      </c>
      <c r="D3610" s="1" t="s">
        <v>4510</v>
      </c>
      <c r="E3610" t="s">
        <v>497</v>
      </c>
      <c r="F3610" t="s">
        <v>5150</v>
      </c>
      <c r="G3610" t="s">
        <v>57</v>
      </c>
      <c r="H3610" t="s">
        <v>166</v>
      </c>
      <c r="I3610" t="s">
        <v>4963</v>
      </c>
      <c r="J3610" s="1">
        <v>4</v>
      </c>
      <c r="K3610" t="s">
        <v>5151</v>
      </c>
      <c r="L3610" t="s">
        <v>5152</v>
      </c>
      <c r="M3610" t="s">
        <v>5153</v>
      </c>
      <c r="N3610" s="126"/>
      <c r="Q3610" t="s">
        <v>5174</v>
      </c>
      <c r="R3610" t="s">
        <v>19123</v>
      </c>
      <c r="S3610" s="120">
        <v>0.6</v>
      </c>
      <c r="U3610"/>
    </row>
    <row r="3611" spans="1:21">
      <c r="A3611">
        <v>3610</v>
      </c>
      <c r="B3611" s="1" t="s">
        <v>5175</v>
      </c>
      <c r="C3611" s="1" t="s">
        <v>164</v>
      </c>
      <c r="D3611" s="1" t="s">
        <v>4510</v>
      </c>
      <c r="E3611" t="s">
        <v>497</v>
      </c>
      <c r="F3611" t="s">
        <v>5150</v>
      </c>
      <c r="G3611" t="s">
        <v>57</v>
      </c>
      <c r="H3611" t="s">
        <v>166</v>
      </c>
      <c r="I3611" t="s">
        <v>4963</v>
      </c>
      <c r="J3611" s="1">
        <v>4</v>
      </c>
      <c r="K3611" t="s">
        <v>5151</v>
      </c>
      <c r="L3611" t="s">
        <v>5152</v>
      </c>
      <c r="M3611" t="s">
        <v>5153</v>
      </c>
      <c r="N3611" s="126"/>
      <c r="Q3611" t="s">
        <v>5175</v>
      </c>
      <c r="R3611" t="s">
        <v>19123</v>
      </c>
      <c r="S3611" s="120">
        <v>0.6</v>
      </c>
      <c r="U3611"/>
    </row>
    <row r="3612" spans="1:21">
      <c r="A3612">
        <v>3611</v>
      </c>
      <c r="B3612" s="1" t="s">
        <v>5176</v>
      </c>
      <c r="C3612" s="1" t="s">
        <v>164</v>
      </c>
      <c r="D3612" s="1" t="s">
        <v>4510</v>
      </c>
      <c r="E3612" t="s">
        <v>497</v>
      </c>
      <c r="F3612" t="s">
        <v>5150</v>
      </c>
      <c r="G3612" t="s">
        <v>57</v>
      </c>
      <c r="H3612" t="s">
        <v>166</v>
      </c>
      <c r="I3612" t="s">
        <v>4963</v>
      </c>
      <c r="J3612" s="1">
        <v>4</v>
      </c>
      <c r="K3612" t="s">
        <v>5151</v>
      </c>
      <c r="L3612" t="s">
        <v>5152</v>
      </c>
      <c r="M3612" t="s">
        <v>5153</v>
      </c>
      <c r="N3612" s="126"/>
      <c r="Q3612" t="s">
        <v>5176</v>
      </c>
      <c r="R3612" t="s">
        <v>19123</v>
      </c>
      <c r="S3612" s="120">
        <v>0.6</v>
      </c>
      <c r="U3612"/>
    </row>
    <row r="3613" spans="1:21">
      <c r="A3613">
        <v>3612</v>
      </c>
      <c r="B3613" s="1" t="s">
        <v>5177</v>
      </c>
      <c r="C3613" s="1" t="s">
        <v>164</v>
      </c>
      <c r="D3613" s="1" t="s">
        <v>4510</v>
      </c>
      <c r="E3613" t="s">
        <v>497</v>
      </c>
      <c r="F3613" t="s">
        <v>5150</v>
      </c>
      <c r="G3613" t="s">
        <v>57</v>
      </c>
      <c r="H3613" t="s">
        <v>166</v>
      </c>
      <c r="I3613" t="s">
        <v>4963</v>
      </c>
      <c r="J3613" s="1">
        <v>4</v>
      </c>
      <c r="K3613" t="s">
        <v>5151</v>
      </c>
      <c r="L3613" t="s">
        <v>5152</v>
      </c>
      <c r="M3613" t="s">
        <v>5153</v>
      </c>
      <c r="N3613" s="126"/>
      <c r="Q3613" t="s">
        <v>5177</v>
      </c>
      <c r="R3613" t="s">
        <v>19123</v>
      </c>
      <c r="S3613" s="120">
        <v>0.6</v>
      </c>
      <c r="U3613"/>
    </row>
    <row r="3614" spans="1:21">
      <c r="A3614">
        <v>3613</v>
      </c>
      <c r="B3614" s="1" t="s">
        <v>5178</v>
      </c>
      <c r="C3614" s="1" t="s">
        <v>164</v>
      </c>
      <c r="D3614" s="1" t="s">
        <v>4510</v>
      </c>
      <c r="E3614" t="s">
        <v>497</v>
      </c>
      <c r="F3614" t="s">
        <v>5150</v>
      </c>
      <c r="G3614" t="s">
        <v>57</v>
      </c>
      <c r="H3614" t="s">
        <v>166</v>
      </c>
      <c r="I3614" t="s">
        <v>4963</v>
      </c>
      <c r="J3614" s="1">
        <v>4</v>
      </c>
      <c r="K3614" t="s">
        <v>5151</v>
      </c>
      <c r="L3614" t="s">
        <v>5152</v>
      </c>
      <c r="M3614" t="s">
        <v>5153</v>
      </c>
      <c r="N3614" s="126"/>
      <c r="Q3614" t="s">
        <v>5178</v>
      </c>
      <c r="R3614" t="s">
        <v>19123</v>
      </c>
      <c r="S3614" s="120">
        <v>0.6</v>
      </c>
      <c r="U3614"/>
    </row>
    <row r="3615" spans="1:21">
      <c r="A3615">
        <v>3614</v>
      </c>
      <c r="B3615" s="1" t="s">
        <v>5179</v>
      </c>
      <c r="C3615" s="1" t="s">
        <v>164</v>
      </c>
      <c r="D3615" s="1" t="s">
        <v>4510</v>
      </c>
      <c r="E3615" t="s">
        <v>497</v>
      </c>
      <c r="F3615" t="s">
        <v>5150</v>
      </c>
      <c r="G3615" t="s">
        <v>57</v>
      </c>
      <c r="H3615" t="s">
        <v>166</v>
      </c>
      <c r="I3615" t="s">
        <v>4963</v>
      </c>
      <c r="J3615" s="1">
        <v>4</v>
      </c>
      <c r="K3615" t="s">
        <v>5151</v>
      </c>
      <c r="L3615" t="s">
        <v>5152</v>
      </c>
      <c r="M3615" t="s">
        <v>5153</v>
      </c>
      <c r="N3615" s="126"/>
      <c r="Q3615" t="s">
        <v>5179</v>
      </c>
      <c r="R3615" t="s">
        <v>19123</v>
      </c>
      <c r="S3615" s="120">
        <v>0.6</v>
      </c>
      <c r="U3615"/>
    </row>
    <row r="3616" spans="1:21">
      <c r="A3616">
        <v>3615</v>
      </c>
      <c r="B3616" s="1" t="s">
        <v>5180</v>
      </c>
      <c r="C3616" s="1" t="s">
        <v>164</v>
      </c>
      <c r="D3616" s="1" t="s">
        <v>4510</v>
      </c>
      <c r="E3616" t="s">
        <v>497</v>
      </c>
      <c r="F3616" t="s">
        <v>5150</v>
      </c>
      <c r="G3616" t="s">
        <v>57</v>
      </c>
      <c r="H3616" t="s">
        <v>166</v>
      </c>
      <c r="I3616" t="s">
        <v>4963</v>
      </c>
      <c r="J3616" s="1">
        <v>4</v>
      </c>
      <c r="K3616" t="s">
        <v>5151</v>
      </c>
      <c r="L3616" t="s">
        <v>5152</v>
      </c>
      <c r="M3616" t="s">
        <v>5153</v>
      </c>
      <c r="N3616" s="126"/>
      <c r="Q3616" t="s">
        <v>5180</v>
      </c>
      <c r="R3616" t="s">
        <v>19123</v>
      </c>
      <c r="S3616" s="120">
        <v>0.6</v>
      </c>
      <c r="U3616"/>
    </row>
    <row r="3617" spans="1:21">
      <c r="A3617">
        <v>3616</v>
      </c>
      <c r="B3617" s="1" t="s">
        <v>5181</v>
      </c>
      <c r="C3617" s="1" t="s">
        <v>164</v>
      </c>
      <c r="D3617" s="1" t="s">
        <v>4510</v>
      </c>
      <c r="E3617" t="s">
        <v>497</v>
      </c>
      <c r="F3617" t="s">
        <v>5150</v>
      </c>
      <c r="G3617" t="s">
        <v>57</v>
      </c>
      <c r="H3617" t="s">
        <v>166</v>
      </c>
      <c r="I3617" t="s">
        <v>4963</v>
      </c>
      <c r="J3617" s="1">
        <v>4</v>
      </c>
      <c r="K3617" t="s">
        <v>5151</v>
      </c>
      <c r="L3617" t="s">
        <v>5152</v>
      </c>
      <c r="M3617" t="s">
        <v>5153</v>
      </c>
      <c r="N3617" s="126"/>
      <c r="Q3617" t="s">
        <v>5181</v>
      </c>
      <c r="R3617" t="s">
        <v>19123</v>
      </c>
      <c r="S3617" s="120">
        <v>0.6</v>
      </c>
      <c r="U3617"/>
    </row>
    <row r="3618" spans="1:21">
      <c r="A3618">
        <v>3617</v>
      </c>
      <c r="B3618" s="1" t="s">
        <v>5182</v>
      </c>
      <c r="C3618" s="1" t="s">
        <v>164</v>
      </c>
      <c r="D3618" s="1" t="s">
        <v>4510</v>
      </c>
      <c r="E3618" t="s">
        <v>497</v>
      </c>
      <c r="F3618" t="s">
        <v>5150</v>
      </c>
      <c r="G3618" t="s">
        <v>57</v>
      </c>
      <c r="H3618" t="s">
        <v>166</v>
      </c>
      <c r="I3618" t="s">
        <v>4963</v>
      </c>
      <c r="J3618" s="1">
        <v>4</v>
      </c>
      <c r="K3618" t="s">
        <v>5151</v>
      </c>
      <c r="L3618" t="s">
        <v>5152</v>
      </c>
      <c r="M3618" t="s">
        <v>5153</v>
      </c>
      <c r="N3618" s="126"/>
      <c r="Q3618" t="s">
        <v>5182</v>
      </c>
      <c r="R3618" t="s">
        <v>19123</v>
      </c>
      <c r="S3618" s="120">
        <v>0.6</v>
      </c>
      <c r="U3618"/>
    </row>
    <row r="3619" spans="1:21">
      <c r="A3619">
        <v>3618</v>
      </c>
      <c r="B3619" s="1" t="s">
        <v>5183</v>
      </c>
      <c r="C3619" s="1" t="s">
        <v>164</v>
      </c>
      <c r="D3619" s="1" t="s">
        <v>4510</v>
      </c>
      <c r="E3619" t="s">
        <v>497</v>
      </c>
      <c r="F3619" t="s">
        <v>5150</v>
      </c>
      <c r="G3619" t="s">
        <v>57</v>
      </c>
      <c r="H3619" t="s">
        <v>166</v>
      </c>
      <c r="I3619" t="s">
        <v>4963</v>
      </c>
      <c r="J3619" s="1">
        <v>4</v>
      </c>
      <c r="K3619" t="s">
        <v>5151</v>
      </c>
      <c r="L3619" t="s">
        <v>5152</v>
      </c>
      <c r="M3619" t="s">
        <v>5153</v>
      </c>
      <c r="N3619" s="126"/>
      <c r="Q3619" t="s">
        <v>5183</v>
      </c>
      <c r="R3619" t="s">
        <v>19123</v>
      </c>
      <c r="S3619" s="120">
        <v>0.6</v>
      </c>
      <c r="U3619"/>
    </row>
    <row r="3620" spans="1:21">
      <c r="A3620">
        <v>3619</v>
      </c>
      <c r="B3620" s="1" t="s">
        <v>5184</v>
      </c>
      <c r="C3620" s="1" t="s">
        <v>164</v>
      </c>
      <c r="D3620" s="1" t="s">
        <v>4510</v>
      </c>
      <c r="E3620" t="s">
        <v>497</v>
      </c>
      <c r="F3620" t="s">
        <v>5150</v>
      </c>
      <c r="G3620" t="s">
        <v>57</v>
      </c>
      <c r="H3620" t="s">
        <v>166</v>
      </c>
      <c r="I3620" t="s">
        <v>4963</v>
      </c>
      <c r="J3620" s="1">
        <v>4</v>
      </c>
      <c r="K3620" t="s">
        <v>5151</v>
      </c>
      <c r="L3620" t="s">
        <v>5152</v>
      </c>
      <c r="M3620" t="s">
        <v>5153</v>
      </c>
      <c r="N3620" s="126">
        <v>0.01</v>
      </c>
      <c r="Q3620" t="s">
        <v>5184</v>
      </c>
      <c r="R3620" t="s">
        <v>19123</v>
      </c>
      <c r="S3620" s="120">
        <v>0.6</v>
      </c>
      <c r="U3620"/>
    </row>
    <row r="3621" spans="1:21">
      <c r="A3621">
        <v>3620</v>
      </c>
      <c r="B3621" s="1" t="s">
        <v>5185</v>
      </c>
      <c r="C3621" s="1" t="s">
        <v>164</v>
      </c>
      <c r="D3621" s="1" t="s">
        <v>4510</v>
      </c>
      <c r="E3621" t="s">
        <v>497</v>
      </c>
      <c r="F3621" t="s">
        <v>5150</v>
      </c>
      <c r="G3621" t="s">
        <v>57</v>
      </c>
      <c r="H3621" t="s">
        <v>166</v>
      </c>
      <c r="I3621" t="s">
        <v>4963</v>
      </c>
      <c r="J3621" s="1">
        <v>4</v>
      </c>
      <c r="K3621" t="s">
        <v>5151</v>
      </c>
      <c r="L3621" t="s">
        <v>5152</v>
      </c>
      <c r="M3621" t="s">
        <v>5153</v>
      </c>
      <c r="N3621" s="126"/>
      <c r="Q3621" t="s">
        <v>5185</v>
      </c>
      <c r="R3621" t="s">
        <v>19123</v>
      </c>
      <c r="S3621" s="120">
        <v>0.6</v>
      </c>
      <c r="U3621"/>
    </row>
    <row r="3622" spans="1:21">
      <c r="A3622">
        <v>3621</v>
      </c>
      <c r="B3622" s="1" t="s">
        <v>5186</v>
      </c>
      <c r="C3622" s="1" t="s">
        <v>164</v>
      </c>
      <c r="D3622" s="1" t="s">
        <v>4510</v>
      </c>
      <c r="E3622" t="s">
        <v>497</v>
      </c>
      <c r="F3622" t="s">
        <v>5150</v>
      </c>
      <c r="G3622" t="s">
        <v>57</v>
      </c>
      <c r="H3622" t="s">
        <v>166</v>
      </c>
      <c r="I3622" t="s">
        <v>4963</v>
      </c>
      <c r="J3622" s="1">
        <v>4</v>
      </c>
      <c r="K3622" t="s">
        <v>5151</v>
      </c>
      <c r="L3622" t="s">
        <v>5152</v>
      </c>
      <c r="M3622" t="s">
        <v>5153</v>
      </c>
      <c r="N3622" s="126"/>
      <c r="Q3622" t="s">
        <v>5186</v>
      </c>
      <c r="R3622" t="s">
        <v>19123</v>
      </c>
      <c r="S3622" s="120">
        <v>0.6</v>
      </c>
      <c r="U3622"/>
    </row>
    <row r="3623" spans="1:21">
      <c r="A3623">
        <v>3622</v>
      </c>
      <c r="B3623" s="1" t="s">
        <v>5187</v>
      </c>
      <c r="C3623" s="1" t="s">
        <v>164</v>
      </c>
      <c r="D3623" s="1" t="s">
        <v>4510</v>
      </c>
      <c r="E3623" t="s">
        <v>497</v>
      </c>
      <c r="F3623" t="s">
        <v>5150</v>
      </c>
      <c r="G3623" t="s">
        <v>57</v>
      </c>
      <c r="H3623" t="s">
        <v>166</v>
      </c>
      <c r="I3623" t="s">
        <v>4963</v>
      </c>
      <c r="J3623" s="1">
        <v>4</v>
      </c>
      <c r="K3623" t="s">
        <v>5151</v>
      </c>
      <c r="L3623" t="s">
        <v>5152</v>
      </c>
      <c r="M3623" t="s">
        <v>5153</v>
      </c>
      <c r="N3623" s="126"/>
      <c r="Q3623" t="s">
        <v>5187</v>
      </c>
      <c r="R3623" t="s">
        <v>19123</v>
      </c>
      <c r="S3623" s="120">
        <v>0.6</v>
      </c>
      <c r="U3623"/>
    </row>
    <row r="3624" spans="1:21">
      <c r="A3624">
        <v>3623</v>
      </c>
      <c r="B3624" s="1" t="s">
        <v>5188</v>
      </c>
      <c r="C3624" s="1" t="s">
        <v>164</v>
      </c>
      <c r="D3624" s="1" t="s">
        <v>4510</v>
      </c>
      <c r="E3624" t="s">
        <v>497</v>
      </c>
      <c r="F3624" t="s">
        <v>5150</v>
      </c>
      <c r="G3624" t="s">
        <v>57</v>
      </c>
      <c r="H3624" t="s">
        <v>166</v>
      </c>
      <c r="I3624" t="s">
        <v>4963</v>
      </c>
      <c r="J3624" s="1">
        <v>4</v>
      </c>
      <c r="K3624" t="s">
        <v>5151</v>
      </c>
      <c r="L3624" t="s">
        <v>5152</v>
      </c>
      <c r="M3624" t="s">
        <v>5153</v>
      </c>
      <c r="N3624" s="126"/>
      <c r="Q3624" t="s">
        <v>5188</v>
      </c>
      <c r="R3624" t="s">
        <v>19123</v>
      </c>
      <c r="S3624" s="120">
        <v>0.6</v>
      </c>
      <c r="U3624"/>
    </row>
    <row r="3625" spans="1:21">
      <c r="A3625">
        <v>3624</v>
      </c>
      <c r="B3625" s="1" t="s">
        <v>5189</v>
      </c>
      <c r="C3625" s="1" t="s">
        <v>164</v>
      </c>
      <c r="D3625" s="1" t="s">
        <v>4510</v>
      </c>
      <c r="E3625" t="s">
        <v>497</v>
      </c>
      <c r="F3625" t="s">
        <v>5150</v>
      </c>
      <c r="G3625" t="s">
        <v>57</v>
      </c>
      <c r="H3625" t="s">
        <v>166</v>
      </c>
      <c r="I3625" t="s">
        <v>4963</v>
      </c>
      <c r="J3625" s="1">
        <v>4</v>
      </c>
      <c r="K3625" t="s">
        <v>5151</v>
      </c>
      <c r="L3625" t="s">
        <v>5152</v>
      </c>
      <c r="M3625" t="s">
        <v>5153</v>
      </c>
      <c r="N3625" s="126">
        <v>0.01</v>
      </c>
      <c r="Q3625" t="s">
        <v>5189</v>
      </c>
      <c r="R3625" t="s">
        <v>19123</v>
      </c>
      <c r="S3625" s="120">
        <v>0.6</v>
      </c>
      <c r="U3625"/>
    </row>
    <row r="3626" spans="1:21">
      <c r="A3626">
        <v>3625</v>
      </c>
      <c r="B3626" s="1" t="s">
        <v>5190</v>
      </c>
      <c r="C3626" s="1" t="s">
        <v>164</v>
      </c>
      <c r="D3626" s="1" t="s">
        <v>4510</v>
      </c>
      <c r="E3626" t="s">
        <v>497</v>
      </c>
      <c r="F3626" t="s">
        <v>5150</v>
      </c>
      <c r="G3626" t="s">
        <v>57</v>
      </c>
      <c r="H3626" t="s">
        <v>166</v>
      </c>
      <c r="I3626" t="s">
        <v>4963</v>
      </c>
      <c r="J3626" s="1">
        <v>4</v>
      </c>
      <c r="K3626" t="s">
        <v>5151</v>
      </c>
      <c r="L3626" t="s">
        <v>5152</v>
      </c>
      <c r="M3626" t="s">
        <v>5153</v>
      </c>
      <c r="N3626" s="126"/>
      <c r="Q3626" t="s">
        <v>5190</v>
      </c>
      <c r="R3626" t="s">
        <v>19123</v>
      </c>
      <c r="S3626" s="120">
        <v>0.6</v>
      </c>
      <c r="U3626"/>
    </row>
    <row r="3627" spans="1:21">
      <c r="A3627">
        <v>3626</v>
      </c>
      <c r="B3627" s="1" t="s">
        <v>5191</v>
      </c>
      <c r="C3627" s="1" t="s">
        <v>164</v>
      </c>
      <c r="D3627" s="1" t="s">
        <v>4510</v>
      </c>
      <c r="E3627" t="s">
        <v>497</v>
      </c>
      <c r="F3627" t="s">
        <v>5150</v>
      </c>
      <c r="G3627" t="s">
        <v>57</v>
      </c>
      <c r="H3627" t="s">
        <v>166</v>
      </c>
      <c r="I3627" t="s">
        <v>4963</v>
      </c>
      <c r="J3627" s="1">
        <v>4</v>
      </c>
      <c r="K3627" t="s">
        <v>5151</v>
      </c>
      <c r="L3627" t="s">
        <v>5152</v>
      </c>
      <c r="M3627" t="s">
        <v>5153</v>
      </c>
      <c r="N3627" s="126"/>
      <c r="Q3627" t="s">
        <v>5191</v>
      </c>
      <c r="R3627" t="s">
        <v>19123</v>
      </c>
      <c r="S3627" s="120">
        <v>0.6</v>
      </c>
      <c r="U3627"/>
    </row>
    <row r="3628" spans="1:21">
      <c r="A3628">
        <v>3627</v>
      </c>
      <c r="B3628" s="1" t="s">
        <v>5192</v>
      </c>
      <c r="C3628" s="1" t="s">
        <v>164</v>
      </c>
      <c r="D3628" s="1" t="s">
        <v>4510</v>
      </c>
      <c r="E3628" t="s">
        <v>497</v>
      </c>
      <c r="F3628" t="s">
        <v>5150</v>
      </c>
      <c r="G3628" t="s">
        <v>57</v>
      </c>
      <c r="H3628" t="s">
        <v>166</v>
      </c>
      <c r="I3628" t="s">
        <v>4963</v>
      </c>
      <c r="J3628" s="1">
        <v>4</v>
      </c>
      <c r="K3628" t="s">
        <v>5151</v>
      </c>
      <c r="L3628" t="s">
        <v>5152</v>
      </c>
      <c r="M3628" t="s">
        <v>5153</v>
      </c>
      <c r="N3628" s="126">
        <v>0.01</v>
      </c>
      <c r="Q3628" t="s">
        <v>5192</v>
      </c>
      <c r="R3628" t="s">
        <v>19123</v>
      </c>
      <c r="S3628" s="120">
        <v>0.6</v>
      </c>
      <c r="U3628"/>
    </row>
    <row r="3629" spans="1:21">
      <c r="A3629">
        <v>3628</v>
      </c>
      <c r="B3629" s="1" t="s">
        <v>5193</v>
      </c>
      <c r="C3629" s="1" t="s">
        <v>164</v>
      </c>
      <c r="D3629" s="1" t="s">
        <v>4510</v>
      </c>
      <c r="E3629" t="s">
        <v>497</v>
      </c>
      <c r="F3629" t="s">
        <v>5150</v>
      </c>
      <c r="G3629" t="s">
        <v>57</v>
      </c>
      <c r="H3629" t="s">
        <v>166</v>
      </c>
      <c r="I3629" t="s">
        <v>4963</v>
      </c>
      <c r="J3629" s="1">
        <v>4</v>
      </c>
      <c r="K3629" t="s">
        <v>5151</v>
      </c>
      <c r="L3629" t="s">
        <v>5152</v>
      </c>
      <c r="M3629" t="s">
        <v>5153</v>
      </c>
      <c r="N3629" s="126"/>
      <c r="Q3629" t="s">
        <v>5193</v>
      </c>
      <c r="R3629" t="s">
        <v>19123</v>
      </c>
      <c r="S3629" s="120">
        <v>0.6</v>
      </c>
      <c r="U3629"/>
    </row>
    <row r="3630" spans="1:21">
      <c r="A3630">
        <v>3629</v>
      </c>
      <c r="B3630" s="1" t="s">
        <v>5051</v>
      </c>
      <c r="C3630" s="1" t="s">
        <v>164</v>
      </c>
      <c r="D3630" s="1" t="s">
        <v>4510</v>
      </c>
      <c r="E3630" t="s">
        <v>497</v>
      </c>
      <c r="F3630" t="s">
        <v>5150</v>
      </c>
      <c r="G3630" t="s">
        <v>57</v>
      </c>
      <c r="H3630" t="s">
        <v>166</v>
      </c>
      <c r="I3630" t="s">
        <v>4963</v>
      </c>
      <c r="J3630" s="1">
        <v>4</v>
      </c>
      <c r="K3630" t="s">
        <v>5151</v>
      </c>
      <c r="L3630" t="s">
        <v>5152</v>
      </c>
      <c r="M3630" t="s">
        <v>5153</v>
      </c>
      <c r="N3630" s="126"/>
      <c r="Q3630" t="s">
        <v>5051</v>
      </c>
      <c r="R3630" t="s">
        <v>19123</v>
      </c>
      <c r="S3630" s="120">
        <v>0.6</v>
      </c>
      <c r="U3630"/>
    </row>
    <row r="3631" spans="1:21">
      <c r="A3631">
        <v>3630</v>
      </c>
      <c r="B3631" s="1" t="s">
        <v>5194</v>
      </c>
      <c r="C3631" s="1" t="s">
        <v>164</v>
      </c>
      <c r="D3631" s="1" t="s">
        <v>4510</v>
      </c>
      <c r="E3631" t="s">
        <v>497</v>
      </c>
      <c r="F3631" t="s">
        <v>5150</v>
      </c>
      <c r="G3631" t="s">
        <v>57</v>
      </c>
      <c r="H3631" t="s">
        <v>166</v>
      </c>
      <c r="I3631" t="s">
        <v>4963</v>
      </c>
      <c r="J3631" s="1">
        <v>4</v>
      </c>
      <c r="K3631" t="s">
        <v>5151</v>
      </c>
      <c r="L3631" t="s">
        <v>5152</v>
      </c>
      <c r="M3631" t="s">
        <v>5153</v>
      </c>
      <c r="N3631" s="126"/>
      <c r="Q3631" t="s">
        <v>5194</v>
      </c>
      <c r="R3631" t="s">
        <v>19123</v>
      </c>
      <c r="S3631" s="120">
        <v>0.6</v>
      </c>
      <c r="U3631"/>
    </row>
    <row r="3632" spans="1:21">
      <c r="A3632">
        <v>3631</v>
      </c>
      <c r="B3632" s="1" t="s">
        <v>5195</v>
      </c>
      <c r="C3632" s="1" t="s">
        <v>164</v>
      </c>
      <c r="D3632" s="1" t="s">
        <v>4510</v>
      </c>
      <c r="E3632" t="s">
        <v>497</v>
      </c>
      <c r="F3632" t="s">
        <v>5150</v>
      </c>
      <c r="G3632" t="s">
        <v>57</v>
      </c>
      <c r="H3632" t="s">
        <v>166</v>
      </c>
      <c r="I3632" t="s">
        <v>4963</v>
      </c>
      <c r="J3632" s="1">
        <v>4</v>
      </c>
      <c r="K3632" t="s">
        <v>5151</v>
      </c>
      <c r="L3632" t="s">
        <v>5152</v>
      </c>
      <c r="M3632" t="s">
        <v>5153</v>
      </c>
      <c r="N3632" s="126"/>
      <c r="Q3632" t="s">
        <v>5195</v>
      </c>
      <c r="R3632" t="s">
        <v>19123</v>
      </c>
      <c r="S3632" s="120">
        <v>0.6</v>
      </c>
      <c r="U3632"/>
    </row>
    <row r="3633" spans="1:21">
      <c r="A3633">
        <v>3632</v>
      </c>
      <c r="B3633" s="1" t="s">
        <v>5196</v>
      </c>
      <c r="C3633" s="1" t="s">
        <v>164</v>
      </c>
      <c r="D3633" s="1" t="s">
        <v>4510</v>
      </c>
      <c r="E3633" t="s">
        <v>497</v>
      </c>
      <c r="F3633" t="s">
        <v>5150</v>
      </c>
      <c r="G3633" t="s">
        <v>57</v>
      </c>
      <c r="H3633" t="s">
        <v>166</v>
      </c>
      <c r="I3633" t="s">
        <v>4963</v>
      </c>
      <c r="J3633" s="1">
        <v>4</v>
      </c>
      <c r="K3633" t="s">
        <v>5151</v>
      </c>
      <c r="L3633" t="s">
        <v>5152</v>
      </c>
      <c r="M3633" t="s">
        <v>5153</v>
      </c>
      <c r="N3633" s="126"/>
      <c r="Q3633" t="s">
        <v>5196</v>
      </c>
      <c r="R3633" t="s">
        <v>19123</v>
      </c>
      <c r="S3633" s="120">
        <v>0.6</v>
      </c>
      <c r="U3633"/>
    </row>
    <row r="3634" spans="1:21">
      <c r="A3634">
        <v>3633</v>
      </c>
      <c r="B3634" s="1" t="s">
        <v>5197</v>
      </c>
      <c r="C3634" s="1" t="s">
        <v>164</v>
      </c>
      <c r="D3634" s="1" t="s">
        <v>4510</v>
      </c>
      <c r="E3634" t="s">
        <v>497</v>
      </c>
      <c r="F3634" t="s">
        <v>5150</v>
      </c>
      <c r="G3634" t="s">
        <v>57</v>
      </c>
      <c r="H3634" t="s">
        <v>166</v>
      </c>
      <c r="I3634" t="s">
        <v>4963</v>
      </c>
      <c r="J3634" s="1">
        <v>4</v>
      </c>
      <c r="K3634" t="s">
        <v>5151</v>
      </c>
      <c r="L3634" t="s">
        <v>5152</v>
      </c>
      <c r="M3634" t="s">
        <v>5153</v>
      </c>
      <c r="N3634" s="126"/>
      <c r="Q3634" t="s">
        <v>5197</v>
      </c>
      <c r="R3634" t="s">
        <v>19123</v>
      </c>
      <c r="S3634" s="120">
        <v>0.6</v>
      </c>
      <c r="U3634"/>
    </row>
    <row r="3635" spans="1:21">
      <c r="A3635">
        <v>3634</v>
      </c>
      <c r="B3635" s="1" t="s">
        <v>5198</v>
      </c>
      <c r="C3635" s="1" t="s">
        <v>164</v>
      </c>
      <c r="D3635" s="1" t="s">
        <v>4510</v>
      </c>
      <c r="E3635" t="s">
        <v>497</v>
      </c>
      <c r="F3635" t="s">
        <v>5150</v>
      </c>
      <c r="G3635" t="s">
        <v>57</v>
      </c>
      <c r="H3635" t="s">
        <v>166</v>
      </c>
      <c r="I3635" t="s">
        <v>4963</v>
      </c>
      <c r="J3635" s="1">
        <v>4</v>
      </c>
      <c r="K3635" t="s">
        <v>5151</v>
      </c>
      <c r="L3635" t="s">
        <v>5152</v>
      </c>
      <c r="M3635" t="s">
        <v>5153</v>
      </c>
      <c r="N3635" s="126"/>
      <c r="Q3635" t="s">
        <v>5198</v>
      </c>
      <c r="R3635" t="s">
        <v>19123</v>
      </c>
      <c r="S3635" s="120">
        <v>0.6</v>
      </c>
      <c r="U3635"/>
    </row>
    <row r="3636" spans="1:21">
      <c r="A3636">
        <v>3635</v>
      </c>
      <c r="B3636" s="1" t="s">
        <v>5199</v>
      </c>
      <c r="C3636" s="1" t="s">
        <v>175</v>
      </c>
      <c r="D3636" s="1" t="s">
        <v>4510</v>
      </c>
      <c r="E3636" t="s">
        <v>497</v>
      </c>
      <c r="F3636" t="s">
        <v>5200</v>
      </c>
      <c r="G3636" t="s">
        <v>57</v>
      </c>
      <c r="H3636" t="s">
        <v>177</v>
      </c>
      <c r="I3636" t="s">
        <v>4963</v>
      </c>
      <c r="J3636" s="1">
        <v>4</v>
      </c>
      <c r="K3636" t="s">
        <v>5201</v>
      </c>
      <c r="L3636" t="s">
        <v>5202</v>
      </c>
      <c r="M3636" t="s">
        <v>5203</v>
      </c>
      <c r="N3636" s="126"/>
      <c r="Q3636" t="s">
        <v>5199</v>
      </c>
      <c r="R3636" t="s">
        <v>19124</v>
      </c>
      <c r="S3636" s="120">
        <v>0.6</v>
      </c>
      <c r="U3636"/>
    </row>
    <row r="3637" spans="1:21">
      <c r="A3637">
        <v>3636</v>
      </c>
      <c r="B3637" s="1" t="s">
        <v>5204</v>
      </c>
      <c r="C3637" s="1" t="s">
        <v>175</v>
      </c>
      <c r="D3637" s="1" t="s">
        <v>4510</v>
      </c>
      <c r="E3637" t="s">
        <v>497</v>
      </c>
      <c r="F3637" t="s">
        <v>5200</v>
      </c>
      <c r="G3637" t="s">
        <v>57</v>
      </c>
      <c r="H3637" t="s">
        <v>177</v>
      </c>
      <c r="I3637" t="s">
        <v>4963</v>
      </c>
      <c r="J3637" s="1">
        <v>4</v>
      </c>
      <c r="K3637" t="s">
        <v>5201</v>
      </c>
      <c r="L3637" t="s">
        <v>5202</v>
      </c>
      <c r="M3637" t="s">
        <v>5203</v>
      </c>
      <c r="N3637" s="126"/>
      <c r="Q3637" t="s">
        <v>5204</v>
      </c>
      <c r="R3637" t="s">
        <v>19124</v>
      </c>
      <c r="S3637" s="120">
        <v>0.6</v>
      </c>
      <c r="U3637"/>
    </row>
    <row r="3638" spans="1:21">
      <c r="A3638">
        <v>3637</v>
      </c>
      <c r="B3638" s="1" t="s">
        <v>5205</v>
      </c>
      <c r="C3638" s="1" t="s">
        <v>175</v>
      </c>
      <c r="D3638" s="1" t="s">
        <v>4510</v>
      </c>
      <c r="E3638" t="s">
        <v>497</v>
      </c>
      <c r="F3638" t="s">
        <v>5200</v>
      </c>
      <c r="G3638" t="s">
        <v>57</v>
      </c>
      <c r="H3638" t="s">
        <v>177</v>
      </c>
      <c r="I3638" t="s">
        <v>4963</v>
      </c>
      <c r="J3638" s="1">
        <v>4</v>
      </c>
      <c r="K3638" t="s">
        <v>5201</v>
      </c>
      <c r="L3638" t="s">
        <v>5202</v>
      </c>
      <c r="M3638" t="s">
        <v>5203</v>
      </c>
      <c r="N3638" s="126"/>
      <c r="Q3638" t="s">
        <v>5205</v>
      </c>
      <c r="R3638" t="s">
        <v>19124</v>
      </c>
      <c r="S3638" s="120">
        <v>0.6</v>
      </c>
      <c r="U3638"/>
    </row>
    <row r="3639" spans="1:21">
      <c r="A3639">
        <v>3638</v>
      </c>
      <c r="B3639" s="1" t="s">
        <v>5206</v>
      </c>
      <c r="C3639" s="1" t="s">
        <v>175</v>
      </c>
      <c r="D3639" s="1" t="s">
        <v>4510</v>
      </c>
      <c r="E3639" t="s">
        <v>497</v>
      </c>
      <c r="F3639" t="s">
        <v>5200</v>
      </c>
      <c r="G3639" t="s">
        <v>57</v>
      </c>
      <c r="H3639" t="s">
        <v>177</v>
      </c>
      <c r="I3639" t="s">
        <v>4963</v>
      </c>
      <c r="J3639" s="1">
        <v>4</v>
      </c>
      <c r="K3639" t="s">
        <v>5201</v>
      </c>
      <c r="L3639" t="s">
        <v>5202</v>
      </c>
      <c r="M3639" t="s">
        <v>5203</v>
      </c>
      <c r="N3639" s="126">
        <v>0.01</v>
      </c>
      <c r="Q3639" t="s">
        <v>5206</v>
      </c>
      <c r="R3639" t="s">
        <v>19124</v>
      </c>
      <c r="S3639" s="120">
        <v>0.6</v>
      </c>
      <c r="U3639"/>
    </row>
    <row r="3640" spans="1:21">
      <c r="A3640">
        <v>3639</v>
      </c>
      <c r="B3640" s="1" t="s">
        <v>5207</v>
      </c>
      <c r="C3640" s="1" t="s">
        <v>175</v>
      </c>
      <c r="D3640" s="1" t="s">
        <v>4510</v>
      </c>
      <c r="E3640" t="s">
        <v>497</v>
      </c>
      <c r="F3640" t="s">
        <v>5200</v>
      </c>
      <c r="G3640" t="s">
        <v>57</v>
      </c>
      <c r="H3640" t="s">
        <v>177</v>
      </c>
      <c r="I3640" t="s">
        <v>4963</v>
      </c>
      <c r="J3640" s="1">
        <v>4</v>
      </c>
      <c r="K3640" t="s">
        <v>5201</v>
      </c>
      <c r="L3640" t="s">
        <v>5202</v>
      </c>
      <c r="M3640" t="s">
        <v>5203</v>
      </c>
      <c r="N3640" s="126"/>
      <c r="Q3640" t="s">
        <v>5207</v>
      </c>
      <c r="R3640" t="s">
        <v>19124</v>
      </c>
      <c r="S3640" s="120">
        <v>0.6</v>
      </c>
      <c r="U3640"/>
    </row>
    <row r="3641" spans="1:21">
      <c r="A3641">
        <v>3640</v>
      </c>
      <c r="B3641" s="1" t="s">
        <v>2785</v>
      </c>
      <c r="C3641" s="1" t="s">
        <v>175</v>
      </c>
      <c r="D3641" s="1" t="s">
        <v>4510</v>
      </c>
      <c r="E3641" t="s">
        <v>497</v>
      </c>
      <c r="F3641" t="s">
        <v>5200</v>
      </c>
      <c r="G3641" t="s">
        <v>57</v>
      </c>
      <c r="H3641" t="s">
        <v>177</v>
      </c>
      <c r="I3641" t="s">
        <v>4963</v>
      </c>
      <c r="J3641" s="1">
        <v>4</v>
      </c>
      <c r="K3641" t="s">
        <v>5201</v>
      </c>
      <c r="L3641" t="s">
        <v>5202</v>
      </c>
      <c r="M3641" t="s">
        <v>5203</v>
      </c>
      <c r="N3641" s="126">
        <v>0.01</v>
      </c>
      <c r="Q3641" t="s">
        <v>2785</v>
      </c>
      <c r="R3641" t="s">
        <v>19124</v>
      </c>
      <c r="S3641" s="120">
        <v>0.6</v>
      </c>
      <c r="U3641"/>
    </row>
    <row r="3642" spans="1:21">
      <c r="A3642">
        <v>3641</v>
      </c>
      <c r="B3642" s="1" t="s">
        <v>5208</v>
      </c>
      <c r="C3642" s="1" t="s">
        <v>175</v>
      </c>
      <c r="D3642" s="1" t="s">
        <v>4510</v>
      </c>
      <c r="E3642" t="s">
        <v>497</v>
      </c>
      <c r="F3642" t="s">
        <v>5200</v>
      </c>
      <c r="G3642" t="s">
        <v>57</v>
      </c>
      <c r="H3642" t="s">
        <v>177</v>
      </c>
      <c r="I3642" t="s">
        <v>4963</v>
      </c>
      <c r="J3642" s="1">
        <v>4</v>
      </c>
      <c r="K3642" t="s">
        <v>5201</v>
      </c>
      <c r="L3642" t="s">
        <v>5202</v>
      </c>
      <c r="M3642" t="s">
        <v>5203</v>
      </c>
      <c r="N3642" s="126"/>
      <c r="Q3642" t="s">
        <v>5208</v>
      </c>
      <c r="R3642" t="s">
        <v>19124</v>
      </c>
      <c r="S3642" s="120">
        <v>0.6</v>
      </c>
      <c r="U3642"/>
    </row>
    <row r="3643" spans="1:21">
      <c r="A3643">
        <v>3642</v>
      </c>
      <c r="B3643" s="1" t="s">
        <v>5209</v>
      </c>
      <c r="C3643" s="1" t="s">
        <v>175</v>
      </c>
      <c r="D3643" s="1" t="s">
        <v>4510</v>
      </c>
      <c r="E3643" t="s">
        <v>497</v>
      </c>
      <c r="F3643" t="s">
        <v>5200</v>
      </c>
      <c r="G3643" t="s">
        <v>57</v>
      </c>
      <c r="H3643" t="s">
        <v>177</v>
      </c>
      <c r="I3643" t="s">
        <v>4963</v>
      </c>
      <c r="J3643" s="1">
        <v>4</v>
      </c>
      <c r="K3643" t="s">
        <v>5201</v>
      </c>
      <c r="L3643" t="s">
        <v>5202</v>
      </c>
      <c r="M3643" t="s">
        <v>5203</v>
      </c>
      <c r="N3643" s="126"/>
      <c r="Q3643" t="s">
        <v>5209</v>
      </c>
      <c r="R3643" t="s">
        <v>19124</v>
      </c>
      <c r="S3643" s="120">
        <v>0.6</v>
      </c>
      <c r="U3643"/>
    </row>
    <row r="3644" spans="1:21">
      <c r="A3644">
        <v>3643</v>
      </c>
      <c r="B3644" s="1" t="s">
        <v>5210</v>
      </c>
      <c r="C3644" s="1" t="s">
        <v>175</v>
      </c>
      <c r="D3644" s="1" t="s">
        <v>4510</v>
      </c>
      <c r="E3644" t="s">
        <v>497</v>
      </c>
      <c r="F3644" t="s">
        <v>5200</v>
      </c>
      <c r="G3644" t="s">
        <v>57</v>
      </c>
      <c r="H3644" t="s">
        <v>177</v>
      </c>
      <c r="I3644" t="s">
        <v>4963</v>
      </c>
      <c r="J3644" s="1">
        <v>4</v>
      </c>
      <c r="K3644" t="s">
        <v>5201</v>
      </c>
      <c r="L3644" t="s">
        <v>5202</v>
      </c>
      <c r="M3644" t="s">
        <v>5203</v>
      </c>
      <c r="N3644" s="126"/>
      <c r="Q3644" t="s">
        <v>5210</v>
      </c>
      <c r="R3644" t="s">
        <v>19124</v>
      </c>
      <c r="S3644" s="120">
        <v>0.6</v>
      </c>
      <c r="U3644"/>
    </row>
    <row r="3645" spans="1:21">
      <c r="A3645">
        <v>3644</v>
      </c>
      <c r="B3645" s="1" t="s">
        <v>5211</v>
      </c>
      <c r="C3645" s="1" t="s">
        <v>175</v>
      </c>
      <c r="D3645" s="1" t="s">
        <v>4510</v>
      </c>
      <c r="E3645" t="s">
        <v>497</v>
      </c>
      <c r="F3645" t="s">
        <v>5200</v>
      </c>
      <c r="G3645" t="s">
        <v>57</v>
      </c>
      <c r="H3645" t="s">
        <v>177</v>
      </c>
      <c r="I3645" t="s">
        <v>4963</v>
      </c>
      <c r="J3645" s="1">
        <v>4</v>
      </c>
      <c r="K3645" t="s">
        <v>5201</v>
      </c>
      <c r="L3645" t="s">
        <v>5202</v>
      </c>
      <c r="M3645" t="s">
        <v>5203</v>
      </c>
      <c r="N3645" s="126"/>
      <c r="Q3645" t="s">
        <v>5211</v>
      </c>
      <c r="R3645" t="s">
        <v>19124</v>
      </c>
      <c r="S3645" s="120">
        <v>0.6</v>
      </c>
      <c r="U3645"/>
    </row>
    <row r="3646" spans="1:21">
      <c r="A3646">
        <v>3645</v>
      </c>
      <c r="B3646" s="1" t="s">
        <v>5212</v>
      </c>
      <c r="C3646" s="1" t="s">
        <v>175</v>
      </c>
      <c r="D3646" s="1" t="s">
        <v>4510</v>
      </c>
      <c r="E3646" t="s">
        <v>497</v>
      </c>
      <c r="F3646" t="s">
        <v>5200</v>
      </c>
      <c r="G3646" t="s">
        <v>57</v>
      </c>
      <c r="H3646" t="s">
        <v>177</v>
      </c>
      <c r="I3646" t="s">
        <v>4963</v>
      </c>
      <c r="J3646" s="1">
        <v>4</v>
      </c>
      <c r="K3646" t="s">
        <v>5201</v>
      </c>
      <c r="L3646" t="s">
        <v>5202</v>
      </c>
      <c r="M3646" t="s">
        <v>5203</v>
      </c>
      <c r="N3646" s="126"/>
      <c r="Q3646" t="s">
        <v>5212</v>
      </c>
      <c r="R3646" t="s">
        <v>19124</v>
      </c>
      <c r="S3646" s="120">
        <v>0.6</v>
      </c>
      <c r="U3646"/>
    </row>
    <row r="3647" spans="1:21">
      <c r="A3647">
        <v>3646</v>
      </c>
      <c r="B3647" s="1" t="s">
        <v>5213</v>
      </c>
      <c r="C3647" s="1" t="s">
        <v>175</v>
      </c>
      <c r="D3647" s="1" t="s">
        <v>4510</v>
      </c>
      <c r="E3647" t="s">
        <v>497</v>
      </c>
      <c r="F3647" t="s">
        <v>5200</v>
      </c>
      <c r="G3647" t="s">
        <v>57</v>
      </c>
      <c r="H3647" t="s">
        <v>177</v>
      </c>
      <c r="I3647" t="s">
        <v>4963</v>
      </c>
      <c r="J3647" s="1">
        <v>4</v>
      </c>
      <c r="K3647" t="s">
        <v>5201</v>
      </c>
      <c r="L3647" t="s">
        <v>5202</v>
      </c>
      <c r="M3647" t="s">
        <v>5203</v>
      </c>
      <c r="N3647" s="126"/>
      <c r="Q3647" t="s">
        <v>5213</v>
      </c>
      <c r="R3647" t="s">
        <v>19124</v>
      </c>
      <c r="S3647" s="120">
        <v>0.6</v>
      </c>
      <c r="U3647"/>
    </row>
    <row r="3648" spans="1:21">
      <c r="A3648">
        <v>3647</v>
      </c>
      <c r="B3648" s="1" t="s">
        <v>5214</v>
      </c>
      <c r="C3648" s="1" t="s">
        <v>175</v>
      </c>
      <c r="D3648" s="1" t="s">
        <v>4510</v>
      </c>
      <c r="E3648" t="s">
        <v>497</v>
      </c>
      <c r="F3648" t="s">
        <v>5200</v>
      </c>
      <c r="G3648" t="s">
        <v>57</v>
      </c>
      <c r="H3648" t="s">
        <v>177</v>
      </c>
      <c r="I3648" t="s">
        <v>4963</v>
      </c>
      <c r="J3648" s="1">
        <v>4</v>
      </c>
      <c r="K3648" t="s">
        <v>5201</v>
      </c>
      <c r="L3648" t="s">
        <v>5202</v>
      </c>
      <c r="M3648" t="s">
        <v>5203</v>
      </c>
      <c r="N3648" s="126"/>
      <c r="Q3648" t="s">
        <v>5214</v>
      </c>
      <c r="R3648" t="s">
        <v>19124</v>
      </c>
      <c r="S3648" s="120">
        <v>0.6</v>
      </c>
      <c r="U3648"/>
    </row>
    <row r="3649" spans="1:21">
      <c r="A3649">
        <v>3648</v>
      </c>
      <c r="B3649" s="1" t="s">
        <v>5215</v>
      </c>
      <c r="C3649" s="1" t="s">
        <v>175</v>
      </c>
      <c r="D3649" s="1" t="s">
        <v>4510</v>
      </c>
      <c r="E3649" t="s">
        <v>497</v>
      </c>
      <c r="F3649" t="s">
        <v>5200</v>
      </c>
      <c r="G3649" t="s">
        <v>57</v>
      </c>
      <c r="H3649" t="s">
        <v>177</v>
      </c>
      <c r="I3649" t="s">
        <v>4963</v>
      </c>
      <c r="J3649" s="1">
        <v>4</v>
      </c>
      <c r="K3649" t="s">
        <v>5201</v>
      </c>
      <c r="L3649" t="s">
        <v>5202</v>
      </c>
      <c r="M3649" t="s">
        <v>5203</v>
      </c>
      <c r="N3649" s="126"/>
      <c r="Q3649" t="s">
        <v>5215</v>
      </c>
      <c r="R3649" t="s">
        <v>19124</v>
      </c>
      <c r="S3649" s="120">
        <v>0.6</v>
      </c>
      <c r="U3649"/>
    </row>
    <row r="3650" spans="1:21">
      <c r="A3650">
        <v>3649</v>
      </c>
      <c r="B3650" s="1" t="s">
        <v>5216</v>
      </c>
      <c r="C3650" s="1" t="s">
        <v>175</v>
      </c>
      <c r="D3650" s="1" t="s">
        <v>4510</v>
      </c>
      <c r="E3650" t="s">
        <v>497</v>
      </c>
      <c r="F3650" t="s">
        <v>5200</v>
      </c>
      <c r="G3650" t="s">
        <v>57</v>
      </c>
      <c r="H3650" t="s">
        <v>177</v>
      </c>
      <c r="I3650" t="s">
        <v>4963</v>
      </c>
      <c r="J3650" s="1">
        <v>4</v>
      </c>
      <c r="K3650" t="s">
        <v>5201</v>
      </c>
      <c r="L3650" t="s">
        <v>5202</v>
      </c>
      <c r="M3650" t="s">
        <v>5203</v>
      </c>
      <c r="N3650" s="126">
        <v>0.01</v>
      </c>
      <c r="Q3650" t="s">
        <v>5216</v>
      </c>
      <c r="R3650" t="s">
        <v>19124</v>
      </c>
      <c r="S3650" s="120">
        <v>0.6</v>
      </c>
      <c r="U3650"/>
    </row>
    <row r="3651" spans="1:21">
      <c r="A3651">
        <v>3650</v>
      </c>
      <c r="B3651" s="1" t="s">
        <v>5217</v>
      </c>
      <c r="C3651" s="1" t="s">
        <v>175</v>
      </c>
      <c r="D3651" s="1" t="s">
        <v>4510</v>
      </c>
      <c r="E3651" t="s">
        <v>497</v>
      </c>
      <c r="F3651" t="s">
        <v>5200</v>
      </c>
      <c r="G3651" t="s">
        <v>57</v>
      </c>
      <c r="H3651" t="s">
        <v>177</v>
      </c>
      <c r="I3651" t="s">
        <v>4963</v>
      </c>
      <c r="J3651" s="1">
        <v>4</v>
      </c>
      <c r="K3651" t="s">
        <v>5201</v>
      </c>
      <c r="L3651" t="s">
        <v>5202</v>
      </c>
      <c r="M3651" t="s">
        <v>5203</v>
      </c>
      <c r="N3651" s="126"/>
      <c r="Q3651" t="s">
        <v>5217</v>
      </c>
      <c r="R3651" t="s">
        <v>19124</v>
      </c>
      <c r="S3651" s="120">
        <v>0.6</v>
      </c>
      <c r="U3651"/>
    </row>
    <row r="3652" spans="1:21">
      <c r="A3652">
        <v>3651</v>
      </c>
      <c r="B3652" s="1" t="s">
        <v>5218</v>
      </c>
      <c r="C3652" s="1" t="s">
        <v>175</v>
      </c>
      <c r="D3652" s="1" t="s">
        <v>4510</v>
      </c>
      <c r="E3652" t="s">
        <v>497</v>
      </c>
      <c r="F3652" t="s">
        <v>5200</v>
      </c>
      <c r="G3652" t="s">
        <v>57</v>
      </c>
      <c r="H3652" t="s">
        <v>177</v>
      </c>
      <c r="I3652" t="s">
        <v>4963</v>
      </c>
      <c r="J3652" s="1">
        <v>4</v>
      </c>
      <c r="K3652" t="s">
        <v>5201</v>
      </c>
      <c r="L3652" t="s">
        <v>5202</v>
      </c>
      <c r="M3652" t="s">
        <v>5203</v>
      </c>
      <c r="N3652" s="126"/>
      <c r="Q3652" t="s">
        <v>5218</v>
      </c>
      <c r="R3652" t="s">
        <v>19124</v>
      </c>
      <c r="S3652" s="120">
        <v>0.6</v>
      </c>
      <c r="U3652"/>
    </row>
    <row r="3653" spans="1:21">
      <c r="A3653">
        <v>3652</v>
      </c>
      <c r="B3653" s="1" t="s">
        <v>5219</v>
      </c>
      <c r="C3653" s="1" t="s">
        <v>593</v>
      </c>
      <c r="D3653" s="1" t="s">
        <v>4510</v>
      </c>
      <c r="E3653" t="s">
        <v>497</v>
      </c>
      <c r="F3653" t="s">
        <v>5220</v>
      </c>
      <c r="G3653" t="s">
        <v>57</v>
      </c>
      <c r="H3653" t="s">
        <v>595</v>
      </c>
      <c r="I3653" t="s">
        <v>4963</v>
      </c>
      <c r="J3653" s="1">
        <v>4</v>
      </c>
      <c r="K3653" t="s">
        <v>5221</v>
      </c>
      <c r="L3653" t="s">
        <v>5222</v>
      </c>
      <c r="M3653" t="s">
        <v>5223</v>
      </c>
      <c r="N3653" s="126"/>
      <c r="Q3653" t="s">
        <v>5219</v>
      </c>
      <c r="R3653" t="s">
        <v>19125</v>
      </c>
      <c r="S3653" s="120">
        <v>0.6</v>
      </c>
      <c r="U3653"/>
    </row>
    <row r="3654" spans="1:21">
      <c r="A3654">
        <v>3653</v>
      </c>
      <c r="B3654" s="1" t="s">
        <v>5224</v>
      </c>
      <c r="C3654" s="1" t="s">
        <v>36</v>
      </c>
      <c r="D3654" s="1" t="s">
        <v>4510</v>
      </c>
      <c r="E3654" t="s">
        <v>497</v>
      </c>
      <c r="F3654" t="s">
        <v>5225</v>
      </c>
      <c r="G3654" t="s">
        <v>57</v>
      </c>
      <c r="H3654" t="s">
        <v>40</v>
      </c>
      <c r="I3654" t="s">
        <v>4963</v>
      </c>
      <c r="J3654" s="1">
        <v>4</v>
      </c>
      <c r="K3654" t="s">
        <v>5226</v>
      </c>
      <c r="L3654" t="s">
        <v>5227</v>
      </c>
      <c r="M3654" t="s">
        <v>5228</v>
      </c>
      <c r="N3654" s="126"/>
      <c r="Q3654" t="s">
        <v>5224</v>
      </c>
      <c r="R3654" t="s">
        <v>19126</v>
      </c>
      <c r="S3654" s="120">
        <v>0.6</v>
      </c>
      <c r="U3654"/>
    </row>
    <row r="3655" spans="1:21">
      <c r="A3655">
        <v>3654</v>
      </c>
      <c r="B3655" s="1" t="s">
        <v>5095</v>
      </c>
      <c r="C3655" s="1" t="s">
        <v>36</v>
      </c>
      <c r="D3655" s="1" t="s">
        <v>4510</v>
      </c>
      <c r="E3655" t="s">
        <v>497</v>
      </c>
      <c r="F3655" t="s">
        <v>5225</v>
      </c>
      <c r="G3655" t="s">
        <v>57</v>
      </c>
      <c r="H3655" t="s">
        <v>40</v>
      </c>
      <c r="I3655" t="s">
        <v>4963</v>
      </c>
      <c r="J3655" s="1">
        <v>4</v>
      </c>
      <c r="K3655" t="s">
        <v>5226</v>
      </c>
      <c r="L3655" t="s">
        <v>5227</v>
      </c>
      <c r="M3655" t="s">
        <v>5228</v>
      </c>
      <c r="N3655" s="126"/>
      <c r="Q3655" t="s">
        <v>5095</v>
      </c>
      <c r="R3655" t="s">
        <v>19126</v>
      </c>
      <c r="S3655" s="120">
        <v>0.6</v>
      </c>
      <c r="U3655"/>
    </row>
    <row r="3656" spans="1:21">
      <c r="A3656">
        <v>3655</v>
      </c>
      <c r="B3656" s="1" t="s">
        <v>5229</v>
      </c>
      <c r="C3656" s="1" t="s">
        <v>36</v>
      </c>
      <c r="D3656" s="1" t="s">
        <v>4510</v>
      </c>
      <c r="E3656" t="s">
        <v>497</v>
      </c>
      <c r="F3656" t="s">
        <v>5225</v>
      </c>
      <c r="G3656" t="s">
        <v>57</v>
      </c>
      <c r="H3656" t="s">
        <v>40</v>
      </c>
      <c r="I3656" t="s">
        <v>4963</v>
      </c>
      <c r="J3656" s="1">
        <v>4</v>
      </c>
      <c r="K3656" t="s">
        <v>5226</v>
      </c>
      <c r="L3656" t="s">
        <v>5227</v>
      </c>
      <c r="M3656" t="s">
        <v>5228</v>
      </c>
      <c r="N3656" s="126"/>
      <c r="Q3656" t="s">
        <v>5229</v>
      </c>
      <c r="R3656" t="s">
        <v>19126</v>
      </c>
      <c r="S3656" s="120">
        <v>0.6</v>
      </c>
      <c r="U3656"/>
    </row>
    <row r="3657" spans="1:21">
      <c r="A3657">
        <v>3656</v>
      </c>
      <c r="B3657" s="1" t="s">
        <v>5230</v>
      </c>
      <c r="C3657" s="1" t="s">
        <v>36</v>
      </c>
      <c r="D3657" s="1" t="s">
        <v>4510</v>
      </c>
      <c r="E3657" t="s">
        <v>497</v>
      </c>
      <c r="F3657" t="s">
        <v>5225</v>
      </c>
      <c r="G3657" t="s">
        <v>57</v>
      </c>
      <c r="H3657" t="s">
        <v>40</v>
      </c>
      <c r="I3657" t="s">
        <v>4963</v>
      </c>
      <c r="J3657" s="1">
        <v>4</v>
      </c>
      <c r="K3657" t="s">
        <v>5226</v>
      </c>
      <c r="L3657" t="s">
        <v>5227</v>
      </c>
      <c r="M3657" t="s">
        <v>5228</v>
      </c>
      <c r="N3657" s="126"/>
      <c r="Q3657" t="s">
        <v>5230</v>
      </c>
      <c r="R3657" t="s">
        <v>19126</v>
      </c>
      <c r="S3657" s="120">
        <v>0.6</v>
      </c>
      <c r="U3657"/>
    </row>
    <row r="3658" spans="1:21">
      <c r="A3658">
        <v>3657</v>
      </c>
      <c r="B3658" s="1" t="s">
        <v>5231</v>
      </c>
      <c r="C3658" s="1" t="s">
        <v>36</v>
      </c>
      <c r="D3658" s="1" t="s">
        <v>4510</v>
      </c>
      <c r="E3658" t="s">
        <v>497</v>
      </c>
      <c r="F3658" t="s">
        <v>5225</v>
      </c>
      <c r="G3658" t="s">
        <v>57</v>
      </c>
      <c r="H3658" t="s">
        <v>40</v>
      </c>
      <c r="I3658" t="s">
        <v>4963</v>
      </c>
      <c r="J3658" s="1">
        <v>4</v>
      </c>
      <c r="K3658" t="s">
        <v>5226</v>
      </c>
      <c r="L3658" t="s">
        <v>5227</v>
      </c>
      <c r="M3658" t="s">
        <v>5228</v>
      </c>
      <c r="N3658" s="126"/>
      <c r="Q3658" t="s">
        <v>5231</v>
      </c>
      <c r="R3658" t="s">
        <v>19126</v>
      </c>
      <c r="S3658" s="120">
        <v>0.6</v>
      </c>
      <c r="U3658"/>
    </row>
    <row r="3659" spans="1:21">
      <c r="A3659">
        <v>3658</v>
      </c>
      <c r="B3659" s="1" t="s">
        <v>5232</v>
      </c>
      <c r="C3659" s="1" t="s">
        <v>36</v>
      </c>
      <c r="D3659" s="1" t="s">
        <v>4510</v>
      </c>
      <c r="E3659" t="s">
        <v>497</v>
      </c>
      <c r="F3659" t="s">
        <v>5225</v>
      </c>
      <c r="G3659" t="s">
        <v>57</v>
      </c>
      <c r="H3659" t="s">
        <v>40</v>
      </c>
      <c r="I3659" t="s">
        <v>4963</v>
      </c>
      <c r="J3659" s="1">
        <v>4</v>
      </c>
      <c r="K3659" t="s">
        <v>5226</v>
      </c>
      <c r="L3659" t="s">
        <v>5227</v>
      </c>
      <c r="M3659" t="s">
        <v>5228</v>
      </c>
      <c r="N3659" s="126"/>
      <c r="Q3659" t="s">
        <v>5232</v>
      </c>
      <c r="R3659" t="s">
        <v>19126</v>
      </c>
      <c r="S3659" s="120">
        <v>0.6</v>
      </c>
      <c r="U3659"/>
    </row>
    <row r="3660" spans="1:21">
      <c r="A3660">
        <v>3659</v>
      </c>
      <c r="B3660" s="1" t="s">
        <v>5233</v>
      </c>
      <c r="C3660" s="1" t="s">
        <v>36</v>
      </c>
      <c r="D3660" s="1" t="s">
        <v>4510</v>
      </c>
      <c r="E3660" t="s">
        <v>497</v>
      </c>
      <c r="F3660" t="s">
        <v>5225</v>
      </c>
      <c r="G3660" t="s">
        <v>57</v>
      </c>
      <c r="H3660" t="s">
        <v>40</v>
      </c>
      <c r="I3660" t="s">
        <v>4963</v>
      </c>
      <c r="J3660" s="1">
        <v>4</v>
      </c>
      <c r="K3660" t="s">
        <v>5226</v>
      </c>
      <c r="L3660" t="s">
        <v>5227</v>
      </c>
      <c r="M3660" t="s">
        <v>5228</v>
      </c>
      <c r="N3660" s="126"/>
      <c r="Q3660" t="s">
        <v>5233</v>
      </c>
      <c r="R3660" t="s">
        <v>19126</v>
      </c>
      <c r="S3660" s="120">
        <v>0.6</v>
      </c>
      <c r="U3660"/>
    </row>
    <row r="3661" spans="1:21">
      <c r="A3661">
        <v>3660</v>
      </c>
      <c r="B3661" s="1" t="s">
        <v>5234</v>
      </c>
      <c r="C3661" s="1" t="s">
        <v>36</v>
      </c>
      <c r="D3661" s="1" t="s">
        <v>4510</v>
      </c>
      <c r="E3661" t="s">
        <v>497</v>
      </c>
      <c r="F3661" t="s">
        <v>5225</v>
      </c>
      <c r="G3661" t="s">
        <v>57</v>
      </c>
      <c r="H3661" t="s">
        <v>40</v>
      </c>
      <c r="I3661" t="s">
        <v>4963</v>
      </c>
      <c r="J3661" s="1">
        <v>4</v>
      </c>
      <c r="K3661" t="s">
        <v>5226</v>
      </c>
      <c r="L3661" t="s">
        <v>5227</v>
      </c>
      <c r="M3661" t="s">
        <v>5228</v>
      </c>
      <c r="N3661" s="126"/>
      <c r="Q3661" t="s">
        <v>5234</v>
      </c>
      <c r="R3661" t="s">
        <v>19126</v>
      </c>
      <c r="S3661" s="120">
        <v>0.6</v>
      </c>
      <c r="U3661"/>
    </row>
    <row r="3662" spans="1:21">
      <c r="A3662">
        <v>3661</v>
      </c>
      <c r="B3662" s="1" t="s">
        <v>5235</v>
      </c>
      <c r="C3662" s="1" t="s">
        <v>36</v>
      </c>
      <c r="D3662" s="1" t="s">
        <v>4510</v>
      </c>
      <c r="E3662" t="s">
        <v>497</v>
      </c>
      <c r="F3662" t="s">
        <v>5225</v>
      </c>
      <c r="G3662" t="s">
        <v>57</v>
      </c>
      <c r="H3662" t="s">
        <v>40</v>
      </c>
      <c r="I3662" t="s">
        <v>4963</v>
      </c>
      <c r="J3662" s="1">
        <v>4</v>
      </c>
      <c r="K3662" t="s">
        <v>5226</v>
      </c>
      <c r="L3662" t="s">
        <v>5227</v>
      </c>
      <c r="M3662" t="s">
        <v>5228</v>
      </c>
      <c r="N3662" s="126"/>
      <c r="Q3662" t="s">
        <v>5235</v>
      </c>
      <c r="R3662" t="s">
        <v>19126</v>
      </c>
      <c r="S3662" s="120">
        <v>0.6</v>
      </c>
      <c r="U3662"/>
    </row>
    <row r="3663" spans="1:21">
      <c r="A3663">
        <v>3662</v>
      </c>
      <c r="B3663" s="1" t="s">
        <v>5236</v>
      </c>
      <c r="C3663" s="1" t="s">
        <v>36</v>
      </c>
      <c r="D3663" s="1" t="s">
        <v>4510</v>
      </c>
      <c r="E3663" t="s">
        <v>497</v>
      </c>
      <c r="F3663" t="s">
        <v>5225</v>
      </c>
      <c r="G3663" t="s">
        <v>57</v>
      </c>
      <c r="H3663" t="s">
        <v>40</v>
      </c>
      <c r="I3663" t="s">
        <v>4963</v>
      </c>
      <c r="J3663" s="1">
        <v>4</v>
      </c>
      <c r="K3663" t="s">
        <v>5226</v>
      </c>
      <c r="L3663" t="s">
        <v>5227</v>
      </c>
      <c r="M3663" t="s">
        <v>5228</v>
      </c>
      <c r="N3663" s="126"/>
      <c r="Q3663" t="s">
        <v>5236</v>
      </c>
      <c r="R3663" t="s">
        <v>19126</v>
      </c>
      <c r="S3663" s="120">
        <v>0.6</v>
      </c>
      <c r="U3663"/>
    </row>
    <row r="3664" spans="1:21">
      <c r="A3664">
        <v>3663</v>
      </c>
      <c r="B3664" s="1" t="s">
        <v>5237</v>
      </c>
      <c r="C3664" s="1" t="s">
        <v>36</v>
      </c>
      <c r="D3664" s="1" t="s">
        <v>4510</v>
      </c>
      <c r="E3664" t="s">
        <v>497</v>
      </c>
      <c r="F3664" t="s">
        <v>5225</v>
      </c>
      <c r="G3664" t="s">
        <v>57</v>
      </c>
      <c r="H3664" t="s">
        <v>40</v>
      </c>
      <c r="I3664" t="s">
        <v>4963</v>
      </c>
      <c r="J3664" s="1">
        <v>4</v>
      </c>
      <c r="K3664" t="s">
        <v>5226</v>
      </c>
      <c r="L3664" t="s">
        <v>5227</v>
      </c>
      <c r="M3664" t="s">
        <v>5228</v>
      </c>
      <c r="N3664" s="126">
        <v>0.01</v>
      </c>
      <c r="Q3664" t="s">
        <v>5237</v>
      </c>
      <c r="R3664" t="s">
        <v>19126</v>
      </c>
      <c r="S3664" s="120">
        <v>0.6</v>
      </c>
      <c r="U3664"/>
    </row>
    <row r="3665" spans="1:21">
      <c r="A3665">
        <v>3664</v>
      </c>
      <c r="B3665" s="1" t="s">
        <v>5238</v>
      </c>
      <c r="C3665" s="1" t="s">
        <v>36</v>
      </c>
      <c r="D3665" s="1" t="s">
        <v>4510</v>
      </c>
      <c r="E3665" t="s">
        <v>497</v>
      </c>
      <c r="F3665" t="s">
        <v>5225</v>
      </c>
      <c r="G3665" t="s">
        <v>57</v>
      </c>
      <c r="H3665" t="s">
        <v>40</v>
      </c>
      <c r="I3665" t="s">
        <v>4963</v>
      </c>
      <c r="J3665" s="1">
        <v>4</v>
      </c>
      <c r="K3665" t="s">
        <v>5226</v>
      </c>
      <c r="L3665" t="s">
        <v>5227</v>
      </c>
      <c r="M3665" t="s">
        <v>5228</v>
      </c>
      <c r="N3665" s="126"/>
      <c r="Q3665" t="s">
        <v>5238</v>
      </c>
      <c r="R3665" t="s">
        <v>19126</v>
      </c>
      <c r="S3665" s="120">
        <v>0.6</v>
      </c>
      <c r="U3665"/>
    </row>
    <row r="3666" spans="1:21">
      <c r="A3666">
        <v>3665</v>
      </c>
      <c r="B3666" s="1" t="s">
        <v>5239</v>
      </c>
      <c r="C3666" s="1" t="s">
        <v>36</v>
      </c>
      <c r="D3666" s="1" t="s">
        <v>4510</v>
      </c>
      <c r="E3666" t="s">
        <v>497</v>
      </c>
      <c r="F3666" t="s">
        <v>5225</v>
      </c>
      <c r="G3666" t="s">
        <v>57</v>
      </c>
      <c r="H3666" t="s">
        <v>40</v>
      </c>
      <c r="I3666" t="s">
        <v>4963</v>
      </c>
      <c r="J3666" s="1">
        <v>4</v>
      </c>
      <c r="K3666" t="s">
        <v>5226</v>
      </c>
      <c r="L3666" t="s">
        <v>5227</v>
      </c>
      <c r="M3666" t="s">
        <v>5228</v>
      </c>
      <c r="N3666" s="126"/>
      <c r="Q3666" t="s">
        <v>5239</v>
      </c>
      <c r="R3666" t="s">
        <v>19126</v>
      </c>
      <c r="S3666" s="120">
        <v>0.6</v>
      </c>
      <c r="U3666"/>
    </row>
    <row r="3667" spans="1:21">
      <c r="A3667">
        <v>3666</v>
      </c>
      <c r="B3667" s="1" t="s">
        <v>5240</v>
      </c>
      <c r="C3667" s="1" t="s">
        <v>36</v>
      </c>
      <c r="D3667" s="1" t="s">
        <v>4510</v>
      </c>
      <c r="E3667" t="s">
        <v>497</v>
      </c>
      <c r="F3667" t="s">
        <v>5225</v>
      </c>
      <c r="G3667" t="s">
        <v>57</v>
      </c>
      <c r="H3667" t="s">
        <v>40</v>
      </c>
      <c r="I3667" t="s">
        <v>4963</v>
      </c>
      <c r="J3667" s="1">
        <v>4</v>
      </c>
      <c r="K3667" t="s">
        <v>5226</v>
      </c>
      <c r="L3667" t="s">
        <v>5227</v>
      </c>
      <c r="M3667" t="s">
        <v>5228</v>
      </c>
      <c r="N3667" s="126"/>
      <c r="Q3667" t="s">
        <v>5240</v>
      </c>
      <c r="R3667" t="s">
        <v>19126</v>
      </c>
      <c r="S3667" s="120">
        <v>0.6</v>
      </c>
      <c r="U3667"/>
    </row>
    <row r="3668" spans="1:21">
      <c r="A3668">
        <v>3667</v>
      </c>
      <c r="B3668" s="1" t="s">
        <v>5241</v>
      </c>
      <c r="C3668" s="1" t="s">
        <v>36</v>
      </c>
      <c r="D3668" s="1" t="s">
        <v>4510</v>
      </c>
      <c r="E3668" t="s">
        <v>497</v>
      </c>
      <c r="F3668" t="s">
        <v>5225</v>
      </c>
      <c r="G3668" t="s">
        <v>57</v>
      </c>
      <c r="H3668" t="s">
        <v>40</v>
      </c>
      <c r="I3668" t="s">
        <v>4963</v>
      </c>
      <c r="J3668" s="1">
        <v>4</v>
      </c>
      <c r="K3668" t="s">
        <v>5226</v>
      </c>
      <c r="L3668" t="s">
        <v>5227</v>
      </c>
      <c r="M3668" t="s">
        <v>5228</v>
      </c>
      <c r="N3668" s="126"/>
      <c r="Q3668" t="s">
        <v>5241</v>
      </c>
      <c r="R3668" t="s">
        <v>19126</v>
      </c>
      <c r="S3668" s="120">
        <v>0.6</v>
      </c>
      <c r="U3668"/>
    </row>
    <row r="3669" spans="1:21">
      <c r="A3669">
        <v>3668</v>
      </c>
      <c r="B3669" s="1" t="s">
        <v>5242</v>
      </c>
      <c r="C3669" s="1" t="s">
        <v>36</v>
      </c>
      <c r="D3669" s="1" t="s">
        <v>4510</v>
      </c>
      <c r="E3669" t="s">
        <v>497</v>
      </c>
      <c r="F3669" t="s">
        <v>5225</v>
      </c>
      <c r="G3669" t="s">
        <v>57</v>
      </c>
      <c r="H3669" t="s">
        <v>40</v>
      </c>
      <c r="I3669" t="s">
        <v>4963</v>
      </c>
      <c r="J3669" s="1">
        <v>4</v>
      </c>
      <c r="K3669" t="s">
        <v>5226</v>
      </c>
      <c r="L3669" t="s">
        <v>5227</v>
      </c>
      <c r="M3669" t="s">
        <v>5228</v>
      </c>
      <c r="N3669" s="126">
        <v>0.01</v>
      </c>
      <c r="Q3669" t="s">
        <v>5242</v>
      </c>
      <c r="R3669" t="s">
        <v>19126</v>
      </c>
      <c r="S3669" s="120">
        <v>0.6</v>
      </c>
      <c r="U3669"/>
    </row>
    <row r="3670" spans="1:21">
      <c r="A3670">
        <v>3669</v>
      </c>
      <c r="B3670" s="1" t="s">
        <v>5243</v>
      </c>
      <c r="C3670" s="1" t="s">
        <v>36</v>
      </c>
      <c r="D3670" s="1" t="s">
        <v>4510</v>
      </c>
      <c r="E3670" t="s">
        <v>497</v>
      </c>
      <c r="F3670" t="s">
        <v>5225</v>
      </c>
      <c r="G3670" t="s">
        <v>57</v>
      </c>
      <c r="H3670" t="s">
        <v>40</v>
      </c>
      <c r="I3670" t="s">
        <v>4963</v>
      </c>
      <c r="J3670" s="1">
        <v>4</v>
      </c>
      <c r="K3670" t="s">
        <v>5226</v>
      </c>
      <c r="L3670" t="s">
        <v>5227</v>
      </c>
      <c r="M3670" t="s">
        <v>5228</v>
      </c>
      <c r="N3670" s="126">
        <v>0.01</v>
      </c>
      <c r="Q3670" t="s">
        <v>5243</v>
      </c>
      <c r="R3670" t="s">
        <v>19126</v>
      </c>
      <c r="S3670" s="120">
        <v>0.6</v>
      </c>
      <c r="U3670"/>
    </row>
    <row r="3671" spans="1:21">
      <c r="A3671">
        <v>3670</v>
      </c>
      <c r="B3671" s="1" t="s">
        <v>5244</v>
      </c>
      <c r="C3671" s="1" t="s">
        <v>36</v>
      </c>
      <c r="D3671" s="1" t="s">
        <v>4510</v>
      </c>
      <c r="E3671" t="s">
        <v>497</v>
      </c>
      <c r="F3671" t="s">
        <v>5225</v>
      </c>
      <c r="G3671" t="s">
        <v>57</v>
      </c>
      <c r="H3671" t="s">
        <v>40</v>
      </c>
      <c r="I3671" t="s">
        <v>4963</v>
      </c>
      <c r="J3671" s="1">
        <v>4</v>
      </c>
      <c r="K3671" t="s">
        <v>5226</v>
      </c>
      <c r="L3671" t="s">
        <v>5227</v>
      </c>
      <c r="M3671" t="s">
        <v>5228</v>
      </c>
      <c r="N3671" s="126"/>
      <c r="Q3671" t="s">
        <v>5244</v>
      </c>
      <c r="R3671" t="s">
        <v>19126</v>
      </c>
      <c r="S3671" s="120">
        <v>0.6</v>
      </c>
      <c r="U3671"/>
    </row>
    <row r="3672" spans="1:21">
      <c r="A3672">
        <v>3671</v>
      </c>
      <c r="B3672" s="1" t="s">
        <v>5245</v>
      </c>
      <c r="C3672" s="1" t="s">
        <v>36</v>
      </c>
      <c r="D3672" s="1" t="s">
        <v>4510</v>
      </c>
      <c r="E3672" t="s">
        <v>497</v>
      </c>
      <c r="F3672" t="s">
        <v>5225</v>
      </c>
      <c r="G3672" t="s">
        <v>57</v>
      </c>
      <c r="H3672" t="s">
        <v>40</v>
      </c>
      <c r="I3672" t="s">
        <v>4963</v>
      </c>
      <c r="J3672" s="1">
        <v>4</v>
      </c>
      <c r="K3672" t="s">
        <v>5226</v>
      </c>
      <c r="L3672" t="s">
        <v>5227</v>
      </c>
      <c r="M3672" t="s">
        <v>5228</v>
      </c>
      <c r="N3672" s="126"/>
      <c r="Q3672" t="s">
        <v>5245</v>
      </c>
      <c r="R3672" t="s">
        <v>19126</v>
      </c>
      <c r="S3672" s="120">
        <v>0.6</v>
      </c>
      <c r="U3672"/>
    </row>
    <row r="3673" spans="1:21">
      <c r="A3673">
        <v>3672</v>
      </c>
      <c r="B3673" s="1" t="s">
        <v>5246</v>
      </c>
      <c r="C3673" s="1" t="s">
        <v>36</v>
      </c>
      <c r="D3673" s="1" t="s">
        <v>4510</v>
      </c>
      <c r="E3673" t="s">
        <v>497</v>
      </c>
      <c r="F3673" t="s">
        <v>5225</v>
      </c>
      <c r="G3673" t="s">
        <v>57</v>
      </c>
      <c r="H3673" t="s">
        <v>40</v>
      </c>
      <c r="I3673" t="s">
        <v>4963</v>
      </c>
      <c r="J3673" s="1">
        <v>4</v>
      </c>
      <c r="K3673" t="s">
        <v>5226</v>
      </c>
      <c r="L3673" t="s">
        <v>5227</v>
      </c>
      <c r="M3673" t="s">
        <v>5228</v>
      </c>
      <c r="N3673" s="126"/>
      <c r="Q3673" t="s">
        <v>5246</v>
      </c>
      <c r="R3673" t="s">
        <v>19126</v>
      </c>
      <c r="S3673" s="120">
        <v>0.6</v>
      </c>
      <c r="U3673"/>
    </row>
    <row r="3674" spans="1:21">
      <c r="A3674">
        <v>3673</v>
      </c>
      <c r="B3674" s="1" t="s">
        <v>5247</v>
      </c>
      <c r="C3674" s="1" t="s">
        <v>36</v>
      </c>
      <c r="D3674" s="1" t="s">
        <v>4510</v>
      </c>
      <c r="E3674" t="s">
        <v>497</v>
      </c>
      <c r="F3674" t="s">
        <v>5225</v>
      </c>
      <c r="G3674" t="s">
        <v>57</v>
      </c>
      <c r="H3674" t="s">
        <v>40</v>
      </c>
      <c r="I3674" t="s">
        <v>4963</v>
      </c>
      <c r="J3674" s="1">
        <v>4</v>
      </c>
      <c r="K3674" t="s">
        <v>5226</v>
      </c>
      <c r="L3674" t="s">
        <v>5227</v>
      </c>
      <c r="M3674" t="s">
        <v>5228</v>
      </c>
      <c r="N3674" s="126"/>
      <c r="Q3674" t="s">
        <v>5247</v>
      </c>
      <c r="R3674" t="s">
        <v>19126</v>
      </c>
      <c r="S3674" s="120">
        <v>0.6</v>
      </c>
      <c r="U3674"/>
    </row>
    <row r="3675" spans="1:21">
      <c r="A3675">
        <v>3674</v>
      </c>
      <c r="B3675" s="1" t="s">
        <v>5248</v>
      </c>
      <c r="C3675" s="1" t="s">
        <v>36</v>
      </c>
      <c r="D3675" s="1" t="s">
        <v>4510</v>
      </c>
      <c r="E3675" t="s">
        <v>497</v>
      </c>
      <c r="F3675" t="s">
        <v>5225</v>
      </c>
      <c r="G3675" t="s">
        <v>57</v>
      </c>
      <c r="H3675" t="s">
        <v>40</v>
      </c>
      <c r="I3675" t="s">
        <v>4963</v>
      </c>
      <c r="J3675" s="1">
        <v>4</v>
      </c>
      <c r="K3675" t="s">
        <v>5226</v>
      </c>
      <c r="L3675" t="s">
        <v>5227</v>
      </c>
      <c r="M3675" t="s">
        <v>5228</v>
      </c>
      <c r="N3675" s="126"/>
      <c r="Q3675" t="s">
        <v>5248</v>
      </c>
      <c r="R3675" t="s">
        <v>19126</v>
      </c>
      <c r="S3675" s="120">
        <v>0.6</v>
      </c>
      <c r="U3675"/>
    </row>
    <row r="3676" spans="1:21">
      <c r="A3676">
        <v>3675</v>
      </c>
      <c r="B3676" s="1" t="s">
        <v>5249</v>
      </c>
      <c r="C3676" s="1" t="s">
        <v>201</v>
      </c>
      <c r="D3676" s="1" t="s">
        <v>4510</v>
      </c>
      <c r="E3676" t="s">
        <v>497</v>
      </c>
      <c r="F3676" t="s">
        <v>5250</v>
      </c>
      <c r="G3676" t="s">
        <v>57</v>
      </c>
      <c r="H3676" t="s">
        <v>203</v>
      </c>
      <c r="I3676" t="s">
        <v>4963</v>
      </c>
      <c r="J3676" s="1">
        <v>4</v>
      </c>
      <c r="K3676" t="s">
        <v>5251</v>
      </c>
      <c r="L3676" t="s">
        <v>5252</v>
      </c>
      <c r="M3676" t="s">
        <v>5253</v>
      </c>
      <c r="N3676" s="126"/>
      <c r="Q3676" t="s">
        <v>5249</v>
      </c>
      <c r="R3676" t="s">
        <v>19127</v>
      </c>
      <c r="S3676" s="120">
        <v>0.6</v>
      </c>
      <c r="U3676"/>
    </row>
    <row r="3677" spans="1:21">
      <c r="A3677">
        <v>3676</v>
      </c>
      <c r="B3677" s="1" t="s">
        <v>5254</v>
      </c>
      <c r="C3677" s="1" t="s">
        <v>201</v>
      </c>
      <c r="D3677" s="1" t="s">
        <v>4510</v>
      </c>
      <c r="E3677" t="s">
        <v>497</v>
      </c>
      <c r="F3677" t="s">
        <v>5250</v>
      </c>
      <c r="G3677" t="s">
        <v>57</v>
      </c>
      <c r="H3677" t="s">
        <v>203</v>
      </c>
      <c r="I3677" t="s">
        <v>4963</v>
      </c>
      <c r="J3677" s="1">
        <v>4</v>
      </c>
      <c r="K3677" t="s">
        <v>5251</v>
      </c>
      <c r="L3677" t="s">
        <v>5252</v>
      </c>
      <c r="M3677" t="s">
        <v>5253</v>
      </c>
      <c r="N3677" s="126"/>
      <c r="Q3677" t="s">
        <v>5254</v>
      </c>
      <c r="R3677" t="s">
        <v>19127</v>
      </c>
      <c r="S3677" s="120">
        <v>0.6</v>
      </c>
      <c r="U3677"/>
    </row>
    <row r="3678" spans="1:21">
      <c r="A3678">
        <v>3677</v>
      </c>
      <c r="B3678" s="1" t="s">
        <v>5255</v>
      </c>
      <c r="C3678" s="1" t="s">
        <v>201</v>
      </c>
      <c r="D3678" s="1" t="s">
        <v>4510</v>
      </c>
      <c r="E3678" t="s">
        <v>497</v>
      </c>
      <c r="F3678" t="s">
        <v>5250</v>
      </c>
      <c r="G3678" t="s">
        <v>57</v>
      </c>
      <c r="H3678" t="s">
        <v>203</v>
      </c>
      <c r="I3678" t="s">
        <v>4963</v>
      </c>
      <c r="J3678" s="1">
        <v>4</v>
      </c>
      <c r="K3678" t="s">
        <v>5251</v>
      </c>
      <c r="L3678" t="s">
        <v>5252</v>
      </c>
      <c r="M3678" t="s">
        <v>5253</v>
      </c>
      <c r="N3678" s="126"/>
      <c r="Q3678" t="s">
        <v>5255</v>
      </c>
      <c r="R3678" t="s">
        <v>19127</v>
      </c>
      <c r="S3678" s="120">
        <v>0.6</v>
      </c>
      <c r="U3678"/>
    </row>
    <row r="3679" spans="1:21">
      <c r="A3679">
        <v>3678</v>
      </c>
      <c r="B3679" s="1" t="s">
        <v>5256</v>
      </c>
      <c r="C3679" s="1" t="s">
        <v>201</v>
      </c>
      <c r="D3679" s="1" t="s">
        <v>4510</v>
      </c>
      <c r="E3679" t="s">
        <v>497</v>
      </c>
      <c r="F3679" t="s">
        <v>5250</v>
      </c>
      <c r="G3679" t="s">
        <v>57</v>
      </c>
      <c r="H3679" t="s">
        <v>203</v>
      </c>
      <c r="I3679" t="s">
        <v>4963</v>
      </c>
      <c r="J3679" s="1">
        <v>4</v>
      </c>
      <c r="K3679" t="s">
        <v>5251</v>
      </c>
      <c r="L3679" t="s">
        <v>5252</v>
      </c>
      <c r="M3679" t="s">
        <v>5253</v>
      </c>
      <c r="N3679" s="126"/>
      <c r="Q3679" t="s">
        <v>5256</v>
      </c>
      <c r="R3679" t="s">
        <v>19127</v>
      </c>
      <c r="S3679" s="120">
        <v>0.6</v>
      </c>
      <c r="U3679"/>
    </row>
    <row r="3680" spans="1:21">
      <c r="A3680">
        <v>3679</v>
      </c>
      <c r="B3680" s="1" t="s">
        <v>5257</v>
      </c>
      <c r="C3680" s="1" t="s">
        <v>201</v>
      </c>
      <c r="D3680" s="1" t="s">
        <v>4510</v>
      </c>
      <c r="E3680" t="s">
        <v>497</v>
      </c>
      <c r="F3680" t="s">
        <v>5250</v>
      </c>
      <c r="G3680" t="s">
        <v>57</v>
      </c>
      <c r="H3680" t="s">
        <v>203</v>
      </c>
      <c r="I3680" t="s">
        <v>4963</v>
      </c>
      <c r="J3680" s="1">
        <v>4</v>
      </c>
      <c r="K3680" t="s">
        <v>5251</v>
      </c>
      <c r="L3680" t="s">
        <v>5252</v>
      </c>
      <c r="M3680" t="s">
        <v>5253</v>
      </c>
      <c r="N3680" s="126"/>
      <c r="Q3680" t="s">
        <v>5257</v>
      </c>
      <c r="R3680" t="s">
        <v>19127</v>
      </c>
      <c r="S3680" s="120">
        <v>0.6</v>
      </c>
      <c r="U3680"/>
    </row>
    <row r="3681" spans="1:21">
      <c r="A3681">
        <v>3680</v>
      </c>
      <c r="B3681" s="1" t="s">
        <v>5258</v>
      </c>
      <c r="C3681" s="1" t="s">
        <v>64</v>
      </c>
      <c r="D3681" s="1" t="s">
        <v>4510</v>
      </c>
      <c r="E3681" t="s">
        <v>642</v>
      </c>
      <c r="F3681" t="s">
        <v>5259</v>
      </c>
      <c r="G3681" t="s">
        <v>39</v>
      </c>
      <c r="H3681" t="s">
        <v>67</v>
      </c>
      <c r="I3681" t="s">
        <v>4512</v>
      </c>
      <c r="J3681" s="1">
        <v>5</v>
      </c>
      <c r="K3681" t="s">
        <v>5260</v>
      </c>
      <c r="L3681" t="s">
        <v>5261</v>
      </c>
      <c r="M3681" t="s">
        <v>5262</v>
      </c>
      <c r="N3681" s="126"/>
      <c r="Q3681" t="s">
        <v>5258</v>
      </c>
      <c r="R3681" t="s">
        <v>19128</v>
      </c>
      <c r="S3681" s="120">
        <v>0.6</v>
      </c>
      <c r="U3681"/>
    </row>
    <row r="3682" spans="1:21">
      <c r="A3682">
        <v>3681</v>
      </c>
      <c r="B3682" s="1" t="s">
        <v>5263</v>
      </c>
      <c r="C3682" s="1" t="s">
        <v>64</v>
      </c>
      <c r="D3682" s="1" t="s">
        <v>4510</v>
      </c>
      <c r="E3682" t="s">
        <v>642</v>
      </c>
      <c r="F3682" t="s">
        <v>5259</v>
      </c>
      <c r="G3682" t="s">
        <v>39</v>
      </c>
      <c r="H3682" t="s">
        <v>67</v>
      </c>
      <c r="I3682" t="s">
        <v>4512</v>
      </c>
      <c r="J3682" s="1">
        <v>5</v>
      </c>
      <c r="K3682" t="s">
        <v>5260</v>
      </c>
      <c r="L3682" t="s">
        <v>5261</v>
      </c>
      <c r="M3682" t="s">
        <v>5262</v>
      </c>
      <c r="N3682" s="126"/>
      <c r="Q3682" t="s">
        <v>5263</v>
      </c>
      <c r="R3682" t="s">
        <v>19128</v>
      </c>
      <c r="S3682" s="120">
        <v>0.6</v>
      </c>
      <c r="U3682"/>
    </row>
    <row r="3683" spans="1:21">
      <c r="A3683">
        <v>3682</v>
      </c>
      <c r="B3683" s="1" t="s">
        <v>5264</v>
      </c>
      <c r="C3683" s="1" t="s">
        <v>64</v>
      </c>
      <c r="D3683" s="1" t="s">
        <v>4510</v>
      </c>
      <c r="E3683" t="s">
        <v>642</v>
      </c>
      <c r="F3683" t="s">
        <v>5259</v>
      </c>
      <c r="G3683" t="s">
        <v>39</v>
      </c>
      <c r="H3683" t="s">
        <v>67</v>
      </c>
      <c r="I3683" t="s">
        <v>4512</v>
      </c>
      <c r="J3683" s="1">
        <v>5</v>
      </c>
      <c r="K3683" t="s">
        <v>5260</v>
      </c>
      <c r="L3683" t="s">
        <v>5261</v>
      </c>
      <c r="M3683" t="s">
        <v>5262</v>
      </c>
      <c r="N3683" s="126"/>
      <c r="Q3683" t="s">
        <v>5264</v>
      </c>
      <c r="R3683" t="s">
        <v>19128</v>
      </c>
      <c r="S3683" s="120">
        <v>0.6</v>
      </c>
      <c r="U3683"/>
    </row>
    <row r="3684" spans="1:21">
      <c r="A3684">
        <v>3683</v>
      </c>
      <c r="B3684" s="1" t="s">
        <v>5265</v>
      </c>
      <c r="C3684" s="1" t="s">
        <v>64</v>
      </c>
      <c r="D3684" s="1" t="s">
        <v>4510</v>
      </c>
      <c r="E3684" t="s">
        <v>642</v>
      </c>
      <c r="F3684" t="s">
        <v>5259</v>
      </c>
      <c r="G3684" t="s">
        <v>39</v>
      </c>
      <c r="H3684" t="s">
        <v>67</v>
      </c>
      <c r="I3684" t="s">
        <v>4512</v>
      </c>
      <c r="J3684" s="1">
        <v>5</v>
      </c>
      <c r="K3684" t="s">
        <v>5260</v>
      </c>
      <c r="L3684" t="s">
        <v>5261</v>
      </c>
      <c r="M3684" t="s">
        <v>5262</v>
      </c>
      <c r="N3684" s="126"/>
      <c r="Q3684" t="s">
        <v>5265</v>
      </c>
      <c r="R3684" t="s">
        <v>19128</v>
      </c>
      <c r="S3684" s="120">
        <v>0.6</v>
      </c>
      <c r="U3684"/>
    </row>
    <row r="3685" spans="1:21">
      <c r="A3685">
        <v>3684</v>
      </c>
      <c r="B3685" s="1" t="s">
        <v>5266</v>
      </c>
      <c r="C3685" s="1" t="s">
        <v>64</v>
      </c>
      <c r="D3685" s="1" t="s">
        <v>4510</v>
      </c>
      <c r="E3685" t="s">
        <v>642</v>
      </c>
      <c r="F3685" t="s">
        <v>5259</v>
      </c>
      <c r="G3685" t="s">
        <v>39</v>
      </c>
      <c r="H3685" t="s">
        <v>67</v>
      </c>
      <c r="I3685" t="s">
        <v>4512</v>
      </c>
      <c r="J3685" s="1">
        <v>5</v>
      </c>
      <c r="K3685" t="s">
        <v>5260</v>
      </c>
      <c r="L3685" t="s">
        <v>5261</v>
      </c>
      <c r="M3685" t="s">
        <v>5262</v>
      </c>
      <c r="N3685" s="126"/>
      <c r="Q3685" t="s">
        <v>5266</v>
      </c>
      <c r="R3685" t="s">
        <v>19128</v>
      </c>
      <c r="S3685" s="120">
        <v>0.6</v>
      </c>
      <c r="U3685"/>
    </row>
    <row r="3686" spans="1:21">
      <c r="A3686">
        <v>3685</v>
      </c>
      <c r="B3686" s="1" t="s">
        <v>5267</v>
      </c>
      <c r="C3686" s="1" t="s">
        <v>64</v>
      </c>
      <c r="D3686" s="1" t="s">
        <v>4510</v>
      </c>
      <c r="E3686" t="s">
        <v>642</v>
      </c>
      <c r="F3686" t="s">
        <v>5259</v>
      </c>
      <c r="G3686" t="s">
        <v>39</v>
      </c>
      <c r="H3686" t="s">
        <v>67</v>
      </c>
      <c r="I3686" t="s">
        <v>4512</v>
      </c>
      <c r="J3686" s="1">
        <v>5</v>
      </c>
      <c r="K3686" t="s">
        <v>5260</v>
      </c>
      <c r="L3686" t="s">
        <v>5261</v>
      </c>
      <c r="M3686" t="s">
        <v>5262</v>
      </c>
      <c r="N3686" s="126"/>
      <c r="Q3686" t="s">
        <v>5267</v>
      </c>
      <c r="R3686" t="s">
        <v>19128</v>
      </c>
      <c r="S3686" s="120">
        <v>0.6</v>
      </c>
      <c r="U3686"/>
    </row>
    <row r="3687" spans="1:21">
      <c r="A3687">
        <v>3686</v>
      </c>
      <c r="B3687" s="1" t="s">
        <v>5268</v>
      </c>
      <c r="C3687" s="1" t="s">
        <v>64</v>
      </c>
      <c r="D3687" s="1" t="s">
        <v>4510</v>
      </c>
      <c r="E3687" t="s">
        <v>642</v>
      </c>
      <c r="F3687" t="s">
        <v>5259</v>
      </c>
      <c r="G3687" t="s">
        <v>39</v>
      </c>
      <c r="H3687" t="s">
        <v>67</v>
      </c>
      <c r="I3687" t="s">
        <v>4512</v>
      </c>
      <c r="J3687" s="1">
        <v>5</v>
      </c>
      <c r="K3687" t="s">
        <v>5260</v>
      </c>
      <c r="L3687" t="s">
        <v>5261</v>
      </c>
      <c r="M3687" t="s">
        <v>5262</v>
      </c>
      <c r="N3687" s="126"/>
      <c r="Q3687" t="s">
        <v>5268</v>
      </c>
      <c r="R3687" t="s">
        <v>19128</v>
      </c>
      <c r="S3687" s="120">
        <v>0.6</v>
      </c>
      <c r="U3687"/>
    </row>
    <row r="3688" spans="1:21">
      <c r="A3688">
        <v>3687</v>
      </c>
      <c r="B3688" s="1" t="s">
        <v>5269</v>
      </c>
      <c r="C3688" s="1" t="s">
        <v>64</v>
      </c>
      <c r="D3688" s="1" t="s">
        <v>4510</v>
      </c>
      <c r="E3688" t="s">
        <v>642</v>
      </c>
      <c r="F3688" t="s">
        <v>5259</v>
      </c>
      <c r="G3688" t="s">
        <v>39</v>
      </c>
      <c r="H3688" t="s">
        <v>67</v>
      </c>
      <c r="I3688" t="s">
        <v>4512</v>
      </c>
      <c r="J3688" s="1">
        <v>5</v>
      </c>
      <c r="K3688" t="s">
        <v>5260</v>
      </c>
      <c r="L3688" t="s">
        <v>5261</v>
      </c>
      <c r="M3688" t="s">
        <v>5262</v>
      </c>
      <c r="N3688" s="126"/>
      <c r="Q3688" t="s">
        <v>5269</v>
      </c>
      <c r="R3688" t="s">
        <v>19128</v>
      </c>
      <c r="S3688" s="120">
        <v>0.6</v>
      </c>
      <c r="U3688"/>
    </row>
    <row r="3689" spans="1:21">
      <c r="A3689">
        <v>3688</v>
      </c>
      <c r="B3689" s="1" t="s">
        <v>5270</v>
      </c>
      <c r="C3689" s="1" t="s">
        <v>64</v>
      </c>
      <c r="D3689" s="1" t="s">
        <v>4510</v>
      </c>
      <c r="E3689" t="s">
        <v>642</v>
      </c>
      <c r="F3689" t="s">
        <v>5259</v>
      </c>
      <c r="G3689" t="s">
        <v>39</v>
      </c>
      <c r="H3689" t="s">
        <v>67</v>
      </c>
      <c r="I3689" t="s">
        <v>4512</v>
      </c>
      <c r="J3689" s="1">
        <v>5</v>
      </c>
      <c r="K3689" t="s">
        <v>5260</v>
      </c>
      <c r="L3689" t="s">
        <v>5261</v>
      </c>
      <c r="M3689" t="s">
        <v>5262</v>
      </c>
      <c r="N3689" s="126"/>
      <c r="Q3689" t="s">
        <v>5270</v>
      </c>
      <c r="R3689" t="s">
        <v>19128</v>
      </c>
      <c r="S3689" s="120">
        <v>0.6</v>
      </c>
      <c r="U3689"/>
    </row>
    <row r="3690" spans="1:21">
      <c r="A3690">
        <v>3689</v>
      </c>
      <c r="B3690" s="1" t="s">
        <v>5271</v>
      </c>
      <c r="C3690" s="1" t="s">
        <v>64</v>
      </c>
      <c r="D3690" s="1" t="s">
        <v>4510</v>
      </c>
      <c r="E3690" t="s">
        <v>642</v>
      </c>
      <c r="F3690" t="s">
        <v>5259</v>
      </c>
      <c r="G3690" t="s">
        <v>39</v>
      </c>
      <c r="H3690" t="s">
        <v>67</v>
      </c>
      <c r="I3690" t="s">
        <v>4512</v>
      </c>
      <c r="J3690" s="1">
        <v>5</v>
      </c>
      <c r="K3690" t="s">
        <v>5260</v>
      </c>
      <c r="L3690" t="s">
        <v>5261</v>
      </c>
      <c r="M3690" t="s">
        <v>5262</v>
      </c>
      <c r="N3690" s="126"/>
      <c r="Q3690" t="s">
        <v>5271</v>
      </c>
      <c r="R3690" t="s">
        <v>19128</v>
      </c>
      <c r="S3690" s="120">
        <v>0.6</v>
      </c>
      <c r="U3690"/>
    </row>
    <row r="3691" spans="1:21">
      <c r="A3691">
        <v>3690</v>
      </c>
      <c r="B3691" s="1" t="s">
        <v>5272</v>
      </c>
      <c r="C3691" s="1" t="s">
        <v>64</v>
      </c>
      <c r="D3691" s="1" t="s">
        <v>4510</v>
      </c>
      <c r="E3691" t="s">
        <v>642</v>
      </c>
      <c r="F3691" t="s">
        <v>5259</v>
      </c>
      <c r="G3691" t="s">
        <v>39</v>
      </c>
      <c r="H3691" t="s">
        <v>67</v>
      </c>
      <c r="I3691" t="s">
        <v>4512</v>
      </c>
      <c r="J3691" s="1">
        <v>5</v>
      </c>
      <c r="K3691" t="s">
        <v>5260</v>
      </c>
      <c r="L3691" t="s">
        <v>5261</v>
      </c>
      <c r="M3691" t="s">
        <v>5262</v>
      </c>
      <c r="N3691" s="126"/>
      <c r="Q3691" t="s">
        <v>5272</v>
      </c>
      <c r="R3691" t="s">
        <v>19128</v>
      </c>
      <c r="S3691" s="120">
        <v>0.6</v>
      </c>
      <c r="U3691"/>
    </row>
    <row r="3692" spans="1:21">
      <c r="A3692">
        <v>3691</v>
      </c>
      <c r="B3692" s="1" t="s">
        <v>5273</v>
      </c>
      <c r="C3692" s="1" t="s">
        <v>64</v>
      </c>
      <c r="D3692" s="1" t="s">
        <v>4510</v>
      </c>
      <c r="E3692" t="s">
        <v>642</v>
      </c>
      <c r="F3692" t="s">
        <v>5259</v>
      </c>
      <c r="G3692" t="s">
        <v>39</v>
      </c>
      <c r="H3692" t="s">
        <v>67</v>
      </c>
      <c r="I3692" t="s">
        <v>4512</v>
      </c>
      <c r="J3692" s="1">
        <v>5</v>
      </c>
      <c r="K3692" t="s">
        <v>5260</v>
      </c>
      <c r="L3692" t="s">
        <v>5261</v>
      </c>
      <c r="M3692" t="s">
        <v>5262</v>
      </c>
      <c r="N3692" s="126"/>
      <c r="Q3692" t="s">
        <v>5273</v>
      </c>
      <c r="R3692" t="s">
        <v>19128</v>
      </c>
      <c r="S3692" s="120">
        <v>0.6</v>
      </c>
      <c r="U3692"/>
    </row>
    <row r="3693" spans="1:21">
      <c r="A3693">
        <v>3692</v>
      </c>
      <c r="B3693" s="1" t="s">
        <v>5274</v>
      </c>
      <c r="C3693" s="1" t="s">
        <v>64</v>
      </c>
      <c r="D3693" s="1" t="s">
        <v>4510</v>
      </c>
      <c r="E3693" t="s">
        <v>642</v>
      </c>
      <c r="F3693" t="s">
        <v>5259</v>
      </c>
      <c r="G3693" t="s">
        <v>39</v>
      </c>
      <c r="H3693" t="s">
        <v>67</v>
      </c>
      <c r="I3693" t="s">
        <v>4512</v>
      </c>
      <c r="J3693" s="1">
        <v>5</v>
      </c>
      <c r="K3693" t="s">
        <v>5260</v>
      </c>
      <c r="L3693" t="s">
        <v>5261</v>
      </c>
      <c r="M3693" t="s">
        <v>5262</v>
      </c>
      <c r="N3693" s="126"/>
      <c r="Q3693" t="s">
        <v>5274</v>
      </c>
      <c r="R3693" t="s">
        <v>19128</v>
      </c>
      <c r="S3693" s="120">
        <v>0.6</v>
      </c>
      <c r="U3693"/>
    </row>
    <row r="3694" spans="1:21">
      <c r="A3694">
        <v>3693</v>
      </c>
      <c r="B3694" s="1" t="s">
        <v>5275</v>
      </c>
      <c r="C3694" s="1" t="s">
        <v>64</v>
      </c>
      <c r="D3694" s="1" t="s">
        <v>4510</v>
      </c>
      <c r="E3694" t="s">
        <v>642</v>
      </c>
      <c r="F3694" t="s">
        <v>5259</v>
      </c>
      <c r="G3694" t="s">
        <v>39</v>
      </c>
      <c r="H3694" t="s">
        <v>67</v>
      </c>
      <c r="I3694" t="s">
        <v>4512</v>
      </c>
      <c r="J3694" s="1">
        <v>5</v>
      </c>
      <c r="K3694" t="s">
        <v>5260</v>
      </c>
      <c r="L3694" t="s">
        <v>5261</v>
      </c>
      <c r="M3694" t="s">
        <v>5262</v>
      </c>
      <c r="N3694" s="126"/>
      <c r="Q3694" t="s">
        <v>5275</v>
      </c>
      <c r="R3694" t="s">
        <v>19128</v>
      </c>
      <c r="S3694" s="120">
        <v>0.6</v>
      </c>
      <c r="U3694"/>
    </row>
    <row r="3695" spans="1:21">
      <c r="A3695">
        <v>3694</v>
      </c>
      <c r="B3695" s="1" t="s">
        <v>5276</v>
      </c>
      <c r="C3695" s="1" t="s">
        <v>64</v>
      </c>
      <c r="D3695" s="1" t="s">
        <v>4510</v>
      </c>
      <c r="E3695" t="s">
        <v>642</v>
      </c>
      <c r="F3695" t="s">
        <v>5259</v>
      </c>
      <c r="G3695" t="s">
        <v>39</v>
      </c>
      <c r="H3695" t="s">
        <v>67</v>
      </c>
      <c r="I3695" t="s">
        <v>4512</v>
      </c>
      <c r="J3695" s="1">
        <v>5</v>
      </c>
      <c r="K3695" t="s">
        <v>5260</v>
      </c>
      <c r="L3695" t="s">
        <v>5261</v>
      </c>
      <c r="M3695" t="s">
        <v>5262</v>
      </c>
      <c r="N3695" s="126"/>
      <c r="Q3695" t="s">
        <v>5276</v>
      </c>
      <c r="R3695" t="s">
        <v>19128</v>
      </c>
      <c r="S3695" s="120">
        <v>0.6</v>
      </c>
      <c r="U3695"/>
    </row>
    <row r="3696" spans="1:21">
      <c r="A3696">
        <v>3695</v>
      </c>
      <c r="B3696" s="1" t="s">
        <v>5277</v>
      </c>
      <c r="C3696" s="1" t="s">
        <v>64</v>
      </c>
      <c r="D3696" s="1" t="s">
        <v>4510</v>
      </c>
      <c r="E3696" t="s">
        <v>642</v>
      </c>
      <c r="F3696" t="s">
        <v>5259</v>
      </c>
      <c r="G3696" t="s">
        <v>39</v>
      </c>
      <c r="H3696" t="s">
        <v>67</v>
      </c>
      <c r="I3696" t="s">
        <v>4512</v>
      </c>
      <c r="J3696" s="1">
        <v>5</v>
      </c>
      <c r="K3696" t="s">
        <v>5260</v>
      </c>
      <c r="L3696" t="s">
        <v>5261</v>
      </c>
      <c r="M3696" t="s">
        <v>5262</v>
      </c>
      <c r="N3696" s="126"/>
      <c r="Q3696" t="s">
        <v>5277</v>
      </c>
      <c r="R3696" t="s">
        <v>19128</v>
      </c>
      <c r="S3696" s="120">
        <v>0.6</v>
      </c>
      <c r="U3696"/>
    </row>
    <row r="3697" spans="1:21">
      <c r="A3697">
        <v>3696</v>
      </c>
      <c r="B3697" s="1" t="s">
        <v>5278</v>
      </c>
      <c r="C3697" s="1" t="s">
        <v>64</v>
      </c>
      <c r="D3697" s="1" t="s">
        <v>4510</v>
      </c>
      <c r="E3697" t="s">
        <v>642</v>
      </c>
      <c r="F3697" t="s">
        <v>5259</v>
      </c>
      <c r="G3697" t="s">
        <v>39</v>
      </c>
      <c r="H3697" t="s">
        <v>67</v>
      </c>
      <c r="I3697" t="s">
        <v>4512</v>
      </c>
      <c r="J3697" s="1">
        <v>5</v>
      </c>
      <c r="K3697" t="s">
        <v>5260</v>
      </c>
      <c r="L3697" t="s">
        <v>5261</v>
      </c>
      <c r="M3697" t="s">
        <v>5262</v>
      </c>
      <c r="N3697" s="126"/>
      <c r="Q3697" t="s">
        <v>5278</v>
      </c>
      <c r="R3697" t="s">
        <v>19128</v>
      </c>
      <c r="S3697" s="120">
        <v>0.6</v>
      </c>
      <c r="U3697"/>
    </row>
    <row r="3698" spans="1:21">
      <c r="A3698">
        <v>3697</v>
      </c>
      <c r="B3698" s="1" t="s">
        <v>5279</v>
      </c>
      <c r="C3698" s="1" t="s">
        <v>64</v>
      </c>
      <c r="D3698" s="1" t="s">
        <v>4510</v>
      </c>
      <c r="E3698" t="s">
        <v>642</v>
      </c>
      <c r="F3698" t="s">
        <v>5259</v>
      </c>
      <c r="G3698" t="s">
        <v>39</v>
      </c>
      <c r="H3698" t="s">
        <v>67</v>
      </c>
      <c r="I3698" t="s">
        <v>4512</v>
      </c>
      <c r="J3698" s="1">
        <v>5</v>
      </c>
      <c r="K3698" t="s">
        <v>5260</v>
      </c>
      <c r="L3698" t="s">
        <v>5261</v>
      </c>
      <c r="M3698" t="s">
        <v>5262</v>
      </c>
      <c r="N3698" s="126"/>
      <c r="Q3698" t="s">
        <v>5279</v>
      </c>
      <c r="R3698" t="s">
        <v>19128</v>
      </c>
      <c r="S3698" s="120">
        <v>0.6</v>
      </c>
      <c r="U3698"/>
    </row>
    <row r="3699" spans="1:21">
      <c r="A3699">
        <v>3698</v>
      </c>
      <c r="B3699" s="1" t="s">
        <v>5280</v>
      </c>
      <c r="C3699" s="1" t="s">
        <v>64</v>
      </c>
      <c r="D3699" s="1" t="s">
        <v>4510</v>
      </c>
      <c r="E3699" t="s">
        <v>642</v>
      </c>
      <c r="F3699" t="s">
        <v>5259</v>
      </c>
      <c r="G3699" t="s">
        <v>39</v>
      </c>
      <c r="H3699" t="s">
        <v>67</v>
      </c>
      <c r="I3699" t="s">
        <v>4512</v>
      </c>
      <c r="J3699" s="1">
        <v>5</v>
      </c>
      <c r="K3699" t="s">
        <v>5260</v>
      </c>
      <c r="L3699" t="s">
        <v>5261</v>
      </c>
      <c r="M3699" t="s">
        <v>5262</v>
      </c>
      <c r="N3699" s="126"/>
      <c r="Q3699" t="s">
        <v>5280</v>
      </c>
      <c r="R3699" t="s">
        <v>19128</v>
      </c>
      <c r="S3699" s="120">
        <v>0.6</v>
      </c>
      <c r="U3699"/>
    </row>
    <row r="3700" spans="1:21">
      <c r="A3700">
        <v>3699</v>
      </c>
      <c r="B3700" s="1" t="s">
        <v>5281</v>
      </c>
      <c r="C3700" s="1" t="s">
        <v>64</v>
      </c>
      <c r="D3700" s="1" t="s">
        <v>4510</v>
      </c>
      <c r="E3700" t="s">
        <v>642</v>
      </c>
      <c r="F3700" t="s">
        <v>5259</v>
      </c>
      <c r="G3700" t="s">
        <v>39</v>
      </c>
      <c r="H3700" t="s">
        <v>67</v>
      </c>
      <c r="I3700" t="s">
        <v>4512</v>
      </c>
      <c r="J3700" s="1">
        <v>5</v>
      </c>
      <c r="K3700" t="s">
        <v>5260</v>
      </c>
      <c r="L3700" t="s">
        <v>5261</v>
      </c>
      <c r="M3700" t="s">
        <v>5262</v>
      </c>
      <c r="N3700" s="126"/>
      <c r="Q3700" t="s">
        <v>5281</v>
      </c>
      <c r="R3700" t="s">
        <v>19128</v>
      </c>
      <c r="S3700" s="120">
        <v>0.6</v>
      </c>
      <c r="U3700"/>
    </row>
    <row r="3701" spans="1:21">
      <c r="A3701">
        <v>3700</v>
      </c>
      <c r="B3701" s="1" t="s">
        <v>5282</v>
      </c>
      <c r="C3701" s="1" t="s">
        <v>64</v>
      </c>
      <c r="D3701" s="1" t="s">
        <v>4510</v>
      </c>
      <c r="E3701" t="s">
        <v>642</v>
      </c>
      <c r="F3701" t="s">
        <v>5259</v>
      </c>
      <c r="G3701" t="s">
        <v>39</v>
      </c>
      <c r="H3701" t="s">
        <v>67</v>
      </c>
      <c r="I3701" t="s">
        <v>4512</v>
      </c>
      <c r="J3701" s="1">
        <v>5</v>
      </c>
      <c r="K3701" t="s">
        <v>5260</v>
      </c>
      <c r="L3701" t="s">
        <v>5261</v>
      </c>
      <c r="M3701" t="s">
        <v>5262</v>
      </c>
      <c r="N3701" s="126"/>
      <c r="Q3701" t="s">
        <v>5282</v>
      </c>
      <c r="R3701" t="s">
        <v>19128</v>
      </c>
      <c r="S3701" s="120">
        <v>0.6</v>
      </c>
      <c r="U3701"/>
    </row>
    <row r="3702" spans="1:21">
      <c r="A3702">
        <v>3701</v>
      </c>
      <c r="B3702" s="1" t="s">
        <v>5283</v>
      </c>
      <c r="C3702" s="1" t="s">
        <v>64</v>
      </c>
      <c r="D3702" s="1" t="s">
        <v>4510</v>
      </c>
      <c r="E3702" t="s">
        <v>642</v>
      </c>
      <c r="F3702" t="s">
        <v>5259</v>
      </c>
      <c r="G3702" t="s">
        <v>39</v>
      </c>
      <c r="H3702" t="s">
        <v>67</v>
      </c>
      <c r="I3702" t="s">
        <v>4512</v>
      </c>
      <c r="J3702" s="1">
        <v>5</v>
      </c>
      <c r="K3702" t="s">
        <v>5260</v>
      </c>
      <c r="L3702" t="s">
        <v>5261</v>
      </c>
      <c r="M3702" t="s">
        <v>5262</v>
      </c>
      <c r="N3702" s="126"/>
      <c r="Q3702" t="s">
        <v>5283</v>
      </c>
      <c r="R3702" t="s">
        <v>19128</v>
      </c>
      <c r="S3702" s="120">
        <v>0.6</v>
      </c>
      <c r="U3702"/>
    </row>
    <row r="3703" spans="1:21">
      <c r="A3703">
        <v>3702</v>
      </c>
      <c r="B3703" s="1" t="s">
        <v>5284</v>
      </c>
      <c r="C3703" s="1" t="s">
        <v>64</v>
      </c>
      <c r="D3703" s="1" t="s">
        <v>4510</v>
      </c>
      <c r="E3703" t="s">
        <v>642</v>
      </c>
      <c r="F3703" t="s">
        <v>5259</v>
      </c>
      <c r="G3703" t="s">
        <v>39</v>
      </c>
      <c r="H3703" t="s">
        <v>67</v>
      </c>
      <c r="I3703" t="s">
        <v>4512</v>
      </c>
      <c r="J3703" s="1">
        <v>5</v>
      </c>
      <c r="K3703" t="s">
        <v>5260</v>
      </c>
      <c r="L3703" t="s">
        <v>5261</v>
      </c>
      <c r="M3703" t="s">
        <v>5262</v>
      </c>
      <c r="N3703" s="126"/>
      <c r="Q3703" t="s">
        <v>5284</v>
      </c>
      <c r="R3703" t="s">
        <v>19128</v>
      </c>
      <c r="S3703" s="120">
        <v>0.6</v>
      </c>
      <c r="U3703"/>
    </row>
    <row r="3704" spans="1:21">
      <c r="A3704">
        <v>3703</v>
      </c>
      <c r="B3704" s="1" t="s">
        <v>5285</v>
      </c>
      <c r="C3704" s="1" t="s">
        <v>64</v>
      </c>
      <c r="D3704" s="1" t="s">
        <v>4510</v>
      </c>
      <c r="E3704" t="s">
        <v>642</v>
      </c>
      <c r="F3704" t="s">
        <v>5259</v>
      </c>
      <c r="G3704" t="s">
        <v>39</v>
      </c>
      <c r="H3704" t="s">
        <v>67</v>
      </c>
      <c r="I3704" t="s">
        <v>4512</v>
      </c>
      <c r="J3704" s="1">
        <v>5</v>
      </c>
      <c r="K3704" t="s">
        <v>5260</v>
      </c>
      <c r="L3704" t="s">
        <v>5261</v>
      </c>
      <c r="M3704" t="s">
        <v>5262</v>
      </c>
      <c r="N3704" s="126"/>
      <c r="Q3704" t="s">
        <v>5285</v>
      </c>
      <c r="R3704" t="s">
        <v>19128</v>
      </c>
      <c r="S3704" s="120">
        <v>0.6</v>
      </c>
      <c r="U3704"/>
    </row>
    <row r="3705" spans="1:21">
      <c r="A3705">
        <v>3704</v>
      </c>
      <c r="B3705" s="1" t="s">
        <v>5286</v>
      </c>
      <c r="C3705" s="1" t="s">
        <v>64</v>
      </c>
      <c r="D3705" s="1" t="s">
        <v>4510</v>
      </c>
      <c r="E3705" t="s">
        <v>642</v>
      </c>
      <c r="F3705" t="s">
        <v>5259</v>
      </c>
      <c r="G3705" t="s">
        <v>39</v>
      </c>
      <c r="H3705" t="s">
        <v>67</v>
      </c>
      <c r="I3705" t="s">
        <v>4512</v>
      </c>
      <c r="J3705" s="1">
        <v>5</v>
      </c>
      <c r="K3705" t="s">
        <v>5260</v>
      </c>
      <c r="L3705" t="s">
        <v>5261</v>
      </c>
      <c r="M3705" t="s">
        <v>5262</v>
      </c>
      <c r="N3705" s="126"/>
      <c r="Q3705" t="s">
        <v>5286</v>
      </c>
      <c r="R3705" t="s">
        <v>19128</v>
      </c>
      <c r="S3705" s="120">
        <v>0.6</v>
      </c>
      <c r="U3705"/>
    </row>
    <row r="3706" spans="1:21">
      <c r="A3706">
        <v>3705</v>
      </c>
      <c r="B3706" s="1" t="s">
        <v>5287</v>
      </c>
      <c r="C3706" s="1" t="s">
        <v>64</v>
      </c>
      <c r="D3706" s="1" t="s">
        <v>4510</v>
      </c>
      <c r="E3706" t="s">
        <v>642</v>
      </c>
      <c r="F3706" t="s">
        <v>5259</v>
      </c>
      <c r="G3706" t="s">
        <v>39</v>
      </c>
      <c r="H3706" t="s">
        <v>67</v>
      </c>
      <c r="I3706" t="s">
        <v>4512</v>
      </c>
      <c r="J3706" s="1">
        <v>5</v>
      </c>
      <c r="K3706" t="s">
        <v>5260</v>
      </c>
      <c r="L3706" t="s">
        <v>5261</v>
      </c>
      <c r="M3706" t="s">
        <v>5262</v>
      </c>
      <c r="N3706" s="126"/>
      <c r="Q3706" t="s">
        <v>5287</v>
      </c>
      <c r="R3706" t="s">
        <v>19128</v>
      </c>
      <c r="S3706" s="120">
        <v>0.6</v>
      </c>
      <c r="U3706"/>
    </row>
    <row r="3707" spans="1:21">
      <c r="A3707">
        <v>3706</v>
      </c>
      <c r="B3707" s="1" t="s">
        <v>5288</v>
      </c>
      <c r="C3707" s="1" t="s">
        <v>64</v>
      </c>
      <c r="D3707" s="1" t="s">
        <v>4510</v>
      </c>
      <c r="E3707" t="s">
        <v>642</v>
      </c>
      <c r="F3707" t="s">
        <v>5259</v>
      </c>
      <c r="G3707" t="s">
        <v>39</v>
      </c>
      <c r="H3707" t="s">
        <v>67</v>
      </c>
      <c r="I3707" t="s">
        <v>4512</v>
      </c>
      <c r="J3707" s="1">
        <v>5</v>
      </c>
      <c r="K3707" t="s">
        <v>5260</v>
      </c>
      <c r="L3707" t="s">
        <v>5261</v>
      </c>
      <c r="M3707" t="s">
        <v>5262</v>
      </c>
      <c r="N3707" s="126"/>
      <c r="Q3707" t="s">
        <v>5288</v>
      </c>
      <c r="R3707" t="s">
        <v>19128</v>
      </c>
      <c r="S3707" s="120">
        <v>0.6</v>
      </c>
      <c r="U3707"/>
    </row>
    <row r="3708" spans="1:21">
      <c r="A3708">
        <v>3707</v>
      </c>
      <c r="B3708" s="1" t="s">
        <v>5289</v>
      </c>
      <c r="C3708" s="1" t="s">
        <v>64</v>
      </c>
      <c r="D3708" s="1" t="s">
        <v>4510</v>
      </c>
      <c r="E3708" t="s">
        <v>642</v>
      </c>
      <c r="F3708" t="s">
        <v>5259</v>
      </c>
      <c r="G3708" t="s">
        <v>39</v>
      </c>
      <c r="H3708" t="s">
        <v>67</v>
      </c>
      <c r="I3708" t="s">
        <v>4512</v>
      </c>
      <c r="J3708" s="1">
        <v>5</v>
      </c>
      <c r="K3708" t="s">
        <v>5260</v>
      </c>
      <c r="L3708" t="s">
        <v>5261</v>
      </c>
      <c r="M3708" t="s">
        <v>5262</v>
      </c>
      <c r="N3708" s="126"/>
      <c r="Q3708" t="s">
        <v>5289</v>
      </c>
      <c r="R3708" t="s">
        <v>19128</v>
      </c>
      <c r="S3708" s="120">
        <v>0.6</v>
      </c>
      <c r="U3708"/>
    </row>
    <row r="3709" spans="1:21">
      <c r="A3709">
        <v>3708</v>
      </c>
      <c r="B3709" s="1" t="s">
        <v>5290</v>
      </c>
      <c r="C3709" s="1" t="s">
        <v>64</v>
      </c>
      <c r="D3709" s="1" t="s">
        <v>4510</v>
      </c>
      <c r="E3709" t="s">
        <v>642</v>
      </c>
      <c r="F3709" t="s">
        <v>5259</v>
      </c>
      <c r="G3709" t="s">
        <v>39</v>
      </c>
      <c r="H3709" t="s">
        <v>67</v>
      </c>
      <c r="I3709" t="s">
        <v>4512</v>
      </c>
      <c r="J3709" s="1">
        <v>5</v>
      </c>
      <c r="K3709" t="s">
        <v>5260</v>
      </c>
      <c r="L3709" t="s">
        <v>5261</v>
      </c>
      <c r="M3709" t="s">
        <v>5262</v>
      </c>
      <c r="N3709" s="126"/>
      <c r="Q3709" t="s">
        <v>5290</v>
      </c>
      <c r="R3709" t="s">
        <v>19128</v>
      </c>
      <c r="S3709" s="120">
        <v>0.6</v>
      </c>
      <c r="U3709"/>
    </row>
    <row r="3710" spans="1:21">
      <c r="A3710">
        <v>3709</v>
      </c>
      <c r="B3710" s="1" t="s">
        <v>5291</v>
      </c>
      <c r="C3710" s="1" t="s">
        <v>64</v>
      </c>
      <c r="D3710" s="1" t="s">
        <v>4510</v>
      </c>
      <c r="E3710" t="s">
        <v>642</v>
      </c>
      <c r="F3710" t="s">
        <v>5259</v>
      </c>
      <c r="G3710" t="s">
        <v>39</v>
      </c>
      <c r="H3710" t="s">
        <v>67</v>
      </c>
      <c r="I3710" t="s">
        <v>4512</v>
      </c>
      <c r="J3710" s="1">
        <v>5</v>
      </c>
      <c r="K3710" t="s">
        <v>5260</v>
      </c>
      <c r="L3710" t="s">
        <v>5261</v>
      </c>
      <c r="M3710" t="s">
        <v>5262</v>
      </c>
      <c r="N3710" s="126"/>
      <c r="Q3710" t="s">
        <v>5291</v>
      </c>
      <c r="R3710" t="s">
        <v>19128</v>
      </c>
      <c r="S3710" s="120">
        <v>0.6</v>
      </c>
      <c r="U3710"/>
    </row>
    <row r="3711" spans="1:21">
      <c r="A3711">
        <v>3710</v>
      </c>
      <c r="B3711" s="1" t="s">
        <v>5292</v>
      </c>
      <c r="C3711" s="1" t="s">
        <v>64</v>
      </c>
      <c r="D3711" s="1" t="s">
        <v>4510</v>
      </c>
      <c r="E3711" t="s">
        <v>642</v>
      </c>
      <c r="F3711" t="s">
        <v>5259</v>
      </c>
      <c r="G3711" t="s">
        <v>39</v>
      </c>
      <c r="H3711" t="s">
        <v>67</v>
      </c>
      <c r="I3711" t="s">
        <v>4512</v>
      </c>
      <c r="J3711" s="1">
        <v>5</v>
      </c>
      <c r="K3711" t="s">
        <v>5260</v>
      </c>
      <c r="L3711" t="s">
        <v>5261</v>
      </c>
      <c r="M3711" t="s">
        <v>5262</v>
      </c>
      <c r="N3711" s="126"/>
      <c r="Q3711" t="s">
        <v>5292</v>
      </c>
      <c r="R3711" t="s">
        <v>19128</v>
      </c>
      <c r="S3711" s="120">
        <v>0.6</v>
      </c>
      <c r="U3711"/>
    </row>
    <row r="3712" spans="1:21">
      <c r="A3712">
        <v>3711</v>
      </c>
      <c r="B3712" s="1" t="s">
        <v>5293</v>
      </c>
      <c r="C3712" s="1" t="s">
        <v>64</v>
      </c>
      <c r="D3712" s="1" t="s">
        <v>4510</v>
      </c>
      <c r="E3712" t="s">
        <v>642</v>
      </c>
      <c r="F3712" t="s">
        <v>5259</v>
      </c>
      <c r="G3712" t="s">
        <v>39</v>
      </c>
      <c r="H3712" t="s">
        <v>67</v>
      </c>
      <c r="I3712" t="s">
        <v>4512</v>
      </c>
      <c r="J3712" s="1">
        <v>5</v>
      </c>
      <c r="K3712" t="s">
        <v>5260</v>
      </c>
      <c r="L3712" t="s">
        <v>5261</v>
      </c>
      <c r="M3712" t="s">
        <v>5262</v>
      </c>
      <c r="N3712" s="126"/>
      <c r="Q3712" t="s">
        <v>5293</v>
      </c>
      <c r="R3712" t="s">
        <v>19128</v>
      </c>
      <c r="S3712" s="120">
        <v>0.6</v>
      </c>
      <c r="U3712"/>
    </row>
    <row r="3713" spans="1:21">
      <c r="A3713">
        <v>3712</v>
      </c>
      <c r="B3713" s="1" t="s">
        <v>5294</v>
      </c>
      <c r="C3713" s="1" t="s">
        <v>64</v>
      </c>
      <c r="D3713" s="1" t="s">
        <v>4510</v>
      </c>
      <c r="E3713" t="s">
        <v>642</v>
      </c>
      <c r="F3713" t="s">
        <v>5259</v>
      </c>
      <c r="G3713" t="s">
        <v>39</v>
      </c>
      <c r="H3713" t="s">
        <v>67</v>
      </c>
      <c r="I3713" t="s">
        <v>4512</v>
      </c>
      <c r="J3713" s="1">
        <v>5</v>
      </c>
      <c r="K3713" t="s">
        <v>5260</v>
      </c>
      <c r="L3713" t="s">
        <v>5261</v>
      </c>
      <c r="M3713" t="s">
        <v>5262</v>
      </c>
      <c r="N3713" s="126"/>
      <c r="Q3713" t="s">
        <v>5294</v>
      </c>
      <c r="R3713" t="s">
        <v>19128</v>
      </c>
      <c r="S3713" s="120">
        <v>0.6</v>
      </c>
      <c r="U3713"/>
    </row>
    <row r="3714" spans="1:21">
      <c r="A3714">
        <v>3713</v>
      </c>
      <c r="B3714" s="1" t="s">
        <v>5295</v>
      </c>
      <c r="C3714" s="1" t="s">
        <v>64</v>
      </c>
      <c r="D3714" s="1" t="s">
        <v>4510</v>
      </c>
      <c r="E3714" t="s">
        <v>642</v>
      </c>
      <c r="F3714" t="s">
        <v>5259</v>
      </c>
      <c r="G3714" t="s">
        <v>39</v>
      </c>
      <c r="H3714" t="s">
        <v>67</v>
      </c>
      <c r="I3714" t="s">
        <v>4512</v>
      </c>
      <c r="J3714" s="1">
        <v>5</v>
      </c>
      <c r="K3714" t="s">
        <v>5260</v>
      </c>
      <c r="L3714" t="s">
        <v>5261</v>
      </c>
      <c r="M3714" t="s">
        <v>5262</v>
      </c>
      <c r="N3714" s="126"/>
      <c r="Q3714" t="s">
        <v>5295</v>
      </c>
      <c r="R3714" t="s">
        <v>19128</v>
      </c>
      <c r="S3714" s="120">
        <v>0.6</v>
      </c>
      <c r="U3714"/>
    </row>
    <row r="3715" spans="1:21">
      <c r="A3715">
        <v>3714</v>
      </c>
      <c r="B3715" s="1" t="s">
        <v>5296</v>
      </c>
      <c r="C3715" s="1" t="s">
        <v>64</v>
      </c>
      <c r="D3715" s="1" t="s">
        <v>4510</v>
      </c>
      <c r="E3715" t="s">
        <v>642</v>
      </c>
      <c r="F3715" t="s">
        <v>5259</v>
      </c>
      <c r="G3715" t="s">
        <v>39</v>
      </c>
      <c r="H3715" t="s">
        <v>67</v>
      </c>
      <c r="I3715" t="s">
        <v>4512</v>
      </c>
      <c r="J3715" s="1">
        <v>5</v>
      </c>
      <c r="K3715" t="s">
        <v>5260</v>
      </c>
      <c r="L3715" t="s">
        <v>5261</v>
      </c>
      <c r="M3715" t="s">
        <v>5262</v>
      </c>
      <c r="N3715" s="126"/>
      <c r="Q3715" t="s">
        <v>5296</v>
      </c>
      <c r="R3715" t="s">
        <v>19128</v>
      </c>
      <c r="S3715" s="120">
        <v>0.6</v>
      </c>
      <c r="U3715"/>
    </row>
    <row r="3716" spans="1:21">
      <c r="A3716">
        <v>3715</v>
      </c>
      <c r="B3716" s="1" t="s">
        <v>5297</v>
      </c>
      <c r="C3716" s="1" t="s">
        <v>64</v>
      </c>
      <c r="D3716" s="1" t="s">
        <v>4510</v>
      </c>
      <c r="E3716" t="s">
        <v>642</v>
      </c>
      <c r="F3716" t="s">
        <v>5259</v>
      </c>
      <c r="G3716" t="s">
        <v>39</v>
      </c>
      <c r="H3716" t="s">
        <v>67</v>
      </c>
      <c r="I3716" t="s">
        <v>4512</v>
      </c>
      <c r="J3716" s="1">
        <v>5</v>
      </c>
      <c r="K3716" t="s">
        <v>5260</v>
      </c>
      <c r="L3716" t="s">
        <v>5261</v>
      </c>
      <c r="M3716" t="s">
        <v>5262</v>
      </c>
      <c r="N3716" s="126"/>
      <c r="Q3716" t="s">
        <v>5297</v>
      </c>
      <c r="R3716" t="s">
        <v>19128</v>
      </c>
      <c r="S3716" s="120">
        <v>0.6</v>
      </c>
      <c r="U3716"/>
    </row>
    <row r="3717" spans="1:21">
      <c r="A3717">
        <v>3716</v>
      </c>
      <c r="B3717" s="1" t="s">
        <v>5298</v>
      </c>
      <c r="C3717" s="1" t="s">
        <v>64</v>
      </c>
      <c r="D3717" s="1" t="s">
        <v>4510</v>
      </c>
      <c r="E3717" t="s">
        <v>642</v>
      </c>
      <c r="F3717" t="s">
        <v>5259</v>
      </c>
      <c r="G3717" t="s">
        <v>39</v>
      </c>
      <c r="H3717" t="s">
        <v>67</v>
      </c>
      <c r="I3717" t="s">
        <v>4512</v>
      </c>
      <c r="J3717" s="1">
        <v>5</v>
      </c>
      <c r="K3717" t="s">
        <v>5260</v>
      </c>
      <c r="L3717" t="s">
        <v>5261</v>
      </c>
      <c r="M3717" t="s">
        <v>5262</v>
      </c>
      <c r="N3717" s="126"/>
      <c r="Q3717" t="s">
        <v>5298</v>
      </c>
      <c r="R3717" t="s">
        <v>19128</v>
      </c>
      <c r="S3717" s="120">
        <v>0.6</v>
      </c>
      <c r="U3717"/>
    </row>
    <row r="3718" spans="1:21">
      <c r="A3718">
        <v>3717</v>
      </c>
      <c r="B3718" s="1" t="s">
        <v>5299</v>
      </c>
      <c r="C3718" s="1" t="s">
        <v>64</v>
      </c>
      <c r="D3718" s="1" t="s">
        <v>4510</v>
      </c>
      <c r="E3718" t="s">
        <v>642</v>
      </c>
      <c r="F3718" t="s">
        <v>5259</v>
      </c>
      <c r="G3718" t="s">
        <v>39</v>
      </c>
      <c r="H3718" t="s">
        <v>67</v>
      </c>
      <c r="I3718" t="s">
        <v>4512</v>
      </c>
      <c r="J3718" s="1">
        <v>5</v>
      </c>
      <c r="K3718" t="s">
        <v>5260</v>
      </c>
      <c r="L3718" t="s">
        <v>5261</v>
      </c>
      <c r="M3718" t="s">
        <v>5262</v>
      </c>
      <c r="N3718" s="126"/>
      <c r="Q3718" t="s">
        <v>5299</v>
      </c>
      <c r="R3718" t="s">
        <v>19128</v>
      </c>
      <c r="S3718" s="120">
        <v>0.6</v>
      </c>
      <c r="U3718"/>
    </row>
    <row r="3719" spans="1:21">
      <c r="A3719">
        <v>3718</v>
      </c>
      <c r="B3719" s="1" t="s">
        <v>5300</v>
      </c>
      <c r="C3719" s="1" t="s">
        <v>64</v>
      </c>
      <c r="D3719" s="1" t="s">
        <v>4510</v>
      </c>
      <c r="E3719" t="s">
        <v>642</v>
      </c>
      <c r="F3719" t="s">
        <v>5259</v>
      </c>
      <c r="G3719" t="s">
        <v>39</v>
      </c>
      <c r="H3719" t="s">
        <v>67</v>
      </c>
      <c r="I3719" t="s">
        <v>4512</v>
      </c>
      <c r="J3719" s="1">
        <v>5</v>
      </c>
      <c r="K3719" t="s">
        <v>5260</v>
      </c>
      <c r="L3719" t="s">
        <v>5261</v>
      </c>
      <c r="M3719" t="s">
        <v>5262</v>
      </c>
      <c r="N3719" s="126">
        <v>0.01</v>
      </c>
      <c r="Q3719" t="s">
        <v>5300</v>
      </c>
      <c r="R3719" t="s">
        <v>19128</v>
      </c>
      <c r="S3719" s="120">
        <v>0.6</v>
      </c>
      <c r="U3719"/>
    </row>
    <row r="3720" spans="1:21">
      <c r="A3720">
        <v>3719</v>
      </c>
      <c r="B3720" s="1" t="s">
        <v>5301</v>
      </c>
      <c r="C3720" s="1" t="s">
        <v>64</v>
      </c>
      <c r="D3720" s="1" t="s">
        <v>4510</v>
      </c>
      <c r="E3720" t="s">
        <v>642</v>
      </c>
      <c r="F3720" t="s">
        <v>5259</v>
      </c>
      <c r="G3720" t="s">
        <v>39</v>
      </c>
      <c r="H3720" t="s">
        <v>67</v>
      </c>
      <c r="I3720" t="s">
        <v>4512</v>
      </c>
      <c r="J3720" s="1">
        <v>5</v>
      </c>
      <c r="K3720" t="s">
        <v>5260</v>
      </c>
      <c r="L3720" t="s">
        <v>5261</v>
      </c>
      <c r="M3720" t="s">
        <v>5262</v>
      </c>
      <c r="N3720" s="126"/>
      <c r="Q3720" t="s">
        <v>5301</v>
      </c>
      <c r="R3720" t="s">
        <v>19128</v>
      </c>
      <c r="S3720" s="120">
        <v>0.6</v>
      </c>
      <c r="U3720"/>
    </row>
    <row r="3721" spans="1:21">
      <c r="A3721">
        <v>3720</v>
      </c>
      <c r="B3721" s="1" t="s">
        <v>5302</v>
      </c>
      <c r="C3721" s="1" t="s">
        <v>64</v>
      </c>
      <c r="D3721" s="1" t="s">
        <v>4510</v>
      </c>
      <c r="E3721" t="s">
        <v>642</v>
      </c>
      <c r="F3721" t="s">
        <v>5259</v>
      </c>
      <c r="G3721" t="s">
        <v>39</v>
      </c>
      <c r="H3721" t="s">
        <v>67</v>
      </c>
      <c r="I3721" t="s">
        <v>4512</v>
      </c>
      <c r="J3721" s="1">
        <v>5</v>
      </c>
      <c r="K3721" t="s">
        <v>5260</v>
      </c>
      <c r="L3721" t="s">
        <v>5261</v>
      </c>
      <c r="M3721" t="s">
        <v>5262</v>
      </c>
      <c r="N3721" s="126"/>
      <c r="Q3721" t="s">
        <v>5302</v>
      </c>
      <c r="R3721" t="s">
        <v>19128</v>
      </c>
      <c r="S3721" s="120">
        <v>0.6</v>
      </c>
      <c r="U3721"/>
    </row>
    <row r="3722" spans="1:21">
      <c r="A3722">
        <v>3721</v>
      </c>
      <c r="B3722" s="1" t="s">
        <v>5303</v>
      </c>
      <c r="C3722" s="1" t="s">
        <v>64</v>
      </c>
      <c r="D3722" s="1" t="s">
        <v>4510</v>
      </c>
      <c r="E3722" t="s">
        <v>642</v>
      </c>
      <c r="F3722" t="s">
        <v>5259</v>
      </c>
      <c r="G3722" t="s">
        <v>39</v>
      </c>
      <c r="H3722" t="s">
        <v>67</v>
      </c>
      <c r="I3722" t="s">
        <v>4512</v>
      </c>
      <c r="J3722" s="1">
        <v>5</v>
      </c>
      <c r="K3722" t="s">
        <v>5260</v>
      </c>
      <c r="L3722" t="s">
        <v>5261</v>
      </c>
      <c r="M3722" t="s">
        <v>5262</v>
      </c>
      <c r="N3722" s="126">
        <v>0.01</v>
      </c>
      <c r="Q3722" t="s">
        <v>5303</v>
      </c>
      <c r="R3722" t="s">
        <v>19128</v>
      </c>
      <c r="S3722" s="120">
        <v>0.6</v>
      </c>
      <c r="U3722"/>
    </row>
    <row r="3723" spans="1:21">
      <c r="A3723">
        <v>3722</v>
      </c>
      <c r="B3723" s="1" t="s">
        <v>5304</v>
      </c>
      <c r="C3723" s="1" t="s">
        <v>64</v>
      </c>
      <c r="D3723" s="1" t="s">
        <v>4510</v>
      </c>
      <c r="E3723" t="s">
        <v>642</v>
      </c>
      <c r="F3723" t="s">
        <v>5259</v>
      </c>
      <c r="G3723" t="s">
        <v>39</v>
      </c>
      <c r="H3723" t="s">
        <v>67</v>
      </c>
      <c r="I3723" t="s">
        <v>4512</v>
      </c>
      <c r="J3723" s="1">
        <v>5</v>
      </c>
      <c r="K3723" t="s">
        <v>5260</v>
      </c>
      <c r="L3723" t="s">
        <v>5261</v>
      </c>
      <c r="M3723" t="s">
        <v>5262</v>
      </c>
      <c r="N3723" s="126"/>
      <c r="Q3723" t="s">
        <v>5304</v>
      </c>
      <c r="R3723" t="s">
        <v>19128</v>
      </c>
      <c r="S3723" s="120">
        <v>0.6</v>
      </c>
      <c r="U3723"/>
    </row>
    <row r="3724" spans="1:21">
      <c r="A3724">
        <v>3723</v>
      </c>
      <c r="B3724" s="1" t="s">
        <v>5305</v>
      </c>
      <c r="C3724" s="1" t="s">
        <v>64</v>
      </c>
      <c r="D3724" s="1" t="s">
        <v>4510</v>
      </c>
      <c r="E3724" t="s">
        <v>642</v>
      </c>
      <c r="F3724" t="s">
        <v>5259</v>
      </c>
      <c r="G3724" t="s">
        <v>39</v>
      </c>
      <c r="H3724" t="s">
        <v>67</v>
      </c>
      <c r="I3724" t="s">
        <v>4512</v>
      </c>
      <c r="J3724" s="1">
        <v>5</v>
      </c>
      <c r="K3724" t="s">
        <v>5260</v>
      </c>
      <c r="L3724" t="s">
        <v>5261</v>
      </c>
      <c r="M3724" t="s">
        <v>5262</v>
      </c>
      <c r="N3724" s="126"/>
      <c r="Q3724" t="s">
        <v>5305</v>
      </c>
      <c r="R3724" t="s">
        <v>19128</v>
      </c>
      <c r="S3724" s="120">
        <v>0.6</v>
      </c>
      <c r="U3724"/>
    </row>
    <row r="3725" spans="1:21">
      <c r="A3725">
        <v>3724</v>
      </c>
      <c r="B3725" s="1" t="s">
        <v>5306</v>
      </c>
      <c r="C3725" s="1" t="s">
        <v>72</v>
      </c>
      <c r="D3725" s="1" t="s">
        <v>4510</v>
      </c>
      <c r="E3725" t="s">
        <v>642</v>
      </c>
      <c r="F3725" t="s">
        <v>5307</v>
      </c>
      <c r="G3725" t="s">
        <v>39</v>
      </c>
      <c r="H3725" t="s">
        <v>74</v>
      </c>
      <c r="I3725" t="s">
        <v>4512</v>
      </c>
      <c r="J3725" s="1">
        <v>5</v>
      </c>
      <c r="K3725" t="s">
        <v>5308</v>
      </c>
      <c r="L3725" t="s">
        <v>5309</v>
      </c>
      <c r="M3725" t="s">
        <v>5310</v>
      </c>
      <c r="N3725" s="126"/>
      <c r="Q3725" t="s">
        <v>5306</v>
      </c>
      <c r="R3725" t="s">
        <v>19129</v>
      </c>
      <c r="S3725" s="120">
        <v>0.6</v>
      </c>
      <c r="U3725"/>
    </row>
    <row r="3726" spans="1:21">
      <c r="A3726">
        <v>3725</v>
      </c>
      <c r="B3726" s="1" t="s">
        <v>5311</v>
      </c>
      <c r="C3726" s="1" t="s">
        <v>72</v>
      </c>
      <c r="D3726" s="1" t="s">
        <v>4510</v>
      </c>
      <c r="E3726" t="s">
        <v>642</v>
      </c>
      <c r="F3726" t="s">
        <v>5307</v>
      </c>
      <c r="G3726" t="s">
        <v>39</v>
      </c>
      <c r="H3726" t="s">
        <v>74</v>
      </c>
      <c r="I3726" t="s">
        <v>4512</v>
      </c>
      <c r="J3726" s="1">
        <v>5</v>
      </c>
      <c r="K3726" t="s">
        <v>5308</v>
      </c>
      <c r="L3726" t="s">
        <v>5309</v>
      </c>
      <c r="M3726" t="s">
        <v>5310</v>
      </c>
      <c r="N3726" s="126"/>
      <c r="Q3726" t="s">
        <v>5311</v>
      </c>
      <c r="R3726" t="s">
        <v>19129</v>
      </c>
      <c r="S3726" s="120">
        <v>0.6</v>
      </c>
      <c r="U3726"/>
    </row>
    <row r="3727" spans="1:21">
      <c r="A3727">
        <v>3726</v>
      </c>
      <c r="B3727" s="1" t="s">
        <v>5312</v>
      </c>
      <c r="C3727" s="1" t="s">
        <v>72</v>
      </c>
      <c r="D3727" s="1" t="s">
        <v>4510</v>
      </c>
      <c r="E3727" t="s">
        <v>642</v>
      </c>
      <c r="F3727" t="s">
        <v>5307</v>
      </c>
      <c r="G3727" t="s">
        <v>39</v>
      </c>
      <c r="H3727" t="s">
        <v>74</v>
      </c>
      <c r="I3727" t="s">
        <v>4512</v>
      </c>
      <c r="J3727" s="1">
        <v>5</v>
      </c>
      <c r="K3727" t="s">
        <v>5308</v>
      </c>
      <c r="L3727" t="s">
        <v>5309</v>
      </c>
      <c r="M3727" t="s">
        <v>5310</v>
      </c>
      <c r="N3727" s="126"/>
      <c r="Q3727" t="s">
        <v>5312</v>
      </c>
      <c r="R3727" t="s">
        <v>19129</v>
      </c>
      <c r="S3727" s="120">
        <v>0.6</v>
      </c>
      <c r="U3727"/>
    </row>
    <row r="3728" spans="1:21">
      <c r="A3728">
        <v>3727</v>
      </c>
      <c r="B3728" s="1" t="s">
        <v>5313</v>
      </c>
      <c r="C3728" s="1" t="s">
        <v>72</v>
      </c>
      <c r="D3728" s="1" t="s">
        <v>4510</v>
      </c>
      <c r="E3728" t="s">
        <v>642</v>
      </c>
      <c r="F3728" t="s">
        <v>5307</v>
      </c>
      <c r="G3728" t="s">
        <v>39</v>
      </c>
      <c r="H3728" t="s">
        <v>74</v>
      </c>
      <c r="I3728" t="s">
        <v>4512</v>
      </c>
      <c r="J3728" s="1">
        <v>5</v>
      </c>
      <c r="K3728" t="s">
        <v>5308</v>
      </c>
      <c r="L3728" t="s">
        <v>5309</v>
      </c>
      <c r="M3728" t="s">
        <v>5310</v>
      </c>
      <c r="N3728" s="126"/>
      <c r="Q3728" t="s">
        <v>5313</v>
      </c>
      <c r="R3728" t="s">
        <v>19129</v>
      </c>
      <c r="S3728" s="120">
        <v>0.6</v>
      </c>
      <c r="U3728"/>
    </row>
    <row r="3729" spans="1:21">
      <c r="A3729">
        <v>3728</v>
      </c>
      <c r="B3729" s="1" t="s">
        <v>5314</v>
      </c>
      <c r="C3729" s="1" t="s">
        <v>72</v>
      </c>
      <c r="D3729" s="1" t="s">
        <v>4510</v>
      </c>
      <c r="E3729" t="s">
        <v>642</v>
      </c>
      <c r="F3729" t="s">
        <v>5307</v>
      </c>
      <c r="G3729" t="s">
        <v>39</v>
      </c>
      <c r="H3729" t="s">
        <v>74</v>
      </c>
      <c r="I3729" t="s">
        <v>4512</v>
      </c>
      <c r="J3729" s="1">
        <v>5</v>
      </c>
      <c r="K3729" t="s">
        <v>5308</v>
      </c>
      <c r="L3729" t="s">
        <v>5309</v>
      </c>
      <c r="M3729" t="s">
        <v>5310</v>
      </c>
      <c r="N3729" s="126"/>
      <c r="Q3729" t="s">
        <v>5314</v>
      </c>
      <c r="R3729" t="s">
        <v>19129</v>
      </c>
      <c r="S3729" s="120">
        <v>0.6</v>
      </c>
      <c r="U3729"/>
    </row>
    <row r="3730" spans="1:21">
      <c r="A3730">
        <v>3729</v>
      </c>
      <c r="B3730" s="1" t="s">
        <v>1476</v>
      </c>
      <c r="C3730" s="1" t="s">
        <v>72</v>
      </c>
      <c r="D3730" s="1" t="s">
        <v>4510</v>
      </c>
      <c r="E3730" t="s">
        <v>642</v>
      </c>
      <c r="F3730" t="s">
        <v>5307</v>
      </c>
      <c r="G3730" t="s">
        <v>39</v>
      </c>
      <c r="H3730" t="s">
        <v>74</v>
      </c>
      <c r="I3730" t="s">
        <v>4512</v>
      </c>
      <c r="J3730" s="1">
        <v>5</v>
      </c>
      <c r="K3730" t="s">
        <v>5308</v>
      </c>
      <c r="L3730" t="s">
        <v>5309</v>
      </c>
      <c r="M3730" t="s">
        <v>5310</v>
      </c>
      <c r="N3730" s="126"/>
      <c r="Q3730" t="s">
        <v>1476</v>
      </c>
      <c r="R3730" t="s">
        <v>19129</v>
      </c>
      <c r="S3730" s="120">
        <v>0.6</v>
      </c>
      <c r="U3730"/>
    </row>
    <row r="3731" spans="1:21">
      <c r="A3731">
        <v>3730</v>
      </c>
      <c r="B3731" s="1" t="s">
        <v>4587</v>
      </c>
      <c r="C3731" s="1" t="s">
        <v>72</v>
      </c>
      <c r="D3731" s="1" t="s">
        <v>4510</v>
      </c>
      <c r="E3731" t="s">
        <v>642</v>
      </c>
      <c r="F3731" t="s">
        <v>5307</v>
      </c>
      <c r="G3731" t="s">
        <v>39</v>
      </c>
      <c r="H3731" t="s">
        <v>74</v>
      </c>
      <c r="I3731" t="s">
        <v>4512</v>
      </c>
      <c r="J3731" s="1">
        <v>5</v>
      </c>
      <c r="K3731" t="s">
        <v>5308</v>
      </c>
      <c r="L3731" t="s">
        <v>5309</v>
      </c>
      <c r="M3731" t="s">
        <v>5310</v>
      </c>
      <c r="N3731" s="126"/>
      <c r="Q3731" t="s">
        <v>4587</v>
      </c>
      <c r="R3731" t="s">
        <v>19129</v>
      </c>
      <c r="S3731" s="120">
        <v>0.6</v>
      </c>
      <c r="U3731"/>
    </row>
    <row r="3732" spans="1:21">
      <c r="A3732">
        <v>3731</v>
      </c>
      <c r="B3732" s="1" t="s">
        <v>4033</v>
      </c>
      <c r="C3732" s="1" t="s">
        <v>72</v>
      </c>
      <c r="D3732" s="1" t="s">
        <v>4510</v>
      </c>
      <c r="E3732" t="s">
        <v>642</v>
      </c>
      <c r="F3732" t="s">
        <v>5307</v>
      </c>
      <c r="G3732" t="s">
        <v>39</v>
      </c>
      <c r="H3732" t="s">
        <v>74</v>
      </c>
      <c r="I3732" t="s">
        <v>4512</v>
      </c>
      <c r="J3732" s="1">
        <v>5</v>
      </c>
      <c r="K3732" t="s">
        <v>5308</v>
      </c>
      <c r="L3732" t="s">
        <v>5309</v>
      </c>
      <c r="M3732" t="s">
        <v>5310</v>
      </c>
      <c r="N3732" s="126"/>
      <c r="Q3732" t="s">
        <v>4033</v>
      </c>
      <c r="R3732" t="s">
        <v>19129</v>
      </c>
      <c r="S3732" s="120">
        <v>0.6</v>
      </c>
      <c r="U3732"/>
    </row>
    <row r="3733" spans="1:21">
      <c r="A3733">
        <v>3732</v>
      </c>
      <c r="B3733" s="1" t="s">
        <v>5315</v>
      </c>
      <c r="C3733" s="1" t="s">
        <v>78</v>
      </c>
      <c r="D3733" s="1" t="s">
        <v>4510</v>
      </c>
      <c r="E3733" t="s">
        <v>642</v>
      </c>
      <c r="F3733" t="s">
        <v>5316</v>
      </c>
      <c r="G3733" t="s">
        <v>39</v>
      </c>
      <c r="H3733" t="s">
        <v>80</v>
      </c>
      <c r="I3733" t="s">
        <v>4512</v>
      </c>
      <c r="J3733" s="1">
        <v>5</v>
      </c>
      <c r="K3733" t="s">
        <v>5317</v>
      </c>
      <c r="L3733" t="s">
        <v>5318</v>
      </c>
      <c r="M3733" t="s">
        <v>5319</v>
      </c>
      <c r="N3733" s="126"/>
      <c r="Q3733" t="s">
        <v>5315</v>
      </c>
      <c r="R3733" t="s">
        <v>19130</v>
      </c>
      <c r="S3733" s="120">
        <v>0.6</v>
      </c>
      <c r="U3733"/>
    </row>
    <row r="3734" spans="1:21">
      <c r="A3734">
        <v>3733</v>
      </c>
      <c r="B3734" s="1" t="s">
        <v>5320</v>
      </c>
      <c r="C3734" s="1" t="s">
        <v>78</v>
      </c>
      <c r="D3734" s="1" t="s">
        <v>4510</v>
      </c>
      <c r="E3734" t="s">
        <v>642</v>
      </c>
      <c r="F3734" t="s">
        <v>5316</v>
      </c>
      <c r="G3734" t="s">
        <v>39</v>
      </c>
      <c r="H3734" t="s">
        <v>80</v>
      </c>
      <c r="I3734" t="s">
        <v>4512</v>
      </c>
      <c r="J3734" s="1">
        <v>5</v>
      </c>
      <c r="K3734" t="s">
        <v>5317</v>
      </c>
      <c r="L3734" t="s">
        <v>5318</v>
      </c>
      <c r="M3734" t="s">
        <v>5319</v>
      </c>
      <c r="N3734" s="126"/>
      <c r="Q3734" t="s">
        <v>5320</v>
      </c>
      <c r="R3734" t="s">
        <v>19130</v>
      </c>
      <c r="S3734" s="120">
        <v>0.6</v>
      </c>
      <c r="U3734"/>
    </row>
    <row r="3735" spans="1:21">
      <c r="A3735">
        <v>3734</v>
      </c>
      <c r="B3735" s="1" t="s">
        <v>5321</v>
      </c>
      <c r="C3735" s="1" t="s">
        <v>78</v>
      </c>
      <c r="D3735" s="1" t="s">
        <v>4510</v>
      </c>
      <c r="E3735" t="s">
        <v>642</v>
      </c>
      <c r="F3735" t="s">
        <v>5316</v>
      </c>
      <c r="G3735" t="s">
        <v>39</v>
      </c>
      <c r="H3735" t="s">
        <v>80</v>
      </c>
      <c r="I3735" t="s">
        <v>4512</v>
      </c>
      <c r="J3735" s="1">
        <v>5</v>
      </c>
      <c r="K3735" t="s">
        <v>5317</v>
      </c>
      <c r="L3735" t="s">
        <v>5318</v>
      </c>
      <c r="M3735" t="s">
        <v>5319</v>
      </c>
      <c r="N3735" s="126"/>
      <c r="Q3735" t="s">
        <v>5321</v>
      </c>
      <c r="R3735" t="s">
        <v>19130</v>
      </c>
      <c r="S3735" s="120">
        <v>0.6</v>
      </c>
      <c r="U3735"/>
    </row>
    <row r="3736" spans="1:21">
      <c r="A3736">
        <v>3735</v>
      </c>
      <c r="B3736" s="1" t="s">
        <v>5322</v>
      </c>
      <c r="C3736" s="1" t="s">
        <v>78</v>
      </c>
      <c r="D3736" s="1" t="s">
        <v>4510</v>
      </c>
      <c r="E3736" t="s">
        <v>642</v>
      </c>
      <c r="F3736" t="s">
        <v>5316</v>
      </c>
      <c r="G3736" t="s">
        <v>39</v>
      </c>
      <c r="H3736" t="s">
        <v>80</v>
      </c>
      <c r="I3736" t="s">
        <v>4512</v>
      </c>
      <c r="J3736" s="1">
        <v>5</v>
      </c>
      <c r="K3736" t="s">
        <v>5317</v>
      </c>
      <c r="L3736" t="s">
        <v>5318</v>
      </c>
      <c r="M3736" t="s">
        <v>5319</v>
      </c>
      <c r="N3736" s="126">
        <v>0.01</v>
      </c>
      <c r="Q3736" t="s">
        <v>5322</v>
      </c>
      <c r="R3736" t="s">
        <v>19130</v>
      </c>
      <c r="S3736" s="120">
        <v>0.6</v>
      </c>
      <c r="U3736"/>
    </row>
    <row r="3737" spans="1:21">
      <c r="A3737">
        <v>3736</v>
      </c>
      <c r="B3737" s="1" t="s">
        <v>5323</v>
      </c>
      <c r="C3737" s="1" t="s">
        <v>78</v>
      </c>
      <c r="D3737" s="1" t="s">
        <v>4510</v>
      </c>
      <c r="E3737" t="s">
        <v>642</v>
      </c>
      <c r="F3737" t="s">
        <v>5316</v>
      </c>
      <c r="G3737" t="s">
        <v>39</v>
      </c>
      <c r="H3737" t="s">
        <v>80</v>
      </c>
      <c r="I3737" t="s">
        <v>4512</v>
      </c>
      <c r="J3737" s="1">
        <v>5</v>
      </c>
      <c r="K3737" t="s">
        <v>5317</v>
      </c>
      <c r="L3737" t="s">
        <v>5318</v>
      </c>
      <c r="M3737" t="s">
        <v>5319</v>
      </c>
      <c r="N3737" s="126"/>
      <c r="Q3737" t="s">
        <v>5323</v>
      </c>
      <c r="R3737" t="s">
        <v>19130</v>
      </c>
      <c r="S3737" s="120">
        <v>0.6</v>
      </c>
      <c r="U3737"/>
    </row>
    <row r="3738" spans="1:21">
      <c r="A3738">
        <v>3737</v>
      </c>
      <c r="B3738" s="1" t="s">
        <v>5324</v>
      </c>
      <c r="C3738" s="1" t="s">
        <v>78</v>
      </c>
      <c r="D3738" s="1" t="s">
        <v>4510</v>
      </c>
      <c r="E3738" t="s">
        <v>642</v>
      </c>
      <c r="F3738" t="s">
        <v>5316</v>
      </c>
      <c r="G3738" t="s">
        <v>39</v>
      </c>
      <c r="H3738" t="s">
        <v>80</v>
      </c>
      <c r="I3738" t="s">
        <v>4512</v>
      </c>
      <c r="J3738" s="1">
        <v>5</v>
      </c>
      <c r="K3738" t="s">
        <v>5317</v>
      </c>
      <c r="L3738" t="s">
        <v>5318</v>
      </c>
      <c r="M3738" t="s">
        <v>5319</v>
      </c>
      <c r="N3738" s="126"/>
      <c r="Q3738" t="s">
        <v>5324</v>
      </c>
      <c r="R3738" t="s">
        <v>19130</v>
      </c>
      <c r="S3738" s="120">
        <v>0.6</v>
      </c>
      <c r="U3738"/>
    </row>
    <row r="3739" spans="1:21">
      <c r="A3739">
        <v>3738</v>
      </c>
      <c r="B3739" s="1" t="s">
        <v>5325</v>
      </c>
      <c r="C3739" s="1" t="s">
        <v>78</v>
      </c>
      <c r="D3739" s="1" t="s">
        <v>4510</v>
      </c>
      <c r="E3739" t="s">
        <v>642</v>
      </c>
      <c r="F3739" t="s">
        <v>5316</v>
      </c>
      <c r="G3739" t="s">
        <v>39</v>
      </c>
      <c r="H3739" t="s">
        <v>80</v>
      </c>
      <c r="I3739" t="s">
        <v>4512</v>
      </c>
      <c r="J3739" s="1">
        <v>5</v>
      </c>
      <c r="K3739" t="s">
        <v>5317</v>
      </c>
      <c r="L3739" t="s">
        <v>5318</v>
      </c>
      <c r="M3739" t="s">
        <v>5319</v>
      </c>
      <c r="N3739" s="126"/>
      <c r="Q3739" t="s">
        <v>5325</v>
      </c>
      <c r="R3739" t="s">
        <v>19130</v>
      </c>
      <c r="S3739" s="120">
        <v>0.6</v>
      </c>
      <c r="U3739"/>
    </row>
    <row r="3740" spans="1:21">
      <c r="A3740">
        <v>3739</v>
      </c>
      <c r="B3740" s="1" t="s">
        <v>5326</v>
      </c>
      <c r="C3740" s="1" t="s">
        <v>78</v>
      </c>
      <c r="D3740" s="1" t="s">
        <v>4510</v>
      </c>
      <c r="E3740" t="s">
        <v>642</v>
      </c>
      <c r="F3740" t="s">
        <v>5316</v>
      </c>
      <c r="G3740" t="s">
        <v>39</v>
      </c>
      <c r="H3740" t="s">
        <v>80</v>
      </c>
      <c r="I3740" t="s">
        <v>4512</v>
      </c>
      <c r="J3740" s="1">
        <v>5</v>
      </c>
      <c r="K3740" t="s">
        <v>5317</v>
      </c>
      <c r="L3740" t="s">
        <v>5318</v>
      </c>
      <c r="M3740" t="s">
        <v>5319</v>
      </c>
      <c r="N3740" s="126"/>
      <c r="Q3740" t="s">
        <v>5326</v>
      </c>
      <c r="R3740" t="s">
        <v>19130</v>
      </c>
      <c r="S3740" s="120">
        <v>0.6</v>
      </c>
      <c r="U3740"/>
    </row>
    <row r="3741" spans="1:21">
      <c r="A3741">
        <v>3740</v>
      </c>
      <c r="B3741" s="1" t="s">
        <v>5327</v>
      </c>
      <c r="C3741" s="1" t="s">
        <v>78</v>
      </c>
      <c r="D3741" s="1" t="s">
        <v>4510</v>
      </c>
      <c r="E3741" t="s">
        <v>642</v>
      </c>
      <c r="F3741" t="s">
        <v>5316</v>
      </c>
      <c r="G3741" t="s">
        <v>39</v>
      </c>
      <c r="H3741" t="s">
        <v>80</v>
      </c>
      <c r="I3741" t="s">
        <v>4512</v>
      </c>
      <c r="J3741" s="1">
        <v>5</v>
      </c>
      <c r="K3741" t="s">
        <v>5317</v>
      </c>
      <c r="L3741" t="s">
        <v>5318</v>
      </c>
      <c r="M3741" t="s">
        <v>5319</v>
      </c>
      <c r="N3741" s="126"/>
      <c r="Q3741" t="s">
        <v>5327</v>
      </c>
      <c r="R3741" t="s">
        <v>19130</v>
      </c>
      <c r="S3741" s="120">
        <v>0.6</v>
      </c>
      <c r="U3741"/>
    </row>
    <row r="3742" spans="1:21">
      <c r="A3742">
        <v>3741</v>
      </c>
      <c r="B3742" s="1" t="s">
        <v>5328</v>
      </c>
      <c r="C3742" s="1" t="s">
        <v>105</v>
      </c>
      <c r="D3742" s="1" t="s">
        <v>4510</v>
      </c>
      <c r="E3742" t="s">
        <v>642</v>
      </c>
      <c r="F3742" t="s">
        <v>5329</v>
      </c>
      <c r="G3742" t="s">
        <v>39</v>
      </c>
      <c r="H3742" t="s">
        <v>107</v>
      </c>
      <c r="I3742" t="s">
        <v>4512</v>
      </c>
      <c r="J3742" s="1">
        <v>5</v>
      </c>
      <c r="K3742" t="s">
        <v>5330</v>
      </c>
      <c r="L3742" t="s">
        <v>5331</v>
      </c>
      <c r="M3742" t="s">
        <v>5332</v>
      </c>
      <c r="N3742" s="126"/>
      <c r="Q3742" t="s">
        <v>5328</v>
      </c>
      <c r="R3742" t="s">
        <v>19131</v>
      </c>
      <c r="S3742" s="120">
        <v>0.6</v>
      </c>
      <c r="U3742"/>
    </row>
    <row r="3743" spans="1:21">
      <c r="A3743">
        <v>3742</v>
      </c>
      <c r="B3743" s="1" t="s">
        <v>5333</v>
      </c>
      <c r="C3743" s="1" t="s">
        <v>105</v>
      </c>
      <c r="D3743" s="1" t="s">
        <v>4510</v>
      </c>
      <c r="E3743" t="s">
        <v>642</v>
      </c>
      <c r="F3743" t="s">
        <v>5329</v>
      </c>
      <c r="G3743" t="s">
        <v>39</v>
      </c>
      <c r="H3743" t="s">
        <v>107</v>
      </c>
      <c r="I3743" t="s">
        <v>4512</v>
      </c>
      <c r="J3743" s="1">
        <v>5</v>
      </c>
      <c r="K3743" t="s">
        <v>5330</v>
      </c>
      <c r="L3743" t="s">
        <v>5331</v>
      </c>
      <c r="M3743" t="s">
        <v>5332</v>
      </c>
      <c r="N3743" s="126"/>
      <c r="Q3743" t="s">
        <v>5333</v>
      </c>
      <c r="R3743" t="s">
        <v>19131</v>
      </c>
      <c r="S3743" s="120">
        <v>0.6</v>
      </c>
      <c r="U3743"/>
    </row>
    <row r="3744" spans="1:21">
      <c r="A3744">
        <v>3743</v>
      </c>
      <c r="B3744" s="1" t="s">
        <v>5334</v>
      </c>
      <c r="C3744" s="1" t="s">
        <v>105</v>
      </c>
      <c r="D3744" s="1" t="s">
        <v>4510</v>
      </c>
      <c r="E3744" t="s">
        <v>642</v>
      </c>
      <c r="F3744" t="s">
        <v>5329</v>
      </c>
      <c r="G3744" t="s">
        <v>39</v>
      </c>
      <c r="H3744" t="s">
        <v>107</v>
      </c>
      <c r="I3744" t="s">
        <v>4512</v>
      </c>
      <c r="J3744" s="1">
        <v>5</v>
      </c>
      <c r="K3744" t="s">
        <v>5330</v>
      </c>
      <c r="L3744" t="s">
        <v>5331</v>
      </c>
      <c r="M3744" t="s">
        <v>5332</v>
      </c>
      <c r="N3744" s="126"/>
      <c r="Q3744" t="s">
        <v>5334</v>
      </c>
      <c r="R3744" t="s">
        <v>19131</v>
      </c>
      <c r="S3744" s="120">
        <v>0.6</v>
      </c>
      <c r="U3744"/>
    </row>
    <row r="3745" spans="1:21">
      <c r="A3745">
        <v>3744</v>
      </c>
      <c r="B3745" s="1" t="s">
        <v>5335</v>
      </c>
      <c r="C3745" s="1" t="s">
        <v>105</v>
      </c>
      <c r="D3745" s="1" t="s">
        <v>4510</v>
      </c>
      <c r="E3745" t="s">
        <v>642</v>
      </c>
      <c r="F3745" t="s">
        <v>5329</v>
      </c>
      <c r="G3745" t="s">
        <v>39</v>
      </c>
      <c r="H3745" t="s">
        <v>107</v>
      </c>
      <c r="I3745" t="s">
        <v>4512</v>
      </c>
      <c r="J3745" s="1">
        <v>5</v>
      </c>
      <c r="K3745" t="s">
        <v>5330</v>
      </c>
      <c r="L3745" t="s">
        <v>5331</v>
      </c>
      <c r="M3745" t="s">
        <v>5332</v>
      </c>
      <c r="N3745" s="126"/>
      <c r="Q3745" t="s">
        <v>5335</v>
      </c>
      <c r="R3745" t="s">
        <v>19131</v>
      </c>
      <c r="S3745" s="120">
        <v>0.6</v>
      </c>
      <c r="U3745"/>
    </row>
    <row r="3746" spans="1:21">
      <c r="A3746">
        <v>3745</v>
      </c>
      <c r="B3746" s="1" t="s">
        <v>5336</v>
      </c>
      <c r="C3746" s="1" t="s">
        <v>105</v>
      </c>
      <c r="D3746" s="1" t="s">
        <v>4510</v>
      </c>
      <c r="E3746" t="s">
        <v>642</v>
      </c>
      <c r="F3746" t="s">
        <v>5329</v>
      </c>
      <c r="G3746" t="s">
        <v>39</v>
      </c>
      <c r="H3746" t="s">
        <v>107</v>
      </c>
      <c r="I3746" t="s">
        <v>4512</v>
      </c>
      <c r="J3746" s="1">
        <v>5</v>
      </c>
      <c r="K3746" t="s">
        <v>5330</v>
      </c>
      <c r="L3746" t="s">
        <v>5331</v>
      </c>
      <c r="M3746" t="s">
        <v>5332</v>
      </c>
      <c r="N3746" s="126"/>
      <c r="Q3746" t="s">
        <v>5336</v>
      </c>
      <c r="R3746" t="s">
        <v>19131</v>
      </c>
      <c r="S3746" s="120">
        <v>0.6</v>
      </c>
      <c r="U3746"/>
    </row>
    <row r="3747" spans="1:21">
      <c r="A3747">
        <v>3746</v>
      </c>
      <c r="B3747" s="1" t="s">
        <v>5337</v>
      </c>
      <c r="C3747" s="1" t="s">
        <v>105</v>
      </c>
      <c r="D3747" s="1" t="s">
        <v>4510</v>
      </c>
      <c r="E3747" t="s">
        <v>642</v>
      </c>
      <c r="F3747" t="s">
        <v>5329</v>
      </c>
      <c r="G3747" t="s">
        <v>39</v>
      </c>
      <c r="H3747" t="s">
        <v>107</v>
      </c>
      <c r="I3747" t="s">
        <v>4512</v>
      </c>
      <c r="J3747" s="1">
        <v>5</v>
      </c>
      <c r="K3747" t="s">
        <v>5330</v>
      </c>
      <c r="L3747" t="s">
        <v>5331</v>
      </c>
      <c r="M3747" t="s">
        <v>5332</v>
      </c>
      <c r="N3747" s="126"/>
      <c r="Q3747" t="s">
        <v>5337</v>
      </c>
      <c r="R3747" t="s">
        <v>19131</v>
      </c>
      <c r="S3747" s="120">
        <v>0.6</v>
      </c>
      <c r="U3747"/>
    </row>
    <row r="3748" spans="1:21">
      <c r="A3748">
        <v>3747</v>
      </c>
      <c r="B3748" s="1" t="s">
        <v>5338</v>
      </c>
      <c r="C3748" s="1" t="s">
        <v>105</v>
      </c>
      <c r="D3748" s="1" t="s">
        <v>4510</v>
      </c>
      <c r="E3748" t="s">
        <v>642</v>
      </c>
      <c r="F3748" t="s">
        <v>5329</v>
      </c>
      <c r="G3748" t="s">
        <v>39</v>
      </c>
      <c r="H3748" t="s">
        <v>107</v>
      </c>
      <c r="I3748" t="s">
        <v>4512</v>
      </c>
      <c r="J3748" s="1">
        <v>5</v>
      </c>
      <c r="K3748" t="s">
        <v>5330</v>
      </c>
      <c r="L3748" t="s">
        <v>5331</v>
      </c>
      <c r="M3748" t="s">
        <v>5332</v>
      </c>
      <c r="N3748" s="126"/>
      <c r="Q3748" t="s">
        <v>5338</v>
      </c>
      <c r="R3748" t="s">
        <v>19131</v>
      </c>
      <c r="S3748" s="120">
        <v>0.6</v>
      </c>
      <c r="U3748"/>
    </row>
    <row r="3749" spans="1:21">
      <c r="A3749">
        <v>3748</v>
      </c>
      <c r="B3749" s="1" t="s">
        <v>5339</v>
      </c>
      <c r="C3749" s="1" t="s">
        <v>105</v>
      </c>
      <c r="D3749" s="1" t="s">
        <v>4510</v>
      </c>
      <c r="E3749" t="s">
        <v>642</v>
      </c>
      <c r="F3749" t="s">
        <v>5329</v>
      </c>
      <c r="G3749" t="s">
        <v>39</v>
      </c>
      <c r="H3749" t="s">
        <v>107</v>
      </c>
      <c r="I3749" t="s">
        <v>4512</v>
      </c>
      <c r="J3749" s="1">
        <v>5</v>
      </c>
      <c r="K3749" t="s">
        <v>5330</v>
      </c>
      <c r="L3749" t="s">
        <v>5331</v>
      </c>
      <c r="M3749" t="s">
        <v>5332</v>
      </c>
      <c r="N3749" s="126"/>
      <c r="Q3749" t="s">
        <v>5339</v>
      </c>
      <c r="R3749" t="s">
        <v>19131</v>
      </c>
      <c r="S3749" s="120">
        <v>0.6</v>
      </c>
      <c r="U3749"/>
    </row>
    <row r="3750" spans="1:21">
      <c r="A3750">
        <v>3749</v>
      </c>
      <c r="B3750" s="1" t="s">
        <v>5340</v>
      </c>
      <c r="C3750" s="1" t="s">
        <v>105</v>
      </c>
      <c r="D3750" s="1" t="s">
        <v>4510</v>
      </c>
      <c r="E3750" t="s">
        <v>642</v>
      </c>
      <c r="F3750" t="s">
        <v>5329</v>
      </c>
      <c r="G3750" t="s">
        <v>39</v>
      </c>
      <c r="H3750" t="s">
        <v>107</v>
      </c>
      <c r="I3750" t="s">
        <v>4512</v>
      </c>
      <c r="J3750" s="1">
        <v>5</v>
      </c>
      <c r="K3750" t="s">
        <v>5330</v>
      </c>
      <c r="L3750" t="s">
        <v>5331</v>
      </c>
      <c r="M3750" t="s">
        <v>5332</v>
      </c>
      <c r="N3750" s="126"/>
      <c r="Q3750" t="s">
        <v>5340</v>
      </c>
      <c r="R3750" t="s">
        <v>19131</v>
      </c>
      <c r="S3750" s="120">
        <v>0.6</v>
      </c>
      <c r="U3750"/>
    </row>
    <row r="3751" spans="1:21">
      <c r="A3751">
        <v>3750</v>
      </c>
      <c r="B3751" s="1" t="s">
        <v>5341</v>
      </c>
      <c r="C3751" s="1" t="s">
        <v>105</v>
      </c>
      <c r="D3751" s="1" t="s">
        <v>4510</v>
      </c>
      <c r="E3751" t="s">
        <v>642</v>
      </c>
      <c r="F3751" t="s">
        <v>5329</v>
      </c>
      <c r="G3751" t="s">
        <v>39</v>
      </c>
      <c r="H3751" t="s">
        <v>107</v>
      </c>
      <c r="I3751" t="s">
        <v>4512</v>
      </c>
      <c r="J3751" s="1">
        <v>5</v>
      </c>
      <c r="K3751" t="s">
        <v>5330</v>
      </c>
      <c r="L3751" t="s">
        <v>5331</v>
      </c>
      <c r="M3751" t="s">
        <v>5332</v>
      </c>
      <c r="N3751" s="126"/>
      <c r="Q3751" t="s">
        <v>5341</v>
      </c>
      <c r="R3751" t="s">
        <v>19131</v>
      </c>
      <c r="S3751" s="120">
        <v>0.6</v>
      </c>
      <c r="U3751"/>
    </row>
    <row r="3752" spans="1:21">
      <c r="A3752">
        <v>3751</v>
      </c>
      <c r="B3752" s="1" t="s">
        <v>5342</v>
      </c>
      <c r="C3752" s="1" t="s">
        <v>105</v>
      </c>
      <c r="D3752" s="1" t="s">
        <v>4510</v>
      </c>
      <c r="E3752" t="s">
        <v>642</v>
      </c>
      <c r="F3752" t="s">
        <v>5329</v>
      </c>
      <c r="G3752" t="s">
        <v>39</v>
      </c>
      <c r="H3752" t="s">
        <v>107</v>
      </c>
      <c r="I3752" t="s">
        <v>4512</v>
      </c>
      <c r="J3752" s="1">
        <v>5</v>
      </c>
      <c r="K3752" t="s">
        <v>5330</v>
      </c>
      <c r="L3752" t="s">
        <v>5331</v>
      </c>
      <c r="M3752" t="s">
        <v>5332</v>
      </c>
      <c r="N3752" s="126"/>
      <c r="Q3752" t="s">
        <v>5342</v>
      </c>
      <c r="R3752" t="s">
        <v>19131</v>
      </c>
      <c r="S3752" s="120">
        <v>0.6</v>
      </c>
      <c r="U3752"/>
    </row>
    <row r="3753" spans="1:21">
      <c r="A3753">
        <v>3752</v>
      </c>
      <c r="B3753" s="1" t="s">
        <v>5343</v>
      </c>
      <c r="C3753" s="1" t="s">
        <v>105</v>
      </c>
      <c r="D3753" s="1" t="s">
        <v>4510</v>
      </c>
      <c r="E3753" t="s">
        <v>642</v>
      </c>
      <c r="F3753" t="s">
        <v>5329</v>
      </c>
      <c r="G3753" t="s">
        <v>39</v>
      </c>
      <c r="H3753" t="s">
        <v>107</v>
      </c>
      <c r="I3753" t="s">
        <v>4512</v>
      </c>
      <c r="J3753" s="1">
        <v>5</v>
      </c>
      <c r="K3753" t="s">
        <v>5330</v>
      </c>
      <c r="L3753" t="s">
        <v>5331</v>
      </c>
      <c r="M3753" t="s">
        <v>5332</v>
      </c>
      <c r="N3753" s="126"/>
      <c r="Q3753" t="s">
        <v>5343</v>
      </c>
      <c r="R3753" t="s">
        <v>19131</v>
      </c>
      <c r="S3753" s="120">
        <v>0.6</v>
      </c>
      <c r="U3753"/>
    </row>
    <row r="3754" spans="1:21">
      <c r="A3754">
        <v>3753</v>
      </c>
      <c r="B3754" s="1" t="s">
        <v>5344</v>
      </c>
      <c r="C3754" s="1" t="s">
        <v>105</v>
      </c>
      <c r="D3754" s="1" t="s">
        <v>4510</v>
      </c>
      <c r="E3754" t="s">
        <v>642</v>
      </c>
      <c r="F3754" t="s">
        <v>5329</v>
      </c>
      <c r="G3754" t="s">
        <v>39</v>
      </c>
      <c r="H3754" t="s">
        <v>107</v>
      </c>
      <c r="I3754" t="s">
        <v>4512</v>
      </c>
      <c r="J3754" s="1">
        <v>5</v>
      </c>
      <c r="K3754" t="s">
        <v>5330</v>
      </c>
      <c r="L3754" t="s">
        <v>5331</v>
      </c>
      <c r="M3754" t="s">
        <v>5332</v>
      </c>
      <c r="N3754" s="126"/>
      <c r="Q3754" t="s">
        <v>5344</v>
      </c>
      <c r="R3754" t="s">
        <v>19131</v>
      </c>
      <c r="S3754" s="120">
        <v>0.6</v>
      </c>
      <c r="U3754"/>
    </row>
    <row r="3755" spans="1:21">
      <c r="A3755">
        <v>3754</v>
      </c>
      <c r="B3755" s="1" t="s">
        <v>5345</v>
      </c>
      <c r="C3755" s="1" t="s">
        <v>105</v>
      </c>
      <c r="D3755" s="1" t="s">
        <v>4510</v>
      </c>
      <c r="E3755" t="s">
        <v>642</v>
      </c>
      <c r="F3755" t="s">
        <v>5329</v>
      </c>
      <c r="G3755" t="s">
        <v>39</v>
      </c>
      <c r="H3755" t="s">
        <v>107</v>
      </c>
      <c r="I3755" t="s">
        <v>4512</v>
      </c>
      <c r="J3755" s="1">
        <v>5</v>
      </c>
      <c r="K3755" t="s">
        <v>5330</v>
      </c>
      <c r="L3755" t="s">
        <v>5331</v>
      </c>
      <c r="M3755" t="s">
        <v>5332</v>
      </c>
      <c r="N3755" s="126"/>
      <c r="Q3755" t="s">
        <v>5345</v>
      </c>
      <c r="R3755" t="s">
        <v>19131</v>
      </c>
      <c r="S3755" s="120">
        <v>0.6</v>
      </c>
      <c r="U3755"/>
    </row>
    <row r="3756" spans="1:21">
      <c r="A3756">
        <v>3755</v>
      </c>
      <c r="B3756" s="1" t="s">
        <v>5346</v>
      </c>
      <c r="C3756" s="1" t="s">
        <v>105</v>
      </c>
      <c r="D3756" s="1" t="s">
        <v>4510</v>
      </c>
      <c r="E3756" t="s">
        <v>642</v>
      </c>
      <c r="F3756" t="s">
        <v>5329</v>
      </c>
      <c r="G3756" t="s">
        <v>39</v>
      </c>
      <c r="H3756" t="s">
        <v>107</v>
      </c>
      <c r="I3756" t="s">
        <v>4512</v>
      </c>
      <c r="J3756" s="1">
        <v>5</v>
      </c>
      <c r="K3756" t="s">
        <v>5330</v>
      </c>
      <c r="L3756" t="s">
        <v>5331</v>
      </c>
      <c r="M3756" t="s">
        <v>5332</v>
      </c>
      <c r="N3756" s="126"/>
      <c r="Q3756" t="s">
        <v>5346</v>
      </c>
      <c r="R3756" t="s">
        <v>19131</v>
      </c>
      <c r="S3756" s="120">
        <v>0.6</v>
      </c>
      <c r="U3756"/>
    </row>
    <row r="3757" spans="1:21">
      <c r="A3757">
        <v>3756</v>
      </c>
      <c r="B3757" s="1" t="s">
        <v>5347</v>
      </c>
      <c r="C3757" s="1" t="s">
        <v>105</v>
      </c>
      <c r="D3757" s="1" t="s">
        <v>4510</v>
      </c>
      <c r="E3757" t="s">
        <v>642</v>
      </c>
      <c r="F3757" t="s">
        <v>5329</v>
      </c>
      <c r="G3757" t="s">
        <v>39</v>
      </c>
      <c r="H3757" t="s">
        <v>107</v>
      </c>
      <c r="I3757" t="s">
        <v>4512</v>
      </c>
      <c r="J3757" s="1">
        <v>5</v>
      </c>
      <c r="K3757" t="s">
        <v>5330</v>
      </c>
      <c r="L3757" t="s">
        <v>5331</v>
      </c>
      <c r="M3757" t="s">
        <v>5332</v>
      </c>
      <c r="N3757" s="126"/>
      <c r="Q3757" t="s">
        <v>5347</v>
      </c>
      <c r="R3757" t="s">
        <v>19131</v>
      </c>
      <c r="S3757" s="120">
        <v>0.6</v>
      </c>
      <c r="U3757"/>
    </row>
    <row r="3758" spans="1:21">
      <c r="A3758">
        <v>3757</v>
      </c>
      <c r="B3758" s="1" t="s">
        <v>5348</v>
      </c>
      <c r="C3758" s="1" t="s">
        <v>105</v>
      </c>
      <c r="D3758" s="1" t="s">
        <v>4510</v>
      </c>
      <c r="E3758" t="s">
        <v>642</v>
      </c>
      <c r="F3758" t="s">
        <v>5329</v>
      </c>
      <c r="G3758" t="s">
        <v>39</v>
      </c>
      <c r="H3758" t="s">
        <v>107</v>
      </c>
      <c r="I3758" t="s">
        <v>4512</v>
      </c>
      <c r="J3758" s="1">
        <v>5</v>
      </c>
      <c r="K3758" t="s">
        <v>5330</v>
      </c>
      <c r="L3758" t="s">
        <v>5331</v>
      </c>
      <c r="M3758" t="s">
        <v>5332</v>
      </c>
      <c r="N3758" s="126"/>
      <c r="Q3758" t="s">
        <v>5348</v>
      </c>
      <c r="R3758" t="s">
        <v>19131</v>
      </c>
      <c r="S3758" s="120">
        <v>0.6</v>
      </c>
      <c r="U3758"/>
    </row>
    <row r="3759" spans="1:21">
      <c r="A3759">
        <v>3758</v>
      </c>
      <c r="B3759" s="1" t="s">
        <v>5349</v>
      </c>
      <c r="C3759" s="1" t="s">
        <v>105</v>
      </c>
      <c r="D3759" s="1" t="s">
        <v>4510</v>
      </c>
      <c r="E3759" t="s">
        <v>642</v>
      </c>
      <c r="F3759" t="s">
        <v>5329</v>
      </c>
      <c r="G3759" t="s">
        <v>39</v>
      </c>
      <c r="H3759" t="s">
        <v>107</v>
      </c>
      <c r="I3759" t="s">
        <v>4512</v>
      </c>
      <c r="J3759" s="1">
        <v>5</v>
      </c>
      <c r="K3759" t="s">
        <v>5330</v>
      </c>
      <c r="L3759" t="s">
        <v>5331</v>
      </c>
      <c r="M3759" t="s">
        <v>5332</v>
      </c>
      <c r="N3759" s="126"/>
      <c r="Q3759" t="s">
        <v>5349</v>
      </c>
      <c r="R3759" t="s">
        <v>19131</v>
      </c>
      <c r="S3759" s="120">
        <v>0.6</v>
      </c>
      <c r="U3759"/>
    </row>
    <row r="3760" spans="1:21">
      <c r="A3760">
        <v>3759</v>
      </c>
      <c r="B3760" s="1" t="s">
        <v>5350</v>
      </c>
      <c r="C3760" s="1" t="s">
        <v>105</v>
      </c>
      <c r="D3760" s="1" t="s">
        <v>4510</v>
      </c>
      <c r="E3760" t="s">
        <v>642</v>
      </c>
      <c r="F3760" t="s">
        <v>5329</v>
      </c>
      <c r="G3760" t="s">
        <v>39</v>
      </c>
      <c r="H3760" t="s">
        <v>107</v>
      </c>
      <c r="I3760" t="s">
        <v>4512</v>
      </c>
      <c r="J3760" s="1">
        <v>5</v>
      </c>
      <c r="K3760" t="s">
        <v>5330</v>
      </c>
      <c r="L3760" t="s">
        <v>5331</v>
      </c>
      <c r="M3760" t="s">
        <v>5332</v>
      </c>
      <c r="N3760" s="126"/>
      <c r="Q3760" t="s">
        <v>5350</v>
      </c>
      <c r="R3760" t="s">
        <v>19131</v>
      </c>
      <c r="S3760" s="120">
        <v>0.6</v>
      </c>
      <c r="U3760"/>
    </row>
    <row r="3761" spans="1:21">
      <c r="A3761">
        <v>3760</v>
      </c>
      <c r="B3761" s="1" t="s">
        <v>5351</v>
      </c>
      <c r="C3761" s="1" t="s">
        <v>105</v>
      </c>
      <c r="D3761" s="1" t="s">
        <v>4510</v>
      </c>
      <c r="E3761" t="s">
        <v>642</v>
      </c>
      <c r="F3761" t="s">
        <v>5329</v>
      </c>
      <c r="G3761" t="s">
        <v>39</v>
      </c>
      <c r="H3761" t="s">
        <v>107</v>
      </c>
      <c r="I3761" t="s">
        <v>4512</v>
      </c>
      <c r="J3761" s="1">
        <v>5</v>
      </c>
      <c r="K3761" t="s">
        <v>5330</v>
      </c>
      <c r="L3761" t="s">
        <v>5331</v>
      </c>
      <c r="M3761" t="s">
        <v>5332</v>
      </c>
      <c r="N3761" s="126"/>
      <c r="Q3761" t="s">
        <v>5351</v>
      </c>
      <c r="R3761" t="s">
        <v>19131</v>
      </c>
      <c r="S3761" s="120">
        <v>0.6</v>
      </c>
      <c r="U3761"/>
    </row>
    <row r="3762" spans="1:21">
      <c r="A3762">
        <v>3761</v>
      </c>
      <c r="B3762" s="1" t="s">
        <v>5352</v>
      </c>
      <c r="C3762" s="1" t="s">
        <v>121</v>
      </c>
      <c r="D3762" s="1" t="s">
        <v>4510</v>
      </c>
      <c r="E3762" t="s">
        <v>642</v>
      </c>
      <c r="F3762" t="s">
        <v>5353</v>
      </c>
      <c r="G3762" t="s">
        <v>39</v>
      </c>
      <c r="H3762" t="s">
        <v>123</v>
      </c>
      <c r="I3762" t="s">
        <v>4512</v>
      </c>
      <c r="J3762" s="1">
        <v>5</v>
      </c>
      <c r="K3762" t="s">
        <v>5354</v>
      </c>
      <c r="L3762" t="s">
        <v>5355</v>
      </c>
      <c r="M3762" t="s">
        <v>5356</v>
      </c>
      <c r="N3762" s="126"/>
      <c r="Q3762" t="s">
        <v>5352</v>
      </c>
      <c r="R3762" t="s">
        <v>19132</v>
      </c>
      <c r="S3762" s="120">
        <v>0.6</v>
      </c>
      <c r="U3762"/>
    </row>
    <row r="3763" spans="1:21">
      <c r="A3763">
        <v>3762</v>
      </c>
      <c r="B3763" s="1" t="s">
        <v>5357</v>
      </c>
      <c r="C3763" s="1" t="s">
        <v>121</v>
      </c>
      <c r="D3763" s="1" t="s">
        <v>4510</v>
      </c>
      <c r="E3763" t="s">
        <v>642</v>
      </c>
      <c r="F3763" t="s">
        <v>5353</v>
      </c>
      <c r="G3763" t="s">
        <v>39</v>
      </c>
      <c r="H3763" t="s">
        <v>123</v>
      </c>
      <c r="I3763" t="s">
        <v>4512</v>
      </c>
      <c r="J3763" s="1">
        <v>5</v>
      </c>
      <c r="K3763" t="s">
        <v>5354</v>
      </c>
      <c r="L3763" t="s">
        <v>5355</v>
      </c>
      <c r="M3763" t="s">
        <v>5356</v>
      </c>
      <c r="N3763" s="126"/>
      <c r="Q3763" t="s">
        <v>5357</v>
      </c>
      <c r="R3763" t="s">
        <v>19132</v>
      </c>
      <c r="S3763" s="120">
        <v>0.6</v>
      </c>
      <c r="U3763"/>
    </row>
    <row r="3764" spans="1:21">
      <c r="A3764">
        <v>3763</v>
      </c>
      <c r="B3764" s="1" t="s">
        <v>5358</v>
      </c>
      <c r="C3764" s="1" t="s">
        <v>121</v>
      </c>
      <c r="D3764" s="1" t="s">
        <v>4510</v>
      </c>
      <c r="E3764" t="s">
        <v>642</v>
      </c>
      <c r="F3764" t="s">
        <v>5353</v>
      </c>
      <c r="G3764" t="s">
        <v>39</v>
      </c>
      <c r="H3764" t="s">
        <v>123</v>
      </c>
      <c r="I3764" t="s">
        <v>4512</v>
      </c>
      <c r="J3764" s="1">
        <v>5</v>
      </c>
      <c r="K3764" t="s">
        <v>5354</v>
      </c>
      <c r="L3764" t="s">
        <v>5355</v>
      </c>
      <c r="M3764" t="s">
        <v>5356</v>
      </c>
      <c r="N3764" s="126"/>
      <c r="Q3764" t="s">
        <v>5358</v>
      </c>
      <c r="R3764" t="s">
        <v>19132</v>
      </c>
      <c r="S3764" s="120">
        <v>0.6</v>
      </c>
      <c r="U3764"/>
    </row>
    <row r="3765" spans="1:21">
      <c r="A3765">
        <v>3764</v>
      </c>
      <c r="B3765" s="1" t="s">
        <v>5359</v>
      </c>
      <c r="C3765" s="1" t="s">
        <v>121</v>
      </c>
      <c r="D3765" s="1" t="s">
        <v>4510</v>
      </c>
      <c r="E3765" t="s">
        <v>642</v>
      </c>
      <c r="F3765" t="s">
        <v>5353</v>
      </c>
      <c r="G3765" t="s">
        <v>39</v>
      </c>
      <c r="H3765" t="s">
        <v>123</v>
      </c>
      <c r="I3765" t="s">
        <v>4512</v>
      </c>
      <c r="J3765" s="1">
        <v>5</v>
      </c>
      <c r="K3765" t="s">
        <v>5354</v>
      </c>
      <c r="L3765" t="s">
        <v>5355</v>
      </c>
      <c r="M3765" t="s">
        <v>5356</v>
      </c>
      <c r="N3765" s="126"/>
      <c r="Q3765" t="s">
        <v>5359</v>
      </c>
      <c r="R3765" t="s">
        <v>19132</v>
      </c>
      <c r="S3765" s="120">
        <v>0.6</v>
      </c>
      <c r="U3765"/>
    </row>
    <row r="3766" spans="1:21">
      <c r="A3766">
        <v>3765</v>
      </c>
      <c r="B3766" s="1" t="s">
        <v>5360</v>
      </c>
      <c r="C3766" s="1" t="s">
        <v>121</v>
      </c>
      <c r="D3766" s="1" t="s">
        <v>4510</v>
      </c>
      <c r="E3766" t="s">
        <v>642</v>
      </c>
      <c r="F3766" t="s">
        <v>5353</v>
      </c>
      <c r="G3766" t="s">
        <v>39</v>
      </c>
      <c r="H3766" t="s">
        <v>123</v>
      </c>
      <c r="I3766" t="s">
        <v>4512</v>
      </c>
      <c r="J3766" s="1">
        <v>5</v>
      </c>
      <c r="K3766" t="s">
        <v>5354</v>
      </c>
      <c r="L3766" t="s">
        <v>5355</v>
      </c>
      <c r="M3766" t="s">
        <v>5356</v>
      </c>
      <c r="N3766" s="126"/>
      <c r="Q3766" t="s">
        <v>5360</v>
      </c>
      <c r="R3766" t="s">
        <v>19132</v>
      </c>
      <c r="S3766" s="120">
        <v>0.6</v>
      </c>
      <c r="U3766"/>
    </row>
    <row r="3767" spans="1:21">
      <c r="A3767">
        <v>3766</v>
      </c>
      <c r="B3767" s="1" t="s">
        <v>5361</v>
      </c>
      <c r="C3767" s="1" t="s">
        <v>121</v>
      </c>
      <c r="D3767" s="1" t="s">
        <v>4510</v>
      </c>
      <c r="E3767" t="s">
        <v>642</v>
      </c>
      <c r="F3767" t="s">
        <v>5353</v>
      </c>
      <c r="G3767" t="s">
        <v>39</v>
      </c>
      <c r="H3767" t="s">
        <v>123</v>
      </c>
      <c r="I3767" t="s">
        <v>4512</v>
      </c>
      <c r="J3767" s="1">
        <v>5</v>
      </c>
      <c r="K3767" t="s">
        <v>5354</v>
      </c>
      <c r="L3767" t="s">
        <v>5355</v>
      </c>
      <c r="M3767" t="s">
        <v>5356</v>
      </c>
      <c r="N3767" s="126"/>
      <c r="Q3767" t="s">
        <v>5361</v>
      </c>
      <c r="R3767" t="s">
        <v>19132</v>
      </c>
      <c r="S3767" s="120">
        <v>0.6</v>
      </c>
      <c r="U3767"/>
    </row>
    <row r="3768" spans="1:21">
      <c r="A3768">
        <v>3767</v>
      </c>
      <c r="B3768" s="1" t="s">
        <v>5362</v>
      </c>
      <c r="C3768" s="1" t="s">
        <v>133</v>
      </c>
      <c r="D3768" s="1" t="s">
        <v>4510</v>
      </c>
      <c r="E3768" t="s">
        <v>642</v>
      </c>
      <c r="F3768" t="s">
        <v>5363</v>
      </c>
      <c r="G3768" t="s">
        <v>39</v>
      </c>
      <c r="H3768" t="s">
        <v>135</v>
      </c>
      <c r="I3768" t="s">
        <v>4512</v>
      </c>
      <c r="J3768" s="1">
        <v>5</v>
      </c>
      <c r="K3768" t="s">
        <v>5364</v>
      </c>
      <c r="L3768" t="s">
        <v>5365</v>
      </c>
      <c r="M3768" t="s">
        <v>5366</v>
      </c>
      <c r="N3768" s="126"/>
      <c r="Q3768" t="s">
        <v>5362</v>
      </c>
      <c r="R3768" t="s">
        <v>19133</v>
      </c>
      <c r="S3768" s="120">
        <v>0.6</v>
      </c>
      <c r="U3768"/>
    </row>
    <row r="3769" spans="1:21">
      <c r="A3769">
        <v>3768</v>
      </c>
      <c r="B3769" s="1" t="s">
        <v>5367</v>
      </c>
      <c r="C3769" s="1" t="s">
        <v>133</v>
      </c>
      <c r="D3769" s="1" t="s">
        <v>4510</v>
      </c>
      <c r="E3769" t="s">
        <v>642</v>
      </c>
      <c r="F3769" t="s">
        <v>5363</v>
      </c>
      <c r="G3769" t="s">
        <v>39</v>
      </c>
      <c r="H3769" t="s">
        <v>135</v>
      </c>
      <c r="I3769" t="s">
        <v>4512</v>
      </c>
      <c r="J3769" s="1">
        <v>5</v>
      </c>
      <c r="K3769" t="s">
        <v>5364</v>
      </c>
      <c r="L3769" t="s">
        <v>5365</v>
      </c>
      <c r="M3769" t="s">
        <v>5366</v>
      </c>
      <c r="N3769" s="126"/>
      <c r="Q3769" t="s">
        <v>5367</v>
      </c>
      <c r="R3769" t="s">
        <v>19133</v>
      </c>
      <c r="S3769" s="120">
        <v>0.6</v>
      </c>
      <c r="U3769"/>
    </row>
    <row r="3770" spans="1:21">
      <c r="A3770">
        <v>3769</v>
      </c>
      <c r="B3770" s="1" t="s">
        <v>5368</v>
      </c>
      <c r="C3770" s="1" t="s">
        <v>133</v>
      </c>
      <c r="D3770" s="1" t="s">
        <v>4510</v>
      </c>
      <c r="E3770" t="s">
        <v>642</v>
      </c>
      <c r="F3770" t="s">
        <v>5363</v>
      </c>
      <c r="G3770" t="s">
        <v>39</v>
      </c>
      <c r="H3770" t="s">
        <v>135</v>
      </c>
      <c r="I3770" t="s">
        <v>4512</v>
      </c>
      <c r="J3770" s="1">
        <v>5</v>
      </c>
      <c r="K3770" t="s">
        <v>5364</v>
      </c>
      <c r="L3770" t="s">
        <v>5365</v>
      </c>
      <c r="M3770" t="s">
        <v>5366</v>
      </c>
      <c r="N3770" s="126"/>
      <c r="Q3770" t="s">
        <v>5368</v>
      </c>
      <c r="R3770" t="s">
        <v>19133</v>
      </c>
      <c r="S3770" s="120">
        <v>0.6</v>
      </c>
      <c r="U3770"/>
    </row>
    <row r="3771" spans="1:21">
      <c r="A3771">
        <v>3770</v>
      </c>
      <c r="B3771" s="1" t="s">
        <v>1502</v>
      </c>
      <c r="C3771" s="1" t="s">
        <v>133</v>
      </c>
      <c r="D3771" s="1" t="s">
        <v>4510</v>
      </c>
      <c r="E3771" t="s">
        <v>642</v>
      </c>
      <c r="F3771" t="s">
        <v>5363</v>
      </c>
      <c r="G3771" t="s">
        <v>39</v>
      </c>
      <c r="H3771" t="s">
        <v>135</v>
      </c>
      <c r="I3771" t="s">
        <v>4512</v>
      </c>
      <c r="J3771" s="1">
        <v>5</v>
      </c>
      <c r="K3771" t="s">
        <v>5364</v>
      </c>
      <c r="L3771" t="s">
        <v>5365</v>
      </c>
      <c r="M3771" t="s">
        <v>5366</v>
      </c>
      <c r="N3771" s="126"/>
      <c r="Q3771" t="s">
        <v>1502</v>
      </c>
      <c r="R3771" t="s">
        <v>19133</v>
      </c>
      <c r="S3771" s="120">
        <v>0.6</v>
      </c>
      <c r="U3771"/>
    </row>
    <row r="3772" spans="1:21">
      <c r="A3772">
        <v>3771</v>
      </c>
      <c r="B3772" s="1" t="s">
        <v>5369</v>
      </c>
      <c r="C3772" s="1" t="s">
        <v>47</v>
      </c>
      <c r="D3772" s="1" t="s">
        <v>4510</v>
      </c>
      <c r="E3772" t="s">
        <v>642</v>
      </c>
      <c r="F3772" t="s">
        <v>5370</v>
      </c>
      <c r="G3772" t="s">
        <v>39</v>
      </c>
      <c r="H3772" t="s">
        <v>49</v>
      </c>
      <c r="I3772" t="s">
        <v>4512</v>
      </c>
      <c r="J3772" s="1">
        <v>5</v>
      </c>
      <c r="K3772" t="s">
        <v>5371</v>
      </c>
      <c r="L3772" t="s">
        <v>5372</v>
      </c>
      <c r="M3772" t="s">
        <v>5373</v>
      </c>
      <c r="N3772" s="126"/>
      <c r="Q3772" t="s">
        <v>5369</v>
      </c>
      <c r="R3772" t="s">
        <v>19134</v>
      </c>
      <c r="S3772" s="120">
        <v>0.6</v>
      </c>
      <c r="U3772"/>
    </row>
    <row r="3773" spans="1:21">
      <c r="A3773">
        <v>3772</v>
      </c>
      <c r="B3773" s="1" t="s">
        <v>5374</v>
      </c>
      <c r="C3773" s="1" t="s">
        <v>47</v>
      </c>
      <c r="D3773" s="1" t="s">
        <v>4510</v>
      </c>
      <c r="E3773" t="s">
        <v>642</v>
      </c>
      <c r="F3773" t="s">
        <v>5370</v>
      </c>
      <c r="G3773" t="s">
        <v>39</v>
      </c>
      <c r="H3773" t="s">
        <v>49</v>
      </c>
      <c r="I3773" t="s">
        <v>4512</v>
      </c>
      <c r="J3773" s="1">
        <v>5</v>
      </c>
      <c r="K3773" t="s">
        <v>5371</v>
      </c>
      <c r="L3773" t="s">
        <v>5372</v>
      </c>
      <c r="M3773" t="s">
        <v>5373</v>
      </c>
      <c r="N3773" s="126"/>
      <c r="Q3773" t="s">
        <v>5374</v>
      </c>
      <c r="R3773" t="s">
        <v>19134</v>
      </c>
      <c r="S3773" s="120">
        <v>0.6</v>
      </c>
      <c r="U3773"/>
    </row>
    <row r="3774" spans="1:21">
      <c r="A3774">
        <v>3773</v>
      </c>
      <c r="B3774" s="1" t="s">
        <v>5375</v>
      </c>
      <c r="C3774" s="1" t="s">
        <v>47</v>
      </c>
      <c r="D3774" s="1" t="s">
        <v>4510</v>
      </c>
      <c r="E3774" t="s">
        <v>642</v>
      </c>
      <c r="F3774" t="s">
        <v>5370</v>
      </c>
      <c r="G3774" t="s">
        <v>39</v>
      </c>
      <c r="H3774" t="s">
        <v>49</v>
      </c>
      <c r="I3774" t="s">
        <v>4512</v>
      </c>
      <c r="J3774" s="1">
        <v>5</v>
      </c>
      <c r="K3774" t="s">
        <v>5371</v>
      </c>
      <c r="L3774" t="s">
        <v>5372</v>
      </c>
      <c r="M3774" t="s">
        <v>5373</v>
      </c>
      <c r="N3774" s="126"/>
      <c r="Q3774" t="s">
        <v>5375</v>
      </c>
      <c r="R3774" t="s">
        <v>19134</v>
      </c>
      <c r="S3774" s="120">
        <v>0.6</v>
      </c>
      <c r="U3774"/>
    </row>
    <row r="3775" spans="1:21">
      <c r="A3775">
        <v>3774</v>
      </c>
      <c r="B3775" s="1" t="s">
        <v>5376</v>
      </c>
      <c r="C3775" s="1" t="s">
        <v>47</v>
      </c>
      <c r="D3775" s="1" t="s">
        <v>4510</v>
      </c>
      <c r="E3775" t="s">
        <v>642</v>
      </c>
      <c r="F3775" t="s">
        <v>5370</v>
      </c>
      <c r="G3775" t="s">
        <v>39</v>
      </c>
      <c r="H3775" t="s">
        <v>49</v>
      </c>
      <c r="I3775" t="s">
        <v>4512</v>
      </c>
      <c r="J3775" s="1">
        <v>5</v>
      </c>
      <c r="K3775" t="s">
        <v>5371</v>
      </c>
      <c r="L3775" t="s">
        <v>5372</v>
      </c>
      <c r="M3775" t="s">
        <v>5373</v>
      </c>
      <c r="N3775" s="126"/>
      <c r="Q3775" t="s">
        <v>5376</v>
      </c>
      <c r="R3775" t="s">
        <v>19134</v>
      </c>
      <c r="S3775" s="120">
        <v>0.6</v>
      </c>
      <c r="U3775"/>
    </row>
    <row r="3776" spans="1:21">
      <c r="A3776">
        <v>3775</v>
      </c>
      <c r="B3776" s="1" t="s">
        <v>5377</v>
      </c>
      <c r="C3776" s="1" t="s">
        <v>47</v>
      </c>
      <c r="D3776" s="1" t="s">
        <v>4510</v>
      </c>
      <c r="E3776" t="s">
        <v>642</v>
      </c>
      <c r="F3776" t="s">
        <v>5370</v>
      </c>
      <c r="G3776" t="s">
        <v>39</v>
      </c>
      <c r="H3776" t="s">
        <v>49</v>
      </c>
      <c r="I3776" t="s">
        <v>4512</v>
      </c>
      <c r="J3776" s="1">
        <v>5</v>
      </c>
      <c r="K3776" t="s">
        <v>5371</v>
      </c>
      <c r="L3776" t="s">
        <v>5372</v>
      </c>
      <c r="M3776" t="s">
        <v>5373</v>
      </c>
      <c r="N3776" s="126"/>
      <c r="Q3776" t="s">
        <v>5377</v>
      </c>
      <c r="R3776" t="s">
        <v>19134</v>
      </c>
      <c r="S3776" s="120">
        <v>0.6</v>
      </c>
      <c r="U3776"/>
    </row>
    <row r="3777" spans="1:21">
      <c r="A3777">
        <v>3776</v>
      </c>
      <c r="B3777" s="1" t="s">
        <v>5378</v>
      </c>
      <c r="C3777" s="1" t="s">
        <v>164</v>
      </c>
      <c r="D3777" s="1" t="s">
        <v>4510</v>
      </c>
      <c r="E3777" t="s">
        <v>642</v>
      </c>
      <c r="F3777" t="s">
        <v>5379</v>
      </c>
      <c r="G3777" t="s">
        <v>39</v>
      </c>
      <c r="H3777" t="s">
        <v>166</v>
      </c>
      <c r="I3777" t="s">
        <v>4512</v>
      </c>
      <c r="J3777" s="1">
        <v>5</v>
      </c>
      <c r="K3777" t="s">
        <v>5380</v>
      </c>
      <c r="L3777" t="s">
        <v>5381</v>
      </c>
      <c r="M3777" t="s">
        <v>5382</v>
      </c>
      <c r="N3777" s="126"/>
      <c r="Q3777" t="s">
        <v>5378</v>
      </c>
      <c r="R3777" t="s">
        <v>19135</v>
      </c>
      <c r="S3777" s="120">
        <v>0.6</v>
      </c>
      <c r="U3777"/>
    </row>
    <row r="3778" spans="1:21">
      <c r="A3778">
        <v>3777</v>
      </c>
      <c r="B3778" s="1" t="s">
        <v>5383</v>
      </c>
      <c r="C3778" s="1" t="s">
        <v>164</v>
      </c>
      <c r="D3778" s="1" t="s">
        <v>4510</v>
      </c>
      <c r="E3778" t="s">
        <v>642</v>
      </c>
      <c r="F3778" t="s">
        <v>5379</v>
      </c>
      <c r="G3778" t="s">
        <v>39</v>
      </c>
      <c r="H3778" t="s">
        <v>166</v>
      </c>
      <c r="I3778" t="s">
        <v>4512</v>
      </c>
      <c r="J3778" s="1">
        <v>5</v>
      </c>
      <c r="K3778" t="s">
        <v>5380</v>
      </c>
      <c r="L3778" t="s">
        <v>5381</v>
      </c>
      <c r="M3778" t="s">
        <v>5382</v>
      </c>
      <c r="N3778" s="126"/>
      <c r="Q3778" t="s">
        <v>5383</v>
      </c>
      <c r="R3778" t="s">
        <v>19135</v>
      </c>
      <c r="S3778" s="120">
        <v>0.6</v>
      </c>
      <c r="U3778"/>
    </row>
    <row r="3779" spans="1:21">
      <c r="A3779">
        <v>3778</v>
      </c>
      <c r="B3779" s="1" t="s">
        <v>5384</v>
      </c>
      <c r="C3779" s="1" t="s">
        <v>164</v>
      </c>
      <c r="D3779" s="1" t="s">
        <v>4510</v>
      </c>
      <c r="E3779" t="s">
        <v>642</v>
      </c>
      <c r="F3779" t="s">
        <v>5379</v>
      </c>
      <c r="G3779" t="s">
        <v>39</v>
      </c>
      <c r="H3779" t="s">
        <v>166</v>
      </c>
      <c r="I3779" t="s">
        <v>4512</v>
      </c>
      <c r="J3779" s="1">
        <v>5</v>
      </c>
      <c r="K3779" t="s">
        <v>5380</v>
      </c>
      <c r="L3779" t="s">
        <v>5381</v>
      </c>
      <c r="M3779" t="s">
        <v>5382</v>
      </c>
      <c r="N3779" s="126"/>
      <c r="Q3779" t="s">
        <v>5384</v>
      </c>
      <c r="R3779" t="s">
        <v>19135</v>
      </c>
      <c r="S3779" s="120">
        <v>0.6</v>
      </c>
      <c r="U3779"/>
    </row>
    <row r="3780" spans="1:21">
      <c r="A3780">
        <v>3779</v>
      </c>
      <c r="B3780" s="1" t="s">
        <v>5385</v>
      </c>
      <c r="C3780" s="1" t="s">
        <v>164</v>
      </c>
      <c r="D3780" s="1" t="s">
        <v>4510</v>
      </c>
      <c r="E3780" t="s">
        <v>642</v>
      </c>
      <c r="F3780" t="s">
        <v>5379</v>
      </c>
      <c r="G3780" t="s">
        <v>39</v>
      </c>
      <c r="H3780" t="s">
        <v>166</v>
      </c>
      <c r="I3780" t="s">
        <v>4512</v>
      </c>
      <c r="J3780" s="1">
        <v>5</v>
      </c>
      <c r="K3780" t="s">
        <v>5380</v>
      </c>
      <c r="L3780" t="s">
        <v>5381</v>
      </c>
      <c r="M3780" t="s">
        <v>5382</v>
      </c>
      <c r="N3780" s="126"/>
      <c r="Q3780" t="s">
        <v>5385</v>
      </c>
      <c r="R3780" t="s">
        <v>19135</v>
      </c>
      <c r="S3780" s="120">
        <v>0.6</v>
      </c>
      <c r="U3780"/>
    </row>
    <row r="3781" spans="1:21">
      <c r="A3781">
        <v>3780</v>
      </c>
      <c r="B3781" s="1" t="s">
        <v>5386</v>
      </c>
      <c r="C3781" s="1" t="s">
        <v>164</v>
      </c>
      <c r="D3781" s="1" t="s">
        <v>4510</v>
      </c>
      <c r="E3781" t="s">
        <v>642</v>
      </c>
      <c r="F3781" t="s">
        <v>5379</v>
      </c>
      <c r="G3781" t="s">
        <v>39</v>
      </c>
      <c r="H3781" t="s">
        <v>166</v>
      </c>
      <c r="I3781" t="s">
        <v>4512</v>
      </c>
      <c r="J3781" s="1">
        <v>5</v>
      </c>
      <c r="K3781" t="s">
        <v>5380</v>
      </c>
      <c r="L3781" t="s">
        <v>5381</v>
      </c>
      <c r="M3781" t="s">
        <v>5382</v>
      </c>
      <c r="N3781" s="126"/>
      <c r="Q3781" t="s">
        <v>5386</v>
      </c>
      <c r="R3781" t="s">
        <v>19135</v>
      </c>
      <c r="S3781" s="120">
        <v>0.6</v>
      </c>
      <c r="U3781"/>
    </row>
    <row r="3782" spans="1:21">
      <c r="A3782">
        <v>3781</v>
      </c>
      <c r="B3782" s="1" t="s">
        <v>4108</v>
      </c>
      <c r="C3782" s="1" t="s">
        <v>164</v>
      </c>
      <c r="D3782" s="1" t="s">
        <v>4510</v>
      </c>
      <c r="E3782" t="s">
        <v>642</v>
      </c>
      <c r="F3782" t="s">
        <v>5379</v>
      </c>
      <c r="G3782" t="s">
        <v>39</v>
      </c>
      <c r="H3782" t="s">
        <v>166</v>
      </c>
      <c r="I3782" t="s">
        <v>4512</v>
      </c>
      <c r="J3782" s="1">
        <v>5</v>
      </c>
      <c r="K3782" t="s">
        <v>5380</v>
      </c>
      <c r="L3782" t="s">
        <v>5381</v>
      </c>
      <c r="M3782" t="s">
        <v>5382</v>
      </c>
      <c r="N3782" s="126"/>
      <c r="Q3782" t="s">
        <v>4108</v>
      </c>
      <c r="R3782" t="s">
        <v>19135</v>
      </c>
      <c r="S3782" s="120">
        <v>0.6</v>
      </c>
      <c r="U3782"/>
    </row>
    <row r="3783" spans="1:21">
      <c r="A3783">
        <v>3782</v>
      </c>
      <c r="B3783" s="1" t="s">
        <v>5387</v>
      </c>
      <c r="C3783" s="1" t="s">
        <v>164</v>
      </c>
      <c r="D3783" s="1" t="s">
        <v>4510</v>
      </c>
      <c r="E3783" t="s">
        <v>642</v>
      </c>
      <c r="F3783" t="s">
        <v>5379</v>
      </c>
      <c r="G3783" t="s">
        <v>39</v>
      </c>
      <c r="H3783" t="s">
        <v>166</v>
      </c>
      <c r="I3783" t="s">
        <v>4512</v>
      </c>
      <c r="J3783" s="1">
        <v>5</v>
      </c>
      <c r="K3783" t="s">
        <v>5380</v>
      </c>
      <c r="L3783" t="s">
        <v>5381</v>
      </c>
      <c r="M3783" t="s">
        <v>5382</v>
      </c>
      <c r="N3783" s="126"/>
      <c r="Q3783" t="s">
        <v>5387</v>
      </c>
      <c r="R3783" t="s">
        <v>19135</v>
      </c>
      <c r="S3783" s="120">
        <v>0.6</v>
      </c>
      <c r="U3783"/>
    </row>
    <row r="3784" spans="1:21">
      <c r="A3784">
        <v>3783</v>
      </c>
      <c r="B3784" s="1" t="s">
        <v>5388</v>
      </c>
      <c r="C3784" s="1" t="s">
        <v>175</v>
      </c>
      <c r="D3784" s="1" t="s">
        <v>4510</v>
      </c>
      <c r="E3784" t="s">
        <v>642</v>
      </c>
      <c r="F3784" t="s">
        <v>5389</v>
      </c>
      <c r="G3784" t="s">
        <v>39</v>
      </c>
      <c r="H3784" t="s">
        <v>177</v>
      </c>
      <c r="I3784" t="s">
        <v>4512</v>
      </c>
      <c r="J3784" s="1">
        <v>5</v>
      </c>
      <c r="K3784" t="s">
        <v>5390</v>
      </c>
      <c r="L3784" t="s">
        <v>5391</v>
      </c>
      <c r="M3784" t="s">
        <v>5392</v>
      </c>
      <c r="N3784" s="126"/>
      <c r="Q3784" t="s">
        <v>5388</v>
      </c>
      <c r="R3784" t="s">
        <v>19136</v>
      </c>
      <c r="S3784" s="120">
        <v>0.6</v>
      </c>
      <c r="U3784"/>
    </row>
    <row r="3785" spans="1:21">
      <c r="A3785">
        <v>3784</v>
      </c>
      <c r="B3785" s="1" t="s">
        <v>5393</v>
      </c>
      <c r="C3785" s="1" t="s">
        <v>175</v>
      </c>
      <c r="D3785" s="1" t="s">
        <v>4510</v>
      </c>
      <c r="E3785" t="s">
        <v>642</v>
      </c>
      <c r="F3785" t="s">
        <v>5389</v>
      </c>
      <c r="G3785" t="s">
        <v>39</v>
      </c>
      <c r="H3785" t="s">
        <v>177</v>
      </c>
      <c r="I3785" t="s">
        <v>4512</v>
      </c>
      <c r="J3785" s="1">
        <v>5</v>
      </c>
      <c r="K3785" t="s">
        <v>5390</v>
      </c>
      <c r="L3785" t="s">
        <v>5391</v>
      </c>
      <c r="M3785" t="s">
        <v>5392</v>
      </c>
      <c r="N3785" s="126"/>
      <c r="Q3785" t="s">
        <v>5393</v>
      </c>
      <c r="R3785" t="s">
        <v>19136</v>
      </c>
      <c r="S3785" s="120">
        <v>0.6</v>
      </c>
      <c r="U3785"/>
    </row>
    <row r="3786" spans="1:21">
      <c r="A3786">
        <v>3785</v>
      </c>
      <c r="B3786" s="1" t="s">
        <v>5394</v>
      </c>
      <c r="C3786" s="1" t="s">
        <v>175</v>
      </c>
      <c r="D3786" s="1" t="s">
        <v>4510</v>
      </c>
      <c r="E3786" t="s">
        <v>642</v>
      </c>
      <c r="F3786" t="s">
        <v>5389</v>
      </c>
      <c r="G3786" t="s">
        <v>39</v>
      </c>
      <c r="H3786" t="s">
        <v>177</v>
      </c>
      <c r="I3786" t="s">
        <v>4512</v>
      </c>
      <c r="J3786" s="1">
        <v>5</v>
      </c>
      <c r="K3786" t="s">
        <v>5390</v>
      </c>
      <c r="L3786" t="s">
        <v>5391</v>
      </c>
      <c r="M3786" t="s">
        <v>5392</v>
      </c>
      <c r="N3786" s="126"/>
      <c r="Q3786" t="s">
        <v>5394</v>
      </c>
      <c r="R3786" t="s">
        <v>19136</v>
      </c>
      <c r="S3786" s="120">
        <v>0.6</v>
      </c>
      <c r="U3786"/>
    </row>
    <row r="3787" spans="1:21">
      <c r="A3787">
        <v>3786</v>
      </c>
      <c r="B3787" s="1" t="s">
        <v>5395</v>
      </c>
      <c r="C3787" s="1" t="s">
        <v>175</v>
      </c>
      <c r="D3787" s="1" t="s">
        <v>4510</v>
      </c>
      <c r="E3787" t="s">
        <v>642</v>
      </c>
      <c r="F3787" t="s">
        <v>5389</v>
      </c>
      <c r="G3787" t="s">
        <v>39</v>
      </c>
      <c r="H3787" t="s">
        <v>177</v>
      </c>
      <c r="I3787" t="s">
        <v>4512</v>
      </c>
      <c r="J3787" s="1">
        <v>5</v>
      </c>
      <c r="K3787" t="s">
        <v>5390</v>
      </c>
      <c r="L3787" t="s">
        <v>5391</v>
      </c>
      <c r="M3787" t="s">
        <v>5392</v>
      </c>
      <c r="N3787" s="126"/>
      <c r="Q3787" t="s">
        <v>5395</v>
      </c>
      <c r="R3787" t="s">
        <v>19136</v>
      </c>
      <c r="S3787" s="120">
        <v>0.6</v>
      </c>
      <c r="U3787"/>
    </row>
    <row r="3788" spans="1:21">
      <c r="A3788">
        <v>3787</v>
      </c>
      <c r="B3788" s="1" t="s">
        <v>5396</v>
      </c>
      <c r="C3788" s="1" t="s">
        <v>175</v>
      </c>
      <c r="D3788" s="1" t="s">
        <v>4510</v>
      </c>
      <c r="E3788" t="s">
        <v>642</v>
      </c>
      <c r="F3788" t="s">
        <v>5389</v>
      </c>
      <c r="G3788" t="s">
        <v>39</v>
      </c>
      <c r="H3788" t="s">
        <v>177</v>
      </c>
      <c r="I3788" t="s">
        <v>4512</v>
      </c>
      <c r="J3788" s="1">
        <v>5</v>
      </c>
      <c r="K3788" t="s">
        <v>5390</v>
      </c>
      <c r="L3788" t="s">
        <v>5391</v>
      </c>
      <c r="M3788" t="s">
        <v>5392</v>
      </c>
      <c r="N3788" s="126"/>
      <c r="Q3788" t="s">
        <v>5396</v>
      </c>
      <c r="R3788" t="s">
        <v>19136</v>
      </c>
      <c r="S3788" s="120">
        <v>0.6</v>
      </c>
      <c r="U3788"/>
    </row>
    <row r="3789" spans="1:21">
      <c r="A3789">
        <v>3788</v>
      </c>
      <c r="B3789" s="1" t="s">
        <v>5397</v>
      </c>
      <c r="C3789" s="1" t="s">
        <v>175</v>
      </c>
      <c r="D3789" s="1" t="s">
        <v>4510</v>
      </c>
      <c r="E3789" t="s">
        <v>642</v>
      </c>
      <c r="F3789" t="s">
        <v>5389</v>
      </c>
      <c r="G3789" t="s">
        <v>39</v>
      </c>
      <c r="H3789" t="s">
        <v>177</v>
      </c>
      <c r="I3789" t="s">
        <v>4512</v>
      </c>
      <c r="J3789" s="1">
        <v>5</v>
      </c>
      <c r="K3789" t="s">
        <v>5390</v>
      </c>
      <c r="L3789" t="s">
        <v>5391</v>
      </c>
      <c r="M3789" t="s">
        <v>5392</v>
      </c>
      <c r="N3789" s="126"/>
      <c r="Q3789" t="s">
        <v>5397</v>
      </c>
      <c r="R3789" t="s">
        <v>19136</v>
      </c>
      <c r="S3789" s="120">
        <v>0.6</v>
      </c>
      <c r="U3789"/>
    </row>
    <row r="3790" spans="1:21">
      <c r="A3790">
        <v>3789</v>
      </c>
      <c r="B3790" s="1" t="s">
        <v>5398</v>
      </c>
      <c r="C3790" s="1" t="s">
        <v>175</v>
      </c>
      <c r="D3790" s="1" t="s">
        <v>4510</v>
      </c>
      <c r="E3790" t="s">
        <v>642</v>
      </c>
      <c r="F3790" t="s">
        <v>5389</v>
      </c>
      <c r="G3790" t="s">
        <v>39</v>
      </c>
      <c r="H3790" t="s">
        <v>177</v>
      </c>
      <c r="I3790" t="s">
        <v>4512</v>
      </c>
      <c r="J3790" s="1">
        <v>5</v>
      </c>
      <c r="K3790" t="s">
        <v>5390</v>
      </c>
      <c r="L3790" t="s">
        <v>5391</v>
      </c>
      <c r="M3790" t="s">
        <v>5392</v>
      </c>
      <c r="N3790" s="126"/>
      <c r="Q3790" t="s">
        <v>5398</v>
      </c>
      <c r="R3790" t="s">
        <v>19136</v>
      </c>
      <c r="S3790" s="120">
        <v>0.6</v>
      </c>
      <c r="U3790"/>
    </row>
    <row r="3791" spans="1:21">
      <c r="A3791">
        <v>3790</v>
      </c>
      <c r="B3791" s="1" t="s">
        <v>5399</v>
      </c>
      <c r="C3791" s="1" t="s">
        <v>175</v>
      </c>
      <c r="D3791" s="1" t="s">
        <v>4510</v>
      </c>
      <c r="E3791" t="s">
        <v>642</v>
      </c>
      <c r="F3791" t="s">
        <v>5389</v>
      </c>
      <c r="G3791" t="s">
        <v>39</v>
      </c>
      <c r="H3791" t="s">
        <v>177</v>
      </c>
      <c r="I3791" t="s">
        <v>4512</v>
      </c>
      <c r="J3791" s="1">
        <v>5</v>
      </c>
      <c r="K3791" t="s">
        <v>5390</v>
      </c>
      <c r="L3791" t="s">
        <v>5391</v>
      </c>
      <c r="M3791" t="s">
        <v>5392</v>
      </c>
      <c r="N3791" s="126"/>
      <c r="Q3791" t="s">
        <v>5399</v>
      </c>
      <c r="R3791" t="s">
        <v>19136</v>
      </c>
      <c r="S3791" s="120">
        <v>0.6</v>
      </c>
      <c r="U3791"/>
    </row>
    <row r="3792" spans="1:21">
      <c r="A3792">
        <v>3791</v>
      </c>
      <c r="B3792" s="1" t="s">
        <v>5400</v>
      </c>
      <c r="C3792" s="1" t="s">
        <v>175</v>
      </c>
      <c r="D3792" s="1" t="s">
        <v>4510</v>
      </c>
      <c r="E3792" t="s">
        <v>642</v>
      </c>
      <c r="F3792" t="s">
        <v>5389</v>
      </c>
      <c r="G3792" t="s">
        <v>39</v>
      </c>
      <c r="H3792" t="s">
        <v>177</v>
      </c>
      <c r="I3792" t="s">
        <v>4512</v>
      </c>
      <c r="J3792" s="1">
        <v>5</v>
      </c>
      <c r="K3792" t="s">
        <v>5390</v>
      </c>
      <c r="L3792" t="s">
        <v>5391</v>
      </c>
      <c r="M3792" t="s">
        <v>5392</v>
      </c>
      <c r="N3792" s="126"/>
      <c r="Q3792" t="s">
        <v>5400</v>
      </c>
      <c r="R3792" t="s">
        <v>19136</v>
      </c>
      <c r="S3792" s="120">
        <v>0.6</v>
      </c>
      <c r="U3792"/>
    </row>
    <row r="3793" spans="1:21">
      <c r="A3793">
        <v>3792</v>
      </c>
      <c r="B3793" s="1" t="s">
        <v>5401</v>
      </c>
      <c r="C3793" s="1" t="s">
        <v>175</v>
      </c>
      <c r="D3793" s="1" t="s">
        <v>4510</v>
      </c>
      <c r="E3793" t="s">
        <v>642</v>
      </c>
      <c r="F3793" t="s">
        <v>5389</v>
      </c>
      <c r="G3793" t="s">
        <v>39</v>
      </c>
      <c r="H3793" t="s">
        <v>177</v>
      </c>
      <c r="I3793" t="s">
        <v>4512</v>
      </c>
      <c r="J3793" s="1">
        <v>5</v>
      </c>
      <c r="K3793" t="s">
        <v>5390</v>
      </c>
      <c r="L3793" t="s">
        <v>5391</v>
      </c>
      <c r="M3793" t="s">
        <v>5392</v>
      </c>
      <c r="N3793" s="126"/>
      <c r="Q3793" t="s">
        <v>5401</v>
      </c>
      <c r="R3793" t="s">
        <v>19136</v>
      </c>
      <c r="S3793" s="120">
        <v>0.6</v>
      </c>
      <c r="U3793"/>
    </row>
    <row r="3794" spans="1:21">
      <c r="A3794">
        <v>3793</v>
      </c>
      <c r="B3794" s="1" t="s">
        <v>5402</v>
      </c>
      <c r="C3794" s="1" t="s">
        <v>175</v>
      </c>
      <c r="D3794" s="1" t="s">
        <v>4510</v>
      </c>
      <c r="E3794" t="s">
        <v>642</v>
      </c>
      <c r="F3794" t="s">
        <v>5389</v>
      </c>
      <c r="G3794" t="s">
        <v>39</v>
      </c>
      <c r="H3794" t="s">
        <v>177</v>
      </c>
      <c r="I3794" t="s">
        <v>4512</v>
      </c>
      <c r="J3794" s="1">
        <v>5</v>
      </c>
      <c r="K3794" t="s">
        <v>5390</v>
      </c>
      <c r="L3794" t="s">
        <v>5391</v>
      </c>
      <c r="M3794" t="s">
        <v>5392</v>
      </c>
      <c r="N3794" s="126"/>
      <c r="Q3794" t="s">
        <v>5402</v>
      </c>
      <c r="R3794" t="s">
        <v>19136</v>
      </c>
      <c r="S3794" s="120">
        <v>0.6</v>
      </c>
      <c r="U3794"/>
    </row>
    <row r="3795" spans="1:21">
      <c r="A3795">
        <v>3794</v>
      </c>
      <c r="B3795" s="1" t="s">
        <v>5403</v>
      </c>
      <c r="C3795" s="1" t="s">
        <v>175</v>
      </c>
      <c r="D3795" s="1" t="s">
        <v>4510</v>
      </c>
      <c r="E3795" t="s">
        <v>642</v>
      </c>
      <c r="F3795" t="s">
        <v>5389</v>
      </c>
      <c r="G3795" t="s">
        <v>39</v>
      </c>
      <c r="H3795" t="s">
        <v>177</v>
      </c>
      <c r="I3795" t="s">
        <v>4512</v>
      </c>
      <c r="J3795" s="1">
        <v>5</v>
      </c>
      <c r="K3795" t="s">
        <v>5390</v>
      </c>
      <c r="L3795" t="s">
        <v>5391</v>
      </c>
      <c r="M3795" t="s">
        <v>5392</v>
      </c>
      <c r="N3795" s="126"/>
      <c r="Q3795" t="s">
        <v>5403</v>
      </c>
      <c r="R3795" t="s">
        <v>19136</v>
      </c>
      <c r="S3795" s="120">
        <v>0.6</v>
      </c>
      <c r="U3795"/>
    </row>
    <row r="3796" spans="1:21">
      <c r="A3796">
        <v>3795</v>
      </c>
      <c r="B3796" s="1" t="s">
        <v>5404</v>
      </c>
      <c r="C3796" s="1" t="s">
        <v>175</v>
      </c>
      <c r="D3796" s="1" t="s">
        <v>4510</v>
      </c>
      <c r="E3796" t="s">
        <v>642</v>
      </c>
      <c r="F3796" t="s">
        <v>5389</v>
      </c>
      <c r="G3796" t="s">
        <v>39</v>
      </c>
      <c r="H3796" t="s">
        <v>177</v>
      </c>
      <c r="I3796" t="s">
        <v>4512</v>
      </c>
      <c r="J3796" s="1">
        <v>5</v>
      </c>
      <c r="K3796" t="s">
        <v>5390</v>
      </c>
      <c r="L3796" t="s">
        <v>5391</v>
      </c>
      <c r="M3796" t="s">
        <v>5392</v>
      </c>
      <c r="N3796" s="126">
        <v>0.01</v>
      </c>
      <c r="Q3796" t="s">
        <v>5404</v>
      </c>
      <c r="R3796" t="s">
        <v>19136</v>
      </c>
      <c r="S3796" s="120">
        <v>0.6</v>
      </c>
      <c r="U3796"/>
    </row>
    <row r="3797" spans="1:21">
      <c r="A3797">
        <v>3796</v>
      </c>
      <c r="B3797" s="1" t="s">
        <v>5405</v>
      </c>
      <c r="C3797" s="1" t="s">
        <v>175</v>
      </c>
      <c r="D3797" s="1" t="s">
        <v>4510</v>
      </c>
      <c r="E3797" t="s">
        <v>642</v>
      </c>
      <c r="F3797" t="s">
        <v>5389</v>
      </c>
      <c r="G3797" t="s">
        <v>39</v>
      </c>
      <c r="H3797" t="s">
        <v>177</v>
      </c>
      <c r="I3797" t="s">
        <v>4512</v>
      </c>
      <c r="J3797" s="1">
        <v>5</v>
      </c>
      <c r="K3797" t="s">
        <v>5390</v>
      </c>
      <c r="L3797" t="s">
        <v>5391</v>
      </c>
      <c r="M3797" t="s">
        <v>5392</v>
      </c>
      <c r="N3797" s="126"/>
      <c r="Q3797" t="s">
        <v>5405</v>
      </c>
      <c r="R3797" t="s">
        <v>19136</v>
      </c>
      <c r="S3797" s="120">
        <v>0.6</v>
      </c>
      <c r="U3797"/>
    </row>
    <row r="3798" spans="1:21">
      <c r="A3798">
        <v>3797</v>
      </c>
      <c r="B3798" s="1" t="s">
        <v>5406</v>
      </c>
      <c r="C3798" s="1" t="s">
        <v>175</v>
      </c>
      <c r="D3798" s="1" t="s">
        <v>4510</v>
      </c>
      <c r="E3798" t="s">
        <v>642</v>
      </c>
      <c r="F3798" t="s">
        <v>5389</v>
      </c>
      <c r="G3798" t="s">
        <v>39</v>
      </c>
      <c r="H3798" t="s">
        <v>177</v>
      </c>
      <c r="I3798" t="s">
        <v>4512</v>
      </c>
      <c r="J3798" s="1">
        <v>5</v>
      </c>
      <c r="K3798" t="s">
        <v>5390</v>
      </c>
      <c r="L3798" t="s">
        <v>5391</v>
      </c>
      <c r="M3798" t="s">
        <v>5392</v>
      </c>
      <c r="N3798" s="126">
        <v>0.01</v>
      </c>
      <c r="Q3798" t="s">
        <v>5406</v>
      </c>
      <c r="R3798" t="s">
        <v>19136</v>
      </c>
      <c r="S3798" s="120">
        <v>0.6</v>
      </c>
      <c r="U3798"/>
    </row>
    <row r="3799" spans="1:21">
      <c r="A3799">
        <v>3798</v>
      </c>
      <c r="B3799" s="1" t="s">
        <v>5407</v>
      </c>
      <c r="C3799" s="1" t="s">
        <v>175</v>
      </c>
      <c r="D3799" s="1" t="s">
        <v>4510</v>
      </c>
      <c r="E3799" t="s">
        <v>642</v>
      </c>
      <c r="F3799" t="s">
        <v>5389</v>
      </c>
      <c r="G3799" t="s">
        <v>39</v>
      </c>
      <c r="H3799" t="s">
        <v>177</v>
      </c>
      <c r="I3799" t="s">
        <v>4512</v>
      </c>
      <c r="J3799" s="1">
        <v>5</v>
      </c>
      <c r="K3799" t="s">
        <v>5390</v>
      </c>
      <c r="L3799" t="s">
        <v>5391</v>
      </c>
      <c r="M3799" t="s">
        <v>5392</v>
      </c>
      <c r="N3799" s="126"/>
      <c r="Q3799" t="s">
        <v>5407</v>
      </c>
      <c r="R3799" t="s">
        <v>19136</v>
      </c>
      <c r="S3799" s="120">
        <v>0.6</v>
      </c>
      <c r="U3799"/>
    </row>
    <row r="3800" spans="1:21">
      <c r="A3800">
        <v>3799</v>
      </c>
      <c r="B3800" s="1" t="s">
        <v>5408</v>
      </c>
      <c r="C3800" s="1" t="s">
        <v>175</v>
      </c>
      <c r="D3800" s="1" t="s">
        <v>4510</v>
      </c>
      <c r="E3800" t="s">
        <v>642</v>
      </c>
      <c r="F3800" t="s">
        <v>5389</v>
      </c>
      <c r="G3800" t="s">
        <v>39</v>
      </c>
      <c r="H3800" t="s">
        <v>177</v>
      </c>
      <c r="I3800" t="s">
        <v>4512</v>
      </c>
      <c r="J3800" s="1">
        <v>5</v>
      </c>
      <c r="K3800" t="s">
        <v>5390</v>
      </c>
      <c r="L3800" t="s">
        <v>5391</v>
      </c>
      <c r="M3800" t="s">
        <v>5392</v>
      </c>
      <c r="N3800" s="126"/>
      <c r="Q3800" t="s">
        <v>5408</v>
      </c>
      <c r="R3800" t="s">
        <v>19136</v>
      </c>
      <c r="S3800" s="120">
        <v>0.6</v>
      </c>
      <c r="U3800"/>
    </row>
    <row r="3801" spans="1:21">
      <c r="A3801">
        <v>3800</v>
      </c>
      <c r="B3801" s="1" t="s">
        <v>5409</v>
      </c>
      <c r="C3801" s="1" t="s">
        <v>175</v>
      </c>
      <c r="D3801" s="1" t="s">
        <v>4510</v>
      </c>
      <c r="E3801" t="s">
        <v>642</v>
      </c>
      <c r="F3801" t="s">
        <v>5389</v>
      </c>
      <c r="G3801" t="s">
        <v>39</v>
      </c>
      <c r="H3801" t="s">
        <v>177</v>
      </c>
      <c r="I3801" t="s">
        <v>4512</v>
      </c>
      <c r="J3801" s="1">
        <v>5</v>
      </c>
      <c r="K3801" t="s">
        <v>5390</v>
      </c>
      <c r="L3801" t="s">
        <v>5391</v>
      </c>
      <c r="M3801" t="s">
        <v>5392</v>
      </c>
      <c r="N3801" s="126"/>
      <c r="Q3801" t="s">
        <v>5409</v>
      </c>
      <c r="R3801" t="s">
        <v>19136</v>
      </c>
      <c r="S3801" s="120">
        <v>0.6</v>
      </c>
      <c r="U3801"/>
    </row>
    <row r="3802" spans="1:21">
      <c r="A3802">
        <v>3801</v>
      </c>
      <c r="B3802" s="1" t="s">
        <v>5410</v>
      </c>
      <c r="C3802" s="1" t="s">
        <v>175</v>
      </c>
      <c r="D3802" s="1" t="s">
        <v>4510</v>
      </c>
      <c r="E3802" t="s">
        <v>642</v>
      </c>
      <c r="F3802" t="s">
        <v>5389</v>
      </c>
      <c r="G3802" t="s">
        <v>39</v>
      </c>
      <c r="H3802" t="s">
        <v>177</v>
      </c>
      <c r="I3802" t="s">
        <v>4512</v>
      </c>
      <c r="J3802" s="1">
        <v>5</v>
      </c>
      <c r="K3802" t="s">
        <v>5390</v>
      </c>
      <c r="L3802" t="s">
        <v>5391</v>
      </c>
      <c r="M3802" t="s">
        <v>5392</v>
      </c>
      <c r="N3802" s="126"/>
      <c r="Q3802" t="s">
        <v>5410</v>
      </c>
      <c r="R3802" t="s">
        <v>19136</v>
      </c>
      <c r="S3802" s="120">
        <v>0.6</v>
      </c>
      <c r="U3802"/>
    </row>
    <row r="3803" spans="1:21">
      <c r="A3803">
        <v>3802</v>
      </c>
      <c r="B3803" s="1" t="s">
        <v>5411</v>
      </c>
      <c r="C3803" s="1" t="s">
        <v>175</v>
      </c>
      <c r="D3803" s="1" t="s">
        <v>4510</v>
      </c>
      <c r="E3803" t="s">
        <v>642</v>
      </c>
      <c r="F3803" t="s">
        <v>5389</v>
      </c>
      <c r="G3803" t="s">
        <v>39</v>
      </c>
      <c r="H3803" t="s">
        <v>177</v>
      </c>
      <c r="I3803" t="s">
        <v>4512</v>
      </c>
      <c r="J3803" s="1">
        <v>5</v>
      </c>
      <c r="K3803" t="s">
        <v>5390</v>
      </c>
      <c r="L3803" t="s">
        <v>5391</v>
      </c>
      <c r="M3803" t="s">
        <v>5392</v>
      </c>
      <c r="N3803" s="126"/>
      <c r="Q3803" t="s">
        <v>5411</v>
      </c>
      <c r="R3803" t="s">
        <v>19136</v>
      </c>
      <c r="S3803" s="120">
        <v>0.6</v>
      </c>
      <c r="U3803"/>
    </row>
    <row r="3804" spans="1:21">
      <c r="A3804">
        <v>3803</v>
      </c>
      <c r="B3804" s="1" t="s">
        <v>5412</v>
      </c>
      <c r="C3804" s="1" t="s">
        <v>175</v>
      </c>
      <c r="D3804" s="1" t="s">
        <v>4510</v>
      </c>
      <c r="E3804" t="s">
        <v>642</v>
      </c>
      <c r="F3804" t="s">
        <v>5389</v>
      </c>
      <c r="G3804" t="s">
        <v>39</v>
      </c>
      <c r="H3804" t="s">
        <v>177</v>
      </c>
      <c r="I3804" t="s">
        <v>4512</v>
      </c>
      <c r="J3804" s="1">
        <v>5</v>
      </c>
      <c r="K3804" t="s">
        <v>5390</v>
      </c>
      <c r="L3804" t="s">
        <v>5391</v>
      </c>
      <c r="M3804" t="s">
        <v>5392</v>
      </c>
      <c r="N3804" s="126"/>
      <c r="Q3804" t="s">
        <v>5412</v>
      </c>
      <c r="R3804" t="s">
        <v>19136</v>
      </c>
      <c r="S3804" s="120">
        <v>0.6</v>
      </c>
      <c r="U3804"/>
    </row>
    <row r="3805" spans="1:21">
      <c r="A3805">
        <v>3804</v>
      </c>
      <c r="B3805" s="1" t="s">
        <v>5413</v>
      </c>
      <c r="C3805" s="1" t="s">
        <v>352</v>
      </c>
      <c r="D3805" s="1" t="s">
        <v>4510</v>
      </c>
      <c r="E3805" t="s">
        <v>642</v>
      </c>
      <c r="F3805" t="s">
        <v>5414</v>
      </c>
      <c r="G3805" t="s">
        <v>39</v>
      </c>
      <c r="H3805" t="s">
        <v>354</v>
      </c>
      <c r="I3805" t="s">
        <v>4512</v>
      </c>
      <c r="J3805" s="1">
        <v>5</v>
      </c>
      <c r="K3805" t="s">
        <v>5415</v>
      </c>
      <c r="L3805" t="s">
        <v>5416</v>
      </c>
      <c r="M3805" t="s">
        <v>5417</v>
      </c>
      <c r="N3805" s="126"/>
      <c r="Q3805" t="s">
        <v>5413</v>
      </c>
      <c r="R3805" t="s">
        <v>19137</v>
      </c>
      <c r="S3805" s="120">
        <v>0.6</v>
      </c>
      <c r="U3805"/>
    </row>
    <row r="3806" spans="1:21">
      <c r="A3806">
        <v>3805</v>
      </c>
      <c r="B3806" s="1" t="s">
        <v>5418</v>
      </c>
      <c r="C3806" s="1" t="s">
        <v>352</v>
      </c>
      <c r="D3806" s="1" t="s">
        <v>4510</v>
      </c>
      <c r="E3806" t="s">
        <v>642</v>
      </c>
      <c r="F3806" t="s">
        <v>5414</v>
      </c>
      <c r="G3806" t="s">
        <v>39</v>
      </c>
      <c r="H3806" t="s">
        <v>354</v>
      </c>
      <c r="I3806" t="s">
        <v>4512</v>
      </c>
      <c r="J3806" s="1">
        <v>5</v>
      </c>
      <c r="K3806" t="s">
        <v>5415</v>
      </c>
      <c r="L3806" t="s">
        <v>5416</v>
      </c>
      <c r="M3806" t="s">
        <v>5417</v>
      </c>
      <c r="N3806" s="126"/>
      <c r="Q3806" t="s">
        <v>5418</v>
      </c>
      <c r="R3806" t="s">
        <v>19137</v>
      </c>
      <c r="S3806" s="120">
        <v>0.6</v>
      </c>
      <c r="U3806"/>
    </row>
    <row r="3807" spans="1:21">
      <c r="A3807">
        <v>3806</v>
      </c>
      <c r="B3807" s="1" t="s">
        <v>5419</v>
      </c>
      <c r="C3807" s="1" t="s">
        <v>352</v>
      </c>
      <c r="D3807" s="1" t="s">
        <v>4510</v>
      </c>
      <c r="E3807" t="s">
        <v>642</v>
      </c>
      <c r="F3807" t="s">
        <v>5414</v>
      </c>
      <c r="G3807" t="s">
        <v>39</v>
      </c>
      <c r="H3807" t="s">
        <v>354</v>
      </c>
      <c r="I3807" t="s">
        <v>4512</v>
      </c>
      <c r="J3807" s="1">
        <v>5</v>
      </c>
      <c r="K3807" t="s">
        <v>5415</v>
      </c>
      <c r="L3807" t="s">
        <v>5416</v>
      </c>
      <c r="M3807" t="s">
        <v>5417</v>
      </c>
      <c r="N3807" s="126"/>
      <c r="Q3807" t="s">
        <v>5419</v>
      </c>
      <c r="R3807" t="s">
        <v>19137</v>
      </c>
      <c r="S3807" s="120">
        <v>0.6</v>
      </c>
      <c r="U3807"/>
    </row>
    <row r="3808" spans="1:21">
      <c r="A3808">
        <v>3807</v>
      </c>
      <c r="B3808" s="1" t="s">
        <v>5420</v>
      </c>
      <c r="C3808" s="1" t="s">
        <v>352</v>
      </c>
      <c r="D3808" s="1" t="s">
        <v>4510</v>
      </c>
      <c r="E3808" t="s">
        <v>642</v>
      </c>
      <c r="F3808" t="s">
        <v>5414</v>
      </c>
      <c r="G3808" t="s">
        <v>39</v>
      </c>
      <c r="H3808" t="s">
        <v>354</v>
      </c>
      <c r="I3808" t="s">
        <v>4512</v>
      </c>
      <c r="J3808" s="1">
        <v>5</v>
      </c>
      <c r="K3808" t="s">
        <v>5415</v>
      </c>
      <c r="L3808" t="s">
        <v>5416</v>
      </c>
      <c r="M3808" t="s">
        <v>5417</v>
      </c>
      <c r="N3808" s="126"/>
      <c r="Q3808" t="s">
        <v>5420</v>
      </c>
      <c r="R3808" t="s">
        <v>19137</v>
      </c>
      <c r="S3808" s="120">
        <v>0.6</v>
      </c>
      <c r="U3808"/>
    </row>
    <row r="3809" spans="1:21">
      <c r="A3809">
        <v>3808</v>
      </c>
      <c r="B3809" s="1" t="s">
        <v>5421</v>
      </c>
      <c r="C3809" s="1" t="s">
        <v>352</v>
      </c>
      <c r="D3809" s="1" t="s">
        <v>4510</v>
      </c>
      <c r="E3809" t="s">
        <v>642</v>
      </c>
      <c r="F3809" t="s">
        <v>5414</v>
      </c>
      <c r="G3809" t="s">
        <v>39</v>
      </c>
      <c r="H3809" t="s">
        <v>354</v>
      </c>
      <c r="I3809" t="s">
        <v>4512</v>
      </c>
      <c r="J3809" s="1">
        <v>5</v>
      </c>
      <c r="K3809" t="s">
        <v>5415</v>
      </c>
      <c r="L3809" t="s">
        <v>5416</v>
      </c>
      <c r="M3809" t="s">
        <v>5417</v>
      </c>
      <c r="N3809" s="126"/>
      <c r="Q3809" t="s">
        <v>5421</v>
      </c>
      <c r="R3809" t="s">
        <v>19137</v>
      </c>
      <c r="S3809" s="120">
        <v>0.6</v>
      </c>
      <c r="U3809"/>
    </row>
    <row r="3810" spans="1:21">
      <c r="A3810">
        <v>3809</v>
      </c>
      <c r="B3810" s="1" t="s">
        <v>5422</v>
      </c>
      <c r="C3810" s="1" t="s">
        <v>352</v>
      </c>
      <c r="D3810" s="1" t="s">
        <v>4510</v>
      </c>
      <c r="E3810" t="s">
        <v>642</v>
      </c>
      <c r="F3810" t="s">
        <v>5414</v>
      </c>
      <c r="G3810" t="s">
        <v>39</v>
      </c>
      <c r="H3810" t="s">
        <v>354</v>
      </c>
      <c r="I3810" t="s">
        <v>4512</v>
      </c>
      <c r="J3810" s="1">
        <v>5</v>
      </c>
      <c r="K3810" t="s">
        <v>5415</v>
      </c>
      <c r="L3810" t="s">
        <v>5416</v>
      </c>
      <c r="M3810" t="s">
        <v>5417</v>
      </c>
      <c r="N3810" s="126"/>
      <c r="Q3810" t="s">
        <v>5422</v>
      </c>
      <c r="R3810" t="s">
        <v>19137</v>
      </c>
      <c r="S3810" s="120">
        <v>0.6</v>
      </c>
      <c r="U3810"/>
    </row>
    <row r="3811" spans="1:21">
      <c r="A3811">
        <v>3810</v>
      </c>
      <c r="B3811" s="1" t="s">
        <v>5423</v>
      </c>
      <c r="C3811" s="1" t="s">
        <v>352</v>
      </c>
      <c r="D3811" s="1" t="s">
        <v>4510</v>
      </c>
      <c r="E3811" t="s">
        <v>642</v>
      </c>
      <c r="F3811" t="s">
        <v>5414</v>
      </c>
      <c r="G3811" t="s">
        <v>39</v>
      </c>
      <c r="H3811" t="s">
        <v>354</v>
      </c>
      <c r="I3811" t="s">
        <v>4512</v>
      </c>
      <c r="J3811" s="1">
        <v>5</v>
      </c>
      <c r="K3811" t="s">
        <v>5415</v>
      </c>
      <c r="L3811" t="s">
        <v>5416</v>
      </c>
      <c r="M3811" t="s">
        <v>5417</v>
      </c>
      <c r="N3811" s="126"/>
      <c r="Q3811" t="s">
        <v>5423</v>
      </c>
      <c r="R3811" t="s">
        <v>19137</v>
      </c>
      <c r="S3811" s="120">
        <v>0.6</v>
      </c>
      <c r="U3811"/>
    </row>
    <row r="3812" spans="1:21">
      <c r="A3812">
        <v>3811</v>
      </c>
      <c r="B3812" s="1" t="s">
        <v>5424</v>
      </c>
      <c r="C3812" s="1" t="s">
        <v>352</v>
      </c>
      <c r="D3812" s="1" t="s">
        <v>4510</v>
      </c>
      <c r="E3812" t="s">
        <v>642</v>
      </c>
      <c r="F3812" t="s">
        <v>5414</v>
      </c>
      <c r="G3812" t="s">
        <v>39</v>
      </c>
      <c r="H3812" t="s">
        <v>354</v>
      </c>
      <c r="I3812" t="s">
        <v>4512</v>
      </c>
      <c r="J3812" s="1">
        <v>5</v>
      </c>
      <c r="K3812" t="s">
        <v>5415</v>
      </c>
      <c r="L3812" t="s">
        <v>5416</v>
      </c>
      <c r="M3812" t="s">
        <v>5417</v>
      </c>
      <c r="N3812" s="126"/>
      <c r="Q3812" t="s">
        <v>5424</v>
      </c>
      <c r="R3812" t="s">
        <v>19137</v>
      </c>
      <c r="S3812" s="120">
        <v>0.6</v>
      </c>
      <c r="U3812"/>
    </row>
    <row r="3813" spans="1:21">
      <c r="A3813">
        <v>3812</v>
      </c>
      <c r="B3813" s="1" t="s">
        <v>5425</v>
      </c>
      <c r="C3813" s="1" t="s">
        <v>352</v>
      </c>
      <c r="D3813" s="1" t="s">
        <v>4510</v>
      </c>
      <c r="E3813" t="s">
        <v>642</v>
      </c>
      <c r="F3813" t="s">
        <v>5414</v>
      </c>
      <c r="G3813" t="s">
        <v>39</v>
      </c>
      <c r="H3813" t="s">
        <v>354</v>
      </c>
      <c r="I3813" t="s">
        <v>4512</v>
      </c>
      <c r="J3813" s="1">
        <v>5</v>
      </c>
      <c r="K3813" t="s">
        <v>5415</v>
      </c>
      <c r="L3813" t="s">
        <v>5416</v>
      </c>
      <c r="M3813" t="s">
        <v>5417</v>
      </c>
      <c r="N3813" s="126"/>
      <c r="Q3813" t="s">
        <v>5425</v>
      </c>
      <c r="R3813" t="s">
        <v>19137</v>
      </c>
      <c r="S3813" s="120">
        <v>0.6</v>
      </c>
      <c r="U3813"/>
    </row>
    <row r="3814" spans="1:21">
      <c r="A3814">
        <v>3813</v>
      </c>
      <c r="B3814" s="1" t="s">
        <v>5426</v>
      </c>
      <c r="C3814" s="1" t="s">
        <v>352</v>
      </c>
      <c r="D3814" s="1" t="s">
        <v>4510</v>
      </c>
      <c r="E3814" t="s">
        <v>642</v>
      </c>
      <c r="F3814" t="s">
        <v>5414</v>
      </c>
      <c r="G3814" t="s">
        <v>39</v>
      </c>
      <c r="H3814" t="s">
        <v>354</v>
      </c>
      <c r="I3814" t="s">
        <v>4512</v>
      </c>
      <c r="J3814" s="1">
        <v>5</v>
      </c>
      <c r="K3814" t="s">
        <v>5415</v>
      </c>
      <c r="L3814" t="s">
        <v>5416</v>
      </c>
      <c r="M3814" t="s">
        <v>5417</v>
      </c>
      <c r="N3814" s="126"/>
      <c r="Q3814" t="s">
        <v>5426</v>
      </c>
      <c r="R3814" t="s">
        <v>19137</v>
      </c>
      <c r="S3814" s="120">
        <v>0.6</v>
      </c>
      <c r="U3814"/>
    </row>
    <row r="3815" spans="1:21">
      <c r="A3815">
        <v>3814</v>
      </c>
      <c r="B3815" s="1" t="s">
        <v>5427</v>
      </c>
      <c r="C3815" s="1" t="s">
        <v>352</v>
      </c>
      <c r="D3815" s="1" t="s">
        <v>4510</v>
      </c>
      <c r="E3815" t="s">
        <v>642</v>
      </c>
      <c r="F3815" t="s">
        <v>5414</v>
      </c>
      <c r="G3815" t="s">
        <v>39</v>
      </c>
      <c r="H3815" t="s">
        <v>354</v>
      </c>
      <c r="I3815" t="s">
        <v>4512</v>
      </c>
      <c r="J3815" s="1">
        <v>5</v>
      </c>
      <c r="K3815" t="s">
        <v>5415</v>
      </c>
      <c r="L3815" t="s">
        <v>5416</v>
      </c>
      <c r="M3815" t="s">
        <v>5417</v>
      </c>
      <c r="N3815" s="126"/>
      <c r="Q3815" t="s">
        <v>5427</v>
      </c>
      <c r="R3815" t="s">
        <v>19137</v>
      </c>
      <c r="S3815" s="120">
        <v>0.6</v>
      </c>
      <c r="U3815"/>
    </row>
    <row r="3816" spans="1:21">
      <c r="A3816">
        <v>3815</v>
      </c>
      <c r="B3816" s="1" t="s">
        <v>5428</v>
      </c>
      <c r="C3816" s="1" t="s">
        <v>352</v>
      </c>
      <c r="D3816" s="1" t="s">
        <v>4510</v>
      </c>
      <c r="E3816" t="s">
        <v>642</v>
      </c>
      <c r="F3816" t="s">
        <v>5414</v>
      </c>
      <c r="G3816" t="s">
        <v>39</v>
      </c>
      <c r="H3816" t="s">
        <v>354</v>
      </c>
      <c r="I3816" t="s">
        <v>4512</v>
      </c>
      <c r="J3816" s="1">
        <v>5</v>
      </c>
      <c r="K3816" t="s">
        <v>5415</v>
      </c>
      <c r="L3816" t="s">
        <v>5416</v>
      </c>
      <c r="M3816" t="s">
        <v>5417</v>
      </c>
      <c r="N3816" s="126"/>
      <c r="Q3816" t="s">
        <v>5428</v>
      </c>
      <c r="R3816" t="s">
        <v>19137</v>
      </c>
      <c r="S3816" s="120">
        <v>0.6</v>
      </c>
      <c r="U3816"/>
    </row>
    <row r="3817" spans="1:21">
      <c r="A3817">
        <v>3816</v>
      </c>
      <c r="B3817" s="1" t="s">
        <v>5429</v>
      </c>
      <c r="C3817" s="1" t="s">
        <v>352</v>
      </c>
      <c r="D3817" s="1" t="s">
        <v>4510</v>
      </c>
      <c r="E3817" t="s">
        <v>642</v>
      </c>
      <c r="F3817" t="s">
        <v>5414</v>
      </c>
      <c r="G3817" t="s">
        <v>39</v>
      </c>
      <c r="H3817" t="s">
        <v>354</v>
      </c>
      <c r="I3817" t="s">
        <v>4512</v>
      </c>
      <c r="J3817" s="1">
        <v>5</v>
      </c>
      <c r="K3817" t="s">
        <v>5415</v>
      </c>
      <c r="L3817" t="s">
        <v>5416</v>
      </c>
      <c r="M3817" t="s">
        <v>5417</v>
      </c>
      <c r="N3817" s="126"/>
      <c r="Q3817" t="s">
        <v>5429</v>
      </c>
      <c r="R3817" t="s">
        <v>19137</v>
      </c>
      <c r="S3817" s="120">
        <v>0.6</v>
      </c>
      <c r="U3817"/>
    </row>
    <row r="3818" spans="1:21">
      <c r="A3818">
        <v>3817</v>
      </c>
      <c r="B3818" s="1" t="s">
        <v>5430</v>
      </c>
      <c r="C3818" s="1" t="s">
        <v>352</v>
      </c>
      <c r="D3818" s="1" t="s">
        <v>4510</v>
      </c>
      <c r="E3818" t="s">
        <v>642</v>
      </c>
      <c r="F3818" t="s">
        <v>5414</v>
      </c>
      <c r="G3818" t="s">
        <v>39</v>
      </c>
      <c r="H3818" t="s">
        <v>354</v>
      </c>
      <c r="I3818" t="s">
        <v>4512</v>
      </c>
      <c r="J3818" s="1">
        <v>5</v>
      </c>
      <c r="K3818" t="s">
        <v>5415</v>
      </c>
      <c r="L3818" t="s">
        <v>5416</v>
      </c>
      <c r="M3818" t="s">
        <v>5417</v>
      </c>
      <c r="N3818" s="126">
        <v>0.01</v>
      </c>
      <c r="Q3818" t="s">
        <v>5430</v>
      </c>
      <c r="R3818" t="s">
        <v>19137</v>
      </c>
      <c r="S3818" s="120">
        <v>0.6</v>
      </c>
      <c r="U3818"/>
    </row>
    <row r="3819" spans="1:21">
      <c r="A3819">
        <v>3818</v>
      </c>
      <c r="B3819" s="1" t="s">
        <v>5431</v>
      </c>
      <c r="C3819" s="1" t="s">
        <v>352</v>
      </c>
      <c r="D3819" s="1" t="s">
        <v>4510</v>
      </c>
      <c r="E3819" t="s">
        <v>642</v>
      </c>
      <c r="F3819" t="s">
        <v>5414</v>
      </c>
      <c r="G3819" t="s">
        <v>39</v>
      </c>
      <c r="H3819" t="s">
        <v>354</v>
      </c>
      <c r="I3819" t="s">
        <v>4512</v>
      </c>
      <c r="J3819" s="1">
        <v>5</v>
      </c>
      <c r="K3819" t="s">
        <v>5415</v>
      </c>
      <c r="L3819" t="s">
        <v>5416</v>
      </c>
      <c r="M3819" t="s">
        <v>5417</v>
      </c>
      <c r="N3819" s="126"/>
      <c r="Q3819" t="s">
        <v>5431</v>
      </c>
      <c r="R3819" t="s">
        <v>19137</v>
      </c>
      <c r="S3819" s="120">
        <v>0.6</v>
      </c>
      <c r="U3819"/>
    </row>
    <row r="3820" spans="1:21">
      <c r="A3820">
        <v>3819</v>
      </c>
      <c r="B3820" s="1" t="s">
        <v>5432</v>
      </c>
      <c r="C3820" s="1" t="s">
        <v>352</v>
      </c>
      <c r="D3820" s="1" t="s">
        <v>4510</v>
      </c>
      <c r="E3820" t="s">
        <v>642</v>
      </c>
      <c r="F3820" t="s">
        <v>5414</v>
      </c>
      <c r="G3820" t="s">
        <v>39</v>
      </c>
      <c r="H3820" t="s">
        <v>354</v>
      </c>
      <c r="I3820" t="s">
        <v>4512</v>
      </c>
      <c r="J3820" s="1">
        <v>5</v>
      </c>
      <c r="K3820" t="s">
        <v>5415</v>
      </c>
      <c r="L3820" t="s">
        <v>5416</v>
      </c>
      <c r="M3820" t="s">
        <v>5417</v>
      </c>
      <c r="N3820" s="126"/>
      <c r="Q3820" t="s">
        <v>5432</v>
      </c>
      <c r="R3820" t="s">
        <v>19137</v>
      </c>
      <c r="S3820" s="120">
        <v>0.6</v>
      </c>
      <c r="U3820"/>
    </row>
    <row r="3821" spans="1:21">
      <c r="A3821">
        <v>3820</v>
      </c>
      <c r="B3821" s="1" t="s">
        <v>5433</v>
      </c>
      <c r="C3821" s="1" t="s">
        <v>352</v>
      </c>
      <c r="D3821" s="1" t="s">
        <v>4510</v>
      </c>
      <c r="E3821" t="s">
        <v>642</v>
      </c>
      <c r="F3821" t="s">
        <v>5414</v>
      </c>
      <c r="G3821" t="s">
        <v>39</v>
      </c>
      <c r="H3821" t="s">
        <v>354</v>
      </c>
      <c r="I3821" t="s">
        <v>4512</v>
      </c>
      <c r="J3821" s="1">
        <v>5</v>
      </c>
      <c r="K3821" t="s">
        <v>5415</v>
      </c>
      <c r="L3821" t="s">
        <v>5416</v>
      </c>
      <c r="M3821" t="s">
        <v>5417</v>
      </c>
      <c r="N3821" s="126"/>
      <c r="Q3821" t="s">
        <v>5433</v>
      </c>
      <c r="R3821" t="s">
        <v>19137</v>
      </c>
      <c r="S3821" s="120">
        <v>0.6</v>
      </c>
      <c r="U3821"/>
    </row>
    <row r="3822" spans="1:21">
      <c r="A3822">
        <v>3821</v>
      </c>
      <c r="B3822" s="1" t="s">
        <v>5434</v>
      </c>
      <c r="C3822" s="1" t="s">
        <v>352</v>
      </c>
      <c r="D3822" s="1" t="s">
        <v>4510</v>
      </c>
      <c r="E3822" t="s">
        <v>642</v>
      </c>
      <c r="F3822" t="s">
        <v>5414</v>
      </c>
      <c r="G3822" t="s">
        <v>39</v>
      </c>
      <c r="H3822" t="s">
        <v>354</v>
      </c>
      <c r="I3822" t="s">
        <v>4512</v>
      </c>
      <c r="J3822" s="1">
        <v>5</v>
      </c>
      <c r="K3822" t="s">
        <v>5415</v>
      </c>
      <c r="L3822" t="s">
        <v>5416</v>
      </c>
      <c r="M3822" t="s">
        <v>5417</v>
      </c>
      <c r="N3822" s="126"/>
      <c r="Q3822" t="s">
        <v>5434</v>
      </c>
      <c r="R3822" t="s">
        <v>19137</v>
      </c>
      <c r="S3822" s="120">
        <v>0.6</v>
      </c>
      <c r="U3822"/>
    </row>
    <row r="3823" spans="1:21">
      <c r="A3823">
        <v>3822</v>
      </c>
      <c r="B3823" s="1" t="s">
        <v>5435</v>
      </c>
      <c r="C3823" s="1" t="s">
        <v>352</v>
      </c>
      <c r="D3823" s="1" t="s">
        <v>4510</v>
      </c>
      <c r="E3823" t="s">
        <v>642</v>
      </c>
      <c r="F3823" t="s">
        <v>5414</v>
      </c>
      <c r="G3823" t="s">
        <v>39</v>
      </c>
      <c r="H3823" t="s">
        <v>354</v>
      </c>
      <c r="I3823" t="s">
        <v>4512</v>
      </c>
      <c r="J3823" s="1">
        <v>5</v>
      </c>
      <c r="K3823" t="s">
        <v>5415</v>
      </c>
      <c r="L3823" t="s">
        <v>5416</v>
      </c>
      <c r="M3823" t="s">
        <v>5417</v>
      </c>
      <c r="N3823" s="126"/>
      <c r="Q3823" t="s">
        <v>5435</v>
      </c>
      <c r="R3823" t="s">
        <v>19137</v>
      </c>
      <c r="S3823" s="120">
        <v>0.6</v>
      </c>
      <c r="U3823"/>
    </row>
    <row r="3824" spans="1:21">
      <c r="A3824">
        <v>3823</v>
      </c>
      <c r="B3824" s="1" t="s">
        <v>5436</v>
      </c>
      <c r="C3824" s="1" t="s">
        <v>352</v>
      </c>
      <c r="D3824" s="1" t="s">
        <v>4510</v>
      </c>
      <c r="E3824" t="s">
        <v>642</v>
      </c>
      <c r="F3824" t="s">
        <v>5414</v>
      </c>
      <c r="G3824" t="s">
        <v>39</v>
      </c>
      <c r="H3824" t="s">
        <v>354</v>
      </c>
      <c r="I3824" t="s">
        <v>4512</v>
      </c>
      <c r="J3824" s="1">
        <v>5</v>
      </c>
      <c r="K3824" t="s">
        <v>5415</v>
      </c>
      <c r="L3824" t="s">
        <v>5416</v>
      </c>
      <c r="M3824" t="s">
        <v>5417</v>
      </c>
      <c r="N3824" s="126"/>
      <c r="Q3824" t="s">
        <v>5436</v>
      </c>
      <c r="R3824" t="s">
        <v>19137</v>
      </c>
      <c r="S3824" s="120">
        <v>0.6</v>
      </c>
      <c r="U3824"/>
    </row>
    <row r="3825" spans="1:21">
      <c r="A3825">
        <v>3824</v>
      </c>
      <c r="B3825" s="1" t="s">
        <v>5437</v>
      </c>
      <c r="C3825" s="1" t="s">
        <v>352</v>
      </c>
      <c r="D3825" s="1" t="s">
        <v>4510</v>
      </c>
      <c r="E3825" t="s">
        <v>642</v>
      </c>
      <c r="F3825" t="s">
        <v>5414</v>
      </c>
      <c r="G3825" t="s">
        <v>39</v>
      </c>
      <c r="H3825" t="s">
        <v>354</v>
      </c>
      <c r="I3825" t="s">
        <v>4512</v>
      </c>
      <c r="J3825" s="1">
        <v>5</v>
      </c>
      <c r="K3825" t="s">
        <v>5415</v>
      </c>
      <c r="L3825" t="s">
        <v>5416</v>
      </c>
      <c r="M3825" t="s">
        <v>5417</v>
      </c>
      <c r="N3825" s="126"/>
      <c r="Q3825" t="s">
        <v>5437</v>
      </c>
      <c r="R3825" t="s">
        <v>19137</v>
      </c>
      <c r="S3825" s="120">
        <v>0.6</v>
      </c>
      <c r="U3825"/>
    </row>
    <row r="3826" spans="1:21">
      <c r="A3826">
        <v>3825</v>
      </c>
      <c r="B3826" s="1" t="s">
        <v>5438</v>
      </c>
      <c r="C3826" s="1" t="s">
        <v>352</v>
      </c>
      <c r="D3826" s="1" t="s">
        <v>4510</v>
      </c>
      <c r="E3826" t="s">
        <v>642</v>
      </c>
      <c r="F3826" t="s">
        <v>5414</v>
      </c>
      <c r="G3826" t="s">
        <v>39</v>
      </c>
      <c r="H3826" t="s">
        <v>354</v>
      </c>
      <c r="I3826" t="s">
        <v>4512</v>
      </c>
      <c r="J3826" s="1">
        <v>5</v>
      </c>
      <c r="K3826" t="s">
        <v>5415</v>
      </c>
      <c r="L3826" t="s">
        <v>5416</v>
      </c>
      <c r="M3826" t="s">
        <v>5417</v>
      </c>
      <c r="N3826" s="126"/>
      <c r="Q3826" t="s">
        <v>5438</v>
      </c>
      <c r="R3826" t="s">
        <v>19137</v>
      </c>
      <c r="S3826" s="120">
        <v>0.6</v>
      </c>
      <c r="U3826"/>
    </row>
    <row r="3827" spans="1:21">
      <c r="A3827">
        <v>3826</v>
      </c>
      <c r="B3827" s="1" t="s">
        <v>5439</v>
      </c>
      <c r="C3827" s="1" t="s">
        <v>593</v>
      </c>
      <c r="D3827" s="1" t="s">
        <v>4510</v>
      </c>
      <c r="E3827" t="s">
        <v>642</v>
      </c>
      <c r="F3827" t="s">
        <v>5440</v>
      </c>
      <c r="G3827" t="s">
        <v>39</v>
      </c>
      <c r="H3827" t="s">
        <v>595</v>
      </c>
      <c r="I3827" t="s">
        <v>4512</v>
      </c>
      <c r="J3827" s="1">
        <v>5</v>
      </c>
      <c r="K3827" t="s">
        <v>5441</v>
      </c>
      <c r="L3827" t="s">
        <v>5442</v>
      </c>
      <c r="M3827" t="s">
        <v>5443</v>
      </c>
      <c r="N3827" s="126"/>
      <c r="Q3827" t="s">
        <v>5439</v>
      </c>
      <c r="R3827" t="s">
        <v>19138</v>
      </c>
      <c r="S3827" s="120">
        <v>0.6</v>
      </c>
      <c r="U3827"/>
    </row>
    <row r="3828" spans="1:21">
      <c r="A3828">
        <v>3827</v>
      </c>
      <c r="B3828" s="1" t="s">
        <v>5444</v>
      </c>
      <c r="C3828" s="1" t="s">
        <v>593</v>
      </c>
      <c r="D3828" s="1" t="s">
        <v>4510</v>
      </c>
      <c r="E3828" t="s">
        <v>642</v>
      </c>
      <c r="F3828" t="s">
        <v>5440</v>
      </c>
      <c r="G3828" t="s">
        <v>39</v>
      </c>
      <c r="H3828" t="s">
        <v>595</v>
      </c>
      <c r="I3828" t="s">
        <v>4512</v>
      </c>
      <c r="J3828" s="1">
        <v>5</v>
      </c>
      <c r="K3828" t="s">
        <v>5441</v>
      </c>
      <c r="L3828" t="s">
        <v>5442</v>
      </c>
      <c r="M3828" t="s">
        <v>5443</v>
      </c>
      <c r="N3828" s="126"/>
      <c r="Q3828" t="s">
        <v>5444</v>
      </c>
      <c r="R3828" t="s">
        <v>19138</v>
      </c>
      <c r="S3828" s="120">
        <v>0.6</v>
      </c>
      <c r="U3828"/>
    </row>
    <row r="3829" spans="1:21">
      <c r="A3829">
        <v>3828</v>
      </c>
      <c r="B3829" s="1" t="s">
        <v>5445</v>
      </c>
      <c r="C3829" s="1" t="s">
        <v>201</v>
      </c>
      <c r="D3829" s="1" t="s">
        <v>4510</v>
      </c>
      <c r="E3829" t="s">
        <v>642</v>
      </c>
      <c r="F3829" t="s">
        <v>5446</v>
      </c>
      <c r="G3829" t="s">
        <v>39</v>
      </c>
      <c r="H3829" t="s">
        <v>203</v>
      </c>
      <c r="I3829" t="s">
        <v>4512</v>
      </c>
      <c r="J3829" s="1">
        <v>5</v>
      </c>
      <c r="K3829" t="s">
        <v>5447</v>
      </c>
      <c r="L3829" t="s">
        <v>5448</v>
      </c>
      <c r="M3829" t="s">
        <v>5449</v>
      </c>
      <c r="N3829" s="126"/>
      <c r="Q3829" t="s">
        <v>5445</v>
      </c>
      <c r="R3829" t="s">
        <v>19139</v>
      </c>
      <c r="S3829" s="120">
        <v>0.6</v>
      </c>
      <c r="U3829"/>
    </row>
    <row r="3830" spans="1:21">
      <c r="A3830">
        <v>3829</v>
      </c>
      <c r="B3830" s="1" t="s">
        <v>5450</v>
      </c>
      <c r="C3830" s="1" t="s">
        <v>201</v>
      </c>
      <c r="D3830" s="1" t="s">
        <v>4510</v>
      </c>
      <c r="E3830" t="s">
        <v>642</v>
      </c>
      <c r="F3830" t="s">
        <v>5446</v>
      </c>
      <c r="G3830" t="s">
        <v>39</v>
      </c>
      <c r="H3830" t="s">
        <v>203</v>
      </c>
      <c r="I3830" t="s">
        <v>4512</v>
      </c>
      <c r="J3830" s="1">
        <v>5</v>
      </c>
      <c r="K3830" t="s">
        <v>5447</v>
      </c>
      <c r="L3830" t="s">
        <v>5448</v>
      </c>
      <c r="M3830" t="s">
        <v>5449</v>
      </c>
      <c r="N3830" s="126"/>
      <c r="Q3830" t="s">
        <v>5450</v>
      </c>
      <c r="R3830" t="s">
        <v>19139</v>
      </c>
      <c r="S3830" s="120">
        <v>0.6</v>
      </c>
      <c r="U3830"/>
    </row>
    <row r="3831" spans="1:21">
      <c r="A3831">
        <v>3830</v>
      </c>
      <c r="B3831" s="1" t="s">
        <v>5451</v>
      </c>
      <c r="C3831" s="1" t="s">
        <v>201</v>
      </c>
      <c r="D3831" s="1" t="s">
        <v>4510</v>
      </c>
      <c r="E3831" t="s">
        <v>642</v>
      </c>
      <c r="F3831" t="s">
        <v>5446</v>
      </c>
      <c r="G3831" t="s">
        <v>39</v>
      </c>
      <c r="H3831" t="s">
        <v>203</v>
      </c>
      <c r="I3831" t="s">
        <v>4512</v>
      </c>
      <c r="J3831" s="1">
        <v>5</v>
      </c>
      <c r="K3831" t="s">
        <v>5447</v>
      </c>
      <c r="L3831" t="s">
        <v>5448</v>
      </c>
      <c r="M3831" t="s">
        <v>5449</v>
      </c>
      <c r="N3831" s="126"/>
      <c r="Q3831" t="s">
        <v>5451</v>
      </c>
      <c r="R3831" t="s">
        <v>19139</v>
      </c>
      <c r="S3831" s="120">
        <v>0.6</v>
      </c>
      <c r="U3831"/>
    </row>
    <row r="3832" spans="1:21">
      <c r="A3832">
        <v>3831</v>
      </c>
      <c r="B3832" s="1" t="s">
        <v>5452</v>
      </c>
      <c r="C3832" s="1" t="s">
        <v>201</v>
      </c>
      <c r="D3832" s="1" t="s">
        <v>4510</v>
      </c>
      <c r="E3832" t="s">
        <v>642</v>
      </c>
      <c r="F3832" t="s">
        <v>5446</v>
      </c>
      <c r="G3832" t="s">
        <v>39</v>
      </c>
      <c r="H3832" t="s">
        <v>203</v>
      </c>
      <c r="I3832" t="s">
        <v>4512</v>
      </c>
      <c r="J3832" s="1">
        <v>5</v>
      </c>
      <c r="K3832" t="s">
        <v>5447</v>
      </c>
      <c r="L3832" t="s">
        <v>5448</v>
      </c>
      <c r="M3832" t="s">
        <v>5449</v>
      </c>
      <c r="N3832" s="126">
        <v>0.01</v>
      </c>
      <c r="Q3832" t="s">
        <v>5452</v>
      </c>
      <c r="R3832" t="s">
        <v>19139</v>
      </c>
      <c r="S3832" s="120">
        <v>0.6</v>
      </c>
      <c r="U3832"/>
    </row>
    <row r="3833" spans="1:21">
      <c r="A3833">
        <v>3832</v>
      </c>
      <c r="B3833" s="1" t="s">
        <v>5453</v>
      </c>
      <c r="C3833" s="1" t="s">
        <v>201</v>
      </c>
      <c r="D3833" s="1" t="s">
        <v>4510</v>
      </c>
      <c r="E3833" t="s">
        <v>642</v>
      </c>
      <c r="F3833" t="s">
        <v>5446</v>
      </c>
      <c r="G3833" t="s">
        <v>39</v>
      </c>
      <c r="H3833" t="s">
        <v>203</v>
      </c>
      <c r="I3833" t="s">
        <v>4512</v>
      </c>
      <c r="J3833" s="1">
        <v>5</v>
      </c>
      <c r="K3833" t="s">
        <v>5447</v>
      </c>
      <c r="L3833" t="s">
        <v>5448</v>
      </c>
      <c r="M3833" t="s">
        <v>5449</v>
      </c>
      <c r="N3833" s="126">
        <v>0.01</v>
      </c>
      <c r="Q3833" t="s">
        <v>5453</v>
      </c>
      <c r="R3833" t="s">
        <v>19139</v>
      </c>
      <c r="S3833" s="120">
        <v>0.6</v>
      </c>
      <c r="U3833"/>
    </row>
    <row r="3834" spans="1:21">
      <c r="A3834">
        <v>3833</v>
      </c>
      <c r="B3834" s="1" t="s">
        <v>5454</v>
      </c>
      <c r="C3834" s="1" t="s">
        <v>201</v>
      </c>
      <c r="D3834" s="1" t="s">
        <v>4510</v>
      </c>
      <c r="E3834" t="s">
        <v>642</v>
      </c>
      <c r="F3834" t="s">
        <v>5446</v>
      </c>
      <c r="G3834" t="s">
        <v>39</v>
      </c>
      <c r="H3834" t="s">
        <v>203</v>
      </c>
      <c r="I3834" t="s">
        <v>4512</v>
      </c>
      <c r="J3834" s="1">
        <v>5</v>
      </c>
      <c r="K3834" t="s">
        <v>5447</v>
      </c>
      <c r="L3834" t="s">
        <v>5448</v>
      </c>
      <c r="M3834" t="s">
        <v>5449</v>
      </c>
      <c r="N3834" s="126"/>
      <c r="Q3834" t="s">
        <v>5454</v>
      </c>
      <c r="R3834" t="s">
        <v>19139</v>
      </c>
      <c r="S3834" s="120">
        <v>0.6</v>
      </c>
      <c r="U3834"/>
    </row>
    <row r="3835" spans="1:21">
      <c r="A3835">
        <v>3834</v>
      </c>
      <c r="B3835" s="1" t="s">
        <v>5455</v>
      </c>
      <c r="C3835" s="1" t="s">
        <v>201</v>
      </c>
      <c r="D3835" s="1" t="s">
        <v>4510</v>
      </c>
      <c r="E3835" t="s">
        <v>642</v>
      </c>
      <c r="F3835" t="s">
        <v>5446</v>
      </c>
      <c r="G3835" t="s">
        <v>39</v>
      </c>
      <c r="H3835" t="s">
        <v>203</v>
      </c>
      <c r="I3835" t="s">
        <v>4512</v>
      </c>
      <c r="J3835" s="1">
        <v>5</v>
      </c>
      <c r="K3835" t="s">
        <v>5447</v>
      </c>
      <c r="L3835" t="s">
        <v>5448</v>
      </c>
      <c r="M3835" t="s">
        <v>5449</v>
      </c>
      <c r="N3835" s="126"/>
      <c r="Q3835" t="s">
        <v>5455</v>
      </c>
      <c r="R3835" t="s">
        <v>19139</v>
      </c>
      <c r="S3835" s="120">
        <v>0.6</v>
      </c>
      <c r="U3835"/>
    </row>
    <row r="3836" spans="1:21">
      <c r="A3836">
        <v>3835</v>
      </c>
      <c r="B3836" s="1" t="s">
        <v>5456</v>
      </c>
      <c r="C3836" s="1" t="s">
        <v>201</v>
      </c>
      <c r="D3836" s="1" t="s">
        <v>4510</v>
      </c>
      <c r="E3836" t="s">
        <v>642</v>
      </c>
      <c r="F3836" t="s">
        <v>5446</v>
      </c>
      <c r="G3836" t="s">
        <v>39</v>
      </c>
      <c r="H3836" t="s">
        <v>203</v>
      </c>
      <c r="I3836" t="s">
        <v>4512</v>
      </c>
      <c r="J3836" s="1">
        <v>5</v>
      </c>
      <c r="K3836" t="s">
        <v>5447</v>
      </c>
      <c r="L3836" t="s">
        <v>5448</v>
      </c>
      <c r="M3836" t="s">
        <v>5449</v>
      </c>
      <c r="N3836" s="126"/>
      <c r="Q3836" t="s">
        <v>5456</v>
      </c>
      <c r="R3836" t="s">
        <v>19139</v>
      </c>
      <c r="S3836" s="120">
        <v>0.6</v>
      </c>
      <c r="U3836"/>
    </row>
    <row r="3837" spans="1:21">
      <c r="A3837">
        <v>3836</v>
      </c>
      <c r="B3837" s="1" t="s">
        <v>5457</v>
      </c>
      <c r="C3837" s="1" t="s">
        <v>201</v>
      </c>
      <c r="D3837" s="1" t="s">
        <v>4510</v>
      </c>
      <c r="E3837" t="s">
        <v>642</v>
      </c>
      <c r="F3837" t="s">
        <v>5446</v>
      </c>
      <c r="G3837" t="s">
        <v>39</v>
      </c>
      <c r="H3837" t="s">
        <v>203</v>
      </c>
      <c r="I3837" t="s">
        <v>4512</v>
      </c>
      <c r="J3837" s="1">
        <v>5</v>
      </c>
      <c r="K3837" t="s">
        <v>5447</v>
      </c>
      <c r="L3837" t="s">
        <v>5448</v>
      </c>
      <c r="M3837" t="s">
        <v>5449</v>
      </c>
      <c r="N3837" s="126"/>
      <c r="Q3837" t="s">
        <v>5457</v>
      </c>
      <c r="R3837" t="s">
        <v>19139</v>
      </c>
      <c r="S3837" s="120">
        <v>0.6</v>
      </c>
      <c r="U3837"/>
    </row>
    <row r="3838" spans="1:21">
      <c r="A3838">
        <v>3837</v>
      </c>
      <c r="B3838" s="1" t="s">
        <v>387</v>
      </c>
      <c r="C3838" s="1" t="s">
        <v>201</v>
      </c>
      <c r="D3838" s="1" t="s">
        <v>4510</v>
      </c>
      <c r="E3838" t="s">
        <v>642</v>
      </c>
      <c r="F3838" t="s">
        <v>5446</v>
      </c>
      <c r="G3838" t="s">
        <v>39</v>
      </c>
      <c r="H3838" t="s">
        <v>203</v>
      </c>
      <c r="I3838" t="s">
        <v>4512</v>
      </c>
      <c r="J3838" s="1">
        <v>5</v>
      </c>
      <c r="K3838" t="s">
        <v>5447</v>
      </c>
      <c r="L3838" t="s">
        <v>5448</v>
      </c>
      <c r="M3838" t="s">
        <v>5449</v>
      </c>
      <c r="N3838" s="126"/>
      <c r="Q3838" t="s">
        <v>387</v>
      </c>
      <c r="R3838" t="s">
        <v>19139</v>
      </c>
      <c r="S3838" s="120">
        <v>0.6</v>
      </c>
      <c r="U3838"/>
    </row>
    <row r="3839" spans="1:21">
      <c r="A3839">
        <v>3838</v>
      </c>
      <c r="B3839" s="1" t="s">
        <v>5458</v>
      </c>
      <c r="C3839" s="1" t="s">
        <v>201</v>
      </c>
      <c r="D3839" s="1" t="s">
        <v>4510</v>
      </c>
      <c r="E3839" t="s">
        <v>642</v>
      </c>
      <c r="F3839" t="s">
        <v>5446</v>
      </c>
      <c r="G3839" t="s">
        <v>39</v>
      </c>
      <c r="H3839" t="s">
        <v>203</v>
      </c>
      <c r="I3839" t="s">
        <v>4512</v>
      </c>
      <c r="J3839" s="1">
        <v>5</v>
      </c>
      <c r="K3839" t="s">
        <v>5447</v>
      </c>
      <c r="L3839" t="s">
        <v>5448</v>
      </c>
      <c r="M3839" t="s">
        <v>5449</v>
      </c>
      <c r="N3839" s="126"/>
      <c r="Q3839" t="s">
        <v>5458</v>
      </c>
      <c r="R3839" t="s">
        <v>19139</v>
      </c>
      <c r="S3839" s="120">
        <v>0.6</v>
      </c>
      <c r="U3839"/>
    </row>
    <row r="3840" spans="1:21">
      <c r="A3840">
        <v>3839</v>
      </c>
      <c r="B3840" s="1" t="s">
        <v>5459</v>
      </c>
      <c r="C3840" s="1" t="s">
        <v>201</v>
      </c>
      <c r="D3840" s="1" t="s">
        <v>4510</v>
      </c>
      <c r="E3840" t="s">
        <v>642</v>
      </c>
      <c r="F3840" t="s">
        <v>5446</v>
      </c>
      <c r="G3840" t="s">
        <v>39</v>
      </c>
      <c r="H3840" t="s">
        <v>203</v>
      </c>
      <c r="I3840" t="s">
        <v>4512</v>
      </c>
      <c r="J3840" s="1">
        <v>5</v>
      </c>
      <c r="K3840" t="s">
        <v>5447</v>
      </c>
      <c r="L3840" t="s">
        <v>5448</v>
      </c>
      <c r="M3840" t="s">
        <v>5449</v>
      </c>
      <c r="N3840" s="126"/>
      <c r="Q3840" t="s">
        <v>5459</v>
      </c>
      <c r="R3840" t="s">
        <v>19139</v>
      </c>
      <c r="S3840" s="120">
        <v>0.6</v>
      </c>
      <c r="U3840"/>
    </row>
    <row r="3841" spans="1:21">
      <c r="A3841">
        <v>3840</v>
      </c>
      <c r="B3841" s="1" t="s">
        <v>5460</v>
      </c>
      <c r="C3841" s="1" t="s">
        <v>201</v>
      </c>
      <c r="D3841" s="1" t="s">
        <v>4510</v>
      </c>
      <c r="E3841" t="s">
        <v>642</v>
      </c>
      <c r="F3841" t="s">
        <v>5446</v>
      </c>
      <c r="G3841" t="s">
        <v>39</v>
      </c>
      <c r="H3841" t="s">
        <v>203</v>
      </c>
      <c r="I3841" t="s">
        <v>4512</v>
      </c>
      <c r="J3841" s="1">
        <v>5</v>
      </c>
      <c r="K3841" t="s">
        <v>5447</v>
      </c>
      <c r="L3841" t="s">
        <v>5448</v>
      </c>
      <c r="M3841" t="s">
        <v>5449</v>
      </c>
      <c r="N3841" s="126"/>
      <c r="Q3841" t="s">
        <v>5460</v>
      </c>
      <c r="R3841" t="s">
        <v>19139</v>
      </c>
      <c r="S3841" s="120">
        <v>0.6</v>
      </c>
      <c r="U3841"/>
    </row>
    <row r="3842" spans="1:21">
      <c r="A3842">
        <v>3841</v>
      </c>
      <c r="B3842" s="1" t="s">
        <v>5461</v>
      </c>
      <c r="C3842" s="1" t="s">
        <v>201</v>
      </c>
      <c r="D3842" s="1" t="s">
        <v>4510</v>
      </c>
      <c r="E3842" t="s">
        <v>642</v>
      </c>
      <c r="F3842" t="s">
        <v>5446</v>
      </c>
      <c r="G3842" t="s">
        <v>39</v>
      </c>
      <c r="H3842" t="s">
        <v>203</v>
      </c>
      <c r="I3842" t="s">
        <v>4512</v>
      </c>
      <c r="J3842" s="1">
        <v>5</v>
      </c>
      <c r="K3842" t="s">
        <v>5447</v>
      </c>
      <c r="L3842" t="s">
        <v>5448</v>
      </c>
      <c r="M3842" t="s">
        <v>5449</v>
      </c>
      <c r="N3842" s="126"/>
      <c r="Q3842" t="s">
        <v>5461</v>
      </c>
      <c r="R3842" t="s">
        <v>19139</v>
      </c>
      <c r="S3842" s="120">
        <v>0.6</v>
      </c>
      <c r="U3842"/>
    </row>
    <row r="3843" spans="1:21">
      <c r="A3843">
        <v>3842</v>
      </c>
      <c r="B3843" s="1" t="s">
        <v>5462</v>
      </c>
      <c r="C3843" s="1" t="s">
        <v>201</v>
      </c>
      <c r="D3843" s="1" t="s">
        <v>4510</v>
      </c>
      <c r="E3843" t="s">
        <v>642</v>
      </c>
      <c r="F3843" t="s">
        <v>5446</v>
      </c>
      <c r="G3843" t="s">
        <v>39</v>
      </c>
      <c r="H3843" t="s">
        <v>203</v>
      </c>
      <c r="I3843" t="s">
        <v>4512</v>
      </c>
      <c r="J3843" s="1">
        <v>5</v>
      </c>
      <c r="K3843" t="s">
        <v>5447</v>
      </c>
      <c r="L3843" t="s">
        <v>5448</v>
      </c>
      <c r="M3843" t="s">
        <v>5449</v>
      </c>
      <c r="N3843" s="126"/>
      <c r="Q3843" t="s">
        <v>5462</v>
      </c>
      <c r="R3843" t="s">
        <v>19139</v>
      </c>
      <c r="S3843" s="120">
        <v>0.6</v>
      </c>
      <c r="U3843"/>
    </row>
    <row r="3844" spans="1:21">
      <c r="A3844">
        <v>3843</v>
      </c>
      <c r="B3844" s="1" t="s">
        <v>5463</v>
      </c>
      <c r="C3844" s="1" t="s">
        <v>201</v>
      </c>
      <c r="D3844" s="1" t="s">
        <v>4510</v>
      </c>
      <c r="E3844" t="s">
        <v>642</v>
      </c>
      <c r="F3844" t="s">
        <v>5446</v>
      </c>
      <c r="G3844" t="s">
        <v>39</v>
      </c>
      <c r="H3844" t="s">
        <v>203</v>
      </c>
      <c r="I3844" t="s">
        <v>4512</v>
      </c>
      <c r="J3844" s="1">
        <v>5</v>
      </c>
      <c r="K3844" t="s">
        <v>5447</v>
      </c>
      <c r="L3844" t="s">
        <v>5448</v>
      </c>
      <c r="M3844" t="s">
        <v>5449</v>
      </c>
      <c r="N3844" s="126"/>
      <c r="Q3844" t="s">
        <v>5463</v>
      </c>
      <c r="R3844" t="s">
        <v>19139</v>
      </c>
      <c r="S3844" s="120">
        <v>0.6</v>
      </c>
      <c r="U3844"/>
    </row>
    <row r="3845" spans="1:21">
      <c r="A3845">
        <v>3844</v>
      </c>
      <c r="B3845" s="1" t="s">
        <v>5464</v>
      </c>
      <c r="C3845" s="1" t="s">
        <v>201</v>
      </c>
      <c r="D3845" s="1" t="s">
        <v>4510</v>
      </c>
      <c r="E3845" t="s">
        <v>642</v>
      </c>
      <c r="F3845" t="s">
        <v>5446</v>
      </c>
      <c r="G3845" t="s">
        <v>39</v>
      </c>
      <c r="H3845" t="s">
        <v>203</v>
      </c>
      <c r="I3845" t="s">
        <v>4512</v>
      </c>
      <c r="J3845" s="1">
        <v>5</v>
      </c>
      <c r="K3845" t="s">
        <v>5447</v>
      </c>
      <c r="L3845" t="s">
        <v>5448</v>
      </c>
      <c r="M3845" t="s">
        <v>5449</v>
      </c>
      <c r="N3845" s="126">
        <v>0.01</v>
      </c>
      <c r="Q3845" t="s">
        <v>5464</v>
      </c>
      <c r="R3845" t="s">
        <v>19139</v>
      </c>
      <c r="S3845" s="120">
        <v>0.6</v>
      </c>
      <c r="U3845"/>
    </row>
    <row r="3846" spans="1:21">
      <c r="A3846">
        <v>3845</v>
      </c>
      <c r="B3846" s="1" t="s">
        <v>5465</v>
      </c>
      <c r="C3846" s="1" t="s">
        <v>201</v>
      </c>
      <c r="D3846" s="1" t="s">
        <v>4510</v>
      </c>
      <c r="E3846" t="s">
        <v>642</v>
      </c>
      <c r="F3846" t="s">
        <v>5446</v>
      </c>
      <c r="G3846" t="s">
        <v>39</v>
      </c>
      <c r="H3846" t="s">
        <v>203</v>
      </c>
      <c r="I3846" t="s">
        <v>4512</v>
      </c>
      <c r="J3846" s="1">
        <v>5</v>
      </c>
      <c r="K3846" t="s">
        <v>5447</v>
      </c>
      <c r="L3846" t="s">
        <v>5448</v>
      </c>
      <c r="M3846" t="s">
        <v>5449</v>
      </c>
      <c r="N3846" s="126">
        <v>0.01</v>
      </c>
      <c r="Q3846" t="s">
        <v>5465</v>
      </c>
      <c r="R3846" t="s">
        <v>19139</v>
      </c>
      <c r="S3846" s="120">
        <v>0.6</v>
      </c>
      <c r="U3846"/>
    </row>
    <row r="3847" spans="1:21">
      <c r="A3847">
        <v>3846</v>
      </c>
      <c r="B3847" s="1" t="s">
        <v>5466</v>
      </c>
      <c r="C3847" s="1" t="s">
        <v>201</v>
      </c>
      <c r="D3847" s="1" t="s">
        <v>4510</v>
      </c>
      <c r="E3847" t="s">
        <v>642</v>
      </c>
      <c r="F3847" t="s">
        <v>5446</v>
      </c>
      <c r="G3847" t="s">
        <v>39</v>
      </c>
      <c r="H3847" t="s">
        <v>203</v>
      </c>
      <c r="I3847" t="s">
        <v>4512</v>
      </c>
      <c r="J3847" s="1">
        <v>5</v>
      </c>
      <c r="K3847" t="s">
        <v>5447</v>
      </c>
      <c r="L3847" t="s">
        <v>5448</v>
      </c>
      <c r="M3847" t="s">
        <v>5449</v>
      </c>
      <c r="N3847" s="126"/>
      <c r="Q3847" t="s">
        <v>5466</v>
      </c>
      <c r="R3847" t="s">
        <v>19139</v>
      </c>
      <c r="S3847" s="120">
        <v>0.6</v>
      </c>
      <c r="U3847"/>
    </row>
    <row r="3848" spans="1:21">
      <c r="A3848">
        <v>3847</v>
      </c>
      <c r="B3848" s="1" t="s">
        <v>5467</v>
      </c>
      <c r="C3848" s="1" t="s">
        <v>201</v>
      </c>
      <c r="D3848" s="1" t="s">
        <v>4510</v>
      </c>
      <c r="E3848" t="s">
        <v>642</v>
      </c>
      <c r="F3848" t="s">
        <v>5446</v>
      </c>
      <c r="G3848" t="s">
        <v>39</v>
      </c>
      <c r="H3848" t="s">
        <v>203</v>
      </c>
      <c r="I3848" t="s">
        <v>4512</v>
      </c>
      <c r="J3848" s="1">
        <v>5</v>
      </c>
      <c r="K3848" t="s">
        <v>5447</v>
      </c>
      <c r="L3848" t="s">
        <v>5448</v>
      </c>
      <c r="M3848" t="s">
        <v>5449</v>
      </c>
      <c r="N3848" s="126">
        <v>0.01</v>
      </c>
      <c r="Q3848" t="s">
        <v>5467</v>
      </c>
      <c r="R3848" t="s">
        <v>19139</v>
      </c>
      <c r="S3848" s="120">
        <v>0.6</v>
      </c>
      <c r="U3848"/>
    </row>
    <row r="3849" spans="1:21">
      <c r="A3849">
        <v>3848</v>
      </c>
      <c r="B3849" s="1" t="s">
        <v>5468</v>
      </c>
      <c r="C3849" s="1" t="s">
        <v>201</v>
      </c>
      <c r="D3849" s="1" t="s">
        <v>4510</v>
      </c>
      <c r="E3849" t="s">
        <v>642</v>
      </c>
      <c r="F3849" t="s">
        <v>5446</v>
      </c>
      <c r="G3849" t="s">
        <v>39</v>
      </c>
      <c r="H3849" t="s">
        <v>203</v>
      </c>
      <c r="I3849" t="s">
        <v>4512</v>
      </c>
      <c r="J3849" s="1">
        <v>5</v>
      </c>
      <c r="K3849" t="s">
        <v>5447</v>
      </c>
      <c r="L3849" t="s">
        <v>5448</v>
      </c>
      <c r="M3849" t="s">
        <v>5449</v>
      </c>
      <c r="N3849" s="126"/>
      <c r="Q3849" t="s">
        <v>5468</v>
      </c>
      <c r="R3849" t="s">
        <v>19139</v>
      </c>
      <c r="S3849" s="120">
        <v>0.6</v>
      </c>
      <c r="U3849"/>
    </row>
    <row r="3850" spans="1:21">
      <c r="A3850">
        <v>3849</v>
      </c>
      <c r="B3850" s="1" t="s">
        <v>5469</v>
      </c>
      <c r="C3850" s="1" t="s">
        <v>201</v>
      </c>
      <c r="D3850" s="1" t="s">
        <v>4510</v>
      </c>
      <c r="E3850" t="s">
        <v>642</v>
      </c>
      <c r="F3850" t="s">
        <v>5446</v>
      </c>
      <c r="G3850" t="s">
        <v>39</v>
      </c>
      <c r="H3850" t="s">
        <v>203</v>
      </c>
      <c r="I3850" t="s">
        <v>4512</v>
      </c>
      <c r="J3850" s="1">
        <v>5</v>
      </c>
      <c r="K3850" t="s">
        <v>5447</v>
      </c>
      <c r="L3850" t="s">
        <v>5448</v>
      </c>
      <c r="M3850" t="s">
        <v>5449</v>
      </c>
      <c r="N3850" s="126"/>
      <c r="Q3850" t="s">
        <v>5469</v>
      </c>
      <c r="R3850" t="s">
        <v>19139</v>
      </c>
      <c r="S3850" s="120">
        <v>0.6</v>
      </c>
      <c r="U3850"/>
    </row>
    <row r="3851" spans="1:21">
      <c r="A3851">
        <v>3850</v>
      </c>
      <c r="B3851" s="1" t="s">
        <v>5470</v>
      </c>
      <c r="C3851" s="1" t="s">
        <v>201</v>
      </c>
      <c r="D3851" s="1" t="s">
        <v>4510</v>
      </c>
      <c r="E3851" t="s">
        <v>642</v>
      </c>
      <c r="F3851" t="s">
        <v>5446</v>
      </c>
      <c r="G3851" t="s">
        <v>39</v>
      </c>
      <c r="H3851" t="s">
        <v>203</v>
      </c>
      <c r="I3851" t="s">
        <v>4512</v>
      </c>
      <c r="J3851" s="1">
        <v>5</v>
      </c>
      <c r="K3851" t="s">
        <v>5447</v>
      </c>
      <c r="L3851" t="s">
        <v>5448</v>
      </c>
      <c r="M3851" t="s">
        <v>5449</v>
      </c>
      <c r="N3851" s="126"/>
      <c r="Q3851" t="s">
        <v>5470</v>
      </c>
      <c r="R3851" t="s">
        <v>19139</v>
      </c>
      <c r="S3851" s="120">
        <v>0.6</v>
      </c>
      <c r="U3851"/>
    </row>
    <row r="3852" spans="1:21">
      <c r="A3852">
        <v>3851</v>
      </c>
      <c r="B3852" s="1" t="s">
        <v>5264</v>
      </c>
      <c r="C3852" s="1" t="s">
        <v>64</v>
      </c>
      <c r="D3852" s="1" t="s">
        <v>4510</v>
      </c>
      <c r="E3852" t="s">
        <v>769</v>
      </c>
      <c r="F3852" t="s">
        <v>5471</v>
      </c>
      <c r="G3852" t="s">
        <v>39</v>
      </c>
      <c r="H3852" t="s">
        <v>67</v>
      </c>
      <c r="I3852" t="s">
        <v>4512</v>
      </c>
      <c r="J3852" s="1">
        <v>7</v>
      </c>
      <c r="K3852" t="s">
        <v>5472</v>
      </c>
      <c r="L3852" t="s">
        <v>5473</v>
      </c>
      <c r="M3852" t="s">
        <v>5474</v>
      </c>
      <c r="N3852" s="126"/>
      <c r="Q3852" t="s">
        <v>5264</v>
      </c>
      <c r="R3852" t="s">
        <v>19140</v>
      </c>
      <c r="S3852" s="120">
        <v>0.6</v>
      </c>
      <c r="U3852"/>
    </row>
    <row r="3853" spans="1:21">
      <c r="A3853">
        <v>3852</v>
      </c>
      <c r="B3853" s="1" t="s">
        <v>5475</v>
      </c>
      <c r="C3853" s="1" t="s">
        <v>64</v>
      </c>
      <c r="D3853" s="1" t="s">
        <v>4510</v>
      </c>
      <c r="E3853" t="s">
        <v>769</v>
      </c>
      <c r="F3853" t="s">
        <v>5471</v>
      </c>
      <c r="G3853" t="s">
        <v>39</v>
      </c>
      <c r="H3853" t="s">
        <v>67</v>
      </c>
      <c r="I3853" t="s">
        <v>4512</v>
      </c>
      <c r="J3853" s="1">
        <v>7</v>
      </c>
      <c r="K3853" t="s">
        <v>5472</v>
      </c>
      <c r="L3853" t="s">
        <v>5473</v>
      </c>
      <c r="M3853" t="s">
        <v>5474</v>
      </c>
      <c r="N3853" s="126"/>
      <c r="Q3853" t="s">
        <v>5475</v>
      </c>
      <c r="R3853" t="s">
        <v>19140</v>
      </c>
      <c r="S3853" s="120">
        <v>0.6</v>
      </c>
      <c r="U3853"/>
    </row>
    <row r="3854" spans="1:21">
      <c r="A3854">
        <v>3853</v>
      </c>
      <c r="B3854" s="1" t="s">
        <v>5476</v>
      </c>
      <c r="C3854" s="1" t="s">
        <v>64</v>
      </c>
      <c r="D3854" s="1" t="s">
        <v>4510</v>
      </c>
      <c r="E3854" t="s">
        <v>769</v>
      </c>
      <c r="F3854" t="s">
        <v>5471</v>
      </c>
      <c r="G3854" t="s">
        <v>39</v>
      </c>
      <c r="H3854" t="s">
        <v>67</v>
      </c>
      <c r="I3854" t="s">
        <v>4512</v>
      </c>
      <c r="J3854" s="1">
        <v>7</v>
      </c>
      <c r="K3854" t="s">
        <v>5472</v>
      </c>
      <c r="L3854" t="s">
        <v>5473</v>
      </c>
      <c r="M3854" t="s">
        <v>5474</v>
      </c>
      <c r="N3854" s="126"/>
      <c r="Q3854" t="s">
        <v>5476</v>
      </c>
      <c r="R3854" t="s">
        <v>19140</v>
      </c>
      <c r="S3854" s="120">
        <v>0.6</v>
      </c>
      <c r="U3854"/>
    </row>
    <row r="3855" spans="1:21">
      <c r="A3855">
        <v>3854</v>
      </c>
      <c r="B3855" s="1" t="s">
        <v>5477</v>
      </c>
      <c r="C3855" s="1" t="s">
        <v>64</v>
      </c>
      <c r="D3855" s="1" t="s">
        <v>4510</v>
      </c>
      <c r="E3855" t="s">
        <v>769</v>
      </c>
      <c r="F3855" t="s">
        <v>5471</v>
      </c>
      <c r="G3855" t="s">
        <v>39</v>
      </c>
      <c r="H3855" t="s">
        <v>67</v>
      </c>
      <c r="I3855" t="s">
        <v>4512</v>
      </c>
      <c r="J3855" s="1">
        <v>7</v>
      </c>
      <c r="K3855" t="s">
        <v>5472</v>
      </c>
      <c r="L3855" t="s">
        <v>5473</v>
      </c>
      <c r="M3855" t="s">
        <v>5474</v>
      </c>
      <c r="N3855" s="126"/>
      <c r="Q3855" t="s">
        <v>5477</v>
      </c>
      <c r="R3855" t="s">
        <v>19140</v>
      </c>
      <c r="S3855" s="120">
        <v>0.6</v>
      </c>
      <c r="U3855"/>
    </row>
    <row r="3856" spans="1:21">
      <c r="A3856">
        <v>3855</v>
      </c>
      <c r="B3856" s="1" t="s">
        <v>5478</v>
      </c>
      <c r="C3856" s="1" t="s">
        <v>64</v>
      </c>
      <c r="D3856" s="1" t="s">
        <v>4510</v>
      </c>
      <c r="E3856" t="s">
        <v>769</v>
      </c>
      <c r="F3856" t="s">
        <v>5471</v>
      </c>
      <c r="G3856" t="s">
        <v>39</v>
      </c>
      <c r="H3856" t="s">
        <v>67</v>
      </c>
      <c r="I3856" t="s">
        <v>4512</v>
      </c>
      <c r="J3856" s="1">
        <v>7</v>
      </c>
      <c r="K3856" t="s">
        <v>5472</v>
      </c>
      <c r="L3856" t="s">
        <v>5473</v>
      </c>
      <c r="M3856" t="s">
        <v>5474</v>
      </c>
      <c r="N3856" s="126"/>
      <c r="Q3856" t="s">
        <v>5478</v>
      </c>
      <c r="R3856" t="s">
        <v>19140</v>
      </c>
      <c r="S3856" s="120">
        <v>0.6</v>
      </c>
      <c r="U3856"/>
    </row>
    <row r="3857" spans="1:21">
      <c r="A3857">
        <v>3856</v>
      </c>
      <c r="B3857" s="1" t="s">
        <v>5479</v>
      </c>
      <c r="C3857" s="1" t="s">
        <v>64</v>
      </c>
      <c r="D3857" s="1" t="s">
        <v>4510</v>
      </c>
      <c r="E3857" t="s">
        <v>769</v>
      </c>
      <c r="F3857" t="s">
        <v>5471</v>
      </c>
      <c r="G3857" t="s">
        <v>39</v>
      </c>
      <c r="H3857" t="s">
        <v>67</v>
      </c>
      <c r="I3857" t="s">
        <v>4512</v>
      </c>
      <c r="J3857" s="1">
        <v>7</v>
      </c>
      <c r="K3857" t="s">
        <v>5472</v>
      </c>
      <c r="L3857" t="s">
        <v>5473</v>
      </c>
      <c r="M3857" t="s">
        <v>5474</v>
      </c>
      <c r="N3857" s="126"/>
      <c r="Q3857" t="s">
        <v>5479</v>
      </c>
      <c r="R3857" t="s">
        <v>19140</v>
      </c>
      <c r="S3857" s="120">
        <v>0.6</v>
      </c>
      <c r="U3857"/>
    </row>
    <row r="3858" spans="1:21">
      <c r="A3858">
        <v>3857</v>
      </c>
      <c r="B3858" s="1" t="s">
        <v>4718</v>
      </c>
      <c r="C3858" s="1" t="s">
        <v>64</v>
      </c>
      <c r="D3858" s="1" t="s">
        <v>4510</v>
      </c>
      <c r="E3858" t="s">
        <v>769</v>
      </c>
      <c r="F3858" t="s">
        <v>5471</v>
      </c>
      <c r="G3858" t="s">
        <v>39</v>
      </c>
      <c r="H3858" t="s">
        <v>67</v>
      </c>
      <c r="I3858" t="s">
        <v>4512</v>
      </c>
      <c r="J3858" s="1">
        <v>7</v>
      </c>
      <c r="K3858" t="s">
        <v>5472</v>
      </c>
      <c r="L3858" t="s">
        <v>5473</v>
      </c>
      <c r="M3858" t="s">
        <v>5474</v>
      </c>
      <c r="N3858" s="126"/>
      <c r="Q3858" t="s">
        <v>4718</v>
      </c>
      <c r="R3858" t="s">
        <v>19140</v>
      </c>
      <c r="S3858" s="120">
        <v>0.6</v>
      </c>
      <c r="U3858"/>
    </row>
    <row r="3859" spans="1:21">
      <c r="A3859">
        <v>3858</v>
      </c>
      <c r="B3859" s="1" t="s">
        <v>5480</v>
      </c>
      <c r="C3859" s="1" t="s">
        <v>72</v>
      </c>
      <c r="D3859" s="1" t="s">
        <v>4510</v>
      </c>
      <c r="E3859" t="s">
        <v>769</v>
      </c>
      <c r="F3859" t="s">
        <v>5481</v>
      </c>
      <c r="G3859" t="s">
        <v>39</v>
      </c>
      <c r="H3859" t="s">
        <v>74</v>
      </c>
      <c r="I3859" t="s">
        <v>4512</v>
      </c>
      <c r="J3859" s="1">
        <v>7</v>
      </c>
      <c r="K3859" t="s">
        <v>5482</v>
      </c>
      <c r="L3859" t="s">
        <v>5483</v>
      </c>
      <c r="M3859" t="s">
        <v>5484</v>
      </c>
      <c r="N3859" s="126"/>
      <c r="Q3859" t="s">
        <v>5480</v>
      </c>
      <c r="R3859" t="s">
        <v>19141</v>
      </c>
      <c r="S3859" s="120">
        <v>0.6</v>
      </c>
      <c r="U3859"/>
    </row>
    <row r="3860" spans="1:21">
      <c r="A3860">
        <v>3859</v>
      </c>
      <c r="B3860" s="1" t="s">
        <v>5485</v>
      </c>
      <c r="C3860" s="1" t="s">
        <v>72</v>
      </c>
      <c r="D3860" s="1" t="s">
        <v>4510</v>
      </c>
      <c r="E3860" t="s">
        <v>769</v>
      </c>
      <c r="F3860" t="s">
        <v>5481</v>
      </c>
      <c r="G3860" t="s">
        <v>39</v>
      </c>
      <c r="H3860" t="s">
        <v>74</v>
      </c>
      <c r="I3860" t="s">
        <v>4512</v>
      </c>
      <c r="J3860" s="1">
        <v>7</v>
      </c>
      <c r="K3860" t="s">
        <v>5482</v>
      </c>
      <c r="L3860" t="s">
        <v>5483</v>
      </c>
      <c r="M3860" t="s">
        <v>5484</v>
      </c>
      <c r="N3860" s="126"/>
      <c r="Q3860" t="s">
        <v>5485</v>
      </c>
      <c r="R3860" t="s">
        <v>19141</v>
      </c>
      <c r="S3860" s="120">
        <v>0.6</v>
      </c>
      <c r="U3860"/>
    </row>
    <row r="3861" spans="1:21">
      <c r="A3861">
        <v>3860</v>
      </c>
      <c r="B3861" s="1" t="s">
        <v>5486</v>
      </c>
      <c r="C3861" s="1" t="s">
        <v>72</v>
      </c>
      <c r="D3861" s="1" t="s">
        <v>4510</v>
      </c>
      <c r="E3861" t="s">
        <v>769</v>
      </c>
      <c r="F3861" t="s">
        <v>5481</v>
      </c>
      <c r="G3861" t="s">
        <v>39</v>
      </c>
      <c r="H3861" t="s">
        <v>74</v>
      </c>
      <c r="I3861" t="s">
        <v>4512</v>
      </c>
      <c r="J3861" s="1">
        <v>7</v>
      </c>
      <c r="K3861" t="s">
        <v>5482</v>
      </c>
      <c r="L3861" t="s">
        <v>5483</v>
      </c>
      <c r="M3861" t="s">
        <v>5484</v>
      </c>
      <c r="N3861" s="126">
        <v>0.01</v>
      </c>
      <c r="Q3861" t="s">
        <v>5486</v>
      </c>
      <c r="R3861" t="s">
        <v>19141</v>
      </c>
      <c r="S3861" s="120">
        <v>0.6</v>
      </c>
      <c r="U3861"/>
    </row>
    <row r="3862" spans="1:21">
      <c r="A3862">
        <v>3861</v>
      </c>
      <c r="B3862" s="1" t="s">
        <v>4727</v>
      </c>
      <c r="C3862" s="1" t="s">
        <v>72</v>
      </c>
      <c r="D3862" s="1" t="s">
        <v>4510</v>
      </c>
      <c r="E3862" t="s">
        <v>769</v>
      </c>
      <c r="F3862" t="s">
        <v>5481</v>
      </c>
      <c r="G3862" t="s">
        <v>39</v>
      </c>
      <c r="H3862" t="s">
        <v>74</v>
      </c>
      <c r="I3862" t="s">
        <v>4512</v>
      </c>
      <c r="J3862" s="1">
        <v>7</v>
      </c>
      <c r="K3862" t="s">
        <v>5482</v>
      </c>
      <c r="L3862" t="s">
        <v>5483</v>
      </c>
      <c r="M3862" t="s">
        <v>5484</v>
      </c>
      <c r="N3862" s="126"/>
      <c r="Q3862" t="s">
        <v>4727</v>
      </c>
      <c r="R3862" t="s">
        <v>19141</v>
      </c>
      <c r="S3862" s="120">
        <v>0.6</v>
      </c>
      <c r="U3862"/>
    </row>
    <row r="3863" spans="1:21">
      <c r="A3863">
        <v>3862</v>
      </c>
      <c r="B3863" s="1" t="s">
        <v>4731</v>
      </c>
      <c r="C3863" s="1" t="s">
        <v>72</v>
      </c>
      <c r="D3863" s="1" t="s">
        <v>4510</v>
      </c>
      <c r="E3863" t="s">
        <v>769</v>
      </c>
      <c r="F3863" t="s">
        <v>5481</v>
      </c>
      <c r="G3863" t="s">
        <v>39</v>
      </c>
      <c r="H3863" t="s">
        <v>74</v>
      </c>
      <c r="I3863" t="s">
        <v>4512</v>
      </c>
      <c r="J3863" s="1">
        <v>7</v>
      </c>
      <c r="K3863" t="s">
        <v>5482</v>
      </c>
      <c r="L3863" t="s">
        <v>5483</v>
      </c>
      <c r="M3863" t="s">
        <v>5484</v>
      </c>
      <c r="N3863" s="126"/>
      <c r="Q3863" t="s">
        <v>4731</v>
      </c>
      <c r="R3863" t="s">
        <v>19141</v>
      </c>
      <c r="S3863" s="120">
        <v>0.6</v>
      </c>
      <c r="U3863"/>
    </row>
    <row r="3864" spans="1:21">
      <c r="A3864">
        <v>3863</v>
      </c>
      <c r="B3864" s="1" t="s">
        <v>5487</v>
      </c>
      <c r="C3864" s="1" t="s">
        <v>72</v>
      </c>
      <c r="D3864" s="1" t="s">
        <v>4510</v>
      </c>
      <c r="E3864" t="s">
        <v>769</v>
      </c>
      <c r="F3864" t="s">
        <v>5481</v>
      </c>
      <c r="G3864" t="s">
        <v>39</v>
      </c>
      <c r="H3864" t="s">
        <v>74</v>
      </c>
      <c r="I3864" t="s">
        <v>4512</v>
      </c>
      <c r="J3864" s="1">
        <v>7</v>
      </c>
      <c r="K3864" t="s">
        <v>5482</v>
      </c>
      <c r="L3864" t="s">
        <v>5483</v>
      </c>
      <c r="M3864" t="s">
        <v>5484</v>
      </c>
      <c r="N3864" s="126"/>
      <c r="Q3864" t="s">
        <v>5487</v>
      </c>
      <c r="R3864" t="s">
        <v>19141</v>
      </c>
      <c r="S3864" s="120">
        <v>0.6</v>
      </c>
      <c r="U3864"/>
    </row>
    <row r="3865" spans="1:21">
      <c r="A3865">
        <v>3864</v>
      </c>
      <c r="B3865" s="1" t="s">
        <v>5488</v>
      </c>
      <c r="C3865" s="1" t="s">
        <v>78</v>
      </c>
      <c r="D3865" s="1" t="s">
        <v>4510</v>
      </c>
      <c r="E3865" t="s">
        <v>769</v>
      </c>
      <c r="F3865" t="s">
        <v>5489</v>
      </c>
      <c r="G3865" t="s">
        <v>39</v>
      </c>
      <c r="H3865" t="s">
        <v>80</v>
      </c>
      <c r="I3865" t="s">
        <v>4512</v>
      </c>
      <c r="J3865" s="1">
        <v>7</v>
      </c>
      <c r="K3865" t="s">
        <v>5490</v>
      </c>
      <c r="L3865" t="s">
        <v>5491</v>
      </c>
      <c r="M3865" t="s">
        <v>5492</v>
      </c>
      <c r="N3865" s="126"/>
      <c r="Q3865" t="s">
        <v>5488</v>
      </c>
      <c r="R3865" t="s">
        <v>19142</v>
      </c>
      <c r="S3865" s="120">
        <v>0.6</v>
      </c>
      <c r="U3865"/>
    </row>
    <row r="3866" spans="1:21">
      <c r="A3866">
        <v>3865</v>
      </c>
      <c r="B3866" s="1" t="s">
        <v>5493</v>
      </c>
      <c r="C3866" s="1" t="s">
        <v>78</v>
      </c>
      <c r="D3866" s="1" t="s">
        <v>4510</v>
      </c>
      <c r="E3866" t="s">
        <v>769</v>
      </c>
      <c r="F3866" t="s">
        <v>5489</v>
      </c>
      <c r="G3866" t="s">
        <v>39</v>
      </c>
      <c r="H3866" t="s">
        <v>80</v>
      </c>
      <c r="I3866" t="s">
        <v>4512</v>
      </c>
      <c r="J3866" s="1">
        <v>7</v>
      </c>
      <c r="K3866" t="s">
        <v>5490</v>
      </c>
      <c r="L3866" t="s">
        <v>5491</v>
      </c>
      <c r="M3866" t="s">
        <v>5492</v>
      </c>
      <c r="N3866" s="126"/>
      <c r="Q3866" t="s">
        <v>5493</v>
      </c>
      <c r="R3866" t="s">
        <v>19142</v>
      </c>
      <c r="S3866" s="120">
        <v>0.6</v>
      </c>
      <c r="U3866"/>
    </row>
    <row r="3867" spans="1:21">
      <c r="A3867">
        <v>3866</v>
      </c>
      <c r="B3867" s="1" t="s">
        <v>5494</v>
      </c>
      <c r="C3867" s="1" t="s">
        <v>78</v>
      </c>
      <c r="D3867" s="1" t="s">
        <v>4510</v>
      </c>
      <c r="E3867" t="s">
        <v>769</v>
      </c>
      <c r="F3867" t="s">
        <v>5489</v>
      </c>
      <c r="G3867" t="s">
        <v>39</v>
      </c>
      <c r="H3867" t="s">
        <v>80</v>
      </c>
      <c r="I3867" t="s">
        <v>4512</v>
      </c>
      <c r="J3867" s="1">
        <v>7</v>
      </c>
      <c r="K3867" t="s">
        <v>5490</v>
      </c>
      <c r="L3867" t="s">
        <v>5491</v>
      </c>
      <c r="M3867" t="s">
        <v>5492</v>
      </c>
      <c r="N3867" s="126"/>
      <c r="Q3867" t="s">
        <v>5494</v>
      </c>
      <c r="R3867" t="s">
        <v>19142</v>
      </c>
      <c r="S3867" s="120">
        <v>0.6</v>
      </c>
      <c r="U3867"/>
    </row>
    <row r="3868" spans="1:21">
      <c r="A3868">
        <v>3867</v>
      </c>
      <c r="B3868" s="1" t="s">
        <v>5495</v>
      </c>
      <c r="C3868" s="1" t="s">
        <v>78</v>
      </c>
      <c r="D3868" s="1" t="s">
        <v>4510</v>
      </c>
      <c r="E3868" t="s">
        <v>769</v>
      </c>
      <c r="F3868" t="s">
        <v>5489</v>
      </c>
      <c r="G3868" t="s">
        <v>39</v>
      </c>
      <c r="H3868" t="s">
        <v>80</v>
      </c>
      <c r="I3868" t="s">
        <v>4512</v>
      </c>
      <c r="J3868" s="1">
        <v>7</v>
      </c>
      <c r="K3868" t="s">
        <v>5490</v>
      </c>
      <c r="L3868" t="s">
        <v>5491</v>
      </c>
      <c r="M3868" t="s">
        <v>5492</v>
      </c>
      <c r="N3868" s="126"/>
      <c r="Q3868" t="s">
        <v>5495</v>
      </c>
      <c r="R3868" t="s">
        <v>19142</v>
      </c>
      <c r="S3868" s="120">
        <v>0.6</v>
      </c>
      <c r="U3868"/>
    </row>
    <row r="3869" spans="1:21">
      <c r="A3869">
        <v>3868</v>
      </c>
      <c r="B3869" s="1" t="s">
        <v>5496</v>
      </c>
      <c r="C3869" s="1" t="s">
        <v>78</v>
      </c>
      <c r="D3869" s="1" t="s">
        <v>4510</v>
      </c>
      <c r="E3869" t="s">
        <v>769</v>
      </c>
      <c r="F3869" t="s">
        <v>5489</v>
      </c>
      <c r="G3869" t="s">
        <v>39</v>
      </c>
      <c r="H3869" t="s">
        <v>80</v>
      </c>
      <c r="I3869" t="s">
        <v>4512</v>
      </c>
      <c r="J3869" s="1">
        <v>7</v>
      </c>
      <c r="K3869" t="s">
        <v>5490</v>
      </c>
      <c r="L3869" t="s">
        <v>5491</v>
      </c>
      <c r="M3869" t="s">
        <v>5492</v>
      </c>
      <c r="N3869" s="126"/>
      <c r="Q3869" t="s">
        <v>5496</v>
      </c>
      <c r="R3869" t="s">
        <v>19142</v>
      </c>
      <c r="S3869" s="120">
        <v>0.6</v>
      </c>
      <c r="U3869"/>
    </row>
    <row r="3870" spans="1:21">
      <c r="A3870">
        <v>3869</v>
      </c>
      <c r="B3870" s="1" t="s">
        <v>5497</v>
      </c>
      <c r="C3870" s="1" t="s">
        <v>78</v>
      </c>
      <c r="D3870" s="1" t="s">
        <v>4510</v>
      </c>
      <c r="E3870" t="s">
        <v>769</v>
      </c>
      <c r="F3870" t="s">
        <v>5489</v>
      </c>
      <c r="G3870" t="s">
        <v>39</v>
      </c>
      <c r="H3870" t="s">
        <v>80</v>
      </c>
      <c r="I3870" t="s">
        <v>4512</v>
      </c>
      <c r="J3870" s="1">
        <v>7</v>
      </c>
      <c r="K3870" t="s">
        <v>5490</v>
      </c>
      <c r="L3870" t="s">
        <v>5491</v>
      </c>
      <c r="M3870" t="s">
        <v>5492</v>
      </c>
      <c r="N3870" s="126"/>
      <c r="Q3870" t="s">
        <v>5497</v>
      </c>
      <c r="R3870" t="s">
        <v>19142</v>
      </c>
      <c r="S3870" s="120">
        <v>0.6</v>
      </c>
      <c r="U3870"/>
    </row>
    <row r="3871" spans="1:21">
      <c r="A3871">
        <v>3870</v>
      </c>
      <c r="B3871" s="1" t="s">
        <v>5498</v>
      </c>
      <c r="C3871" s="1" t="s">
        <v>78</v>
      </c>
      <c r="D3871" s="1" t="s">
        <v>4510</v>
      </c>
      <c r="E3871" t="s">
        <v>769</v>
      </c>
      <c r="F3871" t="s">
        <v>5489</v>
      </c>
      <c r="G3871" t="s">
        <v>39</v>
      </c>
      <c r="H3871" t="s">
        <v>80</v>
      </c>
      <c r="I3871" t="s">
        <v>4512</v>
      </c>
      <c r="J3871" s="1">
        <v>7</v>
      </c>
      <c r="K3871" t="s">
        <v>5490</v>
      </c>
      <c r="L3871" t="s">
        <v>5491</v>
      </c>
      <c r="M3871" t="s">
        <v>5492</v>
      </c>
      <c r="N3871" s="126"/>
      <c r="Q3871" t="s">
        <v>5498</v>
      </c>
      <c r="R3871" t="s">
        <v>19142</v>
      </c>
      <c r="S3871" s="120">
        <v>0.6</v>
      </c>
      <c r="U3871"/>
    </row>
    <row r="3872" spans="1:21">
      <c r="A3872">
        <v>3871</v>
      </c>
      <c r="B3872" s="1" t="s">
        <v>5499</v>
      </c>
      <c r="C3872" s="1" t="s">
        <v>78</v>
      </c>
      <c r="D3872" s="1" t="s">
        <v>4510</v>
      </c>
      <c r="E3872" t="s">
        <v>769</v>
      </c>
      <c r="F3872" t="s">
        <v>5489</v>
      </c>
      <c r="G3872" t="s">
        <v>39</v>
      </c>
      <c r="H3872" t="s">
        <v>80</v>
      </c>
      <c r="I3872" t="s">
        <v>4512</v>
      </c>
      <c r="J3872" s="1">
        <v>7</v>
      </c>
      <c r="K3872" t="s">
        <v>5490</v>
      </c>
      <c r="L3872" t="s">
        <v>5491</v>
      </c>
      <c r="M3872" t="s">
        <v>5492</v>
      </c>
      <c r="N3872" s="126">
        <v>0.01</v>
      </c>
      <c r="Q3872" t="s">
        <v>5499</v>
      </c>
      <c r="R3872" t="s">
        <v>19142</v>
      </c>
      <c r="S3872" s="120">
        <v>0.6</v>
      </c>
      <c r="U3872"/>
    </row>
    <row r="3873" spans="1:21">
      <c r="A3873">
        <v>3872</v>
      </c>
      <c r="B3873" s="1" t="s">
        <v>5500</v>
      </c>
      <c r="C3873" s="1" t="s">
        <v>78</v>
      </c>
      <c r="D3873" s="1" t="s">
        <v>4510</v>
      </c>
      <c r="E3873" t="s">
        <v>769</v>
      </c>
      <c r="F3873" t="s">
        <v>5489</v>
      </c>
      <c r="G3873" t="s">
        <v>39</v>
      </c>
      <c r="H3873" t="s">
        <v>80</v>
      </c>
      <c r="I3873" t="s">
        <v>4512</v>
      </c>
      <c r="J3873" s="1">
        <v>7</v>
      </c>
      <c r="K3873" t="s">
        <v>5490</v>
      </c>
      <c r="L3873" t="s">
        <v>5491</v>
      </c>
      <c r="M3873" t="s">
        <v>5492</v>
      </c>
      <c r="N3873" s="126"/>
      <c r="Q3873" t="s">
        <v>5500</v>
      </c>
      <c r="R3873" t="s">
        <v>19142</v>
      </c>
      <c r="S3873" s="120">
        <v>0.6</v>
      </c>
      <c r="U3873"/>
    </row>
    <row r="3874" spans="1:21">
      <c r="A3874">
        <v>3873</v>
      </c>
      <c r="B3874" s="1" t="s">
        <v>5501</v>
      </c>
      <c r="C3874" s="1" t="s">
        <v>87</v>
      </c>
      <c r="D3874" s="1" t="s">
        <v>4510</v>
      </c>
      <c r="E3874" t="s">
        <v>769</v>
      </c>
      <c r="F3874" t="s">
        <v>5502</v>
      </c>
      <c r="G3874" t="s">
        <v>39</v>
      </c>
      <c r="H3874" t="s">
        <v>89</v>
      </c>
      <c r="I3874" t="s">
        <v>4512</v>
      </c>
      <c r="J3874" s="1">
        <v>7</v>
      </c>
      <c r="K3874" t="s">
        <v>5503</v>
      </c>
      <c r="L3874" t="s">
        <v>5504</v>
      </c>
      <c r="M3874" t="s">
        <v>5505</v>
      </c>
      <c r="N3874" s="126"/>
      <c r="Q3874" t="s">
        <v>5501</v>
      </c>
      <c r="R3874" t="s">
        <v>19143</v>
      </c>
      <c r="S3874" s="120">
        <v>0.6</v>
      </c>
      <c r="U3874"/>
    </row>
    <row r="3875" spans="1:21">
      <c r="A3875">
        <v>3874</v>
      </c>
      <c r="B3875" s="1" t="s">
        <v>5506</v>
      </c>
      <c r="C3875" s="1" t="s">
        <v>87</v>
      </c>
      <c r="D3875" s="1" t="s">
        <v>4510</v>
      </c>
      <c r="E3875" t="s">
        <v>769</v>
      </c>
      <c r="F3875" t="s">
        <v>5502</v>
      </c>
      <c r="G3875" t="s">
        <v>39</v>
      </c>
      <c r="H3875" t="s">
        <v>89</v>
      </c>
      <c r="I3875" t="s">
        <v>4512</v>
      </c>
      <c r="J3875" s="1">
        <v>7</v>
      </c>
      <c r="K3875" t="s">
        <v>5503</v>
      </c>
      <c r="L3875" t="s">
        <v>5504</v>
      </c>
      <c r="M3875" t="s">
        <v>5505</v>
      </c>
      <c r="N3875" s="126">
        <v>0.01</v>
      </c>
      <c r="Q3875" t="s">
        <v>5506</v>
      </c>
      <c r="R3875" t="s">
        <v>19143</v>
      </c>
      <c r="S3875" s="120">
        <v>0.6</v>
      </c>
      <c r="U3875"/>
    </row>
    <row r="3876" spans="1:21">
      <c r="A3876">
        <v>3875</v>
      </c>
      <c r="B3876" s="1" t="s">
        <v>5507</v>
      </c>
      <c r="C3876" s="1" t="s">
        <v>105</v>
      </c>
      <c r="D3876" s="1" t="s">
        <v>4510</v>
      </c>
      <c r="E3876" t="s">
        <v>769</v>
      </c>
      <c r="F3876" t="s">
        <v>5508</v>
      </c>
      <c r="G3876" t="s">
        <v>39</v>
      </c>
      <c r="H3876" t="s">
        <v>107</v>
      </c>
      <c r="I3876" t="s">
        <v>4512</v>
      </c>
      <c r="J3876" s="1">
        <v>7</v>
      </c>
      <c r="K3876" t="s">
        <v>5509</v>
      </c>
      <c r="L3876" t="s">
        <v>5510</v>
      </c>
      <c r="M3876" t="s">
        <v>5511</v>
      </c>
      <c r="N3876" s="126"/>
      <c r="Q3876" t="s">
        <v>5507</v>
      </c>
      <c r="R3876" t="s">
        <v>19144</v>
      </c>
      <c r="S3876" s="120">
        <v>0.6</v>
      </c>
      <c r="U3876"/>
    </row>
    <row r="3877" spans="1:21">
      <c r="A3877">
        <v>3876</v>
      </c>
      <c r="B3877" s="1" t="s">
        <v>5512</v>
      </c>
      <c r="C3877" s="1" t="s">
        <v>105</v>
      </c>
      <c r="D3877" s="1" t="s">
        <v>4510</v>
      </c>
      <c r="E3877" t="s">
        <v>769</v>
      </c>
      <c r="F3877" t="s">
        <v>5508</v>
      </c>
      <c r="G3877" t="s">
        <v>39</v>
      </c>
      <c r="H3877" t="s">
        <v>107</v>
      </c>
      <c r="I3877" t="s">
        <v>4512</v>
      </c>
      <c r="J3877" s="1">
        <v>7</v>
      </c>
      <c r="K3877" t="s">
        <v>5509</v>
      </c>
      <c r="L3877" t="s">
        <v>5510</v>
      </c>
      <c r="M3877" t="s">
        <v>5511</v>
      </c>
      <c r="N3877" s="126"/>
      <c r="Q3877" t="s">
        <v>5512</v>
      </c>
      <c r="R3877" t="s">
        <v>19144</v>
      </c>
      <c r="S3877" s="120">
        <v>0.6</v>
      </c>
      <c r="U3877"/>
    </row>
    <row r="3878" spans="1:21">
      <c r="A3878">
        <v>3877</v>
      </c>
      <c r="B3878" s="1" t="s">
        <v>5513</v>
      </c>
      <c r="C3878" s="1" t="s">
        <v>105</v>
      </c>
      <c r="D3878" s="1" t="s">
        <v>4510</v>
      </c>
      <c r="E3878" t="s">
        <v>769</v>
      </c>
      <c r="F3878" t="s">
        <v>5508</v>
      </c>
      <c r="G3878" t="s">
        <v>39</v>
      </c>
      <c r="H3878" t="s">
        <v>107</v>
      </c>
      <c r="I3878" t="s">
        <v>4512</v>
      </c>
      <c r="J3878" s="1">
        <v>7</v>
      </c>
      <c r="K3878" t="s">
        <v>5509</v>
      </c>
      <c r="L3878" t="s">
        <v>5510</v>
      </c>
      <c r="M3878" t="s">
        <v>5511</v>
      </c>
      <c r="N3878" s="126"/>
      <c r="Q3878" t="s">
        <v>5513</v>
      </c>
      <c r="R3878" t="s">
        <v>19144</v>
      </c>
      <c r="S3878" s="120">
        <v>0.6</v>
      </c>
      <c r="U3878"/>
    </row>
    <row r="3879" spans="1:21">
      <c r="A3879">
        <v>3878</v>
      </c>
      <c r="B3879" s="1" t="s">
        <v>5514</v>
      </c>
      <c r="C3879" s="1" t="s">
        <v>105</v>
      </c>
      <c r="D3879" s="1" t="s">
        <v>4510</v>
      </c>
      <c r="E3879" t="s">
        <v>769</v>
      </c>
      <c r="F3879" t="s">
        <v>5508</v>
      </c>
      <c r="G3879" t="s">
        <v>39</v>
      </c>
      <c r="H3879" t="s">
        <v>107</v>
      </c>
      <c r="I3879" t="s">
        <v>4512</v>
      </c>
      <c r="J3879" s="1">
        <v>7</v>
      </c>
      <c r="K3879" t="s">
        <v>5509</v>
      </c>
      <c r="L3879" t="s">
        <v>5510</v>
      </c>
      <c r="M3879" t="s">
        <v>5511</v>
      </c>
      <c r="N3879" s="126"/>
      <c r="Q3879" t="s">
        <v>5514</v>
      </c>
      <c r="R3879" t="s">
        <v>19144</v>
      </c>
      <c r="S3879" s="120">
        <v>0.6</v>
      </c>
      <c r="U3879"/>
    </row>
    <row r="3880" spans="1:21">
      <c r="A3880">
        <v>3879</v>
      </c>
      <c r="B3880" s="1" t="s">
        <v>5515</v>
      </c>
      <c r="C3880" s="1" t="s">
        <v>105</v>
      </c>
      <c r="D3880" s="1" t="s">
        <v>4510</v>
      </c>
      <c r="E3880" t="s">
        <v>769</v>
      </c>
      <c r="F3880" t="s">
        <v>5508</v>
      </c>
      <c r="G3880" t="s">
        <v>39</v>
      </c>
      <c r="H3880" t="s">
        <v>107</v>
      </c>
      <c r="I3880" t="s">
        <v>4512</v>
      </c>
      <c r="J3880" s="1">
        <v>7</v>
      </c>
      <c r="K3880" t="s">
        <v>5509</v>
      </c>
      <c r="L3880" t="s">
        <v>5510</v>
      </c>
      <c r="M3880" t="s">
        <v>5511</v>
      </c>
      <c r="N3880" s="126"/>
      <c r="Q3880" t="s">
        <v>5515</v>
      </c>
      <c r="R3880" t="s">
        <v>19144</v>
      </c>
      <c r="S3880" s="120">
        <v>0.6</v>
      </c>
      <c r="U3880"/>
    </row>
    <row r="3881" spans="1:21">
      <c r="A3881">
        <v>3880</v>
      </c>
      <c r="B3881" s="1" t="s">
        <v>4691</v>
      </c>
      <c r="C3881" s="1" t="s">
        <v>105</v>
      </c>
      <c r="D3881" s="1" t="s">
        <v>4510</v>
      </c>
      <c r="E3881" t="s">
        <v>769</v>
      </c>
      <c r="F3881" t="s">
        <v>5508</v>
      </c>
      <c r="G3881" t="s">
        <v>39</v>
      </c>
      <c r="H3881" t="s">
        <v>107</v>
      </c>
      <c r="I3881" t="s">
        <v>4512</v>
      </c>
      <c r="J3881" s="1">
        <v>7</v>
      </c>
      <c r="K3881" t="s">
        <v>5509</v>
      </c>
      <c r="L3881" t="s">
        <v>5510</v>
      </c>
      <c r="M3881" t="s">
        <v>5511</v>
      </c>
      <c r="N3881" s="126"/>
      <c r="Q3881" t="s">
        <v>4691</v>
      </c>
      <c r="R3881" t="s">
        <v>19144</v>
      </c>
      <c r="S3881" s="120">
        <v>0.6</v>
      </c>
      <c r="U3881"/>
    </row>
    <row r="3882" spans="1:21">
      <c r="A3882">
        <v>3881</v>
      </c>
      <c r="B3882" s="1" t="s">
        <v>5516</v>
      </c>
      <c r="C3882" s="1" t="s">
        <v>47</v>
      </c>
      <c r="D3882" s="1" t="s">
        <v>4510</v>
      </c>
      <c r="E3882" t="s">
        <v>769</v>
      </c>
      <c r="F3882" t="s">
        <v>5517</v>
      </c>
      <c r="G3882" t="s">
        <v>39</v>
      </c>
      <c r="H3882" t="s">
        <v>49</v>
      </c>
      <c r="I3882" t="s">
        <v>4512</v>
      </c>
      <c r="J3882" s="1">
        <v>7</v>
      </c>
      <c r="K3882" t="s">
        <v>5518</v>
      </c>
      <c r="L3882" t="s">
        <v>5519</v>
      </c>
      <c r="M3882" t="s">
        <v>5520</v>
      </c>
      <c r="N3882" s="126"/>
      <c r="Q3882" t="s">
        <v>5516</v>
      </c>
      <c r="R3882" t="s">
        <v>19145</v>
      </c>
      <c r="S3882" s="120">
        <v>0.6</v>
      </c>
      <c r="U3882"/>
    </row>
    <row r="3883" spans="1:21">
      <c r="A3883">
        <v>3882</v>
      </c>
      <c r="B3883" s="1" t="s">
        <v>5521</v>
      </c>
      <c r="C3883" s="1" t="s">
        <v>47</v>
      </c>
      <c r="D3883" s="1" t="s">
        <v>4510</v>
      </c>
      <c r="E3883" t="s">
        <v>769</v>
      </c>
      <c r="F3883" t="s">
        <v>5517</v>
      </c>
      <c r="G3883" t="s">
        <v>39</v>
      </c>
      <c r="H3883" t="s">
        <v>49</v>
      </c>
      <c r="I3883" t="s">
        <v>4512</v>
      </c>
      <c r="J3883" s="1">
        <v>7</v>
      </c>
      <c r="K3883" t="s">
        <v>5518</v>
      </c>
      <c r="L3883" t="s">
        <v>5519</v>
      </c>
      <c r="M3883" t="s">
        <v>5520</v>
      </c>
      <c r="N3883" s="126"/>
      <c r="Q3883" t="s">
        <v>5521</v>
      </c>
      <c r="R3883" t="s">
        <v>19145</v>
      </c>
      <c r="S3883" s="120">
        <v>0.6</v>
      </c>
      <c r="U3883"/>
    </row>
    <row r="3884" spans="1:21">
      <c r="A3884">
        <v>3883</v>
      </c>
      <c r="B3884" s="1" t="s">
        <v>5522</v>
      </c>
      <c r="C3884" s="1" t="s">
        <v>47</v>
      </c>
      <c r="D3884" s="1" t="s">
        <v>4510</v>
      </c>
      <c r="E3884" t="s">
        <v>769</v>
      </c>
      <c r="F3884" t="s">
        <v>5517</v>
      </c>
      <c r="G3884" t="s">
        <v>39</v>
      </c>
      <c r="H3884" t="s">
        <v>49</v>
      </c>
      <c r="I3884" t="s">
        <v>4512</v>
      </c>
      <c r="J3884" s="1">
        <v>7</v>
      </c>
      <c r="K3884" t="s">
        <v>5518</v>
      </c>
      <c r="L3884" t="s">
        <v>5519</v>
      </c>
      <c r="M3884" t="s">
        <v>5520</v>
      </c>
      <c r="N3884" s="126"/>
      <c r="Q3884" t="s">
        <v>5522</v>
      </c>
      <c r="R3884" t="s">
        <v>19145</v>
      </c>
      <c r="S3884" s="120">
        <v>0.6</v>
      </c>
      <c r="U3884"/>
    </row>
    <row r="3885" spans="1:21">
      <c r="A3885">
        <v>3884</v>
      </c>
      <c r="B3885" s="1" t="s">
        <v>5523</v>
      </c>
      <c r="C3885" s="1" t="s">
        <v>47</v>
      </c>
      <c r="D3885" s="1" t="s">
        <v>4510</v>
      </c>
      <c r="E3885" t="s">
        <v>769</v>
      </c>
      <c r="F3885" t="s">
        <v>5517</v>
      </c>
      <c r="G3885" t="s">
        <v>39</v>
      </c>
      <c r="H3885" t="s">
        <v>49</v>
      </c>
      <c r="I3885" t="s">
        <v>4512</v>
      </c>
      <c r="J3885" s="1">
        <v>7</v>
      </c>
      <c r="K3885" t="s">
        <v>5518</v>
      </c>
      <c r="L3885" t="s">
        <v>5519</v>
      </c>
      <c r="M3885" t="s">
        <v>5520</v>
      </c>
      <c r="N3885" s="126"/>
      <c r="Q3885" t="s">
        <v>5523</v>
      </c>
      <c r="R3885" t="s">
        <v>19145</v>
      </c>
      <c r="S3885" s="120">
        <v>0.6</v>
      </c>
      <c r="U3885"/>
    </row>
    <row r="3886" spans="1:21">
      <c r="A3886">
        <v>3885</v>
      </c>
      <c r="B3886" s="1" t="s">
        <v>5524</v>
      </c>
      <c r="C3886" s="1" t="s">
        <v>47</v>
      </c>
      <c r="D3886" s="1" t="s">
        <v>4510</v>
      </c>
      <c r="E3886" t="s">
        <v>769</v>
      </c>
      <c r="F3886" t="s">
        <v>5517</v>
      </c>
      <c r="G3886" t="s">
        <v>39</v>
      </c>
      <c r="H3886" t="s">
        <v>49</v>
      </c>
      <c r="I3886" t="s">
        <v>4512</v>
      </c>
      <c r="J3886" s="1">
        <v>7</v>
      </c>
      <c r="K3886" t="s">
        <v>5518</v>
      </c>
      <c r="L3886" t="s">
        <v>5519</v>
      </c>
      <c r="M3886" t="s">
        <v>5520</v>
      </c>
      <c r="N3886" s="126"/>
      <c r="Q3886" t="s">
        <v>5524</v>
      </c>
      <c r="R3886" t="s">
        <v>19145</v>
      </c>
      <c r="S3886" s="120">
        <v>0.6</v>
      </c>
      <c r="U3886"/>
    </row>
    <row r="3887" spans="1:21">
      <c r="A3887">
        <v>3886</v>
      </c>
      <c r="B3887" s="1" t="s">
        <v>5525</v>
      </c>
      <c r="C3887" s="1" t="s">
        <v>47</v>
      </c>
      <c r="D3887" s="1" t="s">
        <v>4510</v>
      </c>
      <c r="E3887" t="s">
        <v>769</v>
      </c>
      <c r="F3887" t="s">
        <v>5517</v>
      </c>
      <c r="G3887" t="s">
        <v>39</v>
      </c>
      <c r="H3887" t="s">
        <v>49</v>
      </c>
      <c r="I3887" t="s">
        <v>4512</v>
      </c>
      <c r="J3887" s="1">
        <v>7</v>
      </c>
      <c r="K3887" t="s">
        <v>5518</v>
      </c>
      <c r="L3887" t="s">
        <v>5519</v>
      </c>
      <c r="M3887" t="s">
        <v>5520</v>
      </c>
      <c r="N3887" s="126"/>
      <c r="Q3887" t="s">
        <v>5525</v>
      </c>
      <c r="R3887" t="s">
        <v>19145</v>
      </c>
      <c r="S3887" s="120">
        <v>0.6</v>
      </c>
      <c r="U3887"/>
    </row>
    <row r="3888" spans="1:21">
      <c r="A3888">
        <v>3887</v>
      </c>
      <c r="B3888" s="1" t="s">
        <v>5526</v>
      </c>
      <c r="C3888" s="1" t="s">
        <v>47</v>
      </c>
      <c r="D3888" s="1" t="s">
        <v>4510</v>
      </c>
      <c r="E3888" t="s">
        <v>769</v>
      </c>
      <c r="F3888" t="s">
        <v>5517</v>
      </c>
      <c r="G3888" t="s">
        <v>39</v>
      </c>
      <c r="H3888" t="s">
        <v>49</v>
      </c>
      <c r="I3888" t="s">
        <v>4512</v>
      </c>
      <c r="J3888" s="1">
        <v>7</v>
      </c>
      <c r="K3888" t="s">
        <v>5518</v>
      </c>
      <c r="L3888" t="s">
        <v>5519</v>
      </c>
      <c r="M3888" t="s">
        <v>5520</v>
      </c>
      <c r="N3888" s="126">
        <v>0.01</v>
      </c>
      <c r="Q3888" t="s">
        <v>5526</v>
      </c>
      <c r="R3888" t="s">
        <v>19145</v>
      </c>
      <c r="S3888" s="120">
        <v>0.6</v>
      </c>
      <c r="U3888"/>
    </row>
    <row r="3889" spans="1:21">
      <c r="A3889">
        <v>3888</v>
      </c>
      <c r="B3889" s="1" t="s">
        <v>5527</v>
      </c>
      <c r="C3889" s="1" t="s">
        <v>47</v>
      </c>
      <c r="D3889" s="1" t="s">
        <v>4510</v>
      </c>
      <c r="E3889" t="s">
        <v>769</v>
      </c>
      <c r="F3889" t="s">
        <v>5517</v>
      </c>
      <c r="G3889" t="s">
        <v>39</v>
      </c>
      <c r="H3889" t="s">
        <v>49</v>
      </c>
      <c r="I3889" t="s">
        <v>4512</v>
      </c>
      <c r="J3889" s="1">
        <v>7</v>
      </c>
      <c r="K3889" t="s">
        <v>5518</v>
      </c>
      <c r="L3889" t="s">
        <v>5519</v>
      </c>
      <c r="M3889" t="s">
        <v>5520</v>
      </c>
      <c r="N3889" s="126"/>
      <c r="Q3889" t="s">
        <v>5527</v>
      </c>
      <c r="R3889" t="s">
        <v>19145</v>
      </c>
      <c r="S3889" s="120">
        <v>0.6</v>
      </c>
      <c r="U3889"/>
    </row>
    <row r="3890" spans="1:21">
      <c r="A3890">
        <v>3889</v>
      </c>
      <c r="B3890" s="1" t="s">
        <v>5528</v>
      </c>
      <c r="C3890" s="1" t="s">
        <v>47</v>
      </c>
      <c r="D3890" s="1" t="s">
        <v>4510</v>
      </c>
      <c r="E3890" t="s">
        <v>769</v>
      </c>
      <c r="F3890" t="s">
        <v>5517</v>
      </c>
      <c r="G3890" t="s">
        <v>39</v>
      </c>
      <c r="H3890" t="s">
        <v>49</v>
      </c>
      <c r="I3890" t="s">
        <v>4512</v>
      </c>
      <c r="J3890" s="1">
        <v>7</v>
      </c>
      <c r="K3890" t="s">
        <v>5518</v>
      </c>
      <c r="L3890" t="s">
        <v>5519</v>
      </c>
      <c r="M3890" t="s">
        <v>5520</v>
      </c>
      <c r="N3890" s="126"/>
      <c r="Q3890" t="s">
        <v>5528</v>
      </c>
      <c r="R3890" t="s">
        <v>19145</v>
      </c>
      <c r="S3890" s="120">
        <v>0.6</v>
      </c>
      <c r="U3890"/>
    </row>
    <row r="3891" spans="1:21">
      <c r="A3891">
        <v>3890</v>
      </c>
      <c r="B3891" s="1" t="s">
        <v>5529</v>
      </c>
      <c r="C3891" s="1" t="s">
        <v>47</v>
      </c>
      <c r="D3891" s="1" t="s">
        <v>4510</v>
      </c>
      <c r="E3891" t="s">
        <v>769</v>
      </c>
      <c r="F3891" t="s">
        <v>5517</v>
      </c>
      <c r="G3891" t="s">
        <v>39</v>
      </c>
      <c r="H3891" t="s">
        <v>49</v>
      </c>
      <c r="I3891" t="s">
        <v>4512</v>
      </c>
      <c r="J3891" s="1">
        <v>7</v>
      </c>
      <c r="K3891" t="s">
        <v>5518</v>
      </c>
      <c r="L3891" t="s">
        <v>5519</v>
      </c>
      <c r="M3891" t="s">
        <v>5520</v>
      </c>
      <c r="N3891" s="126"/>
      <c r="Q3891" t="s">
        <v>5529</v>
      </c>
      <c r="R3891" t="s">
        <v>19145</v>
      </c>
      <c r="S3891" s="120">
        <v>0.6</v>
      </c>
      <c r="U3891"/>
    </row>
    <row r="3892" spans="1:21">
      <c r="A3892">
        <v>3891</v>
      </c>
      <c r="B3892" s="1" t="s">
        <v>5385</v>
      </c>
      <c r="C3892" s="1" t="s">
        <v>164</v>
      </c>
      <c r="D3892" s="1" t="s">
        <v>4510</v>
      </c>
      <c r="E3892" t="s">
        <v>769</v>
      </c>
      <c r="F3892" t="s">
        <v>5530</v>
      </c>
      <c r="G3892" t="s">
        <v>39</v>
      </c>
      <c r="H3892" t="s">
        <v>166</v>
      </c>
      <c r="I3892" t="s">
        <v>4512</v>
      </c>
      <c r="J3892" s="1">
        <v>7</v>
      </c>
      <c r="K3892" t="s">
        <v>5531</v>
      </c>
      <c r="L3892" t="s">
        <v>5532</v>
      </c>
      <c r="M3892" t="s">
        <v>5533</v>
      </c>
      <c r="N3892" s="126"/>
      <c r="Q3892" t="s">
        <v>5385</v>
      </c>
      <c r="R3892" t="s">
        <v>19146</v>
      </c>
      <c r="S3892" s="120">
        <v>0.6</v>
      </c>
      <c r="U3892"/>
    </row>
    <row r="3893" spans="1:21">
      <c r="A3893">
        <v>3892</v>
      </c>
      <c r="B3893" s="1" t="s">
        <v>5387</v>
      </c>
      <c r="C3893" s="1" t="s">
        <v>164</v>
      </c>
      <c r="D3893" s="1" t="s">
        <v>4510</v>
      </c>
      <c r="E3893" t="s">
        <v>769</v>
      </c>
      <c r="F3893" t="s">
        <v>5530</v>
      </c>
      <c r="G3893" t="s">
        <v>39</v>
      </c>
      <c r="H3893" t="s">
        <v>166</v>
      </c>
      <c r="I3893" t="s">
        <v>4512</v>
      </c>
      <c r="J3893" s="1">
        <v>7</v>
      </c>
      <c r="K3893" t="s">
        <v>5531</v>
      </c>
      <c r="L3893" t="s">
        <v>5532</v>
      </c>
      <c r="M3893" t="s">
        <v>5533</v>
      </c>
      <c r="N3893" s="126"/>
      <c r="Q3893" t="s">
        <v>5387</v>
      </c>
      <c r="R3893" t="s">
        <v>19146</v>
      </c>
      <c r="S3893" s="120">
        <v>0.6</v>
      </c>
      <c r="U3893"/>
    </row>
    <row r="3894" spans="1:21">
      <c r="A3894">
        <v>3893</v>
      </c>
      <c r="B3894" s="1" t="s">
        <v>5534</v>
      </c>
      <c r="C3894" s="1" t="s">
        <v>164</v>
      </c>
      <c r="D3894" s="1" t="s">
        <v>4510</v>
      </c>
      <c r="E3894" t="s">
        <v>769</v>
      </c>
      <c r="F3894" t="s">
        <v>5530</v>
      </c>
      <c r="G3894" t="s">
        <v>39</v>
      </c>
      <c r="H3894" t="s">
        <v>166</v>
      </c>
      <c r="I3894" t="s">
        <v>4512</v>
      </c>
      <c r="J3894" s="1">
        <v>7</v>
      </c>
      <c r="K3894" t="s">
        <v>5531</v>
      </c>
      <c r="L3894" t="s">
        <v>5532</v>
      </c>
      <c r="M3894" t="s">
        <v>5533</v>
      </c>
      <c r="N3894" s="126">
        <v>0.01</v>
      </c>
      <c r="Q3894" t="s">
        <v>5534</v>
      </c>
      <c r="R3894" t="s">
        <v>19146</v>
      </c>
      <c r="S3894" s="120">
        <v>0.6</v>
      </c>
      <c r="U3894"/>
    </row>
    <row r="3895" spans="1:21">
      <c r="A3895">
        <v>3894</v>
      </c>
      <c r="B3895" s="1" t="s">
        <v>5535</v>
      </c>
      <c r="C3895" s="1" t="s">
        <v>164</v>
      </c>
      <c r="D3895" s="1" t="s">
        <v>4510</v>
      </c>
      <c r="E3895" t="s">
        <v>769</v>
      </c>
      <c r="F3895" t="s">
        <v>5530</v>
      </c>
      <c r="G3895" t="s">
        <v>39</v>
      </c>
      <c r="H3895" t="s">
        <v>166</v>
      </c>
      <c r="I3895" t="s">
        <v>4512</v>
      </c>
      <c r="J3895" s="1">
        <v>7</v>
      </c>
      <c r="K3895" t="s">
        <v>5531</v>
      </c>
      <c r="L3895" t="s">
        <v>5532</v>
      </c>
      <c r="M3895" t="s">
        <v>5533</v>
      </c>
      <c r="N3895" s="126">
        <v>0.01</v>
      </c>
      <c r="Q3895" t="s">
        <v>5535</v>
      </c>
      <c r="R3895" t="s">
        <v>19146</v>
      </c>
      <c r="S3895" s="120">
        <v>0.6</v>
      </c>
      <c r="U3895"/>
    </row>
    <row r="3896" spans="1:21">
      <c r="A3896">
        <v>3895</v>
      </c>
      <c r="B3896" s="1" t="s">
        <v>5536</v>
      </c>
      <c r="C3896" s="1" t="s">
        <v>164</v>
      </c>
      <c r="D3896" s="1" t="s">
        <v>4510</v>
      </c>
      <c r="E3896" t="s">
        <v>769</v>
      </c>
      <c r="F3896" t="s">
        <v>5530</v>
      </c>
      <c r="G3896" t="s">
        <v>39</v>
      </c>
      <c r="H3896" t="s">
        <v>166</v>
      </c>
      <c r="I3896" t="s">
        <v>4512</v>
      </c>
      <c r="J3896" s="1">
        <v>7</v>
      </c>
      <c r="K3896" t="s">
        <v>5531</v>
      </c>
      <c r="L3896" t="s">
        <v>5532</v>
      </c>
      <c r="M3896" t="s">
        <v>5533</v>
      </c>
      <c r="N3896" s="126"/>
      <c r="Q3896" t="s">
        <v>5536</v>
      </c>
      <c r="R3896" t="s">
        <v>19146</v>
      </c>
      <c r="S3896" s="120">
        <v>0.6</v>
      </c>
      <c r="U3896"/>
    </row>
    <row r="3897" spans="1:21">
      <c r="A3897">
        <v>3896</v>
      </c>
      <c r="B3897" s="1" t="s">
        <v>5537</v>
      </c>
      <c r="C3897" s="1" t="s">
        <v>164</v>
      </c>
      <c r="D3897" s="1" t="s">
        <v>4510</v>
      </c>
      <c r="E3897" t="s">
        <v>769</v>
      </c>
      <c r="F3897" t="s">
        <v>5530</v>
      </c>
      <c r="G3897" t="s">
        <v>39</v>
      </c>
      <c r="H3897" t="s">
        <v>166</v>
      </c>
      <c r="I3897" t="s">
        <v>4512</v>
      </c>
      <c r="J3897" s="1">
        <v>7</v>
      </c>
      <c r="K3897" t="s">
        <v>5531</v>
      </c>
      <c r="L3897" t="s">
        <v>5532</v>
      </c>
      <c r="M3897" t="s">
        <v>5533</v>
      </c>
      <c r="N3897" s="126"/>
      <c r="Q3897" t="s">
        <v>5537</v>
      </c>
      <c r="R3897" t="s">
        <v>19146</v>
      </c>
      <c r="S3897" s="120">
        <v>0.6</v>
      </c>
      <c r="U3897"/>
    </row>
    <row r="3898" spans="1:21">
      <c r="A3898">
        <v>3897</v>
      </c>
      <c r="B3898" s="1" t="s">
        <v>5538</v>
      </c>
      <c r="C3898" s="1" t="s">
        <v>175</v>
      </c>
      <c r="D3898" s="1" t="s">
        <v>4510</v>
      </c>
      <c r="E3898" t="s">
        <v>769</v>
      </c>
      <c r="F3898" t="s">
        <v>5539</v>
      </c>
      <c r="G3898" t="s">
        <v>39</v>
      </c>
      <c r="H3898" t="s">
        <v>177</v>
      </c>
      <c r="I3898" t="s">
        <v>4512</v>
      </c>
      <c r="J3898" s="1">
        <v>7</v>
      </c>
      <c r="K3898" t="s">
        <v>5540</v>
      </c>
      <c r="L3898" t="s">
        <v>5541</v>
      </c>
      <c r="M3898" t="s">
        <v>5542</v>
      </c>
      <c r="N3898" s="126"/>
      <c r="Q3898" t="s">
        <v>5538</v>
      </c>
      <c r="R3898" t="s">
        <v>19147</v>
      </c>
      <c r="S3898" s="120">
        <v>0.6</v>
      </c>
      <c r="U3898"/>
    </row>
    <row r="3899" spans="1:21">
      <c r="A3899">
        <v>3898</v>
      </c>
      <c r="B3899" s="1" t="s">
        <v>5543</v>
      </c>
      <c r="C3899" s="1" t="s">
        <v>175</v>
      </c>
      <c r="D3899" s="1" t="s">
        <v>4510</v>
      </c>
      <c r="E3899" t="s">
        <v>769</v>
      </c>
      <c r="F3899" t="s">
        <v>5539</v>
      </c>
      <c r="G3899" t="s">
        <v>39</v>
      </c>
      <c r="H3899" t="s">
        <v>177</v>
      </c>
      <c r="I3899" t="s">
        <v>4512</v>
      </c>
      <c r="J3899" s="1">
        <v>7</v>
      </c>
      <c r="K3899" t="s">
        <v>5540</v>
      </c>
      <c r="L3899" t="s">
        <v>5541</v>
      </c>
      <c r="M3899" t="s">
        <v>5542</v>
      </c>
      <c r="N3899" s="126">
        <v>0.01</v>
      </c>
      <c r="Q3899" t="s">
        <v>5543</v>
      </c>
      <c r="R3899" t="s">
        <v>19147</v>
      </c>
      <c r="S3899" s="120">
        <v>0.6</v>
      </c>
      <c r="U3899"/>
    </row>
    <row r="3900" spans="1:21">
      <c r="A3900">
        <v>3899</v>
      </c>
      <c r="B3900" s="1" t="s">
        <v>5544</v>
      </c>
      <c r="C3900" s="1" t="s">
        <v>175</v>
      </c>
      <c r="D3900" s="1" t="s">
        <v>4510</v>
      </c>
      <c r="E3900" t="s">
        <v>769</v>
      </c>
      <c r="F3900" t="s">
        <v>5539</v>
      </c>
      <c r="G3900" t="s">
        <v>39</v>
      </c>
      <c r="H3900" t="s">
        <v>177</v>
      </c>
      <c r="I3900" t="s">
        <v>4512</v>
      </c>
      <c r="J3900" s="1">
        <v>7</v>
      </c>
      <c r="K3900" t="s">
        <v>5540</v>
      </c>
      <c r="L3900" t="s">
        <v>5541</v>
      </c>
      <c r="M3900" t="s">
        <v>5542</v>
      </c>
      <c r="N3900" s="126"/>
      <c r="Q3900" t="s">
        <v>5544</v>
      </c>
      <c r="R3900" t="s">
        <v>19147</v>
      </c>
      <c r="S3900" s="120">
        <v>0.6</v>
      </c>
      <c r="U3900"/>
    </row>
    <row r="3901" spans="1:21">
      <c r="A3901">
        <v>3900</v>
      </c>
      <c r="B3901" s="1" t="s">
        <v>5545</v>
      </c>
      <c r="C3901" s="1" t="s">
        <v>175</v>
      </c>
      <c r="D3901" s="1" t="s">
        <v>4510</v>
      </c>
      <c r="E3901" t="s">
        <v>769</v>
      </c>
      <c r="F3901" t="s">
        <v>5539</v>
      </c>
      <c r="G3901" t="s">
        <v>39</v>
      </c>
      <c r="H3901" t="s">
        <v>177</v>
      </c>
      <c r="I3901" t="s">
        <v>4512</v>
      </c>
      <c r="J3901" s="1">
        <v>7</v>
      </c>
      <c r="K3901" t="s">
        <v>5540</v>
      </c>
      <c r="L3901" t="s">
        <v>5541</v>
      </c>
      <c r="M3901" t="s">
        <v>5542</v>
      </c>
      <c r="N3901" s="126"/>
      <c r="Q3901" t="s">
        <v>5545</v>
      </c>
      <c r="R3901" t="s">
        <v>19147</v>
      </c>
      <c r="S3901" s="120">
        <v>0.6</v>
      </c>
      <c r="U3901"/>
    </row>
    <row r="3902" spans="1:21">
      <c r="A3902">
        <v>3901</v>
      </c>
      <c r="B3902" s="1" t="s">
        <v>5546</v>
      </c>
      <c r="C3902" s="1" t="s">
        <v>175</v>
      </c>
      <c r="D3902" s="1" t="s">
        <v>4510</v>
      </c>
      <c r="E3902" t="s">
        <v>769</v>
      </c>
      <c r="F3902" t="s">
        <v>5539</v>
      </c>
      <c r="G3902" t="s">
        <v>39</v>
      </c>
      <c r="H3902" t="s">
        <v>177</v>
      </c>
      <c r="I3902" t="s">
        <v>4512</v>
      </c>
      <c r="J3902" s="1">
        <v>7</v>
      </c>
      <c r="K3902" t="s">
        <v>5540</v>
      </c>
      <c r="L3902" t="s">
        <v>5541</v>
      </c>
      <c r="M3902" t="s">
        <v>5542</v>
      </c>
      <c r="N3902" s="126"/>
      <c r="Q3902" t="s">
        <v>5546</v>
      </c>
      <c r="R3902" t="s">
        <v>19147</v>
      </c>
      <c r="S3902" s="120">
        <v>0.6</v>
      </c>
      <c r="U3902"/>
    </row>
    <row r="3903" spans="1:21">
      <c r="A3903">
        <v>3902</v>
      </c>
      <c r="B3903" s="1" t="s">
        <v>5547</v>
      </c>
      <c r="C3903" s="1" t="s">
        <v>175</v>
      </c>
      <c r="D3903" s="1" t="s">
        <v>4510</v>
      </c>
      <c r="E3903" t="s">
        <v>769</v>
      </c>
      <c r="F3903" t="s">
        <v>5539</v>
      </c>
      <c r="G3903" t="s">
        <v>39</v>
      </c>
      <c r="H3903" t="s">
        <v>177</v>
      </c>
      <c r="I3903" t="s">
        <v>4512</v>
      </c>
      <c r="J3903" s="1">
        <v>7</v>
      </c>
      <c r="K3903" t="s">
        <v>5540</v>
      </c>
      <c r="L3903" t="s">
        <v>5541</v>
      </c>
      <c r="M3903" t="s">
        <v>5542</v>
      </c>
      <c r="N3903" s="126"/>
      <c r="Q3903" t="s">
        <v>5547</v>
      </c>
      <c r="R3903" t="s">
        <v>19147</v>
      </c>
      <c r="S3903" s="120">
        <v>0.6</v>
      </c>
      <c r="U3903"/>
    </row>
    <row r="3904" spans="1:21">
      <c r="A3904">
        <v>3903</v>
      </c>
      <c r="B3904" s="1" t="s">
        <v>3321</v>
      </c>
      <c r="C3904" s="1" t="s">
        <v>352</v>
      </c>
      <c r="D3904" s="1" t="s">
        <v>4510</v>
      </c>
      <c r="E3904" t="s">
        <v>769</v>
      </c>
      <c r="F3904" t="s">
        <v>5548</v>
      </c>
      <c r="G3904" t="s">
        <v>39</v>
      </c>
      <c r="H3904" t="s">
        <v>354</v>
      </c>
      <c r="I3904" t="s">
        <v>4512</v>
      </c>
      <c r="J3904" s="1">
        <v>7</v>
      </c>
      <c r="K3904" t="s">
        <v>5549</v>
      </c>
      <c r="L3904" t="s">
        <v>5550</v>
      </c>
      <c r="M3904" t="s">
        <v>5551</v>
      </c>
      <c r="N3904" s="126"/>
      <c r="Q3904" t="s">
        <v>3321</v>
      </c>
      <c r="R3904" t="s">
        <v>19148</v>
      </c>
      <c r="S3904" s="120">
        <v>0.6</v>
      </c>
      <c r="U3904"/>
    </row>
    <row r="3905" spans="1:21">
      <c r="A3905">
        <v>3904</v>
      </c>
      <c r="B3905" s="1" t="s">
        <v>5552</v>
      </c>
      <c r="C3905" s="1" t="s">
        <v>352</v>
      </c>
      <c r="D3905" s="1" t="s">
        <v>4510</v>
      </c>
      <c r="E3905" t="s">
        <v>769</v>
      </c>
      <c r="F3905" t="s">
        <v>5548</v>
      </c>
      <c r="G3905" t="s">
        <v>39</v>
      </c>
      <c r="H3905" t="s">
        <v>354</v>
      </c>
      <c r="I3905" t="s">
        <v>4512</v>
      </c>
      <c r="J3905" s="1">
        <v>7</v>
      </c>
      <c r="K3905" t="s">
        <v>5549</v>
      </c>
      <c r="L3905" t="s">
        <v>5550</v>
      </c>
      <c r="M3905" t="s">
        <v>5551</v>
      </c>
      <c r="N3905" s="126"/>
      <c r="Q3905" t="s">
        <v>5552</v>
      </c>
      <c r="R3905" t="s">
        <v>19148</v>
      </c>
      <c r="S3905" s="120">
        <v>0.6</v>
      </c>
      <c r="U3905"/>
    </row>
    <row r="3906" spans="1:21">
      <c r="A3906">
        <v>3905</v>
      </c>
      <c r="B3906" s="1" t="s">
        <v>5553</v>
      </c>
      <c r="C3906" s="1" t="s">
        <v>352</v>
      </c>
      <c r="D3906" s="1" t="s">
        <v>4510</v>
      </c>
      <c r="E3906" t="s">
        <v>769</v>
      </c>
      <c r="F3906" t="s">
        <v>5548</v>
      </c>
      <c r="G3906" t="s">
        <v>39</v>
      </c>
      <c r="H3906" t="s">
        <v>354</v>
      </c>
      <c r="I3906" t="s">
        <v>4512</v>
      </c>
      <c r="J3906" s="1">
        <v>7</v>
      </c>
      <c r="K3906" t="s">
        <v>5549</v>
      </c>
      <c r="L3906" t="s">
        <v>5550</v>
      </c>
      <c r="M3906" t="s">
        <v>5551</v>
      </c>
      <c r="N3906" s="126"/>
      <c r="Q3906" t="s">
        <v>5553</v>
      </c>
      <c r="R3906" t="s">
        <v>19148</v>
      </c>
      <c r="S3906" s="120">
        <v>0.6</v>
      </c>
      <c r="U3906"/>
    </row>
    <row r="3907" spans="1:21">
      <c r="A3907">
        <v>3906</v>
      </c>
      <c r="B3907" s="1" t="s">
        <v>5554</v>
      </c>
      <c r="C3907" s="1" t="s">
        <v>352</v>
      </c>
      <c r="D3907" s="1" t="s">
        <v>4510</v>
      </c>
      <c r="E3907" t="s">
        <v>769</v>
      </c>
      <c r="F3907" t="s">
        <v>5548</v>
      </c>
      <c r="G3907" t="s">
        <v>39</v>
      </c>
      <c r="H3907" t="s">
        <v>354</v>
      </c>
      <c r="I3907" t="s">
        <v>4512</v>
      </c>
      <c r="J3907" s="1">
        <v>7</v>
      </c>
      <c r="K3907" t="s">
        <v>5549</v>
      </c>
      <c r="L3907" t="s">
        <v>5550</v>
      </c>
      <c r="M3907" t="s">
        <v>5551</v>
      </c>
      <c r="N3907" s="126">
        <v>0.01</v>
      </c>
      <c r="Q3907" t="s">
        <v>5554</v>
      </c>
      <c r="R3907" t="s">
        <v>19148</v>
      </c>
      <c r="S3907" s="120">
        <v>0.6</v>
      </c>
      <c r="U3907"/>
    </row>
    <row r="3908" spans="1:21">
      <c r="A3908">
        <v>3907</v>
      </c>
      <c r="B3908" s="1" t="s">
        <v>5423</v>
      </c>
      <c r="C3908" s="1" t="s">
        <v>352</v>
      </c>
      <c r="D3908" s="1" t="s">
        <v>4510</v>
      </c>
      <c r="E3908" t="s">
        <v>769</v>
      </c>
      <c r="F3908" t="s">
        <v>5548</v>
      </c>
      <c r="G3908" t="s">
        <v>39</v>
      </c>
      <c r="H3908" t="s">
        <v>354</v>
      </c>
      <c r="I3908" t="s">
        <v>4512</v>
      </c>
      <c r="J3908" s="1">
        <v>7</v>
      </c>
      <c r="K3908" t="s">
        <v>5549</v>
      </c>
      <c r="L3908" t="s">
        <v>5550</v>
      </c>
      <c r="M3908" t="s">
        <v>5551</v>
      </c>
      <c r="N3908" s="126"/>
      <c r="Q3908" t="s">
        <v>5423</v>
      </c>
      <c r="R3908" t="s">
        <v>19148</v>
      </c>
      <c r="S3908" s="120">
        <v>0.6</v>
      </c>
      <c r="U3908"/>
    </row>
    <row r="3909" spans="1:21">
      <c r="A3909">
        <v>3908</v>
      </c>
      <c r="B3909" s="1" t="s">
        <v>5555</v>
      </c>
      <c r="C3909" s="1" t="s">
        <v>352</v>
      </c>
      <c r="D3909" s="1" t="s">
        <v>4510</v>
      </c>
      <c r="E3909" t="s">
        <v>769</v>
      </c>
      <c r="F3909" t="s">
        <v>5548</v>
      </c>
      <c r="G3909" t="s">
        <v>39</v>
      </c>
      <c r="H3909" t="s">
        <v>354</v>
      </c>
      <c r="I3909" t="s">
        <v>4512</v>
      </c>
      <c r="J3909" s="1">
        <v>7</v>
      </c>
      <c r="K3909" t="s">
        <v>5549</v>
      </c>
      <c r="L3909" t="s">
        <v>5550</v>
      </c>
      <c r="M3909" t="s">
        <v>5551</v>
      </c>
      <c r="N3909" s="126"/>
      <c r="Q3909" t="s">
        <v>5555</v>
      </c>
      <c r="R3909" t="s">
        <v>19148</v>
      </c>
      <c r="S3909" s="120">
        <v>0.6</v>
      </c>
      <c r="U3909"/>
    </row>
    <row r="3910" spans="1:21">
      <c r="A3910">
        <v>3909</v>
      </c>
      <c r="B3910" s="1" t="s">
        <v>5556</v>
      </c>
      <c r="C3910" s="1" t="s">
        <v>593</v>
      </c>
      <c r="D3910" s="1" t="s">
        <v>4510</v>
      </c>
      <c r="E3910" t="s">
        <v>769</v>
      </c>
      <c r="F3910" t="s">
        <v>5557</v>
      </c>
      <c r="G3910" t="s">
        <v>39</v>
      </c>
      <c r="H3910" t="s">
        <v>595</v>
      </c>
      <c r="I3910" t="s">
        <v>4512</v>
      </c>
      <c r="J3910" s="1">
        <v>7</v>
      </c>
      <c r="K3910" t="s">
        <v>5558</v>
      </c>
      <c r="L3910" t="s">
        <v>5559</v>
      </c>
      <c r="M3910" t="s">
        <v>5560</v>
      </c>
      <c r="N3910" s="126"/>
      <c r="Q3910" t="s">
        <v>5556</v>
      </c>
      <c r="R3910" t="s">
        <v>19149</v>
      </c>
      <c r="S3910" s="120">
        <v>0.6</v>
      </c>
      <c r="U3910"/>
    </row>
    <row r="3911" spans="1:21">
      <c r="A3911">
        <v>3910</v>
      </c>
      <c r="B3911" s="1" t="s">
        <v>5439</v>
      </c>
      <c r="C3911" s="1" t="s">
        <v>593</v>
      </c>
      <c r="D3911" s="1" t="s">
        <v>4510</v>
      </c>
      <c r="E3911" t="s">
        <v>769</v>
      </c>
      <c r="F3911" t="s">
        <v>5557</v>
      </c>
      <c r="G3911" t="s">
        <v>39</v>
      </c>
      <c r="H3911" t="s">
        <v>595</v>
      </c>
      <c r="I3911" t="s">
        <v>4512</v>
      </c>
      <c r="J3911" s="1">
        <v>7</v>
      </c>
      <c r="K3911" t="s">
        <v>5558</v>
      </c>
      <c r="L3911" t="s">
        <v>5559</v>
      </c>
      <c r="M3911" t="s">
        <v>5560</v>
      </c>
      <c r="N3911" s="126"/>
      <c r="Q3911" t="s">
        <v>5439</v>
      </c>
      <c r="R3911" t="s">
        <v>19149</v>
      </c>
      <c r="S3911" s="120">
        <v>0.6</v>
      </c>
      <c r="U3911"/>
    </row>
    <row r="3912" spans="1:21">
      <c r="A3912">
        <v>3911</v>
      </c>
      <c r="B3912" s="1" t="s">
        <v>5561</v>
      </c>
      <c r="C3912" s="1" t="s">
        <v>36</v>
      </c>
      <c r="D3912" s="1" t="s">
        <v>4510</v>
      </c>
      <c r="E3912" t="s">
        <v>769</v>
      </c>
      <c r="F3912" t="s">
        <v>5562</v>
      </c>
      <c r="G3912" t="s">
        <v>39</v>
      </c>
      <c r="H3912" t="s">
        <v>40</v>
      </c>
      <c r="I3912" t="s">
        <v>4512</v>
      </c>
      <c r="J3912" s="1">
        <v>7</v>
      </c>
      <c r="K3912" t="s">
        <v>5563</v>
      </c>
      <c r="L3912" t="s">
        <v>5564</v>
      </c>
      <c r="M3912" t="s">
        <v>5565</v>
      </c>
      <c r="N3912" s="126"/>
      <c r="Q3912" t="s">
        <v>5561</v>
      </c>
      <c r="R3912" t="s">
        <v>19150</v>
      </c>
      <c r="S3912" s="120">
        <v>0.6</v>
      </c>
      <c r="U3912"/>
    </row>
    <row r="3913" spans="1:21">
      <c r="A3913">
        <v>3912</v>
      </c>
      <c r="B3913" s="1" t="s">
        <v>5566</v>
      </c>
      <c r="C3913" s="1" t="s">
        <v>36</v>
      </c>
      <c r="D3913" s="1" t="s">
        <v>4510</v>
      </c>
      <c r="E3913" t="s">
        <v>769</v>
      </c>
      <c r="F3913" t="s">
        <v>5562</v>
      </c>
      <c r="G3913" t="s">
        <v>39</v>
      </c>
      <c r="H3913" t="s">
        <v>40</v>
      </c>
      <c r="I3913" t="s">
        <v>4512</v>
      </c>
      <c r="J3913" s="1">
        <v>7</v>
      </c>
      <c r="K3913" t="s">
        <v>5563</v>
      </c>
      <c r="L3913" t="s">
        <v>5564</v>
      </c>
      <c r="M3913" t="s">
        <v>5565</v>
      </c>
      <c r="N3913" s="126"/>
      <c r="Q3913" t="s">
        <v>5566</v>
      </c>
      <c r="R3913" t="s">
        <v>19150</v>
      </c>
      <c r="S3913" s="120">
        <v>0.6</v>
      </c>
      <c r="U3913"/>
    </row>
    <row r="3914" spans="1:21">
      <c r="A3914">
        <v>3913</v>
      </c>
      <c r="B3914" s="1" t="s">
        <v>5567</v>
      </c>
      <c r="C3914" s="1" t="s">
        <v>201</v>
      </c>
      <c r="D3914" s="1" t="s">
        <v>4510</v>
      </c>
      <c r="E3914" t="s">
        <v>769</v>
      </c>
      <c r="F3914" t="s">
        <v>5568</v>
      </c>
      <c r="G3914" t="s">
        <v>39</v>
      </c>
      <c r="H3914" t="s">
        <v>203</v>
      </c>
      <c r="I3914" t="s">
        <v>4512</v>
      </c>
      <c r="J3914" s="1">
        <v>7</v>
      </c>
      <c r="K3914" t="s">
        <v>5569</v>
      </c>
      <c r="L3914" t="s">
        <v>5570</v>
      </c>
      <c r="M3914" t="s">
        <v>5571</v>
      </c>
      <c r="N3914" s="126"/>
      <c r="Q3914" t="s">
        <v>5567</v>
      </c>
      <c r="R3914" t="s">
        <v>19151</v>
      </c>
      <c r="S3914" s="120">
        <v>0.6</v>
      </c>
      <c r="U3914"/>
    </row>
    <row r="3915" spans="1:21">
      <c r="A3915">
        <v>3914</v>
      </c>
      <c r="B3915" s="1" t="s">
        <v>5572</v>
      </c>
      <c r="C3915" s="1" t="s">
        <v>201</v>
      </c>
      <c r="D3915" s="1" t="s">
        <v>4510</v>
      </c>
      <c r="E3915" t="s">
        <v>769</v>
      </c>
      <c r="F3915" t="s">
        <v>5568</v>
      </c>
      <c r="G3915" t="s">
        <v>39</v>
      </c>
      <c r="H3915" t="s">
        <v>203</v>
      </c>
      <c r="I3915" t="s">
        <v>4512</v>
      </c>
      <c r="J3915" s="1">
        <v>7</v>
      </c>
      <c r="K3915" t="s">
        <v>5569</v>
      </c>
      <c r="L3915" t="s">
        <v>5570</v>
      </c>
      <c r="M3915" t="s">
        <v>5571</v>
      </c>
      <c r="N3915" s="126">
        <v>0.01</v>
      </c>
      <c r="Q3915" t="s">
        <v>5572</v>
      </c>
      <c r="R3915" t="s">
        <v>19151</v>
      </c>
      <c r="S3915" s="120">
        <v>0.6</v>
      </c>
      <c r="U3915"/>
    </row>
    <row r="3916" spans="1:21">
      <c r="A3916">
        <v>3915</v>
      </c>
      <c r="B3916" s="1" t="s">
        <v>5573</v>
      </c>
      <c r="C3916" s="1" t="s">
        <v>201</v>
      </c>
      <c r="D3916" s="1" t="s">
        <v>4510</v>
      </c>
      <c r="E3916" t="s">
        <v>769</v>
      </c>
      <c r="F3916" t="s">
        <v>5568</v>
      </c>
      <c r="G3916" t="s">
        <v>39</v>
      </c>
      <c r="H3916" t="s">
        <v>203</v>
      </c>
      <c r="I3916" t="s">
        <v>4512</v>
      </c>
      <c r="J3916" s="1">
        <v>7</v>
      </c>
      <c r="K3916" t="s">
        <v>5569</v>
      </c>
      <c r="L3916" t="s">
        <v>5570</v>
      </c>
      <c r="M3916" t="s">
        <v>5571</v>
      </c>
      <c r="N3916" s="126"/>
      <c r="Q3916" t="s">
        <v>5573</v>
      </c>
      <c r="R3916" t="s">
        <v>19151</v>
      </c>
      <c r="S3916" s="120">
        <v>0.6</v>
      </c>
      <c r="U3916"/>
    </row>
    <row r="3917" spans="1:21">
      <c r="A3917">
        <v>3916</v>
      </c>
      <c r="B3917" s="1" t="s">
        <v>5574</v>
      </c>
      <c r="C3917" s="1" t="s">
        <v>201</v>
      </c>
      <c r="D3917" s="1" t="s">
        <v>4510</v>
      </c>
      <c r="E3917" t="s">
        <v>769</v>
      </c>
      <c r="F3917" t="s">
        <v>5568</v>
      </c>
      <c r="G3917" t="s">
        <v>39</v>
      </c>
      <c r="H3917" t="s">
        <v>203</v>
      </c>
      <c r="I3917" t="s">
        <v>4512</v>
      </c>
      <c r="J3917" s="1">
        <v>7</v>
      </c>
      <c r="K3917" t="s">
        <v>5569</v>
      </c>
      <c r="L3917" t="s">
        <v>5570</v>
      </c>
      <c r="M3917" t="s">
        <v>5571</v>
      </c>
      <c r="N3917" s="126"/>
      <c r="Q3917" t="s">
        <v>5574</v>
      </c>
      <c r="R3917" t="s">
        <v>19151</v>
      </c>
      <c r="S3917" s="120">
        <v>0.6</v>
      </c>
      <c r="U3917"/>
    </row>
    <row r="3918" spans="1:21">
      <c r="A3918">
        <v>3917</v>
      </c>
      <c r="B3918" s="1" t="s">
        <v>5575</v>
      </c>
      <c r="C3918" s="1" t="s">
        <v>201</v>
      </c>
      <c r="D3918" s="1" t="s">
        <v>4510</v>
      </c>
      <c r="E3918" t="s">
        <v>769</v>
      </c>
      <c r="F3918" t="s">
        <v>5568</v>
      </c>
      <c r="G3918" t="s">
        <v>39</v>
      </c>
      <c r="H3918" t="s">
        <v>203</v>
      </c>
      <c r="I3918" t="s">
        <v>4512</v>
      </c>
      <c r="J3918" s="1">
        <v>7</v>
      </c>
      <c r="K3918" t="s">
        <v>5569</v>
      </c>
      <c r="L3918" t="s">
        <v>5570</v>
      </c>
      <c r="M3918" t="s">
        <v>5571</v>
      </c>
      <c r="N3918" s="126"/>
      <c r="Q3918" t="s">
        <v>5575</v>
      </c>
      <c r="R3918" t="s">
        <v>19151</v>
      </c>
      <c r="S3918" s="120">
        <v>0.6</v>
      </c>
      <c r="U3918"/>
    </row>
    <row r="3919" spans="1:21">
      <c r="A3919">
        <v>3918</v>
      </c>
      <c r="B3919" s="1" t="s">
        <v>5458</v>
      </c>
      <c r="C3919" s="1" t="s">
        <v>201</v>
      </c>
      <c r="D3919" s="1" t="s">
        <v>4510</v>
      </c>
      <c r="E3919" t="s">
        <v>769</v>
      </c>
      <c r="F3919" t="s">
        <v>5568</v>
      </c>
      <c r="G3919" t="s">
        <v>39</v>
      </c>
      <c r="H3919" t="s">
        <v>203</v>
      </c>
      <c r="I3919" t="s">
        <v>4512</v>
      </c>
      <c r="J3919" s="1">
        <v>7</v>
      </c>
      <c r="K3919" t="s">
        <v>5569</v>
      </c>
      <c r="L3919" t="s">
        <v>5570</v>
      </c>
      <c r="M3919" t="s">
        <v>5571</v>
      </c>
      <c r="N3919" s="126"/>
      <c r="Q3919" t="s">
        <v>5458</v>
      </c>
      <c r="R3919" t="s">
        <v>19151</v>
      </c>
      <c r="S3919" s="120">
        <v>0.6</v>
      </c>
      <c r="U3919"/>
    </row>
    <row r="3920" spans="1:21">
      <c r="A3920">
        <v>3919</v>
      </c>
      <c r="B3920" s="1" t="s">
        <v>5576</v>
      </c>
      <c r="C3920" s="1" t="s">
        <v>201</v>
      </c>
      <c r="D3920" s="1" t="s">
        <v>4510</v>
      </c>
      <c r="E3920" t="s">
        <v>769</v>
      </c>
      <c r="F3920" t="s">
        <v>5568</v>
      </c>
      <c r="G3920" t="s">
        <v>39</v>
      </c>
      <c r="H3920" t="s">
        <v>203</v>
      </c>
      <c r="I3920" t="s">
        <v>4512</v>
      </c>
      <c r="J3920" s="1">
        <v>7</v>
      </c>
      <c r="K3920" t="s">
        <v>5569</v>
      </c>
      <c r="L3920" t="s">
        <v>5570</v>
      </c>
      <c r="M3920" t="s">
        <v>5571</v>
      </c>
      <c r="N3920" s="126"/>
      <c r="Q3920" t="s">
        <v>5576</v>
      </c>
      <c r="R3920" t="s">
        <v>19151</v>
      </c>
      <c r="S3920" s="120">
        <v>0.6</v>
      </c>
      <c r="U3920"/>
    </row>
    <row r="3921" spans="1:21">
      <c r="A3921">
        <v>3920</v>
      </c>
      <c r="B3921" s="1" t="s">
        <v>4960</v>
      </c>
      <c r="C3921" s="1" t="s">
        <v>201</v>
      </c>
      <c r="D3921" s="1" t="s">
        <v>4510</v>
      </c>
      <c r="E3921" t="s">
        <v>769</v>
      </c>
      <c r="F3921" t="s">
        <v>5568</v>
      </c>
      <c r="G3921" t="s">
        <v>39</v>
      </c>
      <c r="H3921" t="s">
        <v>203</v>
      </c>
      <c r="I3921" t="s">
        <v>4512</v>
      </c>
      <c r="J3921" s="1">
        <v>7</v>
      </c>
      <c r="K3921" t="s">
        <v>5569</v>
      </c>
      <c r="L3921" t="s">
        <v>5570</v>
      </c>
      <c r="M3921" t="s">
        <v>5571</v>
      </c>
      <c r="N3921" s="126"/>
      <c r="Q3921" t="s">
        <v>4960</v>
      </c>
      <c r="R3921" t="s">
        <v>19151</v>
      </c>
      <c r="S3921" s="120">
        <v>0.6</v>
      </c>
      <c r="U3921"/>
    </row>
    <row r="3922" spans="1:21">
      <c r="A3922">
        <v>3921</v>
      </c>
      <c r="B3922" s="1" t="s">
        <v>5577</v>
      </c>
      <c r="C3922" s="1" t="s">
        <v>64</v>
      </c>
      <c r="D3922" s="1" t="s">
        <v>4510</v>
      </c>
      <c r="E3922" t="s">
        <v>56</v>
      </c>
      <c r="F3922" t="s">
        <v>5578</v>
      </c>
      <c r="G3922" t="s">
        <v>57</v>
      </c>
      <c r="H3922" t="s">
        <v>67</v>
      </c>
      <c r="I3922" t="s">
        <v>4963</v>
      </c>
      <c r="J3922" s="1">
        <v>8</v>
      </c>
      <c r="K3922" t="s">
        <v>5579</v>
      </c>
      <c r="L3922" t="s">
        <v>5580</v>
      </c>
      <c r="M3922" t="s">
        <v>5581</v>
      </c>
      <c r="N3922" s="126"/>
      <c r="Q3922" t="s">
        <v>5577</v>
      </c>
      <c r="R3922" t="s">
        <v>19152</v>
      </c>
      <c r="S3922" s="120">
        <v>0.6</v>
      </c>
      <c r="U3922"/>
    </row>
    <row r="3923" spans="1:21">
      <c r="A3923">
        <v>3922</v>
      </c>
      <c r="B3923" s="1" t="s">
        <v>5582</v>
      </c>
      <c r="C3923" s="1" t="s">
        <v>64</v>
      </c>
      <c r="D3923" s="1" t="s">
        <v>4510</v>
      </c>
      <c r="E3923" t="s">
        <v>56</v>
      </c>
      <c r="F3923" t="s">
        <v>5578</v>
      </c>
      <c r="G3923" t="s">
        <v>57</v>
      </c>
      <c r="H3923" t="s">
        <v>67</v>
      </c>
      <c r="I3923" t="s">
        <v>4963</v>
      </c>
      <c r="J3923" s="1">
        <v>8</v>
      </c>
      <c r="K3923" t="s">
        <v>5579</v>
      </c>
      <c r="L3923" t="s">
        <v>5580</v>
      </c>
      <c r="M3923" t="s">
        <v>5581</v>
      </c>
      <c r="N3923" s="126"/>
      <c r="Q3923" t="s">
        <v>5582</v>
      </c>
      <c r="R3923" t="s">
        <v>19152</v>
      </c>
      <c r="S3923" s="120">
        <v>0.6</v>
      </c>
      <c r="U3923"/>
    </row>
    <row r="3924" spans="1:21">
      <c r="A3924">
        <v>3923</v>
      </c>
      <c r="B3924" s="1" t="s">
        <v>5583</v>
      </c>
      <c r="C3924" s="1" t="s">
        <v>64</v>
      </c>
      <c r="D3924" s="1" t="s">
        <v>4510</v>
      </c>
      <c r="E3924" t="s">
        <v>56</v>
      </c>
      <c r="F3924" t="s">
        <v>5578</v>
      </c>
      <c r="G3924" t="s">
        <v>57</v>
      </c>
      <c r="H3924" t="s">
        <v>67</v>
      </c>
      <c r="I3924" t="s">
        <v>4963</v>
      </c>
      <c r="J3924" s="1">
        <v>8</v>
      </c>
      <c r="K3924" t="s">
        <v>5579</v>
      </c>
      <c r="L3924" t="s">
        <v>5580</v>
      </c>
      <c r="M3924" t="s">
        <v>5581</v>
      </c>
      <c r="N3924" s="126"/>
      <c r="Q3924" t="s">
        <v>5583</v>
      </c>
      <c r="R3924" t="s">
        <v>19152</v>
      </c>
      <c r="S3924" s="120">
        <v>0.6</v>
      </c>
      <c r="U3924"/>
    </row>
    <row r="3925" spans="1:21">
      <c r="A3925">
        <v>3924</v>
      </c>
      <c r="B3925" s="1" t="s">
        <v>5584</v>
      </c>
      <c r="C3925" s="1" t="s">
        <v>64</v>
      </c>
      <c r="D3925" s="1" t="s">
        <v>4510</v>
      </c>
      <c r="E3925" t="s">
        <v>56</v>
      </c>
      <c r="F3925" t="s">
        <v>5578</v>
      </c>
      <c r="G3925" t="s">
        <v>57</v>
      </c>
      <c r="H3925" t="s">
        <v>67</v>
      </c>
      <c r="I3925" t="s">
        <v>4963</v>
      </c>
      <c r="J3925" s="1">
        <v>8</v>
      </c>
      <c r="K3925" t="s">
        <v>5579</v>
      </c>
      <c r="L3925" t="s">
        <v>5580</v>
      </c>
      <c r="M3925" t="s">
        <v>5581</v>
      </c>
      <c r="N3925" s="126"/>
      <c r="Q3925" t="s">
        <v>5584</v>
      </c>
      <c r="R3925" t="s">
        <v>19152</v>
      </c>
      <c r="S3925" s="120">
        <v>0.6</v>
      </c>
      <c r="U3925"/>
    </row>
    <row r="3926" spans="1:21">
      <c r="A3926">
        <v>3925</v>
      </c>
      <c r="B3926" s="1" t="s">
        <v>5585</v>
      </c>
      <c r="C3926" s="1" t="s">
        <v>64</v>
      </c>
      <c r="D3926" s="1" t="s">
        <v>4510</v>
      </c>
      <c r="E3926" t="s">
        <v>56</v>
      </c>
      <c r="F3926" t="s">
        <v>5578</v>
      </c>
      <c r="G3926" t="s">
        <v>57</v>
      </c>
      <c r="H3926" t="s">
        <v>67</v>
      </c>
      <c r="I3926" t="s">
        <v>4963</v>
      </c>
      <c r="J3926" s="1">
        <v>8</v>
      </c>
      <c r="K3926" t="s">
        <v>5579</v>
      </c>
      <c r="L3926" t="s">
        <v>5580</v>
      </c>
      <c r="M3926" t="s">
        <v>5581</v>
      </c>
      <c r="N3926" s="126">
        <v>0.01</v>
      </c>
      <c r="Q3926" t="s">
        <v>5585</v>
      </c>
      <c r="R3926" t="s">
        <v>19152</v>
      </c>
      <c r="S3926" s="120">
        <v>0.6</v>
      </c>
      <c r="U3926"/>
    </row>
    <row r="3927" spans="1:21">
      <c r="A3927">
        <v>3926</v>
      </c>
      <c r="B3927" s="1" t="s">
        <v>5586</v>
      </c>
      <c r="C3927" s="1" t="s">
        <v>64</v>
      </c>
      <c r="D3927" s="1" t="s">
        <v>4510</v>
      </c>
      <c r="E3927" t="s">
        <v>56</v>
      </c>
      <c r="F3927" t="s">
        <v>5578</v>
      </c>
      <c r="G3927" t="s">
        <v>57</v>
      </c>
      <c r="H3927" t="s">
        <v>67</v>
      </c>
      <c r="I3927" t="s">
        <v>4963</v>
      </c>
      <c r="J3927" s="1">
        <v>8</v>
      </c>
      <c r="K3927" t="s">
        <v>5579</v>
      </c>
      <c r="L3927" t="s">
        <v>5580</v>
      </c>
      <c r="M3927" t="s">
        <v>5581</v>
      </c>
      <c r="N3927" s="126"/>
      <c r="Q3927" t="s">
        <v>5586</v>
      </c>
      <c r="R3927" t="s">
        <v>19152</v>
      </c>
      <c r="S3927" s="120">
        <v>0.6</v>
      </c>
      <c r="U3927"/>
    </row>
    <row r="3928" spans="1:21">
      <c r="A3928">
        <v>3927</v>
      </c>
      <c r="B3928" s="1" t="s">
        <v>5587</v>
      </c>
      <c r="C3928" s="1" t="s">
        <v>64</v>
      </c>
      <c r="D3928" s="1" t="s">
        <v>4510</v>
      </c>
      <c r="E3928" t="s">
        <v>56</v>
      </c>
      <c r="F3928" t="s">
        <v>5578</v>
      </c>
      <c r="G3928" t="s">
        <v>57</v>
      </c>
      <c r="H3928" t="s">
        <v>67</v>
      </c>
      <c r="I3928" t="s">
        <v>4963</v>
      </c>
      <c r="J3928" s="1">
        <v>8</v>
      </c>
      <c r="K3928" t="s">
        <v>5579</v>
      </c>
      <c r="L3928" t="s">
        <v>5580</v>
      </c>
      <c r="M3928" t="s">
        <v>5581</v>
      </c>
      <c r="N3928" s="126"/>
      <c r="Q3928" t="s">
        <v>5587</v>
      </c>
      <c r="R3928" t="s">
        <v>19152</v>
      </c>
      <c r="S3928" s="120">
        <v>0.6</v>
      </c>
      <c r="U3928"/>
    </row>
    <row r="3929" spans="1:21">
      <c r="A3929">
        <v>3928</v>
      </c>
      <c r="B3929" s="1" t="s">
        <v>5588</v>
      </c>
      <c r="C3929" s="1" t="s">
        <v>64</v>
      </c>
      <c r="D3929" s="1" t="s">
        <v>4510</v>
      </c>
      <c r="E3929" t="s">
        <v>56</v>
      </c>
      <c r="F3929" t="s">
        <v>5578</v>
      </c>
      <c r="G3929" t="s">
        <v>57</v>
      </c>
      <c r="H3929" t="s">
        <v>67</v>
      </c>
      <c r="I3929" t="s">
        <v>4963</v>
      </c>
      <c r="J3929" s="1">
        <v>8</v>
      </c>
      <c r="K3929" t="s">
        <v>5579</v>
      </c>
      <c r="L3929" t="s">
        <v>5580</v>
      </c>
      <c r="M3929" t="s">
        <v>5581</v>
      </c>
      <c r="N3929" s="126"/>
      <c r="Q3929" t="s">
        <v>5588</v>
      </c>
      <c r="R3929" t="s">
        <v>19152</v>
      </c>
      <c r="S3929" s="120">
        <v>0.6</v>
      </c>
      <c r="U3929"/>
    </row>
    <row r="3930" spans="1:21">
      <c r="A3930">
        <v>3929</v>
      </c>
      <c r="B3930" s="1" t="s">
        <v>5589</v>
      </c>
      <c r="C3930" s="1" t="s">
        <v>64</v>
      </c>
      <c r="D3930" s="1" t="s">
        <v>4510</v>
      </c>
      <c r="E3930" t="s">
        <v>56</v>
      </c>
      <c r="F3930" t="s">
        <v>5578</v>
      </c>
      <c r="G3930" t="s">
        <v>57</v>
      </c>
      <c r="H3930" t="s">
        <v>67</v>
      </c>
      <c r="I3930" t="s">
        <v>4963</v>
      </c>
      <c r="J3930" s="1">
        <v>8</v>
      </c>
      <c r="K3930" t="s">
        <v>5579</v>
      </c>
      <c r="L3930" t="s">
        <v>5580</v>
      </c>
      <c r="M3930" t="s">
        <v>5581</v>
      </c>
      <c r="N3930" s="126"/>
      <c r="Q3930" t="s">
        <v>5589</v>
      </c>
      <c r="R3930" t="s">
        <v>19152</v>
      </c>
      <c r="S3930" s="120">
        <v>0.6</v>
      </c>
      <c r="U3930"/>
    </row>
    <row r="3931" spans="1:21">
      <c r="A3931">
        <v>3930</v>
      </c>
      <c r="B3931" s="1" t="s">
        <v>5590</v>
      </c>
      <c r="C3931" s="1" t="s">
        <v>64</v>
      </c>
      <c r="D3931" s="1" t="s">
        <v>4510</v>
      </c>
      <c r="E3931" t="s">
        <v>56</v>
      </c>
      <c r="F3931" t="s">
        <v>5578</v>
      </c>
      <c r="G3931" t="s">
        <v>57</v>
      </c>
      <c r="H3931" t="s">
        <v>67</v>
      </c>
      <c r="I3931" t="s">
        <v>4963</v>
      </c>
      <c r="J3931" s="1">
        <v>8</v>
      </c>
      <c r="K3931" t="s">
        <v>5579</v>
      </c>
      <c r="L3931" t="s">
        <v>5580</v>
      </c>
      <c r="M3931" t="s">
        <v>5581</v>
      </c>
      <c r="N3931" s="126"/>
      <c r="Q3931" t="s">
        <v>5590</v>
      </c>
      <c r="R3931" t="s">
        <v>19152</v>
      </c>
      <c r="S3931" s="120">
        <v>0.6</v>
      </c>
      <c r="U3931"/>
    </row>
    <row r="3932" spans="1:21">
      <c r="A3932">
        <v>3931</v>
      </c>
      <c r="B3932" s="1" t="s">
        <v>5591</v>
      </c>
      <c r="C3932" s="1" t="s">
        <v>64</v>
      </c>
      <c r="D3932" s="1" t="s">
        <v>4510</v>
      </c>
      <c r="E3932" t="s">
        <v>56</v>
      </c>
      <c r="F3932" t="s">
        <v>5578</v>
      </c>
      <c r="G3932" t="s">
        <v>57</v>
      </c>
      <c r="H3932" t="s">
        <v>67</v>
      </c>
      <c r="I3932" t="s">
        <v>4963</v>
      </c>
      <c r="J3932" s="1">
        <v>8</v>
      </c>
      <c r="K3932" t="s">
        <v>5579</v>
      </c>
      <c r="L3932" t="s">
        <v>5580</v>
      </c>
      <c r="M3932" t="s">
        <v>5581</v>
      </c>
      <c r="N3932" s="126"/>
      <c r="Q3932" t="s">
        <v>5591</v>
      </c>
      <c r="R3932" t="s">
        <v>19152</v>
      </c>
      <c r="S3932" s="120">
        <v>0.6</v>
      </c>
      <c r="U3932"/>
    </row>
    <row r="3933" spans="1:21">
      <c r="A3933">
        <v>3932</v>
      </c>
      <c r="B3933" s="1" t="s">
        <v>5592</v>
      </c>
      <c r="C3933" s="1" t="s">
        <v>64</v>
      </c>
      <c r="D3933" s="1" t="s">
        <v>4510</v>
      </c>
      <c r="E3933" t="s">
        <v>56</v>
      </c>
      <c r="F3933" t="s">
        <v>5578</v>
      </c>
      <c r="G3933" t="s">
        <v>57</v>
      </c>
      <c r="H3933" t="s">
        <v>67</v>
      </c>
      <c r="I3933" t="s">
        <v>4963</v>
      </c>
      <c r="J3933" s="1">
        <v>8</v>
      </c>
      <c r="K3933" t="s">
        <v>5579</v>
      </c>
      <c r="L3933" t="s">
        <v>5580</v>
      </c>
      <c r="M3933" t="s">
        <v>5581</v>
      </c>
      <c r="N3933" s="126"/>
      <c r="Q3933" t="s">
        <v>5592</v>
      </c>
      <c r="R3933" t="s">
        <v>19152</v>
      </c>
      <c r="S3933" s="120">
        <v>0.6</v>
      </c>
      <c r="U3933"/>
    </row>
    <row r="3934" spans="1:21">
      <c r="A3934">
        <v>3933</v>
      </c>
      <c r="B3934" s="1" t="s">
        <v>5593</v>
      </c>
      <c r="C3934" s="1" t="s">
        <v>64</v>
      </c>
      <c r="D3934" s="1" t="s">
        <v>4510</v>
      </c>
      <c r="E3934" t="s">
        <v>56</v>
      </c>
      <c r="F3934" t="s">
        <v>5578</v>
      </c>
      <c r="G3934" t="s">
        <v>57</v>
      </c>
      <c r="H3934" t="s">
        <v>67</v>
      </c>
      <c r="I3934" t="s">
        <v>4963</v>
      </c>
      <c r="J3934" s="1">
        <v>8</v>
      </c>
      <c r="K3934" t="s">
        <v>5579</v>
      </c>
      <c r="L3934" t="s">
        <v>5580</v>
      </c>
      <c r="M3934" t="s">
        <v>5581</v>
      </c>
      <c r="N3934" s="126"/>
      <c r="Q3934" t="s">
        <v>5593</v>
      </c>
      <c r="R3934" t="s">
        <v>19152</v>
      </c>
      <c r="S3934" s="120">
        <v>0.6</v>
      </c>
      <c r="U3934"/>
    </row>
    <row r="3935" spans="1:21">
      <c r="A3935">
        <v>3934</v>
      </c>
      <c r="B3935" s="1" t="s">
        <v>5594</v>
      </c>
      <c r="C3935" s="1" t="s">
        <v>64</v>
      </c>
      <c r="D3935" s="1" t="s">
        <v>4510</v>
      </c>
      <c r="E3935" t="s">
        <v>56</v>
      </c>
      <c r="F3935" t="s">
        <v>5578</v>
      </c>
      <c r="G3935" t="s">
        <v>57</v>
      </c>
      <c r="H3935" t="s">
        <v>67</v>
      </c>
      <c r="I3935" t="s">
        <v>4963</v>
      </c>
      <c r="J3935" s="1">
        <v>8</v>
      </c>
      <c r="K3935" t="s">
        <v>5579</v>
      </c>
      <c r="L3935" t="s">
        <v>5580</v>
      </c>
      <c r="M3935" t="s">
        <v>5581</v>
      </c>
      <c r="N3935" s="126"/>
      <c r="Q3935" t="s">
        <v>5594</v>
      </c>
      <c r="R3935" t="s">
        <v>19152</v>
      </c>
      <c r="S3935" s="120">
        <v>0.6</v>
      </c>
      <c r="U3935"/>
    </row>
    <row r="3936" spans="1:21">
      <c r="A3936">
        <v>3935</v>
      </c>
      <c r="B3936" s="1" t="s">
        <v>5595</v>
      </c>
      <c r="C3936" s="1" t="s">
        <v>64</v>
      </c>
      <c r="D3936" s="1" t="s">
        <v>4510</v>
      </c>
      <c r="E3936" t="s">
        <v>56</v>
      </c>
      <c r="F3936" t="s">
        <v>5578</v>
      </c>
      <c r="G3936" t="s">
        <v>57</v>
      </c>
      <c r="H3936" t="s">
        <v>67</v>
      </c>
      <c r="I3936" t="s">
        <v>4963</v>
      </c>
      <c r="J3936" s="1">
        <v>8</v>
      </c>
      <c r="K3936" t="s">
        <v>5579</v>
      </c>
      <c r="L3936" t="s">
        <v>5580</v>
      </c>
      <c r="M3936" t="s">
        <v>5581</v>
      </c>
      <c r="N3936" s="126"/>
      <c r="Q3936" t="s">
        <v>5595</v>
      </c>
      <c r="R3936" t="s">
        <v>19152</v>
      </c>
      <c r="S3936" s="120">
        <v>0.6</v>
      </c>
      <c r="U3936"/>
    </row>
    <row r="3937" spans="1:21">
      <c r="A3937">
        <v>3936</v>
      </c>
      <c r="B3937" s="1" t="s">
        <v>5596</v>
      </c>
      <c r="C3937" s="1" t="s">
        <v>64</v>
      </c>
      <c r="D3937" s="1" t="s">
        <v>4510</v>
      </c>
      <c r="E3937" t="s">
        <v>56</v>
      </c>
      <c r="F3937" t="s">
        <v>5578</v>
      </c>
      <c r="G3937" t="s">
        <v>57</v>
      </c>
      <c r="H3937" t="s">
        <v>67</v>
      </c>
      <c r="I3937" t="s">
        <v>4963</v>
      </c>
      <c r="J3937" s="1">
        <v>8</v>
      </c>
      <c r="K3937" t="s">
        <v>5579</v>
      </c>
      <c r="L3937" t="s">
        <v>5580</v>
      </c>
      <c r="M3937" t="s">
        <v>5581</v>
      </c>
      <c r="N3937" s="126"/>
      <c r="Q3937" t="s">
        <v>5596</v>
      </c>
      <c r="R3937" t="s">
        <v>19152</v>
      </c>
      <c r="S3937" s="120">
        <v>0.6</v>
      </c>
      <c r="U3937"/>
    </row>
    <row r="3938" spans="1:21">
      <c r="A3938">
        <v>3937</v>
      </c>
      <c r="B3938" s="1" t="s">
        <v>5597</v>
      </c>
      <c r="C3938" s="1" t="s">
        <v>64</v>
      </c>
      <c r="D3938" s="1" t="s">
        <v>4510</v>
      </c>
      <c r="E3938" t="s">
        <v>56</v>
      </c>
      <c r="F3938" t="s">
        <v>5578</v>
      </c>
      <c r="G3938" t="s">
        <v>57</v>
      </c>
      <c r="H3938" t="s">
        <v>67</v>
      </c>
      <c r="I3938" t="s">
        <v>4963</v>
      </c>
      <c r="J3938" s="1">
        <v>8</v>
      </c>
      <c r="K3938" t="s">
        <v>5579</v>
      </c>
      <c r="L3938" t="s">
        <v>5580</v>
      </c>
      <c r="M3938" t="s">
        <v>5581</v>
      </c>
      <c r="N3938" s="126"/>
      <c r="Q3938" t="s">
        <v>5597</v>
      </c>
      <c r="R3938" t="s">
        <v>19152</v>
      </c>
      <c r="S3938" s="120">
        <v>0.6</v>
      </c>
      <c r="U3938"/>
    </row>
    <row r="3939" spans="1:21">
      <c r="A3939">
        <v>3938</v>
      </c>
      <c r="B3939" s="1" t="s">
        <v>5598</v>
      </c>
      <c r="C3939" s="1" t="s">
        <v>64</v>
      </c>
      <c r="D3939" s="1" t="s">
        <v>4510</v>
      </c>
      <c r="E3939" t="s">
        <v>56</v>
      </c>
      <c r="F3939" t="s">
        <v>5578</v>
      </c>
      <c r="G3939" t="s">
        <v>57</v>
      </c>
      <c r="H3939" t="s">
        <v>67</v>
      </c>
      <c r="I3939" t="s">
        <v>4963</v>
      </c>
      <c r="J3939" s="1">
        <v>8</v>
      </c>
      <c r="K3939" t="s">
        <v>5579</v>
      </c>
      <c r="L3939" t="s">
        <v>5580</v>
      </c>
      <c r="M3939" t="s">
        <v>5581</v>
      </c>
      <c r="N3939" s="126"/>
      <c r="Q3939" t="s">
        <v>5598</v>
      </c>
      <c r="R3939" t="s">
        <v>19152</v>
      </c>
      <c r="S3939" s="120">
        <v>0.6</v>
      </c>
      <c r="U3939"/>
    </row>
    <row r="3940" spans="1:21">
      <c r="A3940">
        <v>3939</v>
      </c>
      <c r="B3940" s="1" t="s">
        <v>5599</v>
      </c>
      <c r="C3940" s="1" t="s">
        <v>64</v>
      </c>
      <c r="D3940" s="1" t="s">
        <v>4510</v>
      </c>
      <c r="E3940" t="s">
        <v>56</v>
      </c>
      <c r="F3940" t="s">
        <v>5578</v>
      </c>
      <c r="G3940" t="s">
        <v>57</v>
      </c>
      <c r="H3940" t="s">
        <v>67</v>
      </c>
      <c r="I3940" t="s">
        <v>4963</v>
      </c>
      <c r="J3940" s="1">
        <v>8</v>
      </c>
      <c r="K3940" t="s">
        <v>5579</v>
      </c>
      <c r="L3940" t="s">
        <v>5580</v>
      </c>
      <c r="M3940" t="s">
        <v>5581</v>
      </c>
      <c r="N3940" s="126"/>
      <c r="Q3940" t="s">
        <v>5599</v>
      </c>
      <c r="R3940" t="s">
        <v>19152</v>
      </c>
      <c r="S3940" s="120">
        <v>0.6</v>
      </c>
      <c r="U3940"/>
    </row>
    <row r="3941" spans="1:21">
      <c r="A3941">
        <v>3940</v>
      </c>
      <c r="B3941" s="1" t="s">
        <v>5600</v>
      </c>
      <c r="C3941" s="1" t="s">
        <v>64</v>
      </c>
      <c r="D3941" s="1" t="s">
        <v>4510</v>
      </c>
      <c r="E3941" t="s">
        <v>56</v>
      </c>
      <c r="F3941" t="s">
        <v>5578</v>
      </c>
      <c r="G3941" t="s">
        <v>57</v>
      </c>
      <c r="H3941" t="s">
        <v>67</v>
      </c>
      <c r="I3941" t="s">
        <v>4963</v>
      </c>
      <c r="J3941" s="1">
        <v>8</v>
      </c>
      <c r="K3941" t="s">
        <v>5579</v>
      </c>
      <c r="L3941" t="s">
        <v>5580</v>
      </c>
      <c r="M3941" t="s">
        <v>5581</v>
      </c>
      <c r="N3941" s="126"/>
      <c r="Q3941" t="s">
        <v>5600</v>
      </c>
      <c r="R3941" t="s">
        <v>19152</v>
      </c>
      <c r="S3941" s="120">
        <v>0.6</v>
      </c>
      <c r="U3941"/>
    </row>
    <row r="3942" spans="1:21">
      <c r="A3942">
        <v>3941</v>
      </c>
      <c r="B3942" s="1" t="s">
        <v>5601</v>
      </c>
      <c r="C3942" s="1" t="s">
        <v>64</v>
      </c>
      <c r="D3942" s="1" t="s">
        <v>4510</v>
      </c>
      <c r="E3942" t="s">
        <v>56</v>
      </c>
      <c r="F3942" t="s">
        <v>5578</v>
      </c>
      <c r="G3942" t="s">
        <v>57</v>
      </c>
      <c r="H3942" t="s">
        <v>67</v>
      </c>
      <c r="I3942" t="s">
        <v>4963</v>
      </c>
      <c r="J3942" s="1">
        <v>8</v>
      </c>
      <c r="K3942" t="s">
        <v>5579</v>
      </c>
      <c r="L3942" t="s">
        <v>5580</v>
      </c>
      <c r="M3942" t="s">
        <v>5581</v>
      </c>
      <c r="N3942" s="126"/>
      <c r="Q3942" t="s">
        <v>5601</v>
      </c>
      <c r="R3942" t="s">
        <v>19152</v>
      </c>
      <c r="S3942" s="120">
        <v>0.6</v>
      </c>
      <c r="U3942"/>
    </row>
    <row r="3943" spans="1:21">
      <c r="A3943">
        <v>3942</v>
      </c>
      <c r="B3943" s="1" t="s">
        <v>4310</v>
      </c>
      <c r="C3943" s="1" t="s">
        <v>64</v>
      </c>
      <c r="D3943" s="1" t="s">
        <v>4510</v>
      </c>
      <c r="E3943" t="s">
        <v>56</v>
      </c>
      <c r="F3943" t="s">
        <v>5578</v>
      </c>
      <c r="G3943" t="s">
        <v>57</v>
      </c>
      <c r="H3943" t="s">
        <v>67</v>
      </c>
      <c r="I3943" t="s">
        <v>4963</v>
      </c>
      <c r="J3943" s="1">
        <v>8</v>
      </c>
      <c r="K3943" t="s">
        <v>5579</v>
      </c>
      <c r="L3943" t="s">
        <v>5580</v>
      </c>
      <c r="M3943" t="s">
        <v>5581</v>
      </c>
      <c r="N3943" s="126"/>
      <c r="Q3943" t="s">
        <v>4310</v>
      </c>
      <c r="R3943" t="s">
        <v>19152</v>
      </c>
      <c r="S3943" s="120">
        <v>0.6</v>
      </c>
      <c r="U3943"/>
    </row>
    <row r="3944" spans="1:21">
      <c r="A3944">
        <v>3943</v>
      </c>
      <c r="B3944" s="1" t="s">
        <v>5602</v>
      </c>
      <c r="C3944" s="1" t="s">
        <v>64</v>
      </c>
      <c r="D3944" s="1" t="s">
        <v>4510</v>
      </c>
      <c r="E3944" t="s">
        <v>56</v>
      </c>
      <c r="F3944" t="s">
        <v>5578</v>
      </c>
      <c r="G3944" t="s">
        <v>57</v>
      </c>
      <c r="H3944" t="s">
        <v>67</v>
      </c>
      <c r="I3944" t="s">
        <v>4963</v>
      </c>
      <c r="J3944" s="1">
        <v>8</v>
      </c>
      <c r="K3944" t="s">
        <v>5579</v>
      </c>
      <c r="L3944" t="s">
        <v>5580</v>
      </c>
      <c r="M3944" t="s">
        <v>5581</v>
      </c>
      <c r="N3944" s="126"/>
      <c r="Q3944" t="s">
        <v>5602</v>
      </c>
      <c r="R3944" t="s">
        <v>19152</v>
      </c>
      <c r="S3944" s="120">
        <v>0.6</v>
      </c>
      <c r="U3944"/>
    </row>
    <row r="3945" spans="1:21">
      <c r="A3945">
        <v>3944</v>
      </c>
      <c r="B3945" s="1" t="s">
        <v>5603</v>
      </c>
      <c r="C3945" s="1" t="s">
        <v>64</v>
      </c>
      <c r="D3945" s="1" t="s">
        <v>4510</v>
      </c>
      <c r="E3945" t="s">
        <v>56</v>
      </c>
      <c r="F3945" t="s">
        <v>5578</v>
      </c>
      <c r="G3945" t="s">
        <v>57</v>
      </c>
      <c r="H3945" t="s">
        <v>67</v>
      </c>
      <c r="I3945" t="s">
        <v>4963</v>
      </c>
      <c r="J3945" s="1">
        <v>8</v>
      </c>
      <c r="K3945" t="s">
        <v>5579</v>
      </c>
      <c r="L3945" t="s">
        <v>5580</v>
      </c>
      <c r="M3945" t="s">
        <v>5581</v>
      </c>
      <c r="N3945" s="126"/>
      <c r="Q3945" t="s">
        <v>5603</v>
      </c>
      <c r="R3945" t="s">
        <v>19152</v>
      </c>
      <c r="S3945" s="120">
        <v>0.6</v>
      </c>
      <c r="U3945"/>
    </row>
    <row r="3946" spans="1:21">
      <c r="A3946">
        <v>3945</v>
      </c>
      <c r="B3946" s="1" t="s">
        <v>5604</v>
      </c>
      <c r="C3946" s="1" t="s">
        <v>64</v>
      </c>
      <c r="D3946" s="1" t="s">
        <v>4510</v>
      </c>
      <c r="E3946" t="s">
        <v>56</v>
      </c>
      <c r="F3946" t="s">
        <v>5578</v>
      </c>
      <c r="G3946" t="s">
        <v>57</v>
      </c>
      <c r="H3946" t="s">
        <v>67</v>
      </c>
      <c r="I3946" t="s">
        <v>4963</v>
      </c>
      <c r="J3946" s="1">
        <v>8</v>
      </c>
      <c r="K3946" t="s">
        <v>5579</v>
      </c>
      <c r="L3946" t="s">
        <v>5580</v>
      </c>
      <c r="M3946" t="s">
        <v>5581</v>
      </c>
      <c r="N3946" s="126"/>
      <c r="Q3946" t="s">
        <v>5604</v>
      </c>
      <c r="R3946" t="s">
        <v>19152</v>
      </c>
      <c r="S3946" s="120">
        <v>0.6</v>
      </c>
      <c r="U3946"/>
    </row>
    <row r="3947" spans="1:21">
      <c r="A3947">
        <v>3946</v>
      </c>
      <c r="B3947" s="1" t="s">
        <v>5605</v>
      </c>
      <c r="C3947" s="1" t="s">
        <v>64</v>
      </c>
      <c r="D3947" s="1" t="s">
        <v>4510</v>
      </c>
      <c r="E3947" t="s">
        <v>56</v>
      </c>
      <c r="F3947" t="s">
        <v>5578</v>
      </c>
      <c r="G3947" t="s">
        <v>57</v>
      </c>
      <c r="H3947" t="s">
        <v>67</v>
      </c>
      <c r="I3947" t="s">
        <v>4963</v>
      </c>
      <c r="J3947" s="1">
        <v>8</v>
      </c>
      <c r="K3947" t="s">
        <v>5579</v>
      </c>
      <c r="L3947" t="s">
        <v>5580</v>
      </c>
      <c r="M3947" t="s">
        <v>5581</v>
      </c>
      <c r="N3947" s="126"/>
      <c r="Q3947" t="s">
        <v>5605</v>
      </c>
      <c r="R3947" t="s">
        <v>19152</v>
      </c>
      <c r="S3947" s="120">
        <v>0.6</v>
      </c>
      <c r="U3947"/>
    </row>
    <row r="3948" spans="1:21">
      <c r="A3948">
        <v>3947</v>
      </c>
      <c r="B3948" s="1" t="s">
        <v>5606</v>
      </c>
      <c r="C3948" s="1" t="s">
        <v>72</v>
      </c>
      <c r="D3948" s="1" t="s">
        <v>4510</v>
      </c>
      <c r="E3948" t="s">
        <v>56</v>
      </c>
      <c r="F3948" t="s">
        <v>5607</v>
      </c>
      <c r="G3948" t="s">
        <v>57</v>
      </c>
      <c r="H3948" t="s">
        <v>74</v>
      </c>
      <c r="I3948" t="s">
        <v>4963</v>
      </c>
      <c r="J3948" s="1">
        <v>8</v>
      </c>
      <c r="K3948" t="s">
        <v>5608</v>
      </c>
      <c r="L3948" t="s">
        <v>5609</v>
      </c>
      <c r="M3948" t="s">
        <v>5610</v>
      </c>
      <c r="N3948" s="126"/>
      <c r="Q3948" t="s">
        <v>5606</v>
      </c>
      <c r="R3948" t="s">
        <v>19153</v>
      </c>
      <c r="S3948" s="120">
        <v>0.6</v>
      </c>
      <c r="U3948"/>
    </row>
    <row r="3949" spans="1:21">
      <c r="A3949">
        <v>3948</v>
      </c>
      <c r="B3949" s="1" t="s">
        <v>5611</v>
      </c>
      <c r="C3949" s="1" t="s">
        <v>72</v>
      </c>
      <c r="D3949" s="1" t="s">
        <v>4510</v>
      </c>
      <c r="E3949" t="s">
        <v>56</v>
      </c>
      <c r="F3949" t="s">
        <v>5607</v>
      </c>
      <c r="G3949" t="s">
        <v>57</v>
      </c>
      <c r="H3949" t="s">
        <v>74</v>
      </c>
      <c r="I3949" t="s">
        <v>4963</v>
      </c>
      <c r="J3949" s="1">
        <v>8</v>
      </c>
      <c r="K3949" t="s">
        <v>5608</v>
      </c>
      <c r="L3949" t="s">
        <v>5609</v>
      </c>
      <c r="M3949" t="s">
        <v>5610</v>
      </c>
      <c r="N3949" s="126"/>
      <c r="Q3949" t="s">
        <v>5611</v>
      </c>
      <c r="R3949" t="s">
        <v>19153</v>
      </c>
      <c r="S3949" s="120">
        <v>0.6</v>
      </c>
      <c r="U3949"/>
    </row>
    <row r="3950" spans="1:21">
      <c r="A3950">
        <v>3949</v>
      </c>
      <c r="B3950" s="1" t="s">
        <v>5612</v>
      </c>
      <c r="C3950" s="1" t="s">
        <v>72</v>
      </c>
      <c r="D3950" s="1" t="s">
        <v>4510</v>
      </c>
      <c r="E3950" t="s">
        <v>56</v>
      </c>
      <c r="F3950" t="s">
        <v>5607</v>
      </c>
      <c r="G3950" t="s">
        <v>57</v>
      </c>
      <c r="H3950" t="s">
        <v>74</v>
      </c>
      <c r="I3950" t="s">
        <v>4963</v>
      </c>
      <c r="J3950" s="1">
        <v>8</v>
      </c>
      <c r="K3950" t="s">
        <v>5608</v>
      </c>
      <c r="L3950" t="s">
        <v>5609</v>
      </c>
      <c r="M3950" t="s">
        <v>5610</v>
      </c>
      <c r="N3950" s="126"/>
      <c r="Q3950" t="s">
        <v>5612</v>
      </c>
      <c r="R3950" t="s">
        <v>19153</v>
      </c>
      <c r="S3950" s="120">
        <v>0.6</v>
      </c>
      <c r="U3950"/>
    </row>
    <row r="3951" spans="1:21">
      <c r="A3951">
        <v>3950</v>
      </c>
      <c r="B3951" s="1" t="s">
        <v>5613</v>
      </c>
      <c r="C3951" s="1" t="s">
        <v>78</v>
      </c>
      <c r="D3951" s="1" t="s">
        <v>4510</v>
      </c>
      <c r="E3951" t="s">
        <v>56</v>
      </c>
      <c r="F3951" t="s">
        <v>5614</v>
      </c>
      <c r="G3951" t="s">
        <v>57</v>
      </c>
      <c r="H3951" t="s">
        <v>80</v>
      </c>
      <c r="I3951" t="s">
        <v>4963</v>
      </c>
      <c r="J3951" s="1">
        <v>8</v>
      </c>
      <c r="K3951" t="s">
        <v>5615</v>
      </c>
      <c r="L3951" t="s">
        <v>5616</v>
      </c>
      <c r="M3951" t="s">
        <v>5617</v>
      </c>
      <c r="N3951" s="126"/>
      <c r="Q3951" t="s">
        <v>5613</v>
      </c>
      <c r="R3951" t="s">
        <v>19154</v>
      </c>
      <c r="S3951" s="120">
        <v>0.6</v>
      </c>
      <c r="U3951"/>
    </row>
    <row r="3952" spans="1:21">
      <c r="A3952">
        <v>3951</v>
      </c>
      <c r="B3952" s="1" t="s">
        <v>3993</v>
      </c>
      <c r="C3952" s="1" t="s">
        <v>78</v>
      </c>
      <c r="D3952" s="1" t="s">
        <v>4510</v>
      </c>
      <c r="E3952" t="s">
        <v>56</v>
      </c>
      <c r="F3952" t="s">
        <v>5614</v>
      </c>
      <c r="G3952" t="s">
        <v>57</v>
      </c>
      <c r="H3952" t="s">
        <v>80</v>
      </c>
      <c r="I3952" t="s">
        <v>4963</v>
      </c>
      <c r="J3952" s="1">
        <v>8</v>
      </c>
      <c r="K3952" t="s">
        <v>5615</v>
      </c>
      <c r="L3952" t="s">
        <v>5616</v>
      </c>
      <c r="M3952" t="s">
        <v>5617</v>
      </c>
      <c r="N3952" s="126"/>
      <c r="Q3952" t="s">
        <v>3993</v>
      </c>
      <c r="R3952" t="s">
        <v>19154</v>
      </c>
      <c r="S3952" s="120">
        <v>0.6</v>
      </c>
      <c r="U3952"/>
    </row>
    <row r="3953" spans="1:21">
      <c r="A3953">
        <v>3952</v>
      </c>
      <c r="B3953" s="1" t="s">
        <v>5618</v>
      </c>
      <c r="C3953" s="1" t="s">
        <v>78</v>
      </c>
      <c r="D3953" s="1" t="s">
        <v>4510</v>
      </c>
      <c r="E3953" t="s">
        <v>56</v>
      </c>
      <c r="F3953" t="s">
        <v>5614</v>
      </c>
      <c r="G3953" t="s">
        <v>57</v>
      </c>
      <c r="H3953" t="s">
        <v>80</v>
      </c>
      <c r="I3953" t="s">
        <v>4963</v>
      </c>
      <c r="J3953" s="1">
        <v>8</v>
      </c>
      <c r="K3953" t="s">
        <v>5615</v>
      </c>
      <c r="L3953" t="s">
        <v>5616</v>
      </c>
      <c r="M3953" t="s">
        <v>5617</v>
      </c>
      <c r="N3953" s="126"/>
      <c r="Q3953" t="s">
        <v>5618</v>
      </c>
      <c r="R3953" t="s">
        <v>19154</v>
      </c>
      <c r="S3953" s="120">
        <v>0.6</v>
      </c>
      <c r="U3953"/>
    </row>
    <row r="3954" spans="1:21">
      <c r="A3954">
        <v>3953</v>
      </c>
      <c r="B3954" s="1" t="s">
        <v>5619</v>
      </c>
      <c r="C3954" s="1" t="s">
        <v>105</v>
      </c>
      <c r="D3954" s="1" t="s">
        <v>4510</v>
      </c>
      <c r="E3954" t="s">
        <v>56</v>
      </c>
      <c r="F3954" t="s">
        <v>5620</v>
      </c>
      <c r="G3954" t="s">
        <v>57</v>
      </c>
      <c r="H3954" t="s">
        <v>107</v>
      </c>
      <c r="I3954" t="s">
        <v>4963</v>
      </c>
      <c r="J3954" s="1">
        <v>8</v>
      </c>
      <c r="K3954" t="s">
        <v>5621</v>
      </c>
      <c r="L3954" t="s">
        <v>5622</v>
      </c>
      <c r="M3954" t="s">
        <v>5623</v>
      </c>
      <c r="N3954" s="126"/>
      <c r="Q3954" t="s">
        <v>5619</v>
      </c>
      <c r="R3954" t="s">
        <v>19155</v>
      </c>
      <c r="S3954" s="120">
        <v>0.6</v>
      </c>
      <c r="U3954"/>
    </row>
    <row r="3955" spans="1:21">
      <c r="A3955">
        <v>3954</v>
      </c>
      <c r="B3955" s="1" t="s">
        <v>5624</v>
      </c>
      <c r="C3955" s="1" t="s">
        <v>105</v>
      </c>
      <c r="D3955" s="1" t="s">
        <v>4510</v>
      </c>
      <c r="E3955" t="s">
        <v>56</v>
      </c>
      <c r="F3955" t="s">
        <v>5620</v>
      </c>
      <c r="G3955" t="s">
        <v>57</v>
      </c>
      <c r="H3955" t="s">
        <v>107</v>
      </c>
      <c r="I3955" t="s">
        <v>4963</v>
      </c>
      <c r="J3955" s="1">
        <v>8</v>
      </c>
      <c r="K3955" t="s">
        <v>5621</v>
      </c>
      <c r="L3955" t="s">
        <v>5622</v>
      </c>
      <c r="M3955" t="s">
        <v>5623</v>
      </c>
      <c r="N3955" s="126"/>
      <c r="Q3955" t="s">
        <v>5624</v>
      </c>
      <c r="R3955" t="s">
        <v>19155</v>
      </c>
      <c r="S3955" s="120">
        <v>0.6</v>
      </c>
      <c r="U3955"/>
    </row>
    <row r="3956" spans="1:21">
      <c r="A3956">
        <v>3955</v>
      </c>
      <c r="B3956" s="1" t="s">
        <v>5625</v>
      </c>
      <c r="C3956" s="1" t="s">
        <v>105</v>
      </c>
      <c r="D3956" s="1" t="s">
        <v>4510</v>
      </c>
      <c r="E3956" t="s">
        <v>56</v>
      </c>
      <c r="F3956" t="s">
        <v>5620</v>
      </c>
      <c r="G3956" t="s">
        <v>57</v>
      </c>
      <c r="H3956" t="s">
        <v>107</v>
      </c>
      <c r="I3956" t="s">
        <v>4963</v>
      </c>
      <c r="J3956" s="1">
        <v>8</v>
      </c>
      <c r="K3956" t="s">
        <v>5621</v>
      </c>
      <c r="L3956" t="s">
        <v>5622</v>
      </c>
      <c r="M3956" t="s">
        <v>5623</v>
      </c>
      <c r="N3956" s="126"/>
      <c r="Q3956" t="s">
        <v>5625</v>
      </c>
      <c r="R3956" t="s">
        <v>19155</v>
      </c>
      <c r="S3956" s="120">
        <v>0.6</v>
      </c>
      <c r="U3956"/>
    </row>
    <row r="3957" spans="1:21">
      <c r="A3957">
        <v>3956</v>
      </c>
      <c r="B3957" s="1" t="s">
        <v>5626</v>
      </c>
      <c r="C3957" s="1" t="s">
        <v>105</v>
      </c>
      <c r="D3957" s="1" t="s">
        <v>4510</v>
      </c>
      <c r="E3957" t="s">
        <v>56</v>
      </c>
      <c r="F3957" t="s">
        <v>5620</v>
      </c>
      <c r="G3957" t="s">
        <v>57</v>
      </c>
      <c r="H3957" t="s">
        <v>107</v>
      </c>
      <c r="I3957" t="s">
        <v>4963</v>
      </c>
      <c r="J3957" s="1">
        <v>8</v>
      </c>
      <c r="K3957" t="s">
        <v>5621</v>
      </c>
      <c r="L3957" t="s">
        <v>5622</v>
      </c>
      <c r="M3957" t="s">
        <v>5623</v>
      </c>
      <c r="N3957" s="126"/>
      <c r="Q3957" t="s">
        <v>5626</v>
      </c>
      <c r="R3957" t="s">
        <v>19155</v>
      </c>
      <c r="S3957" s="120">
        <v>0.6</v>
      </c>
      <c r="U3957"/>
    </row>
    <row r="3958" spans="1:21">
      <c r="A3958">
        <v>3957</v>
      </c>
      <c r="B3958" s="1" t="s">
        <v>5627</v>
      </c>
      <c r="C3958" s="1" t="s">
        <v>105</v>
      </c>
      <c r="D3958" s="1" t="s">
        <v>4510</v>
      </c>
      <c r="E3958" t="s">
        <v>56</v>
      </c>
      <c r="F3958" t="s">
        <v>5620</v>
      </c>
      <c r="G3958" t="s">
        <v>57</v>
      </c>
      <c r="H3958" t="s">
        <v>107</v>
      </c>
      <c r="I3958" t="s">
        <v>4963</v>
      </c>
      <c r="J3958" s="1">
        <v>8</v>
      </c>
      <c r="K3958" t="s">
        <v>5621</v>
      </c>
      <c r="L3958" t="s">
        <v>5622</v>
      </c>
      <c r="M3958" t="s">
        <v>5623</v>
      </c>
      <c r="N3958" s="126"/>
      <c r="Q3958" t="s">
        <v>5627</v>
      </c>
      <c r="R3958" t="s">
        <v>19155</v>
      </c>
      <c r="S3958" s="120">
        <v>0.6</v>
      </c>
      <c r="U3958"/>
    </row>
    <row r="3959" spans="1:21">
      <c r="A3959">
        <v>3958</v>
      </c>
      <c r="B3959" s="1" t="s">
        <v>5628</v>
      </c>
      <c r="C3959" s="1" t="s">
        <v>105</v>
      </c>
      <c r="D3959" s="1" t="s">
        <v>4510</v>
      </c>
      <c r="E3959" t="s">
        <v>56</v>
      </c>
      <c r="F3959" t="s">
        <v>5620</v>
      </c>
      <c r="G3959" t="s">
        <v>57</v>
      </c>
      <c r="H3959" t="s">
        <v>107</v>
      </c>
      <c r="I3959" t="s">
        <v>4963</v>
      </c>
      <c r="J3959" s="1">
        <v>8</v>
      </c>
      <c r="K3959" t="s">
        <v>5621</v>
      </c>
      <c r="L3959" t="s">
        <v>5622</v>
      </c>
      <c r="M3959" t="s">
        <v>5623</v>
      </c>
      <c r="N3959" s="126"/>
      <c r="Q3959" t="s">
        <v>5628</v>
      </c>
      <c r="R3959" t="s">
        <v>19155</v>
      </c>
      <c r="S3959" s="120">
        <v>0.6</v>
      </c>
      <c r="U3959"/>
    </row>
    <row r="3960" spans="1:21">
      <c r="A3960">
        <v>3959</v>
      </c>
      <c r="B3960" s="1" t="s">
        <v>5629</v>
      </c>
      <c r="C3960" s="1" t="s">
        <v>105</v>
      </c>
      <c r="D3960" s="1" t="s">
        <v>4510</v>
      </c>
      <c r="E3960" t="s">
        <v>56</v>
      </c>
      <c r="F3960" t="s">
        <v>5620</v>
      </c>
      <c r="G3960" t="s">
        <v>57</v>
      </c>
      <c r="H3960" t="s">
        <v>107</v>
      </c>
      <c r="I3960" t="s">
        <v>4963</v>
      </c>
      <c r="J3960" s="1">
        <v>8</v>
      </c>
      <c r="K3960" t="s">
        <v>5621</v>
      </c>
      <c r="L3960" t="s">
        <v>5622</v>
      </c>
      <c r="M3960" t="s">
        <v>5623</v>
      </c>
      <c r="N3960" s="126"/>
      <c r="Q3960" t="s">
        <v>5629</v>
      </c>
      <c r="R3960" t="s">
        <v>19155</v>
      </c>
      <c r="S3960" s="120">
        <v>0.6</v>
      </c>
      <c r="U3960"/>
    </row>
    <row r="3961" spans="1:21">
      <c r="A3961">
        <v>3960</v>
      </c>
      <c r="B3961" s="1" t="s">
        <v>5630</v>
      </c>
      <c r="C3961" s="1" t="s">
        <v>105</v>
      </c>
      <c r="D3961" s="1" t="s">
        <v>4510</v>
      </c>
      <c r="E3961" t="s">
        <v>56</v>
      </c>
      <c r="F3961" t="s">
        <v>5620</v>
      </c>
      <c r="G3961" t="s">
        <v>57</v>
      </c>
      <c r="H3961" t="s">
        <v>107</v>
      </c>
      <c r="I3961" t="s">
        <v>4963</v>
      </c>
      <c r="J3961" s="1">
        <v>8</v>
      </c>
      <c r="K3961" t="s">
        <v>5621</v>
      </c>
      <c r="L3961" t="s">
        <v>5622</v>
      </c>
      <c r="M3961" t="s">
        <v>5623</v>
      </c>
      <c r="N3961" s="126"/>
      <c r="Q3961" t="s">
        <v>5630</v>
      </c>
      <c r="R3961" t="s">
        <v>19155</v>
      </c>
      <c r="S3961" s="120">
        <v>0.6</v>
      </c>
      <c r="U3961"/>
    </row>
    <row r="3962" spans="1:21">
      <c r="A3962">
        <v>3961</v>
      </c>
      <c r="B3962" s="1" t="s">
        <v>5631</v>
      </c>
      <c r="C3962" s="1" t="s">
        <v>105</v>
      </c>
      <c r="D3962" s="1" t="s">
        <v>4510</v>
      </c>
      <c r="E3962" t="s">
        <v>56</v>
      </c>
      <c r="F3962" t="s">
        <v>5620</v>
      </c>
      <c r="G3962" t="s">
        <v>57</v>
      </c>
      <c r="H3962" t="s">
        <v>107</v>
      </c>
      <c r="I3962" t="s">
        <v>4963</v>
      </c>
      <c r="J3962" s="1">
        <v>8</v>
      </c>
      <c r="K3962" t="s">
        <v>5621</v>
      </c>
      <c r="L3962" t="s">
        <v>5622</v>
      </c>
      <c r="M3962" t="s">
        <v>5623</v>
      </c>
      <c r="N3962" s="126"/>
      <c r="Q3962" t="s">
        <v>5631</v>
      </c>
      <c r="R3962" t="s">
        <v>19155</v>
      </c>
      <c r="S3962" s="120">
        <v>0.6</v>
      </c>
      <c r="U3962"/>
    </row>
    <row r="3963" spans="1:21">
      <c r="A3963">
        <v>3962</v>
      </c>
      <c r="B3963" s="1" t="s">
        <v>5632</v>
      </c>
      <c r="C3963" s="1" t="s">
        <v>105</v>
      </c>
      <c r="D3963" s="1" t="s">
        <v>4510</v>
      </c>
      <c r="E3963" t="s">
        <v>56</v>
      </c>
      <c r="F3963" t="s">
        <v>5620</v>
      </c>
      <c r="G3963" t="s">
        <v>57</v>
      </c>
      <c r="H3963" t="s">
        <v>107</v>
      </c>
      <c r="I3963" t="s">
        <v>4963</v>
      </c>
      <c r="J3963" s="1">
        <v>8</v>
      </c>
      <c r="K3963" t="s">
        <v>5621</v>
      </c>
      <c r="L3963" t="s">
        <v>5622</v>
      </c>
      <c r="M3963" t="s">
        <v>5623</v>
      </c>
      <c r="N3963" s="126"/>
      <c r="Q3963" t="s">
        <v>5632</v>
      </c>
      <c r="R3963" t="s">
        <v>19155</v>
      </c>
      <c r="S3963" s="120">
        <v>0.6</v>
      </c>
      <c r="U3963"/>
    </row>
    <row r="3964" spans="1:21">
      <c r="A3964">
        <v>3963</v>
      </c>
      <c r="B3964" s="1" t="s">
        <v>5633</v>
      </c>
      <c r="C3964" s="1" t="s">
        <v>105</v>
      </c>
      <c r="D3964" s="1" t="s">
        <v>4510</v>
      </c>
      <c r="E3964" t="s">
        <v>56</v>
      </c>
      <c r="F3964" t="s">
        <v>5620</v>
      </c>
      <c r="G3964" t="s">
        <v>57</v>
      </c>
      <c r="H3964" t="s">
        <v>107</v>
      </c>
      <c r="I3964" t="s">
        <v>4963</v>
      </c>
      <c r="J3964" s="1">
        <v>8</v>
      </c>
      <c r="K3964" t="s">
        <v>5621</v>
      </c>
      <c r="L3964" t="s">
        <v>5622</v>
      </c>
      <c r="M3964" t="s">
        <v>5623</v>
      </c>
      <c r="N3964" s="126"/>
      <c r="Q3964" t="s">
        <v>5633</v>
      </c>
      <c r="R3964" t="s">
        <v>19155</v>
      </c>
      <c r="S3964" s="120">
        <v>0.6</v>
      </c>
      <c r="U3964"/>
    </row>
    <row r="3965" spans="1:21">
      <c r="A3965">
        <v>3964</v>
      </c>
      <c r="B3965" s="1" t="s">
        <v>5634</v>
      </c>
      <c r="C3965" s="1" t="s">
        <v>105</v>
      </c>
      <c r="D3965" s="1" t="s">
        <v>4510</v>
      </c>
      <c r="E3965" t="s">
        <v>56</v>
      </c>
      <c r="F3965" t="s">
        <v>5620</v>
      </c>
      <c r="G3965" t="s">
        <v>57</v>
      </c>
      <c r="H3965" t="s">
        <v>107</v>
      </c>
      <c r="I3965" t="s">
        <v>4963</v>
      </c>
      <c r="J3965" s="1">
        <v>8</v>
      </c>
      <c r="K3965" t="s">
        <v>5621</v>
      </c>
      <c r="L3965" t="s">
        <v>5622</v>
      </c>
      <c r="M3965" t="s">
        <v>5623</v>
      </c>
      <c r="N3965" s="126"/>
      <c r="Q3965" t="s">
        <v>5634</v>
      </c>
      <c r="R3965" t="s">
        <v>19155</v>
      </c>
      <c r="S3965" s="120">
        <v>0.6</v>
      </c>
      <c r="U3965"/>
    </row>
    <row r="3966" spans="1:21">
      <c r="A3966">
        <v>3965</v>
      </c>
      <c r="B3966" s="1" t="s">
        <v>5635</v>
      </c>
      <c r="C3966" s="1" t="s">
        <v>105</v>
      </c>
      <c r="D3966" s="1" t="s">
        <v>4510</v>
      </c>
      <c r="E3966" t="s">
        <v>56</v>
      </c>
      <c r="F3966" t="s">
        <v>5620</v>
      </c>
      <c r="G3966" t="s">
        <v>57</v>
      </c>
      <c r="H3966" t="s">
        <v>107</v>
      </c>
      <c r="I3966" t="s">
        <v>4963</v>
      </c>
      <c r="J3966" s="1">
        <v>8</v>
      </c>
      <c r="K3966" t="s">
        <v>5621</v>
      </c>
      <c r="L3966" t="s">
        <v>5622</v>
      </c>
      <c r="M3966" t="s">
        <v>5623</v>
      </c>
      <c r="N3966" s="126"/>
      <c r="Q3966" t="s">
        <v>5635</v>
      </c>
      <c r="R3966" t="s">
        <v>19155</v>
      </c>
      <c r="S3966" s="120">
        <v>0.6</v>
      </c>
      <c r="U3966"/>
    </row>
    <row r="3967" spans="1:21">
      <c r="A3967">
        <v>3966</v>
      </c>
      <c r="B3967" s="1" t="s">
        <v>5636</v>
      </c>
      <c r="C3967" s="1" t="s">
        <v>105</v>
      </c>
      <c r="D3967" s="1" t="s">
        <v>4510</v>
      </c>
      <c r="E3967" t="s">
        <v>56</v>
      </c>
      <c r="F3967" t="s">
        <v>5620</v>
      </c>
      <c r="G3967" t="s">
        <v>57</v>
      </c>
      <c r="H3967" t="s">
        <v>107</v>
      </c>
      <c r="I3967" t="s">
        <v>4963</v>
      </c>
      <c r="J3967" s="1">
        <v>8</v>
      </c>
      <c r="K3967" t="s">
        <v>5621</v>
      </c>
      <c r="L3967" t="s">
        <v>5622</v>
      </c>
      <c r="M3967" t="s">
        <v>5623</v>
      </c>
      <c r="N3967" s="126"/>
      <c r="Q3967" t="s">
        <v>5636</v>
      </c>
      <c r="R3967" t="s">
        <v>19155</v>
      </c>
      <c r="S3967" s="120">
        <v>0.6</v>
      </c>
      <c r="U3967"/>
    </row>
    <row r="3968" spans="1:21">
      <c r="A3968">
        <v>3967</v>
      </c>
      <c r="B3968" s="1" t="s">
        <v>5637</v>
      </c>
      <c r="C3968" s="1" t="s">
        <v>105</v>
      </c>
      <c r="D3968" s="1" t="s">
        <v>4510</v>
      </c>
      <c r="E3968" t="s">
        <v>56</v>
      </c>
      <c r="F3968" t="s">
        <v>5620</v>
      </c>
      <c r="G3968" t="s">
        <v>57</v>
      </c>
      <c r="H3968" t="s">
        <v>107</v>
      </c>
      <c r="I3968" t="s">
        <v>4963</v>
      </c>
      <c r="J3968" s="1">
        <v>8</v>
      </c>
      <c r="K3968" t="s">
        <v>5621</v>
      </c>
      <c r="L3968" t="s">
        <v>5622</v>
      </c>
      <c r="M3968" t="s">
        <v>5623</v>
      </c>
      <c r="N3968" s="126"/>
      <c r="Q3968" t="s">
        <v>5637</v>
      </c>
      <c r="R3968" t="s">
        <v>19155</v>
      </c>
      <c r="S3968" s="120">
        <v>0.6</v>
      </c>
      <c r="U3968"/>
    </row>
    <row r="3969" spans="1:21">
      <c r="A3969">
        <v>3968</v>
      </c>
      <c r="B3969" s="1" t="s">
        <v>5638</v>
      </c>
      <c r="C3969" s="1" t="s">
        <v>105</v>
      </c>
      <c r="D3969" s="1" t="s">
        <v>4510</v>
      </c>
      <c r="E3969" t="s">
        <v>56</v>
      </c>
      <c r="F3969" t="s">
        <v>5620</v>
      </c>
      <c r="G3969" t="s">
        <v>57</v>
      </c>
      <c r="H3969" t="s">
        <v>107</v>
      </c>
      <c r="I3969" t="s">
        <v>4963</v>
      </c>
      <c r="J3969" s="1">
        <v>8</v>
      </c>
      <c r="K3969" t="s">
        <v>5621</v>
      </c>
      <c r="L3969" t="s">
        <v>5622</v>
      </c>
      <c r="M3969" t="s">
        <v>5623</v>
      </c>
      <c r="N3969" s="126"/>
      <c r="Q3969" t="s">
        <v>5638</v>
      </c>
      <c r="R3969" t="s">
        <v>19155</v>
      </c>
      <c r="S3969" s="120">
        <v>0.6</v>
      </c>
      <c r="U3969"/>
    </row>
    <row r="3970" spans="1:21">
      <c r="A3970">
        <v>3969</v>
      </c>
      <c r="B3970" s="1" t="s">
        <v>5639</v>
      </c>
      <c r="C3970" s="1" t="s">
        <v>133</v>
      </c>
      <c r="D3970" s="1" t="s">
        <v>4510</v>
      </c>
      <c r="E3970" t="s">
        <v>56</v>
      </c>
      <c r="F3970" t="s">
        <v>5640</v>
      </c>
      <c r="G3970" t="s">
        <v>57</v>
      </c>
      <c r="H3970" t="s">
        <v>135</v>
      </c>
      <c r="I3970" t="s">
        <v>4963</v>
      </c>
      <c r="J3970" s="1">
        <v>8</v>
      </c>
      <c r="K3970" t="s">
        <v>5641</v>
      </c>
      <c r="L3970" t="s">
        <v>5642</v>
      </c>
      <c r="M3970" t="s">
        <v>5643</v>
      </c>
      <c r="N3970" s="126"/>
      <c r="Q3970" t="s">
        <v>5639</v>
      </c>
      <c r="R3970" t="s">
        <v>19156</v>
      </c>
      <c r="S3970" s="120">
        <v>0.6</v>
      </c>
      <c r="U3970"/>
    </row>
    <row r="3971" spans="1:21">
      <c r="A3971">
        <v>3970</v>
      </c>
      <c r="B3971" s="1" t="s">
        <v>5644</v>
      </c>
      <c r="C3971" s="1" t="s">
        <v>133</v>
      </c>
      <c r="D3971" s="1" t="s">
        <v>4510</v>
      </c>
      <c r="E3971" t="s">
        <v>56</v>
      </c>
      <c r="F3971" t="s">
        <v>5640</v>
      </c>
      <c r="G3971" t="s">
        <v>57</v>
      </c>
      <c r="H3971" t="s">
        <v>135</v>
      </c>
      <c r="I3971" t="s">
        <v>4963</v>
      </c>
      <c r="J3971" s="1">
        <v>8</v>
      </c>
      <c r="K3971" t="s">
        <v>5641</v>
      </c>
      <c r="L3971" t="s">
        <v>5642</v>
      </c>
      <c r="M3971" t="s">
        <v>5643</v>
      </c>
      <c r="N3971" s="126"/>
      <c r="Q3971" t="s">
        <v>5644</v>
      </c>
      <c r="R3971" t="s">
        <v>19156</v>
      </c>
      <c r="S3971" s="120">
        <v>0.6</v>
      </c>
      <c r="U3971"/>
    </row>
    <row r="3972" spans="1:21">
      <c r="A3972">
        <v>3971</v>
      </c>
      <c r="B3972" s="1" t="s">
        <v>5645</v>
      </c>
      <c r="C3972" s="1" t="s">
        <v>133</v>
      </c>
      <c r="D3972" s="1" t="s">
        <v>4510</v>
      </c>
      <c r="E3972" t="s">
        <v>56</v>
      </c>
      <c r="F3972" t="s">
        <v>5640</v>
      </c>
      <c r="G3972" t="s">
        <v>57</v>
      </c>
      <c r="H3972" t="s">
        <v>135</v>
      </c>
      <c r="I3972" t="s">
        <v>4963</v>
      </c>
      <c r="J3972" s="1">
        <v>8</v>
      </c>
      <c r="K3972" t="s">
        <v>5641</v>
      </c>
      <c r="L3972" t="s">
        <v>5642</v>
      </c>
      <c r="M3972" t="s">
        <v>5643</v>
      </c>
      <c r="N3972" s="126">
        <v>0.01</v>
      </c>
      <c r="Q3972" t="s">
        <v>5645</v>
      </c>
      <c r="R3972" t="s">
        <v>19156</v>
      </c>
      <c r="S3972" s="120">
        <v>0.6</v>
      </c>
      <c r="U3972"/>
    </row>
    <row r="3973" spans="1:21">
      <c r="A3973">
        <v>3972</v>
      </c>
      <c r="B3973" s="1" t="s">
        <v>5646</v>
      </c>
      <c r="C3973" s="1" t="s">
        <v>133</v>
      </c>
      <c r="D3973" s="1" t="s">
        <v>4510</v>
      </c>
      <c r="E3973" t="s">
        <v>56</v>
      </c>
      <c r="F3973" t="s">
        <v>5640</v>
      </c>
      <c r="G3973" t="s">
        <v>57</v>
      </c>
      <c r="H3973" t="s">
        <v>135</v>
      </c>
      <c r="I3973" t="s">
        <v>4963</v>
      </c>
      <c r="J3973" s="1">
        <v>8</v>
      </c>
      <c r="K3973" t="s">
        <v>5641</v>
      </c>
      <c r="L3973" t="s">
        <v>5642</v>
      </c>
      <c r="M3973" t="s">
        <v>5643</v>
      </c>
      <c r="N3973" s="126"/>
      <c r="Q3973" t="s">
        <v>5646</v>
      </c>
      <c r="R3973" t="s">
        <v>19156</v>
      </c>
      <c r="S3973" s="120">
        <v>0.6</v>
      </c>
      <c r="U3973"/>
    </row>
    <row r="3974" spans="1:21">
      <c r="A3974">
        <v>3973</v>
      </c>
      <c r="B3974" s="1" t="s">
        <v>5647</v>
      </c>
      <c r="C3974" s="1" t="s">
        <v>133</v>
      </c>
      <c r="D3974" s="1" t="s">
        <v>4510</v>
      </c>
      <c r="E3974" t="s">
        <v>56</v>
      </c>
      <c r="F3974" t="s">
        <v>5640</v>
      </c>
      <c r="G3974" t="s">
        <v>57</v>
      </c>
      <c r="H3974" t="s">
        <v>135</v>
      </c>
      <c r="I3974" t="s">
        <v>4963</v>
      </c>
      <c r="J3974" s="1">
        <v>8</v>
      </c>
      <c r="K3974" t="s">
        <v>5641</v>
      </c>
      <c r="L3974" t="s">
        <v>5642</v>
      </c>
      <c r="M3974" t="s">
        <v>5643</v>
      </c>
      <c r="N3974" s="126">
        <v>0.01</v>
      </c>
      <c r="Q3974" t="s">
        <v>5647</v>
      </c>
      <c r="R3974" t="s">
        <v>19156</v>
      </c>
      <c r="S3974" s="120">
        <v>0.6</v>
      </c>
      <c r="U3974"/>
    </row>
    <row r="3975" spans="1:21">
      <c r="A3975">
        <v>3974</v>
      </c>
      <c r="B3975" s="1" t="s">
        <v>5648</v>
      </c>
      <c r="C3975" s="1" t="s">
        <v>133</v>
      </c>
      <c r="D3975" s="1" t="s">
        <v>4510</v>
      </c>
      <c r="E3975" t="s">
        <v>56</v>
      </c>
      <c r="F3975" t="s">
        <v>5640</v>
      </c>
      <c r="G3975" t="s">
        <v>57</v>
      </c>
      <c r="H3975" t="s">
        <v>135</v>
      </c>
      <c r="I3975" t="s">
        <v>4963</v>
      </c>
      <c r="J3975" s="1">
        <v>8</v>
      </c>
      <c r="K3975" t="s">
        <v>5641</v>
      </c>
      <c r="L3975" t="s">
        <v>5642</v>
      </c>
      <c r="M3975" t="s">
        <v>5643</v>
      </c>
      <c r="N3975" s="126"/>
      <c r="Q3975" t="s">
        <v>5648</v>
      </c>
      <c r="R3975" t="s">
        <v>19156</v>
      </c>
      <c r="S3975" s="120">
        <v>0.6</v>
      </c>
      <c r="U3975"/>
    </row>
    <row r="3976" spans="1:21">
      <c r="A3976">
        <v>3975</v>
      </c>
      <c r="B3976" s="1" t="s">
        <v>5649</v>
      </c>
      <c r="C3976" s="1" t="s">
        <v>47</v>
      </c>
      <c r="D3976" s="1" t="s">
        <v>4510</v>
      </c>
      <c r="E3976" t="s">
        <v>56</v>
      </c>
      <c r="F3976" t="s">
        <v>5650</v>
      </c>
      <c r="G3976" t="s">
        <v>57</v>
      </c>
      <c r="H3976" t="s">
        <v>49</v>
      </c>
      <c r="I3976" t="s">
        <v>4963</v>
      </c>
      <c r="J3976" s="1">
        <v>8</v>
      </c>
      <c r="K3976" t="s">
        <v>5651</v>
      </c>
      <c r="L3976" t="s">
        <v>5652</v>
      </c>
      <c r="M3976" t="s">
        <v>5653</v>
      </c>
      <c r="N3976" s="126"/>
      <c r="Q3976" t="s">
        <v>5649</v>
      </c>
      <c r="R3976" t="s">
        <v>19157</v>
      </c>
      <c r="S3976" s="120">
        <v>0.6</v>
      </c>
      <c r="U3976"/>
    </row>
    <row r="3977" spans="1:21">
      <c r="A3977">
        <v>3976</v>
      </c>
      <c r="B3977" s="1" t="s">
        <v>5654</v>
      </c>
      <c r="C3977" s="1" t="s">
        <v>47</v>
      </c>
      <c r="D3977" s="1" t="s">
        <v>4510</v>
      </c>
      <c r="E3977" t="s">
        <v>56</v>
      </c>
      <c r="F3977" t="s">
        <v>5650</v>
      </c>
      <c r="G3977" t="s">
        <v>57</v>
      </c>
      <c r="H3977" t="s">
        <v>49</v>
      </c>
      <c r="I3977" t="s">
        <v>4963</v>
      </c>
      <c r="J3977" s="1">
        <v>8</v>
      </c>
      <c r="K3977" t="s">
        <v>5651</v>
      </c>
      <c r="L3977" t="s">
        <v>5652</v>
      </c>
      <c r="M3977" t="s">
        <v>5653</v>
      </c>
      <c r="N3977" s="126">
        <v>0.01</v>
      </c>
      <c r="Q3977" t="s">
        <v>5654</v>
      </c>
      <c r="R3977" t="s">
        <v>19157</v>
      </c>
      <c r="S3977" s="120">
        <v>0.6</v>
      </c>
      <c r="U3977"/>
    </row>
    <row r="3978" spans="1:21">
      <c r="A3978">
        <v>3977</v>
      </c>
      <c r="B3978" s="1" t="s">
        <v>5655</v>
      </c>
      <c r="C3978" s="1" t="s">
        <v>47</v>
      </c>
      <c r="D3978" s="1" t="s">
        <v>4510</v>
      </c>
      <c r="E3978" t="s">
        <v>56</v>
      </c>
      <c r="F3978" t="s">
        <v>5650</v>
      </c>
      <c r="G3978" t="s">
        <v>57</v>
      </c>
      <c r="H3978" t="s">
        <v>49</v>
      </c>
      <c r="I3978" t="s">
        <v>4963</v>
      </c>
      <c r="J3978" s="1">
        <v>8</v>
      </c>
      <c r="K3978" t="s">
        <v>5651</v>
      </c>
      <c r="L3978" t="s">
        <v>5652</v>
      </c>
      <c r="M3978" t="s">
        <v>5653</v>
      </c>
      <c r="N3978" s="126"/>
      <c r="Q3978" t="s">
        <v>5655</v>
      </c>
      <c r="R3978" t="s">
        <v>19157</v>
      </c>
      <c r="S3978" s="120">
        <v>0.6</v>
      </c>
      <c r="U3978"/>
    </row>
    <row r="3979" spans="1:21">
      <c r="A3979">
        <v>3978</v>
      </c>
      <c r="B3979" s="1" t="s">
        <v>5656</v>
      </c>
      <c r="C3979" s="1" t="s">
        <v>47</v>
      </c>
      <c r="D3979" s="1" t="s">
        <v>4510</v>
      </c>
      <c r="E3979" t="s">
        <v>56</v>
      </c>
      <c r="F3979" t="s">
        <v>5650</v>
      </c>
      <c r="G3979" t="s">
        <v>57</v>
      </c>
      <c r="H3979" t="s">
        <v>49</v>
      </c>
      <c r="I3979" t="s">
        <v>4963</v>
      </c>
      <c r="J3979" s="1">
        <v>8</v>
      </c>
      <c r="K3979" t="s">
        <v>5651</v>
      </c>
      <c r="L3979" t="s">
        <v>5652</v>
      </c>
      <c r="M3979" t="s">
        <v>5653</v>
      </c>
      <c r="N3979" s="126"/>
      <c r="Q3979" t="s">
        <v>5656</v>
      </c>
      <c r="R3979" t="s">
        <v>19157</v>
      </c>
      <c r="S3979" s="120">
        <v>0.6</v>
      </c>
      <c r="U3979"/>
    </row>
    <row r="3980" spans="1:21">
      <c r="A3980">
        <v>3979</v>
      </c>
      <c r="B3980" s="1" t="s">
        <v>5657</v>
      </c>
      <c r="C3980" s="1" t="s">
        <v>47</v>
      </c>
      <c r="D3980" s="1" t="s">
        <v>4510</v>
      </c>
      <c r="E3980" t="s">
        <v>56</v>
      </c>
      <c r="F3980" t="s">
        <v>5650</v>
      </c>
      <c r="G3980" t="s">
        <v>57</v>
      </c>
      <c r="H3980" t="s">
        <v>49</v>
      </c>
      <c r="I3980" t="s">
        <v>4963</v>
      </c>
      <c r="J3980" s="1">
        <v>8</v>
      </c>
      <c r="K3980" t="s">
        <v>5651</v>
      </c>
      <c r="L3980" t="s">
        <v>5652</v>
      </c>
      <c r="M3980" t="s">
        <v>5653</v>
      </c>
      <c r="N3980" s="126"/>
      <c r="Q3980" t="s">
        <v>5657</v>
      </c>
      <c r="R3980" t="s">
        <v>19157</v>
      </c>
      <c r="S3980" s="120">
        <v>0.6</v>
      </c>
      <c r="U3980"/>
    </row>
    <row r="3981" spans="1:21">
      <c r="A3981">
        <v>3980</v>
      </c>
      <c r="B3981" s="1" t="s">
        <v>5658</v>
      </c>
      <c r="C3981" s="1" t="s">
        <v>47</v>
      </c>
      <c r="D3981" s="1" t="s">
        <v>4510</v>
      </c>
      <c r="E3981" t="s">
        <v>56</v>
      </c>
      <c r="F3981" t="s">
        <v>5650</v>
      </c>
      <c r="G3981" t="s">
        <v>57</v>
      </c>
      <c r="H3981" t="s">
        <v>49</v>
      </c>
      <c r="I3981" t="s">
        <v>4963</v>
      </c>
      <c r="J3981" s="1">
        <v>8</v>
      </c>
      <c r="K3981" t="s">
        <v>5651</v>
      </c>
      <c r="L3981" t="s">
        <v>5652</v>
      </c>
      <c r="M3981" t="s">
        <v>5653</v>
      </c>
      <c r="N3981" s="126"/>
      <c r="Q3981" t="s">
        <v>5658</v>
      </c>
      <c r="R3981" t="s">
        <v>19157</v>
      </c>
      <c r="S3981" s="120">
        <v>0.6</v>
      </c>
      <c r="U3981"/>
    </row>
    <row r="3982" spans="1:21">
      <c r="A3982">
        <v>3981</v>
      </c>
      <c r="B3982" s="1" t="s">
        <v>5659</v>
      </c>
      <c r="C3982" s="1" t="s">
        <v>47</v>
      </c>
      <c r="D3982" s="1" t="s">
        <v>4510</v>
      </c>
      <c r="E3982" t="s">
        <v>56</v>
      </c>
      <c r="F3982" t="s">
        <v>5650</v>
      </c>
      <c r="G3982" t="s">
        <v>57</v>
      </c>
      <c r="H3982" t="s">
        <v>49</v>
      </c>
      <c r="I3982" t="s">
        <v>4963</v>
      </c>
      <c r="J3982" s="1">
        <v>8</v>
      </c>
      <c r="K3982" t="s">
        <v>5651</v>
      </c>
      <c r="L3982" t="s">
        <v>5652</v>
      </c>
      <c r="M3982" t="s">
        <v>5653</v>
      </c>
      <c r="N3982" s="126"/>
      <c r="Q3982" t="s">
        <v>5659</v>
      </c>
      <c r="R3982" t="s">
        <v>19157</v>
      </c>
      <c r="S3982" s="120">
        <v>0.6</v>
      </c>
      <c r="U3982"/>
    </row>
    <row r="3983" spans="1:21">
      <c r="A3983">
        <v>3982</v>
      </c>
      <c r="B3983" s="1" t="s">
        <v>5660</v>
      </c>
      <c r="C3983" s="1" t="s">
        <v>164</v>
      </c>
      <c r="D3983" s="1" t="s">
        <v>4510</v>
      </c>
      <c r="E3983" t="s">
        <v>56</v>
      </c>
      <c r="F3983" t="s">
        <v>5661</v>
      </c>
      <c r="G3983" t="s">
        <v>57</v>
      </c>
      <c r="H3983" t="s">
        <v>166</v>
      </c>
      <c r="I3983" t="s">
        <v>4963</v>
      </c>
      <c r="J3983" s="1">
        <v>8</v>
      </c>
      <c r="K3983" t="s">
        <v>5662</v>
      </c>
      <c r="L3983" t="s">
        <v>5663</v>
      </c>
      <c r="M3983" t="s">
        <v>5664</v>
      </c>
      <c r="N3983" s="126"/>
      <c r="Q3983" t="s">
        <v>5660</v>
      </c>
      <c r="R3983" t="s">
        <v>19158</v>
      </c>
      <c r="S3983" s="120">
        <v>0.6</v>
      </c>
      <c r="U3983"/>
    </row>
    <row r="3984" spans="1:21">
      <c r="A3984">
        <v>3983</v>
      </c>
      <c r="B3984" s="1" t="s">
        <v>5665</v>
      </c>
      <c r="C3984" s="1" t="s">
        <v>164</v>
      </c>
      <c r="D3984" s="1" t="s">
        <v>4510</v>
      </c>
      <c r="E3984" t="s">
        <v>56</v>
      </c>
      <c r="F3984" t="s">
        <v>5661</v>
      </c>
      <c r="G3984" t="s">
        <v>57</v>
      </c>
      <c r="H3984" t="s">
        <v>166</v>
      </c>
      <c r="I3984" t="s">
        <v>4963</v>
      </c>
      <c r="J3984" s="1">
        <v>8</v>
      </c>
      <c r="K3984" t="s">
        <v>5662</v>
      </c>
      <c r="L3984" t="s">
        <v>5663</v>
      </c>
      <c r="M3984" t="s">
        <v>5664</v>
      </c>
      <c r="N3984" s="126"/>
      <c r="Q3984" t="s">
        <v>5665</v>
      </c>
      <c r="R3984" t="s">
        <v>19158</v>
      </c>
      <c r="S3984" s="120">
        <v>0.6</v>
      </c>
      <c r="U3984"/>
    </row>
    <row r="3985" spans="1:21">
      <c r="A3985">
        <v>3984</v>
      </c>
      <c r="B3985" s="1" t="s">
        <v>5666</v>
      </c>
      <c r="C3985" s="1" t="s">
        <v>164</v>
      </c>
      <c r="D3985" s="1" t="s">
        <v>4510</v>
      </c>
      <c r="E3985" t="s">
        <v>56</v>
      </c>
      <c r="F3985" t="s">
        <v>5661</v>
      </c>
      <c r="G3985" t="s">
        <v>57</v>
      </c>
      <c r="H3985" t="s">
        <v>166</v>
      </c>
      <c r="I3985" t="s">
        <v>4963</v>
      </c>
      <c r="J3985" s="1">
        <v>8</v>
      </c>
      <c r="K3985" t="s">
        <v>5662</v>
      </c>
      <c r="L3985" t="s">
        <v>5663</v>
      </c>
      <c r="M3985" t="s">
        <v>5664</v>
      </c>
      <c r="N3985" s="126"/>
      <c r="Q3985" t="s">
        <v>5666</v>
      </c>
      <c r="R3985" t="s">
        <v>19158</v>
      </c>
      <c r="S3985" s="120">
        <v>0.6</v>
      </c>
      <c r="U3985"/>
    </row>
    <row r="3986" spans="1:21">
      <c r="A3986">
        <v>3985</v>
      </c>
      <c r="B3986" s="1" t="s">
        <v>5667</v>
      </c>
      <c r="C3986" s="1" t="s">
        <v>164</v>
      </c>
      <c r="D3986" s="1" t="s">
        <v>4510</v>
      </c>
      <c r="E3986" t="s">
        <v>56</v>
      </c>
      <c r="F3986" t="s">
        <v>5661</v>
      </c>
      <c r="G3986" t="s">
        <v>57</v>
      </c>
      <c r="H3986" t="s">
        <v>166</v>
      </c>
      <c r="I3986" t="s">
        <v>4963</v>
      </c>
      <c r="J3986" s="1">
        <v>8</v>
      </c>
      <c r="K3986" t="s">
        <v>5662</v>
      </c>
      <c r="L3986" t="s">
        <v>5663</v>
      </c>
      <c r="M3986" t="s">
        <v>5664</v>
      </c>
      <c r="N3986" s="126"/>
      <c r="Q3986" t="s">
        <v>5667</v>
      </c>
      <c r="R3986" t="s">
        <v>19158</v>
      </c>
      <c r="S3986" s="120">
        <v>0.6</v>
      </c>
      <c r="U3986"/>
    </row>
    <row r="3987" spans="1:21">
      <c r="A3987">
        <v>3986</v>
      </c>
      <c r="B3987" s="1" t="s">
        <v>5668</v>
      </c>
      <c r="C3987" s="1" t="s">
        <v>164</v>
      </c>
      <c r="D3987" s="1" t="s">
        <v>4510</v>
      </c>
      <c r="E3987" t="s">
        <v>56</v>
      </c>
      <c r="F3987" t="s">
        <v>5661</v>
      </c>
      <c r="G3987" t="s">
        <v>57</v>
      </c>
      <c r="H3987" t="s">
        <v>166</v>
      </c>
      <c r="I3987" t="s">
        <v>4963</v>
      </c>
      <c r="J3987" s="1">
        <v>8</v>
      </c>
      <c r="K3987" t="s">
        <v>5662</v>
      </c>
      <c r="L3987" t="s">
        <v>5663</v>
      </c>
      <c r="M3987" t="s">
        <v>5664</v>
      </c>
      <c r="N3987" s="126"/>
      <c r="Q3987" t="s">
        <v>5668</v>
      </c>
      <c r="R3987" t="s">
        <v>19158</v>
      </c>
      <c r="S3987" s="120">
        <v>0.6</v>
      </c>
      <c r="U3987"/>
    </row>
    <row r="3988" spans="1:21">
      <c r="A3988">
        <v>3987</v>
      </c>
      <c r="B3988" s="1" t="s">
        <v>5669</v>
      </c>
      <c r="C3988" s="1" t="s">
        <v>164</v>
      </c>
      <c r="D3988" s="1" t="s">
        <v>4510</v>
      </c>
      <c r="E3988" t="s">
        <v>56</v>
      </c>
      <c r="F3988" t="s">
        <v>5661</v>
      </c>
      <c r="G3988" t="s">
        <v>57</v>
      </c>
      <c r="H3988" t="s">
        <v>166</v>
      </c>
      <c r="I3988" t="s">
        <v>4963</v>
      </c>
      <c r="J3988" s="1">
        <v>8</v>
      </c>
      <c r="K3988" t="s">
        <v>5662</v>
      </c>
      <c r="L3988" t="s">
        <v>5663</v>
      </c>
      <c r="M3988" t="s">
        <v>5664</v>
      </c>
      <c r="N3988" s="126"/>
      <c r="Q3988" t="s">
        <v>5669</v>
      </c>
      <c r="R3988" t="s">
        <v>19158</v>
      </c>
      <c r="S3988" s="120">
        <v>0.6</v>
      </c>
      <c r="U3988"/>
    </row>
    <row r="3989" spans="1:21">
      <c r="A3989">
        <v>3988</v>
      </c>
      <c r="B3989" s="1" t="s">
        <v>5670</v>
      </c>
      <c r="C3989" s="1" t="s">
        <v>164</v>
      </c>
      <c r="D3989" s="1" t="s">
        <v>4510</v>
      </c>
      <c r="E3989" t="s">
        <v>56</v>
      </c>
      <c r="F3989" t="s">
        <v>5661</v>
      </c>
      <c r="G3989" t="s">
        <v>57</v>
      </c>
      <c r="H3989" t="s">
        <v>166</v>
      </c>
      <c r="I3989" t="s">
        <v>4963</v>
      </c>
      <c r="J3989" s="1">
        <v>8</v>
      </c>
      <c r="K3989" t="s">
        <v>5662</v>
      </c>
      <c r="L3989" t="s">
        <v>5663</v>
      </c>
      <c r="M3989" t="s">
        <v>5664</v>
      </c>
      <c r="N3989" s="126"/>
      <c r="Q3989" t="s">
        <v>5670</v>
      </c>
      <c r="R3989" t="s">
        <v>19158</v>
      </c>
      <c r="S3989" s="120">
        <v>0.6</v>
      </c>
      <c r="U3989"/>
    </row>
    <row r="3990" spans="1:21">
      <c r="A3990">
        <v>3989</v>
      </c>
      <c r="B3990" s="1" t="s">
        <v>5671</v>
      </c>
      <c r="C3990" s="1" t="s">
        <v>164</v>
      </c>
      <c r="D3990" s="1" t="s">
        <v>4510</v>
      </c>
      <c r="E3990" t="s">
        <v>56</v>
      </c>
      <c r="F3990" t="s">
        <v>5661</v>
      </c>
      <c r="G3990" t="s">
        <v>57</v>
      </c>
      <c r="H3990" t="s">
        <v>166</v>
      </c>
      <c r="I3990" t="s">
        <v>4963</v>
      </c>
      <c r="J3990" s="1">
        <v>8</v>
      </c>
      <c r="K3990" t="s">
        <v>5662</v>
      </c>
      <c r="L3990" t="s">
        <v>5663</v>
      </c>
      <c r="M3990" t="s">
        <v>5664</v>
      </c>
      <c r="N3990" s="126"/>
      <c r="Q3990" t="s">
        <v>5671</v>
      </c>
      <c r="R3990" t="s">
        <v>19158</v>
      </c>
      <c r="S3990" s="120">
        <v>0.6</v>
      </c>
      <c r="U3990"/>
    </row>
    <row r="3991" spans="1:21">
      <c r="A3991">
        <v>3990</v>
      </c>
      <c r="B3991" s="1" t="s">
        <v>5672</v>
      </c>
      <c r="C3991" s="1" t="s">
        <v>164</v>
      </c>
      <c r="D3991" s="1" t="s">
        <v>4510</v>
      </c>
      <c r="E3991" t="s">
        <v>56</v>
      </c>
      <c r="F3991" t="s">
        <v>5661</v>
      </c>
      <c r="G3991" t="s">
        <v>57</v>
      </c>
      <c r="H3991" t="s">
        <v>166</v>
      </c>
      <c r="I3991" t="s">
        <v>4963</v>
      </c>
      <c r="J3991" s="1">
        <v>8</v>
      </c>
      <c r="K3991" t="s">
        <v>5662</v>
      </c>
      <c r="L3991" t="s">
        <v>5663</v>
      </c>
      <c r="M3991" t="s">
        <v>5664</v>
      </c>
      <c r="N3991" s="126"/>
      <c r="Q3991" t="s">
        <v>5672</v>
      </c>
      <c r="R3991" t="s">
        <v>19158</v>
      </c>
      <c r="S3991" s="120">
        <v>0.6</v>
      </c>
      <c r="U3991"/>
    </row>
    <row r="3992" spans="1:21">
      <c r="A3992">
        <v>3991</v>
      </c>
      <c r="B3992" s="1" t="s">
        <v>5673</v>
      </c>
      <c r="C3992" s="1" t="s">
        <v>175</v>
      </c>
      <c r="D3992" s="1" t="s">
        <v>4510</v>
      </c>
      <c r="E3992" t="s">
        <v>56</v>
      </c>
      <c r="F3992" t="s">
        <v>5674</v>
      </c>
      <c r="G3992" t="s">
        <v>57</v>
      </c>
      <c r="H3992" t="s">
        <v>177</v>
      </c>
      <c r="I3992" t="s">
        <v>4963</v>
      </c>
      <c r="J3992" s="1">
        <v>8</v>
      </c>
      <c r="K3992" t="s">
        <v>5675</v>
      </c>
      <c r="L3992" t="s">
        <v>5676</v>
      </c>
      <c r="M3992" t="s">
        <v>5677</v>
      </c>
      <c r="N3992" s="126"/>
      <c r="Q3992" t="s">
        <v>5673</v>
      </c>
      <c r="R3992" t="s">
        <v>19159</v>
      </c>
      <c r="S3992" s="120">
        <v>0.6</v>
      </c>
      <c r="U3992"/>
    </row>
    <row r="3993" spans="1:21">
      <c r="A3993">
        <v>3992</v>
      </c>
      <c r="B3993" s="1" t="s">
        <v>5678</v>
      </c>
      <c r="C3993" s="1" t="s">
        <v>175</v>
      </c>
      <c r="D3993" s="1" t="s">
        <v>4510</v>
      </c>
      <c r="E3993" t="s">
        <v>56</v>
      </c>
      <c r="F3993" t="s">
        <v>5674</v>
      </c>
      <c r="G3993" t="s">
        <v>57</v>
      </c>
      <c r="H3993" t="s">
        <v>177</v>
      </c>
      <c r="I3993" t="s">
        <v>4963</v>
      </c>
      <c r="J3993" s="1">
        <v>8</v>
      </c>
      <c r="K3993" t="s">
        <v>5675</v>
      </c>
      <c r="L3993" t="s">
        <v>5676</v>
      </c>
      <c r="M3993" t="s">
        <v>5677</v>
      </c>
      <c r="N3993" s="126"/>
      <c r="Q3993" t="s">
        <v>5678</v>
      </c>
      <c r="R3993" t="s">
        <v>19159</v>
      </c>
      <c r="S3993" s="120">
        <v>0.6</v>
      </c>
      <c r="U3993"/>
    </row>
    <row r="3994" spans="1:21">
      <c r="A3994">
        <v>3993</v>
      </c>
      <c r="B3994" s="1" t="s">
        <v>5679</v>
      </c>
      <c r="C3994" s="1" t="s">
        <v>175</v>
      </c>
      <c r="D3994" s="1" t="s">
        <v>4510</v>
      </c>
      <c r="E3994" t="s">
        <v>56</v>
      </c>
      <c r="F3994" t="s">
        <v>5674</v>
      </c>
      <c r="G3994" t="s">
        <v>57</v>
      </c>
      <c r="H3994" t="s">
        <v>177</v>
      </c>
      <c r="I3994" t="s">
        <v>4963</v>
      </c>
      <c r="J3994" s="1">
        <v>8</v>
      </c>
      <c r="K3994" t="s">
        <v>5675</v>
      </c>
      <c r="L3994" t="s">
        <v>5676</v>
      </c>
      <c r="M3994" t="s">
        <v>5677</v>
      </c>
      <c r="N3994" s="126"/>
      <c r="Q3994" t="s">
        <v>5679</v>
      </c>
      <c r="R3994" t="s">
        <v>19159</v>
      </c>
      <c r="S3994" s="120">
        <v>0.6</v>
      </c>
      <c r="U3994"/>
    </row>
    <row r="3995" spans="1:21">
      <c r="A3995">
        <v>3994</v>
      </c>
      <c r="B3995" s="1" t="s">
        <v>5680</v>
      </c>
      <c r="C3995" s="1" t="s">
        <v>175</v>
      </c>
      <c r="D3995" s="1" t="s">
        <v>4510</v>
      </c>
      <c r="E3995" t="s">
        <v>56</v>
      </c>
      <c r="F3995" t="s">
        <v>5674</v>
      </c>
      <c r="G3995" t="s">
        <v>57</v>
      </c>
      <c r="H3995" t="s">
        <v>177</v>
      </c>
      <c r="I3995" t="s">
        <v>4963</v>
      </c>
      <c r="J3995" s="1">
        <v>8</v>
      </c>
      <c r="K3995" t="s">
        <v>5675</v>
      </c>
      <c r="L3995" t="s">
        <v>5676</v>
      </c>
      <c r="M3995" t="s">
        <v>5677</v>
      </c>
      <c r="N3995" s="126"/>
      <c r="Q3995" t="s">
        <v>5680</v>
      </c>
      <c r="R3995" t="s">
        <v>19159</v>
      </c>
      <c r="S3995" s="120">
        <v>0.6</v>
      </c>
      <c r="U3995"/>
    </row>
    <row r="3996" spans="1:21">
      <c r="A3996">
        <v>3995</v>
      </c>
      <c r="B3996" s="1" t="s">
        <v>5681</v>
      </c>
      <c r="C3996" s="1" t="s">
        <v>175</v>
      </c>
      <c r="D3996" s="1" t="s">
        <v>4510</v>
      </c>
      <c r="E3996" t="s">
        <v>56</v>
      </c>
      <c r="F3996" t="s">
        <v>5674</v>
      </c>
      <c r="G3996" t="s">
        <v>57</v>
      </c>
      <c r="H3996" t="s">
        <v>177</v>
      </c>
      <c r="I3996" t="s">
        <v>4963</v>
      </c>
      <c r="J3996" s="1">
        <v>8</v>
      </c>
      <c r="K3996" t="s">
        <v>5675</v>
      </c>
      <c r="L3996" t="s">
        <v>5676</v>
      </c>
      <c r="M3996" t="s">
        <v>5677</v>
      </c>
      <c r="N3996" s="126"/>
      <c r="Q3996" t="s">
        <v>5681</v>
      </c>
      <c r="R3996" t="s">
        <v>19159</v>
      </c>
      <c r="S3996" s="120">
        <v>0.6</v>
      </c>
      <c r="U3996"/>
    </row>
    <row r="3997" spans="1:21">
      <c r="A3997">
        <v>3996</v>
      </c>
      <c r="B3997" s="1" t="s">
        <v>5682</v>
      </c>
      <c r="C3997" s="1" t="s">
        <v>175</v>
      </c>
      <c r="D3997" s="1" t="s">
        <v>4510</v>
      </c>
      <c r="E3997" t="s">
        <v>56</v>
      </c>
      <c r="F3997" t="s">
        <v>5674</v>
      </c>
      <c r="G3997" t="s">
        <v>57</v>
      </c>
      <c r="H3997" t="s">
        <v>177</v>
      </c>
      <c r="I3997" t="s">
        <v>4963</v>
      </c>
      <c r="J3997" s="1">
        <v>8</v>
      </c>
      <c r="K3997" t="s">
        <v>5675</v>
      </c>
      <c r="L3997" t="s">
        <v>5676</v>
      </c>
      <c r="M3997" t="s">
        <v>5677</v>
      </c>
      <c r="N3997" s="126"/>
      <c r="Q3997" t="s">
        <v>5682</v>
      </c>
      <c r="R3997" t="s">
        <v>19159</v>
      </c>
      <c r="S3997" s="120">
        <v>0.6</v>
      </c>
      <c r="U3997"/>
    </row>
    <row r="3998" spans="1:21">
      <c r="A3998">
        <v>3997</v>
      </c>
      <c r="B3998" s="1" t="s">
        <v>5683</v>
      </c>
      <c r="C3998" s="1" t="s">
        <v>175</v>
      </c>
      <c r="D3998" s="1" t="s">
        <v>4510</v>
      </c>
      <c r="E3998" t="s">
        <v>56</v>
      </c>
      <c r="F3998" t="s">
        <v>5674</v>
      </c>
      <c r="G3998" t="s">
        <v>57</v>
      </c>
      <c r="H3998" t="s">
        <v>177</v>
      </c>
      <c r="I3998" t="s">
        <v>4963</v>
      </c>
      <c r="J3998" s="1">
        <v>8</v>
      </c>
      <c r="K3998" t="s">
        <v>5675</v>
      </c>
      <c r="L3998" t="s">
        <v>5676</v>
      </c>
      <c r="M3998" t="s">
        <v>5677</v>
      </c>
      <c r="N3998" s="126"/>
      <c r="Q3998" t="s">
        <v>5683</v>
      </c>
      <c r="R3998" t="s">
        <v>19159</v>
      </c>
      <c r="S3998" s="120">
        <v>0.6</v>
      </c>
      <c r="U3998"/>
    </row>
    <row r="3999" spans="1:21">
      <c r="A3999">
        <v>3998</v>
      </c>
      <c r="B3999" s="1" t="s">
        <v>5684</v>
      </c>
      <c r="C3999" s="1" t="s">
        <v>175</v>
      </c>
      <c r="D3999" s="1" t="s">
        <v>4510</v>
      </c>
      <c r="E3999" t="s">
        <v>56</v>
      </c>
      <c r="F3999" t="s">
        <v>5674</v>
      </c>
      <c r="G3999" t="s">
        <v>57</v>
      </c>
      <c r="H3999" t="s">
        <v>177</v>
      </c>
      <c r="I3999" t="s">
        <v>4963</v>
      </c>
      <c r="J3999" s="1">
        <v>8</v>
      </c>
      <c r="K3999" t="s">
        <v>5675</v>
      </c>
      <c r="L3999" t="s">
        <v>5676</v>
      </c>
      <c r="M3999" t="s">
        <v>5677</v>
      </c>
      <c r="N3999" s="126"/>
      <c r="Q3999" t="s">
        <v>5684</v>
      </c>
      <c r="R3999" t="s">
        <v>19159</v>
      </c>
      <c r="S3999" s="120">
        <v>0.6</v>
      </c>
      <c r="U3999"/>
    </row>
    <row r="4000" spans="1:21">
      <c r="A4000">
        <v>3999</v>
      </c>
      <c r="B4000" s="1" t="s">
        <v>5685</v>
      </c>
      <c r="C4000" s="1" t="s">
        <v>175</v>
      </c>
      <c r="D4000" s="1" t="s">
        <v>4510</v>
      </c>
      <c r="E4000" t="s">
        <v>56</v>
      </c>
      <c r="F4000" t="s">
        <v>5674</v>
      </c>
      <c r="G4000" t="s">
        <v>57</v>
      </c>
      <c r="H4000" t="s">
        <v>177</v>
      </c>
      <c r="I4000" t="s">
        <v>4963</v>
      </c>
      <c r="J4000" s="1">
        <v>8</v>
      </c>
      <c r="K4000" t="s">
        <v>5675</v>
      </c>
      <c r="L4000" t="s">
        <v>5676</v>
      </c>
      <c r="M4000" t="s">
        <v>5677</v>
      </c>
      <c r="N4000" s="126"/>
      <c r="Q4000" t="s">
        <v>5685</v>
      </c>
      <c r="R4000" t="s">
        <v>19159</v>
      </c>
      <c r="S4000" s="120">
        <v>0.6</v>
      </c>
      <c r="U4000"/>
    </row>
    <row r="4001" spans="1:21">
      <c r="A4001">
        <v>4000</v>
      </c>
      <c r="B4001" s="1" t="s">
        <v>5686</v>
      </c>
      <c r="C4001" s="1" t="s">
        <v>175</v>
      </c>
      <c r="D4001" s="1" t="s">
        <v>4510</v>
      </c>
      <c r="E4001" t="s">
        <v>56</v>
      </c>
      <c r="F4001" t="s">
        <v>5674</v>
      </c>
      <c r="G4001" t="s">
        <v>57</v>
      </c>
      <c r="H4001" t="s">
        <v>177</v>
      </c>
      <c r="I4001" t="s">
        <v>4963</v>
      </c>
      <c r="J4001" s="1">
        <v>8</v>
      </c>
      <c r="K4001" t="s">
        <v>5675</v>
      </c>
      <c r="L4001" t="s">
        <v>5676</v>
      </c>
      <c r="M4001" t="s">
        <v>5677</v>
      </c>
      <c r="N4001" s="126">
        <v>0.01</v>
      </c>
      <c r="Q4001" t="s">
        <v>5686</v>
      </c>
      <c r="R4001" t="s">
        <v>19159</v>
      </c>
      <c r="S4001" s="120">
        <v>0.6</v>
      </c>
      <c r="U4001"/>
    </row>
    <row r="4002" spans="1:21">
      <c r="A4002">
        <v>4001</v>
      </c>
      <c r="B4002" s="1" t="s">
        <v>5687</v>
      </c>
      <c r="C4002" s="1" t="s">
        <v>175</v>
      </c>
      <c r="D4002" s="1" t="s">
        <v>4510</v>
      </c>
      <c r="E4002" t="s">
        <v>56</v>
      </c>
      <c r="F4002" t="s">
        <v>5674</v>
      </c>
      <c r="G4002" t="s">
        <v>57</v>
      </c>
      <c r="H4002" t="s">
        <v>177</v>
      </c>
      <c r="I4002" t="s">
        <v>4963</v>
      </c>
      <c r="J4002" s="1">
        <v>8</v>
      </c>
      <c r="K4002" t="s">
        <v>5675</v>
      </c>
      <c r="L4002" t="s">
        <v>5676</v>
      </c>
      <c r="M4002" t="s">
        <v>5677</v>
      </c>
      <c r="N4002" s="126"/>
      <c r="Q4002" t="s">
        <v>5687</v>
      </c>
      <c r="R4002" t="s">
        <v>19159</v>
      </c>
      <c r="S4002" s="120">
        <v>0.6</v>
      </c>
      <c r="U4002"/>
    </row>
    <row r="4003" spans="1:21">
      <c r="A4003">
        <v>4002</v>
      </c>
      <c r="B4003" s="1" t="s">
        <v>5688</v>
      </c>
      <c r="C4003" s="1" t="s">
        <v>175</v>
      </c>
      <c r="D4003" s="1" t="s">
        <v>4510</v>
      </c>
      <c r="E4003" t="s">
        <v>56</v>
      </c>
      <c r="F4003" t="s">
        <v>5674</v>
      </c>
      <c r="G4003" t="s">
        <v>57</v>
      </c>
      <c r="H4003" t="s">
        <v>177</v>
      </c>
      <c r="I4003" t="s">
        <v>4963</v>
      </c>
      <c r="J4003" s="1">
        <v>8</v>
      </c>
      <c r="K4003" t="s">
        <v>5675</v>
      </c>
      <c r="L4003" t="s">
        <v>5676</v>
      </c>
      <c r="M4003" t="s">
        <v>5677</v>
      </c>
      <c r="N4003" s="126"/>
      <c r="Q4003" t="s">
        <v>5688</v>
      </c>
      <c r="R4003" t="s">
        <v>19159</v>
      </c>
      <c r="S4003" s="120">
        <v>0.6</v>
      </c>
      <c r="U4003"/>
    </row>
    <row r="4004" spans="1:21">
      <c r="A4004">
        <v>4003</v>
      </c>
      <c r="B4004" s="1" t="s">
        <v>5689</v>
      </c>
      <c r="C4004" s="1" t="s">
        <v>175</v>
      </c>
      <c r="D4004" s="1" t="s">
        <v>4510</v>
      </c>
      <c r="E4004" t="s">
        <v>56</v>
      </c>
      <c r="F4004" t="s">
        <v>5674</v>
      </c>
      <c r="G4004" t="s">
        <v>57</v>
      </c>
      <c r="H4004" t="s">
        <v>177</v>
      </c>
      <c r="I4004" t="s">
        <v>4963</v>
      </c>
      <c r="J4004" s="1">
        <v>8</v>
      </c>
      <c r="K4004" t="s">
        <v>5675</v>
      </c>
      <c r="L4004" t="s">
        <v>5676</v>
      </c>
      <c r="M4004" t="s">
        <v>5677</v>
      </c>
      <c r="N4004" s="126"/>
      <c r="Q4004" t="s">
        <v>5689</v>
      </c>
      <c r="R4004" t="s">
        <v>19159</v>
      </c>
      <c r="S4004" s="120">
        <v>0.6</v>
      </c>
      <c r="U4004"/>
    </row>
    <row r="4005" spans="1:21">
      <c r="A4005">
        <v>4004</v>
      </c>
      <c r="B4005" s="1" t="s">
        <v>5690</v>
      </c>
      <c r="C4005" s="1" t="s">
        <v>175</v>
      </c>
      <c r="D4005" s="1" t="s">
        <v>4510</v>
      </c>
      <c r="E4005" t="s">
        <v>56</v>
      </c>
      <c r="F4005" t="s">
        <v>5674</v>
      </c>
      <c r="G4005" t="s">
        <v>57</v>
      </c>
      <c r="H4005" t="s">
        <v>177</v>
      </c>
      <c r="I4005" t="s">
        <v>4963</v>
      </c>
      <c r="J4005" s="1">
        <v>8</v>
      </c>
      <c r="K4005" t="s">
        <v>5675</v>
      </c>
      <c r="L4005" t="s">
        <v>5676</v>
      </c>
      <c r="M4005" t="s">
        <v>5677</v>
      </c>
      <c r="N4005" s="126">
        <v>0.01</v>
      </c>
      <c r="Q4005" t="s">
        <v>5690</v>
      </c>
      <c r="R4005" t="s">
        <v>19159</v>
      </c>
      <c r="S4005" s="120">
        <v>0.6</v>
      </c>
      <c r="U4005"/>
    </row>
    <row r="4006" spans="1:21">
      <c r="A4006">
        <v>4005</v>
      </c>
      <c r="B4006" s="1" t="s">
        <v>5691</v>
      </c>
      <c r="C4006" s="1" t="s">
        <v>175</v>
      </c>
      <c r="D4006" s="1" t="s">
        <v>4510</v>
      </c>
      <c r="E4006" t="s">
        <v>56</v>
      </c>
      <c r="F4006" t="s">
        <v>5674</v>
      </c>
      <c r="G4006" t="s">
        <v>57</v>
      </c>
      <c r="H4006" t="s">
        <v>177</v>
      </c>
      <c r="I4006" t="s">
        <v>4963</v>
      </c>
      <c r="J4006" s="1">
        <v>8</v>
      </c>
      <c r="K4006" t="s">
        <v>5675</v>
      </c>
      <c r="L4006" t="s">
        <v>5676</v>
      </c>
      <c r="M4006" t="s">
        <v>5677</v>
      </c>
      <c r="N4006" s="126"/>
      <c r="Q4006" t="s">
        <v>5691</v>
      </c>
      <c r="R4006" t="s">
        <v>19159</v>
      </c>
      <c r="S4006" s="120">
        <v>0.6</v>
      </c>
      <c r="U4006"/>
    </row>
    <row r="4007" spans="1:21">
      <c r="A4007">
        <v>4006</v>
      </c>
      <c r="B4007" s="1" t="s">
        <v>5692</v>
      </c>
      <c r="C4007" s="1" t="s">
        <v>175</v>
      </c>
      <c r="D4007" s="1" t="s">
        <v>4510</v>
      </c>
      <c r="E4007" t="s">
        <v>56</v>
      </c>
      <c r="F4007" t="s">
        <v>5674</v>
      </c>
      <c r="G4007" t="s">
        <v>57</v>
      </c>
      <c r="H4007" t="s">
        <v>177</v>
      </c>
      <c r="I4007" t="s">
        <v>4963</v>
      </c>
      <c r="J4007" s="1">
        <v>8</v>
      </c>
      <c r="K4007" t="s">
        <v>5675</v>
      </c>
      <c r="L4007" t="s">
        <v>5676</v>
      </c>
      <c r="M4007" t="s">
        <v>5677</v>
      </c>
      <c r="N4007" s="126"/>
      <c r="Q4007" t="s">
        <v>5692</v>
      </c>
      <c r="R4007" t="s">
        <v>19159</v>
      </c>
      <c r="S4007" s="120">
        <v>0.6</v>
      </c>
      <c r="U4007"/>
    </row>
    <row r="4008" spans="1:21">
      <c r="A4008">
        <v>4007</v>
      </c>
      <c r="B4008" s="1" t="s">
        <v>5693</v>
      </c>
      <c r="C4008" s="1" t="s">
        <v>175</v>
      </c>
      <c r="D4008" s="1" t="s">
        <v>4510</v>
      </c>
      <c r="E4008" t="s">
        <v>56</v>
      </c>
      <c r="F4008" t="s">
        <v>5674</v>
      </c>
      <c r="G4008" t="s">
        <v>57</v>
      </c>
      <c r="H4008" t="s">
        <v>177</v>
      </c>
      <c r="I4008" t="s">
        <v>4963</v>
      </c>
      <c r="J4008" s="1">
        <v>8</v>
      </c>
      <c r="K4008" t="s">
        <v>5675</v>
      </c>
      <c r="L4008" t="s">
        <v>5676</v>
      </c>
      <c r="M4008" t="s">
        <v>5677</v>
      </c>
      <c r="N4008" s="126"/>
      <c r="Q4008" t="s">
        <v>5693</v>
      </c>
      <c r="R4008" t="s">
        <v>19159</v>
      </c>
      <c r="S4008" s="120">
        <v>0.6</v>
      </c>
      <c r="U4008"/>
    </row>
    <row r="4009" spans="1:21">
      <c r="A4009">
        <v>4008</v>
      </c>
      <c r="B4009" s="1" t="s">
        <v>5694</v>
      </c>
      <c r="C4009" s="1" t="s">
        <v>175</v>
      </c>
      <c r="D4009" s="1" t="s">
        <v>4510</v>
      </c>
      <c r="E4009" t="s">
        <v>56</v>
      </c>
      <c r="F4009" t="s">
        <v>5674</v>
      </c>
      <c r="G4009" t="s">
        <v>57</v>
      </c>
      <c r="H4009" t="s">
        <v>177</v>
      </c>
      <c r="I4009" t="s">
        <v>4963</v>
      </c>
      <c r="J4009" s="1">
        <v>8</v>
      </c>
      <c r="K4009" t="s">
        <v>5675</v>
      </c>
      <c r="L4009" t="s">
        <v>5676</v>
      </c>
      <c r="M4009" t="s">
        <v>5677</v>
      </c>
      <c r="N4009" s="126"/>
      <c r="Q4009" t="s">
        <v>5694</v>
      </c>
      <c r="R4009" t="s">
        <v>19159</v>
      </c>
      <c r="S4009" s="120">
        <v>0.6</v>
      </c>
      <c r="U4009"/>
    </row>
    <row r="4010" spans="1:21">
      <c r="A4010">
        <v>4009</v>
      </c>
      <c r="B4010" s="1" t="s">
        <v>5695</v>
      </c>
      <c r="C4010" s="1" t="s">
        <v>175</v>
      </c>
      <c r="D4010" s="1" t="s">
        <v>4510</v>
      </c>
      <c r="E4010" t="s">
        <v>56</v>
      </c>
      <c r="F4010" t="s">
        <v>5674</v>
      </c>
      <c r="G4010" t="s">
        <v>57</v>
      </c>
      <c r="H4010" t="s">
        <v>177</v>
      </c>
      <c r="I4010" t="s">
        <v>4963</v>
      </c>
      <c r="J4010" s="1">
        <v>8</v>
      </c>
      <c r="K4010" t="s">
        <v>5675</v>
      </c>
      <c r="L4010" t="s">
        <v>5676</v>
      </c>
      <c r="M4010" t="s">
        <v>5677</v>
      </c>
      <c r="N4010" s="126"/>
      <c r="Q4010" t="s">
        <v>5695</v>
      </c>
      <c r="R4010" t="s">
        <v>19159</v>
      </c>
      <c r="S4010" s="120">
        <v>0.6</v>
      </c>
      <c r="U4010"/>
    </row>
    <row r="4011" spans="1:21">
      <c r="A4011">
        <v>4010</v>
      </c>
      <c r="B4011" s="1" t="s">
        <v>5696</v>
      </c>
      <c r="C4011" s="1" t="s">
        <v>175</v>
      </c>
      <c r="D4011" s="1" t="s">
        <v>4510</v>
      </c>
      <c r="E4011" t="s">
        <v>56</v>
      </c>
      <c r="F4011" t="s">
        <v>5674</v>
      </c>
      <c r="G4011" t="s">
        <v>57</v>
      </c>
      <c r="H4011" t="s">
        <v>177</v>
      </c>
      <c r="I4011" t="s">
        <v>4963</v>
      </c>
      <c r="J4011" s="1">
        <v>8</v>
      </c>
      <c r="K4011" t="s">
        <v>5675</v>
      </c>
      <c r="L4011" t="s">
        <v>5676</v>
      </c>
      <c r="M4011" t="s">
        <v>5677</v>
      </c>
      <c r="N4011" s="126"/>
      <c r="Q4011" t="s">
        <v>5696</v>
      </c>
      <c r="R4011" t="s">
        <v>19159</v>
      </c>
      <c r="S4011" s="120">
        <v>0.6</v>
      </c>
      <c r="U4011"/>
    </row>
    <row r="4012" spans="1:21">
      <c r="A4012">
        <v>4011</v>
      </c>
      <c r="B4012" s="1" t="s">
        <v>5697</v>
      </c>
      <c r="C4012" s="1" t="s">
        <v>175</v>
      </c>
      <c r="D4012" s="1" t="s">
        <v>4510</v>
      </c>
      <c r="E4012" t="s">
        <v>56</v>
      </c>
      <c r="F4012" t="s">
        <v>5674</v>
      </c>
      <c r="G4012" t="s">
        <v>57</v>
      </c>
      <c r="H4012" t="s">
        <v>177</v>
      </c>
      <c r="I4012" t="s">
        <v>4963</v>
      </c>
      <c r="J4012" s="1">
        <v>8</v>
      </c>
      <c r="K4012" t="s">
        <v>5675</v>
      </c>
      <c r="L4012" t="s">
        <v>5676</v>
      </c>
      <c r="M4012" t="s">
        <v>5677</v>
      </c>
      <c r="N4012" s="126"/>
      <c r="Q4012" t="s">
        <v>5697</v>
      </c>
      <c r="R4012" t="s">
        <v>19159</v>
      </c>
      <c r="S4012" s="120">
        <v>0.6</v>
      </c>
      <c r="U4012"/>
    </row>
    <row r="4013" spans="1:21">
      <c r="A4013">
        <v>4012</v>
      </c>
      <c r="B4013" s="1" t="s">
        <v>5698</v>
      </c>
      <c r="C4013" s="1" t="s">
        <v>175</v>
      </c>
      <c r="D4013" s="1" t="s">
        <v>4510</v>
      </c>
      <c r="E4013" t="s">
        <v>56</v>
      </c>
      <c r="F4013" t="s">
        <v>5674</v>
      </c>
      <c r="G4013" t="s">
        <v>57</v>
      </c>
      <c r="H4013" t="s">
        <v>177</v>
      </c>
      <c r="I4013" t="s">
        <v>4963</v>
      </c>
      <c r="J4013" s="1">
        <v>8</v>
      </c>
      <c r="K4013" t="s">
        <v>5675</v>
      </c>
      <c r="L4013" t="s">
        <v>5676</v>
      </c>
      <c r="M4013" t="s">
        <v>5677</v>
      </c>
      <c r="N4013" s="126"/>
      <c r="Q4013" t="s">
        <v>5698</v>
      </c>
      <c r="R4013" t="s">
        <v>19159</v>
      </c>
      <c r="S4013" s="120">
        <v>0.6</v>
      </c>
      <c r="U4013"/>
    </row>
    <row r="4014" spans="1:21">
      <c r="A4014">
        <v>4013</v>
      </c>
      <c r="B4014" s="1" t="s">
        <v>5699</v>
      </c>
      <c r="C4014" s="1" t="s">
        <v>175</v>
      </c>
      <c r="D4014" s="1" t="s">
        <v>4510</v>
      </c>
      <c r="E4014" t="s">
        <v>56</v>
      </c>
      <c r="F4014" t="s">
        <v>5674</v>
      </c>
      <c r="G4014" t="s">
        <v>57</v>
      </c>
      <c r="H4014" t="s">
        <v>177</v>
      </c>
      <c r="I4014" t="s">
        <v>4963</v>
      </c>
      <c r="J4014" s="1">
        <v>8</v>
      </c>
      <c r="K4014" t="s">
        <v>5675</v>
      </c>
      <c r="L4014" t="s">
        <v>5676</v>
      </c>
      <c r="M4014" t="s">
        <v>5677</v>
      </c>
      <c r="N4014" s="126"/>
      <c r="Q4014" t="s">
        <v>5699</v>
      </c>
      <c r="R4014" t="s">
        <v>19159</v>
      </c>
      <c r="S4014" s="120">
        <v>0.6</v>
      </c>
      <c r="U4014"/>
    </row>
    <row r="4015" spans="1:21">
      <c r="A4015">
        <v>4014</v>
      </c>
      <c r="B4015" s="1" t="s">
        <v>5700</v>
      </c>
      <c r="C4015" s="1" t="s">
        <v>175</v>
      </c>
      <c r="D4015" s="1" t="s">
        <v>4510</v>
      </c>
      <c r="E4015" t="s">
        <v>56</v>
      </c>
      <c r="F4015" t="s">
        <v>5674</v>
      </c>
      <c r="G4015" t="s">
        <v>57</v>
      </c>
      <c r="H4015" t="s">
        <v>177</v>
      </c>
      <c r="I4015" t="s">
        <v>4963</v>
      </c>
      <c r="J4015" s="1">
        <v>8</v>
      </c>
      <c r="K4015" t="s">
        <v>5675</v>
      </c>
      <c r="L4015" t="s">
        <v>5676</v>
      </c>
      <c r="M4015" t="s">
        <v>5677</v>
      </c>
      <c r="N4015" s="126">
        <v>0.01</v>
      </c>
      <c r="Q4015" t="s">
        <v>5700</v>
      </c>
      <c r="R4015" t="s">
        <v>19159</v>
      </c>
      <c r="S4015" s="120">
        <v>0.6</v>
      </c>
      <c r="U4015"/>
    </row>
    <row r="4016" spans="1:21">
      <c r="A4016">
        <v>4015</v>
      </c>
      <c r="B4016" s="1" t="s">
        <v>5701</v>
      </c>
      <c r="C4016" s="1" t="s">
        <v>175</v>
      </c>
      <c r="D4016" s="1" t="s">
        <v>4510</v>
      </c>
      <c r="E4016" t="s">
        <v>56</v>
      </c>
      <c r="F4016" t="s">
        <v>5674</v>
      </c>
      <c r="G4016" t="s">
        <v>57</v>
      </c>
      <c r="H4016" t="s">
        <v>177</v>
      </c>
      <c r="I4016" t="s">
        <v>4963</v>
      </c>
      <c r="J4016" s="1">
        <v>8</v>
      </c>
      <c r="K4016" t="s">
        <v>5675</v>
      </c>
      <c r="L4016" t="s">
        <v>5676</v>
      </c>
      <c r="M4016" t="s">
        <v>5677</v>
      </c>
      <c r="N4016" s="126"/>
      <c r="Q4016" t="s">
        <v>5701</v>
      </c>
      <c r="R4016" t="s">
        <v>19159</v>
      </c>
      <c r="S4016" s="120">
        <v>0.6</v>
      </c>
      <c r="U4016"/>
    </row>
    <row r="4017" spans="1:21">
      <c r="A4017">
        <v>4016</v>
      </c>
      <c r="B4017" s="1" t="s">
        <v>5702</v>
      </c>
      <c r="C4017" s="1" t="s">
        <v>175</v>
      </c>
      <c r="D4017" s="1" t="s">
        <v>4510</v>
      </c>
      <c r="E4017" t="s">
        <v>56</v>
      </c>
      <c r="F4017" t="s">
        <v>5674</v>
      </c>
      <c r="G4017" t="s">
        <v>57</v>
      </c>
      <c r="H4017" t="s">
        <v>177</v>
      </c>
      <c r="I4017" t="s">
        <v>4963</v>
      </c>
      <c r="J4017" s="1">
        <v>8</v>
      </c>
      <c r="K4017" t="s">
        <v>5675</v>
      </c>
      <c r="L4017" t="s">
        <v>5676</v>
      </c>
      <c r="M4017" t="s">
        <v>5677</v>
      </c>
      <c r="N4017" s="126"/>
      <c r="Q4017" t="s">
        <v>5702</v>
      </c>
      <c r="R4017" t="s">
        <v>19159</v>
      </c>
      <c r="S4017" s="120">
        <v>0.6</v>
      </c>
      <c r="U4017"/>
    </row>
    <row r="4018" spans="1:21">
      <c r="A4018">
        <v>4017</v>
      </c>
      <c r="B4018" s="1" t="s">
        <v>5703</v>
      </c>
      <c r="C4018" s="1" t="s">
        <v>175</v>
      </c>
      <c r="D4018" s="1" t="s">
        <v>4510</v>
      </c>
      <c r="E4018" t="s">
        <v>56</v>
      </c>
      <c r="F4018" t="s">
        <v>5674</v>
      </c>
      <c r="G4018" t="s">
        <v>57</v>
      </c>
      <c r="H4018" t="s">
        <v>177</v>
      </c>
      <c r="I4018" t="s">
        <v>4963</v>
      </c>
      <c r="J4018" s="1">
        <v>8</v>
      </c>
      <c r="K4018" t="s">
        <v>5675</v>
      </c>
      <c r="L4018" t="s">
        <v>5676</v>
      </c>
      <c r="M4018" t="s">
        <v>5677</v>
      </c>
      <c r="N4018" s="126"/>
      <c r="Q4018" t="s">
        <v>5703</v>
      </c>
      <c r="R4018" t="s">
        <v>19159</v>
      </c>
      <c r="S4018" s="120">
        <v>0.6</v>
      </c>
      <c r="U4018"/>
    </row>
    <row r="4019" spans="1:21">
      <c r="A4019">
        <v>4018</v>
      </c>
      <c r="B4019" s="1" t="s">
        <v>5704</v>
      </c>
      <c r="C4019" s="1" t="s">
        <v>175</v>
      </c>
      <c r="D4019" s="1" t="s">
        <v>4510</v>
      </c>
      <c r="E4019" t="s">
        <v>56</v>
      </c>
      <c r="F4019" t="s">
        <v>5674</v>
      </c>
      <c r="G4019" t="s">
        <v>57</v>
      </c>
      <c r="H4019" t="s">
        <v>177</v>
      </c>
      <c r="I4019" t="s">
        <v>4963</v>
      </c>
      <c r="J4019" s="1">
        <v>8</v>
      </c>
      <c r="K4019" t="s">
        <v>5675</v>
      </c>
      <c r="L4019" t="s">
        <v>5676</v>
      </c>
      <c r="M4019" t="s">
        <v>5677</v>
      </c>
      <c r="N4019" s="126"/>
      <c r="Q4019" t="s">
        <v>5704</v>
      </c>
      <c r="R4019" t="s">
        <v>19159</v>
      </c>
      <c r="S4019" s="120">
        <v>0.6</v>
      </c>
      <c r="U4019"/>
    </row>
    <row r="4020" spans="1:21">
      <c r="A4020">
        <v>4019</v>
      </c>
      <c r="B4020" s="1" t="s">
        <v>5671</v>
      </c>
      <c r="C4020" s="1" t="s">
        <v>175</v>
      </c>
      <c r="D4020" s="1" t="s">
        <v>4510</v>
      </c>
      <c r="E4020" t="s">
        <v>56</v>
      </c>
      <c r="F4020" t="s">
        <v>5674</v>
      </c>
      <c r="G4020" t="s">
        <v>57</v>
      </c>
      <c r="H4020" t="s">
        <v>177</v>
      </c>
      <c r="I4020" t="s">
        <v>4963</v>
      </c>
      <c r="J4020" s="1">
        <v>8</v>
      </c>
      <c r="K4020" t="s">
        <v>5675</v>
      </c>
      <c r="L4020" t="s">
        <v>5676</v>
      </c>
      <c r="M4020" t="s">
        <v>5677</v>
      </c>
      <c r="N4020" s="126"/>
      <c r="Q4020" t="s">
        <v>5671</v>
      </c>
      <c r="R4020" t="s">
        <v>19159</v>
      </c>
      <c r="S4020" s="120">
        <v>0.6</v>
      </c>
      <c r="U4020"/>
    </row>
    <row r="4021" spans="1:21">
      <c r="A4021">
        <v>4020</v>
      </c>
      <c r="B4021" s="1" t="s">
        <v>5705</v>
      </c>
      <c r="C4021" s="1" t="s">
        <v>175</v>
      </c>
      <c r="D4021" s="1" t="s">
        <v>4510</v>
      </c>
      <c r="E4021" t="s">
        <v>56</v>
      </c>
      <c r="F4021" t="s">
        <v>5674</v>
      </c>
      <c r="G4021" t="s">
        <v>57</v>
      </c>
      <c r="H4021" t="s">
        <v>177</v>
      </c>
      <c r="I4021" t="s">
        <v>4963</v>
      </c>
      <c r="J4021" s="1">
        <v>8</v>
      </c>
      <c r="K4021" t="s">
        <v>5675</v>
      </c>
      <c r="L4021" t="s">
        <v>5676</v>
      </c>
      <c r="M4021" t="s">
        <v>5677</v>
      </c>
      <c r="N4021" s="126"/>
      <c r="Q4021" t="s">
        <v>5705</v>
      </c>
      <c r="R4021" t="s">
        <v>19159</v>
      </c>
      <c r="S4021" s="120">
        <v>0.6</v>
      </c>
      <c r="U4021"/>
    </row>
    <row r="4022" spans="1:21">
      <c r="A4022">
        <v>4021</v>
      </c>
      <c r="B4022" s="1" t="s">
        <v>5706</v>
      </c>
      <c r="C4022" s="1" t="s">
        <v>175</v>
      </c>
      <c r="D4022" s="1" t="s">
        <v>4510</v>
      </c>
      <c r="E4022" t="s">
        <v>56</v>
      </c>
      <c r="F4022" t="s">
        <v>5674</v>
      </c>
      <c r="G4022" t="s">
        <v>57</v>
      </c>
      <c r="H4022" t="s">
        <v>177</v>
      </c>
      <c r="I4022" t="s">
        <v>4963</v>
      </c>
      <c r="J4022" s="1">
        <v>8</v>
      </c>
      <c r="K4022" t="s">
        <v>5675</v>
      </c>
      <c r="L4022" t="s">
        <v>5676</v>
      </c>
      <c r="M4022" t="s">
        <v>5677</v>
      </c>
      <c r="N4022" s="126"/>
      <c r="Q4022" t="s">
        <v>5706</v>
      </c>
      <c r="R4022" t="s">
        <v>19159</v>
      </c>
      <c r="S4022" s="120">
        <v>0.6</v>
      </c>
      <c r="U4022"/>
    </row>
    <row r="4023" spans="1:21">
      <c r="A4023">
        <v>4022</v>
      </c>
      <c r="B4023" s="1" t="s">
        <v>5707</v>
      </c>
      <c r="C4023" s="1" t="s">
        <v>175</v>
      </c>
      <c r="D4023" s="1" t="s">
        <v>4510</v>
      </c>
      <c r="E4023" t="s">
        <v>56</v>
      </c>
      <c r="F4023" t="s">
        <v>5674</v>
      </c>
      <c r="G4023" t="s">
        <v>57</v>
      </c>
      <c r="H4023" t="s">
        <v>177</v>
      </c>
      <c r="I4023" t="s">
        <v>4963</v>
      </c>
      <c r="J4023" s="1">
        <v>8</v>
      </c>
      <c r="K4023" t="s">
        <v>5675</v>
      </c>
      <c r="L4023" t="s">
        <v>5676</v>
      </c>
      <c r="M4023" t="s">
        <v>5677</v>
      </c>
      <c r="N4023" s="126"/>
      <c r="Q4023" t="s">
        <v>5707</v>
      </c>
      <c r="R4023" t="s">
        <v>19159</v>
      </c>
      <c r="S4023" s="120">
        <v>0.6</v>
      </c>
      <c r="U4023"/>
    </row>
    <row r="4024" spans="1:21">
      <c r="A4024">
        <v>4023</v>
      </c>
      <c r="B4024" s="1" t="s">
        <v>5708</v>
      </c>
      <c r="C4024" s="1" t="s">
        <v>175</v>
      </c>
      <c r="D4024" s="1" t="s">
        <v>4510</v>
      </c>
      <c r="E4024" t="s">
        <v>56</v>
      </c>
      <c r="F4024" t="s">
        <v>5674</v>
      </c>
      <c r="G4024" t="s">
        <v>57</v>
      </c>
      <c r="H4024" t="s">
        <v>177</v>
      </c>
      <c r="I4024" t="s">
        <v>4963</v>
      </c>
      <c r="J4024" s="1">
        <v>8</v>
      </c>
      <c r="K4024" t="s">
        <v>5675</v>
      </c>
      <c r="L4024" t="s">
        <v>5676</v>
      </c>
      <c r="M4024" t="s">
        <v>5677</v>
      </c>
      <c r="N4024" s="126"/>
      <c r="Q4024" t="s">
        <v>5708</v>
      </c>
      <c r="R4024" t="s">
        <v>19159</v>
      </c>
      <c r="S4024" s="120">
        <v>0.6</v>
      </c>
      <c r="U4024"/>
    </row>
    <row r="4025" spans="1:21">
      <c r="A4025">
        <v>4024</v>
      </c>
      <c r="B4025" s="1" t="s">
        <v>5709</v>
      </c>
      <c r="C4025" s="1" t="s">
        <v>175</v>
      </c>
      <c r="D4025" s="1" t="s">
        <v>4510</v>
      </c>
      <c r="E4025" t="s">
        <v>56</v>
      </c>
      <c r="F4025" t="s">
        <v>5674</v>
      </c>
      <c r="G4025" t="s">
        <v>57</v>
      </c>
      <c r="H4025" t="s">
        <v>177</v>
      </c>
      <c r="I4025" t="s">
        <v>4963</v>
      </c>
      <c r="J4025" s="1">
        <v>8</v>
      </c>
      <c r="K4025" t="s">
        <v>5675</v>
      </c>
      <c r="L4025" t="s">
        <v>5676</v>
      </c>
      <c r="M4025" t="s">
        <v>5677</v>
      </c>
      <c r="N4025" s="126"/>
      <c r="Q4025" t="s">
        <v>5709</v>
      </c>
      <c r="R4025" t="s">
        <v>19159</v>
      </c>
      <c r="S4025" s="120">
        <v>0.6</v>
      </c>
      <c r="U4025"/>
    </row>
    <row r="4026" spans="1:21">
      <c r="A4026">
        <v>4025</v>
      </c>
      <c r="B4026" s="1" t="s">
        <v>5710</v>
      </c>
      <c r="C4026" s="1" t="s">
        <v>175</v>
      </c>
      <c r="D4026" s="1" t="s">
        <v>4510</v>
      </c>
      <c r="E4026" t="s">
        <v>56</v>
      </c>
      <c r="F4026" t="s">
        <v>5674</v>
      </c>
      <c r="G4026" t="s">
        <v>57</v>
      </c>
      <c r="H4026" t="s">
        <v>177</v>
      </c>
      <c r="I4026" t="s">
        <v>4963</v>
      </c>
      <c r="J4026" s="1">
        <v>8</v>
      </c>
      <c r="K4026" t="s">
        <v>5675</v>
      </c>
      <c r="L4026" t="s">
        <v>5676</v>
      </c>
      <c r="M4026" t="s">
        <v>5677</v>
      </c>
      <c r="N4026" s="126"/>
      <c r="Q4026" t="s">
        <v>5710</v>
      </c>
      <c r="R4026" t="s">
        <v>19159</v>
      </c>
      <c r="S4026" s="120">
        <v>0.6</v>
      </c>
      <c r="U4026"/>
    </row>
    <row r="4027" spans="1:21">
      <c r="A4027">
        <v>4026</v>
      </c>
      <c r="B4027" s="1" t="s">
        <v>5711</v>
      </c>
      <c r="C4027" s="1" t="s">
        <v>175</v>
      </c>
      <c r="D4027" s="1" t="s">
        <v>4510</v>
      </c>
      <c r="E4027" t="s">
        <v>56</v>
      </c>
      <c r="F4027" t="s">
        <v>5674</v>
      </c>
      <c r="G4027" t="s">
        <v>57</v>
      </c>
      <c r="H4027" t="s">
        <v>177</v>
      </c>
      <c r="I4027" t="s">
        <v>4963</v>
      </c>
      <c r="J4027" s="1">
        <v>8</v>
      </c>
      <c r="K4027" t="s">
        <v>5675</v>
      </c>
      <c r="L4027" t="s">
        <v>5676</v>
      </c>
      <c r="M4027" t="s">
        <v>5677</v>
      </c>
      <c r="N4027" s="126"/>
      <c r="Q4027" t="s">
        <v>5711</v>
      </c>
      <c r="R4027" t="s">
        <v>19159</v>
      </c>
      <c r="S4027" s="120">
        <v>0.6</v>
      </c>
      <c r="U4027"/>
    </row>
    <row r="4028" spans="1:21">
      <c r="A4028">
        <v>4027</v>
      </c>
      <c r="B4028" s="1" t="s">
        <v>5712</v>
      </c>
      <c r="C4028" s="1" t="s">
        <v>175</v>
      </c>
      <c r="D4028" s="1" t="s">
        <v>4510</v>
      </c>
      <c r="E4028" t="s">
        <v>56</v>
      </c>
      <c r="F4028" t="s">
        <v>5674</v>
      </c>
      <c r="G4028" t="s">
        <v>57</v>
      </c>
      <c r="H4028" t="s">
        <v>177</v>
      </c>
      <c r="I4028" t="s">
        <v>4963</v>
      </c>
      <c r="J4028" s="1">
        <v>8</v>
      </c>
      <c r="K4028" t="s">
        <v>5675</v>
      </c>
      <c r="L4028" t="s">
        <v>5676</v>
      </c>
      <c r="M4028" t="s">
        <v>5677</v>
      </c>
      <c r="N4028" s="126"/>
      <c r="Q4028" t="s">
        <v>5712</v>
      </c>
      <c r="R4028" t="s">
        <v>19159</v>
      </c>
      <c r="S4028" s="120">
        <v>0.6</v>
      </c>
      <c r="U4028"/>
    </row>
    <row r="4029" spans="1:21">
      <c r="A4029">
        <v>4028</v>
      </c>
      <c r="B4029" s="1" t="s">
        <v>3887</v>
      </c>
      <c r="C4029" s="1" t="s">
        <v>175</v>
      </c>
      <c r="D4029" s="1" t="s">
        <v>4510</v>
      </c>
      <c r="E4029" t="s">
        <v>56</v>
      </c>
      <c r="F4029" t="s">
        <v>5674</v>
      </c>
      <c r="G4029" t="s">
        <v>57</v>
      </c>
      <c r="H4029" t="s">
        <v>177</v>
      </c>
      <c r="I4029" t="s">
        <v>4963</v>
      </c>
      <c r="J4029" s="1">
        <v>8</v>
      </c>
      <c r="K4029" t="s">
        <v>5675</v>
      </c>
      <c r="L4029" t="s">
        <v>5676</v>
      </c>
      <c r="M4029" t="s">
        <v>5677</v>
      </c>
      <c r="N4029" s="126"/>
      <c r="Q4029" t="s">
        <v>3887</v>
      </c>
      <c r="R4029" t="s">
        <v>19159</v>
      </c>
      <c r="S4029" s="120">
        <v>0.6</v>
      </c>
      <c r="U4029"/>
    </row>
    <row r="4030" spans="1:21">
      <c r="A4030">
        <v>4029</v>
      </c>
      <c r="B4030" s="1" t="s">
        <v>5713</v>
      </c>
      <c r="C4030" s="1" t="s">
        <v>175</v>
      </c>
      <c r="D4030" s="1" t="s">
        <v>4510</v>
      </c>
      <c r="E4030" t="s">
        <v>56</v>
      </c>
      <c r="F4030" t="s">
        <v>5674</v>
      </c>
      <c r="G4030" t="s">
        <v>57</v>
      </c>
      <c r="H4030" t="s">
        <v>177</v>
      </c>
      <c r="I4030" t="s">
        <v>4963</v>
      </c>
      <c r="J4030" s="1">
        <v>8</v>
      </c>
      <c r="K4030" t="s">
        <v>5675</v>
      </c>
      <c r="L4030" t="s">
        <v>5676</v>
      </c>
      <c r="M4030" t="s">
        <v>5677</v>
      </c>
      <c r="N4030" s="126"/>
      <c r="Q4030" t="s">
        <v>5713</v>
      </c>
      <c r="R4030" t="s">
        <v>19159</v>
      </c>
      <c r="S4030" s="120">
        <v>0.6</v>
      </c>
      <c r="U4030"/>
    </row>
    <row r="4031" spans="1:21">
      <c r="A4031">
        <v>4030</v>
      </c>
      <c r="B4031" s="1" t="s">
        <v>2861</v>
      </c>
      <c r="C4031" s="1" t="s">
        <v>175</v>
      </c>
      <c r="D4031" s="1" t="s">
        <v>4510</v>
      </c>
      <c r="E4031" t="s">
        <v>56</v>
      </c>
      <c r="F4031" t="s">
        <v>5674</v>
      </c>
      <c r="G4031" t="s">
        <v>57</v>
      </c>
      <c r="H4031" t="s">
        <v>177</v>
      </c>
      <c r="I4031" t="s">
        <v>4963</v>
      </c>
      <c r="J4031" s="1">
        <v>8</v>
      </c>
      <c r="K4031" t="s">
        <v>5675</v>
      </c>
      <c r="L4031" t="s">
        <v>5676</v>
      </c>
      <c r="M4031" t="s">
        <v>5677</v>
      </c>
      <c r="N4031" s="126"/>
      <c r="Q4031" t="s">
        <v>2861</v>
      </c>
      <c r="R4031" t="s">
        <v>19159</v>
      </c>
      <c r="S4031" s="120">
        <v>0.6</v>
      </c>
      <c r="U4031"/>
    </row>
    <row r="4032" spans="1:21">
      <c r="A4032">
        <v>4031</v>
      </c>
      <c r="B4032" s="1" t="s">
        <v>5714</v>
      </c>
      <c r="C4032" s="1" t="s">
        <v>352</v>
      </c>
      <c r="D4032" s="1" t="s">
        <v>4510</v>
      </c>
      <c r="E4032" t="s">
        <v>56</v>
      </c>
      <c r="F4032" t="s">
        <v>5715</v>
      </c>
      <c r="G4032" t="s">
        <v>57</v>
      </c>
      <c r="H4032" t="s">
        <v>354</v>
      </c>
      <c r="I4032" t="s">
        <v>4963</v>
      </c>
      <c r="J4032" s="1">
        <v>8</v>
      </c>
      <c r="K4032" t="s">
        <v>5716</v>
      </c>
      <c r="L4032" t="s">
        <v>5717</v>
      </c>
      <c r="M4032" t="s">
        <v>5718</v>
      </c>
      <c r="N4032" s="126"/>
      <c r="Q4032" t="s">
        <v>5714</v>
      </c>
      <c r="R4032" t="s">
        <v>19160</v>
      </c>
      <c r="S4032" s="120">
        <v>0.6</v>
      </c>
      <c r="U4032"/>
    </row>
    <row r="4033" spans="1:21">
      <c r="A4033">
        <v>4032</v>
      </c>
      <c r="B4033" s="1" t="s">
        <v>5719</v>
      </c>
      <c r="C4033" s="1" t="s">
        <v>352</v>
      </c>
      <c r="D4033" s="1" t="s">
        <v>4510</v>
      </c>
      <c r="E4033" t="s">
        <v>56</v>
      </c>
      <c r="F4033" t="s">
        <v>5715</v>
      </c>
      <c r="G4033" t="s">
        <v>57</v>
      </c>
      <c r="H4033" t="s">
        <v>354</v>
      </c>
      <c r="I4033" t="s">
        <v>4963</v>
      </c>
      <c r="J4033" s="1">
        <v>8</v>
      </c>
      <c r="K4033" t="s">
        <v>5716</v>
      </c>
      <c r="L4033" t="s">
        <v>5717</v>
      </c>
      <c r="M4033" t="s">
        <v>5718</v>
      </c>
      <c r="N4033" s="126">
        <v>0.01</v>
      </c>
      <c r="Q4033" t="s">
        <v>5719</v>
      </c>
      <c r="R4033" t="s">
        <v>19160</v>
      </c>
      <c r="S4033" s="120">
        <v>0.6</v>
      </c>
      <c r="U4033"/>
    </row>
    <row r="4034" spans="1:21">
      <c r="A4034">
        <v>4033</v>
      </c>
      <c r="B4034" s="1" t="s">
        <v>5720</v>
      </c>
      <c r="C4034" s="1" t="s">
        <v>352</v>
      </c>
      <c r="D4034" s="1" t="s">
        <v>4510</v>
      </c>
      <c r="E4034" t="s">
        <v>56</v>
      </c>
      <c r="F4034" t="s">
        <v>5715</v>
      </c>
      <c r="G4034" t="s">
        <v>57</v>
      </c>
      <c r="H4034" t="s">
        <v>354</v>
      </c>
      <c r="I4034" t="s">
        <v>4963</v>
      </c>
      <c r="J4034" s="1">
        <v>8</v>
      </c>
      <c r="K4034" t="s">
        <v>5716</v>
      </c>
      <c r="L4034" t="s">
        <v>5717</v>
      </c>
      <c r="M4034" t="s">
        <v>5718</v>
      </c>
      <c r="N4034" s="126"/>
      <c r="Q4034" t="s">
        <v>5720</v>
      </c>
      <c r="R4034" t="s">
        <v>19160</v>
      </c>
      <c r="S4034" s="120">
        <v>0.6</v>
      </c>
      <c r="U4034"/>
    </row>
    <row r="4035" spans="1:21">
      <c r="A4035">
        <v>4034</v>
      </c>
      <c r="B4035" s="1" t="s">
        <v>3313</v>
      </c>
      <c r="C4035" s="1" t="s">
        <v>352</v>
      </c>
      <c r="D4035" s="1" t="s">
        <v>4510</v>
      </c>
      <c r="E4035" t="s">
        <v>56</v>
      </c>
      <c r="F4035" t="s">
        <v>5715</v>
      </c>
      <c r="G4035" t="s">
        <v>57</v>
      </c>
      <c r="H4035" t="s">
        <v>354</v>
      </c>
      <c r="I4035" t="s">
        <v>4963</v>
      </c>
      <c r="J4035" s="1">
        <v>8</v>
      </c>
      <c r="K4035" t="s">
        <v>5716</v>
      </c>
      <c r="L4035" t="s">
        <v>5717</v>
      </c>
      <c r="M4035" t="s">
        <v>5718</v>
      </c>
      <c r="N4035" s="126"/>
      <c r="Q4035" t="s">
        <v>3313</v>
      </c>
      <c r="R4035" t="s">
        <v>19160</v>
      </c>
      <c r="S4035" s="120">
        <v>0.6</v>
      </c>
      <c r="U4035"/>
    </row>
    <row r="4036" spans="1:21">
      <c r="A4036">
        <v>4035</v>
      </c>
      <c r="B4036" s="1" t="s">
        <v>5721</v>
      </c>
      <c r="C4036" s="1" t="s">
        <v>352</v>
      </c>
      <c r="D4036" s="1" t="s">
        <v>4510</v>
      </c>
      <c r="E4036" t="s">
        <v>56</v>
      </c>
      <c r="F4036" t="s">
        <v>5715</v>
      </c>
      <c r="G4036" t="s">
        <v>57</v>
      </c>
      <c r="H4036" t="s">
        <v>354</v>
      </c>
      <c r="I4036" t="s">
        <v>4963</v>
      </c>
      <c r="J4036" s="1">
        <v>8</v>
      </c>
      <c r="K4036" t="s">
        <v>5716</v>
      </c>
      <c r="L4036" t="s">
        <v>5717</v>
      </c>
      <c r="M4036" t="s">
        <v>5718</v>
      </c>
      <c r="N4036" s="126"/>
      <c r="Q4036" t="s">
        <v>5721</v>
      </c>
      <c r="R4036" t="s">
        <v>19160</v>
      </c>
      <c r="S4036" s="120">
        <v>0.6</v>
      </c>
      <c r="U4036"/>
    </row>
    <row r="4037" spans="1:21">
      <c r="A4037">
        <v>4036</v>
      </c>
      <c r="B4037" s="1" t="s">
        <v>5722</v>
      </c>
      <c r="C4037" s="1" t="s">
        <v>352</v>
      </c>
      <c r="D4037" s="1" t="s">
        <v>4510</v>
      </c>
      <c r="E4037" t="s">
        <v>56</v>
      </c>
      <c r="F4037" t="s">
        <v>5715</v>
      </c>
      <c r="G4037" t="s">
        <v>57</v>
      </c>
      <c r="H4037" t="s">
        <v>354</v>
      </c>
      <c r="I4037" t="s">
        <v>4963</v>
      </c>
      <c r="J4037" s="1">
        <v>8</v>
      </c>
      <c r="K4037" t="s">
        <v>5716</v>
      </c>
      <c r="L4037" t="s">
        <v>5717</v>
      </c>
      <c r="M4037" t="s">
        <v>5718</v>
      </c>
      <c r="N4037" s="126"/>
      <c r="Q4037" t="s">
        <v>5722</v>
      </c>
      <c r="R4037" t="s">
        <v>19160</v>
      </c>
      <c r="S4037" s="120">
        <v>0.6</v>
      </c>
      <c r="U4037"/>
    </row>
    <row r="4038" spans="1:21">
      <c r="A4038">
        <v>4037</v>
      </c>
      <c r="B4038" s="1" t="s">
        <v>5723</v>
      </c>
      <c r="C4038" s="1" t="s">
        <v>352</v>
      </c>
      <c r="D4038" s="1" t="s">
        <v>4510</v>
      </c>
      <c r="E4038" t="s">
        <v>56</v>
      </c>
      <c r="F4038" t="s">
        <v>5715</v>
      </c>
      <c r="G4038" t="s">
        <v>57</v>
      </c>
      <c r="H4038" t="s">
        <v>354</v>
      </c>
      <c r="I4038" t="s">
        <v>4963</v>
      </c>
      <c r="J4038" s="1">
        <v>8</v>
      </c>
      <c r="K4038" t="s">
        <v>5716</v>
      </c>
      <c r="L4038" t="s">
        <v>5717</v>
      </c>
      <c r="M4038" t="s">
        <v>5718</v>
      </c>
      <c r="N4038" s="126"/>
      <c r="Q4038" t="s">
        <v>5723</v>
      </c>
      <c r="R4038" t="s">
        <v>19160</v>
      </c>
      <c r="S4038" s="120">
        <v>0.6</v>
      </c>
      <c r="U4038"/>
    </row>
    <row r="4039" spans="1:21">
      <c r="A4039">
        <v>4038</v>
      </c>
      <c r="B4039" s="1" t="s">
        <v>5724</v>
      </c>
      <c r="C4039" s="1" t="s">
        <v>352</v>
      </c>
      <c r="D4039" s="1" t="s">
        <v>4510</v>
      </c>
      <c r="E4039" t="s">
        <v>56</v>
      </c>
      <c r="F4039" t="s">
        <v>5715</v>
      </c>
      <c r="G4039" t="s">
        <v>57</v>
      </c>
      <c r="H4039" t="s">
        <v>354</v>
      </c>
      <c r="I4039" t="s">
        <v>4963</v>
      </c>
      <c r="J4039" s="1">
        <v>8</v>
      </c>
      <c r="K4039" t="s">
        <v>5716</v>
      </c>
      <c r="L4039" t="s">
        <v>5717</v>
      </c>
      <c r="M4039" t="s">
        <v>5718</v>
      </c>
      <c r="N4039" s="126"/>
      <c r="Q4039" t="s">
        <v>5724</v>
      </c>
      <c r="R4039" t="s">
        <v>19160</v>
      </c>
      <c r="S4039" s="120">
        <v>0.6</v>
      </c>
      <c r="U4039"/>
    </row>
    <row r="4040" spans="1:21">
      <c r="A4040">
        <v>4039</v>
      </c>
      <c r="B4040" s="1" t="s">
        <v>5725</v>
      </c>
      <c r="C4040" s="1" t="s">
        <v>352</v>
      </c>
      <c r="D4040" s="1" t="s">
        <v>4510</v>
      </c>
      <c r="E4040" t="s">
        <v>56</v>
      </c>
      <c r="F4040" t="s">
        <v>5715</v>
      </c>
      <c r="G4040" t="s">
        <v>57</v>
      </c>
      <c r="H4040" t="s">
        <v>354</v>
      </c>
      <c r="I4040" t="s">
        <v>4963</v>
      </c>
      <c r="J4040" s="1">
        <v>8</v>
      </c>
      <c r="K4040" t="s">
        <v>5716</v>
      </c>
      <c r="L4040" t="s">
        <v>5717</v>
      </c>
      <c r="M4040" t="s">
        <v>5718</v>
      </c>
      <c r="N4040" s="126">
        <v>0.01</v>
      </c>
      <c r="Q4040" t="s">
        <v>5725</v>
      </c>
      <c r="R4040" t="s">
        <v>19160</v>
      </c>
      <c r="S4040" s="120">
        <v>0.6</v>
      </c>
      <c r="U4040"/>
    </row>
    <row r="4041" spans="1:21">
      <c r="A4041">
        <v>4040</v>
      </c>
      <c r="B4041" s="1" t="s">
        <v>5726</v>
      </c>
      <c r="C4041" s="1" t="s">
        <v>352</v>
      </c>
      <c r="D4041" s="1" t="s">
        <v>4510</v>
      </c>
      <c r="E4041" t="s">
        <v>56</v>
      </c>
      <c r="F4041" t="s">
        <v>5715</v>
      </c>
      <c r="G4041" t="s">
        <v>57</v>
      </c>
      <c r="H4041" t="s">
        <v>354</v>
      </c>
      <c r="I4041" t="s">
        <v>4963</v>
      </c>
      <c r="J4041" s="1">
        <v>8</v>
      </c>
      <c r="K4041" t="s">
        <v>5716</v>
      </c>
      <c r="L4041" t="s">
        <v>5717</v>
      </c>
      <c r="M4041" t="s">
        <v>5718</v>
      </c>
      <c r="N4041" s="126"/>
      <c r="Q4041" t="s">
        <v>5726</v>
      </c>
      <c r="R4041" t="s">
        <v>19160</v>
      </c>
      <c r="S4041" s="120">
        <v>0.6</v>
      </c>
      <c r="U4041"/>
    </row>
    <row r="4042" spans="1:21">
      <c r="A4042">
        <v>4041</v>
      </c>
      <c r="B4042" s="1" t="s">
        <v>5727</v>
      </c>
      <c r="C4042" s="1" t="s">
        <v>352</v>
      </c>
      <c r="D4042" s="1" t="s">
        <v>4510</v>
      </c>
      <c r="E4042" t="s">
        <v>56</v>
      </c>
      <c r="F4042" t="s">
        <v>5715</v>
      </c>
      <c r="G4042" t="s">
        <v>57</v>
      </c>
      <c r="H4042" t="s">
        <v>354</v>
      </c>
      <c r="I4042" t="s">
        <v>4963</v>
      </c>
      <c r="J4042" s="1">
        <v>8</v>
      </c>
      <c r="K4042" t="s">
        <v>5716</v>
      </c>
      <c r="L4042" t="s">
        <v>5717</v>
      </c>
      <c r="M4042" t="s">
        <v>5718</v>
      </c>
      <c r="N4042" s="126"/>
      <c r="Q4042" t="s">
        <v>5727</v>
      </c>
      <c r="R4042" t="s">
        <v>19160</v>
      </c>
      <c r="S4042" s="120">
        <v>0.6</v>
      </c>
      <c r="U4042"/>
    </row>
    <row r="4043" spans="1:21">
      <c r="A4043">
        <v>4042</v>
      </c>
      <c r="B4043" s="1" t="s">
        <v>5728</v>
      </c>
      <c r="C4043" s="1" t="s">
        <v>352</v>
      </c>
      <c r="D4043" s="1" t="s">
        <v>4510</v>
      </c>
      <c r="E4043" t="s">
        <v>56</v>
      </c>
      <c r="F4043" t="s">
        <v>5715</v>
      </c>
      <c r="G4043" t="s">
        <v>57</v>
      </c>
      <c r="H4043" t="s">
        <v>354</v>
      </c>
      <c r="I4043" t="s">
        <v>4963</v>
      </c>
      <c r="J4043" s="1">
        <v>8</v>
      </c>
      <c r="K4043" t="s">
        <v>5716</v>
      </c>
      <c r="L4043" t="s">
        <v>5717</v>
      </c>
      <c r="M4043" t="s">
        <v>5718</v>
      </c>
      <c r="N4043" s="126"/>
      <c r="Q4043" t="s">
        <v>5728</v>
      </c>
      <c r="R4043" t="s">
        <v>19160</v>
      </c>
      <c r="S4043" s="120">
        <v>0.6</v>
      </c>
      <c r="U4043"/>
    </row>
    <row r="4044" spans="1:21">
      <c r="A4044">
        <v>4043</v>
      </c>
      <c r="B4044" s="1" t="s">
        <v>5729</v>
      </c>
      <c r="C4044" s="1" t="s">
        <v>352</v>
      </c>
      <c r="D4044" s="1" t="s">
        <v>4510</v>
      </c>
      <c r="E4044" t="s">
        <v>56</v>
      </c>
      <c r="F4044" t="s">
        <v>5715</v>
      </c>
      <c r="G4044" t="s">
        <v>57</v>
      </c>
      <c r="H4044" t="s">
        <v>354</v>
      </c>
      <c r="I4044" t="s">
        <v>4963</v>
      </c>
      <c r="J4044" s="1">
        <v>8</v>
      </c>
      <c r="K4044" t="s">
        <v>5716</v>
      </c>
      <c r="L4044" t="s">
        <v>5717</v>
      </c>
      <c r="M4044" t="s">
        <v>5718</v>
      </c>
      <c r="N4044" s="126">
        <v>0.01</v>
      </c>
      <c r="Q4044" t="s">
        <v>5729</v>
      </c>
      <c r="R4044" t="s">
        <v>19160</v>
      </c>
      <c r="S4044" s="120">
        <v>0.6</v>
      </c>
      <c r="U4044"/>
    </row>
    <row r="4045" spans="1:21">
      <c r="A4045">
        <v>4044</v>
      </c>
      <c r="B4045" s="1" t="s">
        <v>5730</v>
      </c>
      <c r="C4045" s="1" t="s">
        <v>352</v>
      </c>
      <c r="D4045" s="1" t="s">
        <v>4510</v>
      </c>
      <c r="E4045" t="s">
        <v>56</v>
      </c>
      <c r="F4045" t="s">
        <v>5715</v>
      </c>
      <c r="G4045" t="s">
        <v>57</v>
      </c>
      <c r="H4045" t="s">
        <v>354</v>
      </c>
      <c r="I4045" t="s">
        <v>4963</v>
      </c>
      <c r="J4045" s="1">
        <v>8</v>
      </c>
      <c r="K4045" t="s">
        <v>5716</v>
      </c>
      <c r="L4045" t="s">
        <v>5717</v>
      </c>
      <c r="M4045" t="s">
        <v>5718</v>
      </c>
      <c r="N4045" s="126"/>
      <c r="Q4045" t="s">
        <v>5730</v>
      </c>
      <c r="R4045" t="s">
        <v>19160</v>
      </c>
      <c r="S4045" s="120">
        <v>0.6</v>
      </c>
      <c r="U4045"/>
    </row>
    <row r="4046" spans="1:21">
      <c r="A4046">
        <v>4045</v>
      </c>
      <c r="B4046" s="1" t="s">
        <v>5731</v>
      </c>
      <c r="C4046" s="1" t="s">
        <v>352</v>
      </c>
      <c r="D4046" s="1" t="s">
        <v>4510</v>
      </c>
      <c r="E4046" t="s">
        <v>56</v>
      </c>
      <c r="F4046" t="s">
        <v>5715</v>
      </c>
      <c r="G4046" t="s">
        <v>57</v>
      </c>
      <c r="H4046" t="s">
        <v>354</v>
      </c>
      <c r="I4046" t="s">
        <v>4963</v>
      </c>
      <c r="J4046" s="1">
        <v>8</v>
      </c>
      <c r="K4046" t="s">
        <v>5716</v>
      </c>
      <c r="L4046" t="s">
        <v>5717</v>
      </c>
      <c r="M4046" t="s">
        <v>5718</v>
      </c>
      <c r="N4046" s="126"/>
      <c r="Q4046" t="s">
        <v>5731</v>
      </c>
      <c r="R4046" t="s">
        <v>19160</v>
      </c>
      <c r="S4046" s="120">
        <v>0.6</v>
      </c>
      <c r="U4046"/>
    </row>
    <row r="4047" spans="1:21">
      <c r="A4047">
        <v>4046</v>
      </c>
      <c r="B4047" s="1" t="s">
        <v>5732</v>
      </c>
      <c r="C4047" s="1" t="s">
        <v>352</v>
      </c>
      <c r="D4047" s="1" t="s">
        <v>4510</v>
      </c>
      <c r="E4047" t="s">
        <v>56</v>
      </c>
      <c r="F4047" t="s">
        <v>5715</v>
      </c>
      <c r="G4047" t="s">
        <v>57</v>
      </c>
      <c r="H4047" t="s">
        <v>354</v>
      </c>
      <c r="I4047" t="s">
        <v>4963</v>
      </c>
      <c r="J4047" s="1">
        <v>8</v>
      </c>
      <c r="K4047" t="s">
        <v>5716</v>
      </c>
      <c r="L4047" t="s">
        <v>5717</v>
      </c>
      <c r="M4047" t="s">
        <v>5718</v>
      </c>
      <c r="N4047" s="126">
        <v>0.01</v>
      </c>
      <c r="Q4047" t="s">
        <v>5732</v>
      </c>
      <c r="R4047" t="s">
        <v>19160</v>
      </c>
      <c r="S4047" s="120">
        <v>0.6</v>
      </c>
      <c r="U4047"/>
    </row>
    <row r="4048" spans="1:21">
      <c r="A4048">
        <v>4047</v>
      </c>
      <c r="B4048" s="1" t="s">
        <v>5733</v>
      </c>
      <c r="C4048" s="1" t="s">
        <v>352</v>
      </c>
      <c r="D4048" s="1" t="s">
        <v>4510</v>
      </c>
      <c r="E4048" t="s">
        <v>56</v>
      </c>
      <c r="F4048" t="s">
        <v>5715</v>
      </c>
      <c r="G4048" t="s">
        <v>57</v>
      </c>
      <c r="H4048" t="s">
        <v>354</v>
      </c>
      <c r="I4048" t="s">
        <v>4963</v>
      </c>
      <c r="J4048" s="1">
        <v>8</v>
      </c>
      <c r="K4048" t="s">
        <v>5716</v>
      </c>
      <c r="L4048" t="s">
        <v>5717</v>
      </c>
      <c r="M4048" t="s">
        <v>5718</v>
      </c>
      <c r="N4048" s="126"/>
      <c r="Q4048" t="s">
        <v>5733</v>
      </c>
      <c r="R4048" t="s">
        <v>19160</v>
      </c>
      <c r="S4048" s="120">
        <v>0.6</v>
      </c>
      <c r="U4048"/>
    </row>
    <row r="4049" spans="1:21">
      <c r="A4049">
        <v>4048</v>
      </c>
      <c r="B4049" s="1" t="s">
        <v>5734</v>
      </c>
      <c r="C4049" s="1" t="s">
        <v>352</v>
      </c>
      <c r="D4049" s="1" t="s">
        <v>4510</v>
      </c>
      <c r="E4049" t="s">
        <v>56</v>
      </c>
      <c r="F4049" t="s">
        <v>5715</v>
      </c>
      <c r="G4049" t="s">
        <v>57</v>
      </c>
      <c r="H4049" t="s">
        <v>354</v>
      </c>
      <c r="I4049" t="s">
        <v>4963</v>
      </c>
      <c r="J4049" s="1">
        <v>8</v>
      </c>
      <c r="K4049" t="s">
        <v>5716</v>
      </c>
      <c r="L4049" t="s">
        <v>5717</v>
      </c>
      <c r="M4049" t="s">
        <v>5718</v>
      </c>
      <c r="N4049" s="126"/>
      <c r="Q4049" t="s">
        <v>5734</v>
      </c>
      <c r="R4049" t="s">
        <v>19160</v>
      </c>
      <c r="S4049" s="120">
        <v>0.6</v>
      </c>
      <c r="U4049"/>
    </row>
    <row r="4050" spans="1:21">
      <c r="A4050">
        <v>4049</v>
      </c>
      <c r="B4050" s="1" t="s">
        <v>5735</v>
      </c>
      <c r="C4050" s="1" t="s">
        <v>352</v>
      </c>
      <c r="D4050" s="1" t="s">
        <v>4510</v>
      </c>
      <c r="E4050" t="s">
        <v>56</v>
      </c>
      <c r="F4050" t="s">
        <v>5715</v>
      </c>
      <c r="G4050" t="s">
        <v>57</v>
      </c>
      <c r="H4050" t="s">
        <v>354</v>
      </c>
      <c r="I4050" t="s">
        <v>4963</v>
      </c>
      <c r="J4050" s="1">
        <v>8</v>
      </c>
      <c r="K4050" t="s">
        <v>5716</v>
      </c>
      <c r="L4050" t="s">
        <v>5717</v>
      </c>
      <c r="M4050" t="s">
        <v>5718</v>
      </c>
      <c r="N4050" s="126"/>
      <c r="Q4050" t="s">
        <v>5735</v>
      </c>
      <c r="R4050" t="s">
        <v>19160</v>
      </c>
      <c r="S4050" s="120">
        <v>0.6</v>
      </c>
      <c r="U4050"/>
    </row>
    <row r="4051" spans="1:21">
      <c r="A4051">
        <v>4050</v>
      </c>
      <c r="B4051" s="1" t="s">
        <v>5736</v>
      </c>
      <c r="C4051" s="1" t="s">
        <v>352</v>
      </c>
      <c r="D4051" s="1" t="s">
        <v>4510</v>
      </c>
      <c r="E4051" t="s">
        <v>56</v>
      </c>
      <c r="F4051" t="s">
        <v>5715</v>
      </c>
      <c r="G4051" t="s">
        <v>57</v>
      </c>
      <c r="H4051" t="s">
        <v>354</v>
      </c>
      <c r="I4051" t="s">
        <v>4963</v>
      </c>
      <c r="J4051" s="1">
        <v>8</v>
      </c>
      <c r="K4051" t="s">
        <v>5716</v>
      </c>
      <c r="L4051" t="s">
        <v>5717</v>
      </c>
      <c r="M4051" t="s">
        <v>5718</v>
      </c>
      <c r="N4051" s="126"/>
      <c r="Q4051" t="s">
        <v>5736</v>
      </c>
      <c r="R4051" t="s">
        <v>19160</v>
      </c>
      <c r="S4051" s="120">
        <v>0.6</v>
      </c>
      <c r="U4051"/>
    </row>
    <row r="4052" spans="1:21">
      <c r="A4052">
        <v>4051</v>
      </c>
      <c r="B4052" s="1" t="s">
        <v>5737</v>
      </c>
      <c r="C4052" s="1" t="s">
        <v>352</v>
      </c>
      <c r="D4052" s="1" t="s">
        <v>4510</v>
      </c>
      <c r="E4052" t="s">
        <v>56</v>
      </c>
      <c r="F4052" t="s">
        <v>5715</v>
      </c>
      <c r="G4052" t="s">
        <v>57</v>
      </c>
      <c r="H4052" t="s">
        <v>354</v>
      </c>
      <c r="I4052" t="s">
        <v>4963</v>
      </c>
      <c r="J4052" s="1">
        <v>8</v>
      </c>
      <c r="K4052" t="s">
        <v>5716</v>
      </c>
      <c r="L4052" t="s">
        <v>5717</v>
      </c>
      <c r="M4052" t="s">
        <v>5718</v>
      </c>
      <c r="N4052" s="126"/>
      <c r="Q4052" t="s">
        <v>5737</v>
      </c>
      <c r="R4052" t="s">
        <v>19160</v>
      </c>
      <c r="S4052" s="120">
        <v>0.6</v>
      </c>
      <c r="U4052"/>
    </row>
    <row r="4053" spans="1:21">
      <c r="A4053">
        <v>4052</v>
      </c>
      <c r="B4053" s="1" t="s">
        <v>5738</v>
      </c>
      <c r="C4053" s="1" t="s">
        <v>352</v>
      </c>
      <c r="D4053" s="1" t="s">
        <v>4510</v>
      </c>
      <c r="E4053" t="s">
        <v>56</v>
      </c>
      <c r="F4053" t="s">
        <v>5715</v>
      </c>
      <c r="G4053" t="s">
        <v>57</v>
      </c>
      <c r="H4053" t="s">
        <v>354</v>
      </c>
      <c r="I4053" t="s">
        <v>4963</v>
      </c>
      <c r="J4053" s="1">
        <v>8</v>
      </c>
      <c r="K4053" t="s">
        <v>5716</v>
      </c>
      <c r="L4053" t="s">
        <v>5717</v>
      </c>
      <c r="M4053" t="s">
        <v>5718</v>
      </c>
      <c r="N4053" s="126"/>
      <c r="Q4053" t="s">
        <v>5738</v>
      </c>
      <c r="R4053" t="s">
        <v>19160</v>
      </c>
      <c r="S4053" s="120">
        <v>0.6</v>
      </c>
      <c r="U4053"/>
    </row>
    <row r="4054" spans="1:21">
      <c r="A4054">
        <v>4053</v>
      </c>
      <c r="B4054" s="1" t="s">
        <v>5739</v>
      </c>
      <c r="C4054" s="1" t="s">
        <v>352</v>
      </c>
      <c r="D4054" s="1" t="s">
        <v>4510</v>
      </c>
      <c r="E4054" t="s">
        <v>56</v>
      </c>
      <c r="F4054" t="s">
        <v>5715</v>
      </c>
      <c r="G4054" t="s">
        <v>57</v>
      </c>
      <c r="H4054" t="s">
        <v>354</v>
      </c>
      <c r="I4054" t="s">
        <v>4963</v>
      </c>
      <c r="J4054" s="1">
        <v>8</v>
      </c>
      <c r="K4054" t="s">
        <v>5716</v>
      </c>
      <c r="L4054" t="s">
        <v>5717</v>
      </c>
      <c r="M4054" t="s">
        <v>5718</v>
      </c>
      <c r="N4054" s="126"/>
      <c r="Q4054" t="s">
        <v>5739</v>
      </c>
      <c r="R4054" t="s">
        <v>19160</v>
      </c>
      <c r="S4054" s="120">
        <v>0.6</v>
      </c>
      <c r="U4054"/>
    </row>
    <row r="4055" spans="1:21">
      <c r="A4055">
        <v>4054</v>
      </c>
      <c r="B4055" s="1" t="s">
        <v>5740</v>
      </c>
      <c r="C4055" s="1" t="s">
        <v>352</v>
      </c>
      <c r="D4055" s="1" t="s">
        <v>4510</v>
      </c>
      <c r="E4055" t="s">
        <v>56</v>
      </c>
      <c r="F4055" t="s">
        <v>5715</v>
      </c>
      <c r="G4055" t="s">
        <v>57</v>
      </c>
      <c r="H4055" t="s">
        <v>354</v>
      </c>
      <c r="I4055" t="s">
        <v>4963</v>
      </c>
      <c r="J4055" s="1">
        <v>8</v>
      </c>
      <c r="K4055" t="s">
        <v>5716</v>
      </c>
      <c r="L4055" t="s">
        <v>5717</v>
      </c>
      <c r="M4055" t="s">
        <v>5718</v>
      </c>
      <c r="N4055" s="126"/>
      <c r="Q4055" t="s">
        <v>5740</v>
      </c>
      <c r="R4055" t="s">
        <v>19160</v>
      </c>
      <c r="S4055" s="120">
        <v>0.6</v>
      </c>
      <c r="U4055"/>
    </row>
    <row r="4056" spans="1:21">
      <c r="A4056">
        <v>4055</v>
      </c>
      <c r="B4056" s="1" t="s">
        <v>5741</v>
      </c>
      <c r="C4056" s="1" t="s">
        <v>352</v>
      </c>
      <c r="D4056" s="1" t="s">
        <v>4510</v>
      </c>
      <c r="E4056" t="s">
        <v>56</v>
      </c>
      <c r="F4056" t="s">
        <v>5715</v>
      </c>
      <c r="G4056" t="s">
        <v>57</v>
      </c>
      <c r="H4056" t="s">
        <v>354</v>
      </c>
      <c r="I4056" t="s">
        <v>4963</v>
      </c>
      <c r="J4056" s="1">
        <v>8</v>
      </c>
      <c r="K4056" t="s">
        <v>5716</v>
      </c>
      <c r="L4056" t="s">
        <v>5717</v>
      </c>
      <c r="M4056" t="s">
        <v>5718</v>
      </c>
      <c r="N4056" s="126"/>
      <c r="Q4056" t="s">
        <v>5741</v>
      </c>
      <c r="R4056" t="s">
        <v>19160</v>
      </c>
      <c r="S4056" s="120">
        <v>0.6</v>
      </c>
      <c r="U4056"/>
    </row>
    <row r="4057" spans="1:21">
      <c r="A4057">
        <v>4056</v>
      </c>
      <c r="B4057" s="1" t="s">
        <v>5742</v>
      </c>
      <c r="C4057" s="1" t="s">
        <v>352</v>
      </c>
      <c r="D4057" s="1" t="s">
        <v>4510</v>
      </c>
      <c r="E4057" t="s">
        <v>56</v>
      </c>
      <c r="F4057" t="s">
        <v>5715</v>
      </c>
      <c r="G4057" t="s">
        <v>57</v>
      </c>
      <c r="H4057" t="s">
        <v>354</v>
      </c>
      <c r="I4057" t="s">
        <v>4963</v>
      </c>
      <c r="J4057" s="1">
        <v>8</v>
      </c>
      <c r="K4057" t="s">
        <v>5716</v>
      </c>
      <c r="L4057" t="s">
        <v>5717</v>
      </c>
      <c r="M4057" t="s">
        <v>5718</v>
      </c>
      <c r="N4057" s="126"/>
      <c r="Q4057" t="s">
        <v>5742</v>
      </c>
      <c r="R4057" t="s">
        <v>19160</v>
      </c>
      <c r="S4057" s="120">
        <v>0.6</v>
      </c>
      <c r="U4057"/>
    </row>
    <row r="4058" spans="1:21">
      <c r="A4058">
        <v>4057</v>
      </c>
      <c r="B4058" s="1" t="s">
        <v>5743</v>
      </c>
      <c r="C4058" s="1" t="s">
        <v>593</v>
      </c>
      <c r="D4058" s="1" t="s">
        <v>4510</v>
      </c>
      <c r="E4058" t="s">
        <v>56</v>
      </c>
      <c r="F4058" t="s">
        <v>5744</v>
      </c>
      <c r="G4058" t="s">
        <v>57</v>
      </c>
      <c r="H4058" t="s">
        <v>595</v>
      </c>
      <c r="I4058" t="s">
        <v>4963</v>
      </c>
      <c r="J4058" s="1">
        <v>8</v>
      </c>
      <c r="K4058" t="s">
        <v>5745</v>
      </c>
      <c r="L4058" t="s">
        <v>5746</v>
      </c>
      <c r="M4058" t="s">
        <v>5747</v>
      </c>
      <c r="N4058" s="126"/>
      <c r="Q4058" t="s">
        <v>5743</v>
      </c>
      <c r="R4058" t="s">
        <v>19161</v>
      </c>
      <c r="S4058" s="120">
        <v>0.6</v>
      </c>
      <c r="U4058"/>
    </row>
    <row r="4059" spans="1:21">
      <c r="A4059">
        <v>4058</v>
      </c>
      <c r="B4059" s="1" t="s">
        <v>5748</v>
      </c>
      <c r="C4059" s="1" t="s">
        <v>593</v>
      </c>
      <c r="D4059" s="1" t="s">
        <v>4510</v>
      </c>
      <c r="E4059" t="s">
        <v>56</v>
      </c>
      <c r="F4059" t="s">
        <v>5744</v>
      </c>
      <c r="G4059" t="s">
        <v>57</v>
      </c>
      <c r="H4059" t="s">
        <v>595</v>
      </c>
      <c r="I4059" t="s">
        <v>4963</v>
      </c>
      <c r="J4059" s="1">
        <v>8</v>
      </c>
      <c r="K4059" t="s">
        <v>5745</v>
      </c>
      <c r="L4059" t="s">
        <v>5746</v>
      </c>
      <c r="M4059" t="s">
        <v>5747</v>
      </c>
      <c r="N4059" s="126"/>
      <c r="Q4059" t="s">
        <v>5748</v>
      </c>
      <c r="R4059" t="s">
        <v>19161</v>
      </c>
      <c r="S4059" s="120">
        <v>0.6</v>
      </c>
      <c r="U4059"/>
    </row>
    <row r="4060" spans="1:21">
      <c r="A4060">
        <v>4059</v>
      </c>
      <c r="B4060" s="1" t="s">
        <v>5749</v>
      </c>
      <c r="C4060" s="1" t="s">
        <v>593</v>
      </c>
      <c r="D4060" s="1" t="s">
        <v>4510</v>
      </c>
      <c r="E4060" t="s">
        <v>56</v>
      </c>
      <c r="F4060" t="s">
        <v>5744</v>
      </c>
      <c r="G4060" t="s">
        <v>57</v>
      </c>
      <c r="H4060" t="s">
        <v>595</v>
      </c>
      <c r="I4060" t="s">
        <v>4963</v>
      </c>
      <c r="J4060" s="1">
        <v>8</v>
      </c>
      <c r="K4060" t="s">
        <v>5745</v>
      </c>
      <c r="L4060" t="s">
        <v>5746</v>
      </c>
      <c r="M4060" t="s">
        <v>5747</v>
      </c>
      <c r="N4060" s="126"/>
      <c r="Q4060" t="s">
        <v>5749</v>
      </c>
      <c r="R4060" t="s">
        <v>19161</v>
      </c>
      <c r="S4060" s="120">
        <v>0.6</v>
      </c>
      <c r="U4060"/>
    </row>
    <row r="4061" spans="1:21">
      <c r="A4061">
        <v>4060</v>
      </c>
      <c r="B4061" s="1" t="s">
        <v>5750</v>
      </c>
      <c r="C4061" s="1" t="s">
        <v>593</v>
      </c>
      <c r="D4061" s="1" t="s">
        <v>4510</v>
      </c>
      <c r="E4061" t="s">
        <v>56</v>
      </c>
      <c r="F4061" t="s">
        <v>5744</v>
      </c>
      <c r="G4061" t="s">
        <v>57</v>
      </c>
      <c r="H4061" t="s">
        <v>595</v>
      </c>
      <c r="I4061" t="s">
        <v>4963</v>
      </c>
      <c r="J4061" s="1">
        <v>8</v>
      </c>
      <c r="K4061" t="s">
        <v>5745</v>
      </c>
      <c r="L4061" t="s">
        <v>5746</v>
      </c>
      <c r="M4061" t="s">
        <v>5747</v>
      </c>
      <c r="N4061" s="126"/>
      <c r="Q4061" t="s">
        <v>5750</v>
      </c>
      <c r="R4061" t="s">
        <v>19161</v>
      </c>
      <c r="S4061" s="120">
        <v>0.6</v>
      </c>
      <c r="U4061"/>
    </row>
    <row r="4062" spans="1:21">
      <c r="A4062">
        <v>4061</v>
      </c>
      <c r="B4062" s="1" t="s">
        <v>5751</v>
      </c>
      <c r="C4062" s="1" t="s">
        <v>593</v>
      </c>
      <c r="D4062" s="1" t="s">
        <v>4510</v>
      </c>
      <c r="E4062" t="s">
        <v>56</v>
      </c>
      <c r="F4062" t="s">
        <v>5744</v>
      </c>
      <c r="G4062" t="s">
        <v>57</v>
      </c>
      <c r="H4062" t="s">
        <v>595</v>
      </c>
      <c r="I4062" t="s">
        <v>4963</v>
      </c>
      <c r="J4062" s="1">
        <v>8</v>
      </c>
      <c r="K4062" t="s">
        <v>5745</v>
      </c>
      <c r="L4062" t="s">
        <v>5746</v>
      </c>
      <c r="M4062" t="s">
        <v>5747</v>
      </c>
      <c r="N4062" s="126"/>
      <c r="Q4062" t="s">
        <v>5751</v>
      </c>
      <c r="R4062" t="s">
        <v>19161</v>
      </c>
      <c r="S4062" s="120">
        <v>0.6</v>
      </c>
      <c r="U4062"/>
    </row>
    <row r="4063" spans="1:21">
      <c r="A4063">
        <v>4062</v>
      </c>
      <c r="B4063" s="1" t="s">
        <v>5752</v>
      </c>
      <c r="C4063" s="1" t="s">
        <v>593</v>
      </c>
      <c r="D4063" s="1" t="s">
        <v>4510</v>
      </c>
      <c r="E4063" t="s">
        <v>56</v>
      </c>
      <c r="F4063" t="s">
        <v>5744</v>
      </c>
      <c r="G4063" t="s">
        <v>57</v>
      </c>
      <c r="H4063" t="s">
        <v>595</v>
      </c>
      <c r="I4063" t="s">
        <v>4963</v>
      </c>
      <c r="J4063" s="1">
        <v>8</v>
      </c>
      <c r="K4063" t="s">
        <v>5745</v>
      </c>
      <c r="L4063" t="s">
        <v>5746</v>
      </c>
      <c r="M4063" t="s">
        <v>5747</v>
      </c>
      <c r="N4063" s="126"/>
      <c r="Q4063" t="s">
        <v>5752</v>
      </c>
      <c r="R4063" t="s">
        <v>19161</v>
      </c>
      <c r="S4063" s="120">
        <v>0.6</v>
      </c>
      <c r="U4063"/>
    </row>
    <row r="4064" spans="1:21">
      <c r="A4064">
        <v>4063</v>
      </c>
      <c r="B4064" s="1" t="s">
        <v>5753</v>
      </c>
      <c r="C4064" s="1" t="s">
        <v>593</v>
      </c>
      <c r="D4064" s="1" t="s">
        <v>4510</v>
      </c>
      <c r="E4064" t="s">
        <v>56</v>
      </c>
      <c r="F4064" t="s">
        <v>5744</v>
      </c>
      <c r="G4064" t="s">
        <v>57</v>
      </c>
      <c r="H4064" t="s">
        <v>595</v>
      </c>
      <c r="I4064" t="s">
        <v>4963</v>
      </c>
      <c r="J4064" s="1">
        <v>8</v>
      </c>
      <c r="K4064" t="s">
        <v>5745</v>
      </c>
      <c r="L4064" t="s">
        <v>5746</v>
      </c>
      <c r="M4064" t="s">
        <v>5747</v>
      </c>
      <c r="N4064" s="126"/>
      <c r="Q4064" t="s">
        <v>5753</v>
      </c>
      <c r="R4064" t="s">
        <v>19161</v>
      </c>
      <c r="S4064" s="120">
        <v>0.6</v>
      </c>
      <c r="U4064"/>
    </row>
    <row r="4065" spans="1:21">
      <c r="A4065">
        <v>4064</v>
      </c>
      <c r="B4065" s="1" t="s">
        <v>5754</v>
      </c>
      <c r="C4065" s="1" t="s">
        <v>36</v>
      </c>
      <c r="D4065" s="1" t="s">
        <v>4510</v>
      </c>
      <c r="E4065" t="s">
        <v>56</v>
      </c>
      <c r="F4065" t="s">
        <v>5755</v>
      </c>
      <c r="G4065" t="s">
        <v>57</v>
      </c>
      <c r="H4065" t="s">
        <v>40</v>
      </c>
      <c r="I4065" t="s">
        <v>4963</v>
      </c>
      <c r="J4065" s="1">
        <v>8</v>
      </c>
      <c r="K4065" t="s">
        <v>5756</v>
      </c>
      <c r="L4065" t="s">
        <v>5757</v>
      </c>
      <c r="M4065" t="s">
        <v>5758</v>
      </c>
      <c r="N4065" s="126"/>
      <c r="Q4065" t="s">
        <v>5754</v>
      </c>
      <c r="R4065" t="s">
        <v>19162</v>
      </c>
      <c r="S4065" s="120">
        <v>0.6</v>
      </c>
      <c r="U4065"/>
    </row>
    <row r="4066" spans="1:21">
      <c r="A4066">
        <v>4065</v>
      </c>
      <c r="B4066" s="1" t="s">
        <v>5759</v>
      </c>
      <c r="C4066" s="1" t="s">
        <v>201</v>
      </c>
      <c r="D4066" s="1" t="s">
        <v>4510</v>
      </c>
      <c r="E4066" t="s">
        <v>56</v>
      </c>
      <c r="F4066" t="s">
        <v>5760</v>
      </c>
      <c r="G4066" t="s">
        <v>57</v>
      </c>
      <c r="H4066" t="s">
        <v>203</v>
      </c>
      <c r="I4066" t="s">
        <v>4963</v>
      </c>
      <c r="J4066" s="1">
        <v>8</v>
      </c>
      <c r="K4066" t="s">
        <v>5761</v>
      </c>
      <c r="L4066" t="s">
        <v>5762</v>
      </c>
      <c r="M4066" t="s">
        <v>5763</v>
      </c>
      <c r="N4066" s="126"/>
      <c r="Q4066" t="s">
        <v>5759</v>
      </c>
      <c r="R4066" t="s">
        <v>19163</v>
      </c>
      <c r="S4066" s="120">
        <v>0.6</v>
      </c>
      <c r="U4066"/>
    </row>
    <row r="4067" spans="1:21">
      <c r="A4067">
        <v>4066</v>
      </c>
      <c r="B4067" s="1" t="s">
        <v>5764</v>
      </c>
      <c r="C4067" s="1" t="s">
        <v>201</v>
      </c>
      <c r="D4067" s="1" t="s">
        <v>4510</v>
      </c>
      <c r="E4067" t="s">
        <v>56</v>
      </c>
      <c r="F4067" t="s">
        <v>5760</v>
      </c>
      <c r="G4067" t="s">
        <v>57</v>
      </c>
      <c r="H4067" t="s">
        <v>203</v>
      </c>
      <c r="I4067" t="s">
        <v>4963</v>
      </c>
      <c r="J4067" s="1">
        <v>8</v>
      </c>
      <c r="K4067" t="s">
        <v>5761</v>
      </c>
      <c r="L4067" t="s">
        <v>5762</v>
      </c>
      <c r="M4067" t="s">
        <v>5763</v>
      </c>
      <c r="N4067" s="126"/>
      <c r="Q4067" t="s">
        <v>5764</v>
      </c>
      <c r="R4067" t="s">
        <v>19163</v>
      </c>
      <c r="S4067" s="120">
        <v>0.6</v>
      </c>
      <c r="U4067"/>
    </row>
    <row r="4068" spans="1:21">
      <c r="A4068">
        <v>4067</v>
      </c>
      <c r="B4068" s="1" t="s">
        <v>5765</v>
      </c>
      <c r="C4068" s="1" t="s">
        <v>201</v>
      </c>
      <c r="D4068" s="1" t="s">
        <v>4510</v>
      </c>
      <c r="E4068" t="s">
        <v>56</v>
      </c>
      <c r="F4068" t="s">
        <v>5760</v>
      </c>
      <c r="G4068" t="s">
        <v>57</v>
      </c>
      <c r="H4068" t="s">
        <v>203</v>
      </c>
      <c r="I4068" t="s">
        <v>4963</v>
      </c>
      <c r="J4068" s="1">
        <v>8</v>
      </c>
      <c r="K4068" t="s">
        <v>5761</v>
      </c>
      <c r="L4068" t="s">
        <v>5762</v>
      </c>
      <c r="M4068" t="s">
        <v>5763</v>
      </c>
      <c r="N4068" s="126"/>
      <c r="Q4068" t="s">
        <v>5765</v>
      </c>
      <c r="R4068" t="s">
        <v>19163</v>
      </c>
      <c r="S4068" s="120">
        <v>0.6</v>
      </c>
      <c r="U4068"/>
    </row>
    <row r="4069" spans="1:21">
      <c r="A4069">
        <v>4068</v>
      </c>
      <c r="B4069" s="1" t="s">
        <v>5766</v>
      </c>
      <c r="C4069" s="1" t="s">
        <v>201</v>
      </c>
      <c r="D4069" s="1" t="s">
        <v>4510</v>
      </c>
      <c r="E4069" t="s">
        <v>56</v>
      </c>
      <c r="F4069" t="s">
        <v>5760</v>
      </c>
      <c r="G4069" t="s">
        <v>57</v>
      </c>
      <c r="H4069" t="s">
        <v>203</v>
      </c>
      <c r="I4069" t="s">
        <v>4963</v>
      </c>
      <c r="J4069" s="1">
        <v>8</v>
      </c>
      <c r="K4069" t="s">
        <v>5761</v>
      </c>
      <c r="L4069" t="s">
        <v>5762</v>
      </c>
      <c r="M4069" t="s">
        <v>5763</v>
      </c>
      <c r="N4069" s="126"/>
      <c r="Q4069" t="s">
        <v>5766</v>
      </c>
      <c r="R4069" t="s">
        <v>19163</v>
      </c>
      <c r="S4069" s="120">
        <v>0.6</v>
      </c>
      <c r="U4069"/>
    </row>
    <row r="4070" spans="1:21">
      <c r="A4070">
        <v>4069</v>
      </c>
      <c r="B4070" s="1" t="s">
        <v>5767</v>
      </c>
      <c r="C4070" s="1" t="s">
        <v>201</v>
      </c>
      <c r="D4070" s="1" t="s">
        <v>4510</v>
      </c>
      <c r="E4070" t="s">
        <v>56</v>
      </c>
      <c r="F4070" t="s">
        <v>5760</v>
      </c>
      <c r="G4070" t="s">
        <v>57</v>
      </c>
      <c r="H4070" t="s">
        <v>203</v>
      </c>
      <c r="I4070" t="s">
        <v>4963</v>
      </c>
      <c r="J4070" s="1">
        <v>8</v>
      </c>
      <c r="K4070" t="s">
        <v>5761</v>
      </c>
      <c r="L4070" t="s">
        <v>5762</v>
      </c>
      <c r="M4070" t="s">
        <v>5763</v>
      </c>
      <c r="N4070" s="126"/>
      <c r="Q4070" t="s">
        <v>5767</v>
      </c>
      <c r="R4070" t="s">
        <v>19163</v>
      </c>
      <c r="S4070" s="120">
        <v>0.6</v>
      </c>
      <c r="U4070"/>
    </row>
    <row r="4071" spans="1:21">
      <c r="A4071">
        <v>4070</v>
      </c>
      <c r="B4071" s="1" t="s">
        <v>5768</v>
      </c>
      <c r="C4071" s="1" t="s">
        <v>201</v>
      </c>
      <c r="D4071" s="1" t="s">
        <v>4510</v>
      </c>
      <c r="E4071" t="s">
        <v>56</v>
      </c>
      <c r="F4071" t="s">
        <v>5760</v>
      </c>
      <c r="G4071" t="s">
        <v>57</v>
      </c>
      <c r="H4071" t="s">
        <v>203</v>
      </c>
      <c r="I4071" t="s">
        <v>4963</v>
      </c>
      <c r="J4071" s="1">
        <v>8</v>
      </c>
      <c r="K4071" t="s">
        <v>5761</v>
      </c>
      <c r="L4071" t="s">
        <v>5762</v>
      </c>
      <c r="M4071" t="s">
        <v>5763</v>
      </c>
      <c r="N4071" s="126"/>
      <c r="Q4071" t="s">
        <v>5768</v>
      </c>
      <c r="R4071" t="s">
        <v>19163</v>
      </c>
      <c r="S4071" s="120">
        <v>0.6</v>
      </c>
      <c r="U4071"/>
    </row>
    <row r="4072" spans="1:21">
      <c r="A4072">
        <v>4071</v>
      </c>
      <c r="B4072" s="1" t="s">
        <v>5769</v>
      </c>
      <c r="C4072" s="1" t="s">
        <v>201</v>
      </c>
      <c r="D4072" s="1" t="s">
        <v>4510</v>
      </c>
      <c r="E4072" t="s">
        <v>56</v>
      </c>
      <c r="F4072" t="s">
        <v>5760</v>
      </c>
      <c r="G4072" t="s">
        <v>57</v>
      </c>
      <c r="H4072" t="s">
        <v>203</v>
      </c>
      <c r="I4072" t="s">
        <v>4963</v>
      </c>
      <c r="J4072" s="1">
        <v>8</v>
      </c>
      <c r="K4072" t="s">
        <v>5761</v>
      </c>
      <c r="L4072" t="s">
        <v>5762</v>
      </c>
      <c r="M4072" t="s">
        <v>5763</v>
      </c>
      <c r="N4072" s="126"/>
      <c r="Q4072" t="s">
        <v>5769</v>
      </c>
      <c r="R4072" t="s">
        <v>19163</v>
      </c>
      <c r="S4072" s="120">
        <v>0.6</v>
      </c>
      <c r="U4072"/>
    </row>
    <row r="4073" spans="1:21">
      <c r="A4073">
        <v>4072</v>
      </c>
      <c r="B4073" s="1" t="s">
        <v>5770</v>
      </c>
      <c r="C4073" s="1" t="s">
        <v>201</v>
      </c>
      <c r="D4073" s="1" t="s">
        <v>4510</v>
      </c>
      <c r="E4073" t="s">
        <v>56</v>
      </c>
      <c r="F4073" t="s">
        <v>5760</v>
      </c>
      <c r="G4073" t="s">
        <v>57</v>
      </c>
      <c r="H4073" t="s">
        <v>203</v>
      </c>
      <c r="I4073" t="s">
        <v>4963</v>
      </c>
      <c r="J4073" s="1">
        <v>8</v>
      </c>
      <c r="K4073" t="s">
        <v>5761</v>
      </c>
      <c r="L4073" t="s">
        <v>5762</v>
      </c>
      <c r="M4073" t="s">
        <v>5763</v>
      </c>
      <c r="N4073" s="126"/>
      <c r="Q4073" t="s">
        <v>5770</v>
      </c>
      <c r="R4073" t="s">
        <v>19163</v>
      </c>
      <c r="S4073" s="120">
        <v>0.6</v>
      </c>
      <c r="U4073"/>
    </row>
    <row r="4074" spans="1:21">
      <c r="A4074">
        <v>4073</v>
      </c>
      <c r="B4074" s="1" t="s">
        <v>5771</v>
      </c>
      <c r="C4074" s="1" t="s">
        <v>201</v>
      </c>
      <c r="D4074" s="1" t="s">
        <v>4510</v>
      </c>
      <c r="E4074" t="s">
        <v>56</v>
      </c>
      <c r="F4074" t="s">
        <v>5760</v>
      </c>
      <c r="G4074" t="s">
        <v>57</v>
      </c>
      <c r="H4074" t="s">
        <v>203</v>
      </c>
      <c r="I4074" t="s">
        <v>4963</v>
      </c>
      <c r="J4074" s="1">
        <v>8</v>
      </c>
      <c r="K4074" t="s">
        <v>5761</v>
      </c>
      <c r="L4074" t="s">
        <v>5762</v>
      </c>
      <c r="M4074" t="s">
        <v>5763</v>
      </c>
      <c r="N4074" s="126"/>
      <c r="Q4074" t="s">
        <v>5771</v>
      </c>
      <c r="R4074" t="s">
        <v>19163</v>
      </c>
      <c r="S4074" s="120">
        <v>0.6</v>
      </c>
      <c r="U4074"/>
    </row>
    <row r="4075" spans="1:21">
      <c r="A4075">
        <v>4074</v>
      </c>
      <c r="B4075" s="1" t="s">
        <v>5772</v>
      </c>
      <c r="C4075" s="1" t="s">
        <v>201</v>
      </c>
      <c r="D4075" s="1" t="s">
        <v>4510</v>
      </c>
      <c r="E4075" t="s">
        <v>56</v>
      </c>
      <c r="F4075" t="s">
        <v>5760</v>
      </c>
      <c r="G4075" t="s">
        <v>57</v>
      </c>
      <c r="H4075" t="s">
        <v>203</v>
      </c>
      <c r="I4075" t="s">
        <v>4963</v>
      </c>
      <c r="J4075" s="1">
        <v>8</v>
      </c>
      <c r="K4075" t="s">
        <v>5761</v>
      </c>
      <c r="L4075" t="s">
        <v>5762</v>
      </c>
      <c r="M4075" t="s">
        <v>5763</v>
      </c>
      <c r="N4075" s="126"/>
      <c r="Q4075" t="s">
        <v>5772</v>
      </c>
      <c r="R4075" t="s">
        <v>19163</v>
      </c>
      <c r="S4075" s="120">
        <v>0.6</v>
      </c>
      <c r="U4075"/>
    </row>
    <row r="4076" spans="1:21">
      <c r="A4076">
        <v>4075</v>
      </c>
      <c r="B4076" s="1" t="s">
        <v>5773</v>
      </c>
      <c r="C4076" s="1" t="s">
        <v>201</v>
      </c>
      <c r="D4076" s="1" t="s">
        <v>4510</v>
      </c>
      <c r="E4076" t="s">
        <v>56</v>
      </c>
      <c r="F4076" t="s">
        <v>5760</v>
      </c>
      <c r="G4076" t="s">
        <v>57</v>
      </c>
      <c r="H4076" t="s">
        <v>203</v>
      </c>
      <c r="I4076" t="s">
        <v>4963</v>
      </c>
      <c r="J4076" s="1">
        <v>8</v>
      </c>
      <c r="K4076" t="s">
        <v>5761</v>
      </c>
      <c r="L4076" t="s">
        <v>5762</v>
      </c>
      <c r="M4076" t="s">
        <v>5763</v>
      </c>
      <c r="N4076" s="126"/>
      <c r="Q4076" t="s">
        <v>5773</v>
      </c>
      <c r="R4076" t="s">
        <v>19163</v>
      </c>
      <c r="S4076" s="120">
        <v>0.6</v>
      </c>
      <c r="U4076"/>
    </row>
    <row r="4077" spans="1:21">
      <c r="A4077">
        <v>4076</v>
      </c>
      <c r="B4077" s="1" t="s">
        <v>5774</v>
      </c>
      <c r="C4077" s="1" t="s">
        <v>201</v>
      </c>
      <c r="D4077" s="1" t="s">
        <v>4510</v>
      </c>
      <c r="E4077" t="s">
        <v>56</v>
      </c>
      <c r="F4077" t="s">
        <v>5760</v>
      </c>
      <c r="G4077" t="s">
        <v>57</v>
      </c>
      <c r="H4077" t="s">
        <v>203</v>
      </c>
      <c r="I4077" t="s">
        <v>4963</v>
      </c>
      <c r="J4077" s="1">
        <v>8</v>
      </c>
      <c r="K4077" t="s">
        <v>5761</v>
      </c>
      <c r="L4077" t="s">
        <v>5762</v>
      </c>
      <c r="M4077" t="s">
        <v>5763</v>
      </c>
      <c r="N4077" s="126"/>
      <c r="Q4077" t="s">
        <v>5774</v>
      </c>
      <c r="R4077" t="s">
        <v>19163</v>
      </c>
      <c r="S4077" s="120">
        <v>0.6</v>
      </c>
      <c r="U4077"/>
    </row>
    <row r="4078" spans="1:21">
      <c r="A4078">
        <v>4077</v>
      </c>
      <c r="B4078" s="1" t="s">
        <v>5775</v>
      </c>
      <c r="C4078" s="1" t="s">
        <v>201</v>
      </c>
      <c r="D4078" s="1" t="s">
        <v>4510</v>
      </c>
      <c r="E4078" t="s">
        <v>56</v>
      </c>
      <c r="F4078" t="s">
        <v>5760</v>
      </c>
      <c r="G4078" t="s">
        <v>57</v>
      </c>
      <c r="H4078" t="s">
        <v>203</v>
      </c>
      <c r="I4078" t="s">
        <v>4963</v>
      </c>
      <c r="J4078" s="1">
        <v>8</v>
      </c>
      <c r="K4078" t="s">
        <v>5761</v>
      </c>
      <c r="L4078" t="s">
        <v>5762</v>
      </c>
      <c r="M4078" t="s">
        <v>5763</v>
      </c>
      <c r="N4078" s="126"/>
      <c r="Q4078" t="s">
        <v>5775</v>
      </c>
      <c r="R4078" t="s">
        <v>19163</v>
      </c>
      <c r="S4078" s="120">
        <v>0.6</v>
      </c>
      <c r="U4078"/>
    </row>
    <row r="4079" spans="1:21">
      <c r="A4079">
        <v>4078</v>
      </c>
      <c r="B4079" s="1" t="s">
        <v>5776</v>
      </c>
      <c r="C4079" s="1" t="s">
        <v>201</v>
      </c>
      <c r="D4079" s="1" t="s">
        <v>4510</v>
      </c>
      <c r="E4079" t="s">
        <v>56</v>
      </c>
      <c r="F4079" t="s">
        <v>5760</v>
      </c>
      <c r="G4079" t="s">
        <v>57</v>
      </c>
      <c r="H4079" t="s">
        <v>203</v>
      </c>
      <c r="I4079" t="s">
        <v>4963</v>
      </c>
      <c r="J4079" s="1">
        <v>8</v>
      </c>
      <c r="K4079" t="s">
        <v>5761</v>
      </c>
      <c r="L4079" t="s">
        <v>5762</v>
      </c>
      <c r="M4079" t="s">
        <v>5763</v>
      </c>
      <c r="N4079" s="126"/>
      <c r="Q4079" t="s">
        <v>5776</v>
      </c>
      <c r="R4079" t="s">
        <v>19163</v>
      </c>
      <c r="S4079" s="120">
        <v>0.6</v>
      </c>
      <c r="U4079"/>
    </row>
    <row r="4080" spans="1:21">
      <c r="A4080">
        <v>4079</v>
      </c>
      <c r="B4080" s="1" t="s">
        <v>5777</v>
      </c>
      <c r="C4080" s="1" t="s">
        <v>201</v>
      </c>
      <c r="D4080" s="1" t="s">
        <v>4510</v>
      </c>
      <c r="E4080" t="s">
        <v>56</v>
      </c>
      <c r="F4080" t="s">
        <v>5760</v>
      </c>
      <c r="G4080" t="s">
        <v>57</v>
      </c>
      <c r="H4080" t="s">
        <v>203</v>
      </c>
      <c r="I4080" t="s">
        <v>4963</v>
      </c>
      <c r="J4080" s="1">
        <v>8</v>
      </c>
      <c r="K4080" t="s">
        <v>5761</v>
      </c>
      <c r="L4080" t="s">
        <v>5762</v>
      </c>
      <c r="M4080" t="s">
        <v>5763</v>
      </c>
      <c r="N4080" s="126"/>
      <c r="Q4080" t="s">
        <v>5777</v>
      </c>
      <c r="R4080" t="s">
        <v>19163</v>
      </c>
      <c r="S4080" s="120">
        <v>0.6</v>
      </c>
      <c r="U4080"/>
    </row>
    <row r="4081" spans="1:21">
      <c r="A4081">
        <v>4080</v>
      </c>
      <c r="B4081" s="1" t="s">
        <v>5778</v>
      </c>
      <c r="C4081" s="1" t="s">
        <v>201</v>
      </c>
      <c r="D4081" s="1" t="s">
        <v>4510</v>
      </c>
      <c r="E4081" t="s">
        <v>56</v>
      </c>
      <c r="F4081" t="s">
        <v>5760</v>
      </c>
      <c r="G4081" t="s">
        <v>57</v>
      </c>
      <c r="H4081" t="s">
        <v>203</v>
      </c>
      <c r="I4081" t="s">
        <v>4963</v>
      </c>
      <c r="J4081" s="1">
        <v>8</v>
      </c>
      <c r="K4081" t="s">
        <v>5761</v>
      </c>
      <c r="L4081" t="s">
        <v>5762</v>
      </c>
      <c r="M4081" t="s">
        <v>5763</v>
      </c>
      <c r="N4081" s="126"/>
      <c r="Q4081" t="s">
        <v>5778</v>
      </c>
      <c r="R4081" t="s">
        <v>19163</v>
      </c>
      <c r="S4081" s="120">
        <v>0.6</v>
      </c>
      <c r="U4081"/>
    </row>
    <row r="4082" spans="1:21">
      <c r="A4082">
        <v>4081</v>
      </c>
      <c r="B4082" s="1" t="s">
        <v>5779</v>
      </c>
      <c r="C4082" s="1" t="s">
        <v>201</v>
      </c>
      <c r="D4082" s="1" t="s">
        <v>4510</v>
      </c>
      <c r="E4082" t="s">
        <v>56</v>
      </c>
      <c r="F4082" t="s">
        <v>5760</v>
      </c>
      <c r="G4082" t="s">
        <v>57</v>
      </c>
      <c r="H4082" t="s">
        <v>203</v>
      </c>
      <c r="I4082" t="s">
        <v>4963</v>
      </c>
      <c r="J4082" s="1">
        <v>8</v>
      </c>
      <c r="K4082" t="s">
        <v>5761</v>
      </c>
      <c r="L4082" t="s">
        <v>5762</v>
      </c>
      <c r="M4082" t="s">
        <v>5763</v>
      </c>
      <c r="N4082" s="126"/>
      <c r="Q4082" t="s">
        <v>5779</v>
      </c>
      <c r="R4082" t="s">
        <v>19163</v>
      </c>
      <c r="S4082" s="120">
        <v>0.6</v>
      </c>
      <c r="U4082"/>
    </row>
    <row r="4083" spans="1:21">
      <c r="A4083">
        <v>4082</v>
      </c>
      <c r="B4083" s="1" t="s">
        <v>953</v>
      </c>
      <c r="C4083" s="1" t="s">
        <v>201</v>
      </c>
      <c r="D4083" s="1" t="s">
        <v>4510</v>
      </c>
      <c r="E4083" t="s">
        <v>56</v>
      </c>
      <c r="F4083" t="s">
        <v>5760</v>
      </c>
      <c r="G4083" t="s">
        <v>57</v>
      </c>
      <c r="H4083" t="s">
        <v>203</v>
      </c>
      <c r="I4083" t="s">
        <v>4963</v>
      </c>
      <c r="J4083" s="1">
        <v>8</v>
      </c>
      <c r="K4083" t="s">
        <v>5761</v>
      </c>
      <c r="L4083" t="s">
        <v>5762</v>
      </c>
      <c r="M4083" t="s">
        <v>5763</v>
      </c>
      <c r="N4083" s="126"/>
      <c r="Q4083" t="s">
        <v>953</v>
      </c>
      <c r="R4083" t="s">
        <v>19163</v>
      </c>
      <c r="S4083" s="120">
        <v>0.6</v>
      </c>
      <c r="U4083"/>
    </row>
    <row r="4084" spans="1:21">
      <c r="A4084">
        <v>4083</v>
      </c>
      <c r="B4084" s="1" t="s">
        <v>5780</v>
      </c>
      <c r="C4084" s="1" t="s">
        <v>201</v>
      </c>
      <c r="D4084" s="1" t="s">
        <v>4510</v>
      </c>
      <c r="E4084" t="s">
        <v>56</v>
      </c>
      <c r="F4084" t="s">
        <v>5760</v>
      </c>
      <c r="G4084" t="s">
        <v>57</v>
      </c>
      <c r="H4084" t="s">
        <v>203</v>
      </c>
      <c r="I4084" t="s">
        <v>4963</v>
      </c>
      <c r="J4084" s="1">
        <v>8</v>
      </c>
      <c r="K4084" t="s">
        <v>5761</v>
      </c>
      <c r="L4084" t="s">
        <v>5762</v>
      </c>
      <c r="M4084" t="s">
        <v>5763</v>
      </c>
      <c r="N4084" s="126"/>
      <c r="Q4084" t="s">
        <v>5780</v>
      </c>
      <c r="R4084" t="s">
        <v>19163</v>
      </c>
      <c r="S4084" s="120">
        <v>0.6</v>
      </c>
      <c r="U4084"/>
    </row>
    <row r="4085" spans="1:21">
      <c r="A4085">
        <v>4084</v>
      </c>
      <c r="B4085" s="1" t="s">
        <v>5781</v>
      </c>
      <c r="C4085" s="1" t="s">
        <v>201</v>
      </c>
      <c r="D4085" s="1" t="s">
        <v>4510</v>
      </c>
      <c r="E4085" t="s">
        <v>56</v>
      </c>
      <c r="F4085" t="s">
        <v>5760</v>
      </c>
      <c r="G4085" t="s">
        <v>57</v>
      </c>
      <c r="H4085" t="s">
        <v>203</v>
      </c>
      <c r="I4085" t="s">
        <v>4963</v>
      </c>
      <c r="J4085" s="1">
        <v>8</v>
      </c>
      <c r="K4085" t="s">
        <v>5761</v>
      </c>
      <c r="L4085" t="s">
        <v>5762</v>
      </c>
      <c r="M4085" t="s">
        <v>5763</v>
      </c>
      <c r="N4085" s="126"/>
      <c r="Q4085" t="s">
        <v>5781</v>
      </c>
      <c r="R4085" t="s">
        <v>19163</v>
      </c>
      <c r="S4085" s="120">
        <v>0.6</v>
      </c>
      <c r="U4085"/>
    </row>
    <row r="4086" spans="1:21">
      <c r="A4086">
        <v>4085</v>
      </c>
      <c r="B4086" s="1" t="s">
        <v>5782</v>
      </c>
      <c r="C4086" s="1" t="s">
        <v>201</v>
      </c>
      <c r="D4086" s="1" t="s">
        <v>4510</v>
      </c>
      <c r="E4086" t="s">
        <v>56</v>
      </c>
      <c r="F4086" t="s">
        <v>5760</v>
      </c>
      <c r="G4086" t="s">
        <v>57</v>
      </c>
      <c r="H4086" t="s">
        <v>203</v>
      </c>
      <c r="I4086" t="s">
        <v>4963</v>
      </c>
      <c r="J4086" s="1">
        <v>8</v>
      </c>
      <c r="K4086" t="s">
        <v>5761</v>
      </c>
      <c r="L4086" t="s">
        <v>5762</v>
      </c>
      <c r="M4086" t="s">
        <v>5763</v>
      </c>
      <c r="N4086" s="126"/>
      <c r="Q4086" t="s">
        <v>5782</v>
      </c>
      <c r="R4086" t="s">
        <v>19163</v>
      </c>
      <c r="S4086" s="120">
        <v>0.6</v>
      </c>
      <c r="U4086"/>
    </row>
    <row r="4087" spans="1:21">
      <c r="A4087">
        <v>4086</v>
      </c>
      <c r="B4087" s="1" t="s">
        <v>5783</v>
      </c>
      <c r="C4087" s="1" t="s">
        <v>201</v>
      </c>
      <c r="D4087" s="1" t="s">
        <v>4510</v>
      </c>
      <c r="E4087" t="s">
        <v>56</v>
      </c>
      <c r="F4087" t="s">
        <v>5760</v>
      </c>
      <c r="G4087" t="s">
        <v>57</v>
      </c>
      <c r="H4087" t="s">
        <v>203</v>
      </c>
      <c r="I4087" t="s">
        <v>4963</v>
      </c>
      <c r="J4087" s="1">
        <v>8</v>
      </c>
      <c r="K4087" t="s">
        <v>5761</v>
      </c>
      <c r="L4087" t="s">
        <v>5762</v>
      </c>
      <c r="M4087" t="s">
        <v>5763</v>
      </c>
      <c r="N4087" s="126"/>
      <c r="Q4087" t="s">
        <v>5783</v>
      </c>
      <c r="R4087" t="s">
        <v>19163</v>
      </c>
      <c r="S4087" s="120">
        <v>0.6</v>
      </c>
      <c r="U4087"/>
    </row>
    <row r="4088" spans="1:21">
      <c r="A4088">
        <v>4087</v>
      </c>
      <c r="B4088" s="1" t="s">
        <v>5784</v>
      </c>
      <c r="C4088" s="1" t="s">
        <v>201</v>
      </c>
      <c r="D4088" s="1" t="s">
        <v>4510</v>
      </c>
      <c r="E4088" t="s">
        <v>56</v>
      </c>
      <c r="F4088" t="s">
        <v>5760</v>
      </c>
      <c r="G4088" t="s">
        <v>57</v>
      </c>
      <c r="H4088" t="s">
        <v>203</v>
      </c>
      <c r="I4088" t="s">
        <v>4963</v>
      </c>
      <c r="J4088" s="1">
        <v>8</v>
      </c>
      <c r="K4088" t="s">
        <v>5761</v>
      </c>
      <c r="L4088" t="s">
        <v>5762</v>
      </c>
      <c r="M4088" t="s">
        <v>5763</v>
      </c>
      <c r="N4088" s="126"/>
      <c r="Q4088" t="s">
        <v>5784</v>
      </c>
      <c r="R4088" t="s">
        <v>19163</v>
      </c>
      <c r="S4088" s="120">
        <v>0.6</v>
      </c>
      <c r="U4088"/>
    </row>
    <row r="4089" spans="1:21">
      <c r="A4089">
        <v>4088</v>
      </c>
      <c r="B4089" s="1" t="s">
        <v>5785</v>
      </c>
      <c r="C4089" s="1" t="s">
        <v>201</v>
      </c>
      <c r="D4089" s="1" t="s">
        <v>4510</v>
      </c>
      <c r="E4089" t="s">
        <v>56</v>
      </c>
      <c r="F4089" t="s">
        <v>5760</v>
      </c>
      <c r="G4089" t="s">
        <v>57</v>
      </c>
      <c r="H4089" t="s">
        <v>203</v>
      </c>
      <c r="I4089" t="s">
        <v>4963</v>
      </c>
      <c r="J4089" s="1">
        <v>8</v>
      </c>
      <c r="K4089" t="s">
        <v>5761</v>
      </c>
      <c r="L4089" t="s">
        <v>5762</v>
      </c>
      <c r="M4089" t="s">
        <v>5763</v>
      </c>
      <c r="N4089" s="126"/>
      <c r="Q4089" t="s">
        <v>5785</v>
      </c>
      <c r="R4089" t="s">
        <v>19163</v>
      </c>
      <c r="S4089" s="120">
        <v>0.6</v>
      </c>
      <c r="U4089"/>
    </row>
    <row r="4090" spans="1:21">
      <c r="A4090">
        <v>4089</v>
      </c>
      <c r="B4090" s="1" t="s">
        <v>5786</v>
      </c>
      <c r="C4090" s="1" t="s">
        <v>201</v>
      </c>
      <c r="D4090" s="1" t="s">
        <v>4510</v>
      </c>
      <c r="E4090" t="s">
        <v>56</v>
      </c>
      <c r="F4090" t="s">
        <v>5760</v>
      </c>
      <c r="G4090" t="s">
        <v>57</v>
      </c>
      <c r="H4090" t="s">
        <v>203</v>
      </c>
      <c r="I4090" t="s">
        <v>4963</v>
      </c>
      <c r="J4090" s="1">
        <v>8</v>
      </c>
      <c r="K4090" t="s">
        <v>5761</v>
      </c>
      <c r="L4090" t="s">
        <v>5762</v>
      </c>
      <c r="M4090" t="s">
        <v>5763</v>
      </c>
      <c r="N4090" s="126"/>
      <c r="Q4090" t="s">
        <v>5786</v>
      </c>
      <c r="R4090" t="s">
        <v>19163</v>
      </c>
      <c r="S4090" s="120">
        <v>0.6</v>
      </c>
      <c r="U4090"/>
    </row>
    <row r="4091" spans="1:21">
      <c r="A4091">
        <v>4090</v>
      </c>
      <c r="B4091" s="1" t="s">
        <v>5787</v>
      </c>
      <c r="C4091" s="1" t="s">
        <v>72</v>
      </c>
      <c r="D4091" s="1" t="s">
        <v>5788</v>
      </c>
      <c r="E4091" t="s">
        <v>38</v>
      </c>
      <c r="F4091" t="s">
        <v>5789</v>
      </c>
      <c r="G4091" t="s">
        <v>39</v>
      </c>
      <c r="H4091" t="s">
        <v>74</v>
      </c>
      <c r="I4091" t="s">
        <v>5790</v>
      </c>
      <c r="J4091" s="1">
        <v>1</v>
      </c>
      <c r="K4091" t="s">
        <v>5789</v>
      </c>
      <c r="L4091" t="s">
        <v>5791</v>
      </c>
      <c r="M4091" t="s">
        <v>5792</v>
      </c>
      <c r="N4091" s="126"/>
      <c r="Q4091" t="s">
        <v>5787</v>
      </c>
      <c r="R4091" t="s">
        <v>19164</v>
      </c>
      <c r="S4091" s="120">
        <v>0.6</v>
      </c>
      <c r="U4091"/>
    </row>
    <row r="4092" spans="1:21">
      <c r="A4092">
        <v>4091</v>
      </c>
      <c r="B4092" s="1" t="s">
        <v>5793</v>
      </c>
      <c r="C4092" s="1" t="s">
        <v>72</v>
      </c>
      <c r="D4092" s="1" t="s">
        <v>5788</v>
      </c>
      <c r="E4092" t="s">
        <v>38</v>
      </c>
      <c r="F4092" t="s">
        <v>5789</v>
      </c>
      <c r="G4092" t="s">
        <v>39</v>
      </c>
      <c r="H4092" t="s">
        <v>74</v>
      </c>
      <c r="I4092" t="s">
        <v>5790</v>
      </c>
      <c r="J4092" s="1">
        <v>1</v>
      </c>
      <c r="K4092" t="s">
        <v>5789</v>
      </c>
      <c r="L4092" t="s">
        <v>5791</v>
      </c>
      <c r="M4092" t="s">
        <v>5792</v>
      </c>
      <c r="N4092" s="126">
        <v>0.01</v>
      </c>
      <c r="Q4092" t="s">
        <v>5793</v>
      </c>
      <c r="R4092" t="s">
        <v>19164</v>
      </c>
      <c r="S4092" s="120">
        <v>0.6</v>
      </c>
      <c r="U4092"/>
    </row>
    <row r="4093" spans="1:21">
      <c r="A4093">
        <v>4092</v>
      </c>
      <c r="B4093" s="1" t="s">
        <v>5794</v>
      </c>
      <c r="C4093" s="1" t="s">
        <v>72</v>
      </c>
      <c r="D4093" s="1" t="s">
        <v>5788</v>
      </c>
      <c r="E4093" t="s">
        <v>38</v>
      </c>
      <c r="F4093" t="s">
        <v>5789</v>
      </c>
      <c r="G4093" t="s">
        <v>39</v>
      </c>
      <c r="H4093" t="s">
        <v>74</v>
      </c>
      <c r="I4093" t="s">
        <v>5790</v>
      </c>
      <c r="J4093" s="1">
        <v>1</v>
      </c>
      <c r="K4093" t="s">
        <v>5789</v>
      </c>
      <c r="L4093" t="s">
        <v>5791</v>
      </c>
      <c r="M4093" t="s">
        <v>5792</v>
      </c>
      <c r="N4093" s="126"/>
      <c r="Q4093" t="s">
        <v>5794</v>
      </c>
      <c r="R4093" t="s">
        <v>19164</v>
      </c>
      <c r="S4093" s="120">
        <v>0.6</v>
      </c>
      <c r="U4093"/>
    </row>
    <row r="4094" spans="1:21">
      <c r="A4094">
        <v>4093</v>
      </c>
      <c r="B4094" s="1" t="s">
        <v>5788</v>
      </c>
      <c r="C4094" s="1" t="s">
        <v>78</v>
      </c>
      <c r="D4094" s="1" t="s">
        <v>5788</v>
      </c>
      <c r="E4094" t="s">
        <v>38</v>
      </c>
      <c r="F4094" t="s">
        <v>5795</v>
      </c>
      <c r="G4094" t="s">
        <v>39</v>
      </c>
      <c r="H4094" t="s">
        <v>80</v>
      </c>
      <c r="I4094" t="s">
        <v>5790</v>
      </c>
      <c r="J4094" s="1">
        <v>1</v>
      </c>
      <c r="K4094" t="s">
        <v>5795</v>
      </c>
      <c r="L4094" t="s">
        <v>5796</v>
      </c>
      <c r="M4094" t="s">
        <v>5797</v>
      </c>
      <c r="N4094" s="126">
        <v>0.01</v>
      </c>
      <c r="Q4094" t="s">
        <v>5788</v>
      </c>
      <c r="R4094" t="s">
        <v>19165</v>
      </c>
      <c r="S4094" s="120">
        <v>0.6</v>
      </c>
      <c r="U4094"/>
    </row>
    <row r="4095" spans="1:21">
      <c r="A4095">
        <v>4094</v>
      </c>
      <c r="B4095" s="1" t="s">
        <v>5798</v>
      </c>
      <c r="C4095" s="1" t="s">
        <v>78</v>
      </c>
      <c r="D4095" s="1" t="s">
        <v>5788</v>
      </c>
      <c r="E4095" t="s">
        <v>38</v>
      </c>
      <c r="F4095" t="s">
        <v>5795</v>
      </c>
      <c r="G4095" t="s">
        <v>39</v>
      </c>
      <c r="H4095" t="s">
        <v>80</v>
      </c>
      <c r="I4095" t="s">
        <v>5790</v>
      </c>
      <c r="J4095" s="1">
        <v>1</v>
      </c>
      <c r="K4095" t="s">
        <v>5795</v>
      </c>
      <c r="L4095" t="s">
        <v>5796</v>
      </c>
      <c r="M4095" t="s">
        <v>5797</v>
      </c>
      <c r="N4095" s="126"/>
      <c r="Q4095" t="s">
        <v>5798</v>
      </c>
      <c r="R4095" t="s">
        <v>19165</v>
      </c>
      <c r="S4095" s="120">
        <v>0.6</v>
      </c>
      <c r="U4095"/>
    </row>
    <row r="4096" spans="1:21">
      <c r="A4096">
        <v>4095</v>
      </c>
      <c r="B4096" s="1" t="s">
        <v>5799</v>
      </c>
      <c r="C4096" s="1" t="s">
        <v>78</v>
      </c>
      <c r="D4096" s="1" t="s">
        <v>5788</v>
      </c>
      <c r="E4096" t="s">
        <v>38</v>
      </c>
      <c r="F4096" t="s">
        <v>5795</v>
      </c>
      <c r="G4096" t="s">
        <v>39</v>
      </c>
      <c r="H4096" t="s">
        <v>80</v>
      </c>
      <c r="I4096" t="s">
        <v>5790</v>
      </c>
      <c r="J4096" s="1">
        <v>1</v>
      </c>
      <c r="K4096" t="s">
        <v>5795</v>
      </c>
      <c r="L4096" t="s">
        <v>5796</v>
      </c>
      <c r="M4096" t="s">
        <v>5797</v>
      </c>
      <c r="N4096" s="126"/>
      <c r="Q4096" t="s">
        <v>5799</v>
      </c>
      <c r="R4096" t="s">
        <v>19165</v>
      </c>
      <c r="S4096" s="120">
        <v>0.6</v>
      </c>
      <c r="U4096"/>
    </row>
    <row r="4097" spans="1:21">
      <c r="A4097">
        <v>4096</v>
      </c>
      <c r="B4097" s="1" t="s">
        <v>5800</v>
      </c>
      <c r="C4097" s="1" t="s">
        <v>78</v>
      </c>
      <c r="D4097" s="1" t="s">
        <v>5788</v>
      </c>
      <c r="E4097" t="s">
        <v>38</v>
      </c>
      <c r="F4097" t="s">
        <v>5795</v>
      </c>
      <c r="G4097" t="s">
        <v>39</v>
      </c>
      <c r="H4097" t="s">
        <v>80</v>
      </c>
      <c r="I4097" t="s">
        <v>5790</v>
      </c>
      <c r="J4097" s="1">
        <v>1</v>
      </c>
      <c r="K4097" t="s">
        <v>5795</v>
      </c>
      <c r="L4097" t="s">
        <v>5796</v>
      </c>
      <c r="M4097" t="s">
        <v>5797</v>
      </c>
      <c r="N4097" s="126"/>
      <c r="Q4097" t="s">
        <v>5800</v>
      </c>
      <c r="R4097" t="s">
        <v>19165</v>
      </c>
      <c r="S4097" s="120">
        <v>0.6</v>
      </c>
      <c r="U4097"/>
    </row>
    <row r="4098" spans="1:21">
      <c r="A4098">
        <v>4097</v>
      </c>
      <c r="B4098" s="1" t="s">
        <v>5801</v>
      </c>
      <c r="C4098" s="1" t="s">
        <v>78</v>
      </c>
      <c r="D4098" s="1" t="s">
        <v>5788</v>
      </c>
      <c r="E4098" t="s">
        <v>38</v>
      </c>
      <c r="F4098" t="s">
        <v>5795</v>
      </c>
      <c r="G4098" t="s">
        <v>39</v>
      </c>
      <c r="H4098" t="s">
        <v>80</v>
      </c>
      <c r="I4098" t="s">
        <v>5790</v>
      </c>
      <c r="J4098" s="1">
        <v>1</v>
      </c>
      <c r="K4098" t="s">
        <v>5795</v>
      </c>
      <c r="L4098" t="s">
        <v>5796</v>
      </c>
      <c r="M4098" t="s">
        <v>5797</v>
      </c>
      <c r="N4098" s="126"/>
      <c r="Q4098" t="s">
        <v>5801</v>
      </c>
      <c r="R4098" t="s">
        <v>19165</v>
      </c>
      <c r="S4098" s="120">
        <v>0.6</v>
      </c>
      <c r="U4098"/>
    </row>
    <row r="4099" spans="1:21">
      <c r="A4099">
        <v>4098</v>
      </c>
      <c r="B4099" s="1" t="s">
        <v>5802</v>
      </c>
      <c r="C4099" s="1" t="s">
        <v>78</v>
      </c>
      <c r="D4099" s="1" t="s">
        <v>5788</v>
      </c>
      <c r="E4099" t="s">
        <v>38</v>
      </c>
      <c r="F4099" t="s">
        <v>5795</v>
      </c>
      <c r="G4099" t="s">
        <v>39</v>
      </c>
      <c r="H4099" t="s">
        <v>80</v>
      </c>
      <c r="I4099" t="s">
        <v>5790</v>
      </c>
      <c r="J4099" s="1">
        <v>1</v>
      </c>
      <c r="K4099" t="s">
        <v>5795</v>
      </c>
      <c r="L4099" t="s">
        <v>5796</v>
      </c>
      <c r="M4099" t="s">
        <v>5797</v>
      </c>
      <c r="N4099" s="126"/>
      <c r="Q4099" t="s">
        <v>5802</v>
      </c>
      <c r="R4099" t="s">
        <v>19165</v>
      </c>
      <c r="S4099" s="120">
        <v>0.6</v>
      </c>
      <c r="U4099"/>
    </row>
    <row r="4100" spans="1:21">
      <c r="A4100">
        <v>4099</v>
      </c>
      <c r="B4100" s="1" t="s">
        <v>5803</v>
      </c>
      <c r="C4100" s="1" t="s">
        <v>78</v>
      </c>
      <c r="D4100" s="1" t="s">
        <v>5788</v>
      </c>
      <c r="E4100" t="s">
        <v>38</v>
      </c>
      <c r="F4100" t="s">
        <v>5795</v>
      </c>
      <c r="G4100" t="s">
        <v>39</v>
      </c>
      <c r="H4100" t="s">
        <v>80</v>
      </c>
      <c r="I4100" t="s">
        <v>5790</v>
      </c>
      <c r="J4100" s="1">
        <v>1</v>
      </c>
      <c r="K4100" t="s">
        <v>5795</v>
      </c>
      <c r="L4100" t="s">
        <v>5796</v>
      </c>
      <c r="M4100" t="s">
        <v>5797</v>
      </c>
      <c r="N4100" s="126"/>
      <c r="Q4100" t="s">
        <v>5803</v>
      </c>
      <c r="R4100" t="s">
        <v>19165</v>
      </c>
      <c r="S4100" s="120">
        <v>0.6</v>
      </c>
      <c r="U4100"/>
    </row>
    <row r="4101" spans="1:21">
      <c r="A4101">
        <v>4100</v>
      </c>
      <c r="B4101" s="1" t="s">
        <v>5804</v>
      </c>
      <c r="C4101" s="1" t="s">
        <v>78</v>
      </c>
      <c r="D4101" s="1" t="s">
        <v>5788</v>
      </c>
      <c r="E4101" t="s">
        <v>38</v>
      </c>
      <c r="F4101" t="s">
        <v>5795</v>
      </c>
      <c r="G4101" t="s">
        <v>39</v>
      </c>
      <c r="H4101" t="s">
        <v>80</v>
      </c>
      <c r="I4101" t="s">
        <v>5790</v>
      </c>
      <c r="J4101" s="1">
        <v>1</v>
      </c>
      <c r="K4101" t="s">
        <v>5795</v>
      </c>
      <c r="L4101" t="s">
        <v>5796</v>
      </c>
      <c r="M4101" t="s">
        <v>5797</v>
      </c>
      <c r="N4101" s="126">
        <v>0.01</v>
      </c>
      <c r="Q4101" t="s">
        <v>5804</v>
      </c>
      <c r="R4101" t="s">
        <v>19165</v>
      </c>
      <c r="S4101" s="120">
        <v>0.6</v>
      </c>
      <c r="U4101"/>
    </row>
    <row r="4102" spans="1:21">
      <c r="A4102">
        <v>4101</v>
      </c>
      <c r="B4102" s="1" t="s">
        <v>5805</v>
      </c>
      <c r="C4102" s="1" t="s">
        <v>78</v>
      </c>
      <c r="D4102" s="1" t="s">
        <v>5788</v>
      </c>
      <c r="E4102" t="s">
        <v>38</v>
      </c>
      <c r="F4102" t="s">
        <v>5795</v>
      </c>
      <c r="G4102" t="s">
        <v>39</v>
      </c>
      <c r="H4102" t="s">
        <v>80</v>
      </c>
      <c r="I4102" t="s">
        <v>5790</v>
      </c>
      <c r="J4102" s="1">
        <v>1</v>
      </c>
      <c r="K4102" t="s">
        <v>5795</v>
      </c>
      <c r="L4102" t="s">
        <v>5796</v>
      </c>
      <c r="M4102" t="s">
        <v>5797</v>
      </c>
      <c r="N4102" s="126"/>
      <c r="Q4102" t="s">
        <v>5805</v>
      </c>
      <c r="R4102" t="s">
        <v>19165</v>
      </c>
      <c r="S4102" s="120">
        <v>0.6</v>
      </c>
      <c r="U4102"/>
    </row>
    <row r="4103" spans="1:21">
      <c r="A4103">
        <v>4102</v>
      </c>
      <c r="B4103" s="1" t="s">
        <v>5806</v>
      </c>
      <c r="C4103" s="1" t="s">
        <v>78</v>
      </c>
      <c r="D4103" s="1" t="s">
        <v>5788</v>
      </c>
      <c r="E4103" t="s">
        <v>38</v>
      </c>
      <c r="F4103" t="s">
        <v>5795</v>
      </c>
      <c r="G4103" t="s">
        <v>39</v>
      </c>
      <c r="H4103" t="s">
        <v>80</v>
      </c>
      <c r="I4103" t="s">
        <v>5790</v>
      </c>
      <c r="J4103" s="1">
        <v>1</v>
      </c>
      <c r="K4103" t="s">
        <v>5795</v>
      </c>
      <c r="L4103" t="s">
        <v>5796</v>
      </c>
      <c r="M4103" t="s">
        <v>5797</v>
      </c>
      <c r="N4103" s="126"/>
      <c r="Q4103" t="s">
        <v>5806</v>
      </c>
      <c r="R4103" t="s">
        <v>19165</v>
      </c>
      <c r="S4103" s="120">
        <v>0.6</v>
      </c>
      <c r="U4103"/>
    </row>
    <row r="4104" spans="1:21">
      <c r="A4104">
        <v>4103</v>
      </c>
      <c r="B4104" s="1" t="s">
        <v>5807</v>
      </c>
      <c r="C4104" s="1" t="s">
        <v>78</v>
      </c>
      <c r="D4104" s="1" t="s">
        <v>5788</v>
      </c>
      <c r="E4104" t="s">
        <v>38</v>
      </c>
      <c r="F4104" t="s">
        <v>5795</v>
      </c>
      <c r="G4104" t="s">
        <v>39</v>
      </c>
      <c r="H4104" t="s">
        <v>80</v>
      </c>
      <c r="I4104" t="s">
        <v>5790</v>
      </c>
      <c r="J4104" s="1">
        <v>1</v>
      </c>
      <c r="K4104" t="s">
        <v>5795</v>
      </c>
      <c r="L4104" t="s">
        <v>5796</v>
      </c>
      <c r="M4104" t="s">
        <v>5797</v>
      </c>
      <c r="N4104" s="126"/>
      <c r="Q4104" t="s">
        <v>5807</v>
      </c>
      <c r="R4104" t="s">
        <v>19165</v>
      </c>
      <c r="S4104" s="120">
        <v>0.6</v>
      </c>
      <c r="U4104"/>
    </row>
    <row r="4105" spans="1:21">
      <c r="A4105">
        <v>4104</v>
      </c>
      <c r="B4105" s="1" t="s">
        <v>5808</v>
      </c>
      <c r="C4105" s="1" t="s">
        <v>78</v>
      </c>
      <c r="D4105" s="1" t="s">
        <v>5788</v>
      </c>
      <c r="E4105" t="s">
        <v>38</v>
      </c>
      <c r="F4105" t="s">
        <v>5795</v>
      </c>
      <c r="G4105" t="s">
        <v>39</v>
      </c>
      <c r="H4105" t="s">
        <v>80</v>
      </c>
      <c r="I4105" t="s">
        <v>5790</v>
      </c>
      <c r="J4105" s="1">
        <v>1</v>
      </c>
      <c r="K4105" t="s">
        <v>5795</v>
      </c>
      <c r="L4105" t="s">
        <v>5796</v>
      </c>
      <c r="M4105" t="s">
        <v>5797</v>
      </c>
      <c r="N4105" s="126"/>
      <c r="Q4105" t="s">
        <v>5808</v>
      </c>
      <c r="R4105" t="s">
        <v>19165</v>
      </c>
      <c r="S4105" s="120">
        <v>0.6</v>
      </c>
      <c r="U4105"/>
    </row>
    <row r="4106" spans="1:21">
      <c r="A4106">
        <v>4105</v>
      </c>
      <c r="B4106" s="1" t="s">
        <v>5809</v>
      </c>
      <c r="C4106" s="1" t="s">
        <v>78</v>
      </c>
      <c r="D4106" s="1" t="s">
        <v>5788</v>
      </c>
      <c r="E4106" t="s">
        <v>38</v>
      </c>
      <c r="F4106" t="s">
        <v>5795</v>
      </c>
      <c r="G4106" t="s">
        <v>39</v>
      </c>
      <c r="H4106" t="s">
        <v>80</v>
      </c>
      <c r="I4106" t="s">
        <v>5790</v>
      </c>
      <c r="J4106" s="1">
        <v>1</v>
      </c>
      <c r="K4106" t="s">
        <v>5795</v>
      </c>
      <c r="L4106" t="s">
        <v>5796</v>
      </c>
      <c r="M4106" t="s">
        <v>5797</v>
      </c>
      <c r="N4106" s="126">
        <v>0.01</v>
      </c>
      <c r="Q4106" t="s">
        <v>5809</v>
      </c>
      <c r="R4106" t="s">
        <v>19165</v>
      </c>
      <c r="S4106" s="120">
        <v>0.6</v>
      </c>
      <c r="U4106"/>
    </row>
    <row r="4107" spans="1:21">
      <c r="A4107">
        <v>4106</v>
      </c>
      <c r="B4107" s="1" t="s">
        <v>5810</v>
      </c>
      <c r="C4107" s="1" t="s">
        <v>78</v>
      </c>
      <c r="D4107" s="1" t="s">
        <v>5788</v>
      </c>
      <c r="E4107" t="s">
        <v>38</v>
      </c>
      <c r="F4107" t="s">
        <v>5795</v>
      </c>
      <c r="G4107" t="s">
        <v>39</v>
      </c>
      <c r="H4107" t="s">
        <v>80</v>
      </c>
      <c r="I4107" t="s">
        <v>5790</v>
      </c>
      <c r="J4107" s="1">
        <v>1</v>
      </c>
      <c r="K4107" t="s">
        <v>5795</v>
      </c>
      <c r="L4107" t="s">
        <v>5796</v>
      </c>
      <c r="M4107" t="s">
        <v>5797</v>
      </c>
      <c r="N4107" s="126"/>
      <c r="Q4107" t="s">
        <v>5810</v>
      </c>
      <c r="R4107" t="s">
        <v>19165</v>
      </c>
      <c r="S4107" s="120">
        <v>0.6</v>
      </c>
      <c r="U4107"/>
    </row>
    <row r="4108" spans="1:21">
      <c r="A4108">
        <v>4107</v>
      </c>
      <c r="B4108" s="1" t="s">
        <v>5811</v>
      </c>
      <c r="C4108" s="1" t="s">
        <v>78</v>
      </c>
      <c r="D4108" s="1" t="s">
        <v>5788</v>
      </c>
      <c r="E4108" t="s">
        <v>38</v>
      </c>
      <c r="F4108" t="s">
        <v>5795</v>
      </c>
      <c r="G4108" t="s">
        <v>39</v>
      </c>
      <c r="H4108" t="s">
        <v>80</v>
      </c>
      <c r="I4108" t="s">
        <v>5790</v>
      </c>
      <c r="J4108" s="1">
        <v>1</v>
      </c>
      <c r="K4108" t="s">
        <v>5795</v>
      </c>
      <c r="L4108" t="s">
        <v>5796</v>
      </c>
      <c r="M4108" t="s">
        <v>5797</v>
      </c>
      <c r="N4108" s="126"/>
      <c r="Q4108" t="s">
        <v>5811</v>
      </c>
      <c r="R4108" t="s">
        <v>19165</v>
      </c>
      <c r="S4108" s="120">
        <v>0.6</v>
      </c>
      <c r="U4108"/>
    </row>
    <row r="4109" spans="1:21">
      <c r="A4109">
        <v>4108</v>
      </c>
      <c r="B4109" s="1" t="s">
        <v>5812</v>
      </c>
      <c r="C4109" s="1" t="s">
        <v>78</v>
      </c>
      <c r="D4109" s="1" t="s">
        <v>5788</v>
      </c>
      <c r="E4109" t="s">
        <v>38</v>
      </c>
      <c r="F4109" t="s">
        <v>5795</v>
      </c>
      <c r="G4109" t="s">
        <v>39</v>
      </c>
      <c r="H4109" t="s">
        <v>80</v>
      </c>
      <c r="I4109" t="s">
        <v>5790</v>
      </c>
      <c r="J4109" s="1">
        <v>1</v>
      </c>
      <c r="K4109" t="s">
        <v>5795</v>
      </c>
      <c r="L4109" t="s">
        <v>5796</v>
      </c>
      <c r="M4109" t="s">
        <v>5797</v>
      </c>
      <c r="N4109" s="126"/>
      <c r="Q4109" t="s">
        <v>5812</v>
      </c>
      <c r="R4109" t="s">
        <v>19165</v>
      </c>
      <c r="S4109" s="120">
        <v>0.6</v>
      </c>
      <c r="U4109"/>
    </row>
    <row r="4110" spans="1:21">
      <c r="A4110">
        <v>4109</v>
      </c>
      <c r="B4110" s="1" t="s">
        <v>5813</v>
      </c>
      <c r="C4110" s="1" t="s">
        <v>78</v>
      </c>
      <c r="D4110" s="1" t="s">
        <v>5788</v>
      </c>
      <c r="E4110" t="s">
        <v>38</v>
      </c>
      <c r="F4110" t="s">
        <v>5795</v>
      </c>
      <c r="G4110" t="s">
        <v>39</v>
      </c>
      <c r="H4110" t="s">
        <v>80</v>
      </c>
      <c r="I4110" t="s">
        <v>5790</v>
      </c>
      <c r="J4110" s="1">
        <v>1</v>
      </c>
      <c r="K4110" t="s">
        <v>5795</v>
      </c>
      <c r="L4110" t="s">
        <v>5796</v>
      </c>
      <c r="M4110" t="s">
        <v>5797</v>
      </c>
      <c r="N4110" s="126"/>
      <c r="Q4110" t="s">
        <v>5813</v>
      </c>
      <c r="R4110" t="s">
        <v>19165</v>
      </c>
      <c r="S4110" s="120">
        <v>0.6</v>
      </c>
      <c r="U4110"/>
    </row>
    <row r="4111" spans="1:21">
      <c r="A4111">
        <v>4110</v>
      </c>
      <c r="B4111" s="1" t="s">
        <v>5814</v>
      </c>
      <c r="C4111" s="1" t="s">
        <v>78</v>
      </c>
      <c r="D4111" s="1" t="s">
        <v>5788</v>
      </c>
      <c r="E4111" t="s">
        <v>38</v>
      </c>
      <c r="F4111" t="s">
        <v>5795</v>
      </c>
      <c r="G4111" t="s">
        <v>39</v>
      </c>
      <c r="H4111" t="s">
        <v>80</v>
      </c>
      <c r="I4111" t="s">
        <v>5790</v>
      </c>
      <c r="J4111" s="1">
        <v>1</v>
      </c>
      <c r="K4111" t="s">
        <v>5795</v>
      </c>
      <c r="L4111" t="s">
        <v>5796</v>
      </c>
      <c r="M4111" t="s">
        <v>5797</v>
      </c>
      <c r="N4111" s="126"/>
      <c r="Q4111" t="s">
        <v>5814</v>
      </c>
      <c r="R4111" t="s">
        <v>19165</v>
      </c>
      <c r="S4111" s="120">
        <v>0.6</v>
      </c>
      <c r="U4111"/>
    </row>
    <row r="4112" spans="1:21">
      <c r="A4112">
        <v>4111</v>
      </c>
      <c r="B4112" s="1" t="s">
        <v>5815</v>
      </c>
      <c r="C4112" s="1" t="s">
        <v>87</v>
      </c>
      <c r="D4112" s="1" t="s">
        <v>5788</v>
      </c>
      <c r="E4112" t="s">
        <v>38</v>
      </c>
      <c r="F4112" t="s">
        <v>5816</v>
      </c>
      <c r="G4112" t="s">
        <v>39</v>
      </c>
      <c r="H4112" t="s">
        <v>89</v>
      </c>
      <c r="I4112" t="s">
        <v>5790</v>
      </c>
      <c r="J4112" s="1">
        <v>1</v>
      </c>
      <c r="K4112" t="s">
        <v>5816</v>
      </c>
      <c r="L4112" t="s">
        <v>5817</v>
      </c>
      <c r="M4112" t="s">
        <v>5818</v>
      </c>
      <c r="N4112" s="126">
        <v>0.01</v>
      </c>
      <c r="Q4112" t="s">
        <v>5815</v>
      </c>
      <c r="R4112" t="s">
        <v>19166</v>
      </c>
      <c r="S4112" s="120">
        <v>0.6</v>
      </c>
      <c r="U4112"/>
    </row>
    <row r="4113" spans="1:21">
      <c r="A4113">
        <v>4112</v>
      </c>
      <c r="B4113" s="1" t="s">
        <v>5819</v>
      </c>
      <c r="C4113" s="1" t="s">
        <v>87</v>
      </c>
      <c r="D4113" s="1" t="s">
        <v>5788</v>
      </c>
      <c r="E4113" t="s">
        <v>38</v>
      </c>
      <c r="F4113" t="s">
        <v>5816</v>
      </c>
      <c r="G4113" t="s">
        <v>39</v>
      </c>
      <c r="H4113" t="s">
        <v>89</v>
      </c>
      <c r="I4113" t="s">
        <v>5790</v>
      </c>
      <c r="J4113" s="1">
        <v>1</v>
      </c>
      <c r="K4113" t="s">
        <v>5816</v>
      </c>
      <c r="L4113" t="s">
        <v>5817</v>
      </c>
      <c r="M4113" t="s">
        <v>5818</v>
      </c>
      <c r="N4113" s="126"/>
      <c r="Q4113" t="s">
        <v>5819</v>
      </c>
      <c r="R4113" t="s">
        <v>19166</v>
      </c>
      <c r="S4113" s="120">
        <v>0.6</v>
      </c>
      <c r="U4113"/>
    </row>
    <row r="4114" spans="1:21">
      <c r="A4114">
        <v>4113</v>
      </c>
      <c r="B4114" s="1" t="s">
        <v>5820</v>
      </c>
      <c r="C4114" s="1" t="s">
        <v>105</v>
      </c>
      <c r="D4114" s="1" t="s">
        <v>5788</v>
      </c>
      <c r="E4114" t="s">
        <v>38</v>
      </c>
      <c r="F4114" t="s">
        <v>5821</v>
      </c>
      <c r="G4114" t="s">
        <v>39</v>
      </c>
      <c r="H4114" t="s">
        <v>107</v>
      </c>
      <c r="I4114" t="s">
        <v>5790</v>
      </c>
      <c r="J4114" s="1">
        <v>1</v>
      </c>
      <c r="K4114" t="s">
        <v>5821</v>
      </c>
      <c r="L4114" t="s">
        <v>5822</v>
      </c>
      <c r="M4114" t="s">
        <v>5823</v>
      </c>
      <c r="N4114" s="126"/>
      <c r="Q4114" t="s">
        <v>5820</v>
      </c>
      <c r="R4114" t="s">
        <v>19167</v>
      </c>
      <c r="S4114" s="120">
        <v>0.6</v>
      </c>
      <c r="U4114"/>
    </row>
    <row r="4115" spans="1:21">
      <c r="A4115">
        <v>4114</v>
      </c>
      <c r="B4115" s="1" t="s">
        <v>5824</v>
      </c>
      <c r="C4115" s="1" t="s">
        <v>105</v>
      </c>
      <c r="D4115" s="1" t="s">
        <v>5788</v>
      </c>
      <c r="E4115" t="s">
        <v>38</v>
      </c>
      <c r="F4115" t="s">
        <v>5821</v>
      </c>
      <c r="G4115" t="s">
        <v>39</v>
      </c>
      <c r="H4115" t="s">
        <v>107</v>
      </c>
      <c r="I4115" t="s">
        <v>5790</v>
      </c>
      <c r="J4115" s="1">
        <v>1</v>
      </c>
      <c r="K4115" t="s">
        <v>5821</v>
      </c>
      <c r="L4115" t="s">
        <v>5822</v>
      </c>
      <c r="M4115" t="s">
        <v>5823</v>
      </c>
      <c r="N4115" s="126"/>
      <c r="Q4115" t="s">
        <v>5824</v>
      </c>
      <c r="R4115" t="s">
        <v>19167</v>
      </c>
      <c r="S4115" s="120">
        <v>0.6</v>
      </c>
      <c r="U4115"/>
    </row>
    <row r="4116" spans="1:21">
      <c r="A4116">
        <v>4115</v>
      </c>
      <c r="B4116" s="1" t="s">
        <v>5825</v>
      </c>
      <c r="C4116" s="1" t="s">
        <v>121</v>
      </c>
      <c r="D4116" s="1" t="s">
        <v>5788</v>
      </c>
      <c r="E4116" t="s">
        <v>38</v>
      </c>
      <c r="F4116" t="s">
        <v>5826</v>
      </c>
      <c r="G4116" t="s">
        <v>39</v>
      </c>
      <c r="H4116" t="s">
        <v>123</v>
      </c>
      <c r="I4116" t="s">
        <v>5790</v>
      </c>
      <c r="J4116" s="1">
        <v>1</v>
      </c>
      <c r="K4116" t="s">
        <v>5826</v>
      </c>
      <c r="L4116" t="s">
        <v>5827</v>
      </c>
      <c r="M4116" t="s">
        <v>5828</v>
      </c>
      <c r="N4116" s="126"/>
      <c r="Q4116" t="s">
        <v>5825</v>
      </c>
      <c r="R4116" t="s">
        <v>19168</v>
      </c>
      <c r="S4116" s="120">
        <v>0.6</v>
      </c>
      <c r="U4116"/>
    </row>
    <row r="4117" spans="1:21">
      <c r="A4117">
        <v>4116</v>
      </c>
      <c r="B4117" s="1" t="s">
        <v>5829</v>
      </c>
      <c r="C4117" s="1" t="s">
        <v>121</v>
      </c>
      <c r="D4117" s="1" t="s">
        <v>5788</v>
      </c>
      <c r="E4117" t="s">
        <v>38</v>
      </c>
      <c r="F4117" t="s">
        <v>5826</v>
      </c>
      <c r="G4117" t="s">
        <v>39</v>
      </c>
      <c r="H4117" t="s">
        <v>123</v>
      </c>
      <c r="I4117" t="s">
        <v>5790</v>
      </c>
      <c r="J4117" s="1">
        <v>1</v>
      </c>
      <c r="K4117" t="s">
        <v>5826</v>
      </c>
      <c r="L4117" t="s">
        <v>5827</v>
      </c>
      <c r="M4117" t="s">
        <v>5828</v>
      </c>
      <c r="N4117" s="126"/>
      <c r="Q4117" t="s">
        <v>5829</v>
      </c>
      <c r="R4117" t="s">
        <v>19168</v>
      </c>
      <c r="S4117" s="120">
        <v>0.6</v>
      </c>
      <c r="U4117"/>
    </row>
    <row r="4118" spans="1:21">
      <c r="A4118">
        <v>4117</v>
      </c>
      <c r="B4118" s="1" t="s">
        <v>5830</v>
      </c>
      <c r="C4118" s="1" t="s">
        <v>121</v>
      </c>
      <c r="D4118" s="1" t="s">
        <v>5788</v>
      </c>
      <c r="E4118" t="s">
        <v>38</v>
      </c>
      <c r="F4118" t="s">
        <v>5826</v>
      </c>
      <c r="G4118" t="s">
        <v>39</v>
      </c>
      <c r="H4118" t="s">
        <v>123</v>
      </c>
      <c r="I4118" t="s">
        <v>5790</v>
      </c>
      <c r="J4118" s="1">
        <v>1</v>
      </c>
      <c r="K4118" t="s">
        <v>5826</v>
      </c>
      <c r="L4118" t="s">
        <v>5827</v>
      </c>
      <c r="M4118" t="s">
        <v>5828</v>
      </c>
      <c r="N4118" s="126"/>
      <c r="Q4118" t="s">
        <v>5830</v>
      </c>
      <c r="R4118" t="s">
        <v>19168</v>
      </c>
      <c r="S4118" s="120">
        <v>0.6</v>
      </c>
      <c r="U4118"/>
    </row>
    <row r="4119" spans="1:21">
      <c r="A4119">
        <v>4118</v>
      </c>
      <c r="B4119" s="1" t="s">
        <v>5831</v>
      </c>
      <c r="C4119" s="1" t="s">
        <v>133</v>
      </c>
      <c r="D4119" s="1" t="s">
        <v>5788</v>
      </c>
      <c r="E4119" t="s">
        <v>38</v>
      </c>
      <c r="F4119" t="s">
        <v>5832</v>
      </c>
      <c r="G4119" t="s">
        <v>39</v>
      </c>
      <c r="H4119" t="s">
        <v>135</v>
      </c>
      <c r="I4119" t="s">
        <v>5790</v>
      </c>
      <c r="J4119" s="1">
        <v>1</v>
      </c>
      <c r="K4119" t="s">
        <v>5832</v>
      </c>
      <c r="L4119" t="s">
        <v>5833</v>
      </c>
      <c r="M4119" t="s">
        <v>5834</v>
      </c>
      <c r="N4119" s="126"/>
      <c r="Q4119" t="s">
        <v>5831</v>
      </c>
      <c r="R4119" t="s">
        <v>19169</v>
      </c>
      <c r="S4119" s="120">
        <v>0.6</v>
      </c>
      <c r="U4119"/>
    </row>
    <row r="4120" spans="1:21">
      <c r="A4120">
        <v>4119</v>
      </c>
      <c r="B4120" s="1" t="s">
        <v>5835</v>
      </c>
      <c r="C4120" s="1" t="s">
        <v>47</v>
      </c>
      <c r="D4120" s="1" t="s">
        <v>5788</v>
      </c>
      <c r="E4120" t="s">
        <v>38</v>
      </c>
      <c r="F4120" t="s">
        <v>5836</v>
      </c>
      <c r="G4120" t="s">
        <v>39</v>
      </c>
      <c r="H4120" t="s">
        <v>49</v>
      </c>
      <c r="I4120" t="s">
        <v>5790</v>
      </c>
      <c r="J4120" s="1">
        <v>1</v>
      </c>
      <c r="K4120" t="s">
        <v>5837</v>
      </c>
      <c r="L4120" t="s">
        <v>5838</v>
      </c>
      <c r="M4120" t="s">
        <v>5839</v>
      </c>
      <c r="N4120" s="126"/>
      <c r="Q4120" t="s">
        <v>5835</v>
      </c>
      <c r="R4120" t="s">
        <v>19170</v>
      </c>
      <c r="S4120" s="120">
        <v>0.6</v>
      </c>
      <c r="U4120"/>
    </row>
    <row r="4121" spans="1:21">
      <c r="A4121">
        <v>4120</v>
      </c>
      <c r="B4121" s="1" t="s">
        <v>5840</v>
      </c>
      <c r="C4121" s="1" t="s">
        <v>47</v>
      </c>
      <c r="D4121" s="1" t="s">
        <v>5788</v>
      </c>
      <c r="E4121" t="s">
        <v>38</v>
      </c>
      <c r="F4121" t="s">
        <v>5836</v>
      </c>
      <c r="G4121" t="s">
        <v>39</v>
      </c>
      <c r="H4121" t="s">
        <v>49</v>
      </c>
      <c r="I4121" t="s">
        <v>5790</v>
      </c>
      <c r="J4121" s="1">
        <v>1</v>
      </c>
      <c r="K4121" t="s">
        <v>5837</v>
      </c>
      <c r="L4121" t="s">
        <v>5838</v>
      </c>
      <c r="M4121" t="s">
        <v>5839</v>
      </c>
      <c r="N4121" s="126"/>
      <c r="Q4121" t="s">
        <v>5840</v>
      </c>
      <c r="R4121" t="s">
        <v>19170</v>
      </c>
      <c r="S4121" s="120">
        <v>0.6</v>
      </c>
      <c r="U4121"/>
    </row>
    <row r="4122" spans="1:21">
      <c r="A4122">
        <v>4121</v>
      </c>
      <c r="B4122" s="1" t="s">
        <v>5841</v>
      </c>
      <c r="C4122" s="1" t="s">
        <v>47</v>
      </c>
      <c r="D4122" s="1" t="s">
        <v>5788</v>
      </c>
      <c r="E4122" t="s">
        <v>38</v>
      </c>
      <c r="F4122" t="s">
        <v>5836</v>
      </c>
      <c r="G4122" t="s">
        <v>39</v>
      </c>
      <c r="H4122" t="s">
        <v>49</v>
      </c>
      <c r="I4122" t="s">
        <v>5790</v>
      </c>
      <c r="J4122" s="1">
        <v>1</v>
      </c>
      <c r="K4122" t="s">
        <v>5837</v>
      </c>
      <c r="L4122" t="s">
        <v>5838</v>
      </c>
      <c r="M4122" t="s">
        <v>5839</v>
      </c>
      <c r="N4122" s="126">
        <v>0.01</v>
      </c>
      <c r="Q4122" t="s">
        <v>5841</v>
      </c>
      <c r="R4122" t="s">
        <v>19170</v>
      </c>
      <c r="S4122" s="120">
        <v>0.6</v>
      </c>
      <c r="U4122"/>
    </row>
    <row r="4123" spans="1:21">
      <c r="A4123">
        <v>4122</v>
      </c>
      <c r="B4123" s="1" t="s">
        <v>5842</v>
      </c>
      <c r="C4123" s="1" t="s">
        <v>47</v>
      </c>
      <c r="D4123" s="1" t="s">
        <v>5788</v>
      </c>
      <c r="E4123" t="s">
        <v>38</v>
      </c>
      <c r="F4123" t="s">
        <v>5836</v>
      </c>
      <c r="G4123" t="s">
        <v>39</v>
      </c>
      <c r="H4123" t="s">
        <v>49</v>
      </c>
      <c r="I4123" t="s">
        <v>5790</v>
      </c>
      <c r="J4123" s="1">
        <v>1</v>
      </c>
      <c r="K4123" t="s">
        <v>5837</v>
      </c>
      <c r="L4123" t="s">
        <v>5838</v>
      </c>
      <c r="M4123" t="s">
        <v>5839</v>
      </c>
      <c r="N4123" s="126"/>
      <c r="Q4123" t="s">
        <v>5842</v>
      </c>
      <c r="R4123" t="s">
        <v>19170</v>
      </c>
      <c r="S4123" s="120">
        <v>0.6</v>
      </c>
      <c r="U4123"/>
    </row>
    <row r="4124" spans="1:21">
      <c r="A4124">
        <v>4123</v>
      </c>
      <c r="B4124" s="1" t="s">
        <v>5843</v>
      </c>
      <c r="C4124" s="1" t="s">
        <v>47</v>
      </c>
      <c r="D4124" s="1" t="s">
        <v>5788</v>
      </c>
      <c r="E4124" t="s">
        <v>38</v>
      </c>
      <c r="F4124" t="s">
        <v>5836</v>
      </c>
      <c r="G4124" t="s">
        <v>39</v>
      </c>
      <c r="H4124" t="s">
        <v>49</v>
      </c>
      <c r="I4124" t="s">
        <v>5790</v>
      </c>
      <c r="J4124" s="1">
        <v>1</v>
      </c>
      <c r="K4124" t="s">
        <v>5837</v>
      </c>
      <c r="L4124" t="s">
        <v>5838</v>
      </c>
      <c r="M4124" t="s">
        <v>5839</v>
      </c>
      <c r="N4124" s="126"/>
      <c r="Q4124" t="s">
        <v>5843</v>
      </c>
      <c r="R4124" t="s">
        <v>19170</v>
      </c>
      <c r="S4124" s="120">
        <v>0.6</v>
      </c>
      <c r="U4124"/>
    </row>
    <row r="4125" spans="1:21">
      <c r="A4125">
        <v>4124</v>
      </c>
      <c r="B4125" s="1" t="s">
        <v>5844</v>
      </c>
      <c r="C4125" s="1" t="s">
        <v>47</v>
      </c>
      <c r="D4125" s="1" t="s">
        <v>5788</v>
      </c>
      <c r="E4125" t="s">
        <v>38</v>
      </c>
      <c r="F4125" t="s">
        <v>5836</v>
      </c>
      <c r="G4125" t="s">
        <v>39</v>
      </c>
      <c r="H4125" t="s">
        <v>49</v>
      </c>
      <c r="I4125" t="s">
        <v>5790</v>
      </c>
      <c r="J4125" s="1">
        <v>1</v>
      </c>
      <c r="K4125" t="s">
        <v>5837</v>
      </c>
      <c r="L4125" t="s">
        <v>5838</v>
      </c>
      <c r="M4125" t="s">
        <v>5839</v>
      </c>
      <c r="N4125" s="126"/>
      <c r="Q4125" t="s">
        <v>5844</v>
      </c>
      <c r="R4125" t="s">
        <v>19170</v>
      </c>
      <c r="S4125" s="120">
        <v>0.6</v>
      </c>
      <c r="U4125"/>
    </row>
    <row r="4126" spans="1:21">
      <c r="A4126">
        <v>4125</v>
      </c>
      <c r="B4126" s="1" t="s">
        <v>5845</v>
      </c>
      <c r="C4126" s="1" t="s">
        <v>47</v>
      </c>
      <c r="D4126" s="1" t="s">
        <v>5788</v>
      </c>
      <c r="E4126" t="s">
        <v>38</v>
      </c>
      <c r="F4126" t="s">
        <v>5836</v>
      </c>
      <c r="G4126" t="s">
        <v>39</v>
      </c>
      <c r="H4126" t="s">
        <v>49</v>
      </c>
      <c r="I4126" t="s">
        <v>5790</v>
      </c>
      <c r="J4126" s="1">
        <v>1</v>
      </c>
      <c r="K4126" t="s">
        <v>5837</v>
      </c>
      <c r="L4126" t="s">
        <v>5838</v>
      </c>
      <c r="M4126" t="s">
        <v>5839</v>
      </c>
      <c r="N4126" s="126"/>
      <c r="Q4126" t="s">
        <v>5845</v>
      </c>
      <c r="R4126" t="s">
        <v>19170</v>
      </c>
      <c r="S4126" s="120">
        <v>0.6</v>
      </c>
      <c r="U4126"/>
    </row>
    <row r="4127" spans="1:21">
      <c r="A4127">
        <v>4126</v>
      </c>
      <c r="B4127" s="1" t="s">
        <v>5846</v>
      </c>
      <c r="C4127" s="1" t="s">
        <v>47</v>
      </c>
      <c r="D4127" s="1" t="s">
        <v>5788</v>
      </c>
      <c r="E4127" t="s">
        <v>38</v>
      </c>
      <c r="F4127" t="s">
        <v>5836</v>
      </c>
      <c r="G4127" t="s">
        <v>39</v>
      </c>
      <c r="H4127" t="s">
        <v>49</v>
      </c>
      <c r="I4127" t="s">
        <v>5790</v>
      </c>
      <c r="J4127" s="1">
        <v>1</v>
      </c>
      <c r="K4127" t="s">
        <v>5837</v>
      </c>
      <c r="L4127" t="s">
        <v>5838</v>
      </c>
      <c r="M4127" t="s">
        <v>5839</v>
      </c>
      <c r="N4127" s="126"/>
      <c r="Q4127" t="s">
        <v>5846</v>
      </c>
      <c r="R4127" t="s">
        <v>19170</v>
      </c>
      <c r="S4127" s="120">
        <v>0.6</v>
      </c>
      <c r="U4127"/>
    </row>
    <row r="4128" spans="1:21">
      <c r="A4128">
        <v>4127</v>
      </c>
      <c r="B4128" s="1" t="s">
        <v>5847</v>
      </c>
      <c r="C4128" s="1" t="s">
        <v>164</v>
      </c>
      <c r="D4128" s="1" t="s">
        <v>5788</v>
      </c>
      <c r="E4128" t="s">
        <v>38</v>
      </c>
      <c r="F4128" t="s">
        <v>5848</v>
      </c>
      <c r="G4128" t="s">
        <v>39</v>
      </c>
      <c r="H4128" t="s">
        <v>166</v>
      </c>
      <c r="I4128" t="s">
        <v>5790</v>
      </c>
      <c r="J4128" s="1">
        <v>1</v>
      </c>
      <c r="K4128" t="s">
        <v>5848</v>
      </c>
      <c r="L4128" t="s">
        <v>5849</v>
      </c>
      <c r="M4128" t="s">
        <v>5850</v>
      </c>
      <c r="N4128" s="126"/>
      <c r="Q4128" t="s">
        <v>5847</v>
      </c>
      <c r="R4128" t="s">
        <v>19171</v>
      </c>
      <c r="S4128" s="120">
        <v>0.6</v>
      </c>
      <c r="U4128"/>
    </row>
    <row r="4129" spans="1:21">
      <c r="A4129">
        <v>4128</v>
      </c>
      <c r="B4129" s="1" t="s">
        <v>5851</v>
      </c>
      <c r="C4129" s="1" t="s">
        <v>164</v>
      </c>
      <c r="D4129" s="1" t="s">
        <v>5788</v>
      </c>
      <c r="E4129" t="s">
        <v>38</v>
      </c>
      <c r="F4129" t="s">
        <v>5848</v>
      </c>
      <c r="G4129" t="s">
        <v>39</v>
      </c>
      <c r="H4129" t="s">
        <v>166</v>
      </c>
      <c r="I4129" t="s">
        <v>5790</v>
      </c>
      <c r="J4129" s="1">
        <v>1</v>
      </c>
      <c r="K4129" t="s">
        <v>5848</v>
      </c>
      <c r="L4129" t="s">
        <v>5849</v>
      </c>
      <c r="M4129" t="s">
        <v>5850</v>
      </c>
      <c r="N4129" s="126"/>
      <c r="Q4129" t="s">
        <v>5851</v>
      </c>
      <c r="R4129" t="s">
        <v>19171</v>
      </c>
      <c r="S4129" s="120">
        <v>0.6</v>
      </c>
      <c r="U4129"/>
    </row>
    <row r="4130" spans="1:21">
      <c r="A4130">
        <v>4129</v>
      </c>
      <c r="B4130" s="1" t="s">
        <v>1236</v>
      </c>
      <c r="C4130" s="1" t="s">
        <v>164</v>
      </c>
      <c r="D4130" s="1" t="s">
        <v>5788</v>
      </c>
      <c r="E4130" t="s">
        <v>38</v>
      </c>
      <c r="F4130" t="s">
        <v>5848</v>
      </c>
      <c r="G4130" t="s">
        <v>39</v>
      </c>
      <c r="H4130" t="s">
        <v>166</v>
      </c>
      <c r="I4130" t="s">
        <v>5790</v>
      </c>
      <c r="J4130" s="1">
        <v>1</v>
      </c>
      <c r="K4130" t="s">
        <v>5848</v>
      </c>
      <c r="L4130" t="s">
        <v>5849</v>
      </c>
      <c r="M4130" t="s">
        <v>5850</v>
      </c>
      <c r="N4130" s="126"/>
      <c r="Q4130" t="s">
        <v>1236</v>
      </c>
      <c r="R4130" t="s">
        <v>19171</v>
      </c>
      <c r="S4130" s="120">
        <v>0.6</v>
      </c>
      <c r="U4130"/>
    </row>
    <row r="4131" spans="1:21">
      <c r="A4131">
        <v>4130</v>
      </c>
      <c r="B4131" s="1" t="s">
        <v>5852</v>
      </c>
      <c r="C4131" s="1" t="s">
        <v>164</v>
      </c>
      <c r="D4131" s="1" t="s">
        <v>5788</v>
      </c>
      <c r="E4131" t="s">
        <v>38</v>
      </c>
      <c r="F4131" t="s">
        <v>5848</v>
      </c>
      <c r="G4131" t="s">
        <v>39</v>
      </c>
      <c r="H4131" t="s">
        <v>166</v>
      </c>
      <c r="I4131" t="s">
        <v>5790</v>
      </c>
      <c r="J4131" s="1">
        <v>1</v>
      </c>
      <c r="K4131" t="s">
        <v>5848</v>
      </c>
      <c r="L4131" t="s">
        <v>5849</v>
      </c>
      <c r="M4131" t="s">
        <v>5850</v>
      </c>
      <c r="N4131" s="126"/>
      <c r="Q4131" t="s">
        <v>5852</v>
      </c>
      <c r="R4131" t="s">
        <v>19171</v>
      </c>
      <c r="S4131" s="120">
        <v>0.6</v>
      </c>
      <c r="U4131"/>
    </row>
    <row r="4132" spans="1:21">
      <c r="A4132">
        <v>4131</v>
      </c>
      <c r="B4132" s="1" t="s">
        <v>2434</v>
      </c>
      <c r="C4132" s="1" t="s">
        <v>164</v>
      </c>
      <c r="D4132" s="1" t="s">
        <v>5788</v>
      </c>
      <c r="E4132" t="s">
        <v>38</v>
      </c>
      <c r="F4132" t="s">
        <v>5848</v>
      </c>
      <c r="G4132" t="s">
        <v>39</v>
      </c>
      <c r="H4132" t="s">
        <v>166</v>
      </c>
      <c r="I4132" t="s">
        <v>5790</v>
      </c>
      <c r="J4132" s="1">
        <v>1</v>
      </c>
      <c r="K4132" t="s">
        <v>5848</v>
      </c>
      <c r="L4132" t="s">
        <v>5849</v>
      </c>
      <c r="M4132" t="s">
        <v>5850</v>
      </c>
      <c r="N4132" s="126"/>
      <c r="Q4132" t="s">
        <v>2434</v>
      </c>
      <c r="R4132" t="s">
        <v>19171</v>
      </c>
      <c r="S4132" s="120">
        <v>0.6</v>
      </c>
      <c r="U4132"/>
    </row>
    <row r="4133" spans="1:21">
      <c r="A4133">
        <v>4132</v>
      </c>
      <c r="B4133" s="1" t="s">
        <v>5853</v>
      </c>
      <c r="C4133" s="1" t="s">
        <v>164</v>
      </c>
      <c r="D4133" s="1" t="s">
        <v>5788</v>
      </c>
      <c r="E4133" t="s">
        <v>38</v>
      </c>
      <c r="F4133" t="s">
        <v>5848</v>
      </c>
      <c r="G4133" t="s">
        <v>39</v>
      </c>
      <c r="H4133" t="s">
        <v>166</v>
      </c>
      <c r="I4133" t="s">
        <v>5790</v>
      </c>
      <c r="J4133" s="1">
        <v>1</v>
      </c>
      <c r="K4133" t="s">
        <v>5848</v>
      </c>
      <c r="L4133" t="s">
        <v>5849</v>
      </c>
      <c r="M4133" t="s">
        <v>5850</v>
      </c>
      <c r="N4133" s="126"/>
      <c r="Q4133" t="s">
        <v>5853</v>
      </c>
      <c r="R4133" t="s">
        <v>19171</v>
      </c>
      <c r="S4133" s="120">
        <v>0.6</v>
      </c>
      <c r="U4133"/>
    </row>
    <row r="4134" spans="1:21">
      <c r="A4134">
        <v>4133</v>
      </c>
      <c r="B4134" s="1" t="s">
        <v>5854</v>
      </c>
      <c r="C4134" s="1" t="s">
        <v>164</v>
      </c>
      <c r="D4134" s="1" t="s">
        <v>5788</v>
      </c>
      <c r="E4134" t="s">
        <v>38</v>
      </c>
      <c r="F4134" t="s">
        <v>5848</v>
      </c>
      <c r="G4134" t="s">
        <v>39</v>
      </c>
      <c r="H4134" t="s">
        <v>166</v>
      </c>
      <c r="I4134" t="s">
        <v>5790</v>
      </c>
      <c r="J4134" s="1">
        <v>1</v>
      </c>
      <c r="K4134" t="s">
        <v>5848</v>
      </c>
      <c r="L4134" t="s">
        <v>5849</v>
      </c>
      <c r="M4134" t="s">
        <v>5850</v>
      </c>
      <c r="N4134" s="126"/>
      <c r="Q4134" t="s">
        <v>5854</v>
      </c>
      <c r="R4134" t="s">
        <v>19171</v>
      </c>
      <c r="S4134" s="120">
        <v>0.6</v>
      </c>
      <c r="U4134"/>
    </row>
    <row r="4135" spans="1:21">
      <c r="A4135">
        <v>4134</v>
      </c>
      <c r="B4135" s="1" t="s">
        <v>5855</v>
      </c>
      <c r="C4135" s="1" t="s">
        <v>164</v>
      </c>
      <c r="D4135" s="1" t="s">
        <v>5788</v>
      </c>
      <c r="E4135" t="s">
        <v>38</v>
      </c>
      <c r="F4135" t="s">
        <v>5848</v>
      </c>
      <c r="G4135" t="s">
        <v>39</v>
      </c>
      <c r="H4135" t="s">
        <v>166</v>
      </c>
      <c r="I4135" t="s">
        <v>5790</v>
      </c>
      <c r="J4135" s="1">
        <v>1</v>
      </c>
      <c r="K4135" t="s">
        <v>5848</v>
      </c>
      <c r="L4135" t="s">
        <v>5849</v>
      </c>
      <c r="M4135" t="s">
        <v>5850</v>
      </c>
      <c r="N4135" s="126"/>
      <c r="Q4135" t="s">
        <v>5855</v>
      </c>
      <c r="R4135" t="s">
        <v>19171</v>
      </c>
      <c r="S4135" s="120">
        <v>0.6</v>
      </c>
      <c r="U4135"/>
    </row>
    <row r="4136" spans="1:21">
      <c r="A4136">
        <v>4135</v>
      </c>
      <c r="B4136" s="1" t="s">
        <v>5856</v>
      </c>
      <c r="C4136" s="1" t="s">
        <v>164</v>
      </c>
      <c r="D4136" s="1" t="s">
        <v>5788</v>
      </c>
      <c r="E4136" t="s">
        <v>38</v>
      </c>
      <c r="F4136" t="s">
        <v>5848</v>
      </c>
      <c r="G4136" t="s">
        <v>39</v>
      </c>
      <c r="H4136" t="s">
        <v>166</v>
      </c>
      <c r="I4136" t="s">
        <v>5790</v>
      </c>
      <c r="J4136" s="1">
        <v>1</v>
      </c>
      <c r="K4136" t="s">
        <v>5848</v>
      </c>
      <c r="L4136" t="s">
        <v>5849</v>
      </c>
      <c r="M4136" t="s">
        <v>5850</v>
      </c>
      <c r="N4136" s="126"/>
      <c r="Q4136" t="s">
        <v>5856</v>
      </c>
      <c r="R4136" t="s">
        <v>19171</v>
      </c>
      <c r="S4136" s="120">
        <v>0.6</v>
      </c>
      <c r="U4136"/>
    </row>
    <row r="4137" spans="1:21">
      <c r="A4137">
        <v>4136</v>
      </c>
      <c r="B4137" s="1" t="s">
        <v>5857</v>
      </c>
      <c r="C4137" s="1" t="s">
        <v>164</v>
      </c>
      <c r="D4137" s="1" t="s">
        <v>5788</v>
      </c>
      <c r="E4137" t="s">
        <v>38</v>
      </c>
      <c r="F4137" t="s">
        <v>5848</v>
      </c>
      <c r="G4137" t="s">
        <v>39</v>
      </c>
      <c r="H4137" t="s">
        <v>166</v>
      </c>
      <c r="I4137" t="s">
        <v>5790</v>
      </c>
      <c r="J4137" s="1">
        <v>1</v>
      </c>
      <c r="K4137" t="s">
        <v>5848</v>
      </c>
      <c r="L4137" t="s">
        <v>5849</v>
      </c>
      <c r="M4137" t="s">
        <v>5850</v>
      </c>
      <c r="N4137" s="126"/>
      <c r="Q4137" t="s">
        <v>5857</v>
      </c>
      <c r="R4137" t="s">
        <v>19171</v>
      </c>
      <c r="S4137" s="120">
        <v>0.6</v>
      </c>
      <c r="U4137"/>
    </row>
    <row r="4138" spans="1:21">
      <c r="A4138">
        <v>4137</v>
      </c>
      <c r="B4138" s="1" t="s">
        <v>5858</v>
      </c>
      <c r="C4138" s="1" t="s">
        <v>164</v>
      </c>
      <c r="D4138" s="1" t="s">
        <v>5788</v>
      </c>
      <c r="E4138" t="s">
        <v>38</v>
      </c>
      <c r="F4138" t="s">
        <v>5848</v>
      </c>
      <c r="G4138" t="s">
        <v>39</v>
      </c>
      <c r="H4138" t="s">
        <v>166</v>
      </c>
      <c r="I4138" t="s">
        <v>5790</v>
      </c>
      <c r="J4138" s="1">
        <v>1</v>
      </c>
      <c r="K4138" t="s">
        <v>5848</v>
      </c>
      <c r="L4138" t="s">
        <v>5849</v>
      </c>
      <c r="M4138" t="s">
        <v>5850</v>
      </c>
      <c r="N4138" s="126"/>
      <c r="Q4138" t="s">
        <v>5858</v>
      </c>
      <c r="R4138" t="s">
        <v>19171</v>
      </c>
      <c r="S4138" s="120">
        <v>0.6</v>
      </c>
      <c r="U4138"/>
    </row>
    <row r="4139" spans="1:21">
      <c r="A4139">
        <v>4138</v>
      </c>
      <c r="B4139" s="1" t="s">
        <v>5859</v>
      </c>
      <c r="C4139" s="1" t="s">
        <v>164</v>
      </c>
      <c r="D4139" s="1" t="s">
        <v>5788</v>
      </c>
      <c r="E4139" t="s">
        <v>38</v>
      </c>
      <c r="F4139" t="s">
        <v>5848</v>
      </c>
      <c r="G4139" t="s">
        <v>39</v>
      </c>
      <c r="H4139" t="s">
        <v>166</v>
      </c>
      <c r="I4139" t="s">
        <v>5790</v>
      </c>
      <c r="J4139" s="1">
        <v>1</v>
      </c>
      <c r="K4139" t="s">
        <v>5848</v>
      </c>
      <c r="L4139" t="s">
        <v>5849</v>
      </c>
      <c r="M4139" t="s">
        <v>5850</v>
      </c>
      <c r="N4139" s="126"/>
      <c r="Q4139" t="s">
        <v>5859</v>
      </c>
      <c r="R4139" t="s">
        <v>19171</v>
      </c>
      <c r="S4139" s="120">
        <v>0.6</v>
      </c>
      <c r="U4139"/>
    </row>
    <row r="4140" spans="1:21">
      <c r="A4140">
        <v>4139</v>
      </c>
      <c r="B4140" s="1" t="s">
        <v>5860</v>
      </c>
      <c r="C4140" s="1" t="s">
        <v>164</v>
      </c>
      <c r="D4140" s="1" t="s">
        <v>5788</v>
      </c>
      <c r="E4140" t="s">
        <v>38</v>
      </c>
      <c r="F4140" t="s">
        <v>5848</v>
      </c>
      <c r="G4140" t="s">
        <v>39</v>
      </c>
      <c r="H4140" t="s">
        <v>166</v>
      </c>
      <c r="I4140" t="s">
        <v>5790</v>
      </c>
      <c r="J4140" s="1">
        <v>1</v>
      </c>
      <c r="K4140" t="s">
        <v>5848</v>
      </c>
      <c r="L4140" t="s">
        <v>5849</v>
      </c>
      <c r="M4140" t="s">
        <v>5850</v>
      </c>
      <c r="N4140" s="126"/>
      <c r="Q4140" t="s">
        <v>5860</v>
      </c>
      <c r="R4140" t="s">
        <v>19171</v>
      </c>
      <c r="S4140" s="120">
        <v>0.6</v>
      </c>
      <c r="U4140"/>
    </row>
    <row r="4141" spans="1:21">
      <c r="A4141">
        <v>4140</v>
      </c>
      <c r="B4141" s="1" t="s">
        <v>5861</v>
      </c>
      <c r="C4141" s="1" t="s">
        <v>164</v>
      </c>
      <c r="D4141" s="1" t="s">
        <v>5788</v>
      </c>
      <c r="E4141" t="s">
        <v>38</v>
      </c>
      <c r="F4141" t="s">
        <v>5848</v>
      </c>
      <c r="G4141" t="s">
        <v>39</v>
      </c>
      <c r="H4141" t="s">
        <v>166</v>
      </c>
      <c r="I4141" t="s">
        <v>5790</v>
      </c>
      <c r="J4141" s="1">
        <v>1</v>
      </c>
      <c r="K4141" t="s">
        <v>5848</v>
      </c>
      <c r="L4141" t="s">
        <v>5849</v>
      </c>
      <c r="M4141" t="s">
        <v>5850</v>
      </c>
      <c r="N4141" s="126"/>
      <c r="Q4141" t="s">
        <v>5861</v>
      </c>
      <c r="R4141" t="s">
        <v>19171</v>
      </c>
      <c r="S4141" s="120">
        <v>0.6</v>
      </c>
      <c r="U4141"/>
    </row>
    <row r="4142" spans="1:21">
      <c r="A4142">
        <v>4141</v>
      </c>
      <c r="B4142" s="1" t="s">
        <v>5862</v>
      </c>
      <c r="C4142" s="1" t="s">
        <v>164</v>
      </c>
      <c r="D4142" s="1" t="s">
        <v>5788</v>
      </c>
      <c r="E4142" t="s">
        <v>38</v>
      </c>
      <c r="F4142" t="s">
        <v>5848</v>
      </c>
      <c r="G4142" t="s">
        <v>39</v>
      </c>
      <c r="H4142" t="s">
        <v>166</v>
      </c>
      <c r="I4142" t="s">
        <v>5790</v>
      </c>
      <c r="J4142" s="1">
        <v>1</v>
      </c>
      <c r="K4142" t="s">
        <v>5848</v>
      </c>
      <c r="L4142" t="s">
        <v>5849</v>
      </c>
      <c r="M4142" t="s">
        <v>5850</v>
      </c>
      <c r="N4142" s="126"/>
      <c r="Q4142" t="s">
        <v>5862</v>
      </c>
      <c r="R4142" t="s">
        <v>19171</v>
      </c>
      <c r="S4142" s="120">
        <v>0.6</v>
      </c>
      <c r="U4142"/>
    </row>
    <row r="4143" spans="1:21">
      <c r="A4143">
        <v>4142</v>
      </c>
      <c r="B4143" s="1" t="s">
        <v>5863</v>
      </c>
      <c r="C4143" s="1" t="s">
        <v>164</v>
      </c>
      <c r="D4143" s="1" t="s">
        <v>5788</v>
      </c>
      <c r="E4143" t="s">
        <v>38</v>
      </c>
      <c r="F4143" t="s">
        <v>5848</v>
      </c>
      <c r="G4143" t="s">
        <v>39</v>
      </c>
      <c r="H4143" t="s">
        <v>166</v>
      </c>
      <c r="I4143" t="s">
        <v>5790</v>
      </c>
      <c r="J4143" s="1">
        <v>1</v>
      </c>
      <c r="K4143" t="s">
        <v>5848</v>
      </c>
      <c r="L4143" t="s">
        <v>5849</v>
      </c>
      <c r="M4143" t="s">
        <v>5850</v>
      </c>
      <c r="N4143" s="126"/>
      <c r="Q4143" t="s">
        <v>5863</v>
      </c>
      <c r="R4143" t="s">
        <v>19171</v>
      </c>
      <c r="S4143" s="120">
        <v>0.6</v>
      </c>
      <c r="U4143"/>
    </row>
    <row r="4144" spans="1:21">
      <c r="A4144">
        <v>4143</v>
      </c>
      <c r="B4144" s="1" t="s">
        <v>5864</v>
      </c>
      <c r="C4144" s="1" t="s">
        <v>164</v>
      </c>
      <c r="D4144" s="1" t="s">
        <v>5788</v>
      </c>
      <c r="E4144" t="s">
        <v>38</v>
      </c>
      <c r="F4144" t="s">
        <v>5848</v>
      </c>
      <c r="G4144" t="s">
        <v>39</v>
      </c>
      <c r="H4144" t="s">
        <v>166</v>
      </c>
      <c r="I4144" t="s">
        <v>5790</v>
      </c>
      <c r="J4144" s="1">
        <v>1</v>
      </c>
      <c r="K4144" t="s">
        <v>5848</v>
      </c>
      <c r="L4144" t="s">
        <v>5849</v>
      </c>
      <c r="M4144" t="s">
        <v>5850</v>
      </c>
      <c r="N4144" s="126"/>
      <c r="Q4144" t="s">
        <v>5864</v>
      </c>
      <c r="R4144" t="s">
        <v>19171</v>
      </c>
      <c r="S4144" s="120">
        <v>0.6</v>
      </c>
      <c r="U4144"/>
    </row>
    <row r="4145" spans="1:21">
      <c r="A4145">
        <v>4144</v>
      </c>
      <c r="B4145" s="1" t="s">
        <v>5865</v>
      </c>
      <c r="C4145" s="1" t="s">
        <v>164</v>
      </c>
      <c r="D4145" s="1" t="s">
        <v>5788</v>
      </c>
      <c r="E4145" t="s">
        <v>38</v>
      </c>
      <c r="F4145" t="s">
        <v>5848</v>
      </c>
      <c r="G4145" t="s">
        <v>39</v>
      </c>
      <c r="H4145" t="s">
        <v>166</v>
      </c>
      <c r="I4145" t="s">
        <v>5790</v>
      </c>
      <c r="J4145" s="1">
        <v>1</v>
      </c>
      <c r="K4145" t="s">
        <v>5848</v>
      </c>
      <c r="L4145" t="s">
        <v>5849</v>
      </c>
      <c r="M4145" t="s">
        <v>5850</v>
      </c>
      <c r="N4145" s="126"/>
      <c r="Q4145" t="s">
        <v>5865</v>
      </c>
      <c r="R4145" t="s">
        <v>19171</v>
      </c>
      <c r="S4145" s="120">
        <v>0.6</v>
      </c>
      <c r="U4145"/>
    </row>
    <row r="4146" spans="1:21">
      <c r="A4146">
        <v>4145</v>
      </c>
      <c r="B4146" s="1" t="s">
        <v>5866</v>
      </c>
      <c r="C4146" s="1" t="s">
        <v>164</v>
      </c>
      <c r="D4146" s="1" t="s">
        <v>5788</v>
      </c>
      <c r="E4146" t="s">
        <v>38</v>
      </c>
      <c r="F4146" t="s">
        <v>5848</v>
      </c>
      <c r="G4146" t="s">
        <v>39</v>
      </c>
      <c r="H4146" t="s">
        <v>166</v>
      </c>
      <c r="I4146" t="s">
        <v>5790</v>
      </c>
      <c r="J4146" s="1">
        <v>1</v>
      </c>
      <c r="K4146" t="s">
        <v>5848</v>
      </c>
      <c r="L4146" t="s">
        <v>5849</v>
      </c>
      <c r="M4146" t="s">
        <v>5850</v>
      </c>
      <c r="N4146" s="126"/>
      <c r="Q4146" t="s">
        <v>5866</v>
      </c>
      <c r="R4146" t="s">
        <v>19171</v>
      </c>
      <c r="S4146" s="120">
        <v>0.6</v>
      </c>
      <c r="U4146"/>
    </row>
    <row r="4147" spans="1:21">
      <c r="A4147">
        <v>4146</v>
      </c>
      <c r="B4147" s="1" t="s">
        <v>5867</v>
      </c>
      <c r="C4147" s="1" t="s">
        <v>175</v>
      </c>
      <c r="D4147" s="1" t="s">
        <v>5788</v>
      </c>
      <c r="E4147" t="s">
        <v>38</v>
      </c>
      <c r="F4147" t="s">
        <v>5868</v>
      </c>
      <c r="G4147" t="s">
        <v>39</v>
      </c>
      <c r="H4147" t="s">
        <v>177</v>
      </c>
      <c r="I4147" t="s">
        <v>5790</v>
      </c>
      <c r="J4147" s="1">
        <v>1</v>
      </c>
      <c r="K4147" t="s">
        <v>5869</v>
      </c>
      <c r="L4147" t="s">
        <v>5870</v>
      </c>
      <c r="M4147" t="s">
        <v>5871</v>
      </c>
      <c r="N4147" s="126"/>
      <c r="Q4147" t="s">
        <v>5867</v>
      </c>
      <c r="R4147" t="s">
        <v>19172</v>
      </c>
      <c r="S4147" s="120">
        <v>0.6</v>
      </c>
      <c r="U4147"/>
    </row>
    <row r="4148" spans="1:21">
      <c r="A4148">
        <v>4147</v>
      </c>
      <c r="B4148" s="1" t="s">
        <v>5872</v>
      </c>
      <c r="C4148" s="1" t="s">
        <v>175</v>
      </c>
      <c r="D4148" s="1" t="s">
        <v>5788</v>
      </c>
      <c r="E4148" t="s">
        <v>38</v>
      </c>
      <c r="F4148" t="s">
        <v>5868</v>
      </c>
      <c r="G4148" t="s">
        <v>39</v>
      </c>
      <c r="H4148" t="s">
        <v>177</v>
      </c>
      <c r="I4148" t="s">
        <v>5790</v>
      </c>
      <c r="J4148" s="1">
        <v>1</v>
      </c>
      <c r="K4148" t="s">
        <v>5869</v>
      </c>
      <c r="L4148" t="s">
        <v>5870</v>
      </c>
      <c r="M4148" t="s">
        <v>5871</v>
      </c>
      <c r="N4148" s="126"/>
      <c r="Q4148" t="s">
        <v>5872</v>
      </c>
      <c r="R4148" t="s">
        <v>19172</v>
      </c>
      <c r="S4148" s="120">
        <v>0.6</v>
      </c>
      <c r="U4148"/>
    </row>
    <row r="4149" spans="1:21">
      <c r="A4149">
        <v>4148</v>
      </c>
      <c r="B4149" s="1" t="s">
        <v>5873</v>
      </c>
      <c r="C4149" s="1" t="s">
        <v>175</v>
      </c>
      <c r="D4149" s="1" t="s">
        <v>5788</v>
      </c>
      <c r="E4149" t="s">
        <v>38</v>
      </c>
      <c r="F4149" t="s">
        <v>5868</v>
      </c>
      <c r="G4149" t="s">
        <v>39</v>
      </c>
      <c r="H4149" t="s">
        <v>177</v>
      </c>
      <c r="I4149" t="s">
        <v>5790</v>
      </c>
      <c r="J4149" s="1">
        <v>1</v>
      </c>
      <c r="K4149" t="s">
        <v>5869</v>
      </c>
      <c r="L4149" t="s">
        <v>5870</v>
      </c>
      <c r="M4149" t="s">
        <v>5871</v>
      </c>
      <c r="N4149" s="126"/>
      <c r="Q4149" t="s">
        <v>5873</v>
      </c>
      <c r="R4149" t="s">
        <v>19172</v>
      </c>
      <c r="S4149" s="120">
        <v>0.6</v>
      </c>
      <c r="U4149"/>
    </row>
    <row r="4150" spans="1:21">
      <c r="A4150">
        <v>4149</v>
      </c>
      <c r="B4150" s="1" t="s">
        <v>5874</v>
      </c>
      <c r="C4150" s="1" t="s">
        <v>175</v>
      </c>
      <c r="D4150" s="1" t="s">
        <v>5788</v>
      </c>
      <c r="E4150" t="s">
        <v>38</v>
      </c>
      <c r="F4150" t="s">
        <v>5868</v>
      </c>
      <c r="G4150" t="s">
        <v>39</v>
      </c>
      <c r="H4150" t="s">
        <v>177</v>
      </c>
      <c r="I4150" t="s">
        <v>5790</v>
      </c>
      <c r="J4150" s="1">
        <v>1</v>
      </c>
      <c r="K4150" t="s">
        <v>5869</v>
      </c>
      <c r="L4150" t="s">
        <v>5870</v>
      </c>
      <c r="M4150" t="s">
        <v>5871</v>
      </c>
      <c r="N4150" s="126"/>
      <c r="Q4150" t="s">
        <v>5874</v>
      </c>
      <c r="R4150" t="s">
        <v>19172</v>
      </c>
      <c r="S4150" s="120">
        <v>0.6</v>
      </c>
      <c r="U4150"/>
    </row>
    <row r="4151" spans="1:21">
      <c r="A4151">
        <v>4150</v>
      </c>
      <c r="B4151" s="1" t="s">
        <v>5875</v>
      </c>
      <c r="C4151" s="1" t="s">
        <v>175</v>
      </c>
      <c r="D4151" s="1" t="s">
        <v>5788</v>
      </c>
      <c r="E4151" t="s">
        <v>38</v>
      </c>
      <c r="F4151" t="s">
        <v>5868</v>
      </c>
      <c r="G4151" t="s">
        <v>39</v>
      </c>
      <c r="H4151" t="s">
        <v>177</v>
      </c>
      <c r="I4151" t="s">
        <v>5790</v>
      </c>
      <c r="J4151" s="1">
        <v>1</v>
      </c>
      <c r="K4151" t="s">
        <v>5869</v>
      </c>
      <c r="L4151" t="s">
        <v>5870</v>
      </c>
      <c r="M4151" t="s">
        <v>5871</v>
      </c>
      <c r="N4151" s="126"/>
      <c r="Q4151" t="s">
        <v>5875</v>
      </c>
      <c r="R4151" t="s">
        <v>19172</v>
      </c>
      <c r="S4151" s="120">
        <v>0.6</v>
      </c>
      <c r="U4151"/>
    </row>
    <row r="4152" spans="1:21">
      <c r="A4152">
        <v>4151</v>
      </c>
      <c r="B4152" s="1" t="s">
        <v>5876</v>
      </c>
      <c r="C4152" s="1" t="s">
        <v>36</v>
      </c>
      <c r="D4152" s="1" t="s">
        <v>5788</v>
      </c>
      <c r="E4152" t="s">
        <v>38</v>
      </c>
      <c r="F4152" t="s">
        <v>5877</v>
      </c>
      <c r="G4152" t="s">
        <v>39</v>
      </c>
      <c r="H4152" t="s">
        <v>40</v>
      </c>
      <c r="I4152" t="s">
        <v>5790</v>
      </c>
      <c r="J4152" s="1">
        <v>1</v>
      </c>
      <c r="K4152" t="s">
        <v>5878</v>
      </c>
      <c r="L4152" t="s">
        <v>5879</v>
      </c>
      <c r="M4152" t="s">
        <v>5880</v>
      </c>
      <c r="N4152" s="126"/>
      <c r="Q4152" t="s">
        <v>5876</v>
      </c>
      <c r="R4152" t="s">
        <v>19173</v>
      </c>
      <c r="S4152" s="120">
        <v>0.6</v>
      </c>
      <c r="U4152"/>
    </row>
    <row r="4153" spans="1:21">
      <c r="A4153">
        <v>4152</v>
      </c>
      <c r="B4153" s="1" t="s">
        <v>5881</v>
      </c>
      <c r="C4153" s="1" t="s">
        <v>36</v>
      </c>
      <c r="D4153" s="1" t="s">
        <v>5788</v>
      </c>
      <c r="E4153" t="s">
        <v>38</v>
      </c>
      <c r="F4153" t="s">
        <v>5877</v>
      </c>
      <c r="G4153" t="s">
        <v>39</v>
      </c>
      <c r="H4153" t="s">
        <v>40</v>
      </c>
      <c r="I4153" t="s">
        <v>5790</v>
      </c>
      <c r="J4153" s="1">
        <v>1</v>
      </c>
      <c r="K4153" t="s">
        <v>5878</v>
      </c>
      <c r="L4153" t="s">
        <v>5879</v>
      </c>
      <c r="M4153" t="s">
        <v>5880</v>
      </c>
      <c r="N4153" s="126"/>
      <c r="Q4153" t="s">
        <v>5881</v>
      </c>
      <c r="R4153" t="s">
        <v>19173</v>
      </c>
      <c r="S4153" s="120">
        <v>0.6</v>
      </c>
      <c r="U4153"/>
    </row>
    <row r="4154" spans="1:21">
      <c r="A4154">
        <v>4153</v>
      </c>
      <c r="B4154" s="1" t="s">
        <v>5882</v>
      </c>
      <c r="C4154" s="1" t="s">
        <v>36</v>
      </c>
      <c r="D4154" s="1" t="s">
        <v>5788</v>
      </c>
      <c r="E4154" t="s">
        <v>38</v>
      </c>
      <c r="F4154" t="s">
        <v>5877</v>
      </c>
      <c r="G4154" t="s">
        <v>39</v>
      </c>
      <c r="H4154" t="s">
        <v>40</v>
      </c>
      <c r="I4154" t="s">
        <v>5790</v>
      </c>
      <c r="J4154" s="1">
        <v>1</v>
      </c>
      <c r="K4154" t="s">
        <v>5878</v>
      </c>
      <c r="L4154" t="s">
        <v>5879</v>
      </c>
      <c r="M4154" t="s">
        <v>5880</v>
      </c>
      <c r="N4154" s="126"/>
      <c r="Q4154" t="s">
        <v>5882</v>
      </c>
      <c r="R4154" t="s">
        <v>19173</v>
      </c>
      <c r="S4154" s="120">
        <v>0.6</v>
      </c>
      <c r="U4154"/>
    </row>
    <row r="4155" spans="1:21">
      <c r="A4155">
        <v>4154</v>
      </c>
      <c r="B4155" s="1" t="s">
        <v>5883</v>
      </c>
      <c r="C4155" s="1" t="s">
        <v>36</v>
      </c>
      <c r="D4155" s="1" t="s">
        <v>5788</v>
      </c>
      <c r="E4155" t="s">
        <v>38</v>
      </c>
      <c r="F4155" t="s">
        <v>5877</v>
      </c>
      <c r="G4155" t="s">
        <v>39</v>
      </c>
      <c r="H4155" t="s">
        <v>40</v>
      </c>
      <c r="I4155" t="s">
        <v>5790</v>
      </c>
      <c r="J4155" s="1">
        <v>1</v>
      </c>
      <c r="K4155" t="s">
        <v>5878</v>
      </c>
      <c r="L4155" t="s">
        <v>5879</v>
      </c>
      <c r="M4155" t="s">
        <v>5880</v>
      </c>
      <c r="N4155" s="126"/>
      <c r="Q4155" t="s">
        <v>5883</v>
      </c>
      <c r="R4155" t="s">
        <v>19173</v>
      </c>
      <c r="S4155" s="120">
        <v>0.6</v>
      </c>
      <c r="U4155"/>
    </row>
    <row r="4156" spans="1:21">
      <c r="A4156">
        <v>4155</v>
      </c>
      <c r="B4156" s="1" t="s">
        <v>5884</v>
      </c>
      <c r="C4156" s="1" t="s">
        <v>36</v>
      </c>
      <c r="D4156" s="1" t="s">
        <v>5788</v>
      </c>
      <c r="E4156" t="s">
        <v>38</v>
      </c>
      <c r="F4156" t="s">
        <v>5877</v>
      </c>
      <c r="G4156" t="s">
        <v>39</v>
      </c>
      <c r="H4156" t="s">
        <v>40</v>
      </c>
      <c r="I4156" t="s">
        <v>5790</v>
      </c>
      <c r="J4156" s="1">
        <v>1</v>
      </c>
      <c r="K4156" t="s">
        <v>5878</v>
      </c>
      <c r="L4156" t="s">
        <v>5879</v>
      </c>
      <c r="M4156" t="s">
        <v>5880</v>
      </c>
      <c r="N4156" s="126"/>
      <c r="Q4156" t="s">
        <v>5884</v>
      </c>
      <c r="R4156" t="s">
        <v>19173</v>
      </c>
      <c r="S4156" s="120">
        <v>0.6</v>
      </c>
      <c r="U4156"/>
    </row>
    <row r="4157" spans="1:21">
      <c r="A4157">
        <v>4156</v>
      </c>
      <c r="B4157" s="1" t="s">
        <v>5885</v>
      </c>
      <c r="C4157" s="1" t="s">
        <v>36</v>
      </c>
      <c r="D4157" s="1" t="s">
        <v>5788</v>
      </c>
      <c r="E4157" t="s">
        <v>38</v>
      </c>
      <c r="F4157" t="s">
        <v>5877</v>
      </c>
      <c r="G4157" t="s">
        <v>39</v>
      </c>
      <c r="H4157" t="s">
        <v>40</v>
      </c>
      <c r="I4157" t="s">
        <v>5790</v>
      </c>
      <c r="J4157" s="1">
        <v>1</v>
      </c>
      <c r="K4157" t="s">
        <v>5878</v>
      </c>
      <c r="L4157" t="s">
        <v>5879</v>
      </c>
      <c r="M4157" t="s">
        <v>5880</v>
      </c>
      <c r="N4157" s="126"/>
      <c r="Q4157" t="s">
        <v>5885</v>
      </c>
      <c r="R4157" t="s">
        <v>19173</v>
      </c>
      <c r="S4157" s="120">
        <v>0.6</v>
      </c>
      <c r="U4157"/>
    </row>
    <row r="4158" spans="1:21">
      <c r="A4158">
        <v>4157</v>
      </c>
      <c r="B4158" s="1" t="s">
        <v>5886</v>
      </c>
      <c r="C4158" s="1" t="s">
        <v>36</v>
      </c>
      <c r="D4158" s="1" t="s">
        <v>5788</v>
      </c>
      <c r="E4158" t="s">
        <v>38</v>
      </c>
      <c r="F4158" t="s">
        <v>5877</v>
      </c>
      <c r="G4158" t="s">
        <v>39</v>
      </c>
      <c r="H4158" t="s">
        <v>40</v>
      </c>
      <c r="I4158" t="s">
        <v>5790</v>
      </c>
      <c r="J4158" s="1">
        <v>1</v>
      </c>
      <c r="K4158" t="s">
        <v>5878</v>
      </c>
      <c r="L4158" t="s">
        <v>5879</v>
      </c>
      <c r="M4158" t="s">
        <v>5880</v>
      </c>
      <c r="N4158" s="126"/>
      <c r="Q4158" t="s">
        <v>5886</v>
      </c>
      <c r="R4158" t="s">
        <v>19173</v>
      </c>
      <c r="S4158" s="120">
        <v>0.6</v>
      </c>
      <c r="U4158"/>
    </row>
    <row r="4159" spans="1:21">
      <c r="A4159">
        <v>4158</v>
      </c>
      <c r="B4159" s="1" t="s">
        <v>5887</v>
      </c>
      <c r="C4159" s="1" t="s">
        <v>36</v>
      </c>
      <c r="D4159" s="1" t="s">
        <v>5788</v>
      </c>
      <c r="E4159" t="s">
        <v>38</v>
      </c>
      <c r="F4159" t="s">
        <v>5877</v>
      </c>
      <c r="G4159" t="s">
        <v>39</v>
      </c>
      <c r="H4159" t="s">
        <v>40</v>
      </c>
      <c r="I4159" t="s">
        <v>5790</v>
      </c>
      <c r="J4159" s="1">
        <v>1</v>
      </c>
      <c r="K4159" t="s">
        <v>5878</v>
      </c>
      <c r="L4159" t="s">
        <v>5879</v>
      </c>
      <c r="M4159" t="s">
        <v>5880</v>
      </c>
      <c r="N4159" s="126"/>
      <c r="Q4159" t="s">
        <v>5887</v>
      </c>
      <c r="R4159" t="s">
        <v>19173</v>
      </c>
      <c r="S4159" s="120">
        <v>0.6</v>
      </c>
      <c r="U4159"/>
    </row>
    <row r="4160" spans="1:21">
      <c r="A4160">
        <v>4159</v>
      </c>
      <c r="B4160" s="1" t="s">
        <v>5831</v>
      </c>
      <c r="C4160" s="1" t="s">
        <v>36</v>
      </c>
      <c r="D4160" s="1" t="s">
        <v>5788</v>
      </c>
      <c r="E4160" t="s">
        <v>38</v>
      </c>
      <c r="F4160" t="s">
        <v>5877</v>
      </c>
      <c r="G4160" t="s">
        <v>39</v>
      </c>
      <c r="H4160" t="s">
        <v>40</v>
      </c>
      <c r="I4160" t="s">
        <v>5790</v>
      </c>
      <c r="J4160" s="1">
        <v>1</v>
      </c>
      <c r="K4160" t="s">
        <v>5878</v>
      </c>
      <c r="L4160" t="s">
        <v>5879</v>
      </c>
      <c r="M4160" t="s">
        <v>5880</v>
      </c>
      <c r="N4160" s="126"/>
      <c r="Q4160" t="s">
        <v>5831</v>
      </c>
      <c r="R4160" t="s">
        <v>19173</v>
      </c>
      <c r="S4160" s="120">
        <v>0.6</v>
      </c>
      <c r="U4160"/>
    </row>
    <row r="4161" spans="1:21">
      <c r="A4161">
        <v>4160</v>
      </c>
      <c r="B4161" s="1" t="s">
        <v>5888</v>
      </c>
      <c r="C4161" s="1" t="s">
        <v>201</v>
      </c>
      <c r="D4161" s="1" t="s">
        <v>5788</v>
      </c>
      <c r="E4161" t="s">
        <v>38</v>
      </c>
      <c r="F4161" t="s">
        <v>5889</v>
      </c>
      <c r="G4161" t="s">
        <v>39</v>
      </c>
      <c r="H4161" t="s">
        <v>203</v>
      </c>
      <c r="I4161" t="s">
        <v>5790</v>
      </c>
      <c r="J4161" s="1">
        <v>1</v>
      </c>
      <c r="K4161" t="s">
        <v>5889</v>
      </c>
      <c r="L4161" t="s">
        <v>5890</v>
      </c>
      <c r="M4161" t="s">
        <v>5891</v>
      </c>
      <c r="N4161" s="126">
        <v>0.01</v>
      </c>
      <c r="Q4161" t="s">
        <v>5888</v>
      </c>
      <c r="R4161" t="s">
        <v>19174</v>
      </c>
      <c r="S4161" s="120">
        <v>0.6</v>
      </c>
      <c r="U4161"/>
    </row>
    <row r="4162" spans="1:21">
      <c r="A4162">
        <v>4161</v>
      </c>
      <c r="B4162" s="1" t="s">
        <v>5892</v>
      </c>
      <c r="C4162" s="1" t="s">
        <v>201</v>
      </c>
      <c r="D4162" s="1" t="s">
        <v>5788</v>
      </c>
      <c r="E4162" t="s">
        <v>38</v>
      </c>
      <c r="F4162" t="s">
        <v>5889</v>
      </c>
      <c r="G4162" t="s">
        <v>39</v>
      </c>
      <c r="H4162" t="s">
        <v>203</v>
      </c>
      <c r="I4162" t="s">
        <v>5790</v>
      </c>
      <c r="J4162" s="1">
        <v>1</v>
      </c>
      <c r="K4162" t="s">
        <v>5889</v>
      </c>
      <c r="L4162" t="s">
        <v>5890</v>
      </c>
      <c r="M4162" t="s">
        <v>5891</v>
      </c>
      <c r="N4162" s="126"/>
      <c r="Q4162" t="s">
        <v>5892</v>
      </c>
      <c r="R4162" t="s">
        <v>19174</v>
      </c>
      <c r="S4162" s="120">
        <v>0.6</v>
      </c>
      <c r="U4162"/>
    </row>
    <row r="4163" spans="1:21">
      <c r="A4163">
        <v>4162</v>
      </c>
      <c r="B4163" s="1" t="s">
        <v>5893</v>
      </c>
      <c r="C4163" s="1" t="s">
        <v>201</v>
      </c>
      <c r="D4163" s="1" t="s">
        <v>5788</v>
      </c>
      <c r="E4163" t="s">
        <v>38</v>
      </c>
      <c r="F4163" t="s">
        <v>5889</v>
      </c>
      <c r="G4163" t="s">
        <v>39</v>
      </c>
      <c r="H4163" t="s">
        <v>203</v>
      </c>
      <c r="I4163" t="s">
        <v>5790</v>
      </c>
      <c r="J4163" s="1">
        <v>1</v>
      </c>
      <c r="K4163" t="s">
        <v>5889</v>
      </c>
      <c r="L4163" t="s">
        <v>5890</v>
      </c>
      <c r="M4163" t="s">
        <v>5891</v>
      </c>
      <c r="N4163" s="126"/>
      <c r="Q4163" t="s">
        <v>5893</v>
      </c>
      <c r="R4163" t="s">
        <v>19174</v>
      </c>
      <c r="S4163" s="120">
        <v>0.6</v>
      </c>
      <c r="U4163"/>
    </row>
    <row r="4164" spans="1:21">
      <c r="A4164">
        <v>4163</v>
      </c>
      <c r="B4164" s="1" t="s">
        <v>5894</v>
      </c>
      <c r="C4164" s="1" t="s">
        <v>201</v>
      </c>
      <c r="D4164" s="1" t="s">
        <v>5788</v>
      </c>
      <c r="E4164" t="s">
        <v>38</v>
      </c>
      <c r="F4164" t="s">
        <v>5889</v>
      </c>
      <c r="G4164" t="s">
        <v>39</v>
      </c>
      <c r="H4164" t="s">
        <v>203</v>
      </c>
      <c r="I4164" t="s">
        <v>5790</v>
      </c>
      <c r="J4164" s="1">
        <v>1</v>
      </c>
      <c r="K4164" t="s">
        <v>5889</v>
      </c>
      <c r="L4164" t="s">
        <v>5890</v>
      </c>
      <c r="M4164" t="s">
        <v>5891</v>
      </c>
      <c r="N4164" s="126"/>
      <c r="Q4164" t="s">
        <v>5894</v>
      </c>
      <c r="R4164" t="s">
        <v>19174</v>
      </c>
      <c r="S4164" s="120">
        <v>0.6</v>
      </c>
      <c r="U4164"/>
    </row>
    <row r="4165" spans="1:21">
      <c r="A4165">
        <v>4164</v>
      </c>
      <c r="B4165" s="1" t="s">
        <v>5895</v>
      </c>
      <c r="C4165" s="1" t="s">
        <v>201</v>
      </c>
      <c r="D4165" s="1" t="s">
        <v>5788</v>
      </c>
      <c r="E4165" t="s">
        <v>38</v>
      </c>
      <c r="F4165" t="s">
        <v>5889</v>
      </c>
      <c r="G4165" t="s">
        <v>39</v>
      </c>
      <c r="H4165" t="s">
        <v>203</v>
      </c>
      <c r="I4165" t="s">
        <v>5790</v>
      </c>
      <c r="J4165" s="1">
        <v>1</v>
      </c>
      <c r="K4165" t="s">
        <v>5889</v>
      </c>
      <c r="L4165" t="s">
        <v>5890</v>
      </c>
      <c r="M4165" t="s">
        <v>5891</v>
      </c>
      <c r="N4165" s="126"/>
      <c r="Q4165" t="s">
        <v>5895</v>
      </c>
      <c r="R4165" t="s">
        <v>19174</v>
      </c>
      <c r="S4165" s="120">
        <v>0.6</v>
      </c>
      <c r="U4165"/>
    </row>
    <row r="4166" spans="1:21">
      <c r="A4166">
        <v>4165</v>
      </c>
      <c r="B4166" s="1" t="s">
        <v>5896</v>
      </c>
      <c r="C4166" s="1" t="s">
        <v>201</v>
      </c>
      <c r="D4166" s="1" t="s">
        <v>5788</v>
      </c>
      <c r="E4166" t="s">
        <v>38</v>
      </c>
      <c r="F4166" t="s">
        <v>5889</v>
      </c>
      <c r="G4166" t="s">
        <v>39</v>
      </c>
      <c r="H4166" t="s">
        <v>203</v>
      </c>
      <c r="I4166" t="s">
        <v>5790</v>
      </c>
      <c r="J4166" s="1">
        <v>1</v>
      </c>
      <c r="K4166" t="s">
        <v>5889</v>
      </c>
      <c r="L4166" t="s">
        <v>5890</v>
      </c>
      <c r="M4166" t="s">
        <v>5891</v>
      </c>
      <c r="N4166" s="126"/>
      <c r="Q4166" t="s">
        <v>5896</v>
      </c>
      <c r="R4166" t="s">
        <v>19174</v>
      </c>
      <c r="S4166" s="120">
        <v>0.6</v>
      </c>
      <c r="U4166"/>
    </row>
    <row r="4167" spans="1:21">
      <c r="A4167">
        <v>4166</v>
      </c>
      <c r="B4167" s="1" t="s">
        <v>5897</v>
      </c>
      <c r="C4167" s="1" t="s">
        <v>201</v>
      </c>
      <c r="D4167" s="1" t="s">
        <v>5788</v>
      </c>
      <c r="E4167" t="s">
        <v>38</v>
      </c>
      <c r="F4167" t="s">
        <v>5889</v>
      </c>
      <c r="G4167" t="s">
        <v>39</v>
      </c>
      <c r="H4167" t="s">
        <v>203</v>
      </c>
      <c r="I4167" t="s">
        <v>5790</v>
      </c>
      <c r="J4167" s="1">
        <v>1</v>
      </c>
      <c r="K4167" t="s">
        <v>5889</v>
      </c>
      <c r="L4167" t="s">
        <v>5890</v>
      </c>
      <c r="M4167" t="s">
        <v>5891</v>
      </c>
      <c r="N4167" s="126"/>
      <c r="Q4167" t="s">
        <v>5897</v>
      </c>
      <c r="R4167" t="s">
        <v>19174</v>
      </c>
      <c r="S4167" s="120">
        <v>0.6</v>
      </c>
      <c r="U4167"/>
    </row>
    <row r="4168" spans="1:21">
      <c r="A4168">
        <v>4167</v>
      </c>
      <c r="B4168" s="1" t="s">
        <v>5898</v>
      </c>
      <c r="C4168" s="1" t="s">
        <v>201</v>
      </c>
      <c r="D4168" s="1" t="s">
        <v>5788</v>
      </c>
      <c r="E4168" t="s">
        <v>38</v>
      </c>
      <c r="F4168" t="s">
        <v>5889</v>
      </c>
      <c r="G4168" t="s">
        <v>39</v>
      </c>
      <c r="H4168" t="s">
        <v>203</v>
      </c>
      <c r="I4168" t="s">
        <v>5790</v>
      </c>
      <c r="J4168" s="1">
        <v>1</v>
      </c>
      <c r="K4168" t="s">
        <v>5889</v>
      </c>
      <c r="L4168" t="s">
        <v>5890</v>
      </c>
      <c r="M4168" t="s">
        <v>5891</v>
      </c>
      <c r="N4168" s="126"/>
      <c r="Q4168" t="s">
        <v>5898</v>
      </c>
      <c r="R4168" t="s">
        <v>19174</v>
      </c>
      <c r="S4168" s="120">
        <v>0.6</v>
      </c>
      <c r="U4168"/>
    </row>
    <row r="4169" spans="1:21">
      <c r="A4169">
        <v>4168</v>
      </c>
      <c r="B4169" s="1" t="s">
        <v>5899</v>
      </c>
      <c r="C4169" s="1" t="s">
        <v>201</v>
      </c>
      <c r="D4169" s="1" t="s">
        <v>5788</v>
      </c>
      <c r="E4169" t="s">
        <v>38</v>
      </c>
      <c r="F4169" t="s">
        <v>5889</v>
      </c>
      <c r="G4169" t="s">
        <v>39</v>
      </c>
      <c r="H4169" t="s">
        <v>203</v>
      </c>
      <c r="I4169" t="s">
        <v>5790</v>
      </c>
      <c r="J4169" s="1">
        <v>1</v>
      </c>
      <c r="K4169" t="s">
        <v>5889</v>
      </c>
      <c r="L4169" t="s">
        <v>5890</v>
      </c>
      <c r="M4169" t="s">
        <v>5891</v>
      </c>
      <c r="N4169" s="126"/>
      <c r="Q4169" t="s">
        <v>5899</v>
      </c>
      <c r="R4169" t="s">
        <v>19174</v>
      </c>
      <c r="S4169" s="120">
        <v>0.6</v>
      </c>
      <c r="U4169"/>
    </row>
    <row r="4170" spans="1:21">
      <c r="A4170">
        <v>4169</v>
      </c>
      <c r="B4170" s="1" t="s">
        <v>5900</v>
      </c>
      <c r="C4170" s="1" t="s">
        <v>201</v>
      </c>
      <c r="D4170" s="1" t="s">
        <v>5788</v>
      </c>
      <c r="E4170" t="s">
        <v>38</v>
      </c>
      <c r="F4170" t="s">
        <v>5889</v>
      </c>
      <c r="G4170" t="s">
        <v>39</v>
      </c>
      <c r="H4170" t="s">
        <v>203</v>
      </c>
      <c r="I4170" t="s">
        <v>5790</v>
      </c>
      <c r="J4170" s="1">
        <v>1</v>
      </c>
      <c r="K4170" t="s">
        <v>5889</v>
      </c>
      <c r="L4170" t="s">
        <v>5890</v>
      </c>
      <c r="M4170" t="s">
        <v>5891</v>
      </c>
      <c r="N4170" s="126"/>
      <c r="Q4170" t="s">
        <v>5900</v>
      </c>
      <c r="R4170" t="s">
        <v>19174</v>
      </c>
      <c r="S4170" s="120">
        <v>0.6</v>
      </c>
      <c r="U4170"/>
    </row>
    <row r="4171" spans="1:21">
      <c r="A4171">
        <v>4170</v>
      </c>
      <c r="B4171" s="1" t="s">
        <v>5825</v>
      </c>
      <c r="C4171" s="1" t="s">
        <v>201</v>
      </c>
      <c r="D4171" s="1" t="s">
        <v>5788</v>
      </c>
      <c r="E4171" t="s">
        <v>38</v>
      </c>
      <c r="F4171" t="s">
        <v>5889</v>
      </c>
      <c r="G4171" t="s">
        <v>39</v>
      </c>
      <c r="H4171" t="s">
        <v>203</v>
      </c>
      <c r="I4171" t="s">
        <v>5790</v>
      </c>
      <c r="J4171" s="1">
        <v>1</v>
      </c>
      <c r="K4171" t="s">
        <v>5889</v>
      </c>
      <c r="L4171" t="s">
        <v>5890</v>
      </c>
      <c r="M4171" t="s">
        <v>5891</v>
      </c>
      <c r="N4171" s="126"/>
      <c r="Q4171" t="s">
        <v>5825</v>
      </c>
      <c r="R4171" t="s">
        <v>19174</v>
      </c>
      <c r="S4171" s="120">
        <v>0.6</v>
      </c>
      <c r="U4171"/>
    </row>
    <row r="4172" spans="1:21">
      <c r="A4172">
        <v>4171</v>
      </c>
      <c r="B4172" s="1" t="s">
        <v>5901</v>
      </c>
      <c r="C4172" s="1" t="s">
        <v>201</v>
      </c>
      <c r="D4172" s="1" t="s">
        <v>5788</v>
      </c>
      <c r="E4172" t="s">
        <v>38</v>
      </c>
      <c r="F4172" t="s">
        <v>5889</v>
      </c>
      <c r="G4172" t="s">
        <v>39</v>
      </c>
      <c r="H4172" t="s">
        <v>203</v>
      </c>
      <c r="I4172" t="s">
        <v>5790</v>
      </c>
      <c r="J4172" s="1">
        <v>1</v>
      </c>
      <c r="K4172" t="s">
        <v>5889</v>
      </c>
      <c r="L4172" t="s">
        <v>5890</v>
      </c>
      <c r="M4172" t="s">
        <v>5891</v>
      </c>
      <c r="N4172" s="126"/>
      <c r="Q4172" t="s">
        <v>5901</v>
      </c>
      <c r="R4172" t="s">
        <v>19174</v>
      </c>
      <c r="S4172" s="120">
        <v>0.6</v>
      </c>
      <c r="U4172"/>
    </row>
    <row r="4173" spans="1:21">
      <c r="A4173">
        <v>4172</v>
      </c>
      <c r="B4173" s="1" t="s">
        <v>5902</v>
      </c>
      <c r="C4173" s="1" t="s">
        <v>201</v>
      </c>
      <c r="D4173" s="1" t="s">
        <v>5788</v>
      </c>
      <c r="E4173" t="s">
        <v>38</v>
      </c>
      <c r="F4173" t="s">
        <v>5889</v>
      </c>
      <c r="G4173" t="s">
        <v>39</v>
      </c>
      <c r="H4173" t="s">
        <v>203</v>
      </c>
      <c r="I4173" t="s">
        <v>5790</v>
      </c>
      <c r="J4173" s="1">
        <v>1</v>
      </c>
      <c r="K4173" t="s">
        <v>5889</v>
      </c>
      <c r="L4173" t="s">
        <v>5890</v>
      </c>
      <c r="M4173" t="s">
        <v>5891</v>
      </c>
      <c r="N4173" s="126"/>
      <c r="Q4173" t="s">
        <v>5902</v>
      </c>
      <c r="R4173" t="s">
        <v>19174</v>
      </c>
      <c r="S4173" s="120">
        <v>0.6</v>
      </c>
      <c r="U4173"/>
    </row>
    <row r="4174" spans="1:21">
      <c r="A4174">
        <v>4173</v>
      </c>
      <c r="B4174" s="1" t="s">
        <v>5903</v>
      </c>
      <c r="C4174" s="1" t="s">
        <v>201</v>
      </c>
      <c r="D4174" s="1" t="s">
        <v>5788</v>
      </c>
      <c r="E4174" t="s">
        <v>38</v>
      </c>
      <c r="F4174" t="s">
        <v>5889</v>
      </c>
      <c r="G4174" t="s">
        <v>39</v>
      </c>
      <c r="H4174" t="s">
        <v>203</v>
      </c>
      <c r="I4174" t="s">
        <v>5790</v>
      </c>
      <c r="J4174" s="1">
        <v>1</v>
      </c>
      <c r="K4174" t="s">
        <v>5889</v>
      </c>
      <c r="L4174" t="s">
        <v>5890</v>
      </c>
      <c r="M4174" t="s">
        <v>5891</v>
      </c>
      <c r="N4174" s="126"/>
      <c r="Q4174" t="s">
        <v>5903</v>
      </c>
      <c r="R4174" t="s">
        <v>19174</v>
      </c>
      <c r="S4174" s="120">
        <v>0.6</v>
      </c>
      <c r="U4174"/>
    </row>
    <row r="4175" spans="1:21">
      <c r="A4175">
        <v>4174</v>
      </c>
      <c r="B4175" s="1" t="s">
        <v>5904</v>
      </c>
      <c r="C4175" s="1" t="s">
        <v>201</v>
      </c>
      <c r="D4175" s="1" t="s">
        <v>5788</v>
      </c>
      <c r="E4175" t="s">
        <v>38</v>
      </c>
      <c r="F4175" t="s">
        <v>5889</v>
      </c>
      <c r="G4175" t="s">
        <v>39</v>
      </c>
      <c r="H4175" t="s">
        <v>203</v>
      </c>
      <c r="I4175" t="s">
        <v>5790</v>
      </c>
      <c r="J4175" s="1">
        <v>1</v>
      </c>
      <c r="K4175" t="s">
        <v>5889</v>
      </c>
      <c r="L4175" t="s">
        <v>5890</v>
      </c>
      <c r="M4175" t="s">
        <v>5891</v>
      </c>
      <c r="N4175" s="126"/>
      <c r="Q4175" t="s">
        <v>5904</v>
      </c>
      <c r="R4175" t="s">
        <v>19174</v>
      </c>
      <c r="S4175" s="120">
        <v>0.6</v>
      </c>
      <c r="U4175"/>
    </row>
    <row r="4176" spans="1:21">
      <c r="A4176">
        <v>4175</v>
      </c>
      <c r="B4176" s="1" t="s">
        <v>5905</v>
      </c>
      <c r="C4176" s="1" t="s">
        <v>201</v>
      </c>
      <c r="D4176" s="1" t="s">
        <v>5788</v>
      </c>
      <c r="E4176" t="s">
        <v>38</v>
      </c>
      <c r="F4176" t="s">
        <v>5889</v>
      </c>
      <c r="G4176" t="s">
        <v>39</v>
      </c>
      <c r="H4176" t="s">
        <v>203</v>
      </c>
      <c r="I4176" t="s">
        <v>5790</v>
      </c>
      <c r="J4176" s="1">
        <v>1</v>
      </c>
      <c r="K4176" t="s">
        <v>5889</v>
      </c>
      <c r="L4176" t="s">
        <v>5890</v>
      </c>
      <c r="M4176" t="s">
        <v>5891</v>
      </c>
      <c r="N4176" s="126"/>
      <c r="Q4176" t="s">
        <v>5905</v>
      </c>
      <c r="R4176" t="s">
        <v>19174</v>
      </c>
      <c r="S4176" s="120">
        <v>0.6</v>
      </c>
      <c r="U4176"/>
    </row>
    <row r="4177" spans="1:21">
      <c r="A4177">
        <v>4176</v>
      </c>
      <c r="B4177" s="1" t="s">
        <v>5906</v>
      </c>
      <c r="C4177" s="1" t="s">
        <v>201</v>
      </c>
      <c r="D4177" s="1" t="s">
        <v>5788</v>
      </c>
      <c r="E4177" t="s">
        <v>38</v>
      </c>
      <c r="F4177" t="s">
        <v>5889</v>
      </c>
      <c r="G4177" t="s">
        <v>39</v>
      </c>
      <c r="H4177" t="s">
        <v>203</v>
      </c>
      <c r="I4177" t="s">
        <v>5790</v>
      </c>
      <c r="J4177" s="1">
        <v>1</v>
      </c>
      <c r="K4177" t="s">
        <v>5889</v>
      </c>
      <c r="L4177" t="s">
        <v>5890</v>
      </c>
      <c r="M4177" t="s">
        <v>5891</v>
      </c>
      <c r="N4177" s="126"/>
      <c r="Q4177" t="s">
        <v>5906</v>
      </c>
      <c r="R4177" t="s">
        <v>19174</v>
      </c>
      <c r="S4177" s="120">
        <v>0.6</v>
      </c>
      <c r="U4177"/>
    </row>
    <row r="4178" spans="1:21">
      <c r="A4178">
        <v>4177</v>
      </c>
      <c r="B4178" s="1" t="s">
        <v>5907</v>
      </c>
      <c r="C4178" s="1" t="s">
        <v>201</v>
      </c>
      <c r="D4178" s="1" t="s">
        <v>5788</v>
      </c>
      <c r="E4178" t="s">
        <v>38</v>
      </c>
      <c r="F4178" t="s">
        <v>5889</v>
      </c>
      <c r="G4178" t="s">
        <v>39</v>
      </c>
      <c r="H4178" t="s">
        <v>203</v>
      </c>
      <c r="I4178" t="s">
        <v>5790</v>
      </c>
      <c r="J4178" s="1">
        <v>1</v>
      </c>
      <c r="K4178" t="s">
        <v>5889</v>
      </c>
      <c r="L4178" t="s">
        <v>5890</v>
      </c>
      <c r="M4178" t="s">
        <v>5891</v>
      </c>
      <c r="N4178" s="126"/>
      <c r="Q4178" t="s">
        <v>5907</v>
      </c>
      <c r="R4178" t="s">
        <v>19174</v>
      </c>
      <c r="S4178" s="120">
        <v>0.6</v>
      </c>
      <c r="U4178"/>
    </row>
    <row r="4179" spans="1:21">
      <c r="A4179">
        <v>4178</v>
      </c>
      <c r="B4179" s="1" t="s">
        <v>5908</v>
      </c>
      <c r="C4179" s="1" t="s">
        <v>201</v>
      </c>
      <c r="D4179" s="1" t="s">
        <v>5788</v>
      </c>
      <c r="E4179" t="s">
        <v>38</v>
      </c>
      <c r="F4179" t="s">
        <v>5889</v>
      </c>
      <c r="G4179" t="s">
        <v>39</v>
      </c>
      <c r="H4179" t="s">
        <v>203</v>
      </c>
      <c r="I4179" t="s">
        <v>5790</v>
      </c>
      <c r="J4179" s="1">
        <v>1</v>
      </c>
      <c r="K4179" t="s">
        <v>5889</v>
      </c>
      <c r="L4179" t="s">
        <v>5890</v>
      </c>
      <c r="M4179" t="s">
        <v>5891</v>
      </c>
      <c r="N4179" s="126"/>
      <c r="Q4179" t="s">
        <v>5908</v>
      </c>
      <c r="R4179" t="s">
        <v>19174</v>
      </c>
      <c r="S4179" s="120">
        <v>0.6</v>
      </c>
      <c r="U4179"/>
    </row>
    <row r="4180" spans="1:21">
      <c r="A4180">
        <v>4179</v>
      </c>
      <c r="B4180" s="1" t="s">
        <v>5909</v>
      </c>
      <c r="C4180" s="1" t="s">
        <v>64</v>
      </c>
      <c r="D4180" s="1" t="s">
        <v>5788</v>
      </c>
      <c r="E4180" t="s">
        <v>48</v>
      </c>
      <c r="F4180" t="s">
        <v>5910</v>
      </c>
      <c r="G4180" t="s">
        <v>39</v>
      </c>
      <c r="H4180" t="s">
        <v>67</v>
      </c>
      <c r="I4180" t="s">
        <v>5790</v>
      </c>
      <c r="J4180" s="1">
        <v>2</v>
      </c>
      <c r="K4180" t="s">
        <v>5910</v>
      </c>
      <c r="L4180" t="s">
        <v>5911</v>
      </c>
      <c r="M4180" t="s">
        <v>5912</v>
      </c>
      <c r="N4180" s="126">
        <v>0.01</v>
      </c>
      <c r="Q4180" t="s">
        <v>5909</v>
      </c>
      <c r="R4180" t="s">
        <v>19175</v>
      </c>
      <c r="S4180" s="120">
        <v>0.6</v>
      </c>
      <c r="U4180"/>
    </row>
    <row r="4181" spans="1:21">
      <c r="A4181">
        <v>4180</v>
      </c>
      <c r="B4181" s="1" t="s">
        <v>5913</v>
      </c>
      <c r="C4181" s="1" t="s">
        <v>64</v>
      </c>
      <c r="D4181" s="1" t="s">
        <v>5788</v>
      </c>
      <c r="E4181" t="s">
        <v>48</v>
      </c>
      <c r="F4181" t="s">
        <v>5910</v>
      </c>
      <c r="G4181" t="s">
        <v>39</v>
      </c>
      <c r="H4181" t="s">
        <v>67</v>
      </c>
      <c r="I4181" t="s">
        <v>5790</v>
      </c>
      <c r="J4181" s="1">
        <v>2</v>
      </c>
      <c r="K4181" t="s">
        <v>5910</v>
      </c>
      <c r="L4181" t="s">
        <v>5911</v>
      </c>
      <c r="M4181" t="s">
        <v>5912</v>
      </c>
      <c r="N4181" s="126"/>
      <c r="Q4181" t="s">
        <v>5913</v>
      </c>
      <c r="R4181" t="s">
        <v>19175</v>
      </c>
      <c r="S4181" s="120">
        <v>0.6</v>
      </c>
      <c r="U4181"/>
    </row>
    <row r="4182" spans="1:21">
      <c r="A4182">
        <v>4181</v>
      </c>
      <c r="B4182" s="1" t="s">
        <v>5914</v>
      </c>
      <c r="C4182" s="1" t="s">
        <v>64</v>
      </c>
      <c r="D4182" s="1" t="s">
        <v>5788</v>
      </c>
      <c r="E4182" t="s">
        <v>48</v>
      </c>
      <c r="F4182" t="s">
        <v>5910</v>
      </c>
      <c r="G4182" t="s">
        <v>39</v>
      </c>
      <c r="H4182" t="s">
        <v>67</v>
      </c>
      <c r="I4182" t="s">
        <v>5790</v>
      </c>
      <c r="J4182" s="1">
        <v>2</v>
      </c>
      <c r="K4182" t="s">
        <v>5910</v>
      </c>
      <c r="L4182" t="s">
        <v>5911</v>
      </c>
      <c r="M4182" t="s">
        <v>5912</v>
      </c>
      <c r="N4182" s="126">
        <v>0.01</v>
      </c>
      <c r="Q4182" t="s">
        <v>5914</v>
      </c>
      <c r="R4182" t="s">
        <v>19175</v>
      </c>
      <c r="S4182" s="120">
        <v>0.6</v>
      </c>
      <c r="U4182"/>
    </row>
    <row r="4183" spans="1:21">
      <c r="A4183">
        <v>4182</v>
      </c>
      <c r="B4183" s="1" t="s">
        <v>5915</v>
      </c>
      <c r="C4183" s="1" t="s">
        <v>64</v>
      </c>
      <c r="D4183" s="1" t="s">
        <v>5788</v>
      </c>
      <c r="E4183" t="s">
        <v>48</v>
      </c>
      <c r="F4183" t="s">
        <v>5910</v>
      </c>
      <c r="G4183" t="s">
        <v>39</v>
      </c>
      <c r="H4183" t="s">
        <v>67</v>
      </c>
      <c r="I4183" t="s">
        <v>5790</v>
      </c>
      <c r="J4183" s="1">
        <v>2</v>
      </c>
      <c r="K4183" t="s">
        <v>5910</v>
      </c>
      <c r="L4183" t="s">
        <v>5911</v>
      </c>
      <c r="M4183" t="s">
        <v>5912</v>
      </c>
      <c r="N4183" s="126"/>
      <c r="Q4183" t="s">
        <v>5915</v>
      </c>
      <c r="R4183" t="s">
        <v>19175</v>
      </c>
      <c r="S4183" s="120">
        <v>0.6</v>
      </c>
      <c r="U4183"/>
    </row>
    <row r="4184" spans="1:21">
      <c r="A4184">
        <v>4183</v>
      </c>
      <c r="B4184" s="1" t="s">
        <v>5916</v>
      </c>
      <c r="C4184" s="1" t="s">
        <v>64</v>
      </c>
      <c r="D4184" s="1" t="s">
        <v>5788</v>
      </c>
      <c r="E4184" t="s">
        <v>48</v>
      </c>
      <c r="F4184" t="s">
        <v>5910</v>
      </c>
      <c r="G4184" t="s">
        <v>39</v>
      </c>
      <c r="H4184" t="s">
        <v>67</v>
      </c>
      <c r="I4184" t="s">
        <v>5790</v>
      </c>
      <c r="J4184" s="1">
        <v>2</v>
      </c>
      <c r="K4184" t="s">
        <v>5910</v>
      </c>
      <c r="L4184" t="s">
        <v>5911</v>
      </c>
      <c r="M4184" t="s">
        <v>5912</v>
      </c>
      <c r="N4184" s="126"/>
      <c r="Q4184" t="s">
        <v>5916</v>
      </c>
      <c r="R4184" t="s">
        <v>19175</v>
      </c>
      <c r="S4184" s="120">
        <v>0.6</v>
      </c>
      <c r="U4184"/>
    </row>
    <row r="4185" spans="1:21">
      <c r="A4185">
        <v>4184</v>
      </c>
      <c r="B4185" s="1" t="s">
        <v>5917</v>
      </c>
      <c r="C4185" s="1" t="s">
        <v>64</v>
      </c>
      <c r="D4185" s="1" t="s">
        <v>5788</v>
      </c>
      <c r="E4185" t="s">
        <v>48</v>
      </c>
      <c r="F4185" t="s">
        <v>5910</v>
      </c>
      <c r="G4185" t="s">
        <v>39</v>
      </c>
      <c r="H4185" t="s">
        <v>67</v>
      </c>
      <c r="I4185" t="s">
        <v>5790</v>
      </c>
      <c r="J4185" s="1">
        <v>2</v>
      </c>
      <c r="K4185" t="s">
        <v>5910</v>
      </c>
      <c r="L4185" t="s">
        <v>5911</v>
      </c>
      <c r="M4185" t="s">
        <v>5912</v>
      </c>
      <c r="N4185" s="126"/>
      <c r="Q4185" t="s">
        <v>5917</v>
      </c>
      <c r="R4185" t="s">
        <v>19175</v>
      </c>
      <c r="S4185" s="120">
        <v>0.6</v>
      </c>
      <c r="U4185"/>
    </row>
    <row r="4186" spans="1:21">
      <c r="A4186">
        <v>4185</v>
      </c>
      <c r="B4186" s="1" t="s">
        <v>5918</v>
      </c>
      <c r="C4186" s="1" t="s">
        <v>64</v>
      </c>
      <c r="D4186" s="1" t="s">
        <v>5788</v>
      </c>
      <c r="E4186" t="s">
        <v>48</v>
      </c>
      <c r="F4186" t="s">
        <v>5910</v>
      </c>
      <c r="G4186" t="s">
        <v>39</v>
      </c>
      <c r="H4186" t="s">
        <v>67</v>
      </c>
      <c r="I4186" t="s">
        <v>5790</v>
      </c>
      <c r="J4186" s="1">
        <v>2</v>
      </c>
      <c r="K4186" t="s">
        <v>5910</v>
      </c>
      <c r="L4186" t="s">
        <v>5911</v>
      </c>
      <c r="M4186" t="s">
        <v>5912</v>
      </c>
      <c r="N4186" s="126"/>
      <c r="Q4186" t="s">
        <v>5918</v>
      </c>
      <c r="R4186" t="s">
        <v>19175</v>
      </c>
      <c r="S4186" s="120">
        <v>0.6</v>
      </c>
      <c r="U4186"/>
    </row>
    <row r="4187" spans="1:21">
      <c r="A4187">
        <v>4186</v>
      </c>
      <c r="B4187" s="1" t="s">
        <v>5919</v>
      </c>
      <c r="C4187" s="1" t="s">
        <v>64</v>
      </c>
      <c r="D4187" s="1" t="s">
        <v>5788</v>
      </c>
      <c r="E4187" t="s">
        <v>48</v>
      </c>
      <c r="F4187" t="s">
        <v>5910</v>
      </c>
      <c r="G4187" t="s">
        <v>39</v>
      </c>
      <c r="H4187" t="s">
        <v>67</v>
      </c>
      <c r="I4187" t="s">
        <v>5790</v>
      </c>
      <c r="J4187" s="1">
        <v>2</v>
      </c>
      <c r="K4187" t="s">
        <v>5910</v>
      </c>
      <c r="L4187" t="s">
        <v>5911</v>
      </c>
      <c r="M4187" t="s">
        <v>5912</v>
      </c>
      <c r="N4187" s="126"/>
      <c r="Q4187" t="s">
        <v>5919</v>
      </c>
      <c r="R4187" t="s">
        <v>19175</v>
      </c>
      <c r="S4187" s="120">
        <v>0.6</v>
      </c>
      <c r="U4187"/>
    </row>
    <row r="4188" spans="1:21">
      <c r="A4188">
        <v>4187</v>
      </c>
      <c r="B4188" s="1" t="s">
        <v>5920</v>
      </c>
      <c r="C4188" s="1" t="s">
        <v>72</v>
      </c>
      <c r="D4188" s="1" t="s">
        <v>5788</v>
      </c>
      <c r="E4188" t="s">
        <v>48</v>
      </c>
      <c r="F4188" t="s">
        <v>5921</v>
      </c>
      <c r="G4188" t="s">
        <v>39</v>
      </c>
      <c r="H4188" t="s">
        <v>74</v>
      </c>
      <c r="I4188" t="s">
        <v>5790</v>
      </c>
      <c r="J4188" s="1">
        <v>2</v>
      </c>
      <c r="K4188" t="s">
        <v>5921</v>
      </c>
      <c r="L4188" t="s">
        <v>5922</v>
      </c>
      <c r="M4188" t="s">
        <v>5923</v>
      </c>
      <c r="N4188" s="126"/>
      <c r="Q4188" t="s">
        <v>5920</v>
      </c>
      <c r="R4188" t="s">
        <v>19176</v>
      </c>
      <c r="S4188" s="120">
        <v>0.6</v>
      </c>
      <c r="U4188"/>
    </row>
    <row r="4189" spans="1:21">
      <c r="A4189">
        <v>4188</v>
      </c>
      <c r="B4189" s="1" t="s">
        <v>5924</v>
      </c>
      <c r="C4189" s="1" t="s">
        <v>72</v>
      </c>
      <c r="D4189" s="1" t="s">
        <v>5788</v>
      </c>
      <c r="E4189" t="s">
        <v>48</v>
      </c>
      <c r="F4189" t="s">
        <v>5921</v>
      </c>
      <c r="G4189" t="s">
        <v>39</v>
      </c>
      <c r="H4189" t="s">
        <v>74</v>
      </c>
      <c r="I4189" t="s">
        <v>5790</v>
      </c>
      <c r="J4189" s="1">
        <v>2</v>
      </c>
      <c r="K4189" t="s">
        <v>5921</v>
      </c>
      <c r="L4189" t="s">
        <v>5922</v>
      </c>
      <c r="M4189" t="s">
        <v>5923</v>
      </c>
      <c r="N4189" s="126"/>
      <c r="Q4189" t="s">
        <v>5924</v>
      </c>
      <c r="R4189" t="s">
        <v>19176</v>
      </c>
      <c r="S4189" s="120">
        <v>0.6</v>
      </c>
      <c r="U4189"/>
    </row>
    <row r="4190" spans="1:21">
      <c r="A4190">
        <v>4189</v>
      </c>
      <c r="B4190" s="1" t="s">
        <v>2989</v>
      </c>
      <c r="C4190" s="1" t="s">
        <v>72</v>
      </c>
      <c r="D4190" s="1" t="s">
        <v>5788</v>
      </c>
      <c r="E4190" t="s">
        <v>48</v>
      </c>
      <c r="F4190" t="s">
        <v>5921</v>
      </c>
      <c r="G4190" t="s">
        <v>39</v>
      </c>
      <c r="H4190" t="s">
        <v>74</v>
      </c>
      <c r="I4190" t="s">
        <v>5790</v>
      </c>
      <c r="J4190" s="1">
        <v>2</v>
      </c>
      <c r="K4190" t="s">
        <v>5921</v>
      </c>
      <c r="L4190" t="s">
        <v>5922</v>
      </c>
      <c r="M4190" t="s">
        <v>5923</v>
      </c>
      <c r="N4190" s="126"/>
      <c r="Q4190" t="s">
        <v>2989</v>
      </c>
      <c r="R4190" t="s">
        <v>19176</v>
      </c>
      <c r="S4190" s="120">
        <v>0.6</v>
      </c>
      <c r="U4190"/>
    </row>
    <row r="4191" spans="1:21">
      <c r="A4191">
        <v>4190</v>
      </c>
      <c r="B4191" s="1" t="s">
        <v>5787</v>
      </c>
      <c r="C4191" s="1" t="s">
        <v>72</v>
      </c>
      <c r="D4191" s="1" t="s">
        <v>5788</v>
      </c>
      <c r="E4191" t="s">
        <v>48</v>
      </c>
      <c r="F4191" t="s">
        <v>5921</v>
      </c>
      <c r="G4191" t="s">
        <v>39</v>
      </c>
      <c r="H4191" t="s">
        <v>74</v>
      </c>
      <c r="I4191" t="s">
        <v>5790</v>
      </c>
      <c r="J4191" s="1">
        <v>2</v>
      </c>
      <c r="K4191" t="s">
        <v>5921</v>
      </c>
      <c r="L4191" t="s">
        <v>5922</v>
      </c>
      <c r="M4191" t="s">
        <v>5923</v>
      </c>
      <c r="N4191" s="126"/>
      <c r="Q4191" t="s">
        <v>5787</v>
      </c>
      <c r="R4191" t="s">
        <v>19176</v>
      </c>
      <c r="S4191" s="120">
        <v>0.6</v>
      </c>
      <c r="U4191"/>
    </row>
    <row r="4192" spans="1:21">
      <c r="A4192">
        <v>4191</v>
      </c>
      <c r="B4192" s="1" t="s">
        <v>5925</v>
      </c>
      <c r="C4192" s="1" t="s">
        <v>78</v>
      </c>
      <c r="D4192" s="1" t="s">
        <v>5788</v>
      </c>
      <c r="E4192" t="s">
        <v>48</v>
      </c>
      <c r="F4192" t="s">
        <v>5926</v>
      </c>
      <c r="G4192" t="s">
        <v>39</v>
      </c>
      <c r="H4192" t="s">
        <v>80</v>
      </c>
      <c r="I4192" t="s">
        <v>5790</v>
      </c>
      <c r="J4192" s="1">
        <v>2</v>
      </c>
      <c r="K4192" t="s">
        <v>5926</v>
      </c>
      <c r="L4192" t="s">
        <v>5927</v>
      </c>
      <c r="M4192" t="s">
        <v>5928</v>
      </c>
      <c r="N4192" s="126"/>
      <c r="Q4192" t="s">
        <v>5925</v>
      </c>
      <c r="R4192" t="s">
        <v>19177</v>
      </c>
      <c r="S4192" s="120">
        <v>0.6</v>
      </c>
      <c r="U4192"/>
    </row>
    <row r="4193" spans="1:21">
      <c r="A4193">
        <v>4192</v>
      </c>
      <c r="B4193" s="1" t="s">
        <v>5929</v>
      </c>
      <c r="C4193" s="1" t="s">
        <v>78</v>
      </c>
      <c r="D4193" s="1" t="s">
        <v>5788</v>
      </c>
      <c r="E4193" t="s">
        <v>48</v>
      </c>
      <c r="F4193" t="s">
        <v>5926</v>
      </c>
      <c r="G4193" t="s">
        <v>39</v>
      </c>
      <c r="H4193" t="s">
        <v>80</v>
      </c>
      <c r="I4193" t="s">
        <v>5790</v>
      </c>
      <c r="J4193" s="1">
        <v>2</v>
      </c>
      <c r="K4193" t="s">
        <v>5926</v>
      </c>
      <c r="L4193" t="s">
        <v>5927</v>
      </c>
      <c r="M4193" t="s">
        <v>5928</v>
      </c>
      <c r="N4193" s="126"/>
      <c r="Q4193" t="s">
        <v>5929</v>
      </c>
      <c r="R4193" t="s">
        <v>19177</v>
      </c>
      <c r="S4193" s="120">
        <v>0.6</v>
      </c>
      <c r="U4193"/>
    </row>
    <row r="4194" spans="1:21">
      <c r="A4194">
        <v>4193</v>
      </c>
      <c r="B4194" s="1" t="s">
        <v>5930</v>
      </c>
      <c r="C4194" s="1" t="s">
        <v>78</v>
      </c>
      <c r="D4194" s="1" t="s">
        <v>5788</v>
      </c>
      <c r="E4194" t="s">
        <v>48</v>
      </c>
      <c r="F4194" t="s">
        <v>5926</v>
      </c>
      <c r="G4194" t="s">
        <v>39</v>
      </c>
      <c r="H4194" t="s">
        <v>80</v>
      </c>
      <c r="I4194" t="s">
        <v>5790</v>
      </c>
      <c r="J4194" s="1">
        <v>2</v>
      </c>
      <c r="K4194" t="s">
        <v>5926</v>
      </c>
      <c r="L4194" t="s">
        <v>5927</v>
      </c>
      <c r="M4194" t="s">
        <v>5928</v>
      </c>
      <c r="N4194" s="126">
        <v>0.01</v>
      </c>
      <c r="Q4194" t="s">
        <v>5930</v>
      </c>
      <c r="R4194" t="s">
        <v>19177</v>
      </c>
      <c r="S4194" s="120">
        <v>0.6</v>
      </c>
      <c r="U4194"/>
    </row>
    <row r="4195" spans="1:21">
      <c r="A4195">
        <v>4194</v>
      </c>
      <c r="B4195" s="1" t="s">
        <v>5931</v>
      </c>
      <c r="C4195" s="1" t="s">
        <v>78</v>
      </c>
      <c r="D4195" s="1" t="s">
        <v>5788</v>
      </c>
      <c r="E4195" t="s">
        <v>48</v>
      </c>
      <c r="F4195" t="s">
        <v>5926</v>
      </c>
      <c r="G4195" t="s">
        <v>39</v>
      </c>
      <c r="H4195" t="s">
        <v>80</v>
      </c>
      <c r="I4195" t="s">
        <v>5790</v>
      </c>
      <c r="J4195" s="1">
        <v>2</v>
      </c>
      <c r="K4195" t="s">
        <v>5926</v>
      </c>
      <c r="L4195" t="s">
        <v>5927</v>
      </c>
      <c r="M4195" t="s">
        <v>5928</v>
      </c>
      <c r="N4195" s="126"/>
      <c r="Q4195" t="s">
        <v>5931</v>
      </c>
      <c r="R4195" t="s">
        <v>19177</v>
      </c>
      <c r="S4195" s="120">
        <v>0.6</v>
      </c>
      <c r="U4195"/>
    </row>
    <row r="4196" spans="1:21">
      <c r="A4196">
        <v>4195</v>
      </c>
      <c r="B4196" s="1" t="s">
        <v>5932</v>
      </c>
      <c r="C4196" s="1" t="s">
        <v>78</v>
      </c>
      <c r="D4196" s="1" t="s">
        <v>5788</v>
      </c>
      <c r="E4196" t="s">
        <v>48</v>
      </c>
      <c r="F4196" t="s">
        <v>5926</v>
      </c>
      <c r="G4196" t="s">
        <v>39</v>
      </c>
      <c r="H4196" t="s">
        <v>80</v>
      </c>
      <c r="I4196" t="s">
        <v>5790</v>
      </c>
      <c r="J4196" s="1">
        <v>2</v>
      </c>
      <c r="K4196" t="s">
        <v>5926</v>
      </c>
      <c r="L4196" t="s">
        <v>5927</v>
      </c>
      <c r="M4196" t="s">
        <v>5928</v>
      </c>
      <c r="N4196" s="126"/>
      <c r="Q4196" t="s">
        <v>5932</v>
      </c>
      <c r="R4196" t="s">
        <v>19177</v>
      </c>
      <c r="S4196" s="120">
        <v>0.6</v>
      </c>
      <c r="U4196"/>
    </row>
    <row r="4197" spans="1:21">
      <c r="A4197">
        <v>4196</v>
      </c>
      <c r="B4197" s="1" t="s">
        <v>5933</v>
      </c>
      <c r="C4197" s="1" t="s">
        <v>78</v>
      </c>
      <c r="D4197" s="1" t="s">
        <v>5788</v>
      </c>
      <c r="E4197" t="s">
        <v>48</v>
      </c>
      <c r="F4197" t="s">
        <v>5926</v>
      </c>
      <c r="G4197" t="s">
        <v>39</v>
      </c>
      <c r="H4197" t="s">
        <v>80</v>
      </c>
      <c r="I4197" t="s">
        <v>5790</v>
      </c>
      <c r="J4197" s="1">
        <v>2</v>
      </c>
      <c r="K4197" t="s">
        <v>5926</v>
      </c>
      <c r="L4197" t="s">
        <v>5927</v>
      </c>
      <c r="M4197" t="s">
        <v>5928</v>
      </c>
      <c r="N4197" s="126"/>
      <c r="Q4197" t="s">
        <v>5933</v>
      </c>
      <c r="R4197" t="s">
        <v>19177</v>
      </c>
      <c r="S4197" s="120">
        <v>0.6</v>
      </c>
      <c r="U4197"/>
    </row>
    <row r="4198" spans="1:21">
      <c r="A4198">
        <v>4197</v>
      </c>
      <c r="B4198" s="1" t="s">
        <v>5934</v>
      </c>
      <c r="C4198" s="1" t="s">
        <v>78</v>
      </c>
      <c r="D4198" s="1" t="s">
        <v>5788</v>
      </c>
      <c r="E4198" t="s">
        <v>48</v>
      </c>
      <c r="F4198" t="s">
        <v>5926</v>
      </c>
      <c r="G4198" t="s">
        <v>39</v>
      </c>
      <c r="H4198" t="s">
        <v>80</v>
      </c>
      <c r="I4198" t="s">
        <v>5790</v>
      </c>
      <c r="J4198" s="1">
        <v>2</v>
      </c>
      <c r="K4198" t="s">
        <v>5926</v>
      </c>
      <c r="L4198" t="s">
        <v>5927</v>
      </c>
      <c r="M4198" t="s">
        <v>5928</v>
      </c>
      <c r="N4198" s="126"/>
      <c r="Q4198" t="s">
        <v>5934</v>
      </c>
      <c r="R4198" t="s">
        <v>19177</v>
      </c>
      <c r="S4198" s="120">
        <v>0.6</v>
      </c>
      <c r="U4198"/>
    </row>
    <row r="4199" spans="1:21">
      <c r="A4199">
        <v>4198</v>
      </c>
      <c r="B4199" s="1" t="s">
        <v>5935</v>
      </c>
      <c r="C4199" s="1" t="s">
        <v>78</v>
      </c>
      <c r="D4199" s="1" t="s">
        <v>5788</v>
      </c>
      <c r="E4199" t="s">
        <v>48</v>
      </c>
      <c r="F4199" t="s">
        <v>5926</v>
      </c>
      <c r="G4199" t="s">
        <v>39</v>
      </c>
      <c r="H4199" t="s">
        <v>80</v>
      </c>
      <c r="I4199" t="s">
        <v>5790</v>
      </c>
      <c r="J4199" s="1">
        <v>2</v>
      </c>
      <c r="K4199" t="s">
        <v>5926</v>
      </c>
      <c r="L4199" t="s">
        <v>5927</v>
      </c>
      <c r="M4199" t="s">
        <v>5928</v>
      </c>
      <c r="N4199" s="126"/>
      <c r="Q4199" t="s">
        <v>5935</v>
      </c>
      <c r="R4199" t="s">
        <v>19177</v>
      </c>
      <c r="S4199" s="120">
        <v>0.6</v>
      </c>
      <c r="U4199"/>
    </row>
    <row r="4200" spans="1:21">
      <c r="A4200">
        <v>4199</v>
      </c>
      <c r="B4200" s="1" t="s">
        <v>5936</v>
      </c>
      <c r="C4200" s="1" t="s">
        <v>78</v>
      </c>
      <c r="D4200" s="1" t="s">
        <v>5788</v>
      </c>
      <c r="E4200" t="s">
        <v>48</v>
      </c>
      <c r="F4200" t="s">
        <v>5926</v>
      </c>
      <c r="G4200" t="s">
        <v>39</v>
      </c>
      <c r="H4200" t="s">
        <v>80</v>
      </c>
      <c r="I4200" t="s">
        <v>5790</v>
      </c>
      <c r="J4200" s="1">
        <v>2</v>
      </c>
      <c r="K4200" t="s">
        <v>5926</v>
      </c>
      <c r="L4200" t="s">
        <v>5927</v>
      </c>
      <c r="M4200" t="s">
        <v>5928</v>
      </c>
      <c r="N4200" s="126"/>
      <c r="Q4200" t="s">
        <v>5936</v>
      </c>
      <c r="R4200" t="s">
        <v>19177</v>
      </c>
      <c r="S4200" s="120">
        <v>0.6</v>
      </c>
      <c r="U4200"/>
    </row>
    <row r="4201" spans="1:21">
      <c r="A4201">
        <v>4200</v>
      </c>
      <c r="B4201" s="1" t="s">
        <v>5937</v>
      </c>
      <c r="C4201" s="1" t="s">
        <v>78</v>
      </c>
      <c r="D4201" s="1" t="s">
        <v>5788</v>
      </c>
      <c r="E4201" t="s">
        <v>48</v>
      </c>
      <c r="F4201" t="s">
        <v>5926</v>
      </c>
      <c r="G4201" t="s">
        <v>39</v>
      </c>
      <c r="H4201" t="s">
        <v>80</v>
      </c>
      <c r="I4201" t="s">
        <v>5790</v>
      </c>
      <c r="J4201" s="1">
        <v>2</v>
      </c>
      <c r="K4201" t="s">
        <v>5926</v>
      </c>
      <c r="L4201" t="s">
        <v>5927</v>
      </c>
      <c r="M4201" t="s">
        <v>5928</v>
      </c>
      <c r="N4201" s="126"/>
      <c r="Q4201" t="s">
        <v>5937</v>
      </c>
      <c r="R4201" t="s">
        <v>19177</v>
      </c>
      <c r="S4201" s="120">
        <v>0.6</v>
      </c>
      <c r="U4201"/>
    </row>
    <row r="4202" spans="1:21">
      <c r="A4202">
        <v>4201</v>
      </c>
      <c r="B4202" s="1" t="s">
        <v>5938</v>
      </c>
      <c r="C4202" s="1" t="s">
        <v>78</v>
      </c>
      <c r="D4202" s="1" t="s">
        <v>5788</v>
      </c>
      <c r="E4202" t="s">
        <v>48</v>
      </c>
      <c r="F4202" t="s">
        <v>5926</v>
      </c>
      <c r="G4202" t="s">
        <v>39</v>
      </c>
      <c r="H4202" t="s">
        <v>80</v>
      </c>
      <c r="I4202" t="s">
        <v>5790</v>
      </c>
      <c r="J4202" s="1">
        <v>2</v>
      </c>
      <c r="K4202" t="s">
        <v>5926</v>
      </c>
      <c r="L4202" t="s">
        <v>5927</v>
      </c>
      <c r="M4202" t="s">
        <v>5928</v>
      </c>
      <c r="N4202" s="126"/>
      <c r="Q4202" t="s">
        <v>5938</v>
      </c>
      <c r="R4202" t="s">
        <v>19177</v>
      </c>
      <c r="S4202" s="120">
        <v>0.6</v>
      </c>
      <c r="U4202"/>
    </row>
    <row r="4203" spans="1:21">
      <c r="A4203">
        <v>4202</v>
      </c>
      <c r="B4203" s="1" t="s">
        <v>5939</v>
      </c>
      <c r="C4203" s="1" t="s">
        <v>78</v>
      </c>
      <c r="D4203" s="1" t="s">
        <v>5788</v>
      </c>
      <c r="E4203" t="s">
        <v>48</v>
      </c>
      <c r="F4203" t="s">
        <v>5926</v>
      </c>
      <c r="G4203" t="s">
        <v>39</v>
      </c>
      <c r="H4203" t="s">
        <v>80</v>
      </c>
      <c r="I4203" t="s">
        <v>5790</v>
      </c>
      <c r="J4203" s="1">
        <v>2</v>
      </c>
      <c r="K4203" t="s">
        <v>5926</v>
      </c>
      <c r="L4203" t="s">
        <v>5927</v>
      </c>
      <c r="M4203" t="s">
        <v>5928</v>
      </c>
      <c r="N4203" s="126"/>
      <c r="Q4203" t="s">
        <v>5939</v>
      </c>
      <c r="R4203" t="s">
        <v>19177</v>
      </c>
      <c r="S4203" s="120">
        <v>0.6</v>
      </c>
      <c r="U4203"/>
    </row>
    <row r="4204" spans="1:21">
      <c r="A4204">
        <v>4203</v>
      </c>
      <c r="B4204" s="1" t="s">
        <v>5940</v>
      </c>
      <c r="C4204" s="1" t="s">
        <v>78</v>
      </c>
      <c r="D4204" s="1" t="s">
        <v>5788</v>
      </c>
      <c r="E4204" t="s">
        <v>48</v>
      </c>
      <c r="F4204" t="s">
        <v>5926</v>
      </c>
      <c r="G4204" t="s">
        <v>39</v>
      </c>
      <c r="H4204" t="s">
        <v>80</v>
      </c>
      <c r="I4204" t="s">
        <v>5790</v>
      </c>
      <c r="J4204" s="1">
        <v>2</v>
      </c>
      <c r="K4204" t="s">
        <v>5926</v>
      </c>
      <c r="L4204" t="s">
        <v>5927</v>
      </c>
      <c r="M4204" t="s">
        <v>5928</v>
      </c>
      <c r="N4204" s="126"/>
      <c r="Q4204" t="s">
        <v>5940</v>
      </c>
      <c r="R4204" t="s">
        <v>19177</v>
      </c>
      <c r="S4204" s="120">
        <v>0.6</v>
      </c>
      <c r="U4204"/>
    </row>
    <row r="4205" spans="1:21">
      <c r="A4205">
        <v>4204</v>
      </c>
      <c r="B4205" s="1" t="s">
        <v>5941</v>
      </c>
      <c r="C4205" s="1" t="s">
        <v>87</v>
      </c>
      <c r="D4205" s="1" t="s">
        <v>5788</v>
      </c>
      <c r="E4205" t="s">
        <v>48</v>
      </c>
      <c r="F4205" t="s">
        <v>5942</v>
      </c>
      <c r="G4205" t="s">
        <v>39</v>
      </c>
      <c r="H4205" t="s">
        <v>89</v>
      </c>
      <c r="I4205" t="s">
        <v>5790</v>
      </c>
      <c r="J4205" s="1">
        <v>2</v>
      </c>
      <c r="K4205" t="s">
        <v>5942</v>
      </c>
      <c r="L4205" t="s">
        <v>5943</v>
      </c>
      <c r="M4205" t="s">
        <v>5944</v>
      </c>
      <c r="N4205" s="126"/>
      <c r="Q4205" t="s">
        <v>5941</v>
      </c>
      <c r="R4205" t="s">
        <v>19178</v>
      </c>
      <c r="S4205" s="120">
        <v>0.6</v>
      </c>
      <c r="U4205"/>
    </row>
    <row r="4206" spans="1:21">
      <c r="A4206">
        <v>4205</v>
      </c>
      <c r="B4206" s="1" t="s">
        <v>5945</v>
      </c>
      <c r="C4206" s="1" t="s">
        <v>87</v>
      </c>
      <c r="D4206" s="1" t="s">
        <v>5788</v>
      </c>
      <c r="E4206" t="s">
        <v>48</v>
      </c>
      <c r="F4206" t="s">
        <v>5942</v>
      </c>
      <c r="G4206" t="s">
        <v>39</v>
      </c>
      <c r="H4206" t="s">
        <v>89</v>
      </c>
      <c r="I4206" t="s">
        <v>5790</v>
      </c>
      <c r="J4206" s="1">
        <v>2</v>
      </c>
      <c r="K4206" t="s">
        <v>5942</v>
      </c>
      <c r="L4206" t="s">
        <v>5943</v>
      </c>
      <c r="M4206" t="s">
        <v>5944</v>
      </c>
      <c r="N4206" s="126"/>
      <c r="Q4206" t="s">
        <v>5945</v>
      </c>
      <c r="R4206" t="s">
        <v>19178</v>
      </c>
      <c r="S4206" s="120">
        <v>0.6</v>
      </c>
      <c r="U4206"/>
    </row>
    <row r="4207" spans="1:21">
      <c r="A4207">
        <v>4206</v>
      </c>
      <c r="B4207" s="1" t="s">
        <v>5946</v>
      </c>
      <c r="C4207" s="1" t="s">
        <v>87</v>
      </c>
      <c r="D4207" s="1" t="s">
        <v>5788</v>
      </c>
      <c r="E4207" t="s">
        <v>48</v>
      </c>
      <c r="F4207" t="s">
        <v>5942</v>
      </c>
      <c r="G4207" t="s">
        <v>39</v>
      </c>
      <c r="H4207" t="s">
        <v>89</v>
      </c>
      <c r="I4207" t="s">
        <v>5790</v>
      </c>
      <c r="J4207" s="1">
        <v>2</v>
      </c>
      <c r="K4207" t="s">
        <v>5942</v>
      </c>
      <c r="L4207" t="s">
        <v>5943</v>
      </c>
      <c r="M4207" t="s">
        <v>5944</v>
      </c>
      <c r="N4207" s="126"/>
      <c r="Q4207" t="s">
        <v>5946</v>
      </c>
      <c r="R4207" t="s">
        <v>19178</v>
      </c>
      <c r="S4207" s="120">
        <v>0.6</v>
      </c>
      <c r="U4207"/>
    </row>
    <row r="4208" spans="1:21">
      <c r="A4208">
        <v>4207</v>
      </c>
      <c r="B4208" s="1" t="s">
        <v>5947</v>
      </c>
      <c r="C4208" s="1" t="s">
        <v>87</v>
      </c>
      <c r="D4208" s="1" t="s">
        <v>5788</v>
      </c>
      <c r="E4208" t="s">
        <v>48</v>
      </c>
      <c r="F4208" t="s">
        <v>5942</v>
      </c>
      <c r="G4208" t="s">
        <v>39</v>
      </c>
      <c r="H4208" t="s">
        <v>89</v>
      </c>
      <c r="I4208" t="s">
        <v>5790</v>
      </c>
      <c r="J4208" s="1">
        <v>2</v>
      </c>
      <c r="K4208" t="s">
        <v>5942</v>
      </c>
      <c r="L4208" t="s">
        <v>5943</v>
      </c>
      <c r="M4208" t="s">
        <v>5944</v>
      </c>
      <c r="N4208" s="126"/>
      <c r="Q4208" t="s">
        <v>5947</v>
      </c>
      <c r="R4208" t="s">
        <v>19178</v>
      </c>
      <c r="S4208" s="120">
        <v>0.6</v>
      </c>
      <c r="U4208"/>
    </row>
    <row r="4209" spans="1:21">
      <c r="A4209">
        <v>4208</v>
      </c>
      <c r="B4209" s="1" t="s">
        <v>5948</v>
      </c>
      <c r="C4209" s="1" t="s">
        <v>87</v>
      </c>
      <c r="D4209" s="1" t="s">
        <v>5788</v>
      </c>
      <c r="E4209" t="s">
        <v>48</v>
      </c>
      <c r="F4209" t="s">
        <v>5942</v>
      </c>
      <c r="G4209" t="s">
        <v>39</v>
      </c>
      <c r="H4209" t="s">
        <v>89</v>
      </c>
      <c r="I4209" t="s">
        <v>5790</v>
      </c>
      <c r="J4209" s="1">
        <v>2</v>
      </c>
      <c r="K4209" t="s">
        <v>5942</v>
      </c>
      <c r="L4209" t="s">
        <v>5943</v>
      </c>
      <c r="M4209" t="s">
        <v>5944</v>
      </c>
      <c r="N4209" s="126"/>
      <c r="Q4209" t="s">
        <v>5948</v>
      </c>
      <c r="R4209" t="s">
        <v>19178</v>
      </c>
      <c r="S4209" s="120">
        <v>0.6</v>
      </c>
      <c r="U4209"/>
    </row>
    <row r="4210" spans="1:21">
      <c r="A4210">
        <v>4209</v>
      </c>
      <c r="B4210" s="1" t="s">
        <v>5949</v>
      </c>
      <c r="C4210" s="1" t="s">
        <v>87</v>
      </c>
      <c r="D4210" s="1" t="s">
        <v>5788</v>
      </c>
      <c r="E4210" t="s">
        <v>48</v>
      </c>
      <c r="F4210" t="s">
        <v>5942</v>
      </c>
      <c r="G4210" t="s">
        <v>39</v>
      </c>
      <c r="H4210" t="s">
        <v>89</v>
      </c>
      <c r="I4210" t="s">
        <v>5790</v>
      </c>
      <c r="J4210" s="1">
        <v>2</v>
      </c>
      <c r="K4210" t="s">
        <v>5942</v>
      </c>
      <c r="L4210" t="s">
        <v>5943</v>
      </c>
      <c r="M4210" t="s">
        <v>5944</v>
      </c>
      <c r="N4210" s="126"/>
      <c r="Q4210" t="s">
        <v>5949</v>
      </c>
      <c r="R4210" t="s">
        <v>19178</v>
      </c>
      <c r="S4210" s="120">
        <v>0.6</v>
      </c>
      <c r="U4210"/>
    </row>
    <row r="4211" spans="1:21">
      <c r="A4211">
        <v>4210</v>
      </c>
      <c r="B4211" s="1" t="s">
        <v>5950</v>
      </c>
      <c r="C4211" s="1" t="s">
        <v>105</v>
      </c>
      <c r="D4211" s="1" t="s">
        <v>5788</v>
      </c>
      <c r="E4211" t="s">
        <v>48</v>
      </c>
      <c r="F4211" t="s">
        <v>5951</v>
      </c>
      <c r="G4211" t="s">
        <v>39</v>
      </c>
      <c r="H4211" t="s">
        <v>107</v>
      </c>
      <c r="I4211" t="s">
        <v>5790</v>
      </c>
      <c r="J4211" s="1">
        <v>2</v>
      </c>
      <c r="K4211" t="s">
        <v>5951</v>
      </c>
      <c r="L4211" t="s">
        <v>5952</v>
      </c>
      <c r="M4211" t="s">
        <v>5953</v>
      </c>
      <c r="N4211" s="126"/>
      <c r="Q4211" t="s">
        <v>5950</v>
      </c>
      <c r="R4211" t="s">
        <v>19179</v>
      </c>
      <c r="S4211" s="120">
        <v>0.6</v>
      </c>
      <c r="U4211"/>
    </row>
    <row r="4212" spans="1:21">
      <c r="A4212">
        <v>4211</v>
      </c>
      <c r="B4212" s="1" t="s">
        <v>5954</v>
      </c>
      <c r="C4212" s="1" t="s">
        <v>121</v>
      </c>
      <c r="D4212" s="1" t="s">
        <v>5788</v>
      </c>
      <c r="E4212" t="s">
        <v>48</v>
      </c>
      <c r="F4212" t="s">
        <v>5955</v>
      </c>
      <c r="G4212" t="s">
        <v>39</v>
      </c>
      <c r="H4212" t="s">
        <v>123</v>
      </c>
      <c r="I4212" t="s">
        <v>5790</v>
      </c>
      <c r="J4212" s="1">
        <v>2</v>
      </c>
      <c r="K4212" t="s">
        <v>5955</v>
      </c>
      <c r="L4212" t="s">
        <v>5956</v>
      </c>
      <c r="M4212" t="s">
        <v>5957</v>
      </c>
      <c r="N4212" s="126"/>
      <c r="Q4212" t="s">
        <v>5954</v>
      </c>
      <c r="R4212" t="s">
        <v>19180</v>
      </c>
      <c r="S4212" s="120">
        <v>0.6</v>
      </c>
      <c r="U4212"/>
    </row>
    <row r="4213" spans="1:21">
      <c r="A4213">
        <v>4212</v>
      </c>
      <c r="B4213" s="1" t="s">
        <v>5958</v>
      </c>
      <c r="C4213" s="1" t="s">
        <v>121</v>
      </c>
      <c r="D4213" s="1" t="s">
        <v>5788</v>
      </c>
      <c r="E4213" t="s">
        <v>48</v>
      </c>
      <c r="F4213" t="s">
        <v>5955</v>
      </c>
      <c r="G4213" t="s">
        <v>39</v>
      </c>
      <c r="H4213" t="s">
        <v>123</v>
      </c>
      <c r="I4213" t="s">
        <v>5790</v>
      </c>
      <c r="J4213" s="1">
        <v>2</v>
      </c>
      <c r="K4213" t="s">
        <v>5955</v>
      </c>
      <c r="L4213" t="s">
        <v>5956</v>
      </c>
      <c r="M4213" t="s">
        <v>5957</v>
      </c>
      <c r="N4213" s="126"/>
      <c r="Q4213" t="s">
        <v>5958</v>
      </c>
      <c r="R4213" t="s">
        <v>19180</v>
      </c>
      <c r="S4213" s="120">
        <v>0.6</v>
      </c>
      <c r="U4213"/>
    </row>
    <row r="4214" spans="1:21">
      <c r="A4214">
        <v>4213</v>
      </c>
      <c r="B4214" s="1" t="s">
        <v>5959</v>
      </c>
      <c r="C4214" s="1" t="s">
        <v>121</v>
      </c>
      <c r="D4214" s="1" t="s">
        <v>5788</v>
      </c>
      <c r="E4214" t="s">
        <v>48</v>
      </c>
      <c r="F4214" t="s">
        <v>5955</v>
      </c>
      <c r="G4214" t="s">
        <v>39</v>
      </c>
      <c r="H4214" t="s">
        <v>123</v>
      </c>
      <c r="I4214" t="s">
        <v>5790</v>
      </c>
      <c r="J4214" s="1">
        <v>2</v>
      </c>
      <c r="K4214" t="s">
        <v>5955</v>
      </c>
      <c r="L4214" t="s">
        <v>5956</v>
      </c>
      <c r="M4214" t="s">
        <v>5957</v>
      </c>
      <c r="N4214" s="126"/>
      <c r="Q4214" t="s">
        <v>5959</v>
      </c>
      <c r="R4214" t="s">
        <v>19180</v>
      </c>
      <c r="S4214" s="120">
        <v>0.6</v>
      </c>
      <c r="U4214"/>
    </row>
    <row r="4215" spans="1:21">
      <c r="A4215">
        <v>4214</v>
      </c>
      <c r="B4215" s="1" t="s">
        <v>5960</v>
      </c>
      <c r="C4215" s="1" t="s">
        <v>133</v>
      </c>
      <c r="D4215" s="1" t="s">
        <v>5788</v>
      </c>
      <c r="E4215" t="s">
        <v>48</v>
      </c>
      <c r="F4215" t="s">
        <v>5961</v>
      </c>
      <c r="G4215" t="s">
        <v>39</v>
      </c>
      <c r="H4215" t="s">
        <v>135</v>
      </c>
      <c r="I4215" t="s">
        <v>5790</v>
      </c>
      <c r="J4215" s="1">
        <v>2</v>
      </c>
      <c r="K4215" t="s">
        <v>5961</v>
      </c>
      <c r="L4215" t="s">
        <v>5962</v>
      </c>
      <c r="M4215" t="s">
        <v>5963</v>
      </c>
      <c r="N4215" s="126">
        <v>0.01</v>
      </c>
      <c r="Q4215" t="s">
        <v>5960</v>
      </c>
      <c r="R4215" t="s">
        <v>19181</v>
      </c>
      <c r="S4215" s="120">
        <v>0.6</v>
      </c>
      <c r="U4215"/>
    </row>
    <row r="4216" spans="1:21">
      <c r="A4216">
        <v>4215</v>
      </c>
      <c r="B4216" s="1" t="s">
        <v>5964</v>
      </c>
      <c r="C4216" s="1" t="s">
        <v>133</v>
      </c>
      <c r="D4216" s="1" t="s">
        <v>5788</v>
      </c>
      <c r="E4216" t="s">
        <v>48</v>
      </c>
      <c r="F4216" t="s">
        <v>5961</v>
      </c>
      <c r="G4216" t="s">
        <v>39</v>
      </c>
      <c r="H4216" t="s">
        <v>135</v>
      </c>
      <c r="I4216" t="s">
        <v>5790</v>
      </c>
      <c r="J4216" s="1">
        <v>2</v>
      </c>
      <c r="K4216" t="s">
        <v>5961</v>
      </c>
      <c r="L4216" t="s">
        <v>5962</v>
      </c>
      <c r="M4216" t="s">
        <v>5963</v>
      </c>
      <c r="N4216" s="126"/>
      <c r="Q4216" t="s">
        <v>5964</v>
      </c>
      <c r="R4216" t="s">
        <v>19181</v>
      </c>
      <c r="S4216" s="120">
        <v>0.6</v>
      </c>
      <c r="U4216"/>
    </row>
    <row r="4217" spans="1:21">
      <c r="A4217">
        <v>4216</v>
      </c>
      <c r="B4217" s="1" t="s">
        <v>5965</v>
      </c>
      <c r="C4217" s="1" t="s">
        <v>133</v>
      </c>
      <c r="D4217" s="1" t="s">
        <v>5788</v>
      </c>
      <c r="E4217" t="s">
        <v>48</v>
      </c>
      <c r="F4217" t="s">
        <v>5961</v>
      </c>
      <c r="G4217" t="s">
        <v>39</v>
      </c>
      <c r="H4217" t="s">
        <v>135</v>
      </c>
      <c r="I4217" t="s">
        <v>5790</v>
      </c>
      <c r="J4217" s="1">
        <v>2</v>
      </c>
      <c r="K4217" t="s">
        <v>5961</v>
      </c>
      <c r="L4217" t="s">
        <v>5962</v>
      </c>
      <c r="M4217" t="s">
        <v>5963</v>
      </c>
      <c r="N4217" s="126"/>
      <c r="Q4217" t="s">
        <v>5965</v>
      </c>
      <c r="R4217" t="s">
        <v>19181</v>
      </c>
      <c r="S4217" s="120">
        <v>0.6</v>
      </c>
      <c r="U4217"/>
    </row>
    <row r="4218" spans="1:21">
      <c r="A4218">
        <v>4217</v>
      </c>
      <c r="B4218" s="1" t="s">
        <v>5966</v>
      </c>
      <c r="C4218" s="1" t="s">
        <v>133</v>
      </c>
      <c r="D4218" s="1" t="s">
        <v>5788</v>
      </c>
      <c r="E4218" t="s">
        <v>48</v>
      </c>
      <c r="F4218" t="s">
        <v>5961</v>
      </c>
      <c r="G4218" t="s">
        <v>39</v>
      </c>
      <c r="H4218" t="s">
        <v>135</v>
      </c>
      <c r="I4218" t="s">
        <v>5790</v>
      </c>
      <c r="J4218" s="1">
        <v>2</v>
      </c>
      <c r="K4218" t="s">
        <v>5961</v>
      </c>
      <c r="L4218" t="s">
        <v>5962</v>
      </c>
      <c r="M4218" t="s">
        <v>5963</v>
      </c>
      <c r="N4218" s="126"/>
      <c r="Q4218" t="s">
        <v>5966</v>
      </c>
      <c r="R4218" t="s">
        <v>19181</v>
      </c>
      <c r="S4218" s="120">
        <v>0.6</v>
      </c>
      <c r="U4218"/>
    </row>
    <row r="4219" spans="1:21">
      <c r="A4219">
        <v>4218</v>
      </c>
      <c r="B4219" s="1" t="s">
        <v>5967</v>
      </c>
      <c r="C4219" s="1" t="s">
        <v>47</v>
      </c>
      <c r="D4219" s="1" t="s">
        <v>5788</v>
      </c>
      <c r="E4219" t="s">
        <v>48</v>
      </c>
      <c r="F4219" t="s">
        <v>5968</v>
      </c>
      <c r="G4219" t="s">
        <v>39</v>
      </c>
      <c r="H4219" t="s">
        <v>49</v>
      </c>
      <c r="I4219" t="s">
        <v>5790</v>
      </c>
      <c r="J4219" s="1">
        <v>2</v>
      </c>
      <c r="K4219" t="s">
        <v>5969</v>
      </c>
      <c r="L4219" t="s">
        <v>5970</v>
      </c>
      <c r="M4219" t="s">
        <v>5971</v>
      </c>
      <c r="N4219" s="126"/>
      <c r="Q4219" t="s">
        <v>5967</v>
      </c>
      <c r="R4219" t="s">
        <v>19182</v>
      </c>
      <c r="S4219" s="120">
        <v>0.6</v>
      </c>
      <c r="U4219"/>
    </row>
    <row r="4220" spans="1:21">
      <c r="A4220">
        <v>4219</v>
      </c>
      <c r="B4220" s="1" t="s">
        <v>5972</v>
      </c>
      <c r="C4220" s="1" t="s">
        <v>47</v>
      </c>
      <c r="D4220" s="1" t="s">
        <v>5788</v>
      </c>
      <c r="E4220" t="s">
        <v>48</v>
      </c>
      <c r="F4220" t="s">
        <v>5968</v>
      </c>
      <c r="G4220" t="s">
        <v>39</v>
      </c>
      <c r="H4220" t="s">
        <v>49</v>
      </c>
      <c r="I4220" t="s">
        <v>5790</v>
      </c>
      <c r="J4220" s="1">
        <v>2</v>
      </c>
      <c r="K4220" t="s">
        <v>5969</v>
      </c>
      <c r="L4220" t="s">
        <v>5970</v>
      </c>
      <c r="M4220" t="s">
        <v>5971</v>
      </c>
      <c r="N4220" s="126"/>
      <c r="Q4220" t="s">
        <v>5972</v>
      </c>
      <c r="R4220" t="s">
        <v>19182</v>
      </c>
      <c r="S4220" s="120">
        <v>0.6</v>
      </c>
      <c r="U4220"/>
    </row>
    <row r="4221" spans="1:21">
      <c r="A4221">
        <v>4220</v>
      </c>
      <c r="B4221" s="1" t="s">
        <v>5919</v>
      </c>
      <c r="C4221" s="1" t="s">
        <v>801</v>
      </c>
      <c r="D4221" s="1" t="s">
        <v>5788</v>
      </c>
      <c r="E4221" t="s">
        <v>48</v>
      </c>
      <c r="F4221" t="s">
        <v>5973</v>
      </c>
      <c r="G4221" t="s">
        <v>39</v>
      </c>
      <c r="H4221" t="s">
        <v>803</v>
      </c>
      <c r="I4221" t="s">
        <v>5790</v>
      </c>
      <c r="J4221" s="1">
        <v>2</v>
      </c>
      <c r="K4221" t="s">
        <v>5973</v>
      </c>
      <c r="L4221" t="s">
        <v>5974</v>
      </c>
      <c r="M4221" t="s">
        <v>5975</v>
      </c>
      <c r="N4221" s="126">
        <v>0.01</v>
      </c>
      <c r="Q4221" t="s">
        <v>5919</v>
      </c>
      <c r="R4221" t="s">
        <v>19183</v>
      </c>
      <c r="S4221" s="120">
        <v>0.6</v>
      </c>
      <c r="U4221"/>
    </row>
    <row r="4222" spans="1:21">
      <c r="A4222">
        <v>4221</v>
      </c>
      <c r="B4222" s="1" t="s">
        <v>5976</v>
      </c>
      <c r="C4222" s="1" t="s">
        <v>801</v>
      </c>
      <c r="D4222" s="1" t="s">
        <v>5788</v>
      </c>
      <c r="E4222" t="s">
        <v>48</v>
      </c>
      <c r="F4222" t="s">
        <v>5973</v>
      </c>
      <c r="G4222" t="s">
        <v>39</v>
      </c>
      <c r="H4222" t="s">
        <v>803</v>
      </c>
      <c r="I4222" t="s">
        <v>5790</v>
      </c>
      <c r="J4222" s="1">
        <v>2</v>
      </c>
      <c r="K4222" t="s">
        <v>5973</v>
      </c>
      <c r="L4222" t="s">
        <v>5974</v>
      </c>
      <c r="M4222" t="s">
        <v>5975</v>
      </c>
      <c r="N4222" s="126"/>
      <c r="Q4222" t="s">
        <v>5976</v>
      </c>
      <c r="R4222" t="s">
        <v>19183</v>
      </c>
      <c r="S4222" s="120">
        <v>0.6</v>
      </c>
      <c r="U4222"/>
    </row>
    <row r="4223" spans="1:21">
      <c r="A4223">
        <v>4222</v>
      </c>
      <c r="B4223" s="1" t="s">
        <v>808</v>
      </c>
      <c r="C4223" s="1" t="s">
        <v>801</v>
      </c>
      <c r="D4223" s="1" t="s">
        <v>5788</v>
      </c>
      <c r="E4223" t="s">
        <v>48</v>
      </c>
      <c r="F4223" t="s">
        <v>5973</v>
      </c>
      <c r="G4223" t="s">
        <v>39</v>
      </c>
      <c r="H4223" t="s">
        <v>803</v>
      </c>
      <c r="I4223" t="s">
        <v>5790</v>
      </c>
      <c r="J4223" s="1">
        <v>2</v>
      </c>
      <c r="K4223" t="s">
        <v>5973</v>
      </c>
      <c r="L4223" t="s">
        <v>5974</v>
      </c>
      <c r="M4223" t="s">
        <v>5975</v>
      </c>
      <c r="N4223" s="126">
        <v>0.01</v>
      </c>
      <c r="Q4223" t="s">
        <v>808</v>
      </c>
      <c r="R4223" t="s">
        <v>19183</v>
      </c>
      <c r="S4223" s="120">
        <v>0.6</v>
      </c>
      <c r="U4223"/>
    </row>
    <row r="4224" spans="1:21">
      <c r="A4224">
        <v>4223</v>
      </c>
      <c r="B4224" s="1" t="s">
        <v>5977</v>
      </c>
      <c r="C4224" s="1" t="s">
        <v>801</v>
      </c>
      <c r="D4224" s="1" t="s">
        <v>5788</v>
      </c>
      <c r="E4224" t="s">
        <v>48</v>
      </c>
      <c r="F4224" t="s">
        <v>5973</v>
      </c>
      <c r="G4224" t="s">
        <v>39</v>
      </c>
      <c r="H4224" t="s">
        <v>803</v>
      </c>
      <c r="I4224" t="s">
        <v>5790</v>
      </c>
      <c r="J4224" s="1">
        <v>2</v>
      </c>
      <c r="K4224" t="s">
        <v>5973</v>
      </c>
      <c r="L4224" t="s">
        <v>5974</v>
      </c>
      <c r="M4224" t="s">
        <v>5975</v>
      </c>
      <c r="N4224" s="126"/>
      <c r="Q4224" t="s">
        <v>5977</v>
      </c>
      <c r="R4224" t="s">
        <v>19183</v>
      </c>
      <c r="S4224" s="120">
        <v>0.6</v>
      </c>
      <c r="U4224"/>
    </row>
    <row r="4225" spans="1:21">
      <c r="A4225">
        <v>4224</v>
      </c>
      <c r="B4225" s="1" t="s">
        <v>5978</v>
      </c>
      <c r="C4225" s="1" t="s">
        <v>164</v>
      </c>
      <c r="D4225" s="1" t="s">
        <v>5788</v>
      </c>
      <c r="E4225" t="s">
        <v>48</v>
      </c>
      <c r="F4225" t="s">
        <v>5979</v>
      </c>
      <c r="G4225" t="s">
        <v>39</v>
      </c>
      <c r="H4225" t="s">
        <v>166</v>
      </c>
      <c r="I4225" t="s">
        <v>5790</v>
      </c>
      <c r="J4225" s="1">
        <v>2</v>
      </c>
      <c r="K4225" t="s">
        <v>5979</v>
      </c>
      <c r="L4225" t="s">
        <v>5980</v>
      </c>
      <c r="M4225" t="s">
        <v>5981</v>
      </c>
      <c r="N4225" s="126"/>
      <c r="Q4225" t="s">
        <v>5978</v>
      </c>
      <c r="R4225" t="s">
        <v>19184</v>
      </c>
      <c r="S4225" s="120">
        <v>0.6</v>
      </c>
      <c r="U4225"/>
    </row>
    <row r="4226" spans="1:21">
      <c r="A4226">
        <v>4225</v>
      </c>
      <c r="B4226" s="1" t="s">
        <v>5982</v>
      </c>
      <c r="C4226" s="1" t="s">
        <v>164</v>
      </c>
      <c r="D4226" s="1" t="s">
        <v>5788</v>
      </c>
      <c r="E4226" t="s">
        <v>48</v>
      </c>
      <c r="F4226" t="s">
        <v>5979</v>
      </c>
      <c r="G4226" t="s">
        <v>39</v>
      </c>
      <c r="H4226" t="s">
        <v>166</v>
      </c>
      <c r="I4226" t="s">
        <v>5790</v>
      </c>
      <c r="J4226" s="1">
        <v>2</v>
      </c>
      <c r="K4226" t="s">
        <v>5979</v>
      </c>
      <c r="L4226" t="s">
        <v>5980</v>
      </c>
      <c r="M4226" t="s">
        <v>5981</v>
      </c>
      <c r="N4226" s="126"/>
      <c r="Q4226" t="s">
        <v>5982</v>
      </c>
      <c r="R4226" t="s">
        <v>19184</v>
      </c>
      <c r="S4226" s="120">
        <v>0.6</v>
      </c>
      <c r="U4226"/>
    </row>
    <row r="4227" spans="1:21">
      <c r="A4227">
        <v>4226</v>
      </c>
      <c r="B4227" s="1" t="s">
        <v>5983</v>
      </c>
      <c r="C4227" s="1" t="s">
        <v>164</v>
      </c>
      <c r="D4227" s="1" t="s">
        <v>5788</v>
      </c>
      <c r="E4227" t="s">
        <v>48</v>
      </c>
      <c r="F4227" t="s">
        <v>5979</v>
      </c>
      <c r="G4227" t="s">
        <v>39</v>
      </c>
      <c r="H4227" t="s">
        <v>166</v>
      </c>
      <c r="I4227" t="s">
        <v>5790</v>
      </c>
      <c r="J4227" s="1">
        <v>2</v>
      </c>
      <c r="K4227" t="s">
        <v>5979</v>
      </c>
      <c r="L4227" t="s">
        <v>5980</v>
      </c>
      <c r="M4227" t="s">
        <v>5981</v>
      </c>
      <c r="N4227" s="126"/>
      <c r="Q4227" t="s">
        <v>5983</v>
      </c>
      <c r="R4227" t="s">
        <v>19184</v>
      </c>
      <c r="S4227" s="120">
        <v>0.6</v>
      </c>
      <c r="U4227"/>
    </row>
    <row r="4228" spans="1:21">
      <c r="A4228">
        <v>4227</v>
      </c>
      <c r="B4228" s="1" t="s">
        <v>5984</v>
      </c>
      <c r="C4228" s="1" t="s">
        <v>164</v>
      </c>
      <c r="D4228" s="1" t="s">
        <v>5788</v>
      </c>
      <c r="E4228" t="s">
        <v>48</v>
      </c>
      <c r="F4228" t="s">
        <v>5979</v>
      </c>
      <c r="G4228" t="s">
        <v>39</v>
      </c>
      <c r="H4228" t="s">
        <v>166</v>
      </c>
      <c r="I4228" t="s">
        <v>5790</v>
      </c>
      <c r="J4228" s="1">
        <v>2</v>
      </c>
      <c r="K4228" t="s">
        <v>5979</v>
      </c>
      <c r="L4228" t="s">
        <v>5980</v>
      </c>
      <c r="M4228" t="s">
        <v>5981</v>
      </c>
      <c r="N4228" s="126"/>
      <c r="Q4228" t="s">
        <v>5984</v>
      </c>
      <c r="R4228" t="s">
        <v>19184</v>
      </c>
      <c r="S4228" s="120">
        <v>0.6</v>
      </c>
      <c r="U4228"/>
    </row>
    <row r="4229" spans="1:21">
      <c r="A4229">
        <v>4228</v>
      </c>
      <c r="B4229" s="1" t="s">
        <v>5985</v>
      </c>
      <c r="C4229" s="1" t="s">
        <v>164</v>
      </c>
      <c r="D4229" s="1" t="s">
        <v>5788</v>
      </c>
      <c r="E4229" t="s">
        <v>48</v>
      </c>
      <c r="F4229" t="s">
        <v>5979</v>
      </c>
      <c r="G4229" t="s">
        <v>39</v>
      </c>
      <c r="H4229" t="s">
        <v>166</v>
      </c>
      <c r="I4229" t="s">
        <v>5790</v>
      </c>
      <c r="J4229" s="1">
        <v>2</v>
      </c>
      <c r="K4229" t="s">
        <v>5979</v>
      </c>
      <c r="L4229" t="s">
        <v>5980</v>
      </c>
      <c r="M4229" t="s">
        <v>5981</v>
      </c>
      <c r="N4229" s="126"/>
      <c r="Q4229" t="s">
        <v>5985</v>
      </c>
      <c r="R4229" t="s">
        <v>19184</v>
      </c>
      <c r="S4229" s="120">
        <v>0.6</v>
      </c>
      <c r="U4229"/>
    </row>
    <row r="4230" spans="1:21">
      <c r="A4230">
        <v>4229</v>
      </c>
      <c r="B4230" s="1" t="s">
        <v>5986</v>
      </c>
      <c r="C4230" s="1" t="s">
        <v>175</v>
      </c>
      <c r="D4230" s="1" t="s">
        <v>5788</v>
      </c>
      <c r="E4230" t="s">
        <v>48</v>
      </c>
      <c r="F4230" t="s">
        <v>5987</v>
      </c>
      <c r="G4230" t="s">
        <v>39</v>
      </c>
      <c r="H4230" t="s">
        <v>177</v>
      </c>
      <c r="I4230" t="s">
        <v>5790</v>
      </c>
      <c r="J4230" s="1">
        <v>2</v>
      </c>
      <c r="K4230" t="s">
        <v>5988</v>
      </c>
      <c r="L4230" t="s">
        <v>5989</v>
      </c>
      <c r="M4230" t="s">
        <v>5990</v>
      </c>
      <c r="N4230" s="126"/>
      <c r="Q4230" t="s">
        <v>5986</v>
      </c>
      <c r="R4230" t="s">
        <v>19185</v>
      </c>
      <c r="S4230" s="120">
        <v>0.6</v>
      </c>
      <c r="U4230"/>
    </row>
    <row r="4231" spans="1:21">
      <c r="A4231">
        <v>4230</v>
      </c>
      <c r="B4231" s="1" t="s">
        <v>5872</v>
      </c>
      <c r="C4231" s="1" t="s">
        <v>175</v>
      </c>
      <c r="D4231" s="1" t="s">
        <v>5788</v>
      </c>
      <c r="E4231" t="s">
        <v>48</v>
      </c>
      <c r="F4231" t="s">
        <v>5987</v>
      </c>
      <c r="G4231" t="s">
        <v>39</v>
      </c>
      <c r="H4231" t="s">
        <v>177</v>
      </c>
      <c r="I4231" t="s">
        <v>5790</v>
      </c>
      <c r="J4231" s="1">
        <v>2</v>
      </c>
      <c r="K4231" t="s">
        <v>5988</v>
      </c>
      <c r="L4231" t="s">
        <v>5989</v>
      </c>
      <c r="M4231" t="s">
        <v>5990</v>
      </c>
      <c r="N4231" s="126">
        <v>0.01</v>
      </c>
      <c r="Q4231" t="s">
        <v>5872</v>
      </c>
      <c r="R4231" t="s">
        <v>19185</v>
      </c>
      <c r="S4231" s="120">
        <v>0.6</v>
      </c>
      <c r="U4231"/>
    </row>
    <row r="4232" spans="1:21">
      <c r="A4232">
        <v>4231</v>
      </c>
      <c r="B4232" s="1" t="s">
        <v>5991</v>
      </c>
      <c r="C4232" s="1" t="s">
        <v>175</v>
      </c>
      <c r="D4232" s="1" t="s">
        <v>5788</v>
      </c>
      <c r="E4232" t="s">
        <v>48</v>
      </c>
      <c r="F4232" t="s">
        <v>5987</v>
      </c>
      <c r="G4232" t="s">
        <v>39</v>
      </c>
      <c r="H4232" t="s">
        <v>177</v>
      </c>
      <c r="I4232" t="s">
        <v>5790</v>
      </c>
      <c r="J4232" s="1">
        <v>2</v>
      </c>
      <c r="K4232" t="s">
        <v>5988</v>
      </c>
      <c r="L4232" t="s">
        <v>5989</v>
      </c>
      <c r="M4232" t="s">
        <v>5990</v>
      </c>
      <c r="N4232" s="126"/>
      <c r="Q4232" t="s">
        <v>5991</v>
      </c>
      <c r="R4232" t="s">
        <v>19185</v>
      </c>
      <c r="S4232" s="120">
        <v>0.6</v>
      </c>
      <c r="U4232"/>
    </row>
    <row r="4233" spans="1:21">
      <c r="A4233">
        <v>4232</v>
      </c>
      <c r="B4233" s="1" t="s">
        <v>5992</v>
      </c>
      <c r="C4233" s="1" t="s">
        <v>175</v>
      </c>
      <c r="D4233" s="1" t="s">
        <v>5788</v>
      </c>
      <c r="E4233" t="s">
        <v>48</v>
      </c>
      <c r="F4233" t="s">
        <v>5987</v>
      </c>
      <c r="G4233" t="s">
        <v>39</v>
      </c>
      <c r="H4233" t="s">
        <v>177</v>
      </c>
      <c r="I4233" t="s">
        <v>5790</v>
      </c>
      <c r="J4233" s="1">
        <v>2</v>
      </c>
      <c r="K4233" t="s">
        <v>5988</v>
      </c>
      <c r="L4233" t="s">
        <v>5989</v>
      </c>
      <c r="M4233" t="s">
        <v>5990</v>
      </c>
      <c r="N4233" s="126">
        <v>0.01</v>
      </c>
      <c r="Q4233" t="s">
        <v>5992</v>
      </c>
      <c r="R4233" t="s">
        <v>19185</v>
      </c>
      <c r="S4233" s="120">
        <v>0.6</v>
      </c>
      <c r="U4233"/>
    </row>
    <row r="4234" spans="1:21">
      <c r="A4234">
        <v>4233</v>
      </c>
      <c r="B4234" s="1" t="s">
        <v>5993</v>
      </c>
      <c r="C4234" s="1" t="s">
        <v>175</v>
      </c>
      <c r="D4234" s="1" t="s">
        <v>5788</v>
      </c>
      <c r="E4234" t="s">
        <v>48</v>
      </c>
      <c r="F4234" t="s">
        <v>5987</v>
      </c>
      <c r="G4234" t="s">
        <v>39</v>
      </c>
      <c r="H4234" t="s">
        <v>177</v>
      </c>
      <c r="I4234" t="s">
        <v>5790</v>
      </c>
      <c r="J4234" s="1">
        <v>2</v>
      </c>
      <c r="K4234" t="s">
        <v>5988</v>
      </c>
      <c r="L4234" t="s">
        <v>5989</v>
      </c>
      <c r="M4234" t="s">
        <v>5990</v>
      </c>
      <c r="N4234" s="126">
        <v>0.01</v>
      </c>
      <c r="Q4234" t="s">
        <v>5993</v>
      </c>
      <c r="R4234" t="s">
        <v>19185</v>
      </c>
      <c r="S4234" s="120">
        <v>0.6</v>
      </c>
      <c r="U4234"/>
    </row>
    <row r="4235" spans="1:21">
      <c r="A4235">
        <v>4234</v>
      </c>
      <c r="B4235" s="1" t="s">
        <v>5994</v>
      </c>
      <c r="C4235" s="1" t="s">
        <v>175</v>
      </c>
      <c r="D4235" s="1" t="s">
        <v>5788</v>
      </c>
      <c r="E4235" t="s">
        <v>48</v>
      </c>
      <c r="F4235" t="s">
        <v>5987</v>
      </c>
      <c r="G4235" t="s">
        <v>39</v>
      </c>
      <c r="H4235" t="s">
        <v>177</v>
      </c>
      <c r="I4235" t="s">
        <v>5790</v>
      </c>
      <c r="J4235" s="1">
        <v>2</v>
      </c>
      <c r="K4235" t="s">
        <v>5988</v>
      </c>
      <c r="L4235" t="s">
        <v>5989</v>
      </c>
      <c r="M4235" t="s">
        <v>5990</v>
      </c>
      <c r="N4235" s="126"/>
      <c r="Q4235" t="s">
        <v>5994</v>
      </c>
      <c r="R4235" t="s">
        <v>19185</v>
      </c>
      <c r="S4235" s="120">
        <v>0.6</v>
      </c>
      <c r="U4235"/>
    </row>
    <row r="4236" spans="1:21">
      <c r="A4236">
        <v>4235</v>
      </c>
      <c r="B4236" s="1" t="s">
        <v>5995</v>
      </c>
      <c r="C4236" s="1" t="s">
        <v>175</v>
      </c>
      <c r="D4236" s="1" t="s">
        <v>5788</v>
      </c>
      <c r="E4236" t="s">
        <v>48</v>
      </c>
      <c r="F4236" t="s">
        <v>5987</v>
      </c>
      <c r="G4236" t="s">
        <v>39</v>
      </c>
      <c r="H4236" t="s">
        <v>177</v>
      </c>
      <c r="I4236" t="s">
        <v>5790</v>
      </c>
      <c r="J4236" s="1">
        <v>2</v>
      </c>
      <c r="K4236" t="s">
        <v>5988</v>
      </c>
      <c r="L4236" t="s">
        <v>5989</v>
      </c>
      <c r="M4236" t="s">
        <v>5990</v>
      </c>
      <c r="N4236" s="126"/>
      <c r="Q4236" t="s">
        <v>5995</v>
      </c>
      <c r="R4236" t="s">
        <v>19185</v>
      </c>
      <c r="S4236" s="120">
        <v>0.6</v>
      </c>
      <c r="U4236"/>
    </row>
    <row r="4237" spans="1:21">
      <c r="A4237">
        <v>4236</v>
      </c>
      <c r="B4237" s="1" t="s">
        <v>5996</v>
      </c>
      <c r="C4237" s="1" t="s">
        <v>175</v>
      </c>
      <c r="D4237" s="1" t="s">
        <v>5788</v>
      </c>
      <c r="E4237" t="s">
        <v>48</v>
      </c>
      <c r="F4237" t="s">
        <v>5987</v>
      </c>
      <c r="G4237" t="s">
        <v>39</v>
      </c>
      <c r="H4237" t="s">
        <v>177</v>
      </c>
      <c r="I4237" t="s">
        <v>5790</v>
      </c>
      <c r="J4237" s="1">
        <v>2</v>
      </c>
      <c r="K4237" t="s">
        <v>5988</v>
      </c>
      <c r="L4237" t="s">
        <v>5989</v>
      </c>
      <c r="M4237" t="s">
        <v>5990</v>
      </c>
      <c r="N4237" s="126"/>
      <c r="Q4237" t="s">
        <v>5996</v>
      </c>
      <c r="R4237" t="s">
        <v>19185</v>
      </c>
      <c r="S4237" s="120">
        <v>0.6</v>
      </c>
      <c r="U4237"/>
    </row>
    <row r="4238" spans="1:21">
      <c r="A4238">
        <v>4237</v>
      </c>
      <c r="B4238" s="1" t="s">
        <v>5997</v>
      </c>
      <c r="C4238" s="1" t="s">
        <v>175</v>
      </c>
      <c r="D4238" s="1" t="s">
        <v>5788</v>
      </c>
      <c r="E4238" t="s">
        <v>48</v>
      </c>
      <c r="F4238" t="s">
        <v>5987</v>
      </c>
      <c r="G4238" t="s">
        <v>39</v>
      </c>
      <c r="H4238" t="s">
        <v>177</v>
      </c>
      <c r="I4238" t="s">
        <v>5790</v>
      </c>
      <c r="J4238" s="1">
        <v>2</v>
      </c>
      <c r="K4238" t="s">
        <v>5988</v>
      </c>
      <c r="L4238" t="s">
        <v>5989</v>
      </c>
      <c r="M4238" t="s">
        <v>5990</v>
      </c>
      <c r="N4238" s="126"/>
      <c r="Q4238" t="s">
        <v>5997</v>
      </c>
      <c r="R4238" t="s">
        <v>19185</v>
      </c>
      <c r="S4238" s="120">
        <v>0.6</v>
      </c>
      <c r="U4238"/>
    </row>
    <row r="4239" spans="1:21">
      <c r="A4239">
        <v>4238</v>
      </c>
      <c r="B4239" s="1" t="s">
        <v>5998</v>
      </c>
      <c r="C4239" s="1" t="s">
        <v>175</v>
      </c>
      <c r="D4239" s="1" t="s">
        <v>5788</v>
      </c>
      <c r="E4239" t="s">
        <v>48</v>
      </c>
      <c r="F4239" t="s">
        <v>5987</v>
      </c>
      <c r="G4239" t="s">
        <v>39</v>
      </c>
      <c r="H4239" t="s">
        <v>177</v>
      </c>
      <c r="I4239" t="s">
        <v>5790</v>
      </c>
      <c r="J4239" s="1">
        <v>2</v>
      </c>
      <c r="K4239" t="s">
        <v>5988</v>
      </c>
      <c r="L4239" t="s">
        <v>5989</v>
      </c>
      <c r="M4239" t="s">
        <v>5990</v>
      </c>
      <c r="N4239" s="126"/>
      <c r="Q4239" t="s">
        <v>5998</v>
      </c>
      <c r="R4239" t="s">
        <v>19185</v>
      </c>
      <c r="S4239" s="120">
        <v>0.6</v>
      </c>
      <c r="U4239"/>
    </row>
    <row r="4240" spans="1:21">
      <c r="A4240">
        <v>4239</v>
      </c>
      <c r="B4240" s="1" t="s">
        <v>5999</v>
      </c>
      <c r="C4240" s="1" t="s">
        <v>175</v>
      </c>
      <c r="D4240" s="1" t="s">
        <v>5788</v>
      </c>
      <c r="E4240" t="s">
        <v>48</v>
      </c>
      <c r="F4240" t="s">
        <v>5987</v>
      </c>
      <c r="G4240" t="s">
        <v>39</v>
      </c>
      <c r="H4240" t="s">
        <v>177</v>
      </c>
      <c r="I4240" t="s">
        <v>5790</v>
      </c>
      <c r="J4240" s="1">
        <v>2</v>
      </c>
      <c r="K4240" t="s">
        <v>5988</v>
      </c>
      <c r="L4240" t="s">
        <v>5989</v>
      </c>
      <c r="M4240" t="s">
        <v>5990</v>
      </c>
      <c r="N4240" s="126">
        <v>0.01</v>
      </c>
      <c r="Q4240" t="s">
        <v>5999</v>
      </c>
      <c r="R4240" t="s">
        <v>19185</v>
      </c>
      <c r="S4240" s="120">
        <v>0.6</v>
      </c>
      <c r="U4240"/>
    </row>
    <row r="4241" spans="1:21">
      <c r="A4241">
        <v>4240</v>
      </c>
      <c r="B4241" s="1" t="s">
        <v>6000</v>
      </c>
      <c r="C4241" s="1" t="s">
        <v>175</v>
      </c>
      <c r="D4241" s="1" t="s">
        <v>5788</v>
      </c>
      <c r="E4241" t="s">
        <v>48</v>
      </c>
      <c r="F4241" t="s">
        <v>5987</v>
      </c>
      <c r="G4241" t="s">
        <v>39</v>
      </c>
      <c r="H4241" t="s">
        <v>177</v>
      </c>
      <c r="I4241" t="s">
        <v>5790</v>
      </c>
      <c r="J4241" s="1">
        <v>2</v>
      </c>
      <c r="K4241" t="s">
        <v>5988</v>
      </c>
      <c r="L4241" t="s">
        <v>5989</v>
      </c>
      <c r="M4241" t="s">
        <v>5990</v>
      </c>
      <c r="N4241" s="126"/>
      <c r="Q4241" t="s">
        <v>6000</v>
      </c>
      <c r="R4241" t="s">
        <v>19185</v>
      </c>
      <c r="S4241" s="120">
        <v>0.6</v>
      </c>
      <c r="U4241"/>
    </row>
    <row r="4242" spans="1:21">
      <c r="A4242">
        <v>4241</v>
      </c>
      <c r="B4242" s="1" t="s">
        <v>6001</v>
      </c>
      <c r="C4242" s="1" t="s">
        <v>175</v>
      </c>
      <c r="D4242" s="1" t="s">
        <v>5788</v>
      </c>
      <c r="E4242" t="s">
        <v>48</v>
      </c>
      <c r="F4242" t="s">
        <v>5987</v>
      </c>
      <c r="G4242" t="s">
        <v>39</v>
      </c>
      <c r="H4242" t="s">
        <v>177</v>
      </c>
      <c r="I4242" t="s">
        <v>5790</v>
      </c>
      <c r="J4242" s="1">
        <v>2</v>
      </c>
      <c r="K4242" t="s">
        <v>5988</v>
      </c>
      <c r="L4242" t="s">
        <v>5989</v>
      </c>
      <c r="M4242" t="s">
        <v>5990</v>
      </c>
      <c r="N4242" s="126"/>
      <c r="Q4242" t="s">
        <v>6001</v>
      </c>
      <c r="R4242" t="s">
        <v>19185</v>
      </c>
      <c r="S4242" s="120">
        <v>0.6</v>
      </c>
      <c r="U4242"/>
    </row>
    <row r="4243" spans="1:21">
      <c r="A4243">
        <v>4242</v>
      </c>
      <c r="B4243" s="1" t="s">
        <v>6002</v>
      </c>
      <c r="C4243" s="1" t="s">
        <v>175</v>
      </c>
      <c r="D4243" s="1" t="s">
        <v>5788</v>
      </c>
      <c r="E4243" t="s">
        <v>48</v>
      </c>
      <c r="F4243" t="s">
        <v>5987</v>
      </c>
      <c r="G4243" t="s">
        <v>39</v>
      </c>
      <c r="H4243" t="s">
        <v>177</v>
      </c>
      <c r="I4243" t="s">
        <v>5790</v>
      </c>
      <c r="J4243" s="1">
        <v>2</v>
      </c>
      <c r="K4243" t="s">
        <v>5988</v>
      </c>
      <c r="L4243" t="s">
        <v>5989</v>
      </c>
      <c r="M4243" t="s">
        <v>5990</v>
      </c>
      <c r="N4243" s="126"/>
      <c r="Q4243" t="s">
        <v>6002</v>
      </c>
      <c r="R4243" t="s">
        <v>19185</v>
      </c>
      <c r="S4243" s="120">
        <v>0.6</v>
      </c>
      <c r="U4243"/>
    </row>
    <row r="4244" spans="1:21">
      <c r="A4244">
        <v>4243</v>
      </c>
      <c r="B4244" s="1" t="s">
        <v>6003</v>
      </c>
      <c r="C4244" s="1" t="s">
        <v>175</v>
      </c>
      <c r="D4244" s="1" t="s">
        <v>5788</v>
      </c>
      <c r="E4244" t="s">
        <v>48</v>
      </c>
      <c r="F4244" t="s">
        <v>5987</v>
      </c>
      <c r="G4244" t="s">
        <v>39</v>
      </c>
      <c r="H4244" t="s">
        <v>177</v>
      </c>
      <c r="I4244" t="s">
        <v>5790</v>
      </c>
      <c r="J4244" s="1">
        <v>2</v>
      </c>
      <c r="K4244" t="s">
        <v>5988</v>
      </c>
      <c r="L4244" t="s">
        <v>5989</v>
      </c>
      <c r="M4244" t="s">
        <v>5990</v>
      </c>
      <c r="N4244" s="126"/>
      <c r="Q4244" t="s">
        <v>6003</v>
      </c>
      <c r="R4244" t="s">
        <v>19185</v>
      </c>
      <c r="S4244" s="120">
        <v>0.6</v>
      </c>
      <c r="U4244"/>
    </row>
    <row r="4245" spans="1:21">
      <c r="A4245">
        <v>4244</v>
      </c>
      <c r="B4245" s="1" t="s">
        <v>6004</v>
      </c>
      <c r="C4245" s="1" t="s">
        <v>175</v>
      </c>
      <c r="D4245" s="1" t="s">
        <v>5788</v>
      </c>
      <c r="E4245" t="s">
        <v>48</v>
      </c>
      <c r="F4245" t="s">
        <v>5987</v>
      </c>
      <c r="G4245" t="s">
        <v>39</v>
      </c>
      <c r="H4245" t="s">
        <v>177</v>
      </c>
      <c r="I4245" t="s">
        <v>5790</v>
      </c>
      <c r="J4245" s="1">
        <v>2</v>
      </c>
      <c r="K4245" t="s">
        <v>5988</v>
      </c>
      <c r="L4245" t="s">
        <v>5989</v>
      </c>
      <c r="M4245" t="s">
        <v>5990</v>
      </c>
      <c r="N4245" s="126"/>
      <c r="Q4245" t="s">
        <v>6004</v>
      </c>
      <c r="R4245" t="s">
        <v>19185</v>
      </c>
      <c r="S4245" s="120">
        <v>0.6</v>
      </c>
      <c r="U4245"/>
    </row>
    <row r="4246" spans="1:21">
      <c r="A4246">
        <v>4245</v>
      </c>
      <c r="B4246" s="1" t="s">
        <v>6005</v>
      </c>
      <c r="C4246" s="1" t="s">
        <v>175</v>
      </c>
      <c r="D4246" s="1" t="s">
        <v>5788</v>
      </c>
      <c r="E4246" t="s">
        <v>48</v>
      </c>
      <c r="F4246" t="s">
        <v>5987</v>
      </c>
      <c r="G4246" t="s">
        <v>39</v>
      </c>
      <c r="H4246" t="s">
        <v>177</v>
      </c>
      <c r="I4246" t="s">
        <v>5790</v>
      </c>
      <c r="J4246" s="1">
        <v>2</v>
      </c>
      <c r="K4246" t="s">
        <v>5988</v>
      </c>
      <c r="L4246" t="s">
        <v>5989</v>
      </c>
      <c r="M4246" t="s">
        <v>5990</v>
      </c>
      <c r="N4246" s="126"/>
      <c r="Q4246" t="s">
        <v>6005</v>
      </c>
      <c r="R4246" t="s">
        <v>19185</v>
      </c>
      <c r="S4246" s="120">
        <v>0.6</v>
      </c>
      <c r="U4246"/>
    </row>
    <row r="4247" spans="1:21">
      <c r="A4247">
        <v>4246</v>
      </c>
      <c r="B4247" s="1" t="s">
        <v>6006</v>
      </c>
      <c r="C4247" s="1" t="s">
        <v>352</v>
      </c>
      <c r="D4247" s="1" t="s">
        <v>5788</v>
      </c>
      <c r="E4247" t="s">
        <v>48</v>
      </c>
      <c r="F4247" t="s">
        <v>6007</v>
      </c>
      <c r="G4247" t="s">
        <v>39</v>
      </c>
      <c r="H4247" t="s">
        <v>354</v>
      </c>
      <c r="I4247" t="s">
        <v>5790</v>
      </c>
      <c r="J4247" s="1">
        <v>2</v>
      </c>
      <c r="K4247" t="s">
        <v>6007</v>
      </c>
      <c r="L4247" t="s">
        <v>6008</v>
      </c>
      <c r="M4247" t="s">
        <v>6009</v>
      </c>
      <c r="N4247" s="126"/>
      <c r="Q4247" t="s">
        <v>6006</v>
      </c>
      <c r="R4247" t="s">
        <v>19186</v>
      </c>
      <c r="S4247" s="120">
        <v>0.6</v>
      </c>
      <c r="U4247"/>
    </row>
    <row r="4248" spans="1:21">
      <c r="A4248">
        <v>4247</v>
      </c>
      <c r="B4248" s="1" t="s">
        <v>6010</v>
      </c>
      <c r="C4248" s="1" t="s">
        <v>352</v>
      </c>
      <c r="D4248" s="1" t="s">
        <v>5788</v>
      </c>
      <c r="E4248" t="s">
        <v>48</v>
      </c>
      <c r="F4248" t="s">
        <v>6007</v>
      </c>
      <c r="G4248" t="s">
        <v>39</v>
      </c>
      <c r="H4248" t="s">
        <v>354</v>
      </c>
      <c r="I4248" t="s">
        <v>5790</v>
      </c>
      <c r="J4248" s="1">
        <v>2</v>
      </c>
      <c r="K4248" t="s">
        <v>6007</v>
      </c>
      <c r="L4248" t="s">
        <v>6008</v>
      </c>
      <c r="M4248" t="s">
        <v>6009</v>
      </c>
      <c r="N4248" s="126"/>
      <c r="Q4248" t="s">
        <v>6010</v>
      </c>
      <c r="R4248" t="s">
        <v>19186</v>
      </c>
      <c r="S4248" s="120">
        <v>0.6</v>
      </c>
      <c r="U4248"/>
    </row>
    <row r="4249" spans="1:21">
      <c r="A4249">
        <v>4248</v>
      </c>
      <c r="B4249" s="1" t="s">
        <v>6011</v>
      </c>
      <c r="C4249" s="1" t="s">
        <v>352</v>
      </c>
      <c r="D4249" s="1" t="s">
        <v>5788</v>
      </c>
      <c r="E4249" t="s">
        <v>48</v>
      </c>
      <c r="F4249" t="s">
        <v>6007</v>
      </c>
      <c r="G4249" t="s">
        <v>39</v>
      </c>
      <c r="H4249" t="s">
        <v>354</v>
      </c>
      <c r="I4249" t="s">
        <v>5790</v>
      </c>
      <c r="J4249" s="1">
        <v>2</v>
      </c>
      <c r="K4249" t="s">
        <v>6007</v>
      </c>
      <c r="L4249" t="s">
        <v>6008</v>
      </c>
      <c r="M4249" t="s">
        <v>6009</v>
      </c>
      <c r="N4249" s="126">
        <v>0.01</v>
      </c>
      <c r="Q4249" t="s">
        <v>6011</v>
      </c>
      <c r="R4249" t="s">
        <v>19186</v>
      </c>
      <c r="S4249" s="120">
        <v>0.6</v>
      </c>
      <c r="U4249"/>
    </row>
    <row r="4250" spans="1:21">
      <c r="A4250">
        <v>4249</v>
      </c>
      <c r="B4250" s="1" t="s">
        <v>6012</v>
      </c>
      <c r="C4250" s="1" t="s">
        <v>352</v>
      </c>
      <c r="D4250" s="1" t="s">
        <v>5788</v>
      </c>
      <c r="E4250" t="s">
        <v>48</v>
      </c>
      <c r="F4250" t="s">
        <v>6007</v>
      </c>
      <c r="G4250" t="s">
        <v>39</v>
      </c>
      <c r="H4250" t="s">
        <v>354</v>
      </c>
      <c r="I4250" t="s">
        <v>5790</v>
      </c>
      <c r="J4250" s="1">
        <v>2</v>
      </c>
      <c r="K4250" t="s">
        <v>6007</v>
      </c>
      <c r="L4250" t="s">
        <v>6008</v>
      </c>
      <c r="M4250" t="s">
        <v>6009</v>
      </c>
      <c r="N4250" s="126"/>
      <c r="Q4250" t="s">
        <v>6012</v>
      </c>
      <c r="R4250" t="s">
        <v>19186</v>
      </c>
      <c r="S4250" s="120">
        <v>0.6</v>
      </c>
      <c r="U4250"/>
    </row>
    <row r="4251" spans="1:21">
      <c r="A4251">
        <v>4250</v>
      </c>
      <c r="B4251" s="1" t="s">
        <v>6013</v>
      </c>
      <c r="C4251" s="1" t="s">
        <v>352</v>
      </c>
      <c r="D4251" s="1" t="s">
        <v>5788</v>
      </c>
      <c r="E4251" t="s">
        <v>48</v>
      </c>
      <c r="F4251" t="s">
        <v>6007</v>
      </c>
      <c r="G4251" t="s">
        <v>39</v>
      </c>
      <c r="H4251" t="s">
        <v>354</v>
      </c>
      <c r="I4251" t="s">
        <v>5790</v>
      </c>
      <c r="J4251" s="1">
        <v>2</v>
      </c>
      <c r="K4251" t="s">
        <v>6007</v>
      </c>
      <c r="L4251" t="s">
        <v>6008</v>
      </c>
      <c r="M4251" t="s">
        <v>6009</v>
      </c>
      <c r="N4251" s="126"/>
      <c r="Q4251" t="s">
        <v>6013</v>
      </c>
      <c r="R4251" t="s">
        <v>19186</v>
      </c>
      <c r="S4251" s="120">
        <v>0.6</v>
      </c>
      <c r="U4251"/>
    </row>
    <row r="4252" spans="1:21">
      <c r="A4252">
        <v>4251</v>
      </c>
      <c r="B4252" s="1" t="s">
        <v>6014</v>
      </c>
      <c r="C4252" s="1" t="s">
        <v>352</v>
      </c>
      <c r="D4252" s="1" t="s">
        <v>5788</v>
      </c>
      <c r="E4252" t="s">
        <v>48</v>
      </c>
      <c r="F4252" t="s">
        <v>6007</v>
      </c>
      <c r="G4252" t="s">
        <v>39</v>
      </c>
      <c r="H4252" t="s">
        <v>354</v>
      </c>
      <c r="I4252" t="s">
        <v>5790</v>
      </c>
      <c r="J4252" s="1">
        <v>2</v>
      </c>
      <c r="K4252" t="s">
        <v>6007</v>
      </c>
      <c r="L4252" t="s">
        <v>6008</v>
      </c>
      <c r="M4252" t="s">
        <v>6009</v>
      </c>
      <c r="N4252" s="126"/>
      <c r="Q4252" t="s">
        <v>6014</v>
      </c>
      <c r="R4252" t="s">
        <v>19186</v>
      </c>
      <c r="S4252" s="120">
        <v>0.6</v>
      </c>
      <c r="U4252"/>
    </row>
    <row r="4253" spans="1:21">
      <c r="A4253">
        <v>4252</v>
      </c>
      <c r="B4253" s="1" t="s">
        <v>1209</v>
      </c>
      <c r="C4253" s="1" t="s">
        <v>352</v>
      </c>
      <c r="D4253" s="1" t="s">
        <v>5788</v>
      </c>
      <c r="E4253" t="s">
        <v>48</v>
      </c>
      <c r="F4253" t="s">
        <v>6007</v>
      </c>
      <c r="G4253" t="s">
        <v>39</v>
      </c>
      <c r="H4253" t="s">
        <v>354</v>
      </c>
      <c r="I4253" t="s">
        <v>5790</v>
      </c>
      <c r="J4253" s="1">
        <v>2</v>
      </c>
      <c r="K4253" t="s">
        <v>6007</v>
      </c>
      <c r="L4253" t="s">
        <v>6008</v>
      </c>
      <c r="M4253" t="s">
        <v>6009</v>
      </c>
      <c r="N4253" s="126"/>
      <c r="Q4253" t="s">
        <v>1209</v>
      </c>
      <c r="R4253" t="s">
        <v>19186</v>
      </c>
      <c r="S4253" s="120">
        <v>0.6</v>
      </c>
      <c r="U4253"/>
    </row>
    <row r="4254" spans="1:21">
      <c r="A4254">
        <v>4253</v>
      </c>
      <c r="B4254" s="1" t="s">
        <v>6015</v>
      </c>
      <c r="C4254" s="1" t="s">
        <v>352</v>
      </c>
      <c r="D4254" s="1" t="s">
        <v>5788</v>
      </c>
      <c r="E4254" t="s">
        <v>48</v>
      </c>
      <c r="F4254" t="s">
        <v>6007</v>
      </c>
      <c r="G4254" t="s">
        <v>39</v>
      </c>
      <c r="H4254" t="s">
        <v>354</v>
      </c>
      <c r="I4254" t="s">
        <v>5790</v>
      </c>
      <c r="J4254" s="1">
        <v>2</v>
      </c>
      <c r="K4254" t="s">
        <v>6007</v>
      </c>
      <c r="L4254" t="s">
        <v>6008</v>
      </c>
      <c r="M4254" t="s">
        <v>6009</v>
      </c>
      <c r="N4254" s="126"/>
      <c r="Q4254" t="s">
        <v>6015</v>
      </c>
      <c r="R4254" t="s">
        <v>19186</v>
      </c>
      <c r="S4254" s="120">
        <v>0.6</v>
      </c>
      <c r="U4254"/>
    </row>
    <row r="4255" spans="1:21">
      <c r="A4255">
        <v>4254</v>
      </c>
      <c r="B4255" s="1" t="s">
        <v>6016</v>
      </c>
      <c r="C4255" s="1" t="s">
        <v>593</v>
      </c>
      <c r="D4255" s="1" t="s">
        <v>5788</v>
      </c>
      <c r="E4255" t="s">
        <v>48</v>
      </c>
      <c r="F4255" t="s">
        <v>6017</v>
      </c>
      <c r="G4255" t="s">
        <v>39</v>
      </c>
      <c r="H4255" t="s">
        <v>595</v>
      </c>
      <c r="I4255" t="s">
        <v>5790</v>
      </c>
      <c r="J4255" s="1">
        <v>2</v>
      </c>
      <c r="K4255" t="s">
        <v>6017</v>
      </c>
      <c r="L4255" t="s">
        <v>6018</v>
      </c>
      <c r="M4255" t="s">
        <v>6019</v>
      </c>
      <c r="N4255" s="126">
        <v>0.01</v>
      </c>
      <c r="Q4255" t="s">
        <v>6016</v>
      </c>
      <c r="R4255" t="s">
        <v>19187</v>
      </c>
      <c r="S4255" s="120">
        <v>0.6</v>
      </c>
      <c r="U4255"/>
    </row>
    <row r="4256" spans="1:21">
      <c r="A4256">
        <v>4255</v>
      </c>
      <c r="B4256" s="1" t="s">
        <v>6020</v>
      </c>
      <c r="C4256" s="1" t="s">
        <v>593</v>
      </c>
      <c r="D4256" s="1" t="s">
        <v>5788</v>
      </c>
      <c r="E4256" t="s">
        <v>48</v>
      </c>
      <c r="F4256" t="s">
        <v>6017</v>
      </c>
      <c r="G4256" t="s">
        <v>39</v>
      </c>
      <c r="H4256" t="s">
        <v>595</v>
      </c>
      <c r="I4256" t="s">
        <v>5790</v>
      </c>
      <c r="J4256" s="1">
        <v>2</v>
      </c>
      <c r="K4256" t="s">
        <v>6017</v>
      </c>
      <c r="L4256" t="s">
        <v>6018</v>
      </c>
      <c r="M4256" t="s">
        <v>6019</v>
      </c>
      <c r="N4256" s="126"/>
      <c r="Q4256" t="s">
        <v>6020</v>
      </c>
      <c r="R4256" t="s">
        <v>19187</v>
      </c>
      <c r="S4256" s="120">
        <v>0.6</v>
      </c>
      <c r="U4256"/>
    </row>
    <row r="4257" spans="1:21">
      <c r="A4257">
        <v>4256</v>
      </c>
      <c r="B4257" s="1" t="s">
        <v>6005</v>
      </c>
      <c r="C4257" s="1" t="s">
        <v>593</v>
      </c>
      <c r="D4257" s="1" t="s">
        <v>5788</v>
      </c>
      <c r="E4257" t="s">
        <v>48</v>
      </c>
      <c r="F4257" t="s">
        <v>6017</v>
      </c>
      <c r="G4257" t="s">
        <v>39</v>
      </c>
      <c r="H4257" t="s">
        <v>595</v>
      </c>
      <c r="I4257" t="s">
        <v>5790</v>
      </c>
      <c r="J4257" s="1">
        <v>2</v>
      </c>
      <c r="K4257" t="s">
        <v>6017</v>
      </c>
      <c r="L4257" t="s">
        <v>6018</v>
      </c>
      <c r="M4257" t="s">
        <v>6019</v>
      </c>
      <c r="N4257" s="126"/>
      <c r="Q4257" t="s">
        <v>6005</v>
      </c>
      <c r="R4257" t="s">
        <v>19187</v>
      </c>
      <c r="S4257" s="120">
        <v>0.6</v>
      </c>
      <c r="U4257"/>
    </row>
    <row r="4258" spans="1:21">
      <c r="A4258">
        <v>4257</v>
      </c>
      <c r="B4258" s="1" t="s">
        <v>6021</v>
      </c>
      <c r="C4258" s="1" t="s">
        <v>593</v>
      </c>
      <c r="D4258" s="1" t="s">
        <v>5788</v>
      </c>
      <c r="E4258" t="s">
        <v>48</v>
      </c>
      <c r="F4258" t="s">
        <v>6017</v>
      </c>
      <c r="G4258" t="s">
        <v>39</v>
      </c>
      <c r="H4258" t="s">
        <v>595</v>
      </c>
      <c r="I4258" t="s">
        <v>5790</v>
      </c>
      <c r="J4258" s="1">
        <v>2</v>
      </c>
      <c r="K4258" t="s">
        <v>6017</v>
      </c>
      <c r="L4258" t="s">
        <v>6018</v>
      </c>
      <c r="M4258" t="s">
        <v>6019</v>
      </c>
      <c r="N4258" s="126">
        <v>0.01</v>
      </c>
      <c r="Q4258" t="s">
        <v>6021</v>
      </c>
      <c r="R4258" t="s">
        <v>19187</v>
      </c>
      <c r="S4258" s="120">
        <v>0.6</v>
      </c>
      <c r="U4258"/>
    </row>
    <row r="4259" spans="1:21">
      <c r="A4259">
        <v>4258</v>
      </c>
      <c r="B4259" s="1" t="s">
        <v>6022</v>
      </c>
      <c r="C4259" s="1" t="s">
        <v>593</v>
      </c>
      <c r="D4259" s="1" t="s">
        <v>5788</v>
      </c>
      <c r="E4259" t="s">
        <v>48</v>
      </c>
      <c r="F4259" t="s">
        <v>6017</v>
      </c>
      <c r="G4259" t="s">
        <v>39</v>
      </c>
      <c r="H4259" t="s">
        <v>595</v>
      </c>
      <c r="I4259" t="s">
        <v>5790</v>
      </c>
      <c r="J4259" s="1">
        <v>2</v>
      </c>
      <c r="K4259" t="s">
        <v>6017</v>
      </c>
      <c r="L4259" t="s">
        <v>6018</v>
      </c>
      <c r="M4259" t="s">
        <v>6019</v>
      </c>
      <c r="N4259" s="126"/>
      <c r="Q4259" t="s">
        <v>6022</v>
      </c>
      <c r="R4259" t="s">
        <v>19187</v>
      </c>
      <c r="S4259" s="120">
        <v>0.6</v>
      </c>
      <c r="U4259"/>
    </row>
    <row r="4260" spans="1:21">
      <c r="A4260">
        <v>4259</v>
      </c>
      <c r="B4260" s="1" t="s">
        <v>6023</v>
      </c>
      <c r="C4260" s="1" t="s">
        <v>593</v>
      </c>
      <c r="D4260" s="1" t="s">
        <v>5788</v>
      </c>
      <c r="E4260" t="s">
        <v>48</v>
      </c>
      <c r="F4260" t="s">
        <v>6017</v>
      </c>
      <c r="G4260" t="s">
        <v>39</v>
      </c>
      <c r="H4260" t="s">
        <v>595</v>
      </c>
      <c r="I4260" t="s">
        <v>5790</v>
      </c>
      <c r="J4260" s="1">
        <v>2</v>
      </c>
      <c r="K4260" t="s">
        <v>6017</v>
      </c>
      <c r="L4260" t="s">
        <v>6018</v>
      </c>
      <c r="M4260" t="s">
        <v>6019</v>
      </c>
      <c r="N4260" s="126"/>
      <c r="Q4260" t="s">
        <v>6023</v>
      </c>
      <c r="R4260" t="s">
        <v>19187</v>
      </c>
      <c r="S4260" s="120">
        <v>0.6</v>
      </c>
      <c r="U4260"/>
    </row>
    <row r="4261" spans="1:21">
      <c r="A4261">
        <v>4260</v>
      </c>
      <c r="B4261" s="1" t="s">
        <v>6024</v>
      </c>
      <c r="C4261" s="1" t="s">
        <v>36</v>
      </c>
      <c r="D4261" s="1" t="s">
        <v>5788</v>
      </c>
      <c r="E4261" t="s">
        <v>48</v>
      </c>
      <c r="F4261" t="s">
        <v>6025</v>
      </c>
      <c r="G4261" t="s">
        <v>39</v>
      </c>
      <c r="H4261" t="s">
        <v>40</v>
      </c>
      <c r="I4261" t="s">
        <v>5790</v>
      </c>
      <c r="J4261" s="1">
        <v>2</v>
      </c>
      <c r="K4261" t="s">
        <v>6026</v>
      </c>
      <c r="L4261" t="s">
        <v>6027</v>
      </c>
      <c r="M4261" t="s">
        <v>6028</v>
      </c>
      <c r="N4261" s="126"/>
      <c r="Q4261" t="s">
        <v>6024</v>
      </c>
      <c r="R4261" t="s">
        <v>19188</v>
      </c>
      <c r="S4261" s="120">
        <v>0.6</v>
      </c>
      <c r="U4261"/>
    </row>
    <row r="4262" spans="1:21">
      <c r="A4262">
        <v>4261</v>
      </c>
      <c r="B4262" s="1" t="s">
        <v>6029</v>
      </c>
      <c r="C4262" s="1" t="s">
        <v>201</v>
      </c>
      <c r="D4262" s="1" t="s">
        <v>5788</v>
      </c>
      <c r="E4262" t="s">
        <v>48</v>
      </c>
      <c r="F4262" t="s">
        <v>6030</v>
      </c>
      <c r="G4262" t="s">
        <v>39</v>
      </c>
      <c r="H4262" t="s">
        <v>203</v>
      </c>
      <c r="I4262" t="s">
        <v>5790</v>
      </c>
      <c r="J4262" s="1">
        <v>2</v>
      </c>
      <c r="K4262" t="s">
        <v>6030</v>
      </c>
      <c r="L4262" t="s">
        <v>6031</v>
      </c>
      <c r="M4262" t="s">
        <v>6032</v>
      </c>
      <c r="N4262" s="126"/>
      <c r="Q4262" t="s">
        <v>6029</v>
      </c>
      <c r="R4262" t="s">
        <v>19189</v>
      </c>
      <c r="S4262" s="120">
        <v>0.6</v>
      </c>
      <c r="U4262"/>
    </row>
    <row r="4263" spans="1:21">
      <c r="A4263">
        <v>4262</v>
      </c>
      <c r="B4263" s="1" t="s">
        <v>6033</v>
      </c>
      <c r="C4263" s="1" t="s">
        <v>201</v>
      </c>
      <c r="D4263" s="1" t="s">
        <v>5788</v>
      </c>
      <c r="E4263" t="s">
        <v>48</v>
      </c>
      <c r="F4263" t="s">
        <v>6030</v>
      </c>
      <c r="G4263" t="s">
        <v>39</v>
      </c>
      <c r="H4263" t="s">
        <v>203</v>
      </c>
      <c r="I4263" t="s">
        <v>5790</v>
      </c>
      <c r="J4263" s="1">
        <v>2</v>
      </c>
      <c r="K4263" t="s">
        <v>6030</v>
      </c>
      <c r="L4263" t="s">
        <v>6031</v>
      </c>
      <c r="M4263" t="s">
        <v>6032</v>
      </c>
      <c r="N4263" s="126"/>
      <c r="Q4263" t="s">
        <v>6033</v>
      </c>
      <c r="R4263" t="s">
        <v>19189</v>
      </c>
      <c r="S4263" s="120">
        <v>0.6</v>
      </c>
      <c r="U4263"/>
    </row>
    <row r="4264" spans="1:21">
      <c r="A4264">
        <v>4263</v>
      </c>
      <c r="B4264" s="1" t="s">
        <v>5924</v>
      </c>
      <c r="C4264" s="1" t="s">
        <v>201</v>
      </c>
      <c r="D4264" s="1" t="s">
        <v>5788</v>
      </c>
      <c r="E4264" t="s">
        <v>48</v>
      </c>
      <c r="F4264" t="s">
        <v>6030</v>
      </c>
      <c r="G4264" t="s">
        <v>39</v>
      </c>
      <c r="H4264" t="s">
        <v>203</v>
      </c>
      <c r="I4264" t="s">
        <v>5790</v>
      </c>
      <c r="J4264" s="1">
        <v>2</v>
      </c>
      <c r="K4264" t="s">
        <v>6030</v>
      </c>
      <c r="L4264" t="s">
        <v>6031</v>
      </c>
      <c r="M4264" t="s">
        <v>6032</v>
      </c>
      <c r="N4264" s="126"/>
      <c r="Q4264" t="s">
        <v>5924</v>
      </c>
      <c r="R4264" t="s">
        <v>19189</v>
      </c>
      <c r="S4264" s="120">
        <v>0.6</v>
      </c>
      <c r="U4264"/>
    </row>
    <row r="4265" spans="1:21">
      <c r="A4265">
        <v>4264</v>
      </c>
      <c r="B4265" s="1" t="s">
        <v>5920</v>
      </c>
      <c r="C4265" s="1" t="s">
        <v>201</v>
      </c>
      <c r="D4265" s="1" t="s">
        <v>5788</v>
      </c>
      <c r="E4265" t="s">
        <v>48</v>
      </c>
      <c r="F4265" t="s">
        <v>6030</v>
      </c>
      <c r="G4265" t="s">
        <v>39</v>
      </c>
      <c r="H4265" t="s">
        <v>203</v>
      </c>
      <c r="I4265" t="s">
        <v>5790</v>
      </c>
      <c r="J4265" s="1">
        <v>2</v>
      </c>
      <c r="K4265" t="s">
        <v>6030</v>
      </c>
      <c r="L4265" t="s">
        <v>6031</v>
      </c>
      <c r="M4265" t="s">
        <v>6032</v>
      </c>
      <c r="N4265" s="126"/>
      <c r="Q4265" t="s">
        <v>5920</v>
      </c>
      <c r="R4265" t="s">
        <v>19189</v>
      </c>
      <c r="S4265" s="120">
        <v>0.6</v>
      </c>
      <c r="U4265"/>
    </row>
    <row r="4266" spans="1:21">
      <c r="A4266">
        <v>4265</v>
      </c>
      <c r="B4266" s="1" t="s">
        <v>6034</v>
      </c>
      <c r="C4266" s="1" t="s">
        <v>201</v>
      </c>
      <c r="D4266" s="1" t="s">
        <v>5788</v>
      </c>
      <c r="E4266" t="s">
        <v>48</v>
      </c>
      <c r="F4266" t="s">
        <v>6030</v>
      </c>
      <c r="G4266" t="s">
        <v>39</v>
      </c>
      <c r="H4266" t="s">
        <v>203</v>
      </c>
      <c r="I4266" t="s">
        <v>5790</v>
      </c>
      <c r="J4266" s="1">
        <v>2</v>
      </c>
      <c r="K4266" t="s">
        <v>6030</v>
      </c>
      <c r="L4266" t="s">
        <v>6031</v>
      </c>
      <c r="M4266" t="s">
        <v>6032</v>
      </c>
      <c r="N4266" s="126"/>
      <c r="Q4266" t="s">
        <v>6034</v>
      </c>
      <c r="R4266" t="s">
        <v>19189</v>
      </c>
      <c r="S4266" s="120">
        <v>0.6</v>
      </c>
      <c r="U4266"/>
    </row>
    <row r="4267" spans="1:21">
      <c r="A4267">
        <v>4266</v>
      </c>
      <c r="B4267" s="1" t="s">
        <v>6035</v>
      </c>
      <c r="C4267" s="1" t="s">
        <v>201</v>
      </c>
      <c r="D4267" s="1" t="s">
        <v>5788</v>
      </c>
      <c r="E4267" t="s">
        <v>48</v>
      </c>
      <c r="F4267" t="s">
        <v>6030</v>
      </c>
      <c r="G4267" t="s">
        <v>39</v>
      </c>
      <c r="H4267" t="s">
        <v>203</v>
      </c>
      <c r="I4267" t="s">
        <v>5790</v>
      </c>
      <c r="J4267" s="1">
        <v>2</v>
      </c>
      <c r="K4267" t="s">
        <v>6030</v>
      </c>
      <c r="L4267" t="s">
        <v>6031</v>
      </c>
      <c r="M4267" t="s">
        <v>6032</v>
      </c>
      <c r="N4267" s="126"/>
      <c r="Q4267" t="s">
        <v>6035</v>
      </c>
      <c r="R4267" t="s">
        <v>19189</v>
      </c>
      <c r="S4267" s="120">
        <v>0.6</v>
      </c>
      <c r="U4267"/>
    </row>
    <row r="4268" spans="1:21">
      <c r="A4268">
        <v>4267</v>
      </c>
      <c r="B4268" s="1" t="s">
        <v>6036</v>
      </c>
      <c r="C4268" s="1" t="s">
        <v>72</v>
      </c>
      <c r="D4268" s="1" t="s">
        <v>5788</v>
      </c>
      <c r="E4268" t="s">
        <v>399</v>
      </c>
      <c r="F4268" t="s">
        <v>6037</v>
      </c>
      <c r="G4268" t="s">
        <v>39</v>
      </c>
      <c r="H4268" t="s">
        <v>74</v>
      </c>
      <c r="I4268" t="s">
        <v>5790</v>
      </c>
      <c r="J4268" s="1">
        <v>3</v>
      </c>
      <c r="K4268" t="s">
        <v>6037</v>
      </c>
      <c r="L4268" t="s">
        <v>6038</v>
      </c>
      <c r="M4268" t="s">
        <v>6039</v>
      </c>
      <c r="N4268" s="126"/>
      <c r="Q4268" t="s">
        <v>6036</v>
      </c>
      <c r="R4268" t="s">
        <v>19190</v>
      </c>
      <c r="S4268" s="120">
        <v>0.6</v>
      </c>
      <c r="U4268"/>
    </row>
    <row r="4269" spans="1:21">
      <c r="A4269">
        <v>4268</v>
      </c>
      <c r="B4269" s="1" t="s">
        <v>6040</v>
      </c>
      <c r="C4269" s="1" t="s">
        <v>72</v>
      </c>
      <c r="D4269" s="1" t="s">
        <v>5788</v>
      </c>
      <c r="E4269" t="s">
        <v>399</v>
      </c>
      <c r="F4269" t="s">
        <v>6037</v>
      </c>
      <c r="G4269" t="s">
        <v>39</v>
      </c>
      <c r="H4269" t="s">
        <v>74</v>
      </c>
      <c r="I4269" t="s">
        <v>5790</v>
      </c>
      <c r="J4269" s="1">
        <v>3</v>
      </c>
      <c r="K4269" t="s">
        <v>6037</v>
      </c>
      <c r="L4269" t="s">
        <v>6038</v>
      </c>
      <c r="M4269" t="s">
        <v>6039</v>
      </c>
      <c r="N4269" s="126"/>
      <c r="Q4269" t="s">
        <v>6040</v>
      </c>
      <c r="R4269" t="s">
        <v>19190</v>
      </c>
      <c r="S4269" s="120">
        <v>0.6</v>
      </c>
      <c r="U4269"/>
    </row>
    <row r="4270" spans="1:21">
      <c r="A4270">
        <v>4269</v>
      </c>
      <c r="B4270" s="1" t="s">
        <v>6041</v>
      </c>
      <c r="C4270" s="1" t="s">
        <v>78</v>
      </c>
      <c r="D4270" s="1" t="s">
        <v>5788</v>
      </c>
      <c r="E4270" t="s">
        <v>399</v>
      </c>
      <c r="F4270" t="s">
        <v>6042</v>
      </c>
      <c r="G4270" t="s">
        <v>39</v>
      </c>
      <c r="H4270" t="s">
        <v>80</v>
      </c>
      <c r="I4270" t="s">
        <v>5790</v>
      </c>
      <c r="J4270" s="1">
        <v>3</v>
      </c>
      <c r="K4270" t="s">
        <v>6042</v>
      </c>
      <c r="L4270" t="s">
        <v>6043</v>
      </c>
      <c r="M4270" t="s">
        <v>6044</v>
      </c>
      <c r="N4270" s="126"/>
      <c r="Q4270" t="s">
        <v>6041</v>
      </c>
      <c r="R4270" t="s">
        <v>19191</v>
      </c>
      <c r="S4270" s="120">
        <v>0.6</v>
      </c>
      <c r="U4270"/>
    </row>
    <row r="4271" spans="1:21">
      <c r="A4271">
        <v>4270</v>
      </c>
      <c r="B4271" s="1" t="s">
        <v>6045</v>
      </c>
      <c r="C4271" s="1" t="s">
        <v>78</v>
      </c>
      <c r="D4271" s="1" t="s">
        <v>5788</v>
      </c>
      <c r="E4271" t="s">
        <v>399</v>
      </c>
      <c r="F4271" t="s">
        <v>6042</v>
      </c>
      <c r="G4271" t="s">
        <v>39</v>
      </c>
      <c r="H4271" t="s">
        <v>80</v>
      </c>
      <c r="I4271" t="s">
        <v>5790</v>
      </c>
      <c r="J4271" s="1">
        <v>3</v>
      </c>
      <c r="K4271" t="s">
        <v>6042</v>
      </c>
      <c r="L4271" t="s">
        <v>6043</v>
      </c>
      <c r="M4271" t="s">
        <v>6044</v>
      </c>
      <c r="N4271" s="126">
        <v>0.01</v>
      </c>
      <c r="Q4271" t="s">
        <v>6045</v>
      </c>
      <c r="R4271" t="s">
        <v>19191</v>
      </c>
      <c r="S4271" s="120">
        <v>0.6</v>
      </c>
      <c r="U4271"/>
    </row>
    <row r="4272" spans="1:21">
      <c r="A4272">
        <v>4271</v>
      </c>
      <c r="B4272" s="1" t="s">
        <v>6046</v>
      </c>
      <c r="C4272" s="1" t="s">
        <v>78</v>
      </c>
      <c r="D4272" s="1" t="s">
        <v>5788</v>
      </c>
      <c r="E4272" t="s">
        <v>399</v>
      </c>
      <c r="F4272" t="s">
        <v>6042</v>
      </c>
      <c r="G4272" t="s">
        <v>39</v>
      </c>
      <c r="H4272" t="s">
        <v>80</v>
      </c>
      <c r="I4272" t="s">
        <v>5790</v>
      </c>
      <c r="J4272" s="1">
        <v>3</v>
      </c>
      <c r="K4272" t="s">
        <v>6042</v>
      </c>
      <c r="L4272" t="s">
        <v>6043</v>
      </c>
      <c r="M4272" t="s">
        <v>6044</v>
      </c>
      <c r="N4272" s="126"/>
      <c r="Q4272" t="s">
        <v>6046</v>
      </c>
      <c r="R4272" t="s">
        <v>19191</v>
      </c>
      <c r="S4272" s="120">
        <v>0.6</v>
      </c>
      <c r="U4272"/>
    </row>
    <row r="4273" spans="1:21">
      <c r="A4273">
        <v>4272</v>
      </c>
      <c r="B4273" s="1" t="s">
        <v>6047</v>
      </c>
      <c r="C4273" s="1" t="s">
        <v>78</v>
      </c>
      <c r="D4273" s="1" t="s">
        <v>5788</v>
      </c>
      <c r="E4273" t="s">
        <v>399</v>
      </c>
      <c r="F4273" t="s">
        <v>6042</v>
      </c>
      <c r="G4273" t="s">
        <v>39</v>
      </c>
      <c r="H4273" t="s">
        <v>80</v>
      </c>
      <c r="I4273" t="s">
        <v>5790</v>
      </c>
      <c r="J4273" s="1">
        <v>3</v>
      </c>
      <c r="K4273" t="s">
        <v>6042</v>
      </c>
      <c r="L4273" t="s">
        <v>6043</v>
      </c>
      <c r="M4273" t="s">
        <v>6044</v>
      </c>
      <c r="N4273" s="126"/>
      <c r="Q4273" t="s">
        <v>6047</v>
      </c>
      <c r="R4273" t="s">
        <v>19191</v>
      </c>
      <c r="S4273" s="120">
        <v>0.6</v>
      </c>
      <c r="U4273"/>
    </row>
    <row r="4274" spans="1:21">
      <c r="A4274">
        <v>4273</v>
      </c>
      <c r="B4274" s="1" t="s">
        <v>6048</v>
      </c>
      <c r="C4274" s="1" t="s">
        <v>78</v>
      </c>
      <c r="D4274" s="1" t="s">
        <v>5788</v>
      </c>
      <c r="E4274" t="s">
        <v>399</v>
      </c>
      <c r="F4274" t="s">
        <v>6042</v>
      </c>
      <c r="G4274" t="s">
        <v>39</v>
      </c>
      <c r="H4274" t="s">
        <v>80</v>
      </c>
      <c r="I4274" t="s">
        <v>5790</v>
      </c>
      <c r="J4274" s="1">
        <v>3</v>
      </c>
      <c r="K4274" t="s">
        <v>6042</v>
      </c>
      <c r="L4274" t="s">
        <v>6043</v>
      </c>
      <c r="M4274" t="s">
        <v>6044</v>
      </c>
      <c r="N4274" s="126"/>
      <c r="Q4274" t="s">
        <v>6048</v>
      </c>
      <c r="R4274" t="s">
        <v>19191</v>
      </c>
      <c r="S4274" s="120">
        <v>0.6</v>
      </c>
      <c r="U4274"/>
    </row>
    <row r="4275" spans="1:21">
      <c r="A4275">
        <v>4274</v>
      </c>
      <c r="B4275" s="1" t="s">
        <v>6049</v>
      </c>
      <c r="C4275" s="1" t="s">
        <v>78</v>
      </c>
      <c r="D4275" s="1" t="s">
        <v>5788</v>
      </c>
      <c r="E4275" t="s">
        <v>399</v>
      </c>
      <c r="F4275" t="s">
        <v>6042</v>
      </c>
      <c r="G4275" t="s">
        <v>39</v>
      </c>
      <c r="H4275" t="s">
        <v>80</v>
      </c>
      <c r="I4275" t="s">
        <v>5790</v>
      </c>
      <c r="J4275" s="1">
        <v>3</v>
      </c>
      <c r="K4275" t="s">
        <v>6042</v>
      </c>
      <c r="L4275" t="s">
        <v>6043</v>
      </c>
      <c r="M4275" t="s">
        <v>6044</v>
      </c>
      <c r="N4275" s="126">
        <v>0.01</v>
      </c>
      <c r="Q4275" t="s">
        <v>6049</v>
      </c>
      <c r="R4275" t="s">
        <v>19191</v>
      </c>
      <c r="S4275" s="120">
        <v>0.6</v>
      </c>
      <c r="U4275"/>
    </row>
    <row r="4276" spans="1:21">
      <c r="A4276">
        <v>4275</v>
      </c>
      <c r="B4276" s="1" t="s">
        <v>6050</v>
      </c>
      <c r="C4276" s="1" t="s">
        <v>78</v>
      </c>
      <c r="D4276" s="1" t="s">
        <v>5788</v>
      </c>
      <c r="E4276" t="s">
        <v>399</v>
      </c>
      <c r="F4276" t="s">
        <v>6042</v>
      </c>
      <c r="G4276" t="s">
        <v>39</v>
      </c>
      <c r="H4276" t="s">
        <v>80</v>
      </c>
      <c r="I4276" t="s">
        <v>5790</v>
      </c>
      <c r="J4276" s="1">
        <v>3</v>
      </c>
      <c r="K4276" t="s">
        <v>6042</v>
      </c>
      <c r="L4276" t="s">
        <v>6043</v>
      </c>
      <c r="M4276" t="s">
        <v>6044</v>
      </c>
      <c r="N4276" s="126">
        <v>0.01</v>
      </c>
      <c r="Q4276" t="s">
        <v>6050</v>
      </c>
      <c r="R4276" t="s">
        <v>19191</v>
      </c>
      <c r="S4276" s="120">
        <v>0.6</v>
      </c>
      <c r="U4276"/>
    </row>
    <row r="4277" spans="1:21">
      <c r="A4277">
        <v>4276</v>
      </c>
      <c r="B4277" s="1" t="s">
        <v>6051</v>
      </c>
      <c r="C4277" s="1" t="s">
        <v>78</v>
      </c>
      <c r="D4277" s="1" t="s">
        <v>5788</v>
      </c>
      <c r="E4277" t="s">
        <v>399</v>
      </c>
      <c r="F4277" t="s">
        <v>6042</v>
      </c>
      <c r="G4277" t="s">
        <v>39</v>
      </c>
      <c r="H4277" t="s">
        <v>80</v>
      </c>
      <c r="I4277" t="s">
        <v>5790</v>
      </c>
      <c r="J4277" s="1">
        <v>3</v>
      </c>
      <c r="K4277" t="s">
        <v>6042</v>
      </c>
      <c r="L4277" t="s">
        <v>6043</v>
      </c>
      <c r="M4277" t="s">
        <v>6044</v>
      </c>
      <c r="N4277" s="126"/>
      <c r="Q4277" t="s">
        <v>6051</v>
      </c>
      <c r="R4277" t="s">
        <v>19191</v>
      </c>
      <c r="S4277" s="120">
        <v>0.6</v>
      </c>
      <c r="U4277"/>
    </row>
    <row r="4278" spans="1:21">
      <c r="A4278">
        <v>4277</v>
      </c>
      <c r="B4278" s="1" t="s">
        <v>5788</v>
      </c>
      <c r="C4278" s="1" t="s">
        <v>78</v>
      </c>
      <c r="D4278" s="1" t="s">
        <v>5788</v>
      </c>
      <c r="E4278" t="s">
        <v>399</v>
      </c>
      <c r="F4278" t="s">
        <v>6042</v>
      </c>
      <c r="G4278" t="s">
        <v>39</v>
      </c>
      <c r="H4278" t="s">
        <v>80</v>
      </c>
      <c r="I4278" t="s">
        <v>5790</v>
      </c>
      <c r="J4278" s="1">
        <v>3</v>
      </c>
      <c r="K4278" t="s">
        <v>6042</v>
      </c>
      <c r="L4278" t="s">
        <v>6043</v>
      </c>
      <c r="M4278" t="s">
        <v>6044</v>
      </c>
      <c r="N4278" s="126"/>
      <c r="Q4278" t="s">
        <v>5788</v>
      </c>
      <c r="R4278" t="s">
        <v>19191</v>
      </c>
      <c r="S4278" s="120">
        <v>0.6</v>
      </c>
      <c r="U4278"/>
    </row>
    <row r="4279" spans="1:21">
      <c r="A4279">
        <v>4278</v>
      </c>
      <c r="B4279" s="1" t="s">
        <v>6052</v>
      </c>
      <c r="C4279" s="1" t="s">
        <v>78</v>
      </c>
      <c r="D4279" s="1" t="s">
        <v>5788</v>
      </c>
      <c r="E4279" t="s">
        <v>399</v>
      </c>
      <c r="F4279" t="s">
        <v>6042</v>
      </c>
      <c r="G4279" t="s">
        <v>39</v>
      </c>
      <c r="H4279" t="s">
        <v>80</v>
      </c>
      <c r="I4279" t="s">
        <v>5790</v>
      </c>
      <c r="J4279" s="1">
        <v>3</v>
      </c>
      <c r="K4279" t="s">
        <v>6042</v>
      </c>
      <c r="L4279" t="s">
        <v>6043</v>
      </c>
      <c r="M4279" t="s">
        <v>6044</v>
      </c>
      <c r="N4279" s="126"/>
      <c r="Q4279" t="s">
        <v>6052</v>
      </c>
      <c r="R4279" t="s">
        <v>19191</v>
      </c>
      <c r="S4279" s="120">
        <v>0.6</v>
      </c>
      <c r="U4279"/>
    </row>
    <row r="4280" spans="1:21">
      <c r="A4280">
        <v>4279</v>
      </c>
      <c r="B4280" s="1" t="s">
        <v>6053</v>
      </c>
      <c r="C4280" s="1" t="s">
        <v>78</v>
      </c>
      <c r="D4280" s="1" t="s">
        <v>5788</v>
      </c>
      <c r="E4280" t="s">
        <v>399</v>
      </c>
      <c r="F4280" t="s">
        <v>6042</v>
      </c>
      <c r="G4280" t="s">
        <v>39</v>
      </c>
      <c r="H4280" t="s">
        <v>80</v>
      </c>
      <c r="I4280" t="s">
        <v>5790</v>
      </c>
      <c r="J4280" s="1">
        <v>3</v>
      </c>
      <c r="K4280" t="s">
        <v>6042</v>
      </c>
      <c r="L4280" t="s">
        <v>6043</v>
      </c>
      <c r="M4280" t="s">
        <v>6044</v>
      </c>
      <c r="N4280" s="126"/>
      <c r="Q4280" t="s">
        <v>6053</v>
      </c>
      <c r="R4280" t="s">
        <v>19191</v>
      </c>
      <c r="S4280" s="120">
        <v>0.6</v>
      </c>
      <c r="U4280"/>
    </row>
    <row r="4281" spans="1:21">
      <c r="A4281">
        <v>4280</v>
      </c>
      <c r="B4281" s="1" t="s">
        <v>6054</v>
      </c>
      <c r="C4281" s="1" t="s">
        <v>78</v>
      </c>
      <c r="D4281" s="1" t="s">
        <v>5788</v>
      </c>
      <c r="E4281" t="s">
        <v>399</v>
      </c>
      <c r="F4281" t="s">
        <v>6042</v>
      </c>
      <c r="G4281" t="s">
        <v>39</v>
      </c>
      <c r="H4281" t="s">
        <v>80</v>
      </c>
      <c r="I4281" t="s">
        <v>5790</v>
      </c>
      <c r="J4281" s="1">
        <v>3</v>
      </c>
      <c r="K4281" t="s">
        <v>6042</v>
      </c>
      <c r="L4281" t="s">
        <v>6043</v>
      </c>
      <c r="M4281" t="s">
        <v>6044</v>
      </c>
      <c r="N4281" s="126"/>
      <c r="Q4281" t="s">
        <v>6054</v>
      </c>
      <c r="R4281" t="s">
        <v>19191</v>
      </c>
      <c r="S4281" s="120">
        <v>0.6</v>
      </c>
      <c r="U4281"/>
    </row>
    <row r="4282" spans="1:21">
      <c r="A4282">
        <v>4281</v>
      </c>
      <c r="B4282" s="1" t="s">
        <v>5938</v>
      </c>
      <c r="C4282" s="1" t="s">
        <v>78</v>
      </c>
      <c r="D4282" s="1" t="s">
        <v>5788</v>
      </c>
      <c r="E4282" t="s">
        <v>399</v>
      </c>
      <c r="F4282" t="s">
        <v>6042</v>
      </c>
      <c r="G4282" t="s">
        <v>39</v>
      </c>
      <c r="H4282" t="s">
        <v>80</v>
      </c>
      <c r="I4282" t="s">
        <v>5790</v>
      </c>
      <c r="J4282" s="1">
        <v>3</v>
      </c>
      <c r="K4282" t="s">
        <v>6042</v>
      </c>
      <c r="L4282" t="s">
        <v>6043</v>
      </c>
      <c r="M4282" t="s">
        <v>6044</v>
      </c>
      <c r="N4282" s="126">
        <v>0.01</v>
      </c>
      <c r="Q4282" t="s">
        <v>5938</v>
      </c>
      <c r="R4282" t="s">
        <v>19191</v>
      </c>
      <c r="S4282" s="120">
        <v>0.6</v>
      </c>
      <c r="U4282"/>
    </row>
    <row r="4283" spans="1:21">
      <c r="A4283">
        <v>4282</v>
      </c>
      <c r="B4283" s="1" t="s">
        <v>6055</v>
      </c>
      <c r="C4283" s="1" t="s">
        <v>78</v>
      </c>
      <c r="D4283" s="1" t="s">
        <v>5788</v>
      </c>
      <c r="E4283" t="s">
        <v>399</v>
      </c>
      <c r="F4283" t="s">
        <v>6042</v>
      </c>
      <c r="G4283" t="s">
        <v>39</v>
      </c>
      <c r="H4283" t="s">
        <v>80</v>
      </c>
      <c r="I4283" t="s">
        <v>5790</v>
      </c>
      <c r="J4283" s="1">
        <v>3</v>
      </c>
      <c r="K4283" t="s">
        <v>6042</v>
      </c>
      <c r="L4283" t="s">
        <v>6043</v>
      </c>
      <c r="M4283" t="s">
        <v>6044</v>
      </c>
      <c r="N4283" s="126">
        <v>0.01</v>
      </c>
      <c r="Q4283" t="s">
        <v>6055</v>
      </c>
      <c r="R4283" t="s">
        <v>19191</v>
      </c>
      <c r="S4283" s="120">
        <v>0.6</v>
      </c>
      <c r="U4283"/>
    </row>
    <row r="4284" spans="1:21">
      <c r="A4284">
        <v>4283</v>
      </c>
      <c r="B4284" s="1" t="s">
        <v>6056</v>
      </c>
      <c r="C4284" s="1" t="s">
        <v>78</v>
      </c>
      <c r="D4284" s="1" t="s">
        <v>5788</v>
      </c>
      <c r="E4284" t="s">
        <v>399</v>
      </c>
      <c r="F4284" t="s">
        <v>6042</v>
      </c>
      <c r="G4284" t="s">
        <v>39</v>
      </c>
      <c r="H4284" t="s">
        <v>80</v>
      </c>
      <c r="I4284" t="s">
        <v>5790</v>
      </c>
      <c r="J4284" s="1">
        <v>3</v>
      </c>
      <c r="K4284" t="s">
        <v>6042</v>
      </c>
      <c r="L4284" t="s">
        <v>6043</v>
      </c>
      <c r="M4284" t="s">
        <v>6044</v>
      </c>
      <c r="N4284" s="126"/>
      <c r="Q4284" t="s">
        <v>6056</v>
      </c>
      <c r="R4284" t="s">
        <v>19191</v>
      </c>
      <c r="S4284" s="120">
        <v>0.6</v>
      </c>
      <c r="U4284"/>
    </row>
    <row r="4285" spans="1:21">
      <c r="A4285">
        <v>4284</v>
      </c>
      <c r="B4285" s="1" t="s">
        <v>6057</v>
      </c>
      <c r="C4285" s="1" t="s">
        <v>78</v>
      </c>
      <c r="D4285" s="1" t="s">
        <v>5788</v>
      </c>
      <c r="E4285" t="s">
        <v>399</v>
      </c>
      <c r="F4285" t="s">
        <v>6042</v>
      </c>
      <c r="G4285" t="s">
        <v>39</v>
      </c>
      <c r="H4285" t="s">
        <v>80</v>
      </c>
      <c r="I4285" t="s">
        <v>5790</v>
      </c>
      <c r="J4285" s="1">
        <v>3</v>
      </c>
      <c r="K4285" t="s">
        <v>6042</v>
      </c>
      <c r="L4285" t="s">
        <v>6043</v>
      </c>
      <c r="M4285" t="s">
        <v>6044</v>
      </c>
      <c r="N4285" s="126"/>
      <c r="Q4285" t="s">
        <v>6057</v>
      </c>
      <c r="R4285" t="s">
        <v>19191</v>
      </c>
      <c r="S4285" s="120">
        <v>0.6</v>
      </c>
      <c r="U4285"/>
    </row>
    <row r="4286" spans="1:21">
      <c r="A4286">
        <v>4285</v>
      </c>
      <c r="B4286" s="1" t="s">
        <v>6058</v>
      </c>
      <c r="C4286" s="1" t="s">
        <v>78</v>
      </c>
      <c r="D4286" s="1" t="s">
        <v>5788</v>
      </c>
      <c r="E4286" t="s">
        <v>399</v>
      </c>
      <c r="F4286" t="s">
        <v>6042</v>
      </c>
      <c r="G4286" t="s">
        <v>39</v>
      </c>
      <c r="H4286" t="s">
        <v>80</v>
      </c>
      <c r="I4286" t="s">
        <v>5790</v>
      </c>
      <c r="J4286" s="1">
        <v>3</v>
      </c>
      <c r="K4286" t="s">
        <v>6042</v>
      </c>
      <c r="L4286" t="s">
        <v>6043</v>
      </c>
      <c r="M4286" t="s">
        <v>6044</v>
      </c>
      <c r="N4286" s="126"/>
      <c r="Q4286" t="s">
        <v>6058</v>
      </c>
      <c r="R4286" t="s">
        <v>19191</v>
      </c>
      <c r="S4286" s="120">
        <v>0.6</v>
      </c>
      <c r="U4286"/>
    </row>
    <row r="4287" spans="1:21">
      <c r="A4287">
        <v>4286</v>
      </c>
      <c r="B4287" s="1" t="s">
        <v>6059</v>
      </c>
      <c r="C4287" s="1" t="s">
        <v>78</v>
      </c>
      <c r="D4287" s="1" t="s">
        <v>5788</v>
      </c>
      <c r="E4287" t="s">
        <v>399</v>
      </c>
      <c r="F4287" t="s">
        <v>6042</v>
      </c>
      <c r="G4287" t="s">
        <v>39</v>
      </c>
      <c r="H4287" t="s">
        <v>80</v>
      </c>
      <c r="I4287" t="s">
        <v>5790</v>
      </c>
      <c r="J4287" s="1">
        <v>3</v>
      </c>
      <c r="K4287" t="s">
        <v>6042</v>
      </c>
      <c r="L4287" t="s">
        <v>6043</v>
      </c>
      <c r="M4287" t="s">
        <v>6044</v>
      </c>
      <c r="N4287" s="126">
        <v>0.01</v>
      </c>
      <c r="Q4287" t="s">
        <v>6059</v>
      </c>
      <c r="R4287" t="s">
        <v>19191</v>
      </c>
      <c r="S4287" s="120">
        <v>0.6</v>
      </c>
      <c r="U4287"/>
    </row>
    <row r="4288" spans="1:21">
      <c r="A4288">
        <v>4287</v>
      </c>
      <c r="B4288" s="1" t="s">
        <v>6060</v>
      </c>
      <c r="C4288" s="1" t="s">
        <v>78</v>
      </c>
      <c r="D4288" s="1" t="s">
        <v>5788</v>
      </c>
      <c r="E4288" t="s">
        <v>399</v>
      </c>
      <c r="F4288" t="s">
        <v>6042</v>
      </c>
      <c r="G4288" t="s">
        <v>39</v>
      </c>
      <c r="H4288" t="s">
        <v>80</v>
      </c>
      <c r="I4288" t="s">
        <v>5790</v>
      </c>
      <c r="J4288" s="1">
        <v>3</v>
      </c>
      <c r="K4288" t="s">
        <v>6042</v>
      </c>
      <c r="L4288" t="s">
        <v>6043</v>
      </c>
      <c r="M4288" t="s">
        <v>6044</v>
      </c>
      <c r="N4288" s="126"/>
      <c r="Q4288" t="s">
        <v>6060</v>
      </c>
      <c r="R4288" t="s">
        <v>19191</v>
      </c>
      <c r="S4288" s="120">
        <v>0.6</v>
      </c>
      <c r="U4288"/>
    </row>
    <row r="4289" spans="1:21">
      <c r="A4289">
        <v>4288</v>
      </c>
      <c r="B4289" s="1" t="s">
        <v>6061</v>
      </c>
      <c r="C4289" s="1" t="s">
        <v>78</v>
      </c>
      <c r="D4289" s="1" t="s">
        <v>5788</v>
      </c>
      <c r="E4289" t="s">
        <v>399</v>
      </c>
      <c r="F4289" t="s">
        <v>6042</v>
      </c>
      <c r="G4289" t="s">
        <v>39</v>
      </c>
      <c r="H4289" t="s">
        <v>80</v>
      </c>
      <c r="I4289" t="s">
        <v>5790</v>
      </c>
      <c r="J4289" s="1">
        <v>3</v>
      </c>
      <c r="K4289" t="s">
        <v>6042</v>
      </c>
      <c r="L4289" t="s">
        <v>6043</v>
      </c>
      <c r="M4289" t="s">
        <v>6044</v>
      </c>
      <c r="N4289" s="126">
        <v>0.01</v>
      </c>
      <c r="Q4289" t="s">
        <v>6061</v>
      </c>
      <c r="R4289" t="s">
        <v>19191</v>
      </c>
      <c r="S4289" s="120">
        <v>0.6</v>
      </c>
      <c r="U4289"/>
    </row>
    <row r="4290" spans="1:21">
      <c r="A4290">
        <v>4289</v>
      </c>
      <c r="B4290" s="1" t="s">
        <v>6062</v>
      </c>
      <c r="C4290" s="1" t="s">
        <v>78</v>
      </c>
      <c r="D4290" s="1" t="s">
        <v>5788</v>
      </c>
      <c r="E4290" t="s">
        <v>399</v>
      </c>
      <c r="F4290" t="s">
        <v>6042</v>
      </c>
      <c r="G4290" t="s">
        <v>39</v>
      </c>
      <c r="H4290" t="s">
        <v>80</v>
      </c>
      <c r="I4290" t="s">
        <v>5790</v>
      </c>
      <c r="J4290" s="1">
        <v>3</v>
      </c>
      <c r="K4290" t="s">
        <v>6042</v>
      </c>
      <c r="L4290" t="s">
        <v>6043</v>
      </c>
      <c r="M4290" t="s">
        <v>6044</v>
      </c>
      <c r="N4290" s="126"/>
      <c r="Q4290" t="s">
        <v>6062</v>
      </c>
      <c r="R4290" t="s">
        <v>19191</v>
      </c>
      <c r="S4290" s="120">
        <v>0.6</v>
      </c>
      <c r="U4290"/>
    </row>
    <row r="4291" spans="1:21">
      <c r="A4291">
        <v>4290</v>
      </c>
      <c r="B4291" s="1" t="s">
        <v>6063</v>
      </c>
      <c r="C4291" s="1" t="s">
        <v>78</v>
      </c>
      <c r="D4291" s="1" t="s">
        <v>5788</v>
      </c>
      <c r="E4291" t="s">
        <v>399</v>
      </c>
      <c r="F4291" t="s">
        <v>6042</v>
      </c>
      <c r="G4291" t="s">
        <v>39</v>
      </c>
      <c r="H4291" t="s">
        <v>80</v>
      </c>
      <c r="I4291" t="s">
        <v>5790</v>
      </c>
      <c r="J4291" s="1">
        <v>3</v>
      </c>
      <c r="K4291" t="s">
        <v>6042</v>
      </c>
      <c r="L4291" t="s">
        <v>6043</v>
      </c>
      <c r="M4291" t="s">
        <v>6044</v>
      </c>
      <c r="N4291" s="126"/>
      <c r="Q4291" t="s">
        <v>6063</v>
      </c>
      <c r="R4291" t="s">
        <v>19191</v>
      </c>
      <c r="S4291" s="120">
        <v>0.6</v>
      </c>
      <c r="U4291"/>
    </row>
    <row r="4292" spans="1:21">
      <c r="A4292">
        <v>4291</v>
      </c>
      <c r="B4292" s="1" t="s">
        <v>6064</v>
      </c>
      <c r="C4292" s="1" t="s">
        <v>78</v>
      </c>
      <c r="D4292" s="1" t="s">
        <v>5788</v>
      </c>
      <c r="E4292" t="s">
        <v>399</v>
      </c>
      <c r="F4292" t="s">
        <v>6042</v>
      </c>
      <c r="G4292" t="s">
        <v>39</v>
      </c>
      <c r="H4292" t="s">
        <v>80</v>
      </c>
      <c r="I4292" t="s">
        <v>5790</v>
      </c>
      <c r="J4292" s="1">
        <v>3</v>
      </c>
      <c r="K4292" t="s">
        <v>6042</v>
      </c>
      <c r="L4292" t="s">
        <v>6043</v>
      </c>
      <c r="M4292" t="s">
        <v>6044</v>
      </c>
      <c r="N4292" s="126"/>
      <c r="Q4292" t="s">
        <v>6064</v>
      </c>
      <c r="R4292" t="s">
        <v>19191</v>
      </c>
      <c r="S4292" s="120">
        <v>0.6</v>
      </c>
      <c r="U4292"/>
    </row>
    <row r="4293" spans="1:21">
      <c r="A4293">
        <v>4292</v>
      </c>
      <c r="B4293" s="1" t="s">
        <v>6065</v>
      </c>
      <c r="C4293" s="1" t="s">
        <v>78</v>
      </c>
      <c r="D4293" s="1" t="s">
        <v>5788</v>
      </c>
      <c r="E4293" t="s">
        <v>399</v>
      </c>
      <c r="F4293" t="s">
        <v>6042</v>
      </c>
      <c r="G4293" t="s">
        <v>39</v>
      </c>
      <c r="H4293" t="s">
        <v>80</v>
      </c>
      <c r="I4293" t="s">
        <v>5790</v>
      </c>
      <c r="J4293" s="1">
        <v>3</v>
      </c>
      <c r="K4293" t="s">
        <v>6042</v>
      </c>
      <c r="L4293" t="s">
        <v>6043</v>
      </c>
      <c r="M4293" t="s">
        <v>6044</v>
      </c>
      <c r="N4293" s="126"/>
      <c r="Q4293" t="s">
        <v>6065</v>
      </c>
      <c r="R4293" t="s">
        <v>19191</v>
      </c>
      <c r="S4293" s="120">
        <v>0.6</v>
      </c>
      <c r="U4293"/>
    </row>
    <row r="4294" spans="1:21">
      <c r="A4294">
        <v>4293</v>
      </c>
      <c r="B4294" s="1" t="s">
        <v>6066</v>
      </c>
      <c r="C4294" s="1" t="s">
        <v>78</v>
      </c>
      <c r="D4294" s="1" t="s">
        <v>5788</v>
      </c>
      <c r="E4294" t="s">
        <v>399</v>
      </c>
      <c r="F4294" t="s">
        <v>6042</v>
      </c>
      <c r="G4294" t="s">
        <v>39</v>
      </c>
      <c r="H4294" t="s">
        <v>80</v>
      </c>
      <c r="I4294" t="s">
        <v>5790</v>
      </c>
      <c r="J4294" s="1">
        <v>3</v>
      </c>
      <c r="K4294" t="s">
        <v>6042</v>
      </c>
      <c r="L4294" t="s">
        <v>6043</v>
      </c>
      <c r="M4294" t="s">
        <v>6044</v>
      </c>
      <c r="N4294" s="126"/>
      <c r="Q4294" t="s">
        <v>6066</v>
      </c>
      <c r="R4294" t="s">
        <v>19191</v>
      </c>
      <c r="S4294" s="120">
        <v>0.6</v>
      </c>
      <c r="U4294"/>
    </row>
    <row r="4295" spans="1:21">
      <c r="A4295">
        <v>4294</v>
      </c>
      <c r="B4295" s="1" t="s">
        <v>5940</v>
      </c>
      <c r="C4295" s="1" t="s">
        <v>78</v>
      </c>
      <c r="D4295" s="1" t="s">
        <v>5788</v>
      </c>
      <c r="E4295" t="s">
        <v>399</v>
      </c>
      <c r="F4295" t="s">
        <v>6042</v>
      </c>
      <c r="G4295" t="s">
        <v>39</v>
      </c>
      <c r="H4295" t="s">
        <v>80</v>
      </c>
      <c r="I4295" t="s">
        <v>5790</v>
      </c>
      <c r="J4295" s="1">
        <v>3</v>
      </c>
      <c r="K4295" t="s">
        <v>6042</v>
      </c>
      <c r="L4295" t="s">
        <v>6043</v>
      </c>
      <c r="M4295" t="s">
        <v>6044</v>
      </c>
      <c r="N4295" s="126"/>
      <c r="Q4295" t="s">
        <v>5940</v>
      </c>
      <c r="R4295" t="s">
        <v>19191</v>
      </c>
      <c r="S4295" s="120">
        <v>0.6</v>
      </c>
      <c r="U4295"/>
    </row>
    <row r="4296" spans="1:21">
      <c r="A4296">
        <v>4295</v>
      </c>
      <c r="B4296" s="1" t="s">
        <v>5812</v>
      </c>
      <c r="C4296" s="1" t="s">
        <v>78</v>
      </c>
      <c r="D4296" s="1" t="s">
        <v>5788</v>
      </c>
      <c r="E4296" t="s">
        <v>399</v>
      </c>
      <c r="F4296" t="s">
        <v>6042</v>
      </c>
      <c r="G4296" t="s">
        <v>39</v>
      </c>
      <c r="H4296" t="s">
        <v>80</v>
      </c>
      <c r="I4296" t="s">
        <v>5790</v>
      </c>
      <c r="J4296" s="1">
        <v>3</v>
      </c>
      <c r="K4296" t="s">
        <v>6042</v>
      </c>
      <c r="L4296" t="s">
        <v>6043</v>
      </c>
      <c r="M4296" t="s">
        <v>6044</v>
      </c>
      <c r="N4296" s="126"/>
      <c r="Q4296" t="s">
        <v>5812</v>
      </c>
      <c r="R4296" t="s">
        <v>19191</v>
      </c>
      <c r="S4296" s="120">
        <v>0.6</v>
      </c>
      <c r="U4296"/>
    </row>
    <row r="4297" spans="1:21">
      <c r="A4297">
        <v>4296</v>
      </c>
      <c r="B4297" s="1" t="s">
        <v>6067</v>
      </c>
      <c r="C4297" s="1" t="s">
        <v>78</v>
      </c>
      <c r="D4297" s="1" t="s">
        <v>5788</v>
      </c>
      <c r="E4297" t="s">
        <v>399</v>
      </c>
      <c r="F4297" t="s">
        <v>6042</v>
      </c>
      <c r="G4297" t="s">
        <v>39</v>
      </c>
      <c r="H4297" t="s">
        <v>80</v>
      </c>
      <c r="I4297" t="s">
        <v>5790</v>
      </c>
      <c r="J4297" s="1">
        <v>3</v>
      </c>
      <c r="K4297" t="s">
        <v>6042</v>
      </c>
      <c r="L4297" t="s">
        <v>6043</v>
      </c>
      <c r="M4297" t="s">
        <v>6044</v>
      </c>
      <c r="N4297" s="126"/>
      <c r="Q4297" t="s">
        <v>6067</v>
      </c>
      <c r="R4297" t="s">
        <v>19191</v>
      </c>
      <c r="S4297" s="120">
        <v>0.6</v>
      </c>
      <c r="U4297"/>
    </row>
    <row r="4298" spans="1:21">
      <c r="A4298">
        <v>4297</v>
      </c>
      <c r="B4298" s="1" t="s">
        <v>6068</v>
      </c>
      <c r="C4298" s="1" t="s">
        <v>87</v>
      </c>
      <c r="D4298" s="1" t="s">
        <v>5788</v>
      </c>
      <c r="E4298" t="s">
        <v>399</v>
      </c>
      <c r="F4298" t="s">
        <v>6069</v>
      </c>
      <c r="G4298" t="s">
        <v>39</v>
      </c>
      <c r="H4298" t="s">
        <v>89</v>
      </c>
      <c r="I4298" t="s">
        <v>5790</v>
      </c>
      <c r="J4298" s="1">
        <v>3</v>
      </c>
      <c r="K4298" t="s">
        <v>6069</v>
      </c>
      <c r="L4298" t="s">
        <v>6070</v>
      </c>
      <c r="M4298" t="s">
        <v>6071</v>
      </c>
      <c r="N4298" s="126"/>
      <c r="Q4298" t="s">
        <v>6068</v>
      </c>
      <c r="R4298" t="s">
        <v>19192</v>
      </c>
      <c r="S4298" s="120">
        <v>0.6</v>
      </c>
      <c r="U4298"/>
    </row>
    <row r="4299" spans="1:21">
      <c r="A4299">
        <v>4298</v>
      </c>
      <c r="B4299" s="1" t="s">
        <v>6058</v>
      </c>
      <c r="C4299" s="1" t="s">
        <v>87</v>
      </c>
      <c r="D4299" s="1" t="s">
        <v>5788</v>
      </c>
      <c r="E4299" t="s">
        <v>399</v>
      </c>
      <c r="F4299" t="s">
        <v>6069</v>
      </c>
      <c r="G4299" t="s">
        <v>39</v>
      </c>
      <c r="H4299" t="s">
        <v>89</v>
      </c>
      <c r="I4299" t="s">
        <v>5790</v>
      </c>
      <c r="J4299" s="1">
        <v>3</v>
      </c>
      <c r="K4299" t="s">
        <v>6069</v>
      </c>
      <c r="L4299" t="s">
        <v>6070</v>
      </c>
      <c r="M4299" t="s">
        <v>6071</v>
      </c>
      <c r="N4299" s="126"/>
      <c r="Q4299" t="s">
        <v>6058</v>
      </c>
      <c r="R4299" t="s">
        <v>19192</v>
      </c>
      <c r="S4299" s="120">
        <v>0.6</v>
      </c>
      <c r="U4299"/>
    </row>
    <row r="4300" spans="1:21">
      <c r="A4300">
        <v>4299</v>
      </c>
      <c r="B4300" s="1" t="s">
        <v>6072</v>
      </c>
      <c r="C4300" s="1" t="s">
        <v>105</v>
      </c>
      <c r="D4300" s="1" t="s">
        <v>5788</v>
      </c>
      <c r="E4300" t="s">
        <v>399</v>
      </c>
      <c r="F4300" t="s">
        <v>6073</v>
      </c>
      <c r="G4300" t="s">
        <v>39</v>
      </c>
      <c r="H4300" t="s">
        <v>107</v>
      </c>
      <c r="I4300" t="s">
        <v>5790</v>
      </c>
      <c r="J4300" s="1">
        <v>3</v>
      </c>
      <c r="K4300" t="s">
        <v>6073</v>
      </c>
      <c r="L4300" t="s">
        <v>6074</v>
      </c>
      <c r="M4300" t="s">
        <v>6075</v>
      </c>
      <c r="N4300" s="126"/>
      <c r="Q4300" t="s">
        <v>6072</v>
      </c>
      <c r="R4300" t="s">
        <v>19193</v>
      </c>
      <c r="S4300" s="120">
        <v>0.6</v>
      </c>
      <c r="U4300"/>
    </row>
    <row r="4301" spans="1:21">
      <c r="A4301">
        <v>4300</v>
      </c>
      <c r="B4301" s="1" t="s">
        <v>6076</v>
      </c>
      <c r="C4301" s="1" t="s">
        <v>121</v>
      </c>
      <c r="D4301" s="1" t="s">
        <v>5788</v>
      </c>
      <c r="E4301" t="s">
        <v>399</v>
      </c>
      <c r="F4301" t="s">
        <v>6077</v>
      </c>
      <c r="G4301" t="s">
        <v>39</v>
      </c>
      <c r="H4301" t="s">
        <v>123</v>
      </c>
      <c r="I4301" t="s">
        <v>5790</v>
      </c>
      <c r="J4301" s="1">
        <v>3</v>
      </c>
      <c r="K4301" t="s">
        <v>6077</v>
      </c>
      <c r="L4301" t="s">
        <v>6078</v>
      </c>
      <c r="M4301" t="s">
        <v>6079</v>
      </c>
      <c r="N4301" s="126"/>
      <c r="Q4301" t="s">
        <v>6076</v>
      </c>
      <c r="R4301" t="s">
        <v>19194</v>
      </c>
      <c r="S4301" s="120">
        <v>0.6</v>
      </c>
      <c r="U4301"/>
    </row>
    <row r="4302" spans="1:21">
      <c r="A4302">
        <v>4301</v>
      </c>
      <c r="B4302" s="1" t="s">
        <v>6080</v>
      </c>
      <c r="C4302" s="1" t="s">
        <v>121</v>
      </c>
      <c r="D4302" s="1" t="s">
        <v>5788</v>
      </c>
      <c r="E4302" t="s">
        <v>399</v>
      </c>
      <c r="F4302" t="s">
        <v>6077</v>
      </c>
      <c r="G4302" t="s">
        <v>39</v>
      </c>
      <c r="H4302" t="s">
        <v>123</v>
      </c>
      <c r="I4302" t="s">
        <v>5790</v>
      </c>
      <c r="J4302" s="1">
        <v>3</v>
      </c>
      <c r="K4302" t="s">
        <v>6077</v>
      </c>
      <c r="L4302" t="s">
        <v>6078</v>
      </c>
      <c r="M4302" t="s">
        <v>6079</v>
      </c>
      <c r="N4302" s="126"/>
      <c r="Q4302" t="s">
        <v>6080</v>
      </c>
      <c r="R4302" t="s">
        <v>19194</v>
      </c>
      <c r="S4302" s="120">
        <v>0.6</v>
      </c>
      <c r="U4302"/>
    </row>
    <row r="4303" spans="1:21">
      <c r="A4303">
        <v>4302</v>
      </c>
      <c r="B4303" s="1" t="s">
        <v>6081</v>
      </c>
      <c r="C4303" s="1" t="s">
        <v>121</v>
      </c>
      <c r="D4303" s="1" t="s">
        <v>5788</v>
      </c>
      <c r="E4303" t="s">
        <v>399</v>
      </c>
      <c r="F4303" t="s">
        <v>6077</v>
      </c>
      <c r="G4303" t="s">
        <v>39</v>
      </c>
      <c r="H4303" t="s">
        <v>123</v>
      </c>
      <c r="I4303" t="s">
        <v>5790</v>
      </c>
      <c r="J4303" s="1">
        <v>3</v>
      </c>
      <c r="K4303" t="s">
        <v>6077</v>
      </c>
      <c r="L4303" t="s">
        <v>6078</v>
      </c>
      <c r="M4303" t="s">
        <v>6079</v>
      </c>
      <c r="N4303" s="126"/>
      <c r="Q4303" t="s">
        <v>6081</v>
      </c>
      <c r="R4303" t="s">
        <v>19194</v>
      </c>
      <c r="S4303" s="120">
        <v>0.6</v>
      </c>
      <c r="U4303"/>
    </row>
    <row r="4304" spans="1:21">
      <c r="A4304">
        <v>4303</v>
      </c>
      <c r="B4304" s="1" t="s">
        <v>6082</v>
      </c>
      <c r="C4304" s="1" t="s">
        <v>121</v>
      </c>
      <c r="D4304" s="1" t="s">
        <v>5788</v>
      </c>
      <c r="E4304" t="s">
        <v>399</v>
      </c>
      <c r="F4304" t="s">
        <v>6077</v>
      </c>
      <c r="G4304" t="s">
        <v>39</v>
      </c>
      <c r="H4304" t="s">
        <v>123</v>
      </c>
      <c r="I4304" t="s">
        <v>5790</v>
      </c>
      <c r="J4304" s="1">
        <v>3</v>
      </c>
      <c r="K4304" t="s">
        <v>6077</v>
      </c>
      <c r="L4304" t="s">
        <v>6078</v>
      </c>
      <c r="M4304" t="s">
        <v>6079</v>
      </c>
      <c r="N4304" s="126"/>
      <c r="Q4304" t="s">
        <v>6082</v>
      </c>
      <c r="R4304" t="s">
        <v>19194</v>
      </c>
      <c r="S4304" s="120">
        <v>0.6</v>
      </c>
      <c r="U4304"/>
    </row>
    <row r="4305" spans="1:21">
      <c r="A4305">
        <v>4304</v>
      </c>
      <c r="B4305" s="1" t="s">
        <v>6083</v>
      </c>
      <c r="C4305" s="1" t="s">
        <v>133</v>
      </c>
      <c r="D4305" s="1" t="s">
        <v>5788</v>
      </c>
      <c r="E4305" t="s">
        <v>399</v>
      </c>
      <c r="F4305" t="s">
        <v>6084</v>
      </c>
      <c r="G4305" t="s">
        <v>39</v>
      </c>
      <c r="H4305" t="s">
        <v>135</v>
      </c>
      <c r="I4305" t="s">
        <v>5790</v>
      </c>
      <c r="J4305" s="1">
        <v>3</v>
      </c>
      <c r="K4305" t="s">
        <v>6084</v>
      </c>
      <c r="L4305" t="s">
        <v>6085</v>
      </c>
      <c r="M4305" t="s">
        <v>6086</v>
      </c>
      <c r="N4305" s="126"/>
      <c r="Q4305" t="s">
        <v>6083</v>
      </c>
      <c r="R4305" t="s">
        <v>19195</v>
      </c>
      <c r="S4305" s="120">
        <v>0.6</v>
      </c>
      <c r="U4305"/>
    </row>
    <row r="4306" spans="1:21">
      <c r="A4306">
        <v>4305</v>
      </c>
      <c r="B4306" s="1" t="s">
        <v>6087</v>
      </c>
      <c r="C4306" s="1" t="s">
        <v>133</v>
      </c>
      <c r="D4306" s="1" t="s">
        <v>5788</v>
      </c>
      <c r="E4306" t="s">
        <v>399</v>
      </c>
      <c r="F4306" t="s">
        <v>6084</v>
      </c>
      <c r="G4306" t="s">
        <v>39</v>
      </c>
      <c r="H4306" t="s">
        <v>135</v>
      </c>
      <c r="I4306" t="s">
        <v>5790</v>
      </c>
      <c r="J4306" s="1">
        <v>3</v>
      </c>
      <c r="K4306" t="s">
        <v>6084</v>
      </c>
      <c r="L4306" t="s">
        <v>6085</v>
      </c>
      <c r="M4306" t="s">
        <v>6086</v>
      </c>
      <c r="N4306" s="126"/>
      <c r="Q4306" t="s">
        <v>6087</v>
      </c>
      <c r="R4306" t="s">
        <v>19195</v>
      </c>
      <c r="S4306" s="120">
        <v>0.6</v>
      </c>
      <c r="U4306"/>
    </row>
    <row r="4307" spans="1:21">
      <c r="A4307">
        <v>4306</v>
      </c>
      <c r="B4307" s="1" t="s">
        <v>6088</v>
      </c>
      <c r="C4307" s="1" t="s">
        <v>133</v>
      </c>
      <c r="D4307" s="1" t="s">
        <v>5788</v>
      </c>
      <c r="E4307" t="s">
        <v>399</v>
      </c>
      <c r="F4307" t="s">
        <v>6084</v>
      </c>
      <c r="G4307" t="s">
        <v>39</v>
      </c>
      <c r="H4307" t="s">
        <v>135</v>
      </c>
      <c r="I4307" t="s">
        <v>5790</v>
      </c>
      <c r="J4307" s="1">
        <v>3</v>
      </c>
      <c r="K4307" t="s">
        <v>6084</v>
      </c>
      <c r="L4307" t="s">
        <v>6085</v>
      </c>
      <c r="M4307" t="s">
        <v>6086</v>
      </c>
      <c r="N4307" s="126"/>
      <c r="Q4307" t="s">
        <v>6088</v>
      </c>
      <c r="R4307" t="s">
        <v>19195</v>
      </c>
      <c r="S4307" s="120">
        <v>0.6</v>
      </c>
      <c r="U4307"/>
    </row>
    <row r="4308" spans="1:21">
      <c r="A4308">
        <v>4307</v>
      </c>
      <c r="B4308" s="1" t="s">
        <v>6089</v>
      </c>
      <c r="C4308" s="1" t="s">
        <v>133</v>
      </c>
      <c r="D4308" s="1" t="s">
        <v>5788</v>
      </c>
      <c r="E4308" t="s">
        <v>399</v>
      </c>
      <c r="F4308" t="s">
        <v>6084</v>
      </c>
      <c r="G4308" t="s">
        <v>39</v>
      </c>
      <c r="H4308" t="s">
        <v>135</v>
      </c>
      <c r="I4308" t="s">
        <v>5790</v>
      </c>
      <c r="J4308" s="1">
        <v>3</v>
      </c>
      <c r="K4308" t="s">
        <v>6084</v>
      </c>
      <c r="L4308" t="s">
        <v>6085</v>
      </c>
      <c r="M4308" t="s">
        <v>6086</v>
      </c>
      <c r="N4308" s="126"/>
      <c r="Q4308" t="s">
        <v>6089</v>
      </c>
      <c r="R4308" t="s">
        <v>19195</v>
      </c>
      <c r="S4308" s="120">
        <v>0.6</v>
      </c>
      <c r="U4308"/>
    </row>
    <row r="4309" spans="1:21">
      <c r="A4309">
        <v>4308</v>
      </c>
      <c r="B4309" s="1" t="s">
        <v>6090</v>
      </c>
      <c r="C4309" s="1" t="s">
        <v>133</v>
      </c>
      <c r="D4309" s="1" t="s">
        <v>5788</v>
      </c>
      <c r="E4309" t="s">
        <v>399</v>
      </c>
      <c r="F4309" t="s">
        <v>6084</v>
      </c>
      <c r="G4309" t="s">
        <v>39</v>
      </c>
      <c r="H4309" t="s">
        <v>135</v>
      </c>
      <c r="I4309" t="s">
        <v>5790</v>
      </c>
      <c r="J4309" s="1">
        <v>3</v>
      </c>
      <c r="K4309" t="s">
        <v>6084</v>
      </c>
      <c r="L4309" t="s">
        <v>6085</v>
      </c>
      <c r="M4309" t="s">
        <v>6086</v>
      </c>
      <c r="N4309" s="126"/>
      <c r="Q4309" t="s">
        <v>6090</v>
      </c>
      <c r="R4309" t="s">
        <v>19195</v>
      </c>
      <c r="S4309" s="120">
        <v>0.6</v>
      </c>
      <c r="U4309"/>
    </row>
    <row r="4310" spans="1:21">
      <c r="A4310">
        <v>4309</v>
      </c>
      <c r="B4310" s="1" t="s">
        <v>6091</v>
      </c>
      <c r="C4310" s="1" t="s">
        <v>47</v>
      </c>
      <c r="D4310" s="1" t="s">
        <v>5788</v>
      </c>
      <c r="E4310" t="s">
        <v>399</v>
      </c>
      <c r="F4310" t="s">
        <v>6092</v>
      </c>
      <c r="G4310" t="s">
        <v>39</v>
      </c>
      <c r="H4310" t="s">
        <v>49</v>
      </c>
      <c r="I4310" t="s">
        <v>5790</v>
      </c>
      <c r="J4310" s="1">
        <v>3</v>
      </c>
      <c r="K4310" t="s">
        <v>6093</v>
      </c>
      <c r="L4310" t="s">
        <v>6094</v>
      </c>
      <c r="M4310" t="s">
        <v>6095</v>
      </c>
      <c r="N4310" s="126">
        <v>0.01</v>
      </c>
      <c r="Q4310" t="s">
        <v>6091</v>
      </c>
      <c r="R4310" t="s">
        <v>19196</v>
      </c>
      <c r="S4310" s="120">
        <v>0.6</v>
      </c>
      <c r="U4310"/>
    </row>
    <row r="4311" spans="1:21">
      <c r="A4311">
        <v>4310</v>
      </c>
      <c r="B4311" s="1" t="s">
        <v>6096</v>
      </c>
      <c r="C4311" s="1" t="s">
        <v>47</v>
      </c>
      <c r="D4311" s="1" t="s">
        <v>5788</v>
      </c>
      <c r="E4311" t="s">
        <v>399</v>
      </c>
      <c r="F4311" t="s">
        <v>6092</v>
      </c>
      <c r="G4311" t="s">
        <v>39</v>
      </c>
      <c r="H4311" t="s">
        <v>49</v>
      </c>
      <c r="I4311" t="s">
        <v>5790</v>
      </c>
      <c r="J4311" s="1">
        <v>3</v>
      </c>
      <c r="K4311" t="s">
        <v>6093</v>
      </c>
      <c r="L4311" t="s">
        <v>6094</v>
      </c>
      <c r="M4311" t="s">
        <v>6095</v>
      </c>
      <c r="N4311" s="126"/>
      <c r="Q4311" t="s">
        <v>6096</v>
      </c>
      <c r="R4311" t="s">
        <v>19196</v>
      </c>
      <c r="S4311" s="120">
        <v>0.6</v>
      </c>
      <c r="U4311"/>
    </row>
    <row r="4312" spans="1:21">
      <c r="A4312">
        <v>4311</v>
      </c>
      <c r="B4312" s="1" t="s">
        <v>6097</v>
      </c>
      <c r="C4312" s="1" t="s">
        <v>164</v>
      </c>
      <c r="D4312" s="1" t="s">
        <v>5788</v>
      </c>
      <c r="E4312" t="s">
        <v>399</v>
      </c>
      <c r="F4312" t="s">
        <v>6098</v>
      </c>
      <c r="G4312" t="s">
        <v>39</v>
      </c>
      <c r="H4312" t="s">
        <v>166</v>
      </c>
      <c r="I4312" t="s">
        <v>5790</v>
      </c>
      <c r="J4312" s="1">
        <v>3</v>
      </c>
      <c r="K4312" t="s">
        <v>6098</v>
      </c>
      <c r="L4312" t="s">
        <v>6099</v>
      </c>
      <c r="M4312" t="s">
        <v>6100</v>
      </c>
      <c r="N4312" s="126">
        <v>0.01</v>
      </c>
      <c r="Q4312" t="s">
        <v>6097</v>
      </c>
      <c r="R4312" t="s">
        <v>19197</v>
      </c>
      <c r="S4312" s="120">
        <v>0.6</v>
      </c>
      <c r="U4312"/>
    </row>
    <row r="4313" spans="1:21">
      <c r="A4313">
        <v>4312</v>
      </c>
      <c r="B4313" s="1" t="s">
        <v>6101</v>
      </c>
      <c r="C4313" s="1" t="s">
        <v>164</v>
      </c>
      <c r="D4313" s="1" t="s">
        <v>5788</v>
      </c>
      <c r="E4313" t="s">
        <v>399</v>
      </c>
      <c r="F4313" t="s">
        <v>6098</v>
      </c>
      <c r="G4313" t="s">
        <v>39</v>
      </c>
      <c r="H4313" t="s">
        <v>166</v>
      </c>
      <c r="I4313" t="s">
        <v>5790</v>
      </c>
      <c r="J4313" s="1">
        <v>3</v>
      </c>
      <c r="K4313" t="s">
        <v>6098</v>
      </c>
      <c r="L4313" t="s">
        <v>6099</v>
      </c>
      <c r="M4313" t="s">
        <v>6100</v>
      </c>
      <c r="N4313" s="126"/>
      <c r="Q4313" t="s">
        <v>6101</v>
      </c>
      <c r="R4313" t="s">
        <v>19197</v>
      </c>
      <c r="S4313" s="120">
        <v>0.6</v>
      </c>
      <c r="U4313"/>
    </row>
    <row r="4314" spans="1:21">
      <c r="A4314">
        <v>4313</v>
      </c>
      <c r="B4314" s="1" t="s">
        <v>6102</v>
      </c>
      <c r="C4314" s="1" t="s">
        <v>164</v>
      </c>
      <c r="D4314" s="1" t="s">
        <v>5788</v>
      </c>
      <c r="E4314" t="s">
        <v>399</v>
      </c>
      <c r="F4314" t="s">
        <v>6098</v>
      </c>
      <c r="G4314" t="s">
        <v>39</v>
      </c>
      <c r="H4314" t="s">
        <v>166</v>
      </c>
      <c r="I4314" t="s">
        <v>5790</v>
      </c>
      <c r="J4314" s="1">
        <v>3</v>
      </c>
      <c r="K4314" t="s">
        <v>6098</v>
      </c>
      <c r="L4314" t="s">
        <v>6099</v>
      </c>
      <c r="M4314" t="s">
        <v>6100</v>
      </c>
      <c r="N4314" s="126">
        <v>0.01</v>
      </c>
      <c r="Q4314" t="s">
        <v>6102</v>
      </c>
      <c r="R4314" t="s">
        <v>19197</v>
      </c>
      <c r="S4314" s="120">
        <v>0.6</v>
      </c>
      <c r="U4314"/>
    </row>
    <row r="4315" spans="1:21">
      <c r="A4315">
        <v>4314</v>
      </c>
      <c r="B4315" s="1" t="s">
        <v>6103</v>
      </c>
      <c r="C4315" s="1" t="s">
        <v>164</v>
      </c>
      <c r="D4315" s="1" t="s">
        <v>5788</v>
      </c>
      <c r="E4315" t="s">
        <v>399</v>
      </c>
      <c r="F4315" t="s">
        <v>6098</v>
      </c>
      <c r="G4315" t="s">
        <v>39</v>
      </c>
      <c r="H4315" t="s">
        <v>166</v>
      </c>
      <c r="I4315" t="s">
        <v>5790</v>
      </c>
      <c r="J4315" s="1">
        <v>3</v>
      </c>
      <c r="K4315" t="s">
        <v>6098</v>
      </c>
      <c r="L4315" t="s">
        <v>6099</v>
      </c>
      <c r="M4315" t="s">
        <v>6100</v>
      </c>
      <c r="N4315" s="126"/>
      <c r="Q4315" t="s">
        <v>6103</v>
      </c>
      <c r="R4315" t="s">
        <v>19197</v>
      </c>
      <c r="S4315" s="120">
        <v>0.6</v>
      </c>
      <c r="U4315"/>
    </row>
    <row r="4316" spans="1:21">
      <c r="A4316">
        <v>4315</v>
      </c>
      <c r="B4316" s="1" t="s">
        <v>6104</v>
      </c>
      <c r="C4316" s="1" t="s">
        <v>175</v>
      </c>
      <c r="D4316" s="1" t="s">
        <v>5788</v>
      </c>
      <c r="E4316" t="s">
        <v>399</v>
      </c>
      <c r="F4316" t="s">
        <v>6105</v>
      </c>
      <c r="G4316" t="s">
        <v>39</v>
      </c>
      <c r="H4316" t="s">
        <v>177</v>
      </c>
      <c r="I4316" t="s">
        <v>5790</v>
      </c>
      <c r="J4316" s="1">
        <v>3</v>
      </c>
      <c r="K4316" t="s">
        <v>6106</v>
      </c>
      <c r="L4316" t="s">
        <v>6107</v>
      </c>
      <c r="M4316" t="s">
        <v>6108</v>
      </c>
      <c r="N4316" s="126">
        <v>0.01</v>
      </c>
      <c r="Q4316" t="s">
        <v>6104</v>
      </c>
      <c r="R4316" t="s">
        <v>19198</v>
      </c>
      <c r="S4316" s="120">
        <v>0.6</v>
      </c>
      <c r="U4316"/>
    </row>
    <row r="4317" spans="1:21">
      <c r="A4317">
        <v>4316</v>
      </c>
      <c r="B4317" s="1" t="s">
        <v>6109</v>
      </c>
      <c r="C4317" s="1" t="s">
        <v>175</v>
      </c>
      <c r="D4317" s="1" t="s">
        <v>5788</v>
      </c>
      <c r="E4317" t="s">
        <v>399</v>
      </c>
      <c r="F4317" t="s">
        <v>6105</v>
      </c>
      <c r="G4317" t="s">
        <v>39</v>
      </c>
      <c r="H4317" t="s">
        <v>177</v>
      </c>
      <c r="I4317" t="s">
        <v>5790</v>
      </c>
      <c r="J4317" s="1">
        <v>3</v>
      </c>
      <c r="K4317" t="s">
        <v>6106</v>
      </c>
      <c r="L4317" t="s">
        <v>6107</v>
      </c>
      <c r="M4317" t="s">
        <v>6108</v>
      </c>
      <c r="N4317" s="126"/>
      <c r="Q4317" t="s">
        <v>6109</v>
      </c>
      <c r="R4317" t="s">
        <v>19198</v>
      </c>
      <c r="S4317" s="120">
        <v>0.6</v>
      </c>
      <c r="U4317"/>
    </row>
    <row r="4318" spans="1:21">
      <c r="A4318">
        <v>4317</v>
      </c>
      <c r="B4318" s="1" t="s">
        <v>6046</v>
      </c>
      <c r="C4318" s="1" t="s">
        <v>36</v>
      </c>
      <c r="D4318" s="1" t="s">
        <v>5788</v>
      </c>
      <c r="E4318" t="s">
        <v>399</v>
      </c>
      <c r="F4318" t="s">
        <v>6110</v>
      </c>
      <c r="G4318" t="s">
        <v>39</v>
      </c>
      <c r="H4318" t="s">
        <v>40</v>
      </c>
      <c r="I4318" t="s">
        <v>5790</v>
      </c>
      <c r="J4318" s="1">
        <v>3</v>
      </c>
      <c r="K4318" t="s">
        <v>6111</v>
      </c>
      <c r="L4318" t="s">
        <v>6112</v>
      </c>
      <c r="M4318" t="s">
        <v>6113</v>
      </c>
      <c r="N4318" s="126"/>
      <c r="Q4318" t="s">
        <v>6046</v>
      </c>
      <c r="R4318" t="s">
        <v>19199</v>
      </c>
      <c r="S4318" s="120">
        <v>0.6</v>
      </c>
      <c r="U4318"/>
    </row>
    <row r="4319" spans="1:21">
      <c r="A4319">
        <v>4318</v>
      </c>
      <c r="B4319" s="1" t="s">
        <v>5886</v>
      </c>
      <c r="C4319" s="1" t="s">
        <v>36</v>
      </c>
      <c r="D4319" s="1" t="s">
        <v>5788</v>
      </c>
      <c r="E4319" t="s">
        <v>399</v>
      </c>
      <c r="F4319" t="s">
        <v>6110</v>
      </c>
      <c r="G4319" t="s">
        <v>39</v>
      </c>
      <c r="H4319" t="s">
        <v>40</v>
      </c>
      <c r="I4319" t="s">
        <v>5790</v>
      </c>
      <c r="J4319" s="1">
        <v>3</v>
      </c>
      <c r="K4319" t="s">
        <v>6111</v>
      </c>
      <c r="L4319" t="s">
        <v>6112</v>
      </c>
      <c r="M4319" t="s">
        <v>6113</v>
      </c>
      <c r="N4319" s="126"/>
      <c r="Q4319" t="s">
        <v>5886</v>
      </c>
      <c r="R4319" t="s">
        <v>19199</v>
      </c>
      <c r="S4319" s="120">
        <v>0.6</v>
      </c>
      <c r="U4319"/>
    </row>
    <row r="4320" spans="1:21">
      <c r="A4320">
        <v>4319</v>
      </c>
      <c r="B4320" s="1" t="s">
        <v>6114</v>
      </c>
      <c r="C4320" s="1" t="s">
        <v>36</v>
      </c>
      <c r="D4320" s="1" t="s">
        <v>5788</v>
      </c>
      <c r="E4320" t="s">
        <v>399</v>
      </c>
      <c r="F4320" t="s">
        <v>6110</v>
      </c>
      <c r="G4320" t="s">
        <v>39</v>
      </c>
      <c r="H4320" t="s">
        <v>40</v>
      </c>
      <c r="I4320" t="s">
        <v>5790</v>
      </c>
      <c r="J4320" s="1">
        <v>3</v>
      </c>
      <c r="K4320" t="s">
        <v>6111</v>
      </c>
      <c r="L4320" t="s">
        <v>6112</v>
      </c>
      <c r="M4320" t="s">
        <v>6113</v>
      </c>
      <c r="N4320" s="126"/>
      <c r="Q4320" t="s">
        <v>6114</v>
      </c>
      <c r="R4320" t="s">
        <v>19199</v>
      </c>
      <c r="S4320" s="120">
        <v>0.6</v>
      </c>
      <c r="U4320"/>
    </row>
    <row r="4321" spans="1:21">
      <c r="A4321">
        <v>4320</v>
      </c>
      <c r="B4321" s="1" t="s">
        <v>6115</v>
      </c>
      <c r="C4321" s="1" t="s">
        <v>36</v>
      </c>
      <c r="D4321" s="1" t="s">
        <v>5788</v>
      </c>
      <c r="E4321" t="s">
        <v>399</v>
      </c>
      <c r="F4321" t="s">
        <v>6110</v>
      </c>
      <c r="G4321" t="s">
        <v>39</v>
      </c>
      <c r="H4321" t="s">
        <v>40</v>
      </c>
      <c r="I4321" t="s">
        <v>5790</v>
      </c>
      <c r="J4321" s="1">
        <v>3</v>
      </c>
      <c r="K4321" t="s">
        <v>6111</v>
      </c>
      <c r="L4321" t="s">
        <v>6112</v>
      </c>
      <c r="M4321" t="s">
        <v>6113</v>
      </c>
      <c r="N4321" s="126"/>
      <c r="Q4321" t="s">
        <v>6115</v>
      </c>
      <c r="R4321" t="s">
        <v>19199</v>
      </c>
      <c r="S4321" s="120">
        <v>0.6</v>
      </c>
      <c r="U4321"/>
    </row>
    <row r="4322" spans="1:21">
      <c r="A4322">
        <v>4321</v>
      </c>
      <c r="B4322" s="1" t="s">
        <v>373</v>
      </c>
      <c r="C4322" s="1" t="s">
        <v>36</v>
      </c>
      <c r="D4322" s="1" t="s">
        <v>5788</v>
      </c>
      <c r="E4322" t="s">
        <v>399</v>
      </c>
      <c r="F4322" t="s">
        <v>6110</v>
      </c>
      <c r="G4322" t="s">
        <v>39</v>
      </c>
      <c r="H4322" t="s">
        <v>40</v>
      </c>
      <c r="I4322" t="s">
        <v>5790</v>
      </c>
      <c r="J4322" s="1">
        <v>3</v>
      </c>
      <c r="K4322" t="s">
        <v>6111</v>
      </c>
      <c r="L4322" t="s">
        <v>6112</v>
      </c>
      <c r="M4322" t="s">
        <v>6113</v>
      </c>
      <c r="N4322" s="126"/>
      <c r="Q4322" t="s">
        <v>373</v>
      </c>
      <c r="R4322" t="s">
        <v>19199</v>
      </c>
      <c r="S4322" s="120">
        <v>0.6</v>
      </c>
      <c r="U4322"/>
    </row>
    <row r="4323" spans="1:21">
      <c r="A4323">
        <v>4322</v>
      </c>
      <c r="B4323" s="1" t="s">
        <v>6116</v>
      </c>
      <c r="C4323" s="1" t="s">
        <v>36</v>
      </c>
      <c r="D4323" s="1" t="s">
        <v>5788</v>
      </c>
      <c r="E4323" t="s">
        <v>399</v>
      </c>
      <c r="F4323" t="s">
        <v>6110</v>
      </c>
      <c r="G4323" t="s">
        <v>39</v>
      </c>
      <c r="H4323" t="s">
        <v>40</v>
      </c>
      <c r="I4323" t="s">
        <v>5790</v>
      </c>
      <c r="J4323" s="1">
        <v>3</v>
      </c>
      <c r="K4323" t="s">
        <v>6111</v>
      </c>
      <c r="L4323" t="s">
        <v>6112</v>
      </c>
      <c r="M4323" t="s">
        <v>6113</v>
      </c>
      <c r="N4323" s="126"/>
      <c r="Q4323" t="s">
        <v>6116</v>
      </c>
      <c r="R4323" t="s">
        <v>19199</v>
      </c>
      <c r="S4323" s="120">
        <v>0.6</v>
      </c>
      <c r="U4323"/>
    </row>
    <row r="4324" spans="1:21">
      <c r="A4324">
        <v>4323</v>
      </c>
      <c r="B4324" s="1" t="s">
        <v>6117</v>
      </c>
      <c r="C4324" s="1" t="s">
        <v>36</v>
      </c>
      <c r="D4324" s="1" t="s">
        <v>5788</v>
      </c>
      <c r="E4324" t="s">
        <v>399</v>
      </c>
      <c r="F4324" t="s">
        <v>6110</v>
      </c>
      <c r="G4324" t="s">
        <v>39</v>
      </c>
      <c r="H4324" t="s">
        <v>40</v>
      </c>
      <c r="I4324" t="s">
        <v>5790</v>
      </c>
      <c r="J4324" s="1">
        <v>3</v>
      </c>
      <c r="K4324" t="s">
        <v>6111</v>
      </c>
      <c r="L4324" t="s">
        <v>6112</v>
      </c>
      <c r="M4324" t="s">
        <v>6113</v>
      </c>
      <c r="N4324" s="126"/>
      <c r="Q4324" t="s">
        <v>6117</v>
      </c>
      <c r="R4324" t="s">
        <v>19199</v>
      </c>
      <c r="S4324" s="120">
        <v>0.6</v>
      </c>
      <c r="U4324"/>
    </row>
    <row r="4325" spans="1:21">
      <c r="A4325">
        <v>4324</v>
      </c>
      <c r="B4325" s="1" t="s">
        <v>6118</v>
      </c>
      <c r="C4325" s="1" t="s">
        <v>36</v>
      </c>
      <c r="D4325" s="1" t="s">
        <v>5788</v>
      </c>
      <c r="E4325" t="s">
        <v>399</v>
      </c>
      <c r="F4325" t="s">
        <v>6110</v>
      </c>
      <c r="G4325" t="s">
        <v>39</v>
      </c>
      <c r="H4325" t="s">
        <v>40</v>
      </c>
      <c r="I4325" t="s">
        <v>5790</v>
      </c>
      <c r="J4325" s="1">
        <v>3</v>
      </c>
      <c r="K4325" t="s">
        <v>6111</v>
      </c>
      <c r="L4325" t="s">
        <v>6112</v>
      </c>
      <c r="M4325" t="s">
        <v>6113</v>
      </c>
      <c r="N4325" s="126"/>
      <c r="Q4325" t="s">
        <v>6118</v>
      </c>
      <c r="R4325" t="s">
        <v>19199</v>
      </c>
      <c r="S4325" s="120">
        <v>0.6</v>
      </c>
      <c r="U4325"/>
    </row>
    <row r="4326" spans="1:21">
      <c r="A4326">
        <v>4325</v>
      </c>
      <c r="B4326" s="1" t="s">
        <v>6119</v>
      </c>
      <c r="C4326" s="1" t="s">
        <v>36</v>
      </c>
      <c r="D4326" s="1" t="s">
        <v>5788</v>
      </c>
      <c r="E4326" t="s">
        <v>399</v>
      </c>
      <c r="F4326" t="s">
        <v>6110</v>
      </c>
      <c r="G4326" t="s">
        <v>39</v>
      </c>
      <c r="H4326" t="s">
        <v>40</v>
      </c>
      <c r="I4326" t="s">
        <v>5790</v>
      </c>
      <c r="J4326" s="1">
        <v>3</v>
      </c>
      <c r="K4326" t="s">
        <v>6111</v>
      </c>
      <c r="L4326" t="s">
        <v>6112</v>
      </c>
      <c r="M4326" t="s">
        <v>6113</v>
      </c>
      <c r="N4326" s="126"/>
      <c r="Q4326" t="s">
        <v>6119</v>
      </c>
      <c r="R4326" t="s">
        <v>19199</v>
      </c>
      <c r="S4326" s="120">
        <v>0.6</v>
      </c>
      <c r="U4326"/>
    </row>
    <row r="4327" spans="1:21">
      <c r="A4327">
        <v>4326</v>
      </c>
      <c r="B4327" s="1" t="s">
        <v>6120</v>
      </c>
      <c r="C4327" s="1" t="s">
        <v>36</v>
      </c>
      <c r="D4327" s="1" t="s">
        <v>5788</v>
      </c>
      <c r="E4327" t="s">
        <v>399</v>
      </c>
      <c r="F4327" t="s">
        <v>6110</v>
      </c>
      <c r="G4327" t="s">
        <v>39</v>
      </c>
      <c r="H4327" t="s">
        <v>40</v>
      </c>
      <c r="I4327" t="s">
        <v>5790</v>
      </c>
      <c r="J4327" s="1">
        <v>3</v>
      </c>
      <c r="K4327" t="s">
        <v>6111</v>
      </c>
      <c r="L4327" t="s">
        <v>6112</v>
      </c>
      <c r="M4327" t="s">
        <v>6113</v>
      </c>
      <c r="N4327" s="126"/>
      <c r="Q4327" t="s">
        <v>6120</v>
      </c>
      <c r="R4327" t="s">
        <v>19199</v>
      </c>
      <c r="S4327" s="120">
        <v>0.6</v>
      </c>
      <c r="U4327"/>
    </row>
    <row r="4328" spans="1:21">
      <c r="A4328">
        <v>4327</v>
      </c>
      <c r="B4328" s="1" t="s">
        <v>6121</v>
      </c>
      <c r="C4328" s="1" t="s">
        <v>201</v>
      </c>
      <c r="D4328" s="1" t="s">
        <v>5788</v>
      </c>
      <c r="E4328" t="s">
        <v>399</v>
      </c>
      <c r="F4328" t="s">
        <v>6122</v>
      </c>
      <c r="G4328" t="s">
        <v>39</v>
      </c>
      <c r="H4328" t="s">
        <v>203</v>
      </c>
      <c r="I4328" t="s">
        <v>5790</v>
      </c>
      <c r="J4328" s="1">
        <v>3</v>
      </c>
      <c r="K4328" t="s">
        <v>6122</v>
      </c>
      <c r="L4328" t="s">
        <v>6123</v>
      </c>
      <c r="M4328" t="s">
        <v>6124</v>
      </c>
      <c r="N4328" s="126"/>
      <c r="Q4328" t="s">
        <v>6121</v>
      </c>
      <c r="R4328" t="s">
        <v>19200</v>
      </c>
      <c r="S4328" s="120">
        <v>0.6</v>
      </c>
      <c r="U4328"/>
    </row>
    <row r="4329" spans="1:21">
      <c r="A4329">
        <v>4328</v>
      </c>
      <c r="B4329" s="1" t="s">
        <v>6125</v>
      </c>
      <c r="C4329" s="1" t="s">
        <v>201</v>
      </c>
      <c r="D4329" s="1" t="s">
        <v>5788</v>
      </c>
      <c r="E4329" t="s">
        <v>399</v>
      </c>
      <c r="F4329" t="s">
        <v>6122</v>
      </c>
      <c r="G4329" t="s">
        <v>39</v>
      </c>
      <c r="H4329" t="s">
        <v>203</v>
      </c>
      <c r="I4329" t="s">
        <v>5790</v>
      </c>
      <c r="J4329" s="1">
        <v>3</v>
      </c>
      <c r="K4329" t="s">
        <v>6122</v>
      </c>
      <c r="L4329" t="s">
        <v>6123</v>
      </c>
      <c r="M4329" t="s">
        <v>6124</v>
      </c>
      <c r="N4329" s="126"/>
      <c r="Q4329" t="s">
        <v>6125</v>
      </c>
      <c r="R4329" t="s">
        <v>19200</v>
      </c>
      <c r="S4329" s="120">
        <v>0.6</v>
      </c>
      <c r="U4329"/>
    </row>
    <row r="4330" spans="1:21">
      <c r="A4330">
        <v>4329</v>
      </c>
      <c r="B4330" s="1" t="s">
        <v>6126</v>
      </c>
      <c r="C4330" s="1" t="s">
        <v>201</v>
      </c>
      <c r="D4330" s="1" t="s">
        <v>5788</v>
      </c>
      <c r="E4330" t="s">
        <v>399</v>
      </c>
      <c r="F4330" t="s">
        <v>6122</v>
      </c>
      <c r="G4330" t="s">
        <v>39</v>
      </c>
      <c r="H4330" t="s">
        <v>203</v>
      </c>
      <c r="I4330" t="s">
        <v>5790</v>
      </c>
      <c r="J4330" s="1">
        <v>3</v>
      </c>
      <c r="K4330" t="s">
        <v>6122</v>
      </c>
      <c r="L4330" t="s">
        <v>6123</v>
      </c>
      <c r="M4330" t="s">
        <v>6124</v>
      </c>
      <c r="N4330" s="126"/>
      <c r="Q4330" t="s">
        <v>6126</v>
      </c>
      <c r="R4330" t="s">
        <v>19200</v>
      </c>
      <c r="S4330" s="120">
        <v>0.6</v>
      </c>
      <c r="U4330"/>
    </row>
    <row r="4331" spans="1:21">
      <c r="A4331">
        <v>4330</v>
      </c>
      <c r="B4331" s="1" t="s">
        <v>6127</v>
      </c>
      <c r="C4331" s="1" t="s">
        <v>201</v>
      </c>
      <c r="D4331" s="1" t="s">
        <v>5788</v>
      </c>
      <c r="E4331" t="s">
        <v>399</v>
      </c>
      <c r="F4331" t="s">
        <v>6122</v>
      </c>
      <c r="G4331" t="s">
        <v>39</v>
      </c>
      <c r="H4331" t="s">
        <v>203</v>
      </c>
      <c r="I4331" t="s">
        <v>5790</v>
      </c>
      <c r="J4331" s="1">
        <v>3</v>
      </c>
      <c r="K4331" t="s">
        <v>6122</v>
      </c>
      <c r="L4331" t="s">
        <v>6123</v>
      </c>
      <c r="M4331" t="s">
        <v>6124</v>
      </c>
      <c r="N4331" s="126"/>
      <c r="Q4331" t="s">
        <v>6127</v>
      </c>
      <c r="R4331" t="s">
        <v>19200</v>
      </c>
      <c r="S4331" s="120">
        <v>0.6</v>
      </c>
      <c r="U4331"/>
    </row>
    <row r="4332" spans="1:21">
      <c r="A4332">
        <v>4331</v>
      </c>
      <c r="B4332" s="1" t="s">
        <v>6128</v>
      </c>
      <c r="C4332" s="1" t="s">
        <v>201</v>
      </c>
      <c r="D4332" s="1" t="s">
        <v>5788</v>
      </c>
      <c r="E4332" t="s">
        <v>399</v>
      </c>
      <c r="F4332" t="s">
        <v>6122</v>
      </c>
      <c r="G4332" t="s">
        <v>39</v>
      </c>
      <c r="H4332" t="s">
        <v>203</v>
      </c>
      <c r="I4332" t="s">
        <v>5790</v>
      </c>
      <c r="J4332" s="1">
        <v>3</v>
      </c>
      <c r="K4332" t="s">
        <v>6122</v>
      </c>
      <c r="L4332" t="s">
        <v>6123</v>
      </c>
      <c r="M4332" t="s">
        <v>6124</v>
      </c>
      <c r="N4332" s="126"/>
      <c r="Q4332" t="s">
        <v>6128</v>
      </c>
      <c r="R4332" t="s">
        <v>19200</v>
      </c>
      <c r="S4332" s="120">
        <v>0.6</v>
      </c>
      <c r="U4332"/>
    </row>
    <row r="4333" spans="1:21">
      <c r="A4333">
        <v>4332</v>
      </c>
      <c r="B4333" s="1" t="s">
        <v>6129</v>
      </c>
      <c r="C4333" s="1" t="s">
        <v>201</v>
      </c>
      <c r="D4333" s="1" t="s">
        <v>5788</v>
      </c>
      <c r="E4333" t="s">
        <v>399</v>
      </c>
      <c r="F4333" t="s">
        <v>6122</v>
      </c>
      <c r="G4333" t="s">
        <v>39</v>
      </c>
      <c r="H4333" t="s">
        <v>203</v>
      </c>
      <c r="I4333" t="s">
        <v>5790</v>
      </c>
      <c r="J4333" s="1">
        <v>3</v>
      </c>
      <c r="K4333" t="s">
        <v>6122</v>
      </c>
      <c r="L4333" t="s">
        <v>6123</v>
      </c>
      <c r="M4333" t="s">
        <v>6124</v>
      </c>
      <c r="N4333" s="126"/>
      <c r="Q4333" t="s">
        <v>6129</v>
      </c>
      <c r="R4333" t="s">
        <v>19200</v>
      </c>
      <c r="S4333" s="120">
        <v>0.6</v>
      </c>
      <c r="U4333"/>
    </row>
    <row r="4334" spans="1:21">
      <c r="A4334">
        <v>4333</v>
      </c>
      <c r="B4334" s="1" t="s">
        <v>3551</v>
      </c>
      <c r="C4334" s="1" t="s">
        <v>201</v>
      </c>
      <c r="D4334" s="1" t="s">
        <v>5788</v>
      </c>
      <c r="E4334" t="s">
        <v>399</v>
      </c>
      <c r="F4334" t="s">
        <v>6122</v>
      </c>
      <c r="G4334" t="s">
        <v>39</v>
      </c>
      <c r="H4334" t="s">
        <v>203</v>
      </c>
      <c r="I4334" t="s">
        <v>5790</v>
      </c>
      <c r="J4334" s="1">
        <v>3</v>
      </c>
      <c r="K4334" t="s">
        <v>6122</v>
      </c>
      <c r="L4334" t="s">
        <v>6123</v>
      </c>
      <c r="M4334" t="s">
        <v>6124</v>
      </c>
      <c r="N4334" s="126"/>
      <c r="Q4334" t="s">
        <v>3551</v>
      </c>
      <c r="R4334" t="s">
        <v>19200</v>
      </c>
      <c r="S4334" s="120">
        <v>0.6</v>
      </c>
      <c r="U4334"/>
    </row>
    <row r="4335" spans="1:21">
      <c r="A4335">
        <v>4334</v>
      </c>
      <c r="B4335" s="1" t="s">
        <v>6130</v>
      </c>
      <c r="C4335" s="1" t="s">
        <v>201</v>
      </c>
      <c r="D4335" s="1" t="s">
        <v>5788</v>
      </c>
      <c r="E4335" t="s">
        <v>399</v>
      </c>
      <c r="F4335" t="s">
        <v>6122</v>
      </c>
      <c r="G4335" t="s">
        <v>39</v>
      </c>
      <c r="H4335" t="s">
        <v>203</v>
      </c>
      <c r="I4335" t="s">
        <v>5790</v>
      </c>
      <c r="J4335" s="1">
        <v>3</v>
      </c>
      <c r="K4335" t="s">
        <v>6122</v>
      </c>
      <c r="L4335" t="s">
        <v>6123</v>
      </c>
      <c r="M4335" t="s">
        <v>6124</v>
      </c>
      <c r="N4335" s="126"/>
      <c r="Q4335" t="s">
        <v>6130</v>
      </c>
      <c r="R4335" t="s">
        <v>19200</v>
      </c>
      <c r="S4335" s="120">
        <v>0.6</v>
      </c>
      <c r="U4335"/>
    </row>
    <row r="4336" spans="1:21">
      <c r="A4336">
        <v>4335</v>
      </c>
      <c r="B4336" s="1" t="s">
        <v>6131</v>
      </c>
      <c r="C4336" s="1" t="s">
        <v>201</v>
      </c>
      <c r="D4336" s="1" t="s">
        <v>5788</v>
      </c>
      <c r="E4336" t="s">
        <v>399</v>
      </c>
      <c r="F4336" t="s">
        <v>6122</v>
      </c>
      <c r="G4336" t="s">
        <v>39</v>
      </c>
      <c r="H4336" t="s">
        <v>203</v>
      </c>
      <c r="I4336" t="s">
        <v>5790</v>
      </c>
      <c r="J4336" s="1">
        <v>3</v>
      </c>
      <c r="K4336" t="s">
        <v>6122</v>
      </c>
      <c r="L4336" t="s">
        <v>6123</v>
      </c>
      <c r="M4336" t="s">
        <v>6124</v>
      </c>
      <c r="N4336" s="126"/>
      <c r="Q4336" t="s">
        <v>6131</v>
      </c>
      <c r="R4336" t="s">
        <v>19200</v>
      </c>
      <c r="S4336" s="120">
        <v>0.6</v>
      </c>
      <c r="U4336"/>
    </row>
    <row r="4337" spans="1:21">
      <c r="A4337">
        <v>4336</v>
      </c>
      <c r="B4337" s="1" t="s">
        <v>6132</v>
      </c>
      <c r="C4337" s="1" t="s">
        <v>201</v>
      </c>
      <c r="D4337" s="1" t="s">
        <v>5788</v>
      </c>
      <c r="E4337" t="s">
        <v>399</v>
      </c>
      <c r="F4337" t="s">
        <v>6122</v>
      </c>
      <c r="G4337" t="s">
        <v>39</v>
      </c>
      <c r="H4337" t="s">
        <v>203</v>
      </c>
      <c r="I4337" t="s">
        <v>5790</v>
      </c>
      <c r="J4337" s="1">
        <v>3</v>
      </c>
      <c r="K4337" t="s">
        <v>6122</v>
      </c>
      <c r="L4337" t="s">
        <v>6123</v>
      </c>
      <c r="M4337" t="s">
        <v>6124</v>
      </c>
      <c r="N4337" s="126">
        <v>0.01</v>
      </c>
      <c r="Q4337" t="s">
        <v>6132</v>
      </c>
      <c r="R4337" t="s">
        <v>19200</v>
      </c>
      <c r="S4337" s="120">
        <v>0.6</v>
      </c>
      <c r="U4337"/>
    </row>
    <row r="4338" spans="1:21">
      <c r="A4338">
        <v>4337</v>
      </c>
      <c r="B4338" s="1" t="s">
        <v>6133</v>
      </c>
      <c r="C4338" s="1" t="s">
        <v>201</v>
      </c>
      <c r="D4338" s="1" t="s">
        <v>5788</v>
      </c>
      <c r="E4338" t="s">
        <v>399</v>
      </c>
      <c r="F4338" t="s">
        <v>6122</v>
      </c>
      <c r="G4338" t="s">
        <v>39</v>
      </c>
      <c r="H4338" t="s">
        <v>203</v>
      </c>
      <c r="I4338" t="s">
        <v>5790</v>
      </c>
      <c r="J4338" s="1">
        <v>3</v>
      </c>
      <c r="K4338" t="s">
        <v>6122</v>
      </c>
      <c r="L4338" t="s">
        <v>6123</v>
      </c>
      <c r="M4338" t="s">
        <v>6124</v>
      </c>
      <c r="N4338" s="126"/>
      <c r="Q4338" t="s">
        <v>6133</v>
      </c>
      <c r="R4338" t="s">
        <v>19200</v>
      </c>
      <c r="S4338" s="120">
        <v>0.6</v>
      </c>
      <c r="U4338"/>
    </row>
    <row r="4339" spans="1:21">
      <c r="A4339">
        <v>4338</v>
      </c>
      <c r="B4339" s="1" t="s">
        <v>6134</v>
      </c>
      <c r="C4339" s="1" t="s">
        <v>201</v>
      </c>
      <c r="D4339" s="1" t="s">
        <v>5788</v>
      </c>
      <c r="E4339" t="s">
        <v>399</v>
      </c>
      <c r="F4339" t="s">
        <v>6122</v>
      </c>
      <c r="G4339" t="s">
        <v>39</v>
      </c>
      <c r="H4339" t="s">
        <v>203</v>
      </c>
      <c r="I4339" t="s">
        <v>5790</v>
      </c>
      <c r="J4339" s="1">
        <v>3</v>
      </c>
      <c r="K4339" t="s">
        <v>6122</v>
      </c>
      <c r="L4339" t="s">
        <v>6123</v>
      </c>
      <c r="M4339" t="s">
        <v>6124</v>
      </c>
      <c r="N4339" s="126"/>
      <c r="Q4339" t="s">
        <v>6134</v>
      </c>
      <c r="R4339" t="s">
        <v>19200</v>
      </c>
      <c r="S4339" s="120">
        <v>0.6</v>
      </c>
      <c r="U4339"/>
    </row>
    <row r="4340" spans="1:21">
      <c r="A4340">
        <v>4339</v>
      </c>
      <c r="B4340" s="1" t="s">
        <v>6135</v>
      </c>
      <c r="C4340" s="1" t="s">
        <v>201</v>
      </c>
      <c r="D4340" s="1" t="s">
        <v>5788</v>
      </c>
      <c r="E4340" t="s">
        <v>399</v>
      </c>
      <c r="F4340" t="s">
        <v>6122</v>
      </c>
      <c r="G4340" t="s">
        <v>39</v>
      </c>
      <c r="H4340" t="s">
        <v>203</v>
      </c>
      <c r="I4340" t="s">
        <v>5790</v>
      </c>
      <c r="J4340" s="1">
        <v>3</v>
      </c>
      <c r="K4340" t="s">
        <v>6122</v>
      </c>
      <c r="L4340" t="s">
        <v>6123</v>
      </c>
      <c r="M4340" t="s">
        <v>6124</v>
      </c>
      <c r="N4340" s="126"/>
      <c r="Q4340" t="s">
        <v>6135</v>
      </c>
      <c r="R4340" t="s">
        <v>19200</v>
      </c>
      <c r="S4340" s="120">
        <v>0.6</v>
      </c>
      <c r="U4340"/>
    </row>
    <row r="4341" spans="1:21">
      <c r="A4341">
        <v>4340</v>
      </c>
      <c r="B4341" s="1" t="s">
        <v>6136</v>
      </c>
      <c r="C4341" s="1" t="s">
        <v>201</v>
      </c>
      <c r="D4341" s="1" t="s">
        <v>5788</v>
      </c>
      <c r="E4341" t="s">
        <v>399</v>
      </c>
      <c r="F4341" t="s">
        <v>6122</v>
      </c>
      <c r="G4341" t="s">
        <v>39</v>
      </c>
      <c r="H4341" t="s">
        <v>203</v>
      </c>
      <c r="I4341" t="s">
        <v>5790</v>
      </c>
      <c r="J4341" s="1">
        <v>3</v>
      </c>
      <c r="K4341" t="s">
        <v>6122</v>
      </c>
      <c r="L4341" t="s">
        <v>6123</v>
      </c>
      <c r="M4341" t="s">
        <v>6124</v>
      </c>
      <c r="N4341" s="126"/>
      <c r="Q4341" t="s">
        <v>6136</v>
      </c>
      <c r="R4341" t="s">
        <v>19200</v>
      </c>
      <c r="S4341" s="120">
        <v>0.6</v>
      </c>
      <c r="U4341"/>
    </row>
    <row r="4342" spans="1:21">
      <c r="A4342">
        <v>4341</v>
      </c>
      <c r="B4342" s="1" t="s">
        <v>6137</v>
      </c>
      <c r="C4342" s="1" t="s">
        <v>64</v>
      </c>
      <c r="D4342" s="1" t="s">
        <v>5788</v>
      </c>
      <c r="E4342" t="s">
        <v>497</v>
      </c>
      <c r="F4342" t="s">
        <v>6138</v>
      </c>
      <c r="G4342" t="s">
        <v>57</v>
      </c>
      <c r="H4342" t="s">
        <v>67</v>
      </c>
      <c r="I4342" t="s">
        <v>6139</v>
      </c>
      <c r="J4342" s="1">
        <v>4</v>
      </c>
      <c r="K4342" t="s">
        <v>6138</v>
      </c>
      <c r="L4342" t="s">
        <v>6140</v>
      </c>
      <c r="M4342" t="s">
        <v>6141</v>
      </c>
      <c r="N4342" s="126"/>
      <c r="Q4342" t="s">
        <v>6137</v>
      </c>
      <c r="R4342" t="s">
        <v>19201</v>
      </c>
      <c r="S4342" s="120">
        <v>0.6</v>
      </c>
      <c r="U4342"/>
    </row>
    <row r="4343" spans="1:21">
      <c r="A4343">
        <v>4342</v>
      </c>
      <c r="B4343" s="1" t="s">
        <v>6142</v>
      </c>
      <c r="C4343" s="1" t="s">
        <v>72</v>
      </c>
      <c r="D4343" s="1" t="s">
        <v>5788</v>
      </c>
      <c r="E4343" t="s">
        <v>497</v>
      </c>
      <c r="F4343" t="s">
        <v>6143</v>
      </c>
      <c r="G4343" t="s">
        <v>57</v>
      </c>
      <c r="H4343" t="s">
        <v>74</v>
      </c>
      <c r="I4343" t="s">
        <v>6139</v>
      </c>
      <c r="J4343" s="1">
        <v>4</v>
      </c>
      <c r="K4343" t="s">
        <v>6143</v>
      </c>
      <c r="L4343" t="s">
        <v>6144</v>
      </c>
      <c r="M4343" t="s">
        <v>6145</v>
      </c>
      <c r="N4343" s="126"/>
      <c r="Q4343" t="s">
        <v>6142</v>
      </c>
      <c r="R4343" t="s">
        <v>19202</v>
      </c>
      <c r="S4343" s="120">
        <v>0.6</v>
      </c>
      <c r="U4343"/>
    </row>
    <row r="4344" spans="1:21">
      <c r="A4344">
        <v>4343</v>
      </c>
      <c r="B4344" s="1" t="s">
        <v>6146</v>
      </c>
      <c r="C4344" s="1" t="s">
        <v>72</v>
      </c>
      <c r="D4344" s="1" t="s">
        <v>5788</v>
      </c>
      <c r="E4344" t="s">
        <v>497</v>
      </c>
      <c r="F4344" t="s">
        <v>6143</v>
      </c>
      <c r="G4344" t="s">
        <v>57</v>
      </c>
      <c r="H4344" t="s">
        <v>74</v>
      </c>
      <c r="I4344" t="s">
        <v>6139</v>
      </c>
      <c r="J4344" s="1">
        <v>4</v>
      </c>
      <c r="K4344" t="s">
        <v>6143</v>
      </c>
      <c r="L4344" t="s">
        <v>6144</v>
      </c>
      <c r="M4344" t="s">
        <v>6145</v>
      </c>
      <c r="N4344" s="126"/>
      <c r="Q4344" t="s">
        <v>6146</v>
      </c>
      <c r="R4344" t="s">
        <v>19202</v>
      </c>
      <c r="S4344" s="120">
        <v>0.6</v>
      </c>
      <c r="U4344"/>
    </row>
    <row r="4345" spans="1:21">
      <c r="A4345">
        <v>4344</v>
      </c>
      <c r="B4345" s="1" t="s">
        <v>6147</v>
      </c>
      <c r="C4345" s="1" t="s">
        <v>72</v>
      </c>
      <c r="D4345" s="1" t="s">
        <v>5788</v>
      </c>
      <c r="E4345" t="s">
        <v>497</v>
      </c>
      <c r="F4345" t="s">
        <v>6143</v>
      </c>
      <c r="G4345" t="s">
        <v>57</v>
      </c>
      <c r="H4345" t="s">
        <v>74</v>
      </c>
      <c r="I4345" t="s">
        <v>6139</v>
      </c>
      <c r="J4345" s="1">
        <v>4</v>
      </c>
      <c r="K4345" t="s">
        <v>6143</v>
      </c>
      <c r="L4345" t="s">
        <v>6144</v>
      </c>
      <c r="M4345" t="s">
        <v>6145</v>
      </c>
      <c r="N4345" s="126"/>
      <c r="Q4345" t="s">
        <v>6147</v>
      </c>
      <c r="R4345" t="s">
        <v>19202</v>
      </c>
      <c r="S4345" s="120">
        <v>0.6</v>
      </c>
      <c r="U4345"/>
    </row>
    <row r="4346" spans="1:21">
      <c r="A4346">
        <v>4345</v>
      </c>
      <c r="B4346" s="1" t="s">
        <v>5787</v>
      </c>
      <c r="C4346" s="1" t="s">
        <v>72</v>
      </c>
      <c r="D4346" s="1" t="s">
        <v>5788</v>
      </c>
      <c r="E4346" t="s">
        <v>497</v>
      </c>
      <c r="F4346" t="s">
        <v>6143</v>
      </c>
      <c r="G4346" t="s">
        <v>57</v>
      </c>
      <c r="H4346" t="s">
        <v>74</v>
      </c>
      <c r="I4346" t="s">
        <v>6139</v>
      </c>
      <c r="J4346" s="1">
        <v>4</v>
      </c>
      <c r="K4346" t="s">
        <v>6143</v>
      </c>
      <c r="L4346" t="s">
        <v>6144</v>
      </c>
      <c r="M4346" t="s">
        <v>6145</v>
      </c>
      <c r="N4346" s="126"/>
      <c r="Q4346" t="s">
        <v>5787</v>
      </c>
      <c r="R4346" t="s">
        <v>19202</v>
      </c>
      <c r="S4346" s="120">
        <v>0.6</v>
      </c>
      <c r="U4346"/>
    </row>
    <row r="4347" spans="1:21">
      <c r="A4347">
        <v>4346</v>
      </c>
      <c r="B4347" s="1" t="s">
        <v>6148</v>
      </c>
      <c r="C4347" s="1" t="s">
        <v>78</v>
      </c>
      <c r="D4347" s="1" t="s">
        <v>5788</v>
      </c>
      <c r="E4347" t="s">
        <v>497</v>
      </c>
      <c r="F4347" t="s">
        <v>6149</v>
      </c>
      <c r="G4347" t="s">
        <v>57</v>
      </c>
      <c r="H4347" t="s">
        <v>80</v>
      </c>
      <c r="I4347" t="s">
        <v>6139</v>
      </c>
      <c r="J4347" s="1">
        <v>4</v>
      </c>
      <c r="K4347" t="s">
        <v>6149</v>
      </c>
      <c r="L4347" t="s">
        <v>6150</v>
      </c>
      <c r="M4347" t="s">
        <v>6151</v>
      </c>
      <c r="N4347" s="126"/>
      <c r="Q4347" t="s">
        <v>6148</v>
      </c>
      <c r="R4347" t="s">
        <v>19203</v>
      </c>
      <c r="S4347" s="120">
        <v>0.6</v>
      </c>
      <c r="U4347"/>
    </row>
    <row r="4348" spans="1:21">
      <c r="A4348">
        <v>4347</v>
      </c>
      <c r="B4348" s="1" t="s">
        <v>6152</v>
      </c>
      <c r="C4348" s="1" t="s">
        <v>78</v>
      </c>
      <c r="D4348" s="1" t="s">
        <v>5788</v>
      </c>
      <c r="E4348" t="s">
        <v>497</v>
      </c>
      <c r="F4348" t="s">
        <v>6149</v>
      </c>
      <c r="G4348" t="s">
        <v>57</v>
      </c>
      <c r="H4348" t="s">
        <v>80</v>
      </c>
      <c r="I4348" t="s">
        <v>6139</v>
      </c>
      <c r="J4348" s="1">
        <v>4</v>
      </c>
      <c r="K4348" t="s">
        <v>6149</v>
      </c>
      <c r="L4348" t="s">
        <v>6150</v>
      </c>
      <c r="M4348" t="s">
        <v>6151</v>
      </c>
      <c r="N4348" s="126"/>
      <c r="Q4348" t="s">
        <v>6152</v>
      </c>
      <c r="R4348" t="s">
        <v>19203</v>
      </c>
      <c r="S4348" s="120">
        <v>0.6</v>
      </c>
      <c r="U4348"/>
    </row>
    <row r="4349" spans="1:21">
      <c r="A4349">
        <v>4348</v>
      </c>
      <c r="B4349" s="1" t="s">
        <v>6153</v>
      </c>
      <c r="C4349" s="1" t="s">
        <v>78</v>
      </c>
      <c r="D4349" s="1" t="s">
        <v>5788</v>
      </c>
      <c r="E4349" t="s">
        <v>497</v>
      </c>
      <c r="F4349" t="s">
        <v>6149</v>
      </c>
      <c r="G4349" t="s">
        <v>57</v>
      </c>
      <c r="H4349" t="s">
        <v>80</v>
      </c>
      <c r="I4349" t="s">
        <v>6139</v>
      </c>
      <c r="J4349" s="1">
        <v>4</v>
      </c>
      <c r="K4349" t="s">
        <v>6149</v>
      </c>
      <c r="L4349" t="s">
        <v>6150</v>
      </c>
      <c r="M4349" t="s">
        <v>6151</v>
      </c>
      <c r="N4349" s="126"/>
      <c r="Q4349" t="s">
        <v>6153</v>
      </c>
      <c r="R4349" t="s">
        <v>19203</v>
      </c>
      <c r="S4349" s="120">
        <v>0.6</v>
      </c>
      <c r="U4349"/>
    </row>
    <row r="4350" spans="1:21">
      <c r="A4350">
        <v>4349</v>
      </c>
      <c r="B4350" s="1" t="s">
        <v>6154</v>
      </c>
      <c r="C4350" s="1" t="s">
        <v>78</v>
      </c>
      <c r="D4350" s="1" t="s">
        <v>5788</v>
      </c>
      <c r="E4350" t="s">
        <v>497</v>
      </c>
      <c r="F4350" t="s">
        <v>6149</v>
      </c>
      <c r="G4350" t="s">
        <v>57</v>
      </c>
      <c r="H4350" t="s">
        <v>80</v>
      </c>
      <c r="I4350" t="s">
        <v>6139</v>
      </c>
      <c r="J4350" s="1">
        <v>4</v>
      </c>
      <c r="K4350" t="s">
        <v>6149</v>
      </c>
      <c r="L4350" t="s">
        <v>6150</v>
      </c>
      <c r="M4350" t="s">
        <v>6151</v>
      </c>
      <c r="N4350" s="126"/>
      <c r="Q4350" t="s">
        <v>6154</v>
      </c>
      <c r="R4350" t="s">
        <v>19203</v>
      </c>
      <c r="S4350" s="120">
        <v>0.6</v>
      </c>
      <c r="U4350"/>
    </row>
    <row r="4351" spans="1:21">
      <c r="A4351">
        <v>4350</v>
      </c>
      <c r="B4351" s="1" t="s">
        <v>6155</v>
      </c>
      <c r="C4351" s="1" t="s">
        <v>78</v>
      </c>
      <c r="D4351" s="1" t="s">
        <v>5788</v>
      </c>
      <c r="E4351" t="s">
        <v>497</v>
      </c>
      <c r="F4351" t="s">
        <v>6149</v>
      </c>
      <c r="G4351" t="s">
        <v>57</v>
      </c>
      <c r="H4351" t="s">
        <v>80</v>
      </c>
      <c r="I4351" t="s">
        <v>6139</v>
      </c>
      <c r="J4351" s="1">
        <v>4</v>
      </c>
      <c r="K4351" t="s">
        <v>6149</v>
      </c>
      <c r="L4351" t="s">
        <v>6150</v>
      </c>
      <c r="M4351" t="s">
        <v>6151</v>
      </c>
      <c r="N4351" s="126"/>
      <c r="Q4351" t="s">
        <v>6155</v>
      </c>
      <c r="R4351" t="s">
        <v>19203</v>
      </c>
      <c r="S4351" s="120">
        <v>0.6</v>
      </c>
      <c r="U4351"/>
    </row>
    <row r="4352" spans="1:21">
      <c r="A4352">
        <v>4351</v>
      </c>
      <c r="B4352" s="1" t="s">
        <v>6156</v>
      </c>
      <c r="C4352" s="1" t="s">
        <v>78</v>
      </c>
      <c r="D4352" s="1" t="s">
        <v>5788</v>
      </c>
      <c r="E4352" t="s">
        <v>497</v>
      </c>
      <c r="F4352" t="s">
        <v>6149</v>
      </c>
      <c r="G4352" t="s">
        <v>57</v>
      </c>
      <c r="H4352" t="s">
        <v>80</v>
      </c>
      <c r="I4352" t="s">
        <v>6139</v>
      </c>
      <c r="J4352" s="1">
        <v>4</v>
      </c>
      <c r="K4352" t="s">
        <v>6149</v>
      </c>
      <c r="L4352" t="s">
        <v>6150</v>
      </c>
      <c r="M4352" t="s">
        <v>6151</v>
      </c>
      <c r="N4352" s="126"/>
      <c r="Q4352" t="s">
        <v>6156</v>
      </c>
      <c r="R4352" t="s">
        <v>19203</v>
      </c>
      <c r="S4352" s="120">
        <v>0.6</v>
      </c>
      <c r="U4352"/>
    </row>
    <row r="4353" spans="1:21">
      <c r="A4353">
        <v>4352</v>
      </c>
      <c r="B4353" s="1" t="s">
        <v>6157</v>
      </c>
      <c r="C4353" s="1" t="s">
        <v>78</v>
      </c>
      <c r="D4353" s="1" t="s">
        <v>5788</v>
      </c>
      <c r="E4353" t="s">
        <v>497</v>
      </c>
      <c r="F4353" t="s">
        <v>6149</v>
      </c>
      <c r="G4353" t="s">
        <v>57</v>
      </c>
      <c r="H4353" t="s">
        <v>80</v>
      </c>
      <c r="I4353" t="s">
        <v>6139</v>
      </c>
      <c r="J4353" s="1">
        <v>4</v>
      </c>
      <c r="K4353" t="s">
        <v>6149</v>
      </c>
      <c r="L4353" t="s">
        <v>6150</v>
      </c>
      <c r="M4353" t="s">
        <v>6151</v>
      </c>
      <c r="N4353" s="126"/>
      <c r="Q4353" t="s">
        <v>6157</v>
      </c>
      <c r="R4353" t="s">
        <v>19203</v>
      </c>
      <c r="S4353" s="120">
        <v>0.6</v>
      </c>
      <c r="U4353"/>
    </row>
    <row r="4354" spans="1:21">
      <c r="A4354">
        <v>4353</v>
      </c>
      <c r="B4354" s="1" t="s">
        <v>6158</v>
      </c>
      <c r="C4354" s="1" t="s">
        <v>78</v>
      </c>
      <c r="D4354" s="1" t="s">
        <v>5788</v>
      </c>
      <c r="E4354" t="s">
        <v>497</v>
      </c>
      <c r="F4354" t="s">
        <v>6149</v>
      </c>
      <c r="G4354" t="s">
        <v>57</v>
      </c>
      <c r="H4354" t="s">
        <v>80</v>
      </c>
      <c r="I4354" t="s">
        <v>6139</v>
      </c>
      <c r="J4354" s="1">
        <v>4</v>
      </c>
      <c r="K4354" t="s">
        <v>6149</v>
      </c>
      <c r="L4354" t="s">
        <v>6150</v>
      </c>
      <c r="M4354" t="s">
        <v>6151</v>
      </c>
      <c r="N4354" s="126"/>
      <c r="Q4354" t="s">
        <v>6158</v>
      </c>
      <c r="R4354" t="s">
        <v>19203</v>
      </c>
      <c r="S4354" s="120">
        <v>0.6</v>
      </c>
      <c r="U4354"/>
    </row>
    <row r="4355" spans="1:21">
      <c r="A4355">
        <v>4354</v>
      </c>
      <c r="B4355" s="1" t="s">
        <v>6159</v>
      </c>
      <c r="C4355" s="1" t="s">
        <v>78</v>
      </c>
      <c r="D4355" s="1" t="s">
        <v>5788</v>
      </c>
      <c r="E4355" t="s">
        <v>497</v>
      </c>
      <c r="F4355" t="s">
        <v>6149</v>
      </c>
      <c r="G4355" t="s">
        <v>57</v>
      </c>
      <c r="H4355" t="s">
        <v>80</v>
      </c>
      <c r="I4355" t="s">
        <v>6139</v>
      </c>
      <c r="J4355" s="1">
        <v>4</v>
      </c>
      <c r="K4355" t="s">
        <v>6149</v>
      </c>
      <c r="L4355" t="s">
        <v>6150</v>
      </c>
      <c r="M4355" t="s">
        <v>6151</v>
      </c>
      <c r="N4355" s="126"/>
      <c r="Q4355" t="s">
        <v>6159</v>
      </c>
      <c r="R4355" t="s">
        <v>19203</v>
      </c>
      <c r="S4355" s="120">
        <v>0.6</v>
      </c>
      <c r="U4355"/>
    </row>
    <row r="4356" spans="1:21">
      <c r="A4356">
        <v>4355</v>
      </c>
      <c r="B4356" s="1" t="s">
        <v>6160</v>
      </c>
      <c r="C4356" s="1" t="s">
        <v>78</v>
      </c>
      <c r="D4356" s="1" t="s">
        <v>5788</v>
      </c>
      <c r="E4356" t="s">
        <v>497</v>
      </c>
      <c r="F4356" t="s">
        <v>6149</v>
      </c>
      <c r="G4356" t="s">
        <v>57</v>
      </c>
      <c r="H4356" t="s">
        <v>80</v>
      </c>
      <c r="I4356" t="s">
        <v>6139</v>
      </c>
      <c r="J4356" s="1">
        <v>4</v>
      </c>
      <c r="K4356" t="s">
        <v>6149</v>
      </c>
      <c r="L4356" t="s">
        <v>6150</v>
      </c>
      <c r="M4356" t="s">
        <v>6151</v>
      </c>
      <c r="N4356" s="126"/>
      <c r="Q4356" t="s">
        <v>6160</v>
      </c>
      <c r="R4356" t="s">
        <v>19203</v>
      </c>
      <c r="S4356" s="120">
        <v>0.6</v>
      </c>
      <c r="U4356"/>
    </row>
    <row r="4357" spans="1:21">
      <c r="A4357">
        <v>4356</v>
      </c>
      <c r="B4357" s="1" t="s">
        <v>6161</v>
      </c>
      <c r="C4357" s="1" t="s">
        <v>78</v>
      </c>
      <c r="D4357" s="1" t="s">
        <v>5788</v>
      </c>
      <c r="E4357" t="s">
        <v>497</v>
      </c>
      <c r="F4357" t="s">
        <v>6149</v>
      </c>
      <c r="G4357" t="s">
        <v>57</v>
      </c>
      <c r="H4357" t="s">
        <v>80</v>
      </c>
      <c r="I4357" t="s">
        <v>6139</v>
      </c>
      <c r="J4357" s="1">
        <v>4</v>
      </c>
      <c r="K4357" t="s">
        <v>6149</v>
      </c>
      <c r="L4357" t="s">
        <v>6150</v>
      </c>
      <c r="M4357" t="s">
        <v>6151</v>
      </c>
      <c r="N4357" s="126"/>
      <c r="Q4357" t="s">
        <v>6161</v>
      </c>
      <c r="R4357" t="s">
        <v>19203</v>
      </c>
      <c r="S4357" s="120">
        <v>0.6</v>
      </c>
      <c r="U4357"/>
    </row>
    <row r="4358" spans="1:21">
      <c r="A4358">
        <v>4357</v>
      </c>
      <c r="B4358" s="1" t="s">
        <v>6162</v>
      </c>
      <c r="C4358" s="1" t="s">
        <v>78</v>
      </c>
      <c r="D4358" s="1" t="s">
        <v>5788</v>
      </c>
      <c r="E4358" t="s">
        <v>497</v>
      </c>
      <c r="F4358" t="s">
        <v>6149</v>
      </c>
      <c r="G4358" t="s">
        <v>57</v>
      </c>
      <c r="H4358" t="s">
        <v>80</v>
      </c>
      <c r="I4358" t="s">
        <v>6139</v>
      </c>
      <c r="J4358" s="1">
        <v>4</v>
      </c>
      <c r="K4358" t="s">
        <v>6149</v>
      </c>
      <c r="L4358" t="s">
        <v>6150</v>
      </c>
      <c r="M4358" t="s">
        <v>6151</v>
      </c>
      <c r="N4358" s="126">
        <v>0.01</v>
      </c>
      <c r="Q4358" t="s">
        <v>6162</v>
      </c>
      <c r="R4358" t="s">
        <v>19203</v>
      </c>
      <c r="S4358" s="120">
        <v>0.6</v>
      </c>
      <c r="U4358"/>
    </row>
    <row r="4359" spans="1:21">
      <c r="A4359">
        <v>4358</v>
      </c>
      <c r="B4359" s="1" t="s">
        <v>6163</v>
      </c>
      <c r="C4359" s="1" t="s">
        <v>78</v>
      </c>
      <c r="D4359" s="1" t="s">
        <v>5788</v>
      </c>
      <c r="E4359" t="s">
        <v>497</v>
      </c>
      <c r="F4359" t="s">
        <v>6149</v>
      </c>
      <c r="G4359" t="s">
        <v>57</v>
      </c>
      <c r="H4359" t="s">
        <v>80</v>
      </c>
      <c r="I4359" t="s">
        <v>6139</v>
      </c>
      <c r="J4359" s="1">
        <v>4</v>
      </c>
      <c r="K4359" t="s">
        <v>6149</v>
      </c>
      <c r="L4359" t="s">
        <v>6150</v>
      </c>
      <c r="M4359" t="s">
        <v>6151</v>
      </c>
      <c r="N4359" s="126"/>
      <c r="Q4359" t="s">
        <v>6163</v>
      </c>
      <c r="R4359" t="s">
        <v>19203</v>
      </c>
      <c r="S4359" s="120">
        <v>0.6</v>
      </c>
      <c r="U4359"/>
    </row>
    <row r="4360" spans="1:21">
      <c r="A4360">
        <v>4359</v>
      </c>
      <c r="B4360" s="1" t="s">
        <v>6164</v>
      </c>
      <c r="C4360" s="1" t="s">
        <v>78</v>
      </c>
      <c r="D4360" s="1" t="s">
        <v>5788</v>
      </c>
      <c r="E4360" t="s">
        <v>497</v>
      </c>
      <c r="F4360" t="s">
        <v>6149</v>
      </c>
      <c r="G4360" t="s">
        <v>57</v>
      </c>
      <c r="H4360" t="s">
        <v>80</v>
      </c>
      <c r="I4360" t="s">
        <v>6139</v>
      </c>
      <c r="J4360" s="1">
        <v>4</v>
      </c>
      <c r="K4360" t="s">
        <v>6149</v>
      </c>
      <c r="L4360" t="s">
        <v>6150</v>
      </c>
      <c r="M4360" t="s">
        <v>6151</v>
      </c>
      <c r="N4360" s="126"/>
      <c r="Q4360" t="s">
        <v>6164</v>
      </c>
      <c r="R4360" t="s">
        <v>19203</v>
      </c>
      <c r="S4360" s="120">
        <v>0.6</v>
      </c>
      <c r="U4360"/>
    </row>
    <row r="4361" spans="1:21">
      <c r="A4361">
        <v>4360</v>
      </c>
      <c r="B4361" s="1" t="s">
        <v>6165</v>
      </c>
      <c r="C4361" s="1" t="s">
        <v>78</v>
      </c>
      <c r="D4361" s="1" t="s">
        <v>5788</v>
      </c>
      <c r="E4361" t="s">
        <v>497</v>
      </c>
      <c r="F4361" t="s">
        <v>6149</v>
      </c>
      <c r="G4361" t="s">
        <v>57</v>
      </c>
      <c r="H4361" t="s">
        <v>80</v>
      </c>
      <c r="I4361" t="s">
        <v>6139</v>
      </c>
      <c r="J4361" s="1">
        <v>4</v>
      </c>
      <c r="K4361" t="s">
        <v>6149</v>
      </c>
      <c r="L4361" t="s">
        <v>6150</v>
      </c>
      <c r="M4361" t="s">
        <v>6151</v>
      </c>
      <c r="N4361" s="126"/>
      <c r="Q4361" t="s">
        <v>6165</v>
      </c>
      <c r="R4361" t="s">
        <v>19203</v>
      </c>
      <c r="S4361" s="120">
        <v>0.6</v>
      </c>
      <c r="U4361"/>
    </row>
    <row r="4362" spans="1:21">
      <c r="A4362">
        <v>4361</v>
      </c>
      <c r="B4362" s="1" t="s">
        <v>6166</v>
      </c>
      <c r="C4362" s="1" t="s">
        <v>78</v>
      </c>
      <c r="D4362" s="1" t="s">
        <v>5788</v>
      </c>
      <c r="E4362" t="s">
        <v>497</v>
      </c>
      <c r="F4362" t="s">
        <v>6149</v>
      </c>
      <c r="G4362" t="s">
        <v>57</v>
      </c>
      <c r="H4362" t="s">
        <v>80</v>
      </c>
      <c r="I4362" t="s">
        <v>6139</v>
      </c>
      <c r="J4362" s="1">
        <v>4</v>
      </c>
      <c r="K4362" t="s">
        <v>6149</v>
      </c>
      <c r="L4362" t="s">
        <v>6150</v>
      </c>
      <c r="M4362" t="s">
        <v>6151</v>
      </c>
      <c r="N4362" s="126"/>
      <c r="Q4362" t="s">
        <v>6166</v>
      </c>
      <c r="R4362" t="s">
        <v>19203</v>
      </c>
      <c r="S4362" s="120">
        <v>0.6</v>
      </c>
      <c r="U4362"/>
    </row>
    <row r="4363" spans="1:21">
      <c r="A4363">
        <v>4362</v>
      </c>
      <c r="B4363" s="1" t="s">
        <v>6167</v>
      </c>
      <c r="C4363" s="1" t="s">
        <v>78</v>
      </c>
      <c r="D4363" s="1" t="s">
        <v>5788</v>
      </c>
      <c r="E4363" t="s">
        <v>497</v>
      </c>
      <c r="F4363" t="s">
        <v>6149</v>
      </c>
      <c r="G4363" t="s">
        <v>57</v>
      </c>
      <c r="H4363" t="s">
        <v>80</v>
      </c>
      <c r="I4363" t="s">
        <v>6139</v>
      </c>
      <c r="J4363" s="1">
        <v>4</v>
      </c>
      <c r="K4363" t="s">
        <v>6149</v>
      </c>
      <c r="L4363" t="s">
        <v>6150</v>
      </c>
      <c r="M4363" t="s">
        <v>6151</v>
      </c>
      <c r="N4363" s="126"/>
      <c r="Q4363" t="s">
        <v>6167</v>
      </c>
      <c r="R4363" t="s">
        <v>19203</v>
      </c>
      <c r="S4363" s="120">
        <v>0.6</v>
      </c>
      <c r="U4363"/>
    </row>
    <row r="4364" spans="1:21">
      <c r="A4364">
        <v>4363</v>
      </c>
      <c r="B4364" s="1" t="s">
        <v>6168</v>
      </c>
      <c r="C4364" s="1" t="s">
        <v>78</v>
      </c>
      <c r="D4364" s="1" t="s">
        <v>5788</v>
      </c>
      <c r="E4364" t="s">
        <v>497</v>
      </c>
      <c r="F4364" t="s">
        <v>6149</v>
      </c>
      <c r="G4364" t="s">
        <v>57</v>
      </c>
      <c r="H4364" t="s">
        <v>80</v>
      </c>
      <c r="I4364" t="s">
        <v>6139</v>
      </c>
      <c r="J4364" s="1">
        <v>4</v>
      </c>
      <c r="K4364" t="s">
        <v>6149</v>
      </c>
      <c r="L4364" t="s">
        <v>6150</v>
      </c>
      <c r="M4364" t="s">
        <v>6151</v>
      </c>
      <c r="N4364" s="126"/>
      <c r="Q4364" t="s">
        <v>6168</v>
      </c>
      <c r="R4364" t="s">
        <v>19203</v>
      </c>
      <c r="S4364" s="120">
        <v>0.6</v>
      </c>
      <c r="U4364"/>
    </row>
    <row r="4365" spans="1:21">
      <c r="A4365">
        <v>4364</v>
      </c>
      <c r="B4365" s="1" t="s">
        <v>4477</v>
      </c>
      <c r="C4365" s="1" t="s">
        <v>78</v>
      </c>
      <c r="D4365" s="1" t="s">
        <v>5788</v>
      </c>
      <c r="E4365" t="s">
        <v>497</v>
      </c>
      <c r="F4365" t="s">
        <v>6149</v>
      </c>
      <c r="G4365" t="s">
        <v>57</v>
      </c>
      <c r="H4365" t="s">
        <v>80</v>
      </c>
      <c r="I4365" t="s">
        <v>6139</v>
      </c>
      <c r="J4365" s="1">
        <v>4</v>
      </c>
      <c r="K4365" t="s">
        <v>6149</v>
      </c>
      <c r="L4365" t="s">
        <v>6150</v>
      </c>
      <c r="M4365" t="s">
        <v>6151</v>
      </c>
      <c r="N4365" s="126"/>
      <c r="Q4365" t="s">
        <v>4477</v>
      </c>
      <c r="R4365" t="s">
        <v>19203</v>
      </c>
      <c r="S4365" s="120">
        <v>0.6</v>
      </c>
      <c r="U4365"/>
    </row>
    <row r="4366" spans="1:21">
      <c r="A4366">
        <v>4365</v>
      </c>
      <c r="B4366" s="1" t="s">
        <v>6169</v>
      </c>
      <c r="C4366" s="1" t="s">
        <v>78</v>
      </c>
      <c r="D4366" s="1" t="s">
        <v>5788</v>
      </c>
      <c r="E4366" t="s">
        <v>497</v>
      </c>
      <c r="F4366" t="s">
        <v>6149</v>
      </c>
      <c r="G4366" t="s">
        <v>57</v>
      </c>
      <c r="H4366" t="s">
        <v>80</v>
      </c>
      <c r="I4366" t="s">
        <v>6139</v>
      </c>
      <c r="J4366" s="1">
        <v>4</v>
      </c>
      <c r="K4366" t="s">
        <v>6149</v>
      </c>
      <c r="L4366" t="s">
        <v>6150</v>
      </c>
      <c r="M4366" t="s">
        <v>6151</v>
      </c>
      <c r="N4366" s="126">
        <v>0.01</v>
      </c>
      <c r="Q4366" t="s">
        <v>6169</v>
      </c>
      <c r="R4366" t="s">
        <v>19203</v>
      </c>
      <c r="S4366" s="120">
        <v>0.6</v>
      </c>
      <c r="U4366"/>
    </row>
    <row r="4367" spans="1:21">
      <c r="A4367">
        <v>4366</v>
      </c>
      <c r="B4367" s="1" t="s">
        <v>6170</v>
      </c>
      <c r="C4367" s="1" t="s">
        <v>78</v>
      </c>
      <c r="D4367" s="1" t="s">
        <v>5788</v>
      </c>
      <c r="E4367" t="s">
        <v>497</v>
      </c>
      <c r="F4367" t="s">
        <v>6149</v>
      </c>
      <c r="G4367" t="s">
        <v>57</v>
      </c>
      <c r="H4367" t="s">
        <v>80</v>
      </c>
      <c r="I4367" t="s">
        <v>6139</v>
      </c>
      <c r="J4367" s="1">
        <v>4</v>
      </c>
      <c r="K4367" t="s">
        <v>6149</v>
      </c>
      <c r="L4367" t="s">
        <v>6150</v>
      </c>
      <c r="M4367" t="s">
        <v>6151</v>
      </c>
      <c r="N4367" s="126">
        <v>0.01</v>
      </c>
      <c r="Q4367" t="s">
        <v>6170</v>
      </c>
      <c r="R4367" t="s">
        <v>19203</v>
      </c>
      <c r="S4367" s="120">
        <v>0.6</v>
      </c>
      <c r="U4367"/>
    </row>
    <row r="4368" spans="1:21">
      <c r="A4368">
        <v>4367</v>
      </c>
      <c r="B4368" s="1" t="s">
        <v>6171</v>
      </c>
      <c r="C4368" s="1" t="s">
        <v>78</v>
      </c>
      <c r="D4368" s="1" t="s">
        <v>5788</v>
      </c>
      <c r="E4368" t="s">
        <v>497</v>
      </c>
      <c r="F4368" t="s">
        <v>6149</v>
      </c>
      <c r="G4368" t="s">
        <v>57</v>
      </c>
      <c r="H4368" t="s">
        <v>80</v>
      </c>
      <c r="I4368" t="s">
        <v>6139</v>
      </c>
      <c r="J4368" s="1">
        <v>4</v>
      </c>
      <c r="K4368" t="s">
        <v>6149</v>
      </c>
      <c r="L4368" t="s">
        <v>6150</v>
      </c>
      <c r="M4368" t="s">
        <v>6151</v>
      </c>
      <c r="N4368" s="126"/>
      <c r="Q4368" t="s">
        <v>6171</v>
      </c>
      <c r="R4368" t="s">
        <v>19203</v>
      </c>
      <c r="S4368" s="120">
        <v>0.6</v>
      </c>
      <c r="U4368"/>
    </row>
    <row r="4369" spans="1:21">
      <c r="A4369">
        <v>4368</v>
      </c>
      <c r="B4369" s="1" t="s">
        <v>6172</v>
      </c>
      <c r="C4369" s="1" t="s">
        <v>78</v>
      </c>
      <c r="D4369" s="1" t="s">
        <v>5788</v>
      </c>
      <c r="E4369" t="s">
        <v>497</v>
      </c>
      <c r="F4369" t="s">
        <v>6149</v>
      </c>
      <c r="G4369" t="s">
        <v>57</v>
      </c>
      <c r="H4369" t="s">
        <v>80</v>
      </c>
      <c r="I4369" t="s">
        <v>6139</v>
      </c>
      <c r="J4369" s="1">
        <v>4</v>
      </c>
      <c r="K4369" t="s">
        <v>6149</v>
      </c>
      <c r="L4369" t="s">
        <v>6150</v>
      </c>
      <c r="M4369" t="s">
        <v>6151</v>
      </c>
      <c r="N4369" s="126"/>
      <c r="Q4369" t="s">
        <v>6172</v>
      </c>
      <c r="R4369" t="s">
        <v>19203</v>
      </c>
      <c r="S4369" s="120">
        <v>0.6</v>
      </c>
      <c r="U4369"/>
    </row>
    <row r="4370" spans="1:21">
      <c r="A4370">
        <v>4369</v>
      </c>
      <c r="B4370" s="1" t="s">
        <v>6173</v>
      </c>
      <c r="C4370" s="1" t="s">
        <v>87</v>
      </c>
      <c r="D4370" s="1" t="s">
        <v>5788</v>
      </c>
      <c r="E4370" t="s">
        <v>497</v>
      </c>
      <c r="F4370" t="s">
        <v>6174</v>
      </c>
      <c r="G4370" t="s">
        <v>57</v>
      </c>
      <c r="H4370" t="s">
        <v>89</v>
      </c>
      <c r="I4370" t="s">
        <v>6139</v>
      </c>
      <c r="J4370" s="1">
        <v>4</v>
      </c>
      <c r="K4370" t="s">
        <v>6174</v>
      </c>
      <c r="L4370" t="s">
        <v>6175</v>
      </c>
      <c r="M4370" t="s">
        <v>6176</v>
      </c>
      <c r="N4370" s="126"/>
      <c r="Q4370" t="s">
        <v>6173</v>
      </c>
      <c r="R4370" t="s">
        <v>19204</v>
      </c>
      <c r="S4370" s="120">
        <v>0.6</v>
      </c>
      <c r="U4370"/>
    </row>
    <row r="4371" spans="1:21">
      <c r="A4371">
        <v>4370</v>
      </c>
      <c r="B4371" s="1" t="s">
        <v>6177</v>
      </c>
      <c r="C4371" s="1" t="s">
        <v>87</v>
      </c>
      <c r="D4371" s="1" t="s">
        <v>5788</v>
      </c>
      <c r="E4371" t="s">
        <v>497</v>
      </c>
      <c r="F4371" t="s">
        <v>6174</v>
      </c>
      <c r="G4371" t="s">
        <v>57</v>
      </c>
      <c r="H4371" t="s">
        <v>89</v>
      </c>
      <c r="I4371" t="s">
        <v>6139</v>
      </c>
      <c r="J4371" s="1">
        <v>4</v>
      </c>
      <c r="K4371" t="s">
        <v>6174</v>
      </c>
      <c r="L4371" t="s">
        <v>6175</v>
      </c>
      <c r="M4371" t="s">
        <v>6176</v>
      </c>
      <c r="N4371" s="126"/>
      <c r="Q4371" t="s">
        <v>6177</v>
      </c>
      <c r="R4371" t="s">
        <v>19204</v>
      </c>
      <c r="S4371" s="120">
        <v>0.6</v>
      </c>
      <c r="U4371"/>
    </row>
    <row r="4372" spans="1:21">
      <c r="A4372">
        <v>4371</v>
      </c>
      <c r="B4372" s="1" t="s">
        <v>6178</v>
      </c>
      <c r="C4372" s="1" t="s">
        <v>87</v>
      </c>
      <c r="D4372" s="1" t="s">
        <v>5788</v>
      </c>
      <c r="E4372" t="s">
        <v>497</v>
      </c>
      <c r="F4372" t="s">
        <v>6174</v>
      </c>
      <c r="G4372" t="s">
        <v>57</v>
      </c>
      <c r="H4372" t="s">
        <v>89</v>
      </c>
      <c r="I4372" t="s">
        <v>6139</v>
      </c>
      <c r="J4372" s="1">
        <v>4</v>
      </c>
      <c r="K4372" t="s">
        <v>6174</v>
      </c>
      <c r="L4372" t="s">
        <v>6175</v>
      </c>
      <c r="M4372" t="s">
        <v>6176</v>
      </c>
      <c r="N4372" s="126">
        <v>0.01</v>
      </c>
      <c r="Q4372" t="s">
        <v>6178</v>
      </c>
      <c r="R4372" t="s">
        <v>19204</v>
      </c>
      <c r="S4372" s="120">
        <v>0.6</v>
      </c>
      <c r="U4372"/>
    </row>
    <row r="4373" spans="1:21">
      <c r="A4373">
        <v>4372</v>
      </c>
      <c r="B4373" s="1" t="s">
        <v>6179</v>
      </c>
      <c r="C4373" s="1" t="s">
        <v>87</v>
      </c>
      <c r="D4373" s="1" t="s">
        <v>5788</v>
      </c>
      <c r="E4373" t="s">
        <v>497</v>
      </c>
      <c r="F4373" t="s">
        <v>6174</v>
      </c>
      <c r="G4373" t="s">
        <v>57</v>
      </c>
      <c r="H4373" t="s">
        <v>89</v>
      </c>
      <c r="I4373" t="s">
        <v>6139</v>
      </c>
      <c r="J4373" s="1">
        <v>4</v>
      </c>
      <c r="K4373" t="s">
        <v>6174</v>
      </c>
      <c r="L4373" t="s">
        <v>6175</v>
      </c>
      <c r="M4373" t="s">
        <v>6176</v>
      </c>
      <c r="N4373" s="126"/>
      <c r="Q4373" t="s">
        <v>6179</v>
      </c>
      <c r="R4373" t="s">
        <v>19204</v>
      </c>
      <c r="S4373" s="120">
        <v>0.6</v>
      </c>
      <c r="U4373"/>
    </row>
    <row r="4374" spans="1:21">
      <c r="A4374">
        <v>4373</v>
      </c>
      <c r="B4374" s="1" t="s">
        <v>6180</v>
      </c>
      <c r="C4374" s="1" t="s">
        <v>87</v>
      </c>
      <c r="D4374" s="1" t="s">
        <v>5788</v>
      </c>
      <c r="E4374" t="s">
        <v>497</v>
      </c>
      <c r="F4374" t="s">
        <v>6174</v>
      </c>
      <c r="G4374" t="s">
        <v>57</v>
      </c>
      <c r="H4374" t="s">
        <v>89</v>
      </c>
      <c r="I4374" t="s">
        <v>6139</v>
      </c>
      <c r="J4374" s="1">
        <v>4</v>
      </c>
      <c r="K4374" t="s">
        <v>6174</v>
      </c>
      <c r="L4374" t="s">
        <v>6175</v>
      </c>
      <c r="M4374" t="s">
        <v>6176</v>
      </c>
      <c r="N4374" s="126"/>
      <c r="Q4374" t="s">
        <v>6180</v>
      </c>
      <c r="R4374" t="s">
        <v>19204</v>
      </c>
      <c r="S4374" s="120">
        <v>0.6</v>
      </c>
      <c r="U4374"/>
    </row>
    <row r="4375" spans="1:21">
      <c r="A4375">
        <v>4374</v>
      </c>
      <c r="B4375" s="1" t="s">
        <v>6181</v>
      </c>
      <c r="C4375" s="1" t="s">
        <v>87</v>
      </c>
      <c r="D4375" s="1" t="s">
        <v>5788</v>
      </c>
      <c r="E4375" t="s">
        <v>497</v>
      </c>
      <c r="F4375" t="s">
        <v>6174</v>
      </c>
      <c r="G4375" t="s">
        <v>57</v>
      </c>
      <c r="H4375" t="s">
        <v>89</v>
      </c>
      <c r="I4375" t="s">
        <v>6139</v>
      </c>
      <c r="J4375" s="1">
        <v>4</v>
      </c>
      <c r="K4375" t="s">
        <v>6174</v>
      </c>
      <c r="L4375" t="s">
        <v>6175</v>
      </c>
      <c r="M4375" t="s">
        <v>6176</v>
      </c>
      <c r="N4375" s="126"/>
      <c r="Q4375" t="s">
        <v>6181</v>
      </c>
      <c r="R4375" t="s">
        <v>19204</v>
      </c>
      <c r="S4375" s="120">
        <v>0.6</v>
      </c>
      <c r="U4375"/>
    </row>
    <row r="4376" spans="1:21">
      <c r="A4376">
        <v>4375</v>
      </c>
      <c r="B4376" s="1" t="s">
        <v>6182</v>
      </c>
      <c r="C4376" s="1" t="s">
        <v>87</v>
      </c>
      <c r="D4376" s="1" t="s">
        <v>5788</v>
      </c>
      <c r="E4376" t="s">
        <v>497</v>
      </c>
      <c r="F4376" t="s">
        <v>6174</v>
      </c>
      <c r="G4376" t="s">
        <v>57</v>
      </c>
      <c r="H4376" t="s">
        <v>89</v>
      </c>
      <c r="I4376" t="s">
        <v>6139</v>
      </c>
      <c r="J4376" s="1">
        <v>4</v>
      </c>
      <c r="K4376" t="s">
        <v>6174</v>
      </c>
      <c r="L4376" t="s">
        <v>6175</v>
      </c>
      <c r="M4376" t="s">
        <v>6176</v>
      </c>
      <c r="N4376" s="126">
        <v>0.01</v>
      </c>
      <c r="Q4376" t="s">
        <v>6182</v>
      </c>
      <c r="R4376" t="s">
        <v>19204</v>
      </c>
      <c r="S4376" s="120">
        <v>0.6</v>
      </c>
      <c r="U4376"/>
    </row>
    <row r="4377" spans="1:21">
      <c r="A4377">
        <v>4376</v>
      </c>
      <c r="B4377" s="1" t="s">
        <v>6183</v>
      </c>
      <c r="C4377" s="1" t="s">
        <v>87</v>
      </c>
      <c r="D4377" s="1" t="s">
        <v>5788</v>
      </c>
      <c r="E4377" t="s">
        <v>497</v>
      </c>
      <c r="F4377" t="s">
        <v>6174</v>
      </c>
      <c r="G4377" t="s">
        <v>57</v>
      </c>
      <c r="H4377" t="s">
        <v>89</v>
      </c>
      <c r="I4377" t="s">
        <v>6139</v>
      </c>
      <c r="J4377" s="1">
        <v>4</v>
      </c>
      <c r="K4377" t="s">
        <v>6174</v>
      </c>
      <c r="L4377" t="s">
        <v>6175</v>
      </c>
      <c r="M4377" t="s">
        <v>6176</v>
      </c>
      <c r="N4377" s="126"/>
      <c r="Q4377" t="s">
        <v>6183</v>
      </c>
      <c r="R4377" t="s">
        <v>19204</v>
      </c>
      <c r="S4377" s="120">
        <v>0.6</v>
      </c>
      <c r="U4377"/>
    </row>
    <row r="4378" spans="1:21">
      <c r="A4378">
        <v>4377</v>
      </c>
      <c r="B4378" s="1" t="s">
        <v>6184</v>
      </c>
      <c r="C4378" s="1" t="s">
        <v>87</v>
      </c>
      <c r="D4378" s="1" t="s">
        <v>5788</v>
      </c>
      <c r="E4378" t="s">
        <v>497</v>
      </c>
      <c r="F4378" t="s">
        <v>6174</v>
      </c>
      <c r="G4378" t="s">
        <v>57</v>
      </c>
      <c r="H4378" t="s">
        <v>89</v>
      </c>
      <c r="I4378" t="s">
        <v>6139</v>
      </c>
      <c r="J4378" s="1">
        <v>4</v>
      </c>
      <c r="K4378" t="s">
        <v>6174</v>
      </c>
      <c r="L4378" t="s">
        <v>6175</v>
      </c>
      <c r="M4378" t="s">
        <v>6176</v>
      </c>
      <c r="N4378" s="126"/>
      <c r="Q4378" t="s">
        <v>6184</v>
      </c>
      <c r="R4378" t="s">
        <v>19204</v>
      </c>
      <c r="S4378" s="120">
        <v>0.6</v>
      </c>
      <c r="U4378"/>
    </row>
    <row r="4379" spans="1:21">
      <c r="A4379">
        <v>4378</v>
      </c>
      <c r="B4379" s="1" t="s">
        <v>6185</v>
      </c>
      <c r="C4379" s="1" t="s">
        <v>87</v>
      </c>
      <c r="D4379" s="1" t="s">
        <v>5788</v>
      </c>
      <c r="E4379" t="s">
        <v>497</v>
      </c>
      <c r="F4379" t="s">
        <v>6174</v>
      </c>
      <c r="G4379" t="s">
        <v>57</v>
      </c>
      <c r="H4379" t="s">
        <v>89</v>
      </c>
      <c r="I4379" t="s">
        <v>6139</v>
      </c>
      <c r="J4379" s="1">
        <v>4</v>
      </c>
      <c r="K4379" t="s">
        <v>6174</v>
      </c>
      <c r="L4379" t="s">
        <v>6175</v>
      </c>
      <c r="M4379" t="s">
        <v>6176</v>
      </c>
      <c r="N4379" s="126"/>
      <c r="Q4379" t="s">
        <v>6185</v>
      </c>
      <c r="R4379" t="s">
        <v>19204</v>
      </c>
      <c r="S4379" s="120">
        <v>0.6</v>
      </c>
      <c r="U4379"/>
    </row>
    <row r="4380" spans="1:21">
      <c r="A4380">
        <v>4379</v>
      </c>
      <c r="B4380" s="1" t="s">
        <v>6186</v>
      </c>
      <c r="C4380" s="1" t="s">
        <v>87</v>
      </c>
      <c r="D4380" s="1" t="s">
        <v>5788</v>
      </c>
      <c r="E4380" t="s">
        <v>497</v>
      </c>
      <c r="F4380" t="s">
        <v>6174</v>
      </c>
      <c r="G4380" t="s">
        <v>57</v>
      </c>
      <c r="H4380" t="s">
        <v>89</v>
      </c>
      <c r="I4380" t="s">
        <v>6139</v>
      </c>
      <c r="J4380" s="1">
        <v>4</v>
      </c>
      <c r="K4380" t="s">
        <v>6174</v>
      </c>
      <c r="L4380" t="s">
        <v>6175</v>
      </c>
      <c r="M4380" t="s">
        <v>6176</v>
      </c>
      <c r="N4380" s="126"/>
      <c r="Q4380" t="s">
        <v>6186</v>
      </c>
      <c r="R4380" t="s">
        <v>19204</v>
      </c>
      <c r="S4380" s="120">
        <v>0.6</v>
      </c>
      <c r="U4380"/>
    </row>
    <row r="4381" spans="1:21">
      <c r="A4381">
        <v>4380</v>
      </c>
      <c r="B4381" s="1" t="s">
        <v>6187</v>
      </c>
      <c r="C4381" s="1" t="s">
        <v>87</v>
      </c>
      <c r="D4381" s="1" t="s">
        <v>5788</v>
      </c>
      <c r="E4381" t="s">
        <v>497</v>
      </c>
      <c r="F4381" t="s">
        <v>6174</v>
      </c>
      <c r="G4381" t="s">
        <v>57</v>
      </c>
      <c r="H4381" t="s">
        <v>89</v>
      </c>
      <c r="I4381" t="s">
        <v>6139</v>
      </c>
      <c r="J4381" s="1">
        <v>4</v>
      </c>
      <c r="K4381" t="s">
        <v>6174</v>
      </c>
      <c r="L4381" t="s">
        <v>6175</v>
      </c>
      <c r="M4381" t="s">
        <v>6176</v>
      </c>
      <c r="N4381" s="126"/>
      <c r="Q4381" t="s">
        <v>6187</v>
      </c>
      <c r="R4381" t="s">
        <v>19204</v>
      </c>
      <c r="S4381" s="120">
        <v>0.6</v>
      </c>
      <c r="U4381"/>
    </row>
    <row r="4382" spans="1:21">
      <c r="A4382">
        <v>4381</v>
      </c>
      <c r="B4382" s="1" t="s">
        <v>6188</v>
      </c>
      <c r="C4382" s="1" t="s">
        <v>87</v>
      </c>
      <c r="D4382" s="1" t="s">
        <v>5788</v>
      </c>
      <c r="E4382" t="s">
        <v>497</v>
      </c>
      <c r="F4382" t="s">
        <v>6174</v>
      </c>
      <c r="G4382" t="s">
        <v>57</v>
      </c>
      <c r="H4382" t="s">
        <v>89</v>
      </c>
      <c r="I4382" t="s">
        <v>6139</v>
      </c>
      <c r="J4382" s="1">
        <v>4</v>
      </c>
      <c r="K4382" t="s">
        <v>6174</v>
      </c>
      <c r="L4382" t="s">
        <v>6175</v>
      </c>
      <c r="M4382" t="s">
        <v>6176</v>
      </c>
      <c r="N4382" s="126"/>
      <c r="Q4382" t="s">
        <v>6188</v>
      </c>
      <c r="R4382" t="s">
        <v>19204</v>
      </c>
      <c r="S4382" s="120">
        <v>0.6</v>
      </c>
      <c r="U4382"/>
    </row>
    <row r="4383" spans="1:21">
      <c r="A4383">
        <v>4382</v>
      </c>
      <c r="B4383" s="1" t="s">
        <v>6189</v>
      </c>
      <c r="C4383" s="1" t="s">
        <v>87</v>
      </c>
      <c r="D4383" s="1" t="s">
        <v>5788</v>
      </c>
      <c r="E4383" t="s">
        <v>497</v>
      </c>
      <c r="F4383" t="s">
        <v>6174</v>
      </c>
      <c r="G4383" t="s">
        <v>57</v>
      </c>
      <c r="H4383" t="s">
        <v>89</v>
      </c>
      <c r="I4383" t="s">
        <v>6139</v>
      </c>
      <c r="J4383" s="1">
        <v>4</v>
      </c>
      <c r="K4383" t="s">
        <v>6174</v>
      </c>
      <c r="L4383" t="s">
        <v>6175</v>
      </c>
      <c r="M4383" t="s">
        <v>6176</v>
      </c>
      <c r="N4383" s="126"/>
      <c r="Q4383" t="s">
        <v>6189</v>
      </c>
      <c r="R4383" t="s">
        <v>19204</v>
      </c>
      <c r="S4383" s="120">
        <v>0.6</v>
      </c>
      <c r="U4383"/>
    </row>
    <row r="4384" spans="1:21">
      <c r="A4384">
        <v>4383</v>
      </c>
      <c r="B4384" s="1" t="s">
        <v>6190</v>
      </c>
      <c r="C4384" s="1" t="s">
        <v>87</v>
      </c>
      <c r="D4384" s="1" t="s">
        <v>5788</v>
      </c>
      <c r="E4384" t="s">
        <v>497</v>
      </c>
      <c r="F4384" t="s">
        <v>6174</v>
      </c>
      <c r="G4384" t="s">
        <v>57</v>
      </c>
      <c r="H4384" t="s">
        <v>89</v>
      </c>
      <c r="I4384" t="s">
        <v>6139</v>
      </c>
      <c r="J4384" s="1">
        <v>4</v>
      </c>
      <c r="K4384" t="s">
        <v>6174</v>
      </c>
      <c r="L4384" t="s">
        <v>6175</v>
      </c>
      <c r="M4384" t="s">
        <v>6176</v>
      </c>
      <c r="N4384" s="126">
        <v>0.01</v>
      </c>
      <c r="Q4384" t="s">
        <v>6190</v>
      </c>
      <c r="R4384" t="s">
        <v>19204</v>
      </c>
      <c r="S4384" s="120">
        <v>0.6</v>
      </c>
      <c r="U4384"/>
    </row>
    <row r="4385" spans="1:21">
      <c r="A4385">
        <v>4384</v>
      </c>
      <c r="B4385" s="1" t="s">
        <v>6191</v>
      </c>
      <c r="C4385" s="1" t="s">
        <v>87</v>
      </c>
      <c r="D4385" s="1" t="s">
        <v>5788</v>
      </c>
      <c r="E4385" t="s">
        <v>497</v>
      </c>
      <c r="F4385" t="s">
        <v>6174</v>
      </c>
      <c r="G4385" t="s">
        <v>57</v>
      </c>
      <c r="H4385" t="s">
        <v>89</v>
      </c>
      <c r="I4385" t="s">
        <v>6139</v>
      </c>
      <c r="J4385" s="1">
        <v>4</v>
      </c>
      <c r="K4385" t="s">
        <v>6174</v>
      </c>
      <c r="L4385" t="s">
        <v>6175</v>
      </c>
      <c r="M4385" t="s">
        <v>6176</v>
      </c>
      <c r="N4385" s="126"/>
      <c r="Q4385" t="s">
        <v>6191</v>
      </c>
      <c r="R4385" t="s">
        <v>19204</v>
      </c>
      <c r="S4385" s="120">
        <v>0.6</v>
      </c>
      <c r="U4385"/>
    </row>
    <row r="4386" spans="1:21">
      <c r="A4386">
        <v>4385</v>
      </c>
      <c r="B4386" s="1" t="s">
        <v>6192</v>
      </c>
      <c r="C4386" s="1" t="s">
        <v>87</v>
      </c>
      <c r="D4386" s="1" t="s">
        <v>5788</v>
      </c>
      <c r="E4386" t="s">
        <v>497</v>
      </c>
      <c r="F4386" t="s">
        <v>6174</v>
      </c>
      <c r="G4386" t="s">
        <v>57</v>
      </c>
      <c r="H4386" t="s">
        <v>89</v>
      </c>
      <c r="I4386" t="s">
        <v>6139</v>
      </c>
      <c r="J4386" s="1">
        <v>4</v>
      </c>
      <c r="K4386" t="s">
        <v>6174</v>
      </c>
      <c r="L4386" t="s">
        <v>6175</v>
      </c>
      <c r="M4386" t="s">
        <v>6176</v>
      </c>
      <c r="N4386" s="126"/>
      <c r="Q4386" t="s">
        <v>6192</v>
      </c>
      <c r="R4386" t="s">
        <v>19204</v>
      </c>
      <c r="S4386" s="120">
        <v>0.6</v>
      </c>
      <c r="U4386"/>
    </row>
    <row r="4387" spans="1:21">
      <c r="A4387">
        <v>4386</v>
      </c>
      <c r="B4387" s="1" t="s">
        <v>6193</v>
      </c>
      <c r="C4387" s="1" t="s">
        <v>87</v>
      </c>
      <c r="D4387" s="1" t="s">
        <v>5788</v>
      </c>
      <c r="E4387" t="s">
        <v>497</v>
      </c>
      <c r="F4387" t="s">
        <v>6174</v>
      </c>
      <c r="G4387" t="s">
        <v>57</v>
      </c>
      <c r="H4387" t="s">
        <v>89</v>
      </c>
      <c r="I4387" t="s">
        <v>6139</v>
      </c>
      <c r="J4387" s="1">
        <v>4</v>
      </c>
      <c r="K4387" t="s">
        <v>6174</v>
      </c>
      <c r="L4387" t="s">
        <v>6175</v>
      </c>
      <c r="M4387" t="s">
        <v>6176</v>
      </c>
      <c r="N4387" s="126">
        <v>0.01</v>
      </c>
      <c r="Q4387" t="s">
        <v>6193</v>
      </c>
      <c r="R4387" t="s">
        <v>19204</v>
      </c>
      <c r="S4387" s="120">
        <v>0.6</v>
      </c>
      <c r="U4387"/>
    </row>
    <row r="4388" spans="1:21">
      <c r="A4388">
        <v>4387</v>
      </c>
      <c r="B4388" s="1" t="s">
        <v>6194</v>
      </c>
      <c r="C4388" s="1" t="s">
        <v>87</v>
      </c>
      <c r="D4388" s="1" t="s">
        <v>5788</v>
      </c>
      <c r="E4388" t="s">
        <v>497</v>
      </c>
      <c r="F4388" t="s">
        <v>6174</v>
      </c>
      <c r="G4388" t="s">
        <v>57</v>
      </c>
      <c r="H4388" t="s">
        <v>89</v>
      </c>
      <c r="I4388" t="s">
        <v>6139</v>
      </c>
      <c r="J4388" s="1">
        <v>4</v>
      </c>
      <c r="K4388" t="s">
        <v>6174</v>
      </c>
      <c r="L4388" t="s">
        <v>6175</v>
      </c>
      <c r="M4388" t="s">
        <v>6176</v>
      </c>
      <c r="N4388" s="126"/>
      <c r="Q4388" t="s">
        <v>6194</v>
      </c>
      <c r="R4388" t="s">
        <v>19204</v>
      </c>
      <c r="S4388" s="120">
        <v>0.6</v>
      </c>
      <c r="U4388"/>
    </row>
    <row r="4389" spans="1:21">
      <c r="A4389">
        <v>4388</v>
      </c>
      <c r="B4389" s="1" t="s">
        <v>6195</v>
      </c>
      <c r="C4389" s="1" t="s">
        <v>87</v>
      </c>
      <c r="D4389" s="1" t="s">
        <v>5788</v>
      </c>
      <c r="E4389" t="s">
        <v>497</v>
      </c>
      <c r="F4389" t="s">
        <v>6174</v>
      </c>
      <c r="G4389" t="s">
        <v>57</v>
      </c>
      <c r="H4389" t="s">
        <v>89</v>
      </c>
      <c r="I4389" t="s">
        <v>6139</v>
      </c>
      <c r="J4389" s="1">
        <v>4</v>
      </c>
      <c r="K4389" t="s">
        <v>6174</v>
      </c>
      <c r="L4389" t="s">
        <v>6175</v>
      </c>
      <c r="M4389" t="s">
        <v>6176</v>
      </c>
      <c r="N4389" s="126"/>
      <c r="Q4389" t="s">
        <v>6195</v>
      </c>
      <c r="R4389" t="s">
        <v>19204</v>
      </c>
      <c r="S4389" s="120">
        <v>0.6</v>
      </c>
      <c r="U4389"/>
    </row>
    <row r="4390" spans="1:21">
      <c r="A4390">
        <v>4389</v>
      </c>
      <c r="B4390" s="1" t="s">
        <v>6196</v>
      </c>
      <c r="C4390" s="1" t="s">
        <v>105</v>
      </c>
      <c r="D4390" s="1" t="s">
        <v>5788</v>
      </c>
      <c r="E4390" t="s">
        <v>497</v>
      </c>
      <c r="F4390" t="s">
        <v>6197</v>
      </c>
      <c r="G4390" t="s">
        <v>57</v>
      </c>
      <c r="H4390" t="s">
        <v>107</v>
      </c>
      <c r="I4390" t="s">
        <v>6139</v>
      </c>
      <c r="J4390" s="1">
        <v>4</v>
      </c>
      <c r="K4390" t="s">
        <v>6197</v>
      </c>
      <c r="L4390" t="s">
        <v>6198</v>
      </c>
      <c r="M4390" t="s">
        <v>6199</v>
      </c>
      <c r="N4390" s="126"/>
      <c r="Q4390" t="s">
        <v>6196</v>
      </c>
      <c r="R4390" t="s">
        <v>19205</v>
      </c>
      <c r="S4390" s="120">
        <v>0.6</v>
      </c>
      <c r="U4390"/>
    </row>
    <row r="4391" spans="1:21">
      <c r="A4391">
        <v>4390</v>
      </c>
      <c r="B4391" s="1" t="s">
        <v>6200</v>
      </c>
      <c r="C4391" s="1" t="s">
        <v>105</v>
      </c>
      <c r="D4391" s="1" t="s">
        <v>5788</v>
      </c>
      <c r="E4391" t="s">
        <v>497</v>
      </c>
      <c r="F4391" t="s">
        <v>6197</v>
      </c>
      <c r="G4391" t="s">
        <v>57</v>
      </c>
      <c r="H4391" t="s">
        <v>107</v>
      </c>
      <c r="I4391" t="s">
        <v>6139</v>
      </c>
      <c r="J4391" s="1">
        <v>4</v>
      </c>
      <c r="K4391" t="s">
        <v>6197</v>
      </c>
      <c r="L4391" t="s">
        <v>6198</v>
      </c>
      <c r="M4391" t="s">
        <v>6199</v>
      </c>
      <c r="N4391" s="126"/>
      <c r="Q4391" t="s">
        <v>6200</v>
      </c>
      <c r="R4391" t="s">
        <v>19205</v>
      </c>
      <c r="S4391" s="120">
        <v>0.6</v>
      </c>
      <c r="U4391"/>
    </row>
    <row r="4392" spans="1:21">
      <c r="A4392">
        <v>4391</v>
      </c>
      <c r="B4392" s="1" t="s">
        <v>6201</v>
      </c>
      <c r="C4392" s="1" t="s">
        <v>105</v>
      </c>
      <c r="D4392" s="1" t="s">
        <v>5788</v>
      </c>
      <c r="E4392" t="s">
        <v>497</v>
      </c>
      <c r="F4392" t="s">
        <v>6197</v>
      </c>
      <c r="G4392" t="s">
        <v>57</v>
      </c>
      <c r="H4392" t="s">
        <v>107</v>
      </c>
      <c r="I4392" t="s">
        <v>6139</v>
      </c>
      <c r="J4392" s="1">
        <v>4</v>
      </c>
      <c r="K4392" t="s">
        <v>6197</v>
      </c>
      <c r="L4392" t="s">
        <v>6198</v>
      </c>
      <c r="M4392" t="s">
        <v>6199</v>
      </c>
      <c r="N4392" s="126"/>
      <c r="Q4392" t="s">
        <v>6201</v>
      </c>
      <c r="R4392" t="s">
        <v>19205</v>
      </c>
      <c r="S4392" s="120">
        <v>0.6</v>
      </c>
      <c r="U4392"/>
    </row>
    <row r="4393" spans="1:21">
      <c r="A4393">
        <v>4392</v>
      </c>
      <c r="B4393" s="1" t="s">
        <v>6202</v>
      </c>
      <c r="C4393" s="1" t="s">
        <v>105</v>
      </c>
      <c r="D4393" s="1" t="s">
        <v>5788</v>
      </c>
      <c r="E4393" t="s">
        <v>497</v>
      </c>
      <c r="F4393" t="s">
        <v>6197</v>
      </c>
      <c r="G4393" t="s">
        <v>57</v>
      </c>
      <c r="H4393" t="s">
        <v>107</v>
      </c>
      <c r="I4393" t="s">
        <v>6139</v>
      </c>
      <c r="J4393" s="1">
        <v>4</v>
      </c>
      <c r="K4393" t="s">
        <v>6197</v>
      </c>
      <c r="L4393" t="s">
        <v>6198</v>
      </c>
      <c r="M4393" t="s">
        <v>6199</v>
      </c>
      <c r="N4393" s="126"/>
      <c r="Q4393" t="s">
        <v>6202</v>
      </c>
      <c r="R4393" t="s">
        <v>19205</v>
      </c>
      <c r="S4393" s="120">
        <v>0.6</v>
      </c>
      <c r="U4393"/>
    </row>
    <row r="4394" spans="1:21">
      <c r="A4394">
        <v>4393</v>
      </c>
      <c r="B4394" s="1" t="s">
        <v>6203</v>
      </c>
      <c r="C4394" s="1" t="s">
        <v>105</v>
      </c>
      <c r="D4394" s="1" t="s">
        <v>5788</v>
      </c>
      <c r="E4394" t="s">
        <v>497</v>
      </c>
      <c r="F4394" t="s">
        <v>6197</v>
      </c>
      <c r="G4394" t="s">
        <v>57</v>
      </c>
      <c r="H4394" t="s">
        <v>107</v>
      </c>
      <c r="I4394" t="s">
        <v>6139</v>
      </c>
      <c r="J4394" s="1">
        <v>4</v>
      </c>
      <c r="K4394" t="s">
        <v>6197</v>
      </c>
      <c r="L4394" t="s">
        <v>6198</v>
      </c>
      <c r="M4394" t="s">
        <v>6199</v>
      </c>
      <c r="N4394" s="126"/>
      <c r="Q4394" t="s">
        <v>6203</v>
      </c>
      <c r="R4394" t="s">
        <v>19205</v>
      </c>
      <c r="S4394" s="120">
        <v>0.6</v>
      </c>
      <c r="U4394"/>
    </row>
    <row r="4395" spans="1:21">
      <c r="A4395">
        <v>4394</v>
      </c>
      <c r="B4395" s="1" t="s">
        <v>6204</v>
      </c>
      <c r="C4395" s="1" t="s">
        <v>105</v>
      </c>
      <c r="D4395" s="1" t="s">
        <v>5788</v>
      </c>
      <c r="E4395" t="s">
        <v>497</v>
      </c>
      <c r="F4395" t="s">
        <v>6197</v>
      </c>
      <c r="G4395" t="s">
        <v>57</v>
      </c>
      <c r="H4395" t="s">
        <v>107</v>
      </c>
      <c r="I4395" t="s">
        <v>6139</v>
      </c>
      <c r="J4395" s="1">
        <v>4</v>
      </c>
      <c r="K4395" t="s">
        <v>6197</v>
      </c>
      <c r="L4395" t="s">
        <v>6198</v>
      </c>
      <c r="M4395" t="s">
        <v>6199</v>
      </c>
      <c r="N4395" s="126"/>
      <c r="Q4395" t="s">
        <v>6204</v>
      </c>
      <c r="R4395" t="s">
        <v>19205</v>
      </c>
      <c r="S4395" s="120">
        <v>0.6</v>
      </c>
      <c r="U4395"/>
    </row>
    <row r="4396" spans="1:21">
      <c r="A4396">
        <v>4395</v>
      </c>
      <c r="B4396" s="1" t="s">
        <v>6205</v>
      </c>
      <c r="C4396" s="1" t="s">
        <v>105</v>
      </c>
      <c r="D4396" s="1" t="s">
        <v>5788</v>
      </c>
      <c r="E4396" t="s">
        <v>497</v>
      </c>
      <c r="F4396" t="s">
        <v>6197</v>
      </c>
      <c r="G4396" t="s">
        <v>57</v>
      </c>
      <c r="H4396" t="s">
        <v>107</v>
      </c>
      <c r="I4396" t="s">
        <v>6139</v>
      </c>
      <c r="J4396" s="1">
        <v>4</v>
      </c>
      <c r="K4396" t="s">
        <v>6197</v>
      </c>
      <c r="L4396" t="s">
        <v>6198</v>
      </c>
      <c r="M4396" t="s">
        <v>6199</v>
      </c>
      <c r="N4396" s="126"/>
      <c r="Q4396" t="s">
        <v>6205</v>
      </c>
      <c r="R4396" t="s">
        <v>19205</v>
      </c>
      <c r="S4396" s="120">
        <v>0.6</v>
      </c>
      <c r="U4396"/>
    </row>
    <row r="4397" spans="1:21">
      <c r="A4397">
        <v>4396</v>
      </c>
      <c r="B4397" s="1" t="s">
        <v>6206</v>
      </c>
      <c r="C4397" s="1" t="s">
        <v>105</v>
      </c>
      <c r="D4397" s="1" t="s">
        <v>5788</v>
      </c>
      <c r="E4397" t="s">
        <v>497</v>
      </c>
      <c r="F4397" t="s">
        <v>6197</v>
      </c>
      <c r="G4397" t="s">
        <v>57</v>
      </c>
      <c r="H4397" t="s">
        <v>107</v>
      </c>
      <c r="I4397" t="s">
        <v>6139</v>
      </c>
      <c r="J4397" s="1">
        <v>4</v>
      </c>
      <c r="K4397" t="s">
        <v>6197</v>
      </c>
      <c r="L4397" t="s">
        <v>6198</v>
      </c>
      <c r="M4397" t="s">
        <v>6199</v>
      </c>
      <c r="N4397" s="126"/>
      <c r="Q4397" t="s">
        <v>6206</v>
      </c>
      <c r="R4397" t="s">
        <v>19205</v>
      </c>
      <c r="S4397" s="120">
        <v>0.6</v>
      </c>
      <c r="U4397"/>
    </row>
    <row r="4398" spans="1:21">
      <c r="A4398">
        <v>4397</v>
      </c>
      <c r="B4398" s="1" t="s">
        <v>6207</v>
      </c>
      <c r="C4398" s="1" t="s">
        <v>105</v>
      </c>
      <c r="D4398" s="1" t="s">
        <v>5788</v>
      </c>
      <c r="E4398" t="s">
        <v>497</v>
      </c>
      <c r="F4398" t="s">
        <v>6197</v>
      </c>
      <c r="G4398" t="s">
        <v>57</v>
      </c>
      <c r="H4398" t="s">
        <v>107</v>
      </c>
      <c r="I4398" t="s">
        <v>6139</v>
      </c>
      <c r="J4398" s="1">
        <v>4</v>
      </c>
      <c r="K4398" t="s">
        <v>6197</v>
      </c>
      <c r="L4398" t="s">
        <v>6198</v>
      </c>
      <c r="M4398" t="s">
        <v>6199</v>
      </c>
      <c r="N4398" s="126"/>
      <c r="Q4398" t="s">
        <v>6207</v>
      </c>
      <c r="R4398" t="s">
        <v>19205</v>
      </c>
      <c r="S4398" s="120">
        <v>0.6</v>
      </c>
      <c r="U4398"/>
    </row>
    <row r="4399" spans="1:21">
      <c r="A4399">
        <v>4398</v>
      </c>
      <c r="B4399" s="1" t="s">
        <v>6208</v>
      </c>
      <c r="C4399" s="1" t="s">
        <v>105</v>
      </c>
      <c r="D4399" s="1" t="s">
        <v>5788</v>
      </c>
      <c r="E4399" t="s">
        <v>497</v>
      </c>
      <c r="F4399" t="s">
        <v>6197</v>
      </c>
      <c r="G4399" t="s">
        <v>57</v>
      </c>
      <c r="H4399" t="s">
        <v>107</v>
      </c>
      <c r="I4399" t="s">
        <v>6139</v>
      </c>
      <c r="J4399" s="1">
        <v>4</v>
      </c>
      <c r="K4399" t="s">
        <v>6197</v>
      </c>
      <c r="L4399" t="s">
        <v>6198</v>
      </c>
      <c r="M4399" t="s">
        <v>6199</v>
      </c>
      <c r="N4399" s="126"/>
      <c r="Q4399" t="s">
        <v>6208</v>
      </c>
      <c r="R4399" t="s">
        <v>19205</v>
      </c>
      <c r="S4399" s="120">
        <v>0.6</v>
      </c>
      <c r="U4399"/>
    </row>
    <row r="4400" spans="1:21">
      <c r="A4400">
        <v>4399</v>
      </c>
      <c r="B4400" s="1" t="s">
        <v>6209</v>
      </c>
      <c r="C4400" s="1" t="s">
        <v>105</v>
      </c>
      <c r="D4400" s="1" t="s">
        <v>5788</v>
      </c>
      <c r="E4400" t="s">
        <v>497</v>
      </c>
      <c r="F4400" t="s">
        <v>6197</v>
      </c>
      <c r="G4400" t="s">
        <v>57</v>
      </c>
      <c r="H4400" t="s">
        <v>107</v>
      </c>
      <c r="I4400" t="s">
        <v>6139</v>
      </c>
      <c r="J4400" s="1">
        <v>4</v>
      </c>
      <c r="K4400" t="s">
        <v>6197</v>
      </c>
      <c r="L4400" t="s">
        <v>6198</v>
      </c>
      <c r="M4400" t="s">
        <v>6199</v>
      </c>
      <c r="N4400" s="126"/>
      <c r="Q4400" t="s">
        <v>6209</v>
      </c>
      <c r="R4400" t="s">
        <v>19205</v>
      </c>
      <c r="S4400" s="120">
        <v>0.6</v>
      </c>
      <c r="U4400"/>
    </row>
    <row r="4401" spans="1:21">
      <c r="A4401">
        <v>4400</v>
      </c>
      <c r="B4401" s="1" t="s">
        <v>6210</v>
      </c>
      <c r="C4401" s="1" t="s">
        <v>105</v>
      </c>
      <c r="D4401" s="1" t="s">
        <v>5788</v>
      </c>
      <c r="E4401" t="s">
        <v>497</v>
      </c>
      <c r="F4401" t="s">
        <v>6197</v>
      </c>
      <c r="G4401" t="s">
        <v>57</v>
      </c>
      <c r="H4401" t="s">
        <v>107</v>
      </c>
      <c r="I4401" t="s">
        <v>6139</v>
      </c>
      <c r="J4401" s="1">
        <v>4</v>
      </c>
      <c r="K4401" t="s">
        <v>6197</v>
      </c>
      <c r="L4401" t="s">
        <v>6198</v>
      </c>
      <c r="M4401" t="s">
        <v>6199</v>
      </c>
      <c r="N4401" s="126"/>
      <c r="Q4401" t="s">
        <v>6210</v>
      </c>
      <c r="R4401" t="s">
        <v>19205</v>
      </c>
      <c r="S4401" s="120">
        <v>0.6</v>
      </c>
      <c r="U4401"/>
    </row>
    <row r="4402" spans="1:21">
      <c r="A4402">
        <v>4401</v>
      </c>
      <c r="B4402" s="1" t="s">
        <v>6211</v>
      </c>
      <c r="C4402" s="1" t="s">
        <v>121</v>
      </c>
      <c r="D4402" s="1" t="s">
        <v>5788</v>
      </c>
      <c r="E4402" t="s">
        <v>497</v>
      </c>
      <c r="F4402" t="s">
        <v>6212</v>
      </c>
      <c r="G4402" t="s">
        <v>57</v>
      </c>
      <c r="H4402" t="s">
        <v>123</v>
      </c>
      <c r="I4402" t="s">
        <v>6139</v>
      </c>
      <c r="J4402" s="1">
        <v>4</v>
      </c>
      <c r="K4402" t="s">
        <v>6212</v>
      </c>
      <c r="L4402" t="s">
        <v>6213</v>
      </c>
      <c r="M4402" t="s">
        <v>6214</v>
      </c>
      <c r="N4402" s="126"/>
      <c r="Q4402" t="s">
        <v>6211</v>
      </c>
      <c r="R4402" t="s">
        <v>19206</v>
      </c>
      <c r="S4402" s="120">
        <v>0.6</v>
      </c>
      <c r="U4402"/>
    </row>
    <row r="4403" spans="1:21">
      <c r="A4403">
        <v>4402</v>
      </c>
      <c r="B4403" s="1" t="s">
        <v>6215</v>
      </c>
      <c r="C4403" s="1" t="s">
        <v>121</v>
      </c>
      <c r="D4403" s="1" t="s">
        <v>5788</v>
      </c>
      <c r="E4403" t="s">
        <v>497</v>
      </c>
      <c r="F4403" t="s">
        <v>6212</v>
      </c>
      <c r="G4403" t="s">
        <v>57</v>
      </c>
      <c r="H4403" t="s">
        <v>123</v>
      </c>
      <c r="I4403" t="s">
        <v>6139</v>
      </c>
      <c r="J4403" s="1">
        <v>4</v>
      </c>
      <c r="K4403" t="s">
        <v>6212</v>
      </c>
      <c r="L4403" t="s">
        <v>6213</v>
      </c>
      <c r="M4403" t="s">
        <v>6214</v>
      </c>
      <c r="N4403" s="126"/>
      <c r="Q4403" t="s">
        <v>6215</v>
      </c>
      <c r="R4403" t="s">
        <v>19206</v>
      </c>
      <c r="S4403" s="120">
        <v>0.6</v>
      </c>
      <c r="U4403"/>
    </row>
    <row r="4404" spans="1:21">
      <c r="A4404">
        <v>4403</v>
      </c>
      <c r="B4404" s="1" t="s">
        <v>6216</v>
      </c>
      <c r="C4404" s="1" t="s">
        <v>121</v>
      </c>
      <c r="D4404" s="1" t="s">
        <v>5788</v>
      </c>
      <c r="E4404" t="s">
        <v>497</v>
      </c>
      <c r="F4404" t="s">
        <v>6212</v>
      </c>
      <c r="G4404" t="s">
        <v>57</v>
      </c>
      <c r="H4404" t="s">
        <v>123</v>
      </c>
      <c r="I4404" t="s">
        <v>6139</v>
      </c>
      <c r="J4404" s="1">
        <v>4</v>
      </c>
      <c r="K4404" t="s">
        <v>6212</v>
      </c>
      <c r="L4404" t="s">
        <v>6213</v>
      </c>
      <c r="M4404" t="s">
        <v>6214</v>
      </c>
      <c r="N4404" s="126"/>
      <c r="Q4404" t="s">
        <v>6216</v>
      </c>
      <c r="R4404" t="s">
        <v>19206</v>
      </c>
      <c r="S4404" s="120">
        <v>0.6</v>
      </c>
      <c r="U4404"/>
    </row>
    <row r="4405" spans="1:21">
      <c r="A4405">
        <v>4404</v>
      </c>
      <c r="B4405" s="1" t="s">
        <v>6217</v>
      </c>
      <c r="C4405" s="1" t="s">
        <v>121</v>
      </c>
      <c r="D4405" s="1" t="s">
        <v>5788</v>
      </c>
      <c r="E4405" t="s">
        <v>497</v>
      </c>
      <c r="F4405" t="s">
        <v>6212</v>
      </c>
      <c r="G4405" t="s">
        <v>57</v>
      </c>
      <c r="H4405" t="s">
        <v>123</v>
      </c>
      <c r="I4405" t="s">
        <v>6139</v>
      </c>
      <c r="J4405" s="1">
        <v>4</v>
      </c>
      <c r="K4405" t="s">
        <v>6212</v>
      </c>
      <c r="L4405" t="s">
        <v>6213</v>
      </c>
      <c r="M4405" t="s">
        <v>6214</v>
      </c>
      <c r="N4405" s="126"/>
      <c r="Q4405" t="s">
        <v>6217</v>
      </c>
      <c r="R4405" t="s">
        <v>19206</v>
      </c>
      <c r="S4405" s="120">
        <v>0.6</v>
      </c>
      <c r="U4405"/>
    </row>
    <row r="4406" spans="1:21">
      <c r="A4406">
        <v>4405</v>
      </c>
      <c r="B4406" s="1" t="s">
        <v>6218</v>
      </c>
      <c r="C4406" s="1" t="s">
        <v>121</v>
      </c>
      <c r="D4406" s="1" t="s">
        <v>5788</v>
      </c>
      <c r="E4406" t="s">
        <v>497</v>
      </c>
      <c r="F4406" t="s">
        <v>6212</v>
      </c>
      <c r="G4406" t="s">
        <v>57</v>
      </c>
      <c r="H4406" t="s">
        <v>123</v>
      </c>
      <c r="I4406" t="s">
        <v>6139</v>
      </c>
      <c r="J4406" s="1">
        <v>4</v>
      </c>
      <c r="K4406" t="s">
        <v>6212</v>
      </c>
      <c r="L4406" t="s">
        <v>6213</v>
      </c>
      <c r="M4406" t="s">
        <v>6214</v>
      </c>
      <c r="N4406" s="126"/>
      <c r="Q4406" t="s">
        <v>6218</v>
      </c>
      <c r="R4406" t="s">
        <v>19206</v>
      </c>
      <c r="S4406" s="120">
        <v>0.6</v>
      </c>
      <c r="U4406"/>
    </row>
    <row r="4407" spans="1:21">
      <c r="A4407">
        <v>4406</v>
      </c>
      <c r="B4407" s="1" t="s">
        <v>6219</v>
      </c>
      <c r="C4407" s="1" t="s">
        <v>133</v>
      </c>
      <c r="D4407" s="1" t="s">
        <v>5788</v>
      </c>
      <c r="E4407" t="s">
        <v>497</v>
      </c>
      <c r="F4407" t="s">
        <v>6220</v>
      </c>
      <c r="G4407" t="s">
        <v>57</v>
      </c>
      <c r="H4407" t="s">
        <v>135</v>
      </c>
      <c r="I4407" t="s">
        <v>6139</v>
      </c>
      <c r="J4407" s="1">
        <v>4</v>
      </c>
      <c r="K4407" t="s">
        <v>6220</v>
      </c>
      <c r="L4407" t="s">
        <v>6221</v>
      </c>
      <c r="M4407" t="s">
        <v>6222</v>
      </c>
      <c r="N4407" s="126"/>
      <c r="Q4407" t="s">
        <v>6219</v>
      </c>
      <c r="R4407" t="s">
        <v>19207</v>
      </c>
      <c r="S4407" s="120">
        <v>0.6</v>
      </c>
      <c r="U4407"/>
    </row>
    <row r="4408" spans="1:21">
      <c r="A4408">
        <v>4407</v>
      </c>
      <c r="B4408" s="1" t="s">
        <v>6223</v>
      </c>
      <c r="C4408" s="1" t="s">
        <v>133</v>
      </c>
      <c r="D4408" s="1" t="s">
        <v>5788</v>
      </c>
      <c r="E4408" t="s">
        <v>497</v>
      </c>
      <c r="F4408" t="s">
        <v>6220</v>
      </c>
      <c r="G4408" t="s">
        <v>57</v>
      </c>
      <c r="H4408" t="s">
        <v>135</v>
      </c>
      <c r="I4408" t="s">
        <v>6139</v>
      </c>
      <c r="J4408" s="1">
        <v>4</v>
      </c>
      <c r="K4408" t="s">
        <v>6220</v>
      </c>
      <c r="L4408" t="s">
        <v>6221</v>
      </c>
      <c r="M4408" t="s">
        <v>6222</v>
      </c>
      <c r="N4408" s="126"/>
      <c r="Q4408" t="s">
        <v>6223</v>
      </c>
      <c r="R4408" t="s">
        <v>19207</v>
      </c>
      <c r="S4408" s="120">
        <v>0.6</v>
      </c>
      <c r="U4408"/>
    </row>
    <row r="4409" spans="1:21">
      <c r="A4409">
        <v>4408</v>
      </c>
      <c r="B4409" s="1" t="s">
        <v>6224</v>
      </c>
      <c r="C4409" s="1" t="s">
        <v>133</v>
      </c>
      <c r="D4409" s="1" t="s">
        <v>5788</v>
      </c>
      <c r="E4409" t="s">
        <v>497</v>
      </c>
      <c r="F4409" t="s">
        <v>6220</v>
      </c>
      <c r="G4409" t="s">
        <v>57</v>
      </c>
      <c r="H4409" t="s">
        <v>135</v>
      </c>
      <c r="I4409" t="s">
        <v>6139</v>
      </c>
      <c r="J4409" s="1">
        <v>4</v>
      </c>
      <c r="K4409" t="s">
        <v>6220</v>
      </c>
      <c r="L4409" t="s">
        <v>6221</v>
      </c>
      <c r="M4409" t="s">
        <v>6222</v>
      </c>
      <c r="N4409" s="126"/>
      <c r="Q4409" t="s">
        <v>6224</v>
      </c>
      <c r="R4409" t="s">
        <v>19207</v>
      </c>
      <c r="S4409" s="120">
        <v>0.6</v>
      </c>
      <c r="U4409"/>
    </row>
    <row r="4410" spans="1:21">
      <c r="A4410">
        <v>4409</v>
      </c>
      <c r="B4410" s="1" t="s">
        <v>6225</v>
      </c>
      <c r="C4410" s="1" t="s">
        <v>133</v>
      </c>
      <c r="D4410" s="1" t="s">
        <v>5788</v>
      </c>
      <c r="E4410" t="s">
        <v>497</v>
      </c>
      <c r="F4410" t="s">
        <v>6220</v>
      </c>
      <c r="G4410" t="s">
        <v>57</v>
      </c>
      <c r="H4410" t="s">
        <v>135</v>
      </c>
      <c r="I4410" t="s">
        <v>6139</v>
      </c>
      <c r="J4410" s="1">
        <v>4</v>
      </c>
      <c r="K4410" t="s">
        <v>6220</v>
      </c>
      <c r="L4410" t="s">
        <v>6221</v>
      </c>
      <c r="M4410" t="s">
        <v>6222</v>
      </c>
      <c r="N4410" s="126"/>
      <c r="Q4410" t="s">
        <v>6225</v>
      </c>
      <c r="R4410" t="s">
        <v>19207</v>
      </c>
      <c r="S4410" s="120">
        <v>0.6</v>
      </c>
      <c r="U4410"/>
    </row>
    <row r="4411" spans="1:21">
      <c r="A4411">
        <v>4410</v>
      </c>
      <c r="B4411" s="1" t="s">
        <v>6226</v>
      </c>
      <c r="C4411" s="1" t="s">
        <v>133</v>
      </c>
      <c r="D4411" s="1" t="s">
        <v>5788</v>
      </c>
      <c r="E4411" t="s">
        <v>497</v>
      </c>
      <c r="F4411" t="s">
        <v>6220</v>
      </c>
      <c r="G4411" t="s">
        <v>57</v>
      </c>
      <c r="H4411" t="s">
        <v>135</v>
      </c>
      <c r="I4411" t="s">
        <v>6139</v>
      </c>
      <c r="J4411" s="1">
        <v>4</v>
      </c>
      <c r="K4411" t="s">
        <v>6220</v>
      </c>
      <c r="L4411" t="s">
        <v>6221</v>
      </c>
      <c r="M4411" t="s">
        <v>6222</v>
      </c>
      <c r="N4411" s="126"/>
      <c r="Q4411" t="s">
        <v>6226</v>
      </c>
      <c r="R4411" t="s">
        <v>19207</v>
      </c>
      <c r="S4411" s="120">
        <v>0.6</v>
      </c>
      <c r="U4411"/>
    </row>
    <row r="4412" spans="1:21">
      <c r="A4412">
        <v>4411</v>
      </c>
      <c r="B4412" s="1" t="s">
        <v>6227</v>
      </c>
      <c r="C4412" s="1" t="s">
        <v>47</v>
      </c>
      <c r="D4412" s="1" t="s">
        <v>5788</v>
      </c>
      <c r="E4412" t="s">
        <v>497</v>
      </c>
      <c r="F4412" t="s">
        <v>6228</v>
      </c>
      <c r="G4412" t="s">
        <v>57</v>
      </c>
      <c r="H4412" t="s">
        <v>49</v>
      </c>
      <c r="I4412" t="s">
        <v>6139</v>
      </c>
      <c r="J4412" s="1">
        <v>4</v>
      </c>
      <c r="K4412" t="s">
        <v>6229</v>
      </c>
      <c r="L4412" t="s">
        <v>6230</v>
      </c>
      <c r="M4412" t="s">
        <v>6231</v>
      </c>
      <c r="N4412" s="126"/>
      <c r="Q4412" t="s">
        <v>6227</v>
      </c>
      <c r="R4412" t="s">
        <v>19208</v>
      </c>
      <c r="S4412" s="120">
        <v>0.6</v>
      </c>
      <c r="U4412"/>
    </row>
    <row r="4413" spans="1:21">
      <c r="A4413">
        <v>4412</v>
      </c>
      <c r="B4413" s="1" t="s">
        <v>6232</v>
      </c>
      <c r="C4413" s="1" t="s">
        <v>47</v>
      </c>
      <c r="D4413" s="1" t="s">
        <v>5788</v>
      </c>
      <c r="E4413" t="s">
        <v>497</v>
      </c>
      <c r="F4413" t="s">
        <v>6228</v>
      </c>
      <c r="G4413" t="s">
        <v>57</v>
      </c>
      <c r="H4413" t="s">
        <v>49</v>
      </c>
      <c r="I4413" t="s">
        <v>6139</v>
      </c>
      <c r="J4413" s="1">
        <v>4</v>
      </c>
      <c r="K4413" t="s">
        <v>6229</v>
      </c>
      <c r="L4413" t="s">
        <v>6230</v>
      </c>
      <c r="M4413" t="s">
        <v>6231</v>
      </c>
      <c r="N4413" s="126"/>
      <c r="Q4413" t="s">
        <v>6232</v>
      </c>
      <c r="R4413" t="s">
        <v>19208</v>
      </c>
      <c r="S4413" s="120">
        <v>0.6</v>
      </c>
      <c r="U4413"/>
    </row>
    <row r="4414" spans="1:21">
      <c r="A4414">
        <v>4413</v>
      </c>
      <c r="B4414" s="1" t="s">
        <v>6233</v>
      </c>
      <c r="C4414" s="1" t="s">
        <v>47</v>
      </c>
      <c r="D4414" s="1" t="s">
        <v>5788</v>
      </c>
      <c r="E4414" t="s">
        <v>497</v>
      </c>
      <c r="F4414" t="s">
        <v>6228</v>
      </c>
      <c r="G4414" t="s">
        <v>57</v>
      </c>
      <c r="H4414" t="s">
        <v>49</v>
      </c>
      <c r="I4414" t="s">
        <v>6139</v>
      </c>
      <c r="J4414" s="1">
        <v>4</v>
      </c>
      <c r="K4414" t="s">
        <v>6229</v>
      </c>
      <c r="L4414" t="s">
        <v>6230</v>
      </c>
      <c r="M4414" t="s">
        <v>6231</v>
      </c>
      <c r="N4414" s="126"/>
      <c r="Q4414" t="s">
        <v>6233</v>
      </c>
      <c r="R4414" t="s">
        <v>19208</v>
      </c>
      <c r="S4414" s="120">
        <v>0.6</v>
      </c>
      <c r="U4414"/>
    </row>
    <row r="4415" spans="1:21">
      <c r="A4415">
        <v>4414</v>
      </c>
      <c r="B4415" s="1" t="s">
        <v>6234</v>
      </c>
      <c r="C4415" s="1" t="s">
        <v>164</v>
      </c>
      <c r="D4415" s="1" t="s">
        <v>5788</v>
      </c>
      <c r="E4415" t="s">
        <v>497</v>
      </c>
      <c r="F4415" t="s">
        <v>6235</v>
      </c>
      <c r="G4415" t="s">
        <v>57</v>
      </c>
      <c r="H4415" t="s">
        <v>166</v>
      </c>
      <c r="I4415" t="s">
        <v>6139</v>
      </c>
      <c r="J4415" s="1">
        <v>4</v>
      </c>
      <c r="K4415" t="s">
        <v>6235</v>
      </c>
      <c r="L4415" t="s">
        <v>6236</v>
      </c>
      <c r="M4415" t="s">
        <v>6237</v>
      </c>
      <c r="N4415" s="126">
        <v>0.01</v>
      </c>
      <c r="Q4415" t="s">
        <v>6234</v>
      </c>
      <c r="R4415" t="s">
        <v>19209</v>
      </c>
      <c r="S4415" s="120">
        <v>0.6</v>
      </c>
      <c r="U4415"/>
    </row>
    <row r="4416" spans="1:21">
      <c r="A4416">
        <v>4415</v>
      </c>
      <c r="B4416" s="1" t="s">
        <v>6238</v>
      </c>
      <c r="C4416" s="1" t="s">
        <v>164</v>
      </c>
      <c r="D4416" s="1" t="s">
        <v>5788</v>
      </c>
      <c r="E4416" t="s">
        <v>497</v>
      </c>
      <c r="F4416" t="s">
        <v>6235</v>
      </c>
      <c r="G4416" t="s">
        <v>57</v>
      </c>
      <c r="H4416" t="s">
        <v>166</v>
      </c>
      <c r="I4416" t="s">
        <v>6139</v>
      </c>
      <c r="J4416" s="1">
        <v>4</v>
      </c>
      <c r="K4416" t="s">
        <v>6235</v>
      </c>
      <c r="L4416" t="s">
        <v>6236</v>
      </c>
      <c r="M4416" t="s">
        <v>6237</v>
      </c>
      <c r="N4416" s="126"/>
      <c r="Q4416" t="s">
        <v>6238</v>
      </c>
      <c r="R4416" t="s">
        <v>19209</v>
      </c>
      <c r="S4416" s="120">
        <v>0.6</v>
      </c>
      <c r="U4416"/>
    </row>
    <row r="4417" spans="1:21">
      <c r="A4417">
        <v>4416</v>
      </c>
      <c r="B4417" s="1" t="s">
        <v>6225</v>
      </c>
      <c r="C4417" s="1" t="s">
        <v>164</v>
      </c>
      <c r="D4417" s="1" t="s">
        <v>5788</v>
      </c>
      <c r="E4417" t="s">
        <v>497</v>
      </c>
      <c r="F4417" t="s">
        <v>6235</v>
      </c>
      <c r="G4417" t="s">
        <v>57</v>
      </c>
      <c r="H4417" t="s">
        <v>166</v>
      </c>
      <c r="I4417" t="s">
        <v>6139</v>
      </c>
      <c r="J4417" s="1">
        <v>4</v>
      </c>
      <c r="K4417" t="s">
        <v>6235</v>
      </c>
      <c r="L4417" t="s">
        <v>6236</v>
      </c>
      <c r="M4417" t="s">
        <v>6237</v>
      </c>
      <c r="N4417" s="126"/>
      <c r="Q4417" t="s">
        <v>6225</v>
      </c>
      <c r="R4417" t="s">
        <v>19209</v>
      </c>
      <c r="S4417" s="120">
        <v>0.6</v>
      </c>
      <c r="U4417"/>
    </row>
    <row r="4418" spans="1:21">
      <c r="A4418">
        <v>4417</v>
      </c>
      <c r="B4418" s="1" t="s">
        <v>6239</v>
      </c>
      <c r="C4418" s="1" t="s">
        <v>164</v>
      </c>
      <c r="D4418" s="1" t="s">
        <v>5788</v>
      </c>
      <c r="E4418" t="s">
        <v>497</v>
      </c>
      <c r="F4418" t="s">
        <v>6235</v>
      </c>
      <c r="G4418" t="s">
        <v>57</v>
      </c>
      <c r="H4418" t="s">
        <v>166</v>
      </c>
      <c r="I4418" t="s">
        <v>6139</v>
      </c>
      <c r="J4418" s="1">
        <v>4</v>
      </c>
      <c r="K4418" t="s">
        <v>6235</v>
      </c>
      <c r="L4418" t="s">
        <v>6236</v>
      </c>
      <c r="M4418" t="s">
        <v>6237</v>
      </c>
      <c r="N4418" s="126"/>
      <c r="Q4418" t="s">
        <v>6239</v>
      </c>
      <c r="R4418" t="s">
        <v>19209</v>
      </c>
      <c r="S4418" s="120">
        <v>0.6</v>
      </c>
      <c r="U4418"/>
    </row>
    <row r="4419" spans="1:21">
      <c r="A4419">
        <v>4418</v>
      </c>
      <c r="B4419" s="1" t="s">
        <v>6240</v>
      </c>
      <c r="C4419" s="1" t="s">
        <v>164</v>
      </c>
      <c r="D4419" s="1" t="s">
        <v>5788</v>
      </c>
      <c r="E4419" t="s">
        <v>497</v>
      </c>
      <c r="F4419" t="s">
        <v>6235</v>
      </c>
      <c r="G4419" t="s">
        <v>57</v>
      </c>
      <c r="H4419" t="s">
        <v>166</v>
      </c>
      <c r="I4419" t="s">
        <v>6139</v>
      </c>
      <c r="J4419" s="1">
        <v>4</v>
      </c>
      <c r="K4419" t="s">
        <v>6235</v>
      </c>
      <c r="L4419" t="s">
        <v>6236</v>
      </c>
      <c r="M4419" t="s">
        <v>6237</v>
      </c>
      <c r="N4419" s="126"/>
      <c r="Q4419" t="s">
        <v>6240</v>
      </c>
      <c r="R4419" t="s">
        <v>19209</v>
      </c>
      <c r="S4419" s="120">
        <v>0.6</v>
      </c>
      <c r="U4419"/>
    </row>
    <row r="4420" spans="1:21">
      <c r="A4420">
        <v>4419</v>
      </c>
      <c r="B4420" s="1" t="s">
        <v>6241</v>
      </c>
      <c r="C4420" s="1" t="s">
        <v>175</v>
      </c>
      <c r="D4420" s="1" t="s">
        <v>5788</v>
      </c>
      <c r="E4420" t="s">
        <v>497</v>
      </c>
      <c r="F4420" t="s">
        <v>6242</v>
      </c>
      <c r="G4420" t="s">
        <v>57</v>
      </c>
      <c r="H4420" t="s">
        <v>177</v>
      </c>
      <c r="I4420" t="s">
        <v>6139</v>
      </c>
      <c r="J4420" s="1">
        <v>4</v>
      </c>
      <c r="K4420" t="s">
        <v>6243</v>
      </c>
      <c r="L4420" t="s">
        <v>6244</v>
      </c>
      <c r="M4420" t="s">
        <v>6245</v>
      </c>
      <c r="N4420" s="126"/>
      <c r="Q4420" t="s">
        <v>6241</v>
      </c>
      <c r="R4420" t="s">
        <v>19210</v>
      </c>
      <c r="S4420" s="120">
        <v>0.6</v>
      </c>
      <c r="U4420"/>
    </row>
    <row r="4421" spans="1:21">
      <c r="A4421">
        <v>4420</v>
      </c>
      <c r="B4421" s="1" t="s">
        <v>6246</v>
      </c>
      <c r="C4421" s="1" t="s">
        <v>175</v>
      </c>
      <c r="D4421" s="1" t="s">
        <v>5788</v>
      </c>
      <c r="E4421" t="s">
        <v>497</v>
      </c>
      <c r="F4421" t="s">
        <v>6242</v>
      </c>
      <c r="G4421" t="s">
        <v>57</v>
      </c>
      <c r="H4421" t="s">
        <v>177</v>
      </c>
      <c r="I4421" t="s">
        <v>6139</v>
      </c>
      <c r="J4421" s="1">
        <v>4</v>
      </c>
      <c r="K4421" t="s">
        <v>6243</v>
      </c>
      <c r="L4421" t="s">
        <v>6244</v>
      </c>
      <c r="M4421" t="s">
        <v>6245</v>
      </c>
      <c r="N4421" s="126"/>
      <c r="Q4421" t="s">
        <v>6246</v>
      </c>
      <c r="R4421" t="s">
        <v>19210</v>
      </c>
      <c r="S4421" s="120">
        <v>0.6</v>
      </c>
      <c r="U4421"/>
    </row>
    <row r="4422" spans="1:21">
      <c r="A4422">
        <v>4421</v>
      </c>
      <c r="B4422" s="1" t="s">
        <v>6247</v>
      </c>
      <c r="C4422" s="1" t="s">
        <v>175</v>
      </c>
      <c r="D4422" s="1" t="s">
        <v>5788</v>
      </c>
      <c r="E4422" t="s">
        <v>497</v>
      </c>
      <c r="F4422" t="s">
        <v>6242</v>
      </c>
      <c r="G4422" t="s">
        <v>57</v>
      </c>
      <c r="H4422" t="s">
        <v>177</v>
      </c>
      <c r="I4422" t="s">
        <v>6139</v>
      </c>
      <c r="J4422" s="1">
        <v>4</v>
      </c>
      <c r="K4422" t="s">
        <v>6243</v>
      </c>
      <c r="L4422" t="s">
        <v>6244</v>
      </c>
      <c r="M4422" t="s">
        <v>6245</v>
      </c>
      <c r="N4422" s="126"/>
      <c r="Q4422" t="s">
        <v>6247</v>
      </c>
      <c r="R4422" t="s">
        <v>19210</v>
      </c>
      <c r="S4422" s="120">
        <v>0.6</v>
      </c>
      <c r="U4422"/>
    </row>
    <row r="4423" spans="1:21">
      <c r="A4423">
        <v>4422</v>
      </c>
      <c r="B4423" s="1" t="s">
        <v>6248</v>
      </c>
      <c r="C4423" s="1" t="s">
        <v>175</v>
      </c>
      <c r="D4423" s="1" t="s">
        <v>5788</v>
      </c>
      <c r="E4423" t="s">
        <v>497</v>
      </c>
      <c r="F4423" t="s">
        <v>6242</v>
      </c>
      <c r="G4423" t="s">
        <v>57</v>
      </c>
      <c r="H4423" t="s">
        <v>177</v>
      </c>
      <c r="I4423" t="s">
        <v>6139</v>
      </c>
      <c r="J4423" s="1">
        <v>4</v>
      </c>
      <c r="K4423" t="s">
        <v>6243</v>
      </c>
      <c r="L4423" t="s">
        <v>6244</v>
      </c>
      <c r="M4423" t="s">
        <v>6245</v>
      </c>
      <c r="N4423" s="126"/>
      <c r="Q4423" t="s">
        <v>6248</v>
      </c>
      <c r="R4423" t="s">
        <v>19210</v>
      </c>
      <c r="S4423" s="120">
        <v>0.6</v>
      </c>
      <c r="U4423"/>
    </row>
    <row r="4424" spans="1:21">
      <c r="A4424">
        <v>4423</v>
      </c>
      <c r="B4424" s="1" t="s">
        <v>6249</v>
      </c>
      <c r="C4424" s="1" t="s">
        <v>175</v>
      </c>
      <c r="D4424" s="1" t="s">
        <v>5788</v>
      </c>
      <c r="E4424" t="s">
        <v>497</v>
      </c>
      <c r="F4424" t="s">
        <v>6242</v>
      </c>
      <c r="G4424" t="s">
        <v>57</v>
      </c>
      <c r="H4424" t="s">
        <v>177</v>
      </c>
      <c r="I4424" t="s">
        <v>6139</v>
      </c>
      <c r="J4424" s="1">
        <v>4</v>
      </c>
      <c r="K4424" t="s">
        <v>6243</v>
      </c>
      <c r="L4424" t="s">
        <v>6244</v>
      </c>
      <c r="M4424" t="s">
        <v>6245</v>
      </c>
      <c r="N4424" s="126"/>
      <c r="Q4424" t="s">
        <v>6249</v>
      </c>
      <c r="R4424" t="s">
        <v>19210</v>
      </c>
      <c r="S4424" s="120">
        <v>0.6</v>
      </c>
      <c r="U4424"/>
    </row>
    <row r="4425" spans="1:21">
      <c r="A4425">
        <v>4424</v>
      </c>
      <c r="B4425" s="1" t="s">
        <v>6250</v>
      </c>
      <c r="C4425" s="1" t="s">
        <v>175</v>
      </c>
      <c r="D4425" s="1" t="s">
        <v>5788</v>
      </c>
      <c r="E4425" t="s">
        <v>497</v>
      </c>
      <c r="F4425" t="s">
        <v>6242</v>
      </c>
      <c r="G4425" t="s">
        <v>57</v>
      </c>
      <c r="H4425" t="s">
        <v>177</v>
      </c>
      <c r="I4425" t="s">
        <v>6139</v>
      </c>
      <c r="J4425" s="1">
        <v>4</v>
      </c>
      <c r="K4425" t="s">
        <v>6243</v>
      </c>
      <c r="L4425" t="s">
        <v>6244</v>
      </c>
      <c r="M4425" t="s">
        <v>6245</v>
      </c>
      <c r="N4425" s="126"/>
      <c r="Q4425" t="s">
        <v>6250</v>
      </c>
      <c r="R4425" t="s">
        <v>19210</v>
      </c>
      <c r="S4425" s="120">
        <v>0.6</v>
      </c>
      <c r="U4425"/>
    </row>
    <row r="4426" spans="1:21">
      <c r="A4426">
        <v>4425</v>
      </c>
      <c r="B4426" s="1" t="s">
        <v>6251</v>
      </c>
      <c r="C4426" s="1" t="s">
        <v>352</v>
      </c>
      <c r="D4426" s="1" t="s">
        <v>5788</v>
      </c>
      <c r="E4426" t="s">
        <v>497</v>
      </c>
      <c r="F4426" t="s">
        <v>6252</v>
      </c>
      <c r="G4426" t="s">
        <v>57</v>
      </c>
      <c r="H4426" t="s">
        <v>354</v>
      </c>
      <c r="I4426" t="s">
        <v>6139</v>
      </c>
      <c r="J4426" s="1">
        <v>4</v>
      </c>
      <c r="K4426" t="s">
        <v>6252</v>
      </c>
      <c r="L4426" t="s">
        <v>6253</v>
      </c>
      <c r="M4426" t="s">
        <v>6254</v>
      </c>
      <c r="N4426" s="126"/>
      <c r="Q4426" t="s">
        <v>6251</v>
      </c>
      <c r="R4426" t="s">
        <v>19211</v>
      </c>
      <c r="S4426" s="120">
        <v>0.6</v>
      </c>
      <c r="U4426"/>
    </row>
    <row r="4427" spans="1:21">
      <c r="A4427">
        <v>4426</v>
      </c>
      <c r="B4427" s="1" t="s">
        <v>6255</v>
      </c>
      <c r="C4427" s="1" t="s">
        <v>352</v>
      </c>
      <c r="D4427" s="1" t="s">
        <v>5788</v>
      </c>
      <c r="E4427" t="s">
        <v>497</v>
      </c>
      <c r="F4427" t="s">
        <v>6252</v>
      </c>
      <c r="G4427" t="s">
        <v>57</v>
      </c>
      <c r="H4427" t="s">
        <v>354</v>
      </c>
      <c r="I4427" t="s">
        <v>6139</v>
      </c>
      <c r="J4427" s="1">
        <v>4</v>
      </c>
      <c r="K4427" t="s">
        <v>6252</v>
      </c>
      <c r="L4427" t="s">
        <v>6253</v>
      </c>
      <c r="M4427" t="s">
        <v>6254</v>
      </c>
      <c r="N4427" s="126"/>
      <c r="Q4427" t="s">
        <v>6255</v>
      </c>
      <c r="R4427" t="s">
        <v>19211</v>
      </c>
      <c r="S4427" s="120">
        <v>0.6</v>
      </c>
      <c r="U4427"/>
    </row>
    <row r="4428" spans="1:21">
      <c r="A4428">
        <v>4427</v>
      </c>
      <c r="B4428" s="1" t="s">
        <v>6256</v>
      </c>
      <c r="C4428" s="1" t="s">
        <v>352</v>
      </c>
      <c r="D4428" s="1" t="s">
        <v>5788</v>
      </c>
      <c r="E4428" t="s">
        <v>497</v>
      </c>
      <c r="F4428" t="s">
        <v>6252</v>
      </c>
      <c r="G4428" t="s">
        <v>57</v>
      </c>
      <c r="H4428" t="s">
        <v>354</v>
      </c>
      <c r="I4428" t="s">
        <v>6139</v>
      </c>
      <c r="J4428" s="1">
        <v>4</v>
      </c>
      <c r="K4428" t="s">
        <v>6252</v>
      </c>
      <c r="L4428" t="s">
        <v>6253</v>
      </c>
      <c r="M4428" t="s">
        <v>6254</v>
      </c>
      <c r="N4428" s="126"/>
      <c r="Q4428" t="s">
        <v>6256</v>
      </c>
      <c r="R4428" t="s">
        <v>19211</v>
      </c>
      <c r="S4428" s="120">
        <v>0.6</v>
      </c>
      <c r="U4428"/>
    </row>
    <row r="4429" spans="1:21">
      <c r="A4429">
        <v>4428</v>
      </c>
      <c r="B4429" s="1" t="s">
        <v>6257</v>
      </c>
      <c r="C4429" s="1" t="s">
        <v>36</v>
      </c>
      <c r="D4429" s="1" t="s">
        <v>5788</v>
      </c>
      <c r="E4429" t="s">
        <v>497</v>
      </c>
      <c r="F4429" t="s">
        <v>6258</v>
      </c>
      <c r="G4429" t="s">
        <v>57</v>
      </c>
      <c r="H4429" t="s">
        <v>40</v>
      </c>
      <c r="I4429" t="s">
        <v>6139</v>
      </c>
      <c r="J4429" s="1">
        <v>4</v>
      </c>
      <c r="K4429" t="s">
        <v>6259</v>
      </c>
      <c r="L4429" t="s">
        <v>6260</v>
      </c>
      <c r="M4429" t="s">
        <v>6261</v>
      </c>
      <c r="N4429" s="126"/>
      <c r="Q4429" t="s">
        <v>6257</v>
      </c>
      <c r="R4429" t="s">
        <v>19212</v>
      </c>
      <c r="S4429" s="120">
        <v>0.6</v>
      </c>
      <c r="U4429"/>
    </row>
    <row r="4430" spans="1:21">
      <c r="A4430">
        <v>4429</v>
      </c>
      <c r="B4430" s="1" t="s">
        <v>6262</v>
      </c>
      <c r="C4430" s="1" t="s">
        <v>36</v>
      </c>
      <c r="D4430" s="1" t="s">
        <v>5788</v>
      </c>
      <c r="E4430" t="s">
        <v>497</v>
      </c>
      <c r="F4430" t="s">
        <v>6258</v>
      </c>
      <c r="G4430" t="s">
        <v>57</v>
      </c>
      <c r="H4430" t="s">
        <v>40</v>
      </c>
      <c r="I4430" t="s">
        <v>6139</v>
      </c>
      <c r="J4430" s="1">
        <v>4</v>
      </c>
      <c r="K4430" t="s">
        <v>6259</v>
      </c>
      <c r="L4430" t="s">
        <v>6260</v>
      </c>
      <c r="M4430" t="s">
        <v>6261</v>
      </c>
      <c r="N4430" s="126"/>
      <c r="Q4430" t="s">
        <v>6262</v>
      </c>
      <c r="R4430" t="s">
        <v>19212</v>
      </c>
      <c r="S4430" s="120">
        <v>0.6</v>
      </c>
      <c r="U4430"/>
    </row>
    <row r="4431" spans="1:21">
      <c r="A4431">
        <v>4430</v>
      </c>
      <c r="B4431" s="1" t="s">
        <v>6209</v>
      </c>
      <c r="C4431" s="1" t="s">
        <v>36</v>
      </c>
      <c r="D4431" s="1" t="s">
        <v>5788</v>
      </c>
      <c r="E4431" t="s">
        <v>497</v>
      </c>
      <c r="F4431" t="s">
        <v>6258</v>
      </c>
      <c r="G4431" t="s">
        <v>57</v>
      </c>
      <c r="H4431" t="s">
        <v>40</v>
      </c>
      <c r="I4431" t="s">
        <v>6139</v>
      </c>
      <c r="J4431" s="1">
        <v>4</v>
      </c>
      <c r="K4431" t="s">
        <v>6259</v>
      </c>
      <c r="L4431" t="s">
        <v>6260</v>
      </c>
      <c r="M4431" t="s">
        <v>6261</v>
      </c>
      <c r="N4431" s="126"/>
      <c r="Q4431" t="s">
        <v>6209</v>
      </c>
      <c r="R4431" t="s">
        <v>19212</v>
      </c>
      <c r="S4431" s="120">
        <v>0.6</v>
      </c>
      <c r="U4431"/>
    </row>
    <row r="4432" spans="1:21">
      <c r="A4432">
        <v>4431</v>
      </c>
      <c r="B4432" s="1" t="s">
        <v>6263</v>
      </c>
      <c r="C4432" s="1" t="s">
        <v>36</v>
      </c>
      <c r="D4432" s="1" t="s">
        <v>5788</v>
      </c>
      <c r="E4432" t="s">
        <v>497</v>
      </c>
      <c r="F4432" t="s">
        <v>6258</v>
      </c>
      <c r="G4432" t="s">
        <v>57</v>
      </c>
      <c r="H4432" t="s">
        <v>40</v>
      </c>
      <c r="I4432" t="s">
        <v>6139</v>
      </c>
      <c r="J4432" s="1">
        <v>4</v>
      </c>
      <c r="K4432" t="s">
        <v>6259</v>
      </c>
      <c r="L4432" t="s">
        <v>6260</v>
      </c>
      <c r="M4432" t="s">
        <v>6261</v>
      </c>
      <c r="N4432" s="126"/>
      <c r="Q4432" t="s">
        <v>6263</v>
      </c>
      <c r="R4432" t="s">
        <v>19212</v>
      </c>
      <c r="S4432" s="120">
        <v>0.6</v>
      </c>
      <c r="U4432"/>
    </row>
    <row r="4433" spans="1:21">
      <c r="A4433">
        <v>4432</v>
      </c>
      <c r="B4433" s="1" t="s">
        <v>6264</v>
      </c>
      <c r="C4433" s="1" t="s">
        <v>36</v>
      </c>
      <c r="D4433" s="1" t="s">
        <v>5788</v>
      </c>
      <c r="E4433" t="s">
        <v>497</v>
      </c>
      <c r="F4433" t="s">
        <v>6258</v>
      </c>
      <c r="G4433" t="s">
        <v>57</v>
      </c>
      <c r="H4433" t="s">
        <v>40</v>
      </c>
      <c r="I4433" t="s">
        <v>6139</v>
      </c>
      <c r="J4433" s="1">
        <v>4</v>
      </c>
      <c r="K4433" t="s">
        <v>6259</v>
      </c>
      <c r="L4433" t="s">
        <v>6260</v>
      </c>
      <c r="M4433" t="s">
        <v>6261</v>
      </c>
      <c r="N4433" s="126"/>
      <c r="Q4433" t="s">
        <v>6264</v>
      </c>
      <c r="R4433" t="s">
        <v>19212</v>
      </c>
      <c r="S4433" s="120">
        <v>0.6</v>
      </c>
      <c r="U4433"/>
    </row>
    <row r="4434" spans="1:21">
      <c r="A4434">
        <v>4433</v>
      </c>
      <c r="B4434" s="1" t="s">
        <v>6265</v>
      </c>
      <c r="C4434" s="1" t="s">
        <v>36</v>
      </c>
      <c r="D4434" s="1" t="s">
        <v>5788</v>
      </c>
      <c r="E4434" t="s">
        <v>497</v>
      </c>
      <c r="F4434" t="s">
        <v>6258</v>
      </c>
      <c r="G4434" t="s">
        <v>57</v>
      </c>
      <c r="H4434" t="s">
        <v>40</v>
      </c>
      <c r="I4434" t="s">
        <v>6139</v>
      </c>
      <c r="J4434" s="1">
        <v>4</v>
      </c>
      <c r="K4434" t="s">
        <v>6259</v>
      </c>
      <c r="L4434" t="s">
        <v>6260</v>
      </c>
      <c r="M4434" t="s">
        <v>6261</v>
      </c>
      <c r="N4434" s="126"/>
      <c r="Q4434" t="s">
        <v>6265</v>
      </c>
      <c r="R4434" t="s">
        <v>19212</v>
      </c>
      <c r="S4434" s="120">
        <v>0.6</v>
      </c>
      <c r="U4434"/>
    </row>
    <row r="4435" spans="1:21">
      <c r="A4435">
        <v>4434</v>
      </c>
      <c r="B4435" s="1" t="s">
        <v>2639</v>
      </c>
      <c r="C4435" s="1" t="s">
        <v>36</v>
      </c>
      <c r="D4435" s="1" t="s">
        <v>5788</v>
      </c>
      <c r="E4435" t="s">
        <v>497</v>
      </c>
      <c r="F4435" t="s">
        <v>6258</v>
      </c>
      <c r="G4435" t="s">
        <v>57</v>
      </c>
      <c r="H4435" t="s">
        <v>40</v>
      </c>
      <c r="I4435" t="s">
        <v>6139</v>
      </c>
      <c r="J4435" s="1">
        <v>4</v>
      </c>
      <c r="K4435" t="s">
        <v>6259</v>
      </c>
      <c r="L4435" t="s">
        <v>6260</v>
      </c>
      <c r="M4435" t="s">
        <v>6261</v>
      </c>
      <c r="N4435" s="126">
        <v>0.01</v>
      </c>
      <c r="Q4435" t="s">
        <v>2639</v>
      </c>
      <c r="R4435" t="s">
        <v>19212</v>
      </c>
      <c r="S4435" s="120">
        <v>0.6</v>
      </c>
      <c r="U4435"/>
    </row>
    <row r="4436" spans="1:21">
      <c r="A4436">
        <v>4435</v>
      </c>
      <c r="B4436" s="1" t="s">
        <v>6266</v>
      </c>
      <c r="C4436" s="1" t="s">
        <v>201</v>
      </c>
      <c r="D4436" s="1" t="s">
        <v>5788</v>
      </c>
      <c r="E4436" t="s">
        <v>497</v>
      </c>
      <c r="F4436" t="s">
        <v>6267</v>
      </c>
      <c r="G4436" t="s">
        <v>57</v>
      </c>
      <c r="H4436" t="s">
        <v>203</v>
      </c>
      <c r="I4436" t="s">
        <v>6139</v>
      </c>
      <c r="J4436" s="1">
        <v>4</v>
      </c>
      <c r="K4436" t="s">
        <v>6267</v>
      </c>
      <c r="L4436" t="s">
        <v>6268</v>
      </c>
      <c r="M4436" t="s">
        <v>6269</v>
      </c>
      <c r="N4436" s="126">
        <v>0.01</v>
      </c>
      <c r="Q4436" t="s">
        <v>6266</v>
      </c>
      <c r="R4436" t="s">
        <v>19213</v>
      </c>
      <c r="S4436" s="120">
        <v>0.6</v>
      </c>
      <c r="U4436"/>
    </row>
    <row r="4437" spans="1:21">
      <c r="A4437">
        <v>4436</v>
      </c>
      <c r="B4437" s="1" t="s">
        <v>6270</v>
      </c>
      <c r="C4437" s="1" t="s">
        <v>201</v>
      </c>
      <c r="D4437" s="1" t="s">
        <v>5788</v>
      </c>
      <c r="E4437" t="s">
        <v>497</v>
      </c>
      <c r="F4437" t="s">
        <v>6267</v>
      </c>
      <c r="G4437" t="s">
        <v>57</v>
      </c>
      <c r="H4437" t="s">
        <v>203</v>
      </c>
      <c r="I4437" t="s">
        <v>6139</v>
      </c>
      <c r="J4437" s="1">
        <v>4</v>
      </c>
      <c r="K4437" t="s">
        <v>6267</v>
      </c>
      <c r="L4437" t="s">
        <v>6268</v>
      </c>
      <c r="M4437" t="s">
        <v>6269</v>
      </c>
      <c r="N4437" s="126"/>
      <c r="Q4437" t="s">
        <v>6270</v>
      </c>
      <c r="R4437" t="s">
        <v>19213</v>
      </c>
      <c r="S4437" s="120">
        <v>0.6</v>
      </c>
      <c r="U4437"/>
    </row>
    <row r="4438" spans="1:21">
      <c r="A4438">
        <v>4437</v>
      </c>
      <c r="B4438" s="1" t="s">
        <v>6271</v>
      </c>
      <c r="C4438" s="1" t="s">
        <v>201</v>
      </c>
      <c r="D4438" s="1" t="s">
        <v>5788</v>
      </c>
      <c r="E4438" t="s">
        <v>497</v>
      </c>
      <c r="F4438" t="s">
        <v>6267</v>
      </c>
      <c r="G4438" t="s">
        <v>57</v>
      </c>
      <c r="H4438" t="s">
        <v>203</v>
      </c>
      <c r="I4438" t="s">
        <v>6139</v>
      </c>
      <c r="J4438" s="1">
        <v>4</v>
      </c>
      <c r="K4438" t="s">
        <v>6267</v>
      </c>
      <c r="L4438" t="s">
        <v>6268</v>
      </c>
      <c r="M4438" t="s">
        <v>6269</v>
      </c>
      <c r="N4438" s="126"/>
      <c r="Q4438" t="s">
        <v>6271</v>
      </c>
      <c r="R4438" t="s">
        <v>19213</v>
      </c>
      <c r="S4438" s="120">
        <v>0.6</v>
      </c>
      <c r="U4438"/>
    </row>
    <row r="4439" spans="1:21">
      <c r="A4439">
        <v>4438</v>
      </c>
      <c r="B4439" s="1" t="s">
        <v>6272</v>
      </c>
      <c r="C4439" s="1" t="s">
        <v>201</v>
      </c>
      <c r="D4439" s="1" t="s">
        <v>5788</v>
      </c>
      <c r="E4439" t="s">
        <v>497</v>
      </c>
      <c r="F4439" t="s">
        <v>6267</v>
      </c>
      <c r="G4439" t="s">
        <v>57</v>
      </c>
      <c r="H4439" t="s">
        <v>203</v>
      </c>
      <c r="I4439" t="s">
        <v>6139</v>
      </c>
      <c r="J4439" s="1">
        <v>4</v>
      </c>
      <c r="K4439" t="s">
        <v>6267</v>
      </c>
      <c r="L4439" t="s">
        <v>6268</v>
      </c>
      <c r="M4439" t="s">
        <v>6269</v>
      </c>
      <c r="N4439" s="126"/>
      <c r="Q4439" t="s">
        <v>6272</v>
      </c>
      <c r="R4439" t="s">
        <v>19213</v>
      </c>
      <c r="S4439" s="120">
        <v>0.6</v>
      </c>
      <c r="U4439"/>
    </row>
    <row r="4440" spans="1:21">
      <c r="A4440">
        <v>4439</v>
      </c>
      <c r="B4440" s="1" t="s">
        <v>6273</v>
      </c>
      <c r="C4440" s="1" t="s">
        <v>201</v>
      </c>
      <c r="D4440" s="1" t="s">
        <v>5788</v>
      </c>
      <c r="E4440" t="s">
        <v>497</v>
      </c>
      <c r="F4440" t="s">
        <v>6267</v>
      </c>
      <c r="G4440" t="s">
        <v>57</v>
      </c>
      <c r="H4440" t="s">
        <v>203</v>
      </c>
      <c r="I4440" t="s">
        <v>6139</v>
      </c>
      <c r="J4440" s="1">
        <v>4</v>
      </c>
      <c r="K4440" t="s">
        <v>6267</v>
      </c>
      <c r="L4440" t="s">
        <v>6268</v>
      </c>
      <c r="M4440" t="s">
        <v>6269</v>
      </c>
      <c r="N4440" s="126"/>
      <c r="Q4440" t="s">
        <v>6273</v>
      </c>
      <c r="R4440" t="s">
        <v>19213</v>
      </c>
      <c r="S4440" s="120">
        <v>0.6</v>
      </c>
      <c r="U4440"/>
    </row>
    <row r="4441" spans="1:21">
      <c r="A4441">
        <v>4440</v>
      </c>
      <c r="B4441" s="1" t="s">
        <v>6274</v>
      </c>
      <c r="C4441" s="1" t="s">
        <v>64</v>
      </c>
      <c r="D4441" s="1" t="s">
        <v>5788</v>
      </c>
      <c r="E4441" t="s">
        <v>642</v>
      </c>
      <c r="F4441" t="s">
        <v>6275</v>
      </c>
      <c r="G4441" t="s">
        <v>39</v>
      </c>
      <c r="H4441" t="s">
        <v>67</v>
      </c>
      <c r="I4441" t="s">
        <v>5790</v>
      </c>
      <c r="J4441" s="1">
        <v>5</v>
      </c>
      <c r="K4441" t="s">
        <v>6275</v>
      </c>
      <c r="L4441" t="s">
        <v>6276</v>
      </c>
      <c r="M4441" t="s">
        <v>6277</v>
      </c>
      <c r="N4441" s="126"/>
      <c r="Q4441" t="s">
        <v>6274</v>
      </c>
      <c r="R4441" t="s">
        <v>19214</v>
      </c>
      <c r="S4441" s="120">
        <v>0.6</v>
      </c>
      <c r="U4441"/>
    </row>
    <row r="4442" spans="1:21">
      <c r="A4442">
        <v>4441</v>
      </c>
      <c r="B4442" s="1" t="s">
        <v>6278</v>
      </c>
      <c r="C4442" s="1" t="s">
        <v>64</v>
      </c>
      <c r="D4442" s="1" t="s">
        <v>5788</v>
      </c>
      <c r="E4442" t="s">
        <v>642</v>
      </c>
      <c r="F4442" t="s">
        <v>6275</v>
      </c>
      <c r="G4442" t="s">
        <v>39</v>
      </c>
      <c r="H4442" t="s">
        <v>67</v>
      </c>
      <c r="I4442" t="s">
        <v>5790</v>
      </c>
      <c r="J4442" s="1">
        <v>5</v>
      </c>
      <c r="K4442" t="s">
        <v>6275</v>
      </c>
      <c r="L4442" t="s">
        <v>6276</v>
      </c>
      <c r="M4442" t="s">
        <v>6277</v>
      </c>
      <c r="N4442" s="126"/>
      <c r="Q4442" t="s">
        <v>6278</v>
      </c>
      <c r="R4442" t="s">
        <v>19214</v>
      </c>
      <c r="S4442" s="120">
        <v>0.6</v>
      </c>
      <c r="U4442"/>
    </row>
    <row r="4443" spans="1:21">
      <c r="A4443">
        <v>4442</v>
      </c>
      <c r="B4443" s="1" t="s">
        <v>6279</v>
      </c>
      <c r="C4443" s="1" t="s">
        <v>64</v>
      </c>
      <c r="D4443" s="1" t="s">
        <v>5788</v>
      </c>
      <c r="E4443" t="s">
        <v>642</v>
      </c>
      <c r="F4443" t="s">
        <v>6275</v>
      </c>
      <c r="G4443" t="s">
        <v>39</v>
      </c>
      <c r="H4443" t="s">
        <v>67</v>
      </c>
      <c r="I4443" t="s">
        <v>5790</v>
      </c>
      <c r="J4443" s="1">
        <v>5</v>
      </c>
      <c r="K4443" t="s">
        <v>6275</v>
      </c>
      <c r="L4443" t="s">
        <v>6276</v>
      </c>
      <c r="M4443" t="s">
        <v>6277</v>
      </c>
      <c r="N4443" s="126"/>
      <c r="Q4443" t="s">
        <v>6279</v>
      </c>
      <c r="R4443" t="s">
        <v>19214</v>
      </c>
      <c r="S4443" s="120">
        <v>0.6</v>
      </c>
      <c r="U4443"/>
    </row>
    <row r="4444" spans="1:21">
      <c r="A4444">
        <v>4443</v>
      </c>
      <c r="B4444" s="1" t="s">
        <v>6280</v>
      </c>
      <c r="C4444" s="1" t="s">
        <v>64</v>
      </c>
      <c r="D4444" s="1" t="s">
        <v>5788</v>
      </c>
      <c r="E4444" t="s">
        <v>642</v>
      </c>
      <c r="F4444" t="s">
        <v>6275</v>
      </c>
      <c r="G4444" t="s">
        <v>39</v>
      </c>
      <c r="H4444" t="s">
        <v>67</v>
      </c>
      <c r="I4444" t="s">
        <v>5790</v>
      </c>
      <c r="J4444" s="1">
        <v>5</v>
      </c>
      <c r="K4444" t="s">
        <v>6275</v>
      </c>
      <c r="L4444" t="s">
        <v>6276</v>
      </c>
      <c r="M4444" t="s">
        <v>6277</v>
      </c>
      <c r="N4444" s="126"/>
      <c r="Q4444" t="s">
        <v>6280</v>
      </c>
      <c r="R4444" t="s">
        <v>19214</v>
      </c>
      <c r="S4444" s="120">
        <v>0.6</v>
      </c>
      <c r="U4444"/>
    </row>
    <row r="4445" spans="1:21">
      <c r="A4445">
        <v>4444</v>
      </c>
      <c r="B4445" s="1" t="s">
        <v>6281</v>
      </c>
      <c r="C4445" s="1" t="s">
        <v>64</v>
      </c>
      <c r="D4445" s="1" t="s">
        <v>5788</v>
      </c>
      <c r="E4445" t="s">
        <v>642</v>
      </c>
      <c r="F4445" t="s">
        <v>6275</v>
      </c>
      <c r="G4445" t="s">
        <v>39</v>
      </c>
      <c r="H4445" t="s">
        <v>67</v>
      </c>
      <c r="I4445" t="s">
        <v>5790</v>
      </c>
      <c r="J4445" s="1">
        <v>5</v>
      </c>
      <c r="K4445" t="s">
        <v>6275</v>
      </c>
      <c r="L4445" t="s">
        <v>6276</v>
      </c>
      <c r="M4445" t="s">
        <v>6277</v>
      </c>
      <c r="N4445" s="126"/>
      <c r="Q4445" t="s">
        <v>6281</v>
      </c>
      <c r="R4445" t="s">
        <v>19214</v>
      </c>
      <c r="S4445" s="120">
        <v>0.6</v>
      </c>
      <c r="U4445"/>
    </row>
    <row r="4446" spans="1:21">
      <c r="A4446">
        <v>4445</v>
      </c>
      <c r="B4446" s="1" t="s">
        <v>6282</v>
      </c>
      <c r="C4446" s="1" t="s">
        <v>64</v>
      </c>
      <c r="D4446" s="1" t="s">
        <v>5788</v>
      </c>
      <c r="E4446" t="s">
        <v>642</v>
      </c>
      <c r="F4446" t="s">
        <v>6275</v>
      </c>
      <c r="G4446" t="s">
        <v>39</v>
      </c>
      <c r="H4446" t="s">
        <v>67</v>
      </c>
      <c r="I4446" t="s">
        <v>5790</v>
      </c>
      <c r="J4446" s="1">
        <v>5</v>
      </c>
      <c r="K4446" t="s">
        <v>6275</v>
      </c>
      <c r="L4446" t="s">
        <v>6276</v>
      </c>
      <c r="M4446" t="s">
        <v>6277</v>
      </c>
      <c r="N4446" s="126"/>
      <c r="Q4446" t="s">
        <v>6282</v>
      </c>
      <c r="R4446" t="s">
        <v>19214</v>
      </c>
      <c r="S4446" s="120">
        <v>0.6</v>
      </c>
      <c r="U4446"/>
    </row>
    <row r="4447" spans="1:21">
      <c r="A4447">
        <v>4446</v>
      </c>
      <c r="B4447" s="1" t="s">
        <v>6283</v>
      </c>
      <c r="C4447" s="1" t="s">
        <v>64</v>
      </c>
      <c r="D4447" s="1" t="s">
        <v>5788</v>
      </c>
      <c r="E4447" t="s">
        <v>642</v>
      </c>
      <c r="F4447" t="s">
        <v>6275</v>
      </c>
      <c r="G4447" t="s">
        <v>39</v>
      </c>
      <c r="H4447" t="s">
        <v>67</v>
      </c>
      <c r="I4447" t="s">
        <v>5790</v>
      </c>
      <c r="J4447" s="1">
        <v>5</v>
      </c>
      <c r="K4447" t="s">
        <v>6275</v>
      </c>
      <c r="L4447" t="s">
        <v>6276</v>
      </c>
      <c r="M4447" t="s">
        <v>6277</v>
      </c>
      <c r="N4447" s="126"/>
      <c r="Q4447" t="s">
        <v>6283</v>
      </c>
      <c r="R4447" t="s">
        <v>19214</v>
      </c>
      <c r="S4447" s="120">
        <v>0.6</v>
      </c>
      <c r="U4447"/>
    </row>
    <row r="4448" spans="1:21">
      <c r="A4448">
        <v>4447</v>
      </c>
      <c r="B4448" s="1" t="s">
        <v>6284</v>
      </c>
      <c r="C4448" s="1" t="s">
        <v>64</v>
      </c>
      <c r="D4448" s="1" t="s">
        <v>5788</v>
      </c>
      <c r="E4448" t="s">
        <v>642</v>
      </c>
      <c r="F4448" t="s">
        <v>6275</v>
      </c>
      <c r="G4448" t="s">
        <v>39</v>
      </c>
      <c r="H4448" t="s">
        <v>67</v>
      </c>
      <c r="I4448" t="s">
        <v>5790</v>
      </c>
      <c r="J4448" s="1">
        <v>5</v>
      </c>
      <c r="K4448" t="s">
        <v>6275</v>
      </c>
      <c r="L4448" t="s">
        <v>6276</v>
      </c>
      <c r="M4448" t="s">
        <v>6277</v>
      </c>
      <c r="N4448" s="126"/>
      <c r="Q4448" t="s">
        <v>6284</v>
      </c>
      <c r="R4448" t="s">
        <v>19214</v>
      </c>
      <c r="S4448" s="120">
        <v>0.6</v>
      </c>
      <c r="U4448"/>
    </row>
    <row r="4449" spans="1:21">
      <c r="A4449">
        <v>4448</v>
      </c>
      <c r="B4449" s="1" t="s">
        <v>6285</v>
      </c>
      <c r="C4449" s="1" t="s">
        <v>64</v>
      </c>
      <c r="D4449" s="1" t="s">
        <v>5788</v>
      </c>
      <c r="E4449" t="s">
        <v>642</v>
      </c>
      <c r="F4449" t="s">
        <v>6275</v>
      </c>
      <c r="G4449" t="s">
        <v>39</v>
      </c>
      <c r="H4449" t="s">
        <v>67</v>
      </c>
      <c r="I4449" t="s">
        <v>5790</v>
      </c>
      <c r="J4449" s="1">
        <v>5</v>
      </c>
      <c r="K4449" t="s">
        <v>6275</v>
      </c>
      <c r="L4449" t="s">
        <v>6276</v>
      </c>
      <c r="M4449" t="s">
        <v>6277</v>
      </c>
      <c r="N4449" s="126"/>
      <c r="Q4449" t="s">
        <v>6285</v>
      </c>
      <c r="R4449" t="s">
        <v>19214</v>
      </c>
      <c r="S4449" s="120">
        <v>0.6</v>
      </c>
      <c r="U4449"/>
    </row>
    <row r="4450" spans="1:21">
      <c r="A4450">
        <v>4449</v>
      </c>
      <c r="B4450" s="1" t="s">
        <v>6286</v>
      </c>
      <c r="C4450" s="1" t="s">
        <v>64</v>
      </c>
      <c r="D4450" s="1" t="s">
        <v>5788</v>
      </c>
      <c r="E4450" t="s">
        <v>642</v>
      </c>
      <c r="F4450" t="s">
        <v>6275</v>
      </c>
      <c r="G4450" t="s">
        <v>39</v>
      </c>
      <c r="H4450" t="s">
        <v>67</v>
      </c>
      <c r="I4450" t="s">
        <v>5790</v>
      </c>
      <c r="J4450" s="1">
        <v>5</v>
      </c>
      <c r="K4450" t="s">
        <v>6275</v>
      </c>
      <c r="L4450" t="s">
        <v>6276</v>
      </c>
      <c r="M4450" t="s">
        <v>6277</v>
      </c>
      <c r="N4450" s="126"/>
      <c r="Q4450" t="s">
        <v>6286</v>
      </c>
      <c r="R4450" t="s">
        <v>19214</v>
      </c>
      <c r="S4450" s="120">
        <v>0.6</v>
      </c>
      <c r="U4450"/>
    </row>
    <row r="4451" spans="1:21">
      <c r="A4451">
        <v>4450</v>
      </c>
      <c r="B4451" s="1" t="s">
        <v>6287</v>
      </c>
      <c r="C4451" s="1" t="s">
        <v>72</v>
      </c>
      <c r="D4451" s="1" t="s">
        <v>5788</v>
      </c>
      <c r="E4451" t="s">
        <v>642</v>
      </c>
      <c r="F4451" t="s">
        <v>6288</v>
      </c>
      <c r="G4451" t="s">
        <v>39</v>
      </c>
      <c r="H4451" t="s">
        <v>74</v>
      </c>
      <c r="I4451" t="s">
        <v>5790</v>
      </c>
      <c r="J4451" s="1">
        <v>5</v>
      </c>
      <c r="K4451" t="s">
        <v>6288</v>
      </c>
      <c r="L4451" t="s">
        <v>6289</v>
      </c>
      <c r="M4451" t="s">
        <v>6290</v>
      </c>
      <c r="N4451" s="126"/>
      <c r="Q4451" t="s">
        <v>6287</v>
      </c>
      <c r="R4451" t="s">
        <v>19215</v>
      </c>
      <c r="S4451" s="120">
        <v>0.6</v>
      </c>
      <c r="U4451"/>
    </row>
    <row r="4452" spans="1:21">
      <c r="A4452">
        <v>4451</v>
      </c>
      <c r="B4452" s="1" t="s">
        <v>5830</v>
      </c>
      <c r="C4452" s="1" t="s">
        <v>72</v>
      </c>
      <c r="D4452" s="1" t="s">
        <v>5788</v>
      </c>
      <c r="E4452" t="s">
        <v>642</v>
      </c>
      <c r="F4452" t="s">
        <v>6288</v>
      </c>
      <c r="G4452" t="s">
        <v>39</v>
      </c>
      <c r="H4452" t="s">
        <v>74</v>
      </c>
      <c r="I4452" t="s">
        <v>5790</v>
      </c>
      <c r="J4452" s="1">
        <v>5</v>
      </c>
      <c r="K4452" t="s">
        <v>6288</v>
      </c>
      <c r="L4452" t="s">
        <v>6289</v>
      </c>
      <c r="M4452" t="s">
        <v>6290</v>
      </c>
      <c r="N4452" s="126"/>
      <c r="Q4452" t="s">
        <v>5830</v>
      </c>
      <c r="R4452" t="s">
        <v>19215</v>
      </c>
      <c r="S4452" s="120">
        <v>0.6</v>
      </c>
      <c r="U4452"/>
    </row>
    <row r="4453" spans="1:21">
      <c r="A4453">
        <v>4452</v>
      </c>
      <c r="B4453" s="1" t="s">
        <v>6291</v>
      </c>
      <c r="C4453" s="1" t="s">
        <v>72</v>
      </c>
      <c r="D4453" s="1" t="s">
        <v>5788</v>
      </c>
      <c r="E4453" t="s">
        <v>642</v>
      </c>
      <c r="F4453" t="s">
        <v>6288</v>
      </c>
      <c r="G4453" t="s">
        <v>39</v>
      </c>
      <c r="H4453" t="s">
        <v>74</v>
      </c>
      <c r="I4453" t="s">
        <v>5790</v>
      </c>
      <c r="J4453" s="1">
        <v>5</v>
      </c>
      <c r="K4453" t="s">
        <v>6288</v>
      </c>
      <c r="L4453" t="s">
        <v>6289</v>
      </c>
      <c r="M4453" t="s">
        <v>6290</v>
      </c>
      <c r="N4453" s="126"/>
      <c r="Q4453" t="s">
        <v>6291</v>
      </c>
      <c r="R4453" t="s">
        <v>19215</v>
      </c>
      <c r="S4453" s="120">
        <v>0.6</v>
      </c>
      <c r="U4453"/>
    </row>
    <row r="4454" spans="1:21">
      <c r="A4454">
        <v>4453</v>
      </c>
      <c r="B4454" s="1" t="s">
        <v>6292</v>
      </c>
      <c r="C4454" s="1" t="s">
        <v>72</v>
      </c>
      <c r="D4454" s="1" t="s">
        <v>5788</v>
      </c>
      <c r="E4454" t="s">
        <v>642</v>
      </c>
      <c r="F4454" t="s">
        <v>6288</v>
      </c>
      <c r="G4454" t="s">
        <v>39</v>
      </c>
      <c r="H4454" t="s">
        <v>74</v>
      </c>
      <c r="I4454" t="s">
        <v>5790</v>
      </c>
      <c r="J4454" s="1">
        <v>5</v>
      </c>
      <c r="K4454" t="s">
        <v>6288</v>
      </c>
      <c r="L4454" t="s">
        <v>6289</v>
      </c>
      <c r="M4454" t="s">
        <v>6290</v>
      </c>
      <c r="N4454" s="126"/>
      <c r="Q4454" t="s">
        <v>6292</v>
      </c>
      <c r="R4454" t="s">
        <v>19215</v>
      </c>
      <c r="S4454" s="120">
        <v>0.6</v>
      </c>
      <c r="U4454"/>
    </row>
    <row r="4455" spans="1:21">
      <c r="A4455">
        <v>4454</v>
      </c>
      <c r="B4455" s="1" t="s">
        <v>6293</v>
      </c>
      <c r="C4455" s="1" t="s">
        <v>72</v>
      </c>
      <c r="D4455" s="1" t="s">
        <v>5788</v>
      </c>
      <c r="E4455" t="s">
        <v>642</v>
      </c>
      <c r="F4455" t="s">
        <v>6288</v>
      </c>
      <c r="G4455" t="s">
        <v>39</v>
      </c>
      <c r="H4455" t="s">
        <v>74</v>
      </c>
      <c r="I4455" t="s">
        <v>5790</v>
      </c>
      <c r="J4455" s="1">
        <v>5</v>
      </c>
      <c r="K4455" t="s">
        <v>6288</v>
      </c>
      <c r="L4455" t="s">
        <v>6289</v>
      </c>
      <c r="M4455" t="s">
        <v>6290</v>
      </c>
      <c r="N4455" s="126"/>
      <c r="Q4455" t="s">
        <v>6293</v>
      </c>
      <c r="R4455" t="s">
        <v>19215</v>
      </c>
      <c r="S4455" s="120">
        <v>0.6</v>
      </c>
      <c r="U4455"/>
    </row>
    <row r="4456" spans="1:21">
      <c r="A4456">
        <v>4455</v>
      </c>
      <c r="B4456" s="1" t="s">
        <v>5787</v>
      </c>
      <c r="C4456" s="1" t="s">
        <v>72</v>
      </c>
      <c r="D4456" s="1" t="s">
        <v>5788</v>
      </c>
      <c r="E4456" t="s">
        <v>642</v>
      </c>
      <c r="F4456" t="s">
        <v>6288</v>
      </c>
      <c r="G4456" t="s">
        <v>39</v>
      </c>
      <c r="H4456" t="s">
        <v>74</v>
      </c>
      <c r="I4456" t="s">
        <v>5790</v>
      </c>
      <c r="J4456" s="1">
        <v>5</v>
      </c>
      <c r="K4456" t="s">
        <v>6288</v>
      </c>
      <c r="L4456" t="s">
        <v>6289</v>
      </c>
      <c r="M4456" t="s">
        <v>6290</v>
      </c>
      <c r="N4456" s="126"/>
      <c r="Q4456" t="s">
        <v>5787</v>
      </c>
      <c r="R4456" t="s">
        <v>19215</v>
      </c>
      <c r="S4456" s="120">
        <v>0.6</v>
      </c>
      <c r="U4456"/>
    </row>
    <row r="4457" spans="1:21">
      <c r="A4457">
        <v>4456</v>
      </c>
      <c r="B4457" s="1" t="s">
        <v>6294</v>
      </c>
      <c r="C4457" s="1" t="s">
        <v>72</v>
      </c>
      <c r="D4457" s="1" t="s">
        <v>5788</v>
      </c>
      <c r="E4457" t="s">
        <v>642</v>
      </c>
      <c r="F4457" t="s">
        <v>6288</v>
      </c>
      <c r="G4457" t="s">
        <v>39</v>
      </c>
      <c r="H4457" t="s">
        <v>74</v>
      </c>
      <c r="I4457" t="s">
        <v>5790</v>
      </c>
      <c r="J4457" s="1">
        <v>5</v>
      </c>
      <c r="K4457" t="s">
        <v>6288</v>
      </c>
      <c r="L4457" t="s">
        <v>6289</v>
      </c>
      <c r="M4457" t="s">
        <v>6290</v>
      </c>
      <c r="N4457" s="126"/>
      <c r="Q4457" t="s">
        <v>6294</v>
      </c>
      <c r="R4457" t="s">
        <v>19215</v>
      </c>
      <c r="S4457" s="120">
        <v>0.6</v>
      </c>
      <c r="U4457"/>
    </row>
    <row r="4458" spans="1:21">
      <c r="A4458">
        <v>4457</v>
      </c>
      <c r="B4458" s="1" t="s">
        <v>6295</v>
      </c>
      <c r="C4458" s="1" t="s">
        <v>72</v>
      </c>
      <c r="D4458" s="1" t="s">
        <v>5788</v>
      </c>
      <c r="E4458" t="s">
        <v>642</v>
      </c>
      <c r="F4458" t="s">
        <v>6288</v>
      </c>
      <c r="G4458" t="s">
        <v>39</v>
      </c>
      <c r="H4458" t="s">
        <v>74</v>
      </c>
      <c r="I4458" t="s">
        <v>5790</v>
      </c>
      <c r="J4458" s="1">
        <v>5</v>
      </c>
      <c r="K4458" t="s">
        <v>6288</v>
      </c>
      <c r="L4458" t="s">
        <v>6289</v>
      </c>
      <c r="M4458" t="s">
        <v>6290</v>
      </c>
      <c r="N4458" s="126">
        <v>0.01</v>
      </c>
      <c r="Q4458" t="s">
        <v>6295</v>
      </c>
      <c r="R4458" t="s">
        <v>19215</v>
      </c>
      <c r="S4458" s="120">
        <v>0.6</v>
      </c>
      <c r="U4458"/>
    </row>
    <row r="4459" spans="1:21">
      <c r="A4459">
        <v>4458</v>
      </c>
      <c r="B4459" s="1" t="s">
        <v>6296</v>
      </c>
      <c r="C4459" s="1" t="s">
        <v>72</v>
      </c>
      <c r="D4459" s="1" t="s">
        <v>5788</v>
      </c>
      <c r="E4459" t="s">
        <v>642</v>
      </c>
      <c r="F4459" t="s">
        <v>6288</v>
      </c>
      <c r="G4459" t="s">
        <v>39</v>
      </c>
      <c r="H4459" t="s">
        <v>74</v>
      </c>
      <c r="I4459" t="s">
        <v>5790</v>
      </c>
      <c r="J4459" s="1">
        <v>5</v>
      </c>
      <c r="K4459" t="s">
        <v>6288</v>
      </c>
      <c r="L4459" t="s">
        <v>6289</v>
      </c>
      <c r="M4459" t="s">
        <v>6290</v>
      </c>
      <c r="N4459" s="126"/>
      <c r="Q4459" t="s">
        <v>6296</v>
      </c>
      <c r="R4459" t="s">
        <v>19215</v>
      </c>
      <c r="S4459" s="120">
        <v>0.6</v>
      </c>
      <c r="U4459"/>
    </row>
    <row r="4460" spans="1:21">
      <c r="A4460">
        <v>4459</v>
      </c>
      <c r="B4460" s="1" t="s">
        <v>6297</v>
      </c>
      <c r="C4460" s="1" t="s">
        <v>72</v>
      </c>
      <c r="D4460" s="1" t="s">
        <v>5788</v>
      </c>
      <c r="E4460" t="s">
        <v>642</v>
      </c>
      <c r="F4460" t="s">
        <v>6288</v>
      </c>
      <c r="G4460" t="s">
        <v>39</v>
      </c>
      <c r="H4460" t="s">
        <v>74</v>
      </c>
      <c r="I4460" t="s">
        <v>5790</v>
      </c>
      <c r="J4460" s="1">
        <v>5</v>
      </c>
      <c r="K4460" t="s">
        <v>6288</v>
      </c>
      <c r="L4460" t="s">
        <v>6289</v>
      </c>
      <c r="M4460" t="s">
        <v>6290</v>
      </c>
      <c r="N4460" s="126"/>
      <c r="Q4460" t="s">
        <v>6297</v>
      </c>
      <c r="R4460" t="s">
        <v>19215</v>
      </c>
      <c r="S4460" s="120">
        <v>0.6</v>
      </c>
      <c r="U4460"/>
    </row>
    <row r="4461" spans="1:21">
      <c r="A4461">
        <v>4460</v>
      </c>
      <c r="B4461" s="1" t="s">
        <v>6298</v>
      </c>
      <c r="C4461" s="1" t="s">
        <v>72</v>
      </c>
      <c r="D4461" s="1" t="s">
        <v>5788</v>
      </c>
      <c r="E4461" t="s">
        <v>642</v>
      </c>
      <c r="F4461" t="s">
        <v>6288</v>
      </c>
      <c r="G4461" t="s">
        <v>39</v>
      </c>
      <c r="H4461" t="s">
        <v>74</v>
      </c>
      <c r="I4461" t="s">
        <v>5790</v>
      </c>
      <c r="J4461" s="1">
        <v>5</v>
      </c>
      <c r="K4461" t="s">
        <v>6288</v>
      </c>
      <c r="L4461" t="s">
        <v>6289</v>
      </c>
      <c r="M4461" t="s">
        <v>6290</v>
      </c>
      <c r="N4461" s="126"/>
      <c r="Q4461" t="s">
        <v>6298</v>
      </c>
      <c r="R4461" t="s">
        <v>19215</v>
      </c>
      <c r="S4461" s="120">
        <v>0.6</v>
      </c>
      <c r="U4461"/>
    </row>
    <row r="4462" spans="1:21">
      <c r="A4462">
        <v>4461</v>
      </c>
      <c r="B4462" s="1" t="s">
        <v>6299</v>
      </c>
      <c r="C4462" s="1" t="s">
        <v>72</v>
      </c>
      <c r="D4462" s="1" t="s">
        <v>5788</v>
      </c>
      <c r="E4462" t="s">
        <v>642</v>
      </c>
      <c r="F4462" t="s">
        <v>6288</v>
      </c>
      <c r="G4462" t="s">
        <v>39</v>
      </c>
      <c r="H4462" t="s">
        <v>74</v>
      </c>
      <c r="I4462" t="s">
        <v>5790</v>
      </c>
      <c r="J4462" s="1">
        <v>5</v>
      </c>
      <c r="K4462" t="s">
        <v>6288</v>
      </c>
      <c r="L4462" t="s">
        <v>6289</v>
      </c>
      <c r="M4462" t="s">
        <v>6290</v>
      </c>
      <c r="N4462" s="126"/>
      <c r="Q4462" t="s">
        <v>6299</v>
      </c>
      <c r="R4462" t="s">
        <v>19215</v>
      </c>
      <c r="S4462" s="120">
        <v>0.6</v>
      </c>
      <c r="U4462"/>
    </row>
    <row r="4463" spans="1:21">
      <c r="A4463">
        <v>4462</v>
      </c>
      <c r="B4463" s="1" t="s">
        <v>6300</v>
      </c>
      <c r="C4463" s="1" t="s">
        <v>72</v>
      </c>
      <c r="D4463" s="1" t="s">
        <v>5788</v>
      </c>
      <c r="E4463" t="s">
        <v>642</v>
      </c>
      <c r="F4463" t="s">
        <v>6288</v>
      </c>
      <c r="G4463" t="s">
        <v>39</v>
      </c>
      <c r="H4463" t="s">
        <v>74</v>
      </c>
      <c r="I4463" t="s">
        <v>5790</v>
      </c>
      <c r="J4463" s="1">
        <v>5</v>
      </c>
      <c r="K4463" t="s">
        <v>6288</v>
      </c>
      <c r="L4463" t="s">
        <v>6289</v>
      </c>
      <c r="M4463" t="s">
        <v>6290</v>
      </c>
      <c r="N4463" s="126"/>
      <c r="Q4463" t="s">
        <v>6300</v>
      </c>
      <c r="R4463" t="s">
        <v>19215</v>
      </c>
      <c r="S4463" s="120">
        <v>0.6</v>
      </c>
      <c r="U4463"/>
    </row>
    <row r="4464" spans="1:21">
      <c r="A4464">
        <v>4463</v>
      </c>
      <c r="B4464" s="1" t="s">
        <v>6301</v>
      </c>
      <c r="C4464" s="1" t="s">
        <v>78</v>
      </c>
      <c r="D4464" s="1" t="s">
        <v>5788</v>
      </c>
      <c r="E4464" t="s">
        <v>642</v>
      </c>
      <c r="F4464" t="s">
        <v>6302</v>
      </c>
      <c r="G4464" t="s">
        <v>39</v>
      </c>
      <c r="H4464" t="s">
        <v>80</v>
      </c>
      <c r="I4464" t="s">
        <v>5790</v>
      </c>
      <c r="J4464" s="1">
        <v>5</v>
      </c>
      <c r="K4464" t="s">
        <v>6302</v>
      </c>
      <c r="L4464" t="s">
        <v>6303</v>
      </c>
      <c r="M4464" t="s">
        <v>6304</v>
      </c>
      <c r="N4464" s="126"/>
      <c r="Q4464" t="s">
        <v>6301</v>
      </c>
      <c r="R4464" t="s">
        <v>19216</v>
      </c>
      <c r="S4464" s="120">
        <v>0.6</v>
      </c>
      <c r="U4464"/>
    </row>
    <row r="4465" spans="1:21">
      <c r="A4465">
        <v>4464</v>
      </c>
      <c r="B4465" s="1" t="s">
        <v>6305</v>
      </c>
      <c r="C4465" s="1" t="s">
        <v>78</v>
      </c>
      <c r="D4465" s="1" t="s">
        <v>5788</v>
      </c>
      <c r="E4465" t="s">
        <v>642</v>
      </c>
      <c r="F4465" t="s">
        <v>6302</v>
      </c>
      <c r="G4465" t="s">
        <v>39</v>
      </c>
      <c r="H4465" t="s">
        <v>80</v>
      </c>
      <c r="I4465" t="s">
        <v>5790</v>
      </c>
      <c r="J4465" s="1">
        <v>5</v>
      </c>
      <c r="K4465" t="s">
        <v>6302</v>
      </c>
      <c r="L4465" t="s">
        <v>6303</v>
      </c>
      <c r="M4465" t="s">
        <v>6304</v>
      </c>
      <c r="N4465" s="126"/>
      <c r="Q4465" t="s">
        <v>6305</v>
      </c>
      <c r="R4465" t="s">
        <v>19216</v>
      </c>
      <c r="S4465" s="120">
        <v>0.6</v>
      </c>
      <c r="U4465"/>
    </row>
    <row r="4466" spans="1:21">
      <c r="A4466">
        <v>4465</v>
      </c>
      <c r="B4466" s="1" t="s">
        <v>6306</v>
      </c>
      <c r="C4466" s="1" t="s">
        <v>78</v>
      </c>
      <c r="D4466" s="1" t="s">
        <v>5788</v>
      </c>
      <c r="E4466" t="s">
        <v>642</v>
      </c>
      <c r="F4466" t="s">
        <v>6302</v>
      </c>
      <c r="G4466" t="s">
        <v>39</v>
      </c>
      <c r="H4466" t="s">
        <v>80</v>
      </c>
      <c r="I4466" t="s">
        <v>5790</v>
      </c>
      <c r="J4466" s="1">
        <v>5</v>
      </c>
      <c r="K4466" t="s">
        <v>6302</v>
      </c>
      <c r="L4466" t="s">
        <v>6303</v>
      </c>
      <c r="M4466" t="s">
        <v>6304</v>
      </c>
      <c r="N4466" s="126"/>
      <c r="Q4466" t="s">
        <v>6306</v>
      </c>
      <c r="R4466" t="s">
        <v>19216</v>
      </c>
      <c r="S4466" s="120">
        <v>0.6</v>
      </c>
      <c r="U4466"/>
    </row>
    <row r="4467" spans="1:21">
      <c r="A4467">
        <v>4466</v>
      </c>
      <c r="B4467" s="1" t="s">
        <v>6307</v>
      </c>
      <c r="C4467" s="1" t="s">
        <v>87</v>
      </c>
      <c r="D4467" s="1" t="s">
        <v>5788</v>
      </c>
      <c r="E4467" t="s">
        <v>642</v>
      </c>
      <c r="F4467" t="s">
        <v>6308</v>
      </c>
      <c r="G4467" t="s">
        <v>39</v>
      </c>
      <c r="H4467" t="s">
        <v>89</v>
      </c>
      <c r="I4467" t="s">
        <v>5790</v>
      </c>
      <c r="J4467" s="1">
        <v>5</v>
      </c>
      <c r="K4467" t="s">
        <v>6308</v>
      </c>
      <c r="L4467" t="s">
        <v>6309</v>
      </c>
      <c r="M4467" t="s">
        <v>6310</v>
      </c>
      <c r="N4467" s="126"/>
      <c r="Q4467" t="s">
        <v>6307</v>
      </c>
      <c r="R4467" t="s">
        <v>19217</v>
      </c>
      <c r="S4467" s="120">
        <v>0.6</v>
      </c>
      <c r="U4467"/>
    </row>
    <row r="4468" spans="1:21">
      <c r="A4468">
        <v>4467</v>
      </c>
      <c r="B4468" s="1" t="s">
        <v>6311</v>
      </c>
      <c r="C4468" s="1" t="s">
        <v>87</v>
      </c>
      <c r="D4468" s="1" t="s">
        <v>5788</v>
      </c>
      <c r="E4468" t="s">
        <v>642</v>
      </c>
      <c r="F4468" t="s">
        <v>6308</v>
      </c>
      <c r="G4468" t="s">
        <v>39</v>
      </c>
      <c r="H4468" t="s">
        <v>89</v>
      </c>
      <c r="I4468" t="s">
        <v>5790</v>
      </c>
      <c r="J4468" s="1">
        <v>5</v>
      </c>
      <c r="K4468" t="s">
        <v>6308</v>
      </c>
      <c r="L4468" t="s">
        <v>6309</v>
      </c>
      <c r="M4468" t="s">
        <v>6310</v>
      </c>
      <c r="N4468" s="126"/>
      <c r="Q4468" t="s">
        <v>6311</v>
      </c>
      <c r="R4468" t="s">
        <v>19217</v>
      </c>
      <c r="S4468" s="120">
        <v>0.6</v>
      </c>
      <c r="U4468"/>
    </row>
    <row r="4469" spans="1:21">
      <c r="A4469">
        <v>4468</v>
      </c>
      <c r="B4469" s="1" t="s">
        <v>6312</v>
      </c>
      <c r="C4469" s="1" t="s">
        <v>87</v>
      </c>
      <c r="D4469" s="1" t="s">
        <v>5788</v>
      </c>
      <c r="E4469" t="s">
        <v>642</v>
      </c>
      <c r="F4469" t="s">
        <v>6308</v>
      </c>
      <c r="G4469" t="s">
        <v>39</v>
      </c>
      <c r="H4469" t="s">
        <v>89</v>
      </c>
      <c r="I4469" t="s">
        <v>5790</v>
      </c>
      <c r="J4469" s="1">
        <v>5</v>
      </c>
      <c r="K4469" t="s">
        <v>6308</v>
      </c>
      <c r="L4469" t="s">
        <v>6309</v>
      </c>
      <c r="M4469" t="s">
        <v>6310</v>
      </c>
      <c r="N4469" s="126"/>
      <c r="Q4469" t="s">
        <v>6312</v>
      </c>
      <c r="R4469" t="s">
        <v>19217</v>
      </c>
      <c r="S4469" s="120">
        <v>0.6</v>
      </c>
      <c r="U4469"/>
    </row>
    <row r="4470" spans="1:21">
      <c r="A4470">
        <v>4469</v>
      </c>
      <c r="B4470" s="1" t="s">
        <v>6313</v>
      </c>
      <c r="C4470" s="1" t="s">
        <v>87</v>
      </c>
      <c r="D4470" s="1" t="s">
        <v>5788</v>
      </c>
      <c r="E4470" t="s">
        <v>642</v>
      </c>
      <c r="F4470" t="s">
        <v>6308</v>
      </c>
      <c r="G4470" t="s">
        <v>39</v>
      </c>
      <c r="H4470" t="s">
        <v>89</v>
      </c>
      <c r="I4470" t="s">
        <v>5790</v>
      </c>
      <c r="J4470" s="1">
        <v>5</v>
      </c>
      <c r="K4470" t="s">
        <v>6308</v>
      </c>
      <c r="L4470" t="s">
        <v>6309</v>
      </c>
      <c r="M4470" t="s">
        <v>6310</v>
      </c>
      <c r="N4470" s="126"/>
      <c r="Q4470" t="s">
        <v>6313</v>
      </c>
      <c r="R4470" t="s">
        <v>19217</v>
      </c>
      <c r="S4470" s="120">
        <v>0.6</v>
      </c>
      <c r="U4470"/>
    </row>
    <row r="4471" spans="1:21">
      <c r="A4471">
        <v>4470</v>
      </c>
      <c r="B4471" s="1" t="s">
        <v>6314</v>
      </c>
      <c r="C4471" s="1" t="s">
        <v>105</v>
      </c>
      <c r="D4471" s="1" t="s">
        <v>5788</v>
      </c>
      <c r="E4471" t="s">
        <v>642</v>
      </c>
      <c r="F4471" t="s">
        <v>6315</v>
      </c>
      <c r="G4471" t="s">
        <v>39</v>
      </c>
      <c r="H4471" t="s">
        <v>107</v>
      </c>
      <c r="I4471" t="s">
        <v>5790</v>
      </c>
      <c r="J4471" s="1">
        <v>5</v>
      </c>
      <c r="K4471" t="s">
        <v>6315</v>
      </c>
      <c r="L4471" t="s">
        <v>6316</v>
      </c>
      <c r="M4471" t="s">
        <v>6317</v>
      </c>
      <c r="N4471" s="126"/>
      <c r="Q4471" t="s">
        <v>6314</v>
      </c>
      <c r="R4471" t="s">
        <v>19218</v>
      </c>
      <c r="S4471" s="120">
        <v>0.6</v>
      </c>
      <c r="U4471"/>
    </row>
    <row r="4472" spans="1:21">
      <c r="A4472">
        <v>4471</v>
      </c>
      <c r="B4472" s="1" t="s">
        <v>6318</v>
      </c>
      <c r="C4472" s="1" t="s">
        <v>105</v>
      </c>
      <c r="D4472" s="1" t="s">
        <v>5788</v>
      </c>
      <c r="E4472" t="s">
        <v>642</v>
      </c>
      <c r="F4472" t="s">
        <v>6315</v>
      </c>
      <c r="G4472" t="s">
        <v>39</v>
      </c>
      <c r="H4472" t="s">
        <v>107</v>
      </c>
      <c r="I4472" t="s">
        <v>5790</v>
      </c>
      <c r="J4472" s="1">
        <v>5</v>
      </c>
      <c r="K4472" t="s">
        <v>6315</v>
      </c>
      <c r="L4472" t="s">
        <v>6316</v>
      </c>
      <c r="M4472" t="s">
        <v>6317</v>
      </c>
      <c r="N4472" s="126"/>
      <c r="Q4472" t="s">
        <v>6318</v>
      </c>
      <c r="R4472" t="s">
        <v>19218</v>
      </c>
      <c r="S4472" s="120">
        <v>0.6</v>
      </c>
      <c r="U4472"/>
    </row>
    <row r="4473" spans="1:21">
      <c r="A4473">
        <v>4472</v>
      </c>
      <c r="B4473" s="1" t="s">
        <v>6319</v>
      </c>
      <c r="C4473" s="1" t="s">
        <v>105</v>
      </c>
      <c r="D4473" s="1" t="s">
        <v>5788</v>
      </c>
      <c r="E4473" t="s">
        <v>642</v>
      </c>
      <c r="F4473" t="s">
        <v>6315</v>
      </c>
      <c r="G4473" t="s">
        <v>39</v>
      </c>
      <c r="H4473" t="s">
        <v>107</v>
      </c>
      <c r="I4473" t="s">
        <v>5790</v>
      </c>
      <c r="J4473" s="1">
        <v>5</v>
      </c>
      <c r="K4473" t="s">
        <v>6315</v>
      </c>
      <c r="L4473" t="s">
        <v>6316</v>
      </c>
      <c r="M4473" t="s">
        <v>6317</v>
      </c>
      <c r="N4473" s="126"/>
      <c r="Q4473" t="s">
        <v>6319</v>
      </c>
      <c r="R4473" t="s">
        <v>19218</v>
      </c>
      <c r="S4473" s="120">
        <v>0.6</v>
      </c>
      <c r="U4473"/>
    </row>
    <row r="4474" spans="1:21">
      <c r="A4474">
        <v>4473</v>
      </c>
      <c r="B4474" s="1" t="s">
        <v>6320</v>
      </c>
      <c r="C4474" s="1" t="s">
        <v>105</v>
      </c>
      <c r="D4474" s="1" t="s">
        <v>5788</v>
      </c>
      <c r="E4474" t="s">
        <v>642</v>
      </c>
      <c r="F4474" t="s">
        <v>6315</v>
      </c>
      <c r="G4474" t="s">
        <v>39</v>
      </c>
      <c r="H4474" t="s">
        <v>107</v>
      </c>
      <c r="I4474" t="s">
        <v>5790</v>
      </c>
      <c r="J4474" s="1">
        <v>5</v>
      </c>
      <c r="K4474" t="s">
        <v>6315</v>
      </c>
      <c r="L4474" t="s">
        <v>6316</v>
      </c>
      <c r="M4474" t="s">
        <v>6317</v>
      </c>
      <c r="N4474" s="126"/>
      <c r="Q4474" t="s">
        <v>6320</v>
      </c>
      <c r="R4474" t="s">
        <v>19218</v>
      </c>
      <c r="S4474" s="120">
        <v>0.6</v>
      </c>
      <c r="U4474"/>
    </row>
    <row r="4475" spans="1:21">
      <c r="A4475">
        <v>4474</v>
      </c>
      <c r="B4475" s="1" t="s">
        <v>6321</v>
      </c>
      <c r="C4475" s="1" t="s">
        <v>105</v>
      </c>
      <c r="D4475" s="1" t="s">
        <v>5788</v>
      </c>
      <c r="E4475" t="s">
        <v>642</v>
      </c>
      <c r="F4475" t="s">
        <v>6315</v>
      </c>
      <c r="G4475" t="s">
        <v>39</v>
      </c>
      <c r="H4475" t="s">
        <v>107</v>
      </c>
      <c r="I4475" t="s">
        <v>5790</v>
      </c>
      <c r="J4475" s="1">
        <v>5</v>
      </c>
      <c r="K4475" t="s">
        <v>6315</v>
      </c>
      <c r="L4475" t="s">
        <v>6316</v>
      </c>
      <c r="M4475" t="s">
        <v>6317</v>
      </c>
      <c r="N4475" s="126"/>
      <c r="Q4475" t="s">
        <v>6321</v>
      </c>
      <c r="R4475" t="s">
        <v>19218</v>
      </c>
      <c r="S4475" s="120">
        <v>0.6</v>
      </c>
      <c r="U4475"/>
    </row>
    <row r="4476" spans="1:21">
      <c r="A4476">
        <v>4475</v>
      </c>
      <c r="B4476" s="1" t="s">
        <v>6322</v>
      </c>
      <c r="C4476" s="1" t="s">
        <v>133</v>
      </c>
      <c r="D4476" s="1" t="s">
        <v>5788</v>
      </c>
      <c r="E4476" t="s">
        <v>642</v>
      </c>
      <c r="F4476" t="s">
        <v>6323</v>
      </c>
      <c r="G4476" t="s">
        <v>39</v>
      </c>
      <c r="H4476" t="s">
        <v>135</v>
      </c>
      <c r="I4476" t="s">
        <v>5790</v>
      </c>
      <c r="J4476" s="1">
        <v>5</v>
      </c>
      <c r="K4476" t="s">
        <v>6323</v>
      </c>
      <c r="L4476" t="s">
        <v>6324</v>
      </c>
      <c r="M4476" t="s">
        <v>6325</v>
      </c>
      <c r="N4476" s="126"/>
      <c r="Q4476" t="s">
        <v>6322</v>
      </c>
      <c r="R4476" t="s">
        <v>19219</v>
      </c>
      <c r="S4476" s="120">
        <v>0.6</v>
      </c>
      <c r="U4476"/>
    </row>
    <row r="4477" spans="1:21">
      <c r="A4477">
        <v>4476</v>
      </c>
      <c r="B4477" s="1" t="s">
        <v>1537</v>
      </c>
      <c r="C4477" s="1" t="s">
        <v>133</v>
      </c>
      <c r="D4477" s="1" t="s">
        <v>5788</v>
      </c>
      <c r="E4477" t="s">
        <v>642</v>
      </c>
      <c r="F4477" t="s">
        <v>6323</v>
      </c>
      <c r="G4477" t="s">
        <v>39</v>
      </c>
      <c r="H4477" t="s">
        <v>135</v>
      </c>
      <c r="I4477" t="s">
        <v>5790</v>
      </c>
      <c r="J4477" s="1">
        <v>5</v>
      </c>
      <c r="K4477" t="s">
        <v>6323</v>
      </c>
      <c r="L4477" t="s">
        <v>6324</v>
      </c>
      <c r="M4477" t="s">
        <v>6325</v>
      </c>
      <c r="N4477" s="126"/>
      <c r="Q4477" t="s">
        <v>1537</v>
      </c>
      <c r="R4477" t="s">
        <v>19219</v>
      </c>
      <c r="S4477" s="120">
        <v>0.6</v>
      </c>
      <c r="U4477"/>
    </row>
    <row r="4478" spans="1:21">
      <c r="A4478">
        <v>4477</v>
      </c>
      <c r="B4478" s="1" t="s">
        <v>6326</v>
      </c>
      <c r="C4478" s="1" t="s">
        <v>47</v>
      </c>
      <c r="D4478" s="1" t="s">
        <v>5788</v>
      </c>
      <c r="E4478" t="s">
        <v>642</v>
      </c>
      <c r="F4478" t="s">
        <v>6327</v>
      </c>
      <c r="G4478" t="s">
        <v>39</v>
      </c>
      <c r="H4478" t="s">
        <v>49</v>
      </c>
      <c r="I4478" t="s">
        <v>5790</v>
      </c>
      <c r="J4478" s="1">
        <v>5</v>
      </c>
      <c r="K4478" t="s">
        <v>6328</v>
      </c>
      <c r="L4478" t="s">
        <v>6329</v>
      </c>
      <c r="M4478" t="s">
        <v>6330</v>
      </c>
      <c r="N4478" s="126"/>
      <c r="Q4478" t="s">
        <v>6326</v>
      </c>
      <c r="R4478" t="s">
        <v>19220</v>
      </c>
      <c r="S4478" s="120">
        <v>0.6</v>
      </c>
      <c r="U4478"/>
    </row>
    <row r="4479" spans="1:21">
      <c r="A4479">
        <v>4478</v>
      </c>
      <c r="B4479" s="1" t="s">
        <v>6331</v>
      </c>
      <c r="C4479" s="1" t="s">
        <v>47</v>
      </c>
      <c r="D4479" s="1" t="s">
        <v>5788</v>
      </c>
      <c r="E4479" t="s">
        <v>642</v>
      </c>
      <c r="F4479" t="s">
        <v>6327</v>
      </c>
      <c r="G4479" t="s">
        <v>39</v>
      </c>
      <c r="H4479" t="s">
        <v>49</v>
      </c>
      <c r="I4479" t="s">
        <v>5790</v>
      </c>
      <c r="J4479" s="1">
        <v>5</v>
      </c>
      <c r="K4479" t="s">
        <v>6328</v>
      </c>
      <c r="L4479" t="s">
        <v>6329</v>
      </c>
      <c r="M4479" t="s">
        <v>6330</v>
      </c>
      <c r="N4479" s="126"/>
      <c r="Q4479" t="s">
        <v>6331</v>
      </c>
      <c r="R4479" t="s">
        <v>19220</v>
      </c>
      <c r="S4479" s="120">
        <v>0.6</v>
      </c>
      <c r="U4479"/>
    </row>
    <row r="4480" spans="1:21">
      <c r="A4480">
        <v>4479</v>
      </c>
      <c r="B4480" s="1" t="s">
        <v>6332</v>
      </c>
      <c r="C4480" s="1" t="s">
        <v>47</v>
      </c>
      <c r="D4480" s="1" t="s">
        <v>5788</v>
      </c>
      <c r="E4480" t="s">
        <v>642</v>
      </c>
      <c r="F4480" t="s">
        <v>6327</v>
      </c>
      <c r="G4480" t="s">
        <v>39</v>
      </c>
      <c r="H4480" t="s">
        <v>49</v>
      </c>
      <c r="I4480" t="s">
        <v>5790</v>
      </c>
      <c r="J4480" s="1">
        <v>5</v>
      </c>
      <c r="K4480" t="s">
        <v>6328</v>
      </c>
      <c r="L4480" t="s">
        <v>6329</v>
      </c>
      <c r="M4480" t="s">
        <v>6330</v>
      </c>
      <c r="N4480" s="126"/>
      <c r="Q4480" t="s">
        <v>6332</v>
      </c>
      <c r="R4480" t="s">
        <v>19220</v>
      </c>
      <c r="S4480" s="120">
        <v>0.6</v>
      </c>
      <c r="U4480"/>
    </row>
    <row r="4481" spans="1:21">
      <c r="A4481">
        <v>4480</v>
      </c>
      <c r="B4481" s="1" t="s">
        <v>6333</v>
      </c>
      <c r="C4481" s="1" t="s">
        <v>47</v>
      </c>
      <c r="D4481" s="1" t="s">
        <v>5788</v>
      </c>
      <c r="E4481" t="s">
        <v>642</v>
      </c>
      <c r="F4481" t="s">
        <v>6327</v>
      </c>
      <c r="G4481" t="s">
        <v>39</v>
      </c>
      <c r="H4481" t="s">
        <v>49</v>
      </c>
      <c r="I4481" t="s">
        <v>5790</v>
      </c>
      <c r="J4481" s="1">
        <v>5</v>
      </c>
      <c r="K4481" t="s">
        <v>6328</v>
      </c>
      <c r="L4481" t="s">
        <v>6329</v>
      </c>
      <c r="M4481" t="s">
        <v>6330</v>
      </c>
      <c r="N4481" s="126"/>
      <c r="Q4481" t="s">
        <v>6333</v>
      </c>
      <c r="R4481" t="s">
        <v>19220</v>
      </c>
      <c r="S4481" s="120">
        <v>0.6</v>
      </c>
      <c r="U4481"/>
    </row>
    <row r="4482" spans="1:21">
      <c r="A4482">
        <v>4481</v>
      </c>
      <c r="B4482" s="1" t="s">
        <v>6334</v>
      </c>
      <c r="C4482" s="1" t="s">
        <v>801</v>
      </c>
      <c r="D4482" s="1" t="s">
        <v>5788</v>
      </c>
      <c r="E4482" t="s">
        <v>642</v>
      </c>
      <c r="F4482" t="s">
        <v>6335</v>
      </c>
      <c r="G4482" t="s">
        <v>39</v>
      </c>
      <c r="H4482" t="s">
        <v>803</v>
      </c>
      <c r="I4482" t="s">
        <v>5790</v>
      </c>
      <c r="J4482" s="1">
        <v>5</v>
      </c>
      <c r="K4482" t="s">
        <v>6335</v>
      </c>
      <c r="L4482" t="s">
        <v>6336</v>
      </c>
      <c r="M4482" t="s">
        <v>6337</v>
      </c>
      <c r="N4482" s="126"/>
      <c r="Q4482" t="s">
        <v>6334</v>
      </c>
      <c r="R4482" t="s">
        <v>19221</v>
      </c>
      <c r="S4482" s="120">
        <v>0.6</v>
      </c>
      <c r="U4482"/>
    </row>
    <row r="4483" spans="1:21">
      <c r="A4483">
        <v>4482</v>
      </c>
      <c r="B4483" s="1" t="s">
        <v>6338</v>
      </c>
      <c r="C4483" s="1" t="s">
        <v>801</v>
      </c>
      <c r="D4483" s="1" t="s">
        <v>5788</v>
      </c>
      <c r="E4483" t="s">
        <v>642</v>
      </c>
      <c r="F4483" t="s">
        <v>6335</v>
      </c>
      <c r="G4483" t="s">
        <v>39</v>
      </c>
      <c r="H4483" t="s">
        <v>803</v>
      </c>
      <c r="I4483" t="s">
        <v>5790</v>
      </c>
      <c r="J4483" s="1">
        <v>5</v>
      </c>
      <c r="K4483" t="s">
        <v>6335</v>
      </c>
      <c r="L4483" t="s">
        <v>6336</v>
      </c>
      <c r="M4483" t="s">
        <v>6337</v>
      </c>
      <c r="N4483" s="126"/>
      <c r="Q4483" t="s">
        <v>6338</v>
      </c>
      <c r="R4483" t="s">
        <v>19221</v>
      </c>
      <c r="S4483" s="120">
        <v>0.6</v>
      </c>
      <c r="U4483"/>
    </row>
    <row r="4484" spans="1:21">
      <c r="A4484">
        <v>4483</v>
      </c>
      <c r="B4484" s="1" t="s">
        <v>6339</v>
      </c>
      <c r="C4484" s="1" t="s">
        <v>164</v>
      </c>
      <c r="D4484" s="1" t="s">
        <v>5788</v>
      </c>
      <c r="E4484" t="s">
        <v>642</v>
      </c>
      <c r="F4484" t="s">
        <v>6340</v>
      </c>
      <c r="G4484" t="s">
        <v>39</v>
      </c>
      <c r="H4484" t="s">
        <v>166</v>
      </c>
      <c r="I4484" t="s">
        <v>5790</v>
      </c>
      <c r="J4484" s="1">
        <v>5</v>
      </c>
      <c r="K4484" t="s">
        <v>6340</v>
      </c>
      <c r="L4484" t="s">
        <v>6341</v>
      </c>
      <c r="M4484" t="s">
        <v>6342</v>
      </c>
      <c r="N4484" s="126">
        <v>0.01</v>
      </c>
      <c r="Q4484" t="s">
        <v>6339</v>
      </c>
      <c r="R4484" t="s">
        <v>19222</v>
      </c>
      <c r="S4484" s="120">
        <v>0.6</v>
      </c>
      <c r="U4484"/>
    </row>
    <row r="4485" spans="1:21">
      <c r="A4485">
        <v>4484</v>
      </c>
      <c r="B4485" s="1" t="s">
        <v>6343</v>
      </c>
      <c r="C4485" s="1" t="s">
        <v>164</v>
      </c>
      <c r="D4485" s="1" t="s">
        <v>5788</v>
      </c>
      <c r="E4485" t="s">
        <v>642</v>
      </c>
      <c r="F4485" t="s">
        <v>6340</v>
      </c>
      <c r="G4485" t="s">
        <v>39</v>
      </c>
      <c r="H4485" t="s">
        <v>166</v>
      </c>
      <c r="I4485" t="s">
        <v>5790</v>
      </c>
      <c r="J4485" s="1">
        <v>5</v>
      </c>
      <c r="K4485" t="s">
        <v>6340</v>
      </c>
      <c r="L4485" t="s">
        <v>6341</v>
      </c>
      <c r="M4485" t="s">
        <v>6342</v>
      </c>
      <c r="N4485" s="126"/>
      <c r="Q4485" t="s">
        <v>6343</v>
      </c>
      <c r="R4485" t="s">
        <v>19222</v>
      </c>
      <c r="S4485" s="120">
        <v>0.6</v>
      </c>
      <c r="U4485"/>
    </row>
    <row r="4486" spans="1:21">
      <c r="A4486">
        <v>4485</v>
      </c>
      <c r="B4486" s="1" t="s">
        <v>6344</v>
      </c>
      <c r="C4486" s="1" t="s">
        <v>164</v>
      </c>
      <c r="D4486" s="1" t="s">
        <v>5788</v>
      </c>
      <c r="E4486" t="s">
        <v>642</v>
      </c>
      <c r="F4486" t="s">
        <v>6340</v>
      </c>
      <c r="G4486" t="s">
        <v>39</v>
      </c>
      <c r="H4486" t="s">
        <v>166</v>
      </c>
      <c r="I4486" t="s">
        <v>5790</v>
      </c>
      <c r="J4486" s="1">
        <v>5</v>
      </c>
      <c r="K4486" t="s">
        <v>6340</v>
      </c>
      <c r="L4486" t="s">
        <v>6341</v>
      </c>
      <c r="M4486" t="s">
        <v>6342</v>
      </c>
      <c r="N4486" s="126">
        <v>0.01</v>
      </c>
      <c r="Q4486" t="s">
        <v>6344</v>
      </c>
      <c r="R4486" t="s">
        <v>19222</v>
      </c>
      <c r="S4486" s="120">
        <v>0.6</v>
      </c>
      <c r="U4486"/>
    </row>
    <row r="4487" spans="1:21">
      <c r="A4487">
        <v>4486</v>
      </c>
      <c r="B4487" s="1" t="s">
        <v>6345</v>
      </c>
      <c r="C4487" s="1" t="s">
        <v>164</v>
      </c>
      <c r="D4487" s="1" t="s">
        <v>5788</v>
      </c>
      <c r="E4487" t="s">
        <v>642</v>
      </c>
      <c r="F4487" t="s">
        <v>6340</v>
      </c>
      <c r="G4487" t="s">
        <v>39</v>
      </c>
      <c r="H4487" t="s">
        <v>166</v>
      </c>
      <c r="I4487" t="s">
        <v>5790</v>
      </c>
      <c r="J4487" s="1">
        <v>5</v>
      </c>
      <c r="K4487" t="s">
        <v>6340</v>
      </c>
      <c r="L4487" t="s">
        <v>6341</v>
      </c>
      <c r="M4487" t="s">
        <v>6342</v>
      </c>
      <c r="N4487" s="126">
        <v>0.01</v>
      </c>
      <c r="Q4487" t="s">
        <v>6345</v>
      </c>
      <c r="R4487" t="s">
        <v>19222</v>
      </c>
      <c r="S4487" s="120">
        <v>0.6</v>
      </c>
      <c r="U4487"/>
    </row>
    <row r="4488" spans="1:21">
      <c r="A4488">
        <v>4487</v>
      </c>
      <c r="B4488" s="1" t="s">
        <v>6346</v>
      </c>
      <c r="C4488" s="1" t="s">
        <v>164</v>
      </c>
      <c r="D4488" s="1" t="s">
        <v>5788</v>
      </c>
      <c r="E4488" t="s">
        <v>642</v>
      </c>
      <c r="F4488" t="s">
        <v>6340</v>
      </c>
      <c r="G4488" t="s">
        <v>39</v>
      </c>
      <c r="H4488" t="s">
        <v>166</v>
      </c>
      <c r="I4488" t="s">
        <v>5790</v>
      </c>
      <c r="J4488" s="1">
        <v>5</v>
      </c>
      <c r="K4488" t="s">
        <v>6340</v>
      </c>
      <c r="L4488" t="s">
        <v>6341</v>
      </c>
      <c r="M4488" t="s">
        <v>6342</v>
      </c>
      <c r="N4488" s="126"/>
      <c r="Q4488" t="s">
        <v>6346</v>
      </c>
      <c r="R4488" t="s">
        <v>19222</v>
      </c>
      <c r="S4488" s="120">
        <v>0.6</v>
      </c>
      <c r="U4488"/>
    </row>
    <row r="4489" spans="1:21">
      <c r="A4489">
        <v>4488</v>
      </c>
      <c r="B4489" s="1" t="s">
        <v>6347</v>
      </c>
      <c r="C4489" s="1" t="s">
        <v>164</v>
      </c>
      <c r="D4489" s="1" t="s">
        <v>5788</v>
      </c>
      <c r="E4489" t="s">
        <v>642</v>
      </c>
      <c r="F4489" t="s">
        <v>6340</v>
      </c>
      <c r="G4489" t="s">
        <v>39</v>
      </c>
      <c r="H4489" t="s">
        <v>166</v>
      </c>
      <c r="I4489" t="s">
        <v>5790</v>
      </c>
      <c r="J4489" s="1">
        <v>5</v>
      </c>
      <c r="K4489" t="s">
        <v>6340</v>
      </c>
      <c r="L4489" t="s">
        <v>6341</v>
      </c>
      <c r="M4489" t="s">
        <v>6342</v>
      </c>
      <c r="N4489" s="126"/>
      <c r="Q4489" t="s">
        <v>6347</v>
      </c>
      <c r="R4489" t="s">
        <v>19222</v>
      </c>
      <c r="S4489" s="120">
        <v>0.6</v>
      </c>
      <c r="U4489"/>
    </row>
    <row r="4490" spans="1:21">
      <c r="A4490">
        <v>4489</v>
      </c>
      <c r="B4490" s="1" t="s">
        <v>6348</v>
      </c>
      <c r="C4490" s="1" t="s">
        <v>175</v>
      </c>
      <c r="D4490" s="1" t="s">
        <v>5788</v>
      </c>
      <c r="E4490" t="s">
        <v>642</v>
      </c>
      <c r="F4490" t="s">
        <v>6349</v>
      </c>
      <c r="G4490" t="s">
        <v>39</v>
      </c>
      <c r="H4490" t="s">
        <v>177</v>
      </c>
      <c r="I4490" t="s">
        <v>5790</v>
      </c>
      <c r="J4490" s="1">
        <v>5</v>
      </c>
      <c r="K4490" t="s">
        <v>6350</v>
      </c>
      <c r="L4490" t="s">
        <v>6351</v>
      </c>
      <c r="M4490" t="s">
        <v>6352</v>
      </c>
      <c r="N4490" s="126"/>
      <c r="Q4490" t="s">
        <v>6348</v>
      </c>
      <c r="R4490" t="s">
        <v>19223</v>
      </c>
      <c r="S4490" s="120">
        <v>0.6</v>
      </c>
      <c r="U4490"/>
    </row>
    <row r="4491" spans="1:21">
      <c r="A4491">
        <v>4490</v>
      </c>
      <c r="B4491" s="1" t="s">
        <v>6353</v>
      </c>
      <c r="C4491" s="1" t="s">
        <v>175</v>
      </c>
      <c r="D4491" s="1" t="s">
        <v>5788</v>
      </c>
      <c r="E4491" t="s">
        <v>642</v>
      </c>
      <c r="F4491" t="s">
        <v>6349</v>
      </c>
      <c r="G4491" t="s">
        <v>39</v>
      </c>
      <c r="H4491" t="s">
        <v>177</v>
      </c>
      <c r="I4491" t="s">
        <v>5790</v>
      </c>
      <c r="J4491" s="1">
        <v>5</v>
      </c>
      <c r="K4491" t="s">
        <v>6350</v>
      </c>
      <c r="L4491" t="s">
        <v>6351</v>
      </c>
      <c r="M4491" t="s">
        <v>6352</v>
      </c>
      <c r="N4491" s="126"/>
      <c r="Q4491" t="s">
        <v>6353</v>
      </c>
      <c r="R4491" t="s">
        <v>19223</v>
      </c>
      <c r="S4491" s="120">
        <v>0.6</v>
      </c>
      <c r="U4491"/>
    </row>
    <row r="4492" spans="1:21">
      <c r="A4492">
        <v>4491</v>
      </c>
      <c r="B4492" s="1" t="s">
        <v>6354</v>
      </c>
      <c r="C4492" s="1" t="s">
        <v>175</v>
      </c>
      <c r="D4492" s="1" t="s">
        <v>5788</v>
      </c>
      <c r="E4492" t="s">
        <v>642</v>
      </c>
      <c r="F4492" t="s">
        <v>6349</v>
      </c>
      <c r="G4492" t="s">
        <v>39</v>
      </c>
      <c r="H4492" t="s">
        <v>177</v>
      </c>
      <c r="I4492" t="s">
        <v>5790</v>
      </c>
      <c r="J4492" s="1">
        <v>5</v>
      </c>
      <c r="K4492" t="s">
        <v>6350</v>
      </c>
      <c r="L4492" t="s">
        <v>6351</v>
      </c>
      <c r="M4492" t="s">
        <v>6352</v>
      </c>
      <c r="N4492" s="126"/>
      <c r="Q4492" t="s">
        <v>6354</v>
      </c>
      <c r="R4492" t="s">
        <v>19223</v>
      </c>
      <c r="S4492" s="120">
        <v>0.6</v>
      </c>
      <c r="U4492"/>
    </row>
    <row r="4493" spans="1:21">
      <c r="A4493">
        <v>4492</v>
      </c>
      <c r="B4493" s="1" t="s">
        <v>6355</v>
      </c>
      <c r="C4493" s="1" t="s">
        <v>175</v>
      </c>
      <c r="D4493" s="1" t="s">
        <v>5788</v>
      </c>
      <c r="E4493" t="s">
        <v>642</v>
      </c>
      <c r="F4493" t="s">
        <v>6349</v>
      </c>
      <c r="G4493" t="s">
        <v>39</v>
      </c>
      <c r="H4493" t="s">
        <v>177</v>
      </c>
      <c r="I4493" t="s">
        <v>5790</v>
      </c>
      <c r="J4493" s="1">
        <v>5</v>
      </c>
      <c r="K4493" t="s">
        <v>6350</v>
      </c>
      <c r="L4493" t="s">
        <v>6351</v>
      </c>
      <c r="M4493" t="s">
        <v>6352</v>
      </c>
      <c r="N4493" s="126"/>
      <c r="Q4493" t="s">
        <v>6355</v>
      </c>
      <c r="R4493" t="s">
        <v>19223</v>
      </c>
      <c r="S4493" s="120">
        <v>0.6</v>
      </c>
      <c r="U4493"/>
    </row>
    <row r="4494" spans="1:21">
      <c r="A4494">
        <v>4493</v>
      </c>
      <c r="B4494" s="1" t="s">
        <v>6356</v>
      </c>
      <c r="C4494" s="1" t="s">
        <v>175</v>
      </c>
      <c r="D4494" s="1" t="s">
        <v>5788</v>
      </c>
      <c r="E4494" t="s">
        <v>642</v>
      </c>
      <c r="F4494" t="s">
        <v>6349</v>
      </c>
      <c r="G4494" t="s">
        <v>39</v>
      </c>
      <c r="H4494" t="s">
        <v>177</v>
      </c>
      <c r="I4494" t="s">
        <v>5790</v>
      </c>
      <c r="J4494" s="1">
        <v>5</v>
      </c>
      <c r="K4494" t="s">
        <v>6350</v>
      </c>
      <c r="L4494" t="s">
        <v>6351</v>
      </c>
      <c r="M4494" t="s">
        <v>6352</v>
      </c>
      <c r="N4494" s="126"/>
      <c r="Q4494" t="s">
        <v>6356</v>
      </c>
      <c r="R4494" t="s">
        <v>19223</v>
      </c>
      <c r="S4494" s="120">
        <v>0.6</v>
      </c>
      <c r="U4494"/>
    </row>
    <row r="4495" spans="1:21">
      <c r="A4495">
        <v>4494</v>
      </c>
      <c r="B4495" s="1" t="s">
        <v>6357</v>
      </c>
      <c r="C4495" s="1" t="s">
        <v>175</v>
      </c>
      <c r="D4495" s="1" t="s">
        <v>5788</v>
      </c>
      <c r="E4495" t="s">
        <v>642</v>
      </c>
      <c r="F4495" t="s">
        <v>6349</v>
      </c>
      <c r="G4495" t="s">
        <v>39</v>
      </c>
      <c r="H4495" t="s">
        <v>177</v>
      </c>
      <c r="I4495" t="s">
        <v>5790</v>
      </c>
      <c r="J4495" s="1">
        <v>5</v>
      </c>
      <c r="K4495" t="s">
        <v>6350</v>
      </c>
      <c r="L4495" t="s">
        <v>6351</v>
      </c>
      <c r="M4495" t="s">
        <v>6352</v>
      </c>
      <c r="N4495" s="126"/>
      <c r="Q4495" t="s">
        <v>6357</v>
      </c>
      <c r="R4495" t="s">
        <v>19223</v>
      </c>
      <c r="S4495" s="120">
        <v>0.6</v>
      </c>
      <c r="U4495"/>
    </row>
    <row r="4496" spans="1:21">
      <c r="A4496">
        <v>4495</v>
      </c>
      <c r="B4496" s="1" t="s">
        <v>6358</v>
      </c>
      <c r="C4496" s="1" t="s">
        <v>175</v>
      </c>
      <c r="D4496" s="1" t="s">
        <v>5788</v>
      </c>
      <c r="E4496" t="s">
        <v>642</v>
      </c>
      <c r="F4496" t="s">
        <v>6349</v>
      </c>
      <c r="G4496" t="s">
        <v>39</v>
      </c>
      <c r="H4496" t="s">
        <v>177</v>
      </c>
      <c r="I4496" t="s">
        <v>5790</v>
      </c>
      <c r="J4496" s="1">
        <v>5</v>
      </c>
      <c r="K4496" t="s">
        <v>6350</v>
      </c>
      <c r="L4496" t="s">
        <v>6351</v>
      </c>
      <c r="M4496" t="s">
        <v>6352</v>
      </c>
      <c r="N4496" s="126"/>
      <c r="Q4496" t="s">
        <v>6358</v>
      </c>
      <c r="R4496" t="s">
        <v>19223</v>
      </c>
      <c r="S4496" s="120">
        <v>0.6</v>
      </c>
      <c r="U4496"/>
    </row>
    <row r="4497" spans="1:21">
      <c r="A4497">
        <v>4496</v>
      </c>
      <c r="B4497" s="1" t="s">
        <v>6359</v>
      </c>
      <c r="C4497" s="1" t="s">
        <v>175</v>
      </c>
      <c r="D4497" s="1" t="s">
        <v>5788</v>
      </c>
      <c r="E4497" t="s">
        <v>642</v>
      </c>
      <c r="F4497" t="s">
        <v>6349</v>
      </c>
      <c r="G4497" t="s">
        <v>39</v>
      </c>
      <c r="H4497" t="s">
        <v>177</v>
      </c>
      <c r="I4497" t="s">
        <v>5790</v>
      </c>
      <c r="J4497" s="1">
        <v>5</v>
      </c>
      <c r="K4497" t="s">
        <v>6350</v>
      </c>
      <c r="L4497" t="s">
        <v>6351</v>
      </c>
      <c r="M4497" t="s">
        <v>6352</v>
      </c>
      <c r="N4497" s="126"/>
      <c r="Q4497" t="s">
        <v>6359</v>
      </c>
      <c r="R4497" t="s">
        <v>19223</v>
      </c>
      <c r="S4497" s="120">
        <v>0.6</v>
      </c>
      <c r="U4497"/>
    </row>
    <row r="4498" spans="1:21">
      <c r="A4498">
        <v>4497</v>
      </c>
      <c r="B4498" s="1" t="s">
        <v>6003</v>
      </c>
      <c r="C4498" s="1" t="s">
        <v>175</v>
      </c>
      <c r="D4498" s="1" t="s">
        <v>5788</v>
      </c>
      <c r="E4498" t="s">
        <v>642</v>
      </c>
      <c r="F4498" t="s">
        <v>6349</v>
      </c>
      <c r="G4498" t="s">
        <v>39</v>
      </c>
      <c r="H4498" t="s">
        <v>177</v>
      </c>
      <c r="I4498" t="s">
        <v>5790</v>
      </c>
      <c r="J4498" s="1">
        <v>5</v>
      </c>
      <c r="K4498" t="s">
        <v>6350</v>
      </c>
      <c r="L4498" t="s">
        <v>6351</v>
      </c>
      <c r="M4498" t="s">
        <v>6352</v>
      </c>
      <c r="N4498" s="126"/>
      <c r="Q4498" t="s">
        <v>6003</v>
      </c>
      <c r="R4498" t="s">
        <v>19223</v>
      </c>
      <c r="S4498" s="120">
        <v>0.6</v>
      </c>
      <c r="U4498"/>
    </row>
    <row r="4499" spans="1:21">
      <c r="A4499">
        <v>4498</v>
      </c>
      <c r="B4499" s="1" t="s">
        <v>5999</v>
      </c>
      <c r="C4499" s="1" t="s">
        <v>175</v>
      </c>
      <c r="D4499" s="1" t="s">
        <v>5788</v>
      </c>
      <c r="E4499" t="s">
        <v>642</v>
      </c>
      <c r="F4499" t="s">
        <v>6349</v>
      </c>
      <c r="G4499" t="s">
        <v>39</v>
      </c>
      <c r="H4499" t="s">
        <v>177</v>
      </c>
      <c r="I4499" t="s">
        <v>5790</v>
      </c>
      <c r="J4499" s="1">
        <v>5</v>
      </c>
      <c r="K4499" t="s">
        <v>6350</v>
      </c>
      <c r="L4499" t="s">
        <v>6351</v>
      </c>
      <c r="M4499" t="s">
        <v>6352</v>
      </c>
      <c r="N4499" s="126"/>
      <c r="Q4499" t="s">
        <v>5999</v>
      </c>
      <c r="R4499" t="s">
        <v>19223</v>
      </c>
      <c r="S4499" s="120">
        <v>0.6</v>
      </c>
      <c r="U4499"/>
    </row>
    <row r="4500" spans="1:21">
      <c r="A4500">
        <v>4499</v>
      </c>
      <c r="B4500" s="1" t="s">
        <v>6360</v>
      </c>
      <c r="C4500" s="1" t="s">
        <v>175</v>
      </c>
      <c r="D4500" s="1" t="s">
        <v>5788</v>
      </c>
      <c r="E4500" t="s">
        <v>642</v>
      </c>
      <c r="F4500" t="s">
        <v>6349</v>
      </c>
      <c r="G4500" t="s">
        <v>39</v>
      </c>
      <c r="H4500" t="s">
        <v>177</v>
      </c>
      <c r="I4500" t="s">
        <v>5790</v>
      </c>
      <c r="J4500" s="1">
        <v>5</v>
      </c>
      <c r="K4500" t="s">
        <v>6350</v>
      </c>
      <c r="L4500" t="s">
        <v>6351</v>
      </c>
      <c r="M4500" t="s">
        <v>6352</v>
      </c>
      <c r="N4500" s="126"/>
      <c r="Q4500" t="s">
        <v>6360</v>
      </c>
      <c r="R4500" t="s">
        <v>19223</v>
      </c>
      <c r="S4500" s="120">
        <v>0.6</v>
      </c>
      <c r="U4500"/>
    </row>
    <row r="4501" spans="1:21">
      <c r="A4501">
        <v>4500</v>
      </c>
      <c r="B4501" s="1" t="s">
        <v>6361</v>
      </c>
      <c r="C4501" s="1" t="s">
        <v>175</v>
      </c>
      <c r="D4501" s="1" t="s">
        <v>5788</v>
      </c>
      <c r="E4501" t="s">
        <v>642</v>
      </c>
      <c r="F4501" t="s">
        <v>6349</v>
      </c>
      <c r="G4501" t="s">
        <v>39</v>
      </c>
      <c r="H4501" t="s">
        <v>177</v>
      </c>
      <c r="I4501" t="s">
        <v>5790</v>
      </c>
      <c r="J4501" s="1">
        <v>5</v>
      </c>
      <c r="K4501" t="s">
        <v>6350</v>
      </c>
      <c r="L4501" t="s">
        <v>6351</v>
      </c>
      <c r="M4501" t="s">
        <v>6352</v>
      </c>
      <c r="N4501" s="126"/>
      <c r="Q4501" t="s">
        <v>6361</v>
      </c>
      <c r="R4501" t="s">
        <v>19223</v>
      </c>
      <c r="S4501" s="120">
        <v>0.6</v>
      </c>
      <c r="U4501"/>
    </row>
    <row r="4502" spans="1:21">
      <c r="A4502">
        <v>4501</v>
      </c>
      <c r="B4502" s="1" t="s">
        <v>6362</v>
      </c>
      <c r="C4502" s="1" t="s">
        <v>175</v>
      </c>
      <c r="D4502" s="1" t="s">
        <v>5788</v>
      </c>
      <c r="E4502" t="s">
        <v>642</v>
      </c>
      <c r="F4502" t="s">
        <v>6349</v>
      </c>
      <c r="G4502" t="s">
        <v>39</v>
      </c>
      <c r="H4502" t="s">
        <v>177</v>
      </c>
      <c r="I4502" t="s">
        <v>5790</v>
      </c>
      <c r="J4502" s="1">
        <v>5</v>
      </c>
      <c r="K4502" t="s">
        <v>6350</v>
      </c>
      <c r="L4502" t="s">
        <v>6351</v>
      </c>
      <c r="M4502" t="s">
        <v>6352</v>
      </c>
      <c r="N4502" s="126"/>
      <c r="Q4502" t="s">
        <v>6362</v>
      </c>
      <c r="R4502" t="s">
        <v>19223</v>
      </c>
      <c r="S4502" s="120">
        <v>0.6</v>
      </c>
      <c r="U4502"/>
    </row>
    <row r="4503" spans="1:21">
      <c r="A4503">
        <v>4502</v>
      </c>
      <c r="B4503" s="1" t="s">
        <v>6363</v>
      </c>
      <c r="C4503" s="1" t="s">
        <v>175</v>
      </c>
      <c r="D4503" s="1" t="s">
        <v>5788</v>
      </c>
      <c r="E4503" t="s">
        <v>642</v>
      </c>
      <c r="F4503" t="s">
        <v>6349</v>
      </c>
      <c r="G4503" t="s">
        <v>39</v>
      </c>
      <c r="H4503" t="s">
        <v>177</v>
      </c>
      <c r="I4503" t="s">
        <v>5790</v>
      </c>
      <c r="J4503" s="1">
        <v>5</v>
      </c>
      <c r="K4503" t="s">
        <v>6350</v>
      </c>
      <c r="L4503" t="s">
        <v>6351</v>
      </c>
      <c r="M4503" t="s">
        <v>6352</v>
      </c>
      <c r="N4503" s="126"/>
      <c r="Q4503" t="s">
        <v>6363</v>
      </c>
      <c r="R4503" t="s">
        <v>19223</v>
      </c>
      <c r="S4503" s="120">
        <v>0.6</v>
      </c>
      <c r="U4503"/>
    </row>
    <row r="4504" spans="1:21">
      <c r="A4504">
        <v>4503</v>
      </c>
      <c r="B4504" s="1" t="s">
        <v>6364</v>
      </c>
      <c r="C4504" s="1" t="s">
        <v>175</v>
      </c>
      <c r="D4504" s="1" t="s">
        <v>5788</v>
      </c>
      <c r="E4504" t="s">
        <v>642</v>
      </c>
      <c r="F4504" t="s">
        <v>6349</v>
      </c>
      <c r="G4504" t="s">
        <v>39</v>
      </c>
      <c r="H4504" t="s">
        <v>177</v>
      </c>
      <c r="I4504" t="s">
        <v>5790</v>
      </c>
      <c r="J4504" s="1">
        <v>5</v>
      </c>
      <c r="K4504" t="s">
        <v>6350</v>
      </c>
      <c r="L4504" t="s">
        <v>6351</v>
      </c>
      <c r="M4504" t="s">
        <v>6352</v>
      </c>
      <c r="N4504" s="126"/>
      <c r="Q4504" t="s">
        <v>6364</v>
      </c>
      <c r="R4504" t="s">
        <v>19223</v>
      </c>
      <c r="S4504" s="120">
        <v>0.6</v>
      </c>
      <c r="U4504"/>
    </row>
    <row r="4505" spans="1:21">
      <c r="A4505">
        <v>4504</v>
      </c>
      <c r="B4505" s="1" t="s">
        <v>6365</v>
      </c>
      <c r="C4505" s="1" t="s">
        <v>352</v>
      </c>
      <c r="D4505" s="1" t="s">
        <v>5788</v>
      </c>
      <c r="E4505" t="s">
        <v>642</v>
      </c>
      <c r="F4505" t="s">
        <v>6366</v>
      </c>
      <c r="G4505" t="s">
        <v>39</v>
      </c>
      <c r="H4505" t="s">
        <v>354</v>
      </c>
      <c r="I4505" t="s">
        <v>5790</v>
      </c>
      <c r="J4505" s="1">
        <v>5</v>
      </c>
      <c r="K4505" t="s">
        <v>6366</v>
      </c>
      <c r="L4505" t="s">
        <v>6367</v>
      </c>
      <c r="M4505" t="s">
        <v>6368</v>
      </c>
      <c r="N4505" s="126"/>
      <c r="Q4505" t="s">
        <v>6365</v>
      </c>
      <c r="R4505" t="s">
        <v>19224</v>
      </c>
      <c r="S4505" s="120">
        <v>0.6</v>
      </c>
      <c r="U4505"/>
    </row>
    <row r="4506" spans="1:21">
      <c r="A4506">
        <v>4505</v>
      </c>
      <c r="B4506" s="1" t="s">
        <v>6293</v>
      </c>
      <c r="C4506" s="1" t="s">
        <v>352</v>
      </c>
      <c r="D4506" s="1" t="s">
        <v>5788</v>
      </c>
      <c r="E4506" t="s">
        <v>642</v>
      </c>
      <c r="F4506" t="s">
        <v>6366</v>
      </c>
      <c r="G4506" t="s">
        <v>39</v>
      </c>
      <c r="H4506" t="s">
        <v>354</v>
      </c>
      <c r="I4506" t="s">
        <v>5790</v>
      </c>
      <c r="J4506" s="1">
        <v>5</v>
      </c>
      <c r="K4506" t="s">
        <v>6366</v>
      </c>
      <c r="L4506" t="s">
        <v>6367</v>
      </c>
      <c r="M4506" t="s">
        <v>6368</v>
      </c>
      <c r="N4506" s="126"/>
      <c r="Q4506" t="s">
        <v>6293</v>
      </c>
      <c r="R4506" t="s">
        <v>19224</v>
      </c>
      <c r="S4506" s="120">
        <v>0.6</v>
      </c>
      <c r="U4506"/>
    </row>
    <row r="4507" spans="1:21">
      <c r="A4507">
        <v>4506</v>
      </c>
      <c r="B4507" s="1" t="s">
        <v>6369</v>
      </c>
      <c r="C4507" s="1" t="s">
        <v>352</v>
      </c>
      <c r="D4507" s="1" t="s">
        <v>5788</v>
      </c>
      <c r="E4507" t="s">
        <v>642</v>
      </c>
      <c r="F4507" t="s">
        <v>6366</v>
      </c>
      <c r="G4507" t="s">
        <v>39</v>
      </c>
      <c r="H4507" t="s">
        <v>354</v>
      </c>
      <c r="I4507" t="s">
        <v>5790</v>
      </c>
      <c r="J4507" s="1">
        <v>5</v>
      </c>
      <c r="K4507" t="s">
        <v>6366</v>
      </c>
      <c r="L4507" t="s">
        <v>6367</v>
      </c>
      <c r="M4507" t="s">
        <v>6368</v>
      </c>
      <c r="N4507" s="126"/>
      <c r="Q4507" t="s">
        <v>6369</v>
      </c>
      <c r="R4507" t="s">
        <v>19224</v>
      </c>
      <c r="S4507" s="120">
        <v>0.6</v>
      </c>
      <c r="U4507"/>
    </row>
    <row r="4508" spans="1:21">
      <c r="A4508">
        <v>4507</v>
      </c>
      <c r="B4508" s="1" t="s">
        <v>6370</v>
      </c>
      <c r="C4508" s="1" t="s">
        <v>352</v>
      </c>
      <c r="D4508" s="1" t="s">
        <v>5788</v>
      </c>
      <c r="E4508" t="s">
        <v>642</v>
      </c>
      <c r="F4508" t="s">
        <v>6366</v>
      </c>
      <c r="G4508" t="s">
        <v>39</v>
      </c>
      <c r="H4508" t="s">
        <v>354</v>
      </c>
      <c r="I4508" t="s">
        <v>5790</v>
      </c>
      <c r="J4508" s="1">
        <v>5</v>
      </c>
      <c r="K4508" t="s">
        <v>6366</v>
      </c>
      <c r="L4508" t="s">
        <v>6367</v>
      </c>
      <c r="M4508" t="s">
        <v>6368</v>
      </c>
      <c r="N4508" s="126"/>
      <c r="Q4508" t="s">
        <v>6370</v>
      </c>
      <c r="R4508" t="s">
        <v>19224</v>
      </c>
      <c r="S4508" s="120">
        <v>0.6</v>
      </c>
      <c r="U4508"/>
    </row>
    <row r="4509" spans="1:21">
      <c r="A4509">
        <v>4508</v>
      </c>
      <c r="B4509" s="1" t="s">
        <v>360</v>
      </c>
      <c r="C4509" s="1" t="s">
        <v>352</v>
      </c>
      <c r="D4509" s="1" t="s">
        <v>5788</v>
      </c>
      <c r="E4509" t="s">
        <v>642</v>
      </c>
      <c r="F4509" t="s">
        <v>6366</v>
      </c>
      <c r="G4509" t="s">
        <v>39</v>
      </c>
      <c r="H4509" t="s">
        <v>354</v>
      </c>
      <c r="I4509" t="s">
        <v>5790</v>
      </c>
      <c r="J4509" s="1">
        <v>5</v>
      </c>
      <c r="K4509" t="s">
        <v>6366</v>
      </c>
      <c r="L4509" t="s">
        <v>6367</v>
      </c>
      <c r="M4509" t="s">
        <v>6368</v>
      </c>
      <c r="N4509" s="126"/>
      <c r="Q4509" t="s">
        <v>360</v>
      </c>
      <c r="R4509" t="s">
        <v>19224</v>
      </c>
      <c r="S4509" s="120">
        <v>0.6</v>
      </c>
      <c r="U4509"/>
    </row>
    <row r="4510" spans="1:21">
      <c r="A4510">
        <v>4509</v>
      </c>
      <c r="B4510" s="1" t="s">
        <v>6371</v>
      </c>
      <c r="C4510" s="1" t="s">
        <v>593</v>
      </c>
      <c r="D4510" s="1" t="s">
        <v>5788</v>
      </c>
      <c r="E4510" t="s">
        <v>642</v>
      </c>
      <c r="F4510" t="s">
        <v>6372</v>
      </c>
      <c r="G4510" t="s">
        <v>39</v>
      </c>
      <c r="H4510" t="s">
        <v>595</v>
      </c>
      <c r="I4510" t="s">
        <v>5790</v>
      </c>
      <c r="J4510" s="1">
        <v>5</v>
      </c>
      <c r="K4510" t="s">
        <v>6372</v>
      </c>
      <c r="L4510" t="s">
        <v>6373</v>
      </c>
      <c r="M4510" t="s">
        <v>6374</v>
      </c>
      <c r="N4510" s="126"/>
      <c r="Q4510" t="s">
        <v>6371</v>
      </c>
      <c r="R4510" t="s">
        <v>19225</v>
      </c>
      <c r="S4510" s="120">
        <v>0.6</v>
      </c>
      <c r="U4510"/>
    </row>
    <row r="4511" spans="1:21">
      <c r="A4511">
        <v>4510</v>
      </c>
      <c r="B4511" s="1" t="s">
        <v>6375</v>
      </c>
      <c r="C4511" s="1" t="s">
        <v>593</v>
      </c>
      <c r="D4511" s="1" t="s">
        <v>5788</v>
      </c>
      <c r="E4511" t="s">
        <v>642</v>
      </c>
      <c r="F4511" t="s">
        <v>6372</v>
      </c>
      <c r="G4511" t="s">
        <v>39</v>
      </c>
      <c r="H4511" t="s">
        <v>595</v>
      </c>
      <c r="I4511" t="s">
        <v>5790</v>
      </c>
      <c r="J4511" s="1">
        <v>5</v>
      </c>
      <c r="K4511" t="s">
        <v>6372</v>
      </c>
      <c r="L4511" t="s">
        <v>6373</v>
      </c>
      <c r="M4511" t="s">
        <v>6374</v>
      </c>
      <c r="N4511" s="126"/>
      <c r="Q4511" t="s">
        <v>6375</v>
      </c>
      <c r="R4511" t="s">
        <v>19225</v>
      </c>
      <c r="S4511" s="120">
        <v>0.6</v>
      </c>
      <c r="U4511"/>
    </row>
    <row r="4512" spans="1:21">
      <c r="A4512">
        <v>4511</v>
      </c>
      <c r="B4512" s="1" t="s">
        <v>6376</v>
      </c>
      <c r="C4512" s="1" t="s">
        <v>593</v>
      </c>
      <c r="D4512" s="1" t="s">
        <v>5788</v>
      </c>
      <c r="E4512" t="s">
        <v>642</v>
      </c>
      <c r="F4512" t="s">
        <v>6372</v>
      </c>
      <c r="G4512" t="s">
        <v>39</v>
      </c>
      <c r="H4512" t="s">
        <v>595</v>
      </c>
      <c r="I4512" t="s">
        <v>5790</v>
      </c>
      <c r="J4512" s="1">
        <v>5</v>
      </c>
      <c r="K4512" t="s">
        <v>6372</v>
      </c>
      <c r="L4512" t="s">
        <v>6373</v>
      </c>
      <c r="M4512" t="s">
        <v>6374</v>
      </c>
      <c r="N4512" s="126"/>
      <c r="Q4512" t="s">
        <v>6376</v>
      </c>
      <c r="R4512" t="s">
        <v>19225</v>
      </c>
      <c r="S4512" s="120">
        <v>0.6</v>
      </c>
      <c r="U4512"/>
    </row>
    <row r="4513" spans="1:21">
      <c r="A4513">
        <v>4512</v>
      </c>
      <c r="B4513" s="1" t="s">
        <v>6377</v>
      </c>
      <c r="C4513" s="1" t="s">
        <v>593</v>
      </c>
      <c r="D4513" s="1" t="s">
        <v>5788</v>
      </c>
      <c r="E4513" t="s">
        <v>642</v>
      </c>
      <c r="F4513" t="s">
        <v>6372</v>
      </c>
      <c r="G4513" t="s">
        <v>39</v>
      </c>
      <c r="H4513" t="s">
        <v>595</v>
      </c>
      <c r="I4513" t="s">
        <v>5790</v>
      </c>
      <c r="J4513" s="1">
        <v>5</v>
      </c>
      <c r="K4513" t="s">
        <v>6372</v>
      </c>
      <c r="L4513" t="s">
        <v>6373</v>
      </c>
      <c r="M4513" t="s">
        <v>6374</v>
      </c>
      <c r="N4513" s="126"/>
      <c r="Q4513" t="s">
        <v>6377</v>
      </c>
      <c r="R4513" t="s">
        <v>19225</v>
      </c>
      <c r="S4513" s="120">
        <v>0.6</v>
      </c>
      <c r="U4513"/>
    </row>
    <row r="4514" spans="1:21">
      <c r="A4514">
        <v>4513</v>
      </c>
      <c r="B4514" s="1" t="s">
        <v>6378</v>
      </c>
      <c r="C4514" s="1" t="s">
        <v>593</v>
      </c>
      <c r="D4514" s="1" t="s">
        <v>5788</v>
      </c>
      <c r="E4514" t="s">
        <v>642</v>
      </c>
      <c r="F4514" t="s">
        <v>6372</v>
      </c>
      <c r="G4514" t="s">
        <v>39</v>
      </c>
      <c r="H4514" t="s">
        <v>595</v>
      </c>
      <c r="I4514" t="s">
        <v>5790</v>
      </c>
      <c r="J4514" s="1">
        <v>5</v>
      </c>
      <c r="K4514" t="s">
        <v>6372</v>
      </c>
      <c r="L4514" t="s">
        <v>6373</v>
      </c>
      <c r="M4514" t="s">
        <v>6374</v>
      </c>
      <c r="N4514" s="126"/>
      <c r="Q4514" t="s">
        <v>6378</v>
      </c>
      <c r="R4514" t="s">
        <v>19225</v>
      </c>
      <c r="S4514" s="120">
        <v>0.6</v>
      </c>
      <c r="U4514"/>
    </row>
    <row r="4515" spans="1:21">
      <c r="A4515">
        <v>4514</v>
      </c>
      <c r="B4515" s="1" t="s">
        <v>6379</v>
      </c>
      <c r="C4515" s="1" t="s">
        <v>593</v>
      </c>
      <c r="D4515" s="1" t="s">
        <v>5788</v>
      </c>
      <c r="E4515" t="s">
        <v>642</v>
      </c>
      <c r="F4515" t="s">
        <v>6372</v>
      </c>
      <c r="G4515" t="s">
        <v>39</v>
      </c>
      <c r="H4515" t="s">
        <v>595</v>
      </c>
      <c r="I4515" t="s">
        <v>5790</v>
      </c>
      <c r="J4515" s="1">
        <v>5</v>
      </c>
      <c r="K4515" t="s">
        <v>6372</v>
      </c>
      <c r="L4515" t="s">
        <v>6373</v>
      </c>
      <c r="M4515" t="s">
        <v>6374</v>
      </c>
      <c r="N4515" s="126"/>
      <c r="Q4515" t="s">
        <v>6379</v>
      </c>
      <c r="R4515" t="s">
        <v>19225</v>
      </c>
      <c r="S4515" s="120">
        <v>0.6</v>
      </c>
      <c r="U4515"/>
    </row>
    <row r="4516" spans="1:21">
      <c r="A4516">
        <v>4515</v>
      </c>
      <c r="B4516" s="1" t="s">
        <v>6380</v>
      </c>
      <c r="C4516" s="1" t="s">
        <v>593</v>
      </c>
      <c r="D4516" s="1" t="s">
        <v>5788</v>
      </c>
      <c r="E4516" t="s">
        <v>642</v>
      </c>
      <c r="F4516" t="s">
        <v>6372</v>
      </c>
      <c r="G4516" t="s">
        <v>39</v>
      </c>
      <c r="H4516" t="s">
        <v>595</v>
      </c>
      <c r="I4516" t="s">
        <v>5790</v>
      </c>
      <c r="J4516" s="1">
        <v>5</v>
      </c>
      <c r="K4516" t="s">
        <v>6372</v>
      </c>
      <c r="L4516" t="s">
        <v>6373</v>
      </c>
      <c r="M4516" t="s">
        <v>6374</v>
      </c>
      <c r="N4516" s="126"/>
      <c r="Q4516" t="s">
        <v>6380</v>
      </c>
      <c r="R4516" t="s">
        <v>19225</v>
      </c>
      <c r="S4516" s="120">
        <v>0.6</v>
      </c>
      <c r="U4516"/>
    </row>
    <row r="4517" spans="1:21">
      <c r="A4517">
        <v>4516</v>
      </c>
      <c r="B4517" s="1" t="s">
        <v>6381</v>
      </c>
      <c r="C4517" s="1" t="s">
        <v>593</v>
      </c>
      <c r="D4517" s="1" t="s">
        <v>5788</v>
      </c>
      <c r="E4517" t="s">
        <v>642</v>
      </c>
      <c r="F4517" t="s">
        <v>6372</v>
      </c>
      <c r="G4517" t="s">
        <v>39</v>
      </c>
      <c r="H4517" t="s">
        <v>595</v>
      </c>
      <c r="I4517" t="s">
        <v>5790</v>
      </c>
      <c r="J4517" s="1">
        <v>5</v>
      </c>
      <c r="K4517" t="s">
        <v>6372</v>
      </c>
      <c r="L4517" t="s">
        <v>6373</v>
      </c>
      <c r="M4517" t="s">
        <v>6374</v>
      </c>
      <c r="N4517" s="126"/>
      <c r="Q4517" t="s">
        <v>6381</v>
      </c>
      <c r="R4517" t="s">
        <v>19225</v>
      </c>
      <c r="S4517" s="120">
        <v>0.6</v>
      </c>
      <c r="U4517"/>
    </row>
    <row r="4518" spans="1:21">
      <c r="A4518">
        <v>4517</v>
      </c>
      <c r="B4518" s="1" t="s">
        <v>6382</v>
      </c>
      <c r="C4518" s="1" t="s">
        <v>593</v>
      </c>
      <c r="D4518" s="1" t="s">
        <v>5788</v>
      </c>
      <c r="E4518" t="s">
        <v>642</v>
      </c>
      <c r="F4518" t="s">
        <v>6372</v>
      </c>
      <c r="G4518" t="s">
        <v>39</v>
      </c>
      <c r="H4518" t="s">
        <v>595</v>
      </c>
      <c r="I4518" t="s">
        <v>5790</v>
      </c>
      <c r="J4518" s="1">
        <v>5</v>
      </c>
      <c r="K4518" t="s">
        <v>6372</v>
      </c>
      <c r="L4518" t="s">
        <v>6373</v>
      </c>
      <c r="M4518" t="s">
        <v>6374</v>
      </c>
      <c r="N4518" s="126"/>
      <c r="Q4518" t="s">
        <v>6382</v>
      </c>
      <c r="R4518" t="s">
        <v>19225</v>
      </c>
      <c r="S4518" s="120">
        <v>0.6</v>
      </c>
      <c r="U4518"/>
    </row>
    <row r="4519" spans="1:21">
      <c r="A4519">
        <v>4518</v>
      </c>
      <c r="B4519" s="1" t="s">
        <v>6383</v>
      </c>
      <c r="C4519" s="1" t="s">
        <v>593</v>
      </c>
      <c r="D4519" s="1" t="s">
        <v>5788</v>
      </c>
      <c r="E4519" t="s">
        <v>642</v>
      </c>
      <c r="F4519" t="s">
        <v>6372</v>
      </c>
      <c r="G4519" t="s">
        <v>39</v>
      </c>
      <c r="H4519" t="s">
        <v>595</v>
      </c>
      <c r="I4519" t="s">
        <v>5790</v>
      </c>
      <c r="J4519" s="1">
        <v>5</v>
      </c>
      <c r="K4519" t="s">
        <v>6372</v>
      </c>
      <c r="L4519" t="s">
        <v>6373</v>
      </c>
      <c r="M4519" t="s">
        <v>6374</v>
      </c>
      <c r="N4519" s="126">
        <v>0.01</v>
      </c>
      <c r="Q4519" t="s">
        <v>6383</v>
      </c>
      <c r="R4519" t="s">
        <v>19225</v>
      </c>
      <c r="S4519" s="120">
        <v>0.6</v>
      </c>
      <c r="U4519"/>
    </row>
    <row r="4520" spans="1:21">
      <c r="A4520">
        <v>4519</v>
      </c>
      <c r="B4520" s="1" t="s">
        <v>6384</v>
      </c>
      <c r="C4520" s="1" t="s">
        <v>36</v>
      </c>
      <c r="D4520" s="1" t="s">
        <v>5788</v>
      </c>
      <c r="E4520" t="s">
        <v>642</v>
      </c>
      <c r="F4520" t="s">
        <v>6385</v>
      </c>
      <c r="G4520" t="s">
        <v>39</v>
      </c>
      <c r="H4520" t="s">
        <v>40</v>
      </c>
      <c r="I4520" t="s">
        <v>5790</v>
      </c>
      <c r="J4520" s="1">
        <v>5</v>
      </c>
      <c r="K4520" t="s">
        <v>6386</v>
      </c>
      <c r="L4520" t="s">
        <v>6387</v>
      </c>
      <c r="M4520" t="s">
        <v>6388</v>
      </c>
      <c r="N4520" s="126"/>
      <c r="Q4520" t="s">
        <v>6384</v>
      </c>
      <c r="R4520" t="s">
        <v>19226</v>
      </c>
      <c r="S4520" s="120">
        <v>0.6</v>
      </c>
      <c r="U4520"/>
    </row>
    <row r="4521" spans="1:21">
      <c r="A4521">
        <v>4520</v>
      </c>
      <c r="B4521" s="1" t="s">
        <v>6389</v>
      </c>
      <c r="C4521" s="1" t="s">
        <v>36</v>
      </c>
      <c r="D4521" s="1" t="s">
        <v>5788</v>
      </c>
      <c r="E4521" t="s">
        <v>642</v>
      </c>
      <c r="F4521" t="s">
        <v>6385</v>
      </c>
      <c r="G4521" t="s">
        <v>39</v>
      </c>
      <c r="H4521" t="s">
        <v>40</v>
      </c>
      <c r="I4521" t="s">
        <v>5790</v>
      </c>
      <c r="J4521" s="1">
        <v>5</v>
      </c>
      <c r="K4521" t="s">
        <v>6386</v>
      </c>
      <c r="L4521" t="s">
        <v>6387</v>
      </c>
      <c r="M4521" t="s">
        <v>6388</v>
      </c>
      <c r="N4521" s="126"/>
      <c r="Q4521" t="s">
        <v>6389</v>
      </c>
      <c r="R4521" t="s">
        <v>19226</v>
      </c>
      <c r="S4521" s="120">
        <v>0.6</v>
      </c>
      <c r="U4521"/>
    </row>
    <row r="4522" spans="1:21">
      <c r="A4522">
        <v>4521</v>
      </c>
      <c r="B4522" s="1" t="s">
        <v>6390</v>
      </c>
      <c r="C4522" s="1" t="s">
        <v>201</v>
      </c>
      <c r="D4522" s="1" t="s">
        <v>5788</v>
      </c>
      <c r="E4522" t="s">
        <v>642</v>
      </c>
      <c r="F4522" t="s">
        <v>6391</v>
      </c>
      <c r="G4522" t="s">
        <v>39</v>
      </c>
      <c r="H4522" t="s">
        <v>203</v>
      </c>
      <c r="I4522" t="s">
        <v>5790</v>
      </c>
      <c r="J4522" s="1">
        <v>5</v>
      </c>
      <c r="K4522" t="s">
        <v>6391</v>
      </c>
      <c r="L4522" t="s">
        <v>6392</v>
      </c>
      <c r="M4522" t="s">
        <v>6393</v>
      </c>
      <c r="N4522" s="126"/>
      <c r="Q4522" t="s">
        <v>6390</v>
      </c>
      <c r="R4522" t="s">
        <v>19227</v>
      </c>
      <c r="S4522" s="120">
        <v>0.6</v>
      </c>
      <c r="U4522"/>
    </row>
    <row r="4523" spans="1:21">
      <c r="A4523">
        <v>4522</v>
      </c>
      <c r="B4523" s="1" t="s">
        <v>6394</v>
      </c>
      <c r="C4523" s="1" t="s">
        <v>201</v>
      </c>
      <c r="D4523" s="1" t="s">
        <v>5788</v>
      </c>
      <c r="E4523" t="s">
        <v>642</v>
      </c>
      <c r="F4523" t="s">
        <v>6391</v>
      </c>
      <c r="G4523" t="s">
        <v>39</v>
      </c>
      <c r="H4523" t="s">
        <v>203</v>
      </c>
      <c r="I4523" t="s">
        <v>5790</v>
      </c>
      <c r="J4523" s="1">
        <v>5</v>
      </c>
      <c r="K4523" t="s">
        <v>6391</v>
      </c>
      <c r="L4523" t="s">
        <v>6392</v>
      </c>
      <c r="M4523" t="s">
        <v>6393</v>
      </c>
      <c r="N4523" s="126"/>
      <c r="Q4523" t="s">
        <v>6394</v>
      </c>
      <c r="R4523" t="s">
        <v>19227</v>
      </c>
      <c r="S4523" s="120">
        <v>0.6</v>
      </c>
      <c r="U4523"/>
    </row>
    <row r="4524" spans="1:21">
      <c r="A4524">
        <v>4523</v>
      </c>
      <c r="B4524" s="1" t="s">
        <v>6395</v>
      </c>
      <c r="C4524" s="1" t="s">
        <v>201</v>
      </c>
      <c r="D4524" s="1" t="s">
        <v>5788</v>
      </c>
      <c r="E4524" t="s">
        <v>642</v>
      </c>
      <c r="F4524" t="s">
        <v>6391</v>
      </c>
      <c r="G4524" t="s">
        <v>39</v>
      </c>
      <c r="H4524" t="s">
        <v>203</v>
      </c>
      <c r="I4524" t="s">
        <v>5790</v>
      </c>
      <c r="J4524" s="1">
        <v>5</v>
      </c>
      <c r="K4524" t="s">
        <v>6391</v>
      </c>
      <c r="L4524" t="s">
        <v>6392</v>
      </c>
      <c r="M4524" t="s">
        <v>6393</v>
      </c>
      <c r="N4524" s="126"/>
      <c r="Q4524" t="s">
        <v>6395</v>
      </c>
      <c r="R4524" t="s">
        <v>19227</v>
      </c>
      <c r="S4524" s="120">
        <v>0.6</v>
      </c>
      <c r="U4524"/>
    </row>
    <row r="4525" spans="1:21">
      <c r="A4525">
        <v>4524</v>
      </c>
      <c r="B4525" s="1" t="s">
        <v>6396</v>
      </c>
      <c r="C4525" s="1" t="s">
        <v>201</v>
      </c>
      <c r="D4525" s="1" t="s">
        <v>5788</v>
      </c>
      <c r="E4525" t="s">
        <v>642</v>
      </c>
      <c r="F4525" t="s">
        <v>6391</v>
      </c>
      <c r="G4525" t="s">
        <v>39</v>
      </c>
      <c r="H4525" t="s">
        <v>203</v>
      </c>
      <c r="I4525" t="s">
        <v>5790</v>
      </c>
      <c r="J4525" s="1">
        <v>5</v>
      </c>
      <c r="K4525" t="s">
        <v>6391</v>
      </c>
      <c r="L4525" t="s">
        <v>6392</v>
      </c>
      <c r="M4525" t="s">
        <v>6393</v>
      </c>
      <c r="N4525" s="126"/>
      <c r="Q4525" t="s">
        <v>6396</v>
      </c>
      <c r="R4525" t="s">
        <v>19227</v>
      </c>
      <c r="S4525" s="120">
        <v>0.6</v>
      </c>
      <c r="U4525"/>
    </row>
    <row r="4526" spans="1:21">
      <c r="A4526">
        <v>4525</v>
      </c>
      <c r="B4526" s="1" t="s">
        <v>6397</v>
      </c>
      <c r="C4526" s="1" t="s">
        <v>201</v>
      </c>
      <c r="D4526" s="1" t="s">
        <v>5788</v>
      </c>
      <c r="E4526" t="s">
        <v>642</v>
      </c>
      <c r="F4526" t="s">
        <v>6391</v>
      </c>
      <c r="G4526" t="s">
        <v>39</v>
      </c>
      <c r="H4526" t="s">
        <v>203</v>
      </c>
      <c r="I4526" t="s">
        <v>5790</v>
      </c>
      <c r="J4526" s="1">
        <v>5</v>
      </c>
      <c r="K4526" t="s">
        <v>6391</v>
      </c>
      <c r="L4526" t="s">
        <v>6392</v>
      </c>
      <c r="M4526" t="s">
        <v>6393</v>
      </c>
      <c r="N4526" s="126"/>
      <c r="Q4526" t="s">
        <v>6397</v>
      </c>
      <c r="R4526" t="s">
        <v>19227</v>
      </c>
      <c r="S4526" s="120">
        <v>0.6</v>
      </c>
      <c r="U4526"/>
    </row>
    <row r="4527" spans="1:21">
      <c r="A4527">
        <v>4526</v>
      </c>
      <c r="B4527" s="1" t="s">
        <v>6398</v>
      </c>
      <c r="C4527" s="1" t="s">
        <v>201</v>
      </c>
      <c r="D4527" s="1" t="s">
        <v>5788</v>
      </c>
      <c r="E4527" t="s">
        <v>642</v>
      </c>
      <c r="F4527" t="s">
        <v>6391</v>
      </c>
      <c r="G4527" t="s">
        <v>39</v>
      </c>
      <c r="H4527" t="s">
        <v>203</v>
      </c>
      <c r="I4527" t="s">
        <v>5790</v>
      </c>
      <c r="J4527" s="1">
        <v>5</v>
      </c>
      <c r="K4527" t="s">
        <v>6391</v>
      </c>
      <c r="L4527" t="s">
        <v>6392</v>
      </c>
      <c r="M4527" t="s">
        <v>6393</v>
      </c>
      <c r="N4527" s="126"/>
      <c r="Q4527" t="s">
        <v>6398</v>
      </c>
      <c r="R4527" t="s">
        <v>19227</v>
      </c>
      <c r="S4527" s="120">
        <v>0.6</v>
      </c>
      <c r="U4527"/>
    </row>
    <row r="4528" spans="1:21">
      <c r="A4528">
        <v>4527</v>
      </c>
      <c r="B4528" s="1" t="s">
        <v>6399</v>
      </c>
      <c r="C4528" s="1" t="s">
        <v>201</v>
      </c>
      <c r="D4528" s="1" t="s">
        <v>5788</v>
      </c>
      <c r="E4528" t="s">
        <v>642</v>
      </c>
      <c r="F4528" t="s">
        <v>6391</v>
      </c>
      <c r="G4528" t="s">
        <v>39</v>
      </c>
      <c r="H4528" t="s">
        <v>203</v>
      </c>
      <c r="I4528" t="s">
        <v>5790</v>
      </c>
      <c r="J4528" s="1">
        <v>5</v>
      </c>
      <c r="K4528" t="s">
        <v>6391</v>
      </c>
      <c r="L4528" t="s">
        <v>6392</v>
      </c>
      <c r="M4528" t="s">
        <v>6393</v>
      </c>
      <c r="N4528" s="126"/>
      <c r="Q4528" t="s">
        <v>6399</v>
      </c>
      <c r="R4528" t="s">
        <v>19227</v>
      </c>
      <c r="S4528" s="120">
        <v>0.6</v>
      </c>
      <c r="U4528"/>
    </row>
    <row r="4529" spans="1:21">
      <c r="A4529">
        <v>4528</v>
      </c>
      <c r="B4529" s="1" t="s">
        <v>6400</v>
      </c>
      <c r="C4529" s="1" t="s">
        <v>201</v>
      </c>
      <c r="D4529" s="1" t="s">
        <v>5788</v>
      </c>
      <c r="E4529" t="s">
        <v>642</v>
      </c>
      <c r="F4529" t="s">
        <v>6391</v>
      </c>
      <c r="G4529" t="s">
        <v>39</v>
      </c>
      <c r="H4529" t="s">
        <v>203</v>
      </c>
      <c r="I4529" t="s">
        <v>5790</v>
      </c>
      <c r="J4529" s="1">
        <v>5</v>
      </c>
      <c r="K4529" t="s">
        <v>6391</v>
      </c>
      <c r="L4529" t="s">
        <v>6392</v>
      </c>
      <c r="M4529" t="s">
        <v>6393</v>
      </c>
      <c r="N4529" s="126"/>
      <c r="Q4529" t="s">
        <v>6400</v>
      </c>
      <c r="R4529" t="s">
        <v>19227</v>
      </c>
      <c r="S4529" s="120">
        <v>0.6</v>
      </c>
      <c r="U4529"/>
    </row>
    <row r="4530" spans="1:21">
      <c r="A4530">
        <v>4529</v>
      </c>
      <c r="B4530" s="1" t="s">
        <v>6401</v>
      </c>
      <c r="C4530" s="1" t="s">
        <v>201</v>
      </c>
      <c r="D4530" s="1" t="s">
        <v>5788</v>
      </c>
      <c r="E4530" t="s">
        <v>642</v>
      </c>
      <c r="F4530" t="s">
        <v>6391</v>
      </c>
      <c r="G4530" t="s">
        <v>39</v>
      </c>
      <c r="H4530" t="s">
        <v>203</v>
      </c>
      <c r="I4530" t="s">
        <v>5790</v>
      </c>
      <c r="J4530" s="1">
        <v>5</v>
      </c>
      <c r="K4530" t="s">
        <v>6391</v>
      </c>
      <c r="L4530" t="s">
        <v>6392</v>
      </c>
      <c r="M4530" t="s">
        <v>6393</v>
      </c>
      <c r="N4530" s="126"/>
      <c r="Q4530" t="s">
        <v>6401</v>
      </c>
      <c r="R4530" t="s">
        <v>19227</v>
      </c>
      <c r="S4530" s="120">
        <v>0.6</v>
      </c>
      <c r="U4530"/>
    </row>
    <row r="4531" spans="1:21">
      <c r="A4531">
        <v>4530</v>
      </c>
      <c r="B4531" s="1" t="s">
        <v>6402</v>
      </c>
      <c r="C4531" s="1" t="s">
        <v>201</v>
      </c>
      <c r="D4531" s="1" t="s">
        <v>5788</v>
      </c>
      <c r="E4531" t="s">
        <v>642</v>
      </c>
      <c r="F4531" t="s">
        <v>6391</v>
      </c>
      <c r="G4531" t="s">
        <v>39</v>
      </c>
      <c r="H4531" t="s">
        <v>203</v>
      </c>
      <c r="I4531" t="s">
        <v>5790</v>
      </c>
      <c r="J4531" s="1">
        <v>5</v>
      </c>
      <c r="K4531" t="s">
        <v>6391</v>
      </c>
      <c r="L4531" t="s">
        <v>6392</v>
      </c>
      <c r="M4531" t="s">
        <v>6393</v>
      </c>
      <c r="N4531" s="126"/>
      <c r="Q4531" t="s">
        <v>6402</v>
      </c>
      <c r="R4531" t="s">
        <v>19227</v>
      </c>
      <c r="S4531" s="120">
        <v>0.6</v>
      </c>
      <c r="U4531"/>
    </row>
    <row r="4532" spans="1:21">
      <c r="A4532">
        <v>4531</v>
      </c>
      <c r="B4532" s="1" t="s">
        <v>6403</v>
      </c>
      <c r="C4532" s="1" t="s">
        <v>201</v>
      </c>
      <c r="D4532" s="1" t="s">
        <v>5788</v>
      </c>
      <c r="E4532" t="s">
        <v>642</v>
      </c>
      <c r="F4532" t="s">
        <v>6391</v>
      </c>
      <c r="G4532" t="s">
        <v>39</v>
      </c>
      <c r="H4532" t="s">
        <v>203</v>
      </c>
      <c r="I4532" t="s">
        <v>5790</v>
      </c>
      <c r="J4532" s="1">
        <v>5</v>
      </c>
      <c r="K4532" t="s">
        <v>6391</v>
      </c>
      <c r="L4532" t="s">
        <v>6392</v>
      </c>
      <c r="M4532" t="s">
        <v>6393</v>
      </c>
      <c r="N4532" s="126"/>
      <c r="Q4532" t="s">
        <v>6403</v>
      </c>
      <c r="R4532" t="s">
        <v>19227</v>
      </c>
      <c r="S4532" s="120">
        <v>0.6</v>
      </c>
      <c r="U4532"/>
    </row>
    <row r="4533" spans="1:21">
      <c r="A4533">
        <v>4532</v>
      </c>
      <c r="B4533" s="1" t="s">
        <v>6404</v>
      </c>
      <c r="C4533" s="1" t="s">
        <v>201</v>
      </c>
      <c r="D4533" s="1" t="s">
        <v>5788</v>
      </c>
      <c r="E4533" t="s">
        <v>642</v>
      </c>
      <c r="F4533" t="s">
        <v>6391</v>
      </c>
      <c r="G4533" t="s">
        <v>39</v>
      </c>
      <c r="H4533" t="s">
        <v>203</v>
      </c>
      <c r="I4533" t="s">
        <v>5790</v>
      </c>
      <c r="J4533" s="1">
        <v>5</v>
      </c>
      <c r="K4533" t="s">
        <v>6391</v>
      </c>
      <c r="L4533" t="s">
        <v>6392</v>
      </c>
      <c r="M4533" t="s">
        <v>6393</v>
      </c>
      <c r="N4533" s="126"/>
      <c r="Q4533" t="s">
        <v>6404</v>
      </c>
      <c r="R4533" t="s">
        <v>19227</v>
      </c>
      <c r="S4533" s="120">
        <v>0.6</v>
      </c>
      <c r="U4533"/>
    </row>
    <row r="4534" spans="1:21">
      <c r="A4534">
        <v>4533</v>
      </c>
      <c r="B4534" s="1" t="s">
        <v>6405</v>
      </c>
      <c r="C4534" s="1" t="s">
        <v>201</v>
      </c>
      <c r="D4534" s="1" t="s">
        <v>5788</v>
      </c>
      <c r="E4534" t="s">
        <v>642</v>
      </c>
      <c r="F4534" t="s">
        <v>6391</v>
      </c>
      <c r="G4534" t="s">
        <v>39</v>
      </c>
      <c r="H4534" t="s">
        <v>203</v>
      </c>
      <c r="I4534" t="s">
        <v>5790</v>
      </c>
      <c r="J4534" s="1">
        <v>5</v>
      </c>
      <c r="K4534" t="s">
        <v>6391</v>
      </c>
      <c r="L4534" t="s">
        <v>6392</v>
      </c>
      <c r="M4534" t="s">
        <v>6393</v>
      </c>
      <c r="N4534" s="126"/>
      <c r="Q4534" t="s">
        <v>6405</v>
      </c>
      <c r="R4534" t="s">
        <v>19227</v>
      </c>
      <c r="S4534" s="120">
        <v>0.6</v>
      </c>
      <c r="U4534"/>
    </row>
    <row r="4535" spans="1:21">
      <c r="A4535">
        <v>4534</v>
      </c>
      <c r="B4535" s="1" t="s">
        <v>5904</v>
      </c>
      <c r="C4535" s="1" t="s">
        <v>201</v>
      </c>
      <c r="D4535" s="1" t="s">
        <v>5788</v>
      </c>
      <c r="E4535" t="s">
        <v>642</v>
      </c>
      <c r="F4535" t="s">
        <v>6391</v>
      </c>
      <c r="G4535" t="s">
        <v>39</v>
      </c>
      <c r="H4535" t="s">
        <v>203</v>
      </c>
      <c r="I4535" t="s">
        <v>5790</v>
      </c>
      <c r="J4535" s="1">
        <v>5</v>
      </c>
      <c r="K4535" t="s">
        <v>6391</v>
      </c>
      <c r="L4535" t="s">
        <v>6392</v>
      </c>
      <c r="M4535" t="s">
        <v>6393</v>
      </c>
      <c r="N4535" s="126"/>
      <c r="Q4535" t="s">
        <v>5904</v>
      </c>
      <c r="R4535" t="s">
        <v>19227</v>
      </c>
      <c r="S4535" s="120">
        <v>0.6</v>
      </c>
      <c r="U4535"/>
    </row>
    <row r="4536" spans="1:21">
      <c r="A4536">
        <v>4535</v>
      </c>
      <c r="B4536" s="1" t="s">
        <v>5905</v>
      </c>
      <c r="C4536" s="1" t="s">
        <v>201</v>
      </c>
      <c r="D4536" s="1" t="s">
        <v>5788</v>
      </c>
      <c r="E4536" t="s">
        <v>642</v>
      </c>
      <c r="F4536" t="s">
        <v>6391</v>
      </c>
      <c r="G4536" t="s">
        <v>39</v>
      </c>
      <c r="H4536" t="s">
        <v>203</v>
      </c>
      <c r="I4536" t="s">
        <v>5790</v>
      </c>
      <c r="J4536" s="1">
        <v>5</v>
      </c>
      <c r="K4536" t="s">
        <v>6391</v>
      </c>
      <c r="L4536" t="s">
        <v>6392</v>
      </c>
      <c r="M4536" t="s">
        <v>6393</v>
      </c>
      <c r="N4536" s="126"/>
      <c r="Q4536" t="s">
        <v>5905</v>
      </c>
      <c r="R4536" t="s">
        <v>19227</v>
      </c>
      <c r="S4536" s="120">
        <v>0.6</v>
      </c>
      <c r="U4536"/>
    </row>
    <row r="4537" spans="1:21">
      <c r="A4537">
        <v>4536</v>
      </c>
      <c r="B4537" s="1" t="s">
        <v>5907</v>
      </c>
      <c r="C4537" s="1" t="s">
        <v>201</v>
      </c>
      <c r="D4537" s="1" t="s">
        <v>5788</v>
      </c>
      <c r="E4537" t="s">
        <v>642</v>
      </c>
      <c r="F4537" t="s">
        <v>6391</v>
      </c>
      <c r="G4537" t="s">
        <v>39</v>
      </c>
      <c r="H4537" t="s">
        <v>203</v>
      </c>
      <c r="I4537" t="s">
        <v>5790</v>
      </c>
      <c r="J4537" s="1">
        <v>5</v>
      </c>
      <c r="K4537" t="s">
        <v>6391</v>
      </c>
      <c r="L4537" t="s">
        <v>6392</v>
      </c>
      <c r="M4537" t="s">
        <v>6393</v>
      </c>
      <c r="N4537" s="126"/>
      <c r="Q4537" t="s">
        <v>5907</v>
      </c>
      <c r="R4537" t="s">
        <v>19227</v>
      </c>
      <c r="S4537" s="120">
        <v>0.6</v>
      </c>
      <c r="U4537"/>
    </row>
    <row r="4538" spans="1:21">
      <c r="A4538">
        <v>4537</v>
      </c>
      <c r="B4538" s="1" t="s">
        <v>5908</v>
      </c>
      <c r="C4538" s="1" t="s">
        <v>201</v>
      </c>
      <c r="D4538" s="1" t="s">
        <v>5788</v>
      </c>
      <c r="E4538" t="s">
        <v>642</v>
      </c>
      <c r="F4538" t="s">
        <v>6391</v>
      </c>
      <c r="G4538" t="s">
        <v>39</v>
      </c>
      <c r="H4538" t="s">
        <v>203</v>
      </c>
      <c r="I4538" t="s">
        <v>5790</v>
      </c>
      <c r="J4538" s="1">
        <v>5</v>
      </c>
      <c r="K4538" t="s">
        <v>6391</v>
      </c>
      <c r="L4538" t="s">
        <v>6392</v>
      </c>
      <c r="M4538" t="s">
        <v>6393</v>
      </c>
      <c r="N4538" s="126"/>
      <c r="Q4538" t="s">
        <v>5908</v>
      </c>
      <c r="R4538" t="s">
        <v>19227</v>
      </c>
      <c r="S4538" s="120">
        <v>0.6</v>
      </c>
      <c r="U4538"/>
    </row>
    <row r="4539" spans="1:21">
      <c r="A4539">
        <v>4538</v>
      </c>
      <c r="B4539" s="1" t="s">
        <v>5906</v>
      </c>
      <c r="C4539" s="1" t="s">
        <v>201</v>
      </c>
      <c r="D4539" s="1" t="s">
        <v>5788</v>
      </c>
      <c r="E4539" t="s">
        <v>642</v>
      </c>
      <c r="F4539" t="s">
        <v>6391</v>
      </c>
      <c r="G4539" t="s">
        <v>39</v>
      </c>
      <c r="H4539" t="s">
        <v>203</v>
      </c>
      <c r="I4539" t="s">
        <v>5790</v>
      </c>
      <c r="J4539" s="1">
        <v>5</v>
      </c>
      <c r="K4539" t="s">
        <v>6391</v>
      </c>
      <c r="L4539" t="s">
        <v>6392</v>
      </c>
      <c r="M4539" t="s">
        <v>6393</v>
      </c>
      <c r="N4539" s="126"/>
      <c r="Q4539" t="s">
        <v>5906</v>
      </c>
      <c r="R4539" t="s">
        <v>19227</v>
      </c>
      <c r="S4539" s="120">
        <v>0.6</v>
      </c>
      <c r="U4539"/>
    </row>
    <row r="4540" spans="1:21">
      <c r="A4540">
        <v>4539</v>
      </c>
      <c r="B4540" s="1" t="s">
        <v>6406</v>
      </c>
      <c r="C4540" s="1" t="s">
        <v>201</v>
      </c>
      <c r="D4540" s="1" t="s">
        <v>5788</v>
      </c>
      <c r="E4540" t="s">
        <v>642</v>
      </c>
      <c r="F4540" t="s">
        <v>6391</v>
      </c>
      <c r="G4540" t="s">
        <v>39</v>
      </c>
      <c r="H4540" t="s">
        <v>203</v>
      </c>
      <c r="I4540" t="s">
        <v>5790</v>
      </c>
      <c r="J4540" s="1">
        <v>5</v>
      </c>
      <c r="K4540" t="s">
        <v>6391</v>
      </c>
      <c r="L4540" t="s">
        <v>6392</v>
      </c>
      <c r="M4540" t="s">
        <v>6393</v>
      </c>
      <c r="N4540" s="126"/>
      <c r="Q4540" t="s">
        <v>6406</v>
      </c>
      <c r="R4540" t="s">
        <v>19227</v>
      </c>
      <c r="S4540" s="120">
        <v>0.6</v>
      </c>
      <c r="U4540"/>
    </row>
    <row r="4541" spans="1:21">
      <c r="A4541">
        <v>4540</v>
      </c>
      <c r="B4541" s="1" t="s">
        <v>131</v>
      </c>
      <c r="C4541" s="1" t="s">
        <v>201</v>
      </c>
      <c r="D4541" s="1" t="s">
        <v>5788</v>
      </c>
      <c r="E4541" t="s">
        <v>642</v>
      </c>
      <c r="F4541" t="s">
        <v>6391</v>
      </c>
      <c r="G4541" t="s">
        <v>39</v>
      </c>
      <c r="H4541" t="s">
        <v>203</v>
      </c>
      <c r="I4541" t="s">
        <v>5790</v>
      </c>
      <c r="J4541" s="1">
        <v>5</v>
      </c>
      <c r="K4541" t="s">
        <v>6391</v>
      </c>
      <c r="L4541" t="s">
        <v>6392</v>
      </c>
      <c r="M4541" t="s">
        <v>6393</v>
      </c>
      <c r="N4541" s="126"/>
      <c r="Q4541" t="s">
        <v>131</v>
      </c>
      <c r="R4541" t="s">
        <v>19227</v>
      </c>
      <c r="S4541" s="120">
        <v>0.6</v>
      </c>
      <c r="U4541"/>
    </row>
    <row r="4542" spans="1:21">
      <c r="A4542">
        <v>4541</v>
      </c>
      <c r="B4542" s="1" t="s">
        <v>6407</v>
      </c>
      <c r="C4542" s="1" t="s">
        <v>201</v>
      </c>
      <c r="D4542" s="1" t="s">
        <v>5788</v>
      </c>
      <c r="E4542" t="s">
        <v>642</v>
      </c>
      <c r="F4542" t="s">
        <v>6391</v>
      </c>
      <c r="G4542" t="s">
        <v>39</v>
      </c>
      <c r="H4542" t="s">
        <v>203</v>
      </c>
      <c r="I4542" t="s">
        <v>5790</v>
      </c>
      <c r="J4542" s="1">
        <v>5</v>
      </c>
      <c r="K4542" t="s">
        <v>6391</v>
      </c>
      <c r="L4542" t="s">
        <v>6392</v>
      </c>
      <c r="M4542" t="s">
        <v>6393</v>
      </c>
      <c r="N4542" s="126"/>
      <c r="Q4542" t="s">
        <v>6407</v>
      </c>
      <c r="R4542" t="s">
        <v>19227</v>
      </c>
      <c r="S4542" s="120">
        <v>0.6</v>
      </c>
      <c r="U4542"/>
    </row>
    <row r="4543" spans="1:21">
      <c r="A4543">
        <v>4542</v>
      </c>
      <c r="B4543" s="1" t="s">
        <v>6408</v>
      </c>
      <c r="C4543" s="1" t="s">
        <v>201</v>
      </c>
      <c r="D4543" s="1" t="s">
        <v>5788</v>
      </c>
      <c r="E4543" t="s">
        <v>642</v>
      </c>
      <c r="F4543" t="s">
        <v>6391</v>
      </c>
      <c r="G4543" t="s">
        <v>39</v>
      </c>
      <c r="H4543" t="s">
        <v>203</v>
      </c>
      <c r="I4543" t="s">
        <v>5790</v>
      </c>
      <c r="J4543" s="1">
        <v>5</v>
      </c>
      <c r="K4543" t="s">
        <v>6391</v>
      </c>
      <c r="L4543" t="s">
        <v>6392</v>
      </c>
      <c r="M4543" t="s">
        <v>6393</v>
      </c>
      <c r="N4543" s="126"/>
      <c r="Q4543" t="s">
        <v>6408</v>
      </c>
      <c r="R4543" t="s">
        <v>19227</v>
      </c>
      <c r="S4543" s="120">
        <v>0.6</v>
      </c>
      <c r="U4543"/>
    </row>
    <row r="4544" spans="1:21">
      <c r="A4544">
        <v>4543</v>
      </c>
      <c r="B4544" s="1" t="s">
        <v>6409</v>
      </c>
      <c r="C4544" s="1" t="s">
        <v>201</v>
      </c>
      <c r="D4544" s="1" t="s">
        <v>5788</v>
      </c>
      <c r="E4544" t="s">
        <v>642</v>
      </c>
      <c r="F4544" t="s">
        <v>6391</v>
      </c>
      <c r="G4544" t="s">
        <v>39</v>
      </c>
      <c r="H4544" t="s">
        <v>203</v>
      </c>
      <c r="I4544" t="s">
        <v>5790</v>
      </c>
      <c r="J4544" s="1">
        <v>5</v>
      </c>
      <c r="K4544" t="s">
        <v>6391</v>
      </c>
      <c r="L4544" t="s">
        <v>6392</v>
      </c>
      <c r="M4544" t="s">
        <v>6393</v>
      </c>
      <c r="N4544" s="126"/>
      <c r="Q4544" t="s">
        <v>6409</v>
      </c>
      <c r="R4544" t="s">
        <v>19227</v>
      </c>
      <c r="S4544" s="120">
        <v>0.6</v>
      </c>
      <c r="U4544"/>
    </row>
    <row r="4545" spans="1:21">
      <c r="A4545">
        <v>4544</v>
      </c>
      <c r="B4545" s="1" t="s">
        <v>6410</v>
      </c>
      <c r="C4545" s="1" t="s">
        <v>201</v>
      </c>
      <c r="D4545" s="1" t="s">
        <v>5788</v>
      </c>
      <c r="E4545" t="s">
        <v>642</v>
      </c>
      <c r="F4545" t="s">
        <v>6391</v>
      </c>
      <c r="G4545" t="s">
        <v>39</v>
      </c>
      <c r="H4545" t="s">
        <v>203</v>
      </c>
      <c r="I4545" t="s">
        <v>5790</v>
      </c>
      <c r="J4545" s="1">
        <v>5</v>
      </c>
      <c r="K4545" t="s">
        <v>6391</v>
      </c>
      <c r="L4545" t="s">
        <v>6392</v>
      </c>
      <c r="M4545" t="s">
        <v>6393</v>
      </c>
      <c r="N4545" s="126"/>
      <c r="Q4545" t="s">
        <v>6410</v>
      </c>
      <c r="R4545" t="s">
        <v>19227</v>
      </c>
      <c r="S4545" s="120">
        <v>0.6</v>
      </c>
      <c r="U4545"/>
    </row>
    <row r="4546" spans="1:21">
      <c r="A4546">
        <v>4545</v>
      </c>
      <c r="B4546" s="1" t="s">
        <v>6411</v>
      </c>
      <c r="C4546" s="1" t="s">
        <v>201</v>
      </c>
      <c r="D4546" s="1" t="s">
        <v>5788</v>
      </c>
      <c r="E4546" t="s">
        <v>642</v>
      </c>
      <c r="F4546" t="s">
        <v>6391</v>
      </c>
      <c r="G4546" t="s">
        <v>39</v>
      </c>
      <c r="H4546" t="s">
        <v>203</v>
      </c>
      <c r="I4546" t="s">
        <v>5790</v>
      </c>
      <c r="J4546" s="1">
        <v>5</v>
      </c>
      <c r="K4546" t="s">
        <v>6391</v>
      </c>
      <c r="L4546" t="s">
        <v>6392</v>
      </c>
      <c r="M4546" t="s">
        <v>6393</v>
      </c>
      <c r="N4546" s="126"/>
      <c r="Q4546" t="s">
        <v>6411</v>
      </c>
      <c r="R4546" t="s">
        <v>19227</v>
      </c>
      <c r="S4546" s="120">
        <v>0.6</v>
      </c>
      <c r="U4546"/>
    </row>
    <row r="4547" spans="1:21">
      <c r="A4547">
        <v>4546</v>
      </c>
      <c r="B4547" s="1" t="s">
        <v>6412</v>
      </c>
      <c r="C4547" s="1" t="s">
        <v>201</v>
      </c>
      <c r="D4547" s="1" t="s">
        <v>5788</v>
      </c>
      <c r="E4547" t="s">
        <v>642</v>
      </c>
      <c r="F4547" t="s">
        <v>6391</v>
      </c>
      <c r="G4547" t="s">
        <v>39</v>
      </c>
      <c r="H4547" t="s">
        <v>203</v>
      </c>
      <c r="I4547" t="s">
        <v>5790</v>
      </c>
      <c r="J4547" s="1">
        <v>5</v>
      </c>
      <c r="K4547" t="s">
        <v>6391</v>
      </c>
      <c r="L4547" t="s">
        <v>6392</v>
      </c>
      <c r="M4547" t="s">
        <v>6393</v>
      </c>
      <c r="N4547" s="126"/>
      <c r="Q4547" t="s">
        <v>6412</v>
      </c>
      <c r="R4547" t="s">
        <v>19227</v>
      </c>
      <c r="S4547" s="120">
        <v>0.6</v>
      </c>
      <c r="U4547"/>
    </row>
    <row r="4548" spans="1:21">
      <c r="A4548">
        <v>4547</v>
      </c>
      <c r="B4548" s="1" t="s">
        <v>6413</v>
      </c>
      <c r="C4548" s="1" t="s">
        <v>201</v>
      </c>
      <c r="D4548" s="1" t="s">
        <v>5788</v>
      </c>
      <c r="E4548" t="s">
        <v>642</v>
      </c>
      <c r="F4548" t="s">
        <v>6391</v>
      </c>
      <c r="G4548" t="s">
        <v>39</v>
      </c>
      <c r="H4548" t="s">
        <v>203</v>
      </c>
      <c r="I4548" t="s">
        <v>5790</v>
      </c>
      <c r="J4548" s="1">
        <v>5</v>
      </c>
      <c r="K4548" t="s">
        <v>6391</v>
      </c>
      <c r="L4548" t="s">
        <v>6392</v>
      </c>
      <c r="M4548" t="s">
        <v>6393</v>
      </c>
      <c r="N4548" s="126"/>
      <c r="Q4548" t="s">
        <v>6413</v>
      </c>
      <c r="R4548" t="s">
        <v>19227</v>
      </c>
      <c r="S4548" s="120">
        <v>0.6</v>
      </c>
      <c r="U4548"/>
    </row>
    <row r="4549" spans="1:21">
      <c r="A4549">
        <v>4548</v>
      </c>
      <c r="B4549" s="1" t="s">
        <v>6414</v>
      </c>
      <c r="C4549" s="1" t="s">
        <v>201</v>
      </c>
      <c r="D4549" s="1" t="s">
        <v>5788</v>
      </c>
      <c r="E4549" t="s">
        <v>642</v>
      </c>
      <c r="F4549" t="s">
        <v>6391</v>
      </c>
      <c r="G4549" t="s">
        <v>39</v>
      </c>
      <c r="H4549" t="s">
        <v>203</v>
      </c>
      <c r="I4549" t="s">
        <v>5790</v>
      </c>
      <c r="J4549" s="1">
        <v>5</v>
      </c>
      <c r="K4549" t="s">
        <v>6391</v>
      </c>
      <c r="L4549" t="s">
        <v>6392</v>
      </c>
      <c r="M4549" t="s">
        <v>6393</v>
      </c>
      <c r="N4549" s="126"/>
      <c r="Q4549" t="s">
        <v>6414</v>
      </c>
      <c r="R4549" t="s">
        <v>19227</v>
      </c>
      <c r="S4549" s="120">
        <v>0.6</v>
      </c>
      <c r="U4549"/>
    </row>
    <row r="4550" spans="1:21">
      <c r="A4550">
        <v>4549</v>
      </c>
      <c r="B4550" s="1" t="s">
        <v>6415</v>
      </c>
      <c r="C4550" s="1" t="s">
        <v>201</v>
      </c>
      <c r="D4550" s="1" t="s">
        <v>5788</v>
      </c>
      <c r="E4550" t="s">
        <v>642</v>
      </c>
      <c r="F4550" t="s">
        <v>6391</v>
      </c>
      <c r="G4550" t="s">
        <v>39</v>
      </c>
      <c r="H4550" t="s">
        <v>203</v>
      </c>
      <c r="I4550" t="s">
        <v>5790</v>
      </c>
      <c r="J4550" s="1">
        <v>5</v>
      </c>
      <c r="K4550" t="s">
        <v>6391</v>
      </c>
      <c r="L4550" t="s">
        <v>6392</v>
      </c>
      <c r="M4550" t="s">
        <v>6393</v>
      </c>
      <c r="N4550" s="126"/>
      <c r="Q4550" t="s">
        <v>6415</v>
      </c>
      <c r="R4550" t="s">
        <v>19227</v>
      </c>
      <c r="S4550" s="120">
        <v>0.6</v>
      </c>
      <c r="U4550"/>
    </row>
    <row r="4551" spans="1:21">
      <c r="A4551">
        <v>4550</v>
      </c>
      <c r="B4551" s="1" t="s">
        <v>6416</v>
      </c>
      <c r="C4551" s="1" t="s">
        <v>201</v>
      </c>
      <c r="D4551" s="1" t="s">
        <v>5788</v>
      </c>
      <c r="E4551" t="s">
        <v>642</v>
      </c>
      <c r="F4551" t="s">
        <v>6391</v>
      </c>
      <c r="G4551" t="s">
        <v>39</v>
      </c>
      <c r="H4551" t="s">
        <v>203</v>
      </c>
      <c r="I4551" t="s">
        <v>5790</v>
      </c>
      <c r="J4551" s="1">
        <v>5</v>
      </c>
      <c r="K4551" t="s">
        <v>6391</v>
      </c>
      <c r="L4551" t="s">
        <v>6392</v>
      </c>
      <c r="M4551" t="s">
        <v>6393</v>
      </c>
      <c r="N4551" s="126">
        <v>0.01</v>
      </c>
      <c r="Q4551" t="s">
        <v>6416</v>
      </c>
      <c r="R4551" t="s">
        <v>19227</v>
      </c>
      <c r="S4551" s="120">
        <v>0.6</v>
      </c>
      <c r="U4551"/>
    </row>
    <row r="4552" spans="1:21">
      <c r="A4552">
        <v>4551</v>
      </c>
      <c r="B4552" s="1" t="s">
        <v>6417</v>
      </c>
      <c r="C4552" s="1" t="s">
        <v>201</v>
      </c>
      <c r="D4552" s="1" t="s">
        <v>5788</v>
      </c>
      <c r="E4552" t="s">
        <v>642</v>
      </c>
      <c r="F4552" t="s">
        <v>6391</v>
      </c>
      <c r="G4552" t="s">
        <v>39</v>
      </c>
      <c r="H4552" t="s">
        <v>203</v>
      </c>
      <c r="I4552" t="s">
        <v>5790</v>
      </c>
      <c r="J4552" s="1">
        <v>5</v>
      </c>
      <c r="K4552" t="s">
        <v>6391</v>
      </c>
      <c r="L4552" t="s">
        <v>6392</v>
      </c>
      <c r="M4552" t="s">
        <v>6393</v>
      </c>
      <c r="N4552" s="126"/>
      <c r="Q4552" t="s">
        <v>6417</v>
      </c>
      <c r="R4552" t="s">
        <v>19227</v>
      </c>
      <c r="S4552" s="120">
        <v>0.6</v>
      </c>
      <c r="U4552"/>
    </row>
    <row r="4553" spans="1:21">
      <c r="A4553">
        <v>4552</v>
      </c>
      <c r="B4553" s="1" t="s">
        <v>6418</v>
      </c>
      <c r="C4553" s="1" t="s">
        <v>201</v>
      </c>
      <c r="D4553" s="1" t="s">
        <v>5788</v>
      </c>
      <c r="E4553" t="s">
        <v>642</v>
      </c>
      <c r="F4553" t="s">
        <v>6391</v>
      </c>
      <c r="G4553" t="s">
        <v>39</v>
      </c>
      <c r="H4553" t="s">
        <v>203</v>
      </c>
      <c r="I4553" t="s">
        <v>5790</v>
      </c>
      <c r="J4553" s="1">
        <v>5</v>
      </c>
      <c r="K4553" t="s">
        <v>6391</v>
      </c>
      <c r="L4553" t="s">
        <v>6392</v>
      </c>
      <c r="M4553" t="s">
        <v>6393</v>
      </c>
      <c r="N4553" s="126"/>
      <c r="Q4553" t="s">
        <v>6418</v>
      </c>
      <c r="R4553" t="s">
        <v>19227</v>
      </c>
      <c r="S4553" s="120">
        <v>0.6</v>
      </c>
      <c r="U4553"/>
    </row>
    <row r="4554" spans="1:21">
      <c r="A4554">
        <v>4553</v>
      </c>
      <c r="B4554" s="1" t="s">
        <v>6419</v>
      </c>
      <c r="C4554" s="1" t="s">
        <v>201</v>
      </c>
      <c r="D4554" s="1" t="s">
        <v>5788</v>
      </c>
      <c r="E4554" t="s">
        <v>642</v>
      </c>
      <c r="F4554" t="s">
        <v>6391</v>
      </c>
      <c r="G4554" t="s">
        <v>39</v>
      </c>
      <c r="H4554" t="s">
        <v>203</v>
      </c>
      <c r="I4554" t="s">
        <v>5790</v>
      </c>
      <c r="J4554" s="1">
        <v>5</v>
      </c>
      <c r="K4554" t="s">
        <v>6391</v>
      </c>
      <c r="L4554" t="s">
        <v>6392</v>
      </c>
      <c r="M4554" t="s">
        <v>6393</v>
      </c>
      <c r="N4554" s="126"/>
      <c r="Q4554" t="s">
        <v>6419</v>
      </c>
      <c r="R4554" t="s">
        <v>19227</v>
      </c>
      <c r="S4554" s="120">
        <v>0.6</v>
      </c>
      <c r="U4554"/>
    </row>
    <row r="4555" spans="1:21">
      <c r="A4555">
        <v>4554</v>
      </c>
      <c r="B4555" s="1" t="s">
        <v>6420</v>
      </c>
      <c r="C4555" s="1" t="s">
        <v>201</v>
      </c>
      <c r="D4555" s="1" t="s">
        <v>5788</v>
      </c>
      <c r="E4555" t="s">
        <v>642</v>
      </c>
      <c r="F4555" t="s">
        <v>6391</v>
      </c>
      <c r="G4555" t="s">
        <v>39</v>
      </c>
      <c r="H4555" t="s">
        <v>203</v>
      </c>
      <c r="I4555" t="s">
        <v>5790</v>
      </c>
      <c r="J4555" s="1">
        <v>5</v>
      </c>
      <c r="K4555" t="s">
        <v>6391</v>
      </c>
      <c r="L4555" t="s">
        <v>6392</v>
      </c>
      <c r="M4555" t="s">
        <v>6393</v>
      </c>
      <c r="N4555" s="126"/>
      <c r="Q4555" t="s">
        <v>6420</v>
      </c>
      <c r="R4555" t="s">
        <v>19227</v>
      </c>
      <c r="S4555" s="120">
        <v>0.6</v>
      </c>
      <c r="U4555"/>
    </row>
    <row r="4556" spans="1:21">
      <c r="A4556">
        <v>4555</v>
      </c>
      <c r="B4556" s="1" t="s">
        <v>6421</v>
      </c>
      <c r="C4556" s="1" t="s">
        <v>201</v>
      </c>
      <c r="D4556" s="1" t="s">
        <v>5788</v>
      </c>
      <c r="E4556" t="s">
        <v>642</v>
      </c>
      <c r="F4556" t="s">
        <v>6391</v>
      </c>
      <c r="G4556" t="s">
        <v>39</v>
      </c>
      <c r="H4556" t="s">
        <v>203</v>
      </c>
      <c r="I4556" t="s">
        <v>5790</v>
      </c>
      <c r="J4556" s="1">
        <v>5</v>
      </c>
      <c r="K4556" t="s">
        <v>6391</v>
      </c>
      <c r="L4556" t="s">
        <v>6392</v>
      </c>
      <c r="M4556" t="s">
        <v>6393</v>
      </c>
      <c r="N4556" s="126">
        <v>0.01</v>
      </c>
      <c r="Q4556" t="s">
        <v>6421</v>
      </c>
      <c r="R4556" t="s">
        <v>19227</v>
      </c>
      <c r="S4556" s="120">
        <v>0.6</v>
      </c>
      <c r="U4556"/>
    </row>
    <row r="4557" spans="1:21">
      <c r="A4557">
        <v>4556</v>
      </c>
      <c r="B4557" s="1" t="s">
        <v>6422</v>
      </c>
      <c r="C4557" s="1" t="s">
        <v>201</v>
      </c>
      <c r="D4557" s="1" t="s">
        <v>5788</v>
      </c>
      <c r="E4557" t="s">
        <v>642</v>
      </c>
      <c r="F4557" t="s">
        <v>6391</v>
      </c>
      <c r="G4557" t="s">
        <v>39</v>
      </c>
      <c r="H4557" t="s">
        <v>203</v>
      </c>
      <c r="I4557" t="s">
        <v>5790</v>
      </c>
      <c r="J4557" s="1">
        <v>5</v>
      </c>
      <c r="K4557" t="s">
        <v>6391</v>
      </c>
      <c r="L4557" t="s">
        <v>6392</v>
      </c>
      <c r="M4557" t="s">
        <v>6393</v>
      </c>
      <c r="N4557" s="126"/>
      <c r="Q4557" t="s">
        <v>6422</v>
      </c>
      <c r="R4557" t="s">
        <v>19227</v>
      </c>
      <c r="S4557" s="120">
        <v>0.6</v>
      </c>
      <c r="U4557"/>
    </row>
    <row r="4558" spans="1:21">
      <c r="A4558">
        <v>4557</v>
      </c>
      <c r="B4558" s="1" t="s">
        <v>6423</v>
      </c>
      <c r="C4558" s="1" t="s">
        <v>201</v>
      </c>
      <c r="D4558" s="1" t="s">
        <v>5788</v>
      </c>
      <c r="E4558" t="s">
        <v>642</v>
      </c>
      <c r="F4558" t="s">
        <v>6391</v>
      </c>
      <c r="G4558" t="s">
        <v>39</v>
      </c>
      <c r="H4558" t="s">
        <v>203</v>
      </c>
      <c r="I4558" t="s">
        <v>5790</v>
      </c>
      <c r="J4558" s="1">
        <v>5</v>
      </c>
      <c r="K4558" t="s">
        <v>6391</v>
      </c>
      <c r="L4558" t="s">
        <v>6392</v>
      </c>
      <c r="M4558" t="s">
        <v>6393</v>
      </c>
      <c r="N4558" s="126"/>
      <c r="Q4558" t="s">
        <v>6423</v>
      </c>
      <c r="R4558" t="s">
        <v>19227</v>
      </c>
      <c r="S4558" s="120">
        <v>0.6</v>
      </c>
      <c r="U4558"/>
    </row>
    <row r="4559" spans="1:21">
      <c r="A4559">
        <v>4558</v>
      </c>
      <c r="B4559" s="1" t="s">
        <v>6424</v>
      </c>
      <c r="C4559" s="1" t="s">
        <v>201</v>
      </c>
      <c r="D4559" s="1" t="s">
        <v>5788</v>
      </c>
      <c r="E4559" t="s">
        <v>642</v>
      </c>
      <c r="F4559" t="s">
        <v>6391</v>
      </c>
      <c r="G4559" t="s">
        <v>39</v>
      </c>
      <c r="H4559" t="s">
        <v>203</v>
      </c>
      <c r="I4559" t="s">
        <v>5790</v>
      </c>
      <c r="J4559" s="1">
        <v>5</v>
      </c>
      <c r="K4559" t="s">
        <v>6391</v>
      </c>
      <c r="L4559" t="s">
        <v>6392</v>
      </c>
      <c r="M4559" t="s">
        <v>6393</v>
      </c>
      <c r="N4559" s="126">
        <v>0.01</v>
      </c>
      <c r="Q4559" t="s">
        <v>6424</v>
      </c>
      <c r="R4559" t="s">
        <v>19227</v>
      </c>
      <c r="S4559" s="120">
        <v>0.6</v>
      </c>
      <c r="U4559"/>
    </row>
    <row r="4560" spans="1:21">
      <c r="A4560">
        <v>4559</v>
      </c>
      <c r="B4560" s="1" t="s">
        <v>6425</v>
      </c>
      <c r="C4560" s="1" t="s">
        <v>201</v>
      </c>
      <c r="D4560" s="1" t="s">
        <v>5788</v>
      </c>
      <c r="E4560" t="s">
        <v>642</v>
      </c>
      <c r="F4560" t="s">
        <v>6391</v>
      </c>
      <c r="G4560" t="s">
        <v>39</v>
      </c>
      <c r="H4560" t="s">
        <v>203</v>
      </c>
      <c r="I4560" t="s">
        <v>5790</v>
      </c>
      <c r="J4560" s="1">
        <v>5</v>
      </c>
      <c r="K4560" t="s">
        <v>6391</v>
      </c>
      <c r="L4560" t="s">
        <v>6392</v>
      </c>
      <c r="M4560" t="s">
        <v>6393</v>
      </c>
      <c r="N4560" s="126"/>
      <c r="Q4560" t="s">
        <v>6425</v>
      </c>
      <c r="R4560" t="s">
        <v>19227</v>
      </c>
      <c r="S4560" s="120">
        <v>0.6</v>
      </c>
      <c r="U4560"/>
    </row>
    <row r="4561" spans="1:21">
      <c r="A4561">
        <v>4560</v>
      </c>
      <c r="B4561" s="1" t="s">
        <v>6426</v>
      </c>
      <c r="C4561" s="1" t="s">
        <v>201</v>
      </c>
      <c r="D4561" s="1" t="s">
        <v>5788</v>
      </c>
      <c r="E4561" t="s">
        <v>642</v>
      </c>
      <c r="F4561" t="s">
        <v>6391</v>
      </c>
      <c r="G4561" t="s">
        <v>39</v>
      </c>
      <c r="H4561" t="s">
        <v>203</v>
      </c>
      <c r="I4561" t="s">
        <v>5790</v>
      </c>
      <c r="J4561" s="1">
        <v>5</v>
      </c>
      <c r="K4561" t="s">
        <v>6391</v>
      </c>
      <c r="L4561" t="s">
        <v>6392</v>
      </c>
      <c r="M4561" t="s">
        <v>6393</v>
      </c>
      <c r="N4561" s="126">
        <v>0.01</v>
      </c>
      <c r="Q4561" t="s">
        <v>6426</v>
      </c>
      <c r="R4561" t="s">
        <v>19227</v>
      </c>
      <c r="S4561" s="120">
        <v>0.6</v>
      </c>
      <c r="U4561"/>
    </row>
    <row r="4562" spans="1:21">
      <c r="A4562">
        <v>4561</v>
      </c>
      <c r="B4562" s="1" t="s">
        <v>6427</v>
      </c>
      <c r="C4562" s="1" t="s">
        <v>64</v>
      </c>
      <c r="D4562" s="1" t="s">
        <v>5788</v>
      </c>
      <c r="E4562" t="s">
        <v>769</v>
      </c>
      <c r="F4562" t="s">
        <v>6428</v>
      </c>
      <c r="G4562" t="s">
        <v>39</v>
      </c>
      <c r="H4562" t="s">
        <v>67</v>
      </c>
      <c r="I4562" t="s">
        <v>5790</v>
      </c>
      <c r="J4562" s="1">
        <v>7</v>
      </c>
      <c r="K4562" t="s">
        <v>6428</v>
      </c>
      <c r="L4562" t="s">
        <v>6429</v>
      </c>
      <c r="M4562" t="s">
        <v>6430</v>
      </c>
      <c r="N4562" s="126"/>
      <c r="Q4562" t="s">
        <v>6427</v>
      </c>
      <c r="R4562" t="s">
        <v>19228</v>
      </c>
      <c r="S4562" s="120">
        <v>0.6</v>
      </c>
      <c r="U4562"/>
    </row>
    <row r="4563" spans="1:21">
      <c r="A4563">
        <v>4562</v>
      </c>
      <c r="B4563" s="1" t="s">
        <v>6431</v>
      </c>
      <c r="C4563" s="1" t="s">
        <v>64</v>
      </c>
      <c r="D4563" s="1" t="s">
        <v>5788</v>
      </c>
      <c r="E4563" t="s">
        <v>769</v>
      </c>
      <c r="F4563" t="s">
        <v>6428</v>
      </c>
      <c r="G4563" t="s">
        <v>39</v>
      </c>
      <c r="H4563" t="s">
        <v>67</v>
      </c>
      <c r="I4563" t="s">
        <v>5790</v>
      </c>
      <c r="J4563" s="1">
        <v>7</v>
      </c>
      <c r="K4563" t="s">
        <v>6428</v>
      </c>
      <c r="L4563" t="s">
        <v>6429</v>
      </c>
      <c r="M4563" t="s">
        <v>6430</v>
      </c>
      <c r="N4563" s="126"/>
      <c r="Q4563" t="s">
        <v>6431</v>
      </c>
      <c r="R4563" t="s">
        <v>19228</v>
      </c>
      <c r="S4563" s="120">
        <v>0.6</v>
      </c>
      <c r="U4563"/>
    </row>
    <row r="4564" spans="1:21">
      <c r="A4564">
        <v>4563</v>
      </c>
      <c r="B4564" s="1" t="s">
        <v>6432</v>
      </c>
      <c r="C4564" s="1" t="s">
        <v>64</v>
      </c>
      <c r="D4564" s="1" t="s">
        <v>5788</v>
      </c>
      <c r="E4564" t="s">
        <v>769</v>
      </c>
      <c r="F4564" t="s">
        <v>6428</v>
      </c>
      <c r="G4564" t="s">
        <v>39</v>
      </c>
      <c r="H4564" t="s">
        <v>67</v>
      </c>
      <c r="I4564" t="s">
        <v>5790</v>
      </c>
      <c r="J4564" s="1">
        <v>7</v>
      </c>
      <c r="K4564" t="s">
        <v>6428</v>
      </c>
      <c r="L4564" t="s">
        <v>6429</v>
      </c>
      <c r="M4564" t="s">
        <v>6430</v>
      </c>
      <c r="N4564" s="126"/>
      <c r="Q4564" t="s">
        <v>6432</v>
      </c>
      <c r="R4564" t="s">
        <v>19228</v>
      </c>
      <c r="S4564" s="120">
        <v>0.6</v>
      </c>
      <c r="U4564"/>
    </row>
    <row r="4565" spans="1:21">
      <c r="A4565">
        <v>4564</v>
      </c>
      <c r="B4565" s="1" t="s">
        <v>6433</v>
      </c>
      <c r="C4565" s="1" t="s">
        <v>64</v>
      </c>
      <c r="D4565" s="1" t="s">
        <v>5788</v>
      </c>
      <c r="E4565" t="s">
        <v>769</v>
      </c>
      <c r="F4565" t="s">
        <v>6428</v>
      </c>
      <c r="G4565" t="s">
        <v>39</v>
      </c>
      <c r="H4565" t="s">
        <v>67</v>
      </c>
      <c r="I4565" t="s">
        <v>5790</v>
      </c>
      <c r="J4565" s="1">
        <v>7</v>
      </c>
      <c r="K4565" t="s">
        <v>6428</v>
      </c>
      <c r="L4565" t="s">
        <v>6429</v>
      </c>
      <c r="M4565" t="s">
        <v>6430</v>
      </c>
      <c r="N4565" s="126"/>
      <c r="Q4565" t="s">
        <v>6433</v>
      </c>
      <c r="R4565" t="s">
        <v>19228</v>
      </c>
      <c r="S4565" s="120">
        <v>0.6</v>
      </c>
      <c r="U4565"/>
    </row>
    <row r="4566" spans="1:21">
      <c r="A4566">
        <v>4565</v>
      </c>
      <c r="B4566" s="1" t="s">
        <v>6283</v>
      </c>
      <c r="C4566" s="1" t="s">
        <v>64</v>
      </c>
      <c r="D4566" s="1" t="s">
        <v>5788</v>
      </c>
      <c r="E4566" t="s">
        <v>769</v>
      </c>
      <c r="F4566" t="s">
        <v>6428</v>
      </c>
      <c r="G4566" t="s">
        <v>39</v>
      </c>
      <c r="H4566" t="s">
        <v>67</v>
      </c>
      <c r="I4566" t="s">
        <v>5790</v>
      </c>
      <c r="J4566" s="1">
        <v>7</v>
      </c>
      <c r="K4566" t="s">
        <v>6428</v>
      </c>
      <c r="L4566" t="s">
        <v>6429</v>
      </c>
      <c r="M4566" t="s">
        <v>6430</v>
      </c>
      <c r="N4566" s="126"/>
      <c r="Q4566" t="s">
        <v>6283</v>
      </c>
      <c r="R4566" t="s">
        <v>19228</v>
      </c>
      <c r="S4566" s="120">
        <v>0.6</v>
      </c>
      <c r="U4566"/>
    </row>
    <row r="4567" spans="1:21">
      <c r="A4567">
        <v>4566</v>
      </c>
      <c r="B4567" s="1" t="s">
        <v>6434</v>
      </c>
      <c r="C4567" s="1" t="s">
        <v>72</v>
      </c>
      <c r="D4567" s="1" t="s">
        <v>5788</v>
      </c>
      <c r="E4567" t="s">
        <v>769</v>
      </c>
      <c r="F4567" t="s">
        <v>6435</v>
      </c>
      <c r="G4567" t="s">
        <v>39</v>
      </c>
      <c r="H4567" t="s">
        <v>74</v>
      </c>
      <c r="I4567" t="s">
        <v>5790</v>
      </c>
      <c r="J4567" s="1">
        <v>7</v>
      </c>
      <c r="K4567" t="s">
        <v>6435</v>
      </c>
      <c r="L4567" t="s">
        <v>6436</v>
      </c>
      <c r="M4567" t="s">
        <v>6437</v>
      </c>
      <c r="N4567" s="126"/>
      <c r="Q4567" t="s">
        <v>6434</v>
      </c>
      <c r="R4567" t="s">
        <v>19229</v>
      </c>
      <c r="S4567" s="120">
        <v>0.6</v>
      </c>
      <c r="U4567"/>
    </row>
    <row r="4568" spans="1:21">
      <c r="A4568">
        <v>4567</v>
      </c>
      <c r="B4568" s="1" t="s">
        <v>6438</v>
      </c>
      <c r="C4568" s="1" t="s">
        <v>72</v>
      </c>
      <c r="D4568" s="1" t="s">
        <v>5788</v>
      </c>
      <c r="E4568" t="s">
        <v>769</v>
      </c>
      <c r="F4568" t="s">
        <v>6435</v>
      </c>
      <c r="G4568" t="s">
        <v>39</v>
      </c>
      <c r="H4568" t="s">
        <v>74</v>
      </c>
      <c r="I4568" t="s">
        <v>5790</v>
      </c>
      <c r="J4568" s="1">
        <v>7</v>
      </c>
      <c r="K4568" t="s">
        <v>6435</v>
      </c>
      <c r="L4568" t="s">
        <v>6436</v>
      </c>
      <c r="M4568" t="s">
        <v>6437</v>
      </c>
      <c r="N4568" s="126"/>
      <c r="Q4568" t="s">
        <v>6438</v>
      </c>
      <c r="R4568" t="s">
        <v>19229</v>
      </c>
      <c r="S4568" s="120">
        <v>0.6</v>
      </c>
      <c r="U4568"/>
    </row>
    <row r="4569" spans="1:21">
      <c r="A4569">
        <v>4568</v>
      </c>
      <c r="B4569" s="1" t="s">
        <v>6439</v>
      </c>
      <c r="C4569" s="1" t="s">
        <v>78</v>
      </c>
      <c r="D4569" s="1" t="s">
        <v>5788</v>
      </c>
      <c r="E4569" t="s">
        <v>769</v>
      </c>
      <c r="F4569" t="s">
        <v>6440</v>
      </c>
      <c r="G4569" t="s">
        <v>39</v>
      </c>
      <c r="H4569" t="s">
        <v>80</v>
      </c>
      <c r="I4569" t="s">
        <v>5790</v>
      </c>
      <c r="J4569" s="1">
        <v>7</v>
      </c>
      <c r="K4569" t="s">
        <v>6440</v>
      </c>
      <c r="L4569" t="s">
        <v>6441</v>
      </c>
      <c r="M4569" t="s">
        <v>6442</v>
      </c>
      <c r="N4569" s="126">
        <v>0.01</v>
      </c>
      <c r="Q4569" t="s">
        <v>6439</v>
      </c>
      <c r="R4569" t="s">
        <v>19230</v>
      </c>
      <c r="S4569" s="120">
        <v>0.6</v>
      </c>
      <c r="U4569"/>
    </row>
    <row r="4570" spans="1:21">
      <c r="A4570">
        <v>4569</v>
      </c>
      <c r="B4570" s="1" t="s">
        <v>6311</v>
      </c>
      <c r="C4570" s="1" t="s">
        <v>78</v>
      </c>
      <c r="D4570" s="1" t="s">
        <v>5788</v>
      </c>
      <c r="E4570" t="s">
        <v>769</v>
      </c>
      <c r="F4570" t="s">
        <v>6440</v>
      </c>
      <c r="G4570" t="s">
        <v>39</v>
      </c>
      <c r="H4570" t="s">
        <v>80</v>
      </c>
      <c r="I4570" t="s">
        <v>5790</v>
      </c>
      <c r="J4570" s="1">
        <v>7</v>
      </c>
      <c r="K4570" t="s">
        <v>6440</v>
      </c>
      <c r="L4570" t="s">
        <v>6441</v>
      </c>
      <c r="M4570" t="s">
        <v>6442</v>
      </c>
      <c r="N4570" s="126"/>
      <c r="Q4570" t="s">
        <v>6311</v>
      </c>
      <c r="R4570" t="s">
        <v>19230</v>
      </c>
      <c r="S4570" s="120">
        <v>0.6</v>
      </c>
      <c r="U4570"/>
    </row>
    <row r="4571" spans="1:21">
      <c r="A4571">
        <v>4570</v>
      </c>
      <c r="B4571" s="1" t="s">
        <v>6443</v>
      </c>
      <c r="C4571" s="1" t="s">
        <v>78</v>
      </c>
      <c r="D4571" s="1" t="s">
        <v>5788</v>
      </c>
      <c r="E4571" t="s">
        <v>769</v>
      </c>
      <c r="F4571" t="s">
        <v>6440</v>
      </c>
      <c r="G4571" t="s">
        <v>39</v>
      </c>
      <c r="H4571" t="s">
        <v>80</v>
      </c>
      <c r="I4571" t="s">
        <v>5790</v>
      </c>
      <c r="J4571" s="1">
        <v>7</v>
      </c>
      <c r="K4571" t="s">
        <v>6440</v>
      </c>
      <c r="L4571" t="s">
        <v>6441</v>
      </c>
      <c r="M4571" t="s">
        <v>6442</v>
      </c>
      <c r="N4571" s="126"/>
      <c r="Q4571" t="s">
        <v>6443</v>
      </c>
      <c r="R4571" t="s">
        <v>19230</v>
      </c>
      <c r="S4571" s="120">
        <v>0.6</v>
      </c>
      <c r="U4571"/>
    </row>
    <row r="4572" spans="1:21">
      <c r="A4572">
        <v>4571</v>
      </c>
      <c r="B4572" s="1" t="s">
        <v>6444</v>
      </c>
      <c r="C4572" s="1" t="s">
        <v>105</v>
      </c>
      <c r="D4572" s="1" t="s">
        <v>5788</v>
      </c>
      <c r="E4572" t="s">
        <v>769</v>
      </c>
      <c r="F4572" t="s">
        <v>6445</v>
      </c>
      <c r="G4572" t="s">
        <v>39</v>
      </c>
      <c r="H4572" t="s">
        <v>107</v>
      </c>
      <c r="I4572" t="s">
        <v>5790</v>
      </c>
      <c r="J4572" s="1">
        <v>7</v>
      </c>
      <c r="K4572" t="s">
        <v>6445</v>
      </c>
      <c r="L4572" t="s">
        <v>6446</v>
      </c>
      <c r="M4572" t="s">
        <v>6447</v>
      </c>
      <c r="N4572" s="126"/>
      <c r="Q4572" t="s">
        <v>6444</v>
      </c>
      <c r="R4572" t="s">
        <v>19231</v>
      </c>
      <c r="S4572" s="120">
        <v>0.6</v>
      </c>
      <c r="U4572"/>
    </row>
    <row r="4573" spans="1:21">
      <c r="A4573">
        <v>4572</v>
      </c>
      <c r="B4573" s="1" t="s">
        <v>6448</v>
      </c>
      <c r="C4573" s="1" t="s">
        <v>105</v>
      </c>
      <c r="D4573" s="1" t="s">
        <v>5788</v>
      </c>
      <c r="E4573" t="s">
        <v>769</v>
      </c>
      <c r="F4573" t="s">
        <v>6445</v>
      </c>
      <c r="G4573" t="s">
        <v>39</v>
      </c>
      <c r="H4573" t="s">
        <v>107</v>
      </c>
      <c r="I4573" t="s">
        <v>5790</v>
      </c>
      <c r="J4573" s="1">
        <v>7</v>
      </c>
      <c r="K4573" t="s">
        <v>6445</v>
      </c>
      <c r="L4573" t="s">
        <v>6446</v>
      </c>
      <c r="M4573" t="s">
        <v>6447</v>
      </c>
      <c r="N4573" s="126"/>
      <c r="Q4573" t="s">
        <v>6448</v>
      </c>
      <c r="R4573" t="s">
        <v>19231</v>
      </c>
      <c r="S4573" s="120">
        <v>0.6</v>
      </c>
      <c r="U4573"/>
    </row>
    <row r="4574" spans="1:21">
      <c r="A4574">
        <v>4573</v>
      </c>
      <c r="B4574" s="1" t="s">
        <v>6072</v>
      </c>
      <c r="C4574" s="1" t="s">
        <v>105</v>
      </c>
      <c r="D4574" s="1" t="s">
        <v>5788</v>
      </c>
      <c r="E4574" t="s">
        <v>769</v>
      </c>
      <c r="F4574" t="s">
        <v>6445</v>
      </c>
      <c r="G4574" t="s">
        <v>39</v>
      </c>
      <c r="H4574" t="s">
        <v>107</v>
      </c>
      <c r="I4574" t="s">
        <v>5790</v>
      </c>
      <c r="J4574" s="1">
        <v>7</v>
      </c>
      <c r="K4574" t="s">
        <v>6445</v>
      </c>
      <c r="L4574" t="s">
        <v>6446</v>
      </c>
      <c r="M4574" t="s">
        <v>6447</v>
      </c>
      <c r="N4574" s="126"/>
      <c r="Q4574" t="s">
        <v>6072</v>
      </c>
      <c r="R4574" t="s">
        <v>19231</v>
      </c>
      <c r="S4574" s="120">
        <v>0.6</v>
      </c>
      <c r="U4574"/>
    </row>
    <row r="4575" spans="1:21">
      <c r="A4575">
        <v>4574</v>
      </c>
      <c r="B4575" s="1" t="s">
        <v>6322</v>
      </c>
      <c r="C4575" s="1" t="s">
        <v>105</v>
      </c>
      <c r="D4575" s="1" t="s">
        <v>5788</v>
      </c>
      <c r="E4575" t="s">
        <v>769</v>
      </c>
      <c r="F4575" t="s">
        <v>6445</v>
      </c>
      <c r="G4575" t="s">
        <v>39</v>
      </c>
      <c r="H4575" t="s">
        <v>107</v>
      </c>
      <c r="I4575" t="s">
        <v>5790</v>
      </c>
      <c r="J4575" s="1">
        <v>7</v>
      </c>
      <c r="K4575" t="s">
        <v>6445</v>
      </c>
      <c r="L4575" t="s">
        <v>6446</v>
      </c>
      <c r="M4575" t="s">
        <v>6447</v>
      </c>
      <c r="N4575" s="126"/>
      <c r="Q4575" t="s">
        <v>6322</v>
      </c>
      <c r="R4575" t="s">
        <v>19231</v>
      </c>
      <c r="S4575" s="120">
        <v>0.6</v>
      </c>
      <c r="U4575"/>
    </row>
    <row r="4576" spans="1:21">
      <c r="A4576">
        <v>4575</v>
      </c>
      <c r="B4576" s="1" t="s">
        <v>6082</v>
      </c>
      <c r="C4576" s="1" t="s">
        <v>121</v>
      </c>
      <c r="D4576" s="1" t="s">
        <v>5788</v>
      </c>
      <c r="E4576" t="s">
        <v>769</v>
      </c>
      <c r="F4576" t="s">
        <v>6449</v>
      </c>
      <c r="G4576" t="s">
        <v>39</v>
      </c>
      <c r="H4576" t="s">
        <v>123</v>
      </c>
      <c r="I4576" t="s">
        <v>5790</v>
      </c>
      <c r="J4576" s="1">
        <v>7</v>
      </c>
      <c r="K4576" t="s">
        <v>6449</v>
      </c>
      <c r="L4576" t="s">
        <v>6450</v>
      </c>
      <c r="M4576" t="s">
        <v>6451</v>
      </c>
      <c r="N4576" s="126">
        <v>0.01</v>
      </c>
      <c r="Q4576" t="s">
        <v>6082</v>
      </c>
      <c r="R4576" t="s">
        <v>19232</v>
      </c>
      <c r="S4576" s="120">
        <v>0.6</v>
      </c>
      <c r="U4576"/>
    </row>
    <row r="4577" spans="1:21">
      <c r="A4577">
        <v>4576</v>
      </c>
      <c r="B4577" s="1" t="s">
        <v>6452</v>
      </c>
      <c r="C4577" s="1" t="s">
        <v>47</v>
      </c>
      <c r="D4577" s="1" t="s">
        <v>5788</v>
      </c>
      <c r="E4577" t="s">
        <v>769</v>
      </c>
      <c r="F4577" t="s">
        <v>6453</v>
      </c>
      <c r="G4577" t="s">
        <v>39</v>
      </c>
      <c r="H4577" t="s">
        <v>49</v>
      </c>
      <c r="I4577" t="s">
        <v>5790</v>
      </c>
      <c r="J4577" s="1">
        <v>7</v>
      </c>
      <c r="K4577" t="s">
        <v>6454</v>
      </c>
      <c r="L4577" t="s">
        <v>6455</v>
      </c>
      <c r="M4577" t="s">
        <v>6456</v>
      </c>
      <c r="N4577" s="126"/>
      <c r="Q4577" t="s">
        <v>6452</v>
      </c>
      <c r="R4577" t="s">
        <v>19233</v>
      </c>
      <c r="S4577" s="120">
        <v>0.6</v>
      </c>
      <c r="U4577"/>
    </row>
    <row r="4578" spans="1:21">
      <c r="A4578">
        <v>4577</v>
      </c>
      <c r="B4578" s="1" t="s">
        <v>6457</v>
      </c>
      <c r="C4578" s="1" t="s">
        <v>47</v>
      </c>
      <c r="D4578" s="1" t="s">
        <v>5788</v>
      </c>
      <c r="E4578" t="s">
        <v>769</v>
      </c>
      <c r="F4578" t="s">
        <v>6453</v>
      </c>
      <c r="G4578" t="s">
        <v>39</v>
      </c>
      <c r="H4578" t="s">
        <v>49</v>
      </c>
      <c r="I4578" t="s">
        <v>5790</v>
      </c>
      <c r="J4578" s="1">
        <v>7</v>
      </c>
      <c r="K4578" t="s">
        <v>6454</v>
      </c>
      <c r="L4578" t="s">
        <v>6455</v>
      </c>
      <c r="M4578" t="s">
        <v>6456</v>
      </c>
      <c r="N4578" s="126"/>
      <c r="Q4578" t="s">
        <v>6457</v>
      </c>
      <c r="R4578" t="s">
        <v>19233</v>
      </c>
      <c r="S4578" s="120">
        <v>0.6</v>
      </c>
      <c r="U4578"/>
    </row>
    <row r="4579" spans="1:21">
      <c r="A4579">
        <v>4578</v>
      </c>
      <c r="B4579" s="1" t="s">
        <v>6458</v>
      </c>
      <c r="C4579" s="1" t="s">
        <v>47</v>
      </c>
      <c r="D4579" s="1" t="s">
        <v>5788</v>
      </c>
      <c r="E4579" t="s">
        <v>769</v>
      </c>
      <c r="F4579" t="s">
        <v>6453</v>
      </c>
      <c r="G4579" t="s">
        <v>39</v>
      </c>
      <c r="H4579" t="s">
        <v>49</v>
      </c>
      <c r="I4579" t="s">
        <v>5790</v>
      </c>
      <c r="J4579" s="1">
        <v>7</v>
      </c>
      <c r="K4579" t="s">
        <v>6454</v>
      </c>
      <c r="L4579" t="s">
        <v>6455</v>
      </c>
      <c r="M4579" t="s">
        <v>6456</v>
      </c>
      <c r="N4579" s="126"/>
      <c r="Q4579" t="s">
        <v>6458</v>
      </c>
      <c r="R4579" t="s">
        <v>19233</v>
      </c>
      <c r="S4579" s="120">
        <v>0.6</v>
      </c>
      <c r="U4579"/>
    </row>
    <row r="4580" spans="1:21">
      <c r="A4580">
        <v>4579</v>
      </c>
      <c r="B4580" s="1" t="s">
        <v>5882</v>
      </c>
      <c r="C4580" s="1" t="s">
        <v>47</v>
      </c>
      <c r="D4580" s="1" t="s">
        <v>5788</v>
      </c>
      <c r="E4580" t="s">
        <v>769</v>
      </c>
      <c r="F4580" t="s">
        <v>6453</v>
      </c>
      <c r="G4580" t="s">
        <v>39</v>
      </c>
      <c r="H4580" t="s">
        <v>49</v>
      </c>
      <c r="I4580" t="s">
        <v>5790</v>
      </c>
      <c r="J4580" s="1">
        <v>7</v>
      </c>
      <c r="K4580" t="s">
        <v>6454</v>
      </c>
      <c r="L4580" t="s">
        <v>6455</v>
      </c>
      <c r="M4580" t="s">
        <v>6456</v>
      </c>
      <c r="N4580" s="126"/>
      <c r="Q4580" t="s">
        <v>5882</v>
      </c>
      <c r="R4580" t="s">
        <v>19233</v>
      </c>
      <c r="S4580" s="120">
        <v>0.6</v>
      </c>
      <c r="U4580"/>
    </row>
    <row r="4581" spans="1:21">
      <c r="A4581">
        <v>4580</v>
      </c>
      <c r="B4581" s="1" t="s">
        <v>1625</v>
      </c>
      <c r="C4581" s="1" t="s">
        <v>47</v>
      </c>
      <c r="D4581" s="1" t="s">
        <v>5788</v>
      </c>
      <c r="E4581" t="s">
        <v>769</v>
      </c>
      <c r="F4581" t="s">
        <v>6453</v>
      </c>
      <c r="G4581" t="s">
        <v>39</v>
      </c>
      <c r="H4581" t="s">
        <v>49</v>
      </c>
      <c r="I4581" t="s">
        <v>5790</v>
      </c>
      <c r="J4581" s="1">
        <v>7</v>
      </c>
      <c r="K4581" t="s">
        <v>6454</v>
      </c>
      <c r="L4581" t="s">
        <v>6455</v>
      </c>
      <c r="M4581" t="s">
        <v>6456</v>
      </c>
      <c r="N4581" s="126">
        <v>0.01</v>
      </c>
      <c r="Q4581" t="s">
        <v>1625</v>
      </c>
      <c r="R4581" t="s">
        <v>19233</v>
      </c>
      <c r="S4581" s="120">
        <v>0.6</v>
      </c>
      <c r="U4581"/>
    </row>
    <row r="4582" spans="1:21">
      <c r="A4582">
        <v>4581</v>
      </c>
      <c r="B4582" s="1" t="s">
        <v>6459</v>
      </c>
      <c r="C4582" s="1" t="s">
        <v>801</v>
      </c>
      <c r="D4582" s="1" t="s">
        <v>5788</v>
      </c>
      <c r="E4582" t="s">
        <v>769</v>
      </c>
      <c r="F4582" t="s">
        <v>6460</v>
      </c>
      <c r="G4582" t="s">
        <v>39</v>
      </c>
      <c r="H4582" t="s">
        <v>803</v>
      </c>
      <c r="I4582" t="s">
        <v>5790</v>
      </c>
      <c r="J4582" s="1">
        <v>7</v>
      </c>
      <c r="K4582" t="s">
        <v>6460</v>
      </c>
      <c r="L4582" t="s">
        <v>6461</v>
      </c>
      <c r="M4582" t="s">
        <v>6462</v>
      </c>
      <c r="N4582" s="126"/>
      <c r="Q4582" t="s">
        <v>6459</v>
      </c>
      <c r="R4582" t="s">
        <v>19234</v>
      </c>
      <c r="S4582" s="120">
        <v>0.6</v>
      </c>
      <c r="U4582"/>
    </row>
    <row r="4583" spans="1:21">
      <c r="A4583">
        <v>4582</v>
      </c>
      <c r="B4583" s="1" t="s">
        <v>6463</v>
      </c>
      <c r="C4583" s="1" t="s">
        <v>164</v>
      </c>
      <c r="D4583" s="1" t="s">
        <v>5788</v>
      </c>
      <c r="E4583" t="s">
        <v>769</v>
      </c>
      <c r="F4583" t="s">
        <v>6464</v>
      </c>
      <c r="G4583" t="s">
        <v>39</v>
      </c>
      <c r="H4583" t="s">
        <v>166</v>
      </c>
      <c r="I4583" t="s">
        <v>5790</v>
      </c>
      <c r="J4583" s="1">
        <v>7</v>
      </c>
      <c r="K4583" t="s">
        <v>6464</v>
      </c>
      <c r="L4583" t="s">
        <v>6465</v>
      </c>
      <c r="M4583" t="s">
        <v>6466</v>
      </c>
      <c r="N4583" s="126"/>
      <c r="Q4583" t="s">
        <v>6463</v>
      </c>
      <c r="R4583" t="s">
        <v>19235</v>
      </c>
      <c r="S4583" s="120">
        <v>0.6</v>
      </c>
      <c r="U4583"/>
    </row>
    <row r="4584" spans="1:21">
      <c r="A4584">
        <v>4583</v>
      </c>
      <c r="B4584" s="1" t="s">
        <v>1645</v>
      </c>
      <c r="C4584" s="1" t="s">
        <v>164</v>
      </c>
      <c r="D4584" s="1" t="s">
        <v>5788</v>
      </c>
      <c r="E4584" t="s">
        <v>769</v>
      </c>
      <c r="F4584" t="s">
        <v>6464</v>
      </c>
      <c r="G4584" t="s">
        <v>39</v>
      </c>
      <c r="H4584" t="s">
        <v>166</v>
      </c>
      <c r="I4584" t="s">
        <v>5790</v>
      </c>
      <c r="J4584" s="1">
        <v>7</v>
      </c>
      <c r="K4584" t="s">
        <v>6464</v>
      </c>
      <c r="L4584" t="s">
        <v>6465</v>
      </c>
      <c r="M4584" t="s">
        <v>6466</v>
      </c>
      <c r="N4584" s="126"/>
      <c r="Q4584" t="s">
        <v>1645</v>
      </c>
      <c r="R4584" t="s">
        <v>19235</v>
      </c>
      <c r="S4584" s="120">
        <v>0.6</v>
      </c>
      <c r="U4584"/>
    </row>
    <row r="4585" spans="1:21">
      <c r="A4585">
        <v>4584</v>
      </c>
      <c r="B4585" s="1" t="s">
        <v>6347</v>
      </c>
      <c r="C4585" s="1" t="s">
        <v>164</v>
      </c>
      <c r="D4585" s="1" t="s">
        <v>5788</v>
      </c>
      <c r="E4585" t="s">
        <v>769</v>
      </c>
      <c r="F4585" t="s">
        <v>6464</v>
      </c>
      <c r="G4585" t="s">
        <v>39</v>
      </c>
      <c r="H4585" t="s">
        <v>166</v>
      </c>
      <c r="I4585" t="s">
        <v>5790</v>
      </c>
      <c r="J4585" s="1">
        <v>7</v>
      </c>
      <c r="K4585" t="s">
        <v>6464</v>
      </c>
      <c r="L4585" t="s">
        <v>6465</v>
      </c>
      <c r="M4585" t="s">
        <v>6466</v>
      </c>
      <c r="N4585" s="126"/>
      <c r="Q4585" t="s">
        <v>6347</v>
      </c>
      <c r="R4585" t="s">
        <v>19235</v>
      </c>
      <c r="S4585" s="120">
        <v>0.6</v>
      </c>
      <c r="U4585"/>
    </row>
    <row r="4586" spans="1:21">
      <c r="A4586">
        <v>4585</v>
      </c>
      <c r="B4586" s="1" t="s">
        <v>6091</v>
      </c>
      <c r="C4586" s="1" t="s">
        <v>164</v>
      </c>
      <c r="D4586" s="1" t="s">
        <v>5788</v>
      </c>
      <c r="E4586" t="s">
        <v>769</v>
      </c>
      <c r="F4586" t="s">
        <v>6464</v>
      </c>
      <c r="G4586" t="s">
        <v>39</v>
      </c>
      <c r="H4586" t="s">
        <v>166</v>
      </c>
      <c r="I4586" t="s">
        <v>5790</v>
      </c>
      <c r="J4586" s="1">
        <v>7</v>
      </c>
      <c r="K4586" t="s">
        <v>6464</v>
      </c>
      <c r="L4586" t="s">
        <v>6465</v>
      </c>
      <c r="M4586" t="s">
        <v>6466</v>
      </c>
      <c r="N4586" s="126"/>
      <c r="Q4586" t="s">
        <v>6091</v>
      </c>
      <c r="R4586" t="s">
        <v>19235</v>
      </c>
      <c r="S4586" s="120">
        <v>0.6</v>
      </c>
      <c r="U4586"/>
    </row>
    <row r="4587" spans="1:21">
      <c r="A4587">
        <v>4586</v>
      </c>
      <c r="B4587" s="1" t="s">
        <v>6467</v>
      </c>
      <c r="C4587" s="1" t="s">
        <v>175</v>
      </c>
      <c r="D4587" s="1" t="s">
        <v>5788</v>
      </c>
      <c r="E4587" t="s">
        <v>769</v>
      </c>
      <c r="F4587" t="s">
        <v>6468</v>
      </c>
      <c r="G4587" t="s">
        <v>39</v>
      </c>
      <c r="H4587" t="s">
        <v>177</v>
      </c>
      <c r="I4587" t="s">
        <v>5790</v>
      </c>
      <c r="J4587" s="1">
        <v>7</v>
      </c>
      <c r="K4587" t="s">
        <v>6469</v>
      </c>
      <c r="L4587" t="s">
        <v>6470</v>
      </c>
      <c r="M4587" t="s">
        <v>6471</v>
      </c>
      <c r="N4587" s="126"/>
      <c r="Q4587" t="s">
        <v>6467</v>
      </c>
      <c r="R4587" t="s">
        <v>19236</v>
      </c>
      <c r="S4587" s="120">
        <v>0.6</v>
      </c>
      <c r="U4587"/>
    </row>
    <row r="4588" spans="1:21">
      <c r="A4588">
        <v>4587</v>
      </c>
      <c r="B4588" s="1" t="s">
        <v>6472</v>
      </c>
      <c r="C4588" s="1" t="s">
        <v>175</v>
      </c>
      <c r="D4588" s="1" t="s">
        <v>5788</v>
      </c>
      <c r="E4588" t="s">
        <v>769</v>
      </c>
      <c r="F4588" t="s">
        <v>6468</v>
      </c>
      <c r="G4588" t="s">
        <v>39</v>
      </c>
      <c r="H4588" t="s">
        <v>177</v>
      </c>
      <c r="I4588" t="s">
        <v>5790</v>
      </c>
      <c r="J4588" s="1">
        <v>7</v>
      </c>
      <c r="K4588" t="s">
        <v>6469</v>
      </c>
      <c r="L4588" t="s">
        <v>6470</v>
      </c>
      <c r="M4588" t="s">
        <v>6471</v>
      </c>
      <c r="N4588" s="126"/>
      <c r="Q4588" t="s">
        <v>6472</v>
      </c>
      <c r="R4588" t="s">
        <v>19236</v>
      </c>
      <c r="S4588" s="120">
        <v>0.6</v>
      </c>
      <c r="U4588"/>
    </row>
    <row r="4589" spans="1:21">
      <c r="A4589">
        <v>4588</v>
      </c>
      <c r="B4589" s="1" t="s">
        <v>6473</v>
      </c>
      <c r="C4589" s="1" t="s">
        <v>175</v>
      </c>
      <c r="D4589" s="1" t="s">
        <v>5788</v>
      </c>
      <c r="E4589" t="s">
        <v>769</v>
      </c>
      <c r="F4589" t="s">
        <v>6468</v>
      </c>
      <c r="G4589" t="s">
        <v>39</v>
      </c>
      <c r="H4589" t="s">
        <v>177</v>
      </c>
      <c r="I4589" t="s">
        <v>5790</v>
      </c>
      <c r="J4589" s="1">
        <v>7</v>
      </c>
      <c r="K4589" t="s">
        <v>6469</v>
      </c>
      <c r="L4589" t="s">
        <v>6470</v>
      </c>
      <c r="M4589" t="s">
        <v>6471</v>
      </c>
      <c r="N4589" s="126"/>
      <c r="Q4589" t="s">
        <v>6473</v>
      </c>
      <c r="R4589" t="s">
        <v>19236</v>
      </c>
      <c r="S4589" s="120">
        <v>0.6</v>
      </c>
      <c r="U4589"/>
    </row>
    <row r="4590" spans="1:21">
      <c r="A4590">
        <v>4589</v>
      </c>
      <c r="B4590" s="1" t="s">
        <v>6474</v>
      </c>
      <c r="C4590" s="1" t="s">
        <v>175</v>
      </c>
      <c r="D4590" s="1" t="s">
        <v>5788</v>
      </c>
      <c r="E4590" t="s">
        <v>769</v>
      </c>
      <c r="F4590" t="s">
        <v>6468</v>
      </c>
      <c r="G4590" t="s">
        <v>39</v>
      </c>
      <c r="H4590" t="s">
        <v>177</v>
      </c>
      <c r="I4590" t="s">
        <v>5790</v>
      </c>
      <c r="J4590" s="1">
        <v>7</v>
      </c>
      <c r="K4590" t="s">
        <v>6469</v>
      </c>
      <c r="L4590" t="s">
        <v>6470</v>
      </c>
      <c r="M4590" t="s">
        <v>6471</v>
      </c>
      <c r="N4590" s="126"/>
      <c r="Q4590" t="s">
        <v>6474</v>
      </c>
      <c r="R4590" t="s">
        <v>19236</v>
      </c>
      <c r="S4590" s="120">
        <v>0.6</v>
      </c>
      <c r="U4590"/>
    </row>
    <row r="4591" spans="1:21">
      <c r="A4591">
        <v>4590</v>
      </c>
      <c r="B4591" s="1" t="s">
        <v>6475</v>
      </c>
      <c r="C4591" s="1" t="s">
        <v>175</v>
      </c>
      <c r="D4591" s="1" t="s">
        <v>5788</v>
      </c>
      <c r="E4591" t="s">
        <v>769</v>
      </c>
      <c r="F4591" t="s">
        <v>6468</v>
      </c>
      <c r="G4591" t="s">
        <v>39</v>
      </c>
      <c r="H4591" t="s">
        <v>177</v>
      </c>
      <c r="I4591" t="s">
        <v>5790</v>
      </c>
      <c r="J4591" s="1">
        <v>7</v>
      </c>
      <c r="K4591" t="s">
        <v>6469</v>
      </c>
      <c r="L4591" t="s">
        <v>6470</v>
      </c>
      <c r="M4591" t="s">
        <v>6471</v>
      </c>
      <c r="N4591" s="126"/>
      <c r="Q4591" t="s">
        <v>6475</v>
      </c>
      <c r="R4591" t="s">
        <v>19236</v>
      </c>
      <c r="S4591" s="120">
        <v>0.6</v>
      </c>
      <c r="U4591"/>
    </row>
    <row r="4592" spans="1:21">
      <c r="A4592">
        <v>4591</v>
      </c>
      <c r="B4592" s="1" t="s">
        <v>6476</v>
      </c>
      <c r="C4592" s="1" t="s">
        <v>175</v>
      </c>
      <c r="D4592" s="1" t="s">
        <v>5788</v>
      </c>
      <c r="E4592" t="s">
        <v>769</v>
      </c>
      <c r="F4592" t="s">
        <v>6468</v>
      </c>
      <c r="G4592" t="s">
        <v>39</v>
      </c>
      <c r="H4592" t="s">
        <v>177</v>
      </c>
      <c r="I4592" t="s">
        <v>5790</v>
      </c>
      <c r="J4592" s="1">
        <v>7</v>
      </c>
      <c r="K4592" t="s">
        <v>6469</v>
      </c>
      <c r="L4592" t="s">
        <v>6470</v>
      </c>
      <c r="M4592" t="s">
        <v>6471</v>
      </c>
      <c r="N4592" s="126"/>
      <c r="Q4592" t="s">
        <v>6476</v>
      </c>
      <c r="R4592" t="s">
        <v>19236</v>
      </c>
      <c r="S4592" s="120">
        <v>0.6</v>
      </c>
      <c r="U4592"/>
    </row>
    <row r="4593" spans="1:21">
      <c r="A4593">
        <v>4592</v>
      </c>
      <c r="B4593" s="1" t="s">
        <v>6477</v>
      </c>
      <c r="C4593" s="1" t="s">
        <v>175</v>
      </c>
      <c r="D4593" s="1" t="s">
        <v>5788</v>
      </c>
      <c r="E4593" t="s">
        <v>769</v>
      </c>
      <c r="F4593" t="s">
        <v>6468</v>
      </c>
      <c r="G4593" t="s">
        <v>39</v>
      </c>
      <c r="H4593" t="s">
        <v>177</v>
      </c>
      <c r="I4593" t="s">
        <v>5790</v>
      </c>
      <c r="J4593" s="1">
        <v>7</v>
      </c>
      <c r="K4593" t="s">
        <v>6469</v>
      </c>
      <c r="L4593" t="s">
        <v>6470</v>
      </c>
      <c r="M4593" t="s">
        <v>6471</v>
      </c>
      <c r="N4593" s="126">
        <v>0.01</v>
      </c>
      <c r="Q4593" t="s">
        <v>6477</v>
      </c>
      <c r="R4593" t="s">
        <v>19236</v>
      </c>
      <c r="S4593" s="120">
        <v>0.6</v>
      </c>
      <c r="U4593"/>
    </row>
    <row r="4594" spans="1:21">
      <c r="A4594">
        <v>4593</v>
      </c>
      <c r="B4594" s="1" t="s">
        <v>6004</v>
      </c>
      <c r="C4594" s="1" t="s">
        <v>175</v>
      </c>
      <c r="D4594" s="1" t="s">
        <v>5788</v>
      </c>
      <c r="E4594" t="s">
        <v>769</v>
      </c>
      <c r="F4594" t="s">
        <v>6468</v>
      </c>
      <c r="G4594" t="s">
        <v>39</v>
      </c>
      <c r="H4594" t="s">
        <v>177</v>
      </c>
      <c r="I4594" t="s">
        <v>5790</v>
      </c>
      <c r="J4594" s="1">
        <v>7</v>
      </c>
      <c r="K4594" t="s">
        <v>6469</v>
      </c>
      <c r="L4594" t="s">
        <v>6470</v>
      </c>
      <c r="M4594" t="s">
        <v>6471</v>
      </c>
      <c r="N4594" s="126">
        <v>0.01</v>
      </c>
      <c r="Q4594" t="s">
        <v>6004</v>
      </c>
      <c r="R4594" t="s">
        <v>19236</v>
      </c>
      <c r="S4594" s="120">
        <v>0.6</v>
      </c>
      <c r="U4594"/>
    </row>
    <row r="4595" spans="1:21">
      <c r="A4595">
        <v>4594</v>
      </c>
      <c r="B4595" s="1" t="s">
        <v>6478</v>
      </c>
      <c r="C4595" s="1" t="s">
        <v>593</v>
      </c>
      <c r="D4595" s="1" t="s">
        <v>5788</v>
      </c>
      <c r="E4595" t="s">
        <v>769</v>
      </c>
      <c r="F4595" t="s">
        <v>6479</v>
      </c>
      <c r="G4595" t="s">
        <v>39</v>
      </c>
      <c r="H4595" t="s">
        <v>595</v>
      </c>
      <c r="I4595" t="s">
        <v>5790</v>
      </c>
      <c r="J4595" s="1">
        <v>7</v>
      </c>
      <c r="K4595" t="s">
        <v>6479</v>
      </c>
      <c r="L4595" t="s">
        <v>6480</v>
      </c>
      <c r="M4595" t="s">
        <v>6481</v>
      </c>
      <c r="N4595" s="126"/>
      <c r="Q4595" t="s">
        <v>6478</v>
      </c>
      <c r="R4595" t="s">
        <v>19237</v>
      </c>
      <c r="S4595" s="120">
        <v>0.6</v>
      </c>
      <c r="U4595"/>
    </row>
    <row r="4596" spans="1:21">
      <c r="A4596">
        <v>4595</v>
      </c>
      <c r="B4596" s="1" t="s">
        <v>6379</v>
      </c>
      <c r="C4596" s="1" t="s">
        <v>593</v>
      </c>
      <c r="D4596" s="1" t="s">
        <v>5788</v>
      </c>
      <c r="E4596" t="s">
        <v>769</v>
      </c>
      <c r="F4596" t="s">
        <v>6479</v>
      </c>
      <c r="G4596" t="s">
        <v>39</v>
      </c>
      <c r="H4596" t="s">
        <v>595</v>
      </c>
      <c r="I4596" t="s">
        <v>5790</v>
      </c>
      <c r="J4596" s="1">
        <v>7</v>
      </c>
      <c r="K4596" t="s">
        <v>6479</v>
      </c>
      <c r="L4596" t="s">
        <v>6480</v>
      </c>
      <c r="M4596" t="s">
        <v>6481</v>
      </c>
      <c r="N4596" s="126"/>
      <c r="Q4596" t="s">
        <v>6379</v>
      </c>
      <c r="R4596" t="s">
        <v>19237</v>
      </c>
      <c r="S4596" s="120">
        <v>0.6</v>
      </c>
      <c r="U4596"/>
    </row>
    <row r="4597" spans="1:21">
      <c r="A4597">
        <v>4596</v>
      </c>
      <c r="B4597" s="1" t="s">
        <v>6482</v>
      </c>
      <c r="C4597" s="1" t="s">
        <v>593</v>
      </c>
      <c r="D4597" s="1" t="s">
        <v>5788</v>
      </c>
      <c r="E4597" t="s">
        <v>769</v>
      </c>
      <c r="F4597" t="s">
        <v>6479</v>
      </c>
      <c r="G4597" t="s">
        <v>39</v>
      </c>
      <c r="H4597" t="s">
        <v>595</v>
      </c>
      <c r="I4597" t="s">
        <v>5790</v>
      </c>
      <c r="J4597" s="1">
        <v>7</v>
      </c>
      <c r="K4597" t="s">
        <v>6479</v>
      </c>
      <c r="L4597" t="s">
        <v>6480</v>
      </c>
      <c r="M4597" t="s">
        <v>6481</v>
      </c>
      <c r="N4597" s="126"/>
      <c r="Q4597" t="s">
        <v>6482</v>
      </c>
      <c r="R4597" t="s">
        <v>19237</v>
      </c>
      <c r="S4597" s="120">
        <v>0.6</v>
      </c>
      <c r="U4597"/>
    </row>
    <row r="4598" spans="1:21">
      <c r="A4598">
        <v>4597</v>
      </c>
      <c r="B4598" s="1" t="s">
        <v>6483</v>
      </c>
      <c r="C4598" s="1" t="s">
        <v>593</v>
      </c>
      <c r="D4598" s="1" t="s">
        <v>5788</v>
      </c>
      <c r="E4598" t="s">
        <v>769</v>
      </c>
      <c r="F4598" t="s">
        <v>6479</v>
      </c>
      <c r="G4598" t="s">
        <v>39</v>
      </c>
      <c r="H4598" t="s">
        <v>595</v>
      </c>
      <c r="I4598" t="s">
        <v>5790</v>
      </c>
      <c r="J4598" s="1">
        <v>7</v>
      </c>
      <c r="K4598" t="s">
        <v>6479</v>
      </c>
      <c r="L4598" t="s">
        <v>6480</v>
      </c>
      <c r="M4598" t="s">
        <v>6481</v>
      </c>
      <c r="N4598" s="126"/>
      <c r="Q4598" t="s">
        <v>6483</v>
      </c>
      <c r="R4598" t="s">
        <v>19237</v>
      </c>
      <c r="S4598" s="120">
        <v>0.6</v>
      </c>
      <c r="U4598"/>
    </row>
    <row r="4599" spans="1:21">
      <c r="A4599">
        <v>4598</v>
      </c>
      <c r="B4599" s="1" t="s">
        <v>6432</v>
      </c>
      <c r="C4599" s="1" t="s">
        <v>593</v>
      </c>
      <c r="D4599" s="1" t="s">
        <v>5788</v>
      </c>
      <c r="E4599" t="s">
        <v>769</v>
      </c>
      <c r="F4599" t="s">
        <v>6479</v>
      </c>
      <c r="G4599" t="s">
        <v>39</v>
      </c>
      <c r="H4599" t="s">
        <v>595</v>
      </c>
      <c r="I4599" t="s">
        <v>5790</v>
      </c>
      <c r="J4599" s="1">
        <v>7</v>
      </c>
      <c r="K4599" t="s">
        <v>6479</v>
      </c>
      <c r="L4599" t="s">
        <v>6480</v>
      </c>
      <c r="M4599" t="s">
        <v>6481</v>
      </c>
      <c r="N4599" s="126"/>
      <c r="Q4599" t="s">
        <v>6432</v>
      </c>
      <c r="R4599" t="s">
        <v>19237</v>
      </c>
      <c r="S4599" s="120">
        <v>0.6</v>
      </c>
      <c r="U4599"/>
    </row>
    <row r="4600" spans="1:21">
      <c r="A4600">
        <v>4599</v>
      </c>
      <c r="B4600" s="1" t="s">
        <v>6484</v>
      </c>
      <c r="C4600" s="1" t="s">
        <v>201</v>
      </c>
      <c r="D4600" s="1" t="s">
        <v>5788</v>
      </c>
      <c r="E4600" t="s">
        <v>769</v>
      </c>
      <c r="F4600" t="s">
        <v>6485</v>
      </c>
      <c r="G4600" t="s">
        <v>39</v>
      </c>
      <c r="H4600" t="s">
        <v>203</v>
      </c>
      <c r="I4600" t="s">
        <v>5790</v>
      </c>
      <c r="J4600" s="1">
        <v>7</v>
      </c>
      <c r="K4600" t="s">
        <v>6485</v>
      </c>
      <c r="L4600" t="s">
        <v>6486</v>
      </c>
      <c r="M4600" t="s">
        <v>6487</v>
      </c>
      <c r="N4600" s="126"/>
      <c r="Q4600" t="s">
        <v>6484</v>
      </c>
      <c r="R4600" t="s">
        <v>19238</v>
      </c>
      <c r="S4600" s="120">
        <v>0.6</v>
      </c>
      <c r="U4600"/>
    </row>
    <row r="4601" spans="1:21">
      <c r="A4601">
        <v>4600</v>
      </c>
      <c r="B4601" s="1" t="s">
        <v>6488</v>
      </c>
      <c r="C4601" s="1" t="s">
        <v>201</v>
      </c>
      <c r="D4601" s="1" t="s">
        <v>5788</v>
      </c>
      <c r="E4601" t="s">
        <v>769</v>
      </c>
      <c r="F4601" t="s">
        <v>6485</v>
      </c>
      <c r="G4601" t="s">
        <v>39</v>
      </c>
      <c r="H4601" t="s">
        <v>203</v>
      </c>
      <c r="I4601" t="s">
        <v>5790</v>
      </c>
      <c r="J4601" s="1">
        <v>7</v>
      </c>
      <c r="K4601" t="s">
        <v>6485</v>
      </c>
      <c r="L4601" t="s">
        <v>6486</v>
      </c>
      <c r="M4601" t="s">
        <v>6487</v>
      </c>
      <c r="N4601" s="126">
        <v>0.01</v>
      </c>
      <c r="Q4601" t="s">
        <v>6488</v>
      </c>
      <c r="R4601" t="s">
        <v>19238</v>
      </c>
      <c r="S4601" s="120">
        <v>0.6</v>
      </c>
      <c r="U4601"/>
    </row>
    <row r="4602" spans="1:21">
      <c r="A4602">
        <v>4601</v>
      </c>
      <c r="B4602" s="1" t="s">
        <v>6489</v>
      </c>
      <c r="C4602" s="1" t="s">
        <v>201</v>
      </c>
      <c r="D4602" s="1" t="s">
        <v>5788</v>
      </c>
      <c r="E4602" t="s">
        <v>769</v>
      </c>
      <c r="F4602" t="s">
        <v>6485</v>
      </c>
      <c r="G4602" t="s">
        <v>39</v>
      </c>
      <c r="H4602" t="s">
        <v>203</v>
      </c>
      <c r="I4602" t="s">
        <v>5790</v>
      </c>
      <c r="J4602" s="1">
        <v>7</v>
      </c>
      <c r="K4602" t="s">
        <v>6485</v>
      </c>
      <c r="L4602" t="s">
        <v>6486</v>
      </c>
      <c r="M4602" t="s">
        <v>6487</v>
      </c>
      <c r="N4602" s="126"/>
      <c r="Q4602" t="s">
        <v>6489</v>
      </c>
      <c r="R4602" t="s">
        <v>19238</v>
      </c>
      <c r="S4602" s="120">
        <v>0.6</v>
      </c>
      <c r="U4602"/>
    </row>
    <row r="4603" spans="1:21">
      <c r="A4603">
        <v>4602</v>
      </c>
      <c r="B4603" s="1" t="s">
        <v>6490</v>
      </c>
      <c r="C4603" s="1" t="s">
        <v>201</v>
      </c>
      <c r="D4603" s="1" t="s">
        <v>5788</v>
      </c>
      <c r="E4603" t="s">
        <v>769</v>
      </c>
      <c r="F4603" t="s">
        <v>6485</v>
      </c>
      <c r="G4603" t="s">
        <v>39</v>
      </c>
      <c r="H4603" t="s">
        <v>203</v>
      </c>
      <c r="I4603" t="s">
        <v>5790</v>
      </c>
      <c r="J4603" s="1">
        <v>7</v>
      </c>
      <c r="K4603" t="s">
        <v>6485</v>
      </c>
      <c r="L4603" t="s">
        <v>6486</v>
      </c>
      <c r="M4603" t="s">
        <v>6487</v>
      </c>
      <c r="N4603" s="126"/>
      <c r="Q4603" t="s">
        <v>6490</v>
      </c>
      <c r="R4603" t="s">
        <v>19238</v>
      </c>
      <c r="S4603" s="120">
        <v>0.6</v>
      </c>
      <c r="U4603"/>
    </row>
    <row r="4604" spans="1:21">
      <c r="A4604">
        <v>4603</v>
      </c>
      <c r="B4604" s="1" t="s">
        <v>6491</v>
      </c>
      <c r="C4604" s="1" t="s">
        <v>201</v>
      </c>
      <c r="D4604" s="1" t="s">
        <v>5788</v>
      </c>
      <c r="E4604" t="s">
        <v>769</v>
      </c>
      <c r="F4604" t="s">
        <v>6485</v>
      </c>
      <c r="G4604" t="s">
        <v>39</v>
      </c>
      <c r="H4604" t="s">
        <v>203</v>
      </c>
      <c r="I4604" t="s">
        <v>5790</v>
      </c>
      <c r="J4604" s="1">
        <v>7</v>
      </c>
      <c r="K4604" t="s">
        <v>6485</v>
      </c>
      <c r="L4604" t="s">
        <v>6486</v>
      </c>
      <c r="M4604" t="s">
        <v>6487</v>
      </c>
      <c r="N4604" s="126"/>
      <c r="Q4604" t="s">
        <v>6491</v>
      </c>
      <c r="R4604" t="s">
        <v>19238</v>
      </c>
      <c r="S4604" s="120">
        <v>0.6</v>
      </c>
      <c r="U4604"/>
    </row>
    <row r="4605" spans="1:21">
      <c r="A4605">
        <v>4604</v>
      </c>
      <c r="B4605" s="1" t="s">
        <v>6492</v>
      </c>
      <c r="C4605" s="1" t="s">
        <v>201</v>
      </c>
      <c r="D4605" s="1" t="s">
        <v>5788</v>
      </c>
      <c r="E4605" t="s">
        <v>769</v>
      </c>
      <c r="F4605" t="s">
        <v>6485</v>
      </c>
      <c r="G4605" t="s">
        <v>39</v>
      </c>
      <c r="H4605" t="s">
        <v>203</v>
      </c>
      <c r="I4605" t="s">
        <v>5790</v>
      </c>
      <c r="J4605" s="1">
        <v>7</v>
      </c>
      <c r="K4605" t="s">
        <v>6485</v>
      </c>
      <c r="L4605" t="s">
        <v>6486</v>
      </c>
      <c r="M4605" t="s">
        <v>6487</v>
      </c>
      <c r="N4605" s="126">
        <v>0.01</v>
      </c>
      <c r="Q4605" t="s">
        <v>6492</v>
      </c>
      <c r="R4605" t="s">
        <v>19238</v>
      </c>
      <c r="S4605" s="120">
        <v>0.6</v>
      </c>
      <c r="U4605"/>
    </row>
    <row r="4606" spans="1:21">
      <c r="A4606">
        <v>4605</v>
      </c>
      <c r="B4606" s="1" t="s">
        <v>6493</v>
      </c>
      <c r="C4606" s="1" t="s">
        <v>201</v>
      </c>
      <c r="D4606" s="1" t="s">
        <v>5788</v>
      </c>
      <c r="E4606" t="s">
        <v>769</v>
      </c>
      <c r="F4606" t="s">
        <v>6485</v>
      </c>
      <c r="G4606" t="s">
        <v>39</v>
      </c>
      <c r="H4606" t="s">
        <v>203</v>
      </c>
      <c r="I4606" t="s">
        <v>5790</v>
      </c>
      <c r="J4606" s="1">
        <v>7</v>
      </c>
      <c r="K4606" t="s">
        <v>6485</v>
      </c>
      <c r="L4606" t="s">
        <v>6486</v>
      </c>
      <c r="M4606" t="s">
        <v>6487</v>
      </c>
      <c r="N4606" s="126"/>
      <c r="Q4606" t="s">
        <v>6493</v>
      </c>
      <c r="R4606" t="s">
        <v>19238</v>
      </c>
      <c r="S4606" s="120">
        <v>0.6</v>
      </c>
      <c r="U4606"/>
    </row>
    <row r="4607" spans="1:21">
      <c r="A4607">
        <v>4606</v>
      </c>
      <c r="B4607" s="1" t="s">
        <v>6494</v>
      </c>
      <c r="C4607" s="1" t="s">
        <v>201</v>
      </c>
      <c r="D4607" s="1" t="s">
        <v>5788</v>
      </c>
      <c r="E4607" t="s">
        <v>769</v>
      </c>
      <c r="F4607" t="s">
        <v>6485</v>
      </c>
      <c r="G4607" t="s">
        <v>39</v>
      </c>
      <c r="H4607" t="s">
        <v>203</v>
      </c>
      <c r="I4607" t="s">
        <v>5790</v>
      </c>
      <c r="J4607" s="1">
        <v>7</v>
      </c>
      <c r="K4607" t="s">
        <v>6485</v>
      </c>
      <c r="L4607" t="s">
        <v>6486</v>
      </c>
      <c r="M4607" t="s">
        <v>6487</v>
      </c>
      <c r="N4607" s="126">
        <v>0.1</v>
      </c>
      <c r="Q4607" t="s">
        <v>6494</v>
      </c>
      <c r="R4607" t="s">
        <v>19238</v>
      </c>
      <c r="S4607" s="120">
        <v>0.6</v>
      </c>
      <c r="U4607"/>
    </row>
    <row r="4608" spans="1:21">
      <c r="A4608">
        <v>4607</v>
      </c>
      <c r="B4608" s="1" t="s">
        <v>6404</v>
      </c>
      <c r="C4608" s="1" t="s">
        <v>201</v>
      </c>
      <c r="D4608" s="1" t="s">
        <v>5788</v>
      </c>
      <c r="E4608" t="s">
        <v>769</v>
      </c>
      <c r="F4608" t="s">
        <v>6485</v>
      </c>
      <c r="G4608" t="s">
        <v>39</v>
      </c>
      <c r="H4608" t="s">
        <v>203</v>
      </c>
      <c r="I4608" t="s">
        <v>5790</v>
      </c>
      <c r="J4608" s="1">
        <v>7</v>
      </c>
      <c r="K4608" t="s">
        <v>6485</v>
      </c>
      <c r="L4608" t="s">
        <v>6486</v>
      </c>
      <c r="M4608" t="s">
        <v>6487</v>
      </c>
      <c r="N4608" s="126"/>
      <c r="Q4608" t="s">
        <v>6404</v>
      </c>
      <c r="R4608" t="s">
        <v>19238</v>
      </c>
      <c r="S4608" s="120">
        <v>0.6</v>
      </c>
      <c r="U4608"/>
    </row>
    <row r="4609" spans="1:21">
      <c r="A4609">
        <v>4608</v>
      </c>
      <c r="B4609" s="1" t="s">
        <v>6411</v>
      </c>
      <c r="C4609" s="1" t="s">
        <v>201</v>
      </c>
      <c r="D4609" s="1" t="s">
        <v>5788</v>
      </c>
      <c r="E4609" t="s">
        <v>769</v>
      </c>
      <c r="F4609" t="s">
        <v>6485</v>
      </c>
      <c r="G4609" t="s">
        <v>39</v>
      </c>
      <c r="H4609" t="s">
        <v>203</v>
      </c>
      <c r="I4609" t="s">
        <v>5790</v>
      </c>
      <c r="J4609" s="1">
        <v>7</v>
      </c>
      <c r="K4609" t="s">
        <v>6485</v>
      </c>
      <c r="L4609" t="s">
        <v>6486</v>
      </c>
      <c r="M4609" t="s">
        <v>6487</v>
      </c>
      <c r="N4609" s="126"/>
      <c r="Q4609" t="s">
        <v>6411</v>
      </c>
      <c r="R4609" t="s">
        <v>19238</v>
      </c>
      <c r="S4609" s="120">
        <v>0.6</v>
      </c>
      <c r="U4609"/>
    </row>
    <row r="4610" spans="1:21">
      <c r="A4610">
        <v>4609</v>
      </c>
      <c r="B4610" s="1" t="s">
        <v>6495</v>
      </c>
      <c r="C4610" s="1" t="s">
        <v>201</v>
      </c>
      <c r="D4610" s="1" t="s">
        <v>5788</v>
      </c>
      <c r="E4610" t="s">
        <v>769</v>
      </c>
      <c r="F4610" t="s">
        <v>6485</v>
      </c>
      <c r="G4610" t="s">
        <v>39</v>
      </c>
      <c r="H4610" t="s">
        <v>203</v>
      </c>
      <c r="I4610" t="s">
        <v>5790</v>
      </c>
      <c r="J4610" s="1">
        <v>7</v>
      </c>
      <c r="K4610" t="s">
        <v>6485</v>
      </c>
      <c r="L4610" t="s">
        <v>6486</v>
      </c>
      <c r="M4610" t="s">
        <v>6487</v>
      </c>
      <c r="N4610" s="126"/>
      <c r="Q4610" t="s">
        <v>6495</v>
      </c>
      <c r="R4610" t="s">
        <v>19238</v>
      </c>
      <c r="S4610" s="120">
        <v>0.6</v>
      </c>
      <c r="U4610"/>
    </row>
    <row r="4611" spans="1:21">
      <c r="A4611">
        <v>4610</v>
      </c>
      <c r="B4611" s="1" t="s">
        <v>6496</v>
      </c>
      <c r="C4611" s="1" t="s">
        <v>201</v>
      </c>
      <c r="D4611" s="1" t="s">
        <v>5788</v>
      </c>
      <c r="E4611" t="s">
        <v>769</v>
      </c>
      <c r="F4611" t="s">
        <v>6485</v>
      </c>
      <c r="G4611" t="s">
        <v>39</v>
      </c>
      <c r="H4611" t="s">
        <v>203</v>
      </c>
      <c r="I4611" t="s">
        <v>5790</v>
      </c>
      <c r="J4611" s="1">
        <v>7</v>
      </c>
      <c r="K4611" t="s">
        <v>6485</v>
      </c>
      <c r="L4611" t="s">
        <v>6486</v>
      </c>
      <c r="M4611" t="s">
        <v>6487</v>
      </c>
      <c r="N4611" s="126"/>
      <c r="Q4611" t="s">
        <v>6496</v>
      </c>
      <c r="R4611" t="s">
        <v>19238</v>
      </c>
      <c r="S4611" s="120">
        <v>0.6</v>
      </c>
      <c r="U4611"/>
    </row>
    <row r="4612" spans="1:21">
      <c r="A4612">
        <v>4611</v>
      </c>
      <c r="B4612" s="1" t="s">
        <v>6034</v>
      </c>
      <c r="C4612" s="1" t="s">
        <v>201</v>
      </c>
      <c r="D4612" s="1" t="s">
        <v>5788</v>
      </c>
      <c r="E4612" t="s">
        <v>769</v>
      </c>
      <c r="F4612" t="s">
        <v>6485</v>
      </c>
      <c r="G4612" t="s">
        <v>39</v>
      </c>
      <c r="H4612" t="s">
        <v>203</v>
      </c>
      <c r="I4612" t="s">
        <v>5790</v>
      </c>
      <c r="J4612" s="1">
        <v>7</v>
      </c>
      <c r="K4612" t="s">
        <v>6485</v>
      </c>
      <c r="L4612" t="s">
        <v>6486</v>
      </c>
      <c r="M4612" t="s">
        <v>6487</v>
      </c>
      <c r="N4612" s="126"/>
      <c r="Q4612" t="s">
        <v>6034</v>
      </c>
      <c r="R4612" t="s">
        <v>19238</v>
      </c>
      <c r="S4612" s="120">
        <v>0.6</v>
      </c>
      <c r="U4612"/>
    </row>
    <row r="4613" spans="1:21">
      <c r="A4613">
        <v>4612</v>
      </c>
      <c r="B4613" s="1" t="s">
        <v>6497</v>
      </c>
      <c r="C4613" s="1" t="s">
        <v>201</v>
      </c>
      <c r="D4613" s="1" t="s">
        <v>5788</v>
      </c>
      <c r="E4613" t="s">
        <v>769</v>
      </c>
      <c r="F4613" t="s">
        <v>6485</v>
      </c>
      <c r="G4613" t="s">
        <v>39</v>
      </c>
      <c r="H4613" t="s">
        <v>203</v>
      </c>
      <c r="I4613" t="s">
        <v>5790</v>
      </c>
      <c r="J4613" s="1">
        <v>7</v>
      </c>
      <c r="K4613" t="s">
        <v>6485</v>
      </c>
      <c r="L4613" t="s">
        <v>6486</v>
      </c>
      <c r="M4613" t="s">
        <v>6487</v>
      </c>
      <c r="N4613" s="126"/>
      <c r="Q4613" t="s">
        <v>6497</v>
      </c>
      <c r="R4613" t="s">
        <v>19238</v>
      </c>
      <c r="S4613" s="120">
        <v>0.6</v>
      </c>
      <c r="U4613"/>
    </row>
    <row r="4614" spans="1:21">
      <c r="A4614">
        <v>4613</v>
      </c>
      <c r="B4614" s="1" t="s">
        <v>6057</v>
      </c>
      <c r="C4614" s="1" t="s">
        <v>201</v>
      </c>
      <c r="D4614" s="1" t="s">
        <v>5788</v>
      </c>
      <c r="E4614" t="s">
        <v>769</v>
      </c>
      <c r="F4614" t="s">
        <v>6485</v>
      </c>
      <c r="G4614" t="s">
        <v>39</v>
      </c>
      <c r="H4614" t="s">
        <v>203</v>
      </c>
      <c r="I4614" t="s">
        <v>5790</v>
      </c>
      <c r="J4614" s="1">
        <v>7</v>
      </c>
      <c r="K4614" t="s">
        <v>6485</v>
      </c>
      <c r="L4614" t="s">
        <v>6486</v>
      </c>
      <c r="M4614" t="s">
        <v>6487</v>
      </c>
      <c r="N4614" s="126"/>
      <c r="Q4614" t="s">
        <v>6057</v>
      </c>
      <c r="R4614" t="s">
        <v>19238</v>
      </c>
      <c r="S4614" s="120">
        <v>0.6</v>
      </c>
      <c r="U4614"/>
    </row>
    <row r="4615" spans="1:21">
      <c r="A4615">
        <v>4614</v>
      </c>
      <c r="B4615" s="1" t="s">
        <v>6136</v>
      </c>
      <c r="C4615" s="1" t="s">
        <v>201</v>
      </c>
      <c r="D4615" s="1" t="s">
        <v>5788</v>
      </c>
      <c r="E4615" t="s">
        <v>769</v>
      </c>
      <c r="F4615" t="s">
        <v>6485</v>
      </c>
      <c r="G4615" t="s">
        <v>39</v>
      </c>
      <c r="H4615" t="s">
        <v>203</v>
      </c>
      <c r="I4615" t="s">
        <v>5790</v>
      </c>
      <c r="J4615" s="1">
        <v>7</v>
      </c>
      <c r="K4615" t="s">
        <v>6485</v>
      </c>
      <c r="L4615" t="s">
        <v>6486</v>
      </c>
      <c r="M4615" t="s">
        <v>6487</v>
      </c>
      <c r="N4615" s="126"/>
      <c r="Q4615" t="s">
        <v>6136</v>
      </c>
      <c r="R4615" t="s">
        <v>19238</v>
      </c>
      <c r="S4615" s="120">
        <v>0.6</v>
      </c>
      <c r="U4615"/>
    </row>
    <row r="4616" spans="1:21">
      <c r="A4616">
        <v>4615</v>
      </c>
      <c r="B4616" s="1" t="s">
        <v>6498</v>
      </c>
      <c r="C4616" s="1" t="s">
        <v>201</v>
      </c>
      <c r="D4616" s="1" t="s">
        <v>5788</v>
      </c>
      <c r="E4616" t="s">
        <v>769</v>
      </c>
      <c r="F4616" t="s">
        <v>6485</v>
      </c>
      <c r="G4616" t="s">
        <v>39</v>
      </c>
      <c r="H4616" t="s">
        <v>203</v>
      </c>
      <c r="I4616" t="s">
        <v>5790</v>
      </c>
      <c r="J4616" s="1">
        <v>7</v>
      </c>
      <c r="K4616" t="s">
        <v>6485</v>
      </c>
      <c r="L4616" t="s">
        <v>6486</v>
      </c>
      <c r="M4616" t="s">
        <v>6487</v>
      </c>
      <c r="N4616" s="126"/>
      <c r="Q4616" t="s">
        <v>6498</v>
      </c>
      <c r="R4616" t="s">
        <v>19238</v>
      </c>
      <c r="S4616" s="120">
        <v>0.6</v>
      </c>
      <c r="U4616"/>
    </row>
    <row r="4617" spans="1:21">
      <c r="A4617">
        <v>4616</v>
      </c>
      <c r="B4617" s="1" t="s">
        <v>6499</v>
      </c>
      <c r="C4617" s="1" t="s">
        <v>64</v>
      </c>
      <c r="D4617" s="1" t="s">
        <v>5788</v>
      </c>
      <c r="E4617" t="s">
        <v>56</v>
      </c>
      <c r="F4617" t="s">
        <v>6500</v>
      </c>
      <c r="G4617" t="s">
        <v>57</v>
      </c>
      <c r="H4617" t="s">
        <v>67</v>
      </c>
      <c r="I4617" t="s">
        <v>6139</v>
      </c>
      <c r="J4617" s="1">
        <v>8</v>
      </c>
      <c r="K4617" t="s">
        <v>6500</v>
      </c>
      <c r="L4617" t="s">
        <v>6501</v>
      </c>
      <c r="M4617" t="s">
        <v>6502</v>
      </c>
      <c r="N4617" s="126"/>
      <c r="Q4617" t="s">
        <v>6499</v>
      </c>
      <c r="R4617" t="s">
        <v>19239</v>
      </c>
      <c r="S4617" s="120">
        <v>0.6</v>
      </c>
      <c r="U4617"/>
    </row>
    <row r="4618" spans="1:21">
      <c r="A4618">
        <v>4617</v>
      </c>
      <c r="B4618" s="1" t="s">
        <v>6503</v>
      </c>
      <c r="C4618" s="1" t="s">
        <v>64</v>
      </c>
      <c r="D4618" s="1" t="s">
        <v>5788</v>
      </c>
      <c r="E4618" t="s">
        <v>56</v>
      </c>
      <c r="F4618" t="s">
        <v>6500</v>
      </c>
      <c r="G4618" t="s">
        <v>57</v>
      </c>
      <c r="H4618" t="s">
        <v>67</v>
      </c>
      <c r="I4618" t="s">
        <v>6139</v>
      </c>
      <c r="J4618" s="1">
        <v>8</v>
      </c>
      <c r="K4618" t="s">
        <v>6500</v>
      </c>
      <c r="L4618" t="s">
        <v>6501</v>
      </c>
      <c r="M4618" t="s">
        <v>6502</v>
      </c>
      <c r="N4618" s="126"/>
      <c r="Q4618" t="s">
        <v>6503</v>
      </c>
      <c r="R4618" t="s">
        <v>19239</v>
      </c>
      <c r="S4618" s="120">
        <v>0.6</v>
      </c>
      <c r="U4618"/>
    </row>
    <row r="4619" spans="1:21">
      <c r="A4619">
        <v>4618</v>
      </c>
      <c r="B4619" s="1" t="s">
        <v>6504</v>
      </c>
      <c r="C4619" s="1" t="s">
        <v>64</v>
      </c>
      <c r="D4619" s="1" t="s">
        <v>5788</v>
      </c>
      <c r="E4619" t="s">
        <v>56</v>
      </c>
      <c r="F4619" t="s">
        <v>6500</v>
      </c>
      <c r="G4619" t="s">
        <v>57</v>
      </c>
      <c r="H4619" t="s">
        <v>67</v>
      </c>
      <c r="I4619" t="s">
        <v>6139</v>
      </c>
      <c r="J4619" s="1">
        <v>8</v>
      </c>
      <c r="K4619" t="s">
        <v>6500</v>
      </c>
      <c r="L4619" t="s">
        <v>6501</v>
      </c>
      <c r="M4619" t="s">
        <v>6502</v>
      </c>
      <c r="N4619" s="126"/>
      <c r="Q4619" t="s">
        <v>6504</v>
      </c>
      <c r="R4619" t="s">
        <v>19239</v>
      </c>
      <c r="S4619" s="120">
        <v>0.6</v>
      </c>
      <c r="U4619"/>
    </row>
    <row r="4620" spans="1:21">
      <c r="A4620">
        <v>4619</v>
      </c>
      <c r="B4620" s="1" t="s">
        <v>3355</v>
      </c>
      <c r="C4620" s="1" t="s">
        <v>64</v>
      </c>
      <c r="D4620" s="1" t="s">
        <v>5788</v>
      </c>
      <c r="E4620" t="s">
        <v>56</v>
      </c>
      <c r="F4620" t="s">
        <v>6500</v>
      </c>
      <c r="G4620" t="s">
        <v>57</v>
      </c>
      <c r="H4620" t="s">
        <v>67</v>
      </c>
      <c r="I4620" t="s">
        <v>6139</v>
      </c>
      <c r="J4620" s="1">
        <v>8</v>
      </c>
      <c r="K4620" t="s">
        <v>6500</v>
      </c>
      <c r="L4620" t="s">
        <v>6501</v>
      </c>
      <c r="M4620" t="s">
        <v>6502</v>
      </c>
      <c r="N4620" s="126"/>
      <c r="Q4620" t="s">
        <v>3355</v>
      </c>
      <c r="R4620" t="s">
        <v>19239</v>
      </c>
      <c r="S4620" s="120">
        <v>0.6</v>
      </c>
      <c r="U4620"/>
    </row>
    <row r="4621" spans="1:21">
      <c r="A4621">
        <v>4620</v>
      </c>
      <c r="B4621" s="1" t="s">
        <v>6505</v>
      </c>
      <c r="C4621" s="1" t="s">
        <v>72</v>
      </c>
      <c r="D4621" s="1" t="s">
        <v>5788</v>
      </c>
      <c r="E4621" t="s">
        <v>56</v>
      </c>
      <c r="F4621" t="s">
        <v>6506</v>
      </c>
      <c r="G4621" t="s">
        <v>57</v>
      </c>
      <c r="H4621" t="s">
        <v>74</v>
      </c>
      <c r="I4621" t="s">
        <v>6139</v>
      </c>
      <c r="J4621" s="1">
        <v>8</v>
      </c>
      <c r="K4621" t="s">
        <v>6506</v>
      </c>
      <c r="L4621" t="s">
        <v>6507</v>
      </c>
      <c r="M4621" t="s">
        <v>6508</v>
      </c>
      <c r="N4621" s="126"/>
      <c r="Q4621" t="s">
        <v>6505</v>
      </c>
      <c r="R4621" t="s">
        <v>19240</v>
      </c>
      <c r="S4621" s="120">
        <v>0.6</v>
      </c>
      <c r="U4621"/>
    </row>
    <row r="4622" spans="1:21">
      <c r="A4622">
        <v>4621</v>
      </c>
      <c r="B4622" s="1" t="s">
        <v>6509</v>
      </c>
      <c r="C4622" s="1" t="s">
        <v>72</v>
      </c>
      <c r="D4622" s="1" t="s">
        <v>5788</v>
      </c>
      <c r="E4622" t="s">
        <v>56</v>
      </c>
      <c r="F4622" t="s">
        <v>6506</v>
      </c>
      <c r="G4622" t="s">
        <v>57</v>
      </c>
      <c r="H4622" t="s">
        <v>74</v>
      </c>
      <c r="I4622" t="s">
        <v>6139</v>
      </c>
      <c r="J4622" s="1">
        <v>8</v>
      </c>
      <c r="K4622" t="s">
        <v>6506</v>
      </c>
      <c r="L4622" t="s">
        <v>6507</v>
      </c>
      <c r="M4622" t="s">
        <v>6508</v>
      </c>
      <c r="N4622" s="126"/>
      <c r="Q4622" t="s">
        <v>6509</v>
      </c>
      <c r="R4622" t="s">
        <v>19240</v>
      </c>
      <c r="S4622" s="120">
        <v>0.6</v>
      </c>
      <c r="U4622"/>
    </row>
    <row r="4623" spans="1:21">
      <c r="A4623">
        <v>4622</v>
      </c>
      <c r="B4623" s="1" t="s">
        <v>6510</v>
      </c>
      <c r="C4623" s="1" t="s">
        <v>72</v>
      </c>
      <c r="D4623" s="1" t="s">
        <v>5788</v>
      </c>
      <c r="E4623" t="s">
        <v>56</v>
      </c>
      <c r="F4623" t="s">
        <v>6506</v>
      </c>
      <c r="G4623" t="s">
        <v>57</v>
      </c>
      <c r="H4623" t="s">
        <v>74</v>
      </c>
      <c r="I4623" t="s">
        <v>6139</v>
      </c>
      <c r="J4623" s="1">
        <v>8</v>
      </c>
      <c r="K4623" t="s">
        <v>6506</v>
      </c>
      <c r="L4623" t="s">
        <v>6507</v>
      </c>
      <c r="M4623" t="s">
        <v>6508</v>
      </c>
      <c r="N4623" s="126"/>
      <c r="Q4623" t="s">
        <v>6510</v>
      </c>
      <c r="R4623" t="s">
        <v>19240</v>
      </c>
      <c r="S4623" s="120">
        <v>0.6</v>
      </c>
      <c r="U4623"/>
    </row>
    <row r="4624" spans="1:21">
      <c r="A4624">
        <v>4623</v>
      </c>
      <c r="B4624" s="1" t="s">
        <v>6511</v>
      </c>
      <c r="C4624" s="1" t="s">
        <v>72</v>
      </c>
      <c r="D4624" s="1" t="s">
        <v>5788</v>
      </c>
      <c r="E4624" t="s">
        <v>56</v>
      </c>
      <c r="F4624" t="s">
        <v>6506</v>
      </c>
      <c r="G4624" t="s">
        <v>57</v>
      </c>
      <c r="H4624" t="s">
        <v>74</v>
      </c>
      <c r="I4624" t="s">
        <v>6139</v>
      </c>
      <c r="J4624" s="1">
        <v>8</v>
      </c>
      <c r="K4624" t="s">
        <v>6506</v>
      </c>
      <c r="L4624" t="s">
        <v>6507</v>
      </c>
      <c r="M4624" t="s">
        <v>6508</v>
      </c>
      <c r="N4624" s="126"/>
      <c r="Q4624" t="s">
        <v>6511</v>
      </c>
      <c r="R4624" t="s">
        <v>19240</v>
      </c>
      <c r="S4624" s="120">
        <v>0.6</v>
      </c>
      <c r="U4624"/>
    </row>
    <row r="4625" spans="1:21">
      <c r="A4625">
        <v>4624</v>
      </c>
      <c r="B4625" s="1" t="s">
        <v>6512</v>
      </c>
      <c r="C4625" s="1" t="s">
        <v>72</v>
      </c>
      <c r="D4625" s="1" t="s">
        <v>5788</v>
      </c>
      <c r="E4625" t="s">
        <v>56</v>
      </c>
      <c r="F4625" t="s">
        <v>6506</v>
      </c>
      <c r="G4625" t="s">
        <v>57</v>
      </c>
      <c r="H4625" t="s">
        <v>74</v>
      </c>
      <c r="I4625" t="s">
        <v>6139</v>
      </c>
      <c r="J4625" s="1">
        <v>8</v>
      </c>
      <c r="K4625" t="s">
        <v>6506</v>
      </c>
      <c r="L4625" t="s">
        <v>6507</v>
      </c>
      <c r="M4625" t="s">
        <v>6508</v>
      </c>
      <c r="N4625" s="126"/>
      <c r="Q4625" t="s">
        <v>6512</v>
      </c>
      <c r="R4625" t="s">
        <v>19240</v>
      </c>
      <c r="S4625" s="120">
        <v>0.6</v>
      </c>
      <c r="U4625"/>
    </row>
    <row r="4626" spans="1:21">
      <c r="A4626">
        <v>4625</v>
      </c>
      <c r="B4626" s="1" t="s">
        <v>6513</v>
      </c>
      <c r="C4626" s="1" t="s">
        <v>72</v>
      </c>
      <c r="D4626" s="1" t="s">
        <v>5788</v>
      </c>
      <c r="E4626" t="s">
        <v>56</v>
      </c>
      <c r="F4626" t="s">
        <v>6506</v>
      </c>
      <c r="G4626" t="s">
        <v>57</v>
      </c>
      <c r="H4626" t="s">
        <v>74</v>
      </c>
      <c r="I4626" t="s">
        <v>6139</v>
      </c>
      <c r="J4626" s="1">
        <v>8</v>
      </c>
      <c r="K4626" t="s">
        <v>6506</v>
      </c>
      <c r="L4626" t="s">
        <v>6507</v>
      </c>
      <c r="M4626" t="s">
        <v>6508</v>
      </c>
      <c r="N4626" s="126">
        <v>0.01</v>
      </c>
      <c r="Q4626" t="s">
        <v>6513</v>
      </c>
      <c r="R4626" t="s">
        <v>19240</v>
      </c>
      <c r="S4626" s="120">
        <v>0.6</v>
      </c>
      <c r="U4626"/>
    </row>
    <row r="4627" spans="1:21">
      <c r="A4627">
        <v>4626</v>
      </c>
      <c r="B4627" s="1" t="s">
        <v>6514</v>
      </c>
      <c r="C4627" s="1" t="s">
        <v>72</v>
      </c>
      <c r="D4627" s="1" t="s">
        <v>5788</v>
      </c>
      <c r="E4627" t="s">
        <v>56</v>
      </c>
      <c r="F4627" t="s">
        <v>6506</v>
      </c>
      <c r="G4627" t="s">
        <v>57</v>
      </c>
      <c r="H4627" t="s">
        <v>74</v>
      </c>
      <c r="I4627" t="s">
        <v>6139</v>
      </c>
      <c r="J4627" s="1">
        <v>8</v>
      </c>
      <c r="K4627" t="s">
        <v>6506</v>
      </c>
      <c r="L4627" t="s">
        <v>6507</v>
      </c>
      <c r="M4627" t="s">
        <v>6508</v>
      </c>
      <c r="N4627" s="126"/>
      <c r="Q4627" t="s">
        <v>6514</v>
      </c>
      <c r="R4627" t="s">
        <v>19240</v>
      </c>
      <c r="S4627" s="120">
        <v>0.6</v>
      </c>
      <c r="U4627"/>
    </row>
    <row r="4628" spans="1:21">
      <c r="A4628">
        <v>4627</v>
      </c>
      <c r="B4628" s="1" t="s">
        <v>6515</v>
      </c>
      <c r="C4628" s="1" t="s">
        <v>72</v>
      </c>
      <c r="D4628" s="1" t="s">
        <v>5788</v>
      </c>
      <c r="E4628" t="s">
        <v>56</v>
      </c>
      <c r="F4628" t="s">
        <v>6506</v>
      </c>
      <c r="G4628" t="s">
        <v>57</v>
      </c>
      <c r="H4628" t="s">
        <v>74</v>
      </c>
      <c r="I4628" t="s">
        <v>6139</v>
      </c>
      <c r="J4628" s="1">
        <v>8</v>
      </c>
      <c r="K4628" t="s">
        <v>6506</v>
      </c>
      <c r="L4628" t="s">
        <v>6507</v>
      </c>
      <c r="M4628" t="s">
        <v>6508</v>
      </c>
      <c r="N4628" s="126">
        <v>0.01</v>
      </c>
      <c r="Q4628" t="s">
        <v>6515</v>
      </c>
      <c r="R4628" t="s">
        <v>19240</v>
      </c>
      <c r="S4628" s="120">
        <v>0.6</v>
      </c>
      <c r="U4628"/>
    </row>
    <row r="4629" spans="1:21">
      <c r="A4629">
        <v>4628</v>
      </c>
      <c r="B4629" s="1" t="s">
        <v>620</v>
      </c>
      <c r="C4629" s="1" t="s">
        <v>72</v>
      </c>
      <c r="D4629" s="1" t="s">
        <v>5788</v>
      </c>
      <c r="E4629" t="s">
        <v>56</v>
      </c>
      <c r="F4629" t="s">
        <v>6506</v>
      </c>
      <c r="G4629" t="s">
        <v>57</v>
      </c>
      <c r="H4629" t="s">
        <v>74</v>
      </c>
      <c r="I4629" t="s">
        <v>6139</v>
      </c>
      <c r="J4629" s="1">
        <v>8</v>
      </c>
      <c r="K4629" t="s">
        <v>6506</v>
      </c>
      <c r="L4629" t="s">
        <v>6507</v>
      </c>
      <c r="M4629" t="s">
        <v>6508</v>
      </c>
      <c r="N4629" s="126"/>
      <c r="Q4629" t="s">
        <v>620</v>
      </c>
      <c r="R4629" t="s">
        <v>19240</v>
      </c>
      <c r="S4629" s="120">
        <v>0.6</v>
      </c>
      <c r="U4629"/>
    </row>
    <row r="4630" spans="1:21">
      <c r="A4630">
        <v>4629</v>
      </c>
      <c r="B4630" s="1" t="s">
        <v>6516</v>
      </c>
      <c r="C4630" s="1" t="s">
        <v>72</v>
      </c>
      <c r="D4630" s="1" t="s">
        <v>5788</v>
      </c>
      <c r="E4630" t="s">
        <v>56</v>
      </c>
      <c r="F4630" t="s">
        <v>6506</v>
      </c>
      <c r="G4630" t="s">
        <v>57</v>
      </c>
      <c r="H4630" t="s">
        <v>74</v>
      </c>
      <c r="I4630" t="s">
        <v>6139</v>
      </c>
      <c r="J4630" s="1">
        <v>8</v>
      </c>
      <c r="K4630" t="s">
        <v>6506</v>
      </c>
      <c r="L4630" t="s">
        <v>6507</v>
      </c>
      <c r="M4630" t="s">
        <v>6508</v>
      </c>
      <c r="N4630" s="126"/>
      <c r="Q4630" t="s">
        <v>6516</v>
      </c>
      <c r="R4630" t="s">
        <v>19240</v>
      </c>
      <c r="S4630" s="120">
        <v>0.6</v>
      </c>
      <c r="U4630"/>
    </row>
    <row r="4631" spans="1:21">
      <c r="A4631">
        <v>4630</v>
      </c>
      <c r="B4631" s="1" t="s">
        <v>6517</v>
      </c>
      <c r="C4631" s="1" t="s">
        <v>72</v>
      </c>
      <c r="D4631" s="1" t="s">
        <v>5788</v>
      </c>
      <c r="E4631" t="s">
        <v>56</v>
      </c>
      <c r="F4631" t="s">
        <v>6506</v>
      </c>
      <c r="G4631" t="s">
        <v>57</v>
      </c>
      <c r="H4631" t="s">
        <v>74</v>
      </c>
      <c r="I4631" t="s">
        <v>6139</v>
      </c>
      <c r="J4631" s="1">
        <v>8</v>
      </c>
      <c r="K4631" t="s">
        <v>6506</v>
      </c>
      <c r="L4631" t="s">
        <v>6507</v>
      </c>
      <c r="M4631" t="s">
        <v>6508</v>
      </c>
      <c r="N4631" s="126">
        <v>0.01</v>
      </c>
      <c r="Q4631" t="s">
        <v>6517</v>
      </c>
      <c r="R4631" t="s">
        <v>19240</v>
      </c>
      <c r="S4631" s="120">
        <v>0.6</v>
      </c>
      <c r="U4631"/>
    </row>
    <row r="4632" spans="1:21">
      <c r="A4632">
        <v>4631</v>
      </c>
      <c r="B4632" s="1" t="s">
        <v>6193</v>
      </c>
      <c r="C4632" s="1" t="s">
        <v>78</v>
      </c>
      <c r="D4632" s="1" t="s">
        <v>5788</v>
      </c>
      <c r="E4632" t="s">
        <v>56</v>
      </c>
      <c r="F4632" t="s">
        <v>6518</v>
      </c>
      <c r="G4632" t="s">
        <v>57</v>
      </c>
      <c r="H4632" t="s">
        <v>80</v>
      </c>
      <c r="I4632" t="s">
        <v>6139</v>
      </c>
      <c r="J4632" s="1">
        <v>8</v>
      </c>
      <c r="K4632" t="s">
        <v>6518</v>
      </c>
      <c r="L4632" t="s">
        <v>6519</v>
      </c>
      <c r="M4632" t="s">
        <v>6520</v>
      </c>
      <c r="N4632" s="126"/>
      <c r="Q4632" t="s">
        <v>6193</v>
      </c>
      <c r="R4632" t="s">
        <v>19241</v>
      </c>
      <c r="S4632" s="120">
        <v>0.6</v>
      </c>
      <c r="U4632"/>
    </row>
    <row r="4633" spans="1:21">
      <c r="A4633">
        <v>4632</v>
      </c>
      <c r="B4633" s="1" t="s">
        <v>6194</v>
      </c>
      <c r="C4633" s="1" t="s">
        <v>78</v>
      </c>
      <c r="D4633" s="1" t="s">
        <v>5788</v>
      </c>
      <c r="E4633" t="s">
        <v>56</v>
      </c>
      <c r="F4633" t="s">
        <v>6518</v>
      </c>
      <c r="G4633" t="s">
        <v>57</v>
      </c>
      <c r="H4633" t="s">
        <v>80</v>
      </c>
      <c r="I4633" t="s">
        <v>6139</v>
      </c>
      <c r="J4633" s="1">
        <v>8</v>
      </c>
      <c r="K4633" t="s">
        <v>6518</v>
      </c>
      <c r="L4633" t="s">
        <v>6519</v>
      </c>
      <c r="M4633" t="s">
        <v>6520</v>
      </c>
      <c r="N4633" s="126"/>
      <c r="Q4633" t="s">
        <v>6194</v>
      </c>
      <c r="R4633" t="s">
        <v>19241</v>
      </c>
      <c r="S4633" s="120">
        <v>0.6</v>
      </c>
      <c r="U4633"/>
    </row>
    <row r="4634" spans="1:21">
      <c r="A4634">
        <v>4633</v>
      </c>
      <c r="B4634" s="1" t="s">
        <v>6521</v>
      </c>
      <c r="C4634" s="1" t="s">
        <v>78</v>
      </c>
      <c r="D4634" s="1" t="s">
        <v>5788</v>
      </c>
      <c r="E4634" t="s">
        <v>56</v>
      </c>
      <c r="F4634" t="s">
        <v>6518</v>
      </c>
      <c r="G4634" t="s">
        <v>57</v>
      </c>
      <c r="H4634" t="s">
        <v>80</v>
      </c>
      <c r="I4634" t="s">
        <v>6139</v>
      </c>
      <c r="J4634" s="1">
        <v>8</v>
      </c>
      <c r="K4634" t="s">
        <v>6518</v>
      </c>
      <c r="L4634" t="s">
        <v>6519</v>
      </c>
      <c r="M4634" t="s">
        <v>6520</v>
      </c>
      <c r="N4634" s="126"/>
      <c r="Q4634" t="s">
        <v>6521</v>
      </c>
      <c r="R4634" t="s">
        <v>19241</v>
      </c>
      <c r="S4634" s="120">
        <v>0.6</v>
      </c>
      <c r="U4634"/>
    </row>
    <row r="4635" spans="1:21">
      <c r="A4635">
        <v>4634</v>
      </c>
      <c r="B4635" s="1" t="s">
        <v>6522</v>
      </c>
      <c r="C4635" s="1" t="s">
        <v>105</v>
      </c>
      <c r="D4635" s="1" t="s">
        <v>5788</v>
      </c>
      <c r="E4635" t="s">
        <v>56</v>
      </c>
      <c r="F4635" t="s">
        <v>6523</v>
      </c>
      <c r="G4635" t="s">
        <v>57</v>
      </c>
      <c r="H4635" t="s">
        <v>107</v>
      </c>
      <c r="I4635" t="s">
        <v>6139</v>
      </c>
      <c r="J4635" s="1">
        <v>8</v>
      </c>
      <c r="K4635" t="s">
        <v>6523</v>
      </c>
      <c r="L4635" t="s">
        <v>6524</v>
      </c>
      <c r="M4635" t="s">
        <v>6525</v>
      </c>
      <c r="N4635" s="126"/>
      <c r="Q4635" t="s">
        <v>6522</v>
      </c>
      <c r="R4635" t="s">
        <v>19242</v>
      </c>
      <c r="S4635" s="120">
        <v>0.6</v>
      </c>
      <c r="U4635"/>
    </row>
    <row r="4636" spans="1:21">
      <c r="A4636">
        <v>4635</v>
      </c>
      <c r="B4636" s="1" t="s">
        <v>6526</v>
      </c>
      <c r="C4636" s="1" t="s">
        <v>47</v>
      </c>
      <c r="D4636" s="1" t="s">
        <v>5788</v>
      </c>
      <c r="E4636" t="s">
        <v>56</v>
      </c>
      <c r="F4636" t="s">
        <v>6527</v>
      </c>
      <c r="G4636" t="s">
        <v>57</v>
      </c>
      <c r="H4636" t="s">
        <v>49</v>
      </c>
      <c r="I4636" t="s">
        <v>6139</v>
      </c>
      <c r="J4636" s="1">
        <v>8</v>
      </c>
      <c r="K4636" t="s">
        <v>6528</v>
      </c>
      <c r="L4636" t="s">
        <v>6529</v>
      </c>
      <c r="M4636" t="s">
        <v>6530</v>
      </c>
      <c r="N4636" s="126"/>
      <c r="Q4636" t="s">
        <v>6526</v>
      </c>
      <c r="R4636" t="s">
        <v>19243</v>
      </c>
      <c r="S4636" s="120">
        <v>0.6</v>
      </c>
      <c r="U4636"/>
    </row>
    <row r="4637" spans="1:21">
      <c r="A4637">
        <v>4636</v>
      </c>
      <c r="B4637" s="1" t="s">
        <v>6531</v>
      </c>
      <c r="C4637" s="1" t="s">
        <v>164</v>
      </c>
      <c r="D4637" s="1" t="s">
        <v>5788</v>
      </c>
      <c r="E4637" t="s">
        <v>56</v>
      </c>
      <c r="F4637" t="s">
        <v>6532</v>
      </c>
      <c r="G4637" t="s">
        <v>57</v>
      </c>
      <c r="H4637" t="s">
        <v>166</v>
      </c>
      <c r="I4637" t="s">
        <v>6139</v>
      </c>
      <c r="J4637" s="1">
        <v>8</v>
      </c>
      <c r="K4637" t="s">
        <v>6532</v>
      </c>
      <c r="L4637" t="s">
        <v>6533</v>
      </c>
      <c r="M4637" t="s">
        <v>6534</v>
      </c>
      <c r="N4637" s="126"/>
      <c r="Q4637" t="s">
        <v>6531</v>
      </c>
      <c r="R4637" t="s">
        <v>19244</v>
      </c>
      <c r="S4637" s="120">
        <v>0.6</v>
      </c>
      <c r="U4637"/>
    </row>
    <row r="4638" spans="1:21">
      <c r="A4638">
        <v>4637</v>
      </c>
      <c r="B4638" s="1" t="s">
        <v>6535</v>
      </c>
      <c r="C4638" s="1" t="s">
        <v>175</v>
      </c>
      <c r="D4638" s="1" t="s">
        <v>5788</v>
      </c>
      <c r="E4638" t="s">
        <v>56</v>
      </c>
      <c r="F4638" t="s">
        <v>6536</v>
      </c>
      <c r="G4638" t="s">
        <v>57</v>
      </c>
      <c r="H4638" t="s">
        <v>177</v>
      </c>
      <c r="I4638" t="s">
        <v>6139</v>
      </c>
      <c r="J4638" s="1">
        <v>8</v>
      </c>
      <c r="K4638" t="s">
        <v>6537</v>
      </c>
      <c r="L4638" t="s">
        <v>6538</v>
      </c>
      <c r="M4638" t="s">
        <v>6539</v>
      </c>
      <c r="N4638" s="126"/>
      <c r="Q4638" t="s">
        <v>6535</v>
      </c>
      <c r="R4638" t="s">
        <v>19245</v>
      </c>
      <c r="S4638" s="120">
        <v>0.6</v>
      </c>
      <c r="U4638"/>
    </row>
    <row r="4639" spans="1:21">
      <c r="A4639">
        <v>4638</v>
      </c>
      <c r="B4639" s="1" t="s">
        <v>6540</v>
      </c>
      <c r="C4639" s="1" t="s">
        <v>175</v>
      </c>
      <c r="D4639" s="1" t="s">
        <v>5788</v>
      </c>
      <c r="E4639" t="s">
        <v>56</v>
      </c>
      <c r="F4639" t="s">
        <v>6536</v>
      </c>
      <c r="G4639" t="s">
        <v>57</v>
      </c>
      <c r="H4639" t="s">
        <v>177</v>
      </c>
      <c r="I4639" t="s">
        <v>6139</v>
      </c>
      <c r="J4639" s="1">
        <v>8</v>
      </c>
      <c r="K4639" t="s">
        <v>6537</v>
      </c>
      <c r="L4639" t="s">
        <v>6538</v>
      </c>
      <c r="M4639" t="s">
        <v>6539</v>
      </c>
      <c r="N4639" s="126"/>
      <c r="Q4639" t="s">
        <v>6540</v>
      </c>
      <c r="R4639" t="s">
        <v>19245</v>
      </c>
      <c r="S4639" s="120">
        <v>0.6</v>
      </c>
      <c r="U4639"/>
    </row>
    <row r="4640" spans="1:21">
      <c r="A4640">
        <v>4639</v>
      </c>
      <c r="B4640" s="1" t="s">
        <v>6225</v>
      </c>
      <c r="C4640" s="1" t="s">
        <v>175</v>
      </c>
      <c r="D4640" s="1" t="s">
        <v>5788</v>
      </c>
      <c r="E4640" t="s">
        <v>56</v>
      </c>
      <c r="F4640" t="s">
        <v>6536</v>
      </c>
      <c r="G4640" t="s">
        <v>57</v>
      </c>
      <c r="H4640" t="s">
        <v>177</v>
      </c>
      <c r="I4640" t="s">
        <v>6139</v>
      </c>
      <c r="J4640" s="1">
        <v>8</v>
      </c>
      <c r="K4640" t="s">
        <v>6537</v>
      </c>
      <c r="L4640" t="s">
        <v>6538</v>
      </c>
      <c r="M4640" t="s">
        <v>6539</v>
      </c>
      <c r="N4640" s="126"/>
      <c r="Q4640" t="s">
        <v>6225</v>
      </c>
      <c r="R4640" t="s">
        <v>19245</v>
      </c>
      <c r="S4640" s="120">
        <v>0.6</v>
      </c>
      <c r="U4640"/>
    </row>
    <row r="4641" spans="1:21">
      <c r="A4641">
        <v>4640</v>
      </c>
      <c r="B4641" s="1" t="s">
        <v>6541</v>
      </c>
      <c r="C4641" s="1" t="s">
        <v>175</v>
      </c>
      <c r="D4641" s="1" t="s">
        <v>5788</v>
      </c>
      <c r="E4641" t="s">
        <v>56</v>
      </c>
      <c r="F4641" t="s">
        <v>6536</v>
      </c>
      <c r="G4641" t="s">
        <v>57</v>
      </c>
      <c r="H4641" t="s">
        <v>177</v>
      </c>
      <c r="I4641" t="s">
        <v>6139</v>
      </c>
      <c r="J4641" s="1">
        <v>8</v>
      </c>
      <c r="K4641" t="s">
        <v>6537</v>
      </c>
      <c r="L4641" t="s">
        <v>6538</v>
      </c>
      <c r="M4641" t="s">
        <v>6539</v>
      </c>
      <c r="N4641" s="126"/>
      <c r="Q4641" t="s">
        <v>6541</v>
      </c>
      <c r="R4641" t="s">
        <v>19245</v>
      </c>
      <c r="S4641" s="120">
        <v>0.6</v>
      </c>
      <c r="U4641"/>
    </row>
    <row r="4642" spans="1:21">
      <c r="A4642">
        <v>4641</v>
      </c>
      <c r="B4642" s="1" t="s">
        <v>6542</v>
      </c>
      <c r="C4642" s="1" t="s">
        <v>175</v>
      </c>
      <c r="D4642" s="1" t="s">
        <v>5788</v>
      </c>
      <c r="E4642" t="s">
        <v>56</v>
      </c>
      <c r="F4642" t="s">
        <v>6536</v>
      </c>
      <c r="G4642" t="s">
        <v>57</v>
      </c>
      <c r="H4642" t="s">
        <v>177</v>
      </c>
      <c r="I4642" t="s">
        <v>6139</v>
      </c>
      <c r="J4642" s="1">
        <v>8</v>
      </c>
      <c r="K4642" t="s">
        <v>6537</v>
      </c>
      <c r="L4642" t="s">
        <v>6538</v>
      </c>
      <c r="M4642" t="s">
        <v>6539</v>
      </c>
      <c r="N4642" s="126"/>
      <c r="Q4642" t="s">
        <v>6542</v>
      </c>
      <c r="R4642" t="s">
        <v>19245</v>
      </c>
      <c r="S4642" s="120">
        <v>0.6</v>
      </c>
      <c r="U4642"/>
    </row>
    <row r="4643" spans="1:21">
      <c r="A4643">
        <v>4642</v>
      </c>
      <c r="B4643" s="1" t="s">
        <v>6543</v>
      </c>
      <c r="C4643" s="1" t="s">
        <v>175</v>
      </c>
      <c r="D4643" s="1" t="s">
        <v>5788</v>
      </c>
      <c r="E4643" t="s">
        <v>56</v>
      </c>
      <c r="F4643" t="s">
        <v>6536</v>
      </c>
      <c r="G4643" t="s">
        <v>57</v>
      </c>
      <c r="H4643" t="s">
        <v>177</v>
      </c>
      <c r="I4643" t="s">
        <v>6139</v>
      </c>
      <c r="J4643" s="1">
        <v>8</v>
      </c>
      <c r="K4643" t="s">
        <v>6537</v>
      </c>
      <c r="L4643" t="s">
        <v>6538</v>
      </c>
      <c r="M4643" t="s">
        <v>6539</v>
      </c>
      <c r="N4643" s="126"/>
      <c r="Q4643" t="s">
        <v>6543</v>
      </c>
      <c r="R4643" t="s">
        <v>19245</v>
      </c>
      <c r="S4643" s="120">
        <v>0.6</v>
      </c>
      <c r="U4643"/>
    </row>
    <row r="4644" spans="1:21">
      <c r="A4644">
        <v>4643</v>
      </c>
      <c r="B4644" s="1" t="s">
        <v>6544</v>
      </c>
      <c r="C4644" s="1" t="s">
        <v>175</v>
      </c>
      <c r="D4644" s="1" t="s">
        <v>5788</v>
      </c>
      <c r="E4644" t="s">
        <v>56</v>
      </c>
      <c r="F4644" t="s">
        <v>6536</v>
      </c>
      <c r="G4644" t="s">
        <v>57</v>
      </c>
      <c r="H4644" t="s">
        <v>177</v>
      </c>
      <c r="I4644" t="s">
        <v>6139</v>
      </c>
      <c r="J4644" s="1">
        <v>8</v>
      </c>
      <c r="K4644" t="s">
        <v>6537</v>
      </c>
      <c r="L4644" t="s">
        <v>6538</v>
      </c>
      <c r="M4644" t="s">
        <v>6539</v>
      </c>
      <c r="N4644" s="126"/>
      <c r="Q4644" t="s">
        <v>6544</v>
      </c>
      <c r="R4644" t="s">
        <v>19245</v>
      </c>
      <c r="S4644" s="120">
        <v>0.6</v>
      </c>
      <c r="U4644"/>
    </row>
    <row r="4645" spans="1:21">
      <c r="A4645">
        <v>4644</v>
      </c>
      <c r="B4645" s="1" t="s">
        <v>6545</v>
      </c>
      <c r="C4645" s="1" t="s">
        <v>175</v>
      </c>
      <c r="D4645" s="1" t="s">
        <v>5788</v>
      </c>
      <c r="E4645" t="s">
        <v>56</v>
      </c>
      <c r="F4645" t="s">
        <v>6536</v>
      </c>
      <c r="G4645" t="s">
        <v>57</v>
      </c>
      <c r="H4645" t="s">
        <v>177</v>
      </c>
      <c r="I4645" t="s">
        <v>6139</v>
      </c>
      <c r="J4645" s="1">
        <v>8</v>
      </c>
      <c r="K4645" t="s">
        <v>6537</v>
      </c>
      <c r="L4645" t="s">
        <v>6538</v>
      </c>
      <c r="M4645" t="s">
        <v>6539</v>
      </c>
      <c r="N4645" s="126"/>
      <c r="Q4645" t="s">
        <v>6545</v>
      </c>
      <c r="R4645" t="s">
        <v>19245</v>
      </c>
      <c r="S4645" s="120">
        <v>0.6</v>
      </c>
      <c r="U4645"/>
    </row>
    <row r="4646" spans="1:21">
      <c r="A4646">
        <v>4645</v>
      </c>
      <c r="B4646" s="1" t="s">
        <v>6546</v>
      </c>
      <c r="C4646" s="1" t="s">
        <v>175</v>
      </c>
      <c r="D4646" s="1" t="s">
        <v>5788</v>
      </c>
      <c r="E4646" t="s">
        <v>56</v>
      </c>
      <c r="F4646" t="s">
        <v>6536</v>
      </c>
      <c r="G4646" t="s">
        <v>57</v>
      </c>
      <c r="H4646" t="s">
        <v>177</v>
      </c>
      <c r="I4646" t="s">
        <v>6139</v>
      </c>
      <c r="J4646" s="1">
        <v>8</v>
      </c>
      <c r="K4646" t="s">
        <v>6537</v>
      </c>
      <c r="L4646" t="s">
        <v>6538</v>
      </c>
      <c r="M4646" t="s">
        <v>6539</v>
      </c>
      <c r="N4646" s="126"/>
      <c r="Q4646" t="s">
        <v>6546</v>
      </c>
      <c r="R4646" t="s">
        <v>19245</v>
      </c>
      <c r="S4646" s="120">
        <v>0.6</v>
      </c>
      <c r="U4646"/>
    </row>
    <row r="4647" spans="1:21">
      <c r="A4647">
        <v>4646</v>
      </c>
      <c r="B4647" s="1" t="s">
        <v>6547</v>
      </c>
      <c r="C4647" s="1" t="s">
        <v>352</v>
      </c>
      <c r="D4647" s="1" t="s">
        <v>5788</v>
      </c>
      <c r="E4647" t="s">
        <v>56</v>
      </c>
      <c r="F4647" t="s">
        <v>6548</v>
      </c>
      <c r="G4647" t="s">
        <v>57</v>
      </c>
      <c r="H4647" t="s">
        <v>354</v>
      </c>
      <c r="I4647" t="s">
        <v>6139</v>
      </c>
      <c r="J4647" s="1">
        <v>8</v>
      </c>
      <c r="K4647" t="s">
        <v>6548</v>
      </c>
      <c r="L4647" t="s">
        <v>6549</v>
      </c>
      <c r="M4647" t="s">
        <v>6550</v>
      </c>
      <c r="N4647" s="126">
        <v>0.01</v>
      </c>
      <c r="Q4647" t="s">
        <v>6547</v>
      </c>
      <c r="R4647" t="s">
        <v>19246</v>
      </c>
      <c r="S4647" s="120">
        <v>0.6</v>
      </c>
      <c r="U4647"/>
    </row>
    <row r="4648" spans="1:21">
      <c r="A4648">
        <v>4647</v>
      </c>
      <c r="B4648" s="1" t="s">
        <v>6551</v>
      </c>
      <c r="C4648" s="1" t="s">
        <v>352</v>
      </c>
      <c r="D4648" s="1" t="s">
        <v>5788</v>
      </c>
      <c r="E4648" t="s">
        <v>56</v>
      </c>
      <c r="F4648" t="s">
        <v>6548</v>
      </c>
      <c r="G4648" t="s">
        <v>57</v>
      </c>
      <c r="H4648" t="s">
        <v>354</v>
      </c>
      <c r="I4648" t="s">
        <v>6139</v>
      </c>
      <c r="J4648" s="1">
        <v>8</v>
      </c>
      <c r="K4648" t="s">
        <v>6548</v>
      </c>
      <c r="L4648" t="s">
        <v>6549</v>
      </c>
      <c r="M4648" t="s">
        <v>6550</v>
      </c>
      <c r="N4648" s="126"/>
      <c r="Q4648" t="s">
        <v>6551</v>
      </c>
      <c r="R4648" t="s">
        <v>19246</v>
      </c>
      <c r="S4648" s="120">
        <v>0.6</v>
      </c>
      <c r="U4648"/>
    </row>
    <row r="4649" spans="1:21">
      <c r="A4649">
        <v>4648</v>
      </c>
      <c r="B4649" s="1" t="s">
        <v>6552</v>
      </c>
      <c r="C4649" s="1" t="s">
        <v>352</v>
      </c>
      <c r="D4649" s="1" t="s">
        <v>5788</v>
      </c>
      <c r="E4649" t="s">
        <v>56</v>
      </c>
      <c r="F4649" t="s">
        <v>6548</v>
      </c>
      <c r="G4649" t="s">
        <v>57</v>
      </c>
      <c r="H4649" t="s">
        <v>354</v>
      </c>
      <c r="I4649" t="s">
        <v>6139</v>
      </c>
      <c r="J4649" s="1">
        <v>8</v>
      </c>
      <c r="K4649" t="s">
        <v>6548</v>
      </c>
      <c r="L4649" t="s">
        <v>6549</v>
      </c>
      <c r="M4649" t="s">
        <v>6550</v>
      </c>
      <c r="N4649" s="126">
        <v>0.01</v>
      </c>
      <c r="Q4649" t="s">
        <v>6552</v>
      </c>
      <c r="R4649" t="s">
        <v>19246</v>
      </c>
      <c r="S4649" s="120">
        <v>0.6</v>
      </c>
      <c r="U4649"/>
    </row>
    <row r="4650" spans="1:21">
      <c r="A4650">
        <v>4649</v>
      </c>
      <c r="B4650" s="1" t="s">
        <v>1750</v>
      </c>
      <c r="C4650" s="1" t="s">
        <v>352</v>
      </c>
      <c r="D4650" s="1" t="s">
        <v>5788</v>
      </c>
      <c r="E4650" t="s">
        <v>56</v>
      </c>
      <c r="F4650" t="s">
        <v>6548</v>
      </c>
      <c r="G4650" t="s">
        <v>57</v>
      </c>
      <c r="H4650" t="s">
        <v>354</v>
      </c>
      <c r="I4650" t="s">
        <v>6139</v>
      </c>
      <c r="J4650" s="1">
        <v>8</v>
      </c>
      <c r="K4650" t="s">
        <v>6548</v>
      </c>
      <c r="L4650" t="s">
        <v>6549</v>
      </c>
      <c r="M4650" t="s">
        <v>6550</v>
      </c>
      <c r="N4650" s="126"/>
      <c r="Q4650" t="s">
        <v>1750</v>
      </c>
      <c r="R4650" t="s">
        <v>19246</v>
      </c>
      <c r="S4650" s="120">
        <v>0.6</v>
      </c>
      <c r="U4650"/>
    </row>
    <row r="4651" spans="1:21">
      <c r="A4651">
        <v>4650</v>
      </c>
      <c r="B4651" s="1" t="s">
        <v>1751</v>
      </c>
      <c r="C4651" s="1" t="s">
        <v>352</v>
      </c>
      <c r="D4651" s="1" t="s">
        <v>5788</v>
      </c>
      <c r="E4651" t="s">
        <v>56</v>
      </c>
      <c r="F4651" t="s">
        <v>6548</v>
      </c>
      <c r="G4651" t="s">
        <v>57</v>
      </c>
      <c r="H4651" t="s">
        <v>354</v>
      </c>
      <c r="I4651" t="s">
        <v>6139</v>
      </c>
      <c r="J4651" s="1">
        <v>8</v>
      </c>
      <c r="K4651" t="s">
        <v>6548</v>
      </c>
      <c r="L4651" t="s">
        <v>6549</v>
      </c>
      <c r="M4651" t="s">
        <v>6550</v>
      </c>
      <c r="N4651" s="126"/>
      <c r="Q4651" t="s">
        <v>1751</v>
      </c>
      <c r="R4651" t="s">
        <v>19246</v>
      </c>
      <c r="S4651" s="120">
        <v>0.6</v>
      </c>
      <c r="U4651"/>
    </row>
    <row r="4652" spans="1:21">
      <c r="A4652">
        <v>4651</v>
      </c>
      <c r="B4652" s="1" t="s">
        <v>1752</v>
      </c>
      <c r="C4652" s="1" t="s">
        <v>352</v>
      </c>
      <c r="D4652" s="1" t="s">
        <v>5788</v>
      </c>
      <c r="E4652" t="s">
        <v>56</v>
      </c>
      <c r="F4652" t="s">
        <v>6548</v>
      </c>
      <c r="G4652" t="s">
        <v>57</v>
      </c>
      <c r="H4652" t="s">
        <v>354</v>
      </c>
      <c r="I4652" t="s">
        <v>6139</v>
      </c>
      <c r="J4652" s="1">
        <v>8</v>
      </c>
      <c r="K4652" t="s">
        <v>6548</v>
      </c>
      <c r="L4652" t="s">
        <v>6549</v>
      </c>
      <c r="M4652" t="s">
        <v>6550</v>
      </c>
      <c r="N4652" s="126"/>
      <c r="Q4652" t="s">
        <v>1752</v>
      </c>
      <c r="R4652" t="s">
        <v>19246</v>
      </c>
      <c r="S4652" s="120">
        <v>0.6</v>
      </c>
      <c r="U4652"/>
    </row>
    <row r="4653" spans="1:21">
      <c r="A4653">
        <v>4652</v>
      </c>
      <c r="B4653" s="1" t="s">
        <v>6553</v>
      </c>
      <c r="C4653" s="1" t="s">
        <v>593</v>
      </c>
      <c r="D4653" s="1" t="s">
        <v>5788</v>
      </c>
      <c r="E4653" t="s">
        <v>56</v>
      </c>
      <c r="F4653" t="s">
        <v>6554</v>
      </c>
      <c r="G4653" t="s">
        <v>57</v>
      </c>
      <c r="H4653" t="s">
        <v>595</v>
      </c>
      <c r="I4653" t="s">
        <v>6139</v>
      </c>
      <c r="J4653" s="1">
        <v>8</v>
      </c>
      <c r="K4653" t="s">
        <v>6554</v>
      </c>
      <c r="L4653" t="s">
        <v>6555</v>
      </c>
      <c r="M4653" t="s">
        <v>6556</v>
      </c>
      <c r="N4653" s="126"/>
      <c r="Q4653" t="s">
        <v>6553</v>
      </c>
      <c r="R4653" t="s">
        <v>19247</v>
      </c>
      <c r="S4653" s="120">
        <v>0.6</v>
      </c>
      <c r="U4653"/>
    </row>
    <row r="4654" spans="1:21">
      <c r="A4654">
        <v>4653</v>
      </c>
      <c r="B4654" s="1" t="s">
        <v>6557</v>
      </c>
      <c r="C4654" s="1" t="s">
        <v>593</v>
      </c>
      <c r="D4654" s="1" t="s">
        <v>5788</v>
      </c>
      <c r="E4654" t="s">
        <v>56</v>
      </c>
      <c r="F4654" t="s">
        <v>6554</v>
      </c>
      <c r="G4654" t="s">
        <v>57</v>
      </c>
      <c r="H4654" t="s">
        <v>595</v>
      </c>
      <c r="I4654" t="s">
        <v>6139</v>
      </c>
      <c r="J4654" s="1">
        <v>8</v>
      </c>
      <c r="K4654" t="s">
        <v>6554</v>
      </c>
      <c r="L4654" t="s">
        <v>6555</v>
      </c>
      <c r="M4654" t="s">
        <v>6556</v>
      </c>
      <c r="N4654" s="126"/>
      <c r="Q4654" t="s">
        <v>6557</v>
      </c>
      <c r="R4654" t="s">
        <v>19247</v>
      </c>
      <c r="S4654" s="120">
        <v>0.6</v>
      </c>
      <c r="U4654"/>
    </row>
    <row r="4655" spans="1:21">
      <c r="A4655">
        <v>4654</v>
      </c>
      <c r="B4655" s="1" t="s">
        <v>6558</v>
      </c>
      <c r="C4655" s="1" t="s">
        <v>593</v>
      </c>
      <c r="D4655" s="1" t="s">
        <v>5788</v>
      </c>
      <c r="E4655" t="s">
        <v>56</v>
      </c>
      <c r="F4655" t="s">
        <v>6554</v>
      </c>
      <c r="G4655" t="s">
        <v>57</v>
      </c>
      <c r="H4655" t="s">
        <v>595</v>
      </c>
      <c r="I4655" t="s">
        <v>6139</v>
      </c>
      <c r="J4655" s="1">
        <v>8</v>
      </c>
      <c r="K4655" t="s">
        <v>6554</v>
      </c>
      <c r="L4655" t="s">
        <v>6555</v>
      </c>
      <c r="M4655" t="s">
        <v>6556</v>
      </c>
      <c r="N4655" s="126"/>
      <c r="Q4655" t="s">
        <v>6558</v>
      </c>
      <c r="R4655" t="s">
        <v>19247</v>
      </c>
      <c r="S4655" s="120">
        <v>0.6</v>
      </c>
      <c r="U4655"/>
    </row>
    <row r="4656" spans="1:21">
      <c r="A4656">
        <v>4655</v>
      </c>
      <c r="B4656" s="1" t="s">
        <v>6559</v>
      </c>
      <c r="C4656" s="1" t="s">
        <v>593</v>
      </c>
      <c r="D4656" s="1" t="s">
        <v>5788</v>
      </c>
      <c r="E4656" t="s">
        <v>56</v>
      </c>
      <c r="F4656" t="s">
        <v>6554</v>
      </c>
      <c r="G4656" t="s">
        <v>57</v>
      </c>
      <c r="H4656" t="s">
        <v>595</v>
      </c>
      <c r="I4656" t="s">
        <v>6139</v>
      </c>
      <c r="J4656" s="1">
        <v>8</v>
      </c>
      <c r="K4656" t="s">
        <v>6554</v>
      </c>
      <c r="L4656" t="s">
        <v>6555</v>
      </c>
      <c r="M4656" t="s">
        <v>6556</v>
      </c>
      <c r="N4656" s="126"/>
      <c r="Q4656" t="s">
        <v>6559</v>
      </c>
      <c r="R4656" t="s">
        <v>19247</v>
      </c>
      <c r="S4656" s="120">
        <v>0.6</v>
      </c>
      <c r="U4656"/>
    </row>
    <row r="4657" spans="1:21">
      <c r="A4657">
        <v>4656</v>
      </c>
      <c r="B4657" s="1" t="s">
        <v>6560</v>
      </c>
      <c r="C4657" s="1" t="s">
        <v>593</v>
      </c>
      <c r="D4657" s="1" t="s">
        <v>5788</v>
      </c>
      <c r="E4657" t="s">
        <v>56</v>
      </c>
      <c r="F4657" t="s">
        <v>6554</v>
      </c>
      <c r="G4657" t="s">
        <v>57</v>
      </c>
      <c r="H4657" t="s">
        <v>595</v>
      </c>
      <c r="I4657" t="s">
        <v>6139</v>
      </c>
      <c r="J4657" s="1">
        <v>8</v>
      </c>
      <c r="K4657" t="s">
        <v>6554</v>
      </c>
      <c r="L4657" t="s">
        <v>6555</v>
      </c>
      <c r="M4657" t="s">
        <v>6556</v>
      </c>
      <c r="N4657" s="126"/>
      <c r="Q4657" t="s">
        <v>6560</v>
      </c>
      <c r="R4657" t="s">
        <v>19247</v>
      </c>
      <c r="S4657" s="120">
        <v>0.6</v>
      </c>
      <c r="U4657"/>
    </row>
    <row r="4658" spans="1:21">
      <c r="A4658">
        <v>4657</v>
      </c>
      <c r="B4658" s="1" t="s">
        <v>6561</v>
      </c>
      <c r="C4658" s="1" t="s">
        <v>593</v>
      </c>
      <c r="D4658" s="1" t="s">
        <v>5788</v>
      </c>
      <c r="E4658" t="s">
        <v>56</v>
      </c>
      <c r="F4658" t="s">
        <v>6554</v>
      </c>
      <c r="G4658" t="s">
        <v>57</v>
      </c>
      <c r="H4658" t="s">
        <v>595</v>
      </c>
      <c r="I4658" t="s">
        <v>6139</v>
      </c>
      <c r="J4658" s="1">
        <v>8</v>
      </c>
      <c r="K4658" t="s">
        <v>6554</v>
      </c>
      <c r="L4658" t="s">
        <v>6555</v>
      </c>
      <c r="M4658" t="s">
        <v>6556</v>
      </c>
      <c r="N4658" s="126"/>
      <c r="Q4658" t="s">
        <v>6561</v>
      </c>
      <c r="R4658" t="s">
        <v>19247</v>
      </c>
      <c r="S4658" s="120">
        <v>0.6</v>
      </c>
      <c r="U4658"/>
    </row>
    <row r="4659" spans="1:21">
      <c r="A4659">
        <v>4658</v>
      </c>
      <c r="B4659" s="1" t="s">
        <v>6562</v>
      </c>
      <c r="C4659" s="1" t="s">
        <v>201</v>
      </c>
      <c r="D4659" s="1" t="s">
        <v>5788</v>
      </c>
      <c r="E4659" t="s">
        <v>56</v>
      </c>
      <c r="F4659" t="s">
        <v>6563</v>
      </c>
      <c r="G4659" t="s">
        <v>57</v>
      </c>
      <c r="H4659" t="s">
        <v>203</v>
      </c>
      <c r="I4659" t="s">
        <v>6139</v>
      </c>
      <c r="J4659" s="1">
        <v>8</v>
      </c>
      <c r="K4659" t="s">
        <v>6563</v>
      </c>
      <c r="L4659" t="s">
        <v>6564</v>
      </c>
      <c r="M4659" t="s">
        <v>6565</v>
      </c>
      <c r="N4659" s="126">
        <v>0.01</v>
      </c>
      <c r="Q4659" t="s">
        <v>6562</v>
      </c>
      <c r="R4659" t="s">
        <v>19248</v>
      </c>
      <c r="S4659" s="120">
        <v>0.6</v>
      </c>
      <c r="U4659"/>
    </row>
    <row r="4660" spans="1:21">
      <c r="A4660">
        <v>4659</v>
      </c>
      <c r="B4660" s="1" t="s">
        <v>6566</v>
      </c>
      <c r="C4660" s="1" t="s">
        <v>201</v>
      </c>
      <c r="D4660" s="1" t="s">
        <v>5788</v>
      </c>
      <c r="E4660" t="s">
        <v>56</v>
      </c>
      <c r="F4660" t="s">
        <v>6563</v>
      </c>
      <c r="G4660" t="s">
        <v>57</v>
      </c>
      <c r="H4660" t="s">
        <v>203</v>
      </c>
      <c r="I4660" t="s">
        <v>6139</v>
      </c>
      <c r="J4660" s="1">
        <v>8</v>
      </c>
      <c r="K4660" t="s">
        <v>6563</v>
      </c>
      <c r="L4660" t="s">
        <v>6564</v>
      </c>
      <c r="M4660" t="s">
        <v>6565</v>
      </c>
      <c r="N4660" s="126"/>
      <c r="Q4660" t="s">
        <v>6566</v>
      </c>
      <c r="R4660" t="s">
        <v>19248</v>
      </c>
      <c r="S4660" s="120">
        <v>0.6</v>
      </c>
      <c r="U4660"/>
    </row>
    <row r="4661" spans="1:21">
      <c r="A4661">
        <v>4660</v>
      </c>
      <c r="B4661" s="1" t="s">
        <v>6153</v>
      </c>
      <c r="C4661" s="1" t="s">
        <v>201</v>
      </c>
      <c r="D4661" s="1" t="s">
        <v>5788</v>
      </c>
      <c r="E4661" t="s">
        <v>56</v>
      </c>
      <c r="F4661" t="s">
        <v>6563</v>
      </c>
      <c r="G4661" t="s">
        <v>57</v>
      </c>
      <c r="H4661" t="s">
        <v>203</v>
      </c>
      <c r="I4661" t="s">
        <v>6139</v>
      </c>
      <c r="J4661" s="1">
        <v>8</v>
      </c>
      <c r="K4661" t="s">
        <v>6563</v>
      </c>
      <c r="L4661" t="s">
        <v>6564</v>
      </c>
      <c r="M4661" t="s">
        <v>6565</v>
      </c>
      <c r="N4661" s="126"/>
      <c r="Q4661" t="s">
        <v>6153</v>
      </c>
      <c r="R4661" t="s">
        <v>19248</v>
      </c>
      <c r="S4661" s="120">
        <v>0.6</v>
      </c>
      <c r="U4661"/>
    </row>
    <row r="4662" spans="1:21">
      <c r="A4662">
        <v>4661</v>
      </c>
      <c r="B4662" s="1" t="s">
        <v>6567</v>
      </c>
      <c r="C4662" s="1" t="s">
        <v>201</v>
      </c>
      <c r="D4662" s="1" t="s">
        <v>5788</v>
      </c>
      <c r="E4662" t="s">
        <v>56</v>
      </c>
      <c r="F4662" t="s">
        <v>6563</v>
      </c>
      <c r="G4662" t="s">
        <v>57</v>
      </c>
      <c r="H4662" t="s">
        <v>203</v>
      </c>
      <c r="I4662" t="s">
        <v>6139</v>
      </c>
      <c r="J4662" s="1">
        <v>8</v>
      </c>
      <c r="K4662" t="s">
        <v>6563</v>
      </c>
      <c r="L4662" t="s">
        <v>6564</v>
      </c>
      <c r="M4662" t="s">
        <v>6565</v>
      </c>
      <c r="N4662" s="126"/>
      <c r="Q4662" t="s">
        <v>6567</v>
      </c>
      <c r="R4662" t="s">
        <v>19248</v>
      </c>
      <c r="S4662" s="120">
        <v>0.6</v>
      </c>
      <c r="U4662"/>
    </row>
    <row r="4663" spans="1:21">
      <c r="A4663">
        <v>4662</v>
      </c>
      <c r="B4663" s="1" t="s">
        <v>6154</v>
      </c>
      <c r="C4663" s="1" t="s">
        <v>201</v>
      </c>
      <c r="D4663" s="1" t="s">
        <v>5788</v>
      </c>
      <c r="E4663" t="s">
        <v>56</v>
      </c>
      <c r="F4663" t="s">
        <v>6563</v>
      </c>
      <c r="G4663" t="s">
        <v>57</v>
      </c>
      <c r="H4663" t="s">
        <v>203</v>
      </c>
      <c r="I4663" t="s">
        <v>6139</v>
      </c>
      <c r="J4663" s="1">
        <v>8</v>
      </c>
      <c r="K4663" t="s">
        <v>6563</v>
      </c>
      <c r="L4663" t="s">
        <v>6564</v>
      </c>
      <c r="M4663" t="s">
        <v>6565</v>
      </c>
      <c r="N4663" s="126"/>
      <c r="Q4663" t="s">
        <v>6154</v>
      </c>
      <c r="R4663" t="s">
        <v>19248</v>
      </c>
      <c r="S4663" s="120">
        <v>0.6</v>
      </c>
      <c r="U4663"/>
    </row>
    <row r="4664" spans="1:21">
      <c r="A4664">
        <v>4663</v>
      </c>
      <c r="B4664" s="1" t="s">
        <v>6568</v>
      </c>
      <c r="C4664" s="1" t="s">
        <v>201</v>
      </c>
      <c r="D4664" s="1" t="s">
        <v>5788</v>
      </c>
      <c r="E4664" t="s">
        <v>56</v>
      </c>
      <c r="F4664" t="s">
        <v>6563</v>
      </c>
      <c r="G4664" t="s">
        <v>57</v>
      </c>
      <c r="H4664" t="s">
        <v>203</v>
      </c>
      <c r="I4664" t="s">
        <v>6139</v>
      </c>
      <c r="J4664" s="1">
        <v>8</v>
      </c>
      <c r="K4664" t="s">
        <v>6563</v>
      </c>
      <c r="L4664" t="s">
        <v>6564</v>
      </c>
      <c r="M4664" t="s">
        <v>6565</v>
      </c>
      <c r="N4664" s="126"/>
      <c r="Q4664" t="s">
        <v>6568</v>
      </c>
      <c r="R4664" t="s">
        <v>19248</v>
      </c>
      <c r="S4664" s="120">
        <v>0.6</v>
      </c>
      <c r="U4664"/>
    </row>
    <row r="4665" spans="1:21">
      <c r="A4665">
        <v>4664</v>
      </c>
      <c r="B4665" s="1" t="s">
        <v>6569</v>
      </c>
      <c r="C4665" s="1" t="s">
        <v>201</v>
      </c>
      <c r="D4665" s="1" t="s">
        <v>5788</v>
      </c>
      <c r="E4665" t="s">
        <v>56</v>
      </c>
      <c r="F4665" t="s">
        <v>6563</v>
      </c>
      <c r="G4665" t="s">
        <v>57</v>
      </c>
      <c r="H4665" t="s">
        <v>203</v>
      </c>
      <c r="I4665" t="s">
        <v>6139</v>
      </c>
      <c r="J4665" s="1">
        <v>8</v>
      </c>
      <c r="K4665" t="s">
        <v>6563</v>
      </c>
      <c r="L4665" t="s">
        <v>6564</v>
      </c>
      <c r="M4665" t="s">
        <v>6565</v>
      </c>
      <c r="N4665" s="126"/>
      <c r="Q4665" t="s">
        <v>6569</v>
      </c>
      <c r="R4665" t="s">
        <v>19248</v>
      </c>
      <c r="S4665" s="120">
        <v>0.6</v>
      </c>
      <c r="U4665"/>
    </row>
    <row r="4666" spans="1:21">
      <c r="A4666">
        <v>4665</v>
      </c>
      <c r="B4666" s="1" t="s">
        <v>6570</v>
      </c>
      <c r="C4666" s="1" t="s">
        <v>201</v>
      </c>
      <c r="D4666" s="1" t="s">
        <v>5788</v>
      </c>
      <c r="E4666" t="s">
        <v>56</v>
      </c>
      <c r="F4666" t="s">
        <v>6563</v>
      </c>
      <c r="G4666" t="s">
        <v>57</v>
      </c>
      <c r="H4666" t="s">
        <v>203</v>
      </c>
      <c r="I4666" t="s">
        <v>6139</v>
      </c>
      <c r="J4666" s="1">
        <v>8</v>
      </c>
      <c r="K4666" t="s">
        <v>6563</v>
      </c>
      <c r="L4666" t="s">
        <v>6564</v>
      </c>
      <c r="M4666" t="s">
        <v>6565</v>
      </c>
      <c r="N4666" s="126"/>
      <c r="Q4666" t="s">
        <v>6570</v>
      </c>
      <c r="R4666" t="s">
        <v>19248</v>
      </c>
      <c r="S4666" s="120">
        <v>0.6</v>
      </c>
      <c r="U4666"/>
    </row>
    <row r="4667" spans="1:21">
      <c r="A4667">
        <v>4666</v>
      </c>
      <c r="B4667" s="1" t="s">
        <v>6571</v>
      </c>
      <c r="C4667" s="1" t="s">
        <v>201</v>
      </c>
      <c r="D4667" s="1" t="s">
        <v>5788</v>
      </c>
      <c r="E4667" t="s">
        <v>56</v>
      </c>
      <c r="F4667" t="s">
        <v>6563</v>
      </c>
      <c r="G4667" t="s">
        <v>57</v>
      </c>
      <c r="H4667" t="s">
        <v>203</v>
      </c>
      <c r="I4667" t="s">
        <v>6139</v>
      </c>
      <c r="J4667" s="1">
        <v>8</v>
      </c>
      <c r="K4667" t="s">
        <v>6563</v>
      </c>
      <c r="L4667" t="s">
        <v>6564</v>
      </c>
      <c r="M4667" t="s">
        <v>6565</v>
      </c>
      <c r="N4667" s="126"/>
      <c r="Q4667" t="s">
        <v>6571</v>
      </c>
      <c r="R4667" t="s">
        <v>19248</v>
      </c>
      <c r="S4667" s="120">
        <v>0.6</v>
      </c>
      <c r="U4667"/>
    </row>
    <row r="4668" spans="1:21">
      <c r="A4668">
        <v>4667</v>
      </c>
      <c r="B4668" s="1" t="s">
        <v>6572</v>
      </c>
      <c r="C4668" s="1" t="s">
        <v>201</v>
      </c>
      <c r="D4668" s="1" t="s">
        <v>5788</v>
      </c>
      <c r="E4668" t="s">
        <v>56</v>
      </c>
      <c r="F4668" t="s">
        <v>6563</v>
      </c>
      <c r="G4668" t="s">
        <v>57</v>
      </c>
      <c r="H4668" t="s">
        <v>203</v>
      </c>
      <c r="I4668" t="s">
        <v>6139</v>
      </c>
      <c r="J4668" s="1">
        <v>8</v>
      </c>
      <c r="K4668" t="s">
        <v>6563</v>
      </c>
      <c r="L4668" t="s">
        <v>6564</v>
      </c>
      <c r="M4668" t="s">
        <v>6565</v>
      </c>
      <c r="N4668" s="126"/>
      <c r="Q4668" t="s">
        <v>6572</v>
      </c>
      <c r="R4668" t="s">
        <v>19248</v>
      </c>
      <c r="S4668" s="120">
        <v>0.6</v>
      </c>
      <c r="U4668"/>
    </row>
    <row r="4669" spans="1:21">
      <c r="A4669">
        <v>4668</v>
      </c>
      <c r="B4669" s="1" t="s">
        <v>6573</v>
      </c>
      <c r="C4669" s="1" t="s">
        <v>72</v>
      </c>
      <c r="D4669" s="1" t="s">
        <v>6574</v>
      </c>
      <c r="E4669" t="s">
        <v>38</v>
      </c>
      <c r="F4669" t="s">
        <v>6575</v>
      </c>
      <c r="G4669" t="s">
        <v>39</v>
      </c>
      <c r="H4669" t="s">
        <v>74</v>
      </c>
      <c r="I4669" t="s">
        <v>6576</v>
      </c>
      <c r="J4669" s="1">
        <v>1</v>
      </c>
      <c r="K4669" t="s">
        <v>6577</v>
      </c>
      <c r="L4669" t="s">
        <v>6578</v>
      </c>
      <c r="M4669" t="s">
        <v>6579</v>
      </c>
      <c r="N4669" s="126"/>
      <c r="Q4669" t="s">
        <v>6573</v>
      </c>
      <c r="R4669" t="s">
        <v>19249</v>
      </c>
      <c r="S4669" s="120">
        <v>0.6</v>
      </c>
      <c r="U4669"/>
    </row>
    <row r="4670" spans="1:21">
      <c r="A4670">
        <v>4669</v>
      </c>
      <c r="B4670" s="1" t="s">
        <v>6580</v>
      </c>
      <c r="C4670" s="1" t="s">
        <v>72</v>
      </c>
      <c r="D4670" s="1" t="s">
        <v>6574</v>
      </c>
      <c r="E4670" t="s">
        <v>38</v>
      </c>
      <c r="F4670" t="s">
        <v>6575</v>
      </c>
      <c r="G4670" t="s">
        <v>39</v>
      </c>
      <c r="H4670" t="s">
        <v>74</v>
      </c>
      <c r="I4670" t="s">
        <v>6576</v>
      </c>
      <c r="J4670" s="1">
        <v>1</v>
      </c>
      <c r="K4670" t="s">
        <v>6577</v>
      </c>
      <c r="L4670" t="s">
        <v>6578</v>
      </c>
      <c r="M4670" t="s">
        <v>6579</v>
      </c>
      <c r="N4670" s="126"/>
      <c r="Q4670" t="s">
        <v>6580</v>
      </c>
      <c r="R4670" t="s">
        <v>19249</v>
      </c>
      <c r="S4670" s="120">
        <v>0.6</v>
      </c>
      <c r="U4670"/>
    </row>
    <row r="4671" spans="1:21">
      <c r="A4671">
        <v>4670</v>
      </c>
      <c r="B4671" s="1" t="s">
        <v>6581</v>
      </c>
      <c r="C4671" s="1" t="s">
        <v>72</v>
      </c>
      <c r="D4671" s="1" t="s">
        <v>6574</v>
      </c>
      <c r="E4671" t="s">
        <v>38</v>
      </c>
      <c r="F4671" t="s">
        <v>6575</v>
      </c>
      <c r="G4671" t="s">
        <v>39</v>
      </c>
      <c r="H4671" t="s">
        <v>74</v>
      </c>
      <c r="I4671" t="s">
        <v>6576</v>
      </c>
      <c r="J4671" s="1">
        <v>1</v>
      </c>
      <c r="K4671" t="s">
        <v>6577</v>
      </c>
      <c r="L4671" t="s">
        <v>6578</v>
      </c>
      <c r="M4671" t="s">
        <v>6579</v>
      </c>
      <c r="N4671" s="126"/>
      <c r="Q4671" t="s">
        <v>6581</v>
      </c>
      <c r="R4671" t="s">
        <v>19249</v>
      </c>
      <c r="S4671" s="120">
        <v>0.6</v>
      </c>
      <c r="U4671"/>
    </row>
    <row r="4672" spans="1:21">
      <c r="A4672">
        <v>4671</v>
      </c>
      <c r="B4672" s="1" t="s">
        <v>6582</v>
      </c>
      <c r="C4672" s="1" t="s">
        <v>72</v>
      </c>
      <c r="D4672" s="1" t="s">
        <v>6574</v>
      </c>
      <c r="E4672" t="s">
        <v>38</v>
      </c>
      <c r="F4672" t="s">
        <v>6575</v>
      </c>
      <c r="G4672" t="s">
        <v>39</v>
      </c>
      <c r="H4672" t="s">
        <v>74</v>
      </c>
      <c r="I4672" t="s">
        <v>6576</v>
      </c>
      <c r="J4672" s="1">
        <v>1</v>
      </c>
      <c r="K4672" t="s">
        <v>6577</v>
      </c>
      <c r="L4672" t="s">
        <v>6578</v>
      </c>
      <c r="M4672" t="s">
        <v>6579</v>
      </c>
      <c r="N4672" s="126"/>
      <c r="Q4672" t="s">
        <v>6582</v>
      </c>
      <c r="R4672" t="s">
        <v>19249</v>
      </c>
      <c r="S4672" s="120">
        <v>0.6</v>
      </c>
      <c r="U4672"/>
    </row>
    <row r="4673" spans="1:21">
      <c r="A4673">
        <v>4672</v>
      </c>
      <c r="B4673" s="1" t="s">
        <v>6574</v>
      </c>
      <c r="C4673" s="1" t="s">
        <v>78</v>
      </c>
      <c r="D4673" s="1" t="s">
        <v>6574</v>
      </c>
      <c r="E4673" t="s">
        <v>38</v>
      </c>
      <c r="F4673" t="s">
        <v>6583</v>
      </c>
      <c r="G4673" t="s">
        <v>39</v>
      </c>
      <c r="H4673" t="s">
        <v>80</v>
      </c>
      <c r="I4673" t="s">
        <v>6576</v>
      </c>
      <c r="J4673" s="1">
        <v>1</v>
      </c>
      <c r="K4673" t="s">
        <v>6584</v>
      </c>
      <c r="L4673" t="s">
        <v>6585</v>
      </c>
      <c r="M4673" t="s">
        <v>6586</v>
      </c>
      <c r="N4673" s="126"/>
      <c r="Q4673" t="s">
        <v>6574</v>
      </c>
      <c r="R4673" t="s">
        <v>19250</v>
      </c>
      <c r="S4673" s="120">
        <v>0.6</v>
      </c>
      <c r="U4673"/>
    </row>
    <row r="4674" spans="1:21">
      <c r="A4674">
        <v>4673</v>
      </c>
      <c r="B4674" s="1" t="s">
        <v>6587</v>
      </c>
      <c r="C4674" s="1" t="s">
        <v>78</v>
      </c>
      <c r="D4674" s="1" t="s">
        <v>6574</v>
      </c>
      <c r="E4674" t="s">
        <v>38</v>
      </c>
      <c r="F4674" t="s">
        <v>6583</v>
      </c>
      <c r="G4674" t="s">
        <v>39</v>
      </c>
      <c r="H4674" t="s">
        <v>80</v>
      </c>
      <c r="I4674" t="s">
        <v>6576</v>
      </c>
      <c r="J4674" s="1">
        <v>1</v>
      </c>
      <c r="K4674" t="s">
        <v>6584</v>
      </c>
      <c r="L4674" t="s">
        <v>6585</v>
      </c>
      <c r="M4674" t="s">
        <v>6586</v>
      </c>
      <c r="N4674" s="126"/>
      <c r="Q4674" t="s">
        <v>6587</v>
      </c>
      <c r="R4674" t="s">
        <v>19250</v>
      </c>
      <c r="S4674" s="120">
        <v>0.6</v>
      </c>
      <c r="U4674"/>
    </row>
    <row r="4675" spans="1:21">
      <c r="A4675">
        <v>4674</v>
      </c>
      <c r="B4675" s="1" t="s">
        <v>6588</v>
      </c>
      <c r="C4675" s="1" t="s">
        <v>78</v>
      </c>
      <c r="D4675" s="1" t="s">
        <v>6574</v>
      </c>
      <c r="E4675" t="s">
        <v>38</v>
      </c>
      <c r="F4675" t="s">
        <v>6583</v>
      </c>
      <c r="G4675" t="s">
        <v>39</v>
      </c>
      <c r="H4675" t="s">
        <v>80</v>
      </c>
      <c r="I4675" t="s">
        <v>6576</v>
      </c>
      <c r="J4675" s="1">
        <v>1</v>
      </c>
      <c r="K4675" t="s">
        <v>6584</v>
      </c>
      <c r="L4675" t="s">
        <v>6585</v>
      </c>
      <c r="M4675" t="s">
        <v>6586</v>
      </c>
      <c r="N4675" s="126"/>
      <c r="Q4675" t="s">
        <v>6588</v>
      </c>
      <c r="R4675" t="s">
        <v>19250</v>
      </c>
      <c r="S4675" s="120">
        <v>0.6</v>
      </c>
      <c r="U4675"/>
    </row>
    <row r="4676" spans="1:21">
      <c r="A4676">
        <v>4675</v>
      </c>
      <c r="B4676" s="1" t="s">
        <v>6589</v>
      </c>
      <c r="C4676" s="1" t="s">
        <v>78</v>
      </c>
      <c r="D4676" s="1" t="s">
        <v>6574</v>
      </c>
      <c r="E4676" t="s">
        <v>38</v>
      </c>
      <c r="F4676" t="s">
        <v>6583</v>
      </c>
      <c r="G4676" t="s">
        <v>39</v>
      </c>
      <c r="H4676" t="s">
        <v>80</v>
      </c>
      <c r="I4676" t="s">
        <v>6576</v>
      </c>
      <c r="J4676" s="1">
        <v>1</v>
      </c>
      <c r="K4676" t="s">
        <v>6584</v>
      </c>
      <c r="L4676" t="s">
        <v>6585</v>
      </c>
      <c r="M4676" t="s">
        <v>6586</v>
      </c>
      <c r="N4676" s="126"/>
      <c r="Q4676" t="s">
        <v>6589</v>
      </c>
      <c r="R4676" t="s">
        <v>19250</v>
      </c>
      <c r="S4676" s="120">
        <v>0.6</v>
      </c>
      <c r="U4676"/>
    </row>
    <row r="4677" spans="1:21">
      <c r="A4677">
        <v>4676</v>
      </c>
      <c r="B4677" s="1" t="s">
        <v>6590</v>
      </c>
      <c r="C4677" s="1" t="s">
        <v>78</v>
      </c>
      <c r="D4677" s="1" t="s">
        <v>6574</v>
      </c>
      <c r="E4677" t="s">
        <v>38</v>
      </c>
      <c r="F4677" t="s">
        <v>6583</v>
      </c>
      <c r="G4677" t="s">
        <v>39</v>
      </c>
      <c r="H4677" t="s">
        <v>80</v>
      </c>
      <c r="I4677" t="s">
        <v>6576</v>
      </c>
      <c r="J4677" s="1">
        <v>1</v>
      </c>
      <c r="K4677" t="s">
        <v>6584</v>
      </c>
      <c r="L4677" t="s">
        <v>6585</v>
      </c>
      <c r="M4677" t="s">
        <v>6586</v>
      </c>
      <c r="N4677" s="126"/>
      <c r="Q4677" t="s">
        <v>6590</v>
      </c>
      <c r="R4677" t="s">
        <v>19250</v>
      </c>
      <c r="S4677" s="120">
        <v>0.6</v>
      </c>
      <c r="U4677"/>
    </row>
    <row r="4678" spans="1:21">
      <c r="A4678">
        <v>4677</v>
      </c>
      <c r="B4678" s="1" t="s">
        <v>6591</v>
      </c>
      <c r="C4678" s="1" t="s">
        <v>78</v>
      </c>
      <c r="D4678" s="1" t="s">
        <v>6574</v>
      </c>
      <c r="E4678" t="s">
        <v>38</v>
      </c>
      <c r="F4678" t="s">
        <v>6583</v>
      </c>
      <c r="G4678" t="s">
        <v>39</v>
      </c>
      <c r="H4678" t="s">
        <v>80</v>
      </c>
      <c r="I4678" t="s">
        <v>6576</v>
      </c>
      <c r="J4678" s="1">
        <v>1</v>
      </c>
      <c r="K4678" t="s">
        <v>6584</v>
      </c>
      <c r="L4678" t="s">
        <v>6585</v>
      </c>
      <c r="M4678" t="s">
        <v>6586</v>
      </c>
      <c r="N4678" s="126"/>
      <c r="Q4678" t="s">
        <v>6591</v>
      </c>
      <c r="R4678" t="s">
        <v>19250</v>
      </c>
      <c r="S4678" s="120">
        <v>0.6</v>
      </c>
      <c r="U4678"/>
    </row>
    <row r="4679" spans="1:21">
      <c r="A4679">
        <v>4678</v>
      </c>
      <c r="B4679" s="1" t="s">
        <v>6592</v>
      </c>
      <c r="C4679" s="1" t="s">
        <v>78</v>
      </c>
      <c r="D4679" s="1" t="s">
        <v>6574</v>
      </c>
      <c r="E4679" t="s">
        <v>38</v>
      </c>
      <c r="F4679" t="s">
        <v>6583</v>
      </c>
      <c r="G4679" t="s">
        <v>39</v>
      </c>
      <c r="H4679" t="s">
        <v>80</v>
      </c>
      <c r="I4679" t="s">
        <v>6576</v>
      </c>
      <c r="J4679" s="1">
        <v>1</v>
      </c>
      <c r="K4679" t="s">
        <v>6584</v>
      </c>
      <c r="L4679" t="s">
        <v>6585</v>
      </c>
      <c r="M4679" t="s">
        <v>6586</v>
      </c>
      <c r="N4679" s="126"/>
      <c r="Q4679" t="s">
        <v>6592</v>
      </c>
      <c r="R4679" t="s">
        <v>19250</v>
      </c>
      <c r="S4679" s="120">
        <v>0.6</v>
      </c>
      <c r="U4679"/>
    </row>
    <row r="4680" spans="1:21">
      <c r="A4680">
        <v>4679</v>
      </c>
      <c r="B4680" s="1" t="s">
        <v>6593</v>
      </c>
      <c r="C4680" s="1" t="s">
        <v>78</v>
      </c>
      <c r="D4680" s="1" t="s">
        <v>6574</v>
      </c>
      <c r="E4680" t="s">
        <v>38</v>
      </c>
      <c r="F4680" t="s">
        <v>6583</v>
      </c>
      <c r="G4680" t="s">
        <v>39</v>
      </c>
      <c r="H4680" t="s">
        <v>80</v>
      </c>
      <c r="I4680" t="s">
        <v>6576</v>
      </c>
      <c r="J4680" s="1">
        <v>1</v>
      </c>
      <c r="K4680" t="s">
        <v>6584</v>
      </c>
      <c r="L4680" t="s">
        <v>6585</v>
      </c>
      <c r="M4680" t="s">
        <v>6586</v>
      </c>
      <c r="N4680" s="126"/>
      <c r="Q4680" t="s">
        <v>6593</v>
      </c>
      <c r="R4680" t="s">
        <v>19250</v>
      </c>
      <c r="S4680" s="120">
        <v>0.6</v>
      </c>
      <c r="U4680"/>
    </row>
    <row r="4681" spans="1:21">
      <c r="A4681">
        <v>4680</v>
      </c>
      <c r="B4681" s="1" t="s">
        <v>6594</v>
      </c>
      <c r="C4681" s="1" t="s">
        <v>78</v>
      </c>
      <c r="D4681" s="1" t="s">
        <v>6574</v>
      </c>
      <c r="E4681" t="s">
        <v>38</v>
      </c>
      <c r="F4681" t="s">
        <v>6583</v>
      </c>
      <c r="G4681" t="s">
        <v>39</v>
      </c>
      <c r="H4681" t="s">
        <v>80</v>
      </c>
      <c r="I4681" t="s">
        <v>6576</v>
      </c>
      <c r="J4681" s="1">
        <v>1</v>
      </c>
      <c r="K4681" t="s">
        <v>6584</v>
      </c>
      <c r="L4681" t="s">
        <v>6585</v>
      </c>
      <c r="M4681" t="s">
        <v>6586</v>
      </c>
      <c r="N4681" s="126"/>
      <c r="Q4681" t="s">
        <v>6594</v>
      </c>
      <c r="R4681" t="s">
        <v>19250</v>
      </c>
      <c r="S4681" s="120">
        <v>0.6</v>
      </c>
      <c r="U4681"/>
    </row>
    <row r="4682" spans="1:21">
      <c r="A4682">
        <v>4681</v>
      </c>
      <c r="B4682" s="1" t="s">
        <v>6595</v>
      </c>
      <c r="C4682" s="1" t="s">
        <v>78</v>
      </c>
      <c r="D4682" s="1" t="s">
        <v>6574</v>
      </c>
      <c r="E4682" t="s">
        <v>38</v>
      </c>
      <c r="F4682" t="s">
        <v>6583</v>
      </c>
      <c r="G4682" t="s">
        <v>39</v>
      </c>
      <c r="H4682" t="s">
        <v>80</v>
      </c>
      <c r="I4682" t="s">
        <v>6576</v>
      </c>
      <c r="J4682" s="1">
        <v>1</v>
      </c>
      <c r="K4682" t="s">
        <v>6584</v>
      </c>
      <c r="L4682" t="s">
        <v>6585</v>
      </c>
      <c r="M4682" t="s">
        <v>6586</v>
      </c>
      <c r="N4682" s="126"/>
      <c r="Q4682" t="s">
        <v>6595</v>
      </c>
      <c r="R4682" t="s">
        <v>19250</v>
      </c>
      <c r="S4682" s="120">
        <v>0.6</v>
      </c>
      <c r="U4682"/>
    </row>
    <row r="4683" spans="1:21">
      <c r="A4683">
        <v>4682</v>
      </c>
      <c r="B4683" s="1" t="s">
        <v>6596</v>
      </c>
      <c r="C4683" s="1" t="s">
        <v>78</v>
      </c>
      <c r="D4683" s="1" t="s">
        <v>6574</v>
      </c>
      <c r="E4683" t="s">
        <v>38</v>
      </c>
      <c r="F4683" t="s">
        <v>6583</v>
      </c>
      <c r="G4683" t="s">
        <v>39</v>
      </c>
      <c r="H4683" t="s">
        <v>80</v>
      </c>
      <c r="I4683" t="s">
        <v>6576</v>
      </c>
      <c r="J4683" s="1">
        <v>1</v>
      </c>
      <c r="K4683" t="s">
        <v>6584</v>
      </c>
      <c r="L4683" t="s">
        <v>6585</v>
      </c>
      <c r="M4683" t="s">
        <v>6586</v>
      </c>
      <c r="N4683" s="126"/>
      <c r="Q4683" t="s">
        <v>6596</v>
      </c>
      <c r="R4683" t="s">
        <v>19250</v>
      </c>
      <c r="S4683" s="120">
        <v>0.6</v>
      </c>
      <c r="U4683"/>
    </row>
    <row r="4684" spans="1:21">
      <c r="A4684">
        <v>4683</v>
      </c>
      <c r="B4684" s="1" t="s">
        <v>6597</v>
      </c>
      <c r="C4684" s="1" t="s">
        <v>78</v>
      </c>
      <c r="D4684" s="1" t="s">
        <v>6574</v>
      </c>
      <c r="E4684" t="s">
        <v>38</v>
      </c>
      <c r="F4684" t="s">
        <v>6583</v>
      </c>
      <c r="G4684" t="s">
        <v>39</v>
      </c>
      <c r="H4684" t="s">
        <v>80</v>
      </c>
      <c r="I4684" t="s">
        <v>6576</v>
      </c>
      <c r="J4684" s="1">
        <v>1</v>
      </c>
      <c r="K4684" t="s">
        <v>6584</v>
      </c>
      <c r="L4684" t="s">
        <v>6585</v>
      </c>
      <c r="M4684" t="s">
        <v>6586</v>
      </c>
      <c r="N4684" s="126"/>
      <c r="Q4684" t="s">
        <v>6597</v>
      </c>
      <c r="R4684" t="s">
        <v>19250</v>
      </c>
      <c r="S4684" s="120">
        <v>0.6</v>
      </c>
      <c r="U4684"/>
    </row>
    <row r="4685" spans="1:21">
      <c r="A4685">
        <v>4684</v>
      </c>
      <c r="B4685" s="1" t="s">
        <v>6598</v>
      </c>
      <c r="C4685" s="1" t="s">
        <v>78</v>
      </c>
      <c r="D4685" s="1" t="s">
        <v>6574</v>
      </c>
      <c r="E4685" t="s">
        <v>38</v>
      </c>
      <c r="F4685" t="s">
        <v>6583</v>
      </c>
      <c r="G4685" t="s">
        <v>39</v>
      </c>
      <c r="H4685" t="s">
        <v>80</v>
      </c>
      <c r="I4685" t="s">
        <v>6576</v>
      </c>
      <c r="J4685" s="1">
        <v>1</v>
      </c>
      <c r="K4685" t="s">
        <v>6584</v>
      </c>
      <c r="L4685" t="s">
        <v>6585</v>
      </c>
      <c r="M4685" t="s">
        <v>6586</v>
      </c>
      <c r="N4685" s="126"/>
      <c r="Q4685" t="s">
        <v>6598</v>
      </c>
      <c r="R4685" t="s">
        <v>19250</v>
      </c>
      <c r="S4685" s="120">
        <v>0.6</v>
      </c>
      <c r="U4685"/>
    </row>
    <row r="4686" spans="1:21">
      <c r="A4686">
        <v>4685</v>
      </c>
      <c r="B4686" s="1" t="s">
        <v>6599</v>
      </c>
      <c r="C4686" s="1" t="s">
        <v>78</v>
      </c>
      <c r="D4686" s="1" t="s">
        <v>6574</v>
      </c>
      <c r="E4686" t="s">
        <v>38</v>
      </c>
      <c r="F4686" t="s">
        <v>6583</v>
      </c>
      <c r="G4686" t="s">
        <v>39</v>
      </c>
      <c r="H4686" t="s">
        <v>80</v>
      </c>
      <c r="I4686" t="s">
        <v>6576</v>
      </c>
      <c r="J4686" s="1">
        <v>1</v>
      </c>
      <c r="K4686" t="s">
        <v>6584</v>
      </c>
      <c r="L4686" t="s">
        <v>6585</v>
      </c>
      <c r="M4686" t="s">
        <v>6586</v>
      </c>
      <c r="N4686" s="126"/>
      <c r="Q4686" t="s">
        <v>6599</v>
      </c>
      <c r="R4686" t="s">
        <v>19250</v>
      </c>
      <c r="S4686" s="120">
        <v>0.6</v>
      </c>
      <c r="U4686"/>
    </row>
    <row r="4687" spans="1:21">
      <c r="A4687">
        <v>4686</v>
      </c>
      <c r="B4687" s="1" t="s">
        <v>6600</v>
      </c>
      <c r="C4687" s="1" t="s">
        <v>78</v>
      </c>
      <c r="D4687" s="1" t="s">
        <v>6574</v>
      </c>
      <c r="E4687" t="s">
        <v>38</v>
      </c>
      <c r="F4687" t="s">
        <v>6583</v>
      </c>
      <c r="G4687" t="s">
        <v>39</v>
      </c>
      <c r="H4687" t="s">
        <v>80</v>
      </c>
      <c r="I4687" t="s">
        <v>6576</v>
      </c>
      <c r="J4687" s="1">
        <v>1</v>
      </c>
      <c r="K4687" t="s">
        <v>6584</v>
      </c>
      <c r="L4687" t="s">
        <v>6585</v>
      </c>
      <c r="M4687" t="s">
        <v>6586</v>
      </c>
      <c r="N4687" s="126">
        <v>0.01</v>
      </c>
      <c r="Q4687" t="s">
        <v>6600</v>
      </c>
      <c r="R4687" t="s">
        <v>19250</v>
      </c>
      <c r="S4687" s="120">
        <v>0.6</v>
      </c>
      <c r="U4687"/>
    </row>
    <row r="4688" spans="1:21">
      <c r="A4688">
        <v>4687</v>
      </c>
      <c r="B4688" s="1" t="s">
        <v>6601</v>
      </c>
      <c r="C4688" s="1" t="s">
        <v>78</v>
      </c>
      <c r="D4688" s="1" t="s">
        <v>6574</v>
      </c>
      <c r="E4688" t="s">
        <v>38</v>
      </c>
      <c r="F4688" t="s">
        <v>6583</v>
      </c>
      <c r="G4688" t="s">
        <v>39</v>
      </c>
      <c r="H4688" t="s">
        <v>80</v>
      </c>
      <c r="I4688" t="s">
        <v>6576</v>
      </c>
      <c r="J4688" s="1">
        <v>1</v>
      </c>
      <c r="K4688" t="s">
        <v>6584</v>
      </c>
      <c r="L4688" t="s">
        <v>6585</v>
      </c>
      <c r="M4688" t="s">
        <v>6586</v>
      </c>
      <c r="N4688" s="126"/>
      <c r="Q4688" t="s">
        <v>6601</v>
      </c>
      <c r="R4688" t="s">
        <v>19250</v>
      </c>
      <c r="S4688" s="120">
        <v>0.6</v>
      </c>
      <c r="U4688"/>
    </row>
    <row r="4689" spans="1:21">
      <c r="A4689">
        <v>4688</v>
      </c>
      <c r="B4689" s="1" t="s">
        <v>6602</v>
      </c>
      <c r="C4689" s="1" t="s">
        <v>78</v>
      </c>
      <c r="D4689" s="1" t="s">
        <v>6574</v>
      </c>
      <c r="E4689" t="s">
        <v>38</v>
      </c>
      <c r="F4689" t="s">
        <v>6583</v>
      </c>
      <c r="G4689" t="s">
        <v>39</v>
      </c>
      <c r="H4689" t="s">
        <v>80</v>
      </c>
      <c r="I4689" t="s">
        <v>6576</v>
      </c>
      <c r="J4689" s="1">
        <v>1</v>
      </c>
      <c r="K4689" t="s">
        <v>6584</v>
      </c>
      <c r="L4689" t="s">
        <v>6585</v>
      </c>
      <c r="M4689" t="s">
        <v>6586</v>
      </c>
      <c r="N4689" s="126">
        <v>0.01</v>
      </c>
      <c r="Q4689" t="s">
        <v>6602</v>
      </c>
      <c r="R4689" t="s">
        <v>19250</v>
      </c>
      <c r="S4689" s="120">
        <v>0.6</v>
      </c>
      <c r="U4689"/>
    </row>
    <row r="4690" spans="1:21">
      <c r="A4690">
        <v>4689</v>
      </c>
      <c r="B4690" s="1" t="s">
        <v>6603</v>
      </c>
      <c r="C4690" s="1" t="s">
        <v>78</v>
      </c>
      <c r="D4690" s="1" t="s">
        <v>6574</v>
      </c>
      <c r="E4690" t="s">
        <v>38</v>
      </c>
      <c r="F4690" t="s">
        <v>6583</v>
      </c>
      <c r="G4690" t="s">
        <v>39</v>
      </c>
      <c r="H4690" t="s">
        <v>80</v>
      </c>
      <c r="I4690" t="s">
        <v>6576</v>
      </c>
      <c r="J4690" s="1">
        <v>1</v>
      </c>
      <c r="K4690" t="s">
        <v>6584</v>
      </c>
      <c r="L4690" t="s">
        <v>6585</v>
      </c>
      <c r="M4690" t="s">
        <v>6586</v>
      </c>
      <c r="N4690" s="126"/>
      <c r="Q4690" t="s">
        <v>6603</v>
      </c>
      <c r="R4690" t="s">
        <v>19250</v>
      </c>
      <c r="S4690" s="120">
        <v>0.6</v>
      </c>
      <c r="U4690"/>
    </row>
    <row r="4691" spans="1:21">
      <c r="A4691">
        <v>4690</v>
      </c>
      <c r="B4691" s="1" t="s">
        <v>6604</v>
      </c>
      <c r="C4691" s="1" t="s">
        <v>78</v>
      </c>
      <c r="D4691" s="1" t="s">
        <v>6574</v>
      </c>
      <c r="E4691" t="s">
        <v>38</v>
      </c>
      <c r="F4691" t="s">
        <v>6583</v>
      </c>
      <c r="G4691" t="s">
        <v>39</v>
      </c>
      <c r="H4691" t="s">
        <v>80</v>
      </c>
      <c r="I4691" t="s">
        <v>6576</v>
      </c>
      <c r="J4691" s="1">
        <v>1</v>
      </c>
      <c r="K4691" t="s">
        <v>6584</v>
      </c>
      <c r="L4691" t="s">
        <v>6585</v>
      </c>
      <c r="M4691" t="s">
        <v>6586</v>
      </c>
      <c r="N4691" s="126"/>
      <c r="Q4691" t="s">
        <v>6604</v>
      </c>
      <c r="R4691" t="s">
        <v>19250</v>
      </c>
      <c r="S4691" s="120">
        <v>0.6</v>
      </c>
      <c r="U4691"/>
    </row>
    <row r="4692" spans="1:21">
      <c r="A4692">
        <v>4691</v>
      </c>
      <c r="B4692" s="1" t="s">
        <v>6605</v>
      </c>
      <c r="C4692" s="1" t="s">
        <v>78</v>
      </c>
      <c r="D4692" s="1" t="s">
        <v>6574</v>
      </c>
      <c r="E4692" t="s">
        <v>38</v>
      </c>
      <c r="F4692" t="s">
        <v>6583</v>
      </c>
      <c r="G4692" t="s">
        <v>39</v>
      </c>
      <c r="H4692" t="s">
        <v>80</v>
      </c>
      <c r="I4692" t="s">
        <v>6576</v>
      </c>
      <c r="J4692" s="1">
        <v>1</v>
      </c>
      <c r="K4692" t="s">
        <v>6584</v>
      </c>
      <c r="L4692" t="s">
        <v>6585</v>
      </c>
      <c r="M4692" t="s">
        <v>6586</v>
      </c>
      <c r="N4692" s="126"/>
      <c r="Q4692" t="s">
        <v>6605</v>
      </c>
      <c r="R4692" t="s">
        <v>19250</v>
      </c>
      <c r="S4692" s="120">
        <v>0.6</v>
      </c>
      <c r="U4692"/>
    </row>
    <row r="4693" spans="1:21">
      <c r="A4693">
        <v>4692</v>
      </c>
      <c r="B4693" s="1" t="s">
        <v>6606</v>
      </c>
      <c r="C4693" s="1" t="s">
        <v>78</v>
      </c>
      <c r="D4693" s="1" t="s">
        <v>6574</v>
      </c>
      <c r="E4693" t="s">
        <v>38</v>
      </c>
      <c r="F4693" t="s">
        <v>6583</v>
      </c>
      <c r="G4693" t="s">
        <v>39</v>
      </c>
      <c r="H4693" t="s">
        <v>80</v>
      </c>
      <c r="I4693" t="s">
        <v>6576</v>
      </c>
      <c r="J4693" s="1">
        <v>1</v>
      </c>
      <c r="K4693" t="s">
        <v>6584</v>
      </c>
      <c r="L4693" t="s">
        <v>6585</v>
      </c>
      <c r="M4693" t="s">
        <v>6586</v>
      </c>
      <c r="N4693" s="126"/>
      <c r="Q4693" t="s">
        <v>6606</v>
      </c>
      <c r="R4693" t="s">
        <v>19250</v>
      </c>
      <c r="S4693" s="120">
        <v>0.6</v>
      </c>
      <c r="U4693"/>
    </row>
    <row r="4694" spans="1:21">
      <c r="A4694">
        <v>4693</v>
      </c>
      <c r="B4694" s="1" t="s">
        <v>6607</v>
      </c>
      <c r="C4694" s="1" t="s">
        <v>78</v>
      </c>
      <c r="D4694" s="1" t="s">
        <v>6574</v>
      </c>
      <c r="E4694" t="s">
        <v>38</v>
      </c>
      <c r="F4694" t="s">
        <v>6583</v>
      </c>
      <c r="G4694" t="s">
        <v>39</v>
      </c>
      <c r="H4694" t="s">
        <v>80</v>
      </c>
      <c r="I4694" t="s">
        <v>6576</v>
      </c>
      <c r="J4694" s="1">
        <v>1</v>
      </c>
      <c r="K4694" t="s">
        <v>6584</v>
      </c>
      <c r="L4694" t="s">
        <v>6585</v>
      </c>
      <c r="M4694" t="s">
        <v>6586</v>
      </c>
      <c r="N4694" s="126"/>
      <c r="Q4694" t="s">
        <v>6607</v>
      </c>
      <c r="R4694" t="s">
        <v>19250</v>
      </c>
      <c r="S4694" s="120">
        <v>0.6</v>
      </c>
      <c r="U4694"/>
    </row>
    <row r="4695" spans="1:21">
      <c r="A4695">
        <v>4694</v>
      </c>
      <c r="B4695" s="1" t="s">
        <v>6608</v>
      </c>
      <c r="C4695" s="1" t="s">
        <v>78</v>
      </c>
      <c r="D4695" s="1" t="s">
        <v>6574</v>
      </c>
      <c r="E4695" t="s">
        <v>38</v>
      </c>
      <c r="F4695" t="s">
        <v>6583</v>
      </c>
      <c r="G4695" t="s">
        <v>39</v>
      </c>
      <c r="H4695" t="s">
        <v>80</v>
      </c>
      <c r="I4695" t="s">
        <v>6576</v>
      </c>
      <c r="J4695" s="1">
        <v>1</v>
      </c>
      <c r="K4695" t="s">
        <v>6584</v>
      </c>
      <c r="L4695" t="s">
        <v>6585</v>
      </c>
      <c r="M4695" t="s">
        <v>6586</v>
      </c>
      <c r="N4695" s="126"/>
      <c r="Q4695" t="s">
        <v>6608</v>
      </c>
      <c r="R4695" t="s">
        <v>19250</v>
      </c>
      <c r="S4695" s="120">
        <v>0.6</v>
      </c>
      <c r="U4695"/>
    </row>
    <row r="4696" spans="1:21">
      <c r="A4696">
        <v>4695</v>
      </c>
      <c r="B4696" s="1" t="s">
        <v>6609</v>
      </c>
      <c r="C4696" s="1" t="s">
        <v>78</v>
      </c>
      <c r="D4696" s="1" t="s">
        <v>6574</v>
      </c>
      <c r="E4696" t="s">
        <v>38</v>
      </c>
      <c r="F4696" t="s">
        <v>6583</v>
      </c>
      <c r="G4696" t="s">
        <v>39</v>
      </c>
      <c r="H4696" t="s">
        <v>80</v>
      </c>
      <c r="I4696" t="s">
        <v>6576</v>
      </c>
      <c r="J4696" s="1">
        <v>1</v>
      </c>
      <c r="K4696" t="s">
        <v>6584</v>
      </c>
      <c r="L4696" t="s">
        <v>6585</v>
      </c>
      <c r="M4696" t="s">
        <v>6586</v>
      </c>
      <c r="N4696" s="126"/>
      <c r="Q4696" t="s">
        <v>6609</v>
      </c>
      <c r="R4696" t="s">
        <v>19250</v>
      </c>
      <c r="S4696" s="120">
        <v>0.6</v>
      </c>
      <c r="U4696"/>
    </row>
    <row r="4697" spans="1:21">
      <c r="A4697">
        <v>4696</v>
      </c>
      <c r="B4697" s="1" t="s">
        <v>6610</v>
      </c>
      <c r="C4697" s="1" t="s">
        <v>78</v>
      </c>
      <c r="D4697" s="1" t="s">
        <v>6574</v>
      </c>
      <c r="E4697" t="s">
        <v>38</v>
      </c>
      <c r="F4697" t="s">
        <v>6583</v>
      </c>
      <c r="G4697" t="s">
        <v>39</v>
      </c>
      <c r="H4697" t="s">
        <v>80</v>
      </c>
      <c r="I4697" t="s">
        <v>6576</v>
      </c>
      <c r="J4697" s="1">
        <v>1</v>
      </c>
      <c r="K4697" t="s">
        <v>6584</v>
      </c>
      <c r="L4697" t="s">
        <v>6585</v>
      </c>
      <c r="M4697" t="s">
        <v>6586</v>
      </c>
      <c r="N4697" s="126"/>
      <c r="Q4697" t="s">
        <v>6610</v>
      </c>
      <c r="R4697" t="s">
        <v>19250</v>
      </c>
      <c r="S4697" s="120">
        <v>0.6</v>
      </c>
      <c r="U4697"/>
    </row>
    <row r="4698" spans="1:21">
      <c r="A4698">
        <v>4697</v>
      </c>
      <c r="B4698" s="1" t="s">
        <v>6611</v>
      </c>
      <c r="C4698" s="1" t="s">
        <v>78</v>
      </c>
      <c r="D4698" s="1" t="s">
        <v>6574</v>
      </c>
      <c r="E4698" t="s">
        <v>38</v>
      </c>
      <c r="F4698" t="s">
        <v>6583</v>
      </c>
      <c r="G4698" t="s">
        <v>39</v>
      </c>
      <c r="H4698" t="s">
        <v>80</v>
      </c>
      <c r="I4698" t="s">
        <v>6576</v>
      </c>
      <c r="J4698" s="1">
        <v>1</v>
      </c>
      <c r="K4698" t="s">
        <v>6584</v>
      </c>
      <c r="L4698" t="s">
        <v>6585</v>
      </c>
      <c r="M4698" t="s">
        <v>6586</v>
      </c>
      <c r="N4698" s="126"/>
      <c r="Q4698" t="s">
        <v>6611</v>
      </c>
      <c r="R4698" t="s">
        <v>19250</v>
      </c>
      <c r="S4698" s="120">
        <v>0.6</v>
      </c>
      <c r="U4698"/>
    </row>
    <row r="4699" spans="1:21">
      <c r="A4699">
        <v>4698</v>
      </c>
      <c r="B4699" s="1" t="s">
        <v>6612</v>
      </c>
      <c r="C4699" s="1" t="s">
        <v>87</v>
      </c>
      <c r="D4699" s="1" t="s">
        <v>6574</v>
      </c>
      <c r="E4699" t="s">
        <v>38</v>
      </c>
      <c r="F4699" t="s">
        <v>6613</v>
      </c>
      <c r="G4699" t="s">
        <v>39</v>
      </c>
      <c r="H4699" t="s">
        <v>89</v>
      </c>
      <c r="I4699" t="s">
        <v>6576</v>
      </c>
      <c r="J4699" s="1">
        <v>1</v>
      </c>
      <c r="K4699" t="s">
        <v>6614</v>
      </c>
      <c r="L4699" t="s">
        <v>6615</v>
      </c>
      <c r="M4699" t="s">
        <v>6616</v>
      </c>
      <c r="N4699" s="126"/>
      <c r="Q4699" t="s">
        <v>6612</v>
      </c>
      <c r="R4699" t="s">
        <v>19251</v>
      </c>
      <c r="S4699" s="120">
        <v>0.6</v>
      </c>
      <c r="U4699"/>
    </row>
    <row r="4700" spans="1:21">
      <c r="A4700">
        <v>4699</v>
      </c>
      <c r="B4700" s="1" t="s">
        <v>6588</v>
      </c>
      <c r="C4700" s="1" t="s">
        <v>87</v>
      </c>
      <c r="D4700" s="1" t="s">
        <v>6574</v>
      </c>
      <c r="E4700" t="s">
        <v>38</v>
      </c>
      <c r="F4700" t="s">
        <v>6613</v>
      </c>
      <c r="G4700" t="s">
        <v>39</v>
      </c>
      <c r="H4700" t="s">
        <v>89</v>
      </c>
      <c r="I4700" t="s">
        <v>6576</v>
      </c>
      <c r="J4700" s="1">
        <v>1</v>
      </c>
      <c r="K4700" t="s">
        <v>6614</v>
      </c>
      <c r="L4700" t="s">
        <v>6615</v>
      </c>
      <c r="M4700" t="s">
        <v>6616</v>
      </c>
      <c r="N4700" s="126"/>
      <c r="Q4700" t="s">
        <v>6588</v>
      </c>
      <c r="R4700" t="s">
        <v>19251</v>
      </c>
      <c r="S4700" s="120">
        <v>0.6</v>
      </c>
      <c r="U4700"/>
    </row>
    <row r="4701" spans="1:21">
      <c r="A4701">
        <v>4700</v>
      </c>
      <c r="B4701" s="1" t="s">
        <v>6617</v>
      </c>
      <c r="C4701" s="1" t="s">
        <v>105</v>
      </c>
      <c r="D4701" s="1" t="s">
        <v>6574</v>
      </c>
      <c r="E4701" t="s">
        <v>38</v>
      </c>
      <c r="F4701" t="s">
        <v>6618</v>
      </c>
      <c r="G4701" t="s">
        <v>39</v>
      </c>
      <c r="H4701" t="s">
        <v>107</v>
      </c>
      <c r="I4701" t="s">
        <v>6576</v>
      </c>
      <c r="J4701" s="1">
        <v>1</v>
      </c>
      <c r="K4701" t="s">
        <v>6619</v>
      </c>
      <c r="L4701" t="s">
        <v>6620</v>
      </c>
      <c r="M4701" t="s">
        <v>6621</v>
      </c>
      <c r="N4701" s="126"/>
      <c r="Q4701" t="s">
        <v>6617</v>
      </c>
      <c r="R4701" t="s">
        <v>19252</v>
      </c>
      <c r="S4701" s="120">
        <v>0.6</v>
      </c>
      <c r="U4701"/>
    </row>
    <row r="4702" spans="1:21">
      <c r="A4702">
        <v>4701</v>
      </c>
      <c r="B4702" s="1" t="s">
        <v>6622</v>
      </c>
      <c r="C4702" s="1" t="s">
        <v>105</v>
      </c>
      <c r="D4702" s="1" t="s">
        <v>6574</v>
      </c>
      <c r="E4702" t="s">
        <v>38</v>
      </c>
      <c r="F4702" t="s">
        <v>6618</v>
      </c>
      <c r="G4702" t="s">
        <v>39</v>
      </c>
      <c r="H4702" t="s">
        <v>107</v>
      </c>
      <c r="I4702" t="s">
        <v>6576</v>
      </c>
      <c r="J4702" s="1">
        <v>1</v>
      </c>
      <c r="K4702" t="s">
        <v>6619</v>
      </c>
      <c r="L4702" t="s">
        <v>6620</v>
      </c>
      <c r="M4702" t="s">
        <v>6621</v>
      </c>
      <c r="N4702" s="126"/>
      <c r="Q4702" t="s">
        <v>6622</v>
      </c>
      <c r="R4702" t="s">
        <v>19252</v>
      </c>
      <c r="S4702" s="120">
        <v>0.6</v>
      </c>
      <c r="U4702"/>
    </row>
    <row r="4703" spans="1:21">
      <c r="A4703">
        <v>4702</v>
      </c>
      <c r="B4703" s="1" t="s">
        <v>6623</v>
      </c>
      <c r="C4703" s="1" t="s">
        <v>121</v>
      </c>
      <c r="D4703" s="1" t="s">
        <v>6574</v>
      </c>
      <c r="E4703" t="s">
        <v>38</v>
      </c>
      <c r="F4703" t="s">
        <v>6624</v>
      </c>
      <c r="G4703" t="s">
        <v>39</v>
      </c>
      <c r="H4703" t="s">
        <v>123</v>
      </c>
      <c r="I4703" t="s">
        <v>6576</v>
      </c>
      <c r="J4703" s="1">
        <v>1</v>
      </c>
      <c r="K4703" t="s">
        <v>6625</v>
      </c>
      <c r="L4703" t="s">
        <v>6626</v>
      </c>
      <c r="M4703" t="s">
        <v>6627</v>
      </c>
      <c r="N4703" s="126"/>
      <c r="Q4703" t="s">
        <v>6623</v>
      </c>
      <c r="R4703" t="s">
        <v>19253</v>
      </c>
      <c r="S4703" s="120">
        <v>0.6</v>
      </c>
      <c r="U4703"/>
    </row>
    <row r="4704" spans="1:21">
      <c r="A4704">
        <v>4703</v>
      </c>
      <c r="B4704" s="1" t="s">
        <v>6628</v>
      </c>
      <c r="C4704" s="1" t="s">
        <v>121</v>
      </c>
      <c r="D4704" s="1" t="s">
        <v>6574</v>
      </c>
      <c r="E4704" t="s">
        <v>38</v>
      </c>
      <c r="F4704" t="s">
        <v>6624</v>
      </c>
      <c r="G4704" t="s">
        <v>39</v>
      </c>
      <c r="H4704" t="s">
        <v>123</v>
      </c>
      <c r="I4704" t="s">
        <v>6576</v>
      </c>
      <c r="J4704" s="1">
        <v>1</v>
      </c>
      <c r="K4704" t="s">
        <v>6625</v>
      </c>
      <c r="L4704" t="s">
        <v>6626</v>
      </c>
      <c r="M4704" t="s">
        <v>6627</v>
      </c>
      <c r="N4704" s="126"/>
      <c r="Q4704" t="s">
        <v>6628</v>
      </c>
      <c r="R4704" t="s">
        <v>19253</v>
      </c>
      <c r="S4704" s="120">
        <v>0.6</v>
      </c>
      <c r="U4704"/>
    </row>
    <row r="4705" spans="1:21">
      <c r="A4705">
        <v>4704</v>
      </c>
      <c r="B4705" s="1" t="s">
        <v>6629</v>
      </c>
      <c r="C4705" s="1" t="s">
        <v>121</v>
      </c>
      <c r="D4705" s="1" t="s">
        <v>6574</v>
      </c>
      <c r="E4705" t="s">
        <v>38</v>
      </c>
      <c r="F4705" t="s">
        <v>6624</v>
      </c>
      <c r="G4705" t="s">
        <v>39</v>
      </c>
      <c r="H4705" t="s">
        <v>123</v>
      </c>
      <c r="I4705" t="s">
        <v>6576</v>
      </c>
      <c r="J4705" s="1">
        <v>1</v>
      </c>
      <c r="K4705" t="s">
        <v>6625</v>
      </c>
      <c r="L4705" t="s">
        <v>6626</v>
      </c>
      <c r="M4705" t="s">
        <v>6627</v>
      </c>
      <c r="N4705" s="126"/>
      <c r="Q4705" t="s">
        <v>6629</v>
      </c>
      <c r="R4705" t="s">
        <v>19253</v>
      </c>
      <c r="S4705" s="120">
        <v>0.6</v>
      </c>
      <c r="U4705"/>
    </row>
    <row r="4706" spans="1:21">
      <c r="A4706">
        <v>4705</v>
      </c>
      <c r="B4706" s="1" t="s">
        <v>6630</v>
      </c>
      <c r="C4706" s="1" t="s">
        <v>121</v>
      </c>
      <c r="D4706" s="1" t="s">
        <v>6574</v>
      </c>
      <c r="E4706" t="s">
        <v>38</v>
      </c>
      <c r="F4706" t="s">
        <v>6624</v>
      </c>
      <c r="G4706" t="s">
        <v>39</v>
      </c>
      <c r="H4706" t="s">
        <v>123</v>
      </c>
      <c r="I4706" t="s">
        <v>6576</v>
      </c>
      <c r="J4706" s="1">
        <v>1</v>
      </c>
      <c r="K4706" t="s">
        <v>6625</v>
      </c>
      <c r="L4706" t="s">
        <v>6626</v>
      </c>
      <c r="M4706" t="s">
        <v>6627</v>
      </c>
      <c r="N4706" s="126"/>
      <c r="Q4706" t="s">
        <v>6630</v>
      </c>
      <c r="R4706" t="s">
        <v>19253</v>
      </c>
      <c r="S4706" s="120">
        <v>0.6</v>
      </c>
      <c r="U4706"/>
    </row>
    <row r="4707" spans="1:21">
      <c r="A4707">
        <v>4706</v>
      </c>
      <c r="B4707" s="1" t="s">
        <v>6631</v>
      </c>
      <c r="C4707" s="1" t="s">
        <v>121</v>
      </c>
      <c r="D4707" s="1" t="s">
        <v>6574</v>
      </c>
      <c r="E4707" t="s">
        <v>38</v>
      </c>
      <c r="F4707" t="s">
        <v>6624</v>
      </c>
      <c r="G4707" t="s">
        <v>39</v>
      </c>
      <c r="H4707" t="s">
        <v>123</v>
      </c>
      <c r="I4707" t="s">
        <v>6576</v>
      </c>
      <c r="J4707" s="1">
        <v>1</v>
      </c>
      <c r="K4707" t="s">
        <v>6625</v>
      </c>
      <c r="L4707" t="s">
        <v>6626</v>
      </c>
      <c r="M4707" t="s">
        <v>6627</v>
      </c>
      <c r="N4707" s="126"/>
      <c r="Q4707" t="s">
        <v>6631</v>
      </c>
      <c r="R4707" t="s">
        <v>19253</v>
      </c>
      <c r="S4707" s="120">
        <v>0.6</v>
      </c>
      <c r="U4707"/>
    </row>
    <row r="4708" spans="1:21">
      <c r="A4708">
        <v>4707</v>
      </c>
      <c r="B4708" s="1" t="s">
        <v>6632</v>
      </c>
      <c r="C4708" s="1" t="s">
        <v>133</v>
      </c>
      <c r="D4708" s="1" t="s">
        <v>6574</v>
      </c>
      <c r="E4708" t="s">
        <v>38</v>
      </c>
      <c r="F4708" t="s">
        <v>6633</v>
      </c>
      <c r="G4708" t="s">
        <v>39</v>
      </c>
      <c r="H4708" t="s">
        <v>135</v>
      </c>
      <c r="I4708" t="s">
        <v>6576</v>
      </c>
      <c r="J4708" s="1">
        <v>1</v>
      </c>
      <c r="K4708" t="s">
        <v>6634</v>
      </c>
      <c r="L4708" t="s">
        <v>6635</v>
      </c>
      <c r="M4708" t="s">
        <v>6636</v>
      </c>
      <c r="N4708" s="126"/>
      <c r="Q4708" t="s">
        <v>6632</v>
      </c>
      <c r="R4708" t="s">
        <v>19254</v>
      </c>
      <c r="S4708" s="120">
        <v>0.6</v>
      </c>
      <c r="U4708"/>
    </row>
    <row r="4709" spans="1:21">
      <c r="A4709">
        <v>4708</v>
      </c>
      <c r="B4709" s="1" t="s">
        <v>6637</v>
      </c>
      <c r="C4709" s="1" t="s">
        <v>133</v>
      </c>
      <c r="D4709" s="1" t="s">
        <v>6574</v>
      </c>
      <c r="E4709" t="s">
        <v>38</v>
      </c>
      <c r="F4709" t="s">
        <v>6633</v>
      </c>
      <c r="G4709" t="s">
        <v>39</v>
      </c>
      <c r="H4709" t="s">
        <v>135</v>
      </c>
      <c r="I4709" t="s">
        <v>6576</v>
      </c>
      <c r="J4709" s="1">
        <v>1</v>
      </c>
      <c r="K4709" t="s">
        <v>6634</v>
      </c>
      <c r="L4709" t="s">
        <v>6635</v>
      </c>
      <c r="M4709" t="s">
        <v>6636</v>
      </c>
      <c r="N4709" s="126"/>
      <c r="Q4709" t="s">
        <v>6637</v>
      </c>
      <c r="R4709" t="s">
        <v>19254</v>
      </c>
      <c r="S4709" s="120">
        <v>0.6</v>
      </c>
      <c r="U4709"/>
    </row>
    <row r="4710" spans="1:21">
      <c r="A4710">
        <v>4709</v>
      </c>
      <c r="B4710" s="1" t="s">
        <v>6638</v>
      </c>
      <c r="C4710" s="1" t="s">
        <v>133</v>
      </c>
      <c r="D4710" s="1" t="s">
        <v>6574</v>
      </c>
      <c r="E4710" t="s">
        <v>38</v>
      </c>
      <c r="F4710" t="s">
        <v>6633</v>
      </c>
      <c r="G4710" t="s">
        <v>39</v>
      </c>
      <c r="H4710" t="s">
        <v>135</v>
      </c>
      <c r="I4710" t="s">
        <v>6576</v>
      </c>
      <c r="J4710" s="1">
        <v>1</v>
      </c>
      <c r="K4710" t="s">
        <v>6634</v>
      </c>
      <c r="L4710" t="s">
        <v>6635</v>
      </c>
      <c r="M4710" t="s">
        <v>6636</v>
      </c>
      <c r="N4710" s="126"/>
      <c r="Q4710" t="s">
        <v>6638</v>
      </c>
      <c r="R4710" t="s">
        <v>19254</v>
      </c>
      <c r="S4710" s="120">
        <v>0.6</v>
      </c>
      <c r="U4710"/>
    </row>
    <row r="4711" spans="1:21">
      <c r="A4711">
        <v>4710</v>
      </c>
      <c r="B4711" s="1" t="s">
        <v>6639</v>
      </c>
      <c r="C4711" s="1" t="s">
        <v>47</v>
      </c>
      <c r="D4711" s="1" t="s">
        <v>6574</v>
      </c>
      <c r="E4711" t="s">
        <v>38</v>
      </c>
      <c r="F4711" t="s">
        <v>6640</v>
      </c>
      <c r="G4711" t="s">
        <v>39</v>
      </c>
      <c r="H4711" t="s">
        <v>49</v>
      </c>
      <c r="I4711" t="s">
        <v>6576</v>
      </c>
      <c r="J4711" s="1">
        <v>1</v>
      </c>
      <c r="K4711" t="s">
        <v>6641</v>
      </c>
      <c r="L4711" t="s">
        <v>6642</v>
      </c>
      <c r="M4711" t="s">
        <v>6643</v>
      </c>
      <c r="N4711" s="126"/>
      <c r="Q4711" t="s">
        <v>6639</v>
      </c>
      <c r="R4711" t="s">
        <v>19255</v>
      </c>
      <c r="S4711" s="120">
        <v>0.6</v>
      </c>
      <c r="U4711"/>
    </row>
    <row r="4712" spans="1:21">
      <c r="A4712">
        <v>4711</v>
      </c>
      <c r="B4712" s="1" t="s">
        <v>6644</v>
      </c>
      <c r="C4712" s="1" t="s">
        <v>47</v>
      </c>
      <c r="D4712" s="1" t="s">
        <v>6574</v>
      </c>
      <c r="E4712" t="s">
        <v>38</v>
      </c>
      <c r="F4712" t="s">
        <v>6640</v>
      </c>
      <c r="G4712" t="s">
        <v>39</v>
      </c>
      <c r="H4712" t="s">
        <v>49</v>
      </c>
      <c r="I4712" t="s">
        <v>6576</v>
      </c>
      <c r="J4712" s="1">
        <v>1</v>
      </c>
      <c r="K4712" t="s">
        <v>6641</v>
      </c>
      <c r="L4712" t="s">
        <v>6642</v>
      </c>
      <c r="M4712" t="s">
        <v>6643</v>
      </c>
      <c r="N4712" s="126"/>
      <c r="Q4712" t="s">
        <v>6644</v>
      </c>
      <c r="R4712" t="s">
        <v>19255</v>
      </c>
      <c r="S4712" s="120">
        <v>0.6</v>
      </c>
      <c r="U4712"/>
    </row>
    <row r="4713" spans="1:21">
      <c r="A4713">
        <v>4712</v>
      </c>
      <c r="B4713" s="1" t="s">
        <v>6645</v>
      </c>
      <c r="C4713" s="1" t="s">
        <v>47</v>
      </c>
      <c r="D4713" s="1" t="s">
        <v>6574</v>
      </c>
      <c r="E4713" t="s">
        <v>38</v>
      </c>
      <c r="F4713" t="s">
        <v>6640</v>
      </c>
      <c r="G4713" t="s">
        <v>39</v>
      </c>
      <c r="H4713" t="s">
        <v>49</v>
      </c>
      <c r="I4713" t="s">
        <v>6576</v>
      </c>
      <c r="J4713" s="1">
        <v>1</v>
      </c>
      <c r="K4713" t="s">
        <v>6641</v>
      </c>
      <c r="L4713" t="s">
        <v>6642</v>
      </c>
      <c r="M4713" t="s">
        <v>6643</v>
      </c>
      <c r="N4713" s="126"/>
      <c r="Q4713" t="s">
        <v>6645</v>
      </c>
      <c r="R4713" t="s">
        <v>19255</v>
      </c>
      <c r="S4713" s="120">
        <v>0.6</v>
      </c>
      <c r="U4713"/>
    </row>
    <row r="4714" spans="1:21">
      <c r="A4714">
        <v>4713</v>
      </c>
      <c r="B4714" s="1" t="s">
        <v>6646</v>
      </c>
      <c r="C4714" s="1" t="s">
        <v>47</v>
      </c>
      <c r="D4714" s="1" t="s">
        <v>6574</v>
      </c>
      <c r="E4714" t="s">
        <v>38</v>
      </c>
      <c r="F4714" t="s">
        <v>6640</v>
      </c>
      <c r="G4714" t="s">
        <v>39</v>
      </c>
      <c r="H4714" t="s">
        <v>49</v>
      </c>
      <c r="I4714" t="s">
        <v>6576</v>
      </c>
      <c r="J4714" s="1">
        <v>1</v>
      </c>
      <c r="K4714" t="s">
        <v>6641</v>
      </c>
      <c r="L4714" t="s">
        <v>6642</v>
      </c>
      <c r="M4714" t="s">
        <v>6643</v>
      </c>
      <c r="N4714" s="126"/>
      <c r="Q4714" t="s">
        <v>6646</v>
      </c>
      <c r="R4714" t="s">
        <v>19255</v>
      </c>
      <c r="S4714" s="120">
        <v>0.6</v>
      </c>
      <c r="U4714"/>
    </row>
    <row r="4715" spans="1:21">
      <c r="A4715">
        <v>4714</v>
      </c>
      <c r="B4715" s="1" t="s">
        <v>6647</v>
      </c>
      <c r="C4715" s="1" t="s">
        <v>47</v>
      </c>
      <c r="D4715" s="1" t="s">
        <v>6574</v>
      </c>
      <c r="E4715" t="s">
        <v>38</v>
      </c>
      <c r="F4715" t="s">
        <v>6640</v>
      </c>
      <c r="G4715" t="s">
        <v>39</v>
      </c>
      <c r="H4715" t="s">
        <v>49</v>
      </c>
      <c r="I4715" t="s">
        <v>6576</v>
      </c>
      <c r="J4715" s="1">
        <v>1</v>
      </c>
      <c r="K4715" t="s">
        <v>6641</v>
      </c>
      <c r="L4715" t="s">
        <v>6642</v>
      </c>
      <c r="M4715" t="s">
        <v>6643</v>
      </c>
      <c r="N4715" s="126"/>
      <c r="Q4715" t="s">
        <v>6647</v>
      </c>
      <c r="R4715" t="s">
        <v>19255</v>
      </c>
      <c r="S4715" s="120">
        <v>0.6</v>
      </c>
      <c r="U4715"/>
    </row>
    <row r="4716" spans="1:21">
      <c r="A4716">
        <v>4715</v>
      </c>
      <c r="B4716" s="1" t="s">
        <v>6648</v>
      </c>
      <c r="C4716" s="1" t="s">
        <v>47</v>
      </c>
      <c r="D4716" s="1" t="s">
        <v>6574</v>
      </c>
      <c r="E4716" t="s">
        <v>38</v>
      </c>
      <c r="F4716" t="s">
        <v>6640</v>
      </c>
      <c r="G4716" t="s">
        <v>39</v>
      </c>
      <c r="H4716" t="s">
        <v>49</v>
      </c>
      <c r="I4716" t="s">
        <v>6576</v>
      </c>
      <c r="J4716" s="1">
        <v>1</v>
      </c>
      <c r="K4716" t="s">
        <v>6641</v>
      </c>
      <c r="L4716" t="s">
        <v>6642</v>
      </c>
      <c r="M4716" t="s">
        <v>6643</v>
      </c>
      <c r="N4716" s="126"/>
      <c r="Q4716" t="s">
        <v>6648</v>
      </c>
      <c r="R4716" t="s">
        <v>19255</v>
      </c>
      <c r="S4716" s="120">
        <v>0.6</v>
      </c>
      <c r="U4716"/>
    </row>
    <row r="4717" spans="1:21">
      <c r="A4717">
        <v>4716</v>
      </c>
      <c r="B4717" s="1" t="s">
        <v>6649</v>
      </c>
      <c r="C4717" s="1" t="s">
        <v>47</v>
      </c>
      <c r="D4717" s="1" t="s">
        <v>6574</v>
      </c>
      <c r="E4717" t="s">
        <v>38</v>
      </c>
      <c r="F4717" t="s">
        <v>6640</v>
      </c>
      <c r="G4717" t="s">
        <v>39</v>
      </c>
      <c r="H4717" t="s">
        <v>49</v>
      </c>
      <c r="I4717" t="s">
        <v>6576</v>
      </c>
      <c r="J4717" s="1">
        <v>1</v>
      </c>
      <c r="K4717" t="s">
        <v>6641</v>
      </c>
      <c r="L4717" t="s">
        <v>6642</v>
      </c>
      <c r="M4717" t="s">
        <v>6643</v>
      </c>
      <c r="N4717" s="126"/>
      <c r="Q4717" t="s">
        <v>6649</v>
      </c>
      <c r="R4717" t="s">
        <v>19255</v>
      </c>
      <c r="S4717" s="120">
        <v>0.6</v>
      </c>
      <c r="U4717"/>
    </row>
    <row r="4718" spans="1:21">
      <c r="A4718">
        <v>4717</v>
      </c>
      <c r="B4718" s="1" t="s">
        <v>6650</v>
      </c>
      <c r="C4718" s="1" t="s">
        <v>47</v>
      </c>
      <c r="D4718" s="1" t="s">
        <v>6574</v>
      </c>
      <c r="E4718" t="s">
        <v>38</v>
      </c>
      <c r="F4718" t="s">
        <v>6640</v>
      </c>
      <c r="G4718" t="s">
        <v>39</v>
      </c>
      <c r="H4718" t="s">
        <v>49</v>
      </c>
      <c r="I4718" t="s">
        <v>6576</v>
      </c>
      <c r="J4718" s="1">
        <v>1</v>
      </c>
      <c r="K4718" t="s">
        <v>6641</v>
      </c>
      <c r="L4718" t="s">
        <v>6642</v>
      </c>
      <c r="M4718" t="s">
        <v>6643</v>
      </c>
      <c r="N4718" s="126"/>
      <c r="Q4718" t="s">
        <v>6650</v>
      </c>
      <c r="R4718" t="s">
        <v>19255</v>
      </c>
      <c r="S4718" s="120">
        <v>0.6</v>
      </c>
      <c r="U4718"/>
    </row>
    <row r="4719" spans="1:21">
      <c r="A4719">
        <v>4718</v>
      </c>
      <c r="B4719" s="1" t="s">
        <v>6651</v>
      </c>
      <c r="C4719" s="1" t="s">
        <v>47</v>
      </c>
      <c r="D4719" s="1" t="s">
        <v>6574</v>
      </c>
      <c r="E4719" t="s">
        <v>38</v>
      </c>
      <c r="F4719" t="s">
        <v>6640</v>
      </c>
      <c r="G4719" t="s">
        <v>39</v>
      </c>
      <c r="H4719" t="s">
        <v>49</v>
      </c>
      <c r="I4719" t="s">
        <v>6576</v>
      </c>
      <c r="J4719" s="1">
        <v>1</v>
      </c>
      <c r="K4719" t="s">
        <v>6641</v>
      </c>
      <c r="L4719" t="s">
        <v>6642</v>
      </c>
      <c r="M4719" t="s">
        <v>6643</v>
      </c>
      <c r="N4719" s="126"/>
      <c r="Q4719" t="s">
        <v>6651</v>
      </c>
      <c r="R4719" t="s">
        <v>19255</v>
      </c>
      <c r="S4719" s="120">
        <v>0.6</v>
      </c>
      <c r="U4719"/>
    </row>
    <row r="4720" spans="1:21">
      <c r="A4720">
        <v>4719</v>
      </c>
      <c r="B4720" s="1" t="s">
        <v>6652</v>
      </c>
      <c r="C4720" s="1" t="s">
        <v>47</v>
      </c>
      <c r="D4720" s="1" t="s">
        <v>6574</v>
      </c>
      <c r="E4720" t="s">
        <v>38</v>
      </c>
      <c r="F4720" t="s">
        <v>6640</v>
      </c>
      <c r="G4720" t="s">
        <v>39</v>
      </c>
      <c r="H4720" t="s">
        <v>49</v>
      </c>
      <c r="I4720" t="s">
        <v>6576</v>
      </c>
      <c r="J4720" s="1">
        <v>1</v>
      </c>
      <c r="K4720" t="s">
        <v>6641</v>
      </c>
      <c r="L4720" t="s">
        <v>6642</v>
      </c>
      <c r="M4720" t="s">
        <v>6643</v>
      </c>
      <c r="N4720" s="126"/>
      <c r="Q4720" t="s">
        <v>6652</v>
      </c>
      <c r="R4720" t="s">
        <v>19255</v>
      </c>
      <c r="S4720" s="120">
        <v>0.6</v>
      </c>
      <c r="U4720"/>
    </row>
    <row r="4721" spans="1:21">
      <c r="A4721">
        <v>4720</v>
      </c>
      <c r="B4721" s="1" t="s">
        <v>6653</v>
      </c>
      <c r="C4721" s="1" t="s">
        <v>47</v>
      </c>
      <c r="D4721" s="1" t="s">
        <v>6574</v>
      </c>
      <c r="E4721" t="s">
        <v>38</v>
      </c>
      <c r="F4721" t="s">
        <v>6640</v>
      </c>
      <c r="G4721" t="s">
        <v>39</v>
      </c>
      <c r="H4721" t="s">
        <v>49</v>
      </c>
      <c r="I4721" t="s">
        <v>6576</v>
      </c>
      <c r="J4721" s="1">
        <v>1</v>
      </c>
      <c r="K4721" t="s">
        <v>6641</v>
      </c>
      <c r="L4721" t="s">
        <v>6642</v>
      </c>
      <c r="M4721" t="s">
        <v>6643</v>
      </c>
      <c r="N4721" s="126"/>
      <c r="Q4721" t="s">
        <v>6653</v>
      </c>
      <c r="R4721" t="s">
        <v>19255</v>
      </c>
      <c r="S4721" s="120">
        <v>0.6</v>
      </c>
      <c r="U4721"/>
    </row>
    <row r="4722" spans="1:21">
      <c r="A4722">
        <v>4721</v>
      </c>
      <c r="B4722" s="1" t="s">
        <v>6654</v>
      </c>
      <c r="C4722" s="1" t="s">
        <v>47</v>
      </c>
      <c r="D4722" s="1" t="s">
        <v>6574</v>
      </c>
      <c r="E4722" t="s">
        <v>38</v>
      </c>
      <c r="F4722" t="s">
        <v>6640</v>
      </c>
      <c r="G4722" t="s">
        <v>39</v>
      </c>
      <c r="H4722" t="s">
        <v>49</v>
      </c>
      <c r="I4722" t="s">
        <v>6576</v>
      </c>
      <c r="J4722" s="1">
        <v>1</v>
      </c>
      <c r="K4722" t="s">
        <v>6641</v>
      </c>
      <c r="L4722" t="s">
        <v>6642</v>
      </c>
      <c r="M4722" t="s">
        <v>6643</v>
      </c>
      <c r="N4722" s="126"/>
      <c r="Q4722" t="s">
        <v>6654</v>
      </c>
      <c r="R4722" t="s">
        <v>19255</v>
      </c>
      <c r="S4722" s="120">
        <v>0.6</v>
      </c>
      <c r="U4722"/>
    </row>
    <row r="4723" spans="1:21">
      <c r="A4723">
        <v>4722</v>
      </c>
      <c r="B4723" s="1" t="s">
        <v>6655</v>
      </c>
      <c r="C4723" s="1" t="s">
        <v>47</v>
      </c>
      <c r="D4723" s="1" t="s">
        <v>6574</v>
      </c>
      <c r="E4723" t="s">
        <v>38</v>
      </c>
      <c r="F4723" t="s">
        <v>6640</v>
      </c>
      <c r="G4723" t="s">
        <v>39</v>
      </c>
      <c r="H4723" t="s">
        <v>49</v>
      </c>
      <c r="I4723" t="s">
        <v>6576</v>
      </c>
      <c r="J4723" s="1">
        <v>1</v>
      </c>
      <c r="K4723" t="s">
        <v>6641</v>
      </c>
      <c r="L4723" t="s">
        <v>6642</v>
      </c>
      <c r="M4723" t="s">
        <v>6643</v>
      </c>
      <c r="N4723" s="126"/>
      <c r="Q4723" t="s">
        <v>6655</v>
      </c>
      <c r="R4723" t="s">
        <v>19255</v>
      </c>
      <c r="S4723" s="120">
        <v>0.6</v>
      </c>
      <c r="U4723"/>
    </row>
    <row r="4724" spans="1:21">
      <c r="A4724">
        <v>4723</v>
      </c>
      <c r="B4724" s="1" t="s">
        <v>6656</v>
      </c>
      <c r="C4724" s="1" t="s">
        <v>47</v>
      </c>
      <c r="D4724" s="1" t="s">
        <v>6574</v>
      </c>
      <c r="E4724" t="s">
        <v>38</v>
      </c>
      <c r="F4724" t="s">
        <v>6640</v>
      </c>
      <c r="G4724" t="s">
        <v>39</v>
      </c>
      <c r="H4724" t="s">
        <v>49</v>
      </c>
      <c r="I4724" t="s">
        <v>6576</v>
      </c>
      <c r="J4724" s="1">
        <v>1</v>
      </c>
      <c r="K4724" t="s">
        <v>6641</v>
      </c>
      <c r="L4724" t="s">
        <v>6642</v>
      </c>
      <c r="M4724" t="s">
        <v>6643</v>
      </c>
      <c r="N4724" s="126"/>
      <c r="Q4724" t="s">
        <v>6656</v>
      </c>
      <c r="R4724" t="s">
        <v>19255</v>
      </c>
      <c r="S4724" s="120">
        <v>0.6</v>
      </c>
      <c r="U4724"/>
    </row>
    <row r="4725" spans="1:21">
      <c r="A4725">
        <v>4724</v>
      </c>
      <c r="B4725" s="1" t="s">
        <v>6657</v>
      </c>
      <c r="C4725" s="1" t="s">
        <v>47</v>
      </c>
      <c r="D4725" s="1" t="s">
        <v>6574</v>
      </c>
      <c r="E4725" t="s">
        <v>38</v>
      </c>
      <c r="F4725" t="s">
        <v>6640</v>
      </c>
      <c r="G4725" t="s">
        <v>39</v>
      </c>
      <c r="H4725" t="s">
        <v>49</v>
      </c>
      <c r="I4725" t="s">
        <v>6576</v>
      </c>
      <c r="J4725" s="1">
        <v>1</v>
      </c>
      <c r="K4725" t="s">
        <v>6641</v>
      </c>
      <c r="L4725" t="s">
        <v>6642</v>
      </c>
      <c r="M4725" t="s">
        <v>6643</v>
      </c>
      <c r="N4725" s="126"/>
      <c r="Q4725" t="s">
        <v>6657</v>
      </c>
      <c r="R4725" t="s">
        <v>19255</v>
      </c>
      <c r="S4725" s="120">
        <v>0.6</v>
      </c>
      <c r="U4725"/>
    </row>
    <row r="4726" spans="1:21">
      <c r="A4726">
        <v>4725</v>
      </c>
      <c r="B4726" s="1" t="s">
        <v>6658</v>
      </c>
      <c r="C4726" s="1" t="s">
        <v>47</v>
      </c>
      <c r="D4726" s="1" t="s">
        <v>6574</v>
      </c>
      <c r="E4726" t="s">
        <v>38</v>
      </c>
      <c r="F4726" t="s">
        <v>6640</v>
      </c>
      <c r="G4726" t="s">
        <v>39</v>
      </c>
      <c r="H4726" t="s">
        <v>49</v>
      </c>
      <c r="I4726" t="s">
        <v>6576</v>
      </c>
      <c r="J4726" s="1">
        <v>1</v>
      </c>
      <c r="K4726" t="s">
        <v>6641</v>
      </c>
      <c r="L4726" t="s">
        <v>6642</v>
      </c>
      <c r="M4726" t="s">
        <v>6643</v>
      </c>
      <c r="N4726" s="126"/>
      <c r="Q4726" t="s">
        <v>6658</v>
      </c>
      <c r="R4726" t="s">
        <v>19255</v>
      </c>
      <c r="S4726" s="120">
        <v>0.6</v>
      </c>
      <c r="U4726"/>
    </row>
    <row r="4727" spans="1:21">
      <c r="A4727">
        <v>4726</v>
      </c>
      <c r="B4727" s="1" t="s">
        <v>6659</v>
      </c>
      <c r="C4727" s="1" t="s">
        <v>47</v>
      </c>
      <c r="D4727" s="1" t="s">
        <v>6574</v>
      </c>
      <c r="E4727" t="s">
        <v>38</v>
      </c>
      <c r="F4727" t="s">
        <v>6640</v>
      </c>
      <c r="G4727" t="s">
        <v>39</v>
      </c>
      <c r="H4727" t="s">
        <v>49</v>
      </c>
      <c r="I4727" t="s">
        <v>6576</v>
      </c>
      <c r="J4727" s="1">
        <v>1</v>
      </c>
      <c r="K4727" t="s">
        <v>6641</v>
      </c>
      <c r="L4727" t="s">
        <v>6642</v>
      </c>
      <c r="M4727" t="s">
        <v>6643</v>
      </c>
      <c r="N4727" s="126"/>
      <c r="Q4727" t="s">
        <v>6659</v>
      </c>
      <c r="R4727" t="s">
        <v>19255</v>
      </c>
      <c r="S4727" s="120">
        <v>0.6</v>
      </c>
      <c r="U4727"/>
    </row>
    <row r="4728" spans="1:21">
      <c r="A4728">
        <v>4727</v>
      </c>
      <c r="B4728" s="1" t="s">
        <v>6660</v>
      </c>
      <c r="C4728" s="1" t="s">
        <v>164</v>
      </c>
      <c r="D4728" s="1" t="s">
        <v>6574</v>
      </c>
      <c r="E4728" t="s">
        <v>38</v>
      </c>
      <c r="F4728" t="s">
        <v>6661</v>
      </c>
      <c r="G4728" t="s">
        <v>39</v>
      </c>
      <c r="H4728" t="s">
        <v>166</v>
      </c>
      <c r="I4728" t="s">
        <v>6576</v>
      </c>
      <c r="J4728" s="1">
        <v>1</v>
      </c>
      <c r="K4728" t="s">
        <v>6662</v>
      </c>
      <c r="L4728" t="s">
        <v>6663</v>
      </c>
      <c r="M4728" t="s">
        <v>6664</v>
      </c>
      <c r="N4728" s="126"/>
      <c r="Q4728" t="s">
        <v>6660</v>
      </c>
      <c r="R4728" t="s">
        <v>19256</v>
      </c>
      <c r="S4728" s="120">
        <v>0.6</v>
      </c>
      <c r="U4728"/>
    </row>
    <row r="4729" spans="1:21">
      <c r="A4729">
        <v>4728</v>
      </c>
      <c r="B4729" s="1" t="s">
        <v>6665</v>
      </c>
      <c r="C4729" s="1" t="s">
        <v>164</v>
      </c>
      <c r="D4729" s="1" t="s">
        <v>6574</v>
      </c>
      <c r="E4729" t="s">
        <v>38</v>
      </c>
      <c r="F4729" t="s">
        <v>6661</v>
      </c>
      <c r="G4729" t="s">
        <v>39</v>
      </c>
      <c r="H4729" t="s">
        <v>166</v>
      </c>
      <c r="I4729" t="s">
        <v>6576</v>
      </c>
      <c r="J4729" s="1">
        <v>1</v>
      </c>
      <c r="K4729" t="s">
        <v>6662</v>
      </c>
      <c r="L4729" t="s">
        <v>6663</v>
      </c>
      <c r="M4729" t="s">
        <v>6664</v>
      </c>
      <c r="N4729" s="126"/>
      <c r="Q4729" t="s">
        <v>6665</v>
      </c>
      <c r="R4729" t="s">
        <v>19256</v>
      </c>
      <c r="S4729" s="120">
        <v>0.6</v>
      </c>
      <c r="U4729"/>
    </row>
    <row r="4730" spans="1:21">
      <c r="A4730">
        <v>4729</v>
      </c>
      <c r="B4730" s="1" t="s">
        <v>6666</v>
      </c>
      <c r="C4730" s="1" t="s">
        <v>164</v>
      </c>
      <c r="D4730" s="1" t="s">
        <v>6574</v>
      </c>
      <c r="E4730" t="s">
        <v>38</v>
      </c>
      <c r="F4730" t="s">
        <v>6661</v>
      </c>
      <c r="G4730" t="s">
        <v>39</v>
      </c>
      <c r="H4730" t="s">
        <v>166</v>
      </c>
      <c r="I4730" t="s">
        <v>6576</v>
      </c>
      <c r="J4730" s="1">
        <v>1</v>
      </c>
      <c r="K4730" t="s">
        <v>6662</v>
      </c>
      <c r="L4730" t="s">
        <v>6663</v>
      </c>
      <c r="M4730" t="s">
        <v>6664</v>
      </c>
      <c r="N4730" s="126">
        <v>0.01</v>
      </c>
      <c r="Q4730" t="s">
        <v>6666</v>
      </c>
      <c r="R4730" t="s">
        <v>19256</v>
      </c>
      <c r="S4730" s="120">
        <v>0.6</v>
      </c>
      <c r="U4730"/>
    </row>
    <row r="4731" spans="1:21">
      <c r="A4731">
        <v>4730</v>
      </c>
      <c r="B4731" s="1" t="s">
        <v>6667</v>
      </c>
      <c r="C4731" s="1" t="s">
        <v>164</v>
      </c>
      <c r="D4731" s="1" t="s">
        <v>6574</v>
      </c>
      <c r="E4731" t="s">
        <v>38</v>
      </c>
      <c r="F4731" t="s">
        <v>6661</v>
      </c>
      <c r="G4731" t="s">
        <v>39</v>
      </c>
      <c r="H4731" t="s">
        <v>166</v>
      </c>
      <c r="I4731" t="s">
        <v>6576</v>
      </c>
      <c r="J4731" s="1">
        <v>1</v>
      </c>
      <c r="K4731" t="s">
        <v>6662</v>
      </c>
      <c r="L4731" t="s">
        <v>6663</v>
      </c>
      <c r="M4731" t="s">
        <v>6664</v>
      </c>
      <c r="N4731" s="126"/>
      <c r="Q4731" t="s">
        <v>6667</v>
      </c>
      <c r="R4731" t="s">
        <v>19256</v>
      </c>
      <c r="S4731" s="120">
        <v>0.6</v>
      </c>
      <c r="U4731"/>
    </row>
    <row r="4732" spans="1:21">
      <c r="A4732">
        <v>4731</v>
      </c>
      <c r="B4732" s="1" t="s">
        <v>6668</v>
      </c>
      <c r="C4732" s="1" t="s">
        <v>164</v>
      </c>
      <c r="D4732" s="1" t="s">
        <v>6574</v>
      </c>
      <c r="E4732" t="s">
        <v>38</v>
      </c>
      <c r="F4732" t="s">
        <v>6661</v>
      </c>
      <c r="G4732" t="s">
        <v>39</v>
      </c>
      <c r="H4732" t="s">
        <v>166</v>
      </c>
      <c r="I4732" t="s">
        <v>6576</v>
      </c>
      <c r="J4732" s="1">
        <v>1</v>
      </c>
      <c r="K4732" t="s">
        <v>6662</v>
      </c>
      <c r="L4732" t="s">
        <v>6663</v>
      </c>
      <c r="M4732" t="s">
        <v>6664</v>
      </c>
      <c r="N4732" s="126">
        <v>0.01</v>
      </c>
      <c r="Q4732" t="s">
        <v>6668</v>
      </c>
      <c r="R4732" t="s">
        <v>19256</v>
      </c>
      <c r="S4732" s="120">
        <v>0.6</v>
      </c>
      <c r="U4732"/>
    </row>
    <row r="4733" spans="1:21">
      <c r="A4733">
        <v>4732</v>
      </c>
      <c r="B4733" s="1" t="s">
        <v>6669</v>
      </c>
      <c r="C4733" s="1" t="s">
        <v>164</v>
      </c>
      <c r="D4733" s="1" t="s">
        <v>6574</v>
      </c>
      <c r="E4733" t="s">
        <v>38</v>
      </c>
      <c r="F4733" t="s">
        <v>6661</v>
      </c>
      <c r="G4733" t="s">
        <v>39</v>
      </c>
      <c r="H4733" t="s">
        <v>166</v>
      </c>
      <c r="I4733" t="s">
        <v>6576</v>
      </c>
      <c r="J4733" s="1">
        <v>1</v>
      </c>
      <c r="K4733" t="s">
        <v>6662</v>
      </c>
      <c r="L4733" t="s">
        <v>6663</v>
      </c>
      <c r="M4733" t="s">
        <v>6664</v>
      </c>
      <c r="N4733" s="126"/>
      <c r="Q4733" t="s">
        <v>6669</v>
      </c>
      <c r="R4733" t="s">
        <v>19256</v>
      </c>
      <c r="S4733" s="120">
        <v>0.6</v>
      </c>
      <c r="U4733"/>
    </row>
    <row r="4734" spans="1:21">
      <c r="A4734">
        <v>4733</v>
      </c>
      <c r="B4734" s="1" t="s">
        <v>6670</v>
      </c>
      <c r="C4734" s="1" t="s">
        <v>164</v>
      </c>
      <c r="D4734" s="1" t="s">
        <v>6574</v>
      </c>
      <c r="E4734" t="s">
        <v>38</v>
      </c>
      <c r="F4734" t="s">
        <v>6661</v>
      </c>
      <c r="G4734" t="s">
        <v>39</v>
      </c>
      <c r="H4734" t="s">
        <v>166</v>
      </c>
      <c r="I4734" t="s">
        <v>6576</v>
      </c>
      <c r="J4734" s="1">
        <v>1</v>
      </c>
      <c r="K4734" t="s">
        <v>6662</v>
      </c>
      <c r="L4734" t="s">
        <v>6663</v>
      </c>
      <c r="M4734" t="s">
        <v>6664</v>
      </c>
      <c r="N4734" s="126"/>
      <c r="Q4734" t="s">
        <v>6670</v>
      </c>
      <c r="R4734" t="s">
        <v>19256</v>
      </c>
      <c r="S4734" s="120">
        <v>0.6</v>
      </c>
      <c r="U4734"/>
    </row>
    <row r="4735" spans="1:21">
      <c r="A4735">
        <v>4734</v>
      </c>
      <c r="B4735" s="1" t="s">
        <v>6671</v>
      </c>
      <c r="C4735" s="1" t="s">
        <v>164</v>
      </c>
      <c r="D4735" s="1" t="s">
        <v>6574</v>
      </c>
      <c r="E4735" t="s">
        <v>38</v>
      </c>
      <c r="F4735" t="s">
        <v>6661</v>
      </c>
      <c r="G4735" t="s">
        <v>39</v>
      </c>
      <c r="H4735" t="s">
        <v>166</v>
      </c>
      <c r="I4735" t="s">
        <v>6576</v>
      </c>
      <c r="J4735" s="1">
        <v>1</v>
      </c>
      <c r="K4735" t="s">
        <v>6662</v>
      </c>
      <c r="L4735" t="s">
        <v>6663</v>
      </c>
      <c r="M4735" t="s">
        <v>6664</v>
      </c>
      <c r="N4735" s="126"/>
      <c r="Q4735" t="s">
        <v>6671</v>
      </c>
      <c r="R4735" t="s">
        <v>19256</v>
      </c>
      <c r="S4735" s="120">
        <v>0.6</v>
      </c>
      <c r="U4735"/>
    </row>
    <row r="4736" spans="1:21">
      <c r="A4736">
        <v>4735</v>
      </c>
      <c r="B4736" s="1" t="s">
        <v>6672</v>
      </c>
      <c r="C4736" s="1" t="s">
        <v>164</v>
      </c>
      <c r="D4736" s="1" t="s">
        <v>6574</v>
      </c>
      <c r="E4736" t="s">
        <v>38</v>
      </c>
      <c r="F4736" t="s">
        <v>6661</v>
      </c>
      <c r="G4736" t="s">
        <v>39</v>
      </c>
      <c r="H4736" t="s">
        <v>166</v>
      </c>
      <c r="I4736" t="s">
        <v>6576</v>
      </c>
      <c r="J4736" s="1">
        <v>1</v>
      </c>
      <c r="K4736" t="s">
        <v>6662</v>
      </c>
      <c r="L4736" t="s">
        <v>6663</v>
      </c>
      <c r="M4736" t="s">
        <v>6664</v>
      </c>
      <c r="N4736" s="126"/>
      <c r="Q4736" t="s">
        <v>6672</v>
      </c>
      <c r="R4736" t="s">
        <v>19256</v>
      </c>
      <c r="S4736" s="120">
        <v>0.6</v>
      </c>
      <c r="U4736"/>
    </row>
    <row r="4737" spans="1:21">
      <c r="A4737">
        <v>4736</v>
      </c>
      <c r="B4737" s="1" t="s">
        <v>6673</v>
      </c>
      <c r="C4737" s="1" t="s">
        <v>164</v>
      </c>
      <c r="D4737" s="1" t="s">
        <v>6574</v>
      </c>
      <c r="E4737" t="s">
        <v>38</v>
      </c>
      <c r="F4737" t="s">
        <v>6661</v>
      </c>
      <c r="G4737" t="s">
        <v>39</v>
      </c>
      <c r="H4737" t="s">
        <v>166</v>
      </c>
      <c r="I4737" t="s">
        <v>6576</v>
      </c>
      <c r="J4737" s="1">
        <v>1</v>
      </c>
      <c r="K4737" t="s">
        <v>6662</v>
      </c>
      <c r="L4737" t="s">
        <v>6663</v>
      </c>
      <c r="M4737" t="s">
        <v>6664</v>
      </c>
      <c r="N4737" s="126"/>
      <c r="Q4737" t="s">
        <v>6673</v>
      </c>
      <c r="R4737" t="s">
        <v>19256</v>
      </c>
      <c r="S4737" s="120">
        <v>0.6</v>
      </c>
      <c r="U4737"/>
    </row>
    <row r="4738" spans="1:21">
      <c r="A4738">
        <v>4737</v>
      </c>
      <c r="B4738" s="1" t="s">
        <v>6674</v>
      </c>
      <c r="C4738" s="1" t="s">
        <v>164</v>
      </c>
      <c r="D4738" s="1" t="s">
        <v>6574</v>
      </c>
      <c r="E4738" t="s">
        <v>38</v>
      </c>
      <c r="F4738" t="s">
        <v>6661</v>
      </c>
      <c r="G4738" t="s">
        <v>39</v>
      </c>
      <c r="H4738" t="s">
        <v>166</v>
      </c>
      <c r="I4738" t="s">
        <v>6576</v>
      </c>
      <c r="J4738" s="1">
        <v>1</v>
      </c>
      <c r="K4738" t="s">
        <v>6662</v>
      </c>
      <c r="L4738" t="s">
        <v>6663</v>
      </c>
      <c r="M4738" t="s">
        <v>6664</v>
      </c>
      <c r="N4738" s="126"/>
      <c r="Q4738" t="s">
        <v>6674</v>
      </c>
      <c r="R4738" t="s">
        <v>19256</v>
      </c>
      <c r="S4738" s="120">
        <v>0.6</v>
      </c>
      <c r="U4738"/>
    </row>
    <row r="4739" spans="1:21">
      <c r="A4739">
        <v>4738</v>
      </c>
      <c r="B4739" s="1" t="s">
        <v>6675</v>
      </c>
      <c r="C4739" s="1" t="s">
        <v>164</v>
      </c>
      <c r="D4739" s="1" t="s">
        <v>6574</v>
      </c>
      <c r="E4739" t="s">
        <v>38</v>
      </c>
      <c r="F4739" t="s">
        <v>6661</v>
      </c>
      <c r="G4739" t="s">
        <v>39</v>
      </c>
      <c r="H4739" t="s">
        <v>166</v>
      </c>
      <c r="I4739" t="s">
        <v>6576</v>
      </c>
      <c r="J4739" s="1">
        <v>1</v>
      </c>
      <c r="K4739" t="s">
        <v>6662</v>
      </c>
      <c r="L4739" t="s">
        <v>6663</v>
      </c>
      <c r="M4739" t="s">
        <v>6664</v>
      </c>
      <c r="N4739" s="126"/>
      <c r="Q4739" t="s">
        <v>6675</v>
      </c>
      <c r="R4739" t="s">
        <v>19256</v>
      </c>
      <c r="S4739" s="120">
        <v>0.6</v>
      </c>
      <c r="U4739"/>
    </row>
    <row r="4740" spans="1:21">
      <c r="A4740">
        <v>4739</v>
      </c>
      <c r="B4740" s="1" t="s">
        <v>6676</v>
      </c>
      <c r="C4740" s="1" t="s">
        <v>164</v>
      </c>
      <c r="D4740" s="1" t="s">
        <v>6574</v>
      </c>
      <c r="E4740" t="s">
        <v>38</v>
      </c>
      <c r="F4740" t="s">
        <v>6661</v>
      </c>
      <c r="G4740" t="s">
        <v>39</v>
      </c>
      <c r="H4740" t="s">
        <v>166</v>
      </c>
      <c r="I4740" t="s">
        <v>6576</v>
      </c>
      <c r="J4740" s="1">
        <v>1</v>
      </c>
      <c r="K4740" t="s">
        <v>6662</v>
      </c>
      <c r="L4740" t="s">
        <v>6663</v>
      </c>
      <c r="M4740" t="s">
        <v>6664</v>
      </c>
      <c r="N4740" s="126"/>
      <c r="Q4740" t="s">
        <v>6676</v>
      </c>
      <c r="R4740" t="s">
        <v>19256</v>
      </c>
      <c r="S4740" s="120">
        <v>0.6</v>
      </c>
      <c r="U4740"/>
    </row>
    <row r="4741" spans="1:21">
      <c r="A4741">
        <v>4740</v>
      </c>
      <c r="B4741" s="1" t="s">
        <v>6677</v>
      </c>
      <c r="C4741" s="1" t="s">
        <v>164</v>
      </c>
      <c r="D4741" s="1" t="s">
        <v>6574</v>
      </c>
      <c r="E4741" t="s">
        <v>38</v>
      </c>
      <c r="F4741" t="s">
        <v>6661</v>
      </c>
      <c r="G4741" t="s">
        <v>39</v>
      </c>
      <c r="H4741" t="s">
        <v>166</v>
      </c>
      <c r="I4741" t="s">
        <v>6576</v>
      </c>
      <c r="J4741" s="1">
        <v>1</v>
      </c>
      <c r="K4741" t="s">
        <v>6662</v>
      </c>
      <c r="L4741" t="s">
        <v>6663</v>
      </c>
      <c r="M4741" t="s">
        <v>6664</v>
      </c>
      <c r="N4741" s="126"/>
      <c r="Q4741" t="s">
        <v>6677</v>
      </c>
      <c r="R4741" t="s">
        <v>19256</v>
      </c>
      <c r="S4741" s="120">
        <v>0.6</v>
      </c>
      <c r="U4741"/>
    </row>
    <row r="4742" spans="1:21">
      <c r="A4742">
        <v>4741</v>
      </c>
      <c r="B4742" s="1" t="s">
        <v>6678</v>
      </c>
      <c r="C4742" s="1" t="s">
        <v>164</v>
      </c>
      <c r="D4742" s="1" t="s">
        <v>6574</v>
      </c>
      <c r="E4742" t="s">
        <v>38</v>
      </c>
      <c r="F4742" t="s">
        <v>6661</v>
      </c>
      <c r="G4742" t="s">
        <v>39</v>
      </c>
      <c r="H4742" t="s">
        <v>166</v>
      </c>
      <c r="I4742" t="s">
        <v>6576</v>
      </c>
      <c r="J4742" s="1">
        <v>1</v>
      </c>
      <c r="K4742" t="s">
        <v>6662</v>
      </c>
      <c r="L4742" t="s">
        <v>6663</v>
      </c>
      <c r="M4742" t="s">
        <v>6664</v>
      </c>
      <c r="N4742" s="126"/>
      <c r="Q4742" t="s">
        <v>6678</v>
      </c>
      <c r="R4742" t="s">
        <v>19256</v>
      </c>
      <c r="S4742" s="120">
        <v>0.6</v>
      </c>
      <c r="U4742"/>
    </row>
    <row r="4743" spans="1:21">
      <c r="A4743">
        <v>4742</v>
      </c>
      <c r="B4743" s="1" t="s">
        <v>6679</v>
      </c>
      <c r="C4743" s="1" t="s">
        <v>164</v>
      </c>
      <c r="D4743" s="1" t="s">
        <v>6574</v>
      </c>
      <c r="E4743" t="s">
        <v>38</v>
      </c>
      <c r="F4743" t="s">
        <v>6661</v>
      </c>
      <c r="G4743" t="s">
        <v>39</v>
      </c>
      <c r="H4743" t="s">
        <v>166</v>
      </c>
      <c r="I4743" t="s">
        <v>6576</v>
      </c>
      <c r="J4743" s="1">
        <v>1</v>
      </c>
      <c r="K4743" t="s">
        <v>6662</v>
      </c>
      <c r="L4743" t="s">
        <v>6663</v>
      </c>
      <c r="M4743" t="s">
        <v>6664</v>
      </c>
      <c r="N4743" s="126"/>
      <c r="Q4743" t="s">
        <v>6679</v>
      </c>
      <c r="R4743" t="s">
        <v>19256</v>
      </c>
      <c r="S4743" s="120">
        <v>0.6</v>
      </c>
      <c r="U4743"/>
    </row>
    <row r="4744" spans="1:21">
      <c r="A4744">
        <v>4743</v>
      </c>
      <c r="B4744" s="1" t="s">
        <v>6680</v>
      </c>
      <c r="C4744" s="1" t="s">
        <v>164</v>
      </c>
      <c r="D4744" s="1" t="s">
        <v>6574</v>
      </c>
      <c r="E4744" t="s">
        <v>38</v>
      </c>
      <c r="F4744" t="s">
        <v>6661</v>
      </c>
      <c r="G4744" t="s">
        <v>39</v>
      </c>
      <c r="H4744" t="s">
        <v>166</v>
      </c>
      <c r="I4744" t="s">
        <v>6576</v>
      </c>
      <c r="J4744" s="1">
        <v>1</v>
      </c>
      <c r="K4744" t="s">
        <v>6662</v>
      </c>
      <c r="L4744" t="s">
        <v>6663</v>
      </c>
      <c r="M4744" t="s">
        <v>6664</v>
      </c>
      <c r="N4744" s="126"/>
      <c r="Q4744" t="s">
        <v>6680</v>
      </c>
      <c r="R4744" t="s">
        <v>19256</v>
      </c>
      <c r="S4744" s="120">
        <v>0.6</v>
      </c>
      <c r="U4744"/>
    </row>
    <row r="4745" spans="1:21">
      <c r="A4745">
        <v>4744</v>
      </c>
      <c r="B4745" s="1" t="s">
        <v>6681</v>
      </c>
      <c r="C4745" s="1" t="s">
        <v>164</v>
      </c>
      <c r="D4745" s="1" t="s">
        <v>6574</v>
      </c>
      <c r="E4745" t="s">
        <v>38</v>
      </c>
      <c r="F4745" t="s">
        <v>6661</v>
      </c>
      <c r="G4745" t="s">
        <v>39</v>
      </c>
      <c r="H4745" t="s">
        <v>166</v>
      </c>
      <c r="I4745" t="s">
        <v>6576</v>
      </c>
      <c r="J4745" s="1">
        <v>1</v>
      </c>
      <c r="K4745" t="s">
        <v>6662</v>
      </c>
      <c r="L4745" t="s">
        <v>6663</v>
      </c>
      <c r="M4745" t="s">
        <v>6664</v>
      </c>
      <c r="N4745" s="126"/>
      <c r="Q4745" t="s">
        <v>6681</v>
      </c>
      <c r="R4745" t="s">
        <v>19256</v>
      </c>
      <c r="S4745" s="120">
        <v>0.6</v>
      </c>
      <c r="U4745"/>
    </row>
    <row r="4746" spans="1:21">
      <c r="A4746">
        <v>4745</v>
      </c>
      <c r="B4746" s="1" t="s">
        <v>6682</v>
      </c>
      <c r="C4746" s="1" t="s">
        <v>175</v>
      </c>
      <c r="D4746" s="1" t="s">
        <v>6574</v>
      </c>
      <c r="E4746" t="s">
        <v>38</v>
      </c>
      <c r="F4746" t="s">
        <v>6683</v>
      </c>
      <c r="G4746" t="s">
        <v>39</v>
      </c>
      <c r="H4746" t="s">
        <v>177</v>
      </c>
      <c r="I4746" t="s">
        <v>6576</v>
      </c>
      <c r="J4746" s="1">
        <v>1</v>
      </c>
      <c r="K4746" t="s">
        <v>6684</v>
      </c>
      <c r="L4746" t="s">
        <v>6685</v>
      </c>
      <c r="M4746" t="s">
        <v>6686</v>
      </c>
      <c r="N4746" s="126"/>
      <c r="Q4746" t="s">
        <v>6682</v>
      </c>
      <c r="R4746" t="s">
        <v>19257</v>
      </c>
      <c r="S4746" s="120">
        <v>0.6</v>
      </c>
      <c r="U4746"/>
    </row>
    <row r="4747" spans="1:21">
      <c r="A4747">
        <v>4746</v>
      </c>
      <c r="B4747" s="1" t="s">
        <v>6687</v>
      </c>
      <c r="C4747" s="1" t="s">
        <v>175</v>
      </c>
      <c r="D4747" s="1" t="s">
        <v>6574</v>
      </c>
      <c r="E4747" t="s">
        <v>38</v>
      </c>
      <c r="F4747" t="s">
        <v>6683</v>
      </c>
      <c r="G4747" t="s">
        <v>39</v>
      </c>
      <c r="H4747" t="s">
        <v>177</v>
      </c>
      <c r="I4747" t="s">
        <v>6576</v>
      </c>
      <c r="J4747" s="1">
        <v>1</v>
      </c>
      <c r="K4747" t="s">
        <v>6684</v>
      </c>
      <c r="L4747" t="s">
        <v>6685</v>
      </c>
      <c r="M4747" t="s">
        <v>6686</v>
      </c>
      <c r="N4747" s="126"/>
      <c r="Q4747" t="s">
        <v>6687</v>
      </c>
      <c r="R4747" t="s">
        <v>19257</v>
      </c>
      <c r="S4747" s="120">
        <v>0.6</v>
      </c>
      <c r="U4747"/>
    </row>
    <row r="4748" spans="1:21">
      <c r="A4748">
        <v>4747</v>
      </c>
      <c r="B4748" s="1" t="s">
        <v>6688</v>
      </c>
      <c r="C4748" s="1" t="s">
        <v>175</v>
      </c>
      <c r="D4748" s="1" t="s">
        <v>6574</v>
      </c>
      <c r="E4748" t="s">
        <v>38</v>
      </c>
      <c r="F4748" t="s">
        <v>6683</v>
      </c>
      <c r="G4748" t="s">
        <v>39</v>
      </c>
      <c r="H4748" t="s">
        <v>177</v>
      </c>
      <c r="I4748" t="s">
        <v>6576</v>
      </c>
      <c r="J4748" s="1">
        <v>1</v>
      </c>
      <c r="K4748" t="s">
        <v>6684</v>
      </c>
      <c r="L4748" t="s">
        <v>6685</v>
      </c>
      <c r="M4748" t="s">
        <v>6686</v>
      </c>
      <c r="N4748" s="126"/>
      <c r="Q4748" t="s">
        <v>6688</v>
      </c>
      <c r="R4748" t="s">
        <v>19257</v>
      </c>
      <c r="S4748" s="120">
        <v>0.6</v>
      </c>
      <c r="U4748"/>
    </row>
    <row r="4749" spans="1:21">
      <c r="A4749">
        <v>4748</v>
      </c>
      <c r="B4749" s="1" t="s">
        <v>6689</v>
      </c>
      <c r="C4749" s="1" t="s">
        <v>175</v>
      </c>
      <c r="D4749" s="1" t="s">
        <v>6574</v>
      </c>
      <c r="E4749" t="s">
        <v>38</v>
      </c>
      <c r="F4749" t="s">
        <v>6683</v>
      </c>
      <c r="G4749" t="s">
        <v>39</v>
      </c>
      <c r="H4749" t="s">
        <v>177</v>
      </c>
      <c r="I4749" t="s">
        <v>6576</v>
      </c>
      <c r="J4749" s="1">
        <v>1</v>
      </c>
      <c r="K4749" t="s">
        <v>6684</v>
      </c>
      <c r="L4749" t="s">
        <v>6685</v>
      </c>
      <c r="M4749" t="s">
        <v>6686</v>
      </c>
      <c r="N4749" s="126"/>
      <c r="Q4749" t="s">
        <v>6689</v>
      </c>
      <c r="R4749" t="s">
        <v>19257</v>
      </c>
      <c r="S4749" s="120">
        <v>0.6</v>
      </c>
      <c r="U4749"/>
    </row>
    <row r="4750" spans="1:21">
      <c r="A4750">
        <v>4749</v>
      </c>
      <c r="B4750" s="1" t="s">
        <v>6690</v>
      </c>
      <c r="C4750" s="1" t="s">
        <v>175</v>
      </c>
      <c r="D4750" s="1" t="s">
        <v>6574</v>
      </c>
      <c r="E4750" t="s">
        <v>38</v>
      </c>
      <c r="F4750" t="s">
        <v>6683</v>
      </c>
      <c r="G4750" t="s">
        <v>39</v>
      </c>
      <c r="H4750" t="s">
        <v>177</v>
      </c>
      <c r="I4750" t="s">
        <v>6576</v>
      </c>
      <c r="J4750" s="1">
        <v>1</v>
      </c>
      <c r="K4750" t="s">
        <v>6684</v>
      </c>
      <c r="L4750" t="s">
        <v>6685</v>
      </c>
      <c r="M4750" t="s">
        <v>6686</v>
      </c>
      <c r="N4750" s="126"/>
      <c r="Q4750" t="s">
        <v>6690</v>
      </c>
      <c r="R4750" t="s">
        <v>19257</v>
      </c>
      <c r="S4750" s="120">
        <v>0.6</v>
      </c>
      <c r="U4750"/>
    </row>
    <row r="4751" spans="1:21">
      <c r="A4751">
        <v>4750</v>
      </c>
      <c r="B4751" s="1" t="s">
        <v>6691</v>
      </c>
      <c r="C4751" s="1" t="s">
        <v>175</v>
      </c>
      <c r="D4751" s="1" t="s">
        <v>6574</v>
      </c>
      <c r="E4751" t="s">
        <v>38</v>
      </c>
      <c r="F4751" t="s">
        <v>6683</v>
      </c>
      <c r="G4751" t="s">
        <v>39</v>
      </c>
      <c r="H4751" t="s">
        <v>177</v>
      </c>
      <c r="I4751" t="s">
        <v>6576</v>
      </c>
      <c r="J4751" s="1">
        <v>1</v>
      </c>
      <c r="K4751" t="s">
        <v>6684</v>
      </c>
      <c r="L4751" t="s">
        <v>6685</v>
      </c>
      <c r="M4751" t="s">
        <v>6686</v>
      </c>
      <c r="N4751" s="126"/>
      <c r="Q4751" t="s">
        <v>6691</v>
      </c>
      <c r="R4751" t="s">
        <v>19257</v>
      </c>
      <c r="S4751" s="120">
        <v>0.6</v>
      </c>
      <c r="U4751"/>
    </row>
    <row r="4752" spans="1:21">
      <c r="A4752">
        <v>4751</v>
      </c>
      <c r="B4752" s="1" t="s">
        <v>3953</v>
      </c>
      <c r="C4752" s="1" t="s">
        <v>175</v>
      </c>
      <c r="D4752" s="1" t="s">
        <v>6574</v>
      </c>
      <c r="E4752" t="s">
        <v>38</v>
      </c>
      <c r="F4752" t="s">
        <v>6683</v>
      </c>
      <c r="G4752" t="s">
        <v>39</v>
      </c>
      <c r="H4752" t="s">
        <v>177</v>
      </c>
      <c r="I4752" t="s">
        <v>6576</v>
      </c>
      <c r="J4752" s="1">
        <v>1</v>
      </c>
      <c r="K4752" t="s">
        <v>6684</v>
      </c>
      <c r="L4752" t="s">
        <v>6685</v>
      </c>
      <c r="M4752" t="s">
        <v>6686</v>
      </c>
      <c r="N4752" s="126"/>
      <c r="Q4752" t="s">
        <v>3953</v>
      </c>
      <c r="R4752" t="s">
        <v>19257</v>
      </c>
      <c r="S4752" s="120">
        <v>0.6</v>
      </c>
      <c r="U4752"/>
    </row>
    <row r="4753" spans="1:21">
      <c r="A4753">
        <v>4752</v>
      </c>
      <c r="B4753" s="1" t="s">
        <v>6692</v>
      </c>
      <c r="C4753" s="1" t="s">
        <v>175</v>
      </c>
      <c r="D4753" s="1" t="s">
        <v>6574</v>
      </c>
      <c r="E4753" t="s">
        <v>38</v>
      </c>
      <c r="F4753" t="s">
        <v>6683</v>
      </c>
      <c r="G4753" t="s">
        <v>39</v>
      </c>
      <c r="H4753" t="s">
        <v>177</v>
      </c>
      <c r="I4753" t="s">
        <v>6576</v>
      </c>
      <c r="J4753" s="1">
        <v>1</v>
      </c>
      <c r="K4753" t="s">
        <v>6684</v>
      </c>
      <c r="L4753" t="s">
        <v>6685</v>
      </c>
      <c r="M4753" t="s">
        <v>6686</v>
      </c>
      <c r="N4753" s="126"/>
      <c r="Q4753" t="s">
        <v>6692</v>
      </c>
      <c r="R4753" t="s">
        <v>19257</v>
      </c>
      <c r="S4753" s="120">
        <v>0.6</v>
      </c>
      <c r="U4753"/>
    </row>
    <row r="4754" spans="1:21">
      <c r="A4754">
        <v>4753</v>
      </c>
      <c r="B4754" s="1" t="s">
        <v>6693</v>
      </c>
      <c r="C4754" s="1" t="s">
        <v>175</v>
      </c>
      <c r="D4754" s="1" t="s">
        <v>6574</v>
      </c>
      <c r="E4754" t="s">
        <v>38</v>
      </c>
      <c r="F4754" t="s">
        <v>6683</v>
      </c>
      <c r="G4754" t="s">
        <v>39</v>
      </c>
      <c r="H4754" t="s">
        <v>177</v>
      </c>
      <c r="I4754" t="s">
        <v>6576</v>
      </c>
      <c r="J4754" s="1">
        <v>1</v>
      </c>
      <c r="K4754" t="s">
        <v>6684</v>
      </c>
      <c r="L4754" t="s">
        <v>6685</v>
      </c>
      <c r="M4754" t="s">
        <v>6686</v>
      </c>
      <c r="N4754" s="126">
        <v>0.01</v>
      </c>
      <c r="Q4754" t="s">
        <v>6693</v>
      </c>
      <c r="R4754" t="s">
        <v>19257</v>
      </c>
      <c r="S4754" s="120">
        <v>0.6</v>
      </c>
      <c r="U4754"/>
    </row>
    <row r="4755" spans="1:21">
      <c r="A4755">
        <v>4754</v>
      </c>
      <c r="B4755" s="1" t="s">
        <v>6694</v>
      </c>
      <c r="C4755" s="1" t="s">
        <v>175</v>
      </c>
      <c r="D4755" s="1" t="s">
        <v>6574</v>
      </c>
      <c r="E4755" t="s">
        <v>38</v>
      </c>
      <c r="F4755" t="s">
        <v>6683</v>
      </c>
      <c r="G4755" t="s">
        <v>39</v>
      </c>
      <c r="H4755" t="s">
        <v>177</v>
      </c>
      <c r="I4755" t="s">
        <v>6576</v>
      </c>
      <c r="J4755" s="1">
        <v>1</v>
      </c>
      <c r="K4755" t="s">
        <v>6684</v>
      </c>
      <c r="L4755" t="s">
        <v>6685</v>
      </c>
      <c r="M4755" t="s">
        <v>6686</v>
      </c>
      <c r="N4755" s="126">
        <v>0.01</v>
      </c>
      <c r="Q4755" t="s">
        <v>6694</v>
      </c>
      <c r="R4755" t="s">
        <v>19257</v>
      </c>
      <c r="S4755" s="120">
        <v>0.6</v>
      </c>
      <c r="U4755"/>
    </row>
    <row r="4756" spans="1:21">
      <c r="A4756">
        <v>4755</v>
      </c>
      <c r="B4756" s="1" t="s">
        <v>6695</v>
      </c>
      <c r="C4756" s="1" t="s">
        <v>36</v>
      </c>
      <c r="D4756" s="1" t="s">
        <v>6574</v>
      </c>
      <c r="E4756" t="s">
        <v>38</v>
      </c>
      <c r="F4756" t="s">
        <v>6696</v>
      </c>
      <c r="G4756" t="s">
        <v>39</v>
      </c>
      <c r="H4756" t="s">
        <v>40</v>
      </c>
      <c r="I4756" t="s">
        <v>6576</v>
      </c>
      <c r="J4756" s="1">
        <v>1</v>
      </c>
      <c r="K4756" t="s">
        <v>6697</v>
      </c>
      <c r="L4756" t="s">
        <v>6698</v>
      </c>
      <c r="M4756" t="s">
        <v>6699</v>
      </c>
      <c r="N4756" s="126">
        <v>0.01</v>
      </c>
      <c r="Q4756" t="s">
        <v>6695</v>
      </c>
      <c r="R4756" t="s">
        <v>19258</v>
      </c>
      <c r="S4756" s="120">
        <v>0.6</v>
      </c>
      <c r="U4756"/>
    </row>
    <row r="4757" spans="1:21">
      <c r="A4757">
        <v>4756</v>
      </c>
      <c r="B4757" s="1" t="s">
        <v>6700</v>
      </c>
      <c r="C4757" s="1" t="s">
        <v>36</v>
      </c>
      <c r="D4757" s="1" t="s">
        <v>6574</v>
      </c>
      <c r="E4757" t="s">
        <v>38</v>
      </c>
      <c r="F4757" t="s">
        <v>6696</v>
      </c>
      <c r="G4757" t="s">
        <v>39</v>
      </c>
      <c r="H4757" t="s">
        <v>40</v>
      </c>
      <c r="I4757" t="s">
        <v>6576</v>
      </c>
      <c r="J4757" s="1">
        <v>1</v>
      </c>
      <c r="K4757" t="s">
        <v>6697</v>
      </c>
      <c r="L4757" t="s">
        <v>6698</v>
      </c>
      <c r="M4757" t="s">
        <v>6699</v>
      </c>
      <c r="N4757" s="126"/>
      <c r="Q4757" t="s">
        <v>6700</v>
      </c>
      <c r="R4757" t="s">
        <v>19258</v>
      </c>
      <c r="S4757" s="120">
        <v>0.6</v>
      </c>
      <c r="U4757"/>
    </row>
    <row r="4758" spans="1:21">
      <c r="A4758">
        <v>4757</v>
      </c>
      <c r="B4758" s="1" t="s">
        <v>6701</v>
      </c>
      <c r="C4758" s="1" t="s">
        <v>36</v>
      </c>
      <c r="D4758" s="1" t="s">
        <v>6574</v>
      </c>
      <c r="E4758" t="s">
        <v>38</v>
      </c>
      <c r="F4758" t="s">
        <v>6696</v>
      </c>
      <c r="G4758" t="s">
        <v>39</v>
      </c>
      <c r="H4758" t="s">
        <v>40</v>
      </c>
      <c r="I4758" t="s">
        <v>6576</v>
      </c>
      <c r="J4758" s="1">
        <v>1</v>
      </c>
      <c r="K4758" t="s">
        <v>6697</v>
      </c>
      <c r="L4758" t="s">
        <v>6698</v>
      </c>
      <c r="M4758" t="s">
        <v>6699</v>
      </c>
      <c r="N4758" s="126">
        <v>0.01</v>
      </c>
      <c r="Q4758" t="s">
        <v>6701</v>
      </c>
      <c r="R4758" t="s">
        <v>19258</v>
      </c>
      <c r="S4758" s="120">
        <v>0.6</v>
      </c>
      <c r="U4758"/>
    </row>
    <row r="4759" spans="1:21">
      <c r="A4759">
        <v>4758</v>
      </c>
      <c r="B4759" s="1" t="s">
        <v>6702</v>
      </c>
      <c r="C4759" s="1" t="s">
        <v>36</v>
      </c>
      <c r="D4759" s="1" t="s">
        <v>6574</v>
      </c>
      <c r="E4759" t="s">
        <v>38</v>
      </c>
      <c r="F4759" t="s">
        <v>6696</v>
      </c>
      <c r="G4759" t="s">
        <v>39</v>
      </c>
      <c r="H4759" t="s">
        <v>40</v>
      </c>
      <c r="I4759" t="s">
        <v>6576</v>
      </c>
      <c r="J4759" s="1">
        <v>1</v>
      </c>
      <c r="K4759" t="s">
        <v>6697</v>
      </c>
      <c r="L4759" t="s">
        <v>6698</v>
      </c>
      <c r="M4759" t="s">
        <v>6699</v>
      </c>
      <c r="N4759" s="126"/>
      <c r="Q4759" t="s">
        <v>6702</v>
      </c>
      <c r="R4759" t="s">
        <v>19258</v>
      </c>
      <c r="S4759" s="120">
        <v>0.6</v>
      </c>
      <c r="U4759"/>
    </row>
    <row r="4760" spans="1:21">
      <c r="A4760">
        <v>4759</v>
      </c>
      <c r="B4760" s="1" t="s">
        <v>6703</v>
      </c>
      <c r="C4760" s="1" t="s">
        <v>36</v>
      </c>
      <c r="D4760" s="1" t="s">
        <v>6574</v>
      </c>
      <c r="E4760" t="s">
        <v>38</v>
      </c>
      <c r="F4760" t="s">
        <v>6696</v>
      </c>
      <c r="G4760" t="s">
        <v>39</v>
      </c>
      <c r="H4760" t="s">
        <v>40</v>
      </c>
      <c r="I4760" t="s">
        <v>6576</v>
      </c>
      <c r="J4760" s="1">
        <v>1</v>
      </c>
      <c r="K4760" t="s">
        <v>6697</v>
      </c>
      <c r="L4760" t="s">
        <v>6698</v>
      </c>
      <c r="M4760" t="s">
        <v>6699</v>
      </c>
      <c r="N4760" s="126"/>
      <c r="Q4760" t="s">
        <v>6703</v>
      </c>
      <c r="R4760" t="s">
        <v>19258</v>
      </c>
      <c r="S4760" s="120">
        <v>0.6</v>
      </c>
      <c r="U4760"/>
    </row>
    <row r="4761" spans="1:21">
      <c r="A4761">
        <v>4760</v>
      </c>
      <c r="B4761" s="1" t="s">
        <v>6704</v>
      </c>
      <c r="C4761" s="1" t="s">
        <v>201</v>
      </c>
      <c r="D4761" s="1" t="s">
        <v>6574</v>
      </c>
      <c r="E4761" t="s">
        <v>38</v>
      </c>
      <c r="F4761" t="s">
        <v>6705</v>
      </c>
      <c r="G4761" t="s">
        <v>39</v>
      </c>
      <c r="H4761" t="s">
        <v>203</v>
      </c>
      <c r="I4761" t="s">
        <v>6576</v>
      </c>
      <c r="J4761" s="1">
        <v>1</v>
      </c>
      <c r="K4761" t="s">
        <v>6706</v>
      </c>
      <c r="L4761" t="s">
        <v>6707</v>
      </c>
      <c r="M4761" t="s">
        <v>6708</v>
      </c>
      <c r="N4761" s="126"/>
      <c r="Q4761" t="s">
        <v>6704</v>
      </c>
      <c r="R4761" t="s">
        <v>19259</v>
      </c>
      <c r="S4761" s="120">
        <v>0.6</v>
      </c>
      <c r="U4761"/>
    </row>
    <row r="4762" spans="1:21">
      <c r="A4762">
        <v>4761</v>
      </c>
      <c r="B4762" s="1" t="s">
        <v>6709</v>
      </c>
      <c r="C4762" s="1" t="s">
        <v>201</v>
      </c>
      <c r="D4762" s="1" t="s">
        <v>6574</v>
      </c>
      <c r="E4762" t="s">
        <v>38</v>
      </c>
      <c r="F4762" t="s">
        <v>6705</v>
      </c>
      <c r="G4762" t="s">
        <v>39</v>
      </c>
      <c r="H4762" t="s">
        <v>203</v>
      </c>
      <c r="I4762" t="s">
        <v>6576</v>
      </c>
      <c r="J4762" s="1">
        <v>1</v>
      </c>
      <c r="K4762" t="s">
        <v>6706</v>
      </c>
      <c r="L4762" t="s">
        <v>6707</v>
      </c>
      <c r="M4762" t="s">
        <v>6708</v>
      </c>
      <c r="N4762" s="126"/>
      <c r="Q4762" t="s">
        <v>6709</v>
      </c>
      <c r="R4762" t="s">
        <v>19259</v>
      </c>
      <c r="S4762" s="120">
        <v>0.6</v>
      </c>
      <c r="U4762"/>
    </row>
    <row r="4763" spans="1:21">
      <c r="A4763">
        <v>4762</v>
      </c>
      <c r="B4763" s="1" t="s">
        <v>6710</v>
      </c>
      <c r="C4763" s="1" t="s">
        <v>201</v>
      </c>
      <c r="D4763" s="1" t="s">
        <v>6574</v>
      </c>
      <c r="E4763" t="s">
        <v>38</v>
      </c>
      <c r="F4763" t="s">
        <v>6705</v>
      </c>
      <c r="G4763" t="s">
        <v>39</v>
      </c>
      <c r="H4763" t="s">
        <v>203</v>
      </c>
      <c r="I4763" t="s">
        <v>6576</v>
      </c>
      <c r="J4763" s="1">
        <v>1</v>
      </c>
      <c r="K4763" t="s">
        <v>6706</v>
      </c>
      <c r="L4763" t="s">
        <v>6707</v>
      </c>
      <c r="M4763" t="s">
        <v>6708</v>
      </c>
      <c r="N4763" s="126"/>
      <c r="Q4763" t="s">
        <v>6710</v>
      </c>
      <c r="R4763" t="s">
        <v>19259</v>
      </c>
      <c r="S4763" s="120">
        <v>0.6</v>
      </c>
      <c r="U4763"/>
    </row>
    <row r="4764" spans="1:21">
      <c r="A4764">
        <v>4763</v>
      </c>
      <c r="B4764" s="1" t="s">
        <v>6711</v>
      </c>
      <c r="C4764" s="1" t="s">
        <v>201</v>
      </c>
      <c r="D4764" s="1" t="s">
        <v>6574</v>
      </c>
      <c r="E4764" t="s">
        <v>38</v>
      </c>
      <c r="F4764" t="s">
        <v>6705</v>
      </c>
      <c r="G4764" t="s">
        <v>39</v>
      </c>
      <c r="H4764" t="s">
        <v>203</v>
      </c>
      <c r="I4764" t="s">
        <v>6576</v>
      </c>
      <c r="J4764" s="1">
        <v>1</v>
      </c>
      <c r="K4764" t="s">
        <v>6706</v>
      </c>
      <c r="L4764" t="s">
        <v>6707</v>
      </c>
      <c r="M4764" t="s">
        <v>6708</v>
      </c>
      <c r="N4764" s="126"/>
      <c r="Q4764" t="s">
        <v>6711</v>
      </c>
      <c r="R4764" t="s">
        <v>19259</v>
      </c>
      <c r="S4764" s="120">
        <v>0.6</v>
      </c>
      <c r="U4764"/>
    </row>
    <row r="4765" spans="1:21">
      <c r="A4765">
        <v>4764</v>
      </c>
      <c r="B4765" s="1" t="s">
        <v>6712</v>
      </c>
      <c r="C4765" s="1" t="s">
        <v>201</v>
      </c>
      <c r="D4765" s="1" t="s">
        <v>6574</v>
      </c>
      <c r="E4765" t="s">
        <v>38</v>
      </c>
      <c r="F4765" t="s">
        <v>6705</v>
      </c>
      <c r="G4765" t="s">
        <v>39</v>
      </c>
      <c r="H4765" t="s">
        <v>203</v>
      </c>
      <c r="I4765" t="s">
        <v>6576</v>
      </c>
      <c r="J4765" s="1">
        <v>1</v>
      </c>
      <c r="K4765" t="s">
        <v>6706</v>
      </c>
      <c r="L4765" t="s">
        <v>6707</v>
      </c>
      <c r="M4765" t="s">
        <v>6708</v>
      </c>
      <c r="N4765" s="126"/>
      <c r="Q4765" t="s">
        <v>6712</v>
      </c>
      <c r="R4765" t="s">
        <v>19259</v>
      </c>
      <c r="S4765" s="120">
        <v>0.6</v>
      </c>
      <c r="U4765"/>
    </row>
    <row r="4766" spans="1:21">
      <c r="A4766">
        <v>4765</v>
      </c>
      <c r="B4766" s="1" t="s">
        <v>6713</v>
      </c>
      <c r="C4766" s="1" t="s">
        <v>201</v>
      </c>
      <c r="D4766" s="1" t="s">
        <v>6574</v>
      </c>
      <c r="E4766" t="s">
        <v>38</v>
      </c>
      <c r="F4766" t="s">
        <v>6705</v>
      </c>
      <c r="G4766" t="s">
        <v>39</v>
      </c>
      <c r="H4766" t="s">
        <v>203</v>
      </c>
      <c r="I4766" t="s">
        <v>6576</v>
      </c>
      <c r="J4766" s="1">
        <v>1</v>
      </c>
      <c r="K4766" t="s">
        <v>6706</v>
      </c>
      <c r="L4766" t="s">
        <v>6707</v>
      </c>
      <c r="M4766" t="s">
        <v>6708</v>
      </c>
      <c r="N4766" s="126">
        <v>0.01</v>
      </c>
      <c r="Q4766" t="s">
        <v>6713</v>
      </c>
      <c r="R4766" t="s">
        <v>19259</v>
      </c>
      <c r="S4766" s="120">
        <v>0.6</v>
      </c>
      <c r="U4766"/>
    </row>
    <row r="4767" spans="1:21">
      <c r="A4767">
        <v>4766</v>
      </c>
      <c r="B4767" s="1" t="s">
        <v>6714</v>
      </c>
      <c r="C4767" s="1" t="s">
        <v>201</v>
      </c>
      <c r="D4767" s="1" t="s">
        <v>6574</v>
      </c>
      <c r="E4767" t="s">
        <v>38</v>
      </c>
      <c r="F4767" t="s">
        <v>6705</v>
      </c>
      <c r="G4767" t="s">
        <v>39</v>
      </c>
      <c r="H4767" t="s">
        <v>203</v>
      </c>
      <c r="I4767" t="s">
        <v>6576</v>
      </c>
      <c r="J4767" s="1">
        <v>1</v>
      </c>
      <c r="K4767" t="s">
        <v>6706</v>
      </c>
      <c r="L4767" t="s">
        <v>6707</v>
      </c>
      <c r="M4767" t="s">
        <v>6708</v>
      </c>
      <c r="N4767" s="126"/>
      <c r="Q4767" t="s">
        <v>6714</v>
      </c>
      <c r="R4767" t="s">
        <v>19259</v>
      </c>
      <c r="S4767" s="120">
        <v>0.6</v>
      </c>
      <c r="U4767"/>
    </row>
    <row r="4768" spans="1:21">
      <c r="A4768">
        <v>4767</v>
      </c>
      <c r="B4768" s="1" t="s">
        <v>6715</v>
      </c>
      <c r="C4768" s="1" t="s">
        <v>64</v>
      </c>
      <c r="D4768" s="1" t="s">
        <v>6574</v>
      </c>
      <c r="E4768" t="s">
        <v>48</v>
      </c>
      <c r="F4768" t="s">
        <v>6716</v>
      </c>
      <c r="G4768" t="s">
        <v>39</v>
      </c>
      <c r="H4768" t="s">
        <v>67</v>
      </c>
      <c r="I4768" t="s">
        <v>6576</v>
      </c>
      <c r="J4768" s="1">
        <v>2</v>
      </c>
      <c r="K4768" t="s">
        <v>6717</v>
      </c>
      <c r="L4768" t="s">
        <v>6718</v>
      </c>
      <c r="M4768" t="s">
        <v>6719</v>
      </c>
      <c r="N4768" s="126"/>
      <c r="Q4768" t="s">
        <v>6715</v>
      </c>
      <c r="R4768" t="s">
        <v>19260</v>
      </c>
      <c r="S4768" s="120">
        <v>0.6</v>
      </c>
      <c r="U4768"/>
    </row>
    <row r="4769" spans="1:21">
      <c r="A4769">
        <v>4768</v>
      </c>
      <c r="B4769" s="1" t="s">
        <v>6720</v>
      </c>
      <c r="C4769" s="1" t="s">
        <v>64</v>
      </c>
      <c r="D4769" s="1" t="s">
        <v>6574</v>
      </c>
      <c r="E4769" t="s">
        <v>48</v>
      </c>
      <c r="F4769" t="s">
        <v>6716</v>
      </c>
      <c r="G4769" t="s">
        <v>39</v>
      </c>
      <c r="H4769" t="s">
        <v>67</v>
      </c>
      <c r="I4769" t="s">
        <v>6576</v>
      </c>
      <c r="J4769" s="1">
        <v>2</v>
      </c>
      <c r="K4769" t="s">
        <v>6717</v>
      </c>
      <c r="L4769" t="s">
        <v>6718</v>
      </c>
      <c r="M4769" t="s">
        <v>6719</v>
      </c>
      <c r="N4769" s="126"/>
      <c r="Q4769" t="s">
        <v>6720</v>
      </c>
      <c r="R4769" t="s">
        <v>19260</v>
      </c>
      <c r="S4769" s="120">
        <v>0.6</v>
      </c>
      <c r="U4769"/>
    </row>
    <row r="4770" spans="1:21">
      <c r="A4770">
        <v>4769</v>
      </c>
      <c r="B4770" s="1" t="s">
        <v>6721</v>
      </c>
      <c r="C4770" s="1" t="s">
        <v>64</v>
      </c>
      <c r="D4770" s="1" t="s">
        <v>6574</v>
      </c>
      <c r="E4770" t="s">
        <v>48</v>
      </c>
      <c r="F4770" t="s">
        <v>6716</v>
      </c>
      <c r="G4770" t="s">
        <v>39</v>
      </c>
      <c r="H4770" t="s">
        <v>67</v>
      </c>
      <c r="I4770" t="s">
        <v>6576</v>
      </c>
      <c r="J4770" s="1">
        <v>2</v>
      </c>
      <c r="K4770" t="s">
        <v>6717</v>
      </c>
      <c r="L4770" t="s">
        <v>6718</v>
      </c>
      <c r="M4770" t="s">
        <v>6719</v>
      </c>
      <c r="N4770" s="126"/>
      <c r="Q4770" t="s">
        <v>6721</v>
      </c>
      <c r="R4770" t="s">
        <v>19260</v>
      </c>
      <c r="S4770" s="120">
        <v>0.6</v>
      </c>
      <c r="U4770"/>
    </row>
    <row r="4771" spans="1:21">
      <c r="A4771">
        <v>4770</v>
      </c>
      <c r="B4771" s="1" t="s">
        <v>6722</v>
      </c>
      <c r="C4771" s="1" t="s">
        <v>64</v>
      </c>
      <c r="D4771" s="1" t="s">
        <v>6574</v>
      </c>
      <c r="E4771" t="s">
        <v>48</v>
      </c>
      <c r="F4771" t="s">
        <v>6716</v>
      </c>
      <c r="G4771" t="s">
        <v>39</v>
      </c>
      <c r="H4771" t="s">
        <v>67</v>
      </c>
      <c r="I4771" t="s">
        <v>6576</v>
      </c>
      <c r="J4771" s="1">
        <v>2</v>
      </c>
      <c r="K4771" t="s">
        <v>6717</v>
      </c>
      <c r="L4771" t="s">
        <v>6718</v>
      </c>
      <c r="M4771" t="s">
        <v>6719</v>
      </c>
      <c r="N4771" s="126"/>
      <c r="Q4771" t="s">
        <v>6722</v>
      </c>
      <c r="R4771" t="s">
        <v>19260</v>
      </c>
      <c r="S4771" s="120">
        <v>0.6</v>
      </c>
      <c r="U4771"/>
    </row>
    <row r="4772" spans="1:21">
      <c r="A4772">
        <v>4771</v>
      </c>
      <c r="B4772" s="1" t="s">
        <v>6723</v>
      </c>
      <c r="C4772" s="1" t="s">
        <v>64</v>
      </c>
      <c r="D4772" s="1" t="s">
        <v>6574</v>
      </c>
      <c r="E4772" t="s">
        <v>48</v>
      </c>
      <c r="F4772" t="s">
        <v>6716</v>
      </c>
      <c r="G4772" t="s">
        <v>39</v>
      </c>
      <c r="H4772" t="s">
        <v>67</v>
      </c>
      <c r="I4772" t="s">
        <v>6576</v>
      </c>
      <c r="J4772" s="1">
        <v>2</v>
      </c>
      <c r="K4772" t="s">
        <v>6717</v>
      </c>
      <c r="L4772" t="s">
        <v>6718</v>
      </c>
      <c r="M4772" t="s">
        <v>6719</v>
      </c>
      <c r="N4772" s="126"/>
      <c r="Q4772" t="s">
        <v>6723</v>
      </c>
      <c r="R4772" t="s">
        <v>19260</v>
      </c>
      <c r="S4772" s="120">
        <v>0.6</v>
      </c>
      <c r="U4772"/>
    </row>
    <row r="4773" spans="1:21">
      <c r="A4773">
        <v>4772</v>
      </c>
      <c r="B4773" s="1" t="s">
        <v>6724</v>
      </c>
      <c r="C4773" s="1" t="s">
        <v>64</v>
      </c>
      <c r="D4773" s="1" t="s">
        <v>6574</v>
      </c>
      <c r="E4773" t="s">
        <v>48</v>
      </c>
      <c r="F4773" t="s">
        <v>6716</v>
      </c>
      <c r="G4773" t="s">
        <v>39</v>
      </c>
      <c r="H4773" t="s">
        <v>67</v>
      </c>
      <c r="I4773" t="s">
        <v>6576</v>
      </c>
      <c r="J4773" s="1">
        <v>2</v>
      </c>
      <c r="K4773" t="s">
        <v>6717</v>
      </c>
      <c r="L4773" t="s">
        <v>6718</v>
      </c>
      <c r="M4773" t="s">
        <v>6719</v>
      </c>
      <c r="N4773" s="126"/>
      <c r="Q4773" t="s">
        <v>6724</v>
      </c>
      <c r="R4773" t="s">
        <v>19260</v>
      </c>
      <c r="S4773" s="120">
        <v>0.6</v>
      </c>
      <c r="U4773"/>
    </row>
    <row r="4774" spans="1:21">
      <c r="A4774">
        <v>4773</v>
      </c>
      <c r="B4774" s="1" t="s">
        <v>6725</v>
      </c>
      <c r="C4774" s="1" t="s">
        <v>64</v>
      </c>
      <c r="D4774" s="1" t="s">
        <v>6574</v>
      </c>
      <c r="E4774" t="s">
        <v>48</v>
      </c>
      <c r="F4774" t="s">
        <v>6716</v>
      </c>
      <c r="G4774" t="s">
        <v>39</v>
      </c>
      <c r="H4774" t="s">
        <v>67</v>
      </c>
      <c r="I4774" t="s">
        <v>6576</v>
      </c>
      <c r="J4774" s="1">
        <v>2</v>
      </c>
      <c r="K4774" t="s">
        <v>6717</v>
      </c>
      <c r="L4774" t="s">
        <v>6718</v>
      </c>
      <c r="M4774" t="s">
        <v>6719</v>
      </c>
      <c r="N4774" s="126"/>
      <c r="Q4774" t="s">
        <v>6725</v>
      </c>
      <c r="R4774" t="s">
        <v>19260</v>
      </c>
      <c r="S4774" s="120">
        <v>0.6</v>
      </c>
      <c r="U4774"/>
    </row>
    <row r="4775" spans="1:21">
      <c r="A4775">
        <v>4774</v>
      </c>
      <c r="B4775" s="1" t="s">
        <v>6726</v>
      </c>
      <c r="C4775" s="1" t="s">
        <v>64</v>
      </c>
      <c r="D4775" s="1" t="s">
        <v>6574</v>
      </c>
      <c r="E4775" t="s">
        <v>48</v>
      </c>
      <c r="F4775" t="s">
        <v>6716</v>
      </c>
      <c r="G4775" t="s">
        <v>39</v>
      </c>
      <c r="H4775" t="s">
        <v>67</v>
      </c>
      <c r="I4775" t="s">
        <v>6576</v>
      </c>
      <c r="J4775" s="1">
        <v>2</v>
      </c>
      <c r="K4775" t="s">
        <v>6717</v>
      </c>
      <c r="L4775" t="s">
        <v>6718</v>
      </c>
      <c r="M4775" t="s">
        <v>6719</v>
      </c>
      <c r="N4775" s="126"/>
      <c r="Q4775" t="s">
        <v>6726</v>
      </c>
      <c r="R4775" t="s">
        <v>19260</v>
      </c>
      <c r="S4775" s="120">
        <v>0.6</v>
      </c>
      <c r="U4775"/>
    </row>
    <row r="4776" spans="1:21">
      <c r="A4776">
        <v>4775</v>
      </c>
      <c r="B4776" s="1" t="s">
        <v>6727</v>
      </c>
      <c r="C4776" s="1" t="s">
        <v>64</v>
      </c>
      <c r="D4776" s="1" t="s">
        <v>6574</v>
      </c>
      <c r="E4776" t="s">
        <v>48</v>
      </c>
      <c r="F4776" t="s">
        <v>6716</v>
      </c>
      <c r="G4776" t="s">
        <v>39</v>
      </c>
      <c r="H4776" t="s">
        <v>67</v>
      </c>
      <c r="I4776" t="s">
        <v>6576</v>
      </c>
      <c r="J4776" s="1">
        <v>2</v>
      </c>
      <c r="K4776" t="s">
        <v>6717</v>
      </c>
      <c r="L4776" t="s">
        <v>6718</v>
      </c>
      <c r="M4776" t="s">
        <v>6719</v>
      </c>
      <c r="N4776" s="126"/>
      <c r="Q4776" t="s">
        <v>6727</v>
      </c>
      <c r="R4776" t="s">
        <v>19260</v>
      </c>
      <c r="S4776" s="120">
        <v>0.6</v>
      </c>
      <c r="U4776"/>
    </row>
    <row r="4777" spans="1:21">
      <c r="A4777">
        <v>4776</v>
      </c>
      <c r="B4777" s="1" t="s">
        <v>6728</v>
      </c>
      <c r="C4777" s="1" t="s">
        <v>64</v>
      </c>
      <c r="D4777" s="1" t="s">
        <v>6574</v>
      </c>
      <c r="E4777" t="s">
        <v>48</v>
      </c>
      <c r="F4777" t="s">
        <v>6716</v>
      </c>
      <c r="G4777" t="s">
        <v>39</v>
      </c>
      <c r="H4777" t="s">
        <v>67</v>
      </c>
      <c r="I4777" t="s">
        <v>6576</v>
      </c>
      <c r="J4777" s="1">
        <v>2</v>
      </c>
      <c r="K4777" t="s">
        <v>6717</v>
      </c>
      <c r="L4777" t="s">
        <v>6718</v>
      </c>
      <c r="M4777" t="s">
        <v>6719</v>
      </c>
      <c r="N4777" s="126"/>
      <c r="Q4777" t="s">
        <v>6728</v>
      </c>
      <c r="R4777" t="s">
        <v>19260</v>
      </c>
      <c r="S4777" s="120">
        <v>0.6</v>
      </c>
      <c r="U4777"/>
    </row>
    <row r="4778" spans="1:21">
      <c r="A4778">
        <v>4777</v>
      </c>
      <c r="B4778" s="1" t="s">
        <v>6729</v>
      </c>
      <c r="C4778" s="1" t="s">
        <v>64</v>
      </c>
      <c r="D4778" s="1" t="s">
        <v>6574</v>
      </c>
      <c r="E4778" t="s">
        <v>48</v>
      </c>
      <c r="F4778" t="s">
        <v>6716</v>
      </c>
      <c r="G4778" t="s">
        <v>39</v>
      </c>
      <c r="H4778" t="s">
        <v>67</v>
      </c>
      <c r="I4778" t="s">
        <v>6576</v>
      </c>
      <c r="J4778" s="1">
        <v>2</v>
      </c>
      <c r="K4778" t="s">
        <v>6717</v>
      </c>
      <c r="L4778" t="s">
        <v>6718</v>
      </c>
      <c r="M4778" t="s">
        <v>6719</v>
      </c>
      <c r="N4778" s="126">
        <v>0.01</v>
      </c>
      <c r="Q4778" t="s">
        <v>6729</v>
      </c>
      <c r="R4778" t="s">
        <v>19260</v>
      </c>
      <c r="S4778" s="120">
        <v>0.6</v>
      </c>
      <c r="U4778"/>
    </row>
    <row r="4779" spans="1:21">
      <c r="A4779">
        <v>4778</v>
      </c>
      <c r="B4779" s="1" t="s">
        <v>6730</v>
      </c>
      <c r="C4779" s="1" t="s">
        <v>64</v>
      </c>
      <c r="D4779" s="1" t="s">
        <v>6574</v>
      </c>
      <c r="E4779" t="s">
        <v>48</v>
      </c>
      <c r="F4779" t="s">
        <v>6716</v>
      </c>
      <c r="G4779" t="s">
        <v>39</v>
      </c>
      <c r="H4779" t="s">
        <v>67</v>
      </c>
      <c r="I4779" t="s">
        <v>6576</v>
      </c>
      <c r="J4779" s="1">
        <v>2</v>
      </c>
      <c r="K4779" t="s">
        <v>6717</v>
      </c>
      <c r="L4779" t="s">
        <v>6718</v>
      </c>
      <c r="M4779" t="s">
        <v>6719</v>
      </c>
      <c r="N4779" s="126">
        <v>0.01</v>
      </c>
      <c r="Q4779" t="s">
        <v>6730</v>
      </c>
      <c r="R4779" t="s">
        <v>19260</v>
      </c>
      <c r="S4779" s="120">
        <v>0.6</v>
      </c>
      <c r="U4779"/>
    </row>
    <row r="4780" spans="1:21">
      <c r="A4780">
        <v>4779</v>
      </c>
      <c r="B4780" s="1" t="s">
        <v>6731</v>
      </c>
      <c r="C4780" s="1" t="s">
        <v>64</v>
      </c>
      <c r="D4780" s="1" t="s">
        <v>6574</v>
      </c>
      <c r="E4780" t="s">
        <v>48</v>
      </c>
      <c r="F4780" t="s">
        <v>6716</v>
      </c>
      <c r="G4780" t="s">
        <v>39</v>
      </c>
      <c r="H4780" t="s">
        <v>67</v>
      </c>
      <c r="I4780" t="s">
        <v>6576</v>
      </c>
      <c r="J4780" s="1">
        <v>2</v>
      </c>
      <c r="K4780" t="s">
        <v>6717</v>
      </c>
      <c r="L4780" t="s">
        <v>6718</v>
      </c>
      <c r="M4780" t="s">
        <v>6719</v>
      </c>
      <c r="N4780" s="126"/>
      <c r="Q4780" t="s">
        <v>6731</v>
      </c>
      <c r="R4780" t="s">
        <v>19260</v>
      </c>
      <c r="S4780" s="120">
        <v>0.6</v>
      </c>
      <c r="U4780"/>
    </row>
    <row r="4781" spans="1:21">
      <c r="A4781">
        <v>4780</v>
      </c>
      <c r="B4781" s="1" t="s">
        <v>6732</v>
      </c>
      <c r="C4781" s="1" t="s">
        <v>72</v>
      </c>
      <c r="D4781" s="1" t="s">
        <v>6574</v>
      </c>
      <c r="E4781" t="s">
        <v>48</v>
      </c>
      <c r="F4781" t="s">
        <v>6733</v>
      </c>
      <c r="G4781" t="s">
        <v>39</v>
      </c>
      <c r="H4781" t="s">
        <v>74</v>
      </c>
      <c r="I4781" t="s">
        <v>6576</v>
      </c>
      <c r="J4781" s="1">
        <v>2</v>
      </c>
      <c r="K4781" t="s">
        <v>6734</v>
      </c>
      <c r="L4781" t="s">
        <v>6735</v>
      </c>
      <c r="M4781" t="s">
        <v>6736</v>
      </c>
      <c r="N4781" s="126"/>
      <c r="Q4781" t="s">
        <v>6732</v>
      </c>
      <c r="R4781" t="s">
        <v>19261</v>
      </c>
      <c r="S4781" s="120">
        <v>0.6</v>
      </c>
      <c r="U4781"/>
    </row>
    <row r="4782" spans="1:21">
      <c r="A4782">
        <v>4781</v>
      </c>
      <c r="B4782" s="1" t="s">
        <v>6737</v>
      </c>
      <c r="C4782" s="1" t="s">
        <v>72</v>
      </c>
      <c r="D4782" s="1" t="s">
        <v>6574</v>
      </c>
      <c r="E4782" t="s">
        <v>48</v>
      </c>
      <c r="F4782" t="s">
        <v>6733</v>
      </c>
      <c r="G4782" t="s">
        <v>39</v>
      </c>
      <c r="H4782" t="s">
        <v>74</v>
      </c>
      <c r="I4782" t="s">
        <v>6576</v>
      </c>
      <c r="J4782" s="1">
        <v>2</v>
      </c>
      <c r="K4782" t="s">
        <v>6734</v>
      </c>
      <c r="L4782" t="s">
        <v>6735</v>
      </c>
      <c r="M4782" t="s">
        <v>6736</v>
      </c>
      <c r="N4782" s="126"/>
      <c r="Q4782" t="s">
        <v>6737</v>
      </c>
      <c r="R4782" t="s">
        <v>19261</v>
      </c>
      <c r="S4782" s="120">
        <v>0.6</v>
      </c>
      <c r="U4782"/>
    </row>
    <row r="4783" spans="1:21">
      <c r="A4783">
        <v>4782</v>
      </c>
      <c r="B4783" s="1" t="s">
        <v>6738</v>
      </c>
      <c r="C4783" s="1" t="s">
        <v>72</v>
      </c>
      <c r="D4783" s="1" t="s">
        <v>6574</v>
      </c>
      <c r="E4783" t="s">
        <v>48</v>
      </c>
      <c r="F4783" t="s">
        <v>6733</v>
      </c>
      <c r="G4783" t="s">
        <v>39</v>
      </c>
      <c r="H4783" t="s">
        <v>74</v>
      </c>
      <c r="I4783" t="s">
        <v>6576</v>
      </c>
      <c r="J4783" s="1">
        <v>2</v>
      </c>
      <c r="K4783" t="s">
        <v>6734</v>
      </c>
      <c r="L4783" t="s">
        <v>6735</v>
      </c>
      <c r="M4783" t="s">
        <v>6736</v>
      </c>
      <c r="N4783" s="126"/>
      <c r="Q4783" t="s">
        <v>6738</v>
      </c>
      <c r="R4783" t="s">
        <v>19261</v>
      </c>
      <c r="S4783" s="120">
        <v>0.6</v>
      </c>
      <c r="U4783"/>
    </row>
    <row r="4784" spans="1:21">
      <c r="A4784">
        <v>4783</v>
      </c>
      <c r="B4784" s="1" t="s">
        <v>6739</v>
      </c>
      <c r="C4784" s="1" t="s">
        <v>78</v>
      </c>
      <c r="D4784" s="1" t="s">
        <v>6574</v>
      </c>
      <c r="E4784" t="s">
        <v>48</v>
      </c>
      <c r="F4784" t="s">
        <v>6740</v>
      </c>
      <c r="G4784" t="s">
        <v>39</v>
      </c>
      <c r="H4784" t="s">
        <v>80</v>
      </c>
      <c r="I4784" t="s">
        <v>6576</v>
      </c>
      <c r="J4784" s="1">
        <v>2</v>
      </c>
      <c r="K4784" t="s">
        <v>6741</v>
      </c>
      <c r="L4784" t="s">
        <v>6742</v>
      </c>
      <c r="M4784" t="s">
        <v>6743</v>
      </c>
      <c r="N4784" s="126"/>
      <c r="Q4784" t="s">
        <v>6739</v>
      </c>
      <c r="R4784" t="s">
        <v>19262</v>
      </c>
      <c r="S4784" s="120">
        <v>0.6</v>
      </c>
      <c r="U4784"/>
    </row>
    <row r="4785" spans="1:21">
      <c r="A4785">
        <v>4784</v>
      </c>
      <c r="B4785" s="1" t="s">
        <v>6744</v>
      </c>
      <c r="C4785" s="1" t="s">
        <v>78</v>
      </c>
      <c r="D4785" s="1" t="s">
        <v>6574</v>
      </c>
      <c r="E4785" t="s">
        <v>48</v>
      </c>
      <c r="F4785" t="s">
        <v>6740</v>
      </c>
      <c r="G4785" t="s">
        <v>39</v>
      </c>
      <c r="H4785" t="s">
        <v>80</v>
      </c>
      <c r="I4785" t="s">
        <v>6576</v>
      </c>
      <c r="J4785" s="1">
        <v>2</v>
      </c>
      <c r="K4785" t="s">
        <v>6741</v>
      </c>
      <c r="L4785" t="s">
        <v>6742</v>
      </c>
      <c r="M4785" t="s">
        <v>6743</v>
      </c>
      <c r="N4785" s="126"/>
      <c r="Q4785" t="s">
        <v>6744</v>
      </c>
      <c r="R4785" t="s">
        <v>19262</v>
      </c>
      <c r="S4785" s="120">
        <v>0.6</v>
      </c>
      <c r="U4785"/>
    </row>
    <row r="4786" spans="1:21">
      <c r="A4786">
        <v>4785</v>
      </c>
      <c r="B4786" s="1" t="s">
        <v>6745</v>
      </c>
      <c r="C4786" s="1" t="s">
        <v>78</v>
      </c>
      <c r="D4786" s="1" t="s">
        <v>6574</v>
      </c>
      <c r="E4786" t="s">
        <v>48</v>
      </c>
      <c r="F4786" t="s">
        <v>6740</v>
      </c>
      <c r="G4786" t="s">
        <v>39</v>
      </c>
      <c r="H4786" t="s">
        <v>80</v>
      </c>
      <c r="I4786" t="s">
        <v>6576</v>
      </c>
      <c r="J4786" s="1">
        <v>2</v>
      </c>
      <c r="K4786" t="s">
        <v>6741</v>
      </c>
      <c r="L4786" t="s">
        <v>6742</v>
      </c>
      <c r="M4786" t="s">
        <v>6743</v>
      </c>
      <c r="N4786" s="126">
        <v>0.01</v>
      </c>
      <c r="Q4786" t="s">
        <v>6745</v>
      </c>
      <c r="R4786" t="s">
        <v>19262</v>
      </c>
      <c r="S4786" s="120">
        <v>0.6</v>
      </c>
      <c r="U4786"/>
    </row>
    <row r="4787" spans="1:21">
      <c r="A4787">
        <v>4786</v>
      </c>
      <c r="B4787" s="1" t="s">
        <v>6746</v>
      </c>
      <c r="C4787" s="1" t="s">
        <v>78</v>
      </c>
      <c r="D4787" s="1" t="s">
        <v>6574</v>
      </c>
      <c r="E4787" t="s">
        <v>48</v>
      </c>
      <c r="F4787" t="s">
        <v>6740</v>
      </c>
      <c r="G4787" t="s">
        <v>39</v>
      </c>
      <c r="H4787" t="s">
        <v>80</v>
      </c>
      <c r="I4787" t="s">
        <v>6576</v>
      </c>
      <c r="J4787" s="1">
        <v>2</v>
      </c>
      <c r="K4787" t="s">
        <v>6741</v>
      </c>
      <c r="L4787" t="s">
        <v>6742</v>
      </c>
      <c r="M4787" t="s">
        <v>6743</v>
      </c>
      <c r="N4787" s="126"/>
      <c r="Q4787" t="s">
        <v>6746</v>
      </c>
      <c r="R4787" t="s">
        <v>19262</v>
      </c>
      <c r="S4787" s="120">
        <v>0.6</v>
      </c>
      <c r="U4787"/>
    </row>
    <row r="4788" spans="1:21">
      <c r="A4788">
        <v>4787</v>
      </c>
      <c r="B4788" s="1" t="s">
        <v>6747</v>
      </c>
      <c r="C4788" s="1" t="s">
        <v>78</v>
      </c>
      <c r="D4788" s="1" t="s">
        <v>6574</v>
      </c>
      <c r="E4788" t="s">
        <v>48</v>
      </c>
      <c r="F4788" t="s">
        <v>6740</v>
      </c>
      <c r="G4788" t="s">
        <v>39</v>
      </c>
      <c r="H4788" t="s">
        <v>80</v>
      </c>
      <c r="I4788" t="s">
        <v>6576</v>
      </c>
      <c r="J4788" s="1">
        <v>2</v>
      </c>
      <c r="K4788" t="s">
        <v>6741</v>
      </c>
      <c r="L4788" t="s">
        <v>6742</v>
      </c>
      <c r="M4788" t="s">
        <v>6743</v>
      </c>
      <c r="N4788" s="126"/>
      <c r="Q4788" t="s">
        <v>6747</v>
      </c>
      <c r="R4788" t="s">
        <v>19262</v>
      </c>
      <c r="S4788" s="120">
        <v>0.6</v>
      </c>
      <c r="U4788"/>
    </row>
    <row r="4789" spans="1:21">
      <c r="A4789">
        <v>4788</v>
      </c>
      <c r="B4789" s="1" t="s">
        <v>6748</v>
      </c>
      <c r="C4789" s="1" t="s">
        <v>78</v>
      </c>
      <c r="D4789" s="1" t="s">
        <v>6574</v>
      </c>
      <c r="E4789" t="s">
        <v>48</v>
      </c>
      <c r="F4789" t="s">
        <v>6740</v>
      </c>
      <c r="G4789" t="s">
        <v>39</v>
      </c>
      <c r="H4789" t="s">
        <v>80</v>
      </c>
      <c r="I4789" t="s">
        <v>6576</v>
      </c>
      <c r="J4789" s="1">
        <v>2</v>
      </c>
      <c r="K4789" t="s">
        <v>6741</v>
      </c>
      <c r="L4789" t="s">
        <v>6742</v>
      </c>
      <c r="M4789" t="s">
        <v>6743</v>
      </c>
      <c r="N4789" s="126"/>
      <c r="Q4789" t="s">
        <v>6748</v>
      </c>
      <c r="R4789" t="s">
        <v>19262</v>
      </c>
      <c r="S4789" s="120">
        <v>0.6</v>
      </c>
      <c r="U4789"/>
    </row>
    <row r="4790" spans="1:21">
      <c r="A4790">
        <v>4789</v>
      </c>
      <c r="B4790" s="1" t="s">
        <v>6749</v>
      </c>
      <c r="C4790" s="1" t="s">
        <v>78</v>
      </c>
      <c r="D4790" s="1" t="s">
        <v>6574</v>
      </c>
      <c r="E4790" t="s">
        <v>48</v>
      </c>
      <c r="F4790" t="s">
        <v>6740</v>
      </c>
      <c r="G4790" t="s">
        <v>39</v>
      </c>
      <c r="H4790" t="s">
        <v>80</v>
      </c>
      <c r="I4790" t="s">
        <v>6576</v>
      </c>
      <c r="J4790" s="1">
        <v>2</v>
      </c>
      <c r="K4790" t="s">
        <v>6741</v>
      </c>
      <c r="L4790" t="s">
        <v>6742</v>
      </c>
      <c r="M4790" t="s">
        <v>6743</v>
      </c>
      <c r="N4790" s="126"/>
      <c r="Q4790" t="s">
        <v>6749</v>
      </c>
      <c r="R4790" t="s">
        <v>19262</v>
      </c>
      <c r="S4790" s="120">
        <v>0.6</v>
      </c>
      <c r="U4790"/>
    </row>
    <row r="4791" spans="1:21">
      <c r="A4791">
        <v>4790</v>
      </c>
      <c r="B4791" s="1" t="s">
        <v>6750</v>
      </c>
      <c r="C4791" s="1" t="s">
        <v>78</v>
      </c>
      <c r="D4791" s="1" t="s">
        <v>6574</v>
      </c>
      <c r="E4791" t="s">
        <v>48</v>
      </c>
      <c r="F4791" t="s">
        <v>6740</v>
      </c>
      <c r="G4791" t="s">
        <v>39</v>
      </c>
      <c r="H4791" t="s">
        <v>80</v>
      </c>
      <c r="I4791" t="s">
        <v>6576</v>
      </c>
      <c r="J4791" s="1">
        <v>2</v>
      </c>
      <c r="K4791" t="s">
        <v>6741</v>
      </c>
      <c r="L4791" t="s">
        <v>6742</v>
      </c>
      <c r="M4791" t="s">
        <v>6743</v>
      </c>
      <c r="N4791" s="126"/>
      <c r="Q4791" t="s">
        <v>6750</v>
      </c>
      <c r="R4791" t="s">
        <v>19262</v>
      </c>
      <c r="S4791" s="120">
        <v>0.6</v>
      </c>
      <c r="U4791"/>
    </row>
    <row r="4792" spans="1:21">
      <c r="A4792">
        <v>4791</v>
      </c>
      <c r="B4792" s="1" t="s">
        <v>6751</v>
      </c>
      <c r="C4792" s="1" t="s">
        <v>78</v>
      </c>
      <c r="D4792" s="1" t="s">
        <v>6574</v>
      </c>
      <c r="E4792" t="s">
        <v>48</v>
      </c>
      <c r="F4792" t="s">
        <v>6740</v>
      </c>
      <c r="G4792" t="s">
        <v>39</v>
      </c>
      <c r="H4792" t="s">
        <v>80</v>
      </c>
      <c r="I4792" t="s">
        <v>6576</v>
      </c>
      <c r="J4792" s="1">
        <v>2</v>
      </c>
      <c r="K4792" t="s">
        <v>6741</v>
      </c>
      <c r="L4792" t="s">
        <v>6742</v>
      </c>
      <c r="M4792" t="s">
        <v>6743</v>
      </c>
      <c r="N4792" s="126"/>
      <c r="Q4792" t="s">
        <v>6751</v>
      </c>
      <c r="R4792" t="s">
        <v>19262</v>
      </c>
      <c r="S4792" s="120">
        <v>0.6</v>
      </c>
      <c r="U4792"/>
    </row>
    <row r="4793" spans="1:21">
      <c r="A4793">
        <v>4792</v>
      </c>
      <c r="B4793" s="1" t="s">
        <v>6752</v>
      </c>
      <c r="C4793" s="1" t="s">
        <v>78</v>
      </c>
      <c r="D4793" s="1" t="s">
        <v>6574</v>
      </c>
      <c r="E4793" t="s">
        <v>48</v>
      </c>
      <c r="F4793" t="s">
        <v>6740</v>
      </c>
      <c r="G4793" t="s">
        <v>39</v>
      </c>
      <c r="H4793" t="s">
        <v>80</v>
      </c>
      <c r="I4793" t="s">
        <v>6576</v>
      </c>
      <c r="J4793" s="1">
        <v>2</v>
      </c>
      <c r="K4793" t="s">
        <v>6741</v>
      </c>
      <c r="L4793" t="s">
        <v>6742</v>
      </c>
      <c r="M4793" t="s">
        <v>6743</v>
      </c>
      <c r="N4793" s="126"/>
      <c r="Q4793" t="s">
        <v>6752</v>
      </c>
      <c r="R4793" t="s">
        <v>19262</v>
      </c>
      <c r="S4793" s="120">
        <v>0.6</v>
      </c>
      <c r="U4793"/>
    </row>
    <row r="4794" spans="1:21">
      <c r="A4794">
        <v>4793</v>
      </c>
      <c r="B4794" s="1" t="s">
        <v>6753</v>
      </c>
      <c r="C4794" s="1" t="s">
        <v>78</v>
      </c>
      <c r="D4794" s="1" t="s">
        <v>6574</v>
      </c>
      <c r="E4794" t="s">
        <v>48</v>
      </c>
      <c r="F4794" t="s">
        <v>6740</v>
      </c>
      <c r="G4794" t="s">
        <v>39</v>
      </c>
      <c r="H4794" t="s">
        <v>80</v>
      </c>
      <c r="I4794" t="s">
        <v>6576</v>
      </c>
      <c r="J4794" s="1">
        <v>2</v>
      </c>
      <c r="K4794" t="s">
        <v>6741</v>
      </c>
      <c r="L4794" t="s">
        <v>6742</v>
      </c>
      <c r="M4794" t="s">
        <v>6743</v>
      </c>
      <c r="N4794" s="126"/>
      <c r="Q4794" t="s">
        <v>6753</v>
      </c>
      <c r="R4794" t="s">
        <v>19262</v>
      </c>
      <c r="S4794" s="120">
        <v>0.6</v>
      </c>
      <c r="U4794"/>
    </row>
    <row r="4795" spans="1:21">
      <c r="A4795">
        <v>4794</v>
      </c>
      <c r="B4795" s="1" t="s">
        <v>6754</v>
      </c>
      <c r="C4795" s="1" t="s">
        <v>78</v>
      </c>
      <c r="D4795" s="1" t="s">
        <v>6574</v>
      </c>
      <c r="E4795" t="s">
        <v>48</v>
      </c>
      <c r="F4795" t="s">
        <v>6740</v>
      </c>
      <c r="G4795" t="s">
        <v>39</v>
      </c>
      <c r="H4795" t="s">
        <v>80</v>
      </c>
      <c r="I4795" t="s">
        <v>6576</v>
      </c>
      <c r="J4795" s="1">
        <v>2</v>
      </c>
      <c r="K4795" t="s">
        <v>6741</v>
      </c>
      <c r="L4795" t="s">
        <v>6742</v>
      </c>
      <c r="M4795" t="s">
        <v>6743</v>
      </c>
      <c r="N4795" s="126">
        <v>0.01</v>
      </c>
      <c r="Q4795" t="s">
        <v>6754</v>
      </c>
      <c r="R4795" t="s">
        <v>19262</v>
      </c>
      <c r="S4795" s="120">
        <v>0.6</v>
      </c>
      <c r="U4795"/>
    </row>
    <row r="4796" spans="1:21">
      <c r="A4796">
        <v>4795</v>
      </c>
      <c r="B4796" s="1" t="s">
        <v>6755</v>
      </c>
      <c r="C4796" s="1" t="s">
        <v>78</v>
      </c>
      <c r="D4796" s="1" t="s">
        <v>6574</v>
      </c>
      <c r="E4796" t="s">
        <v>48</v>
      </c>
      <c r="F4796" t="s">
        <v>6740</v>
      </c>
      <c r="G4796" t="s">
        <v>39</v>
      </c>
      <c r="H4796" t="s">
        <v>80</v>
      </c>
      <c r="I4796" t="s">
        <v>6576</v>
      </c>
      <c r="J4796" s="1">
        <v>2</v>
      </c>
      <c r="K4796" t="s">
        <v>6741</v>
      </c>
      <c r="L4796" t="s">
        <v>6742</v>
      </c>
      <c r="M4796" t="s">
        <v>6743</v>
      </c>
      <c r="N4796" s="126"/>
      <c r="Q4796" t="s">
        <v>6755</v>
      </c>
      <c r="R4796" t="s">
        <v>19262</v>
      </c>
      <c r="S4796" s="120">
        <v>0.6</v>
      </c>
      <c r="U4796"/>
    </row>
    <row r="4797" spans="1:21">
      <c r="A4797">
        <v>4796</v>
      </c>
      <c r="B4797" s="1" t="s">
        <v>6756</v>
      </c>
      <c r="C4797" s="1" t="s">
        <v>78</v>
      </c>
      <c r="D4797" s="1" t="s">
        <v>6574</v>
      </c>
      <c r="E4797" t="s">
        <v>48</v>
      </c>
      <c r="F4797" t="s">
        <v>6740</v>
      </c>
      <c r="G4797" t="s">
        <v>39</v>
      </c>
      <c r="H4797" t="s">
        <v>80</v>
      </c>
      <c r="I4797" t="s">
        <v>6576</v>
      </c>
      <c r="J4797" s="1">
        <v>2</v>
      </c>
      <c r="K4797" t="s">
        <v>6741</v>
      </c>
      <c r="L4797" t="s">
        <v>6742</v>
      </c>
      <c r="M4797" t="s">
        <v>6743</v>
      </c>
      <c r="N4797" s="126">
        <v>0.01</v>
      </c>
      <c r="Q4797" t="s">
        <v>6756</v>
      </c>
      <c r="R4797" t="s">
        <v>19262</v>
      </c>
      <c r="S4797" s="120">
        <v>0.6</v>
      </c>
      <c r="U4797"/>
    </row>
    <row r="4798" spans="1:21">
      <c r="A4798">
        <v>4797</v>
      </c>
      <c r="B4798" s="1" t="s">
        <v>6757</v>
      </c>
      <c r="C4798" s="1" t="s">
        <v>78</v>
      </c>
      <c r="D4798" s="1" t="s">
        <v>6574</v>
      </c>
      <c r="E4798" t="s">
        <v>48</v>
      </c>
      <c r="F4798" t="s">
        <v>6740</v>
      </c>
      <c r="G4798" t="s">
        <v>39</v>
      </c>
      <c r="H4798" t="s">
        <v>80</v>
      </c>
      <c r="I4798" t="s">
        <v>6576</v>
      </c>
      <c r="J4798" s="1">
        <v>2</v>
      </c>
      <c r="K4798" t="s">
        <v>6741</v>
      </c>
      <c r="L4798" t="s">
        <v>6742</v>
      </c>
      <c r="M4798" t="s">
        <v>6743</v>
      </c>
      <c r="N4798" s="126">
        <v>0.01</v>
      </c>
      <c r="Q4798" t="s">
        <v>6757</v>
      </c>
      <c r="R4798" t="s">
        <v>19262</v>
      </c>
      <c r="S4798" s="120">
        <v>0.6</v>
      </c>
      <c r="U4798"/>
    </row>
    <row r="4799" spans="1:21">
      <c r="A4799">
        <v>4798</v>
      </c>
      <c r="B4799" s="1" t="s">
        <v>6758</v>
      </c>
      <c r="C4799" s="1" t="s">
        <v>78</v>
      </c>
      <c r="D4799" s="1" t="s">
        <v>6574</v>
      </c>
      <c r="E4799" t="s">
        <v>48</v>
      </c>
      <c r="F4799" t="s">
        <v>6740</v>
      </c>
      <c r="G4799" t="s">
        <v>39</v>
      </c>
      <c r="H4799" t="s">
        <v>80</v>
      </c>
      <c r="I4799" t="s">
        <v>6576</v>
      </c>
      <c r="J4799" s="1">
        <v>2</v>
      </c>
      <c r="K4799" t="s">
        <v>6741</v>
      </c>
      <c r="L4799" t="s">
        <v>6742</v>
      </c>
      <c r="M4799" t="s">
        <v>6743</v>
      </c>
      <c r="N4799" s="126"/>
      <c r="Q4799" t="s">
        <v>6758</v>
      </c>
      <c r="R4799" t="s">
        <v>19262</v>
      </c>
      <c r="S4799" s="120">
        <v>0.6</v>
      </c>
      <c r="U4799"/>
    </row>
    <row r="4800" spans="1:21">
      <c r="A4800">
        <v>4799</v>
      </c>
      <c r="B4800" s="1" t="s">
        <v>6759</v>
      </c>
      <c r="C4800" s="1" t="s">
        <v>78</v>
      </c>
      <c r="D4800" s="1" t="s">
        <v>6574</v>
      </c>
      <c r="E4800" t="s">
        <v>48</v>
      </c>
      <c r="F4800" t="s">
        <v>6740</v>
      </c>
      <c r="G4800" t="s">
        <v>39</v>
      </c>
      <c r="H4800" t="s">
        <v>80</v>
      </c>
      <c r="I4800" t="s">
        <v>6576</v>
      </c>
      <c r="J4800" s="1">
        <v>2</v>
      </c>
      <c r="K4800" t="s">
        <v>6741</v>
      </c>
      <c r="L4800" t="s">
        <v>6742</v>
      </c>
      <c r="M4800" t="s">
        <v>6743</v>
      </c>
      <c r="N4800" s="126"/>
      <c r="Q4800" t="s">
        <v>6759</v>
      </c>
      <c r="R4800" t="s">
        <v>19262</v>
      </c>
      <c r="S4800" s="120">
        <v>0.6</v>
      </c>
      <c r="U4800"/>
    </row>
    <row r="4801" spans="1:21">
      <c r="A4801">
        <v>4800</v>
      </c>
      <c r="B4801" s="1" t="s">
        <v>6760</v>
      </c>
      <c r="C4801" s="1" t="s">
        <v>78</v>
      </c>
      <c r="D4801" s="1" t="s">
        <v>6574</v>
      </c>
      <c r="E4801" t="s">
        <v>48</v>
      </c>
      <c r="F4801" t="s">
        <v>6740</v>
      </c>
      <c r="G4801" t="s">
        <v>39</v>
      </c>
      <c r="H4801" t="s">
        <v>80</v>
      </c>
      <c r="I4801" t="s">
        <v>6576</v>
      </c>
      <c r="J4801" s="1">
        <v>2</v>
      </c>
      <c r="K4801" t="s">
        <v>6741</v>
      </c>
      <c r="L4801" t="s">
        <v>6742</v>
      </c>
      <c r="M4801" t="s">
        <v>6743</v>
      </c>
      <c r="N4801" s="126"/>
      <c r="Q4801" t="s">
        <v>6760</v>
      </c>
      <c r="R4801" t="s">
        <v>19262</v>
      </c>
      <c r="S4801" s="120">
        <v>0.6</v>
      </c>
      <c r="U4801"/>
    </row>
    <row r="4802" spans="1:21">
      <c r="A4802">
        <v>4801</v>
      </c>
      <c r="B4802" s="1" t="s">
        <v>6761</v>
      </c>
      <c r="C4802" s="1" t="s">
        <v>78</v>
      </c>
      <c r="D4802" s="1" t="s">
        <v>6574</v>
      </c>
      <c r="E4802" t="s">
        <v>48</v>
      </c>
      <c r="F4802" t="s">
        <v>6740</v>
      </c>
      <c r="G4802" t="s">
        <v>39</v>
      </c>
      <c r="H4802" t="s">
        <v>80</v>
      </c>
      <c r="I4802" t="s">
        <v>6576</v>
      </c>
      <c r="J4802" s="1">
        <v>2</v>
      </c>
      <c r="K4802" t="s">
        <v>6741</v>
      </c>
      <c r="L4802" t="s">
        <v>6742</v>
      </c>
      <c r="M4802" t="s">
        <v>6743</v>
      </c>
      <c r="N4802" s="126"/>
      <c r="Q4802" t="s">
        <v>6761</v>
      </c>
      <c r="R4802" t="s">
        <v>19262</v>
      </c>
      <c r="S4802" s="120">
        <v>0.6</v>
      </c>
      <c r="U4802"/>
    </row>
    <row r="4803" spans="1:21">
      <c r="A4803">
        <v>4802</v>
      </c>
      <c r="B4803" s="1" t="s">
        <v>6762</v>
      </c>
      <c r="C4803" s="1" t="s">
        <v>78</v>
      </c>
      <c r="D4803" s="1" t="s">
        <v>6574</v>
      </c>
      <c r="E4803" t="s">
        <v>48</v>
      </c>
      <c r="F4803" t="s">
        <v>6740</v>
      </c>
      <c r="G4803" t="s">
        <v>39</v>
      </c>
      <c r="H4803" t="s">
        <v>80</v>
      </c>
      <c r="I4803" t="s">
        <v>6576</v>
      </c>
      <c r="J4803" s="1">
        <v>2</v>
      </c>
      <c r="K4803" t="s">
        <v>6741</v>
      </c>
      <c r="L4803" t="s">
        <v>6742</v>
      </c>
      <c r="M4803" t="s">
        <v>6743</v>
      </c>
      <c r="N4803" s="126"/>
      <c r="Q4803" t="s">
        <v>6762</v>
      </c>
      <c r="R4803" t="s">
        <v>19262</v>
      </c>
      <c r="S4803" s="120">
        <v>0.6</v>
      </c>
      <c r="U4803"/>
    </row>
    <row r="4804" spans="1:21">
      <c r="A4804">
        <v>4803</v>
      </c>
      <c r="B4804" s="1" t="s">
        <v>6763</v>
      </c>
      <c r="C4804" s="1" t="s">
        <v>78</v>
      </c>
      <c r="D4804" s="1" t="s">
        <v>6574</v>
      </c>
      <c r="E4804" t="s">
        <v>48</v>
      </c>
      <c r="F4804" t="s">
        <v>6740</v>
      </c>
      <c r="G4804" t="s">
        <v>39</v>
      </c>
      <c r="H4804" t="s">
        <v>80</v>
      </c>
      <c r="I4804" t="s">
        <v>6576</v>
      </c>
      <c r="J4804" s="1">
        <v>2</v>
      </c>
      <c r="K4804" t="s">
        <v>6741</v>
      </c>
      <c r="L4804" t="s">
        <v>6742</v>
      </c>
      <c r="M4804" t="s">
        <v>6743</v>
      </c>
      <c r="N4804" s="126"/>
      <c r="Q4804" t="s">
        <v>6763</v>
      </c>
      <c r="R4804" t="s">
        <v>19262</v>
      </c>
      <c r="S4804" s="120">
        <v>0.6</v>
      </c>
      <c r="U4804"/>
    </row>
    <row r="4805" spans="1:21">
      <c r="A4805">
        <v>4804</v>
      </c>
      <c r="B4805" s="1" t="s">
        <v>6764</v>
      </c>
      <c r="C4805" s="1" t="s">
        <v>78</v>
      </c>
      <c r="D4805" s="1" t="s">
        <v>6574</v>
      </c>
      <c r="E4805" t="s">
        <v>48</v>
      </c>
      <c r="F4805" t="s">
        <v>6740</v>
      </c>
      <c r="G4805" t="s">
        <v>39</v>
      </c>
      <c r="H4805" t="s">
        <v>80</v>
      </c>
      <c r="I4805" t="s">
        <v>6576</v>
      </c>
      <c r="J4805" s="1">
        <v>2</v>
      </c>
      <c r="K4805" t="s">
        <v>6741</v>
      </c>
      <c r="L4805" t="s">
        <v>6742</v>
      </c>
      <c r="M4805" t="s">
        <v>6743</v>
      </c>
      <c r="N4805" s="126"/>
      <c r="Q4805" t="s">
        <v>6764</v>
      </c>
      <c r="R4805" t="s">
        <v>19262</v>
      </c>
      <c r="S4805" s="120">
        <v>0.6</v>
      </c>
      <c r="U4805"/>
    </row>
    <row r="4806" spans="1:21">
      <c r="A4806">
        <v>4805</v>
      </c>
      <c r="B4806" s="1" t="s">
        <v>2756</v>
      </c>
      <c r="C4806" s="1" t="s">
        <v>78</v>
      </c>
      <c r="D4806" s="1" t="s">
        <v>6574</v>
      </c>
      <c r="E4806" t="s">
        <v>48</v>
      </c>
      <c r="F4806" t="s">
        <v>6740</v>
      </c>
      <c r="G4806" t="s">
        <v>39</v>
      </c>
      <c r="H4806" t="s">
        <v>80</v>
      </c>
      <c r="I4806" t="s">
        <v>6576</v>
      </c>
      <c r="J4806" s="1">
        <v>2</v>
      </c>
      <c r="K4806" t="s">
        <v>6741</v>
      </c>
      <c r="L4806" t="s">
        <v>6742</v>
      </c>
      <c r="M4806" t="s">
        <v>6743</v>
      </c>
      <c r="N4806" s="126">
        <v>0.01</v>
      </c>
      <c r="Q4806" t="s">
        <v>2756</v>
      </c>
      <c r="R4806" t="s">
        <v>19262</v>
      </c>
      <c r="S4806" s="120">
        <v>0.6</v>
      </c>
      <c r="U4806"/>
    </row>
    <row r="4807" spans="1:21">
      <c r="A4807">
        <v>4806</v>
      </c>
      <c r="B4807" s="1" t="s">
        <v>6765</v>
      </c>
      <c r="C4807" s="1" t="s">
        <v>87</v>
      </c>
      <c r="D4807" s="1" t="s">
        <v>6574</v>
      </c>
      <c r="E4807" t="s">
        <v>48</v>
      </c>
      <c r="F4807" t="s">
        <v>6766</v>
      </c>
      <c r="G4807" t="s">
        <v>39</v>
      </c>
      <c r="H4807" t="s">
        <v>89</v>
      </c>
      <c r="I4807" t="s">
        <v>6576</v>
      </c>
      <c r="J4807" s="1">
        <v>2</v>
      </c>
      <c r="K4807" t="s">
        <v>6767</v>
      </c>
      <c r="L4807" t="s">
        <v>6768</v>
      </c>
      <c r="M4807" t="s">
        <v>6769</v>
      </c>
      <c r="N4807" s="126"/>
      <c r="Q4807" t="s">
        <v>6765</v>
      </c>
      <c r="R4807" t="s">
        <v>19263</v>
      </c>
      <c r="S4807" s="120">
        <v>0.6</v>
      </c>
      <c r="U4807"/>
    </row>
    <row r="4808" spans="1:21">
      <c r="A4808">
        <v>4807</v>
      </c>
      <c r="B4808" s="1" t="s">
        <v>6770</v>
      </c>
      <c r="C4808" s="1" t="s">
        <v>87</v>
      </c>
      <c r="D4808" s="1" t="s">
        <v>6574</v>
      </c>
      <c r="E4808" t="s">
        <v>48</v>
      </c>
      <c r="F4808" t="s">
        <v>6766</v>
      </c>
      <c r="G4808" t="s">
        <v>39</v>
      </c>
      <c r="H4808" t="s">
        <v>89</v>
      </c>
      <c r="I4808" t="s">
        <v>6576</v>
      </c>
      <c r="J4808" s="1">
        <v>2</v>
      </c>
      <c r="K4808" t="s">
        <v>6767</v>
      </c>
      <c r="L4808" t="s">
        <v>6768</v>
      </c>
      <c r="M4808" t="s">
        <v>6769</v>
      </c>
      <c r="N4808" s="126"/>
      <c r="Q4808" t="s">
        <v>6770</v>
      </c>
      <c r="R4808" t="s">
        <v>19263</v>
      </c>
      <c r="S4808" s="120">
        <v>0.6</v>
      </c>
      <c r="U4808"/>
    </row>
    <row r="4809" spans="1:21">
      <c r="A4809">
        <v>4808</v>
      </c>
      <c r="B4809" s="1" t="s">
        <v>6771</v>
      </c>
      <c r="C4809" s="1" t="s">
        <v>87</v>
      </c>
      <c r="D4809" s="1" t="s">
        <v>6574</v>
      </c>
      <c r="E4809" t="s">
        <v>48</v>
      </c>
      <c r="F4809" t="s">
        <v>6766</v>
      </c>
      <c r="G4809" t="s">
        <v>39</v>
      </c>
      <c r="H4809" t="s">
        <v>89</v>
      </c>
      <c r="I4809" t="s">
        <v>6576</v>
      </c>
      <c r="J4809" s="1">
        <v>2</v>
      </c>
      <c r="K4809" t="s">
        <v>6767</v>
      </c>
      <c r="L4809" t="s">
        <v>6768</v>
      </c>
      <c r="M4809" t="s">
        <v>6769</v>
      </c>
      <c r="N4809" s="126"/>
      <c r="Q4809" t="s">
        <v>6771</v>
      </c>
      <c r="R4809" t="s">
        <v>19263</v>
      </c>
      <c r="S4809" s="120">
        <v>0.6</v>
      </c>
      <c r="U4809"/>
    </row>
    <row r="4810" spans="1:21">
      <c r="A4810">
        <v>4809</v>
      </c>
      <c r="B4810" s="1" t="s">
        <v>6772</v>
      </c>
      <c r="C4810" s="1" t="s">
        <v>87</v>
      </c>
      <c r="D4810" s="1" t="s">
        <v>6574</v>
      </c>
      <c r="E4810" t="s">
        <v>48</v>
      </c>
      <c r="F4810" t="s">
        <v>6766</v>
      </c>
      <c r="G4810" t="s">
        <v>39</v>
      </c>
      <c r="H4810" t="s">
        <v>89</v>
      </c>
      <c r="I4810" t="s">
        <v>6576</v>
      </c>
      <c r="J4810" s="1">
        <v>2</v>
      </c>
      <c r="K4810" t="s">
        <v>6767</v>
      </c>
      <c r="L4810" t="s">
        <v>6768</v>
      </c>
      <c r="M4810" t="s">
        <v>6769</v>
      </c>
      <c r="N4810" s="126"/>
      <c r="Q4810" t="s">
        <v>6772</v>
      </c>
      <c r="R4810" t="s">
        <v>19263</v>
      </c>
      <c r="S4810" s="120">
        <v>0.6</v>
      </c>
      <c r="U4810"/>
    </row>
    <row r="4811" spans="1:21">
      <c r="A4811">
        <v>4810</v>
      </c>
      <c r="B4811" s="1" t="s">
        <v>6773</v>
      </c>
      <c r="C4811" s="1" t="s">
        <v>105</v>
      </c>
      <c r="D4811" s="1" t="s">
        <v>6574</v>
      </c>
      <c r="E4811" t="s">
        <v>48</v>
      </c>
      <c r="F4811" t="s">
        <v>6774</v>
      </c>
      <c r="G4811" t="s">
        <v>39</v>
      </c>
      <c r="H4811" t="s">
        <v>107</v>
      </c>
      <c r="I4811" t="s">
        <v>6576</v>
      </c>
      <c r="J4811" s="1">
        <v>2</v>
      </c>
      <c r="K4811" t="s">
        <v>6775</v>
      </c>
      <c r="L4811" t="s">
        <v>6776</v>
      </c>
      <c r="M4811" t="s">
        <v>6777</v>
      </c>
      <c r="N4811" s="126"/>
      <c r="Q4811" t="s">
        <v>6773</v>
      </c>
      <c r="R4811" t="s">
        <v>19264</v>
      </c>
      <c r="S4811" s="120">
        <v>0.6</v>
      </c>
      <c r="U4811"/>
    </row>
    <row r="4812" spans="1:21">
      <c r="A4812">
        <v>4811</v>
      </c>
      <c r="B4812" s="1" t="s">
        <v>6778</v>
      </c>
      <c r="C4812" s="1" t="s">
        <v>105</v>
      </c>
      <c r="D4812" s="1" t="s">
        <v>6574</v>
      </c>
      <c r="E4812" t="s">
        <v>48</v>
      </c>
      <c r="F4812" t="s">
        <v>6774</v>
      </c>
      <c r="G4812" t="s">
        <v>39</v>
      </c>
      <c r="H4812" t="s">
        <v>107</v>
      </c>
      <c r="I4812" t="s">
        <v>6576</v>
      </c>
      <c r="J4812" s="1">
        <v>2</v>
      </c>
      <c r="K4812" t="s">
        <v>6775</v>
      </c>
      <c r="L4812" t="s">
        <v>6776</v>
      </c>
      <c r="M4812" t="s">
        <v>6777</v>
      </c>
      <c r="N4812" s="126">
        <v>0.01</v>
      </c>
      <c r="Q4812" t="s">
        <v>6778</v>
      </c>
      <c r="R4812" t="s">
        <v>19264</v>
      </c>
      <c r="S4812" s="120">
        <v>0.6</v>
      </c>
      <c r="U4812"/>
    </row>
    <row r="4813" spans="1:21">
      <c r="A4813">
        <v>4812</v>
      </c>
      <c r="B4813" s="1" t="s">
        <v>6779</v>
      </c>
      <c r="C4813" s="1" t="s">
        <v>105</v>
      </c>
      <c r="D4813" s="1" t="s">
        <v>6574</v>
      </c>
      <c r="E4813" t="s">
        <v>48</v>
      </c>
      <c r="F4813" t="s">
        <v>6774</v>
      </c>
      <c r="G4813" t="s">
        <v>39</v>
      </c>
      <c r="H4813" t="s">
        <v>107</v>
      </c>
      <c r="I4813" t="s">
        <v>6576</v>
      </c>
      <c r="J4813" s="1">
        <v>2</v>
      </c>
      <c r="K4813" t="s">
        <v>6775</v>
      </c>
      <c r="L4813" t="s">
        <v>6776</v>
      </c>
      <c r="M4813" t="s">
        <v>6777</v>
      </c>
      <c r="N4813" s="126"/>
      <c r="Q4813" t="s">
        <v>6779</v>
      </c>
      <c r="R4813" t="s">
        <v>19264</v>
      </c>
      <c r="S4813" s="120">
        <v>0.6</v>
      </c>
      <c r="U4813"/>
    </row>
    <row r="4814" spans="1:21">
      <c r="A4814">
        <v>4813</v>
      </c>
      <c r="B4814" s="1" t="s">
        <v>6780</v>
      </c>
      <c r="C4814" s="1" t="s">
        <v>105</v>
      </c>
      <c r="D4814" s="1" t="s">
        <v>6574</v>
      </c>
      <c r="E4814" t="s">
        <v>48</v>
      </c>
      <c r="F4814" t="s">
        <v>6774</v>
      </c>
      <c r="G4814" t="s">
        <v>39</v>
      </c>
      <c r="H4814" t="s">
        <v>107</v>
      </c>
      <c r="I4814" t="s">
        <v>6576</v>
      </c>
      <c r="J4814" s="1">
        <v>2</v>
      </c>
      <c r="K4814" t="s">
        <v>6775</v>
      </c>
      <c r="L4814" t="s">
        <v>6776</v>
      </c>
      <c r="M4814" t="s">
        <v>6777</v>
      </c>
      <c r="N4814" s="126"/>
      <c r="Q4814" t="s">
        <v>6780</v>
      </c>
      <c r="R4814" t="s">
        <v>19264</v>
      </c>
      <c r="S4814" s="120">
        <v>0.6</v>
      </c>
      <c r="U4814"/>
    </row>
    <row r="4815" spans="1:21">
      <c r="A4815">
        <v>4814</v>
      </c>
      <c r="B4815" s="1" t="s">
        <v>6781</v>
      </c>
      <c r="C4815" s="1" t="s">
        <v>105</v>
      </c>
      <c r="D4815" s="1" t="s">
        <v>6574</v>
      </c>
      <c r="E4815" t="s">
        <v>48</v>
      </c>
      <c r="F4815" t="s">
        <v>6774</v>
      </c>
      <c r="G4815" t="s">
        <v>39</v>
      </c>
      <c r="H4815" t="s">
        <v>107</v>
      </c>
      <c r="I4815" t="s">
        <v>6576</v>
      </c>
      <c r="J4815" s="1">
        <v>2</v>
      </c>
      <c r="K4815" t="s">
        <v>6775</v>
      </c>
      <c r="L4815" t="s">
        <v>6776</v>
      </c>
      <c r="M4815" t="s">
        <v>6777</v>
      </c>
      <c r="N4815" s="126"/>
      <c r="Q4815" t="s">
        <v>6781</v>
      </c>
      <c r="R4815" t="s">
        <v>19264</v>
      </c>
      <c r="S4815" s="120">
        <v>0.6</v>
      </c>
      <c r="U4815"/>
    </row>
    <row r="4816" spans="1:21">
      <c r="A4816">
        <v>4815</v>
      </c>
      <c r="B4816" s="1" t="s">
        <v>6782</v>
      </c>
      <c r="C4816" s="1" t="s">
        <v>105</v>
      </c>
      <c r="D4816" s="1" t="s">
        <v>6574</v>
      </c>
      <c r="E4816" t="s">
        <v>48</v>
      </c>
      <c r="F4816" t="s">
        <v>6774</v>
      </c>
      <c r="G4816" t="s">
        <v>39</v>
      </c>
      <c r="H4816" t="s">
        <v>107</v>
      </c>
      <c r="I4816" t="s">
        <v>6576</v>
      </c>
      <c r="J4816" s="1">
        <v>2</v>
      </c>
      <c r="K4816" t="s">
        <v>6775</v>
      </c>
      <c r="L4816" t="s">
        <v>6776</v>
      </c>
      <c r="M4816" t="s">
        <v>6777</v>
      </c>
      <c r="N4816" s="126">
        <v>0.01</v>
      </c>
      <c r="Q4816" t="s">
        <v>6782</v>
      </c>
      <c r="R4816" t="s">
        <v>19264</v>
      </c>
      <c r="S4816" s="120">
        <v>0.6</v>
      </c>
      <c r="U4816"/>
    </row>
    <row r="4817" spans="1:21">
      <c r="A4817">
        <v>4816</v>
      </c>
      <c r="B4817" s="1" t="s">
        <v>6783</v>
      </c>
      <c r="C4817" s="1" t="s">
        <v>105</v>
      </c>
      <c r="D4817" s="1" t="s">
        <v>6574</v>
      </c>
      <c r="E4817" t="s">
        <v>48</v>
      </c>
      <c r="F4817" t="s">
        <v>6774</v>
      </c>
      <c r="G4817" t="s">
        <v>39</v>
      </c>
      <c r="H4817" t="s">
        <v>107</v>
      </c>
      <c r="I4817" t="s">
        <v>6576</v>
      </c>
      <c r="J4817" s="1">
        <v>2</v>
      </c>
      <c r="K4817" t="s">
        <v>6775</v>
      </c>
      <c r="L4817" t="s">
        <v>6776</v>
      </c>
      <c r="M4817" t="s">
        <v>6777</v>
      </c>
      <c r="N4817" s="126"/>
      <c r="Q4817" t="s">
        <v>6783</v>
      </c>
      <c r="R4817" t="s">
        <v>19264</v>
      </c>
      <c r="S4817" s="120">
        <v>0.6</v>
      </c>
      <c r="U4817"/>
    </row>
    <row r="4818" spans="1:21">
      <c r="A4818">
        <v>4817</v>
      </c>
      <c r="B4818" s="1" t="s">
        <v>6784</v>
      </c>
      <c r="C4818" s="1" t="s">
        <v>105</v>
      </c>
      <c r="D4818" s="1" t="s">
        <v>6574</v>
      </c>
      <c r="E4818" t="s">
        <v>48</v>
      </c>
      <c r="F4818" t="s">
        <v>6774</v>
      </c>
      <c r="G4818" t="s">
        <v>39</v>
      </c>
      <c r="H4818" t="s">
        <v>107</v>
      </c>
      <c r="I4818" t="s">
        <v>6576</v>
      </c>
      <c r="J4818" s="1">
        <v>2</v>
      </c>
      <c r="K4818" t="s">
        <v>6775</v>
      </c>
      <c r="L4818" t="s">
        <v>6776</v>
      </c>
      <c r="M4818" t="s">
        <v>6777</v>
      </c>
      <c r="N4818" s="126"/>
      <c r="Q4818" t="s">
        <v>6784</v>
      </c>
      <c r="R4818" t="s">
        <v>19264</v>
      </c>
      <c r="S4818" s="120">
        <v>0.6</v>
      </c>
      <c r="U4818"/>
    </row>
    <row r="4819" spans="1:21">
      <c r="A4819">
        <v>4818</v>
      </c>
      <c r="B4819" s="1" t="s">
        <v>6785</v>
      </c>
      <c r="C4819" s="1" t="s">
        <v>105</v>
      </c>
      <c r="D4819" s="1" t="s">
        <v>6574</v>
      </c>
      <c r="E4819" t="s">
        <v>48</v>
      </c>
      <c r="F4819" t="s">
        <v>6774</v>
      </c>
      <c r="G4819" t="s">
        <v>39</v>
      </c>
      <c r="H4819" t="s">
        <v>107</v>
      </c>
      <c r="I4819" t="s">
        <v>6576</v>
      </c>
      <c r="J4819" s="1">
        <v>2</v>
      </c>
      <c r="K4819" t="s">
        <v>6775</v>
      </c>
      <c r="L4819" t="s">
        <v>6776</v>
      </c>
      <c r="M4819" t="s">
        <v>6777</v>
      </c>
      <c r="N4819" s="126"/>
      <c r="Q4819" t="s">
        <v>6785</v>
      </c>
      <c r="R4819" t="s">
        <v>19264</v>
      </c>
      <c r="S4819" s="120">
        <v>0.6</v>
      </c>
      <c r="U4819"/>
    </row>
    <row r="4820" spans="1:21">
      <c r="A4820">
        <v>4819</v>
      </c>
      <c r="B4820" s="1" t="s">
        <v>6786</v>
      </c>
      <c r="C4820" s="1" t="s">
        <v>105</v>
      </c>
      <c r="D4820" s="1" t="s">
        <v>6574</v>
      </c>
      <c r="E4820" t="s">
        <v>48</v>
      </c>
      <c r="F4820" t="s">
        <v>6774</v>
      </c>
      <c r="G4820" t="s">
        <v>39</v>
      </c>
      <c r="H4820" t="s">
        <v>107</v>
      </c>
      <c r="I4820" t="s">
        <v>6576</v>
      </c>
      <c r="J4820" s="1">
        <v>2</v>
      </c>
      <c r="K4820" t="s">
        <v>6775</v>
      </c>
      <c r="L4820" t="s">
        <v>6776</v>
      </c>
      <c r="M4820" t="s">
        <v>6777</v>
      </c>
      <c r="N4820" s="126"/>
      <c r="Q4820" t="s">
        <v>6786</v>
      </c>
      <c r="R4820" t="s">
        <v>19264</v>
      </c>
      <c r="S4820" s="120">
        <v>0.6</v>
      </c>
      <c r="U4820"/>
    </row>
    <row r="4821" spans="1:21">
      <c r="A4821">
        <v>4820</v>
      </c>
      <c r="B4821" s="1" t="s">
        <v>6787</v>
      </c>
      <c r="C4821" s="1" t="s">
        <v>105</v>
      </c>
      <c r="D4821" s="1" t="s">
        <v>6574</v>
      </c>
      <c r="E4821" t="s">
        <v>48</v>
      </c>
      <c r="F4821" t="s">
        <v>6774</v>
      </c>
      <c r="G4821" t="s">
        <v>39</v>
      </c>
      <c r="H4821" t="s">
        <v>107</v>
      </c>
      <c r="I4821" t="s">
        <v>6576</v>
      </c>
      <c r="J4821" s="1">
        <v>2</v>
      </c>
      <c r="K4821" t="s">
        <v>6775</v>
      </c>
      <c r="L4821" t="s">
        <v>6776</v>
      </c>
      <c r="M4821" t="s">
        <v>6777</v>
      </c>
      <c r="N4821" s="126"/>
      <c r="Q4821" t="s">
        <v>6787</v>
      </c>
      <c r="R4821" t="s">
        <v>19264</v>
      </c>
      <c r="S4821" s="120">
        <v>0.6</v>
      </c>
      <c r="U4821"/>
    </row>
    <row r="4822" spans="1:21">
      <c r="A4822">
        <v>4821</v>
      </c>
      <c r="B4822" s="1" t="s">
        <v>6752</v>
      </c>
      <c r="C4822" s="1" t="s">
        <v>105</v>
      </c>
      <c r="D4822" s="1" t="s">
        <v>6574</v>
      </c>
      <c r="E4822" t="s">
        <v>48</v>
      </c>
      <c r="F4822" t="s">
        <v>6774</v>
      </c>
      <c r="G4822" t="s">
        <v>39</v>
      </c>
      <c r="H4822" t="s">
        <v>107</v>
      </c>
      <c r="I4822" t="s">
        <v>6576</v>
      </c>
      <c r="J4822" s="1">
        <v>2</v>
      </c>
      <c r="K4822" t="s">
        <v>6775</v>
      </c>
      <c r="L4822" t="s">
        <v>6776</v>
      </c>
      <c r="M4822" t="s">
        <v>6777</v>
      </c>
      <c r="N4822" s="126"/>
      <c r="Q4822" t="s">
        <v>6752</v>
      </c>
      <c r="R4822" t="s">
        <v>19264</v>
      </c>
      <c r="S4822" s="120">
        <v>0.6</v>
      </c>
      <c r="U4822"/>
    </row>
    <row r="4823" spans="1:21">
      <c r="A4823">
        <v>4822</v>
      </c>
      <c r="B4823" s="1" t="s">
        <v>6788</v>
      </c>
      <c r="C4823" s="1" t="s">
        <v>121</v>
      </c>
      <c r="D4823" s="1" t="s">
        <v>6574</v>
      </c>
      <c r="E4823" t="s">
        <v>48</v>
      </c>
      <c r="F4823" t="s">
        <v>6789</v>
      </c>
      <c r="G4823" t="s">
        <v>39</v>
      </c>
      <c r="H4823" t="s">
        <v>123</v>
      </c>
      <c r="I4823" t="s">
        <v>6576</v>
      </c>
      <c r="J4823" s="1">
        <v>2</v>
      </c>
      <c r="K4823" t="s">
        <v>6790</v>
      </c>
      <c r="L4823" t="s">
        <v>6791</v>
      </c>
      <c r="M4823" t="s">
        <v>6792</v>
      </c>
      <c r="N4823" s="126"/>
      <c r="Q4823" t="s">
        <v>6788</v>
      </c>
      <c r="R4823" t="s">
        <v>19265</v>
      </c>
      <c r="S4823" s="120">
        <v>0.6</v>
      </c>
      <c r="U4823"/>
    </row>
    <row r="4824" spans="1:21">
      <c r="A4824">
        <v>4823</v>
      </c>
      <c r="B4824" s="1" t="s">
        <v>6793</v>
      </c>
      <c r="C4824" s="1" t="s">
        <v>121</v>
      </c>
      <c r="D4824" s="1" t="s">
        <v>6574</v>
      </c>
      <c r="E4824" t="s">
        <v>48</v>
      </c>
      <c r="F4824" t="s">
        <v>6789</v>
      </c>
      <c r="G4824" t="s">
        <v>39</v>
      </c>
      <c r="H4824" t="s">
        <v>123</v>
      </c>
      <c r="I4824" t="s">
        <v>6576</v>
      </c>
      <c r="J4824" s="1">
        <v>2</v>
      </c>
      <c r="K4824" t="s">
        <v>6790</v>
      </c>
      <c r="L4824" t="s">
        <v>6791</v>
      </c>
      <c r="M4824" t="s">
        <v>6792</v>
      </c>
      <c r="N4824" s="126"/>
      <c r="Q4824" t="s">
        <v>6793</v>
      </c>
      <c r="R4824" t="s">
        <v>19265</v>
      </c>
      <c r="S4824" s="120">
        <v>0.6</v>
      </c>
      <c r="U4824"/>
    </row>
    <row r="4825" spans="1:21">
      <c r="A4825">
        <v>4824</v>
      </c>
      <c r="B4825" s="1" t="s">
        <v>6794</v>
      </c>
      <c r="C4825" s="1" t="s">
        <v>121</v>
      </c>
      <c r="D4825" s="1" t="s">
        <v>6574</v>
      </c>
      <c r="E4825" t="s">
        <v>48</v>
      </c>
      <c r="F4825" t="s">
        <v>6789</v>
      </c>
      <c r="G4825" t="s">
        <v>39</v>
      </c>
      <c r="H4825" t="s">
        <v>123</v>
      </c>
      <c r="I4825" t="s">
        <v>6576</v>
      </c>
      <c r="J4825" s="1">
        <v>2</v>
      </c>
      <c r="K4825" t="s">
        <v>6790</v>
      </c>
      <c r="L4825" t="s">
        <v>6791</v>
      </c>
      <c r="M4825" t="s">
        <v>6792</v>
      </c>
      <c r="N4825" s="126"/>
      <c r="Q4825" t="s">
        <v>6794</v>
      </c>
      <c r="R4825" t="s">
        <v>19265</v>
      </c>
      <c r="S4825" s="120">
        <v>0.6</v>
      </c>
      <c r="U4825"/>
    </row>
    <row r="4826" spans="1:21">
      <c r="A4826">
        <v>4825</v>
      </c>
      <c r="B4826" s="1" t="s">
        <v>6795</v>
      </c>
      <c r="C4826" s="1" t="s">
        <v>121</v>
      </c>
      <c r="D4826" s="1" t="s">
        <v>6574</v>
      </c>
      <c r="E4826" t="s">
        <v>48</v>
      </c>
      <c r="F4826" t="s">
        <v>6789</v>
      </c>
      <c r="G4826" t="s">
        <v>39</v>
      </c>
      <c r="H4826" t="s">
        <v>123</v>
      </c>
      <c r="I4826" t="s">
        <v>6576</v>
      </c>
      <c r="J4826" s="1">
        <v>2</v>
      </c>
      <c r="K4826" t="s">
        <v>6790</v>
      </c>
      <c r="L4826" t="s">
        <v>6791</v>
      </c>
      <c r="M4826" t="s">
        <v>6792</v>
      </c>
      <c r="N4826" s="126"/>
      <c r="Q4826" t="s">
        <v>6795</v>
      </c>
      <c r="R4826" t="s">
        <v>19265</v>
      </c>
      <c r="S4826" s="120">
        <v>0.6</v>
      </c>
      <c r="U4826"/>
    </row>
    <row r="4827" spans="1:21">
      <c r="A4827">
        <v>4826</v>
      </c>
      <c r="B4827" s="1" t="s">
        <v>6796</v>
      </c>
      <c r="C4827" s="1" t="s">
        <v>121</v>
      </c>
      <c r="D4827" s="1" t="s">
        <v>6574</v>
      </c>
      <c r="E4827" t="s">
        <v>48</v>
      </c>
      <c r="F4827" t="s">
        <v>6789</v>
      </c>
      <c r="G4827" t="s">
        <v>39</v>
      </c>
      <c r="H4827" t="s">
        <v>123</v>
      </c>
      <c r="I4827" t="s">
        <v>6576</v>
      </c>
      <c r="J4827" s="1">
        <v>2</v>
      </c>
      <c r="K4827" t="s">
        <v>6790</v>
      </c>
      <c r="L4827" t="s">
        <v>6791</v>
      </c>
      <c r="M4827" t="s">
        <v>6792</v>
      </c>
      <c r="N4827" s="126"/>
      <c r="Q4827" t="s">
        <v>6796</v>
      </c>
      <c r="R4827" t="s">
        <v>19265</v>
      </c>
      <c r="S4827" s="120">
        <v>0.6</v>
      </c>
      <c r="U4827"/>
    </row>
    <row r="4828" spans="1:21">
      <c r="A4828">
        <v>4827</v>
      </c>
      <c r="B4828" s="1" t="s">
        <v>6797</v>
      </c>
      <c r="C4828" s="1" t="s">
        <v>121</v>
      </c>
      <c r="D4828" s="1" t="s">
        <v>6574</v>
      </c>
      <c r="E4828" t="s">
        <v>48</v>
      </c>
      <c r="F4828" t="s">
        <v>6789</v>
      </c>
      <c r="G4828" t="s">
        <v>39</v>
      </c>
      <c r="H4828" t="s">
        <v>123</v>
      </c>
      <c r="I4828" t="s">
        <v>6576</v>
      </c>
      <c r="J4828" s="1">
        <v>2</v>
      </c>
      <c r="K4828" t="s">
        <v>6790</v>
      </c>
      <c r="L4828" t="s">
        <v>6791</v>
      </c>
      <c r="M4828" t="s">
        <v>6792</v>
      </c>
      <c r="N4828" s="126"/>
      <c r="Q4828" t="s">
        <v>6797</v>
      </c>
      <c r="R4828" t="s">
        <v>19265</v>
      </c>
      <c r="S4828" s="120">
        <v>0.6</v>
      </c>
      <c r="U4828"/>
    </row>
    <row r="4829" spans="1:21">
      <c r="A4829">
        <v>4828</v>
      </c>
      <c r="B4829" s="1" t="s">
        <v>33</v>
      </c>
      <c r="C4829" s="1" t="s">
        <v>133</v>
      </c>
      <c r="D4829" s="1" t="s">
        <v>6574</v>
      </c>
      <c r="E4829" t="s">
        <v>48</v>
      </c>
      <c r="F4829" t="s">
        <v>6798</v>
      </c>
      <c r="G4829" t="s">
        <v>39</v>
      </c>
      <c r="H4829" t="s">
        <v>135</v>
      </c>
      <c r="I4829" t="s">
        <v>6576</v>
      </c>
      <c r="J4829" s="1">
        <v>2</v>
      </c>
      <c r="K4829" t="s">
        <v>6799</v>
      </c>
      <c r="L4829" t="s">
        <v>6800</v>
      </c>
      <c r="M4829" t="s">
        <v>6801</v>
      </c>
      <c r="N4829" s="126"/>
      <c r="Q4829" t="s">
        <v>33</v>
      </c>
      <c r="R4829" t="s">
        <v>19266</v>
      </c>
      <c r="S4829" s="120">
        <v>0.6</v>
      </c>
      <c r="U4829"/>
    </row>
    <row r="4830" spans="1:21">
      <c r="A4830">
        <v>4829</v>
      </c>
      <c r="B4830" s="1" t="s">
        <v>6802</v>
      </c>
      <c r="C4830" s="1" t="s">
        <v>133</v>
      </c>
      <c r="D4830" s="1" t="s">
        <v>6574</v>
      </c>
      <c r="E4830" t="s">
        <v>48</v>
      </c>
      <c r="F4830" t="s">
        <v>6798</v>
      </c>
      <c r="G4830" t="s">
        <v>39</v>
      </c>
      <c r="H4830" t="s">
        <v>135</v>
      </c>
      <c r="I4830" t="s">
        <v>6576</v>
      </c>
      <c r="J4830" s="1">
        <v>2</v>
      </c>
      <c r="K4830" t="s">
        <v>6799</v>
      </c>
      <c r="L4830" t="s">
        <v>6800</v>
      </c>
      <c r="M4830" t="s">
        <v>6801</v>
      </c>
      <c r="N4830" s="126"/>
      <c r="Q4830" t="s">
        <v>6802</v>
      </c>
      <c r="R4830" t="s">
        <v>19266</v>
      </c>
      <c r="S4830" s="120">
        <v>0.6</v>
      </c>
      <c r="U4830"/>
    </row>
    <row r="4831" spans="1:21">
      <c r="A4831">
        <v>4830</v>
      </c>
      <c r="B4831" s="1" t="s">
        <v>6803</v>
      </c>
      <c r="C4831" s="1" t="s">
        <v>133</v>
      </c>
      <c r="D4831" s="1" t="s">
        <v>6574</v>
      </c>
      <c r="E4831" t="s">
        <v>48</v>
      </c>
      <c r="F4831" t="s">
        <v>6798</v>
      </c>
      <c r="G4831" t="s">
        <v>39</v>
      </c>
      <c r="H4831" t="s">
        <v>135</v>
      </c>
      <c r="I4831" t="s">
        <v>6576</v>
      </c>
      <c r="J4831" s="1">
        <v>2</v>
      </c>
      <c r="K4831" t="s">
        <v>6799</v>
      </c>
      <c r="L4831" t="s">
        <v>6800</v>
      </c>
      <c r="M4831" t="s">
        <v>6801</v>
      </c>
      <c r="N4831" s="126"/>
      <c r="Q4831" t="s">
        <v>6803</v>
      </c>
      <c r="R4831" t="s">
        <v>19266</v>
      </c>
      <c r="S4831" s="120">
        <v>0.6</v>
      </c>
      <c r="U4831"/>
    </row>
    <row r="4832" spans="1:21">
      <c r="A4832">
        <v>4831</v>
      </c>
      <c r="B4832" s="1" t="s">
        <v>6804</v>
      </c>
      <c r="C4832" s="1" t="s">
        <v>47</v>
      </c>
      <c r="D4832" s="1" t="s">
        <v>6574</v>
      </c>
      <c r="E4832" t="s">
        <v>48</v>
      </c>
      <c r="F4832" t="s">
        <v>6805</v>
      </c>
      <c r="G4832" t="s">
        <v>39</v>
      </c>
      <c r="H4832" t="s">
        <v>49</v>
      </c>
      <c r="I4832" t="s">
        <v>6576</v>
      </c>
      <c r="J4832" s="1">
        <v>2</v>
      </c>
      <c r="K4832" t="s">
        <v>6806</v>
      </c>
      <c r="L4832" t="s">
        <v>6807</v>
      </c>
      <c r="M4832" t="s">
        <v>6808</v>
      </c>
      <c r="N4832" s="126"/>
      <c r="Q4832" t="s">
        <v>6804</v>
      </c>
      <c r="R4832" t="s">
        <v>19267</v>
      </c>
      <c r="S4832" s="120">
        <v>0.6</v>
      </c>
      <c r="U4832"/>
    </row>
    <row r="4833" spans="1:21">
      <c r="A4833">
        <v>4832</v>
      </c>
      <c r="B4833" s="1" t="s">
        <v>6809</v>
      </c>
      <c r="C4833" s="1" t="s">
        <v>47</v>
      </c>
      <c r="D4833" s="1" t="s">
        <v>6574</v>
      </c>
      <c r="E4833" t="s">
        <v>48</v>
      </c>
      <c r="F4833" t="s">
        <v>6805</v>
      </c>
      <c r="G4833" t="s">
        <v>39</v>
      </c>
      <c r="H4833" t="s">
        <v>49</v>
      </c>
      <c r="I4833" t="s">
        <v>6576</v>
      </c>
      <c r="J4833" s="1">
        <v>2</v>
      </c>
      <c r="K4833" t="s">
        <v>6806</v>
      </c>
      <c r="L4833" t="s">
        <v>6807</v>
      </c>
      <c r="M4833" t="s">
        <v>6808</v>
      </c>
      <c r="N4833" s="126"/>
      <c r="Q4833" t="s">
        <v>6809</v>
      </c>
      <c r="R4833" t="s">
        <v>19267</v>
      </c>
      <c r="S4833" s="120">
        <v>0.6</v>
      </c>
      <c r="U4833"/>
    </row>
    <row r="4834" spans="1:21">
      <c r="A4834">
        <v>4833</v>
      </c>
      <c r="B4834" s="1" t="s">
        <v>6810</v>
      </c>
      <c r="C4834" s="1" t="s">
        <v>47</v>
      </c>
      <c r="D4834" s="1" t="s">
        <v>6574</v>
      </c>
      <c r="E4834" t="s">
        <v>48</v>
      </c>
      <c r="F4834" t="s">
        <v>6805</v>
      </c>
      <c r="G4834" t="s">
        <v>39</v>
      </c>
      <c r="H4834" t="s">
        <v>49</v>
      </c>
      <c r="I4834" t="s">
        <v>6576</v>
      </c>
      <c r="J4834" s="1">
        <v>2</v>
      </c>
      <c r="K4834" t="s">
        <v>6806</v>
      </c>
      <c r="L4834" t="s">
        <v>6807</v>
      </c>
      <c r="M4834" t="s">
        <v>6808</v>
      </c>
      <c r="N4834" s="126"/>
      <c r="Q4834" t="s">
        <v>6810</v>
      </c>
      <c r="R4834" t="s">
        <v>19267</v>
      </c>
      <c r="S4834" s="120">
        <v>0.6</v>
      </c>
      <c r="U4834"/>
    </row>
    <row r="4835" spans="1:21">
      <c r="A4835">
        <v>4834</v>
      </c>
      <c r="B4835" s="1" t="s">
        <v>6811</v>
      </c>
      <c r="C4835" s="1" t="s">
        <v>47</v>
      </c>
      <c r="D4835" s="1" t="s">
        <v>6574</v>
      </c>
      <c r="E4835" t="s">
        <v>48</v>
      </c>
      <c r="F4835" t="s">
        <v>6805</v>
      </c>
      <c r="G4835" t="s">
        <v>39</v>
      </c>
      <c r="H4835" t="s">
        <v>49</v>
      </c>
      <c r="I4835" t="s">
        <v>6576</v>
      </c>
      <c r="J4835" s="1">
        <v>2</v>
      </c>
      <c r="K4835" t="s">
        <v>6806</v>
      </c>
      <c r="L4835" t="s">
        <v>6807</v>
      </c>
      <c r="M4835" t="s">
        <v>6808</v>
      </c>
      <c r="N4835" s="126"/>
      <c r="Q4835" t="s">
        <v>6811</v>
      </c>
      <c r="R4835" t="s">
        <v>19267</v>
      </c>
      <c r="S4835" s="120">
        <v>0.6</v>
      </c>
      <c r="U4835"/>
    </row>
    <row r="4836" spans="1:21">
      <c r="A4836">
        <v>4835</v>
      </c>
      <c r="B4836" s="1" t="s">
        <v>6812</v>
      </c>
      <c r="C4836" s="1" t="s">
        <v>47</v>
      </c>
      <c r="D4836" s="1" t="s">
        <v>6574</v>
      </c>
      <c r="E4836" t="s">
        <v>48</v>
      </c>
      <c r="F4836" t="s">
        <v>6805</v>
      </c>
      <c r="G4836" t="s">
        <v>39</v>
      </c>
      <c r="H4836" t="s">
        <v>49</v>
      </c>
      <c r="I4836" t="s">
        <v>6576</v>
      </c>
      <c r="J4836" s="1">
        <v>2</v>
      </c>
      <c r="K4836" t="s">
        <v>6806</v>
      </c>
      <c r="L4836" t="s">
        <v>6807</v>
      </c>
      <c r="M4836" t="s">
        <v>6808</v>
      </c>
      <c r="N4836" s="126"/>
      <c r="Q4836" t="s">
        <v>6812</v>
      </c>
      <c r="R4836" t="s">
        <v>19267</v>
      </c>
      <c r="S4836" s="120">
        <v>0.6</v>
      </c>
      <c r="U4836"/>
    </row>
    <row r="4837" spans="1:21">
      <c r="A4837">
        <v>4836</v>
      </c>
      <c r="B4837" s="1" t="s">
        <v>6813</v>
      </c>
      <c r="C4837" s="1" t="s">
        <v>47</v>
      </c>
      <c r="D4837" s="1" t="s">
        <v>6574</v>
      </c>
      <c r="E4837" t="s">
        <v>48</v>
      </c>
      <c r="F4837" t="s">
        <v>6805</v>
      </c>
      <c r="G4837" t="s">
        <v>39</v>
      </c>
      <c r="H4837" t="s">
        <v>49</v>
      </c>
      <c r="I4837" t="s">
        <v>6576</v>
      </c>
      <c r="J4837" s="1">
        <v>2</v>
      </c>
      <c r="K4837" t="s">
        <v>6806</v>
      </c>
      <c r="L4837" t="s">
        <v>6807</v>
      </c>
      <c r="M4837" t="s">
        <v>6808</v>
      </c>
      <c r="N4837" s="126"/>
      <c r="Q4837" t="s">
        <v>6813</v>
      </c>
      <c r="R4837" t="s">
        <v>19267</v>
      </c>
      <c r="S4837" s="120">
        <v>0.6</v>
      </c>
      <c r="U4837"/>
    </row>
    <row r="4838" spans="1:21">
      <c r="A4838">
        <v>4837</v>
      </c>
      <c r="B4838" s="1" t="s">
        <v>6814</v>
      </c>
      <c r="C4838" s="1" t="s">
        <v>47</v>
      </c>
      <c r="D4838" s="1" t="s">
        <v>6574</v>
      </c>
      <c r="E4838" t="s">
        <v>48</v>
      </c>
      <c r="F4838" t="s">
        <v>6805</v>
      </c>
      <c r="G4838" t="s">
        <v>39</v>
      </c>
      <c r="H4838" t="s">
        <v>49</v>
      </c>
      <c r="I4838" t="s">
        <v>6576</v>
      </c>
      <c r="J4838" s="1">
        <v>2</v>
      </c>
      <c r="K4838" t="s">
        <v>6806</v>
      </c>
      <c r="L4838" t="s">
        <v>6807</v>
      </c>
      <c r="M4838" t="s">
        <v>6808</v>
      </c>
      <c r="N4838" s="126"/>
      <c r="Q4838" t="s">
        <v>6814</v>
      </c>
      <c r="R4838" t="s">
        <v>19267</v>
      </c>
      <c r="S4838" s="120">
        <v>0.6</v>
      </c>
      <c r="U4838"/>
    </row>
    <row r="4839" spans="1:21">
      <c r="A4839">
        <v>4838</v>
      </c>
      <c r="B4839" s="1" t="s">
        <v>6815</v>
      </c>
      <c r="C4839" s="1" t="s">
        <v>47</v>
      </c>
      <c r="D4839" s="1" t="s">
        <v>6574</v>
      </c>
      <c r="E4839" t="s">
        <v>48</v>
      </c>
      <c r="F4839" t="s">
        <v>6805</v>
      </c>
      <c r="G4839" t="s">
        <v>39</v>
      </c>
      <c r="H4839" t="s">
        <v>49</v>
      </c>
      <c r="I4839" t="s">
        <v>6576</v>
      </c>
      <c r="J4839" s="1">
        <v>2</v>
      </c>
      <c r="K4839" t="s">
        <v>6806</v>
      </c>
      <c r="L4839" t="s">
        <v>6807</v>
      </c>
      <c r="M4839" t="s">
        <v>6808</v>
      </c>
      <c r="N4839" s="126"/>
      <c r="Q4839" t="s">
        <v>6815</v>
      </c>
      <c r="R4839" t="s">
        <v>19267</v>
      </c>
      <c r="S4839" s="120">
        <v>0.6</v>
      </c>
      <c r="U4839"/>
    </row>
    <row r="4840" spans="1:21">
      <c r="A4840">
        <v>4839</v>
      </c>
      <c r="B4840" s="1" t="s">
        <v>6816</v>
      </c>
      <c r="C4840" s="1" t="s">
        <v>47</v>
      </c>
      <c r="D4840" s="1" t="s">
        <v>6574</v>
      </c>
      <c r="E4840" t="s">
        <v>48</v>
      </c>
      <c r="F4840" t="s">
        <v>6805</v>
      </c>
      <c r="G4840" t="s">
        <v>39</v>
      </c>
      <c r="H4840" t="s">
        <v>49</v>
      </c>
      <c r="I4840" t="s">
        <v>6576</v>
      </c>
      <c r="J4840" s="1">
        <v>2</v>
      </c>
      <c r="K4840" t="s">
        <v>6806</v>
      </c>
      <c r="L4840" t="s">
        <v>6807</v>
      </c>
      <c r="M4840" t="s">
        <v>6808</v>
      </c>
      <c r="N4840" s="126"/>
      <c r="Q4840" t="s">
        <v>6816</v>
      </c>
      <c r="R4840" t="s">
        <v>19267</v>
      </c>
      <c r="S4840" s="120">
        <v>0.6</v>
      </c>
      <c r="U4840"/>
    </row>
    <row r="4841" spans="1:21">
      <c r="A4841">
        <v>4840</v>
      </c>
      <c r="B4841" s="1" t="s">
        <v>6817</v>
      </c>
      <c r="C4841" s="1" t="s">
        <v>47</v>
      </c>
      <c r="D4841" s="1" t="s">
        <v>6574</v>
      </c>
      <c r="E4841" t="s">
        <v>48</v>
      </c>
      <c r="F4841" t="s">
        <v>6805</v>
      </c>
      <c r="G4841" t="s">
        <v>39</v>
      </c>
      <c r="H4841" t="s">
        <v>49</v>
      </c>
      <c r="I4841" t="s">
        <v>6576</v>
      </c>
      <c r="J4841" s="1">
        <v>2</v>
      </c>
      <c r="K4841" t="s">
        <v>6806</v>
      </c>
      <c r="L4841" t="s">
        <v>6807</v>
      </c>
      <c r="M4841" t="s">
        <v>6808</v>
      </c>
      <c r="N4841" s="126"/>
      <c r="Q4841" t="s">
        <v>6817</v>
      </c>
      <c r="R4841" t="s">
        <v>19267</v>
      </c>
      <c r="S4841" s="120">
        <v>0.6</v>
      </c>
      <c r="U4841"/>
    </row>
    <row r="4842" spans="1:21">
      <c r="A4842">
        <v>4841</v>
      </c>
      <c r="B4842" s="1" t="s">
        <v>6818</v>
      </c>
      <c r="C4842" s="1" t="s">
        <v>47</v>
      </c>
      <c r="D4842" s="1" t="s">
        <v>6574</v>
      </c>
      <c r="E4842" t="s">
        <v>48</v>
      </c>
      <c r="F4842" t="s">
        <v>6805</v>
      </c>
      <c r="G4842" t="s">
        <v>39</v>
      </c>
      <c r="H4842" t="s">
        <v>49</v>
      </c>
      <c r="I4842" t="s">
        <v>6576</v>
      </c>
      <c r="J4842" s="1">
        <v>2</v>
      </c>
      <c r="K4842" t="s">
        <v>6806</v>
      </c>
      <c r="L4842" t="s">
        <v>6807</v>
      </c>
      <c r="M4842" t="s">
        <v>6808</v>
      </c>
      <c r="N4842" s="126"/>
      <c r="Q4842" t="s">
        <v>6818</v>
      </c>
      <c r="R4842" t="s">
        <v>19267</v>
      </c>
      <c r="S4842" s="120">
        <v>0.6</v>
      </c>
      <c r="U4842"/>
    </row>
    <row r="4843" spans="1:21">
      <c r="A4843">
        <v>4842</v>
      </c>
      <c r="B4843" s="1" t="s">
        <v>6819</v>
      </c>
      <c r="C4843" s="1" t="s">
        <v>164</v>
      </c>
      <c r="D4843" s="1" t="s">
        <v>6574</v>
      </c>
      <c r="E4843" t="s">
        <v>48</v>
      </c>
      <c r="F4843" t="s">
        <v>6820</v>
      </c>
      <c r="G4843" t="s">
        <v>39</v>
      </c>
      <c r="H4843" t="s">
        <v>166</v>
      </c>
      <c r="I4843" t="s">
        <v>6576</v>
      </c>
      <c r="J4843" s="1">
        <v>2</v>
      </c>
      <c r="K4843" t="s">
        <v>6821</v>
      </c>
      <c r="L4843" t="s">
        <v>6822</v>
      </c>
      <c r="M4843" t="s">
        <v>6823</v>
      </c>
      <c r="N4843" s="126"/>
      <c r="Q4843" t="s">
        <v>6819</v>
      </c>
      <c r="R4843" t="s">
        <v>19268</v>
      </c>
      <c r="S4843" s="120">
        <v>0.6</v>
      </c>
      <c r="U4843"/>
    </row>
    <row r="4844" spans="1:21">
      <c r="A4844">
        <v>4843</v>
      </c>
      <c r="B4844" s="1" t="s">
        <v>6824</v>
      </c>
      <c r="C4844" s="1" t="s">
        <v>164</v>
      </c>
      <c r="D4844" s="1" t="s">
        <v>6574</v>
      </c>
      <c r="E4844" t="s">
        <v>48</v>
      </c>
      <c r="F4844" t="s">
        <v>6820</v>
      </c>
      <c r="G4844" t="s">
        <v>39</v>
      </c>
      <c r="H4844" t="s">
        <v>166</v>
      </c>
      <c r="I4844" t="s">
        <v>6576</v>
      </c>
      <c r="J4844" s="1">
        <v>2</v>
      </c>
      <c r="K4844" t="s">
        <v>6821</v>
      </c>
      <c r="L4844" t="s">
        <v>6822</v>
      </c>
      <c r="M4844" t="s">
        <v>6823</v>
      </c>
      <c r="N4844" s="126"/>
      <c r="Q4844" t="s">
        <v>6824</v>
      </c>
      <c r="R4844" t="s">
        <v>19268</v>
      </c>
      <c r="S4844" s="120">
        <v>0.6</v>
      </c>
      <c r="U4844"/>
    </row>
    <row r="4845" spans="1:21">
      <c r="A4845">
        <v>4844</v>
      </c>
      <c r="B4845" s="1" t="s">
        <v>6825</v>
      </c>
      <c r="C4845" s="1" t="s">
        <v>164</v>
      </c>
      <c r="D4845" s="1" t="s">
        <v>6574</v>
      </c>
      <c r="E4845" t="s">
        <v>48</v>
      </c>
      <c r="F4845" t="s">
        <v>6820</v>
      </c>
      <c r="G4845" t="s">
        <v>39</v>
      </c>
      <c r="H4845" t="s">
        <v>166</v>
      </c>
      <c r="I4845" t="s">
        <v>6576</v>
      </c>
      <c r="J4845" s="1">
        <v>2</v>
      </c>
      <c r="K4845" t="s">
        <v>6821</v>
      </c>
      <c r="L4845" t="s">
        <v>6822</v>
      </c>
      <c r="M4845" t="s">
        <v>6823</v>
      </c>
      <c r="N4845" s="126"/>
      <c r="Q4845" t="s">
        <v>6825</v>
      </c>
      <c r="R4845" t="s">
        <v>19268</v>
      </c>
      <c r="S4845" s="120">
        <v>0.6</v>
      </c>
      <c r="U4845"/>
    </row>
    <row r="4846" spans="1:21">
      <c r="A4846">
        <v>4845</v>
      </c>
      <c r="B4846" s="1" t="s">
        <v>6826</v>
      </c>
      <c r="C4846" s="1" t="s">
        <v>164</v>
      </c>
      <c r="D4846" s="1" t="s">
        <v>6574</v>
      </c>
      <c r="E4846" t="s">
        <v>48</v>
      </c>
      <c r="F4846" t="s">
        <v>6820</v>
      </c>
      <c r="G4846" t="s">
        <v>39</v>
      </c>
      <c r="H4846" t="s">
        <v>166</v>
      </c>
      <c r="I4846" t="s">
        <v>6576</v>
      </c>
      <c r="J4846" s="1">
        <v>2</v>
      </c>
      <c r="K4846" t="s">
        <v>6821</v>
      </c>
      <c r="L4846" t="s">
        <v>6822</v>
      </c>
      <c r="M4846" t="s">
        <v>6823</v>
      </c>
      <c r="N4846" s="126"/>
      <c r="Q4846" t="s">
        <v>6826</v>
      </c>
      <c r="R4846" t="s">
        <v>19268</v>
      </c>
      <c r="S4846" s="120">
        <v>0.6</v>
      </c>
      <c r="U4846"/>
    </row>
    <row r="4847" spans="1:21">
      <c r="A4847">
        <v>4846</v>
      </c>
      <c r="B4847" s="1" t="s">
        <v>6827</v>
      </c>
      <c r="C4847" s="1" t="s">
        <v>164</v>
      </c>
      <c r="D4847" s="1" t="s">
        <v>6574</v>
      </c>
      <c r="E4847" t="s">
        <v>48</v>
      </c>
      <c r="F4847" t="s">
        <v>6820</v>
      </c>
      <c r="G4847" t="s">
        <v>39</v>
      </c>
      <c r="H4847" t="s">
        <v>166</v>
      </c>
      <c r="I4847" t="s">
        <v>6576</v>
      </c>
      <c r="J4847" s="1">
        <v>2</v>
      </c>
      <c r="K4847" t="s">
        <v>6821</v>
      </c>
      <c r="L4847" t="s">
        <v>6822</v>
      </c>
      <c r="M4847" t="s">
        <v>6823</v>
      </c>
      <c r="N4847" s="126">
        <v>0.01</v>
      </c>
      <c r="Q4847" t="s">
        <v>6827</v>
      </c>
      <c r="R4847" t="s">
        <v>19268</v>
      </c>
      <c r="S4847" s="120">
        <v>0.6</v>
      </c>
      <c r="U4847"/>
    </row>
    <row r="4848" spans="1:21">
      <c r="A4848">
        <v>4847</v>
      </c>
      <c r="B4848" s="1" t="s">
        <v>6828</v>
      </c>
      <c r="C4848" s="1" t="s">
        <v>164</v>
      </c>
      <c r="D4848" s="1" t="s">
        <v>6574</v>
      </c>
      <c r="E4848" t="s">
        <v>48</v>
      </c>
      <c r="F4848" t="s">
        <v>6820</v>
      </c>
      <c r="G4848" t="s">
        <v>39</v>
      </c>
      <c r="H4848" t="s">
        <v>166</v>
      </c>
      <c r="I4848" t="s">
        <v>6576</v>
      </c>
      <c r="J4848" s="1">
        <v>2</v>
      </c>
      <c r="K4848" t="s">
        <v>6821</v>
      </c>
      <c r="L4848" t="s">
        <v>6822</v>
      </c>
      <c r="M4848" t="s">
        <v>6823</v>
      </c>
      <c r="N4848" s="126"/>
      <c r="Q4848" t="s">
        <v>6828</v>
      </c>
      <c r="R4848" t="s">
        <v>19268</v>
      </c>
      <c r="S4848" s="120">
        <v>0.6</v>
      </c>
      <c r="U4848"/>
    </row>
    <row r="4849" spans="1:21">
      <c r="A4849">
        <v>4848</v>
      </c>
      <c r="B4849" s="1" t="s">
        <v>6829</v>
      </c>
      <c r="C4849" s="1" t="s">
        <v>164</v>
      </c>
      <c r="D4849" s="1" t="s">
        <v>6574</v>
      </c>
      <c r="E4849" t="s">
        <v>48</v>
      </c>
      <c r="F4849" t="s">
        <v>6820</v>
      </c>
      <c r="G4849" t="s">
        <v>39</v>
      </c>
      <c r="H4849" t="s">
        <v>166</v>
      </c>
      <c r="I4849" t="s">
        <v>6576</v>
      </c>
      <c r="J4849" s="1">
        <v>2</v>
      </c>
      <c r="K4849" t="s">
        <v>6821</v>
      </c>
      <c r="L4849" t="s">
        <v>6822</v>
      </c>
      <c r="M4849" t="s">
        <v>6823</v>
      </c>
      <c r="N4849" s="126">
        <v>0.01</v>
      </c>
      <c r="Q4849" t="s">
        <v>6829</v>
      </c>
      <c r="R4849" t="s">
        <v>19268</v>
      </c>
      <c r="S4849" s="120">
        <v>0.6</v>
      </c>
      <c r="U4849"/>
    </row>
    <row r="4850" spans="1:21">
      <c r="A4850">
        <v>4849</v>
      </c>
      <c r="B4850" s="1" t="s">
        <v>6830</v>
      </c>
      <c r="C4850" s="1" t="s">
        <v>164</v>
      </c>
      <c r="D4850" s="1" t="s">
        <v>6574</v>
      </c>
      <c r="E4850" t="s">
        <v>48</v>
      </c>
      <c r="F4850" t="s">
        <v>6820</v>
      </c>
      <c r="G4850" t="s">
        <v>39</v>
      </c>
      <c r="H4850" t="s">
        <v>166</v>
      </c>
      <c r="I4850" t="s">
        <v>6576</v>
      </c>
      <c r="J4850" s="1">
        <v>2</v>
      </c>
      <c r="K4850" t="s">
        <v>6821</v>
      </c>
      <c r="L4850" t="s">
        <v>6822</v>
      </c>
      <c r="M4850" t="s">
        <v>6823</v>
      </c>
      <c r="N4850" s="126"/>
      <c r="Q4850" t="s">
        <v>6830</v>
      </c>
      <c r="R4850" t="s">
        <v>19268</v>
      </c>
      <c r="S4850" s="120">
        <v>0.6</v>
      </c>
      <c r="U4850"/>
    </row>
    <row r="4851" spans="1:21">
      <c r="A4851">
        <v>4850</v>
      </c>
      <c r="B4851" s="1" t="s">
        <v>6831</v>
      </c>
      <c r="C4851" s="1" t="s">
        <v>164</v>
      </c>
      <c r="D4851" s="1" t="s">
        <v>6574</v>
      </c>
      <c r="E4851" t="s">
        <v>48</v>
      </c>
      <c r="F4851" t="s">
        <v>6820</v>
      </c>
      <c r="G4851" t="s">
        <v>39</v>
      </c>
      <c r="H4851" t="s">
        <v>166</v>
      </c>
      <c r="I4851" t="s">
        <v>6576</v>
      </c>
      <c r="J4851" s="1">
        <v>2</v>
      </c>
      <c r="K4851" t="s">
        <v>6821</v>
      </c>
      <c r="L4851" t="s">
        <v>6822</v>
      </c>
      <c r="M4851" t="s">
        <v>6823</v>
      </c>
      <c r="N4851" s="126"/>
      <c r="Q4851" t="s">
        <v>6831</v>
      </c>
      <c r="R4851" t="s">
        <v>19268</v>
      </c>
      <c r="S4851" s="120">
        <v>0.6</v>
      </c>
      <c r="U4851"/>
    </row>
    <row r="4852" spans="1:21">
      <c r="A4852">
        <v>4851</v>
      </c>
      <c r="B4852" s="1" t="s">
        <v>6832</v>
      </c>
      <c r="C4852" s="1" t="s">
        <v>164</v>
      </c>
      <c r="D4852" s="1" t="s">
        <v>6574</v>
      </c>
      <c r="E4852" t="s">
        <v>48</v>
      </c>
      <c r="F4852" t="s">
        <v>6820</v>
      </c>
      <c r="G4852" t="s">
        <v>39</v>
      </c>
      <c r="H4852" t="s">
        <v>166</v>
      </c>
      <c r="I4852" t="s">
        <v>6576</v>
      </c>
      <c r="J4852" s="1">
        <v>2</v>
      </c>
      <c r="K4852" t="s">
        <v>6821</v>
      </c>
      <c r="L4852" t="s">
        <v>6822</v>
      </c>
      <c r="M4852" t="s">
        <v>6823</v>
      </c>
      <c r="N4852" s="126"/>
      <c r="Q4852" t="s">
        <v>6832</v>
      </c>
      <c r="R4852" t="s">
        <v>19268</v>
      </c>
      <c r="S4852" s="120">
        <v>0.6</v>
      </c>
      <c r="U4852"/>
    </row>
    <row r="4853" spans="1:21">
      <c r="A4853">
        <v>4852</v>
      </c>
      <c r="B4853" s="1" t="s">
        <v>6679</v>
      </c>
      <c r="C4853" s="1" t="s">
        <v>164</v>
      </c>
      <c r="D4853" s="1" t="s">
        <v>6574</v>
      </c>
      <c r="E4853" t="s">
        <v>48</v>
      </c>
      <c r="F4853" t="s">
        <v>6820</v>
      </c>
      <c r="G4853" t="s">
        <v>39</v>
      </c>
      <c r="H4853" t="s">
        <v>166</v>
      </c>
      <c r="I4853" t="s">
        <v>6576</v>
      </c>
      <c r="J4853" s="1">
        <v>2</v>
      </c>
      <c r="K4853" t="s">
        <v>6821</v>
      </c>
      <c r="L4853" t="s">
        <v>6822</v>
      </c>
      <c r="M4853" t="s">
        <v>6823</v>
      </c>
      <c r="N4853" s="126"/>
      <c r="Q4853" t="s">
        <v>6679</v>
      </c>
      <c r="R4853" t="s">
        <v>19268</v>
      </c>
      <c r="S4853" s="120">
        <v>0.6</v>
      </c>
      <c r="U4853"/>
    </row>
    <row r="4854" spans="1:21">
      <c r="A4854">
        <v>4853</v>
      </c>
      <c r="B4854" s="1" t="s">
        <v>6833</v>
      </c>
      <c r="C4854" s="1" t="s">
        <v>175</v>
      </c>
      <c r="D4854" s="1" t="s">
        <v>6574</v>
      </c>
      <c r="E4854" t="s">
        <v>48</v>
      </c>
      <c r="F4854" t="s">
        <v>6834</v>
      </c>
      <c r="G4854" t="s">
        <v>39</v>
      </c>
      <c r="H4854" t="s">
        <v>177</v>
      </c>
      <c r="I4854" t="s">
        <v>6576</v>
      </c>
      <c r="J4854" s="1">
        <v>2</v>
      </c>
      <c r="K4854" t="s">
        <v>6835</v>
      </c>
      <c r="L4854" t="s">
        <v>6836</v>
      </c>
      <c r="M4854" t="s">
        <v>6837</v>
      </c>
      <c r="N4854" s="126"/>
      <c r="Q4854" t="s">
        <v>6833</v>
      </c>
      <c r="R4854" t="s">
        <v>19269</v>
      </c>
      <c r="S4854" s="120">
        <v>0.6</v>
      </c>
      <c r="U4854"/>
    </row>
    <row r="4855" spans="1:21">
      <c r="A4855">
        <v>4854</v>
      </c>
      <c r="B4855" s="1" t="s">
        <v>6838</v>
      </c>
      <c r="C4855" s="1" t="s">
        <v>175</v>
      </c>
      <c r="D4855" s="1" t="s">
        <v>6574</v>
      </c>
      <c r="E4855" t="s">
        <v>48</v>
      </c>
      <c r="F4855" t="s">
        <v>6834</v>
      </c>
      <c r="G4855" t="s">
        <v>39</v>
      </c>
      <c r="H4855" t="s">
        <v>177</v>
      </c>
      <c r="I4855" t="s">
        <v>6576</v>
      </c>
      <c r="J4855" s="1">
        <v>2</v>
      </c>
      <c r="K4855" t="s">
        <v>6835</v>
      </c>
      <c r="L4855" t="s">
        <v>6836</v>
      </c>
      <c r="M4855" t="s">
        <v>6837</v>
      </c>
      <c r="N4855" s="126"/>
      <c r="Q4855" t="s">
        <v>6838</v>
      </c>
      <c r="R4855" t="s">
        <v>19269</v>
      </c>
      <c r="S4855" s="120">
        <v>0.6</v>
      </c>
      <c r="U4855"/>
    </row>
    <row r="4856" spans="1:21">
      <c r="A4856">
        <v>4855</v>
      </c>
      <c r="B4856" s="1" t="s">
        <v>6691</v>
      </c>
      <c r="C4856" s="1" t="s">
        <v>175</v>
      </c>
      <c r="D4856" s="1" t="s">
        <v>6574</v>
      </c>
      <c r="E4856" t="s">
        <v>48</v>
      </c>
      <c r="F4856" t="s">
        <v>6834</v>
      </c>
      <c r="G4856" t="s">
        <v>39</v>
      </c>
      <c r="H4856" t="s">
        <v>177</v>
      </c>
      <c r="I4856" t="s">
        <v>6576</v>
      </c>
      <c r="J4856" s="1">
        <v>2</v>
      </c>
      <c r="K4856" t="s">
        <v>6835</v>
      </c>
      <c r="L4856" t="s">
        <v>6836</v>
      </c>
      <c r="M4856" t="s">
        <v>6837</v>
      </c>
      <c r="N4856" s="126"/>
      <c r="Q4856" t="s">
        <v>6691</v>
      </c>
      <c r="R4856" t="s">
        <v>19269</v>
      </c>
      <c r="S4856" s="120">
        <v>0.6</v>
      </c>
      <c r="U4856"/>
    </row>
    <row r="4857" spans="1:21">
      <c r="A4857">
        <v>4856</v>
      </c>
      <c r="B4857" s="1" t="s">
        <v>6839</v>
      </c>
      <c r="C4857" s="1" t="s">
        <v>175</v>
      </c>
      <c r="D4857" s="1" t="s">
        <v>6574</v>
      </c>
      <c r="E4857" t="s">
        <v>48</v>
      </c>
      <c r="F4857" t="s">
        <v>6834</v>
      </c>
      <c r="G4857" t="s">
        <v>39</v>
      </c>
      <c r="H4857" t="s">
        <v>177</v>
      </c>
      <c r="I4857" t="s">
        <v>6576</v>
      </c>
      <c r="J4857" s="1">
        <v>2</v>
      </c>
      <c r="K4857" t="s">
        <v>6835</v>
      </c>
      <c r="L4857" t="s">
        <v>6836</v>
      </c>
      <c r="M4857" t="s">
        <v>6837</v>
      </c>
      <c r="N4857" s="126"/>
      <c r="Q4857" t="s">
        <v>6839</v>
      </c>
      <c r="R4857" t="s">
        <v>19269</v>
      </c>
      <c r="S4857" s="120">
        <v>0.6</v>
      </c>
      <c r="U4857"/>
    </row>
    <row r="4858" spans="1:21">
      <c r="A4858">
        <v>4857</v>
      </c>
      <c r="B4858" s="1" t="s">
        <v>6840</v>
      </c>
      <c r="C4858" s="1" t="s">
        <v>175</v>
      </c>
      <c r="D4858" s="1" t="s">
        <v>6574</v>
      </c>
      <c r="E4858" t="s">
        <v>48</v>
      </c>
      <c r="F4858" t="s">
        <v>6834</v>
      </c>
      <c r="G4858" t="s">
        <v>39</v>
      </c>
      <c r="H4858" t="s">
        <v>177</v>
      </c>
      <c r="I4858" t="s">
        <v>6576</v>
      </c>
      <c r="J4858" s="1">
        <v>2</v>
      </c>
      <c r="K4858" t="s">
        <v>6835</v>
      </c>
      <c r="L4858" t="s">
        <v>6836</v>
      </c>
      <c r="M4858" t="s">
        <v>6837</v>
      </c>
      <c r="N4858" s="126"/>
      <c r="Q4858" t="s">
        <v>6840</v>
      </c>
      <c r="R4858" t="s">
        <v>19269</v>
      </c>
      <c r="S4858" s="120">
        <v>0.6</v>
      </c>
      <c r="U4858"/>
    </row>
    <row r="4859" spans="1:21">
      <c r="A4859">
        <v>4858</v>
      </c>
      <c r="B4859" s="1" t="s">
        <v>6841</v>
      </c>
      <c r="C4859" s="1" t="s">
        <v>175</v>
      </c>
      <c r="D4859" s="1" t="s">
        <v>6574</v>
      </c>
      <c r="E4859" t="s">
        <v>48</v>
      </c>
      <c r="F4859" t="s">
        <v>6834</v>
      </c>
      <c r="G4859" t="s">
        <v>39</v>
      </c>
      <c r="H4859" t="s">
        <v>177</v>
      </c>
      <c r="I4859" t="s">
        <v>6576</v>
      </c>
      <c r="J4859" s="1">
        <v>2</v>
      </c>
      <c r="K4859" t="s">
        <v>6835</v>
      </c>
      <c r="L4859" t="s">
        <v>6836</v>
      </c>
      <c r="M4859" t="s">
        <v>6837</v>
      </c>
      <c r="N4859" s="126"/>
      <c r="Q4859" t="s">
        <v>6841</v>
      </c>
      <c r="R4859" t="s">
        <v>19269</v>
      </c>
      <c r="S4859" s="120">
        <v>0.6</v>
      </c>
      <c r="U4859"/>
    </row>
    <row r="4860" spans="1:21">
      <c r="A4860">
        <v>4859</v>
      </c>
      <c r="B4860" s="1" t="s">
        <v>6693</v>
      </c>
      <c r="C4860" s="1" t="s">
        <v>175</v>
      </c>
      <c r="D4860" s="1" t="s">
        <v>6574</v>
      </c>
      <c r="E4860" t="s">
        <v>48</v>
      </c>
      <c r="F4860" t="s">
        <v>6834</v>
      </c>
      <c r="G4860" t="s">
        <v>39</v>
      </c>
      <c r="H4860" t="s">
        <v>177</v>
      </c>
      <c r="I4860" t="s">
        <v>6576</v>
      </c>
      <c r="J4860" s="1">
        <v>2</v>
      </c>
      <c r="K4860" t="s">
        <v>6835</v>
      </c>
      <c r="L4860" t="s">
        <v>6836</v>
      </c>
      <c r="M4860" t="s">
        <v>6837</v>
      </c>
      <c r="N4860" s="126">
        <v>0.01</v>
      </c>
      <c r="Q4860" t="s">
        <v>6693</v>
      </c>
      <c r="R4860" t="s">
        <v>19269</v>
      </c>
      <c r="S4860" s="120">
        <v>0.6</v>
      </c>
      <c r="U4860"/>
    </row>
    <row r="4861" spans="1:21">
      <c r="A4861">
        <v>4860</v>
      </c>
      <c r="B4861" s="1" t="s">
        <v>6842</v>
      </c>
      <c r="C4861" s="1" t="s">
        <v>175</v>
      </c>
      <c r="D4861" s="1" t="s">
        <v>6574</v>
      </c>
      <c r="E4861" t="s">
        <v>48</v>
      </c>
      <c r="F4861" t="s">
        <v>6834</v>
      </c>
      <c r="G4861" t="s">
        <v>39</v>
      </c>
      <c r="H4861" t="s">
        <v>177</v>
      </c>
      <c r="I4861" t="s">
        <v>6576</v>
      </c>
      <c r="J4861" s="1">
        <v>2</v>
      </c>
      <c r="K4861" t="s">
        <v>6835</v>
      </c>
      <c r="L4861" t="s">
        <v>6836</v>
      </c>
      <c r="M4861" t="s">
        <v>6837</v>
      </c>
      <c r="N4861" s="126"/>
      <c r="Q4861" t="s">
        <v>6842</v>
      </c>
      <c r="R4861" t="s">
        <v>19269</v>
      </c>
      <c r="S4861" s="120">
        <v>0.6</v>
      </c>
      <c r="U4861"/>
    </row>
    <row r="4862" spans="1:21">
      <c r="A4862">
        <v>4861</v>
      </c>
      <c r="B4862" s="1" t="s">
        <v>6843</v>
      </c>
      <c r="C4862" s="1" t="s">
        <v>175</v>
      </c>
      <c r="D4862" s="1" t="s">
        <v>6574</v>
      </c>
      <c r="E4862" t="s">
        <v>48</v>
      </c>
      <c r="F4862" t="s">
        <v>6834</v>
      </c>
      <c r="G4862" t="s">
        <v>39</v>
      </c>
      <c r="H4862" t="s">
        <v>177</v>
      </c>
      <c r="I4862" t="s">
        <v>6576</v>
      </c>
      <c r="J4862" s="1">
        <v>2</v>
      </c>
      <c r="K4862" t="s">
        <v>6835</v>
      </c>
      <c r="L4862" t="s">
        <v>6836</v>
      </c>
      <c r="M4862" t="s">
        <v>6837</v>
      </c>
      <c r="N4862" s="126"/>
      <c r="Q4862" t="s">
        <v>6843</v>
      </c>
      <c r="R4862" t="s">
        <v>19269</v>
      </c>
      <c r="S4862" s="120">
        <v>0.6</v>
      </c>
      <c r="U4862"/>
    </row>
    <row r="4863" spans="1:21">
      <c r="A4863">
        <v>4862</v>
      </c>
      <c r="B4863" s="1" t="s">
        <v>6844</v>
      </c>
      <c r="C4863" s="1" t="s">
        <v>175</v>
      </c>
      <c r="D4863" s="1" t="s">
        <v>6574</v>
      </c>
      <c r="E4863" t="s">
        <v>48</v>
      </c>
      <c r="F4863" t="s">
        <v>6834</v>
      </c>
      <c r="G4863" t="s">
        <v>39</v>
      </c>
      <c r="H4863" t="s">
        <v>177</v>
      </c>
      <c r="I4863" t="s">
        <v>6576</v>
      </c>
      <c r="J4863" s="1">
        <v>2</v>
      </c>
      <c r="K4863" t="s">
        <v>6835</v>
      </c>
      <c r="L4863" t="s">
        <v>6836</v>
      </c>
      <c r="M4863" t="s">
        <v>6837</v>
      </c>
      <c r="N4863" s="126">
        <v>0.01</v>
      </c>
      <c r="Q4863" t="s">
        <v>6844</v>
      </c>
      <c r="R4863" t="s">
        <v>19269</v>
      </c>
      <c r="S4863" s="120">
        <v>0.6</v>
      </c>
      <c r="U4863"/>
    </row>
    <row r="4864" spans="1:21">
      <c r="A4864">
        <v>4863</v>
      </c>
      <c r="B4864" s="1" t="s">
        <v>6845</v>
      </c>
      <c r="C4864" s="1" t="s">
        <v>175</v>
      </c>
      <c r="D4864" s="1" t="s">
        <v>6574</v>
      </c>
      <c r="E4864" t="s">
        <v>48</v>
      </c>
      <c r="F4864" t="s">
        <v>6834</v>
      </c>
      <c r="G4864" t="s">
        <v>39</v>
      </c>
      <c r="H4864" t="s">
        <v>177</v>
      </c>
      <c r="I4864" t="s">
        <v>6576</v>
      </c>
      <c r="J4864" s="1">
        <v>2</v>
      </c>
      <c r="K4864" t="s">
        <v>6835</v>
      </c>
      <c r="L4864" t="s">
        <v>6836</v>
      </c>
      <c r="M4864" t="s">
        <v>6837</v>
      </c>
      <c r="N4864" s="126"/>
      <c r="Q4864" t="s">
        <v>6845</v>
      </c>
      <c r="R4864" t="s">
        <v>19269</v>
      </c>
      <c r="S4864" s="120">
        <v>0.6</v>
      </c>
      <c r="U4864"/>
    </row>
    <row r="4865" spans="1:21">
      <c r="A4865">
        <v>4864</v>
      </c>
      <c r="B4865" s="1" t="s">
        <v>3028</v>
      </c>
      <c r="C4865" s="1" t="s">
        <v>175</v>
      </c>
      <c r="D4865" s="1" t="s">
        <v>6574</v>
      </c>
      <c r="E4865" t="s">
        <v>48</v>
      </c>
      <c r="F4865" t="s">
        <v>6834</v>
      </c>
      <c r="G4865" t="s">
        <v>39</v>
      </c>
      <c r="H4865" t="s">
        <v>177</v>
      </c>
      <c r="I4865" t="s">
        <v>6576</v>
      </c>
      <c r="J4865" s="1">
        <v>2</v>
      </c>
      <c r="K4865" t="s">
        <v>6835</v>
      </c>
      <c r="L4865" t="s">
        <v>6836</v>
      </c>
      <c r="M4865" t="s">
        <v>6837</v>
      </c>
      <c r="N4865" s="126"/>
      <c r="Q4865" t="s">
        <v>3028</v>
      </c>
      <c r="R4865" t="s">
        <v>19269</v>
      </c>
      <c r="S4865" s="120">
        <v>0.6</v>
      </c>
      <c r="U4865"/>
    </row>
    <row r="4866" spans="1:21">
      <c r="A4866">
        <v>4865</v>
      </c>
      <c r="B4866" s="1" t="s">
        <v>6846</v>
      </c>
      <c r="C4866" s="1" t="s">
        <v>175</v>
      </c>
      <c r="D4866" s="1" t="s">
        <v>6574</v>
      </c>
      <c r="E4866" t="s">
        <v>48</v>
      </c>
      <c r="F4866" t="s">
        <v>6834</v>
      </c>
      <c r="G4866" t="s">
        <v>39</v>
      </c>
      <c r="H4866" t="s">
        <v>177</v>
      </c>
      <c r="I4866" t="s">
        <v>6576</v>
      </c>
      <c r="J4866" s="1">
        <v>2</v>
      </c>
      <c r="K4866" t="s">
        <v>6835</v>
      </c>
      <c r="L4866" t="s">
        <v>6836</v>
      </c>
      <c r="M4866" t="s">
        <v>6837</v>
      </c>
      <c r="N4866" s="126"/>
      <c r="Q4866" t="s">
        <v>6846</v>
      </c>
      <c r="R4866" t="s">
        <v>19269</v>
      </c>
      <c r="S4866" s="120">
        <v>0.6</v>
      </c>
      <c r="U4866"/>
    </row>
    <row r="4867" spans="1:21">
      <c r="A4867">
        <v>4866</v>
      </c>
      <c r="B4867" s="1" t="s">
        <v>6847</v>
      </c>
      <c r="C4867" s="1" t="s">
        <v>352</v>
      </c>
      <c r="D4867" s="1" t="s">
        <v>6574</v>
      </c>
      <c r="E4867" t="s">
        <v>48</v>
      </c>
      <c r="F4867" t="s">
        <v>6848</v>
      </c>
      <c r="G4867" t="s">
        <v>39</v>
      </c>
      <c r="H4867" t="s">
        <v>354</v>
      </c>
      <c r="I4867" t="s">
        <v>6576</v>
      </c>
      <c r="J4867" s="1">
        <v>2</v>
      </c>
      <c r="K4867" t="s">
        <v>6849</v>
      </c>
      <c r="L4867" t="s">
        <v>6850</v>
      </c>
      <c r="M4867" t="s">
        <v>6851</v>
      </c>
      <c r="N4867" s="126"/>
      <c r="Q4867" t="s">
        <v>6847</v>
      </c>
      <c r="R4867" t="s">
        <v>19270</v>
      </c>
      <c r="S4867" s="120">
        <v>0.6</v>
      </c>
      <c r="U4867"/>
    </row>
    <row r="4868" spans="1:21">
      <c r="A4868">
        <v>4867</v>
      </c>
      <c r="B4868" s="1" t="s">
        <v>6852</v>
      </c>
      <c r="C4868" s="1" t="s">
        <v>352</v>
      </c>
      <c r="D4868" s="1" t="s">
        <v>6574</v>
      </c>
      <c r="E4868" t="s">
        <v>48</v>
      </c>
      <c r="F4868" t="s">
        <v>6848</v>
      </c>
      <c r="G4868" t="s">
        <v>39</v>
      </c>
      <c r="H4868" t="s">
        <v>354</v>
      </c>
      <c r="I4868" t="s">
        <v>6576</v>
      </c>
      <c r="J4868" s="1">
        <v>2</v>
      </c>
      <c r="K4868" t="s">
        <v>6849</v>
      </c>
      <c r="L4868" t="s">
        <v>6850</v>
      </c>
      <c r="M4868" t="s">
        <v>6851</v>
      </c>
      <c r="N4868" s="126"/>
      <c r="Q4868" t="s">
        <v>6852</v>
      </c>
      <c r="R4868" t="s">
        <v>19270</v>
      </c>
      <c r="S4868" s="120">
        <v>0.6</v>
      </c>
      <c r="U4868"/>
    </row>
    <row r="4869" spans="1:21">
      <c r="A4869">
        <v>4868</v>
      </c>
      <c r="B4869" s="1" t="s">
        <v>6853</v>
      </c>
      <c r="C4869" s="1" t="s">
        <v>352</v>
      </c>
      <c r="D4869" s="1" t="s">
        <v>6574</v>
      </c>
      <c r="E4869" t="s">
        <v>48</v>
      </c>
      <c r="F4869" t="s">
        <v>6848</v>
      </c>
      <c r="G4869" t="s">
        <v>39</v>
      </c>
      <c r="H4869" t="s">
        <v>354</v>
      </c>
      <c r="I4869" t="s">
        <v>6576</v>
      </c>
      <c r="J4869" s="1">
        <v>2</v>
      </c>
      <c r="K4869" t="s">
        <v>6849</v>
      </c>
      <c r="L4869" t="s">
        <v>6850</v>
      </c>
      <c r="M4869" t="s">
        <v>6851</v>
      </c>
      <c r="N4869" s="126"/>
      <c r="Q4869" t="s">
        <v>6853</v>
      </c>
      <c r="R4869" t="s">
        <v>19270</v>
      </c>
      <c r="S4869" s="120">
        <v>0.6</v>
      </c>
      <c r="U4869"/>
    </row>
    <row r="4870" spans="1:21">
      <c r="A4870">
        <v>4869</v>
      </c>
      <c r="B4870" s="1" t="s">
        <v>6854</v>
      </c>
      <c r="C4870" s="1" t="s">
        <v>352</v>
      </c>
      <c r="D4870" s="1" t="s">
        <v>6574</v>
      </c>
      <c r="E4870" t="s">
        <v>48</v>
      </c>
      <c r="F4870" t="s">
        <v>6848</v>
      </c>
      <c r="G4870" t="s">
        <v>39</v>
      </c>
      <c r="H4870" t="s">
        <v>354</v>
      </c>
      <c r="I4870" t="s">
        <v>6576</v>
      </c>
      <c r="J4870" s="1">
        <v>2</v>
      </c>
      <c r="K4870" t="s">
        <v>6849</v>
      </c>
      <c r="L4870" t="s">
        <v>6850</v>
      </c>
      <c r="M4870" t="s">
        <v>6851</v>
      </c>
      <c r="N4870" s="126"/>
      <c r="Q4870" t="s">
        <v>6854</v>
      </c>
      <c r="R4870" t="s">
        <v>19270</v>
      </c>
      <c r="S4870" s="120">
        <v>0.6</v>
      </c>
      <c r="U4870"/>
    </row>
    <row r="4871" spans="1:21">
      <c r="A4871">
        <v>4870</v>
      </c>
      <c r="B4871" s="1" t="s">
        <v>6855</v>
      </c>
      <c r="C4871" s="1" t="s">
        <v>352</v>
      </c>
      <c r="D4871" s="1" t="s">
        <v>6574</v>
      </c>
      <c r="E4871" t="s">
        <v>48</v>
      </c>
      <c r="F4871" t="s">
        <v>6848</v>
      </c>
      <c r="G4871" t="s">
        <v>39</v>
      </c>
      <c r="H4871" t="s">
        <v>354</v>
      </c>
      <c r="I4871" t="s">
        <v>6576</v>
      </c>
      <c r="J4871" s="1">
        <v>2</v>
      </c>
      <c r="K4871" t="s">
        <v>6849</v>
      </c>
      <c r="L4871" t="s">
        <v>6850</v>
      </c>
      <c r="M4871" t="s">
        <v>6851</v>
      </c>
      <c r="N4871" s="126"/>
      <c r="Q4871" t="s">
        <v>6855</v>
      </c>
      <c r="R4871" t="s">
        <v>19270</v>
      </c>
      <c r="S4871" s="120">
        <v>0.6</v>
      </c>
      <c r="U4871"/>
    </row>
    <row r="4872" spans="1:21">
      <c r="A4872">
        <v>4871</v>
      </c>
      <c r="B4872" s="1" t="s">
        <v>6856</v>
      </c>
      <c r="C4872" s="1" t="s">
        <v>352</v>
      </c>
      <c r="D4872" s="1" t="s">
        <v>6574</v>
      </c>
      <c r="E4872" t="s">
        <v>48</v>
      </c>
      <c r="F4872" t="s">
        <v>6848</v>
      </c>
      <c r="G4872" t="s">
        <v>39</v>
      </c>
      <c r="H4872" t="s">
        <v>354</v>
      </c>
      <c r="I4872" t="s">
        <v>6576</v>
      </c>
      <c r="J4872" s="1">
        <v>2</v>
      </c>
      <c r="K4872" t="s">
        <v>6849</v>
      </c>
      <c r="L4872" t="s">
        <v>6850</v>
      </c>
      <c r="M4872" t="s">
        <v>6851</v>
      </c>
      <c r="N4872" s="126"/>
      <c r="Q4872" t="s">
        <v>6856</v>
      </c>
      <c r="R4872" t="s">
        <v>19270</v>
      </c>
      <c r="S4872" s="120">
        <v>0.6</v>
      </c>
      <c r="U4872"/>
    </row>
    <row r="4873" spans="1:21">
      <c r="A4873">
        <v>4872</v>
      </c>
      <c r="B4873" s="1" t="s">
        <v>6857</v>
      </c>
      <c r="C4873" s="1" t="s">
        <v>352</v>
      </c>
      <c r="D4873" s="1" t="s">
        <v>6574</v>
      </c>
      <c r="E4873" t="s">
        <v>48</v>
      </c>
      <c r="F4873" t="s">
        <v>6848</v>
      </c>
      <c r="G4873" t="s">
        <v>39</v>
      </c>
      <c r="H4873" t="s">
        <v>354</v>
      </c>
      <c r="I4873" t="s">
        <v>6576</v>
      </c>
      <c r="J4873" s="1">
        <v>2</v>
      </c>
      <c r="K4873" t="s">
        <v>6849</v>
      </c>
      <c r="L4873" t="s">
        <v>6850</v>
      </c>
      <c r="M4873" t="s">
        <v>6851</v>
      </c>
      <c r="N4873" s="126"/>
      <c r="Q4873" t="s">
        <v>6857</v>
      </c>
      <c r="R4873" t="s">
        <v>19270</v>
      </c>
      <c r="S4873" s="120">
        <v>0.6</v>
      </c>
      <c r="U4873"/>
    </row>
    <row r="4874" spans="1:21">
      <c r="A4874">
        <v>4873</v>
      </c>
      <c r="B4874" s="1" t="s">
        <v>6858</v>
      </c>
      <c r="C4874" s="1" t="s">
        <v>352</v>
      </c>
      <c r="D4874" s="1" t="s">
        <v>6574</v>
      </c>
      <c r="E4874" t="s">
        <v>48</v>
      </c>
      <c r="F4874" t="s">
        <v>6848</v>
      </c>
      <c r="G4874" t="s">
        <v>39</v>
      </c>
      <c r="H4874" t="s">
        <v>354</v>
      </c>
      <c r="I4874" t="s">
        <v>6576</v>
      </c>
      <c r="J4874" s="1">
        <v>2</v>
      </c>
      <c r="K4874" t="s">
        <v>6849</v>
      </c>
      <c r="L4874" t="s">
        <v>6850</v>
      </c>
      <c r="M4874" t="s">
        <v>6851</v>
      </c>
      <c r="N4874" s="126"/>
      <c r="Q4874" t="s">
        <v>6858</v>
      </c>
      <c r="R4874" t="s">
        <v>19270</v>
      </c>
      <c r="S4874" s="120">
        <v>0.6</v>
      </c>
      <c r="U4874"/>
    </row>
    <row r="4875" spans="1:21">
      <c r="A4875">
        <v>4874</v>
      </c>
      <c r="B4875" s="1" t="s">
        <v>6859</v>
      </c>
      <c r="C4875" s="1" t="s">
        <v>352</v>
      </c>
      <c r="D4875" s="1" t="s">
        <v>6574</v>
      </c>
      <c r="E4875" t="s">
        <v>48</v>
      </c>
      <c r="F4875" t="s">
        <v>6848</v>
      </c>
      <c r="G4875" t="s">
        <v>39</v>
      </c>
      <c r="H4875" t="s">
        <v>354</v>
      </c>
      <c r="I4875" t="s">
        <v>6576</v>
      </c>
      <c r="J4875" s="1">
        <v>2</v>
      </c>
      <c r="K4875" t="s">
        <v>6849</v>
      </c>
      <c r="L4875" t="s">
        <v>6850</v>
      </c>
      <c r="M4875" t="s">
        <v>6851</v>
      </c>
      <c r="N4875" s="126"/>
      <c r="Q4875" t="s">
        <v>6859</v>
      </c>
      <c r="R4875" t="s">
        <v>19270</v>
      </c>
      <c r="S4875" s="120">
        <v>0.6</v>
      </c>
      <c r="U4875"/>
    </row>
    <row r="4876" spans="1:21">
      <c r="A4876">
        <v>4875</v>
      </c>
      <c r="B4876" s="1" t="s">
        <v>6860</v>
      </c>
      <c r="C4876" s="1" t="s">
        <v>36</v>
      </c>
      <c r="D4876" s="1" t="s">
        <v>6574</v>
      </c>
      <c r="E4876" t="s">
        <v>48</v>
      </c>
      <c r="F4876" t="s">
        <v>6861</v>
      </c>
      <c r="G4876" t="s">
        <v>39</v>
      </c>
      <c r="H4876" t="s">
        <v>40</v>
      </c>
      <c r="I4876" t="s">
        <v>6576</v>
      </c>
      <c r="J4876" s="1">
        <v>2</v>
      </c>
      <c r="K4876" t="s">
        <v>6862</v>
      </c>
      <c r="L4876" t="s">
        <v>6863</v>
      </c>
      <c r="M4876" t="s">
        <v>6864</v>
      </c>
      <c r="N4876" s="126">
        <v>0.01</v>
      </c>
      <c r="Q4876" t="s">
        <v>6860</v>
      </c>
      <c r="R4876" t="s">
        <v>19271</v>
      </c>
      <c r="S4876" s="120">
        <v>0.6</v>
      </c>
      <c r="U4876"/>
    </row>
    <row r="4877" spans="1:21">
      <c r="A4877">
        <v>4876</v>
      </c>
      <c r="B4877" s="1" t="s">
        <v>6865</v>
      </c>
      <c r="C4877" s="1" t="s">
        <v>36</v>
      </c>
      <c r="D4877" s="1" t="s">
        <v>6574</v>
      </c>
      <c r="E4877" t="s">
        <v>48</v>
      </c>
      <c r="F4877" t="s">
        <v>6861</v>
      </c>
      <c r="G4877" t="s">
        <v>39</v>
      </c>
      <c r="H4877" t="s">
        <v>40</v>
      </c>
      <c r="I4877" t="s">
        <v>6576</v>
      </c>
      <c r="J4877" s="1">
        <v>2</v>
      </c>
      <c r="K4877" t="s">
        <v>6862</v>
      </c>
      <c r="L4877" t="s">
        <v>6863</v>
      </c>
      <c r="M4877" t="s">
        <v>6864</v>
      </c>
      <c r="N4877" s="126"/>
      <c r="Q4877" t="s">
        <v>6865</v>
      </c>
      <c r="R4877" t="s">
        <v>19271</v>
      </c>
      <c r="S4877" s="120">
        <v>0.6</v>
      </c>
      <c r="U4877"/>
    </row>
    <row r="4878" spans="1:21">
      <c r="A4878">
        <v>4877</v>
      </c>
      <c r="B4878" s="1" t="s">
        <v>6866</v>
      </c>
      <c r="C4878" s="1" t="s">
        <v>36</v>
      </c>
      <c r="D4878" s="1" t="s">
        <v>6574</v>
      </c>
      <c r="E4878" t="s">
        <v>48</v>
      </c>
      <c r="F4878" t="s">
        <v>6861</v>
      </c>
      <c r="G4878" t="s">
        <v>39</v>
      </c>
      <c r="H4878" t="s">
        <v>40</v>
      </c>
      <c r="I4878" t="s">
        <v>6576</v>
      </c>
      <c r="J4878" s="1">
        <v>2</v>
      </c>
      <c r="K4878" t="s">
        <v>6862</v>
      </c>
      <c r="L4878" t="s">
        <v>6863</v>
      </c>
      <c r="M4878" t="s">
        <v>6864</v>
      </c>
      <c r="N4878" s="126"/>
      <c r="Q4878" t="s">
        <v>6866</v>
      </c>
      <c r="R4878" t="s">
        <v>19271</v>
      </c>
      <c r="S4878" s="120">
        <v>0.6</v>
      </c>
      <c r="U4878"/>
    </row>
    <row r="4879" spans="1:21">
      <c r="A4879">
        <v>4878</v>
      </c>
      <c r="B4879" s="1" t="s">
        <v>6867</v>
      </c>
      <c r="C4879" s="1" t="s">
        <v>201</v>
      </c>
      <c r="D4879" s="1" t="s">
        <v>6574</v>
      </c>
      <c r="E4879" t="s">
        <v>48</v>
      </c>
      <c r="F4879" t="s">
        <v>6868</v>
      </c>
      <c r="G4879" t="s">
        <v>39</v>
      </c>
      <c r="H4879" t="s">
        <v>203</v>
      </c>
      <c r="I4879" t="s">
        <v>6576</v>
      </c>
      <c r="J4879" s="1">
        <v>2</v>
      </c>
      <c r="K4879" t="s">
        <v>6869</v>
      </c>
      <c r="L4879" t="s">
        <v>6870</v>
      </c>
      <c r="M4879" t="s">
        <v>6871</v>
      </c>
      <c r="N4879" s="126"/>
      <c r="Q4879" t="s">
        <v>6867</v>
      </c>
      <c r="R4879" t="s">
        <v>19272</v>
      </c>
      <c r="S4879" s="120">
        <v>0.6</v>
      </c>
      <c r="U4879"/>
    </row>
    <row r="4880" spans="1:21">
      <c r="A4880">
        <v>4879</v>
      </c>
      <c r="B4880" s="1" t="s">
        <v>6872</v>
      </c>
      <c r="C4880" s="1" t="s">
        <v>201</v>
      </c>
      <c r="D4880" s="1" t="s">
        <v>6574</v>
      </c>
      <c r="E4880" t="s">
        <v>48</v>
      </c>
      <c r="F4880" t="s">
        <v>6868</v>
      </c>
      <c r="G4880" t="s">
        <v>39</v>
      </c>
      <c r="H4880" t="s">
        <v>203</v>
      </c>
      <c r="I4880" t="s">
        <v>6576</v>
      </c>
      <c r="J4880" s="1">
        <v>2</v>
      </c>
      <c r="K4880" t="s">
        <v>6869</v>
      </c>
      <c r="L4880" t="s">
        <v>6870</v>
      </c>
      <c r="M4880" t="s">
        <v>6871</v>
      </c>
      <c r="N4880" s="126"/>
      <c r="Q4880" t="s">
        <v>6872</v>
      </c>
      <c r="R4880" t="s">
        <v>19272</v>
      </c>
      <c r="S4880" s="120">
        <v>0.6</v>
      </c>
      <c r="U4880"/>
    </row>
    <row r="4881" spans="1:21">
      <c r="A4881">
        <v>4880</v>
      </c>
      <c r="B4881" s="1" t="s">
        <v>6873</v>
      </c>
      <c r="C4881" s="1" t="s">
        <v>201</v>
      </c>
      <c r="D4881" s="1" t="s">
        <v>6574</v>
      </c>
      <c r="E4881" t="s">
        <v>48</v>
      </c>
      <c r="F4881" t="s">
        <v>6868</v>
      </c>
      <c r="G4881" t="s">
        <v>39</v>
      </c>
      <c r="H4881" t="s">
        <v>203</v>
      </c>
      <c r="I4881" t="s">
        <v>6576</v>
      </c>
      <c r="J4881" s="1">
        <v>2</v>
      </c>
      <c r="K4881" t="s">
        <v>6869</v>
      </c>
      <c r="L4881" t="s">
        <v>6870</v>
      </c>
      <c r="M4881" t="s">
        <v>6871</v>
      </c>
      <c r="N4881" s="126"/>
      <c r="Q4881" t="s">
        <v>6873</v>
      </c>
      <c r="R4881" t="s">
        <v>19272</v>
      </c>
      <c r="S4881" s="120">
        <v>0.6</v>
      </c>
      <c r="U4881"/>
    </row>
    <row r="4882" spans="1:21">
      <c r="A4882">
        <v>4881</v>
      </c>
      <c r="B4882" s="1" t="s">
        <v>496</v>
      </c>
      <c r="C4882" s="1" t="s">
        <v>201</v>
      </c>
      <c r="D4882" s="1" t="s">
        <v>6574</v>
      </c>
      <c r="E4882" t="s">
        <v>48</v>
      </c>
      <c r="F4882" t="s">
        <v>6868</v>
      </c>
      <c r="G4882" t="s">
        <v>39</v>
      </c>
      <c r="H4882" t="s">
        <v>203</v>
      </c>
      <c r="I4882" t="s">
        <v>6576</v>
      </c>
      <c r="J4882" s="1">
        <v>2</v>
      </c>
      <c r="K4882" t="s">
        <v>6869</v>
      </c>
      <c r="L4882" t="s">
        <v>6870</v>
      </c>
      <c r="M4882" t="s">
        <v>6871</v>
      </c>
      <c r="N4882" s="126"/>
      <c r="Q4882" t="s">
        <v>496</v>
      </c>
      <c r="R4882" t="s">
        <v>19272</v>
      </c>
      <c r="S4882" s="120">
        <v>0.6</v>
      </c>
      <c r="U4882"/>
    </row>
    <row r="4883" spans="1:21">
      <c r="A4883">
        <v>4882</v>
      </c>
      <c r="B4883" s="1" t="s">
        <v>6874</v>
      </c>
      <c r="C4883" s="1" t="s">
        <v>201</v>
      </c>
      <c r="D4883" s="1" t="s">
        <v>6574</v>
      </c>
      <c r="E4883" t="s">
        <v>48</v>
      </c>
      <c r="F4883" t="s">
        <v>6868</v>
      </c>
      <c r="G4883" t="s">
        <v>39</v>
      </c>
      <c r="H4883" t="s">
        <v>203</v>
      </c>
      <c r="I4883" t="s">
        <v>6576</v>
      </c>
      <c r="J4883" s="1">
        <v>2</v>
      </c>
      <c r="K4883" t="s">
        <v>6869</v>
      </c>
      <c r="L4883" t="s">
        <v>6870</v>
      </c>
      <c r="M4883" t="s">
        <v>6871</v>
      </c>
      <c r="N4883" s="126"/>
      <c r="Q4883" t="s">
        <v>6874</v>
      </c>
      <c r="R4883" t="s">
        <v>19272</v>
      </c>
      <c r="S4883" s="120">
        <v>0.6</v>
      </c>
      <c r="U4883"/>
    </row>
    <row r="4884" spans="1:21">
      <c r="A4884">
        <v>4883</v>
      </c>
      <c r="B4884" s="1" t="s">
        <v>6875</v>
      </c>
      <c r="C4884" s="1" t="s">
        <v>201</v>
      </c>
      <c r="D4884" s="1" t="s">
        <v>6574</v>
      </c>
      <c r="E4884" t="s">
        <v>48</v>
      </c>
      <c r="F4884" t="s">
        <v>6868</v>
      </c>
      <c r="G4884" t="s">
        <v>39</v>
      </c>
      <c r="H4884" t="s">
        <v>203</v>
      </c>
      <c r="I4884" t="s">
        <v>6576</v>
      </c>
      <c r="J4884" s="1">
        <v>2</v>
      </c>
      <c r="K4884" t="s">
        <v>6869</v>
      </c>
      <c r="L4884" t="s">
        <v>6870</v>
      </c>
      <c r="M4884" t="s">
        <v>6871</v>
      </c>
      <c r="N4884" s="126"/>
      <c r="Q4884" t="s">
        <v>6875</v>
      </c>
      <c r="R4884" t="s">
        <v>19272</v>
      </c>
      <c r="S4884" s="120">
        <v>0.6</v>
      </c>
      <c r="U4884"/>
    </row>
    <row r="4885" spans="1:21">
      <c r="A4885">
        <v>4884</v>
      </c>
      <c r="B4885" s="1" t="s">
        <v>6876</v>
      </c>
      <c r="C4885" s="1" t="s">
        <v>201</v>
      </c>
      <c r="D4885" s="1" t="s">
        <v>6574</v>
      </c>
      <c r="E4885" t="s">
        <v>48</v>
      </c>
      <c r="F4885" t="s">
        <v>6868</v>
      </c>
      <c r="G4885" t="s">
        <v>39</v>
      </c>
      <c r="H4885" t="s">
        <v>203</v>
      </c>
      <c r="I4885" t="s">
        <v>6576</v>
      </c>
      <c r="J4885" s="1">
        <v>2</v>
      </c>
      <c r="K4885" t="s">
        <v>6869</v>
      </c>
      <c r="L4885" t="s">
        <v>6870</v>
      </c>
      <c r="M4885" t="s">
        <v>6871</v>
      </c>
      <c r="N4885" s="126"/>
      <c r="Q4885" t="s">
        <v>6876</v>
      </c>
      <c r="R4885" t="s">
        <v>19272</v>
      </c>
      <c r="S4885" s="120">
        <v>0.6</v>
      </c>
      <c r="U4885"/>
    </row>
    <row r="4886" spans="1:21">
      <c r="A4886">
        <v>4885</v>
      </c>
      <c r="B4886" s="1" t="s">
        <v>6877</v>
      </c>
      <c r="C4886" s="1" t="s">
        <v>201</v>
      </c>
      <c r="D4886" s="1" t="s">
        <v>6574</v>
      </c>
      <c r="E4886" t="s">
        <v>48</v>
      </c>
      <c r="F4886" t="s">
        <v>6868</v>
      </c>
      <c r="G4886" t="s">
        <v>39</v>
      </c>
      <c r="H4886" t="s">
        <v>203</v>
      </c>
      <c r="I4886" t="s">
        <v>6576</v>
      </c>
      <c r="J4886" s="1">
        <v>2</v>
      </c>
      <c r="K4886" t="s">
        <v>6869</v>
      </c>
      <c r="L4886" t="s">
        <v>6870</v>
      </c>
      <c r="M4886" t="s">
        <v>6871</v>
      </c>
      <c r="N4886" s="126"/>
      <c r="Q4886" t="s">
        <v>6877</v>
      </c>
      <c r="R4886" t="s">
        <v>19272</v>
      </c>
      <c r="S4886" s="120">
        <v>0.6</v>
      </c>
      <c r="U4886"/>
    </row>
    <row r="4887" spans="1:21">
      <c r="A4887">
        <v>4886</v>
      </c>
      <c r="B4887" s="1" t="s">
        <v>6878</v>
      </c>
      <c r="C4887" s="1" t="s">
        <v>201</v>
      </c>
      <c r="D4887" s="1" t="s">
        <v>6574</v>
      </c>
      <c r="E4887" t="s">
        <v>48</v>
      </c>
      <c r="F4887" t="s">
        <v>6868</v>
      </c>
      <c r="G4887" t="s">
        <v>39</v>
      </c>
      <c r="H4887" t="s">
        <v>203</v>
      </c>
      <c r="I4887" t="s">
        <v>6576</v>
      </c>
      <c r="J4887" s="1">
        <v>2</v>
      </c>
      <c r="K4887" t="s">
        <v>6869</v>
      </c>
      <c r="L4887" t="s">
        <v>6870</v>
      </c>
      <c r="M4887" t="s">
        <v>6871</v>
      </c>
      <c r="N4887" s="126"/>
      <c r="Q4887" t="s">
        <v>6878</v>
      </c>
      <c r="R4887" t="s">
        <v>19272</v>
      </c>
      <c r="S4887" s="120">
        <v>0.6</v>
      </c>
      <c r="U4887"/>
    </row>
    <row r="4888" spans="1:21">
      <c r="A4888">
        <v>4887</v>
      </c>
      <c r="B4888" s="1" t="s">
        <v>6879</v>
      </c>
      <c r="C4888" s="1" t="s">
        <v>72</v>
      </c>
      <c r="D4888" s="1" t="s">
        <v>6574</v>
      </c>
      <c r="E4888" t="s">
        <v>399</v>
      </c>
      <c r="F4888" t="s">
        <v>6880</v>
      </c>
      <c r="G4888" t="s">
        <v>39</v>
      </c>
      <c r="H4888" t="s">
        <v>74</v>
      </c>
      <c r="I4888" t="s">
        <v>6576</v>
      </c>
      <c r="J4888" s="1">
        <v>3</v>
      </c>
      <c r="K4888" t="s">
        <v>6881</v>
      </c>
      <c r="L4888" t="s">
        <v>6882</v>
      </c>
      <c r="M4888" t="s">
        <v>6883</v>
      </c>
      <c r="N4888" s="126"/>
      <c r="Q4888" t="s">
        <v>6879</v>
      </c>
      <c r="R4888" t="s">
        <v>19273</v>
      </c>
      <c r="S4888" s="120">
        <v>0.6</v>
      </c>
      <c r="U4888"/>
    </row>
    <row r="4889" spans="1:21">
      <c r="A4889">
        <v>4888</v>
      </c>
      <c r="B4889" s="1" t="s">
        <v>6884</v>
      </c>
      <c r="C4889" s="1" t="s">
        <v>72</v>
      </c>
      <c r="D4889" s="1" t="s">
        <v>6574</v>
      </c>
      <c r="E4889" t="s">
        <v>399</v>
      </c>
      <c r="F4889" t="s">
        <v>6880</v>
      </c>
      <c r="G4889" t="s">
        <v>39</v>
      </c>
      <c r="H4889" t="s">
        <v>74</v>
      </c>
      <c r="I4889" t="s">
        <v>6576</v>
      </c>
      <c r="J4889" s="1">
        <v>3</v>
      </c>
      <c r="K4889" t="s">
        <v>6881</v>
      </c>
      <c r="L4889" t="s">
        <v>6882</v>
      </c>
      <c r="M4889" t="s">
        <v>6883</v>
      </c>
      <c r="N4889" s="126"/>
      <c r="Q4889" t="s">
        <v>6884</v>
      </c>
      <c r="R4889" t="s">
        <v>19273</v>
      </c>
      <c r="S4889" s="120">
        <v>0.6</v>
      </c>
      <c r="U4889"/>
    </row>
    <row r="4890" spans="1:21">
      <c r="A4890">
        <v>4889</v>
      </c>
      <c r="B4890" s="1" t="s">
        <v>6885</v>
      </c>
      <c r="C4890" s="1" t="s">
        <v>72</v>
      </c>
      <c r="D4890" s="1" t="s">
        <v>6574</v>
      </c>
      <c r="E4890" t="s">
        <v>399</v>
      </c>
      <c r="F4890" t="s">
        <v>6880</v>
      </c>
      <c r="G4890" t="s">
        <v>39</v>
      </c>
      <c r="H4890" t="s">
        <v>74</v>
      </c>
      <c r="I4890" t="s">
        <v>6576</v>
      </c>
      <c r="J4890" s="1">
        <v>3</v>
      </c>
      <c r="K4890" t="s">
        <v>6881</v>
      </c>
      <c r="L4890" t="s">
        <v>6882</v>
      </c>
      <c r="M4890" t="s">
        <v>6883</v>
      </c>
      <c r="N4890" s="126"/>
      <c r="Q4890" t="s">
        <v>6885</v>
      </c>
      <c r="R4890" t="s">
        <v>19273</v>
      </c>
      <c r="S4890" s="120">
        <v>0.6</v>
      </c>
      <c r="U4890"/>
    </row>
    <row r="4891" spans="1:21">
      <c r="A4891">
        <v>4890</v>
      </c>
      <c r="B4891" s="1" t="s">
        <v>6886</v>
      </c>
      <c r="C4891" s="1" t="s">
        <v>72</v>
      </c>
      <c r="D4891" s="1" t="s">
        <v>6574</v>
      </c>
      <c r="E4891" t="s">
        <v>399</v>
      </c>
      <c r="F4891" t="s">
        <v>6880</v>
      </c>
      <c r="G4891" t="s">
        <v>39</v>
      </c>
      <c r="H4891" t="s">
        <v>74</v>
      </c>
      <c r="I4891" t="s">
        <v>6576</v>
      </c>
      <c r="J4891" s="1">
        <v>3</v>
      </c>
      <c r="K4891" t="s">
        <v>6881</v>
      </c>
      <c r="L4891" t="s">
        <v>6882</v>
      </c>
      <c r="M4891" t="s">
        <v>6883</v>
      </c>
      <c r="N4891" s="126"/>
      <c r="Q4891" t="s">
        <v>6886</v>
      </c>
      <c r="R4891" t="s">
        <v>19273</v>
      </c>
      <c r="S4891" s="120">
        <v>0.6</v>
      </c>
      <c r="U4891"/>
    </row>
    <row r="4892" spans="1:21">
      <c r="A4892">
        <v>4891</v>
      </c>
      <c r="B4892" s="1" t="s">
        <v>6887</v>
      </c>
      <c r="C4892" s="1" t="s">
        <v>72</v>
      </c>
      <c r="D4892" s="1" t="s">
        <v>6574</v>
      </c>
      <c r="E4892" t="s">
        <v>399</v>
      </c>
      <c r="F4892" t="s">
        <v>6880</v>
      </c>
      <c r="G4892" t="s">
        <v>39</v>
      </c>
      <c r="H4892" t="s">
        <v>74</v>
      </c>
      <c r="I4892" t="s">
        <v>6576</v>
      </c>
      <c r="J4892" s="1">
        <v>3</v>
      </c>
      <c r="K4892" t="s">
        <v>6881</v>
      </c>
      <c r="L4892" t="s">
        <v>6882</v>
      </c>
      <c r="M4892" t="s">
        <v>6883</v>
      </c>
      <c r="N4892" s="126"/>
      <c r="Q4892" t="s">
        <v>6887</v>
      </c>
      <c r="R4892" t="s">
        <v>19273</v>
      </c>
      <c r="S4892" s="120">
        <v>0.6</v>
      </c>
      <c r="U4892"/>
    </row>
    <row r="4893" spans="1:21">
      <c r="A4893">
        <v>4892</v>
      </c>
      <c r="B4893" s="1" t="s">
        <v>6888</v>
      </c>
      <c r="C4893" s="1" t="s">
        <v>72</v>
      </c>
      <c r="D4893" s="1" t="s">
        <v>6574</v>
      </c>
      <c r="E4893" t="s">
        <v>399</v>
      </c>
      <c r="F4893" t="s">
        <v>6880</v>
      </c>
      <c r="G4893" t="s">
        <v>39</v>
      </c>
      <c r="H4893" t="s">
        <v>74</v>
      </c>
      <c r="I4893" t="s">
        <v>6576</v>
      </c>
      <c r="J4893" s="1">
        <v>3</v>
      </c>
      <c r="K4893" t="s">
        <v>6881</v>
      </c>
      <c r="L4893" t="s">
        <v>6882</v>
      </c>
      <c r="M4893" t="s">
        <v>6883</v>
      </c>
      <c r="N4893" s="126"/>
      <c r="Q4893" t="s">
        <v>6888</v>
      </c>
      <c r="R4893" t="s">
        <v>19273</v>
      </c>
      <c r="S4893" s="120">
        <v>0.6</v>
      </c>
      <c r="U4893"/>
    </row>
    <row r="4894" spans="1:21">
      <c r="A4894">
        <v>4893</v>
      </c>
      <c r="B4894" s="1" t="s">
        <v>6889</v>
      </c>
      <c r="C4894" s="1" t="s">
        <v>78</v>
      </c>
      <c r="D4894" s="1" t="s">
        <v>6574</v>
      </c>
      <c r="E4894" t="s">
        <v>399</v>
      </c>
      <c r="F4894" t="s">
        <v>6890</v>
      </c>
      <c r="G4894" t="s">
        <v>39</v>
      </c>
      <c r="H4894" t="s">
        <v>80</v>
      </c>
      <c r="I4894" t="s">
        <v>6576</v>
      </c>
      <c r="J4894" s="1">
        <v>3</v>
      </c>
      <c r="K4894" t="s">
        <v>6891</v>
      </c>
      <c r="L4894" t="s">
        <v>6892</v>
      </c>
      <c r="M4894" t="s">
        <v>6893</v>
      </c>
      <c r="N4894" s="126"/>
      <c r="Q4894" t="s">
        <v>6889</v>
      </c>
      <c r="R4894" t="s">
        <v>19274</v>
      </c>
      <c r="S4894" s="120">
        <v>0.6</v>
      </c>
      <c r="U4894"/>
    </row>
    <row r="4895" spans="1:21">
      <c r="A4895">
        <v>4894</v>
      </c>
      <c r="B4895" s="1" t="s">
        <v>6894</v>
      </c>
      <c r="C4895" s="1" t="s">
        <v>78</v>
      </c>
      <c r="D4895" s="1" t="s">
        <v>6574</v>
      </c>
      <c r="E4895" t="s">
        <v>399</v>
      </c>
      <c r="F4895" t="s">
        <v>6890</v>
      </c>
      <c r="G4895" t="s">
        <v>39</v>
      </c>
      <c r="H4895" t="s">
        <v>80</v>
      </c>
      <c r="I4895" t="s">
        <v>6576</v>
      </c>
      <c r="J4895" s="1">
        <v>3</v>
      </c>
      <c r="K4895" t="s">
        <v>6891</v>
      </c>
      <c r="L4895" t="s">
        <v>6892</v>
      </c>
      <c r="M4895" t="s">
        <v>6893</v>
      </c>
      <c r="N4895" s="126"/>
      <c r="Q4895" t="s">
        <v>6894</v>
      </c>
      <c r="R4895" t="s">
        <v>19274</v>
      </c>
      <c r="S4895" s="120">
        <v>0.6</v>
      </c>
      <c r="U4895"/>
    </row>
    <row r="4896" spans="1:21">
      <c r="A4896">
        <v>4895</v>
      </c>
      <c r="B4896" s="1" t="s">
        <v>6895</v>
      </c>
      <c r="C4896" s="1" t="s">
        <v>78</v>
      </c>
      <c r="D4896" s="1" t="s">
        <v>6574</v>
      </c>
      <c r="E4896" t="s">
        <v>399</v>
      </c>
      <c r="F4896" t="s">
        <v>6890</v>
      </c>
      <c r="G4896" t="s">
        <v>39</v>
      </c>
      <c r="H4896" t="s">
        <v>80</v>
      </c>
      <c r="I4896" t="s">
        <v>6576</v>
      </c>
      <c r="J4896" s="1">
        <v>3</v>
      </c>
      <c r="K4896" t="s">
        <v>6891</v>
      </c>
      <c r="L4896" t="s">
        <v>6892</v>
      </c>
      <c r="M4896" t="s">
        <v>6893</v>
      </c>
      <c r="N4896" s="126"/>
      <c r="Q4896" t="s">
        <v>6895</v>
      </c>
      <c r="R4896" t="s">
        <v>19274</v>
      </c>
      <c r="S4896" s="120">
        <v>0.6</v>
      </c>
      <c r="U4896"/>
    </row>
    <row r="4897" spans="1:21">
      <c r="A4897">
        <v>4896</v>
      </c>
      <c r="B4897" s="1" t="s">
        <v>6896</v>
      </c>
      <c r="C4897" s="1" t="s">
        <v>78</v>
      </c>
      <c r="D4897" s="1" t="s">
        <v>6574</v>
      </c>
      <c r="E4897" t="s">
        <v>399</v>
      </c>
      <c r="F4897" t="s">
        <v>6890</v>
      </c>
      <c r="G4897" t="s">
        <v>39</v>
      </c>
      <c r="H4897" t="s">
        <v>80</v>
      </c>
      <c r="I4897" t="s">
        <v>6576</v>
      </c>
      <c r="J4897" s="1">
        <v>3</v>
      </c>
      <c r="K4897" t="s">
        <v>6891</v>
      </c>
      <c r="L4897" t="s">
        <v>6892</v>
      </c>
      <c r="M4897" t="s">
        <v>6893</v>
      </c>
      <c r="N4897" s="126"/>
      <c r="Q4897" t="s">
        <v>6896</v>
      </c>
      <c r="R4897" t="s">
        <v>19274</v>
      </c>
      <c r="S4897" s="120">
        <v>0.6</v>
      </c>
      <c r="U4897"/>
    </row>
    <row r="4898" spans="1:21">
      <c r="A4898">
        <v>4897</v>
      </c>
      <c r="B4898" s="1" t="s">
        <v>6897</v>
      </c>
      <c r="C4898" s="1" t="s">
        <v>78</v>
      </c>
      <c r="D4898" s="1" t="s">
        <v>6574</v>
      </c>
      <c r="E4898" t="s">
        <v>399</v>
      </c>
      <c r="F4898" t="s">
        <v>6890</v>
      </c>
      <c r="G4898" t="s">
        <v>39</v>
      </c>
      <c r="H4898" t="s">
        <v>80</v>
      </c>
      <c r="I4898" t="s">
        <v>6576</v>
      </c>
      <c r="J4898" s="1">
        <v>3</v>
      </c>
      <c r="K4898" t="s">
        <v>6891</v>
      </c>
      <c r="L4898" t="s">
        <v>6892</v>
      </c>
      <c r="M4898" t="s">
        <v>6893</v>
      </c>
      <c r="N4898" s="126"/>
      <c r="Q4898" t="s">
        <v>6897</v>
      </c>
      <c r="R4898" t="s">
        <v>19274</v>
      </c>
      <c r="S4898" s="120">
        <v>0.6</v>
      </c>
      <c r="U4898"/>
    </row>
    <row r="4899" spans="1:21">
      <c r="A4899">
        <v>4898</v>
      </c>
      <c r="B4899" s="1" t="s">
        <v>6898</v>
      </c>
      <c r="C4899" s="1" t="s">
        <v>78</v>
      </c>
      <c r="D4899" s="1" t="s">
        <v>6574</v>
      </c>
      <c r="E4899" t="s">
        <v>399</v>
      </c>
      <c r="F4899" t="s">
        <v>6890</v>
      </c>
      <c r="G4899" t="s">
        <v>39</v>
      </c>
      <c r="H4899" t="s">
        <v>80</v>
      </c>
      <c r="I4899" t="s">
        <v>6576</v>
      </c>
      <c r="J4899" s="1">
        <v>3</v>
      </c>
      <c r="K4899" t="s">
        <v>6891</v>
      </c>
      <c r="L4899" t="s">
        <v>6892</v>
      </c>
      <c r="M4899" t="s">
        <v>6893</v>
      </c>
      <c r="N4899" s="126"/>
      <c r="Q4899" t="s">
        <v>6898</v>
      </c>
      <c r="R4899" t="s">
        <v>19274</v>
      </c>
      <c r="S4899" s="120">
        <v>0.6</v>
      </c>
      <c r="U4899"/>
    </row>
    <row r="4900" spans="1:21">
      <c r="A4900">
        <v>4899</v>
      </c>
      <c r="B4900" s="1" t="s">
        <v>6603</v>
      </c>
      <c r="C4900" s="1" t="s">
        <v>78</v>
      </c>
      <c r="D4900" s="1" t="s">
        <v>6574</v>
      </c>
      <c r="E4900" t="s">
        <v>399</v>
      </c>
      <c r="F4900" t="s">
        <v>6890</v>
      </c>
      <c r="G4900" t="s">
        <v>39</v>
      </c>
      <c r="H4900" t="s">
        <v>80</v>
      </c>
      <c r="I4900" t="s">
        <v>6576</v>
      </c>
      <c r="J4900" s="1">
        <v>3</v>
      </c>
      <c r="K4900" t="s">
        <v>6891</v>
      </c>
      <c r="L4900" t="s">
        <v>6892</v>
      </c>
      <c r="M4900" t="s">
        <v>6893</v>
      </c>
      <c r="N4900" s="126"/>
      <c r="Q4900" t="s">
        <v>6603</v>
      </c>
      <c r="R4900" t="s">
        <v>19274</v>
      </c>
      <c r="S4900" s="120">
        <v>0.6</v>
      </c>
      <c r="U4900"/>
    </row>
    <row r="4901" spans="1:21">
      <c r="A4901">
        <v>4900</v>
      </c>
      <c r="B4901" s="1" t="s">
        <v>6899</v>
      </c>
      <c r="C4901" s="1" t="s">
        <v>78</v>
      </c>
      <c r="D4901" s="1" t="s">
        <v>6574</v>
      </c>
      <c r="E4901" t="s">
        <v>399</v>
      </c>
      <c r="F4901" t="s">
        <v>6890</v>
      </c>
      <c r="G4901" t="s">
        <v>39</v>
      </c>
      <c r="H4901" t="s">
        <v>80</v>
      </c>
      <c r="I4901" t="s">
        <v>6576</v>
      </c>
      <c r="J4901" s="1">
        <v>3</v>
      </c>
      <c r="K4901" t="s">
        <v>6891</v>
      </c>
      <c r="L4901" t="s">
        <v>6892</v>
      </c>
      <c r="M4901" t="s">
        <v>6893</v>
      </c>
      <c r="N4901" s="126"/>
      <c r="Q4901" t="s">
        <v>6899</v>
      </c>
      <c r="R4901" t="s">
        <v>19274</v>
      </c>
      <c r="S4901" s="120">
        <v>0.6</v>
      </c>
      <c r="U4901"/>
    </row>
    <row r="4902" spans="1:21">
      <c r="A4902">
        <v>4901</v>
      </c>
      <c r="B4902" s="1" t="s">
        <v>6900</v>
      </c>
      <c r="C4902" s="1" t="s">
        <v>78</v>
      </c>
      <c r="D4902" s="1" t="s">
        <v>6574</v>
      </c>
      <c r="E4902" t="s">
        <v>399</v>
      </c>
      <c r="F4902" t="s">
        <v>6890</v>
      </c>
      <c r="G4902" t="s">
        <v>39</v>
      </c>
      <c r="H4902" t="s">
        <v>80</v>
      </c>
      <c r="I4902" t="s">
        <v>6576</v>
      </c>
      <c r="J4902" s="1">
        <v>3</v>
      </c>
      <c r="K4902" t="s">
        <v>6891</v>
      </c>
      <c r="L4902" t="s">
        <v>6892</v>
      </c>
      <c r="M4902" t="s">
        <v>6893</v>
      </c>
      <c r="N4902" s="126"/>
      <c r="Q4902" t="s">
        <v>6900</v>
      </c>
      <c r="R4902" t="s">
        <v>19274</v>
      </c>
      <c r="S4902" s="120">
        <v>0.6</v>
      </c>
      <c r="U4902"/>
    </row>
    <row r="4903" spans="1:21">
      <c r="A4903">
        <v>4902</v>
      </c>
      <c r="B4903" s="1" t="s">
        <v>6607</v>
      </c>
      <c r="C4903" s="1" t="s">
        <v>78</v>
      </c>
      <c r="D4903" s="1" t="s">
        <v>6574</v>
      </c>
      <c r="E4903" t="s">
        <v>399</v>
      </c>
      <c r="F4903" t="s">
        <v>6890</v>
      </c>
      <c r="G4903" t="s">
        <v>39</v>
      </c>
      <c r="H4903" t="s">
        <v>80</v>
      </c>
      <c r="I4903" t="s">
        <v>6576</v>
      </c>
      <c r="J4903" s="1">
        <v>3</v>
      </c>
      <c r="K4903" t="s">
        <v>6891</v>
      </c>
      <c r="L4903" t="s">
        <v>6892</v>
      </c>
      <c r="M4903" t="s">
        <v>6893</v>
      </c>
      <c r="N4903" s="126"/>
      <c r="Q4903" t="s">
        <v>6607</v>
      </c>
      <c r="R4903" t="s">
        <v>19274</v>
      </c>
      <c r="S4903" s="120">
        <v>0.6</v>
      </c>
      <c r="U4903"/>
    </row>
    <row r="4904" spans="1:21">
      <c r="A4904">
        <v>4903</v>
      </c>
      <c r="B4904" s="1" t="s">
        <v>6608</v>
      </c>
      <c r="C4904" s="1" t="s">
        <v>78</v>
      </c>
      <c r="D4904" s="1" t="s">
        <v>6574</v>
      </c>
      <c r="E4904" t="s">
        <v>399</v>
      </c>
      <c r="F4904" t="s">
        <v>6890</v>
      </c>
      <c r="G4904" t="s">
        <v>39</v>
      </c>
      <c r="H4904" t="s">
        <v>80</v>
      </c>
      <c r="I4904" t="s">
        <v>6576</v>
      </c>
      <c r="J4904" s="1">
        <v>3</v>
      </c>
      <c r="K4904" t="s">
        <v>6891</v>
      </c>
      <c r="L4904" t="s">
        <v>6892</v>
      </c>
      <c r="M4904" t="s">
        <v>6893</v>
      </c>
      <c r="N4904" s="126"/>
      <c r="Q4904" t="s">
        <v>6608</v>
      </c>
      <c r="R4904" t="s">
        <v>19274</v>
      </c>
      <c r="S4904" s="120">
        <v>0.6</v>
      </c>
      <c r="U4904"/>
    </row>
    <row r="4905" spans="1:21">
      <c r="A4905">
        <v>4904</v>
      </c>
      <c r="B4905" s="1" t="s">
        <v>6901</v>
      </c>
      <c r="C4905" s="1" t="s">
        <v>78</v>
      </c>
      <c r="D4905" s="1" t="s">
        <v>6574</v>
      </c>
      <c r="E4905" t="s">
        <v>399</v>
      </c>
      <c r="F4905" t="s">
        <v>6890</v>
      </c>
      <c r="G4905" t="s">
        <v>39</v>
      </c>
      <c r="H4905" t="s">
        <v>80</v>
      </c>
      <c r="I4905" t="s">
        <v>6576</v>
      </c>
      <c r="J4905" s="1">
        <v>3</v>
      </c>
      <c r="K4905" t="s">
        <v>6891</v>
      </c>
      <c r="L4905" t="s">
        <v>6892</v>
      </c>
      <c r="M4905" t="s">
        <v>6893</v>
      </c>
      <c r="N4905" s="126"/>
      <c r="Q4905" t="s">
        <v>6901</v>
      </c>
      <c r="R4905" t="s">
        <v>19274</v>
      </c>
      <c r="S4905" s="120">
        <v>0.6</v>
      </c>
      <c r="U4905"/>
    </row>
    <row r="4906" spans="1:21">
      <c r="A4906">
        <v>4905</v>
      </c>
      <c r="B4906" s="1" t="s">
        <v>6609</v>
      </c>
      <c r="C4906" s="1" t="s">
        <v>78</v>
      </c>
      <c r="D4906" s="1" t="s">
        <v>6574</v>
      </c>
      <c r="E4906" t="s">
        <v>399</v>
      </c>
      <c r="F4906" t="s">
        <v>6890</v>
      </c>
      <c r="G4906" t="s">
        <v>39</v>
      </c>
      <c r="H4906" t="s">
        <v>80</v>
      </c>
      <c r="I4906" t="s">
        <v>6576</v>
      </c>
      <c r="J4906" s="1">
        <v>3</v>
      </c>
      <c r="K4906" t="s">
        <v>6891</v>
      </c>
      <c r="L4906" t="s">
        <v>6892</v>
      </c>
      <c r="M4906" t="s">
        <v>6893</v>
      </c>
      <c r="N4906" s="126"/>
      <c r="Q4906" t="s">
        <v>6609</v>
      </c>
      <c r="R4906" t="s">
        <v>19274</v>
      </c>
      <c r="S4906" s="120">
        <v>0.6</v>
      </c>
      <c r="U4906"/>
    </row>
    <row r="4907" spans="1:21">
      <c r="A4907">
        <v>4906</v>
      </c>
      <c r="B4907" s="1" t="s">
        <v>6611</v>
      </c>
      <c r="C4907" s="1" t="s">
        <v>78</v>
      </c>
      <c r="D4907" s="1" t="s">
        <v>6574</v>
      </c>
      <c r="E4907" t="s">
        <v>399</v>
      </c>
      <c r="F4907" t="s">
        <v>6890</v>
      </c>
      <c r="G4907" t="s">
        <v>39</v>
      </c>
      <c r="H4907" t="s">
        <v>80</v>
      </c>
      <c r="I4907" t="s">
        <v>6576</v>
      </c>
      <c r="J4907" s="1">
        <v>3</v>
      </c>
      <c r="K4907" t="s">
        <v>6891</v>
      </c>
      <c r="L4907" t="s">
        <v>6892</v>
      </c>
      <c r="M4907" t="s">
        <v>6893</v>
      </c>
      <c r="N4907" s="126"/>
      <c r="Q4907" t="s">
        <v>6611</v>
      </c>
      <c r="R4907" t="s">
        <v>19274</v>
      </c>
      <c r="S4907" s="120">
        <v>0.6</v>
      </c>
      <c r="U4907"/>
    </row>
    <row r="4908" spans="1:21">
      <c r="A4908">
        <v>4907</v>
      </c>
      <c r="B4908" s="1" t="s">
        <v>6610</v>
      </c>
      <c r="C4908" s="1" t="s">
        <v>78</v>
      </c>
      <c r="D4908" s="1" t="s">
        <v>6574</v>
      </c>
      <c r="E4908" t="s">
        <v>399</v>
      </c>
      <c r="F4908" t="s">
        <v>6890</v>
      </c>
      <c r="G4908" t="s">
        <v>39</v>
      </c>
      <c r="H4908" t="s">
        <v>80</v>
      </c>
      <c r="I4908" t="s">
        <v>6576</v>
      </c>
      <c r="J4908" s="1">
        <v>3</v>
      </c>
      <c r="K4908" t="s">
        <v>6891</v>
      </c>
      <c r="L4908" t="s">
        <v>6892</v>
      </c>
      <c r="M4908" t="s">
        <v>6893</v>
      </c>
      <c r="N4908" s="126"/>
      <c r="Q4908" t="s">
        <v>6610</v>
      </c>
      <c r="R4908" t="s">
        <v>19274</v>
      </c>
      <c r="S4908" s="120">
        <v>0.6</v>
      </c>
      <c r="U4908"/>
    </row>
    <row r="4909" spans="1:21">
      <c r="A4909">
        <v>4908</v>
      </c>
      <c r="B4909" s="1" t="s">
        <v>6902</v>
      </c>
      <c r="C4909" s="1" t="s">
        <v>78</v>
      </c>
      <c r="D4909" s="1" t="s">
        <v>6574</v>
      </c>
      <c r="E4909" t="s">
        <v>399</v>
      </c>
      <c r="F4909" t="s">
        <v>6890</v>
      </c>
      <c r="G4909" t="s">
        <v>39</v>
      </c>
      <c r="H4909" t="s">
        <v>80</v>
      </c>
      <c r="I4909" t="s">
        <v>6576</v>
      </c>
      <c r="J4909" s="1">
        <v>3</v>
      </c>
      <c r="K4909" t="s">
        <v>6891</v>
      </c>
      <c r="L4909" t="s">
        <v>6892</v>
      </c>
      <c r="M4909" t="s">
        <v>6893</v>
      </c>
      <c r="N4909" s="126"/>
      <c r="Q4909" t="s">
        <v>6902</v>
      </c>
      <c r="R4909" t="s">
        <v>19274</v>
      </c>
      <c r="S4909" s="120">
        <v>0.6</v>
      </c>
      <c r="U4909"/>
    </row>
    <row r="4910" spans="1:21">
      <c r="A4910">
        <v>4909</v>
      </c>
      <c r="B4910" s="1" t="s">
        <v>6903</v>
      </c>
      <c r="C4910" s="1" t="s">
        <v>78</v>
      </c>
      <c r="D4910" s="1" t="s">
        <v>6574</v>
      </c>
      <c r="E4910" t="s">
        <v>399</v>
      </c>
      <c r="F4910" t="s">
        <v>6890</v>
      </c>
      <c r="G4910" t="s">
        <v>39</v>
      </c>
      <c r="H4910" t="s">
        <v>80</v>
      </c>
      <c r="I4910" t="s">
        <v>6576</v>
      </c>
      <c r="J4910" s="1">
        <v>3</v>
      </c>
      <c r="K4910" t="s">
        <v>6891</v>
      </c>
      <c r="L4910" t="s">
        <v>6892</v>
      </c>
      <c r="M4910" t="s">
        <v>6893</v>
      </c>
      <c r="N4910" s="126"/>
      <c r="Q4910" t="s">
        <v>6903</v>
      </c>
      <c r="R4910" t="s">
        <v>19274</v>
      </c>
      <c r="S4910" s="120">
        <v>0.6</v>
      </c>
      <c r="U4910"/>
    </row>
    <row r="4911" spans="1:21">
      <c r="A4911">
        <v>4910</v>
      </c>
      <c r="B4911" s="1" t="s">
        <v>6904</v>
      </c>
      <c r="C4911" s="1" t="s">
        <v>78</v>
      </c>
      <c r="D4911" s="1" t="s">
        <v>6574</v>
      </c>
      <c r="E4911" t="s">
        <v>399</v>
      </c>
      <c r="F4911" t="s">
        <v>6890</v>
      </c>
      <c r="G4911" t="s">
        <v>39</v>
      </c>
      <c r="H4911" t="s">
        <v>80</v>
      </c>
      <c r="I4911" t="s">
        <v>6576</v>
      </c>
      <c r="J4911" s="1">
        <v>3</v>
      </c>
      <c r="K4911" t="s">
        <v>6891</v>
      </c>
      <c r="L4911" t="s">
        <v>6892</v>
      </c>
      <c r="M4911" t="s">
        <v>6893</v>
      </c>
      <c r="N4911" s="126"/>
      <c r="Q4911" t="s">
        <v>6904</v>
      </c>
      <c r="R4911" t="s">
        <v>19274</v>
      </c>
      <c r="S4911" s="120">
        <v>0.6</v>
      </c>
      <c r="U4911"/>
    </row>
    <row r="4912" spans="1:21">
      <c r="A4912">
        <v>4911</v>
      </c>
      <c r="B4912" s="1" t="s">
        <v>6905</v>
      </c>
      <c r="C4912" s="1" t="s">
        <v>78</v>
      </c>
      <c r="D4912" s="1" t="s">
        <v>6574</v>
      </c>
      <c r="E4912" t="s">
        <v>399</v>
      </c>
      <c r="F4912" t="s">
        <v>6890</v>
      </c>
      <c r="G4912" t="s">
        <v>39</v>
      </c>
      <c r="H4912" t="s">
        <v>80</v>
      </c>
      <c r="I4912" t="s">
        <v>6576</v>
      </c>
      <c r="J4912" s="1">
        <v>3</v>
      </c>
      <c r="K4912" t="s">
        <v>6891</v>
      </c>
      <c r="L4912" t="s">
        <v>6892</v>
      </c>
      <c r="M4912" t="s">
        <v>6893</v>
      </c>
      <c r="N4912" s="126"/>
      <c r="Q4912" t="s">
        <v>6905</v>
      </c>
      <c r="R4912" t="s">
        <v>19274</v>
      </c>
      <c r="S4912" s="120">
        <v>0.6</v>
      </c>
      <c r="U4912"/>
    </row>
    <row r="4913" spans="1:21">
      <c r="A4913">
        <v>4912</v>
      </c>
      <c r="B4913" s="1" t="s">
        <v>6906</v>
      </c>
      <c r="C4913" s="1" t="s">
        <v>87</v>
      </c>
      <c r="D4913" s="1" t="s">
        <v>6574</v>
      </c>
      <c r="E4913" t="s">
        <v>399</v>
      </c>
      <c r="F4913" t="s">
        <v>6907</v>
      </c>
      <c r="G4913" t="s">
        <v>39</v>
      </c>
      <c r="H4913" t="s">
        <v>89</v>
      </c>
      <c r="I4913" t="s">
        <v>6576</v>
      </c>
      <c r="J4913" s="1">
        <v>3</v>
      </c>
      <c r="K4913" t="s">
        <v>6908</v>
      </c>
      <c r="L4913" t="s">
        <v>6909</v>
      </c>
      <c r="M4913" t="s">
        <v>6910</v>
      </c>
      <c r="N4913" s="126"/>
      <c r="Q4913" t="s">
        <v>6906</v>
      </c>
      <c r="R4913" t="s">
        <v>19275</v>
      </c>
      <c r="S4913" s="120">
        <v>0.6</v>
      </c>
      <c r="U4913"/>
    </row>
    <row r="4914" spans="1:21">
      <c r="A4914">
        <v>4913</v>
      </c>
      <c r="B4914" s="1" t="s">
        <v>6911</v>
      </c>
      <c r="C4914" s="1" t="s">
        <v>87</v>
      </c>
      <c r="D4914" s="1" t="s">
        <v>6574</v>
      </c>
      <c r="E4914" t="s">
        <v>399</v>
      </c>
      <c r="F4914" t="s">
        <v>6907</v>
      </c>
      <c r="G4914" t="s">
        <v>39</v>
      </c>
      <c r="H4914" t="s">
        <v>89</v>
      </c>
      <c r="I4914" t="s">
        <v>6576</v>
      </c>
      <c r="J4914" s="1">
        <v>3</v>
      </c>
      <c r="K4914" t="s">
        <v>6908</v>
      </c>
      <c r="L4914" t="s">
        <v>6909</v>
      </c>
      <c r="M4914" t="s">
        <v>6910</v>
      </c>
      <c r="N4914" s="126"/>
      <c r="Q4914" t="s">
        <v>6911</v>
      </c>
      <c r="R4914" t="s">
        <v>19275</v>
      </c>
      <c r="S4914" s="120">
        <v>0.6</v>
      </c>
      <c r="U4914"/>
    </row>
    <row r="4915" spans="1:21">
      <c r="A4915">
        <v>4914</v>
      </c>
      <c r="B4915" s="1" t="s">
        <v>6912</v>
      </c>
      <c r="C4915" s="1" t="s">
        <v>87</v>
      </c>
      <c r="D4915" s="1" t="s">
        <v>6574</v>
      </c>
      <c r="E4915" t="s">
        <v>399</v>
      </c>
      <c r="F4915" t="s">
        <v>6907</v>
      </c>
      <c r="G4915" t="s">
        <v>39</v>
      </c>
      <c r="H4915" t="s">
        <v>89</v>
      </c>
      <c r="I4915" t="s">
        <v>6576</v>
      </c>
      <c r="J4915" s="1">
        <v>3</v>
      </c>
      <c r="K4915" t="s">
        <v>6908</v>
      </c>
      <c r="L4915" t="s">
        <v>6909</v>
      </c>
      <c r="M4915" t="s">
        <v>6910</v>
      </c>
      <c r="N4915" s="126"/>
      <c r="Q4915" t="s">
        <v>6912</v>
      </c>
      <c r="R4915" t="s">
        <v>19275</v>
      </c>
      <c r="S4915" s="120">
        <v>0.6</v>
      </c>
      <c r="U4915"/>
    </row>
    <row r="4916" spans="1:21">
      <c r="A4916">
        <v>4915</v>
      </c>
      <c r="B4916" s="1" t="s">
        <v>6913</v>
      </c>
      <c r="C4916" s="1" t="s">
        <v>87</v>
      </c>
      <c r="D4916" s="1" t="s">
        <v>6574</v>
      </c>
      <c r="E4916" t="s">
        <v>399</v>
      </c>
      <c r="F4916" t="s">
        <v>6907</v>
      </c>
      <c r="G4916" t="s">
        <v>39</v>
      </c>
      <c r="H4916" t="s">
        <v>89</v>
      </c>
      <c r="I4916" t="s">
        <v>6576</v>
      </c>
      <c r="J4916" s="1">
        <v>3</v>
      </c>
      <c r="K4916" t="s">
        <v>6908</v>
      </c>
      <c r="L4916" t="s">
        <v>6909</v>
      </c>
      <c r="M4916" t="s">
        <v>6910</v>
      </c>
      <c r="N4916" s="126"/>
      <c r="Q4916" t="s">
        <v>6913</v>
      </c>
      <c r="R4916" t="s">
        <v>19275</v>
      </c>
      <c r="S4916" s="120">
        <v>0.6</v>
      </c>
      <c r="U4916"/>
    </row>
    <row r="4917" spans="1:21">
      <c r="A4917">
        <v>4916</v>
      </c>
      <c r="B4917" s="1" t="s">
        <v>6914</v>
      </c>
      <c r="C4917" s="1" t="s">
        <v>87</v>
      </c>
      <c r="D4917" s="1" t="s">
        <v>6574</v>
      </c>
      <c r="E4917" t="s">
        <v>399</v>
      </c>
      <c r="F4917" t="s">
        <v>6907</v>
      </c>
      <c r="G4917" t="s">
        <v>39</v>
      </c>
      <c r="H4917" t="s">
        <v>89</v>
      </c>
      <c r="I4917" t="s">
        <v>6576</v>
      </c>
      <c r="J4917" s="1">
        <v>3</v>
      </c>
      <c r="K4917" t="s">
        <v>6908</v>
      </c>
      <c r="L4917" t="s">
        <v>6909</v>
      </c>
      <c r="M4917" t="s">
        <v>6910</v>
      </c>
      <c r="N4917" s="126"/>
      <c r="Q4917" t="s">
        <v>6914</v>
      </c>
      <c r="R4917" t="s">
        <v>19275</v>
      </c>
      <c r="S4917" s="120">
        <v>0.6</v>
      </c>
      <c r="U4917"/>
    </row>
    <row r="4918" spans="1:21">
      <c r="A4918">
        <v>4917</v>
      </c>
      <c r="B4918" s="1" t="s">
        <v>6915</v>
      </c>
      <c r="C4918" s="1" t="s">
        <v>87</v>
      </c>
      <c r="D4918" s="1" t="s">
        <v>6574</v>
      </c>
      <c r="E4918" t="s">
        <v>399</v>
      </c>
      <c r="F4918" t="s">
        <v>6907</v>
      </c>
      <c r="G4918" t="s">
        <v>39</v>
      </c>
      <c r="H4918" t="s">
        <v>89</v>
      </c>
      <c r="I4918" t="s">
        <v>6576</v>
      </c>
      <c r="J4918" s="1">
        <v>3</v>
      </c>
      <c r="K4918" t="s">
        <v>6908</v>
      </c>
      <c r="L4918" t="s">
        <v>6909</v>
      </c>
      <c r="M4918" t="s">
        <v>6910</v>
      </c>
      <c r="N4918" s="126"/>
      <c r="Q4918" t="s">
        <v>6915</v>
      </c>
      <c r="R4918" t="s">
        <v>19275</v>
      </c>
      <c r="S4918" s="120">
        <v>0.6</v>
      </c>
      <c r="U4918"/>
    </row>
    <row r="4919" spans="1:21">
      <c r="A4919">
        <v>4918</v>
      </c>
      <c r="B4919" s="1" t="s">
        <v>6916</v>
      </c>
      <c r="C4919" s="1" t="s">
        <v>87</v>
      </c>
      <c r="D4919" s="1" t="s">
        <v>6574</v>
      </c>
      <c r="E4919" t="s">
        <v>399</v>
      </c>
      <c r="F4919" t="s">
        <v>6907</v>
      </c>
      <c r="G4919" t="s">
        <v>39</v>
      </c>
      <c r="H4919" t="s">
        <v>89</v>
      </c>
      <c r="I4919" t="s">
        <v>6576</v>
      </c>
      <c r="J4919" s="1">
        <v>3</v>
      </c>
      <c r="K4919" t="s">
        <v>6908</v>
      </c>
      <c r="L4919" t="s">
        <v>6909</v>
      </c>
      <c r="M4919" t="s">
        <v>6910</v>
      </c>
      <c r="N4919" s="126"/>
      <c r="Q4919" t="s">
        <v>6916</v>
      </c>
      <c r="R4919" t="s">
        <v>19275</v>
      </c>
      <c r="S4919" s="120">
        <v>0.6</v>
      </c>
      <c r="U4919"/>
    </row>
    <row r="4920" spans="1:21">
      <c r="A4920">
        <v>4919</v>
      </c>
      <c r="B4920" s="1" t="s">
        <v>6917</v>
      </c>
      <c r="C4920" s="1" t="s">
        <v>87</v>
      </c>
      <c r="D4920" s="1" t="s">
        <v>6574</v>
      </c>
      <c r="E4920" t="s">
        <v>399</v>
      </c>
      <c r="F4920" t="s">
        <v>6907</v>
      </c>
      <c r="G4920" t="s">
        <v>39</v>
      </c>
      <c r="H4920" t="s">
        <v>89</v>
      </c>
      <c r="I4920" t="s">
        <v>6576</v>
      </c>
      <c r="J4920" s="1">
        <v>3</v>
      </c>
      <c r="K4920" t="s">
        <v>6908</v>
      </c>
      <c r="L4920" t="s">
        <v>6909</v>
      </c>
      <c r="M4920" t="s">
        <v>6910</v>
      </c>
      <c r="N4920" s="126"/>
      <c r="Q4920" t="s">
        <v>6917</v>
      </c>
      <c r="R4920" t="s">
        <v>19275</v>
      </c>
      <c r="S4920" s="120">
        <v>0.6</v>
      </c>
      <c r="U4920"/>
    </row>
    <row r="4921" spans="1:21">
      <c r="A4921">
        <v>4920</v>
      </c>
      <c r="B4921" s="1" t="s">
        <v>6918</v>
      </c>
      <c r="C4921" s="1" t="s">
        <v>87</v>
      </c>
      <c r="D4921" s="1" t="s">
        <v>6574</v>
      </c>
      <c r="E4921" t="s">
        <v>399</v>
      </c>
      <c r="F4921" t="s">
        <v>6907</v>
      </c>
      <c r="G4921" t="s">
        <v>39</v>
      </c>
      <c r="H4921" t="s">
        <v>89</v>
      </c>
      <c r="I4921" t="s">
        <v>6576</v>
      </c>
      <c r="J4921" s="1">
        <v>3</v>
      </c>
      <c r="K4921" t="s">
        <v>6908</v>
      </c>
      <c r="L4921" t="s">
        <v>6909</v>
      </c>
      <c r="M4921" t="s">
        <v>6910</v>
      </c>
      <c r="N4921" s="126"/>
      <c r="Q4921" t="s">
        <v>6918</v>
      </c>
      <c r="R4921" t="s">
        <v>19275</v>
      </c>
      <c r="S4921" s="120">
        <v>0.6</v>
      </c>
      <c r="U4921"/>
    </row>
    <row r="4922" spans="1:21">
      <c r="A4922">
        <v>4921</v>
      </c>
      <c r="B4922" s="1" t="s">
        <v>6919</v>
      </c>
      <c r="C4922" s="1" t="s">
        <v>87</v>
      </c>
      <c r="D4922" s="1" t="s">
        <v>6574</v>
      </c>
      <c r="E4922" t="s">
        <v>399</v>
      </c>
      <c r="F4922" t="s">
        <v>6907</v>
      </c>
      <c r="G4922" t="s">
        <v>39</v>
      </c>
      <c r="H4922" t="s">
        <v>89</v>
      </c>
      <c r="I4922" t="s">
        <v>6576</v>
      </c>
      <c r="J4922" s="1">
        <v>3</v>
      </c>
      <c r="K4922" t="s">
        <v>6908</v>
      </c>
      <c r="L4922" t="s">
        <v>6909</v>
      </c>
      <c r="M4922" t="s">
        <v>6910</v>
      </c>
      <c r="N4922" s="126"/>
      <c r="Q4922" t="s">
        <v>6919</v>
      </c>
      <c r="R4922" t="s">
        <v>19275</v>
      </c>
      <c r="S4922" s="120">
        <v>0.6</v>
      </c>
      <c r="U4922"/>
    </row>
    <row r="4923" spans="1:21">
      <c r="A4923">
        <v>4922</v>
      </c>
      <c r="B4923" s="1" t="s">
        <v>6920</v>
      </c>
      <c r="C4923" s="1" t="s">
        <v>87</v>
      </c>
      <c r="D4923" s="1" t="s">
        <v>6574</v>
      </c>
      <c r="E4923" t="s">
        <v>399</v>
      </c>
      <c r="F4923" t="s">
        <v>6907</v>
      </c>
      <c r="G4923" t="s">
        <v>39</v>
      </c>
      <c r="H4923" t="s">
        <v>89</v>
      </c>
      <c r="I4923" t="s">
        <v>6576</v>
      </c>
      <c r="J4923" s="1">
        <v>3</v>
      </c>
      <c r="K4923" t="s">
        <v>6908</v>
      </c>
      <c r="L4923" t="s">
        <v>6909</v>
      </c>
      <c r="M4923" t="s">
        <v>6910</v>
      </c>
      <c r="N4923" s="126">
        <v>0.01</v>
      </c>
      <c r="Q4923" t="s">
        <v>6920</v>
      </c>
      <c r="R4923" t="s">
        <v>19275</v>
      </c>
      <c r="S4923" s="120">
        <v>0.6</v>
      </c>
      <c r="U4923"/>
    </row>
    <row r="4924" spans="1:21">
      <c r="A4924">
        <v>4923</v>
      </c>
      <c r="B4924" s="1" t="s">
        <v>6921</v>
      </c>
      <c r="C4924" s="1" t="s">
        <v>105</v>
      </c>
      <c r="D4924" s="1" t="s">
        <v>6574</v>
      </c>
      <c r="E4924" t="s">
        <v>399</v>
      </c>
      <c r="F4924" t="s">
        <v>6922</v>
      </c>
      <c r="G4924" t="s">
        <v>39</v>
      </c>
      <c r="H4924" t="s">
        <v>107</v>
      </c>
      <c r="I4924" t="s">
        <v>6576</v>
      </c>
      <c r="J4924" s="1">
        <v>3</v>
      </c>
      <c r="K4924" t="s">
        <v>6923</v>
      </c>
      <c r="L4924" t="s">
        <v>6924</v>
      </c>
      <c r="M4924" t="s">
        <v>6925</v>
      </c>
      <c r="N4924" s="126"/>
      <c r="Q4924" t="s">
        <v>6921</v>
      </c>
      <c r="R4924" t="s">
        <v>19276</v>
      </c>
      <c r="S4924" s="120">
        <v>0.6</v>
      </c>
      <c r="U4924"/>
    </row>
    <row r="4925" spans="1:21">
      <c r="A4925">
        <v>4924</v>
      </c>
      <c r="B4925" s="1" t="s">
        <v>6926</v>
      </c>
      <c r="C4925" s="1" t="s">
        <v>105</v>
      </c>
      <c r="D4925" s="1" t="s">
        <v>6574</v>
      </c>
      <c r="E4925" t="s">
        <v>399</v>
      </c>
      <c r="F4925" t="s">
        <v>6922</v>
      </c>
      <c r="G4925" t="s">
        <v>39</v>
      </c>
      <c r="H4925" t="s">
        <v>107</v>
      </c>
      <c r="I4925" t="s">
        <v>6576</v>
      </c>
      <c r="J4925" s="1">
        <v>3</v>
      </c>
      <c r="K4925" t="s">
        <v>6923</v>
      </c>
      <c r="L4925" t="s">
        <v>6924</v>
      </c>
      <c r="M4925" t="s">
        <v>6925</v>
      </c>
      <c r="N4925" s="126"/>
      <c r="Q4925" t="s">
        <v>6926</v>
      </c>
      <c r="R4925" t="s">
        <v>19276</v>
      </c>
      <c r="S4925" s="120">
        <v>0.6</v>
      </c>
      <c r="U4925"/>
    </row>
    <row r="4926" spans="1:21">
      <c r="A4926">
        <v>4925</v>
      </c>
      <c r="B4926" s="1" t="s">
        <v>6927</v>
      </c>
      <c r="C4926" s="1" t="s">
        <v>105</v>
      </c>
      <c r="D4926" s="1" t="s">
        <v>6574</v>
      </c>
      <c r="E4926" t="s">
        <v>399</v>
      </c>
      <c r="F4926" t="s">
        <v>6922</v>
      </c>
      <c r="G4926" t="s">
        <v>39</v>
      </c>
      <c r="H4926" t="s">
        <v>107</v>
      </c>
      <c r="I4926" t="s">
        <v>6576</v>
      </c>
      <c r="J4926" s="1">
        <v>3</v>
      </c>
      <c r="K4926" t="s">
        <v>6923</v>
      </c>
      <c r="L4926" t="s">
        <v>6924</v>
      </c>
      <c r="M4926" t="s">
        <v>6925</v>
      </c>
      <c r="N4926" s="126"/>
      <c r="Q4926" t="s">
        <v>6927</v>
      </c>
      <c r="R4926" t="s">
        <v>19276</v>
      </c>
      <c r="S4926" s="120">
        <v>0.6</v>
      </c>
      <c r="U4926"/>
    </row>
    <row r="4927" spans="1:21">
      <c r="A4927">
        <v>4926</v>
      </c>
      <c r="B4927" s="1" t="s">
        <v>6928</v>
      </c>
      <c r="C4927" s="1" t="s">
        <v>105</v>
      </c>
      <c r="D4927" s="1" t="s">
        <v>6574</v>
      </c>
      <c r="E4927" t="s">
        <v>399</v>
      </c>
      <c r="F4927" t="s">
        <v>6922</v>
      </c>
      <c r="G4927" t="s">
        <v>39</v>
      </c>
      <c r="H4927" t="s">
        <v>107</v>
      </c>
      <c r="I4927" t="s">
        <v>6576</v>
      </c>
      <c r="J4927" s="1">
        <v>3</v>
      </c>
      <c r="K4927" t="s">
        <v>6923</v>
      </c>
      <c r="L4927" t="s">
        <v>6924</v>
      </c>
      <c r="M4927" t="s">
        <v>6925</v>
      </c>
      <c r="N4927" s="126"/>
      <c r="Q4927" t="s">
        <v>6928</v>
      </c>
      <c r="R4927" t="s">
        <v>19276</v>
      </c>
      <c r="S4927" s="120">
        <v>0.6</v>
      </c>
      <c r="U4927"/>
    </row>
    <row r="4928" spans="1:21">
      <c r="A4928">
        <v>4927</v>
      </c>
      <c r="B4928" s="1" t="s">
        <v>6929</v>
      </c>
      <c r="C4928" s="1" t="s">
        <v>105</v>
      </c>
      <c r="D4928" s="1" t="s">
        <v>6574</v>
      </c>
      <c r="E4928" t="s">
        <v>399</v>
      </c>
      <c r="F4928" t="s">
        <v>6922</v>
      </c>
      <c r="G4928" t="s">
        <v>39</v>
      </c>
      <c r="H4928" t="s">
        <v>107</v>
      </c>
      <c r="I4928" t="s">
        <v>6576</v>
      </c>
      <c r="J4928" s="1">
        <v>3</v>
      </c>
      <c r="K4928" t="s">
        <v>6923</v>
      </c>
      <c r="L4928" t="s">
        <v>6924</v>
      </c>
      <c r="M4928" t="s">
        <v>6925</v>
      </c>
      <c r="N4928" s="126"/>
      <c r="Q4928" t="s">
        <v>6929</v>
      </c>
      <c r="R4928" t="s">
        <v>19276</v>
      </c>
      <c r="S4928" s="120">
        <v>0.6</v>
      </c>
      <c r="U4928"/>
    </row>
    <row r="4929" spans="1:21">
      <c r="A4929">
        <v>4928</v>
      </c>
      <c r="B4929" s="1" t="s">
        <v>5665</v>
      </c>
      <c r="C4929" s="1" t="s">
        <v>105</v>
      </c>
      <c r="D4929" s="1" t="s">
        <v>6574</v>
      </c>
      <c r="E4929" t="s">
        <v>399</v>
      </c>
      <c r="F4929" t="s">
        <v>6922</v>
      </c>
      <c r="G4929" t="s">
        <v>39</v>
      </c>
      <c r="H4929" t="s">
        <v>107</v>
      </c>
      <c r="I4929" t="s">
        <v>6576</v>
      </c>
      <c r="J4929" s="1">
        <v>3</v>
      </c>
      <c r="K4929" t="s">
        <v>6923</v>
      </c>
      <c r="L4929" t="s">
        <v>6924</v>
      </c>
      <c r="M4929" t="s">
        <v>6925</v>
      </c>
      <c r="N4929" s="126">
        <v>0.01</v>
      </c>
      <c r="Q4929" t="s">
        <v>5665</v>
      </c>
      <c r="R4929" t="s">
        <v>19276</v>
      </c>
      <c r="S4929" s="120">
        <v>0.6</v>
      </c>
      <c r="U4929"/>
    </row>
    <row r="4930" spans="1:21">
      <c r="A4930">
        <v>4929</v>
      </c>
      <c r="B4930" s="1" t="s">
        <v>6930</v>
      </c>
      <c r="C4930" s="1" t="s">
        <v>105</v>
      </c>
      <c r="D4930" s="1" t="s">
        <v>6574</v>
      </c>
      <c r="E4930" t="s">
        <v>399</v>
      </c>
      <c r="F4930" t="s">
        <v>6922</v>
      </c>
      <c r="G4930" t="s">
        <v>39</v>
      </c>
      <c r="H4930" t="s">
        <v>107</v>
      </c>
      <c r="I4930" t="s">
        <v>6576</v>
      </c>
      <c r="J4930" s="1">
        <v>3</v>
      </c>
      <c r="K4930" t="s">
        <v>6923</v>
      </c>
      <c r="L4930" t="s">
        <v>6924</v>
      </c>
      <c r="M4930" t="s">
        <v>6925</v>
      </c>
      <c r="N4930" s="126"/>
      <c r="Q4930" t="s">
        <v>6930</v>
      </c>
      <c r="R4930" t="s">
        <v>19276</v>
      </c>
      <c r="S4930" s="120">
        <v>0.6</v>
      </c>
      <c r="U4930"/>
    </row>
    <row r="4931" spans="1:21">
      <c r="A4931">
        <v>4930</v>
      </c>
      <c r="B4931" s="1" t="s">
        <v>6931</v>
      </c>
      <c r="C4931" s="1" t="s">
        <v>105</v>
      </c>
      <c r="D4931" s="1" t="s">
        <v>6574</v>
      </c>
      <c r="E4931" t="s">
        <v>399</v>
      </c>
      <c r="F4931" t="s">
        <v>6922</v>
      </c>
      <c r="G4931" t="s">
        <v>39</v>
      </c>
      <c r="H4931" t="s">
        <v>107</v>
      </c>
      <c r="I4931" t="s">
        <v>6576</v>
      </c>
      <c r="J4931" s="1">
        <v>3</v>
      </c>
      <c r="K4931" t="s">
        <v>6923</v>
      </c>
      <c r="L4931" t="s">
        <v>6924</v>
      </c>
      <c r="M4931" t="s">
        <v>6925</v>
      </c>
      <c r="N4931" s="126">
        <v>0.01</v>
      </c>
      <c r="Q4931" t="s">
        <v>6931</v>
      </c>
      <c r="R4931" t="s">
        <v>19276</v>
      </c>
      <c r="S4931" s="120">
        <v>0.6</v>
      </c>
      <c r="U4931"/>
    </row>
    <row r="4932" spans="1:21">
      <c r="A4932">
        <v>4931</v>
      </c>
      <c r="B4932" s="1" t="s">
        <v>5695</v>
      </c>
      <c r="C4932" s="1" t="s">
        <v>105</v>
      </c>
      <c r="D4932" s="1" t="s">
        <v>6574</v>
      </c>
      <c r="E4932" t="s">
        <v>399</v>
      </c>
      <c r="F4932" t="s">
        <v>6922</v>
      </c>
      <c r="G4932" t="s">
        <v>39</v>
      </c>
      <c r="H4932" t="s">
        <v>107</v>
      </c>
      <c r="I4932" t="s">
        <v>6576</v>
      </c>
      <c r="J4932" s="1">
        <v>3</v>
      </c>
      <c r="K4932" t="s">
        <v>6923</v>
      </c>
      <c r="L4932" t="s">
        <v>6924</v>
      </c>
      <c r="M4932" t="s">
        <v>6925</v>
      </c>
      <c r="N4932" s="126"/>
      <c r="Q4932" t="s">
        <v>5695</v>
      </c>
      <c r="R4932" t="s">
        <v>19276</v>
      </c>
      <c r="S4932" s="120">
        <v>0.6</v>
      </c>
      <c r="U4932"/>
    </row>
    <row r="4933" spans="1:21">
      <c r="A4933">
        <v>4932</v>
      </c>
      <c r="B4933" s="1" t="s">
        <v>6932</v>
      </c>
      <c r="C4933" s="1" t="s">
        <v>105</v>
      </c>
      <c r="D4933" s="1" t="s">
        <v>6574</v>
      </c>
      <c r="E4933" t="s">
        <v>399</v>
      </c>
      <c r="F4933" t="s">
        <v>6922</v>
      </c>
      <c r="G4933" t="s">
        <v>39</v>
      </c>
      <c r="H4933" t="s">
        <v>107</v>
      </c>
      <c r="I4933" t="s">
        <v>6576</v>
      </c>
      <c r="J4933" s="1">
        <v>3</v>
      </c>
      <c r="K4933" t="s">
        <v>6923</v>
      </c>
      <c r="L4933" t="s">
        <v>6924</v>
      </c>
      <c r="M4933" t="s">
        <v>6925</v>
      </c>
      <c r="N4933" s="126"/>
      <c r="Q4933" t="s">
        <v>6932</v>
      </c>
      <c r="R4933" t="s">
        <v>19276</v>
      </c>
      <c r="S4933" s="120">
        <v>0.6</v>
      </c>
      <c r="U4933"/>
    </row>
    <row r="4934" spans="1:21">
      <c r="A4934">
        <v>4933</v>
      </c>
      <c r="B4934" s="1" t="s">
        <v>6623</v>
      </c>
      <c r="C4934" s="1" t="s">
        <v>121</v>
      </c>
      <c r="D4934" s="1" t="s">
        <v>6574</v>
      </c>
      <c r="E4934" t="s">
        <v>399</v>
      </c>
      <c r="F4934" t="s">
        <v>6933</v>
      </c>
      <c r="G4934" t="s">
        <v>39</v>
      </c>
      <c r="H4934" t="s">
        <v>123</v>
      </c>
      <c r="I4934" t="s">
        <v>6576</v>
      </c>
      <c r="J4934" s="1">
        <v>3</v>
      </c>
      <c r="K4934" t="s">
        <v>6934</v>
      </c>
      <c r="L4934" t="s">
        <v>6935</v>
      </c>
      <c r="M4934" t="s">
        <v>6936</v>
      </c>
      <c r="N4934" s="126">
        <v>0.01</v>
      </c>
      <c r="Q4934" t="s">
        <v>6623</v>
      </c>
      <c r="R4934" t="s">
        <v>19277</v>
      </c>
      <c r="S4934" s="120">
        <v>0.6</v>
      </c>
      <c r="U4934"/>
    </row>
    <row r="4935" spans="1:21">
      <c r="A4935">
        <v>4934</v>
      </c>
      <c r="B4935" s="1" t="s">
        <v>6937</v>
      </c>
      <c r="C4935" s="1" t="s">
        <v>121</v>
      </c>
      <c r="D4935" s="1" t="s">
        <v>6574</v>
      </c>
      <c r="E4935" t="s">
        <v>399</v>
      </c>
      <c r="F4935" t="s">
        <v>6933</v>
      </c>
      <c r="G4935" t="s">
        <v>39</v>
      </c>
      <c r="H4935" t="s">
        <v>123</v>
      </c>
      <c r="I4935" t="s">
        <v>6576</v>
      </c>
      <c r="J4935" s="1">
        <v>3</v>
      </c>
      <c r="K4935" t="s">
        <v>6934</v>
      </c>
      <c r="L4935" t="s">
        <v>6935</v>
      </c>
      <c r="M4935" t="s">
        <v>6936</v>
      </c>
      <c r="N4935" s="126"/>
      <c r="Q4935" t="s">
        <v>6937</v>
      </c>
      <c r="R4935" t="s">
        <v>19277</v>
      </c>
      <c r="S4935" s="120">
        <v>0.6</v>
      </c>
      <c r="U4935"/>
    </row>
    <row r="4936" spans="1:21">
      <c r="A4936">
        <v>4935</v>
      </c>
      <c r="B4936" s="1" t="s">
        <v>6938</v>
      </c>
      <c r="C4936" s="1" t="s">
        <v>133</v>
      </c>
      <c r="D4936" s="1" t="s">
        <v>6574</v>
      </c>
      <c r="E4936" t="s">
        <v>399</v>
      </c>
      <c r="F4936" t="s">
        <v>6939</v>
      </c>
      <c r="G4936" t="s">
        <v>39</v>
      </c>
      <c r="H4936" t="s">
        <v>135</v>
      </c>
      <c r="I4936" t="s">
        <v>6576</v>
      </c>
      <c r="J4936" s="1">
        <v>3</v>
      </c>
      <c r="K4936" t="s">
        <v>6940</v>
      </c>
      <c r="L4936" t="s">
        <v>6941</v>
      </c>
      <c r="M4936" t="s">
        <v>6942</v>
      </c>
      <c r="N4936" s="126"/>
      <c r="Q4936" t="s">
        <v>6938</v>
      </c>
      <c r="R4936" t="s">
        <v>19278</v>
      </c>
      <c r="S4936" s="120">
        <v>0.6</v>
      </c>
      <c r="U4936"/>
    </row>
    <row r="4937" spans="1:21">
      <c r="A4937">
        <v>4936</v>
      </c>
      <c r="B4937" s="1" t="s">
        <v>6943</v>
      </c>
      <c r="C4937" s="1" t="s">
        <v>133</v>
      </c>
      <c r="D4937" s="1" t="s">
        <v>6574</v>
      </c>
      <c r="E4937" t="s">
        <v>399</v>
      </c>
      <c r="F4937" t="s">
        <v>6939</v>
      </c>
      <c r="G4937" t="s">
        <v>39</v>
      </c>
      <c r="H4937" t="s">
        <v>135</v>
      </c>
      <c r="I4937" t="s">
        <v>6576</v>
      </c>
      <c r="J4937" s="1">
        <v>3</v>
      </c>
      <c r="K4937" t="s">
        <v>6940</v>
      </c>
      <c r="L4937" t="s">
        <v>6941</v>
      </c>
      <c r="M4937" t="s">
        <v>6942</v>
      </c>
      <c r="N4937" s="126"/>
      <c r="Q4937" t="s">
        <v>6943</v>
      </c>
      <c r="R4937" t="s">
        <v>19278</v>
      </c>
      <c r="S4937" s="120">
        <v>0.6</v>
      </c>
      <c r="U4937"/>
    </row>
    <row r="4938" spans="1:21">
      <c r="A4938">
        <v>4937</v>
      </c>
      <c r="B4938" s="1" t="s">
        <v>6944</v>
      </c>
      <c r="C4938" s="1" t="s">
        <v>133</v>
      </c>
      <c r="D4938" s="1" t="s">
        <v>6574</v>
      </c>
      <c r="E4938" t="s">
        <v>399</v>
      </c>
      <c r="F4938" t="s">
        <v>6939</v>
      </c>
      <c r="G4938" t="s">
        <v>39</v>
      </c>
      <c r="H4938" t="s">
        <v>135</v>
      </c>
      <c r="I4938" t="s">
        <v>6576</v>
      </c>
      <c r="J4938" s="1">
        <v>3</v>
      </c>
      <c r="K4938" t="s">
        <v>6940</v>
      </c>
      <c r="L4938" t="s">
        <v>6941</v>
      </c>
      <c r="M4938" t="s">
        <v>6942</v>
      </c>
      <c r="N4938" s="126"/>
      <c r="Q4938" t="s">
        <v>6944</v>
      </c>
      <c r="R4938" t="s">
        <v>19278</v>
      </c>
      <c r="S4938" s="120">
        <v>0.6</v>
      </c>
      <c r="U4938"/>
    </row>
    <row r="4939" spans="1:21">
      <c r="A4939">
        <v>4938</v>
      </c>
      <c r="B4939" s="1" t="s">
        <v>6945</v>
      </c>
      <c r="C4939" s="1" t="s">
        <v>133</v>
      </c>
      <c r="D4939" s="1" t="s">
        <v>6574</v>
      </c>
      <c r="E4939" t="s">
        <v>399</v>
      </c>
      <c r="F4939" t="s">
        <v>6939</v>
      </c>
      <c r="G4939" t="s">
        <v>39</v>
      </c>
      <c r="H4939" t="s">
        <v>135</v>
      </c>
      <c r="I4939" t="s">
        <v>6576</v>
      </c>
      <c r="J4939" s="1">
        <v>3</v>
      </c>
      <c r="K4939" t="s">
        <v>6940</v>
      </c>
      <c r="L4939" t="s">
        <v>6941</v>
      </c>
      <c r="M4939" t="s">
        <v>6942</v>
      </c>
      <c r="N4939" s="126"/>
      <c r="Q4939" t="s">
        <v>6945</v>
      </c>
      <c r="R4939" t="s">
        <v>19278</v>
      </c>
      <c r="S4939" s="120">
        <v>0.6</v>
      </c>
      <c r="U4939"/>
    </row>
    <row r="4940" spans="1:21">
      <c r="A4940">
        <v>4939</v>
      </c>
      <c r="B4940" s="1" t="s">
        <v>6946</v>
      </c>
      <c r="C4940" s="1" t="s">
        <v>133</v>
      </c>
      <c r="D4940" s="1" t="s">
        <v>6574</v>
      </c>
      <c r="E4940" t="s">
        <v>399</v>
      </c>
      <c r="F4940" t="s">
        <v>6939</v>
      </c>
      <c r="G4940" t="s">
        <v>39</v>
      </c>
      <c r="H4940" t="s">
        <v>135</v>
      </c>
      <c r="I4940" t="s">
        <v>6576</v>
      </c>
      <c r="J4940" s="1">
        <v>3</v>
      </c>
      <c r="K4940" t="s">
        <v>6940</v>
      </c>
      <c r="L4940" t="s">
        <v>6941</v>
      </c>
      <c r="M4940" t="s">
        <v>6942</v>
      </c>
      <c r="N4940" s="126"/>
      <c r="Q4940" t="s">
        <v>6946</v>
      </c>
      <c r="R4940" t="s">
        <v>19278</v>
      </c>
      <c r="S4940" s="120">
        <v>0.6</v>
      </c>
      <c r="U4940"/>
    </row>
    <row r="4941" spans="1:21">
      <c r="A4941">
        <v>4940</v>
      </c>
      <c r="B4941" s="1" t="s">
        <v>6947</v>
      </c>
      <c r="C4941" s="1" t="s">
        <v>47</v>
      </c>
      <c r="D4941" s="1" t="s">
        <v>6574</v>
      </c>
      <c r="E4941" t="s">
        <v>399</v>
      </c>
      <c r="F4941" t="s">
        <v>6948</v>
      </c>
      <c r="G4941" t="s">
        <v>39</v>
      </c>
      <c r="H4941" t="s">
        <v>49</v>
      </c>
      <c r="I4941" t="s">
        <v>6576</v>
      </c>
      <c r="J4941" s="1">
        <v>3</v>
      </c>
      <c r="K4941" t="s">
        <v>6949</v>
      </c>
      <c r="L4941" t="s">
        <v>6950</v>
      </c>
      <c r="M4941" t="s">
        <v>6951</v>
      </c>
      <c r="N4941" s="126"/>
      <c r="Q4941" t="s">
        <v>6947</v>
      </c>
      <c r="R4941" t="s">
        <v>19279</v>
      </c>
      <c r="S4941" s="120">
        <v>0.6</v>
      </c>
      <c r="U4941"/>
    </row>
    <row r="4942" spans="1:21">
      <c r="A4942">
        <v>4941</v>
      </c>
      <c r="B4942" s="1" t="s">
        <v>6952</v>
      </c>
      <c r="C4942" s="1" t="s">
        <v>47</v>
      </c>
      <c r="D4942" s="1" t="s">
        <v>6574</v>
      </c>
      <c r="E4942" t="s">
        <v>399</v>
      </c>
      <c r="F4942" t="s">
        <v>6948</v>
      </c>
      <c r="G4942" t="s">
        <v>39</v>
      </c>
      <c r="H4942" t="s">
        <v>49</v>
      </c>
      <c r="I4942" t="s">
        <v>6576</v>
      </c>
      <c r="J4942" s="1">
        <v>3</v>
      </c>
      <c r="K4942" t="s">
        <v>6949</v>
      </c>
      <c r="L4942" t="s">
        <v>6950</v>
      </c>
      <c r="M4942" t="s">
        <v>6951</v>
      </c>
      <c r="N4942" s="126"/>
      <c r="Q4942" t="s">
        <v>6952</v>
      </c>
      <c r="R4942" t="s">
        <v>19279</v>
      </c>
      <c r="S4942" s="120">
        <v>0.6</v>
      </c>
      <c r="U4942"/>
    </row>
    <row r="4943" spans="1:21">
      <c r="A4943">
        <v>4942</v>
      </c>
      <c r="B4943" s="1" t="s">
        <v>6953</v>
      </c>
      <c r="C4943" s="1" t="s">
        <v>47</v>
      </c>
      <c r="D4943" s="1" t="s">
        <v>6574</v>
      </c>
      <c r="E4943" t="s">
        <v>399</v>
      </c>
      <c r="F4943" t="s">
        <v>6948</v>
      </c>
      <c r="G4943" t="s">
        <v>39</v>
      </c>
      <c r="H4943" t="s">
        <v>49</v>
      </c>
      <c r="I4943" t="s">
        <v>6576</v>
      </c>
      <c r="J4943" s="1">
        <v>3</v>
      </c>
      <c r="K4943" t="s">
        <v>6949</v>
      </c>
      <c r="L4943" t="s">
        <v>6950</v>
      </c>
      <c r="M4943" t="s">
        <v>6951</v>
      </c>
      <c r="N4943" s="126"/>
      <c r="Q4943" t="s">
        <v>6953</v>
      </c>
      <c r="R4943" t="s">
        <v>19279</v>
      </c>
      <c r="S4943" s="120">
        <v>0.6</v>
      </c>
      <c r="U4943"/>
    </row>
    <row r="4944" spans="1:21">
      <c r="A4944">
        <v>4943</v>
      </c>
      <c r="B4944" s="1" t="s">
        <v>6954</v>
      </c>
      <c r="C4944" s="1" t="s">
        <v>47</v>
      </c>
      <c r="D4944" s="1" t="s">
        <v>6574</v>
      </c>
      <c r="E4944" t="s">
        <v>399</v>
      </c>
      <c r="F4944" t="s">
        <v>6948</v>
      </c>
      <c r="G4944" t="s">
        <v>39</v>
      </c>
      <c r="H4944" t="s">
        <v>49</v>
      </c>
      <c r="I4944" t="s">
        <v>6576</v>
      </c>
      <c r="J4944" s="1">
        <v>3</v>
      </c>
      <c r="K4944" t="s">
        <v>6949</v>
      </c>
      <c r="L4944" t="s">
        <v>6950</v>
      </c>
      <c r="M4944" t="s">
        <v>6951</v>
      </c>
      <c r="N4944" s="126"/>
      <c r="Q4944" t="s">
        <v>6954</v>
      </c>
      <c r="R4944" t="s">
        <v>19279</v>
      </c>
      <c r="S4944" s="120">
        <v>0.6</v>
      </c>
      <c r="U4944"/>
    </row>
    <row r="4945" spans="1:21">
      <c r="A4945">
        <v>4944</v>
      </c>
      <c r="B4945" s="1" t="s">
        <v>6813</v>
      </c>
      <c r="C4945" s="1" t="s">
        <v>47</v>
      </c>
      <c r="D4945" s="1" t="s">
        <v>6574</v>
      </c>
      <c r="E4945" t="s">
        <v>399</v>
      </c>
      <c r="F4945" t="s">
        <v>6948</v>
      </c>
      <c r="G4945" t="s">
        <v>39</v>
      </c>
      <c r="H4945" t="s">
        <v>49</v>
      </c>
      <c r="I4945" t="s">
        <v>6576</v>
      </c>
      <c r="J4945" s="1">
        <v>3</v>
      </c>
      <c r="K4945" t="s">
        <v>6949</v>
      </c>
      <c r="L4945" t="s">
        <v>6950</v>
      </c>
      <c r="M4945" t="s">
        <v>6951</v>
      </c>
      <c r="N4945" s="126"/>
      <c r="Q4945" t="s">
        <v>6813</v>
      </c>
      <c r="R4945" t="s">
        <v>19279</v>
      </c>
      <c r="S4945" s="120">
        <v>0.6</v>
      </c>
      <c r="U4945"/>
    </row>
    <row r="4946" spans="1:21">
      <c r="A4946">
        <v>4945</v>
      </c>
      <c r="B4946" s="1" t="s">
        <v>3967</v>
      </c>
      <c r="C4946" s="1" t="s">
        <v>47</v>
      </c>
      <c r="D4946" s="1" t="s">
        <v>6574</v>
      </c>
      <c r="E4946" t="s">
        <v>399</v>
      </c>
      <c r="F4946" t="s">
        <v>6948</v>
      </c>
      <c r="G4946" t="s">
        <v>39</v>
      </c>
      <c r="H4946" t="s">
        <v>49</v>
      </c>
      <c r="I4946" t="s">
        <v>6576</v>
      </c>
      <c r="J4946" s="1">
        <v>3</v>
      </c>
      <c r="K4946" t="s">
        <v>6949</v>
      </c>
      <c r="L4946" t="s">
        <v>6950</v>
      </c>
      <c r="M4946" t="s">
        <v>6951</v>
      </c>
      <c r="N4946" s="126"/>
      <c r="Q4946" t="s">
        <v>3967</v>
      </c>
      <c r="R4946" t="s">
        <v>19279</v>
      </c>
      <c r="S4946" s="120">
        <v>0.6</v>
      </c>
      <c r="U4946"/>
    </row>
    <row r="4947" spans="1:21">
      <c r="A4947">
        <v>4946</v>
      </c>
      <c r="B4947" s="1" t="s">
        <v>6955</v>
      </c>
      <c r="C4947" s="1" t="s">
        <v>47</v>
      </c>
      <c r="D4947" s="1" t="s">
        <v>6574</v>
      </c>
      <c r="E4947" t="s">
        <v>399</v>
      </c>
      <c r="F4947" t="s">
        <v>6948</v>
      </c>
      <c r="G4947" t="s">
        <v>39</v>
      </c>
      <c r="H4947" t="s">
        <v>49</v>
      </c>
      <c r="I4947" t="s">
        <v>6576</v>
      </c>
      <c r="J4947" s="1">
        <v>3</v>
      </c>
      <c r="K4947" t="s">
        <v>6949</v>
      </c>
      <c r="L4947" t="s">
        <v>6950</v>
      </c>
      <c r="M4947" t="s">
        <v>6951</v>
      </c>
      <c r="N4947" s="126"/>
      <c r="Q4947" t="s">
        <v>6955</v>
      </c>
      <c r="R4947" t="s">
        <v>19279</v>
      </c>
      <c r="S4947" s="120">
        <v>0.6</v>
      </c>
      <c r="U4947"/>
    </row>
    <row r="4948" spans="1:21">
      <c r="A4948">
        <v>4947</v>
      </c>
      <c r="B4948" s="1" t="s">
        <v>6956</v>
      </c>
      <c r="C4948" s="1" t="s">
        <v>164</v>
      </c>
      <c r="D4948" s="1" t="s">
        <v>6574</v>
      </c>
      <c r="E4948" t="s">
        <v>399</v>
      </c>
      <c r="F4948" t="s">
        <v>6957</v>
      </c>
      <c r="G4948" t="s">
        <v>39</v>
      </c>
      <c r="H4948" t="s">
        <v>166</v>
      </c>
      <c r="I4948" t="s">
        <v>6576</v>
      </c>
      <c r="J4948" s="1">
        <v>3</v>
      </c>
      <c r="K4948" t="s">
        <v>6958</v>
      </c>
      <c r="L4948" t="s">
        <v>6959</v>
      </c>
      <c r="M4948" t="s">
        <v>6960</v>
      </c>
      <c r="N4948" s="126"/>
      <c r="Q4948" t="s">
        <v>6956</v>
      </c>
      <c r="R4948" t="s">
        <v>19280</v>
      </c>
      <c r="S4948" s="120">
        <v>0.6</v>
      </c>
      <c r="U4948"/>
    </row>
    <row r="4949" spans="1:21">
      <c r="A4949">
        <v>4948</v>
      </c>
      <c r="B4949" s="1" t="s">
        <v>6961</v>
      </c>
      <c r="C4949" s="1" t="s">
        <v>164</v>
      </c>
      <c r="D4949" s="1" t="s">
        <v>6574</v>
      </c>
      <c r="E4949" t="s">
        <v>399</v>
      </c>
      <c r="F4949" t="s">
        <v>6957</v>
      </c>
      <c r="G4949" t="s">
        <v>39</v>
      </c>
      <c r="H4949" t="s">
        <v>166</v>
      </c>
      <c r="I4949" t="s">
        <v>6576</v>
      </c>
      <c r="J4949" s="1">
        <v>3</v>
      </c>
      <c r="K4949" t="s">
        <v>6958</v>
      </c>
      <c r="L4949" t="s">
        <v>6959</v>
      </c>
      <c r="M4949" t="s">
        <v>6960</v>
      </c>
      <c r="N4949" s="126"/>
      <c r="Q4949" t="s">
        <v>6961</v>
      </c>
      <c r="R4949" t="s">
        <v>19280</v>
      </c>
      <c r="S4949" s="120">
        <v>0.6</v>
      </c>
      <c r="U4949"/>
    </row>
    <row r="4950" spans="1:21">
      <c r="A4950">
        <v>4949</v>
      </c>
      <c r="B4950" s="1" t="s">
        <v>6962</v>
      </c>
      <c r="C4950" s="1" t="s">
        <v>164</v>
      </c>
      <c r="D4950" s="1" t="s">
        <v>6574</v>
      </c>
      <c r="E4950" t="s">
        <v>399</v>
      </c>
      <c r="F4950" t="s">
        <v>6957</v>
      </c>
      <c r="G4950" t="s">
        <v>39</v>
      </c>
      <c r="H4950" t="s">
        <v>166</v>
      </c>
      <c r="I4950" t="s">
        <v>6576</v>
      </c>
      <c r="J4950" s="1">
        <v>3</v>
      </c>
      <c r="K4950" t="s">
        <v>6958</v>
      </c>
      <c r="L4950" t="s">
        <v>6959</v>
      </c>
      <c r="M4950" t="s">
        <v>6960</v>
      </c>
      <c r="N4950" s="126"/>
      <c r="Q4950" t="s">
        <v>6962</v>
      </c>
      <c r="R4950" t="s">
        <v>19280</v>
      </c>
      <c r="S4950" s="120">
        <v>0.6</v>
      </c>
      <c r="U4950"/>
    </row>
    <row r="4951" spans="1:21">
      <c r="A4951">
        <v>4950</v>
      </c>
      <c r="B4951" s="1" t="s">
        <v>6963</v>
      </c>
      <c r="C4951" s="1" t="s">
        <v>164</v>
      </c>
      <c r="D4951" s="1" t="s">
        <v>6574</v>
      </c>
      <c r="E4951" t="s">
        <v>399</v>
      </c>
      <c r="F4951" t="s">
        <v>6957</v>
      </c>
      <c r="G4951" t="s">
        <v>39</v>
      </c>
      <c r="H4951" t="s">
        <v>166</v>
      </c>
      <c r="I4951" t="s">
        <v>6576</v>
      </c>
      <c r="J4951" s="1">
        <v>3</v>
      </c>
      <c r="K4951" t="s">
        <v>6958</v>
      </c>
      <c r="L4951" t="s">
        <v>6959</v>
      </c>
      <c r="M4951" t="s">
        <v>6960</v>
      </c>
      <c r="N4951" s="126"/>
      <c r="Q4951" t="s">
        <v>6963</v>
      </c>
      <c r="R4951" t="s">
        <v>19280</v>
      </c>
      <c r="S4951" s="120">
        <v>0.6</v>
      </c>
      <c r="U4951"/>
    </row>
    <row r="4952" spans="1:21">
      <c r="A4952">
        <v>4951</v>
      </c>
      <c r="B4952" s="1" t="s">
        <v>6964</v>
      </c>
      <c r="C4952" s="1" t="s">
        <v>164</v>
      </c>
      <c r="D4952" s="1" t="s">
        <v>6574</v>
      </c>
      <c r="E4952" t="s">
        <v>399</v>
      </c>
      <c r="F4952" t="s">
        <v>6957</v>
      </c>
      <c r="G4952" t="s">
        <v>39</v>
      </c>
      <c r="H4952" t="s">
        <v>166</v>
      </c>
      <c r="I4952" t="s">
        <v>6576</v>
      </c>
      <c r="J4952" s="1">
        <v>3</v>
      </c>
      <c r="K4952" t="s">
        <v>6958</v>
      </c>
      <c r="L4952" t="s">
        <v>6959</v>
      </c>
      <c r="M4952" t="s">
        <v>6960</v>
      </c>
      <c r="N4952" s="126">
        <v>0.01</v>
      </c>
      <c r="Q4952" t="s">
        <v>6964</v>
      </c>
      <c r="R4952" t="s">
        <v>19280</v>
      </c>
      <c r="S4952" s="120">
        <v>0.6</v>
      </c>
      <c r="U4952"/>
    </row>
    <row r="4953" spans="1:21">
      <c r="A4953">
        <v>4952</v>
      </c>
      <c r="B4953" s="1" t="s">
        <v>6965</v>
      </c>
      <c r="C4953" s="1" t="s">
        <v>164</v>
      </c>
      <c r="D4953" s="1" t="s">
        <v>6574</v>
      </c>
      <c r="E4953" t="s">
        <v>399</v>
      </c>
      <c r="F4953" t="s">
        <v>6957</v>
      </c>
      <c r="G4953" t="s">
        <v>39</v>
      </c>
      <c r="H4953" t="s">
        <v>166</v>
      </c>
      <c r="I4953" t="s">
        <v>6576</v>
      </c>
      <c r="J4953" s="1">
        <v>3</v>
      </c>
      <c r="K4953" t="s">
        <v>6958</v>
      </c>
      <c r="L4953" t="s">
        <v>6959</v>
      </c>
      <c r="M4953" t="s">
        <v>6960</v>
      </c>
      <c r="N4953" s="126"/>
      <c r="Q4953" t="s">
        <v>6965</v>
      </c>
      <c r="R4953" t="s">
        <v>19280</v>
      </c>
      <c r="S4953" s="120">
        <v>0.6</v>
      </c>
      <c r="U4953"/>
    </row>
    <row r="4954" spans="1:21">
      <c r="A4954">
        <v>4953</v>
      </c>
      <c r="B4954" s="1" t="s">
        <v>6831</v>
      </c>
      <c r="C4954" s="1" t="s">
        <v>164</v>
      </c>
      <c r="D4954" s="1" t="s">
        <v>6574</v>
      </c>
      <c r="E4954" t="s">
        <v>399</v>
      </c>
      <c r="F4954" t="s">
        <v>6957</v>
      </c>
      <c r="G4954" t="s">
        <v>39</v>
      </c>
      <c r="H4954" t="s">
        <v>166</v>
      </c>
      <c r="I4954" t="s">
        <v>6576</v>
      </c>
      <c r="J4954" s="1">
        <v>3</v>
      </c>
      <c r="K4954" t="s">
        <v>6958</v>
      </c>
      <c r="L4954" t="s">
        <v>6959</v>
      </c>
      <c r="M4954" t="s">
        <v>6960</v>
      </c>
      <c r="N4954" s="126"/>
      <c r="Q4954" t="s">
        <v>6831</v>
      </c>
      <c r="R4954" t="s">
        <v>19280</v>
      </c>
      <c r="S4954" s="120">
        <v>0.6</v>
      </c>
      <c r="U4954"/>
    </row>
    <row r="4955" spans="1:21">
      <c r="A4955">
        <v>4954</v>
      </c>
      <c r="B4955" s="1" t="s">
        <v>6966</v>
      </c>
      <c r="C4955" s="1" t="s">
        <v>164</v>
      </c>
      <c r="D4955" s="1" t="s">
        <v>6574</v>
      </c>
      <c r="E4955" t="s">
        <v>399</v>
      </c>
      <c r="F4955" t="s">
        <v>6957</v>
      </c>
      <c r="G4955" t="s">
        <v>39</v>
      </c>
      <c r="H4955" t="s">
        <v>166</v>
      </c>
      <c r="I4955" t="s">
        <v>6576</v>
      </c>
      <c r="J4955" s="1">
        <v>3</v>
      </c>
      <c r="K4955" t="s">
        <v>6958</v>
      </c>
      <c r="L4955" t="s">
        <v>6959</v>
      </c>
      <c r="M4955" t="s">
        <v>6960</v>
      </c>
      <c r="N4955" s="126">
        <v>0.01</v>
      </c>
      <c r="Q4955" t="s">
        <v>6966</v>
      </c>
      <c r="R4955" t="s">
        <v>19280</v>
      </c>
      <c r="S4955" s="120">
        <v>0.6</v>
      </c>
      <c r="U4955"/>
    </row>
    <row r="4956" spans="1:21">
      <c r="A4956">
        <v>4955</v>
      </c>
      <c r="B4956" s="1" t="s">
        <v>6670</v>
      </c>
      <c r="C4956" s="1" t="s">
        <v>164</v>
      </c>
      <c r="D4956" s="1" t="s">
        <v>6574</v>
      </c>
      <c r="E4956" t="s">
        <v>399</v>
      </c>
      <c r="F4956" t="s">
        <v>6957</v>
      </c>
      <c r="G4956" t="s">
        <v>39</v>
      </c>
      <c r="H4956" t="s">
        <v>166</v>
      </c>
      <c r="I4956" t="s">
        <v>6576</v>
      </c>
      <c r="J4956" s="1">
        <v>3</v>
      </c>
      <c r="K4956" t="s">
        <v>6958</v>
      </c>
      <c r="L4956" t="s">
        <v>6959</v>
      </c>
      <c r="M4956" t="s">
        <v>6960</v>
      </c>
      <c r="N4956" s="126"/>
      <c r="Q4956" t="s">
        <v>6670</v>
      </c>
      <c r="R4956" t="s">
        <v>19280</v>
      </c>
      <c r="S4956" s="120">
        <v>0.6</v>
      </c>
      <c r="U4956"/>
    </row>
    <row r="4957" spans="1:21">
      <c r="A4957">
        <v>4956</v>
      </c>
      <c r="B4957" s="1" t="s">
        <v>6967</v>
      </c>
      <c r="C4957" s="1" t="s">
        <v>164</v>
      </c>
      <c r="D4957" s="1" t="s">
        <v>6574</v>
      </c>
      <c r="E4957" t="s">
        <v>399</v>
      </c>
      <c r="F4957" t="s">
        <v>6957</v>
      </c>
      <c r="G4957" t="s">
        <v>39</v>
      </c>
      <c r="H4957" t="s">
        <v>166</v>
      </c>
      <c r="I4957" t="s">
        <v>6576</v>
      </c>
      <c r="J4957" s="1">
        <v>3</v>
      </c>
      <c r="K4957" t="s">
        <v>6958</v>
      </c>
      <c r="L4957" t="s">
        <v>6959</v>
      </c>
      <c r="M4957" t="s">
        <v>6960</v>
      </c>
      <c r="N4957" s="126"/>
      <c r="Q4957" t="s">
        <v>6967</v>
      </c>
      <c r="R4957" t="s">
        <v>19280</v>
      </c>
      <c r="S4957" s="120">
        <v>0.6</v>
      </c>
      <c r="U4957"/>
    </row>
    <row r="4958" spans="1:21">
      <c r="A4958">
        <v>4957</v>
      </c>
      <c r="B4958" s="1" t="s">
        <v>6830</v>
      </c>
      <c r="C4958" s="1" t="s">
        <v>164</v>
      </c>
      <c r="D4958" s="1" t="s">
        <v>6574</v>
      </c>
      <c r="E4958" t="s">
        <v>399</v>
      </c>
      <c r="F4958" t="s">
        <v>6957</v>
      </c>
      <c r="G4958" t="s">
        <v>39</v>
      </c>
      <c r="H4958" t="s">
        <v>166</v>
      </c>
      <c r="I4958" t="s">
        <v>6576</v>
      </c>
      <c r="J4958" s="1">
        <v>3</v>
      </c>
      <c r="K4958" t="s">
        <v>6958</v>
      </c>
      <c r="L4958" t="s">
        <v>6959</v>
      </c>
      <c r="M4958" t="s">
        <v>6960</v>
      </c>
      <c r="N4958" s="126"/>
      <c r="Q4958" t="s">
        <v>6830</v>
      </c>
      <c r="R4958" t="s">
        <v>19280</v>
      </c>
      <c r="S4958" s="120">
        <v>0.6</v>
      </c>
      <c r="U4958"/>
    </row>
    <row r="4959" spans="1:21">
      <c r="A4959">
        <v>4958</v>
      </c>
      <c r="B4959" s="1" t="s">
        <v>3944</v>
      </c>
      <c r="C4959" s="1" t="s">
        <v>164</v>
      </c>
      <c r="D4959" s="1" t="s">
        <v>6574</v>
      </c>
      <c r="E4959" t="s">
        <v>399</v>
      </c>
      <c r="F4959" t="s">
        <v>6957</v>
      </c>
      <c r="G4959" t="s">
        <v>39</v>
      </c>
      <c r="H4959" t="s">
        <v>166</v>
      </c>
      <c r="I4959" t="s">
        <v>6576</v>
      </c>
      <c r="J4959" s="1">
        <v>3</v>
      </c>
      <c r="K4959" t="s">
        <v>6958</v>
      </c>
      <c r="L4959" t="s">
        <v>6959</v>
      </c>
      <c r="M4959" t="s">
        <v>6960</v>
      </c>
      <c r="N4959" s="126"/>
      <c r="Q4959" t="s">
        <v>3944</v>
      </c>
      <c r="R4959" t="s">
        <v>19280</v>
      </c>
      <c r="S4959" s="120">
        <v>0.6</v>
      </c>
      <c r="U4959"/>
    </row>
    <row r="4960" spans="1:21">
      <c r="A4960">
        <v>4959</v>
      </c>
      <c r="B4960" s="1" t="s">
        <v>6968</v>
      </c>
      <c r="C4960" s="1" t="s">
        <v>164</v>
      </c>
      <c r="D4960" s="1" t="s">
        <v>6574</v>
      </c>
      <c r="E4960" t="s">
        <v>399</v>
      </c>
      <c r="F4960" t="s">
        <v>6957</v>
      </c>
      <c r="G4960" t="s">
        <v>39</v>
      </c>
      <c r="H4960" t="s">
        <v>166</v>
      </c>
      <c r="I4960" t="s">
        <v>6576</v>
      </c>
      <c r="J4960" s="1">
        <v>3</v>
      </c>
      <c r="K4960" t="s">
        <v>6958</v>
      </c>
      <c r="L4960" t="s">
        <v>6959</v>
      </c>
      <c r="M4960" t="s">
        <v>6960</v>
      </c>
      <c r="N4960" s="126"/>
      <c r="Q4960" t="s">
        <v>6968</v>
      </c>
      <c r="R4960" t="s">
        <v>19280</v>
      </c>
      <c r="S4960" s="120">
        <v>0.6</v>
      </c>
      <c r="U4960"/>
    </row>
    <row r="4961" spans="1:21">
      <c r="A4961">
        <v>4960</v>
      </c>
      <c r="B4961" s="1" t="s">
        <v>3951</v>
      </c>
      <c r="C4961" s="1" t="s">
        <v>164</v>
      </c>
      <c r="D4961" s="1" t="s">
        <v>6574</v>
      </c>
      <c r="E4961" t="s">
        <v>399</v>
      </c>
      <c r="F4961" t="s">
        <v>6957</v>
      </c>
      <c r="G4961" t="s">
        <v>39</v>
      </c>
      <c r="H4961" t="s">
        <v>166</v>
      </c>
      <c r="I4961" t="s">
        <v>6576</v>
      </c>
      <c r="J4961" s="1">
        <v>3</v>
      </c>
      <c r="K4961" t="s">
        <v>6958</v>
      </c>
      <c r="L4961" t="s">
        <v>6959</v>
      </c>
      <c r="M4961" t="s">
        <v>6960</v>
      </c>
      <c r="N4961" s="126"/>
      <c r="Q4961" t="s">
        <v>3951</v>
      </c>
      <c r="R4961" t="s">
        <v>19280</v>
      </c>
      <c r="S4961" s="120">
        <v>0.6</v>
      </c>
      <c r="U4961"/>
    </row>
    <row r="4962" spans="1:21">
      <c r="A4962">
        <v>4961</v>
      </c>
      <c r="B4962" s="1" t="s">
        <v>6969</v>
      </c>
      <c r="C4962" s="1" t="s">
        <v>164</v>
      </c>
      <c r="D4962" s="1" t="s">
        <v>6574</v>
      </c>
      <c r="E4962" t="s">
        <v>399</v>
      </c>
      <c r="F4962" t="s">
        <v>6957</v>
      </c>
      <c r="G4962" t="s">
        <v>39</v>
      </c>
      <c r="H4962" t="s">
        <v>166</v>
      </c>
      <c r="I4962" t="s">
        <v>6576</v>
      </c>
      <c r="J4962" s="1">
        <v>3</v>
      </c>
      <c r="K4962" t="s">
        <v>6958</v>
      </c>
      <c r="L4962" t="s">
        <v>6959</v>
      </c>
      <c r="M4962" t="s">
        <v>6960</v>
      </c>
      <c r="N4962" s="126"/>
      <c r="Q4962" t="s">
        <v>6969</v>
      </c>
      <c r="R4962" t="s">
        <v>19280</v>
      </c>
      <c r="S4962" s="120">
        <v>0.6</v>
      </c>
      <c r="U4962"/>
    </row>
    <row r="4963" spans="1:21">
      <c r="A4963">
        <v>4962</v>
      </c>
      <c r="B4963" s="1" t="s">
        <v>3953</v>
      </c>
      <c r="C4963" s="1" t="s">
        <v>175</v>
      </c>
      <c r="D4963" s="1" t="s">
        <v>6574</v>
      </c>
      <c r="E4963" t="s">
        <v>399</v>
      </c>
      <c r="F4963" t="s">
        <v>6970</v>
      </c>
      <c r="G4963" t="s">
        <v>39</v>
      </c>
      <c r="H4963" t="s">
        <v>177</v>
      </c>
      <c r="I4963" t="s">
        <v>6576</v>
      </c>
      <c r="J4963" s="1">
        <v>3</v>
      </c>
      <c r="K4963" t="s">
        <v>6971</v>
      </c>
      <c r="L4963" t="s">
        <v>6972</v>
      </c>
      <c r="M4963" t="s">
        <v>6973</v>
      </c>
      <c r="N4963" s="126"/>
      <c r="Q4963" t="s">
        <v>3953</v>
      </c>
      <c r="R4963" t="s">
        <v>19281</v>
      </c>
      <c r="S4963" s="120">
        <v>0.6</v>
      </c>
      <c r="U4963"/>
    </row>
    <row r="4964" spans="1:21">
      <c r="A4964">
        <v>4963</v>
      </c>
      <c r="B4964" s="1" t="s">
        <v>3958</v>
      </c>
      <c r="C4964" s="1" t="s">
        <v>175</v>
      </c>
      <c r="D4964" s="1" t="s">
        <v>6574</v>
      </c>
      <c r="E4964" t="s">
        <v>399</v>
      </c>
      <c r="F4964" t="s">
        <v>6970</v>
      </c>
      <c r="G4964" t="s">
        <v>39</v>
      </c>
      <c r="H4964" t="s">
        <v>177</v>
      </c>
      <c r="I4964" t="s">
        <v>6576</v>
      </c>
      <c r="J4964" s="1">
        <v>3</v>
      </c>
      <c r="K4964" t="s">
        <v>6971</v>
      </c>
      <c r="L4964" t="s">
        <v>6972</v>
      </c>
      <c r="M4964" t="s">
        <v>6973</v>
      </c>
      <c r="N4964" s="126"/>
      <c r="Q4964" t="s">
        <v>3958</v>
      </c>
      <c r="R4964" t="s">
        <v>19281</v>
      </c>
      <c r="S4964" s="120">
        <v>0.6</v>
      </c>
      <c r="U4964"/>
    </row>
    <row r="4965" spans="1:21">
      <c r="A4965">
        <v>4964</v>
      </c>
      <c r="B4965" s="1" t="s">
        <v>3959</v>
      </c>
      <c r="C4965" s="1" t="s">
        <v>175</v>
      </c>
      <c r="D4965" s="1" t="s">
        <v>6574</v>
      </c>
      <c r="E4965" t="s">
        <v>399</v>
      </c>
      <c r="F4965" t="s">
        <v>6970</v>
      </c>
      <c r="G4965" t="s">
        <v>39</v>
      </c>
      <c r="H4965" t="s">
        <v>177</v>
      </c>
      <c r="I4965" t="s">
        <v>6576</v>
      </c>
      <c r="J4965" s="1">
        <v>3</v>
      </c>
      <c r="K4965" t="s">
        <v>6971</v>
      </c>
      <c r="L4965" t="s">
        <v>6972</v>
      </c>
      <c r="M4965" t="s">
        <v>6973</v>
      </c>
      <c r="N4965" s="126"/>
      <c r="Q4965" t="s">
        <v>3959</v>
      </c>
      <c r="R4965" t="s">
        <v>19281</v>
      </c>
      <c r="S4965" s="120">
        <v>0.6</v>
      </c>
      <c r="U4965"/>
    </row>
    <row r="4966" spans="1:21">
      <c r="A4966">
        <v>4965</v>
      </c>
      <c r="B4966" s="1" t="s">
        <v>3962</v>
      </c>
      <c r="C4966" s="1" t="s">
        <v>36</v>
      </c>
      <c r="D4966" s="1" t="s">
        <v>6574</v>
      </c>
      <c r="E4966" t="s">
        <v>399</v>
      </c>
      <c r="F4966" t="s">
        <v>6974</v>
      </c>
      <c r="G4966" t="s">
        <v>39</v>
      </c>
      <c r="H4966" t="s">
        <v>40</v>
      </c>
      <c r="I4966" t="s">
        <v>6576</v>
      </c>
      <c r="J4966" s="1">
        <v>3</v>
      </c>
      <c r="K4966" t="s">
        <v>6975</v>
      </c>
      <c r="L4966" t="s">
        <v>6976</v>
      </c>
      <c r="M4966" t="s">
        <v>6977</v>
      </c>
      <c r="N4966" s="126"/>
      <c r="Q4966" t="s">
        <v>3962</v>
      </c>
      <c r="R4966" t="s">
        <v>19282</v>
      </c>
      <c r="S4966" s="120">
        <v>0.6</v>
      </c>
      <c r="U4966"/>
    </row>
    <row r="4967" spans="1:21">
      <c r="A4967">
        <v>4966</v>
      </c>
      <c r="B4967" s="1" t="s">
        <v>6978</v>
      </c>
      <c r="C4967" s="1" t="s">
        <v>36</v>
      </c>
      <c r="D4967" s="1" t="s">
        <v>6574</v>
      </c>
      <c r="E4967" t="s">
        <v>399</v>
      </c>
      <c r="F4967" t="s">
        <v>6974</v>
      </c>
      <c r="G4967" t="s">
        <v>39</v>
      </c>
      <c r="H4967" t="s">
        <v>40</v>
      </c>
      <c r="I4967" t="s">
        <v>6576</v>
      </c>
      <c r="J4967" s="1">
        <v>3</v>
      </c>
      <c r="K4967" t="s">
        <v>6975</v>
      </c>
      <c r="L4967" t="s">
        <v>6976</v>
      </c>
      <c r="M4967" t="s">
        <v>6977</v>
      </c>
      <c r="N4967" s="126"/>
      <c r="Q4967" t="s">
        <v>6978</v>
      </c>
      <c r="R4967" t="s">
        <v>19282</v>
      </c>
      <c r="S4967" s="120">
        <v>0.6</v>
      </c>
      <c r="U4967"/>
    </row>
    <row r="4968" spans="1:21">
      <c r="A4968">
        <v>4967</v>
      </c>
      <c r="B4968" s="1" t="s">
        <v>6979</v>
      </c>
      <c r="C4968" s="1" t="s">
        <v>36</v>
      </c>
      <c r="D4968" s="1" t="s">
        <v>6574</v>
      </c>
      <c r="E4968" t="s">
        <v>399</v>
      </c>
      <c r="F4968" t="s">
        <v>6974</v>
      </c>
      <c r="G4968" t="s">
        <v>39</v>
      </c>
      <c r="H4968" t="s">
        <v>40</v>
      </c>
      <c r="I4968" t="s">
        <v>6576</v>
      </c>
      <c r="J4968" s="1">
        <v>3</v>
      </c>
      <c r="K4968" t="s">
        <v>6975</v>
      </c>
      <c r="L4968" t="s">
        <v>6976</v>
      </c>
      <c r="M4968" t="s">
        <v>6977</v>
      </c>
      <c r="N4968" s="126"/>
      <c r="Q4968" t="s">
        <v>6979</v>
      </c>
      <c r="R4968" t="s">
        <v>19282</v>
      </c>
      <c r="S4968" s="120">
        <v>0.6</v>
      </c>
      <c r="U4968"/>
    </row>
    <row r="4969" spans="1:21">
      <c r="A4969">
        <v>4968</v>
      </c>
      <c r="B4969" s="1" t="s">
        <v>6954</v>
      </c>
      <c r="C4969" s="1" t="s">
        <v>36</v>
      </c>
      <c r="D4969" s="1" t="s">
        <v>6574</v>
      </c>
      <c r="E4969" t="s">
        <v>399</v>
      </c>
      <c r="F4969" t="s">
        <v>6974</v>
      </c>
      <c r="G4969" t="s">
        <v>39</v>
      </c>
      <c r="H4969" t="s">
        <v>40</v>
      </c>
      <c r="I4969" t="s">
        <v>6576</v>
      </c>
      <c r="J4969" s="1">
        <v>3</v>
      </c>
      <c r="K4969" t="s">
        <v>6975</v>
      </c>
      <c r="L4969" t="s">
        <v>6976</v>
      </c>
      <c r="M4969" t="s">
        <v>6977</v>
      </c>
      <c r="N4969" s="126"/>
      <c r="Q4969" t="s">
        <v>6954</v>
      </c>
      <c r="R4969" t="s">
        <v>19282</v>
      </c>
      <c r="S4969" s="120">
        <v>0.6</v>
      </c>
      <c r="U4969"/>
    </row>
    <row r="4970" spans="1:21">
      <c r="A4970">
        <v>4969</v>
      </c>
      <c r="B4970" s="1" t="s">
        <v>2873</v>
      </c>
      <c r="C4970" s="1" t="s">
        <v>36</v>
      </c>
      <c r="D4970" s="1" t="s">
        <v>6574</v>
      </c>
      <c r="E4970" t="s">
        <v>399</v>
      </c>
      <c r="F4970" t="s">
        <v>6974</v>
      </c>
      <c r="G4970" t="s">
        <v>39</v>
      </c>
      <c r="H4970" t="s">
        <v>40</v>
      </c>
      <c r="I4970" t="s">
        <v>6576</v>
      </c>
      <c r="J4970" s="1">
        <v>3</v>
      </c>
      <c r="K4970" t="s">
        <v>6975</v>
      </c>
      <c r="L4970" t="s">
        <v>6976</v>
      </c>
      <c r="M4970" t="s">
        <v>6977</v>
      </c>
      <c r="N4970" s="126">
        <v>0.01</v>
      </c>
      <c r="Q4970" t="s">
        <v>2873</v>
      </c>
      <c r="R4970" t="s">
        <v>19282</v>
      </c>
      <c r="S4970" s="120">
        <v>0.6</v>
      </c>
      <c r="U4970"/>
    </row>
    <row r="4971" spans="1:21">
      <c r="A4971">
        <v>4970</v>
      </c>
      <c r="B4971" s="1" t="s">
        <v>6980</v>
      </c>
      <c r="C4971" s="1" t="s">
        <v>36</v>
      </c>
      <c r="D4971" s="1" t="s">
        <v>6574</v>
      </c>
      <c r="E4971" t="s">
        <v>399</v>
      </c>
      <c r="F4971" t="s">
        <v>6974</v>
      </c>
      <c r="G4971" t="s">
        <v>39</v>
      </c>
      <c r="H4971" t="s">
        <v>40</v>
      </c>
      <c r="I4971" t="s">
        <v>6576</v>
      </c>
      <c r="J4971" s="1">
        <v>3</v>
      </c>
      <c r="K4971" t="s">
        <v>6975</v>
      </c>
      <c r="L4971" t="s">
        <v>6976</v>
      </c>
      <c r="M4971" t="s">
        <v>6977</v>
      </c>
      <c r="N4971" s="126"/>
      <c r="Q4971" t="s">
        <v>6980</v>
      </c>
      <c r="R4971" t="s">
        <v>19282</v>
      </c>
      <c r="S4971" s="120">
        <v>0.6</v>
      </c>
      <c r="U4971"/>
    </row>
    <row r="4972" spans="1:21">
      <c r="A4972">
        <v>4971</v>
      </c>
      <c r="B4972" s="1" t="s">
        <v>6981</v>
      </c>
      <c r="C4972" s="1" t="s">
        <v>36</v>
      </c>
      <c r="D4972" s="1" t="s">
        <v>6574</v>
      </c>
      <c r="E4972" t="s">
        <v>399</v>
      </c>
      <c r="F4972" t="s">
        <v>6974</v>
      </c>
      <c r="G4972" t="s">
        <v>39</v>
      </c>
      <c r="H4972" t="s">
        <v>40</v>
      </c>
      <c r="I4972" t="s">
        <v>6576</v>
      </c>
      <c r="J4972" s="1">
        <v>3</v>
      </c>
      <c r="K4972" t="s">
        <v>6975</v>
      </c>
      <c r="L4972" t="s">
        <v>6976</v>
      </c>
      <c r="M4972" t="s">
        <v>6977</v>
      </c>
      <c r="N4972" s="126"/>
      <c r="Q4972" t="s">
        <v>6981</v>
      </c>
      <c r="R4972" t="s">
        <v>19282</v>
      </c>
      <c r="S4972" s="120">
        <v>0.6</v>
      </c>
      <c r="U4972"/>
    </row>
    <row r="4973" spans="1:21">
      <c r="A4973">
        <v>4972</v>
      </c>
      <c r="B4973" s="1" t="s">
        <v>6982</v>
      </c>
      <c r="C4973" s="1" t="s">
        <v>36</v>
      </c>
      <c r="D4973" s="1" t="s">
        <v>6574</v>
      </c>
      <c r="E4973" t="s">
        <v>399</v>
      </c>
      <c r="F4973" t="s">
        <v>6974</v>
      </c>
      <c r="G4973" t="s">
        <v>39</v>
      </c>
      <c r="H4973" t="s">
        <v>40</v>
      </c>
      <c r="I4973" t="s">
        <v>6576</v>
      </c>
      <c r="J4973" s="1">
        <v>3</v>
      </c>
      <c r="K4973" t="s">
        <v>6975</v>
      </c>
      <c r="L4973" t="s">
        <v>6976</v>
      </c>
      <c r="M4973" t="s">
        <v>6977</v>
      </c>
      <c r="N4973" s="126"/>
      <c r="Q4973" t="s">
        <v>6982</v>
      </c>
      <c r="R4973" t="s">
        <v>19282</v>
      </c>
      <c r="S4973" s="120">
        <v>0.6</v>
      </c>
      <c r="U4973"/>
    </row>
    <row r="4974" spans="1:21">
      <c r="A4974">
        <v>4973</v>
      </c>
      <c r="B4974" s="1" t="s">
        <v>6983</v>
      </c>
      <c r="C4974" s="1" t="s">
        <v>201</v>
      </c>
      <c r="D4974" s="1" t="s">
        <v>6574</v>
      </c>
      <c r="E4974" t="s">
        <v>399</v>
      </c>
      <c r="F4974" t="s">
        <v>6984</v>
      </c>
      <c r="G4974" t="s">
        <v>39</v>
      </c>
      <c r="H4974" t="s">
        <v>203</v>
      </c>
      <c r="I4974" t="s">
        <v>6576</v>
      </c>
      <c r="J4974" s="1">
        <v>3</v>
      </c>
      <c r="K4974" t="s">
        <v>6985</v>
      </c>
      <c r="L4974" t="s">
        <v>6986</v>
      </c>
      <c r="M4974" t="s">
        <v>6987</v>
      </c>
      <c r="N4974" s="126"/>
      <c r="Q4974" t="s">
        <v>6983</v>
      </c>
      <c r="R4974" t="s">
        <v>19283</v>
      </c>
      <c r="S4974" s="120">
        <v>0.6</v>
      </c>
      <c r="U4974"/>
    </row>
    <row r="4975" spans="1:21">
      <c r="A4975">
        <v>4974</v>
      </c>
      <c r="B4975" s="1" t="s">
        <v>6988</v>
      </c>
      <c r="C4975" s="1" t="s">
        <v>201</v>
      </c>
      <c r="D4975" s="1" t="s">
        <v>6574</v>
      </c>
      <c r="E4975" t="s">
        <v>399</v>
      </c>
      <c r="F4975" t="s">
        <v>6984</v>
      </c>
      <c r="G4975" t="s">
        <v>39</v>
      </c>
      <c r="H4975" t="s">
        <v>203</v>
      </c>
      <c r="I4975" t="s">
        <v>6576</v>
      </c>
      <c r="J4975" s="1">
        <v>3</v>
      </c>
      <c r="K4975" t="s">
        <v>6985</v>
      </c>
      <c r="L4975" t="s">
        <v>6986</v>
      </c>
      <c r="M4975" t="s">
        <v>6987</v>
      </c>
      <c r="N4975" s="126"/>
      <c r="Q4975" t="s">
        <v>6988</v>
      </c>
      <c r="R4975" t="s">
        <v>19283</v>
      </c>
      <c r="S4975" s="120">
        <v>0.6</v>
      </c>
      <c r="U4975"/>
    </row>
    <row r="4976" spans="1:21">
      <c r="A4976">
        <v>4975</v>
      </c>
      <c r="B4976" s="1" t="s">
        <v>6989</v>
      </c>
      <c r="C4976" s="1" t="s">
        <v>64</v>
      </c>
      <c r="D4976" s="1" t="s">
        <v>6574</v>
      </c>
      <c r="E4976" t="s">
        <v>642</v>
      </c>
      <c r="F4976" t="s">
        <v>6990</v>
      </c>
      <c r="G4976" t="s">
        <v>39</v>
      </c>
      <c r="H4976" t="s">
        <v>67</v>
      </c>
      <c r="I4976" t="s">
        <v>6576</v>
      </c>
      <c r="J4976" s="1">
        <v>5</v>
      </c>
      <c r="K4976" t="s">
        <v>6991</v>
      </c>
      <c r="L4976" t="s">
        <v>6992</v>
      </c>
      <c r="M4976" t="s">
        <v>6993</v>
      </c>
      <c r="N4976" s="126"/>
      <c r="Q4976" t="s">
        <v>6989</v>
      </c>
      <c r="R4976" t="s">
        <v>19284</v>
      </c>
      <c r="S4976" s="120">
        <v>0.6</v>
      </c>
      <c r="U4976"/>
    </row>
    <row r="4977" spans="1:21">
      <c r="A4977">
        <v>4976</v>
      </c>
      <c r="B4977" s="1" t="s">
        <v>6994</v>
      </c>
      <c r="C4977" s="1" t="s">
        <v>64</v>
      </c>
      <c r="D4977" s="1" t="s">
        <v>6574</v>
      </c>
      <c r="E4977" t="s">
        <v>642</v>
      </c>
      <c r="F4977" t="s">
        <v>6990</v>
      </c>
      <c r="G4977" t="s">
        <v>39</v>
      </c>
      <c r="H4977" t="s">
        <v>67</v>
      </c>
      <c r="I4977" t="s">
        <v>6576</v>
      </c>
      <c r="J4977" s="1">
        <v>5</v>
      </c>
      <c r="K4977" t="s">
        <v>6991</v>
      </c>
      <c r="L4977" t="s">
        <v>6992</v>
      </c>
      <c r="M4977" t="s">
        <v>6993</v>
      </c>
      <c r="N4977" s="126"/>
      <c r="Q4977" t="s">
        <v>6994</v>
      </c>
      <c r="R4977" t="s">
        <v>19284</v>
      </c>
      <c r="S4977" s="120">
        <v>0.6</v>
      </c>
      <c r="U4977"/>
    </row>
    <row r="4978" spans="1:21">
      <c r="A4978">
        <v>4977</v>
      </c>
      <c r="B4978" s="1" t="s">
        <v>6828</v>
      </c>
      <c r="C4978" s="1" t="s">
        <v>64</v>
      </c>
      <c r="D4978" s="1" t="s">
        <v>6574</v>
      </c>
      <c r="E4978" t="s">
        <v>642</v>
      </c>
      <c r="F4978" t="s">
        <v>6990</v>
      </c>
      <c r="G4978" t="s">
        <v>39</v>
      </c>
      <c r="H4978" t="s">
        <v>67</v>
      </c>
      <c r="I4978" t="s">
        <v>6576</v>
      </c>
      <c r="J4978" s="1">
        <v>5</v>
      </c>
      <c r="K4978" t="s">
        <v>6991</v>
      </c>
      <c r="L4978" t="s">
        <v>6992</v>
      </c>
      <c r="M4978" t="s">
        <v>6993</v>
      </c>
      <c r="N4978" s="126"/>
      <c r="Q4978" t="s">
        <v>6828</v>
      </c>
      <c r="R4978" t="s">
        <v>19284</v>
      </c>
      <c r="S4978" s="120">
        <v>0.6</v>
      </c>
      <c r="U4978"/>
    </row>
    <row r="4979" spans="1:21">
      <c r="A4979">
        <v>4978</v>
      </c>
      <c r="B4979" s="1" t="s">
        <v>6995</v>
      </c>
      <c r="C4979" s="1" t="s">
        <v>64</v>
      </c>
      <c r="D4979" s="1" t="s">
        <v>6574</v>
      </c>
      <c r="E4979" t="s">
        <v>642</v>
      </c>
      <c r="F4979" t="s">
        <v>6990</v>
      </c>
      <c r="G4979" t="s">
        <v>39</v>
      </c>
      <c r="H4979" t="s">
        <v>67</v>
      </c>
      <c r="I4979" t="s">
        <v>6576</v>
      </c>
      <c r="J4979" s="1">
        <v>5</v>
      </c>
      <c r="K4979" t="s">
        <v>6991</v>
      </c>
      <c r="L4979" t="s">
        <v>6992</v>
      </c>
      <c r="M4979" t="s">
        <v>6993</v>
      </c>
      <c r="N4979" s="126"/>
      <c r="Q4979" t="s">
        <v>6995</v>
      </c>
      <c r="R4979" t="s">
        <v>19284</v>
      </c>
      <c r="S4979" s="120">
        <v>0.6</v>
      </c>
      <c r="U4979"/>
    </row>
    <row r="4980" spans="1:21">
      <c r="A4980">
        <v>4979</v>
      </c>
      <c r="B4980" s="1" t="s">
        <v>6996</v>
      </c>
      <c r="C4980" s="1" t="s">
        <v>64</v>
      </c>
      <c r="D4980" s="1" t="s">
        <v>6574</v>
      </c>
      <c r="E4980" t="s">
        <v>642</v>
      </c>
      <c r="F4980" t="s">
        <v>6990</v>
      </c>
      <c r="G4980" t="s">
        <v>39</v>
      </c>
      <c r="H4980" t="s">
        <v>67</v>
      </c>
      <c r="I4980" t="s">
        <v>6576</v>
      </c>
      <c r="J4980" s="1">
        <v>5</v>
      </c>
      <c r="K4980" t="s">
        <v>6991</v>
      </c>
      <c r="L4980" t="s">
        <v>6992</v>
      </c>
      <c r="M4980" t="s">
        <v>6993</v>
      </c>
      <c r="N4980" s="126"/>
      <c r="Q4980" t="s">
        <v>6996</v>
      </c>
      <c r="R4980" t="s">
        <v>19284</v>
      </c>
      <c r="S4980" s="120">
        <v>0.6</v>
      </c>
      <c r="U4980"/>
    </row>
    <row r="4981" spans="1:21">
      <c r="A4981">
        <v>4980</v>
      </c>
      <c r="B4981" s="1" t="s">
        <v>6997</v>
      </c>
      <c r="C4981" s="1" t="s">
        <v>64</v>
      </c>
      <c r="D4981" s="1" t="s">
        <v>6574</v>
      </c>
      <c r="E4981" t="s">
        <v>642</v>
      </c>
      <c r="F4981" t="s">
        <v>6990</v>
      </c>
      <c r="G4981" t="s">
        <v>39</v>
      </c>
      <c r="H4981" t="s">
        <v>67</v>
      </c>
      <c r="I4981" t="s">
        <v>6576</v>
      </c>
      <c r="J4981" s="1">
        <v>5</v>
      </c>
      <c r="K4981" t="s">
        <v>6991</v>
      </c>
      <c r="L4981" t="s">
        <v>6992</v>
      </c>
      <c r="M4981" t="s">
        <v>6993</v>
      </c>
      <c r="N4981" s="126"/>
      <c r="Q4981" t="s">
        <v>6997</v>
      </c>
      <c r="R4981" t="s">
        <v>19284</v>
      </c>
      <c r="S4981" s="120">
        <v>0.6</v>
      </c>
      <c r="U4981"/>
    </row>
    <row r="4982" spans="1:21">
      <c r="A4982">
        <v>4981</v>
      </c>
      <c r="B4982" s="1" t="s">
        <v>6998</v>
      </c>
      <c r="C4982" s="1" t="s">
        <v>64</v>
      </c>
      <c r="D4982" s="1" t="s">
        <v>6574</v>
      </c>
      <c r="E4982" t="s">
        <v>642</v>
      </c>
      <c r="F4982" t="s">
        <v>6990</v>
      </c>
      <c r="G4982" t="s">
        <v>39</v>
      </c>
      <c r="H4982" t="s">
        <v>67</v>
      </c>
      <c r="I4982" t="s">
        <v>6576</v>
      </c>
      <c r="J4982" s="1">
        <v>5</v>
      </c>
      <c r="K4982" t="s">
        <v>6991</v>
      </c>
      <c r="L4982" t="s">
        <v>6992</v>
      </c>
      <c r="M4982" t="s">
        <v>6993</v>
      </c>
      <c r="N4982" s="126"/>
      <c r="Q4982" t="s">
        <v>6998</v>
      </c>
      <c r="R4982" t="s">
        <v>19284</v>
      </c>
      <c r="S4982" s="120">
        <v>0.6</v>
      </c>
      <c r="U4982"/>
    </row>
    <row r="4983" spans="1:21">
      <c r="A4983">
        <v>4982</v>
      </c>
      <c r="B4983" s="1" t="s">
        <v>6999</v>
      </c>
      <c r="C4983" s="1" t="s">
        <v>64</v>
      </c>
      <c r="D4983" s="1" t="s">
        <v>6574</v>
      </c>
      <c r="E4983" t="s">
        <v>642</v>
      </c>
      <c r="F4983" t="s">
        <v>6990</v>
      </c>
      <c r="G4983" t="s">
        <v>39</v>
      </c>
      <c r="H4983" t="s">
        <v>67</v>
      </c>
      <c r="I4983" t="s">
        <v>6576</v>
      </c>
      <c r="J4983" s="1">
        <v>5</v>
      </c>
      <c r="K4983" t="s">
        <v>6991</v>
      </c>
      <c r="L4983" t="s">
        <v>6992</v>
      </c>
      <c r="M4983" t="s">
        <v>6993</v>
      </c>
      <c r="N4983" s="126"/>
      <c r="Q4983" t="s">
        <v>6999</v>
      </c>
      <c r="R4983" t="s">
        <v>19284</v>
      </c>
      <c r="S4983" s="120">
        <v>0.6</v>
      </c>
      <c r="U4983"/>
    </row>
    <row r="4984" spans="1:21">
      <c r="A4984">
        <v>4983</v>
      </c>
      <c r="B4984" s="1" t="s">
        <v>7000</v>
      </c>
      <c r="C4984" s="1" t="s">
        <v>64</v>
      </c>
      <c r="D4984" s="1" t="s">
        <v>6574</v>
      </c>
      <c r="E4984" t="s">
        <v>642</v>
      </c>
      <c r="F4984" t="s">
        <v>6990</v>
      </c>
      <c r="G4984" t="s">
        <v>39</v>
      </c>
      <c r="H4984" t="s">
        <v>67</v>
      </c>
      <c r="I4984" t="s">
        <v>6576</v>
      </c>
      <c r="J4984" s="1">
        <v>5</v>
      </c>
      <c r="K4984" t="s">
        <v>6991</v>
      </c>
      <c r="L4984" t="s">
        <v>6992</v>
      </c>
      <c r="M4984" t="s">
        <v>6993</v>
      </c>
      <c r="N4984" s="126"/>
      <c r="Q4984" t="s">
        <v>7000</v>
      </c>
      <c r="R4984" t="s">
        <v>19284</v>
      </c>
      <c r="S4984" s="120">
        <v>0.6</v>
      </c>
      <c r="U4984"/>
    </row>
    <row r="4985" spans="1:21">
      <c r="A4985">
        <v>4984</v>
      </c>
      <c r="B4985" s="1" t="s">
        <v>7001</v>
      </c>
      <c r="C4985" s="1" t="s">
        <v>64</v>
      </c>
      <c r="D4985" s="1" t="s">
        <v>6574</v>
      </c>
      <c r="E4985" t="s">
        <v>642</v>
      </c>
      <c r="F4985" t="s">
        <v>6990</v>
      </c>
      <c r="G4985" t="s">
        <v>39</v>
      </c>
      <c r="H4985" t="s">
        <v>67</v>
      </c>
      <c r="I4985" t="s">
        <v>6576</v>
      </c>
      <c r="J4985" s="1">
        <v>5</v>
      </c>
      <c r="K4985" t="s">
        <v>6991</v>
      </c>
      <c r="L4985" t="s">
        <v>6992</v>
      </c>
      <c r="M4985" t="s">
        <v>6993</v>
      </c>
      <c r="N4985" s="126"/>
      <c r="Q4985" t="s">
        <v>7001</v>
      </c>
      <c r="R4985" t="s">
        <v>19284</v>
      </c>
      <c r="S4985" s="120">
        <v>0.6</v>
      </c>
      <c r="U4985"/>
    </row>
    <row r="4986" spans="1:21">
      <c r="A4986">
        <v>4985</v>
      </c>
      <c r="B4986" s="1" t="s">
        <v>7002</v>
      </c>
      <c r="C4986" s="1" t="s">
        <v>64</v>
      </c>
      <c r="D4986" s="1" t="s">
        <v>6574</v>
      </c>
      <c r="E4986" t="s">
        <v>642</v>
      </c>
      <c r="F4986" t="s">
        <v>6990</v>
      </c>
      <c r="G4986" t="s">
        <v>39</v>
      </c>
      <c r="H4986" t="s">
        <v>67</v>
      </c>
      <c r="I4986" t="s">
        <v>6576</v>
      </c>
      <c r="J4986" s="1">
        <v>5</v>
      </c>
      <c r="K4986" t="s">
        <v>6991</v>
      </c>
      <c r="L4986" t="s">
        <v>6992</v>
      </c>
      <c r="M4986" t="s">
        <v>6993</v>
      </c>
      <c r="N4986" s="126"/>
      <c r="Q4986" t="s">
        <v>7002</v>
      </c>
      <c r="R4986" t="s">
        <v>19284</v>
      </c>
      <c r="S4986" s="120">
        <v>0.6</v>
      </c>
      <c r="U4986"/>
    </row>
    <row r="4987" spans="1:21">
      <c r="A4987">
        <v>4986</v>
      </c>
      <c r="B4987" s="1" t="s">
        <v>7003</v>
      </c>
      <c r="C4987" s="1" t="s">
        <v>64</v>
      </c>
      <c r="D4987" s="1" t="s">
        <v>6574</v>
      </c>
      <c r="E4987" t="s">
        <v>642</v>
      </c>
      <c r="F4987" t="s">
        <v>6990</v>
      </c>
      <c r="G4987" t="s">
        <v>39</v>
      </c>
      <c r="H4987" t="s">
        <v>67</v>
      </c>
      <c r="I4987" t="s">
        <v>6576</v>
      </c>
      <c r="J4987" s="1">
        <v>5</v>
      </c>
      <c r="K4987" t="s">
        <v>6991</v>
      </c>
      <c r="L4987" t="s">
        <v>6992</v>
      </c>
      <c r="M4987" t="s">
        <v>6993</v>
      </c>
      <c r="N4987" s="126"/>
      <c r="Q4987" t="s">
        <v>7003</v>
      </c>
      <c r="R4987" t="s">
        <v>19284</v>
      </c>
      <c r="S4987" s="120">
        <v>0.6</v>
      </c>
      <c r="U4987"/>
    </row>
    <row r="4988" spans="1:21">
      <c r="A4988">
        <v>4987</v>
      </c>
      <c r="B4988" s="1" t="s">
        <v>7004</v>
      </c>
      <c r="C4988" s="1" t="s">
        <v>64</v>
      </c>
      <c r="D4988" s="1" t="s">
        <v>6574</v>
      </c>
      <c r="E4988" t="s">
        <v>642</v>
      </c>
      <c r="F4988" t="s">
        <v>6990</v>
      </c>
      <c r="G4988" t="s">
        <v>39</v>
      </c>
      <c r="H4988" t="s">
        <v>67</v>
      </c>
      <c r="I4988" t="s">
        <v>6576</v>
      </c>
      <c r="J4988" s="1">
        <v>5</v>
      </c>
      <c r="K4988" t="s">
        <v>6991</v>
      </c>
      <c r="L4988" t="s">
        <v>6992</v>
      </c>
      <c r="M4988" t="s">
        <v>6993</v>
      </c>
      <c r="N4988" s="126"/>
      <c r="Q4988" t="s">
        <v>7004</v>
      </c>
      <c r="R4988" t="s">
        <v>19284</v>
      </c>
      <c r="S4988" s="120">
        <v>0.6</v>
      </c>
      <c r="U4988"/>
    </row>
    <row r="4989" spans="1:21">
      <c r="A4989">
        <v>4988</v>
      </c>
      <c r="B4989" s="1" t="s">
        <v>7005</v>
      </c>
      <c r="C4989" s="1" t="s">
        <v>64</v>
      </c>
      <c r="D4989" s="1" t="s">
        <v>6574</v>
      </c>
      <c r="E4989" t="s">
        <v>642</v>
      </c>
      <c r="F4989" t="s">
        <v>6990</v>
      </c>
      <c r="G4989" t="s">
        <v>39</v>
      </c>
      <c r="H4989" t="s">
        <v>67</v>
      </c>
      <c r="I4989" t="s">
        <v>6576</v>
      </c>
      <c r="J4989" s="1">
        <v>5</v>
      </c>
      <c r="K4989" t="s">
        <v>6991</v>
      </c>
      <c r="L4989" t="s">
        <v>6992</v>
      </c>
      <c r="M4989" t="s">
        <v>6993</v>
      </c>
      <c r="N4989" s="126"/>
      <c r="Q4989" t="s">
        <v>7005</v>
      </c>
      <c r="R4989" t="s">
        <v>19284</v>
      </c>
      <c r="S4989" s="120">
        <v>0.6</v>
      </c>
      <c r="U4989"/>
    </row>
    <row r="4990" spans="1:21">
      <c r="A4990">
        <v>4989</v>
      </c>
      <c r="B4990" s="1" t="s">
        <v>7006</v>
      </c>
      <c r="C4990" s="1" t="s">
        <v>64</v>
      </c>
      <c r="D4990" s="1" t="s">
        <v>6574</v>
      </c>
      <c r="E4990" t="s">
        <v>642</v>
      </c>
      <c r="F4990" t="s">
        <v>6990</v>
      </c>
      <c r="G4990" t="s">
        <v>39</v>
      </c>
      <c r="H4990" t="s">
        <v>67</v>
      </c>
      <c r="I4990" t="s">
        <v>6576</v>
      </c>
      <c r="J4990" s="1">
        <v>5</v>
      </c>
      <c r="K4990" t="s">
        <v>6991</v>
      </c>
      <c r="L4990" t="s">
        <v>6992</v>
      </c>
      <c r="M4990" t="s">
        <v>6993</v>
      </c>
      <c r="N4990" s="126"/>
      <c r="Q4990" t="s">
        <v>7006</v>
      </c>
      <c r="R4990" t="s">
        <v>19284</v>
      </c>
      <c r="S4990" s="120">
        <v>0.6</v>
      </c>
      <c r="U4990"/>
    </row>
    <row r="4991" spans="1:21">
      <c r="A4991">
        <v>4990</v>
      </c>
      <c r="B4991" s="1" t="s">
        <v>7007</v>
      </c>
      <c r="C4991" s="1" t="s">
        <v>64</v>
      </c>
      <c r="D4991" s="1" t="s">
        <v>6574</v>
      </c>
      <c r="E4991" t="s">
        <v>642</v>
      </c>
      <c r="F4991" t="s">
        <v>6990</v>
      </c>
      <c r="G4991" t="s">
        <v>39</v>
      </c>
      <c r="H4991" t="s">
        <v>67</v>
      </c>
      <c r="I4991" t="s">
        <v>6576</v>
      </c>
      <c r="J4991" s="1">
        <v>5</v>
      </c>
      <c r="K4991" t="s">
        <v>6991</v>
      </c>
      <c r="L4991" t="s">
        <v>6992</v>
      </c>
      <c r="M4991" t="s">
        <v>6993</v>
      </c>
      <c r="N4991" s="126"/>
      <c r="Q4991" t="s">
        <v>7007</v>
      </c>
      <c r="R4991" t="s">
        <v>19284</v>
      </c>
      <c r="S4991" s="120">
        <v>0.6</v>
      </c>
      <c r="U4991"/>
    </row>
    <row r="4992" spans="1:21">
      <c r="A4992">
        <v>4991</v>
      </c>
      <c r="B4992" s="1" t="s">
        <v>7008</v>
      </c>
      <c r="C4992" s="1" t="s">
        <v>64</v>
      </c>
      <c r="D4992" s="1" t="s">
        <v>6574</v>
      </c>
      <c r="E4992" t="s">
        <v>642</v>
      </c>
      <c r="F4992" t="s">
        <v>6990</v>
      </c>
      <c r="G4992" t="s">
        <v>39</v>
      </c>
      <c r="H4992" t="s">
        <v>67</v>
      </c>
      <c r="I4992" t="s">
        <v>6576</v>
      </c>
      <c r="J4992" s="1">
        <v>5</v>
      </c>
      <c r="K4992" t="s">
        <v>6991</v>
      </c>
      <c r="L4992" t="s">
        <v>6992</v>
      </c>
      <c r="M4992" t="s">
        <v>6993</v>
      </c>
      <c r="N4992" s="126"/>
      <c r="Q4992" t="s">
        <v>7008</v>
      </c>
      <c r="R4992" t="s">
        <v>19284</v>
      </c>
      <c r="S4992" s="120">
        <v>0.6</v>
      </c>
      <c r="U4992"/>
    </row>
    <row r="4993" spans="1:21">
      <c r="A4993">
        <v>4992</v>
      </c>
      <c r="B4993" s="1" t="s">
        <v>7009</v>
      </c>
      <c r="C4993" s="1" t="s">
        <v>64</v>
      </c>
      <c r="D4993" s="1" t="s">
        <v>6574</v>
      </c>
      <c r="E4993" t="s">
        <v>642</v>
      </c>
      <c r="F4993" t="s">
        <v>6990</v>
      </c>
      <c r="G4993" t="s">
        <v>39</v>
      </c>
      <c r="H4993" t="s">
        <v>67</v>
      </c>
      <c r="I4993" t="s">
        <v>6576</v>
      </c>
      <c r="J4993" s="1">
        <v>5</v>
      </c>
      <c r="K4993" t="s">
        <v>6991</v>
      </c>
      <c r="L4993" t="s">
        <v>6992</v>
      </c>
      <c r="M4993" t="s">
        <v>6993</v>
      </c>
      <c r="N4993" s="126"/>
      <c r="Q4993" t="s">
        <v>7009</v>
      </c>
      <c r="R4993" t="s">
        <v>19284</v>
      </c>
      <c r="S4993" s="120">
        <v>0.6</v>
      </c>
      <c r="U4993"/>
    </row>
    <row r="4994" spans="1:21">
      <c r="A4994">
        <v>4993</v>
      </c>
      <c r="B4994" s="1" t="s">
        <v>7010</v>
      </c>
      <c r="C4994" s="1" t="s">
        <v>64</v>
      </c>
      <c r="D4994" s="1" t="s">
        <v>6574</v>
      </c>
      <c r="E4994" t="s">
        <v>642</v>
      </c>
      <c r="F4994" t="s">
        <v>6990</v>
      </c>
      <c r="G4994" t="s">
        <v>39</v>
      </c>
      <c r="H4994" t="s">
        <v>67</v>
      </c>
      <c r="I4994" t="s">
        <v>6576</v>
      </c>
      <c r="J4994" s="1">
        <v>5</v>
      </c>
      <c r="K4994" t="s">
        <v>6991</v>
      </c>
      <c r="L4994" t="s">
        <v>6992</v>
      </c>
      <c r="M4994" t="s">
        <v>6993</v>
      </c>
      <c r="N4994" s="126"/>
      <c r="Q4994" t="s">
        <v>7010</v>
      </c>
      <c r="R4994" t="s">
        <v>19284</v>
      </c>
      <c r="S4994" s="120">
        <v>0.6</v>
      </c>
      <c r="U4994"/>
    </row>
    <row r="4995" spans="1:21">
      <c r="A4995">
        <v>4994</v>
      </c>
      <c r="B4995" s="1" t="s">
        <v>7011</v>
      </c>
      <c r="C4995" s="1" t="s">
        <v>64</v>
      </c>
      <c r="D4995" s="1" t="s">
        <v>6574</v>
      </c>
      <c r="E4995" t="s">
        <v>642</v>
      </c>
      <c r="F4995" t="s">
        <v>6990</v>
      </c>
      <c r="G4995" t="s">
        <v>39</v>
      </c>
      <c r="H4995" t="s">
        <v>67</v>
      </c>
      <c r="I4995" t="s">
        <v>6576</v>
      </c>
      <c r="J4995" s="1">
        <v>5</v>
      </c>
      <c r="K4995" t="s">
        <v>6991</v>
      </c>
      <c r="L4995" t="s">
        <v>6992</v>
      </c>
      <c r="M4995" t="s">
        <v>6993</v>
      </c>
      <c r="N4995" s="126"/>
      <c r="Q4995" t="s">
        <v>7011</v>
      </c>
      <c r="R4995" t="s">
        <v>19284</v>
      </c>
      <c r="S4995" s="120">
        <v>0.6</v>
      </c>
      <c r="U4995"/>
    </row>
    <row r="4996" spans="1:21">
      <c r="A4996">
        <v>4995</v>
      </c>
      <c r="B4996" s="1" t="s">
        <v>7012</v>
      </c>
      <c r="C4996" s="1" t="s">
        <v>64</v>
      </c>
      <c r="D4996" s="1" t="s">
        <v>6574</v>
      </c>
      <c r="E4996" t="s">
        <v>642</v>
      </c>
      <c r="F4996" t="s">
        <v>6990</v>
      </c>
      <c r="G4996" t="s">
        <v>39</v>
      </c>
      <c r="H4996" t="s">
        <v>67</v>
      </c>
      <c r="I4996" t="s">
        <v>6576</v>
      </c>
      <c r="J4996" s="1">
        <v>5</v>
      </c>
      <c r="K4996" t="s">
        <v>6991</v>
      </c>
      <c r="L4996" t="s">
        <v>6992</v>
      </c>
      <c r="M4996" t="s">
        <v>6993</v>
      </c>
      <c r="N4996" s="126"/>
      <c r="Q4996" t="s">
        <v>7012</v>
      </c>
      <c r="R4996" t="s">
        <v>19284</v>
      </c>
      <c r="S4996" s="120">
        <v>0.6</v>
      </c>
      <c r="U4996"/>
    </row>
    <row r="4997" spans="1:21">
      <c r="A4997">
        <v>4996</v>
      </c>
      <c r="B4997" s="1" t="s">
        <v>7013</v>
      </c>
      <c r="C4997" s="1" t="s">
        <v>64</v>
      </c>
      <c r="D4997" s="1" t="s">
        <v>6574</v>
      </c>
      <c r="E4997" t="s">
        <v>642</v>
      </c>
      <c r="F4997" t="s">
        <v>6990</v>
      </c>
      <c r="G4997" t="s">
        <v>39</v>
      </c>
      <c r="H4997" t="s">
        <v>67</v>
      </c>
      <c r="I4997" t="s">
        <v>6576</v>
      </c>
      <c r="J4997" s="1">
        <v>5</v>
      </c>
      <c r="K4997" t="s">
        <v>6991</v>
      </c>
      <c r="L4997" t="s">
        <v>6992</v>
      </c>
      <c r="M4997" t="s">
        <v>6993</v>
      </c>
      <c r="N4997" s="126"/>
      <c r="Q4997" t="s">
        <v>7013</v>
      </c>
      <c r="R4997" t="s">
        <v>19284</v>
      </c>
      <c r="S4997" s="120">
        <v>0.6</v>
      </c>
      <c r="U4997"/>
    </row>
    <row r="4998" spans="1:21">
      <c r="A4998">
        <v>4997</v>
      </c>
      <c r="B4998" s="1" t="s">
        <v>7014</v>
      </c>
      <c r="C4998" s="1" t="s">
        <v>64</v>
      </c>
      <c r="D4998" s="1" t="s">
        <v>6574</v>
      </c>
      <c r="E4998" t="s">
        <v>642</v>
      </c>
      <c r="F4998" t="s">
        <v>6990</v>
      </c>
      <c r="G4998" t="s">
        <v>39</v>
      </c>
      <c r="H4998" t="s">
        <v>67</v>
      </c>
      <c r="I4998" t="s">
        <v>6576</v>
      </c>
      <c r="J4998" s="1">
        <v>5</v>
      </c>
      <c r="K4998" t="s">
        <v>6991</v>
      </c>
      <c r="L4998" t="s">
        <v>6992</v>
      </c>
      <c r="M4998" t="s">
        <v>6993</v>
      </c>
      <c r="N4998" s="126"/>
      <c r="Q4998" t="s">
        <v>7014</v>
      </c>
      <c r="R4998" t="s">
        <v>19284</v>
      </c>
      <c r="S4998" s="120">
        <v>0.6</v>
      </c>
      <c r="U4998"/>
    </row>
    <row r="4999" spans="1:21">
      <c r="A4999">
        <v>4998</v>
      </c>
      <c r="B4999" s="1" t="s">
        <v>7015</v>
      </c>
      <c r="C4999" s="1" t="s">
        <v>64</v>
      </c>
      <c r="D4999" s="1" t="s">
        <v>6574</v>
      </c>
      <c r="E4999" t="s">
        <v>642</v>
      </c>
      <c r="F4999" t="s">
        <v>6990</v>
      </c>
      <c r="G4999" t="s">
        <v>39</v>
      </c>
      <c r="H4999" t="s">
        <v>67</v>
      </c>
      <c r="I4999" t="s">
        <v>6576</v>
      </c>
      <c r="J4999" s="1">
        <v>5</v>
      </c>
      <c r="K4999" t="s">
        <v>6991</v>
      </c>
      <c r="L4999" t="s">
        <v>6992</v>
      </c>
      <c r="M4999" t="s">
        <v>6993</v>
      </c>
      <c r="N4999" s="126"/>
      <c r="Q4999" t="s">
        <v>7015</v>
      </c>
      <c r="R4999" t="s">
        <v>19284</v>
      </c>
      <c r="S4999" s="120">
        <v>0.6</v>
      </c>
      <c r="U4999"/>
    </row>
    <row r="5000" spans="1:21">
      <c r="A5000">
        <v>4999</v>
      </c>
      <c r="B5000" s="1" t="s">
        <v>7016</v>
      </c>
      <c r="C5000" s="1" t="s">
        <v>64</v>
      </c>
      <c r="D5000" s="1" t="s">
        <v>6574</v>
      </c>
      <c r="E5000" t="s">
        <v>642</v>
      </c>
      <c r="F5000" t="s">
        <v>6990</v>
      </c>
      <c r="G5000" t="s">
        <v>39</v>
      </c>
      <c r="H5000" t="s">
        <v>67</v>
      </c>
      <c r="I5000" t="s">
        <v>6576</v>
      </c>
      <c r="J5000" s="1">
        <v>5</v>
      </c>
      <c r="K5000" t="s">
        <v>6991</v>
      </c>
      <c r="L5000" t="s">
        <v>6992</v>
      </c>
      <c r="M5000" t="s">
        <v>6993</v>
      </c>
      <c r="N5000" s="126"/>
      <c r="Q5000" t="s">
        <v>7016</v>
      </c>
      <c r="R5000" t="s">
        <v>19284</v>
      </c>
      <c r="S5000" s="120">
        <v>0.6</v>
      </c>
      <c r="U5000"/>
    </row>
    <row r="5001" spans="1:21">
      <c r="A5001">
        <v>5000</v>
      </c>
      <c r="B5001" s="1" t="s">
        <v>7017</v>
      </c>
      <c r="C5001" s="1" t="s">
        <v>72</v>
      </c>
      <c r="D5001" s="1" t="s">
        <v>6574</v>
      </c>
      <c r="E5001" t="s">
        <v>642</v>
      </c>
      <c r="F5001" t="s">
        <v>7018</v>
      </c>
      <c r="G5001" t="s">
        <v>39</v>
      </c>
      <c r="H5001" t="s">
        <v>74</v>
      </c>
      <c r="I5001" t="s">
        <v>6576</v>
      </c>
      <c r="J5001" s="1">
        <v>5</v>
      </c>
      <c r="K5001" t="s">
        <v>7019</v>
      </c>
      <c r="L5001" t="s">
        <v>7020</v>
      </c>
      <c r="M5001" t="s">
        <v>7021</v>
      </c>
      <c r="N5001" s="126"/>
      <c r="Q5001" t="s">
        <v>7017</v>
      </c>
      <c r="R5001" t="s">
        <v>19285</v>
      </c>
      <c r="S5001" s="120">
        <v>0.6</v>
      </c>
      <c r="U5001"/>
    </row>
    <row r="5002" spans="1:21">
      <c r="A5002">
        <v>5001</v>
      </c>
      <c r="B5002" s="1" t="s">
        <v>7022</v>
      </c>
      <c r="C5002" s="1" t="s">
        <v>72</v>
      </c>
      <c r="D5002" s="1" t="s">
        <v>6574</v>
      </c>
      <c r="E5002" t="s">
        <v>642</v>
      </c>
      <c r="F5002" t="s">
        <v>7018</v>
      </c>
      <c r="G5002" t="s">
        <v>39</v>
      </c>
      <c r="H5002" t="s">
        <v>74</v>
      </c>
      <c r="I5002" t="s">
        <v>6576</v>
      </c>
      <c r="J5002" s="1">
        <v>5</v>
      </c>
      <c r="K5002" t="s">
        <v>7019</v>
      </c>
      <c r="L5002" t="s">
        <v>7020</v>
      </c>
      <c r="M5002" t="s">
        <v>7021</v>
      </c>
      <c r="N5002" s="126"/>
      <c r="Q5002" t="s">
        <v>7022</v>
      </c>
      <c r="R5002" t="s">
        <v>19285</v>
      </c>
      <c r="S5002" s="120">
        <v>0.6</v>
      </c>
      <c r="U5002"/>
    </row>
    <row r="5003" spans="1:21">
      <c r="A5003">
        <v>5002</v>
      </c>
      <c r="B5003" s="1" t="s">
        <v>7023</v>
      </c>
      <c r="C5003" s="1" t="s">
        <v>72</v>
      </c>
      <c r="D5003" s="1" t="s">
        <v>6574</v>
      </c>
      <c r="E5003" t="s">
        <v>642</v>
      </c>
      <c r="F5003" t="s">
        <v>7018</v>
      </c>
      <c r="G5003" t="s">
        <v>39</v>
      </c>
      <c r="H5003" t="s">
        <v>74</v>
      </c>
      <c r="I5003" t="s">
        <v>6576</v>
      </c>
      <c r="J5003" s="1">
        <v>5</v>
      </c>
      <c r="K5003" t="s">
        <v>7019</v>
      </c>
      <c r="L5003" t="s">
        <v>7020</v>
      </c>
      <c r="M5003" t="s">
        <v>7021</v>
      </c>
      <c r="N5003" s="126"/>
      <c r="Q5003" t="s">
        <v>7023</v>
      </c>
      <c r="R5003" t="s">
        <v>19285</v>
      </c>
      <c r="S5003" s="120">
        <v>0.6</v>
      </c>
      <c r="U5003"/>
    </row>
    <row r="5004" spans="1:21">
      <c r="A5004">
        <v>5003</v>
      </c>
      <c r="B5004" s="1" t="s">
        <v>7024</v>
      </c>
      <c r="C5004" s="1" t="s">
        <v>72</v>
      </c>
      <c r="D5004" s="1" t="s">
        <v>6574</v>
      </c>
      <c r="E5004" t="s">
        <v>642</v>
      </c>
      <c r="F5004" t="s">
        <v>7018</v>
      </c>
      <c r="G5004" t="s">
        <v>39</v>
      </c>
      <c r="H5004" t="s">
        <v>74</v>
      </c>
      <c r="I5004" t="s">
        <v>6576</v>
      </c>
      <c r="J5004" s="1">
        <v>5</v>
      </c>
      <c r="K5004" t="s">
        <v>7019</v>
      </c>
      <c r="L5004" t="s">
        <v>7020</v>
      </c>
      <c r="M5004" t="s">
        <v>7021</v>
      </c>
      <c r="N5004" s="126"/>
      <c r="Q5004" t="s">
        <v>7024</v>
      </c>
      <c r="R5004" t="s">
        <v>19285</v>
      </c>
      <c r="S5004" s="120">
        <v>0.6</v>
      </c>
      <c r="U5004"/>
    </row>
    <row r="5005" spans="1:21">
      <c r="A5005">
        <v>5004</v>
      </c>
      <c r="B5005" s="1" t="s">
        <v>7025</v>
      </c>
      <c r="C5005" s="1" t="s">
        <v>72</v>
      </c>
      <c r="D5005" s="1" t="s">
        <v>6574</v>
      </c>
      <c r="E5005" t="s">
        <v>642</v>
      </c>
      <c r="F5005" t="s">
        <v>7018</v>
      </c>
      <c r="G5005" t="s">
        <v>39</v>
      </c>
      <c r="H5005" t="s">
        <v>74</v>
      </c>
      <c r="I5005" t="s">
        <v>6576</v>
      </c>
      <c r="J5005" s="1">
        <v>5</v>
      </c>
      <c r="K5005" t="s">
        <v>7019</v>
      </c>
      <c r="L5005" t="s">
        <v>7020</v>
      </c>
      <c r="M5005" t="s">
        <v>7021</v>
      </c>
      <c r="N5005" s="126"/>
      <c r="Q5005" t="s">
        <v>7025</v>
      </c>
      <c r="R5005" t="s">
        <v>19285</v>
      </c>
      <c r="S5005" s="120">
        <v>0.6</v>
      </c>
      <c r="U5005"/>
    </row>
    <row r="5006" spans="1:21">
      <c r="A5006">
        <v>5005</v>
      </c>
      <c r="B5006" s="1" t="s">
        <v>6738</v>
      </c>
      <c r="C5006" s="1" t="s">
        <v>72</v>
      </c>
      <c r="D5006" s="1" t="s">
        <v>6574</v>
      </c>
      <c r="E5006" t="s">
        <v>642</v>
      </c>
      <c r="F5006" t="s">
        <v>7018</v>
      </c>
      <c r="G5006" t="s">
        <v>39</v>
      </c>
      <c r="H5006" t="s">
        <v>74</v>
      </c>
      <c r="I5006" t="s">
        <v>6576</v>
      </c>
      <c r="J5006" s="1">
        <v>5</v>
      </c>
      <c r="K5006" t="s">
        <v>7019</v>
      </c>
      <c r="L5006" t="s">
        <v>7020</v>
      </c>
      <c r="M5006" t="s">
        <v>7021</v>
      </c>
      <c r="N5006" s="126"/>
      <c r="Q5006" t="s">
        <v>6738</v>
      </c>
      <c r="R5006" t="s">
        <v>19285</v>
      </c>
      <c r="S5006" s="120">
        <v>0.6</v>
      </c>
      <c r="U5006"/>
    </row>
    <row r="5007" spans="1:21">
      <c r="A5007">
        <v>5006</v>
      </c>
      <c r="B5007" s="1" t="s">
        <v>7026</v>
      </c>
      <c r="C5007" s="1" t="s">
        <v>72</v>
      </c>
      <c r="D5007" s="1" t="s">
        <v>6574</v>
      </c>
      <c r="E5007" t="s">
        <v>642</v>
      </c>
      <c r="F5007" t="s">
        <v>7018</v>
      </c>
      <c r="G5007" t="s">
        <v>39</v>
      </c>
      <c r="H5007" t="s">
        <v>74</v>
      </c>
      <c r="I5007" t="s">
        <v>6576</v>
      </c>
      <c r="J5007" s="1">
        <v>5</v>
      </c>
      <c r="K5007" t="s">
        <v>7019</v>
      </c>
      <c r="L5007" t="s">
        <v>7020</v>
      </c>
      <c r="M5007" t="s">
        <v>7021</v>
      </c>
      <c r="N5007" s="126"/>
      <c r="Q5007" t="s">
        <v>7026</v>
      </c>
      <c r="R5007" t="s">
        <v>19285</v>
      </c>
      <c r="S5007" s="120">
        <v>0.6</v>
      </c>
      <c r="U5007"/>
    </row>
    <row r="5008" spans="1:21">
      <c r="A5008">
        <v>5007</v>
      </c>
      <c r="B5008" s="1" t="s">
        <v>7027</v>
      </c>
      <c r="C5008" s="1" t="s">
        <v>72</v>
      </c>
      <c r="D5008" s="1" t="s">
        <v>6574</v>
      </c>
      <c r="E5008" t="s">
        <v>642</v>
      </c>
      <c r="F5008" t="s">
        <v>7018</v>
      </c>
      <c r="G5008" t="s">
        <v>39</v>
      </c>
      <c r="H5008" t="s">
        <v>74</v>
      </c>
      <c r="I5008" t="s">
        <v>6576</v>
      </c>
      <c r="J5008" s="1">
        <v>5</v>
      </c>
      <c r="K5008" t="s">
        <v>7019</v>
      </c>
      <c r="L5008" t="s">
        <v>7020</v>
      </c>
      <c r="M5008" t="s">
        <v>7021</v>
      </c>
      <c r="N5008" s="126"/>
      <c r="Q5008" t="s">
        <v>7027</v>
      </c>
      <c r="R5008" t="s">
        <v>19285</v>
      </c>
      <c r="S5008" s="120">
        <v>0.6</v>
      </c>
      <c r="U5008"/>
    </row>
    <row r="5009" spans="1:21">
      <c r="A5009">
        <v>5008</v>
      </c>
      <c r="B5009" s="1" t="s">
        <v>7028</v>
      </c>
      <c r="C5009" s="1" t="s">
        <v>72</v>
      </c>
      <c r="D5009" s="1" t="s">
        <v>6574</v>
      </c>
      <c r="E5009" t="s">
        <v>642</v>
      </c>
      <c r="F5009" t="s">
        <v>7018</v>
      </c>
      <c r="G5009" t="s">
        <v>39</v>
      </c>
      <c r="H5009" t="s">
        <v>74</v>
      </c>
      <c r="I5009" t="s">
        <v>6576</v>
      </c>
      <c r="J5009" s="1">
        <v>5</v>
      </c>
      <c r="K5009" t="s">
        <v>7019</v>
      </c>
      <c r="L5009" t="s">
        <v>7020</v>
      </c>
      <c r="M5009" t="s">
        <v>7021</v>
      </c>
      <c r="N5009" s="126"/>
      <c r="Q5009" t="s">
        <v>7028</v>
      </c>
      <c r="R5009" t="s">
        <v>19285</v>
      </c>
      <c r="S5009" s="120">
        <v>0.6</v>
      </c>
      <c r="U5009"/>
    </row>
    <row r="5010" spans="1:21">
      <c r="A5010">
        <v>5009</v>
      </c>
      <c r="B5010" s="1" t="s">
        <v>7029</v>
      </c>
      <c r="C5010" s="1" t="s">
        <v>72</v>
      </c>
      <c r="D5010" s="1" t="s">
        <v>6574</v>
      </c>
      <c r="E5010" t="s">
        <v>642</v>
      </c>
      <c r="F5010" t="s">
        <v>7018</v>
      </c>
      <c r="G5010" t="s">
        <v>39</v>
      </c>
      <c r="H5010" t="s">
        <v>74</v>
      </c>
      <c r="I5010" t="s">
        <v>6576</v>
      </c>
      <c r="J5010" s="1">
        <v>5</v>
      </c>
      <c r="K5010" t="s">
        <v>7019</v>
      </c>
      <c r="L5010" t="s">
        <v>7020</v>
      </c>
      <c r="M5010" t="s">
        <v>7021</v>
      </c>
      <c r="N5010" s="126">
        <v>0.01</v>
      </c>
      <c r="Q5010" t="s">
        <v>7029</v>
      </c>
      <c r="R5010" t="s">
        <v>19285</v>
      </c>
      <c r="S5010" s="120">
        <v>0.6</v>
      </c>
      <c r="U5010"/>
    </row>
    <row r="5011" spans="1:21">
      <c r="A5011">
        <v>5010</v>
      </c>
      <c r="B5011" s="1" t="s">
        <v>7030</v>
      </c>
      <c r="C5011" s="1" t="s">
        <v>72</v>
      </c>
      <c r="D5011" s="1" t="s">
        <v>6574</v>
      </c>
      <c r="E5011" t="s">
        <v>642</v>
      </c>
      <c r="F5011" t="s">
        <v>7018</v>
      </c>
      <c r="G5011" t="s">
        <v>39</v>
      </c>
      <c r="H5011" t="s">
        <v>74</v>
      </c>
      <c r="I5011" t="s">
        <v>6576</v>
      </c>
      <c r="J5011" s="1">
        <v>5</v>
      </c>
      <c r="K5011" t="s">
        <v>7019</v>
      </c>
      <c r="L5011" t="s">
        <v>7020</v>
      </c>
      <c r="M5011" t="s">
        <v>7021</v>
      </c>
      <c r="N5011" s="126"/>
      <c r="Q5011" t="s">
        <v>7030</v>
      </c>
      <c r="R5011" t="s">
        <v>19285</v>
      </c>
      <c r="S5011" s="120">
        <v>0.6</v>
      </c>
      <c r="U5011"/>
    </row>
    <row r="5012" spans="1:21">
      <c r="A5012">
        <v>5011</v>
      </c>
      <c r="B5012" s="1" t="s">
        <v>7031</v>
      </c>
      <c r="C5012" s="1" t="s">
        <v>72</v>
      </c>
      <c r="D5012" s="1" t="s">
        <v>6574</v>
      </c>
      <c r="E5012" t="s">
        <v>642</v>
      </c>
      <c r="F5012" t="s">
        <v>7018</v>
      </c>
      <c r="G5012" t="s">
        <v>39</v>
      </c>
      <c r="H5012" t="s">
        <v>74</v>
      </c>
      <c r="I5012" t="s">
        <v>6576</v>
      </c>
      <c r="J5012" s="1">
        <v>5</v>
      </c>
      <c r="K5012" t="s">
        <v>7019</v>
      </c>
      <c r="L5012" t="s">
        <v>7020</v>
      </c>
      <c r="M5012" t="s">
        <v>7021</v>
      </c>
      <c r="N5012" s="126"/>
      <c r="Q5012" t="s">
        <v>7031</v>
      </c>
      <c r="R5012" t="s">
        <v>19285</v>
      </c>
      <c r="S5012" s="120">
        <v>0.6</v>
      </c>
      <c r="U5012"/>
    </row>
    <row r="5013" spans="1:21">
      <c r="A5013">
        <v>5012</v>
      </c>
      <c r="B5013" s="1" t="s">
        <v>7032</v>
      </c>
      <c r="C5013" s="1" t="s">
        <v>72</v>
      </c>
      <c r="D5013" s="1" t="s">
        <v>6574</v>
      </c>
      <c r="E5013" t="s">
        <v>642</v>
      </c>
      <c r="F5013" t="s">
        <v>7018</v>
      </c>
      <c r="G5013" t="s">
        <v>39</v>
      </c>
      <c r="H5013" t="s">
        <v>74</v>
      </c>
      <c r="I5013" t="s">
        <v>6576</v>
      </c>
      <c r="J5013" s="1">
        <v>5</v>
      </c>
      <c r="K5013" t="s">
        <v>7019</v>
      </c>
      <c r="L5013" t="s">
        <v>7020</v>
      </c>
      <c r="M5013" t="s">
        <v>7021</v>
      </c>
      <c r="N5013" s="126"/>
      <c r="Q5013" t="s">
        <v>7032</v>
      </c>
      <c r="R5013" t="s">
        <v>19285</v>
      </c>
      <c r="S5013" s="120">
        <v>0.6</v>
      </c>
      <c r="U5013"/>
    </row>
    <row r="5014" spans="1:21">
      <c r="A5014">
        <v>5013</v>
      </c>
      <c r="B5014" s="1" t="s">
        <v>7033</v>
      </c>
      <c r="C5014" s="1" t="s">
        <v>78</v>
      </c>
      <c r="D5014" s="1" t="s">
        <v>6574</v>
      </c>
      <c r="E5014" t="s">
        <v>642</v>
      </c>
      <c r="F5014" t="s">
        <v>7034</v>
      </c>
      <c r="G5014" t="s">
        <v>39</v>
      </c>
      <c r="H5014" t="s">
        <v>80</v>
      </c>
      <c r="I5014" t="s">
        <v>6576</v>
      </c>
      <c r="J5014" s="1">
        <v>5</v>
      </c>
      <c r="K5014" t="s">
        <v>7035</v>
      </c>
      <c r="L5014" t="s">
        <v>7036</v>
      </c>
      <c r="M5014" t="s">
        <v>7037</v>
      </c>
      <c r="N5014" s="126"/>
      <c r="Q5014" t="s">
        <v>7033</v>
      </c>
      <c r="R5014" t="s">
        <v>19286</v>
      </c>
      <c r="S5014" s="120">
        <v>0.6</v>
      </c>
      <c r="U5014"/>
    </row>
    <row r="5015" spans="1:21">
      <c r="A5015">
        <v>5014</v>
      </c>
      <c r="B5015" s="1" t="s">
        <v>7038</v>
      </c>
      <c r="C5015" s="1" t="s">
        <v>78</v>
      </c>
      <c r="D5015" s="1" t="s">
        <v>6574</v>
      </c>
      <c r="E5015" t="s">
        <v>642</v>
      </c>
      <c r="F5015" t="s">
        <v>7034</v>
      </c>
      <c r="G5015" t="s">
        <v>39</v>
      </c>
      <c r="H5015" t="s">
        <v>80</v>
      </c>
      <c r="I5015" t="s">
        <v>6576</v>
      </c>
      <c r="J5015" s="1">
        <v>5</v>
      </c>
      <c r="K5015" t="s">
        <v>7035</v>
      </c>
      <c r="L5015" t="s">
        <v>7036</v>
      </c>
      <c r="M5015" t="s">
        <v>7037</v>
      </c>
      <c r="N5015" s="126"/>
      <c r="Q5015" t="s">
        <v>7038</v>
      </c>
      <c r="R5015" t="s">
        <v>19286</v>
      </c>
      <c r="S5015" s="120">
        <v>0.6</v>
      </c>
      <c r="U5015"/>
    </row>
    <row r="5016" spans="1:21">
      <c r="A5016">
        <v>5015</v>
      </c>
      <c r="B5016" s="1" t="s">
        <v>7039</v>
      </c>
      <c r="C5016" s="1" t="s">
        <v>87</v>
      </c>
      <c r="D5016" s="1" t="s">
        <v>6574</v>
      </c>
      <c r="E5016" t="s">
        <v>642</v>
      </c>
      <c r="F5016" t="s">
        <v>7040</v>
      </c>
      <c r="G5016" t="s">
        <v>39</v>
      </c>
      <c r="H5016" t="s">
        <v>89</v>
      </c>
      <c r="I5016" t="s">
        <v>6576</v>
      </c>
      <c r="J5016" s="1">
        <v>5</v>
      </c>
      <c r="K5016" t="s">
        <v>7041</v>
      </c>
      <c r="L5016" t="s">
        <v>7042</v>
      </c>
      <c r="M5016" t="s">
        <v>7043</v>
      </c>
      <c r="N5016" s="126"/>
      <c r="Q5016" t="s">
        <v>7039</v>
      </c>
      <c r="R5016" t="s">
        <v>19287</v>
      </c>
      <c r="S5016" s="120">
        <v>0.6</v>
      </c>
      <c r="U5016"/>
    </row>
    <row r="5017" spans="1:21">
      <c r="A5017">
        <v>5016</v>
      </c>
      <c r="B5017" s="1" t="s">
        <v>7044</v>
      </c>
      <c r="C5017" s="1" t="s">
        <v>87</v>
      </c>
      <c r="D5017" s="1" t="s">
        <v>6574</v>
      </c>
      <c r="E5017" t="s">
        <v>642</v>
      </c>
      <c r="F5017" t="s">
        <v>7040</v>
      </c>
      <c r="G5017" t="s">
        <v>39</v>
      </c>
      <c r="H5017" t="s">
        <v>89</v>
      </c>
      <c r="I5017" t="s">
        <v>6576</v>
      </c>
      <c r="J5017" s="1">
        <v>5</v>
      </c>
      <c r="K5017" t="s">
        <v>7041</v>
      </c>
      <c r="L5017" t="s">
        <v>7042</v>
      </c>
      <c r="M5017" t="s">
        <v>7043</v>
      </c>
      <c r="N5017" s="126"/>
      <c r="Q5017" t="s">
        <v>7044</v>
      </c>
      <c r="R5017" t="s">
        <v>19287</v>
      </c>
      <c r="S5017" s="120">
        <v>0.6</v>
      </c>
      <c r="U5017"/>
    </row>
    <row r="5018" spans="1:21">
      <c r="A5018">
        <v>5017</v>
      </c>
      <c r="B5018" s="1" t="s">
        <v>7045</v>
      </c>
      <c r="C5018" s="1" t="s">
        <v>87</v>
      </c>
      <c r="D5018" s="1" t="s">
        <v>6574</v>
      </c>
      <c r="E5018" t="s">
        <v>642</v>
      </c>
      <c r="F5018" t="s">
        <v>7040</v>
      </c>
      <c r="G5018" t="s">
        <v>39</v>
      </c>
      <c r="H5018" t="s">
        <v>89</v>
      </c>
      <c r="I5018" t="s">
        <v>6576</v>
      </c>
      <c r="J5018" s="1">
        <v>5</v>
      </c>
      <c r="K5018" t="s">
        <v>7041</v>
      </c>
      <c r="L5018" t="s">
        <v>7042</v>
      </c>
      <c r="M5018" t="s">
        <v>7043</v>
      </c>
      <c r="N5018" s="126"/>
      <c r="Q5018" t="s">
        <v>7045</v>
      </c>
      <c r="R5018" t="s">
        <v>19287</v>
      </c>
      <c r="S5018" s="120">
        <v>0.6</v>
      </c>
      <c r="U5018"/>
    </row>
    <row r="5019" spans="1:21">
      <c r="A5019">
        <v>5018</v>
      </c>
      <c r="B5019" s="1" t="s">
        <v>7046</v>
      </c>
      <c r="C5019" s="1" t="s">
        <v>105</v>
      </c>
      <c r="D5019" s="1" t="s">
        <v>6574</v>
      </c>
      <c r="E5019" t="s">
        <v>642</v>
      </c>
      <c r="F5019" t="s">
        <v>7047</v>
      </c>
      <c r="G5019" t="s">
        <v>39</v>
      </c>
      <c r="H5019" t="s">
        <v>107</v>
      </c>
      <c r="I5019" t="s">
        <v>6576</v>
      </c>
      <c r="J5019" s="1">
        <v>5</v>
      </c>
      <c r="K5019" t="s">
        <v>7048</v>
      </c>
      <c r="L5019" t="s">
        <v>7049</v>
      </c>
      <c r="M5019" t="s">
        <v>7050</v>
      </c>
      <c r="N5019" s="126"/>
      <c r="Q5019" t="s">
        <v>7046</v>
      </c>
      <c r="R5019" t="s">
        <v>19288</v>
      </c>
      <c r="S5019" s="120">
        <v>0.6</v>
      </c>
      <c r="U5019"/>
    </row>
    <row r="5020" spans="1:21">
      <c r="A5020">
        <v>5019</v>
      </c>
      <c r="B5020" s="1" t="s">
        <v>7051</v>
      </c>
      <c r="C5020" s="1" t="s">
        <v>105</v>
      </c>
      <c r="D5020" s="1" t="s">
        <v>6574</v>
      </c>
      <c r="E5020" t="s">
        <v>642</v>
      </c>
      <c r="F5020" t="s">
        <v>7047</v>
      </c>
      <c r="G5020" t="s">
        <v>39</v>
      </c>
      <c r="H5020" t="s">
        <v>107</v>
      </c>
      <c r="I5020" t="s">
        <v>6576</v>
      </c>
      <c r="J5020" s="1">
        <v>5</v>
      </c>
      <c r="K5020" t="s">
        <v>7048</v>
      </c>
      <c r="L5020" t="s">
        <v>7049</v>
      </c>
      <c r="M5020" t="s">
        <v>7050</v>
      </c>
      <c r="N5020" s="126"/>
      <c r="Q5020" t="s">
        <v>7051</v>
      </c>
      <c r="R5020" t="s">
        <v>19288</v>
      </c>
      <c r="S5020" s="120">
        <v>0.6</v>
      </c>
      <c r="U5020"/>
    </row>
    <row r="5021" spans="1:21">
      <c r="A5021">
        <v>5020</v>
      </c>
      <c r="B5021" s="1" t="s">
        <v>7052</v>
      </c>
      <c r="C5021" s="1" t="s">
        <v>105</v>
      </c>
      <c r="D5021" s="1" t="s">
        <v>6574</v>
      </c>
      <c r="E5021" t="s">
        <v>642</v>
      </c>
      <c r="F5021" t="s">
        <v>7047</v>
      </c>
      <c r="G5021" t="s">
        <v>39</v>
      </c>
      <c r="H5021" t="s">
        <v>107</v>
      </c>
      <c r="I5021" t="s">
        <v>6576</v>
      </c>
      <c r="J5021" s="1">
        <v>5</v>
      </c>
      <c r="K5021" t="s">
        <v>7048</v>
      </c>
      <c r="L5021" t="s">
        <v>7049</v>
      </c>
      <c r="M5021" t="s">
        <v>7050</v>
      </c>
      <c r="N5021" s="126"/>
      <c r="Q5021" t="s">
        <v>7052</v>
      </c>
      <c r="R5021" t="s">
        <v>19288</v>
      </c>
      <c r="S5021" s="120">
        <v>0.6</v>
      </c>
      <c r="U5021"/>
    </row>
    <row r="5022" spans="1:21">
      <c r="A5022">
        <v>5021</v>
      </c>
      <c r="B5022" s="1" t="s">
        <v>7053</v>
      </c>
      <c r="C5022" s="1" t="s">
        <v>105</v>
      </c>
      <c r="D5022" s="1" t="s">
        <v>6574</v>
      </c>
      <c r="E5022" t="s">
        <v>642</v>
      </c>
      <c r="F5022" t="s">
        <v>7047</v>
      </c>
      <c r="G5022" t="s">
        <v>39</v>
      </c>
      <c r="H5022" t="s">
        <v>107</v>
      </c>
      <c r="I5022" t="s">
        <v>6576</v>
      </c>
      <c r="J5022" s="1">
        <v>5</v>
      </c>
      <c r="K5022" t="s">
        <v>7048</v>
      </c>
      <c r="L5022" t="s">
        <v>7049</v>
      </c>
      <c r="M5022" t="s">
        <v>7050</v>
      </c>
      <c r="N5022" s="126"/>
      <c r="Q5022" t="s">
        <v>7053</v>
      </c>
      <c r="R5022" t="s">
        <v>19288</v>
      </c>
      <c r="S5022" s="120">
        <v>0.6</v>
      </c>
      <c r="U5022"/>
    </row>
    <row r="5023" spans="1:21">
      <c r="A5023">
        <v>5022</v>
      </c>
      <c r="B5023" s="1" t="s">
        <v>7054</v>
      </c>
      <c r="C5023" s="1" t="s">
        <v>105</v>
      </c>
      <c r="D5023" s="1" t="s">
        <v>6574</v>
      </c>
      <c r="E5023" t="s">
        <v>642</v>
      </c>
      <c r="F5023" t="s">
        <v>7047</v>
      </c>
      <c r="G5023" t="s">
        <v>39</v>
      </c>
      <c r="H5023" t="s">
        <v>107</v>
      </c>
      <c r="I5023" t="s">
        <v>6576</v>
      </c>
      <c r="J5023" s="1">
        <v>5</v>
      </c>
      <c r="K5023" t="s">
        <v>7048</v>
      </c>
      <c r="L5023" t="s">
        <v>7049</v>
      </c>
      <c r="M5023" t="s">
        <v>7050</v>
      </c>
      <c r="N5023" s="126"/>
      <c r="Q5023" t="s">
        <v>7054</v>
      </c>
      <c r="R5023" t="s">
        <v>19288</v>
      </c>
      <c r="S5023" s="120">
        <v>0.6</v>
      </c>
      <c r="U5023"/>
    </row>
    <row r="5024" spans="1:21">
      <c r="A5024">
        <v>5023</v>
      </c>
      <c r="B5024" s="1" t="s">
        <v>7055</v>
      </c>
      <c r="C5024" s="1" t="s">
        <v>105</v>
      </c>
      <c r="D5024" s="1" t="s">
        <v>6574</v>
      </c>
      <c r="E5024" t="s">
        <v>642</v>
      </c>
      <c r="F5024" t="s">
        <v>7047</v>
      </c>
      <c r="G5024" t="s">
        <v>39</v>
      </c>
      <c r="H5024" t="s">
        <v>107</v>
      </c>
      <c r="I5024" t="s">
        <v>6576</v>
      </c>
      <c r="J5024" s="1">
        <v>5</v>
      </c>
      <c r="K5024" t="s">
        <v>7048</v>
      </c>
      <c r="L5024" t="s">
        <v>7049</v>
      </c>
      <c r="M5024" t="s">
        <v>7050</v>
      </c>
      <c r="N5024" s="126"/>
      <c r="Q5024" t="s">
        <v>7055</v>
      </c>
      <c r="R5024" t="s">
        <v>19288</v>
      </c>
      <c r="S5024" s="120">
        <v>0.6</v>
      </c>
      <c r="U5024"/>
    </row>
    <row r="5025" spans="1:21">
      <c r="A5025">
        <v>5024</v>
      </c>
      <c r="B5025" s="1" t="s">
        <v>7056</v>
      </c>
      <c r="C5025" s="1" t="s">
        <v>105</v>
      </c>
      <c r="D5025" s="1" t="s">
        <v>6574</v>
      </c>
      <c r="E5025" t="s">
        <v>642</v>
      </c>
      <c r="F5025" t="s">
        <v>7047</v>
      </c>
      <c r="G5025" t="s">
        <v>39</v>
      </c>
      <c r="H5025" t="s">
        <v>107</v>
      </c>
      <c r="I5025" t="s">
        <v>6576</v>
      </c>
      <c r="J5025" s="1">
        <v>5</v>
      </c>
      <c r="K5025" t="s">
        <v>7048</v>
      </c>
      <c r="L5025" t="s">
        <v>7049</v>
      </c>
      <c r="M5025" t="s">
        <v>7050</v>
      </c>
      <c r="N5025" s="126"/>
      <c r="Q5025" t="s">
        <v>7056</v>
      </c>
      <c r="R5025" t="s">
        <v>19288</v>
      </c>
      <c r="S5025" s="120">
        <v>0.6</v>
      </c>
      <c r="U5025"/>
    </row>
    <row r="5026" spans="1:21">
      <c r="A5026">
        <v>5025</v>
      </c>
      <c r="B5026" s="1" t="s">
        <v>34</v>
      </c>
      <c r="C5026" s="1" t="s">
        <v>105</v>
      </c>
      <c r="D5026" s="1" t="s">
        <v>6574</v>
      </c>
      <c r="E5026" t="s">
        <v>642</v>
      </c>
      <c r="F5026" t="s">
        <v>7047</v>
      </c>
      <c r="G5026" t="s">
        <v>39</v>
      </c>
      <c r="H5026" t="s">
        <v>107</v>
      </c>
      <c r="I5026" t="s">
        <v>6576</v>
      </c>
      <c r="J5026" s="1">
        <v>5</v>
      </c>
      <c r="K5026" t="s">
        <v>7048</v>
      </c>
      <c r="L5026" t="s">
        <v>7049</v>
      </c>
      <c r="M5026" t="s">
        <v>7050</v>
      </c>
      <c r="N5026" s="126"/>
      <c r="Q5026" t="s">
        <v>34</v>
      </c>
      <c r="R5026" t="s">
        <v>19288</v>
      </c>
      <c r="S5026" s="120">
        <v>0.6</v>
      </c>
      <c r="U5026"/>
    </row>
    <row r="5027" spans="1:21">
      <c r="A5027">
        <v>5026</v>
      </c>
      <c r="B5027" s="1" t="s">
        <v>7057</v>
      </c>
      <c r="C5027" s="1" t="s">
        <v>105</v>
      </c>
      <c r="D5027" s="1" t="s">
        <v>6574</v>
      </c>
      <c r="E5027" t="s">
        <v>642</v>
      </c>
      <c r="F5027" t="s">
        <v>7047</v>
      </c>
      <c r="G5027" t="s">
        <v>39</v>
      </c>
      <c r="H5027" t="s">
        <v>107</v>
      </c>
      <c r="I5027" t="s">
        <v>6576</v>
      </c>
      <c r="J5027" s="1">
        <v>5</v>
      </c>
      <c r="K5027" t="s">
        <v>7048</v>
      </c>
      <c r="L5027" t="s">
        <v>7049</v>
      </c>
      <c r="M5027" t="s">
        <v>7050</v>
      </c>
      <c r="N5027" s="126"/>
      <c r="Q5027" t="s">
        <v>7057</v>
      </c>
      <c r="R5027" t="s">
        <v>19288</v>
      </c>
      <c r="S5027" s="120">
        <v>0.6</v>
      </c>
      <c r="U5027"/>
    </row>
    <row r="5028" spans="1:21">
      <c r="A5028">
        <v>5027</v>
      </c>
      <c r="B5028" s="1" t="s">
        <v>7058</v>
      </c>
      <c r="C5028" s="1" t="s">
        <v>105</v>
      </c>
      <c r="D5028" s="1" t="s">
        <v>6574</v>
      </c>
      <c r="E5028" t="s">
        <v>642</v>
      </c>
      <c r="F5028" t="s">
        <v>7047</v>
      </c>
      <c r="G5028" t="s">
        <v>39</v>
      </c>
      <c r="H5028" t="s">
        <v>107</v>
      </c>
      <c r="I5028" t="s">
        <v>6576</v>
      </c>
      <c r="J5028" s="1">
        <v>5</v>
      </c>
      <c r="K5028" t="s">
        <v>7048</v>
      </c>
      <c r="L5028" t="s">
        <v>7049</v>
      </c>
      <c r="M5028" t="s">
        <v>7050</v>
      </c>
      <c r="N5028" s="126"/>
      <c r="Q5028" t="s">
        <v>7058</v>
      </c>
      <c r="R5028" t="s">
        <v>19288</v>
      </c>
      <c r="S5028" s="120">
        <v>0.6</v>
      </c>
      <c r="U5028"/>
    </row>
    <row r="5029" spans="1:21">
      <c r="A5029">
        <v>5028</v>
      </c>
      <c r="B5029" s="1" t="s">
        <v>7059</v>
      </c>
      <c r="C5029" s="1" t="s">
        <v>105</v>
      </c>
      <c r="D5029" s="1" t="s">
        <v>6574</v>
      </c>
      <c r="E5029" t="s">
        <v>642</v>
      </c>
      <c r="F5029" t="s">
        <v>7047</v>
      </c>
      <c r="G5029" t="s">
        <v>39</v>
      </c>
      <c r="H5029" t="s">
        <v>107</v>
      </c>
      <c r="I5029" t="s">
        <v>6576</v>
      </c>
      <c r="J5029" s="1">
        <v>5</v>
      </c>
      <c r="K5029" t="s">
        <v>7048</v>
      </c>
      <c r="L5029" t="s">
        <v>7049</v>
      </c>
      <c r="M5029" t="s">
        <v>7050</v>
      </c>
      <c r="N5029" s="126"/>
      <c r="Q5029" t="s">
        <v>7059</v>
      </c>
      <c r="R5029" t="s">
        <v>19288</v>
      </c>
      <c r="S5029" s="120">
        <v>0.6</v>
      </c>
      <c r="U5029"/>
    </row>
    <row r="5030" spans="1:21">
      <c r="A5030">
        <v>5029</v>
      </c>
      <c r="B5030" s="1" t="s">
        <v>7060</v>
      </c>
      <c r="C5030" s="1" t="s">
        <v>105</v>
      </c>
      <c r="D5030" s="1" t="s">
        <v>6574</v>
      </c>
      <c r="E5030" t="s">
        <v>642</v>
      </c>
      <c r="F5030" t="s">
        <v>7047</v>
      </c>
      <c r="G5030" t="s">
        <v>39</v>
      </c>
      <c r="H5030" t="s">
        <v>107</v>
      </c>
      <c r="I5030" t="s">
        <v>6576</v>
      </c>
      <c r="J5030" s="1">
        <v>5</v>
      </c>
      <c r="K5030" t="s">
        <v>7048</v>
      </c>
      <c r="L5030" t="s">
        <v>7049</v>
      </c>
      <c r="M5030" t="s">
        <v>7050</v>
      </c>
      <c r="N5030" s="126"/>
      <c r="Q5030" t="s">
        <v>7060</v>
      </c>
      <c r="R5030" t="s">
        <v>19288</v>
      </c>
      <c r="S5030" s="120">
        <v>0.6</v>
      </c>
      <c r="U5030"/>
    </row>
    <row r="5031" spans="1:21">
      <c r="A5031">
        <v>5030</v>
      </c>
      <c r="B5031" s="1" t="s">
        <v>7061</v>
      </c>
      <c r="C5031" s="1" t="s">
        <v>105</v>
      </c>
      <c r="D5031" s="1" t="s">
        <v>6574</v>
      </c>
      <c r="E5031" t="s">
        <v>642</v>
      </c>
      <c r="F5031" t="s">
        <v>7047</v>
      </c>
      <c r="G5031" t="s">
        <v>39</v>
      </c>
      <c r="H5031" t="s">
        <v>107</v>
      </c>
      <c r="I5031" t="s">
        <v>6576</v>
      </c>
      <c r="J5031" s="1">
        <v>5</v>
      </c>
      <c r="K5031" t="s">
        <v>7048</v>
      </c>
      <c r="L5031" t="s">
        <v>7049</v>
      </c>
      <c r="M5031" t="s">
        <v>7050</v>
      </c>
      <c r="N5031" s="126"/>
      <c r="Q5031" t="s">
        <v>7061</v>
      </c>
      <c r="R5031" t="s">
        <v>19288</v>
      </c>
      <c r="S5031" s="120">
        <v>0.6</v>
      </c>
      <c r="U5031"/>
    </row>
    <row r="5032" spans="1:21">
      <c r="A5032">
        <v>5031</v>
      </c>
      <c r="B5032" s="1" t="s">
        <v>7062</v>
      </c>
      <c r="C5032" s="1" t="s">
        <v>105</v>
      </c>
      <c r="D5032" s="1" t="s">
        <v>6574</v>
      </c>
      <c r="E5032" t="s">
        <v>642</v>
      </c>
      <c r="F5032" t="s">
        <v>7047</v>
      </c>
      <c r="G5032" t="s">
        <v>39</v>
      </c>
      <c r="H5032" t="s">
        <v>107</v>
      </c>
      <c r="I5032" t="s">
        <v>6576</v>
      </c>
      <c r="J5032" s="1">
        <v>5</v>
      </c>
      <c r="K5032" t="s">
        <v>7048</v>
      </c>
      <c r="L5032" t="s">
        <v>7049</v>
      </c>
      <c r="M5032" t="s">
        <v>7050</v>
      </c>
      <c r="N5032" s="126"/>
      <c r="Q5032" t="s">
        <v>7062</v>
      </c>
      <c r="R5032" t="s">
        <v>19288</v>
      </c>
      <c r="S5032" s="120">
        <v>0.6</v>
      </c>
      <c r="U5032"/>
    </row>
    <row r="5033" spans="1:21">
      <c r="A5033">
        <v>5032</v>
      </c>
      <c r="B5033" s="1" t="s">
        <v>6631</v>
      </c>
      <c r="C5033" s="1" t="s">
        <v>121</v>
      </c>
      <c r="D5033" s="1" t="s">
        <v>6574</v>
      </c>
      <c r="E5033" t="s">
        <v>642</v>
      </c>
      <c r="F5033" t="s">
        <v>7063</v>
      </c>
      <c r="G5033" t="s">
        <v>39</v>
      </c>
      <c r="H5033" t="s">
        <v>123</v>
      </c>
      <c r="I5033" t="s">
        <v>6576</v>
      </c>
      <c r="J5033" s="1">
        <v>5</v>
      </c>
      <c r="K5033" t="s">
        <v>7064</v>
      </c>
      <c r="L5033" t="s">
        <v>7065</v>
      </c>
      <c r="M5033" t="s">
        <v>7066</v>
      </c>
      <c r="N5033" s="126"/>
      <c r="Q5033" t="s">
        <v>6631</v>
      </c>
      <c r="R5033" t="s">
        <v>19289</v>
      </c>
      <c r="S5033" s="120">
        <v>0.6</v>
      </c>
      <c r="U5033"/>
    </row>
    <row r="5034" spans="1:21">
      <c r="A5034">
        <v>5033</v>
      </c>
      <c r="B5034" s="1" t="s">
        <v>7067</v>
      </c>
      <c r="C5034" s="1" t="s">
        <v>133</v>
      </c>
      <c r="D5034" s="1" t="s">
        <v>6574</v>
      </c>
      <c r="E5034" t="s">
        <v>642</v>
      </c>
      <c r="F5034" t="s">
        <v>7068</v>
      </c>
      <c r="G5034" t="s">
        <v>39</v>
      </c>
      <c r="H5034" t="s">
        <v>135</v>
      </c>
      <c r="I5034" t="s">
        <v>6576</v>
      </c>
      <c r="J5034" s="1">
        <v>5</v>
      </c>
      <c r="K5034" t="s">
        <v>7069</v>
      </c>
      <c r="L5034" t="s">
        <v>7070</v>
      </c>
      <c r="M5034" t="s">
        <v>7071</v>
      </c>
      <c r="N5034" s="126"/>
      <c r="Q5034" t="s">
        <v>7067</v>
      </c>
      <c r="R5034" t="s">
        <v>19290</v>
      </c>
      <c r="S5034" s="120">
        <v>0.6</v>
      </c>
      <c r="U5034"/>
    </row>
    <row r="5035" spans="1:21">
      <c r="A5035">
        <v>5034</v>
      </c>
      <c r="B5035" s="1" t="s">
        <v>7072</v>
      </c>
      <c r="C5035" s="1" t="s">
        <v>47</v>
      </c>
      <c r="D5035" s="1" t="s">
        <v>6574</v>
      </c>
      <c r="E5035" t="s">
        <v>642</v>
      </c>
      <c r="F5035" t="s">
        <v>7073</v>
      </c>
      <c r="G5035" t="s">
        <v>39</v>
      </c>
      <c r="H5035" t="s">
        <v>49</v>
      </c>
      <c r="I5035" t="s">
        <v>6576</v>
      </c>
      <c r="J5035" s="1">
        <v>5</v>
      </c>
      <c r="K5035" t="s">
        <v>7074</v>
      </c>
      <c r="L5035" t="s">
        <v>7075</v>
      </c>
      <c r="M5035" t="s">
        <v>7076</v>
      </c>
      <c r="N5035" s="126"/>
      <c r="Q5035" t="s">
        <v>7072</v>
      </c>
      <c r="R5035" t="s">
        <v>19291</v>
      </c>
      <c r="S5035" s="120">
        <v>0.6</v>
      </c>
      <c r="U5035"/>
    </row>
    <row r="5036" spans="1:21">
      <c r="A5036">
        <v>5035</v>
      </c>
      <c r="B5036" s="1" t="s">
        <v>7077</v>
      </c>
      <c r="C5036" s="1" t="s">
        <v>352</v>
      </c>
      <c r="D5036" s="1" t="s">
        <v>6574</v>
      </c>
      <c r="E5036" t="s">
        <v>642</v>
      </c>
      <c r="F5036" t="s">
        <v>7078</v>
      </c>
      <c r="G5036" t="s">
        <v>39</v>
      </c>
      <c r="H5036" t="s">
        <v>354</v>
      </c>
      <c r="I5036" t="s">
        <v>6576</v>
      </c>
      <c r="J5036" s="1">
        <v>5</v>
      </c>
      <c r="K5036" t="s">
        <v>7079</v>
      </c>
      <c r="L5036" t="s">
        <v>7080</v>
      </c>
      <c r="M5036" t="s">
        <v>7081</v>
      </c>
      <c r="N5036" s="126"/>
      <c r="Q5036" t="s">
        <v>7077</v>
      </c>
      <c r="R5036" t="s">
        <v>19292</v>
      </c>
      <c r="S5036" s="120">
        <v>0.6</v>
      </c>
      <c r="U5036"/>
    </row>
    <row r="5037" spans="1:21">
      <c r="A5037">
        <v>5036</v>
      </c>
      <c r="B5037" s="1" t="s">
        <v>7082</v>
      </c>
      <c r="C5037" s="1" t="s">
        <v>352</v>
      </c>
      <c r="D5037" s="1" t="s">
        <v>6574</v>
      </c>
      <c r="E5037" t="s">
        <v>642</v>
      </c>
      <c r="F5037" t="s">
        <v>7078</v>
      </c>
      <c r="G5037" t="s">
        <v>39</v>
      </c>
      <c r="H5037" t="s">
        <v>354</v>
      </c>
      <c r="I5037" t="s">
        <v>6576</v>
      </c>
      <c r="J5037" s="1">
        <v>5</v>
      </c>
      <c r="K5037" t="s">
        <v>7079</v>
      </c>
      <c r="L5037" t="s">
        <v>7080</v>
      </c>
      <c r="M5037" t="s">
        <v>7081</v>
      </c>
      <c r="N5037" s="126"/>
      <c r="Q5037" t="s">
        <v>7082</v>
      </c>
      <c r="R5037" t="s">
        <v>19292</v>
      </c>
      <c r="S5037" s="120">
        <v>0.6</v>
      </c>
      <c r="U5037"/>
    </row>
    <row r="5038" spans="1:21">
      <c r="A5038">
        <v>5037</v>
      </c>
      <c r="B5038" s="1" t="s">
        <v>7083</v>
      </c>
      <c r="C5038" s="1" t="s">
        <v>352</v>
      </c>
      <c r="D5038" s="1" t="s">
        <v>6574</v>
      </c>
      <c r="E5038" t="s">
        <v>642</v>
      </c>
      <c r="F5038" t="s">
        <v>7078</v>
      </c>
      <c r="G5038" t="s">
        <v>39</v>
      </c>
      <c r="H5038" t="s">
        <v>354</v>
      </c>
      <c r="I5038" t="s">
        <v>6576</v>
      </c>
      <c r="J5038" s="1">
        <v>5</v>
      </c>
      <c r="K5038" t="s">
        <v>7079</v>
      </c>
      <c r="L5038" t="s">
        <v>7080</v>
      </c>
      <c r="M5038" t="s">
        <v>7081</v>
      </c>
      <c r="N5038" s="126"/>
      <c r="Q5038" t="s">
        <v>7083</v>
      </c>
      <c r="R5038" t="s">
        <v>19292</v>
      </c>
      <c r="S5038" s="120">
        <v>0.6</v>
      </c>
      <c r="U5038"/>
    </row>
    <row r="5039" spans="1:21">
      <c r="A5039">
        <v>5038</v>
      </c>
      <c r="B5039" s="1" t="s">
        <v>7084</v>
      </c>
      <c r="C5039" s="1" t="s">
        <v>352</v>
      </c>
      <c r="D5039" s="1" t="s">
        <v>6574</v>
      </c>
      <c r="E5039" t="s">
        <v>642</v>
      </c>
      <c r="F5039" t="s">
        <v>7078</v>
      </c>
      <c r="G5039" t="s">
        <v>39</v>
      </c>
      <c r="H5039" t="s">
        <v>354</v>
      </c>
      <c r="I5039" t="s">
        <v>6576</v>
      </c>
      <c r="J5039" s="1">
        <v>5</v>
      </c>
      <c r="K5039" t="s">
        <v>7079</v>
      </c>
      <c r="L5039" t="s">
        <v>7080</v>
      </c>
      <c r="M5039" t="s">
        <v>7081</v>
      </c>
      <c r="N5039" s="126"/>
      <c r="Q5039" t="s">
        <v>7084</v>
      </c>
      <c r="R5039" t="s">
        <v>19292</v>
      </c>
      <c r="S5039" s="120">
        <v>0.6</v>
      </c>
      <c r="U5039"/>
    </row>
    <row r="5040" spans="1:21">
      <c r="A5040">
        <v>5039</v>
      </c>
      <c r="B5040" s="1" t="s">
        <v>7085</v>
      </c>
      <c r="C5040" s="1" t="s">
        <v>352</v>
      </c>
      <c r="D5040" s="1" t="s">
        <v>6574</v>
      </c>
      <c r="E5040" t="s">
        <v>642</v>
      </c>
      <c r="F5040" t="s">
        <v>7078</v>
      </c>
      <c r="G5040" t="s">
        <v>39</v>
      </c>
      <c r="H5040" t="s">
        <v>354</v>
      </c>
      <c r="I5040" t="s">
        <v>6576</v>
      </c>
      <c r="J5040" s="1">
        <v>5</v>
      </c>
      <c r="K5040" t="s">
        <v>7079</v>
      </c>
      <c r="L5040" t="s">
        <v>7080</v>
      </c>
      <c r="M5040" t="s">
        <v>7081</v>
      </c>
      <c r="N5040" s="126"/>
      <c r="Q5040" t="s">
        <v>7085</v>
      </c>
      <c r="R5040" t="s">
        <v>19292</v>
      </c>
      <c r="S5040" s="120">
        <v>0.6</v>
      </c>
      <c r="U5040"/>
    </row>
    <row r="5041" spans="1:21">
      <c r="A5041">
        <v>5040</v>
      </c>
      <c r="B5041" s="1" t="s">
        <v>7086</v>
      </c>
      <c r="C5041" s="1" t="s">
        <v>352</v>
      </c>
      <c r="D5041" s="1" t="s">
        <v>6574</v>
      </c>
      <c r="E5041" t="s">
        <v>642</v>
      </c>
      <c r="F5041" t="s">
        <v>7078</v>
      </c>
      <c r="G5041" t="s">
        <v>39</v>
      </c>
      <c r="H5041" t="s">
        <v>354</v>
      </c>
      <c r="I5041" t="s">
        <v>6576</v>
      </c>
      <c r="J5041" s="1">
        <v>5</v>
      </c>
      <c r="K5041" t="s">
        <v>7079</v>
      </c>
      <c r="L5041" t="s">
        <v>7080</v>
      </c>
      <c r="M5041" t="s">
        <v>7081</v>
      </c>
      <c r="N5041" s="126"/>
      <c r="Q5041" t="s">
        <v>7086</v>
      </c>
      <c r="R5041" t="s">
        <v>19292</v>
      </c>
      <c r="S5041" s="120">
        <v>0.6</v>
      </c>
      <c r="U5041"/>
    </row>
    <row r="5042" spans="1:21">
      <c r="A5042">
        <v>5041</v>
      </c>
      <c r="B5042" s="1" t="s">
        <v>7087</v>
      </c>
      <c r="C5042" s="1" t="s">
        <v>352</v>
      </c>
      <c r="D5042" s="1" t="s">
        <v>6574</v>
      </c>
      <c r="E5042" t="s">
        <v>642</v>
      </c>
      <c r="F5042" t="s">
        <v>7078</v>
      </c>
      <c r="G5042" t="s">
        <v>39</v>
      </c>
      <c r="H5042" t="s">
        <v>354</v>
      </c>
      <c r="I5042" t="s">
        <v>6576</v>
      </c>
      <c r="J5042" s="1">
        <v>5</v>
      </c>
      <c r="K5042" t="s">
        <v>7079</v>
      </c>
      <c r="L5042" t="s">
        <v>7080</v>
      </c>
      <c r="M5042" t="s">
        <v>7081</v>
      </c>
      <c r="N5042" s="126"/>
      <c r="Q5042" t="s">
        <v>7087</v>
      </c>
      <c r="R5042" t="s">
        <v>19292</v>
      </c>
      <c r="S5042" s="120">
        <v>0.6</v>
      </c>
      <c r="U5042"/>
    </row>
    <row r="5043" spans="1:21">
      <c r="A5043">
        <v>5042</v>
      </c>
      <c r="B5043" s="1" t="s">
        <v>7088</v>
      </c>
      <c r="C5043" s="1" t="s">
        <v>352</v>
      </c>
      <c r="D5043" s="1" t="s">
        <v>6574</v>
      </c>
      <c r="E5043" t="s">
        <v>642</v>
      </c>
      <c r="F5043" t="s">
        <v>7078</v>
      </c>
      <c r="G5043" t="s">
        <v>39</v>
      </c>
      <c r="H5043" t="s">
        <v>354</v>
      </c>
      <c r="I5043" t="s">
        <v>6576</v>
      </c>
      <c r="J5043" s="1">
        <v>5</v>
      </c>
      <c r="K5043" t="s">
        <v>7079</v>
      </c>
      <c r="L5043" t="s">
        <v>7080</v>
      </c>
      <c r="M5043" t="s">
        <v>7081</v>
      </c>
      <c r="N5043" s="126"/>
      <c r="Q5043" t="s">
        <v>7088</v>
      </c>
      <c r="R5043" t="s">
        <v>19292</v>
      </c>
      <c r="S5043" s="120">
        <v>0.6</v>
      </c>
      <c r="U5043"/>
    </row>
    <row r="5044" spans="1:21">
      <c r="A5044">
        <v>5043</v>
      </c>
      <c r="B5044" s="1" t="s">
        <v>7089</v>
      </c>
      <c r="C5044" s="1" t="s">
        <v>352</v>
      </c>
      <c r="D5044" s="1" t="s">
        <v>6574</v>
      </c>
      <c r="E5044" t="s">
        <v>642</v>
      </c>
      <c r="F5044" t="s">
        <v>7078</v>
      </c>
      <c r="G5044" t="s">
        <v>39</v>
      </c>
      <c r="H5044" t="s">
        <v>354</v>
      </c>
      <c r="I5044" t="s">
        <v>6576</v>
      </c>
      <c r="J5044" s="1">
        <v>5</v>
      </c>
      <c r="K5044" t="s">
        <v>7079</v>
      </c>
      <c r="L5044" t="s">
        <v>7080</v>
      </c>
      <c r="M5044" t="s">
        <v>7081</v>
      </c>
      <c r="N5044" s="126"/>
      <c r="Q5044" t="s">
        <v>7089</v>
      </c>
      <c r="R5044" t="s">
        <v>19292</v>
      </c>
      <c r="S5044" s="120">
        <v>0.6</v>
      </c>
      <c r="U5044"/>
    </row>
    <row r="5045" spans="1:21">
      <c r="A5045">
        <v>5044</v>
      </c>
      <c r="B5045" s="1" t="s">
        <v>7090</v>
      </c>
      <c r="C5045" s="1" t="s">
        <v>352</v>
      </c>
      <c r="D5045" s="1" t="s">
        <v>6574</v>
      </c>
      <c r="E5045" t="s">
        <v>642</v>
      </c>
      <c r="F5045" t="s">
        <v>7078</v>
      </c>
      <c r="G5045" t="s">
        <v>39</v>
      </c>
      <c r="H5045" t="s">
        <v>354</v>
      </c>
      <c r="I5045" t="s">
        <v>6576</v>
      </c>
      <c r="J5045" s="1">
        <v>5</v>
      </c>
      <c r="K5045" t="s">
        <v>7079</v>
      </c>
      <c r="L5045" t="s">
        <v>7080</v>
      </c>
      <c r="M5045" t="s">
        <v>7081</v>
      </c>
      <c r="N5045" s="126"/>
      <c r="Q5045" t="s">
        <v>7090</v>
      </c>
      <c r="R5045" t="s">
        <v>19292</v>
      </c>
      <c r="S5045" s="120">
        <v>0.6</v>
      </c>
      <c r="U5045"/>
    </row>
    <row r="5046" spans="1:21">
      <c r="A5046">
        <v>5045</v>
      </c>
      <c r="B5046" s="1" t="s">
        <v>7091</v>
      </c>
      <c r="C5046" s="1" t="s">
        <v>352</v>
      </c>
      <c r="D5046" s="1" t="s">
        <v>6574</v>
      </c>
      <c r="E5046" t="s">
        <v>642</v>
      </c>
      <c r="F5046" t="s">
        <v>7078</v>
      </c>
      <c r="G5046" t="s">
        <v>39</v>
      </c>
      <c r="H5046" t="s">
        <v>354</v>
      </c>
      <c r="I5046" t="s">
        <v>6576</v>
      </c>
      <c r="J5046" s="1">
        <v>5</v>
      </c>
      <c r="K5046" t="s">
        <v>7079</v>
      </c>
      <c r="L5046" t="s">
        <v>7080</v>
      </c>
      <c r="M5046" t="s">
        <v>7081</v>
      </c>
      <c r="N5046" s="126"/>
      <c r="Q5046" t="s">
        <v>7091</v>
      </c>
      <c r="R5046" t="s">
        <v>19292</v>
      </c>
      <c r="S5046" s="120">
        <v>0.6</v>
      </c>
      <c r="U5046"/>
    </row>
    <row r="5047" spans="1:21">
      <c r="A5047">
        <v>5046</v>
      </c>
      <c r="B5047" s="1" t="s">
        <v>4391</v>
      </c>
      <c r="C5047" s="1" t="s">
        <v>352</v>
      </c>
      <c r="D5047" s="1" t="s">
        <v>6574</v>
      </c>
      <c r="E5047" t="s">
        <v>642</v>
      </c>
      <c r="F5047" t="s">
        <v>7078</v>
      </c>
      <c r="G5047" t="s">
        <v>39</v>
      </c>
      <c r="H5047" t="s">
        <v>354</v>
      </c>
      <c r="I5047" t="s">
        <v>6576</v>
      </c>
      <c r="J5047" s="1">
        <v>5</v>
      </c>
      <c r="K5047" t="s">
        <v>7079</v>
      </c>
      <c r="L5047" t="s">
        <v>7080</v>
      </c>
      <c r="M5047" t="s">
        <v>7081</v>
      </c>
      <c r="N5047" s="126"/>
      <c r="Q5047" t="s">
        <v>4391</v>
      </c>
      <c r="R5047" t="s">
        <v>19292</v>
      </c>
      <c r="S5047" s="120">
        <v>0.6</v>
      </c>
      <c r="U5047"/>
    </row>
    <row r="5048" spans="1:21">
      <c r="A5048">
        <v>5047</v>
      </c>
      <c r="B5048" s="1" t="s">
        <v>7092</v>
      </c>
      <c r="C5048" s="1" t="s">
        <v>352</v>
      </c>
      <c r="D5048" s="1" t="s">
        <v>6574</v>
      </c>
      <c r="E5048" t="s">
        <v>642</v>
      </c>
      <c r="F5048" t="s">
        <v>7078</v>
      </c>
      <c r="G5048" t="s">
        <v>39</v>
      </c>
      <c r="H5048" t="s">
        <v>354</v>
      </c>
      <c r="I5048" t="s">
        <v>6576</v>
      </c>
      <c r="J5048" s="1">
        <v>5</v>
      </c>
      <c r="K5048" t="s">
        <v>7079</v>
      </c>
      <c r="L5048" t="s">
        <v>7080</v>
      </c>
      <c r="M5048" t="s">
        <v>7081</v>
      </c>
      <c r="N5048" s="126"/>
      <c r="Q5048" t="s">
        <v>7092</v>
      </c>
      <c r="R5048" t="s">
        <v>19292</v>
      </c>
      <c r="S5048" s="120">
        <v>0.6</v>
      </c>
      <c r="U5048"/>
    </row>
    <row r="5049" spans="1:21">
      <c r="A5049">
        <v>5048</v>
      </c>
      <c r="B5049" s="1" t="s">
        <v>7093</v>
      </c>
      <c r="C5049" s="1" t="s">
        <v>352</v>
      </c>
      <c r="D5049" s="1" t="s">
        <v>6574</v>
      </c>
      <c r="E5049" t="s">
        <v>642</v>
      </c>
      <c r="F5049" t="s">
        <v>7078</v>
      </c>
      <c r="G5049" t="s">
        <v>39</v>
      </c>
      <c r="H5049" t="s">
        <v>354</v>
      </c>
      <c r="I5049" t="s">
        <v>6576</v>
      </c>
      <c r="J5049" s="1">
        <v>5</v>
      </c>
      <c r="K5049" t="s">
        <v>7079</v>
      </c>
      <c r="L5049" t="s">
        <v>7080</v>
      </c>
      <c r="M5049" t="s">
        <v>7081</v>
      </c>
      <c r="N5049" s="126"/>
      <c r="Q5049" t="s">
        <v>7093</v>
      </c>
      <c r="R5049" t="s">
        <v>19292</v>
      </c>
      <c r="S5049" s="120">
        <v>0.6</v>
      </c>
      <c r="U5049"/>
    </row>
    <row r="5050" spans="1:21">
      <c r="A5050">
        <v>5049</v>
      </c>
      <c r="B5050" s="1" t="s">
        <v>7094</v>
      </c>
      <c r="C5050" s="1" t="s">
        <v>593</v>
      </c>
      <c r="D5050" s="1" t="s">
        <v>6574</v>
      </c>
      <c r="E5050" t="s">
        <v>642</v>
      </c>
      <c r="F5050" t="s">
        <v>7095</v>
      </c>
      <c r="G5050" t="s">
        <v>39</v>
      </c>
      <c r="H5050" t="s">
        <v>595</v>
      </c>
      <c r="I5050" t="s">
        <v>6576</v>
      </c>
      <c r="J5050" s="1">
        <v>5</v>
      </c>
      <c r="K5050" t="s">
        <v>7096</v>
      </c>
      <c r="L5050" t="s">
        <v>7097</v>
      </c>
      <c r="M5050" t="s">
        <v>7098</v>
      </c>
      <c r="N5050" s="126"/>
      <c r="Q5050" t="s">
        <v>7094</v>
      </c>
      <c r="R5050" t="s">
        <v>19293</v>
      </c>
      <c r="S5050" s="120">
        <v>0.6</v>
      </c>
      <c r="U5050"/>
    </row>
    <row r="5051" spans="1:21">
      <c r="A5051">
        <v>5050</v>
      </c>
      <c r="B5051" s="1" t="s">
        <v>7099</v>
      </c>
      <c r="C5051" s="1" t="s">
        <v>593</v>
      </c>
      <c r="D5051" s="1" t="s">
        <v>6574</v>
      </c>
      <c r="E5051" t="s">
        <v>642</v>
      </c>
      <c r="F5051" t="s">
        <v>7095</v>
      </c>
      <c r="G5051" t="s">
        <v>39</v>
      </c>
      <c r="H5051" t="s">
        <v>595</v>
      </c>
      <c r="I5051" t="s">
        <v>6576</v>
      </c>
      <c r="J5051" s="1">
        <v>5</v>
      </c>
      <c r="K5051" t="s">
        <v>7096</v>
      </c>
      <c r="L5051" t="s">
        <v>7097</v>
      </c>
      <c r="M5051" t="s">
        <v>7098</v>
      </c>
      <c r="N5051" s="126"/>
      <c r="Q5051" t="s">
        <v>7099</v>
      </c>
      <c r="R5051" t="s">
        <v>19293</v>
      </c>
      <c r="S5051" s="120">
        <v>0.6</v>
      </c>
      <c r="U5051"/>
    </row>
    <row r="5052" spans="1:21">
      <c r="A5052">
        <v>5051</v>
      </c>
      <c r="B5052" s="1" t="s">
        <v>7100</v>
      </c>
      <c r="C5052" s="1" t="s">
        <v>593</v>
      </c>
      <c r="D5052" s="1" t="s">
        <v>6574</v>
      </c>
      <c r="E5052" t="s">
        <v>642</v>
      </c>
      <c r="F5052" t="s">
        <v>7095</v>
      </c>
      <c r="G5052" t="s">
        <v>39</v>
      </c>
      <c r="H5052" t="s">
        <v>595</v>
      </c>
      <c r="I5052" t="s">
        <v>6576</v>
      </c>
      <c r="J5052" s="1">
        <v>5</v>
      </c>
      <c r="K5052" t="s">
        <v>7096</v>
      </c>
      <c r="L5052" t="s">
        <v>7097</v>
      </c>
      <c r="M5052" t="s">
        <v>7098</v>
      </c>
      <c r="N5052" s="126"/>
      <c r="Q5052" t="s">
        <v>7100</v>
      </c>
      <c r="R5052" t="s">
        <v>19293</v>
      </c>
      <c r="S5052" s="120">
        <v>0.6</v>
      </c>
      <c r="U5052"/>
    </row>
    <row r="5053" spans="1:21">
      <c r="A5053">
        <v>5052</v>
      </c>
      <c r="B5053" s="1" t="s">
        <v>7101</v>
      </c>
      <c r="C5053" s="1" t="s">
        <v>593</v>
      </c>
      <c r="D5053" s="1" t="s">
        <v>6574</v>
      </c>
      <c r="E5053" t="s">
        <v>642</v>
      </c>
      <c r="F5053" t="s">
        <v>7095</v>
      </c>
      <c r="G5053" t="s">
        <v>39</v>
      </c>
      <c r="H5053" t="s">
        <v>595</v>
      </c>
      <c r="I5053" t="s">
        <v>6576</v>
      </c>
      <c r="J5053" s="1">
        <v>5</v>
      </c>
      <c r="K5053" t="s">
        <v>7096</v>
      </c>
      <c r="L5053" t="s">
        <v>7097</v>
      </c>
      <c r="M5053" t="s">
        <v>7098</v>
      </c>
      <c r="N5053" s="126"/>
      <c r="Q5053" t="s">
        <v>7101</v>
      </c>
      <c r="R5053" t="s">
        <v>19293</v>
      </c>
      <c r="S5053" s="120">
        <v>0.6</v>
      </c>
      <c r="U5053"/>
    </row>
    <row r="5054" spans="1:21">
      <c r="A5054">
        <v>5053</v>
      </c>
      <c r="B5054" s="1" t="s">
        <v>7102</v>
      </c>
      <c r="C5054" s="1" t="s">
        <v>593</v>
      </c>
      <c r="D5054" s="1" t="s">
        <v>6574</v>
      </c>
      <c r="E5054" t="s">
        <v>642</v>
      </c>
      <c r="F5054" t="s">
        <v>7095</v>
      </c>
      <c r="G5054" t="s">
        <v>39</v>
      </c>
      <c r="H5054" t="s">
        <v>595</v>
      </c>
      <c r="I5054" t="s">
        <v>6576</v>
      </c>
      <c r="J5054" s="1">
        <v>5</v>
      </c>
      <c r="K5054" t="s">
        <v>7096</v>
      </c>
      <c r="L5054" t="s">
        <v>7097</v>
      </c>
      <c r="M5054" t="s">
        <v>7098</v>
      </c>
      <c r="N5054" s="126"/>
      <c r="Q5054" t="s">
        <v>7102</v>
      </c>
      <c r="R5054" t="s">
        <v>19293</v>
      </c>
      <c r="S5054" s="120">
        <v>0.6</v>
      </c>
      <c r="U5054"/>
    </row>
    <row r="5055" spans="1:21">
      <c r="A5055">
        <v>5054</v>
      </c>
      <c r="B5055" s="1" t="s">
        <v>7103</v>
      </c>
      <c r="C5055" s="1" t="s">
        <v>593</v>
      </c>
      <c r="D5055" s="1" t="s">
        <v>6574</v>
      </c>
      <c r="E5055" t="s">
        <v>642</v>
      </c>
      <c r="F5055" t="s">
        <v>7095</v>
      </c>
      <c r="G5055" t="s">
        <v>39</v>
      </c>
      <c r="H5055" t="s">
        <v>595</v>
      </c>
      <c r="I5055" t="s">
        <v>6576</v>
      </c>
      <c r="J5055" s="1">
        <v>5</v>
      </c>
      <c r="K5055" t="s">
        <v>7096</v>
      </c>
      <c r="L5055" t="s">
        <v>7097</v>
      </c>
      <c r="M5055" t="s">
        <v>7098</v>
      </c>
      <c r="N5055" s="126"/>
      <c r="Q5055" t="s">
        <v>7103</v>
      </c>
      <c r="R5055" t="s">
        <v>19293</v>
      </c>
      <c r="S5055" s="120">
        <v>0.6</v>
      </c>
      <c r="U5055"/>
    </row>
    <row r="5056" spans="1:21">
      <c r="A5056">
        <v>5055</v>
      </c>
      <c r="B5056" s="1" t="s">
        <v>7104</v>
      </c>
      <c r="C5056" s="1" t="s">
        <v>593</v>
      </c>
      <c r="D5056" s="1" t="s">
        <v>6574</v>
      </c>
      <c r="E5056" t="s">
        <v>642</v>
      </c>
      <c r="F5056" t="s">
        <v>7095</v>
      </c>
      <c r="G5056" t="s">
        <v>39</v>
      </c>
      <c r="H5056" t="s">
        <v>595</v>
      </c>
      <c r="I5056" t="s">
        <v>6576</v>
      </c>
      <c r="J5056" s="1">
        <v>5</v>
      </c>
      <c r="K5056" t="s">
        <v>7096</v>
      </c>
      <c r="L5056" t="s">
        <v>7097</v>
      </c>
      <c r="M5056" t="s">
        <v>7098</v>
      </c>
      <c r="N5056" s="126">
        <v>0.01</v>
      </c>
      <c r="Q5056" t="s">
        <v>7104</v>
      </c>
      <c r="R5056" t="s">
        <v>19293</v>
      </c>
      <c r="S5056" s="120">
        <v>0.6</v>
      </c>
      <c r="U5056"/>
    </row>
    <row r="5057" spans="1:21">
      <c r="A5057">
        <v>5056</v>
      </c>
      <c r="B5057" s="1" t="s">
        <v>7105</v>
      </c>
      <c r="C5057" s="1" t="s">
        <v>593</v>
      </c>
      <c r="D5057" s="1" t="s">
        <v>6574</v>
      </c>
      <c r="E5057" t="s">
        <v>642</v>
      </c>
      <c r="F5057" t="s">
        <v>7095</v>
      </c>
      <c r="G5057" t="s">
        <v>39</v>
      </c>
      <c r="H5057" t="s">
        <v>595</v>
      </c>
      <c r="I5057" t="s">
        <v>6576</v>
      </c>
      <c r="J5057" s="1">
        <v>5</v>
      </c>
      <c r="K5057" t="s">
        <v>7096</v>
      </c>
      <c r="L5057" t="s">
        <v>7097</v>
      </c>
      <c r="M5057" t="s">
        <v>7098</v>
      </c>
      <c r="N5057" s="126"/>
      <c r="Q5057" t="s">
        <v>7105</v>
      </c>
      <c r="R5057" t="s">
        <v>19293</v>
      </c>
      <c r="S5057" s="120">
        <v>0.6</v>
      </c>
      <c r="U5057"/>
    </row>
    <row r="5058" spans="1:21">
      <c r="A5058">
        <v>5057</v>
      </c>
      <c r="B5058" s="1" t="s">
        <v>7106</v>
      </c>
      <c r="C5058" s="1" t="s">
        <v>593</v>
      </c>
      <c r="D5058" s="1" t="s">
        <v>6574</v>
      </c>
      <c r="E5058" t="s">
        <v>642</v>
      </c>
      <c r="F5058" t="s">
        <v>7095</v>
      </c>
      <c r="G5058" t="s">
        <v>39</v>
      </c>
      <c r="H5058" t="s">
        <v>595</v>
      </c>
      <c r="I5058" t="s">
        <v>6576</v>
      </c>
      <c r="J5058" s="1">
        <v>5</v>
      </c>
      <c r="K5058" t="s">
        <v>7096</v>
      </c>
      <c r="L5058" t="s">
        <v>7097</v>
      </c>
      <c r="M5058" t="s">
        <v>7098</v>
      </c>
      <c r="N5058" s="126"/>
      <c r="Q5058" t="s">
        <v>7106</v>
      </c>
      <c r="R5058" t="s">
        <v>19293</v>
      </c>
      <c r="S5058" s="120">
        <v>0.6</v>
      </c>
      <c r="U5058"/>
    </row>
    <row r="5059" spans="1:21">
      <c r="A5059">
        <v>5058</v>
      </c>
      <c r="B5059" s="1" t="s">
        <v>7107</v>
      </c>
      <c r="C5059" s="1" t="s">
        <v>593</v>
      </c>
      <c r="D5059" s="1" t="s">
        <v>6574</v>
      </c>
      <c r="E5059" t="s">
        <v>642</v>
      </c>
      <c r="F5059" t="s">
        <v>7095</v>
      </c>
      <c r="G5059" t="s">
        <v>39</v>
      </c>
      <c r="H5059" t="s">
        <v>595</v>
      </c>
      <c r="I5059" t="s">
        <v>6576</v>
      </c>
      <c r="J5059" s="1">
        <v>5</v>
      </c>
      <c r="K5059" t="s">
        <v>7096</v>
      </c>
      <c r="L5059" t="s">
        <v>7097</v>
      </c>
      <c r="M5059" t="s">
        <v>7098</v>
      </c>
      <c r="N5059" s="126"/>
      <c r="Q5059" t="s">
        <v>7107</v>
      </c>
      <c r="R5059" t="s">
        <v>19293</v>
      </c>
      <c r="S5059" s="120">
        <v>0.6</v>
      </c>
      <c r="U5059"/>
    </row>
    <row r="5060" spans="1:21">
      <c r="A5060">
        <v>5059</v>
      </c>
      <c r="B5060" s="1" t="s">
        <v>7108</v>
      </c>
      <c r="C5060" s="1" t="s">
        <v>201</v>
      </c>
      <c r="D5060" s="1" t="s">
        <v>6574</v>
      </c>
      <c r="E5060" t="s">
        <v>642</v>
      </c>
      <c r="F5060" t="s">
        <v>7109</v>
      </c>
      <c r="G5060" t="s">
        <v>39</v>
      </c>
      <c r="H5060" t="s">
        <v>203</v>
      </c>
      <c r="I5060" t="s">
        <v>6576</v>
      </c>
      <c r="J5060" s="1">
        <v>5</v>
      </c>
      <c r="K5060" t="s">
        <v>7110</v>
      </c>
      <c r="L5060" t="s">
        <v>7111</v>
      </c>
      <c r="M5060" t="s">
        <v>7112</v>
      </c>
      <c r="N5060" s="126"/>
      <c r="Q5060" t="s">
        <v>7108</v>
      </c>
      <c r="R5060" t="s">
        <v>19294</v>
      </c>
      <c r="S5060" s="120">
        <v>0.6</v>
      </c>
      <c r="U5060"/>
    </row>
    <row r="5061" spans="1:21">
      <c r="A5061">
        <v>5060</v>
      </c>
      <c r="B5061" s="1" t="s">
        <v>7113</v>
      </c>
      <c r="C5061" s="1" t="s">
        <v>201</v>
      </c>
      <c r="D5061" s="1" t="s">
        <v>6574</v>
      </c>
      <c r="E5061" t="s">
        <v>642</v>
      </c>
      <c r="F5061" t="s">
        <v>7109</v>
      </c>
      <c r="G5061" t="s">
        <v>39</v>
      </c>
      <c r="H5061" t="s">
        <v>203</v>
      </c>
      <c r="I5061" t="s">
        <v>6576</v>
      </c>
      <c r="J5061" s="1">
        <v>5</v>
      </c>
      <c r="K5061" t="s">
        <v>7110</v>
      </c>
      <c r="L5061" t="s">
        <v>7111</v>
      </c>
      <c r="M5061" t="s">
        <v>7112</v>
      </c>
      <c r="N5061" s="126"/>
      <c r="Q5061" t="s">
        <v>7113</v>
      </c>
      <c r="R5061" t="s">
        <v>19294</v>
      </c>
      <c r="S5061" s="120">
        <v>0.6</v>
      </c>
      <c r="U5061"/>
    </row>
    <row r="5062" spans="1:21">
      <c r="A5062">
        <v>5061</v>
      </c>
      <c r="B5062" s="1" t="s">
        <v>7114</v>
      </c>
      <c r="C5062" s="1" t="s">
        <v>201</v>
      </c>
      <c r="D5062" s="1" t="s">
        <v>6574</v>
      </c>
      <c r="E5062" t="s">
        <v>642</v>
      </c>
      <c r="F5062" t="s">
        <v>7109</v>
      </c>
      <c r="G5062" t="s">
        <v>39</v>
      </c>
      <c r="H5062" t="s">
        <v>203</v>
      </c>
      <c r="I5062" t="s">
        <v>6576</v>
      </c>
      <c r="J5062" s="1">
        <v>5</v>
      </c>
      <c r="K5062" t="s">
        <v>7110</v>
      </c>
      <c r="L5062" t="s">
        <v>7111</v>
      </c>
      <c r="M5062" t="s">
        <v>7112</v>
      </c>
      <c r="N5062" s="126"/>
      <c r="Q5062" t="s">
        <v>7114</v>
      </c>
      <c r="R5062" t="s">
        <v>19294</v>
      </c>
      <c r="S5062" s="120">
        <v>0.6</v>
      </c>
      <c r="U5062"/>
    </row>
    <row r="5063" spans="1:21">
      <c r="A5063">
        <v>5062</v>
      </c>
      <c r="B5063" s="1" t="s">
        <v>7115</v>
      </c>
      <c r="C5063" s="1" t="s">
        <v>201</v>
      </c>
      <c r="D5063" s="1" t="s">
        <v>6574</v>
      </c>
      <c r="E5063" t="s">
        <v>642</v>
      </c>
      <c r="F5063" t="s">
        <v>7109</v>
      </c>
      <c r="G5063" t="s">
        <v>39</v>
      </c>
      <c r="H5063" t="s">
        <v>203</v>
      </c>
      <c r="I5063" t="s">
        <v>6576</v>
      </c>
      <c r="J5063" s="1">
        <v>5</v>
      </c>
      <c r="K5063" t="s">
        <v>7110</v>
      </c>
      <c r="L5063" t="s">
        <v>7111</v>
      </c>
      <c r="M5063" t="s">
        <v>7112</v>
      </c>
      <c r="N5063" s="126"/>
      <c r="Q5063" t="s">
        <v>7115</v>
      </c>
      <c r="R5063" t="s">
        <v>19294</v>
      </c>
      <c r="S5063" s="120">
        <v>0.6</v>
      </c>
      <c r="U5063"/>
    </row>
    <row r="5064" spans="1:21">
      <c r="A5064">
        <v>5063</v>
      </c>
      <c r="B5064" s="1" t="s">
        <v>7116</v>
      </c>
      <c r="C5064" s="1" t="s">
        <v>201</v>
      </c>
      <c r="D5064" s="1" t="s">
        <v>6574</v>
      </c>
      <c r="E5064" t="s">
        <v>642</v>
      </c>
      <c r="F5064" t="s">
        <v>7109</v>
      </c>
      <c r="G5064" t="s">
        <v>39</v>
      </c>
      <c r="H5064" t="s">
        <v>203</v>
      </c>
      <c r="I5064" t="s">
        <v>6576</v>
      </c>
      <c r="J5064" s="1">
        <v>5</v>
      </c>
      <c r="K5064" t="s">
        <v>7110</v>
      </c>
      <c r="L5064" t="s">
        <v>7111</v>
      </c>
      <c r="M5064" t="s">
        <v>7112</v>
      </c>
      <c r="N5064" s="126"/>
      <c r="Q5064" t="s">
        <v>7116</v>
      </c>
      <c r="R5064" t="s">
        <v>19294</v>
      </c>
      <c r="S5064" s="120">
        <v>0.6</v>
      </c>
      <c r="U5064"/>
    </row>
    <row r="5065" spans="1:21">
      <c r="A5065">
        <v>5064</v>
      </c>
      <c r="B5065" s="1" t="s">
        <v>7117</v>
      </c>
      <c r="C5065" s="1" t="s">
        <v>201</v>
      </c>
      <c r="D5065" s="1" t="s">
        <v>6574</v>
      </c>
      <c r="E5065" t="s">
        <v>642</v>
      </c>
      <c r="F5065" t="s">
        <v>7109</v>
      </c>
      <c r="G5065" t="s">
        <v>39</v>
      </c>
      <c r="H5065" t="s">
        <v>203</v>
      </c>
      <c r="I5065" t="s">
        <v>6576</v>
      </c>
      <c r="J5065" s="1">
        <v>5</v>
      </c>
      <c r="K5065" t="s">
        <v>7110</v>
      </c>
      <c r="L5065" t="s">
        <v>7111</v>
      </c>
      <c r="M5065" t="s">
        <v>7112</v>
      </c>
      <c r="N5065" s="126"/>
      <c r="Q5065" t="s">
        <v>7117</v>
      </c>
      <c r="R5065" t="s">
        <v>19294</v>
      </c>
      <c r="S5065" s="120">
        <v>0.6</v>
      </c>
      <c r="U5065"/>
    </row>
    <row r="5066" spans="1:21">
      <c r="A5066">
        <v>5065</v>
      </c>
      <c r="B5066" s="1" t="s">
        <v>7118</v>
      </c>
      <c r="C5066" s="1" t="s">
        <v>201</v>
      </c>
      <c r="D5066" s="1" t="s">
        <v>6574</v>
      </c>
      <c r="E5066" t="s">
        <v>642</v>
      </c>
      <c r="F5066" t="s">
        <v>7109</v>
      </c>
      <c r="G5066" t="s">
        <v>39</v>
      </c>
      <c r="H5066" t="s">
        <v>203</v>
      </c>
      <c r="I5066" t="s">
        <v>6576</v>
      </c>
      <c r="J5066" s="1">
        <v>5</v>
      </c>
      <c r="K5066" t="s">
        <v>7110</v>
      </c>
      <c r="L5066" t="s">
        <v>7111</v>
      </c>
      <c r="M5066" t="s">
        <v>7112</v>
      </c>
      <c r="N5066" s="126"/>
      <c r="Q5066" t="s">
        <v>7118</v>
      </c>
      <c r="R5066" t="s">
        <v>19294</v>
      </c>
      <c r="S5066" s="120">
        <v>0.6</v>
      </c>
      <c r="U5066"/>
    </row>
    <row r="5067" spans="1:21">
      <c r="A5067">
        <v>5066</v>
      </c>
      <c r="B5067" s="1" t="s">
        <v>7119</v>
      </c>
      <c r="C5067" s="1" t="s">
        <v>201</v>
      </c>
      <c r="D5067" s="1" t="s">
        <v>6574</v>
      </c>
      <c r="E5067" t="s">
        <v>642</v>
      </c>
      <c r="F5067" t="s">
        <v>7109</v>
      </c>
      <c r="G5067" t="s">
        <v>39</v>
      </c>
      <c r="H5067" t="s">
        <v>203</v>
      </c>
      <c r="I5067" t="s">
        <v>6576</v>
      </c>
      <c r="J5067" s="1">
        <v>5</v>
      </c>
      <c r="K5067" t="s">
        <v>7110</v>
      </c>
      <c r="L5067" t="s">
        <v>7111</v>
      </c>
      <c r="M5067" t="s">
        <v>7112</v>
      </c>
      <c r="N5067" s="126"/>
      <c r="Q5067" t="s">
        <v>7119</v>
      </c>
      <c r="R5067" t="s">
        <v>19294</v>
      </c>
      <c r="S5067" s="120">
        <v>0.6</v>
      </c>
      <c r="U5067"/>
    </row>
    <row r="5068" spans="1:21">
      <c r="A5068">
        <v>5067</v>
      </c>
      <c r="B5068" s="1" t="s">
        <v>7120</v>
      </c>
      <c r="C5068" s="1" t="s">
        <v>201</v>
      </c>
      <c r="D5068" s="1" t="s">
        <v>6574</v>
      </c>
      <c r="E5068" t="s">
        <v>642</v>
      </c>
      <c r="F5068" t="s">
        <v>7109</v>
      </c>
      <c r="G5068" t="s">
        <v>39</v>
      </c>
      <c r="H5068" t="s">
        <v>203</v>
      </c>
      <c r="I5068" t="s">
        <v>6576</v>
      </c>
      <c r="J5068" s="1">
        <v>5</v>
      </c>
      <c r="K5068" t="s">
        <v>7110</v>
      </c>
      <c r="L5068" t="s">
        <v>7111</v>
      </c>
      <c r="M5068" t="s">
        <v>7112</v>
      </c>
      <c r="N5068" s="126"/>
      <c r="Q5068" t="s">
        <v>7120</v>
      </c>
      <c r="R5068" t="s">
        <v>19294</v>
      </c>
      <c r="S5068" s="120">
        <v>0.6</v>
      </c>
      <c r="U5068"/>
    </row>
    <row r="5069" spans="1:21">
      <c r="A5069">
        <v>5068</v>
      </c>
      <c r="B5069" s="1" t="s">
        <v>7121</v>
      </c>
      <c r="C5069" s="1" t="s">
        <v>201</v>
      </c>
      <c r="D5069" s="1" t="s">
        <v>6574</v>
      </c>
      <c r="E5069" t="s">
        <v>642</v>
      </c>
      <c r="F5069" t="s">
        <v>7109</v>
      </c>
      <c r="G5069" t="s">
        <v>39</v>
      </c>
      <c r="H5069" t="s">
        <v>203</v>
      </c>
      <c r="I5069" t="s">
        <v>6576</v>
      </c>
      <c r="J5069" s="1">
        <v>5</v>
      </c>
      <c r="K5069" t="s">
        <v>7110</v>
      </c>
      <c r="L5069" t="s">
        <v>7111</v>
      </c>
      <c r="M5069" t="s">
        <v>7112</v>
      </c>
      <c r="N5069" s="126"/>
      <c r="Q5069" t="s">
        <v>7121</v>
      </c>
      <c r="R5069" t="s">
        <v>19294</v>
      </c>
      <c r="S5069" s="120">
        <v>0.6</v>
      </c>
      <c r="U5069"/>
    </row>
    <row r="5070" spans="1:21">
      <c r="A5070">
        <v>5069</v>
      </c>
      <c r="B5070" s="1" t="s">
        <v>7122</v>
      </c>
      <c r="C5070" s="1" t="s">
        <v>201</v>
      </c>
      <c r="D5070" s="1" t="s">
        <v>6574</v>
      </c>
      <c r="E5070" t="s">
        <v>642</v>
      </c>
      <c r="F5070" t="s">
        <v>7109</v>
      </c>
      <c r="G5070" t="s">
        <v>39</v>
      </c>
      <c r="H5070" t="s">
        <v>203</v>
      </c>
      <c r="I5070" t="s">
        <v>6576</v>
      </c>
      <c r="J5070" s="1">
        <v>5</v>
      </c>
      <c r="K5070" t="s">
        <v>7110</v>
      </c>
      <c r="L5070" t="s">
        <v>7111</v>
      </c>
      <c r="M5070" t="s">
        <v>7112</v>
      </c>
      <c r="N5070" s="126"/>
      <c r="Q5070" t="s">
        <v>7122</v>
      </c>
      <c r="R5070" t="s">
        <v>19294</v>
      </c>
      <c r="S5070" s="120">
        <v>0.6</v>
      </c>
      <c r="U5070"/>
    </row>
    <row r="5071" spans="1:21">
      <c r="A5071">
        <v>5070</v>
      </c>
      <c r="B5071" s="1" t="s">
        <v>7123</v>
      </c>
      <c r="C5071" s="1" t="s">
        <v>201</v>
      </c>
      <c r="D5071" s="1" t="s">
        <v>6574</v>
      </c>
      <c r="E5071" t="s">
        <v>642</v>
      </c>
      <c r="F5071" t="s">
        <v>7109</v>
      </c>
      <c r="G5071" t="s">
        <v>39</v>
      </c>
      <c r="H5071" t="s">
        <v>203</v>
      </c>
      <c r="I5071" t="s">
        <v>6576</v>
      </c>
      <c r="J5071" s="1">
        <v>5</v>
      </c>
      <c r="K5071" t="s">
        <v>7110</v>
      </c>
      <c r="L5071" t="s">
        <v>7111</v>
      </c>
      <c r="M5071" t="s">
        <v>7112</v>
      </c>
      <c r="N5071" s="126"/>
      <c r="Q5071" t="s">
        <v>7123</v>
      </c>
      <c r="R5071" t="s">
        <v>19294</v>
      </c>
      <c r="S5071" s="120">
        <v>0.6</v>
      </c>
      <c r="U5071"/>
    </row>
    <row r="5072" spans="1:21">
      <c r="A5072">
        <v>5071</v>
      </c>
      <c r="B5072" s="1" t="s">
        <v>7124</v>
      </c>
      <c r="C5072" s="1" t="s">
        <v>201</v>
      </c>
      <c r="D5072" s="1" t="s">
        <v>6574</v>
      </c>
      <c r="E5072" t="s">
        <v>642</v>
      </c>
      <c r="F5072" t="s">
        <v>7109</v>
      </c>
      <c r="G5072" t="s">
        <v>39</v>
      </c>
      <c r="H5072" t="s">
        <v>203</v>
      </c>
      <c r="I5072" t="s">
        <v>6576</v>
      </c>
      <c r="J5072" s="1">
        <v>5</v>
      </c>
      <c r="K5072" t="s">
        <v>7110</v>
      </c>
      <c r="L5072" t="s">
        <v>7111</v>
      </c>
      <c r="M5072" t="s">
        <v>7112</v>
      </c>
      <c r="N5072" s="126"/>
      <c r="Q5072" t="s">
        <v>7124</v>
      </c>
      <c r="R5072" t="s">
        <v>19294</v>
      </c>
      <c r="S5072" s="120">
        <v>0.6</v>
      </c>
      <c r="U5072"/>
    </row>
    <row r="5073" spans="1:21">
      <c r="A5073">
        <v>5072</v>
      </c>
      <c r="B5073" s="1" t="s">
        <v>7125</v>
      </c>
      <c r="C5073" s="1" t="s">
        <v>201</v>
      </c>
      <c r="D5073" s="1" t="s">
        <v>6574</v>
      </c>
      <c r="E5073" t="s">
        <v>642</v>
      </c>
      <c r="F5073" t="s">
        <v>7109</v>
      </c>
      <c r="G5073" t="s">
        <v>39</v>
      </c>
      <c r="H5073" t="s">
        <v>203</v>
      </c>
      <c r="I5073" t="s">
        <v>6576</v>
      </c>
      <c r="J5073" s="1">
        <v>5</v>
      </c>
      <c r="K5073" t="s">
        <v>7110</v>
      </c>
      <c r="L5073" t="s">
        <v>7111</v>
      </c>
      <c r="M5073" t="s">
        <v>7112</v>
      </c>
      <c r="N5073" s="126"/>
      <c r="Q5073" t="s">
        <v>7125</v>
      </c>
      <c r="R5073" t="s">
        <v>19294</v>
      </c>
      <c r="S5073" s="120">
        <v>0.6</v>
      </c>
      <c r="U5073"/>
    </row>
    <row r="5074" spans="1:21">
      <c r="A5074">
        <v>5073</v>
      </c>
      <c r="B5074" s="1" t="s">
        <v>7126</v>
      </c>
      <c r="C5074" s="1" t="s">
        <v>201</v>
      </c>
      <c r="D5074" s="1" t="s">
        <v>6574</v>
      </c>
      <c r="E5074" t="s">
        <v>642</v>
      </c>
      <c r="F5074" t="s">
        <v>7109</v>
      </c>
      <c r="G5074" t="s">
        <v>39</v>
      </c>
      <c r="H5074" t="s">
        <v>203</v>
      </c>
      <c r="I5074" t="s">
        <v>6576</v>
      </c>
      <c r="J5074" s="1">
        <v>5</v>
      </c>
      <c r="K5074" t="s">
        <v>7110</v>
      </c>
      <c r="L5074" t="s">
        <v>7111</v>
      </c>
      <c r="M5074" t="s">
        <v>7112</v>
      </c>
      <c r="N5074" s="126"/>
      <c r="Q5074" t="s">
        <v>7126</v>
      </c>
      <c r="R5074" t="s">
        <v>19294</v>
      </c>
      <c r="S5074" s="120">
        <v>0.6</v>
      </c>
      <c r="U5074"/>
    </row>
    <row r="5075" spans="1:21">
      <c r="A5075">
        <v>5074</v>
      </c>
      <c r="B5075" s="1" t="s">
        <v>7127</v>
      </c>
      <c r="C5075" s="1" t="s">
        <v>201</v>
      </c>
      <c r="D5075" s="1" t="s">
        <v>6574</v>
      </c>
      <c r="E5075" t="s">
        <v>642</v>
      </c>
      <c r="F5075" t="s">
        <v>7109</v>
      </c>
      <c r="G5075" t="s">
        <v>39</v>
      </c>
      <c r="H5075" t="s">
        <v>203</v>
      </c>
      <c r="I5075" t="s">
        <v>6576</v>
      </c>
      <c r="J5075" s="1">
        <v>5</v>
      </c>
      <c r="K5075" t="s">
        <v>7110</v>
      </c>
      <c r="L5075" t="s">
        <v>7111</v>
      </c>
      <c r="M5075" t="s">
        <v>7112</v>
      </c>
      <c r="N5075" s="126"/>
      <c r="Q5075" t="s">
        <v>7127</v>
      </c>
      <c r="R5075" t="s">
        <v>19294</v>
      </c>
      <c r="S5075" s="120">
        <v>0.6</v>
      </c>
      <c r="U5075"/>
    </row>
    <row r="5076" spans="1:21">
      <c r="A5076">
        <v>5075</v>
      </c>
      <c r="B5076" s="1" t="s">
        <v>7128</v>
      </c>
      <c r="C5076" s="1" t="s">
        <v>201</v>
      </c>
      <c r="D5076" s="1" t="s">
        <v>6574</v>
      </c>
      <c r="E5076" t="s">
        <v>642</v>
      </c>
      <c r="F5076" t="s">
        <v>7109</v>
      </c>
      <c r="G5076" t="s">
        <v>39</v>
      </c>
      <c r="H5076" t="s">
        <v>203</v>
      </c>
      <c r="I5076" t="s">
        <v>6576</v>
      </c>
      <c r="J5076" s="1">
        <v>5</v>
      </c>
      <c r="K5076" t="s">
        <v>7110</v>
      </c>
      <c r="L5076" t="s">
        <v>7111</v>
      </c>
      <c r="M5076" t="s">
        <v>7112</v>
      </c>
      <c r="N5076" s="126"/>
      <c r="Q5076" t="s">
        <v>7128</v>
      </c>
      <c r="R5076" t="s">
        <v>19294</v>
      </c>
      <c r="S5076" s="120">
        <v>0.6</v>
      </c>
      <c r="U5076"/>
    </row>
    <row r="5077" spans="1:21">
      <c r="A5077">
        <v>5076</v>
      </c>
      <c r="B5077" s="1" t="s">
        <v>7129</v>
      </c>
      <c r="C5077" s="1" t="s">
        <v>201</v>
      </c>
      <c r="D5077" s="1" t="s">
        <v>6574</v>
      </c>
      <c r="E5077" t="s">
        <v>642</v>
      </c>
      <c r="F5077" t="s">
        <v>7109</v>
      </c>
      <c r="G5077" t="s">
        <v>39</v>
      </c>
      <c r="H5077" t="s">
        <v>203</v>
      </c>
      <c r="I5077" t="s">
        <v>6576</v>
      </c>
      <c r="J5077" s="1">
        <v>5</v>
      </c>
      <c r="K5077" t="s">
        <v>7110</v>
      </c>
      <c r="L5077" t="s">
        <v>7111</v>
      </c>
      <c r="M5077" t="s">
        <v>7112</v>
      </c>
      <c r="N5077" s="126"/>
      <c r="Q5077" t="s">
        <v>7129</v>
      </c>
      <c r="R5077" t="s">
        <v>19294</v>
      </c>
      <c r="S5077" s="120">
        <v>0.6</v>
      </c>
      <c r="U5077"/>
    </row>
    <row r="5078" spans="1:21">
      <c r="A5078">
        <v>5077</v>
      </c>
      <c r="B5078" s="1" t="s">
        <v>7130</v>
      </c>
      <c r="C5078" s="1" t="s">
        <v>201</v>
      </c>
      <c r="D5078" s="1" t="s">
        <v>6574</v>
      </c>
      <c r="E5078" t="s">
        <v>642</v>
      </c>
      <c r="F5078" t="s">
        <v>7109</v>
      </c>
      <c r="G5078" t="s">
        <v>39</v>
      </c>
      <c r="H5078" t="s">
        <v>203</v>
      </c>
      <c r="I5078" t="s">
        <v>6576</v>
      </c>
      <c r="J5078" s="1">
        <v>5</v>
      </c>
      <c r="K5078" t="s">
        <v>7110</v>
      </c>
      <c r="L5078" t="s">
        <v>7111</v>
      </c>
      <c r="M5078" t="s">
        <v>7112</v>
      </c>
      <c r="N5078" s="126"/>
      <c r="Q5078" t="s">
        <v>7130</v>
      </c>
      <c r="R5078" t="s">
        <v>19294</v>
      </c>
      <c r="S5078" s="120">
        <v>0.6</v>
      </c>
      <c r="U5078"/>
    </row>
    <row r="5079" spans="1:21">
      <c r="A5079">
        <v>5078</v>
      </c>
      <c r="B5079" s="1" t="s">
        <v>7131</v>
      </c>
      <c r="C5079" s="1" t="s">
        <v>64</v>
      </c>
      <c r="D5079" s="1" t="s">
        <v>6574</v>
      </c>
      <c r="E5079" t="s">
        <v>769</v>
      </c>
      <c r="F5079" t="s">
        <v>7132</v>
      </c>
      <c r="G5079" t="s">
        <v>39</v>
      </c>
      <c r="H5079" t="s">
        <v>67</v>
      </c>
      <c r="I5079" t="s">
        <v>6576</v>
      </c>
      <c r="J5079" s="1">
        <v>7</v>
      </c>
      <c r="K5079" t="s">
        <v>7133</v>
      </c>
      <c r="L5079" t="s">
        <v>7134</v>
      </c>
      <c r="M5079" t="s">
        <v>7135</v>
      </c>
      <c r="N5079" s="126"/>
      <c r="Q5079" t="s">
        <v>7131</v>
      </c>
      <c r="R5079" t="s">
        <v>19295</v>
      </c>
      <c r="S5079" s="120">
        <v>0.6</v>
      </c>
      <c r="U5079"/>
    </row>
    <row r="5080" spans="1:21">
      <c r="A5080">
        <v>5079</v>
      </c>
      <c r="B5080" s="1" t="s">
        <v>7136</v>
      </c>
      <c r="C5080" s="1" t="s">
        <v>64</v>
      </c>
      <c r="D5080" s="1" t="s">
        <v>6574</v>
      </c>
      <c r="E5080" t="s">
        <v>769</v>
      </c>
      <c r="F5080" t="s">
        <v>7132</v>
      </c>
      <c r="G5080" t="s">
        <v>39</v>
      </c>
      <c r="H5080" t="s">
        <v>67</v>
      </c>
      <c r="I5080" t="s">
        <v>6576</v>
      </c>
      <c r="J5080" s="1">
        <v>7</v>
      </c>
      <c r="K5080" t="s">
        <v>7133</v>
      </c>
      <c r="L5080" t="s">
        <v>7134</v>
      </c>
      <c r="M5080" t="s">
        <v>7135</v>
      </c>
      <c r="N5080" s="126"/>
      <c r="Q5080" t="s">
        <v>7136</v>
      </c>
      <c r="R5080" t="s">
        <v>19295</v>
      </c>
      <c r="S5080" s="120">
        <v>0.6</v>
      </c>
      <c r="U5080"/>
    </row>
    <row r="5081" spans="1:21">
      <c r="A5081">
        <v>5080</v>
      </c>
      <c r="B5081" s="1" t="s">
        <v>7137</v>
      </c>
      <c r="C5081" s="1" t="s">
        <v>64</v>
      </c>
      <c r="D5081" s="1" t="s">
        <v>6574</v>
      </c>
      <c r="E5081" t="s">
        <v>769</v>
      </c>
      <c r="F5081" t="s">
        <v>7132</v>
      </c>
      <c r="G5081" t="s">
        <v>39</v>
      </c>
      <c r="H5081" t="s">
        <v>67</v>
      </c>
      <c r="I5081" t="s">
        <v>6576</v>
      </c>
      <c r="J5081" s="1">
        <v>7</v>
      </c>
      <c r="K5081" t="s">
        <v>7133</v>
      </c>
      <c r="L5081" t="s">
        <v>7134</v>
      </c>
      <c r="M5081" t="s">
        <v>7135</v>
      </c>
      <c r="N5081" s="126"/>
      <c r="Q5081" t="s">
        <v>7137</v>
      </c>
      <c r="R5081" t="s">
        <v>19295</v>
      </c>
      <c r="S5081" s="120">
        <v>0.6</v>
      </c>
      <c r="U5081"/>
    </row>
    <row r="5082" spans="1:21">
      <c r="A5082">
        <v>5081</v>
      </c>
      <c r="B5082" s="1" t="s">
        <v>7138</v>
      </c>
      <c r="C5082" s="1" t="s">
        <v>64</v>
      </c>
      <c r="D5082" s="1" t="s">
        <v>6574</v>
      </c>
      <c r="E5082" t="s">
        <v>769</v>
      </c>
      <c r="F5082" t="s">
        <v>7132</v>
      </c>
      <c r="G5082" t="s">
        <v>39</v>
      </c>
      <c r="H5082" t="s">
        <v>67</v>
      </c>
      <c r="I5082" t="s">
        <v>6576</v>
      </c>
      <c r="J5082" s="1">
        <v>7</v>
      </c>
      <c r="K5082" t="s">
        <v>7133</v>
      </c>
      <c r="L5082" t="s">
        <v>7134</v>
      </c>
      <c r="M5082" t="s">
        <v>7135</v>
      </c>
      <c r="N5082" s="126"/>
      <c r="Q5082" t="s">
        <v>7138</v>
      </c>
      <c r="R5082" t="s">
        <v>19295</v>
      </c>
      <c r="S5082" s="120">
        <v>0.6</v>
      </c>
      <c r="U5082"/>
    </row>
    <row r="5083" spans="1:21">
      <c r="A5083">
        <v>5082</v>
      </c>
      <c r="B5083" s="1" t="s">
        <v>7139</v>
      </c>
      <c r="C5083" s="1" t="s">
        <v>64</v>
      </c>
      <c r="D5083" s="1" t="s">
        <v>6574</v>
      </c>
      <c r="E5083" t="s">
        <v>769</v>
      </c>
      <c r="F5083" t="s">
        <v>7132</v>
      </c>
      <c r="G5083" t="s">
        <v>39</v>
      </c>
      <c r="H5083" t="s">
        <v>67</v>
      </c>
      <c r="I5083" t="s">
        <v>6576</v>
      </c>
      <c r="J5083" s="1">
        <v>7</v>
      </c>
      <c r="K5083" t="s">
        <v>7133</v>
      </c>
      <c r="L5083" t="s">
        <v>7134</v>
      </c>
      <c r="M5083" t="s">
        <v>7135</v>
      </c>
      <c r="N5083" s="126"/>
      <c r="Q5083" t="s">
        <v>7139</v>
      </c>
      <c r="R5083" t="s">
        <v>19295</v>
      </c>
      <c r="S5083" s="120">
        <v>0.6</v>
      </c>
      <c r="U5083"/>
    </row>
    <row r="5084" spans="1:21">
      <c r="A5084">
        <v>5083</v>
      </c>
      <c r="B5084" s="1" t="s">
        <v>7140</v>
      </c>
      <c r="C5084" s="1" t="s">
        <v>64</v>
      </c>
      <c r="D5084" s="1" t="s">
        <v>6574</v>
      </c>
      <c r="E5084" t="s">
        <v>769</v>
      </c>
      <c r="F5084" t="s">
        <v>7132</v>
      </c>
      <c r="G5084" t="s">
        <v>39</v>
      </c>
      <c r="H5084" t="s">
        <v>67</v>
      </c>
      <c r="I5084" t="s">
        <v>6576</v>
      </c>
      <c r="J5084" s="1">
        <v>7</v>
      </c>
      <c r="K5084" t="s">
        <v>7133</v>
      </c>
      <c r="L5084" t="s">
        <v>7134</v>
      </c>
      <c r="M5084" t="s">
        <v>7135</v>
      </c>
      <c r="N5084" s="126"/>
      <c r="Q5084" t="s">
        <v>7140</v>
      </c>
      <c r="R5084" t="s">
        <v>19295</v>
      </c>
      <c r="S5084" s="120">
        <v>0.6</v>
      </c>
      <c r="U5084"/>
    </row>
    <row r="5085" spans="1:21">
      <c r="A5085">
        <v>5084</v>
      </c>
      <c r="B5085" s="1" t="s">
        <v>7141</v>
      </c>
      <c r="C5085" s="1" t="s">
        <v>64</v>
      </c>
      <c r="D5085" s="1" t="s">
        <v>6574</v>
      </c>
      <c r="E5085" t="s">
        <v>769</v>
      </c>
      <c r="F5085" t="s">
        <v>7132</v>
      </c>
      <c r="G5085" t="s">
        <v>39</v>
      </c>
      <c r="H5085" t="s">
        <v>67</v>
      </c>
      <c r="I5085" t="s">
        <v>6576</v>
      </c>
      <c r="J5085" s="1">
        <v>7</v>
      </c>
      <c r="K5085" t="s">
        <v>7133</v>
      </c>
      <c r="L5085" t="s">
        <v>7134</v>
      </c>
      <c r="M5085" t="s">
        <v>7135</v>
      </c>
      <c r="N5085" s="126"/>
      <c r="Q5085" t="s">
        <v>7141</v>
      </c>
      <c r="R5085" t="s">
        <v>19295</v>
      </c>
      <c r="S5085" s="120">
        <v>0.6</v>
      </c>
      <c r="U5085"/>
    </row>
    <row r="5086" spans="1:21">
      <c r="A5086">
        <v>5085</v>
      </c>
      <c r="B5086" s="1" t="s">
        <v>7142</v>
      </c>
      <c r="C5086" s="1" t="s">
        <v>64</v>
      </c>
      <c r="D5086" s="1" t="s">
        <v>6574</v>
      </c>
      <c r="E5086" t="s">
        <v>769</v>
      </c>
      <c r="F5086" t="s">
        <v>7132</v>
      </c>
      <c r="G5086" t="s">
        <v>39</v>
      </c>
      <c r="H5086" t="s">
        <v>67</v>
      </c>
      <c r="I5086" t="s">
        <v>6576</v>
      </c>
      <c r="J5086" s="1">
        <v>7</v>
      </c>
      <c r="K5086" t="s">
        <v>7133</v>
      </c>
      <c r="L5086" t="s">
        <v>7134</v>
      </c>
      <c r="M5086" t="s">
        <v>7135</v>
      </c>
      <c r="N5086" s="126"/>
      <c r="Q5086" t="s">
        <v>7142</v>
      </c>
      <c r="R5086" t="s">
        <v>19295</v>
      </c>
      <c r="S5086" s="120">
        <v>0.6</v>
      </c>
      <c r="U5086"/>
    </row>
    <row r="5087" spans="1:21">
      <c r="A5087">
        <v>5086</v>
      </c>
      <c r="B5087" s="1" t="s">
        <v>7143</v>
      </c>
      <c r="C5087" s="1" t="s">
        <v>64</v>
      </c>
      <c r="D5087" s="1" t="s">
        <v>6574</v>
      </c>
      <c r="E5087" t="s">
        <v>769</v>
      </c>
      <c r="F5087" t="s">
        <v>7132</v>
      </c>
      <c r="G5087" t="s">
        <v>39</v>
      </c>
      <c r="H5087" t="s">
        <v>67</v>
      </c>
      <c r="I5087" t="s">
        <v>6576</v>
      </c>
      <c r="J5087" s="1">
        <v>7</v>
      </c>
      <c r="K5087" t="s">
        <v>7133</v>
      </c>
      <c r="L5087" t="s">
        <v>7134</v>
      </c>
      <c r="M5087" t="s">
        <v>7135</v>
      </c>
      <c r="N5087" s="126"/>
      <c r="Q5087" t="s">
        <v>7143</v>
      </c>
      <c r="R5087" t="s">
        <v>19295</v>
      </c>
      <c r="S5087" s="120">
        <v>0.6</v>
      </c>
      <c r="U5087"/>
    </row>
    <row r="5088" spans="1:21">
      <c r="A5088">
        <v>5087</v>
      </c>
      <c r="B5088" s="1" t="s">
        <v>7144</v>
      </c>
      <c r="C5088" s="1" t="s">
        <v>64</v>
      </c>
      <c r="D5088" s="1" t="s">
        <v>6574</v>
      </c>
      <c r="E5088" t="s">
        <v>769</v>
      </c>
      <c r="F5088" t="s">
        <v>7132</v>
      </c>
      <c r="G5088" t="s">
        <v>39</v>
      </c>
      <c r="H5088" t="s">
        <v>67</v>
      </c>
      <c r="I5088" t="s">
        <v>6576</v>
      </c>
      <c r="J5088" s="1">
        <v>7</v>
      </c>
      <c r="K5088" t="s">
        <v>7133</v>
      </c>
      <c r="L5088" t="s">
        <v>7134</v>
      </c>
      <c r="M5088" t="s">
        <v>7135</v>
      </c>
      <c r="N5088" s="126"/>
      <c r="Q5088" t="s">
        <v>7144</v>
      </c>
      <c r="R5088" t="s">
        <v>19295</v>
      </c>
      <c r="S5088" s="120">
        <v>0.6</v>
      </c>
      <c r="U5088"/>
    </row>
    <row r="5089" spans="1:21">
      <c r="A5089">
        <v>5088</v>
      </c>
      <c r="B5089" s="1" t="s">
        <v>7145</v>
      </c>
      <c r="C5089" s="1" t="s">
        <v>64</v>
      </c>
      <c r="D5089" s="1" t="s">
        <v>6574</v>
      </c>
      <c r="E5089" t="s">
        <v>769</v>
      </c>
      <c r="F5089" t="s">
        <v>7132</v>
      </c>
      <c r="G5089" t="s">
        <v>39</v>
      </c>
      <c r="H5089" t="s">
        <v>67</v>
      </c>
      <c r="I5089" t="s">
        <v>6576</v>
      </c>
      <c r="J5089" s="1">
        <v>7</v>
      </c>
      <c r="K5089" t="s">
        <v>7133</v>
      </c>
      <c r="L5089" t="s">
        <v>7134</v>
      </c>
      <c r="M5089" t="s">
        <v>7135</v>
      </c>
      <c r="N5089" s="126"/>
      <c r="Q5089" t="s">
        <v>7145</v>
      </c>
      <c r="R5089" t="s">
        <v>19295</v>
      </c>
      <c r="S5089" s="120">
        <v>0.6</v>
      </c>
      <c r="U5089"/>
    </row>
    <row r="5090" spans="1:21">
      <c r="A5090">
        <v>5089</v>
      </c>
      <c r="B5090" s="1" t="s">
        <v>7146</v>
      </c>
      <c r="C5090" s="1" t="s">
        <v>64</v>
      </c>
      <c r="D5090" s="1" t="s">
        <v>6574</v>
      </c>
      <c r="E5090" t="s">
        <v>769</v>
      </c>
      <c r="F5090" t="s">
        <v>7132</v>
      </c>
      <c r="G5090" t="s">
        <v>39</v>
      </c>
      <c r="H5090" t="s">
        <v>67</v>
      </c>
      <c r="I5090" t="s">
        <v>6576</v>
      </c>
      <c r="J5090" s="1">
        <v>7</v>
      </c>
      <c r="K5090" t="s">
        <v>7133</v>
      </c>
      <c r="L5090" t="s">
        <v>7134</v>
      </c>
      <c r="M5090" t="s">
        <v>7135</v>
      </c>
      <c r="N5090" s="126"/>
      <c r="Q5090" t="s">
        <v>7146</v>
      </c>
      <c r="R5090" t="s">
        <v>19295</v>
      </c>
      <c r="S5090" s="120">
        <v>0.6</v>
      </c>
      <c r="U5090"/>
    </row>
    <row r="5091" spans="1:21">
      <c r="A5091">
        <v>5090</v>
      </c>
      <c r="B5091" s="1" t="s">
        <v>7147</v>
      </c>
      <c r="C5091" s="1" t="s">
        <v>64</v>
      </c>
      <c r="D5091" s="1" t="s">
        <v>6574</v>
      </c>
      <c r="E5091" t="s">
        <v>769</v>
      </c>
      <c r="F5091" t="s">
        <v>7132</v>
      </c>
      <c r="G5091" t="s">
        <v>39</v>
      </c>
      <c r="H5091" t="s">
        <v>67</v>
      </c>
      <c r="I5091" t="s">
        <v>6576</v>
      </c>
      <c r="J5091" s="1">
        <v>7</v>
      </c>
      <c r="K5091" t="s">
        <v>7133</v>
      </c>
      <c r="L5091" t="s">
        <v>7134</v>
      </c>
      <c r="M5091" t="s">
        <v>7135</v>
      </c>
      <c r="N5091" s="126"/>
      <c r="Q5091" t="s">
        <v>7147</v>
      </c>
      <c r="R5091" t="s">
        <v>19295</v>
      </c>
      <c r="S5091" s="120">
        <v>0.6</v>
      </c>
      <c r="U5091"/>
    </row>
    <row r="5092" spans="1:21">
      <c r="A5092">
        <v>5091</v>
      </c>
      <c r="B5092" s="1" t="s">
        <v>6994</v>
      </c>
      <c r="C5092" s="1" t="s">
        <v>64</v>
      </c>
      <c r="D5092" s="1" t="s">
        <v>6574</v>
      </c>
      <c r="E5092" t="s">
        <v>769</v>
      </c>
      <c r="F5092" t="s">
        <v>7132</v>
      </c>
      <c r="G5092" t="s">
        <v>39</v>
      </c>
      <c r="H5092" t="s">
        <v>67</v>
      </c>
      <c r="I5092" t="s">
        <v>6576</v>
      </c>
      <c r="J5092" s="1">
        <v>7</v>
      </c>
      <c r="K5092" t="s">
        <v>7133</v>
      </c>
      <c r="L5092" t="s">
        <v>7134</v>
      </c>
      <c r="M5092" t="s">
        <v>7135</v>
      </c>
      <c r="N5092" s="126"/>
      <c r="Q5092" t="s">
        <v>6994</v>
      </c>
      <c r="R5092" t="s">
        <v>19295</v>
      </c>
      <c r="S5092" s="120">
        <v>0.6</v>
      </c>
      <c r="U5092"/>
    </row>
    <row r="5093" spans="1:21">
      <c r="A5093">
        <v>5092</v>
      </c>
      <c r="B5093" s="1" t="s">
        <v>7148</v>
      </c>
      <c r="C5093" s="1" t="s">
        <v>72</v>
      </c>
      <c r="D5093" s="1" t="s">
        <v>6574</v>
      </c>
      <c r="E5093" t="s">
        <v>769</v>
      </c>
      <c r="F5093" t="s">
        <v>7149</v>
      </c>
      <c r="G5093" t="s">
        <v>39</v>
      </c>
      <c r="H5093" t="s">
        <v>74</v>
      </c>
      <c r="I5093" t="s">
        <v>6576</v>
      </c>
      <c r="J5093" s="1">
        <v>7</v>
      </c>
      <c r="K5093" t="s">
        <v>7150</v>
      </c>
      <c r="L5093" t="s">
        <v>7151</v>
      </c>
      <c r="M5093" t="s">
        <v>7152</v>
      </c>
      <c r="N5093" s="126"/>
      <c r="Q5093" t="s">
        <v>7148</v>
      </c>
      <c r="R5093" t="s">
        <v>19296</v>
      </c>
      <c r="S5093" s="120">
        <v>0.6</v>
      </c>
      <c r="U5093"/>
    </row>
    <row r="5094" spans="1:21">
      <c r="A5094">
        <v>5093</v>
      </c>
      <c r="B5094" s="1" t="s">
        <v>7153</v>
      </c>
      <c r="C5094" s="1" t="s">
        <v>72</v>
      </c>
      <c r="D5094" s="1" t="s">
        <v>6574</v>
      </c>
      <c r="E5094" t="s">
        <v>769</v>
      </c>
      <c r="F5094" t="s">
        <v>7149</v>
      </c>
      <c r="G5094" t="s">
        <v>39</v>
      </c>
      <c r="H5094" t="s">
        <v>74</v>
      </c>
      <c r="I5094" t="s">
        <v>6576</v>
      </c>
      <c r="J5094" s="1">
        <v>7</v>
      </c>
      <c r="K5094" t="s">
        <v>7150</v>
      </c>
      <c r="L5094" t="s">
        <v>7151</v>
      </c>
      <c r="M5094" t="s">
        <v>7152</v>
      </c>
      <c r="N5094" s="126"/>
      <c r="Q5094" t="s">
        <v>7153</v>
      </c>
      <c r="R5094" t="s">
        <v>19296</v>
      </c>
      <c r="S5094" s="120">
        <v>0.6</v>
      </c>
      <c r="U5094"/>
    </row>
    <row r="5095" spans="1:21">
      <c r="A5095">
        <v>5094</v>
      </c>
      <c r="B5095" s="1" t="s">
        <v>7154</v>
      </c>
      <c r="C5095" s="1" t="s">
        <v>72</v>
      </c>
      <c r="D5095" s="1" t="s">
        <v>6574</v>
      </c>
      <c r="E5095" t="s">
        <v>769</v>
      </c>
      <c r="F5095" t="s">
        <v>7149</v>
      </c>
      <c r="G5095" t="s">
        <v>39</v>
      </c>
      <c r="H5095" t="s">
        <v>74</v>
      </c>
      <c r="I5095" t="s">
        <v>6576</v>
      </c>
      <c r="J5095" s="1">
        <v>7</v>
      </c>
      <c r="K5095" t="s">
        <v>7150</v>
      </c>
      <c r="L5095" t="s">
        <v>7151</v>
      </c>
      <c r="M5095" t="s">
        <v>7152</v>
      </c>
      <c r="N5095" s="126"/>
      <c r="Q5095" t="s">
        <v>7154</v>
      </c>
      <c r="R5095" t="s">
        <v>19296</v>
      </c>
      <c r="S5095" s="120">
        <v>0.6</v>
      </c>
      <c r="U5095"/>
    </row>
    <row r="5096" spans="1:21">
      <c r="A5096">
        <v>5095</v>
      </c>
      <c r="B5096" s="1" t="s">
        <v>7155</v>
      </c>
      <c r="C5096" s="1" t="s">
        <v>72</v>
      </c>
      <c r="D5096" s="1" t="s">
        <v>6574</v>
      </c>
      <c r="E5096" t="s">
        <v>769</v>
      </c>
      <c r="F5096" t="s">
        <v>7149</v>
      </c>
      <c r="G5096" t="s">
        <v>39</v>
      </c>
      <c r="H5096" t="s">
        <v>74</v>
      </c>
      <c r="I5096" t="s">
        <v>6576</v>
      </c>
      <c r="J5096" s="1">
        <v>7</v>
      </c>
      <c r="K5096" t="s">
        <v>7150</v>
      </c>
      <c r="L5096" t="s">
        <v>7151</v>
      </c>
      <c r="M5096" t="s">
        <v>7152</v>
      </c>
      <c r="N5096" s="126"/>
      <c r="Q5096" t="s">
        <v>7155</v>
      </c>
      <c r="R5096" t="s">
        <v>19296</v>
      </c>
      <c r="S5096" s="120">
        <v>0.6</v>
      </c>
      <c r="U5096"/>
    </row>
    <row r="5097" spans="1:21">
      <c r="A5097">
        <v>5096</v>
      </c>
      <c r="B5097" s="1" t="s">
        <v>7156</v>
      </c>
      <c r="C5097" s="1" t="s">
        <v>72</v>
      </c>
      <c r="D5097" s="1" t="s">
        <v>6574</v>
      </c>
      <c r="E5097" t="s">
        <v>769</v>
      </c>
      <c r="F5097" t="s">
        <v>7149</v>
      </c>
      <c r="G5097" t="s">
        <v>39</v>
      </c>
      <c r="H5097" t="s">
        <v>74</v>
      </c>
      <c r="I5097" t="s">
        <v>6576</v>
      </c>
      <c r="J5097" s="1">
        <v>7</v>
      </c>
      <c r="K5097" t="s">
        <v>7150</v>
      </c>
      <c r="L5097" t="s">
        <v>7151</v>
      </c>
      <c r="M5097" t="s">
        <v>7152</v>
      </c>
      <c r="N5097" s="126"/>
      <c r="Q5097" t="s">
        <v>7156</v>
      </c>
      <c r="R5097" t="s">
        <v>19296</v>
      </c>
      <c r="S5097" s="120">
        <v>0.6</v>
      </c>
      <c r="U5097"/>
    </row>
    <row r="5098" spans="1:21">
      <c r="A5098">
        <v>5097</v>
      </c>
      <c r="B5098" s="1" t="s">
        <v>7157</v>
      </c>
      <c r="C5098" s="1" t="s">
        <v>72</v>
      </c>
      <c r="D5098" s="1" t="s">
        <v>6574</v>
      </c>
      <c r="E5098" t="s">
        <v>769</v>
      </c>
      <c r="F5098" t="s">
        <v>7149</v>
      </c>
      <c r="G5098" t="s">
        <v>39</v>
      </c>
      <c r="H5098" t="s">
        <v>74</v>
      </c>
      <c r="I5098" t="s">
        <v>6576</v>
      </c>
      <c r="J5098" s="1">
        <v>7</v>
      </c>
      <c r="K5098" t="s">
        <v>7150</v>
      </c>
      <c r="L5098" t="s">
        <v>7151</v>
      </c>
      <c r="M5098" t="s">
        <v>7152</v>
      </c>
      <c r="N5098" s="126"/>
      <c r="Q5098" t="s">
        <v>7157</v>
      </c>
      <c r="R5098" t="s">
        <v>19296</v>
      </c>
      <c r="S5098" s="120">
        <v>0.6</v>
      </c>
      <c r="U5098"/>
    </row>
    <row r="5099" spans="1:21">
      <c r="A5099">
        <v>5098</v>
      </c>
      <c r="B5099" s="1" t="s">
        <v>7158</v>
      </c>
      <c r="C5099" s="1" t="s">
        <v>72</v>
      </c>
      <c r="D5099" s="1" t="s">
        <v>6574</v>
      </c>
      <c r="E5099" t="s">
        <v>769</v>
      </c>
      <c r="F5099" t="s">
        <v>7149</v>
      </c>
      <c r="G5099" t="s">
        <v>39</v>
      </c>
      <c r="H5099" t="s">
        <v>74</v>
      </c>
      <c r="I5099" t="s">
        <v>6576</v>
      </c>
      <c r="J5099" s="1">
        <v>7</v>
      </c>
      <c r="K5099" t="s">
        <v>7150</v>
      </c>
      <c r="L5099" t="s">
        <v>7151</v>
      </c>
      <c r="M5099" t="s">
        <v>7152</v>
      </c>
      <c r="N5099" s="126"/>
      <c r="Q5099" t="s">
        <v>7158</v>
      </c>
      <c r="R5099" t="s">
        <v>19296</v>
      </c>
      <c r="S5099" s="120">
        <v>0.6</v>
      </c>
      <c r="U5099"/>
    </row>
    <row r="5100" spans="1:21">
      <c r="A5100">
        <v>5099</v>
      </c>
      <c r="B5100" s="1" t="s">
        <v>7159</v>
      </c>
      <c r="C5100" s="1" t="s">
        <v>72</v>
      </c>
      <c r="D5100" s="1" t="s">
        <v>6574</v>
      </c>
      <c r="E5100" t="s">
        <v>769</v>
      </c>
      <c r="F5100" t="s">
        <v>7149</v>
      </c>
      <c r="G5100" t="s">
        <v>39</v>
      </c>
      <c r="H5100" t="s">
        <v>74</v>
      </c>
      <c r="I5100" t="s">
        <v>6576</v>
      </c>
      <c r="J5100" s="1">
        <v>7</v>
      </c>
      <c r="K5100" t="s">
        <v>7150</v>
      </c>
      <c r="L5100" t="s">
        <v>7151</v>
      </c>
      <c r="M5100" t="s">
        <v>7152</v>
      </c>
      <c r="N5100" s="126"/>
      <c r="Q5100" t="s">
        <v>7159</v>
      </c>
      <c r="R5100" t="s">
        <v>19296</v>
      </c>
      <c r="S5100" s="120">
        <v>0.6</v>
      </c>
      <c r="U5100"/>
    </row>
    <row r="5101" spans="1:21">
      <c r="A5101">
        <v>5100</v>
      </c>
      <c r="B5101" s="1" t="s">
        <v>7025</v>
      </c>
      <c r="C5101" s="1" t="s">
        <v>72</v>
      </c>
      <c r="D5101" s="1" t="s">
        <v>6574</v>
      </c>
      <c r="E5101" t="s">
        <v>769</v>
      </c>
      <c r="F5101" t="s">
        <v>7149</v>
      </c>
      <c r="G5101" t="s">
        <v>39</v>
      </c>
      <c r="H5101" t="s">
        <v>74</v>
      </c>
      <c r="I5101" t="s">
        <v>6576</v>
      </c>
      <c r="J5101" s="1">
        <v>7</v>
      </c>
      <c r="K5101" t="s">
        <v>7150</v>
      </c>
      <c r="L5101" t="s">
        <v>7151</v>
      </c>
      <c r="M5101" t="s">
        <v>7152</v>
      </c>
      <c r="N5101" s="126"/>
      <c r="Q5101" t="s">
        <v>7025</v>
      </c>
      <c r="R5101" t="s">
        <v>19296</v>
      </c>
      <c r="S5101" s="120">
        <v>0.6</v>
      </c>
      <c r="U5101"/>
    </row>
    <row r="5102" spans="1:21">
      <c r="A5102">
        <v>5101</v>
      </c>
      <c r="B5102" s="1" t="s">
        <v>7028</v>
      </c>
      <c r="C5102" s="1" t="s">
        <v>72</v>
      </c>
      <c r="D5102" s="1" t="s">
        <v>6574</v>
      </c>
      <c r="E5102" t="s">
        <v>769</v>
      </c>
      <c r="F5102" t="s">
        <v>7149</v>
      </c>
      <c r="G5102" t="s">
        <v>39</v>
      </c>
      <c r="H5102" t="s">
        <v>74</v>
      </c>
      <c r="I5102" t="s">
        <v>6576</v>
      </c>
      <c r="J5102" s="1">
        <v>7</v>
      </c>
      <c r="K5102" t="s">
        <v>7150</v>
      </c>
      <c r="L5102" t="s">
        <v>7151</v>
      </c>
      <c r="M5102" t="s">
        <v>7152</v>
      </c>
      <c r="N5102" s="126"/>
      <c r="Q5102" t="s">
        <v>7028</v>
      </c>
      <c r="R5102" t="s">
        <v>19296</v>
      </c>
      <c r="S5102" s="120">
        <v>0.6</v>
      </c>
      <c r="U5102"/>
    </row>
    <row r="5103" spans="1:21">
      <c r="A5103">
        <v>5102</v>
      </c>
      <c r="B5103" s="1" t="s">
        <v>7160</v>
      </c>
      <c r="C5103" s="1" t="s">
        <v>78</v>
      </c>
      <c r="D5103" s="1" t="s">
        <v>6574</v>
      </c>
      <c r="E5103" t="s">
        <v>769</v>
      </c>
      <c r="F5103" t="s">
        <v>7161</v>
      </c>
      <c r="G5103" t="s">
        <v>39</v>
      </c>
      <c r="H5103" t="s">
        <v>80</v>
      </c>
      <c r="I5103" t="s">
        <v>6576</v>
      </c>
      <c r="J5103" s="1">
        <v>7</v>
      </c>
      <c r="K5103" t="s">
        <v>7162</v>
      </c>
      <c r="L5103" t="s">
        <v>7163</v>
      </c>
      <c r="M5103" t="s">
        <v>7164</v>
      </c>
      <c r="N5103" s="126"/>
      <c r="Q5103" t="s">
        <v>7160</v>
      </c>
      <c r="R5103" t="s">
        <v>19297</v>
      </c>
      <c r="S5103" s="120">
        <v>0.6</v>
      </c>
      <c r="U5103"/>
    </row>
    <row r="5104" spans="1:21">
      <c r="A5104">
        <v>5103</v>
      </c>
      <c r="B5104" s="1" t="s">
        <v>7165</v>
      </c>
      <c r="C5104" s="1" t="s">
        <v>78</v>
      </c>
      <c r="D5104" s="1" t="s">
        <v>6574</v>
      </c>
      <c r="E5104" t="s">
        <v>769</v>
      </c>
      <c r="F5104" t="s">
        <v>7161</v>
      </c>
      <c r="G5104" t="s">
        <v>39</v>
      </c>
      <c r="H5104" t="s">
        <v>80</v>
      </c>
      <c r="I5104" t="s">
        <v>6576</v>
      </c>
      <c r="J5104" s="1">
        <v>7</v>
      </c>
      <c r="K5104" t="s">
        <v>7162</v>
      </c>
      <c r="L5104" t="s">
        <v>7163</v>
      </c>
      <c r="M5104" t="s">
        <v>7164</v>
      </c>
      <c r="N5104" s="126"/>
      <c r="Q5104" t="s">
        <v>7165</v>
      </c>
      <c r="R5104" t="s">
        <v>19297</v>
      </c>
      <c r="S5104" s="120">
        <v>0.6</v>
      </c>
      <c r="U5104"/>
    </row>
    <row r="5105" spans="1:21">
      <c r="A5105">
        <v>5104</v>
      </c>
      <c r="B5105" s="1" t="s">
        <v>6746</v>
      </c>
      <c r="C5105" s="1" t="s">
        <v>78</v>
      </c>
      <c r="D5105" s="1" t="s">
        <v>6574</v>
      </c>
      <c r="E5105" t="s">
        <v>769</v>
      </c>
      <c r="F5105" t="s">
        <v>7161</v>
      </c>
      <c r="G5105" t="s">
        <v>39</v>
      </c>
      <c r="H5105" t="s">
        <v>80</v>
      </c>
      <c r="I5105" t="s">
        <v>6576</v>
      </c>
      <c r="J5105" s="1">
        <v>7</v>
      </c>
      <c r="K5105" t="s">
        <v>7162</v>
      </c>
      <c r="L5105" t="s">
        <v>7163</v>
      </c>
      <c r="M5105" t="s">
        <v>7164</v>
      </c>
      <c r="N5105" s="126"/>
      <c r="Q5105" t="s">
        <v>6746</v>
      </c>
      <c r="R5105" t="s">
        <v>19297</v>
      </c>
      <c r="S5105" s="120">
        <v>0.6</v>
      </c>
      <c r="U5105"/>
    </row>
    <row r="5106" spans="1:21">
      <c r="A5106">
        <v>5105</v>
      </c>
      <c r="B5106" s="1" t="s">
        <v>7166</v>
      </c>
      <c r="C5106" s="1" t="s">
        <v>105</v>
      </c>
      <c r="D5106" s="1" t="s">
        <v>6574</v>
      </c>
      <c r="E5106" t="s">
        <v>769</v>
      </c>
      <c r="F5106" t="s">
        <v>7167</v>
      </c>
      <c r="G5106" t="s">
        <v>39</v>
      </c>
      <c r="H5106" t="s">
        <v>107</v>
      </c>
      <c r="I5106" t="s">
        <v>6576</v>
      </c>
      <c r="J5106" s="1">
        <v>7</v>
      </c>
      <c r="K5106" t="s">
        <v>7168</v>
      </c>
      <c r="L5106" t="s">
        <v>7169</v>
      </c>
      <c r="M5106" t="s">
        <v>7170</v>
      </c>
      <c r="N5106" s="126"/>
      <c r="Q5106" t="s">
        <v>7166</v>
      </c>
      <c r="R5106" t="s">
        <v>19298</v>
      </c>
      <c r="S5106" s="120">
        <v>0.6</v>
      </c>
      <c r="U5106"/>
    </row>
    <row r="5107" spans="1:21">
      <c r="A5107">
        <v>5106</v>
      </c>
      <c r="B5107" s="1" t="s">
        <v>7171</v>
      </c>
      <c r="C5107" s="1" t="s">
        <v>105</v>
      </c>
      <c r="D5107" s="1" t="s">
        <v>6574</v>
      </c>
      <c r="E5107" t="s">
        <v>769</v>
      </c>
      <c r="F5107" t="s">
        <v>7167</v>
      </c>
      <c r="G5107" t="s">
        <v>39</v>
      </c>
      <c r="H5107" t="s">
        <v>107</v>
      </c>
      <c r="I5107" t="s">
        <v>6576</v>
      </c>
      <c r="J5107" s="1">
        <v>7</v>
      </c>
      <c r="K5107" t="s">
        <v>7168</v>
      </c>
      <c r="L5107" t="s">
        <v>7169</v>
      </c>
      <c r="M5107" t="s">
        <v>7170</v>
      </c>
      <c r="N5107" s="126"/>
      <c r="Q5107" t="s">
        <v>7171</v>
      </c>
      <c r="R5107" t="s">
        <v>19298</v>
      </c>
      <c r="S5107" s="120">
        <v>0.6</v>
      </c>
      <c r="U5107"/>
    </row>
    <row r="5108" spans="1:21">
      <c r="A5108">
        <v>5107</v>
      </c>
      <c r="B5108" s="1" t="s">
        <v>7172</v>
      </c>
      <c r="C5108" s="1" t="s">
        <v>105</v>
      </c>
      <c r="D5108" s="1" t="s">
        <v>6574</v>
      </c>
      <c r="E5108" t="s">
        <v>769</v>
      </c>
      <c r="F5108" t="s">
        <v>7167</v>
      </c>
      <c r="G5108" t="s">
        <v>39</v>
      </c>
      <c r="H5108" t="s">
        <v>107</v>
      </c>
      <c r="I5108" t="s">
        <v>6576</v>
      </c>
      <c r="J5108" s="1">
        <v>7</v>
      </c>
      <c r="K5108" t="s">
        <v>7168</v>
      </c>
      <c r="L5108" t="s">
        <v>7169</v>
      </c>
      <c r="M5108" t="s">
        <v>7170</v>
      </c>
      <c r="N5108" s="126"/>
      <c r="Q5108" t="s">
        <v>7172</v>
      </c>
      <c r="R5108" t="s">
        <v>19298</v>
      </c>
      <c r="S5108" s="120">
        <v>0.6</v>
      </c>
      <c r="U5108"/>
    </row>
    <row r="5109" spans="1:21">
      <c r="A5109">
        <v>5108</v>
      </c>
      <c r="B5109" s="1" t="s">
        <v>7173</v>
      </c>
      <c r="C5109" s="1" t="s">
        <v>105</v>
      </c>
      <c r="D5109" s="1" t="s">
        <v>6574</v>
      </c>
      <c r="E5109" t="s">
        <v>769</v>
      </c>
      <c r="F5109" t="s">
        <v>7167</v>
      </c>
      <c r="G5109" t="s">
        <v>39</v>
      </c>
      <c r="H5109" t="s">
        <v>107</v>
      </c>
      <c r="I5109" t="s">
        <v>6576</v>
      </c>
      <c r="J5109" s="1">
        <v>7</v>
      </c>
      <c r="K5109" t="s">
        <v>7168</v>
      </c>
      <c r="L5109" t="s">
        <v>7169</v>
      </c>
      <c r="M5109" t="s">
        <v>7170</v>
      </c>
      <c r="N5109" s="126"/>
      <c r="Q5109" t="s">
        <v>7173</v>
      </c>
      <c r="R5109" t="s">
        <v>19298</v>
      </c>
      <c r="S5109" s="120">
        <v>0.6</v>
      </c>
      <c r="U5109"/>
    </row>
    <row r="5110" spans="1:21">
      <c r="A5110">
        <v>5109</v>
      </c>
      <c r="B5110" s="1" t="s">
        <v>7174</v>
      </c>
      <c r="C5110" s="1" t="s">
        <v>105</v>
      </c>
      <c r="D5110" s="1" t="s">
        <v>6574</v>
      </c>
      <c r="E5110" t="s">
        <v>769</v>
      </c>
      <c r="F5110" t="s">
        <v>7167</v>
      </c>
      <c r="G5110" t="s">
        <v>39</v>
      </c>
      <c r="H5110" t="s">
        <v>107</v>
      </c>
      <c r="I5110" t="s">
        <v>6576</v>
      </c>
      <c r="J5110" s="1">
        <v>7</v>
      </c>
      <c r="K5110" t="s">
        <v>7168</v>
      </c>
      <c r="L5110" t="s">
        <v>7169</v>
      </c>
      <c r="M5110" t="s">
        <v>7170</v>
      </c>
      <c r="N5110" s="126">
        <v>0.01</v>
      </c>
      <c r="Q5110" t="s">
        <v>7174</v>
      </c>
      <c r="R5110" t="s">
        <v>19298</v>
      </c>
      <c r="S5110" s="120">
        <v>0.6</v>
      </c>
      <c r="U5110"/>
    </row>
    <row r="5111" spans="1:21">
      <c r="A5111">
        <v>5110</v>
      </c>
      <c r="B5111" s="1" t="s">
        <v>4351</v>
      </c>
      <c r="C5111" s="1" t="s">
        <v>105</v>
      </c>
      <c r="D5111" s="1" t="s">
        <v>6574</v>
      </c>
      <c r="E5111" t="s">
        <v>769</v>
      </c>
      <c r="F5111" t="s">
        <v>7167</v>
      </c>
      <c r="G5111" t="s">
        <v>39</v>
      </c>
      <c r="H5111" t="s">
        <v>107</v>
      </c>
      <c r="I5111" t="s">
        <v>6576</v>
      </c>
      <c r="J5111" s="1">
        <v>7</v>
      </c>
      <c r="K5111" t="s">
        <v>7168</v>
      </c>
      <c r="L5111" t="s">
        <v>7169</v>
      </c>
      <c r="M5111" t="s">
        <v>7170</v>
      </c>
      <c r="N5111" s="126"/>
      <c r="Q5111" t="s">
        <v>4351</v>
      </c>
      <c r="R5111" t="s">
        <v>19298</v>
      </c>
      <c r="S5111" s="120">
        <v>0.6</v>
      </c>
      <c r="U5111"/>
    </row>
    <row r="5112" spans="1:21">
      <c r="A5112">
        <v>5111</v>
      </c>
      <c r="B5112" s="1" t="s">
        <v>7175</v>
      </c>
      <c r="C5112" s="1" t="s">
        <v>105</v>
      </c>
      <c r="D5112" s="1" t="s">
        <v>6574</v>
      </c>
      <c r="E5112" t="s">
        <v>769</v>
      </c>
      <c r="F5112" t="s">
        <v>7167</v>
      </c>
      <c r="G5112" t="s">
        <v>39</v>
      </c>
      <c r="H5112" t="s">
        <v>107</v>
      </c>
      <c r="I5112" t="s">
        <v>6576</v>
      </c>
      <c r="J5112" s="1">
        <v>7</v>
      </c>
      <c r="K5112" t="s">
        <v>7168</v>
      </c>
      <c r="L5112" t="s">
        <v>7169</v>
      </c>
      <c r="M5112" t="s">
        <v>7170</v>
      </c>
      <c r="N5112" s="126"/>
      <c r="Q5112" t="s">
        <v>7175</v>
      </c>
      <c r="R5112" t="s">
        <v>19298</v>
      </c>
      <c r="S5112" s="120">
        <v>0.6</v>
      </c>
      <c r="U5112"/>
    </row>
    <row r="5113" spans="1:21">
      <c r="A5113">
        <v>5112</v>
      </c>
      <c r="B5113" s="1" t="s">
        <v>7176</v>
      </c>
      <c r="C5113" s="1" t="s">
        <v>105</v>
      </c>
      <c r="D5113" s="1" t="s">
        <v>6574</v>
      </c>
      <c r="E5113" t="s">
        <v>769</v>
      </c>
      <c r="F5113" t="s">
        <v>7167</v>
      </c>
      <c r="G5113" t="s">
        <v>39</v>
      </c>
      <c r="H5113" t="s">
        <v>107</v>
      </c>
      <c r="I5113" t="s">
        <v>6576</v>
      </c>
      <c r="J5113" s="1">
        <v>7</v>
      </c>
      <c r="K5113" t="s">
        <v>7168</v>
      </c>
      <c r="L5113" t="s">
        <v>7169</v>
      </c>
      <c r="M5113" t="s">
        <v>7170</v>
      </c>
      <c r="N5113" s="126"/>
      <c r="Q5113" t="s">
        <v>7176</v>
      </c>
      <c r="R5113" t="s">
        <v>19298</v>
      </c>
      <c r="S5113" s="120">
        <v>0.6</v>
      </c>
      <c r="U5113"/>
    </row>
    <row r="5114" spans="1:21">
      <c r="A5114">
        <v>5113</v>
      </c>
      <c r="B5114" s="1" t="s">
        <v>7177</v>
      </c>
      <c r="C5114" s="1" t="s">
        <v>105</v>
      </c>
      <c r="D5114" s="1" t="s">
        <v>6574</v>
      </c>
      <c r="E5114" t="s">
        <v>769</v>
      </c>
      <c r="F5114" t="s">
        <v>7167</v>
      </c>
      <c r="G5114" t="s">
        <v>39</v>
      </c>
      <c r="H5114" t="s">
        <v>107</v>
      </c>
      <c r="I5114" t="s">
        <v>6576</v>
      </c>
      <c r="J5114" s="1">
        <v>7</v>
      </c>
      <c r="K5114" t="s">
        <v>7168</v>
      </c>
      <c r="L5114" t="s">
        <v>7169</v>
      </c>
      <c r="M5114" t="s">
        <v>7170</v>
      </c>
      <c r="N5114" s="126"/>
      <c r="Q5114" t="s">
        <v>7177</v>
      </c>
      <c r="R5114" t="s">
        <v>19298</v>
      </c>
      <c r="S5114" s="120">
        <v>0.6</v>
      </c>
      <c r="U5114"/>
    </row>
    <row r="5115" spans="1:21">
      <c r="A5115">
        <v>5114</v>
      </c>
      <c r="B5115" s="1" t="s">
        <v>33</v>
      </c>
      <c r="C5115" s="1" t="s">
        <v>105</v>
      </c>
      <c r="D5115" s="1" t="s">
        <v>6574</v>
      </c>
      <c r="E5115" t="s">
        <v>769</v>
      </c>
      <c r="F5115" t="s">
        <v>7167</v>
      </c>
      <c r="G5115" t="s">
        <v>39</v>
      </c>
      <c r="H5115" t="s">
        <v>107</v>
      </c>
      <c r="I5115" t="s">
        <v>6576</v>
      </c>
      <c r="J5115" s="1">
        <v>7</v>
      </c>
      <c r="K5115" t="s">
        <v>7168</v>
      </c>
      <c r="L5115" t="s">
        <v>7169</v>
      </c>
      <c r="M5115" t="s">
        <v>7170</v>
      </c>
      <c r="N5115" s="126"/>
      <c r="Q5115" t="s">
        <v>33</v>
      </c>
      <c r="R5115" t="s">
        <v>19298</v>
      </c>
      <c r="S5115" s="120">
        <v>0.6</v>
      </c>
      <c r="U5115"/>
    </row>
    <row r="5116" spans="1:21">
      <c r="A5116">
        <v>5115</v>
      </c>
      <c r="B5116" s="1" t="s">
        <v>7178</v>
      </c>
      <c r="C5116" s="1" t="s">
        <v>105</v>
      </c>
      <c r="D5116" s="1" t="s">
        <v>6574</v>
      </c>
      <c r="E5116" t="s">
        <v>769</v>
      </c>
      <c r="F5116" t="s">
        <v>7167</v>
      </c>
      <c r="G5116" t="s">
        <v>39</v>
      </c>
      <c r="H5116" t="s">
        <v>107</v>
      </c>
      <c r="I5116" t="s">
        <v>6576</v>
      </c>
      <c r="J5116" s="1">
        <v>7</v>
      </c>
      <c r="K5116" t="s">
        <v>7168</v>
      </c>
      <c r="L5116" t="s">
        <v>7169</v>
      </c>
      <c r="M5116" t="s">
        <v>7170</v>
      </c>
      <c r="N5116" s="126"/>
      <c r="Q5116" t="s">
        <v>7178</v>
      </c>
      <c r="R5116" t="s">
        <v>19298</v>
      </c>
      <c r="S5116" s="120">
        <v>0.6</v>
      </c>
      <c r="U5116"/>
    </row>
    <row r="5117" spans="1:21">
      <c r="A5117">
        <v>5116</v>
      </c>
      <c r="B5117" s="1" t="s">
        <v>7179</v>
      </c>
      <c r="C5117" s="1" t="s">
        <v>105</v>
      </c>
      <c r="D5117" s="1" t="s">
        <v>6574</v>
      </c>
      <c r="E5117" t="s">
        <v>769</v>
      </c>
      <c r="F5117" t="s">
        <v>7167</v>
      </c>
      <c r="G5117" t="s">
        <v>39</v>
      </c>
      <c r="H5117" t="s">
        <v>107</v>
      </c>
      <c r="I5117" t="s">
        <v>6576</v>
      </c>
      <c r="J5117" s="1">
        <v>7</v>
      </c>
      <c r="K5117" t="s">
        <v>7168</v>
      </c>
      <c r="L5117" t="s">
        <v>7169</v>
      </c>
      <c r="M5117" t="s">
        <v>7170</v>
      </c>
      <c r="N5117" s="126"/>
      <c r="Q5117" t="s">
        <v>7179</v>
      </c>
      <c r="R5117" t="s">
        <v>19298</v>
      </c>
      <c r="S5117" s="120">
        <v>0.6</v>
      </c>
      <c r="U5117"/>
    </row>
    <row r="5118" spans="1:21">
      <c r="A5118">
        <v>5117</v>
      </c>
      <c r="B5118" s="1" t="s">
        <v>7180</v>
      </c>
      <c r="C5118" s="1" t="s">
        <v>105</v>
      </c>
      <c r="D5118" s="1" t="s">
        <v>6574</v>
      </c>
      <c r="E5118" t="s">
        <v>769</v>
      </c>
      <c r="F5118" t="s">
        <v>7167</v>
      </c>
      <c r="G5118" t="s">
        <v>39</v>
      </c>
      <c r="H5118" t="s">
        <v>107</v>
      </c>
      <c r="I5118" t="s">
        <v>6576</v>
      </c>
      <c r="J5118" s="1">
        <v>7</v>
      </c>
      <c r="K5118" t="s">
        <v>7168</v>
      </c>
      <c r="L5118" t="s">
        <v>7169</v>
      </c>
      <c r="M5118" t="s">
        <v>7170</v>
      </c>
      <c r="N5118" s="126"/>
      <c r="Q5118" t="s">
        <v>7180</v>
      </c>
      <c r="R5118" t="s">
        <v>19298</v>
      </c>
      <c r="S5118" s="120">
        <v>0.6</v>
      </c>
      <c r="U5118"/>
    </row>
    <row r="5119" spans="1:21">
      <c r="A5119">
        <v>5118</v>
      </c>
      <c r="B5119" s="1" t="s">
        <v>7181</v>
      </c>
      <c r="C5119" s="1" t="s">
        <v>105</v>
      </c>
      <c r="D5119" s="1" t="s">
        <v>6574</v>
      </c>
      <c r="E5119" t="s">
        <v>769</v>
      </c>
      <c r="F5119" t="s">
        <v>7167</v>
      </c>
      <c r="G5119" t="s">
        <v>39</v>
      </c>
      <c r="H5119" t="s">
        <v>107</v>
      </c>
      <c r="I5119" t="s">
        <v>6576</v>
      </c>
      <c r="J5119" s="1">
        <v>7</v>
      </c>
      <c r="K5119" t="s">
        <v>7168</v>
      </c>
      <c r="L5119" t="s">
        <v>7169</v>
      </c>
      <c r="M5119" t="s">
        <v>7170</v>
      </c>
      <c r="N5119" s="126"/>
      <c r="Q5119" t="s">
        <v>7181</v>
      </c>
      <c r="R5119" t="s">
        <v>19298</v>
      </c>
      <c r="S5119" s="120">
        <v>0.6</v>
      </c>
      <c r="U5119"/>
    </row>
    <row r="5120" spans="1:21">
      <c r="A5120">
        <v>5119</v>
      </c>
      <c r="B5120" s="1" t="s">
        <v>4361</v>
      </c>
      <c r="C5120" s="1" t="s">
        <v>105</v>
      </c>
      <c r="D5120" s="1" t="s">
        <v>6574</v>
      </c>
      <c r="E5120" t="s">
        <v>769</v>
      </c>
      <c r="F5120" t="s">
        <v>7167</v>
      </c>
      <c r="G5120" t="s">
        <v>39</v>
      </c>
      <c r="H5120" t="s">
        <v>107</v>
      </c>
      <c r="I5120" t="s">
        <v>6576</v>
      </c>
      <c r="J5120" s="1">
        <v>7</v>
      </c>
      <c r="K5120" t="s">
        <v>7168</v>
      </c>
      <c r="L5120" t="s">
        <v>7169</v>
      </c>
      <c r="M5120" t="s">
        <v>7170</v>
      </c>
      <c r="N5120" s="126"/>
      <c r="Q5120" t="s">
        <v>4361</v>
      </c>
      <c r="R5120" t="s">
        <v>19298</v>
      </c>
      <c r="S5120" s="120">
        <v>0.6</v>
      </c>
      <c r="U5120"/>
    </row>
    <row r="5121" spans="1:21">
      <c r="A5121">
        <v>5120</v>
      </c>
      <c r="B5121" s="1" t="s">
        <v>7182</v>
      </c>
      <c r="C5121" s="1" t="s">
        <v>105</v>
      </c>
      <c r="D5121" s="1" t="s">
        <v>6574</v>
      </c>
      <c r="E5121" t="s">
        <v>769</v>
      </c>
      <c r="F5121" t="s">
        <v>7167</v>
      </c>
      <c r="G5121" t="s">
        <v>39</v>
      </c>
      <c r="H5121" t="s">
        <v>107</v>
      </c>
      <c r="I5121" t="s">
        <v>6576</v>
      </c>
      <c r="J5121" s="1">
        <v>7</v>
      </c>
      <c r="K5121" t="s">
        <v>7168</v>
      </c>
      <c r="L5121" t="s">
        <v>7169</v>
      </c>
      <c r="M5121" t="s">
        <v>7170</v>
      </c>
      <c r="N5121" s="126"/>
      <c r="Q5121" t="s">
        <v>7182</v>
      </c>
      <c r="R5121" t="s">
        <v>19298</v>
      </c>
      <c r="S5121" s="120">
        <v>0.6</v>
      </c>
      <c r="U5121"/>
    </row>
    <row r="5122" spans="1:21">
      <c r="A5122">
        <v>5121</v>
      </c>
      <c r="B5122" s="1" t="s">
        <v>4324</v>
      </c>
      <c r="C5122" s="1" t="s">
        <v>121</v>
      </c>
      <c r="D5122" s="1" t="s">
        <v>6574</v>
      </c>
      <c r="E5122" t="s">
        <v>769</v>
      </c>
      <c r="F5122" t="s">
        <v>7183</v>
      </c>
      <c r="G5122" t="s">
        <v>39</v>
      </c>
      <c r="H5122" t="s">
        <v>123</v>
      </c>
      <c r="I5122" t="s">
        <v>6576</v>
      </c>
      <c r="J5122" s="1">
        <v>7</v>
      </c>
      <c r="K5122" t="s">
        <v>7184</v>
      </c>
      <c r="L5122" t="s">
        <v>7185</v>
      </c>
      <c r="M5122" t="s">
        <v>7186</v>
      </c>
      <c r="N5122" s="126"/>
      <c r="Q5122" t="s">
        <v>4324</v>
      </c>
      <c r="R5122" t="s">
        <v>19299</v>
      </c>
      <c r="S5122" s="120">
        <v>0.6</v>
      </c>
      <c r="U5122"/>
    </row>
    <row r="5123" spans="1:21">
      <c r="A5123">
        <v>5122</v>
      </c>
      <c r="B5123" s="1" t="s">
        <v>6954</v>
      </c>
      <c r="C5123" s="1" t="s">
        <v>47</v>
      </c>
      <c r="D5123" s="1" t="s">
        <v>6574</v>
      </c>
      <c r="E5123" t="s">
        <v>769</v>
      </c>
      <c r="F5123" t="s">
        <v>7187</v>
      </c>
      <c r="G5123" t="s">
        <v>39</v>
      </c>
      <c r="H5123" t="s">
        <v>49</v>
      </c>
      <c r="I5123" t="s">
        <v>6576</v>
      </c>
      <c r="J5123" s="1">
        <v>7</v>
      </c>
      <c r="K5123" t="s">
        <v>7188</v>
      </c>
      <c r="L5123" t="s">
        <v>7189</v>
      </c>
      <c r="M5123" t="s">
        <v>7190</v>
      </c>
      <c r="N5123" s="126"/>
      <c r="Q5123" t="s">
        <v>6954</v>
      </c>
      <c r="R5123" t="s">
        <v>19300</v>
      </c>
      <c r="S5123" s="120">
        <v>0.6</v>
      </c>
      <c r="U5123"/>
    </row>
    <row r="5124" spans="1:21">
      <c r="A5124">
        <v>5123</v>
      </c>
      <c r="B5124" s="1" t="s">
        <v>7191</v>
      </c>
      <c r="C5124" s="1" t="s">
        <v>47</v>
      </c>
      <c r="D5124" s="1" t="s">
        <v>6574</v>
      </c>
      <c r="E5124" t="s">
        <v>769</v>
      </c>
      <c r="F5124" t="s">
        <v>7187</v>
      </c>
      <c r="G5124" t="s">
        <v>39</v>
      </c>
      <c r="H5124" t="s">
        <v>49</v>
      </c>
      <c r="I5124" t="s">
        <v>6576</v>
      </c>
      <c r="J5124" s="1">
        <v>7</v>
      </c>
      <c r="K5124" t="s">
        <v>7188</v>
      </c>
      <c r="L5124" t="s">
        <v>7189</v>
      </c>
      <c r="M5124" t="s">
        <v>7190</v>
      </c>
      <c r="N5124" s="126"/>
      <c r="Q5124" t="s">
        <v>7191</v>
      </c>
      <c r="R5124" t="s">
        <v>19300</v>
      </c>
      <c r="S5124" s="120">
        <v>0.6</v>
      </c>
      <c r="U5124"/>
    </row>
    <row r="5125" spans="1:21">
      <c r="A5125">
        <v>5124</v>
      </c>
      <c r="B5125" s="1" t="s">
        <v>7192</v>
      </c>
      <c r="C5125" s="1" t="s">
        <v>47</v>
      </c>
      <c r="D5125" s="1" t="s">
        <v>6574</v>
      </c>
      <c r="E5125" t="s">
        <v>769</v>
      </c>
      <c r="F5125" t="s">
        <v>7187</v>
      </c>
      <c r="G5125" t="s">
        <v>39</v>
      </c>
      <c r="H5125" t="s">
        <v>49</v>
      </c>
      <c r="I5125" t="s">
        <v>6576</v>
      </c>
      <c r="J5125" s="1">
        <v>7</v>
      </c>
      <c r="K5125" t="s">
        <v>7188</v>
      </c>
      <c r="L5125" t="s">
        <v>7189</v>
      </c>
      <c r="M5125" t="s">
        <v>7190</v>
      </c>
      <c r="N5125" s="126"/>
      <c r="Q5125" t="s">
        <v>7192</v>
      </c>
      <c r="R5125" t="s">
        <v>19300</v>
      </c>
      <c r="S5125" s="120">
        <v>0.6</v>
      </c>
      <c r="U5125"/>
    </row>
    <row r="5126" spans="1:21">
      <c r="A5126">
        <v>5125</v>
      </c>
      <c r="B5126" s="1" t="s">
        <v>7193</v>
      </c>
      <c r="C5126" s="1" t="s">
        <v>352</v>
      </c>
      <c r="D5126" s="1" t="s">
        <v>6574</v>
      </c>
      <c r="E5126" t="s">
        <v>769</v>
      </c>
      <c r="F5126" t="s">
        <v>7194</v>
      </c>
      <c r="G5126" t="s">
        <v>39</v>
      </c>
      <c r="H5126" t="s">
        <v>354</v>
      </c>
      <c r="I5126" t="s">
        <v>6576</v>
      </c>
      <c r="J5126" s="1">
        <v>7</v>
      </c>
      <c r="K5126" t="s">
        <v>7195</v>
      </c>
      <c r="L5126" t="s">
        <v>7196</v>
      </c>
      <c r="M5126" t="s">
        <v>7197</v>
      </c>
      <c r="N5126" s="126"/>
      <c r="Q5126" t="s">
        <v>7193</v>
      </c>
      <c r="R5126" t="s">
        <v>19301</v>
      </c>
      <c r="S5126" s="120">
        <v>0.6</v>
      </c>
      <c r="U5126"/>
    </row>
    <row r="5127" spans="1:21">
      <c r="A5127">
        <v>5126</v>
      </c>
      <c r="B5127" s="1" t="s">
        <v>7198</v>
      </c>
      <c r="C5127" s="1" t="s">
        <v>352</v>
      </c>
      <c r="D5127" s="1" t="s">
        <v>6574</v>
      </c>
      <c r="E5127" t="s">
        <v>769</v>
      </c>
      <c r="F5127" t="s">
        <v>7194</v>
      </c>
      <c r="G5127" t="s">
        <v>39</v>
      </c>
      <c r="H5127" t="s">
        <v>354</v>
      </c>
      <c r="I5127" t="s">
        <v>6576</v>
      </c>
      <c r="J5127" s="1">
        <v>7</v>
      </c>
      <c r="K5127" t="s">
        <v>7195</v>
      </c>
      <c r="L5127" t="s">
        <v>7196</v>
      </c>
      <c r="M5127" t="s">
        <v>7197</v>
      </c>
      <c r="N5127" s="126"/>
      <c r="Q5127" t="s">
        <v>7198</v>
      </c>
      <c r="R5127" t="s">
        <v>19301</v>
      </c>
      <c r="S5127" s="120">
        <v>0.6</v>
      </c>
      <c r="U5127"/>
    </row>
    <row r="5128" spans="1:21">
      <c r="A5128">
        <v>5127</v>
      </c>
      <c r="B5128" s="1" t="s">
        <v>7199</v>
      </c>
      <c r="C5128" s="1" t="s">
        <v>352</v>
      </c>
      <c r="D5128" s="1" t="s">
        <v>6574</v>
      </c>
      <c r="E5128" t="s">
        <v>769</v>
      </c>
      <c r="F5128" t="s">
        <v>7194</v>
      </c>
      <c r="G5128" t="s">
        <v>39</v>
      </c>
      <c r="H5128" t="s">
        <v>354</v>
      </c>
      <c r="I5128" t="s">
        <v>6576</v>
      </c>
      <c r="J5128" s="1">
        <v>7</v>
      </c>
      <c r="K5128" t="s">
        <v>7195</v>
      </c>
      <c r="L5128" t="s">
        <v>7196</v>
      </c>
      <c r="M5128" t="s">
        <v>7197</v>
      </c>
      <c r="N5128" s="126"/>
      <c r="Q5128" t="s">
        <v>7199</v>
      </c>
      <c r="R5128" t="s">
        <v>19301</v>
      </c>
      <c r="S5128" s="120">
        <v>0.6</v>
      </c>
      <c r="U5128"/>
    </row>
    <row r="5129" spans="1:21">
      <c r="A5129">
        <v>5128</v>
      </c>
      <c r="B5129" s="1" t="s">
        <v>7200</v>
      </c>
      <c r="C5129" s="1" t="s">
        <v>352</v>
      </c>
      <c r="D5129" s="1" t="s">
        <v>6574</v>
      </c>
      <c r="E5129" t="s">
        <v>769</v>
      </c>
      <c r="F5129" t="s">
        <v>7194</v>
      </c>
      <c r="G5129" t="s">
        <v>39</v>
      </c>
      <c r="H5129" t="s">
        <v>354</v>
      </c>
      <c r="I5129" t="s">
        <v>6576</v>
      </c>
      <c r="J5129" s="1">
        <v>7</v>
      </c>
      <c r="K5129" t="s">
        <v>7195</v>
      </c>
      <c r="L5129" t="s">
        <v>7196</v>
      </c>
      <c r="M5129" t="s">
        <v>7197</v>
      </c>
      <c r="N5129" s="126">
        <v>0.01</v>
      </c>
      <c r="Q5129" t="s">
        <v>7200</v>
      </c>
      <c r="R5129" t="s">
        <v>19301</v>
      </c>
      <c r="S5129" s="120">
        <v>0.6</v>
      </c>
      <c r="U5129"/>
    </row>
    <row r="5130" spans="1:21">
      <c r="A5130">
        <v>5129</v>
      </c>
      <c r="B5130" s="1" t="s">
        <v>7201</v>
      </c>
      <c r="C5130" s="1" t="s">
        <v>352</v>
      </c>
      <c r="D5130" s="1" t="s">
        <v>6574</v>
      </c>
      <c r="E5130" t="s">
        <v>769</v>
      </c>
      <c r="F5130" t="s">
        <v>7194</v>
      </c>
      <c r="G5130" t="s">
        <v>39</v>
      </c>
      <c r="H5130" t="s">
        <v>354</v>
      </c>
      <c r="I5130" t="s">
        <v>6576</v>
      </c>
      <c r="J5130" s="1">
        <v>7</v>
      </c>
      <c r="K5130" t="s">
        <v>7195</v>
      </c>
      <c r="L5130" t="s">
        <v>7196</v>
      </c>
      <c r="M5130" t="s">
        <v>7197</v>
      </c>
      <c r="N5130" s="126"/>
      <c r="Q5130" t="s">
        <v>7201</v>
      </c>
      <c r="R5130" t="s">
        <v>19301</v>
      </c>
      <c r="S5130" s="120">
        <v>0.6</v>
      </c>
      <c r="U5130"/>
    </row>
    <row r="5131" spans="1:21">
      <c r="A5131">
        <v>5130</v>
      </c>
      <c r="B5131" s="1" t="s">
        <v>7202</v>
      </c>
      <c r="C5131" s="1" t="s">
        <v>352</v>
      </c>
      <c r="D5131" s="1" t="s">
        <v>6574</v>
      </c>
      <c r="E5131" t="s">
        <v>769</v>
      </c>
      <c r="F5131" t="s">
        <v>7194</v>
      </c>
      <c r="G5131" t="s">
        <v>39</v>
      </c>
      <c r="H5131" t="s">
        <v>354</v>
      </c>
      <c r="I5131" t="s">
        <v>6576</v>
      </c>
      <c r="J5131" s="1">
        <v>7</v>
      </c>
      <c r="K5131" t="s">
        <v>7195</v>
      </c>
      <c r="L5131" t="s">
        <v>7196</v>
      </c>
      <c r="M5131" t="s">
        <v>7197</v>
      </c>
      <c r="N5131" s="126"/>
      <c r="Q5131" t="s">
        <v>7202</v>
      </c>
      <c r="R5131" t="s">
        <v>19301</v>
      </c>
      <c r="S5131" s="120">
        <v>0.6</v>
      </c>
      <c r="U5131"/>
    </row>
    <row r="5132" spans="1:21">
      <c r="A5132">
        <v>5131</v>
      </c>
      <c r="B5132" s="1" t="s">
        <v>7203</v>
      </c>
      <c r="C5132" s="1" t="s">
        <v>352</v>
      </c>
      <c r="D5132" s="1" t="s">
        <v>6574</v>
      </c>
      <c r="E5132" t="s">
        <v>769</v>
      </c>
      <c r="F5132" t="s">
        <v>7194</v>
      </c>
      <c r="G5132" t="s">
        <v>39</v>
      </c>
      <c r="H5132" t="s">
        <v>354</v>
      </c>
      <c r="I5132" t="s">
        <v>6576</v>
      </c>
      <c r="J5132" s="1">
        <v>7</v>
      </c>
      <c r="K5132" t="s">
        <v>7195</v>
      </c>
      <c r="L5132" t="s">
        <v>7196</v>
      </c>
      <c r="M5132" t="s">
        <v>7197</v>
      </c>
      <c r="N5132" s="126">
        <v>0.01</v>
      </c>
      <c r="Q5132" t="s">
        <v>7203</v>
      </c>
      <c r="R5132" t="s">
        <v>19301</v>
      </c>
      <c r="S5132" s="120">
        <v>0.6</v>
      </c>
      <c r="U5132"/>
    </row>
    <row r="5133" spans="1:21">
      <c r="A5133">
        <v>5132</v>
      </c>
      <c r="B5133" s="1" t="s">
        <v>7204</v>
      </c>
      <c r="C5133" s="1" t="s">
        <v>352</v>
      </c>
      <c r="D5133" s="1" t="s">
        <v>6574</v>
      </c>
      <c r="E5133" t="s">
        <v>769</v>
      </c>
      <c r="F5133" t="s">
        <v>7194</v>
      </c>
      <c r="G5133" t="s">
        <v>39</v>
      </c>
      <c r="H5133" t="s">
        <v>354</v>
      </c>
      <c r="I5133" t="s">
        <v>6576</v>
      </c>
      <c r="J5133" s="1">
        <v>7</v>
      </c>
      <c r="K5133" t="s">
        <v>7195</v>
      </c>
      <c r="L5133" t="s">
        <v>7196</v>
      </c>
      <c r="M5133" t="s">
        <v>7197</v>
      </c>
      <c r="N5133" s="126"/>
      <c r="Q5133" t="s">
        <v>7204</v>
      </c>
      <c r="R5133" t="s">
        <v>19301</v>
      </c>
      <c r="S5133" s="120">
        <v>0.6</v>
      </c>
      <c r="U5133"/>
    </row>
    <row r="5134" spans="1:21">
      <c r="A5134">
        <v>5133</v>
      </c>
      <c r="B5134" s="1" t="s">
        <v>7205</v>
      </c>
      <c r="C5134" s="1" t="s">
        <v>352</v>
      </c>
      <c r="D5134" s="1" t="s">
        <v>6574</v>
      </c>
      <c r="E5134" t="s">
        <v>769</v>
      </c>
      <c r="F5134" t="s">
        <v>7194</v>
      </c>
      <c r="G5134" t="s">
        <v>39</v>
      </c>
      <c r="H5134" t="s">
        <v>354</v>
      </c>
      <c r="I5134" t="s">
        <v>6576</v>
      </c>
      <c r="J5134" s="1">
        <v>7</v>
      </c>
      <c r="K5134" t="s">
        <v>7195</v>
      </c>
      <c r="L5134" t="s">
        <v>7196</v>
      </c>
      <c r="M5134" t="s">
        <v>7197</v>
      </c>
      <c r="N5134" s="126"/>
      <c r="Q5134" t="s">
        <v>7205</v>
      </c>
      <c r="R5134" t="s">
        <v>19301</v>
      </c>
      <c r="S5134" s="120">
        <v>0.6</v>
      </c>
      <c r="U5134"/>
    </row>
    <row r="5135" spans="1:21">
      <c r="A5135">
        <v>5134</v>
      </c>
      <c r="B5135" s="1" t="s">
        <v>7206</v>
      </c>
      <c r="C5135" s="1" t="s">
        <v>352</v>
      </c>
      <c r="D5135" s="1" t="s">
        <v>6574</v>
      </c>
      <c r="E5135" t="s">
        <v>769</v>
      </c>
      <c r="F5135" t="s">
        <v>7194</v>
      </c>
      <c r="G5135" t="s">
        <v>39</v>
      </c>
      <c r="H5135" t="s">
        <v>354</v>
      </c>
      <c r="I5135" t="s">
        <v>6576</v>
      </c>
      <c r="J5135" s="1">
        <v>7</v>
      </c>
      <c r="K5135" t="s">
        <v>7195</v>
      </c>
      <c r="L5135" t="s">
        <v>7196</v>
      </c>
      <c r="M5135" t="s">
        <v>7197</v>
      </c>
      <c r="N5135" s="126"/>
      <c r="Q5135" t="s">
        <v>7206</v>
      </c>
      <c r="R5135" t="s">
        <v>19301</v>
      </c>
      <c r="S5135" s="120">
        <v>0.6</v>
      </c>
      <c r="U5135"/>
    </row>
    <row r="5136" spans="1:21">
      <c r="A5136">
        <v>5135</v>
      </c>
      <c r="B5136" s="1" t="s">
        <v>7207</v>
      </c>
      <c r="C5136" s="1" t="s">
        <v>352</v>
      </c>
      <c r="D5136" s="1" t="s">
        <v>6574</v>
      </c>
      <c r="E5136" t="s">
        <v>769</v>
      </c>
      <c r="F5136" t="s">
        <v>7194</v>
      </c>
      <c r="G5136" t="s">
        <v>39</v>
      </c>
      <c r="H5136" t="s">
        <v>354</v>
      </c>
      <c r="I5136" t="s">
        <v>6576</v>
      </c>
      <c r="J5136" s="1">
        <v>7</v>
      </c>
      <c r="K5136" t="s">
        <v>7195</v>
      </c>
      <c r="L5136" t="s">
        <v>7196</v>
      </c>
      <c r="M5136" t="s">
        <v>7197</v>
      </c>
      <c r="N5136" s="126"/>
      <c r="Q5136" t="s">
        <v>7207</v>
      </c>
      <c r="R5136" t="s">
        <v>19301</v>
      </c>
      <c r="S5136" s="120">
        <v>0.6</v>
      </c>
      <c r="U5136"/>
    </row>
    <row r="5137" spans="1:21">
      <c r="A5137">
        <v>5136</v>
      </c>
      <c r="B5137" s="1" t="s">
        <v>4387</v>
      </c>
      <c r="C5137" s="1" t="s">
        <v>352</v>
      </c>
      <c r="D5137" s="1" t="s">
        <v>6574</v>
      </c>
      <c r="E5137" t="s">
        <v>769</v>
      </c>
      <c r="F5137" t="s">
        <v>7194</v>
      </c>
      <c r="G5137" t="s">
        <v>39</v>
      </c>
      <c r="H5137" t="s">
        <v>354</v>
      </c>
      <c r="I5137" t="s">
        <v>6576</v>
      </c>
      <c r="J5137" s="1">
        <v>7</v>
      </c>
      <c r="K5137" t="s">
        <v>7195</v>
      </c>
      <c r="L5137" t="s">
        <v>7196</v>
      </c>
      <c r="M5137" t="s">
        <v>7197</v>
      </c>
      <c r="N5137" s="126"/>
      <c r="Q5137" t="s">
        <v>4387</v>
      </c>
      <c r="R5137" t="s">
        <v>19301</v>
      </c>
      <c r="S5137" s="120">
        <v>0.6</v>
      </c>
      <c r="U5137"/>
    </row>
    <row r="5138" spans="1:21">
      <c r="A5138">
        <v>5137</v>
      </c>
      <c r="B5138" s="1" t="s">
        <v>7208</v>
      </c>
      <c r="C5138" s="1" t="s">
        <v>352</v>
      </c>
      <c r="D5138" s="1" t="s">
        <v>6574</v>
      </c>
      <c r="E5138" t="s">
        <v>769</v>
      </c>
      <c r="F5138" t="s">
        <v>7194</v>
      </c>
      <c r="G5138" t="s">
        <v>39</v>
      </c>
      <c r="H5138" t="s">
        <v>354</v>
      </c>
      <c r="I5138" t="s">
        <v>6576</v>
      </c>
      <c r="J5138" s="1">
        <v>7</v>
      </c>
      <c r="K5138" t="s">
        <v>7195</v>
      </c>
      <c r="L5138" t="s">
        <v>7196</v>
      </c>
      <c r="M5138" t="s">
        <v>7197</v>
      </c>
      <c r="N5138" s="126"/>
      <c r="Q5138" t="s">
        <v>7208</v>
      </c>
      <c r="R5138" t="s">
        <v>19301</v>
      </c>
      <c r="S5138" s="120">
        <v>0.6</v>
      </c>
      <c r="U5138"/>
    </row>
    <row r="5139" spans="1:21">
      <c r="A5139">
        <v>5138</v>
      </c>
      <c r="B5139" s="1" t="s">
        <v>7209</v>
      </c>
      <c r="C5139" s="1" t="s">
        <v>593</v>
      </c>
      <c r="D5139" s="1" t="s">
        <v>6574</v>
      </c>
      <c r="E5139" t="s">
        <v>769</v>
      </c>
      <c r="F5139" t="s">
        <v>7210</v>
      </c>
      <c r="G5139" t="s">
        <v>39</v>
      </c>
      <c r="H5139" t="s">
        <v>595</v>
      </c>
      <c r="I5139" t="s">
        <v>6576</v>
      </c>
      <c r="J5139" s="1">
        <v>7</v>
      </c>
      <c r="K5139" t="s">
        <v>7211</v>
      </c>
      <c r="L5139" t="s">
        <v>7212</v>
      </c>
      <c r="M5139" t="s">
        <v>7213</v>
      </c>
      <c r="N5139" s="126"/>
      <c r="Q5139" t="s">
        <v>7209</v>
      </c>
      <c r="R5139" t="s">
        <v>19302</v>
      </c>
      <c r="S5139" s="120">
        <v>0.6</v>
      </c>
      <c r="U5139"/>
    </row>
    <row r="5140" spans="1:21">
      <c r="A5140">
        <v>5139</v>
      </c>
      <c r="B5140" s="1" t="s">
        <v>7214</v>
      </c>
      <c r="C5140" s="1" t="s">
        <v>593</v>
      </c>
      <c r="D5140" s="1" t="s">
        <v>6574</v>
      </c>
      <c r="E5140" t="s">
        <v>769</v>
      </c>
      <c r="F5140" t="s">
        <v>7210</v>
      </c>
      <c r="G5140" t="s">
        <v>39</v>
      </c>
      <c r="H5140" t="s">
        <v>595</v>
      </c>
      <c r="I5140" t="s">
        <v>6576</v>
      </c>
      <c r="J5140" s="1">
        <v>7</v>
      </c>
      <c r="K5140" t="s">
        <v>7211</v>
      </c>
      <c r="L5140" t="s">
        <v>7212</v>
      </c>
      <c r="M5140" t="s">
        <v>7213</v>
      </c>
      <c r="N5140" s="126"/>
      <c r="Q5140" t="s">
        <v>7214</v>
      </c>
      <c r="R5140" t="s">
        <v>19302</v>
      </c>
      <c r="S5140" s="120">
        <v>0.6</v>
      </c>
      <c r="U5140"/>
    </row>
    <row r="5141" spans="1:21">
      <c r="A5141">
        <v>5140</v>
      </c>
      <c r="B5141" s="1" t="s">
        <v>7215</v>
      </c>
      <c r="C5141" s="1" t="s">
        <v>593</v>
      </c>
      <c r="D5141" s="1" t="s">
        <v>6574</v>
      </c>
      <c r="E5141" t="s">
        <v>769</v>
      </c>
      <c r="F5141" t="s">
        <v>7210</v>
      </c>
      <c r="G5141" t="s">
        <v>39</v>
      </c>
      <c r="H5141" t="s">
        <v>595</v>
      </c>
      <c r="I5141" t="s">
        <v>6576</v>
      </c>
      <c r="J5141" s="1">
        <v>7</v>
      </c>
      <c r="K5141" t="s">
        <v>7211</v>
      </c>
      <c r="L5141" t="s">
        <v>7212</v>
      </c>
      <c r="M5141" t="s">
        <v>7213</v>
      </c>
      <c r="N5141" s="126"/>
      <c r="Q5141" t="s">
        <v>7215</v>
      </c>
      <c r="R5141" t="s">
        <v>19302</v>
      </c>
      <c r="S5141" s="120">
        <v>0.6</v>
      </c>
      <c r="U5141"/>
    </row>
    <row r="5142" spans="1:21">
      <c r="A5142">
        <v>5141</v>
      </c>
      <c r="B5142" s="1" t="s">
        <v>7216</v>
      </c>
      <c r="C5142" s="1" t="s">
        <v>593</v>
      </c>
      <c r="D5142" s="1" t="s">
        <v>6574</v>
      </c>
      <c r="E5142" t="s">
        <v>769</v>
      </c>
      <c r="F5142" t="s">
        <v>7210</v>
      </c>
      <c r="G5142" t="s">
        <v>39</v>
      </c>
      <c r="H5142" t="s">
        <v>595</v>
      </c>
      <c r="I5142" t="s">
        <v>6576</v>
      </c>
      <c r="J5142" s="1">
        <v>7</v>
      </c>
      <c r="K5142" t="s">
        <v>7211</v>
      </c>
      <c r="L5142" t="s">
        <v>7212</v>
      </c>
      <c r="M5142" t="s">
        <v>7213</v>
      </c>
      <c r="N5142" s="126"/>
      <c r="Q5142" t="s">
        <v>7216</v>
      </c>
      <c r="R5142" t="s">
        <v>19302</v>
      </c>
      <c r="S5142" s="120">
        <v>0.6</v>
      </c>
      <c r="U5142"/>
    </row>
    <row r="5143" spans="1:21">
      <c r="A5143">
        <v>5142</v>
      </c>
      <c r="B5143" s="1" t="s">
        <v>7217</v>
      </c>
      <c r="C5143" s="1" t="s">
        <v>593</v>
      </c>
      <c r="D5143" s="1" t="s">
        <v>6574</v>
      </c>
      <c r="E5143" t="s">
        <v>769</v>
      </c>
      <c r="F5143" t="s">
        <v>7210</v>
      </c>
      <c r="G5143" t="s">
        <v>39</v>
      </c>
      <c r="H5143" t="s">
        <v>595</v>
      </c>
      <c r="I5143" t="s">
        <v>6576</v>
      </c>
      <c r="J5143" s="1">
        <v>7</v>
      </c>
      <c r="K5143" t="s">
        <v>7211</v>
      </c>
      <c r="L5143" t="s">
        <v>7212</v>
      </c>
      <c r="M5143" t="s">
        <v>7213</v>
      </c>
      <c r="N5143" s="126"/>
      <c r="Q5143" t="s">
        <v>7217</v>
      </c>
      <c r="R5143" t="s">
        <v>19302</v>
      </c>
      <c r="S5143" s="120">
        <v>0.6</v>
      </c>
      <c r="U5143"/>
    </row>
    <row r="5144" spans="1:21">
      <c r="A5144">
        <v>5143</v>
      </c>
      <c r="B5144" s="1" t="s">
        <v>7218</v>
      </c>
      <c r="C5144" s="1" t="s">
        <v>593</v>
      </c>
      <c r="D5144" s="1" t="s">
        <v>6574</v>
      </c>
      <c r="E5144" t="s">
        <v>769</v>
      </c>
      <c r="F5144" t="s">
        <v>7210</v>
      </c>
      <c r="G5144" t="s">
        <v>39</v>
      </c>
      <c r="H5144" t="s">
        <v>595</v>
      </c>
      <c r="I5144" t="s">
        <v>6576</v>
      </c>
      <c r="J5144" s="1">
        <v>7</v>
      </c>
      <c r="K5144" t="s">
        <v>7211</v>
      </c>
      <c r="L5144" t="s">
        <v>7212</v>
      </c>
      <c r="M5144" t="s">
        <v>7213</v>
      </c>
      <c r="N5144" s="126"/>
      <c r="Q5144" t="s">
        <v>7218</v>
      </c>
      <c r="R5144" t="s">
        <v>19302</v>
      </c>
      <c r="S5144" s="120">
        <v>0.6</v>
      </c>
      <c r="U5144"/>
    </row>
    <row r="5145" spans="1:21">
      <c r="A5145">
        <v>5144</v>
      </c>
      <c r="B5145" s="1" t="s">
        <v>7219</v>
      </c>
      <c r="C5145" s="1" t="s">
        <v>201</v>
      </c>
      <c r="D5145" s="1" t="s">
        <v>6574</v>
      </c>
      <c r="E5145" t="s">
        <v>769</v>
      </c>
      <c r="F5145" t="s">
        <v>7220</v>
      </c>
      <c r="G5145" t="s">
        <v>39</v>
      </c>
      <c r="H5145" t="s">
        <v>203</v>
      </c>
      <c r="I5145" t="s">
        <v>6576</v>
      </c>
      <c r="J5145" s="1">
        <v>7</v>
      </c>
      <c r="K5145" t="s">
        <v>7221</v>
      </c>
      <c r="L5145" t="s">
        <v>7222</v>
      </c>
      <c r="M5145" t="s">
        <v>7223</v>
      </c>
      <c r="N5145" s="126"/>
      <c r="Q5145" t="s">
        <v>7219</v>
      </c>
      <c r="R5145" t="s">
        <v>19303</v>
      </c>
      <c r="S5145" s="120">
        <v>0.6</v>
      </c>
      <c r="U5145"/>
    </row>
    <row r="5146" spans="1:21">
      <c r="A5146">
        <v>5145</v>
      </c>
      <c r="B5146" s="1" t="s">
        <v>7224</v>
      </c>
      <c r="C5146" s="1" t="s">
        <v>201</v>
      </c>
      <c r="D5146" s="1" t="s">
        <v>6574</v>
      </c>
      <c r="E5146" t="s">
        <v>769</v>
      </c>
      <c r="F5146" t="s">
        <v>7220</v>
      </c>
      <c r="G5146" t="s">
        <v>39</v>
      </c>
      <c r="H5146" t="s">
        <v>203</v>
      </c>
      <c r="I5146" t="s">
        <v>6576</v>
      </c>
      <c r="J5146" s="1">
        <v>7</v>
      </c>
      <c r="K5146" t="s">
        <v>7221</v>
      </c>
      <c r="L5146" t="s">
        <v>7222</v>
      </c>
      <c r="M5146" t="s">
        <v>7223</v>
      </c>
      <c r="N5146" s="126"/>
      <c r="Q5146" t="s">
        <v>7224</v>
      </c>
      <c r="R5146" t="s">
        <v>19303</v>
      </c>
      <c r="S5146" s="120">
        <v>0.6</v>
      </c>
      <c r="U5146"/>
    </row>
    <row r="5147" spans="1:21">
      <c r="A5147">
        <v>5146</v>
      </c>
      <c r="B5147" s="1" t="s">
        <v>7225</v>
      </c>
      <c r="C5147" s="1" t="s">
        <v>201</v>
      </c>
      <c r="D5147" s="1" t="s">
        <v>6574</v>
      </c>
      <c r="E5147" t="s">
        <v>769</v>
      </c>
      <c r="F5147" t="s">
        <v>7220</v>
      </c>
      <c r="G5147" t="s">
        <v>39</v>
      </c>
      <c r="H5147" t="s">
        <v>203</v>
      </c>
      <c r="I5147" t="s">
        <v>6576</v>
      </c>
      <c r="J5147" s="1">
        <v>7</v>
      </c>
      <c r="K5147" t="s">
        <v>7221</v>
      </c>
      <c r="L5147" t="s">
        <v>7222</v>
      </c>
      <c r="M5147" t="s">
        <v>7223</v>
      </c>
      <c r="N5147" s="126"/>
      <c r="Q5147" t="s">
        <v>7225</v>
      </c>
      <c r="R5147" t="s">
        <v>19303</v>
      </c>
      <c r="S5147" s="120">
        <v>0.6</v>
      </c>
      <c r="U5147"/>
    </row>
    <row r="5148" spans="1:21">
      <c r="A5148">
        <v>5147</v>
      </c>
      <c r="B5148" s="1" t="s">
        <v>7226</v>
      </c>
      <c r="C5148" s="1" t="s">
        <v>201</v>
      </c>
      <c r="D5148" s="1" t="s">
        <v>6574</v>
      </c>
      <c r="E5148" t="s">
        <v>769</v>
      </c>
      <c r="F5148" t="s">
        <v>7220</v>
      </c>
      <c r="G5148" t="s">
        <v>39</v>
      </c>
      <c r="H5148" t="s">
        <v>203</v>
      </c>
      <c r="I5148" t="s">
        <v>6576</v>
      </c>
      <c r="J5148" s="1">
        <v>7</v>
      </c>
      <c r="K5148" t="s">
        <v>7221</v>
      </c>
      <c r="L5148" t="s">
        <v>7222</v>
      </c>
      <c r="M5148" t="s">
        <v>7223</v>
      </c>
      <c r="N5148" s="126"/>
      <c r="Q5148" t="s">
        <v>7226</v>
      </c>
      <c r="R5148" t="s">
        <v>19303</v>
      </c>
      <c r="S5148" s="120">
        <v>0.6</v>
      </c>
      <c r="U5148"/>
    </row>
    <row r="5149" spans="1:21">
      <c r="A5149">
        <v>5148</v>
      </c>
      <c r="B5149" s="1" t="s">
        <v>7227</v>
      </c>
      <c r="C5149" s="1" t="s">
        <v>201</v>
      </c>
      <c r="D5149" s="1" t="s">
        <v>6574</v>
      </c>
      <c r="E5149" t="s">
        <v>769</v>
      </c>
      <c r="F5149" t="s">
        <v>7220</v>
      </c>
      <c r="G5149" t="s">
        <v>39</v>
      </c>
      <c r="H5149" t="s">
        <v>203</v>
      </c>
      <c r="I5149" t="s">
        <v>6576</v>
      </c>
      <c r="J5149" s="1">
        <v>7</v>
      </c>
      <c r="K5149" t="s">
        <v>7221</v>
      </c>
      <c r="L5149" t="s">
        <v>7222</v>
      </c>
      <c r="M5149" t="s">
        <v>7223</v>
      </c>
      <c r="N5149" s="126"/>
      <c r="Q5149" t="s">
        <v>7227</v>
      </c>
      <c r="R5149" t="s">
        <v>19303</v>
      </c>
      <c r="S5149" s="120">
        <v>0.6</v>
      </c>
      <c r="U5149"/>
    </row>
    <row r="5150" spans="1:21">
      <c r="A5150">
        <v>5149</v>
      </c>
      <c r="B5150" s="1" t="s">
        <v>7228</v>
      </c>
      <c r="C5150" s="1" t="s">
        <v>201</v>
      </c>
      <c r="D5150" s="1" t="s">
        <v>6574</v>
      </c>
      <c r="E5150" t="s">
        <v>769</v>
      </c>
      <c r="F5150" t="s">
        <v>7220</v>
      </c>
      <c r="G5150" t="s">
        <v>39</v>
      </c>
      <c r="H5150" t="s">
        <v>203</v>
      </c>
      <c r="I5150" t="s">
        <v>6576</v>
      </c>
      <c r="J5150" s="1">
        <v>7</v>
      </c>
      <c r="K5150" t="s">
        <v>7221</v>
      </c>
      <c r="L5150" t="s">
        <v>7222</v>
      </c>
      <c r="M5150" t="s">
        <v>7223</v>
      </c>
      <c r="N5150" s="126"/>
      <c r="Q5150" t="s">
        <v>7228</v>
      </c>
      <c r="R5150" t="s">
        <v>19303</v>
      </c>
      <c r="S5150" s="120">
        <v>0.6</v>
      </c>
      <c r="U5150"/>
    </row>
    <row r="5151" spans="1:21">
      <c r="A5151">
        <v>5150</v>
      </c>
      <c r="B5151" s="1" t="s">
        <v>7229</v>
      </c>
      <c r="C5151" s="1" t="s">
        <v>201</v>
      </c>
      <c r="D5151" s="1" t="s">
        <v>6574</v>
      </c>
      <c r="E5151" t="s">
        <v>769</v>
      </c>
      <c r="F5151" t="s">
        <v>7220</v>
      </c>
      <c r="G5151" t="s">
        <v>39</v>
      </c>
      <c r="H5151" t="s">
        <v>203</v>
      </c>
      <c r="I5151" t="s">
        <v>6576</v>
      </c>
      <c r="J5151" s="1">
        <v>7</v>
      </c>
      <c r="K5151" t="s">
        <v>7221</v>
      </c>
      <c r="L5151" t="s">
        <v>7222</v>
      </c>
      <c r="M5151" t="s">
        <v>7223</v>
      </c>
      <c r="N5151" s="126"/>
      <c r="Q5151" t="s">
        <v>7229</v>
      </c>
      <c r="R5151" t="s">
        <v>19303</v>
      </c>
      <c r="S5151" s="120">
        <v>0.6</v>
      </c>
      <c r="U5151"/>
    </row>
    <row r="5152" spans="1:21">
      <c r="A5152">
        <v>5151</v>
      </c>
      <c r="B5152" s="1" t="s">
        <v>7230</v>
      </c>
      <c r="C5152" s="1" t="s">
        <v>201</v>
      </c>
      <c r="D5152" s="1" t="s">
        <v>6574</v>
      </c>
      <c r="E5152" t="s">
        <v>769</v>
      </c>
      <c r="F5152" t="s">
        <v>7220</v>
      </c>
      <c r="G5152" t="s">
        <v>39</v>
      </c>
      <c r="H5152" t="s">
        <v>203</v>
      </c>
      <c r="I5152" t="s">
        <v>6576</v>
      </c>
      <c r="J5152" s="1">
        <v>7</v>
      </c>
      <c r="K5152" t="s">
        <v>7221</v>
      </c>
      <c r="L5152" t="s">
        <v>7222</v>
      </c>
      <c r="M5152" t="s">
        <v>7223</v>
      </c>
      <c r="N5152" s="126"/>
      <c r="Q5152" t="s">
        <v>7230</v>
      </c>
      <c r="R5152" t="s">
        <v>19303</v>
      </c>
      <c r="S5152" s="120">
        <v>0.6</v>
      </c>
      <c r="U5152"/>
    </row>
    <row r="5153" spans="1:21">
      <c r="A5153">
        <v>5152</v>
      </c>
      <c r="B5153" s="1" t="s">
        <v>7231</v>
      </c>
      <c r="C5153" s="1" t="s">
        <v>201</v>
      </c>
      <c r="D5153" s="1" t="s">
        <v>6574</v>
      </c>
      <c r="E5153" t="s">
        <v>769</v>
      </c>
      <c r="F5153" t="s">
        <v>7220</v>
      </c>
      <c r="G5153" t="s">
        <v>39</v>
      </c>
      <c r="H5153" t="s">
        <v>203</v>
      </c>
      <c r="I5153" t="s">
        <v>6576</v>
      </c>
      <c r="J5153" s="1">
        <v>7</v>
      </c>
      <c r="K5153" t="s">
        <v>7221</v>
      </c>
      <c r="L5153" t="s">
        <v>7222</v>
      </c>
      <c r="M5153" t="s">
        <v>7223</v>
      </c>
      <c r="N5153" s="126"/>
      <c r="Q5153" t="s">
        <v>7231</v>
      </c>
      <c r="R5153" t="s">
        <v>19303</v>
      </c>
      <c r="S5153" s="120">
        <v>0.6</v>
      </c>
      <c r="U5153"/>
    </row>
    <row r="5154" spans="1:21">
      <c r="A5154">
        <v>5153</v>
      </c>
      <c r="B5154" s="1" t="s">
        <v>7232</v>
      </c>
      <c r="C5154" s="1" t="s">
        <v>201</v>
      </c>
      <c r="D5154" s="1" t="s">
        <v>6574</v>
      </c>
      <c r="E5154" t="s">
        <v>769</v>
      </c>
      <c r="F5154" t="s">
        <v>7220</v>
      </c>
      <c r="G5154" t="s">
        <v>39</v>
      </c>
      <c r="H5154" t="s">
        <v>203</v>
      </c>
      <c r="I5154" t="s">
        <v>6576</v>
      </c>
      <c r="J5154" s="1">
        <v>7</v>
      </c>
      <c r="K5154" t="s">
        <v>7221</v>
      </c>
      <c r="L5154" t="s">
        <v>7222</v>
      </c>
      <c r="M5154" t="s">
        <v>7223</v>
      </c>
      <c r="N5154" s="126"/>
      <c r="Q5154" t="s">
        <v>7232</v>
      </c>
      <c r="R5154" t="s">
        <v>19303</v>
      </c>
      <c r="S5154" s="120">
        <v>0.6</v>
      </c>
      <c r="U5154"/>
    </row>
    <row r="5155" spans="1:21">
      <c r="A5155">
        <v>5154</v>
      </c>
      <c r="B5155" s="1" t="s">
        <v>7233</v>
      </c>
      <c r="C5155" s="1" t="s">
        <v>201</v>
      </c>
      <c r="D5155" s="1" t="s">
        <v>6574</v>
      </c>
      <c r="E5155" t="s">
        <v>769</v>
      </c>
      <c r="F5155" t="s">
        <v>7220</v>
      </c>
      <c r="G5155" t="s">
        <v>39</v>
      </c>
      <c r="H5155" t="s">
        <v>203</v>
      </c>
      <c r="I5155" t="s">
        <v>6576</v>
      </c>
      <c r="J5155" s="1">
        <v>7</v>
      </c>
      <c r="K5155" t="s">
        <v>7221</v>
      </c>
      <c r="L5155" t="s">
        <v>7222</v>
      </c>
      <c r="M5155" t="s">
        <v>7223</v>
      </c>
      <c r="N5155" s="126"/>
      <c r="Q5155" t="s">
        <v>7233</v>
      </c>
      <c r="R5155" t="s">
        <v>19303</v>
      </c>
      <c r="S5155" s="120">
        <v>0.6</v>
      </c>
      <c r="U5155"/>
    </row>
    <row r="5156" spans="1:21">
      <c r="A5156">
        <v>5155</v>
      </c>
      <c r="B5156" s="1" t="s">
        <v>7234</v>
      </c>
      <c r="C5156" s="1" t="s">
        <v>201</v>
      </c>
      <c r="D5156" s="1" t="s">
        <v>6574</v>
      </c>
      <c r="E5156" t="s">
        <v>769</v>
      </c>
      <c r="F5156" t="s">
        <v>7220</v>
      </c>
      <c r="G5156" t="s">
        <v>39</v>
      </c>
      <c r="H5156" t="s">
        <v>203</v>
      </c>
      <c r="I5156" t="s">
        <v>6576</v>
      </c>
      <c r="J5156" s="1">
        <v>7</v>
      </c>
      <c r="K5156" t="s">
        <v>7221</v>
      </c>
      <c r="L5156" t="s">
        <v>7222</v>
      </c>
      <c r="M5156" t="s">
        <v>7223</v>
      </c>
      <c r="N5156" s="126"/>
      <c r="Q5156" t="s">
        <v>7234</v>
      </c>
      <c r="R5156" t="s">
        <v>19303</v>
      </c>
      <c r="S5156" s="120">
        <v>0.6</v>
      </c>
      <c r="U5156"/>
    </row>
    <row r="5157" spans="1:21">
      <c r="A5157">
        <v>5156</v>
      </c>
      <c r="B5157" s="1" t="s">
        <v>7235</v>
      </c>
      <c r="C5157" s="1" t="s">
        <v>201</v>
      </c>
      <c r="D5157" s="1" t="s">
        <v>6574</v>
      </c>
      <c r="E5157" t="s">
        <v>769</v>
      </c>
      <c r="F5157" t="s">
        <v>7220</v>
      </c>
      <c r="G5157" t="s">
        <v>39</v>
      </c>
      <c r="H5157" t="s">
        <v>203</v>
      </c>
      <c r="I5157" t="s">
        <v>6576</v>
      </c>
      <c r="J5157" s="1">
        <v>7</v>
      </c>
      <c r="K5157" t="s">
        <v>7221</v>
      </c>
      <c r="L5157" t="s">
        <v>7222</v>
      </c>
      <c r="M5157" t="s">
        <v>7223</v>
      </c>
      <c r="N5157" s="126"/>
      <c r="Q5157" t="s">
        <v>7235</v>
      </c>
      <c r="R5157" t="s">
        <v>19303</v>
      </c>
      <c r="S5157" s="120">
        <v>0.6</v>
      </c>
      <c r="U5157"/>
    </row>
    <row r="5158" spans="1:21">
      <c r="A5158">
        <v>5157</v>
      </c>
      <c r="B5158" s="1" t="s">
        <v>7236</v>
      </c>
      <c r="C5158" s="1" t="s">
        <v>201</v>
      </c>
      <c r="D5158" s="1" t="s">
        <v>6574</v>
      </c>
      <c r="E5158" t="s">
        <v>769</v>
      </c>
      <c r="F5158" t="s">
        <v>7220</v>
      </c>
      <c r="G5158" t="s">
        <v>39</v>
      </c>
      <c r="H5158" t="s">
        <v>203</v>
      </c>
      <c r="I5158" t="s">
        <v>6576</v>
      </c>
      <c r="J5158" s="1">
        <v>7</v>
      </c>
      <c r="K5158" t="s">
        <v>7221</v>
      </c>
      <c r="L5158" t="s">
        <v>7222</v>
      </c>
      <c r="M5158" t="s">
        <v>7223</v>
      </c>
      <c r="N5158" s="126">
        <v>0.01</v>
      </c>
      <c r="Q5158" t="s">
        <v>7236</v>
      </c>
      <c r="R5158" t="s">
        <v>19303</v>
      </c>
      <c r="S5158" s="120">
        <v>0.6</v>
      </c>
      <c r="U5158"/>
    </row>
    <row r="5159" spans="1:21">
      <c r="A5159">
        <v>5158</v>
      </c>
      <c r="B5159" s="1" t="s">
        <v>7237</v>
      </c>
      <c r="C5159" s="1" t="s">
        <v>201</v>
      </c>
      <c r="D5159" s="1" t="s">
        <v>6574</v>
      </c>
      <c r="E5159" t="s">
        <v>769</v>
      </c>
      <c r="F5159" t="s">
        <v>7220</v>
      </c>
      <c r="G5159" t="s">
        <v>39</v>
      </c>
      <c r="H5159" t="s">
        <v>203</v>
      </c>
      <c r="I5159" t="s">
        <v>6576</v>
      </c>
      <c r="J5159" s="1">
        <v>7</v>
      </c>
      <c r="K5159" t="s">
        <v>7221</v>
      </c>
      <c r="L5159" t="s">
        <v>7222</v>
      </c>
      <c r="M5159" t="s">
        <v>7223</v>
      </c>
      <c r="N5159" s="126"/>
      <c r="Q5159" t="s">
        <v>7237</v>
      </c>
      <c r="R5159" t="s">
        <v>19303</v>
      </c>
      <c r="S5159" s="120">
        <v>0.6</v>
      </c>
      <c r="U5159"/>
    </row>
    <row r="5160" spans="1:21">
      <c r="A5160">
        <v>5159</v>
      </c>
      <c r="B5160" s="1" t="s">
        <v>7238</v>
      </c>
      <c r="C5160" s="1" t="s">
        <v>201</v>
      </c>
      <c r="D5160" s="1" t="s">
        <v>6574</v>
      </c>
      <c r="E5160" t="s">
        <v>769</v>
      </c>
      <c r="F5160" t="s">
        <v>7220</v>
      </c>
      <c r="G5160" t="s">
        <v>39</v>
      </c>
      <c r="H5160" t="s">
        <v>203</v>
      </c>
      <c r="I5160" t="s">
        <v>6576</v>
      </c>
      <c r="J5160" s="1">
        <v>7</v>
      </c>
      <c r="K5160" t="s">
        <v>7221</v>
      </c>
      <c r="L5160" t="s">
        <v>7222</v>
      </c>
      <c r="M5160" t="s">
        <v>7223</v>
      </c>
      <c r="N5160" s="126"/>
      <c r="Q5160" t="s">
        <v>7238</v>
      </c>
      <c r="R5160" t="s">
        <v>19303</v>
      </c>
      <c r="S5160" s="120">
        <v>0.6</v>
      </c>
      <c r="U5160"/>
    </row>
    <row r="5161" spans="1:21">
      <c r="A5161">
        <v>5160</v>
      </c>
      <c r="B5161" s="1" t="s">
        <v>7239</v>
      </c>
      <c r="C5161" s="1" t="s">
        <v>201</v>
      </c>
      <c r="D5161" s="1" t="s">
        <v>6574</v>
      </c>
      <c r="E5161" t="s">
        <v>769</v>
      </c>
      <c r="F5161" t="s">
        <v>7220</v>
      </c>
      <c r="G5161" t="s">
        <v>39</v>
      </c>
      <c r="H5161" t="s">
        <v>203</v>
      </c>
      <c r="I5161" t="s">
        <v>6576</v>
      </c>
      <c r="J5161" s="1">
        <v>7</v>
      </c>
      <c r="K5161" t="s">
        <v>7221</v>
      </c>
      <c r="L5161" t="s">
        <v>7222</v>
      </c>
      <c r="M5161" t="s">
        <v>7223</v>
      </c>
      <c r="N5161" s="126"/>
      <c r="Q5161" t="s">
        <v>7239</v>
      </c>
      <c r="R5161" t="s">
        <v>19303</v>
      </c>
      <c r="S5161" s="120">
        <v>0.6</v>
      </c>
      <c r="U5161"/>
    </row>
    <row r="5162" spans="1:21">
      <c r="A5162">
        <v>5161</v>
      </c>
      <c r="B5162" s="1" t="s">
        <v>7240</v>
      </c>
      <c r="C5162" s="1" t="s">
        <v>201</v>
      </c>
      <c r="D5162" s="1" t="s">
        <v>6574</v>
      </c>
      <c r="E5162" t="s">
        <v>769</v>
      </c>
      <c r="F5162" t="s">
        <v>7220</v>
      </c>
      <c r="G5162" t="s">
        <v>39</v>
      </c>
      <c r="H5162" t="s">
        <v>203</v>
      </c>
      <c r="I5162" t="s">
        <v>6576</v>
      </c>
      <c r="J5162" s="1">
        <v>7</v>
      </c>
      <c r="K5162" t="s">
        <v>7221</v>
      </c>
      <c r="L5162" t="s">
        <v>7222</v>
      </c>
      <c r="M5162" t="s">
        <v>7223</v>
      </c>
      <c r="N5162" s="126"/>
      <c r="Q5162" t="s">
        <v>7240</v>
      </c>
      <c r="R5162" t="s">
        <v>19303</v>
      </c>
      <c r="S5162" s="120">
        <v>0.6</v>
      </c>
      <c r="U5162"/>
    </row>
    <row r="5163" spans="1:21">
      <c r="A5163">
        <v>5162</v>
      </c>
      <c r="B5163" s="1" t="s">
        <v>7241</v>
      </c>
      <c r="C5163" s="1" t="s">
        <v>201</v>
      </c>
      <c r="D5163" s="1" t="s">
        <v>6574</v>
      </c>
      <c r="E5163" t="s">
        <v>769</v>
      </c>
      <c r="F5163" t="s">
        <v>7220</v>
      </c>
      <c r="G5163" t="s">
        <v>39</v>
      </c>
      <c r="H5163" t="s">
        <v>203</v>
      </c>
      <c r="I5163" t="s">
        <v>6576</v>
      </c>
      <c r="J5163" s="1">
        <v>7</v>
      </c>
      <c r="K5163" t="s">
        <v>7221</v>
      </c>
      <c r="L5163" t="s">
        <v>7222</v>
      </c>
      <c r="M5163" t="s">
        <v>7223</v>
      </c>
      <c r="N5163" s="126"/>
      <c r="Q5163" t="s">
        <v>7241</v>
      </c>
      <c r="R5163" t="s">
        <v>19303</v>
      </c>
      <c r="S5163" s="120">
        <v>0.6</v>
      </c>
      <c r="U5163"/>
    </row>
    <row r="5164" spans="1:21">
      <c r="A5164">
        <v>5163</v>
      </c>
      <c r="B5164" s="1" t="s">
        <v>7242</v>
      </c>
      <c r="C5164" s="1" t="s">
        <v>201</v>
      </c>
      <c r="D5164" s="1" t="s">
        <v>6574</v>
      </c>
      <c r="E5164" t="s">
        <v>769</v>
      </c>
      <c r="F5164" t="s">
        <v>7220</v>
      </c>
      <c r="G5164" t="s">
        <v>39</v>
      </c>
      <c r="H5164" t="s">
        <v>203</v>
      </c>
      <c r="I5164" t="s">
        <v>6576</v>
      </c>
      <c r="J5164" s="1">
        <v>7</v>
      </c>
      <c r="K5164" t="s">
        <v>7221</v>
      </c>
      <c r="L5164" t="s">
        <v>7222</v>
      </c>
      <c r="M5164" t="s">
        <v>7223</v>
      </c>
      <c r="N5164" s="126"/>
      <c r="Q5164" t="s">
        <v>7242</v>
      </c>
      <c r="R5164" t="s">
        <v>19303</v>
      </c>
      <c r="S5164" s="120">
        <v>0.6</v>
      </c>
      <c r="U5164"/>
    </row>
    <row r="5165" spans="1:21">
      <c r="A5165">
        <v>5164</v>
      </c>
      <c r="B5165" s="1" t="s">
        <v>7243</v>
      </c>
      <c r="C5165" s="1" t="s">
        <v>201</v>
      </c>
      <c r="D5165" s="1" t="s">
        <v>6574</v>
      </c>
      <c r="E5165" t="s">
        <v>769</v>
      </c>
      <c r="F5165" t="s">
        <v>7220</v>
      </c>
      <c r="G5165" t="s">
        <v>39</v>
      </c>
      <c r="H5165" t="s">
        <v>203</v>
      </c>
      <c r="I5165" t="s">
        <v>6576</v>
      </c>
      <c r="J5165" s="1">
        <v>7</v>
      </c>
      <c r="K5165" t="s">
        <v>7221</v>
      </c>
      <c r="L5165" t="s">
        <v>7222</v>
      </c>
      <c r="M5165" t="s">
        <v>7223</v>
      </c>
      <c r="N5165" s="126"/>
      <c r="Q5165" t="s">
        <v>7243</v>
      </c>
      <c r="R5165" t="s">
        <v>19303</v>
      </c>
      <c r="S5165" s="120">
        <v>0.6</v>
      </c>
      <c r="U5165"/>
    </row>
    <row r="5166" spans="1:21">
      <c r="A5166">
        <v>5165</v>
      </c>
      <c r="B5166" s="1" t="s">
        <v>7244</v>
      </c>
      <c r="C5166" s="1" t="s">
        <v>64</v>
      </c>
      <c r="D5166" s="1" t="s">
        <v>7245</v>
      </c>
      <c r="E5166" t="s">
        <v>38</v>
      </c>
      <c r="F5166" t="s">
        <v>7246</v>
      </c>
      <c r="G5166" t="s">
        <v>39</v>
      </c>
      <c r="H5166" t="s">
        <v>67</v>
      </c>
      <c r="I5166" t="s">
        <v>7247</v>
      </c>
      <c r="J5166" s="1">
        <v>1</v>
      </c>
      <c r="K5166" t="s">
        <v>7246</v>
      </c>
      <c r="L5166" t="s">
        <v>7248</v>
      </c>
      <c r="M5166" t="s">
        <v>7249</v>
      </c>
      <c r="N5166" s="126"/>
      <c r="Q5166" t="s">
        <v>7244</v>
      </c>
      <c r="R5166" t="s">
        <v>19304</v>
      </c>
      <c r="S5166" s="120">
        <v>0.6</v>
      </c>
      <c r="U5166"/>
    </row>
    <row r="5167" spans="1:21">
      <c r="A5167">
        <v>5166</v>
      </c>
      <c r="B5167" s="1" t="s">
        <v>7250</v>
      </c>
      <c r="C5167" s="1" t="s">
        <v>72</v>
      </c>
      <c r="D5167" s="1" t="s">
        <v>7245</v>
      </c>
      <c r="E5167" t="s">
        <v>38</v>
      </c>
      <c r="F5167" t="s">
        <v>7251</v>
      </c>
      <c r="G5167" t="s">
        <v>39</v>
      </c>
      <c r="H5167" t="s">
        <v>74</v>
      </c>
      <c r="I5167" t="s">
        <v>7247</v>
      </c>
      <c r="J5167" s="1">
        <v>1</v>
      </c>
      <c r="K5167" t="s">
        <v>7251</v>
      </c>
      <c r="L5167" t="s">
        <v>7252</v>
      </c>
      <c r="M5167" t="s">
        <v>7253</v>
      </c>
      <c r="N5167" s="126"/>
      <c r="Q5167" t="s">
        <v>7250</v>
      </c>
      <c r="R5167" t="s">
        <v>19305</v>
      </c>
      <c r="S5167" s="120">
        <v>0.6</v>
      </c>
      <c r="U5167"/>
    </row>
    <row r="5168" spans="1:21">
      <c r="A5168">
        <v>5167</v>
      </c>
      <c r="B5168" s="1" t="s">
        <v>7254</v>
      </c>
      <c r="C5168" s="1" t="s">
        <v>72</v>
      </c>
      <c r="D5168" s="1" t="s">
        <v>7245</v>
      </c>
      <c r="E5168" t="s">
        <v>38</v>
      </c>
      <c r="F5168" t="s">
        <v>7251</v>
      </c>
      <c r="G5168" t="s">
        <v>39</v>
      </c>
      <c r="H5168" t="s">
        <v>74</v>
      </c>
      <c r="I5168" t="s">
        <v>7247</v>
      </c>
      <c r="J5168" s="1">
        <v>1</v>
      </c>
      <c r="K5168" t="s">
        <v>7251</v>
      </c>
      <c r="L5168" t="s">
        <v>7252</v>
      </c>
      <c r="M5168" t="s">
        <v>7253</v>
      </c>
      <c r="N5168" s="126"/>
      <c r="Q5168" t="s">
        <v>7254</v>
      </c>
      <c r="R5168" t="s">
        <v>19305</v>
      </c>
      <c r="S5168" s="120">
        <v>0.6</v>
      </c>
      <c r="U5168"/>
    </row>
    <row r="5169" spans="1:21">
      <c r="A5169">
        <v>5168</v>
      </c>
      <c r="B5169" s="1" t="s">
        <v>7255</v>
      </c>
      <c r="C5169" s="1" t="s">
        <v>72</v>
      </c>
      <c r="D5169" s="1" t="s">
        <v>7245</v>
      </c>
      <c r="E5169" t="s">
        <v>38</v>
      </c>
      <c r="F5169" t="s">
        <v>7251</v>
      </c>
      <c r="G5169" t="s">
        <v>39</v>
      </c>
      <c r="H5169" t="s">
        <v>74</v>
      </c>
      <c r="I5169" t="s">
        <v>7247</v>
      </c>
      <c r="J5169" s="1">
        <v>1</v>
      </c>
      <c r="K5169" t="s">
        <v>7251</v>
      </c>
      <c r="L5169" t="s">
        <v>7252</v>
      </c>
      <c r="M5169" t="s">
        <v>7253</v>
      </c>
      <c r="N5169" s="126"/>
      <c r="Q5169" t="s">
        <v>7255</v>
      </c>
      <c r="R5169" t="s">
        <v>19305</v>
      </c>
      <c r="S5169" s="120">
        <v>0.6</v>
      </c>
      <c r="U5169"/>
    </row>
    <row r="5170" spans="1:21">
      <c r="A5170">
        <v>5169</v>
      </c>
      <c r="B5170" s="1" t="s">
        <v>7245</v>
      </c>
      <c r="C5170" s="1" t="s">
        <v>78</v>
      </c>
      <c r="D5170" s="1" t="s">
        <v>7245</v>
      </c>
      <c r="E5170" t="s">
        <v>38</v>
      </c>
      <c r="F5170" t="s">
        <v>7256</v>
      </c>
      <c r="G5170" t="s">
        <v>39</v>
      </c>
      <c r="H5170" t="s">
        <v>80</v>
      </c>
      <c r="I5170" t="s">
        <v>7247</v>
      </c>
      <c r="J5170" s="1">
        <v>1</v>
      </c>
      <c r="K5170" t="s">
        <v>7256</v>
      </c>
      <c r="L5170" t="s">
        <v>7257</v>
      </c>
      <c r="M5170" t="s">
        <v>7258</v>
      </c>
      <c r="N5170" s="126"/>
      <c r="Q5170" t="s">
        <v>7245</v>
      </c>
      <c r="R5170" t="s">
        <v>19306</v>
      </c>
      <c r="S5170" s="120">
        <v>0.6</v>
      </c>
      <c r="U5170"/>
    </row>
    <row r="5171" spans="1:21">
      <c r="A5171">
        <v>5170</v>
      </c>
      <c r="B5171" s="1" t="s">
        <v>7259</v>
      </c>
      <c r="C5171" s="1" t="s">
        <v>78</v>
      </c>
      <c r="D5171" s="1" t="s">
        <v>7245</v>
      </c>
      <c r="E5171" t="s">
        <v>38</v>
      </c>
      <c r="F5171" t="s">
        <v>7256</v>
      </c>
      <c r="G5171" t="s">
        <v>39</v>
      </c>
      <c r="H5171" t="s">
        <v>80</v>
      </c>
      <c r="I5171" t="s">
        <v>7247</v>
      </c>
      <c r="J5171" s="1">
        <v>1</v>
      </c>
      <c r="K5171" t="s">
        <v>7256</v>
      </c>
      <c r="L5171" t="s">
        <v>7257</v>
      </c>
      <c r="M5171" t="s">
        <v>7258</v>
      </c>
      <c r="N5171" s="126"/>
      <c r="Q5171" t="s">
        <v>7259</v>
      </c>
      <c r="R5171" t="s">
        <v>19306</v>
      </c>
      <c r="S5171" s="120">
        <v>0.6</v>
      </c>
      <c r="U5171"/>
    </row>
    <row r="5172" spans="1:21">
      <c r="A5172">
        <v>5171</v>
      </c>
      <c r="B5172" s="1" t="s">
        <v>7260</v>
      </c>
      <c r="C5172" s="1" t="s">
        <v>78</v>
      </c>
      <c r="D5172" s="1" t="s">
        <v>7245</v>
      </c>
      <c r="E5172" t="s">
        <v>38</v>
      </c>
      <c r="F5172" t="s">
        <v>7256</v>
      </c>
      <c r="G5172" t="s">
        <v>39</v>
      </c>
      <c r="H5172" t="s">
        <v>80</v>
      </c>
      <c r="I5172" t="s">
        <v>7247</v>
      </c>
      <c r="J5172" s="1">
        <v>1</v>
      </c>
      <c r="K5172" t="s">
        <v>7256</v>
      </c>
      <c r="L5172" t="s">
        <v>7257</v>
      </c>
      <c r="M5172" t="s">
        <v>7258</v>
      </c>
      <c r="N5172" s="126"/>
      <c r="Q5172" t="s">
        <v>7260</v>
      </c>
      <c r="R5172" t="s">
        <v>19306</v>
      </c>
      <c r="S5172" s="120">
        <v>0.6</v>
      </c>
      <c r="U5172"/>
    </row>
    <row r="5173" spans="1:21">
      <c r="A5173">
        <v>5172</v>
      </c>
      <c r="B5173" s="1" t="s">
        <v>7261</v>
      </c>
      <c r="C5173" s="1" t="s">
        <v>78</v>
      </c>
      <c r="D5173" s="1" t="s">
        <v>7245</v>
      </c>
      <c r="E5173" t="s">
        <v>38</v>
      </c>
      <c r="F5173" t="s">
        <v>7256</v>
      </c>
      <c r="G5173" t="s">
        <v>39</v>
      </c>
      <c r="H5173" t="s">
        <v>80</v>
      </c>
      <c r="I5173" t="s">
        <v>7247</v>
      </c>
      <c r="J5173" s="1">
        <v>1</v>
      </c>
      <c r="K5173" t="s">
        <v>7256</v>
      </c>
      <c r="L5173" t="s">
        <v>7257</v>
      </c>
      <c r="M5173" t="s">
        <v>7258</v>
      </c>
      <c r="N5173" s="126"/>
      <c r="Q5173" t="s">
        <v>7261</v>
      </c>
      <c r="R5173" t="s">
        <v>19306</v>
      </c>
      <c r="S5173" s="120">
        <v>0.6</v>
      </c>
      <c r="U5173"/>
    </row>
    <row r="5174" spans="1:21">
      <c r="A5174">
        <v>5173</v>
      </c>
      <c r="B5174" s="1" t="s">
        <v>7262</v>
      </c>
      <c r="C5174" s="1" t="s">
        <v>78</v>
      </c>
      <c r="D5174" s="1" t="s">
        <v>7245</v>
      </c>
      <c r="E5174" t="s">
        <v>38</v>
      </c>
      <c r="F5174" t="s">
        <v>7256</v>
      </c>
      <c r="G5174" t="s">
        <v>39</v>
      </c>
      <c r="H5174" t="s">
        <v>80</v>
      </c>
      <c r="I5174" t="s">
        <v>7247</v>
      </c>
      <c r="J5174" s="1">
        <v>1</v>
      </c>
      <c r="K5174" t="s">
        <v>7256</v>
      </c>
      <c r="L5174" t="s">
        <v>7257</v>
      </c>
      <c r="M5174" t="s">
        <v>7258</v>
      </c>
      <c r="N5174" s="126"/>
      <c r="Q5174" t="s">
        <v>7262</v>
      </c>
      <c r="R5174" t="s">
        <v>19306</v>
      </c>
      <c r="S5174" s="120">
        <v>0.6</v>
      </c>
      <c r="U5174"/>
    </row>
    <row r="5175" spans="1:21">
      <c r="A5175">
        <v>5174</v>
      </c>
      <c r="B5175" s="1" t="s">
        <v>7263</v>
      </c>
      <c r="C5175" s="1" t="s">
        <v>78</v>
      </c>
      <c r="D5175" s="1" t="s">
        <v>7245</v>
      </c>
      <c r="E5175" t="s">
        <v>38</v>
      </c>
      <c r="F5175" t="s">
        <v>7256</v>
      </c>
      <c r="G5175" t="s">
        <v>39</v>
      </c>
      <c r="H5175" t="s">
        <v>80</v>
      </c>
      <c r="I5175" t="s">
        <v>7247</v>
      </c>
      <c r="J5175" s="1">
        <v>1</v>
      </c>
      <c r="K5175" t="s">
        <v>7256</v>
      </c>
      <c r="L5175" t="s">
        <v>7257</v>
      </c>
      <c r="M5175" t="s">
        <v>7258</v>
      </c>
      <c r="N5175" s="126"/>
      <c r="Q5175" t="s">
        <v>7263</v>
      </c>
      <c r="R5175" t="s">
        <v>19306</v>
      </c>
      <c r="S5175" s="120">
        <v>0.6</v>
      </c>
      <c r="U5175"/>
    </row>
    <row r="5176" spans="1:21">
      <c r="A5176">
        <v>5175</v>
      </c>
      <c r="B5176" s="1" t="s">
        <v>7264</v>
      </c>
      <c r="C5176" s="1" t="s">
        <v>87</v>
      </c>
      <c r="D5176" s="1" t="s">
        <v>7245</v>
      </c>
      <c r="E5176" t="s">
        <v>38</v>
      </c>
      <c r="F5176" t="s">
        <v>7265</v>
      </c>
      <c r="G5176" t="s">
        <v>39</v>
      </c>
      <c r="H5176" t="s">
        <v>89</v>
      </c>
      <c r="I5176" t="s">
        <v>7247</v>
      </c>
      <c r="J5176" s="1">
        <v>1</v>
      </c>
      <c r="K5176" t="s">
        <v>7265</v>
      </c>
      <c r="L5176" t="s">
        <v>7266</v>
      </c>
      <c r="M5176" t="s">
        <v>7267</v>
      </c>
      <c r="N5176" s="126">
        <v>0.01</v>
      </c>
      <c r="Q5176" t="s">
        <v>7264</v>
      </c>
      <c r="R5176" t="s">
        <v>19307</v>
      </c>
      <c r="S5176" s="120">
        <v>0.6</v>
      </c>
      <c r="U5176"/>
    </row>
    <row r="5177" spans="1:21">
      <c r="A5177">
        <v>5176</v>
      </c>
      <c r="B5177" s="1" t="s">
        <v>7268</v>
      </c>
      <c r="C5177" s="1" t="s">
        <v>87</v>
      </c>
      <c r="D5177" s="1" t="s">
        <v>7245</v>
      </c>
      <c r="E5177" t="s">
        <v>38</v>
      </c>
      <c r="F5177" t="s">
        <v>7265</v>
      </c>
      <c r="G5177" t="s">
        <v>39</v>
      </c>
      <c r="H5177" t="s">
        <v>89</v>
      </c>
      <c r="I5177" t="s">
        <v>7247</v>
      </c>
      <c r="J5177" s="1">
        <v>1</v>
      </c>
      <c r="K5177" t="s">
        <v>7265</v>
      </c>
      <c r="L5177" t="s">
        <v>7266</v>
      </c>
      <c r="M5177" t="s">
        <v>7267</v>
      </c>
      <c r="N5177" s="126"/>
      <c r="Q5177" t="s">
        <v>7268</v>
      </c>
      <c r="R5177" t="s">
        <v>19307</v>
      </c>
      <c r="S5177" s="120">
        <v>0.6</v>
      </c>
      <c r="U5177"/>
    </row>
    <row r="5178" spans="1:21">
      <c r="A5178">
        <v>5177</v>
      </c>
      <c r="B5178" s="1" t="s">
        <v>7269</v>
      </c>
      <c r="C5178" s="1" t="s">
        <v>87</v>
      </c>
      <c r="D5178" s="1" t="s">
        <v>7245</v>
      </c>
      <c r="E5178" t="s">
        <v>38</v>
      </c>
      <c r="F5178" t="s">
        <v>7265</v>
      </c>
      <c r="G5178" t="s">
        <v>39</v>
      </c>
      <c r="H5178" t="s">
        <v>89</v>
      </c>
      <c r="I5178" t="s">
        <v>7247</v>
      </c>
      <c r="J5178" s="1">
        <v>1</v>
      </c>
      <c r="K5178" t="s">
        <v>7265</v>
      </c>
      <c r="L5178" t="s">
        <v>7266</v>
      </c>
      <c r="M5178" t="s">
        <v>7267</v>
      </c>
      <c r="N5178" s="126"/>
      <c r="Q5178" t="s">
        <v>7269</v>
      </c>
      <c r="R5178" t="s">
        <v>19307</v>
      </c>
      <c r="S5178" s="120">
        <v>0.6</v>
      </c>
      <c r="U5178"/>
    </row>
    <row r="5179" spans="1:21">
      <c r="A5179">
        <v>5178</v>
      </c>
      <c r="B5179" s="1" t="s">
        <v>7270</v>
      </c>
      <c r="C5179" s="1" t="s">
        <v>87</v>
      </c>
      <c r="D5179" s="1" t="s">
        <v>7245</v>
      </c>
      <c r="E5179" t="s">
        <v>38</v>
      </c>
      <c r="F5179" t="s">
        <v>7265</v>
      </c>
      <c r="G5179" t="s">
        <v>39</v>
      </c>
      <c r="H5179" t="s">
        <v>89</v>
      </c>
      <c r="I5179" t="s">
        <v>7247</v>
      </c>
      <c r="J5179" s="1">
        <v>1</v>
      </c>
      <c r="K5179" t="s">
        <v>7265</v>
      </c>
      <c r="L5179" t="s">
        <v>7266</v>
      </c>
      <c r="M5179" t="s">
        <v>7267</v>
      </c>
      <c r="N5179" s="126"/>
      <c r="Q5179" t="s">
        <v>7270</v>
      </c>
      <c r="R5179" t="s">
        <v>19307</v>
      </c>
      <c r="S5179" s="120">
        <v>0.6</v>
      </c>
      <c r="U5179"/>
    </row>
    <row r="5180" spans="1:21">
      <c r="A5180">
        <v>5179</v>
      </c>
      <c r="B5180" s="1" t="s">
        <v>7271</v>
      </c>
      <c r="C5180" s="1" t="s">
        <v>87</v>
      </c>
      <c r="D5180" s="1" t="s">
        <v>7245</v>
      </c>
      <c r="E5180" t="s">
        <v>38</v>
      </c>
      <c r="F5180" t="s">
        <v>7265</v>
      </c>
      <c r="G5180" t="s">
        <v>39</v>
      </c>
      <c r="H5180" t="s">
        <v>89</v>
      </c>
      <c r="I5180" t="s">
        <v>7247</v>
      </c>
      <c r="J5180" s="1">
        <v>1</v>
      </c>
      <c r="K5180" t="s">
        <v>7265</v>
      </c>
      <c r="L5180" t="s">
        <v>7266</v>
      </c>
      <c r="M5180" t="s">
        <v>7267</v>
      </c>
      <c r="N5180" s="126"/>
      <c r="Q5180" t="s">
        <v>7271</v>
      </c>
      <c r="R5180" t="s">
        <v>19307</v>
      </c>
      <c r="S5180" s="120">
        <v>0.6</v>
      </c>
      <c r="U5180"/>
    </row>
    <row r="5181" spans="1:21">
      <c r="A5181">
        <v>5180</v>
      </c>
      <c r="B5181" s="1" t="s">
        <v>7272</v>
      </c>
      <c r="C5181" s="1" t="s">
        <v>87</v>
      </c>
      <c r="D5181" s="1" t="s">
        <v>7245</v>
      </c>
      <c r="E5181" t="s">
        <v>38</v>
      </c>
      <c r="F5181" t="s">
        <v>7265</v>
      </c>
      <c r="G5181" t="s">
        <v>39</v>
      </c>
      <c r="H5181" t="s">
        <v>89</v>
      </c>
      <c r="I5181" t="s">
        <v>7247</v>
      </c>
      <c r="J5181" s="1">
        <v>1</v>
      </c>
      <c r="K5181" t="s">
        <v>7265</v>
      </c>
      <c r="L5181" t="s">
        <v>7266</v>
      </c>
      <c r="M5181" t="s">
        <v>7267</v>
      </c>
      <c r="N5181" s="126"/>
      <c r="Q5181" t="s">
        <v>7272</v>
      </c>
      <c r="R5181" t="s">
        <v>19307</v>
      </c>
      <c r="S5181" s="120">
        <v>0.6</v>
      </c>
      <c r="U5181"/>
    </row>
    <row r="5182" spans="1:21">
      <c r="A5182">
        <v>5181</v>
      </c>
      <c r="B5182" s="1" t="s">
        <v>7273</v>
      </c>
      <c r="C5182" s="1" t="s">
        <v>87</v>
      </c>
      <c r="D5182" s="1" t="s">
        <v>7245</v>
      </c>
      <c r="E5182" t="s">
        <v>38</v>
      </c>
      <c r="F5182" t="s">
        <v>7265</v>
      </c>
      <c r="G5182" t="s">
        <v>39</v>
      </c>
      <c r="H5182" t="s">
        <v>89</v>
      </c>
      <c r="I5182" t="s">
        <v>7247</v>
      </c>
      <c r="J5182" s="1">
        <v>1</v>
      </c>
      <c r="K5182" t="s">
        <v>7265</v>
      </c>
      <c r="L5182" t="s">
        <v>7266</v>
      </c>
      <c r="M5182" t="s">
        <v>7267</v>
      </c>
      <c r="N5182" s="126"/>
      <c r="Q5182" t="s">
        <v>7273</v>
      </c>
      <c r="R5182" t="s">
        <v>19307</v>
      </c>
      <c r="S5182" s="120">
        <v>0.6</v>
      </c>
      <c r="U5182"/>
    </row>
    <row r="5183" spans="1:21">
      <c r="A5183">
        <v>5182</v>
      </c>
      <c r="B5183" s="1" t="s">
        <v>7274</v>
      </c>
      <c r="C5183" s="1" t="s">
        <v>105</v>
      </c>
      <c r="D5183" s="1" t="s">
        <v>7245</v>
      </c>
      <c r="E5183" t="s">
        <v>38</v>
      </c>
      <c r="F5183" t="s">
        <v>7275</v>
      </c>
      <c r="G5183" t="s">
        <v>39</v>
      </c>
      <c r="H5183" t="s">
        <v>107</v>
      </c>
      <c r="I5183" t="s">
        <v>7247</v>
      </c>
      <c r="J5183" s="1">
        <v>1</v>
      </c>
      <c r="K5183" t="s">
        <v>7275</v>
      </c>
      <c r="L5183" t="s">
        <v>7276</v>
      </c>
      <c r="M5183" t="s">
        <v>7277</v>
      </c>
      <c r="N5183" s="126"/>
      <c r="Q5183" t="s">
        <v>7274</v>
      </c>
      <c r="R5183" t="s">
        <v>19308</v>
      </c>
      <c r="S5183" s="120">
        <v>0.6</v>
      </c>
      <c r="U5183"/>
    </row>
    <row r="5184" spans="1:21">
      <c r="A5184">
        <v>5183</v>
      </c>
      <c r="B5184" s="1" t="s">
        <v>7278</v>
      </c>
      <c r="C5184" s="1" t="s">
        <v>105</v>
      </c>
      <c r="D5184" s="1" t="s">
        <v>7245</v>
      </c>
      <c r="E5184" t="s">
        <v>38</v>
      </c>
      <c r="F5184" t="s">
        <v>7275</v>
      </c>
      <c r="G5184" t="s">
        <v>39</v>
      </c>
      <c r="H5184" t="s">
        <v>107</v>
      </c>
      <c r="I5184" t="s">
        <v>7247</v>
      </c>
      <c r="J5184" s="1">
        <v>1</v>
      </c>
      <c r="K5184" t="s">
        <v>7275</v>
      </c>
      <c r="L5184" t="s">
        <v>7276</v>
      </c>
      <c r="M5184" t="s">
        <v>7277</v>
      </c>
      <c r="N5184" s="126"/>
      <c r="Q5184" t="s">
        <v>7278</v>
      </c>
      <c r="R5184" t="s">
        <v>19308</v>
      </c>
      <c r="S5184" s="120">
        <v>0.6</v>
      </c>
      <c r="U5184"/>
    </row>
    <row r="5185" spans="1:21">
      <c r="A5185">
        <v>5184</v>
      </c>
      <c r="B5185" s="1" t="s">
        <v>7279</v>
      </c>
      <c r="C5185" s="1" t="s">
        <v>105</v>
      </c>
      <c r="D5185" s="1" t="s">
        <v>7245</v>
      </c>
      <c r="E5185" t="s">
        <v>38</v>
      </c>
      <c r="F5185" t="s">
        <v>7275</v>
      </c>
      <c r="G5185" t="s">
        <v>39</v>
      </c>
      <c r="H5185" t="s">
        <v>107</v>
      </c>
      <c r="I5185" t="s">
        <v>7247</v>
      </c>
      <c r="J5185" s="1">
        <v>1</v>
      </c>
      <c r="K5185" t="s">
        <v>7275</v>
      </c>
      <c r="L5185" t="s">
        <v>7276</v>
      </c>
      <c r="M5185" t="s">
        <v>7277</v>
      </c>
      <c r="N5185" s="126"/>
      <c r="Q5185" t="s">
        <v>7279</v>
      </c>
      <c r="R5185" t="s">
        <v>19308</v>
      </c>
      <c r="S5185" s="120">
        <v>0.6</v>
      </c>
      <c r="U5185"/>
    </row>
    <row r="5186" spans="1:21">
      <c r="A5186">
        <v>5185</v>
      </c>
      <c r="B5186" s="1" t="s">
        <v>7280</v>
      </c>
      <c r="C5186" s="1" t="s">
        <v>105</v>
      </c>
      <c r="D5186" s="1" t="s">
        <v>7245</v>
      </c>
      <c r="E5186" t="s">
        <v>38</v>
      </c>
      <c r="F5186" t="s">
        <v>7275</v>
      </c>
      <c r="G5186" t="s">
        <v>39</v>
      </c>
      <c r="H5186" t="s">
        <v>107</v>
      </c>
      <c r="I5186" t="s">
        <v>7247</v>
      </c>
      <c r="J5186" s="1">
        <v>1</v>
      </c>
      <c r="K5186" t="s">
        <v>7275</v>
      </c>
      <c r="L5186" t="s">
        <v>7276</v>
      </c>
      <c r="M5186" t="s">
        <v>7277</v>
      </c>
      <c r="N5186" s="126"/>
      <c r="Q5186" t="s">
        <v>7280</v>
      </c>
      <c r="R5186" t="s">
        <v>19308</v>
      </c>
      <c r="S5186" s="120">
        <v>0.6</v>
      </c>
      <c r="U5186"/>
    </row>
    <row r="5187" spans="1:21">
      <c r="A5187">
        <v>5186</v>
      </c>
      <c r="B5187" s="1" t="s">
        <v>7281</v>
      </c>
      <c r="C5187" s="1" t="s">
        <v>105</v>
      </c>
      <c r="D5187" s="1" t="s">
        <v>7245</v>
      </c>
      <c r="E5187" t="s">
        <v>38</v>
      </c>
      <c r="F5187" t="s">
        <v>7275</v>
      </c>
      <c r="G5187" t="s">
        <v>39</v>
      </c>
      <c r="H5187" t="s">
        <v>107</v>
      </c>
      <c r="I5187" t="s">
        <v>7247</v>
      </c>
      <c r="J5187" s="1">
        <v>1</v>
      </c>
      <c r="K5187" t="s">
        <v>7275</v>
      </c>
      <c r="L5187" t="s">
        <v>7276</v>
      </c>
      <c r="M5187" t="s">
        <v>7277</v>
      </c>
      <c r="N5187" s="126"/>
      <c r="Q5187" t="s">
        <v>7281</v>
      </c>
      <c r="R5187" t="s">
        <v>19308</v>
      </c>
      <c r="S5187" s="120">
        <v>0.6</v>
      </c>
      <c r="U5187"/>
    </row>
    <row r="5188" spans="1:21">
      <c r="A5188">
        <v>5187</v>
      </c>
      <c r="B5188" s="1" t="s">
        <v>7282</v>
      </c>
      <c r="C5188" s="1" t="s">
        <v>105</v>
      </c>
      <c r="D5188" s="1" t="s">
        <v>7245</v>
      </c>
      <c r="E5188" t="s">
        <v>38</v>
      </c>
      <c r="F5188" t="s">
        <v>7275</v>
      </c>
      <c r="G5188" t="s">
        <v>39</v>
      </c>
      <c r="H5188" t="s">
        <v>107</v>
      </c>
      <c r="I5188" t="s">
        <v>7247</v>
      </c>
      <c r="J5188" s="1">
        <v>1</v>
      </c>
      <c r="K5188" t="s">
        <v>7275</v>
      </c>
      <c r="L5188" t="s">
        <v>7276</v>
      </c>
      <c r="M5188" t="s">
        <v>7277</v>
      </c>
      <c r="N5188" s="126"/>
      <c r="Q5188" t="s">
        <v>7282</v>
      </c>
      <c r="R5188" t="s">
        <v>19308</v>
      </c>
      <c r="S5188" s="120">
        <v>0.6</v>
      </c>
      <c r="U5188"/>
    </row>
    <row r="5189" spans="1:21">
      <c r="A5189">
        <v>5188</v>
      </c>
      <c r="B5189" s="1" t="s">
        <v>7283</v>
      </c>
      <c r="C5189" s="1" t="s">
        <v>105</v>
      </c>
      <c r="D5189" s="1" t="s">
        <v>7245</v>
      </c>
      <c r="E5189" t="s">
        <v>38</v>
      </c>
      <c r="F5189" t="s">
        <v>7275</v>
      </c>
      <c r="G5189" t="s">
        <v>39</v>
      </c>
      <c r="H5189" t="s">
        <v>107</v>
      </c>
      <c r="I5189" t="s">
        <v>7247</v>
      </c>
      <c r="J5189" s="1">
        <v>1</v>
      </c>
      <c r="K5189" t="s">
        <v>7275</v>
      </c>
      <c r="L5189" t="s">
        <v>7276</v>
      </c>
      <c r="M5189" t="s">
        <v>7277</v>
      </c>
      <c r="N5189" s="126"/>
      <c r="Q5189" t="s">
        <v>7283</v>
      </c>
      <c r="R5189" t="s">
        <v>19308</v>
      </c>
      <c r="S5189" s="120">
        <v>0.6</v>
      </c>
      <c r="U5189"/>
    </row>
    <row r="5190" spans="1:21">
      <c r="A5190">
        <v>5189</v>
      </c>
      <c r="B5190" s="1" t="s">
        <v>7284</v>
      </c>
      <c r="C5190" s="1" t="s">
        <v>105</v>
      </c>
      <c r="D5190" s="1" t="s">
        <v>7245</v>
      </c>
      <c r="E5190" t="s">
        <v>38</v>
      </c>
      <c r="F5190" t="s">
        <v>7275</v>
      </c>
      <c r="G5190" t="s">
        <v>39</v>
      </c>
      <c r="H5190" t="s">
        <v>107</v>
      </c>
      <c r="I5190" t="s">
        <v>7247</v>
      </c>
      <c r="J5190" s="1">
        <v>1</v>
      </c>
      <c r="K5190" t="s">
        <v>7275</v>
      </c>
      <c r="L5190" t="s">
        <v>7276</v>
      </c>
      <c r="M5190" t="s">
        <v>7277</v>
      </c>
      <c r="N5190" s="126"/>
      <c r="Q5190" t="s">
        <v>7284</v>
      </c>
      <c r="R5190" t="s">
        <v>19308</v>
      </c>
      <c r="S5190" s="120">
        <v>0.6</v>
      </c>
      <c r="U5190"/>
    </row>
    <row r="5191" spans="1:21">
      <c r="A5191">
        <v>5190</v>
      </c>
      <c r="B5191" s="1" t="s">
        <v>7285</v>
      </c>
      <c r="C5191" s="1" t="s">
        <v>105</v>
      </c>
      <c r="D5191" s="1" t="s">
        <v>7245</v>
      </c>
      <c r="E5191" t="s">
        <v>38</v>
      </c>
      <c r="F5191" t="s">
        <v>7275</v>
      </c>
      <c r="G5191" t="s">
        <v>39</v>
      </c>
      <c r="H5191" t="s">
        <v>107</v>
      </c>
      <c r="I5191" t="s">
        <v>7247</v>
      </c>
      <c r="J5191" s="1">
        <v>1</v>
      </c>
      <c r="K5191" t="s">
        <v>7275</v>
      </c>
      <c r="L5191" t="s">
        <v>7276</v>
      </c>
      <c r="M5191" t="s">
        <v>7277</v>
      </c>
      <c r="N5191" s="126"/>
      <c r="Q5191" t="s">
        <v>7285</v>
      </c>
      <c r="R5191" t="s">
        <v>19308</v>
      </c>
      <c r="S5191" s="120">
        <v>0.6</v>
      </c>
      <c r="U5191"/>
    </row>
    <row r="5192" spans="1:21">
      <c r="A5192">
        <v>5191</v>
      </c>
      <c r="B5192" s="1" t="s">
        <v>7286</v>
      </c>
      <c r="C5192" s="1" t="s">
        <v>105</v>
      </c>
      <c r="D5192" s="1" t="s">
        <v>7245</v>
      </c>
      <c r="E5192" t="s">
        <v>38</v>
      </c>
      <c r="F5192" t="s">
        <v>7275</v>
      </c>
      <c r="G5192" t="s">
        <v>39</v>
      </c>
      <c r="H5192" t="s">
        <v>107</v>
      </c>
      <c r="I5192" t="s">
        <v>7247</v>
      </c>
      <c r="J5192" s="1">
        <v>1</v>
      </c>
      <c r="K5192" t="s">
        <v>7275</v>
      </c>
      <c r="L5192" t="s">
        <v>7276</v>
      </c>
      <c r="M5192" t="s">
        <v>7277</v>
      </c>
      <c r="N5192" s="126">
        <v>0.01</v>
      </c>
      <c r="Q5192" t="s">
        <v>7286</v>
      </c>
      <c r="R5192" t="s">
        <v>19308</v>
      </c>
      <c r="S5192" s="120">
        <v>0.6</v>
      </c>
      <c r="U5192"/>
    </row>
    <row r="5193" spans="1:21">
      <c r="A5193">
        <v>5192</v>
      </c>
      <c r="B5193" s="1" t="s">
        <v>7287</v>
      </c>
      <c r="C5193" s="1" t="s">
        <v>121</v>
      </c>
      <c r="D5193" s="1" t="s">
        <v>7245</v>
      </c>
      <c r="E5193" t="s">
        <v>38</v>
      </c>
      <c r="F5193" t="s">
        <v>7288</v>
      </c>
      <c r="G5193" t="s">
        <v>39</v>
      </c>
      <c r="H5193" t="s">
        <v>123</v>
      </c>
      <c r="I5193" t="s">
        <v>7247</v>
      </c>
      <c r="J5193" s="1">
        <v>1</v>
      </c>
      <c r="K5193" t="s">
        <v>7288</v>
      </c>
      <c r="L5193" t="s">
        <v>7289</v>
      </c>
      <c r="M5193" t="s">
        <v>7290</v>
      </c>
      <c r="N5193" s="126"/>
      <c r="Q5193" t="s">
        <v>7287</v>
      </c>
      <c r="R5193" t="s">
        <v>19309</v>
      </c>
      <c r="S5193" s="120">
        <v>0.6</v>
      </c>
      <c r="U5193"/>
    </row>
    <row r="5194" spans="1:21">
      <c r="A5194">
        <v>5193</v>
      </c>
      <c r="B5194" s="1" t="s">
        <v>7291</v>
      </c>
      <c r="C5194" s="1" t="s">
        <v>121</v>
      </c>
      <c r="D5194" s="1" t="s">
        <v>7245</v>
      </c>
      <c r="E5194" t="s">
        <v>38</v>
      </c>
      <c r="F5194" t="s">
        <v>7288</v>
      </c>
      <c r="G5194" t="s">
        <v>39</v>
      </c>
      <c r="H5194" t="s">
        <v>123</v>
      </c>
      <c r="I5194" t="s">
        <v>7247</v>
      </c>
      <c r="J5194" s="1">
        <v>1</v>
      </c>
      <c r="K5194" t="s">
        <v>7288</v>
      </c>
      <c r="L5194" t="s">
        <v>7289</v>
      </c>
      <c r="M5194" t="s">
        <v>7290</v>
      </c>
      <c r="N5194" s="126"/>
      <c r="Q5194" t="s">
        <v>7291</v>
      </c>
      <c r="R5194" t="s">
        <v>19309</v>
      </c>
      <c r="S5194" s="120">
        <v>0.6</v>
      </c>
      <c r="U5194"/>
    </row>
    <row r="5195" spans="1:21">
      <c r="A5195">
        <v>5194</v>
      </c>
      <c r="B5195" s="1" t="s">
        <v>7292</v>
      </c>
      <c r="C5195" s="1" t="s">
        <v>121</v>
      </c>
      <c r="D5195" s="1" t="s">
        <v>7245</v>
      </c>
      <c r="E5195" t="s">
        <v>38</v>
      </c>
      <c r="F5195" t="s">
        <v>7288</v>
      </c>
      <c r="G5195" t="s">
        <v>39</v>
      </c>
      <c r="H5195" t="s">
        <v>123</v>
      </c>
      <c r="I5195" t="s">
        <v>7247</v>
      </c>
      <c r="J5195" s="1">
        <v>1</v>
      </c>
      <c r="K5195" t="s">
        <v>7288</v>
      </c>
      <c r="L5195" t="s">
        <v>7289</v>
      </c>
      <c r="M5195" t="s">
        <v>7290</v>
      </c>
      <c r="N5195" s="126"/>
      <c r="Q5195" t="s">
        <v>7292</v>
      </c>
      <c r="R5195" t="s">
        <v>19309</v>
      </c>
      <c r="S5195" s="120">
        <v>0.6</v>
      </c>
      <c r="U5195"/>
    </row>
    <row r="5196" spans="1:21">
      <c r="A5196">
        <v>5195</v>
      </c>
      <c r="B5196" s="1" t="s">
        <v>7293</v>
      </c>
      <c r="C5196" s="1" t="s">
        <v>121</v>
      </c>
      <c r="D5196" s="1" t="s">
        <v>7245</v>
      </c>
      <c r="E5196" t="s">
        <v>38</v>
      </c>
      <c r="F5196" t="s">
        <v>7288</v>
      </c>
      <c r="G5196" t="s">
        <v>39</v>
      </c>
      <c r="H5196" t="s">
        <v>123</v>
      </c>
      <c r="I5196" t="s">
        <v>7247</v>
      </c>
      <c r="J5196" s="1">
        <v>1</v>
      </c>
      <c r="K5196" t="s">
        <v>7288</v>
      </c>
      <c r="L5196" t="s">
        <v>7289</v>
      </c>
      <c r="M5196" t="s">
        <v>7290</v>
      </c>
      <c r="N5196" s="126"/>
      <c r="Q5196" t="s">
        <v>7293</v>
      </c>
      <c r="R5196" t="s">
        <v>19309</v>
      </c>
      <c r="S5196" s="120">
        <v>0.6</v>
      </c>
      <c r="U5196"/>
    </row>
    <row r="5197" spans="1:21">
      <c r="A5197">
        <v>5196</v>
      </c>
      <c r="B5197" s="1" t="s">
        <v>7294</v>
      </c>
      <c r="C5197" s="1" t="s">
        <v>121</v>
      </c>
      <c r="D5197" s="1" t="s">
        <v>7245</v>
      </c>
      <c r="E5197" t="s">
        <v>38</v>
      </c>
      <c r="F5197" t="s">
        <v>7288</v>
      </c>
      <c r="G5197" t="s">
        <v>39</v>
      </c>
      <c r="H5197" t="s">
        <v>123</v>
      </c>
      <c r="I5197" t="s">
        <v>7247</v>
      </c>
      <c r="J5197" s="1">
        <v>1</v>
      </c>
      <c r="K5197" t="s">
        <v>7288</v>
      </c>
      <c r="L5197" t="s">
        <v>7289</v>
      </c>
      <c r="M5197" t="s">
        <v>7290</v>
      </c>
      <c r="N5197" s="126"/>
      <c r="Q5197" t="s">
        <v>7294</v>
      </c>
      <c r="R5197" t="s">
        <v>19309</v>
      </c>
      <c r="S5197" s="120">
        <v>0.6</v>
      </c>
      <c r="U5197"/>
    </row>
    <row r="5198" spans="1:21">
      <c r="A5198">
        <v>5197</v>
      </c>
      <c r="B5198" s="1" t="s">
        <v>7295</v>
      </c>
      <c r="C5198" s="1" t="s">
        <v>121</v>
      </c>
      <c r="D5198" s="1" t="s">
        <v>7245</v>
      </c>
      <c r="E5198" t="s">
        <v>38</v>
      </c>
      <c r="F5198" t="s">
        <v>7288</v>
      </c>
      <c r="G5198" t="s">
        <v>39</v>
      </c>
      <c r="H5198" t="s">
        <v>123</v>
      </c>
      <c r="I5198" t="s">
        <v>7247</v>
      </c>
      <c r="J5198" s="1">
        <v>1</v>
      </c>
      <c r="K5198" t="s">
        <v>7288</v>
      </c>
      <c r="L5198" t="s">
        <v>7289</v>
      </c>
      <c r="M5198" t="s">
        <v>7290</v>
      </c>
      <c r="N5198" s="126"/>
      <c r="Q5198" t="s">
        <v>7295</v>
      </c>
      <c r="R5198" t="s">
        <v>19309</v>
      </c>
      <c r="S5198" s="120">
        <v>0.6</v>
      </c>
      <c r="U5198"/>
    </row>
    <row r="5199" spans="1:21">
      <c r="A5199">
        <v>5198</v>
      </c>
      <c r="B5199" s="1" t="s">
        <v>7296</v>
      </c>
      <c r="C5199" s="1" t="s">
        <v>121</v>
      </c>
      <c r="D5199" s="1" t="s">
        <v>7245</v>
      </c>
      <c r="E5199" t="s">
        <v>38</v>
      </c>
      <c r="F5199" t="s">
        <v>7288</v>
      </c>
      <c r="G5199" t="s">
        <v>39</v>
      </c>
      <c r="H5199" t="s">
        <v>123</v>
      </c>
      <c r="I5199" t="s">
        <v>7247</v>
      </c>
      <c r="J5199" s="1">
        <v>1</v>
      </c>
      <c r="K5199" t="s">
        <v>7288</v>
      </c>
      <c r="L5199" t="s">
        <v>7289</v>
      </c>
      <c r="M5199" t="s">
        <v>7290</v>
      </c>
      <c r="N5199" s="126"/>
      <c r="Q5199" t="s">
        <v>7296</v>
      </c>
      <c r="R5199" t="s">
        <v>19309</v>
      </c>
      <c r="S5199" s="120">
        <v>0.6</v>
      </c>
      <c r="U5199"/>
    </row>
    <row r="5200" spans="1:21">
      <c r="A5200">
        <v>5199</v>
      </c>
      <c r="B5200" s="1" t="s">
        <v>7297</v>
      </c>
      <c r="C5200" s="1" t="s">
        <v>121</v>
      </c>
      <c r="D5200" s="1" t="s">
        <v>7245</v>
      </c>
      <c r="E5200" t="s">
        <v>38</v>
      </c>
      <c r="F5200" t="s">
        <v>7288</v>
      </c>
      <c r="G5200" t="s">
        <v>39</v>
      </c>
      <c r="H5200" t="s">
        <v>123</v>
      </c>
      <c r="I5200" t="s">
        <v>7247</v>
      </c>
      <c r="J5200" s="1">
        <v>1</v>
      </c>
      <c r="K5200" t="s">
        <v>7288</v>
      </c>
      <c r="L5200" t="s">
        <v>7289</v>
      </c>
      <c r="M5200" t="s">
        <v>7290</v>
      </c>
      <c r="N5200" s="126">
        <v>0.01</v>
      </c>
      <c r="Q5200" t="s">
        <v>7297</v>
      </c>
      <c r="R5200" t="s">
        <v>19309</v>
      </c>
      <c r="S5200" s="120">
        <v>0.6</v>
      </c>
      <c r="U5200"/>
    </row>
    <row r="5201" spans="1:21">
      <c r="A5201">
        <v>5200</v>
      </c>
      <c r="B5201" s="1" t="s">
        <v>7298</v>
      </c>
      <c r="C5201" s="1" t="s">
        <v>121</v>
      </c>
      <c r="D5201" s="1" t="s">
        <v>7245</v>
      </c>
      <c r="E5201" t="s">
        <v>38</v>
      </c>
      <c r="F5201" t="s">
        <v>7288</v>
      </c>
      <c r="G5201" t="s">
        <v>39</v>
      </c>
      <c r="H5201" t="s">
        <v>123</v>
      </c>
      <c r="I5201" t="s">
        <v>7247</v>
      </c>
      <c r="J5201" s="1">
        <v>1</v>
      </c>
      <c r="K5201" t="s">
        <v>7288</v>
      </c>
      <c r="L5201" t="s">
        <v>7289</v>
      </c>
      <c r="M5201" t="s">
        <v>7290</v>
      </c>
      <c r="N5201" s="126"/>
      <c r="Q5201" t="s">
        <v>7298</v>
      </c>
      <c r="R5201" t="s">
        <v>19309</v>
      </c>
      <c r="S5201" s="120">
        <v>0.6</v>
      </c>
      <c r="U5201"/>
    </row>
    <row r="5202" spans="1:21">
      <c r="A5202">
        <v>5201</v>
      </c>
      <c r="B5202" s="1" t="s">
        <v>7299</v>
      </c>
      <c r="C5202" s="1" t="s">
        <v>121</v>
      </c>
      <c r="D5202" s="1" t="s">
        <v>7245</v>
      </c>
      <c r="E5202" t="s">
        <v>38</v>
      </c>
      <c r="F5202" t="s">
        <v>7288</v>
      </c>
      <c r="G5202" t="s">
        <v>39</v>
      </c>
      <c r="H5202" t="s">
        <v>123</v>
      </c>
      <c r="I5202" t="s">
        <v>7247</v>
      </c>
      <c r="J5202" s="1">
        <v>1</v>
      </c>
      <c r="K5202" t="s">
        <v>7288</v>
      </c>
      <c r="L5202" t="s">
        <v>7289</v>
      </c>
      <c r="M5202" t="s">
        <v>7290</v>
      </c>
      <c r="N5202" s="126">
        <v>0.01</v>
      </c>
      <c r="Q5202" t="s">
        <v>7299</v>
      </c>
      <c r="R5202" t="s">
        <v>19309</v>
      </c>
      <c r="S5202" s="120">
        <v>0.6</v>
      </c>
      <c r="U5202"/>
    </row>
    <row r="5203" spans="1:21">
      <c r="A5203">
        <v>5202</v>
      </c>
      <c r="B5203" s="1" t="s">
        <v>7300</v>
      </c>
      <c r="C5203" s="1" t="s">
        <v>121</v>
      </c>
      <c r="D5203" s="1" t="s">
        <v>7245</v>
      </c>
      <c r="E5203" t="s">
        <v>38</v>
      </c>
      <c r="F5203" t="s">
        <v>7288</v>
      </c>
      <c r="G5203" t="s">
        <v>39</v>
      </c>
      <c r="H5203" t="s">
        <v>123</v>
      </c>
      <c r="I5203" t="s">
        <v>7247</v>
      </c>
      <c r="J5203" s="1">
        <v>1</v>
      </c>
      <c r="K5203" t="s">
        <v>7288</v>
      </c>
      <c r="L5203" t="s">
        <v>7289</v>
      </c>
      <c r="M5203" t="s">
        <v>7290</v>
      </c>
      <c r="N5203" s="126"/>
      <c r="Q5203" t="s">
        <v>7300</v>
      </c>
      <c r="R5203" t="s">
        <v>19309</v>
      </c>
      <c r="S5203" s="120">
        <v>0.6</v>
      </c>
      <c r="U5203"/>
    </row>
    <row r="5204" spans="1:21">
      <c r="A5204">
        <v>5203</v>
      </c>
      <c r="B5204" s="1" t="s">
        <v>7301</v>
      </c>
      <c r="C5204" s="1" t="s">
        <v>121</v>
      </c>
      <c r="D5204" s="1" t="s">
        <v>7245</v>
      </c>
      <c r="E5204" t="s">
        <v>38</v>
      </c>
      <c r="F5204" t="s">
        <v>7288</v>
      </c>
      <c r="G5204" t="s">
        <v>39</v>
      </c>
      <c r="H5204" t="s">
        <v>123</v>
      </c>
      <c r="I5204" t="s">
        <v>7247</v>
      </c>
      <c r="J5204" s="1">
        <v>1</v>
      </c>
      <c r="K5204" t="s">
        <v>7288</v>
      </c>
      <c r="L5204" t="s">
        <v>7289</v>
      </c>
      <c r="M5204" t="s">
        <v>7290</v>
      </c>
      <c r="N5204" s="126"/>
      <c r="Q5204" t="s">
        <v>7301</v>
      </c>
      <c r="R5204" t="s">
        <v>19309</v>
      </c>
      <c r="S5204" s="120">
        <v>0.6</v>
      </c>
      <c r="U5204"/>
    </row>
    <row r="5205" spans="1:21">
      <c r="A5205">
        <v>5204</v>
      </c>
      <c r="B5205" s="1" t="s">
        <v>7302</v>
      </c>
      <c r="C5205" s="1" t="s">
        <v>121</v>
      </c>
      <c r="D5205" s="1" t="s">
        <v>7245</v>
      </c>
      <c r="E5205" t="s">
        <v>38</v>
      </c>
      <c r="F5205" t="s">
        <v>7288</v>
      </c>
      <c r="G5205" t="s">
        <v>39</v>
      </c>
      <c r="H5205" t="s">
        <v>123</v>
      </c>
      <c r="I5205" t="s">
        <v>7247</v>
      </c>
      <c r="J5205" s="1">
        <v>1</v>
      </c>
      <c r="K5205" t="s">
        <v>7288</v>
      </c>
      <c r="L5205" t="s">
        <v>7289</v>
      </c>
      <c r="M5205" t="s">
        <v>7290</v>
      </c>
      <c r="N5205" s="126"/>
      <c r="Q5205" t="s">
        <v>7302</v>
      </c>
      <c r="R5205" t="s">
        <v>19309</v>
      </c>
      <c r="S5205" s="120">
        <v>0.6</v>
      </c>
      <c r="U5205"/>
    </row>
    <row r="5206" spans="1:21">
      <c r="A5206">
        <v>5205</v>
      </c>
      <c r="B5206" s="1" t="s">
        <v>7303</v>
      </c>
      <c r="C5206" s="1" t="s">
        <v>121</v>
      </c>
      <c r="D5206" s="1" t="s">
        <v>7245</v>
      </c>
      <c r="E5206" t="s">
        <v>38</v>
      </c>
      <c r="F5206" t="s">
        <v>7288</v>
      </c>
      <c r="G5206" t="s">
        <v>39</v>
      </c>
      <c r="H5206" t="s">
        <v>123</v>
      </c>
      <c r="I5206" t="s">
        <v>7247</v>
      </c>
      <c r="J5206" s="1">
        <v>1</v>
      </c>
      <c r="K5206" t="s">
        <v>7288</v>
      </c>
      <c r="L5206" t="s">
        <v>7289</v>
      </c>
      <c r="M5206" t="s">
        <v>7290</v>
      </c>
      <c r="N5206" s="126"/>
      <c r="Q5206" t="s">
        <v>7303</v>
      </c>
      <c r="R5206" t="s">
        <v>19309</v>
      </c>
      <c r="S5206" s="120">
        <v>0.6</v>
      </c>
      <c r="U5206"/>
    </row>
    <row r="5207" spans="1:21">
      <c r="A5207">
        <v>5206</v>
      </c>
      <c r="B5207" s="1" t="s">
        <v>7304</v>
      </c>
      <c r="C5207" s="1" t="s">
        <v>121</v>
      </c>
      <c r="D5207" s="1" t="s">
        <v>7245</v>
      </c>
      <c r="E5207" t="s">
        <v>38</v>
      </c>
      <c r="F5207" t="s">
        <v>7288</v>
      </c>
      <c r="G5207" t="s">
        <v>39</v>
      </c>
      <c r="H5207" t="s">
        <v>123</v>
      </c>
      <c r="I5207" t="s">
        <v>7247</v>
      </c>
      <c r="J5207" s="1">
        <v>1</v>
      </c>
      <c r="K5207" t="s">
        <v>7288</v>
      </c>
      <c r="L5207" t="s">
        <v>7289</v>
      </c>
      <c r="M5207" t="s">
        <v>7290</v>
      </c>
      <c r="N5207" s="126"/>
      <c r="Q5207" t="s">
        <v>7304</v>
      </c>
      <c r="R5207" t="s">
        <v>19309</v>
      </c>
      <c r="S5207" s="120">
        <v>0.6</v>
      </c>
      <c r="U5207"/>
    </row>
    <row r="5208" spans="1:21">
      <c r="A5208">
        <v>5207</v>
      </c>
      <c r="B5208" s="1" t="s">
        <v>7305</v>
      </c>
      <c r="C5208" s="1" t="s">
        <v>121</v>
      </c>
      <c r="D5208" s="1" t="s">
        <v>7245</v>
      </c>
      <c r="E5208" t="s">
        <v>38</v>
      </c>
      <c r="F5208" t="s">
        <v>7288</v>
      </c>
      <c r="G5208" t="s">
        <v>39</v>
      </c>
      <c r="H5208" t="s">
        <v>123</v>
      </c>
      <c r="I5208" t="s">
        <v>7247</v>
      </c>
      <c r="J5208" s="1">
        <v>1</v>
      </c>
      <c r="K5208" t="s">
        <v>7288</v>
      </c>
      <c r="L5208" t="s">
        <v>7289</v>
      </c>
      <c r="M5208" t="s">
        <v>7290</v>
      </c>
      <c r="N5208" s="126"/>
      <c r="Q5208" t="s">
        <v>7305</v>
      </c>
      <c r="R5208" t="s">
        <v>19309</v>
      </c>
      <c r="S5208" s="120">
        <v>0.6</v>
      </c>
      <c r="U5208"/>
    </row>
    <row r="5209" spans="1:21">
      <c r="A5209">
        <v>5208</v>
      </c>
      <c r="B5209" s="1" t="s">
        <v>7306</v>
      </c>
      <c r="C5209" s="1" t="s">
        <v>121</v>
      </c>
      <c r="D5209" s="1" t="s">
        <v>7245</v>
      </c>
      <c r="E5209" t="s">
        <v>38</v>
      </c>
      <c r="F5209" t="s">
        <v>7288</v>
      </c>
      <c r="G5209" t="s">
        <v>39</v>
      </c>
      <c r="H5209" t="s">
        <v>123</v>
      </c>
      <c r="I5209" t="s">
        <v>7247</v>
      </c>
      <c r="J5209" s="1">
        <v>1</v>
      </c>
      <c r="K5209" t="s">
        <v>7288</v>
      </c>
      <c r="L5209" t="s">
        <v>7289</v>
      </c>
      <c r="M5209" t="s">
        <v>7290</v>
      </c>
      <c r="N5209" s="126"/>
      <c r="Q5209" t="s">
        <v>7306</v>
      </c>
      <c r="R5209" t="s">
        <v>19309</v>
      </c>
      <c r="S5209" s="120">
        <v>0.6</v>
      </c>
      <c r="U5209"/>
    </row>
    <row r="5210" spans="1:21">
      <c r="A5210">
        <v>5209</v>
      </c>
      <c r="B5210" s="1" t="s">
        <v>7307</v>
      </c>
      <c r="C5210" s="1" t="s">
        <v>121</v>
      </c>
      <c r="D5210" s="1" t="s">
        <v>7245</v>
      </c>
      <c r="E5210" t="s">
        <v>38</v>
      </c>
      <c r="F5210" t="s">
        <v>7288</v>
      </c>
      <c r="G5210" t="s">
        <v>39</v>
      </c>
      <c r="H5210" t="s">
        <v>123</v>
      </c>
      <c r="I5210" t="s">
        <v>7247</v>
      </c>
      <c r="J5210" s="1">
        <v>1</v>
      </c>
      <c r="K5210" t="s">
        <v>7288</v>
      </c>
      <c r="L5210" t="s">
        <v>7289</v>
      </c>
      <c r="M5210" t="s">
        <v>7290</v>
      </c>
      <c r="N5210" s="126"/>
      <c r="Q5210" t="s">
        <v>7307</v>
      </c>
      <c r="R5210" t="s">
        <v>19309</v>
      </c>
      <c r="S5210" s="120">
        <v>0.6</v>
      </c>
      <c r="U5210"/>
    </row>
    <row r="5211" spans="1:21">
      <c r="A5211">
        <v>5210</v>
      </c>
      <c r="B5211" s="1" t="s">
        <v>7308</v>
      </c>
      <c r="C5211" s="1" t="s">
        <v>121</v>
      </c>
      <c r="D5211" s="1" t="s">
        <v>7245</v>
      </c>
      <c r="E5211" t="s">
        <v>38</v>
      </c>
      <c r="F5211" t="s">
        <v>7288</v>
      </c>
      <c r="G5211" t="s">
        <v>39</v>
      </c>
      <c r="H5211" t="s">
        <v>123</v>
      </c>
      <c r="I5211" t="s">
        <v>7247</v>
      </c>
      <c r="J5211" s="1">
        <v>1</v>
      </c>
      <c r="K5211" t="s">
        <v>7288</v>
      </c>
      <c r="L5211" t="s">
        <v>7289</v>
      </c>
      <c r="M5211" t="s">
        <v>7290</v>
      </c>
      <c r="N5211" s="126">
        <v>0.01</v>
      </c>
      <c r="Q5211" t="s">
        <v>7308</v>
      </c>
      <c r="R5211" t="s">
        <v>19309</v>
      </c>
      <c r="S5211" s="120">
        <v>0.6</v>
      </c>
      <c r="U5211"/>
    </row>
    <row r="5212" spans="1:21">
      <c r="A5212">
        <v>5211</v>
      </c>
      <c r="B5212" s="1" t="s">
        <v>7309</v>
      </c>
      <c r="C5212" s="1" t="s">
        <v>121</v>
      </c>
      <c r="D5212" s="1" t="s">
        <v>7245</v>
      </c>
      <c r="E5212" t="s">
        <v>38</v>
      </c>
      <c r="F5212" t="s">
        <v>7288</v>
      </c>
      <c r="G5212" t="s">
        <v>39</v>
      </c>
      <c r="H5212" t="s">
        <v>123</v>
      </c>
      <c r="I5212" t="s">
        <v>7247</v>
      </c>
      <c r="J5212" s="1">
        <v>1</v>
      </c>
      <c r="K5212" t="s">
        <v>7288</v>
      </c>
      <c r="L5212" t="s">
        <v>7289</v>
      </c>
      <c r="M5212" t="s">
        <v>7290</v>
      </c>
      <c r="N5212" s="126"/>
      <c r="Q5212" t="s">
        <v>7309</v>
      </c>
      <c r="R5212" t="s">
        <v>19309</v>
      </c>
      <c r="S5212" s="120">
        <v>0.6</v>
      </c>
      <c r="U5212"/>
    </row>
    <row r="5213" spans="1:21">
      <c r="A5213">
        <v>5212</v>
      </c>
      <c r="B5213" s="1" t="s">
        <v>7310</v>
      </c>
      <c r="C5213" s="1" t="s">
        <v>121</v>
      </c>
      <c r="D5213" s="1" t="s">
        <v>7245</v>
      </c>
      <c r="E5213" t="s">
        <v>38</v>
      </c>
      <c r="F5213" t="s">
        <v>7288</v>
      </c>
      <c r="G5213" t="s">
        <v>39</v>
      </c>
      <c r="H5213" t="s">
        <v>123</v>
      </c>
      <c r="I5213" t="s">
        <v>7247</v>
      </c>
      <c r="J5213" s="1">
        <v>1</v>
      </c>
      <c r="K5213" t="s">
        <v>7288</v>
      </c>
      <c r="L5213" t="s">
        <v>7289</v>
      </c>
      <c r="M5213" t="s">
        <v>7290</v>
      </c>
      <c r="N5213" s="126"/>
      <c r="Q5213" t="s">
        <v>7310</v>
      </c>
      <c r="R5213" t="s">
        <v>19309</v>
      </c>
      <c r="S5213" s="120">
        <v>0.6</v>
      </c>
      <c r="U5213"/>
    </row>
    <row r="5214" spans="1:21">
      <c r="A5214">
        <v>5213</v>
      </c>
      <c r="B5214" s="1" t="s">
        <v>7311</v>
      </c>
      <c r="C5214" s="1" t="s">
        <v>121</v>
      </c>
      <c r="D5214" s="1" t="s">
        <v>7245</v>
      </c>
      <c r="E5214" t="s">
        <v>38</v>
      </c>
      <c r="F5214" t="s">
        <v>7288</v>
      </c>
      <c r="G5214" t="s">
        <v>39</v>
      </c>
      <c r="H5214" t="s">
        <v>123</v>
      </c>
      <c r="I5214" t="s">
        <v>7247</v>
      </c>
      <c r="J5214" s="1">
        <v>1</v>
      </c>
      <c r="K5214" t="s">
        <v>7288</v>
      </c>
      <c r="L5214" t="s">
        <v>7289</v>
      </c>
      <c r="M5214" t="s">
        <v>7290</v>
      </c>
      <c r="N5214" s="126"/>
      <c r="Q5214" t="s">
        <v>7311</v>
      </c>
      <c r="R5214" t="s">
        <v>19309</v>
      </c>
      <c r="S5214" s="120">
        <v>0.6</v>
      </c>
      <c r="U5214"/>
    </row>
    <row r="5215" spans="1:21">
      <c r="A5215">
        <v>5214</v>
      </c>
      <c r="B5215" s="1" t="s">
        <v>7312</v>
      </c>
      <c r="C5215" s="1" t="s">
        <v>133</v>
      </c>
      <c r="D5215" s="1" t="s">
        <v>7245</v>
      </c>
      <c r="E5215" t="s">
        <v>38</v>
      </c>
      <c r="F5215" t="s">
        <v>7313</v>
      </c>
      <c r="G5215" t="s">
        <v>39</v>
      </c>
      <c r="H5215" t="s">
        <v>135</v>
      </c>
      <c r="I5215" t="s">
        <v>7247</v>
      </c>
      <c r="J5215" s="1">
        <v>1</v>
      </c>
      <c r="K5215" t="s">
        <v>7313</v>
      </c>
      <c r="L5215" t="s">
        <v>7314</v>
      </c>
      <c r="M5215" t="s">
        <v>7315</v>
      </c>
      <c r="N5215" s="126"/>
      <c r="Q5215" t="s">
        <v>7312</v>
      </c>
      <c r="R5215" t="s">
        <v>19310</v>
      </c>
      <c r="S5215" s="120">
        <v>0.6</v>
      </c>
      <c r="U5215"/>
    </row>
    <row r="5216" spans="1:21">
      <c r="A5216">
        <v>5215</v>
      </c>
      <c r="B5216" s="1" t="s">
        <v>7316</v>
      </c>
      <c r="C5216" s="1" t="s">
        <v>133</v>
      </c>
      <c r="D5216" s="1" t="s">
        <v>7245</v>
      </c>
      <c r="E5216" t="s">
        <v>38</v>
      </c>
      <c r="F5216" t="s">
        <v>7313</v>
      </c>
      <c r="G5216" t="s">
        <v>39</v>
      </c>
      <c r="H5216" t="s">
        <v>135</v>
      </c>
      <c r="I5216" t="s">
        <v>7247</v>
      </c>
      <c r="J5216" s="1">
        <v>1</v>
      </c>
      <c r="K5216" t="s">
        <v>7313</v>
      </c>
      <c r="L5216" t="s">
        <v>7314</v>
      </c>
      <c r="M5216" t="s">
        <v>7315</v>
      </c>
      <c r="N5216" s="126"/>
      <c r="Q5216" t="s">
        <v>7316</v>
      </c>
      <c r="R5216" t="s">
        <v>19310</v>
      </c>
      <c r="S5216" s="120">
        <v>0.6</v>
      </c>
      <c r="U5216"/>
    </row>
    <row r="5217" spans="1:21">
      <c r="A5217">
        <v>5216</v>
      </c>
      <c r="B5217" s="1" t="s">
        <v>7317</v>
      </c>
      <c r="C5217" s="1" t="s">
        <v>133</v>
      </c>
      <c r="D5217" s="1" t="s">
        <v>7245</v>
      </c>
      <c r="E5217" t="s">
        <v>38</v>
      </c>
      <c r="F5217" t="s">
        <v>7313</v>
      </c>
      <c r="G5217" t="s">
        <v>39</v>
      </c>
      <c r="H5217" t="s">
        <v>135</v>
      </c>
      <c r="I5217" t="s">
        <v>7247</v>
      </c>
      <c r="J5217" s="1">
        <v>1</v>
      </c>
      <c r="K5217" t="s">
        <v>7313</v>
      </c>
      <c r="L5217" t="s">
        <v>7314</v>
      </c>
      <c r="M5217" t="s">
        <v>7315</v>
      </c>
      <c r="N5217" s="126"/>
      <c r="Q5217" t="s">
        <v>7317</v>
      </c>
      <c r="R5217" t="s">
        <v>19310</v>
      </c>
      <c r="S5217" s="120">
        <v>0.6</v>
      </c>
      <c r="U5217"/>
    </row>
    <row r="5218" spans="1:21">
      <c r="A5218">
        <v>5217</v>
      </c>
      <c r="B5218" s="1" t="s">
        <v>7318</v>
      </c>
      <c r="C5218" s="1" t="s">
        <v>133</v>
      </c>
      <c r="D5218" s="1" t="s">
        <v>7245</v>
      </c>
      <c r="E5218" t="s">
        <v>38</v>
      </c>
      <c r="F5218" t="s">
        <v>7313</v>
      </c>
      <c r="G5218" t="s">
        <v>39</v>
      </c>
      <c r="H5218" t="s">
        <v>135</v>
      </c>
      <c r="I5218" t="s">
        <v>7247</v>
      </c>
      <c r="J5218" s="1">
        <v>1</v>
      </c>
      <c r="K5218" t="s">
        <v>7313</v>
      </c>
      <c r="L5218" t="s">
        <v>7314</v>
      </c>
      <c r="M5218" t="s">
        <v>7315</v>
      </c>
      <c r="N5218" s="126"/>
      <c r="Q5218" t="s">
        <v>7318</v>
      </c>
      <c r="R5218" t="s">
        <v>19310</v>
      </c>
      <c r="S5218" s="120">
        <v>0.6</v>
      </c>
      <c r="U5218"/>
    </row>
    <row r="5219" spans="1:21">
      <c r="A5219">
        <v>5218</v>
      </c>
      <c r="B5219" s="1" t="s">
        <v>7282</v>
      </c>
      <c r="C5219" s="1" t="s">
        <v>133</v>
      </c>
      <c r="D5219" s="1" t="s">
        <v>7245</v>
      </c>
      <c r="E5219" t="s">
        <v>38</v>
      </c>
      <c r="F5219" t="s">
        <v>7313</v>
      </c>
      <c r="G5219" t="s">
        <v>39</v>
      </c>
      <c r="H5219" t="s">
        <v>135</v>
      </c>
      <c r="I5219" t="s">
        <v>7247</v>
      </c>
      <c r="J5219" s="1">
        <v>1</v>
      </c>
      <c r="K5219" t="s">
        <v>7313</v>
      </c>
      <c r="L5219" t="s">
        <v>7314</v>
      </c>
      <c r="M5219" t="s">
        <v>7315</v>
      </c>
      <c r="N5219" s="126"/>
      <c r="Q5219" t="s">
        <v>7282</v>
      </c>
      <c r="R5219" t="s">
        <v>19310</v>
      </c>
      <c r="S5219" s="120">
        <v>0.6</v>
      </c>
      <c r="U5219"/>
    </row>
    <row r="5220" spans="1:21">
      <c r="A5220">
        <v>5219</v>
      </c>
      <c r="B5220" s="1" t="s">
        <v>7319</v>
      </c>
      <c r="C5220" s="1" t="s">
        <v>133</v>
      </c>
      <c r="D5220" s="1" t="s">
        <v>7245</v>
      </c>
      <c r="E5220" t="s">
        <v>38</v>
      </c>
      <c r="F5220" t="s">
        <v>7313</v>
      </c>
      <c r="G5220" t="s">
        <v>39</v>
      </c>
      <c r="H5220" t="s">
        <v>135</v>
      </c>
      <c r="I5220" t="s">
        <v>7247</v>
      </c>
      <c r="J5220" s="1">
        <v>1</v>
      </c>
      <c r="K5220" t="s">
        <v>7313</v>
      </c>
      <c r="L5220" t="s">
        <v>7314</v>
      </c>
      <c r="M5220" t="s">
        <v>7315</v>
      </c>
      <c r="N5220" s="126"/>
      <c r="Q5220" t="s">
        <v>7319</v>
      </c>
      <c r="R5220" t="s">
        <v>19310</v>
      </c>
      <c r="S5220" s="120">
        <v>0.6</v>
      </c>
      <c r="U5220"/>
    </row>
    <row r="5221" spans="1:21">
      <c r="A5221">
        <v>5220</v>
      </c>
      <c r="B5221" s="1" t="s">
        <v>7320</v>
      </c>
      <c r="C5221" s="1" t="s">
        <v>133</v>
      </c>
      <c r="D5221" s="1" t="s">
        <v>7245</v>
      </c>
      <c r="E5221" t="s">
        <v>38</v>
      </c>
      <c r="F5221" t="s">
        <v>7313</v>
      </c>
      <c r="G5221" t="s">
        <v>39</v>
      </c>
      <c r="H5221" t="s">
        <v>135</v>
      </c>
      <c r="I5221" t="s">
        <v>7247</v>
      </c>
      <c r="J5221" s="1">
        <v>1</v>
      </c>
      <c r="K5221" t="s">
        <v>7313</v>
      </c>
      <c r="L5221" t="s">
        <v>7314</v>
      </c>
      <c r="M5221" t="s">
        <v>7315</v>
      </c>
      <c r="N5221" s="126"/>
      <c r="Q5221" t="s">
        <v>7320</v>
      </c>
      <c r="R5221" t="s">
        <v>19310</v>
      </c>
      <c r="S5221" s="120">
        <v>0.6</v>
      </c>
      <c r="U5221"/>
    </row>
    <row r="5222" spans="1:21">
      <c r="A5222">
        <v>5221</v>
      </c>
      <c r="B5222" s="1" t="s">
        <v>7321</v>
      </c>
      <c r="C5222" s="1" t="s">
        <v>133</v>
      </c>
      <c r="D5222" s="1" t="s">
        <v>7245</v>
      </c>
      <c r="E5222" t="s">
        <v>38</v>
      </c>
      <c r="F5222" t="s">
        <v>7313</v>
      </c>
      <c r="G5222" t="s">
        <v>39</v>
      </c>
      <c r="H5222" t="s">
        <v>135</v>
      </c>
      <c r="I5222" t="s">
        <v>7247</v>
      </c>
      <c r="J5222" s="1">
        <v>1</v>
      </c>
      <c r="K5222" t="s">
        <v>7313</v>
      </c>
      <c r="L5222" t="s">
        <v>7314</v>
      </c>
      <c r="M5222" t="s">
        <v>7315</v>
      </c>
      <c r="N5222" s="126"/>
      <c r="Q5222" t="s">
        <v>7321</v>
      </c>
      <c r="R5222" t="s">
        <v>19310</v>
      </c>
      <c r="S5222" s="120">
        <v>0.6</v>
      </c>
      <c r="U5222"/>
    </row>
    <row r="5223" spans="1:21">
      <c r="A5223">
        <v>5222</v>
      </c>
      <c r="B5223" s="1" t="s">
        <v>7322</v>
      </c>
      <c r="C5223" s="1" t="s">
        <v>133</v>
      </c>
      <c r="D5223" s="1" t="s">
        <v>7245</v>
      </c>
      <c r="E5223" t="s">
        <v>38</v>
      </c>
      <c r="F5223" t="s">
        <v>7313</v>
      </c>
      <c r="G5223" t="s">
        <v>39</v>
      </c>
      <c r="H5223" t="s">
        <v>135</v>
      </c>
      <c r="I5223" t="s">
        <v>7247</v>
      </c>
      <c r="J5223" s="1">
        <v>1</v>
      </c>
      <c r="K5223" t="s">
        <v>7313</v>
      </c>
      <c r="L5223" t="s">
        <v>7314</v>
      </c>
      <c r="M5223" t="s">
        <v>7315</v>
      </c>
      <c r="N5223" s="126"/>
      <c r="Q5223" t="s">
        <v>7322</v>
      </c>
      <c r="R5223" t="s">
        <v>19310</v>
      </c>
      <c r="S5223" s="120">
        <v>0.6</v>
      </c>
      <c r="U5223"/>
    </row>
    <row r="5224" spans="1:21">
      <c r="A5224">
        <v>5223</v>
      </c>
      <c r="B5224" s="1" t="s">
        <v>7323</v>
      </c>
      <c r="C5224" s="1" t="s">
        <v>47</v>
      </c>
      <c r="D5224" s="1" t="s">
        <v>7245</v>
      </c>
      <c r="E5224" t="s">
        <v>38</v>
      </c>
      <c r="F5224" t="s">
        <v>7324</v>
      </c>
      <c r="G5224" t="s">
        <v>39</v>
      </c>
      <c r="H5224" t="s">
        <v>49</v>
      </c>
      <c r="I5224" t="s">
        <v>7247</v>
      </c>
      <c r="J5224" s="1">
        <v>1</v>
      </c>
      <c r="K5224" t="s">
        <v>7325</v>
      </c>
      <c r="L5224" t="s">
        <v>7326</v>
      </c>
      <c r="M5224" t="s">
        <v>7327</v>
      </c>
      <c r="N5224" s="126"/>
      <c r="Q5224" t="s">
        <v>7323</v>
      </c>
      <c r="R5224" t="s">
        <v>19311</v>
      </c>
      <c r="S5224" s="120">
        <v>0.6</v>
      </c>
      <c r="U5224"/>
    </row>
    <row r="5225" spans="1:21">
      <c r="A5225">
        <v>5224</v>
      </c>
      <c r="B5225" s="1" t="s">
        <v>7328</v>
      </c>
      <c r="C5225" s="1" t="s">
        <v>47</v>
      </c>
      <c r="D5225" s="1" t="s">
        <v>7245</v>
      </c>
      <c r="E5225" t="s">
        <v>38</v>
      </c>
      <c r="F5225" t="s">
        <v>7324</v>
      </c>
      <c r="G5225" t="s">
        <v>39</v>
      </c>
      <c r="H5225" t="s">
        <v>49</v>
      </c>
      <c r="I5225" t="s">
        <v>7247</v>
      </c>
      <c r="J5225" s="1">
        <v>1</v>
      </c>
      <c r="K5225" t="s">
        <v>7325</v>
      </c>
      <c r="L5225" t="s">
        <v>7326</v>
      </c>
      <c r="M5225" t="s">
        <v>7327</v>
      </c>
      <c r="N5225" s="126"/>
      <c r="Q5225" t="s">
        <v>7328</v>
      </c>
      <c r="R5225" t="s">
        <v>19311</v>
      </c>
      <c r="S5225" s="120">
        <v>0.6</v>
      </c>
      <c r="U5225"/>
    </row>
    <row r="5226" spans="1:21">
      <c r="A5226">
        <v>5225</v>
      </c>
      <c r="B5226" s="1" t="s">
        <v>7329</v>
      </c>
      <c r="C5226" s="1" t="s">
        <v>47</v>
      </c>
      <c r="D5226" s="1" t="s">
        <v>7245</v>
      </c>
      <c r="E5226" t="s">
        <v>38</v>
      </c>
      <c r="F5226" t="s">
        <v>7324</v>
      </c>
      <c r="G5226" t="s">
        <v>39</v>
      </c>
      <c r="H5226" t="s">
        <v>49</v>
      </c>
      <c r="I5226" t="s">
        <v>7247</v>
      </c>
      <c r="J5226" s="1">
        <v>1</v>
      </c>
      <c r="K5226" t="s">
        <v>7325</v>
      </c>
      <c r="L5226" t="s">
        <v>7326</v>
      </c>
      <c r="M5226" t="s">
        <v>7327</v>
      </c>
      <c r="N5226" s="126"/>
      <c r="Q5226" t="s">
        <v>7329</v>
      </c>
      <c r="R5226" t="s">
        <v>19311</v>
      </c>
      <c r="S5226" s="120">
        <v>0.6</v>
      </c>
      <c r="U5226"/>
    </row>
    <row r="5227" spans="1:21">
      <c r="A5227">
        <v>5226</v>
      </c>
      <c r="B5227" s="1" t="s">
        <v>7330</v>
      </c>
      <c r="C5227" s="1" t="s">
        <v>47</v>
      </c>
      <c r="D5227" s="1" t="s">
        <v>7245</v>
      </c>
      <c r="E5227" t="s">
        <v>38</v>
      </c>
      <c r="F5227" t="s">
        <v>7324</v>
      </c>
      <c r="G5227" t="s">
        <v>39</v>
      </c>
      <c r="H5227" t="s">
        <v>49</v>
      </c>
      <c r="I5227" t="s">
        <v>7247</v>
      </c>
      <c r="J5227" s="1">
        <v>1</v>
      </c>
      <c r="K5227" t="s">
        <v>7325</v>
      </c>
      <c r="L5227" t="s">
        <v>7326</v>
      </c>
      <c r="M5227" t="s">
        <v>7327</v>
      </c>
      <c r="N5227" s="126"/>
      <c r="Q5227" t="s">
        <v>7330</v>
      </c>
      <c r="R5227" t="s">
        <v>19311</v>
      </c>
      <c r="S5227" s="120">
        <v>0.6</v>
      </c>
      <c r="U5227"/>
    </row>
    <row r="5228" spans="1:21">
      <c r="A5228">
        <v>5227</v>
      </c>
      <c r="B5228" s="1" t="s">
        <v>7331</v>
      </c>
      <c r="C5228" s="1" t="s">
        <v>47</v>
      </c>
      <c r="D5228" s="1" t="s">
        <v>7245</v>
      </c>
      <c r="E5228" t="s">
        <v>38</v>
      </c>
      <c r="F5228" t="s">
        <v>7324</v>
      </c>
      <c r="G5228" t="s">
        <v>39</v>
      </c>
      <c r="H5228" t="s">
        <v>49</v>
      </c>
      <c r="I5228" t="s">
        <v>7247</v>
      </c>
      <c r="J5228" s="1">
        <v>1</v>
      </c>
      <c r="K5228" t="s">
        <v>7325</v>
      </c>
      <c r="L5228" t="s">
        <v>7326</v>
      </c>
      <c r="M5228" t="s">
        <v>7327</v>
      </c>
      <c r="N5228" s="126">
        <v>0.01</v>
      </c>
      <c r="Q5228" t="s">
        <v>7331</v>
      </c>
      <c r="R5228" t="s">
        <v>19311</v>
      </c>
      <c r="S5228" s="120">
        <v>0.6</v>
      </c>
      <c r="U5228"/>
    </row>
    <row r="5229" spans="1:21">
      <c r="A5229">
        <v>5228</v>
      </c>
      <c r="B5229" s="1" t="s">
        <v>7332</v>
      </c>
      <c r="C5229" s="1" t="s">
        <v>47</v>
      </c>
      <c r="D5229" s="1" t="s">
        <v>7245</v>
      </c>
      <c r="E5229" t="s">
        <v>38</v>
      </c>
      <c r="F5229" t="s">
        <v>7324</v>
      </c>
      <c r="G5229" t="s">
        <v>39</v>
      </c>
      <c r="H5229" t="s">
        <v>49</v>
      </c>
      <c r="I5229" t="s">
        <v>7247</v>
      </c>
      <c r="J5229" s="1">
        <v>1</v>
      </c>
      <c r="K5229" t="s">
        <v>7325</v>
      </c>
      <c r="L5229" t="s">
        <v>7326</v>
      </c>
      <c r="M5229" t="s">
        <v>7327</v>
      </c>
      <c r="N5229" s="126"/>
      <c r="Q5229" t="s">
        <v>7332</v>
      </c>
      <c r="R5229" t="s">
        <v>19311</v>
      </c>
      <c r="S5229" s="120">
        <v>0.6</v>
      </c>
      <c r="U5229"/>
    </row>
    <row r="5230" spans="1:21">
      <c r="A5230">
        <v>5229</v>
      </c>
      <c r="B5230" s="1" t="s">
        <v>7333</v>
      </c>
      <c r="C5230" s="1" t="s">
        <v>47</v>
      </c>
      <c r="D5230" s="1" t="s">
        <v>7245</v>
      </c>
      <c r="E5230" t="s">
        <v>38</v>
      </c>
      <c r="F5230" t="s">
        <v>7324</v>
      </c>
      <c r="G5230" t="s">
        <v>39</v>
      </c>
      <c r="H5230" t="s">
        <v>49</v>
      </c>
      <c r="I5230" t="s">
        <v>7247</v>
      </c>
      <c r="J5230" s="1">
        <v>1</v>
      </c>
      <c r="K5230" t="s">
        <v>7325</v>
      </c>
      <c r="L5230" t="s">
        <v>7326</v>
      </c>
      <c r="M5230" t="s">
        <v>7327</v>
      </c>
      <c r="N5230" s="126"/>
      <c r="Q5230" t="s">
        <v>7333</v>
      </c>
      <c r="R5230" t="s">
        <v>19311</v>
      </c>
      <c r="S5230" s="120">
        <v>0.6</v>
      </c>
      <c r="U5230"/>
    </row>
    <row r="5231" spans="1:21">
      <c r="A5231">
        <v>5230</v>
      </c>
      <c r="B5231" s="1" t="s">
        <v>7334</v>
      </c>
      <c r="C5231" s="1" t="s">
        <v>47</v>
      </c>
      <c r="D5231" s="1" t="s">
        <v>7245</v>
      </c>
      <c r="E5231" t="s">
        <v>38</v>
      </c>
      <c r="F5231" t="s">
        <v>7324</v>
      </c>
      <c r="G5231" t="s">
        <v>39</v>
      </c>
      <c r="H5231" t="s">
        <v>49</v>
      </c>
      <c r="I5231" t="s">
        <v>7247</v>
      </c>
      <c r="J5231" s="1">
        <v>1</v>
      </c>
      <c r="K5231" t="s">
        <v>7325</v>
      </c>
      <c r="L5231" t="s">
        <v>7326</v>
      </c>
      <c r="M5231" t="s">
        <v>7327</v>
      </c>
      <c r="N5231" s="126"/>
      <c r="Q5231" t="s">
        <v>7334</v>
      </c>
      <c r="R5231" t="s">
        <v>19311</v>
      </c>
      <c r="S5231" s="120">
        <v>0.6</v>
      </c>
      <c r="U5231"/>
    </row>
    <row r="5232" spans="1:21">
      <c r="A5232">
        <v>5231</v>
      </c>
      <c r="B5232" s="1" t="s">
        <v>7335</v>
      </c>
      <c r="C5232" s="1" t="s">
        <v>47</v>
      </c>
      <c r="D5232" s="1" t="s">
        <v>7245</v>
      </c>
      <c r="E5232" t="s">
        <v>38</v>
      </c>
      <c r="F5232" t="s">
        <v>7324</v>
      </c>
      <c r="G5232" t="s">
        <v>39</v>
      </c>
      <c r="H5232" t="s">
        <v>49</v>
      </c>
      <c r="I5232" t="s">
        <v>7247</v>
      </c>
      <c r="J5232" s="1">
        <v>1</v>
      </c>
      <c r="K5232" t="s">
        <v>7325</v>
      </c>
      <c r="L5232" t="s">
        <v>7326</v>
      </c>
      <c r="M5232" t="s">
        <v>7327</v>
      </c>
      <c r="N5232" s="126"/>
      <c r="Q5232" t="s">
        <v>7335</v>
      </c>
      <c r="R5232" t="s">
        <v>19311</v>
      </c>
      <c r="S5232" s="120">
        <v>0.6</v>
      </c>
      <c r="U5232"/>
    </row>
    <row r="5233" spans="1:21">
      <c r="A5233">
        <v>5232</v>
      </c>
      <c r="B5233" s="1" t="s">
        <v>7336</v>
      </c>
      <c r="C5233" s="1" t="s">
        <v>47</v>
      </c>
      <c r="D5233" s="1" t="s">
        <v>7245</v>
      </c>
      <c r="E5233" t="s">
        <v>38</v>
      </c>
      <c r="F5233" t="s">
        <v>7324</v>
      </c>
      <c r="G5233" t="s">
        <v>39</v>
      </c>
      <c r="H5233" t="s">
        <v>49</v>
      </c>
      <c r="I5233" t="s">
        <v>7247</v>
      </c>
      <c r="J5233" s="1">
        <v>1</v>
      </c>
      <c r="K5233" t="s">
        <v>7325</v>
      </c>
      <c r="L5233" t="s">
        <v>7326</v>
      </c>
      <c r="M5233" t="s">
        <v>7327</v>
      </c>
      <c r="N5233" s="126"/>
      <c r="Q5233" t="s">
        <v>7336</v>
      </c>
      <c r="R5233" t="s">
        <v>19311</v>
      </c>
      <c r="S5233" s="120">
        <v>0.6</v>
      </c>
      <c r="U5233"/>
    </row>
    <row r="5234" spans="1:21">
      <c r="A5234">
        <v>5233</v>
      </c>
      <c r="B5234" s="1" t="s">
        <v>7337</v>
      </c>
      <c r="C5234" s="1" t="s">
        <v>47</v>
      </c>
      <c r="D5234" s="1" t="s">
        <v>7245</v>
      </c>
      <c r="E5234" t="s">
        <v>38</v>
      </c>
      <c r="F5234" t="s">
        <v>7324</v>
      </c>
      <c r="G5234" t="s">
        <v>39</v>
      </c>
      <c r="H5234" t="s">
        <v>49</v>
      </c>
      <c r="I5234" t="s">
        <v>7247</v>
      </c>
      <c r="J5234" s="1">
        <v>1</v>
      </c>
      <c r="K5234" t="s">
        <v>7325</v>
      </c>
      <c r="L5234" t="s">
        <v>7326</v>
      </c>
      <c r="M5234" t="s">
        <v>7327</v>
      </c>
      <c r="N5234" s="126"/>
      <c r="Q5234" t="s">
        <v>7337</v>
      </c>
      <c r="R5234" t="s">
        <v>19311</v>
      </c>
      <c r="S5234" s="120">
        <v>0.6</v>
      </c>
      <c r="U5234"/>
    </row>
    <row r="5235" spans="1:21">
      <c r="A5235">
        <v>5234</v>
      </c>
      <c r="B5235" s="1" t="s">
        <v>7338</v>
      </c>
      <c r="C5235" s="1" t="s">
        <v>47</v>
      </c>
      <c r="D5235" s="1" t="s">
        <v>7245</v>
      </c>
      <c r="E5235" t="s">
        <v>38</v>
      </c>
      <c r="F5235" t="s">
        <v>7324</v>
      </c>
      <c r="G5235" t="s">
        <v>39</v>
      </c>
      <c r="H5235" t="s">
        <v>49</v>
      </c>
      <c r="I5235" t="s">
        <v>7247</v>
      </c>
      <c r="J5235" s="1">
        <v>1</v>
      </c>
      <c r="K5235" t="s">
        <v>7325</v>
      </c>
      <c r="L5235" t="s">
        <v>7326</v>
      </c>
      <c r="M5235" t="s">
        <v>7327</v>
      </c>
      <c r="N5235" s="126"/>
      <c r="Q5235" t="s">
        <v>7338</v>
      </c>
      <c r="R5235" t="s">
        <v>19311</v>
      </c>
      <c r="S5235" s="120">
        <v>0.6</v>
      </c>
      <c r="U5235"/>
    </row>
    <row r="5236" spans="1:21">
      <c r="A5236">
        <v>5235</v>
      </c>
      <c r="B5236" s="1" t="s">
        <v>7339</v>
      </c>
      <c r="C5236" s="1" t="s">
        <v>164</v>
      </c>
      <c r="D5236" s="1" t="s">
        <v>7245</v>
      </c>
      <c r="E5236" t="s">
        <v>38</v>
      </c>
      <c r="F5236" t="s">
        <v>7340</v>
      </c>
      <c r="G5236" t="s">
        <v>39</v>
      </c>
      <c r="H5236" t="s">
        <v>166</v>
      </c>
      <c r="I5236" t="s">
        <v>7247</v>
      </c>
      <c r="J5236" s="1">
        <v>1</v>
      </c>
      <c r="K5236" t="s">
        <v>7340</v>
      </c>
      <c r="L5236" t="s">
        <v>7341</v>
      </c>
      <c r="M5236" t="s">
        <v>7342</v>
      </c>
      <c r="N5236" s="126">
        <v>0.01</v>
      </c>
      <c r="Q5236" t="s">
        <v>7339</v>
      </c>
      <c r="R5236" t="s">
        <v>19312</v>
      </c>
      <c r="S5236" s="120">
        <v>0.6</v>
      </c>
      <c r="U5236"/>
    </row>
    <row r="5237" spans="1:21">
      <c r="A5237">
        <v>5236</v>
      </c>
      <c r="B5237" s="1" t="s">
        <v>7343</v>
      </c>
      <c r="C5237" s="1" t="s">
        <v>164</v>
      </c>
      <c r="D5237" s="1" t="s">
        <v>7245</v>
      </c>
      <c r="E5237" t="s">
        <v>38</v>
      </c>
      <c r="F5237" t="s">
        <v>7340</v>
      </c>
      <c r="G5237" t="s">
        <v>39</v>
      </c>
      <c r="H5237" t="s">
        <v>166</v>
      </c>
      <c r="I5237" t="s">
        <v>7247</v>
      </c>
      <c r="J5237" s="1">
        <v>1</v>
      </c>
      <c r="K5237" t="s">
        <v>7340</v>
      </c>
      <c r="L5237" t="s">
        <v>7341</v>
      </c>
      <c r="M5237" t="s">
        <v>7342</v>
      </c>
      <c r="N5237" s="126"/>
      <c r="Q5237" t="s">
        <v>7343</v>
      </c>
      <c r="R5237" t="s">
        <v>19312</v>
      </c>
      <c r="S5237" s="120">
        <v>0.6</v>
      </c>
      <c r="U5237"/>
    </row>
    <row r="5238" spans="1:21">
      <c r="A5238">
        <v>5237</v>
      </c>
      <c r="B5238" s="1" t="s">
        <v>7344</v>
      </c>
      <c r="C5238" s="1" t="s">
        <v>164</v>
      </c>
      <c r="D5238" s="1" t="s">
        <v>7245</v>
      </c>
      <c r="E5238" t="s">
        <v>38</v>
      </c>
      <c r="F5238" t="s">
        <v>7340</v>
      </c>
      <c r="G5238" t="s">
        <v>39</v>
      </c>
      <c r="H5238" t="s">
        <v>166</v>
      </c>
      <c r="I5238" t="s">
        <v>7247</v>
      </c>
      <c r="J5238" s="1">
        <v>1</v>
      </c>
      <c r="K5238" t="s">
        <v>7340</v>
      </c>
      <c r="L5238" t="s">
        <v>7341</v>
      </c>
      <c r="M5238" t="s">
        <v>7342</v>
      </c>
      <c r="N5238" s="126"/>
      <c r="Q5238" t="s">
        <v>7344</v>
      </c>
      <c r="R5238" t="s">
        <v>19312</v>
      </c>
      <c r="S5238" s="120">
        <v>0.6</v>
      </c>
      <c r="U5238"/>
    </row>
    <row r="5239" spans="1:21">
      <c r="A5239">
        <v>5238</v>
      </c>
      <c r="B5239" s="1" t="s">
        <v>7345</v>
      </c>
      <c r="C5239" s="1" t="s">
        <v>164</v>
      </c>
      <c r="D5239" s="1" t="s">
        <v>7245</v>
      </c>
      <c r="E5239" t="s">
        <v>38</v>
      </c>
      <c r="F5239" t="s">
        <v>7340</v>
      </c>
      <c r="G5239" t="s">
        <v>39</v>
      </c>
      <c r="H5239" t="s">
        <v>166</v>
      </c>
      <c r="I5239" t="s">
        <v>7247</v>
      </c>
      <c r="J5239" s="1">
        <v>1</v>
      </c>
      <c r="K5239" t="s">
        <v>7340</v>
      </c>
      <c r="L5239" t="s">
        <v>7341</v>
      </c>
      <c r="M5239" t="s">
        <v>7342</v>
      </c>
      <c r="N5239" s="126"/>
      <c r="Q5239" t="s">
        <v>7345</v>
      </c>
      <c r="R5239" t="s">
        <v>19312</v>
      </c>
      <c r="S5239" s="120">
        <v>0.6</v>
      </c>
      <c r="U5239"/>
    </row>
    <row r="5240" spans="1:21">
      <c r="A5240">
        <v>5239</v>
      </c>
      <c r="B5240" s="1" t="s">
        <v>7346</v>
      </c>
      <c r="C5240" s="1" t="s">
        <v>164</v>
      </c>
      <c r="D5240" s="1" t="s">
        <v>7245</v>
      </c>
      <c r="E5240" t="s">
        <v>38</v>
      </c>
      <c r="F5240" t="s">
        <v>7340</v>
      </c>
      <c r="G5240" t="s">
        <v>39</v>
      </c>
      <c r="H5240" t="s">
        <v>166</v>
      </c>
      <c r="I5240" t="s">
        <v>7247</v>
      </c>
      <c r="J5240" s="1">
        <v>1</v>
      </c>
      <c r="K5240" t="s">
        <v>7340</v>
      </c>
      <c r="L5240" t="s">
        <v>7341</v>
      </c>
      <c r="M5240" t="s">
        <v>7342</v>
      </c>
      <c r="N5240" s="126"/>
      <c r="Q5240" t="s">
        <v>7346</v>
      </c>
      <c r="R5240" t="s">
        <v>19312</v>
      </c>
      <c r="S5240" s="120">
        <v>0.6</v>
      </c>
      <c r="U5240"/>
    </row>
    <row r="5241" spans="1:21">
      <c r="A5241">
        <v>5240</v>
      </c>
      <c r="B5241" s="1" t="s">
        <v>7347</v>
      </c>
      <c r="C5241" s="1" t="s">
        <v>164</v>
      </c>
      <c r="D5241" s="1" t="s">
        <v>7245</v>
      </c>
      <c r="E5241" t="s">
        <v>38</v>
      </c>
      <c r="F5241" t="s">
        <v>7340</v>
      </c>
      <c r="G5241" t="s">
        <v>39</v>
      </c>
      <c r="H5241" t="s">
        <v>166</v>
      </c>
      <c r="I5241" t="s">
        <v>7247</v>
      </c>
      <c r="J5241" s="1">
        <v>1</v>
      </c>
      <c r="K5241" t="s">
        <v>7340</v>
      </c>
      <c r="L5241" t="s">
        <v>7341</v>
      </c>
      <c r="M5241" t="s">
        <v>7342</v>
      </c>
      <c r="N5241" s="126"/>
      <c r="Q5241" t="s">
        <v>7347</v>
      </c>
      <c r="R5241" t="s">
        <v>19312</v>
      </c>
      <c r="S5241" s="120">
        <v>0.6</v>
      </c>
      <c r="U5241"/>
    </row>
    <row r="5242" spans="1:21">
      <c r="A5242">
        <v>5241</v>
      </c>
      <c r="B5242" s="1" t="s">
        <v>7348</v>
      </c>
      <c r="C5242" s="1" t="s">
        <v>164</v>
      </c>
      <c r="D5242" s="1" t="s">
        <v>7245</v>
      </c>
      <c r="E5242" t="s">
        <v>38</v>
      </c>
      <c r="F5242" t="s">
        <v>7340</v>
      </c>
      <c r="G5242" t="s">
        <v>39</v>
      </c>
      <c r="H5242" t="s">
        <v>166</v>
      </c>
      <c r="I5242" t="s">
        <v>7247</v>
      </c>
      <c r="J5242" s="1">
        <v>1</v>
      </c>
      <c r="K5242" t="s">
        <v>7340</v>
      </c>
      <c r="L5242" t="s">
        <v>7341</v>
      </c>
      <c r="M5242" t="s">
        <v>7342</v>
      </c>
      <c r="N5242" s="126"/>
      <c r="Q5242" t="s">
        <v>7348</v>
      </c>
      <c r="R5242" t="s">
        <v>19312</v>
      </c>
      <c r="S5242" s="120">
        <v>0.6</v>
      </c>
      <c r="U5242"/>
    </row>
    <row r="5243" spans="1:21">
      <c r="A5243">
        <v>5242</v>
      </c>
      <c r="B5243" s="1" t="s">
        <v>7349</v>
      </c>
      <c r="C5243" s="1" t="s">
        <v>164</v>
      </c>
      <c r="D5243" s="1" t="s">
        <v>7245</v>
      </c>
      <c r="E5243" t="s">
        <v>38</v>
      </c>
      <c r="F5243" t="s">
        <v>7340</v>
      </c>
      <c r="G5243" t="s">
        <v>39</v>
      </c>
      <c r="H5243" t="s">
        <v>166</v>
      </c>
      <c r="I5243" t="s">
        <v>7247</v>
      </c>
      <c r="J5243" s="1">
        <v>1</v>
      </c>
      <c r="K5243" t="s">
        <v>7340</v>
      </c>
      <c r="L5243" t="s">
        <v>7341</v>
      </c>
      <c r="M5243" t="s">
        <v>7342</v>
      </c>
      <c r="N5243" s="126"/>
      <c r="Q5243" t="s">
        <v>7349</v>
      </c>
      <c r="R5243" t="s">
        <v>19312</v>
      </c>
      <c r="S5243" s="120">
        <v>0.6</v>
      </c>
      <c r="U5243"/>
    </row>
    <row r="5244" spans="1:21">
      <c r="A5244">
        <v>5243</v>
      </c>
      <c r="B5244" s="1" t="s">
        <v>7350</v>
      </c>
      <c r="C5244" s="1" t="s">
        <v>164</v>
      </c>
      <c r="D5244" s="1" t="s">
        <v>7245</v>
      </c>
      <c r="E5244" t="s">
        <v>38</v>
      </c>
      <c r="F5244" t="s">
        <v>7340</v>
      </c>
      <c r="G5244" t="s">
        <v>39</v>
      </c>
      <c r="H5244" t="s">
        <v>166</v>
      </c>
      <c r="I5244" t="s">
        <v>7247</v>
      </c>
      <c r="J5244" s="1">
        <v>1</v>
      </c>
      <c r="K5244" t="s">
        <v>7340</v>
      </c>
      <c r="L5244" t="s">
        <v>7341</v>
      </c>
      <c r="M5244" t="s">
        <v>7342</v>
      </c>
      <c r="N5244" s="126"/>
      <c r="Q5244" t="s">
        <v>7350</v>
      </c>
      <c r="R5244" t="s">
        <v>19312</v>
      </c>
      <c r="S5244" s="120">
        <v>0.6</v>
      </c>
      <c r="U5244"/>
    </row>
    <row r="5245" spans="1:21">
      <c r="A5245">
        <v>5244</v>
      </c>
      <c r="B5245" s="1" t="s">
        <v>7351</v>
      </c>
      <c r="C5245" s="1" t="s">
        <v>164</v>
      </c>
      <c r="D5245" s="1" t="s">
        <v>7245</v>
      </c>
      <c r="E5245" t="s">
        <v>38</v>
      </c>
      <c r="F5245" t="s">
        <v>7340</v>
      </c>
      <c r="G5245" t="s">
        <v>39</v>
      </c>
      <c r="H5245" t="s">
        <v>166</v>
      </c>
      <c r="I5245" t="s">
        <v>7247</v>
      </c>
      <c r="J5245" s="1">
        <v>1</v>
      </c>
      <c r="K5245" t="s">
        <v>7340</v>
      </c>
      <c r="L5245" t="s">
        <v>7341</v>
      </c>
      <c r="M5245" t="s">
        <v>7342</v>
      </c>
      <c r="N5245" s="126"/>
      <c r="Q5245" t="s">
        <v>7351</v>
      </c>
      <c r="R5245" t="s">
        <v>19312</v>
      </c>
      <c r="S5245" s="120">
        <v>0.6</v>
      </c>
      <c r="U5245"/>
    </row>
    <row r="5246" spans="1:21">
      <c r="A5246">
        <v>5245</v>
      </c>
      <c r="B5246" s="1" t="s">
        <v>7352</v>
      </c>
      <c r="C5246" s="1" t="s">
        <v>164</v>
      </c>
      <c r="D5246" s="1" t="s">
        <v>7245</v>
      </c>
      <c r="E5246" t="s">
        <v>38</v>
      </c>
      <c r="F5246" t="s">
        <v>7340</v>
      </c>
      <c r="G5246" t="s">
        <v>39</v>
      </c>
      <c r="H5246" t="s">
        <v>166</v>
      </c>
      <c r="I5246" t="s">
        <v>7247</v>
      </c>
      <c r="J5246" s="1">
        <v>1</v>
      </c>
      <c r="K5246" t="s">
        <v>7340</v>
      </c>
      <c r="L5246" t="s">
        <v>7341</v>
      </c>
      <c r="M5246" t="s">
        <v>7342</v>
      </c>
      <c r="N5246" s="126"/>
      <c r="Q5246" t="s">
        <v>7352</v>
      </c>
      <c r="R5246" t="s">
        <v>19312</v>
      </c>
      <c r="S5246" s="120">
        <v>0.6</v>
      </c>
      <c r="U5246"/>
    </row>
    <row r="5247" spans="1:21">
      <c r="A5247">
        <v>5246</v>
      </c>
      <c r="B5247" s="1" t="s">
        <v>7353</v>
      </c>
      <c r="C5247" s="1" t="s">
        <v>164</v>
      </c>
      <c r="D5247" s="1" t="s">
        <v>7245</v>
      </c>
      <c r="E5247" t="s">
        <v>38</v>
      </c>
      <c r="F5247" t="s">
        <v>7340</v>
      </c>
      <c r="G5247" t="s">
        <v>39</v>
      </c>
      <c r="H5247" t="s">
        <v>166</v>
      </c>
      <c r="I5247" t="s">
        <v>7247</v>
      </c>
      <c r="J5247" s="1">
        <v>1</v>
      </c>
      <c r="K5247" t="s">
        <v>7340</v>
      </c>
      <c r="L5247" t="s">
        <v>7341</v>
      </c>
      <c r="M5247" t="s">
        <v>7342</v>
      </c>
      <c r="N5247" s="126"/>
      <c r="Q5247" t="s">
        <v>7353</v>
      </c>
      <c r="R5247" t="s">
        <v>19312</v>
      </c>
      <c r="S5247" s="120">
        <v>0.6</v>
      </c>
      <c r="U5247"/>
    </row>
    <row r="5248" spans="1:21">
      <c r="A5248">
        <v>5247</v>
      </c>
      <c r="B5248" s="1" t="s">
        <v>7354</v>
      </c>
      <c r="C5248" s="1" t="s">
        <v>164</v>
      </c>
      <c r="D5248" s="1" t="s">
        <v>7245</v>
      </c>
      <c r="E5248" t="s">
        <v>38</v>
      </c>
      <c r="F5248" t="s">
        <v>7340</v>
      </c>
      <c r="G5248" t="s">
        <v>39</v>
      </c>
      <c r="H5248" t="s">
        <v>166</v>
      </c>
      <c r="I5248" t="s">
        <v>7247</v>
      </c>
      <c r="J5248" s="1">
        <v>1</v>
      </c>
      <c r="K5248" t="s">
        <v>7340</v>
      </c>
      <c r="L5248" t="s">
        <v>7341</v>
      </c>
      <c r="M5248" t="s">
        <v>7342</v>
      </c>
      <c r="N5248" s="126"/>
      <c r="Q5248" t="s">
        <v>7354</v>
      </c>
      <c r="R5248" t="s">
        <v>19312</v>
      </c>
      <c r="S5248" s="120">
        <v>0.6</v>
      </c>
      <c r="U5248"/>
    </row>
    <row r="5249" spans="1:21">
      <c r="A5249">
        <v>5248</v>
      </c>
      <c r="B5249" s="1" t="s">
        <v>7355</v>
      </c>
      <c r="C5249" s="1" t="s">
        <v>164</v>
      </c>
      <c r="D5249" s="1" t="s">
        <v>7245</v>
      </c>
      <c r="E5249" t="s">
        <v>38</v>
      </c>
      <c r="F5249" t="s">
        <v>7340</v>
      </c>
      <c r="G5249" t="s">
        <v>39</v>
      </c>
      <c r="H5249" t="s">
        <v>166</v>
      </c>
      <c r="I5249" t="s">
        <v>7247</v>
      </c>
      <c r="J5249" s="1">
        <v>1</v>
      </c>
      <c r="K5249" t="s">
        <v>7340</v>
      </c>
      <c r="L5249" t="s">
        <v>7341</v>
      </c>
      <c r="M5249" t="s">
        <v>7342</v>
      </c>
      <c r="N5249" s="126"/>
      <c r="Q5249" t="s">
        <v>7355</v>
      </c>
      <c r="R5249" t="s">
        <v>19312</v>
      </c>
      <c r="S5249" s="120">
        <v>0.6</v>
      </c>
      <c r="U5249"/>
    </row>
    <row r="5250" spans="1:21">
      <c r="A5250">
        <v>5249</v>
      </c>
      <c r="B5250" s="1" t="s">
        <v>7356</v>
      </c>
      <c r="C5250" s="1" t="s">
        <v>164</v>
      </c>
      <c r="D5250" s="1" t="s">
        <v>7245</v>
      </c>
      <c r="E5250" t="s">
        <v>38</v>
      </c>
      <c r="F5250" t="s">
        <v>7340</v>
      </c>
      <c r="G5250" t="s">
        <v>39</v>
      </c>
      <c r="H5250" t="s">
        <v>166</v>
      </c>
      <c r="I5250" t="s">
        <v>7247</v>
      </c>
      <c r="J5250" s="1">
        <v>1</v>
      </c>
      <c r="K5250" t="s">
        <v>7340</v>
      </c>
      <c r="L5250" t="s">
        <v>7341</v>
      </c>
      <c r="M5250" t="s">
        <v>7342</v>
      </c>
      <c r="N5250" s="126"/>
      <c r="Q5250" t="s">
        <v>7356</v>
      </c>
      <c r="R5250" t="s">
        <v>19312</v>
      </c>
      <c r="S5250" s="120">
        <v>0.6</v>
      </c>
      <c r="U5250"/>
    </row>
    <row r="5251" spans="1:21">
      <c r="A5251">
        <v>5250</v>
      </c>
      <c r="B5251" s="1" t="s">
        <v>7357</v>
      </c>
      <c r="C5251" s="1" t="s">
        <v>164</v>
      </c>
      <c r="D5251" s="1" t="s">
        <v>7245</v>
      </c>
      <c r="E5251" t="s">
        <v>38</v>
      </c>
      <c r="F5251" t="s">
        <v>7340</v>
      </c>
      <c r="G5251" t="s">
        <v>39</v>
      </c>
      <c r="H5251" t="s">
        <v>166</v>
      </c>
      <c r="I5251" t="s">
        <v>7247</v>
      </c>
      <c r="J5251" s="1">
        <v>1</v>
      </c>
      <c r="K5251" t="s">
        <v>7340</v>
      </c>
      <c r="L5251" t="s">
        <v>7341</v>
      </c>
      <c r="M5251" t="s">
        <v>7342</v>
      </c>
      <c r="N5251" s="126"/>
      <c r="Q5251" t="s">
        <v>7357</v>
      </c>
      <c r="R5251" t="s">
        <v>19312</v>
      </c>
      <c r="S5251" s="120">
        <v>0.6</v>
      </c>
      <c r="U5251"/>
    </row>
    <row r="5252" spans="1:21">
      <c r="A5252">
        <v>5251</v>
      </c>
      <c r="B5252" s="1" t="s">
        <v>7358</v>
      </c>
      <c r="C5252" s="1" t="s">
        <v>164</v>
      </c>
      <c r="D5252" s="1" t="s">
        <v>7245</v>
      </c>
      <c r="E5252" t="s">
        <v>38</v>
      </c>
      <c r="F5252" t="s">
        <v>7340</v>
      </c>
      <c r="G5252" t="s">
        <v>39</v>
      </c>
      <c r="H5252" t="s">
        <v>166</v>
      </c>
      <c r="I5252" t="s">
        <v>7247</v>
      </c>
      <c r="J5252" s="1">
        <v>1</v>
      </c>
      <c r="K5252" t="s">
        <v>7340</v>
      </c>
      <c r="L5252" t="s">
        <v>7341</v>
      </c>
      <c r="M5252" t="s">
        <v>7342</v>
      </c>
      <c r="N5252" s="126"/>
      <c r="Q5252" t="s">
        <v>7358</v>
      </c>
      <c r="R5252" t="s">
        <v>19312</v>
      </c>
      <c r="S5252" s="120">
        <v>0.6</v>
      </c>
      <c r="U5252"/>
    </row>
    <row r="5253" spans="1:21">
      <c r="A5253">
        <v>5252</v>
      </c>
      <c r="B5253" s="1" t="s">
        <v>7359</v>
      </c>
      <c r="C5253" s="1" t="s">
        <v>164</v>
      </c>
      <c r="D5253" s="1" t="s">
        <v>7245</v>
      </c>
      <c r="E5253" t="s">
        <v>38</v>
      </c>
      <c r="F5253" t="s">
        <v>7340</v>
      </c>
      <c r="G5253" t="s">
        <v>39</v>
      </c>
      <c r="H5253" t="s">
        <v>166</v>
      </c>
      <c r="I5253" t="s">
        <v>7247</v>
      </c>
      <c r="J5253" s="1">
        <v>1</v>
      </c>
      <c r="K5253" t="s">
        <v>7340</v>
      </c>
      <c r="L5253" t="s">
        <v>7341</v>
      </c>
      <c r="M5253" t="s">
        <v>7342</v>
      </c>
      <c r="N5253" s="126"/>
      <c r="Q5253" t="s">
        <v>7359</v>
      </c>
      <c r="R5253" t="s">
        <v>19312</v>
      </c>
      <c r="S5253" s="120">
        <v>0.6</v>
      </c>
      <c r="U5253"/>
    </row>
    <row r="5254" spans="1:21">
      <c r="A5254">
        <v>5253</v>
      </c>
      <c r="B5254" s="1" t="s">
        <v>7360</v>
      </c>
      <c r="C5254" s="1" t="s">
        <v>164</v>
      </c>
      <c r="D5254" s="1" t="s">
        <v>7245</v>
      </c>
      <c r="E5254" t="s">
        <v>38</v>
      </c>
      <c r="F5254" t="s">
        <v>7340</v>
      </c>
      <c r="G5254" t="s">
        <v>39</v>
      </c>
      <c r="H5254" t="s">
        <v>166</v>
      </c>
      <c r="I5254" t="s">
        <v>7247</v>
      </c>
      <c r="J5254" s="1">
        <v>1</v>
      </c>
      <c r="K5254" t="s">
        <v>7340</v>
      </c>
      <c r="L5254" t="s">
        <v>7341</v>
      </c>
      <c r="M5254" t="s">
        <v>7342</v>
      </c>
      <c r="N5254" s="126"/>
      <c r="Q5254" t="s">
        <v>7360</v>
      </c>
      <c r="R5254" t="s">
        <v>19312</v>
      </c>
      <c r="S5254" s="120">
        <v>0.6</v>
      </c>
      <c r="U5254"/>
    </row>
    <row r="5255" spans="1:21">
      <c r="A5255">
        <v>5254</v>
      </c>
      <c r="B5255" s="1" t="s">
        <v>7361</v>
      </c>
      <c r="C5255" s="1" t="s">
        <v>164</v>
      </c>
      <c r="D5255" s="1" t="s">
        <v>7245</v>
      </c>
      <c r="E5255" t="s">
        <v>38</v>
      </c>
      <c r="F5255" t="s">
        <v>7340</v>
      </c>
      <c r="G5255" t="s">
        <v>39</v>
      </c>
      <c r="H5255" t="s">
        <v>166</v>
      </c>
      <c r="I5255" t="s">
        <v>7247</v>
      </c>
      <c r="J5255" s="1">
        <v>1</v>
      </c>
      <c r="K5255" t="s">
        <v>7340</v>
      </c>
      <c r="L5255" t="s">
        <v>7341</v>
      </c>
      <c r="M5255" t="s">
        <v>7342</v>
      </c>
      <c r="N5255" s="126"/>
      <c r="Q5255" t="s">
        <v>7361</v>
      </c>
      <c r="R5255" t="s">
        <v>19312</v>
      </c>
      <c r="S5255" s="120">
        <v>0.6</v>
      </c>
      <c r="U5255"/>
    </row>
    <row r="5256" spans="1:21">
      <c r="A5256">
        <v>5255</v>
      </c>
      <c r="B5256" s="1" t="s">
        <v>7362</v>
      </c>
      <c r="C5256" s="1" t="s">
        <v>164</v>
      </c>
      <c r="D5256" s="1" t="s">
        <v>7245</v>
      </c>
      <c r="E5256" t="s">
        <v>38</v>
      </c>
      <c r="F5256" t="s">
        <v>7340</v>
      </c>
      <c r="G5256" t="s">
        <v>39</v>
      </c>
      <c r="H5256" t="s">
        <v>166</v>
      </c>
      <c r="I5256" t="s">
        <v>7247</v>
      </c>
      <c r="J5256" s="1">
        <v>1</v>
      </c>
      <c r="K5256" t="s">
        <v>7340</v>
      </c>
      <c r="L5256" t="s">
        <v>7341</v>
      </c>
      <c r="M5256" t="s">
        <v>7342</v>
      </c>
      <c r="N5256" s="126"/>
      <c r="Q5256" t="s">
        <v>7362</v>
      </c>
      <c r="R5256" t="s">
        <v>19312</v>
      </c>
      <c r="S5256" s="120">
        <v>0.6</v>
      </c>
      <c r="U5256"/>
    </row>
    <row r="5257" spans="1:21">
      <c r="A5257">
        <v>5256</v>
      </c>
      <c r="B5257" s="1" t="s">
        <v>7363</v>
      </c>
      <c r="C5257" s="1" t="s">
        <v>175</v>
      </c>
      <c r="D5257" s="1" t="s">
        <v>7245</v>
      </c>
      <c r="E5257" t="s">
        <v>38</v>
      </c>
      <c r="F5257" t="s">
        <v>7364</v>
      </c>
      <c r="G5257" t="s">
        <v>39</v>
      </c>
      <c r="H5257" t="s">
        <v>177</v>
      </c>
      <c r="I5257" t="s">
        <v>7247</v>
      </c>
      <c r="J5257" s="1">
        <v>1</v>
      </c>
      <c r="K5257" t="s">
        <v>7365</v>
      </c>
      <c r="L5257" t="s">
        <v>7366</v>
      </c>
      <c r="M5257" t="s">
        <v>7367</v>
      </c>
      <c r="N5257" s="126"/>
      <c r="Q5257" t="s">
        <v>7363</v>
      </c>
      <c r="R5257" t="s">
        <v>19313</v>
      </c>
      <c r="S5257" s="120">
        <v>0.6</v>
      </c>
      <c r="U5257"/>
    </row>
    <row r="5258" spans="1:21">
      <c r="A5258">
        <v>5257</v>
      </c>
      <c r="B5258" s="1" t="s">
        <v>7368</v>
      </c>
      <c r="C5258" s="1" t="s">
        <v>175</v>
      </c>
      <c r="D5258" s="1" t="s">
        <v>7245</v>
      </c>
      <c r="E5258" t="s">
        <v>38</v>
      </c>
      <c r="F5258" t="s">
        <v>7364</v>
      </c>
      <c r="G5258" t="s">
        <v>39</v>
      </c>
      <c r="H5258" t="s">
        <v>177</v>
      </c>
      <c r="I5258" t="s">
        <v>7247</v>
      </c>
      <c r="J5258" s="1">
        <v>1</v>
      </c>
      <c r="K5258" t="s">
        <v>7365</v>
      </c>
      <c r="L5258" t="s">
        <v>7366</v>
      </c>
      <c r="M5258" t="s">
        <v>7367</v>
      </c>
      <c r="N5258" s="126"/>
      <c r="Q5258" t="s">
        <v>7368</v>
      </c>
      <c r="R5258" t="s">
        <v>19313</v>
      </c>
      <c r="S5258" s="120">
        <v>0.6</v>
      </c>
      <c r="U5258"/>
    </row>
    <row r="5259" spans="1:21">
      <c r="A5259">
        <v>5258</v>
      </c>
      <c r="B5259" s="1" t="s">
        <v>7369</v>
      </c>
      <c r="C5259" s="1" t="s">
        <v>175</v>
      </c>
      <c r="D5259" s="1" t="s">
        <v>7245</v>
      </c>
      <c r="E5259" t="s">
        <v>38</v>
      </c>
      <c r="F5259" t="s">
        <v>7364</v>
      </c>
      <c r="G5259" t="s">
        <v>39</v>
      </c>
      <c r="H5259" t="s">
        <v>177</v>
      </c>
      <c r="I5259" t="s">
        <v>7247</v>
      </c>
      <c r="J5259" s="1">
        <v>1</v>
      </c>
      <c r="K5259" t="s">
        <v>7365</v>
      </c>
      <c r="L5259" t="s">
        <v>7366</v>
      </c>
      <c r="M5259" t="s">
        <v>7367</v>
      </c>
      <c r="N5259" s="126"/>
      <c r="Q5259" t="s">
        <v>7369</v>
      </c>
      <c r="R5259" t="s">
        <v>19313</v>
      </c>
      <c r="S5259" s="120">
        <v>0.6</v>
      </c>
      <c r="U5259"/>
    </row>
    <row r="5260" spans="1:21">
      <c r="A5260">
        <v>5259</v>
      </c>
      <c r="B5260" s="1" t="s">
        <v>7370</v>
      </c>
      <c r="C5260" s="1" t="s">
        <v>175</v>
      </c>
      <c r="D5260" s="1" t="s">
        <v>7245</v>
      </c>
      <c r="E5260" t="s">
        <v>38</v>
      </c>
      <c r="F5260" t="s">
        <v>7364</v>
      </c>
      <c r="G5260" t="s">
        <v>39</v>
      </c>
      <c r="H5260" t="s">
        <v>177</v>
      </c>
      <c r="I5260" t="s">
        <v>7247</v>
      </c>
      <c r="J5260" s="1">
        <v>1</v>
      </c>
      <c r="K5260" t="s">
        <v>7365</v>
      </c>
      <c r="L5260" t="s">
        <v>7366</v>
      </c>
      <c r="M5260" t="s">
        <v>7367</v>
      </c>
      <c r="N5260" s="126"/>
      <c r="Q5260" t="s">
        <v>7370</v>
      </c>
      <c r="R5260" t="s">
        <v>19313</v>
      </c>
      <c r="S5260" s="120">
        <v>0.6</v>
      </c>
      <c r="U5260"/>
    </row>
    <row r="5261" spans="1:21">
      <c r="A5261">
        <v>5260</v>
      </c>
      <c r="B5261" s="1" t="s">
        <v>7371</v>
      </c>
      <c r="C5261" s="1" t="s">
        <v>175</v>
      </c>
      <c r="D5261" s="1" t="s">
        <v>7245</v>
      </c>
      <c r="E5261" t="s">
        <v>38</v>
      </c>
      <c r="F5261" t="s">
        <v>7364</v>
      </c>
      <c r="G5261" t="s">
        <v>39</v>
      </c>
      <c r="H5261" t="s">
        <v>177</v>
      </c>
      <c r="I5261" t="s">
        <v>7247</v>
      </c>
      <c r="J5261" s="1">
        <v>1</v>
      </c>
      <c r="K5261" t="s">
        <v>7365</v>
      </c>
      <c r="L5261" t="s">
        <v>7366</v>
      </c>
      <c r="M5261" t="s">
        <v>7367</v>
      </c>
      <c r="N5261" s="126"/>
      <c r="Q5261" t="s">
        <v>7371</v>
      </c>
      <c r="R5261" t="s">
        <v>19313</v>
      </c>
      <c r="S5261" s="120">
        <v>0.6</v>
      </c>
      <c r="U5261"/>
    </row>
    <row r="5262" spans="1:21">
      <c r="A5262">
        <v>5261</v>
      </c>
      <c r="B5262" s="1" t="s">
        <v>7372</v>
      </c>
      <c r="C5262" s="1" t="s">
        <v>175</v>
      </c>
      <c r="D5262" s="1" t="s">
        <v>7245</v>
      </c>
      <c r="E5262" t="s">
        <v>38</v>
      </c>
      <c r="F5262" t="s">
        <v>7364</v>
      </c>
      <c r="G5262" t="s">
        <v>39</v>
      </c>
      <c r="H5262" t="s">
        <v>177</v>
      </c>
      <c r="I5262" t="s">
        <v>7247</v>
      </c>
      <c r="J5262" s="1">
        <v>1</v>
      </c>
      <c r="K5262" t="s">
        <v>7365</v>
      </c>
      <c r="L5262" t="s">
        <v>7366</v>
      </c>
      <c r="M5262" t="s">
        <v>7367</v>
      </c>
      <c r="N5262" s="126"/>
      <c r="Q5262" t="s">
        <v>7372</v>
      </c>
      <c r="R5262" t="s">
        <v>19313</v>
      </c>
      <c r="S5262" s="120">
        <v>0.6</v>
      </c>
      <c r="U5262"/>
    </row>
    <row r="5263" spans="1:21">
      <c r="A5263">
        <v>5262</v>
      </c>
      <c r="B5263" s="1" t="s">
        <v>7373</v>
      </c>
      <c r="C5263" s="1" t="s">
        <v>175</v>
      </c>
      <c r="D5263" s="1" t="s">
        <v>7245</v>
      </c>
      <c r="E5263" t="s">
        <v>38</v>
      </c>
      <c r="F5263" t="s">
        <v>7364</v>
      </c>
      <c r="G5263" t="s">
        <v>39</v>
      </c>
      <c r="H5263" t="s">
        <v>177</v>
      </c>
      <c r="I5263" t="s">
        <v>7247</v>
      </c>
      <c r="J5263" s="1">
        <v>1</v>
      </c>
      <c r="K5263" t="s">
        <v>7365</v>
      </c>
      <c r="L5263" t="s">
        <v>7366</v>
      </c>
      <c r="M5263" t="s">
        <v>7367</v>
      </c>
      <c r="N5263" s="126"/>
      <c r="Q5263" t="s">
        <v>7373</v>
      </c>
      <c r="R5263" t="s">
        <v>19313</v>
      </c>
      <c r="S5263" s="120">
        <v>0.6</v>
      </c>
      <c r="U5263"/>
    </row>
    <row r="5264" spans="1:21">
      <c r="A5264">
        <v>5263</v>
      </c>
      <c r="B5264" s="1" t="s">
        <v>7374</v>
      </c>
      <c r="C5264" s="1" t="s">
        <v>175</v>
      </c>
      <c r="D5264" s="1" t="s">
        <v>7245</v>
      </c>
      <c r="E5264" t="s">
        <v>38</v>
      </c>
      <c r="F5264" t="s">
        <v>7364</v>
      </c>
      <c r="G5264" t="s">
        <v>39</v>
      </c>
      <c r="H5264" t="s">
        <v>177</v>
      </c>
      <c r="I5264" t="s">
        <v>7247</v>
      </c>
      <c r="J5264" s="1">
        <v>1</v>
      </c>
      <c r="K5264" t="s">
        <v>7365</v>
      </c>
      <c r="L5264" t="s">
        <v>7366</v>
      </c>
      <c r="M5264" t="s">
        <v>7367</v>
      </c>
      <c r="N5264" s="126"/>
      <c r="Q5264" t="s">
        <v>7374</v>
      </c>
      <c r="R5264" t="s">
        <v>19313</v>
      </c>
      <c r="S5264" s="120">
        <v>0.6</v>
      </c>
      <c r="U5264"/>
    </row>
    <row r="5265" spans="1:21">
      <c r="A5265">
        <v>5264</v>
      </c>
      <c r="B5265" s="1" t="s">
        <v>7375</v>
      </c>
      <c r="C5265" s="1" t="s">
        <v>175</v>
      </c>
      <c r="D5265" s="1" t="s">
        <v>7245</v>
      </c>
      <c r="E5265" t="s">
        <v>38</v>
      </c>
      <c r="F5265" t="s">
        <v>7364</v>
      </c>
      <c r="G5265" t="s">
        <v>39</v>
      </c>
      <c r="H5265" t="s">
        <v>177</v>
      </c>
      <c r="I5265" t="s">
        <v>7247</v>
      </c>
      <c r="J5265" s="1">
        <v>1</v>
      </c>
      <c r="K5265" t="s">
        <v>7365</v>
      </c>
      <c r="L5265" t="s">
        <v>7366</v>
      </c>
      <c r="M5265" t="s">
        <v>7367</v>
      </c>
      <c r="N5265" s="126">
        <v>0.01</v>
      </c>
      <c r="Q5265" t="s">
        <v>7375</v>
      </c>
      <c r="R5265" t="s">
        <v>19313</v>
      </c>
      <c r="S5265" s="120">
        <v>0.6</v>
      </c>
      <c r="U5265"/>
    </row>
    <row r="5266" spans="1:21">
      <c r="A5266">
        <v>5265</v>
      </c>
      <c r="B5266" s="1" t="s">
        <v>7376</v>
      </c>
      <c r="C5266" s="1" t="s">
        <v>175</v>
      </c>
      <c r="D5266" s="1" t="s">
        <v>7245</v>
      </c>
      <c r="E5266" t="s">
        <v>38</v>
      </c>
      <c r="F5266" t="s">
        <v>7364</v>
      </c>
      <c r="G5266" t="s">
        <v>39</v>
      </c>
      <c r="H5266" t="s">
        <v>177</v>
      </c>
      <c r="I5266" t="s">
        <v>7247</v>
      </c>
      <c r="J5266" s="1">
        <v>1</v>
      </c>
      <c r="K5266" t="s">
        <v>7365</v>
      </c>
      <c r="L5266" t="s">
        <v>7366</v>
      </c>
      <c r="M5266" t="s">
        <v>7367</v>
      </c>
      <c r="N5266" s="126"/>
      <c r="Q5266" t="s">
        <v>7376</v>
      </c>
      <c r="R5266" t="s">
        <v>19313</v>
      </c>
      <c r="S5266" s="120">
        <v>0.6</v>
      </c>
      <c r="U5266"/>
    </row>
    <row r="5267" spans="1:21">
      <c r="A5267">
        <v>5266</v>
      </c>
      <c r="B5267" s="1" t="s">
        <v>7377</v>
      </c>
      <c r="C5267" s="1" t="s">
        <v>36</v>
      </c>
      <c r="D5267" s="1" t="s">
        <v>7245</v>
      </c>
      <c r="E5267" t="s">
        <v>38</v>
      </c>
      <c r="F5267" t="s">
        <v>7378</v>
      </c>
      <c r="G5267" t="s">
        <v>39</v>
      </c>
      <c r="H5267" t="s">
        <v>40</v>
      </c>
      <c r="I5267" t="s">
        <v>7247</v>
      </c>
      <c r="J5267" s="1">
        <v>1</v>
      </c>
      <c r="K5267" t="s">
        <v>7379</v>
      </c>
      <c r="L5267" t="s">
        <v>7380</v>
      </c>
      <c r="M5267" t="s">
        <v>7381</v>
      </c>
      <c r="N5267" s="126"/>
      <c r="Q5267" t="s">
        <v>7377</v>
      </c>
      <c r="R5267" t="s">
        <v>19314</v>
      </c>
      <c r="S5267" s="120">
        <v>0.6</v>
      </c>
      <c r="U5267"/>
    </row>
    <row r="5268" spans="1:21">
      <c r="A5268">
        <v>5267</v>
      </c>
      <c r="B5268" s="1" t="s">
        <v>7382</v>
      </c>
      <c r="C5268" s="1" t="s">
        <v>36</v>
      </c>
      <c r="D5268" s="1" t="s">
        <v>7245</v>
      </c>
      <c r="E5268" t="s">
        <v>38</v>
      </c>
      <c r="F5268" t="s">
        <v>7378</v>
      </c>
      <c r="G5268" t="s">
        <v>39</v>
      </c>
      <c r="H5268" t="s">
        <v>40</v>
      </c>
      <c r="I5268" t="s">
        <v>7247</v>
      </c>
      <c r="J5268" s="1">
        <v>1</v>
      </c>
      <c r="K5268" t="s">
        <v>7379</v>
      </c>
      <c r="L5268" t="s">
        <v>7380</v>
      </c>
      <c r="M5268" t="s">
        <v>7381</v>
      </c>
      <c r="N5268" s="126"/>
      <c r="Q5268" t="s">
        <v>7382</v>
      </c>
      <c r="R5268" t="s">
        <v>19314</v>
      </c>
      <c r="S5268" s="120">
        <v>0.6</v>
      </c>
      <c r="U5268"/>
    </row>
    <row r="5269" spans="1:21">
      <c r="A5269">
        <v>5268</v>
      </c>
      <c r="B5269" s="1" t="s">
        <v>7383</v>
      </c>
      <c r="C5269" s="1" t="s">
        <v>201</v>
      </c>
      <c r="D5269" s="1" t="s">
        <v>7245</v>
      </c>
      <c r="E5269" t="s">
        <v>38</v>
      </c>
      <c r="F5269" t="s">
        <v>7384</v>
      </c>
      <c r="G5269" t="s">
        <v>39</v>
      </c>
      <c r="H5269" t="s">
        <v>203</v>
      </c>
      <c r="I5269" t="s">
        <v>7247</v>
      </c>
      <c r="J5269" s="1">
        <v>1</v>
      </c>
      <c r="K5269" t="s">
        <v>7384</v>
      </c>
      <c r="L5269" t="s">
        <v>7385</v>
      </c>
      <c r="M5269" t="s">
        <v>7386</v>
      </c>
      <c r="N5269" s="126"/>
      <c r="Q5269" t="s">
        <v>7383</v>
      </c>
      <c r="R5269" t="s">
        <v>19315</v>
      </c>
      <c r="S5269" s="120">
        <v>0.6</v>
      </c>
      <c r="U5269"/>
    </row>
    <row r="5270" spans="1:21">
      <c r="A5270">
        <v>5269</v>
      </c>
      <c r="B5270" s="1" t="s">
        <v>7387</v>
      </c>
      <c r="C5270" s="1" t="s">
        <v>201</v>
      </c>
      <c r="D5270" s="1" t="s">
        <v>7245</v>
      </c>
      <c r="E5270" t="s">
        <v>38</v>
      </c>
      <c r="F5270" t="s">
        <v>7384</v>
      </c>
      <c r="G5270" t="s">
        <v>39</v>
      </c>
      <c r="H5270" t="s">
        <v>203</v>
      </c>
      <c r="I5270" t="s">
        <v>7247</v>
      </c>
      <c r="J5270" s="1">
        <v>1</v>
      </c>
      <c r="K5270" t="s">
        <v>7384</v>
      </c>
      <c r="L5270" t="s">
        <v>7385</v>
      </c>
      <c r="M5270" t="s">
        <v>7386</v>
      </c>
      <c r="N5270" s="126"/>
      <c r="Q5270" t="s">
        <v>7387</v>
      </c>
      <c r="R5270" t="s">
        <v>19315</v>
      </c>
      <c r="S5270" s="120">
        <v>0.6</v>
      </c>
      <c r="U5270"/>
    </row>
    <row r="5271" spans="1:21">
      <c r="A5271">
        <v>5270</v>
      </c>
      <c r="B5271" s="1" t="s">
        <v>7388</v>
      </c>
      <c r="C5271" s="1" t="s">
        <v>201</v>
      </c>
      <c r="D5271" s="1" t="s">
        <v>7245</v>
      </c>
      <c r="E5271" t="s">
        <v>38</v>
      </c>
      <c r="F5271" t="s">
        <v>7384</v>
      </c>
      <c r="G5271" t="s">
        <v>39</v>
      </c>
      <c r="H5271" t="s">
        <v>203</v>
      </c>
      <c r="I5271" t="s">
        <v>7247</v>
      </c>
      <c r="J5271" s="1">
        <v>1</v>
      </c>
      <c r="K5271" t="s">
        <v>7384</v>
      </c>
      <c r="L5271" t="s">
        <v>7385</v>
      </c>
      <c r="M5271" t="s">
        <v>7386</v>
      </c>
      <c r="N5271" s="126"/>
      <c r="Q5271" t="s">
        <v>7388</v>
      </c>
      <c r="R5271" t="s">
        <v>19315</v>
      </c>
      <c r="S5271" s="120">
        <v>0.6</v>
      </c>
      <c r="U5271"/>
    </row>
    <row r="5272" spans="1:21">
      <c r="A5272">
        <v>5271</v>
      </c>
      <c r="B5272" s="1" t="s">
        <v>7389</v>
      </c>
      <c r="C5272" s="1" t="s">
        <v>201</v>
      </c>
      <c r="D5272" s="1" t="s">
        <v>7245</v>
      </c>
      <c r="E5272" t="s">
        <v>38</v>
      </c>
      <c r="F5272" t="s">
        <v>7384</v>
      </c>
      <c r="G5272" t="s">
        <v>39</v>
      </c>
      <c r="H5272" t="s">
        <v>203</v>
      </c>
      <c r="I5272" t="s">
        <v>7247</v>
      </c>
      <c r="J5272" s="1">
        <v>1</v>
      </c>
      <c r="K5272" t="s">
        <v>7384</v>
      </c>
      <c r="L5272" t="s">
        <v>7385</v>
      </c>
      <c r="M5272" t="s">
        <v>7386</v>
      </c>
      <c r="N5272" s="126"/>
      <c r="Q5272" t="s">
        <v>7389</v>
      </c>
      <c r="R5272" t="s">
        <v>19315</v>
      </c>
      <c r="S5272" s="120">
        <v>0.6</v>
      </c>
      <c r="U5272"/>
    </row>
    <row r="5273" spans="1:21">
      <c r="A5273">
        <v>5272</v>
      </c>
      <c r="B5273" s="1" t="s">
        <v>7390</v>
      </c>
      <c r="C5273" s="1" t="s">
        <v>201</v>
      </c>
      <c r="D5273" s="1" t="s">
        <v>7245</v>
      </c>
      <c r="E5273" t="s">
        <v>38</v>
      </c>
      <c r="F5273" t="s">
        <v>7384</v>
      </c>
      <c r="G5273" t="s">
        <v>39</v>
      </c>
      <c r="H5273" t="s">
        <v>203</v>
      </c>
      <c r="I5273" t="s">
        <v>7247</v>
      </c>
      <c r="J5273" s="1">
        <v>1</v>
      </c>
      <c r="K5273" t="s">
        <v>7384</v>
      </c>
      <c r="L5273" t="s">
        <v>7385</v>
      </c>
      <c r="M5273" t="s">
        <v>7386</v>
      </c>
      <c r="N5273" s="126"/>
      <c r="Q5273" t="s">
        <v>7390</v>
      </c>
      <c r="R5273" t="s">
        <v>19315</v>
      </c>
      <c r="S5273" s="120">
        <v>0.6</v>
      </c>
      <c r="U5273"/>
    </row>
    <row r="5274" spans="1:21">
      <c r="A5274">
        <v>5273</v>
      </c>
      <c r="B5274" s="1" t="s">
        <v>7391</v>
      </c>
      <c r="C5274" s="1" t="s">
        <v>201</v>
      </c>
      <c r="D5274" s="1" t="s">
        <v>7245</v>
      </c>
      <c r="E5274" t="s">
        <v>38</v>
      </c>
      <c r="F5274" t="s">
        <v>7384</v>
      </c>
      <c r="G5274" t="s">
        <v>39</v>
      </c>
      <c r="H5274" t="s">
        <v>203</v>
      </c>
      <c r="I5274" t="s">
        <v>7247</v>
      </c>
      <c r="J5274" s="1">
        <v>1</v>
      </c>
      <c r="K5274" t="s">
        <v>7384</v>
      </c>
      <c r="L5274" t="s">
        <v>7385</v>
      </c>
      <c r="M5274" t="s">
        <v>7386</v>
      </c>
      <c r="N5274" s="126"/>
      <c r="Q5274" t="s">
        <v>7391</v>
      </c>
      <c r="R5274" t="s">
        <v>19315</v>
      </c>
      <c r="S5274" s="120">
        <v>0.6</v>
      </c>
      <c r="U5274"/>
    </row>
    <row r="5275" spans="1:21">
      <c r="A5275">
        <v>5274</v>
      </c>
      <c r="B5275" s="1" t="s">
        <v>7392</v>
      </c>
      <c r="C5275" s="1" t="s">
        <v>201</v>
      </c>
      <c r="D5275" s="1" t="s">
        <v>7245</v>
      </c>
      <c r="E5275" t="s">
        <v>38</v>
      </c>
      <c r="F5275" t="s">
        <v>7384</v>
      </c>
      <c r="G5275" t="s">
        <v>39</v>
      </c>
      <c r="H5275" t="s">
        <v>203</v>
      </c>
      <c r="I5275" t="s">
        <v>7247</v>
      </c>
      <c r="J5275" s="1">
        <v>1</v>
      </c>
      <c r="K5275" t="s">
        <v>7384</v>
      </c>
      <c r="L5275" t="s">
        <v>7385</v>
      </c>
      <c r="M5275" t="s">
        <v>7386</v>
      </c>
      <c r="N5275" s="126"/>
      <c r="Q5275" t="s">
        <v>7392</v>
      </c>
      <c r="R5275" t="s">
        <v>19315</v>
      </c>
      <c r="S5275" s="120">
        <v>0.6</v>
      </c>
      <c r="U5275"/>
    </row>
    <row r="5276" spans="1:21">
      <c r="A5276">
        <v>5275</v>
      </c>
      <c r="B5276" s="1" t="s">
        <v>7393</v>
      </c>
      <c r="C5276" s="1" t="s">
        <v>201</v>
      </c>
      <c r="D5276" s="1" t="s">
        <v>7245</v>
      </c>
      <c r="E5276" t="s">
        <v>38</v>
      </c>
      <c r="F5276" t="s">
        <v>7384</v>
      </c>
      <c r="G5276" t="s">
        <v>39</v>
      </c>
      <c r="H5276" t="s">
        <v>203</v>
      </c>
      <c r="I5276" t="s">
        <v>7247</v>
      </c>
      <c r="J5276" s="1">
        <v>1</v>
      </c>
      <c r="K5276" t="s">
        <v>7384</v>
      </c>
      <c r="L5276" t="s">
        <v>7385</v>
      </c>
      <c r="M5276" t="s">
        <v>7386</v>
      </c>
      <c r="N5276" s="126"/>
      <c r="Q5276" t="s">
        <v>7393</v>
      </c>
      <c r="R5276" t="s">
        <v>19315</v>
      </c>
      <c r="S5276" s="120">
        <v>0.6</v>
      </c>
      <c r="U5276"/>
    </row>
    <row r="5277" spans="1:21">
      <c r="A5277">
        <v>5276</v>
      </c>
      <c r="B5277" s="1" t="s">
        <v>7394</v>
      </c>
      <c r="C5277" s="1" t="s">
        <v>201</v>
      </c>
      <c r="D5277" s="1" t="s">
        <v>7245</v>
      </c>
      <c r="E5277" t="s">
        <v>38</v>
      </c>
      <c r="F5277" t="s">
        <v>7384</v>
      </c>
      <c r="G5277" t="s">
        <v>39</v>
      </c>
      <c r="H5277" t="s">
        <v>203</v>
      </c>
      <c r="I5277" t="s">
        <v>7247</v>
      </c>
      <c r="J5277" s="1">
        <v>1</v>
      </c>
      <c r="K5277" t="s">
        <v>7384</v>
      </c>
      <c r="L5277" t="s">
        <v>7385</v>
      </c>
      <c r="M5277" t="s">
        <v>7386</v>
      </c>
      <c r="N5277" s="126">
        <v>0.01</v>
      </c>
      <c r="Q5277" t="s">
        <v>7394</v>
      </c>
      <c r="R5277" t="s">
        <v>19315</v>
      </c>
      <c r="S5277" s="120">
        <v>0.6</v>
      </c>
      <c r="U5277"/>
    </row>
    <row r="5278" spans="1:21">
      <c r="A5278">
        <v>5277</v>
      </c>
      <c r="B5278" s="1" t="s">
        <v>7395</v>
      </c>
      <c r="C5278" s="1" t="s">
        <v>201</v>
      </c>
      <c r="D5278" s="1" t="s">
        <v>7245</v>
      </c>
      <c r="E5278" t="s">
        <v>38</v>
      </c>
      <c r="F5278" t="s">
        <v>7384</v>
      </c>
      <c r="G5278" t="s">
        <v>39</v>
      </c>
      <c r="H5278" t="s">
        <v>203</v>
      </c>
      <c r="I5278" t="s">
        <v>7247</v>
      </c>
      <c r="J5278" s="1">
        <v>1</v>
      </c>
      <c r="K5278" t="s">
        <v>7384</v>
      </c>
      <c r="L5278" t="s">
        <v>7385</v>
      </c>
      <c r="M5278" t="s">
        <v>7386</v>
      </c>
      <c r="N5278" s="126"/>
      <c r="Q5278" t="s">
        <v>7395</v>
      </c>
      <c r="R5278" t="s">
        <v>19315</v>
      </c>
      <c r="S5278" s="120">
        <v>0.6</v>
      </c>
      <c r="U5278"/>
    </row>
    <row r="5279" spans="1:21">
      <c r="A5279">
        <v>5278</v>
      </c>
      <c r="B5279" s="1" t="s">
        <v>7396</v>
      </c>
      <c r="C5279" s="1" t="s">
        <v>201</v>
      </c>
      <c r="D5279" s="1" t="s">
        <v>7245</v>
      </c>
      <c r="E5279" t="s">
        <v>38</v>
      </c>
      <c r="F5279" t="s">
        <v>7384</v>
      </c>
      <c r="G5279" t="s">
        <v>39</v>
      </c>
      <c r="H5279" t="s">
        <v>203</v>
      </c>
      <c r="I5279" t="s">
        <v>7247</v>
      </c>
      <c r="J5279" s="1">
        <v>1</v>
      </c>
      <c r="K5279" t="s">
        <v>7384</v>
      </c>
      <c r="L5279" t="s">
        <v>7385</v>
      </c>
      <c r="M5279" t="s">
        <v>7386</v>
      </c>
      <c r="N5279" s="126"/>
      <c r="Q5279" t="s">
        <v>7396</v>
      </c>
      <c r="R5279" t="s">
        <v>19315</v>
      </c>
      <c r="S5279" s="120">
        <v>0.6</v>
      </c>
      <c r="U5279"/>
    </row>
    <row r="5280" spans="1:21">
      <c r="A5280">
        <v>5279</v>
      </c>
      <c r="B5280" s="1" t="s">
        <v>7397</v>
      </c>
      <c r="C5280" s="1" t="s">
        <v>201</v>
      </c>
      <c r="D5280" s="1" t="s">
        <v>7245</v>
      </c>
      <c r="E5280" t="s">
        <v>38</v>
      </c>
      <c r="F5280" t="s">
        <v>7384</v>
      </c>
      <c r="G5280" t="s">
        <v>39</v>
      </c>
      <c r="H5280" t="s">
        <v>203</v>
      </c>
      <c r="I5280" t="s">
        <v>7247</v>
      </c>
      <c r="J5280" s="1">
        <v>1</v>
      </c>
      <c r="K5280" t="s">
        <v>7384</v>
      </c>
      <c r="L5280" t="s">
        <v>7385</v>
      </c>
      <c r="M5280" t="s">
        <v>7386</v>
      </c>
      <c r="N5280" s="126"/>
      <c r="Q5280" t="s">
        <v>7397</v>
      </c>
      <c r="R5280" t="s">
        <v>19315</v>
      </c>
      <c r="S5280" s="120">
        <v>0.6</v>
      </c>
      <c r="U5280"/>
    </row>
    <row r="5281" spans="1:21">
      <c r="A5281">
        <v>5280</v>
      </c>
      <c r="B5281" s="1" t="s">
        <v>7398</v>
      </c>
      <c r="C5281" s="1" t="s">
        <v>201</v>
      </c>
      <c r="D5281" s="1" t="s">
        <v>7245</v>
      </c>
      <c r="E5281" t="s">
        <v>38</v>
      </c>
      <c r="F5281" t="s">
        <v>7384</v>
      </c>
      <c r="G5281" t="s">
        <v>39</v>
      </c>
      <c r="H5281" t="s">
        <v>203</v>
      </c>
      <c r="I5281" t="s">
        <v>7247</v>
      </c>
      <c r="J5281" s="1">
        <v>1</v>
      </c>
      <c r="K5281" t="s">
        <v>7384</v>
      </c>
      <c r="L5281" t="s">
        <v>7385</v>
      </c>
      <c r="M5281" t="s">
        <v>7386</v>
      </c>
      <c r="N5281" s="126"/>
      <c r="Q5281" t="s">
        <v>7398</v>
      </c>
      <c r="R5281" t="s">
        <v>19315</v>
      </c>
      <c r="S5281" s="120">
        <v>0.6</v>
      </c>
      <c r="U5281"/>
    </row>
    <row r="5282" spans="1:21">
      <c r="A5282">
        <v>5281</v>
      </c>
      <c r="B5282" s="1" t="s">
        <v>7399</v>
      </c>
      <c r="C5282" s="1" t="s">
        <v>201</v>
      </c>
      <c r="D5282" s="1" t="s">
        <v>7245</v>
      </c>
      <c r="E5282" t="s">
        <v>38</v>
      </c>
      <c r="F5282" t="s">
        <v>7384</v>
      </c>
      <c r="G5282" t="s">
        <v>39</v>
      </c>
      <c r="H5282" t="s">
        <v>203</v>
      </c>
      <c r="I5282" t="s">
        <v>7247</v>
      </c>
      <c r="J5282" s="1">
        <v>1</v>
      </c>
      <c r="K5282" t="s">
        <v>7384</v>
      </c>
      <c r="L5282" t="s">
        <v>7385</v>
      </c>
      <c r="M5282" t="s">
        <v>7386</v>
      </c>
      <c r="N5282" s="126"/>
      <c r="Q5282" t="s">
        <v>7399</v>
      </c>
      <c r="R5282" t="s">
        <v>19315</v>
      </c>
      <c r="S5282" s="120">
        <v>0.6</v>
      </c>
      <c r="U5282"/>
    </row>
    <row r="5283" spans="1:21">
      <c r="A5283">
        <v>5282</v>
      </c>
      <c r="B5283" s="1" t="s">
        <v>7400</v>
      </c>
      <c r="C5283" s="1" t="s">
        <v>201</v>
      </c>
      <c r="D5283" s="1" t="s">
        <v>7245</v>
      </c>
      <c r="E5283" t="s">
        <v>38</v>
      </c>
      <c r="F5283" t="s">
        <v>7384</v>
      </c>
      <c r="G5283" t="s">
        <v>39</v>
      </c>
      <c r="H5283" t="s">
        <v>203</v>
      </c>
      <c r="I5283" t="s">
        <v>7247</v>
      </c>
      <c r="J5283" s="1">
        <v>1</v>
      </c>
      <c r="K5283" t="s">
        <v>7384</v>
      </c>
      <c r="L5283" t="s">
        <v>7385</v>
      </c>
      <c r="M5283" t="s">
        <v>7386</v>
      </c>
      <c r="N5283" s="126"/>
      <c r="Q5283" t="s">
        <v>7400</v>
      </c>
      <c r="R5283" t="s">
        <v>19315</v>
      </c>
      <c r="S5283" s="120">
        <v>0.6</v>
      </c>
      <c r="U5283"/>
    </row>
    <row r="5284" spans="1:21">
      <c r="A5284">
        <v>5283</v>
      </c>
      <c r="B5284" s="1" t="s">
        <v>7401</v>
      </c>
      <c r="C5284" s="1" t="s">
        <v>201</v>
      </c>
      <c r="D5284" s="1" t="s">
        <v>7245</v>
      </c>
      <c r="E5284" t="s">
        <v>38</v>
      </c>
      <c r="F5284" t="s">
        <v>7384</v>
      </c>
      <c r="G5284" t="s">
        <v>39</v>
      </c>
      <c r="H5284" t="s">
        <v>203</v>
      </c>
      <c r="I5284" t="s">
        <v>7247</v>
      </c>
      <c r="J5284" s="1">
        <v>1</v>
      </c>
      <c r="K5284" t="s">
        <v>7384</v>
      </c>
      <c r="L5284" t="s">
        <v>7385</v>
      </c>
      <c r="M5284" t="s">
        <v>7386</v>
      </c>
      <c r="N5284" s="126"/>
      <c r="Q5284" t="s">
        <v>7401</v>
      </c>
      <c r="R5284" t="s">
        <v>19315</v>
      </c>
      <c r="S5284" s="120">
        <v>0.6</v>
      </c>
      <c r="U5284"/>
    </row>
    <row r="5285" spans="1:21">
      <c r="A5285">
        <v>5284</v>
      </c>
      <c r="B5285" s="1" t="s">
        <v>7402</v>
      </c>
      <c r="C5285" s="1" t="s">
        <v>201</v>
      </c>
      <c r="D5285" s="1" t="s">
        <v>7245</v>
      </c>
      <c r="E5285" t="s">
        <v>38</v>
      </c>
      <c r="F5285" t="s">
        <v>7384</v>
      </c>
      <c r="G5285" t="s">
        <v>39</v>
      </c>
      <c r="H5285" t="s">
        <v>203</v>
      </c>
      <c r="I5285" t="s">
        <v>7247</v>
      </c>
      <c r="J5285" s="1">
        <v>1</v>
      </c>
      <c r="K5285" t="s">
        <v>7384</v>
      </c>
      <c r="L5285" t="s">
        <v>7385</v>
      </c>
      <c r="M5285" t="s">
        <v>7386</v>
      </c>
      <c r="N5285" s="126"/>
      <c r="Q5285" t="s">
        <v>7402</v>
      </c>
      <c r="R5285" t="s">
        <v>19315</v>
      </c>
      <c r="S5285" s="120">
        <v>0.6</v>
      </c>
      <c r="U5285"/>
    </row>
    <row r="5286" spans="1:21">
      <c r="A5286">
        <v>5285</v>
      </c>
      <c r="B5286" s="1" t="s">
        <v>7403</v>
      </c>
      <c r="C5286" s="1" t="s">
        <v>201</v>
      </c>
      <c r="D5286" s="1" t="s">
        <v>7245</v>
      </c>
      <c r="E5286" t="s">
        <v>38</v>
      </c>
      <c r="F5286" t="s">
        <v>7384</v>
      </c>
      <c r="G5286" t="s">
        <v>39</v>
      </c>
      <c r="H5286" t="s">
        <v>203</v>
      </c>
      <c r="I5286" t="s">
        <v>7247</v>
      </c>
      <c r="J5286" s="1">
        <v>1</v>
      </c>
      <c r="K5286" t="s">
        <v>7384</v>
      </c>
      <c r="L5286" t="s">
        <v>7385</v>
      </c>
      <c r="M5286" t="s">
        <v>7386</v>
      </c>
      <c r="N5286" s="126"/>
      <c r="Q5286" t="s">
        <v>7403</v>
      </c>
      <c r="R5286" t="s">
        <v>19315</v>
      </c>
      <c r="S5286" s="120">
        <v>0.6</v>
      </c>
      <c r="U5286"/>
    </row>
    <row r="5287" spans="1:21">
      <c r="A5287">
        <v>5286</v>
      </c>
      <c r="B5287" s="1" t="s">
        <v>7404</v>
      </c>
      <c r="C5287" s="1" t="s">
        <v>64</v>
      </c>
      <c r="D5287" s="1" t="s">
        <v>7245</v>
      </c>
      <c r="E5287" t="s">
        <v>48</v>
      </c>
      <c r="F5287" t="s">
        <v>7405</v>
      </c>
      <c r="G5287" t="s">
        <v>39</v>
      </c>
      <c r="H5287" t="s">
        <v>67</v>
      </c>
      <c r="I5287" t="s">
        <v>7247</v>
      </c>
      <c r="J5287" s="1">
        <v>2</v>
      </c>
      <c r="K5287" t="s">
        <v>7405</v>
      </c>
      <c r="L5287" t="s">
        <v>7406</v>
      </c>
      <c r="M5287" t="s">
        <v>7407</v>
      </c>
      <c r="N5287" s="126"/>
      <c r="Q5287" t="s">
        <v>7404</v>
      </c>
      <c r="R5287" t="s">
        <v>19316</v>
      </c>
      <c r="S5287" s="120">
        <v>0.6</v>
      </c>
      <c r="U5287"/>
    </row>
    <row r="5288" spans="1:21">
      <c r="A5288">
        <v>5287</v>
      </c>
      <c r="B5288" s="1" t="s">
        <v>7403</v>
      </c>
      <c r="C5288" s="1" t="s">
        <v>64</v>
      </c>
      <c r="D5288" s="1" t="s">
        <v>7245</v>
      </c>
      <c r="E5288" t="s">
        <v>48</v>
      </c>
      <c r="F5288" t="s">
        <v>7405</v>
      </c>
      <c r="G5288" t="s">
        <v>39</v>
      </c>
      <c r="H5288" t="s">
        <v>67</v>
      </c>
      <c r="I5288" t="s">
        <v>7247</v>
      </c>
      <c r="J5288" s="1">
        <v>2</v>
      </c>
      <c r="K5288" t="s">
        <v>7405</v>
      </c>
      <c r="L5288" t="s">
        <v>7406</v>
      </c>
      <c r="M5288" t="s">
        <v>7407</v>
      </c>
      <c r="N5288" s="126"/>
      <c r="Q5288" t="s">
        <v>7403</v>
      </c>
      <c r="R5288" t="s">
        <v>19316</v>
      </c>
      <c r="S5288" s="120">
        <v>0.6</v>
      </c>
      <c r="U5288"/>
    </row>
    <row r="5289" spans="1:21">
      <c r="A5289">
        <v>5288</v>
      </c>
      <c r="B5289" s="1" t="s">
        <v>7408</v>
      </c>
      <c r="C5289" s="1" t="s">
        <v>64</v>
      </c>
      <c r="D5289" s="1" t="s">
        <v>7245</v>
      </c>
      <c r="E5289" t="s">
        <v>48</v>
      </c>
      <c r="F5289" t="s">
        <v>7405</v>
      </c>
      <c r="G5289" t="s">
        <v>39</v>
      </c>
      <c r="H5289" t="s">
        <v>67</v>
      </c>
      <c r="I5289" t="s">
        <v>7247</v>
      </c>
      <c r="J5289" s="1">
        <v>2</v>
      </c>
      <c r="K5289" t="s">
        <v>7405</v>
      </c>
      <c r="L5289" t="s">
        <v>7406</v>
      </c>
      <c r="M5289" t="s">
        <v>7407</v>
      </c>
      <c r="N5289" s="126"/>
      <c r="Q5289" t="s">
        <v>7408</v>
      </c>
      <c r="R5289" t="s">
        <v>19316</v>
      </c>
      <c r="S5289" s="120">
        <v>0.6</v>
      </c>
      <c r="U5289"/>
    </row>
    <row r="5290" spans="1:21">
      <c r="A5290">
        <v>5289</v>
      </c>
      <c r="B5290" s="1" t="s">
        <v>7409</v>
      </c>
      <c r="C5290" s="1" t="s">
        <v>64</v>
      </c>
      <c r="D5290" s="1" t="s">
        <v>7245</v>
      </c>
      <c r="E5290" t="s">
        <v>48</v>
      </c>
      <c r="F5290" t="s">
        <v>7405</v>
      </c>
      <c r="G5290" t="s">
        <v>39</v>
      </c>
      <c r="H5290" t="s">
        <v>67</v>
      </c>
      <c r="I5290" t="s">
        <v>7247</v>
      </c>
      <c r="J5290" s="1">
        <v>2</v>
      </c>
      <c r="K5290" t="s">
        <v>7405</v>
      </c>
      <c r="L5290" t="s">
        <v>7406</v>
      </c>
      <c r="M5290" t="s">
        <v>7407</v>
      </c>
      <c r="N5290" s="126"/>
      <c r="Q5290" t="s">
        <v>7409</v>
      </c>
      <c r="R5290" t="s">
        <v>19316</v>
      </c>
      <c r="S5290" s="120">
        <v>0.6</v>
      </c>
      <c r="U5290"/>
    </row>
    <row r="5291" spans="1:21">
      <c r="A5291">
        <v>5290</v>
      </c>
      <c r="B5291" s="1" t="s">
        <v>7410</v>
      </c>
      <c r="C5291" s="1" t="s">
        <v>64</v>
      </c>
      <c r="D5291" s="1" t="s">
        <v>7245</v>
      </c>
      <c r="E5291" t="s">
        <v>48</v>
      </c>
      <c r="F5291" t="s">
        <v>7405</v>
      </c>
      <c r="G5291" t="s">
        <v>39</v>
      </c>
      <c r="H5291" t="s">
        <v>67</v>
      </c>
      <c r="I5291" t="s">
        <v>7247</v>
      </c>
      <c r="J5291" s="1">
        <v>2</v>
      </c>
      <c r="K5291" t="s">
        <v>7405</v>
      </c>
      <c r="L5291" t="s">
        <v>7406</v>
      </c>
      <c r="M5291" t="s">
        <v>7407</v>
      </c>
      <c r="N5291" s="126"/>
      <c r="Q5291" t="s">
        <v>7410</v>
      </c>
      <c r="R5291" t="s">
        <v>19316</v>
      </c>
      <c r="S5291" s="120">
        <v>0.6</v>
      </c>
      <c r="U5291"/>
    </row>
    <row r="5292" spans="1:21">
      <c r="A5292">
        <v>5291</v>
      </c>
      <c r="B5292" s="1" t="s">
        <v>7411</v>
      </c>
      <c r="C5292" s="1" t="s">
        <v>64</v>
      </c>
      <c r="D5292" s="1" t="s">
        <v>7245</v>
      </c>
      <c r="E5292" t="s">
        <v>48</v>
      </c>
      <c r="F5292" t="s">
        <v>7405</v>
      </c>
      <c r="G5292" t="s">
        <v>39</v>
      </c>
      <c r="H5292" t="s">
        <v>67</v>
      </c>
      <c r="I5292" t="s">
        <v>7247</v>
      </c>
      <c r="J5292" s="1">
        <v>2</v>
      </c>
      <c r="K5292" t="s">
        <v>7405</v>
      </c>
      <c r="L5292" t="s">
        <v>7406</v>
      </c>
      <c r="M5292" t="s">
        <v>7407</v>
      </c>
      <c r="N5292" s="126"/>
      <c r="Q5292" t="s">
        <v>7411</v>
      </c>
      <c r="R5292" t="s">
        <v>19316</v>
      </c>
      <c r="S5292" s="120">
        <v>0.6</v>
      </c>
      <c r="U5292"/>
    </row>
    <row r="5293" spans="1:21">
      <c r="A5293">
        <v>5292</v>
      </c>
      <c r="B5293" s="1" t="s">
        <v>7412</v>
      </c>
      <c r="C5293" s="1" t="s">
        <v>64</v>
      </c>
      <c r="D5293" s="1" t="s">
        <v>7245</v>
      </c>
      <c r="E5293" t="s">
        <v>48</v>
      </c>
      <c r="F5293" t="s">
        <v>7405</v>
      </c>
      <c r="G5293" t="s">
        <v>39</v>
      </c>
      <c r="H5293" t="s">
        <v>67</v>
      </c>
      <c r="I5293" t="s">
        <v>7247</v>
      </c>
      <c r="J5293" s="1">
        <v>2</v>
      </c>
      <c r="K5293" t="s">
        <v>7405</v>
      </c>
      <c r="L5293" t="s">
        <v>7406</v>
      </c>
      <c r="M5293" t="s">
        <v>7407</v>
      </c>
      <c r="N5293" s="126"/>
      <c r="Q5293" t="s">
        <v>7412</v>
      </c>
      <c r="R5293" t="s">
        <v>19316</v>
      </c>
      <c r="S5293" s="120">
        <v>0.6</v>
      </c>
      <c r="U5293"/>
    </row>
    <row r="5294" spans="1:21">
      <c r="A5294">
        <v>5293</v>
      </c>
      <c r="B5294" s="1" t="s">
        <v>7413</v>
      </c>
      <c r="C5294" s="1" t="s">
        <v>64</v>
      </c>
      <c r="D5294" s="1" t="s">
        <v>7245</v>
      </c>
      <c r="E5294" t="s">
        <v>48</v>
      </c>
      <c r="F5294" t="s">
        <v>7405</v>
      </c>
      <c r="G5294" t="s">
        <v>39</v>
      </c>
      <c r="H5294" t="s">
        <v>67</v>
      </c>
      <c r="I5294" t="s">
        <v>7247</v>
      </c>
      <c r="J5294" s="1">
        <v>2</v>
      </c>
      <c r="K5294" t="s">
        <v>7405</v>
      </c>
      <c r="L5294" t="s">
        <v>7406</v>
      </c>
      <c r="M5294" t="s">
        <v>7407</v>
      </c>
      <c r="N5294" s="126"/>
      <c r="Q5294" t="s">
        <v>7413</v>
      </c>
      <c r="R5294" t="s">
        <v>19316</v>
      </c>
      <c r="S5294" s="120">
        <v>0.6</v>
      </c>
      <c r="U5294"/>
    </row>
    <row r="5295" spans="1:21">
      <c r="A5295">
        <v>5294</v>
      </c>
      <c r="B5295" s="1" t="s">
        <v>7414</v>
      </c>
      <c r="C5295" s="1" t="s">
        <v>72</v>
      </c>
      <c r="D5295" s="1" t="s">
        <v>7245</v>
      </c>
      <c r="E5295" t="s">
        <v>48</v>
      </c>
      <c r="F5295" t="s">
        <v>7415</v>
      </c>
      <c r="G5295" t="s">
        <v>39</v>
      </c>
      <c r="H5295" t="s">
        <v>74</v>
      </c>
      <c r="I5295" t="s">
        <v>7247</v>
      </c>
      <c r="J5295" s="1">
        <v>2</v>
      </c>
      <c r="K5295" t="s">
        <v>7415</v>
      </c>
      <c r="L5295" t="s">
        <v>7416</v>
      </c>
      <c r="M5295" t="s">
        <v>7417</v>
      </c>
      <c r="N5295" s="126"/>
      <c r="Q5295" t="s">
        <v>7414</v>
      </c>
      <c r="R5295" t="s">
        <v>19317</v>
      </c>
      <c r="S5295" s="120">
        <v>0.6</v>
      </c>
      <c r="U5295"/>
    </row>
    <row r="5296" spans="1:21">
      <c r="A5296">
        <v>5295</v>
      </c>
      <c r="B5296" s="1" t="s">
        <v>7418</v>
      </c>
      <c r="C5296" s="1" t="s">
        <v>72</v>
      </c>
      <c r="D5296" s="1" t="s">
        <v>7245</v>
      </c>
      <c r="E5296" t="s">
        <v>48</v>
      </c>
      <c r="F5296" t="s">
        <v>7415</v>
      </c>
      <c r="G5296" t="s">
        <v>39</v>
      </c>
      <c r="H5296" t="s">
        <v>74</v>
      </c>
      <c r="I5296" t="s">
        <v>7247</v>
      </c>
      <c r="J5296" s="1">
        <v>2</v>
      </c>
      <c r="K5296" t="s">
        <v>7415</v>
      </c>
      <c r="L5296" t="s">
        <v>7416</v>
      </c>
      <c r="M5296" t="s">
        <v>7417</v>
      </c>
      <c r="N5296" s="126">
        <v>0.01</v>
      </c>
      <c r="Q5296" t="s">
        <v>7418</v>
      </c>
      <c r="R5296" t="s">
        <v>19317</v>
      </c>
      <c r="S5296" s="120">
        <v>0.6</v>
      </c>
      <c r="U5296"/>
    </row>
    <row r="5297" spans="1:21">
      <c r="A5297">
        <v>5296</v>
      </c>
      <c r="B5297" s="1" t="s">
        <v>7419</v>
      </c>
      <c r="C5297" s="1" t="s">
        <v>72</v>
      </c>
      <c r="D5297" s="1" t="s">
        <v>7245</v>
      </c>
      <c r="E5297" t="s">
        <v>48</v>
      </c>
      <c r="F5297" t="s">
        <v>7415</v>
      </c>
      <c r="G5297" t="s">
        <v>39</v>
      </c>
      <c r="H5297" t="s">
        <v>74</v>
      </c>
      <c r="I5297" t="s">
        <v>7247</v>
      </c>
      <c r="J5297" s="1">
        <v>2</v>
      </c>
      <c r="K5297" t="s">
        <v>7415</v>
      </c>
      <c r="L5297" t="s">
        <v>7416</v>
      </c>
      <c r="M5297" t="s">
        <v>7417</v>
      </c>
      <c r="N5297" s="126"/>
      <c r="Q5297" t="s">
        <v>7419</v>
      </c>
      <c r="R5297" t="s">
        <v>19317</v>
      </c>
      <c r="S5297" s="120">
        <v>0.6</v>
      </c>
      <c r="U5297"/>
    </row>
    <row r="5298" spans="1:21">
      <c r="A5298">
        <v>5297</v>
      </c>
      <c r="B5298" s="1" t="s">
        <v>7420</v>
      </c>
      <c r="C5298" s="1" t="s">
        <v>72</v>
      </c>
      <c r="D5298" s="1" t="s">
        <v>7245</v>
      </c>
      <c r="E5298" t="s">
        <v>48</v>
      </c>
      <c r="F5298" t="s">
        <v>7415</v>
      </c>
      <c r="G5298" t="s">
        <v>39</v>
      </c>
      <c r="H5298" t="s">
        <v>74</v>
      </c>
      <c r="I5298" t="s">
        <v>7247</v>
      </c>
      <c r="J5298" s="1">
        <v>2</v>
      </c>
      <c r="K5298" t="s">
        <v>7415</v>
      </c>
      <c r="L5298" t="s">
        <v>7416</v>
      </c>
      <c r="M5298" t="s">
        <v>7417</v>
      </c>
      <c r="N5298" s="126"/>
      <c r="Q5298" t="s">
        <v>7420</v>
      </c>
      <c r="R5298" t="s">
        <v>19317</v>
      </c>
      <c r="S5298" s="120">
        <v>0.6</v>
      </c>
      <c r="U5298"/>
    </row>
    <row r="5299" spans="1:21">
      <c r="A5299">
        <v>5298</v>
      </c>
      <c r="B5299" s="1" t="s">
        <v>7250</v>
      </c>
      <c r="C5299" s="1" t="s">
        <v>72</v>
      </c>
      <c r="D5299" s="1" t="s">
        <v>7245</v>
      </c>
      <c r="E5299" t="s">
        <v>48</v>
      </c>
      <c r="F5299" t="s">
        <v>7415</v>
      </c>
      <c r="G5299" t="s">
        <v>39</v>
      </c>
      <c r="H5299" t="s">
        <v>74</v>
      </c>
      <c r="I5299" t="s">
        <v>7247</v>
      </c>
      <c r="J5299" s="1">
        <v>2</v>
      </c>
      <c r="K5299" t="s">
        <v>7415</v>
      </c>
      <c r="L5299" t="s">
        <v>7416</v>
      </c>
      <c r="M5299" t="s">
        <v>7417</v>
      </c>
      <c r="N5299" s="126"/>
      <c r="Q5299" t="s">
        <v>7250</v>
      </c>
      <c r="R5299" t="s">
        <v>19317</v>
      </c>
      <c r="S5299" s="120">
        <v>0.6</v>
      </c>
      <c r="U5299"/>
    </row>
    <row r="5300" spans="1:21">
      <c r="A5300">
        <v>5299</v>
      </c>
      <c r="B5300" s="1" t="s">
        <v>7297</v>
      </c>
      <c r="C5300" s="1" t="s">
        <v>72</v>
      </c>
      <c r="D5300" s="1" t="s">
        <v>7245</v>
      </c>
      <c r="E5300" t="s">
        <v>48</v>
      </c>
      <c r="F5300" t="s">
        <v>7415</v>
      </c>
      <c r="G5300" t="s">
        <v>39</v>
      </c>
      <c r="H5300" t="s">
        <v>74</v>
      </c>
      <c r="I5300" t="s">
        <v>7247</v>
      </c>
      <c r="J5300" s="1">
        <v>2</v>
      </c>
      <c r="K5300" t="s">
        <v>7415</v>
      </c>
      <c r="L5300" t="s">
        <v>7416</v>
      </c>
      <c r="M5300" t="s">
        <v>7417</v>
      </c>
      <c r="N5300" s="126"/>
      <c r="Q5300" t="s">
        <v>7297</v>
      </c>
      <c r="R5300" t="s">
        <v>19317</v>
      </c>
      <c r="S5300" s="120">
        <v>0.6</v>
      </c>
      <c r="U5300"/>
    </row>
    <row r="5301" spans="1:21">
      <c r="A5301">
        <v>5300</v>
      </c>
      <c r="B5301" s="1" t="s">
        <v>7421</v>
      </c>
      <c r="C5301" s="1" t="s">
        <v>72</v>
      </c>
      <c r="D5301" s="1" t="s">
        <v>7245</v>
      </c>
      <c r="E5301" t="s">
        <v>48</v>
      </c>
      <c r="F5301" t="s">
        <v>7415</v>
      </c>
      <c r="G5301" t="s">
        <v>39</v>
      </c>
      <c r="H5301" t="s">
        <v>74</v>
      </c>
      <c r="I5301" t="s">
        <v>7247</v>
      </c>
      <c r="J5301" s="1">
        <v>2</v>
      </c>
      <c r="K5301" t="s">
        <v>7415</v>
      </c>
      <c r="L5301" t="s">
        <v>7416</v>
      </c>
      <c r="M5301" t="s">
        <v>7417</v>
      </c>
      <c r="N5301" s="126"/>
      <c r="Q5301" t="s">
        <v>7421</v>
      </c>
      <c r="R5301" t="s">
        <v>19317</v>
      </c>
      <c r="S5301" s="120">
        <v>0.6</v>
      </c>
      <c r="U5301"/>
    </row>
    <row r="5302" spans="1:21">
      <c r="A5302">
        <v>5301</v>
      </c>
      <c r="B5302" s="1" t="s">
        <v>7422</v>
      </c>
      <c r="C5302" s="1" t="s">
        <v>78</v>
      </c>
      <c r="D5302" s="1" t="s">
        <v>7245</v>
      </c>
      <c r="E5302" t="s">
        <v>48</v>
      </c>
      <c r="F5302" t="s">
        <v>7423</v>
      </c>
      <c r="G5302" t="s">
        <v>39</v>
      </c>
      <c r="H5302" t="s">
        <v>80</v>
      </c>
      <c r="I5302" t="s">
        <v>7247</v>
      </c>
      <c r="J5302" s="1">
        <v>2</v>
      </c>
      <c r="K5302" t="s">
        <v>7423</v>
      </c>
      <c r="L5302" t="s">
        <v>7424</v>
      </c>
      <c r="M5302" t="s">
        <v>7425</v>
      </c>
      <c r="N5302" s="126"/>
      <c r="Q5302" t="s">
        <v>7422</v>
      </c>
      <c r="R5302" t="s">
        <v>19318</v>
      </c>
      <c r="S5302" s="120">
        <v>0.6</v>
      </c>
      <c r="U5302"/>
    </row>
    <row r="5303" spans="1:21">
      <c r="A5303">
        <v>5302</v>
      </c>
      <c r="B5303" s="1" t="s">
        <v>7426</v>
      </c>
      <c r="C5303" s="1" t="s">
        <v>78</v>
      </c>
      <c r="D5303" s="1" t="s">
        <v>7245</v>
      </c>
      <c r="E5303" t="s">
        <v>48</v>
      </c>
      <c r="F5303" t="s">
        <v>7423</v>
      </c>
      <c r="G5303" t="s">
        <v>39</v>
      </c>
      <c r="H5303" t="s">
        <v>80</v>
      </c>
      <c r="I5303" t="s">
        <v>7247</v>
      </c>
      <c r="J5303" s="1">
        <v>2</v>
      </c>
      <c r="K5303" t="s">
        <v>7423</v>
      </c>
      <c r="L5303" t="s">
        <v>7424</v>
      </c>
      <c r="M5303" t="s">
        <v>7425</v>
      </c>
      <c r="N5303" s="126"/>
      <c r="Q5303" t="s">
        <v>7426</v>
      </c>
      <c r="R5303" t="s">
        <v>19318</v>
      </c>
      <c r="S5303" s="120">
        <v>0.6</v>
      </c>
      <c r="U5303"/>
    </row>
    <row r="5304" spans="1:21">
      <c r="A5304">
        <v>5303</v>
      </c>
      <c r="B5304" s="1" t="s">
        <v>7271</v>
      </c>
      <c r="C5304" s="1" t="s">
        <v>78</v>
      </c>
      <c r="D5304" s="1" t="s">
        <v>7245</v>
      </c>
      <c r="E5304" t="s">
        <v>48</v>
      </c>
      <c r="F5304" t="s">
        <v>7423</v>
      </c>
      <c r="G5304" t="s">
        <v>39</v>
      </c>
      <c r="H5304" t="s">
        <v>80</v>
      </c>
      <c r="I5304" t="s">
        <v>7247</v>
      </c>
      <c r="J5304" s="1">
        <v>2</v>
      </c>
      <c r="K5304" t="s">
        <v>7423</v>
      </c>
      <c r="L5304" t="s">
        <v>7424</v>
      </c>
      <c r="M5304" t="s">
        <v>7425</v>
      </c>
      <c r="N5304" s="126"/>
      <c r="Q5304" t="s">
        <v>7271</v>
      </c>
      <c r="R5304" t="s">
        <v>19318</v>
      </c>
      <c r="S5304" s="120">
        <v>0.6</v>
      </c>
      <c r="U5304"/>
    </row>
    <row r="5305" spans="1:21">
      <c r="A5305">
        <v>5304</v>
      </c>
      <c r="B5305" s="1" t="s">
        <v>7427</v>
      </c>
      <c r="C5305" s="1" t="s">
        <v>78</v>
      </c>
      <c r="D5305" s="1" t="s">
        <v>7245</v>
      </c>
      <c r="E5305" t="s">
        <v>48</v>
      </c>
      <c r="F5305" t="s">
        <v>7423</v>
      </c>
      <c r="G5305" t="s">
        <v>39</v>
      </c>
      <c r="H5305" t="s">
        <v>80</v>
      </c>
      <c r="I5305" t="s">
        <v>7247</v>
      </c>
      <c r="J5305" s="1">
        <v>2</v>
      </c>
      <c r="K5305" t="s">
        <v>7423</v>
      </c>
      <c r="L5305" t="s">
        <v>7424</v>
      </c>
      <c r="M5305" t="s">
        <v>7425</v>
      </c>
      <c r="N5305" s="126"/>
      <c r="Q5305" t="s">
        <v>7427</v>
      </c>
      <c r="R5305" t="s">
        <v>19318</v>
      </c>
      <c r="S5305" s="120">
        <v>0.6</v>
      </c>
      <c r="U5305"/>
    </row>
    <row r="5306" spans="1:21">
      <c r="A5306">
        <v>5305</v>
      </c>
      <c r="B5306" s="1" t="s">
        <v>7428</v>
      </c>
      <c r="C5306" s="1" t="s">
        <v>78</v>
      </c>
      <c r="D5306" s="1" t="s">
        <v>7245</v>
      </c>
      <c r="E5306" t="s">
        <v>48</v>
      </c>
      <c r="F5306" t="s">
        <v>7423</v>
      </c>
      <c r="G5306" t="s">
        <v>39</v>
      </c>
      <c r="H5306" t="s">
        <v>80</v>
      </c>
      <c r="I5306" t="s">
        <v>7247</v>
      </c>
      <c r="J5306" s="1">
        <v>2</v>
      </c>
      <c r="K5306" t="s">
        <v>7423</v>
      </c>
      <c r="L5306" t="s">
        <v>7424</v>
      </c>
      <c r="M5306" t="s">
        <v>7425</v>
      </c>
      <c r="N5306" s="126"/>
      <c r="Q5306" t="s">
        <v>7428</v>
      </c>
      <c r="R5306" t="s">
        <v>19318</v>
      </c>
      <c r="S5306" s="120">
        <v>0.6</v>
      </c>
      <c r="U5306"/>
    </row>
    <row r="5307" spans="1:21">
      <c r="A5307">
        <v>5306</v>
      </c>
      <c r="B5307" s="1" t="s">
        <v>7429</v>
      </c>
      <c r="C5307" s="1" t="s">
        <v>78</v>
      </c>
      <c r="D5307" s="1" t="s">
        <v>7245</v>
      </c>
      <c r="E5307" t="s">
        <v>48</v>
      </c>
      <c r="F5307" t="s">
        <v>7423</v>
      </c>
      <c r="G5307" t="s">
        <v>39</v>
      </c>
      <c r="H5307" t="s">
        <v>80</v>
      </c>
      <c r="I5307" t="s">
        <v>7247</v>
      </c>
      <c r="J5307" s="1">
        <v>2</v>
      </c>
      <c r="K5307" t="s">
        <v>7423</v>
      </c>
      <c r="L5307" t="s">
        <v>7424</v>
      </c>
      <c r="M5307" t="s">
        <v>7425</v>
      </c>
      <c r="N5307" s="126"/>
      <c r="Q5307" t="s">
        <v>7429</v>
      </c>
      <c r="R5307" t="s">
        <v>19318</v>
      </c>
      <c r="S5307" s="120">
        <v>0.6</v>
      </c>
      <c r="U5307"/>
    </row>
    <row r="5308" spans="1:21">
      <c r="A5308">
        <v>5307</v>
      </c>
      <c r="B5308" s="1" t="s">
        <v>7383</v>
      </c>
      <c r="C5308" s="1" t="s">
        <v>78</v>
      </c>
      <c r="D5308" s="1" t="s">
        <v>7245</v>
      </c>
      <c r="E5308" t="s">
        <v>48</v>
      </c>
      <c r="F5308" t="s">
        <v>7423</v>
      </c>
      <c r="G5308" t="s">
        <v>39</v>
      </c>
      <c r="H5308" t="s">
        <v>80</v>
      </c>
      <c r="I5308" t="s">
        <v>7247</v>
      </c>
      <c r="J5308" s="1">
        <v>2</v>
      </c>
      <c r="K5308" t="s">
        <v>7423</v>
      </c>
      <c r="L5308" t="s">
        <v>7424</v>
      </c>
      <c r="M5308" t="s">
        <v>7425</v>
      </c>
      <c r="N5308" s="126"/>
      <c r="Q5308" t="s">
        <v>7383</v>
      </c>
      <c r="R5308" t="s">
        <v>19318</v>
      </c>
      <c r="S5308" s="120">
        <v>0.6</v>
      </c>
      <c r="U5308"/>
    </row>
    <row r="5309" spans="1:21">
      <c r="A5309">
        <v>5308</v>
      </c>
      <c r="B5309" s="1" t="s">
        <v>7430</v>
      </c>
      <c r="C5309" s="1" t="s">
        <v>78</v>
      </c>
      <c r="D5309" s="1" t="s">
        <v>7245</v>
      </c>
      <c r="E5309" t="s">
        <v>48</v>
      </c>
      <c r="F5309" t="s">
        <v>7423</v>
      </c>
      <c r="G5309" t="s">
        <v>39</v>
      </c>
      <c r="H5309" t="s">
        <v>80</v>
      </c>
      <c r="I5309" t="s">
        <v>7247</v>
      </c>
      <c r="J5309" s="1">
        <v>2</v>
      </c>
      <c r="K5309" t="s">
        <v>7423</v>
      </c>
      <c r="L5309" t="s">
        <v>7424</v>
      </c>
      <c r="M5309" t="s">
        <v>7425</v>
      </c>
      <c r="N5309" s="126"/>
      <c r="Q5309" t="s">
        <v>7430</v>
      </c>
      <c r="R5309" t="s">
        <v>19318</v>
      </c>
      <c r="S5309" s="120">
        <v>0.6</v>
      </c>
      <c r="U5309"/>
    </row>
    <row r="5310" spans="1:21">
      <c r="A5310">
        <v>5309</v>
      </c>
      <c r="B5310" s="1" t="s">
        <v>7431</v>
      </c>
      <c r="C5310" s="1" t="s">
        <v>78</v>
      </c>
      <c r="D5310" s="1" t="s">
        <v>7245</v>
      </c>
      <c r="E5310" t="s">
        <v>48</v>
      </c>
      <c r="F5310" t="s">
        <v>7423</v>
      </c>
      <c r="G5310" t="s">
        <v>39</v>
      </c>
      <c r="H5310" t="s">
        <v>80</v>
      </c>
      <c r="I5310" t="s">
        <v>7247</v>
      </c>
      <c r="J5310" s="1">
        <v>2</v>
      </c>
      <c r="K5310" t="s">
        <v>7423</v>
      </c>
      <c r="L5310" t="s">
        <v>7424</v>
      </c>
      <c r="M5310" t="s">
        <v>7425</v>
      </c>
      <c r="N5310" s="126"/>
      <c r="Q5310" t="s">
        <v>7431</v>
      </c>
      <c r="R5310" t="s">
        <v>19318</v>
      </c>
      <c r="S5310" s="120">
        <v>0.6</v>
      </c>
      <c r="U5310"/>
    </row>
    <row r="5311" spans="1:21">
      <c r="A5311">
        <v>5310</v>
      </c>
      <c r="B5311" s="1" t="s">
        <v>7390</v>
      </c>
      <c r="C5311" s="1" t="s">
        <v>78</v>
      </c>
      <c r="D5311" s="1" t="s">
        <v>7245</v>
      </c>
      <c r="E5311" t="s">
        <v>48</v>
      </c>
      <c r="F5311" t="s">
        <v>7423</v>
      </c>
      <c r="G5311" t="s">
        <v>39</v>
      </c>
      <c r="H5311" t="s">
        <v>80</v>
      </c>
      <c r="I5311" t="s">
        <v>7247</v>
      </c>
      <c r="J5311" s="1">
        <v>2</v>
      </c>
      <c r="K5311" t="s">
        <v>7423</v>
      </c>
      <c r="L5311" t="s">
        <v>7424</v>
      </c>
      <c r="M5311" t="s">
        <v>7425</v>
      </c>
      <c r="N5311" s="126"/>
      <c r="Q5311" t="s">
        <v>7390</v>
      </c>
      <c r="R5311" t="s">
        <v>19318</v>
      </c>
      <c r="S5311" s="120">
        <v>0.6</v>
      </c>
      <c r="U5311"/>
    </row>
    <row r="5312" spans="1:21">
      <c r="A5312">
        <v>5311</v>
      </c>
      <c r="B5312" s="1" t="s">
        <v>7432</v>
      </c>
      <c r="C5312" s="1" t="s">
        <v>87</v>
      </c>
      <c r="D5312" s="1" t="s">
        <v>7245</v>
      </c>
      <c r="E5312" t="s">
        <v>48</v>
      </c>
      <c r="F5312" t="s">
        <v>7433</v>
      </c>
      <c r="G5312" t="s">
        <v>39</v>
      </c>
      <c r="H5312" t="s">
        <v>89</v>
      </c>
      <c r="I5312" t="s">
        <v>7247</v>
      </c>
      <c r="J5312" s="1">
        <v>2</v>
      </c>
      <c r="K5312" t="s">
        <v>7433</v>
      </c>
      <c r="L5312" t="s">
        <v>7434</v>
      </c>
      <c r="M5312" t="s">
        <v>7435</v>
      </c>
      <c r="N5312" s="126"/>
      <c r="Q5312" t="s">
        <v>7432</v>
      </c>
      <c r="R5312" t="s">
        <v>19319</v>
      </c>
      <c r="S5312" s="120">
        <v>0.6</v>
      </c>
      <c r="U5312"/>
    </row>
    <row r="5313" spans="1:21">
      <c r="A5313">
        <v>5312</v>
      </c>
      <c r="B5313" s="1" t="s">
        <v>7436</v>
      </c>
      <c r="C5313" s="1" t="s">
        <v>105</v>
      </c>
      <c r="D5313" s="1" t="s">
        <v>7245</v>
      </c>
      <c r="E5313" t="s">
        <v>48</v>
      </c>
      <c r="F5313" t="s">
        <v>7437</v>
      </c>
      <c r="G5313" t="s">
        <v>39</v>
      </c>
      <c r="H5313" t="s">
        <v>107</v>
      </c>
      <c r="I5313" t="s">
        <v>7247</v>
      </c>
      <c r="J5313" s="1">
        <v>2</v>
      </c>
      <c r="K5313" t="s">
        <v>7437</v>
      </c>
      <c r="L5313" t="s">
        <v>7438</v>
      </c>
      <c r="M5313" t="s">
        <v>7439</v>
      </c>
      <c r="N5313" s="126"/>
      <c r="Q5313" t="s">
        <v>7436</v>
      </c>
      <c r="R5313" t="s">
        <v>19320</v>
      </c>
      <c r="S5313" s="120">
        <v>0.6</v>
      </c>
      <c r="U5313"/>
    </row>
    <row r="5314" spans="1:21">
      <c r="A5314">
        <v>5313</v>
      </c>
      <c r="B5314" s="1" t="s">
        <v>7440</v>
      </c>
      <c r="C5314" s="1" t="s">
        <v>105</v>
      </c>
      <c r="D5314" s="1" t="s">
        <v>7245</v>
      </c>
      <c r="E5314" t="s">
        <v>48</v>
      </c>
      <c r="F5314" t="s">
        <v>7437</v>
      </c>
      <c r="G5314" t="s">
        <v>39</v>
      </c>
      <c r="H5314" t="s">
        <v>107</v>
      </c>
      <c r="I5314" t="s">
        <v>7247</v>
      </c>
      <c r="J5314" s="1">
        <v>2</v>
      </c>
      <c r="K5314" t="s">
        <v>7437</v>
      </c>
      <c r="L5314" t="s">
        <v>7438</v>
      </c>
      <c r="M5314" t="s">
        <v>7439</v>
      </c>
      <c r="N5314" s="126"/>
      <c r="Q5314" t="s">
        <v>7440</v>
      </c>
      <c r="R5314" t="s">
        <v>19320</v>
      </c>
      <c r="S5314" s="120">
        <v>0.6</v>
      </c>
      <c r="U5314"/>
    </row>
    <row r="5315" spans="1:21">
      <c r="A5315">
        <v>5314</v>
      </c>
      <c r="B5315" s="1" t="s">
        <v>7441</v>
      </c>
      <c r="C5315" s="1" t="s">
        <v>105</v>
      </c>
      <c r="D5315" s="1" t="s">
        <v>7245</v>
      </c>
      <c r="E5315" t="s">
        <v>48</v>
      </c>
      <c r="F5315" t="s">
        <v>7437</v>
      </c>
      <c r="G5315" t="s">
        <v>39</v>
      </c>
      <c r="H5315" t="s">
        <v>107</v>
      </c>
      <c r="I5315" t="s">
        <v>7247</v>
      </c>
      <c r="J5315" s="1">
        <v>2</v>
      </c>
      <c r="K5315" t="s">
        <v>7437</v>
      </c>
      <c r="L5315" t="s">
        <v>7438</v>
      </c>
      <c r="M5315" t="s">
        <v>7439</v>
      </c>
      <c r="N5315" s="126"/>
      <c r="Q5315" t="s">
        <v>7441</v>
      </c>
      <c r="R5315" t="s">
        <v>19320</v>
      </c>
      <c r="S5315" s="120">
        <v>0.6</v>
      </c>
      <c r="U5315"/>
    </row>
    <row r="5316" spans="1:21">
      <c r="A5316">
        <v>5315</v>
      </c>
      <c r="B5316" s="1" t="s">
        <v>7442</v>
      </c>
      <c r="C5316" s="1" t="s">
        <v>105</v>
      </c>
      <c r="D5316" s="1" t="s">
        <v>7245</v>
      </c>
      <c r="E5316" t="s">
        <v>48</v>
      </c>
      <c r="F5316" t="s">
        <v>7437</v>
      </c>
      <c r="G5316" t="s">
        <v>39</v>
      </c>
      <c r="H5316" t="s">
        <v>107</v>
      </c>
      <c r="I5316" t="s">
        <v>7247</v>
      </c>
      <c r="J5316" s="1">
        <v>2</v>
      </c>
      <c r="K5316" t="s">
        <v>7437</v>
      </c>
      <c r="L5316" t="s">
        <v>7438</v>
      </c>
      <c r="M5316" t="s">
        <v>7439</v>
      </c>
      <c r="N5316" s="126"/>
      <c r="Q5316" t="s">
        <v>7442</v>
      </c>
      <c r="R5316" t="s">
        <v>19320</v>
      </c>
      <c r="S5316" s="120">
        <v>0.6</v>
      </c>
      <c r="U5316"/>
    </row>
    <row r="5317" spans="1:21">
      <c r="A5317">
        <v>5316</v>
      </c>
      <c r="B5317" s="1" t="s">
        <v>7443</v>
      </c>
      <c r="C5317" s="1" t="s">
        <v>121</v>
      </c>
      <c r="D5317" s="1" t="s">
        <v>7245</v>
      </c>
      <c r="E5317" t="s">
        <v>48</v>
      </c>
      <c r="F5317" t="s">
        <v>7444</v>
      </c>
      <c r="G5317" t="s">
        <v>39</v>
      </c>
      <c r="H5317" t="s">
        <v>123</v>
      </c>
      <c r="I5317" t="s">
        <v>7247</v>
      </c>
      <c r="J5317" s="1">
        <v>2</v>
      </c>
      <c r="K5317" t="s">
        <v>7444</v>
      </c>
      <c r="L5317" t="s">
        <v>7445</v>
      </c>
      <c r="M5317" t="s">
        <v>7446</v>
      </c>
      <c r="N5317" s="126"/>
      <c r="Q5317" t="s">
        <v>7443</v>
      </c>
      <c r="R5317" t="s">
        <v>19321</v>
      </c>
      <c r="S5317" s="120">
        <v>0.6</v>
      </c>
      <c r="U5317"/>
    </row>
    <row r="5318" spans="1:21">
      <c r="A5318">
        <v>5317</v>
      </c>
      <c r="B5318" s="1" t="s">
        <v>7447</v>
      </c>
      <c r="C5318" s="1" t="s">
        <v>121</v>
      </c>
      <c r="D5318" s="1" t="s">
        <v>7245</v>
      </c>
      <c r="E5318" t="s">
        <v>48</v>
      </c>
      <c r="F5318" t="s">
        <v>7444</v>
      </c>
      <c r="G5318" t="s">
        <v>39</v>
      </c>
      <c r="H5318" t="s">
        <v>123</v>
      </c>
      <c r="I5318" t="s">
        <v>7247</v>
      </c>
      <c r="J5318" s="1">
        <v>2</v>
      </c>
      <c r="K5318" t="s">
        <v>7444</v>
      </c>
      <c r="L5318" t="s">
        <v>7445</v>
      </c>
      <c r="M5318" t="s">
        <v>7446</v>
      </c>
      <c r="N5318" s="126"/>
      <c r="Q5318" t="s">
        <v>7447</v>
      </c>
      <c r="R5318" t="s">
        <v>19321</v>
      </c>
      <c r="S5318" s="120">
        <v>0.6</v>
      </c>
      <c r="U5318"/>
    </row>
    <row r="5319" spans="1:21">
      <c r="A5319">
        <v>5318</v>
      </c>
      <c r="B5319" s="1" t="s">
        <v>7448</v>
      </c>
      <c r="C5319" s="1" t="s">
        <v>133</v>
      </c>
      <c r="D5319" s="1" t="s">
        <v>7245</v>
      </c>
      <c r="E5319" t="s">
        <v>48</v>
      </c>
      <c r="F5319" t="s">
        <v>7449</v>
      </c>
      <c r="G5319" t="s">
        <v>39</v>
      </c>
      <c r="H5319" t="s">
        <v>135</v>
      </c>
      <c r="I5319" t="s">
        <v>7247</v>
      </c>
      <c r="J5319" s="1">
        <v>2</v>
      </c>
      <c r="K5319" t="s">
        <v>7449</v>
      </c>
      <c r="L5319" t="s">
        <v>7450</v>
      </c>
      <c r="M5319" t="s">
        <v>7451</v>
      </c>
      <c r="N5319" s="126">
        <v>0.01</v>
      </c>
      <c r="Q5319" t="s">
        <v>7448</v>
      </c>
      <c r="R5319" t="s">
        <v>19322</v>
      </c>
      <c r="S5319" s="120">
        <v>0.6</v>
      </c>
      <c r="U5319"/>
    </row>
    <row r="5320" spans="1:21">
      <c r="A5320">
        <v>5319</v>
      </c>
      <c r="B5320" s="1" t="s">
        <v>7318</v>
      </c>
      <c r="C5320" s="1" t="s">
        <v>133</v>
      </c>
      <c r="D5320" s="1" t="s">
        <v>7245</v>
      </c>
      <c r="E5320" t="s">
        <v>48</v>
      </c>
      <c r="F5320" t="s">
        <v>7449</v>
      </c>
      <c r="G5320" t="s">
        <v>39</v>
      </c>
      <c r="H5320" t="s">
        <v>135</v>
      </c>
      <c r="I5320" t="s">
        <v>7247</v>
      </c>
      <c r="J5320" s="1">
        <v>2</v>
      </c>
      <c r="K5320" t="s">
        <v>7449</v>
      </c>
      <c r="L5320" t="s">
        <v>7450</v>
      </c>
      <c r="M5320" t="s">
        <v>7451</v>
      </c>
      <c r="N5320" s="126"/>
      <c r="Q5320" t="s">
        <v>7318</v>
      </c>
      <c r="R5320" t="s">
        <v>19322</v>
      </c>
      <c r="S5320" s="120">
        <v>0.6</v>
      </c>
      <c r="U5320"/>
    </row>
    <row r="5321" spans="1:21">
      <c r="A5321">
        <v>5320</v>
      </c>
      <c r="B5321" s="1" t="s">
        <v>7452</v>
      </c>
      <c r="C5321" s="1" t="s">
        <v>133</v>
      </c>
      <c r="D5321" s="1" t="s">
        <v>7245</v>
      </c>
      <c r="E5321" t="s">
        <v>48</v>
      </c>
      <c r="F5321" t="s">
        <v>7449</v>
      </c>
      <c r="G5321" t="s">
        <v>39</v>
      </c>
      <c r="H5321" t="s">
        <v>135</v>
      </c>
      <c r="I5321" t="s">
        <v>7247</v>
      </c>
      <c r="J5321" s="1">
        <v>2</v>
      </c>
      <c r="K5321" t="s">
        <v>7449</v>
      </c>
      <c r="L5321" t="s">
        <v>7450</v>
      </c>
      <c r="M5321" t="s">
        <v>7451</v>
      </c>
      <c r="N5321" s="126"/>
      <c r="Q5321" t="s">
        <v>7452</v>
      </c>
      <c r="R5321" t="s">
        <v>19322</v>
      </c>
      <c r="S5321" s="120">
        <v>0.6</v>
      </c>
      <c r="U5321"/>
    </row>
    <row r="5322" spans="1:21">
      <c r="A5322">
        <v>5321</v>
      </c>
      <c r="B5322" s="1" t="s">
        <v>7453</v>
      </c>
      <c r="C5322" s="1" t="s">
        <v>133</v>
      </c>
      <c r="D5322" s="1" t="s">
        <v>7245</v>
      </c>
      <c r="E5322" t="s">
        <v>48</v>
      </c>
      <c r="F5322" t="s">
        <v>7449</v>
      </c>
      <c r="G5322" t="s">
        <v>39</v>
      </c>
      <c r="H5322" t="s">
        <v>135</v>
      </c>
      <c r="I5322" t="s">
        <v>7247</v>
      </c>
      <c r="J5322" s="1">
        <v>2</v>
      </c>
      <c r="K5322" t="s">
        <v>7449</v>
      </c>
      <c r="L5322" t="s">
        <v>7450</v>
      </c>
      <c r="M5322" t="s">
        <v>7451</v>
      </c>
      <c r="N5322" s="126"/>
      <c r="Q5322" t="s">
        <v>7453</v>
      </c>
      <c r="R5322" t="s">
        <v>19322</v>
      </c>
      <c r="S5322" s="120">
        <v>0.6</v>
      </c>
      <c r="U5322"/>
    </row>
    <row r="5323" spans="1:21">
      <c r="A5323">
        <v>5322</v>
      </c>
      <c r="B5323" s="1" t="s">
        <v>7454</v>
      </c>
      <c r="C5323" s="1" t="s">
        <v>133</v>
      </c>
      <c r="D5323" s="1" t="s">
        <v>7245</v>
      </c>
      <c r="E5323" t="s">
        <v>48</v>
      </c>
      <c r="F5323" t="s">
        <v>7449</v>
      </c>
      <c r="G5323" t="s">
        <v>39</v>
      </c>
      <c r="H5323" t="s">
        <v>135</v>
      </c>
      <c r="I5323" t="s">
        <v>7247</v>
      </c>
      <c r="J5323" s="1">
        <v>2</v>
      </c>
      <c r="K5323" t="s">
        <v>7449</v>
      </c>
      <c r="L5323" t="s">
        <v>7450</v>
      </c>
      <c r="M5323" t="s">
        <v>7451</v>
      </c>
      <c r="N5323" s="126"/>
      <c r="Q5323" t="s">
        <v>7454</v>
      </c>
      <c r="R5323" t="s">
        <v>19322</v>
      </c>
      <c r="S5323" s="120">
        <v>0.6</v>
      </c>
      <c r="U5323"/>
    </row>
    <row r="5324" spans="1:21">
      <c r="A5324">
        <v>5323</v>
      </c>
      <c r="B5324" s="1" t="s">
        <v>7455</v>
      </c>
      <c r="C5324" s="1" t="s">
        <v>133</v>
      </c>
      <c r="D5324" s="1" t="s">
        <v>7245</v>
      </c>
      <c r="E5324" t="s">
        <v>48</v>
      </c>
      <c r="F5324" t="s">
        <v>7449</v>
      </c>
      <c r="G5324" t="s">
        <v>39</v>
      </c>
      <c r="H5324" t="s">
        <v>135</v>
      </c>
      <c r="I5324" t="s">
        <v>7247</v>
      </c>
      <c r="J5324" s="1">
        <v>2</v>
      </c>
      <c r="K5324" t="s">
        <v>7449</v>
      </c>
      <c r="L5324" t="s">
        <v>7450</v>
      </c>
      <c r="M5324" t="s">
        <v>7451</v>
      </c>
      <c r="N5324" s="126"/>
      <c r="Q5324" t="s">
        <v>7455</v>
      </c>
      <c r="R5324" t="s">
        <v>19322</v>
      </c>
      <c r="S5324" s="120">
        <v>0.6</v>
      </c>
      <c r="U5324"/>
    </row>
    <row r="5325" spans="1:21">
      <c r="A5325">
        <v>5324</v>
      </c>
      <c r="B5325" s="1" t="s">
        <v>7456</v>
      </c>
      <c r="C5325" s="1" t="s">
        <v>47</v>
      </c>
      <c r="D5325" s="1" t="s">
        <v>7245</v>
      </c>
      <c r="E5325" t="s">
        <v>48</v>
      </c>
      <c r="F5325" t="s">
        <v>7457</v>
      </c>
      <c r="G5325" t="s">
        <v>39</v>
      </c>
      <c r="H5325" t="s">
        <v>49</v>
      </c>
      <c r="I5325" t="s">
        <v>7247</v>
      </c>
      <c r="J5325" s="1">
        <v>2</v>
      </c>
      <c r="K5325" t="s">
        <v>7458</v>
      </c>
      <c r="L5325" t="s">
        <v>7459</v>
      </c>
      <c r="M5325" t="s">
        <v>7460</v>
      </c>
      <c r="N5325" s="126">
        <v>0.01</v>
      </c>
      <c r="Q5325" t="s">
        <v>7456</v>
      </c>
      <c r="R5325" t="s">
        <v>19323</v>
      </c>
      <c r="S5325" s="120">
        <v>0.6</v>
      </c>
      <c r="U5325"/>
    </row>
    <row r="5326" spans="1:21">
      <c r="A5326">
        <v>5325</v>
      </c>
      <c r="B5326" s="1" t="s">
        <v>7461</v>
      </c>
      <c r="C5326" s="1" t="s">
        <v>801</v>
      </c>
      <c r="D5326" s="1" t="s">
        <v>7245</v>
      </c>
      <c r="E5326" t="s">
        <v>48</v>
      </c>
      <c r="F5326" t="s">
        <v>7462</v>
      </c>
      <c r="G5326" t="s">
        <v>39</v>
      </c>
      <c r="H5326" t="s">
        <v>803</v>
      </c>
      <c r="I5326" t="s">
        <v>7247</v>
      </c>
      <c r="J5326" s="1">
        <v>2</v>
      </c>
      <c r="K5326" t="s">
        <v>7462</v>
      </c>
      <c r="L5326" t="s">
        <v>7463</v>
      </c>
      <c r="M5326" t="s">
        <v>7464</v>
      </c>
      <c r="N5326" s="126"/>
      <c r="Q5326" t="s">
        <v>7461</v>
      </c>
      <c r="R5326" t="s">
        <v>19324</v>
      </c>
      <c r="S5326" s="120">
        <v>0.6</v>
      </c>
      <c r="U5326"/>
    </row>
    <row r="5327" spans="1:21">
      <c r="A5327">
        <v>5326</v>
      </c>
      <c r="B5327" s="1" t="s">
        <v>7465</v>
      </c>
      <c r="C5327" s="1" t="s">
        <v>801</v>
      </c>
      <c r="D5327" s="1" t="s">
        <v>7245</v>
      </c>
      <c r="E5327" t="s">
        <v>48</v>
      </c>
      <c r="F5327" t="s">
        <v>7462</v>
      </c>
      <c r="G5327" t="s">
        <v>39</v>
      </c>
      <c r="H5327" t="s">
        <v>803</v>
      </c>
      <c r="I5327" t="s">
        <v>7247</v>
      </c>
      <c r="J5327" s="1">
        <v>2</v>
      </c>
      <c r="K5327" t="s">
        <v>7462</v>
      </c>
      <c r="L5327" t="s">
        <v>7463</v>
      </c>
      <c r="M5327" t="s">
        <v>7464</v>
      </c>
      <c r="N5327" s="126"/>
      <c r="Q5327" t="s">
        <v>7465</v>
      </c>
      <c r="R5327" t="s">
        <v>19324</v>
      </c>
      <c r="S5327" s="120">
        <v>0.6</v>
      </c>
      <c r="U5327"/>
    </row>
    <row r="5328" spans="1:21">
      <c r="A5328">
        <v>5327</v>
      </c>
      <c r="B5328" s="1" t="s">
        <v>7466</v>
      </c>
      <c r="C5328" s="1" t="s">
        <v>801</v>
      </c>
      <c r="D5328" s="1" t="s">
        <v>7245</v>
      </c>
      <c r="E5328" t="s">
        <v>48</v>
      </c>
      <c r="F5328" t="s">
        <v>7462</v>
      </c>
      <c r="G5328" t="s">
        <v>39</v>
      </c>
      <c r="H5328" t="s">
        <v>803</v>
      </c>
      <c r="I5328" t="s">
        <v>7247</v>
      </c>
      <c r="J5328" s="1">
        <v>2</v>
      </c>
      <c r="K5328" t="s">
        <v>7462</v>
      </c>
      <c r="L5328" t="s">
        <v>7463</v>
      </c>
      <c r="M5328" t="s">
        <v>7464</v>
      </c>
      <c r="N5328" s="126"/>
      <c r="Q5328" t="s">
        <v>7466</v>
      </c>
      <c r="R5328" t="s">
        <v>19324</v>
      </c>
      <c r="S5328" s="120">
        <v>0.6</v>
      </c>
      <c r="U5328"/>
    </row>
    <row r="5329" spans="1:21">
      <c r="A5329">
        <v>5328</v>
      </c>
      <c r="B5329" s="1" t="s">
        <v>7467</v>
      </c>
      <c r="C5329" s="1" t="s">
        <v>801</v>
      </c>
      <c r="D5329" s="1" t="s">
        <v>7245</v>
      </c>
      <c r="E5329" t="s">
        <v>48</v>
      </c>
      <c r="F5329" t="s">
        <v>7462</v>
      </c>
      <c r="G5329" t="s">
        <v>39</v>
      </c>
      <c r="H5329" t="s">
        <v>803</v>
      </c>
      <c r="I5329" t="s">
        <v>7247</v>
      </c>
      <c r="J5329" s="1">
        <v>2</v>
      </c>
      <c r="K5329" t="s">
        <v>7462</v>
      </c>
      <c r="L5329" t="s">
        <v>7463</v>
      </c>
      <c r="M5329" t="s">
        <v>7464</v>
      </c>
      <c r="N5329" s="126"/>
      <c r="Q5329" t="s">
        <v>7467</v>
      </c>
      <c r="R5329" t="s">
        <v>19324</v>
      </c>
      <c r="S5329" s="120">
        <v>0.6</v>
      </c>
      <c r="U5329"/>
    </row>
    <row r="5330" spans="1:21">
      <c r="A5330">
        <v>5329</v>
      </c>
      <c r="B5330" s="1" t="s">
        <v>7468</v>
      </c>
      <c r="C5330" s="1" t="s">
        <v>801</v>
      </c>
      <c r="D5330" s="1" t="s">
        <v>7245</v>
      </c>
      <c r="E5330" t="s">
        <v>48</v>
      </c>
      <c r="F5330" t="s">
        <v>7462</v>
      </c>
      <c r="G5330" t="s">
        <v>39</v>
      </c>
      <c r="H5330" t="s">
        <v>803</v>
      </c>
      <c r="I5330" t="s">
        <v>7247</v>
      </c>
      <c r="J5330" s="1">
        <v>2</v>
      </c>
      <c r="K5330" t="s">
        <v>7462</v>
      </c>
      <c r="L5330" t="s">
        <v>7463</v>
      </c>
      <c r="M5330" t="s">
        <v>7464</v>
      </c>
      <c r="N5330" s="126"/>
      <c r="Q5330" t="s">
        <v>7468</v>
      </c>
      <c r="R5330" t="s">
        <v>19324</v>
      </c>
      <c r="S5330" s="120">
        <v>0.6</v>
      </c>
      <c r="U5330"/>
    </row>
    <row r="5331" spans="1:21">
      <c r="A5331">
        <v>5330</v>
      </c>
      <c r="B5331" s="1" t="s">
        <v>7469</v>
      </c>
      <c r="C5331" s="1" t="s">
        <v>164</v>
      </c>
      <c r="D5331" s="1" t="s">
        <v>7245</v>
      </c>
      <c r="E5331" t="s">
        <v>48</v>
      </c>
      <c r="F5331" t="s">
        <v>7470</v>
      </c>
      <c r="G5331" t="s">
        <v>39</v>
      </c>
      <c r="H5331" t="s">
        <v>166</v>
      </c>
      <c r="I5331" t="s">
        <v>7247</v>
      </c>
      <c r="J5331" s="1">
        <v>2</v>
      </c>
      <c r="K5331" t="s">
        <v>7470</v>
      </c>
      <c r="L5331" t="s">
        <v>7471</v>
      </c>
      <c r="M5331" t="s">
        <v>7472</v>
      </c>
      <c r="N5331" s="126"/>
      <c r="Q5331" t="s">
        <v>7469</v>
      </c>
      <c r="R5331" t="s">
        <v>19325</v>
      </c>
      <c r="S5331" s="120">
        <v>0.6</v>
      </c>
      <c r="U5331"/>
    </row>
    <row r="5332" spans="1:21">
      <c r="A5332">
        <v>5331</v>
      </c>
      <c r="B5332" s="1" t="s">
        <v>7473</v>
      </c>
      <c r="C5332" s="1" t="s">
        <v>164</v>
      </c>
      <c r="D5332" s="1" t="s">
        <v>7245</v>
      </c>
      <c r="E5332" t="s">
        <v>48</v>
      </c>
      <c r="F5332" t="s">
        <v>7470</v>
      </c>
      <c r="G5332" t="s">
        <v>39</v>
      </c>
      <c r="H5332" t="s">
        <v>166</v>
      </c>
      <c r="I5332" t="s">
        <v>7247</v>
      </c>
      <c r="J5332" s="1">
        <v>2</v>
      </c>
      <c r="K5332" t="s">
        <v>7470</v>
      </c>
      <c r="L5332" t="s">
        <v>7471</v>
      </c>
      <c r="M5332" t="s">
        <v>7472</v>
      </c>
      <c r="N5332" s="126"/>
      <c r="Q5332" t="s">
        <v>7473</v>
      </c>
      <c r="R5332" t="s">
        <v>19325</v>
      </c>
      <c r="S5332" s="120">
        <v>0.6</v>
      </c>
      <c r="U5332"/>
    </row>
    <row r="5333" spans="1:21">
      <c r="A5333">
        <v>5332</v>
      </c>
      <c r="B5333" s="1" t="s">
        <v>7474</v>
      </c>
      <c r="C5333" s="1" t="s">
        <v>164</v>
      </c>
      <c r="D5333" s="1" t="s">
        <v>7245</v>
      </c>
      <c r="E5333" t="s">
        <v>48</v>
      </c>
      <c r="F5333" t="s">
        <v>7470</v>
      </c>
      <c r="G5333" t="s">
        <v>39</v>
      </c>
      <c r="H5333" t="s">
        <v>166</v>
      </c>
      <c r="I5333" t="s">
        <v>7247</v>
      </c>
      <c r="J5333" s="1">
        <v>2</v>
      </c>
      <c r="K5333" t="s">
        <v>7470</v>
      </c>
      <c r="L5333" t="s">
        <v>7471</v>
      </c>
      <c r="M5333" t="s">
        <v>7472</v>
      </c>
      <c r="N5333" s="126"/>
      <c r="Q5333" t="s">
        <v>7474</v>
      </c>
      <c r="R5333" t="s">
        <v>19325</v>
      </c>
      <c r="S5333" s="120">
        <v>0.6</v>
      </c>
      <c r="U5333"/>
    </row>
    <row r="5334" spans="1:21">
      <c r="A5334">
        <v>5333</v>
      </c>
      <c r="B5334" s="1" t="s">
        <v>7475</v>
      </c>
      <c r="C5334" s="1" t="s">
        <v>164</v>
      </c>
      <c r="D5334" s="1" t="s">
        <v>7245</v>
      </c>
      <c r="E5334" t="s">
        <v>48</v>
      </c>
      <c r="F5334" t="s">
        <v>7470</v>
      </c>
      <c r="G5334" t="s">
        <v>39</v>
      </c>
      <c r="H5334" t="s">
        <v>166</v>
      </c>
      <c r="I5334" t="s">
        <v>7247</v>
      </c>
      <c r="J5334" s="1">
        <v>2</v>
      </c>
      <c r="K5334" t="s">
        <v>7470</v>
      </c>
      <c r="L5334" t="s">
        <v>7471</v>
      </c>
      <c r="M5334" t="s">
        <v>7472</v>
      </c>
      <c r="N5334" s="126"/>
      <c r="Q5334" t="s">
        <v>7475</v>
      </c>
      <c r="R5334" t="s">
        <v>19325</v>
      </c>
      <c r="S5334" s="120">
        <v>0.6</v>
      </c>
      <c r="U5334"/>
    </row>
    <row r="5335" spans="1:21">
      <c r="A5335">
        <v>5334</v>
      </c>
      <c r="B5335" s="1" t="s">
        <v>7363</v>
      </c>
      <c r="C5335" s="1" t="s">
        <v>175</v>
      </c>
      <c r="D5335" s="1" t="s">
        <v>7245</v>
      </c>
      <c r="E5335" t="s">
        <v>48</v>
      </c>
      <c r="F5335" t="s">
        <v>7476</v>
      </c>
      <c r="G5335" t="s">
        <v>39</v>
      </c>
      <c r="H5335" t="s">
        <v>177</v>
      </c>
      <c r="I5335" t="s">
        <v>7247</v>
      </c>
      <c r="J5335" s="1">
        <v>2</v>
      </c>
      <c r="K5335" t="s">
        <v>7477</v>
      </c>
      <c r="L5335" t="s">
        <v>7478</v>
      </c>
      <c r="M5335" t="s">
        <v>7479</v>
      </c>
      <c r="N5335" s="126"/>
      <c r="Q5335" t="s">
        <v>7363</v>
      </c>
      <c r="R5335" t="s">
        <v>19326</v>
      </c>
      <c r="S5335" s="120">
        <v>0.6</v>
      </c>
      <c r="U5335"/>
    </row>
    <row r="5336" spans="1:21">
      <c r="A5336">
        <v>5335</v>
      </c>
      <c r="B5336" s="1" t="s">
        <v>7480</v>
      </c>
      <c r="C5336" s="1" t="s">
        <v>175</v>
      </c>
      <c r="D5336" s="1" t="s">
        <v>7245</v>
      </c>
      <c r="E5336" t="s">
        <v>48</v>
      </c>
      <c r="F5336" t="s">
        <v>7476</v>
      </c>
      <c r="G5336" t="s">
        <v>39</v>
      </c>
      <c r="H5336" t="s">
        <v>177</v>
      </c>
      <c r="I5336" t="s">
        <v>7247</v>
      </c>
      <c r="J5336" s="1">
        <v>2</v>
      </c>
      <c r="K5336" t="s">
        <v>7477</v>
      </c>
      <c r="L5336" t="s">
        <v>7478</v>
      </c>
      <c r="M5336" t="s">
        <v>7479</v>
      </c>
      <c r="N5336" s="126"/>
      <c r="Q5336" t="s">
        <v>7480</v>
      </c>
      <c r="R5336" t="s">
        <v>19326</v>
      </c>
      <c r="S5336" s="120">
        <v>0.6</v>
      </c>
      <c r="U5336"/>
    </row>
    <row r="5337" spans="1:21">
      <c r="A5337">
        <v>5336</v>
      </c>
      <c r="B5337" s="1" t="s">
        <v>7481</v>
      </c>
      <c r="C5337" s="1" t="s">
        <v>175</v>
      </c>
      <c r="D5337" s="1" t="s">
        <v>7245</v>
      </c>
      <c r="E5337" t="s">
        <v>48</v>
      </c>
      <c r="F5337" t="s">
        <v>7476</v>
      </c>
      <c r="G5337" t="s">
        <v>39</v>
      </c>
      <c r="H5337" t="s">
        <v>177</v>
      </c>
      <c r="I5337" t="s">
        <v>7247</v>
      </c>
      <c r="J5337" s="1">
        <v>2</v>
      </c>
      <c r="K5337" t="s">
        <v>7477</v>
      </c>
      <c r="L5337" t="s">
        <v>7478</v>
      </c>
      <c r="M5337" t="s">
        <v>7479</v>
      </c>
      <c r="N5337" s="126"/>
      <c r="Q5337" t="s">
        <v>7481</v>
      </c>
      <c r="R5337" t="s">
        <v>19326</v>
      </c>
      <c r="S5337" s="120">
        <v>0.6</v>
      </c>
      <c r="U5337"/>
    </row>
    <row r="5338" spans="1:21">
      <c r="A5338">
        <v>5337</v>
      </c>
      <c r="B5338" s="1" t="s">
        <v>7482</v>
      </c>
      <c r="C5338" s="1" t="s">
        <v>175</v>
      </c>
      <c r="D5338" s="1" t="s">
        <v>7245</v>
      </c>
      <c r="E5338" t="s">
        <v>48</v>
      </c>
      <c r="F5338" t="s">
        <v>7476</v>
      </c>
      <c r="G5338" t="s">
        <v>39</v>
      </c>
      <c r="H5338" t="s">
        <v>177</v>
      </c>
      <c r="I5338" t="s">
        <v>7247</v>
      </c>
      <c r="J5338" s="1">
        <v>2</v>
      </c>
      <c r="K5338" t="s">
        <v>7477</v>
      </c>
      <c r="L5338" t="s">
        <v>7478</v>
      </c>
      <c r="M5338" t="s">
        <v>7479</v>
      </c>
      <c r="N5338" s="126"/>
      <c r="Q5338" t="s">
        <v>7482</v>
      </c>
      <c r="R5338" t="s">
        <v>19326</v>
      </c>
      <c r="S5338" s="120">
        <v>0.6</v>
      </c>
      <c r="U5338"/>
    </row>
    <row r="5339" spans="1:21">
      <c r="A5339">
        <v>5338</v>
      </c>
      <c r="B5339" s="1" t="s">
        <v>7483</v>
      </c>
      <c r="C5339" s="1" t="s">
        <v>175</v>
      </c>
      <c r="D5339" s="1" t="s">
        <v>7245</v>
      </c>
      <c r="E5339" t="s">
        <v>48</v>
      </c>
      <c r="F5339" t="s">
        <v>7476</v>
      </c>
      <c r="G5339" t="s">
        <v>39</v>
      </c>
      <c r="H5339" t="s">
        <v>177</v>
      </c>
      <c r="I5339" t="s">
        <v>7247</v>
      </c>
      <c r="J5339" s="1">
        <v>2</v>
      </c>
      <c r="K5339" t="s">
        <v>7477</v>
      </c>
      <c r="L5339" t="s">
        <v>7478</v>
      </c>
      <c r="M5339" t="s">
        <v>7479</v>
      </c>
      <c r="N5339" s="126"/>
      <c r="Q5339" t="s">
        <v>7483</v>
      </c>
      <c r="R5339" t="s">
        <v>19326</v>
      </c>
      <c r="S5339" s="120">
        <v>0.6</v>
      </c>
      <c r="U5339"/>
    </row>
    <row r="5340" spans="1:21">
      <c r="A5340">
        <v>5339</v>
      </c>
      <c r="B5340" s="1" t="s">
        <v>7484</v>
      </c>
      <c r="C5340" s="1" t="s">
        <v>175</v>
      </c>
      <c r="D5340" s="1" t="s">
        <v>7245</v>
      </c>
      <c r="E5340" t="s">
        <v>48</v>
      </c>
      <c r="F5340" t="s">
        <v>7476</v>
      </c>
      <c r="G5340" t="s">
        <v>39</v>
      </c>
      <c r="H5340" t="s">
        <v>177</v>
      </c>
      <c r="I5340" t="s">
        <v>7247</v>
      </c>
      <c r="J5340" s="1">
        <v>2</v>
      </c>
      <c r="K5340" t="s">
        <v>7477</v>
      </c>
      <c r="L5340" t="s">
        <v>7478</v>
      </c>
      <c r="M5340" t="s">
        <v>7479</v>
      </c>
      <c r="N5340" s="126"/>
      <c r="Q5340" t="s">
        <v>7484</v>
      </c>
      <c r="R5340" t="s">
        <v>19326</v>
      </c>
      <c r="S5340" s="120">
        <v>0.6</v>
      </c>
      <c r="U5340"/>
    </row>
    <row r="5341" spans="1:21">
      <c r="A5341">
        <v>5340</v>
      </c>
      <c r="B5341" s="1" t="s">
        <v>7485</v>
      </c>
      <c r="C5341" s="1" t="s">
        <v>175</v>
      </c>
      <c r="D5341" s="1" t="s">
        <v>7245</v>
      </c>
      <c r="E5341" t="s">
        <v>48</v>
      </c>
      <c r="F5341" t="s">
        <v>7476</v>
      </c>
      <c r="G5341" t="s">
        <v>39</v>
      </c>
      <c r="H5341" t="s">
        <v>177</v>
      </c>
      <c r="I5341" t="s">
        <v>7247</v>
      </c>
      <c r="J5341" s="1">
        <v>2</v>
      </c>
      <c r="K5341" t="s">
        <v>7477</v>
      </c>
      <c r="L5341" t="s">
        <v>7478</v>
      </c>
      <c r="M5341" t="s">
        <v>7479</v>
      </c>
      <c r="N5341" s="126"/>
      <c r="Q5341" t="s">
        <v>7485</v>
      </c>
      <c r="R5341" t="s">
        <v>19326</v>
      </c>
      <c r="S5341" s="120">
        <v>0.6</v>
      </c>
      <c r="U5341"/>
    </row>
    <row r="5342" spans="1:21">
      <c r="A5342">
        <v>5341</v>
      </c>
      <c r="B5342" s="1" t="s">
        <v>7486</v>
      </c>
      <c r="C5342" s="1" t="s">
        <v>175</v>
      </c>
      <c r="D5342" s="1" t="s">
        <v>7245</v>
      </c>
      <c r="E5342" t="s">
        <v>48</v>
      </c>
      <c r="F5342" t="s">
        <v>7476</v>
      </c>
      <c r="G5342" t="s">
        <v>39</v>
      </c>
      <c r="H5342" t="s">
        <v>177</v>
      </c>
      <c r="I5342" t="s">
        <v>7247</v>
      </c>
      <c r="J5342" s="1">
        <v>2</v>
      </c>
      <c r="K5342" t="s">
        <v>7477</v>
      </c>
      <c r="L5342" t="s">
        <v>7478</v>
      </c>
      <c r="M5342" t="s">
        <v>7479</v>
      </c>
      <c r="N5342" s="126"/>
      <c r="Q5342" t="s">
        <v>7486</v>
      </c>
      <c r="R5342" t="s">
        <v>19326</v>
      </c>
      <c r="S5342" s="120">
        <v>0.6</v>
      </c>
      <c r="U5342"/>
    </row>
    <row r="5343" spans="1:21">
      <c r="A5343">
        <v>5342</v>
      </c>
      <c r="B5343" s="1" t="s">
        <v>7487</v>
      </c>
      <c r="C5343" s="1" t="s">
        <v>175</v>
      </c>
      <c r="D5343" s="1" t="s">
        <v>7245</v>
      </c>
      <c r="E5343" t="s">
        <v>48</v>
      </c>
      <c r="F5343" t="s">
        <v>7476</v>
      </c>
      <c r="G5343" t="s">
        <v>39</v>
      </c>
      <c r="H5343" t="s">
        <v>177</v>
      </c>
      <c r="I5343" t="s">
        <v>7247</v>
      </c>
      <c r="J5343" s="1">
        <v>2</v>
      </c>
      <c r="K5343" t="s">
        <v>7477</v>
      </c>
      <c r="L5343" t="s">
        <v>7478</v>
      </c>
      <c r="M5343" t="s">
        <v>7479</v>
      </c>
      <c r="N5343" s="126"/>
      <c r="Q5343" t="s">
        <v>7487</v>
      </c>
      <c r="R5343" t="s">
        <v>19326</v>
      </c>
      <c r="S5343" s="120">
        <v>0.6</v>
      </c>
      <c r="U5343"/>
    </row>
    <row r="5344" spans="1:21">
      <c r="A5344">
        <v>5343</v>
      </c>
      <c r="B5344" s="1" t="s">
        <v>7488</v>
      </c>
      <c r="C5344" s="1" t="s">
        <v>352</v>
      </c>
      <c r="D5344" s="1" t="s">
        <v>7245</v>
      </c>
      <c r="E5344" t="s">
        <v>48</v>
      </c>
      <c r="F5344" t="s">
        <v>7489</v>
      </c>
      <c r="G5344" t="s">
        <v>39</v>
      </c>
      <c r="H5344" t="s">
        <v>354</v>
      </c>
      <c r="I5344" t="s">
        <v>7247</v>
      </c>
      <c r="J5344" s="1">
        <v>2</v>
      </c>
      <c r="K5344" t="s">
        <v>7489</v>
      </c>
      <c r="L5344" t="s">
        <v>7490</v>
      </c>
      <c r="M5344" t="s">
        <v>7491</v>
      </c>
      <c r="N5344" s="126"/>
      <c r="Q5344" t="s">
        <v>7488</v>
      </c>
      <c r="R5344" t="s">
        <v>19327</v>
      </c>
      <c r="S5344" s="120">
        <v>0.6</v>
      </c>
      <c r="U5344"/>
    </row>
    <row r="5345" spans="1:21">
      <c r="A5345">
        <v>5344</v>
      </c>
      <c r="B5345" s="1" t="s">
        <v>7492</v>
      </c>
      <c r="C5345" s="1" t="s">
        <v>352</v>
      </c>
      <c r="D5345" s="1" t="s">
        <v>7245</v>
      </c>
      <c r="E5345" t="s">
        <v>48</v>
      </c>
      <c r="F5345" t="s">
        <v>7489</v>
      </c>
      <c r="G5345" t="s">
        <v>39</v>
      </c>
      <c r="H5345" t="s">
        <v>354</v>
      </c>
      <c r="I5345" t="s">
        <v>7247</v>
      </c>
      <c r="J5345" s="1">
        <v>2</v>
      </c>
      <c r="K5345" t="s">
        <v>7489</v>
      </c>
      <c r="L5345" t="s">
        <v>7490</v>
      </c>
      <c r="M5345" t="s">
        <v>7491</v>
      </c>
      <c r="N5345" s="126"/>
      <c r="Q5345" t="s">
        <v>7492</v>
      </c>
      <c r="R5345" t="s">
        <v>19327</v>
      </c>
      <c r="S5345" s="120">
        <v>0.6</v>
      </c>
      <c r="U5345"/>
    </row>
    <row r="5346" spans="1:21">
      <c r="A5346">
        <v>5345</v>
      </c>
      <c r="B5346" s="1" t="s">
        <v>7493</v>
      </c>
      <c r="C5346" s="1" t="s">
        <v>352</v>
      </c>
      <c r="D5346" s="1" t="s">
        <v>7245</v>
      </c>
      <c r="E5346" t="s">
        <v>48</v>
      </c>
      <c r="F5346" t="s">
        <v>7489</v>
      </c>
      <c r="G5346" t="s">
        <v>39</v>
      </c>
      <c r="H5346" t="s">
        <v>354</v>
      </c>
      <c r="I5346" t="s">
        <v>7247</v>
      </c>
      <c r="J5346" s="1">
        <v>2</v>
      </c>
      <c r="K5346" t="s">
        <v>7489</v>
      </c>
      <c r="L5346" t="s">
        <v>7490</v>
      </c>
      <c r="M5346" t="s">
        <v>7491</v>
      </c>
      <c r="N5346" s="126"/>
      <c r="Q5346" t="s">
        <v>7493</v>
      </c>
      <c r="R5346" t="s">
        <v>19327</v>
      </c>
      <c r="S5346" s="120">
        <v>0.6</v>
      </c>
      <c r="U5346"/>
    </row>
    <row r="5347" spans="1:21">
      <c r="A5347">
        <v>5346</v>
      </c>
      <c r="B5347" s="1" t="s">
        <v>7494</v>
      </c>
      <c r="C5347" s="1" t="s">
        <v>352</v>
      </c>
      <c r="D5347" s="1" t="s">
        <v>7245</v>
      </c>
      <c r="E5347" t="s">
        <v>48</v>
      </c>
      <c r="F5347" t="s">
        <v>7489</v>
      </c>
      <c r="G5347" t="s">
        <v>39</v>
      </c>
      <c r="H5347" t="s">
        <v>354</v>
      </c>
      <c r="I5347" t="s">
        <v>7247</v>
      </c>
      <c r="J5347" s="1">
        <v>2</v>
      </c>
      <c r="K5347" t="s">
        <v>7489</v>
      </c>
      <c r="L5347" t="s">
        <v>7490</v>
      </c>
      <c r="M5347" t="s">
        <v>7491</v>
      </c>
      <c r="N5347" s="126"/>
      <c r="Q5347" t="s">
        <v>7494</v>
      </c>
      <c r="R5347" t="s">
        <v>19327</v>
      </c>
      <c r="S5347" s="120">
        <v>0.6</v>
      </c>
      <c r="U5347"/>
    </row>
    <row r="5348" spans="1:21">
      <c r="A5348">
        <v>5347</v>
      </c>
      <c r="B5348" s="1" t="s">
        <v>7495</v>
      </c>
      <c r="C5348" s="1" t="s">
        <v>352</v>
      </c>
      <c r="D5348" s="1" t="s">
        <v>7245</v>
      </c>
      <c r="E5348" t="s">
        <v>48</v>
      </c>
      <c r="F5348" t="s">
        <v>7489</v>
      </c>
      <c r="G5348" t="s">
        <v>39</v>
      </c>
      <c r="H5348" t="s">
        <v>354</v>
      </c>
      <c r="I5348" t="s">
        <v>7247</v>
      </c>
      <c r="J5348" s="1">
        <v>2</v>
      </c>
      <c r="K5348" t="s">
        <v>7489</v>
      </c>
      <c r="L5348" t="s">
        <v>7490</v>
      </c>
      <c r="M5348" t="s">
        <v>7491</v>
      </c>
      <c r="N5348" s="126"/>
      <c r="Q5348" t="s">
        <v>7495</v>
      </c>
      <c r="R5348" t="s">
        <v>19327</v>
      </c>
      <c r="S5348" s="120">
        <v>0.6</v>
      </c>
      <c r="U5348"/>
    </row>
    <row r="5349" spans="1:21">
      <c r="A5349">
        <v>5348</v>
      </c>
      <c r="B5349" s="1" t="s">
        <v>7496</v>
      </c>
      <c r="C5349" s="1" t="s">
        <v>352</v>
      </c>
      <c r="D5349" s="1" t="s">
        <v>7245</v>
      </c>
      <c r="E5349" t="s">
        <v>48</v>
      </c>
      <c r="F5349" t="s">
        <v>7489</v>
      </c>
      <c r="G5349" t="s">
        <v>39</v>
      </c>
      <c r="H5349" t="s">
        <v>354</v>
      </c>
      <c r="I5349" t="s">
        <v>7247</v>
      </c>
      <c r="J5349" s="1">
        <v>2</v>
      </c>
      <c r="K5349" t="s">
        <v>7489</v>
      </c>
      <c r="L5349" t="s">
        <v>7490</v>
      </c>
      <c r="M5349" t="s">
        <v>7491</v>
      </c>
      <c r="N5349" s="126"/>
      <c r="Q5349" t="s">
        <v>7496</v>
      </c>
      <c r="R5349" t="s">
        <v>19327</v>
      </c>
      <c r="S5349" s="120">
        <v>0.6</v>
      </c>
      <c r="U5349"/>
    </row>
    <row r="5350" spans="1:21">
      <c r="A5350">
        <v>5349</v>
      </c>
      <c r="B5350" s="1" t="s">
        <v>7497</v>
      </c>
      <c r="C5350" s="1" t="s">
        <v>352</v>
      </c>
      <c r="D5350" s="1" t="s">
        <v>7245</v>
      </c>
      <c r="E5350" t="s">
        <v>48</v>
      </c>
      <c r="F5350" t="s">
        <v>7489</v>
      </c>
      <c r="G5350" t="s">
        <v>39</v>
      </c>
      <c r="H5350" t="s">
        <v>354</v>
      </c>
      <c r="I5350" t="s">
        <v>7247</v>
      </c>
      <c r="J5350" s="1">
        <v>2</v>
      </c>
      <c r="K5350" t="s">
        <v>7489</v>
      </c>
      <c r="L5350" t="s">
        <v>7490</v>
      </c>
      <c r="M5350" t="s">
        <v>7491</v>
      </c>
      <c r="N5350" s="126"/>
      <c r="Q5350" t="s">
        <v>7497</v>
      </c>
      <c r="R5350" t="s">
        <v>19327</v>
      </c>
      <c r="S5350" s="120">
        <v>0.6</v>
      </c>
      <c r="U5350"/>
    </row>
    <row r="5351" spans="1:21">
      <c r="A5351">
        <v>5350</v>
      </c>
      <c r="B5351" s="1" t="s">
        <v>7498</v>
      </c>
      <c r="C5351" s="1" t="s">
        <v>352</v>
      </c>
      <c r="D5351" s="1" t="s">
        <v>7245</v>
      </c>
      <c r="E5351" t="s">
        <v>48</v>
      </c>
      <c r="F5351" t="s">
        <v>7489</v>
      </c>
      <c r="G5351" t="s">
        <v>39</v>
      </c>
      <c r="H5351" t="s">
        <v>354</v>
      </c>
      <c r="I5351" t="s">
        <v>7247</v>
      </c>
      <c r="J5351" s="1">
        <v>2</v>
      </c>
      <c r="K5351" t="s">
        <v>7489</v>
      </c>
      <c r="L5351" t="s">
        <v>7490</v>
      </c>
      <c r="M5351" t="s">
        <v>7491</v>
      </c>
      <c r="N5351" s="126"/>
      <c r="Q5351" t="s">
        <v>7498</v>
      </c>
      <c r="R5351" t="s">
        <v>19327</v>
      </c>
      <c r="S5351" s="120">
        <v>0.6</v>
      </c>
      <c r="U5351"/>
    </row>
    <row r="5352" spans="1:21">
      <c r="A5352">
        <v>5351</v>
      </c>
      <c r="B5352" s="1" t="s">
        <v>7499</v>
      </c>
      <c r="C5352" s="1" t="s">
        <v>352</v>
      </c>
      <c r="D5352" s="1" t="s">
        <v>7245</v>
      </c>
      <c r="E5352" t="s">
        <v>48</v>
      </c>
      <c r="F5352" t="s">
        <v>7489</v>
      </c>
      <c r="G5352" t="s">
        <v>39</v>
      </c>
      <c r="H5352" t="s">
        <v>354</v>
      </c>
      <c r="I5352" t="s">
        <v>7247</v>
      </c>
      <c r="J5352" s="1">
        <v>2</v>
      </c>
      <c r="K5352" t="s">
        <v>7489</v>
      </c>
      <c r="L5352" t="s">
        <v>7490</v>
      </c>
      <c r="M5352" t="s">
        <v>7491</v>
      </c>
      <c r="N5352" s="126"/>
      <c r="Q5352" t="s">
        <v>7499</v>
      </c>
      <c r="R5352" t="s">
        <v>19327</v>
      </c>
      <c r="S5352" s="120">
        <v>0.6</v>
      </c>
      <c r="U5352"/>
    </row>
    <row r="5353" spans="1:21">
      <c r="A5353">
        <v>5352</v>
      </c>
      <c r="B5353" s="1" t="s">
        <v>7500</v>
      </c>
      <c r="C5353" s="1" t="s">
        <v>352</v>
      </c>
      <c r="D5353" s="1" t="s">
        <v>7245</v>
      </c>
      <c r="E5353" t="s">
        <v>48</v>
      </c>
      <c r="F5353" t="s">
        <v>7489</v>
      </c>
      <c r="G5353" t="s">
        <v>39</v>
      </c>
      <c r="H5353" t="s">
        <v>354</v>
      </c>
      <c r="I5353" t="s">
        <v>7247</v>
      </c>
      <c r="J5353" s="1">
        <v>2</v>
      </c>
      <c r="K5353" t="s">
        <v>7489</v>
      </c>
      <c r="L5353" t="s">
        <v>7490</v>
      </c>
      <c r="M5353" t="s">
        <v>7491</v>
      </c>
      <c r="N5353" s="126"/>
      <c r="Q5353" t="s">
        <v>7500</v>
      </c>
      <c r="R5353" t="s">
        <v>19327</v>
      </c>
      <c r="S5353" s="120">
        <v>0.6</v>
      </c>
      <c r="U5353"/>
    </row>
    <row r="5354" spans="1:21">
      <c r="A5354">
        <v>5353</v>
      </c>
      <c r="B5354" s="1" t="s">
        <v>7501</v>
      </c>
      <c r="C5354" s="1" t="s">
        <v>352</v>
      </c>
      <c r="D5354" s="1" t="s">
        <v>7245</v>
      </c>
      <c r="E5354" t="s">
        <v>48</v>
      </c>
      <c r="F5354" t="s">
        <v>7489</v>
      </c>
      <c r="G5354" t="s">
        <v>39</v>
      </c>
      <c r="H5354" t="s">
        <v>354</v>
      </c>
      <c r="I5354" t="s">
        <v>7247</v>
      </c>
      <c r="J5354" s="1">
        <v>2</v>
      </c>
      <c r="K5354" t="s">
        <v>7489</v>
      </c>
      <c r="L5354" t="s">
        <v>7490</v>
      </c>
      <c r="M5354" t="s">
        <v>7491</v>
      </c>
      <c r="N5354" s="126"/>
      <c r="Q5354" t="s">
        <v>7501</v>
      </c>
      <c r="R5354" t="s">
        <v>19327</v>
      </c>
      <c r="S5354" s="120">
        <v>0.6</v>
      </c>
      <c r="U5354"/>
    </row>
    <row r="5355" spans="1:21">
      <c r="A5355">
        <v>5354</v>
      </c>
      <c r="B5355" s="1" t="s">
        <v>7502</v>
      </c>
      <c r="C5355" s="1" t="s">
        <v>352</v>
      </c>
      <c r="D5355" s="1" t="s">
        <v>7245</v>
      </c>
      <c r="E5355" t="s">
        <v>48</v>
      </c>
      <c r="F5355" t="s">
        <v>7489</v>
      </c>
      <c r="G5355" t="s">
        <v>39</v>
      </c>
      <c r="H5355" t="s">
        <v>354</v>
      </c>
      <c r="I5355" t="s">
        <v>7247</v>
      </c>
      <c r="J5355" s="1">
        <v>2</v>
      </c>
      <c r="K5355" t="s">
        <v>7489</v>
      </c>
      <c r="L5355" t="s">
        <v>7490</v>
      </c>
      <c r="M5355" t="s">
        <v>7491</v>
      </c>
      <c r="N5355" s="126"/>
      <c r="Q5355" t="s">
        <v>7502</v>
      </c>
      <c r="R5355" t="s">
        <v>19327</v>
      </c>
      <c r="S5355" s="120">
        <v>0.6</v>
      </c>
      <c r="U5355"/>
    </row>
    <row r="5356" spans="1:21">
      <c r="A5356">
        <v>5355</v>
      </c>
      <c r="B5356" s="1" t="s">
        <v>7503</v>
      </c>
      <c r="C5356" s="1" t="s">
        <v>352</v>
      </c>
      <c r="D5356" s="1" t="s">
        <v>7245</v>
      </c>
      <c r="E5356" t="s">
        <v>48</v>
      </c>
      <c r="F5356" t="s">
        <v>7489</v>
      </c>
      <c r="G5356" t="s">
        <v>39</v>
      </c>
      <c r="H5356" t="s">
        <v>354</v>
      </c>
      <c r="I5356" t="s">
        <v>7247</v>
      </c>
      <c r="J5356" s="1">
        <v>2</v>
      </c>
      <c r="K5356" t="s">
        <v>7489</v>
      </c>
      <c r="L5356" t="s">
        <v>7490</v>
      </c>
      <c r="M5356" t="s">
        <v>7491</v>
      </c>
      <c r="N5356" s="126"/>
      <c r="Q5356" t="s">
        <v>7503</v>
      </c>
      <c r="R5356" t="s">
        <v>19327</v>
      </c>
      <c r="S5356" s="120">
        <v>0.6</v>
      </c>
      <c r="U5356"/>
    </row>
    <row r="5357" spans="1:21">
      <c r="A5357">
        <v>5356</v>
      </c>
      <c r="B5357" s="1" t="s">
        <v>7504</v>
      </c>
      <c r="C5357" s="1" t="s">
        <v>352</v>
      </c>
      <c r="D5357" s="1" t="s">
        <v>7245</v>
      </c>
      <c r="E5357" t="s">
        <v>48</v>
      </c>
      <c r="F5357" t="s">
        <v>7489</v>
      </c>
      <c r="G5357" t="s">
        <v>39</v>
      </c>
      <c r="H5357" t="s">
        <v>354</v>
      </c>
      <c r="I5357" t="s">
        <v>7247</v>
      </c>
      <c r="J5357" s="1">
        <v>2</v>
      </c>
      <c r="K5357" t="s">
        <v>7489</v>
      </c>
      <c r="L5357" t="s">
        <v>7490</v>
      </c>
      <c r="M5357" t="s">
        <v>7491</v>
      </c>
      <c r="N5357" s="126"/>
      <c r="Q5357" t="s">
        <v>7504</v>
      </c>
      <c r="R5357" t="s">
        <v>19327</v>
      </c>
      <c r="S5357" s="120">
        <v>0.6</v>
      </c>
      <c r="U5357"/>
    </row>
    <row r="5358" spans="1:21">
      <c r="A5358">
        <v>5357</v>
      </c>
      <c r="B5358" s="1" t="s">
        <v>7505</v>
      </c>
      <c r="C5358" s="1" t="s">
        <v>352</v>
      </c>
      <c r="D5358" s="1" t="s">
        <v>7245</v>
      </c>
      <c r="E5358" t="s">
        <v>48</v>
      </c>
      <c r="F5358" t="s">
        <v>7489</v>
      </c>
      <c r="G5358" t="s">
        <v>39</v>
      </c>
      <c r="H5358" t="s">
        <v>354</v>
      </c>
      <c r="I5358" t="s">
        <v>7247</v>
      </c>
      <c r="J5358" s="1">
        <v>2</v>
      </c>
      <c r="K5358" t="s">
        <v>7489</v>
      </c>
      <c r="L5358" t="s">
        <v>7490</v>
      </c>
      <c r="M5358" t="s">
        <v>7491</v>
      </c>
      <c r="N5358" s="126"/>
      <c r="Q5358" t="s">
        <v>7505</v>
      </c>
      <c r="R5358" t="s">
        <v>19327</v>
      </c>
      <c r="S5358" s="120">
        <v>0.6</v>
      </c>
      <c r="U5358"/>
    </row>
    <row r="5359" spans="1:21">
      <c r="A5359">
        <v>5358</v>
      </c>
      <c r="B5359" s="1" t="s">
        <v>7506</v>
      </c>
      <c r="C5359" s="1" t="s">
        <v>352</v>
      </c>
      <c r="D5359" s="1" t="s">
        <v>7245</v>
      </c>
      <c r="E5359" t="s">
        <v>48</v>
      </c>
      <c r="F5359" t="s">
        <v>7489</v>
      </c>
      <c r="G5359" t="s">
        <v>39</v>
      </c>
      <c r="H5359" t="s">
        <v>354</v>
      </c>
      <c r="I5359" t="s">
        <v>7247</v>
      </c>
      <c r="J5359" s="1">
        <v>2</v>
      </c>
      <c r="K5359" t="s">
        <v>7489</v>
      </c>
      <c r="L5359" t="s">
        <v>7490</v>
      </c>
      <c r="M5359" t="s">
        <v>7491</v>
      </c>
      <c r="N5359" s="126"/>
      <c r="Q5359" t="s">
        <v>7506</v>
      </c>
      <c r="R5359" t="s">
        <v>19327</v>
      </c>
      <c r="S5359" s="120">
        <v>0.6</v>
      </c>
      <c r="U5359"/>
    </row>
    <row r="5360" spans="1:21">
      <c r="A5360">
        <v>5359</v>
      </c>
      <c r="B5360" s="1" t="s">
        <v>7507</v>
      </c>
      <c r="C5360" s="1" t="s">
        <v>36</v>
      </c>
      <c r="D5360" s="1" t="s">
        <v>7245</v>
      </c>
      <c r="E5360" t="s">
        <v>48</v>
      </c>
      <c r="F5360" t="s">
        <v>7508</v>
      </c>
      <c r="G5360" t="s">
        <v>39</v>
      </c>
      <c r="H5360" t="s">
        <v>40</v>
      </c>
      <c r="I5360" t="s">
        <v>7247</v>
      </c>
      <c r="J5360" s="1">
        <v>2</v>
      </c>
      <c r="K5360" t="s">
        <v>7509</v>
      </c>
      <c r="L5360" t="s">
        <v>7510</v>
      </c>
      <c r="M5360" t="s">
        <v>7511</v>
      </c>
      <c r="N5360" s="126"/>
      <c r="Q5360" t="s">
        <v>7507</v>
      </c>
      <c r="R5360" t="s">
        <v>19328</v>
      </c>
      <c r="S5360" s="120">
        <v>0.6</v>
      </c>
      <c r="U5360"/>
    </row>
    <row r="5361" spans="1:21">
      <c r="A5361">
        <v>5360</v>
      </c>
      <c r="B5361" s="1" t="s">
        <v>7512</v>
      </c>
      <c r="C5361" s="1" t="s">
        <v>36</v>
      </c>
      <c r="D5361" s="1" t="s">
        <v>7245</v>
      </c>
      <c r="E5361" t="s">
        <v>48</v>
      </c>
      <c r="F5361" t="s">
        <v>7508</v>
      </c>
      <c r="G5361" t="s">
        <v>39</v>
      </c>
      <c r="H5361" t="s">
        <v>40</v>
      </c>
      <c r="I5361" t="s">
        <v>7247</v>
      </c>
      <c r="J5361" s="1">
        <v>2</v>
      </c>
      <c r="K5361" t="s">
        <v>7509</v>
      </c>
      <c r="L5361" t="s">
        <v>7510</v>
      </c>
      <c r="M5361" t="s">
        <v>7511</v>
      </c>
      <c r="N5361" s="126"/>
      <c r="Q5361" t="s">
        <v>7512</v>
      </c>
      <c r="R5361" t="s">
        <v>19328</v>
      </c>
      <c r="S5361" s="120">
        <v>0.6</v>
      </c>
      <c r="U5361"/>
    </row>
    <row r="5362" spans="1:21">
      <c r="A5362">
        <v>5361</v>
      </c>
      <c r="B5362" s="1" t="s">
        <v>7513</v>
      </c>
      <c r="C5362" s="1" t="s">
        <v>36</v>
      </c>
      <c r="D5362" s="1" t="s">
        <v>7245</v>
      </c>
      <c r="E5362" t="s">
        <v>48</v>
      </c>
      <c r="F5362" t="s">
        <v>7508</v>
      </c>
      <c r="G5362" t="s">
        <v>39</v>
      </c>
      <c r="H5362" t="s">
        <v>40</v>
      </c>
      <c r="I5362" t="s">
        <v>7247</v>
      </c>
      <c r="J5362" s="1">
        <v>2</v>
      </c>
      <c r="K5362" t="s">
        <v>7509</v>
      </c>
      <c r="L5362" t="s">
        <v>7510</v>
      </c>
      <c r="M5362" t="s">
        <v>7511</v>
      </c>
      <c r="N5362" s="126"/>
      <c r="Q5362" t="s">
        <v>7513</v>
      </c>
      <c r="R5362" t="s">
        <v>19328</v>
      </c>
      <c r="S5362" s="120">
        <v>0.6</v>
      </c>
      <c r="U5362"/>
    </row>
    <row r="5363" spans="1:21">
      <c r="A5363">
        <v>5362</v>
      </c>
      <c r="B5363" s="1" t="s">
        <v>7514</v>
      </c>
      <c r="C5363" s="1" t="s">
        <v>36</v>
      </c>
      <c r="D5363" s="1" t="s">
        <v>7245</v>
      </c>
      <c r="E5363" t="s">
        <v>48</v>
      </c>
      <c r="F5363" t="s">
        <v>7508</v>
      </c>
      <c r="G5363" t="s">
        <v>39</v>
      </c>
      <c r="H5363" t="s">
        <v>40</v>
      </c>
      <c r="I5363" t="s">
        <v>7247</v>
      </c>
      <c r="J5363" s="1">
        <v>2</v>
      </c>
      <c r="K5363" t="s">
        <v>7509</v>
      </c>
      <c r="L5363" t="s">
        <v>7510</v>
      </c>
      <c r="M5363" t="s">
        <v>7511</v>
      </c>
      <c r="N5363" s="126"/>
      <c r="Q5363" t="s">
        <v>7514</v>
      </c>
      <c r="R5363" t="s">
        <v>19328</v>
      </c>
      <c r="S5363" s="120">
        <v>0.6</v>
      </c>
      <c r="U5363"/>
    </row>
    <row r="5364" spans="1:21">
      <c r="A5364">
        <v>5363</v>
      </c>
      <c r="B5364" s="1" t="s">
        <v>7515</v>
      </c>
      <c r="C5364" s="1" t="s">
        <v>201</v>
      </c>
      <c r="D5364" s="1" t="s">
        <v>7245</v>
      </c>
      <c r="E5364" t="s">
        <v>48</v>
      </c>
      <c r="F5364" t="s">
        <v>7516</v>
      </c>
      <c r="G5364" t="s">
        <v>39</v>
      </c>
      <c r="H5364" t="s">
        <v>203</v>
      </c>
      <c r="I5364" t="s">
        <v>7247</v>
      </c>
      <c r="J5364" s="1">
        <v>2</v>
      </c>
      <c r="K5364" t="s">
        <v>7516</v>
      </c>
      <c r="L5364" t="s">
        <v>7517</v>
      </c>
      <c r="M5364" t="s">
        <v>7518</v>
      </c>
      <c r="N5364" s="126">
        <v>0.01</v>
      </c>
      <c r="Q5364" t="s">
        <v>7515</v>
      </c>
      <c r="R5364" t="s">
        <v>19329</v>
      </c>
      <c r="S5364" s="120">
        <v>0.6</v>
      </c>
      <c r="U5364"/>
    </row>
    <row r="5365" spans="1:21">
      <c r="A5365">
        <v>5364</v>
      </c>
      <c r="B5365" s="1" t="s">
        <v>7519</v>
      </c>
      <c r="C5365" s="1" t="s">
        <v>72</v>
      </c>
      <c r="D5365" s="1" t="s">
        <v>7245</v>
      </c>
      <c r="E5365" t="s">
        <v>399</v>
      </c>
      <c r="F5365" t="s">
        <v>7520</v>
      </c>
      <c r="G5365" t="s">
        <v>39</v>
      </c>
      <c r="H5365" t="s">
        <v>74</v>
      </c>
      <c r="I5365" t="s">
        <v>7247</v>
      </c>
      <c r="J5365" s="1">
        <v>3</v>
      </c>
      <c r="K5365" t="s">
        <v>7520</v>
      </c>
      <c r="L5365" t="s">
        <v>7521</v>
      </c>
      <c r="M5365" t="s">
        <v>7522</v>
      </c>
      <c r="N5365" s="126"/>
      <c r="Q5365" t="s">
        <v>7519</v>
      </c>
      <c r="R5365" t="s">
        <v>19330</v>
      </c>
      <c r="S5365" s="120">
        <v>0.6</v>
      </c>
      <c r="U5365"/>
    </row>
    <row r="5366" spans="1:21">
      <c r="A5366">
        <v>5365</v>
      </c>
      <c r="B5366" s="1" t="s">
        <v>7523</v>
      </c>
      <c r="C5366" s="1" t="s">
        <v>72</v>
      </c>
      <c r="D5366" s="1" t="s">
        <v>7245</v>
      </c>
      <c r="E5366" t="s">
        <v>399</v>
      </c>
      <c r="F5366" t="s">
        <v>7520</v>
      </c>
      <c r="G5366" t="s">
        <v>39</v>
      </c>
      <c r="H5366" t="s">
        <v>74</v>
      </c>
      <c r="I5366" t="s">
        <v>7247</v>
      </c>
      <c r="J5366" s="1">
        <v>3</v>
      </c>
      <c r="K5366" t="s">
        <v>7520</v>
      </c>
      <c r="L5366" t="s">
        <v>7521</v>
      </c>
      <c r="M5366" t="s">
        <v>7522</v>
      </c>
      <c r="N5366" s="126"/>
      <c r="Q5366" t="s">
        <v>7523</v>
      </c>
      <c r="R5366" t="s">
        <v>19330</v>
      </c>
      <c r="S5366" s="120">
        <v>0.6</v>
      </c>
      <c r="U5366"/>
    </row>
    <row r="5367" spans="1:21">
      <c r="A5367">
        <v>5366</v>
      </c>
      <c r="B5367" s="1" t="s">
        <v>7524</v>
      </c>
      <c r="C5367" s="1" t="s">
        <v>72</v>
      </c>
      <c r="D5367" s="1" t="s">
        <v>7245</v>
      </c>
      <c r="E5367" t="s">
        <v>399</v>
      </c>
      <c r="F5367" t="s">
        <v>7520</v>
      </c>
      <c r="G5367" t="s">
        <v>39</v>
      </c>
      <c r="H5367" t="s">
        <v>74</v>
      </c>
      <c r="I5367" t="s">
        <v>7247</v>
      </c>
      <c r="J5367" s="1">
        <v>3</v>
      </c>
      <c r="K5367" t="s">
        <v>7520</v>
      </c>
      <c r="L5367" t="s">
        <v>7521</v>
      </c>
      <c r="M5367" t="s">
        <v>7522</v>
      </c>
      <c r="N5367" s="126"/>
      <c r="Q5367" t="s">
        <v>7524</v>
      </c>
      <c r="R5367" t="s">
        <v>19330</v>
      </c>
      <c r="S5367" s="120">
        <v>0.6</v>
      </c>
      <c r="U5367"/>
    </row>
    <row r="5368" spans="1:21">
      <c r="A5368">
        <v>5367</v>
      </c>
      <c r="B5368" s="1" t="s">
        <v>7525</v>
      </c>
      <c r="C5368" s="1" t="s">
        <v>78</v>
      </c>
      <c r="D5368" s="1" t="s">
        <v>7245</v>
      </c>
      <c r="E5368" t="s">
        <v>399</v>
      </c>
      <c r="F5368" t="s">
        <v>7526</v>
      </c>
      <c r="G5368" t="s">
        <v>39</v>
      </c>
      <c r="H5368" t="s">
        <v>80</v>
      </c>
      <c r="I5368" t="s">
        <v>7247</v>
      </c>
      <c r="J5368" s="1">
        <v>3</v>
      </c>
      <c r="K5368" t="s">
        <v>7526</v>
      </c>
      <c r="L5368" t="s">
        <v>7527</v>
      </c>
      <c r="M5368" t="s">
        <v>7528</v>
      </c>
      <c r="N5368" s="126"/>
      <c r="Q5368" t="s">
        <v>7525</v>
      </c>
      <c r="R5368" t="s">
        <v>19331</v>
      </c>
      <c r="S5368" s="120">
        <v>0.6</v>
      </c>
      <c r="U5368"/>
    </row>
    <row r="5369" spans="1:21">
      <c r="A5369">
        <v>5368</v>
      </c>
      <c r="B5369" s="1" t="s">
        <v>7529</v>
      </c>
      <c r="C5369" s="1" t="s">
        <v>78</v>
      </c>
      <c r="D5369" s="1" t="s">
        <v>7245</v>
      </c>
      <c r="E5369" t="s">
        <v>399</v>
      </c>
      <c r="F5369" t="s">
        <v>7526</v>
      </c>
      <c r="G5369" t="s">
        <v>39</v>
      </c>
      <c r="H5369" t="s">
        <v>80</v>
      </c>
      <c r="I5369" t="s">
        <v>7247</v>
      </c>
      <c r="J5369" s="1">
        <v>3</v>
      </c>
      <c r="K5369" t="s">
        <v>7526</v>
      </c>
      <c r="L5369" t="s">
        <v>7527</v>
      </c>
      <c r="M5369" t="s">
        <v>7528</v>
      </c>
      <c r="N5369" s="126">
        <v>0.01</v>
      </c>
      <c r="Q5369" t="s">
        <v>7529</v>
      </c>
      <c r="R5369" t="s">
        <v>19331</v>
      </c>
      <c r="S5369" s="120">
        <v>0.6</v>
      </c>
      <c r="U5369"/>
    </row>
    <row r="5370" spans="1:21">
      <c r="A5370">
        <v>5369</v>
      </c>
      <c r="B5370" s="1" t="s">
        <v>7530</v>
      </c>
      <c r="C5370" s="1" t="s">
        <v>87</v>
      </c>
      <c r="D5370" s="1" t="s">
        <v>7245</v>
      </c>
      <c r="E5370" t="s">
        <v>399</v>
      </c>
      <c r="F5370" t="s">
        <v>7531</v>
      </c>
      <c r="G5370" t="s">
        <v>39</v>
      </c>
      <c r="H5370" t="s">
        <v>89</v>
      </c>
      <c r="I5370" t="s">
        <v>7247</v>
      </c>
      <c r="J5370" s="1">
        <v>3</v>
      </c>
      <c r="K5370" t="s">
        <v>7531</v>
      </c>
      <c r="L5370" t="s">
        <v>7532</v>
      </c>
      <c r="M5370" t="s">
        <v>7533</v>
      </c>
      <c r="N5370" s="126"/>
      <c r="Q5370" t="s">
        <v>7530</v>
      </c>
      <c r="R5370" t="s">
        <v>19332</v>
      </c>
      <c r="S5370" s="120">
        <v>0.6</v>
      </c>
      <c r="U5370"/>
    </row>
    <row r="5371" spans="1:21">
      <c r="A5371">
        <v>5370</v>
      </c>
      <c r="B5371" s="1" t="s">
        <v>7388</v>
      </c>
      <c r="C5371" s="1" t="s">
        <v>87</v>
      </c>
      <c r="D5371" s="1" t="s">
        <v>7245</v>
      </c>
      <c r="E5371" t="s">
        <v>399</v>
      </c>
      <c r="F5371" t="s">
        <v>7531</v>
      </c>
      <c r="G5371" t="s">
        <v>39</v>
      </c>
      <c r="H5371" t="s">
        <v>89</v>
      </c>
      <c r="I5371" t="s">
        <v>7247</v>
      </c>
      <c r="J5371" s="1">
        <v>3</v>
      </c>
      <c r="K5371" t="s">
        <v>7531</v>
      </c>
      <c r="L5371" t="s">
        <v>7532</v>
      </c>
      <c r="M5371" t="s">
        <v>7533</v>
      </c>
      <c r="N5371" s="126"/>
      <c r="Q5371" t="s">
        <v>7388</v>
      </c>
      <c r="R5371" t="s">
        <v>19332</v>
      </c>
      <c r="S5371" s="120">
        <v>0.6</v>
      </c>
      <c r="U5371"/>
    </row>
    <row r="5372" spans="1:21">
      <c r="A5372">
        <v>5371</v>
      </c>
      <c r="B5372" s="1" t="s">
        <v>7534</v>
      </c>
      <c r="C5372" s="1" t="s">
        <v>87</v>
      </c>
      <c r="D5372" s="1" t="s">
        <v>7245</v>
      </c>
      <c r="E5372" t="s">
        <v>399</v>
      </c>
      <c r="F5372" t="s">
        <v>7531</v>
      </c>
      <c r="G5372" t="s">
        <v>39</v>
      </c>
      <c r="H5372" t="s">
        <v>89</v>
      </c>
      <c r="I5372" t="s">
        <v>7247</v>
      </c>
      <c r="J5372" s="1">
        <v>3</v>
      </c>
      <c r="K5372" t="s">
        <v>7531</v>
      </c>
      <c r="L5372" t="s">
        <v>7532</v>
      </c>
      <c r="M5372" t="s">
        <v>7533</v>
      </c>
      <c r="N5372" s="126"/>
      <c r="Q5372" t="s">
        <v>7534</v>
      </c>
      <c r="R5372" t="s">
        <v>19332</v>
      </c>
      <c r="S5372" s="120">
        <v>0.6</v>
      </c>
      <c r="U5372"/>
    </row>
    <row r="5373" spans="1:21">
      <c r="A5373">
        <v>5372</v>
      </c>
      <c r="B5373" s="1" t="s">
        <v>7535</v>
      </c>
      <c r="C5373" s="1" t="s">
        <v>105</v>
      </c>
      <c r="D5373" s="1" t="s">
        <v>7245</v>
      </c>
      <c r="E5373" t="s">
        <v>399</v>
      </c>
      <c r="F5373" t="s">
        <v>7536</v>
      </c>
      <c r="G5373" t="s">
        <v>39</v>
      </c>
      <c r="H5373" t="s">
        <v>107</v>
      </c>
      <c r="I5373" t="s">
        <v>7247</v>
      </c>
      <c r="J5373" s="1">
        <v>3</v>
      </c>
      <c r="K5373" t="s">
        <v>7536</v>
      </c>
      <c r="L5373" t="s">
        <v>7537</v>
      </c>
      <c r="M5373" t="s">
        <v>7538</v>
      </c>
      <c r="N5373" s="126"/>
      <c r="Q5373" t="s">
        <v>7535</v>
      </c>
      <c r="R5373" t="s">
        <v>19333</v>
      </c>
      <c r="S5373" s="120">
        <v>0.6</v>
      </c>
      <c r="U5373"/>
    </row>
    <row r="5374" spans="1:21">
      <c r="A5374">
        <v>5373</v>
      </c>
      <c r="B5374" s="1" t="s">
        <v>5063</v>
      </c>
      <c r="C5374" s="1" t="s">
        <v>105</v>
      </c>
      <c r="D5374" s="1" t="s">
        <v>7245</v>
      </c>
      <c r="E5374" t="s">
        <v>399</v>
      </c>
      <c r="F5374" t="s">
        <v>7536</v>
      </c>
      <c r="G5374" t="s">
        <v>39</v>
      </c>
      <c r="H5374" t="s">
        <v>107</v>
      </c>
      <c r="I5374" t="s">
        <v>7247</v>
      </c>
      <c r="J5374" s="1">
        <v>3</v>
      </c>
      <c r="K5374" t="s">
        <v>7536</v>
      </c>
      <c r="L5374" t="s">
        <v>7537</v>
      </c>
      <c r="M5374" t="s">
        <v>7538</v>
      </c>
      <c r="N5374" s="126"/>
      <c r="Q5374" t="s">
        <v>5063</v>
      </c>
      <c r="R5374" t="s">
        <v>19333</v>
      </c>
      <c r="S5374" s="120">
        <v>0.6</v>
      </c>
      <c r="U5374"/>
    </row>
    <row r="5375" spans="1:21">
      <c r="A5375">
        <v>5374</v>
      </c>
      <c r="B5375" s="1" t="s">
        <v>7539</v>
      </c>
      <c r="C5375" s="1" t="s">
        <v>105</v>
      </c>
      <c r="D5375" s="1" t="s">
        <v>7245</v>
      </c>
      <c r="E5375" t="s">
        <v>399</v>
      </c>
      <c r="F5375" t="s">
        <v>7536</v>
      </c>
      <c r="G5375" t="s">
        <v>39</v>
      </c>
      <c r="H5375" t="s">
        <v>107</v>
      </c>
      <c r="I5375" t="s">
        <v>7247</v>
      </c>
      <c r="J5375" s="1">
        <v>3</v>
      </c>
      <c r="K5375" t="s">
        <v>7536</v>
      </c>
      <c r="L5375" t="s">
        <v>7537</v>
      </c>
      <c r="M5375" t="s">
        <v>7538</v>
      </c>
      <c r="N5375" s="126"/>
      <c r="Q5375" t="s">
        <v>7539</v>
      </c>
      <c r="R5375" t="s">
        <v>19333</v>
      </c>
      <c r="S5375" s="120">
        <v>0.6</v>
      </c>
      <c r="U5375"/>
    </row>
    <row r="5376" spans="1:21">
      <c r="A5376">
        <v>5375</v>
      </c>
      <c r="B5376" s="1" t="s">
        <v>7540</v>
      </c>
      <c r="C5376" s="1" t="s">
        <v>105</v>
      </c>
      <c r="D5376" s="1" t="s">
        <v>7245</v>
      </c>
      <c r="E5376" t="s">
        <v>399</v>
      </c>
      <c r="F5376" t="s">
        <v>7536</v>
      </c>
      <c r="G5376" t="s">
        <v>39</v>
      </c>
      <c r="H5376" t="s">
        <v>107</v>
      </c>
      <c r="I5376" t="s">
        <v>7247</v>
      </c>
      <c r="J5376" s="1">
        <v>3</v>
      </c>
      <c r="K5376" t="s">
        <v>7536</v>
      </c>
      <c r="L5376" t="s">
        <v>7537</v>
      </c>
      <c r="M5376" t="s">
        <v>7538</v>
      </c>
      <c r="N5376" s="126">
        <v>0.01</v>
      </c>
      <c r="Q5376" t="s">
        <v>7540</v>
      </c>
      <c r="R5376" t="s">
        <v>19333</v>
      </c>
      <c r="S5376" s="120">
        <v>0.6</v>
      </c>
      <c r="U5376"/>
    </row>
    <row r="5377" spans="1:21">
      <c r="A5377">
        <v>5376</v>
      </c>
      <c r="B5377" s="1" t="s">
        <v>7541</v>
      </c>
      <c r="C5377" s="1" t="s">
        <v>105</v>
      </c>
      <c r="D5377" s="1" t="s">
        <v>7245</v>
      </c>
      <c r="E5377" t="s">
        <v>399</v>
      </c>
      <c r="F5377" t="s">
        <v>7536</v>
      </c>
      <c r="G5377" t="s">
        <v>39</v>
      </c>
      <c r="H5377" t="s">
        <v>107</v>
      </c>
      <c r="I5377" t="s">
        <v>7247</v>
      </c>
      <c r="J5377" s="1">
        <v>3</v>
      </c>
      <c r="K5377" t="s">
        <v>7536</v>
      </c>
      <c r="L5377" t="s">
        <v>7537</v>
      </c>
      <c r="M5377" t="s">
        <v>7538</v>
      </c>
      <c r="N5377" s="126"/>
      <c r="Q5377" t="s">
        <v>7541</v>
      </c>
      <c r="R5377" t="s">
        <v>19333</v>
      </c>
      <c r="S5377" s="120">
        <v>0.6</v>
      </c>
      <c r="U5377"/>
    </row>
    <row r="5378" spans="1:21">
      <c r="A5378">
        <v>5377</v>
      </c>
      <c r="B5378" s="1" t="s">
        <v>7542</v>
      </c>
      <c r="C5378" s="1" t="s">
        <v>105</v>
      </c>
      <c r="D5378" s="1" t="s">
        <v>7245</v>
      </c>
      <c r="E5378" t="s">
        <v>399</v>
      </c>
      <c r="F5378" t="s">
        <v>7536</v>
      </c>
      <c r="G5378" t="s">
        <v>39</v>
      </c>
      <c r="H5378" t="s">
        <v>107</v>
      </c>
      <c r="I5378" t="s">
        <v>7247</v>
      </c>
      <c r="J5378" s="1">
        <v>3</v>
      </c>
      <c r="K5378" t="s">
        <v>7536</v>
      </c>
      <c r="L5378" t="s">
        <v>7537</v>
      </c>
      <c r="M5378" t="s">
        <v>7538</v>
      </c>
      <c r="N5378" s="126"/>
      <c r="Q5378" t="s">
        <v>7542</v>
      </c>
      <c r="R5378" t="s">
        <v>19333</v>
      </c>
      <c r="S5378" s="120">
        <v>0.6</v>
      </c>
      <c r="U5378"/>
    </row>
    <row r="5379" spans="1:21">
      <c r="A5379">
        <v>5378</v>
      </c>
      <c r="B5379" s="1" t="s">
        <v>7543</v>
      </c>
      <c r="C5379" s="1" t="s">
        <v>105</v>
      </c>
      <c r="D5379" s="1" t="s">
        <v>7245</v>
      </c>
      <c r="E5379" t="s">
        <v>399</v>
      </c>
      <c r="F5379" t="s">
        <v>7536</v>
      </c>
      <c r="G5379" t="s">
        <v>39</v>
      </c>
      <c r="H5379" t="s">
        <v>107</v>
      </c>
      <c r="I5379" t="s">
        <v>7247</v>
      </c>
      <c r="J5379" s="1">
        <v>3</v>
      </c>
      <c r="K5379" t="s">
        <v>7536</v>
      </c>
      <c r="L5379" t="s">
        <v>7537</v>
      </c>
      <c r="M5379" t="s">
        <v>7538</v>
      </c>
      <c r="N5379" s="126"/>
      <c r="Q5379" t="s">
        <v>7543</v>
      </c>
      <c r="R5379" t="s">
        <v>19333</v>
      </c>
      <c r="S5379" s="120">
        <v>0.6</v>
      </c>
      <c r="U5379"/>
    </row>
    <row r="5380" spans="1:21">
      <c r="A5380">
        <v>5379</v>
      </c>
      <c r="B5380" s="1" t="s">
        <v>7544</v>
      </c>
      <c r="C5380" s="1" t="s">
        <v>121</v>
      </c>
      <c r="D5380" s="1" t="s">
        <v>7245</v>
      </c>
      <c r="E5380" t="s">
        <v>399</v>
      </c>
      <c r="F5380" t="s">
        <v>7545</v>
      </c>
      <c r="G5380" t="s">
        <v>39</v>
      </c>
      <c r="H5380" t="s">
        <v>123</v>
      </c>
      <c r="I5380" t="s">
        <v>7247</v>
      </c>
      <c r="J5380" s="1">
        <v>3</v>
      </c>
      <c r="K5380" t="s">
        <v>7545</v>
      </c>
      <c r="L5380" t="s">
        <v>7546</v>
      </c>
      <c r="M5380" t="s">
        <v>7547</v>
      </c>
      <c r="N5380" s="126"/>
      <c r="Q5380" t="s">
        <v>7544</v>
      </c>
      <c r="R5380" t="s">
        <v>19334</v>
      </c>
      <c r="S5380" s="120">
        <v>0.6</v>
      </c>
      <c r="U5380"/>
    </row>
    <row r="5381" spans="1:21">
      <c r="A5381">
        <v>5380</v>
      </c>
      <c r="B5381" s="1" t="s">
        <v>7548</v>
      </c>
      <c r="C5381" s="1" t="s">
        <v>121</v>
      </c>
      <c r="D5381" s="1" t="s">
        <v>7245</v>
      </c>
      <c r="E5381" t="s">
        <v>399</v>
      </c>
      <c r="F5381" t="s">
        <v>7545</v>
      </c>
      <c r="G5381" t="s">
        <v>39</v>
      </c>
      <c r="H5381" t="s">
        <v>123</v>
      </c>
      <c r="I5381" t="s">
        <v>7247</v>
      </c>
      <c r="J5381" s="1">
        <v>3</v>
      </c>
      <c r="K5381" t="s">
        <v>7545</v>
      </c>
      <c r="L5381" t="s">
        <v>7546</v>
      </c>
      <c r="M5381" t="s">
        <v>7547</v>
      </c>
      <c r="N5381" s="126"/>
      <c r="Q5381" t="s">
        <v>7548</v>
      </c>
      <c r="R5381" t="s">
        <v>19334</v>
      </c>
      <c r="S5381" s="120">
        <v>0.6</v>
      </c>
      <c r="U5381"/>
    </row>
    <row r="5382" spans="1:21">
      <c r="A5382">
        <v>5381</v>
      </c>
      <c r="B5382" s="1" t="s">
        <v>7443</v>
      </c>
      <c r="C5382" s="1" t="s">
        <v>121</v>
      </c>
      <c r="D5382" s="1" t="s">
        <v>7245</v>
      </c>
      <c r="E5382" t="s">
        <v>399</v>
      </c>
      <c r="F5382" t="s">
        <v>7545</v>
      </c>
      <c r="G5382" t="s">
        <v>39</v>
      </c>
      <c r="H5382" t="s">
        <v>123</v>
      </c>
      <c r="I5382" t="s">
        <v>7247</v>
      </c>
      <c r="J5382" s="1">
        <v>3</v>
      </c>
      <c r="K5382" t="s">
        <v>7545</v>
      </c>
      <c r="L5382" t="s">
        <v>7546</v>
      </c>
      <c r="M5382" t="s">
        <v>7547</v>
      </c>
      <c r="N5382" s="126"/>
      <c r="Q5382" t="s">
        <v>7443</v>
      </c>
      <c r="R5382" t="s">
        <v>19334</v>
      </c>
      <c r="S5382" s="120">
        <v>0.6</v>
      </c>
      <c r="U5382"/>
    </row>
    <row r="5383" spans="1:21">
      <c r="A5383">
        <v>5382</v>
      </c>
      <c r="B5383" s="1" t="s">
        <v>7549</v>
      </c>
      <c r="C5383" s="1" t="s">
        <v>121</v>
      </c>
      <c r="D5383" s="1" t="s">
        <v>7245</v>
      </c>
      <c r="E5383" t="s">
        <v>399</v>
      </c>
      <c r="F5383" t="s">
        <v>7545</v>
      </c>
      <c r="G5383" t="s">
        <v>39</v>
      </c>
      <c r="H5383" t="s">
        <v>123</v>
      </c>
      <c r="I5383" t="s">
        <v>7247</v>
      </c>
      <c r="J5383" s="1">
        <v>3</v>
      </c>
      <c r="K5383" t="s">
        <v>7545</v>
      </c>
      <c r="L5383" t="s">
        <v>7546</v>
      </c>
      <c r="M5383" t="s">
        <v>7547</v>
      </c>
      <c r="N5383" s="126"/>
      <c r="Q5383" t="s">
        <v>7549</v>
      </c>
      <c r="R5383" t="s">
        <v>19334</v>
      </c>
      <c r="S5383" s="120">
        <v>0.6</v>
      </c>
      <c r="U5383"/>
    </row>
    <row r="5384" spans="1:21">
      <c r="A5384">
        <v>5383</v>
      </c>
      <c r="B5384" s="1" t="s">
        <v>7310</v>
      </c>
      <c r="C5384" s="1" t="s">
        <v>121</v>
      </c>
      <c r="D5384" s="1" t="s">
        <v>7245</v>
      </c>
      <c r="E5384" t="s">
        <v>399</v>
      </c>
      <c r="F5384" t="s">
        <v>7545</v>
      </c>
      <c r="G5384" t="s">
        <v>39</v>
      </c>
      <c r="H5384" t="s">
        <v>123</v>
      </c>
      <c r="I5384" t="s">
        <v>7247</v>
      </c>
      <c r="J5384" s="1">
        <v>3</v>
      </c>
      <c r="K5384" t="s">
        <v>7545</v>
      </c>
      <c r="L5384" t="s">
        <v>7546</v>
      </c>
      <c r="M5384" t="s">
        <v>7547</v>
      </c>
      <c r="N5384" s="126"/>
      <c r="Q5384" t="s">
        <v>7310</v>
      </c>
      <c r="R5384" t="s">
        <v>19334</v>
      </c>
      <c r="S5384" s="120">
        <v>0.6</v>
      </c>
      <c r="U5384"/>
    </row>
    <row r="5385" spans="1:21">
      <c r="A5385">
        <v>5384</v>
      </c>
      <c r="B5385" s="1" t="s">
        <v>7550</v>
      </c>
      <c r="C5385" s="1" t="s">
        <v>121</v>
      </c>
      <c r="D5385" s="1" t="s">
        <v>7245</v>
      </c>
      <c r="E5385" t="s">
        <v>399</v>
      </c>
      <c r="F5385" t="s">
        <v>7545</v>
      </c>
      <c r="G5385" t="s">
        <v>39</v>
      </c>
      <c r="H5385" t="s">
        <v>123</v>
      </c>
      <c r="I5385" t="s">
        <v>7247</v>
      </c>
      <c r="J5385" s="1">
        <v>3</v>
      </c>
      <c r="K5385" t="s">
        <v>7545</v>
      </c>
      <c r="L5385" t="s">
        <v>7546</v>
      </c>
      <c r="M5385" t="s">
        <v>7547</v>
      </c>
      <c r="N5385" s="126"/>
      <c r="Q5385" t="s">
        <v>7550</v>
      </c>
      <c r="R5385" t="s">
        <v>19334</v>
      </c>
      <c r="S5385" s="120">
        <v>0.6</v>
      </c>
      <c r="U5385"/>
    </row>
    <row r="5386" spans="1:21">
      <c r="A5386">
        <v>5385</v>
      </c>
      <c r="B5386" s="1" t="s">
        <v>7298</v>
      </c>
      <c r="C5386" s="1" t="s">
        <v>121</v>
      </c>
      <c r="D5386" s="1" t="s">
        <v>7245</v>
      </c>
      <c r="E5386" t="s">
        <v>399</v>
      </c>
      <c r="F5386" t="s">
        <v>7545</v>
      </c>
      <c r="G5386" t="s">
        <v>39</v>
      </c>
      <c r="H5386" t="s">
        <v>123</v>
      </c>
      <c r="I5386" t="s">
        <v>7247</v>
      </c>
      <c r="J5386" s="1">
        <v>3</v>
      </c>
      <c r="K5386" t="s">
        <v>7545</v>
      </c>
      <c r="L5386" t="s">
        <v>7546</v>
      </c>
      <c r="M5386" t="s">
        <v>7547</v>
      </c>
      <c r="N5386" s="126"/>
      <c r="Q5386" t="s">
        <v>7298</v>
      </c>
      <c r="R5386" t="s">
        <v>19334</v>
      </c>
      <c r="S5386" s="120">
        <v>0.6</v>
      </c>
      <c r="U5386"/>
    </row>
    <row r="5387" spans="1:21">
      <c r="A5387">
        <v>5386</v>
      </c>
      <c r="B5387" s="1" t="s">
        <v>7551</v>
      </c>
      <c r="C5387" s="1" t="s">
        <v>121</v>
      </c>
      <c r="D5387" s="1" t="s">
        <v>7245</v>
      </c>
      <c r="E5387" t="s">
        <v>399</v>
      </c>
      <c r="F5387" t="s">
        <v>7545</v>
      </c>
      <c r="G5387" t="s">
        <v>39</v>
      </c>
      <c r="H5387" t="s">
        <v>123</v>
      </c>
      <c r="I5387" t="s">
        <v>7247</v>
      </c>
      <c r="J5387" s="1">
        <v>3</v>
      </c>
      <c r="K5387" t="s">
        <v>7545</v>
      </c>
      <c r="L5387" t="s">
        <v>7546</v>
      </c>
      <c r="M5387" t="s">
        <v>7547</v>
      </c>
      <c r="N5387" s="126"/>
      <c r="Q5387" t="s">
        <v>7551</v>
      </c>
      <c r="R5387" t="s">
        <v>19334</v>
      </c>
      <c r="S5387" s="120">
        <v>0.6</v>
      </c>
      <c r="U5387"/>
    </row>
    <row r="5388" spans="1:21">
      <c r="A5388">
        <v>5387</v>
      </c>
      <c r="B5388" s="1" t="s">
        <v>7552</v>
      </c>
      <c r="C5388" s="1" t="s">
        <v>121</v>
      </c>
      <c r="D5388" s="1" t="s">
        <v>7245</v>
      </c>
      <c r="E5388" t="s">
        <v>399</v>
      </c>
      <c r="F5388" t="s">
        <v>7545</v>
      </c>
      <c r="G5388" t="s">
        <v>39</v>
      </c>
      <c r="H5388" t="s">
        <v>123</v>
      </c>
      <c r="I5388" t="s">
        <v>7247</v>
      </c>
      <c r="J5388" s="1">
        <v>3</v>
      </c>
      <c r="K5388" t="s">
        <v>7545</v>
      </c>
      <c r="L5388" t="s">
        <v>7546</v>
      </c>
      <c r="M5388" t="s">
        <v>7547</v>
      </c>
      <c r="N5388" s="126"/>
      <c r="Q5388" t="s">
        <v>7552</v>
      </c>
      <c r="R5388" t="s">
        <v>19334</v>
      </c>
      <c r="S5388" s="120">
        <v>0.6</v>
      </c>
      <c r="U5388"/>
    </row>
    <row r="5389" spans="1:21">
      <c r="A5389">
        <v>5388</v>
      </c>
      <c r="B5389" s="1" t="s">
        <v>7553</v>
      </c>
      <c r="C5389" s="1" t="s">
        <v>121</v>
      </c>
      <c r="D5389" s="1" t="s">
        <v>7245</v>
      </c>
      <c r="E5389" t="s">
        <v>399</v>
      </c>
      <c r="F5389" t="s">
        <v>7545</v>
      </c>
      <c r="G5389" t="s">
        <v>39</v>
      </c>
      <c r="H5389" t="s">
        <v>123</v>
      </c>
      <c r="I5389" t="s">
        <v>7247</v>
      </c>
      <c r="J5389" s="1">
        <v>3</v>
      </c>
      <c r="K5389" t="s">
        <v>7545</v>
      </c>
      <c r="L5389" t="s">
        <v>7546</v>
      </c>
      <c r="M5389" t="s">
        <v>7547</v>
      </c>
      <c r="N5389" s="126"/>
      <c r="Q5389" t="s">
        <v>7553</v>
      </c>
      <c r="R5389" t="s">
        <v>19334</v>
      </c>
      <c r="S5389" s="120">
        <v>0.6</v>
      </c>
      <c r="U5389"/>
    </row>
    <row r="5390" spans="1:21">
      <c r="A5390">
        <v>5389</v>
      </c>
      <c r="B5390" s="1" t="s">
        <v>7554</v>
      </c>
      <c r="C5390" s="1" t="s">
        <v>133</v>
      </c>
      <c r="D5390" s="1" t="s">
        <v>7245</v>
      </c>
      <c r="E5390" t="s">
        <v>399</v>
      </c>
      <c r="F5390" t="s">
        <v>7555</v>
      </c>
      <c r="G5390" t="s">
        <v>39</v>
      </c>
      <c r="H5390" t="s">
        <v>135</v>
      </c>
      <c r="I5390" t="s">
        <v>7247</v>
      </c>
      <c r="J5390" s="1">
        <v>3</v>
      </c>
      <c r="K5390" t="s">
        <v>7555</v>
      </c>
      <c r="L5390" t="s">
        <v>7556</v>
      </c>
      <c r="M5390" t="s">
        <v>7557</v>
      </c>
      <c r="N5390" s="126">
        <v>0.01</v>
      </c>
      <c r="Q5390" t="s">
        <v>7554</v>
      </c>
      <c r="R5390" t="s">
        <v>19335</v>
      </c>
      <c r="S5390" s="120">
        <v>0.6</v>
      </c>
      <c r="U5390"/>
    </row>
    <row r="5391" spans="1:21">
      <c r="A5391">
        <v>5390</v>
      </c>
      <c r="B5391" s="1" t="s">
        <v>7558</v>
      </c>
      <c r="C5391" s="1" t="s">
        <v>133</v>
      </c>
      <c r="D5391" s="1" t="s">
        <v>7245</v>
      </c>
      <c r="E5391" t="s">
        <v>399</v>
      </c>
      <c r="F5391" t="s">
        <v>7555</v>
      </c>
      <c r="G5391" t="s">
        <v>39</v>
      </c>
      <c r="H5391" t="s">
        <v>135</v>
      </c>
      <c r="I5391" t="s">
        <v>7247</v>
      </c>
      <c r="J5391" s="1">
        <v>3</v>
      </c>
      <c r="K5391" t="s">
        <v>7555</v>
      </c>
      <c r="L5391" t="s">
        <v>7556</v>
      </c>
      <c r="M5391" t="s">
        <v>7557</v>
      </c>
      <c r="N5391" s="126">
        <v>0.01</v>
      </c>
      <c r="Q5391" t="s">
        <v>7558</v>
      </c>
      <c r="R5391" t="s">
        <v>19335</v>
      </c>
      <c r="S5391" s="120">
        <v>0.6</v>
      </c>
      <c r="U5391"/>
    </row>
    <row r="5392" spans="1:21">
      <c r="A5392">
        <v>5391</v>
      </c>
      <c r="B5392" s="1" t="s">
        <v>7559</v>
      </c>
      <c r="C5392" s="1" t="s">
        <v>133</v>
      </c>
      <c r="D5392" s="1" t="s">
        <v>7245</v>
      </c>
      <c r="E5392" t="s">
        <v>399</v>
      </c>
      <c r="F5392" t="s">
        <v>7555</v>
      </c>
      <c r="G5392" t="s">
        <v>39</v>
      </c>
      <c r="H5392" t="s">
        <v>135</v>
      </c>
      <c r="I5392" t="s">
        <v>7247</v>
      </c>
      <c r="J5392" s="1">
        <v>3</v>
      </c>
      <c r="K5392" t="s">
        <v>7555</v>
      </c>
      <c r="L5392" t="s">
        <v>7556</v>
      </c>
      <c r="M5392" t="s">
        <v>7557</v>
      </c>
      <c r="N5392" s="126">
        <v>0.01</v>
      </c>
      <c r="Q5392" t="s">
        <v>7559</v>
      </c>
      <c r="R5392" t="s">
        <v>19335</v>
      </c>
      <c r="S5392" s="120">
        <v>0.6</v>
      </c>
      <c r="U5392"/>
    </row>
    <row r="5393" spans="1:21">
      <c r="A5393">
        <v>5392</v>
      </c>
      <c r="B5393" s="1" t="s">
        <v>7560</v>
      </c>
      <c r="C5393" s="1" t="s">
        <v>133</v>
      </c>
      <c r="D5393" s="1" t="s">
        <v>7245</v>
      </c>
      <c r="E5393" t="s">
        <v>399</v>
      </c>
      <c r="F5393" t="s">
        <v>7555</v>
      </c>
      <c r="G5393" t="s">
        <v>39</v>
      </c>
      <c r="H5393" t="s">
        <v>135</v>
      </c>
      <c r="I5393" t="s">
        <v>7247</v>
      </c>
      <c r="J5393" s="1">
        <v>3</v>
      </c>
      <c r="K5393" t="s">
        <v>7555</v>
      </c>
      <c r="L5393" t="s">
        <v>7556</v>
      </c>
      <c r="M5393" t="s">
        <v>7557</v>
      </c>
      <c r="N5393" s="126"/>
      <c r="Q5393" t="s">
        <v>7560</v>
      </c>
      <c r="R5393" t="s">
        <v>19335</v>
      </c>
      <c r="S5393" s="120">
        <v>0.6</v>
      </c>
      <c r="U5393"/>
    </row>
    <row r="5394" spans="1:21">
      <c r="A5394">
        <v>5393</v>
      </c>
      <c r="B5394" s="1" t="s">
        <v>7561</v>
      </c>
      <c r="C5394" s="1" t="s">
        <v>47</v>
      </c>
      <c r="D5394" s="1" t="s">
        <v>7245</v>
      </c>
      <c r="E5394" t="s">
        <v>399</v>
      </c>
      <c r="F5394" t="s">
        <v>7562</v>
      </c>
      <c r="G5394" t="s">
        <v>39</v>
      </c>
      <c r="H5394" t="s">
        <v>49</v>
      </c>
      <c r="I5394" t="s">
        <v>7247</v>
      </c>
      <c r="J5394" s="1">
        <v>3</v>
      </c>
      <c r="K5394" t="s">
        <v>7563</v>
      </c>
      <c r="L5394" t="s">
        <v>7564</v>
      </c>
      <c r="M5394" t="s">
        <v>7565</v>
      </c>
      <c r="N5394" s="126"/>
      <c r="Q5394" t="s">
        <v>7561</v>
      </c>
      <c r="R5394" t="s">
        <v>19336</v>
      </c>
      <c r="S5394" s="120">
        <v>0.6</v>
      </c>
      <c r="U5394"/>
    </row>
    <row r="5395" spans="1:21">
      <c r="A5395">
        <v>5394</v>
      </c>
      <c r="B5395" s="1" t="s">
        <v>7337</v>
      </c>
      <c r="C5395" s="1" t="s">
        <v>47</v>
      </c>
      <c r="D5395" s="1" t="s">
        <v>7245</v>
      </c>
      <c r="E5395" t="s">
        <v>399</v>
      </c>
      <c r="F5395" t="s">
        <v>7562</v>
      </c>
      <c r="G5395" t="s">
        <v>39</v>
      </c>
      <c r="H5395" t="s">
        <v>49</v>
      </c>
      <c r="I5395" t="s">
        <v>7247</v>
      </c>
      <c r="J5395" s="1">
        <v>3</v>
      </c>
      <c r="K5395" t="s">
        <v>7563</v>
      </c>
      <c r="L5395" t="s">
        <v>7564</v>
      </c>
      <c r="M5395" t="s">
        <v>7565</v>
      </c>
      <c r="N5395" s="126"/>
      <c r="Q5395" t="s">
        <v>7337</v>
      </c>
      <c r="R5395" t="s">
        <v>19336</v>
      </c>
      <c r="S5395" s="120">
        <v>0.6</v>
      </c>
      <c r="U5395"/>
    </row>
    <row r="5396" spans="1:21">
      <c r="A5396">
        <v>5395</v>
      </c>
      <c r="B5396" s="1" t="s">
        <v>7566</v>
      </c>
      <c r="C5396" s="1" t="s">
        <v>47</v>
      </c>
      <c r="D5396" s="1" t="s">
        <v>7245</v>
      </c>
      <c r="E5396" t="s">
        <v>399</v>
      </c>
      <c r="F5396" t="s">
        <v>7562</v>
      </c>
      <c r="G5396" t="s">
        <v>39</v>
      </c>
      <c r="H5396" t="s">
        <v>49</v>
      </c>
      <c r="I5396" t="s">
        <v>7247</v>
      </c>
      <c r="J5396" s="1">
        <v>3</v>
      </c>
      <c r="K5396" t="s">
        <v>7563</v>
      </c>
      <c r="L5396" t="s">
        <v>7564</v>
      </c>
      <c r="M5396" t="s">
        <v>7565</v>
      </c>
      <c r="N5396" s="126"/>
      <c r="Q5396" t="s">
        <v>7566</v>
      </c>
      <c r="R5396" t="s">
        <v>19336</v>
      </c>
      <c r="S5396" s="120">
        <v>0.6</v>
      </c>
      <c r="U5396"/>
    </row>
    <row r="5397" spans="1:21">
      <c r="A5397">
        <v>5396</v>
      </c>
      <c r="B5397" s="1" t="s">
        <v>7567</v>
      </c>
      <c r="C5397" s="1" t="s">
        <v>47</v>
      </c>
      <c r="D5397" s="1" t="s">
        <v>7245</v>
      </c>
      <c r="E5397" t="s">
        <v>399</v>
      </c>
      <c r="F5397" t="s">
        <v>7562</v>
      </c>
      <c r="G5397" t="s">
        <v>39</v>
      </c>
      <c r="H5397" t="s">
        <v>49</v>
      </c>
      <c r="I5397" t="s">
        <v>7247</v>
      </c>
      <c r="J5397" s="1">
        <v>3</v>
      </c>
      <c r="K5397" t="s">
        <v>7563</v>
      </c>
      <c r="L5397" t="s">
        <v>7564</v>
      </c>
      <c r="M5397" t="s">
        <v>7565</v>
      </c>
      <c r="N5397" s="126"/>
      <c r="Q5397" t="s">
        <v>7567</v>
      </c>
      <c r="R5397" t="s">
        <v>19336</v>
      </c>
      <c r="S5397" s="120">
        <v>0.6</v>
      </c>
      <c r="U5397"/>
    </row>
    <row r="5398" spans="1:21">
      <c r="A5398">
        <v>5397</v>
      </c>
      <c r="B5398" s="1" t="s">
        <v>7331</v>
      </c>
      <c r="C5398" s="1" t="s">
        <v>47</v>
      </c>
      <c r="D5398" s="1" t="s">
        <v>7245</v>
      </c>
      <c r="E5398" t="s">
        <v>399</v>
      </c>
      <c r="F5398" t="s">
        <v>7562</v>
      </c>
      <c r="G5398" t="s">
        <v>39</v>
      </c>
      <c r="H5398" t="s">
        <v>49</v>
      </c>
      <c r="I5398" t="s">
        <v>7247</v>
      </c>
      <c r="J5398" s="1">
        <v>3</v>
      </c>
      <c r="K5398" t="s">
        <v>7563</v>
      </c>
      <c r="L5398" t="s">
        <v>7564</v>
      </c>
      <c r="M5398" t="s">
        <v>7565</v>
      </c>
      <c r="N5398" s="126"/>
      <c r="Q5398" t="s">
        <v>7331</v>
      </c>
      <c r="R5398" t="s">
        <v>19336</v>
      </c>
      <c r="S5398" s="120">
        <v>0.6</v>
      </c>
      <c r="U5398"/>
    </row>
    <row r="5399" spans="1:21">
      <c r="A5399">
        <v>5398</v>
      </c>
      <c r="B5399" s="1" t="s">
        <v>7568</v>
      </c>
      <c r="C5399" s="1" t="s">
        <v>47</v>
      </c>
      <c r="D5399" s="1" t="s">
        <v>7245</v>
      </c>
      <c r="E5399" t="s">
        <v>399</v>
      </c>
      <c r="F5399" t="s">
        <v>7562</v>
      </c>
      <c r="G5399" t="s">
        <v>39</v>
      </c>
      <c r="H5399" t="s">
        <v>49</v>
      </c>
      <c r="I5399" t="s">
        <v>7247</v>
      </c>
      <c r="J5399" s="1">
        <v>3</v>
      </c>
      <c r="K5399" t="s">
        <v>7563</v>
      </c>
      <c r="L5399" t="s">
        <v>7564</v>
      </c>
      <c r="M5399" t="s">
        <v>7565</v>
      </c>
      <c r="N5399" s="126"/>
      <c r="Q5399" t="s">
        <v>7568</v>
      </c>
      <c r="R5399" t="s">
        <v>19336</v>
      </c>
      <c r="S5399" s="120">
        <v>0.6</v>
      </c>
      <c r="U5399"/>
    </row>
    <row r="5400" spans="1:21">
      <c r="A5400">
        <v>5399</v>
      </c>
      <c r="B5400" s="1" t="s">
        <v>7569</v>
      </c>
      <c r="C5400" s="1" t="s">
        <v>801</v>
      </c>
      <c r="D5400" s="1" t="s">
        <v>7245</v>
      </c>
      <c r="E5400" t="s">
        <v>399</v>
      </c>
      <c r="F5400" t="s">
        <v>7570</v>
      </c>
      <c r="G5400" t="s">
        <v>39</v>
      </c>
      <c r="H5400" t="s">
        <v>803</v>
      </c>
      <c r="I5400" t="s">
        <v>7247</v>
      </c>
      <c r="J5400" s="1">
        <v>3</v>
      </c>
      <c r="K5400" t="s">
        <v>7570</v>
      </c>
      <c r="L5400" t="s">
        <v>7571</v>
      </c>
      <c r="M5400" t="s">
        <v>7572</v>
      </c>
      <c r="N5400" s="126"/>
      <c r="Q5400" t="s">
        <v>7569</v>
      </c>
      <c r="R5400" t="s">
        <v>19337</v>
      </c>
      <c r="S5400" s="120">
        <v>0.6</v>
      </c>
      <c r="U5400"/>
    </row>
    <row r="5401" spans="1:21">
      <c r="A5401">
        <v>5400</v>
      </c>
      <c r="B5401" s="1" t="s">
        <v>7573</v>
      </c>
      <c r="C5401" s="1" t="s">
        <v>801</v>
      </c>
      <c r="D5401" s="1" t="s">
        <v>7245</v>
      </c>
      <c r="E5401" t="s">
        <v>399</v>
      </c>
      <c r="F5401" t="s">
        <v>7570</v>
      </c>
      <c r="G5401" t="s">
        <v>39</v>
      </c>
      <c r="H5401" t="s">
        <v>803</v>
      </c>
      <c r="I5401" t="s">
        <v>7247</v>
      </c>
      <c r="J5401" s="1">
        <v>3</v>
      </c>
      <c r="K5401" t="s">
        <v>7570</v>
      </c>
      <c r="L5401" t="s">
        <v>7571</v>
      </c>
      <c r="M5401" t="s">
        <v>7572</v>
      </c>
      <c r="N5401" s="126"/>
      <c r="Q5401" t="s">
        <v>7573</v>
      </c>
      <c r="R5401" t="s">
        <v>19337</v>
      </c>
      <c r="S5401" s="120">
        <v>0.6</v>
      </c>
      <c r="U5401"/>
    </row>
    <row r="5402" spans="1:21">
      <c r="A5402">
        <v>5401</v>
      </c>
      <c r="B5402" s="1" t="s">
        <v>7473</v>
      </c>
      <c r="C5402" s="1" t="s">
        <v>164</v>
      </c>
      <c r="D5402" s="1" t="s">
        <v>7245</v>
      </c>
      <c r="E5402" t="s">
        <v>399</v>
      </c>
      <c r="F5402" t="s">
        <v>7574</v>
      </c>
      <c r="G5402" t="s">
        <v>39</v>
      </c>
      <c r="H5402" t="s">
        <v>166</v>
      </c>
      <c r="I5402" t="s">
        <v>7247</v>
      </c>
      <c r="J5402" s="1">
        <v>3</v>
      </c>
      <c r="K5402" t="s">
        <v>7574</v>
      </c>
      <c r="L5402" t="s">
        <v>7575</v>
      </c>
      <c r="M5402" t="s">
        <v>7576</v>
      </c>
      <c r="N5402" s="126"/>
      <c r="Q5402" t="s">
        <v>7473</v>
      </c>
      <c r="R5402" t="s">
        <v>19338</v>
      </c>
      <c r="S5402" s="120">
        <v>0.6</v>
      </c>
      <c r="U5402"/>
    </row>
    <row r="5403" spans="1:21">
      <c r="A5403">
        <v>5402</v>
      </c>
      <c r="B5403" s="1" t="s">
        <v>7577</v>
      </c>
      <c r="C5403" s="1" t="s">
        <v>164</v>
      </c>
      <c r="D5403" s="1" t="s">
        <v>7245</v>
      </c>
      <c r="E5403" t="s">
        <v>399</v>
      </c>
      <c r="F5403" t="s">
        <v>7574</v>
      </c>
      <c r="G5403" t="s">
        <v>39</v>
      </c>
      <c r="H5403" t="s">
        <v>166</v>
      </c>
      <c r="I5403" t="s">
        <v>7247</v>
      </c>
      <c r="J5403" s="1">
        <v>3</v>
      </c>
      <c r="K5403" t="s">
        <v>7574</v>
      </c>
      <c r="L5403" t="s">
        <v>7575</v>
      </c>
      <c r="M5403" t="s">
        <v>7576</v>
      </c>
      <c r="N5403" s="126"/>
      <c r="Q5403" t="s">
        <v>7577</v>
      </c>
      <c r="R5403" t="s">
        <v>19338</v>
      </c>
      <c r="S5403" s="120">
        <v>0.6</v>
      </c>
      <c r="U5403"/>
    </row>
    <row r="5404" spans="1:21">
      <c r="A5404">
        <v>5403</v>
      </c>
      <c r="B5404" s="1" t="s">
        <v>7578</v>
      </c>
      <c r="C5404" s="1" t="s">
        <v>164</v>
      </c>
      <c r="D5404" s="1" t="s">
        <v>7245</v>
      </c>
      <c r="E5404" t="s">
        <v>399</v>
      </c>
      <c r="F5404" t="s">
        <v>7574</v>
      </c>
      <c r="G5404" t="s">
        <v>39</v>
      </c>
      <c r="H5404" t="s">
        <v>166</v>
      </c>
      <c r="I5404" t="s">
        <v>7247</v>
      </c>
      <c r="J5404" s="1">
        <v>3</v>
      </c>
      <c r="K5404" t="s">
        <v>7574</v>
      </c>
      <c r="L5404" t="s">
        <v>7575</v>
      </c>
      <c r="M5404" t="s">
        <v>7576</v>
      </c>
      <c r="N5404" s="126"/>
      <c r="Q5404" t="s">
        <v>7578</v>
      </c>
      <c r="R5404" t="s">
        <v>19338</v>
      </c>
      <c r="S5404" s="120">
        <v>0.6</v>
      </c>
      <c r="U5404"/>
    </row>
    <row r="5405" spans="1:21">
      <c r="A5405">
        <v>5404</v>
      </c>
      <c r="B5405" s="1" t="s">
        <v>7579</v>
      </c>
      <c r="C5405" s="1" t="s">
        <v>164</v>
      </c>
      <c r="D5405" s="1" t="s">
        <v>7245</v>
      </c>
      <c r="E5405" t="s">
        <v>399</v>
      </c>
      <c r="F5405" t="s">
        <v>7574</v>
      </c>
      <c r="G5405" t="s">
        <v>39</v>
      </c>
      <c r="H5405" t="s">
        <v>166</v>
      </c>
      <c r="I5405" t="s">
        <v>7247</v>
      </c>
      <c r="J5405" s="1">
        <v>3</v>
      </c>
      <c r="K5405" t="s">
        <v>7574</v>
      </c>
      <c r="L5405" t="s">
        <v>7575</v>
      </c>
      <c r="M5405" t="s">
        <v>7576</v>
      </c>
      <c r="N5405" s="126"/>
      <c r="Q5405" t="s">
        <v>7579</v>
      </c>
      <c r="R5405" t="s">
        <v>19338</v>
      </c>
      <c r="S5405" s="120">
        <v>0.6</v>
      </c>
      <c r="U5405"/>
    </row>
    <row r="5406" spans="1:21">
      <c r="A5406">
        <v>5405</v>
      </c>
      <c r="B5406" s="1" t="s">
        <v>7343</v>
      </c>
      <c r="C5406" s="1" t="s">
        <v>164</v>
      </c>
      <c r="D5406" s="1" t="s">
        <v>7245</v>
      </c>
      <c r="E5406" t="s">
        <v>399</v>
      </c>
      <c r="F5406" t="s">
        <v>7574</v>
      </c>
      <c r="G5406" t="s">
        <v>39</v>
      </c>
      <c r="H5406" t="s">
        <v>166</v>
      </c>
      <c r="I5406" t="s">
        <v>7247</v>
      </c>
      <c r="J5406" s="1">
        <v>3</v>
      </c>
      <c r="K5406" t="s">
        <v>7574</v>
      </c>
      <c r="L5406" t="s">
        <v>7575</v>
      </c>
      <c r="M5406" t="s">
        <v>7576</v>
      </c>
      <c r="N5406" s="126"/>
      <c r="Q5406" t="s">
        <v>7343</v>
      </c>
      <c r="R5406" t="s">
        <v>19338</v>
      </c>
      <c r="S5406" s="120">
        <v>0.6</v>
      </c>
      <c r="U5406"/>
    </row>
    <row r="5407" spans="1:21">
      <c r="A5407">
        <v>5406</v>
      </c>
      <c r="B5407" s="1" t="s">
        <v>7580</v>
      </c>
      <c r="C5407" s="1" t="s">
        <v>164</v>
      </c>
      <c r="D5407" s="1" t="s">
        <v>7245</v>
      </c>
      <c r="E5407" t="s">
        <v>399</v>
      </c>
      <c r="F5407" t="s">
        <v>7574</v>
      </c>
      <c r="G5407" t="s">
        <v>39</v>
      </c>
      <c r="H5407" t="s">
        <v>166</v>
      </c>
      <c r="I5407" t="s">
        <v>7247</v>
      </c>
      <c r="J5407" s="1">
        <v>3</v>
      </c>
      <c r="K5407" t="s">
        <v>7574</v>
      </c>
      <c r="L5407" t="s">
        <v>7575</v>
      </c>
      <c r="M5407" t="s">
        <v>7576</v>
      </c>
      <c r="N5407" s="126"/>
      <c r="Q5407" t="s">
        <v>7580</v>
      </c>
      <c r="R5407" t="s">
        <v>19338</v>
      </c>
      <c r="S5407" s="120">
        <v>0.6</v>
      </c>
      <c r="U5407"/>
    </row>
    <row r="5408" spans="1:21">
      <c r="A5408">
        <v>5407</v>
      </c>
      <c r="B5408" s="1" t="s">
        <v>7581</v>
      </c>
      <c r="C5408" s="1" t="s">
        <v>164</v>
      </c>
      <c r="D5408" s="1" t="s">
        <v>7245</v>
      </c>
      <c r="E5408" t="s">
        <v>399</v>
      </c>
      <c r="F5408" t="s">
        <v>7574</v>
      </c>
      <c r="G5408" t="s">
        <v>39</v>
      </c>
      <c r="H5408" t="s">
        <v>166</v>
      </c>
      <c r="I5408" t="s">
        <v>7247</v>
      </c>
      <c r="J5408" s="1">
        <v>3</v>
      </c>
      <c r="K5408" t="s">
        <v>7574</v>
      </c>
      <c r="L5408" t="s">
        <v>7575</v>
      </c>
      <c r="M5408" t="s">
        <v>7576</v>
      </c>
      <c r="N5408" s="126"/>
      <c r="Q5408" t="s">
        <v>7581</v>
      </c>
      <c r="R5408" t="s">
        <v>19338</v>
      </c>
      <c r="S5408" s="120">
        <v>0.6</v>
      </c>
      <c r="U5408"/>
    </row>
    <row r="5409" spans="1:21">
      <c r="A5409">
        <v>5408</v>
      </c>
      <c r="B5409" s="1" t="s">
        <v>7582</v>
      </c>
      <c r="C5409" s="1" t="s">
        <v>164</v>
      </c>
      <c r="D5409" s="1" t="s">
        <v>7245</v>
      </c>
      <c r="E5409" t="s">
        <v>399</v>
      </c>
      <c r="F5409" t="s">
        <v>7574</v>
      </c>
      <c r="G5409" t="s">
        <v>39</v>
      </c>
      <c r="H5409" t="s">
        <v>166</v>
      </c>
      <c r="I5409" t="s">
        <v>7247</v>
      </c>
      <c r="J5409" s="1">
        <v>3</v>
      </c>
      <c r="K5409" t="s">
        <v>7574</v>
      </c>
      <c r="L5409" t="s">
        <v>7575</v>
      </c>
      <c r="M5409" t="s">
        <v>7576</v>
      </c>
      <c r="N5409" s="126">
        <v>0.01</v>
      </c>
      <c r="Q5409" t="s">
        <v>7582</v>
      </c>
      <c r="R5409" t="s">
        <v>19338</v>
      </c>
      <c r="S5409" s="120">
        <v>0.6</v>
      </c>
      <c r="U5409"/>
    </row>
    <row r="5410" spans="1:21">
      <c r="A5410">
        <v>5409</v>
      </c>
      <c r="B5410" s="1" t="s">
        <v>7372</v>
      </c>
      <c r="C5410" s="1" t="s">
        <v>175</v>
      </c>
      <c r="D5410" s="1" t="s">
        <v>7245</v>
      </c>
      <c r="E5410" t="s">
        <v>399</v>
      </c>
      <c r="F5410" t="s">
        <v>7583</v>
      </c>
      <c r="G5410" t="s">
        <v>39</v>
      </c>
      <c r="H5410" t="s">
        <v>177</v>
      </c>
      <c r="I5410" t="s">
        <v>7247</v>
      </c>
      <c r="J5410" s="1">
        <v>3</v>
      </c>
      <c r="K5410" t="s">
        <v>7584</v>
      </c>
      <c r="L5410" t="s">
        <v>7585</v>
      </c>
      <c r="M5410" t="s">
        <v>7586</v>
      </c>
      <c r="N5410" s="126"/>
      <c r="Q5410" t="s">
        <v>7372</v>
      </c>
      <c r="R5410" t="s">
        <v>19339</v>
      </c>
      <c r="S5410" s="120">
        <v>0.6</v>
      </c>
      <c r="U5410"/>
    </row>
    <row r="5411" spans="1:21">
      <c r="A5411">
        <v>5410</v>
      </c>
      <c r="B5411" s="1" t="s">
        <v>7485</v>
      </c>
      <c r="C5411" s="1" t="s">
        <v>175</v>
      </c>
      <c r="D5411" s="1" t="s">
        <v>7245</v>
      </c>
      <c r="E5411" t="s">
        <v>399</v>
      </c>
      <c r="F5411" t="s">
        <v>7583</v>
      </c>
      <c r="G5411" t="s">
        <v>39</v>
      </c>
      <c r="H5411" t="s">
        <v>177</v>
      </c>
      <c r="I5411" t="s">
        <v>7247</v>
      </c>
      <c r="J5411" s="1">
        <v>3</v>
      </c>
      <c r="K5411" t="s">
        <v>7584</v>
      </c>
      <c r="L5411" t="s">
        <v>7585</v>
      </c>
      <c r="M5411" t="s">
        <v>7586</v>
      </c>
      <c r="N5411" s="126"/>
      <c r="Q5411" t="s">
        <v>7485</v>
      </c>
      <c r="R5411" t="s">
        <v>19339</v>
      </c>
      <c r="S5411" s="120">
        <v>0.6</v>
      </c>
      <c r="U5411"/>
    </row>
    <row r="5412" spans="1:21">
      <c r="A5412">
        <v>5411</v>
      </c>
      <c r="B5412" s="1" t="s">
        <v>7587</v>
      </c>
      <c r="C5412" s="1" t="s">
        <v>175</v>
      </c>
      <c r="D5412" s="1" t="s">
        <v>7245</v>
      </c>
      <c r="E5412" t="s">
        <v>399</v>
      </c>
      <c r="F5412" t="s">
        <v>7583</v>
      </c>
      <c r="G5412" t="s">
        <v>39</v>
      </c>
      <c r="H5412" t="s">
        <v>177</v>
      </c>
      <c r="I5412" t="s">
        <v>7247</v>
      </c>
      <c r="J5412" s="1">
        <v>3</v>
      </c>
      <c r="K5412" t="s">
        <v>7584</v>
      </c>
      <c r="L5412" t="s">
        <v>7585</v>
      </c>
      <c r="M5412" t="s">
        <v>7586</v>
      </c>
      <c r="N5412" s="126"/>
      <c r="Q5412" t="s">
        <v>7587</v>
      </c>
      <c r="R5412" t="s">
        <v>19339</v>
      </c>
      <c r="S5412" s="120">
        <v>0.6</v>
      </c>
      <c r="U5412"/>
    </row>
    <row r="5413" spans="1:21">
      <c r="A5413">
        <v>5412</v>
      </c>
      <c r="B5413" s="1" t="s">
        <v>7579</v>
      </c>
      <c r="C5413" s="1" t="s">
        <v>36</v>
      </c>
      <c r="D5413" s="1" t="s">
        <v>7245</v>
      </c>
      <c r="E5413" t="s">
        <v>399</v>
      </c>
      <c r="F5413" t="s">
        <v>7588</v>
      </c>
      <c r="G5413" t="s">
        <v>39</v>
      </c>
      <c r="H5413" t="s">
        <v>40</v>
      </c>
      <c r="I5413" t="s">
        <v>7247</v>
      </c>
      <c r="J5413" s="1">
        <v>3</v>
      </c>
      <c r="K5413" t="s">
        <v>7589</v>
      </c>
      <c r="L5413" t="s">
        <v>7590</v>
      </c>
      <c r="M5413" t="s">
        <v>7591</v>
      </c>
      <c r="N5413" s="126"/>
      <c r="Q5413" t="s">
        <v>7579</v>
      </c>
      <c r="R5413" t="s">
        <v>19340</v>
      </c>
      <c r="S5413" s="120">
        <v>0.6</v>
      </c>
      <c r="U5413"/>
    </row>
    <row r="5414" spans="1:21">
      <c r="A5414">
        <v>5413</v>
      </c>
      <c r="B5414" s="1" t="s">
        <v>7592</v>
      </c>
      <c r="C5414" s="1" t="s">
        <v>36</v>
      </c>
      <c r="D5414" s="1" t="s">
        <v>7245</v>
      </c>
      <c r="E5414" t="s">
        <v>399</v>
      </c>
      <c r="F5414" t="s">
        <v>7588</v>
      </c>
      <c r="G5414" t="s">
        <v>39</v>
      </c>
      <c r="H5414" t="s">
        <v>40</v>
      </c>
      <c r="I5414" t="s">
        <v>7247</v>
      </c>
      <c r="J5414" s="1">
        <v>3</v>
      </c>
      <c r="K5414" t="s">
        <v>7589</v>
      </c>
      <c r="L5414" t="s">
        <v>7590</v>
      </c>
      <c r="M5414" t="s">
        <v>7591</v>
      </c>
      <c r="N5414" s="126"/>
      <c r="Q5414" t="s">
        <v>7592</v>
      </c>
      <c r="R5414" t="s">
        <v>19340</v>
      </c>
      <c r="S5414" s="120">
        <v>0.6</v>
      </c>
      <c r="U5414"/>
    </row>
    <row r="5415" spans="1:21">
      <c r="A5415">
        <v>5414</v>
      </c>
      <c r="B5415" s="1" t="s">
        <v>7343</v>
      </c>
      <c r="C5415" s="1" t="s">
        <v>36</v>
      </c>
      <c r="D5415" s="1" t="s">
        <v>7245</v>
      </c>
      <c r="E5415" t="s">
        <v>399</v>
      </c>
      <c r="F5415" t="s">
        <v>7588</v>
      </c>
      <c r="G5415" t="s">
        <v>39</v>
      </c>
      <c r="H5415" t="s">
        <v>40</v>
      </c>
      <c r="I5415" t="s">
        <v>7247</v>
      </c>
      <c r="J5415" s="1">
        <v>3</v>
      </c>
      <c r="K5415" t="s">
        <v>7589</v>
      </c>
      <c r="L5415" t="s">
        <v>7590</v>
      </c>
      <c r="M5415" t="s">
        <v>7591</v>
      </c>
      <c r="N5415" s="126"/>
      <c r="Q5415" t="s">
        <v>7343</v>
      </c>
      <c r="R5415" t="s">
        <v>19340</v>
      </c>
      <c r="S5415" s="120">
        <v>0.6</v>
      </c>
      <c r="U5415"/>
    </row>
    <row r="5416" spans="1:21">
      <c r="A5416">
        <v>5415</v>
      </c>
      <c r="B5416" s="1" t="s">
        <v>7593</v>
      </c>
      <c r="C5416" s="1" t="s">
        <v>36</v>
      </c>
      <c r="D5416" s="1" t="s">
        <v>7245</v>
      </c>
      <c r="E5416" t="s">
        <v>399</v>
      </c>
      <c r="F5416" t="s">
        <v>7588</v>
      </c>
      <c r="G5416" t="s">
        <v>39</v>
      </c>
      <c r="H5416" t="s">
        <v>40</v>
      </c>
      <c r="I5416" t="s">
        <v>7247</v>
      </c>
      <c r="J5416" s="1">
        <v>3</v>
      </c>
      <c r="K5416" t="s">
        <v>7589</v>
      </c>
      <c r="L5416" t="s">
        <v>7590</v>
      </c>
      <c r="M5416" t="s">
        <v>7591</v>
      </c>
      <c r="N5416" s="126">
        <v>0.01</v>
      </c>
      <c r="Q5416" t="s">
        <v>7593</v>
      </c>
      <c r="R5416" t="s">
        <v>19340</v>
      </c>
      <c r="S5416" s="120">
        <v>0.6</v>
      </c>
      <c r="U5416"/>
    </row>
    <row r="5417" spans="1:21">
      <c r="A5417">
        <v>5416</v>
      </c>
      <c r="B5417" s="1" t="s">
        <v>7594</v>
      </c>
      <c r="C5417" s="1" t="s">
        <v>36</v>
      </c>
      <c r="D5417" s="1" t="s">
        <v>7245</v>
      </c>
      <c r="E5417" t="s">
        <v>399</v>
      </c>
      <c r="F5417" t="s">
        <v>7588</v>
      </c>
      <c r="G5417" t="s">
        <v>39</v>
      </c>
      <c r="H5417" t="s">
        <v>40</v>
      </c>
      <c r="I5417" t="s">
        <v>7247</v>
      </c>
      <c r="J5417" s="1">
        <v>3</v>
      </c>
      <c r="K5417" t="s">
        <v>7589</v>
      </c>
      <c r="L5417" t="s">
        <v>7590</v>
      </c>
      <c r="M5417" t="s">
        <v>7591</v>
      </c>
      <c r="N5417" s="126"/>
      <c r="Q5417" t="s">
        <v>7594</v>
      </c>
      <c r="R5417" t="s">
        <v>19340</v>
      </c>
      <c r="S5417" s="120">
        <v>0.6</v>
      </c>
      <c r="U5417"/>
    </row>
    <row r="5418" spans="1:21">
      <c r="A5418">
        <v>5417</v>
      </c>
      <c r="B5418" s="1" t="s">
        <v>7507</v>
      </c>
      <c r="C5418" s="1" t="s">
        <v>36</v>
      </c>
      <c r="D5418" s="1" t="s">
        <v>7245</v>
      </c>
      <c r="E5418" t="s">
        <v>399</v>
      </c>
      <c r="F5418" t="s">
        <v>7588</v>
      </c>
      <c r="G5418" t="s">
        <v>39</v>
      </c>
      <c r="H5418" t="s">
        <v>40</v>
      </c>
      <c r="I5418" t="s">
        <v>7247</v>
      </c>
      <c r="J5418" s="1">
        <v>3</v>
      </c>
      <c r="K5418" t="s">
        <v>7589</v>
      </c>
      <c r="L5418" t="s">
        <v>7590</v>
      </c>
      <c r="M5418" t="s">
        <v>7591</v>
      </c>
      <c r="N5418" s="126"/>
      <c r="Q5418" t="s">
        <v>7507</v>
      </c>
      <c r="R5418" t="s">
        <v>19340</v>
      </c>
      <c r="S5418" s="120">
        <v>0.6</v>
      </c>
      <c r="U5418"/>
    </row>
    <row r="5419" spans="1:21">
      <c r="A5419">
        <v>5418</v>
      </c>
      <c r="B5419" s="1" t="s">
        <v>7595</v>
      </c>
      <c r="C5419" s="1" t="s">
        <v>36</v>
      </c>
      <c r="D5419" s="1" t="s">
        <v>7245</v>
      </c>
      <c r="E5419" t="s">
        <v>399</v>
      </c>
      <c r="F5419" t="s">
        <v>7588</v>
      </c>
      <c r="G5419" t="s">
        <v>39</v>
      </c>
      <c r="H5419" t="s">
        <v>40</v>
      </c>
      <c r="I5419" t="s">
        <v>7247</v>
      </c>
      <c r="J5419" s="1">
        <v>3</v>
      </c>
      <c r="K5419" t="s">
        <v>7589</v>
      </c>
      <c r="L5419" t="s">
        <v>7590</v>
      </c>
      <c r="M5419" t="s">
        <v>7591</v>
      </c>
      <c r="N5419" s="126">
        <v>0.1</v>
      </c>
      <c r="Q5419" t="s">
        <v>7595</v>
      </c>
      <c r="R5419" t="s">
        <v>19340</v>
      </c>
      <c r="S5419" s="120">
        <v>0.6</v>
      </c>
      <c r="U5419"/>
    </row>
    <row r="5420" spans="1:21">
      <c r="A5420">
        <v>5419</v>
      </c>
      <c r="B5420" s="1" t="s">
        <v>7596</v>
      </c>
      <c r="C5420" s="1" t="s">
        <v>36</v>
      </c>
      <c r="D5420" s="1" t="s">
        <v>7245</v>
      </c>
      <c r="E5420" t="s">
        <v>399</v>
      </c>
      <c r="F5420" t="s">
        <v>7588</v>
      </c>
      <c r="G5420" t="s">
        <v>39</v>
      </c>
      <c r="H5420" t="s">
        <v>40</v>
      </c>
      <c r="I5420" t="s">
        <v>7247</v>
      </c>
      <c r="J5420" s="1">
        <v>3</v>
      </c>
      <c r="K5420" t="s">
        <v>7589</v>
      </c>
      <c r="L5420" t="s">
        <v>7590</v>
      </c>
      <c r="M5420" t="s">
        <v>7591</v>
      </c>
      <c r="N5420" s="126"/>
      <c r="Q5420" t="s">
        <v>7596</v>
      </c>
      <c r="R5420" t="s">
        <v>19340</v>
      </c>
      <c r="S5420" s="120">
        <v>0.6</v>
      </c>
      <c r="U5420"/>
    </row>
    <row r="5421" spans="1:21">
      <c r="A5421">
        <v>5420</v>
      </c>
      <c r="B5421" s="1" t="s">
        <v>7597</v>
      </c>
      <c r="C5421" s="1" t="s">
        <v>36</v>
      </c>
      <c r="D5421" s="1" t="s">
        <v>7245</v>
      </c>
      <c r="E5421" t="s">
        <v>399</v>
      </c>
      <c r="F5421" t="s">
        <v>7588</v>
      </c>
      <c r="G5421" t="s">
        <v>39</v>
      </c>
      <c r="H5421" t="s">
        <v>40</v>
      </c>
      <c r="I5421" t="s">
        <v>7247</v>
      </c>
      <c r="J5421" s="1">
        <v>3</v>
      </c>
      <c r="K5421" t="s">
        <v>7589</v>
      </c>
      <c r="L5421" t="s">
        <v>7590</v>
      </c>
      <c r="M5421" t="s">
        <v>7591</v>
      </c>
      <c r="N5421" s="126"/>
      <c r="Q5421" t="s">
        <v>7597</v>
      </c>
      <c r="R5421" t="s">
        <v>19340</v>
      </c>
      <c r="S5421" s="120">
        <v>0.6</v>
      </c>
      <c r="U5421"/>
    </row>
    <row r="5422" spans="1:21">
      <c r="A5422">
        <v>5421</v>
      </c>
      <c r="B5422" s="1" t="s">
        <v>7598</v>
      </c>
      <c r="C5422" s="1" t="s">
        <v>36</v>
      </c>
      <c r="D5422" s="1" t="s">
        <v>7245</v>
      </c>
      <c r="E5422" t="s">
        <v>399</v>
      </c>
      <c r="F5422" t="s">
        <v>7588</v>
      </c>
      <c r="G5422" t="s">
        <v>39</v>
      </c>
      <c r="H5422" t="s">
        <v>40</v>
      </c>
      <c r="I5422" t="s">
        <v>7247</v>
      </c>
      <c r="J5422" s="1">
        <v>3</v>
      </c>
      <c r="K5422" t="s">
        <v>7589</v>
      </c>
      <c r="L5422" t="s">
        <v>7590</v>
      </c>
      <c r="M5422" t="s">
        <v>7591</v>
      </c>
      <c r="N5422" s="126"/>
      <c r="Q5422" t="s">
        <v>7598</v>
      </c>
      <c r="R5422" t="s">
        <v>19340</v>
      </c>
      <c r="S5422" s="120">
        <v>0.6</v>
      </c>
      <c r="U5422"/>
    </row>
    <row r="5423" spans="1:21">
      <c r="A5423">
        <v>5422</v>
      </c>
      <c r="B5423" s="1" t="s">
        <v>7599</v>
      </c>
      <c r="C5423" s="1" t="s">
        <v>64</v>
      </c>
      <c r="D5423" s="1" t="s">
        <v>7245</v>
      </c>
      <c r="E5423" t="s">
        <v>642</v>
      </c>
      <c r="F5423" t="s">
        <v>7600</v>
      </c>
      <c r="G5423" t="s">
        <v>39</v>
      </c>
      <c r="H5423" t="s">
        <v>67</v>
      </c>
      <c r="I5423" t="s">
        <v>7247</v>
      </c>
      <c r="J5423" s="1">
        <v>5</v>
      </c>
      <c r="K5423" t="s">
        <v>7600</v>
      </c>
      <c r="L5423" t="s">
        <v>7601</v>
      </c>
      <c r="M5423" t="s">
        <v>7602</v>
      </c>
      <c r="N5423" s="126"/>
      <c r="Q5423" t="s">
        <v>7599</v>
      </c>
      <c r="R5423" t="s">
        <v>19341</v>
      </c>
      <c r="S5423" s="120">
        <v>0.6</v>
      </c>
      <c r="U5423"/>
    </row>
    <row r="5424" spans="1:21">
      <c r="A5424">
        <v>5423</v>
      </c>
      <c r="B5424" s="1" t="s">
        <v>7603</v>
      </c>
      <c r="C5424" s="1" t="s">
        <v>64</v>
      </c>
      <c r="D5424" s="1" t="s">
        <v>7245</v>
      </c>
      <c r="E5424" t="s">
        <v>642</v>
      </c>
      <c r="F5424" t="s">
        <v>7600</v>
      </c>
      <c r="G5424" t="s">
        <v>39</v>
      </c>
      <c r="H5424" t="s">
        <v>67</v>
      </c>
      <c r="I5424" t="s">
        <v>7247</v>
      </c>
      <c r="J5424" s="1">
        <v>5</v>
      </c>
      <c r="K5424" t="s">
        <v>7600</v>
      </c>
      <c r="L5424" t="s">
        <v>7601</v>
      </c>
      <c r="M5424" t="s">
        <v>7602</v>
      </c>
      <c r="N5424" s="126"/>
      <c r="Q5424" t="s">
        <v>7603</v>
      </c>
      <c r="R5424" t="s">
        <v>19341</v>
      </c>
      <c r="S5424" s="120">
        <v>0.6</v>
      </c>
      <c r="U5424"/>
    </row>
    <row r="5425" spans="1:21">
      <c r="A5425">
        <v>5424</v>
      </c>
      <c r="B5425" s="1" t="s">
        <v>7604</v>
      </c>
      <c r="C5425" s="1" t="s">
        <v>64</v>
      </c>
      <c r="D5425" s="1" t="s">
        <v>7245</v>
      </c>
      <c r="E5425" t="s">
        <v>642</v>
      </c>
      <c r="F5425" t="s">
        <v>7600</v>
      </c>
      <c r="G5425" t="s">
        <v>39</v>
      </c>
      <c r="H5425" t="s">
        <v>67</v>
      </c>
      <c r="I5425" t="s">
        <v>7247</v>
      </c>
      <c r="J5425" s="1">
        <v>5</v>
      </c>
      <c r="K5425" t="s">
        <v>7600</v>
      </c>
      <c r="L5425" t="s">
        <v>7601</v>
      </c>
      <c r="M5425" t="s">
        <v>7602</v>
      </c>
      <c r="N5425" s="126"/>
      <c r="Q5425" t="s">
        <v>7604</v>
      </c>
      <c r="R5425" t="s">
        <v>19341</v>
      </c>
      <c r="S5425" s="120">
        <v>0.6</v>
      </c>
      <c r="U5425"/>
    </row>
    <row r="5426" spans="1:21">
      <c r="A5426">
        <v>5425</v>
      </c>
      <c r="B5426" s="1" t="s">
        <v>7605</v>
      </c>
      <c r="C5426" s="1" t="s">
        <v>64</v>
      </c>
      <c r="D5426" s="1" t="s">
        <v>7245</v>
      </c>
      <c r="E5426" t="s">
        <v>642</v>
      </c>
      <c r="F5426" t="s">
        <v>7600</v>
      </c>
      <c r="G5426" t="s">
        <v>39</v>
      </c>
      <c r="H5426" t="s">
        <v>67</v>
      </c>
      <c r="I5426" t="s">
        <v>7247</v>
      </c>
      <c r="J5426" s="1">
        <v>5</v>
      </c>
      <c r="K5426" t="s">
        <v>7600</v>
      </c>
      <c r="L5426" t="s">
        <v>7601</v>
      </c>
      <c r="M5426" t="s">
        <v>7602</v>
      </c>
      <c r="N5426" s="126"/>
      <c r="Q5426" t="s">
        <v>7605</v>
      </c>
      <c r="R5426" t="s">
        <v>19341</v>
      </c>
      <c r="S5426" s="120">
        <v>0.6</v>
      </c>
      <c r="U5426"/>
    </row>
    <row r="5427" spans="1:21">
      <c r="A5427">
        <v>5426</v>
      </c>
      <c r="B5427" s="1" t="s">
        <v>7606</v>
      </c>
      <c r="C5427" s="1" t="s">
        <v>64</v>
      </c>
      <c r="D5427" s="1" t="s">
        <v>7245</v>
      </c>
      <c r="E5427" t="s">
        <v>642</v>
      </c>
      <c r="F5427" t="s">
        <v>7600</v>
      </c>
      <c r="G5427" t="s">
        <v>39</v>
      </c>
      <c r="H5427" t="s">
        <v>67</v>
      </c>
      <c r="I5427" t="s">
        <v>7247</v>
      </c>
      <c r="J5427" s="1">
        <v>5</v>
      </c>
      <c r="K5427" t="s">
        <v>7600</v>
      </c>
      <c r="L5427" t="s">
        <v>7601</v>
      </c>
      <c r="M5427" t="s">
        <v>7602</v>
      </c>
      <c r="N5427" s="126"/>
      <c r="Q5427" t="s">
        <v>7606</v>
      </c>
      <c r="R5427" t="s">
        <v>19341</v>
      </c>
      <c r="S5427" s="120">
        <v>0.6</v>
      </c>
      <c r="U5427"/>
    </row>
    <row r="5428" spans="1:21">
      <c r="A5428">
        <v>5427</v>
      </c>
      <c r="B5428" s="1" t="s">
        <v>7607</v>
      </c>
      <c r="C5428" s="1" t="s">
        <v>64</v>
      </c>
      <c r="D5428" s="1" t="s">
        <v>7245</v>
      </c>
      <c r="E5428" t="s">
        <v>642</v>
      </c>
      <c r="F5428" t="s">
        <v>7600</v>
      </c>
      <c r="G5428" t="s">
        <v>39</v>
      </c>
      <c r="H5428" t="s">
        <v>67</v>
      </c>
      <c r="I5428" t="s">
        <v>7247</v>
      </c>
      <c r="J5428" s="1">
        <v>5</v>
      </c>
      <c r="K5428" t="s">
        <v>7600</v>
      </c>
      <c r="L5428" t="s">
        <v>7601</v>
      </c>
      <c r="M5428" t="s">
        <v>7602</v>
      </c>
      <c r="N5428" s="126"/>
      <c r="Q5428" t="s">
        <v>7607</v>
      </c>
      <c r="R5428" t="s">
        <v>19341</v>
      </c>
      <c r="S5428" s="120">
        <v>0.6</v>
      </c>
      <c r="U5428"/>
    </row>
    <row r="5429" spans="1:21">
      <c r="A5429">
        <v>5428</v>
      </c>
      <c r="B5429" s="1" t="s">
        <v>7608</v>
      </c>
      <c r="C5429" s="1" t="s">
        <v>64</v>
      </c>
      <c r="D5429" s="1" t="s">
        <v>7245</v>
      </c>
      <c r="E5429" t="s">
        <v>642</v>
      </c>
      <c r="F5429" t="s">
        <v>7600</v>
      </c>
      <c r="G5429" t="s">
        <v>39</v>
      </c>
      <c r="H5429" t="s">
        <v>67</v>
      </c>
      <c r="I5429" t="s">
        <v>7247</v>
      </c>
      <c r="J5429" s="1">
        <v>5</v>
      </c>
      <c r="K5429" t="s">
        <v>7600</v>
      </c>
      <c r="L5429" t="s">
        <v>7601</v>
      </c>
      <c r="M5429" t="s">
        <v>7602</v>
      </c>
      <c r="N5429" s="126"/>
      <c r="Q5429" t="s">
        <v>7608</v>
      </c>
      <c r="R5429" t="s">
        <v>19341</v>
      </c>
      <c r="S5429" s="120">
        <v>0.6</v>
      </c>
      <c r="U5429"/>
    </row>
    <row r="5430" spans="1:21">
      <c r="A5430">
        <v>5429</v>
      </c>
      <c r="B5430" s="1" t="s">
        <v>7609</v>
      </c>
      <c r="C5430" s="1" t="s">
        <v>64</v>
      </c>
      <c r="D5430" s="1" t="s">
        <v>7245</v>
      </c>
      <c r="E5430" t="s">
        <v>642</v>
      </c>
      <c r="F5430" t="s">
        <v>7600</v>
      </c>
      <c r="G5430" t="s">
        <v>39</v>
      </c>
      <c r="H5430" t="s">
        <v>67</v>
      </c>
      <c r="I5430" t="s">
        <v>7247</v>
      </c>
      <c r="J5430" s="1">
        <v>5</v>
      </c>
      <c r="K5430" t="s">
        <v>7600</v>
      </c>
      <c r="L5430" t="s">
        <v>7601</v>
      </c>
      <c r="M5430" t="s">
        <v>7602</v>
      </c>
      <c r="N5430" s="126"/>
      <c r="Q5430" t="s">
        <v>7609</v>
      </c>
      <c r="R5430" t="s">
        <v>19341</v>
      </c>
      <c r="S5430" s="120">
        <v>0.6</v>
      </c>
      <c r="U5430"/>
    </row>
    <row r="5431" spans="1:21">
      <c r="A5431">
        <v>5430</v>
      </c>
      <c r="B5431" s="1" t="s">
        <v>7610</v>
      </c>
      <c r="C5431" s="1" t="s">
        <v>64</v>
      </c>
      <c r="D5431" s="1" t="s">
        <v>7245</v>
      </c>
      <c r="E5431" t="s">
        <v>642</v>
      </c>
      <c r="F5431" t="s">
        <v>7600</v>
      </c>
      <c r="G5431" t="s">
        <v>39</v>
      </c>
      <c r="H5431" t="s">
        <v>67</v>
      </c>
      <c r="I5431" t="s">
        <v>7247</v>
      </c>
      <c r="J5431" s="1">
        <v>5</v>
      </c>
      <c r="K5431" t="s">
        <v>7600</v>
      </c>
      <c r="L5431" t="s">
        <v>7601</v>
      </c>
      <c r="M5431" t="s">
        <v>7602</v>
      </c>
      <c r="N5431" s="126"/>
      <c r="Q5431" t="s">
        <v>7610</v>
      </c>
      <c r="R5431" t="s">
        <v>19341</v>
      </c>
      <c r="S5431" s="120">
        <v>0.6</v>
      </c>
      <c r="U5431"/>
    </row>
    <row r="5432" spans="1:21">
      <c r="A5432">
        <v>5431</v>
      </c>
      <c r="B5432" s="1" t="s">
        <v>7611</v>
      </c>
      <c r="C5432" s="1" t="s">
        <v>64</v>
      </c>
      <c r="D5432" s="1" t="s">
        <v>7245</v>
      </c>
      <c r="E5432" t="s">
        <v>642</v>
      </c>
      <c r="F5432" t="s">
        <v>7600</v>
      </c>
      <c r="G5432" t="s">
        <v>39</v>
      </c>
      <c r="H5432" t="s">
        <v>67</v>
      </c>
      <c r="I5432" t="s">
        <v>7247</v>
      </c>
      <c r="J5432" s="1">
        <v>5</v>
      </c>
      <c r="K5432" t="s">
        <v>7600</v>
      </c>
      <c r="L5432" t="s">
        <v>7601</v>
      </c>
      <c r="M5432" t="s">
        <v>7602</v>
      </c>
      <c r="N5432" s="126"/>
      <c r="Q5432" t="s">
        <v>7611</v>
      </c>
      <c r="R5432" t="s">
        <v>19341</v>
      </c>
      <c r="S5432" s="120">
        <v>0.6</v>
      </c>
      <c r="U5432"/>
    </row>
    <row r="5433" spans="1:21">
      <c r="A5433">
        <v>5432</v>
      </c>
      <c r="B5433" s="1" t="s">
        <v>7410</v>
      </c>
      <c r="C5433" s="1" t="s">
        <v>64</v>
      </c>
      <c r="D5433" s="1" t="s">
        <v>7245</v>
      </c>
      <c r="E5433" t="s">
        <v>642</v>
      </c>
      <c r="F5433" t="s">
        <v>7600</v>
      </c>
      <c r="G5433" t="s">
        <v>39</v>
      </c>
      <c r="H5433" t="s">
        <v>67</v>
      </c>
      <c r="I5433" t="s">
        <v>7247</v>
      </c>
      <c r="J5433" s="1">
        <v>5</v>
      </c>
      <c r="K5433" t="s">
        <v>7600</v>
      </c>
      <c r="L5433" t="s">
        <v>7601</v>
      </c>
      <c r="M5433" t="s">
        <v>7602</v>
      </c>
      <c r="N5433" s="126"/>
      <c r="Q5433" t="s">
        <v>7410</v>
      </c>
      <c r="R5433" t="s">
        <v>19341</v>
      </c>
      <c r="S5433" s="120">
        <v>0.6</v>
      </c>
      <c r="U5433"/>
    </row>
    <row r="5434" spans="1:21">
      <c r="A5434">
        <v>5433</v>
      </c>
      <c r="B5434" s="1" t="s">
        <v>7612</v>
      </c>
      <c r="C5434" s="1" t="s">
        <v>64</v>
      </c>
      <c r="D5434" s="1" t="s">
        <v>7245</v>
      </c>
      <c r="E5434" t="s">
        <v>642</v>
      </c>
      <c r="F5434" t="s">
        <v>7600</v>
      </c>
      <c r="G5434" t="s">
        <v>39</v>
      </c>
      <c r="H5434" t="s">
        <v>67</v>
      </c>
      <c r="I5434" t="s">
        <v>7247</v>
      </c>
      <c r="J5434" s="1">
        <v>5</v>
      </c>
      <c r="K5434" t="s">
        <v>7600</v>
      </c>
      <c r="L5434" t="s">
        <v>7601</v>
      </c>
      <c r="M5434" t="s">
        <v>7602</v>
      </c>
      <c r="N5434" s="126"/>
      <c r="Q5434" t="s">
        <v>7612</v>
      </c>
      <c r="R5434" t="s">
        <v>19341</v>
      </c>
      <c r="S5434" s="120">
        <v>0.6</v>
      </c>
      <c r="U5434"/>
    </row>
    <row r="5435" spans="1:21">
      <c r="A5435">
        <v>5434</v>
      </c>
      <c r="B5435" s="1" t="s">
        <v>7613</v>
      </c>
      <c r="C5435" s="1" t="s">
        <v>64</v>
      </c>
      <c r="D5435" s="1" t="s">
        <v>7245</v>
      </c>
      <c r="E5435" t="s">
        <v>642</v>
      </c>
      <c r="F5435" t="s">
        <v>7600</v>
      </c>
      <c r="G5435" t="s">
        <v>39</v>
      </c>
      <c r="H5435" t="s">
        <v>67</v>
      </c>
      <c r="I5435" t="s">
        <v>7247</v>
      </c>
      <c r="J5435" s="1">
        <v>5</v>
      </c>
      <c r="K5435" t="s">
        <v>7600</v>
      </c>
      <c r="L5435" t="s">
        <v>7601</v>
      </c>
      <c r="M5435" t="s">
        <v>7602</v>
      </c>
      <c r="N5435" s="126"/>
      <c r="Q5435" t="s">
        <v>7613</v>
      </c>
      <c r="R5435" t="s">
        <v>19341</v>
      </c>
      <c r="S5435" s="120">
        <v>0.6</v>
      </c>
      <c r="U5435"/>
    </row>
    <row r="5436" spans="1:21">
      <c r="A5436">
        <v>5435</v>
      </c>
      <c r="B5436" s="1" t="s">
        <v>7614</v>
      </c>
      <c r="C5436" s="1" t="s">
        <v>64</v>
      </c>
      <c r="D5436" s="1" t="s">
        <v>7245</v>
      </c>
      <c r="E5436" t="s">
        <v>642</v>
      </c>
      <c r="F5436" t="s">
        <v>7600</v>
      </c>
      <c r="G5436" t="s">
        <v>39</v>
      </c>
      <c r="H5436" t="s">
        <v>67</v>
      </c>
      <c r="I5436" t="s">
        <v>7247</v>
      </c>
      <c r="J5436" s="1">
        <v>5</v>
      </c>
      <c r="K5436" t="s">
        <v>7600</v>
      </c>
      <c r="L5436" t="s">
        <v>7601</v>
      </c>
      <c r="M5436" t="s">
        <v>7602</v>
      </c>
      <c r="N5436" s="126"/>
      <c r="Q5436" t="s">
        <v>7614</v>
      </c>
      <c r="R5436" t="s">
        <v>19341</v>
      </c>
      <c r="S5436" s="120">
        <v>0.6</v>
      </c>
      <c r="U5436"/>
    </row>
    <row r="5437" spans="1:21">
      <c r="A5437">
        <v>5436</v>
      </c>
      <c r="B5437" s="1" t="s">
        <v>7615</v>
      </c>
      <c r="C5437" s="1" t="s">
        <v>64</v>
      </c>
      <c r="D5437" s="1" t="s">
        <v>7245</v>
      </c>
      <c r="E5437" t="s">
        <v>642</v>
      </c>
      <c r="F5437" t="s">
        <v>7600</v>
      </c>
      <c r="G5437" t="s">
        <v>39</v>
      </c>
      <c r="H5437" t="s">
        <v>67</v>
      </c>
      <c r="I5437" t="s">
        <v>7247</v>
      </c>
      <c r="J5437" s="1">
        <v>5</v>
      </c>
      <c r="K5437" t="s">
        <v>7600</v>
      </c>
      <c r="L5437" t="s">
        <v>7601</v>
      </c>
      <c r="M5437" t="s">
        <v>7602</v>
      </c>
      <c r="N5437" s="126"/>
      <c r="Q5437" t="s">
        <v>7615</v>
      </c>
      <c r="R5437" t="s">
        <v>19341</v>
      </c>
      <c r="S5437" s="120">
        <v>0.6</v>
      </c>
      <c r="U5437"/>
    </row>
    <row r="5438" spans="1:21">
      <c r="A5438">
        <v>5437</v>
      </c>
      <c r="B5438" s="1" t="s">
        <v>7616</v>
      </c>
      <c r="C5438" s="1" t="s">
        <v>64</v>
      </c>
      <c r="D5438" s="1" t="s">
        <v>7245</v>
      </c>
      <c r="E5438" t="s">
        <v>642</v>
      </c>
      <c r="F5438" t="s">
        <v>7600</v>
      </c>
      <c r="G5438" t="s">
        <v>39</v>
      </c>
      <c r="H5438" t="s">
        <v>67</v>
      </c>
      <c r="I5438" t="s">
        <v>7247</v>
      </c>
      <c r="J5438" s="1">
        <v>5</v>
      </c>
      <c r="K5438" t="s">
        <v>7600</v>
      </c>
      <c r="L5438" t="s">
        <v>7601</v>
      </c>
      <c r="M5438" t="s">
        <v>7602</v>
      </c>
      <c r="N5438" s="126"/>
      <c r="Q5438" t="s">
        <v>7616</v>
      </c>
      <c r="R5438" t="s">
        <v>19341</v>
      </c>
      <c r="S5438" s="120">
        <v>0.6</v>
      </c>
      <c r="U5438"/>
    </row>
    <row r="5439" spans="1:21">
      <c r="A5439">
        <v>5438</v>
      </c>
      <c r="B5439" s="1" t="s">
        <v>7617</v>
      </c>
      <c r="C5439" s="1" t="s">
        <v>64</v>
      </c>
      <c r="D5439" s="1" t="s">
        <v>7245</v>
      </c>
      <c r="E5439" t="s">
        <v>642</v>
      </c>
      <c r="F5439" t="s">
        <v>7600</v>
      </c>
      <c r="G5439" t="s">
        <v>39</v>
      </c>
      <c r="H5439" t="s">
        <v>67</v>
      </c>
      <c r="I5439" t="s">
        <v>7247</v>
      </c>
      <c r="J5439" s="1">
        <v>5</v>
      </c>
      <c r="K5439" t="s">
        <v>7600</v>
      </c>
      <c r="L5439" t="s">
        <v>7601</v>
      </c>
      <c r="M5439" t="s">
        <v>7602</v>
      </c>
      <c r="N5439" s="126"/>
      <c r="Q5439" t="s">
        <v>7617</v>
      </c>
      <c r="R5439" t="s">
        <v>19341</v>
      </c>
      <c r="S5439" s="120">
        <v>0.6</v>
      </c>
      <c r="U5439"/>
    </row>
    <row r="5440" spans="1:21">
      <c r="A5440">
        <v>5439</v>
      </c>
      <c r="B5440" s="1" t="s">
        <v>7618</v>
      </c>
      <c r="C5440" s="1" t="s">
        <v>64</v>
      </c>
      <c r="D5440" s="1" t="s">
        <v>7245</v>
      </c>
      <c r="E5440" t="s">
        <v>642</v>
      </c>
      <c r="F5440" t="s">
        <v>7600</v>
      </c>
      <c r="G5440" t="s">
        <v>39</v>
      </c>
      <c r="H5440" t="s">
        <v>67</v>
      </c>
      <c r="I5440" t="s">
        <v>7247</v>
      </c>
      <c r="J5440" s="1">
        <v>5</v>
      </c>
      <c r="K5440" t="s">
        <v>7600</v>
      </c>
      <c r="L5440" t="s">
        <v>7601</v>
      </c>
      <c r="M5440" t="s">
        <v>7602</v>
      </c>
      <c r="N5440" s="126"/>
      <c r="Q5440" t="s">
        <v>7618</v>
      </c>
      <c r="R5440" t="s">
        <v>19341</v>
      </c>
      <c r="S5440" s="120">
        <v>0.6</v>
      </c>
      <c r="U5440"/>
    </row>
    <row r="5441" spans="1:21">
      <c r="A5441">
        <v>5440</v>
      </c>
      <c r="B5441" s="1" t="s">
        <v>7619</v>
      </c>
      <c r="C5441" s="1" t="s">
        <v>64</v>
      </c>
      <c r="D5441" s="1" t="s">
        <v>7245</v>
      </c>
      <c r="E5441" t="s">
        <v>642</v>
      </c>
      <c r="F5441" t="s">
        <v>7600</v>
      </c>
      <c r="G5441" t="s">
        <v>39</v>
      </c>
      <c r="H5441" t="s">
        <v>67</v>
      </c>
      <c r="I5441" t="s">
        <v>7247</v>
      </c>
      <c r="J5441" s="1">
        <v>5</v>
      </c>
      <c r="K5441" t="s">
        <v>7600</v>
      </c>
      <c r="L5441" t="s">
        <v>7601</v>
      </c>
      <c r="M5441" t="s">
        <v>7602</v>
      </c>
      <c r="N5441" s="126"/>
      <c r="Q5441" t="s">
        <v>7619</v>
      </c>
      <c r="R5441" t="s">
        <v>19341</v>
      </c>
      <c r="S5441" s="120">
        <v>0.6</v>
      </c>
      <c r="U5441"/>
    </row>
    <row r="5442" spans="1:21">
      <c r="A5442">
        <v>5441</v>
      </c>
      <c r="B5442" s="1" t="s">
        <v>7620</v>
      </c>
      <c r="C5442" s="1" t="s">
        <v>64</v>
      </c>
      <c r="D5442" s="1" t="s">
        <v>7245</v>
      </c>
      <c r="E5442" t="s">
        <v>642</v>
      </c>
      <c r="F5442" t="s">
        <v>7600</v>
      </c>
      <c r="G5442" t="s">
        <v>39</v>
      </c>
      <c r="H5442" t="s">
        <v>67</v>
      </c>
      <c r="I5442" t="s">
        <v>7247</v>
      </c>
      <c r="J5442" s="1">
        <v>5</v>
      </c>
      <c r="K5442" t="s">
        <v>7600</v>
      </c>
      <c r="L5442" t="s">
        <v>7601</v>
      </c>
      <c r="M5442" t="s">
        <v>7602</v>
      </c>
      <c r="N5442" s="126"/>
      <c r="Q5442" t="s">
        <v>7620</v>
      </c>
      <c r="R5442" t="s">
        <v>19341</v>
      </c>
      <c r="S5442" s="120">
        <v>0.6</v>
      </c>
      <c r="U5442"/>
    </row>
    <row r="5443" spans="1:21">
      <c r="A5443">
        <v>5442</v>
      </c>
      <c r="B5443" s="1" t="s">
        <v>7413</v>
      </c>
      <c r="C5443" s="1" t="s">
        <v>64</v>
      </c>
      <c r="D5443" s="1" t="s">
        <v>7245</v>
      </c>
      <c r="E5443" t="s">
        <v>642</v>
      </c>
      <c r="F5443" t="s">
        <v>7600</v>
      </c>
      <c r="G5443" t="s">
        <v>39</v>
      </c>
      <c r="H5443" t="s">
        <v>67</v>
      </c>
      <c r="I5443" t="s">
        <v>7247</v>
      </c>
      <c r="J5443" s="1">
        <v>5</v>
      </c>
      <c r="K5443" t="s">
        <v>7600</v>
      </c>
      <c r="L5443" t="s">
        <v>7601</v>
      </c>
      <c r="M5443" t="s">
        <v>7602</v>
      </c>
      <c r="N5443" s="126"/>
      <c r="Q5443" t="s">
        <v>7413</v>
      </c>
      <c r="R5443" t="s">
        <v>19341</v>
      </c>
      <c r="S5443" s="120">
        <v>0.6</v>
      </c>
      <c r="U5443"/>
    </row>
    <row r="5444" spans="1:21">
      <c r="A5444">
        <v>5443</v>
      </c>
      <c r="B5444" s="1" t="s">
        <v>7621</v>
      </c>
      <c r="C5444" s="1" t="s">
        <v>64</v>
      </c>
      <c r="D5444" s="1" t="s">
        <v>7245</v>
      </c>
      <c r="E5444" t="s">
        <v>642</v>
      </c>
      <c r="F5444" t="s">
        <v>7600</v>
      </c>
      <c r="G5444" t="s">
        <v>39</v>
      </c>
      <c r="H5444" t="s">
        <v>67</v>
      </c>
      <c r="I5444" t="s">
        <v>7247</v>
      </c>
      <c r="J5444" s="1">
        <v>5</v>
      </c>
      <c r="K5444" t="s">
        <v>7600</v>
      </c>
      <c r="L5444" t="s">
        <v>7601</v>
      </c>
      <c r="M5444" t="s">
        <v>7602</v>
      </c>
      <c r="N5444" s="126"/>
      <c r="Q5444" t="s">
        <v>7621</v>
      </c>
      <c r="R5444" t="s">
        <v>19341</v>
      </c>
      <c r="S5444" s="120">
        <v>0.6</v>
      </c>
      <c r="U5444"/>
    </row>
    <row r="5445" spans="1:21">
      <c r="A5445">
        <v>5444</v>
      </c>
      <c r="B5445" s="1" t="s">
        <v>7622</v>
      </c>
      <c r="C5445" s="1" t="s">
        <v>78</v>
      </c>
      <c r="D5445" s="1" t="s">
        <v>7245</v>
      </c>
      <c r="E5445" t="s">
        <v>642</v>
      </c>
      <c r="F5445" t="s">
        <v>7623</v>
      </c>
      <c r="G5445" t="s">
        <v>39</v>
      </c>
      <c r="H5445" t="s">
        <v>80</v>
      </c>
      <c r="I5445" t="s">
        <v>7247</v>
      </c>
      <c r="J5445" s="1">
        <v>5</v>
      </c>
      <c r="K5445" t="s">
        <v>7623</v>
      </c>
      <c r="L5445" t="s">
        <v>7624</v>
      </c>
      <c r="M5445" t="s">
        <v>7625</v>
      </c>
      <c r="N5445" s="126"/>
      <c r="Q5445" t="s">
        <v>7622</v>
      </c>
      <c r="R5445" t="s">
        <v>19342</v>
      </c>
      <c r="S5445" s="120">
        <v>0.6</v>
      </c>
      <c r="U5445"/>
    </row>
    <row r="5446" spans="1:21">
      <c r="A5446">
        <v>5445</v>
      </c>
      <c r="B5446" s="1" t="s">
        <v>7626</v>
      </c>
      <c r="C5446" s="1" t="s">
        <v>78</v>
      </c>
      <c r="D5446" s="1" t="s">
        <v>7245</v>
      </c>
      <c r="E5446" t="s">
        <v>642</v>
      </c>
      <c r="F5446" t="s">
        <v>7623</v>
      </c>
      <c r="G5446" t="s">
        <v>39</v>
      </c>
      <c r="H5446" t="s">
        <v>80</v>
      </c>
      <c r="I5446" t="s">
        <v>7247</v>
      </c>
      <c r="J5446" s="1">
        <v>5</v>
      </c>
      <c r="K5446" t="s">
        <v>7623</v>
      </c>
      <c r="L5446" t="s">
        <v>7624</v>
      </c>
      <c r="M5446" t="s">
        <v>7625</v>
      </c>
      <c r="N5446" s="126"/>
      <c r="Q5446" t="s">
        <v>7626</v>
      </c>
      <c r="R5446" t="s">
        <v>19342</v>
      </c>
      <c r="S5446" s="120">
        <v>0.6</v>
      </c>
      <c r="U5446"/>
    </row>
    <row r="5447" spans="1:21">
      <c r="A5447">
        <v>5446</v>
      </c>
      <c r="B5447" s="1" t="s">
        <v>7272</v>
      </c>
      <c r="C5447" s="1" t="s">
        <v>78</v>
      </c>
      <c r="D5447" s="1" t="s">
        <v>7245</v>
      </c>
      <c r="E5447" t="s">
        <v>642</v>
      </c>
      <c r="F5447" t="s">
        <v>7623</v>
      </c>
      <c r="G5447" t="s">
        <v>39</v>
      </c>
      <c r="H5447" t="s">
        <v>80</v>
      </c>
      <c r="I5447" t="s">
        <v>7247</v>
      </c>
      <c r="J5447" s="1">
        <v>5</v>
      </c>
      <c r="K5447" t="s">
        <v>7623</v>
      </c>
      <c r="L5447" t="s">
        <v>7624</v>
      </c>
      <c r="M5447" t="s">
        <v>7625</v>
      </c>
      <c r="N5447" s="126"/>
      <c r="Q5447" t="s">
        <v>7272</v>
      </c>
      <c r="R5447" t="s">
        <v>19342</v>
      </c>
      <c r="S5447" s="120">
        <v>0.6</v>
      </c>
      <c r="U5447"/>
    </row>
    <row r="5448" spans="1:21">
      <c r="A5448">
        <v>5447</v>
      </c>
      <c r="B5448" s="1" t="s">
        <v>7627</v>
      </c>
      <c r="C5448" s="1" t="s">
        <v>78</v>
      </c>
      <c r="D5448" s="1" t="s">
        <v>7245</v>
      </c>
      <c r="E5448" t="s">
        <v>642</v>
      </c>
      <c r="F5448" t="s">
        <v>7623</v>
      </c>
      <c r="G5448" t="s">
        <v>39</v>
      </c>
      <c r="H5448" t="s">
        <v>80</v>
      </c>
      <c r="I5448" t="s">
        <v>7247</v>
      </c>
      <c r="J5448" s="1">
        <v>5</v>
      </c>
      <c r="K5448" t="s">
        <v>7623</v>
      </c>
      <c r="L5448" t="s">
        <v>7624</v>
      </c>
      <c r="M5448" t="s">
        <v>7625</v>
      </c>
      <c r="N5448" s="126"/>
      <c r="Q5448" t="s">
        <v>7627</v>
      </c>
      <c r="R5448" t="s">
        <v>19342</v>
      </c>
      <c r="S5448" s="120">
        <v>0.6</v>
      </c>
      <c r="U5448"/>
    </row>
    <row r="5449" spans="1:21">
      <c r="A5449">
        <v>5448</v>
      </c>
      <c r="B5449" s="1" t="s">
        <v>7628</v>
      </c>
      <c r="C5449" s="1" t="s">
        <v>78</v>
      </c>
      <c r="D5449" s="1" t="s">
        <v>7245</v>
      </c>
      <c r="E5449" t="s">
        <v>642</v>
      </c>
      <c r="F5449" t="s">
        <v>7623</v>
      </c>
      <c r="G5449" t="s">
        <v>39</v>
      </c>
      <c r="H5449" t="s">
        <v>80</v>
      </c>
      <c r="I5449" t="s">
        <v>7247</v>
      </c>
      <c r="J5449" s="1">
        <v>5</v>
      </c>
      <c r="K5449" t="s">
        <v>7623</v>
      </c>
      <c r="L5449" t="s">
        <v>7624</v>
      </c>
      <c r="M5449" t="s">
        <v>7625</v>
      </c>
      <c r="N5449" s="126"/>
      <c r="Q5449" t="s">
        <v>7628</v>
      </c>
      <c r="R5449" t="s">
        <v>19342</v>
      </c>
      <c r="S5449" s="120">
        <v>0.6</v>
      </c>
      <c r="U5449"/>
    </row>
    <row r="5450" spans="1:21">
      <c r="A5450">
        <v>5449</v>
      </c>
      <c r="B5450" s="1" t="s">
        <v>7629</v>
      </c>
      <c r="C5450" s="1" t="s">
        <v>78</v>
      </c>
      <c r="D5450" s="1" t="s">
        <v>7245</v>
      </c>
      <c r="E5450" t="s">
        <v>642</v>
      </c>
      <c r="F5450" t="s">
        <v>7623</v>
      </c>
      <c r="G5450" t="s">
        <v>39</v>
      </c>
      <c r="H5450" t="s">
        <v>80</v>
      </c>
      <c r="I5450" t="s">
        <v>7247</v>
      </c>
      <c r="J5450" s="1">
        <v>5</v>
      </c>
      <c r="K5450" t="s">
        <v>7623</v>
      </c>
      <c r="L5450" t="s">
        <v>7624</v>
      </c>
      <c r="M5450" t="s">
        <v>7625</v>
      </c>
      <c r="N5450" s="126"/>
      <c r="Q5450" t="s">
        <v>7629</v>
      </c>
      <c r="R5450" t="s">
        <v>19342</v>
      </c>
      <c r="S5450" s="120">
        <v>0.6</v>
      </c>
      <c r="U5450"/>
    </row>
    <row r="5451" spans="1:21">
      <c r="A5451">
        <v>5450</v>
      </c>
      <c r="B5451" s="1" t="s">
        <v>7630</v>
      </c>
      <c r="C5451" s="1" t="s">
        <v>78</v>
      </c>
      <c r="D5451" s="1" t="s">
        <v>7245</v>
      </c>
      <c r="E5451" t="s">
        <v>642</v>
      </c>
      <c r="F5451" t="s">
        <v>7623</v>
      </c>
      <c r="G5451" t="s">
        <v>39</v>
      </c>
      <c r="H5451" t="s">
        <v>80</v>
      </c>
      <c r="I5451" t="s">
        <v>7247</v>
      </c>
      <c r="J5451" s="1">
        <v>5</v>
      </c>
      <c r="K5451" t="s">
        <v>7623</v>
      </c>
      <c r="L5451" t="s">
        <v>7624</v>
      </c>
      <c r="M5451" t="s">
        <v>7625</v>
      </c>
      <c r="N5451" s="126"/>
      <c r="Q5451" t="s">
        <v>7630</v>
      </c>
      <c r="R5451" t="s">
        <v>19342</v>
      </c>
      <c r="S5451" s="120">
        <v>0.6</v>
      </c>
      <c r="U5451"/>
    </row>
    <row r="5452" spans="1:21">
      <c r="A5452">
        <v>5451</v>
      </c>
      <c r="B5452" s="1" t="s">
        <v>7631</v>
      </c>
      <c r="C5452" s="1" t="s">
        <v>105</v>
      </c>
      <c r="D5452" s="1" t="s">
        <v>7245</v>
      </c>
      <c r="E5452" t="s">
        <v>642</v>
      </c>
      <c r="F5452" t="s">
        <v>7632</v>
      </c>
      <c r="G5452" t="s">
        <v>39</v>
      </c>
      <c r="H5452" t="s">
        <v>107</v>
      </c>
      <c r="I5452" t="s">
        <v>7247</v>
      </c>
      <c r="J5452" s="1">
        <v>5</v>
      </c>
      <c r="K5452" t="s">
        <v>7632</v>
      </c>
      <c r="L5452" t="s">
        <v>7633</v>
      </c>
      <c r="M5452" t="s">
        <v>7634</v>
      </c>
      <c r="N5452" s="126"/>
      <c r="Q5452" t="s">
        <v>7631</v>
      </c>
      <c r="R5452" t="s">
        <v>19343</v>
      </c>
      <c r="S5452" s="120">
        <v>0.6</v>
      </c>
      <c r="U5452"/>
    </row>
    <row r="5453" spans="1:21">
      <c r="A5453">
        <v>5452</v>
      </c>
      <c r="B5453" s="1" t="s">
        <v>7635</v>
      </c>
      <c r="C5453" s="1" t="s">
        <v>105</v>
      </c>
      <c r="D5453" s="1" t="s">
        <v>7245</v>
      </c>
      <c r="E5453" t="s">
        <v>642</v>
      </c>
      <c r="F5453" t="s">
        <v>7632</v>
      </c>
      <c r="G5453" t="s">
        <v>39</v>
      </c>
      <c r="H5453" t="s">
        <v>107</v>
      </c>
      <c r="I5453" t="s">
        <v>7247</v>
      </c>
      <c r="J5453" s="1">
        <v>5</v>
      </c>
      <c r="K5453" t="s">
        <v>7632</v>
      </c>
      <c r="L5453" t="s">
        <v>7633</v>
      </c>
      <c r="M5453" t="s">
        <v>7634</v>
      </c>
      <c r="N5453" s="126"/>
      <c r="Q5453" t="s">
        <v>7635</v>
      </c>
      <c r="R5453" t="s">
        <v>19343</v>
      </c>
      <c r="S5453" s="120">
        <v>0.6</v>
      </c>
      <c r="U5453"/>
    </row>
    <row r="5454" spans="1:21">
      <c r="A5454">
        <v>5453</v>
      </c>
      <c r="B5454" s="1" t="s">
        <v>7636</v>
      </c>
      <c r="C5454" s="1" t="s">
        <v>105</v>
      </c>
      <c r="D5454" s="1" t="s">
        <v>7245</v>
      </c>
      <c r="E5454" t="s">
        <v>642</v>
      </c>
      <c r="F5454" t="s">
        <v>7632</v>
      </c>
      <c r="G5454" t="s">
        <v>39</v>
      </c>
      <c r="H5454" t="s">
        <v>107</v>
      </c>
      <c r="I5454" t="s">
        <v>7247</v>
      </c>
      <c r="J5454" s="1">
        <v>5</v>
      </c>
      <c r="K5454" t="s">
        <v>7632</v>
      </c>
      <c r="L5454" t="s">
        <v>7633</v>
      </c>
      <c r="M5454" t="s">
        <v>7634</v>
      </c>
      <c r="N5454" s="126"/>
      <c r="Q5454" t="s">
        <v>7636</v>
      </c>
      <c r="R5454" t="s">
        <v>19343</v>
      </c>
      <c r="S5454" s="120">
        <v>0.6</v>
      </c>
      <c r="U5454"/>
    </row>
    <row r="5455" spans="1:21">
      <c r="A5455">
        <v>5454</v>
      </c>
      <c r="B5455" s="1" t="s">
        <v>7637</v>
      </c>
      <c r="C5455" s="1" t="s">
        <v>105</v>
      </c>
      <c r="D5455" s="1" t="s">
        <v>7245</v>
      </c>
      <c r="E5455" t="s">
        <v>642</v>
      </c>
      <c r="F5455" t="s">
        <v>7632</v>
      </c>
      <c r="G5455" t="s">
        <v>39</v>
      </c>
      <c r="H5455" t="s">
        <v>107</v>
      </c>
      <c r="I5455" t="s">
        <v>7247</v>
      </c>
      <c r="J5455" s="1">
        <v>5</v>
      </c>
      <c r="K5455" t="s">
        <v>7632</v>
      </c>
      <c r="L5455" t="s">
        <v>7633</v>
      </c>
      <c r="M5455" t="s">
        <v>7634</v>
      </c>
      <c r="N5455" s="126"/>
      <c r="Q5455" t="s">
        <v>7637</v>
      </c>
      <c r="R5455" t="s">
        <v>19343</v>
      </c>
      <c r="S5455" s="120">
        <v>0.6</v>
      </c>
      <c r="U5455"/>
    </row>
    <row r="5456" spans="1:21">
      <c r="A5456">
        <v>5455</v>
      </c>
      <c r="B5456" s="1" t="s">
        <v>7638</v>
      </c>
      <c r="C5456" s="1" t="s">
        <v>105</v>
      </c>
      <c r="D5456" s="1" t="s">
        <v>7245</v>
      </c>
      <c r="E5456" t="s">
        <v>642</v>
      </c>
      <c r="F5456" t="s">
        <v>7632</v>
      </c>
      <c r="G5456" t="s">
        <v>39</v>
      </c>
      <c r="H5456" t="s">
        <v>107</v>
      </c>
      <c r="I5456" t="s">
        <v>7247</v>
      </c>
      <c r="J5456" s="1">
        <v>5</v>
      </c>
      <c r="K5456" t="s">
        <v>7632</v>
      </c>
      <c r="L5456" t="s">
        <v>7633</v>
      </c>
      <c r="M5456" t="s">
        <v>7634</v>
      </c>
      <c r="N5456" s="126"/>
      <c r="Q5456" t="s">
        <v>7638</v>
      </c>
      <c r="R5456" t="s">
        <v>19343</v>
      </c>
      <c r="S5456" s="120">
        <v>0.6</v>
      </c>
      <c r="U5456"/>
    </row>
    <row r="5457" spans="1:21">
      <c r="A5457">
        <v>5456</v>
      </c>
      <c r="B5457" s="1" t="s">
        <v>7639</v>
      </c>
      <c r="C5457" s="1" t="s">
        <v>105</v>
      </c>
      <c r="D5457" s="1" t="s">
        <v>7245</v>
      </c>
      <c r="E5457" t="s">
        <v>642</v>
      </c>
      <c r="F5457" t="s">
        <v>7632</v>
      </c>
      <c r="G5457" t="s">
        <v>39</v>
      </c>
      <c r="H5457" t="s">
        <v>107</v>
      </c>
      <c r="I5457" t="s">
        <v>7247</v>
      </c>
      <c r="J5457" s="1">
        <v>5</v>
      </c>
      <c r="K5457" t="s">
        <v>7632</v>
      </c>
      <c r="L5457" t="s">
        <v>7633</v>
      </c>
      <c r="M5457" t="s">
        <v>7634</v>
      </c>
      <c r="N5457" s="126"/>
      <c r="Q5457" t="s">
        <v>7639</v>
      </c>
      <c r="R5457" t="s">
        <v>19343</v>
      </c>
      <c r="S5457" s="120">
        <v>0.6</v>
      </c>
      <c r="U5457"/>
    </row>
    <row r="5458" spans="1:21">
      <c r="A5458">
        <v>5457</v>
      </c>
      <c r="B5458" s="1" t="s">
        <v>7640</v>
      </c>
      <c r="C5458" s="1" t="s">
        <v>105</v>
      </c>
      <c r="D5458" s="1" t="s">
        <v>7245</v>
      </c>
      <c r="E5458" t="s">
        <v>642</v>
      </c>
      <c r="F5458" t="s">
        <v>7632</v>
      </c>
      <c r="G5458" t="s">
        <v>39</v>
      </c>
      <c r="H5458" t="s">
        <v>107</v>
      </c>
      <c r="I5458" t="s">
        <v>7247</v>
      </c>
      <c r="J5458" s="1">
        <v>5</v>
      </c>
      <c r="K5458" t="s">
        <v>7632</v>
      </c>
      <c r="L5458" t="s">
        <v>7633</v>
      </c>
      <c r="M5458" t="s">
        <v>7634</v>
      </c>
      <c r="N5458" s="126"/>
      <c r="Q5458" t="s">
        <v>7640</v>
      </c>
      <c r="R5458" t="s">
        <v>19343</v>
      </c>
      <c r="S5458" s="120">
        <v>0.6</v>
      </c>
      <c r="U5458"/>
    </row>
    <row r="5459" spans="1:21">
      <c r="A5459">
        <v>5458</v>
      </c>
      <c r="B5459" s="1" t="s">
        <v>7641</v>
      </c>
      <c r="C5459" s="1" t="s">
        <v>105</v>
      </c>
      <c r="D5459" s="1" t="s">
        <v>7245</v>
      </c>
      <c r="E5459" t="s">
        <v>642</v>
      </c>
      <c r="F5459" t="s">
        <v>7632</v>
      </c>
      <c r="G5459" t="s">
        <v>39</v>
      </c>
      <c r="H5459" t="s">
        <v>107</v>
      </c>
      <c r="I5459" t="s">
        <v>7247</v>
      </c>
      <c r="J5459" s="1">
        <v>5</v>
      </c>
      <c r="K5459" t="s">
        <v>7632</v>
      </c>
      <c r="L5459" t="s">
        <v>7633</v>
      </c>
      <c r="M5459" t="s">
        <v>7634</v>
      </c>
      <c r="N5459" s="126"/>
      <c r="Q5459" t="s">
        <v>7641</v>
      </c>
      <c r="R5459" t="s">
        <v>19343</v>
      </c>
      <c r="S5459" s="120">
        <v>0.6</v>
      </c>
      <c r="U5459"/>
    </row>
    <row r="5460" spans="1:21">
      <c r="A5460">
        <v>5459</v>
      </c>
      <c r="B5460" s="1" t="s">
        <v>7642</v>
      </c>
      <c r="C5460" s="1" t="s">
        <v>105</v>
      </c>
      <c r="D5460" s="1" t="s">
        <v>7245</v>
      </c>
      <c r="E5460" t="s">
        <v>642</v>
      </c>
      <c r="F5460" t="s">
        <v>7632</v>
      </c>
      <c r="G5460" t="s">
        <v>39</v>
      </c>
      <c r="H5460" t="s">
        <v>107</v>
      </c>
      <c r="I5460" t="s">
        <v>7247</v>
      </c>
      <c r="J5460" s="1">
        <v>5</v>
      </c>
      <c r="K5460" t="s">
        <v>7632</v>
      </c>
      <c r="L5460" t="s">
        <v>7633</v>
      </c>
      <c r="M5460" t="s">
        <v>7634</v>
      </c>
      <c r="N5460" s="126"/>
      <c r="Q5460" t="s">
        <v>7642</v>
      </c>
      <c r="R5460" t="s">
        <v>19343</v>
      </c>
      <c r="S5460" s="120">
        <v>0.6</v>
      </c>
      <c r="U5460"/>
    </row>
    <row r="5461" spans="1:21">
      <c r="A5461">
        <v>5460</v>
      </c>
      <c r="B5461" s="1" t="s">
        <v>7312</v>
      </c>
      <c r="C5461" s="1" t="s">
        <v>105</v>
      </c>
      <c r="D5461" s="1" t="s">
        <v>7245</v>
      </c>
      <c r="E5461" t="s">
        <v>642</v>
      </c>
      <c r="F5461" t="s">
        <v>7632</v>
      </c>
      <c r="G5461" t="s">
        <v>39</v>
      </c>
      <c r="H5461" t="s">
        <v>107</v>
      </c>
      <c r="I5461" t="s">
        <v>7247</v>
      </c>
      <c r="J5461" s="1">
        <v>5</v>
      </c>
      <c r="K5461" t="s">
        <v>7632</v>
      </c>
      <c r="L5461" t="s">
        <v>7633</v>
      </c>
      <c r="M5461" t="s">
        <v>7634</v>
      </c>
      <c r="N5461" s="126"/>
      <c r="Q5461" t="s">
        <v>7312</v>
      </c>
      <c r="R5461" t="s">
        <v>19343</v>
      </c>
      <c r="S5461" s="120">
        <v>0.6</v>
      </c>
      <c r="U5461"/>
    </row>
    <row r="5462" spans="1:21">
      <c r="A5462">
        <v>5461</v>
      </c>
      <c r="B5462" s="1" t="s">
        <v>7643</v>
      </c>
      <c r="C5462" s="1" t="s">
        <v>105</v>
      </c>
      <c r="D5462" s="1" t="s">
        <v>7245</v>
      </c>
      <c r="E5462" t="s">
        <v>642</v>
      </c>
      <c r="F5462" t="s">
        <v>7632</v>
      </c>
      <c r="G5462" t="s">
        <v>39</v>
      </c>
      <c r="H5462" t="s">
        <v>107</v>
      </c>
      <c r="I5462" t="s">
        <v>7247</v>
      </c>
      <c r="J5462" s="1">
        <v>5</v>
      </c>
      <c r="K5462" t="s">
        <v>7632</v>
      </c>
      <c r="L5462" t="s">
        <v>7633</v>
      </c>
      <c r="M5462" t="s">
        <v>7634</v>
      </c>
      <c r="N5462" s="126"/>
      <c r="Q5462" t="s">
        <v>7643</v>
      </c>
      <c r="R5462" t="s">
        <v>19343</v>
      </c>
      <c r="S5462" s="120">
        <v>0.6</v>
      </c>
      <c r="U5462"/>
    </row>
    <row r="5463" spans="1:21">
      <c r="A5463">
        <v>5462</v>
      </c>
      <c r="B5463" s="1" t="s">
        <v>7274</v>
      </c>
      <c r="C5463" s="1" t="s">
        <v>105</v>
      </c>
      <c r="D5463" s="1" t="s">
        <v>7245</v>
      </c>
      <c r="E5463" t="s">
        <v>642</v>
      </c>
      <c r="F5463" t="s">
        <v>7632</v>
      </c>
      <c r="G5463" t="s">
        <v>39</v>
      </c>
      <c r="H5463" t="s">
        <v>107</v>
      </c>
      <c r="I5463" t="s">
        <v>7247</v>
      </c>
      <c r="J5463" s="1">
        <v>5</v>
      </c>
      <c r="K5463" t="s">
        <v>7632</v>
      </c>
      <c r="L5463" t="s">
        <v>7633</v>
      </c>
      <c r="M5463" t="s">
        <v>7634</v>
      </c>
      <c r="N5463" s="126"/>
      <c r="Q5463" t="s">
        <v>7274</v>
      </c>
      <c r="R5463" t="s">
        <v>19343</v>
      </c>
      <c r="S5463" s="120">
        <v>0.6</v>
      </c>
      <c r="U5463"/>
    </row>
    <row r="5464" spans="1:21">
      <c r="A5464">
        <v>5463</v>
      </c>
      <c r="B5464" s="1" t="s">
        <v>7644</v>
      </c>
      <c r="C5464" s="1" t="s">
        <v>105</v>
      </c>
      <c r="D5464" s="1" t="s">
        <v>7245</v>
      </c>
      <c r="E5464" t="s">
        <v>642</v>
      </c>
      <c r="F5464" t="s">
        <v>7632</v>
      </c>
      <c r="G5464" t="s">
        <v>39</v>
      </c>
      <c r="H5464" t="s">
        <v>107</v>
      </c>
      <c r="I5464" t="s">
        <v>7247</v>
      </c>
      <c r="J5464" s="1">
        <v>5</v>
      </c>
      <c r="K5464" t="s">
        <v>7632</v>
      </c>
      <c r="L5464" t="s">
        <v>7633</v>
      </c>
      <c r="M5464" t="s">
        <v>7634</v>
      </c>
      <c r="N5464" s="126"/>
      <c r="Q5464" t="s">
        <v>7644</v>
      </c>
      <c r="R5464" t="s">
        <v>19343</v>
      </c>
      <c r="S5464" s="120">
        <v>0.6</v>
      </c>
      <c r="U5464"/>
    </row>
    <row r="5465" spans="1:21">
      <c r="A5465">
        <v>5464</v>
      </c>
      <c r="B5465" s="1" t="s">
        <v>29</v>
      </c>
      <c r="C5465" s="1" t="s">
        <v>105</v>
      </c>
      <c r="D5465" s="1" t="s">
        <v>7245</v>
      </c>
      <c r="E5465" t="s">
        <v>642</v>
      </c>
      <c r="F5465" t="s">
        <v>7632</v>
      </c>
      <c r="G5465" t="s">
        <v>39</v>
      </c>
      <c r="H5465" t="s">
        <v>107</v>
      </c>
      <c r="I5465" t="s">
        <v>7247</v>
      </c>
      <c r="J5465" s="1">
        <v>5</v>
      </c>
      <c r="K5465" t="s">
        <v>7632</v>
      </c>
      <c r="L5465" t="s">
        <v>7633</v>
      </c>
      <c r="M5465" t="s">
        <v>7634</v>
      </c>
      <c r="N5465" s="126">
        <v>0.01</v>
      </c>
      <c r="Q5465" t="s">
        <v>29</v>
      </c>
      <c r="R5465" t="s">
        <v>19343</v>
      </c>
      <c r="S5465" s="120">
        <v>0.6</v>
      </c>
      <c r="U5465"/>
    </row>
    <row r="5466" spans="1:21">
      <c r="A5466">
        <v>5465</v>
      </c>
      <c r="B5466" s="1" t="s">
        <v>7645</v>
      </c>
      <c r="C5466" s="1" t="s">
        <v>105</v>
      </c>
      <c r="D5466" s="1" t="s">
        <v>7245</v>
      </c>
      <c r="E5466" t="s">
        <v>642</v>
      </c>
      <c r="F5466" t="s">
        <v>7632</v>
      </c>
      <c r="G5466" t="s">
        <v>39</v>
      </c>
      <c r="H5466" t="s">
        <v>107</v>
      </c>
      <c r="I5466" t="s">
        <v>7247</v>
      </c>
      <c r="J5466" s="1">
        <v>5</v>
      </c>
      <c r="K5466" t="s">
        <v>7632</v>
      </c>
      <c r="L5466" t="s">
        <v>7633</v>
      </c>
      <c r="M5466" t="s">
        <v>7634</v>
      </c>
      <c r="N5466" s="126"/>
      <c r="Q5466" t="s">
        <v>7645</v>
      </c>
      <c r="R5466" t="s">
        <v>19343</v>
      </c>
      <c r="S5466" s="120">
        <v>0.6</v>
      </c>
      <c r="U5466"/>
    </row>
    <row r="5467" spans="1:21">
      <c r="A5467">
        <v>5466</v>
      </c>
      <c r="B5467" s="1" t="s">
        <v>7550</v>
      </c>
      <c r="C5467" s="1" t="s">
        <v>121</v>
      </c>
      <c r="D5467" s="1" t="s">
        <v>7245</v>
      </c>
      <c r="E5467" t="s">
        <v>642</v>
      </c>
      <c r="F5467" t="s">
        <v>7646</v>
      </c>
      <c r="G5467" t="s">
        <v>39</v>
      </c>
      <c r="H5467" t="s">
        <v>123</v>
      </c>
      <c r="I5467" t="s">
        <v>7247</v>
      </c>
      <c r="J5467" s="1">
        <v>5</v>
      </c>
      <c r="K5467" t="s">
        <v>7646</v>
      </c>
      <c r="L5467" t="s">
        <v>7647</v>
      </c>
      <c r="M5467" t="s">
        <v>7648</v>
      </c>
      <c r="N5467" s="126"/>
      <c r="Q5467" t="s">
        <v>7550</v>
      </c>
      <c r="R5467" t="s">
        <v>19344</v>
      </c>
      <c r="S5467" s="120">
        <v>0.6</v>
      </c>
      <c r="U5467"/>
    </row>
    <row r="5468" spans="1:21">
      <c r="A5468">
        <v>5467</v>
      </c>
      <c r="B5468" s="1" t="s">
        <v>7649</v>
      </c>
      <c r="C5468" s="1" t="s">
        <v>121</v>
      </c>
      <c r="D5468" s="1" t="s">
        <v>7245</v>
      </c>
      <c r="E5468" t="s">
        <v>642</v>
      </c>
      <c r="F5468" t="s">
        <v>7646</v>
      </c>
      <c r="G5468" t="s">
        <v>39</v>
      </c>
      <c r="H5468" t="s">
        <v>123</v>
      </c>
      <c r="I5468" t="s">
        <v>7247</v>
      </c>
      <c r="J5468" s="1">
        <v>5</v>
      </c>
      <c r="K5468" t="s">
        <v>7646</v>
      </c>
      <c r="L5468" t="s">
        <v>7647</v>
      </c>
      <c r="M5468" t="s">
        <v>7648</v>
      </c>
      <c r="N5468" s="126"/>
      <c r="Q5468" t="s">
        <v>7649</v>
      </c>
      <c r="R5468" t="s">
        <v>19344</v>
      </c>
      <c r="S5468" s="120">
        <v>0.6</v>
      </c>
      <c r="U5468"/>
    </row>
    <row r="5469" spans="1:21">
      <c r="A5469">
        <v>5468</v>
      </c>
      <c r="B5469" s="1" t="s">
        <v>7650</v>
      </c>
      <c r="C5469" s="1" t="s">
        <v>121</v>
      </c>
      <c r="D5469" s="1" t="s">
        <v>7245</v>
      </c>
      <c r="E5469" t="s">
        <v>642</v>
      </c>
      <c r="F5469" t="s">
        <v>7646</v>
      </c>
      <c r="G5469" t="s">
        <v>39</v>
      </c>
      <c r="H5469" t="s">
        <v>123</v>
      </c>
      <c r="I5469" t="s">
        <v>7247</v>
      </c>
      <c r="J5469" s="1">
        <v>5</v>
      </c>
      <c r="K5469" t="s">
        <v>7646</v>
      </c>
      <c r="L5469" t="s">
        <v>7647</v>
      </c>
      <c r="M5469" t="s">
        <v>7648</v>
      </c>
      <c r="N5469" s="126"/>
      <c r="Q5469" t="s">
        <v>7650</v>
      </c>
      <c r="R5469" t="s">
        <v>19344</v>
      </c>
      <c r="S5469" s="120">
        <v>0.6</v>
      </c>
      <c r="U5469"/>
    </row>
    <row r="5470" spans="1:21">
      <c r="A5470">
        <v>5469</v>
      </c>
      <c r="B5470" s="1" t="s">
        <v>7651</v>
      </c>
      <c r="C5470" s="1" t="s">
        <v>121</v>
      </c>
      <c r="D5470" s="1" t="s">
        <v>7245</v>
      </c>
      <c r="E5470" t="s">
        <v>642</v>
      </c>
      <c r="F5470" t="s">
        <v>7646</v>
      </c>
      <c r="G5470" t="s">
        <v>39</v>
      </c>
      <c r="H5470" t="s">
        <v>123</v>
      </c>
      <c r="I5470" t="s">
        <v>7247</v>
      </c>
      <c r="J5470" s="1">
        <v>5</v>
      </c>
      <c r="K5470" t="s">
        <v>7646</v>
      </c>
      <c r="L5470" t="s">
        <v>7647</v>
      </c>
      <c r="M5470" t="s">
        <v>7648</v>
      </c>
      <c r="N5470" s="126"/>
      <c r="Q5470" t="s">
        <v>7651</v>
      </c>
      <c r="R5470" t="s">
        <v>19344</v>
      </c>
      <c r="S5470" s="120">
        <v>0.6</v>
      </c>
      <c r="U5470"/>
    </row>
    <row r="5471" spans="1:21">
      <c r="A5471">
        <v>5470</v>
      </c>
      <c r="B5471" s="1" t="s">
        <v>7652</v>
      </c>
      <c r="C5471" s="1" t="s">
        <v>133</v>
      </c>
      <c r="D5471" s="1" t="s">
        <v>7245</v>
      </c>
      <c r="E5471" t="s">
        <v>642</v>
      </c>
      <c r="F5471" t="s">
        <v>7653</v>
      </c>
      <c r="G5471" t="s">
        <v>39</v>
      </c>
      <c r="H5471" t="s">
        <v>135</v>
      </c>
      <c r="I5471" t="s">
        <v>7247</v>
      </c>
      <c r="J5471" s="1">
        <v>5</v>
      </c>
      <c r="K5471" t="s">
        <v>7653</v>
      </c>
      <c r="L5471" t="s">
        <v>7654</v>
      </c>
      <c r="M5471" t="s">
        <v>7655</v>
      </c>
      <c r="N5471" s="126"/>
      <c r="Q5471" t="s">
        <v>7652</v>
      </c>
      <c r="R5471" t="s">
        <v>19345</v>
      </c>
      <c r="S5471" s="120">
        <v>0.6</v>
      </c>
      <c r="U5471"/>
    </row>
    <row r="5472" spans="1:21">
      <c r="A5472">
        <v>5471</v>
      </c>
      <c r="B5472" s="1" t="s">
        <v>7656</v>
      </c>
      <c r="C5472" s="1" t="s">
        <v>47</v>
      </c>
      <c r="D5472" s="1" t="s">
        <v>7245</v>
      </c>
      <c r="E5472" t="s">
        <v>642</v>
      </c>
      <c r="F5472" t="s">
        <v>7657</v>
      </c>
      <c r="G5472" t="s">
        <v>39</v>
      </c>
      <c r="H5472" t="s">
        <v>49</v>
      </c>
      <c r="I5472" t="s">
        <v>7247</v>
      </c>
      <c r="J5472" s="1">
        <v>5</v>
      </c>
      <c r="K5472" t="s">
        <v>7658</v>
      </c>
      <c r="L5472" t="s">
        <v>7659</v>
      </c>
      <c r="M5472" t="s">
        <v>7660</v>
      </c>
      <c r="N5472" s="126"/>
      <c r="Q5472" t="s">
        <v>7656</v>
      </c>
      <c r="R5472" t="s">
        <v>19346</v>
      </c>
      <c r="S5472" s="120">
        <v>0.6</v>
      </c>
      <c r="U5472"/>
    </row>
    <row r="5473" spans="1:21">
      <c r="A5473">
        <v>5472</v>
      </c>
      <c r="B5473" s="1" t="s">
        <v>7329</v>
      </c>
      <c r="C5473" s="1" t="s">
        <v>47</v>
      </c>
      <c r="D5473" s="1" t="s">
        <v>7245</v>
      </c>
      <c r="E5473" t="s">
        <v>642</v>
      </c>
      <c r="F5473" t="s">
        <v>7657</v>
      </c>
      <c r="G5473" t="s">
        <v>39</v>
      </c>
      <c r="H5473" t="s">
        <v>49</v>
      </c>
      <c r="I5473" t="s">
        <v>7247</v>
      </c>
      <c r="J5473" s="1">
        <v>5</v>
      </c>
      <c r="K5473" t="s">
        <v>7658</v>
      </c>
      <c r="L5473" t="s">
        <v>7659</v>
      </c>
      <c r="M5473" t="s">
        <v>7660</v>
      </c>
      <c r="N5473" s="126"/>
      <c r="Q5473" t="s">
        <v>7329</v>
      </c>
      <c r="R5473" t="s">
        <v>19346</v>
      </c>
      <c r="S5473" s="120">
        <v>0.6</v>
      </c>
      <c r="U5473"/>
    </row>
    <row r="5474" spans="1:21">
      <c r="A5474">
        <v>5473</v>
      </c>
      <c r="B5474" s="1" t="s">
        <v>7661</v>
      </c>
      <c r="C5474" s="1" t="s">
        <v>47</v>
      </c>
      <c r="D5474" s="1" t="s">
        <v>7245</v>
      </c>
      <c r="E5474" t="s">
        <v>642</v>
      </c>
      <c r="F5474" t="s">
        <v>7657</v>
      </c>
      <c r="G5474" t="s">
        <v>39</v>
      </c>
      <c r="H5474" t="s">
        <v>49</v>
      </c>
      <c r="I5474" t="s">
        <v>7247</v>
      </c>
      <c r="J5474" s="1">
        <v>5</v>
      </c>
      <c r="K5474" t="s">
        <v>7658</v>
      </c>
      <c r="L5474" t="s">
        <v>7659</v>
      </c>
      <c r="M5474" t="s">
        <v>7660</v>
      </c>
      <c r="N5474" s="126"/>
      <c r="Q5474" t="s">
        <v>7661</v>
      </c>
      <c r="R5474" t="s">
        <v>19346</v>
      </c>
      <c r="S5474" s="120">
        <v>0.6</v>
      </c>
      <c r="U5474"/>
    </row>
    <row r="5475" spans="1:21">
      <c r="A5475">
        <v>5474</v>
      </c>
      <c r="B5475" s="1" t="s">
        <v>7662</v>
      </c>
      <c r="C5475" s="1" t="s">
        <v>47</v>
      </c>
      <c r="D5475" s="1" t="s">
        <v>7245</v>
      </c>
      <c r="E5475" t="s">
        <v>642</v>
      </c>
      <c r="F5475" t="s">
        <v>7657</v>
      </c>
      <c r="G5475" t="s">
        <v>39</v>
      </c>
      <c r="H5475" t="s">
        <v>49</v>
      </c>
      <c r="I5475" t="s">
        <v>7247</v>
      </c>
      <c r="J5475" s="1">
        <v>5</v>
      </c>
      <c r="K5475" t="s">
        <v>7658</v>
      </c>
      <c r="L5475" t="s">
        <v>7659</v>
      </c>
      <c r="M5475" t="s">
        <v>7660</v>
      </c>
      <c r="N5475" s="126"/>
      <c r="Q5475" t="s">
        <v>7662</v>
      </c>
      <c r="R5475" t="s">
        <v>19346</v>
      </c>
      <c r="S5475" s="120">
        <v>0.6</v>
      </c>
      <c r="U5475"/>
    </row>
    <row r="5476" spans="1:21">
      <c r="A5476">
        <v>5475</v>
      </c>
      <c r="B5476" s="1" t="s">
        <v>7663</v>
      </c>
      <c r="C5476" s="1" t="s">
        <v>47</v>
      </c>
      <c r="D5476" s="1" t="s">
        <v>7245</v>
      </c>
      <c r="E5476" t="s">
        <v>642</v>
      </c>
      <c r="F5476" t="s">
        <v>7657</v>
      </c>
      <c r="G5476" t="s">
        <v>39</v>
      </c>
      <c r="H5476" t="s">
        <v>49</v>
      </c>
      <c r="I5476" t="s">
        <v>7247</v>
      </c>
      <c r="J5476" s="1">
        <v>5</v>
      </c>
      <c r="K5476" t="s">
        <v>7658</v>
      </c>
      <c r="L5476" t="s">
        <v>7659</v>
      </c>
      <c r="M5476" t="s">
        <v>7660</v>
      </c>
      <c r="N5476" s="126"/>
      <c r="Q5476" t="s">
        <v>7663</v>
      </c>
      <c r="R5476" t="s">
        <v>19346</v>
      </c>
      <c r="S5476" s="120">
        <v>0.6</v>
      </c>
      <c r="U5476"/>
    </row>
    <row r="5477" spans="1:21">
      <c r="A5477">
        <v>5476</v>
      </c>
      <c r="B5477" s="1" t="s">
        <v>7664</v>
      </c>
      <c r="C5477" s="1" t="s">
        <v>47</v>
      </c>
      <c r="D5477" s="1" t="s">
        <v>7245</v>
      </c>
      <c r="E5477" t="s">
        <v>642</v>
      </c>
      <c r="F5477" t="s">
        <v>7657</v>
      </c>
      <c r="G5477" t="s">
        <v>39</v>
      </c>
      <c r="H5477" t="s">
        <v>49</v>
      </c>
      <c r="I5477" t="s">
        <v>7247</v>
      </c>
      <c r="J5477" s="1">
        <v>5</v>
      </c>
      <c r="K5477" t="s">
        <v>7658</v>
      </c>
      <c r="L5477" t="s">
        <v>7659</v>
      </c>
      <c r="M5477" t="s">
        <v>7660</v>
      </c>
      <c r="N5477" s="126"/>
      <c r="Q5477" t="s">
        <v>7664</v>
      </c>
      <c r="R5477" t="s">
        <v>19346</v>
      </c>
      <c r="S5477" s="120">
        <v>0.6</v>
      </c>
      <c r="U5477"/>
    </row>
    <row r="5478" spans="1:21">
      <c r="A5478">
        <v>5477</v>
      </c>
      <c r="B5478" s="1" t="s">
        <v>7665</v>
      </c>
      <c r="C5478" s="1" t="s">
        <v>47</v>
      </c>
      <c r="D5478" s="1" t="s">
        <v>7245</v>
      </c>
      <c r="E5478" t="s">
        <v>642</v>
      </c>
      <c r="F5478" t="s">
        <v>7657</v>
      </c>
      <c r="G5478" t="s">
        <v>39</v>
      </c>
      <c r="H5478" t="s">
        <v>49</v>
      </c>
      <c r="I5478" t="s">
        <v>7247</v>
      </c>
      <c r="J5478" s="1">
        <v>5</v>
      </c>
      <c r="K5478" t="s">
        <v>7658</v>
      </c>
      <c r="L5478" t="s">
        <v>7659</v>
      </c>
      <c r="M5478" t="s">
        <v>7660</v>
      </c>
      <c r="N5478" s="126"/>
      <c r="Q5478" t="s">
        <v>7665</v>
      </c>
      <c r="R5478" t="s">
        <v>19346</v>
      </c>
      <c r="S5478" s="120">
        <v>0.6</v>
      </c>
      <c r="U5478"/>
    </row>
    <row r="5479" spans="1:21">
      <c r="A5479">
        <v>5478</v>
      </c>
      <c r="B5479" s="1" t="s">
        <v>7666</v>
      </c>
      <c r="C5479" s="1" t="s">
        <v>801</v>
      </c>
      <c r="D5479" s="1" t="s">
        <v>7245</v>
      </c>
      <c r="E5479" t="s">
        <v>642</v>
      </c>
      <c r="F5479" t="s">
        <v>7667</v>
      </c>
      <c r="G5479" t="s">
        <v>39</v>
      </c>
      <c r="H5479" t="s">
        <v>803</v>
      </c>
      <c r="I5479" t="s">
        <v>7247</v>
      </c>
      <c r="J5479" s="1">
        <v>5</v>
      </c>
      <c r="K5479" t="s">
        <v>7667</v>
      </c>
      <c r="L5479" t="s">
        <v>7668</v>
      </c>
      <c r="M5479" t="s">
        <v>7669</v>
      </c>
      <c r="N5479" s="126"/>
      <c r="Q5479" t="s">
        <v>7666</v>
      </c>
      <c r="R5479" t="s">
        <v>19347</v>
      </c>
      <c r="S5479" s="120">
        <v>0.6</v>
      </c>
      <c r="U5479"/>
    </row>
    <row r="5480" spans="1:21">
      <c r="A5480">
        <v>5479</v>
      </c>
      <c r="B5480" s="1" t="s">
        <v>7670</v>
      </c>
      <c r="C5480" s="1" t="s">
        <v>801</v>
      </c>
      <c r="D5480" s="1" t="s">
        <v>7245</v>
      </c>
      <c r="E5480" t="s">
        <v>642</v>
      </c>
      <c r="F5480" t="s">
        <v>7667</v>
      </c>
      <c r="G5480" t="s">
        <v>39</v>
      </c>
      <c r="H5480" t="s">
        <v>803</v>
      </c>
      <c r="I5480" t="s">
        <v>7247</v>
      </c>
      <c r="J5480" s="1">
        <v>5</v>
      </c>
      <c r="K5480" t="s">
        <v>7667</v>
      </c>
      <c r="L5480" t="s">
        <v>7668</v>
      </c>
      <c r="M5480" t="s">
        <v>7669</v>
      </c>
      <c r="N5480" s="126"/>
      <c r="Q5480" t="s">
        <v>7670</v>
      </c>
      <c r="R5480" t="s">
        <v>19347</v>
      </c>
      <c r="S5480" s="120">
        <v>0.6</v>
      </c>
      <c r="U5480"/>
    </row>
    <row r="5481" spans="1:21">
      <c r="A5481">
        <v>5480</v>
      </c>
      <c r="B5481" s="1" t="s">
        <v>7671</v>
      </c>
      <c r="C5481" s="1" t="s">
        <v>801</v>
      </c>
      <c r="D5481" s="1" t="s">
        <v>7245</v>
      </c>
      <c r="E5481" t="s">
        <v>642</v>
      </c>
      <c r="F5481" t="s">
        <v>7667</v>
      </c>
      <c r="G5481" t="s">
        <v>39</v>
      </c>
      <c r="H5481" t="s">
        <v>803</v>
      </c>
      <c r="I5481" t="s">
        <v>7247</v>
      </c>
      <c r="J5481" s="1">
        <v>5</v>
      </c>
      <c r="K5481" t="s">
        <v>7667</v>
      </c>
      <c r="L5481" t="s">
        <v>7668</v>
      </c>
      <c r="M5481" t="s">
        <v>7669</v>
      </c>
      <c r="N5481" s="126"/>
      <c r="Q5481" t="s">
        <v>7671</v>
      </c>
      <c r="R5481" t="s">
        <v>19347</v>
      </c>
      <c r="S5481" s="120">
        <v>0.6</v>
      </c>
      <c r="U5481"/>
    </row>
    <row r="5482" spans="1:21">
      <c r="A5482">
        <v>5481</v>
      </c>
      <c r="B5482" s="1" t="s">
        <v>7672</v>
      </c>
      <c r="C5482" s="1" t="s">
        <v>801</v>
      </c>
      <c r="D5482" s="1" t="s">
        <v>7245</v>
      </c>
      <c r="E5482" t="s">
        <v>642</v>
      </c>
      <c r="F5482" t="s">
        <v>7667</v>
      </c>
      <c r="G5482" t="s">
        <v>39</v>
      </c>
      <c r="H5482" t="s">
        <v>803</v>
      </c>
      <c r="I5482" t="s">
        <v>7247</v>
      </c>
      <c r="J5482" s="1">
        <v>5</v>
      </c>
      <c r="K5482" t="s">
        <v>7667</v>
      </c>
      <c r="L5482" t="s">
        <v>7668</v>
      </c>
      <c r="M5482" t="s">
        <v>7669</v>
      </c>
      <c r="N5482" s="126"/>
      <c r="Q5482" t="s">
        <v>7672</v>
      </c>
      <c r="R5482" t="s">
        <v>19347</v>
      </c>
      <c r="S5482" s="120">
        <v>0.6</v>
      </c>
      <c r="U5482"/>
    </row>
    <row r="5483" spans="1:21">
      <c r="A5483">
        <v>5482</v>
      </c>
      <c r="B5483" s="1" t="s">
        <v>7673</v>
      </c>
      <c r="C5483" s="1" t="s">
        <v>801</v>
      </c>
      <c r="D5483" s="1" t="s">
        <v>7245</v>
      </c>
      <c r="E5483" t="s">
        <v>642</v>
      </c>
      <c r="F5483" t="s">
        <v>7667</v>
      </c>
      <c r="G5483" t="s">
        <v>39</v>
      </c>
      <c r="H5483" t="s">
        <v>803</v>
      </c>
      <c r="I5483" t="s">
        <v>7247</v>
      </c>
      <c r="J5483" s="1">
        <v>5</v>
      </c>
      <c r="K5483" t="s">
        <v>7667</v>
      </c>
      <c r="L5483" t="s">
        <v>7668</v>
      </c>
      <c r="M5483" t="s">
        <v>7669</v>
      </c>
      <c r="N5483" s="126"/>
      <c r="Q5483" t="s">
        <v>7673</v>
      </c>
      <c r="R5483" t="s">
        <v>19347</v>
      </c>
      <c r="S5483" s="120">
        <v>0.6</v>
      </c>
      <c r="U5483"/>
    </row>
    <row r="5484" spans="1:21">
      <c r="A5484">
        <v>5483</v>
      </c>
      <c r="B5484" s="1" t="s">
        <v>7674</v>
      </c>
      <c r="C5484" s="1" t="s">
        <v>801</v>
      </c>
      <c r="D5484" s="1" t="s">
        <v>7245</v>
      </c>
      <c r="E5484" t="s">
        <v>642</v>
      </c>
      <c r="F5484" t="s">
        <v>7667</v>
      </c>
      <c r="G5484" t="s">
        <v>39</v>
      </c>
      <c r="H5484" t="s">
        <v>803</v>
      </c>
      <c r="I5484" t="s">
        <v>7247</v>
      </c>
      <c r="J5484" s="1">
        <v>5</v>
      </c>
      <c r="K5484" t="s">
        <v>7667</v>
      </c>
      <c r="L5484" t="s">
        <v>7668</v>
      </c>
      <c r="M5484" t="s">
        <v>7669</v>
      </c>
      <c r="N5484" s="126"/>
      <c r="Q5484" t="s">
        <v>7674</v>
      </c>
      <c r="R5484" t="s">
        <v>19347</v>
      </c>
      <c r="S5484" s="120">
        <v>0.6</v>
      </c>
      <c r="U5484"/>
    </row>
    <row r="5485" spans="1:21">
      <c r="A5485">
        <v>5484</v>
      </c>
      <c r="B5485" s="1" t="s">
        <v>7569</v>
      </c>
      <c r="C5485" s="1" t="s">
        <v>801</v>
      </c>
      <c r="D5485" s="1" t="s">
        <v>7245</v>
      </c>
      <c r="E5485" t="s">
        <v>642</v>
      </c>
      <c r="F5485" t="s">
        <v>7667</v>
      </c>
      <c r="G5485" t="s">
        <v>39</v>
      </c>
      <c r="H5485" t="s">
        <v>803</v>
      </c>
      <c r="I5485" t="s">
        <v>7247</v>
      </c>
      <c r="J5485" s="1">
        <v>5</v>
      </c>
      <c r="K5485" t="s">
        <v>7667</v>
      </c>
      <c r="L5485" t="s">
        <v>7668</v>
      </c>
      <c r="M5485" t="s">
        <v>7669</v>
      </c>
      <c r="N5485" s="126"/>
      <c r="Q5485" t="s">
        <v>7569</v>
      </c>
      <c r="R5485" t="s">
        <v>19347</v>
      </c>
      <c r="S5485" s="120">
        <v>0.6</v>
      </c>
      <c r="U5485"/>
    </row>
    <row r="5486" spans="1:21">
      <c r="A5486">
        <v>5485</v>
      </c>
      <c r="B5486" s="1" t="s">
        <v>7675</v>
      </c>
      <c r="C5486" s="1" t="s">
        <v>164</v>
      </c>
      <c r="D5486" s="1" t="s">
        <v>7245</v>
      </c>
      <c r="E5486" t="s">
        <v>642</v>
      </c>
      <c r="F5486" t="s">
        <v>7676</v>
      </c>
      <c r="G5486" t="s">
        <v>39</v>
      </c>
      <c r="H5486" t="s">
        <v>166</v>
      </c>
      <c r="I5486" t="s">
        <v>7247</v>
      </c>
      <c r="J5486" s="1">
        <v>5</v>
      </c>
      <c r="K5486" t="s">
        <v>7676</v>
      </c>
      <c r="L5486" t="s">
        <v>7677</v>
      </c>
      <c r="M5486" t="s">
        <v>7678</v>
      </c>
      <c r="N5486" s="126"/>
      <c r="Q5486" t="s">
        <v>7675</v>
      </c>
      <c r="R5486" t="s">
        <v>19348</v>
      </c>
      <c r="S5486" s="120">
        <v>0.6</v>
      </c>
      <c r="U5486"/>
    </row>
    <row r="5487" spans="1:21">
      <c r="A5487">
        <v>5486</v>
      </c>
      <c r="B5487" s="1" t="s">
        <v>7679</v>
      </c>
      <c r="C5487" s="1" t="s">
        <v>164</v>
      </c>
      <c r="D5487" s="1" t="s">
        <v>7245</v>
      </c>
      <c r="E5487" t="s">
        <v>642</v>
      </c>
      <c r="F5487" t="s">
        <v>7676</v>
      </c>
      <c r="G5487" t="s">
        <v>39</v>
      </c>
      <c r="H5487" t="s">
        <v>166</v>
      </c>
      <c r="I5487" t="s">
        <v>7247</v>
      </c>
      <c r="J5487" s="1">
        <v>5</v>
      </c>
      <c r="K5487" t="s">
        <v>7676</v>
      </c>
      <c r="L5487" t="s">
        <v>7677</v>
      </c>
      <c r="M5487" t="s">
        <v>7678</v>
      </c>
      <c r="N5487" s="126"/>
      <c r="Q5487" t="s">
        <v>7679</v>
      </c>
      <c r="R5487" t="s">
        <v>19348</v>
      </c>
      <c r="S5487" s="120">
        <v>0.6</v>
      </c>
      <c r="U5487"/>
    </row>
    <row r="5488" spans="1:21">
      <c r="A5488">
        <v>5487</v>
      </c>
      <c r="B5488" s="1" t="s">
        <v>7680</v>
      </c>
      <c r="C5488" s="1" t="s">
        <v>175</v>
      </c>
      <c r="D5488" s="1" t="s">
        <v>7245</v>
      </c>
      <c r="E5488" t="s">
        <v>642</v>
      </c>
      <c r="F5488" t="s">
        <v>7681</v>
      </c>
      <c r="G5488" t="s">
        <v>39</v>
      </c>
      <c r="H5488" t="s">
        <v>177</v>
      </c>
      <c r="I5488" t="s">
        <v>7247</v>
      </c>
      <c r="J5488" s="1">
        <v>5</v>
      </c>
      <c r="K5488" t="s">
        <v>7682</v>
      </c>
      <c r="L5488" t="s">
        <v>7683</v>
      </c>
      <c r="M5488" t="s">
        <v>7684</v>
      </c>
      <c r="N5488" s="126"/>
      <c r="Q5488" t="s">
        <v>7680</v>
      </c>
      <c r="R5488" t="s">
        <v>19349</v>
      </c>
      <c r="S5488" s="120">
        <v>0.6</v>
      </c>
      <c r="U5488"/>
    </row>
    <row r="5489" spans="1:21">
      <c r="A5489">
        <v>5488</v>
      </c>
      <c r="B5489" s="1" t="s">
        <v>7312</v>
      </c>
      <c r="C5489" s="1" t="s">
        <v>175</v>
      </c>
      <c r="D5489" s="1" t="s">
        <v>7245</v>
      </c>
      <c r="E5489" t="s">
        <v>642</v>
      </c>
      <c r="F5489" t="s">
        <v>7681</v>
      </c>
      <c r="G5489" t="s">
        <v>39</v>
      </c>
      <c r="H5489" t="s">
        <v>177</v>
      </c>
      <c r="I5489" t="s">
        <v>7247</v>
      </c>
      <c r="J5489" s="1">
        <v>5</v>
      </c>
      <c r="K5489" t="s">
        <v>7682</v>
      </c>
      <c r="L5489" t="s">
        <v>7683</v>
      </c>
      <c r="M5489" t="s">
        <v>7684</v>
      </c>
      <c r="N5489" s="126"/>
      <c r="Q5489" t="s">
        <v>7312</v>
      </c>
      <c r="R5489" t="s">
        <v>19349</v>
      </c>
      <c r="S5489" s="120">
        <v>0.6</v>
      </c>
      <c r="U5489"/>
    </row>
    <row r="5490" spans="1:21">
      <c r="A5490">
        <v>5489</v>
      </c>
      <c r="B5490" s="1" t="s">
        <v>7262</v>
      </c>
      <c r="C5490" s="1" t="s">
        <v>175</v>
      </c>
      <c r="D5490" s="1" t="s">
        <v>7245</v>
      </c>
      <c r="E5490" t="s">
        <v>642</v>
      </c>
      <c r="F5490" t="s">
        <v>7681</v>
      </c>
      <c r="G5490" t="s">
        <v>39</v>
      </c>
      <c r="H5490" t="s">
        <v>177</v>
      </c>
      <c r="I5490" t="s">
        <v>7247</v>
      </c>
      <c r="J5490" s="1">
        <v>5</v>
      </c>
      <c r="K5490" t="s">
        <v>7682</v>
      </c>
      <c r="L5490" t="s">
        <v>7683</v>
      </c>
      <c r="M5490" t="s">
        <v>7684</v>
      </c>
      <c r="N5490" s="126"/>
      <c r="Q5490" t="s">
        <v>7262</v>
      </c>
      <c r="R5490" t="s">
        <v>19349</v>
      </c>
      <c r="S5490" s="120">
        <v>0.6</v>
      </c>
      <c r="U5490"/>
    </row>
    <row r="5491" spans="1:21">
      <c r="A5491">
        <v>5490</v>
      </c>
      <c r="B5491" s="1" t="s">
        <v>7685</v>
      </c>
      <c r="C5491" s="1" t="s">
        <v>175</v>
      </c>
      <c r="D5491" s="1" t="s">
        <v>7245</v>
      </c>
      <c r="E5491" t="s">
        <v>642</v>
      </c>
      <c r="F5491" t="s">
        <v>7681</v>
      </c>
      <c r="G5491" t="s">
        <v>39</v>
      </c>
      <c r="H5491" t="s">
        <v>177</v>
      </c>
      <c r="I5491" t="s">
        <v>7247</v>
      </c>
      <c r="J5491" s="1">
        <v>5</v>
      </c>
      <c r="K5491" t="s">
        <v>7682</v>
      </c>
      <c r="L5491" t="s">
        <v>7683</v>
      </c>
      <c r="M5491" t="s">
        <v>7684</v>
      </c>
      <c r="N5491" s="126"/>
      <c r="Q5491" t="s">
        <v>7685</v>
      </c>
      <c r="R5491" t="s">
        <v>19349</v>
      </c>
      <c r="S5491" s="120">
        <v>0.6</v>
      </c>
      <c r="U5491"/>
    </row>
    <row r="5492" spans="1:21">
      <c r="A5492">
        <v>5491</v>
      </c>
      <c r="B5492" s="1" t="s">
        <v>7686</v>
      </c>
      <c r="C5492" s="1" t="s">
        <v>175</v>
      </c>
      <c r="D5492" s="1" t="s">
        <v>7245</v>
      </c>
      <c r="E5492" t="s">
        <v>642</v>
      </c>
      <c r="F5492" t="s">
        <v>7681</v>
      </c>
      <c r="G5492" t="s">
        <v>39</v>
      </c>
      <c r="H5492" t="s">
        <v>177</v>
      </c>
      <c r="I5492" t="s">
        <v>7247</v>
      </c>
      <c r="J5492" s="1">
        <v>5</v>
      </c>
      <c r="K5492" t="s">
        <v>7682</v>
      </c>
      <c r="L5492" t="s">
        <v>7683</v>
      </c>
      <c r="M5492" t="s">
        <v>7684</v>
      </c>
      <c r="N5492" s="126">
        <v>0.01</v>
      </c>
      <c r="Q5492" t="s">
        <v>7686</v>
      </c>
      <c r="R5492" t="s">
        <v>19349</v>
      </c>
      <c r="S5492" s="120">
        <v>0.6</v>
      </c>
      <c r="U5492"/>
    </row>
    <row r="5493" spans="1:21">
      <c r="A5493">
        <v>5492</v>
      </c>
      <c r="B5493" s="1" t="s">
        <v>7687</v>
      </c>
      <c r="C5493" s="1" t="s">
        <v>175</v>
      </c>
      <c r="D5493" s="1" t="s">
        <v>7245</v>
      </c>
      <c r="E5493" t="s">
        <v>642</v>
      </c>
      <c r="F5493" t="s">
        <v>7681</v>
      </c>
      <c r="G5493" t="s">
        <v>39</v>
      </c>
      <c r="H5493" t="s">
        <v>177</v>
      </c>
      <c r="I5493" t="s">
        <v>7247</v>
      </c>
      <c r="J5493" s="1">
        <v>5</v>
      </c>
      <c r="K5493" t="s">
        <v>7682</v>
      </c>
      <c r="L5493" t="s">
        <v>7683</v>
      </c>
      <c r="M5493" t="s">
        <v>7684</v>
      </c>
      <c r="N5493" s="126">
        <v>0.01</v>
      </c>
      <c r="Q5493" t="s">
        <v>7687</v>
      </c>
      <c r="R5493" t="s">
        <v>19349</v>
      </c>
      <c r="S5493" s="120">
        <v>0.6</v>
      </c>
      <c r="U5493"/>
    </row>
    <row r="5494" spans="1:21">
      <c r="A5494">
        <v>5493</v>
      </c>
      <c r="B5494" s="1" t="s">
        <v>7688</v>
      </c>
      <c r="C5494" s="1" t="s">
        <v>175</v>
      </c>
      <c r="D5494" s="1" t="s">
        <v>7245</v>
      </c>
      <c r="E5494" t="s">
        <v>642</v>
      </c>
      <c r="F5494" t="s">
        <v>7681</v>
      </c>
      <c r="G5494" t="s">
        <v>39</v>
      </c>
      <c r="H5494" t="s">
        <v>177</v>
      </c>
      <c r="I5494" t="s">
        <v>7247</v>
      </c>
      <c r="J5494" s="1">
        <v>5</v>
      </c>
      <c r="K5494" t="s">
        <v>7682</v>
      </c>
      <c r="L5494" t="s">
        <v>7683</v>
      </c>
      <c r="M5494" t="s">
        <v>7684</v>
      </c>
      <c r="N5494" s="126"/>
      <c r="Q5494" t="s">
        <v>7688</v>
      </c>
      <c r="R5494" t="s">
        <v>19349</v>
      </c>
      <c r="S5494" s="120">
        <v>0.6</v>
      </c>
      <c r="U5494"/>
    </row>
    <row r="5495" spans="1:21">
      <c r="A5495">
        <v>5494</v>
      </c>
      <c r="B5495" s="1" t="s">
        <v>7689</v>
      </c>
      <c r="C5495" s="1" t="s">
        <v>175</v>
      </c>
      <c r="D5495" s="1" t="s">
        <v>7245</v>
      </c>
      <c r="E5495" t="s">
        <v>642</v>
      </c>
      <c r="F5495" t="s">
        <v>7681</v>
      </c>
      <c r="G5495" t="s">
        <v>39</v>
      </c>
      <c r="H5495" t="s">
        <v>177</v>
      </c>
      <c r="I5495" t="s">
        <v>7247</v>
      </c>
      <c r="J5495" s="1">
        <v>5</v>
      </c>
      <c r="K5495" t="s">
        <v>7682</v>
      </c>
      <c r="L5495" t="s">
        <v>7683</v>
      </c>
      <c r="M5495" t="s">
        <v>7684</v>
      </c>
      <c r="N5495" s="126"/>
      <c r="Q5495" t="s">
        <v>7689</v>
      </c>
      <c r="R5495" t="s">
        <v>19349</v>
      </c>
      <c r="S5495" s="120">
        <v>0.6</v>
      </c>
      <c r="U5495"/>
    </row>
    <row r="5496" spans="1:21">
      <c r="A5496">
        <v>5495</v>
      </c>
      <c r="B5496" s="1" t="s">
        <v>7690</v>
      </c>
      <c r="C5496" s="1" t="s">
        <v>175</v>
      </c>
      <c r="D5496" s="1" t="s">
        <v>7245</v>
      </c>
      <c r="E5496" t="s">
        <v>642</v>
      </c>
      <c r="F5496" t="s">
        <v>7681</v>
      </c>
      <c r="G5496" t="s">
        <v>39</v>
      </c>
      <c r="H5496" t="s">
        <v>177</v>
      </c>
      <c r="I5496" t="s">
        <v>7247</v>
      </c>
      <c r="J5496" s="1">
        <v>5</v>
      </c>
      <c r="K5496" t="s">
        <v>7682</v>
      </c>
      <c r="L5496" t="s">
        <v>7683</v>
      </c>
      <c r="M5496" t="s">
        <v>7684</v>
      </c>
      <c r="N5496" s="126"/>
      <c r="Q5496" t="s">
        <v>7690</v>
      </c>
      <c r="R5496" t="s">
        <v>19349</v>
      </c>
      <c r="S5496" s="120">
        <v>0.6</v>
      </c>
      <c r="U5496"/>
    </row>
    <row r="5497" spans="1:21">
      <c r="A5497">
        <v>5496</v>
      </c>
      <c r="B5497" s="1" t="s">
        <v>7691</v>
      </c>
      <c r="C5497" s="1" t="s">
        <v>175</v>
      </c>
      <c r="D5497" s="1" t="s">
        <v>7245</v>
      </c>
      <c r="E5497" t="s">
        <v>642</v>
      </c>
      <c r="F5497" t="s">
        <v>7681</v>
      </c>
      <c r="G5497" t="s">
        <v>39</v>
      </c>
      <c r="H5497" t="s">
        <v>177</v>
      </c>
      <c r="I5497" t="s">
        <v>7247</v>
      </c>
      <c r="J5497" s="1">
        <v>5</v>
      </c>
      <c r="K5497" t="s">
        <v>7682</v>
      </c>
      <c r="L5497" t="s">
        <v>7683</v>
      </c>
      <c r="M5497" t="s">
        <v>7684</v>
      </c>
      <c r="N5497" s="126"/>
      <c r="Q5497" t="s">
        <v>7691</v>
      </c>
      <c r="R5497" t="s">
        <v>19349</v>
      </c>
      <c r="S5497" s="120">
        <v>0.6</v>
      </c>
      <c r="U5497"/>
    </row>
    <row r="5498" spans="1:21">
      <c r="A5498">
        <v>5497</v>
      </c>
      <c r="B5498" s="1" t="s">
        <v>7692</v>
      </c>
      <c r="C5498" s="1" t="s">
        <v>175</v>
      </c>
      <c r="D5498" s="1" t="s">
        <v>7245</v>
      </c>
      <c r="E5498" t="s">
        <v>642</v>
      </c>
      <c r="F5498" t="s">
        <v>7681</v>
      </c>
      <c r="G5498" t="s">
        <v>39</v>
      </c>
      <c r="H5498" t="s">
        <v>177</v>
      </c>
      <c r="I5498" t="s">
        <v>7247</v>
      </c>
      <c r="J5498" s="1">
        <v>5</v>
      </c>
      <c r="K5498" t="s">
        <v>7682</v>
      </c>
      <c r="L5498" t="s">
        <v>7683</v>
      </c>
      <c r="M5498" t="s">
        <v>7684</v>
      </c>
      <c r="N5498" s="126"/>
      <c r="Q5498" t="s">
        <v>7692</v>
      </c>
      <c r="R5498" t="s">
        <v>19349</v>
      </c>
      <c r="S5498" s="120">
        <v>0.6</v>
      </c>
      <c r="U5498"/>
    </row>
    <row r="5499" spans="1:21">
      <c r="A5499">
        <v>5498</v>
      </c>
      <c r="B5499" s="1" t="s">
        <v>7693</v>
      </c>
      <c r="C5499" s="1" t="s">
        <v>175</v>
      </c>
      <c r="D5499" s="1" t="s">
        <v>7245</v>
      </c>
      <c r="E5499" t="s">
        <v>642</v>
      </c>
      <c r="F5499" t="s">
        <v>7681</v>
      </c>
      <c r="G5499" t="s">
        <v>39</v>
      </c>
      <c r="H5499" t="s">
        <v>177</v>
      </c>
      <c r="I5499" t="s">
        <v>7247</v>
      </c>
      <c r="J5499" s="1">
        <v>5</v>
      </c>
      <c r="K5499" t="s">
        <v>7682</v>
      </c>
      <c r="L5499" t="s">
        <v>7683</v>
      </c>
      <c r="M5499" t="s">
        <v>7684</v>
      </c>
      <c r="N5499" s="126"/>
      <c r="Q5499" t="s">
        <v>7693</v>
      </c>
      <c r="R5499" t="s">
        <v>19349</v>
      </c>
      <c r="S5499" s="120">
        <v>0.6</v>
      </c>
      <c r="U5499"/>
    </row>
    <row r="5500" spans="1:21">
      <c r="A5500">
        <v>5499</v>
      </c>
      <c r="B5500" s="1" t="s">
        <v>7694</v>
      </c>
      <c r="C5500" s="1" t="s">
        <v>175</v>
      </c>
      <c r="D5500" s="1" t="s">
        <v>7245</v>
      </c>
      <c r="E5500" t="s">
        <v>642</v>
      </c>
      <c r="F5500" t="s">
        <v>7681</v>
      </c>
      <c r="G5500" t="s">
        <v>39</v>
      </c>
      <c r="H5500" t="s">
        <v>177</v>
      </c>
      <c r="I5500" t="s">
        <v>7247</v>
      </c>
      <c r="J5500" s="1">
        <v>5</v>
      </c>
      <c r="K5500" t="s">
        <v>7682</v>
      </c>
      <c r="L5500" t="s">
        <v>7683</v>
      </c>
      <c r="M5500" t="s">
        <v>7684</v>
      </c>
      <c r="N5500" s="126"/>
      <c r="Q5500" t="s">
        <v>7694</v>
      </c>
      <c r="R5500" t="s">
        <v>19349</v>
      </c>
      <c r="S5500" s="120">
        <v>0.6</v>
      </c>
      <c r="U5500"/>
    </row>
    <row r="5501" spans="1:21">
      <c r="A5501">
        <v>5500</v>
      </c>
      <c r="B5501" s="1" t="s">
        <v>7695</v>
      </c>
      <c r="C5501" s="1" t="s">
        <v>175</v>
      </c>
      <c r="D5501" s="1" t="s">
        <v>7245</v>
      </c>
      <c r="E5501" t="s">
        <v>642</v>
      </c>
      <c r="F5501" t="s">
        <v>7681</v>
      </c>
      <c r="G5501" t="s">
        <v>39</v>
      </c>
      <c r="H5501" t="s">
        <v>177</v>
      </c>
      <c r="I5501" t="s">
        <v>7247</v>
      </c>
      <c r="J5501" s="1">
        <v>5</v>
      </c>
      <c r="K5501" t="s">
        <v>7682</v>
      </c>
      <c r="L5501" t="s">
        <v>7683</v>
      </c>
      <c r="M5501" t="s">
        <v>7684</v>
      </c>
      <c r="N5501" s="126"/>
      <c r="Q5501" t="s">
        <v>7695</v>
      </c>
      <c r="R5501" t="s">
        <v>19349</v>
      </c>
      <c r="S5501" s="120">
        <v>0.6</v>
      </c>
      <c r="U5501"/>
    </row>
    <row r="5502" spans="1:21">
      <c r="A5502">
        <v>5501</v>
      </c>
      <c r="B5502" s="1" t="s">
        <v>7696</v>
      </c>
      <c r="C5502" s="1" t="s">
        <v>175</v>
      </c>
      <c r="D5502" s="1" t="s">
        <v>7245</v>
      </c>
      <c r="E5502" t="s">
        <v>642</v>
      </c>
      <c r="F5502" t="s">
        <v>7681</v>
      </c>
      <c r="G5502" t="s">
        <v>39</v>
      </c>
      <c r="H5502" t="s">
        <v>177</v>
      </c>
      <c r="I5502" t="s">
        <v>7247</v>
      </c>
      <c r="J5502" s="1">
        <v>5</v>
      </c>
      <c r="K5502" t="s">
        <v>7682</v>
      </c>
      <c r="L5502" t="s">
        <v>7683</v>
      </c>
      <c r="M5502" t="s">
        <v>7684</v>
      </c>
      <c r="N5502" s="126">
        <v>0.01</v>
      </c>
      <c r="Q5502" t="s">
        <v>7696</v>
      </c>
      <c r="R5502" t="s">
        <v>19349</v>
      </c>
      <c r="S5502" s="120">
        <v>0.6</v>
      </c>
      <c r="U5502"/>
    </row>
    <row r="5503" spans="1:21">
      <c r="A5503">
        <v>5502</v>
      </c>
      <c r="B5503" s="1" t="s">
        <v>7697</v>
      </c>
      <c r="C5503" s="1" t="s">
        <v>175</v>
      </c>
      <c r="D5503" s="1" t="s">
        <v>7245</v>
      </c>
      <c r="E5503" t="s">
        <v>642</v>
      </c>
      <c r="F5503" t="s">
        <v>7681</v>
      </c>
      <c r="G5503" t="s">
        <v>39</v>
      </c>
      <c r="H5503" t="s">
        <v>177</v>
      </c>
      <c r="I5503" t="s">
        <v>7247</v>
      </c>
      <c r="J5503" s="1">
        <v>5</v>
      </c>
      <c r="K5503" t="s">
        <v>7682</v>
      </c>
      <c r="L5503" t="s">
        <v>7683</v>
      </c>
      <c r="M5503" t="s">
        <v>7684</v>
      </c>
      <c r="N5503" s="126"/>
      <c r="Q5503" t="s">
        <v>7697</v>
      </c>
      <c r="R5503" t="s">
        <v>19349</v>
      </c>
      <c r="S5503" s="120">
        <v>0.6</v>
      </c>
      <c r="U5503"/>
    </row>
    <row r="5504" spans="1:21">
      <c r="A5504">
        <v>5503</v>
      </c>
      <c r="B5504" s="1" t="s">
        <v>7698</v>
      </c>
      <c r="C5504" s="1" t="s">
        <v>175</v>
      </c>
      <c r="D5504" s="1" t="s">
        <v>7245</v>
      </c>
      <c r="E5504" t="s">
        <v>642</v>
      </c>
      <c r="F5504" t="s">
        <v>7681</v>
      </c>
      <c r="G5504" t="s">
        <v>39</v>
      </c>
      <c r="H5504" t="s">
        <v>177</v>
      </c>
      <c r="I5504" t="s">
        <v>7247</v>
      </c>
      <c r="J5504" s="1">
        <v>5</v>
      </c>
      <c r="K5504" t="s">
        <v>7682</v>
      </c>
      <c r="L5504" t="s">
        <v>7683</v>
      </c>
      <c r="M5504" t="s">
        <v>7684</v>
      </c>
      <c r="N5504" s="126"/>
      <c r="Q5504" t="s">
        <v>7698</v>
      </c>
      <c r="R5504" t="s">
        <v>19349</v>
      </c>
      <c r="S5504" s="120">
        <v>0.6</v>
      </c>
      <c r="U5504"/>
    </row>
    <row r="5505" spans="1:21">
      <c r="A5505">
        <v>5504</v>
      </c>
      <c r="B5505" s="1" t="s">
        <v>7699</v>
      </c>
      <c r="C5505" s="1" t="s">
        <v>352</v>
      </c>
      <c r="D5505" s="1" t="s">
        <v>7245</v>
      </c>
      <c r="E5505" t="s">
        <v>642</v>
      </c>
      <c r="F5505" t="s">
        <v>7700</v>
      </c>
      <c r="G5505" t="s">
        <v>39</v>
      </c>
      <c r="H5505" t="s">
        <v>354</v>
      </c>
      <c r="I5505" t="s">
        <v>7247</v>
      </c>
      <c r="J5505" s="1">
        <v>5</v>
      </c>
      <c r="K5505" t="s">
        <v>7700</v>
      </c>
      <c r="L5505" t="s">
        <v>7701</v>
      </c>
      <c r="M5505" t="s">
        <v>7702</v>
      </c>
      <c r="N5505" s="126">
        <v>0.01</v>
      </c>
      <c r="Q5505" t="s">
        <v>7699</v>
      </c>
      <c r="R5505" t="s">
        <v>19350</v>
      </c>
      <c r="S5505" s="120">
        <v>0.6</v>
      </c>
      <c r="U5505"/>
    </row>
    <row r="5506" spans="1:21">
      <c r="A5506">
        <v>5505</v>
      </c>
      <c r="B5506" s="1" t="s">
        <v>7703</v>
      </c>
      <c r="C5506" s="1" t="s">
        <v>352</v>
      </c>
      <c r="D5506" s="1" t="s">
        <v>7245</v>
      </c>
      <c r="E5506" t="s">
        <v>642</v>
      </c>
      <c r="F5506" t="s">
        <v>7700</v>
      </c>
      <c r="G5506" t="s">
        <v>39</v>
      </c>
      <c r="H5506" t="s">
        <v>354</v>
      </c>
      <c r="I5506" t="s">
        <v>7247</v>
      </c>
      <c r="J5506" s="1">
        <v>5</v>
      </c>
      <c r="K5506" t="s">
        <v>7700</v>
      </c>
      <c r="L5506" t="s">
        <v>7701</v>
      </c>
      <c r="M5506" t="s">
        <v>7702</v>
      </c>
      <c r="N5506" s="126"/>
      <c r="Q5506" t="s">
        <v>7703</v>
      </c>
      <c r="R5506" t="s">
        <v>19350</v>
      </c>
      <c r="S5506" s="120">
        <v>0.6</v>
      </c>
      <c r="U5506"/>
    </row>
    <row r="5507" spans="1:21">
      <c r="A5507">
        <v>5506</v>
      </c>
      <c r="B5507" s="1" t="s">
        <v>7704</v>
      </c>
      <c r="C5507" s="1" t="s">
        <v>352</v>
      </c>
      <c r="D5507" s="1" t="s">
        <v>7245</v>
      </c>
      <c r="E5507" t="s">
        <v>642</v>
      </c>
      <c r="F5507" t="s">
        <v>7700</v>
      </c>
      <c r="G5507" t="s">
        <v>39</v>
      </c>
      <c r="H5507" t="s">
        <v>354</v>
      </c>
      <c r="I5507" t="s">
        <v>7247</v>
      </c>
      <c r="J5507" s="1">
        <v>5</v>
      </c>
      <c r="K5507" t="s">
        <v>7700</v>
      </c>
      <c r="L5507" t="s">
        <v>7701</v>
      </c>
      <c r="M5507" t="s">
        <v>7702</v>
      </c>
      <c r="N5507" s="126"/>
      <c r="Q5507" t="s">
        <v>7704</v>
      </c>
      <c r="R5507" t="s">
        <v>19350</v>
      </c>
      <c r="S5507" s="120">
        <v>0.6</v>
      </c>
      <c r="U5507"/>
    </row>
    <row r="5508" spans="1:21">
      <c r="A5508">
        <v>5507</v>
      </c>
      <c r="B5508" s="1" t="s">
        <v>7705</v>
      </c>
      <c r="C5508" s="1" t="s">
        <v>352</v>
      </c>
      <c r="D5508" s="1" t="s">
        <v>7245</v>
      </c>
      <c r="E5508" t="s">
        <v>642</v>
      </c>
      <c r="F5508" t="s">
        <v>7700</v>
      </c>
      <c r="G5508" t="s">
        <v>39</v>
      </c>
      <c r="H5508" t="s">
        <v>354</v>
      </c>
      <c r="I5508" t="s">
        <v>7247</v>
      </c>
      <c r="J5508" s="1">
        <v>5</v>
      </c>
      <c r="K5508" t="s">
        <v>7700</v>
      </c>
      <c r="L5508" t="s">
        <v>7701</v>
      </c>
      <c r="M5508" t="s">
        <v>7702</v>
      </c>
      <c r="N5508" s="126"/>
      <c r="Q5508" t="s">
        <v>7705</v>
      </c>
      <c r="R5508" t="s">
        <v>19350</v>
      </c>
      <c r="S5508" s="120">
        <v>0.6</v>
      </c>
      <c r="U5508"/>
    </row>
    <row r="5509" spans="1:21">
      <c r="A5509">
        <v>5508</v>
      </c>
      <c r="B5509" s="1" t="s">
        <v>7706</v>
      </c>
      <c r="C5509" s="1" t="s">
        <v>593</v>
      </c>
      <c r="D5509" s="1" t="s">
        <v>7245</v>
      </c>
      <c r="E5509" t="s">
        <v>642</v>
      </c>
      <c r="F5509" t="s">
        <v>7707</v>
      </c>
      <c r="G5509" t="s">
        <v>39</v>
      </c>
      <c r="H5509" t="s">
        <v>595</v>
      </c>
      <c r="I5509" t="s">
        <v>7247</v>
      </c>
      <c r="J5509" s="1">
        <v>5</v>
      </c>
      <c r="K5509" t="s">
        <v>7707</v>
      </c>
      <c r="L5509" t="s">
        <v>7708</v>
      </c>
      <c r="M5509" t="s">
        <v>7709</v>
      </c>
      <c r="N5509" s="126"/>
      <c r="Q5509" t="s">
        <v>7706</v>
      </c>
      <c r="R5509" t="s">
        <v>19351</v>
      </c>
      <c r="S5509" s="120">
        <v>0.6</v>
      </c>
      <c r="U5509"/>
    </row>
    <row r="5510" spans="1:21">
      <c r="A5510">
        <v>5509</v>
      </c>
      <c r="B5510" s="1" t="s">
        <v>7710</v>
      </c>
      <c r="C5510" s="1" t="s">
        <v>593</v>
      </c>
      <c r="D5510" s="1" t="s">
        <v>7245</v>
      </c>
      <c r="E5510" t="s">
        <v>642</v>
      </c>
      <c r="F5510" t="s">
        <v>7707</v>
      </c>
      <c r="G5510" t="s">
        <v>39</v>
      </c>
      <c r="H5510" t="s">
        <v>595</v>
      </c>
      <c r="I5510" t="s">
        <v>7247</v>
      </c>
      <c r="J5510" s="1">
        <v>5</v>
      </c>
      <c r="K5510" t="s">
        <v>7707</v>
      </c>
      <c r="L5510" t="s">
        <v>7708</v>
      </c>
      <c r="M5510" t="s">
        <v>7709</v>
      </c>
      <c r="N5510" s="126"/>
      <c r="Q5510" t="s">
        <v>7710</v>
      </c>
      <c r="R5510" t="s">
        <v>19351</v>
      </c>
      <c r="S5510" s="120">
        <v>0.6</v>
      </c>
      <c r="U5510"/>
    </row>
    <row r="5511" spans="1:21">
      <c r="A5511">
        <v>5510</v>
      </c>
      <c r="B5511" s="1" t="s">
        <v>7262</v>
      </c>
      <c r="C5511" s="1" t="s">
        <v>593</v>
      </c>
      <c r="D5511" s="1" t="s">
        <v>7245</v>
      </c>
      <c r="E5511" t="s">
        <v>642</v>
      </c>
      <c r="F5511" t="s">
        <v>7707</v>
      </c>
      <c r="G5511" t="s">
        <v>39</v>
      </c>
      <c r="H5511" t="s">
        <v>595</v>
      </c>
      <c r="I5511" t="s">
        <v>7247</v>
      </c>
      <c r="J5511" s="1">
        <v>5</v>
      </c>
      <c r="K5511" t="s">
        <v>7707</v>
      </c>
      <c r="L5511" t="s">
        <v>7708</v>
      </c>
      <c r="M5511" t="s">
        <v>7709</v>
      </c>
      <c r="N5511" s="126"/>
      <c r="Q5511" t="s">
        <v>7262</v>
      </c>
      <c r="R5511" t="s">
        <v>19351</v>
      </c>
      <c r="S5511" s="120">
        <v>0.6</v>
      </c>
      <c r="U5511"/>
    </row>
    <row r="5512" spans="1:21">
      <c r="A5512">
        <v>5511</v>
      </c>
      <c r="B5512" s="1" t="s">
        <v>7697</v>
      </c>
      <c r="C5512" s="1" t="s">
        <v>593</v>
      </c>
      <c r="D5512" s="1" t="s">
        <v>7245</v>
      </c>
      <c r="E5512" t="s">
        <v>642</v>
      </c>
      <c r="F5512" t="s">
        <v>7707</v>
      </c>
      <c r="G5512" t="s">
        <v>39</v>
      </c>
      <c r="H5512" t="s">
        <v>595</v>
      </c>
      <c r="I5512" t="s">
        <v>7247</v>
      </c>
      <c r="J5512" s="1">
        <v>5</v>
      </c>
      <c r="K5512" t="s">
        <v>7707</v>
      </c>
      <c r="L5512" t="s">
        <v>7708</v>
      </c>
      <c r="M5512" t="s">
        <v>7709</v>
      </c>
      <c r="N5512" s="126"/>
      <c r="Q5512" t="s">
        <v>7697</v>
      </c>
      <c r="R5512" t="s">
        <v>19351</v>
      </c>
      <c r="S5512" s="120">
        <v>0.6</v>
      </c>
      <c r="U5512"/>
    </row>
    <row r="5513" spans="1:21">
      <c r="A5513">
        <v>5512</v>
      </c>
      <c r="B5513" s="1" t="s">
        <v>7711</v>
      </c>
      <c r="C5513" s="1" t="s">
        <v>593</v>
      </c>
      <c r="D5513" s="1" t="s">
        <v>7245</v>
      </c>
      <c r="E5513" t="s">
        <v>642</v>
      </c>
      <c r="F5513" t="s">
        <v>7707</v>
      </c>
      <c r="G5513" t="s">
        <v>39</v>
      </c>
      <c r="H5513" t="s">
        <v>595</v>
      </c>
      <c r="I5513" t="s">
        <v>7247</v>
      </c>
      <c r="J5513" s="1">
        <v>5</v>
      </c>
      <c r="K5513" t="s">
        <v>7707</v>
      </c>
      <c r="L5513" t="s">
        <v>7708</v>
      </c>
      <c r="M5513" t="s">
        <v>7709</v>
      </c>
      <c r="N5513" s="126"/>
      <c r="Q5513" t="s">
        <v>7711</v>
      </c>
      <c r="R5513" t="s">
        <v>19351</v>
      </c>
      <c r="S5513" s="120">
        <v>0.6</v>
      </c>
      <c r="U5513"/>
    </row>
    <row r="5514" spans="1:21">
      <c r="A5514">
        <v>5513</v>
      </c>
      <c r="B5514" s="1" t="s">
        <v>7712</v>
      </c>
      <c r="C5514" s="1" t="s">
        <v>201</v>
      </c>
      <c r="D5514" s="1" t="s">
        <v>7245</v>
      </c>
      <c r="E5514" t="s">
        <v>642</v>
      </c>
      <c r="F5514" t="s">
        <v>7713</v>
      </c>
      <c r="G5514" t="s">
        <v>39</v>
      </c>
      <c r="H5514" t="s">
        <v>203</v>
      </c>
      <c r="I5514" t="s">
        <v>7247</v>
      </c>
      <c r="J5514" s="1">
        <v>5</v>
      </c>
      <c r="K5514" t="s">
        <v>7713</v>
      </c>
      <c r="L5514" t="s">
        <v>7714</v>
      </c>
      <c r="M5514" t="s">
        <v>7715</v>
      </c>
      <c r="N5514" s="126"/>
      <c r="Q5514" t="s">
        <v>7712</v>
      </c>
      <c r="R5514" t="s">
        <v>19352</v>
      </c>
      <c r="S5514" s="120">
        <v>0.6</v>
      </c>
      <c r="U5514"/>
    </row>
    <row r="5515" spans="1:21">
      <c r="A5515">
        <v>5514</v>
      </c>
      <c r="B5515" s="1" t="s">
        <v>7716</v>
      </c>
      <c r="C5515" s="1" t="s">
        <v>64</v>
      </c>
      <c r="D5515" s="1" t="s">
        <v>7245</v>
      </c>
      <c r="E5515" t="s">
        <v>769</v>
      </c>
      <c r="F5515" t="s">
        <v>7717</v>
      </c>
      <c r="G5515" t="s">
        <v>39</v>
      </c>
      <c r="H5515" t="s">
        <v>67</v>
      </c>
      <c r="I5515" t="s">
        <v>7247</v>
      </c>
      <c r="J5515" s="1">
        <v>7</v>
      </c>
      <c r="K5515" t="s">
        <v>7717</v>
      </c>
      <c r="L5515" t="s">
        <v>7718</v>
      </c>
      <c r="M5515" t="s">
        <v>7719</v>
      </c>
      <c r="N5515" s="126"/>
      <c r="Q5515" t="s">
        <v>7716</v>
      </c>
      <c r="R5515" t="s">
        <v>19353</v>
      </c>
      <c r="S5515" s="120">
        <v>0.6</v>
      </c>
      <c r="U5515"/>
    </row>
    <row r="5516" spans="1:21">
      <c r="A5516">
        <v>5515</v>
      </c>
      <c r="B5516" s="1" t="s">
        <v>7720</v>
      </c>
      <c r="C5516" s="1" t="s">
        <v>64</v>
      </c>
      <c r="D5516" s="1" t="s">
        <v>7245</v>
      </c>
      <c r="E5516" t="s">
        <v>769</v>
      </c>
      <c r="F5516" t="s">
        <v>7717</v>
      </c>
      <c r="G5516" t="s">
        <v>39</v>
      </c>
      <c r="H5516" t="s">
        <v>67</v>
      </c>
      <c r="I5516" t="s">
        <v>7247</v>
      </c>
      <c r="J5516" s="1">
        <v>7</v>
      </c>
      <c r="K5516" t="s">
        <v>7717</v>
      </c>
      <c r="L5516" t="s">
        <v>7718</v>
      </c>
      <c r="M5516" t="s">
        <v>7719</v>
      </c>
      <c r="N5516" s="126"/>
      <c r="Q5516" t="s">
        <v>7720</v>
      </c>
      <c r="R5516" t="s">
        <v>19353</v>
      </c>
      <c r="S5516" s="120">
        <v>0.6</v>
      </c>
      <c r="U5516"/>
    </row>
    <row r="5517" spans="1:21">
      <c r="A5517">
        <v>5516</v>
      </c>
      <c r="B5517" s="1" t="s">
        <v>7721</v>
      </c>
      <c r="C5517" s="1" t="s">
        <v>64</v>
      </c>
      <c r="D5517" s="1" t="s">
        <v>7245</v>
      </c>
      <c r="E5517" t="s">
        <v>769</v>
      </c>
      <c r="F5517" t="s">
        <v>7717</v>
      </c>
      <c r="G5517" t="s">
        <v>39</v>
      </c>
      <c r="H5517" t="s">
        <v>67</v>
      </c>
      <c r="I5517" t="s">
        <v>7247</v>
      </c>
      <c r="J5517" s="1">
        <v>7</v>
      </c>
      <c r="K5517" t="s">
        <v>7717</v>
      </c>
      <c r="L5517" t="s">
        <v>7718</v>
      </c>
      <c r="M5517" t="s">
        <v>7719</v>
      </c>
      <c r="N5517" s="126"/>
      <c r="Q5517" t="s">
        <v>7721</v>
      </c>
      <c r="R5517" t="s">
        <v>19353</v>
      </c>
      <c r="S5517" s="120">
        <v>0.6</v>
      </c>
      <c r="U5517"/>
    </row>
    <row r="5518" spans="1:21">
      <c r="A5518">
        <v>5517</v>
      </c>
      <c r="B5518" s="1" t="s">
        <v>7612</v>
      </c>
      <c r="C5518" s="1" t="s">
        <v>64</v>
      </c>
      <c r="D5518" s="1" t="s">
        <v>7245</v>
      </c>
      <c r="E5518" t="s">
        <v>769</v>
      </c>
      <c r="F5518" t="s">
        <v>7717</v>
      </c>
      <c r="G5518" t="s">
        <v>39</v>
      </c>
      <c r="H5518" t="s">
        <v>67</v>
      </c>
      <c r="I5518" t="s">
        <v>7247</v>
      </c>
      <c r="J5518" s="1">
        <v>7</v>
      </c>
      <c r="K5518" t="s">
        <v>7717</v>
      </c>
      <c r="L5518" t="s">
        <v>7718</v>
      </c>
      <c r="M5518" t="s">
        <v>7719</v>
      </c>
      <c r="N5518" s="126"/>
      <c r="Q5518" t="s">
        <v>7612</v>
      </c>
      <c r="R5518" t="s">
        <v>19353</v>
      </c>
      <c r="S5518" s="120">
        <v>0.6</v>
      </c>
      <c r="U5518"/>
    </row>
    <row r="5519" spans="1:21">
      <c r="A5519">
        <v>5518</v>
      </c>
      <c r="B5519" s="1" t="s">
        <v>7722</v>
      </c>
      <c r="C5519" s="1" t="s">
        <v>64</v>
      </c>
      <c r="D5519" s="1" t="s">
        <v>7245</v>
      </c>
      <c r="E5519" t="s">
        <v>769</v>
      </c>
      <c r="F5519" t="s">
        <v>7717</v>
      </c>
      <c r="G5519" t="s">
        <v>39</v>
      </c>
      <c r="H5519" t="s">
        <v>67</v>
      </c>
      <c r="I5519" t="s">
        <v>7247</v>
      </c>
      <c r="J5519" s="1">
        <v>7</v>
      </c>
      <c r="K5519" t="s">
        <v>7717</v>
      </c>
      <c r="L5519" t="s">
        <v>7718</v>
      </c>
      <c r="M5519" t="s">
        <v>7719</v>
      </c>
      <c r="N5519" s="126"/>
      <c r="Q5519" t="s">
        <v>7722</v>
      </c>
      <c r="R5519" t="s">
        <v>19353</v>
      </c>
      <c r="S5519" s="120">
        <v>0.6</v>
      </c>
      <c r="U5519"/>
    </row>
    <row r="5520" spans="1:21">
      <c r="A5520">
        <v>5519</v>
      </c>
      <c r="B5520" s="1" t="s">
        <v>7723</v>
      </c>
      <c r="C5520" s="1" t="s">
        <v>78</v>
      </c>
      <c r="D5520" s="1" t="s">
        <v>7245</v>
      </c>
      <c r="E5520" t="s">
        <v>769</v>
      </c>
      <c r="F5520" t="s">
        <v>7724</v>
      </c>
      <c r="G5520" t="s">
        <v>39</v>
      </c>
      <c r="H5520" t="s">
        <v>80</v>
      </c>
      <c r="I5520" t="s">
        <v>7247</v>
      </c>
      <c r="J5520" s="1">
        <v>7</v>
      </c>
      <c r="K5520" t="s">
        <v>7724</v>
      </c>
      <c r="L5520" t="s">
        <v>7725</v>
      </c>
      <c r="M5520" t="s">
        <v>7726</v>
      </c>
      <c r="N5520" s="126"/>
      <c r="Q5520" t="s">
        <v>7723</v>
      </c>
      <c r="R5520" t="s">
        <v>19354</v>
      </c>
      <c r="S5520" s="120">
        <v>0.6</v>
      </c>
      <c r="U5520"/>
    </row>
    <row r="5521" spans="1:21">
      <c r="A5521">
        <v>5520</v>
      </c>
      <c r="B5521" s="1" t="s">
        <v>7727</v>
      </c>
      <c r="C5521" s="1" t="s">
        <v>105</v>
      </c>
      <c r="D5521" s="1" t="s">
        <v>7245</v>
      </c>
      <c r="E5521" t="s">
        <v>769</v>
      </c>
      <c r="F5521" t="s">
        <v>7728</v>
      </c>
      <c r="G5521" t="s">
        <v>39</v>
      </c>
      <c r="H5521" t="s">
        <v>107</v>
      </c>
      <c r="I5521" t="s">
        <v>7247</v>
      </c>
      <c r="J5521" s="1">
        <v>7</v>
      </c>
      <c r="K5521" t="s">
        <v>7728</v>
      </c>
      <c r="L5521" t="s">
        <v>7729</v>
      </c>
      <c r="M5521" t="s">
        <v>7730</v>
      </c>
      <c r="N5521" s="126">
        <v>0.01</v>
      </c>
      <c r="Q5521" t="s">
        <v>7727</v>
      </c>
      <c r="R5521" t="s">
        <v>19355</v>
      </c>
      <c r="S5521" s="120">
        <v>0.6</v>
      </c>
      <c r="U5521"/>
    </row>
    <row r="5522" spans="1:21">
      <c r="A5522">
        <v>5521</v>
      </c>
      <c r="B5522" s="1" t="s">
        <v>7731</v>
      </c>
      <c r="C5522" s="1" t="s">
        <v>105</v>
      </c>
      <c r="D5522" s="1" t="s">
        <v>7245</v>
      </c>
      <c r="E5522" t="s">
        <v>769</v>
      </c>
      <c r="F5522" t="s">
        <v>7728</v>
      </c>
      <c r="G5522" t="s">
        <v>39</v>
      </c>
      <c r="H5522" t="s">
        <v>107</v>
      </c>
      <c r="I5522" t="s">
        <v>7247</v>
      </c>
      <c r="J5522" s="1">
        <v>7</v>
      </c>
      <c r="K5522" t="s">
        <v>7728</v>
      </c>
      <c r="L5522" t="s">
        <v>7729</v>
      </c>
      <c r="M5522" t="s">
        <v>7730</v>
      </c>
      <c r="N5522" s="126">
        <v>0.01</v>
      </c>
      <c r="Q5522" t="s">
        <v>7731</v>
      </c>
      <c r="R5522" t="s">
        <v>19355</v>
      </c>
      <c r="S5522" s="120">
        <v>0.6</v>
      </c>
      <c r="U5522"/>
    </row>
    <row r="5523" spans="1:21">
      <c r="A5523">
        <v>5522</v>
      </c>
      <c r="B5523" s="1" t="s">
        <v>7732</v>
      </c>
      <c r="C5523" s="1" t="s">
        <v>105</v>
      </c>
      <c r="D5523" s="1" t="s">
        <v>7245</v>
      </c>
      <c r="E5523" t="s">
        <v>769</v>
      </c>
      <c r="F5523" t="s">
        <v>7728</v>
      </c>
      <c r="G5523" t="s">
        <v>39</v>
      </c>
      <c r="H5523" t="s">
        <v>107</v>
      </c>
      <c r="I5523" t="s">
        <v>7247</v>
      </c>
      <c r="J5523" s="1">
        <v>7</v>
      </c>
      <c r="K5523" t="s">
        <v>7728</v>
      </c>
      <c r="L5523" t="s">
        <v>7729</v>
      </c>
      <c r="M5523" t="s">
        <v>7730</v>
      </c>
      <c r="N5523" s="126"/>
      <c r="Q5523" t="s">
        <v>7732</v>
      </c>
      <c r="R5523" t="s">
        <v>19355</v>
      </c>
      <c r="S5523" s="120">
        <v>0.6</v>
      </c>
      <c r="U5523"/>
    </row>
    <row r="5524" spans="1:21">
      <c r="A5524">
        <v>5523</v>
      </c>
      <c r="B5524" s="1" t="s">
        <v>7733</v>
      </c>
      <c r="C5524" s="1" t="s">
        <v>105</v>
      </c>
      <c r="D5524" s="1" t="s">
        <v>7245</v>
      </c>
      <c r="E5524" t="s">
        <v>769</v>
      </c>
      <c r="F5524" t="s">
        <v>7728</v>
      </c>
      <c r="G5524" t="s">
        <v>39</v>
      </c>
      <c r="H5524" t="s">
        <v>107</v>
      </c>
      <c r="I5524" t="s">
        <v>7247</v>
      </c>
      <c r="J5524" s="1">
        <v>7</v>
      </c>
      <c r="K5524" t="s">
        <v>7728</v>
      </c>
      <c r="L5524" t="s">
        <v>7729</v>
      </c>
      <c r="M5524" t="s">
        <v>7730</v>
      </c>
      <c r="N5524" s="126">
        <v>0.01</v>
      </c>
      <c r="Q5524" t="s">
        <v>7733</v>
      </c>
      <c r="R5524" t="s">
        <v>19355</v>
      </c>
      <c r="S5524" s="120">
        <v>0.6</v>
      </c>
      <c r="U5524"/>
    </row>
    <row r="5525" spans="1:21">
      <c r="A5525">
        <v>5524</v>
      </c>
      <c r="B5525" s="1" t="s">
        <v>7734</v>
      </c>
      <c r="C5525" s="1" t="s">
        <v>105</v>
      </c>
      <c r="D5525" s="1" t="s">
        <v>7245</v>
      </c>
      <c r="E5525" t="s">
        <v>769</v>
      </c>
      <c r="F5525" t="s">
        <v>7728</v>
      </c>
      <c r="G5525" t="s">
        <v>39</v>
      </c>
      <c r="H5525" t="s">
        <v>107</v>
      </c>
      <c r="I5525" t="s">
        <v>7247</v>
      </c>
      <c r="J5525" s="1">
        <v>7</v>
      </c>
      <c r="K5525" t="s">
        <v>7728</v>
      </c>
      <c r="L5525" t="s">
        <v>7729</v>
      </c>
      <c r="M5525" t="s">
        <v>7730</v>
      </c>
      <c r="N5525" s="126"/>
      <c r="Q5525" t="s">
        <v>7734</v>
      </c>
      <c r="R5525" t="s">
        <v>19355</v>
      </c>
      <c r="S5525" s="120">
        <v>0.6</v>
      </c>
      <c r="U5525"/>
    </row>
    <row r="5526" spans="1:21">
      <c r="A5526">
        <v>5525</v>
      </c>
      <c r="B5526" s="1" t="s">
        <v>7735</v>
      </c>
      <c r="C5526" s="1" t="s">
        <v>105</v>
      </c>
      <c r="D5526" s="1" t="s">
        <v>7245</v>
      </c>
      <c r="E5526" t="s">
        <v>769</v>
      </c>
      <c r="F5526" t="s">
        <v>7728</v>
      </c>
      <c r="G5526" t="s">
        <v>39</v>
      </c>
      <c r="H5526" t="s">
        <v>107</v>
      </c>
      <c r="I5526" t="s">
        <v>7247</v>
      </c>
      <c r="J5526" s="1">
        <v>7</v>
      </c>
      <c r="K5526" t="s">
        <v>7728</v>
      </c>
      <c r="L5526" t="s">
        <v>7729</v>
      </c>
      <c r="M5526" t="s">
        <v>7730</v>
      </c>
      <c r="N5526" s="126"/>
      <c r="Q5526" t="s">
        <v>7735</v>
      </c>
      <c r="R5526" t="s">
        <v>19355</v>
      </c>
      <c r="S5526" s="120">
        <v>0.6</v>
      </c>
      <c r="U5526"/>
    </row>
    <row r="5527" spans="1:21">
      <c r="A5527">
        <v>5526</v>
      </c>
      <c r="B5527" s="1" t="s">
        <v>7736</v>
      </c>
      <c r="C5527" s="1" t="s">
        <v>105</v>
      </c>
      <c r="D5527" s="1" t="s">
        <v>7245</v>
      </c>
      <c r="E5527" t="s">
        <v>769</v>
      </c>
      <c r="F5527" t="s">
        <v>7728</v>
      </c>
      <c r="G5527" t="s">
        <v>39</v>
      </c>
      <c r="H5527" t="s">
        <v>107</v>
      </c>
      <c r="I5527" t="s">
        <v>7247</v>
      </c>
      <c r="J5527" s="1">
        <v>7</v>
      </c>
      <c r="K5527" t="s">
        <v>7728</v>
      </c>
      <c r="L5527" t="s">
        <v>7729</v>
      </c>
      <c r="M5527" t="s">
        <v>7730</v>
      </c>
      <c r="N5527" s="126"/>
      <c r="Q5527" t="s">
        <v>7736</v>
      </c>
      <c r="R5527" t="s">
        <v>19355</v>
      </c>
      <c r="S5527" s="120">
        <v>0.6</v>
      </c>
      <c r="U5527"/>
    </row>
    <row r="5528" spans="1:21">
      <c r="A5528">
        <v>5527</v>
      </c>
      <c r="B5528" s="1" t="s">
        <v>7737</v>
      </c>
      <c r="C5528" s="1" t="s">
        <v>105</v>
      </c>
      <c r="D5528" s="1" t="s">
        <v>7245</v>
      </c>
      <c r="E5528" t="s">
        <v>769</v>
      </c>
      <c r="F5528" t="s">
        <v>7728</v>
      </c>
      <c r="G5528" t="s">
        <v>39</v>
      </c>
      <c r="H5528" t="s">
        <v>107</v>
      </c>
      <c r="I5528" t="s">
        <v>7247</v>
      </c>
      <c r="J5528" s="1">
        <v>7</v>
      </c>
      <c r="K5528" t="s">
        <v>7728</v>
      </c>
      <c r="L5528" t="s">
        <v>7729</v>
      </c>
      <c r="M5528" t="s">
        <v>7730</v>
      </c>
      <c r="N5528" s="126"/>
      <c r="Q5528" t="s">
        <v>7737</v>
      </c>
      <c r="R5528" t="s">
        <v>19355</v>
      </c>
      <c r="S5528" s="120">
        <v>0.6</v>
      </c>
      <c r="U5528"/>
    </row>
    <row r="5529" spans="1:21">
      <c r="A5529">
        <v>5528</v>
      </c>
      <c r="B5529" s="1" t="s">
        <v>7738</v>
      </c>
      <c r="C5529" s="1" t="s">
        <v>105</v>
      </c>
      <c r="D5529" s="1" t="s">
        <v>7245</v>
      </c>
      <c r="E5529" t="s">
        <v>769</v>
      </c>
      <c r="F5529" t="s">
        <v>7728</v>
      </c>
      <c r="G5529" t="s">
        <v>39</v>
      </c>
      <c r="H5529" t="s">
        <v>107</v>
      </c>
      <c r="I5529" t="s">
        <v>7247</v>
      </c>
      <c r="J5529" s="1">
        <v>7</v>
      </c>
      <c r="K5529" t="s">
        <v>7728</v>
      </c>
      <c r="L5529" t="s">
        <v>7729</v>
      </c>
      <c r="M5529" t="s">
        <v>7730</v>
      </c>
      <c r="N5529" s="126">
        <v>0.01</v>
      </c>
      <c r="Q5529" t="s">
        <v>7738</v>
      </c>
      <c r="R5529" t="s">
        <v>19355</v>
      </c>
      <c r="S5529" s="120">
        <v>0.6</v>
      </c>
      <c r="U5529"/>
    </row>
    <row r="5530" spans="1:21">
      <c r="A5530">
        <v>5529</v>
      </c>
      <c r="B5530" s="1" t="s">
        <v>7739</v>
      </c>
      <c r="C5530" s="1" t="s">
        <v>105</v>
      </c>
      <c r="D5530" s="1" t="s">
        <v>7245</v>
      </c>
      <c r="E5530" t="s">
        <v>769</v>
      </c>
      <c r="F5530" t="s">
        <v>7728</v>
      </c>
      <c r="G5530" t="s">
        <v>39</v>
      </c>
      <c r="H5530" t="s">
        <v>107</v>
      </c>
      <c r="I5530" t="s">
        <v>7247</v>
      </c>
      <c r="J5530" s="1">
        <v>7</v>
      </c>
      <c r="K5530" t="s">
        <v>7728</v>
      </c>
      <c r="L5530" t="s">
        <v>7729</v>
      </c>
      <c r="M5530" t="s">
        <v>7730</v>
      </c>
      <c r="N5530" s="126"/>
      <c r="Q5530" t="s">
        <v>7739</v>
      </c>
      <c r="R5530" t="s">
        <v>19355</v>
      </c>
      <c r="S5530" s="120">
        <v>0.6</v>
      </c>
      <c r="U5530"/>
    </row>
    <row r="5531" spans="1:21">
      <c r="A5531">
        <v>5530</v>
      </c>
      <c r="B5531" s="1" t="s">
        <v>7740</v>
      </c>
      <c r="C5531" s="1" t="s">
        <v>105</v>
      </c>
      <c r="D5531" s="1" t="s">
        <v>7245</v>
      </c>
      <c r="E5531" t="s">
        <v>769</v>
      </c>
      <c r="F5531" t="s">
        <v>7728</v>
      </c>
      <c r="G5531" t="s">
        <v>39</v>
      </c>
      <c r="H5531" t="s">
        <v>107</v>
      </c>
      <c r="I5531" t="s">
        <v>7247</v>
      </c>
      <c r="J5531" s="1">
        <v>7</v>
      </c>
      <c r="K5531" t="s">
        <v>7728</v>
      </c>
      <c r="L5531" t="s">
        <v>7729</v>
      </c>
      <c r="M5531" t="s">
        <v>7730</v>
      </c>
      <c r="N5531" s="126"/>
      <c r="Q5531" t="s">
        <v>7740</v>
      </c>
      <c r="R5531" t="s">
        <v>19355</v>
      </c>
      <c r="S5531" s="120">
        <v>0.6</v>
      </c>
      <c r="U5531"/>
    </row>
    <row r="5532" spans="1:21">
      <c r="A5532">
        <v>5531</v>
      </c>
      <c r="B5532" s="1" t="s">
        <v>7741</v>
      </c>
      <c r="C5532" s="1" t="s">
        <v>47</v>
      </c>
      <c r="D5532" s="1" t="s">
        <v>7245</v>
      </c>
      <c r="E5532" t="s">
        <v>769</v>
      </c>
      <c r="F5532" t="s">
        <v>7742</v>
      </c>
      <c r="G5532" t="s">
        <v>39</v>
      </c>
      <c r="H5532" t="s">
        <v>49</v>
      </c>
      <c r="I5532" t="s">
        <v>7247</v>
      </c>
      <c r="J5532" s="1">
        <v>7</v>
      </c>
      <c r="K5532" t="s">
        <v>7743</v>
      </c>
      <c r="L5532" t="s">
        <v>7744</v>
      </c>
      <c r="M5532" t="s">
        <v>7745</v>
      </c>
      <c r="N5532" s="126"/>
      <c r="Q5532" t="s">
        <v>7741</v>
      </c>
      <c r="R5532" t="s">
        <v>19356</v>
      </c>
      <c r="S5532" s="120">
        <v>0.6</v>
      </c>
      <c r="U5532"/>
    </row>
    <row r="5533" spans="1:21">
      <c r="A5533">
        <v>5532</v>
      </c>
      <c r="B5533" s="1" t="s">
        <v>7746</v>
      </c>
      <c r="C5533" s="1" t="s">
        <v>47</v>
      </c>
      <c r="D5533" s="1" t="s">
        <v>7245</v>
      </c>
      <c r="E5533" t="s">
        <v>769</v>
      </c>
      <c r="F5533" t="s">
        <v>7742</v>
      </c>
      <c r="G5533" t="s">
        <v>39</v>
      </c>
      <c r="H5533" t="s">
        <v>49</v>
      </c>
      <c r="I5533" t="s">
        <v>7247</v>
      </c>
      <c r="J5533" s="1">
        <v>7</v>
      </c>
      <c r="K5533" t="s">
        <v>7743</v>
      </c>
      <c r="L5533" t="s">
        <v>7744</v>
      </c>
      <c r="M5533" t="s">
        <v>7745</v>
      </c>
      <c r="N5533" s="126"/>
      <c r="Q5533" t="s">
        <v>7746</v>
      </c>
      <c r="R5533" t="s">
        <v>19356</v>
      </c>
      <c r="S5533" s="120">
        <v>0.6</v>
      </c>
      <c r="U5533"/>
    </row>
    <row r="5534" spans="1:21">
      <c r="A5534">
        <v>5533</v>
      </c>
      <c r="B5534" s="1" t="s">
        <v>5590</v>
      </c>
      <c r="C5534" s="1" t="s">
        <v>801</v>
      </c>
      <c r="D5534" s="1" t="s">
        <v>7245</v>
      </c>
      <c r="E5534" t="s">
        <v>769</v>
      </c>
      <c r="F5534" t="s">
        <v>7747</v>
      </c>
      <c r="G5534" t="s">
        <v>39</v>
      </c>
      <c r="H5534" t="s">
        <v>803</v>
      </c>
      <c r="I5534" t="s">
        <v>7247</v>
      </c>
      <c r="J5534" s="1">
        <v>7</v>
      </c>
      <c r="K5534" t="s">
        <v>7747</v>
      </c>
      <c r="L5534" t="s">
        <v>7748</v>
      </c>
      <c r="M5534" t="s">
        <v>7749</v>
      </c>
      <c r="N5534" s="126"/>
      <c r="Q5534" t="s">
        <v>5590</v>
      </c>
      <c r="R5534" t="s">
        <v>19357</v>
      </c>
      <c r="S5534" s="120">
        <v>0.6</v>
      </c>
      <c r="U5534"/>
    </row>
    <row r="5535" spans="1:21">
      <c r="A5535">
        <v>5534</v>
      </c>
      <c r="B5535" s="1" t="s">
        <v>7750</v>
      </c>
      <c r="C5535" s="1" t="s">
        <v>801</v>
      </c>
      <c r="D5535" s="1" t="s">
        <v>7245</v>
      </c>
      <c r="E5535" t="s">
        <v>769</v>
      </c>
      <c r="F5535" t="s">
        <v>7747</v>
      </c>
      <c r="G5535" t="s">
        <v>39</v>
      </c>
      <c r="H5535" t="s">
        <v>803</v>
      </c>
      <c r="I5535" t="s">
        <v>7247</v>
      </c>
      <c r="J5535" s="1">
        <v>7</v>
      </c>
      <c r="K5535" t="s">
        <v>7747</v>
      </c>
      <c r="L5535" t="s">
        <v>7748</v>
      </c>
      <c r="M5535" t="s">
        <v>7749</v>
      </c>
      <c r="N5535" s="126"/>
      <c r="Q5535" t="s">
        <v>7750</v>
      </c>
      <c r="R5535" t="s">
        <v>19357</v>
      </c>
      <c r="S5535" s="120">
        <v>0.6</v>
      </c>
      <c r="U5535"/>
    </row>
    <row r="5536" spans="1:21">
      <c r="A5536">
        <v>5535</v>
      </c>
      <c r="B5536" s="1" t="s">
        <v>7751</v>
      </c>
      <c r="C5536" s="1" t="s">
        <v>164</v>
      </c>
      <c r="D5536" s="1" t="s">
        <v>7245</v>
      </c>
      <c r="E5536" t="s">
        <v>769</v>
      </c>
      <c r="F5536" t="s">
        <v>7752</v>
      </c>
      <c r="G5536" t="s">
        <v>39</v>
      </c>
      <c r="H5536" t="s">
        <v>166</v>
      </c>
      <c r="I5536" t="s">
        <v>7247</v>
      </c>
      <c r="J5536" s="1">
        <v>7</v>
      </c>
      <c r="K5536" t="s">
        <v>7752</v>
      </c>
      <c r="L5536" t="s">
        <v>7753</v>
      </c>
      <c r="M5536" t="s">
        <v>7754</v>
      </c>
      <c r="N5536" s="126">
        <v>0.01</v>
      </c>
      <c r="Q5536" t="s">
        <v>7751</v>
      </c>
      <c r="R5536" t="s">
        <v>19358</v>
      </c>
      <c r="S5536" s="120">
        <v>0.6</v>
      </c>
      <c r="U5536"/>
    </row>
    <row r="5537" spans="1:21">
      <c r="A5537">
        <v>5536</v>
      </c>
      <c r="B5537" s="1" t="s">
        <v>7755</v>
      </c>
      <c r="C5537" s="1" t="s">
        <v>164</v>
      </c>
      <c r="D5537" s="1" t="s">
        <v>7245</v>
      </c>
      <c r="E5537" t="s">
        <v>769</v>
      </c>
      <c r="F5537" t="s">
        <v>7752</v>
      </c>
      <c r="G5537" t="s">
        <v>39</v>
      </c>
      <c r="H5537" t="s">
        <v>166</v>
      </c>
      <c r="I5537" t="s">
        <v>7247</v>
      </c>
      <c r="J5537" s="1">
        <v>7</v>
      </c>
      <c r="K5537" t="s">
        <v>7752</v>
      </c>
      <c r="L5537" t="s">
        <v>7753</v>
      </c>
      <c r="M5537" t="s">
        <v>7754</v>
      </c>
      <c r="N5537" s="126"/>
      <c r="Q5537" t="s">
        <v>7755</v>
      </c>
      <c r="R5537" t="s">
        <v>19358</v>
      </c>
      <c r="S5537" s="120">
        <v>0.6</v>
      </c>
      <c r="U5537"/>
    </row>
    <row r="5538" spans="1:21">
      <c r="A5538">
        <v>5537</v>
      </c>
      <c r="B5538" s="1" t="s">
        <v>7679</v>
      </c>
      <c r="C5538" s="1" t="s">
        <v>164</v>
      </c>
      <c r="D5538" s="1" t="s">
        <v>7245</v>
      </c>
      <c r="E5538" t="s">
        <v>769</v>
      </c>
      <c r="F5538" t="s">
        <v>7752</v>
      </c>
      <c r="G5538" t="s">
        <v>39</v>
      </c>
      <c r="H5538" t="s">
        <v>166</v>
      </c>
      <c r="I5538" t="s">
        <v>7247</v>
      </c>
      <c r="J5538" s="1">
        <v>7</v>
      </c>
      <c r="K5538" t="s">
        <v>7752</v>
      </c>
      <c r="L5538" t="s">
        <v>7753</v>
      </c>
      <c r="M5538" t="s">
        <v>7754</v>
      </c>
      <c r="N5538" s="126"/>
      <c r="Q5538" t="s">
        <v>7679</v>
      </c>
      <c r="R5538" t="s">
        <v>19358</v>
      </c>
      <c r="S5538" s="120">
        <v>0.6</v>
      </c>
      <c r="U5538"/>
    </row>
    <row r="5539" spans="1:21">
      <c r="A5539">
        <v>5538</v>
      </c>
      <c r="B5539" s="1" t="s">
        <v>7756</v>
      </c>
      <c r="C5539" s="1" t="s">
        <v>164</v>
      </c>
      <c r="D5539" s="1" t="s">
        <v>7245</v>
      </c>
      <c r="E5539" t="s">
        <v>769</v>
      </c>
      <c r="F5539" t="s">
        <v>7752</v>
      </c>
      <c r="G5539" t="s">
        <v>39</v>
      </c>
      <c r="H5539" t="s">
        <v>166</v>
      </c>
      <c r="I5539" t="s">
        <v>7247</v>
      </c>
      <c r="J5539" s="1">
        <v>7</v>
      </c>
      <c r="K5539" t="s">
        <v>7752</v>
      </c>
      <c r="L5539" t="s">
        <v>7753</v>
      </c>
      <c r="M5539" t="s">
        <v>7754</v>
      </c>
      <c r="N5539" s="126"/>
      <c r="Q5539" t="s">
        <v>7756</v>
      </c>
      <c r="R5539" t="s">
        <v>19358</v>
      </c>
      <c r="S5539" s="120">
        <v>0.6</v>
      </c>
      <c r="U5539"/>
    </row>
    <row r="5540" spans="1:21">
      <c r="A5540">
        <v>5539</v>
      </c>
      <c r="B5540" s="1" t="s">
        <v>7757</v>
      </c>
      <c r="C5540" s="1" t="s">
        <v>175</v>
      </c>
      <c r="D5540" s="1" t="s">
        <v>7245</v>
      </c>
      <c r="E5540" t="s">
        <v>769</v>
      </c>
      <c r="F5540" t="s">
        <v>7758</v>
      </c>
      <c r="G5540" t="s">
        <v>39</v>
      </c>
      <c r="H5540" t="s">
        <v>177</v>
      </c>
      <c r="I5540" t="s">
        <v>7247</v>
      </c>
      <c r="J5540" s="1">
        <v>7</v>
      </c>
      <c r="K5540" t="s">
        <v>7759</v>
      </c>
      <c r="L5540" t="s">
        <v>7760</v>
      </c>
      <c r="M5540" t="s">
        <v>7761</v>
      </c>
      <c r="N5540" s="126"/>
      <c r="Q5540" t="s">
        <v>7757</v>
      </c>
      <c r="R5540" t="s">
        <v>19359</v>
      </c>
      <c r="S5540" s="120">
        <v>0.6</v>
      </c>
      <c r="U5540"/>
    </row>
    <row r="5541" spans="1:21">
      <c r="A5541">
        <v>5540</v>
      </c>
      <c r="B5541" s="1" t="s">
        <v>7762</v>
      </c>
      <c r="C5541" s="1" t="s">
        <v>175</v>
      </c>
      <c r="D5541" s="1" t="s">
        <v>7245</v>
      </c>
      <c r="E5541" t="s">
        <v>769</v>
      </c>
      <c r="F5541" t="s">
        <v>7758</v>
      </c>
      <c r="G5541" t="s">
        <v>39</v>
      </c>
      <c r="H5541" t="s">
        <v>177</v>
      </c>
      <c r="I5541" t="s">
        <v>7247</v>
      </c>
      <c r="J5541" s="1">
        <v>7</v>
      </c>
      <c r="K5541" t="s">
        <v>7759</v>
      </c>
      <c r="L5541" t="s">
        <v>7760</v>
      </c>
      <c r="M5541" t="s">
        <v>7761</v>
      </c>
      <c r="N5541" s="126">
        <v>0.01</v>
      </c>
      <c r="Q5541" t="s">
        <v>7762</v>
      </c>
      <c r="R5541" t="s">
        <v>19359</v>
      </c>
      <c r="S5541" s="120">
        <v>0.6</v>
      </c>
      <c r="U5541"/>
    </row>
    <row r="5542" spans="1:21">
      <c r="A5542">
        <v>5541</v>
      </c>
      <c r="B5542" s="1" t="s">
        <v>7763</v>
      </c>
      <c r="C5542" s="1" t="s">
        <v>175</v>
      </c>
      <c r="D5542" s="1" t="s">
        <v>7245</v>
      </c>
      <c r="E5542" t="s">
        <v>769</v>
      </c>
      <c r="F5542" t="s">
        <v>7758</v>
      </c>
      <c r="G5542" t="s">
        <v>39</v>
      </c>
      <c r="H5542" t="s">
        <v>177</v>
      </c>
      <c r="I5542" t="s">
        <v>7247</v>
      </c>
      <c r="J5542" s="1">
        <v>7</v>
      </c>
      <c r="K5542" t="s">
        <v>7759</v>
      </c>
      <c r="L5542" t="s">
        <v>7760</v>
      </c>
      <c r="M5542" t="s">
        <v>7761</v>
      </c>
      <c r="N5542" s="126"/>
      <c r="Q5542" t="s">
        <v>7763</v>
      </c>
      <c r="R5542" t="s">
        <v>19359</v>
      </c>
      <c r="S5542" s="120">
        <v>0.6</v>
      </c>
      <c r="U5542"/>
    </row>
    <row r="5543" spans="1:21">
      <c r="A5543">
        <v>5542</v>
      </c>
      <c r="B5543" s="1" t="s">
        <v>7764</v>
      </c>
      <c r="C5543" s="1" t="s">
        <v>175</v>
      </c>
      <c r="D5543" s="1" t="s">
        <v>7245</v>
      </c>
      <c r="E5543" t="s">
        <v>769</v>
      </c>
      <c r="F5543" t="s">
        <v>7758</v>
      </c>
      <c r="G5543" t="s">
        <v>39</v>
      </c>
      <c r="H5543" t="s">
        <v>177</v>
      </c>
      <c r="I5543" t="s">
        <v>7247</v>
      </c>
      <c r="J5543" s="1">
        <v>7</v>
      </c>
      <c r="K5543" t="s">
        <v>7759</v>
      </c>
      <c r="L5543" t="s">
        <v>7760</v>
      </c>
      <c r="M5543" t="s">
        <v>7761</v>
      </c>
      <c r="N5543" s="126">
        <v>0.01</v>
      </c>
      <c r="Q5543" t="s">
        <v>7764</v>
      </c>
      <c r="R5543" t="s">
        <v>19359</v>
      </c>
      <c r="S5543" s="120">
        <v>0.6</v>
      </c>
      <c r="U5543"/>
    </row>
    <row r="5544" spans="1:21">
      <c r="A5544">
        <v>5543</v>
      </c>
      <c r="B5544" s="1" t="s">
        <v>7765</v>
      </c>
      <c r="C5544" s="1" t="s">
        <v>175</v>
      </c>
      <c r="D5544" s="1" t="s">
        <v>7245</v>
      </c>
      <c r="E5544" t="s">
        <v>769</v>
      </c>
      <c r="F5544" t="s">
        <v>7758</v>
      </c>
      <c r="G5544" t="s">
        <v>39</v>
      </c>
      <c r="H5544" t="s">
        <v>177</v>
      </c>
      <c r="I5544" t="s">
        <v>7247</v>
      </c>
      <c r="J5544" s="1">
        <v>7</v>
      </c>
      <c r="K5544" t="s">
        <v>7759</v>
      </c>
      <c r="L5544" t="s">
        <v>7760</v>
      </c>
      <c r="M5544" t="s">
        <v>7761</v>
      </c>
      <c r="N5544" s="126"/>
      <c r="Q5544" t="s">
        <v>7765</v>
      </c>
      <c r="R5544" t="s">
        <v>19359</v>
      </c>
      <c r="S5544" s="120">
        <v>0.6</v>
      </c>
      <c r="U5544"/>
    </row>
    <row r="5545" spans="1:21">
      <c r="A5545">
        <v>5544</v>
      </c>
      <c r="B5545" s="1" t="s">
        <v>7766</v>
      </c>
      <c r="C5545" s="1" t="s">
        <v>352</v>
      </c>
      <c r="D5545" s="1" t="s">
        <v>7245</v>
      </c>
      <c r="E5545" t="s">
        <v>769</v>
      </c>
      <c r="F5545" t="s">
        <v>7767</v>
      </c>
      <c r="G5545" t="s">
        <v>39</v>
      </c>
      <c r="H5545" t="s">
        <v>354</v>
      </c>
      <c r="I5545" t="s">
        <v>7247</v>
      </c>
      <c r="J5545" s="1">
        <v>7</v>
      </c>
      <c r="K5545" t="s">
        <v>7767</v>
      </c>
      <c r="L5545" t="s">
        <v>7768</v>
      </c>
      <c r="M5545" t="s">
        <v>7769</v>
      </c>
      <c r="N5545" s="126"/>
      <c r="Q5545" t="s">
        <v>7766</v>
      </c>
      <c r="R5545" t="s">
        <v>19360</v>
      </c>
      <c r="S5545" s="120">
        <v>0.6</v>
      </c>
      <c r="U5545"/>
    </row>
    <row r="5546" spans="1:21">
      <c r="A5546">
        <v>5545</v>
      </c>
      <c r="B5546" s="1" t="s">
        <v>7770</v>
      </c>
      <c r="C5546" s="1" t="s">
        <v>352</v>
      </c>
      <c r="D5546" s="1" t="s">
        <v>7245</v>
      </c>
      <c r="E5546" t="s">
        <v>769</v>
      </c>
      <c r="F5546" t="s">
        <v>7767</v>
      </c>
      <c r="G5546" t="s">
        <v>39</v>
      </c>
      <c r="H5546" t="s">
        <v>354</v>
      </c>
      <c r="I5546" t="s">
        <v>7247</v>
      </c>
      <c r="J5546" s="1">
        <v>7</v>
      </c>
      <c r="K5546" t="s">
        <v>7767</v>
      </c>
      <c r="L5546" t="s">
        <v>7768</v>
      </c>
      <c r="M5546" t="s">
        <v>7769</v>
      </c>
      <c r="N5546" s="126"/>
      <c r="Q5546" t="s">
        <v>7770</v>
      </c>
      <c r="R5546" t="s">
        <v>19360</v>
      </c>
      <c r="S5546" s="120">
        <v>0.6</v>
      </c>
      <c r="U5546"/>
    </row>
    <row r="5547" spans="1:21">
      <c r="A5547">
        <v>5546</v>
      </c>
      <c r="B5547" s="1" t="s">
        <v>7771</v>
      </c>
      <c r="C5547" s="1" t="s">
        <v>352</v>
      </c>
      <c r="D5547" s="1" t="s">
        <v>7245</v>
      </c>
      <c r="E5547" t="s">
        <v>769</v>
      </c>
      <c r="F5547" t="s">
        <v>7767</v>
      </c>
      <c r="G5547" t="s">
        <v>39</v>
      </c>
      <c r="H5547" t="s">
        <v>354</v>
      </c>
      <c r="I5547" t="s">
        <v>7247</v>
      </c>
      <c r="J5547" s="1">
        <v>7</v>
      </c>
      <c r="K5547" t="s">
        <v>7767</v>
      </c>
      <c r="L5547" t="s">
        <v>7768</v>
      </c>
      <c r="M5547" t="s">
        <v>7769</v>
      </c>
      <c r="N5547" s="126">
        <v>0.01</v>
      </c>
      <c r="Q5547" t="s">
        <v>7771</v>
      </c>
      <c r="R5547" t="s">
        <v>19360</v>
      </c>
      <c r="S5547" s="120">
        <v>0.6</v>
      </c>
      <c r="U5547"/>
    </row>
    <row r="5548" spans="1:21">
      <c r="A5548">
        <v>5547</v>
      </c>
      <c r="B5548" s="1" t="s">
        <v>7772</v>
      </c>
      <c r="C5548" s="1" t="s">
        <v>352</v>
      </c>
      <c r="D5548" s="1" t="s">
        <v>7245</v>
      </c>
      <c r="E5548" t="s">
        <v>769</v>
      </c>
      <c r="F5548" t="s">
        <v>7767</v>
      </c>
      <c r="G5548" t="s">
        <v>39</v>
      </c>
      <c r="H5548" t="s">
        <v>354</v>
      </c>
      <c r="I5548" t="s">
        <v>7247</v>
      </c>
      <c r="J5548" s="1">
        <v>7</v>
      </c>
      <c r="K5548" t="s">
        <v>7767</v>
      </c>
      <c r="L5548" t="s">
        <v>7768</v>
      </c>
      <c r="M5548" t="s">
        <v>7769</v>
      </c>
      <c r="N5548" s="126"/>
      <c r="Q5548" t="s">
        <v>7772</v>
      </c>
      <c r="R5548" t="s">
        <v>19360</v>
      </c>
      <c r="S5548" s="120">
        <v>0.6</v>
      </c>
      <c r="U5548"/>
    </row>
    <row r="5549" spans="1:21">
      <c r="A5549">
        <v>5548</v>
      </c>
      <c r="B5549" s="1" t="s">
        <v>7773</v>
      </c>
      <c r="C5549" s="1" t="s">
        <v>593</v>
      </c>
      <c r="D5549" s="1" t="s">
        <v>7245</v>
      </c>
      <c r="E5549" t="s">
        <v>769</v>
      </c>
      <c r="F5549" t="s">
        <v>7774</v>
      </c>
      <c r="G5549" t="s">
        <v>39</v>
      </c>
      <c r="H5549" t="s">
        <v>595</v>
      </c>
      <c r="I5549" t="s">
        <v>7247</v>
      </c>
      <c r="J5549" s="1">
        <v>7</v>
      </c>
      <c r="K5549" t="s">
        <v>7774</v>
      </c>
      <c r="L5549" t="s">
        <v>7775</v>
      </c>
      <c r="M5549" t="s">
        <v>7776</v>
      </c>
      <c r="N5549" s="126">
        <v>0.01</v>
      </c>
      <c r="Q5549" t="s">
        <v>7773</v>
      </c>
      <c r="R5549" t="s">
        <v>19361</v>
      </c>
      <c r="S5549" s="120">
        <v>0.6</v>
      </c>
      <c r="U5549"/>
    </row>
    <row r="5550" spans="1:21">
      <c r="A5550">
        <v>5549</v>
      </c>
      <c r="B5550" s="1" t="s">
        <v>7777</v>
      </c>
      <c r="C5550" s="1" t="s">
        <v>72</v>
      </c>
      <c r="D5550" s="1" t="s">
        <v>7778</v>
      </c>
      <c r="E5550" t="s">
        <v>38</v>
      </c>
      <c r="F5550" t="s">
        <v>7779</v>
      </c>
      <c r="G5550" t="s">
        <v>39</v>
      </c>
      <c r="H5550" t="s">
        <v>74</v>
      </c>
      <c r="I5550" t="s">
        <v>7780</v>
      </c>
      <c r="J5550" s="1">
        <v>1</v>
      </c>
      <c r="K5550" t="s">
        <v>7779</v>
      </c>
      <c r="L5550" t="s">
        <v>7781</v>
      </c>
      <c r="M5550" t="s">
        <v>7782</v>
      </c>
      <c r="N5550" s="126"/>
      <c r="Q5550" t="s">
        <v>7777</v>
      </c>
      <c r="R5550" t="s">
        <v>19362</v>
      </c>
      <c r="S5550" s="120">
        <v>0.6</v>
      </c>
      <c r="U5550"/>
    </row>
    <row r="5551" spans="1:21">
      <c r="A5551">
        <v>5550</v>
      </c>
      <c r="B5551" s="1" t="s">
        <v>7778</v>
      </c>
      <c r="C5551" s="1" t="s">
        <v>78</v>
      </c>
      <c r="D5551" s="1" t="s">
        <v>7778</v>
      </c>
      <c r="E5551" t="s">
        <v>38</v>
      </c>
      <c r="F5551" t="s">
        <v>7783</v>
      </c>
      <c r="G5551" t="s">
        <v>39</v>
      </c>
      <c r="H5551" t="s">
        <v>80</v>
      </c>
      <c r="I5551" t="s">
        <v>7780</v>
      </c>
      <c r="J5551" s="1">
        <v>1</v>
      </c>
      <c r="K5551" t="s">
        <v>7783</v>
      </c>
      <c r="L5551" t="s">
        <v>7784</v>
      </c>
      <c r="M5551" t="s">
        <v>7785</v>
      </c>
      <c r="N5551" s="126"/>
      <c r="Q5551" t="s">
        <v>7778</v>
      </c>
      <c r="R5551" t="s">
        <v>19363</v>
      </c>
      <c r="S5551" s="120">
        <v>0.6</v>
      </c>
      <c r="U5551"/>
    </row>
    <row r="5552" spans="1:21">
      <c r="A5552">
        <v>5551</v>
      </c>
      <c r="B5552" s="1" t="s">
        <v>7786</v>
      </c>
      <c r="C5552" s="1" t="s">
        <v>78</v>
      </c>
      <c r="D5552" s="1" t="s">
        <v>7778</v>
      </c>
      <c r="E5552" t="s">
        <v>38</v>
      </c>
      <c r="F5552" t="s">
        <v>7783</v>
      </c>
      <c r="G5552" t="s">
        <v>39</v>
      </c>
      <c r="H5552" t="s">
        <v>80</v>
      </c>
      <c r="I5552" t="s">
        <v>7780</v>
      </c>
      <c r="J5552" s="1">
        <v>1</v>
      </c>
      <c r="K5552" t="s">
        <v>7783</v>
      </c>
      <c r="L5552" t="s">
        <v>7784</v>
      </c>
      <c r="M5552" t="s">
        <v>7785</v>
      </c>
      <c r="N5552" s="126"/>
      <c r="Q5552" t="s">
        <v>7786</v>
      </c>
      <c r="R5552" t="s">
        <v>19363</v>
      </c>
      <c r="S5552" s="120">
        <v>0.6</v>
      </c>
      <c r="U5552"/>
    </row>
    <row r="5553" spans="1:21">
      <c r="A5553">
        <v>5552</v>
      </c>
      <c r="B5553" s="1" t="s">
        <v>7787</v>
      </c>
      <c r="C5553" s="1" t="s">
        <v>78</v>
      </c>
      <c r="D5553" s="1" t="s">
        <v>7778</v>
      </c>
      <c r="E5553" t="s">
        <v>38</v>
      </c>
      <c r="F5553" t="s">
        <v>7783</v>
      </c>
      <c r="G5553" t="s">
        <v>39</v>
      </c>
      <c r="H5553" t="s">
        <v>80</v>
      </c>
      <c r="I5553" t="s">
        <v>7780</v>
      </c>
      <c r="J5553" s="1">
        <v>1</v>
      </c>
      <c r="K5553" t="s">
        <v>7783</v>
      </c>
      <c r="L5553" t="s">
        <v>7784</v>
      </c>
      <c r="M5553" t="s">
        <v>7785</v>
      </c>
      <c r="N5553" s="126"/>
      <c r="Q5553" t="s">
        <v>7787</v>
      </c>
      <c r="R5553" t="s">
        <v>19363</v>
      </c>
      <c r="S5553" s="120">
        <v>0.6</v>
      </c>
      <c r="U5553"/>
    </row>
    <row r="5554" spans="1:21">
      <c r="A5554">
        <v>5553</v>
      </c>
      <c r="B5554" s="1" t="s">
        <v>7788</v>
      </c>
      <c r="C5554" s="1" t="s">
        <v>78</v>
      </c>
      <c r="D5554" s="1" t="s">
        <v>7778</v>
      </c>
      <c r="E5554" t="s">
        <v>38</v>
      </c>
      <c r="F5554" t="s">
        <v>7783</v>
      </c>
      <c r="G5554" t="s">
        <v>39</v>
      </c>
      <c r="H5554" t="s">
        <v>80</v>
      </c>
      <c r="I5554" t="s">
        <v>7780</v>
      </c>
      <c r="J5554" s="1">
        <v>1</v>
      </c>
      <c r="K5554" t="s">
        <v>7783</v>
      </c>
      <c r="L5554" t="s">
        <v>7784</v>
      </c>
      <c r="M5554" t="s">
        <v>7785</v>
      </c>
      <c r="N5554" s="126"/>
      <c r="Q5554" t="s">
        <v>7788</v>
      </c>
      <c r="R5554" t="s">
        <v>19363</v>
      </c>
      <c r="S5554" s="120">
        <v>0.6</v>
      </c>
      <c r="U5554"/>
    </row>
    <row r="5555" spans="1:21">
      <c r="A5555">
        <v>5554</v>
      </c>
      <c r="B5555" s="1" t="s">
        <v>7789</v>
      </c>
      <c r="C5555" s="1" t="s">
        <v>78</v>
      </c>
      <c r="D5555" s="1" t="s">
        <v>7778</v>
      </c>
      <c r="E5555" t="s">
        <v>38</v>
      </c>
      <c r="F5555" t="s">
        <v>7783</v>
      </c>
      <c r="G5555" t="s">
        <v>39</v>
      </c>
      <c r="H5555" t="s">
        <v>80</v>
      </c>
      <c r="I5555" t="s">
        <v>7780</v>
      </c>
      <c r="J5555" s="1">
        <v>1</v>
      </c>
      <c r="K5555" t="s">
        <v>7783</v>
      </c>
      <c r="L5555" t="s">
        <v>7784</v>
      </c>
      <c r="M5555" t="s">
        <v>7785</v>
      </c>
      <c r="N5555" s="126">
        <v>0.01</v>
      </c>
      <c r="Q5555" t="s">
        <v>7789</v>
      </c>
      <c r="R5555" t="s">
        <v>19363</v>
      </c>
      <c r="S5555" s="120">
        <v>0.6</v>
      </c>
      <c r="U5555"/>
    </row>
    <row r="5556" spans="1:21">
      <c r="A5556">
        <v>5555</v>
      </c>
      <c r="B5556" s="1" t="s">
        <v>7790</v>
      </c>
      <c r="C5556" s="1" t="s">
        <v>78</v>
      </c>
      <c r="D5556" s="1" t="s">
        <v>7778</v>
      </c>
      <c r="E5556" t="s">
        <v>38</v>
      </c>
      <c r="F5556" t="s">
        <v>7783</v>
      </c>
      <c r="G5556" t="s">
        <v>39</v>
      </c>
      <c r="H5556" t="s">
        <v>80</v>
      </c>
      <c r="I5556" t="s">
        <v>7780</v>
      </c>
      <c r="J5556" s="1">
        <v>1</v>
      </c>
      <c r="K5556" t="s">
        <v>7783</v>
      </c>
      <c r="L5556" t="s">
        <v>7784</v>
      </c>
      <c r="M5556" t="s">
        <v>7785</v>
      </c>
      <c r="N5556" s="126">
        <v>0.01</v>
      </c>
      <c r="Q5556" t="s">
        <v>7790</v>
      </c>
      <c r="R5556" t="s">
        <v>19363</v>
      </c>
      <c r="S5556" s="120">
        <v>0.6</v>
      </c>
      <c r="U5556"/>
    </row>
    <row r="5557" spans="1:21">
      <c r="A5557">
        <v>5556</v>
      </c>
      <c r="B5557" s="1" t="s">
        <v>7791</v>
      </c>
      <c r="C5557" s="1" t="s">
        <v>78</v>
      </c>
      <c r="D5557" s="1" t="s">
        <v>7778</v>
      </c>
      <c r="E5557" t="s">
        <v>38</v>
      </c>
      <c r="F5557" t="s">
        <v>7783</v>
      </c>
      <c r="G5557" t="s">
        <v>39</v>
      </c>
      <c r="H5557" t="s">
        <v>80</v>
      </c>
      <c r="I5557" t="s">
        <v>7780</v>
      </c>
      <c r="J5557" s="1">
        <v>1</v>
      </c>
      <c r="K5557" t="s">
        <v>7783</v>
      </c>
      <c r="L5557" t="s">
        <v>7784</v>
      </c>
      <c r="M5557" t="s">
        <v>7785</v>
      </c>
      <c r="N5557" s="126">
        <v>0.01</v>
      </c>
      <c r="Q5557" t="s">
        <v>7791</v>
      </c>
      <c r="R5557" t="s">
        <v>19363</v>
      </c>
      <c r="S5557" s="120">
        <v>0.6</v>
      </c>
      <c r="U5557"/>
    </row>
    <row r="5558" spans="1:21">
      <c r="A5558">
        <v>5557</v>
      </c>
      <c r="B5558" s="1" t="s">
        <v>7792</v>
      </c>
      <c r="C5558" s="1" t="s">
        <v>78</v>
      </c>
      <c r="D5558" s="1" t="s">
        <v>7778</v>
      </c>
      <c r="E5558" t="s">
        <v>38</v>
      </c>
      <c r="F5558" t="s">
        <v>7783</v>
      </c>
      <c r="G5558" t="s">
        <v>39</v>
      </c>
      <c r="H5558" t="s">
        <v>80</v>
      </c>
      <c r="I5558" t="s">
        <v>7780</v>
      </c>
      <c r="J5558" s="1">
        <v>1</v>
      </c>
      <c r="K5558" t="s">
        <v>7783</v>
      </c>
      <c r="L5558" t="s">
        <v>7784</v>
      </c>
      <c r="M5558" t="s">
        <v>7785</v>
      </c>
      <c r="N5558" s="126"/>
      <c r="Q5558" t="s">
        <v>7792</v>
      </c>
      <c r="R5558" t="s">
        <v>19363</v>
      </c>
      <c r="S5558" s="120">
        <v>0.6</v>
      </c>
      <c r="U5558"/>
    </row>
    <row r="5559" spans="1:21">
      <c r="A5559">
        <v>5558</v>
      </c>
      <c r="B5559" s="1" t="s">
        <v>7793</v>
      </c>
      <c r="C5559" s="1" t="s">
        <v>87</v>
      </c>
      <c r="D5559" s="1" t="s">
        <v>7778</v>
      </c>
      <c r="E5559" t="s">
        <v>38</v>
      </c>
      <c r="F5559" t="s">
        <v>7794</v>
      </c>
      <c r="G5559" t="s">
        <v>39</v>
      </c>
      <c r="H5559" t="s">
        <v>89</v>
      </c>
      <c r="I5559" t="s">
        <v>7780</v>
      </c>
      <c r="J5559" s="1">
        <v>1</v>
      </c>
      <c r="K5559" t="s">
        <v>7794</v>
      </c>
      <c r="L5559" t="s">
        <v>7795</v>
      </c>
      <c r="M5559" t="s">
        <v>7796</v>
      </c>
      <c r="N5559" s="126">
        <v>0.01</v>
      </c>
      <c r="Q5559" t="s">
        <v>7793</v>
      </c>
      <c r="R5559" t="s">
        <v>19364</v>
      </c>
      <c r="S5559" s="120">
        <v>0.6</v>
      </c>
      <c r="U5559"/>
    </row>
    <row r="5560" spans="1:21">
      <c r="A5560">
        <v>5559</v>
      </c>
      <c r="B5560" s="1" t="s">
        <v>7797</v>
      </c>
      <c r="C5560" s="1" t="s">
        <v>87</v>
      </c>
      <c r="D5560" s="1" t="s">
        <v>7778</v>
      </c>
      <c r="E5560" t="s">
        <v>38</v>
      </c>
      <c r="F5560" t="s">
        <v>7794</v>
      </c>
      <c r="G5560" t="s">
        <v>39</v>
      </c>
      <c r="H5560" t="s">
        <v>89</v>
      </c>
      <c r="I5560" t="s">
        <v>7780</v>
      </c>
      <c r="J5560" s="1">
        <v>1</v>
      </c>
      <c r="K5560" t="s">
        <v>7794</v>
      </c>
      <c r="L5560" t="s">
        <v>7795</v>
      </c>
      <c r="M5560" t="s">
        <v>7796</v>
      </c>
      <c r="N5560" s="126"/>
      <c r="Q5560" t="s">
        <v>7797</v>
      </c>
      <c r="R5560" t="s">
        <v>19364</v>
      </c>
      <c r="S5560" s="120">
        <v>0.6</v>
      </c>
      <c r="U5560"/>
    </row>
    <row r="5561" spans="1:21">
      <c r="A5561">
        <v>5560</v>
      </c>
      <c r="B5561" s="1" t="s">
        <v>7798</v>
      </c>
      <c r="C5561" s="1" t="s">
        <v>87</v>
      </c>
      <c r="D5561" s="1" t="s">
        <v>7778</v>
      </c>
      <c r="E5561" t="s">
        <v>38</v>
      </c>
      <c r="F5561" t="s">
        <v>7794</v>
      </c>
      <c r="G5561" t="s">
        <v>39</v>
      </c>
      <c r="H5561" t="s">
        <v>89</v>
      </c>
      <c r="I5561" t="s">
        <v>7780</v>
      </c>
      <c r="J5561" s="1">
        <v>1</v>
      </c>
      <c r="K5561" t="s">
        <v>7794</v>
      </c>
      <c r="L5561" t="s">
        <v>7795</v>
      </c>
      <c r="M5561" t="s">
        <v>7796</v>
      </c>
      <c r="N5561" s="126"/>
      <c r="Q5561" t="s">
        <v>7798</v>
      </c>
      <c r="R5561" t="s">
        <v>19364</v>
      </c>
      <c r="S5561" s="120">
        <v>0.6</v>
      </c>
      <c r="U5561"/>
    </row>
    <row r="5562" spans="1:21">
      <c r="A5562">
        <v>5561</v>
      </c>
      <c r="B5562" s="1" t="s">
        <v>7799</v>
      </c>
      <c r="C5562" s="1" t="s">
        <v>87</v>
      </c>
      <c r="D5562" s="1" t="s">
        <v>7778</v>
      </c>
      <c r="E5562" t="s">
        <v>38</v>
      </c>
      <c r="F5562" t="s">
        <v>7794</v>
      </c>
      <c r="G5562" t="s">
        <v>39</v>
      </c>
      <c r="H5562" t="s">
        <v>89</v>
      </c>
      <c r="I5562" t="s">
        <v>7780</v>
      </c>
      <c r="J5562" s="1">
        <v>1</v>
      </c>
      <c r="K5562" t="s">
        <v>7794</v>
      </c>
      <c r="L5562" t="s">
        <v>7795</v>
      </c>
      <c r="M5562" t="s">
        <v>7796</v>
      </c>
      <c r="N5562" s="126"/>
      <c r="Q5562" t="s">
        <v>7799</v>
      </c>
      <c r="R5562" t="s">
        <v>19364</v>
      </c>
      <c r="S5562" s="120">
        <v>0.6</v>
      </c>
      <c r="U5562"/>
    </row>
    <row r="5563" spans="1:21">
      <c r="A5563">
        <v>5562</v>
      </c>
      <c r="B5563" s="1" t="s">
        <v>7800</v>
      </c>
      <c r="C5563" s="1" t="s">
        <v>105</v>
      </c>
      <c r="D5563" s="1" t="s">
        <v>7778</v>
      </c>
      <c r="E5563" t="s">
        <v>38</v>
      </c>
      <c r="F5563" t="s">
        <v>7801</v>
      </c>
      <c r="G5563" t="s">
        <v>39</v>
      </c>
      <c r="H5563" t="s">
        <v>107</v>
      </c>
      <c r="I5563" t="s">
        <v>7780</v>
      </c>
      <c r="J5563" s="1">
        <v>1</v>
      </c>
      <c r="K5563" t="s">
        <v>7801</v>
      </c>
      <c r="L5563" t="s">
        <v>7802</v>
      </c>
      <c r="M5563" t="s">
        <v>7803</v>
      </c>
      <c r="N5563" s="126"/>
      <c r="Q5563" t="s">
        <v>7800</v>
      </c>
      <c r="R5563" t="s">
        <v>19365</v>
      </c>
      <c r="S5563" s="120">
        <v>0.6</v>
      </c>
      <c r="U5563"/>
    </row>
    <row r="5564" spans="1:21">
      <c r="A5564">
        <v>5563</v>
      </c>
      <c r="B5564" s="1" t="s">
        <v>7804</v>
      </c>
      <c r="C5564" s="1" t="s">
        <v>105</v>
      </c>
      <c r="D5564" s="1" t="s">
        <v>7778</v>
      </c>
      <c r="E5564" t="s">
        <v>38</v>
      </c>
      <c r="F5564" t="s">
        <v>7801</v>
      </c>
      <c r="G5564" t="s">
        <v>39</v>
      </c>
      <c r="H5564" t="s">
        <v>107</v>
      </c>
      <c r="I5564" t="s">
        <v>7780</v>
      </c>
      <c r="J5564" s="1">
        <v>1</v>
      </c>
      <c r="K5564" t="s">
        <v>7801</v>
      </c>
      <c r="L5564" t="s">
        <v>7802</v>
      </c>
      <c r="M5564" t="s">
        <v>7803</v>
      </c>
      <c r="N5564" s="126"/>
      <c r="Q5564" t="s">
        <v>7804</v>
      </c>
      <c r="R5564" t="s">
        <v>19365</v>
      </c>
      <c r="S5564" s="120">
        <v>0.6</v>
      </c>
      <c r="U5564"/>
    </row>
    <row r="5565" spans="1:21">
      <c r="A5565">
        <v>5564</v>
      </c>
      <c r="B5565" s="1" t="s">
        <v>7805</v>
      </c>
      <c r="C5565" s="1" t="s">
        <v>105</v>
      </c>
      <c r="D5565" s="1" t="s">
        <v>7778</v>
      </c>
      <c r="E5565" t="s">
        <v>38</v>
      </c>
      <c r="F5565" t="s">
        <v>7801</v>
      </c>
      <c r="G5565" t="s">
        <v>39</v>
      </c>
      <c r="H5565" t="s">
        <v>107</v>
      </c>
      <c r="I5565" t="s">
        <v>7780</v>
      </c>
      <c r="J5565" s="1">
        <v>1</v>
      </c>
      <c r="K5565" t="s">
        <v>7801</v>
      </c>
      <c r="L5565" t="s">
        <v>7802</v>
      </c>
      <c r="M5565" t="s">
        <v>7803</v>
      </c>
      <c r="N5565" s="126"/>
      <c r="Q5565" t="s">
        <v>7805</v>
      </c>
      <c r="R5565" t="s">
        <v>19365</v>
      </c>
      <c r="S5565" s="120">
        <v>0.6</v>
      </c>
      <c r="U5565"/>
    </row>
    <row r="5566" spans="1:21">
      <c r="A5566">
        <v>5565</v>
      </c>
      <c r="B5566" s="1" t="s">
        <v>7806</v>
      </c>
      <c r="C5566" s="1" t="s">
        <v>105</v>
      </c>
      <c r="D5566" s="1" t="s">
        <v>7778</v>
      </c>
      <c r="E5566" t="s">
        <v>38</v>
      </c>
      <c r="F5566" t="s">
        <v>7801</v>
      </c>
      <c r="G5566" t="s">
        <v>39</v>
      </c>
      <c r="H5566" t="s">
        <v>107</v>
      </c>
      <c r="I5566" t="s">
        <v>7780</v>
      </c>
      <c r="J5566" s="1">
        <v>1</v>
      </c>
      <c r="K5566" t="s">
        <v>7801</v>
      </c>
      <c r="L5566" t="s">
        <v>7802</v>
      </c>
      <c r="M5566" t="s">
        <v>7803</v>
      </c>
      <c r="N5566" s="126"/>
      <c r="Q5566" t="s">
        <v>7806</v>
      </c>
      <c r="R5566" t="s">
        <v>19365</v>
      </c>
      <c r="S5566" s="120">
        <v>0.6</v>
      </c>
      <c r="U5566"/>
    </row>
    <row r="5567" spans="1:21">
      <c r="A5567">
        <v>5566</v>
      </c>
      <c r="B5567" s="1" t="s">
        <v>7807</v>
      </c>
      <c r="C5567" s="1" t="s">
        <v>105</v>
      </c>
      <c r="D5567" s="1" t="s">
        <v>7778</v>
      </c>
      <c r="E5567" t="s">
        <v>38</v>
      </c>
      <c r="F5567" t="s">
        <v>7801</v>
      </c>
      <c r="G5567" t="s">
        <v>39</v>
      </c>
      <c r="H5567" t="s">
        <v>107</v>
      </c>
      <c r="I5567" t="s">
        <v>7780</v>
      </c>
      <c r="J5567" s="1">
        <v>1</v>
      </c>
      <c r="K5567" t="s">
        <v>7801</v>
      </c>
      <c r="L5567" t="s">
        <v>7802</v>
      </c>
      <c r="M5567" t="s">
        <v>7803</v>
      </c>
      <c r="N5567" s="126"/>
      <c r="Q5567" t="s">
        <v>7807</v>
      </c>
      <c r="R5567" t="s">
        <v>19365</v>
      </c>
      <c r="S5567" s="120">
        <v>0.6</v>
      </c>
      <c r="U5567"/>
    </row>
    <row r="5568" spans="1:21">
      <c r="A5568">
        <v>5567</v>
      </c>
      <c r="B5568" s="1" t="s">
        <v>7808</v>
      </c>
      <c r="C5568" s="1" t="s">
        <v>121</v>
      </c>
      <c r="D5568" s="1" t="s">
        <v>7778</v>
      </c>
      <c r="E5568" t="s">
        <v>38</v>
      </c>
      <c r="F5568" t="s">
        <v>7809</v>
      </c>
      <c r="G5568" t="s">
        <v>39</v>
      </c>
      <c r="H5568" t="s">
        <v>123</v>
      </c>
      <c r="I5568" t="s">
        <v>7780</v>
      </c>
      <c r="J5568" s="1">
        <v>1</v>
      </c>
      <c r="K5568" t="s">
        <v>7809</v>
      </c>
      <c r="L5568" t="s">
        <v>7810</v>
      </c>
      <c r="M5568" t="s">
        <v>7811</v>
      </c>
      <c r="N5568" s="126"/>
      <c r="Q5568" t="s">
        <v>7808</v>
      </c>
      <c r="R5568" t="s">
        <v>19366</v>
      </c>
      <c r="S5568" s="120">
        <v>0.6</v>
      </c>
      <c r="U5568"/>
    </row>
    <row r="5569" spans="1:21">
      <c r="A5569">
        <v>5568</v>
      </c>
      <c r="B5569" s="1" t="s">
        <v>7812</v>
      </c>
      <c r="C5569" s="1" t="s">
        <v>121</v>
      </c>
      <c r="D5569" s="1" t="s">
        <v>7778</v>
      </c>
      <c r="E5569" t="s">
        <v>38</v>
      </c>
      <c r="F5569" t="s">
        <v>7809</v>
      </c>
      <c r="G5569" t="s">
        <v>39</v>
      </c>
      <c r="H5569" t="s">
        <v>123</v>
      </c>
      <c r="I5569" t="s">
        <v>7780</v>
      </c>
      <c r="J5569" s="1">
        <v>1</v>
      </c>
      <c r="K5569" t="s">
        <v>7809</v>
      </c>
      <c r="L5569" t="s">
        <v>7810</v>
      </c>
      <c r="M5569" t="s">
        <v>7811</v>
      </c>
      <c r="N5569" s="126"/>
      <c r="Q5569" t="s">
        <v>7812</v>
      </c>
      <c r="R5569" t="s">
        <v>19366</v>
      </c>
      <c r="S5569" s="120">
        <v>0.6</v>
      </c>
      <c r="U5569"/>
    </row>
    <row r="5570" spans="1:21">
      <c r="A5570">
        <v>5569</v>
      </c>
      <c r="B5570" s="1" t="s">
        <v>7813</v>
      </c>
      <c r="C5570" s="1" t="s">
        <v>121</v>
      </c>
      <c r="D5570" s="1" t="s">
        <v>7778</v>
      </c>
      <c r="E5570" t="s">
        <v>38</v>
      </c>
      <c r="F5570" t="s">
        <v>7809</v>
      </c>
      <c r="G5570" t="s">
        <v>39</v>
      </c>
      <c r="H5570" t="s">
        <v>123</v>
      </c>
      <c r="I5570" t="s">
        <v>7780</v>
      </c>
      <c r="J5570" s="1">
        <v>1</v>
      </c>
      <c r="K5570" t="s">
        <v>7809</v>
      </c>
      <c r="L5570" t="s">
        <v>7810</v>
      </c>
      <c r="M5570" t="s">
        <v>7811</v>
      </c>
      <c r="N5570" s="126"/>
      <c r="Q5570" t="s">
        <v>7813</v>
      </c>
      <c r="R5570" t="s">
        <v>19366</v>
      </c>
      <c r="S5570" s="120">
        <v>0.6</v>
      </c>
      <c r="U5570"/>
    </row>
    <row r="5571" spans="1:21">
      <c r="A5571">
        <v>5570</v>
      </c>
      <c r="B5571" s="1" t="s">
        <v>7814</v>
      </c>
      <c r="C5571" s="1" t="s">
        <v>133</v>
      </c>
      <c r="D5571" s="1" t="s">
        <v>7778</v>
      </c>
      <c r="E5571" t="s">
        <v>38</v>
      </c>
      <c r="F5571" t="s">
        <v>7815</v>
      </c>
      <c r="G5571" t="s">
        <v>39</v>
      </c>
      <c r="H5571" t="s">
        <v>135</v>
      </c>
      <c r="I5571" t="s">
        <v>7780</v>
      </c>
      <c r="J5571" s="1">
        <v>1</v>
      </c>
      <c r="K5571" t="s">
        <v>7815</v>
      </c>
      <c r="L5571" t="s">
        <v>7816</v>
      </c>
      <c r="M5571" t="s">
        <v>7817</v>
      </c>
      <c r="N5571" s="126"/>
      <c r="Q5571" t="s">
        <v>7814</v>
      </c>
      <c r="R5571" t="s">
        <v>19367</v>
      </c>
      <c r="S5571" s="120">
        <v>0.6</v>
      </c>
      <c r="U5571"/>
    </row>
    <row r="5572" spans="1:21">
      <c r="A5572">
        <v>5571</v>
      </c>
      <c r="B5572" s="1" t="s">
        <v>2844</v>
      </c>
      <c r="C5572" s="1" t="s">
        <v>47</v>
      </c>
      <c r="D5572" s="1" t="s">
        <v>7778</v>
      </c>
      <c r="E5572" t="s">
        <v>38</v>
      </c>
      <c r="F5572" t="s">
        <v>7818</v>
      </c>
      <c r="G5572" t="s">
        <v>39</v>
      </c>
      <c r="H5572" t="s">
        <v>49</v>
      </c>
      <c r="I5572" t="s">
        <v>7780</v>
      </c>
      <c r="J5572" s="1">
        <v>1</v>
      </c>
      <c r="K5572" t="s">
        <v>7819</v>
      </c>
      <c r="L5572" t="s">
        <v>7820</v>
      </c>
      <c r="M5572" t="s">
        <v>7821</v>
      </c>
      <c r="N5572" s="126"/>
      <c r="Q5572" t="s">
        <v>2844</v>
      </c>
      <c r="R5572" t="s">
        <v>19368</v>
      </c>
      <c r="S5572" s="120">
        <v>0.6</v>
      </c>
      <c r="U5572"/>
    </row>
    <row r="5573" spans="1:21">
      <c r="A5573">
        <v>5572</v>
      </c>
      <c r="B5573" s="1" t="s">
        <v>7822</v>
      </c>
      <c r="C5573" s="1" t="s">
        <v>47</v>
      </c>
      <c r="D5573" s="1" t="s">
        <v>7778</v>
      </c>
      <c r="E5573" t="s">
        <v>38</v>
      </c>
      <c r="F5573" t="s">
        <v>7818</v>
      </c>
      <c r="G5573" t="s">
        <v>39</v>
      </c>
      <c r="H5573" t="s">
        <v>49</v>
      </c>
      <c r="I5573" t="s">
        <v>7780</v>
      </c>
      <c r="J5573" s="1">
        <v>1</v>
      </c>
      <c r="K5573" t="s">
        <v>7819</v>
      </c>
      <c r="L5573" t="s">
        <v>7820</v>
      </c>
      <c r="M5573" t="s">
        <v>7821</v>
      </c>
      <c r="N5573" s="126"/>
      <c r="Q5573" t="s">
        <v>7822</v>
      </c>
      <c r="R5573" t="s">
        <v>19368</v>
      </c>
      <c r="S5573" s="120">
        <v>0.6</v>
      </c>
      <c r="U5573"/>
    </row>
    <row r="5574" spans="1:21">
      <c r="A5574">
        <v>5573</v>
      </c>
      <c r="B5574" s="1" t="s">
        <v>2884</v>
      </c>
      <c r="C5574" s="1" t="s">
        <v>47</v>
      </c>
      <c r="D5574" s="1" t="s">
        <v>7778</v>
      </c>
      <c r="E5574" t="s">
        <v>38</v>
      </c>
      <c r="F5574" t="s">
        <v>7818</v>
      </c>
      <c r="G5574" t="s">
        <v>39</v>
      </c>
      <c r="H5574" t="s">
        <v>49</v>
      </c>
      <c r="I5574" t="s">
        <v>7780</v>
      </c>
      <c r="J5574" s="1">
        <v>1</v>
      </c>
      <c r="K5574" t="s">
        <v>7819</v>
      </c>
      <c r="L5574" t="s">
        <v>7820</v>
      </c>
      <c r="M5574" t="s">
        <v>7821</v>
      </c>
      <c r="N5574" s="126"/>
      <c r="Q5574" t="s">
        <v>2884</v>
      </c>
      <c r="R5574" t="s">
        <v>19368</v>
      </c>
      <c r="S5574" s="120">
        <v>0.6</v>
      </c>
      <c r="U5574"/>
    </row>
    <row r="5575" spans="1:21">
      <c r="A5575">
        <v>5574</v>
      </c>
      <c r="B5575" s="1" t="s">
        <v>7823</v>
      </c>
      <c r="C5575" s="1" t="s">
        <v>47</v>
      </c>
      <c r="D5575" s="1" t="s">
        <v>7778</v>
      </c>
      <c r="E5575" t="s">
        <v>38</v>
      </c>
      <c r="F5575" t="s">
        <v>7818</v>
      </c>
      <c r="G5575" t="s">
        <v>39</v>
      </c>
      <c r="H5575" t="s">
        <v>49</v>
      </c>
      <c r="I5575" t="s">
        <v>7780</v>
      </c>
      <c r="J5575" s="1">
        <v>1</v>
      </c>
      <c r="K5575" t="s">
        <v>7819</v>
      </c>
      <c r="L5575" t="s">
        <v>7820</v>
      </c>
      <c r="M5575" t="s">
        <v>7821</v>
      </c>
      <c r="N5575" s="126"/>
      <c r="Q5575" t="s">
        <v>7823</v>
      </c>
      <c r="R5575" t="s">
        <v>19368</v>
      </c>
      <c r="S5575" s="120">
        <v>0.6</v>
      </c>
      <c r="U5575"/>
    </row>
    <row r="5576" spans="1:21">
      <c r="A5576">
        <v>5575</v>
      </c>
      <c r="B5576" s="1" t="s">
        <v>7824</v>
      </c>
      <c r="C5576" s="1" t="s">
        <v>47</v>
      </c>
      <c r="D5576" s="1" t="s">
        <v>7778</v>
      </c>
      <c r="E5576" t="s">
        <v>38</v>
      </c>
      <c r="F5576" t="s">
        <v>7818</v>
      </c>
      <c r="G5576" t="s">
        <v>39</v>
      </c>
      <c r="H5576" t="s">
        <v>49</v>
      </c>
      <c r="I5576" t="s">
        <v>7780</v>
      </c>
      <c r="J5576" s="1">
        <v>1</v>
      </c>
      <c r="K5576" t="s">
        <v>7819</v>
      </c>
      <c r="L5576" t="s">
        <v>7820</v>
      </c>
      <c r="M5576" t="s">
        <v>7821</v>
      </c>
      <c r="N5576" s="126"/>
      <c r="Q5576" t="s">
        <v>7824</v>
      </c>
      <c r="R5576" t="s">
        <v>19368</v>
      </c>
      <c r="S5576" s="120">
        <v>0.6</v>
      </c>
      <c r="U5576"/>
    </row>
    <row r="5577" spans="1:21">
      <c r="A5577">
        <v>5576</v>
      </c>
      <c r="B5577" s="1" t="s">
        <v>7825</v>
      </c>
      <c r="C5577" s="1" t="s">
        <v>47</v>
      </c>
      <c r="D5577" s="1" t="s">
        <v>7778</v>
      </c>
      <c r="E5577" t="s">
        <v>38</v>
      </c>
      <c r="F5577" t="s">
        <v>7818</v>
      </c>
      <c r="G5577" t="s">
        <v>39</v>
      </c>
      <c r="H5577" t="s">
        <v>49</v>
      </c>
      <c r="I5577" t="s">
        <v>7780</v>
      </c>
      <c r="J5577" s="1">
        <v>1</v>
      </c>
      <c r="K5577" t="s">
        <v>7819</v>
      </c>
      <c r="L5577" t="s">
        <v>7820</v>
      </c>
      <c r="M5577" t="s">
        <v>7821</v>
      </c>
      <c r="N5577" s="126"/>
      <c r="Q5577" t="s">
        <v>7825</v>
      </c>
      <c r="R5577" t="s">
        <v>19368</v>
      </c>
      <c r="S5577" s="120">
        <v>0.6</v>
      </c>
      <c r="U5577"/>
    </row>
    <row r="5578" spans="1:21">
      <c r="A5578">
        <v>5577</v>
      </c>
      <c r="B5578" s="1" t="s">
        <v>7826</v>
      </c>
      <c r="C5578" s="1" t="s">
        <v>47</v>
      </c>
      <c r="D5578" s="1" t="s">
        <v>7778</v>
      </c>
      <c r="E5578" t="s">
        <v>38</v>
      </c>
      <c r="F5578" t="s">
        <v>7818</v>
      </c>
      <c r="G5578" t="s">
        <v>39</v>
      </c>
      <c r="H5578" t="s">
        <v>49</v>
      </c>
      <c r="I5578" t="s">
        <v>7780</v>
      </c>
      <c r="J5578" s="1">
        <v>1</v>
      </c>
      <c r="K5578" t="s">
        <v>7819</v>
      </c>
      <c r="L5578" t="s">
        <v>7820</v>
      </c>
      <c r="M5578" t="s">
        <v>7821</v>
      </c>
      <c r="N5578" s="126"/>
      <c r="Q5578" t="s">
        <v>7826</v>
      </c>
      <c r="R5578" t="s">
        <v>19368</v>
      </c>
      <c r="S5578" s="120">
        <v>0.6</v>
      </c>
      <c r="U5578"/>
    </row>
    <row r="5579" spans="1:21">
      <c r="A5579">
        <v>5578</v>
      </c>
      <c r="B5579" s="1" t="s">
        <v>7827</v>
      </c>
      <c r="C5579" s="1" t="s">
        <v>47</v>
      </c>
      <c r="D5579" s="1" t="s">
        <v>7778</v>
      </c>
      <c r="E5579" t="s">
        <v>38</v>
      </c>
      <c r="F5579" t="s">
        <v>7818</v>
      </c>
      <c r="G5579" t="s">
        <v>39</v>
      </c>
      <c r="H5579" t="s">
        <v>49</v>
      </c>
      <c r="I5579" t="s">
        <v>7780</v>
      </c>
      <c r="J5579" s="1">
        <v>1</v>
      </c>
      <c r="K5579" t="s">
        <v>7819</v>
      </c>
      <c r="L5579" t="s">
        <v>7820</v>
      </c>
      <c r="M5579" t="s">
        <v>7821</v>
      </c>
      <c r="N5579" s="126"/>
      <c r="Q5579" t="s">
        <v>7827</v>
      </c>
      <c r="R5579" t="s">
        <v>19368</v>
      </c>
      <c r="S5579" s="120">
        <v>0.6</v>
      </c>
      <c r="U5579"/>
    </row>
    <row r="5580" spans="1:21">
      <c r="A5580">
        <v>5579</v>
      </c>
      <c r="B5580" s="1" t="s">
        <v>7828</v>
      </c>
      <c r="C5580" s="1" t="s">
        <v>47</v>
      </c>
      <c r="D5580" s="1" t="s">
        <v>7778</v>
      </c>
      <c r="E5580" t="s">
        <v>38</v>
      </c>
      <c r="F5580" t="s">
        <v>7818</v>
      </c>
      <c r="G5580" t="s">
        <v>39</v>
      </c>
      <c r="H5580" t="s">
        <v>49</v>
      </c>
      <c r="I5580" t="s">
        <v>7780</v>
      </c>
      <c r="J5580" s="1">
        <v>1</v>
      </c>
      <c r="K5580" t="s">
        <v>7819</v>
      </c>
      <c r="L5580" t="s">
        <v>7820</v>
      </c>
      <c r="M5580" t="s">
        <v>7821</v>
      </c>
      <c r="N5580" s="126"/>
      <c r="Q5580" t="s">
        <v>7828</v>
      </c>
      <c r="R5580" t="s">
        <v>19368</v>
      </c>
      <c r="S5580" s="120">
        <v>0.6</v>
      </c>
      <c r="U5580"/>
    </row>
    <row r="5581" spans="1:21">
      <c r="A5581">
        <v>5580</v>
      </c>
      <c r="B5581" s="1" t="s">
        <v>7829</v>
      </c>
      <c r="C5581" s="1" t="s">
        <v>47</v>
      </c>
      <c r="D5581" s="1" t="s">
        <v>7778</v>
      </c>
      <c r="E5581" t="s">
        <v>38</v>
      </c>
      <c r="F5581" t="s">
        <v>7818</v>
      </c>
      <c r="G5581" t="s">
        <v>39</v>
      </c>
      <c r="H5581" t="s">
        <v>49</v>
      </c>
      <c r="I5581" t="s">
        <v>7780</v>
      </c>
      <c r="J5581" s="1">
        <v>1</v>
      </c>
      <c r="K5581" t="s">
        <v>7819</v>
      </c>
      <c r="L5581" t="s">
        <v>7820</v>
      </c>
      <c r="M5581" t="s">
        <v>7821</v>
      </c>
      <c r="N5581" s="126"/>
      <c r="Q5581" t="s">
        <v>7829</v>
      </c>
      <c r="R5581" t="s">
        <v>19368</v>
      </c>
      <c r="S5581" s="120">
        <v>0.6</v>
      </c>
      <c r="U5581"/>
    </row>
    <row r="5582" spans="1:21">
      <c r="A5582">
        <v>5581</v>
      </c>
      <c r="B5582" s="1" t="s">
        <v>7830</v>
      </c>
      <c r="C5582" s="1" t="s">
        <v>47</v>
      </c>
      <c r="D5582" s="1" t="s">
        <v>7778</v>
      </c>
      <c r="E5582" t="s">
        <v>38</v>
      </c>
      <c r="F5582" t="s">
        <v>7818</v>
      </c>
      <c r="G5582" t="s">
        <v>39</v>
      </c>
      <c r="H5582" t="s">
        <v>49</v>
      </c>
      <c r="I5582" t="s">
        <v>7780</v>
      </c>
      <c r="J5582" s="1">
        <v>1</v>
      </c>
      <c r="K5582" t="s">
        <v>7819</v>
      </c>
      <c r="L5582" t="s">
        <v>7820</v>
      </c>
      <c r="M5582" t="s">
        <v>7821</v>
      </c>
      <c r="N5582" s="126"/>
      <c r="Q5582" t="s">
        <v>7830</v>
      </c>
      <c r="R5582" t="s">
        <v>19368</v>
      </c>
      <c r="S5582" s="120">
        <v>0.6</v>
      </c>
      <c r="U5582"/>
    </row>
    <row r="5583" spans="1:21">
      <c r="A5583">
        <v>5582</v>
      </c>
      <c r="B5583" s="1" t="s">
        <v>7831</v>
      </c>
      <c r="C5583" s="1" t="s">
        <v>47</v>
      </c>
      <c r="D5583" s="1" t="s">
        <v>7778</v>
      </c>
      <c r="E5583" t="s">
        <v>38</v>
      </c>
      <c r="F5583" t="s">
        <v>7818</v>
      </c>
      <c r="G5583" t="s">
        <v>39</v>
      </c>
      <c r="H5583" t="s">
        <v>49</v>
      </c>
      <c r="I5583" t="s">
        <v>7780</v>
      </c>
      <c r="J5583" s="1">
        <v>1</v>
      </c>
      <c r="K5583" t="s">
        <v>7819</v>
      </c>
      <c r="L5583" t="s">
        <v>7820</v>
      </c>
      <c r="M5583" t="s">
        <v>7821</v>
      </c>
      <c r="N5583" s="126">
        <v>0.01</v>
      </c>
      <c r="Q5583" t="s">
        <v>7831</v>
      </c>
      <c r="R5583" t="s">
        <v>19368</v>
      </c>
      <c r="S5583" s="120">
        <v>0.6</v>
      </c>
      <c r="U5583"/>
    </row>
    <row r="5584" spans="1:21">
      <c r="A5584">
        <v>5583</v>
      </c>
      <c r="B5584" s="1" t="s">
        <v>6644</v>
      </c>
      <c r="C5584" s="1" t="s">
        <v>47</v>
      </c>
      <c r="D5584" s="1" t="s">
        <v>7778</v>
      </c>
      <c r="E5584" t="s">
        <v>38</v>
      </c>
      <c r="F5584" t="s">
        <v>7818</v>
      </c>
      <c r="G5584" t="s">
        <v>39</v>
      </c>
      <c r="H5584" t="s">
        <v>49</v>
      </c>
      <c r="I5584" t="s">
        <v>7780</v>
      </c>
      <c r="J5584" s="1">
        <v>1</v>
      </c>
      <c r="K5584" t="s">
        <v>7819</v>
      </c>
      <c r="L5584" t="s">
        <v>7820</v>
      </c>
      <c r="M5584" t="s">
        <v>7821</v>
      </c>
      <c r="N5584" s="126"/>
      <c r="Q5584" t="s">
        <v>6644</v>
      </c>
      <c r="R5584" t="s">
        <v>19368</v>
      </c>
      <c r="S5584" s="120">
        <v>0.6</v>
      </c>
      <c r="U5584"/>
    </row>
    <row r="5585" spans="1:21">
      <c r="A5585">
        <v>5584</v>
      </c>
      <c r="B5585" s="1" t="s">
        <v>7832</v>
      </c>
      <c r="C5585" s="1" t="s">
        <v>164</v>
      </c>
      <c r="D5585" s="1" t="s">
        <v>7778</v>
      </c>
      <c r="E5585" t="s">
        <v>38</v>
      </c>
      <c r="F5585" t="s">
        <v>7833</v>
      </c>
      <c r="G5585" t="s">
        <v>39</v>
      </c>
      <c r="H5585" t="s">
        <v>166</v>
      </c>
      <c r="I5585" t="s">
        <v>7780</v>
      </c>
      <c r="J5585" s="1">
        <v>1</v>
      </c>
      <c r="K5585" t="s">
        <v>7833</v>
      </c>
      <c r="L5585" t="s">
        <v>7834</v>
      </c>
      <c r="M5585" t="s">
        <v>7835</v>
      </c>
      <c r="N5585" s="126">
        <v>0.01</v>
      </c>
      <c r="Q5585" t="s">
        <v>7832</v>
      </c>
      <c r="R5585" t="s">
        <v>19369</v>
      </c>
      <c r="S5585" s="120">
        <v>0.6</v>
      </c>
      <c r="U5585"/>
    </row>
    <row r="5586" spans="1:21">
      <c r="A5586">
        <v>5585</v>
      </c>
      <c r="B5586" s="1" t="s">
        <v>7836</v>
      </c>
      <c r="C5586" s="1" t="s">
        <v>164</v>
      </c>
      <c r="D5586" s="1" t="s">
        <v>7778</v>
      </c>
      <c r="E5586" t="s">
        <v>38</v>
      </c>
      <c r="F5586" t="s">
        <v>7833</v>
      </c>
      <c r="G5586" t="s">
        <v>39</v>
      </c>
      <c r="H5586" t="s">
        <v>166</v>
      </c>
      <c r="I5586" t="s">
        <v>7780</v>
      </c>
      <c r="J5586" s="1">
        <v>1</v>
      </c>
      <c r="K5586" t="s">
        <v>7833</v>
      </c>
      <c r="L5586" t="s">
        <v>7834</v>
      </c>
      <c r="M5586" t="s">
        <v>7835</v>
      </c>
      <c r="N5586" s="126"/>
      <c r="Q5586" t="s">
        <v>7836</v>
      </c>
      <c r="R5586" t="s">
        <v>19369</v>
      </c>
      <c r="S5586" s="120">
        <v>0.6</v>
      </c>
      <c r="U5586"/>
    </row>
    <row r="5587" spans="1:21">
      <c r="A5587">
        <v>5586</v>
      </c>
      <c r="B5587" s="1" t="s">
        <v>7837</v>
      </c>
      <c r="C5587" s="1" t="s">
        <v>164</v>
      </c>
      <c r="D5587" s="1" t="s">
        <v>7778</v>
      </c>
      <c r="E5587" t="s">
        <v>38</v>
      </c>
      <c r="F5587" t="s">
        <v>7833</v>
      </c>
      <c r="G5587" t="s">
        <v>39</v>
      </c>
      <c r="H5587" t="s">
        <v>166</v>
      </c>
      <c r="I5587" t="s">
        <v>7780</v>
      </c>
      <c r="J5587" s="1">
        <v>1</v>
      </c>
      <c r="K5587" t="s">
        <v>7833</v>
      </c>
      <c r="L5587" t="s">
        <v>7834</v>
      </c>
      <c r="M5587" t="s">
        <v>7835</v>
      </c>
      <c r="N5587" s="126"/>
      <c r="Q5587" t="s">
        <v>7837</v>
      </c>
      <c r="R5587" t="s">
        <v>19369</v>
      </c>
      <c r="S5587" s="120">
        <v>0.6</v>
      </c>
      <c r="U5587"/>
    </row>
    <row r="5588" spans="1:21">
      <c r="A5588">
        <v>5587</v>
      </c>
      <c r="B5588" s="1" t="s">
        <v>7838</v>
      </c>
      <c r="C5588" s="1" t="s">
        <v>164</v>
      </c>
      <c r="D5588" s="1" t="s">
        <v>7778</v>
      </c>
      <c r="E5588" t="s">
        <v>38</v>
      </c>
      <c r="F5588" t="s">
        <v>7833</v>
      </c>
      <c r="G5588" t="s">
        <v>39</v>
      </c>
      <c r="H5588" t="s">
        <v>166</v>
      </c>
      <c r="I5588" t="s">
        <v>7780</v>
      </c>
      <c r="J5588" s="1">
        <v>1</v>
      </c>
      <c r="K5588" t="s">
        <v>7833</v>
      </c>
      <c r="L5588" t="s">
        <v>7834</v>
      </c>
      <c r="M5588" t="s">
        <v>7835</v>
      </c>
      <c r="N5588" s="126"/>
      <c r="Q5588" t="s">
        <v>7838</v>
      </c>
      <c r="R5588" t="s">
        <v>19369</v>
      </c>
      <c r="S5588" s="120">
        <v>0.6</v>
      </c>
      <c r="U5588"/>
    </row>
    <row r="5589" spans="1:21">
      <c r="A5589">
        <v>5588</v>
      </c>
      <c r="B5589" s="1" t="s">
        <v>7839</v>
      </c>
      <c r="C5589" s="1" t="s">
        <v>164</v>
      </c>
      <c r="D5589" s="1" t="s">
        <v>7778</v>
      </c>
      <c r="E5589" t="s">
        <v>38</v>
      </c>
      <c r="F5589" t="s">
        <v>7833</v>
      </c>
      <c r="G5589" t="s">
        <v>39</v>
      </c>
      <c r="H5589" t="s">
        <v>166</v>
      </c>
      <c r="I5589" t="s">
        <v>7780</v>
      </c>
      <c r="J5589" s="1">
        <v>1</v>
      </c>
      <c r="K5589" t="s">
        <v>7833</v>
      </c>
      <c r="L5589" t="s">
        <v>7834</v>
      </c>
      <c r="M5589" t="s">
        <v>7835</v>
      </c>
      <c r="N5589" s="126"/>
      <c r="Q5589" t="s">
        <v>7839</v>
      </c>
      <c r="R5589" t="s">
        <v>19369</v>
      </c>
      <c r="S5589" s="120">
        <v>0.6</v>
      </c>
      <c r="U5589"/>
    </row>
    <row r="5590" spans="1:21">
      <c r="A5590">
        <v>5589</v>
      </c>
      <c r="B5590" s="1" t="s">
        <v>7840</v>
      </c>
      <c r="C5590" s="1" t="s">
        <v>164</v>
      </c>
      <c r="D5590" s="1" t="s">
        <v>7778</v>
      </c>
      <c r="E5590" t="s">
        <v>38</v>
      </c>
      <c r="F5590" t="s">
        <v>7833</v>
      </c>
      <c r="G5590" t="s">
        <v>39</v>
      </c>
      <c r="H5590" t="s">
        <v>166</v>
      </c>
      <c r="I5590" t="s">
        <v>7780</v>
      </c>
      <c r="J5590" s="1">
        <v>1</v>
      </c>
      <c r="K5590" t="s">
        <v>7833</v>
      </c>
      <c r="L5590" t="s">
        <v>7834</v>
      </c>
      <c r="M5590" t="s">
        <v>7835</v>
      </c>
      <c r="N5590" s="126"/>
      <c r="Q5590" t="s">
        <v>7840</v>
      </c>
      <c r="R5590" t="s">
        <v>19369</v>
      </c>
      <c r="S5590" s="120">
        <v>0.6</v>
      </c>
      <c r="U5590"/>
    </row>
    <row r="5591" spans="1:21">
      <c r="A5591">
        <v>5590</v>
      </c>
      <c r="B5591" s="1" t="s">
        <v>7841</v>
      </c>
      <c r="C5591" s="1" t="s">
        <v>164</v>
      </c>
      <c r="D5591" s="1" t="s">
        <v>7778</v>
      </c>
      <c r="E5591" t="s">
        <v>38</v>
      </c>
      <c r="F5591" t="s">
        <v>7833</v>
      </c>
      <c r="G5591" t="s">
        <v>39</v>
      </c>
      <c r="H5591" t="s">
        <v>166</v>
      </c>
      <c r="I5591" t="s">
        <v>7780</v>
      </c>
      <c r="J5591" s="1">
        <v>1</v>
      </c>
      <c r="K5591" t="s">
        <v>7833</v>
      </c>
      <c r="L5591" t="s">
        <v>7834</v>
      </c>
      <c r="M5591" t="s">
        <v>7835</v>
      </c>
      <c r="N5591" s="126"/>
      <c r="Q5591" t="s">
        <v>7841</v>
      </c>
      <c r="R5591" t="s">
        <v>19369</v>
      </c>
      <c r="S5591" s="120">
        <v>0.6</v>
      </c>
      <c r="U5591"/>
    </row>
    <row r="5592" spans="1:21">
      <c r="A5592">
        <v>5591</v>
      </c>
      <c r="B5592" s="1" t="s">
        <v>7842</v>
      </c>
      <c r="C5592" s="1" t="s">
        <v>164</v>
      </c>
      <c r="D5592" s="1" t="s">
        <v>7778</v>
      </c>
      <c r="E5592" t="s">
        <v>38</v>
      </c>
      <c r="F5592" t="s">
        <v>7833</v>
      </c>
      <c r="G5592" t="s">
        <v>39</v>
      </c>
      <c r="H5592" t="s">
        <v>166</v>
      </c>
      <c r="I5592" t="s">
        <v>7780</v>
      </c>
      <c r="J5592" s="1">
        <v>1</v>
      </c>
      <c r="K5592" t="s">
        <v>7833</v>
      </c>
      <c r="L5592" t="s">
        <v>7834</v>
      </c>
      <c r="M5592" t="s">
        <v>7835</v>
      </c>
      <c r="N5592" s="126"/>
      <c r="Q5592" t="s">
        <v>7842</v>
      </c>
      <c r="R5592" t="s">
        <v>19369</v>
      </c>
      <c r="S5592" s="120">
        <v>0.6</v>
      </c>
      <c r="U5592"/>
    </row>
    <row r="5593" spans="1:21">
      <c r="A5593">
        <v>5592</v>
      </c>
      <c r="B5593" s="1" t="s">
        <v>6672</v>
      </c>
      <c r="C5593" s="1" t="s">
        <v>164</v>
      </c>
      <c r="D5593" s="1" t="s">
        <v>7778</v>
      </c>
      <c r="E5593" t="s">
        <v>38</v>
      </c>
      <c r="F5593" t="s">
        <v>7833</v>
      </c>
      <c r="G5593" t="s">
        <v>39</v>
      </c>
      <c r="H5593" t="s">
        <v>166</v>
      </c>
      <c r="I5593" t="s">
        <v>7780</v>
      </c>
      <c r="J5593" s="1">
        <v>1</v>
      </c>
      <c r="K5593" t="s">
        <v>7833</v>
      </c>
      <c r="L5593" t="s">
        <v>7834</v>
      </c>
      <c r="M5593" t="s">
        <v>7835</v>
      </c>
      <c r="N5593" s="126"/>
      <c r="Q5593" t="s">
        <v>6672</v>
      </c>
      <c r="R5593" t="s">
        <v>19369</v>
      </c>
      <c r="S5593" s="120">
        <v>0.6</v>
      </c>
      <c r="U5593"/>
    </row>
    <row r="5594" spans="1:21">
      <c r="A5594">
        <v>5593</v>
      </c>
      <c r="B5594" s="1" t="s">
        <v>7843</v>
      </c>
      <c r="C5594" s="1" t="s">
        <v>36</v>
      </c>
      <c r="D5594" s="1" t="s">
        <v>7778</v>
      </c>
      <c r="E5594" t="s">
        <v>38</v>
      </c>
      <c r="F5594" t="s">
        <v>7844</v>
      </c>
      <c r="G5594" t="s">
        <v>39</v>
      </c>
      <c r="H5594" t="s">
        <v>40</v>
      </c>
      <c r="I5594" t="s">
        <v>7780</v>
      </c>
      <c r="J5594" s="1">
        <v>1</v>
      </c>
      <c r="K5594" t="s">
        <v>7845</v>
      </c>
      <c r="L5594" t="s">
        <v>7846</v>
      </c>
      <c r="M5594" t="s">
        <v>7847</v>
      </c>
      <c r="N5594" s="126">
        <v>0.01</v>
      </c>
      <c r="Q5594" t="s">
        <v>7843</v>
      </c>
      <c r="R5594" t="s">
        <v>19370</v>
      </c>
      <c r="S5594" s="120">
        <v>0.6</v>
      </c>
      <c r="U5594"/>
    </row>
    <row r="5595" spans="1:21">
      <c r="A5595">
        <v>5594</v>
      </c>
      <c r="B5595" s="1" t="s">
        <v>7840</v>
      </c>
      <c r="C5595" s="1" t="s">
        <v>36</v>
      </c>
      <c r="D5595" s="1" t="s">
        <v>7778</v>
      </c>
      <c r="E5595" t="s">
        <v>38</v>
      </c>
      <c r="F5595" t="s">
        <v>7844</v>
      </c>
      <c r="G5595" t="s">
        <v>39</v>
      </c>
      <c r="H5595" t="s">
        <v>40</v>
      </c>
      <c r="I5595" t="s">
        <v>7780</v>
      </c>
      <c r="J5595" s="1">
        <v>1</v>
      </c>
      <c r="K5595" t="s">
        <v>7845</v>
      </c>
      <c r="L5595" t="s">
        <v>7846</v>
      </c>
      <c r="M5595" t="s">
        <v>7847</v>
      </c>
      <c r="N5595" s="126"/>
      <c r="Q5595" t="s">
        <v>7840</v>
      </c>
      <c r="R5595" t="s">
        <v>19370</v>
      </c>
      <c r="S5595" s="120">
        <v>0.6</v>
      </c>
      <c r="U5595"/>
    </row>
    <row r="5596" spans="1:21">
      <c r="A5596">
        <v>5595</v>
      </c>
      <c r="B5596" s="1" t="s">
        <v>7848</v>
      </c>
      <c r="C5596" s="1" t="s">
        <v>36</v>
      </c>
      <c r="D5596" s="1" t="s">
        <v>7778</v>
      </c>
      <c r="E5596" t="s">
        <v>38</v>
      </c>
      <c r="F5596" t="s">
        <v>7844</v>
      </c>
      <c r="G5596" t="s">
        <v>39</v>
      </c>
      <c r="H5596" t="s">
        <v>40</v>
      </c>
      <c r="I5596" t="s">
        <v>7780</v>
      </c>
      <c r="J5596" s="1">
        <v>1</v>
      </c>
      <c r="K5596" t="s">
        <v>7845</v>
      </c>
      <c r="L5596" t="s">
        <v>7846</v>
      </c>
      <c r="M5596" t="s">
        <v>7847</v>
      </c>
      <c r="N5596" s="126"/>
      <c r="Q5596" t="s">
        <v>7848</v>
      </c>
      <c r="R5596" t="s">
        <v>19370</v>
      </c>
      <c r="S5596" s="120">
        <v>0.6</v>
      </c>
      <c r="U5596"/>
    </row>
    <row r="5597" spans="1:21">
      <c r="A5597">
        <v>5596</v>
      </c>
      <c r="B5597" s="1" t="s">
        <v>7849</v>
      </c>
      <c r="C5597" s="1" t="s">
        <v>36</v>
      </c>
      <c r="D5597" s="1" t="s">
        <v>7778</v>
      </c>
      <c r="E5597" t="s">
        <v>38</v>
      </c>
      <c r="F5597" t="s">
        <v>7844</v>
      </c>
      <c r="G5597" t="s">
        <v>39</v>
      </c>
      <c r="H5597" t="s">
        <v>40</v>
      </c>
      <c r="I5597" t="s">
        <v>7780</v>
      </c>
      <c r="J5597" s="1">
        <v>1</v>
      </c>
      <c r="K5597" t="s">
        <v>7845</v>
      </c>
      <c r="L5597" t="s">
        <v>7846</v>
      </c>
      <c r="M5597" t="s">
        <v>7847</v>
      </c>
      <c r="N5597" s="126"/>
      <c r="Q5597" t="s">
        <v>7849</v>
      </c>
      <c r="R5597" t="s">
        <v>19370</v>
      </c>
      <c r="S5597" s="120">
        <v>0.6</v>
      </c>
      <c r="U5597"/>
    </row>
    <row r="5598" spans="1:21">
      <c r="A5598">
        <v>5597</v>
      </c>
      <c r="B5598" s="1" t="s">
        <v>7850</v>
      </c>
      <c r="C5598" s="1" t="s">
        <v>36</v>
      </c>
      <c r="D5598" s="1" t="s">
        <v>7778</v>
      </c>
      <c r="E5598" t="s">
        <v>38</v>
      </c>
      <c r="F5598" t="s">
        <v>7844</v>
      </c>
      <c r="G5598" t="s">
        <v>39</v>
      </c>
      <c r="H5598" t="s">
        <v>40</v>
      </c>
      <c r="I5598" t="s">
        <v>7780</v>
      </c>
      <c r="J5598" s="1">
        <v>1</v>
      </c>
      <c r="K5598" t="s">
        <v>7845</v>
      </c>
      <c r="L5598" t="s">
        <v>7846</v>
      </c>
      <c r="M5598" t="s">
        <v>7847</v>
      </c>
      <c r="N5598" s="126"/>
      <c r="Q5598" t="s">
        <v>7850</v>
      </c>
      <c r="R5598" t="s">
        <v>19370</v>
      </c>
      <c r="S5598" s="120">
        <v>0.6</v>
      </c>
      <c r="U5598"/>
    </row>
    <row r="5599" spans="1:21">
      <c r="A5599">
        <v>5598</v>
      </c>
      <c r="B5599" s="1" t="s">
        <v>7851</v>
      </c>
      <c r="C5599" s="1" t="s">
        <v>36</v>
      </c>
      <c r="D5599" s="1" t="s">
        <v>7778</v>
      </c>
      <c r="E5599" t="s">
        <v>38</v>
      </c>
      <c r="F5599" t="s">
        <v>7844</v>
      </c>
      <c r="G5599" t="s">
        <v>39</v>
      </c>
      <c r="H5599" t="s">
        <v>40</v>
      </c>
      <c r="I5599" t="s">
        <v>7780</v>
      </c>
      <c r="J5599" s="1">
        <v>1</v>
      </c>
      <c r="K5599" t="s">
        <v>7845</v>
      </c>
      <c r="L5599" t="s">
        <v>7846</v>
      </c>
      <c r="M5599" t="s">
        <v>7847</v>
      </c>
      <c r="N5599" s="126">
        <v>0.01</v>
      </c>
      <c r="Q5599" t="s">
        <v>7851</v>
      </c>
      <c r="R5599" t="s">
        <v>19370</v>
      </c>
      <c r="S5599" s="120">
        <v>0.6</v>
      </c>
      <c r="U5599"/>
    </row>
    <row r="5600" spans="1:21">
      <c r="A5600">
        <v>5599</v>
      </c>
      <c r="B5600" s="1" t="s">
        <v>7852</v>
      </c>
      <c r="C5600" s="1" t="s">
        <v>201</v>
      </c>
      <c r="D5600" s="1" t="s">
        <v>7778</v>
      </c>
      <c r="E5600" t="s">
        <v>38</v>
      </c>
      <c r="F5600" t="s">
        <v>7853</v>
      </c>
      <c r="G5600" t="s">
        <v>39</v>
      </c>
      <c r="H5600" t="s">
        <v>203</v>
      </c>
      <c r="I5600" t="s">
        <v>7780</v>
      </c>
      <c r="J5600" s="1">
        <v>1</v>
      </c>
      <c r="K5600" t="s">
        <v>7853</v>
      </c>
      <c r="L5600" t="s">
        <v>7854</v>
      </c>
      <c r="M5600" t="s">
        <v>7855</v>
      </c>
      <c r="N5600" s="126">
        <v>0.01</v>
      </c>
      <c r="Q5600" t="s">
        <v>7852</v>
      </c>
      <c r="R5600" t="s">
        <v>19371</v>
      </c>
      <c r="S5600" s="120">
        <v>0.6</v>
      </c>
      <c r="U5600"/>
    </row>
    <row r="5601" spans="1:21">
      <c r="A5601">
        <v>5600</v>
      </c>
      <c r="B5601" s="1" t="s">
        <v>7856</v>
      </c>
      <c r="C5601" s="1" t="s">
        <v>201</v>
      </c>
      <c r="D5601" s="1" t="s">
        <v>7778</v>
      </c>
      <c r="E5601" t="s">
        <v>38</v>
      </c>
      <c r="F5601" t="s">
        <v>7853</v>
      </c>
      <c r="G5601" t="s">
        <v>39</v>
      </c>
      <c r="H5601" t="s">
        <v>203</v>
      </c>
      <c r="I5601" t="s">
        <v>7780</v>
      </c>
      <c r="J5601" s="1">
        <v>1</v>
      </c>
      <c r="K5601" t="s">
        <v>7853</v>
      </c>
      <c r="L5601" t="s">
        <v>7854</v>
      </c>
      <c r="M5601" t="s">
        <v>7855</v>
      </c>
      <c r="N5601" s="126"/>
      <c r="Q5601" t="s">
        <v>7856</v>
      </c>
      <c r="R5601" t="s">
        <v>19371</v>
      </c>
      <c r="S5601" s="120">
        <v>0.6</v>
      </c>
      <c r="U5601"/>
    </row>
    <row r="5602" spans="1:21">
      <c r="A5602">
        <v>5601</v>
      </c>
      <c r="B5602" s="1" t="s">
        <v>7857</v>
      </c>
      <c r="C5602" s="1" t="s">
        <v>64</v>
      </c>
      <c r="D5602" s="1" t="s">
        <v>7778</v>
      </c>
      <c r="E5602" t="s">
        <v>48</v>
      </c>
      <c r="F5602" t="s">
        <v>7858</v>
      </c>
      <c r="G5602" t="s">
        <v>39</v>
      </c>
      <c r="H5602" t="s">
        <v>67</v>
      </c>
      <c r="I5602" t="s">
        <v>7780</v>
      </c>
      <c r="J5602" s="1">
        <v>2</v>
      </c>
      <c r="K5602" t="s">
        <v>7858</v>
      </c>
      <c r="L5602" t="s">
        <v>7859</v>
      </c>
      <c r="M5602" t="s">
        <v>7860</v>
      </c>
      <c r="N5602" s="126"/>
      <c r="Q5602" t="s">
        <v>7857</v>
      </c>
      <c r="R5602" t="s">
        <v>19372</v>
      </c>
      <c r="S5602" s="120">
        <v>0.6</v>
      </c>
      <c r="U5602"/>
    </row>
    <row r="5603" spans="1:21">
      <c r="A5603">
        <v>5602</v>
      </c>
      <c r="B5603" s="1" t="s">
        <v>7861</v>
      </c>
      <c r="C5603" s="1" t="s">
        <v>64</v>
      </c>
      <c r="D5603" s="1" t="s">
        <v>7778</v>
      </c>
      <c r="E5603" t="s">
        <v>48</v>
      </c>
      <c r="F5603" t="s">
        <v>7858</v>
      </c>
      <c r="G5603" t="s">
        <v>39</v>
      </c>
      <c r="H5603" t="s">
        <v>67</v>
      </c>
      <c r="I5603" t="s">
        <v>7780</v>
      </c>
      <c r="J5603" s="1">
        <v>2</v>
      </c>
      <c r="K5603" t="s">
        <v>7858</v>
      </c>
      <c r="L5603" t="s">
        <v>7859</v>
      </c>
      <c r="M5603" t="s">
        <v>7860</v>
      </c>
      <c r="N5603" s="126"/>
      <c r="Q5603" t="s">
        <v>7861</v>
      </c>
      <c r="R5603" t="s">
        <v>19372</v>
      </c>
      <c r="S5603" s="120">
        <v>0.6</v>
      </c>
      <c r="U5603"/>
    </row>
    <row r="5604" spans="1:21">
      <c r="A5604">
        <v>5603</v>
      </c>
      <c r="B5604" s="1" t="s">
        <v>7862</v>
      </c>
      <c r="C5604" s="1" t="s">
        <v>64</v>
      </c>
      <c r="D5604" s="1" t="s">
        <v>7778</v>
      </c>
      <c r="E5604" t="s">
        <v>48</v>
      </c>
      <c r="F5604" t="s">
        <v>7858</v>
      </c>
      <c r="G5604" t="s">
        <v>39</v>
      </c>
      <c r="H5604" t="s">
        <v>67</v>
      </c>
      <c r="I5604" t="s">
        <v>7780</v>
      </c>
      <c r="J5604" s="1">
        <v>2</v>
      </c>
      <c r="K5604" t="s">
        <v>7858</v>
      </c>
      <c r="L5604" t="s">
        <v>7859</v>
      </c>
      <c r="M5604" t="s">
        <v>7860</v>
      </c>
      <c r="N5604" s="126"/>
      <c r="Q5604" t="s">
        <v>7862</v>
      </c>
      <c r="R5604" t="s">
        <v>19372</v>
      </c>
      <c r="S5604" s="120">
        <v>0.6</v>
      </c>
      <c r="U5604"/>
    </row>
    <row r="5605" spans="1:21">
      <c r="A5605">
        <v>5604</v>
      </c>
      <c r="B5605" s="1" t="s">
        <v>7863</v>
      </c>
      <c r="C5605" s="1" t="s">
        <v>64</v>
      </c>
      <c r="D5605" s="1" t="s">
        <v>7778</v>
      </c>
      <c r="E5605" t="s">
        <v>48</v>
      </c>
      <c r="F5605" t="s">
        <v>7858</v>
      </c>
      <c r="G5605" t="s">
        <v>39</v>
      </c>
      <c r="H5605" t="s">
        <v>67</v>
      </c>
      <c r="I5605" t="s">
        <v>7780</v>
      </c>
      <c r="J5605" s="1">
        <v>2</v>
      </c>
      <c r="K5605" t="s">
        <v>7858</v>
      </c>
      <c r="L5605" t="s">
        <v>7859</v>
      </c>
      <c r="M5605" t="s">
        <v>7860</v>
      </c>
      <c r="N5605" s="126"/>
      <c r="Q5605" t="s">
        <v>7863</v>
      </c>
      <c r="R5605" t="s">
        <v>19372</v>
      </c>
      <c r="S5605" s="120">
        <v>0.6</v>
      </c>
      <c r="U5605"/>
    </row>
    <row r="5606" spans="1:21">
      <c r="A5606">
        <v>5605</v>
      </c>
      <c r="B5606" s="1" t="s">
        <v>7864</v>
      </c>
      <c r="C5606" s="1" t="s">
        <v>64</v>
      </c>
      <c r="D5606" s="1" t="s">
        <v>7778</v>
      </c>
      <c r="E5606" t="s">
        <v>48</v>
      </c>
      <c r="F5606" t="s">
        <v>7858</v>
      </c>
      <c r="G5606" t="s">
        <v>39</v>
      </c>
      <c r="H5606" t="s">
        <v>67</v>
      </c>
      <c r="I5606" t="s">
        <v>7780</v>
      </c>
      <c r="J5606" s="1">
        <v>2</v>
      </c>
      <c r="K5606" t="s">
        <v>7858</v>
      </c>
      <c r="L5606" t="s">
        <v>7859</v>
      </c>
      <c r="M5606" t="s">
        <v>7860</v>
      </c>
      <c r="N5606" s="126"/>
      <c r="Q5606" t="s">
        <v>7864</v>
      </c>
      <c r="R5606" t="s">
        <v>19372</v>
      </c>
      <c r="S5606" s="120">
        <v>0.6</v>
      </c>
      <c r="U5606"/>
    </row>
    <row r="5607" spans="1:21">
      <c r="A5607">
        <v>5606</v>
      </c>
      <c r="B5607" s="1" t="s">
        <v>7865</v>
      </c>
      <c r="C5607" s="1" t="s">
        <v>64</v>
      </c>
      <c r="D5607" s="1" t="s">
        <v>7778</v>
      </c>
      <c r="E5607" t="s">
        <v>48</v>
      </c>
      <c r="F5607" t="s">
        <v>7858</v>
      </c>
      <c r="G5607" t="s">
        <v>39</v>
      </c>
      <c r="H5607" t="s">
        <v>67</v>
      </c>
      <c r="I5607" t="s">
        <v>7780</v>
      </c>
      <c r="J5607" s="1">
        <v>2</v>
      </c>
      <c r="K5607" t="s">
        <v>7858</v>
      </c>
      <c r="L5607" t="s">
        <v>7859</v>
      </c>
      <c r="M5607" t="s">
        <v>7860</v>
      </c>
      <c r="N5607" s="126"/>
      <c r="Q5607" t="s">
        <v>7865</v>
      </c>
      <c r="R5607" t="s">
        <v>19372</v>
      </c>
      <c r="S5607" s="120">
        <v>0.6</v>
      </c>
      <c r="U5607"/>
    </row>
    <row r="5608" spans="1:21">
      <c r="A5608">
        <v>5607</v>
      </c>
      <c r="B5608" s="1" t="s">
        <v>7866</v>
      </c>
      <c r="C5608" s="1" t="s">
        <v>64</v>
      </c>
      <c r="D5608" s="1" t="s">
        <v>7778</v>
      </c>
      <c r="E5608" t="s">
        <v>48</v>
      </c>
      <c r="F5608" t="s">
        <v>7858</v>
      </c>
      <c r="G5608" t="s">
        <v>39</v>
      </c>
      <c r="H5608" t="s">
        <v>67</v>
      </c>
      <c r="I5608" t="s">
        <v>7780</v>
      </c>
      <c r="J5608" s="1">
        <v>2</v>
      </c>
      <c r="K5608" t="s">
        <v>7858</v>
      </c>
      <c r="L5608" t="s">
        <v>7859</v>
      </c>
      <c r="M5608" t="s">
        <v>7860</v>
      </c>
      <c r="N5608" s="126"/>
      <c r="Q5608" t="s">
        <v>7866</v>
      </c>
      <c r="R5608" t="s">
        <v>19372</v>
      </c>
      <c r="S5608" s="120">
        <v>0.6</v>
      </c>
      <c r="U5608"/>
    </row>
    <row r="5609" spans="1:21">
      <c r="A5609">
        <v>5608</v>
      </c>
      <c r="B5609" s="1" t="s">
        <v>7867</v>
      </c>
      <c r="C5609" s="1" t="s">
        <v>64</v>
      </c>
      <c r="D5609" s="1" t="s">
        <v>7778</v>
      </c>
      <c r="E5609" t="s">
        <v>48</v>
      </c>
      <c r="F5609" t="s">
        <v>7858</v>
      </c>
      <c r="G5609" t="s">
        <v>39</v>
      </c>
      <c r="H5609" t="s">
        <v>67</v>
      </c>
      <c r="I5609" t="s">
        <v>7780</v>
      </c>
      <c r="J5609" s="1">
        <v>2</v>
      </c>
      <c r="K5609" t="s">
        <v>7858</v>
      </c>
      <c r="L5609" t="s">
        <v>7859</v>
      </c>
      <c r="M5609" t="s">
        <v>7860</v>
      </c>
      <c r="N5609" s="126"/>
      <c r="Q5609" t="s">
        <v>7867</v>
      </c>
      <c r="R5609" t="s">
        <v>19372</v>
      </c>
      <c r="S5609" s="120">
        <v>0.6</v>
      </c>
      <c r="U5609"/>
    </row>
    <row r="5610" spans="1:21">
      <c r="A5610">
        <v>5609</v>
      </c>
      <c r="B5610" s="1" t="s">
        <v>7868</v>
      </c>
      <c r="C5610" s="1" t="s">
        <v>87</v>
      </c>
      <c r="D5610" s="1" t="s">
        <v>7778</v>
      </c>
      <c r="E5610" t="s">
        <v>48</v>
      </c>
      <c r="F5610" t="s">
        <v>7869</v>
      </c>
      <c r="G5610" t="s">
        <v>39</v>
      </c>
      <c r="H5610" t="s">
        <v>89</v>
      </c>
      <c r="I5610" t="s">
        <v>7780</v>
      </c>
      <c r="J5610" s="1">
        <v>2</v>
      </c>
      <c r="K5610" t="s">
        <v>7869</v>
      </c>
      <c r="L5610" t="s">
        <v>7870</v>
      </c>
      <c r="M5610" t="s">
        <v>7871</v>
      </c>
      <c r="N5610" s="126"/>
      <c r="Q5610" t="s">
        <v>7868</v>
      </c>
      <c r="R5610" t="s">
        <v>19373</v>
      </c>
      <c r="S5610" s="120">
        <v>0.6</v>
      </c>
      <c r="U5610"/>
    </row>
    <row r="5611" spans="1:21">
      <c r="A5611">
        <v>5610</v>
      </c>
      <c r="B5611" s="1" t="s">
        <v>7872</v>
      </c>
      <c r="C5611" s="1" t="s">
        <v>87</v>
      </c>
      <c r="D5611" s="1" t="s">
        <v>7778</v>
      </c>
      <c r="E5611" t="s">
        <v>48</v>
      </c>
      <c r="F5611" t="s">
        <v>7869</v>
      </c>
      <c r="G5611" t="s">
        <v>39</v>
      </c>
      <c r="H5611" t="s">
        <v>89</v>
      </c>
      <c r="I5611" t="s">
        <v>7780</v>
      </c>
      <c r="J5611" s="1">
        <v>2</v>
      </c>
      <c r="K5611" t="s">
        <v>7869</v>
      </c>
      <c r="L5611" t="s">
        <v>7870</v>
      </c>
      <c r="M5611" t="s">
        <v>7871</v>
      </c>
      <c r="N5611" s="126"/>
      <c r="Q5611" t="s">
        <v>7872</v>
      </c>
      <c r="R5611" t="s">
        <v>19373</v>
      </c>
      <c r="S5611" s="120">
        <v>0.6</v>
      </c>
      <c r="U5611"/>
    </row>
    <row r="5612" spans="1:21">
      <c r="A5612">
        <v>5611</v>
      </c>
      <c r="B5612" s="1" t="s">
        <v>7873</v>
      </c>
      <c r="C5612" s="1" t="s">
        <v>87</v>
      </c>
      <c r="D5612" s="1" t="s">
        <v>7778</v>
      </c>
      <c r="E5612" t="s">
        <v>48</v>
      </c>
      <c r="F5612" t="s">
        <v>7869</v>
      </c>
      <c r="G5612" t="s">
        <v>39</v>
      </c>
      <c r="H5612" t="s">
        <v>89</v>
      </c>
      <c r="I5612" t="s">
        <v>7780</v>
      </c>
      <c r="J5612" s="1">
        <v>2</v>
      </c>
      <c r="K5612" t="s">
        <v>7869</v>
      </c>
      <c r="L5612" t="s">
        <v>7870</v>
      </c>
      <c r="M5612" t="s">
        <v>7871</v>
      </c>
      <c r="N5612" s="126">
        <v>0.01</v>
      </c>
      <c r="Q5612" t="s">
        <v>7873</v>
      </c>
      <c r="R5612" t="s">
        <v>19373</v>
      </c>
      <c r="S5612" s="120">
        <v>0.6</v>
      </c>
      <c r="U5612"/>
    </row>
    <row r="5613" spans="1:21">
      <c r="A5613">
        <v>5612</v>
      </c>
      <c r="B5613" s="1" t="s">
        <v>7874</v>
      </c>
      <c r="C5613" s="1" t="s">
        <v>87</v>
      </c>
      <c r="D5613" s="1" t="s">
        <v>7778</v>
      </c>
      <c r="E5613" t="s">
        <v>48</v>
      </c>
      <c r="F5613" t="s">
        <v>7869</v>
      </c>
      <c r="G5613" t="s">
        <v>39</v>
      </c>
      <c r="H5613" t="s">
        <v>89</v>
      </c>
      <c r="I5613" t="s">
        <v>7780</v>
      </c>
      <c r="J5613" s="1">
        <v>2</v>
      </c>
      <c r="K5613" t="s">
        <v>7869</v>
      </c>
      <c r="L5613" t="s">
        <v>7870</v>
      </c>
      <c r="M5613" t="s">
        <v>7871</v>
      </c>
      <c r="N5613" s="126"/>
      <c r="Q5613" t="s">
        <v>7874</v>
      </c>
      <c r="R5613" t="s">
        <v>19373</v>
      </c>
      <c r="S5613" s="120">
        <v>0.6</v>
      </c>
      <c r="U5613"/>
    </row>
    <row r="5614" spans="1:21">
      <c r="A5614">
        <v>5613</v>
      </c>
      <c r="B5614" s="1" t="s">
        <v>7875</v>
      </c>
      <c r="C5614" s="1" t="s">
        <v>105</v>
      </c>
      <c r="D5614" s="1" t="s">
        <v>7778</v>
      </c>
      <c r="E5614" t="s">
        <v>48</v>
      </c>
      <c r="F5614" t="s">
        <v>7876</v>
      </c>
      <c r="G5614" t="s">
        <v>39</v>
      </c>
      <c r="H5614" t="s">
        <v>107</v>
      </c>
      <c r="I5614" t="s">
        <v>7780</v>
      </c>
      <c r="J5614" s="1">
        <v>2</v>
      </c>
      <c r="K5614" t="s">
        <v>7876</v>
      </c>
      <c r="L5614" t="s">
        <v>7877</v>
      </c>
      <c r="M5614" t="s">
        <v>7878</v>
      </c>
      <c r="N5614" s="126"/>
      <c r="Q5614" t="s">
        <v>7875</v>
      </c>
      <c r="R5614" t="s">
        <v>19374</v>
      </c>
      <c r="S5614" s="120">
        <v>0.6</v>
      </c>
      <c r="U5614"/>
    </row>
    <row r="5615" spans="1:21">
      <c r="A5615">
        <v>5614</v>
      </c>
      <c r="B5615" s="1" t="s">
        <v>7879</v>
      </c>
      <c r="C5615" s="1" t="s">
        <v>133</v>
      </c>
      <c r="D5615" s="1" t="s">
        <v>7778</v>
      </c>
      <c r="E5615" t="s">
        <v>48</v>
      </c>
      <c r="F5615" t="s">
        <v>7880</v>
      </c>
      <c r="G5615" t="s">
        <v>39</v>
      </c>
      <c r="H5615" t="s">
        <v>135</v>
      </c>
      <c r="I5615" t="s">
        <v>7780</v>
      </c>
      <c r="J5615" s="1">
        <v>2</v>
      </c>
      <c r="K5615" t="s">
        <v>7880</v>
      </c>
      <c r="L5615" t="s">
        <v>7881</v>
      </c>
      <c r="M5615" t="s">
        <v>7882</v>
      </c>
      <c r="N5615" s="126"/>
      <c r="Q5615" t="s">
        <v>7879</v>
      </c>
      <c r="R5615" t="s">
        <v>19375</v>
      </c>
      <c r="S5615" s="120">
        <v>0.6</v>
      </c>
      <c r="U5615"/>
    </row>
    <row r="5616" spans="1:21">
      <c r="A5616">
        <v>5615</v>
      </c>
      <c r="B5616" s="1" t="s">
        <v>778</v>
      </c>
      <c r="C5616" s="1" t="s">
        <v>133</v>
      </c>
      <c r="D5616" s="1" t="s">
        <v>7778</v>
      </c>
      <c r="E5616" t="s">
        <v>48</v>
      </c>
      <c r="F5616" t="s">
        <v>7880</v>
      </c>
      <c r="G5616" t="s">
        <v>39</v>
      </c>
      <c r="H5616" t="s">
        <v>135</v>
      </c>
      <c r="I5616" t="s">
        <v>7780</v>
      </c>
      <c r="J5616" s="1">
        <v>2</v>
      </c>
      <c r="K5616" t="s">
        <v>7880</v>
      </c>
      <c r="L5616" t="s">
        <v>7881</v>
      </c>
      <c r="M5616" t="s">
        <v>7882</v>
      </c>
      <c r="N5616" s="126"/>
      <c r="Q5616" t="s">
        <v>778</v>
      </c>
      <c r="R5616" t="s">
        <v>19375</v>
      </c>
      <c r="S5616" s="120">
        <v>0.6</v>
      </c>
      <c r="U5616"/>
    </row>
    <row r="5617" spans="1:21">
      <c r="A5617">
        <v>5616</v>
      </c>
      <c r="B5617" s="1" t="s">
        <v>7883</v>
      </c>
      <c r="C5617" s="1" t="s">
        <v>47</v>
      </c>
      <c r="D5617" s="1" t="s">
        <v>7778</v>
      </c>
      <c r="E5617" t="s">
        <v>48</v>
      </c>
      <c r="F5617" t="s">
        <v>7884</v>
      </c>
      <c r="G5617" t="s">
        <v>39</v>
      </c>
      <c r="H5617" t="s">
        <v>49</v>
      </c>
      <c r="I5617" t="s">
        <v>7780</v>
      </c>
      <c r="J5617" s="1">
        <v>2</v>
      </c>
      <c r="K5617" t="s">
        <v>7885</v>
      </c>
      <c r="L5617" t="s">
        <v>7886</v>
      </c>
      <c r="M5617" t="s">
        <v>7887</v>
      </c>
      <c r="N5617" s="126"/>
      <c r="Q5617" t="s">
        <v>7883</v>
      </c>
      <c r="R5617" t="s">
        <v>19376</v>
      </c>
      <c r="S5617" s="120">
        <v>0.6</v>
      </c>
      <c r="U5617"/>
    </row>
    <row r="5618" spans="1:21">
      <c r="A5618">
        <v>5617</v>
      </c>
      <c r="B5618" s="1" t="s">
        <v>7888</v>
      </c>
      <c r="C5618" s="1" t="s">
        <v>47</v>
      </c>
      <c r="D5618" s="1" t="s">
        <v>7778</v>
      </c>
      <c r="E5618" t="s">
        <v>48</v>
      </c>
      <c r="F5618" t="s">
        <v>7884</v>
      </c>
      <c r="G5618" t="s">
        <v>39</v>
      </c>
      <c r="H5618" t="s">
        <v>49</v>
      </c>
      <c r="I5618" t="s">
        <v>7780</v>
      </c>
      <c r="J5618" s="1">
        <v>2</v>
      </c>
      <c r="K5618" t="s">
        <v>7885</v>
      </c>
      <c r="L5618" t="s">
        <v>7886</v>
      </c>
      <c r="M5618" t="s">
        <v>7887</v>
      </c>
      <c r="N5618" s="126"/>
      <c r="Q5618" t="s">
        <v>7888</v>
      </c>
      <c r="R5618" t="s">
        <v>19376</v>
      </c>
      <c r="S5618" s="120">
        <v>0.6</v>
      </c>
      <c r="U5618"/>
    </row>
    <row r="5619" spans="1:21">
      <c r="A5619">
        <v>5618</v>
      </c>
      <c r="B5619" s="1" t="s">
        <v>7889</v>
      </c>
      <c r="C5619" s="1" t="s">
        <v>47</v>
      </c>
      <c r="D5619" s="1" t="s">
        <v>7778</v>
      </c>
      <c r="E5619" t="s">
        <v>48</v>
      </c>
      <c r="F5619" t="s">
        <v>7884</v>
      </c>
      <c r="G5619" t="s">
        <v>39</v>
      </c>
      <c r="H5619" t="s">
        <v>49</v>
      </c>
      <c r="I5619" t="s">
        <v>7780</v>
      </c>
      <c r="J5619" s="1">
        <v>2</v>
      </c>
      <c r="K5619" t="s">
        <v>7885</v>
      </c>
      <c r="L5619" t="s">
        <v>7886</v>
      </c>
      <c r="M5619" t="s">
        <v>7887</v>
      </c>
      <c r="N5619" s="126"/>
      <c r="Q5619" t="s">
        <v>7889</v>
      </c>
      <c r="R5619" t="s">
        <v>19376</v>
      </c>
      <c r="S5619" s="120">
        <v>0.6</v>
      </c>
      <c r="U5619"/>
    </row>
    <row r="5620" spans="1:21">
      <c r="A5620">
        <v>5619</v>
      </c>
      <c r="B5620" s="1" t="s">
        <v>7890</v>
      </c>
      <c r="C5620" s="1" t="s">
        <v>164</v>
      </c>
      <c r="D5620" s="1" t="s">
        <v>7778</v>
      </c>
      <c r="E5620" t="s">
        <v>48</v>
      </c>
      <c r="F5620" t="s">
        <v>7891</v>
      </c>
      <c r="G5620" t="s">
        <v>39</v>
      </c>
      <c r="H5620" t="s">
        <v>166</v>
      </c>
      <c r="I5620" t="s">
        <v>7780</v>
      </c>
      <c r="J5620" s="1">
        <v>2</v>
      </c>
      <c r="K5620" t="s">
        <v>7891</v>
      </c>
      <c r="L5620" t="s">
        <v>7892</v>
      </c>
      <c r="M5620" t="s">
        <v>7893</v>
      </c>
      <c r="N5620" s="126">
        <v>0.01</v>
      </c>
      <c r="Q5620" t="s">
        <v>7890</v>
      </c>
      <c r="R5620" t="s">
        <v>19377</v>
      </c>
      <c r="S5620" s="120">
        <v>0.6</v>
      </c>
      <c r="U5620"/>
    </row>
    <row r="5621" spans="1:21">
      <c r="A5621">
        <v>5620</v>
      </c>
      <c r="B5621" s="1" t="s">
        <v>7894</v>
      </c>
      <c r="C5621" s="1" t="s">
        <v>593</v>
      </c>
      <c r="D5621" s="1" t="s">
        <v>7778</v>
      </c>
      <c r="E5621" t="s">
        <v>48</v>
      </c>
      <c r="F5621" t="s">
        <v>7895</v>
      </c>
      <c r="G5621" t="s">
        <v>39</v>
      </c>
      <c r="H5621" t="s">
        <v>595</v>
      </c>
      <c r="I5621" t="s">
        <v>7780</v>
      </c>
      <c r="J5621" s="1">
        <v>2</v>
      </c>
      <c r="K5621" t="s">
        <v>7895</v>
      </c>
      <c r="L5621" t="s">
        <v>7896</v>
      </c>
      <c r="M5621" t="s">
        <v>7897</v>
      </c>
      <c r="N5621" s="126"/>
      <c r="Q5621" t="s">
        <v>7894</v>
      </c>
      <c r="R5621" t="s">
        <v>19378</v>
      </c>
      <c r="S5621" s="120">
        <v>0.6</v>
      </c>
      <c r="U5621"/>
    </row>
    <row r="5622" spans="1:21">
      <c r="A5622">
        <v>5621</v>
      </c>
      <c r="B5622" s="1" t="s">
        <v>3085</v>
      </c>
      <c r="C5622" s="1" t="s">
        <v>593</v>
      </c>
      <c r="D5622" s="1" t="s">
        <v>7778</v>
      </c>
      <c r="E5622" t="s">
        <v>48</v>
      </c>
      <c r="F5622" t="s">
        <v>7895</v>
      </c>
      <c r="G5622" t="s">
        <v>39</v>
      </c>
      <c r="H5622" t="s">
        <v>595</v>
      </c>
      <c r="I5622" t="s">
        <v>7780</v>
      </c>
      <c r="J5622" s="1">
        <v>2</v>
      </c>
      <c r="K5622" t="s">
        <v>7895</v>
      </c>
      <c r="L5622" t="s">
        <v>7896</v>
      </c>
      <c r="M5622" t="s">
        <v>7897</v>
      </c>
      <c r="N5622" s="126"/>
      <c r="Q5622" t="s">
        <v>3085</v>
      </c>
      <c r="R5622" t="s">
        <v>19378</v>
      </c>
      <c r="S5622" s="120">
        <v>0.6</v>
      </c>
      <c r="U5622"/>
    </row>
    <row r="5623" spans="1:21">
      <c r="A5623">
        <v>5622</v>
      </c>
      <c r="B5623" s="1" t="s">
        <v>7898</v>
      </c>
      <c r="C5623" s="1" t="s">
        <v>593</v>
      </c>
      <c r="D5623" s="1" t="s">
        <v>7778</v>
      </c>
      <c r="E5623" t="s">
        <v>48</v>
      </c>
      <c r="F5623" t="s">
        <v>7895</v>
      </c>
      <c r="G5623" t="s">
        <v>39</v>
      </c>
      <c r="H5623" t="s">
        <v>595</v>
      </c>
      <c r="I5623" t="s">
        <v>7780</v>
      </c>
      <c r="J5623" s="1">
        <v>2</v>
      </c>
      <c r="K5623" t="s">
        <v>7895</v>
      </c>
      <c r="L5623" t="s">
        <v>7896</v>
      </c>
      <c r="M5623" t="s">
        <v>7897</v>
      </c>
      <c r="N5623" s="126"/>
      <c r="Q5623" t="s">
        <v>7898</v>
      </c>
      <c r="R5623" t="s">
        <v>19378</v>
      </c>
      <c r="S5623" s="120">
        <v>0.6</v>
      </c>
      <c r="U5623"/>
    </row>
    <row r="5624" spans="1:21">
      <c r="A5624">
        <v>5623</v>
      </c>
      <c r="B5624" s="1" t="s">
        <v>7899</v>
      </c>
      <c r="C5624" s="1" t="s">
        <v>593</v>
      </c>
      <c r="D5624" s="1" t="s">
        <v>7778</v>
      </c>
      <c r="E5624" t="s">
        <v>48</v>
      </c>
      <c r="F5624" t="s">
        <v>7895</v>
      </c>
      <c r="G5624" t="s">
        <v>39</v>
      </c>
      <c r="H5624" t="s">
        <v>595</v>
      </c>
      <c r="I5624" t="s">
        <v>7780</v>
      </c>
      <c r="J5624" s="1">
        <v>2</v>
      </c>
      <c r="K5624" t="s">
        <v>7895</v>
      </c>
      <c r="L5624" t="s">
        <v>7896</v>
      </c>
      <c r="M5624" t="s">
        <v>7897</v>
      </c>
      <c r="N5624" s="126"/>
      <c r="Q5624" t="s">
        <v>7899</v>
      </c>
      <c r="R5624" t="s">
        <v>19378</v>
      </c>
      <c r="S5624" s="120">
        <v>0.6</v>
      </c>
      <c r="U5624"/>
    </row>
    <row r="5625" spans="1:21">
      <c r="A5625">
        <v>5624</v>
      </c>
      <c r="B5625" s="1" t="s">
        <v>7900</v>
      </c>
      <c r="C5625" s="1" t="s">
        <v>593</v>
      </c>
      <c r="D5625" s="1" t="s">
        <v>7778</v>
      </c>
      <c r="E5625" t="s">
        <v>48</v>
      </c>
      <c r="F5625" t="s">
        <v>7895</v>
      </c>
      <c r="G5625" t="s">
        <v>39</v>
      </c>
      <c r="H5625" t="s">
        <v>595</v>
      </c>
      <c r="I5625" t="s">
        <v>7780</v>
      </c>
      <c r="J5625" s="1">
        <v>2</v>
      </c>
      <c r="K5625" t="s">
        <v>7895</v>
      </c>
      <c r="L5625" t="s">
        <v>7896</v>
      </c>
      <c r="M5625" t="s">
        <v>7897</v>
      </c>
      <c r="N5625" s="126"/>
      <c r="Q5625" t="s">
        <v>7900</v>
      </c>
      <c r="R5625" t="s">
        <v>19378</v>
      </c>
      <c r="S5625" s="120">
        <v>0.6</v>
      </c>
      <c r="U5625"/>
    </row>
    <row r="5626" spans="1:21">
      <c r="A5626">
        <v>5625</v>
      </c>
      <c r="B5626" s="1" t="s">
        <v>7901</v>
      </c>
      <c r="C5626" s="1" t="s">
        <v>36</v>
      </c>
      <c r="D5626" s="1" t="s">
        <v>7778</v>
      </c>
      <c r="E5626" t="s">
        <v>48</v>
      </c>
      <c r="F5626" t="s">
        <v>7902</v>
      </c>
      <c r="G5626" t="s">
        <v>39</v>
      </c>
      <c r="H5626" t="s">
        <v>40</v>
      </c>
      <c r="I5626" t="s">
        <v>7780</v>
      </c>
      <c r="J5626" s="1">
        <v>2</v>
      </c>
      <c r="K5626" t="s">
        <v>7903</v>
      </c>
      <c r="L5626" t="s">
        <v>7904</v>
      </c>
      <c r="M5626" t="s">
        <v>7905</v>
      </c>
      <c r="N5626" s="126"/>
      <c r="Q5626" t="s">
        <v>7901</v>
      </c>
      <c r="R5626" t="s">
        <v>19379</v>
      </c>
      <c r="S5626" s="120">
        <v>0.6</v>
      </c>
      <c r="U5626"/>
    </row>
    <row r="5627" spans="1:21">
      <c r="A5627">
        <v>5626</v>
      </c>
      <c r="B5627" s="1" t="s">
        <v>7906</v>
      </c>
      <c r="C5627" s="1" t="s">
        <v>36</v>
      </c>
      <c r="D5627" s="1" t="s">
        <v>7778</v>
      </c>
      <c r="E5627" t="s">
        <v>48</v>
      </c>
      <c r="F5627" t="s">
        <v>7902</v>
      </c>
      <c r="G5627" t="s">
        <v>39</v>
      </c>
      <c r="H5627" t="s">
        <v>40</v>
      </c>
      <c r="I5627" t="s">
        <v>7780</v>
      </c>
      <c r="J5627" s="1">
        <v>2</v>
      </c>
      <c r="K5627" t="s">
        <v>7903</v>
      </c>
      <c r="L5627" t="s">
        <v>7904</v>
      </c>
      <c r="M5627" t="s">
        <v>7905</v>
      </c>
      <c r="N5627" s="126"/>
      <c r="Q5627" t="s">
        <v>7906</v>
      </c>
      <c r="R5627" t="s">
        <v>19379</v>
      </c>
      <c r="S5627" s="120">
        <v>0.6</v>
      </c>
      <c r="U5627"/>
    </row>
    <row r="5628" spans="1:21">
      <c r="A5628">
        <v>5627</v>
      </c>
      <c r="B5628" s="1" t="s">
        <v>7907</v>
      </c>
      <c r="C5628" s="1" t="s">
        <v>36</v>
      </c>
      <c r="D5628" s="1" t="s">
        <v>7778</v>
      </c>
      <c r="E5628" t="s">
        <v>48</v>
      </c>
      <c r="F5628" t="s">
        <v>7902</v>
      </c>
      <c r="G5628" t="s">
        <v>39</v>
      </c>
      <c r="H5628" t="s">
        <v>40</v>
      </c>
      <c r="I5628" t="s">
        <v>7780</v>
      </c>
      <c r="J5628" s="1">
        <v>2</v>
      </c>
      <c r="K5628" t="s">
        <v>7903</v>
      </c>
      <c r="L5628" t="s">
        <v>7904</v>
      </c>
      <c r="M5628" t="s">
        <v>7905</v>
      </c>
      <c r="N5628" s="126"/>
      <c r="Q5628" t="s">
        <v>7907</v>
      </c>
      <c r="R5628" t="s">
        <v>19379</v>
      </c>
      <c r="S5628" s="120">
        <v>0.6</v>
      </c>
      <c r="U5628"/>
    </row>
    <row r="5629" spans="1:21">
      <c r="A5629">
        <v>5628</v>
      </c>
      <c r="B5629" s="1" t="s">
        <v>7908</v>
      </c>
      <c r="C5629" s="1" t="s">
        <v>36</v>
      </c>
      <c r="D5629" s="1" t="s">
        <v>7778</v>
      </c>
      <c r="E5629" t="s">
        <v>48</v>
      </c>
      <c r="F5629" t="s">
        <v>7902</v>
      </c>
      <c r="G5629" t="s">
        <v>39</v>
      </c>
      <c r="H5629" t="s">
        <v>40</v>
      </c>
      <c r="I5629" t="s">
        <v>7780</v>
      </c>
      <c r="J5629" s="1">
        <v>2</v>
      </c>
      <c r="K5629" t="s">
        <v>7903</v>
      </c>
      <c r="L5629" t="s">
        <v>7904</v>
      </c>
      <c r="M5629" t="s">
        <v>7905</v>
      </c>
      <c r="N5629" s="126"/>
      <c r="Q5629" t="s">
        <v>7908</v>
      </c>
      <c r="R5629" t="s">
        <v>19379</v>
      </c>
      <c r="S5629" s="120">
        <v>0.6</v>
      </c>
      <c r="U5629"/>
    </row>
    <row r="5630" spans="1:21">
      <c r="A5630">
        <v>5629</v>
      </c>
      <c r="B5630" s="1" t="s">
        <v>7909</v>
      </c>
      <c r="C5630" s="1" t="s">
        <v>201</v>
      </c>
      <c r="D5630" s="1" t="s">
        <v>7778</v>
      </c>
      <c r="E5630" t="s">
        <v>48</v>
      </c>
      <c r="F5630" t="s">
        <v>7910</v>
      </c>
      <c r="G5630" t="s">
        <v>39</v>
      </c>
      <c r="H5630" t="s">
        <v>203</v>
      </c>
      <c r="I5630" t="s">
        <v>7780</v>
      </c>
      <c r="J5630" s="1">
        <v>2</v>
      </c>
      <c r="K5630" t="s">
        <v>7910</v>
      </c>
      <c r="L5630" t="s">
        <v>7911</v>
      </c>
      <c r="M5630" t="s">
        <v>7912</v>
      </c>
      <c r="N5630" s="126"/>
      <c r="Q5630" t="s">
        <v>7909</v>
      </c>
      <c r="R5630" t="s">
        <v>19380</v>
      </c>
      <c r="S5630" s="120">
        <v>0.6</v>
      </c>
      <c r="U5630"/>
    </row>
    <row r="5631" spans="1:21">
      <c r="A5631">
        <v>5630</v>
      </c>
      <c r="B5631" s="1" t="s">
        <v>7913</v>
      </c>
      <c r="C5631" s="1" t="s">
        <v>72</v>
      </c>
      <c r="D5631" s="1" t="s">
        <v>7778</v>
      </c>
      <c r="E5631" t="s">
        <v>399</v>
      </c>
      <c r="F5631" t="s">
        <v>7914</v>
      </c>
      <c r="G5631" t="s">
        <v>39</v>
      </c>
      <c r="H5631" t="s">
        <v>74</v>
      </c>
      <c r="I5631" t="s">
        <v>7780</v>
      </c>
      <c r="J5631" s="1">
        <v>3</v>
      </c>
      <c r="K5631" t="s">
        <v>7914</v>
      </c>
      <c r="L5631" t="s">
        <v>7915</v>
      </c>
      <c r="M5631" t="s">
        <v>7916</v>
      </c>
      <c r="N5631" s="126"/>
      <c r="Q5631" t="s">
        <v>7913</v>
      </c>
      <c r="R5631" t="s">
        <v>19381</v>
      </c>
      <c r="S5631" s="120">
        <v>0.6</v>
      </c>
      <c r="U5631"/>
    </row>
    <row r="5632" spans="1:21">
      <c r="A5632">
        <v>5631</v>
      </c>
      <c r="B5632" s="1" t="s">
        <v>7917</v>
      </c>
      <c r="C5632" s="1" t="s">
        <v>78</v>
      </c>
      <c r="D5632" s="1" t="s">
        <v>7778</v>
      </c>
      <c r="E5632" t="s">
        <v>399</v>
      </c>
      <c r="F5632" t="s">
        <v>7918</v>
      </c>
      <c r="G5632" t="s">
        <v>39</v>
      </c>
      <c r="H5632" t="s">
        <v>80</v>
      </c>
      <c r="I5632" t="s">
        <v>7780</v>
      </c>
      <c r="J5632" s="1">
        <v>3</v>
      </c>
      <c r="K5632" t="s">
        <v>7918</v>
      </c>
      <c r="L5632" t="s">
        <v>7919</v>
      </c>
      <c r="M5632" t="s">
        <v>7920</v>
      </c>
      <c r="N5632" s="126"/>
      <c r="Q5632" t="s">
        <v>7917</v>
      </c>
      <c r="R5632" t="s">
        <v>19382</v>
      </c>
      <c r="S5632" s="120">
        <v>0.6</v>
      </c>
      <c r="U5632"/>
    </row>
    <row r="5633" spans="1:21">
      <c r="A5633">
        <v>5632</v>
      </c>
      <c r="B5633" s="1" t="s">
        <v>7921</v>
      </c>
      <c r="C5633" s="1" t="s">
        <v>78</v>
      </c>
      <c r="D5633" s="1" t="s">
        <v>7778</v>
      </c>
      <c r="E5633" t="s">
        <v>399</v>
      </c>
      <c r="F5633" t="s">
        <v>7918</v>
      </c>
      <c r="G5633" t="s">
        <v>39</v>
      </c>
      <c r="H5633" t="s">
        <v>80</v>
      </c>
      <c r="I5633" t="s">
        <v>7780</v>
      </c>
      <c r="J5633" s="1">
        <v>3</v>
      </c>
      <c r="K5633" t="s">
        <v>7918</v>
      </c>
      <c r="L5633" t="s">
        <v>7919</v>
      </c>
      <c r="M5633" t="s">
        <v>7920</v>
      </c>
      <c r="N5633" s="126"/>
      <c r="Q5633" t="s">
        <v>7921</v>
      </c>
      <c r="R5633" t="s">
        <v>19382</v>
      </c>
      <c r="S5633" s="120">
        <v>0.6</v>
      </c>
      <c r="U5633"/>
    </row>
    <row r="5634" spans="1:21">
      <c r="A5634">
        <v>5633</v>
      </c>
      <c r="B5634" s="1" t="s">
        <v>7922</v>
      </c>
      <c r="C5634" s="1" t="s">
        <v>78</v>
      </c>
      <c r="D5634" s="1" t="s">
        <v>7778</v>
      </c>
      <c r="E5634" t="s">
        <v>399</v>
      </c>
      <c r="F5634" t="s">
        <v>7918</v>
      </c>
      <c r="G5634" t="s">
        <v>39</v>
      </c>
      <c r="H5634" t="s">
        <v>80</v>
      </c>
      <c r="I5634" t="s">
        <v>7780</v>
      </c>
      <c r="J5634" s="1">
        <v>3</v>
      </c>
      <c r="K5634" t="s">
        <v>7918</v>
      </c>
      <c r="L5634" t="s">
        <v>7919</v>
      </c>
      <c r="M5634" t="s">
        <v>7920</v>
      </c>
      <c r="N5634" s="126"/>
      <c r="Q5634" t="s">
        <v>7922</v>
      </c>
      <c r="R5634" t="s">
        <v>19382</v>
      </c>
      <c r="S5634" s="120">
        <v>0.6</v>
      </c>
      <c r="U5634"/>
    </row>
    <row r="5635" spans="1:21">
      <c r="A5635">
        <v>5634</v>
      </c>
      <c r="B5635" s="1" t="s">
        <v>7923</v>
      </c>
      <c r="C5635" s="1" t="s">
        <v>78</v>
      </c>
      <c r="D5635" s="1" t="s">
        <v>7778</v>
      </c>
      <c r="E5635" t="s">
        <v>399</v>
      </c>
      <c r="F5635" t="s">
        <v>7918</v>
      </c>
      <c r="G5635" t="s">
        <v>39</v>
      </c>
      <c r="H5635" t="s">
        <v>80</v>
      </c>
      <c r="I5635" t="s">
        <v>7780</v>
      </c>
      <c r="J5635" s="1">
        <v>3</v>
      </c>
      <c r="K5635" t="s">
        <v>7918</v>
      </c>
      <c r="L5635" t="s">
        <v>7919</v>
      </c>
      <c r="M5635" t="s">
        <v>7920</v>
      </c>
      <c r="N5635" s="126"/>
      <c r="Q5635" t="s">
        <v>7923</v>
      </c>
      <c r="R5635" t="s">
        <v>19382</v>
      </c>
      <c r="S5635" s="120">
        <v>0.6</v>
      </c>
      <c r="U5635"/>
    </row>
    <row r="5636" spans="1:21">
      <c r="A5636">
        <v>5635</v>
      </c>
      <c r="B5636" s="1" t="s">
        <v>1358</v>
      </c>
      <c r="C5636" s="1" t="s">
        <v>87</v>
      </c>
      <c r="D5636" s="1" t="s">
        <v>7778</v>
      </c>
      <c r="E5636" t="s">
        <v>399</v>
      </c>
      <c r="F5636" t="s">
        <v>7924</v>
      </c>
      <c r="G5636" t="s">
        <v>39</v>
      </c>
      <c r="H5636" t="s">
        <v>89</v>
      </c>
      <c r="I5636" t="s">
        <v>7780</v>
      </c>
      <c r="J5636" s="1">
        <v>3</v>
      </c>
      <c r="K5636" t="s">
        <v>7924</v>
      </c>
      <c r="L5636" t="s">
        <v>7925</v>
      </c>
      <c r="M5636" t="s">
        <v>7926</v>
      </c>
      <c r="N5636" s="126"/>
      <c r="Q5636" t="s">
        <v>1358</v>
      </c>
      <c r="R5636" t="s">
        <v>19383</v>
      </c>
      <c r="S5636" s="120">
        <v>0.6</v>
      </c>
      <c r="U5636"/>
    </row>
    <row r="5637" spans="1:21">
      <c r="A5637">
        <v>5636</v>
      </c>
      <c r="B5637" s="1" t="s">
        <v>5034</v>
      </c>
      <c r="C5637" s="1" t="s">
        <v>87</v>
      </c>
      <c r="D5637" s="1" t="s">
        <v>7778</v>
      </c>
      <c r="E5637" t="s">
        <v>399</v>
      </c>
      <c r="F5637" t="s">
        <v>7924</v>
      </c>
      <c r="G5637" t="s">
        <v>39</v>
      </c>
      <c r="H5637" t="s">
        <v>89</v>
      </c>
      <c r="I5637" t="s">
        <v>7780</v>
      </c>
      <c r="J5637" s="1">
        <v>3</v>
      </c>
      <c r="K5637" t="s">
        <v>7924</v>
      </c>
      <c r="L5637" t="s">
        <v>7925</v>
      </c>
      <c r="M5637" t="s">
        <v>7926</v>
      </c>
      <c r="N5637" s="126"/>
      <c r="Q5637" t="s">
        <v>5034</v>
      </c>
      <c r="R5637" t="s">
        <v>19383</v>
      </c>
      <c r="S5637" s="120">
        <v>0.6</v>
      </c>
      <c r="U5637"/>
    </row>
    <row r="5638" spans="1:21">
      <c r="A5638">
        <v>5637</v>
      </c>
      <c r="B5638" s="1" t="s">
        <v>7927</v>
      </c>
      <c r="C5638" s="1" t="s">
        <v>105</v>
      </c>
      <c r="D5638" s="1" t="s">
        <v>7778</v>
      </c>
      <c r="E5638" t="s">
        <v>399</v>
      </c>
      <c r="F5638" t="s">
        <v>7928</v>
      </c>
      <c r="G5638" t="s">
        <v>39</v>
      </c>
      <c r="H5638" t="s">
        <v>107</v>
      </c>
      <c r="I5638" t="s">
        <v>7780</v>
      </c>
      <c r="J5638" s="1">
        <v>3</v>
      </c>
      <c r="K5638" t="s">
        <v>7928</v>
      </c>
      <c r="L5638" t="s">
        <v>7929</v>
      </c>
      <c r="M5638" t="s">
        <v>7930</v>
      </c>
      <c r="N5638" s="126"/>
      <c r="Q5638" t="s">
        <v>7927</v>
      </c>
      <c r="R5638" t="s">
        <v>19384</v>
      </c>
      <c r="S5638" s="120">
        <v>0.6</v>
      </c>
      <c r="U5638"/>
    </row>
    <row r="5639" spans="1:21">
      <c r="A5639">
        <v>5638</v>
      </c>
      <c r="B5639" s="1" t="s">
        <v>7931</v>
      </c>
      <c r="C5639" s="1" t="s">
        <v>105</v>
      </c>
      <c r="D5639" s="1" t="s">
        <v>7778</v>
      </c>
      <c r="E5639" t="s">
        <v>399</v>
      </c>
      <c r="F5639" t="s">
        <v>7928</v>
      </c>
      <c r="G5639" t="s">
        <v>39</v>
      </c>
      <c r="H5639" t="s">
        <v>107</v>
      </c>
      <c r="I5639" t="s">
        <v>7780</v>
      </c>
      <c r="J5639" s="1">
        <v>3</v>
      </c>
      <c r="K5639" t="s">
        <v>7928</v>
      </c>
      <c r="L5639" t="s">
        <v>7929</v>
      </c>
      <c r="M5639" t="s">
        <v>7930</v>
      </c>
      <c r="N5639" s="126"/>
      <c r="Q5639" t="s">
        <v>7931</v>
      </c>
      <c r="R5639" t="s">
        <v>19384</v>
      </c>
      <c r="S5639" s="120">
        <v>0.6</v>
      </c>
      <c r="U5639"/>
    </row>
    <row r="5640" spans="1:21">
      <c r="A5640">
        <v>5639</v>
      </c>
      <c r="B5640" s="1" t="s">
        <v>7932</v>
      </c>
      <c r="C5640" s="1" t="s">
        <v>105</v>
      </c>
      <c r="D5640" s="1" t="s">
        <v>7778</v>
      </c>
      <c r="E5640" t="s">
        <v>399</v>
      </c>
      <c r="F5640" t="s">
        <v>7928</v>
      </c>
      <c r="G5640" t="s">
        <v>39</v>
      </c>
      <c r="H5640" t="s">
        <v>107</v>
      </c>
      <c r="I5640" t="s">
        <v>7780</v>
      </c>
      <c r="J5640" s="1">
        <v>3</v>
      </c>
      <c r="K5640" t="s">
        <v>7928</v>
      </c>
      <c r="L5640" t="s">
        <v>7929</v>
      </c>
      <c r="M5640" t="s">
        <v>7930</v>
      </c>
      <c r="N5640" s="126"/>
      <c r="Q5640" t="s">
        <v>7932</v>
      </c>
      <c r="R5640" t="s">
        <v>19384</v>
      </c>
      <c r="S5640" s="120">
        <v>0.6</v>
      </c>
      <c r="U5640"/>
    </row>
    <row r="5641" spans="1:21">
      <c r="A5641">
        <v>5640</v>
      </c>
      <c r="B5641" s="1" t="s">
        <v>7933</v>
      </c>
      <c r="C5641" s="1" t="s">
        <v>105</v>
      </c>
      <c r="D5641" s="1" t="s">
        <v>7778</v>
      </c>
      <c r="E5641" t="s">
        <v>399</v>
      </c>
      <c r="F5641" t="s">
        <v>7928</v>
      </c>
      <c r="G5641" t="s">
        <v>39</v>
      </c>
      <c r="H5641" t="s">
        <v>107</v>
      </c>
      <c r="I5641" t="s">
        <v>7780</v>
      </c>
      <c r="J5641" s="1">
        <v>3</v>
      </c>
      <c r="K5641" t="s">
        <v>7928</v>
      </c>
      <c r="L5641" t="s">
        <v>7929</v>
      </c>
      <c r="M5641" t="s">
        <v>7930</v>
      </c>
      <c r="N5641" s="126"/>
      <c r="Q5641" t="s">
        <v>7933</v>
      </c>
      <c r="R5641" t="s">
        <v>19384</v>
      </c>
      <c r="S5641" s="120">
        <v>0.6</v>
      </c>
      <c r="U5641"/>
    </row>
    <row r="5642" spans="1:21">
      <c r="A5642">
        <v>5641</v>
      </c>
      <c r="B5642" s="1" t="s">
        <v>7934</v>
      </c>
      <c r="C5642" s="1" t="s">
        <v>105</v>
      </c>
      <c r="D5642" s="1" t="s">
        <v>7778</v>
      </c>
      <c r="E5642" t="s">
        <v>399</v>
      </c>
      <c r="F5642" t="s">
        <v>7928</v>
      </c>
      <c r="G5642" t="s">
        <v>39</v>
      </c>
      <c r="H5642" t="s">
        <v>107</v>
      </c>
      <c r="I5642" t="s">
        <v>7780</v>
      </c>
      <c r="J5642" s="1">
        <v>3</v>
      </c>
      <c r="K5642" t="s">
        <v>7928</v>
      </c>
      <c r="L5642" t="s">
        <v>7929</v>
      </c>
      <c r="M5642" t="s">
        <v>7930</v>
      </c>
      <c r="N5642" s="126"/>
      <c r="Q5642" t="s">
        <v>7934</v>
      </c>
      <c r="R5642" t="s">
        <v>19384</v>
      </c>
      <c r="S5642" s="120">
        <v>0.6</v>
      </c>
      <c r="U5642"/>
    </row>
    <row r="5643" spans="1:21">
      <c r="A5643">
        <v>5642</v>
      </c>
      <c r="B5643" s="1" t="s">
        <v>7935</v>
      </c>
      <c r="C5643" s="1" t="s">
        <v>105</v>
      </c>
      <c r="D5643" s="1" t="s">
        <v>7778</v>
      </c>
      <c r="E5643" t="s">
        <v>399</v>
      </c>
      <c r="F5643" t="s">
        <v>7928</v>
      </c>
      <c r="G5643" t="s">
        <v>39</v>
      </c>
      <c r="H5643" t="s">
        <v>107</v>
      </c>
      <c r="I5643" t="s">
        <v>7780</v>
      </c>
      <c r="J5643" s="1">
        <v>3</v>
      </c>
      <c r="K5643" t="s">
        <v>7928</v>
      </c>
      <c r="L5643" t="s">
        <v>7929</v>
      </c>
      <c r="M5643" t="s">
        <v>7930</v>
      </c>
      <c r="N5643" s="126"/>
      <c r="Q5643" t="s">
        <v>7935</v>
      </c>
      <c r="R5643" t="s">
        <v>19384</v>
      </c>
      <c r="S5643" s="120">
        <v>0.6</v>
      </c>
      <c r="U5643"/>
    </row>
    <row r="5644" spans="1:21">
      <c r="A5644">
        <v>5643</v>
      </c>
      <c r="B5644" s="1" t="s">
        <v>7936</v>
      </c>
      <c r="C5644" s="1" t="s">
        <v>105</v>
      </c>
      <c r="D5644" s="1" t="s">
        <v>7778</v>
      </c>
      <c r="E5644" t="s">
        <v>399</v>
      </c>
      <c r="F5644" t="s">
        <v>7928</v>
      </c>
      <c r="G5644" t="s">
        <v>39</v>
      </c>
      <c r="H5644" t="s">
        <v>107</v>
      </c>
      <c r="I5644" t="s">
        <v>7780</v>
      </c>
      <c r="J5644" s="1">
        <v>3</v>
      </c>
      <c r="K5644" t="s">
        <v>7928</v>
      </c>
      <c r="L5644" t="s">
        <v>7929</v>
      </c>
      <c r="M5644" t="s">
        <v>7930</v>
      </c>
      <c r="N5644" s="126"/>
      <c r="Q5644" t="s">
        <v>7936</v>
      </c>
      <c r="R5644" t="s">
        <v>19384</v>
      </c>
      <c r="S5644" s="120">
        <v>0.6</v>
      </c>
      <c r="U5644"/>
    </row>
    <row r="5645" spans="1:21">
      <c r="A5645">
        <v>5644</v>
      </c>
      <c r="B5645" s="1" t="s">
        <v>7937</v>
      </c>
      <c r="C5645" s="1" t="s">
        <v>105</v>
      </c>
      <c r="D5645" s="1" t="s">
        <v>7778</v>
      </c>
      <c r="E5645" t="s">
        <v>399</v>
      </c>
      <c r="F5645" t="s">
        <v>7928</v>
      </c>
      <c r="G5645" t="s">
        <v>39</v>
      </c>
      <c r="H5645" t="s">
        <v>107</v>
      </c>
      <c r="I5645" t="s">
        <v>7780</v>
      </c>
      <c r="J5645" s="1">
        <v>3</v>
      </c>
      <c r="K5645" t="s">
        <v>7928</v>
      </c>
      <c r="L5645" t="s">
        <v>7929</v>
      </c>
      <c r="M5645" t="s">
        <v>7930</v>
      </c>
      <c r="N5645" s="126"/>
      <c r="Q5645" t="s">
        <v>7937</v>
      </c>
      <c r="R5645" t="s">
        <v>19384</v>
      </c>
      <c r="S5645" s="120">
        <v>0.6</v>
      </c>
      <c r="U5645"/>
    </row>
    <row r="5646" spans="1:21">
      <c r="A5646">
        <v>5645</v>
      </c>
      <c r="B5646" s="1" t="s">
        <v>7938</v>
      </c>
      <c r="C5646" s="1" t="s">
        <v>105</v>
      </c>
      <c r="D5646" s="1" t="s">
        <v>7778</v>
      </c>
      <c r="E5646" t="s">
        <v>399</v>
      </c>
      <c r="F5646" t="s">
        <v>7928</v>
      </c>
      <c r="G5646" t="s">
        <v>39</v>
      </c>
      <c r="H5646" t="s">
        <v>107</v>
      </c>
      <c r="I5646" t="s">
        <v>7780</v>
      </c>
      <c r="J5646" s="1">
        <v>3</v>
      </c>
      <c r="K5646" t="s">
        <v>7928</v>
      </c>
      <c r="L5646" t="s">
        <v>7929</v>
      </c>
      <c r="M5646" t="s">
        <v>7930</v>
      </c>
      <c r="N5646" s="126"/>
      <c r="Q5646" t="s">
        <v>7938</v>
      </c>
      <c r="R5646" t="s">
        <v>19384</v>
      </c>
      <c r="S5646" s="120">
        <v>0.6</v>
      </c>
      <c r="U5646"/>
    </row>
    <row r="5647" spans="1:21">
      <c r="A5647">
        <v>5646</v>
      </c>
      <c r="B5647" s="1" t="s">
        <v>7939</v>
      </c>
      <c r="C5647" s="1" t="s">
        <v>105</v>
      </c>
      <c r="D5647" s="1" t="s">
        <v>7778</v>
      </c>
      <c r="E5647" t="s">
        <v>399</v>
      </c>
      <c r="F5647" t="s">
        <v>7928</v>
      </c>
      <c r="G5647" t="s">
        <v>39</v>
      </c>
      <c r="H5647" t="s">
        <v>107</v>
      </c>
      <c r="I5647" t="s">
        <v>7780</v>
      </c>
      <c r="J5647" s="1">
        <v>3</v>
      </c>
      <c r="K5647" t="s">
        <v>7928</v>
      </c>
      <c r="L5647" t="s">
        <v>7929</v>
      </c>
      <c r="M5647" t="s">
        <v>7930</v>
      </c>
      <c r="N5647" s="126"/>
      <c r="Q5647" t="s">
        <v>7939</v>
      </c>
      <c r="R5647" t="s">
        <v>19384</v>
      </c>
      <c r="S5647" s="120">
        <v>0.6</v>
      </c>
      <c r="U5647"/>
    </row>
    <row r="5648" spans="1:21">
      <c r="A5648">
        <v>5647</v>
      </c>
      <c r="B5648" s="1" t="s">
        <v>7940</v>
      </c>
      <c r="C5648" s="1" t="s">
        <v>105</v>
      </c>
      <c r="D5648" s="1" t="s">
        <v>7778</v>
      </c>
      <c r="E5648" t="s">
        <v>399</v>
      </c>
      <c r="F5648" t="s">
        <v>7928</v>
      </c>
      <c r="G5648" t="s">
        <v>39</v>
      </c>
      <c r="H5648" t="s">
        <v>107</v>
      </c>
      <c r="I5648" t="s">
        <v>7780</v>
      </c>
      <c r="J5648" s="1">
        <v>3</v>
      </c>
      <c r="K5648" t="s">
        <v>7928</v>
      </c>
      <c r="L5648" t="s">
        <v>7929</v>
      </c>
      <c r="M5648" t="s">
        <v>7930</v>
      </c>
      <c r="N5648" s="126"/>
      <c r="Q5648" t="s">
        <v>7940</v>
      </c>
      <c r="R5648" t="s">
        <v>19384</v>
      </c>
      <c r="S5648" s="120">
        <v>0.6</v>
      </c>
      <c r="U5648"/>
    </row>
    <row r="5649" spans="1:21">
      <c r="A5649">
        <v>5648</v>
      </c>
      <c r="B5649" s="1" t="s">
        <v>7941</v>
      </c>
      <c r="C5649" s="1" t="s">
        <v>105</v>
      </c>
      <c r="D5649" s="1" t="s">
        <v>7778</v>
      </c>
      <c r="E5649" t="s">
        <v>399</v>
      </c>
      <c r="F5649" t="s">
        <v>7928</v>
      </c>
      <c r="G5649" t="s">
        <v>39</v>
      </c>
      <c r="H5649" t="s">
        <v>107</v>
      </c>
      <c r="I5649" t="s">
        <v>7780</v>
      </c>
      <c r="J5649" s="1">
        <v>3</v>
      </c>
      <c r="K5649" t="s">
        <v>7928</v>
      </c>
      <c r="L5649" t="s">
        <v>7929</v>
      </c>
      <c r="M5649" t="s">
        <v>7930</v>
      </c>
      <c r="N5649" s="126"/>
      <c r="Q5649" t="s">
        <v>7941</v>
      </c>
      <c r="R5649" t="s">
        <v>19384</v>
      </c>
      <c r="S5649" s="120">
        <v>0.6</v>
      </c>
      <c r="U5649"/>
    </row>
    <row r="5650" spans="1:21">
      <c r="A5650">
        <v>5649</v>
      </c>
      <c r="B5650" s="1" t="s">
        <v>7942</v>
      </c>
      <c r="C5650" s="1" t="s">
        <v>105</v>
      </c>
      <c r="D5650" s="1" t="s">
        <v>7778</v>
      </c>
      <c r="E5650" t="s">
        <v>399</v>
      </c>
      <c r="F5650" t="s">
        <v>7928</v>
      </c>
      <c r="G5650" t="s">
        <v>39</v>
      </c>
      <c r="H5650" t="s">
        <v>107</v>
      </c>
      <c r="I5650" t="s">
        <v>7780</v>
      </c>
      <c r="J5650" s="1">
        <v>3</v>
      </c>
      <c r="K5650" t="s">
        <v>7928</v>
      </c>
      <c r="L5650" t="s">
        <v>7929</v>
      </c>
      <c r="M5650" t="s">
        <v>7930</v>
      </c>
      <c r="N5650" s="126"/>
      <c r="Q5650" t="s">
        <v>7942</v>
      </c>
      <c r="R5650" t="s">
        <v>19384</v>
      </c>
      <c r="S5650" s="120">
        <v>0.6</v>
      </c>
      <c r="U5650"/>
    </row>
    <row r="5651" spans="1:21">
      <c r="A5651">
        <v>5650</v>
      </c>
      <c r="B5651" s="1" t="s">
        <v>7943</v>
      </c>
      <c r="C5651" s="1" t="s">
        <v>105</v>
      </c>
      <c r="D5651" s="1" t="s">
        <v>7778</v>
      </c>
      <c r="E5651" t="s">
        <v>399</v>
      </c>
      <c r="F5651" t="s">
        <v>7928</v>
      </c>
      <c r="G5651" t="s">
        <v>39</v>
      </c>
      <c r="H5651" t="s">
        <v>107</v>
      </c>
      <c r="I5651" t="s">
        <v>7780</v>
      </c>
      <c r="J5651" s="1">
        <v>3</v>
      </c>
      <c r="K5651" t="s">
        <v>7928</v>
      </c>
      <c r="L5651" t="s">
        <v>7929</v>
      </c>
      <c r="M5651" t="s">
        <v>7930</v>
      </c>
      <c r="N5651" s="126"/>
      <c r="Q5651" t="s">
        <v>7943</v>
      </c>
      <c r="R5651" t="s">
        <v>19384</v>
      </c>
      <c r="S5651" s="120">
        <v>0.6</v>
      </c>
      <c r="U5651"/>
    </row>
    <row r="5652" spans="1:21">
      <c r="A5652">
        <v>5651</v>
      </c>
      <c r="B5652" s="1" t="s">
        <v>7813</v>
      </c>
      <c r="C5652" s="1" t="s">
        <v>121</v>
      </c>
      <c r="D5652" s="1" t="s">
        <v>7778</v>
      </c>
      <c r="E5652" t="s">
        <v>399</v>
      </c>
      <c r="F5652" t="s">
        <v>7944</v>
      </c>
      <c r="G5652" t="s">
        <v>39</v>
      </c>
      <c r="H5652" t="s">
        <v>123</v>
      </c>
      <c r="I5652" t="s">
        <v>7780</v>
      </c>
      <c r="J5652" s="1">
        <v>3</v>
      </c>
      <c r="K5652" t="s">
        <v>7944</v>
      </c>
      <c r="L5652" t="s">
        <v>7945</v>
      </c>
      <c r="M5652" t="s">
        <v>7946</v>
      </c>
      <c r="N5652" s="126"/>
      <c r="Q5652" t="s">
        <v>7813</v>
      </c>
      <c r="R5652" t="s">
        <v>19385</v>
      </c>
      <c r="S5652" s="120">
        <v>0.6</v>
      </c>
      <c r="U5652"/>
    </row>
    <row r="5653" spans="1:21">
      <c r="A5653">
        <v>5652</v>
      </c>
      <c r="B5653" s="1" t="s">
        <v>7947</v>
      </c>
      <c r="C5653" s="1" t="s">
        <v>133</v>
      </c>
      <c r="D5653" s="1" t="s">
        <v>7778</v>
      </c>
      <c r="E5653" t="s">
        <v>399</v>
      </c>
      <c r="F5653" t="s">
        <v>7948</v>
      </c>
      <c r="G5653" t="s">
        <v>39</v>
      </c>
      <c r="H5653" t="s">
        <v>135</v>
      </c>
      <c r="I5653" t="s">
        <v>7780</v>
      </c>
      <c r="J5653" s="1">
        <v>3</v>
      </c>
      <c r="K5653" t="s">
        <v>7948</v>
      </c>
      <c r="L5653" t="s">
        <v>7949</v>
      </c>
      <c r="M5653" t="s">
        <v>7950</v>
      </c>
      <c r="N5653" s="126"/>
      <c r="Q5653" t="s">
        <v>7947</v>
      </c>
      <c r="R5653" t="s">
        <v>19386</v>
      </c>
      <c r="S5653" s="120">
        <v>0.6</v>
      </c>
      <c r="U5653"/>
    </row>
    <row r="5654" spans="1:21">
      <c r="A5654">
        <v>5653</v>
      </c>
      <c r="B5654" s="1" t="s">
        <v>7951</v>
      </c>
      <c r="C5654" s="1" t="s">
        <v>133</v>
      </c>
      <c r="D5654" s="1" t="s">
        <v>7778</v>
      </c>
      <c r="E5654" t="s">
        <v>399</v>
      </c>
      <c r="F5654" t="s">
        <v>7948</v>
      </c>
      <c r="G5654" t="s">
        <v>39</v>
      </c>
      <c r="H5654" t="s">
        <v>135</v>
      </c>
      <c r="I5654" t="s">
        <v>7780</v>
      </c>
      <c r="J5654" s="1">
        <v>3</v>
      </c>
      <c r="K5654" t="s">
        <v>7948</v>
      </c>
      <c r="L5654" t="s">
        <v>7949</v>
      </c>
      <c r="M5654" t="s">
        <v>7950</v>
      </c>
      <c r="N5654" s="126"/>
      <c r="Q5654" t="s">
        <v>7951</v>
      </c>
      <c r="R5654" t="s">
        <v>19386</v>
      </c>
      <c r="S5654" s="120">
        <v>0.6</v>
      </c>
      <c r="U5654"/>
    </row>
    <row r="5655" spans="1:21">
      <c r="A5655">
        <v>5654</v>
      </c>
      <c r="B5655" s="1" t="s">
        <v>7952</v>
      </c>
      <c r="C5655" s="1" t="s">
        <v>133</v>
      </c>
      <c r="D5655" s="1" t="s">
        <v>7778</v>
      </c>
      <c r="E5655" t="s">
        <v>399</v>
      </c>
      <c r="F5655" t="s">
        <v>7948</v>
      </c>
      <c r="G5655" t="s">
        <v>39</v>
      </c>
      <c r="H5655" t="s">
        <v>135</v>
      </c>
      <c r="I5655" t="s">
        <v>7780</v>
      </c>
      <c r="J5655" s="1">
        <v>3</v>
      </c>
      <c r="K5655" t="s">
        <v>7948</v>
      </c>
      <c r="L5655" t="s">
        <v>7949</v>
      </c>
      <c r="M5655" t="s">
        <v>7950</v>
      </c>
      <c r="N5655" s="126"/>
      <c r="Q5655" t="s">
        <v>7952</v>
      </c>
      <c r="R5655" t="s">
        <v>19386</v>
      </c>
      <c r="S5655" s="120">
        <v>0.6</v>
      </c>
      <c r="U5655"/>
    </row>
    <row r="5656" spans="1:21">
      <c r="A5656">
        <v>5655</v>
      </c>
      <c r="B5656" s="1" t="s">
        <v>7953</v>
      </c>
      <c r="C5656" s="1" t="s">
        <v>133</v>
      </c>
      <c r="D5656" s="1" t="s">
        <v>7778</v>
      </c>
      <c r="E5656" t="s">
        <v>399</v>
      </c>
      <c r="F5656" t="s">
        <v>7948</v>
      </c>
      <c r="G5656" t="s">
        <v>39</v>
      </c>
      <c r="H5656" t="s">
        <v>135</v>
      </c>
      <c r="I5656" t="s">
        <v>7780</v>
      </c>
      <c r="J5656" s="1">
        <v>3</v>
      </c>
      <c r="K5656" t="s">
        <v>7948</v>
      </c>
      <c r="L5656" t="s">
        <v>7949</v>
      </c>
      <c r="M5656" t="s">
        <v>7950</v>
      </c>
      <c r="N5656" s="126"/>
      <c r="Q5656" t="s">
        <v>7953</v>
      </c>
      <c r="R5656" t="s">
        <v>19386</v>
      </c>
      <c r="S5656" s="120">
        <v>0.6</v>
      </c>
      <c r="U5656"/>
    </row>
    <row r="5657" spans="1:21">
      <c r="A5657">
        <v>5656</v>
      </c>
      <c r="B5657" s="1" t="s">
        <v>7954</v>
      </c>
      <c r="C5657" s="1" t="s">
        <v>133</v>
      </c>
      <c r="D5657" s="1" t="s">
        <v>7778</v>
      </c>
      <c r="E5657" t="s">
        <v>399</v>
      </c>
      <c r="F5657" t="s">
        <v>7948</v>
      </c>
      <c r="G5657" t="s">
        <v>39</v>
      </c>
      <c r="H5657" t="s">
        <v>135</v>
      </c>
      <c r="I5657" t="s">
        <v>7780</v>
      </c>
      <c r="J5657" s="1">
        <v>3</v>
      </c>
      <c r="K5657" t="s">
        <v>7948</v>
      </c>
      <c r="L5657" t="s">
        <v>7949</v>
      </c>
      <c r="M5657" t="s">
        <v>7950</v>
      </c>
      <c r="N5657" s="126"/>
      <c r="Q5657" t="s">
        <v>7954</v>
      </c>
      <c r="R5657" t="s">
        <v>19386</v>
      </c>
      <c r="S5657" s="120">
        <v>0.6</v>
      </c>
      <c r="U5657"/>
    </row>
    <row r="5658" spans="1:21">
      <c r="A5658">
        <v>5657</v>
      </c>
      <c r="B5658" s="1" t="s">
        <v>7955</v>
      </c>
      <c r="C5658" s="1" t="s">
        <v>47</v>
      </c>
      <c r="D5658" s="1" t="s">
        <v>7778</v>
      </c>
      <c r="E5658" t="s">
        <v>399</v>
      </c>
      <c r="F5658" t="s">
        <v>7956</v>
      </c>
      <c r="G5658" t="s">
        <v>39</v>
      </c>
      <c r="H5658" t="s">
        <v>49</v>
      </c>
      <c r="I5658" t="s">
        <v>7780</v>
      </c>
      <c r="J5658" s="1">
        <v>3</v>
      </c>
      <c r="K5658" t="s">
        <v>7957</v>
      </c>
      <c r="L5658" t="s">
        <v>7958</v>
      </c>
      <c r="M5658" t="s">
        <v>7959</v>
      </c>
      <c r="N5658" s="126"/>
      <c r="Q5658" t="s">
        <v>7955</v>
      </c>
      <c r="R5658" t="s">
        <v>19387</v>
      </c>
      <c r="S5658" s="120">
        <v>0.6</v>
      </c>
      <c r="U5658"/>
    </row>
    <row r="5659" spans="1:21">
      <c r="A5659">
        <v>5658</v>
      </c>
      <c r="B5659" s="1" t="s">
        <v>3202</v>
      </c>
      <c r="C5659" s="1" t="s">
        <v>47</v>
      </c>
      <c r="D5659" s="1" t="s">
        <v>7778</v>
      </c>
      <c r="E5659" t="s">
        <v>399</v>
      </c>
      <c r="F5659" t="s">
        <v>7956</v>
      </c>
      <c r="G5659" t="s">
        <v>39</v>
      </c>
      <c r="H5659" t="s">
        <v>49</v>
      </c>
      <c r="I5659" t="s">
        <v>7780</v>
      </c>
      <c r="J5659" s="1">
        <v>3</v>
      </c>
      <c r="K5659" t="s">
        <v>7957</v>
      </c>
      <c r="L5659" t="s">
        <v>7958</v>
      </c>
      <c r="M5659" t="s">
        <v>7959</v>
      </c>
      <c r="N5659" s="126"/>
      <c r="Q5659" t="s">
        <v>3202</v>
      </c>
      <c r="R5659" t="s">
        <v>19387</v>
      </c>
      <c r="S5659" s="120">
        <v>0.6</v>
      </c>
      <c r="U5659"/>
    </row>
    <row r="5660" spans="1:21">
      <c r="A5660">
        <v>5659</v>
      </c>
      <c r="B5660" s="1" t="s">
        <v>7960</v>
      </c>
      <c r="C5660" s="1" t="s">
        <v>47</v>
      </c>
      <c r="D5660" s="1" t="s">
        <v>7778</v>
      </c>
      <c r="E5660" t="s">
        <v>399</v>
      </c>
      <c r="F5660" t="s">
        <v>7956</v>
      </c>
      <c r="G5660" t="s">
        <v>39</v>
      </c>
      <c r="H5660" t="s">
        <v>49</v>
      </c>
      <c r="I5660" t="s">
        <v>7780</v>
      </c>
      <c r="J5660" s="1">
        <v>3</v>
      </c>
      <c r="K5660" t="s">
        <v>7957</v>
      </c>
      <c r="L5660" t="s">
        <v>7958</v>
      </c>
      <c r="M5660" t="s">
        <v>7959</v>
      </c>
      <c r="N5660" s="126"/>
      <c r="Q5660" t="s">
        <v>7960</v>
      </c>
      <c r="R5660" t="s">
        <v>19387</v>
      </c>
      <c r="S5660" s="120">
        <v>0.6</v>
      </c>
      <c r="U5660"/>
    </row>
    <row r="5661" spans="1:21">
      <c r="A5661">
        <v>5660</v>
      </c>
      <c r="B5661" s="1" t="s">
        <v>7961</v>
      </c>
      <c r="C5661" s="1" t="s">
        <v>47</v>
      </c>
      <c r="D5661" s="1" t="s">
        <v>7778</v>
      </c>
      <c r="E5661" t="s">
        <v>399</v>
      </c>
      <c r="F5661" t="s">
        <v>7956</v>
      </c>
      <c r="G5661" t="s">
        <v>39</v>
      </c>
      <c r="H5661" t="s">
        <v>49</v>
      </c>
      <c r="I5661" t="s">
        <v>7780</v>
      </c>
      <c r="J5661" s="1">
        <v>3</v>
      </c>
      <c r="K5661" t="s">
        <v>7957</v>
      </c>
      <c r="L5661" t="s">
        <v>7958</v>
      </c>
      <c r="M5661" t="s">
        <v>7959</v>
      </c>
      <c r="N5661" s="126">
        <v>0.01</v>
      </c>
      <c r="Q5661" t="s">
        <v>7961</v>
      </c>
      <c r="R5661" t="s">
        <v>19387</v>
      </c>
      <c r="S5661" s="120">
        <v>0.6</v>
      </c>
      <c r="U5661"/>
    </row>
    <row r="5662" spans="1:21">
      <c r="A5662">
        <v>5661</v>
      </c>
      <c r="B5662" s="1" t="s">
        <v>7962</v>
      </c>
      <c r="C5662" s="1" t="s">
        <v>47</v>
      </c>
      <c r="D5662" s="1" t="s">
        <v>7778</v>
      </c>
      <c r="E5662" t="s">
        <v>399</v>
      </c>
      <c r="F5662" t="s">
        <v>7956</v>
      </c>
      <c r="G5662" t="s">
        <v>39</v>
      </c>
      <c r="H5662" t="s">
        <v>49</v>
      </c>
      <c r="I5662" t="s">
        <v>7780</v>
      </c>
      <c r="J5662" s="1">
        <v>3</v>
      </c>
      <c r="K5662" t="s">
        <v>7957</v>
      </c>
      <c r="L5662" t="s">
        <v>7958</v>
      </c>
      <c r="M5662" t="s">
        <v>7959</v>
      </c>
      <c r="N5662" s="126"/>
      <c r="Q5662" t="s">
        <v>7962</v>
      </c>
      <c r="R5662" t="s">
        <v>19387</v>
      </c>
      <c r="S5662" s="120">
        <v>0.6</v>
      </c>
      <c r="U5662"/>
    </row>
    <row r="5663" spans="1:21">
      <c r="A5663">
        <v>5662</v>
      </c>
      <c r="B5663" s="1" t="s">
        <v>7963</v>
      </c>
      <c r="C5663" s="1" t="s">
        <v>47</v>
      </c>
      <c r="D5663" s="1" t="s">
        <v>7778</v>
      </c>
      <c r="E5663" t="s">
        <v>399</v>
      </c>
      <c r="F5663" t="s">
        <v>7956</v>
      </c>
      <c r="G5663" t="s">
        <v>39</v>
      </c>
      <c r="H5663" t="s">
        <v>49</v>
      </c>
      <c r="I5663" t="s">
        <v>7780</v>
      </c>
      <c r="J5663" s="1">
        <v>3</v>
      </c>
      <c r="K5663" t="s">
        <v>7957</v>
      </c>
      <c r="L5663" t="s">
        <v>7958</v>
      </c>
      <c r="M5663" t="s">
        <v>7959</v>
      </c>
      <c r="N5663" s="126"/>
      <c r="Q5663" t="s">
        <v>7963</v>
      </c>
      <c r="R5663" t="s">
        <v>19387</v>
      </c>
      <c r="S5663" s="120">
        <v>0.6</v>
      </c>
      <c r="U5663"/>
    </row>
    <row r="5664" spans="1:21">
      <c r="A5664">
        <v>5663</v>
      </c>
      <c r="B5664" s="1" t="s">
        <v>7883</v>
      </c>
      <c r="C5664" s="1" t="s">
        <v>47</v>
      </c>
      <c r="D5664" s="1" t="s">
        <v>7778</v>
      </c>
      <c r="E5664" t="s">
        <v>399</v>
      </c>
      <c r="F5664" t="s">
        <v>7956</v>
      </c>
      <c r="G5664" t="s">
        <v>39</v>
      </c>
      <c r="H5664" t="s">
        <v>49</v>
      </c>
      <c r="I5664" t="s">
        <v>7780</v>
      </c>
      <c r="J5664" s="1">
        <v>3</v>
      </c>
      <c r="K5664" t="s">
        <v>7957</v>
      </c>
      <c r="L5664" t="s">
        <v>7958</v>
      </c>
      <c r="M5664" t="s">
        <v>7959</v>
      </c>
      <c r="N5664" s="126"/>
      <c r="Q5664" t="s">
        <v>7883</v>
      </c>
      <c r="R5664" t="s">
        <v>19387</v>
      </c>
      <c r="S5664" s="120">
        <v>0.6</v>
      </c>
      <c r="U5664"/>
    </row>
    <row r="5665" spans="1:21">
      <c r="A5665">
        <v>5664</v>
      </c>
      <c r="B5665" s="1" t="s">
        <v>7964</v>
      </c>
      <c r="C5665" s="1" t="s">
        <v>47</v>
      </c>
      <c r="D5665" s="1" t="s">
        <v>7778</v>
      </c>
      <c r="E5665" t="s">
        <v>399</v>
      </c>
      <c r="F5665" t="s">
        <v>7956</v>
      </c>
      <c r="G5665" t="s">
        <v>39</v>
      </c>
      <c r="H5665" t="s">
        <v>49</v>
      </c>
      <c r="I5665" t="s">
        <v>7780</v>
      </c>
      <c r="J5665" s="1">
        <v>3</v>
      </c>
      <c r="K5665" t="s">
        <v>7957</v>
      </c>
      <c r="L5665" t="s">
        <v>7958</v>
      </c>
      <c r="M5665" t="s">
        <v>7959</v>
      </c>
      <c r="N5665" s="126">
        <v>0.01</v>
      </c>
      <c r="Q5665" t="s">
        <v>7964</v>
      </c>
      <c r="R5665" t="s">
        <v>19387</v>
      </c>
      <c r="S5665" s="120">
        <v>0.6</v>
      </c>
      <c r="U5665"/>
    </row>
    <row r="5666" spans="1:21">
      <c r="A5666">
        <v>5665</v>
      </c>
      <c r="B5666" s="1" t="s">
        <v>7965</v>
      </c>
      <c r="C5666" s="1" t="s">
        <v>47</v>
      </c>
      <c r="D5666" s="1" t="s">
        <v>7778</v>
      </c>
      <c r="E5666" t="s">
        <v>399</v>
      </c>
      <c r="F5666" t="s">
        <v>7956</v>
      </c>
      <c r="G5666" t="s">
        <v>39</v>
      </c>
      <c r="H5666" t="s">
        <v>49</v>
      </c>
      <c r="I5666" t="s">
        <v>7780</v>
      </c>
      <c r="J5666" s="1">
        <v>3</v>
      </c>
      <c r="K5666" t="s">
        <v>7957</v>
      </c>
      <c r="L5666" t="s">
        <v>7958</v>
      </c>
      <c r="M5666" t="s">
        <v>7959</v>
      </c>
      <c r="N5666" s="126"/>
      <c r="Q5666" t="s">
        <v>7965</v>
      </c>
      <c r="R5666" t="s">
        <v>19387</v>
      </c>
      <c r="S5666" s="120">
        <v>0.6</v>
      </c>
      <c r="U5666"/>
    </row>
    <row r="5667" spans="1:21">
      <c r="A5667">
        <v>5666</v>
      </c>
      <c r="B5667" s="1" t="s">
        <v>7966</v>
      </c>
      <c r="C5667" s="1" t="s">
        <v>47</v>
      </c>
      <c r="D5667" s="1" t="s">
        <v>7778</v>
      </c>
      <c r="E5667" t="s">
        <v>399</v>
      </c>
      <c r="F5667" t="s">
        <v>7956</v>
      </c>
      <c r="G5667" t="s">
        <v>39</v>
      </c>
      <c r="H5667" t="s">
        <v>49</v>
      </c>
      <c r="I5667" t="s">
        <v>7780</v>
      </c>
      <c r="J5667" s="1">
        <v>3</v>
      </c>
      <c r="K5667" t="s">
        <v>7957</v>
      </c>
      <c r="L5667" t="s">
        <v>7958</v>
      </c>
      <c r="M5667" t="s">
        <v>7959</v>
      </c>
      <c r="N5667" s="126"/>
      <c r="Q5667" t="s">
        <v>7966</v>
      </c>
      <c r="R5667" t="s">
        <v>19387</v>
      </c>
      <c r="S5667" s="120">
        <v>0.6</v>
      </c>
      <c r="U5667"/>
    </row>
    <row r="5668" spans="1:21">
      <c r="A5668">
        <v>5667</v>
      </c>
      <c r="B5668" s="1" t="s">
        <v>7967</v>
      </c>
      <c r="C5668" s="1" t="s">
        <v>164</v>
      </c>
      <c r="D5668" s="1" t="s">
        <v>7778</v>
      </c>
      <c r="E5668" t="s">
        <v>399</v>
      </c>
      <c r="F5668" t="s">
        <v>7968</v>
      </c>
      <c r="G5668" t="s">
        <v>39</v>
      </c>
      <c r="H5668" t="s">
        <v>166</v>
      </c>
      <c r="I5668" t="s">
        <v>7780</v>
      </c>
      <c r="J5668" s="1">
        <v>3</v>
      </c>
      <c r="K5668" t="s">
        <v>7968</v>
      </c>
      <c r="L5668" t="s">
        <v>7969</v>
      </c>
      <c r="M5668" t="s">
        <v>7970</v>
      </c>
      <c r="N5668" s="126">
        <v>0.1</v>
      </c>
      <c r="Q5668" t="s">
        <v>7967</v>
      </c>
      <c r="R5668" t="s">
        <v>19388</v>
      </c>
      <c r="S5668" s="120">
        <v>0.6</v>
      </c>
      <c r="U5668"/>
    </row>
    <row r="5669" spans="1:21">
      <c r="A5669">
        <v>5668</v>
      </c>
      <c r="B5669" s="1" t="s">
        <v>7971</v>
      </c>
      <c r="C5669" s="1" t="s">
        <v>164</v>
      </c>
      <c r="D5669" s="1" t="s">
        <v>7778</v>
      </c>
      <c r="E5669" t="s">
        <v>399</v>
      </c>
      <c r="F5669" t="s">
        <v>7968</v>
      </c>
      <c r="G5669" t="s">
        <v>39</v>
      </c>
      <c r="H5669" t="s">
        <v>166</v>
      </c>
      <c r="I5669" t="s">
        <v>7780</v>
      </c>
      <c r="J5669" s="1">
        <v>3</v>
      </c>
      <c r="K5669" t="s">
        <v>7968</v>
      </c>
      <c r="L5669" t="s">
        <v>7969</v>
      </c>
      <c r="M5669" t="s">
        <v>7970</v>
      </c>
      <c r="N5669" s="126"/>
      <c r="Q5669" t="s">
        <v>7971</v>
      </c>
      <c r="R5669" t="s">
        <v>19388</v>
      </c>
      <c r="S5669" s="120">
        <v>0.6</v>
      </c>
      <c r="U5669"/>
    </row>
    <row r="5670" spans="1:21">
      <c r="A5670">
        <v>5669</v>
      </c>
      <c r="B5670" s="1" t="s">
        <v>7972</v>
      </c>
      <c r="C5670" s="1" t="s">
        <v>164</v>
      </c>
      <c r="D5670" s="1" t="s">
        <v>7778</v>
      </c>
      <c r="E5670" t="s">
        <v>399</v>
      </c>
      <c r="F5670" t="s">
        <v>7968</v>
      </c>
      <c r="G5670" t="s">
        <v>39</v>
      </c>
      <c r="H5670" t="s">
        <v>166</v>
      </c>
      <c r="I5670" t="s">
        <v>7780</v>
      </c>
      <c r="J5670" s="1">
        <v>3</v>
      </c>
      <c r="K5670" t="s">
        <v>7968</v>
      </c>
      <c r="L5670" t="s">
        <v>7969</v>
      </c>
      <c r="M5670" t="s">
        <v>7970</v>
      </c>
      <c r="N5670" s="126"/>
      <c r="Q5670" t="s">
        <v>7972</v>
      </c>
      <c r="R5670" t="s">
        <v>19388</v>
      </c>
      <c r="S5670" s="120">
        <v>0.6</v>
      </c>
      <c r="U5670"/>
    </row>
    <row r="5671" spans="1:21">
      <c r="A5671">
        <v>5670</v>
      </c>
      <c r="B5671" s="1" t="s">
        <v>7973</v>
      </c>
      <c r="C5671" s="1" t="s">
        <v>164</v>
      </c>
      <c r="D5671" s="1" t="s">
        <v>7778</v>
      </c>
      <c r="E5671" t="s">
        <v>399</v>
      </c>
      <c r="F5671" t="s">
        <v>7968</v>
      </c>
      <c r="G5671" t="s">
        <v>39</v>
      </c>
      <c r="H5671" t="s">
        <v>166</v>
      </c>
      <c r="I5671" t="s">
        <v>7780</v>
      </c>
      <c r="J5671" s="1">
        <v>3</v>
      </c>
      <c r="K5671" t="s">
        <v>7968</v>
      </c>
      <c r="L5671" t="s">
        <v>7969</v>
      </c>
      <c r="M5671" t="s">
        <v>7970</v>
      </c>
      <c r="N5671" s="126"/>
      <c r="Q5671" t="s">
        <v>7973</v>
      </c>
      <c r="R5671" t="s">
        <v>19388</v>
      </c>
      <c r="S5671" s="120">
        <v>0.6</v>
      </c>
      <c r="U5671"/>
    </row>
    <row r="5672" spans="1:21">
      <c r="A5672">
        <v>5671</v>
      </c>
      <c r="B5672" s="1" t="s">
        <v>7843</v>
      </c>
      <c r="C5672" s="1" t="s">
        <v>36</v>
      </c>
      <c r="D5672" s="1" t="s">
        <v>7778</v>
      </c>
      <c r="E5672" t="s">
        <v>399</v>
      </c>
      <c r="F5672" t="s">
        <v>7974</v>
      </c>
      <c r="G5672" t="s">
        <v>39</v>
      </c>
      <c r="H5672" t="s">
        <v>40</v>
      </c>
      <c r="I5672" t="s">
        <v>7780</v>
      </c>
      <c r="J5672" s="1">
        <v>3</v>
      </c>
      <c r="K5672" t="s">
        <v>7975</v>
      </c>
      <c r="L5672" t="s">
        <v>7976</v>
      </c>
      <c r="M5672" t="s">
        <v>7977</v>
      </c>
      <c r="N5672" s="126"/>
      <c r="Q5672" t="s">
        <v>7843</v>
      </c>
      <c r="R5672" t="s">
        <v>19389</v>
      </c>
      <c r="S5672" s="120">
        <v>0.6</v>
      </c>
      <c r="U5672"/>
    </row>
    <row r="5673" spans="1:21">
      <c r="A5673">
        <v>5672</v>
      </c>
      <c r="B5673" s="1" t="s">
        <v>7978</v>
      </c>
      <c r="C5673" s="1" t="s">
        <v>36</v>
      </c>
      <c r="D5673" s="1" t="s">
        <v>7778</v>
      </c>
      <c r="E5673" t="s">
        <v>399</v>
      </c>
      <c r="F5673" t="s">
        <v>7974</v>
      </c>
      <c r="G5673" t="s">
        <v>39</v>
      </c>
      <c r="H5673" t="s">
        <v>40</v>
      </c>
      <c r="I5673" t="s">
        <v>7780</v>
      </c>
      <c r="J5673" s="1">
        <v>3</v>
      </c>
      <c r="K5673" t="s">
        <v>7975</v>
      </c>
      <c r="L5673" t="s">
        <v>7976</v>
      </c>
      <c r="M5673" t="s">
        <v>7977</v>
      </c>
      <c r="N5673" s="126"/>
      <c r="Q5673" t="s">
        <v>7978</v>
      </c>
      <c r="R5673" t="s">
        <v>19389</v>
      </c>
      <c r="S5673" s="120">
        <v>0.6</v>
      </c>
      <c r="U5673"/>
    </row>
    <row r="5674" spans="1:21">
      <c r="A5674">
        <v>5673</v>
      </c>
      <c r="B5674" s="1" t="s">
        <v>7979</v>
      </c>
      <c r="C5674" s="1" t="s">
        <v>64</v>
      </c>
      <c r="D5674" s="1" t="s">
        <v>7778</v>
      </c>
      <c r="E5674" t="s">
        <v>642</v>
      </c>
      <c r="F5674" t="s">
        <v>7980</v>
      </c>
      <c r="G5674" t="s">
        <v>39</v>
      </c>
      <c r="H5674" t="s">
        <v>67</v>
      </c>
      <c r="I5674" t="s">
        <v>7780</v>
      </c>
      <c r="J5674" s="1">
        <v>5</v>
      </c>
      <c r="K5674" t="s">
        <v>7980</v>
      </c>
      <c r="L5674" t="s">
        <v>7981</v>
      </c>
      <c r="M5674" t="s">
        <v>7982</v>
      </c>
      <c r="N5674" s="126"/>
      <c r="Q5674" t="s">
        <v>7979</v>
      </c>
      <c r="R5674" t="s">
        <v>19390</v>
      </c>
      <c r="S5674" s="120">
        <v>0.6</v>
      </c>
      <c r="U5674"/>
    </row>
    <row r="5675" spans="1:21">
      <c r="A5675">
        <v>5674</v>
      </c>
      <c r="B5675" s="1" t="s">
        <v>7983</v>
      </c>
      <c r="C5675" s="1" t="s">
        <v>64</v>
      </c>
      <c r="D5675" s="1" t="s">
        <v>7778</v>
      </c>
      <c r="E5675" t="s">
        <v>642</v>
      </c>
      <c r="F5675" t="s">
        <v>7980</v>
      </c>
      <c r="G5675" t="s">
        <v>39</v>
      </c>
      <c r="H5675" t="s">
        <v>67</v>
      </c>
      <c r="I5675" t="s">
        <v>7780</v>
      </c>
      <c r="J5675" s="1">
        <v>5</v>
      </c>
      <c r="K5675" t="s">
        <v>7980</v>
      </c>
      <c r="L5675" t="s">
        <v>7981</v>
      </c>
      <c r="M5675" t="s">
        <v>7982</v>
      </c>
      <c r="N5675" s="126"/>
      <c r="Q5675" t="s">
        <v>7983</v>
      </c>
      <c r="R5675" t="s">
        <v>19390</v>
      </c>
      <c r="S5675" s="120">
        <v>0.6</v>
      </c>
      <c r="U5675"/>
    </row>
    <row r="5676" spans="1:21">
      <c r="A5676">
        <v>5675</v>
      </c>
      <c r="B5676" s="1" t="s">
        <v>7984</v>
      </c>
      <c r="C5676" s="1" t="s">
        <v>64</v>
      </c>
      <c r="D5676" s="1" t="s">
        <v>7778</v>
      </c>
      <c r="E5676" t="s">
        <v>642</v>
      </c>
      <c r="F5676" t="s">
        <v>7980</v>
      </c>
      <c r="G5676" t="s">
        <v>39</v>
      </c>
      <c r="H5676" t="s">
        <v>67</v>
      </c>
      <c r="I5676" t="s">
        <v>7780</v>
      </c>
      <c r="J5676" s="1">
        <v>5</v>
      </c>
      <c r="K5676" t="s">
        <v>7980</v>
      </c>
      <c r="L5676" t="s">
        <v>7981</v>
      </c>
      <c r="M5676" t="s">
        <v>7982</v>
      </c>
      <c r="N5676" s="126"/>
      <c r="Q5676" t="s">
        <v>7984</v>
      </c>
      <c r="R5676" t="s">
        <v>19390</v>
      </c>
      <c r="S5676" s="120">
        <v>0.6</v>
      </c>
      <c r="U5676"/>
    </row>
    <row r="5677" spans="1:21">
      <c r="A5677">
        <v>5676</v>
      </c>
      <c r="B5677" s="1" t="s">
        <v>7985</v>
      </c>
      <c r="C5677" s="1" t="s">
        <v>64</v>
      </c>
      <c r="D5677" s="1" t="s">
        <v>7778</v>
      </c>
      <c r="E5677" t="s">
        <v>642</v>
      </c>
      <c r="F5677" t="s">
        <v>7980</v>
      </c>
      <c r="G5677" t="s">
        <v>39</v>
      </c>
      <c r="H5677" t="s">
        <v>67</v>
      </c>
      <c r="I5677" t="s">
        <v>7780</v>
      </c>
      <c r="J5677" s="1">
        <v>5</v>
      </c>
      <c r="K5677" t="s">
        <v>7980</v>
      </c>
      <c r="L5677" t="s">
        <v>7981</v>
      </c>
      <c r="M5677" t="s">
        <v>7982</v>
      </c>
      <c r="N5677" s="126"/>
      <c r="Q5677" t="s">
        <v>7985</v>
      </c>
      <c r="R5677" t="s">
        <v>19390</v>
      </c>
      <c r="S5677" s="120">
        <v>0.6</v>
      </c>
      <c r="U5677"/>
    </row>
    <row r="5678" spans="1:21">
      <c r="A5678">
        <v>5677</v>
      </c>
      <c r="B5678" s="1" t="s">
        <v>7986</v>
      </c>
      <c r="C5678" s="1" t="s">
        <v>64</v>
      </c>
      <c r="D5678" s="1" t="s">
        <v>7778</v>
      </c>
      <c r="E5678" t="s">
        <v>642</v>
      </c>
      <c r="F5678" t="s">
        <v>7980</v>
      </c>
      <c r="G5678" t="s">
        <v>39</v>
      </c>
      <c r="H5678" t="s">
        <v>67</v>
      </c>
      <c r="I5678" t="s">
        <v>7780</v>
      </c>
      <c r="J5678" s="1">
        <v>5</v>
      </c>
      <c r="K5678" t="s">
        <v>7980</v>
      </c>
      <c r="L5678" t="s">
        <v>7981</v>
      </c>
      <c r="M5678" t="s">
        <v>7982</v>
      </c>
      <c r="N5678" s="126"/>
      <c r="Q5678" t="s">
        <v>7986</v>
      </c>
      <c r="R5678" t="s">
        <v>19390</v>
      </c>
      <c r="S5678" s="120">
        <v>0.6</v>
      </c>
      <c r="U5678"/>
    </row>
    <row r="5679" spans="1:21">
      <c r="A5679">
        <v>5678</v>
      </c>
      <c r="B5679" s="1" t="s">
        <v>7987</v>
      </c>
      <c r="C5679" s="1" t="s">
        <v>78</v>
      </c>
      <c r="D5679" s="1" t="s">
        <v>7778</v>
      </c>
      <c r="E5679" t="s">
        <v>642</v>
      </c>
      <c r="F5679" t="s">
        <v>7988</v>
      </c>
      <c r="G5679" t="s">
        <v>39</v>
      </c>
      <c r="H5679" t="s">
        <v>80</v>
      </c>
      <c r="I5679" t="s">
        <v>7780</v>
      </c>
      <c r="J5679" s="1">
        <v>5</v>
      </c>
      <c r="K5679" t="s">
        <v>7988</v>
      </c>
      <c r="L5679" t="s">
        <v>7989</v>
      </c>
      <c r="M5679" t="s">
        <v>7990</v>
      </c>
      <c r="N5679" s="126"/>
      <c r="Q5679" t="s">
        <v>7987</v>
      </c>
      <c r="R5679" t="s">
        <v>19391</v>
      </c>
      <c r="S5679" s="120">
        <v>0.6</v>
      </c>
      <c r="U5679"/>
    </row>
    <row r="5680" spans="1:21">
      <c r="A5680">
        <v>5679</v>
      </c>
      <c r="B5680" s="1" t="s">
        <v>7991</v>
      </c>
      <c r="C5680" s="1" t="s">
        <v>105</v>
      </c>
      <c r="D5680" s="1" t="s">
        <v>7778</v>
      </c>
      <c r="E5680" t="s">
        <v>642</v>
      </c>
      <c r="F5680" t="s">
        <v>7992</v>
      </c>
      <c r="G5680" t="s">
        <v>39</v>
      </c>
      <c r="H5680" t="s">
        <v>107</v>
      </c>
      <c r="I5680" t="s">
        <v>7780</v>
      </c>
      <c r="J5680" s="1">
        <v>5</v>
      </c>
      <c r="K5680" t="s">
        <v>7992</v>
      </c>
      <c r="L5680" t="s">
        <v>7993</v>
      </c>
      <c r="M5680" t="s">
        <v>7994</v>
      </c>
      <c r="N5680" s="126"/>
      <c r="Q5680" t="s">
        <v>7991</v>
      </c>
      <c r="R5680" t="s">
        <v>19392</v>
      </c>
      <c r="S5680" s="120">
        <v>0.6</v>
      </c>
      <c r="U5680"/>
    </row>
    <row r="5681" spans="1:21">
      <c r="A5681">
        <v>5680</v>
      </c>
      <c r="B5681" s="1" t="s">
        <v>7995</v>
      </c>
      <c r="C5681" s="1" t="s">
        <v>105</v>
      </c>
      <c r="D5681" s="1" t="s">
        <v>7778</v>
      </c>
      <c r="E5681" t="s">
        <v>642</v>
      </c>
      <c r="F5681" t="s">
        <v>7992</v>
      </c>
      <c r="G5681" t="s">
        <v>39</v>
      </c>
      <c r="H5681" t="s">
        <v>107</v>
      </c>
      <c r="I5681" t="s">
        <v>7780</v>
      </c>
      <c r="J5681" s="1">
        <v>5</v>
      </c>
      <c r="K5681" t="s">
        <v>7992</v>
      </c>
      <c r="L5681" t="s">
        <v>7993</v>
      </c>
      <c r="M5681" t="s">
        <v>7994</v>
      </c>
      <c r="N5681" s="126"/>
      <c r="Q5681" t="s">
        <v>7995</v>
      </c>
      <c r="R5681" t="s">
        <v>19392</v>
      </c>
      <c r="S5681" s="120">
        <v>0.6</v>
      </c>
      <c r="U5681"/>
    </row>
    <row r="5682" spans="1:21">
      <c r="A5682">
        <v>5681</v>
      </c>
      <c r="B5682" s="1" t="s">
        <v>7996</v>
      </c>
      <c r="C5682" s="1" t="s">
        <v>105</v>
      </c>
      <c r="D5682" s="1" t="s">
        <v>7778</v>
      </c>
      <c r="E5682" t="s">
        <v>642</v>
      </c>
      <c r="F5682" t="s">
        <v>7992</v>
      </c>
      <c r="G5682" t="s">
        <v>39</v>
      </c>
      <c r="H5682" t="s">
        <v>107</v>
      </c>
      <c r="I5682" t="s">
        <v>7780</v>
      </c>
      <c r="J5682" s="1">
        <v>5</v>
      </c>
      <c r="K5682" t="s">
        <v>7992</v>
      </c>
      <c r="L5682" t="s">
        <v>7993</v>
      </c>
      <c r="M5682" t="s">
        <v>7994</v>
      </c>
      <c r="N5682" s="126"/>
      <c r="Q5682" t="s">
        <v>7996</v>
      </c>
      <c r="R5682" t="s">
        <v>19392</v>
      </c>
      <c r="S5682" s="120">
        <v>0.6</v>
      </c>
      <c r="U5682"/>
    </row>
    <row r="5683" spans="1:21">
      <c r="A5683">
        <v>5682</v>
      </c>
      <c r="B5683" s="1" t="s">
        <v>7997</v>
      </c>
      <c r="C5683" s="1" t="s">
        <v>133</v>
      </c>
      <c r="D5683" s="1" t="s">
        <v>7778</v>
      </c>
      <c r="E5683" t="s">
        <v>642</v>
      </c>
      <c r="F5683" t="s">
        <v>7998</v>
      </c>
      <c r="G5683" t="s">
        <v>39</v>
      </c>
      <c r="H5683" t="s">
        <v>135</v>
      </c>
      <c r="I5683" t="s">
        <v>7780</v>
      </c>
      <c r="J5683" s="1">
        <v>5</v>
      </c>
      <c r="K5683" t="s">
        <v>7998</v>
      </c>
      <c r="L5683" t="s">
        <v>7999</v>
      </c>
      <c r="M5683" t="s">
        <v>8000</v>
      </c>
      <c r="N5683" s="126"/>
      <c r="Q5683" t="s">
        <v>7997</v>
      </c>
      <c r="R5683" t="s">
        <v>19393</v>
      </c>
      <c r="S5683" s="120">
        <v>0.6</v>
      </c>
      <c r="U5683"/>
    </row>
    <row r="5684" spans="1:21">
      <c r="A5684">
        <v>5683</v>
      </c>
      <c r="B5684" s="1" t="s">
        <v>8001</v>
      </c>
      <c r="C5684" s="1" t="s">
        <v>133</v>
      </c>
      <c r="D5684" s="1" t="s">
        <v>7778</v>
      </c>
      <c r="E5684" t="s">
        <v>642</v>
      </c>
      <c r="F5684" t="s">
        <v>7998</v>
      </c>
      <c r="G5684" t="s">
        <v>39</v>
      </c>
      <c r="H5684" t="s">
        <v>135</v>
      </c>
      <c r="I5684" t="s">
        <v>7780</v>
      </c>
      <c r="J5684" s="1">
        <v>5</v>
      </c>
      <c r="K5684" t="s">
        <v>7998</v>
      </c>
      <c r="L5684" t="s">
        <v>7999</v>
      </c>
      <c r="M5684" t="s">
        <v>8000</v>
      </c>
      <c r="N5684" s="126"/>
      <c r="Q5684" t="s">
        <v>8001</v>
      </c>
      <c r="R5684" t="s">
        <v>19393</v>
      </c>
      <c r="S5684" s="120">
        <v>0.6</v>
      </c>
      <c r="U5684"/>
    </row>
    <row r="5685" spans="1:21">
      <c r="A5685">
        <v>5684</v>
      </c>
      <c r="B5685" s="1" t="s">
        <v>8002</v>
      </c>
      <c r="C5685" s="1" t="s">
        <v>133</v>
      </c>
      <c r="D5685" s="1" t="s">
        <v>7778</v>
      </c>
      <c r="E5685" t="s">
        <v>642</v>
      </c>
      <c r="F5685" t="s">
        <v>7998</v>
      </c>
      <c r="G5685" t="s">
        <v>39</v>
      </c>
      <c r="H5685" t="s">
        <v>135</v>
      </c>
      <c r="I5685" t="s">
        <v>7780</v>
      </c>
      <c r="J5685" s="1">
        <v>5</v>
      </c>
      <c r="K5685" t="s">
        <v>7998</v>
      </c>
      <c r="L5685" t="s">
        <v>7999</v>
      </c>
      <c r="M5685" t="s">
        <v>8000</v>
      </c>
      <c r="N5685" s="126"/>
      <c r="Q5685" t="s">
        <v>8002</v>
      </c>
      <c r="R5685" t="s">
        <v>19393</v>
      </c>
      <c r="S5685" s="120">
        <v>0.6</v>
      </c>
      <c r="U5685"/>
    </row>
    <row r="5686" spans="1:21">
      <c r="A5686">
        <v>5685</v>
      </c>
      <c r="B5686" s="1" t="s">
        <v>8003</v>
      </c>
      <c r="C5686" s="1" t="s">
        <v>133</v>
      </c>
      <c r="D5686" s="1" t="s">
        <v>7778</v>
      </c>
      <c r="E5686" t="s">
        <v>642</v>
      </c>
      <c r="F5686" t="s">
        <v>7998</v>
      </c>
      <c r="G5686" t="s">
        <v>39</v>
      </c>
      <c r="H5686" t="s">
        <v>135</v>
      </c>
      <c r="I5686" t="s">
        <v>7780</v>
      </c>
      <c r="J5686" s="1">
        <v>5</v>
      </c>
      <c r="K5686" t="s">
        <v>7998</v>
      </c>
      <c r="L5686" t="s">
        <v>7999</v>
      </c>
      <c r="M5686" t="s">
        <v>8000</v>
      </c>
      <c r="N5686" s="126"/>
      <c r="Q5686" t="s">
        <v>8003</v>
      </c>
      <c r="R5686" t="s">
        <v>19393</v>
      </c>
      <c r="S5686" s="120">
        <v>0.6</v>
      </c>
      <c r="U5686"/>
    </row>
    <row r="5687" spans="1:21">
      <c r="A5687">
        <v>5686</v>
      </c>
      <c r="B5687" s="1" t="s">
        <v>8004</v>
      </c>
      <c r="C5687" s="1" t="s">
        <v>133</v>
      </c>
      <c r="D5687" s="1" t="s">
        <v>7778</v>
      </c>
      <c r="E5687" t="s">
        <v>642</v>
      </c>
      <c r="F5687" t="s">
        <v>7998</v>
      </c>
      <c r="G5687" t="s">
        <v>39</v>
      </c>
      <c r="H5687" t="s">
        <v>135</v>
      </c>
      <c r="I5687" t="s">
        <v>7780</v>
      </c>
      <c r="J5687" s="1">
        <v>5</v>
      </c>
      <c r="K5687" t="s">
        <v>7998</v>
      </c>
      <c r="L5687" t="s">
        <v>7999</v>
      </c>
      <c r="M5687" t="s">
        <v>8000</v>
      </c>
      <c r="N5687" s="126"/>
      <c r="Q5687" t="s">
        <v>8004</v>
      </c>
      <c r="R5687" t="s">
        <v>19393</v>
      </c>
      <c r="S5687" s="120">
        <v>0.6</v>
      </c>
      <c r="U5687"/>
    </row>
    <row r="5688" spans="1:21">
      <c r="A5688">
        <v>5687</v>
      </c>
      <c r="B5688" s="1" t="s">
        <v>8005</v>
      </c>
      <c r="C5688" s="1" t="s">
        <v>133</v>
      </c>
      <c r="D5688" s="1" t="s">
        <v>7778</v>
      </c>
      <c r="E5688" t="s">
        <v>642</v>
      </c>
      <c r="F5688" t="s">
        <v>7998</v>
      </c>
      <c r="G5688" t="s">
        <v>39</v>
      </c>
      <c r="H5688" t="s">
        <v>135</v>
      </c>
      <c r="I5688" t="s">
        <v>7780</v>
      </c>
      <c r="J5688" s="1">
        <v>5</v>
      </c>
      <c r="K5688" t="s">
        <v>7998</v>
      </c>
      <c r="L5688" t="s">
        <v>7999</v>
      </c>
      <c r="M5688" t="s">
        <v>8000</v>
      </c>
      <c r="N5688" s="126">
        <v>0.01</v>
      </c>
      <c r="Q5688" t="s">
        <v>8005</v>
      </c>
      <c r="R5688" t="s">
        <v>19393</v>
      </c>
      <c r="S5688" s="120">
        <v>0.6</v>
      </c>
      <c r="U5688"/>
    </row>
    <row r="5689" spans="1:21">
      <c r="A5689">
        <v>5688</v>
      </c>
      <c r="B5689" s="1" t="s">
        <v>8006</v>
      </c>
      <c r="C5689" s="1" t="s">
        <v>47</v>
      </c>
      <c r="D5689" s="1" t="s">
        <v>7778</v>
      </c>
      <c r="E5689" t="s">
        <v>642</v>
      </c>
      <c r="F5689" t="s">
        <v>8007</v>
      </c>
      <c r="G5689" t="s">
        <v>39</v>
      </c>
      <c r="H5689" t="s">
        <v>49</v>
      </c>
      <c r="I5689" t="s">
        <v>7780</v>
      </c>
      <c r="J5689" s="1">
        <v>5</v>
      </c>
      <c r="K5689" t="s">
        <v>8008</v>
      </c>
      <c r="L5689" t="s">
        <v>8009</v>
      </c>
      <c r="M5689" t="s">
        <v>8010</v>
      </c>
      <c r="N5689" s="126"/>
      <c r="Q5689" t="s">
        <v>8006</v>
      </c>
      <c r="R5689" t="s">
        <v>19394</v>
      </c>
      <c r="S5689" s="120">
        <v>0.6</v>
      </c>
      <c r="U5689"/>
    </row>
    <row r="5690" spans="1:21">
      <c r="A5690">
        <v>5689</v>
      </c>
      <c r="B5690" s="1" t="s">
        <v>7824</v>
      </c>
      <c r="C5690" s="1" t="s">
        <v>47</v>
      </c>
      <c r="D5690" s="1" t="s">
        <v>7778</v>
      </c>
      <c r="E5690" t="s">
        <v>642</v>
      </c>
      <c r="F5690" t="s">
        <v>8007</v>
      </c>
      <c r="G5690" t="s">
        <v>39</v>
      </c>
      <c r="H5690" t="s">
        <v>49</v>
      </c>
      <c r="I5690" t="s">
        <v>7780</v>
      </c>
      <c r="J5690" s="1">
        <v>5</v>
      </c>
      <c r="K5690" t="s">
        <v>8008</v>
      </c>
      <c r="L5690" t="s">
        <v>8009</v>
      </c>
      <c r="M5690" t="s">
        <v>8010</v>
      </c>
      <c r="N5690" s="126"/>
      <c r="Q5690" t="s">
        <v>7824</v>
      </c>
      <c r="R5690" t="s">
        <v>19394</v>
      </c>
      <c r="S5690" s="120">
        <v>0.6</v>
      </c>
      <c r="U5690"/>
    </row>
    <row r="5691" spans="1:21">
      <c r="A5691">
        <v>5690</v>
      </c>
      <c r="B5691" s="1" t="s">
        <v>8011</v>
      </c>
      <c r="C5691" s="1" t="s">
        <v>47</v>
      </c>
      <c r="D5691" s="1" t="s">
        <v>7778</v>
      </c>
      <c r="E5691" t="s">
        <v>642</v>
      </c>
      <c r="F5691" t="s">
        <v>8007</v>
      </c>
      <c r="G5691" t="s">
        <v>39</v>
      </c>
      <c r="H5691" t="s">
        <v>49</v>
      </c>
      <c r="I5691" t="s">
        <v>7780</v>
      </c>
      <c r="J5691" s="1">
        <v>5</v>
      </c>
      <c r="K5691" t="s">
        <v>8008</v>
      </c>
      <c r="L5691" t="s">
        <v>8009</v>
      </c>
      <c r="M5691" t="s">
        <v>8010</v>
      </c>
      <c r="N5691" s="126"/>
      <c r="Q5691" t="s">
        <v>8011</v>
      </c>
      <c r="R5691" t="s">
        <v>19394</v>
      </c>
      <c r="S5691" s="120">
        <v>0.6</v>
      </c>
      <c r="U5691"/>
    </row>
    <row r="5692" spans="1:21">
      <c r="A5692">
        <v>5691</v>
      </c>
      <c r="B5692" s="1" t="s">
        <v>8012</v>
      </c>
      <c r="C5692" s="1" t="s">
        <v>47</v>
      </c>
      <c r="D5692" s="1" t="s">
        <v>7778</v>
      </c>
      <c r="E5692" t="s">
        <v>642</v>
      </c>
      <c r="F5692" t="s">
        <v>8007</v>
      </c>
      <c r="G5692" t="s">
        <v>39</v>
      </c>
      <c r="H5692" t="s">
        <v>49</v>
      </c>
      <c r="I5692" t="s">
        <v>7780</v>
      </c>
      <c r="J5692" s="1">
        <v>5</v>
      </c>
      <c r="K5692" t="s">
        <v>8008</v>
      </c>
      <c r="L5692" t="s">
        <v>8009</v>
      </c>
      <c r="M5692" t="s">
        <v>8010</v>
      </c>
      <c r="N5692" s="126"/>
      <c r="Q5692" t="s">
        <v>8012</v>
      </c>
      <c r="R5692" t="s">
        <v>19394</v>
      </c>
      <c r="S5692" s="120">
        <v>0.6</v>
      </c>
      <c r="U5692"/>
    </row>
    <row r="5693" spans="1:21">
      <c r="A5693">
        <v>5692</v>
      </c>
      <c r="B5693" s="1" t="s">
        <v>8013</v>
      </c>
      <c r="C5693" s="1" t="s">
        <v>352</v>
      </c>
      <c r="D5693" s="1" t="s">
        <v>7778</v>
      </c>
      <c r="E5693" t="s">
        <v>642</v>
      </c>
      <c r="F5693" t="s">
        <v>8014</v>
      </c>
      <c r="G5693" t="s">
        <v>39</v>
      </c>
      <c r="H5693" t="s">
        <v>354</v>
      </c>
      <c r="I5693" t="s">
        <v>7780</v>
      </c>
      <c r="J5693" s="1">
        <v>5</v>
      </c>
      <c r="K5693" t="s">
        <v>8014</v>
      </c>
      <c r="L5693" t="s">
        <v>8015</v>
      </c>
      <c r="M5693" t="s">
        <v>8016</v>
      </c>
      <c r="N5693" s="126"/>
      <c r="Q5693" t="s">
        <v>8013</v>
      </c>
      <c r="R5693" t="s">
        <v>19395</v>
      </c>
      <c r="S5693" s="120">
        <v>0.6</v>
      </c>
      <c r="U5693"/>
    </row>
    <row r="5694" spans="1:21">
      <c r="A5694">
        <v>5693</v>
      </c>
      <c r="B5694" s="1" t="s">
        <v>7899</v>
      </c>
      <c r="C5694" s="1" t="s">
        <v>593</v>
      </c>
      <c r="D5694" s="1" t="s">
        <v>7778</v>
      </c>
      <c r="E5694" t="s">
        <v>642</v>
      </c>
      <c r="F5694" t="s">
        <v>8017</v>
      </c>
      <c r="G5694" t="s">
        <v>39</v>
      </c>
      <c r="H5694" t="s">
        <v>595</v>
      </c>
      <c r="I5694" t="s">
        <v>7780</v>
      </c>
      <c r="J5694" s="1">
        <v>5</v>
      </c>
      <c r="K5694" t="s">
        <v>8017</v>
      </c>
      <c r="L5694" t="s">
        <v>8018</v>
      </c>
      <c r="M5694" t="s">
        <v>8019</v>
      </c>
      <c r="N5694" s="126"/>
      <c r="Q5694" t="s">
        <v>7899</v>
      </c>
      <c r="R5694" t="s">
        <v>19396</v>
      </c>
      <c r="S5694" s="120">
        <v>0.6</v>
      </c>
      <c r="U5694"/>
    </row>
    <row r="5695" spans="1:21">
      <c r="A5695">
        <v>5694</v>
      </c>
      <c r="B5695" s="1" t="s">
        <v>8020</v>
      </c>
      <c r="C5695" s="1" t="s">
        <v>593</v>
      </c>
      <c r="D5695" s="1" t="s">
        <v>7778</v>
      </c>
      <c r="E5695" t="s">
        <v>642</v>
      </c>
      <c r="F5695" t="s">
        <v>8017</v>
      </c>
      <c r="G5695" t="s">
        <v>39</v>
      </c>
      <c r="H5695" t="s">
        <v>595</v>
      </c>
      <c r="I5695" t="s">
        <v>7780</v>
      </c>
      <c r="J5695" s="1">
        <v>5</v>
      </c>
      <c r="K5695" t="s">
        <v>8017</v>
      </c>
      <c r="L5695" t="s">
        <v>8018</v>
      </c>
      <c r="M5695" t="s">
        <v>8019</v>
      </c>
      <c r="N5695" s="126"/>
      <c r="Q5695" t="s">
        <v>8020</v>
      </c>
      <c r="R5695" t="s">
        <v>19396</v>
      </c>
      <c r="S5695" s="120">
        <v>0.6</v>
      </c>
      <c r="U5695"/>
    </row>
    <row r="5696" spans="1:21">
      <c r="A5696">
        <v>5695</v>
      </c>
      <c r="B5696" s="1" t="s">
        <v>8021</v>
      </c>
      <c r="C5696" s="1" t="s">
        <v>593</v>
      </c>
      <c r="D5696" s="1" t="s">
        <v>7778</v>
      </c>
      <c r="E5696" t="s">
        <v>642</v>
      </c>
      <c r="F5696" t="s">
        <v>8017</v>
      </c>
      <c r="G5696" t="s">
        <v>39</v>
      </c>
      <c r="H5696" t="s">
        <v>595</v>
      </c>
      <c r="I5696" t="s">
        <v>7780</v>
      </c>
      <c r="J5696" s="1">
        <v>5</v>
      </c>
      <c r="K5696" t="s">
        <v>8017</v>
      </c>
      <c r="L5696" t="s">
        <v>8018</v>
      </c>
      <c r="M5696" t="s">
        <v>8019</v>
      </c>
      <c r="N5696" s="126"/>
      <c r="Q5696" t="s">
        <v>8021</v>
      </c>
      <c r="R5696" t="s">
        <v>19396</v>
      </c>
      <c r="S5696" s="120">
        <v>0.6</v>
      </c>
      <c r="U5696"/>
    </row>
    <row r="5697" spans="1:21">
      <c r="A5697">
        <v>5696</v>
      </c>
      <c r="B5697" s="1" t="s">
        <v>8022</v>
      </c>
      <c r="C5697" s="1" t="s">
        <v>593</v>
      </c>
      <c r="D5697" s="1" t="s">
        <v>7778</v>
      </c>
      <c r="E5697" t="s">
        <v>642</v>
      </c>
      <c r="F5697" t="s">
        <v>8017</v>
      </c>
      <c r="G5697" t="s">
        <v>39</v>
      </c>
      <c r="H5697" t="s">
        <v>595</v>
      </c>
      <c r="I5697" t="s">
        <v>7780</v>
      </c>
      <c r="J5697" s="1">
        <v>5</v>
      </c>
      <c r="K5697" t="s">
        <v>8017</v>
      </c>
      <c r="L5697" t="s">
        <v>8018</v>
      </c>
      <c r="M5697" t="s">
        <v>8019</v>
      </c>
      <c r="N5697" s="126"/>
      <c r="Q5697" t="s">
        <v>8022</v>
      </c>
      <c r="R5697" t="s">
        <v>19396</v>
      </c>
      <c r="S5697" s="120">
        <v>0.6</v>
      </c>
      <c r="U5697"/>
    </row>
    <row r="5698" spans="1:21">
      <c r="A5698">
        <v>5697</v>
      </c>
      <c r="B5698" s="1" t="s">
        <v>8023</v>
      </c>
      <c r="C5698" s="1" t="s">
        <v>593</v>
      </c>
      <c r="D5698" s="1" t="s">
        <v>7778</v>
      </c>
      <c r="E5698" t="s">
        <v>642</v>
      </c>
      <c r="F5698" t="s">
        <v>8017</v>
      </c>
      <c r="G5698" t="s">
        <v>39</v>
      </c>
      <c r="H5698" t="s">
        <v>595</v>
      </c>
      <c r="I5698" t="s">
        <v>7780</v>
      </c>
      <c r="J5698" s="1">
        <v>5</v>
      </c>
      <c r="K5698" t="s">
        <v>8017</v>
      </c>
      <c r="L5698" t="s">
        <v>8018</v>
      </c>
      <c r="M5698" t="s">
        <v>8019</v>
      </c>
      <c r="N5698" s="126"/>
      <c r="Q5698" t="s">
        <v>8023</v>
      </c>
      <c r="R5698" t="s">
        <v>19396</v>
      </c>
      <c r="S5698" s="120">
        <v>0.6</v>
      </c>
      <c r="U5698"/>
    </row>
    <row r="5699" spans="1:21">
      <c r="A5699">
        <v>5698</v>
      </c>
      <c r="B5699" s="1" t="s">
        <v>8024</v>
      </c>
      <c r="C5699" s="1" t="s">
        <v>593</v>
      </c>
      <c r="D5699" s="1" t="s">
        <v>7778</v>
      </c>
      <c r="E5699" t="s">
        <v>642</v>
      </c>
      <c r="F5699" t="s">
        <v>8017</v>
      </c>
      <c r="G5699" t="s">
        <v>39</v>
      </c>
      <c r="H5699" t="s">
        <v>595</v>
      </c>
      <c r="I5699" t="s">
        <v>7780</v>
      </c>
      <c r="J5699" s="1">
        <v>5</v>
      </c>
      <c r="K5699" t="s">
        <v>8017</v>
      </c>
      <c r="L5699" t="s">
        <v>8018</v>
      </c>
      <c r="M5699" t="s">
        <v>8019</v>
      </c>
      <c r="N5699" s="126"/>
      <c r="Q5699" t="s">
        <v>8024</v>
      </c>
      <c r="R5699" t="s">
        <v>19396</v>
      </c>
      <c r="S5699" s="120">
        <v>0.6</v>
      </c>
      <c r="U5699"/>
    </row>
    <row r="5700" spans="1:21">
      <c r="A5700">
        <v>5699</v>
      </c>
      <c r="B5700" s="1" t="s">
        <v>8025</v>
      </c>
      <c r="C5700" s="1" t="s">
        <v>201</v>
      </c>
      <c r="D5700" s="1" t="s">
        <v>7778</v>
      </c>
      <c r="E5700" t="s">
        <v>642</v>
      </c>
      <c r="F5700" t="s">
        <v>8026</v>
      </c>
      <c r="G5700" t="s">
        <v>39</v>
      </c>
      <c r="H5700" t="s">
        <v>203</v>
      </c>
      <c r="I5700" t="s">
        <v>7780</v>
      </c>
      <c r="J5700" s="1">
        <v>5</v>
      </c>
      <c r="K5700" t="s">
        <v>8026</v>
      </c>
      <c r="L5700" t="s">
        <v>8027</v>
      </c>
      <c r="M5700" t="s">
        <v>8028</v>
      </c>
      <c r="N5700" s="126">
        <v>0.01</v>
      </c>
      <c r="Q5700" t="s">
        <v>8025</v>
      </c>
      <c r="R5700" t="s">
        <v>19397</v>
      </c>
      <c r="S5700" s="120">
        <v>0.6</v>
      </c>
      <c r="U5700"/>
    </row>
    <row r="5701" spans="1:21">
      <c r="A5701">
        <v>5700</v>
      </c>
      <c r="B5701" s="1" t="s">
        <v>8029</v>
      </c>
      <c r="C5701" s="1" t="s">
        <v>201</v>
      </c>
      <c r="D5701" s="1" t="s">
        <v>7778</v>
      </c>
      <c r="E5701" t="s">
        <v>642</v>
      </c>
      <c r="F5701" t="s">
        <v>8026</v>
      </c>
      <c r="G5701" t="s">
        <v>39</v>
      </c>
      <c r="H5701" t="s">
        <v>203</v>
      </c>
      <c r="I5701" t="s">
        <v>7780</v>
      </c>
      <c r="J5701" s="1">
        <v>5</v>
      </c>
      <c r="K5701" t="s">
        <v>8026</v>
      </c>
      <c r="L5701" t="s">
        <v>8027</v>
      </c>
      <c r="M5701" t="s">
        <v>8028</v>
      </c>
      <c r="N5701" s="126"/>
      <c r="Q5701" t="s">
        <v>8029</v>
      </c>
      <c r="R5701" t="s">
        <v>19397</v>
      </c>
      <c r="S5701" s="120">
        <v>0.6</v>
      </c>
      <c r="U5701"/>
    </row>
    <row r="5702" spans="1:21">
      <c r="A5702">
        <v>5701</v>
      </c>
      <c r="B5702" s="1" t="s">
        <v>8030</v>
      </c>
      <c r="C5702" s="1" t="s">
        <v>201</v>
      </c>
      <c r="D5702" s="1" t="s">
        <v>7778</v>
      </c>
      <c r="E5702" t="s">
        <v>642</v>
      </c>
      <c r="F5702" t="s">
        <v>8026</v>
      </c>
      <c r="G5702" t="s">
        <v>39</v>
      </c>
      <c r="H5702" t="s">
        <v>203</v>
      </c>
      <c r="I5702" t="s">
        <v>7780</v>
      </c>
      <c r="J5702" s="1">
        <v>5</v>
      </c>
      <c r="K5702" t="s">
        <v>8026</v>
      </c>
      <c r="L5702" t="s">
        <v>8027</v>
      </c>
      <c r="M5702" t="s">
        <v>8028</v>
      </c>
      <c r="N5702" s="126"/>
      <c r="Q5702" t="s">
        <v>8030</v>
      </c>
      <c r="R5702" t="s">
        <v>19397</v>
      </c>
      <c r="S5702" s="120">
        <v>0.6</v>
      </c>
      <c r="U5702"/>
    </row>
    <row r="5703" spans="1:21">
      <c r="A5703">
        <v>5702</v>
      </c>
      <c r="B5703" s="1" t="s">
        <v>8031</v>
      </c>
      <c r="C5703" s="1" t="s">
        <v>201</v>
      </c>
      <c r="D5703" s="1" t="s">
        <v>7778</v>
      </c>
      <c r="E5703" t="s">
        <v>642</v>
      </c>
      <c r="F5703" t="s">
        <v>8026</v>
      </c>
      <c r="G5703" t="s">
        <v>39</v>
      </c>
      <c r="H5703" t="s">
        <v>203</v>
      </c>
      <c r="I5703" t="s">
        <v>7780</v>
      </c>
      <c r="J5703" s="1">
        <v>5</v>
      </c>
      <c r="K5703" t="s">
        <v>8026</v>
      </c>
      <c r="L5703" t="s">
        <v>8027</v>
      </c>
      <c r="M5703" t="s">
        <v>8028</v>
      </c>
      <c r="N5703" s="126"/>
      <c r="Q5703" t="s">
        <v>8031</v>
      </c>
      <c r="R5703" t="s">
        <v>19397</v>
      </c>
      <c r="S5703" s="120">
        <v>0.6</v>
      </c>
      <c r="U5703"/>
    </row>
    <row r="5704" spans="1:21">
      <c r="A5704">
        <v>5703</v>
      </c>
      <c r="B5704" s="1" t="s">
        <v>8032</v>
      </c>
      <c r="C5704" s="1" t="s">
        <v>201</v>
      </c>
      <c r="D5704" s="1" t="s">
        <v>7778</v>
      </c>
      <c r="E5704" t="s">
        <v>642</v>
      </c>
      <c r="F5704" t="s">
        <v>8026</v>
      </c>
      <c r="G5704" t="s">
        <v>39</v>
      </c>
      <c r="H5704" t="s">
        <v>203</v>
      </c>
      <c r="I5704" t="s">
        <v>7780</v>
      </c>
      <c r="J5704" s="1">
        <v>5</v>
      </c>
      <c r="K5704" t="s">
        <v>8026</v>
      </c>
      <c r="L5704" t="s">
        <v>8027</v>
      </c>
      <c r="M5704" t="s">
        <v>8028</v>
      </c>
      <c r="N5704" s="126"/>
      <c r="Q5704" t="s">
        <v>8032</v>
      </c>
      <c r="R5704" t="s">
        <v>19397</v>
      </c>
      <c r="S5704" s="120">
        <v>0.6</v>
      </c>
      <c r="U5704"/>
    </row>
    <row r="5705" spans="1:21">
      <c r="A5705">
        <v>5704</v>
      </c>
      <c r="B5705" s="1" t="s">
        <v>8033</v>
      </c>
      <c r="C5705" s="1" t="s">
        <v>201</v>
      </c>
      <c r="D5705" s="1" t="s">
        <v>7778</v>
      </c>
      <c r="E5705" t="s">
        <v>642</v>
      </c>
      <c r="F5705" t="s">
        <v>8026</v>
      </c>
      <c r="G5705" t="s">
        <v>39</v>
      </c>
      <c r="H5705" t="s">
        <v>203</v>
      </c>
      <c r="I5705" t="s">
        <v>7780</v>
      </c>
      <c r="J5705" s="1">
        <v>5</v>
      </c>
      <c r="K5705" t="s">
        <v>8026</v>
      </c>
      <c r="L5705" t="s">
        <v>8027</v>
      </c>
      <c r="M5705" t="s">
        <v>8028</v>
      </c>
      <c r="N5705" s="126">
        <v>0.01</v>
      </c>
      <c r="Q5705" t="s">
        <v>8033</v>
      </c>
      <c r="R5705" t="s">
        <v>19397</v>
      </c>
      <c r="S5705" s="120">
        <v>0.6</v>
      </c>
      <c r="U5705"/>
    </row>
    <row r="5706" spans="1:21">
      <c r="A5706">
        <v>5705</v>
      </c>
      <c r="B5706" s="1" t="s">
        <v>8034</v>
      </c>
      <c r="C5706" s="1" t="s">
        <v>201</v>
      </c>
      <c r="D5706" s="1" t="s">
        <v>7778</v>
      </c>
      <c r="E5706" t="s">
        <v>642</v>
      </c>
      <c r="F5706" t="s">
        <v>8026</v>
      </c>
      <c r="G5706" t="s">
        <v>39</v>
      </c>
      <c r="H5706" t="s">
        <v>203</v>
      </c>
      <c r="I5706" t="s">
        <v>7780</v>
      </c>
      <c r="J5706" s="1">
        <v>5</v>
      </c>
      <c r="K5706" t="s">
        <v>8026</v>
      </c>
      <c r="L5706" t="s">
        <v>8027</v>
      </c>
      <c r="M5706" t="s">
        <v>8028</v>
      </c>
      <c r="N5706" s="126"/>
      <c r="Q5706" t="s">
        <v>8034</v>
      </c>
      <c r="R5706" t="s">
        <v>19397</v>
      </c>
      <c r="S5706" s="120">
        <v>0.6</v>
      </c>
      <c r="U5706"/>
    </row>
    <row r="5707" spans="1:21">
      <c r="A5707">
        <v>5706</v>
      </c>
      <c r="B5707" s="1" t="s">
        <v>8035</v>
      </c>
      <c r="C5707" s="1" t="s">
        <v>201</v>
      </c>
      <c r="D5707" s="1" t="s">
        <v>7778</v>
      </c>
      <c r="E5707" t="s">
        <v>642</v>
      </c>
      <c r="F5707" t="s">
        <v>8026</v>
      </c>
      <c r="G5707" t="s">
        <v>39</v>
      </c>
      <c r="H5707" t="s">
        <v>203</v>
      </c>
      <c r="I5707" t="s">
        <v>7780</v>
      </c>
      <c r="J5707" s="1">
        <v>5</v>
      </c>
      <c r="K5707" t="s">
        <v>8026</v>
      </c>
      <c r="L5707" t="s">
        <v>8027</v>
      </c>
      <c r="M5707" t="s">
        <v>8028</v>
      </c>
      <c r="N5707" s="126"/>
      <c r="Q5707" t="s">
        <v>8035</v>
      </c>
      <c r="R5707" t="s">
        <v>19397</v>
      </c>
      <c r="S5707" s="120">
        <v>0.6</v>
      </c>
      <c r="U5707"/>
    </row>
    <row r="5708" spans="1:21">
      <c r="A5708">
        <v>5707</v>
      </c>
      <c r="B5708" s="1" t="s">
        <v>8036</v>
      </c>
      <c r="C5708" s="1" t="s">
        <v>64</v>
      </c>
      <c r="D5708" s="1" t="s">
        <v>7778</v>
      </c>
      <c r="E5708" t="s">
        <v>769</v>
      </c>
      <c r="F5708" t="s">
        <v>8037</v>
      </c>
      <c r="G5708" t="s">
        <v>39</v>
      </c>
      <c r="H5708" t="s">
        <v>67</v>
      </c>
      <c r="I5708" t="s">
        <v>7780</v>
      </c>
      <c r="J5708" s="1">
        <v>7</v>
      </c>
      <c r="K5708" t="s">
        <v>8037</v>
      </c>
      <c r="L5708" t="s">
        <v>8038</v>
      </c>
      <c r="M5708" t="s">
        <v>8039</v>
      </c>
      <c r="N5708" s="126"/>
      <c r="Q5708" t="s">
        <v>8036</v>
      </c>
      <c r="R5708" t="s">
        <v>19398</v>
      </c>
      <c r="S5708" s="120">
        <v>0.6</v>
      </c>
      <c r="U5708"/>
    </row>
    <row r="5709" spans="1:21">
      <c r="A5709">
        <v>5708</v>
      </c>
      <c r="B5709" s="1" t="s">
        <v>8040</v>
      </c>
      <c r="C5709" s="1" t="s">
        <v>64</v>
      </c>
      <c r="D5709" s="1" t="s">
        <v>7778</v>
      </c>
      <c r="E5709" t="s">
        <v>769</v>
      </c>
      <c r="F5709" t="s">
        <v>8037</v>
      </c>
      <c r="G5709" t="s">
        <v>39</v>
      </c>
      <c r="H5709" t="s">
        <v>67</v>
      </c>
      <c r="I5709" t="s">
        <v>7780</v>
      </c>
      <c r="J5709" s="1">
        <v>7</v>
      </c>
      <c r="K5709" t="s">
        <v>8037</v>
      </c>
      <c r="L5709" t="s">
        <v>8038</v>
      </c>
      <c r="M5709" t="s">
        <v>8039</v>
      </c>
      <c r="N5709" s="126">
        <v>0.01</v>
      </c>
      <c r="Q5709" t="s">
        <v>8040</v>
      </c>
      <c r="R5709" t="s">
        <v>19398</v>
      </c>
      <c r="S5709" s="120">
        <v>0.6</v>
      </c>
      <c r="U5709"/>
    </row>
    <row r="5710" spans="1:21">
      <c r="A5710">
        <v>5709</v>
      </c>
      <c r="B5710" s="1" t="s">
        <v>8041</v>
      </c>
      <c r="C5710" s="1" t="s">
        <v>64</v>
      </c>
      <c r="D5710" s="1" t="s">
        <v>7778</v>
      </c>
      <c r="E5710" t="s">
        <v>769</v>
      </c>
      <c r="F5710" t="s">
        <v>8037</v>
      </c>
      <c r="G5710" t="s">
        <v>39</v>
      </c>
      <c r="H5710" t="s">
        <v>67</v>
      </c>
      <c r="I5710" t="s">
        <v>7780</v>
      </c>
      <c r="J5710" s="1">
        <v>7</v>
      </c>
      <c r="K5710" t="s">
        <v>8037</v>
      </c>
      <c r="L5710" t="s">
        <v>8038</v>
      </c>
      <c r="M5710" t="s">
        <v>8039</v>
      </c>
      <c r="N5710" s="126"/>
      <c r="Q5710" t="s">
        <v>8041</v>
      </c>
      <c r="R5710" t="s">
        <v>19398</v>
      </c>
      <c r="S5710" s="120">
        <v>0.6</v>
      </c>
      <c r="U5710"/>
    </row>
    <row r="5711" spans="1:21">
      <c r="A5711">
        <v>5710</v>
      </c>
      <c r="B5711" s="1" t="s">
        <v>8042</v>
      </c>
      <c r="C5711" s="1" t="s">
        <v>64</v>
      </c>
      <c r="D5711" s="1" t="s">
        <v>7778</v>
      </c>
      <c r="E5711" t="s">
        <v>769</v>
      </c>
      <c r="F5711" t="s">
        <v>8037</v>
      </c>
      <c r="G5711" t="s">
        <v>39</v>
      </c>
      <c r="H5711" t="s">
        <v>67</v>
      </c>
      <c r="I5711" t="s">
        <v>7780</v>
      </c>
      <c r="J5711" s="1">
        <v>7</v>
      </c>
      <c r="K5711" t="s">
        <v>8037</v>
      </c>
      <c r="L5711" t="s">
        <v>8038</v>
      </c>
      <c r="M5711" t="s">
        <v>8039</v>
      </c>
      <c r="N5711" s="126">
        <v>0.01</v>
      </c>
      <c r="Q5711" t="s">
        <v>8042</v>
      </c>
      <c r="R5711" t="s">
        <v>19398</v>
      </c>
      <c r="S5711" s="120">
        <v>0.6</v>
      </c>
      <c r="U5711"/>
    </row>
    <row r="5712" spans="1:21">
      <c r="A5712">
        <v>5711</v>
      </c>
      <c r="B5712" s="1" t="s">
        <v>8043</v>
      </c>
      <c r="C5712" s="1" t="s">
        <v>64</v>
      </c>
      <c r="D5712" s="1" t="s">
        <v>7778</v>
      </c>
      <c r="E5712" t="s">
        <v>769</v>
      </c>
      <c r="F5712" t="s">
        <v>8037</v>
      </c>
      <c r="G5712" t="s">
        <v>39</v>
      </c>
      <c r="H5712" t="s">
        <v>67</v>
      </c>
      <c r="I5712" t="s">
        <v>7780</v>
      </c>
      <c r="J5712" s="1">
        <v>7</v>
      </c>
      <c r="K5712" t="s">
        <v>8037</v>
      </c>
      <c r="L5712" t="s">
        <v>8038</v>
      </c>
      <c r="M5712" t="s">
        <v>8039</v>
      </c>
      <c r="N5712" s="126"/>
      <c r="Q5712" t="s">
        <v>8043</v>
      </c>
      <c r="R5712" t="s">
        <v>19398</v>
      </c>
      <c r="S5712" s="120">
        <v>0.6</v>
      </c>
      <c r="U5712"/>
    </row>
    <row r="5713" spans="1:21">
      <c r="A5713">
        <v>5712</v>
      </c>
      <c r="B5713" s="1" t="s">
        <v>8044</v>
      </c>
      <c r="C5713" s="1" t="s">
        <v>64</v>
      </c>
      <c r="D5713" s="1" t="s">
        <v>7778</v>
      </c>
      <c r="E5713" t="s">
        <v>769</v>
      </c>
      <c r="F5713" t="s">
        <v>8037</v>
      </c>
      <c r="G5713" t="s">
        <v>39</v>
      </c>
      <c r="H5713" t="s">
        <v>67</v>
      </c>
      <c r="I5713" t="s">
        <v>7780</v>
      </c>
      <c r="J5713" s="1">
        <v>7</v>
      </c>
      <c r="K5713" t="s">
        <v>8037</v>
      </c>
      <c r="L5713" t="s">
        <v>8038</v>
      </c>
      <c r="M5713" t="s">
        <v>8039</v>
      </c>
      <c r="N5713" s="126"/>
      <c r="Q5713" t="s">
        <v>8044</v>
      </c>
      <c r="R5713" t="s">
        <v>19398</v>
      </c>
      <c r="S5713" s="120">
        <v>0.6</v>
      </c>
      <c r="U5713"/>
    </row>
    <row r="5714" spans="1:21">
      <c r="A5714">
        <v>5713</v>
      </c>
      <c r="B5714" s="1" t="s">
        <v>8045</v>
      </c>
      <c r="C5714" s="1" t="s">
        <v>64</v>
      </c>
      <c r="D5714" s="1" t="s">
        <v>7778</v>
      </c>
      <c r="E5714" t="s">
        <v>769</v>
      </c>
      <c r="F5714" t="s">
        <v>8037</v>
      </c>
      <c r="G5714" t="s">
        <v>39</v>
      </c>
      <c r="H5714" t="s">
        <v>67</v>
      </c>
      <c r="I5714" t="s">
        <v>7780</v>
      </c>
      <c r="J5714" s="1">
        <v>7</v>
      </c>
      <c r="K5714" t="s">
        <v>8037</v>
      </c>
      <c r="L5714" t="s">
        <v>8038</v>
      </c>
      <c r="M5714" t="s">
        <v>8039</v>
      </c>
      <c r="N5714" s="126"/>
      <c r="Q5714" t="s">
        <v>8045</v>
      </c>
      <c r="R5714" t="s">
        <v>19398</v>
      </c>
      <c r="S5714" s="120">
        <v>0.6</v>
      </c>
      <c r="U5714"/>
    </row>
    <row r="5715" spans="1:21">
      <c r="A5715">
        <v>5714</v>
      </c>
      <c r="B5715" s="1" t="s">
        <v>8046</v>
      </c>
      <c r="C5715" s="1" t="s">
        <v>64</v>
      </c>
      <c r="D5715" s="1" t="s">
        <v>7778</v>
      </c>
      <c r="E5715" t="s">
        <v>769</v>
      </c>
      <c r="F5715" t="s">
        <v>8037</v>
      </c>
      <c r="G5715" t="s">
        <v>39</v>
      </c>
      <c r="H5715" t="s">
        <v>67</v>
      </c>
      <c r="I5715" t="s">
        <v>7780</v>
      </c>
      <c r="J5715" s="1">
        <v>7</v>
      </c>
      <c r="K5715" t="s">
        <v>8037</v>
      </c>
      <c r="L5715" t="s">
        <v>8038</v>
      </c>
      <c r="M5715" t="s">
        <v>8039</v>
      </c>
      <c r="N5715" s="126"/>
      <c r="Q5715" t="s">
        <v>8046</v>
      </c>
      <c r="R5715" t="s">
        <v>19398</v>
      </c>
      <c r="S5715" s="120">
        <v>0.6</v>
      </c>
      <c r="U5715"/>
    </row>
    <row r="5716" spans="1:21">
      <c r="A5716">
        <v>5715</v>
      </c>
      <c r="B5716" s="1" t="s">
        <v>8047</v>
      </c>
      <c r="C5716" s="1" t="s">
        <v>64</v>
      </c>
      <c r="D5716" s="1" t="s">
        <v>7778</v>
      </c>
      <c r="E5716" t="s">
        <v>769</v>
      </c>
      <c r="F5716" t="s">
        <v>8037</v>
      </c>
      <c r="G5716" t="s">
        <v>39</v>
      </c>
      <c r="H5716" t="s">
        <v>67</v>
      </c>
      <c r="I5716" t="s">
        <v>7780</v>
      </c>
      <c r="J5716" s="1">
        <v>7</v>
      </c>
      <c r="K5716" t="s">
        <v>8037</v>
      </c>
      <c r="L5716" t="s">
        <v>8038</v>
      </c>
      <c r="M5716" t="s">
        <v>8039</v>
      </c>
      <c r="N5716" s="126"/>
      <c r="Q5716" t="s">
        <v>8047</v>
      </c>
      <c r="R5716" t="s">
        <v>19398</v>
      </c>
      <c r="S5716" s="120">
        <v>0.6</v>
      </c>
      <c r="U5716"/>
    </row>
    <row r="5717" spans="1:21">
      <c r="A5717">
        <v>5716</v>
      </c>
      <c r="B5717" s="1" t="s">
        <v>8048</v>
      </c>
      <c r="C5717" s="1" t="s">
        <v>64</v>
      </c>
      <c r="D5717" s="1" t="s">
        <v>7778</v>
      </c>
      <c r="E5717" t="s">
        <v>769</v>
      </c>
      <c r="F5717" t="s">
        <v>8037</v>
      </c>
      <c r="G5717" t="s">
        <v>39</v>
      </c>
      <c r="H5717" t="s">
        <v>67</v>
      </c>
      <c r="I5717" t="s">
        <v>7780</v>
      </c>
      <c r="J5717" s="1">
        <v>7</v>
      </c>
      <c r="K5717" t="s">
        <v>8037</v>
      </c>
      <c r="L5717" t="s">
        <v>8038</v>
      </c>
      <c r="M5717" t="s">
        <v>8039</v>
      </c>
      <c r="N5717" s="126"/>
      <c r="Q5717" t="s">
        <v>8048</v>
      </c>
      <c r="R5717" t="s">
        <v>19398</v>
      </c>
      <c r="S5717" s="120">
        <v>0.6</v>
      </c>
      <c r="U5717"/>
    </row>
    <row r="5718" spans="1:21">
      <c r="A5718">
        <v>5717</v>
      </c>
      <c r="B5718" s="1" t="s">
        <v>8049</v>
      </c>
      <c r="C5718" s="1" t="s">
        <v>64</v>
      </c>
      <c r="D5718" s="1" t="s">
        <v>7778</v>
      </c>
      <c r="E5718" t="s">
        <v>769</v>
      </c>
      <c r="F5718" t="s">
        <v>8037</v>
      </c>
      <c r="G5718" t="s">
        <v>39</v>
      </c>
      <c r="H5718" t="s">
        <v>67</v>
      </c>
      <c r="I5718" t="s">
        <v>7780</v>
      </c>
      <c r="J5718" s="1">
        <v>7</v>
      </c>
      <c r="K5718" t="s">
        <v>8037</v>
      </c>
      <c r="L5718" t="s">
        <v>8038</v>
      </c>
      <c r="M5718" t="s">
        <v>8039</v>
      </c>
      <c r="N5718" s="126"/>
      <c r="Q5718" t="s">
        <v>8049</v>
      </c>
      <c r="R5718" t="s">
        <v>19398</v>
      </c>
      <c r="S5718" s="120">
        <v>0.6</v>
      </c>
      <c r="U5718"/>
    </row>
    <row r="5719" spans="1:21">
      <c r="A5719">
        <v>5718</v>
      </c>
      <c r="B5719" s="1" t="s">
        <v>8050</v>
      </c>
      <c r="C5719" s="1" t="s">
        <v>64</v>
      </c>
      <c r="D5719" s="1" t="s">
        <v>7778</v>
      </c>
      <c r="E5719" t="s">
        <v>769</v>
      </c>
      <c r="F5719" t="s">
        <v>8037</v>
      </c>
      <c r="G5719" t="s">
        <v>39</v>
      </c>
      <c r="H5719" t="s">
        <v>67</v>
      </c>
      <c r="I5719" t="s">
        <v>7780</v>
      </c>
      <c r="J5719" s="1">
        <v>7</v>
      </c>
      <c r="K5719" t="s">
        <v>8037</v>
      </c>
      <c r="L5719" t="s">
        <v>8038</v>
      </c>
      <c r="M5719" t="s">
        <v>8039</v>
      </c>
      <c r="N5719" s="126"/>
      <c r="Q5719" t="s">
        <v>8050</v>
      </c>
      <c r="R5719" t="s">
        <v>19398</v>
      </c>
      <c r="S5719" s="120">
        <v>0.6</v>
      </c>
      <c r="U5719"/>
    </row>
    <row r="5720" spans="1:21">
      <c r="A5720">
        <v>5719</v>
      </c>
      <c r="B5720" s="1" t="s">
        <v>8051</v>
      </c>
      <c r="C5720" s="1" t="s">
        <v>64</v>
      </c>
      <c r="D5720" s="1" t="s">
        <v>7778</v>
      </c>
      <c r="E5720" t="s">
        <v>769</v>
      </c>
      <c r="F5720" t="s">
        <v>8037</v>
      </c>
      <c r="G5720" t="s">
        <v>39</v>
      </c>
      <c r="H5720" t="s">
        <v>67</v>
      </c>
      <c r="I5720" t="s">
        <v>7780</v>
      </c>
      <c r="J5720" s="1">
        <v>7</v>
      </c>
      <c r="K5720" t="s">
        <v>8037</v>
      </c>
      <c r="L5720" t="s">
        <v>8038</v>
      </c>
      <c r="M5720" t="s">
        <v>8039</v>
      </c>
      <c r="N5720" s="126"/>
      <c r="Q5720" t="s">
        <v>8051</v>
      </c>
      <c r="R5720" t="s">
        <v>19398</v>
      </c>
      <c r="S5720" s="120">
        <v>0.6</v>
      </c>
      <c r="U5720"/>
    </row>
    <row r="5721" spans="1:21">
      <c r="A5721">
        <v>5720</v>
      </c>
      <c r="B5721" s="1" t="s">
        <v>8052</v>
      </c>
      <c r="C5721" s="1" t="s">
        <v>64</v>
      </c>
      <c r="D5721" s="1" t="s">
        <v>7778</v>
      </c>
      <c r="E5721" t="s">
        <v>769</v>
      </c>
      <c r="F5721" t="s">
        <v>8037</v>
      </c>
      <c r="G5721" t="s">
        <v>39</v>
      </c>
      <c r="H5721" t="s">
        <v>67</v>
      </c>
      <c r="I5721" t="s">
        <v>7780</v>
      </c>
      <c r="J5721" s="1">
        <v>7</v>
      </c>
      <c r="K5721" t="s">
        <v>8037</v>
      </c>
      <c r="L5721" t="s">
        <v>8038</v>
      </c>
      <c r="M5721" t="s">
        <v>8039</v>
      </c>
      <c r="N5721" s="126"/>
      <c r="Q5721" t="s">
        <v>8052</v>
      </c>
      <c r="R5721" t="s">
        <v>19398</v>
      </c>
      <c r="S5721" s="120">
        <v>0.6</v>
      </c>
      <c r="U5721"/>
    </row>
    <row r="5722" spans="1:21">
      <c r="A5722">
        <v>5721</v>
      </c>
      <c r="B5722" s="1" t="s">
        <v>8053</v>
      </c>
      <c r="C5722" s="1" t="s">
        <v>64</v>
      </c>
      <c r="D5722" s="1" t="s">
        <v>7778</v>
      </c>
      <c r="E5722" t="s">
        <v>769</v>
      </c>
      <c r="F5722" t="s">
        <v>8037</v>
      </c>
      <c r="G5722" t="s">
        <v>39</v>
      </c>
      <c r="H5722" t="s">
        <v>67</v>
      </c>
      <c r="I5722" t="s">
        <v>7780</v>
      </c>
      <c r="J5722" s="1">
        <v>7</v>
      </c>
      <c r="K5722" t="s">
        <v>8037</v>
      </c>
      <c r="L5722" t="s">
        <v>8038</v>
      </c>
      <c r="M5722" t="s">
        <v>8039</v>
      </c>
      <c r="N5722" s="126"/>
      <c r="Q5722" t="s">
        <v>8053</v>
      </c>
      <c r="R5722" t="s">
        <v>19398</v>
      </c>
      <c r="S5722" s="120">
        <v>0.6</v>
      </c>
      <c r="U5722"/>
    </row>
    <row r="5723" spans="1:21">
      <c r="A5723">
        <v>5722</v>
      </c>
      <c r="B5723" s="1" t="s">
        <v>8054</v>
      </c>
      <c r="C5723" s="1" t="s">
        <v>64</v>
      </c>
      <c r="D5723" s="1" t="s">
        <v>7778</v>
      </c>
      <c r="E5723" t="s">
        <v>769</v>
      </c>
      <c r="F5723" t="s">
        <v>8037</v>
      </c>
      <c r="G5723" t="s">
        <v>39</v>
      </c>
      <c r="H5723" t="s">
        <v>67</v>
      </c>
      <c r="I5723" t="s">
        <v>7780</v>
      </c>
      <c r="J5723" s="1">
        <v>7</v>
      </c>
      <c r="K5723" t="s">
        <v>8037</v>
      </c>
      <c r="L5723" t="s">
        <v>8038</v>
      </c>
      <c r="M5723" t="s">
        <v>8039</v>
      </c>
      <c r="N5723" s="126"/>
      <c r="Q5723" t="s">
        <v>8054</v>
      </c>
      <c r="R5723" t="s">
        <v>19398</v>
      </c>
      <c r="S5723" s="120">
        <v>0.6</v>
      </c>
      <c r="U5723"/>
    </row>
    <row r="5724" spans="1:21">
      <c r="A5724">
        <v>5723</v>
      </c>
      <c r="B5724" s="1" t="s">
        <v>8055</v>
      </c>
      <c r="C5724" s="1" t="s">
        <v>64</v>
      </c>
      <c r="D5724" s="1" t="s">
        <v>7778</v>
      </c>
      <c r="E5724" t="s">
        <v>769</v>
      </c>
      <c r="F5724" t="s">
        <v>8037</v>
      </c>
      <c r="G5724" t="s">
        <v>39</v>
      </c>
      <c r="H5724" t="s">
        <v>67</v>
      </c>
      <c r="I5724" t="s">
        <v>7780</v>
      </c>
      <c r="J5724" s="1">
        <v>7</v>
      </c>
      <c r="K5724" t="s">
        <v>8037</v>
      </c>
      <c r="L5724" t="s">
        <v>8038</v>
      </c>
      <c r="M5724" t="s">
        <v>8039</v>
      </c>
      <c r="N5724" s="126"/>
      <c r="Q5724" t="s">
        <v>8055</v>
      </c>
      <c r="R5724" t="s">
        <v>19398</v>
      </c>
      <c r="S5724" s="120">
        <v>0.6</v>
      </c>
      <c r="U5724"/>
    </row>
    <row r="5725" spans="1:21">
      <c r="A5725">
        <v>5724</v>
      </c>
      <c r="B5725" s="1" t="s">
        <v>2819</v>
      </c>
      <c r="C5725" s="1" t="s">
        <v>64</v>
      </c>
      <c r="D5725" s="1" t="s">
        <v>7778</v>
      </c>
      <c r="E5725" t="s">
        <v>769</v>
      </c>
      <c r="F5725" t="s">
        <v>8037</v>
      </c>
      <c r="G5725" t="s">
        <v>39</v>
      </c>
      <c r="H5725" t="s">
        <v>67</v>
      </c>
      <c r="I5725" t="s">
        <v>7780</v>
      </c>
      <c r="J5725" s="1">
        <v>7</v>
      </c>
      <c r="K5725" t="s">
        <v>8037</v>
      </c>
      <c r="L5725" t="s">
        <v>8038</v>
      </c>
      <c r="M5725" t="s">
        <v>8039</v>
      </c>
      <c r="N5725" s="126"/>
      <c r="Q5725" t="s">
        <v>2819</v>
      </c>
      <c r="R5725" t="s">
        <v>19398</v>
      </c>
      <c r="S5725" s="120">
        <v>0.6</v>
      </c>
      <c r="U5725"/>
    </row>
    <row r="5726" spans="1:21">
      <c r="A5726">
        <v>5725</v>
      </c>
      <c r="B5726" s="1" t="s">
        <v>8056</v>
      </c>
      <c r="C5726" s="1" t="s">
        <v>64</v>
      </c>
      <c r="D5726" s="1" t="s">
        <v>7778</v>
      </c>
      <c r="E5726" t="s">
        <v>769</v>
      </c>
      <c r="F5726" t="s">
        <v>8037</v>
      </c>
      <c r="G5726" t="s">
        <v>39</v>
      </c>
      <c r="H5726" t="s">
        <v>67</v>
      </c>
      <c r="I5726" t="s">
        <v>7780</v>
      </c>
      <c r="J5726" s="1">
        <v>7</v>
      </c>
      <c r="K5726" t="s">
        <v>8037</v>
      </c>
      <c r="L5726" t="s">
        <v>8038</v>
      </c>
      <c r="M5726" t="s">
        <v>8039</v>
      </c>
      <c r="N5726" s="126">
        <v>0.01</v>
      </c>
      <c r="Q5726" t="s">
        <v>8056</v>
      </c>
      <c r="R5726" t="s">
        <v>19398</v>
      </c>
      <c r="S5726" s="120">
        <v>0.6</v>
      </c>
      <c r="U5726"/>
    </row>
    <row r="5727" spans="1:21">
      <c r="A5727">
        <v>5726</v>
      </c>
      <c r="B5727" s="1" t="s">
        <v>8057</v>
      </c>
      <c r="C5727" s="1" t="s">
        <v>64</v>
      </c>
      <c r="D5727" s="1" t="s">
        <v>7778</v>
      </c>
      <c r="E5727" t="s">
        <v>769</v>
      </c>
      <c r="F5727" t="s">
        <v>8037</v>
      </c>
      <c r="G5727" t="s">
        <v>39</v>
      </c>
      <c r="H5727" t="s">
        <v>67</v>
      </c>
      <c r="I5727" t="s">
        <v>7780</v>
      </c>
      <c r="J5727" s="1">
        <v>7</v>
      </c>
      <c r="K5727" t="s">
        <v>8037</v>
      </c>
      <c r="L5727" t="s">
        <v>8038</v>
      </c>
      <c r="M5727" t="s">
        <v>8039</v>
      </c>
      <c r="N5727" s="126"/>
      <c r="Q5727" t="s">
        <v>8057</v>
      </c>
      <c r="R5727" t="s">
        <v>19398</v>
      </c>
      <c r="S5727" s="120">
        <v>0.6</v>
      </c>
      <c r="U5727"/>
    </row>
    <row r="5728" spans="1:21">
      <c r="A5728">
        <v>5727</v>
      </c>
      <c r="B5728" s="1" t="s">
        <v>105</v>
      </c>
      <c r="C5728" s="1" t="s">
        <v>105</v>
      </c>
      <c r="D5728" s="1" t="s">
        <v>7778</v>
      </c>
      <c r="E5728" t="s">
        <v>769</v>
      </c>
      <c r="F5728" t="s">
        <v>8058</v>
      </c>
      <c r="G5728" t="s">
        <v>39</v>
      </c>
      <c r="H5728" t="s">
        <v>107</v>
      </c>
      <c r="I5728" t="s">
        <v>7780</v>
      </c>
      <c r="J5728" s="1">
        <v>7</v>
      </c>
      <c r="K5728" t="s">
        <v>8058</v>
      </c>
      <c r="L5728" t="s">
        <v>8059</v>
      </c>
      <c r="M5728" t="s">
        <v>8060</v>
      </c>
      <c r="N5728" s="126"/>
      <c r="Q5728" t="s">
        <v>105</v>
      </c>
      <c r="R5728" t="s">
        <v>19399</v>
      </c>
      <c r="S5728" s="120">
        <v>0.6</v>
      </c>
      <c r="U5728"/>
    </row>
    <row r="5729" spans="1:21">
      <c r="A5729">
        <v>5728</v>
      </c>
      <c r="B5729" s="1" t="s">
        <v>8061</v>
      </c>
      <c r="C5729" s="1" t="s">
        <v>105</v>
      </c>
      <c r="D5729" s="1" t="s">
        <v>7778</v>
      </c>
      <c r="E5729" t="s">
        <v>769</v>
      </c>
      <c r="F5729" t="s">
        <v>8058</v>
      </c>
      <c r="G5729" t="s">
        <v>39</v>
      </c>
      <c r="H5729" t="s">
        <v>107</v>
      </c>
      <c r="I5729" t="s">
        <v>7780</v>
      </c>
      <c r="J5729" s="1">
        <v>7</v>
      </c>
      <c r="K5729" t="s">
        <v>8058</v>
      </c>
      <c r="L5729" t="s">
        <v>8059</v>
      </c>
      <c r="M5729" t="s">
        <v>8060</v>
      </c>
      <c r="N5729" s="126"/>
      <c r="Q5729" t="s">
        <v>8061</v>
      </c>
      <c r="R5729" t="s">
        <v>19399</v>
      </c>
      <c r="S5729" s="120">
        <v>0.6</v>
      </c>
      <c r="U5729"/>
    </row>
    <row r="5730" spans="1:21">
      <c r="A5730">
        <v>5729</v>
      </c>
      <c r="B5730" s="1" t="s">
        <v>8062</v>
      </c>
      <c r="C5730" s="1" t="s">
        <v>105</v>
      </c>
      <c r="D5730" s="1" t="s">
        <v>7778</v>
      </c>
      <c r="E5730" t="s">
        <v>769</v>
      </c>
      <c r="F5730" t="s">
        <v>8058</v>
      </c>
      <c r="G5730" t="s">
        <v>39</v>
      </c>
      <c r="H5730" t="s">
        <v>107</v>
      </c>
      <c r="I5730" t="s">
        <v>7780</v>
      </c>
      <c r="J5730" s="1">
        <v>7</v>
      </c>
      <c r="K5730" t="s">
        <v>8058</v>
      </c>
      <c r="L5730" t="s">
        <v>8059</v>
      </c>
      <c r="M5730" t="s">
        <v>8060</v>
      </c>
      <c r="N5730" s="126"/>
      <c r="Q5730" t="s">
        <v>8062</v>
      </c>
      <c r="R5730" t="s">
        <v>19399</v>
      </c>
      <c r="S5730" s="120">
        <v>0.6</v>
      </c>
      <c r="U5730"/>
    </row>
    <row r="5731" spans="1:21">
      <c r="A5731">
        <v>5730</v>
      </c>
      <c r="B5731" s="1" t="s">
        <v>8063</v>
      </c>
      <c r="C5731" s="1" t="s">
        <v>105</v>
      </c>
      <c r="D5731" s="1" t="s">
        <v>7778</v>
      </c>
      <c r="E5731" t="s">
        <v>769</v>
      </c>
      <c r="F5731" t="s">
        <v>8058</v>
      </c>
      <c r="G5731" t="s">
        <v>39</v>
      </c>
      <c r="H5731" t="s">
        <v>107</v>
      </c>
      <c r="I5731" t="s">
        <v>7780</v>
      </c>
      <c r="J5731" s="1">
        <v>7</v>
      </c>
      <c r="K5731" t="s">
        <v>8058</v>
      </c>
      <c r="L5731" t="s">
        <v>8059</v>
      </c>
      <c r="M5731" t="s">
        <v>8060</v>
      </c>
      <c r="N5731" s="126"/>
      <c r="Q5731" t="s">
        <v>8063</v>
      </c>
      <c r="R5731" t="s">
        <v>19399</v>
      </c>
      <c r="S5731" s="120">
        <v>0.6</v>
      </c>
      <c r="U5731"/>
    </row>
    <row r="5732" spans="1:21">
      <c r="A5732">
        <v>5731</v>
      </c>
      <c r="B5732" s="1" t="s">
        <v>8064</v>
      </c>
      <c r="C5732" s="1" t="s">
        <v>105</v>
      </c>
      <c r="D5732" s="1" t="s">
        <v>7778</v>
      </c>
      <c r="E5732" t="s">
        <v>769</v>
      </c>
      <c r="F5732" t="s">
        <v>8058</v>
      </c>
      <c r="G5732" t="s">
        <v>39</v>
      </c>
      <c r="H5732" t="s">
        <v>107</v>
      </c>
      <c r="I5732" t="s">
        <v>7780</v>
      </c>
      <c r="J5732" s="1">
        <v>7</v>
      </c>
      <c r="K5732" t="s">
        <v>8058</v>
      </c>
      <c r="L5732" t="s">
        <v>8059</v>
      </c>
      <c r="M5732" t="s">
        <v>8060</v>
      </c>
      <c r="N5732" s="126"/>
      <c r="Q5732" t="s">
        <v>8064</v>
      </c>
      <c r="R5732" t="s">
        <v>19399</v>
      </c>
      <c r="S5732" s="120">
        <v>0.6</v>
      </c>
      <c r="U5732"/>
    </row>
    <row r="5733" spans="1:21">
      <c r="A5733">
        <v>5732</v>
      </c>
      <c r="B5733" s="1" t="s">
        <v>8065</v>
      </c>
      <c r="C5733" s="1" t="s">
        <v>105</v>
      </c>
      <c r="D5733" s="1" t="s">
        <v>7778</v>
      </c>
      <c r="E5733" t="s">
        <v>769</v>
      </c>
      <c r="F5733" t="s">
        <v>8058</v>
      </c>
      <c r="G5733" t="s">
        <v>39</v>
      </c>
      <c r="H5733" t="s">
        <v>107</v>
      </c>
      <c r="I5733" t="s">
        <v>7780</v>
      </c>
      <c r="J5733" s="1">
        <v>7</v>
      </c>
      <c r="K5733" t="s">
        <v>8058</v>
      </c>
      <c r="L5733" t="s">
        <v>8059</v>
      </c>
      <c r="M5733" t="s">
        <v>8060</v>
      </c>
      <c r="N5733" s="126"/>
      <c r="Q5733" t="s">
        <v>8065</v>
      </c>
      <c r="R5733" t="s">
        <v>19399</v>
      </c>
      <c r="S5733" s="120">
        <v>0.6</v>
      </c>
      <c r="U5733"/>
    </row>
    <row r="5734" spans="1:21">
      <c r="A5734">
        <v>5733</v>
      </c>
      <c r="B5734" s="1" t="s">
        <v>8066</v>
      </c>
      <c r="C5734" s="1" t="s">
        <v>105</v>
      </c>
      <c r="D5734" s="1" t="s">
        <v>7778</v>
      </c>
      <c r="E5734" t="s">
        <v>769</v>
      </c>
      <c r="F5734" t="s">
        <v>8058</v>
      </c>
      <c r="G5734" t="s">
        <v>39</v>
      </c>
      <c r="H5734" t="s">
        <v>107</v>
      </c>
      <c r="I5734" t="s">
        <v>7780</v>
      </c>
      <c r="J5734" s="1">
        <v>7</v>
      </c>
      <c r="K5734" t="s">
        <v>8058</v>
      </c>
      <c r="L5734" t="s">
        <v>8059</v>
      </c>
      <c r="M5734" t="s">
        <v>8060</v>
      </c>
      <c r="N5734" s="126"/>
      <c r="Q5734" t="s">
        <v>8066</v>
      </c>
      <c r="R5734" t="s">
        <v>19399</v>
      </c>
      <c r="S5734" s="120">
        <v>0.6</v>
      </c>
      <c r="U5734"/>
    </row>
    <row r="5735" spans="1:21">
      <c r="A5735">
        <v>5734</v>
      </c>
      <c r="B5735" s="1" t="s">
        <v>8067</v>
      </c>
      <c r="C5735" s="1" t="s">
        <v>105</v>
      </c>
      <c r="D5735" s="1" t="s">
        <v>7778</v>
      </c>
      <c r="E5735" t="s">
        <v>769</v>
      </c>
      <c r="F5735" t="s">
        <v>8058</v>
      </c>
      <c r="G5735" t="s">
        <v>39</v>
      </c>
      <c r="H5735" t="s">
        <v>107</v>
      </c>
      <c r="I5735" t="s">
        <v>7780</v>
      </c>
      <c r="J5735" s="1">
        <v>7</v>
      </c>
      <c r="K5735" t="s">
        <v>8058</v>
      </c>
      <c r="L5735" t="s">
        <v>8059</v>
      </c>
      <c r="M5735" t="s">
        <v>8060</v>
      </c>
      <c r="N5735" s="126"/>
      <c r="Q5735" t="s">
        <v>8067</v>
      </c>
      <c r="R5735" t="s">
        <v>19399</v>
      </c>
      <c r="S5735" s="120">
        <v>0.6</v>
      </c>
      <c r="U5735"/>
    </row>
    <row r="5736" spans="1:21">
      <c r="A5736">
        <v>5735</v>
      </c>
      <c r="B5736" s="1" t="s">
        <v>7940</v>
      </c>
      <c r="C5736" s="1" t="s">
        <v>105</v>
      </c>
      <c r="D5736" s="1" t="s">
        <v>7778</v>
      </c>
      <c r="E5736" t="s">
        <v>769</v>
      </c>
      <c r="F5736" t="s">
        <v>8058</v>
      </c>
      <c r="G5736" t="s">
        <v>39</v>
      </c>
      <c r="H5736" t="s">
        <v>107</v>
      </c>
      <c r="I5736" t="s">
        <v>7780</v>
      </c>
      <c r="J5736" s="1">
        <v>7</v>
      </c>
      <c r="K5736" t="s">
        <v>8058</v>
      </c>
      <c r="L5736" t="s">
        <v>8059</v>
      </c>
      <c r="M5736" t="s">
        <v>8060</v>
      </c>
      <c r="N5736" s="126"/>
      <c r="Q5736" t="s">
        <v>7940</v>
      </c>
      <c r="R5736" t="s">
        <v>19399</v>
      </c>
      <c r="S5736" s="120">
        <v>0.6</v>
      </c>
      <c r="U5736"/>
    </row>
    <row r="5737" spans="1:21">
      <c r="A5737">
        <v>5736</v>
      </c>
      <c r="B5737" s="1" t="s">
        <v>8068</v>
      </c>
      <c r="C5737" s="1" t="s">
        <v>105</v>
      </c>
      <c r="D5737" s="1" t="s">
        <v>7778</v>
      </c>
      <c r="E5737" t="s">
        <v>769</v>
      </c>
      <c r="F5737" t="s">
        <v>8058</v>
      </c>
      <c r="G5737" t="s">
        <v>39</v>
      </c>
      <c r="H5737" t="s">
        <v>107</v>
      </c>
      <c r="I5737" t="s">
        <v>7780</v>
      </c>
      <c r="J5737" s="1">
        <v>7</v>
      </c>
      <c r="K5737" t="s">
        <v>8058</v>
      </c>
      <c r="L5737" t="s">
        <v>8059</v>
      </c>
      <c r="M5737" t="s">
        <v>8060</v>
      </c>
      <c r="N5737" s="126"/>
      <c r="Q5737" t="s">
        <v>8068</v>
      </c>
      <c r="R5737" t="s">
        <v>19399</v>
      </c>
      <c r="S5737" s="120">
        <v>0.6</v>
      </c>
      <c r="U5737"/>
    </row>
    <row r="5738" spans="1:21">
      <c r="A5738">
        <v>5737</v>
      </c>
      <c r="B5738" s="1" t="s">
        <v>8069</v>
      </c>
      <c r="C5738" s="1" t="s">
        <v>105</v>
      </c>
      <c r="D5738" s="1" t="s">
        <v>7778</v>
      </c>
      <c r="E5738" t="s">
        <v>769</v>
      </c>
      <c r="F5738" t="s">
        <v>8058</v>
      </c>
      <c r="G5738" t="s">
        <v>39</v>
      </c>
      <c r="H5738" t="s">
        <v>107</v>
      </c>
      <c r="I5738" t="s">
        <v>7780</v>
      </c>
      <c r="J5738" s="1">
        <v>7</v>
      </c>
      <c r="K5738" t="s">
        <v>8058</v>
      </c>
      <c r="L5738" t="s">
        <v>8059</v>
      </c>
      <c r="M5738" t="s">
        <v>8060</v>
      </c>
      <c r="N5738" s="126">
        <v>0.01</v>
      </c>
      <c r="Q5738" t="s">
        <v>8069</v>
      </c>
      <c r="R5738" t="s">
        <v>19399</v>
      </c>
      <c r="S5738" s="120">
        <v>0.6</v>
      </c>
      <c r="U5738"/>
    </row>
    <row r="5739" spans="1:21">
      <c r="A5739">
        <v>5738</v>
      </c>
      <c r="B5739" s="1" t="s">
        <v>8070</v>
      </c>
      <c r="C5739" s="1" t="s">
        <v>105</v>
      </c>
      <c r="D5739" s="1" t="s">
        <v>7778</v>
      </c>
      <c r="E5739" t="s">
        <v>769</v>
      </c>
      <c r="F5739" t="s">
        <v>8058</v>
      </c>
      <c r="G5739" t="s">
        <v>39</v>
      </c>
      <c r="H5739" t="s">
        <v>107</v>
      </c>
      <c r="I5739" t="s">
        <v>7780</v>
      </c>
      <c r="J5739" s="1">
        <v>7</v>
      </c>
      <c r="K5739" t="s">
        <v>8058</v>
      </c>
      <c r="L5739" t="s">
        <v>8059</v>
      </c>
      <c r="M5739" t="s">
        <v>8060</v>
      </c>
      <c r="N5739" s="126"/>
      <c r="Q5739" t="s">
        <v>8070</v>
      </c>
      <c r="R5739" t="s">
        <v>19399</v>
      </c>
      <c r="S5739" s="120">
        <v>0.6</v>
      </c>
      <c r="U5739"/>
    </row>
    <row r="5740" spans="1:21">
      <c r="A5740">
        <v>5739</v>
      </c>
      <c r="B5740" s="1" t="s">
        <v>7954</v>
      </c>
      <c r="C5740" s="1" t="s">
        <v>105</v>
      </c>
      <c r="D5740" s="1" t="s">
        <v>7778</v>
      </c>
      <c r="E5740" t="s">
        <v>769</v>
      </c>
      <c r="F5740" t="s">
        <v>8058</v>
      </c>
      <c r="G5740" t="s">
        <v>39</v>
      </c>
      <c r="H5740" t="s">
        <v>107</v>
      </c>
      <c r="I5740" t="s">
        <v>7780</v>
      </c>
      <c r="J5740" s="1">
        <v>7</v>
      </c>
      <c r="K5740" t="s">
        <v>8058</v>
      </c>
      <c r="L5740" t="s">
        <v>8059</v>
      </c>
      <c r="M5740" t="s">
        <v>8060</v>
      </c>
      <c r="N5740" s="126"/>
      <c r="Q5740" t="s">
        <v>7954</v>
      </c>
      <c r="R5740" t="s">
        <v>19399</v>
      </c>
      <c r="S5740" s="120">
        <v>0.6</v>
      </c>
      <c r="U5740"/>
    </row>
    <row r="5741" spans="1:21">
      <c r="A5741">
        <v>5740</v>
      </c>
      <c r="B5741" s="1" t="s">
        <v>2884</v>
      </c>
      <c r="C5741" s="1" t="s">
        <v>47</v>
      </c>
      <c r="D5741" s="1" t="s">
        <v>7778</v>
      </c>
      <c r="E5741" t="s">
        <v>769</v>
      </c>
      <c r="F5741" t="s">
        <v>8071</v>
      </c>
      <c r="G5741" t="s">
        <v>39</v>
      </c>
      <c r="H5741" t="s">
        <v>49</v>
      </c>
      <c r="I5741" t="s">
        <v>7780</v>
      </c>
      <c r="J5741" s="1">
        <v>7</v>
      </c>
      <c r="K5741" t="s">
        <v>8072</v>
      </c>
      <c r="L5741" t="s">
        <v>8073</v>
      </c>
      <c r="M5741" t="s">
        <v>8074</v>
      </c>
      <c r="N5741" s="126"/>
      <c r="Q5741" t="s">
        <v>2884</v>
      </c>
      <c r="R5741" t="s">
        <v>19400</v>
      </c>
      <c r="S5741" s="120">
        <v>0.6</v>
      </c>
      <c r="U5741"/>
    </row>
    <row r="5742" spans="1:21">
      <c r="A5742">
        <v>5741</v>
      </c>
      <c r="B5742" s="1" t="s">
        <v>8075</v>
      </c>
      <c r="C5742" s="1" t="s">
        <v>593</v>
      </c>
      <c r="D5742" s="1" t="s">
        <v>7778</v>
      </c>
      <c r="E5742" t="s">
        <v>769</v>
      </c>
      <c r="F5742" t="s">
        <v>8076</v>
      </c>
      <c r="G5742" t="s">
        <v>39</v>
      </c>
      <c r="H5742" t="s">
        <v>595</v>
      </c>
      <c r="I5742" t="s">
        <v>7780</v>
      </c>
      <c r="J5742" s="1">
        <v>7</v>
      </c>
      <c r="K5742" t="s">
        <v>8076</v>
      </c>
      <c r="L5742" t="s">
        <v>8077</v>
      </c>
      <c r="M5742" t="s">
        <v>8078</v>
      </c>
      <c r="N5742" s="126"/>
      <c r="Q5742" t="s">
        <v>8075</v>
      </c>
      <c r="R5742" t="s">
        <v>19401</v>
      </c>
      <c r="S5742" s="120">
        <v>0.6</v>
      </c>
      <c r="U5742"/>
    </row>
    <row r="5743" spans="1:21">
      <c r="A5743">
        <v>5742</v>
      </c>
      <c r="B5743" s="1" t="s">
        <v>8079</v>
      </c>
      <c r="C5743" s="1" t="s">
        <v>593</v>
      </c>
      <c r="D5743" s="1" t="s">
        <v>7778</v>
      </c>
      <c r="E5743" t="s">
        <v>769</v>
      </c>
      <c r="F5743" t="s">
        <v>8076</v>
      </c>
      <c r="G5743" t="s">
        <v>39</v>
      </c>
      <c r="H5743" t="s">
        <v>595</v>
      </c>
      <c r="I5743" t="s">
        <v>7780</v>
      </c>
      <c r="J5743" s="1">
        <v>7</v>
      </c>
      <c r="K5743" t="s">
        <v>8076</v>
      </c>
      <c r="L5743" t="s">
        <v>8077</v>
      </c>
      <c r="M5743" t="s">
        <v>8078</v>
      </c>
      <c r="N5743" s="126"/>
      <c r="Q5743" t="s">
        <v>8079</v>
      </c>
      <c r="R5743" t="s">
        <v>19401</v>
      </c>
      <c r="S5743" s="120">
        <v>0.6</v>
      </c>
      <c r="U5743"/>
    </row>
    <row r="5744" spans="1:21">
      <c r="A5744">
        <v>5743</v>
      </c>
      <c r="B5744" s="1" t="s">
        <v>8080</v>
      </c>
      <c r="C5744" s="1" t="s">
        <v>593</v>
      </c>
      <c r="D5744" s="1" t="s">
        <v>7778</v>
      </c>
      <c r="E5744" t="s">
        <v>769</v>
      </c>
      <c r="F5744" t="s">
        <v>8076</v>
      </c>
      <c r="G5744" t="s">
        <v>39</v>
      </c>
      <c r="H5744" t="s">
        <v>595</v>
      </c>
      <c r="I5744" t="s">
        <v>7780</v>
      </c>
      <c r="J5744" s="1">
        <v>7</v>
      </c>
      <c r="K5744" t="s">
        <v>8076</v>
      </c>
      <c r="L5744" t="s">
        <v>8077</v>
      </c>
      <c r="M5744" t="s">
        <v>8078</v>
      </c>
      <c r="N5744" s="126"/>
      <c r="Q5744" t="s">
        <v>8080</v>
      </c>
      <c r="R5744" t="s">
        <v>19401</v>
      </c>
      <c r="S5744" s="120">
        <v>0.6</v>
      </c>
      <c r="U5744"/>
    </row>
    <row r="5745" spans="1:21">
      <c r="A5745">
        <v>5744</v>
      </c>
      <c r="B5745" s="1" t="s">
        <v>8081</v>
      </c>
      <c r="C5745" s="1" t="s">
        <v>201</v>
      </c>
      <c r="D5745" s="1" t="s">
        <v>7778</v>
      </c>
      <c r="E5745" t="s">
        <v>769</v>
      </c>
      <c r="F5745" t="s">
        <v>8082</v>
      </c>
      <c r="G5745" t="s">
        <v>39</v>
      </c>
      <c r="H5745" t="s">
        <v>203</v>
      </c>
      <c r="I5745" t="s">
        <v>7780</v>
      </c>
      <c r="J5745" s="1">
        <v>7</v>
      </c>
      <c r="K5745" t="s">
        <v>8082</v>
      </c>
      <c r="L5745" t="s">
        <v>8083</v>
      </c>
      <c r="M5745" t="s">
        <v>8084</v>
      </c>
      <c r="N5745" s="126"/>
      <c r="Q5745" t="s">
        <v>8081</v>
      </c>
      <c r="R5745" t="s">
        <v>19402</v>
      </c>
      <c r="S5745" s="120">
        <v>0.6</v>
      </c>
      <c r="U5745"/>
    </row>
    <row r="5746" spans="1:21">
      <c r="A5746">
        <v>5745</v>
      </c>
      <c r="B5746" s="1" t="s">
        <v>8085</v>
      </c>
      <c r="C5746" s="1" t="s">
        <v>201</v>
      </c>
      <c r="D5746" s="1" t="s">
        <v>7778</v>
      </c>
      <c r="E5746" t="s">
        <v>769</v>
      </c>
      <c r="F5746" t="s">
        <v>8082</v>
      </c>
      <c r="G5746" t="s">
        <v>39</v>
      </c>
      <c r="H5746" t="s">
        <v>203</v>
      </c>
      <c r="I5746" t="s">
        <v>7780</v>
      </c>
      <c r="J5746" s="1">
        <v>7</v>
      </c>
      <c r="K5746" t="s">
        <v>8082</v>
      </c>
      <c r="L5746" t="s">
        <v>8083</v>
      </c>
      <c r="M5746" t="s">
        <v>8084</v>
      </c>
      <c r="N5746" s="126"/>
      <c r="Q5746" t="s">
        <v>8085</v>
      </c>
      <c r="R5746" t="s">
        <v>19402</v>
      </c>
      <c r="S5746" s="120">
        <v>0.6</v>
      </c>
      <c r="U5746"/>
    </row>
    <row r="5747" spans="1:21">
      <c r="A5747">
        <v>5746</v>
      </c>
      <c r="B5747" s="1" t="s">
        <v>8086</v>
      </c>
      <c r="C5747" s="1" t="s">
        <v>201</v>
      </c>
      <c r="D5747" s="1" t="s">
        <v>7778</v>
      </c>
      <c r="E5747" t="s">
        <v>769</v>
      </c>
      <c r="F5747" t="s">
        <v>8082</v>
      </c>
      <c r="G5747" t="s">
        <v>39</v>
      </c>
      <c r="H5747" t="s">
        <v>203</v>
      </c>
      <c r="I5747" t="s">
        <v>7780</v>
      </c>
      <c r="J5747" s="1">
        <v>7</v>
      </c>
      <c r="K5747" t="s">
        <v>8082</v>
      </c>
      <c r="L5747" t="s">
        <v>8083</v>
      </c>
      <c r="M5747" t="s">
        <v>8084</v>
      </c>
      <c r="N5747" s="126"/>
      <c r="Q5747" t="s">
        <v>8086</v>
      </c>
      <c r="R5747" t="s">
        <v>19402</v>
      </c>
      <c r="S5747" s="120">
        <v>0.6</v>
      </c>
      <c r="U5747"/>
    </row>
    <row r="5748" spans="1:21">
      <c r="A5748">
        <v>5747</v>
      </c>
      <c r="B5748" s="1" t="s">
        <v>8087</v>
      </c>
      <c r="C5748" s="1" t="s">
        <v>201</v>
      </c>
      <c r="D5748" s="1" t="s">
        <v>7778</v>
      </c>
      <c r="E5748" t="s">
        <v>769</v>
      </c>
      <c r="F5748" t="s">
        <v>8082</v>
      </c>
      <c r="G5748" t="s">
        <v>39</v>
      </c>
      <c r="H5748" t="s">
        <v>203</v>
      </c>
      <c r="I5748" t="s">
        <v>7780</v>
      </c>
      <c r="J5748" s="1">
        <v>7</v>
      </c>
      <c r="K5748" t="s">
        <v>8082</v>
      </c>
      <c r="L5748" t="s">
        <v>8083</v>
      </c>
      <c r="M5748" t="s">
        <v>8084</v>
      </c>
      <c r="N5748" s="126"/>
      <c r="Q5748" t="s">
        <v>8087</v>
      </c>
      <c r="R5748" t="s">
        <v>19402</v>
      </c>
      <c r="S5748" s="120">
        <v>0.6</v>
      </c>
      <c r="U5748"/>
    </row>
    <row r="5749" spans="1:21">
      <c r="A5749">
        <v>5748</v>
      </c>
      <c r="B5749" s="1" t="s">
        <v>8088</v>
      </c>
      <c r="C5749" s="1" t="s">
        <v>201</v>
      </c>
      <c r="D5749" s="1" t="s">
        <v>7778</v>
      </c>
      <c r="E5749" t="s">
        <v>769</v>
      </c>
      <c r="F5749" t="s">
        <v>8082</v>
      </c>
      <c r="G5749" t="s">
        <v>39</v>
      </c>
      <c r="H5749" t="s">
        <v>203</v>
      </c>
      <c r="I5749" t="s">
        <v>7780</v>
      </c>
      <c r="J5749" s="1">
        <v>7</v>
      </c>
      <c r="K5749" t="s">
        <v>8082</v>
      </c>
      <c r="L5749" t="s">
        <v>8083</v>
      </c>
      <c r="M5749" t="s">
        <v>8084</v>
      </c>
      <c r="N5749" s="126">
        <v>0.01</v>
      </c>
      <c r="Q5749" t="s">
        <v>8088</v>
      </c>
      <c r="R5749" t="s">
        <v>19402</v>
      </c>
      <c r="S5749" s="120">
        <v>0.6</v>
      </c>
      <c r="U5749"/>
    </row>
    <row r="5750" spans="1:21">
      <c r="A5750">
        <v>5749</v>
      </c>
      <c r="B5750" s="1" t="s">
        <v>8089</v>
      </c>
      <c r="C5750" s="1" t="s">
        <v>201</v>
      </c>
      <c r="D5750" s="1" t="s">
        <v>7778</v>
      </c>
      <c r="E5750" t="s">
        <v>769</v>
      </c>
      <c r="F5750" t="s">
        <v>8082</v>
      </c>
      <c r="G5750" t="s">
        <v>39</v>
      </c>
      <c r="H5750" t="s">
        <v>203</v>
      </c>
      <c r="I5750" t="s">
        <v>7780</v>
      </c>
      <c r="J5750" s="1">
        <v>7</v>
      </c>
      <c r="K5750" t="s">
        <v>8082</v>
      </c>
      <c r="L5750" t="s">
        <v>8083</v>
      </c>
      <c r="M5750" t="s">
        <v>8084</v>
      </c>
      <c r="N5750" s="126"/>
      <c r="Q5750" t="s">
        <v>8089</v>
      </c>
      <c r="R5750" t="s">
        <v>19402</v>
      </c>
      <c r="S5750" s="120">
        <v>0.6</v>
      </c>
      <c r="U5750"/>
    </row>
    <row r="5751" spans="1:21">
      <c r="A5751">
        <v>5750</v>
      </c>
      <c r="B5751" s="1" t="s">
        <v>8090</v>
      </c>
      <c r="C5751" s="1" t="s">
        <v>72</v>
      </c>
      <c r="D5751" s="1" t="s">
        <v>8091</v>
      </c>
      <c r="E5751" t="s">
        <v>38</v>
      </c>
      <c r="F5751" t="s">
        <v>8092</v>
      </c>
      <c r="G5751" t="s">
        <v>39</v>
      </c>
      <c r="H5751" t="s">
        <v>74</v>
      </c>
      <c r="I5751" t="s">
        <v>8093</v>
      </c>
      <c r="J5751" s="1">
        <v>1</v>
      </c>
      <c r="K5751" t="s">
        <v>8092</v>
      </c>
      <c r="L5751" t="s">
        <v>8094</v>
      </c>
      <c r="M5751" t="s">
        <v>8095</v>
      </c>
      <c r="N5751" s="126"/>
      <c r="Q5751" t="s">
        <v>8090</v>
      </c>
      <c r="R5751" t="s">
        <v>19403</v>
      </c>
      <c r="S5751" s="120">
        <v>0.6</v>
      </c>
      <c r="U5751"/>
    </row>
    <row r="5752" spans="1:21">
      <c r="A5752">
        <v>5751</v>
      </c>
      <c r="B5752" s="1" t="s">
        <v>8091</v>
      </c>
      <c r="C5752" s="1" t="s">
        <v>78</v>
      </c>
      <c r="D5752" s="1" t="s">
        <v>8091</v>
      </c>
      <c r="E5752" t="s">
        <v>38</v>
      </c>
      <c r="F5752" t="s">
        <v>8096</v>
      </c>
      <c r="G5752" t="s">
        <v>39</v>
      </c>
      <c r="H5752" t="s">
        <v>80</v>
      </c>
      <c r="I5752" t="s">
        <v>8093</v>
      </c>
      <c r="J5752" s="1">
        <v>1</v>
      </c>
      <c r="K5752" t="s">
        <v>8096</v>
      </c>
      <c r="L5752" t="s">
        <v>8097</v>
      </c>
      <c r="M5752" t="s">
        <v>8098</v>
      </c>
      <c r="N5752" s="126"/>
      <c r="Q5752" t="s">
        <v>8091</v>
      </c>
      <c r="R5752" t="s">
        <v>19404</v>
      </c>
      <c r="S5752" s="120">
        <v>0.6</v>
      </c>
      <c r="U5752"/>
    </row>
    <row r="5753" spans="1:21">
      <c r="A5753">
        <v>5752</v>
      </c>
      <c r="B5753" s="1" t="s">
        <v>8099</v>
      </c>
      <c r="C5753" s="1" t="s">
        <v>78</v>
      </c>
      <c r="D5753" s="1" t="s">
        <v>8091</v>
      </c>
      <c r="E5753" t="s">
        <v>38</v>
      </c>
      <c r="F5753" t="s">
        <v>8096</v>
      </c>
      <c r="G5753" t="s">
        <v>39</v>
      </c>
      <c r="H5753" t="s">
        <v>80</v>
      </c>
      <c r="I5753" t="s">
        <v>8093</v>
      </c>
      <c r="J5753" s="1">
        <v>1</v>
      </c>
      <c r="K5753" t="s">
        <v>8096</v>
      </c>
      <c r="L5753" t="s">
        <v>8097</v>
      </c>
      <c r="M5753" t="s">
        <v>8098</v>
      </c>
      <c r="N5753" s="126"/>
      <c r="Q5753" t="s">
        <v>8099</v>
      </c>
      <c r="R5753" t="s">
        <v>19404</v>
      </c>
      <c r="S5753" s="120">
        <v>0.6</v>
      </c>
      <c r="U5753"/>
    </row>
    <row r="5754" spans="1:21">
      <c r="A5754">
        <v>5753</v>
      </c>
      <c r="B5754" s="1" t="s">
        <v>8100</v>
      </c>
      <c r="C5754" s="1" t="s">
        <v>78</v>
      </c>
      <c r="D5754" s="1" t="s">
        <v>8091</v>
      </c>
      <c r="E5754" t="s">
        <v>38</v>
      </c>
      <c r="F5754" t="s">
        <v>8096</v>
      </c>
      <c r="G5754" t="s">
        <v>39</v>
      </c>
      <c r="H5754" t="s">
        <v>80</v>
      </c>
      <c r="I5754" t="s">
        <v>8093</v>
      </c>
      <c r="J5754" s="1">
        <v>1</v>
      </c>
      <c r="K5754" t="s">
        <v>8096</v>
      </c>
      <c r="L5754" t="s">
        <v>8097</v>
      </c>
      <c r="M5754" t="s">
        <v>8098</v>
      </c>
      <c r="N5754" s="126">
        <v>0.01</v>
      </c>
      <c r="Q5754" t="s">
        <v>8100</v>
      </c>
      <c r="R5754" t="s">
        <v>19404</v>
      </c>
      <c r="S5754" s="120">
        <v>0.6</v>
      </c>
      <c r="U5754"/>
    </row>
    <row r="5755" spans="1:21">
      <c r="A5755">
        <v>5754</v>
      </c>
      <c r="B5755" s="1" t="s">
        <v>8101</v>
      </c>
      <c r="C5755" s="1" t="s">
        <v>78</v>
      </c>
      <c r="D5755" s="1" t="s">
        <v>8091</v>
      </c>
      <c r="E5755" t="s">
        <v>38</v>
      </c>
      <c r="F5755" t="s">
        <v>8096</v>
      </c>
      <c r="G5755" t="s">
        <v>39</v>
      </c>
      <c r="H5755" t="s">
        <v>80</v>
      </c>
      <c r="I5755" t="s">
        <v>8093</v>
      </c>
      <c r="J5755" s="1">
        <v>1</v>
      </c>
      <c r="K5755" t="s">
        <v>8096</v>
      </c>
      <c r="L5755" t="s">
        <v>8097</v>
      </c>
      <c r="M5755" t="s">
        <v>8098</v>
      </c>
      <c r="N5755" s="126"/>
      <c r="Q5755" t="s">
        <v>8101</v>
      </c>
      <c r="R5755" t="s">
        <v>19404</v>
      </c>
      <c r="S5755" s="120">
        <v>0.6</v>
      </c>
      <c r="U5755"/>
    </row>
    <row r="5756" spans="1:21">
      <c r="A5756">
        <v>5755</v>
      </c>
      <c r="B5756" s="1" t="s">
        <v>8102</v>
      </c>
      <c r="C5756" s="1" t="s">
        <v>78</v>
      </c>
      <c r="D5756" s="1" t="s">
        <v>8091</v>
      </c>
      <c r="E5756" t="s">
        <v>38</v>
      </c>
      <c r="F5756" t="s">
        <v>8096</v>
      </c>
      <c r="G5756" t="s">
        <v>39</v>
      </c>
      <c r="H5756" t="s">
        <v>80</v>
      </c>
      <c r="I5756" t="s">
        <v>8093</v>
      </c>
      <c r="J5756" s="1">
        <v>1</v>
      </c>
      <c r="K5756" t="s">
        <v>8096</v>
      </c>
      <c r="L5756" t="s">
        <v>8097</v>
      </c>
      <c r="M5756" t="s">
        <v>8098</v>
      </c>
      <c r="N5756" s="126"/>
      <c r="Q5756" t="s">
        <v>8102</v>
      </c>
      <c r="R5756" t="s">
        <v>19404</v>
      </c>
      <c r="S5756" s="120">
        <v>0.6</v>
      </c>
      <c r="U5756"/>
    </row>
    <row r="5757" spans="1:21">
      <c r="A5757">
        <v>5756</v>
      </c>
      <c r="B5757" s="1" t="s">
        <v>8103</v>
      </c>
      <c r="C5757" s="1" t="s">
        <v>78</v>
      </c>
      <c r="D5757" s="1" t="s">
        <v>8091</v>
      </c>
      <c r="E5757" t="s">
        <v>38</v>
      </c>
      <c r="F5757" t="s">
        <v>8096</v>
      </c>
      <c r="G5757" t="s">
        <v>39</v>
      </c>
      <c r="H5757" t="s">
        <v>80</v>
      </c>
      <c r="I5757" t="s">
        <v>8093</v>
      </c>
      <c r="J5757" s="1">
        <v>1</v>
      </c>
      <c r="K5757" t="s">
        <v>8096</v>
      </c>
      <c r="L5757" t="s">
        <v>8097</v>
      </c>
      <c r="M5757" t="s">
        <v>8098</v>
      </c>
      <c r="N5757" s="126"/>
      <c r="Q5757" t="s">
        <v>8103</v>
      </c>
      <c r="R5757" t="s">
        <v>19404</v>
      </c>
      <c r="S5757" s="120">
        <v>0.6</v>
      </c>
      <c r="U5757"/>
    </row>
    <row r="5758" spans="1:21">
      <c r="A5758">
        <v>5757</v>
      </c>
      <c r="B5758" s="1" t="s">
        <v>8104</v>
      </c>
      <c r="C5758" s="1" t="s">
        <v>78</v>
      </c>
      <c r="D5758" s="1" t="s">
        <v>8091</v>
      </c>
      <c r="E5758" t="s">
        <v>38</v>
      </c>
      <c r="F5758" t="s">
        <v>8096</v>
      </c>
      <c r="G5758" t="s">
        <v>39</v>
      </c>
      <c r="H5758" t="s">
        <v>80</v>
      </c>
      <c r="I5758" t="s">
        <v>8093</v>
      </c>
      <c r="J5758" s="1">
        <v>1</v>
      </c>
      <c r="K5758" t="s">
        <v>8096</v>
      </c>
      <c r="L5758" t="s">
        <v>8097</v>
      </c>
      <c r="M5758" t="s">
        <v>8098</v>
      </c>
      <c r="N5758" s="126">
        <v>0.01</v>
      </c>
      <c r="Q5758" t="s">
        <v>8104</v>
      </c>
      <c r="R5758" t="s">
        <v>19404</v>
      </c>
      <c r="S5758" s="120">
        <v>0.6</v>
      </c>
      <c r="U5758"/>
    </row>
    <row r="5759" spans="1:21">
      <c r="A5759">
        <v>5758</v>
      </c>
      <c r="B5759" s="1" t="s">
        <v>8105</v>
      </c>
      <c r="C5759" s="1" t="s">
        <v>78</v>
      </c>
      <c r="D5759" s="1" t="s">
        <v>8091</v>
      </c>
      <c r="E5759" t="s">
        <v>38</v>
      </c>
      <c r="F5759" t="s">
        <v>8096</v>
      </c>
      <c r="G5759" t="s">
        <v>39</v>
      </c>
      <c r="H5759" t="s">
        <v>80</v>
      </c>
      <c r="I5759" t="s">
        <v>8093</v>
      </c>
      <c r="J5759" s="1">
        <v>1</v>
      </c>
      <c r="K5759" t="s">
        <v>8096</v>
      </c>
      <c r="L5759" t="s">
        <v>8097</v>
      </c>
      <c r="M5759" t="s">
        <v>8098</v>
      </c>
      <c r="N5759" s="126"/>
      <c r="Q5759" t="s">
        <v>8105</v>
      </c>
      <c r="R5759" t="s">
        <v>19404</v>
      </c>
      <c r="S5759" s="120">
        <v>0.6</v>
      </c>
      <c r="U5759"/>
    </row>
    <row r="5760" spans="1:21">
      <c r="A5760">
        <v>5759</v>
      </c>
      <c r="B5760" s="1" t="s">
        <v>8106</v>
      </c>
      <c r="C5760" s="1" t="s">
        <v>78</v>
      </c>
      <c r="D5760" s="1" t="s">
        <v>8091</v>
      </c>
      <c r="E5760" t="s">
        <v>38</v>
      </c>
      <c r="F5760" t="s">
        <v>8096</v>
      </c>
      <c r="G5760" t="s">
        <v>39</v>
      </c>
      <c r="H5760" t="s">
        <v>80</v>
      </c>
      <c r="I5760" t="s">
        <v>8093</v>
      </c>
      <c r="J5760" s="1">
        <v>1</v>
      </c>
      <c r="K5760" t="s">
        <v>8096</v>
      </c>
      <c r="L5760" t="s">
        <v>8097</v>
      </c>
      <c r="M5760" t="s">
        <v>8098</v>
      </c>
      <c r="N5760" s="126"/>
      <c r="Q5760" t="s">
        <v>8106</v>
      </c>
      <c r="R5760" t="s">
        <v>19404</v>
      </c>
      <c r="S5760" s="120">
        <v>0.6</v>
      </c>
      <c r="U5760"/>
    </row>
    <row r="5761" spans="1:21">
      <c r="A5761">
        <v>5760</v>
      </c>
      <c r="B5761" s="1" t="s">
        <v>8107</v>
      </c>
      <c r="C5761" s="1" t="s">
        <v>78</v>
      </c>
      <c r="D5761" s="1" t="s">
        <v>8091</v>
      </c>
      <c r="E5761" t="s">
        <v>38</v>
      </c>
      <c r="F5761" t="s">
        <v>8096</v>
      </c>
      <c r="G5761" t="s">
        <v>39</v>
      </c>
      <c r="H5761" t="s">
        <v>80</v>
      </c>
      <c r="I5761" t="s">
        <v>8093</v>
      </c>
      <c r="J5761" s="1">
        <v>1</v>
      </c>
      <c r="K5761" t="s">
        <v>8096</v>
      </c>
      <c r="L5761" t="s">
        <v>8097</v>
      </c>
      <c r="M5761" t="s">
        <v>8098</v>
      </c>
      <c r="N5761" s="126"/>
      <c r="Q5761" t="s">
        <v>8107</v>
      </c>
      <c r="R5761" t="s">
        <v>19404</v>
      </c>
      <c r="S5761" s="120">
        <v>0.6</v>
      </c>
      <c r="U5761"/>
    </row>
    <row r="5762" spans="1:21">
      <c r="A5762">
        <v>5761</v>
      </c>
      <c r="B5762" s="1" t="s">
        <v>8108</v>
      </c>
      <c r="C5762" s="1" t="s">
        <v>78</v>
      </c>
      <c r="D5762" s="1" t="s">
        <v>8091</v>
      </c>
      <c r="E5762" t="s">
        <v>38</v>
      </c>
      <c r="F5762" t="s">
        <v>8096</v>
      </c>
      <c r="G5762" t="s">
        <v>39</v>
      </c>
      <c r="H5762" t="s">
        <v>80</v>
      </c>
      <c r="I5762" t="s">
        <v>8093</v>
      </c>
      <c r="J5762" s="1">
        <v>1</v>
      </c>
      <c r="K5762" t="s">
        <v>8096</v>
      </c>
      <c r="L5762" t="s">
        <v>8097</v>
      </c>
      <c r="M5762" t="s">
        <v>8098</v>
      </c>
      <c r="N5762" s="126"/>
      <c r="Q5762" t="s">
        <v>8108</v>
      </c>
      <c r="R5762" t="s">
        <v>19404</v>
      </c>
      <c r="S5762" s="120">
        <v>0.6</v>
      </c>
      <c r="U5762"/>
    </row>
    <row r="5763" spans="1:21">
      <c r="A5763">
        <v>5762</v>
      </c>
      <c r="B5763" s="1" t="s">
        <v>8109</v>
      </c>
      <c r="C5763" s="1" t="s">
        <v>87</v>
      </c>
      <c r="D5763" s="1" t="s">
        <v>8091</v>
      </c>
      <c r="E5763" t="s">
        <v>38</v>
      </c>
      <c r="F5763" t="s">
        <v>8110</v>
      </c>
      <c r="G5763" t="s">
        <v>39</v>
      </c>
      <c r="H5763" t="s">
        <v>89</v>
      </c>
      <c r="I5763" t="s">
        <v>8093</v>
      </c>
      <c r="J5763" s="1">
        <v>1</v>
      </c>
      <c r="K5763" t="s">
        <v>8110</v>
      </c>
      <c r="L5763" t="s">
        <v>8111</v>
      </c>
      <c r="M5763" t="s">
        <v>8112</v>
      </c>
      <c r="N5763" s="126"/>
      <c r="Q5763" t="s">
        <v>8109</v>
      </c>
      <c r="R5763" t="s">
        <v>19405</v>
      </c>
      <c r="S5763" s="120">
        <v>0.6</v>
      </c>
      <c r="U5763"/>
    </row>
    <row r="5764" spans="1:21">
      <c r="A5764">
        <v>5763</v>
      </c>
      <c r="B5764" s="1" t="s">
        <v>8113</v>
      </c>
      <c r="C5764" s="1" t="s">
        <v>87</v>
      </c>
      <c r="D5764" s="1" t="s">
        <v>8091</v>
      </c>
      <c r="E5764" t="s">
        <v>38</v>
      </c>
      <c r="F5764" t="s">
        <v>8110</v>
      </c>
      <c r="G5764" t="s">
        <v>39</v>
      </c>
      <c r="H5764" t="s">
        <v>89</v>
      </c>
      <c r="I5764" t="s">
        <v>8093</v>
      </c>
      <c r="J5764" s="1">
        <v>1</v>
      </c>
      <c r="K5764" t="s">
        <v>8110</v>
      </c>
      <c r="L5764" t="s">
        <v>8111</v>
      </c>
      <c r="M5764" t="s">
        <v>8112</v>
      </c>
      <c r="N5764" s="126"/>
      <c r="Q5764" t="s">
        <v>8113</v>
      </c>
      <c r="R5764" t="s">
        <v>19405</v>
      </c>
      <c r="S5764" s="120">
        <v>0.6</v>
      </c>
      <c r="U5764"/>
    </row>
    <row r="5765" spans="1:21">
      <c r="A5765">
        <v>5764</v>
      </c>
      <c r="B5765" s="1" t="s">
        <v>8114</v>
      </c>
      <c r="C5765" s="1" t="s">
        <v>87</v>
      </c>
      <c r="D5765" s="1" t="s">
        <v>8091</v>
      </c>
      <c r="E5765" t="s">
        <v>38</v>
      </c>
      <c r="F5765" t="s">
        <v>8110</v>
      </c>
      <c r="G5765" t="s">
        <v>39</v>
      </c>
      <c r="H5765" t="s">
        <v>89</v>
      </c>
      <c r="I5765" t="s">
        <v>8093</v>
      </c>
      <c r="J5765" s="1">
        <v>1</v>
      </c>
      <c r="K5765" t="s">
        <v>8110</v>
      </c>
      <c r="L5765" t="s">
        <v>8111</v>
      </c>
      <c r="M5765" t="s">
        <v>8112</v>
      </c>
      <c r="N5765" s="126"/>
      <c r="Q5765" t="s">
        <v>8114</v>
      </c>
      <c r="R5765" t="s">
        <v>19405</v>
      </c>
      <c r="S5765" s="120">
        <v>0.6</v>
      </c>
      <c r="U5765"/>
    </row>
    <row r="5766" spans="1:21">
      <c r="A5766">
        <v>5765</v>
      </c>
      <c r="B5766" s="1" t="s">
        <v>8115</v>
      </c>
      <c r="C5766" s="1" t="s">
        <v>87</v>
      </c>
      <c r="D5766" s="1" t="s">
        <v>8091</v>
      </c>
      <c r="E5766" t="s">
        <v>38</v>
      </c>
      <c r="F5766" t="s">
        <v>8110</v>
      </c>
      <c r="G5766" t="s">
        <v>39</v>
      </c>
      <c r="H5766" t="s">
        <v>89</v>
      </c>
      <c r="I5766" t="s">
        <v>8093</v>
      </c>
      <c r="J5766" s="1">
        <v>1</v>
      </c>
      <c r="K5766" t="s">
        <v>8110</v>
      </c>
      <c r="L5766" t="s">
        <v>8111</v>
      </c>
      <c r="M5766" t="s">
        <v>8112</v>
      </c>
      <c r="N5766" s="126"/>
      <c r="Q5766" t="s">
        <v>8115</v>
      </c>
      <c r="R5766" t="s">
        <v>19405</v>
      </c>
      <c r="S5766" s="120">
        <v>0.6</v>
      </c>
      <c r="U5766"/>
    </row>
    <row r="5767" spans="1:21">
      <c r="A5767">
        <v>5766</v>
      </c>
      <c r="B5767" s="1" t="s">
        <v>8116</v>
      </c>
      <c r="C5767" s="1" t="s">
        <v>87</v>
      </c>
      <c r="D5767" s="1" t="s">
        <v>8091</v>
      </c>
      <c r="E5767" t="s">
        <v>38</v>
      </c>
      <c r="F5767" t="s">
        <v>8110</v>
      </c>
      <c r="G5767" t="s">
        <v>39</v>
      </c>
      <c r="H5767" t="s">
        <v>89</v>
      </c>
      <c r="I5767" t="s">
        <v>8093</v>
      </c>
      <c r="J5767" s="1">
        <v>1</v>
      </c>
      <c r="K5767" t="s">
        <v>8110</v>
      </c>
      <c r="L5767" t="s">
        <v>8111</v>
      </c>
      <c r="M5767" t="s">
        <v>8112</v>
      </c>
      <c r="N5767" s="126"/>
      <c r="Q5767" t="s">
        <v>8116</v>
      </c>
      <c r="R5767" t="s">
        <v>19405</v>
      </c>
      <c r="S5767" s="120">
        <v>0.6</v>
      </c>
      <c r="U5767"/>
    </row>
    <row r="5768" spans="1:21">
      <c r="A5768">
        <v>5767</v>
      </c>
      <c r="B5768" s="1" t="s">
        <v>8117</v>
      </c>
      <c r="C5768" s="1" t="s">
        <v>87</v>
      </c>
      <c r="D5768" s="1" t="s">
        <v>8091</v>
      </c>
      <c r="E5768" t="s">
        <v>38</v>
      </c>
      <c r="F5768" t="s">
        <v>8110</v>
      </c>
      <c r="G5768" t="s">
        <v>39</v>
      </c>
      <c r="H5768" t="s">
        <v>89</v>
      </c>
      <c r="I5768" t="s">
        <v>8093</v>
      </c>
      <c r="J5768" s="1">
        <v>1</v>
      </c>
      <c r="K5768" t="s">
        <v>8110</v>
      </c>
      <c r="L5768" t="s">
        <v>8111</v>
      </c>
      <c r="M5768" t="s">
        <v>8112</v>
      </c>
      <c r="N5768" s="126"/>
      <c r="Q5768" t="s">
        <v>8117</v>
      </c>
      <c r="R5768" t="s">
        <v>19405</v>
      </c>
      <c r="S5768" s="120">
        <v>0.6</v>
      </c>
      <c r="U5768"/>
    </row>
    <row r="5769" spans="1:21">
      <c r="A5769">
        <v>5768</v>
      </c>
      <c r="B5769" s="1" t="s">
        <v>8118</v>
      </c>
      <c r="C5769" s="1" t="s">
        <v>87</v>
      </c>
      <c r="D5769" s="1" t="s">
        <v>8091</v>
      </c>
      <c r="E5769" t="s">
        <v>38</v>
      </c>
      <c r="F5769" t="s">
        <v>8110</v>
      </c>
      <c r="G5769" t="s">
        <v>39</v>
      </c>
      <c r="H5769" t="s">
        <v>89</v>
      </c>
      <c r="I5769" t="s">
        <v>8093</v>
      </c>
      <c r="J5769" s="1">
        <v>1</v>
      </c>
      <c r="K5769" t="s">
        <v>8110</v>
      </c>
      <c r="L5769" t="s">
        <v>8111</v>
      </c>
      <c r="M5769" t="s">
        <v>8112</v>
      </c>
      <c r="N5769" s="126"/>
      <c r="Q5769" t="s">
        <v>8118</v>
      </c>
      <c r="R5769" t="s">
        <v>19405</v>
      </c>
      <c r="S5769" s="120">
        <v>0.6</v>
      </c>
      <c r="U5769"/>
    </row>
    <row r="5770" spans="1:21">
      <c r="A5770">
        <v>5769</v>
      </c>
      <c r="B5770" s="1" t="s">
        <v>8119</v>
      </c>
      <c r="C5770" s="1" t="s">
        <v>87</v>
      </c>
      <c r="D5770" s="1" t="s">
        <v>8091</v>
      </c>
      <c r="E5770" t="s">
        <v>38</v>
      </c>
      <c r="F5770" t="s">
        <v>8110</v>
      </c>
      <c r="G5770" t="s">
        <v>39</v>
      </c>
      <c r="H5770" t="s">
        <v>89</v>
      </c>
      <c r="I5770" t="s">
        <v>8093</v>
      </c>
      <c r="J5770" s="1">
        <v>1</v>
      </c>
      <c r="K5770" t="s">
        <v>8110</v>
      </c>
      <c r="L5770" t="s">
        <v>8111</v>
      </c>
      <c r="M5770" t="s">
        <v>8112</v>
      </c>
      <c r="N5770" s="126"/>
      <c r="Q5770" t="s">
        <v>8119</v>
      </c>
      <c r="R5770" t="s">
        <v>19405</v>
      </c>
      <c r="S5770" s="120">
        <v>0.6</v>
      </c>
      <c r="U5770"/>
    </row>
    <row r="5771" spans="1:21">
      <c r="A5771">
        <v>5770</v>
      </c>
      <c r="B5771" s="1" t="s">
        <v>8120</v>
      </c>
      <c r="C5771" s="1" t="s">
        <v>87</v>
      </c>
      <c r="D5771" s="1" t="s">
        <v>8091</v>
      </c>
      <c r="E5771" t="s">
        <v>38</v>
      </c>
      <c r="F5771" t="s">
        <v>8110</v>
      </c>
      <c r="G5771" t="s">
        <v>39</v>
      </c>
      <c r="H5771" t="s">
        <v>89</v>
      </c>
      <c r="I5771" t="s">
        <v>8093</v>
      </c>
      <c r="J5771" s="1">
        <v>1</v>
      </c>
      <c r="K5771" t="s">
        <v>8110</v>
      </c>
      <c r="L5771" t="s">
        <v>8111</v>
      </c>
      <c r="M5771" t="s">
        <v>8112</v>
      </c>
      <c r="N5771" s="126"/>
      <c r="Q5771" t="s">
        <v>8120</v>
      </c>
      <c r="R5771" t="s">
        <v>19405</v>
      </c>
      <c r="S5771" s="120">
        <v>0.6</v>
      </c>
      <c r="U5771"/>
    </row>
    <row r="5772" spans="1:21">
      <c r="A5772">
        <v>5771</v>
      </c>
      <c r="B5772" s="1" t="s">
        <v>8121</v>
      </c>
      <c r="C5772" s="1" t="s">
        <v>105</v>
      </c>
      <c r="D5772" s="1" t="s">
        <v>8091</v>
      </c>
      <c r="E5772" t="s">
        <v>38</v>
      </c>
      <c r="F5772" t="s">
        <v>8122</v>
      </c>
      <c r="G5772" t="s">
        <v>39</v>
      </c>
      <c r="H5772" t="s">
        <v>107</v>
      </c>
      <c r="I5772" t="s">
        <v>8093</v>
      </c>
      <c r="J5772" s="1">
        <v>1</v>
      </c>
      <c r="K5772" t="s">
        <v>8122</v>
      </c>
      <c r="L5772" t="s">
        <v>8123</v>
      </c>
      <c r="M5772" t="s">
        <v>8124</v>
      </c>
      <c r="N5772" s="126"/>
      <c r="Q5772" t="s">
        <v>8121</v>
      </c>
      <c r="R5772" t="s">
        <v>19406</v>
      </c>
      <c r="S5772" s="120">
        <v>0.6</v>
      </c>
      <c r="U5772"/>
    </row>
    <row r="5773" spans="1:21">
      <c r="A5773">
        <v>5772</v>
      </c>
      <c r="B5773" s="1" t="s">
        <v>8125</v>
      </c>
      <c r="C5773" s="1" t="s">
        <v>105</v>
      </c>
      <c r="D5773" s="1" t="s">
        <v>8091</v>
      </c>
      <c r="E5773" t="s">
        <v>38</v>
      </c>
      <c r="F5773" t="s">
        <v>8122</v>
      </c>
      <c r="G5773" t="s">
        <v>39</v>
      </c>
      <c r="H5773" t="s">
        <v>107</v>
      </c>
      <c r="I5773" t="s">
        <v>8093</v>
      </c>
      <c r="J5773" s="1">
        <v>1</v>
      </c>
      <c r="K5773" t="s">
        <v>8122</v>
      </c>
      <c r="L5773" t="s">
        <v>8123</v>
      </c>
      <c r="M5773" t="s">
        <v>8124</v>
      </c>
      <c r="N5773" s="126"/>
      <c r="Q5773" t="s">
        <v>8125</v>
      </c>
      <c r="R5773" t="s">
        <v>19406</v>
      </c>
      <c r="S5773" s="120">
        <v>0.6</v>
      </c>
      <c r="U5773"/>
    </row>
    <row r="5774" spans="1:21">
      <c r="A5774">
        <v>5773</v>
      </c>
      <c r="B5774" s="1" t="s">
        <v>8126</v>
      </c>
      <c r="C5774" s="1" t="s">
        <v>133</v>
      </c>
      <c r="D5774" s="1" t="s">
        <v>8091</v>
      </c>
      <c r="E5774" t="s">
        <v>38</v>
      </c>
      <c r="F5774" t="s">
        <v>8127</v>
      </c>
      <c r="G5774" t="s">
        <v>39</v>
      </c>
      <c r="H5774" t="s">
        <v>135</v>
      </c>
      <c r="I5774" t="s">
        <v>8093</v>
      </c>
      <c r="J5774" s="1">
        <v>1</v>
      </c>
      <c r="K5774" t="s">
        <v>8127</v>
      </c>
      <c r="L5774" t="s">
        <v>8128</v>
      </c>
      <c r="M5774" t="s">
        <v>8129</v>
      </c>
      <c r="N5774" s="126">
        <v>0.01</v>
      </c>
      <c r="Q5774" t="s">
        <v>8126</v>
      </c>
      <c r="R5774" t="s">
        <v>19407</v>
      </c>
      <c r="S5774" s="120">
        <v>0.6</v>
      </c>
      <c r="U5774"/>
    </row>
    <row r="5775" spans="1:21">
      <c r="A5775">
        <v>5774</v>
      </c>
      <c r="B5775" s="1" t="s">
        <v>8130</v>
      </c>
      <c r="C5775" s="1" t="s">
        <v>133</v>
      </c>
      <c r="D5775" s="1" t="s">
        <v>8091</v>
      </c>
      <c r="E5775" t="s">
        <v>38</v>
      </c>
      <c r="F5775" t="s">
        <v>8127</v>
      </c>
      <c r="G5775" t="s">
        <v>39</v>
      </c>
      <c r="H5775" t="s">
        <v>135</v>
      </c>
      <c r="I5775" t="s">
        <v>8093</v>
      </c>
      <c r="J5775" s="1">
        <v>1</v>
      </c>
      <c r="K5775" t="s">
        <v>8127</v>
      </c>
      <c r="L5775" t="s">
        <v>8128</v>
      </c>
      <c r="M5775" t="s">
        <v>8129</v>
      </c>
      <c r="N5775" s="126"/>
      <c r="Q5775" t="s">
        <v>8130</v>
      </c>
      <c r="R5775" t="s">
        <v>19407</v>
      </c>
      <c r="S5775" s="120">
        <v>0.6</v>
      </c>
      <c r="U5775"/>
    </row>
    <row r="5776" spans="1:21">
      <c r="A5776">
        <v>5775</v>
      </c>
      <c r="B5776" s="1" t="s">
        <v>8131</v>
      </c>
      <c r="C5776" s="1" t="s">
        <v>47</v>
      </c>
      <c r="D5776" s="1" t="s">
        <v>8091</v>
      </c>
      <c r="E5776" t="s">
        <v>38</v>
      </c>
      <c r="F5776" t="s">
        <v>8132</v>
      </c>
      <c r="G5776" t="s">
        <v>39</v>
      </c>
      <c r="H5776" t="s">
        <v>49</v>
      </c>
      <c r="I5776" t="s">
        <v>8093</v>
      </c>
      <c r="J5776" s="1">
        <v>1</v>
      </c>
      <c r="K5776" t="s">
        <v>8133</v>
      </c>
      <c r="L5776" t="s">
        <v>8134</v>
      </c>
      <c r="M5776" t="s">
        <v>8135</v>
      </c>
      <c r="N5776" s="126"/>
      <c r="Q5776" t="s">
        <v>8131</v>
      </c>
      <c r="R5776" t="s">
        <v>19408</v>
      </c>
      <c r="S5776" s="120">
        <v>0.6</v>
      </c>
      <c r="U5776"/>
    </row>
    <row r="5777" spans="1:21">
      <c r="A5777">
        <v>5776</v>
      </c>
      <c r="B5777" s="1" t="s">
        <v>8136</v>
      </c>
      <c r="C5777" s="1" t="s">
        <v>47</v>
      </c>
      <c r="D5777" s="1" t="s">
        <v>8091</v>
      </c>
      <c r="E5777" t="s">
        <v>38</v>
      </c>
      <c r="F5777" t="s">
        <v>8132</v>
      </c>
      <c r="G5777" t="s">
        <v>39</v>
      </c>
      <c r="H5777" t="s">
        <v>49</v>
      </c>
      <c r="I5777" t="s">
        <v>8093</v>
      </c>
      <c r="J5777" s="1">
        <v>1</v>
      </c>
      <c r="K5777" t="s">
        <v>8133</v>
      </c>
      <c r="L5777" t="s">
        <v>8134</v>
      </c>
      <c r="M5777" t="s">
        <v>8135</v>
      </c>
      <c r="N5777" s="126"/>
      <c r="Q5777" t="s">
        <v>8136</v>
      </c>
      <c r="R5777" t="s">
        <v>19408</v>
      </c>
      <c r="S5777" s="120">
        <v>0.6</v>
      </c>
      <c r="U5777"/>
    </row>
    <row r="5778" spans="1:21">
      <c r="A5778">
        <v>5777</v>
      </c>
      <c r="B5778" s="1" t="s">
        <v>8137</v>
      </c>
      <c r="C5778" s="1" t="s">
        <v>47</v>
      </c>
      <c r="D5778" s="1" t="s">
        <v>8091</v>
      </c>
      <c r="E5778" t="s">
        <v>38</v>
      </c>
      <c r="F5778" t="s">
        <v>8132</v>
      </c>
      <c r="G5778" t="s">
        <v>39</v>
      </c>
      <c r="H5778" t="s">
        <v>49</v>
      </c>
      <c r="I5778" t="s">
        <v>8093</v>
      </c>
      <c r="J5778" s="1">
        <v>1</v>
      </c>
      <c r="K5778" t="s">
        <v>8133</v>
      </c>
      <c r="L5778" t="s">
        <v>8134</v>
      </c>
      <c r="M5778" t="s">
        <v>8135</v>
      </c>
      <c r="N5778" s="126"/>
      <c r="Q5778" t="s">
        <v>8137</v>
      </c>
      <c r="R5778" t="s">
        <v>19408</v>
      </c>
      <c r="S5778" s="120">
        <v>0.6</v>
      </c>
      <c r="U5778"/>
    </row>
    <row r="5779" spans="1:21">
      <c r="A5779">
        <v>5778</v>
      </c>
      <c r="B5779" s="1" t="s">
        <v>8138</v>
      </c>
      <c r="C5779" s="1" t="s">
        <v>47</v>
      </c>
      <c r="D5779" s="1" t="s">
        <v>8091</v>
      </c>
      <c r="E5779" t="s">
        <v>38</v>
      </c>
      <c r="F5779" t="s">
        <v>8132</v>
      </c>
      <c r="G5779" t="s">
        <v>39</v>
      </c>
      <c r="H5779" t="s">
        <v>49</v>
      </c>
      <c r="I5779" t="s">
        <v>8093</v>
      </c>
      <c r="J5779" s="1">
        <v>1</v>
      </c>
      <c r="K5779" t="s">
        <v>8133</v>
      </c>
      <c r="L5779" t="s">
        <v>8134</v>
      </c>
      <c r="M5779" t="s">
        <v>8135</v>
      </c>
      <c r="N5779" s="126"/>
      <c r="Q5779" t="s">
        <v>8138</v>
      </c>
      <c r="R5779" t="s">
        <v>19408</v>
      </c>
      <c r="S5779" s="120">
        <v>0.6</v>
      </c>
      <c r="U5779"/>
    </row>
    <row r="5780" spans="1:21">
      <c r="A5780">
        <v>5779</v>
      </c>
      <c r="B5780" s="1" t="s">
        <v>8139</v>
      </c>
      <c r="C5780" s="1" t="s">
        <v>47</v>
      </c>
      <c r="D5780" s="1" t="s">
        <v>8091</v>
      </c>
      <c r="E5780" t="s">
        <v>38</v>
      </c>
      <c r="F5780" t="s">
        <v>8132</v>
      </c>
      <c r="G5780" t="s">
        <v>39</v>
      </c>
      <c r="H5780" t="s">
        <v>49</v>
      </c>
      <c r="I5780" t="s">
        <v>8093</v>
      </c>
      <c r="J5780" s="1">
        <v>1</v>
      </c>
      <c r="K5780" t="s">
        <v>8133</v>
      </c>
      <c r="L5780" t="s">
        <v>8134</v>
      </c>
      <c r="M5780" t="s">
        <v>8135</v>
      </c>
      <c r="N5780" s="126"/>
      <c r="Q5780" t="s">
        <v>8139</v>
      </c>
      <c r="R5780" t="s">
        <v>19408</v>
      </c>
      <c r="S5780" s="120">
        <v>0.6</v>
      </c>
      <c r="U5780"/>
    </row>
    <row r="5781" spans="1:21">
      <c r="A5781">
        <v>5780</v>
      </c>
      <c r="B5781" s="1" t="s">
        <v>8140</v>
      </c>
      <c r="C5781" s="1" t="s">
        <v>47</v>
      </c>
      <c r="D5781" s="1" t="s">
        <v>8091</v>
      </c>
      <c r="E5781" t="s">
        <v>38</v>
      </c>
      <c r="F5781" t="s">
        <v>8132</v>
      </c>
      <c r="G5781" t="s">
        <v>39</v>
      </c>
      <c r="H5781" t="s">
        <v>49</v>
      </c>
      <c r="I5781" t="s">
        <v>8093</v>
      </c>
      <c r="J5781" s="1">
        <v>1</v>
      </c>
      <c r="K5781" t="s">
        <v>8133</v>
      </c>
      <c r="L5781" t="s">
        <v>8134</v>
      </c>
      <c r="M5781" t="s">
        <v>8135</v>
      </c>
      <c r="N5781" s="126"/>
      <c r="Q5781" t="s">
        <v>8140</v>
      </c>
      <c r="R5781" t="s">
        <v>19408</v>
      </c>
      <c r="S5781" s="120">
        <v>0.6</v>
      </c>
      <c r="U5781"/>
    </row>
    <row r="5782" spans="1:21">
      <c r="A5782">
        <v>5781</v>
      </c>
      <c r="B5782" s="1" t="s">
        <v>8141</v>
      </c>
      <c r="C5782" s="1" t="s">
        <v>47</v>
      </c>
      <c r="D5782" s="1" t="s">
        <v>8091</v>
      </c>
      <c r="E5782" t="s">
        <v>38</v>
      </c>
      <c r="F5782" t="s">
        <v>8132</v>
      </c>
      <c r="G5782" t="s">
        <v>39</v>
      </c>
      <c r="H5782" t="s">
        <v>49</v>
      </c>
      <c r="I5782" t="s">
        <v>8093</v>
      </c>
      <c r="J5782" s="1">
        <v>1</v>
      </c>
      <c r="K5782" t="s">
        <v>8133</v>
      </c>
      <c r="L5782" t="s">
        <v>8134</v>
      </c>
      <c r="M5782" t="s">
        <v>8135</v>
      </c>
      <c r="N5782" s="126"/>
      <c r="Q5782" t="s">
        <v>8141</v>
      </c>
      <c r="R5782" t="s">
        <v>19408</v>
      </c>
      <c r="S5782" s="120">
        <v>0.6</v>
      </c>
      <c r="U5782"/>
    </row>
    <row r="5783" spans="1:21">
      <c r="A5783">
        <v>5782</v>
      </c>
      <c r="B5783" s="1" t="s">
        <v>8142</v>
      </c>
      <c r="C5783" s="1" t="s">
        <v>47</v>
      </c>
      <c r="D5783" s="1" t="s">
        <v>8091</v>
      </c>
      <c r="E5783" t="s">
        <v>38</v>
      </c>
      <c r="F5783" t="s">
        <v>8132</v>
      </c>
      <c r="G5783" t="s">
        <v>39</v>
      </c>
      <c r="H5783" t="s">
        <v>49</v>
      </c>
      <c r="I5783" t="s">
        <v>8093</v>
      </c>
      <c r="J5783" s="1">
        <v>1</v>
      </c>
      <c r="K5783" t="s">
        <v>8133</v>
      </c>
      <c r="L5783" t="s">
        <v>8134</v>
      </c>
      <c r="M5783" t="s">
        <v>8135</v>
      </c>
      <c r="N5783" s="126"/>
      <c r="Q5783" t="s">
        <v>8142</v>
      </c>
      <c r="R5783" t="s">
        <v>19408</v>
      </c>
      <c r="S5783" s="120">
        <v>0.6</v>
      </c>
      <c r="U5783"/>
    </row>
    <row r="5784" spans="1:21">
      <c r="A5784">
        <v>5783</v>
      </c>
      <c r="B5784" s="1" t="s">
        <v>8143</v>
      </c>
      <c r="C5784" s="1" t="s">
        <v>164</v>
      </c>
      <c r="D5784" s="1" t="s">
        <v>8091</v>
      </c>
      <c r="E5784" t="s">
        <v>38</v>
      </c>
      <c r="F5784" t="s">
        <v>8144</v>
      </c>
      <c r="G5784" t="s">
        <v>39</v>
      </c>
      <c r="H5784" t="s">
        <v>166</v>
      </c>
      <c r="I5784" t="s">
        <v>8093</v>
      </c>
      <c r="J5784" s="1">
        <v>1</v>
      </c>
      <c r="K5784" t="s">
        <v>8144</v>
      </c>
      <c r="L5784" t="s">
        <v>8145</v>
      </c>
      <c r="M5784" t="s">
        <v>8146</v>
      </c>
      <c r="N5784" s="126"/>
      <c r="Q5784" t="s">
        <v>8143</v>
      </c>
      <c r="R5784" t="s">
        <v>19409</v>
      </c>
      <c r="S5784" s="120">
        <v>0.6</v>
      </c>
      <c r="U5784"/>
    </row>
    <row r="5785" spans="1:21">
      <c r="A5785">
        <v>5784</v>
      </c>
      <c r="B5785" s="1" t="s">
        <v>8147</v>
      </c>
      <c r="C5785" s="1" t="s">
        <v>164</v>
      </c>
      <c r="D5785" s="1" t="s">
        <v>8091</v>
      </c>
      <c r="E5785" t="s">
        <v>38</v>
      </c>
      <c r="F5785" t="s">
        <v>8144</v>
      </c>
      <c r="G5785" t="s">
        <v>39</v>
      </c>
      <c r="H5785" t="s">
        <v>166</v>
      </c>
      <c r="I5785" t="s">
        <v>8093</v>
      </c>
      <c r="J5785" s="1">
        <v>1</v>
      </c>
      <c r="K5785" t="s">
        <v>8144</v>
      </c>
      <c r="L5785" t="s">
        <v>8145</v>
      </c>
      <c r="M5785" t="s">
        <v>8146</v>
      </c>
      <c r="N5785" s="126">
        <v>0.01</v>
      </c>
      <c r="Q5785" t="s">
        <v>8147</v>
      </c>
      <c r="R5785" t="s">
        <v>19409</v>
      </c>
      <c r="S5785" s="120">
        <v>0.6</v>
      </c>
      <c r="U5785"/>
    </row>
    <row r="5786" spans="1:21">
      <c r="A5786">
        <v>5785</v>
      </c>
      <c r="B5786" s="1" t="s">
        <v>8148</v>
      </c>
      <c r="C5786" s="1" t="s">
        <v>175</v>
      </c>
      <c r="D5786" s="1" t="s">
        <v>8091</v>
      </c>
      <c r="E5786" t="s">
        <v>38</v>
      </c>
      <c r="F5786" t="s">
        <v>8149</v>
      </c>
      <c r="G5786" t="s">
        <v>39</v>
      </c>
      <c r="H5786" t="s">
        <v>177</v>
      </c>
      <c r="I5786" t="s">
        <v>8093</v>
      </c>
      <c r="J5786" s="1">
        <v>1</v>
      </c>
      <c r="K5786" t="s">
        <v>8150</v>
      </c>
      <c r="L5786" t="s">
        <v>8151</v>
      </c>
      <c r="M5786" t="s">
        <v>8152</v>
      </c>
      <c r="N5786" s="126"/>
      <c r="Q5786" t="s">
        <v>8148</v>
      </c>
      <c r="R5786" t="s">
        <v>19410</v>
      </c>
      <c r="S5786" s="120">
        <v>0.6</v>
      </c>
      <c r="U5786"/>
    </row>
    <row r="5787" spans="1:21">
      <c r="A5787">
        <v>5786</v>
      </c>
      <c r="B5787" s="1" t="s">
        <v>8153</v>
      </c>
      <c r="C5787" s="1" t="s">
        <v>175</v>
      </c>
      <c r="D5787" s="1" t="s">
        <v>8091</v>
      </c>
      <c r="E5787" t="s">
        <v>38</v>
      </c>
      <c r="F5787" t="s">
        <v>8149</v>
      </c>
      <c r="G5787" t="s">
        <v>39</v>
      </c>
      <c r="H5787" t="s">
        <v>177</v>
      </c>
      <c r="I5787" t="s">
        <v>8093</v>
      </c>
      <c r="J5787" s="1">
        <v>1</v>
      </c>
      <c r="K5787" t="s">
        <v>8150</v>
      </c>
      <c r="L5787" t="s">
        <v>8151</v>
      </c>
      <c r="M5787" t="s">
        <v>8152</v>
      </c>
      <c r="N5787" s="126"/>
      <c r="Q5787" t="s">
        <v>8153</v>
      </c>
      <c r="R5787" t="s">
        <v>19410</v>
      </c>
      <c r="S5787" s="120">
        <v>0.6</v>
      </c>
      <c r="U5787"/>
    </row>
    <row r="5788" spans="1:21">
      <c r="A5788">
        <v>5787</v>
      </c>
      <c r="B5788" s="1" t="s">
        <v>8154</v>
      </c>
      <c r="C5788" s="1" t="s">
        <v>175</v>
      </c>
      <c r="D5788" s="1" t="s">
        <v>8091</v>
      </c>
      <c r="E5788" t="s">
        <v>38</v>
      </c>
      <c r="F5788" t="s">
        <v>8149</v>
      </c>
      <c r="G5788" t="s">
        <v>39</v>
      </c>
      <c r="H5788" t="s">
        <v>177</v>
      </c>
      <c r="I5788" t="s">
        <v>8093</v>
      </c>
      <c r="J5788" s="1">
        <v>1</v>
      </c>
      <c r="K5788" t="s">
        <v>8150</v>
      </c>
      <c r="L5788" t="s">
        <v>8151</v>
      </c>
      <c r="M5788" t="s">
        <v>8152</v>
      </c>
      <c r="N5788" s="126"/>
      <c r="Q5788" t="s">
        <v>8154</v>
      </c>
      <c r="R5788" t="s">
        <v>19410</v>
      </c>
      <c r="S5788" s="120">
        <v>0.6</v>
      </c>
      <c r="U5788"/>
    </row>
    <row r="5789" spans="1:21">
      <c r="A5789">
        <v>5788</v>
      </c>
      <c r="B5789" s="1" t="s">
        <v>4685</v>
      </c>
      <c r="C5789" s="1" t="s">
        <v>175</v>
      </c>
      <c r="D5789" s="1" t="s">
        <v>8091</v>
      </c>
      <c r="E5789" t="s">
        <v>38</v>
      </c>
      <c r="F5789" t="s">
        <v>8149</v>
      </c>
      <c r="G5789" t="s">
        <v>39</v>
      </c>
      <c r="H5789" t="s">
        <v>177</v>
      </c>
      <c r="I5789" t="s">
        <v>8093</v>
      </c>
      <c r="J5789" s="1">
        <v>1</v>
      </c>
      <c r="K5789" t="s">
        <v>8150</v>
      </c>
      <c r="L5789" t="s">
        <v>8151</v>
      </c>
      <c r="M5789" t="s">
        <v>8152</v>
      </c>
      <c r="N5789" s="126"/>
      <c r="Q5789" t="s">
        <v>4685</v>
      </c>
      <c r="R5789" t="s">
        <v>19410</v>
      </c>
      <c r="S5789" s="120">
        <v>0.6</v>
      </c>
      <c r="U5789"/>
    </row>
    <row r="5790" spans="1:21">
      <c r="A5790">
        <v>5789</v>
      </c>
      <c r="B5790" s="1" t="s">
        <v>8155</v>
      </c>
      <c r="C5790" s="1" t="s">
        <v>175</v>
      </c>
      <c r="D5790" s="1" t="s">
        <v>8091</v>
      </c>
      <c r="E5790" t="s">
        <v>38</v>
      </c>
      <c r="F5790" t="s">
        <v>8149</v>
      </c>
      <c r="G5790" t="s">
        <v>39</v>
      </c>
      <c r="H5790" t="s">
        <v>177</v>
      </c>
      <c r="I5790" t="s">
        <v>8093</v>
      </c>
      <c r="J5790" s="1">
        <v>1</v>
      </c>
      <c r="K5790" t="s">
        <v>8150</v>
      </c>
      <c r="L5790" t="s">
        <v>8151</v>
      </c>
      <c r="M5790" t="s">
        <v>8152</v>
      </c>
      <c r="N5790" s="126"/>
      <c r="Q5790" t="s">
        <v>8155</v>
      </c>
      <c r="R5790" t="s">
        <v>19410</v>
      </c>
      <c r="S5790" s="120">
        <v>0.6</v>
      </c>
      <c r="U5790"/>
    </row>
    <row r="5791" spans="1:21">
      <c r="A5791">
        <v>5790</v>
      </c>
      <c r="B5791" s="1" t="s">
        <v>8156</v>
      </c>
      <c r="C5791" s="1" t="s">
        <v>175</v>
      </c>
      <c r="D5791" s="1" t="s">
        <v>8091</v>
      </c>
      <c r="E5791" t="s">
        <v>38</v>
      </c>
      <c r="F5791" t="s">
        <v>8149</v>
      </c>
      <c r="G5791" t="s">
        <v>39</v>
      </c>
      <c r="H5791" t="s">
        <v>177</v>
      </c>
      <c r="I5791" t="s">
        <v>8093</v>
      </c>
      <c r="J5791" s="1">
        <v>1</v>
      </c>
      <c r="K5791" t="s">
        <v>8150</v>
      </c>
      <c r="L5791" t="s">
        <v>8151</v>
      </c>
      <c r="M5791" t="s">
        <v>8152</v>
      </c>
      <c r="N5791" s="126"/>
      <c r="Q5791" t="s">
        <v>8156</v>
      </c>
      <c r="R5791" t="s">
        <v>19410</v>
      </c>
      <c r="S5791" s="120">
        <v>0.6</v>
      </c>
      <c r="U5791"/>
    </row>
    <row r="5792" spans="1:21">
      <c r="A5792">
        <v>5791</v>
      </c>
      <c r="B5792" s="1" t="s">
        <v>8157</v>
      </c>
      <c r="C5792" s="1" t="s">
        <v>175</v>
      </c>
      <c r="D5792" s="1" t="s">
        <v>8091</v>
      </c>
      <c r="E5792" t="s">
        <v>38</v>
      </c>
      <c r="F5792" t="s">
        <v>8149</v>
      </c>
      <c r="G5792" t="s">
        <v>39</v>
      </c>
      <c r="H5792" t="s">
        <v>177</v>
      </c>
      <c r="I5792" t="s">
        <v>8093</v>
      </c>
      <c r="J5792" s="1">
        <v>1</v>
      </c>
      <c r="K5792" t="s">
        <v>8150</v>
      </c>
      <c r="L5792" t="s">
        <v>8151</v>
      </c>
      <c r="M5792" t="s">
        <v>8152</v>
      </c>
      <c r="N5792" s="126"/>
      <c r="Q5792" t="s">
        <v>8157</v>
      </c>
      <c r="R5792" t="s">
        <v>19410</v>
      </c>
      <c r="S5792" s="120">
        <v>0.6</v>
      </c>
      <c r="U5792"/>
    </row>
    <row r="5793" spans="1:21">
      <c r="A5793">
        <v>5792</v>
      </c>
      <c r="B5793" s="1" t="s">
        <v>8158</v>
      </c>
      <c r="C5793" s="1" t="s">
        <v>175</v>
      </c>
      <c r="D5793" s="1" t="s">
        <v>8091</v>
      </c>
      <c r="E5793" t="s">
        <v>38</v>
      </c>
      <c r="F5793" t="s">
        <v>8149</v>
      </c>
      <c r="G5793" t="s">
        <v>39</v>
      </c>
      <c r="H5793" t="s">
        <v>177</v>
      </c>
      <c r="I5793" t="s">
        <v>8093</v>
      </c>
      <c r="J5793" s="1">
        <v>1</v>
      </c>
      <c r="K5793" t="s">
        <v>8150</v>
      </c>
      <c r="L5793" t="s">
        <v>8151</v>
      </c>
      <c r="M5793" t="s">
        <v>8152</v>
      </c>
      <c r="N5793" s="126"/>
      <c r="Q5793" t="s">
        <v>8158</v>
      </c>
      <c r="R5793" t="s">
        <v>19410</v>
      </c>
      <c r="S5793" s="120">
        <v>0.6</v>
      </c>
      <c r="U5793"/>
    </row>
    <row r="5794" spans="1:21">
      <c r="A5794">
        <v>5793</v>
      </c>
      <c r="B5794" s="1" t="s">
        <v>8159</v>
      </c>
      <c r="C5794" s="1" t="s">
        <v>175</v>
      </c>
      <c r="D5794" s="1" t="s">
        <v>8091</v>
      </c>
      <c r="E5794" t="s">
        <v>38</v>
      </c>
      <c r="F5794" t="s">
        <v>8149</v>
      </c>
      <c r="G5794" t="s">
        <v>39</v>
      </c>
      <c r="H5794" t="s">
        <v>177</v>
      </c>
      <c r="I5794" t="s">
        <v>8093</v>
      </c>
      <c r="J5794" s="1">
        <v>1</v>
      </c>
      <c r="K5794" t="s">
        <v>8150</v>
      </c>
      <c r="L5794" t="s">
        <v>8151</v>
      </c>
      <c r="M5794" t="s">
        <v>8152</v>
      </c>
      <c r="N5794" s="126">
        <v>0.01</v>
      </c>
      <c r="Q5794" t="s">
        <v>8159</v>
      </c>
      <c r="R5794" t="s">
        <v>19410</v>
      </c>
      <c r="S5794" s="120">
        <v>0.6</v>
      </c>
      <c r="U5794"/>
    </row>
    <row r="5795" spans="1:21">
      <c r="A5795">
        <v>5794</v>
      </c>
      <c r="B5795" s="1" t="s">
        <v>8160</v>
      </c>
      <c r="C5795" s="1" t="s">
        <v>175</v>
      </c>
      <c r="D5795" s="1" t="s">
        <v>8091</v>
      </c>
      <c r="E5795" t="s">
        <v>38</v>
      </c>
      <c r="F5795" t="s">
        <v>8149</v>
      </c>
      <c r="G5795" t="s">
        <v>39</v>
      </c>
      <c r="H5795" t="s">
        <v>177</v>
      </c>
      <c r="I5795" t="s">
        <v>8093</v>
      </c>
      <c r="J5795" s="1">
        <v>1</v>
      </c>
      <c r="K5795" t="s">
        <v>8150</v>
      </c>
      <c r="L5795" t="s">
        <v>8151</v>
      </c>
      <c r="M5795" t="s">
        <v>8152</v>
      </c>
      <c r="N5795" s="126"/>
      <c r="Q5795" t="s">
        <v>8160</v>
      </c>
      <c r="R5795" t="s">
        <v>19410</v>
      </c>
      <c r="S5795" s="120">
        <v>0.6</v>
      </c>
      <c r="U5795"/>
    </row>
    <row r="5796" spans="1:21">
      <c r="A5796">
        <v>5795</v>
      </c>
      <c r="B5796" s="1" t="s">
        <v>8161</v>
      </c>
      <c r="C5796" s="1" t="s">
        <v>36</v>
      </c>
      <c r="D5796" s="1" t="s">
        <v>8091</v>
      </c>
      <c r="E5796" t="s">
        <v>38</v>
      </c>
      <c r="F5796" t="s">
        <v>8162</v>
      </c>
      <c r="G5796" t="s">
        <v>39</v>
      </c>
      <c r="H5796" t="s">
        <v>40</v>
      </c>
      <c r="I5796" t="s">
        <v>8093</v>
      </c>
      <c r="J5796" s="1">
        <v>1</v>
      </c>
      <c r="K5796" t="s">
        <v>8163</v>
      </c>
      <c r="L5796" t="s">
        <v>8164</v>
      </c>
      <c r="M5796" t="s">
        <v>8165</v>
      </c>
      <c r="N5796" s="126"/>
      <c r="Q5796" t="s">
        <v>8161</v>
      </c>
      <c r="R5796" t="s">
        <v>19411</v>
      </c>
      <c r="S5796" s="120">
        <v>0.6</v>
      </c>
      <c r="U5796"/>
    </row>
    <row r="5797" spans="1:21">
      <c r="A5797">
        <v>5796</v>
      </c>
      <c r="B5797" s="1" t="s">
        <v>8166</v>
      </c>
      <c r="C5797" s="1" t="s">
        <v>36</v>
      </c>
      <c r="D5797" s="1" t="s">
        <v>8091</v>
      </c>
      <c r="E5797" t="s">
        <v>38</v>
      </c>
      <c r="F5797" t="s">
        <v>8162</v>
      </c>
      <c r="G5797" t="s">
        <v>39</v>
      </c>
      <c r="H5797" t="s">
        <v>40</v>
      </c>
      <c r="I5797" t="s">
        <v>8093</v>
      </c>
      <c r="J5797" s="1">
        <v>1</v>
      </c>
      <c r="K5797" t="s">
        <v>8163</v>
      </c>
      <c r="L5797" t="s">
        <v>8164</v>
      </c>
      <c r="M5797" t="s">
        <v>8165</v>
      </c>
      <c r="N5797" s="126"/>
      <c r="Q5797" t="s">
        <v>8166</v>
      </c>
      <c r="R5797" t="s">
        <v>19411</v>
      </c>
      <c r="S5797" s="120">
        <v>0.6</v>
      </c>
      <c r="U5797"/>
    </row>
    <row r="5798" spans="1:21">
      <c r="A5798">
        <v>5797</v>
      </c>
      <c r="B5798" s="1" t="s">
        <v>8167</v>
      </c>
      <c r="C5798" s="1" t="s">
        <v>36</v>
      </c>
      <c r="D5798" s="1" t="s">
        <v>8091</v>
      </c>
      <c r="E5798" t="s">
        <v>38</v>
      </c>
      <c r="F5798" t="s">
        <v>8162</v>
      </c>
      <c r="G5798" t="s">
        <v>39</v>
      </c>
      <c r="H5798" t="s">
        <v>40</v>
      </c>
      <c r="I5798" t="s">
        <v>8093</v>
      </c>
      <c r="J5798" s="1">
        <v>1</v>
      </c>
      <c r="K5798" t="s">
        <v>8163</v>
      </c>
      <c r="L5798" t="s">
        <v>8164</v>
      </c>
      <c r="M5798" t="s">
        <v>8165</v>
      </c>
      <c r="N5798" s="126">
        <v>0.01</v>
      </c>
      <c r="Q5798" t="s">
        <v>8167</v>
      </c>
      <c r="R5798" t="s">
        <v>19411</v>
      </c>
      <c r="S5798" s="120">
        <v>0.6</v>
      </c>
      <c r="U5798"/>
    </row>
    <row r="5799" spans="1:21">
      <c r="A5799">
        <v>5798</v>
      </c>
      <c r="B5799" s="1" t="s">
        <v>8168</v>
      </c>
      <c r="C5799" s="1" t="s">
        <v>36</v>
      </c>
      <c r="D5799" s="1" t="s">
        <v>8091</v>
      </c>
      <c r="E5799" t="s">
        <v>38</v>
      </c>
      <c r="F5799" t="s">
        <v>8162</v>
      </c>
      <c r="G5799" t="s">
        <v>39</v>
      </c>
      <c r="H5799" t="s">
        <v>40</v>
      </c>
      <c r="I5799" t="s">
        <v>8093</v>
      </c>
      <c r="J5799" s="1">
        <v>1</v>
      </c>
      <c r="K5799" t="s">
        <v>8163</v>
      </c>
      <c r="L5799" t="s">
        <v>8164</v>
      </c>
      <c r="M5799" t="s">
        <v>8165</v>
      </c>
      <c r="N5799" s="126"/>
      <c r="Q5799" t="s">
        <v>8168</v>
      </c>
      <c r="R5799" t="s">
        <v>19411</v>
      </c>
      <c r="S5799" s="120">
        <v>0.6</v>
      </c>
      <c r="U5799"/>
    </row>
    <row r="5800" spans="1:21">
      <c r="A5800">
        <v>5799</v>
      </c>
      <c r="B5800" s="1" t="s">
        <v>8169</v>
      </c>
      <c r="C5800" s="1" t="s">
        <v>36</v>
      </c>
      <c r="D5800" s="1" t="s">
        <v>8091</v>
      </c>
      <c r="E5800" t="s">
        <v>38</v>
      </c>
      <c r="F5800" t="s">
        <v>8162</v>
      </c>
      <c r="G5800" t="s">
        <v>39</v>
      </c>
      <c r="H5800" t="s">
        <v>40</v>
      </c>
      <c r="I5800" t="s">
        <v>8093</v>
      </c>
      <c r="J5800" s="1">
        <v>1</v>
      </c>
      <c r="K5800" t="s">
        <v>8163</v>
      </c>
      <c r="L5800" t="s">
        <v>8164</v>
      </c>
      <c r="M5800" t="s">
        <v>8165</v>
      </c>
      <c r="N5800" s="126"/>
      <c r="Q5800" t="s">
        <v>8169</v>
      </c>
      <c r="R5800" t="s">
        <v>19411</v>
      </c>
      <c r="S5800" s="120">
        <v>0.6</v>
      </c>
      <c r="U5800"/>
    </row>
    <row r="5801" spans="1:21">
      <c r="A5801">
        <v>5800</v>
      </c>
      <c r="B5801" s="1" t="s">
        <v>8170</v>
      </c>
      <c r="C5801" s="1" t="s">
        <v>36</v>
      </c>
      <c r="D5801" s="1" t="s">
        <v>8091</v>
      </c>
      <c r="E5801" t="s">
        <v>38</v>
      </c>
      <c r="F5801" t="s">
        <v>8162</v>
      </c>
      <c r="G5801" t="s">
        <v>39</v>
      </c>
      <c r="H5801" t="s">
        <v>40</v>
      </c>
      <c r="I5801" t="s">
        <v>8093</v>
      </c>
      <c r="J5801" s="1">
        <v>1</v>
      </c>
      <c r="K5801" t="s">
        <v>8163</v>
      </c>
      <c r="L5801" t="s">
        <v>8164</v>
      </c>
      <c r="M5801" t="s">
        <v>8165</v>
      </c>
      <c r="N5801" s="126"/>
      <c r="Q5801" t="s">
        <v>8170</v>
      </c>
      <c r="R5801" t="s">
        <v>19411</v>
      </c>
      <c r="S5801" s="120">
        <v>0.6</v>
      </c>
      <c r="U5801"/>
    </row>
    <row r="5802" spans="1:21">
      <c r="A5802">
        <v>5801</v>
      </c>
      <c r="B5802" s="1" t="s">
        <v>8171</v>
      </c>
      <c r="C5802" s="1" t="s">
        <v>36</v>
      </c>
      <c r="D5802" s="1" t="s">
        <v>8091</v>
      </c>
      <c r="E5802" t="s">
        <v>38</v>
      </c>
      <c r="F5802" t="s">
        <v>8162</v>
      </c>
      <c r="G5802" t="s">
        <v>39</v>
      </c>
      <c r="H5802" t="s">
        <v>40</v>
      </c>
      <c r="I5802" t="s">
        <v>8093</v>
      </c>
      <c r="J5802" s="1">
        <v>1</v>
      </c>
      <c r="K5802" t="s">
        <v>8163</v>
      </c>
      <c r="L5802" t="s">
        <v>8164</v>
      </c>
      <c r="M5802" t="s">
        <v>8165</v>
      </c>
      <c r="N5802" s="126"/>
      <c r="Q5802" t="s">
        <v>8171</v>
      </c>
      <c r="R5802" t="s">
        <v>19411</v>
      </c>
      <c r="S5802" s="120">
        <v>0.6</v>
      </c>
      <c r="U5802"/>
    </row>
    <row r="5803" spans="1:21">
      <c r="A5803">
        <v>5802</v>
      </c>
      <c r="B5803" s="1" t="s">
        <v>8172</v>
      </c>
      <c r="C5803" s="1" t="s">
        <v>36</v>
      </c>
      <c r="D5803" s="1" t="s">
        <v>8091</v>
      </c>
      <c r="E5803" t="s">
        <v>38</v>
      </c>
      <c r="F5803" t="s">
        <v>8162</v>
      </c>
      <c r="G5803" t="s">
        <v>39</v>
      </c>
      <c r="H5803" t="s">
        <v>40</v>
      </c>
      <c r="I5803" t="s">
        <v>8093</v>
      </c>
      <c r="J5803" s="1">
        <v>1</v>
      </c>
      <c r="K5803" t="s">
        <v>8163</v>
      </c>
      <c r="L5803" t="s">
        <v>8164</v>
      </c>
      <c r="M5803" t="s">
        <v>8165</v>
      </c>
      <c r="N5803" s="126"/>
      <c r="Q5803" t="s">
        <v>8172</v>
      </c>
      <c r="R5803" t="s">
        <v>19411</v>
      </c>
      <c r="S5803" s="120">
        <v>0.6</v>
      </c>
      <c r="U5803"/>
    </row>
    <row r="5804" spans="1:21">
      <c r="A5804">
        <v>5803</v>
      </c>
      <c r="B5804" s="1" t="s">
        <v>8173</v>
      </c>
      <c r="C5804" s="1" t="s">
        <v>36</v>
      </c>
      <c r="D5804" s="1" t="s">
        <v>8091</v>
      </c>
      <c r="E5804" t="s">
        <v>38</v>
      </c>
      <c r="F5804" t="s">
        <v>8162</v>
      </c>
      <c r="G5804" t="s">
        <v>39</v>
      </c>
      <c r="H5804" t="s">
        <v>40</v>
      </c>
      <c r="I5804" t="s">
        <v>8093</v>
      </c>
      <c r="J5804" s="1">
        <v>1</v>
      </c>
      <c r="K5804" t="s">
        <v>8163</v>
      </c>
      <c r="L5804" t="s">
        <v>8164</v>
      </c>
      <c r="M5804" t="s">
        <v>8165</v>
      </c>
      <c r="N5804" s="126"/>
      <c r="Q5804" t="s">
        <v>8173</v>
      </c>
      <c r="R5804" t="s">
        <v>19411</v>
      </c>
      <c r="S5804" s="120">
        <v>0.6</v>
      </c>
      <c r="U5804"/>
    </row>
    <row r="5805" spans="1:21">
      <c r="A5805">
        <v>5804</v>
      </c>
      <c r="B5805" s="1" t="s">
        <v>8174</v>
      </c>
      <c r="C5805" s="1" t="s">
        <v>36</v>
      </c>
      <c r="D5805" s="1" t="s">
        <v>8091</v>
      </c>
      <c r="E5805" t="s">
        <v>38</v>
      </c>
      <c r="F5805" t="s">
        <v>8162</v>
      </c>
      <c r="G5805" t="s">
        <v>39</v>
      </c>
      <c r="H5805" t="s">
        <v>40</v>
      </c>
      <c r="I5805" t="s">
        <v>8093</v>
      </c>
      <c r="J5805" s="1">
        <v>1</v>
      </c>
      <c r="K5805" t="s">
        <v>8163</v>
      </c>
      <c r="L5805" t="s">
        <v>8164</v>
      </c>
      <c r="M5805" t="s">
        <v>8165</v>
      </c>
      <c r="N5805" s="126"/>
      <c r="Q5805" t="s">
        <v>8174</v>
      </c>
      <c r="R5805" t="s">
        <v>19411</v>
      </c>
      <c r="S5805" s="120">
        <v>0.6</v>
      </c>
      <c r="U5805"/>
    </row>
    <row r="5806" spans="1:21">
      <c r="A5806">
        <v>5805</v>
      </c>
      <c r="B5806" s="1" t="s">
        <v>8175</v>
      </c>
      <c r="C5806" s="1" t="s">
        <v>36</v>
      </c>
      <c r="D5806" s="1" t="s">
        <v>8091</v>
      </c>
      <c r="E5806" t="s">
        <v>38</v>
      </c>
      <c r="F5806" t="s">
        <v>8162</v>
      </c>
      <c r="G5806" t="s">
        <v>39</v>
      </c>
      <c r="H5806" t="s">
        <v>40</v>
      </c>
      <c r="I5806" t="s">
        <v>8093</v>
      </c>
      <c r="J5806" s="1">
        <v>1</v>
      </c>
      <c r="K5806" t="s">
        <v>8163</v>
      </c>
      <c r="L5806" t="s">
        <v>8164</v>
      </c>
      <c r="M5806" t="s">
        <v>8165</v>
      </c>
      <c r="N5806" s="126"/>
      <c r="Q5806" t="s">
        <v>8175</v>
      </c>
      <c r="R5806" t="s">
        <v>19411</v>
      </c>
      <c r="S5806" s="120">
        <v>0.6</v>
      </c>
      <c r="U5806"/>
    </row>
    <row r="5807" spans="1:21">
      <c r="A5807">
        <v>5806</v>
      </c>
      <c r="B5807" s="1" t="s">
        <v>8176</v>
      </c>
      <c r="C5807" s="1" t="s">
        <v>36</v>
      </c>
      <c r="D5807" s="1" t="s">
        <v>8091</v>
      </c>
      <c r="E5807" t="s">
        <v>38</v>
      </c>
      <c r="F5807" t="s">
        <v>8162</v>
      </c>
      <c r="G5807" t="s">
        <v>39</v>
      </c>
      <c r="H5807" t="s">
        <v>40</v>
      </c>
      <c r="I5807" t="s">
        <v>8093</v>
      </c>
      <c r="J5807" s="1">
        <v>1</v>
      </c>
      <c r="K5807" t="s">
        <v>8163</v>
      </c>
      <c r="L5807" t="s">
        <v>8164</v>
      </c>
      <c r="M5807" t="s">
        <v>8165</v>
      </c>
      <c r="N5807" s="126"/>
      <c r="Q5807" t="s">
        <v>8176</v>
      </c>
      <c r="R5807" t="s">
        <v>19411</v>
      </c>
      <c r="S5807" s="120">
        <v>0.6</v>
      </c>
      <c r="U5807"/>
    </row>
    <row r="5808" spans="1:21">
      <c r="A5808">
        <v>5807</v>
      </c>
      <c r="B5808" s="1" t="s">
        <v>8177</v>
      </c>
      <c r="C5808" s="1" t="s">
        <v>36</v>
      </c>
      <c r="D5808" s="1" t="s">
        <v>8091</v>
      </c>
      <c r="E5808" t="s">
        <v>38</v>
      </c>
      <c r="F5808" t="s">
        <v>8162</v>
      </c>
      <c r="G5808" t="s">
        <v>39</v>
      </c>
      <c r="H5808" t="s">
        <v>40</v>
      </c>
      <c r="I5808" t="s">
        <v>8093</v>
      </c>
      <c r="J5808" s="1">
        <v>1</v>
      </c>
      <c r="K5808" t="s">
        <v>8163</v>
      </c>
      <c r="L5808" t="s">
        <v>8164</v>
      </c>
      <c r="M5808" t="s">
        <v>8165</v>
      </c>
      <c r="N5808" s="126"/>
      <c r="Q5808" t="s">
        <v>8177</v>
      </c>
      <c r="R5808" t="s">
        <v>19411</v>
      </c>
      <c r="S5808" s="120">
        <v>0.6</v>
      </c>
      <c r="U5808"/>
    </row>
    <row r="5809" spans="1:21">
      <c r="A5809">
        <v>5808</v>
      </c>
      <c r="B5809" s="1" t="s">
        <v>8178</v>
      </c>
      <c r="C5809" s="1" t="s">
        <v>201</v>
      </c>
      <c r="D5809" s="1" t="s">
        <v>8091</v>
      </c>
      <c r="E5809" t="s">
        <v>38</v>
      </c>
      <c r="F5809" t="s">
        <v>8179</v>
      </c>
      <c r="G5809" t="s">
        <v>39</v>
      </c>
      <c r="H5809" t="s">
        <v>203</v>
      </c>
      <c r="I5809" t="s">
        <v>8093</v>
      </c>
      <c r="J5809" s="1">
        <v>1</v>
      </c>
      <c r="K5809" t="s">
        <v>8179</v>
      </c>
      <c r="L5809" t="s">
        <v>8180</v>
      </c>
      <c r="M5809" t="s">
        <v>8181</v>
      </c>
      <c r="N5809" s="126"/>
      <c r="Q5809" t="s">
        <v>8178</v>
      </c>
      <c r="R5809" t="s">
        <v>19412</v>
      </c>
      <c r="S5809" s="120">
        <v>0.6</v>
      </c>
      <c r="U5809"/>
    </row>
    <row r="5810" spans="1:21">
      <c r="A5810">
        <v>5809</v>
      </c>
      <c r="B5810" s="1" t="s">
        <v>8182</v>
      </c>
      <c r="C5810" s="1" t="s">
        <v>201</v>
      </c>
      <c r="D5810" s="1" t="s">
        <v>8091</v>
      </c>
      <c r="E5810" t="s">
        <v>38</v>
      </c>
      <c r="F5810" t="s">
        <v>8179</v>
      </c>
      <c r="G5810" t="s">
        <v>39</v>
      </c>
      <c r="H5810" t="s">
        <v>203</v>
      </c>
      <c r="I5810" t="s">
        <v>8093</v>
      </c>
      <c r="J5810" s="1">
        <v>1</v>
      </c>
      <c r="K5810" t="s">
        <v>8179</v>
      </c>
      <c r="L5810" t="s">
        <v>8180</v>
      </c>
      <c r="M5810" t="s">
        <v>8181</v>
      </c>
      <c r="N5810" s="126">
        <v>0.01</v>
      </c>
      <c r="Q5810" t="s">
        <v>8182</v>
      </c>
      <c r="R5810" t="s">
        <v>19412</v>
      </c>
      <c r="S5810" s="120">
        <v>0.6</v>
      </c>
      <c r="U5810"/>
    </row>
    <row r="5811" spans="1:21">
      <c r="A5811">
        <v>5810</v>
      </c>
      <c r="B5811" s="1" t="s">
        <v>8183</v>
      </c>
      <c r="C5811" s="1" t="s">
        <v>201</v>
      </c>
      <c r="D5811" s="1" t="s">
        <v>8091</v>
      </c>
      <c r="E5811" t="s">
        <v>38</v>
      </c>
      <c r="F5811" t="s">
        <v>8179</v>
      </c>
      <c r="G5811" t="s">
        <v>39</v>
      </c>
      <c r="H5811" t="s">
        <v>203</v>
      </c>
      <c r="I5811" t="s">
        <v>8093</v>
      </c>
      <c r="J5811" s="1">
        <v>1</v>
      </c>
      <c r="K5811" t="s">
        <v>8179</v>
      </c>
      <c r="L5811" t="s">
        <v>8180</v>
      </c>
      <c r="M5811" t="s">
        <v>8181</v>
      </c>
      <c r="N5811" s="126"/>
      <c r="Q5811" t="s">
        <v>8183</v>
      </c>
      <c r="R5811" t="s">
        <v>19412</v>
      </c>
      <c r="S5811" s="120">
        <v>0.6</v>
      </c>
      <c r="U5811"/>
    </row>
    <row r="5812" spans="1:21">
      <c r="A5812">
        <v>5811</v>
      </c>
      <c r="B5812" s="1" t="s">
        <v>4709</v>
      </c>
      <c r="C5812" s="1" t="s">
        <v>201</v>
      </c>
      <c r="D5812" s="1" t="s">
        <v>8091</v>
      </c>
      <c r="E5812" t="s">
        <v>38</v>
      </c>
      <c r="F5812" t="s">
        <v>8179</v>
      </c>
      <c r="G5812" t="s">
        <v>39</v>
      </c>
      <c r="H5812" t="s">
        <v>203</v>
      </c>
      <c r="I5812" t="s">
        <v>8093</v>
      </c>
      <c r="J5812" s="1">
        <v>1</v>
      </c>
      <c r="K5812" t="s">
        <v>8179</v>
      </c>
      <c r="L5812" t="s">
        <v>8180</v>
      </c>
      <c r="M5812" t="s">
        <v>8181</v>
      </c>
      <c r="N5812" s="126"/>
      <c r="Q5812" t="s">
        <v>4709</v>
      </c>
      <c r="R5812" t="s">
        <v>19412</v>
      </c>
      <c r="S5812" s="120">
        <v>0.6</v>
      </c>
      <c r="U5812"/>
    </row>
    <row r="5813" spans="1:21">
      <c r="A5813">
        <v>5812</v>
      </c>
      <c r="B5813" s="1" t="s">
        <v>8184</v>
      </c>
      <c r="C5813" s="1" t="s">
        <v>201</v>
      </c>
      <c r="D5813" s="1" t="s">
        <v>8091</v>
      </c>
      <c r="E5813" t="s">
        <v>38</v>
      </c>
      <c r="F5813" t="s">
        <v>8179</v>
      </c>
      <c r="G5813" t="s">
        <v>39</v>
      </c>
      <c r="H5813" t="s">
        <v>203</v>
      </c>
      <c r="I5813" t="s">
        <v>8093</v>
      </c>
      <c r="J5813" s="1">
        <v>1</v>
      </c>
      <c r="K5813" t="s">
        <v>8179</v>
      </c>
      <c r="L5813" t="s">
        <v>8180</v>
      </c>
      <c r="M5813" t="s">
        <v>8181</v>
      </c>
      <c r="N5813" s="126"/>
      <c r="Q5813" t="s">
        <v>8184</v>
      </c>
      <c r="R5813" t="s">
        <v>19412</v>
      </c>
      <c r="S5813" s="120">
        <v>0.6</v>
      </c>
      <c r="U5813"/>
    </row>
    <row r="5814" spans="1:21">
      <c r="A5814">
        <v>5813</v>
      </c>
      <c r="B5814" s="1" t="s">
        <v>8185</v>
      </c>
      <c r="C5814" s="1" t="s">
        <v>201</v>
      </c>
      <c r="D5814" s="1" t="s">
        <v>8091</v>
      </c>
      <c r="E5814" t="s">
        <v>38</v>
      </c>
      <c r="F5814" t="s">
        <v>8179</v>
      </c>
      <c r="G5814" t="s">
        <v>39</v>
      </c>
      <c r="H5814" t="s">
        <v>203</v>
      </c>
      <c r="I5814" t="s">
        <v>8093</v>
      </c>
      <c r="J5814" s="1">
        <v>1</v>
      </c>
      <c r="K5814" t="s">
        <v>8179</v>
      </c>
      <c r="L5814" t="s">
        <v>8180</v>
      </c>
      <c r="M5814" t="s">
        <v>8181</v>
      </c>
      <c r="N5814" s="126"/>
      <c r="Q5814" t="s">
        <v>8185</v>
      </c>
      <c r="R5814" t="s">
        <v>19412</v>
      </c>
      <c r="S5814" s="120">
        <v>0.6</v>
      </c>
      <c r="U5814"/>
    </row>
    <row r="5815" spans="1:21">
      <c r="A5815">
        <v>5814</v>
      </c>
      <c r="B5815" s="1" t="s">
        <v>8186</v>
      </c>
      <c r="C5815" s="1" t="s">
        <v>201</v>
      </c>
      <c r="D5815" s="1" t="s">
        <v>8091</v>
      </c>
      <c r="E5815" t="s">
        <v>38</v>
      </c>
      <c r="F5815" t="s">
        <v>8179</v>
      </c>
      <c r="G5815" t="s">
        <v>39</v>
      </c>
      <c r="H5815" t="s">
        <v>203</v>
      </c>
      <c r="I5815" t="s">
        <v>8093</v>
      </c>
      <c r="J5815" s="1">
        <v>1</v>
      </c>
      <c r="K5815" t="s">
        <v>8179</v>
      </c>
      <c r="L5815" t="s">
        <v>8180</v>
      </c>
      <c r="M5815" t="s">
        <v>8181</v>
      </c>
      <c r="N5815" s="126"/>
      <c r="Q5815" t="s">
        <v>8186</v>
      </c>
      <c r="R5815" t="s">
        <v>19412</v>
      </c>
      <c r="S5815" s="120">
        <v>0.6</v>
      </c>
      <c r="U5815"/>
    </row>
    <row r="5816" spans="1:21">
      <c r="A5816">
        <v>5815</v>
      </c>
      <c r="B5816" s="1" t="s">
        <v>8187</v>
      </c>
      <c r="C5816" s="1" t="s">
        <v>201</v>
      </c>
      <c r="D5816" s="1" t="s">
        <v>8091</v>
      </c>
      <c r="E5816" t="s">
        <v>38</v>
      </c>
      <c r="F5816" t="s">
        <v>8179</v>
      </c>
      <c r="G5816" t="s">
        <v>39</v>
      </c>
      <c r="H5816" t="s">
        <v>203</v>
      </c>
      <c r="I5816" t="s">
        <v>8093</v>
      </c>
      <c r="J5816" s="1">
        <v>1</v>
      </c>
      <c r="K5816" t="s">
        <v>8179</v>
      </c>
      <c r="L5816" t="s">
        <v>8180</v>
      </c>
      <c r="M5816" t="s">
        <v>8181</v>
      </c>
      <c r="N5816" s="126"/>
      <c r="Q5816" t="s">
        <v>8187</v>
      </c>
      <c r="R5816" t="s">
        <v>19412</v>
      </c>
      <c r="S5816" s="120">
        <v>0.6</v>
      </c>
      <c r="U5816"/>
    </row>
    <row r="5817" spans="1:21">
      <c r="A5817">
        <v>5816</v>
      </c>
      <c r="B5817" s="1" t="s">
        <v>3586</v>
      </c>
      <c r="C5817" s="1" t="s">
        <v>64</v>
      </c>
      <c r="D5817" s="1" t="s">
        <v>8091</v>
      </c>
      <c r="E5817" t="s">
        <v>48</v>
      </c>
      <c r="F5817" t="s">
        <v>8188</v>
      </c>
      <c r="G5817" t="s">
        <v>39</v>
      </c>
      <c r="H5817" t="s">
        <v>67</v>
      </c>
      <c r="I5817" t="s">
        <v>8093</v>
      </c>
      <c r="J5817" s="1">
        <v>2</v>
      </c>
      <c r="K5817" t="s">
        <v>8188</v>
      </c>
      <c r="L5817" t="s">
        <v>8189</v>
      </c>
      <c r="M5817" t="s">
        <v>8190</v>
      </c>
      <c r="N5817" s="126"/>
      <c r="Q5817" t="s">
        <v>3586</v>
      </c>
      <c r="R5817" t="s">
        <v>19413</v>
      </c>
      <c r="S5817" s="120">
        <v>0.6</v>
      </c>
      <c r="U5817"/>
    </row>
    <row r="5818" spans="1:21">
      <c r="A5818">
        <v>5817</v>
      </c>
      <c r="B5818" s="1" t="s">
        <v>4763</v>
      </c>
      <c r="C5818" s="1" t="s">
        <v>78</v>
      </c>
      <c r="D5818" s="1" t="s">
        <v>8091</v>
      </c>
      <c r="E5818" t="s">
        <v>48</v>
      </c>
      <c r="F5818" t="s">
        <v>8191</v>
      </c>
      <c r="G5818" t="s">
        <v>39</v>
      </c>
      <c r="H5818" t="s">
        <v>80</v>
      </c>
      <c r="I5818" t="s">
        <v>8093</v>
      </c>
      <c r="J5818" s="1">
        <v>2</v>
      </c>
      <c r="K5818" t="s">
        <v>8191</v>
      </c>
      <c r="L5818" t="s">
        <v>8192</v>
      </c>
      <c r="M5818" t="s">
        <v>8193</v>
      </c>
      <c r="N5818" s="126">
        <v>0.1</v>
      </c>
      <c r="Q5818" t="s">
        <v>4763</v>
      </c>
      <c r="R5818" t="s">
        <v>19414</v>
      </c>
      <c r="S5818" s="120">
        <v>0.6</v>
      </c>
      <c r="U5818"/>
    </row>
    <row r="5819" spans="1:21">
      <c r="A5819">
        <v>5818</v>
      </c>
      <c r="B5819" s="1" t="s">
        <v>4764</v>
      </c>
      <c r="C5819" s="1" t="s">
        <v>78</v>
      </c>
      <c r="D5819" s="1" t="s">
        <v>8091</v>
      </c>
      <c r="E5819" t="s">
        <v>48</v>
      </c>
      <c r="F5819" t="s">
        <v>8191</v>
      </c>
      <c r="G5819" t="s">
        <v>39</v>
      </c>
      <c r="H5819" t="s">
        <v>80</v>
      </c>
      <c r="I5819" t="s">
        <v>8093</v>
      </c>
      <c r="J5819" s="1">
        <v>2</v>
      </c>
      <c r="K5819" t="s">
        <v>8191</v>
      </c>
      <c r="L5819" t="s">
        <v>8192</v>
      </c>
      <c r="M5819" t="s">
        <v>8193</v>
      </c>
      <c r="N5819" s="126"/>
      <c r="Q5819" t="s">
        <v>4764</v>
      </c>
      <c r="R5819" t="s">
        <v>19414</v>
      </c>
      <c r="S5819" s="120">
        <v>0.6</v>
      </c>
      <c r="U5819"/>
    </row>
    <row r="5820" spans="1:21">
      <c r="A5820">
        <v>5819</v>
      </c>
      <c r="B5820" s="1" t="s">
        <v>8194</v>
      </c>
      <c r="C5820" s="1" t="s">
        <v>78</v>
      </c>
      <c r="D5820" s="1" t="s">
        <v>8091</v>
      </c>
      <c r="E5820" t="s">
        <v>48</v>
      </c>
      <c r="F5820" t="s">
        <v>8191</v>
      </c>
      <c r="G5820" t="s">
        <v>39</v>
      </c>
      <c r="H5820" t="s">
        <v>80</v>
      </c>
      <c r="I5820" t="s">
        <v>8093</v>
      </c>
      <c r="J5820" s="1">
        <v>2</v>
      </c>
      <c r="K5820" t="s">
        <v>8191</v>
      </c>
      <c r="L5820" t="s">
        <v>8192</v>
      </c>
      <c r="M5820" t="s">
        <v>8193</v>
      </c>
      <c r="N5820" s="126"/>
      <c r="Q5820" t="s">
        <v>8194</v>
      </c>
      <c r="R5820" t="s">
        <v>19414</v>
      </c>
      <c r="S5820" s="120">
        <v>0.6</v>
      </c>
      <c r="U5820"/>
    </row>
    <row r="5821" spans="1:21">
      <c r="A5821">
        <v>5820</v>
      </c>
      <c r="B5821" s="1" t="s">
        <v>8099</v>
      </c>
      <c r="C5821" s="1" t="s">
        <v>78</v>
      </c>
      <c r="D5821" s="1" t="s">
        <v>8091</v>
      </c>
      <c r="E5821" t="s">
        <v>48</v>
      </c>
      <c r="F5821" t="s">
        <v>8191</v>
      </c>
      <c r="G5821" t="s">
        <v>39</v>
      </c>
      <c r="H5821" t="s">
        <v>80</v>
      </c>
      <c r="I5821" t="s">
        <v>8093</v>
      </c>
      <c r="J5821" s="1">
        <v>2</v>
      </c>
      <c r="K5821" t="s">
        <v>8191</v>
      </c>
      <c r="L5821" t="s">
        <v>8192</v>
      </c>
      <c r="M5821" t="s">
        <v>8193</v>
      </c>
      <c r="N5821" s="126"/>
      <c r="Q5821" t="s">
        <v>8099</v>
      </c>
      <c r="R5821" t="s">
        <v>19414</v>
      </c>
      <c r="S5821" s="120">
        <v>0.6</v>
      </c>
      <c r="U5821"/>
    </row>
    <row r="5822" spans="1:21">
      <c r="A5822">
        <v>5821</v>
      </c>
      <c r="B5822" s="1" t="s">
        <v>8119</v>
      </c>
      <c r="C5822" s="1" t="s">
        <v>78</v>
      </c>
      <c r="D5822" s="1" t="s">
        <v>8091</v>
      </c>
      <c r="E5822" t="s">
        <v>48</v>
      </c>
      <c r="F5822" t="s">
        <v>8191</v>
      </c>
      <c r="G5822" t="s">
        <v>39</v>
      </c>
      <c r="H5822" t="s">
        <v>80</v>
      </c>
      <c r="I5822" t="s">
        <v>8093</v>
      </c>
      <c r="J5822" s="1">
        <v>2</v>
      </c>
      <c r="K5822" t="s">
        <v>8191</v>
      </c>
      <c r="L5822" t="s">
        <v>8192</v>
      </c>
      <c r="M5822" t="s">
        <v>8193</v>
      </c>
      <c r="N5822" s="126"/>
      <c r="Q5822" t="s">
        <v>8119</v>
      </c>
      <c r="R5822" t="s">
        <v>19414</v>
      </c>
      <c r="S5822" s="120">
        <v>0.6</v>
      </c>
      <c r="U5822"/>
    </row>
    <row r="5823" spans="1:21">
      <c r="A5823">
        <v>5822</v>
      </c>
      <c r="B5823" s="1" t="s">
        <v>8195</v>
      </c>
      <c r="C5823" s="1" t="s">
        <v>87</v>
      </c>
      <c r="D5823" s="1" t="s">
        <v>8091</v>
      </c>
      <c r="E5823" t="s">
        <v>48</v>
      </c>
      <c r="F5823" t="s">
        <v>8196</v>
      </c>
      <c r="G5823" t="s">
        <v>39</v>
      </c>
      <c r="H5823" t="s">
        <v>89</v>
      </c>
      <c r="I5823" t="s">
        <v>8093</v>
      </c>
      <c r="J5823" s="1">
        <v>2</v>
      </c>
      <c r="K5823" t="s">
        <v>8196</v>
      </c>
      <c r="L5823" t="s">
        <v>8197</v>
      </c>
      <c r="M5823" t="s">
        <v>8198</v>
      </c>
      <c r="N5823" s="126"/>
      <c r="Q5823" t="s">
        <v>8195</v>
      </c>
      <c r="R5823" t="s">
        <v>19415</v>
      </c>
      <c r="S5823" s="120">
        <v>0.6</v>
      </c>
      <c r="U5823"/>
    </row>
    <row r="5824" spans="1:21">
      <c r="A5824">
        <v>5823</v>
      </c>
      <c r="B5824" s="1" t="s">
        <v>8199</v>
      </c>
      <c r="C5824" s="1" t="s">
        <v>133</v>
      </c>
      <c r="D5824" s="1" t="s">
        <v>8091</v>
      </c>
      <c r="E5824" t="s">
        <v>48</v>
      </c>
      <c r="F5824" t="s">
        <v>8200</v>
      </c>
      <c r="G5824" t="s">
        <v>39</v>
      </c>
      <c r="H5824" t="s">
        <v>135</v>
      </c>
      <c r="I5824" t="s">
        <v>8093</v>
      </c>
      <c r="J5824" s="1">
        <v>2</v>
      </c>
      <c r="K5824" t="s">
        <v>8200</v>
      </c>
      <c r="L5824" t="s">
        <v>8201</v>
      </c>
      <c r="M5824" t="s">
        <v>8202</v>
      </c>
      <c r="N5824" s="126"/>
      <c r="Q5824" t="s">
        <v>8199</v>
      </c>
      <c r="R5824" t="s">
        <v>19416</v>
      </c>
      <c r="S5824" s="120">
        <v>0.6</v>
      </c>
      <c r="U5824"/>
    </row>
    <row r="5825" spans="1:21">
      <c r="A5825">
        <v>5824</v>
      </c>
      <c r="B5825" s="1" t="s">
        <v>8203</v>
      </c>
      <c r="C5825" s="1" t="s">
        <v>133</v>
      </c>
      <c r="D5825" s="1" t="s">
        <v>8091</v>
      </c>
      <c r="E5825" t="s">
        <v>48</v>
      </c>
      <c r="F5825" t="s">
        <v>8200</v>
      </c>
      <c r="G5825" t="s">
        <v>39</v>
      </c>
      <c r="H5825" t="s">
        <v>135</v>
      </c>
      <c r="I5825" t="s">
        <v>8093</v>
      </c>
      <c r="J5825" s="1">
        <v>2</v>
      </c>
      <c r="K5825" t="s">
        <v>8200</v>
      </c>
      <c r="L5825" t="s">
        <v>8201</v>
      </c>
      <c r="M5825" t="s">
        <v>8202</v>
      </c>
      <c r="N5825" s="126"/>
      <c r="Q5825" t="s">
        <v>8203</v>
      </c>
      <c r="R5825" t="s">
        <v>19416</v>
      </c>
      <c r="S5825" s="120">
        <v>0.6</v>
      </c>
      <c r="U5825"/>
    </row>
    <row r="5826" spans="1:21">
      <c r="A5826">
        <v>5825</v>
      </c>
      <c r="B5826" s="1" t="s">
        <v>8204</v>
      </c>
      <c r="C5826" s="1" t="s">
        <v>133</v>
      </c>
      <c r="D5826" s="1" t="s">
        <v>8091</v>
      </c>
      <c r="E5826" t="s">
        <v>48</v>
      </c>
      <c r="F5826" t="s">
        <v>8200</v>
      </c>
      <c r="G5826" t="s">
        <v>39</v>
      </c>
      <c r="H5826" t="s">
        <v>135</v>
      </c>
      <c r="I5826" t="s">
        <v>8093</v>
      </c>
      <c r="J5826" s="1">
        <v>2</v>
      </c>
      <c r="K5826" t="s">
        <v>8200</v>
      </c>
      <c r="L5826" t="s">
        <v>8201</v>
      </c>
      <c r="M5826" t="s">
        <v>8202</v>
      </c>
      <c r="N5826" s="126"/>
      <c r="Q5826" t="s">
        <v>8204</v>
      </c>
      <c r="R5826" t="s">
        <v>19416</v>
      </c>
      <c r="S5826" s="120">
        <v>0.6</v>
      </c>
      <c r="U5826"/>
    </row>
    <row r="5827" spans="1:21">
      <c r="A5827">
        <v>5826</v>
      </c>
      <c r="B5827" s="1" t="s">
        <v>8205</v>
      </c>
      <c r="C5827" s="1" t="s">
        <v>133</v>
      </c>
      <c r="D5827" s="1" t="s">
        <v>8091</v>
      </c>
      <c r="E5827" t="s">
        <v>48</v>
      </c>
      <c r="F5827" t="s">
        <v>8200</v>
      </c>
      <c r="G5827" t="s">
        <v>39</v>
      </c>
      <c r="H5827" t="s">
        <v>135</v>
      </c>
      <c r="I5827" t="s">
        <v>8093</v>
      </c>
      <c r="J5827" s="1">
        <v>2</v>
      </c>
      <c r="K5827" t="s">
        <v>8200</v>
      </c>
      <c r="L5827" t="s">
        <v>8201</v>
      </c>
      <c r="M5827" t="s">
        <v>8202</v>
      </c>
      <c r="N5827" s="126"/>
      <c r="Q5827" t="s">
        <v>8205</v>
      </c>
      <c r="R5827" t="s">
        <v>19416</v>
      </c>
      <c r="S5827" s="120">
        <v>0.6</v>
      </c>
      <c r="U5827"/>
    </row>
    <row r="5828" spans="1:21">
      <c r="A5828">
        <v>5827</v>
      </c>
      <c r="B5828" s="1" t="s">
        <v>8206</v>
      </c>
      <c r="C5828" s="1" t="s">
        <v>47</v>
      </c>
      <c r="D5828" s="1" t="s">
        <v>8091</v>
      </c>
      <c r="E5828" t="s">
        <v>48</v>
      </c>
      <c r="F5828" t="s">
        <v>8207</v>
      </c>
      <c r="G5828" t="s">
        <v>39</v>
      </c>
      <c r="H5828" t="s">
        <v>49</v>
      </c>
      <c r="I5828" t="s">
        <v>8093</v>
      </c>
      <c r="J5828" s="1">
        <v>2</v>
      </c>
      <c r="K5828" t="s">
        <v>8208</v>
      </c>
      <c r="L5828" t="s">
        <v>8209</v>
      </c>
      <c r="M5828" t="s">
        <v>8210</v>
      </c>
      <c r="N5828" s="126"/>
      <c r="Q5828" t="s">
        <v>8206</v>
      </c>
      <c r="R5828" t="s">
        <v>19417</v>
      </c>
      <c r="S5828" s="120">
        <v>0.6</v>
      </c>
      <c r="U5828"/>
    </row>
    <row r="5829" spans="1:21">
      <c r="A5829">
        <v>5828</v>
      </c>
      <c r="B5829" s="1" t="s">
        <v>8211</v>
      </c>
      <c r="C5829" s="1" t="s">
        <v>47</v>
      </c>
      <c r="D5829" s="1" t="s">
        <v>8091</v>
      </c>
      <c r="E5829" t="s">
        <v>48</v>
      </c>
      <c r="F5829" t="s">
        <v>8207</v>
      </c>
      <c r="G5829" t="s">
        <v>39</v>
      </c>
      <c r="H5829" t="s">
        <v>49</v>
      </c>
      <c r="I5829" t="s">
        <v>8093</v>
      </c>
      <c r="J5829" s="1">
        <v>2</v>
      </c>
      <c r="K5829" t="s">
        <v>8208</v>
      </c>
      <c r="L5829" t="s">
        <v>8209</v>
      </c>
      <c r="M5829" t="s">
        <v>8210</v>
      </c>
      <c r="N5829" s="126"/>
      <c r="Q5829" t="s">
        <v>8211</v>
      </c>
      <c r="R5829" t="s">
        <v>19417</v>
      </c>
      <c r="S5829" s="120">
        <v>0.6</v>
      </c>
      <c r="U5829"/>
    </row>
    <row r="5830" spans="1:21">
      <c r="A5830">
        <v>5829</v>
      </c>
      <c r="B5830" s="1" t="s">
        <v>8212</v>
      </c>
      <c r="C5830" s="1" t="s">
        <v>47</v>
      </c>
      <c r="D5830" s="1" t="s">
        <v>8091</v>
      </c>
      <c r="E5830" t="s">
        <v>48</v>
      </c>
      <c r="F5830" t="s">
        <v>8207</v>
      </c>
      <c r="G5830" t="s">
        <v>39</v>
      </c>
      <c r="H5830" t="s">
        <v>49</v>
      </c>
      <c r="I5830" t="s">
        <v>8093</v>
      </c>
      <c r="J5830" s="1">
        <v>2</v>
      </c>
      <c r="K5830" t="s">
        <v>8208</v>
      </c>
      <c r="L5830" t="s">
        <v>8209</v>
      </c>
      <c r="M5830" t="s">
        <v>8210</v>
      </c>
      <c r="N5830" s="126">
        <v>0.01</v>
      </c>
      <c r="Q5830" t="s">
        <v>8212</v>
      </c>
      <c r="R5830" t="s">
        <v>19417</v>
      </c>
      <c r="S5830" s="120">
        <v>0.6</v>
      </c>
      <c r="U5830"/>
    </row>
    <row r="5831" spans="1:21">
      <c r="A5831">
        <v>5830</v>
      </c>
      <c r="B5831" s="1" t="s">
        <v>8213</v>
      </c>
      <c r="C5831" s="1" t="s">
        <v>47</v>
      </c>
      <c r="D5831" s="1" t="s">
        <v>8091</v>
      </c>
      <c r="E5831" t="s">
        <v>48</v>
      </c>
      <c r="F5831" t="s">
        <v>8207</v>
      </c>
      <c r="G5831" t="s">
        <v>39</v>
      </c>
      <c r="H5831" t="s">
        <v>49</v>
      </c>
      <c r="I5831" t="s">
        <v>8093</v>
      </c>
      <c r="J5831" s="1">
        <v>2</v>
      </c>
      <c r="K5831" t="s">
        <v>8208</v>
      </c>
      <c r="L5831" t="s">
        <v>8209</v>
      </c>
      <c r="M5831" t="s">
        <v>8210</v>
      </c>
      <c r="N5831" s="126"/>
      <c r="Q5831" t="s">
        <v>8213</v>
      </c>
      <c r="R5831" t="s">
        <v>19417</v>
      </c>
      <c r="S5831" s="120">
        <v>0.6</v>
      </c>
      <c r="U5831"/>
    </row>
    <row r="5832" spans="1:21">
      <c r="A5832">
        <v>5831</v>
      </c>
      <c r="B5832" s="1" t="s">
        <v>8214</v>
      </c>
      <c r="C5832" s="1" t="s">
        <v>801</v>
      </c>
      <c r="D5832" s="1" t="s">
        <v>8091</v>
      </c>
      <c r="E5832" t="s">
        <v>48</v>
      </c>
      <c r="F5832" t="s">
        <v>8215</v>
      </c>
      <c r="G5832" t="s">
        <v>39</v>
      </c>
      <c r="H5832" t="s">
        <v>803</v>
      </c>
      <c r="I5832" t="s">
        <v>8093</v>
      </c>
      <c r="J5832" s="1">
        <v>2</v>
      </c>
      <c r="K5832" t="s">
        <v>8215</v>
      </c>
      <c r="L5832" t="s">
        <v>8216</v>
      </c>
      <c r="M5832" t="s">
        <v>8217</v>
      </c>
      <c r="N5832" s="126"/>
      <c r="Q5832" t="s">
        <v>8214</v>
      </c>
      <c r="R5832" t="s">
        <v>19418</v>
      </c>
      <c r="S5832" s="120">
        <v>0.6</v>
      </c>
      <c r="U5832"/>
    </row>
    <row r="5833" spans="1:21">
      <c r="A5833">
        <v>5832</v>
      </c>
      <c r="B5833" s="1" t="s">
        <v>8218</v>
      </c>
      <c r="C5833" s="1" t="s">
        <v>801</v>
      </c>
      <c r="D5833" s="1" t="s">
        <v>8091</v>
      </c>
      <c r="E5833" t="s">
        <v>48</v>
      </c>
      <c r="F5833" t="s">
        <v>8215</v>
      </c>
      <c r="G5833" t="s">
        <v>39</v>
      </c>
      <c r="H5833" t="s">
        <v>803</v>
      </c>
      <c r="I5833" t="s">
        <v>8093</v>
      </c>
      <c r="J5833" s="1">
        <v>2</v>
      </c>
      <c r="K5833" t="s">
        <v>8215</v>
      </c>
      <c r="L5833" t="s">
        <v>8216</v>
      </c>
      <c r="M5833" t="s">
        <v>8217</v>
      </c>
      <c r="N5833" s="126"/>
      <c r="Q5833" t="s">
        <v>8218</v>
      </c>
      <c r="R5833" t="s">
        <v>19418</v>
      </c>
      <c r="S5833" s="120">
        <v>0.6</v>
      </c>
      <c r="U5833"/>
    </row>
    <row r="5834" spans="1:21">
      <c r="A5834">
        <v>5833</v>
      </c>
      <c r="B5834" s="1" t="s">
        <v>8219</v>
      </c>
      <c r="C5834" s="1" t="s">
        <v>801</v>
      </c>
      <c r="D5834" s="1" t="s">
        <v>8091</v>
      </c>
      <c r="E5834" t="s">
        <v>48</v>
      </c>
      <c r="F5834" t="s">
        <v>8215</v>
      </c>
      <c r="G5834" t="s">
        <v>39</v>
      </c>
      <c r="H5834" t="s">
        <v>803</v>
      </c>
      <c r="I5834" t="s">
        <v>8093</v>
      </c>
      <c r="J5834" s="1">
        <v>2</v>
      </c>
      <c r="K5834" t="s">
        <v>8215</v>
      </c>
      <c r="L5834" t="s">
        <v>8216</v>
      </c>
      <c r="M5834" t="s">
        <v>8217</v>
      </c>
      <c r="N5834" s="126"/>
      <c r="Q5834" t="s">
        <v>8219</v>
      </c>
      <c r="R5834" t="s">
        <v>19418</v>
      </c>
      <c r="S5834" s="120">
        <v>0.6</v>
      </c>
      <c r="U5834"/>
    </row>
    <row r="5835" spans="1:21">
      <c r="A5835">
        <v>5834</v>
      </c>
      <c r="B5835" s="1" t="s">
        <v>8220</v>
      </c>
      <c r="C5835" s="1" t="s">
        <v>801</v>
      </c>
      <c r="D5835" s="1" t="s">
        <v>8091</v>
      </c>
      <c r="E5835" t="s">
        <v>48</v>
      </c>
      <c r="F5835" t="s">
        <v>8215</v>
      </c>
      <c r="G5835" t="s">
        <v>39</v>
      </c>
      <c r="H5835" t="s">
        <v>803</v>
      </c>
      <c r="I5835" t="s">
        <v>8093</v>
      </c>
      <c r="J5835" s="1">
        <v>2</v>
      </c>
      <c r="K5835" t="s">
        <v>8215</v>
      </c>
      <c r="L5835" t="s">
        <v>8216</v>
      </c>
      <c r="M5835" t="s">
        <v>8217</v>
      </c>
      <c r="N5835" s="126"/>
      <c r="Q5835" t="s">
        <v>8220</v>
      </c>
      <c r="R5835" t="s">
        <v>19418</v>
      </c>
      <c r="S5835" s="120">
        <v>0.6</v>
      </c>
      <c r="U5835"/>
    </row>
    <row r="5836" spans="1:21">
      <c r="A5836">
        <v>5835</v>
      </c>
      <c r="B5836" s="1" t="s">
        <v>8221</v>
      </c>
      <c r="C5836" s="1" t="s">
        <v>164</v>
      </c>
      <c r="D5836" s="1" t="s">
        <v>8091</v>
      </c>
      <c r="E5836" t="s">
        <v>48</v>
      </c>
      <c r="F5836" t="s">
        <v>8222</v>
      </c>
      <c r="G5836" t="s">
        <v>39</v>
      </c>
      <c r="H5836" t="s">
        <v>166</v>
      </c>
      <c r="I5836" t="s">
        <v>8093</v>
      </c>
      <c r="J5836" s="1">
        <v>2</v>
      </c>
      <c r="K5836" t="s">
        <v>8222</v>
      </c>
      <c r="L5836" t="s">
        <v>8223</v>
      </c>
      <c r="M5836" t="s">
        <v>8224</v>
      </c>
      <c r="N5836" s="126"/>
      <c r="Q5836" t="s">
        <v>8221</v>
      </c>
      <c r="R5836" t="s">
        <v>19419</v>
      </c>
      <c r="S5836" s="120">
        <v>0.6</v>
      </c>
      <c r="U5836"/>
    </row>
    <row r="5837" spans="1:21">
      <c r="A5837">
        <v>5836</v>
      </c>
      <c r="B5837" s="1" t="s">
        <v>8225</v>
      </c>
      <c r="C5837" s="1" t="s">
        <v>164</v>
      </c>
      <c r="D5837" s="1" t="s">
        <v>8091</v>
      </c>
      <c r="E5837" t="s">
        <v>48</v>
      </c>
      <c r="F5837" t="s">
        <v>8222</v>
      </c>
      <c r="G5837" t="s">
        <v>39</v>
      </c>
      <c r="H5837" t="s">
        <v>166</v>
      </c>
      <c r="I5837" t="s">
        <v>8093</v>
      </c>
      <c r="J5837" s="1">
        <v>2</v>
      </c>
      <c r="K5837" t="s">
        <v>8222</v>
      </c>
      <c r="L5837" t="s">
        <v>8223</v>
      </c>
      <c r="M5837" t="s">
        <v>8224</v>
      </c>
      <c r="N5837" s="126"/>
      <c r="Q5837" t="s">
        <v>8225</v>
      </c>
      <c r="R5837" t="s">
        <v>19419</v>
      </c>
      <c r="S5837" s="120">
        <v>0.6</v>
      </c>
      <c r="U5837"/>
    </row>
    <row r="5838" spans="1:21">
      <c r="A5838">
        <v>5837</v>
      </c>
      <c r="B5838" s="1" t="s">
        <v>8226</v>
      </c>
      <c r="C5838" s="1" t="s">
        <v>164</v>
      </c>
      <c r="D5838" s="1" t="s">
        <v>8091</v>
      </c>
      <c r="E5838" t="s">
        <v>48</v>
      </c>
      <c r="F5838" t="s">
        <v>8222</v>
      </c>
      <c r="G5838" t="s">
        <v>39</v>
      </c>
      <c r="H5838" t="s">
        <v>166</v>
      </c>
      <c r="I5838" t="s">
        <v>8093</v>
      </c>
      <c r="J5838" s="1">
        <v>2</v>
      </c>
      <c r="K5838" t="s">
        <v>8222</v>
      </c>
      <c r="L5838" t="s">
        <v>8223</v>
      </c>
      <c r="M5838" t="s">
        <v>8224</v>
      </c>
      <c r="N5838" s="126"/>
      <c r="Q5838" t="s">
        <v>8226</v>
      </c>
      <c r="R5838" t="s">
        <v>19419</v>
      </c>
      <c r="S5838" s="120">
        <v>0.6</v>
      </c>
      <c r="U5838"/>
    </row>
    <row r="5839" spans="1:21">
      <c r="A5839">
        <v>5838</v>
      </c>
      <c r="B5839" s="1" t="s">
        <v>8227</v>
      </c>
      <c r="C5839" s="1" t="s">
        <v>164</v>
      </c>
      <c r="D5839" s="1" t="s">
        <v>8091</v>
      </c>
      <c r="E5839" t="s">
        <v>48</v>
      </c>
      <c r="F5839" t="s">
        <v>8222</v>
      </c>
      <c r="G5839" t="s">
        <v>39</v>
      </c>
      <c r="H5839" t="s">
        <v>166</v>
      </c>
      <c r="I5839" t="s">
        <v>8093</v>
      </c>
      <c r="J5839" s="1">
        <v>2</v>
      </c>
      <c r="K5839" t="s">
        <v>8222</v>
      </c>
      <c r="L5839" t="s">
        <v>8223</v>
      </c>
      <c r="M5839" t="s">
        <v>8224</v>
      </c>
      <c r="N5839" s="126"/>
      <c r="Q5839" t="s">
        <v>8227</v>
      </c>
      <c r="R5839" t="s">
        <v>19419</v>
      </c>
      <c r="S5839" s="120">
        <v>0.6</v>
      </c>
      <c r="U5839"/>
    </row>
    <row r="5840" spans="1:21">
      <c r="A5840">
        <v>5839</v>
      </c>
      <c r="B5840" s="1" t="s">
        <v>8228</v>
      </c>
      <c r="C5840" s="1" t="s">
        <v>164</v>
      </c>
      <c r="D5840" s="1" t="s">
        <v>8091</v>
      </c>
      <c r="E5840" t="s">
        <v>48</v>
      </c>
      <c r="F5840" t="s">
        <v>8222</v>
      </c>
      <c r="G5840" t="s">
        <v>39</v>
      </c>
      <c r="H5840" t="s">
        <v>166</v>
      </c>
      <c r="I5840" t="s">
        <v>8093</v>
      </c>
      <c r="J5840" s="1">
        <v>2</v>
      </c>
      <c r="K5840" t="s">
        <v>8222</v>
      </c>
      <c r="L5840" t="s">
        <v>8223</v>
      </c>
      <c r="M5840" t="s">
        <v>8224</v>
      </c>
      <c r="N5840" s="126"/>
      <c r="Q5840" t="s">
        <v>8228</v>
      </c>
      <c r="R5840" t="s">
        <v>19419</v>
      </c>
      <c r="S5840" s="120">
        <v>0.6</v>
      </c>
      <c r="U5840"/>
    </row>
    <row r="5841" spans="1:21">
      <c r="A5841">
        <v>5840</v>
      </c>
      <c r="B5841" s="1" t="s">
        <v>3455</v>
      </c>
      <c r="C5841" s="1" t="s">
        <v>175</v>
      </c>
      <c r="D5841" s="1" t="s">
        <v>8091</v>
      </c>
      <c r="E5841" t="s">
        <v>48</v>
      </c>
      <c r="F5841" t="s">
        <v>8229</v>
      </c>
      <c r="G5841" t="s">
        <v>39</v>
      </c>
      <c r="H5841" t="s">
        <v>177</v>
      </c>
      <c r="I5841" t="s">
        <v>8093</v>
      </c>
      <c r="J5841" s="1">
        <v>2</v>
      </c>
      <c r="K5841" t="s">
        <v>8230</v>
      </c>
      <c r="L5841" t="s">
        <v>8231</v>
      </c>
      <c r="M5841" t="s">
        <v>8232</v>
      </c>
      <c r="N5841" s="126">
        <v>0.01</v>
      </c>
      <c r="Q5841" t="s">
        <v>3455</v>
      </c>
      <c r="R5841" t="s">
        <v>19420</v>
      </c>
      <c r="S5841" s="120">
        <v>0.6</v>
      </c>
      <c r="U5841"/>
    </row>
    <row r="5842" spans="1:21">
      <c r="A5842">
        <v>5841</v>
      </c>
      <c r="B5842" s="1" t="s">
        <v>8233</v>
      </c>
      <c r="C5842" s="1" t="s">
        <v>175</v>
      </c>
      <c r="D5842" s="1" t="s">
        <v>8091</v>
      </c>
      <c r="E5842" t="s">
        <v>48</v>
      </c>
      <c r="F5842" t="s">
        <v>8229</v>
      </c>
      <c r="G5842" t="s">
        <v>39</v>
      </c>
      <c r="H5842" t="s">
        <v>177</v>
      </c>
      <c r="I5842" t="s">
        <v>8093</v>
      </c>
      <c r="J5842" s="1">
        <v>2</v>
      </c>
      <c r="K5842" t="s">
        <v>8230</v>
      </c>
      <c r="L5842" t="s">
        <v>8231</v>
      </c>
      <c r="M5842" t="s">
        <v>8232</v>
      </c>
      <c r="N5842" s="126"/>
      <c r="Q5842" t="s">
        <v>8233</v>
      </c>
      <c r="R5842" t="s">
        <v>19420</v>
      </c>
      <c r="S5842" s="120">
        <v>0.6</v>
      </c>
      <c r="U5842"/>
    </row>
    <row r="5843" spans="1:21">
      <c r="A5843">
        <v>5842</v>
      </c>
      <c r="B5843" s="1" t="s">
        <v>8234</v>
      </c>
      <c r="C5843" s="1" t="s">
        <v>175</v>
      </c>
      <c r="D5843" s="1" t="s">
        <v>8091</v>
      </c>
      <c r="E5843" t="s">
        <v>48</v>
      </c>
      <c r="F5843" t="s">
        <v>8229</v>
      </c>
      <c r="G5843" t="s">
        <v>39</v>
      </c>
      <c r="H5843" t="s">
        <v>177</v>
      </c>
      <c r="I5843" t="s">
        <v>8093</v>
      </c>
      <c r="J5843" s="1">
        <v>2</v>
      </c>
      <c r="K5843" t="s">
        <v>8230</v>
      </c>
      <c r="L5843" t="s">
        <v>8231</v>
      </c>
      <c r="M5843" t="s">
        <v>8232</v>
      </c>
      <c r="N5843" s="126"/>
      <c r="Q5843" t="s">
        <v>8234</v>
      </c>
      <c r="R5843" t="s">
        <v>19420</v>
      </c>
      <c r="S5843" s="120">
        <v>0.6</v>
      </c>
      <c r="U5843"/>
    </row>
    <row r="5844" spans="1:21">
      <c r="A5844">
        <v>5843</v>
      </c>
      <c r="B5844" s="1" t="s">
        <v>8235</v>
      </c>
      <c r="C5844" s="1" t="s">
        <v>175</v>
      </c>
      <c r="D5844" s="1" t="s">
        <v>8091</v>
      </c>
      <c r="E5844" t="s">
        <v>48</v>
      </c>
      <c r="F5844" t="s">
        <v>8229</v>
      </c>
      <c r="G5844" t="s">
        <v>39</v>
      </c>
      <c r="H5844" t="s">
        <v>177</v>
      </c>
      <c r="I5844" t="s">
        <v>8093</v>
      </c>
      <c r="J5844" s="1">
        <v>2</v>
      </c>
      <c r="K5844" t="s">
        <v>8230</v>
      </c>
      <c r="L5844" t="s">
        <v>8231</v>
      </c>
      <c r="M5844" t="s">
        <v>8232</v>
      </c>
      <c r="N5844" s="126"/>
      <c r="Q5844" t="s">
        <v>8235</v>
      </c>
      <c r="R5844" t="s">
        <v>19420</v>
      </c>
      <c r="S5844" s="120">
        <v>0.6</v>
      </c>
      <c r="U5844"/>
    </row>
    <row r="5845" spans="1:21">
      <c r="A5845">
        <v>5844</v>
      </c>
      <c r="B5845" s="1" t="s">
        <v>8236</v>
      </c>
      <c r="C5845" s="1" t="s">
        <v>175</v>
      </c>
      <c r="D5845" s="1" t="s">
        <v>8091</v>
      </c>
      <c r="E5845" t="s">
        <v>48</v>
      </c>
      <c r="F5845" t="s">
        <v>8229</v>
      </c>
      <c r="G5845" t="s">
        <v>39</v>
      </c>
      <c r="H5845" t="s">
        <v>177</v>
      </c>
      <c r="I5845" t="s">
        <v>8093</v>
      </c>
      <c r="J5845" s="1">
        <v>2</v>
      </c>
      <c r="K5845" t="s">
        <v>8230</v>
      </c>
      <c r="L5845" t="s">
        <v>8231</v>
      </c>
      <c r="M5845" t="s">
        <v>8232</v>
      </c>
      <c r="N5845" s="126"/>
      <c r="Q5845" t="s">
        <v>8236</v>
      </c>
      <c r="R5845" t="s">
        <v>19420</v>
      </c>
      <c r="S5845" s="120">
        <v>0.6</v>
      </c>
      <c r="U5845"/>
    </row>
    <row r="5846" spans="1:21">
      <c r="A5846">
        <v>5845</v>
      </c>
      <c r="B5846" s="1" t="s">
        <v>4073</v>
      </c>
      <c r="C5846" s="1" t="s">
        <v>175</v>
      </c>
      <c r="D5846" s="1" t="s">
        <v>8091</v>
      </c>
      <c r="E5846" t="s">
        <v>48</v>
      </c>
      <c r="F5846" t="s">
        <v>8229</v>
      </c>
      <c r="G5846" t="s">
        <v>39</v>
      </c>
      <c r="H5846" t="s">
        <v>177</v>
      </c>
      <c r="I5846" t="s">
        <v>8093</v>
      </c>
      <c r="J5846" s="1">
        <v>2</v>
      </c>
      <c r="K5846" t="s">
        <v>8230</v>
      </c>
      <c r="L5846" t="s">
        <v>8231</v>
      </c>
      <c r="M5846" t="s">
        <v>8232</v>
      </c>
      <c r="N5846" s="126"/>
      <c r="Q5846" t="s">
        <v>4073</v>
      </c>
      <c r="R5846" t="s">
        <v>19420</v>
      </c>
      <c r="S5846" s="120">
        <v>0.6</v>
      </c>
      <c r="U5846"/>
    </row>
    <row r="5847" spans="1:21">
      <c r="A5847">
        <v>5846</v>
      </c>
      <c r="B5847" s="1" t="s">
        <v>8237</v>
      </c>
      <c r="C5847" s="1" t="s">
        <v>175</v>
      </c>
      <c r="D5847" s="1" t="s">
        <v>8091</v>
      </c>
      <c r="E5847" t="s">
        <v>48</v>
      </c>
      <c r="F5847" t="s">
        <v>8229</v>
      </c>
      <c r="G5847" t="s">
        <v>39</v>
      </c>
      <c r="H5847" t="s">
        <v>177</v>
      </c>
      <c r="I5847" t="s">
        <v>8093</v>
      </c>
      <c r="J5847" s="1">
        <v>2</v>
      </c>
      <c r="K5847" t="s">
        <v>8230</v>
      </c>
      <c r="L5847" t="s">
        <v>8231</v>
      </c>
      <c r="M5847" t="s">
        <v>8232</v>
      </c>
      <c r="N5847" s="126"/>
      <c r="Q5847" t="s">
        <v>8237</v>
      </c>
      <c r="R5847" t="s">
        <v>19420</v>
      </c>
      <c r="S5847" s="120">
        <v>0.6</v>
      </c>
      <c r="U5847"/>
    </row>
    <row r="5848" spans="1:21">
      <c r="A5848">
        <v>5847</v>
      </c>
      <c r="B5848" s="1" t="s">
        <v>8238</v>
      </c>
      <c r="C5848" s="1" t="s">
        <v>175</v>
      </c>
      <c r="D5848" s="1" t="s">
        <v>8091</v>
      </c>
      <c r="E5848" t="s">
        <v>48</v>
      </c>
      <c r="F5848" t="s">
        <v>8229</v>
      </c>
      <c r="G5848" t="s">
        <v>39</v>
      </c>
      <c r="H5848" t="s">
        <v>177</v>
      </c>
      <c r="I5848" t="s">
        <v>8093</v>
      </c>
      <c r="J5848" s="1">
        <v>2</v>
      </c>
      <c r="K5848" t="s">
        <v>8230</v>
      </c>
      <c r="L5848" t="s">
        <v>8231</v>
      </c>
      <c r="M5848" t="s">
        <v>8232</v>
      </c>
      <c r="N5848" s="126"/>
      <c r="Q5848" t="s">
        <v>8238</v>
      </c>
      <c r="R5848" t="s">
        <v>19420</v>
      </c>
      <c r="S5848" s="120">
        <v>0.6</v>
      </c>
      <c r="U5848"/>
    </row>
    <row r="5849" spans="1:21">
      <c r="A5849">
        <v>5848</v>
      </c>
      <c r="B5849" s="1" t="s">
        <v>8239</v>
      </c>
      <c r="C5849" s="1" t="s">
        <v>201</v>
      </c>
      <c r="D5849" s="1" t="s">
        <v>8091</v>
      </c>
      <c r="E5849" t="s">
        <v>48</v>
      </c>
      <c r="F5849" t="s">
        <v>8240</v>
      </c>
      <c r="G5849" t="s">
        <v>39</v>
      </c>
      <c r="H5849" t="s">
        <v>203</v>
      </c>
      <c r="I5849" t="s">
        <v>8093</v>
      </c>
      <c r="J5849" s="1">
        <v>2</v>
      </c>
      <c r="K5849" t="s">
        <v>8240</v>
      </c>
      <c r="L5849" t="s">
        <v>8241</v>
      </c>
      <c r="M5849" t="s">
        <v>8242</v>
      </c>
      <c r="N5849" s="126"/>
      <c r="Q5849" t="s">
        <v>8239</v>
      </c>
      <c r="R5849" t="s">
        <v>19421</v>
      </c>
      <c r="S5849" s="120">
        <v>0.6</v>
      </c>
      <c r="U5849"/>
    </row>
    <row r="5850" spans="1:21">
      <c r="A5850">
        <v>5849</v>
      </c>
      <c r="B5850" s="1" t="s">
        <v>8102</v>
      </c>
      <c r="C5850" s="1" t="s">
        <v>78</v>
      </c>
      <c r="D5850" s="1" t="s">
        <v>8091</v>
      </c>
      <c r="E5850" t="s">
        <v>399</v>
      </c>
      <c r="F5850" t="s">
        <v>8243</v>
      </c>
      <c r="G5850" t="s">
        <v>39</v>
      </c>
      <c r="H5850" t="s">
        <v>80</v>
      </c>
      <c r="I5850" t="s">
        <v>8093</v>
      </c>
      <c r="J5850" s="1">
        <v>3</v>
      </c>
      <c r="K5850" t="s">
        <v>8243</v>
      </c>
      <c r="L5850" t="s">
        <v>8244</v>
      </c>
      <c r="M5850" t="s">
        <v>8245</v>
      </c>
      <c r="N5850" s="126">
        <v>0.1</v>
      </c>
      <c r="Q5850" t="s">
        <v>8102</v>
      </c>
      <c r="R5850" t="s">
        <v>19422</v>
      </c>
      <c r="S5850" s="120">
        <v>0.6</v>
      </c>
      <c r="U5850"/>
    </row>
    <row r="5851" spans="1:21">
      <c r="A5851">
        <v>5850</v>
      </c>
      <c r="B5851" s="1" t="s">
        <v>8246</v>
      </c>
      <c r="C5851" s="1" t="s">
        <v>87</v>
      </c>
      <c r="D5851" s="1" t="s">
        <v>8091</v>
      </c>
      <c r="E5851" t="s">
        <v>399</v>
      </c>
      <c r="F5851" t="s">
        <v>8247</v>
      </c>
      <c r="G5851" t="s">
        <v>39</v>
      </c>
      <c r="H5851" t="s">
        <v>89</v>
      </c>
      <c r="I5851" t="s">
        <v>8093</v>
      </c>
      <c r="J5851" s="1">
        <v>3</v>
      </c>
      <c r="K5851" t="s">
        <v>8247</v>
      </c>
      <c r="L5851" t="s">
        <v>8248</v>
      </c>
      <c r="M5851" t="s">
        <v>8249</v>
      </c>
      <c r="N5851" s="126"/>
      <c r="Q5851" t="s">
        <v>8246</v>
      </c>
      <c r="R5851" t="s">
        <v>19423</v>
      </c>
      <c r="S5851" s="120">
        <v>0.6</v>
      </c>
      <c r="U5851"/>
    </row>
    <row r="5852" spans="1:21">
      <c r="A5852">
        <v>5851</v>
      </c>
      <c r="B5852" s="1" t="s">
        <v>8250</v>
      </c>
      <c r="C5852" s="1" t="s">
        <v>87</v>
      </c>
      <c r="D5852" s="1" t="s">
        <v>8091</v>
      </c>
      <c r="E5852" t="s">
        <v>399</v>
      </c>
      <c r="F5852" t="s">
        <v>8247</v>
      </c>
      <c r="G5852" t="s">
        <v>39</v>
      </c>
      <c r="H5852" t="s">
        <v>89</v>
      </c>
      <c r="I5852" t="s">
        <v>8093</v>
      </c>
      <c r="J5852" s="1">
        <v>3</v>
      </c>
      <c r="K5852" t="s">
        <v>8247</v>
      </c>
      <c r="L5852" t="s">
        <v>8248</v>
      </c>
      <c r="M5852" t="s">
        <v>8249</v>
      </c>
      <c r="N5852" s="126">
        <v>0.01</v>
      </c>
      <c r="Q5852" t="s">
        <v>8250</v>
      </c>
      <c r="R5852" t="s">
        <v>19423</v>
      </c>
      <c r="S5852" s="120">
        <v>0.6</v>
      </c>
      <c r="U5852"/>
    </row>
    <row r="5853" spans="1:21">
      <c r="A5853">
        <v>5852</v>
      </c>
      <c r="B5853" s="1" t="s">
        <v>8121</v>
      </c>
      <c r="C5853" s="1" t="s">
        <v>105</v>
      </c>
      <c r="D5853" s="1" t="s">
        <v>8091</v>
      </c>
      <c r="E5853" t="s">
        <v>399</v>
      </c>
      <c r="F5853" t="s">
        <v>8251</v>
      </c>
      <c r="G5853" t="s">
        <v>39</v>
      </c>
      <c r="H5853" t="s">
        <v>107</v>
      </c>
      <c r="I5853" t="s">
        <v>8093</v>
      </c>
      <c r="J5853" s="1">
        <v>3</v>
      </c>
      <c r="K5853" t="s">
        <v>8251</v>
      </c>
      <c r="L5853" t="s">
        <v>8252</v>
      </c>
      <c r="M5853" t="s">
        <v>8253</v>
      </c>
      <c r="N5853" s="126"/>
      <c r="Q5853" t="s">
        <v>8121</v>
      </c>
      <c r="R5853" t="s">
        <v>19424</v>
      </c>
      <c r="S5853" s="120">
        <v>0.6</v>
      </c>
      <c r="U5853"/>
    </row>
    <row r="5854" spans="1:21">
      <c r="A5854">
        <v>5853</v>
      </c>
      <c r="B5854" s="1" t="s">
        <v>8254</v>
      </c>
      <c r="C5854" s="1" t="s">
        <v>47</v>
      </c>
      <c r="D5854" s="1" t="s">
        <v>8091</v>
      </c>
      <c r="E5854" t="s">
        <v>399</v>
      </c>
      <c r="F5854" t="s">
        <v>8255</v>
      </c>
      <c r="G5854" t="s">
        <v>39</v>
      </c>
      <c r="H5854" t="s">
        <v>49</v>
      </c>
      <c r="I5854" t="s">
        <v>8093</v>
      </c>
      <c r="J5854" s="1">
        <v>3</v>
      </c>
      <c r="K5854" t="s">
        <v>8256</v>
      </c>
      <c r="L5854" t="s">
        <v>8257</v>
      </c>
      <c r="M5854" t="s">
        <v>8258</v>
      </c>
      <c r="N5854" s="126"/>
      <c r="Q5854" t="s">
        <v>8254</v>
      </c>
      <c r="R5854" t="s">
        <v>19425</v>
      </c>
      <c r="S5854" s="120">
        <v>0.6</v>
      </c>
      <c r="U5854"/>
    </row>
    <row r="5855" spans="1:21">
      <c r="A5855">
        <v>5854</v>
      </c>
      <c r="B5855" s="1" t="s">
        <v>2120</v>
      </c>
      <c r="C5855" s="1" t="s">
        <v>47</v>
      </c>
      <c r="D5855" s="1" t="s">
        <v>8091</v>
      </c>
      <c r="E5855" t="s">
        <v>399</v>
      </c>
      <c r="F5855" t="s">
        <v>8255</v>
      </c>
      <c r="G5855" t="s">
        <v>39</v>
      </c>
      <c r="H5855" t="s">
        <v>49</v>
      </c>
      <c r="I5855" t="s">
        <v>8093</v>
      </c>
      <c r="J5855" s="1">
        <v>3</v>
      </c>
      <c r="K5855" t="s">
        <v>8256</v>
      </c>
      <c r="L5855" t="s">
        <v>8257</v>
      </c>
      <c r="M5855" t="s">
        <v>8258</v>
      </c>
      <c r="N5855" s="126"/>
      <c r="Q5855" t="s">
        <v>2120</v>
      </c>
      <c r="R5855" t="s">
        <v>19425</v>
      </c>
      <c r="S5855" s="120">
        <v>0.6</v>
      </c>
      <c r="U5855"/>
    </row>
    <row r="5856" spans="1:21">
      <c r="A5856">
        <v>5855</v>
      </c>
      <c r="B5856" s="1" t="s">
        <v>8173</v>
      </c>
      <c r="C5856" s="1" t="s">
        <v>47</v>
      </c>
      <c r="D5856" s="1" t="s">
        <v>8091</v>
      </c>
      <c r="E5856" t="s">
        <v>399</v>
      </c>
      <c r="F5856" t="s">
        <v>8255</v>
      </c>
      <c r="G5856" t="s">
        <v>39</v>
      </c>
      <c r="H5856" t="s">
        <v>49</v>
      </c>
      <c r="I5856" t="s">
        <v>8093</v>
      </c>
      <c r="J5856" s="1">
        <v>3</v>
      </c>
      <c r="K5856" t="s">
        <v>8256</v>
      </c>
      <c r="L5856" t="s">
        <v>8257</v>
      </c>
      <c r="M5856" t="s">
        <v>8258</v>
      </c>
      <c r="N5856" s="126"/>
      <c r="Q5856" t="s">
        <v>8173</v>
      </c>
      <c r="R5856" t="s">
        <v>19425</v>
      </c>
      <c r="S5856" s="120">
        <v>0.6</v>
      </c>
      <c r="U5856"/>
    </row>
    <row r="5857" spans="1:21">
      <c r="A5857">
        <v>5856</v>
      </c>
      <c r="B5857" s="1" t="s">
        <v>8206</v>
      </c>
      <c r="C5857" s="1" t="s">
        <v>47</v>
      </c>
      <c r="D5857" s="1" t="s">
        <v>8091</v>
      </c>
      <c r="E5857" t="s">
        <v>399</v>
      </c>
      <c r="F5857" t="s">
        <v>8255</v>
      </c>
      <c r="G5857" t="s">
        <v>39</v>
      </c>
      <c r="H5857" t="s">
        <v>49</v>
      </c>
      <c r="I5857" t="s">
        <v>8093</v>
      </c>
      <c r="J5857" s="1">
        <v>3</v>
      </c>
      <c r="K5857" t="s">
        <v>8256</v>
      </c>
      <c r="L5857" t="s">
        <v>8257</v>
      </c>
      <c r="M5857" t="s">
        <v>8258</v>
      </c>
      <c r="N5857" s="126"/>
      <c r="Q5857" t="s">
        <v>8206</v>
      </c>
      <c r="R5857" t="s">
        <v>19425</v>
      </c>
      <c r="S5857" s="120">
        <v>0.6</v>
      </c>
      <c r="U5857"/>
    </row>
    <row r="5858" spans="1:21">
      <c r="A5858">
        <v>5857</v>
      </c>
      <c r="B5858" s="1" t="s">
        <v>8157</v>
      </c>
      <c r="C5858" s="1" t="s">
        <v>175</v>
      </c>
      <c r="D5858" s="1" t="s">
        <v>8091</v>
      </c>
      <c r="E5858" t="s">
        <v>399</v>
      </c>
      <c r="F5858" t="s">
        <v>8259</v>
      </c>
      <c r="G5858" t="s">
        <v>39</v>
      </c>
      <c r="H5858" t="s">
        <v>177</v>
      </c>
      <c r="I5858" t="s">
        <v>8093</v>
      </c>
      <c r="J5858" s="1">
        <v>3</v>
      </c>
      <c r="K5858" t="s">
        <v>8260</v>
      </c>
      <c r="L5858" t="s">
        <v>8261</v>
      </c>
      <c r="M5858" t="s">
        <v>8262</v>
      </c>
      <c r="N5858" s="126">
        <v>0.01</v>
      </c>
      <c r="Q5858" t="s">
        <v>8157</v>
      </c>
      <c r="R5858" t="s">
        <v>19426</v>
      </c>
      <c r="S5858" s="120">
        <v>0.6</v>
      </c>
      <c r="U5858"/>
    </row>
    <row r="5859" spans="1:21">
      <c r="A5859">
        <v>5858</v>
      </c>
      <c r="B5859" s="1" t="s">
        <v>8263</v>
      </c>
      <c r="C5859" s="1" t="s">
        <v>175</v>
      </c>
      <c r="D5859" s="1" t="s">
        <v>8091</v>
      </c>
      <c r="E5859" t="s">
        <v>399</v>
      </c>
      <c r="F5859" t="s">
        <v>8259</v>
      </c>
      <c r="G5859" t="s">
        <v>39</v>
      </c>
      <c r="H5859" t="s">
        <v>177</v>
      </c>
      <c r="I5859" t="s">
        <v>8093</v>
      </c>
      <c r="J5859" s="1">
        <v>3</v>
      </c>
      <c r="K5859" t="s">
        <v>8260</v>
      </c>
      <c r="L5859" t="s">
        <v>8261</v>
      </c>
      <c r="M5859" t="s">
        <v>8262</v>
      </c>
      <c r="N5859" s="126"/>
      <c r="Q5859" t="s">
        <v>8263</v>
      </c>
      <c r="R5859" t="s">
        <v>19426</v>
      </c>
      <c r="S5859" s="120">
        <v>0.6</v>
      </c>
      <c r="U5859"/>
    </row>
    <row r="5860" spans="1:21">
      <c r="A5860">
        <v>5859</v>
      </c>
      <c r="B5860" s="1" t="s">
        <v>3477</v>
      </c>
      <c r="C5860" s="1" t="s">
        <v>36</v>
      </c>
      <c r="D5860" s="1" t="s">
        <v>8091</v>
      </c>
      <c r="E5860" t="s">
        <v>399</v>
      </c>
      <c r="F5860" t="s">
        <v>8264</v>
      </c>
      <c r="G5860" t="s">
        <v>39</v>
      </c>
      <c r="H5860" t="s">
        <v>40</v>
      </c>
      <c r="I5860" t="s">
        <v>8093</v>
      </c>
      <c r="J5860" s="1">
        <v>3</v>
      </c>
      <c r="K5860" t="s">
        <v>8265</v>
      </c>
      <c r="L5860" t="s">
        <v>8266</v>
      </c>
      <c r="M5860" t="s">
        <v>8267</v>
      </c>
      <c r="N5860" s="126"/>
      <c r="Q5860" t="s">
        <v>3477</v>
      </c>
      <c r="R5860" t="s">
        <v>19427</v>
      </c>
      <c r="S5860" s="120">
        <v>0.6</v>
      </c>
      <c r="U5860"/>
    </row>
    <row r="5861" spans="1:21">
      <c r="A5861">
        <v>5860</v>
      </c>
      <c r="B5861" s="1" t="s">
        <v>8174</v>
      </c>
      <c r="C5861" s="1" t="s">
        <v>36</v>
      </c>
      <c r="D5861" s="1" t="s">
        <v>8091</v>
      </c>
      <c r="E5861" t="s">
        <v>399</v>
      </c>
      <c r="F5861" t="s">
        <v>8264</v>
      </c>
      <c r="G5861" t="s">
        <v>39</v>
      </c>
      <c r="H5861" t="s">
        <v>40</v>
      </c>
      <c r="I5861" t="s">
        <v>8093</v>
      </c>
      <c r="J5861" s="1">
        <v>3</v>
      </c>
      <c r="K5861" t="s">
        <v>8265</v>
      </c>
      <c r="L5861" t="s">
        <v>8266</v>
      </c>
      <c r="M5861" t="s">
        <v>8267</v>
      </c>
      <c r="N5861" s="126"/>
      <c r="Q5861" t="s">
        <v>8174</v>
      </c>
      <c r="R5861" t="s">
        <v>19427</v>
      </c>
      <c r="S5861" s="120">
        <v>0.6</v>
      </c>
      <c r="U5861"/>
    </row>
    <row r="5862" spans="1:21">
      <c r="A5862">
        <v>5861</v>
      </c>
      <c r="B5862" s="1" t="s">
        <v>8268</v>
      </c>
      <c r="C5862" s="1" t="s">
        <v>36</v>
      </c>
      <c r="D5862" s="1" t="s">
        <v>8091</v>
      </c>
      <c r="E5862" t="s">
        <v>399</v>
      </c>
      <c r="F5862" t="s">
        <v>8264</v>
      </c>
      <c r="G5862" t="s">
        <v>39</v>
      </c>
      <c r="H5862" t="s">
        <v>40</v>
      </c>
      <c r="I5862" t="s">
        <v>8093</v>
      </c>
      <c r="J5862" s="1">
        <v>3</v>
      </c>
      <c r="K5862" t="s">
        <v>8265</v>
      </c>
      <c r="L5862" t="s">
        <v>8266</v>
      </c>
      <c r="M5862" t="s">
        <v>8267</v>
      </c>
      <c r="N5862" s="126"/>
      <c r="Q5862" t="s">
        <v>8268</v>
      </c>
      <c r="R5862" t="s">
        <v>19427</v>
      </c>
      <c r="S5862" s="120">
        <v>0.6</v>
      </c>
      <c r="U5862"/>
    </row>
    <row r="5863" spans="1:21">
      <c r="A5863">
        <v>5862</v>
      </c>
      <c r="B5863" s="1" t="s">
        <v>8269</v>
      </c>
      <c r="C5863" s="1" t="s">
        <v>36</v>
      </c>
      <c r="D5863" s="1" t="s">
        <v>8091</v>
      </c>
      <c r="E5863" t="s">
        <v>399</v>
      </c>
      <c r="F5863" t="s">
        <v>8264</v>
      </c>
      <c r="G5863" t="s">
        <v>39</v>
      </c>
      <c r="H5863" t="s">
        <v>40</v>
      </c>
      <c r="I5863" t="s">
        <v>8093</v>
      </c>
      <c r="J5863" s="1">
        <v>3</v>
      </c>
      <c r="K5863" t="s">
        <v>8265</v>
      </c>
      <c r="L5863" t="s">
        <v>8266</v>
      </c>
      <c r="M5863" t="s">
        <v>8267</v>
      </c>
      <c r="N5863" s="126"/>
      <c r="Q5863" t="s">
        <v>8269</v>
      </c>
      <c r="R5863" t="s">
        <v>19427</v>
      </c>
      <c r="S5863" s="120">
        <v>0.6</v>
      </c>
      <c r="U5863"/>
    </row>
    <row r="5864" spans="1:21">
      <c r="A5864">
        <v>5863</v>
      </c>
      <c r="B5864" s="1" t="s">
        <v>8270</v>
      </c>
      <c r="C5864" s="1" t="s">
        <v>36</v>
      </c>
      <c r="D5864" s="1" t="s">
        <v>8091</v>
      </c>
      <c r="E5864" t="s">
        <v>399</v>
      </c>
      <c r="F5864" t="s">
        <v>8264</v>
      </c>
      <c r="G5864" t="s">
        <v>39</v>
      </c>
      <c r="H5864" t="s">
        <v>40</v>
      </c>
      <c r="I5864" t="s">
        <v>8093</v>
      </c>
      <c r="J5864" s="1">
        <v>3</v>
      </c>
      <c r="K5864" t="s">
        <v>8265</v>
      </c>
      <c r="L5864" t="s">
        <v>8266</v>
      </c>
      <c r="M5864" t="s">
        <v>8267</v>
      </c>
      <c r="N5864" s="126"/>
      <c r="Q5864" t="s">
        <v>8270</v>
      </c>
      <c r="R5864" t="s">
        <v>19427</v>
      </c>
      <c r="S5864" s="120">
        <v>0.6</v>
      </c>
      <c r="U5864"/>
    </row>
    <row r="5865" spans="1:21">
      <c r="A5865">
        <v>5864</v>
      </c>
      <c r="B5865" s="1" t="s">
        <v>8271</v>
      </c>
      <c r="C5865" s="1" t="s">
        <v>201</v>
      </c>
      <c r="D5865" s="1" t="s">
        <v>8091</v>
      </c>
      <c r="E5865" t="s">
        <v>399</v>
      </c>
      <c r="F5865" t="s">
        <v>8272</v>
      </c>
      <c r="G5865" t="s">
        <v>39</v>
      </c>
      <c r="H5865" t="s">
        <v>203</v>
      </c>
      <c r="I5865" t="s">
        <v>8093</v>
      </c>
      <c r="J5865" s="1">
        <v>3</v>
      </c>
      <c r="K5865" t="s">
        <v>8272</v>
      </c>
      <c r="L5865" t="s">
        <v>8273</v>
      </c>
      <c r="M5865" t="s">
        <v>8274</v>
      </c>
      <c r="N5865" s="126"/>
      <c r="Q5865" t="s">
        <v>8271</v>
      </c>
      <c r="R5865" t="s">
        <v>19428</v>
      </c>
      <c r="S5865" s="120">
        <v>0.6</v>
      </c>
      <c r="U5865"/>
    </row>
    <row r="5866" spans="1:21">
      <c r="A5866">
        <v>5865</v>
      </c>
      <c r="B5866" s="1" t="s">
        <v>8275</v>
      </c>
      <c r="C5866" s="1" t="s">
        <v>64</v>
      </c>
      <c r="D5866" s="1" t="s">
        <v>8091</v>
      </c>
      <c r="E5866" t="s">
        <v>497</v>
      </c>
      <c r="F5866" t="s">
        <v>8276</v>
      </c>
      <c r="G5866" t="s">
        <v>57</v>
      </c>
      <c r="H5866" t="s">
        <v>67</v>
      </c>
      <c r="I5866" t="s">
        <v>8277</v>
      </c>
      <c r="J5866" s="1">
        <v>4</v>
      </c>
      <c r="K5866" t="s">
        <v>8276</v>
      </c>
      <c r="L5866" t="s">
        <v>8278</v>
      </c>
      <c r="M5866" t="s">
        <v>8279</v>
      </c>
      <c r="N5866" s="126"/>
      <c r="Q5866" t="s">
        <v>8275</v>
      </c>
      <c r="R5866" t="s">
        <v>19429</v>
      </c>
      <c r="S5866" s="120">
        <v>0.6</v>
      </c>
      <c r="U5866"/>
    </row>
    <row r="5867" spans="1:21">
      <c r="A5867">
        <v>5866</v>
      </c>
      <c r="B5867" s="1" t="s">
        <v>8280</v>
      </c>
      <c r="C5867" s="1" t="s">
        <v>78</v>
      </c>
      <c r="D5867" s="1" t="s">
        <v>8091</v>
      </c>
      <c r="E5867" t="s">
        <v>497</v>
      </c>
      <c r="F5867" t="s">
        <v>8281</v>
      </c>
      <c r="G5867" t="s">
        <v>57</v>
      </c>
      <c r="H5867" t="s">
        <v>80</v>
      </c>
      <c r="I5867" t="s">
        <v>8277</v>
      </c>
      <c r="J5867" s="1">
        <v>4</v>
      </c>
      <c r="K5867" t="s">
        <v>8281</v>
      </c>
      <c r="L5867" t="s">
        <v>8282</v>
      </c>
      <c r="M5867" t="s">
        <v>8283</v>
      </c>
      <c r="N5867" s="126"/>
      <c r="Q5867" t="s">
        <v>8280</v>
      </c>
      <c r="R5867" t="s">
        <v>19430</v>
      </c>
      <c r="S5867" s="120">
        <v>0.6</v>
      </c>
      <c r="U5867"/>
    </row>
    <row r="5868" spans="1:21">
      <c r="A5868">
        <v>5867</v>
      </c>
      <c r="B5868" s="1" t="s">
        <v>8284</v>
      </c>
      <c r="C5868" s="1" t="s">
        <v>78</v>
      </c>
      <c r="D5868" s="1" t="s">
        <v>8091</v>
      </c>
      <c r="E5868" t="s">
        <v>497</v>
      </c>
      <c r="F5868" t="s">
        <v>8281</v>
      </c>
      <c r="G5868" t="s">
        <v>57</v>
      </c>
      <c r="H5868" t="s">
        <v>80</v>
      </c>
      <c r="I5868" t="s">
        <v>8277</v>
      </c>
      <c r="J5868" s="1">
        <v>4</v>
      </c>
      <c r="K5868" t="s">
        <v>8281</v>
      </c>
      <c r="L5868" t="s">
        <v>8282</v>
      </c>
      <c r="M5868" t="s">
        <v>8283</v>
      </c>
      <c r="N5868" s="126"/>
      <c r="Q5868" t="s">
        <v>8284</v>
      </c>
      <c r="R5868" t="s">
        <v>19430</v>
      </c>
      <c r="S5868" s="120">
        <v>0.6</v>
      </c>
      <c r="U5868"/>
    </row>
    <row r="5869" spans="1:21">
      <c r="A5869">
        <v>5868</v>
      </c>
      <c r="B5869" s="1" t="s">
        <v>8285</v>
      </c>
      <c r="C5869" s="1" t="s">
        <v>78</v>
      </c>
      <c r="D5869" s="1" t="s">
        <v>8091</v>
      </c>
      <c r="E5869" t="s">
        <v>497</v>
      </c>
      <c r="F5869" t="s">
        <v>8281</v>
      </c>
      <c r="G5869" t="s">
        <v>57</v>
      </c>
      <c r="H5869" t="s">
        <v>80</v>
      </c>
      <c r="I5869" t="s">
        <v>8277</v>
      </c>
      <c r="J5869" s="1">
        <v>4</v>
      </c>
      <c r="K5869" t="s">
        <v>8281</v>
      </c>
      <c r="L5869" t="s">
        <v>8282</v>
      </c>
      <c r="M5869" t="s">
        <v>8283</v>
      </c>
      <c r="N5869" s="126"/>
      <c r="Q5869" t="s">
        <v>8285</v>
      </c>
      <c r="R5869" t="s">
        <v>19430</v>
      </c>
      <c r="S5869" s="120">
        <v>0.6</v>
      </c>
      <c r="U5869"/>
    </row>
    <row r="5870" spans="1:21">
      <c r="A5870">
        <v>5869</v>
      </c>
      <c r="B5870" s="1" t="s">
        <v>8286</v>
      </c>
      <c r="C5870" s="1" t="s">
        <v>78</v>
      </c>
      <c r="D5870" s="1" t="s">
        <v>8091</v>
      </c>
      <c r="E5870" t="s">
        <v>497</v>
      </c>
      <c r="F5870" t="s">
        <v>8281</v>
      </c>
      <c r="G5870" t="s">
        <v>57</v>
      </c>
      <c r="H5870" t="s">
        <v>80</v>
      </c>
      <c r="I5870" t="s">
        <v>8277</v>
      </c>
      <c r="J5870" s="1">
        <v>4</v>
      </c>
      <c r="K5870" t="s">
        <v>8281</v>
      </c>
      <c r="L5870" t="s">
        <v>8282</v>
      </c>
      <c r="M5870" t="s">
        <v>8283</v>
      </c>
      <c r="N5870" s="126"/>
      <c r="Q5870" t="s">
        <v>8286</v>
      </c>
      <c r="R5870" t="s">
        <v>19430</v>
      </c>
      <c r="S5870" s="120">
        <v>0.6</v>
      </c>
      <c r="U5870"/>
    </row>
    <row r="5871" spans="1:21">
      <c r="A5871">
        <v>5870</v>
      </c>
      <c r="B5871" s="1" t="s">
        <v>8287</v>
      </c>
      <c r="C5871" s="1" t="s">
        <v>78</v>
      </c>
      <c r="D5871" s="1" t="s">
        <v>8091</v>
      </c>
      <c r="E5871" t="s">
        <v>497</v>
      </c>
      <c r="F5871" t="s">
        <v>8281</v>
      </c>
      <c r="G5871" t="s">
        <v>57</v>
      </c>
      <c r="H5871" t="s">
        <v>80</v>
      </c>
      <c r="I5871" t="s">
        <v>8277</v>
      </c>
      <c r="J5871" s="1">
        <v>4</v>
      </c>
      <c r="K5871" t="s">
        <v>8281</v>
      </c>
      <c r="L5871" t="s">
        <v>8282</v>
      </c>
      <c r="M5871" t="s">
        <v>8283</v>
      </c>
      <c r="N5871" s="126"/>
      <c r="Q5871" t="s">
        <v>8287</v>
      </c>
      <c r="R5871" t="s">
        <v>19430</v>
      </c>
      <c r="S5871" s="120">
        <v>0.6</v>
      </c>
      <c r="U5871"/>
    </row>
    <row r="5872" spans="1:21">
      <c r="A5872">
        <v>5871</v>
      </c>
      <c r="B5872" s="1" t="s">
        <v>8288</v>
      </c>
      <c r="C5872" s="1" t="s">
        <v>78</v>
      </c>
      <c r="D5872" s="1" t="s">
        <v>8091</v>
      </c>
      <c r="E5872" t="s">
        <v>497</v>
      </c>
      <c r="F5872" t="s">
        <v>8281</v>
      </c>
      <c r="G5872" t="s">
        <v>57</v>
      </c>
      <c r="H5872" t="s">
        <v>80</v>
      </c>
      <c r="I5872" t="s">
        <v>8277</v>
      </c>
      <c r="J5872" s="1">
        <v>4</v>
      </c>
      <c r="K5872" t="s">
        <v>8281</v>
      </c>
      <c r="L5872" t="s">
        <v>8282</v>
      </c>
      <c r="M5872" t="s">
        <v>8283</v>
      </c>
      <c r="N5872" s="126"/>
      <c r="Q5872" t="s">
        <v>8288</v>
      </c>
      <c r="R5872" t="s">
        <v>19430</v>
      </c>
      <c r="S5872" s="120">
        <v>0.6</v>
      </c>
      <c r="U5872"/>
    </row>
    <row r="5873" spans="1:21">
      <c r="A5873">
        <v>5872</v>
      </c>
      <c r="B5873" s="1" t="s">
        <v>8289</v>
      </c>
      <c r="C5873" s="1" t="s">
        <v>78</v>
      </c>
      <c r="D5873" s="1" t="s">
        <v>8091</v>
      </c>
      <c r="E5873" t="s">
        <v>497</v>
      </c>
      <c r="F5873" t="s">
        <v>8281</v>
      </c>
      <c r="G5873" t="s">
        <v>57</v>
      </c>
      <c r="H5873" t="s">
        <v>80</v>
      </c>
      <c r="I5873" t="s">
        <v>8277</v>
      </c>
      <c r="J5873" s="1">
        <v>4</v>
      </c>
      <c r="K5873" t="s">
        <v>8281</v>
      </c>
      <c r="L5873" t="s">
        <v>8282</v>
      </c>
      <c r="M5873" t="s">
        <v>8283</v>
      </c>
      <c r="N5873" s="126"/>
      <c r="Q5873" t="s">
        <v>8289</v>
      </c>
      <c r="R5873" t="s">
        <v>19430</v>
      </c>
      <c r="S5873" s="120">
        <v>0.6</v>
      </c>
      <c r="U5873"/>
    </row>
    <row r="5874" spans="1:21">
      <c r="A5874">
        <v>5873</v>
      </c>
      <c r="B5874" s="1" t="s">
        <v>8290</v>
      </c>
      <c r="C5874" s="1" t="s">
        <v>78</v>
      </c>
      <c r="D5874" s="1" t="s">
        <v>8091</v>
      </c>
      <c r="E5874" t="s">
        <v>497</v>
      </c>
      <c r="F5874" t="s">
        <v>8281</v>
      </c>
      <c r="G5874" t="s">
        <v>57</v>
      </c>
      <c r="H5874" t="s">
        <v>80</v>
      </c>
      <c r="I5874" t="s">
        <v>8277</v>
      </c>
      <c r="J5874" s="1">
        <v>4</v>
      </c>
      <c r="K5874" t="s">
        <v>8281</v>
      </c>
      <c r="L5874" t="s">
        <v>8282</v>
      </c>
      <c r="M5874" t="s">
        <v>8283</v>
      </c>
      <c r="N5874" s="126"/>
      <c r="Q5874" t="s">
        <v>8290</v>
      </c>
      <c r="R5874" t="s">
        <v>19430</v>
      </c>
      <c r="S5874" s="120">
        <v>0.6</v>
      </c>
      <c r="U5874"/>
    </row>
    <row r="5875" spans="1:21">
      <c r="A5875">
        <v>5874</v>
      </c>
      <c r="B5875" s="1" t="s">
        <v>8291</v>
      </c>
      <c r="C5875" s="1" t="s">
        <v>78</v>
      </c>
      <c r="D5875" s="1" t="s">
        <v>8091</v>
      </c>
      <c r="E5875" t="s">
        <v>497</v>
      </c>
      <c r="F5875" t="s">
        <v>8281</v>
      </c>
      <c r="G5875" t="s">
        <v>57</v>
      </c>
      <c r="H5875" t="s">
        <v>80</v>
      </c>
      <c r="I5875" t="s">
        <v>8277</v>
      </c>
      <c r="J5875" s="1">
        <v>4</v>
      </c>
      <c r="K5875" t="s">
        <v>8281</v>
      </c>
      <c r="L5875" t="s">
        <v>8282</v>
      </c>
      <c r="M5875" t="s">
        <v>8283</v>
      </c>
      <c r="N5875" s="126"/>
      <c r="Q5875" t="s">
        <v>8291</v>
      </c>
      <c r="R5875" t="s">
        <v>19430</v>
      </c>
      <c r="S5875" s="120">
        <v>0.6</v>
      </c>
      <c r="U5875"/>
    </row>
    <row r="5876" spans="1:21">
      <c r="A5876">
        <v>5875</v>
      </c>
      <c r="B5876" s="1" t="s">
        <v>8292</v>
      </c>
      <c r="C5876" s="1" t="s">
        <v>78</v>
      </c>
      <c r="D5876" s="1" t="s">
        <v>8091</v>
      </c>
      <c r="E5876" t="s">
        <v>497</v>
      </c>
      <c r="F5876" t="s">
        <v>8281</v>
      </c>
      <c r="G5876" t="s">
        <v>57</v>
      </c>
      <c r="H5876" t="s">
        <v>80</v>
      </c>
      <c r="I5876" t="s">
        <v>8277</v>
      </c>
      <c r="J5876" s="1">
        <v>4</v>
      </c>
      <c r="K5876" t="s">
        <v>8281</v>
      </c>
      <c r="L5876" t="s">
        <v>8282</v>
      </c>
      <c r="M5876" t="s">
        <v>8283</v>
      </c>
      <c r="N5876" s="126"/>
      <c r="Q5876" t="s">
        <v>8292</v>
      </c>
      <c r="R5876" t="s">
        <v>19430</v>
      </c>
      <c r="S5876" s="120">
        <v>0.6</v>
      </c>
      <c r="U5876"/>
    </row>
    <row r="5877" spans="1:21">
      <c r="A5877">
        <v>5876</v>
      </c>
      <c r="B5877" s="1" t="s">
        <v>8293</v>
      </c>
      <c r="C5877" s="1" t="s">
        <v>78</v>
      </c>
      <c r="D5877" s="1" t="s">
        <v>8091</v>
      </c>
      <c r="E5877" t="s">
        <v>497</v>
      </c>
      <c r="F5877" t="s">
        <v>8281</v>
      </c>
      <c r="G5877" t="s">
        <v>57</v>
      </c>
      <c r="H5877" t="s">
        <v>80</v>
      </c>
      <c r="I5877" t="s">
        <v>8277</v>
      </c>
      <c r="J5877" s="1">
        <v>4</v>
      </c>
      <c r="K5877" t="s">
        <v>8281</v>
      </c>
      <c r="L5877" t="s">
        <v>8282</v>
      </c>
      <c r="M5877" t="s">
        <v>8283</v>
      </c>
      <c r="N5877" s="126">
        <v>0.01</v>
      </c>
      <c r="Q5877" t="s">
        <v>8293</v>
      </c>
      <c r="R5877" t="s">
        <v>19430</v>
      </c>
      <c r="S5877" s="120">
        <v>0.6</v>
      </c>
      <c r="U5877"/>
    </row>
    <row r="5878" spans="1:21">
      <c r="A5878">
        <v>5877</v>
      </c>
      <c r="B5878" s="1" t="s">
        <v>8294</v>
      </c>
      <c r="C5878" s="1" t="s">
        <v>87</v>
      </c>
      <c r="D5878" s="1" t="s">
        <v>8091</v>
      </c>
      <c r="E5878" t="s">
        <v>497</v>
      </c>
      <c r="F5878" t="s">
        <v>8295</v>
      </c>
      <c r="G5878" t="s">
        <v>57</v>
      </c>
      <c r="H5878" t="s">
        <v>89</v>
      </c>
      <c r="I5878" t="s">
        <v>8277</v>
      </c>
      <c r="J5878" s="1">
        <v>4</v>
      </c>
      <c r="K5878" t="s">
        <v>8295</v>
      </c>
      <c r="L5878" t="s">
        <v>8296</v>
      </c>
      <c r="M5878" t="s">
        <v>8297</v>
      </c>
      <c r="N5878" s="126">
        <v>0.01</v>
      </c>
      <c r="Q5878" t="s">
        <v>8294</v>
      </c>
      <c r="R5878" t="s">
        <v>19431</v>
      </c>
      <c r="S5878" s="120">
        <v>0.6</v>
      </c>
      <c r="U5878"/>
    </row>
    <row r="5879" spans="1:21">
      <c r="A5879">
        <v>5878</v>
      </c>
      <c r="B5879" s="1" t="s">
        <v>8298</v>
      </c>
      <c r="C5879" s="1" t="s">
        <v>87</v>
      </c>
      <c r="D5879" s="1" t="s">
        <v>8091</v>
      </c>
      <c r="E5879" t="s">
        <v>497</v>
      </c>
      <c r="F5879" t="s">
        <v>8295</v>
      </c>
      <c r="G5879" t="s">
        <v>57</v>
      </c>
      <c r="H5879" t="s">
        <v>89</v>
      </c>
      <c r="I5879" t="s">
        <v>8277</v>
      </c>
      <c r="J5879" s="1">
        <v>4</v>
      </c>
      <c r="K5879" t="s">
        <v>8295</v>
      </c>
      <c r="L5879" t="s">
        <v>8296</v>
      </c>
      <c r="M5879" t="s">
        <v>8297</v>
      </c>
      <c r="N5879" s="126"/>
      <c r="Q5879" t="s">
        <v>8298</v>
      </c>
      <c r="R5879" t="s">
        <v>19431</v>
      </c>
      <c r="S5879" s="120">
        <v>0.6</v>
      </c>
      <c r="U5879"/>
    </row>
    <row r="5880" spans="1:21">
      <c r="A5880">
        <v>5879</v>
      </c>
      <c r="B5880" s="1" t="s">
        <v>8299</v>
      </c>
      <c r="C5880" s="1" t="s">
        <v>87</v>
      </c>
      <c r="D5880" s="1" t="s">
        <v>8091</v>
      </c>
      <c r="E5880" t="s">
        <v>497</v>
      </c>
      <c r="F5880" t="s">
        <v>8295</v>
      </c>
      <c r="G5880" t="s">
        <v>57</v>
      </c>
      <c r="H5880" t="s">
        <v>89</v>
      </c>
      <c r="I5880" t="s">
        <v>8277</v>
      </c>
      <c r="J5880" s="1">
        <v>4</v>
      </c>
      <c r="K5880" t="s">
        <v>8295</v>
      </c>
      <c r="L5880" t="s">
        <v>8296</v>
      </c>
      <c r="M5880" t="s">
        <v>8297</v>
      </c>
      <c r="N5880" s="126"/>
      <c r="Q5880" t="s">
        <v>8299</v>
      </c>
      <c r="R5880" t="s">
        <v>19431</v>
      </c>
      <c r="S5880" s="120">
        <v>0.6</v>
      </c>
      <c r="U5880"/>
    </row>
    <row r="5881" spans="1:21">
      <c r="A5881">
        <v>5880</v>
      </c>
      <c r="B5881" s="1" t="s">
        <v>8300</v>
      </c>
      <c r="C5881" s="1" t="s">
        <v>87</v>
      </c>
      <c r="D5881" s="1" t="s">
        <v>8091</v>
      </c>
      <c r="E5881" t="s">
        <v>497</v>
      </c>
      <c r="F5881" t="s">
        <v>8295</v>
      </c>
      <c r="G5881" t="s">
        <v>57</v>
      </c>
      <c r="H5881" t="s">
        <v>89</v>
      </c>
      <c r="I5881" t="s">
        <v>8277</v>
      </c>
      <c r="J5881" s="1">
        <v>4</v>
      </c>
      <c r="K5881" t="s">
        <v>8295</v>
      </c>
      <c r="L5881" t="s">
        <v>8296</v>
      </c>
      <c r="M5881" t="s">
        <v>8297</v>
      </c>
      <c r="N5881" s="126"/>
      <c r="Q5881" t="s">
        <v>8300</v>
      </c>
      <c r="R5881" t="s">
        <v>19431</v>
      </c>
      <c r="S5881" s="120">
        <v>0.6</v>
      </c>
      <c r="U5881"/>
    </row>
    <row r="5882" spans="1:21">
      <c r="A5882">
        <v>5881</v>
      </c>
      <c r="B5882" s="1" t="s">
        <v>8301</v>
      </c>
      <c r="C5882" s="1" t="s">
        <v>105</v>
      </c>
      <c r="D5882" s="1" t="s">
        <v>8091</v>
      </c>
      <c r="E5882" t="s">
        <v>497</v>
      </c>
      <c r="F5882" t="s">
        <v>8302</v>
      </c>
      <c r="G5882" t="s">
        <v>57</v>
      </c>
      <c r="H5882" t="s">
        <v>107</v>
      </c>
      <c r="I5882" t="s">
        <v>8277</v>
      </c>
      <c r="J5882" s="1">
        <v>4</v>
      </c>
      <c r="K5882" t="s">
        <v>8302</v>
      </c>
      <c r="L5882" t="s">
        <v>8303</v>
      </c>
      <c r="M5882" t="s">
        <v>8304</v>
      </c>
      <c r="N5882" s="126"/>
      <c r="Q5882" t="s">
        <v>8301</v>
      </c>
      <c r="R5882" t="s">
        <v>19432</v>
      </c>
      <c r="S5882" s="120">
        <v>0.6</v>
      </c>
      <c r="U5882"/>
    </row>
    <row r="5883" spans="1:21">
      <c r="A5883">
        <v>5882</v>
      </c>
      <c r="B5883" s="1" t="s">
        <v>8305</v>
      </c>
      <c r="C5883" s="1" t="s">
        <v>105</v>
      </c>
      <c r="D5883" s="1" t="s">
        <v>8091</v>
      </c>
      <c r="E5883" t="s">
        <v>497</v>
      </c>
      <c r="F5883" t="s">
        <v>8302</v>
      </c>
      <c r="G5883" t="s">
        <v>57</v>
      </c>
      <c r="H5883" t="s">
        <v>107</v>
      </c>
      <c r="I5883" t="s">
        <v>8277</v>
      </c>
      <c r="J5883" s="1">
        <v>4</v>
      </c>
      <c r="K5883" t="s">
        <v>8302</v>
      </c>
      <c r="L5883" t="s">
        <v>8303</v>
      </c>
      <c r="M5883" t="s">
        <v>8304</v>
      </c>
      <c r="N5883" s="126"/>
      <c r="Q5883" t="s">
        <v>8305</v>
      </c>
      <c r="R5883" t="s">
        <v>19432</v>
      </c>
      <c r="S5883" s="120">
        <v>0.6</v>
      </c>
      <c r="U5883"/>
    </row>
    <row r="5884" spans="1:21">
      <c r="A5884">
        <v>5883</v>
      </c>
      <c r="B5884" s="1" t="s">
        <v>8306</v>
      </c>
      <c r="C5884" s="1" t="s">
        <v>105</v>
      </c>
      <c r="D5884" s="1" t="s">
        <v>8091</v>
      </c>
      <c r="E5884" t="s">
        <v>497</v>
      </c>
      <c r="F5884" t="s">
        <v>8302</v>
      </c>
      <c r="G5884" t="s">
        <v>57</v>
      </c>
      <c r="H5884" t="s">
        <v>107</v>
      </c>
      <c r="I5884" t="s">
        <v>8277</v>
      </c>
      <c r="J5884" s="1">
        <v>4</v>
      </c>
      <c r="K5884" t="s">
        <v>8302</v>
      </c>
      <c r="L5884" t="s">
        <v>8303</v>
      </c>
      <c r="M5884" t="s">
        <v>8304</v>
      </c>
      <c r="N5884" s="126">
        <v>0.1</v>
      </c>
      <c r="Q5884" t="s">
        <v>8306</v>
      </c>
      <c r="R5884" t="s">
        <v>19432</v>
      </c>
      <c r="S5884" s="120">
        <v>0.6</v>
      </c>
      <c r="U5884"/>
    </row>
    <row r="5885" spans="1:21">
      <c r="A5885">
        <v>5884</v>
      </c>
      <c r="B5885" s="1" t="s">
        <v>8307</v>
      </c>
      <c r="C5885" s="1" t="s">
        <v>105</v>
      </c>
      <c r="D5885" s="1" t="s">
        <v>8091</v>
      </c>
      <c r="E5885" t="s">
        <v>497</v>
      </c>
      <c r="F5885" t="s">
        <v>8302</v>
      </c>
      <c r="G5885" t="s">
        <v>57</v>
      </c>
      <c r="H5885" t="s">
        <v>107</v>
      </c>
      <c r="I5885" t="s">
        <v>8277</v>
      </c>
      <c r="J5885" s="1">
        <v>4</v>
      </c>
      <c r="K5885" t="s">
        <v>8302</v>
      </c>
      <c r="L5885" t="s">
        <v>8303</v>
      </c>
      <c r="M5885" t="s">
        <v>8304</v>
      </c>
      <c r="N5885" s="126"/>
      <c r="Q5885" t="s">
        <v>8307</v>
      </c>
      <c r="R5885" t="s">
        <v>19432</v>
      </c>
      <c r="S5885" s="120">
        <v>0.6</v>
      </c>
      <c r="U5885"/>
    </row>
    <row r="5886" spans="1:21">
      <c r="A5886">
        <v>5885</v>
      </c>
      <c r="B5886" s="1" t="s">
        <v>8308</v>
      </c>
      <c r="C5886" s="1" t="s">
        <v>105</v>
      </c>
      <c r="D5886" s="1" t="s">
        <v>8091</v>
      </c>
      <c r="E5886" t="s">
        <v>497</v>
      </c>
      <c r="F5886" t="s">
        <v>8302</v>
      </c>
      <c r="G5886" t="s">
        <v>57</v>
      </c>
      <c r="H5886" t="s">
        <v>107</v>
      </c>
      <c r="I5886" t="s">
        <v>8277</v>
      </c>
      <c r="J5886" s="1">
        <v>4</v>
      </c>
      <c r="K5886" t="s">
        <v>8302</v>
      </c>
      <c r="L5886" t="s">
        <v>8303</v>
      </c>
      <c r="M5886" t="s">
        <v>8304</v>
      </c>
      <c r="N5886" s="126"/>
      <c r="Q5886" t="s">
        <v>8308</v>
      </c>
      <c r="R5886" t="s">
        <v>19432</v>
      </c>
      <c r="S5886" s="120">
        <v>0.6</v>
      </c>
      <c r="U5886"/>
    </row>
    <row r="5887" spans="1:21">
      <c r="A5887">
        <v>5886</v>
      </c>
      <c r="B5887" s="1" t="s">
        <v>5094</v>
      </c>
      <c r="C5887" s="1" t="s">
        <v>133</v>
      </c>
      <c r="D5887" s="1" t="s">
        <v>8091</v>
      </c>
      <c r="E5887" t="s">
        <v>497</v>
      </c>
      <c r="F5887" t="s">
        <v>8309</v>
      </c>
      <c r="G5887" t="s">
        <v>57</v>
      </c>
      <c r="H5887" t="s">
        <v>135</v>
      </c>
      <c r="I5887" t="s">
        <v>8277</v>
      </c>
      <c r="J5887" s="1">
        <v>4</v>
      </c>
      <c r="K5887" t="s">
        <v>8309</v>
      </c>
      <c r="L5887" t="s">
        <v>8310</v>
      </c>
      <c r="M5887" t="s">
        <v>8311</v>
      </c>
      <c r="N5887" s="126"/>
      <c r="Q5887" t="s">
        <v>5094</v>
      </c>
      <c r="R5887" t="s">
        <v>19433</v>
      </c>
      <c r="S5887" s="120">
        <v>0.6</v>
      </c>
      <c r="U5887"/>
    </row>
    <row r="5888" spans="1:21">
      <c r="A5888">
        <v>5887</v>
      </c>
      <c r="B5888" s="1" t="s">
        <v>8312</v>
      </c>
      <c r="C5888" s="1" t="s">
        <v>47</v>
      </c>
      <c r="D5888" s="1" t="s">
        <v>8091</v>
      </c>
      <c r="E5888" t="s">
        <v>497</v>
      </c>
      <c r="F5888" t="s">
        <v>8313</v>
      </c>
      <c r="G5888" t="s">
        <v>57</v>
      </c>
      <c r="H5888" t="s">
        <v>49</v>
      </c>
      <c r="I5888" t="s">
        <v>8277</v>
      </c>
      <c r="J5888" s="1">
        <v>4</v>
      </c>
      <c r="K5888" t="s">
        <v>8314</v>
      </c>
      <c r="L5888" t="s">
        <v>8315</v>
      </c>
      <c r="M5888" t="s">
        <v>8316</v>
      </c>
      <c r="N5888" s="126"/>
      <c r="Q5888" t="s">
        <v>8312</v>
      </c>
      <c r="R5888" t="s">
        <v>19434</v>
      </c>
      <c r="S5888" s="120">
        <v>0.6</v>
      </c>
      <c r="U5888"/>
    </row>
    <row r="5889" spans="1:21">
      <c r="A5889">
        <v>5888</v>
      </c>
      <c r="B5889" s="1" t="s">
        <v>8317</v>
      </c>
      <c r="C5889" s="1" t="s">
        <v>47</v>
      </c>
      <c r="D5889" s="1" t="s">
        <v>8091</v>
      </c>
      <c r="E5889" t="s">
        <v>497</v>
      </c>
      <c r="F5889" t="s">
        <v>8313</v>
      </c>
      <c r="G5889" t="s">
        <v>57</v>
      </c>
      <c r="H5889" t="s">
        <v>49</v>
      </c>
      <c r="I5889" t="s">
        <v>8277</v>
      </c>
      <c r="J5889" s="1">
        <v>4</v>
      </c>
      <c r="K5889" t="s">
        <v>8314</v>
      </c>
      <c r="L5889" t="s">
        <v>8315</v>
      </c>
      <c r="M5889" t="s">
        <v>8316</v>
      </c>
      <c r="N5889" s="126">
        <v>0.01</v>
      </c>
      <c r="Q5889" t="s">
        <v>8317</v>
      </c>
      <c r="R5889" t="s">
        <v>19434</v>
      </c>
      <c r="S5889" s="120">
        <v>0.6</v>
      </c>
      <c r="U5889"/>
    </row>
    <row r="5890" spans="1:21">
      <c r="A5890">
        <v>5889</v>
      </c>
      <c r="B5890" s="1" t="s">
        <v>8318</v>
      </c>
      <c r="C5890" s="1" t="s">
        <v>47</v>
      </c>
      <c r="D5890" s="1" t="s">
        <v>8091</v>
      </c>
      <c r="E5890" t="s">
        <v>497</v>
      </c>
      <c r="F5890" t="s">
        <v>8313</v>
      </c>
      <c r="G5890" t="s">
        <v>57</v>
      </c>
      <c r="H5890" t="s">
        <v>49</v>
      </c>
      <c r="I5890" t="s">
        <v>8277</v>
      </c>
      <c r="J5890" s="1">
        <v>4</v>
      </c>
      <c r="K5890" t="s">
        <v>8314</v>
      </c>
      <c r="L5890" t="s">
        <v>8315</v>
      </c>
      <c r="M5890" t="s">
        <v>8316</v>
      </c>
      <c r="N5890" s="126"/>
      <c r="Q5890" t="s">
        <v>8318</v>
      </c>
      <c r="R5890" t="s">
        <v>19434</v>
      </c>
      <c r="S5890" s="120">
        <v>0.6</v>
      </c>
      <c r="U5890"/>
    </row>
    <row r="5891" spans="1:21">
      <c r="A5891">
        <v>5890</v>
      </c>
      <c r="B5891" s="1" t="s">
        <v>8319</v>
      </c>
      <c r="C5891" s="1" t="s">
        <v>47</v>
      </c>
      <c r="D5891" s="1" t="s">
        <v>8091</v>
      </c>
      <c r="E5891" t="s">
        <v>497</v>
      </c>
      <c r="F5891" t="s">
        <v>8313</v>
      </c>
      <c r="G5891" t="s">
        <v>57</v>
      </c>
      <c r="H5891" t="s">
        <v>49</v>
      </c>
      <c r="I5891" t="s">
        <v>8277</v>
      </c>
      <c r="J5891" s="1">
        <v>4</v>
      </c>
      <c r="K5891" t="s">
        <v>8314</v>
      </c>
      <c r="L5891" t="s">
        <v>8315</v>
      </c>
      <c r="M5891" t="s">
        <v>8316</v>
      </c>
      <c r="N5891" s="126"/>
      <c r="Q5891" t="s">
        <v>8319</v>
      </c>
      <c r="R5891" t="s">
        <v>19434</v>
      </c>
      <c r="S5891" s="120">
        <v>0.6</v>
      </c>
      <c r="U5891"/>
    </row>
    <row r="5892" spans="1:21">
      <c r="A5892">
        <v>5891</v>
      </c>
      <c r="B5892" s="1" t="s">
        <v>8320</v>
      </c>
      <c r="C5892" s="1" t="s">
        <v>47</v>
      </c>
      <c r="D5892" s="1" t="s">
        <v>8091</v>
      </c>
      <c r="E5892" t="s">
        <v>497</v>
      </c>
      <c r="F5892" t="s">
        <v>8313</v>
      </c>
      <c r="G5892" t="s">
        <v>57</v>
      </c>
      <c r="H5892" t="s">
        <v>49</v>
      </c>
      <c r="I5892" t="s">
        <v>8277</v>
      </c>
      <c r="J5892" s="1">
        <v>4</v>
      </c>
      <c r="K5892" t="s">
        <v>8314</v>
      </c>
      <c r="L5892" t="s">
        <v>8315</v>
      </c>
      <c r="M5892" t="s">
        <v>8316</v>
      </c>
      <c r="N5892" s="126"/>
      <c r="Q5892" t="s">
        <v>8320</v>
      </c>
      <c r="R5892" t="s">
        <v>19434</v>
      </c>
      <c r="S5892" s="120">
        <v>0.6</v>
      </c>
      <c r="U5892"/>
    </row>
    <row r="5893" spans="1:21">
      <c r="A5893">
        <v>5892</v>
      </c>
      <c r="B5893" s="1" t="s">
        <v>8321</v>
      </c>
      <c r="C5893" s="1" t="s">
        <v>47</v>
      </c>
      <c r="D5893" s="1" t="s">
        <v>8091</v>
      </c>
      <c r="E5893" t="s">
        <v>497</v>
      </c>
      <c r="F5893" t="s">
        <v>8313</v>
      </c>
      <c r="G5893" t="s">
        <v>57</v>
      </c>
      <c r="H5893" t="s">
        <v>49</v>
      </c>
      <c r="I5893" t="s">
        <v>8277</v>
      </c>
      <c r="J5893" s="1">
        <v>4</v>
      </c>
      <c r="K5893" t="s">
        <v>8314</v>
      </c>
      <c r="L5893" t="s">
        <v>8315</v>
      </c>
      <c r="M5893" t="s">
        <v>8316</v>
      </c>
      <c r="N5893" s="126"/>
      <c r="Q5893" t="s">
        <v>8321</v>
      </c>
      <c r="R5893" t="s">
        <v>19434</v>
      </c>
      <c r="S5893" s="120">
        <v>0.6</v>
      </c>
      <c r="U5893"/>
    </row>
    <row r="5894" spans="1:21">
      <c r="A5894">
        <v>5893</v>
      </c>
      <c r="B5894" s="1" t="s">
        <v>8322</v>
      </c>
      <c r="C5894" s="1" t="s">
        <v>47</v>
      </c>
      <c r="D5894" s="1" t="s">
        <v>8091</v>
      </c>
      <c r="E5894" t="s">
        <v>497</v>
      </c>
      <c r="F5894" t="s">
        <v>8313</v>
      </c>
      <c r="G5894" t="s">
        <v>57</v>
      </c>
      <c r="H5894" t="s">
        <v>49</v>
      </c>
      <c r="I5894" t="s">
        <v>8277</v>
      </c>
      <c r="J5894" s="1">
        <v>4</v>
      </c>
      <c r="K5894" t="s">
        <v>8314</v>
      </c>
      <c r="L5894" t="s">
        <v>8315</v>
      </c>
      <c r="M5894" t="s">
        <v>8316</v>
      </c>
      <c r="N5894" s="126"/>
      <c r="Q5894" t="s">
        <v>8322</v>
      </c>
      <c r="R5894" t="s">
        <v>19434</v>
      </c>
      <c r="S5894" s="120">
        <v>0.6</v>
      </c>
      <c r="U5894"/>
    </row>
    <row r="5895" spans="1:21">
      <c r="A5895">
        <v>5894</v>
      </c>
      <c r="B5895" s="1" t="s">
        <v>8323</v>
      </c>
      <c r="C5895" s="1" t="s">
        <v>47</v>
      </c>
      <c r="D5895" s="1" t="s">
        <v>8091</v>
      </c>
      <c r="E5895" t="s">
        <v>497</v>
      </c>
      <c r="F5895" t="s">
        <v>8313</v>
      </c>
      <c r="G5895" t="s">
        <v>57</v>
      </c>
      <c r="H5895" t="s">
        <v>49</v>
      </c>
      <c r="I5895" t="s">
        <v>8277</v>
      </c>
      <c r="J5895" s="1">
        <v>4</v>
      </c>
      <c r="K5895" t="s">
        <v>8314</v>
      </c>
      <c r="L5895" t="s">
        <v>8315</v>
      </c>
      <c r="M5895" t="s">
        <v>8316</v>
      </c>
      <c r="N5895" s="126"/>
      <c r="Q5895" t="s">
        <v>8323</v>
      </c>
      <c r="R5895" t="s">
        <v>19434</v>
      </c>
      <c r="S5895" s="120">
        <v>0.6</v>
      </c>
      <c r="U5895"/>
    </row>
    <row r="5896" spans="1:21">
      <c r="A5896">
        <v>5895</v>
      </c>
      <c r="B5896" s="1" t="s">
        <v>8324</v>
      </c>
      <c r="C5896" s="1" t="s">
        <v>47</v>
      </c>
      <c r="D5896" s="1" t="s">
        <v>8091</v>
      </c>
      <c r="E5896" t="s">
        <v>497</v>
      </c>
      <c r="F5896" t="s">
        <v>8313</v>
      </c>
      <c r="G5896" t="s">
        <v>57</v>
      </c>
      <c r="H5896" t="s">
        <v>49</v>
      </c>
      <c r="I5896" t="s">
        <v>8277</v>
      </c>
      <c r="J5896" s="1">
        <v>4</v>
      </c>
      <c r="K5896" t="s">
        <v>8314</v>
      </c>
      <c r="L5896" t="s">
        <v>8315</v>
      </c>
      <c r="M5896" t="s">
        <v>8316</v>
      </c>
      <c r="N5896" s="126"/>
      <c r="Q5896" t="s">
        <v>8324</v>
      </c>
      <c r="R5896" t="s">
        <v>19434</v>
      </c>
      <c r="S5896" s="120">
        <v>0.6</v>
      </c>
      <c r="U5896"/>
    </row>
    <row r="5897" spans="1:21">
      <c r="A5897">
        <v>5896</v>
      </c>
      <c r="B5897" s="1" t="s">
        <v>8325</v>
      </c>
      <c r="C5897" s="1" t="s">
        <v>47</v>
      </c>
      <c r="D5897" s="1" t="s">
        <v>8091</v>
      </c>
      <c r="E5897" t="s">
        <v>497</v>
      </c>
      <c r="F5897" t="s">
        <v>8313</v>
      </c>
      <c r="G5897" t="s">
        <v>57</v>
      </c>
      <c r="H5897" t="s">
        <v>49</v>
      </c>
      <c r="I5897" t="s">
        <v>8277</v>
      </c>
      <c r="J5897" s="1">
        <v>4</v>
      </c>
      <c r="K5897" t="s">
        <v>8314</v>
      </c>
      <c r="L5897" t="s">
        <v>8315</v>
      </c>
      <c r="M5897" t="s">
        <v>8316</v>
      </c>
      <c r="N5897" s="126"/>
      <c r="Q5897" t="s">
        <v>8325</v>
      </c>
      <c r="R5897" t="s">
        <v>19434</v>
      </c>
      <c r="S5897" s="120">
        <v>0.6</v>
      </c>
      <c r="U5897"/>
    </row>
    <row r="5898" spans="1:21">
      <c r="A5898">
        <v>5897</v>
      </c>
      <c r="B5898" s="1" t="s">
        <v>8326</v>
      </c>
      <c r="C5898" s="1" t="s">
        <v>47</v>
      </c>
      <c r="D5898" s="1" t="s">
        <v>8091</v>
      </c>
      <c r="E5898" t="s">
        <v>497</v>
      </c>
      <c r="F5898" t="s">
        <v>8313</v>
      </c>
      <c r="G5898" t="s">
        <v>57</v>
      </c>
      <c r="H5898" t="s">
        <v>49</v>
      </c>
      <c r="I5898" t="s">
        <v>8277</v>
      </c>
      <c r="J5898" s="1">
        <v>4</v>
      </c>
      <c r="K5898" t="s">
        <v>8314</v>
      </c>
      <c r="L5898" t="s">
        <v>8315</v>
      </c>
      <c r="M5898" t="s">
        <v>8316</v>
      </c>
      <c r="N5898" s="126"/>
      <c r="Q5898" t="s">
        <v>8326</v>
      </c>
      <c r="R5898" t="s">
        <v>19434</v>
      </c>
      <c r="S5898" s="120">
        <v>0.6</v>
      </c>
      <c r="U5898"/>
    </row>
    <row r="5899" spans="1:21">
      <c r="A5899">
        <v>5898</v>
      </c>
      <c r="B5899" s="1" t="s">
        <v>8327</v>
      </c>
      <c r="C5899" s="1" t="s">
        <v>47</v>
      </c>
      <c r="D5899" s="1" t="s">
        <v>8091</v>
      </c>
      <c r="E5899" t="s">
        <v>497</v>
      </c>
      <c r="F5899" t="s">
        <v>8313</v>
      </c>
      <c r="G5899" t="s">
        <v>57</v>
      </c>
      <c r="H5899" t="s">
        <v>49</v>
      </c>
      <c r="I5899" t="s">
        <v>8277</v>
      </c>
      <c r="J5899" s="1">
        <v>4</v>
      </c>
      <c r="K5899" t="s">
        <v>8314</v>
      </c>
      <c r="L5899" t="s">
        <v>8315</v>
      </c>
      <c r="M5899" t="s">
        <v>8316</v>
      </c>
      <c r="N5899" s="126">
        <v>0.01</v>
      </c>
      <c r="Q5899" t="s">
        <v>8327</v>
      </c>
      <c r="R5899" t="s">
        <v>19434</v>
      </c>
      <c r="S5899" s="120">
        <v>0.6</v>
      </c>
      <c r="U5899"/>
    </row>
    <row r="5900" spans="1:21">
      <c r="A5900">
        <v>5899</v>
      </c>
      <c r="B5900" s="1" t="s">
        <v>8328</v>
      </c>
      <c r="C5900" s="1" t="s">
        <v>47</v>
      </c>
      <c r="D5900" s="1" t="s">
        <v>8091</v>
      </c>
      <c r="E5900" t="s">
        <v>497</v>
      </c>
      <c r="F5900" t="s">
        <v>8313</v>
      </c>
      <c r="G5900" t="s">
        <v>57</v>
      </c>
      <c r="H5900" t="s">
        <v>49</v>
      </c>
      <c r="I5900" t="s">
        <v>8277</v>
      </c>
      <c r="J5900" s="1">
        <v>4</v>
      </c>
      <c r="K5900" t="s">
        <v>8314</v>
      </c>
      <c r="L5900" t="s">
        <v>8315</v>
      </c>
      <c r="M5900" t="s">
        <v>8316</v>
      </c>
      <c r="N5900" s="126">
        <v>0.01</v>
      </c>
      <c r="Q5900" t="s">
        <v>8328</v>
      </c>
      <c r="R5900" t="s">
        <v>19434</v>
      </c>
      <c r="S5900" s="120">
        <v>0.6</v>
      </c>
      <c r="U5900"/>
    </row>
    <row r="5901" spans="1:21">
      <c r="A5901">
        <v>5900</v>
      </c>
      <c r="B5901" s="1" t="s">
        <v>8329</v>
      </c>
      <c r="C5901" s="1" t="s">
        <v>164</v>
      </c>
      <c r="D5901" s="1" t="s">
        <v>8091</v>
      </c>
      <c r="E5901" t="s">
        <v>497</v>
      </c>
      <c r="F5901" t="s">
        <v>8330</v>
      </c>
      <c r="G5901" t="s">
        <v>57</v>
      </c>
      <c r="H5901" t="s">
        <v>166</v>
      </c>
      <c r="I5901" t="s">
        <v>8277</v>
      </c>
      <c r="J5901" s="1">
        <v>4</v>
      </c>
      <c r="K5901" t="s">
        <v>8330</v>
      </c>
      <c r="L5901" t="s">
        <v>8331</v>
      </c>
      <c r="M5901" t="s">
        <v>8332</v>
      </c>
      <c r="N5901" s="126"/>
      <c r="Q5901" t="s">
        <v>8329</v>
      </c>
      <c r="R5901" t="s">
        <v>19435</v>
      </c>
      <c r="S5901" s="120">
        <v>0.6</v>
      </c>
      <c r="U5901"/>
    </row>
    <row r="5902" spans="1:21">
      <c r="A5902">
        <v>5901</v>
      </c>
      <c r="B5902" s="1" t="s">
        <v>8333</v>
      </c>
      <c r="C5902" s="1" t="s">
        <v>164</v>
      </c>
      <c r="D5902" s="1" t="s">
        <v>8091</v>
      </c>
      <c r="E5902" t="s">
        <v>497</v>
      </c>
      <c r="F5902" t="s">
        <v>8330</v>
      </c>
      <c r="G5902" t="s">
        <v>57</v>
      </c>
      <c r="H5902" t="s">
        <v>166</v>
      </c>
      <c r="I5902" t="s">
        <v>8277</v>
      </c>
      <c r="J5902" s="1">
        <v>4</v>
      </c>
      <c r="K5902" t="s">
        <v>8330</v>
      </c>
      <c r="L5902" t="s">
        <v>8331</v>
      </c>
      <c r="M5902" t="s">
        <v>8332</v>
      </c>
      <c r="N5902" s="126"/>
      <c r="Q5902" t="s">
        <v>8333</v>
      </c>
      <c r="R5902" t="s">
        <v>19435</v>
      </c>
      <c r="S5902" s="120">
        <v>0.6</v>
      </c>
      <c r="U5902"/>
    </row>
    <row r="5903" spans="1:21">
      <c r="A5903">
        <v>5902</v>
      </c>
      <c r="B5903" s="1" t="s">
        <v>8334</v>
      </c>
      <c r="C5903" s="1" t="s">
        <v>164</v>
      </c>
      <c r="D5903" s="1" t="s">
        <v>8091</v>
      </c>
      <c r="E5903" t="s">
        <v>497</v>
      </c>
      <c r="F5903" t="s">
        <v>8330</v>
      </c>
      <c r="G5903" t="s">
        <v>57</v>
      </c>
      <c r="H5903" t="s">
        <v>166</v>
      </c>
      <c r="I5903" t="s">
        <v>8277</v>
      </c>
      <c r="J5903" s="1">
        <v>4</v>
      </c>
      <c r="K5903" t="s">
        <v>8330</v>
      </c>
      <c r="L5903" t="s">
        <v>8331</v>
      </c>
      <c r="M5903" t="s">
        <v>8332</v>
      </c>
      <c r="N5903" s="126"/>
      <c r="Q5903" t="s">
        <v>8334</v>
      </c>
      <c r="R5903" t="s">
        <v>19435</v>
      </c>
      <c r="S5903" s="120">
        <v>0.6</v>
      </c>
      <c r="U5903"/>
    </row>
    <row r="5904" spans="1:21">
      <c r="A5904">
        <v>5903</v>
      </c>
      <c r="B5904" s="1" t="s">
        <v>8335</v>
      </c>
      <c r="C5904" s="1" t="s">
        <v>164</v>
      </c>
      <c r="D5904" s="1" t="s">
        <v>8091</v>
      </c>
      <c r="E5904" t="s">
        <v>497</v>
      </c>
      <c r="F5904" t="s">
        <v>8330</v>
      </c>
      <c r="G5904" t="s">
        <v>57</v>
      </c>
      <c r="H5904" t="s">
        <v>166</v>
      </c>
      <c r="I5904" t="s">
        <v>8277</v>
      </c>
      <c r="J5904" s="1">
        <v>4</v>
      </c>
      <c r="K5904" t="s">
        <v>8330</v>
      </c>
      <c r="L5904" t="s">
        <v>8331</v>
      </c>
      <c r="M5904" t="s">
        <v>8332</v>
      </c>
      <c r="N5904" s="126">
        <v>0.01</v>
      </c>
      <c r="Q5904" t="s">
        <v>8335</v>
      </c>
      <c r="R5904" t="s">
        <v>19435</v>
      </c>
      <c r="S5904" s="120">
        <v>0.6</v>
      </c>
      <c r="U5904"/>
    </row>
    <row r="5905" spans="1:21">
      <c r="A5905">
        <v>5904</v>
      </c>
      <c r="B5905" s="1" t="s">
        <v>8336</v>
      </c>
      <c r="C5905" s="1" t="s">
        <v>164</v>
      </c>
      <c r="D5905" s="1" t="s">
        <v>8091</v>
      </c>
      <c r="E5905" t="s">
        <v>497</v>
      </c>
      <c r="F5905" t="s">
        <v>8330</v>
      </c>
      <c r="G5905" t="s">
        <v>57</v>
      </c>
      <c r="H5905" t="s">
        <v>166</v>
      </c>
      <c r="I5905" t="s">
        <v>8277</v>
      </c>
      <c r="J5905" s="1">
        <v>4</v>
      </c>
      <c r="K5905" t="s">
        <v>8330</v>
      </c>
      <c r="L5905" t="s">
        <v>8331</v>
      </c>
      <c r="M5905" t="s">
        <v>8332</v>
      </c>
      <c r="N5905" s="126"/>
      <c r="Q5905" t="s">
        <v>8336</v>
      </c>
      <c r="R5905" t="s">
        <v>19435</v>
      </c>
      <c r="S5905" s="120">
        <v>0.6</v>
      </c>
      <c r="U5905"/>
    </row>
    <row r="5906" spans="1:21">
      <c r="A5906">
        <v>5905</v>
      </c>
      <c r="B5906" s="1" t="s">
        <v>5092</v>
      </c>
      <c r="C5906" s="1" t="s">
        <v>164</v>
      </c>
      <c r="D5906" s="1" t="s">
        <v>8091</v>
      </c>
      <c r="E5906" t="s">
        <v>497</v>
      </c>
      <c r="F5906" t="s">
        <v>8330</v>
      </c>
      <c r="G5906" t="s">
        <v>57</v>
      </c>
      <c r="H5906" t="s">
        <v>166</v>
      </c>
      <c r="I5906" t="s">
        <v>8277</v>
      </c>
      <c r="J5906" s="1">
        <v>4</v>
      </c>
      <c r="K5906" t="s">
        <v>8330</v>
      </c>
      <c r="L5906" t="s">
        <v>8331</v>
      </c>
      <c r="M5906" t="s">
        <v>8332</v>
      </c>
      <c r="N5906" s="126"/>
      <c r="Q5906" t="s">
        <v>5092</v>
      </c>
      <c r="R5906" t="s">
        <v>19435</v>
      </c>
      <c r="S5906" s="120">
        <v>0.6</v>
      </c>
      <c r="U5906"/>
    </row>
    <row r="5907" spans="1:21">
      <c r="A5907">
        <v>5906</v>
      </c>
      <c r="B5907" s="1" t="s">
        <v>5186</v>
      </c>
      <c r="C5907" s="1" t="s">
        <v>164</v>
      </c>
      <c r="D5907" s="1" t="s">
        <v>8091</v>
      </c>
      <c r="E5907" t="s">
        <v>497</v>
      </c>
      <c r="F5907" t="s">
        <v>8330</v>
      </c>
      <c r="G5907" t="s">
        <v>57</v>
      </c>
      <c r="H5907" t="s">
        <v>166</v>
      </c>
      <c r="I5907" t="s">
        <v>8277</v>
      </c>
      <c r="J5907" s="1">
        <v>4</v>
      </c>
      <c r="K5907" t="s">
        <v>8330</v>
      </c>
      <c r="L5907" t="s">
        <v>8331</v>
      </c>
      <c r="M5907" t="s">
        <v>8332</v>
      </c>
      <c r="N5907" s="126"/>
      <c r="Q5907" t="s">
        <v>5186</v>
      </c>
      <c r="R5907" t="s">
        <v>19435</v>
      </c>
      <c r="S5907" s="120">
        <v>0.6</v>
      </c>
      <c r="U5907"/>
    </row>
    <row r="5908" spans="1:21">
      <c r="A5908">
        <v>5907</v>
      </c>
      <c r="B5908" s="1" t="s">
        <v>5187</v>
      </c>
      <c r="C5908" s="1" t="s">
        <v>164</v>
      </c>
      <c r="D5908" s="1" t="s">
        <v>8091</v>
      </c>
      <c r="E5908" t="s">
        <v>497</v>
      </c>
      <c r="F5908" t="s">
        <v>8330</v>
      </c>
      <c r="G5908" t="s">
        <v>57</v>
      </c>
      <c r="H5908" t="s">
        <v>166</v>
      </c>
      <c r="I5908" t="s">
        <v>8277</v>
      </c>
      <c r="J5908" s="1">
        <v>4</v>
      </c>
      <c r="K5908" t="s">
        <v>8330</v>
      </c>
      <c r="L5908" t="s">
        <v>8331</v>
      </c>
      <c r="M5908" t="s">
        <v>8332</v>
      </c>
      <c r="N5908" s="126"/>
      <c r="Q5908" t="s">
        <v>5187</v>
      </c>
      <c r="R5908" t="s">
        <v>19435</v>
      </c>
      <c r="S5908" s="120">
        <v>0.6</v>
      </c>
      <c r="U5908"/>
    </row>
    <row r="5909" spans="1:21">
      <c r="A5909">
        <v>5908</v>
      </c>
      <c r="B5909" s="1" t="s">
        <v>8337</v>
      </c>
      <c r="C5909" s="1" t="s">
        <v>164</v>
      </c>
      <c r="D5909" s="1" t="s">
        <v>8091</v>
      </c>
      <c r="E5909" t="s">
        <v>497</v>
      </c>
      <c r="F5909" t="s">
        <v>8330</v>
      </c>
      <c r="G5909" t="s">
        <v>57</v>
      </c>
      <c r="H5909" t="s">
        <v>166</v>
      </c>
      <c r="I5909" t="s">
        <v>8277</v>
      </c>
      <c r="J5909" s="1">
        <v>4</v>
      </c>
      <c r="K5909" t="s">
        <v>8330</v>
      </c>
      <c r="L5909" t="s">
        <v>8331</v>
      </c>
      <c r="M5909" t="s">
        <v>8332</v>
      </c>
      <c r="N5909" s="126"/>
      <c r="Q5909" t="s">
        <v>8337</v>
      </c>
      <c r="R5909" t="s">
        <v>19435</v>
      </c>
      <c r="S5909" s="120">
        <v>0.6</v>
      </c>
      <c r="U5909"/>
    </row>
    <row r="5910" spans="1:21">
      <c r="A5910">
        <v>5909</v>
      </c>
      <c r="B5910" s="1" t="s">
        <v>8338</v>
      </c>
      <c r="C5910" s="1" t="s">
        <v>164</v>
      </c>
      <c r="D5910" s="1" t="s">
        <v>8091</v>
      </c>
      <c r="E5910" t="s">
        <v>497</v>
      </c>
      <c r="F5910" t="s">
        <v>8330</v>
      </c>
      <c r="G5910" t="s">
        <v>57</v>
      </c>
      <c r="H5910" t="s">
        <v>166</v>
      </c>
      <c r="I5910" t="s">
        <v>8277</v>
      </c>
      <c r="J5910" s="1">
        <v>4</v>
      </c>
      <c r="K5910" t="s">
        <v>8330</v>
      </c>
      <c r="L5910" t="s">
        <v>8331</v>
      </c>
      <c r="M5910" t="s">
        <v>8332</v>
      </c>
      <c r="N5910" s="126">
        <v>0.01</v>
      </c>
      <c r="Q5910" t="s">
        <v>8338</v>
      </c>
      <c r="R5910" t="s">
        <v>19435</v>
      </c>
      <c r="S5910" s="120">
        <v>0.6</v>
      </c>
      <c r="U5910"/>
    </row>
    <row r="5911" spans="1:21">
      <c r="A5911">
        <v>5910</v>
      </c>
      <c r="B5911" s="1" t="s">
        <v>8339</v>
      </c>
      <c r="C5911" s="1" t="s">
        <v>164</v>
      </c>
      <c r="D5911" s="1" t="s">
        <v>8091</v>
      </c>
      <c r="E5911" t="s">
        <v>497</v>
      </c>
      <c r="F5911" t="s">
        <v>8330</v>
      </c>
      <c r="G5911" t="s">
        <v>57</v>
      </c>
      <c r="H5911" t="s">
        <v>166</v>
      </c>
      <c r="I5911" t="s">
        <v>8277</v>
      </c>
      <c r="J5911" s="1">
        <v>4</v>
      </c>
      <c r="K5911" t="s">
        <v>8330</v>
      </c>
      <c r="L5911" t="s">
        <v>8331</v>
      </c>
      <c r="M5911" t="s">
        <v>8332</v>
      </c>
      <c r="N5911" s="126"/>
      <c r="Q5911" t="s">
        <v>8339</v>
      </c>
      <c r="R5911" t="s">
        <v>19435</v>
      </c>
      <c r="S5911" s="120">
        <v>0.6</v>
      </c>
      <c r="U5911"/>
    </row>
    <row r="5912" spans="1:21">
      <c r="A5912">
        <v>5911</v>
      </c>
      <c r="B5912" s="1" t="s">
        <v>8340</v>
      </c>
      <c r="C5912" s="1" t="s">
        <v>164</v>
      </c>
      <c r="D5912" s="1" t="s">
        <v>8091</v>
      </c>
      <c r="E5912" t="s">
        <v>497</v>
      </c>
      <c r="F5912" t="s">
        <v>8330</v>
      </c>
      <c r="G5912" t="s">
        <v>57</v>
      </c>
      <c r="H5912" t="s">
        <v>166</v>
      </c>
      <c r="I5912" t="s">
        <v>8277</v>
      </c>
      <c r="J5912" s="1">
        <v>4</v>
      </c>
      <c r="K5912" t="s">
        <v>8330</v>
      </c>
      <c r="L5912" t="s">
        <v>8331</v>
      </c>
      <c r="M5912" t="s">
        <v>8332</v>
      </c>
      <c r="N5912" s="126"/>
      <c r="Q5912" t="s">
        <v>8340</v>
      </c>
      <c r="R5912" t="s">
        <v>19435</v>
      </c>
      <c r="S5912" s="120">
        <v>0.6</v>
      </c>
      <c r="U5912"/>
    </row>
    <row r="5913" spans="1:21">
      <c r="A5913">
        <v>5912</v>
      </c>
      <c r="B5913" s="1" t="s">
        <v>8341</v>
      </c>
      <c r="C5913" s="1" t="s">
        <v>164</v>
      </c>
      <c r="D5913" s="1" t="s">
        <v>8091</v>
      </c>
      <c r="E5913" t="s">
        <v>497</v>
      </c>
      <c r="F5913" t="s">
        <v>8330</v>
      </c>
      <c r="G5913" t="s">
        <v>57</v>
      </c>
      <c r="H5913" t="s">
        <v>166</v>
      </c>
      <c r="I5913" t="s">
        <v>8277</v>
      </c>
      <c r="J5913" s="1">
        <v>4</v>
      </c>
      <c r="K5913" t="s">
        <v>8330</v>
      </c>
      <c r="L5913" t="s">
        <v>8331</v>
      </c>
      <c r="M5913" t="s">
        <v>8332</v>
      </c>
      <c r="N5913" s="126"/>
      <c r="Q5913" t="s">
        <v>8341</v>
      </c>
      <c r="R5913" t="s">
        <v>19435</v>
      </c>
      <c r="S5913" s="120">
        <v>0.6</v>
      </c>
      <c r="U5913"/>
    </row>
    <row r="5914" spans="1:21">
      <c r="A5914">
        <v>5913</v>
      </c>
      <c r="B5914" s="1" t="s">
        <v>8342</v>
      </c>
      <c r="C5914" s="1" t="s">
        <v>164</v>
      </c>
      <c r="D5914" s="1" t="s">
        <v>8091</v>
      </c>
      <c r="E5914" t="s">
        <v>497</v>
      </c>
      <c r="F5914" t="s">
        <v>8330</v>
      </c>
      <c r="G5914" t="s">
        <v>57</v>
      </c>
      <c r="H5914" t="s">
        <v>166</v>
      </c>
      <c r="I5914" t="s">
        <v>8277</v>
      </c>
      <c r="J5914" s="1">
        <v>4</v>
      </c>
      <c r="K5914" t="s">
        <v>8330</v>
      </c>
      <c r="L5914" t="s">
        <v>8331</v>
      </c>
      <c r="M5914" t="s">
        <v>8332</v>
      </c>
      <c r="N5914" s="126"/>
      <c r="Q5914" t="s">
        <v>8342</v>
      </c>
      <c r="R5914" t="s">
        <v>19435</v>
      </c>
      <c r="S5914" s="120">
        <v>0.6</v>
      </c>
      <c r="U5914"/>
    </row>
    <row r="5915" spans="1:21">
      <c r="A5915">
        <v>5914</v>
      </c>
      <c r="B5915" s="1" t="s">
        <v>8343</v>
      </c>
      <c r="C5915" s="1" t="s">
        <v>164</v>
      </c>
      <c r="D5915" s="1" t="s">
        <v>8091</v>
      </c>
      <c r="E5915" t="s">
        <v>497</v>
      </c>
      <c r="F5915" t="s">
        <v>8330</v>
      </c>
      <c r="G5915" t="s">
        <v>57</v>
      </c>
      <c r="H5915" t="s">
        <v>166</v>
      </c>
      <c r="I5915" t="s">
        <v>8277</v>
      </c>
      <c r="J5915" s="1">
        <v>4</v>
      </c>
      <c r="K5915" t="s">
        <v>8330</v>
      </c>
      <c r="L5915" t="s">
        <v>8331</v>
      </c>
      <c r="M5915" t="s">
        <v>8332</v>
      </c>
      <c r="N5915" s="126"/>
      <c r="Q5915" t="s">
        <v>8343</v>
      </c>
      <c r="R5915" t="s">
        <v>19435</v>
      </c>
      <c r="S5915" s="120">
        <v>0.6</v>
      </c>
      <c r="U5915"/>
    </row>
    <row r="5916" spans="1:21">
      <c r="A5916">
        <v>5915</v>
      </c>
      <c r="B5916" s="1" t="s">
        <v>3939</v>
      </c>
      <c r="C5916" s="1" t="s">
        <v>164</v>
      </c>
      <c r="D5916" s="1" t="s">
        <v>8091</v>
      </c>
      <c r="E5916" t="s">
        <v>497</v>
      </c>
      <c r="F5916" t="s">
        <v>8330</v>
      </c>
      <c r="G5916" t="s">
        <v>57</v>
      </c>
      <c r="H5916" t="s">
        <v>166</v>
      </c>
      <c r="I5916" t="s">
        <v>8277</v>
      </c>
      <c r="J5916" s="1">
        <v>4</v>
      </c>
      <c r="K5916" t="s">
        <v>8330</v>
      </c>
      <c r="L5916" t="s">
        <v>8331</v>
      </c>
      <c r="M5916" t="s">
        <v>8332</v>
      </c>
      <c r="N5916" s="126"/>
      <c r="Q5916" t="s">
        <v>3939</v>
      </c>
      <c r="R5916" t="s">
        <v>19435</v>
      </c>
      <c r="S5916" s="120">
        <v>0.6</v>
      </c>
      <c r="U5916"/>
    </row>
    <row r="5917" spans="1:21">
      <c r="A5917">
        <v>5916</v>
      </c>
      <c r="B5917" s="1" t="s">
        <v>8344</v>
      </c>
      <c r="C5917" s="1" t="s">
        <v>164</v>
      </c>
      <c r="D5917" s="1" t="s">
        <v>8091</v>
      </c>
      <c r="E5917" t="s">
        <v>497</v>
      </c>
      <c r="F5917" t="s">
        <v>8330</v>
      </c>
      <c r="G5917" t="s">
        <v>57</v>
      </c>
      <c r="H5917" t="s">
        <v>166</v>
      </c>
      <c r="I5917" t="s">
        <v>8277</v>
      </c>
      <c r="J5917" s="1">
        <v>4</v>
      </c>
      <c r="K5917" t="s">
        <v>8330</v>
      </c>
      <c r="L5917" t="s">
        <v>8331</v>
      </c>
      <c r="M5917" t="s">
        <v>8332</v>
      </c>
      <c r="N5917" s="126"/>
      <c r="Q5917" t="s">
        <v>8344</v>
      </c>
      <c r="R5917" t="s">
        <v>19435</v>
      </c>
      <c r="S5917" s="120">
        <v>0.6</v>
      </c>
      <c r="U5917"/>
    </row>
    <row r="5918" spans="1:21">
      <c r="A5918">
        <v>5917</v>
      </c>
      <c r="B5918" s="1" t="s">
        <v>8345</v>
      </c>
      <c r="C5918" s="1" t="s">
        <v>164</v>
      </c>
      <c r="D5918" s="1" t="s">
        <v>8091</v>
      </c>
      <c r="E5918" t="s">
        <v>497</v>
      </c>
      <c r="F5918" t="s">
        <v>8330</v>
      </c>
      <c r="G5918" t="s">
        <v>57</v>
      </c>
      <c r="H5918" t="s">
        <v>166</v>
      </c>
      <c r="I5918" t="s">
        <v>8277</v>
      </c>
      <c r="J5918" s="1">
        <v>4</v>
      </c>
      <c r="K5918" t="s">
        <v>8330</v>
      </c>
      <c r="L5918" t="s">
        <v>8331</v>
      </c>
      <c r="M5918" t="s">
        <v>8332</v>
      </c>
      <c r="N5918" s="126"/>
      <c r="Q5918" t="s">
        <v>8345</v>
      </c>
      <c r="R5918" t="s">
        <v>19435</v>
      </c>
      <c r="S5918" s="120">
        <v>0.6</v>
      </c>
      <c r="U5918"/>
    </row>
    <row r="5919" spans="1:21">
      <c r="A5919">
        <v>5918</v>
      </c>
      <c r="B5919" s="1" t="s">
        <v>8346</v>
      </c>
      <c r="C5919" s="1" t="s">
        <v>164</v>
      </c>
      <c r="D5919" s="1" t="s">
        <v>8091</v>
      </c>
      <c r="E5919" t="s">
        <v>497</v>
      </c>
      <c r="F5919" t="s">
        <v>8330</v>
      </c>
      <c r="G5919" t="s">
        <v>57</v>
      </c>
      <c r="H5919" t="s">
        <v>166</v>
      </c>
      <c r="I5919" t="s">
        <v>8277</v>
      </c>
      <c r="J5919" s="1">
        <v>4</v>
      </c>
      <c r="K5919" t="s">
        <v>8330</v>
      </c>
      <c r="L5919" t="s">
        <v>8331</v>
      </c>
      <c r="M5919" t="s">
        <v>8332</v>
      </c>
      <c r="N5919" s="126"/>
      <c r="Q5919" t="s">
        <v>8346</v>
      </c>
      <c r="R5919" t="s">
        <v>19435</v>
      </c>
      <c r="S5919" s="120">
        <v>0.6</v>
      </c>
      <c r="U5919"/>
    </row>
    <row r="5920" spans="1:21">
      <c r="A5920">
        <v>5919</v>
      </c>
      <c r="B5920" s="1" t="s">
        <v>8347</v>
      </c>
      <c r="C5920" s="1" t="s">
        <v>164</v>
      </c>
      <c r="D5920" s="1" t="s">
        <v>8091</v>
      </c>
      <c r="E5920" t="s">
        <v>497</v>
      </c>
      <c r="F5920" t="s">
        <v>8330</v>
      </c>
      <c r="G5920" t="s">
        <v>57</v>
      </c>
      <c r="H5920" t="s">
        <v>166</v>
      </c>
      <c r="I5920" t="s">
        <v>8277</v>
      </c>
      <c r="J5920" s="1">
        <v>4</v>
      </c>
      <c r="K5920" t="s">
        <v>8330</v>
      </c>
      <c r="L5920" t="s">
        <v>8331</v>
      </c>
      <c r="M5920" t="s">
        <v>8332</v>
      </c>
      <c r="N5920" s="126">
        <v>0.1</v>
      </c>
      <c r="Q5920" t="s">
        <v>8347</v>
      </c>
      <c r="R5920" t="s">
        <v>19435</v>
      </c>
      <c r="S5920" s="120">
        <v>0.6</v>
      </c>
      <c r="U5920"/>
    </row>
    <row r="5921" spans="1:21">
      <c r="A5921">
        <v>5920</v>
      </c>
      <c r="B5921" s="1" t="s">
        <v>8348</v>
      </c>
      <c r="C5921" s="1" t="s">
        <v>164</v>
      </c>
      <c r="D5921" s="1" t="s">
        <v>8091</v>
      </c>
      <c r="E5921" t="s">
        <v>497</v>
      </c>
      <c r="F5921" t="s">
        <v>8330</v>
      </c>
      <c r="G5921" t="s">
        <v>57</v>
      </c>
      <c r="H5921" t="s">
        <v>166</v>
      </c>
      <c r="I5921" t="s">
        <v>8277</v>
      </c>
      <c r="J5921" s="1">
        <v>4</v>
      </c>
      <c r="K5921" t="s">
        <v>8330</v>
      </c>
      <c r="L5921" t="s">
        <v>8331</v>
      </c>
      <c r="M5921" t="s">
        <v>8332</v>
      </c>
      <c r="N5921" s="126"/>
      <c r="Q5921" t="s">
        <v>8348</v>
      </c>
      <c r="R5921" t="s">
        <v>19435</v>
      </c>
      <c r="S5921" s="120">
        <v>0.6</v>
      </c>
      <c r="U5921"/>
    </row>
    <row r="5922" spans="1:21">
      <c r="A5922">
        <v>5921</v>
      </c>
      <c r="B5922" s="1" t="s">
        <v>63</v>
      </c>
      <c r="C5922" s="1" t="s">
        <v>164</v>
      </c>
      <c r="D5922" s="1" t="s">
        <v>8091</v>
      </c>
      <c r="E5922" t="s">
        <v>497</v>
      </c>
      <c r="F5922" t="s">
        <v>8330</v>
      </c>
      <c r="G5922" t="s">
        <v>57</v>
      </c>
      <c r="H5922" t="s">
        <v>166</v>
      </c>
      <c r="I5922" t="s">
        <v>8277</v>
      </c>
      <c r="J5922" s="1">
        <v>4</v>
      </c>
      <c r="K5922" t="s">
        <v>8330</v>
      </c>
      <c r="L5922" t="s">
        <v>8331</v>
      </c>
      <c r="M5922" t="s">
        <v>8332</v>
      </c>
      <c r="N5922" s="126"/>
      <c r="Q5922" t="s">
        <v>63</v>
      </c>
      <c r="R5922" t="s">
        <v>19435</v>
      </c>
      <c r="S5922" s="120">
        <v>0.6</v>
      </c>
      <c r="U5922"/>
    </row>
    <row r="5923" spans="1:21">
      <c r="A5923">
        <v>5922</v>
      </c>
      <c r="B5923" s="1" t="s">
        <v>8349</v>
      </c>
      <c r="C5923" s="1" t="s">
        <v>164</v>
      </c>
      <c r="D5923" s="1" t="s">
        <v>8091</v>
      </c>
      <c r="E5923" t="s">
        <v>497</v>
      </c>
      <c r="F5923" t="s">
        <v>8330</v>
      </c>
      <c r="G5923" t="s">
        <v>57</v>
      </c>
      <c r="H5923" t="s">
        <v>166</v>
      </c>
      <c r="I5923" t="s">
        <v>8277</v>
      </c>
      <c r="J5923" s="1">
        <v>4</v>
      </c>
      <c r="K5923" t="s">
        <v>8330</v>
      </c>
      <c r="L5923" t="s">
        <v>8331</v>
      </c>
      <c r="M5923" t="s">
        <v>8332</v>
      </c>
      <c r="N5923" s="126"/>
      <c r="Q5923" t="s">
        <v>8349</v>
      </c>
      <c r="R5923" t="s">
        <v>19435</v>
      </c>
      <c r="S5923" s="120">
        <v>0.6</v>
      </c>
      <c r="U5923"/>
    </row>
    <row r="5924" spans="1:21">
      <c r="A5924">
        <v>5923</v>
      </c>
      <c r="B5924" s="1" t="s">
        <v>5205</v>
      </c>
      <c r="C5924" s="1" t="s">
        <v>175</v>
      </c>
      <c r="D5924" s="1" t="s">
        <v>8091</v>
      </c>
      <c r="E5924" t="s">
        <v>497</v>
      </c>
      <c r="F5924" t="s">
        <v>8350</v>
      </c>
      <c r="G5924" t="s">
        <v>57</v>
      </c>
      <c r="H5924" t="s">
        <v>177</v>
      </c>
      <c r="I5924" t="s">
        <v>8277</v>
      </c>
      <c r="J5924" s="1">
        <v>4</v>
      </c>
      <c r="K5924" t="s">
        <v>8351</v>
      </c>
      <c r="L5924" t="s">
        <v>8352</v>
      </c>
      <c r="M5924" t="s">
        <v>8353</v>
      </c>
      <c r="N5924" s="126"/>
      <c r="Q5924" t="s">
        <v>5205</v>
      </c>
      <c r="R5924" t="s">
        <v>19436</v>
      </c>
      <c r="S5924" s="120">
        <v>0.6</v>
      </c>
      <c r="U5924"/>
    </row>
    <row r="5925" spans="1:21">
      <c r="A5925">
        <v>5924</v>
      </c>
      <c r="B5925" s="1" t="s">
        <v>8354</v>
      </c>
      <c r="C5925" s="1" t="s">
        <v>36</v>
      </c>
      <c r="D5925" s="1" t="s">
        <v>8091</v>
      </c>
      <c r="E5925" t="s">
        <v>497</v>
      </c>
      <c r="F5925" t="s">
        <v>8355</v>
      </c>
      <c r="G5925" t="s">
        <v>57</v>
      </c>
      <c r="H5925" t="s">
        <v>40</v>
      </c>
      <c r="I5925" t="s">
        <v>8277</v>
      </c>
      <c r="J5925" s="1">
        <v>4</v>
      </c>
      <c r="K5925" t="s">
        <v>8356</v>
      </c>
      <c r="L5925" t="s">
        <v>8357</v>
      </c>
      <c r="M5925" t="s">
        <v>8358</v>
      </c>
      <c r="N5925" s="126"/>
      <c r="Q5925" t="s">
        <v>8354</v>
      </c>
      <c r="R5925" t="s">
        <v>19437</v>
      </c>
      <c r="S5925" s="120">
        <v>0.6</v>
      </c>
      <c r="U5925"/>
    </row>
    <row r="5926" spans="1:21">
      <c r="A5926">
        <v>5925</v>
      </c>
      <c r="B5926" s="1" t="s">
        <v>8359</v>
      </c>
      <c r="C5926" s="1" t="s">
        <v>36</v>
      </c>
      <c r="D5926" s="1" t="s">
        <v>8091</v>
      </c>
      <c r="E5926" t="s">
        <v>497</v>
      </c>
      <c r="F5926" t="s">
        <v>8355</v>
      </c>
      <c r="G5926" t="s">
        <v>57</v>
      </c>
      <c r="H5926" t="s">
        <v>40</v>
      </c>
      <c r="I5926" t="s">
        <v>8277</v>
      </c>
      <c r="J5926" s="1">
        <v>4</v>
      </c>
      <c r="K5926" t="s">
        <v>8356</v>
      </c>
      <c r="L5926" t="s">
        <v>8357</v>
      </c>
      <c r="M5926" t="s">
        <v>8358</v>
      </c>
      <c r="N5926" s="126"/>
      <c r="Q5926" t="s">
        <v>8359</v>
      </c>
      <c r="R5926" t="s">
        <v>19437</v>
      </c>
      <c r="S5926" s="120">
        <v>0.6</v>
      </c>
      <c r="U5926"/>
    </row>
    <row r="5927" spans="1:21">
      <c r="A5927">
        <v>5926</v>
      </c>
      <c r="B5927" s="1" t="s">
        <v>8360</v>
      </c>
      <c r="C5927" s="1" t="s">
        <v>36</v>
      </c>
      <c r="D5927" s="1" t="s">
        <v>8091</v>
      </c>
      <c r="E5927" t="s">
        <v>497</v>
      </c>
      <c r="F5927" t="s">
        <v>8355</v>
      </c>
      <c r="G5927" t="s">
        <v>57</v>
      </c>
      <c r="H5927" t="s">
        <v>40</v>
      </c>
      <c r="I5927" t="s">
        <v>8277</v>
      </c>
      <c r="J5927" s="1">
        <v>4</v>
      </c>
      <c r="K5927" t="s">
        <v>8356</v>
      </c>
      <c r="L5927" t="s">
        <v>8357</v>
      </c>
      <c r="M5927" t="s">
        <v>8358</v>
      </c>
      <c r="N5927" s="126"/>
      <c r="Q5927" t="s">
        <v>8360</v>
      </c>
      <c r="R5927" t="s">
        <v>19437</v>
      </c>
      <c r="S5927" s="120">
        <v>0.6</v>
      </c>
      <c r="U5927"/>
    </row>
    <row r="5928" spans="1:21">
      <c r="A5928">
        <v>5927</v>
      </c>
      <c r="B5928" s="1" t="s">
        <v>8361</v>
      </c>
      <c r="C5928" s="1" t="s">
        <v>36</v>
      </c>
      <c r="D5928" s="1" t="s">
        <v>8091</v>
      </c>
      <c r="E5928" t="s">
        <v>497</v>
      </c>
      <c r="F5928" t="s">
        <v>8355</v>
      </c>
      <c r="G5928" t="s">
        <v>57</v>
      </c>
      <c r="H5928" t="s">
        <v>40</v>
      </c>
      <c r="I5928" t="s">
        <v>8277</v>
      </c>
      <c r="J5928" s="1">
        <v>4</v>
      </c>
      <c r="K5928" t="s">
        <v>8356</v>
      </c>
      <c r="L5928" t="s">
        <v>8357</v>
      </c>
      <c r="M5928" t="s">
        <v>8358</v>
      </c>
      <c r="N5928" s="126">
        <v>0.01</v>
      </c>
      <c r="Q5928" t="s">
        <v>8361</v>
      </c>
      <c r="R5928" t="s">
        <v>19437</v>
      </c>
      <c r="S5928" s="120">
        <v>0.6</v>
      </c>
      <c r="U5928"/>
    </row>
    <row r="5929" spans="1:21">
      <c r="A5929">
        <v>5928</v>
      </c>
      <c r="B5929" s="1" t="s">
        <v>8362</v>
      </c>
      <c r="C5929" s="1" t="s">
        <v>36</v>
      </c>
      <c r="D5929" s="1" t="s">
        <v>8091</v>
      </c>
      <c r="E5929" t="s">
        <v>497</v>
      </c>
      <c r="F5929" t="s">
        <v>8355</v>
      </c>
      <c r="G5929" t="s">
        <v>57</v>
      </c>
      <c r="H5929" t="s">
        <v>40</v>
      </c>
      <c r="I5929" t="s">
        <v>8277</v>
      </c>
      <c r="J5929" s="1">
        <v>4</v>
      </c>
      <c r="K5929" t="s">
        <v>8356</v>
      </c>
      <c r="L5929" t="s">
        <v>8357</v>
      </c>
      <c r="M5929" t="s">
        <v>8358</v>
      </c>
      <c r="N5929" s="126"/>
      <c r="Q5929" t="s">
        <v>8362</v>
      </c>
      <c r="R5929" t="s">
        <v>19437</v>
      </c>
      <c r="S5929" s="120">
        <v>0.6</v>
      </c>
      <c r="U5929"/>
    </row>
    <row r="5930" spans="1:21">
      <c r="A5930">
        <v>5929</v>
      </c>
      <c r="B5930" s="1" t="s">
        <v>8363</v>
      </c>
      <c r="C5930" s="1" t="s">
        <v>36</v>
      </c>
      <c r="D5930" s="1" t="s">
        <v>8091</v>
      </c>
      <c r="E5930" t="s">
        <v>497</v>
      </c>
      <c r="F5930" t="s">
        <v>8355</v>
      </c>
      <c r="G5930" t="s">
        <v>57</v>
      </c>
      <c r="H5930" t="s">
        <v>40</v>
      </c>
      <c r="I5930" t="s">
        <v>8277</v>
      </c>
      <c r="J5930" s="1">
        <v>4</v>
      </c>
      <c r="K5930" t="s">
        <v>8356</v>
      </c>
      <c r="L5930" t="s">
        <v>8357</v>
      </c>
      <c r="M5930" t="s">
        <v>8358</v>
      </c>
      <c r="N5930" s="126"/>
      <c r="Q5930" t="s">
        <v>8363</v>
      </c>
      <c r="R5930" t="s">
        <v>19437</v>
      </c>
      <c r="S5930" s="120">
        <v>0.6</v>
      </c>
      <c r="U5930"/>
    </row>
    <row r="5931" spans="1:21">
      <c r="A5931">
        <v>5930</v>
      </c>
      <c r="B5931" s="1" t="s">
        <v>8364</v>
      </c>
      <c r="C5931" s="1" t="s">
        <v>36</v>
      </c>
      <c r="D5931" s="1" t="s">
        <v>8091</v>
      </c>
      <c r="E5931" t="s">
        <v>497</v>
      </c>
      <c r="F5931" t="s">
        <v>8355</v>
      </c>
      <c r="G5931" t="s">
        <v>57</v>
      </c>
      <c r="H5931" t="s">
        <v>40</v>
      </c>
      <c r="I5931" t="s">
        <v>8277</v>
      </c>
      <c r="J5931" s="1">
        <v>4</v>
      </c>
      <c r="K5931" t="s">
        <v>8356</v>
      </c>
      <c r="L5931" t="s">
        <v>8357</v>
      </c>
      <c r="M5931" t="s">
        <v>8358</v>
      </c>
      <c r="N5931" s="126">
        <v>0.01</v>
      </c>
      <c r="Q5931" t="s">
        <v>8364</v>
      </c>
      <c r="R5931" t="s">
        <v>19437</v>
      </c>
      <c r="S5931" s="120">
        <v>0.6</v>
      </c>
      <c r="U5931"/>
    </row>
    <row r="5932" spans="1:21">
      <c r="A5932">
        <v>5931</v>
      </c>
      <c r="B5932" s="1" t="s">
        <v>8365</v>
      </c>
      <c r="C5932" s="1" t="s">
        <v>36</v>
      </c>
      <c r="D5932" s="1" t="s">
        <v>8091</v>
      </c>
      <c r="E5932" t="s">
        <v>497</v>
      </c>
      <c r="F5932" t="s">
        <v>8355</v>
      </c>
      <c r="G5932" t="s">
        <v>57</v>
      </c>
      <c r="H5932" t="s">
        <v>40</v>
      </c>
      <c r="I5932" t="s">
        <v>8277</v>
      </c>
      <c r="J5932" s="1">
        <v>4</v>
      </c>
      <c r="K5932" t="s">
        <v>8356</v>
      </c>
      <c r="L5932" t="s">
        <v>8357</v>
      </c>
      <c r="M5932" t="s">
        <v>8358</v>
      </c>
      <c r="N5932" s="126"/>
      <c r="Q5932" t="s">
        <v>8365</v>
      </c>
      <c r="R5932" t="s">
        <v>19437</v>
      </c>
      <c r="S5932" s="120">
        <v>0.6</v>
      </c>
      <c r="U5932"/>
    </row>
    <row r="5933" spans="1:21">
      <c r="A5933">
        <v>5932</v>
      </c>
      <c r="B5933" s="1" t="s">
        <v>8366</v>
      </c>
      <c r="C5933" s="1" t="s">
        <v>36</v>
      </c>
      <c r="D5933" s="1" t="s">
        <v>8091</v>
      </c>
      <c r="E5933" t="s">
        <v>497</v>
      </c>
      <c r="F5933" t="s">
        <v>8355</v>
      </c>
      <c r="G5933" t="s">
        <v>57</v>
      </c>
      <c r="H5933" t="s">
        <v>40</v>
      </c>
      <c r="I5933" t="s">
        <v>8277</v>
      </c>
      <c r="J5933" s="1">
        <v>4</v>
      </c>
      <c r="K5933" t="s">
        <v>8356</v>
      </c>
      <c r="L5933" t="s">
        <v>8357</v>
      </c>
      <c r="M5933" t="s">
        <v>8358</v>
      </c>
      <c r="N5933" s="126"/>
      <c r="Q5933" t="s">
        <v>8366</v>
      </c>
      <c r="R5933" t="s">
        <v>19437</v>
      </c>
      <c r="S5933" s="120">
        <v>0.6</v>
      </c>
      <c r="U5933"/>
    </row>
    <row r="5934" spans="1:21">
      <c r="A5934">
        <v>5933</v>
      </c>
      <c r="B5934" s="1" t="s">
        <v>3968</v>
      </c>
      <c r="C5934" s="1" t="s">
        <v>36</v>
      </c>
      <c r="D5934" s="1" t="s">
        <v>8091</v>
      </c>
      <c r="E5934" t="s">
        <v>497</v>
      </c>
      <c r="F5934" t="s">
        <v>8355</v>
      </c>
      <c r="G5934" t="s">
        <v>57</v>
      </c>
      <c r="H5934" t="s">
        <v>40</v>
      </c>
      <c r="I5934" t="s">
        <v>8277</v>
      </c>
      <c r="J5934" s="1">
        <v>4</v>
      </c>
      <c r="K5934" t="s">
        <v>8356</v>
      </c>
      <c r="L5934" t="s">
        <v>8357</v>
      </c>
      <c r="M5934" t="s">
        <v>8358</v>
      </c>
      <c r="N5934" s="126"/>
      <c r="Q5934" t="s">
        <v>3968</v>
      </c>
      <c r="R5934" t="s">
        <v>19437</v>
      </c>
      <c r="S5934" s="120">
        <v>0.6</v>
      </c>
      <c r="U5934"/>
    </row>
    <row r="5935" spans="1:21">
      <c r="A5935">
        <v>5934</v>
      </c>
      <c r="B5935" s="1" t="s">
        <v>8367</v>
      </c>
      <c r="C5935" s="1" t="s">
        <v>36</v>
      </c>
      <c r="D5935" s="1" t="s">
        <v>8091</v>
      </c>
      <c r="E5935" t="s">
        <v>497</v>
      </c>
      <c r="F5935" t="s">
        <v>8355</v>
      </c>
      <c r="G5935" t="s">
        <v>57</v>
      </c>
      <c r="H5935" t="s">
        <v>40</v>
      </c>
      <c r="I5935" t="s">
        <v>8277</v>
      </c>
      <c r="J5935" s="1">
        <v>4</v>
      </c>
      <c r="K5935" t="s">
        <v>8356</v>
      </c>
      <c r="L5935" t="s">
        <v>8357</v>
      </c>
      <c r="M5935" t="s">
        <v>8358</v>
      </c>
      <c r="N5935" s="126"/>
      <c r="Q5935" t="s">
        <v>8367</v>
      </c>
      <c r="R5935" t="s">
        <v>19437</v>
      </c>
      <c r="S5935" s="120">
        <v>0.6</v>
      </c>
      <c r="U5935"/>
    </row>
    <row r="5936" spans="1:21">
      <c r="A5936">
        <v>5935</v>
      </c>
      <c r="B5936" s="1" t="s">
        <v>8368</v>
      </c>
      <c r="C5936" s="1" t="s">
        <v>36</v>
      </c>
      <c r="D5936" s="1" t="s">
        <v>8091</v>
      </c>
      <c r="E5936" t="s">
        <v>497</v>
      </c>
      <c r="F5936" t="s">
        <v>8355</v>
      </c>
      <c r="G5936" t="s">
        <v>57</v>
      </c>
      <c r="H5936" t="s">
        <v>40</v>
      </c>
      <c r="I5936" t="s">
        <v>8277</v>
      </c>
      <c r="J5936" s="1">
        <v>4</v>
      </c>
      <c r="K5936" t="s">
        <v>8356</v>
      </c>
      <c r="L5936" t="s">
        <v>8357</v>
      </c>
      <c r="M5936" t="s">
        <v>8358</v>
      </c>
      <c r="N5936" s="126"/>
      <c r="Q5936" t="s">
        <v>8368</v>
      </c>
      <c r="R5936" t="s">
        <v>19437</v>
      </c>
      <c r="S5936" s="120">
        <v>0.6</v>
      </c>
      <c r="U5936"/>
    </row>
    <row r="5937" spans="1:21">
      <c r="A5937">
        <v>5936</v>
      </c>
      <c r="B5937" s="1" t="s">
        <v>8369</v>
      </c>
      <c r="C5937" s="1" t="s">
        <v>36</v>
      </c>
      <c r="D5937" s="1" t="s">
        <v>8091</v>
      </c>
      <c r="E5937" t="s">
        <v>497</v>
      </c>
      <c r="F5937" t="s">
        <v>8355</v>
      </c>
      <c r="G5937" t="s">
        <v>57</v>
      </c>
      <c r="H5937" t="s">
        <v>40</v>
      </c>
      <c r="I5937" t="s">
        <v>8277</v>
      </c>
      <c r="J5937" s="1">
        <v>4</v>
      </c>
      <c r="K5937" t="s">
        <v>8356</v>
      </c>
      <c r="L5937" t="s">
        <v>8357</v>
      </c>
      <c r="M5937" t="s">
        <v>8358</v>
      </c>
      <c r="N5937" s="126"/>
      <c r="Q5937" t="s">
        <v>8369</v>
      </c>
      <c r="R5937" t="s">
        <v>19437</v>
      </c>
      <c r="S5937" s="120">
        <v>0.6</v>
      </c>
      <c r="U5937"/>
    </row>
    <row r="5938" spans="1:21">
      <c r="A5938">
        <v>5937</v>
      </c>
      <c r="B5938" s="1" t="s">
        <v>8370</v>
      </c>
      <c r="C5938" s="1" t="s">
        <v>36</v>
      </c>
      <c r="D5938" s="1" t="s">
        <v>8091</v>
      </c>
      <c r="E5938" t="s">
        <v>497</v>
      </c>
      <c r="F5938" t="s">
        <v>8355</v>
      </c>
      <c r="G5938" t="s">
        <v>57</v>
      </c>
      <c r="H5938" t="s">
        <v>40</v>
      </c>
      <c r="I5938" t="s">
        <v>8277</v>
      </c>
      <c r="J5938" s="1">
        <v>4</v>
      </c>
      <c r="K5938" t="s">
        <v>8356</v>
      </c>
      <c r="L5938" t="s">
        <v>8357</v>
      </c>
      <c r="M5938" t="s">
        <v>8358</v>
      </c>
      <c r="N5938" s="126"/>
      <c r="Q5938" t="s">
        <v>8370</v>
      </c>
      <c r="R5938" t="s">
        <v>19437</v>
      </c>
      <c r="S5938" s="120">
        <v>0.6</v>
      </c>
      <c r="U5938"/>
    </row>
    <row r="5939" spans="1:21">
      <c r="A5939">
        <v>5938</v>
      </c>
      <c r="B5939" s="1" t="s">
        <v>8371</v>
      </c>
      <c r="C5939" s="1" t="s">
        <v>36</v>
      </c>
      <c r="D5939" s="1" t="s">
        <v>8091</v>
      </c>
      <c r="E5939" t="s">
        <v>497</v>
      </c>
      <c r="F5939" t="s">
        <v>8355</v>
      </c>
      <c r="G5939" t="s">
        <v>57</v>
      </c>
      <c r="H5939" t="s">
        <v>40</v>
      </c>
      <c r="I5939" t="s">
        <v>8277</v>
      </c>
      <c r="J5939" s="1">
        <v>4</v>
      </c>
      <c r="K5939" t="s">
        <v>8356</v>
      </c>
      <c r="L5939" t="s">
        <v>8357</v>
      </c>
      <c r="M5939" t="s">
        <v>8358</v>
      </c>
      <c r="N5939" s="126"/>
      <c r="Q5939" t="s">
        <v>8371</v>
      </c>
      <c r="R5939" t="s">
        <v>19437</v>
      </c>
      <c r="S5939" s="120">
        <v>0.6</v>
      </c>
      <c r="U5939"/>
    </row>
    <row r="5940" spans="1:21">
      <c r="A5940">
        <v>5939</v>
      </c>
      <c r="B5940" s="1" t="s">
        <v>8372</v>
      </c>
      <c r="C5940" s="1" t="s">
        <v>36</v>
      </c>
      <c r="D5940" s="1" t="s">
        <v>8091</v>
      </c>
      <c r="E5940" t="s">
        <v>497</v>
      </c>
      <c r="F5940" t="s">
        <v>8355</v>
      </c>
      <c r="G5940" t="s">
        <v>57</v>
      </c>
      <c r="H5940" t="s">
        <v>40</v>
      </c>
      <c r="I5940" t="s">
        <v>8277</v>
      </c>
      <c r="J5940" s="1">
        <v>4</v>
      </c>
      <c r="K5940" t="s">
        <v>8356</v>
      </c>
      <c r="L5940" t="s">
        <v>8357</v>
      </c>
      <c r="M5940" t="s">
        <v>8358</v>
      </c>
      <c r="N5940" s="126"/>
      <c r="Q5940" t="s">
        <v>8372</v>
      </c>
      <c r="R5940" t="s">
        <v>19437</v>
      </c>
      <c r="S5940" s="120">
        <v>0.6</v>
      </c>
      <c r="U5940"/>
    </row>
    <row r="5941" spans="1:21">
      <c r="A5941">
        <v>5940</v>
      </c>
      <c r="B5941" s="1" t="s">
        <v>3951</v>
      </c>
      <c r="C5941" s="1" t="s">
        <v>36</v>
      </c>
      <c r="D5941" s="1" t="s">
        <v>8091</v>
      </c>
      <c r="E5941" t="s">
        <v>497</v>
      </c>
      <c r="F5941" t="s">
        <v>8355</v>
      </c>
      <c r="G5941" t="s">
        <v>57</v>
      </c>
      <c r="H5941" t="s">
        <v>40</v>
      </c>
      <c r="I5941" t="s">
        <v>8277</v>
      </c>
      <c r="J5941" s="1">
        <v>4</v>
      </c>
      <c r="K5941" t="s">
        <v>8356</v>
      </c>
      <c r="L5941" t="s">
        <v>8357</v>
      </c>
      <c r="M5941" t="s">
        <v>8358</v>
      </c>
      <c r="N5941" s="126"/>
      <c r="Q5941" t="s">
        <v>3951</v>
      </c>
      <c r="R5941" t="s">
        <v>19437</v>
      </c>
      <c r="S5941" s="120">
        <v>0.6</v>
      </c>
      <c r="U5941"/>
    </row>
    <row r="5942" spans="1:21">
      <c r="A5942">
        <v>5941</v>
      </c>
      <c r="B5942" s="1" t="s">
        <v>8373</v>
      </c>
      <c r="C5942" s="1" t="s">
        <v>36</v>
      </c>
      <c r="D5942" s="1" t="s">
        <v>8091</v>
      </c>
      <c r="E5942" t="s">
        <v>497</v>
      </c>
      <c r="F5942" t="s">
        <v>8355</v>
      </c>
      <c r="G5942" t="s">
        <v>57</v>
      </c>
      <c r="H5942" t="s">
        <v>40</v>
      </c>
      <c r="I5942" t="s">
        <v>8277</v>
      </c>
      <c r="J5942" s="1">
        <v>4</v>
      </c>
      <c r="K5942" t="s">
        <v>8356</v>
      </c>
      <c r="L5942" t="s">
        <v>8357</v>
      </c>
      <c r="M5942" t="s">
        <v>8358</v>
      </c>
      <c r="N5942" s="126"/>
      <c r="Q5942" t="s">
        <v>8373</v>
      </c>
      <c r="R5942" t="s">
        <v>19437</v>
      </c>
      <c r="S5942" s="120">
        <v>0.6</v>
      </c>
      <c r="U5942"/>
    </row>
    <row r="5943" spans="1:21">
      <c r="A5943">
        <v>5942</v>
      </c>
      <c r="B5943" s="1" t="s">
        <v>8374</v>
      </c>
      <c r="C5943" s="1" t="s">
        <v>36</v>
      </c>
      <c r="D5943" s="1" t="s">
        <v>8091</v>
      </c>
      <c r="E5943" t="s">
        <v>497</v>
      </c>
      <c r="F5943" t="s">
        <v>8355</v>
      </c>
      <c r="G5943" t="s">
        <v>57</v>
      </c>
      <c r="H5943" t="s">
        <v>40</v>
      </c>
      <c r="I5943" t="s">
        <v>8277</v>
      </c>
      <c r="J5943" s="1">
        <v>4</v>
      </c>
      <c r="K5943" t="s">
        <v>8356</v>
      </c>
      <c r="L5943" t="s">
        <v>8357</v>
      </c>
      <c r="M5943" t="s">
        <v>8358</v>
      </c>
      <c r="N5943" s="126"/>
      <c r="Q5943" t="s">
        <v>8374</v>
      </c>
      <c r="R5943" t="s">
        <v>19437</v>
      </c>
      <c r="S5943" s="120">
        <v>0.6</v>
      </c>
      <c r="U5943"/>
    </row>
    <row r="5944" spans="1:21">
      <c r="A5944">
        <v>5943</v>
      </c>
      <c r="B5944" s="1" t="s">
        <v>8375</v>
      </c>
      <c r="C5944" s="1" t="s">
        <v>36</v>
      </c>
      <c r="D5944" s="1" t="s">
        <v>8091</v>
      </c>
      <c r="E5944" t="s">
        <v>497</v>
      </c>
      <c r="F5944" t="s">
        <v>8355</v>
      </c>
      <c r="G5944" t="s">
        <v>57</v>
      </c>
      <c r="H5944" t="s">
        <v>40</v>
      </c>
      <c r="I5944" t="s">
        <v>8277</v>
      </c>
      <c r="J5944" s="1">
        <v>4</v>
      </c>
      <c r="K5944" t="s">
        <v>8356</v>
      </c>
      <c r="L5944" t="s">
        <v>8357</v>
      </c>
      <c r="M5944" t="s">
        <v>8358</v>
      </c>
      <c r="N5944" s="126"/>
      <c r="Q5944" t="s">
        <v>8375</v>
      </c>
      <c r="R5944" t="s">
        <v>19437</v>
      </c>
      <c r="S5944" s="120">
        <v>0.6</v>
      </c>
      <c r="U5944"/>
    </row>
    <row r="5945" spans="1:21">
      <c r="A5945">
        <v>5944</v>
      </c>
      <c r="B5945" s="1" t="s">
        <v>8376</v>
      </c>
      <c r="C5945" s="1" t="s">
        <v>36</v>
      </c>
      <c r="D5945" s="1" t="s">
        <v>8091</v>
      </c>
      <c r="E5945" t="s">
        <v>497</v>
      </c>
      <c r="F5945" t="s">
        <v>8355</v>
      </c>
      <c r="G5945" t="s">
        <v>57</v>
      </c>
      <c r="H5945" t="s">
        <v>40</v>
      </c>
      <c r="I5945" t="s">
        <v>8277</v>
      </c>
      <c r="J5945" s="1">
        <v>4</v>
      </c>
      <c r="K5945" t="s">
        <v>8356</v>
      </c>
      <c r="L5945" t="s">
        <v>8357</v>
      </c>
      <c r="M5945" t="s">
        <v>8358</v>
      </c>
      <c r="N5945" s="126"/>
      <c r="Q5945" t="s">
        <v>8376</v>
      </c>
      <c r="R5945" t="s">
        <v>19437</v>
      </c>
      <c r="S5945" s="120">
        <v>0.6</v>
      </c>
      <c r="U5945"/>
    </row>
    <row r="5946" spans="1:21">
      <c r="A5946">
        <v>5945</v>
      </c>
      <c r="B5946" s="1" t="s">
        <v>8377</v>
      </c>
      <c r="C5946" s="1" t="s">
        <v>36</v>
      </c>
      <c r="D5946" s="1" t="s">
        <v>8091</v>
      </c>
      <c r="E5946" t="s">
        <v>497</v>
      </c>
      <c r="F5946" t="s">
        <v>8355</v>
      </c>
      <c r="G5946" t="s">
        <v>57</v>
      </c>
      <c r="H5946" t="s">
        <v>40</v>
      </c>
      <c r="I5946" t="s">
        <v>8277</v>
      </c>
      <c r="J5946" s="1">
        <v>4</v>
      </c>
      <c r="K5946" t="s">
        <v>8356</v>
      </c>
      <c r="L5946" t="s">
        <v>8357</v>
      </c>
      <c r="M5946" t="s">
        <v>8358</v>
      </c>
      <c r="N5946" s="126"/>
      <c r="Q5946" t="s">
        <v>8377</v>
      </c>
      <c r="R5946" t="s">
        <v>19437</v>
      </c>
      <c r="S5946" s="120">
        <v>0.6</v>
      </c>
      <c r="U5946"/>
    </row>
    <row r="5947" spans="1:21">
      <c r="A5947">
        <v>5946</v>
      </c>
      <c r="B5947" s="1" t="s">
        <v>8378</v>
      </c>
      <c r="C5947" s="1" t="s">
        <v>36</v>
      </c>
      <c r="D5947" s="1" t="s">
        <v>8091</v>
      </c>
      <c r="E5947" t="s">
        <v>497</v>
      </c>
      <c r="F5947" t="s">
        <v>8355</v>
      </c>
      <c r="G5947" t="s">
        <v>57</v>
      </c>
      <c r="H5947" t="s">
        <v>40</v>
      </c>
      <c r="I5947" t="s">
        <v>8277</v>
      </c>
      <c r="J5947" s="1">
        <v>4</v>
      </c>
      <c r="K5947" t="s">
        <v>8356</v>
      </c>
      <c r="L5947" t="s">
        <v>8357</v>
      </c>
      <c r="M5947" t="s">
        <v>8358</v>
      </c>
      <c r="N5947" s="126"/>
      <c r="Q5947" t="s">
        <v>8378</v>
      </c>
      <c r="R5947" t="s">
        <v>19437</v>
      </c>
      <c r="S5947" s="120">
        <v>0.6</v>
      </c>
      <c r="U5947"/>
    </row>
    <row r="5948" spans="1:21">
      <c r="A5948">
        <v>5947</v>
      </c>
      <c r="B5948" s="1" t="s">
        <v>5232</v>
      </c>
      <c r="C5948" s="1" t="s">
        <v>36</v>
      </c>
      <c r="D5948" s="1" t="s">
        <v>8091</v>
      </c>
      <c r="E5948" t="s">
        <v>497</v>
      </c>
      <c r="F5948" t="s">
        <v>8355</v>
      </c>
      <c r="G5948" t="s">
        <v>57</v>
      </c>
      <c r="H5948" t="s">
        <v>40</v>
      </c>
      <c r="I5948" t="s">
        <v>8277</v>
      </c>
      <c r="J5948" s="1">
        <v>4</v>
      </c>
      <c r="K5948" t="s">
        <v>8356</v>
      </c>
      <c r="L5948" t="s">
        <v>8357</v>
      </c>
      <c r="M5948" t="s">
        <v>8358</v>
      </c>
      <c r="N5948" s="126"/>
      <c r="Q5948" t="s">
        <v>5232</v>
      </c>
      <c r="R5948" t="s">
        <v>19437</v>
      </c>
      <c r="S5948" s="120">
        <v>0.6</v>
      </c>
      <c r="U5948"/>
    </row>
    <row r="5949" spans="1:21">
      <c r="A5949">
        <v>5948</v>
      </c>
      <c r="B5949" s="1" t="s">
        <v>8379</v>
      </c>
      <c r="C5949" s="1" t="s">
        <v>201</v>
      </c>
      <c r="D5949" s="1" t="s">
        <v>8091</v>
      </c>
      <c r="E5949" t="s">
        <v>497</v>
      </c>
      <c r="F5949" t="s">
        <v>8380</v>
      </c>
      <c r="G5949" t="s">
        <v>57</v>
      </c>
      <c r="H5949" t="s">
        <v>203</v>
      </c>
      <c r="I5949" t="s">
        <v>8277</v>
      </c>
      <c r="J5949" s="1">
        <v>4</v>
      </c>
      <c r="K5949" t="s">
        <v>8380</v>
      </c>
      <c r="L5949" t="s">
        <v>8381</v>
      </c>
      <c r="M5949" t="s">
        <v>8382</v>
      </c>
      <c r="N5949" s="126"/>
      <c r="Q5949" t="s">
        <v>8379</v>
      </c>
      <c r="R5949" t="s">
        <v>19438</v>
      </c>
      <c r="S5949" s="120">
        <v>0.6</v>
      </c>
      <c r="U5949"/>
    </row>
    <row r="5950" spans="1:21">
      <c r="A5950">
        <v>5949</v>
      </c>
      <c r="B5950" s="1" t="s">
        <v>8383</v>
      </c>
      <c r="C5950" s="1" t="s">
        <v>201</v>
      </c>
      <c r="D5950" s="1" t="s">
        <v>8091</v>
      </c>
      <c r="E5950" t="s">
        <v>497</v>
      </c>
      <c r="F5950" t="s">
        <v>8380</v>
      </c>
      <c r="G5950" t="s">
        <v>57</v>
      </c>
      <c r="H5950" t="s">
        <v>203</v>
      </c>
      <c r="I5950" t="s">
        <v>8277</v>
      </c>
      <c r="J5950" s="1">
        <v>4</v>
      </c>
      <c r="K5950" t="s">
        <v>8380</v>
      </c>
      <c r="L5950" t="s">
        <v>8381</v>
      </c>
      <c r="M5950" t="s">
        <v>8382</v>
      </c>
      <c r="N5950" s="126"/>
      <c r="Q5950" t="s">
        <v>8383</v>
      </c>
      <c r="R5950" t="s">
        <v>19438</v>
      </c>
      <c r="S5950" s="120">
        <v>0.6</v>
      </c>
      <c r="U5950"/>
    </row>
    <row r="5951" spans="1:21">
      <c r="A5951">
        <v>5950</v>
      </c>
      <c r="B5951" s="1" t="s">
        <v>8384</v>
      </c>
      <c r="C5951" s="1" t="s">
        <v>201</v>
      </c>
      <c r="D5951" s="1" t="s">
        <v>8091</v>
      </c>
      <c r="E5951" t="s">
        <v>497</v>
      </c>
      <c r="F5951" t="s">
        <v>8380</v>
      </c>
      <c r="G5951" t="s">
        <v>57</v>
      </c>
      <c r="H5951" t="s">
        <v>203</v>
      </c>
      <c r="I5951" t="s">
        <v>8277</v>
      </c>
      <c r="J5951" s="1">
        <v>4</v>
      </c>
      <c r="K5951" t="s">
        <v>8380</v>
      </c>
      <c r="L5951" t="s">
        <v>8381</v>
      </c>
      <c r="M5951" t="s">
        <v>8382</v>
      </c>
      <c r="N5951" s="126"/>
      <c r="Q5951" t="s">
        <v>8384</v>
      </c>
      <c r="R5951" t="s">
        <v>19438</v>
      </c>
      <c r="S5951" s="120">
        <v>0.6</v>
      </c>
      <c r="U5951"/>
    </row>
    <row r="5952" spans="1:21">
      <c r="A5952">
        <v>5951</v>
      </c>
      <c r="B5952" s="1" t="s">
        <v>8385</v>
      </c>
      <c r="C5952" s="1" t="s">
        <v>201</v>
      </c>
      <c r="D5952" s="1" t="s">
        <v>8091</v>
      </c>
      <c r="E5952" t="s">
        <v>497</v>
      </c>
      <c r="F5952" t="s">
        <v>8380</v>
      </c>
      <c r="G5952" t="s">
        <v>57</v>
      </c>
      <c r="H5952" t="s">
        <v>203</v>
      </c>
      <c r="I5952" t="s">
        <v>8277</v>
      </c>
      <c r="J5952" s="1">
        <v>4</v>
      </c>
      <c r="K5952" t="s">
        <v>8380</v>
      </c>
      <c r="L5952" t="s">
        <v>8381</v>
      </c>
      <c r="M5952" t="s">
        <v>8382</v>
      </c>
      <c r="N5952" s="126"/>
      <c r="Q5952" t="s">
        <v>8385</v>
      </c>
      <c r="R5952" t="s">
        <v>19438</v>
      </c>
      <c r="S5952" s="120">
        <v>0.6</v>
      </c>
      <c r="U5952"/>
    </row>
    <row r="5953" spans="1:21">
      <c r="A5953">
        <v>5952</v>
      </c>
      <c r="B5953" s="1" t="s">
        <v>8386</v>
      </c>
      <c r="C5953" s="1" t="s">
        <v>201</v>
      </c>
      <c r="D5953" s="1" t="s">
        <v>8091</v>
      </c>
      <c r="E5953" t="s">
        <v>497</v>
      </c>
      <c r="F5953" t="s">
        <v>8380</v>
      </c>
      <c r="G5953" t="s">
        <v>57</v>
      </c>
      <c r="H5953" t="s">
        <v>203</v>
      </c>
      <c r="I5953" t="s">
        <v>8277</v>
      </c>
      <c r="J5953" s="1">
        <v>4</v>
      </c>
      <c r="K5953" t="s">
        <v>8380</v>
      </c>
      <c r="L5953" t="s">
        <v>8381</v>
      </c>
      <c r="M5953" t="s">
        <v>8382</v>
      </c>
      <c r="N5953" s="126"/>
      <c r="Q5953" t="s">
        <v>8386</v>
      </c>
      <c r="R5953" t="s">
        <v>19438</v>
      </c>
      <c r="S5953" s="120">
        <v>0.6</v>
      </c>
      <c r="U5953"/>
    </row>
    <row r="5954" spans="1:21">
      <c r="A5954">
        <v>5953</v>
      </c>
      <c r="B5954" s="1" t="s">
        <v>8387</v>
      </c>
      <c r="C5954" s="1" t="s">
        <v>201</v>
      </c>
      <c r="D5954" s="1" t="s">
        <v>8091</v>
      </c>
      <c r="E5954" t="s">
        <v>497</v>
      </c>
      <c r="F5954" t="s">
        <v>8380</v>
      </c>
      <c r="G5954" t="s">
        <v>57</v>
      </c>
      <c r="H5954" t="s">
        <v>203</v>
      </c>
      <c r="I5954" t="s">
        <v>8277</v>
      </c>
      <c r="J5954" s="1">
        <v>4</v>
      </c>
      <c r="K5954" t="s">
        <v>8380</v>
      </c>
      <c r="L5954" t="s">
        <v>8381</v>
      </c>
      <c r="M5954" t="s">
        <v>8382</v>
      </c>
      <c r="N5954" s="126"/>
      <c r="Q5954" t="s">
        <v>8387</v>
      </c>
      <c r="R5954" t="s">
        <v>19438</v>
      </c>
      <c r="S5954" s="120">
        <v>0.6</v>
      </c>
      <c r="U5954"/>
    </row>
    <row r="5955" spans="1:21">
      <c r="A5955">
        <v>5954</v>
      </c>
      <c r="B5955" s="1" t="s">
        <v>8388</v>
      </c>
      <c r="C5955" s="1" t="s">
        <v>201</v>
      </c>
      <c r="D5955" s="1" t="s">
        <v>8091</v>
      </c>
      <c r="E5955" t="s">
        <v>497</v>
      </c>
      <c r="F5955" t="s">
        <v>8380</v>
      </c>
      <c r="G5955" t="s">
        <v>57</v>
      </c>
      <c r="H5955" t="s">
        <v>203</v>
      </c>
      <c r="I5955" t="s">
        <v>8277</v>
      </c>
      <c r="J5955" s="1">
        <v>4</v>
      </c>
      <c r="K5955" t="s">
        <v>8380</v>
      </c>
      <c r="L5955" t="s">
        <v>8381</v>
      </c>
      <c r="M5955" t="s">
        <v>8382</v>
      </c>
      <c r="N5955" s="126"/>
      <c r="Q5955" t="s">
        <v>8388</v>
      </c>
      <c r="R5955" t="s">
        <v>19438</v>
      </c>
      <c r="S5955" s="120">
        <v>0.6</v>
      </c>
      <c r="U5955"/>
    </row>
    <row r="5956" spans="1:21">
      <c r="A5956">
        <v>5955</v>
      </c>
      <c r="B5956" s="1" t="s">
        <v>8389</v>
      </c>
      <c r="C5956" s="1" t="s">
        <v>201</v>
      </c>
      <c r="D5956" s="1" t="s">
        <v>8091</v>
      </c>
      <c r="E5956" t="s">
        <v>497</v>
      </c>
      <c r="F5956" t="s">
        <v>8380</v>
      </c>
      <c r="G5956" t="s">
        <v>57</v>
      </c>
      <c r="H5956" t="s">
        <v>203</v>
      </c>
      <c r="I5956" t="s">
        <v>8277</v>
      </c>
      <c r="J5956" s="1">
        <v>4</v>
      </c>
      <c r="K5956" t="s">
        <v>8380</v>
      </c>
      <c r="L5956" t="s">
        <v>8381</v>
      </c>
      <c r="M5956" t="s">
        <v>8382</v>
      </c>
      <c r="N5956" s="126"/>
      <c r="Q5956" t="s">
        <v>8389</v>
      </c>
      <c r="R5956" t="s">
        <v>19438</v>
      </c>
      <c r="S5956" s="120">
        <v>0.6</v>
      </c>
      <c r="U5956"/>
    </row>
    <row r="5957" spans="1:21">
      <c r="A5957">
        <v>5956</v>
      </c>
      <c r="B5957" s="1" t="s">
        <v>8390</v>
      </c>
      <c r="C5957" s="1" t="s">
        <v>201</v>
      </c>
      <c r="D5957" s="1" t="s">
        <v>8091</v>
      </c>
      <c r="E5957" t="s">
        <v>497</v>
      </c>
      <c r="F5957" t="s">
        <v>8380</v>
      </c>
      <c r="G5957" t="s">
        <v>57</v>
      </c>
      <c r="H5957" t="s">
        <v>203</v>
      </c>
      <c r="I5957" t="s">
        <v>8277</v>
      </c>
      <c r="J5957" s="1">
        <v>4</v>
      </c>
      <c r="K5957" t="s">
        <v>8380</v>
      </c>
      <c r="L5957" t="s">
        <v>8381</v>
      </c>
      <c r="M5957" t="s">
        <v>8382</v>
      </c>
      <c r="N5957" s="126"/>
      <c r="Q5957" t="s">
        <v>8390</v>
      </c>
      <c r="R5957" t="s">
        <v>19438</v>
      </c>
      <c r="S5957" s="120">
        <v>0.6</v>
      </c>
      <c r="U5957"/>
    </row>
    <row r="5958" spans="1:21">
      <c r="A5958">
        <v>5957</v>
      </c>
      <c r="B5958" s="1" t="s">
        <v>8391</v>
      </c>
      <c r="C5958" s="1" t="s">
        <v>201</v>
      </c>
      <c r="D5958" s="1" t="s">
        <v>8091</v>
      </c>
      <c r="E5958" t="s">
        <v>497</v>
      </c>
      <c r="F5958" t="s">
        <v>8380</v>
      </c>
      <c r="G5958" t="s">
        <v>57</v>
      </c>
      <c r="H5958" t="s">
        <v>203</v>
      </c>
      <c r="I5958" t="s">
        <v>8277</v>
      </c>
      <c r="J5958" s="1">
        <v>4</v>
      </c>
      <c r="K5958" t="s">
        <v>8380</v>
      </c>
      <c r="L5958" t="s">
        <v>8381</v>
      </c>
      <c r="M5958" t="s">
        <v>8382</v>
      </c>
      <c r="N5958" s="126"/>
      <c r="Q5958" t="s">
        <v>8391</v>
      </c>
      <c r="R5958" t="s">
        <v>19438</v>
      </c>
      <c r="S5958" s="120">
        <v>0.6</v>
      </c>
      <c r="U5958"/>
    </row>
    <row r="5959" spans="1:21">
      <c r="A5959">
        <v>5958</v>
      </c>
      <c r="B5959" s="1" t="s">
        <v>8392</v>
      </c>
      <c r="C5959" s="1" t="s">
        <v>201</v>
      </c>
      <c r="D5959" s="1" t="s">
        <v>8091</v>
      </c>
      <c r="E5959" t="s">
        <v>497</v>
      </c>
      <c r="F5959" t="s">
        <v>8380</v>
      </c>
      <c r="G5959" t="s">
        <v>57</v>
      </c>
      <c r="H5959" t="s">
        <v>203</v>
      </c>
      <c r="I5959" t="s">
        <v>8277</v>
      </c>
      <c r="J5959" s="1">
        <v>4</v>
      </c>
      <c r="K5959" t="s">
        <v>8380</v>
      </c>
      <c r="L5959" t="s">
        <v>8381</v>
      </c>
      <c r="M5959" t="s">
        <v>8382</v>
      </c>
      <c r="N5959" s="126">
        <v>0.01</v>
      </c>
      <c r="Q5959" t="s">
        <v>8392</v>
      </c>
      <c r="R5959" t="s">
        <v>19438</v>
      </c>
      <c r="S5959" s="120">
        <v>0.6</v>
      </c>
      <c r="U5959"/>
    </row>
    <row r="5960" spans="1:21">
      <c r="A5960">
        <v>5959</v>
      </c>
      <c r="B5960" s="1" t="s">
        <v>8393</v>
      </c>
      <c r="C5960" s="1" t="s">
        <v>201</v>
      </c>
      <c r="D5960" s="1" t="s">
        <v>8091</v>
      </c>
      <c r="E5960" t="s">
        <v>497</v>
      </c>
      <c r="F5960" t="s">
        <v>8380</v>
      </c>
      <c r="G5960" t="s">
        <v>57</v>
      </c>
      <c r="H5960" t="s">
        <v>203</v>
      </c>
      <c r="I5960" t="s">
        <v>8277</v>
      </c>
      <c r="J5960" s="1">
        <v>4</v>
      </c>
      <c r="K5960" t="s">
        <v>8380</v>
      </c>
      <c r="L5960" t="s">
        <v>8381</v>
      </c>
      <c r="M5960" t="s">
        <v>8382</v>
      </c>
      <c r="N5960" s="126"/>
      <c r="Q5960" t="s">
        <v>8393</v>
      </c>
      <c r="R5960" t="s">
        <v>19438</v>
      </c>
      <c r="S5960" s="120">
        <v>0.6</v>
      </c>
      <c r="U5960"/>
    </row>
    <row r="5961" spans="1:21">
      <c r="A5961">
        <v>5960</v>
      </c>
      <c r="B5961" s="1" t="s">
        <v>8394</v>
      </c>
      <c r="C5961" s="1" t="s">
        <v>64</v>
      </c>
      <c r="D5961" s="1" t="s">
        <v>8091</v>
      </c>
      <c r="E5961" t="s">
        <v>642</v>
      </c>
      <c r="F5961" t="s">
        <v>8395</v>
      </c>
      <c r="G5961" t="s">
        <v>39</v>
      </c>
      <c r="H5961" t="s">
        <v>67</v>
      </c>
      <c r="I5961" t="s">
        <v>8093</v>
      </c>
      <c r="J5961" s="1">
        <v>5</v>
      </c>
      <c r="K5961" t="s">
        <v>8395</v>
      </c>
      <c r="L5961" t="s">
        <v>8396</v>
      </c>
      <c r="M5961" t="s">
        <v>8397</v>
      </c>
      <c r="N5961" s="126"/>
      <c r="Q5961" t="s">
        <v>8394</v>
      </c>
      <c r="R5961" t="s">
        <v>19439</v>
      </c>
      <c r="S5961" s="120">
        <v>0.6</v>
      </c>
      <c r="U5961"/>
    </row>
    <row r="5962" spans="1:21">
      <c r="A5962">
        <v>5961</v>
      </c>
      <c r="B5962" s="1" t="s">
        <v>8398</v>
      </c>
      <c r="C5962" s="1" t="s">
        <v>64</v>
      </c>
      <c r="D5962" s="1" t="s">
        <v>8091</v>
      </c>
      <c r="E5962" t="s">
        <v>642</v>
      </c>
      <c r="F5962" t="s">
        <v>8395</v>
      </c>
      <c r="G5962" t="s">
        <v>39</v>
      </c>
      <c r="H5962" t="s">
        <v>67</v>
      </c>
      <c r="I5962" t="s">
        <v>8093</v>
      </c>
      <c r="J5962" s="1">
        <v>5</v>
      </c>
      <c r="K5962" t="s">
        <v>8395</v>
      </c>
      <c r="L5962" t="s">
        <v>8396</v>
      </c>
      <c r="M5962" t="s">
        <v>8397</v>
      </c>
      <c r="N5962" s="126"/>
      <c r="Q5962" t="s">
        <v>8398</v>
      </c>
      <c r="R5962" t="s">
        <v>19439</v>
      </c>
      <c r="S5962" s="120">
        <v>0.6</v>
      </c>
      <c r="U5962"/>
    </row>
    <row r="5963" spans="1:21">
      <c r="A5963">
        <v>5962</v>
      </c>
      <c r="B5963" s="1" t="s">
        <v>8399</v>
      </c>
      <c r="C5963" s="1" t="s">
        <v>64</v>
      </c>
      <c r="D5963" s="1" t="s">
        <v>8091</v>
      </c>
      <c r="E5963" t="s">
        <v>642</v>
      </c>
      <c r="F5963" t="s">
        <v>8395</v>
      </c>
      <c r="G5963" t="s">
        <v>39</v>
      </c>
      <c r="H5963" t="s">
        <v>67</v>
      </c>
      <c r="I5963" t="s">
        <v>8093</v>
      </c>
      <c r="J5963" s="1">
        <v>5</v>
      </c>
      <c r="K5963" t="s">
        <v>8395</v>
      </c>
      <c r="L5963" t="s">
        <v>8396</v>
      </c>
      <c r="M5963" t="s">
        <v>8397</v>
      </c>
      <c r="N5963" s="126"/>
      <c r="Q5963" t="s">
        <v>8399</v>
      </c>
      <c r="R5963" t="s">
        <v>19439</v>
      </c>
      <c r="S5963" s="120">
        <v>0.6</v>
      </c>
      <c r="U5963"/>
    </row>
    <row r="5964" spans="1:21">
      <c r="A5964">
        <v>5963</v>
      </c>
      <c r="B5964" s="1" t="s">
        <v>8400</v>
      </c>
      <c r="C5964" s="1" t="s">
        <v>64</v>
      </c>
      <c r="D5964" s="1" t="s">
        <v>8091</v>
      </c>
      <c r="E5964" t="s">
        <v>642</v>
      </c>
      <c r="F5964" t="s">
        <v>8395</v>
      </c>
      <c r="G5964" t="s">
        <v>39</v>
      </c>
      <c r="H5964" t="s">
        <v>67</v>
      </c>
      <c r="I5964" t="s">
        <v>8093</v>
      </c>
      <c r="J5964" s="1">
        <v>5</v>
      </c>
      <c r="K5964" t="s">
        <v>8395</v>
      </c>
      <c r="L5964" t="s">
        <v>8396</v>
      </c>
      <c r="M5964" t="s">
        <v>8397</v>
      </c>
      <c r="N5964" s="126"/>
      <c r="Q5964" t="s">
        <v>8400</v>
      </c>
      <c r="R5964" t="s">
        <v>19439</v>
      </c>
      <c r="S5964" s="120">
        <v>0.6</v>
      </c>
      <c r="U5964"/>
    </row>
    <row r="5965" spans="1:21">
      <c r="A5965">
        <v>5964</v>
      </c>
      <c r="B5965" s="1" t="s">
        <v>8401</v>
      </c>
      <c r="C5965" s="1" t="s">
        <v>64</v>
      </c>
      <c r="D5965" s="1" t="s">
        <v>8091</v>
      </c>
      <c r="E5965" t="s">
        <v>642</v>
      </c>
      <c r="F5965" t="s">
        <v>8395</v>
      </c>
      <c r="G5965" t="s">
        <v>39</v>
      </c>
      <c r="H5965" t="s">
        <v>67</v>
      </c>
      <c r="I5965" t="s">
        <v>8093</v>
      </c>
      <c r="J5965" s="1">
        <v>5</v>
      </c>
      <c r="K5965" t="s">
        <v>8395</v>
      </c>
      <c r="L5965" t="s">
        <v>8396</v>
      </c>
      <c r="M5965" t="s">
        <v>8397</v>
      </c>
      <c r="N5965" s="126"/>
      <c r="Q5965" t="s">
        <v>8401</v>
      </c>
      <c r="R5965" t="s">
        <v>19439</v>
      </c>
      <c r="S5965" s="120">
        <v>0.6</v>
      </c>
      <c r="U5965"/>
    </row>
    <row r="5966" spans="1:21">
      <c r="A5966">
        <v>5965</v>
      </c>
      <c r="B5966" s="1" t="s">
        <v>8402</v>
      </c>
      <c r="C5966" s="1" t="s">
        <v>64</v>
      </c>
      <c r="D5966" s="1" t="s">
        <v>8091</v>
      </c>
      <c r="E5966" t="s">
        <v>642</v>
      </c>
      <c r="F5966" t="s">
        <v>8395</v>
      </c>
      <c r="G5966" t="s">
        <v>39</v>
      </c>
      <c r="H5966" t="s">
        <v>67</v>
      </c>
      <c r="I5966" t="s">
        <v>8093</v>
      </c>
      <c r="J5966" s="1">
        <v>5</v>
      </c>
      <c r="K5966" t="s">
        <v>8395</v>
      </c>
      <c r="L5966" t="s">
        <v>8396</v>
      </c>
      <c r="M5966" t="s">
        <v>8397</v>
      </c>
      <c r="N5966" s="126"/>
      <c r="Q5966" t="s">
        <v>8402</v>
      </c>
      <c r="R5966" t="s">
        <v>19439</v>
      </c>
      <c r="S5966" s="120">
        <v>0.6</v>
      </c>
      <c r="U5966"/>
    </row>
    <row r="5967" spans="1:21">
      <c r="A5967">
        <v>5966</v>
      </c>
      <c r="B5967" s="1" t="s">
        <v>8403</v>
      </c>
      <c r="C5967" s="1" t="s">
        <v>64</v>
      </c>
      <c r="D5967" s="1" t="s">
        <v>8091</v>
      </c>
      <c r="E5967" t="s">
        <v>642</v>
      </c>
      <c r="F5967" t="s">
        <v>8395</v>
      </c>
      <c r="G5967" t="s">
        <v>39</v>
      </c>
      <c r="H5967" t="s">
        <v>67</v>
      </c>
      <c r="I5967" t="s">
        <v>8093</v>
      </c>
      <c r="J5967" s="1">
        <v>5</v>
      </c>
      <c r="K5967" t="s">
        <v>8395</v>
      </c>
      <c r="L5967" t="s">
        <v>8396</v>
      </c>
      <c r="M5967" t="s">
        <v>8397</v>
      </c>
      <c r="N5967" s="126"/>
      <c r="Q5967" t="s">
        <v>8403</v>
      </c>
      <c r="R5967" t="s">
        <v>19439</v>
      </c>
      <c r="S5967" s="120">
        <v>0.6</v>
      </c>
      <c r="U5967"/>
    </row>
    <row r="5968" spans="1:21">
      <c r="A5968">
        <v>5967</v>
      </c>
      <c r="B5968" s="1" t="s">
        <v>8404</v>
      </c>
      <c r="C5968" s="1" t="s">
        <v>64</v>
      </c>
      <c r="D5968" s="1" t="s">
        <v>8091</v>
      </c>
      <c r="E5968" t="s">
        <v>642</v>
      </c>
      <c r="F5968" t="s">
        <v>8395</v>
      </c>
      <c r="G5968" t="s">
        <v>39</v>
      </c>
      <c r="H5968" t="s">
        <v>67</v>
      </c>
      <c r="I5968" t="s">
        <v>8093</v>
      </c>
      <c r="J5968" s="1">
        <v>5</v>
      </c>
      <c r="K5968" t="s">
        <v>8395</v>
      </c>
      <c r="L5968" t="s">
        <v>8396</v>
      </c>
      <c r="M5968" t="s">
        <v>8397</v>
      </c>
      <c r="N5968" s="126"/>
      <c r="Q5968" t="s">
        <v>8404</v>
      </c>
      <c r="R5968" t="s">
        <v>19439</v>
      </c>
      <c r="S5968" s="120">
        <v>0.6</v>
      </c>
      <c r="U5968"/>
    </row>
    <row r="5969" spans="1:21">
      <c r="A5969">
        <v>5968</v>
      </c>
      <c r="B5969" s="1" t="s">
        <v>8405</v>
      </c>
      <c r="C5969" s="1" t="s">
        <v>64</v>
      </c>
      <c r="D5969" s="1" t="s">
        <v>8091</v>
      </c>
      <c r="E5969" t="s">
        <v>642</v>
      </c>
      <c r="F5969" t="s">
        <v>8395</v>
      </c>
      <c r="G5969" t="s">
        <v>39</v>
      </c>
      <c r="H5969" t="s">
        <v>67</v>
      </c>
      <c r="I5969" t="s">
        <v>8093</v>
      </c>
      <c r="J5969" s="1">
        <v>5</v>
      </c>
      <c r="K5969" t="s">
        <v>8395</v>
      </c>
      <c r="L5969" t="s">
        <v>8396</v>
      </c>
      <c r="M5969" t="s">
        <v>8397</v>
      </c>
      <c r="N5969" s="126">
        <v>0.01</v>
      </c>
      <c r="Q5969" t="s">
        <v>8405</v>
      </c>
      <c r="R5969" t="s">
        <v>19439</v>
      </c>
      <c r="S5969" s="120">
        <v>0.6</v>
      </c>
      <c r="U5969"/>
    </row>
    <row r="5970" spans="1:21">
      <c r="A5970">
        <v>5969</v>
      </c>
      <c r="B5970" s="1" t="s">
        <v>8406</v>
      </c>
      <c r="C5970" s="1" t="s">
        <v>64</v>
      </c>
      <c r="D5970" s="1" t="s">
        <v>8091</v>
      </c>
      <c r="E5970" t="s">
        <v>642</v>
      </c>
      <c r="F5970" t="s">
        <v>8395</v>
      </c>
      <c r="G5970" t="s">
        <v>39</v>
      </c>
      <c r="H5970" t="s">
        <v>67</v>
      </c>
      <c r="I5970" t="s">
        <v>8093</v>
      </c>
      <c r="J5970" s="1">
        <v>5</v>
      </c>
      <c r="K5970" t="s">
        <v>8395</v>
      </c>
      <c r="L5970" t="s">
        <v>8396</v>
      </c>
      <c r="M5970" t="s">
        <v>8397</v>
      </c>
      <c r="N5970" s="126">
        <v>0.01</v>
      </c>
      <c r="Q5970" t="s">
        <v>8406</v>
      </c>
      <c r="R5970" t="s">
        <v>19439</v>
      </c>
      <c r="S5970" s="120">
        <v>0.6</v>
      </c>
      <c r="U5970"/>
    </row>
    <row r="5971" spans="1:21">
      <c r="A5971">
        <v>5970</v>
      </c>
      <c r="B5971" s="1" t="s">
        <v>8407</v>
      </c>
      <c r="C5971" s="1" t="s">
        <v>64</v>
      </c>
      <c r="D5971" s="1" t="s">
        <v>8091</v>
      </c>
      <c r="E5971" t="s">
        <v>642</v>
      </c>
      <c r="F5971" t="s">
        <v>8395</v>
      </c>
      <c r="G5971" t="s">
        <v>39</v>
      </c>
      <c r="H5971" t="s">
        <v>67</v>
      </c>
      <c r="I5971" t="s">
        <v>8093</v>
      </c>
      <c r="J5971" s="1">
        <v>5</v>
      </c>
      <c r="K5971" t="s">
        <v>8395</v>
      </c>
      <c r="L5971" t="s">
        <v>8396</v>
      </c>
      <c r="M5971" t="s">
        <v>8397</v>
      </c>
      <c r="N5971" s="126"/>
      <c r="Q5971" t="s">
        <v>8407</v>
      </c>
      <c r="R5971" t="s">
        <v>19439</v>
      </c>
      <c r="S5971" s="120">
        <v>0.6</v>
      </c>
      <c r="U5971"/>
    </row>
    <row r="5972" spans="1:21">
      <c r="A5972">
        <v>5971</v>
      </c>
      <c r="B5972" s="1" t="s">
        <v>8408</v>
      </c>
      <c r="C5972" s="1" t="s">
        <v>78</v>
      </c>
      <c r="D5972" s="1" t="s">
        <v>8091</v>
      </c>
      <c r="E5972" t="s">
        <v>642</v>
      </c>
      <c r="F5972" t="s">
        <v>8409</v>
      </c>
      <c r="G5972" t="s">
        <v>39</v>
      </c>
      <c r="H5972" t="s">
        <v>80</v>
      </c>
      <c r="I5972" t="s">
        <v>8093</v>
      </c>
      <c r="J5972" s="1">
        <v>5</v>
      </c>
      <c r="K5972" t="s">
        <v>8409</v>
      </c>
      <c r="L5972" t="s">
        <v>8410</v>
      </c>
      <c r="M5972" t="s">
        <v>8411</v>
      </c>
      <c r="N5972" s="126"/>
      <c r="Q5972" t="s">
        <v>8408</v>
      </c>
      <c r="R5972" t="s">
        <v>19440</v>
      </c>
      <c r="S5972" s="120">
        <v>0.6</v>
      </c>
      <c r="U5972"/>
    </row>
    <row r="5973" spans="1:21">
      <c r="A5973">
        <v>5972</v>
      </c>
      <c r="B5973" s="1" t="s">
        <v>8412</v>
      </c>
      <c r="C5973" s="1" t="s">
        <v>78</v>
      </c>
      <c r="D5973" s="1" t="s">
        <v>8091</v>
      </c>
      <c r="E5973" t="s">
        <v>642</v>
      </c>
      <c r="F5973" t="s">
        <v>8409</v>
      </c>
      <c r="G5973" t="s">
        <v>39</v>
      </c>
      <c r="H5973" t="s">
        <v>80</v>
      </c>
      <c r="I5973" t="s">
        <v>8093</v>
      </c>
      <c r="J5973" s="1">
        <v>5</v>
      </c>
      <c r="K5973" t="s">
        <v>8409</v>
      </c>
      <c r="L5973" t="s">
        <v>8410</v>
      </c>
      <c r="M5973" t="s">
        <v>8411</v>
      </c>
      <c r="N5973" s="126"/>
      <c r="Q5973" t="s">
        <v>8412</v>
      </c>
      <c r="R5973" t="s">
        <v>19440</v>
      </c>
      <c r="S5973" s="120">
        <v>0.6</v>
      </c>
      <c r="U5973"/>
    </row>
    <row r="5974" spans="1:21">
      <c r="A5974">
        <v>5973</v>
      </c>
      <c r="B5974" s="1" t="s">
        <v>8413</v>
      </c>
      <c r="C5974" s="1" t="s">
        <v>78</v>
      </c>
      <c r="D5974" s="1" t="s">
        <v>8091</v>
      </c>
      <c r="E5974" t="s">
        <v>642</v>
      </c>
      <c r="F5974" t="s">
        <v>8409</v>
      </c>
      <c r="G5974" t="s">
        <v>39</v>
      </c>
      <c r="H5974" t="s">
        <v>80</v>
      </c>
      <c r="I5974" t="s">
        <v>8093</v>
      </c>
      <c r="J5974" s="1">
        <v>5</v>
      </c>
      <c r="K5974" t="s">
        <v>8409</v>
      </c>
      <c r="L5974" t="s">
        <v>8410</v>
      </c>
      <c r="M5974" t="s">
        <v>8411</v>
      </c>
      <c r="N5974" s="126"/>
      <c r="Q5974" t="s">
        <v>8413</v>
      </c>
      <c r="R5974" t="s">
        <v>19440</v>
      </c>
      <c r="S5974" s="120">
        <v>0.6</v>
      </c>
      <c r="U5974"/>
    </row>
    <row r="5975" spans="1:21">
      <c r="A5975">
        <v>5974</v>
      </c>
      <c r="B5975" s="1" t="s">
        <v>8414</v>
      </c>
      <c r="C5975" s="1" t="s">
        <v>78</v>
      </c>
      <c r="D5975" s="1" t="s">
        <v>8091</v>
      </c>
      <c r="E5975" t="s">
        <v>642</v>
      </c>
      <c r="F5975" t="s">
        <v>8409</v>
      </c>
      <c r="G5975" t="s">
        <v>39</v>
      </c>
      <c r="H5975" t="s">
        <v>80</v>
      </c>
      <c r="I5975" t="s">
        <v>8093</v>
      </c>
      <c r="J5975" s="1">
        <v>5</v>
      </c>
      <c r="K5975" t="s">
        <v>8409</v>
      </c>
      <c r="L5975" t="s">
        <v>8410</v>
      </c>
      <c r="M5975" t="s">
        <v>8411</v>
      </c>
      <c r="N5975" s="126"/>
      <c r="Q5975" t="s">
        <v>8414</v>
      </c>
      <c r="R5975" t="s">
        <v>19440</v>
      </c>
      <c r="S5975" s="120">
        <v>0.6</v>
      </c>
      <c r="U5975"/>
    </row>
    <row r="5976" spans="1:21">
      <c r="A5976">
        <v>5975</v>
      </c>
      <c r="B5976" s="1" t="s">
        <v>8415</v>
      </c>
      <c r="C5976" s="1" t="s">
        <v>78</v>
      </c>
      <c r="D5976" s="1" t="s">
        <v>8091</v>
      </c>
      <c r="E5976" t="s">
        <v>642</v>
      </c>
      <c r="F5976" t="s">
        <v>8409</v>
      </c>
      <c r="G5976" t="s">
        <v>39</v>
      </c>
      <c r="H5976" t="s">
        <v>80</v>
      </c>
      <c r="I5976" t="s">
        <v>8093</v>
      </c>
      <c r="J5976" s="1">
        <v>5</v>
      </c>
      <c r="K5976" t="s">
        <v>8409</v>
      </c>
      <c r="L5976" t="s">
        <v>8410</v>
      </c>
      <c r="M5976" t="s">
        <v>8411</v>
      </c>
      <c r="N5976" s="126"/>
      <c r="Q5976" t="s">
        <v>8415</v>
      </c>
      <c r="R5976" t="s">
        <v>19440</v>
      </c>
      <c r="S5976" s="120">
        <v>0.6</v>
      </c>
      <c r="U5976"/>
    </row>
    <row r="5977" spans="1:21">
      <c r="A5977">
        <v>5976</v>
      </c>
      <c r="B5977" s="1" t="s">
        <v>8416</v>
      </c>
      <c r="C5977" s="1" t="s">
        <v>78</v>
      </c>
      <c r="D5977" s="1" t="s">
        <v>8091</v>
      </c>
      <c r="E5977" t="s">
        <v>642</v>
      </c>
      <c r="F5977" t="s">
        <v>8409</v>
      </c>
      <c r="G5977" t="s">
        <v>39</v>
      </c>
      <c r="H5977" t="s">
        <v>80</v>
      </c>
      <c r="I5977" t="s">
        <v>8093</v>
      </c>
      <c r="J5977" s="1">
        <v>5</v>
      </c>
      <c r="K5977" t="s">
        <v>8409</v>
      </c>
      <c r="L5977" t="s">
        <v>8410</v>
      </c>
      <c r="M5977" t="s">
        <v>8411</v>
      </c>
      <c r="N5977" s="126">
        <v>0.01</v>
      </c>
      <c r="Q5977" t="s">
        <v>8416</v>
      </c>
      <c r="R5977" t="s">
        <v>19440</v>
      </c>
      <c r="S5977" s="120">
        <v>0.6</v>
      </c>
      <c r="U5977"/>
    </row>
    <row r="5978" spans="1:21">
      <c r="A5978">
        <v>5977</v>
      </c>
      <c r="B5978" s="1" t="s">
        <v>8417</v>
      </c>
      <c r="C5978" s="1" t="s">
        <v>78</v>
      </c>
      <c r="D5978" s="1" t="s">
        <v>8091</v>
      </c>
      <c r="E5978" t="s">
        <v>642</v>
      </c>
      <c r="F5978" t="s">
        <v>8409</v>
      </c>
      <c r="G5978" t="s">
        <v>39</v>
      </c>
      <c r="H5978" t="s">
        <v>80</v>
      </c>
      <c r="I5978" t="s">
        <v>8093</v>
      </c>
      <c r="J5978" s="1">
        <v>5</v>
      </c>
      <c r="K5978" t="s">
        <v>8409</v>
      </c>
      <c r="L5978" t="s">
        <v>8410</v>
      </c>
      <c r="M5978" t="s">
        <v>8411</v>
      </c>
      <c r="N5978" s="126"/>
      <c r="Q5978" t="s">
        <v>8417</v>
      </c>
      <c r="R5978" t="s">
        <v>19440</v>
      </c>
      <c r="S5978" s="120">
        <v>0.6</v>
      </c>
      <c r="U5978"/>
    </row>
    <row r="5979" spans="1:21">
      <c r="A5979">
        <v>5978</v>
      </c>
      <c r="B5979" s="1" t="s">
        <v>8418</v>
      </c>
      <c r="C5979" s="1" t="s">
        <v>105</v>
      </c>
      <c r="D5979" s="1" t="s">
        <v>8091</v>
      </c>
      <c r="E5979" t="s">
        <v>642</v>
      </c>
      <c r="F5979" t="s">
        <v>8419</v>
      </c>
      <c r="G5979" t="s">
        <v>39</v>
      </c>
      <c r="H5979" t="s">
        <v>107</v>
      </c>
      <c r="I5979" t="s">
        <v>8093</v>
      </c>
      <c r="J5979" s="1">
        <v>5</v>
      </c>
      <c r="K5979" t="s">
        <v>8419</v>
      </c>
      <c r="L5979" t="s">
        <v>8420</v>
      </c>
      <c r="M5979" t="s">
        <v>8421</v>
      </c>
      <c r="N5979" s="126"/>
      <c r="Q5979" t="s">
        <v>8418</v>
      </c>
      <c r="R5979" t="s">
        <v>19441</v>
      </c>
      <c r="S5979" s="120">
        <v>0.6</v>
      </c>
      <c r="U5979"/>
    </row>
    <row r="5980" spans="1:21">
      <c r="A5980">
        <v>5979</v>
      </c>
      <c r="B5980" s="1" t="s">
        <v>8422</v>
      </c>
      <c r="C5980" s="1" t="s">
        <v>133</v>
      </c>
      <c r="D5980" s="1" t="s">
        <v>8091</v>
      </c>
      <c r="E5980" t="s">
        <v>642</v>
      </c>
      <c r="F5980" t="s">
        <v>8423</v>
      </c>
      <c r="G5980" t="s">
        <v>39</v>
      </c>
      <c r="H5980" t="s">
        <v>135</v>
      </c>
      <c r="I5980" t="s">
        <v>8093</v>
      </c>
      <c r="J5980" s="1">
        <v>5</v>
      </c>
      <c r="K5980" t="s">
        <v>8423</v>
      </c>
      <c r="L5980" t="s">
        <v>8424</v>
      </c>
      <c r="M5980" t="s">
        <v>8425</v>
      </c>
      <c r="N5980" s="126">
        <v>0.01</v>
      </c>
      <c r="Q5980" t="s">
        <v>8422</v>
      </c>
      <c r="R5980" t="s">
        <v>19442</v>
      </c>
      <c r="S5980" s="120">
        <v>0.6</v>
      </c>
      <c r="U5980"/>
    </row>
    <row r="5981" spans="1:21">
      <c r="A5981">
        <v>5980</v>
      </c>
      <c r="B5981" s="1" t="s">
        <v>2430</v>
      </c>
      <c r="C5981" s="1" t="s">
        <v>133</v>
      </c>
      <c r="D5981" s="1" t="s">
        <v>8091</v>
      </c>
      <c r="E5981" t="s">
        <v>642</v>
      </c>
      <c r="F5981" t="s">
        <v>8423</v>
      </c>
      <c r="G5981" t="s">
        <v>39</v>
      </c>
      <c r="H5981" t="s">
        <v>135</v>
      </c>
      <c r="I5981" t="s">
        <v>8093</v>
      </c>
      <c r="J5981" s="1">
        <v>5</v>
      </c>
      <c r="K5981" t="s">
        <v>8423</v>
      </c>
      <c r="L5981" t="s">
        <v>8424</v>
      </c>
      <c r="M5981" t="s">
        <v>8425</v>
      </c>
      <c r="N5981" s="126"/>
      <c r="Q5981" t="s">
        <v>2430</v>
      </c>
      <c r="R5981" t="s">
        <v>19442</v>
      </c>
      <c r="S5981" s="120">
        <v>0.6</v>
      </c>
      <c r="U5981"/>
    </row>
    <row r="5982" spans="1:21">
      <c r="A5982">
        <v>5981</v>
      </c>
      <c r="B5982" s="1" t="s">
        <v>8426</v>
      </c>
      <c r="C5982" s="1" t="s">
        <v>133</v>
      </c>
      <c r="D5982" s="1" t="s">
        <v>8091</v>
      </c>
      <c r="E5982" t="s">
        <v>642</v>
      </c>
      <c r="F5982" t="s">
        <v>8423</v>
      </c>
      <c r="G5982" t="s">
        <v>39</v>
      </c>
      <c r="H5982" t="s">
        <v>135</v>
      </c>
      <c r="I5982" t="s">
        <v>8093</v>
      </c>
      <c r="J5982" s="1">
        <v>5</v>
      </c>
      <c r="K5982" t="s">
        <v>8423</v>
      </c>
      <c r="L5982" t="s">
        <v>8424</v>
      </c>
      <c r="M5982" t="s">
        <v>8425</v>
      </c>
      <c r="N5982" s="126"/>
      <c r="Q5982" t="s">
        <v>8426</v>
      </c>
      <c r="R5982" t="s">
        <v>19442</v>
      </c>
      <c r="S5982" s="120">
        <v>0.6</v>
      </c>
      <c r="U5982"/>
    </row>
    <row r="5983" spans="1:21">
      <c r="A5983">
        <v>5982</v>
      </c>
      <c r="B5983" s="1" t="s">
        <v>8174</v>
      </c>
      <c r="C5983" s="1" t="s">
        <v>47</v>
      </c>
      <c r="D5983" s="1" t="s">
        <v>8091</v>
      </c>
      <c r="E5983" t="s">
        <v>642</v>
      </c>
      <c r="F5983" t="s">
        <v>8427</v>
      </c>
      <c r="G5983" t="s">
        <v>39</v>
      </c>
      <c r="H5983" t="s">
        <v>49</v>
      </c>
      <c r="I5983" t="s">
        <v>8093</v>
      </c>
      <c r="J5983" s="1">
        <v>5</v>
      </c>
      <c r="K5983" t="s">
        <v>8428</v>
      </c>
      <c r="L5983" t="s">
        <v>8429</v>
      </c>
      <c r="M5983" t="s">
        <v>8430</v>
      </c>
      <c r="N5983" s="126"/>
      <c r="Q5983" t="s">
        <v>8174</v>
      </c>
      <c r="R5983" t="s">
        <v>19443</v>
      </c>
      <c r="S5983" s="120">
        <v>0.6</v>
      </c>
      <c r="U5983"/>
    </row>
    <row r="5984" spans="1:21">
      <c r="A5984">
        <v>5983</v>
      </c>
      <c r="B5984" s="1" t="s">
        <v>8431</v>
      </c>
      <c r="C5984" s="1" t="s">
        <v>47</v>
      </c>
      <c r="D5984" s="1" t="s">
        <v>8091</v>
      </c>
      <c r="E5984" t="s">
        <v>642</v>
      </c>
      <c r="F5984" t="s">
        <v>8427</v>
      </c>
      <c r="G5984" t="s">
        <v>39</v>
      </c>
      <c r="H5984" t="s">
        <v>49</v>
      </c>
      <c r="I5984" t="s">
        <v>8093</v>
      </c>
      <c r="J5984" s="1">
        <v>5</v>
      </c>
      <c r="K5984" t="s">
        <v>8428</v>
      </c>
      <c r="L5984" t="s">
        <v>8429</v>
      </c>
      <c r="M5984" t="s">
        <v>8430</v>
      </c>
      <c r="N5984" s="126"/>
      <c r="Q5984" t="s">
        <v>8431</v>
      </c>
      <c r="R5984" t="s">
        <v>19443</v>
      </c>
      <c r="S5984" s="120">
        <v>0.6</v>
      </c>
      <c r="U5984"/>
    </row>
    <row r="5985" spans="1:21">
      <c r="A5985">
        <v>5984</v>
      </c>
      <c r="B5985" s="1" t="s">
        <v>8432</v>
      </c>
      <c r="C5985" s="1" t="s">
        <v>801</v>
      </c>
      <c r="D5985" s="1" t="s">
        <v>8091</v>
      </c>
      <c r="E5985" t="s">
        <v>642</v>
      </c>
      <c r="F5985" t="s">
        <v>8433</v>
      </c>
      <c r="G5985" t="s">
        <v>39</v>
      </c>
      <c r="H5985" t="s">
        <v>803</v>
      </c>
      <c r="I5985" t="s">
        <v>8093</v>
      </c>
      <c r="J5985" s="1">
        <v>5</v>
      </c>
      <c r="K5985" t="s">
        <v>8433</v>
      </c>
      <c r="L5985" t="s">
        <v>8434</v>
      </c>
      <c r="M5985" t="s">
        <v>8435</v>
      </c>
      <c r="N5985" s="126"/>
      <c r="Q5985" t="s">
        <v>8432</v>
      </c>
      <c r="R5985" t="s">
        <v>19444</v>
      </c>
      <c r="S5985" s="120">
        <v>0.6</v>
      </c>
      <c r="U5985"/>
    </row>
    <row r="5986" spans="1:21">
      <c r="A5986">
        <v>5985</v>
      </c>
      <c r="B5986" s="1" t="s">
        <v>8436</v>
      </c>
      <c r="C5986" s="1" t="s">
        <v>801</v>
      </c>
      <c r="D5986" s="1" t="s">
        <v>8091</v>
      </c>
      <c r="E5986" t="s">
        <v>642</v>
      </c>
      <c r="F5986" t="s">
        <v>8433</v>
      </c>
      <c r="G5986" t="s">
        <v>39</v>
      </c>
      <c r="H5986" t="s">
        <v>803</v>
      </c>
      <c r="I5986" t="s">
        <v>8093</v>
      </c>
      <c r="J5986" s="1">
        <v>5</v>
      </c>
      <c r="K5986" t="s">
        <v>8433</v>
      </c>
      <c r="L5986" t="s">
        <v>8434</v>
      </c>
      <c r="M5986" t="s">
        <v>8435</v>
      </c>
      <c r="N5986" s="126"/>
      <c r="Q5986" t="s">
        <v>8436</v>
      </c>
      <c r="R5986" t="s">
        <v>19444</v>
      </c>
      <c r="S5986" s="120">
        <v>0.6</v>
      </c>
      <c r="U5986"/>
    </row>
    <row r="5987" spans="1:21">
      <c r="A5987">
        <v>5986</v>
      </c>
      <c r="B5987" s="1" t="s">
        <v>8437</v>
      </c>
      <c r="C5987" s="1" t="s">
        <v>801</v>
      </c>
      <c r="D5987" s="1" t="s">
        <v>8091</v>
      </c>
      <c r="E5987" t="s">
        <v>642</v>
      </c>
      <c r="F5987" t="s">
        <v>8433</v>
      </c>
      <c r="G5987" t="s">
        <v>39</v>
      </c>
      <c r="H5987" t="s">
        <v>803</v>
      </c>
      <c r="I5987" t="s">
        <v>8093</v>
      </c>
      <c r="J5987" s="1">
        <v>5</v>
      </c>
      <c r="K5987" t="s">
        <v>8433</v>
      </c>
      <c r="L5987" t="s">
        <v>8434</v>
      </c>
      <c r="M5987" t="s">
        <v>8435</v>
      </c>
      <c r="N5987" s="126"/>
      <c r="Q5987" t="s">
        <v>8437</v>
      </c>
      <c r="R5987" t="s">
        <v>19444</v>
      </c>
      <c r="S5987" s="120">
        <v>0.6</v>
      </c>
      <c r="U5987"/>
    </row>
    <row r="5988" spans="1:21">
      <c r="A5988">
        <v>5987</v>
      </c>
      <c r="B5988" s="1" t="s">
        <v>8438</v>
      </c>
      <c r="C5988" s="1" t="s">
        <v>801</v>
      </c>
      <c r="D5988" s="1" t="s">
        <v>8091</v>
      </c>
      <c r="E5988" t="s">
        <v>642</v>
      </c>
      <c r="F5988" t="s">
        <v>8433</v>
      </c>
      <c r="G5988" t="s">
        <v>39</v>
      </c>
      <c r="H5988" t="s">
        <v>803</v>
      </c>
      <c r="I5988" t="s">
        <v>8093</v>
      </c>
      <c r="J5988" s="1">
        <v>5</v>
      </c>
      <c r="K5988" t="s">
        <v>8433</v>
      </c>
      <c r="L5988" t="s">
        <v>8434</v>
      </c>
      <c r="M5988" t="s">
        <v>8435</v>
      </c>
      <c r="N5988" s="126"/>
      <c r="Q5988" t="s">
        <v>8438</v>
      </c>
      <c r="R5988" t="s">
        <v>19444</v>
      </c>
      <c r="S5988" s="120">
        <v>0.6</v>
      </c>
      <c r="U5988"/>
    </row>
    <row r="5989" spans="1:21">
      <c r="A5989">
        <v>5988</v>
      </c>
      <c r="B5989" s="1" t="s">
        <v>8439</v>
      </c>
      <c r="C5989" s="1" t="s">
        <v>801</v>
      </c>
      <c r="D5989" s="1" t="s">
        <v>8091</v>
      </c>
      <c r="E5989" t="s">
        <v>642</v>
      </c>
      <c r="F5989" t="s">
        <v>8433</v>
      </c>
      <c r="G5989" t="s">
        <v>39</v>
      </c>
      <c r="H5989" t="s">
        <v>803</v>
      </c>
      <c r="I5989" t="s">
        <v>8093</v>
      </c>
      <c r="J5989" s="1">
        <v>5</v>
      </c>
      <c r="K5989" t="s">
        <v>8433</v>
      </c>
      <c r="L5989" t="s">
        <v>8434</v>
      </c>
      <c r="M5989" t="s">
        <v>8435</v>
      </c>
      <c r="N5989" s="126"/>
      <c r="Q5989" t="s">
        <v>8439</v>
      </c>
      <c r="R5989" t="s">
        <v>19444</v>
      </c>
      <c r="S5989" s="120">
        <v>0.6</v>
      </c>
      <c r="U5989"/>
    </row>
    <row r="5990" spans="1:21">
      <c r="A5990">
        <v>5989</v>
      </c>
      <c r="B5990" s="1" t="s">
        <v>8440</v>
      </c>
      <c r="C5990" s="1" t="s">
        <v>801</v>
      </c>
      <c r="D5990" s="1" t="s">
        <v>8091</v>
      </c>
      <c r="E5990" t="s">
        <v>642</v>
      </c>
      <c r="F5990" t="s">
        <v>8433</v>
      </c>
      <c r="G5990" t="s">
        <v>39</v>
      </c>
      <c r="H5990" t="s">
        <v>803</v>
      </c>
      <c r="I5990" t="s">
        <v>8093</v>
      </c>
      <c r="J5990" s="1">
        <v>5</v>
      </c>
      <c r="K5990" t="s">
        <v>8433</v>
      </c>
      <c r="L5990" t="s">
        <v>8434</v>
      </c>
      <c r="M5990" t="s">
        <v>8435</v>
      </c>
      <c r="N5990" s="126"/>
      <c r="Q5990" t="s">
        <v>8440</v>
      </c>
      <c r="R5990" t="s">
        <v>19444</v>
      </c>
      <c r="S5990" s="120">
        <v>0.6</v>
      </c>
      <c r="U5990"/>
    </row>
    <row r="5991" spans="1:21">
      <c r="A5991">
        <v>5990</v>
      </c>
      <c r="B5991" s="1" t="s">
        <v>8220</v>
      </c>
      <c r="C5991" s="1" t="s">
        <v>801</v>
      </c>
      <c r="D5991" s="1" t="s">
        <v>8091</v>
      </c>
      <c r="E5991" t="s">
        <v>642</v>
      </c>
      <c r="F5991" t="s">
        <v>8433</v>
      </c>
      <c r="G5991" t="s">
        <v>39</v>
      </c>
      <c r="H5991" t="s">
        <v>803</v>
      </c>
      <c r="I5991" t="s">
        <v>8093</v>
      </c>
      <c r="J5991" s="1">
        <v>5</v>
      </c>
      <c r="K5991" t="s">
        <v>8433</v>
      </c>
      <c r="L5991" t="s">
        <v>8434</v>
      </c>
      <c r="M5991" t="s">
        <v>8435</v>
      </c>
      <c r="N5991" s="126"/>
      <c r="Q5991" t="s">
        <v>8220</v>
      </c>
      <c r="R5991" t="s">
        <v>19444</v>
      </c>
      <c r="S5991" s="120">
        <v>0.6</v>
      </c>
      <c r="U5991"/>
    </row>
    <row r="5992" spans="1:21">
      <c r="A5992">
        <v>5991</v>
      </c>
      <c r="B5992" s="1" t="s">
        <v>8441</v>
      </c>
      <c r="C5992" s="1" t="s">
        <v>801</v>
      </c>
      <c r="D5992" s="1" t="s">
        <v>8091</v>
      </c>
      <c r="E5992" t="s">
        <v>642</v>
      </c>
      <c r="F5992" t="s">
        <v>8433</v>
      </c>
      <c r="G5992" t="s">
        <v>39</v>
      </c>
      <c r="H5992" t="s">
        <v>803</v>
      </c>
      <c r="I5992" t="s">
        <v>8093</v>
      </c>
      <c r="J5992" s="1">
        <v>5</v>
      </c>
      <c r="K5992" t="s">
        <v>8433</v>
      </c>
      <c r="L5992" t="s">
        <v>8434</v>
      </c>
      <c r="M5992" t="s">
        <v>8435</v>
      </c>
      <c r="N5992" s="126"/>
      <c r="Q5992" t="s">
        <v>8441</v>
      </c>
      <c r="R5992" t="s">
        <v>19444</v>
      </c>
      <c r="S5992" s="120">
        <v>0.6</v>
      </c>
      <c r="U5992"/>
    </row>
    <row r="5993" spans="1:21">
      <c r="A5993">
        <v>5992</v>
      </c>
      <c r="B5993" s="1" t="s">
        <v>8442</v>
      </c>
      <c r="C5993" s="1" t="s">
        <v>801</v>
      </c>
      <c r="D5993" s="1" t="s">
        <v>8091</v>
      </c>
      <c r="E5993" t="s">
        <v>642</v>
      </c>
      <c r="F5993" t="s">
        <v>8433</v>
      </c>
      <c r="G5993" t="s">
        <v>39</v>
      </c>
      <c r="H5993" t="s">
        <v>803</v>
      </c>
      <c r="I5993" t="s">
        <v>8093</v>
      </c>
      <c r="J5993" s="1">
        <v>5</v>
      </c>
      <c r="K5993" t="s">
        <v>8433</v>
      </c>
      <c r="L5993" t="s">
        <v>8434</v>
      </c>
      <c r="M5993" t="s">
        <v>8435</v>
      </c>
      <c r="N5993" s="126"/>
      <c r="Q5993" t="s">
        <v>8442</v>
      </c>
      <c r="R5993" t="s">
        <v>19444</v>
      </c>
      <c r="S5993" s="120">
        <v>0.6</v>
      </c>
      <c r="U5993"/>
    </row>
    <row r="5994" spans="1:21">
      <c r="A5994">
        <v>5993</v>
      </c>
      <c r="B5994" s="1" t="s">
        <v>8443</v>
      </c>
      <c r="C5994" s="1" t="s">
        <v>801</v>
      </c>
      <c r="D5994" s="1" t="s">
        <v>8091</v>
      </c>
      <c r="E5994" t="s">
        <v>642</v>
      </c>
      <c r="F5994" t="s">
        <v>8433</v>
      </c>
      <c r="G5994" t="s">
        <v>39</v>
      </c>
      <c r="H5994" t="s">
        <v>803</v>
      </c>
      <c r="I5994" t="s">
        <v>8093</v>
      </c>
      <c r="J5994" s="1">
        <v>5</v>
      </c>
      <c r="K5994" t="s">
        <v>8433</v>
      </c>
      <c r="L5994" t="s">
        <v>8434</v>
      </c>
      <c r="M5994" t="s">
        <v>8435</v>
      </c>
      <c r="N5994" s="126"/>
      <c r="Q5994" t="s">
        <v>8443</v>
      </c>
      <c r="R5994" t="s">
        <v>19444</v>
      </c>
      <c r="S5994" s="120">
        <v>0.6</v>
      </c>
      <c r="U5994"/>
    </row>
    <row r="5995" spans="1:21">
      <c r="A5995">
        <v>5994</v>
      </c>
      <c r="B5995" s="1" t="s">
        <v>8444</v>
      </c>
      <c r="C5995" s="1" t="s">
        <v>801</v>
      </c>
      <c r="D5995" s="1" t="s">
        <v>8091</v>
      </c>
      <c r="E5995" t="s">
        <v>642</v>
      </c>
      <c r="F5995" t="s">
        <v>8433</v>
      </c>
      <c r="G5995" t="s">
        <v>39</v>
      </c>
      <c r="H5995" t="s">
        <v>803</v>
      </c>
      <c r="I5995" t="s">
        <v>8093</v>
      </c>
      <c r="J5995" s="1">
        <v>5</v>
      </c>
      <c r="K5995" t="s">
        <v>8433</v>
      </c>
      <c r="L5995" t="s">
        <v>8434</v>
      </c>
      <c r="M5995" t="s">
        <v>8435</v>
      </c>
      <c r="N5995" s="126"/>
      <c r="Q5995" t="s">
        <v>8444</v>
      </c>
      <c r="R5995" t="s">
        <v>19444</v>
      </c>
      <c r="S5995" s="120">
        <v>0.6</v>
      </c>
      <c r="U5995"/>
    </row>
    <row r="5996" spans="1:21">
      <c r="A5996">
        <v>5995</v>
      </c>
      <c r="B5996" s="1" t="s">
        <v>8445</v>
      </c>
      <c r="C5996" s="1" t="s">
        <v>801</v>
      </c>
      <c r="D5996" s="1" t="s">
        <v>8091</v>
      </c>
      <c r="E5996" t="s">
        <v>642</v>
      </c>
      <c r="F5996" t="s">
        <v>8433</v>
      </c>
      <c r="G5996" t="s">
        <v>39</v>
      </c>
      <c r="H5996" t="s">
        <v>803</v>
      </c>
      <c r="I5996" t="s">
        <v>8093</v>
      </c>
      <c r="J5996" s="1">
        <v>5</v>
      </c>
      <c r="K5996" t="s">
        <v>8433</v>
      </c>
      <c r="L5996" t="s">
        <v>8434</v>
      </c>
      <c r="M5996" t="s">
        <v>8435</v>
      </c>
      <c r="N5996" s="126"/>
      <c r="Q5996" t="s">
        <v>8445</v>
      </c>
      <c r="R5996" t="s">
        <v>19444</v>
      </c>
      <c r="S5996" s="120">
        <v>0.6</v>
      </c>
      <c r="U5996"/>
    </row>
    <row r="5997" spans="1:21">
      <c r="A5997">
        <v>5996</v>
      </c>
      <c r="B5997" s="1" t="s">
        <v>8446</v>
      </c>
      <c r="C5997" s="1" t="s">
        <v>164</v>
      </c>
      <c r="D5997" s="1" t="s">
        <v>8091</v>
      </c>
      <c r="E5997" t="s">
        <v>642</v>
      </c>
      <c r="F5997" t="s">
        <v>8447</v>
      </c>
      <c r="G5997" t="s">
        <v>39</v>
      </c>
      <c r="H5997" t="s">
        <v>166</v>
      </c>
      <c r="I5997" t="s">
        <v>8093</v>
      </c>
      <c r="J5997" s="1">
        <v>5</v>
      </c>
      <c r="K5997" t="s">
        <v>8447</v>
      </c>
      <c r="L5997" t="s">
        <v>8448</v>
      </c>
      <c r="M5997" t="s">
        <v>8449</v>
      </c>
      <c r="N5997" s="126"/>
      <c r="Q5997" t="s">
        <v>8446</v>
      </c>
      <c r="R5997" t="s">
        <v>19445</v>
      </c>
      <c r="S5997" s="120">
        <v>0.6</v>
      </c>
      <c r="U5997"/>
    </row>
    <row r="5998" spans="1:21">
      <c r="A5998">
        <v>5997</v>
      </c>
      <c r="B5998" s="1" t="s">
        <v>8450</v>
      </c>
      <c r="C5998" s="1" t="s">
        <v>164</v>
      </c>
      <c r="D5998" s="1" t="s">
        <v>8091</v>
      </c>
      <c r="E5998" t="s">
        <v>642</v>
      </c>
      <c r="F5998" t="s">
        <v>8447</v>
      </c>
      <c r="G5998" t="s">
        <v>39</v>
      </c>
      <c r="H5998" t="s">
        <v>166</v>
      </c>
      <c r="I5998" t="s">
        <v>8093</v>
      </c>
      <c r="J5998" s="1">
        <v>5</v>
      </c>
      <c r="K5998" t="s">
        <v>8447</v>
      </c>
      <c r="L5998" t="s">
        <v>8448</v>
      </c>
      <c r="M5998" t="s">
        <v>8449</v>
      </c>
      <c r="N5998" s="126"/>
      <c r="Q5998" t="s">
        <v>8450</v>
      </c>
      <c r="R5998" t="s">
        <v>19445</v>
      </c>
      <c r="S5998" s="120">
        <v>0.6</v>
      </c>
      <c r="U5998"/>
    </row>
    <row r="5999" spans="1:21">
      <c r="A5999">
        <v>5998</v>
      </c>
      <c r="B5999" s="1" t="s">
        <v>8147</v>
      </c>
      <c r="C5999" s="1" t="s">
        <v>164</v>
      </c>
      <c r="D5999" s="1" t="s">
        <v>8091</v>
      </c>
      <c r="E5999" t="s">
        <v>642</v>
      </c>
      <c r="F5999" t="s">
        <v>8447</v>
      </c>
      <c r="G5999" t="s">
        <v>39</v>
      </c>
      <c r="H5999" t="s">
        <v>166</v>
      </c>
      <c r="I5999" t="s">
        <v>8093</v>
      </c>
      <c r="J5999" s="1">
        <v>5</v>
      </c>
      <c r="K5999" t="s">
        <v>8447</v>
      </c>
      <c r="L5999" t="s">
        <v>8448</v>
      </c>
      <c r="M5999" t="s">
        <v>8449</v>
      </c>
      <c r="N5999" s="126"/>
      <c r="Q5999" t="s">
        <v>8147</v>
      </c>
      <c r="R5999" t="s">
        <v>19445</v>
      </c>
      <c r="S5999" s="120">
        <v>0.6</v>
      </c>
      <c r="U5999"/>
    </row>
    <row r="6000" spans="1:21">
      <c r="A6000">
        <v>5999</v>
      </c>
      <c r="B6000" s="1" t="s">
        <v>8451</v>
      </c>
      <c r="C6000" s="1" t="s">
        <v>164</v>
      </c>
      <c r="D6000" s="1" t="s">
        <v>8091</v>
      </c>
      <c r="E6000" t="s">
        <v>642</v>
      </c>
      <c r="F6000" t="s">
        <v>8447</v>
      </c>
      <c r="G6000" t="s">
        <v>39</v>
      </c>
      <c r="H6000" t="s">
        <v>166</v>
      </c>
      <c r="I6000" t="s">
        <v>8093</v>
      </c>
      <c r="J6000" s="1">
        <v>5</v>
      </c>
      <c r="K6000" t="s">
        <v>8447</v>
      </c>
      <c r="L6000" t="s">
        <v>8448</v>
      </c>
      <c r="M6000" t="s">
        <v>8449</v>
      </c>
      <c r="N6000" s="126"/>
      <c r="Q6000" t="s">
        <v>8451</v>
      </c>
      <c r="R6000" t="s">
        <v>19445</v>
      </c>
      <c r="S6000" s="120">
        <v>0.6</v>
      </c>
      <c r="U6000"/>
    </row>
    <row r="6001" spans="1:21">
      <c r="A6001">
        <v>6000</v>
      </c>
      <c r="B6001" s="1" t="s">
        <v>8452</v>
      </c>
      <c r="C6001" s="1" t="s">
        <v>164</v>
      </c>
      <c r="D6001" s="1" t="s">
        <v>8091</v>
      </c>
      <c r="E6001" t="s">
        <v>642</v>
      </c>
      <c r="F6001" t="s">
        <v>8447</v>
      </c>
      <c r="G6001" t="s">
        <v>39</v>
      </c>
      <c r="H6001" t="s">
        <v>166</v>
      </c>
      <c r="I6001" t="s">
        <v>8093</v>
      </c>
      <c r="J6001" s="1">
        <v>5</v>
      </c>
      <c r="K6001" t="s">
        <v>8447</v>
      </c>
      <c r="L6001" t="s">
        <v>8448</v>
      </c>
      <c r="M6001" t="s">
        <v>8449</v>
      </c>
      <c r="N6001" s="126"/>
      <c r="Q6001" t="s">
        <v>8452</v>
      </c>
      <c r="R6001" t="s">
        <v>19445</v>
      </c>
      <c r="S6001" s="120">
        <v>0.6</v>
      </c>
      <c r="U6001"/>
    </row>
    <row r="6002" spans="1:21">
      <c r="A6002">
        <v>6001</v>
      </c>
      <c r="B6002" s="1" t="s">
        <v>8453</v>
      </c>
      <c r="C6002" s="1" t="s">
        <v>164</v>
      </c>
      <c r="D6002" s="1" t="s">
        <v>8091</v>
      </c>
      <c r="E6002" t="s">
        <v>642</v>
      </c>
      <c r="F6002" t="s">
        <v>8447</v>
      </c>
      <c r="G6002" t="s">
        <v>39</v>
      </c>
      <c r="H6002" t="s">
        <v>166</v>
      </c>
      <c r="I6002" t="s">
        <v>8093</v>
      </c>
      <c r="J6002" s="1">
        <v>5</v>
      </c>
      <c r="K6002" t="s">
        <v>8447</v>
      </c>
      <c r="L6002" t="s">
        <v>8448</v>
      </c>
      <c r="M6002" t="s">
        <v>8449</v>
      </c>
      <c r="N6002" s="126"/>
      <c r="Q6002" t="s">
        <v>8453</v>
      </c>
      <c r="R6002" t="s">
        <v>19445</v>
      </c>
      <c r="S6002" s="120">
        <v>0.6</v>
      </c>
      <c r="U6002"/>
    </row>
    <row r="6003" spans="1:21">
      <c r="A6003">
        <v>6002</v>
      </c>
      <c r="B6003" s="1" t="s">
        <v>8454</v>
      </c>
      <c r="C6003" s="1" t="s">
        <v>175</v>
      </c>
      <c r="D6003" s="1" t="s">
        <v>8091</v>
      </c>
      <c r="E6003" t="s">
        <v>642</v>
      </c>
      <c r="F6003" t="s">
        <v>8455</v>
      </c>
      <c r="G6003" t="s">
        <v>39</v>
      </c>
      <c r="H6003" t="s">
        <v>177</v>
      </c>
      <c r="I6003" t="s">
        <v>8093</v>
      </c>
      <c r="J6003" s="1">
        <v>5</v>
      </c>
      <c r="K6003" t="s">
        <v>8456</v>
      </c>
      <c r="L6003" t="s">
        <v>8457</v>
      </c>
      <c r="M6003" t="s">
        <v>8458</v>
      </c>
      <c r="N6003" s="126"/>
      <c r="Q6003" t="s">
        <v>8454</v>
      </c>
      <c r="R6003" t="s">
        <v>19446</v>
      </c>
      <c r="S6003" s="120">
        <v>0.6</v>
      </c>
      <c r="U6003"/>
    </row>
    <row r="6004" spans="1:21">
      <c r="A6004">
        <v>6003</v>
      </c>
      <c r="B6004" s="1" t="s">
        <v>8172</v>
      </c>
      <c r="C6004" s="1" t="s">
        <v>175</v>
      </c>
      <c r="D6004" s="1" t="s">
        <v>8091</v>
      </c>
      <c r="E6004" t="s">
        <v>642</v>
      </c>
      <c r="F6004" t="s">
        <v>8455</v>
      </c>
      <c r="G6004" t="s">
        <v>39</v>
      </c>
      <c r="H6004" t="s">
        <v>177</v>
      </c>
      <c r="I6004" t="s">
        <v>8093</v>
      </c>
      <c r="J6004" s="1">
        <v>5</v>
      </c>
      <c r="K6004" t="s">
        <v>8456</v>
      </c>
      <c r="L6004" t="s">
        <v>8457</v>
      </c>
      <c r="M6004" t="s">
        <v>8458</v>
      </c>
      <c r="N6004" s="126"/>
      <c r="Q6004" t="s">
        <v>8172</v>
      </c>
      <c r="R6004" t="s">
        <v>19446</v>
      </c>
      <c r="S6004" s="120">
        <v>0.6</v>
      </c>
      <c r="U6004"/>
    </row>
    <row r="6005" spans="1:21">
      <c r="A6005">
        <v>6004</v>
      </c>
      <c r="B6005" s="1" t="s">
        <v>8459</v>
      </c>
      <c r="C6005" s="1" t="s">
        <v>175</v>
      </c>
      <c r="D6005" s="1" t="s">
        <v>8091</v>
      </c>
      <c r="E6005" t="s">
        <v>642</v>
      </c>
      <c r="F6005" t="s">
        <v>8455</v>
      </c>
      <c r="G6005" t="s">
        <v>39</v>
      </c>
      <c r="H6005" t="s">
        <v>177</v>
      </c>
      <c r="I6005" t="s">
        <v>8093</v>
      </c>
      <c r="J6005" s="1">
        <v>5</v>
      </c>
      <c r="K6005" t="s">
        <v>8456</v>
      </c>
      <c r="L6005" t="s">
        <v>8457</v>
      </c>
      <c r="M6005" t="s">
        <v>8458</v>
      </c>
      <c r="N6005" s="126"/>
      <c r="Q6005" t="s">
        <v>8459</v>
      </c>
      <c r="R6005" t="s">
        <v>19446</v>
      </c>
      <c r="S6005" s="120">
        <v>0.6</v>
      </c>
      <c r="U6005"/>
    </row>
    <row r="6006" spans="1:21">
      <c r="A6006">
        <v>6005</v>
      </c>
      <c r="B6006" s="1" t="s">
        <v>8460</v>
      </c>
      <c r="C6006" s="1" t="s">
        <v>175</v>
      </c>
      <c r="D6006" s="1" t="s">
        <v>8091</v>
      </c>
      <c r="E6006" t="s">
        <v>642</v>
      </c>
      <c r="F6006" t="s">
        <v>8455</v>
      </c>
      <c r="G6006" t="s">
        <v>39</v>
      </c>
      <c r="H6006" t="s">
        <v>177</v>
      </c>
      <c r="I6006" t="s">
        <v>8093</v>
      </c>
      <c r="J6006" s="1">
        <v>5</v>
      </c>
      <c r="K6006" t="s">
        <v>8456</v>
      </c>
      <c r="L6006" t="s">
        <v>8457</v>
      </c>
      <c r="M6006" t="s">
        <v>8458</v>
      </c>
      <c r="N6006" s="126">
        <v>0.01</v>
      </c>
      <c r="Q6006" t="s">
        <v>8460</v>
      </c>
      <c r="R6006" t="s">
        <v>19446</v>
      </c>
      <c r="S6006" s="120">
        <v>0.6</v>
      </c>
      <c r="U6006"/>
    </row>
    <row r="6007" spans="1:21">
      <c r="A6007">
        <v>6006</v>
      </c>
      <c r="B6007" s="1" t="s">
        <v>8461</v>
      </c>
      <c r="C6007" s="1" t="s">
        <v>175</v>
      </c>
      <c r="D6007" s="1" t="s">
        <v>8091</v>
      </c>
      <c r="E6007" t="s">
        <v>642</v>
      </c>
      <c r="F6007" t="s">
        <v>8455</v>
      </c>
      <c r="G6007" t="s">
        <v>39</v>
      </c>
      <c r="H6007" t="s">
        <v>177</v>
      </c>
      <c r="I6007" t="s">
        <v>8093</v>
      </c>
      <c r="J6007" s="1">
        <v>5</v>
      </c>
      <c r="K6007" t="s">
        <v>8456</v>
      </c>
      <c r="L6007" t="s">
        <v>8457</v>
      </c>
      <c r="M6007" t="s">
        <v>8458</v>
      </c>
      <c r="N6007" s="126"/>
      <c r="Q6007" t="s">
        <v>8461</v>
      </c>
      <c r="R6007" t="s">
        <v>19446</v>
      </c>
      <c r="S6007" s="120">
        <v>0.6</v>
      </c>
      <c r="U6007"/>
    </row>
    <row r="6008" spans="1:21">
      <c r="A6008">
        <v>6007</v>
      </c>
      <c r="B6008" s="1" t="s">
        <v>8462</v>
      </c>
      <c r="C6008" s="1" t="s">
        <v>175</v>
      </c>
      <c r="D6008" s="1" t="s">
        <v>8091</v>
      </c>
      <c r="E6008" t="s">
        <v>642</v>
      </c>
      <c r="F6008" t="s">
        <v>8455</v>
      </c>
      <c r="G6008" t="s">
        <v>39</v>
      </c>
      <c r="H6008" t="s">
        <v>177</v>
      </c>
      <c r="I6008" t="s">
        <v>8093</v>
      </c>
      <c r="J6008" s="1">
        <v>5</v>
      </c>
      <c r="K6008" t="s">
        <v>8456</v>
      </c>
      <c r="L6008" t="s">
        <v>8457</v>
      </c>
      <c r="M6008" t="s">
        <v>8458</v>
      </c>
      <c r="N6008" s="126"/>
      <c r="Q6008" t="s">
        <v>8462</v>
      </c>
      <c r="R6008" t="s">
        <v>19446</v>
      </c>
      <c r="S6008" s="120">
        <v>0.6</v>
      </c>
      <c r="U6008"/>
    </row>
    <row r="6009" spans="1:21">
      <c r="A6009">
        <v>6008</v>
      </c>
      <c r="B6009" s="1" t="s">
        <v>8463</v>
      </c>
      <c r="C6009" s="1" t="s">
        <v>175</v>
      </c>
      <c r="D6009" s="1" t="s">
        <v>8091</v>
      </c>
      <c r="E6009" t="s">
        <v>642</v>
      </c>
      <c r="F6009" t="s">
        <v>8455</v>
      </c>
      <c r="G6009" t="s">
        <v>39</v>
      </c>
      <c r="H6009" t="s">
        <v>177</v>
      </c>
      <c r="I6009" t="s">
        <v>8093</v>
      </c>
      <c r="J6009" s="1">
        <v>5</v>
      </c>
      <c r="K6009" t="s">
        <v>8456</v>
      </c>
      <c r="L6009" t="s">
        <v>8457</v>
      </c>
      <c r="M6009" t="s">
        <v>8458</v>
      </c>
      <c r="N6009" s="126"/>
      <c r="Q6009" t="s">
        <v>8463</v>
      </c>
      <c r="R6009" t="s">
        <v>19446</v>
      </c>
      <c r="S6009" s="120">
        <v>0.6</v>
      </c>
      <c r="U6009"/>
    </row>
    <row r="6010" spans="1:21">
      <c r="A6010">
        <v>6009</v>
      </c>
      <c r="B6010" s="1" t="s">
        <v>8464</v>
      </c>
      <c r="C6010" s="1" t="s">
        <v>175</v>
      </c>
      <c r="D6010" s="1" t="s">
        <v>8091</v>
      </c>
      <c r="E6010" t="s">
        <v>642</v>
      </c>
      <c r="F6010" t="s">
        <v>8455</v>
      </c>
      <c r="G6010" t="s">
        <v>39</v>
      </c>
      <c r="H6010" t="s">
        <v>177</v>
      </c>
      <c r="I6010" t="s">
        <v>8093</v>
      </c>
      <c r="J6010" s="1">
        <v>5</v>
      </c>
      <c r="K6010" t="s">
        <v>8456</v>
      </c>
      <c r="L6010" t="s">
        <v>8457</v>
      </c>
      <c r="M6010" t="s">
        <v>8458</v>
      </c>
      <c r="N6010" s="126"/>
      <c r="Q6010" t="s">
        <v>8464</v>
      </c>
      <c r="R6010" t="s">
        <v>19446</v>
      </c>
      <c r="S6010" s="120">
        <v>0.6</v>
      </c>
      <c r="U6010"/>
    </row>
    <row r="6011" spans="1:21">
      <c r="A6011">
        <v>6010</v>
      </c>
      <c r="B6011" s="1" t="s">
        <v>8465</v>
      </c>
      <c r="C6011" s="1" t="s">
        <v>175</v>
      </c>
      <c r="D6011" s="1" t="s">
        <v>8091</v>
      </c>
      <c r="E6011" t="s">
        <v>642</v>
      </c>
      <c r="F6011" t="s">
        <v>8455</v>
      </c>
      <c r="G6011" t="s">
        <v>39</v>
      </c>
      <c r="H6011" t="s">
        <v>177</v>
      </c>
      <c r="I6011" t="s">
        <v>8093</v>
      </c>
      <c r="J6011" s="1">
        <v>5</v>
      </c>
      <c r="K6011" t="s">
        <v>8456</v>
      </c>
      <c r="L6011" t="s">
        <v>8457</v>
      </c>
      <c r="M6011" t="s">
        <v>8458</v>
      </c>
      <c r="N6011" s="126"/>
      <c r="Q6011" t="s">
        <v>8465</v>
      </c>
      <c r="R6011" t="s">
        <v>19446</v>
      </c>
      <c r="S6011" s="120">
        <v>0.6</v>
      </c>
      <c r="U6011"/>
    </row>
    <row r="6012" spans="1:21">
      <c r="A6012">
        <v>6011</v>
      </c>
      <c r="B6012" s="1" t="s">
        <v>8466</v>
      </c>
      <c r="C6012" s="1" t="s">
        <v>175</v>
      </c>
      <c r="D6012" s="1" t="s">
        <v>8091</v>
      </c>
      <c r="E6012" t="s">
        <v>642</v>
      </c>
      <c r="F6012" t="s">
        <v>8455</v>
      </c>
      <c r="G6012" t="s">
        <v>39</v>
      </c>
      <c r="H6012" t="s">
        <v>177</v>
      </c>
      <c r="I6012" t="s">
        <v>8093</v>
      </c>
      <c r="J6012" s="1">
        <v>5</v>
      </c>
      <c r="K6012" t="s">
        <v>8456</v>
      </c>
      <c r="L6012" t="s">
        <v>8457</v>
      </c>
      <c r="M6012" t="s">
        <v>8458</v>
      </c>
      <c r="N6012" s="126"/>
      <c r="Q6012" t="s">
        <v>8466</v>
      </c>
      <c r="R6012" t="s">
        <v>19446</v>
      </c>
      <c r="S6012" s="120">
        <v>0.6</v>
      </c>
      <c r="U6012"/>
    </row>
    <row r="6013" spans="1:21">
      <c r="A6013">
        <v>6012</v>
      </c>
      <c r="B6013" s="1" t="s">
        <v>8467</v>
      </c>
      <c r="C6013" s="1" t="s">
        <v>175</v>
      </c>
      <c r="D6013" s="1" t="s">
        <v>8091</v>
      </c>
      <c r="E6013" t="s">
        <v>642</v>
      </c>
      <c r="F6013" t="s">
        <v>8455</v>
      </c>
      <c r="G6013" t="s">
        <v>39</v>
      </c>
      <c r="H6013" t="s">
        <v>177</v>
      </c>
      <c r="I6013" t="s">
        <v>8093</v>
      </c>
      <c r="J6013" s="1">
        <v>5</v>
      </c>
      <c r="K6013" t="s">
        <v>8456</v>
      </c>
      <c r="L6013" t="s">
        <v>8457</v>
      </c>
      <c r="M6013" t="s">
        <v>8458</v>
      </c>
      <c r="N6013" s="126"/>
      <c r="Q6013" t="s">
        <v>8467</v>
      </c>
      <c r="R6013" t="s">
        <v>19446</v>
      </c>
      <c r="S6013" s="120">
        <v>0.6</v>
      </c>
      <c r="U6013"/>
    </row>
    <row r="6014" spans="1:21">
      <c r="A6014">
        <v>6013</v>
      </c>
      <c r="B6014" s="1" t="s">
        <v>8468</v>
      </c>
      <c r="C6014" s="1" t="s">
        <v>175</v>
      </c>
      <c r="D6014" s="1" t="s">
        <v>8091</v>
      </c>
      <c r="E6014" t="s">
        <v>642</v>
      </c>
      <c r="F6014" t="s">
        <v>8455</v>
      </c>
      <c r="G6014" t="s">
        <v>39</v>
      </c>
      <c r="H6014" t="s">
        <v>177</v>
      </c>
      <c r="I6014" t="s">
        <v>8093</v>
      </c>
      <c r="J6014" s="1">
        <v>5</v>
      </c>
      <c r="K6014" t="s">
        <v>8456</v>
      </c>
      <c r="L6014" t="s">
        <v>8457</v>
      </c>
      <c r="M6014" t="s">
        <v>8458</v>
      </c>
      <c r="N6014" s="126"/>
      <c r="Q6014" t="s">
        <v>8468</v>
      </c>
      <c r="R6014" t="s">
        <v>19446</v>
      </c>
      <c r="S6014" s="120">
        <v>0.6</v>
      </c>
      <c r="U6014"/>
    </row>
    <row r="6015" spans="1:21">
      <c r="A6015">
        <v>6014</v>
      </c>
      <c r="B6015" s="1" t="s">
        <v>8469</v>
      </c>
      <c r="C6015" s="1" t="s">
        <v>175</v>
      </c>
      <c r="D6015" s="1" t="s">
        <v>8091</v>
      </c>
      <c r="E6015" t="s">
        <v>642</v>
      </c>
      <c r="F6015" t="s">
        <v>8455</v>
      </c>
      <c r="G6015" t="s">
        <v>39</v>
      </c>
      <c r="H6015" t="s">
        <v>177</v>
      </c>
      <c r="I6015" t="s">
        <v>8093</v>
      </c>
      <c r="J6015" s="1">
        <v>5</v>
      </c>
      <c r="K6015" t="s">
        <v>8456</v>
      </c>
      <c r="L6015" t="s">
        <v>8457</v>
      </c>
      <c r="M6015" t="s">
        <v>8458</v>
      </c>
      <c r="N6015" s="126"/>
      <c r="Q6015" t="s">
        <v>8469</v>
      </c>
      <c r="R6015" t="s">
        <v>19446</v>
      </c>
      <c r="S6015" s="120">
        <v>0.6</v>
      </c>
      <c r="U6015"/>
    </row>
    <row r="6016" spans="1:21">
      <c r="A6016">
        <v>6015</v>
      </c>
      <c r="B6016" s="1" t="s">
        <v>8470</v>
      </c>
      <c r="C6016" s="1" t="s">
        <v>175</v>
      </c>
      <c r="D6016" s="1" t="s">
        <v>8091</v>
      </c>
      <c r="E6016" t="s">
        <v>642</v>
      </c>
      <c r="F6016" t="s">
        <v>8455</v>
      </c>
      <c r="G6016" t="s">
        <v>39</v>
      </c>
      <c r="H6016" t="s">
        <v>177</v>
      </c>
      <c r="I6016" t="s">
        <v>8093</v>
      </c>
      <c r="J6016" s="1">
        <v>5</v>
      </c>
      <c r="K6016" t="s">
        <v>8456</v>
      </c>
      <c r="L6016" t="s">
        <v>8457</v>
      </c>
      <c r="M6016" t="s">
        <v>8458</v>
      </c>
      <c r="N6016" s="126"/>
      <c r="Q6016" t="s">
        <v>8470</v>
      </c>
      <c r="R6016" t="s">
        <v>19446</v>
      </c>
      <c r="S6016" s="120">
        <v>0.6</v>
      </c>
      <c r="U6016"/>
    </row>
    <row r="6017" spans="1:21">
      <c r="A6017">
        <v>6016</v>
      </c>
      <c r="B6017" s="1" t="s">
        <v>8471</v>
      </c>
      <c r="C6017" s="1" t="s">
        <v>175</v>
      </c>
      <c r="D6017" s="1" t="s">
        <v>8091</v>
      </c>
      <c r="E6017" t="s">
        <v>642</v>
      </c>
      <c r="F6017" t="s">
        <v>8455</v>
      </c>
      <c r="G6017" t="s">
        <v>39</v>
      </c>
      <c r="H6017" t="s">
        <v>177</v>
      </c>
      <c r="I6017" t="s">
        <v>8093</v>
      </c>
      <c r="J6017" s="1">
        <v>5</v>
      </c>
      <c r="K6017" t="s">
        <v>8456</v>
      </c>
      <c r="L6017" t="s">
        <v>8457</v>
      </c>
      <c r="M6017" t="s">
        <v>8458</v>
      </c>
      <c r="N6017" s="126"/>
      <c r="Q6017" t="s">
        <v>8471</v>
      </c>
      <c r="R6017" t="s">
        <v>19446</v>
      </c>
      <c r="S6017" s="120">
        <v>0.6</v>
      </c>
      <c r="U6017"/>
    </row>
    <row r="6018" spans="1:21">
      <c r="A6018">
        <v>6017</v>
      </c>
      <c r="B6018" s="1" t="s">
        <v>8472</v>
      </c>
      <c r="C6018" s="1" t="s">
        <v>593</v>
      </c>
      <c r="D6018" s="1" t="s">
        <v>8091</v>
      </c>
      <c r="E6018" t="s">
        <v>642</v>
      </c>
      <c r="F6018" t="s">
        <v>8473</v>
      </c>
      <c r="G6018" t="s">
        <v>39</v>
      </c>
      <c r="H6018" t="s">
        <v>595</v>
      </c>
      <c r="I6018" t="s">
        <v>8093</v>
      </c>
      <c r="J6018" s="1">
        <v>5</v>
      </c>
      <c r="K6018" t="s">
        <v>8473</v>
      </c>
      <c r="L6018" t="s">
        <v>8474</v>
      </c>
      <c r="M6018" t="s">
        <v>8475</v>
      </c>
      <c r="N6018" s="126"/>
      <c r="Q6018" t="s">
        <v>8472</v>
      </c>
      <c r="R6018" t="s">
        <v>19447</v>
      </c>
      <c r="S6018" s="120">
        <v>0.6</v>
      </c>
      <c r="U6018"/>
    </row>
    <row r="6019" spans="1:21">
      <c r="A6019">
        <v>6018</v>
      </c>
      <c r="B6019" s="1" t="s">
        <v>8476</v>
      </c>
      <c r="C6019" s="1" t="s">
        <v>593</v>
      </c>
      <c r="D6019" s="1" t="s">
        <v>8091</v>
      </c>
      <c r="E6019" t="s">
        <v>642</v>
      </c>
      <c r="F6019" t="s">
        <v>8473</v>
      </c>
      <c r="G6019" t="s">
        <v>39</v>
      </c>
      <c r="H6019" t="s">
        <v>595</v>
      </c>
      <c r="I6019" t="s">
        <v>8093</v>
      </c>
      <c r="J6019" s="1">
        <v>5</v>
      </c>
      <c r="K6019" t="s">
        <v>8473</v>
      </c>
      <c r="L6019" t="s">
        <v>8474</v>
      </c>
      <c r="M6019" t="s">
        <v>8475</v>
      </c>
      <c r="N6019" s="126"/>
      <c r="Q6019" t="s">
        <v>8476</v>
      </c>
      <c r="R6019" t="s">
        <v>19447</v>
      </c>
      <c r="S6019" s="120">
        <v>0.6</v>
      </c>
      <c r="U6019"/>
    </row>
    <row r="6020" spans="1:21">
      <c r="A6020">
        <v>6019</v>
      </c>
      <c r="B6020" s="1" t="s">
        <v>8477</v>
      </c>
      <c r="C6020" s="1" t="s">
        <v>593</v>
      </c>
      <c r="D6020" s="1" t="s">
        <v>8091</v>
      </c>
      <c r="E6020" t="s">
        <v>642</v>
      </c>
      <c r="F6020" t="s">
        <v>8473</v>
      </c>
      <c r="G6020" t="s">
        <v>39</v>
      </c>
      <c r="H6020" t="s">
        <v>595</v>
      </c>
      <c r="I6020" t="s">
        <v>8093</v>
      </c>
      <c r="J6020" s="1">
        <v>5</v>
      </c>
      <c r="K6020" t="s">
        <v>8473</v>
      </c>
      <c r="L6020" t="s">
        <v>8474</v>
      </c>
      <c r="M6020" t="s">
        <v>8475</v>
      </c>
      <c r="N6020" s="126"/>
      <c r="Q6020" t="s">
        <v>8477</v>
      </c>
      <c r="R6020" t="s">
        <v>19447</v>
      </c>
      <c r="S6020" s="120">
        <v>0.6</v>
      </c>
      <c r="U6020"/>
    </row>
    <row r="6021" spans="1:21">
      <c r="A6021">
        <v>6020</v>
      </c>
      <c r="B6021" s="1" t="s">
        <v>8478</v>
      </c>
      <c r="C6021" s="1" t="s">
        <v>201</v>
      </c>
      <c r="D6021" s="1" t="s">
        <v>8091</v>
      </c>
      <c r="E6021" t="s">
        <v>642</v>
      </c>
      <c r="F6021" t="s">
        <v>8479</v>
      </c>
      <c r="G6021" t="s">
        <v>39</v>
      </c>
      <c r="H6021" t="s">
        <v>203</v>
      </c>
      <c r="I6021" t="s">
        <v>8093</v>
      </c>
      <c r="J6021" s="1">
        <v>5</v>
      </c>
      <c r="K6021" t="s">
        <v>8479</v>
      </c>
      <c r="L6021" t="s">
        <v>8480</v>
      </c>
      <c r="M6021" t="s">
        <v>8481</v>
      </c>
      <c r="N6021" s="126"/>
      <c r="Q6021" t="s">
        <v>8478</v>
      </c>
      <c r="R6021" t="s">
        <v>19448</v>
      </c>
      <c r="S6021" s="120">
        <v>0.6</v>
      </c>
      <c r="U6021"/>
    </row>
    <row r="6022" spans="1:21">
      <c r="A6022">
        <v>6021</v>
      </c>
      <c r="B6022" s="1" t="s">
        <v>8099</v>
      </c>
      <c r="C6022" s="1" t="s">
        <v>78</v>
      </c>
      <c r="D6022" s="1" t="s">
        <v>8091</v>
      </c>
      <c r="E6022" t="s">
        <v>769</v>
      </c>
      <c r="F6022" t="s">
        <v>8482</v>
      </c>
      <c r="G6022" t="s">
        <v>39</v>
      </c>
      <c r="H6022" t="s">
        <v>80</v>
      </c>
      <c r="I6022" t="s">
        <v>8093</v>
      </c>
      <c r="J6022" s="1">
        <v>7</v>
      </c>
      <c r="K6022" t="s">
        <v>8482</v>
      </c>
      <c r="L6022" t="s">
        <v>8483</v>
      </c>
      <c r="M6022" t="s">
        <v>8484</v>
      </c>
      <c r="N6022" s="126"/>
      <c r="Q6022" t="s">
        <v>8099</v>
      </c>
      <c r="R6022" t="s">
        <v>19449</v>
      </c>
      <c r="S6022" s="120">
        <v>0.6</v>
      </c>
      <c r="U6022"/>
    </row>
    <row r="6023" spans="1:21">
      <c r="A6023">
        <v>6022</v>
      </c>
      <c r="B6023" s="1" t="s">
        <v>8485</v>
      </c>
      <c r="C6023" s="1" t="s">
        <v>105</v>
      </c>
      <c r="D6023" s="1" t="s">
        <v>8091</v>
      </c>
      <c r="E6023" t="s">
        <v>769</v>
      </c>
      <c r="F6023" t="s">
        <v>8486</v>
      </c>
      <c r="G6023" t="s">
        <v>39</v>
      </c>
      <c r="H6023" t="s">
        <v>107</v>
      </c>
      <c r="I6023" t="s">
        <v>8093</v>
      </c>
      <c r="J6023" s="1">
        <v>7</v>
      </c>
      <c r="K6023" t="s">
        <v>8486</v>
      </c>
      <c r="L6023" t="s">
        <v>8487</v>
      </c>
      <c r="M6023" t="s">
        <v>8488</v>
      </c>
      <c r="N6023" s="126"/>
      <c r="Q6023" t="s">
        <v>8485</v>
      </c>
      <c r="R6023" t="s">
        <v>19450</v>
      </c>
      <c r="S6023" s="120">
        <v>0.6</v>
      </c>
      <c r="U6023"/>
    </row>
    <row r="6024" spans="1:21">
      <c r="A6024">
        <v>6023</v>
      </c>
      <c r="B6024" s="1" t="s">
        <v>8418</v>
      </c>
      <c r="C6024" s="1" t="s">
        <v>105</v>
      </c>
      <c r="D6024" s="1" t="s">
        <v>8091</v>
      </c>
      <c r="E6024" t="s">
        <v>769</v>
      </c>
      <c r="F6024" t="s">
        <v>8486</v>
      </c>
      <c r="G6024" t="s">
        <v>39</v>
      </c>
      <c r="H6024" t="s">
        <v>107</v>
      </c>
      <c r="I6024" t="s">
        <v>8093</v>
      </c>
      <c r="J6024" s="1">
        <v>7</v>
      </c>
      <c r="K6024" t="s">
        <v>8486</v>
      </c>
      <c r="L6024" t="s">
        <v>8487</v>
      </c>
      <c r="M6024" t="s">
        <v>8488</v>
      </c>
      <c r="N6024" s="126"/>
      <c r="Q6024" t="s">
        <v>8418</v>
      </c>
      <c r="R6024" t="s">
        <v>19450</v>
      </c>
      <c r="S6024" s="120">
        <v>0.6</v>
      </c>
      <c r="U6024"/>
    </row>
    <row r="6025" spans="1:21">
      <c r="A6025">
        <v>6024</v>
      </c>
      <c r="B6025" s="1" t="s">
        <v>8174</v>
      </c>
      <c r="C6025" s="1" t="s">
        <v>47</v>
      </c>
      <c r="D6025" s="1" t="s">
        <v>8091</v>
      </c>
      <c r="E6025" t="s">
        <v>769</v>
      </c>
      <c r="F6025" t="s">
        <v>8489</v>
      </c>
      <c r="G6025" t="s">
        <v>39</v>
      </c>
      <c r="H6025" t="s">
        <v>49</v>
      </c>
      <c r="I6025" t="s">
        <v>8093</v>
      </c>
      <c r="J6025" s="1">
        <v>7</v>
      </c>
      <c r="K6025" t="s">
        <v>8490</v>
      </c>
      <c r="L6025" t="s">
        <v>8491</v>
      </c>
      <c r="M6025" t="s">
        <v>8492</v>
      </c>
      <c r="N6025" s="126"/>
      <c r="Q6025" t="s">
        <v>8174</v>
      </c>
      <c r="R6025" t="s">
        <v>19451</v>
      </c>
      <c r="S6025" s="120">
        <v>0.6</v>
      </c>
      <c r="U6025"/>
    </row>
    <row r="6026" spans="1:21">
      <c r="A6026">
        <v>6025</v>
      </c>
      <c r="B6026" s="1" t="s">
        <v>8493</v>
      </c>
      <c r="C6026" s="1" t="s">
        <v>801</v>
      </c>
      <c r="D6026" s="1" t="s">
        <v>8091</v>
      </c>
      <c r="E6026" t="s">
        <v>769</v>
      </c>
      <c r="F6026" t="s">
        <v>8494</v>
      </c>
      <c r="G6026" t="s">
        <v>39</v>
      </c>
      <c r="H6026" t="s">
        <v>803</v>
      </c>
      <c r="I6026" t="s">
        <v>8093</v>
      </c>
      <c r="J6026" s="1">
        <v>7</v>
      </c>
      <c r="K6026" t="s">
        <v>8494</v>
      </c>
      <c r="L6026" t="s">
        <v>8495</v>
      </c>
      <c r="M6026" t="s">
        <v>8496</v>
      </c>
      <c r="N6026" s="126"/>
      <c r="Q6026" t="s">
        <v>8493</v>
      </c>
      <c r="R6026" t="s">
        <v>19452</v>
      </c>
      <c r="S6026" s="120">
        <v>0.6</v>
      </c>
      <c r="U6026"/>
    </row>
    <row r="6027" spans="1:21">
      <c r="A6027">
        <v>6026</v>
      </c>
      <c r="B6027" s="1" t="s">
        <v>8497</v>
      </c>
      <c r="C6027" s="1" t="s">
        <v>164</v>
      </c>
      <c r="D6027" s="1" t="s">
        <v>8091</v>
      </c>
      <c r="E6027" t="s">
        <v>769</v>
      </c>
      <c r="F6027" t="s">
        <v>8498</v>
      </c>
      <c r="G6027" t="s">
        <v>39</v>
      </c>
      <c r="H6027" t="s">
        <v>166</v>
      </c>
      <c r="I6027" t="s">
        <v>8093</v>
      </c>
      <c r="J6027" s="1">
        <v>7</v>
      </c>
      <c r="K6027" t="s">
        <v>8498</v>
      </c>
      <c r="L6027" t="s">
        <v>8499</v>
      </c>
      <c r="M6027" t="s">
        <v>8500</v>
      </c>
      <c r="N6027" s="126"/>
      <c r="Q6027" t="s">
        <v>8497</v>
      </c>
      <c r="R6027" t="s">
        <v>19453</v>
      </c>
      <c r="S6027" s="120">
        <v>0.6</v>
      </c>
      <c r="U6027"/>
    </row>
    <row r="6028" spans="1:21">
      <c r="A6028">
        <v>6027</v>
      </c>
      <c r="B6028" s="1" t="s">
        <v>8501</v>
      </c>
      <c r="C6028" s="1" t="s">
        <v>164</v>
      </c>
      <c r="D6028" s="1" t="s">
        <v>8091</v>
      </c>
      <c r="E6028" t="s">
        <v>769</v>
      </c>
      <c r="F6028" t="s">
        <v>8498</v>
      </c>
      <c r="G6028" t="s">
        <v>39</v>
      </c>
      <c r="H6028" t="s">
        <v>166</v>
      </c>
      <c r="I6028" t="s">
        <v>8093</v>
      </c>
      <c r="J6028" s="1">
        <v>7</v>
      </c>
      <c r="K6028" t="s">
        <v>8498</v>
      </c>
      <c r="L6028" t="s">
        <v>8499</v>
      </c>
      <c r="M6028" t="s">
        <v>8500</v>
      </c>
      <c r="N6028" s="126"/>
      <c r="Q6028" t="s">
        <v>8501</v>
      </c>
      <c r="R6028" t="s">
        <v>19453</v>
      </c>
      <c r="S6028" s="120">
        <v>0.6</v>
      </c>
      <c r="U6028"/>
    </row>
    <row r="6029" spans="1:21">
      <c r="A6029">
        <v>6028</v>
      </c>
      <c r="B6029" s="1" t="s">
        <v>8502</v>
      </c>
      <c r="C6029" s="1" t="s">
        <v>164</v>
      </c>
      <c r="D6029" s="1" t="s">
        <v>8091</v>
      </c>
      <c r="E6029" t="s">
        <v>769</v>
      </c>
      <c r="F6029" t="s">
        <v>8498</v>
      </c>
      <c r="G6029" t="s">
        <v>39</v>
      </c>
      <c r="H6029" t="s">
        <v>166</v>
      </c>
      <c r="I6029" t="s">
        <v>8093</v>
      </c>
      <c r="J6029" s="1">
        <v>7</v>
      </c>
      <c r="K6029" t="s">
        <v>8498</v>
      </c>
      <c r="L6029" t="s">
        <v>8499</v>
      </c>
      <c r="M6029" t="s">
        <v>8500</v>
      </c>
      <c r="N6029" s="126"/>
      <c r="Q6029" t="s">
        <v>8502</v>
      </c>
      <c r="R6029" t="s">
        <v>19453</v>
      </c>
      <c r="S6029" s="120">
        <v>0.6</v>
      </c>
      <c r="U6029"/>
    </row>
    <row r="6030" spans="1:21">
      <c r="A6030">
        <v>6029</v>
      </c>
      <c r="B6030" s="1" t="s">
        <v>8503</v>
      </c>
      <c r="C6030" s="1" t="s">
        <v>175</v>
      </c>
      <c r="D6030" s="1" t="s">
        <v>8091</v>
      </c>
      <c r="E6030" t="s">
        <v>769</v>
      </c>
      <c r="F6030" t="s">
        <v>8504</v>
      </c>
      <c r="G6030" t="s">
        <v>39</v>
      </c>
      <c r="H6030" t="s">
        <v>177</v>
      </c>
      <c r="I6030" t="s">
        <v>8093</v>
      </c>
      <c r="J6030" s="1">
        <v>7</v>
      </c>
      <c r="K6030" t="s">
        <v>8505</v>
      </c>
      <c r="L6030" t="s">
        <v>8506</v>
      </c>
      <c r="M6030" t="s">
        <v>8507</v>
      </c>
      <c r="N6030" s="126"/>
      <c r="Q6030" t="s">
        <v>8503</v>
      </c>
      <c r="R6030" t="s">
        <v>19454</v>
      </c>
      <c r="S6030" s="120">
        <v>0.6</v>
      </c>
      <c r="U6030"/>
    </row>
    <row r="6031" spans="1:21">
      <c r="A6031">
        <v>6030</v>
      </c>
      <c r="B6031" s="1" t="s">
        <v>8508</v>
      </c>
      <c r="C6031" s="1" t="s">
        <v>593</v>
      </c>
      <c r="D6031" s="1" t="s">
        <v>8091</v>
      </c>
      <c r="E6031" t="s">
        <v>769</v>
      </c>
      <c r="F6031" t="s">
        <v>8509</v>
      </c>
      <c r="G6031" t="s">
        <v>39</v>
      </c>
      <c r="H6031" t="s">
        <v>595</v>
      </c>
      <c r="I6031" t="s">
        <v>8093</v>
      </c>
      <c r="J6031" s="1">
        <v>7</v>
      </c>
      <c r="K6031" t="s">
        <v>8509</v>
      </c>
      <c r="L6031" t="s">
        <v>8510</v>
      </c>
      <c r="M6031" t="s">
        <v>8511</v>
      </c>
      <c r="N6031" s="126"/>
      <c r="Q6031" t="s">
        <v>8508</v>
      </c>
      <c r="R6031" t="s">
        <v>19455</v>
      </c>
      <c r="S6031" s="120">
        <v>0.6</v>
      </c>
      <c r="U6031"/>
    </row>
    <row r="6032" spans="1:21">
      <c r="A6032">
        <v>6031</v>
      </c>
      <c r="B6032" s="1" t="s">
        <v>8512</v>
      </c>
      <c r="C6032" s="1" t="s">
        <v>593</v>
      </c>
      <c r="D6032" s="1" t="s">
        <v>8091</v>
      </c>
      <c r="E6032" t="s">
        <v>769</v>
      </c>
      <c r="F6032" t="s">
        <v>8509</v>
      </c>
      <c r="G6032" t="s">
        <v>39</v>
      </c>
      <c r="H6032" t="s">
        <v>595</v>
      </c>
      <c r="I6032" t="s">
        <v>8093</v>
      </c>
      <c r="J6032" s="1">
        <v>7</v>
      </c>
      <c r="K6032" t="s">
        <v>8509</v>
      </c>
      <c r="L6032" t="s">
        <v>8510</v>
      </c>
      <c r="M6032" t="s">
        <v>8511</v>
      </c>
      <c r="N6032" s="126"/>
      <c r="Q6032" t="s">
        <v>8512</v>
      </c>
      <c r="R6032" t="s">
        <v>19455</v>
      </c>
      <c r="S6032" s="120">
        <v>0.6</v>
      </c>
      <c r="U6032"/>
    </row>
    <row r="6033" spans="1:21">
      <c r="A6033">
        <v>6032</v>
      </c>
      <c r="B6033" s="1" t="s">
        <v>8513</v>
      </c>
      <c r="C6033" s="1" t="s">
        <v>64</v>
      </c>
      <c r="D6033" s="1" t="s">
        <v>8091</v>
      </c>
      <c r="E6033" t="s">
        <v>56</v>
      </c>
      <c r="F6033" t="s">
        <v>8514</v>
      </c>
      <c r="G6033" t="s">
        <v>57</v>
      </c>
      <c r="H6033" t="s">
        <v>67</v>
      </c>
      <c r="I6033" t="s">
        <v>8277</v>
      </c>
      <c r="J6033" s="1">
        <v>8</v>
      </c>
      <c r="K6033" t="s">
        <v>8514</v>
      </c>
      <c r="L6033" t="s">
        <v>8515</v>
      </c>
      <c r="M6033" t="s">
        <v>8516</v>
      </c>
      <c r="N6033" s="126"/>
      <c r="Q6033" t="s">
        <v>8513</v>
      </c>
      <c r="R6033" t="s">
        <v>19456</v>
      </c>
      <c r="S6033" s="120">
        <v>0.6</v>
      </c>
      <c r="U6033"/>
    </row>
    <row r="6034" spans="1:21">
      <c r="A6034">
        <v>6033</v>
      </c>
      <c r="B6034" s="1" t="s">
        <v>8517</v>
      </c>
      <c r="C6034" s="1" t="s">
        <v>64</v>
      </c>
      <c r="D6034" s="1" t="s">
        <v>8091</v>
      </c>
      <c r="E6034" t="s">
        <v>56</v>
      </c>
      <c r="F6034" t="s">
        <v>8514</v>
      </c>
      <c r="G6034" t="s">
        <v>57</v>
      </c>
      <c r="H6034" t="s">
        <v>67</v>
      </c>
      <c r="I6034" t="s">
        <v>8277</v>
      </c>
      <c r="J6034" s="1">
        <v>8</v>
      </c>
      <c r="K6034" t="s">
        <v>8514</v>
      </c>
      <c r="L6034" t="s">
        <v>8515</v>
      </c>
      <c r="M6034" t="s">
        <v>8516</v>
      </c>
      <c r="N6034" s="126"/>
      <c r="Q6034" t="s">
        <v>8517</v>
      </c>
      <c r="R6034" t="s">
        <v>19456</v>
      </c>
      <c r="S6034" s="120">
        <v>0.6</v>
      </c>
      <c r="U6034"/>
    </row>
    <row r="6035" spans="1:21">
      <c r="A6035">
        <v>6034</v>
      </c>
      <c r="B6035" s="1" t="s">
        <v>8518</v>
      </c>
      <c r="C6035" s="1" t="s">
        <v>64</v>
      </c>
      <c r="D6035" s="1" t="s">
        <v>8091</v>
      </c>
      <c r="E6035" t="s">
        <v>56</v>
      </c>
      <c r="F6035" t="s">
        <v>8514</v>
      </c>
      <c r="G6035" t="s">
        <v>57</v>
      </c>
      <c r="H6035" t="s">
        <v>67</v>
      </c>
      <c r="I6035" t="s">
        <v>8277</v>
      </c>
      <c r="J6035" s="1">
        <v>8</v>
      </c>
      <c r="K6035" t="s">
        <v>8514</v>
      </c>
      <c r="L6035" t="s">
        <v>8515</v>
      </c>
      <c r="M6035" t="s">
        <v>8516</v>
      </c>
      <c r="N6035" s="126"/>
      <c r="Q6035" t="s">
        <v>8518</v>
      </c>
      <c r="R6035" t="s">
        <v>19456</v>
      </c>
      <c r="S6035" s="120">
        <v>0.6</v>
      </c>
      <c r="U6035"/>
    </row>
    <row r="6036" spans="1:21">
      <c r="A6036">
        <v>6035</v>
      </c>
      <c r="B6036" s="1" t="s">
        <v>8519</v>
      </c>
      <c r="C6036" s="1" t="s">
        <v>64</v>
      </c>
      <c r="D6036" s="1" t="s">
        <v>8091</v>
      </c>
      <c r="E6036" t="s">
        <v>56</v>
      </c>
      <c r="F6036" t="s">
        <v>8514</v>
      </c>
      <c r="G6036" t="s">
        <v>57</v>
      </c>
      <c r="H6036" t="s">
        <v>67</v>
      </c>
      <c r="I6036" t="s">
        <v>8277</v>
      </c>
      <c r="J6036" s="1">
        <v>8</v>
      </c>
      <c r="K6036" t="s">
        <v>8514</v>
      </c>
      <c r="L6036" t="s">
        <v>8515</v>
      </c>
      <c r="M6036" t="s">
        <v>8516</v>
      </c>
      <c r="N6036" s="126"/>
      <c r="Q6036" t="s">
        <v>8519</v>
      </c>
      <c r="R6036" t="s">
        <v>19456</v>
      </c>
      <c r="S6036" s="120">
        <v>0.6</v>
      </c>
      <c r="U6036"/>
    </row>
    <row r="6037" spans="1:21">
      <c r="A6037">
        <v>6036</v>
      </c>
      <c r="B6037" s="1" t="s">
        <v>8520</v>
      </c>
      <c r="C6037" s="1" t="s">
        <v>64</v>
      </c>
      <c r="D6037" s="1" t="s">
        <v>8091</v>
      </c>
      <c r="E6037" t="s">
        <v>56</v>
      </c>
      <c r="F6037" t="s">
        <v>8514</v>
      </c>
      <c r="G6037" t="s">
        <v>57</v>
      </c>
      <c r="H6037" t="s">
        <v>67</v>
      </c>
      <c r="I6037" t="s">
        <v>8277</v>
      </c>
      <c r="J6037" s="1">
        <v>8</v>
      </c>
      <c r="K6037" t="s">
        <v>8514</v>
      </c>
      <c r="L6037" t="s">
        <v>8515</v>
      </c>
      <c r="M6037" t="s">
        <v>8516</v>
      </c>
      <c r="N6037" s="126"/>
      <c r="Q6037" t="s">
        <v>8520</v>
      </c>
      <c r="R6037" t="s">
        <v>19456</v>
      </c>
      <c r="S6037" s="120">
        <v>0.6</v>
      </c>
      <c r="U6037"/>
    </row>
    <row r="6038" spans="1:21">
      <c r="A6038">
        <v>6037</v>
      </c>
      <c r="B6038" s="1" t="s">
        <v>8521</v>
      </c>
      <c r="C6038" s="1" t="s">
        <v>64</v>
      </c>
      <c r="D6038" s="1" t="s">
        <v>8091</v>
      </c>
      <c r="E6038" t="s">
        <v>56</v>
      </c>
      <c r="F6038" t="s">
        <v>8514</v>
      </c>
      <c r="G6038" t="s">
        <v>57</v>
      </c>
      <c r="H6038" t="s">
        <v>67</v>
      </c>
      <c r="I6038" t="s">
        <v>8277</v>
      </c>
      <c r="J6038" s="1">
        <v>8</v>
      </c>
      <c r="K6038" t="s">
        <v>8514</v>
      </c>
      <c r="L6038" t="s">
        <v>8515</v>
      </c>
      <c r="M6038" t="s">
        <v>8516</v>
      </c>
      <c r="N6038" s="126"/>
      <c r="Q6038" t="s">
        <v>8521</v>
      </c>
      <c r="R6038" t="s">
        <v>19456</v>
      </c>
      <c r="S6038" s="120">
        <v>0.6</v>
      </c>
      <c r="U6038"/>
    </row>
    <row r="6039" spans="1:21">
      <c r="A6039">
        <v>6038</v>
      </c>
      <c r="B6039" s="1" t="s">
        <v>7408</v>
      </c>
      <c r="C6039" s="1" t="s">
        <v>64</v>
      </c>
      <c r="D6039" s="1" t="s">
        <v>8091</v>
      </c>
      <c r="E6039" t="s">
        <v>56</v>
      </c>
      <c r="F6039" t="s">
        <v>8514</v>
      </c>
      <c r="G6039" t="s">
        <v>57</v>
      </c>
      <c r="H6039" t="s">
        <v>67</v>
      </c>
      <c r="I6039" t="s">
        <v>8277</v>
      </c>
      <c r="J6039" s="1">
        <v>8</v>
      </c>
      <c r="K6039" t="s">
        <v>8514</v>
      </c>
      <c r="L6039" t="s">
        <v>8515</v>
      </c>
      <c r="M6039" t="s">
        <v>8516</v>
      </c>
      <c r="N6039" s="126"/>
      <c r="Q6039" t="s">
        <v>7408</v>
      </c>
      <c r="R6039" t="s">
        <v>19456</v>
      </c>
      <c r="S6039" s="120">
        <v>0.6</v>
      </c>
      <c r="U6039"/>
    </row>
    <row r="6040" spans="1:21">
      <c r="A6040">
        <v>6039</v>
      </c>
      <c r="B6040" s="1" t="s">
        <v>8522</v>
      </c>
      <c r="C6040" s="1" t="s">
        <v>64</v>
      </c>
      <c r="D6040" s="1" t="s">
        <v>8091</v>
      </c>
      <c r="E6040" t="s">
        <v>56</v>
      </c>
      <c r="F6040" t="s">
        <v>8514</v>
      </c>
      <c r="G6040" t="s">
        <v>57</v>
      </c>
      <c r="H6040" t="s">
        <v>67</v>
      </c>
      <c r="I6040" t="s">
        <v>8277</v>
      </c>
      <c r="J6040" s="1">
        <v>8</v>
      </c>
      <c r="K6040" t="s">
        <v>8514</v>
      </c>
      <c r="L6040" t="s">
        <v>8515</v>
      </c>
      <c r="M6040" t="s">
        <v>8516</v>
      </c>
      <c r="N6040" s="126"/>
      <c r="Q6040" t="s">
        <v>8522</v>
      </c>
      <c r="R6040" t="s">
        <v>19456</v>
      </c>
      <c r="S6040" s="120">
        <v>0.6</v>
      </c>
      <c r="U6040"/>
    </row>
    <row r="6041" spans="1:21">
      <c r="A6041">
        <v>6040</v>
      </c>
      <c r="B6041" s="1" t="s">
        <v>8523</v>
      </c>
      <c r="C6041" s="1" t="s">
        <v>64</v>
      </c>
      <c r="D6041" s="1" t="s">
        <v>8091</v>
      </c>
      <c r="E6041" t="s">
        <v>56</v>
      </c>
      <c r="F6041" t="s">
        <v>8514</v>
      </c>
      <c r="G6041" t="s">
        <v>57</v>
      </c>
      <c r="H6041" t="s">
        <v>67</v>
      </c>
      <c r="I6041" t="s">
        <v>8277</v>
      </c>
      <c r="J6041" s="1">
        <v>8</v>
      </c>
      <c r="K6041" t="s">
        <v>8514</v>
      </c>
      <c r="L6041" t="s">
        <v>8515</v>
      </c>
      <c r="M6041" t="s">
        <v>8516</v>
      </c>
      <c r="N6041" s="126"/>
      <c r="Q6041" t="s">
        <v>8523</v>
      </c>
      <c r="R6041" t="s">
        <v>19456</v>
      </c>
      <c r="S6041" s="120">
        <v>0.6</v>
      </c>
      <c r="U6041"/>
    </row>
    <row r="6042" spans="1:21">
      <c r="A6042">
        <v>6041</v>
      </c>
      <c r="B6042" s="1" t="s">
        <v>8524</v>
      </c>
      <c r="C6042" s="1" t="s">
        <v>64</v>
      </c>
      <c r="D6042" s="1" t="s">
        <v>8091</v>
      </c>
      <c r="E6042" t="s">
        <v>56</v>
      </c>
      <c r="F6042" t="s">
        <v>8514</v>
      </c>
      <c r="G6042" t="s">
        <v>57</v>
      </c>
      <c r="H6042" t="s">
        <v>67</v>
      </c>
      <c r="I6042" t="s">
        <v>8277</v>
      </c>
      <c r="J6042" s="1">
        <v>8</v>
      </c>
      <c r="K6042" t="s">
        <v>8514</v>
      </c>
      <c r="L6042" t="s">
        <v>8515</v>
      </c>
      <c r="M6042" t="s">
        <v>8516</v>
      </c>
      <c r="N6042" s="126"/>
      <c r="Q6042" t="s">
        <v>8524</v>
      </c>
      <c r="R6042" t="s">
        <v>19456</v>
      </c>
      <c r="S6042" s="120">
        <v>0.6</v>
      </c>
      <c r="U6042"/>
    </row>
    <row r="6043" spans="1:21">
      <c r="A6043">
        <v>6042</v>
      </c>
      <c r="B6043" s="1" t="s">
        <v>8525</v>
      </c>
      <c r="C6043" s="1" t="s">
        <v>64</v>
      </c>
      <c r="D6043" s="1" t="s">
        <v>8091</v>
      </c>
      <c r="E6043" t="s">
        <v>56</v>
      </c>
      <c r="F6043" t="s">
        <v>8514</v>
      </c>
      <c r="G6043" t="s">
        <v>57</v>
      </c>
      <c r="H6043" t="s">
        <v>67</v>
      </c>
      <c r="I6043" t="s">
        <v>8277</v>
      </c>
      <c r="J6043" s="1">
        <v>8</v>
      </c>
      <c r="K6043" t="s">
        <v>8514</v>
      </c>
      <c r="L6043" t="s">
        <v>8515</v>
      </c>
      <c r="M6043" t="s">
        <v>8516</v>
      </c>
      <c r="N6043" s="126"/>
      <c r="Q6043" t="s">
        <v>8525</v>
      </c>
      <c r="R6043" t="s">
        <v>19456</v>
      </c>
      <c r="S6043" s="120">
        <v>0.6</v>
      </c>
      <c r="U6043"/>
    </row>
    <row r="6044" spans="1:21">
      <c r="A6044">
        <v>6043</v>
      </c>
      <c r="B6044" s="1" t="s">
        <v>8526</v>
      </c>
      <c r="C6044" s="1" t="s">
        <v>64</v>
      </c>
      <c r="D6044" s="1" t="s">
        <v>8091</v>
      </c>
      <c r="E6044" t="s">
        <v>56</v>
      </c>
      <c r="F6044" t="s">
        <v>8514</v>
      </c>
      <c r="G6044" t="s">
        <v>57</v>
      </c>
      <c r="H6044" t="s">
        <v>67</v>
      </c>
      <c r="I6044" t="s">
        <v>8277</v>
      </c>
      <c r="J6044" s="1">
        <v>8</v>
      </c>
      <c r="K6044" t="s">
        <v>8514</v>
      </c>
      <c r="L6044" t="s">
        <v>8515</v>
      </c>
      <c r="M6044" t="s">
        <v>8516</v>
      </c>
      <c r="N6044" s="126"/>
      <c r="Q6044" t="s">
        <v>8526</v>
      </c>
      <c r="R6044" t="s">
        <v>19456</v>
      </c>
      <c r="S6044" s="120">
        <v>0.6</v>
      </c>
      <c r="U6044"/>
    </row>
    <row r="6045" spans="1:21">
      <c r="A6045">
        <v>6044</v>
      </c>
      <c r="B6045" s="1" t="s">
        <v>8527</v>
      </c>
      <c r="C6045" s="1" t="s">
        <v>64</v>
      </c>
      <c r="D6045" s="1" t="s">
        <v>8091</v>
      </c>
      <c r="E6045" t="s">
        <v>56</v>
      </c>
      <c r="F6045" t="s">
        <v>8514</v>
      </c>
      <c r="G6045" t="s">
        <v>57</v>
      </c>
      <c r="H6045" t="s">
        <v>67</v>
      </c>
      <c r="I6045" t="s">
        <v>8277</v>
      </c>
      <c r="J6045" s="1">
        <v>8</v>
      </c>
      <c r="K6045" t="s">
        <v>8514</v>
      </c>
      <c r="L6045" t="s">
        <v>8515</v>
      </c>
      <c r="M6045" t="s">
        <v>8516</v>
      </c>
      <c r="N6045" s="126"/>
      <c r="Q6045" t="s">
        <v>8527</v>
      </c>
      <c r="R6045" t="s">
        <v>19456</v>
      </c>
      <c r="S6045" s="120">
        <v>0.6</v>
      </c>
      <c r="U6045"/>
    </row>
    <row r="6046" spans="1:21">
      <c r="A6046">
        <v>6045</v>
      </c>
      <c r="B6046" s="1" t="s">
        <v>8528</v>
      </c>
      <c r="C6046" s="1" t="s">
        <v>64</v>
      </c>
      <c r="D6046" s="1" t="s">
        <v>8091</v>
      </c>
      <c r="E6046" t="s">
        <v>56</v>
      </c>
      <c r="F6046" t="s">
        <v>8514</v>
      </c>
      <c r="G6046" t="s">
        <v>57</v>
      </c>
      <c r="H6046" t="s">
        <v>67</v>
      </c>
      <c r="I6046" t="s">
        <v>8277</v>
      </c>
      <c r="J6046" s="1">
        <v>8</v>
      </c>
      <c r="K6046" t="s">
        <v>8514</v>
      </c>
      <c r="L6046" t="s">
        <v>8515</v>
      </c>
      <c r="M6046" t="s">
        <v>8516</v>
      </c>
      <c r="N6046" s="126"/>
      <c r="Q6046" t="s">
        <v>8528</v>
      </c>
      <c r="R6046" t="s">
        <v>19456</v>
      </c>
      <c r="S6046" s="120">
        <v>0.6</v>
      </c>
      <c r="U6046"/>
    </row>
    <row r="6047" spans="1:21">
      <c r="A6047">
        <v>6046</v>
      </c>
      <c r="B6047" s="1" t="s">
        <v>8529</v>
      </c>
      <c r="C6047" s="1" t="s">
        <v>78</v>
      </c>
      <c r="D6047" s="1" t="s">
        <v>8091</v>
      </c>
      <c r="E6047" t="s">
        <v>56</v>
      </c>
      <c r="F6047" t="s">
        <v>8530</v>
      </c>
      <c r="G6047" t="s">
        <v>57</v>
      </c>
      <c r="H6047" t="s">
        <v>80</v>
      </c>
      <c r="I6047" t="s">
        <v>8277</v>
      </c>
      <c r="J6047" s="1">
        <v>8</v>
      </c>
      <c r="K6047" t="s">
        <v>8530</v>
      </c>
      <c r="L6047" t="s">
        <v>8531</v>
      </c>
      <c r="M6047" t="s">
        <v>8532</v>
      </c>
      <c r="N6047" s="126"/>
      <c r="Q6047" t="s">
        <v>8529</v>
      </c>
      <c r="R6047" t="s">
        <v>19457</v>
      </c>
      <c r="S6047" s="120">
        <v>0.6</v>
      </c>
      <c r="U6047"/>
    </row>
    <row r="6048" spans="1:21">
      <c r="A6048">
        <v>6047</v>
      </c>
      <c r="B6048" s="1" t="s">
        <v>8533</v>
      </c>
      <c r="C6048" s="1" t="s">
        <v>78</v>
      </c>
      <c r="D6048" s="1" t="s">
        <v>8091</v>
      </c>
      <c r="E6048" t="s">
        <v>56</v>
      </c>
      <c r="F6048" t="s">
        <v>8530</v>
      </c>
      <c r="G6048" t="s">
        <v>57</v>
      </c>
      <c r="H6048" t="s">
        <v>80</v>
      </c>
      <c r="I6048" t="s">
        <v>8277</v>
      </c>
      <c r="J6048" s="1">
        <v>8</v>
      </c>
      <c r="K6048" t="s">
        <v>8530</v>
      </c>
      <c r="L6048" t="s">
        <v>8531</v>
      </c>
      <c r="M6048" t="s">
        <v>8532</v>
      </c>
      <c r="N6048" s="126">
        <v>0.01</v>
      </c>
      <c r="Q6048" t="s">
        <v>8533</v>
      </c>
      <c r="R6048" t="s">
        <v>19457</v>
      </c>
      <c r="S6048" s="120">
        <v>0.6</v>
      </c>
      <c r="U6048"/>
    </row>
    <row r="6049" spans="1:21">
      <c r="A6049">
        <v>6048</v>
      </c>
      <c r="B6049" s="1" t="s">
        <v>8534</v>
      </c>
      <c r="C6049" s="1" t="s">
        <v>78</v>
      </c>
      <c r="D6049" s="1" t="s">
        <v>8091</v>
      </c>
      <c r="E6049" t="s">
        <v>56</v>
      </c>
      <c r="F6049" t="s">
        <v>8530</v>
      </c>
      <c r="G6049" t="s">
        <v>57</v>
      </c>
      <c r="H6049" t="s">
        <v>80</v>
      </c>
      <c r="I6049" t="s">
        <v>8277</v>
      </c>
      <c r="J6049" s="1">
        <v>8</v>
      </c>
      <c r="K6049" t="s">
        <v>8530</v>
      </c>
      <c r="L6049" t="s">
        <v>8531</v>
      </c>
      <c r="M6049" t="s">
        <v>8532</v>
      </c>
      <c r="N6049" s="126"/>
      <c r="Q6049" t="s">
        <v>8534</v>
      </c>
      <c r="R6049" t="s">
        <v>19457</v>
      </c>
      <c r="S6049" s="120">
        <v>0.6</v>
      </c>
      <c r="U6049"/>
    </row>
    <row r="6050" spans="1:21">
      <c r="A6050">
        <v>6049</v>
      </c>
      <c r="B6050" s="1" t="s">
        <v>8535</v>
      </c>
      <c r="C6050" s="1" t="s">
        <v>105</v>
      </c>
      <c r="D6050" s="1" t="s">
        <v>8091</v>
      </c>
      <c r="E6050" t="s">
        <v>56</v>
      </c>
      <c r="F6050" t="s">
        <v>8536</v>
      </c>
      <c r="G6050" t="s">
        <v>57</v>
      </c>
      <c r="H6050" t="s">
        <v>107</v>
      </c>
      <c r="I6050" t="s">
        <v>8277</v>
      </c>
      <c r="J6050" s="1">
        <v>8</v>
      </c>
      <c r="K6050" t="s">
        <v>8536</v>
      </c>
      <c r="L6050" t="s">
        <v>8537</v>
      </c>
      <c r="M6050" t="s">
        <v>8538</v>
      </c>
      <c r="N6050" s="126"/>
      <c r="Q6050" t="s">
        <v>8535</v>
      </c>
      <c r="R6050" t="s">
        <v>19458</v>
      </c>
      <c r="S6050" s="120">
        <v>0.6</v>
      </c>
      <c r="U6050"/>
    </row>
    <row r="6051" spans="1:21">
      <c r="A6051">
        <v>6050</v>
      </c>
      <c r="B6051" s="1" t="s">
        <v>8539</v>
      </c>
      <c r="C6051" s="1" t="s">
        <v>105</v>
      </c>
      <c r="D6051" s="1" t="s">
        <v>8091</v>
      </c>
      <c r="E6051" t="s">
        <v>56</v>
      </c>
      <c r="F6051" t="s">
        <v>8536</v>
      </c>
      <c r="G6051" t="s">
        <v>57</v>
      </c>
      <c r="H6051" t="s">
        <v>107</v>
      </c>
      <c r="I6051" t="s">
        <v>8277</v>
      </c>
      <c r="J6051" s="1">
        <v>8</v>
      </c>
      <c r="K6051" t="s">
        <v>8536</v>
      </c>
      <c r="L6051" t="s">
        <v>8537</v>
      </c>
      <c r="M6051" t="s">
        <v>8538</v>
      </c>
      <c r="N6051" s="126"/>
      <c r="Q6051" t="s">
        <v>8539</v>
      </c>
      <c r="R6051" t="s">
        <v>19458</v>
      </c>
      <c r="S6051" s="120">
        <v>0.6</v>
      </c>
      <c r="U6051"/>
    </row>
    <row r="6052" spans="1:21">
      <c r="A6052">
        <v>6051</v>
      </c>
      <c r="B6052" s="1" t="s">
        <v>8540</v>
      </c>
      <c r="C6052" s="1" t="s">
        <v>105</v>
      </c>
      <c r="D6052" s="1" t="s">
        <v>8091</v>
      </c>
      <c r="E6052" t="s">
        <v>56</v>
      </c>
      <c r="F6052" t="s">
        <v>8536</v>
      </c>
      <c r="G6052" t="s">
        <v>57</v>
      </c>
      <c r="H6052" t="s">
        <v>107</v>
      </c>
      <c r="I6052" t="s">
        <v>8277</v>
      </c>
      <c r="J6052" s="1">
        <v>8</v>
      </c>
      <c r="K6052" t="s">
        <v>8536</v>
      </c>
      <c r="L6052" t="s">
        <v>8537</v>
      </c>
      <c r="M6052" t="s">
        <v>8538</v>
      </c>
      <c r="N6052" s="126"/>
      <c r="Q6052" t="s">
        <v>8540</v>
      </c>
      <c r="R6052" t="s">
        <v>19458</v>
      </c>
      <c r="S6052" s="120">
        <v>0.6</v>
      </c>
      <c r="U6052"/>
    </row>
    <row r="6053" spans="1:21">
      <c r="A6053">
        <v>6052</v>
      </c>
      <c r="B6053" s="1" t="s">
        <v>5635</v>
      </c>
      <c r="C6053" s="1" t="s">
        <v>105</v>
      </c>
      <c r="D6053" s="1" t="s">
        <v>8091</v>
      </c>
      <c r="E6053" t="s">
        <v>56</v>
      </c>
      <c r="F6053" t="s">
        <v>8536</v>
      </c>
      <c r="G6053" t="s">
        <v>57</v>
      </c>
      <c r="H6053" t="s">
        <v>107</v>
      </c>
      <c r="I6053" t="s">
        <v>8277</v>
      </c>
      <c r="J6053" s="1">
        <v>8</v>
      </c>
      <c r="K6053" t="s">
        <v>8536</v>
      </c>
      <c r="L6053" t="s">
        <v>8537</v>
      </c>
      <c r="M6053" t="s">
        <v>8538</v>
      </c>
      <c r="N6053" s="126"/>
      <c r="Q6053" t="s">
        <v>5635</v>
      </c>
      <c r="R6053" t="s">
        <v>19458</v>
      </c>
      <c r="S6053" s="120">
        <v>0.6</v>
      </c>
      <c r="U6053"/>
    </row>
    <row r="6054" spans="1:21">
      <c r="A6054">
        <v>6053</v>
      </c>
      <c r="B6054" s="1" t="s">
        <v>8541</v>
      </c>
      <c r="C6054" s="1" t="s">
        <v>105</v>
      </c>
      <c r="D6054" s="1" t="s">
        <v>8091</v>
      </c>
      <c r="E6054" t="s">
        <v>56</v>
      </c>
      <c r="F6054" t="s">
        <v>8536</v>
      </c>
      <c r="G6054" t="s">
        <v>57</v>
      </c>
      <c r="H6054" t="s">
        <v>107</v>
      </c>
      <c r="I6054" t="s">
        <v>8277</v>
      </c>
      <c r="J6054" s="1">
        <v>8</v>
      </c>
      <c r="K6054" t="s">
        <v>8536</v>
      </c>
      <c r="L6054" t="s">
        <v>8537</v>
      </c>
      <c r="M6054" t="s">
        <v>8538</v>
      </c>
      <c r="N6054" s="126"/>
      <c r="Q6054" t="s">
        <v>8541</v>
      </c>
      <c r="R6054" t="s">
        <v>19458</v>
      </c>
      <c r="S6054" s="120">
        <v>0.6</v>
      </c>
      <c r="U6054"/>
    </row>
    <row r="6055" spans="1:21">
      <c r="A6055">
        <v>6054</v>
      </c>
      <c r="B6055" s="1" t="s">
        <v>8542</v>
      </c>
      <c r="C6055" s="1" t="s">
        <v>105</v>
      </c>
      <c r="D6055" s="1" t="s">
        <v>8091</v>
      </c>
      <c r="E6055" t="s">
        <v>56</v>
      </c>
      <c r="F6055" t="s">
        <v>8536</v>
      </c>
      <c r="G6055" t="s">
        <v>57</v>
      </c>
      <c r="H6055" t="s">
        <v>107</v>
      </c>
      <c r="I6055" t="s">
        <v>8277</v>
      </c>
      <c r="J6055" s="1">
        <v>8</v>
      </c>
      <c r="K6055" t="s">
        <v>8536</v>
      </c>
      <c r="L6055" t="s">
        <v>8537</v>
      </c>
      <c r="M6055" t="s">
        <v>8538</v>
      </c>
      <c r="N6055" s="126"/>
      <c r="Q6055" t="s">
        <v>8542</v>
      </c>
      <c r="R6055" t="s">
        <v>19458</v>
      </c>
      <c r="S6055" s="120">
        <v>0.6</v>
      </c>
      <c r="U6055"/>
    </row>
    <row r="6056" spans="1:21">
      <c r="A6056">
        <v>6055</v>
      </c>
      <c r="B6056" s="1" t="s">
        <v>8543</v>
      </c>
      <c r="C6056" s="1" t="s">
        <v>105</v>
      </c>
      <c r="D6056" s="1" t="s">
        <v>8091</v>
      </c>
      <c r="E6056" t="s">
        <v>56</v>
      </c>
      <c r="F6056" t="s">
        <v>8536</v>
      </c>
      <c r="G6056" t="s">
        <v>57</v>
      </c>
      <c r="H6056" t="s">
        <v>107</v>
      </c>
      <c r="I6056" t="s">
        <v>8277</v>
      </c>
      <c r="J6056" s="1">
        <v>8</v>
      </c>
      <c r="K6056" t="s">
        <v>8536</v>
      </c>
      <c r="L6056" t="s">
        <v>8537</v>
      </c>
      <c r="M6056" t="s">
        <v>8538</v>
      </c>
      <c r="N6056" s="126"/>
      <c r="Q6056" t="s">
        <v>8543</v>
      </c>
      <c r="R6056" t="s">
        <v>19458</v>
      </c>
      <c r="S6056" s="120">
        <v>0.6</v>
      </c>
      <c r="U6056"/>
    </row>
    <row r="6057" spans="1:21">
      <c r="A6057">
        <v>6056</v>
      </c>
      <c r="B6057" s="1" t="s">
        <v>8544</v>
      </c>
      <c r="C6057" s="1" t="s">
        <v>105</v>
      </c>
      <c r="D6057" s="1" t="s">
        <v>8091</v>
      </c>
      <c r="E6057" t="s">
        <v>56</v>
      </c>
      <c r="F6057" t="s">
        <v>8536</v>
      </c>
      <c r="G6057" t="s">
        <v>57</v>
      </c>
      <c r="H6057" t="s">
        <v>107</v>
      </c>
      <c r="I6057" t="s">
        <v>8277</v>
      </c>
      <c r="J6057" s="1">
        <v>8</v>
      </c>
      <c r="K6057" t="s">
        <v>8536</v>
      </c>
      <c r="L6057" t="s">
        <v>8537</v>
      </c>
      <c r="M6057" t="s">
        <v>8538</v>
      </c>
      <c r="N6057" s="126"/>
      <c r="Q6057" t="s">
        <v>8544</v>
      </c>
      <c r="R6057" t="s">
        <v>19458</v>
      </c>
      <c r="S6057" s="120">
        <v>0.6</v>
      </c>
      <c r="U6057"/>
    </row>
    <row r="6058" spans="1:21">
      <c r="A6058">
        <v>6057</v>
      </c>
      <c r="B6058" s="1" t="s">
        <v>8545</v>
      </c>
      <c r="C6058" s="1" t="s">
        <v>801</v>
      </c>
      <c r="D6058" s="1" t="s">
        <v>8091</v>
      </c>
      <c r="E6058" t="s">
        <v>56</v>
      </c>
      <c r="F6058" t="s">
        <v>8546</v>
      </c>
      <c r="G6058" t="s">
        <v>57</v>
      </c>
      <c r="H6058" t="s">
        <v>803</v>
      </c>
      <c r="I6058" t="s">
        <v>8277</v>
      </c>
      <c r="J6058" s="1">
        <v>8</v>
      </c>
      <c r="K6058" t="s">
        <v>8546</v>
      </c>
      <c r="L6058" t="s">
        <v>8547</v>
      </c>
      <c r="M6058" t="s">
        <v>8548</v>
      </c>
      <c r="N6058" s="126"/>
      <c r="Q6058" t="s">
        <v>8545</v>
      </c>
      <c r="R6058" t="s">
        <v>19459</v>
      </c>
      <c r="S6058" s="120">
        <v>0.6</v>
      </c>
      <c r="U6058"/>
    </row>
    <row r="6059" spans="1:21">
      <c r="A6059">
        <v>6058</v>
      </c>
      <c r="B6059" s="1" t="s">
        <v>8549</v>
      </c>
      <c r="C6059" s="1" t="s">
        <v>801</v>
      </c>
      <c r="D6059" s="1" t="s">
        <v>8091</v>
      </c>
      <c r="E6059" t="s">
        <v>56</v>
      </c>
      <c r="F6059" t="s">
        <v>8546</v>
      </c>
      <c r="G6059" t="s">
        <v>57</v>
      </c>
      <c r="H6059" t="s">
        <v>803</v>
      </c>
      <c r="I6059" t="s">
        <v>8277</v>
      </c>
      <c r="J6059" s="1">
        <v>8</v>
      </c>
      <c r="K6059" t="s">
        <v>8546</v>
      </c>
      <c r="L6059" t="s">
        <v>8547</v>
      </c>
      <c r="M6059" t="s">
        <v>8548</v>
      </c>
      <c r="N6059" s="126"/>
      <c r="Q6059" t="s">
        <v>8549</v>
      </c>
      <c r="R6059" t="s">
        <v>19459</v>
      </c>
      <c r="S6059" s="120">
        <v>0.6</v>
      </c>
      <c r="U6059"/>
    </row>
    <row r="6060" spans="1:21">
      <c r="A6060">
        <v>6059</v>
      </c>
      <c r="B6060" s="1" t="s">
        <v>8550</v>
      </c>
      <c r="C6060" s="1" t="s">
        <v>801</v>
      </c>
      <c r="D6060" s="1" t="s">
        <v>8091</v>
      </c>
      <c r="E6060" t="s">
        <v>56</v>
      </c>
      <c r="F6060" t="s">
        <v>8546</v>
      </c>
      <c r="G6060" t="s">
        <v>57</v>
      </c>
      <c r="H6060" t="s">
        <v>803</v>
      </c>
      <c r="I6060" t="s">
        <v>8277</v>
      </c>
      <c r="J6060" s="1">
        <v>8</v>
      </c>
      <c r="K6060" t="s">
        <v>8546</v>
      </c>
      <c r="L6060" t="s">
        <v>8547</v>
      </c>
      <c r="M6060" t="s">
        <v>8548</v>
      </c>
      <c r="N6060" s="126"/>
      <c r="Q6060" t="s">
        <v>8550</v>
      </c>
      <c r="R6060" t="s">
        <v>19459</v>
      </c>
      <c r="S6060" s="120">
        <v>0.6</v>
      </c>
      <c r="U6060"/>
    </row>
    <row r="6061" spans="1:21">
      <c r="A6061">
        <v>6060</v>
      </c>
      <c r="B6061" s="1" t="s">
        <v>8551</v>
      </c>
      <c r="C6061" s="1" t="s">
        <v>801</v>
      </c>
      <c r="D6061" s="1" t="s">
        <v>8091</v>
      </c>
      <c r="E6061" t="s">
        <v>56</v>
      </c>
      <c r="F6061" t="s">
        <v>8546</v>
      </c>
      <c r="G6061" t="s">
        <v>57</v>
      </c>
      <c r="H6061" t="s">
        <v>803</v>
      </c>
      <c r="I6061" t="s">
        <v>8277</v>
      </c>
      <c r="J6061" s="1">
        <v>8</v>
      </c>
      <c r="K6061" t="s">
        <v>8546</v>
      </c>
      <c r="L6061" t="s">
        <v>8547</v>
      </c>
      <c r="M6061" t="s">
        <v>8548</v>
      </c>
      <c r="N6061" s="126"/>
      <c r="Q6061" t="s">
        <v>8551</v>
      </c>
      <c r="R6061" t="s">
        <v>19459</v>
      </c>
      <c r="S6061" s="120">
        <v>0.6</v>
      </c>
      <c r="U6061"/>
    </row>
    <row r="6062" spans="1:21">
      <c r="A6062">
        <v>6061</v>
      </c>
      <c r="B6062" s="1" t="s">
        <v>8552</v>
      </c>
      <c r="C6062" s="1" t="s">
        <v>801</v>
      </c>
      <c r="D6062" s="1" t="s">
        <v>8091</v>
      </c>
      <c r="E6062" t="s">
        <v>56</v>
      </c>
      <c r="F6062" t="s">
        <v>8546</v>
      </c>
      <c r="G6062" t="s">
        <v>57</v>
      </c>
      <c r="H6062" t="s">
        <v>803</v>
      </c>
      <c r="I6062" t="s">
        <v>8277</v>
      </c>
      <c r="J6062" s="1">
        <v>8</v>
      </c>
      <c r="K6062" t="s">
        <v>8546</v>
      </c>
      <c r="L6062" t="s">
        <v>8547</v>
      </c>
      <c r="M6062" t="s">
        <v>8548</v>
      </c>
      <c r="N6062" s="126">
        <v>0.01</v>
      </c>
      <c r="Q6062" t="s">
        <v>8552</v>
      </c>
      <c r="R6062" t="s">
        <v>19459</v>
      </c>
      <c r="S6062" s="120">
        <v>0.6</v>
      </c>
      <c r="U6062"/>
    </row>
    <row r="6063" spans="1:21">
      <c r="A6063">
        <v>6062</v>
      </c>
      <c r="B6063" s="1" t="s">
        <v>8553</v>
      </c>
      <c r="C6063" s="1" t="s">
        <v>801</v>
      </c>
      <c r="D6063" s="1" t="s">
        <v>8091</v>
      </c>
      <c r="E6063" t="s">
        <v>56</v>
      </c>
      <c r="F6063" t="s">
        <v>8546</v>
      </c>
      <c r="G6063" t="s">
        <v>57</v>
      </c>
      <c r="H6063" t="s">
        <v>803</v>
      </c>
      <c r="I6063" t="s">
        <v>8277</v>
      </c>
      <c r="J6063" s="1">
        <v>8</v>
      </c>
      <c r="K6063" t="s">
        <v>8546</v>
      </c>
      <c r="L6063" t="s">
        <v>8547</v>
      </c>
      <c r="M6063" t="s">
        <v>8548</v>
      </c>
      <c r="N6063" s="126"/>
      <c r="Q6063" t="s">
        <v>8553</v>
      </c>
      <c r="R6063" t="s">
        <v>19459</v>
      </c>
      <c r="S6063" s="120">
        <v>0.6</v>
      </c>
      <c r="U6063"/>
    </row>
    <row r="6064" spans="1:21">
      <c r="A6064">
        <v>6063</v>
      </c>
      <c r="B6064" s="1" t="s">
        <v>8554</v>
      </c>
      <c r="C6064" s="1" t="s">
        <v>801</v>
      </c>
      <c r="D6064" s="1" t="s">
        <v>8091</v>
      </c>
      <c r="E6064" t="s">
        <v>56</v>
      </c>
      <c r="F6064" t="s">
        <v>8546</v>
      </c>
      <c r="G6064" t="s">
        <v>57</v>
      </c>
      <c r="H6064" t="s">
        <v>803</v>
      </c>
      <c r="I6064" t="s">
        <v>8277</v>
      </c>
      <c r="J6064" s="1">
        <v>8</v>
      </c>
      <c r="K6064" t="s">
        <v>8546</v>
      </c>
      <c r="L6064" t="s">
        <v>8547</v>
      </c>
      <c r="M6064" t="s">
        <v>8548</v>
      </c>
      <c r="N6064" s="126"/>
      <c r="Q6064" t="s">
        <v>8554</v>
      </c>
      <c r="R6064" t="s">
        <v>19459</v>
      </c>
      <c r="S6064" s="120">
        <v>0.6</v>
      </c>
      <c r="U6064"/>
    </row>
    <row r="6065" spans="1:21">
      <c r="A6065">
        <v>6064</v>
      </c>
      <c r="B6065" s="1" t="s">
        <v>8555</v>
      </c>
      <c r="C6065" s="1" t="s">
        <v>801</v>
      </c>
      <c r="D6065" s="1" t="s">
        <v>8091</v>
      </c>
      <c r="E6065" t="s">
        <v>56</v>
      </c>
      <c r="F6065" t="s">
        <v>8546</v>
      </c>
      <c r="G6065" t="s">
        <v>57</v>
      </c>
      <c r="H6065" t="s">
        <v>803</v>
      </c>
      <c r="I6065" t="s">
        <v>8277</v>
      </c>
      <c r="J6065" s="1">
        <v>8</v>
      </c>
      <c r="K6065" t="s">
        <v>8546</v>
      </c>
      <c r="L6065" t="s">
        <v>8547</v>
      </c>
      <c r="M6065" t="s">
        <v>8548</v>
      </c>
      <c r="N6065" s="126">
        <v>0.01</v>
      </c>
      <c r="Q6065" t="s">
        <v>8555</v>
      </c>
      <c r="R6065" t="s">
        <v>19459</v>
      </c>
      <c r="S6065" s="120">
        <v>0.6</v>
      </c>
      <c r="U6065"/>
    </row>
    <row r="6066" spans="1:21">
      <c r="A6066">
        <v>6065</v>
      </c>
      <c r="B6066" s="1" t="s">
        <v>6553</v>
      </c>
      <c r="C6066" s="1" t="s">
        <v>801</v>
      </c>
      <c r="D6066" s="1" t="s">
        <v>8091</v>
      </c>
      <c r="E6066" t="s">
        <v>56</v>
      </c>
      <c r="F6066" t="s">
        <v>8546</v>
      </c>
      <c r="G6066" t="s">
        <v>57</v>
      </c>
      <c r="H6066" t="s">
        <v>803</v>
      </c>
      <c r="I6066" t="s">
        <v>8277</v>
      </c>
      <c r="J6066" s="1">
        <v>8</v>
      </c>
      <c r="K6066" t="s">
        <v>8546</v>
      </c>
      <c r="L6066" t="s">
        <v>8547</v>
      </c>
      <c r="M6066" t="s">
        <v>8548</v>
      </c>
      <c r="N6066" s="126"/>
      <c r="Q6066" t="s">
        <v>6553</v>
      </c>
      <c r="R6066" t="s">
        <v>19459</v>
      </c>
      <c r="S6066" s="120">
        <v>0.6</v>
      </c>
      <c r="U6066"/>
    </row>
    <row r="6067" spans="1:21">
      <c r="A6067">
        <v>6066</v>
      </c>
      <c r="B6067" s="1" t="s">
        <v>3826</v>
      </c>
      <c r="C6067" s="1" t="s">
        <v>801</v>
      </c>
      <c r="D6067" s="1" t="s">
        <v>8091</v>
      </c>
      <c r="E6067" t="s">
        <v>56</v>
      </c>
      <c r="F6067" t="s">
        <v>8546</v>
      </c>
      <c r="G6067" t="s">
        <v>57</v>
      </c>
      <c r="H6067" t="s">
        <v>803</v>
      </c>
      <c r="I6067" t="s">
        <v>8277</v>
      </c>
      <c r="J6067" s="1">
        <v>8</v>
      </c>
      <c r="K6067" t="s">
        <v>8546</v>
      </c>
      <c r="L6067" t="s">
        <v>8547</v>
      </c>
      <c r="M6067" t="s">
        <v>8548</v>
      </c>
      <c r="N6067" s="126"/>
      <c r="Q6067" t="s">
        <v>3826</v>
      </c>
      <c r="R6067" t="s">
        <v>19459</v>
      </c>
      <c r="S6067" s="120">
        <v>0.6</v>
      </c>
      <c r="U6067"/>
    </row>
    <row r="6068" spans="1:21">
      <c r="A6068">
        <v>6067</v>
      </c>
      <c r="B6068" s="1" t="s">
        <v>8556</v>
      </c>
      <c r="C6068" s="1" t="s">
        <v>164</v>
      </c>
      <c r="D6068" s="1" t="s">
        <v>8091</v>
      </c>
      <c r="E6068" t="s">
        <v>56</v>
      </c>
      <c r="F6068" t="s">
        <v>8557</v>
      </c>
      <c r="G6068" t="s">
        <v>57</v>
      </c>
      <c r="H6068" t="s">
        <v>166</v>
      </c>
      <c r="I6068" t="s">
        <v>8277</v>
      </c>
      <c r="J6068" s="1">
        <v>8</v>
      </c>
      <c r="K6068" t="s">
        <v>8557</v>
      </c>
      <c r="L6068" t="s">
        <v>8558</v>
      </c>
      <c r="M6068" t="s">
        <v>8559</v>
      </c>
      <c r="N6068" s="126"/>
      <c r="Q6068" t="s">
        <v>8556</v>
      </c>
      <c r="R6068" t="s">
        <v>19460</v>
      </c>
      <c r="S6068" s="120">
        <v>0.6</v>
      </c>
      <c r="U6068"/>
    </row>
    <row r="6069" spans="1:21">
      <c r="A6069">
        <v>6068</v>
      </c>
      <c r="B6069" s="1" t="s">
        <v>8560</v>
      </c>
      <c r="C6069" s="1" t="s">
        <v>164</v>
      </c>
      <c r="D6069" s="1" t="s">
        <v>8091</v>
      </c>
      <c r="E6069" t="s">
        <v>56</v>
      </c>
      <c r="F6069" t="s">
        <v>8557</v>
      </c>
      <c r="G6069" t="s">
        <v>57</v>
      </c>
      <c r="H6069" t="s">
        <v>166</v>
      </c>
      <c r="I6069" t="s">
        <v>8277</v>
      </c>
      <c r="J6069" s="1">
        <v>8</v>
      </c>
      <c r="K6069" t="s">
        <v>8557</v>
      </c>
      <c r="L6069" t="s">
        <v>8558</v>
      </c>
      <c r="M6069" t="s">
        <v>8559</v>
      </c>
      <c r="N6069" s="126"/>
      <c r="Q6069" t="s">
        <v>8560</v>
      </c>
      <c r="R6069" t="s">
        <v>19460</v>
      </c>
      <c r="S6069" s="120">
        <v>0.6</v>
      </c>
      <c r="U6069"/>
    </row>
    <row r="6070" spans="1:21">
      <c r="A6070">
        <v>6069</v>
      </c>
      <c r="B6070" s="1" t="s">
        <v>8561</v>
      </c>
      <c r="C6070" s="1" t="s">
        <v>164</v>
      </c>
      <c r="D6070" s="1" t="s">
        <v>8091</v>
      </c>
      <c r="E6070" t="s">
        <v>56</v>
      </c>
      <c r="F6070" t="s">
        <v>8557</v>
      </c>
      <c r="G6070" t="s">
        <v>57</v>
      </c>
      <c r="H6070" t="s">
        <v>166</v>
      </c>
      <c r="I6070" t="s">
        <v>8277</v>
      </c>
      <c r="J6070" s="1">
        <v>8</v>
      </c>
      <c r="K6070" t="s">
        <v>8557</v>
      </c>
      <c r="L6070" t="s">
        <v>8558</v>
      </c>
      <c r="M6070" t="s">
        <v>8559</v>
      </c>
      <c r="N6070" s="126"/>
      <c r="Q6070" t="s">
        <v>8561</v>
      </c>
      <c r="R6070" t="s">
        <v>19460</v>
      </c>
      <c r="S6070" s="120">
        <v>0.6</v>
      </c>
      <c r="U6070"/>
    </row>
    <row r="6071" spans="1:21">
      <c r="A6071">
        <v>6070</v>
      </c>
      <c r="B6071" s="1" t="s">
        <v>8562</v>
      </c>
      <c r="C6071" s="1" t="s">
        <v>164</v>
      </c>
      <c r="D6071" s="1" t="s">
        <v>8091</v>
      </c>
      <c r="E6071" t="s">
        <v>56</v>
      </c>
      <c r="F6071" t="s">
        <v>8557</v>
      </c>
      <c r="G6071" t="s">
        <v>57</v>
      </c>
      <c r="H6071" t="s">
        <v>166</v>
      </c>
      <c r="I6071" t="s">
        <v>8277</v>
      </c>
      <c r="J6071" s="1">
        <v>8</v>
      </c>
      <c r="K6071" t="s">
        <v>8557</v>
      </c>
      <c r="L6071" t="s">
        <v>8558</v>
      </c>
      <c r="M6071" t="s">
        <v>8559</v>
      </c>
      <c r="N6071" s="126"/>
      <c r="Q6071" t="s">
        <v>8562</v>
      </c>
      <c r="R6071" t="s">
        <v>19460</v>
      </c>
      <c r="S6071" s="120">
        <v>0.6</v>
      </c>
      <c r="U6071"/>
    </row>
    <row r="6072" spans="1:21">
      <c r="A6072">
        <v>6071</v>
      </c>
      <c r="B6072" s="1" t="s">
        <v>8563</v>
      </c>
      <c r="C6072" s="1" t="s">
        <v>164</v>
      </c>
      <c r="D6072" s="1" t="s">
        <v>8091</v>
      </c>
      <c r="E6072" t="s">
        <v>56</v>
      </c>
      <c r="F6072" t="s">
        <v>8557</v>
      </c>
      <c r="G6072" t="s">
        <v>57</v>
      </c>
      <c r="H6072" t="s">
        <v>166</v>
      </c>
      <c r="I6072" t="s">
        <v>8277</v>
      </c>
      <c r="J6072" s="1">
        <v>8</v>
      </c>
      <c r="K6072" t="s">
        <v>8557</v>
      </c>
      <c r="L6072" t="s">
        <v>8558</v>
      </c>
      <c r="M6072" t="s">
        <v>8559</v>
      </c>
      <c r="N6072" s="126">
        <v>0.01</v>
      </c>
      <c r="Q6072" t="s">
        <v>8563</v>
      </c>
      <c r="R6072" t="s">
        <v>19460</v>
      </c>
      <c r="S6072" s="120">
        <v>0.6</v>
      </c>
      <c r="U6072"/>
    </row>
    <row r="6073" spans="1:21">
      <c r="A6073">
        <v>6072</v>
      </c>
      <c r="B6073" s="1" t="s">
        <v>8564</v>
      </c>
      <c r="C6073" s="1" t="s">
        <v>164</v>
      </c>
      <c r="D6073" s="1" t="s">
        <v>8091</v>
      </c>
      <c r="E6073" t="s">
        <v>56</v>
      </c>
      <c r="F6073" t="s">
        <v>8557</v>
      </c>
      <c r="G6073" t="s">
        <v>57</v>
      </c>
      <c r="H6073" t="s">
        <v>166</v>
      </c>
      <c r="I6073" t="s">
        <v>8277</v>
      </c>
      <c r="J6073" s="1">
        <v>8</v>
      </c>
      <c r="K6073" t="s">
        <v>8557</v>
      </c>
      <c r="L6073" t="s">
        <v>8558</v>
      </c>
      <c r="M6073" t="s">
        <v>8559</v>
      </c>
      <c r="N6073" s="126"/>
      <c r="Q6073" t="s">
        <v>8564</v>
      </c>
      <c r="R6073" t="s">
        <v>19460</v>
      </c>
      <c r="S6073" s="120">
        <v>0.6</v>
      </c>
      <c r="U6073"/>
    </row>
    <row r="6074" spans="1:21">
      <c r="A6074">
        <v>6073</v>
      </c>
      <c r="B6074" s="1" t="s">
        <v>8565</v>
      </c>
      <c r="C6074" s="1" t="s">
        <v>164</v>
      </c>
      <c r="D6074" s="1" t="s">
        <v>8091</v>
      </c>
      <c r="E6074" t="s">
        <v>56</v>
      </c>
      <c r="F6074" t="s">
        <v>8557</v>
      </c>
      <c r="G6074" t="s">
        <v>57</v>
      </c>
      <c r="H6074" t="s">
        <v>166</v>
      </c>
      <c r="I6074" t="s">
        <v>8277</v>
      </c>
      <c r="J6074" s="1">
        <v>8</v>
      </c>
      <c r="K6074" t="s">
        <v>8557</v>
      </c>
      <c r="L6074" t="s">
        <v>8558</v>
      </c>
      <c r="M6074" t="s">
        <v>8559</v>
      </c>
      <c r="N6074" s="126"/>
      <c r="Q6074" t="s">
        <v>8565</v>
      </c>
      <c r="R6074" t="s">
        <v>19460</v>
      </c>
      <c r="S6074" s="120">
        <v>0.6</v>
      </c>
      <c r="U6074"/>
    </row>
    <row r="6075" spans="1:21">
      <c r="A6075">
        <v>6074</v>
      </c>
      <c r="B6075" s="1" t="s">
        <v>8566</v>
      </c>
      <c r="C6075" s="1" t="s">
        <v>164</v>
      </c>
      <c r="D6075" s="1" t="s">
        <v>8091</v>
      </c>
      <c r="E6075" t="s">
        <v>56</v>
      </c>
      <c r="F6075" t="s">
        <v>8557</v>
      </c>
      <c r="G6075" t="s">
        <v>57</v>
      </c>
      <c r="H6075" t="s">
        <v>166</v>
      </c>
      <c r="I6075" t="s">
        <v>8277</v>
      </c>
      <c r="J6075" s="1">
        <v>8</v>
      </c>
      <c r="K6075" t="s">
        <v>8557</v>
      </c>
      <c r="L6075" t="s">
        <v>8558</v>
      </c>
      <c r="M6075" t="s">
        <v>8559</v>
      </c>
      <c r="N6075" s="126"/>
      <c r="Q6075" t="s">
        <v>8566</v>
      </c>
      <c r="R6075" t="s">
        <v>19460</v>
      </c>
      <c r="S6075" s="120">
        <v>0.6</v>
      </c>
      <c r="U6075"/>
    </row>
    <row r="6076" spans="1:21">
      <c r="A6076">
        <v>6075</v>
      </c>
      <c r="B6076" s="1" t="s">
        <v>8317</v>
      </c>
      <c r="C6076" s="1" t="s">
        <v>164</v>
      </c>
      <c r="D6076" s="1" t="s">
        <v>8091</v>
      </c>
      <c r="E6076" t="s">
        <v>56</v>
      </c>
      <c r="F6076" t="s">
        <v>8557</v>
      </c>
      <c r="G6076" t="s">
        <v>57</v>
      </c>
      <c r="H6076" t="s">
        <v>166</v>
      </c>
      <c r="I6076" t="s">
        <v>8277</v>
      </c>
      <c r="J6076" s="1">
        <v>8</v>
      </c>
      <c r="K6076" t="s">
        <v>8557</v>
      </c>
      <c r="L6076" t="s">
        <v>8558</v>
      </c>
      <c r="M6076" t="s">
        <v>8559</v>
      </c>
      <c r="N6076" s="126"/>
      <c r="Q6076" t="s">
        <v>8317</v>
      </c>
      <c r="R6076" t="s">
        <v>19460</v>
      </c>
      <c r="S6076" s="120">
        <v>0.6</v>
      </c>
      <c r="U6076"/>
    </row>
    <row r="6077" spans="1:21">
      <c r="A6077">
        <v>6076</v>
      </c>
      <c r="B6077" s="1" t="s">
        <v>8567</v>
      </c>
      <c r="C6077" s="1" t="s">
        <v>164</v>
      </c>
      <c r="D6077" s="1" t="s">
        <v>8091</v>
      </c>
      <c r="E6077" t="s">
        <v>56</v>
      </c>
      <c r="F6077" t="s">
        <v>8557</v>
      </c>
      <c r="G6077" t="s">
        <v>57</v>
      </c>
      <c r="H6077" t="s">
        <v>166</v>
      </c>
      <c r="I6077" t="s">
        <v>8277</v>
      </c>
      <c r="J6077" s="1">
        <v>8</v>
      </c>
      <c r="K6077" t="s">
        <v>8557</v>
      </c>
      <c r="L6077" t="s">
        <v>8558</v>
      </c>
      <c r="M6077" t="s">
        <v>8559</v>
      </c>
      <c r="N6077" s="126">
        <v>0.01</v>
      </c>
      <c r="Q6077" t="s">
        <v>8567</v>
      </c>
      <c r="R6077" t="s">
        <v>19460</v>
      </c>
      <c r="S6077" s="120">
        <v>0.6</v>
      </c>
      <c r="U6077"/>
    </row>
    <row r="6078" spans="1:21">
      <c r="A6078">
        <v>6077</v>
      </c>
      <c r="B6078" s="1" t="s">
        <v>8568</v>
      </c>
      <c r="C6078" s="1" t="s">
        <v>164</v>
      </c>
      <c r="D6078" s="1" t="s">
        <v>8091</v>
      </c>
      <c r="E6078" t="s">
        <v>56</v>
      </c>
      <c r="F6078" t="s">
        <v>8557</v>
      </c>
      <c r="G6078" t="s">
        <v>57</v>
      </c>
      <c r="H6078" t="s">
        <v>166</v>
      </c>
      <c r="I6078" t="s">
        <v>8277</v>
      </c>
      <c r="J6078" s="1">
        <v>8</v>
      </c>
      <c r="K6078" t="s">
        <v>8557</v>
      </c>
      <c r="L6078" t="s">
        <v>8558</v>
      </c>
      <c r="M6078" t="s">
        <v>8559</v>
      </c>
      <c r="N6078" s="126"/>
      <c r="Q6078" t="s">
        <v>8568</v>
      </c>
      <c r="R6078" t="s">
        <v>19460</v>
      </c>
      <c r="S6078" s="120">
        <v>0.6</v>
      </c>
      <c r="U6078"/>
    </row>
    <row r="6079" spans="1:21">
      <c r="A6079">
        <v>6078</v>
      </c>
      <c r="B6079" s="1" t="s">
        <v>7355</v>
      </c>
      <c r="C6079" s="1" t="s">
        <v>164</v>
      </c>
      <c r="D6079" s="1" t="s">
        <v>8091</v>
      </c>
      <c r="E6079" t="s">
        <v>56</v>
      </c>
      <c r="F6079" t="s">
        <v>8557</v>
      </c>
      <c r="G6079" t="s">
        <v>57</v>
      </c>
      <c r="H6079" t="s">
        <v>166</v>
      </c>
      <c r="I6079" t="s">
        <v>8277</v>
      </c>
      <c r="J6079" s="1">
        <v>8</v>
      </c>
      <c r="K6079" t="s">
        <v>8557</v>
      </c>
      <c r="L6079" t="s">
        <v>8558</v>
      </c>
      <c r="M6079" t="s">
        <v>8559</v>
      </c>
      <c r="N6079" s="126">
        <v>0.01</v>
      </c>
      <c r="Q6079" t="s">
        <v>7355</v>
      </c>
      <c r="R6079" t="s">
        <v>19460</v>
      </c>
      <c r="S6079" s="120">
        <v>0.6</v>
      </c>
      <c r="U6079"/>
    </row>
    <row r="6080" spans="1:21">
      <c r="A6080">
        <v>6079</v>
      </c>
      <c r="B6080" s="1" t="s">
        <v>8569</v>
      </c>
      <c r="C6080" s="1" t="s">
        <v>175</v>
      </c>
      <c r="D6080" s="1" t="s">
        <v>8091</v>
      </c>
      <c r="E6080" t="s">
        <v>56</v>
      </c>
      <c r="F6080" t="s">
        <v>8570</v>
      </c>
      <c r="G6080" t="s">
        <v>57</v>
      </c>
      <c r="H6080" t="s">
        <v>177</v>
      </c>
      <c r="I6080" t="s">
        <v>8277</v>
      </c>
      <c r="J6080" s="1">
        <v>8</v>
      </c>
      <c r="K6080" t="s">
        <v>8571</v>
      </c>
      <c r="L6080" t="s">
        <v>8572</v>
      </c>
      <c r="M6080" t="s">
        <v>8573</v>
      </c>
      <c r="N6080" s="126"/>
      <c r="Q6080" t="s">
        <v>8569</v>
      </c>
      <c r="R6080" t="s">
        <v>19461</v>
      </c>
      <c r="S6080" s="120">
        <v>0.6</v>
      </c>
      <c r="U6080"/>
    </row>
    <row r="6081" spans="1:21">
      <c r="A6081">
        <v>6080</v>
      </c>
      <c r="B6081" s="1" t="s">
        <v>8574</v>
      </c>
      <c r="C6081" s="1" t="s">
        <v>175</v>
      </c>
      <c r="D6081" s="1" t="s">
        <v>8091</v>
      </c>
      <c r="E6081" t="s">
        <v>56</v>
      </c>
      <c r="F6081" t="s">
        <v>8570</v>
      </c>
      <c r="G6081" t="s">
        <v>57</v>
      </c>
      <c r="H6081" t="s">
        <v>177</v>
      </c>
      <c r="I6081" t="s">
        <v>8277</v>
      </c>
      <c r="J6081" s="1">
        <v>8</v>
      </c>
      <c r="K6081" t="s">
        <v>8571</v>
      </c>
      <c r="L6081" t="s">
        <v>8572</v>
      </c>
      <c r="M6081" t="s">
        <v>8573</v>
      </c>
      <c r="N6081" s="126"/>
      <c r="Q6081" t="s">
        <v>8574</v>
      </c>
      <c r="R6081" t="s">
        <v>19461</v>
      </c>
      <c r="S6081" s="120">
        <v>0.6</v>
      </c>
      <c r="U6081"/>
    </row>
    <row r="6082" spans="1:21">
      <c r="A6082">
        <v>6081</v>
      </c>
      <c r="B6082" s="1" t="s">
        <v>8575</v>
      </c>
      <c r="C6082" s="1" t="s">
        <v>175</v>
      </c>
      <c r="D6082" s="1" t="s">
        <v>8091</v>
      </c>
      <c r="E6082" t="s">
        <v>56</v>
      </c>
      <c r="F6082" t="s">
        <v>8570</v>
      </c>
      <c r="G6082" t="s">
        <v>57</v>
      </c>
      <c r="H6082" t="s">
        <v>177</v>
      </c>
      <c r="I6082" t="s">
        <v>8277</v>
      </c>
      <c r="J6082" s="1">
        <v>8</v>
      </c>
      <c r="K6082" t="s">
        <v>8571</v>
      </c>
      <c r="L6082" t="s">
        <v>8572</v>
      </c>
      <c r="M6082" t="s">
        <v>8573</v>
      </c>
      <c r="N6082" s="126"/>
      <c r="Q6082" t="s">
        <v>8575</v>
      </c>
      <c r="R6082" t="s">
        <v>19461</v>
      </c>
      <c r="S6082" s="120">
        <v>0.6</v>
      </c>
      <c r="U6082"/>
    </row>
    <row r="6083" spans="1:21">
      <c r="A6083">
        <v>6082</v>
      </c>
      <c r="B6083" s="1" t="s">
        <v>8576</v>
      </c>
      <c r="C6083" s="1" t="s">
        <v>175</v>
      </c>
      <c r="D6083" s="1" t="s">
        <v>8091</v>
      </c>
      <c r="E6083" t="s">
        <v>56</v>
      </c>
      <c r="F6083" t="s">
        <v>8570</v>
      </c>
      <c r="G6083" t="s">
        <v>57</v>
      </c>
      <c r="H6083" t="s">
        <v>177</v>
      </c>
      <c r="I6083" t="s">
        <v>8277</v>
      </c>
      <c r="J6083" s="1">
        <v>8</v>
      </c>
      <c r="K6083" t="s">
        <v>8571</v>
      </c>
      <c r="L6083" t="s">
        <v>8572</v>
      </c>
      <c r="M6083" t="s">
        <v>8573</v>
      </c>
      <c r="N6083" s="126"/>
      <c r="Q6083" t="s">
        <v>8576</v>
      </c>
      <c r="R6083" t="s">
        <v>19461</v>
      </c>
      <c r="S6083" s="120">
        <v>0.6</v>
      </c>
      <c r="U6083"/>
    </row>
    <row r="6084" spans="1:21">
      <c r="A6084">
        <v>6083</v>
      </c>
      <c r="B6084" s="1" t="s">
        <v>8577</v>
      </c>
      <c r="C6084" s="1" t="s">
        <v>175</v>
      </c>
      <c r="D6084" s="1" t="s">
        <v>8091</v>
      </c>
      <c r="E6084" t="s">
        <v>56</v>
      </c>
      <c r="F6084" t="s">
        <v>8570</v>
      </c>
      <c r="G6084" t="s">
        <v>57</v>
      </c>
      <c r="H6084" t="s">
        <v>177</v>
      </c>
      <c r="I6084" t="s">
        <v>8277</v>
      </c>
      <c r="J6084" s="1">
        <v>8</v>
      </c>
      <c r="K6084" t="s">
        <v>8571</v>
      </c>
      <c r="L6084" t="s">
        <v>8572</v>
      </c>
      <c r="M6084" t="s">
        <v>8573</v>
      </c>
      <c r="N6084" s="126"/>
      <c r="Q6084" t="s">
        <v>8577</v>
      </c>
      <c r="R6084" t="s">
        <v>19461</v>
      </c>
      <c r="S6084" s="120">
        <v>0.6</v>
      </c>
      <c r="U6084"/>
    </row>
    <row r="6085" spans="1:21">
      <c r="A6085">
        <v>6084</v>
      </c>
      <c r="B6085" s="1" t="s">
        <v>8578</v>
      </c>
      <c r="C6085" s="1" t="s">
        <v>175</v>
      </c>
      <c r="D6085" s="1" t="s">
        <v>8091</v>
      </c>
      <c r="E6085" t="s">
        <v>56</v>
      </c>
      <c r="F6085" t="s">
        <v>8570</v>
      </c>
      <c r="G6085" t="s">
        <v>57</v>
      </c>
      <c r="H6085" t="s">
        <v>177</v>
      </c>
      <c r="I6085" t="s">
        <v>8277</v>
      </c>
      <c r="J6085" s="1">
        <v>8</v>
      </c>
      <c r="K6085" t="s">
        <v>8571</v>
      </c>
      <c r="L6085" t="s">
        <v>8572</v>
      </c>
      <c r="M6085" t="s">
        <v>8573</v>
      </c>
      <c r="N6085" s="126"/>
      <c r="Q6085" t="s">
        <v>8578</v>
      </c>
      <c r="R6085" t="s">
        <v>19461</v>
      </c>
      <c r="S6085" s="120">
        <v>0.6</v>
      </c>
      <c r="U6085"/>
    </row>
    <row r="6086" spans="1:21">
      <c r="A6086">
        <v>6085</v>
      </c>
      <c r="B6086" s="1" t="s">
        <v>8579</v>
      </c>
      <c r="C6086" s="1" t="s">
        <v>175</v>
      </c>
      <c r="D6086" s="1" t="s">
        <v>8091</v>
      </c>
      <c r="E6086" t="s">
        <v>56</v>
      </c>
      <c r="F6086" t="s">
        <v>8570</v>
      </c>
      <c r="G6086" t="s">
        <v>57</v>
      </c>
      <c r="H6086" t="s">
        <v>177</v>
      </c>
      <c r="I6086" t="s">
        <v>8277</v>
      </c>
      <c r="J6086" s="1">
        <v>8</v>
      </c>
      <c r="K6086" t="s">
        <v>8571</v>
      </c>
      <c r="L6086" t="s">
        <v>8572</v>
      </c>
      <c r="M6086" t="s">
        <v>8573</v>
      </c>
      <c r="N6086" s="126"/>
      <c r="Q6086" t="s">
        <v>8579</v>
      </c>
      <c r="R6086" t="s">
        <v>19461</v>
      </c>
      <c r="S6086" s="120">
        <v>0.6</v>
      </c>
      <c r="U6086"/>
    </row>
    <row r="6087" spans="1:21">
      <c r="A6087">
        <v>6086</v>
      </c>
      <c r="B6087" s="1" t="s">
        <v>8580</v>
      </c>
      <c r="C6087" s="1" t="s">
        <v>175</v>
      </c>
      <c r="D6087" s="1" t="s">
        <v>8091</v>
      </c>
      <c r="E6087" t="s">
        <v>56</v>
      </c>
      <c r="F6087" t="s">
        <v>8570</v>
      </c>
      <c r="G6087" t="s">
        <v>57</v>
      </c>
      <c r="H6087" t="s">
        <v>177</v>
      </c>
      <c r="I6087" t="s">
        <v>8277</v>
      </c>
      <c r="J6087" s="1">
        <v>8</v>
      </c>
      <c r="K6087" t="s">
        <v>8571</v>
      </c>
      <c r="L6087" t="s">
        <v>8572</v>
      </c>
      <c r="M6087" t="s">
        <v>8573</v>
      </c>
      <c r="N6087" s="126"/>
      <c r="Q6087" t="s">
        <v>8580</v>
      </c>
      <c r="R6087" t="s">
        <v>19461</v>
      </c>
      <c r="S6087" s="120">
        <v>0.6</v>
      </c>
      <c r="U6087"/>
    </row>
    <row r="6088" spans="1:21">
      <c r="A6088">
        <v>6087</v>
      </c>
      <c r="B6088" s="1" t="s">
        <v>8581</v>
      </c>
      <c r="C6088" s="1" t="s">
        <v>175</v>
      </c>
      <c r="D6088" s="1" t="s">
        <v>8091</v>
      </c>
      <c r="E6088" t="s">
        <v>56</v>
      </c>
      <c r="F6088" t="s">
        <v>8570</v>
      </c>
      <c r="G6088" t="s">
        <v>57</v>
      </c>
      <c r="H6088" t="s">
        <v>177</v>
      </c>
      <c r="I6088" t="s">
        <v>8277</v>
      </c>
      <c r="J6088" s="1">
        <v>8</v>
      </c>
      <c r="K6088" t="s">
        <v>8571</v>
      </c>
      <c r="L6088" t="s">
        <v>8572</v>
      </c>
      <c r="M6088" t="s">
        <v>8573</v>
      </c>
      <c r="N6088" s="126"/>
      <c r="Q6088" t="s">
        <v>8581</v>
      </c>
      <c r="R6088" t="s">
        <v>19461</v>
      </c>
      <c r="S6088" s="120">
        <v>0.6</v>
      </c>
      <c r="U6088"/>
    </row>
    <row r="6089" spans="1:21">
      <c r="A6089">
        <v>6088</v>
      </c>
      <c r="B6089" s="1" t="s">
        <v>8582</v>
      </c>
      <c r="C6089" s="1" t="s">
        <v>175</v>
      </c>
      <c r="D6089" s="1" t="s">
        <v>8091</v>
      </c>
      <c r="E6089" t="s">
        <v>56</v>
      </c>
      <c r="F6089" t="s">
        <v>8570</v>
      </c>
      <c r="G6089" t="s">
        <v>57</v>
      </c>
      <c r="H6089" t="s">
        <v>177</v>
      </c>
      <c r="I6089" t="s">
        <v>8277</v>
      </c>
      <c r="J6089" s="1">
        <v>8</v>
      </c>
      <c r="K6089" t="s">
        <v>8571</v>
      </c>
      <c r="L6089" t="s">
        <v>8572</v>
      </c>
      <c r="M6089" t="s">
        <v>8573</v>
      </c>
      <c r="N6089" s="126"/>
      <c r="Q6089" t="s">
        <v>8582</v>
      </c>
      <c r="R6089" t="s">
        <v>19461</v>
      </c>
      <c r="S6089" s="120">
        <v>0.6</v>
      </c>
      <c r="U6089"/>
    </row>
    <row r="6090" spans="1:21">
      <c r="A6090">
        <v>6089</v>
      </c>
      <c r="B6090" s="1" t="s">
        <v>8583</v>
      </c>
      <c r="C6090" s="1" t="s">
        <v>175</v>
      </c>
      <c r="D6090" s="1" t="s">
        <v>8091</v>
      </c>
      <c r="E6090" t="s">
        <v>56</v>
      </c>
      <c r="F6090" t="s">
        <v>8570</v>
      </c>
      <c r="G6090" t="s">
        <v>57</v>
      </c>
      <c r="H6090" t="s">
        <v>177</v>
      </c>
      <c r="I6090" t="s">
        <v>8277</v>
      </c>
      <c r="J6090" s="1">
        <v>8</v>
      </c>
      <c r="K6090" t="s">
        <v>8571</v>
      </c>
      <c r="L6090" t="s">
        <v>8572</v>
      </c>
      <c r="M6090" t="s">
        <v>8573</v>
      </c>
      <c r="N6090" s="126"/>
      <c r="Q6090" t="s">
        <v>8583</v>
      </c>
      <c r="R6090" t="s">
        <v>19461</v>
      </c>
      <c r="S6090" s="120">
        <v>0.6</v>
      </c>
      <c r="U6090"/>
    </row>
    <row r="6091" spans="1:21">
      <c r="A6091">
        <v>6090</v>
      </c>
      <c r="B6091" s="1" t="s">
        <v>8584</v>
      </c>
      <c r="C6091" s="1" t="s">
        <v>175</v>
      </c>
      <c r="D6091" s="1" t="s">
        <v>8091</v>
      </c>
      <c r="E6091" t="s">
        <v>56</v>
      </c>
      <c r="F6091" t="s">
        <v>8570</v>
      </c>
      <c r="G6091" t="s">
        <v>57</v>
      </c>
      <c r="H6091" t="s">
        <v>177</v>
      </c>
      <c r="I6091" t="s">
        <v>8277</v>
      </c>
      <c r="J6091" s="1">
        <v>8</v>
      </c>
      <c r="K6091" t="s">
        <v>8571</v>
      </c>
      <c r="L6091" t="s">
        <v>8572</v>
      </c>
      <c r="M6091" t="s">
        <v>8573</v>
      </c>
      <c r="N6091" s="126"/>
      <c r="Q6091" t="s">
        <v>8584</v>
      </c>
      <c r="R6091" t="s">
        <v>19461</v>
      </c>
      <c r="S6091" s="120">
        <v>0.6</v>
      </c>
      <c r="U6091"/>
    </row>
    <row r="6092" spans="1:21">
      <c r="A6092">
        <v>6091</v>
      </c>
      <c r="B6092" s="1" t="s">
        <v>8585</v>
      </c>
      <c r="C6092" s="1" t="s">
        <v>593</v>
      </c>
      <c r="D6092" s="1" t="s">
        <v>8091</v>
      </c>
      <c r="E6092" t="s">
        <v>56</v>
      </c>
      <c r="F6092" t="s">
        <v>8586</v>
      </c>
      <c r="G6092" t="s">
        <v>57</v>
      </c>
      <c r="H6092" t="s">
        <v>595</v>
      </c>
      <c r="I6092" t="s">
        <v>8277</v>
      </c>
      <c r="J6092" s="1">
        <v>8</v>
      </c>
      <c r="K6092" t="s">
        <v>8586</v>
      </c>
      <c r="L6092" t="s">
        <v>8587</v>
      </c>
      <c r="M6092" t="s">
        <v>8588</v>
      </c>
      <c r="N6092" s="126"/>
      <c r="Q6092" t="s">
        <v>8585</v>
      </c>
      <c r="R6092" t="s">
        <v>19462</v>
      </c>
      <c r="S6092" s="120">
        <v>0.6</v>
      </c>
      <c r="U6092"/>
    </row>
    <row r="6093" spans="1:21">
      <c r="A6093">
        <v>6092</v>
      </c>
      <c r="B6093" s="1" t="s">
        <v>8589</v>
      </c>
      <c r="C6093" s="1" t="s">
        <v>593</v>
      </c>
      <c r="D6093" s="1" t="s">
        <v>8091</v>
      </c>
      <c r="E6093" t="s">
        <v>56</v>
      </c>
      <c r="F6093" t="s">
        <v>8586</v>
      </c>
      <c r="G6093" t="s">
        <v>57</v>
      </c>
      <c r="H6093" t="s">
        <v>595</v>
      </c>
      <c r="I6093" t="s">
        <v>8277</v>
      </c>
      <c r="J6093" s="1">
        <v>8</v>
      </c>
      <c r="K6093" t="s">
        <v>8586</v>
      </c>
      <c r="L6093" t="s">
        <v>8587</v>
      </c>
      <c r="M6093" t="s">
        <v>8588</v>
      </c>
      <c r="N6093" s="126"/>
      <c r="Q6093" t="s">
        <v>8589</v>
      </c>
      <c r="R6093" t="s">
        <v>19462</v>
      </c>
      <c r="S6093" s="120">
        <v>0.6</v>
      </c>
      <c r="U6093"/>
    </row>
    <row r="6094" spans="1:21">
      <c r="A6094">
        <v>6093</v>
      </c>
      <c r="B6094" s="1" t="s">
        <v>8590</v>
      </c>
      <c r="C6094" s="1" t="s">
        <v>593</v>
      </c>
      <c r="D6094" s="1" t="s">
        <v>8091</v>
      </c>
      <c r="E6094" t="s">
        <v>56</v>
      </c>
      <c r="F6094" t="s">
        <v>8586</v>
      </c>
      <c r="G6094" t="s">
        <v>57</v>
      </c>
      <c r="H6094" t="s">
        <v>595</v>
      </c>
      <c r="I6094" t="s">
        <v>8277</v>
      </c>
      <c r="J6094" s="1">
        <v>8</v>
      </c>
      <c r="K6094" t="s">
        <v>8586</v>
      </c>
      <c r="L6094" t="s">
        <v>8587</v>
      </c>
      <c r="M6094" t="s">
        <v>8588</v>
      </c>
      <c r="N6094" s="126"/>
      <c r="Q6094" t="s">
        <v>8590</v>
      </c>
      <c r="R6094" t="s">
        <v>19462</v>
      </c>
      <c r="S6094" s="120">
        <v>0.6</v>
      </c>
      <c r="U6094"/>
    </row>
    <row r="6095" spans="1:21">
      <c r="A6095">
        <v>6094</v>
      </c>
      <c r="B6095" s="1" t="s">
        <v>8591</v>
      </c>
      <c r="C6095" s="1" t="s">
        <v>64</v>
      </c>
      <c r="D6095" s="1" t="s">
        <v>8592</v>
      </c>
      <c r="E6095" t="s">
        <v>38</v>
      </c>
      <c r="F6095" t="s">
        <v>8593</v>
      </c>
      <c r="G6095" t="s">
        <v>39</v>
      </c>
      <c r="H6095" t="s">
        <v>67</v>
      </c>
      <c r="I6095" t="s">
        <v>8594</v>
      </c>
      <c r="J6095" s="1">
        <v>1</v>
      </c>
      <c r="K6095" t="s">
        <v>8593</v>
      </c>
      <c r="L6095" t="s">
        <v>8595</v>
      </c>
      <c r="M6095" t="s">
        <v>8596</v>
      </c>
      <c r="N6095" s="126"/>
      <c r="Q6095" t="s">
        <v>8591</v>
      </c>
      <c r="R6095" t="s">
        <v>19463</v>
      </c>
      <c r="S6095" s="120">
        <v>0.6</v>
      </c>
      <c r="U6095"/>
    </row>
    <row r="6096" spans="1:21">
      <c r="A6096">
        <v>6095</v>
      </c>
      <c r="B6096" s="1" t="s">
        <v>8597</v>
      </c>
      <c r="C6096" s="1" t="s">
        <v>72</v>
      </c>
      <c r="D6096" s="1" t="s">
        <v>8592</v>
      </c>
      <c r="E6096" t="s">
        <v>38</v>
      </c>
      <c r="F6096" t="s">
        <v>8598</v>
      </c>
      <c r="G6096" t="s">
        <v>39</v>
      </c>
      <c r="H6096" t="s">
        <v>74</v>
      </c>
      <c r="I6096" t="s">
        <v>8594</v>
      </c>
      <c r="J6096" s="1">
        <v>1</v>
      </c>
      <c r="K6096" t="s">
        <v>8598</v>
      </c>
      <c r="L6096" t="s">
        <v>8599</v>
      </c>
      <c r="M6096" t="s">
        <v>8600</v>
      </c>
      <c r="N6096" s="126"/>
      <c r="Q6096" t="s">
        <v>8597</v>
      </c>
      <c r="R6096" t="s">
        <v>19464</v>
      </c>
      <c r="S6096" s="120">
        <v>0.6</v>
      </c>
      <c r="U6096"/>
    </row>
    <row r="6097" spans="1:21">
      <c r="A6097">
        <v>6096</v>
      </c>
      <c r="B6097" s="1" t="s">
        <v>5900</v>
      </c>
      <c r="C6097" s="1" t="s">
        <v>72</v>
      </c>
      <c r="D6097" s="1" t="s">
        <v>8592</v>
      </c>
      <c r="E6097" t="s">
        <v>38</v>
      </c>
      <c r="F6097" t="s">
        <v>8598</v>
      </c>
      <c r="G6097" t="s">
        <v>39</v>
      </c>
      <c r="H6097" t="s">
        <v>74</v>
      </c>
      <c r="I6097" t="s">
        <v>8594</v>
      </c>
      <c r="J6097" s="1">
        <v>1</v>
      </c>
      <c r="K6097" t="s">
        <v>8598</v>
      </c>
      <c r="L6097" t="s">
        <v>8599</v>
      </c>
      <c r="M6097" t="s">
        <v>8600</v>
      </c>
      <c r="N6097" s="126"/>
      <c r="Q6097" t="s">
        <v>5900</v>
      </c>
      <c r="R6097" t="s">
        <v>19464</v>
      </c>
      <c r="S6097" s="120">
        <v>0.6</v>
      </c>
      <c r="U6097"/>
    </row>
    <row r="6098" spans="1:21">
      <c r="A6098">
        <v>6097</v>
      </c>
      <c r="B6098" s="1" t="s">
        <v>8601</v>
      </c>
      <c r="C6098" s="1" t="s">
        <v>72</v>
      </c>
      <c r="D6098" s="1" t="s">
        <v>8592</v>
      </c>
      <c r="E6098" t="s">
        <v>38</v>
      </c>
      <c r="F6098" t="s">
        <v>8598</v>
      </c>
      <c r="G6098" t="s">
        <v>39</v>
      </c>
      <c r="H6098" t="s">
        <v>74</v>
      </c>
      <c r="I6098" t="s">
        <v>8594</v>
      </c>
      <c r="J6098" s="1">
        <v>1</v>
      </c>
      <c r="K6098" t="s">
        <v>8598</v>
      </c>
      <c r="L6098" t="s">
        <v>8599</v>
      </c>
      <c r="M6098" t="s">
        <v>8600</v>
      </c>
      <c r="N6098" s="126"/>
      <c r="Q6098" t="s">
        <v>8601</v>
      </c>
      <c r="R6098" t="s">
        <v>19464</v>
      </c>
      <c r="S6098" s="120">
        <v>0.6</v>
      </c>
      <c r="U6098"/>
    </row>
    <row r="6099" spans="1:21">
      <c r="A6099">
        <v>6098</v>
      </c>
      <c r="B6099" s="1" t="s">
        <v>8602</v>
      </c>
      <c r="C6099" s="1" t="s">
        <v>72</v>
      </c>
      <c r="D6099" s="1" t="s">
        <v>8592</v>
      </c>
      <c r="E6099" t="s">
        <v>38</v>
      </c>
      <c r="F6099" t="s">
        <v>8598</v>
      </c>
      <c r="G6099" t="s">
        <v>39</v>
      </c>
      <c r="H6099" t="s">
        <v>74</v>
      </c>
      <c r="I6099" t="s">
        <v>8594</v>
      </c>
      <c r="J6099" s="1">
        <v>1</v>
      </c>
      <c r="K6099" t="s">
        <v>8598</v>
      </c>
      <c r="L6099" t="s">
        <v>8599</v>
      </c>
      <c r="M6099" t="s">
        <v>8600</v>
      </c>
      <c r="N6099" s="126"/>
      <c r="Q6099" t="s">
        <v>8602</v>
      </c>
      <c r="R6099" t="s">
        <v>19464</v>
      </c>
      <c r="S6099" s="120">
        <v>0.6</v>
      </c>
      <c r="U6099"/>
    </row>
    <row r="6100" spans="1:21">
      <c r="A6100">
        <v>6099</v>
      </c>
      <c r="B6100" s="1" t="s">
        <v>8603</v>
      </c>
      <c r="C6100" s="1" t="s">
        <v>72</v>
      </c>
      <c r="D6100" s="1" t="s">
        <v>8592</v>
      </c>
      <c r="E6100" t="s">
        <v>38</v>
      </c>
      <c r="F6100" t="s">
        <v>8598</v>
      </c>
      <c r="G6100" t="s">
        <v>39</v>
      </c>
      <c r="H6100" t="s">
        <v>74</v>
      </c>
      <c r="I6100" t="s">
        <v>8594</v>
      </c>
      <c r="J6100" s="1">
        <v>1</v>
      </c>
      <c r="K6100" t="s">
        <v>8598</v>
      </c>
      <c r="L6100" t="s">
        <v>8599</v>
      </c>
      <c r="M6100" t="s">
        <v>8600</v>
      </c>
      <c r="N6100" s="126"/>
      <c r="Q6100" t="s">
        <v>8603</v>
      </c>
      <c r="R6100" t="s">
        <v>19464</v>
      </c>
      <c r="S6100" s="120">
        <v>0.6</v>
      </c>
      <c r="U6100"/>
    </row>
    <row r="6101" spans="1:21">
      <c r="A6101">
        <v>6100</v>
      </c>
      <c r="B6101" s="1" t="s">
        <v>8592</v>
      </c>
      <c r="C6101" s="1" t="s">
        <v>78</v>
      </c>
      <c r="D6101" s="1" t="s">
        <v>8592</v>
      </c>
      <c r="E6101" t="s">
        <v>38</v>
      </c>
      <c r="F6101" t="s">
        <v>8604</v>
      </c>
      <c r="G6101" t="s">
        <v>39</v>
      </c>
      <c r="H6101" t="s">
        <v>80</v>
      </c>
      <c r="I6101" t="s">
        <v>8594</v>
      </c>
      <c r="J6101" s="1">
        <v>1</v>
      </c>
      <c r="K6101" t="s">
        <v>8604</v>
      </c>
      <c r="L6101" t="s">
        <v>8605</v>
      </c>
      <c r="M6101" t="s">
        <v>8606</v>
      </c>
      <c r="N6101" s="126"/>
      <c r="Q6101" t="s">
        <v>8592</v>
      </c>
      <c r="R6101" t="s">
        <v>19465</v>
      </c>
      <c r="S6101" s="120">
        <v>0.6</v>
      </c>
      <c r="U6101"/>
    </row>
    <row r="6102" spans="1:21">
      <c r="A6102">
        <v>6101</v>
      </c>
      <c r="B6102" s="1" t="s">
        <v>8607</v>
      </c>
      <c r="C6102" s="1" t="s">
        <v>78</v>
      </c>
      <c r="D6102" s="1" t="s">
        <v>8592</v>
      </c>
      <c r="E6102" t="s">
        <v>38</v>
      </c>
      <c r="F6102" t="s">
        <v>8604</v>
      </c>
      <c r="G6102" t="s">
        <v>39</v>
      </c>
      <c r="H6102" t="s">
        <v>80</v>
      </c>
      <c r="I6102" t="s">
        <v>8594</v>
      </c>
      <c r="J6102" s="1">
        <v>1</v>
      </c>
      <c r="K6102" t="s">
        <v>8604</v>
      </c>
      <c r="L6102" t="s">
        <v>8605</v>
      </c>
      <c r="M6102" t="s">
        <v>8606</v>
      </c>
      <c r="N6102" s="126"/>
      <c r="Q6102" t="s">
        <v>8607</v>
      </c>
      <c r="R6102" t="s">
        <v>19465</v>
      </c>
      <c r="S6102" s="120">
        <v>0.6</v>
      </c>
      <c r="U6102"/>
    </row>
    <row r="6103" spans="1:21">
      <c r="A6103">
        <v>6102</v>
      </c>
      <c r="B6103" s="1" t="s">
        <v>8608</v>
      </c>
      <c r="C6103" s="1" t="s">
        <v>78</v>
      </c>
      <c r="D6103" s="1" t="s">
        <v>8592</v>
      </c>
      <c r="E6103" t="s">
        <v>38</v>
      </c>
      <c r="F6103" t="s">
        <v>8604</v>
      </c>
      <c r="G6103" t="s">
        <v>39</v>
      </c>
      <c r="H6103" t="s">
        <v>80</v>
      </c>
      <c r="I6103" t="s">
        <v>8594</v>
      </c>
      <c r="J6103" s="1">
        <v>1</v>
      </c>
      <c r="K6103" t="s">
        <v>8604</v>
      </c>
      <c r="L6103" t="s">
        <v>8605</v>
      </c>
      <c r="M6103" t="s">
        <v>8606</v>
      </c>
      <c r="N6103" s="126"/>
      <c r="Q6103" t="s">
        <v>8608</v>
      </c>
      <c r="R6103" t="s">
        <v>19465</v>
      </c>
      <c r="S6103" s="120">
        <v>0.6</v>
      </c>
      <c r="U6103"/>
    </row>
    <row r="6104" spans="1:21">
      <c r="A6104">
        <v>6103</v>
      </c>
      <c r="B6104" s="1" t="s">
        <v>8609</v>
      </c>
      <c r="C6104" s="1" t="s">
        <v>78</v>
      </c>
      <c r="D6104" s="1" t="s">
        <v>8592</v>
      </c>
      <c r="E6104" t="s">
        <v>38</v>
      </c>
      <c r="F6104" t="s">
        <v>8604</v>
      </c>
      <c r="G6104" t="s">
        <v>39</v>
      </c>
      <c r="H6104" t="s">
        <v>80</v>
      </c>
      <c r="I6104" t="s">
        <v>8594</v>
      </c>
      <c r="J6104" s="1">
        <v>1</v>
      </c>
      <c r="K6104" t="s">
        <v>8604</v>
      </c>
      <c r="L6104" t="s">
        <v>8605</v>
      </c>
      <c r="M6104" t="s">
        <v>8606</v>
      </c>
      <c r="N6104" s="126"/>
      <c r="Q6104" t="s">
        <v>8609</v>
      </c>
      <c r="R6104" t="s">
        <v>19465</v>
      </c>
      <c r="S6104" s="120">
        <v>0.6</v>
      </c>
      <c r="U6104"/>
    </row>
    <row r="6105" spans="1:21">
      <c r="A6105">
        <v>6104</v>
      </c>
      <c r="B6105" s="1" t="s">
        <v>8610</v>
      </c>
      <c r="C6105" s="1" t="s">
        <v>78</v>
      </c>
      <c r="D6105" s="1" t="s">
        <v>8592</v>
      </c>
      <c r="E6105" t="s">
        <v>38</v>
      </c>
      <c r="F6105" t="s">
        <v>8604</v>
      </c>
      <c r="G6105" t="s">
        <v>39</v>
      </c>
      <c r="H6105" t="s">
        <v>80</v>
      </c>
      <c r="I6105" t="s">
        <v>8594</v>
      </c>
      <c r="J6105" s="1">
        <v>1</v>
      </c>
      <c r="K6105" t="s">
        <v>8604</v>
      </c>
      <c r="L6105" t="s">
        <v>8605</v>
      </c>
      <c r="M6105" t="s">
        <v>8606</v>
      </c>
      <c r="N6105" s="126">
        <v>0.01</v>
      </c>
      <c r="Q6105" t="s">
        <v>8610</v>
      </c>
      <c r="R6105" t="s">
        <v>19465</v>
      </c>
      <c r="S6105" s="120">
        <v>0.6</v>
      </c>
      <c r="U6105"/>
    </row>
    <row r="6106" spans="1:21">
      <c r="A6106">
        <v>6105</v>
      </c>
      <c r="B6106" s="1" t="s">
        <v>8611</v>
      </c>
      <c r="C6106" s="1" t="s">
        <v>78</v>
      </c>
      <c r="D6106" s="1" t="s">
        <v>8592</v>
      </c>
      <c r="E6106" t="s">
        <v>38</v>
      </c>
      <c r="F6106" t="s">
        <v>8604</v>
      </c>
      <c r="G6106" t="s">
        <v>39</v>
      </c>
      <c r="H6106" t="s">
        <v>80</v>
      </c>
      <c r="I6106" t="s">
        <v>8594</v>
      </c>
      <c r="J6106" s="1">
        <v>1</v>
      </c>
      <c r="K6106" t="s">
        <v>8604</v>
      </c>
      <c r="L6106" t="s">
        <v>8605</v>
      </c>
      <c r="M6106" t="s">
        <v>8606</v>
      </c>
      <c r="N6106" s="126"/>
      <c r="Q6106" t="s">
        <v>8611</v>
      </c>
      <c r="R6106" t="s">
        <v>19465</v>
      </c>
      <c r="S6106" s="120">
        <v>0.6</v>
      </c>
      <c r="U6106"/>
    </row>
    <row r="6107" spans="1:21">
      <c r="A6107">
        <v>6106</v>
      </c>
      <c r="B6107" s="1" t="s">
        <v>8612</v>
      </c>
      <c r="C6107" s="1" t="s">
        <v>78</v>
      </c>
      <c r="D6107" s="1" t="s">
        <v>8592</v>
      </c>
      <c r="E6107" t="s">
        <v>38</v>
      </c>
      <c r="F6107" t="s">
        <v>8604</v>
      </c>
      <c r="G6107" t="s">
        <v>39</v>
      </c>
      <c r="H6107" t="s">
        <v>80</v>
      </c>
      <c r="I6107" t="s">
        <v>8594</v>
      </c>
      <c r="J6107" s="1">
        <v>1</v>
      </c>
      <c r="K6107" t="s">
        <v>8604</v>
      </c>
      <c r="L6107" t="s">
        <v>8605</v>
      </c>
      <c r="M6107" t="s">
        <v>8606</v>
      </c>
      <c r="N6107" s="126"/>
      <c r="Q6107" t="s">
        <v>8612</v>
      </c>
      <c r="R6107" t="s">
        <v>19465</v>
      </c>
      <c r="S6107" s="120">
        <v>0.6</v>
      </c>
      <c r="U6107"/>
    </row>
    <row r="6108" spans="1:21">
      <c r="A6108">
        <v>6107</v>
      </c>
      <c r="B6108" s="1" t="s">
        <v>8613</v>
      </c>
      <c r="C6108" s="1" t="s">
        <v>78</v>
      </c>
      <c r="D6108" s="1" t="s">
        <v>8592</v>
      </c>
      <c r="E6108" t="s">
        <v>38</v>
      </c>
      <c r="F6108" t="s">
        <v>8604</v>
      </c>
      <c r="G6108" t="s">
        <v>39</v>
      </c>
      <c r="H6108" t="s">
        <v>80</v>
      </c>
      <c r="I6108" t="s">
        <v>8594</v>
      </c>
      <c r="J6108" s="1">
        <v>1</v>
      </c>
      <c r="K6108" t="s">
        <v>8604</v>
      </c>
      <c r="L6108" t="s">
        <v>8605</v>
      </c>
      <c r="M6108" t="s">
        <v>8606</v>
      </c>
      <c r="N6108" s="126"/>
      <c r="Q6108" t="s">
        <v>8613</v>
      </c>
      <c r="R6108" t="s">
        <v>19465</v>
      </c>
      <c r="S6108" s="120">
        <v>0.6</v>
      </c>
      <c r="U6108"/>
    </row>
    <row r="6109" spans="1:21">
      <c r="A6109">
        <v>6108</v>
      </c>
      <c r="B6109" s="1" t="s">
        <v>8614</v>
      </c>
      <c r="C6109" s="1" t="s">
        <v>78</v>
      </c>
      <c r="D6109" s="1" t="s">
        <v>8592</v>
      </c>
      <c r="E6109" t="s">
        <v>38</v>
      </c>
      <c r="F6109" t="s">
        <v>8604</v>
      </c>
      <c r="G6109" t="s">
        <v>39</v>
      </c>
      <c r="H6109" t="s">
        <v>80</v>
      </c>
      <c r="I6109" t="s">
        <v>8594</v>
      </c>
      <c r="J6109" s="1">
        <v>1</v>
      </c>
      <c r="K6109" t="s">
        <v>8604</v>
      </c>
      <c r="L6109" t="s">
        <v>8605</v>
      </c>
      <c r="M6109" t="s">
        <v>8606</v>
      </c>
      <c r="N6109" s="126"/>
      <c r="Q6109" t="s">
        <v>8614</v>
      </c>
      <c r="R6109" t="s">
        <v>19465</v>
      </c>
      <c r="S6109" s="120">
        <v>0.6</v>
      </c>
      <c r="U6109"/>
    </row>
    <row r="6110" spans="1:21">
      <c r="A6110">
        <v>6109</v>
      </c>
      <c r="B6110" s="1" t="s">
        <v>8615</v>
      </c>
      <c r="C6110" s="1" t="s">
        <v>78</v>
      </c>
      <c r="D6110" s="1" t="s">
        <v>8592</v>
      </c>
      <c r="E6110" t="s">
        <v>38</v>
      </c>
      <c r="F6110" t="s">
        <v>8604</v>
      </c>
      <c r="G6110" t="s">
        <v>39</v>
      </c>
      <c r="H6110" t="s">
        <v>80</v>
      </c>
      <c r="I6110" t="s">
        <v>8594</v>
      </c>
      <c r="J6110" s="1">
        <v>1</v>
      </c>
      <c r="K6110" t="s">
        <v>8604</v>
      </c>
      <c r="L6110" t="s">
        <v>8605</v>
      </c>
      <c r="M6110" t="s">
        <v>8606</v>
      </c>
      <c r="N6110" s="126"/>
      <c r="Q6110" t="s">
        <v>8615</v>
      </c>
      <c r="R6110" t="s">
        <v>19465</v>
      </c>
      <c r="S6110" s="120">
        <v>0.6</v>
      </c>
      <c r="U6110"/>
    </row>
    <row r="6111" spans="1:21">
      <c r="A6111">
        <v>6110</v>
      </c>
      <c r="B6111" s="1" t="s">
        <v>8616</v>
      </c>
      <c r="C6111" s="1" t="s">
        <v>78</v>
      </c>
      <c r="D6111" s="1" t="s">
        <v>8592</v>
      </c>
      <c r="E6111" t="s">
        <v>38</v>
      </c>
      <c r="F6111" t="s">
        <v>8604</v>
      </c>
      <c r="G6111" t="s">
        <v>39</v>
      </c>
      <c r="H6111" t="s">
        <v>80</v>
      </c>
      <c r="I6111" t="s">
        <v>8594</v>
      </c>
      <c r="J6111" s="1">
        <v>1</v>
      </c>
      <c r="K6111" t="s">
        <v>8604</v>
      </c>
      <c r="L6111" t="s">
        <v>8605</v>
      </c>
      <c r="M6111" t="s">
        <v>8606</v>
      </c>
      <c r="N6111" s="126"/>
      <c r="Q6111" t="s">
        <v>8616</v>
      </c>
      <c r="R6111" t="s">
        <v>19465</v>
      </c>
      <c r="S6111" s="120">
        <v>0.6</v>
      </c>
      <c r="U6111"/>
    </row>
    <row r="6112" spans="1:21">
      <c r="A6112">
        <v>6111</v>
      </c>
      <c r="B6112" s="1" t="s">
        <v>8617</v>
      </c>
      <c r="C6112" s="1" t="s">
        <v>78</v>
      </c>
      <c r="D6112" s="1" t="s">
        <v>8592</v>
      </c>
      <c r="E6112" t="s">
        <v>38</v>
      </c>
      <c r="F6112" t="s">
        <v>8604</v>
      </c>
      <c r="G6112" t="s">
        <v>39</v>
      </c>
      <c r="H6112" t="s">
        <v>80</v>
      </c>
      <c r="I6112" t="s">
        <v>8594</v>
      </c>
      <c r="J6112" s="1">
        <v>1</v>
      </c>
      <c r="K6112" t="s">
        <v>8604</v>
      </c>
      <c r="L6112" t="s">
        <v>8605</v>
      </c>
      <c r="M6112" t="s">
        <v>8606</v>
      </c>
      <c r="N6112" s="126"/>
      <c r="Q6112" t="s">
        <v>8617</v>
      </c>
      <c r="R6112" t="s">
        <v>19465</v>
      </c>
      <c r="S6112" s="120">
        <v>0.6</v>
      </c>
      <c r="U6112"/>
    </row>
    <row r="6113" spans="1:21">
      <c r="A6113">
        <v>6112</v>
      </c>
      <c r="B6113" s="1" t="s">
        <v>8618</v>
      </c>
      <c r="C6113" s="1" t="s">
        <v>78</v>
      </c>
      <c r="D6113" s="1" t="s">
        <v>8592</v>
      </c>
      <c r="E6113" t="s">
        <v>38</v>
      </c>
      <c r="F6113" t="s">
        <v>8604</v>
      </c>
      <c r="G6113" t="s">
        <v>39</v>
      </c>
      <c r="H6113" t="s">
        <v>80</v>
      </c>
      <c r="I6113" t="s">
        <v>8594</v>
      </c>
      <c r="J6113" s="1">
        <v>1</v>
      </c>
      <c r="K6113" t="s">
        <v>8604</v>
      </c>
      <c r="L6113" t="s">
        <v>8605</v>
      </c>
      <c r="M6113" t="s">
        <v>8606</v>
      </c>
      <c r="N6113" s="126"/>
      <c r="Q6113" t="s">
        <v>8618</v>
      </c>
      <c r="R6113" t="s">
        <v>19465</v>
      </c>
      <c r="S6113" s="120">
        <v>0.6</v>
      </c>
      <c r="U6113"/>
    </row>
    <row r="6114" spans="1:21">
      <c r="A6114">
        <v>6113</v>
      </c>
      <c r="B6114" s="1" t="s">
        <v>8619</v>
      </c>
      <c r="C6114" s="1" t="s">
        <v>78</v>
      </c>
      <c r="D6114" s="1" t="s">
        <v>8592</v>
      </c>
      <c r="E6114" t="s">
        <v>38</v>
      </c>
      <c r="F6114" t="s">
        <v>8604</v>
      </c>
      <c r="G6114" t="s">
        <v>39</v>
      </c>
      <c r="H6114" t="s">
        <v>80</v>
      </c>
      <c r="I6114" t="s">
        <v>8594</v>
      </c>
      <c r="J6114" s="1">
        <v>1</v>
      </c>
      <c r="K6114" t="s">
        <v>8604</v>
      </c>
      <c r="L6114" t="s">
        <v>8605</v>
      </c>
      <c r="M6114" t="s">
        <v>8606</v>
      </c>
      <c r="N6114" s="126"/>
      <c r="Q6114" t="s">
        <v>8619</v>
      </c>
      <c r="R6114" t="s">
        <v>19465</v>
      </c>
      <c r="S6114" s="120">
        <v>0.6</v>
      </c>
      <c r="U6114"/>
    </row>
    <row r="6115" spans="1:21">
      <c r="A6115">
        <v>6114</v>
      </c>
      <c r="B6115" s="1" t="s">
        <v>8620</v>
      </c>
      <c r="C6115" s="1" t="s">
        <v>78</v>
      </c>
      <c r="D6115" s="1" t="s">
        <v>8592</v>
      </c>
      <c r="E6115" t="s">
        <v>38</v>
      </c>
      <c r="F6115" t="s">
        <v>8604</v>
      </c>
      <c r="G6115" t="s">
        <v>39</v>
      </c>
      <c r="H6115" t="s">
        <v>80</v>
      </c>
      <c r="I6115" t="s">
        <v>8594</v>
      </c>
      <c r="J6115" s="1">
        <v>1</v>
      </c>
      <c r="K6115" t="s">
        <v>8604</v>
      </c>
      <c r="L6115" t="s">
        <v>8605</v>
      </c>
      <c r="M6115" t="s">
        <v>8606</v>
      </c>
      <c r="N6115" s="126"/>
      <c r="Q6115" t="s">
        <v>8620</v>
      </c>
      <c r="R6115" t="s">
        <v>19465</v>
      </c>
      <c r="S6115" s="120">
        <v>0.6</v>
      </c>
      <c r="U6115"/>
    </row>
    <row r="6116" spans="1:21">
      <c r="A6116">
        <v>6115</v>
      </c>
      <c r="B6116" s="1" t="s">
        <v>8621</v>
      </c>
      <c r="C6116" s="1" t="s">
        <v>87</v>
      </c>
      <c r="D6116" s="1" t="s">
        <v>8592</v>
      </c>
      <c r="E6116" t="s">
        <v>38</v>
      </c>
      <c r="F6116" t="s">
        <v>8622</v>
      </c>
      <c r="G6116" t="s">
        <v>39</v>
      </c>
      <c r="H6116" t="s">
        <v>89</v>
      </c>
      <c r="I6116" t="s">
        <v>8594</v>
      </c>
      <c r="J6116" s="1">
        <v>1</v>
      </c>
      <c r="K6116" t="s">
        <v>8622</v>
      </c>
      <c r="L6116" t="s">
        <v>8623</v>
      </c>
      <c r="M6116" t="s">
        <v>8624</v>
      </c>
      <c r="N6116" s="126"/>
      <c r="Q6116" t="s">
        <v>8621</v>
      </c>
      <c r="R6116" t="s">
        <v>19466</v>
      </c>
      <c r="S6116" s="120">
        <v>0.6</v>
      </c>
      <c r="U6116"/>
    </row>
    <row r="6117" spans="1:21">
      <c r="A6117">
        <v>6116</v>
      </c>
      <c r="B6117" s="1" t="s">
        <v>8625</v>
      </c>
      <c r="C6117" s="1" t="s">
        <v>87</v>
      </c>
      <c r="D6117" s="1" t="s">
        <v>8592</v>
      </c>
      <c r="E6117" t="s">
        <v>38</v>
      </c>
      <c r="F6117" t="s">
        <v>8622</v>
      </c>
      <c r="G6117" t="s">
        <v>39</v>
      </c>
      <c r="H6117" t="s">
        <v>89</v>
      </c>
      <c r="I6117" t="s">
        <v>8594</v>
      </c>
      <c r="J6117" s="1">
        <v>1</v>
      </c>
      <c r="K6117" t="s">
        <v>8622</v>
      </c>
      <c r="L6117" t="s">
        <v>8623</v>
      </c>
      <c r="M6117" t="s">
        <v>8624</v>
      </c>
      <c r="N6117" s="126"/>
      <c r="Q6117" t="s">
        <v>8625</v>
      </c>
      <c r="R6117" t="s">
        <v>19466</v>
      </c>
      <c r="S6117" s="120">
        <v>0.6</v>
      </c>
      <c r="U6117"/>
    </row>
    <row r="6118" spans="1:21">
      <c r="A6118">
        <v>6117</v>
      </c>
      <c r="B6118" s="1" t="s">
        <v>8626</v>
      </c>
      <c r="C6118" s="1" t="s">
        <v>87</v>
      </c>
      <c r="D6118" s="1" t="s">
        <v>8592</v>
      </c>
      <c r="E6118" t="s">
        <v>38</v>
      </c>
      <c r="F6118" t="s">
        <v>8622</v>
      </c>
      <c r="G6118" t="s">
        <v>39</v>
      </c>
      <c r="H6118" t="s">
        <v>89</v>
      </c>
      <c r="I6118" t="s">
        <v>8594</v>
      </c>
      <c r="J6118" s="1">
        <v>1</v>
      </c>
      <c r="K6118" t="s">
        <v>8622</v>
      </c>
      <c r="L6118" t="s">
        <v>8623</v>
      </c>
      <c r="M6118" t="s">
        <v>8624</v>
      </c>
      <c r="N6118" s="126"/>
      <c r="Q6118" t="s">
        <v>8626</v>
      </c>
      <c r="R6118" t="s">
        <v>19466</v>
      </c>
      <c r="S6118" s="120">
        <v>0.6</v>
      </c>
      <c r="U6118"/>
    </row>
    <row r="6119" spans="1:21">
      <c r="A6119">
        <v>6118</v>
      </c>
      <c r="B6119" s="1" t="s">
        <v>8627</v>
      </c>
      <c r="C6119" s="1" t="s">
        <v>87</v>
      </c>
      <c r="D6119" s="1" t="s">
        <v>8592</v>
      </c>
      <c r="E6119" t="s">
        <v>38</v>
      </c>
      <c r="F6119" t="s">
        <v>8622</v>
      </c>
      <c r="G6119" t="s">
        <v>39</v>
      </c>
      <c r="H6119" t="s">
        <v>89</v>
      </c>
      <c r="I6119" t="s">
        <v>8594</v>
      </c>
      <c r="J6119" s="1">
        <v>1</v>
      </c>
      <c r="K6119" t="s">
        <v>8622</v>
      </c>
      <c r="L6119" t="s">
        <v>8623</v>
      </c>
      <c r="M6119" t="s">
        <v>8624</v>
      </c>
      <c r="N6119" s="126"/>
      <c r="Q6119" t="s">
        <v>8627</v>
      </c>
      <c r="R6119" t="s">
        <v>19466</v>
      </c>
      <c r="S6119" s="120">
        <v>0.6</v>
      </c>
      <c r="U6119"/>
    </row>
    <row r="6120" spans="1:21">
      <c r="A6120">
        <v>6119</v>
      </c>
      <c r="B6120" s="1" t="s">
        <v>8628</v>
      </c>
      <c r="C6120" s="1" t="s">
        <v>87</v>
      </c>
      <c r="D6120" s="1" t="s">
        <v>8592</v>
      </c>
      <c r="E6120" t="s">
        <v>38</v>
      </c>
      <c r="F6120" t="s">
        <v>8622</v>
      </c>
      <c r="G6120" t="s">
        <v>39</v>
      </c>
      <c r="H6120" t="s">
        <v>89</v>
      </c>
      <c r="I6120" t="s">
        <v>8594</v>
      </c>
      <c r="J6120" s="1">
        <v>1</v>
      </c>
      <c r="K6120" t="s">
        <v>8622</v>
      </c>
      <c r="L6120" t="s">
        <v>8623</v>
      </c>
      <c r="M6120" t="s">
        <v>8624</v>
      </c>
      <c r="N6120" s="126"/>
      <c r="Q6120" t="s">
        <v>8628</v>
      </c>
      <c r="R6120" t="s">
        <v>19466</v>
      </c>
      <c r="S6120" s="120">
        <v>0.6</v>
      </c>
      <c r="U6120"/>
    </row>
    <row r="6121" spans="1:21">
      <c r="A6121">
        <v>6120</v>
      </c>
      <c r="B6121" s="1" t="s">
        <v>8629</v>
      </c>
      <c r="C6121" s="1" t="s">
        <v>87</v>
      </c>
      <c r="D6121" s="1" t="s">
        <v>8592</v>
      </c>
      <c r="E6121" t="s">
        <v>38</v>
      </c>
      <c r="F6121" t="s">
        <v>8622</v>
      </c>
      <c r="G6121" t="s">
        <v>39</v>
      </c>
      <c r="H6121" t="s">
        <v>89</v>
      </c>
      <c r="I6121" t="s">
        <v>8594</v>
      </c>
      <c r="J6121" s="1">
        <v>1</v>
      </c>
      <c r="K6121" t="s">
        <v>8622</v>
      </c>
      <c r="L6121" t="s">
        <v>8623</v>
      </c>
      <c r="M6121" t="s">
        <v>8624</v>
      </c>
      <c r="N6121" s="126"/>
      <c r="Q6121" t="s">
        <v>8629</v>
      </c>
      <c r="R6121" t="s">
        <v>19466</v>
      </c>
      <c r="S6121" s="120">
        <v>0.6</v>
      </c>
      <c r="U6121"/>
    </row>
    <row r="6122" spans="1:21">
      <c r="A6122">
        <v>6121</v>
      </c>
      <c r="B6122" s="1" t="s">
        <v>8630</v>
      </c>
      <c r="C6122" s="1" t="s">
        <v>87</v>
      </c>
      <c r="D6122" s="1" t="s">
        <v>8592</v>
      </c>
      <c r="E6122" t="s">
        <v>38</v>
      </c>
      <c r="F6122" t="s">
        <v>8622</v>
      </c>
      <c r="G6122" t="s">
        <v>39</v>
      </c>
      <c r="H6122" t="s">
        <v>89</v>
      </c>
      <c r="I6122" t="s">
        <v>8594</v>
      </c>
      <c r="J6122" s="1">
        <v>1</v>
      </c>
      <c r="K6122" t="s">
        <v>8622</v>
      </c>
      <c r="L6122" t="s">
        <v>8623</v>
      </c>
      <c r="M6122" t="s">
        <v>8624</v>
      </c>
      <c r="N6122" s="126"/>
      <c r="Q6122" t="s">
        <v>8630</v>
      </c>
      <c r="R6122" t="s">
        <v>19466</v>
      </c>
      <c r="S6122" s="120">
        <v>0.6</v>
      </c>
      <c r="U6122"/>
    </row>
    <row r="6123" spans="1:21">
      <c r="A6123">
        <v>6122</v>
      </c>
      <c r="B6123" s="1" t="s">
        <v>8631</v>
      </c>
      <c r="C6123" s="1" t="s">
        <v>87</v>
      </c>
      <c r="D6123" s="1" t="s">
        <v>8592</v>
      </c>
      <c r="E6123" t="s">
        <v>38</v>
      </c>
      <c r="F6123" t="s">
        <v>8622</v>
      </c>
      <c r="G6123" t="s">
        <v>39</v>
      </c>
      <c r="H6123" t="s">
        <v>89</v>
      </c>
      <c r="I6123" t="s">
        <v>8594</v>
      </c>
      <c r="J6123" s="1">
        <v>1</v>
      </c>
      <c r="K6123" t="s">
        <v>8622</v>
      </c>
      <c r="L6123" t="s">
        <v>8623</v>
      </c>
      <c r="M6123" t="s">
        <v>8624</v>
      </c>
      <c r="N6123" s="126"/>
      <c r="Q6123" t="s">
        <v>8631</v>
      </c>
      <c r="R6123" t="s">
        <v>19466</v>
      </c>
      <c r="S6123" s="120">
        <v>0.6</v>
      </c>
      <c r="U6123"/>
    </row>
    <row r="6124" spans="1:21">
      <c r="A6124">
        <v>6123</v>
      </c>
      <c r="B6124" s="1" t="s">
        <v>8632</v>
      </c>
      <c r="C6124" s="1" t="s">
        <v>105</v>
      </c>
      <c r="D6124" s="1" t="s">
        <v>8592</v>
      </c>
      <c r="E6124" t="s">
        <v>38</v>
      </c>
      <c r="F6124" t="s">
        <v>8633</v>
      </c>
      <c r="G6124" t="s">
        <v>39</v>
      </c>
      <c r="H6124" t="s">
        <v>107</v>
      </c>
      <c r="I6124" t="s">
        <v>8594</v>
      </c>
      <c r="J6124" s="1">
        <v>1</v>
      </c>
      <c r="K6124" t="s">
        <v>8633</v>
      </c>
      <c r="L6124" t="s">
        <v>8634</v>
      </c>
      <c r="M6124" t="s">
        <v>8635</v>
      </c>
      <c r="N6124" s="126"/>
      <c r="Q6124" t="s">
        <v>8632</v>
      </c>
      <c r="R6124" t="s">
        <v>19467</v>
      </c>
      <c r="S6124" s="120">
        <v>0.6</v>
      </c>
      <c r="U6124"/>
    </row>
    <row r="6125" spans="1:21">
      <c r="A6125">
        <v>6124</v>
      </c>
      <c r="B6125" s="1" t="s">
        <v>8636</v>
      </c>
      <c r="C6125" s="1" t="s">
        <v>105</v>
      </c>
      <c r="D6125" s="1" t="s">
        <v>8592</v>
      </c>
      <c r="E6125" t="s">
        <v>38</v>
      </c>
      <c r="F6125" t="s">
        <v>8633</v>
      </c>
      <c r="G6125" t="s">
        <v>39</v>
      </c>
      <c r="H6125" t="s">
        <v>107</v>
      </c>
      <c r="I6125" t="s">
        <v>8594</v>
      </c>
      <c r="J6125" s="1">
        <v>1</v>
      </c>
      <c r="K6125" t="s">
        <v>8633</v>
      </c>
      <c r="L6125" t="s">
        <v>8634</v>
      </c>
      <c r="M6125" t="s">
        <v>8635</v>
      </c>
      <c r="N6125" s="126"/>
      <c r="Q6125" t="s">
        <v>8636</v>
      </c>
      <c r="R6125" t="s">
        <v>19467</v>
      </c>
      <c r="S6125" s="120">
        <v>0.6</v>
      </c>
      <c r="U6125"/>
    </row>
    <row r="6126" spans="1:21">
      <c r="A6126">
        <v>6125</v>
      </c>
      <c r="B6126" s="1" t="s">
        <v>8637</v>
      </c>
      <c r="C6126" s="1" t="s">
        <v>105</v>
      </c>
      <c r="D6126" s="1" t="s">
        <v>8592</v>
      </c>
      <c r="E6126" t="s">
        <v>38</v>
      </c>
      <c r="F6126" t="s">
        <v>8633</v>
      </c>
      <c r="G6126" t="s">
        <v>39</v>
      </c>
      <c r="H6126" t="s">
        <v>107</v>
      </c>
      <c r="I6126" t="s">
        <v>8594</v>
      </c>
      <c r="J6126" s="1">
        <v>1</v>
      </c>
      <c r="K6126" t="s">
        <v>8633</v>
      </c>
      <c r="L6126" t="s">
        <v>8634</v>
      </c>
      <c r="M6126" t="s">
        <v>8635</v>
      </c>
      <c r="N6126" s="126"/>
      <c r="Q6126" t="s">
        <v>8637</v>
      </c>
      <c r="R6126" t="s">
        <v>19467</v>
      </c>
      <c r="S6126" s="120">
        <v>0.6</v>
      </c>
      <c r="U6126"/>
    </row>
    <row r="6127" spans="1:21">
      <c r="A6127">
        <v>6126</v>
      </c>
      <c r="B6127" s="1" t="s">
        <v>7319</v>
      </c>
      <c r="C6127" s="1" t="s">
        <v>105</v>
      </c>
      <c r="D6127" s="1" t="s">
        <v>8592</v>
      </c>
      <c r="E6127" t="s">
        <v>38</v>
      </c>
      <c r="F6127" t="s">
        <v>8633</v>
      </c>
      <c r="G6127" t="s">
        <v>39</v>
      </c>
      <c r="H6127" t="s">
        <v>107</v>
      </c>
      <c r="I6127" t="s">
        <v>8594</v>
      </c>
      <c r="J6127" s="1">
        <v>1</v>
      </c>
      <c r="K6127" t="s">
        <v>8633</v>
      </c>
      <c r="L6127" t="s">
        <v>8634</v>
      </c>
      <c r="M6127" t="s">
        <v>8635</v>
      </c>
      <c r="N6127" s="126"/>
      <c r="Q6127" t="s">
        <v>7319</v>
      </c>
      <c r="R6127" t="s">
        <v>19467</v>
      </c>
      <c r="S6127" s="120">
        <v>0.6</v>
      </c>
      <c r="U6127"/>
    </row>
    <row r="6128" spans="1:21">
      <c r="A6128">
        <v>6127</v>
      </c>
      <c r="B6128" s="1" t="s">
        <v>8638</v>
      </c>
      <c r="C6128" s="1" t="s">
        <v>105</v>
      </c>
      <c r="D6128" s="1" t="s">
        <v>8592</v>
      </c>
      <c r="E6128" t="s">
        <v>38</v>
      </c>
      <c r="F6128" t="s">
        <v>8633</v>
      </c>
      <c r="G6128" t="s">
        <v>39</v>
      </c>
      <c r="H6128" t="s">
        <v>107</v>
      </c>
      <c r="I6128" t="s">
        <v>8594</v>
      </c>
      <c r="J6128" s="1">
        <v>1</v>
      </c>
      <c r="K6128" t="s">
        <v>8633</v>
      </c>
      <c r="L6128" t="s">
        <v>8634</v>
      </c>
      <c r="M6128" t="s">
        <v>8635</v>
      </c>
      <c r="N6128" s="126"/>
      <c r="Q6128" t="s">
        <v>8638</v>
      </c>
      <c r="R6128" t="s">
        <v>19467</v>
      </c>
      <c r="S6128" s="120">
        <v>0.6</v>
      </c>
      <c r="U6128"/>
    </row>
    <row r="6129" spans="1:21">
      <c r="A6129">
        <v>6128</v>
      </c>
      <c r="B6129" s="1" t="s">
        <v>8639</v>
      </c>
      <c r="C6129" s="1" t="s">
        <v>105</v>
      </c>
      <c r="D6129" s="1" t="s">
        <v>8592</v>
      </c>
      <c r="E6129" t="s">
        <v>38</v>
      </c>
      <c r="F6129" t="s">
        <v>8633</v>
      </c>
      <c r="G6129" t="s">
        <v>39</v>
      </c>
      <c r="H6129" t="s">
        <v>107</v>
      </c>
      <c r="I6129" t="s">
        <v>8594</v>
      </c>
      <c r="J6129" s="1">
        <v>1</v>
      </c>
      <c r="K6129" t="s">
        <v>8633</v>
      </c>
      <c r="L6129" t="s">
        <v>8634</v>
      </c>
      <c r="M6129" t="s">
        <v>8635</v>
      </c>
      <c r="N6129" s="126"/>
      <c r="Q6129" t="s">
        <v>8639</v>
      </c>
      <c r="R6129" t="s">
        <v>19467</v>
      </c>
      <c r="S6129" s="120">
        <v>0.6</v>
      </c>
      <c r="U6129"/>
    </row>
    <row r="6130" spans="1:21">
      <c r="A6130">
        <v>6129</v>
      </c>
      <c r="B6130" s="1" t="s">
        <v>8640</v>
      </c>
      <c r="C6130" s="1" t="s">
        <v>105</v>
      </c>
      <c r="D6130" s="1" t="s">
        <v>8592</v>
      </c>
      <c r="E6130" t="s">
        <v>38</v>
      </c>
      <c r="F6130" t="s">
        <v>8633</v>
      </c>
      <c r="G6130" t="s">
        <v>39</v>
      </c>
      <c r="H6130" t="s">
        <v>107</v>
      </c>
      <c r="I6130" t="s">
        <v>8594</v>
      </c>
      <c r="J6130" s="1">
        <v>1</v>
      </c>
      <c r="K6130" t="s">
        <v>8633</v>
      </c>
      <c r="L6130" t="s">
        <v>8634</v>
      </c>
      <c r="M6130" t="s">
        <v>8635</v>
      </c>
      <c r="N6130" s="126"/>
      <c r="Q6130" t="s">
        <v>8640</v>
      </c>
      <c r="R6130" t="s">
        <v>19467</v>
      </c>
      <c r="S6130" s="120">
        <v>0.6</v>
      </c>
      <c r="U6130"/>
    </row>
    <row r="6131" spans="1:21">
      <c r="A6131">
        <v>6130</v>
      </c>
      <c r="B6131" s="1" t="s">
        <v>8641</v>
      </c>
      <c r="C6131" s="1" t="s">
        <v>121</v>
      </c>
      <c r="D6131" s="1" t="s">
        <v>8592</v>
      </c>
      <c r="E6131" t="s">
        <v>38</v>
      </c>
      <c r="F6131" t="s">
        <v>8642</v>
      </c>
      <c r="G6131" t="s">
        <v>39</v>
      </c>
      <c r="H6131" t="s">
        <v>123</v>
      </c>
      <c r="I6131" t="s">
        <v>8594</v>
      </c>
      <c r="J6131" s="1">
        <v>1</v>
      </c>
      <c r="K6131" t="s">
        <v>8642</v>
      </c>
      <c r="L6131" t="s">
        <v>8643</v>
      </c>
      <c r="M6131" t="s">
        <v>8644</v>
      </c>
      <c r="N6131" s="126"/>
      <c r="Q6131" t="s">
        <v>8641</v>
      </c>
      <c r="R6131" t="s">
        <v>19468</v>
      </c>
      <c r="S6131" s="120">
        <v>0.6</v>
      </c>
      <c r="U6131"/>
    </row>
    <row r="6132" spans="1:21">
      <c r="A6132">
        <v>6131</v>
      </c>
      <c r="B6132" s="1" t="s">
        <v>8645</v>
      </c>
      <c r="C6132" s="1" t="s">
        <v>121</v>
      </c>
      <c r="D6132" s="1" t="s">
        <v>8592</v>
      </c>
      <c r="E6132" t="s">
        <v>38</v>
      </c>
      <c r="F6132" t="s">
        <v>8642</v>
      </c>
      <c r="G6132" t="s">
        <v>39</v>
      </c>
      <c r="H6132" t="s">
        <v>123</v>
      </c>
      <c r="I6132" t="s">
        <v>8594</v>
      </c>
      <c r="J6132" s="1">
        <v>1</v>
      </c>
      <c r="K6132" t="s">
        <v>8642</v>
      </c>
      <c r="L6132" t="s">
        <v>8643</v>
      </c>
      <c r="M6132" t="s">
        <v>8644</v>
      </c>
      <c r="N6132" s="126"/>
      <c r="Q6132" t="s">
        <v>8645</v>
      </c>
      <c r="R6132" t="s">
        <v>19468</v>
      </c>
      <c r="S6132" s="120">
        <v>0.6</v>
      </c>
      <c r="U6132"/>
    </row>
    <row r="6133" spans="1:21">
      <c r="A6133">
        <v>6132</v>
      </c>
      <c r="B6133" s="1" t="s">
        <v>8646</v>
      </c>
      <c r="C6133" s="1" t="s">
        <v>121</v>
      </c>
      <c r="D6133" s="1" t="s">
        <v>8592</v>
      </c>
      <c r="E6133" t="s">
        <v>38</v>
      </c>
      <c r="F6133" t="s">
        <v>8642</v>
      </c>
      <c r="G6133" t="s">
        <v>39</v>
      </c>
      <c r="H6133" t="s">
        <v>123</v>
      </c>
      <c r="I6133" t="s">
        <v>8594</v>
      </c>
      <c r="J6133" s="1">
        <v>1</v>
      </c>
      <c r="K6133" t="s">
        <v>8642</v>
      </c>
      <c r="L6133" t="s">
        <v>8643</v>
      </c>
      <c r="M6133" t="s">
        <v>8644</v>
      </c>
      <c r="N6133" s="126"/>
      <c r="Q6133" t="s">
        <v>8646</v>
      </c>
      <c r="R6133" t="s">
        <v>19468</v>
      </c>
      <c r="S6133" s="120">
        <v>0.6</v>
      </c>
      <c r="U6133"/>
    </row>
    <row r="6134" spans="1:21">
      <c r="A6134">
        <v>6133</v>
      </c>
      <c r="B6134" s="1" t="s">
        <v>121</v>
      </c>
      <c r="C6134" s="1" t="s">
        <v>121</v>
      </c>
      <c r="D6134" s="1" t="s">
        <v>8592</v>
      </c>
      <c r="E6134" t="s">
        <v>38</v>
      </c>
      <c r="F6134" t="s">
        <v>8642</v>
      </c>
      <c r="G6134" t="s">
        <v>39</v>
      </c>
      <c r="H6134" t="s">
        <v>123</v>
      </c>
      <c r="I6134" t="s">
        <v>8594</v>
      </c>
      <c r="J6134" s="1">
        <v>1</v>
      </c>
      <c r="K6134" t="s">
        <v>8642</v>
      </c>
      <c r="L6134" t="s">
        <v>8643</v>
      </c>
      <c r="M6134" t="s">
        <v>8644</v>
      </c>
      <c r="N6134" s="126"/>
      <c r="Q6134" t="s">
        <v>121</v>
      </c>
      <c r="R6134" t="s">
        <v>19468</v>
      </c>
      <c r="S6134" s="120">
        <v>0.6</v>
      </c>
      <c r="U6134"/>
    </row>
    <row r="6135" spans="1:21">
      <c r="A6135">
        <v>6134</v>
      </c>
      <c r="B6135" s="1" t="s">
        <v>8647</v>
      </c>
      <c r="C6135" s="1" t="s">
        <v>121</v>
      </c>
      <c r="D6135" s="1" t="s">
        <v>8592</v>
      </c>
      <c r="E6135" t="s">
        <v>38</v>
      </c>
      <c r="F6135" t="s">
        <v>8642</v>
      </c>
      <c r="G6135" t="s">
        <v>39</v>
      </c>
      <c r="H6135" t="s">
        <v>123</v>
      </c>
      <c r="I6135" t="s">
        <v>8594</v>
      </c>
      <c r="J6135" s="1">
        <v>1</v>
      </c>
      <c r="K6135" t="s">
        <v>8642</v>
      </c>
      <c r="L6135" t="s">
        <v>8643</v>
      </c>
      <c r="M6135" t="s">
        <v>8644</v>
      </c>
      <c r="N6135" s="126"/>
      <c r="Q6135" t="s">
        <v>8647</v>
      </c>
      <c r="R6135" t="s">
        <v>19468</v>
      </c>
      <c r="S6135" s="120">
        <v>0.6</v>
      </c>
      <c r="U6135"/>
    </row>
    <row r="6136" spans="1:21">
      <c r="A6136">
        <v>6135</v>
      </c>
      <c r="B6136" s="1" t="s">
        <v>8648</v>
      </c>
      <c r="C6136" s="1" t="s">
        <v>133</v>
      </c>
      <c r="D6136" s="1" t="s">
        <v>8592</v>
      </c>
      <c r="E6136" t="s">
        <v>38</v>
      </c>
      <c r="F6136" t="s">
        <v>8649</v>
      </c>
      <c r="G6136" t="s">
        <v>39</v>
      </c>
      <c r="H6136" t="s">
        <v>135</v>
      </c>
      <c r="I6136" t="s">
        <v>8594</v>
      </c>
      <c r="J6136" s="1">
        <v>1</v>
      </c>
      <c r="K6136" t="s">
        <v>8649</v>
      </c>
      <c r="L6136" t="s">
        <v>8650</v>
      </c>
      <c r="M6136" t="s">
        <v>8651</v>
      </c>
      <c r="N6136" s="126"/>
      <c r="Q6136" t="s">
        <v>8648</v>
      </c>
      <c r="R6136" t="s">
        <v>19469</v>
      </c>
      <c r="S6136" s="120">
        <v>0.6</v>
      </c>
      <c r="U6136"/>
    </row>
    <row r="6137" spans="1:21">
      <c r="A6137">
        <v>6136</v>
      </c>
      <c r="B6137" s="1" t="s">
        <v>8652</v>
      </c>
      <c r="C6137" s="1" t="s">
        <v>133</v>
      </c>
      <c r="D6137" s="1" t="s">
        <v>8592</v>
      </c>
      <c r="E6137" t="s">
        <v>38</v>
      </c>
      <c r="F6137" t="s">
        <v>8649</v>
      </c>
      <c r="G6137" t="s">
        <v>39</v>
      </c>
      <c r="H6137" t="s">
        <v>135</v>
      </c>
      <c r="I6137" t="s">
        <v>8594</v>
      </c>
      <c r="J6137" s="1">
        <v>1</v>
      </c>
      <c r="K6137" t="s">
        <v>8649</v>
      </c>
      <c r="L6137" t="s">
        <v>8650</v>
      </c>
      <c r="M6137" t="s">
        <v>8651</v>
      </c>
      <c r="N6137" s="126"/>
      <c r="Q6137" t="s">
        <v>8652</v>
      </c>
      <c r="R6137" t="s">
        <v>19469</v>
      </c>
      <c r="S6137" s="120">
        <v>0.6</v>
      </c>
      <c r="U6137"/>
    </row>
    <row r="6138" spans="1:21">
      <c r="A6138">
        <v>6137</v>
      </c>
      <c r="B6138" s="1" t="s">
        <v>8653</v>
      </c>
      <c r="C6138" s="1" t="s">
        <v>133</v>
      </c>
      <c r="D6138" s="1" t="s">
        <v>8592</v>
      </c>
      <c r="E6138" t="s">
        <v>38</v>
      </c>
      <c r="F6138" t="s">
        <v>8649</v>
      </c>
      <c r="G6138" t="s">
        <v>39</v>
      </c>
      <c r="H6138" t="s">
        <v>135</v>
      </c>
      <c r="I6138" t="s">
        <v>8594</v>
      </c>
      <c r="J6138" s="1">
        <v>1</v>
      </c>
      <c r="K6138" t="s">
        <v>8649</v>
      </c>
      <c r="L6138" t="s">
        <v>8650</v>
      </c>
      <c r="M6138" t="s">
        <v>8651</v>
      </c>
      <c r="N6138" s="126"/>
      <c r="Q6138" t="s">
        <v>8653</v>
      </c>
      <c r="R6138" t="s">
        <v>19469</v>
      </c>
      <c r="S6138" s="120">
        <v>0.6</v>
      </c>
      <c r="U6138"/>
    </row>
    <row r="6139" spans="1:21">
      <c r="A6139">
        <v>6138</v>
      </c>
      <c r="B6139" s="1" t="s">
        <v>8654</v>
      </c>
      <c r="C6139" s="1" t="s">
        <v>133</v>
      </c>
      <c r="D6139" s="1" t="s">
        <v>8592</v>
      </c>
      <c r="E6139" t="s">
        <v>38</v>
      </c>
      <c r="F6139" t="s">
        <v>8649</v>
      </c>
      <c r="G6139" t="s">
        <v>39</v>
      </c>
      <c r="H6139" t="s">
        <v>135</v>
      </c>
      <c r="I6139" t="s">
        <v>8594</v>
      </c>
      <c r="J6139" s="1">
        <v>1</v>
      </c>
      <c r="K6139" t="s">
        <v>8649</v>
      </c>
      <c r="L6139" t="s">
        <v>8650</v>
      </c>
      <c r="M6139" t="s">
        <v>8651</v>
      </c>
      <c r="N6139" s="126"/>
      <c r="Q6139" t="s">
        <v>8654</v>
      </c>
      <c r="R6139" t="s">
        <v>19469</v>
      </c>
      <c r="S6139" s="120">
        <v>0.6</v>
      </c>
      <c r="U6139"/>
    </row>
    <row r="6140" spans="1:21">
      <c r="A6140">
        <v>6139</v>
      </c>
      <c r="B6140" s="1" t="s">
        <v>8655</v>
      </c>
      <c r="C6140" s="1" t="s">
        <v>133</v>
      </c>
      <c r="D6140" s="1" t="s">
        <v>8592</v>
      </c>
      <c r="E6140" t="s">
        <v>38</v>
      </c>
      <c r="F6140" t="s">
        <v>8649</v>
      </c>
      <c r="G6140" t="s">
        <v>39</v>
      </c>
      <c r="H6140" t="s">
        <v>135</v>
      </c>
      <c r="I6140" t="s">
        <v>8594</v>
      </c>
      <c r="J6140" s="1">
        <v>1</v>
      </c>
      <c r="K6140" t="s">
        <v>8649</v>
      </c>
      <c r="L6140" t="s">
        <v>8650</v>
      </c>
      <c r="M6140" t="s">
        <v>8651</v>
      </c>
      <c r="N6140" s="126"/>
      <c r="Q6140" t="s">
        <v>8655</v>
      </c>
      <c r="R6140" t="s">
        <v>19469</v>
      </c>
      <c r="S6140" s="120">
        <v>0.6</v>
      </c>
      <c r="U6140"/>
    </row>
    <row r="6141" spans="1:21">
      <c r="A6141">
        <v>6140</v>
      </c>
      <c r="B6141" s="1" t="s">
        <v>8656</v>
      </c>
      <c r="C6141" s="1" t="s">
        <v>133</v>
      </c>
      <c r="D6141" s="1" t="s">
        <v>8592</v>
      </c>
      <c r="E6141" t="s">
        <v>38</v>
      </c>
      <c r="F6141" t="s">
        <v>8649</v>
      </c>
      <c r="G6141" t="s">
        <v>39</v>
      </c>
      <c r="H6141" t="s">
        <v>135</v>
      </c>
      <c r="I6141" t="s">
        <v>8594</v>
      </c>
      <c r="J6141" s="1">
        <v>1</v>
      </c>
      <c r="K6141" t="s">
        <v>8649</v>
      </c>
      <c r="L6141" t="s">
        <v>8650</v>
      </c>
      <c r="M6141" t="s">
        <v>8651</v>
      </c>
      <c r="N6141" s="126"/>
      <c r="Q6141" t="s">
        <v>8656</v>
      </c>
      <c r="R6141" t="s">
        <v>19469</v>
      </c>
      <c r="S6141" s="120">
        <v>0.6</v>
      </c>
      <c r="U6141"/>
    </row>
    <row r="6142" spans="1:21">
      <c r="A6142">
        <v>6141</v>
      </c>
      <c r="B6142" s="1" t="s">
        <v>8657</v>
      </c>
      <c r="C6142" s="1" t="s">
        <v>133</v>
      </c>
      <c r="D6142" s="1" t="s">
        <v>8592</v>
      </c>
      <c r="E6142" t="s">
        <v>38</v>
      </c>
      <c r="F6142" t="s">
        <v>8649</v>
      </c>
      <c r="G6142" t="s">
        <v>39</v>
      </c>
      <c r="H6142" t="s">
        <v>135</v>
      </c>
      <c r="I6142" t="s">
        <v>8594</v>
      </c>
      <c r="J6142" s="1">
        <v>1</v>
      </c>
      <c r="K6142" t="s">
        <v>8649</v>
      </c>
      <c r="L6142" t="s">
        <v>8650</v>
      </c>
      <c r="M6142" t="s">
        <v>8651</v>
      </c>
      <c r="N6142" s="126"/>
      <c r="Q6142" t="s">
        <v>8657</v>
      </c>
      <c r="R6142" t="s">
        <v>19469</v>
      </c>
      <c r="S6142" s="120">
        <v>0.6</v>
      </c>
      <c r="U6142"/>
    </row>
    <row r="6143" spans="1:21">
      <c r="A6143">
        <v>6142</v>
      </c>
      <c r="B6143" s="1" t="s">
        <v>8658</v>
      </c>
      <c r="C6143" s="1" t="s">
        <v>133</v>
      </c>
      <c r="D6143" s="1" t="s">
        <v>8592</v>
      </c>
      <c r="E6143" t="s">
        <v>38</v>
      </c>
      <c r="F6143" t="s">
        <v>8649</v>
      </c>
      <c r="G6143" t="s">
        <v>39</v>
      </c>
      <c r="H6143" t="s">
        <v>135</v>
      </c>
      <c r="I6143" t="s">
        <v>8594</v>
      </c>
      <c r="J6143" s="1">
        <v>1</v>
      </c>
      <c r="K6143" t="s">
        <v>8649</v>
      </c>
      <c r="L6143" t="s">
        <v>8650</v>
      </c>
      <c r="M6143" t="s">
        <v>8651</v>
      </c>
      <c r="N6143" s="126"/>
      <c r="Q6143" t="s">
        <v>8658</v>
      </c>
      <c r="R6143" t="s">
        <v>19469</v>
      </c>
      <c r="S6143" s="120">
        <v>0.6</v>
      </c>
      <c r="U6143"/>
    </row>
    <row r="6144" spans="1:21">
      <c r="A6144">
        <v>6143</v>
      </c>
      <c r="B6144" s="1" t="s">
        <v>8659</v>
      </c>
      <c r="C6144" s="1" t="s">
        <v>133</v>
      </c>
      <c r="D6144" s="1" t="s">
        <v>8592</v>
      </c>
      <c r="E6144" t="s">
        <v>38</v>
      </c>
      <c r="F6144" t="s">
        <v>8649</v>
      </c>
      <c r="G6144" t="s">
        <v>39</v>
      </c>
      <c r="H6144" t="s">
        <v>135</v>
      </c>
      <c r="I6144" t="s">
        <v>8594</v>
      </c>
      <c r="J6144" s="1">
        <v>1</v>
      </c>
      <c r="K6144" t="s">
        <v>8649</v>
      </c>
      <c r="L6144" t="s">
        <v>8650</v>
      </c>
      <c r="M6144" t="s">
        <v>8651</v>
      </c>
      <c r="N6144" s="126"/>
      <c r="Q6144" t="s">
        <v>8659</v>
      </c>
      <c r="R6144" t="s">
        <v>19469</v>
      </c>
      <c r="S6144" s="120">
        <v>0.6</v>
      </c>
      <c r="U6144"/>
    </row>
    <row r="6145" spans="1:21">
      <c r="A6145">
        <v>6144</v>
      </c>
      <c r="B6145" s="1" t="s">
        <v>8660</v>
      </c>
      <c r="C6145" s="1" t="s">
        <v>133</v>
      </c>
      <c r="D6145" s="1" t="s">
        <v>8592</v>
      </c>
      <c r="E6145" t="s">
        <v>38</v>
      </c>
      <c r="F6145" t="s">
        <v>8649</v>
      </c>
      <c r="G6145" t="s">
        <v>39</v>
      </c>
      <c r="H6145" t="s">
        <v>135</v>
      </c>
      <c r="I6145" t="s">
        <v>8594</v>
      </c>
      <c r="J6145" s="1">
        <v>1</v>
      </c>
      <c r="K6145" t="s">
        <v>8649</v>
      </c>
      <c r="L6145" t="s">
        <v>8650</v>
      </c>
      <c r="M6145" t="s">
        <v>8651</v>
      </c>
      <c r="N6145" s="126"/>
      <c r="Q6145" t="s">
        <v>8660</v>
      </c>
      <c r="R6145" t="s">
        <v>19469</v>
      </c>
      <c r="S6145" s="120">
        <v>0.6</v>
      </c>
      <c r="U6145"/>
    </row>
    <row r="6146" spans="1:21">
      <c r="A6146">
        <v>6145</v>
      </c>
      <c r="B6146" s="1" t="s">
        <v>8661</v>
      </c>
      <c r="C6146" s="1" t="s">
        <v>47</v>
      </c>
      <c r="D6146" s="1" t="s">
        <v>8592</v>
      </c>
      <c r="E6146" t="s">
        <v>38</v>
      </c>
      <c r="F6146" t="s">
        <v>8662</v>
      </c>
      <c r="G6146" t="s">
        <v>39</v>
      </c>
      <c r="H6146" t="s">
        <v>49</v>
      </c>
      <c r="I6146" t="s">
        <v>8594</v>
      </c>
      <c r="J6146" s="1">
        <v>1</v>
      </c>
      <c r="K6146" t="s">
        <v>8663</v>
      </c>
      <c r="L6146" t="s">
        <v>8664</v>
      </c>
      <c r="M6146" t="s">
        <v>8665</v>
      </c>
      <c r="N6146" s="126"/>
      <c r="Q6146" t="s">
        <v>8661</v>
      </c>
      <c r="R6146" t="s">
        <v>19470</v>
      </c>
      <c r="S6146" s="120">
        <v>0.6</v>
      </c>
      <c r="U6146"/>
    </row>
    <row r="6147" spans="1:21">
      <c r="A6147">
        <v>6146</v>
      </c>
      <c r="B6147" s="1" t="s">
        <v>8666</v>
      </c>
      <c r="C6147" s="1" t="s">
        <v>47</v>
      </c>
      <c r="D6147" s="1" t="s">
        <v>8592</v>
      </c>
      <c r="E6147" t="s">
        <v>38</v>
      </c>
      <c r="F6147" t="s">
        <v>8662</v>
      </c>
      <c r="G6147" t="s">
        <v>39</v>
      </c>
      <c r="H6147" t="s">
        <v>49</v>
      </c>
      <c r="I6147" t="s">
        <v>8594</v>
      </c>
      <c r="J6147" s="1">
        <v>1</v>
      </c>
      <c r="K6147" t="s">
        <v>8663</v>
      </c>
      <c r="L6147" t="s">
        <v>8664</v>
      </c>
      <c r="M6147" t="s">
        <v>8665</v>
      </c>
      <c r="N6147" s="126"/>
      <c r="Q6147" t="s">
        <v>8666</v>
      </c>
      <c r="R6147" t="s">
        <v>19470</v>
      </c>
      <c r="S6147" s="120">
        <v>0.6</v>
      </c>
      <c r="U6147"/>
    </row>
    <row r="6148" spans="1:21">
      <c r="A6148">
        <v>6147</v>
      </c>
      <c r="B6148" s="1" t="s">
        <v>8667</v>
      </c>
      <c r="C6148" s="1" t="s">
        <v>47</v>
      </c>
      <c r="D6148" s="1" t="s">
        <v>8592</v>
      </c>
      <c r="E6148" t="s">
        <v>38</v>
      </c>
      <c r="F6148" t="s">
        <v>8662</v>
      </c>
      <c r="G6148" t="s">
        <v>39</v>
      </c>
      <c r="H6148" t="s">
        <v>49</v>
      </c>
      <c r="I6148" t="s">
        <v>8594</v>
      </c>
      <c r="J6148" s="1">
        <v>1</v>
      </c>
      <c r="K6148" t="s">
        <v>8663</v>
      </c>
      <c r="L6148" t="s">
        <v>8664</v>
      </c>
      <c r="M6148" t="s">
        <v>8665</v>
      </c>
      <c r="N6148" s="126"/>
      <c r="Q6148" t="s">
        <v>8667</v>
      </c>
      <c r="R6148" t="s">
        <v>19470</v>
      </c>
      <c r="S6148" s="120">
        <v>0.6</v>
      </c>
      <c r="U6148"/>
    </row>
    <row r="6149" spans="1:21">
      <c r="A6149">
        <v>6148</v>
      </c>
      <c r="B6149" s="1" t="s">
        <v>8668</v>
      </c>
      <c r="C6149" s="1" t="s">
        <v>47</v>
      </c>
      <c r="D6149" s="1" t="s">
        <v>8592</v>
      </c>
      <c r="E6149" t="s">
        <v>38</v>
      </c>
      <c r="F6149" t="s">
        <v>8662</v>
      </c>
      <c r="G6149" t="s">
        <v>39</v>
      </c>
      <c r="H6149" t="s">
        <v>49</v>
      </c>
      <c r="I6149" t="s">
        <v>8594</v>
      </c>
      <c r="J6149" s="1">
        <v>1</v>
      </c>
      <c r="K6149" t="s">
        <v>8663</v>
      </c>
      <c r="L6149" t="s">
        <v>8664</v>
      </c>
      <c r="M6149" t="s">
        <v>8665</v>
      </c>
      <c r="N6149" s="126"/>
      <c r="Q6149" t="s">
        <v>8668</v>
      </c>
      <c r="R6149" t="s">
        <v>19470</v>
      </c>
      <c r="S6149" s="120">
        <v>0.6</v>
      </c>
      <c r="U6149"/>
    </row>
    <row r="6150" spans="1:21">
      <c r="A6150">
        <v>6149</v>
      </c>
      <c r="B6150" s="1" t="s">
        <v>8669</v>
      </c>
      <c r="C6150" s="1" t="s">
        <v>47</v>
      </c>
      <c r="D6150" s="1" t="s">
        <v>8592</v>
      </c>
      <c r="E6150" t="s">
        <v>38</v>
      </c>
      <c r="F6150" t="s">
        <v>8662</v>
      </c>
      <c r="G6150" t="s">
        <v>39</v>
      </c>
      <c r="H6150" t="s">
        <v>49</v>
      </c>
      <c r="I6150" t="s">
        <v>8594</v>
      </c>
      <c r="J6150" s="1">
        <v>1</v>
      </c>
      <c r="K6150" t="s">
        <v>8663</v>
      </c>
      <c r="L6150" t="s">
        <v>8664</v>
      </c>
      <c r="M6150" t="s">
        <v>8665</v>
      </c>
      <c r="N6150" s="126"/>
      <c r="Q6150" t="s">
        <v>8669</v>
      </c>
      <c r="R6150" t="s">
        <v>19470</v>
      </c>
      <c r="S6150" s="120">
        <v>0.6</v>
      </c>
      <c r="U6150"/>
    </row>
    <row r="6151" spans="1:21">
      <c r="A6151">
        <v>6150</v>
      </c>
      <c r="B6151" s="1" t="s">
        <v>8670</v>
      </c>
      <c r="C6151" s="1" t="s">
        <v>164</v>
      </c>
      <c r="D6151" s="1" t="s">
        <v>8592</v>
      </c>
      <c r="E6151" t="s">
        <v>38</v>
      </c>
      <c r="F6151" t="s">
        <v>8671</v>
      </c>
      <c r="G6151" t="s">
        <v>39</v>
      </c>
      <c r="H6151" t="s">
        <v>166</v>
      </c>
      <c r="I6151" t="s">
        <v>8594</v>
      </c>
      <c r="J6151" s="1">
        <v>1</v>
      </c>
      <c r="K6151" t="s">
        <v>8671</v>
      </c>
      <c r="L6151" t="s">
        <v>8672</v>
      </c>
      <c r="M6151" t="s">
        <v>8673</v>
      </c>
      <c r="N6151" s="126"/>
      <c r="Q6151" t="s">
        <v>8670</v>
      </c>
      <c r="R6151" t="s">
        <v>19471</v>
      </c>
      <c r="S6151" s="120">
        <v>0.6</v>
      </c>
      <c r="U6151"/>
    </row>
    <row r="6152" spans="1:21">
      <c r="A6152">
        <v>6151</v>
      </c>
      <c r="B6152" s="1" t="s">
        <v>8674</v>
      </c>
      <c r="C6152" s="1" t="s">
        <v>164</v>
      </c>
      <c r="D6152" s="1" t="s">
        <v>8592</v>
      </c>
      <c r="E6152" t="s">
        <v>38</v>
      </c>
      <c r="F6152" t="s">
        <v>8671</v>
      </c>
      <c r="G6152" t="s">
        <v>39</v>
      </c>
      <c r="H6152" t="s">
        <v>166</v>
      </c>
      <c r="I6152" t="s">
        <v>8594</v>
      </c>
      <c r="J6152" s="1">
        <v>1</v>
      </c>
      <c r="K6152" t="s">
        <v>8671</v>
      </c>
      <c r="L6152" t="s">
        <v>8672</v>
      </c>
      <c r="M6152" t="s">
        <v>8673</v>
      </c>
      <c r="N6152" s="126"/>
      <c r="Q6152" t="s">
        <v>8674</v>
      </c>
      <c r="R6152" t="s">
        <v>19471</v>
      </c>
      <c r="S6152" s="120">
        <v>0.6</v>
      </c>
      <c r="U6152"/>
    </row>
    <row r="6153" spans="1:21">
      <c r="A6153">
        <v>6152</v>
      </c>
      <c r="B6153" s="1" t="s">
        <v>8675</v>
      </c>
      <c r="C6153" s="1" t="s">
        <v>164</v>
      </c>
      <c r="D6153" s="1" t="s">
        <v>8592</v>
      </c>
      <c r="E6153" t="s">
        <v>38</v>
      </c>
      <c r="F6153" t="s">
        <v>8671</v>
      </c>
      <c r="G6153" t="s">
        <v>39</v>
      </c>
      <c r="H6153" t="s">
        <v>166</v>
      </c>
      <c r="I6153" t="s">
        <v>8594</v>
      </c>
      <c r="J6153" s="1">
        <v>1</v>
      </c>
      <c r="K6153" t="s">
        <v>8671</v>
      </c>
      <c r="L6153" t="s">
        <v>8672</v>
      </c>
      <c r="M6153" t="s">
        <v>8673</v>
      </c>
      <c r="N6153" s="126"/>
      <c r="Q6153" t="s">
        <v>8675</v>
      </c>
      <c r="R6153" t="s">
        <v>19471</v>
      </c>
      <c r="S6153" s="120">
        <v>0.6</v>
      </c>
      <c r="U6153"/>
    </row>
    <row r="6154" spans="1:21">
      <c r="A6154">
        <v>6153</v>
      </c>
      <c r="B6154" s="1" t="s">
        <v>8676</v>
      </c>
      <c r="C6154" s="1" t="s">
        <v>164</v>
      </c>
      <c r="D6154" s="1" t="s">
        <v>8592</v>
      </c>
      <c r="E6154" t="s">
        <v>38</v>
      </c>
      <c r="F6154" t="s">
        <v>8671</v>
      </c>
      <c r="G6154" t="s">
        <v>39</v>
      </c>
      <c r="H6154" t="s">
        <v>166</v>
      </c>
      <c r="I6154" t="s">
        <v>8594</v>
      </c>
      <c r="J6154" s="1">
        <v>1</v>
      </c>
      <c r="K6154" t="s">
        <v>8671</v>
      </c>
      <c r="L6154" t="s">
        <v>8672</v>
      </c>
      <c r="M6154" t="s">
        <v>8673</v>
      </c>
      <c r="N6154" s="126"/>
      <c r="Q6154" t="s">
        <v>8676</v>
      </c>
      <c r="R6154" t="s">
        <v>19471</v>
      </c>
      <c r="S6154" s="120">
        <v>0.6</v>
      </c>
      <c r="U6154"/>
    </row>
    <row r="6155" spans="1:21">
      <c r="A6155">
        <v>6154</v>
      </c>
      <c r="B6155" s="1" t="s">
        <v>7972</v>
      </c>
      <c r="C6155" s="1" t="s">
        <v>164</v>
      </c>
      <c r="D6155" s="1" t="s">
        <v>8592</v>
      </c>
      <c r="E6155" t="s">
        <v>38</v>
      </c>
      <c r="F6155" t="s">
        <v>8671</v>
      </c>
      <c r="G6155" t="s">
        <v>39</v>
      </c>
      <c r="H6155" t="s">
        <v>166</v>
      </c>
      <c r="I6155" t="s">
        <v>8594</v>
      </c>
      <c r="J6155" s="1">
        <v>1</v>
      </c>
      <c r="K6155" t="s">
        <v>8671</v>
      </c>
      <c r="L6155" t="s">
        <v>8672</v>
      </c>
      <c r="M6155" t="s">
        <v>8673</v>
      </c>
      <c r="N6155" s="126"/>
      <c r="Q6155" t="s">
        <v>7972</v>
      </c>
      <c r="R6155" t="s">
        <v>19471</v>
      </c>
      <c r="S6155" s="120">
        <v>0.6</v>
      </c>
      <c r="U6155"/>
    </row>
    <row r="6156" spans="1:21">
      <c r="A6156">
        <v>6155</v>
      </c>
      <c r="B6156" s="1" t="s">
        <v>2726</v>
      </c>
      <c r="C6156" s="1" t="s">
        <v>164</v>
      </c>
      <c r="D6156" s="1" t="s">
        <v>8592</v>
      </c>
      <c r="E6156" t="s">
        <v>38</v>
      </c>
      <c r="F6156" t="s">
        <v>8671</v>
      </c>
      <c r="G6156" t="s">
        <v>39</v>
      </c>
      <c r="H6156" t="s">
        <v>166</v>
      </c>
      <c r="I6156" t="s">
        <v>8594</v>
      </c>
      <c r="J6156" s="1">
        <v>1</v>
      </c>
      <c r="K6156" t="s">
        <v>8671</v>
      </c>
      <c r="L6156" t="s">
        <v>8672</v>
      </c>
      <c r="M6156" t="s">
        <v>8673</v>
      </c>
      <c r="N6156" s="126"/>
      <c r="Q6156" t="s">
        <v>2726</v>
      </c>
      <c r="R6156" t="s">
        <v>19471</v>
      </c>
      <c r="S6156" s="120">
        <v>0.6</v>
      </c>
      <c r="U6156"/>
    </row>
    <row r="6157" spans="1:21">
      <c r="A6157">
        <v>6156</v>
      </c>
      <c r="B6157" s="1" t="s">
        <v>8677</v>
      </c>
      <c r="C6157" s="1" t="s">
        <v>164</v>
      </c>
      <c r="D6157" s="1" t="s">
        <v>8592</v>
      </c>
      <c r="E6157" t="s">
        <v>38</v>
      </c>
      <c r="F6157" t="s">
        <v>8671</v>
      </c>
      <c r="G6157" t="s">
        <v>39</v>
      </c>
      <c r="H6157" t="s">
        <v>166</v>
      </c>
      <c r="I6157" t="s">
        <v>8594</v>
      </c>
      <c r="J6157" s="1">
        <v>1</v>
      </c>
      <c r="K6157" t="s">
        <v>8671</v>
      </c>
      <c r="L6157" t="s">
        <v>8672</v>
      </c>
      <c r="M6157" t="s">
        <v>8673</v>
      </c>
      <c r="N6157" s="126"/>
      <c r="Q6157" t="s">
        <v>8677</v>
      </c>
      <c r="R6157" t="s">
        <v>19471</v>
      </c>
      <c r="S6157" s="120">
        <v>0.6</v>
      </c>
      <c r="U6157"/>
    </row>
    <row r="6158" spans="1:21">
      <c r="A6158">
        <v>6157</v>
      </c>
      <c r="B6158" s="1" t="s">
        <v>8678</v>
      </c>
      <c r="C6158" s="1" t="s">
        <v>164</v>
      </c>
      <c r="D6158" s="1" t="s">
        <v>8592</v>
      </c>
      <c r="E6158" t="s">
        <v>38</v>
      </c>
      <c r="F6158" t="s">
        <v>8671</v>
      </c>
      <c r="G6158" t="s">
        <v>39</v>
      </c>
      <c r="H6158" t="s">
        <v>166</v>
      </c>
      <c r="I6158" t="s">
        <v>8594</v>
      </c>
      <c r="J6158" s="1">
        <v>1</v>
      </c>
      <c r="K6158" t="s">
        <v>8671</v>
      </c>
      <c r="L6158" t="s">
        <v>8672</v>
      </c>
      <c r="M6158" t="s">
        <v>8673</v>
      </c>
      <c r="N6158" s="126"/>
      <c r="Q6158" t="s">
        <v>8678</v>
      </c>
      <c r="R6158" t="s">
        <v>19471</v>
      </c>
      <c r="S6158" s="120">
        <v>0.6</v>
      </c>
      <c r="U6158"/>
    </row>
    <row r="6159" spans="1:21">
      <c r="A6159">
        <v>6158</v>
      </c>
      <c r="B6159" s="1" t="s">
        <v>8679</v>
      </c>
      <c r="C6159" s="1" t="s">
        <v>164</v>
      </c>
      <c r="D6159" s="1" t="s">
        <v>8592</v>
      </c>
      <c r="E6159" t="s">
        <v>38</v>
      </c>
      <c r="F6159" t="s">
        <v>8671</v>
      </c>
      <c r="G6159" t="s">
        <v>39</v>
      </c>
      <c r="H6159" t="s">
        <v>166</v>
      </c>
      <c r="I6159" t="s">
        <v>8594</v>
      </c>
      <c r="J6159" s="1">
        <v>1</v>
      </c>
      <c r="K6159" t="s">
        <v>8671</v>
      </c>
      <c r="L6159" t="s">
        <v>8672</v>
      </c>
      <c r="M6159" t="s">
        <v>8673</v>
      </c>
      <c r="N6159" s="126"/>
      <c r="Q6159" t="s">
        <v>8679</v>
      </c>
      <c r="R6159" t="s">
        <v>19471</v>
      </c>
      <c r="S6159" s="120">
        <v>0.6</v>
      </c>
      <c r="U6159"/>
    </row>
    <row r="6160" spans="1:21">
      <c r="A6160">
        <v>6159</v>
      </c>
      <c r="B6160" s="1" t="s">
        <v>8680</v>
      </c>
      <c r="C6160" s="1" t="s">
        <v>164</v>
      </c>
      <c r="D6160" s="1" t="s">
        <v>8592</v>
      </c>
      <c r="E6160" t="s">
        <v>38</v>
      </c>
      <c r="F6160" t="s">
        <v>8671</v>
      </c>
      <c r="G6160" t="s">
        <v>39</v>
      </c>
      <c r="H6160" t="s">
        <v>166</v>
      </c>
      <c r="I6160" t="s">
        <v>8594</v>
      </c>
      <c r="J6160" s="1">
        <v>1</v>
      </c>
      <c r="K6160" t="s">
        <v>8671</v>
      </c>
      <c r="L6160" t="s">
        <v>8672</v>
      </c>
      <c r="M6160" t="s">
        <v>8673</v>
      </c>
      <c r="N6160" s="126"/>
      <c r="Q6160" t="s">
        <v>8680</v>
      </c>
      <c r="R6160" t="s">
        <v>19471</v>
      </c>
      <c r="S6160" s="120">
        <v>0.6</v>
      </c>
      <c r="U6160"/>
    </row>
    <row r="6161" spans="1:21">
      <c r="A6161">
        <v>6160</v>
      </c>
      <c r="B6161" s="1" t="s">
        <v>8681</v>
      </c>
      <c r="C6161" s="1" t="s">
        <v>164</v>
      </c>
      <c r="D6161" s="1" t="s">
        <v>8592</v>
      </c>
      <c r="E6161" t="s">
        <v>38</v>
      </c>
      <c r="F6161" t="s">
        <v>8671</v>
      </c>
      <c r="G6161" t="s">
        <v>39</v>
      </c>
      <c r="H6161" t="s">
        <v>166</v>
      </c>
      <c r="I6161" t="s">
        <v>8594</v>
      </c>
      <c r="J6161" s="1">
        <v>1</v>
      </c>
      <c r="K6161" t="s">
        <v>8671</v>
      </c>
      <c r="L6161" t="s">
        <v>8672</v>
      </c>
      <c r="M6161" t="s">
        <v>8673</v>
      </c>
      <c r="N6161" s="126"/>
      <c r="Q6161" t="s">
        <v>8681</v>
      </c>
      <c r="R6161" t="s">
        <v>19471</v>
      </c>
      <c r="S6161" s="120">
        <v>0.6</v>
      </c>
      <c r="U6161"/>
    </row>
    <row r="6162" spans="1:21">
      <c r="A6162">
        <v>6161</v>
      </c>
      <c r="B6162" s="1" t="s">
        <v>8682</v>
      </c>
      <c r="C6162" s="1" t="s">
        <v>164</v>
      </c>
      <c r="D6162" s="1" t="s">
        <v>8592</v>
      </c>
      <c r="E6162" t="s">
        <v>38</v>
      </c>
      <c r="F6162" t="s">
        <v>8671</v>
      </c>
      <c r="G6162" t="s">
        <v>39</v>
      </c>
      <c r="H6162" t="s">
        <v>166</v>
      </c>
      <c r="I6162" t="s">
        <v>8594</v>
      </c>
      <c r="J6162" s="1">
        <v>1</v>
      </c>
      <c r="K6162" t="s">
        <v>8671</v>
      </c>
      <c r="L6162" t="s">
        <v>8672</v>
      </c>
      <c r="M6162" t="s">
        <v>8673</v>
      </c>
      <c r="N6162" s="126">
        <v>0.01</v>
      </c>
      <c r="Q6162" t="s">
        <v>8682</v>
      </c>
      <c r="R6162" t="s">
        <v>19471</v>
      </c>
      <c r="S6162" s="120">
        <v>0.6</v>
      </c>
      <c r="U6162"/>
    </row>
    <row r="6163" spans="1:21">
      <c r="A6163">
        <v>6162</v>
      </c>
      <c r="B6163" s="1" t="s">
        <v>8683</v>
      </c>
      <c r="C6163" s="1" t="s">
        <v>164</v>
      </c>
      <c r="D6163" s="1" t="s">
        <v>8592</v>
      </c>
      <c r="E6163" t="s">
        <v>38</v>
      </c>
      <c r="F6163" t="s">
        <v>8671</v>
      </c>
      <c r="G6163" t="s">
        <v>39</v>
      </c>
      <c r="H6163" t="s">
        <v>166</v>
      </c>
      <c r="I6163" t="s">
        <v>8594</v>
      </c>
      <c r="J6163" s="1">
        <v>1</v>
      </c>
      <c r="K6163" t="s">
        <v>8671</v>
      </c>
      <c r="L6163" t="s">
        <v>8672</v>
      </c>
      <c r="M6163" t="s">
        <v>8673</v>
      </c>
      <c r="N6163" s="126"/>
      <c r="Q6163" t="s">
        <v>8683</v>
      </c>
      <c r="R6163" t="s">
        <v>19471</v>
      </c>
      <c r="S6163" s="120">
        <v>0.6</v>
      </c>
      <c r="U6163"/>
    </row>
    <row r="6164" spans="1:21">
      <c r="A6164">
        <v>6163</v>
      </c>
      <c r="B6164" s="1" t="s">
        <v>8684</v>
      </c>
      <c r="C6164" s="1" t="s">
        <v>164</v>
      </c>
      <c r="D6164" s="1" t="s">
        <v>8592</v>
      </c>
      <c r="E6164" t="s">
        <v>38</v>
      </c>
      <c r="F6164" t="s">
        <v>8671</v>
      </c>
      <c r="G6164" t="s">
        <v>39</v>
      </c>
      <c r="H6164" t="s">
        <v>166</v>
      </c>
      <c r="I6164" t="s">
        <v>8594</v>
      </c>
      <c r="J6164" s="1">
        <v>1</v>
      </c>
      <c r="K6164" t="s">
        <v>8671</v>
      </c>
      <c r="L6164" t="s">
        <v>8672</v>
      </c>
      <c r="M6164" t="s">
        <v>8673</v>
      </c>
      <c r="N6164" s="126"/>
      <c r="Q6164" t="s">
        <v>8684</v>
      </c>
      <c r="R6164" t="s">
        <v>19471</v>
      </c>
      <c r="S6164" s="120">
        <v>0.6</v>
      </c>
      <c r="U6164"/>
    </row>
    <row r="6165" spans="1:21">
      <c r="A6165">
        <v>6164</v>
      </c>
      <c r="B6165" s="1" t="s">
        <v>8685</v>
      </c>
      <c r="C6165" s="1" t="s">
        <v>164</v>
      </c>
      <c r="D6165" s="1" t="s">
        <v>8592</v>
      </c>
      <c r="E6165" t="s">
        <v>38</v>
      </c>
      <c r="F6165" t="s">
        <v>8671</v>
      </c>
      <c r="G6165" t="s">
        <v>39</v>
      </c>
      <c r="H6165" t="s">
        <v>166</v>
      </c>
      <c r="I6165" t="s">
        <v>8594</v>
      </c>
      <c r="J6165" s="1">
        <v>1</v>
      </c>
      <c r="K6165" t="s">
        <v>8671</v>
      </c>
      <c r="L6165" t="s">
        <v>8672</v>
      </c>
      <c r="M6165" t="s">
        <v>8673</v>
      </c>
      <c r="N6165" s="126"/>
      <c r="Q6165" t="s">
        <v>8685</v>
      </c>
      <c r="R6165" t="s">
        <v>19471</v>
      </c>
      <c r="S6165" s="120">
        <v>0.6</v>
      </c>
      <c r="U6165"/>
    </row>
    <row r="6166" spans="1:21">
      <c r="A6166">
        <v>6165</v>
      </c>
      <c r="B6166" s="1" t="s">
        <v>8686</v>
      </c>
      <c r="C6166" s="1" t="s">
        <v>164</v>
      </c>
      <c r="D6166" s="1" t="s">
        <v>8592</v>
      </c>
      <c r="E6166" t="s">
        <v>38</v>
      </c>
      <c r="F6166" t="s">
        <v>8671</v>
      </c>
      <c r="G6166" t="s">
        <v>39</v>
      </c>
      <c r="H6166" t="s">
        <v>166</v>
      </c>
      <c r="I6166" t="s">
        <v>8594</v>
      </c>
      <c r="J6166" s="1">
        <v>1</v>
      </c>
      <c r="K6166" t="s">
        <v>8671</v>
      </c>
      <c r="L6166" t="s">
        <v>8672</v>
      </c>
      <c r="M6166" t="s">
        <v>8673</v>
      </c>
      <c r="N6166" s="126">
        <v>0.01</v>
      </c>
      <c r="Q6166" t="s">
        <v>8686</v>
      </c>
      <c r="R6166" t="s">
        <v>19471</v>
      </c>
      <c r="S6166" s="120">
        <v>0.6</v>
      </c>
      <c r="U6166"/>
    </row>
    <row r="6167" spans="1:21">
      <c r="A6167">
        <v>6166</v>
      </c>
      <c r="B6167" s="1" t="s">
        <v>8687</v>
      </c>
      <c r="C6167" s="1" t="s">
        <v>164</v>
      </c>
      <c r="D6167" s="1" t="s">
        <v>8592</v>
      </c>
      <c r="E6167" t="s">
        <v>38</v>
      </c>
      <c r="F6167" t="s">
        <v>8671</v>
      </c>
      <c r="G6167" t="s">
        <v>39</v>
      </c>
      <c r="H6167" t="s">
        <v>166</v>
      </c>
      <c r="I6167" t="s">
        <v>8594</v>
      </c>
      <c r="J6167" s="1">
        <v>1</v>
      </c>
      <c r="K6167" t="s">
        <v>8671</v>
      </c>
      <c r="L6167" t="s">
        <v>8672</v>
      </c>
      <c r="M6167" t="s">
        <v>8673</v>
      </c>
      <c r="N6167" s="126"/>
      <c r="Q6167" t="s">
        <v>8687</v>
      </c>
      <c r="R6167" t="s">
        <v>19471</v>
      </c>
      <c r="S6167" s="120">
        <v>0.6</v>
      </c>
      <c r="U6167"/>
    </row>
    <row r="6168" spans="1:21">
      <c r="A6168">
        <v>6167</v>
      </c>
      <c r="B6168" s="1" t="s">
        <v>2272</v>
      </c>
      <c r="C6168" s="1" t="s">
        <v>164</v>
      </c>
      <c r="D6168" s="1" t="s">
        <v>8592</v>
      </c>
      <c r="E6168" t="s">
        <v>38</v>
      </c>
      <c r="F6168" t="s">
        <v>8671</v>
      </c>
      <c r="G6168" t="s">
        <v>39</v>
      </c>
      <c r="H6168" t="s">
        <v>166</v>
      </c>
      <c r="I6168" t="s">
        <v>8594</v>
      </c>
      <c r="J6168" s="1">
        <v>1</v>
      </c>
      <c r="K6168" t="s">
        <v>8671</v>
      </c>
      <c r="L6168" t="s">
        <v>8672</v>
      </c>
      <c r="M6168" t="s">
        <v>8673</v>
      </c>
      <c r="N6168" s="126"/>
      <c r="Q6168" t="s">
        <v>2272</v>
      </c>
      <c r="R6168" t="s">
        <v>19471</v>
      </c>
      <c r="S6168" s="120">
        <v>0.6</v>
      </c>
      <c r="U6168"/>
    </row>
    <row r="6169" spans="1:21">
      <c r="A6169">
        <v>6168</v>
      </c>
      <c r="B6169" s="1" t="s">
        <v>8688</v>
      </c>
      <c r="C6169" s="1" t="s">
        <v>164</v>
      </c>
      <c r="D6169" s="1" t="s">
        <v>8592</v>
      </c>
      <c r="E6169" t="s">
        <v>38</v>
      </c>
      <c r="F6169" t="s">
        <v>8671</v>
      </c>
      <c r="G6169" t="s">
        <v>39</v>
      </c>
      <c r="H6169" t="s">
        <v>166</v>
      </c>
      <c r="I6169" t="s">
        <v>8594</v>
      </c>
      <c r="J6169" s="1">
        <v>1</v>
      </c>
      <c r="K6169" t="s">
        <v>8671</v>
      </c>
      <c r="L6169" t="s">
        <v>8672</v>
      </c>
      <c r="M6169" t="s">
        <v>8673</v>
      </c>
      <c r="N6169" s="126"/>
      <c r="Q6169" t="s">
        <v>8688</v>
      </c>
      <c r="R6169" t="s">
        <v>19471</v>
      </c>
      <c r="S6169" s="120">
        <v>0.6</v>
      </c>
      <c r="U6169"/>
    </row>
    <row r="6170" spans="1:21">
      <c r="A6170">
        <v>6169</v>
      </c>
      <c r="B6170" s="1" t="s">
        <v>8689</v>
      </c>
      <c r="C6170" s="1" t="s">
        <v>164</v>
      </c>
      <c r="D6170" s="1" t="s">
        <v>8592</v>
      </c>
      <c r="E6170" t="s">
        <v>38</v>
      </c>
      <c r="F6170" t="s">
        <v>8671</v>
      </c>
      <c r="G6170" t="s">
        <v>39</v>
      </c>
      <c r="H6170" t="s">
        <v>166</v>
      </c>
      <c r="I6170" t="s">
        <v>8594</v>
      </c>
      <c r="J6170" s="1">
        <v>1</v>
      </c>
      <c r="K6170" t="s">
        <v>8671</v>
      </c>
      <c r="L6170" t="s">
        <v>8672</v>
      </c>
      <c r="M6170" t="s">
        <v>8673</v>
      </c>
      <c r="N6170" s="126"/>
      <c r="Q6170" t="s">
        <v>8689</v>
      </c>
      <c r="R6170" t="s">
        <v>19471</v>
      </c>
      <c r="S6170" s="120">
        <v>0.6</v>
      </c>
      <c r="U6170"/>
    </row>
    <row r="6171" spans="1:21">
      <c r="A6171">
        <v>6170</v>
      </c>
      <c r="B6171" s="1" t="s">
        <v>8690</v>
      </c>
      <c r="C6171" s="1" t="s">
        <v>164</v>
      </c>
      <c r="D6171" s="1" t="s">
        <v>8592</v>
      </c>
      <c r="E6171" t="s">
        <v>38</v>
      </c>
      <c r="F6171" t="s">
        <v>8671</v>
      </c>
      <c r="G6171" t="s">
        <v>39</v>
      </c>
      <c r="H6171" t="s">
        <v>166</v>
      </c>
      <c r="I6171" t="s">
        <v>8594</v>
      </c>
      <c r="J6171" s="1">
        <v>1</v>
      </c>
      <c r="K6171" t="s">
        <v>8671</v>
      </c>
      <c r="L6171" t="s">
        <v>8672</v>
      </c>
      <c r="M6171" t="s">
        <v>8673</v>
      </c>
      <c r="N6171" s="126"/>
      <c r="Q6171" t="s">
        <v>8690</v>
      </c>
      <c r="R6171" t="s">
        <v>19471</v>
      </c>
      <c r="S6171" s="120">
        <v>0.6</v>
      </c>
      <c r="U6171"/>
    </row>
    <row r="6172" spans="1:21">
      <c r="A6172">
        <v>6171</v>
      </c>
      <c r="B6172" s="1" t="s">
        <v>8691</v>
      </c>
      <c r="C6172" s="1" t="s">
        <v>164</v>
      </c>
      <c r="D6172" s="1" t="s">
        <v>8592</v>
      </c>
      <c r="E6172" t="s">
        <v>38</v>
      </c>
      <c r="F6172" t="s">
        <v>8671</v>
      </c>
      <c r="G6172" t="s">
        <v>39</v>
      </c>
      <c r="H6172" t="s">
        <v>166</v>
      </c>
      <c r="I6172" t="s">
        <v>8594</v>
      </c>
      <c r="J6172" s="1">
        <v>1</v>
      </c>
      <c r="K6172" t="s">
        <v>8671</v>
      </c>
      <c r="L6172" t="s">
        <v>8672</v>
      </c>
      <c r="M6172" t="s">
        <v>8673</v>
      </c>
      <c r="N6172" s="126"/>
      <c r="Q6172" t="s">
        <v>8691</v>
      </c>
      <c r="R6172" t="s">
        <v>19471</v>
      </c>
      <c r="S6172" s="120">
        <v>0.6</v>
      </c>
      <c r="U6172"/>
    </row>
    <row r="6173" spans="1:21">
      <c r="A6173">
        <v>6172</v>
      </c>
      <c r="B6173" s="1" t="s">
        <v>8692</v>
      </c>
      <c r="C6173" s="1" t="s">
        <v>175</v>
      </c>
      <c r="D6173" s="1" t="s">
        <v>8592</v>
      </c>
      <c r="E6173" t="s">
        <v>38</v>
      </c>
      <c r="F6173" t="s">
        <v>8693</v>
      </c>
      <c r="G6173" t="s">
        <v>39</v>
      </c>
      <c r="H6173" t="s">
        <v>177</v>
      </c>
      <c r="I6173" t="s">
        <v>8594</v>
      </c>
      <c r="J6173" s="1">
        <v>1</v>
      </c>
      <c r="K6173" t="s">
        <v>8694</v>
      </c>
      <c r="L6173" t="s">
        <v>8695</v>
      </c>
      <c r="M6173" t="s">
        <v>8696</v>
      </c>
      <c r="N6173" s="126">
        <v>0.1</v>
      </c>
      <c r="Q6173" t="s">
        <v>8692</v>
      </c>
      <c r="R6173" t="s">
        <v>19472</v>
      </c>
      <c r="S6173" s="120">
        <v>0.6</v>
      </c>
      <c r="U6173"/>
    </row>
    <row r="6174" spans="1:21">
      <c r="A6174">
        <v>6173</v>
      </c>
      <c r="B6174" s="1" t="s">
        <v>8697</v>
      </c>
      <c r="C6174" s="1" t="s">
        <v>175</v>
      </c>
      <c r="D6174" s="1" t="s">
        <v>8592</v>
      </c>
      <c r="E6174" t="s">
        <v>38</v>
      </c>
      <c r="F6174" t="s">
        <v>8693</v>
      </c>
      <c r="G6174" t="s">
        <v>39</v>
      </c>
      <c r="H6174" t="s">
        <v>177</v>
      </c>
      <c r="I6174" t="s">
        <v>8594</v>
      </c>
      <c r="J6174" s="1">
        <v>1</v>
      </c>
      <c r="K6174" t="s">
        <v>8694</v>
      </c>
      <c r="L6174" t="s">
        <v>8695</v>
      </c>
      <c r="M6174" t="s">
        <v>8696</v>
      </c>
      <c r="N6174" s="126"/>
      <c r="Q6174" t="s">
        <v>8697</v>
      </c>
      <c r="R6174" t="s">
        <v>19472</v>
      </c>
      <c r="S6174" s="120">
        <v>0.6</v>
      </c>
      <c r="U6174"/>
    </row>
    <row r="6175" spans="1:21">
      <c r="A6175">
        <v>6174</v>
      </c>
      <c r="B6175" s="1" t="s">
        <v>8698</v>
      </c>
      <c r="C6175" s="1" t="s">
        <v>175</v>
      </c>
      <c r="D6175" s="1" t="s">
        <v>8592</v>
      </c>
      <c r="E6175" t="s">
        <v>38</v>
      </c>
      <c r="F6175" t="s">
        <v>8693</v>
      </c>
      <c r="G6175" t="s">
        <v>39</v>
      </c>
      <c r="H6175" t="s">
        <v>177</v>
      </c>
      <c r="I6175" t="s">
        <v>8594</v>
      </c>
      <c r="J6175" s="1">
        <v>1</v>
      </c>
      <c r="K6175" t="s">
        <v>8694</v>
      </c>
      <c r="L6175" t="s">
        <v>8695</v>
      </c>
      <c r="M6175" t="s">
        <v>8696</v>
      </c>
      <c r="N6175" s="126">
        <v>0.01</v>
      </c>
      <c r="Q6175" t="s">
        <v>8698</v>
      </c>
      <c r="R6175" t="s">
        <v>19472</v>
      </c>
      <c r="S6175" s="120">
        <v>0.6</v>
      </c>
      <c r="U6175"/>
    </row>
    <row r="6176" spans="1:21">
      <c r="A6176">
        <v>6175</v>
      </c>
      <c r="B6176" s="1" t="s">
        <v>8699</v>
      </c>
      <c r="C6176" s="1" t="s">
        <v>175</v>
      </c>
      <c r="D6176" s="1" t="s">
        <v>8592</v>
      </c>
      <c r="E6176" t="s">
        <v>38</v>
      </c>
      <c r="F6176" t="s">
        <v>8693</v>
      </c>
      <c r="G6176" t="s">
        <v>39</v>
      </c>
      <c r="H6176" t="s">
        <v>177</v>
      </c>
      <c r="I6176" t="s">
        <v>8594</v>
      </c>
      <c r="J6176" s="1">
        <v>1</v>
      </c>
      <c r="K6176" t="s">
        <v>8694</v>
      </c>
      <c r="L6176" t="s">
        <v>8695</v>
      </c>
      <c r="M6176" t="s">
        <v>8696</v>
      </c>
      <c r="N6176" s="126">
        <v>0.01</v>
      </c>
      <c r="Q6176" t="s">
        <v>8699</v>
      </c>
      <c r="R6176" t="s">
        <v>19472</v>
      </c>
      <c r="S6176" s="120">
        <v>0.6</v>
      </c>
      <c r="U6176"/>
    </row>
    <row r="6177" spans="1:21">
      <c r="A6177">
        <v>6176</v>
      </c>
      <c r="B6177" s="1" t="s">
        <v>8700</v>
      </c>
      <c r="C6177" s="1" t="s">
        <v>175</v>
      </c>
      <c r="D6177" s="1" t="s">
        <v>8592</v>
      </c>
      <c r="E6177" t="s">
        <v>38</v>
      </c>
      <c r="F6177" t="s">
        <v>8693</v>
      </c>
      <c r="G6177" t="s">
        <v>39</v>
      </c>
      <c r="H6177" t="s">
        <v>177</v>
      </c>
      <c r="I6177" t="s">
        <v>8594</v>
      </c>
      <c r="J6177" s="1">
        <v>1</v>
      </c>
      <c r="K6177" t="s">
        <v>8694</v>
      </c>
      <c r="L6177" t="s">
        <v>8695</v>
      </c>
      <c r="M6177" t="s">
        <v>8696</v>
      </c>
      <c r="N6177" s="126"/>
      <c r="Q6177" t="s">
        <v>8700</v>
      </c>
      <c r="R6177" t="s">
        <v>19472</v>
      </c>
      <c r="S6177" s="120">
        <v>0.6</v>
      </c>
      <c r="U6177"/>
    </row>
    <row r="6178" spans="1:21">
      <c r="A6178">
        <v>6177</v>
      </c>
      <c r="B6178" s="1" t="s">
        <v>8701</v>
      </c>
      <c r="C6178" s="1" t="s">
        <v>175</v>
      </c>
      <c r="D6178" s="1" t="s">
        <v>8592</v>
      </c>
      <c r="E6178" t="s">
        <v>38</v>
      </c>
      <c r="F6178" t="s">
        <v>8693</v>
      </c>
      <c r="G6178" t="s">
        <v>39</v>
      </c>
      <c r="H6178" t="s">
        <v>177</v>
      </c>
      <c r="I6178" t="s">
        <v>8594</v>
      </c>
      <c r="J6178" s="1">
        <v>1</v>
      </c>
      <c r="K6178" t="s">
        <v>8694</v>
      </c>
      <c r="L6178" t="s">
        <v>8695</v>
      </c>
      <c r="M6178" t="s">
        <v>8696</v>
      </c>
      <c r="N6178" s="126"/>
      <c r="Q6178" t="s">
        <v>8701</v>
      </c>
      <c r="R6178" t="s">
        <v>19472</v>
      </c>
      <c r="S6178" s="120">
        <v>0.6</v>
      </c>
      <c r="U6178"/>
    </row>
    <row r="6179" spans="1:21">
      <c r="A6179">
        <v>6178</v>
      </c>
      <c r="B6179" s="1" t="s">
        <v>8702</v>
      </c>
      <c r="C6179" s="1" t="s">
        <v>175</v>
      </c>
      <c r="D6179" s="1" t="s">
        <v>8592</v>
      </c>
      <c r="E6179" t="s">
        <v>38</v>
      </c>
      <c r="F6179" t="s">
        <v>8693</v>
      </c>
      <c r="G6179" t="s">
        <v>39</v>
      </c>
      <c r="H6179" t="s">
        <v>177</v>
      </c>
      <c r="I6179" t="s">
        <v>8594</v>
      </c>
      <c r="J6179" s="1">
        <v>1</v>
      </c>
      <c r="K6179" t="s">
        <v>8694</v>
      </c>
      <c r="L6179" t="s">
        <v>8695</v>
      </c>
      <c r="M6179" t="s">
        <v>8696</v>
      </c>
      <c r="N6179" s="126"/>
      <c r="Q6179" t="s">
        <v>8702</v>
      </c>
      <c r="R6179" t="s">
        <v>19472</v>
      </c>
      <c r="S6179" s="120">
        <v>0.6</v>
      </c>
      <c r="U6179"/>
    </row>
    <row r="6180" spans="1:21">
      <c r="A6180">
        <v>6179</v>
      </c>
      <c r="B6180" s="1" t="s">
        <v>8703</v>
      </c>
      <c r="C6180" s="1" t="s">
        <v>175</v>
      </c>
      <c r="D6180" s="1" t="s">
        <v>8592</v>
      </c>
      <c r="E6180" t="s">
        <v>38</v>
      </c>
      <c r="F6180" t="s">
        <v>8693</v>
      </c>
      <c r="G6180" t="s">
        <v>39</v>
      </c>
      <c r="H6180" t="s">
        <v>177</v>
      </c>
      <c r="I6180" t="s">
        <v>8594</v>
      </c>
      <c r="J6180" s="1">
        <v>1</v>
      </c>
      <c r="K6180" t="s">
        <v>8694</v>
      </c>
      <c r="L6180" t="s">
        <v>8695</v>
      </c>
      <c r="M6180" t="s">
        <v>8696</v>
      </c>
      <c r="N6180" s="126"/>
      <c r="Q6180" t="s">
        <v>8703</v>
      </c>
      <c r="R6180" t="s">
        <v>19472</v>
      </c>
      <c r="S6180" s="120">
        <v>0.6</v>
      </c>
      <c r="U6180"/>
    </row>
    <row r="6181" spans="1:21">
      <c r="A6181">
        <v>6180</v>
      </c>
      <c r="B6181" s="1" t="s">
        <v>8704</v>
      </c>
      <c r="C6181" s="1" t="s">
        <v>175</v>
      </c>
      <c r="D6181" s="1" t="s">
        <v>8592</v>
      </c>
      <c r="E6181" t="s">
        <v>38</v>
      </c>
      <c r="F6181" t="s">
        <v>8693</v>
      </c>
      <c r="G6181" t="s">
        <v>39</v>
      </c>
      <c r="H6181" t="s">
        <v>177</v>
      </c>
      <c r="I6181" t="s">
        <v>8594</v>
      </c>
      <c r="J6181" s="1">
        <v>1</v>
      </c>
      <c r="K6181" t="s">
        <v>8694</v>
      </c>
      <c r="L6181" t="s">
        <v>8695</v>
      </c>
      <c r="M6181" t="s">
        <v>8696</v>
      </c>
      <c r="N6181" s="126"/>
      <c r="Q6181" t="s">
        <v>8704</v>
      </c>
      <c r="R6181" t="s">
        <v>19472</v>
      </c>
      <c r="S6181" s="120">
        <v>0.6</v>
      </c>
      <c r="U6181"/>
    </row>
    <row r="6182" spans="1:21">
      <c r="A6182">
        <v>6181</v>
      </c>
      <c r="B6182" s="1" t="s">
        <v>8705</v>
      </c>
      <c r="C6182" s="1" t="s">
        <v>175</v>
      </c>
      <c r="D6182" s="1" t="s">
        <v>8592</v>
      </c>
      <c r="E6182" t="s">
        <v>38</v>
      </c>
      <c r="F6182" t="s">
        <v>8693</v>
      </c>
      <c r="G6182" t="s">
        <v>39</v>
      </c>
      <c r="H6182" t="s">
        <v>177</v>
      </c>
      <c r="I6182" t="s">
        <v>8594</v>
      </c>
      <c r="J6182" s="1">
        <v>1</v>
      </c>
      <c r="K6182" t="s">
        <v>8694</v>
      </c>
      <c r="L6182" t="s">
        <v>8695</v>
      </c>
      <c r="M6182" t="s">
        <v>8696</v>
      </c>
      <c r="N6182" s="126"/>
      <c r="Q6182" t="s">
        <v>8705</v>
      </c>
      <c r="R6182" t="s">
        <v>19472</v>
      </c>
      <c r="S6182" s="120">
        <v>0.6</v>
      </c>
      <c r="U6182"/>
    </row>
    <row r="6183" spans="1:21">
      <c r="A6183">
        <v>6182</v>
      </c>
      <c r="B6183" s="1" t="s">
        <v>8706</v>
      </c>
      <c r="C6183" s="1" t="s">
        <v>175</v>
      </c>
      <c r="D6183" s="1" t="s">
        <v>8592</v>
      </c>
      <c r="E6183" t="s">
        <v>38</v>
      </c>
      <c r="F6183" t="s">
        <v>8693</v>
      </c>
      <c r="G6183" t="s">
        <v>39</v>
      </c>
      <c r="H6183" t="s">
        <v>177</v>
      </c>
      <c r="I6183" t="s">
        <v>8594</v>
      </c>
      <c r="J6183" s="1">
        <v>1</v>
      </c>
      <c r="K6183" t="s">
        <v>8694</v>
      </c>
      <c r="L6183" t="s">
        <v>8695</v>
      </c>
      <c r="M6183" t="s">
        <v>8696</v>
      </c>
      <c r="N6183" s="126"/>
      <c r="Q6183" t="s">
        <v>8706</v>
      </c>
      <c r="R6183" t="s">
        <v>19472</v>
      </c>
      <c r="S6183" s="120">
        <v>0.6</v>
      </c>
      <c r="U6183"/>
    </row>
    <row r="6184" spans="1:21">
      <c r="A6184">
        <v>6183</v>
      </c>
      <c r="B6184" s="1" t="s">
        <v>8707</v>
      </c>
      <c r="C6184" s="1" t="s">
        <v>175</v>
      </c>
      <c r="D6184" s="1" t="s">
        <v>8592</v>
      </c>
      <c r="E6184" t="s">
        <v>38</v>
      </c>
      <c r="F6184" t="s">
        <v>8693</v>
      </c>
      <c r="G6184" t="s">
        <v>39</v>
      </c>
      <c r="H6184" t="s">
        <v>177</v>
      </c>
      <c r="I6184" t="s">
        <v>8594</v>
      </c>
      <c r="J6184" s="1">
        <v>1</v>
      </c>
      <c r="K6184" t="s">
        <v>8694</v>
      </c>
      <c r="L6184" t="s">
        <v>8695</v>
      </c>
      <c r="M6184" t="s">
        <v>8696</v>
      </c>
      <c r="N6184" s="126"/>
      <c r="Q6184" t="s">
        <v>8707</v>
      </c>
      <c r="R6184" t="s">
        <v>19472</v>
      </c>
      <c r="S6184" s="120">
        <v>0.6</v>
      </c>
      <c r="U6184"/>
    </row>
    <row r="6185" spans="1:21">
      <c r="A6185">
        <v>6184</v>
      </c>
      <c r="B6185" s="1" t="s">
        <v>8708</v>
      </c>
      <c r="C6185" s="1" t="s">
        <v>175</v>
      </c>
      <c r="D6185" s="1" t="s">
        <v>8592</v>
      </c>
      <c r="E6185" t="s">
        <v>38</v>
      </c>
      <c r="F6185" t="s">
        <v>8693</v>
      </c>
      <c r="G6185" t="s">
        <v>39</v>
      </c>
      <c r="H6185" t="s">
        <v>177</v>
      </c>
      <c r="I6185" t="s">
        <v>8594</v>
      </c>
      <c r="J6185" s="1">
        <v>1</v>
      </c>
      <c r="K6185" t="s">
        <v>8694</v>
      </c>
      <c r="L6185" t="s">
        <v>8695</v>
      </c>
      <c r="M6185" t="s">
        <v>8696</v>
      </c>
      <c r="N6185" s="126"/>
      <c r="Q6185" t="s">
        <v>8708</v>
      </c>
      <c r="R6185" t="s">
        <v>19472</v>
      </c>
      <c r="S6185" s="120">
        <v>0.6</v>
      </c>
      <c r="U6185"/>
    </row>
    <row r="6186" spans="1:21">
      <c r="A6186">
        <v>6185</v>
      </c>
      <c r="B6186" s="1" t="s">
        <v>8709</v>
      </c>
      <c r="C6186" s="1" t="s">
        <v>175</v>
      </c>
      <c r="D6186" s="1" t="s">
        <v>8592</v>
      </c>
      <c r="E6186" t="s">
        <v>38</v>
      </c>
      <c r="F6186" t="s">
        <v>8693</v>
      </c>
      <c r="G6186" t="s">
        <v>39</v>
      </c>
      <c r="H6186" t="s">
        <v>177</v>
      </c>
      <c r="I6186" t="s">
        <v>8594</v>
      </c>
      <c r="J6186" s="1">
        <v>1</v>
      </c>
      <c r="K6186" t="s">
        <v>8694</v>
      </c>
      <c r="L6186" t="s">
        <v>8695</v>
      </c>
      <c r="M6186" t="s">
        <v>8696</v>
      </c>
      <c r="N6186" s="126"/>
      <c r="Q6186" t="s">
        <v>8709</v>
      </c>
      <c r="R6186" t="s">
        <v>19472</v>
      </c>
      <c r="S6186" s="120">
        <v>0.6</v>
      </c>
      <c r="U6186"/>
    </row>
    <row r="6187" spans="1:21">
      <c r="A6187">
        <v>6186</v>
      </c>
      <c r="B6187" s="1" t="s">
        <v>8710</v>
      </c>
      <c r="C6187" s="1" t="s">
        <v>175</v>
      </c>
      <c r="D6187" s="1" t="s">
        <v>8592</v>
      </c>
      <c r="E6187" t="s">
        <v>38</v>
      </c>
      <c r="F6187" t="s">
        <v>8693</v>
      </c>
      <c r="G6187" t="s">
        <v>39</v>
      </c>
      <c r="H6187" t="s">
        <v>177</v>
      </c>
      <c r="I6187" t="s">
        <v>8594</v>
      </c>
      <c r="J6187" s="1">
        <v>1</v>
      </c>
      <c r="K6187" t="s">
        <v>8694</v>
      </c>
      <c r="L6187" t="s">
        <v>8695</v>
      </c>
      <c r="M6187" t="s">
        <v>8696</v>
      </c>
      <c r="N6187" s="126"/>
      <c r="Q6187" t="s">
        <v>8710</v>
      </c>
      <c r="R6187" t="s">
        <v>19472</v>
      </c>
      <c r="S6187" s="120">
        <v>0.6</v>
      </c>
      <c r="U6187"/>
    </row>
    <row r="6188" spans="1:21">
      <c r="A6188">
        <v>6187</v>
      </c>
      <c r="B6188" s="1" t="s">
        <v>8711</v>
      </c>
      <c r="C6188" s="1" t="s">
        <v>175</v>
      </c>
      <c r="D6188" s="1" t="s">
        <v>8592</v>
      </c>
      <c r="E6188" t="s">
        <v>38</v>
      </c>
      <c r="F6188" t="s">
        <v>8693</v>
      </c>
      <c r="G6188" t="s">
        <v>39</v>
      </c>
      <c r="H6188" t="s">
        <v>177</v>
      </c>
      <c r="I6188" t="s">
        <v>8594</v>
      </c>
      <c r="J6188" s="1">
        <v>1</v>
      </c>
      <c r="K6188" t="s">
        <v>8694</v>
      </c>
      <c r="L6188" t="s">
        <v>8695</v>
      </c>
      <c r="M6188" t="s">
        <v>8696</v>
      </c>
      <c r="N6188" s="126"/>
      <c r="Q6188" t="s">
        <v>8711</v>
      </c>
      <c r="R6188" t="s">
        <v>19472</v>
      </c>
      <c r="S6188" s="120">
        <v>0.6</v>
      </c>
      <c r="U6188"/>
    </row>
    <row r="6189" spans="1:21">
      <c r="A6189">
        <v>6188</v>
      </c>
      <c r="B6189" s="1" t="s">
        <v>8712</v>
      </c>
      <c r="C6189" s="1" t="s">
        <v>175</v>
      </c>
      <c r="D6189" s="1" t="s">
        <v>8592</v>
      </c>
      <c r="E6189" t="s">
        <v>38</v>
      </c>
      <c r="F6189" t="s">
        <v>8693</v>
      </c>
      <c r="G6189" t="s">
        <v>39</v>
      </c>
      <c r="H6189" t="s">
        <v>177</v>
      </c>
      <c r="I6189" t="s">
        <v>8594</v>
      </c>
      <c r="J6189" s="1">
        <v>1</v>
      </c>
      <c r="K6189" t="s">
        <v>8694</v>
      </c>
      <c r="L6189" t="s">
        <v>8695</v>
      </c>
      <c r="M6189" t="s">
        <v>8696</v>
      </c>
      <c r="N6189" s="126"/>
      <c r="Q6189" t="s">
        <v>8712</v>
      </c>
      <c r="R6189" t="s">
        <v>19472</v>
      </c>
      <c r="S6189" s="120">
        <v>0.6</v>
      </c>
      <c r="U6189"/>
    </row>
    <row r="6190" spans="1:21">
      <c r="A6190">
        <v>6189</v>
      </c>
      <c r="B6190" s="1" t="s">
        <v>8713</v>
      </c>
      <c r="C6190" s="1" t="s">
        <v>175</v>
      </c>
      <c r="D6190" s="1" t="s">
        <v>8592</v>
      </c>
      <c r="E6190" t="s">
        <v>38</v>
      </c>
      <c r="F6190" t="s">
        <v>8693</v>
      </c>
      <c r="G6190" t="s">
        <v>39</v>
      </c>
      <c r="H6190" t="s">
        <v>177</v>
      </c>
      <c r="I6190" t="s">
        <v>8594</v>
      </c>
      <c r="J6190" s="1">
        <v>1</v>
      </c>
      <c r="K6190" t="s">
        <v>8694</v>
      </c>
      <c r="L6190" t="s">
        <v>8695</v>
      </c>
      <c r="M6190" t="s">
        <v>8696</v>
      </c>
      <c r="N6190" s="126"/>
      <c r="Q6190" t="s">
        <v>8713</v>
      </c>
      <c r="R6190" t="s">
        <v>19472</v>
      </c>
      <c r="S6190" s="120">
        <v>0.6</v>
      </c>
      <c r="U6190"/>
    </row>
    <row r="6191" spans="1:21">
      <c r="A6191">
        <v>6190</v>
      </c>
      <c r="B6191" s="1" t="s">
        <v>8714</v>
      </c>
      <c r="C6191" s="1" t="s">
        <v>36</v>
      </c>
      <c r="D6191" s="1" t="s">
        <v>8592</v>
      </c>
      <c r="E6191" t="s">
        <v>38</v>
      </c>
      <c r="F6191" t="s">
        <v>8715</v>
      </c>
      <c r="G6191" t="s">
        <v>39</v>
      </c>
      <c r="H6191" t="s">
        <v>40</v>
      </c>
      <c r="I6191" t="s">
        <v>8594</v>
      </c>
      <c r="J6191" s="1">
        <v>1</v>
      </c>
      <c r="K6191" t="s">
        <v>8716</v>
      </c>
      <c r="L6191" t="s">
        <v>8717</v>
      </c>
      <c r="M6191" t="s">
        <v>8718</v>
      </c>
      <c r="N6191" s="126"/>
      <c r="Q6191" t="s">
        <v>8714</v>
      </c>
      <c r="R6191" t="s">
        <v>19473</v>
      </c>
      <c r="S6191" s="120">
        <v>0.6</v>
      </c>
      <c r="U6191"/>
    </row>
    <row r="6192" spans="1:21">
      <c r="A6192">
        <v>6191</v>
      </c>
      <c r="B6192" s="1" t="s">
        <v>8719</v>
      </c>
      <c r="C6192" s="1" t="s">
        <v>36</v>
      </c>
      <c r="D6192" s="1" t="s">
        <v>8592</v>
      </c>
      <c r="E6192" t="s">
        <v>38</v>
      </c>
      <c r="F6192" t="s">
        <v>8715</v>
      </c>
      <c r="G6192" t="s">
        <v>39</v>
      </c>
      <c r="H6192" t="s">
        <v>40</v>
      </c>
      <c r="I6192" t="s">
        <v>8594</v>
      </c>
      <c r="J6192" s="1">
        <v>1</v>
      </c>
      <c r="K6192" t="s">
        <v>8716</v>
      </c>
      <c r="L6192" t="s">
        <v>8717</v>
      </c>
      <c r="M6192" t="s">
        <v>8718</v>
      </c>
      <c r="N6192" s="126"/>
      <c r="Q6192" t="s">
        <v>8719</v>
      </c>
      <c r="R6192" t="s">
        <v>19473</v>
      </c>
      <c r="S6192" s="120">
        <v>0.6</v>
      </c>
      <c r="U6192"/>
    </row>
    <row r="6193" spans="1:21">
      <c r="A6193">
        <v>6192</v>
      </c>
      <c r="B6193" s="1" t="s">
        <v>8720</v>
      </c>
      <c r="C6193" s="1" t="s">
        <v>36</v>
      </c>
      <c r="D6193" s="1" t="s">
        <v>8592</v>
      </c>
      <c r="E6193" t="s">
        <v>38</v>
      </c>
      <c r="F6193" t="s">
        <v>8715</v>
      </c>
      <c r="G6193" t="s">
        <v>39</v>
      </c>
      <c r="H6193" t="s">
        <v>40</v>
      </c>
      <c r="I6193" t="s">
        <v>8594</v>
      </c>
      <c r="J6193" s="1">
        <v>1</v>
      </c>
      <c r="K6193" t="s">
        <v>8716</v>
      </c>
      <c r="L6193" t="s">
        <v>8717</v>
      </c>
      <c r="M6193" t="s">
        <v>8718</v>
      </c>
      <c r="N6193" s="126"/>
      <c r="Q6193" t="s">
        <v>8720</v>
      </c>
      <c r="R6193" t="s">
        <v>19473</v>
      </c>
      <c r="S6193" s="120">
        <v>0.6</v>
      </c>
      <c r="U6193"/>
    </row>
    <row r="6194" spans="1:21">
      <c r="A6194">
        <v>6193</v>
      </c>
      <c r="B6194" s="1" t="s">
        <v>8721</v>
      </c>
      <c r="C6194" s="1" t="s">
        <v>36</v>
      </c>
      <c r="D6194" s="1" t="s">
        <v>8592</v>
      </c>
      <c r="E6194" t="s">
        <v>38</v>
      </c>
      <c r="F6194" t="s">
        <v>8715</v>
      </c>
      <c r="G6194" t="s">
        <v>39</v>
      </c>
      <c r="H6194" t="s">
        <v>40</v>
      </c>
      <c r="I6194" t="s">
        <v>8594</v>
      </c>
      <c r="J6194" s="1">
        <v>1</v>
      </c>
      <c r="K6194" t="s">
        <v>8716</v>
      </c>
      <c r="L6194" t="s">
        <v>8717</v>
      </c>
      <c r="M6194" t="s">
        <v>8718</v>
      </c>
      <c r="N6194" s="126"/>
      <c r="Q6194" t="s">
        <v>8721</v>
      </c>
      <c r="R6194" t="s">
        <v>19473</v>
      </c>
      <c r="S6194" s="120">
        <v>0.6</v>
      </c>
      <c r="U6194"/>
    </row>
    <row r="6195" spans="1:21">
      <c r="A6195">
        <v>6194</v>
      </c>
      <c r="B6195" s="1" t="s">
        <v>8722</v>
      </c>
      <c r="C6195" s="1" t="s">
        <v>36</v>
      </c>
      <c r="D6195" s="1" t="s">
        <v>8592</v>
      </c>
      <c r="E6195" t="s">
        <v>38</v>
      </c>
      <c r="F6195" t="s">
        <v>8715</v>
      </c>
      <c r="G6195" t="s">
        <v>39</v>
      </c>
      <c r="H6195" t="s">
        <v>40</v>
      </c>
      <c r="I6195" t="s">
        <v>8594</v>
      </c>
      <c r="J6195" s="1">
        <v>1</v>
      </c>
      <c r="K6195" t="s">
        <v>8716</v>
      </c>
      <c r="L6195" t="s">
        <v>8717</v>
      </c>
      <c r="M6195" t="s">
        <v>8718</v>
      </c>
      <c r="N6195" s="126"/>
      <c r="Q6195" t="s">
        <v>8722</v>
      </c>
      <c r="R6195" t="s">
        <v>19473</v>
      </c>
      <c r="S6195" s="120">
        <v>0.6</v>
      </c>
      <c r="U6195"/>
    </row>
    <row r="6196" spans="1:21">
      <c r="A6196">
        <v>6195</v>
      </c>
      <c r="B6196" s="1" t="s">
        <v>8685</v>
      </c>
      <c r="C6196" s="1" t="s">
        <v>36</v>
      </c>
      <c r="D6196" s="1" t="s">
        <v>8592</v>
      </c>
      <c r="E6196" t="s">
        <v>38</v>
      </c>
      <c r="F6196" t="s">
        <v>8715</v>
      </c>
      <c r="G6196" t="s">
        <v>39</v>
      </c>
      <c r="H6196" t="s">
        <v>40</v>
      </c>
      <c r="I6196" t="s">
        <v>8594</v>
      </c>
      <c r="J6196" s="1">
        <v>1</v>
      </c>
      <c r="K6196" t="s">
        <v>8716</v>
      </c>
      <c r="L6196" t="s">
        <v>8717</v>
      </c>
      <c r="M6196" t="s">
        <v>8718</v>
      </c>
      <c r="N6196" s="126"/>
      <c r="Q6196" t="s">
        <v>8685</v>
      </c>
      <c r="R6196" t="s">
        <v>19473</v>
      </c>
      <c r="S6196" s="120">
        <v>0.6</v>
      </c>
      <c r="U6196"/>
    </row>
    <row r="6197" spans="1:21">
      <c r="A6197">
        <v>6196</v>
      </c>
      <c r="B6197" s="1" t="s">
        <v>8723</v>
      </c>
      <c r="C6197" s="1" t="s">
        <v>201</v>
      </c>
      <c r="D6197" s="1" t="s">
        <v>8592</v>
      </c>
      <c r="E6197" t="s">
        <v>38</v>
      </c>
      <c r="F6197" t="s">
        <v>8724</v>
      </c>
      <c r="G6197" t="s">
        <v>39</v>
      </c>
      <c r="H6197" t="s">
        <v>203</v>
      </c>
      <c r="I6197" t="s">
        <v>8594</v>
      </c>
      <c r="J6197" s="1">
        <v>1</v>
      </c>
      <c r="K6197" t="s">
        <v>8724</v>
      </c>
      <c r="L6197" t="s">
        <v>8725</v>
      </c>
      <c r="M6197" t="s">
        <v>8726</v>
      </c>
      <c r="N6197" s="126"/>
      <c r="Q6197" t="s">
        <v>8723</v>
      </c>
      <c r="R6197" t="s">
        <v>19474</v>
      </c>
      <c r="S6197" s="120">
        <v>0.6</v>
      </c>
      <c r="U6197"/>
    </row>
    <row r="6198" spans="1:21">
      <c r="A6198">
        <v>6197</v>
      </c>
      <c r="B6198" s="1" t="s">
        <v>8727</v>
      </c>
      <c r="C6198" s="1" t="s">
        <v>201</v>
      </c>
      <c r="D6198" s="1" t="s">
        <v>8592</v>
      </c>
      <c r="E6198" t="s">
        <v>38</v>
      </c>
      <c r="F6198" t="s">
        <v>8724</v>
      </c>
      <c r="G6198" t="s">
        <v>39</v>
      </c>
      <c r="H6198" t="s">
        <v>203</v>
      </c>
      <c r="I6198" t="s">
        <v>8594</v>
      </c>
      <c r="J6198" s="1">
        <v>1</v>
      </c>
      <c r="K6198" t="s">
        <v>8724</v>
      </c>
      <c r="L6198" t="s">
        <v>8725</v>
      </c>
      <c r="M6198" t="s">
        <v>8726</v>
      </c>
      <c r="N6198" s="126"/>
      <c r="Q6198" t="s">
        <v>8727</v>
      </c>
      <c r="R6198" t="s">
        <v>19474</v>
      </c>
      <c r="S6198" s="120">
        <v>0.6</v>
      </c>
      <c r="U6198"/>
    </row>
    <row r="6199" spans="1:21">
      <c r="A6199">
        <v>6198</v>
      </c>
      <c r="B6199" s="1" t="s">
        <v>8701</v>
      </c>
      <c r="C6199" s="1" t="s">
        <v>201</v>
      </c>
      <c r="D6199" s="1" t="s">
        <v>8592</v>
      </c>
      <c r="E6199" t="s">
        <v>38</v>
      </c>
      <c r="F6199" t="s">
        <v>8724</v>
      </c>
      <c r="G6199" t="s">
        <v>39</v>
      </c>
      <c r="H6199" t="s">
        <v>203</v>
      </c>
      <c r="I6199" t="s">
        <v>8594</v>
      </c>
      <c r="J6199" s="1">
        <v>1</v>
      </c>
      <c r="K6199" t="s">
        <v>8724</v>
      </c>
      <c r="L6199" t="s">
        <v>8725</v>
      </c>
      <c r="M6199" t="s">
        <v>8726</v>
      </c>
      <c r="N6199" s="126"/>
      <c r="Q6199" t="s">
        <v>8701</v>
      </c>
      <c r="R6199" t="s">
        <v>19474</v>
      </c>
      <c r="S6199" s="120">
        <v>0.6</v>
      </c>
      <c r="U6199"/>
    </row>
    <row r="6200" spans="1:21">
      <c r="A6200">
        <v>6199</v>
      </c>
      <c r="B6200" s="1" t="s">
        <v>8711</v>
      </c>
      <c r="C6200" s="1" t="s">
        <v>201</v>
      </c>
      <c r="D6200" s="1" t="s">
        <v>8592</v>
      </c>
      <c r="E6200" t="s">
        <v>38</v>
      </c>
      <c r="F6200" t="s">
        <v>8724</v>
      </c>
      <c r="G6200" t="s">
        <v>39</v>
      </c>
      <c r="H6200" t="s">
        <v>203</v>
      </c>
      <c r="I6200" t="s">
        <v>8594</v>
      </c>
      <c r="J6200" s="1">
        <v>1</v>
      </c>
      <c r="K6200" t="s">
        <v>8724</v>
      </c>
      <c r="L6200" t="s">
        <v>8725</v>
      </c>
      <c r="M6200" t="s">
        <v>8726</v>
      </c>
      <c r="N6200" s="126"/>
      <c r="Q6200" t="s">
        <v>8711</v>
      </c>
      <c r="R6200" t="s">
        <v>19474</v>
      </c>
      <c r="S6200" s="120">
        <v>0.6</v>
      </c>
      <c r="U6200"/>
    </row>
    <row r="6201" spans="1:21">
      <c r="A6201">
        <v>6200</v>
      </c>
      <c r="B6201" s="1" t="s">
        <v>8728</v>
      </c>
      <c r="C6201" s="1" t="s">
        <v>201</v>
      </c>
      <c r="D6201" s="1" t="s">
        <v>8592</v>
      </c>
      <c r="E6201" t="s">
        <v>38</v>
      </c>
      <c r="F6201" t="s">
        <v>8724</v>
      </c>
      <c r="G6201" t="s">
        <v>39</v>
      </c>
      <c r="H6201" t="s">
        <v>203</v>
      </c>
      <c r="I6201" t="s">
        <v>8594</v>
      </c>
      <c r="J6201" s="1">
        <v>1</v>
      </c>
      <c r="K6201" t="s">
        <v>8724</v>
      </c>
      <c r="L6201" t="s">
        <v>8725</v>
      </c>
      <c r="M6201" t="s">
        <v>8726</v>
      </c>
      <c r="N6201" s="126"/>
      <c r="Q6201" t="s">
        <v>8728</v>
      </c>
      <c r="R6201" t="s">
        <v>19474</v>
      </c>
      <c r="S6201" s="120">
        <v>0.6</v>
      </c>
      <c r="U6201"/>
    </row>
    <row r="6202" spans="1:21">
      <c r="A6202">
        <v>6201</v>
      </c>
      <c r="B6202" s="1" t="s">
        <v>8710</v>
      </c>
      <c r="C6202" s="1" t="s">
        <v>201</v>
      </c>
      <c r="D6202" s="1" t="s">
        <v>8592</v>
      </c>
      <c r="E6202" t="s">
        <v>38</v>
      </c>
      <c r="F6202" t="s">
        <v>8724</v>
      </c>
      <c r="G6202" t="s">
        <v>39</v>
      </c>
      <c r="H6202" t="s">
        <v>203</v>
      </c>
      <c r="I6202" t="s">
        <v>8594</v>
      </c>
      <c r="J6202" s="1">
        <v>1</v>
      </c>
      <c r="K6202" t="s">
        <v>8724</v>
      </c>
      <c r="L6202" t="s">
        <v>8725</v>
      </c>
      <c r="M6202" t="s">
        <v>8726</v>
      </c>
      <c r="N6202" s="126"/>
      <c r="Q6202" t="s">
        <v>8710</v>
      </c>
      <c r="R6202" t="s">
        <v>19474</v>
      </c>
      <c r="S6202" s="120">
        <v>0.6</v>
      </c>
      <c r="U6202"/>
    </row>
    <row r="6203" spans="1:21">
      <c r="A6203">
        <v>6202</v>
      </c>
      <c r="B6203" s="1" t="s">
        <v>8729</v>
      </c>
      <c r="C6203" s="1" t="s">
        <v>64</v>
      </c>
      <c r="D6203" s="1" t="s">
        <v>8592</v>
      </c>
      <c r="E6203" t="s">
        <v>48</v>
      </c>
      <c r="F6203" t="s">
        <v>8730</v>
      </c>
      <c r="G6203" t="s">
        <v>39</v>
      </c>
      <c r="H6203" t="s">
        <v>67</v>
      </c>
      <c r="I6203" t="s">
        <v>8594</v>
      </c>
      <c r="J6203" s="1">
        <v>2</v>
      </c>
      <c r="K6203" t="s">
        <v>8730</v>
      </c>
      <c r="L6203" t="s">
        <v>8731</v>
      </c>
      <c r="M6203" t="s">
        <v>8732</v>
      </c>
      <c r="N6203" s="126"/>
      <c r="Q6203" t="s">
        <v>8729</v>
      </c>
      <c r="R6203" t="s">
        <v>19475</v>
      </c>
      <c r="S6203" s="120">
        <v>0.6</v>
      </c>
      <c r="U6203"/>
    </row>
    <row r="6204" spans="1:21">
      <c r="A6204">
        <v>6203</v>
      </c>
      <c r="B6204" s="1" t="s">
        <v>8733</v>
      </c>
      <c r="C6204" s="1" t="s">
        <v>64</v>
      </c>
      <c r="D6204" s="1" t="s">
        <v>8592</v>
      </c>
      <c r="E6204" t="s">
        <v>48</v>
      </c>
      <c r="F6204" t="s">
        <v>8730</v>
      </c>
      <c r="G6204" t="s">
        <v>39</v>
      </c>
      <c r="H6204" t="s">
        <v>67</v>
      </c>
      <c r="I6204" t="s">
        <v>8594</v>
      </c>
      <c r="J6204" s="1">
        <v>2</v>
      </c>
      <c r="K6204" t="s">
        <v>8730</v>
      </c>
      <c r="L6204" t="s">
        <v>8731</v>
      </c>
      <c r="M6204" t="s">
        <v>8732</v>
      </c>
      <c r="N6204" s="126"/>
      <c r="Q6204" t="s">
        <v>8733</v>
      </c>
      <c r="R6204" t="s">
        <v>19475</v>
      </c>
      <c r="S6204" s="120">
        <v>0.6</v>
      </c>
      <c r="U6204"/>
    </row>
    <row r="6205" spans="1:21">
      <c r="A6205">
        <v>6204</v>
      </c>
      <c r="B6205" s="1" t="s">
        <v>8734</v>
      </c>
      <c r="C6205" s="1" t="s">
        <v>64</v>
      </c>
      <c r="D6205" s="1" t="s">
        <v>8592</v>
      </c>
      <c r="E6205" t="s">
        <v>48</v>
      </c>
      <c r="F6205" t="s">
        <v>8730</v>
      </c>
      <c r="G6205" t="s">
        <v>39</v>
      </c>
      <c r="H6205" t="s">
        <v>67</v>
      </c>
      <c r="I6205" t="s">
        <v>8594</v>
      </c>
      <c r="J6205" s="1">
        <v>2</v>
      </c>
      <c r="K6205" t="s">
        <v>8730</v>
      </c>
      <c r="L6205" t="s">
        <v>8731</v>
      </c>
      <c r="M6205" t="s">
        <v>8732</v>
      </c>
      <c r="N6205" s="126"/>
      <c r="Q6205" t="s">
        <v>8734</v>
      </c>
      <c r="R6205" t="s">
        <v>19475</v>
      </c>
      <c r="S6205" s="120">
        <v>0.6</v>
      </c>
      <c r="U6205"/>
    </row>
    <row r="6206" spans="1:21">
      <c r="A6206">
        <v>6205</v>
      </c>
      <c r="B6206" s="1" t="s">
        <v>8735</v>
      </c>
      <c r="C6206" s="1" t="s">
        <v>64</v>
      </c>
      <c r="D6206" s="1" t="s">
        <v>8592</v>
      </c>
      <c r="E6206" t="s">
        <v>48</v>
      </c>
      <c r="F6206" t="s">
        <v>8730</v>
      </c>
      <c r="G6206" t="s">
        <v>39</v>
      </c>
      <c r="H6206" t="s">
        <v>67</v>
      </c>
      <c r="I6206" t="s">
        <v>8594</v>
      </c>
      <c r="J6206" s="1">
        <v>2</v>
      </c>
      <c r="K6206" t="s">
        <v>8730</v>
      </c>
      <c r="L6206" t="s">
        <v>8731</v>
      </c>
      <c r="M6206" t="s">
        <v>8732</v>
      </c>
      <c r="N6206" s="126"/>
      <c r="Q6206" t="s">
        <v>8735</v>
      </c>
      <c r="R6206" t="s">
        <v>19475</v>
      </c>
      <c r="S6206" s="120">
        <v>0.6</v>
      </c>
      <c r="U6206"/>
    </row>
    <row r="6207" spans="1:21">
      <c r="A6207">
        <v>6206</v>
      </c>
      <c r="B6207" s="1" t="s">
        <v>8736</v>
      </c>
      <c r="C6207" s="1" t="s">
        <v>64</v>
      </c>
      <c r="D6207" s="1" t="s">
        <v>8592</v>
      </c>
      <c r="E6207" t="s">
        <v>48</v>
      </c>
      <c r="F6207" t="s">
        <v>8730</v>
      </c>
      <c r="G6207" t="s">
        <v>39</v>
      </c>
      <c r="H6207" t="s">
        <v>67</v>
      </c>
      <c r="I6207" t="s">
        <v>8594</v>
      </c>
      <c r="J6207" s="1">
        <v>2</v>
      </c>
      <c r="K6207" t="s">
        <v>8730</v>
      </c>
      <c r="L6207" t="s">
        <v>8731</v>
      </c>
      <c r="M6207" t="s">
        <v>8732</v>
      </c>
      <c r="N6207" s="126"/>
      <c r="Q6207" t="s">
        <v>8736</v>
      </c>
      <c r="R6207" t="s">
        <v>19475</v>
      </c>
      <c r="S6207" s="120">
        <v>0.6</v>
      </c>
      <c r="U6207"/>
    </row>
    <row r="6208" spans="1:21">
      <c r="A6208">
        <v>6207</v>
      </c>
      <c r="B6208" s="1" t="s">
        <v>8737</v>
      </c>
      <c r="C6208" s="1" t="s">
        <v>64</v>
      </c>
      <c r="D6208" s="1" t="s">
        <v>8592</v>
      </c>
      <c r="E6208" t="s">
        <v>48</v>
      </c>
      <c r="F6208" t="s">
        <v>8730</v>
      </c>
      <c r="G6208" t="s">
        <v>39</v>
      </c>
      <c r="H6208" t="s">
        <v>67</v>
      </c>
      <c r="I6208" t="s">
        <v>8594</v>
      </c>
      <c r="J6208" s="1">
        <v>2</v>
      </c>
      <c r="K6208" t="s">
        <v>8730</v>
      </c>
      <c r="L6208" t="s">
        <v>8731</v>
      </c>
      <c r="M6208" t="s">
        <v>8732</v>
      </c>
      <c r="N6208" s="126"/>
      <c r="Q6208" t="s">
        <v>8737</v>
      </c>
      <c r="R6208" t="s">
        <v>19475</v>
      </c>
      <c r="S6208" s="120">
        <v>0.6</v>
      </c>
      <c r="U6208"/>
    </row>
    <row r="6209" spans="1:21">
      <c r="A6209">
        <v>6208</v>
      </c>
      <c r="B6209" s="1" t="s">
        <v>8738</v>
      </c>
      <c r="C6209" s="1" t="s">
        <v>64</v>
      </c>
      <c r="D6209" s="1" t="s">
        <v>8592</v>
      </c>
      <c r="E6209" t="s">
        <v>48</v>
      </c>
      <c r="F6209" t="s">
        <v>8730</v>
      </c>
      <c r="G6209" t="s">
        <v>39</v>
      </c>
      <c r="H6209" t="s">
        <v>67</v>
      </c>
      <c r="I6209" t="s">
        <v>8594</v>
      </c>
      <c r="J6209" s="1">
        <v>2</v>
      </c>
      <c r="K6209" t="s">
        <v>8730</v>
      </c>
      <c r="L6209" t="s">
        <v>8731</v>
      </c>
      <c r="M6209" t="s">
        <v>8732</v>
      </c>
      <c r="N6209" s="126"/>
      <c r="Q6209" t="s">
        <v>8738</v>
      </c>
      <c r="R6209" t="s">
        <v>19475</v>
      </c>
      <c r="S6209" s="120">
        <v>0.6</v>
      </c>
      <c r="U6209"/>
    </row>
    <row r="6210" spans="1:21">
      <c r="A6210">
        <v>6209</v>
      </c>
      <c r="B6210" s="1" t="s">
        <v>8739</v>
      </c>
      <c r="C6210" s="1" t="s">
        <v>64</v>
      </c>
      <c r="D6210" s="1" t="s">
        <v>8592</v>
      </c>
      <c r="E6210" t="s">
        <v>48</v>
      </c>
      <c r="F6210" t="s">
        <v>8730</v>
      </c>
      <c r="G6210" t="s">
        <v>39</v>
      </c>
      <c r="H6210" t="s">
        <v>67</v>
      </c>
      <c r="I6210" t="s">
        <v>8594</v>
      </c>
      <c r="J6210" s="1">
        <v>2</v>
      </c>
      <c r="K6210" t="s">
        <v>8730</v>
      </c>
      <c r="L6210" t="s">
        <v>8731</v>
      </c>
      <c r="M6210" t="s">
        <v>8732</v>
      </c>
      <c r="N6210" s="126">
        <v>0.01</v>
      </c>
      <c r="Q6210" t="s">
        <v>8739</v>
      </c>
      <c r="R6210" t="s">
        <v>19475</v>
      </c>
      <c r="S6210" s="120">
        <v>0.6</v>
      </c>
      <c r="U6210"/>
    </row>
    <row r="6211" spans="1:21">
      <c r="A6211">
        <v>6210</v>
      </c>
      <c r="B6211" s="1" t="s">
        <v>7712</v>
      </c>
      <c r="C6211" s="1" t="s">
        <v>64</v>
      </c>
      <c r="D6211" s="1" t="s">
        <v>8592</v>
      </c>
      <c r="E6211" t="s">
        <v>48</v>
      </c>
      <c r="F6211" t="s">
        <v>8730</v>
      </c>
      <c r="G6211" t="s">
        <v>39</v>
      </c>
      <c r="H6211" t="s">
        <v>67</v>
      </c>
      <c r="I6211" t="s">
        <v>8594</v>
      </c>
      <c r="J6211" s="1">
        <v>2</v>
      </c>
      <c r="K6211" t="s">
        <v>8730</v>
      </c>
      <c r="L6211" t="s">
        <v>8731</v>
      </c>
      <c r="M6211" t="s">
        <v>8732</v>
      </c>
      <c r="N6211" s="126"/>
      <c r="Q6211" t="s">
        <v>7712</v>
      </c>
      <c r="R6211" t="s">
        <v>19475</v>
      </c>
      <c r="S6211" s="120">
        <v>0.6</v>
      </c>
      <c r="U6211"/>
    </row>
    <row r="6212" spans="1:21">
      <c r="A6212">
        <v>6211</v>
      </c>
      <c r="B6212" s="1" t="s">
        <v>8740</v>
      </c>
      <c r="C6212" s="1" t="s">
        <v>64</v>
      </c>
      <c r="D6212" s="1" t="s">
        <v>8592</v>
      </c>
      <c r="E6212" t="s">
        <v>48</v>
      </c>
      <c r="F6212" t="s">
        <v>8730</v>
      </c>
      <c r="G6212" t="s">
        <v>39</v>
      </c>
      <c r="H6212" t="s">
        <v>67</v>
      </c>
      <c r="I6212" t="s">
        <v>8594</v>
      </c>
      <c r="J6212" s="1">
        <v>2</v>
      </c>
      <c r="K6212" t="s">
        <v>8730</v>
      </c>
      <c r="L6212" t="s">
        <v>8731</v>
      </c>
      <c r="M6212" t="s">
        <v>8732</v>
      </c>
      <c r="N6212" s="126"/>
      <c r="Q6212" t="s">
        <v>8740</v>
      </c>
      <c r="R6212" t="s">
        <v>19475</v>
      </c>
      <c r="S6212" s="120">
        <v>0.6</v>
      </c>
      <c r="U6212"/>
    </row>
    <row r="6213" spans="1:21">
      <c r="A6213">
        <v>6212</v>
      </c>
      <c r="B6213" s="1" t="s">
        <v>8741</v>
      </c>
      <c r="C6213" s="1" t="s">
        <v>64</v>
      </c>
      <c r="D6213" s="1" t="s">
        <v>8592</v>
      </c>
      <c r="E6213" t="s">
        <v>48</v>
      </c>
      <c r="F6213" t="s">
        <v>8730</v>
      </c>
      <c r="G6213" t="s">
        <v>39</v>
      </c>
      <c r="H6213" t="s">
        <v>67</v>
      </c>
      <c r="I6213" t="s">
        <v>8594</v>
      </c>
      <c r="J6213" s="1">
        <v>2</v>
      </c>
      <c r="K6213" t="s">
        <v>8730</v>
      </c>
      <c r="L6213" t="s">
        <v>8731</v>
      </c>
      <c r="M6213" t="s">
        <v>8732</v>
      </c>
      <c r="N6213" s="126"/>
      <c r="Q6213" t="s">
        <v>8741</v>
      </c>
      <c r="R6213" t="s">
        <v>19475</v>
      </c>
      <c r="S6213" s="120">
        <v>0.6</v>
      </c>
      <c r="U6213"/>
    </row>
    <row r="6214" spans="1:21">
      <c r="A6214">
        <v>6213</v>
      </c>
      <c r="B6214" s="1" t="s">
        <v>8742</v>
      </c>
      <c r="C6214" s="1" t="s">
        <v>72</v>
      </c>
      <c r="D6214" s="1" t="s">
        <v>8592</v>
      </c>
      <c r="E6214" t="s">
        <v>48</v>
      </c>
      <c r="F6214" t="s">
        <v>8743</v>
      </c>
      <c r="G6214" t="s">
        <v>39</v>
      </c>
      <c r="H6214" t="s">
        <v>74</v>
      </c>
      <c r="I6214" t="s">
        <v>8594</v>
      </c>
      <c r="J6214" s="1">
        <v>2</v>
      </c>
      <c r="K6214" t="s">
        <v>8743</v>
      </c>
      <c r="L6214" t="s">
        <v>8744</v>
      </c>
      <c r="M6214" t="s">
        <v>8745</v>
      </c>
      <c r="N6214" s="126"/>
      <c r="Q6214" t="s">
        <v>8742</v>
      </c>
      <c r="R6214" t="s">
        <v>19476</v>
      </c>
      <c r="S6214" s="120">
        <v>0.6</v>
      </c>
      <c r="U6214"/>
    </row>
    <row r="6215" spans="1:21">
      <c r="A6215">
        <v>6214</v>
      </c>
      <c r="B6215" s="1" t="s">
        <v>8746</v>
      </c>
      <c r="C6215" s="1" t="s">
        <v>72</v>
      </c>
      <c r="D6215" s="1" t="s">
        <v>8592</v>
      </c>
      <c r="E6215" t="s">
        <v>48</v>
      </c>
      <c r="F6215" t="s">
        <v>8743</v>
      </c>
      <c r="G6215" t="s">
        <v>39</v>
      </c>
      <c r="H6215" t="s">
        <v>74</v>
      </c>
      <c r="I6215" t="s">
        <v>8594</v>
      </c>
      <c r="J6215" s="1">
        <v>2</v>
      </c>
      <c r="K6215" t="s">
        <v>8743</v>
      </c>
      <c r="L6215" t="s">
        <v>8744</v>
      </c>
      <c r="M6215" t="s">
        <v>8745</v>
      </c>
      <c r="N6215" s="126"/>
      <c r="Q6215" t="s">
        <v>8746</v>
      </c>
      <c r="R6215" t="s">
        <v>19476</v>
      </c>
      <c r="S6215" s="120">
        <v>0.6</v>
      </c>
      <c r="U6215"/>
    </row>
    <row r="6216" spans="1:21">
      <c r="A6216">
        <v>6215</v>
      </c>
      <c r="B6216" s="1" t="s">
        <v>8747</v>
      </c>
      <c r="C6216" s="1" t="s">
        <v>72</v>
      </c>
      <c r="D6216" s="1" t="s">
        <v>8592</v>
      </c>
      <c r="E6216" t="s">
        <v>48</v>
      </c>
      <c r="F6216" t="s">
        <v>8743</v>
      </c>
      <c r="G6216" t="s">
        <v>39</v>
      </c>
      <c r="H6216" t="s">
        <v>74</v>
      </c>
      <c r="I6216" t="s">
        <v>8594</v>
      </c>
      <c r="J6216" s="1">
        <v>2</v>
      </c>
      <c r="K6216" t="s">
        <v>8743</v>
      </c>
      <c r="L6216" t="s">
        <v>8744</v>
      </c>
      <c r="M6216" t="s">
        <v>8745</v>
      </c>
      <c r="N6216" s="126">
        <v>0.01</v>
      </c>
      <c r="Q6216" t="s">
        <v>8747</v>
      </c>
      <c r="R6216" t="s">
        <v>19476</v>
      </c>
      <c r="S6216" s="120">
        <v>0.6</v>
      </c>
      <c r="U6216"/>
    </row>
    <row r="6217" spans="1:21">
      <c r="A6217">
        <v>6216</v>
      </c>
      <c r="B6217" s="1" t="s">
        <v>8748</v>
      </c>
      <c r="C6217" s="1" t="s">
        <v>72</v>
      </c>
      <c r="D6217" s="1" t="s">
        <v>8592</v>
      </c>
      <c r="E6217" t="s">
        <v>48</v>
      </c>
      <c r="F6217" t="s">
        <v>8743</v>
      </c>
      <c r="G6217" t="s">
        <v>39</v>
      </c>
      <c r="H6217" t="s">
        <v>74</v>
      </c>
      <c r="I6217" t="s">
        <v>8594</v>
      </c>
      <c r="J6217" s="1">
        <v>2</v>
      </c>
      <c r="K6217" t="s">
        <v>8743</v>
      </c>
      <c r="L6217" t="s">
        <v>8744</v>
      </c>
      <c r="M6217" t="s">
        <v>8745</v>
      </c>
      <c r="N6217" s="126">
        <v>0.01</v>
      </c>
      <c r="Q6217" t="s">
        <v>8748</v>
      </c>
      <c r="R6217" t="s">
        <v>19476</v>
      </c>
      <c r="S6217" s="120">
        <v>0.6</v>
      </c>
      <c r="U6217"/>
    </row>
    <row r="6218" spans="1:21">
      <c r="A6218">
        <v>6217</v>
      </c>
      <c r="B6218" s="1" t="s">
        <v>8749</v>
      </c>
      <c r="C6218" s="1" t="s">
        <v>72</v>
      </c>
      <c r="D6218" s="1" t="s">
        <v>8592</v>
      </c>
      <c r="E6218" t="s">
        <v>48</v>
      </c>
      <c r="F6218" t="s">
        <v>8743</v>
      </c>
      <c r="G6218" t="s">
        <v>39</v>
      </c>
      <c r="H6218" t="s">
        <v>74</v>
      </c>
      <c r="I6218" t="s">
        <v>8594</v>
      </c>
      <c r="J6218" s="1">
        <v>2</v>
      </c>
      <c r="K6218" t="s">
        <v>8743</v>
      </c>
      <c r="L6218" t="s">
        <v>8744</v>
      </c>
      <c r="M6218" t="s">
        <v>8745</v>
      </c>
      <c r="N6218" s="126"/>
      <c r="Q6218" t="s">
        <v>8749</v>
      </c>
      <c r="R6218" t="s">
        <v>19476</v>
      </c>
      <c r="S6218" s="120">
        <v>0.6</v>
      </c>
      <c r="U6218"/>
    </row>
    <row r="6219" spans="1:21">
      <c r="A6219">
        <v>6218</v>
      </c>
      <c r="B6219" s="1" t="s">
        <v>8750</v>
      </c>
      <c r="C6219" s="1" t="s">
        <v>72</v>
      </c>
      <c r="D6219" s="1" t="s">
        <v>8592</v>
      </c>
      <c r="E6219" t="s">
        <v>48</v>
      </c>
      <c r="F6219" t="s">
        <v>8743</v>
      </c>
      <c r="G6219" t="s">
        <v>39</v>
      </c>
      <c r="H6219" t="s">
        <v>74</v>
      </c>
      <c r="I6219" t="s">
        <v>8594</v>
      </c>
      <c r="J6219" s="1">
        <v>2</v>
      </c>
      <c r="K6219" t="s">
        <v>8743</v>
      </c>
      <c r="L6219" t="s">
        <v>8744</v>
      </c>
      <c r="M6219" t="s">
        <v>8745</v>
      </c>
      <c r="N6219" s="126"/>
      <c r="Q6219" t="s">
        <v>8750</v>
      </c>
      <c r="R6219" t="s">
        <v>19476</v>
      </c>
      <c r="S6219" s="120">
        <v>0.6</v>
      </c>
      <c r="U6219"/>
    </row>
    <row r="6220" spans="1:21">
      <c r="A6220">
        <v>6219</v>
      </c>
      <c r="B6220" s="1" t="s">
        <v>8751</v>
      </c>
      <c r="C6220" s="1" t="s">
        <v>72</v>
      </c>
      <c r="D6220" s="1" t="s">
        <v>8592</v>
      </c>
      <c r="E6220" t="s">
        <v>48</v>
      </c>
      <c r="F6220" t="s">
        <v>8743</v>
      </c>
      <c r="G6220" t="s">
        <v>39</v>
      </c>
      <c r="H6220" t="s">
        <v>74</v>
      </c>
      <c r="I6220" t="s">
        <v>8594</v>
      </c>
      <c r="J6220" s="1">
        <v>2</v>
      </c>
      <c r="K6220" t="s">
        <v>8743</v>
      </c>
      <c r="L6220" t="s">
        <v>8744</v>
      </c>
      <c r="M6220" t="s">
        <v>8745</v>
      </c>
      <c r="N6220" s="126"/>
      <c r="Q6220" t="s">
        <v>8751</v>
      </c>
      <c r="R6220" t="s">
        <v>19476</v>
      </c>
      <c r="S6220" s="120">
        <v>0.6</v>
      </c>
      <c r="U6220"/>
    </row>
    <row r="6221" spans="1:21">
      <c r="A6221">
        <v>6220</v>
      </c>
      <c r="B6221" s="1" t="s">
        <v>8752</v>
      </c>
      <c r="C6221" s="1" t="s">
        <v>72</v>
      </c>
      <c r="D6221" s="1" t="s">
        <v>8592</v>
      </c>
      <c r="E6221" t="s">
        <v>48</v>
      </c>
      <c r="F6221" t="s">
        <v>8743</v>
      </c>
      <c r="G6221" t="s">
        <v>39</v>
      </c>
      <c r="H6221" t="s">
        <v>74</v>
      </c>
      <c r="I6221" t="s">
        <v>8594</v>
      </c>
      <c r="J6221" s="1">
        <v>2</v>
      </c>
      <c r="K6221" t="s">
        <v>8743</v>
      </c>
      <c r="L6221" t="s">
        <v>8744</v>
      </c>
      <c r="M6221" t="s">
        <v>8745</v>
      </c>
      <c r="N6221" s="126">
        <v>0.01</v>
      </c>
      <c r="Q6221" t="s">
        <v>8752</v>
      </c>
      <c r="R6221" t="s">
        <v>19476</v>
      </c>
      <c r="S6221" s="120">
        <v>0.6</v>
      </c>
      <c r="U6221"/>
    </row>
    <row r="6222" spans="1:21">
      <c r="A6222">
        <v>6221</v>
      </c>
      <c r="B6222" s="1" t="s">
        <v>8753</v>
      </c>
      <c r="C6222" s="1" t="s">
        <v>72</v>
      </c>
      <c r="D6222" s="1" t="s">
        <v>8592</v>
      </c>
      <c r="E6222" t="s">
        <v>48</v>
      </c>
      <c r="F6222" t="s">
        <v>8743</v>
      </c>
      <c r="G6222" t="s">
        <v>39</v>
      </c>
      <c r="H6222" t="s">
        <v>74</v>
      </c>
      <c r="I6222" t="s">
        <v>8594</v>
      </c>
      <c r="J6222" s="1">
        <v>2</v>
      </c>
      <c r="K6222" t="s">
        <v>8743</v>
      </c>
      <c r="L6222" t="s">
        <v>8744</v>
      </c>
      <c r="M6222" t="s">
        <v>8745</v>
      </c>
      <c r="N6222" s="126"/>
      <c r="Q6222" t="s">
        <v>8753</v>
      </c>
      <c r="R6222" t="s">
        <v>19476</v>
      </c>
      <c r="S6222" s="120">
        <v>0.6</v>
      </c>
      <c r="U6222"/>
    </row>
    <row r="6223" spans="1:21">
      <c r="A6223">
        <v>6222</v>
      </c>
      <c r="B6223" s="1" t="s">
        <v>8754</v>
      </c>
      <c r="C6223" s="1" t="s">
        <v>72</v>
      </c>
      <c r="D6223" s="1" t="s">
        <v>8592</v>
      </c>
      <c r="E6223" t="s">
        <v>48</v>
      </c>
      <c r="F6223" t="s">
        <v>8743</v>
      </c>
      <c r="G6223" t="s">
        <v>39</v>
      </c>
      <c r="H6223" t="s">
        <v>74</v>
      </c>
      <c r="I6223" t="s">
        <v>8594</v>
      </c>
      <c r="J6223" s="1">
        <v>2</v>
      </c>
      <c r="K6223" t="s">
        <v>8743</v>
      </c>
      <c r="L6223" t="s">
        <v>8744</v>
      </c>
      <c r="M6223" t="s">
        <v>8745</v>
      </c>
      <c r="N6223" s="126"/>
      <c r="Q6223" t="s">
        <v>8754</v>
      </c>
      <c r="R6223" t="s">
        <v>19476</v>
      </c>
      <c r="S6223" s="120">
        <v>0.6</v>
      </c>
      <c r="U6223"/>
    </row>
    <row r="6224" spans="1:21">
      <c r="A6224">
        <v>6223</v>
      </c>
      <c r="B6224" s="1" t="s">
        <v>8755</v>
      </c>
      <c r="C6224" s="1" t="s">
        <v>78</v>
      </c>
      <c r="D6224" s="1" t="s">
        <v>8592</v>
      </c>
      <c r="E6224" t="s">
        <v>48</v>
      </c>
      <c r="F6224" t="s">
        <v>8756</v>
      </c>
      <c r="G6224" t="s">
        <v>39</v>
      </c>
      <c r="H6224" t="s">
        <v>80</v>
      </c>
      <c r="I6224" t="s">
        <v>8594</v>
      </c>
      <c r="J6224" s="1">
        <v>2</v>
      </c>
      <c r="K6224" t="s">
        <v>8756</v>
      </c>
      <c r="L6224" t="s">
        <v>8757</v>
      </c>
      <c r="M6224" t="s">
        <v>8758</v>
      </c>
      <c r="N6224" s="126"/>
      <c r="Q6224" t="s">
        <v>8755</v>
      </c>
      <c r="R6224" t="s">
        <v>19477</v>
      </c>
      <c r="S6224" s="120">
        <v>0.6</v>
      </c>
      <c r="U6224"/>
    </row>
    <row r="6225" spans="1:21">
      <c r="A6225">
        <v>6224</v>
      </c>
      <c r="B6225" s="1" t="s">
        <v>8759</v>
      </c>
      <c r="C6225" s="1" t="s">
        <v>78</v>
      </c>
      <c r="D6225" s="1" t="s">
        <v>8592</v>
      </c>
      <c r="E6225" t="s">
        <v>48</v>
      </c>
      <c r="F6225" t="s">
        <v>8756</v>
      </c>
      <c r="G6225" t="s">
        <v>39</v>
      </c>
      <c r="H6225" t="s">
        <v>80</v>
      </c>
      <c r="I6225" t="s">
        <v>8594</v>
      </c>
      <c r="J6225" s="1">
        <v>2</v>
      </c>
      <c r="K6225" t="s">
        <v>8756</v>
      </c>
      <c r="L6225" t="s">
        <v>8757</v>
      </c>
      <c r="M6225" t="s">
        <v>8758</v>
      </c>
      <c r="N6225" s="126">
        <v>0.01</v>
      </c>
      <c r="Q6225" t="s">
        <v>8759</v>
      </c>
      <c r="R6225" t="s">
        <v>19477</v>
      </c>
      <c r="S6225" s="120">
        <v>0.6</v>
      </c>
      <c r="U6225"/>
    </row>
    <row r="6226" spans="1:21">
      <c r="A6226">
        <v>6225</v>
      </c>
      <c r="B6226" s="1" t="s">
        <v>8760</v>
      </c>
      <c r="C6226" s="1" t="s">
        <v>78</v>
      </c>
      <c r="D6226" s="1" t="s">
        <v>8592</v>
      </c>
      <c r="E6226" t="s">
        <v>48</v>
      </c>
      <c r="F6226" t="s">
        <v>8756</v>
      </c>
      <c r="G6226" t="s">
        <v>39</v>
      </c>
      <c r="H6226" t="s">
        <v>80</v>
      </c>
      <c r="I6226" t="s">
        <v>8594</v>
      </c>
      <c r="J6226" s="1">
        <v>2</v>
      </c>
      <c r="K6226" t="s">
        <v>8756</v>
      </c>
      <c r="L6226" t="s">
        <v>8757</v>
      </c>
      <c r="M6226" t="s">
        <v>8758</v>
      </c>
      <c r="N6226" s="126"/>
      <c r="Q6226" t="s">
        <v>8760</v>
      </c>
      <c r="R6226" t="s">
        <v>19477</v>
      </c>
      <c r="S6226" s="120">
        <v>0.6</v>
      </c>
      <c r="U6226"/>
    </row>
    <row r="6227" spans="1:21">
      <c r="A6227">
        <v>6226</v>
      </c>
      <c r="B6227" s="1" t="s">
        <v>8761</v>
      </c>
      <c r="C6227" s="1" t="s">
        <v>78</v>
      </c>
      <c r="D6227" s="1" t="s">
        <v>8592</v>
      </c>
      <c r="E6227" t="s">
        <v>48</v>
      </c>
      <c r="F6227" t="s">
        <v>8756</v>
      </c>
      <c r="G6227" t="s">
        <v>39</v>
      </c>
      <c r="H6227" t="s">
        <v>80</v>
      </c>
      <c r="I6227" t="s">
        <v>8594</v>
      </c>
      <c r="J6227" s="1">
        <v>2</v>
      </c>
      <c r="K6227" t="s">
        <v>8756</v>
      </c>
      <c r="L6227" t="s">
        <v>8757</v>
      </c>
      <c r="M6227" t="s">
        <v>8758</v>
      </c>
      <c r="N6227" s="126"/>
      <c r="Q6227" t="s">
        <v>8761</v>
      </c>
      <c r="R6227" t="s">
        <v>19477</v>
      </c>
      <c r="S6227" s="120">
        <v>0.6</v>
      </c>
      <c r="U6227"/>
    </row>
    <row r="6228" spans="1:21">
      <c r="A6228">
        <v>6227</v>
      </c>
      <c r="B6228" s="1" t="s">
        <v>8762</v>
      </c>
      <c r="C6228" s="1" t="s">
        <v>78</v>
      </c>
      <c r="D6228" s="1" t="s">
        <v>8592</v>
      </c>
      <c r="E6228" t="s">
        <v>48</v>
      </c>
      <c r="F6228" t="s">
        <v>8756</v>
      </c>
      <c r="G6228" t="s">
        <v>39</v>
      </c>
      <c r="H6228" t="s">
        <v>80</v>
      </c>
      <c r="I6228" t="s">
        <v>8594</v>
      </c>
      <c r="J6228" s="1">
        <v>2</v>
      </c>
      <c r="K6228" t="s">
        <v>8756</v>
      </c>
      <c r="L6228" t="s">
        <v>8757</v>
      </c>
      <c r="M6228" t="s">
        <v>8758</v>
      </c>
      <c r="N6228" s="126"/>
      <c r="Q6228" t="s">
        <v>8762</v>
      </c>
      <c r="R6228" t="s">
        <v>19477</v>
      </c>
      <c r="S6228" s="120">
        <v>0.6</v>
      </c>
      <c r="U6228"/>
    </row>
    <row r="6229" spans="1:21">
      <c r="A6229">
        <v>6228</v>
      </c>
      <c r="B6229" s="1" t="s">
        <v>8763</v>
      </c>
      <c r="C6229" s="1" t="s">
        <v>78</v>
      </c>
      <c r="D6229" s="1" t="s">
        <v>8592</v>
      </c>
      <c r="E6229" t="s">
        <v>48</v>
      </c>
      <c r="F6229" t="s">
        <v>8756</v>
      </c>
      <c r="G6229" t="s">
        <v>39</v>
      </c>
      <c r="H6229" t="s">
        <v>80</v>
      </c>
      <c r="I6229" t="s">
        <v>8594</v>
      </c>
      <c r="J6229" s="1">
        <v>2</v>
      </c>
      <c r="K6229" t="s">
        <v>8756</v>
      </c>
      <c r="L6229" t="s">
        <v>8757</v>
      </c>
      <c r="M6229" t="s">
        <v>8758</v>
      </c>
      <c r="N6229" s="126"/>
      <c r="Q6229" t="s">
        <v>8763</v>
      </c>
      <c r="R6229" t="s">
        <v>19477</v>
      </c>
      <c r="S6229" s="120">
        <v>0.6</v>
      </c>
      <c r="U6229"/>
    </row>
    <row r="6230" spans="1:21">
      <c r="A6230">
        <v>6229</v>
      </c>
      <c r="B6230" s="1" t="s">
        <v>8764</v>
      </c>
      <c r="C6230" s="1" t="s">
        <v>78</v>
      </c>
      <c r="D6230" s="1" t="s">
        <v>8592</v>
      </c>
      <c r="E6230" t="s">
        <v>48</v>
      </c>
      <c r="F6230" t="s">
        <v>8756</v>
      </c>
      <c r="G6230" t="s">
        <v>39</v>
      </c>
      <c r="H6230" t="s">
        <v>80</v>
      </c>
      <c r="I6230" t="s">
        <v>8594</v>
      </c>
      <c r="J6230" s="1">
        <v>2</v>
      </c>
      <c r="K6230" t="s">
        <v>8756</v>
      </c>
      <c r="L6230" t="s">
        <v>8757</v>
      </c>
      <c r="M6230" t="s">
        <v>8758</v>
      </c>
      <c r="N6230" s="126">
        <v>0.01</v>
      </c>
      <c r="Q6230" t="s">
        <v>8764</v>
      </c>
      <c r="R6230" t="s">
        <v>19477</v>
      </c>
      <c r="S6230" s="120">
        <v>0.6</v>
      </c>
      <c r="U6230"/>
    </row>
    <row r="6231" spans="1:21">
      <c r="A6231">
        <v>6230</v>
      </c>
      <c r="B6231" s="1" t="s">
        <v>8765</v>
      </c>
      <c r="C6231" s="1" t="s">
        <v>78</v>
      </c>
      <c r="D6231" s="1" t="s">
        <v>8592</v>
      </c>
      <c r="E6231" t="s">
        <v>48</v>
      </c>
      <c r="F6231" t="s">
        <v>8756</v>
      </c>
      <c r="G6231" t="s">
        <v>39</v>
      </c>
      <c r="H6231" t="s">
        <v>80</v>
      </c>
      <c r="I6231" t="s">
        <v>8594</v>
      </c>
      <c r="J6231" s="1">
        <v>2</v>
      </c>
      <c r="K6231" t="s">
        <v>8756</v>
      </c>
      <c r="L6231" t="s">
        <v>8757</v>
      </c>
      <c r="M6231" t="s">
        <v>8758</v>
      </c>
      <c r="N6231" s="126"/>
      <c r="Q6231" t="s">
        <v>8765</v>
      </c>
      <c r="R6231" t="s">
        <v>19477</v>
      </c>
      <c r="S6231" s="120">
        <v>0.6</v>
      </c>
      <c r="U6231"/>
    </row>
    <row r="6232" spans="1:21">
      <c r="A6232">
        <v>6231</v>
      </c>
      <c r="B6232" s="1" t="s">
        <v>8766</v>
      </c>
      <c r="C6232" s="1" t="s">
        <v>78</v>
      </c>
      <c r="D6232" s="1" t="s">
        <v>8592</v>
      </c>
      <c r="E6232" t="s">
        <v>48</v>
      </c>
      <c r="F6232" t="s">
        <v>8756</v>
      </c>
      <c r="G6232" t="s">
        <v>39</v>
      </c>
      <c r="H6232" t="s">
        <v>80</v>
      </c>
      <c r="I6232" t="s">
        <v>8594</v>
      </c>
      <c r="J6232" s="1">
        <v>2</v>
      </c>
      <c r="K6232" t="s">
        <v>8756</v>
      </c>
      <c r="L6232" t="s">
        <v>8757</v>
      </c>
      <c r="M6232" t="s">
        <v>8758</v>
      </c>
      <c r="N6232" s="126"/>
      <c r="Q6232" t="s">
        <v>8766</v>
      </c>
      <c r="R6232" t="s">
        <v>19477</v>
      </c>
      <c r="S6232" s="120">
        <v>0.6</v>
      </c>
      <c r="U6232"/>
    </row>
    <row r="6233" spans="1:21">
      <c r="A6233">
        <v>6232</v>
      </c>
      <c r="B6233" s="1" t="s">
        <v>8767</v>
      </c>
      <c r="C6233" s="1" t="s">
        <v>78</v>
      </c>
      <c r="D6233" s="1" t="s">
        <v>8592</v>
      </c>
      <c r="E6233" t="s">
        <v>48</v>
      </c>
      <c r="F6233" t="s">
        <v>8756</v>
      </c>
      <c r="G6233" t="s">
        <v>39</v>
      </c>
      <c r="H6233" t="s">
        <v>80</v>
      </c>
      <c r="I6233" t="s">
        <v>8594</v>
      </c>
      <c r="J6233" s="1">
        <v>2</v>
      </c>
      <c r="K6233" t="s">
        <v>8756</v>
      </c>
      <c r="L6233" t="s">
        <v>8757</v>
      </c>
      <c r="M6233" t="s">
        <v>8758</v>
      </c>
      <c r="N6233" s="126"/>
      <c r="Q6233" t="s">
        <v>8767</v>
      </c>
      <c r="R6233" t="s">
        <v>19477</v>
      </c>
      <c r="S6233" s="120">
        <v>0.6</v>
      </c>
      <c r="U6233"/>
    </row>
    <row r="6234" spans="1:21">
      <c r="A6234">
        <v>6233</v>
      </c>
      <c r="B6234" s="1" t="s">
        <v>8768</v>
      </c>
      <c r="C6234" s="1" t="s">
        <v>78</v>
      </c>
      <c r="D6234" s="1" t="s">
        <v>8592</v>
      </c>
      <c r="E6234" t="s">
        <v>48</v>
      </c>
      <c r="F6234" t="s">
        <v>8756</v>
      </c>
      <c r="G6234" t="s">
        <v>39</v>
      </c>
      <c r="H6234" t="s">
        <v>80</v>
      </c>
      <c r="I6234" t="s">
        <v>8594</v>
      </c>
      <c r="J6234" s="1">
        <v>2</v>
      </c>
      <c r="K6234" t="s">
        <v>8756</v>
      </c>
      <c r="L6234" t="s">
        <v>8757</v>
      </c>
      <c r="M6234" t="s">
        <v>8758</v>
      </c>
      <c r="N6234" s="126"/>
      <c r="Q6234" t="s">
        <v>8768</v>
      </c>
      <c r="R6234" t="s">
        <v>19477</v>
      </c>
      <c r="S6234" s="120">
        <v>0.6</v>
      </c>
      <c r="U6234"/>
    </row>
    <row r="6235" spans="1:21">
      <c r="A6235">
        <v>6234</v>
      </c>
      <c r="B6235" s="1" t="s">
        <v>8769</v>
      </c>
      <c r="C6235" s="1" t="s">
        <v>78</v>
      </c>
      <c r="D6235" s="1" t="s">
        <v>8592</v>
      </c>
      <c r="E6235" t="s">
        <v>48</v>
      </c>
      <c r="F6235" t="s">
        <v>8756</v>
      </c>
      <c r="G6235" t="s">
        <v>39</v>
      </c>
      <c r="H6235" t="s">
        <v>80</v>
      </c>
      <c r="I6235" t="s">
        <v>8594</v>
      </c>
      <c r="J6235" s="1">
        <v>2</v>
      </c>
      <c r="K6235" t="s">
        <v>8756</v>
      </c>
      <c r="L6235" t="s">
        <v>8757</v>
      </c>
      <c r="M6235" t="s">
        <v>8758</v>
      </c>
      <c r="N6235" s="126"/>
      <c r="Q6235" t="s">
        <v>8769</v>
      </c>
      <c r="R6235" t="s">
        <v>19477</v>
      </c>
      <c r="S6235" s="120">
        <v>0.6</v>
      </c>
      <c r="U6235"/>
    </row>
    <row r="6236" spans="1:21">
      <c r="A6236">
        <v>6235</v>
      </c>
      <c r="B6236" s="1" t="s">
        <v>8770</v>
      </c>
      <c r="C6236" s="1" t="s">
        <v>78</v>
      </c>
      <c r="D6236" s="1" t="s">
        <v>8592</v>
      </c>
      <c r="E6236" t="s">
        <v>48</v>
      </c>
      <c r="F6236" t="s">
        <v>8756</v>
      </c>
      <c r="G6236" t="s">
        <v>39</v>
      </c>
      <c r="H6236" t="s">
        <v>80</v>
      </c>
      <c r="I6236" t="s">
        <v>8594</v>
      </c>
      <c r="J6236" s="1">
        <v>2</v>
      </c>
      <c r="K6236" t="s">
        <v>8756</v>
      </c>
      <c r="L6236" t="s">
        <v>8757</v>
      </c>
      <c r="M6236" t="s">
        <v>8758</v>
      </c>
      <c r="N6236" s="126"/>
      <c r="Q6236" t="s">
        <v>8770</v>
      </c>
      <c r="R6236" t="s">
        <v>19477</v>
      </c>
      <c r="S6236" s="120">
        <v>0.6</v>
      </c>
      <c r="U6236"/>
    </row>
    <row r="6237" spans="1:21">
      <c r="A6237">
        <v>6236</v>
      </c>
      <c r="B6237" s="1" t="s">
        <v>8771</v>
      </c>
      <c r="C6237" s="1" t="s">
        <v>78</v>
      </c>
      <c r="D6237" s="1" t="s">
        <v>8592</v>
      </c>
      <c r="E6237" t="s">
        <v>48</v>
      </c>
      <c r="F6237" t="s">
        <v>8756</v>
      </c>
      <c r="G6237" t="s">
        <v>39</v>
      </c>
      <c r="H6237" t="s">
        <v>80</v>
      </c>
      <c r="I6237" t="s">
        <v>8594</v>
      </c>
      <c r="J6237" s="1">
        <v>2</v>
      </c>
      <c r="K6237" t="s">
        <v>8756</v>
      </c>
      <c r="L6237" t="s">
        <v>8757</v>
      </c>
      <c r="M6237" t="s">
        <v>8758</v>
      </c>
      <c r="N6237" s="126"/>
      <c r="Q6237" t="s">
        <v>8771</v>
      </c>
      <c r="R6237" t="s">
        <v>19477</v>
      </c>
      <c r="S6237" s="120">
        <v>0.6</v>
      </c>
      <c r="U6237"/>
    </row>
    <row r="6238" spans="1:21">
      <c r="A6238">
        <v>6237</v>
      </c>
      <c r="B6238" s="1" t="s">
        <v>8772</v>
      </c>
      <c r="C6238" s="1" t="s">
        <v>78</v>
      </c>
      <c r="D6238" s="1" t="s">
        <v>8592</v>
      </c>
      <c r="E6238" t="s">
        <v>48</v>
      </c>
      <c r="F6238" t="s">
        <v>8756</v>
      </c>
      <c r="G6238" t="s">
        <v>39</v>
      </c>
      <c r="H6238" t="s">
        <v>80</v>
      </c>
      <c r="I6238" t="s">
        <v>8594</v>
      </c>
      <c r="J6238" s="1">
        <v>2</v>
      </c>
      <c r="K6238" t="s">
        <v>8756</v>
      </c>
      <c r="L6238" t="s">
        <v>8757</v>
      </c>
      <c r="M6238" t="s">
        <v>8758</v>
      </c>
      <c r="N6238" s="126"/>
      <c r="Q6238" t="s">
        <v>8772</v>
      </c>
      <c r="R6238" t="s">
        <v>19477</v>
      </c>
      <c r="S6238" s="120">
        <v>0.6</v>
      </c>
      <c r="U6238"/>
    </row>
    <row r="6239" spans="1:21">
      <c r="A6239">
        <v>6238</v>
      </c>
      <c r="B6239" s="1" t="s">
        <v>8773</v>
      </c>
      <c r="C6239" s="1" t="s">
        <v>78</v>
      </c>
      <c r="D6239" s="1" t="s">
        <v>8592</v>
      </c>
      <c r="E6239" t="s">
        <v>48</v>
      </c>
      <c r="F6239" t="s">
        <v>8756</v>
      </c>
      <c r="G6239" t="s">
        <v>39</v>
      </c>
      <c r="H6239" t="s">
        <v>80</v>
      </c>
      <c r="I6239" t="s">
        <v>8594</v>
      </c>
      <c r="J6239" s="1">
        <v>2</v>
      </c>
      <c r="K6239" t="s">
        <v>8756</v>
      </c>
      <c r="L6239" t="s">
        <v>8757</v>
      </c>
      <c r="M6239" t="s">
        <v>8758</v>
      </c>
      <c r="N6239" s="126"/>
      <c r="Q6239" t="s">
        <v>8773</v>
      </c>
      <c r="R6239" t="s">
        <v>19477</v>
      </c>
      <c r="S6239" s="120">
        <v>0.6</v>
      </c>
      <c r="U6239"/>
    </row>
    <row r="6240" spans="1:21">
      <c r="A6240">
        <v>6239</v>
      </c>
      <c r="B6240" s="1" t="s">
        <v>8774</v>
      </c>
      <c r="C6240" s="1" t="s">
        <v>78</v>
      </c>
      <c r="D6240" s="1" t="s">
        <v>8592</v>
      </c>
      <c r="E6240" t="s">
        <v>48</v>
      </c>
      <c r="F6240" t="s">
        <v>8756</v>
      </c>
      <c r="G6240" t="s">
        <v>39</v>
      </c>
      <c r="H6240" t="s">
        <v>80</v>
      </c>
      <c r="I6240" t="s">
        <v>8594</v>
      </c>
      <c r="J6240" s="1">
        <v>2</v>
      </c>
      <c r="K6240" t="s">
        <v>8756</v>
      </c>
      <c r="L6240" t="s">
        <v>8757</v>
      </c>
      <c r="M6240" t="s">
        <v>8758</v>
      </c>
      <c r="N6240" s="126"/>
      <c r="Q6240" t="s">
        <v>8774</v>
      </c>
      <c r="R6240" t="s">
        <v>19477</v>
      </c>
      <c r="S6240" s="120">
        <v>0.6</v>
      </c>
      <c r="U6240"/>
    </row>
    <row r="6241" spans="1:21">
      <c r="A6241">
        <v>6240</v>
      </c>
      <c r="B6241" s="1" t="s">
        <v>8775</v>
      </c>
      <c r="C6241" s="1" t="s">
        <v>78</v>
      </c>
      <c r="D6241" s="1" t="s">
        <v>8592</v>
      </c>
      <c r="E6241" t="s">
        <v>48</v>
      </c>
      <c r="F6241" t="s">
        <v>8756</v>
      </c>
      <c r="G6241" t="s">
        <v>39</v>
      </c>
      <c r="H6241" t="s">
        <v>80</v>
      </c>
      <c r="I6241" t="s">
        <v>8594</v>
      </c>
      <c r="J6241" s="1">
        <v>2</v>
      </c>
      <c r="K6241" t="s">
        <v>8756</v>
      </c>
      <c r="L6241" t="s">
        <v>8757</v>
      </c>
      <c r="M6241" t="s">
        <v>8758</v>
      </c>
      <c r="N6241" s="126"/>
      <c r="Q6241" t="s">
        <v>8775</v>
      </c>
      <c r="R6241" t="s">
        <v>19477</v>
      </c>
      <c r="S6241" s="120">
        <v>0.6</v>
      </c>
      <c r="U6241"/>
    </row>
    <row r="6242" spans="1:21">
      <c r="A6242">
        <v>6241</v>
      </c>
      <c r="B6242" s="1" t="s">
        <v>8776</v>
      </c>
      <c r="C6242" s="1" t="s">
        <v>87</v>
      </c>
      <c r="D6242" s="1" t="s">
        <v>8592</v>
      </c>
      <c r="E6242" t="s">
        <v>48</v>
      </c>
      <c r="F6242" t="s">
        <v>8777</v>
      </c>
      <c r="G6242" t="s">
        <v>39</v>
      </c>
      <c r="H6242" t="s">
        <v>89</v>
      </c>
      <c r="I6242" t="s">
        <v>8594</v>
      </c>
      <c r="J6242" s="1">
        <v>2</v>
      </c>
      <c r="K6242" t="s">
        <v>8777</v>
      </c>
      <c r="L6242" t="s">
        <v>8778</v>
      </c>
      <c r="M6242" t="s">
        <v>8779</v>
      </c>
      <c r="N6242" s="126"/>
      <c r="Q6242" t="s">
        <v>8776</v>
      </c>
      <c r="R6242" t="s">
        <v>19478</v>
      </c>
      <c r="S6242" s="120">
        <v>0.6</v>
      </c>
      <c r="U6242"/>
    </row>
    <row r="6243" spans="1:21">
      <c r="A6243">
        <v>6242</v>
      </c>
      <c r="B6243" s="1" t="s">
        <v>8780</v>
      </c>
      <c r="C6243" s="1" t="s">
        <v>87</v>
      </c>
      <c r="D6243" s="1" t="s">
        <v>8592</v>
      </c>
      <c r="E6243" t="s">
        <v>48</v>
      </c>
      <c r="F6243" t="s">
        <v>8777</v>
      </c>
      <c r="G6243" t="s">
        <v>39</v>
      </c>
      <c r="H6243" t="s">
        <v>89</v>
      </c>
      <c r="I6243" t="s">
        <v>8594</v>
      </c>
      <c r="J6243" s="1">
        <v>2</v>
      </c>
      <c r="K6243" t="s">
        <v>8777</v>
      </c>
      <c r="L6243" t="s">
        <v>8778</v>
      </c>
      <c r="M6243" t="s">
        <v>8779</v>
      </c>
      <c r="N6243" s="126"/>
      <c r="Q6243" t="s">
        <v>8780</v>
      </c>
      <c r="R6243" t="s">
        <v>19478</v>
      </c>
      <c r="S6243" s="120">
        <v>0.6</v>
      </c>
      <c r="U6243"/>
    </row>
    <row r="6244" spans="1:21">
      <c r="A6244">
        <v>6243</v>
      </c>
      <c r="B6244" s="1" t="s">
        <v>8781</v>
      </c>
      <c r="C6244" s="1" t="s">
        <v>87</v>
      </c>
      <c r="D6244" s="1" t="s">
        <v>8592</v>
      </c>
      <c r="E6244" t="s">
        <v>48</v>
      </c>
      <c r="F6244" t="s">
        <v>8777</v>
      </c>
      <c r="G6244" t="s">
        <v>39</v>
      </c>
      <c r="H6244" t="s">
        <v>89</v>
      </c>
      <c r="I6244" t="s">
        <v>8594</v>
      </c>
      <c r="J6244" s="1">
        <v>2</v>
      </c>
      <c r="K6244" t="s">
        <v>8777</v>
      </c>
      <c r="L6244" t="s">
        <v>8778</v>
      </c>
      <c r="M6244" t="s">
        <v>8779</v>
      </c>
      <c r="N6244" s="126"/>
      <c r="Q6244" t="s">
        <v>8781</v>
      </c>
      <c r="R6244" t="s">
        <v>19478</v>
      </c>
      <c r="S6244" s="120">
        <v>0.6</v>
      </c>
      <c r="U6244"/>
    </row>
    <row r="6245" spans="1:21">
      <c r="A6245">
        <v>6244</v>
      </c>
      <c r="B6245" s="1" t="s">
        <v>8782</v>
      </c>
      <c r="C6245" s="1" t="s">
        <v>87</v>
      </c>
      <c r="D6245" s="1" t="s">
        <v>8592</v>
      </c>
      <c r="E6245" t="s">
        <v>48</v>
      </c>
      <c r="F6245" t="s">
        <v>8777</v>
      </c>
      <c r="G6245" t="s">
        <v>39</v>
      </c>
      <c r="H6245" t="s">
        <v>89</v>
      </c>
      <c r="I6245" t="s">
        <v>8594</v>
      </c>
      <c r="J6245" s="1">
        <v>2</v>
      </c>
      <c r="K6245" t="s">
        <v>8777</v>
      </c>
      <c r="L6245" t="s">
        <v>8778</v>
      </c>
      <c r="M6245" t="s">
        <v>8779</v>
      </c>
      <c r="N6245" s="126"/>
      <c r="Q6245" t="s">
        <v>8782</v>
      </c>
      <c r="R6245" t="s">
        <v>19478</v>
      </c>
      <c r="S6245" s="120">
        <v>0.6</v>
      </c>
      <c r="U6245"/>
    </row>
    <row r="6246" spans="1:21">
      <c r="A6246">
        <v>6245</v>
      </c>
      <c r="B6246" s="1" t="s">
        <v>8783</v>
      </c>
      <c r="C6246" s="1" t="s">
        <v>87</v>
      </c>
      <c r="D6246" s="1" t="s">
        <v>8592</v>
      </c>
      <c r="E6246" t="s">
        <v>48</v>
      </c>
      <c r="F6246" t="s">
        <v>8777</v>
      </c>
      <c r="G6246" t="s">
        <v>39</v>
      </c>
      <c r="H6246" t="s">
        <v>89</v>
      </c>
      <c r="I6246" t="s">
        <v>8594</v>
      </c>
      <c r="J6246" s="1">
        <v>2</v>
      </c>
      <c r="K6246" t="s">
        <v>8777</v>
      </c>
      <c r="L6246" t="s">
        <v>8778</v>
      </c>
      <c r="M6246" t="s">
        <v>8779</v>
      </c>
      <c r="N6246" s="126"/>
      <c r="Q6246" t="s">
        <v>8783</v>
      </c>
      <c r="R6246" t="s">
        <v>19478</v>
      </c>
      <c r="S6246" s="120">
        <v>0.6</v>
      </c>
      <c r="U6246"/>
    </row>
    <row r="6247" spans="1:21">
      <c r="A6247">
        <v>6246</v>
      </c>
      <c r="B6247" s="1" t="s">
        <v>8784</v>
      </c>
      <c r="C6247" s="1" t="s">
        <v>87</v>
      </c>
      <c r="D6247" s="1" t="s">
        <v>8592</v>
      </c>
      <c r="E6247" t="s">
        <v>48</v>
      </c>
      <c r="F6247" t="s">
        <v>8777</v>
      </c>
      <c r="G6247" t="s">
        <v>39</v>
      </c>
      <c r="H6247" t="s">
        <v>89</v>
      </c>
      <c r="I6247" t="s">
        <v>8594</v>
      </c>
      <c r="J6247" s="1">
        <v>2</v>
      </c>
      <c r="K6247" t="s">
        <v>8777</v>
      </c>
      <c r="L6247" t="s">
        <v>8778</v>
      </c>
      <c r="M6247" t="s">
        <v>8779</v>
      </c>
      <c r="N6247" s="126"/>
      <c r="Q6247" t="s">
        <v>8784</v>
      </c>
      <c r="R6247" t="s">
        <v>19478</v>
      </c>
      <c r="S6247" s="120">
        <v>0.6</v>
      </c>
      <c r="U6247"/>
    </row>
    <row r="6248" spans="1:21">
      <c r="A6248">
        <v>6247</v>
      </c>
      <c r="B6248" s="1" t="s">
        <v>8785</v>
      </c>
      <c r="C6248" s="1" t="s">
        <v>87</v>
      </c>
      <c r="D6248" s="1" t="s">
        <v>8592</v>
      </c>
      <c r="E6248" t="s">
        <v>48</v>
      </c>
      <c r="F6248" t="s">
        <v>8777</v>
      </c>
      <c r="G6248" t="s">
        <v>39</v>
      </c>
      <c r="H6248" t="s">
        <v>89</v>
      </c>
      <c r="I6248" t="s">
        <v>8594</v>
      </c>
      <c r="J6248" s="1">
        <v>2</v>
      </c>
      <c r="K6248" t="s">
        <v>8777</v>
      </c>
      <c r="L6248" t="s">
        <v>8778</v>
      </c>
      <c r="M6248" t="s">
        <v>8779</v>
      </c>
      <c r="N6248" s="126"/>
      <c r="Q6248" t="s">
        <v>8785</v>
      </c>
      <c r="R6248" t="s">
        <v>19478</v>
      </c>
      <c r="S6248" s="120">
        <v>0.6</v>
      </c>
      <c r="U6248"/>
    </row>
    <row r="6249" spans="1:21">
      <c r="A6249">
        <v>6248</v>
      </c>
      <c r="B6249" s="1" t="s">
        <v>8786</v>
      </c>
      <c r="C6249" s="1" t="s">
        <v>87</v>
      </c>
      <c r="D6249" s="1" t="s">
        <v>8592</v>
      </c>
      <c r="E6249" t="s">
        <v>48</v>
      </c>
      <c r="F6249" t="s">
        <v>8777</v>
      </c>
      <c r="G6249" t="s">
        <v>39</v>
      </c>
      <c r="H6249" t="s">
        <v>89</v>
      </c>
      <c r="I6249" t="s">
        <v>8594</v>
      </c>
      <c r="J6249" s="1">
        <v>2</v>
      </c>
      <c r="K6249" t="s">
        <v>8777</v>
      </c>
      <c r="L6249" t="s">
        <v>8778</v>
      </c>
      <c r="M6249" t="s">
        <v>8779</v>
      </c>
      <c r="N6249" s="126"/>
      <c r="Q6249" t="s">
        <v>8786</v>
      </c>
      <c r="R6249" t="s">
        <v>19478</v>
      </c>
      <c r="S6249" s="120">
        <v>0.6</v>
      </c>
      <c r="U6249"/>
    </row>
    <row r="6250" spans="1:21">
      <c r="A6250">
        <v>6249</v>
      </c>
      <c r="B6250" s="1" t="s">
        <v>8787</v>
      </c>
      <c r="C6250" s="1" t="s">
        <v>87</v>
      </c>
      <c r="D6250" s="1" t="s">
        <v>8592</v>
      </c>
      <c r="E6250" t="s">
        <v>48</v>
      </c>
      <c r="F6250" t="s">
        <v>8777</v>
      </c>
      <c r="G6250" t="s">
        <v>39</v>
      </c>
      <c r="H6250" t="s">
        <v>89</v>
      </c>
      <c r="I6250" t="s">
        <v>8594</v>
      </c>
      <c r="J6250" s="1">
        <v>2</v>
      </c>
      <c r="K6250" t="s">
        <v>8777</v>
      </c>
      <c r="L6250" t="s">
        <v>8778</v>
      </c>
      <c r="M6250" t="s">
        <v>8779</v>
      </c>
      <c r="N6250" s="126">
        <v>0.01</v>
      </c>
      <c r="Q6250" t="s">
        <v>8787</v>
      </c>
      <c r="R6250" t="s">
        <v>19478</v>
      </c>
      <c r="S6250" s="120">
        <v>0.6</v>
      </c>
      <c r="U6250"/>
    </row>
    <row r="6251" spans="1:21">
      <c r="A6251">
        <v>6250</v>
      </c>
      <c r="B6251" s="1" t="s">
        <v>8788</v>
      </c>
      <c r="C6251" s="1" t="s">
        <v>87</v>
      </c>
      <c r="D6251" s="1" t="s">
        <v>8592</v>
      </c>
      <c r="E6251" t="s">
        <v>48</v>
      </c>
      <c r="F6251" t="s">
        <v>8777</v>
      </c>
      <c r="G6251" t="s">
        <v>39</v>
      </c>
      <c r="H6251" t="s">
        <v>89</v>
      </c>
      <c r="I6251" t="s">
        <v>8594</v>
      </c>
      <c r="J6251" s="1">
        <v>2</v>
      </c>
      <c r="K6251" t="s">
        <v>8777</v>
      </c>
      <c r="L6251" t="s">
        <v>8778</v>
      </c>
      <c r="M6251" t="s">
        <v>8779</v>
      </c>
      <c r="N6251" s="126"/>
      <c r="Q6251" t="s">
        <v>8788</v>
      </c>
      <c r="R6251" t="s">
        <v>19478</v>
      </c>
      <c r="S6251" s="120">
        <v>0.6</v>
      </c>
      <c r="U6251"/>
    </row>
    <row r="6252" spans="1:21">
      <c r="A6252">
        <v>6251</v>
      </c>
      <c r="B6252" s="1" t="s">
        <v>8789</v>
      </c>
      <c r="C6252" s="1" t="s">
        <v>87</v>
      </c>
      <c r="D6252" s="1" t="s">
        <v>8592</v>
      </c>
      <c r="E6252" t="s">
        <v>48</v>
      </c>
      <c r="F6252" t="s">
        <v>8777</v>
      </c>
      <c r="G6252" t="s">
        <v>39</v>
      </c>
      <c r="H6252" t="s">
        <v>89</v>
      </c>
      <c r="I6252" t="s">
        <v>8594</v>
      </c>
      <c r="J6252" s="1">
        <v>2</v>
      </c>
      <c r="K6252" t="s">
        <v>8777</v>
      </c>
      <c r="L6252" t="s">
        <v>8778</v>
      </c>
      <c r="M6252" t="s">
        <v>8779</v>
      </c>
      <c r="N6252" s="126"/>
      <c r="Q6252" t="s">
        <v>8789</v>
      </c>
      <c r="R6252" t="s">
        <v>19478</v>
      </c>
      <c r="S6252" s="120">
        <v>0.6</v>
      </c>
      <c r="U6252"/>
    </row>
    <row r="6253" spans="1:21">
      <c r="A6253">
        <v>6252</v>
      </c>
      <c r="B6253" s="1" t="s">
        <v>8790</v>
      </c>
      <c r="C6253" s="1" t="s">
        <v>105</v>
      </c>
      <c r="D6253" s="1" t="s">
        <v>8592</v>
      </c>
      <c r="E6253" t="s">
        <v>48</v>
      </c>
      <c r="F6253" t="s">
        <v>8791</v>
      </c>
      <c r="G6253" t="s">
        <v>39</v>
      </c>
      <c r="H6253" t="s">
        <v>107</v>
      </c>
      <c r="I6253" t="s">
        <v>8594</v>
      </c>
      <c r="J6253" s="1">
        <v>2</v>
      </c>
      <c r="K6253" t="s">
        <v>8791</v>
      </c>
      <c r="L6253" t="s">
        <v>8792</v>
      </c>
      <c r="M6253" t="s">
        <v>8793</v>
      </c>
      <c r="N6253" s="126"/>
      <c r="Q6253" t="s">
        <v>8790</v>
      </c>
      <c r="R6253" t="s">
        <v>19479</v>
      </c>
      <c r="S6253" s="120">
        <v>0.6</v>
      </c>
      <c r="U6253"/>
    </row>
    <row r="6254" spans="1:21">
      <c r="A6254">
        <v>6253</v>
      </c>
      <c r="B6254" s="1" t="s">
        <v>8794</v>
      </c>
      <c r="C6254" s="1" t="s">
        <v>105</v>
      </c>
      <c r="D6254" s="1" t="s">
        <v>8592</v>
      </c>
      <c r="E6254" t="s">
        <v>48</v>
      </c>
      <c r="F6254" t="s">
        <v>8791</v>
      </c>
      <c r="G6254" t="s">
        <v>39</v>
      </c>
      <c r="H6254" t="s">
        <v>107</v>
      </c>
      <c r="I6254" t="s">
        <v>8594</v>
      </c>
      <c r="J6254" s="1">
        <v>2</v>
      </c>
      <c r="K6254" t="s">
        <v>8791</v>
      </c>
      <c r="L6254" t="s">
        <v>8792</v>
      </c>
      <c r="M6254" t="s">
        <v>8793</v>
      </c>
      <c r="N6254" s="126">
        <v>0.01</v>
      </c>
      <c r="Q6254" t="s">
        <v>8794</v>
      </c>
      <c r="R6254" t="s">
        <v>19479</v>
      </c>
      <c r="S6254" s="120">
        <v>0.6</v>
      </c>
      <c r="U6254"/>
    </row>
    <row r="6255" spans="1:21">
      <c r="A6255">
        <v>6254</v>
      </c>
      <c r="B6255" s="1" t="s">
        <v>8795</v>
      </c>
      <c r="C6255" s="1" t="s">
        <v>105</v>
      </c>
      <c r="D6255" s="1" t="s">
        <v>8592</v>
      </c>
      <c r="E6255" t="s">
        <v>48</v>
      </c>
      <c r="F6255" t="s">
        <v>8791</v>
      </c>
      <c r="G6255" t="s">
        <v>39</v>
      </c>
      <c r="H6255" t="s">
        <v>107</v>
      </c>
      <c r="I6255" t="s">
        <v>8594</v>
      </c>
      <c r="J6255" s="1">
        <v>2</v>
      </c>
      <c r="K6255" t="s">
        <v>8791</v>
      </c>
      <c r="L6255" t="s">
        <v>8792</v>
      </c>
      <c r="M6255" t="s">
        <v>8793</v>
      </c>
      <c r="N6255" s="126"/>
      <c r="Q6255" t="s">
        <v>8795</v>
      </c>
      <c r="R6255" t="s">
        <v>19479</v>
      </c>
      <c r="S6255" s="120">
        <v>0.6</v>
      </c>
      <c r="U6255"/>
    </row>
    <row r="6256" spans="1:21">
      <c r="A6256">
        <v>6255</v>
      </c>
      <c r="B6256" s="1" t="s">
        <v>8796</v>
      </c>
      <c r="C6256" s="1" t="s">
        <v>105</v>
      </c>
      <c r="D6256" s="1" t="s">
        <v>8592</v>
      </c>
      <c r="E6256" t="s">
        <v>48</v>
      </c>
      <c r="F6256" t="s">
        <v>8791</v>
      </c>
      <c r="G6256" t="s">
        <v>39</v>
      </c>
      <c r="H6256" t="s">
        <v>107</v>
      </c>
      <c r="I6256" t="s">
        <v>8594</v>
      </c>
      <c r="J6256" s="1">
        <v>2</v>
      </c>
      <c r="K6256" t="s">
        <v>8791</v>
      </c>
      <c r="L6256" t="s">
        <v>8792</v>
      </c>
      <c r="M6256" t="s">
        <v>8793</v>
      </c>
      <c r="N6256" s="126">
        <v>0.01</v>
      </c>
      <c r="Q6256" t="s">
        <v>8796</v>
      </c>
      <c r="R6256" t="s">
        <v>19479</v>
      </c>
      <c r="S6256" s="120">
        <v>0.6</v>
      </c>
      <c r="U6256"/>
    </row>
    <row r="6257" spans="1:21">
      <c r="A6257">
        <v>6256</v>
      </c>
      <c r="B6257" s="1" t="s">
        <v>8797</v>
      </c>
      <c r="C6257" s="1" t="s">
        <v>105</v>
      </c>
      <c r="D6257" s="1" t="s">
        <v>8592</v>
      </c>
      <c r="E6257" t="s">
        <v>48</v>
      </c>
      <c r="F6257" t="s">
        <v>8791</v>
      </c>
      <c r="G6257" t="s">
        <v>39</v>
      </c>
      <c r="H6257" t="s">
        <v>107</v>
      </c>
      <c r="I6257" t="s">
        <v>8594</v>
      </c>
      <c r="J6257" s="1">
        <v>2</v>
      </c>
      <c r="K6257" t="s">
        <v>8791</v>
      </c>
      <c r="L6257" t="s">
        <v>8792</v>
      </c>
      <c r="M6257" t="s">
        <v>8793</v>
      </c>
      <c r="N6257" s="126"/>
      <c r="Q6257" t="s">
        <v>8797</v>
      </c>
      <c r="R6257" t="s">
        <v>19479</v>
      </c>
      <c r="S6257" s="120">
        <v>0.6</v>
      </c>
      <c r="U6257"/>
    </row>
    <row r="6258" spans="1:21">
      <c r="A6258">
        <v>6257</v>
      </c>
      <c r="B6258" s="1" t="s">
        <v>8798</v>
      </c>
      <c r="C6258" s="1" t="s">
        <v>105</v>
      </c>
      <c r="D6258" s="1" t="s">
        <v>8592</v>
      </c>
      <c r="E6258" t="s">
        <v>48</v>
      </c>
      <c r="F6258" t="s">
        <v>8791</v>
      </c>
      <c r="G6258" t="s">
        <v>39</v>
      </c>
      <c r="H6258" t="s">
        <v>107</v>
      </c>
      <c r="I6258" t="s">
        <v>8594</v>
      </c>
      <c r="J6258" s="1">
        <v>2</v>
      </c>
      <c r="K6258" t="s">
        <v>8791</v>
      </c>
      <c r="L6258" t="s">
        <v>8792</v>
      </c>
      <c r="M6258" t="s">
        <v>8793</v>
      </c>
      <c r="N6258" s="126"/>
      <c r="Q6258" t="s">
        <v>8798</v>
      </c>
      <c r="R6258" t="s">
        <v>19479</v>
      </c>
      <c r="S6258" s="120">
        <v>0.6</v>
      </c>
      <c r="U6258"/>
    </row>
    <row r="6259" spans="1:21">
      <c r="A6259">
        <v>6258</v>
      </c>
      <c r="B6259" s="1" t="s">
        <v>8799</v>
      </c>
      <c r="C6259" s="1" t="s">
        <v>105</v>
      </c>
      <c r="D6259" s="1" t="s">
        <v>8592</v>
      </c>
      <c r="E6259" t="s">
        <v>48</v>
      </c>
      <c r="F6259" t="s">
        <v>8791</v>
      </c>
      <c r="G6259" t="s">
        <v>39</v>
      </c>
      <c r="H6259" t="s">
        <v>107</v>
      </c>
      <c r="I6259" t="s">
        <v>8594</v>
      </c>
      <c r="J6259" s="1">
        <v>2</v>
      </c>
      <c r="K6259" t="s">
        <v>8791</v>
      </c>
      <c r="L6259" t="s">
        <v>8792</v>
      </c>
      <c r="M6259" t="s">
        <v>8793</v>
      </c>
      <c r="N6259" s="126"/>
      <c r="Q6259" t="s">
        <v>8799</v>
      </c>
      <c r="R6259" t="s">
        <v>19479</v>
      </c>
      <c r="S6259" s="120">
        <v>0.6</v>
      </c>
      <c r="U6259"/>
    </row>
    <row r="6260" spans="1:21">
      <c r="A6260">
        <v>6259</v>
      </c>
      <c r="B6260" s="1" t="s">
        <v>8800</v>
      </c>
      <c r="C6260" s="1" t="s">
        <v>105</v>
      </c>
      <c r="D6260" s="1" t="s">
        <v>8592</v>
      </c>
      <c r="E6260" t="s">
        <v>48</v>
      </c>
      <c r="F6260" t="s">
        <v>8791</v>
      </c>
      <c r="G6260" t="s">
        <v>39</v>
      </c>
      <c r="H6260" t="s">
        <v>107</v>
      </c>
      <c r="I6260" t="s">
        <v>8594</v>
      </c>
      <c r="J6260" s="1">
        <v>2</v>
      </c>
      <c r="K6260" t="s">
        <v>8791</v>
      </c>
      <c r="L6260" t="s">
        <v>8792</v>
      </c>
      <c r="M6260" t="s">
        <v>8793</v>
      </c>
      <c r="N6260" s="126"/>
      <c r="Q6260" t="s">
        <v>8800</v>
      </c>
      <c r="R6260" t="s">
        <v>19479</v>
      </c>
      <c r="S6260" s="120">
        <v>0.6</v>
      </c>
      <c r="U6260"/>
    </row>
    <row r="6261" spans="1:21">
      <c r="A6261">
        <v>6260</v>
      </c>
      <c r="B6261" s="1" t="s">
        <v>8801</v>
      </c>
      <c r="C6261" s="1" t="s">
        <v>105</v>
      </c>
      <c r="D6261" s="1" t="s">
        <v>8592</v>
      </c>
      <c r="E6261" t="s">
        <v>48</v>
      </c>
      <c r="F6261" t="s">
        <v>8791</v>
      </c>
      <c r="G6261" t="s">
        <v>39</v>
      </c>
      <c r="H6261" t="s">
        <v>107</v>
      </c>
      <c r="I6261" t="s">
        <v>8594</v>
      </c>
      <c r="J6261" s="1">
        <v>2</v>
      </c>
      <c r="K6261" t="s">
        <v>8791</v>
      </c>
      <c r="L6261" t="s">
        <v>8792</v>
      </c>
      <c r="M6261" t="s">
        <v>8793</v>
      </c>
      <c r="N6261" s="126">
        <v>0.01</v>
      </c>
      <c r="Q6261" t="s">
        <v>8801</v>
      </c>
      <c r="R6261" t="s">
        <v>19479</v>
      </c>
      <c r="S6261" s="120">
        <v>0.6</v>
      </c>
      <c r="U6261"/>
    </row>
    <row r="6262" spans="1:21">
      <c r="A6262">
        <v>6261</v>
      </c>
      <c r="B6262" s="1" t="s">
        <v>8802</v>
      </c>
      <c r="C6262" s="1" t="s">
        <v>105</v>
      </c>
      <c r="D6262" s="1" t="s">
        <v>8592</v>
      </c>
      <c r="E6262" t="s">
        <v>48</v>
      </c>
      <c r="F6262" t="s">
        <v>8791</v>
      </c>
      <c r="G6262" t="s">
        <v>39</v>
      </c>
      <c r="H6262" t="s">
        <v>107</v>
      </c>
      <c r="I6262" t="s">
        <v>8594</v>
      </c>
      <c r="J6262" s="1">
        <v>2</v>
      </c>
      <c r="K6262" t="s">
        <v>8791</v>
      </c>
      <c r="L6262" t="s">
        <v>8792</v>
      </c>
      <c r="M6262" t="s">
        <v>8793</v>
      </c>
      <c r="N6262" s="126"/>
      <c r="Q6262" t="s">
        <v>8802</v>
      </c>
      <c r="R6262" t="s">
        <v>19479</v>
      </c>
      <c r="S6262" s="120">
        <v>0.6</v>
      </c>
      <c r="U6262"/>
    </row>
    <row r="6263" spans="1:21">
      <c r="A6263">
        <v>6262</v>
      </c>
      <c r="B6263" s="1" t="s">
        <v>8803</v>
      </c>
      <c r="C6263" s="1" t="s">
        <v>105</v>
      </c>
      <c r="D6263" s="1" t="s">
        <v>8592</v>
      </c>
      <c r="E6263" t="s">
        <v>48</v>
      </c>
      <c r="F6263" t="s">
        <v>8791</v>
      </c>
      <c r="G6263" t="s">
        <v>39</v>
      </c>
      <c r="H6263" t="s">
        <v>107</v>
      </c>
      <c r="I6263" t="s">
        <v>8594</v>
      </c>
      <c r="J6263" s="1">
        <v>2</v>
      </c>
      <c r="K6263" t="s">
        <v>8791</v>
      </c>
      <c r="L6263" t="s">
        <v>8792</v>
      </c>
      <c r="M6263" t="s">
        <v>8793</v>
      </c>
      <c r="N6263" s="126"/>
      <c r="Q6263" t="s">
        <v>8803</v>
      </c>
      <c r="R6263" t="s">
        <v>19479</v>
      </c>
      <c r="S6263" s="120">
        <v>0.6</v>
      </c>
      <c r="U6263"/>
    </row>
    <row r="6264" spans="1:21">
      <c r="A6264">
        <v>6263</v>
      </c>
      <c r="B6264" s="1" t="s">
        <v>8804</v>
      </c>
      <c r="C6264" s="1" t="s">
        <v>105</v>
      </c>
      <c r="D6264" s="1" t="s">
        <v>8592</v>
      </c>
      <c r="E6264" t="s">
        <v>48</v>
      </c>
      <c r="F6264" t="s">
        <v>8791</v>
      </c>
      <c r="G6264" t="s">
        <v>39</v>
      </c>
      <c r="H6264" t="s">
        <v>107</v>
      </c>
      <c r="I6264" t="s">
        <v>8594</v>
      </c>
      <c r="J6264" s="1">
        <v>2</v>
      </c>
      <c r="K6264" t="s">
        <v>8791</v>
      </c>
      <c r="L6264" t="s">
        <v>8792</v>
      </c>
      <c r="M6264" t="s">
        <v>8793</v>
      </c>
      <c r="N6264" s="126"/>
      <c r="Q6264" t="s">
        <v>8804</v>
      </c>
      <c r="R6264" t="s">
        <v>19479</v>
      </c>
      <c r="S6264" s="120">
        <v>0.6</v>
      </c>
      <c r="U6264"/>
    </row>
    <row r="6265" spans="1:21">
      <c r="A6265">
        <v>6264</v>
      </c>
      <c r="B6265" s="1" t="s">
        <v>8805</v>
      </c>
      <c r="C6265" s="1" t="s">
        <v>121</v>
      </c>
      <c r="D6265" s="1" t="s">
        <v>8592</v>
      </c>
      <c r="E6265" t="s">
        <v>48</v>
      </c>
      <c r="F6265" t="s">
        <v>8806</v>
      </c>
      <c r="G6265" t="s">
        <v>39</v>
      </c>
      <c r="H6265" t="s">
        <v>123</v>
      </c>
      <c r="I6265" t="s">
        <v>8594</v>
      </c>
      <c r="J6265" s="1">
        <v>2</v>
      </c>
      <c r="K6265" t="s">
        <v>8806</v>
      </c>
      <c r="L6265" t="s">
        <v>8807</v>
      </c>
      <c r="M6265" t="s">
        <v>8808</v>
      </c>
      <c r="N6265" s="126"/>
      <c r="Q6265" t="s">
        <v>8805</v>
      </c>
      <c r="R6265" t="s">
        <v>19480</v>
      </c>
      <c r="S6265" s="120">
        <v>0.6</v>
      </c>
      <c r="U6265"/>
    </row>
    <row r="6266" spans="1:21">
      <c r="A6266">
        <v>6265</v>
      </c>
      <c r="B6266" s="1" t="s">
        <v>8809</v>
      </c>
      <c r="C6266" s="1" t="s">
        <v>121</v>
      </c>
      <c r="D6266" s="1" t="s">
        <v>8592</v>
      </c>
      <c r="E6266" t="s">
        <v>48</v>
      </c>
      <c r="F6266" t="s">
        <v>8806</v>
      </c>
      <c r="G6266" t="s">
        <v>39</v>
      </c>
      <c r="H6266" t="s">
        <v>123</v>
      </c>
      <c r="I6266" t="s">
        <v>8594</v>
      </c>
      <c r="J6266" s="1">
        <v>2</v>
      </c>
      <c r="K6266" t="s">
        <v>8806</v>
      </c>
      <c r="L6266" t="s">
        <v>8807</v>
      </c>
      <c r="M6266" t="s">
        <v>8808</v>
      </c>
      <c r="N6266" s="126"/>
      <c r="Q6266" t="s">
        <v>8809</v>
      </c>
      <c r="R6266" t="s">
        <v>19480</v>
      </c>
      <c r="S6266" s="120">
        <v>0.6</v>
      </c>
      <c r="U6266"/>
    </row>
    <row r="6267" spans="1:21">
      <c r="A6267">
        <v>6266</v>
      </c>
      <c r="B6267" s="1" t="s">
        <v>8810</v>
      </c>
      <c r="C6267" s="1" t="s">
        <v>121</v>
      </c>
      <c r="D6267" s="1" t="s">
        <v>8592</v>
      </c>
      <c r="E6267" t="s">
        <v>48</v>
      </c>
      <c r="F6267" t="s">
        <v>8806</v>
      </c>
      <c r="G6267" t="s">
        <v>39</v>
      </c>
      <c r="H6267" t="s">
        <v>123</v>
      </c>
      <c r="I6267" t="s">
        <v>8594</v>
      </c>
      <c r="J6267" s="1">
        <v>2</v>
      </c>
      <c r="K6267" t="s">
        <v>8806</v>
      </c>
      <c r="L6267" t="s">
        <v>8807</v>
      </c>
      <c r="M6267" t="s">
        <v>8808</v>
      </c>
      <c r="N6267" s="126"/>
      <c r="Q6267" t="s">
        <v>8810</v>
      </c>
      <c r="R6267" t="s">
        <v>19480</v>
      </c>
      <c r="S6267" s="120">
        <v>0.6</v>
      </c>
      <c r="U6267"/>
    </row>
    <row r="6268" spans="1:21">
      <c r="A6268">
        <v>6267</v>
      </c>
      <c r="B6268" s="1" t="s">
        <v>121</v>
      </c>
      <c r="C6268" s="1" t="s">
        <v>121</v>
      </c>
      <c r="D6268" s="1" t="s">
        <v>8592</v>
      </c>
      <c r="E6268" t="s">
        <v>48</v>
      </c>
      <c r="F6268" t="s">
        <v>8806</v>
      </c>
      <c r="G6268" t="s">
        <v>39</v>
      </c>
      <c r="H6268" t="s">
        <v>123</v>
      </c>
      <c r="I6268" t="s">
        <v>8594</v>
      </c>
      <c r="J6268" s="1">
        <v>2</v>
      </c>
      <c r="K6268" t="s">
        <v>8806</v>
      </c>
      <c r="L6268" t="s">
        <v>8807</v>
      </c>
      <c r="M6268" t="s">
        <v>8808</v>
      </c>
      <c r="N6268" s="126"/>
      <c r="Q6268" t="s">
        <v>121</v>
      </c>
      <c r="R6268" t="s">
        <v>19480</v>
      </c>
      <c r="S6268" s="120">
        <v>0.6</v>
      </c>
      <c r="U6268"/>
    </row>
    <row r="6269" spans="1:21">
      <c r="A6269">
        <v>6268</v>
      </c>
      <c r="B6269" s="1" t="s">
        <v>8811</v>
      </c>
      <c r="C6269" s="1" t="s">
        <v>133</v>
      </c>
      <c r="D6269" s="1" t="s">
        <v>8592</v>
      </c>
      <c r="E6269" t="s">
        <v>48</v>
      </c>
      <c r="F6269" t="s">
        <v>8812</v>
      </c>
      <c r="G6269" t="s">
        <v>39</v>
      </c>
      <c r="H6269" t="s">
        <v>135</v>
      </c>
      <c r="I6269" t="s">
        <v>8594</v>
      </c>
      <c r="J6269" s="1">
        <v>2</v>
      </c>
      <c r="K6269" t="s">
        <v>8812</v>
      </c>
      <c r="L6269" t="s">
        <v>8813</v>
      </c>
      <c r="M6269" t="s">
        <v>8814</v>
      </c>
      <c r="N6269" s="126"/>
      <c r="Q6269" t="s">
        <v>8811</v>
      </c>
      <c r="R6269" t="s">
        <v>19481</v>
      </c>
      <c r="S6269" s="120">
        <v>0.6</v>
      </c>
      <c r="U6269"/>
    </row>
    <row r="6270" spans="1:21">
      <c r="A6270">
        <v>6269</v>
      </c>
      <c r="B6270" s="1" t="s">
        <v>8815</v>
      </c>
      <c r="C6270" s="1" t="s">
        <v>133</v>
      </c>
      <c r="D6270" s="1" t="s">
        <v>8592</v>
      </c>
      <c r="E6270" t="s">
        <v>48</v>
      </c>
      <c r="F6270" t="s">
        <v>8812</v>
      </c>
      <c r="G6270" t="s">
        <v>39</v>
      </c>
      <c r="H6270" t="s">
        <v>135</v>
      </c>
      <c r="I6270" t="s">
        <v>8594</v>
      </c>
      <c r="J6270" s="1">
        <v>2</v>
      </c>
      <c r="K6270" t="s">
        <v>8812</v>
      </c>
      <c r="L6270" t="s">
        <v>8813</v>
      </c>
      <c r="M6270" t="s">
        <v>8814</v>
      </c>
      <c r="N6270" s="126">
        <v>0.01</v>
      </c>
      <c r="Q6270" t="s">
        <v>8815</v>
      </c>
      <c r="R6270" t="s">
        <v>19481</v>
      </c>
      <c r="S6270" s="120">
        <v>0.6</v>
      </c>
      <c r="U6270"/>
    </row>
    <row r="6271" spans="1:21">
      <c r="A6271">
        <v>6270</v>
      </c>
      <c r="B6271" s="1" t="s">
        <v>8816</v>
      </c>
      <c r="C6271" s="1" t="s">
        <v>47</v>
      </c>
      <c r="D6271" s="1" t="s">
        <v>8592</v>
      </c>
      <c r="E6271" t="s">
        <v>48</v>
      </c>
      <c r="F6271" t="s">
        <v>8817</v>
      </c>
      <c r="G6271" t="s">
        <v>39</v>
      </c>
      <c r="H6271" t="s">
        <v>49</v>
      </c>
      <c r="I6271" t="s">
        <v>8594</v>
      </c>
      <c r="J6271" s="1">
        <v>2</v>
      </c>
      <c r="K6271" t="s">
        <v>8818</v>
      </c>
      <c r="L6271" t="s">
        <v>8819</v>
      </c>
      <c r="M6271" t="s">
        <v>8820</v>
      </c>
      <c r="N6271" s="126"/>
      <c r="Q6271" t="s">
        <v>8816</v>
      </c>
      <c r="R6271" t="s">
        <v>19482</v>
      </c>
      <c r="S6271" s="120">
        <v>0.6</v>
      </c>
      <c r="U6271"/>
    </row>
    <row r="6272" spans="1:21">
      <c r="A6272">
        <v>6271</v>
      </c>
      <c r="B6272" s="1" t="s">
        <v>8821</v>
      </c>
      <c r="C6272" s="1" t="s">
        <v>47</v>
      </c>
      <c r="D6272" s="1" t="s">
        <v>8592</v>
      </c>
      <c r="E6272" t="s">
        <v>48</v>
      </c>
      <c r="F6272" t="s">
        <v>8817</v>
      </c>
      <c r="G6272" t="s">
        <v>39</v>
      </c>
      <c r="H6272" t="s">
        <v>49</v>
      </c>
      <c r="I6272" t="s">
        <v>8594</v>
      </c>
      <c r="J6272" s="1">
        <v>2</v>
      </c>
      <c r="K6272" t="s">
        <v>8818</v>
      </c>
      <c r="L6272" t="s">
        <v>8819</v>
      </c>
      <c r="M6272" t="s">
        <v>8820</v>
      </c>
      <c r="N6272" s="126"/>
      <c r="Q6272" t="s">
        <v>8821</v>
      </c>
      <c r="R6272" t="s">
        <v>19482</v>
      </c>
      <c r="S6272" s="120">
        <v>0.6</v>
      </c>
      <c r="U6272"/>
    </row>
    <row r="6273" spans="1:21">
      <c r="A6273">
        <v>6272</v>
      </c>
      <c r="B6273" s="1" t="s">
        <v>8822</v>
      </c>
      <c r="C6273" s="1" t="s">
        <v>47</v>
      </c>
      <c r="D6273" s="1" t="s">
        <v>8592</v>
      </c>
      <c r="E6273" t="s">
        <v>48</v>
      </c>
      <c r="F6273" t="s">
        <v>8817</v>
      </c>
      <c r="G6273" t="s">
        <v>39</v>
      </c>
      <c r="H6273" t="s">
        <v>49</v>
      </c>
      <c r="I6273" t="s">
        <v>8594</v>
      </c>
      <c r="J6273" s="1">
        <v>2</v>
      </c>
      <c r="K6273" t="s">
        <v>8818</v>
      </c>
      <c r="L6273" t="s">
        <v>8819</v>
      </c>
      <c r="M6273" t="s">
        <v>8820</v>
      </c>
      <c r="N6273" s="126"/>
      <c r="Q6273" t="s">
        <v>8822</v>
      </c>
      <c r="R6273" t="s">
        <v>19482</v>
      </c>
      <c r="S6273" s="120">
        <v>0.6</v>
      </c>
      <c r="U6273"/>
    </row>
    <row r="6274" spans="1:21">
      <c r="A6274">
        <v>6273</v>
      </c>
      <c r="B6274" s="1" t="s">
        <v>8823</v>
      </c>
      <c r="C6274" s="1" t="s">
        <v>47</v>
      </c>
      <c r="D6274" s="1" t="s">
        <v>8592</v>
      </c>
      <c r="E6274" t="s">
        <v>48</v>
      </c>
      <c r="F6274" t="s">
        <v>8817</v>
      </c>
      <c r="G6274" t="s">
        <v>39</v>
      </c>
      <c r="H6274" t="s">
        <v>49</v>
      </c>
      <c r="I6274" t="s">
        <v>8594</v>
      </c>
      <c r="J6274" s="1">
        <v>2</v>
      </c>
      <c r="K6274" t="s">
        <v>8818</v>
      </c>
      <c r="L6274" t="s">
        <v>8819</v>
      </c>
      <c r="M6274" t="s">
        <v>8820</v>
      </c>
      <c r="N6274" s="126"/>
      <c r="Q6274" t="s">
        <v>8823</v>
      </c>
      <c r="R6274" t="s">
        <v>19482</v>
      </c>
      <c r="S6274" s="120">
        <v>0.6</v>
      </c>
      <c r="U6274"/>
    </row>
    <row r="6275" spans="1:21">
      <c r="A6275">
        <v>6274</v>
      </c>
      <c r="B6275" s="1" t="s">
        <v>8824</v>
      </c>
      <c r="C6275" s="1" t="s">
        <v>47</v>
      </c>
      <c r="D6275" s="1" t="s">
        <v>8592</v>
      </c>
      <c r="E6275" t="s">
        <v>48</v>
      </c>
      <c r="F6275" t="s">
        <v>8817</v>
      </c>
      <c r="G6275" t="s">
        <v>39</v>
      </c>
      <c r="H6275" t="s">
        <v>49</v>
      </c>
      <c r="I6275" t="s">
        <v>8594</v>
      </c>
      <c r="J6275" s="1">
        <v>2</v>
      </c>
      <c r="K6275" t="s">
        <v>8818</v>
      </c>
      <c r="L6275" t="s">
        <v>8819</v>
      </c>
      <c r="M6275" t="s">
        <v>8820</v>
      </c>
      <c r="N6275" s="126">
        <v>0.01</v>
      </c>
      <c r="Q6275" t="s">
        <v>8824</v>
      </c>
      <c r="R6275" t="s">
        <v>19482</v>
      </c>
      <c r="S6275" s="120">
        <v>0.6</v>
      </c>
      <c r="U6275"/>
    </row>
    <row r="6276" spans="1:21">
      <c r="A6276">
        <v>6275</v>
      </c>
      <c r="B6276" s="1" t="s">
        <v>8825</v>
      </c>
      <c r="C6276" s="1" t="s">
        <v>47</v>
      </c>
      <c r="D6276" s="1" t="s">
        <v>8592</v>
      </c>
      <c r="E6276" t="s">
        <v>48</v>
      </c>
      <c r="F6276" t="s">
        <v>8817</v>
      </c>
      <c r="G6276" t="s">
        <v>39</v>
      </c>
      <c r="H6276" t="s">
        <v>49</v>
      </c>
      <c r="I6276" t="s">
        <v>8594</v>
      </c>
      <c r="J6276" s="1">
        <v>2</v>
      </c>
      <c r="K6276" t="s">
        <v>8818</v>
      </c>
      <c r="L6276" t="s">
        <v>8819</v>
      </c>
      <c r="M6276" t="s">
        <v>8820</v>
      </c>
      <c r="N6276" s="126">
        <v>0.01</v>
      </c>
      <c r="Q6276" t="s">
        <v>8825</v>
      </c>
      <c r="R6276" t="s">
        <v>19482</v>
      </c>
      <c r="S6276" s="120">
        <v>0.6</v>
      </c>
      <c r="U6276"/>
    </row>
    <row r="6277" spans="1:21">
      <c r="A6277">
        <v>6276</v>
      </c>
      <c r="B6277" s="1" t="s">
        <v>8826</v>
      </c>
      <c r="C6277" s="1" t="s">
        <v>47</v>
      </c>
      <c r="D6277" s="1" t="s">
        <v>8592</v>
      </c>
      <c r="E6277" t="s">
        <v>48</v>
      </c>
      <c r="F6277" t="s">
        <v>8817</v>
      </c>
      <c r="G6277" t="s">
        <v>39</v>
      </c>
      <c r="H6277" t="s">
        <v>49</v>
      </c>
      <c r="I6277" t="s">
        <v>8594</v>
      </c>
      <c r="J6277" s="1">
        <v>2</v>
      </c>
      <c r="K6277" t="s">
        <v>8818</v>
      </c>
      <c r="L6277" t="s">
        <v>8819</v>
      </c>
      <c r="M6277" t="s">
        <v>8820</v>
      </c>
      <c r="N6277" s="126"/>
      <c r="Q6277" t="s">
        <v>8826</v>
      </c>
      <c r="R6277" t="s">
        <v>19482</v>
      </c>
      <c r="S6277" s="120">
        <v>0.6</v>
      </c>
      <c r="U6277"/>
    </row>
    <row r="6278" spans="1:21">
      <c r="A6278">
        <v>6277</v>
      </c>
      <c r="B6278" s="1" t="s">
        <v>8827</v>
      </c>
      <c r="C6278" s="1" t="s">
        <v>47</v>
      </c>
      <c r="D6278" s="1" t="s">
        <v>8592</v>
      </c>
      <c r="E6278" t="s">
        <v>48</v>
      </c>
      <c r="F6278" t="s">
        <v>8817</v>
      </c>
      <c r="G6278" t="s">
        <v>39</v>
      </c>
      <c r="H6278" t="s">
        <v>49</v>
      </c>
      <c r="I6278" t="s">
        <v>8594</v>
      </c>
      <c r="J6278" s="1">
        <v>2</v>
      </c>
      <c r="K6278" t="s">
        <v>8818</v>
      </c>
      <c r="L6278" t="s">
        <v>8819</v>
      </c>
      <c r="M6278" t="s">
        <v>8820</v>
      </c>
      <c r="N6278" s="126">
        <v>0.01</v>
      </c>
      <c r="Q6278" t="s">
        <v>8827</v>
      </c>
      <c r="R6278" t="s">
        <v>19482</v>
      </c>
      <c r="S6278" s="120">
        <v>0.6</v>
      </c>
      <c r="U6278"/>
    </row>
    <row r="6279" spans="1:21">
      <c r="A6279">
        <v>6278</v>
      </c>
      <c r="B6279" s="1" t="s">
        <v>8828</v>
      </c>
      <c r="C6279" s="1" t="s">
        <v>164</v>
      </c>
      <c r="D6279" s="1" t="s">
        <v>8592</v>
      </c>
      <c r="E6279" t="s">
        <v>48</v>
      </c>
      <c r="F6279" t="s">
        <v>8829</v>
      </c>
      <c r="G6279" t="s">
        <v>39</v>
      </c>
      <c r="H6279" t="s">
        <v>166</v>
      </c>
      <c r="I6279" t="s">
        <v>8594</v>
      </c>
      <c r="J6279" s="1">
        <v>2</v>
      </c>
      <c r="K6279" t="s">
        <v>8829</v>
      </c>
      <c r="L6279" t="s">
        <v>8830</v>
      </c>
      <c r="M6279" t="s">
        <v>8831</v>
      </c>
      <c r="N6279" s="126"/>
      <c r="Q6279" t="s">
        <v>8828</v>
      </c>
      <c r="R6279" t="s">
        <v>19483</v>
      </c>
      <c r="S6279" s="120">
        <v>0.6</v>
      </c>
      <c r="U6279"/>
    </row>
    <row r="6280" spans="1:21">
      <c r="A6280">
        <v>6279</v>
      </c>
      <c r="B6280" s="1" t="s">
        <v>8832</v>
      </c>
      <c r="C6280" s="1" t="s">
        <v>164</v>
      </c>
      <c r="D6280" s="1" t="s">
        <v>8592</v>
      </c>
      <c r="E6280" t="s">
        <v>48</v>
      </c>
      <c r="F6280" t="s">
        <v>8829</v>
      </c>
      <c r="G6280" t="s">
        <v>39</v>
      </c>
      <c r="H6280" t="s">
        <v>166</v>
      </c>
      <c r="I6280" t="s">
        <v>8594</v>
      </c>
      <c r="J6280" s="1">
        <v>2</v>
      </c>
      <c r="K6280" t="s">
        <v>8829</v>
      </c>
      <c r="L6280" t="s">
        <v>8830</v>
      </c>
      <c r="M6280" t="s">
        <v>8831</v>
      </c>
      <c r="N6280" s="126"/>
      <c r="Q6280" t="s">
        <v>8832</v>
      </c>
      <c r="R6280" t="s">
        <v>19483</v>
      </c>
      <c r="S6280" s="120">
        <v>0.6</v>
      </c>
      <c r="U6280"/>
    </row>
    <row r="6281" spans="1:21">
      <c r="A6281">
        <v>6280</v>
      </c>
      <c r="B6281" s="1" t="s">
        <v>8833</v>
      </c>
      <c r="C6281" s="1" t="s">
        <v>164</v>
      </c>
      <c r="D6281" s="1" t="s">
        <v>8592</v>
      </c>
      <c r="E6281" t="s">
        <v>48</v>
      </c>
      <c r="F6281" t="s">
        <v>8829</v>
      </c>
      <c r="G6281" t="s">
        <v>39</v>
      </c>
      <c r="H6281" t="s">
        <v>166</v>
      </c>
      <c r="I6281" t="s">
        <v>8594</v>
      </c>
      <c r="J6281" s="1">
        <v>2</v>
      </c>
      <c r="K6281" t="s">
        <v>8829</v>
      </c>
      <c r="L6281" t="s">
        <v>8830</v>
      </c>
      <c r="M6281" t="s">
        <v>8831</v>
      </c>
      <c r="N6281" s="126"/>
      <c r="Q6281" t="s">
        <v>8833</v>
      </c>
      <c r="R6281" t="s">
        <v>19483</v>
      </c>
      <c r="S6281" s="120">
        <v>0.6</v>
      </c>
      <c r="U6281"/>
    </row>
    <row r="6282" spans="1:21">
      <c r="A6282">
        <v>6281</v>
      </c>
      <c r="B6282" s="1" t="s">
        <v>8834</v>
      </c>
      <c r="C6282" s="1" t="s">
        <v>164</v>
      </c>
      <c r="D6282" s="1" t="s">
        <v>8592</v>
      </c>
      <c r="E6282" t="s">
        <v>48</v>
      </c>
      <c r="F6282" t="s">
        <v>8829</v>
      </c>
      <c r="G6282" t="s">
        <v>39</v>
      </c>
      <c r="H6282" t="s">
        <v>166</v>
      </c>
      <c r="I6282" t="s">
        <v>8594</v>
      </c>
      <c r="J6282" s="1">
        <v>2</v>
      </c>
      <c r="K6282" t="s">
        <v>8829</v>
      </c>
      <c r="L6282" t="s">
        <v>8830</v>
      </c>
      <c r="M6282" t="s">
        <v>8831</v>
      </c>
      <c r="N6282" s="126"/>
      <c r="Q6282" t="s">
        <v>8834</v>
      </c>
      <c r="R6282" t="s">
        <v>19483</v>
      </c>
      <c r="S6282" s="120">
        <v>0.6</v>
      </c>
      <c r="U6282"/>
    </row>
    <row r="6283" spans="1:21">
      <c r="A6283">
        <v>6282</v>
      </c>
      <c r="B6283" s="1" t="s">
        <v>8835</v>
      </c>
      <c r="C6283" s="1" t="s">
        <v>164</v>
      </c>
      <c r="D6283" s="1" t="s">
        <v>8592</v>
      </c>
      <c r="E6283" t="s">
        <v>48</v>
      </c>
      <c r="F6283" t="s">
        <v>8829</v>
      </c>
      <c r="G6283" t="s">
        <v>39</v>
      </c>
      <c r="H6283" t="s">
        <v>166</v>
      </c>
      <c r="I6283" t="s">
        <v>8594</v>
      </c>
      <c r="J6283" s="1">
        <v>2</v>
      </c>
      <c r="K6283" t="s">
        <v>8829</v>
      </c>
      <c r="L6283" t="s">
        <v>8830</v>
      </c>
      <c r="M6283" t="s">
        <v>8831</v>
      </c>
      <c r="N6283" s="126"/>
      <c r="Q6283" t="s">
        <v>8835</v>
      </c>
      <c r="R6283" t="s">
        <v>19483</v>
      </c>
      <c r="S6283" s="120">
        <v>0.6</v>
      </c>
      <c r="U6283"/>
    </row>
    <row r="6284" spans="1:21">
      <c r="A6284">
        <v>6283</v>
      </c>
      <c r="B6284" s="1" t="s">
        <v>8836</v>
      </c>
      <c r="C6284" s="1" t="s">
        <v>164</v>
      </c>
      <c r="D6284" s="1" t="s">
        <v>8592</v>
      </c>
      <c r="E6284" t="s">
        <v>48</v>
      </c>
      <c r="F6284" t="s">
        <v>8829</v>
      </c>
      <c r="G6284" t="s">
        <v>39</v>
      </c>
      <c r="H6284" t="s">
        <v>166</v>
      </c>
      <c r="I6284" t="s">
        <v>8594</v>
      </c>
      <c r="J6284" s="1">
        <v>2</v>
      </c>
      <c r="K6284" t="s">
        <v>8829</v>
      </c>
      <c r="L6284" t="s">
        <v>8830</v>
      </c>
      <c r="M6284" t="s">
        <v>8831</v>
      </c>
      <c r="N6284" s="126"/>
      <c r="Q6284" t="s">
        <v>8836</v>
      </c>
      <c r="R6284" t="s">
        <v>19483</v>
      </c>
      <c r="S6284" s="120">
        <v>0.6</v>
      </c>
      <c r="U6284"/>
    </row>
    <row r="6285" spans="1:21">
      <c r="A6285">
        <v>6284</v>
      </c>
      <c r="B6285" s="1" t="s">
        <v>8837</v>
      </c>
      <c r="C6285" s="1" t="s">
        <v>164</v>
      </c>
      <c r="D6285" s="1" t="s">
        <v>8592</v>
      </c>
      <c r="E6285" t="s">
        <v>48</v>
      </c>
      <c r="F6285" t="s">
        <v>8829</v>
      </c>
      <c r="G6285" t="s">
        <v>39</v>
      </c>
      <c r="H6285" t="s">
        <v>166</v>
      </c>
      <c r="I6285" t="s">
        <v>8594</v>
      </c>
      <c r="J6285" s="1">
        <v>2</v>
      </c>
      <c r="K6285" t="s">
        <v>8829</v>
      </c>
      <c r="L6285" t="s">
        <v>8830</v>
      </c>
      <c r="M6285" t="s">
        <v>8831</v>
      </c>
      <c r="N6285" s="126"/>
      <c r="Q6285" t="s">
        <v>8837</v>
      </c>
      <c r="R6285" t="s">
        <v>19483</v>
      </c>
      <c r="S6285" s="120">
        <v>0.6</v>
      </c>
      <c r="U6285"/>
    </row>
    <row r="6286" spans="1:21">
      <c r="A6286">
        <v>6285</v>
      </c>
      <c r="B6286" s="1" t="s">
        <v>8838</v>
      </c>
      <c r="C6286" s="1" t="s">
        <v>175</v>
      </c>
      <c r="D6286" s="1" t="s">
        <v>8592</v>
      </c>
      <c r="E6286" t="s">
        <v>48</v>
      </c>
      <c r="F6286" t="s">
        <v>8839</v>
      </c>
      <c r="G6286" t="s">
        <v>39</v>
      </c>
      <c r="H6286" t="s">
        <v>177</v>
      </c>
      <c r="I6286" t="s">
        <v>8594</v>
      </c>
      <c r="J6286" s="1">
        <v>2</v>
      </c>
      <c r="K6286" t="s">
        <v>8840</v>
      </c>
      <c r="L6286" t="s">
        <v>8841</v>
      </c>
      <c r="M6286" t="s">
        <v>8842</v>
      </c>
      <c r="N6286" s="126"/>
      <c r="Q6286" t="s">
        <v>8838</v>
      </c>
      <c r="R6286" t="s">
        <v>19484</v>
      </c>
      <c r="S6286" s="120">
        <v>0.6</v>
      </c>
      <c r="U6286"/>
    </row>
    <row r="6287" spans="1:21">
      <c r="A6287">
        <v>6286</v>
      </c>
      <c r="B6287" s="1" t="s">
        <v>8843</v>
      </c>
      <c r="C6287" s="1" t="s">
        <v>175</v>
      </c>
      <c r="D6287" s="1" t="s">
        <v>8592</v>
      </c>
      <c r="E6287" t="s">
        <v>48</v>
      </c>
      <c r="F6287" t="s">
        <v>8839</v>
      </c>
      <c r="G6287" t="s">
        <v>39</v>
      </c>
      <c r="H6287" t="s">
        <v>177</v>
      </c>
      <c r="I6287" t="s">
        <v>8594</v>
      </c>
      <c r="J6287" s="1">
        <v>2</v>
      </c>
      <c r="K6287" t="s">
        <v>8840</v>
      </c>
      <c r="L6287" t="s">
        <v>8841</v>
      </c>
      <c r="M6287" t="s">
        <v>8842</v>
      </c>
      <c r="N6287" s="126">
        <v>0.01</v>
      </c>
      <c r="Q6287" t="s">
        <v>8843</v>
      </c>
      <c r="R6287" t="s">
        <v>19484</v>
      </c>
      <c r="S6287" s="120">
        <v>0.6</v>
      </c>
      <c r="U6287"/>
    </row>
    <row r="6288" spans="1:21">
      <c r="A6288">
        <v>6287</v>
      </c>
      <c r="B6288" s="1" t="s">
        <v>8844</v>
      </c>
      <c r="C6288" s="1" t="s">
        <v>175</v>
      </c>
      <c r="D6288" s="1" t="s">
        <v>8592</v>
      </c>
      <c r="E6288" t="s">
        <v>48</v>
      </c>
      <c r="F6288" t="s">
        <v>8839</v>
      </c>
      <c r="G6288" t="s">
        <v>39</v>
      </c>
      <c r="H6288" t="s">
        <v>177</v>
      </c>
      <c r="I6288" t="s">
        <v>8594</v>
      </c>
      <c r="J6288" s="1">
        <v>2</v>
      </c>
      <c r="K6288" t="s">
        <v>8840</v>
      </c>
      <c r="L6288" t="s">
        <v>8841</v>
      </c>
      <c r="M6288" t="s">
        <v>8842</v>
      </c>
      <c r="N6288" s="126"/>
      <c r="Q6288" t="s">
        <v>8844</v>
      </c>
      <c r="R6288" t="s">
        <v>19484</v>
      </c>
      <c r="S6288" s="120">
        <v>0.6</v>
      </c>
      <c r="U6288"/>
    </row>
    <row r="6289" spans="1:21">
      <c r="A6289">
        <v>6288</v>
      </c>
      <c r="B6289" s="1" t="s">
        <v>8845</v>
      </c>
      <c r="C6289" s="1" t="s">
        <v>175</v>
      </c>
      <c r="D6289" s="1" t="s">
        <v>8592</v>
      </c>
      <c r="E6289" t="s">
        <v>48</v>
      </c>
      <c r="F6289" t="s">
        <v>8839</v>
      </c>
      <c r="G6289" t="s">
        <v>39</v>
      </c>
      <c r="H6289" t="s">
        <v>177</v>
      </c>
      <c r="I6289" t="s">
        <v>8594</v>
      </c>
      <c r="J6289" s="1">
        <v>2</v>
      </c>
      <c r="K6289" t="s">
        <v>8840</v>
      </c>
      <c r="L6289" t="s">
        <v>8841</v>
      </c>
      <c r="M6289" t="s">
        <v>8842</v>
      </c>
      <c r="N6289" s="126"/>
      <c r="Q6289" t="s">
        <v>8845</v>
      </c>
      <c r="R6289" t="s">
        <v>19484</v>
      </c>
      <c r="S6289" s="120">
        <v>0.6</v>
      </c>
      <c r="U6289"/>
    </row>
    <row r="6290" spans="1:21">
      <c r="A6290">
        <v>6289</v>
      </c>
      <c r="B6290" s="1" t="s">
        <v>8846</v>
      </c>
      <c r="C6290" s="1" t="s">
        <v>175</v>
      </c>
      <c r="D6290" s="1" t="s">
        <v>8592</v>
      </c>
      <c r="E6290" t="s">
        <v>48</v>
      </c>
      <c r="F6290" t="s">
        <v>8839</v>
      </c>
      <c r="G6290" t="s">
        <v>39</v>
      </c>
      <c r="H6290" t="s">
        <v>177</v>
      </c>
      <c r="I6290" t="s">
        <v>8594</v>
      </c>
      <c r="J6290" s="1">
        <v>2</v>
      </c>
      <c r="K6290" t="s">
        <v>8840</v>
      </c>
      <c r="L6290" t="s">
        <v>8841</v>
      </c>
      <c r="M6290" t="s">
        <v>8842</v>
      </c>
      <c r="N6290" s="126"/>
      <c r="Q6290" t="s">
        <v>8846</v>
      </c>
      <c r="R6290" t="s">
        <v>19484</v>
      </c>
      <c r="S6290" s="120">
        <v>0.6</v>
      </c>
      <c r="U6290"/>
    </row>
    <row r="6291" spans="1:21">
      <c r="A6291">
        <v>6290</v>
      </c>
      <c r="B6291" s="1" t="s">
        <v>8847</v>
      </c>
      <c r="C6291" s="1" t="s">
        <v>352</v>
      </c>
      <c r="D6291" s="1" t="s">
        <v>8592</v>
      </c>
      <c r="E6291" t="s">
        <v>48</v>
      </c>
      <c r="F6291" t="s">
        <v>8848</v>
      </c>
      <c r="G6291" t="s">
        <v>39</v>
      </c>
      <c r="H6291" t="s">
        <v>354</v>
      </c>
      <c r="I6291" t="s">
        <v>8594</v>
      </c>
      <c r="J6291" s="1">
        <v>2</v>
      </c>
      <c r="K6291" t="s">
        <v>8848</v>
      </c>
      <c r="L6291" t="s">
        <v>8849</v>
      </c>
      <c r="M6291" t="s">
        <v>8850</v>
      </c>
      <c r="N6291" s="126"/>
      <c r="Q6291" t="s">
        <v>8847</v>
      </c>
      <c r="R6291" t="s">
        <v>19485</v>
      </c>
      <c r="S6291" s="120">
        <v>0.6</v>
      </c>
      <c r="U6291"/>
    </row>
    <row r="6292" spans="1:21">
      <c r="A6292">
        <v>6291</v>
      </c>
      <c r="B6292" s="1" t="s">
        <v>8851</v>
      </c>
      <c r="C6292" s="1" t="s">
        <v>352</v>
      </c>
      <c r="D6292" s="1" t="s">
        <v>8592</v>
      </c>
      <c r="E6292" t="s">
        <v>48</v>
      </c>
      <c r="F6292" t="s">
        <v>8848</v>
      </c>
      <c r="G6292" t="s">
        <v>39</v>
      </c>
      <c r="H6292" t="s">
        <v>354</v>
      </c>
      <c r="I6292" t="s">
        <v>8594</v>
      </c>
      <c r="J6292" s="1">
        <v>2</v>
      </c>
      <c r="K6292" t="s">
        <v>8848</v>
      </c>
      <c r="L6292" t="s">
        <v>8849</v>
      </c>
      <c r="M6292" t="s">
        <v>8850</v>
      </c>
      <c r="N6292" s="126"/>
      <c r="Q6292" t="s">
        <v>8851</v>
      </c>
      <c r="R6292" t="s">
        <v>19485</v>
      </c>
      <c r="S6292" s="120">
        <v>0.6</v>
      </c>
      <c r="U6292"/>
    </row>
    <row r="6293" spans="1:21">
      <c r="A6293">
        <v>6292</v>
      </c>
      <c r="B6293" s="1" t="s">
        <v>8852</v>
      </c>
      <c r="C6293" s="1" t="s">
        <v>352</v>
      </c>
      <c r="D6293" s="1" t="s">
        <v>8592</v>
      </c>
      <c r="E6293" t="s">
        <v>48</v>
      </c>
      <c r="F6293" t="s">
        <v>8848</v>
      </c>
      <c r="G6293" t="s">
        <v>39</v>
      </c>
      <c r="H6293" t="s">
        <v>354</v>
      </c>
      <c r="I6293" t="s">
        <v>8594</v>
      </c>
      <c r="J6293" s="1">
        <v>2</v>
      </c>
      <c r="K6293" t="s">
        <v>8848</v>
      </c>
      <c r="L6293" t="s">
        <v>8849</v>
      </c>
      <c r="M6293" t="s">
        <v>8850</v>
      </c>
      <c r="N6293" s="126"/>
      <c r="Q6293" t="s">
        <v>8852</v>
      </c>
      <c r="R6293" t="s">
        <v>19485</v>
      </c>
      <c r="S6293" s="120">
        <v>0.6</v>
      </c>
      <c r="U6293"/>
    </row>
    <row r="6294" spans="1:21">
      <c r="A6294">
        <v>6293</v>
      </c>
      <c r="B6294" s="1" t="s">
        <v>8853</v>
      </c>
      <c r="C6294" s="1" t="s">
        <v>352</v>
      </c>
      <c r="D6294" s="1" t="s">
        <v>8592</v>
      </c>
      <c r="E6294" t="s">
        <v>48</v>
      </c>
      <c r="F6294" t="s">
        <v>8848</v>
      </c>
      <c r="G6294" t="s">
        <v>39</v>
      </c>
      <c r="H6294" t="s">
        <v>354</v>
      </c>
      <c r="I6294" t="s">
        <v>8594</v>
      </c>
      <c r="J6294" s="1">
        <v>2</v>
      </c>
      <c r="K6294" t="s">
        <v>8848</v>
      </c>
      <c r="L6294" t="s">
        <v>8849</v>
      </c>
      <c r="M6294" t="s">
        <v>8850</v>
      </c>
      <c r="N6294" s="126">
        <v>0.01</v>
      </c>
      <c r="Q6294" t="s">
        <v>8853</v>
      </c>
      <c r="R6294" t="s">
        <v>19485</v>
      </c>
      <c r="S6294" s="120">
        <v>0.6</v>
      </c>
      <c r="U6294"/>
    </row>
    <row r="6295" spans="1:21">
      <c r="A6295">
        <v>6294</v>
      </c>
      <c r="B6295" s="1" t="s">
        <v>6856</v>
      </c>
      <c r="C6295" s="1" t="s">
        <v>352</v>
      </c>
      <c r="D6295" s="1" t="s">
        <v>8592</v>
      </c>
      <c r="E6295" t="s">
        <v>48</v>
      </c>
      <c r="F6295" t="s">
        <v>8848</v>
      </c>
      <c r="G6295" t="s">
        <v>39</v>
      </c>
      <c r="H6295" t="s">
        <v>354</v>
      </c>
      <c r="I6295" t="s">
        <v>8594</v>
      </c>
      <c r="J6295" s="1">
        <v>2</v>
      </c>
      <c r="K6295" t="s">
        <v>8848</v>
      </c>
      <c r="L6295" t="s">
        <v>8849</v>
      </c>
      <c r="M6295" t="s">
        <v>8850</v>
      </c>
      <c r="N6295" s="126"/>
      <c r="Q6295" t="s">
        <v>6856</v>
      </c>
      <c r="R6295" t="s">
        <v>19485</v>
      </c>
      <c r="S6295" s="120">
        <v>0.6</v>
      </c>
      <c r="U6295"/>
    </row>
    <row r="6296" spans="1:21">
      <c r="A6296">
        <v>6295</v>
      </c>
      <c r="B6296" s="1" t="s">
        <v>5213</v>
      </c>
      <c r="C6296" s="1" t="s">
        <v>593</v>
      </c>
      <c r="D6296" s="1" t="s">
        <v>8592</v>
      </c>
      <c r="E6296" t="s">
        <v>48</v>
      </c>
      <c r="F6296" t="s">
        <v>8854</v>
      </c>
      <c r="G6296" t="s">
        <v>39</v>
      </c>
      <c r="H6296" t="s">
        <v>595</v>
      </c>
      <c r="I6296" t="s">
        <v>8594</v>
      </c>
      <c r="J6296" s="1">
        <v>2</v>
      </c>
      <c r="K6296" t="s">
        <v>8854</v>
      </c>
      <c r="L6296" t="s">
        <v>8855</v>
      </c>
      <c r="M6296" t="s">
        <v>8856</v>
      </c>
      <c r="N6296" s="126"/>
      <c r="Q6296" t="s">
        <v>5213</v>
      </c>
      <c r="R6296" t="s">
        <v>19486</v>
      </c>
      <c r="S6296" s="120">
        <v>0.6</v>
      </c>
      <c r="U6296"/>
    </row>
    <row r="6297" spans="1:21">
      <c r="A6297">
        <v>6296</v>
      </c>
      <c r="B6297" s="1" t="s">
        <v>8857</v>
      </c>
      <c r="C6297" s="1" t="s">
        <v>593</v>
      </c>
      <c r="D6297" s="1" t="s">
        <v>8592</v>
      </c>
      <c r="E6297" t="s">
        <v>48</v>
      </c>
      <c r="F6297" t="s">
        <v>8854</v>
      </c>
      <c r="G6297" t="s">
        <v>39</v>
      </c>
      <c r="H6297" t="s">
        <v>595</v>
      </c>
      <c r="I6297" t="s">
        <v>8594</v>
      </c>
      <c r="J6297" s="1">
        <v>2</v>
      </c>
      <c r="K6297" t="s">
        <v>8854</v>
      </c>
      <c r="L6297" t="s">
        <v>8855</v>
      </c>
      <c r="M6297" t="s">
        <v>8856</v>
      </c>
      <c r="N6297" s="126"/>
      <c r="Q6297" t="s">
        <v>8857</v>
      </c>
      <c r="R6297" t="s">
        <v>19486</v>
      </c>
      <c r="S6297" s="120">
        <v>0.6</v>
      </c>
      <c r="U6297"/>
    </row>
    <row r="6298" spans="1:21">
      <c r="A6298">
        <v>6297</v>
      </c>
      <c r="B6298" s="1" t="s">
        <v>8858</v>
      </c>
      <c r="C6298" s="1" t="s">
        <v>36</v>
      </c>
      <c r="D6298" s="1" t="s">
        <v>8592</v>
      </c>
      <c r="E6298" t="s">
        <v>48</v>
      </c>
      <c r="F6298" t="s">
        <v>8859</v>
      </c>
      <c r="G6298" t="s">
        <v>39</v>
      </c>
      <c r="H6298" t="s">
        <v>40</v>
      </c>
      <c r="I6298" t="s">
        <v>8594</v>
      </c>
      <c r="J6298" s="1">
        <v>2</v>
      </c>
      <c r="K6298" t="s">
        <v>8860</v>
      </c>
      <c r="L6298" t="s">
        <v>8861</v>
      </c>
      <c r="M6298" t="s">
        <v>8862</v>
      </c>
      <c r="N6298" s="126"/>
      <c r="Q6298" t="s">
        <v>8858</v>
      </c>
      <c r="R6298" t="s">
        <v>19487</v>
      </c>
      <c r="S6298" s="120">
        <v>0.6</v>
      </c>
      <c r="U6298"/>
    </row>
    <row r="6299" spans="1:21">
      <c r="A6299">
        <v>6298</v>
      </c>
      <c r="B6299" s="1" t="s">
        <v>8863</v>
      </c>
      <c r="C6299" s="1" t="s">
        <v>36</v>
      </c>
      <c r="D6299" s="1" t="s">
        <v>8592</v>
      </c>
      <c r="E6299" t="s">
        <v>48</v>
      </c>
      <c r="F6299" t="s">
        <v>8859</v>
      </c>
      <c r="G6299" t="s">
        <v>39</v>
      </c>
      <c r="H6299" t="s">
        <v>40</v>
      </c>
      <c r="I6299" t="s">
        <v>8594</v>
      </c>
      <c r="J6299" s="1">
        <v>2</v>
      </c>
      <c r="K6299" t="s">
        <v>8860</v>
      </c>
      <c r="L6299" t="s">
        <v>8861</v>
      </c>
      <c r="M6299" t="s">
        <v>8862</v>
      </c>
      <c r="N6299" s="126"/>
      <c r="Q6299" t="s">
        <v>8863</v>
      </c>
      <c r="R6299" t="s">
        <v>19487</v>
      </c>
      <c r="S6299" s="120">
        <v>0.6</v>
      </c>
      <c r="U6299"/>
    </row>
    <row r="6300" spans="1:21">
      <c r="A6300">
        <v>6299</v>
      </c>
      <c r="B6300" s="1" t="s">
        <v>8864</v>
      </c>
      <c r="C6300" s="1" t="s">
        <v>36</v>
      </c>
      <c r="D6300" s="1" t="s">
        <v>8592</v>
      </c>
      <c r="E6300" t="s">
        <v>48</v>
      </c>
      <c r="F6300" t="s">
        <v>8859</v>
      </c>
      <c r="G6300" t="s">
        <v>39</v>
      </c>
      <c r="H6300" t="s">
        <v>40</v>
      </c>
      <c r="I6300" t="s">
        <v>8594</v>
      </c>
      <c r="J6300" s="1">
        <v>2</v>
      </c>
      <c r="K6300" t="s">
        <v>8860</v>
      </c>
      <c r="L6300" t="s">
        <v>8861</v>
      </c>
      <c r="M6300" t="s">
        <v>8862</v>
      </c>
      <c r="N6300" s="126"/>
      <c r="Q6300" t="s">
        <v>8864</v>
      </c>
      <c r="R6300" t="s">
        <v>19487</v>
      </c>
      <c r="S6300" s="120">
        <v>0.6</v>
      </c>
      <c r="U6300"/>
    </row>
    <row r="6301" spans="1:21">
      <c r="A6301">
        <v>6300</v>
      </c>
      <c r="B6301" s="1" t="s">
        <v>8865</v>
      </c>
      <c r="C6301" s="1" t="s">
        <v>36</v>
      </c>
      <c r="D6301" s="1" t="s">
        <v>8592</v>
      </c>
      <c r="E6301" t="s">
        <v>48</v>
      </c>
      <c r="F6301" t="s">
        <v>8859</v>
      </c>
      <c r="G6301" t="s">
        <v>39</v>
      </c>
      <c r="H6301" t="s">
        <v>40</v>
      </c>
      <c r="I6301" t="s">
        <v>8594</v>
      </c>
      <c r="J6301" s="1">
        <v>2</v>
      </c>
      <c r="K6301" t="s">
        <v>8860</v>
      </c>
      <c r="L6301" t="s">
        <v>8861</v>
      </c>
      <c r="M6301" t="s">
        <v>8862</v>
      </c>
      <c r="N6301" s="126">
        <v>0.01</v>
      </c>
      <c r="Q6301" t="s">
        <v>8865</v>
      </c>
      <c r="R6301" t="s">
        <v>19487</v>
      </c>
      <c r="S6301" s="120">
        <v>0.6</v>
      </c>
      <c r="U6301"/>
    </row>
    <row r="6302" spans="1:21">
      <c r="A6302">
        <v>6301</v>
      </c>
      <c r="B6302" s="1" t="s">
        <v>8866</v>
      </c>
      <c r="C6302" s="1" t="s">
        <v>201</v>
      </c>
      <c r="D6302" s="1" t="s">
        <v>8592</v>
      </c>
      <c r="E6302" t="s">
        <v>48</v>
      </c>
      <c r="F6302" t="s">
        <v>8867</v>
      </c>
      <c r="G6302" t="s">
        <v>39</v>
      </c>
      <c r="H6302" t="s">
        <v>203</v>
      </c>
      <c r="I6302" t="s">
        <v>8594</v>
      </c>
      <c r="J6302" s="1">
        <v>2</v>
      </c>
      <c r="K6302" t="s">
        <v>8867</v>
      </c>
      <c r="L6302" t="s">
        <v>8868</v>
      </c>
      <c r="M6302" t="s">
        <v>8869</v>
      </c>
      <c r="N6302" s="126"/>
      <c r="Q6302" t="s">
        <v>8866</v>
      </c>
      <c r="R6302" t="s">
        <v>19488</v>
      </c>
      <c r="S6302" s="120">
        <v>0.6</v>
      </c>
      <c r="U6302"/>
    </row>
    <row r="6303" spans="1:21">
      <c r="A6303">
        <v>6302</v>
      </c>
      <c r="B6303" s="1" t="s">
        <v>8870</v>
      </c>
      <c r="C6303" s="1" t="s">
        <v>201</v>
      </c>
      <c r="D6303" s="1" t="s">
        <v>8592</v>
      </c>
      <c r="E6303" t="s">
        <v>48</v>
      </c>
      <c r="F6303" t="s">
        <v>8867</v>
      </c>
      <c r="G6303" t="s">
        <v>39</v>
      </c>
      <c r="H6303" t="s">
        <v>203</v>
      </c>
      <c r="I6303" t="s">
        <v>8594</v>
      </c>
      <c r="J6303" s="1">
        <v>2</v>
      </c>
      <c r="K6303" t="s">
        <v>8867</v>
      </c>
      <c r="L6303" t="s">
        <v>8868</v>
      </c>
      <c r="M6303" t="s">
        <v>8869</v>
      </c>
      <c r="N6303" s="126"/>
      <c r="Q6303" t="s">
        <v>8870</v>
      </c>
      <c r="R6303" t="s">
        <v>19488</v>
      </c>
      <c r="S6303" s="120">
        <v>0.6</v>
      </c>
      <c r="U6303"/>
    </row>
    <row r="6304" spans="1:21">
      <c r="A6304">
        <v>6303</v>
      </c>
      <c r="B6304" s="1" t="s">
        <v>8871</v>
      </c>
      <c r="C6304" s="1" t="s">
        <v>64</v>
      </c>
      <c r="D6304" s="1" t="s">
        <v>8592</v>
      </c>
      <c r="E6304" t="s">
        <v>399</v>
      </c>
      <c r="F6304" t="s">
        <v>8872</v>
      </c>
      <c r="G6304" t="s">
        <v>39</v>
      </c>
      <c r="H6304" t="s">
        <v>67</v>
      </c>
      <c r="I6304" t="s">
        <v>8594</v>
      </c>
      <c r="J6304" s="1">
        <v>3</v>
      </c>
      <c r="K6304" t="s">
        <v>8872</v>
      </c>
      <c r="L6304" t="s">
        <v>8873</v>
      </c>
      <c r="M6304" t="s">
        <v>8874</v>
      </c>
      <c r="N6304" s="126"/>
      <c r="Q6304" t="s">
        <v>8871</v>
      </c>
      <c r="R6304" t="s">
        <v>19489</v>
      </c>
      <c r="S6304" s="120">
        <v>0.6</v>
      </c>
      <c r="U6304"/>
    </row>
    <row r="6305" spans="1:21">
      <c r="A6305">
        <v>6304</v>
      </c>
      <c r="B6305" s="1" t="s">
        <v>8875</v>
      </c>
      <c r="C6305" s="1" t="s">
        <v>72</v>
      </c>
      <c r="D6305" s="1" t="s">
        <v>8592</v>
      </c>
      <c r="E6305" t="s">
        <v>399</v>
      </c>
      <c r="F6305" t="s">
        <v>8876</v>
      </c>
      <c r="G6305" t="s">
        <v>39</v>
      </c>
      <c r="H6305" t="s">
        <v>74</v>
      </c>
      <c r="I6305" t="s">
        <v>8594</v>
      </c>
      <c r="J6305" s="1">
        <v>3</v>
      </c>
      <c r="K6305" t="s">
        <v>8876</v>
      </c>
      <c r="L6305" t="s">
        <v>8877</v>
      </c>
      <c r="M6305" t="s">
        <v>8878</v>
      </c>
      <c r="N6305" s="126"/>
      <c r="Q6305" t="s">
        <v>8875</v>
      </c>
      <c r="R6305" t="s">
        <v>19490</v>
      </c>
      <c r="S6305" s="120">
        <v>0.6</v>
      </c>
      <c r="U6305"/>
    </row>
    <row r="6306" spans="1:21">
      <c r="A6306">
        <v>6305</v>
      </c>
      <c r="B6306" s="1" t="s">
        <v>8879</v>
      </c>
      <c r="C6306" s="1" t="s">
        <v>72</v>
      </c>
      <c r="D6306" s="1" t="s">
        <v>8592</v>
      </c>
      <c r="E6306" t="s">
        <v>399</v>
      </c>
      <c r="F6306" t="s">
        <v>8876</v>
      </c>
      <c r="G6306" t="s">
        <v>39</v>
      </c>
      <c r="H6306" t="s">
        <v>74</v>
      </c>
      <c r="I6306" t="s">
        <v>8594</v>
      </c>
      <c r="J6306" s="1">
        <v>3</v>
      </c>
      <c r="K6306" t="s">
        <v>8876</v>
      </c>
      <c r="L6306" t="s">
        <v>8877</v>
      </c>
      <c r="M6306" t="s">
        <v>8878</v>
      </c>
      <c r="N6306" s="126"/>
      <c r="Q6306" t="s">
        <v>8879</v>
      </c>
      <c r="R6306" t="s">
        <v>19490</v>
      </c>
      <c r="S6306" s="120">
        <v>0.6</v>
      </c>
      <c r="U6306"/>
    </row>
    <row r="6307" spans="1:21">
      <c r="A6307">
        <v>6306</v>
      </c>
      <c r="B6307" s="1" t="s">
        <v>8880</v>
      </c>
      <c r="C6307" s="1" t="s">
        <v>72</v>
      </c>
      <c r="D6307" s="1" t="s">
        <v>8592</v>
      </c>
      <c r="E6307" t="s">
        <v>399</v>
      </c>
      <c r="F6307" t="s">
        <v>8876</v>
      </c>
      <c r="G6307" t="s">
        <v>39</v>
      </c>
      <c r="H6307" t="s">
        <v>74</v>
      </c>
      <c r="I6307" t="s">
        <v>8594</v>
      </c>
      <c r="J6307" s="1">
        <v>3</v>
      </c>
      <c r="K6307" t="s">
        <v>8876</v>
      </c>
      <c r="L6307" t="s">
        <v>8877</v>
      </c>
      <c r="M6307" t="s">
        <v>8878</v>
      </c>
      <c r="N6307" s="126"/>
      <c r="Q6307" t="s">
        <v>8880</v>
      </c>
      <c r="R6307" t="s">
        <v>19490</v>
      </c>
      <c r="S6307" s="120">
        <v>0.6</v>
      </c>
      <c r="U6307"/>
    </row>
    <row r="6308" spans="1:21">
      <c r="A6308">
        <v>6307</v>
      </c>
      <c r="B6308" s="1" t="s">
        <v>8881</v>
      </c>
      <c r="C6308" s="1" t="s">
        <v>72</v>
      </c>
      <c r="D6308" s="1" t="s">
        <v>8592</v>
      </c>
      <c r="E6308" t="s">
        <v>399</v>
      </c>
      <c r="F6308" t="s">
        <v>8876</v>
      </c>
      <c r="G6308" t="s">
        <v>39</v>
      </c>
      <c r="H6308" t="s">
        <v>74</v>
      </c>
      <c r="I6308" t="s">
        <v>8594</v>
      </c>
      <c r="J6308" s="1">
        <v>3</v>
      </c>
      <c r="K6308" t="s">
        <v>8876</v>
      </c>
      <c r="L6308" t="s">
        <v>8877</v>
      </c>
      <c r="M6308" t="s">
        <v>8878</v>
      </c>
      <c r="N6308" s="126"/>
      <c r="Q6308" t="s">
        <v>8881</v>
      </c>
      <c r="R6308" t="s">
        <v>19490</v>
      </c>
      <c r="S6308" s="120">
        <v>0.6</v>
      </c>
      <c r="U6308"/>
    </row>
    <row r="6309" spans="1:21">
      <c r="A6309">
        <v>6308</v>
      </c>
      <c r="B6309" s="1" t="s">
        <v>3862</v>
      </c>
      <c r="C6309" s="1" t="s">
        <v>78</v>
      </c>
      <c r="D6309" s="1" t="s">
        <v>8592</v>
      </c>
      <c r="E6309" t="s">
        <v>399</v>
      </c>
      <c r="F6309" t="s">
        <v>8882</v>
      </c>
      <c r="G6309" t="s">
        <v>39</v>
      </c>
      <c r="H6309" t="s">
        <v>80</v>
      </c>
      <c r="I6309" t="s">
        <v>8594</v>
      </c>
      <c r="J6309" s="1">
        <v>3</v>
      </c>
      <c r="K6309" t="s">
        <v>8882</v>
      </c>
      <c r="L6309" t="s">
        <v>8883</v>
      </c>
      <c r="M6309" t="s">
        <v>8884</v>
      </c>
      <c r="N6309" s="126"/>
      <c r="Q6309" t="s">
        <v>3862</v>
      </c>
      <c r="R6309" t="s">
        <v>19491</v>
      </c>
      <c r="S6309" s="120">
        <v>0.6</v>
      </c>
      <c r="U6309"/>
    </row>
    <row r="6310" spans="1:21">
      <c r="A6310">
        <v>6309</v>
      </c>
      <c r="B6310" s="1" t="s">
        <v>8885</v>
      </c>
      <c r="C6310" s="1" t="s">
        <v>78</v>
      </c>
      <c r="D6310" s="1" t="s">
        <v>8592</v>
      </c>
      <c r="E6310" t="s">
        <v>399</v>
      </c>
      <c r="F6310" t="s">
        <v>8882</v>
      </c>
      <c r="G6310" t="s">
        <v>39</v>
      </c>
      <c r="H6310" t="s">
        <v>80</v>
      </c>
      <c r="I6310" t="s">
        <v>8594</v>
      </c>
      <c r="J6310" s="1">
        <v>3</v>
      </c>
      <c r="K6310" t="s">
        <v>8882</v>
      </c>
      <c r="L6310" t="s">
        <v>8883</v>
      </c>
      <c r="M6310" t="s">
        <v>8884</v>
      </c>
      <c r="N6310" s="126"/>
      <c r="Q6310" t="s">
        <v>8885</v>
      </c>
      <c r="R6310" t="s">
        <v>19491</v>
      </c>
      <c r="S6310" s="120">
        <v>0.6</v>
      </c>
      <c r="U6310"/>
    </row>
    <row r="6311" spans="1:21">
      <c r="A6311">
        <v>6310</v>
      </c>
      <c r="B6311" s="1" t="s">
        <v>8886</v>
      </c>
      <c r="C6311" s="1" t="s">
        <v>78</v>
      </c>
      <c r="D6311" s="1" t="s">
        <v>8592</v>
      </c>
      <c r="E6311" t="s">
        <v>399</v>
      </c>
      <c r="F6311" t="s">
        <v>8882</v>
      </c>
      <c r="G6311" t="s">
        <v>39</v>
      </c>
      <c r="H6311" t="s">
        <v>80</v>
      </c>
      <c r="I6311" t="s">
        <v>8594</v>
      </c>
      <c r="J6311" s="1">
        <v>3</v>
      </c>
      <c r="K6311" t="s">
        <v>8882</v>
      </c>
      <c r="L6311" t="s">
        <v>8883</v>
      </c>
      <c r="M6311" t="s">
        <v>8884</v>
      </c>
      <c r="N6311" s="126"/>
      <c r="Q6311" t="s">
        <v>8886</v>
      </c>
      <c r="R6311" t="s">
        <v>19491</v>
      </c>
      <c r="S6311" s="120">
        <v>0.6</v>
      </c>
      <c r="U6311"/>
    </row>
    <row r="6312" spans="1:21">
      <c r="A6312">
        <v>6311</v>
      </c>
      <c r="B6312" s="1" t="s">
        <v>8887</v>
      </c>
      <c r="C6312" s="1" t="s">
        <v>78</v>
      </c>
      <c r="D6312" s="1" t="s">
        <v>8592</v>
      </c>
      <c r="E6312" t="s">
        <v>399</v>
      </c>
      <c r="F6312" t="s">
        <v>8882</v>
      </c>
      <c r="G6312" t="s">
        <v>39</v>
      </c>
      <c r="H6312" t="s">
        <v>80</v>
      </c>
      <c r="I6312" t="s">
        <v>8594</v>
      </c>
      <c r="J6312" s="1">
        <v>3</v>
      </c>
      <c r="K6312" t="s">
        <v>8882</v>
      </c>
      <c r="L6312" t="s">
        <v>8883</v>
      </c>
      <c r="M6312" t="s">
        <v>8884</v>
      </c>
      <c r="N6312" s="126"/>
      <c r="Q6312" t="s">
        <v>8887</v>
      </c>
      <c r="R6312" t="s">
        <v>19491</v>
      </c>
      <c r="S6312" s="120">
        <v>0.6</v>
      </c>
      <c r="U6312"/>
    </row>
    <row r="6313" spans="1:21">
      <c r="A6313">
        <v>6312</v>
      </c>
      <c r="B6313" s="1" t="s">
        <v>8618</v>
      </c>
      <c r="C6313" s="1" t="s">
        <v>78</v>
      </c>
      <c r="D6313" s="1" t="s">
        <v>8592</v>
      </c>
      <c r="E6313" t="s">
        <v>399</v>
      </c>
      <c r="F6313" t="s">
        <v>8882</v>
      </c>
      <c r="G6313" t="s">
        <v>39</v>
      </c>
      <c r="H6313" t="s">
        <v>80</v>
      </c>
      <c r="I6313" t="s">
        <v>8594</v>
      </c>
      <c r="J6313" s="1">
        <v>3</v>
      </c>
      <c r="K6313" t="s">
        <v>8882</v>
      </c>
      <c r="L6313" t="s">
        <v>8883</v>
      </c>
      <c r="M6313" t="s">
        <v>8884</v>
      </c>
      <c r="N6313" s="126"/>
      <c r="Q6313" t="s">
        <v>8618</v>
      </c>
      <c r="R6313" t="s">
        <v>19491</v>
      </c>
      <c r="S6313" s="120">
        <v>0.6</v>
      </c>
      <c r="U6313"/>
    </row>
    <row r="6314" spans="1:21">
      <c r="A6314">
        <v>6313</v>
      </c>
      <c r="B6314" s="1" t="s">
        <v>8888</v>
      </c>
      <c r="C6314" s="1" t="s">
        <v>87</v>
      </c>
      <c r="D6314" s="1" t="s">
        <v>8592</v>
      </c>
      <c r="E6314" t="s">
        <v>399</v>
      </c>
      <c r="F6314" t="s">
        <v>8889</v>
      </c>
      <c r="G6314" t="s">
        <v>39</v>
      </c>
      <c r="H6314" t="s">
        <v>89</v>
      </c>
      <c r="I6314" t="s">
        <v>8594</v>
      </c>
      <c r="J6314" s="1">
        <v>3</v>
      </c>
      <c r="K6314" t="s">
        <v>8889</v>
      </c>
      <c r="L6314" t="s">
        <v>8890</v>
      </c>
      <c r="M6314" t="s">
        <v>8891</v>
      </c>
      <c r="N6314" s="126"/>
      <c r="Q6314" t="s">
        <v>8888</v>
      </c>
      <c r="R6314" t="s">
        <v>19492</v>
      </c>
      <c r="S6314" s="120">
        <v>0.6</v>
      </c>
      <c r="U6314"/>
    </row>
    <row r="6315" spans="1:21">
      <c r="A6315">
        <v>6314</v>
      </c>
      <c r="B6315" s="1" t="s">
        <v>8892</v>
      </c>
      <c r="C6315" s="1" t="s">
        <v>87</v>
      </c>
      <c r="D6315" s="1" t="s">
        <v>8592</v>
      </c>
      <c r="E6315" t="s">
        <v>399</v>
      </c>
      <c r="F6315" t="s">
        <v>8889</v>
      </c>
      <c r="G6315" t="s">
        <v>39</v>
      </c>
      <c r="H6315" t="s">
        <v>89</v>
      </c>
      <c r="I6315" t="s">
        <v>8594</v>
      </c>
      <c r="J6315" s="1">
        <v>3</v>
      </c>
      <c r="K6315" t="s">
        <v>8889</v>
      </c>
      <c r="L6315" t="s">
        <v>8890</v>
      </c>
      <c r="M6315" t="s">
        <v>8891</v>
      </c>
      <c r="N6315" s="126"/>
      <c r="Q6315" t="s">
        <v>8892</v>
      </c>
      <c r="R6315" t="s">
        <v>19492</v>
      </c>
      <c r="S6315" s="120">
        <v>0.6</v>
      </c>
      <c r="U6315"/>
    </row>
    <row r="6316" spans="1:21">
      <c r="A6316">
        <v>6315</v>
      </c>
      <c r="B6316" s="1" t="s">
        <v>8893</v>
      </c>
      <c r="C6316" s="1" t="s">
        <v>87</v>
      </c>
      <c r="D6316" s="1" t="s">
        <v>8592</v>
      </c>
      <c r="E6316" t="s">
        <v>399</v>
      </c>
      <c r="F6316" t="s">
        <v>8889</v>
      </c>
      <c r="G6316" t="s">
        <v>39</v>
      </c>
      <c r="H6316" t="s">
        <v>89</v>
      </c>
      <c r="I6316" t="s">
        <v>8594</v>
      </c>
      <c r="J6316" s="1">
        <v>3</v>
      </c>
      <c r="K6316" t="s">
        <v>8889</v>
      </c>
      <c r="L6316" t="s">
        <v>8890</v>
      </c>
      <c r="M6316" t="s">
        <v>8891</v>
      </c>
      <c r="N6316" s="126"/>
      <c r="Q6316" t="s">
        <v>8893</v>
      </c>
      <c r="R6316" t="s">
        <v>19492</v>
      </c>
      <c r="S6316" s="120">
        <v>0.6</v>
      </c>
      <c r="U6316"/>
    </row>
    <row r="6317" spans="1:21">
      <c r="A6317">
        <v>6316</v>
      </c>
      <c r="B6317" s="1" t="s">
        <v>8894</v>
      </c>
      <c r="C6317" s="1" t="s">
        <v>87</v>
      </c>
      <c r="D6317" s="1" t="s">
        <v>8592</v>
      </c>
      <c r="E6317" t="s">
        <v>399</v>
      </c>
      <c r="F6317" t="s">
        <v>8889</v>
      </c>
      <c r="G6317" t="s">
        <v>39</v>
      </c>
      <c r="H6317" t="s">
        <v>89</v>
      </c>
      <c r="I6317" t="s">
        <v>8594</v>
      </c>
      <c r="J6317" s="1">
        <v>3</v>
      </c>
      <c r="K6317" t="s">
        <v>8889</v>
      </c>
      <c r="L6317" t="s">
        <v>8890</v>
      </c>
      <c r="M6317" t="s">
        <v>8891</v>
      </c>
      <c r="N6317" s="126"/>
      <c r="Q6317" t="s">
        <v>8894</v>
      </c>
      <c r="R6317" t="s">
        <v>19492</v>
      </c>
      <c r="S6317" s="120">
        <v>0.6</v>
      </c>
      <c r="U6317"/>
    </row>
    <row r="6318" spans="1:21">
      <c r="A6318">
        <v>6317</v>
      </c>
      <c r="B6318" s="1" t="s">
        <v>8895</v>
      </c>
      <c r="C6318" s="1" t="s">
        <v>87</v>
      </c>
      <c r="D6318" s="1" t="s">
        <v>8592</v>
      </c>
      <c r="E6318" t="s">
        <v>399</v>
      </c>
      <c r="F6318" t="s">
        <v>8889</v>
      </c>
      <c r="G6318" t="s">
        <v>39</v>
      </c>
      <c r="H6318" t="s">
        <v>89</v>
      </c>
      <c r="I6318" t="s">
        <v>8594</v>
      </c>
      <c r="J6318" s="1">
        <v>3</v>
      </c>
      <c r="K6318" t="s">
        <v>8889</v>
      </c>
      <c r="L6318" t="s">
        <v>8890</v>
      </c>
      <c r="M6318" t="s">
        <v>8891</v>
      </c>
      <c r="N6318" s="126">
        <v>0.01</v>
      </c>
      <c r="Q6318" t="s">
        <v>8895</v>
      </c>
      <c r="R6318" t="s">
        <v>19492</v>
      </c>
      <c r="S6318" s="120">
        <v>0.6</v>
      </c>
      <c r="U6318"/>
    </row>
    <row r="6319" spans="1:21">
      <c r="A6319">
        <v>6318</v>
      </c>
      <c r="B6319" s="1" t="s">
        <v>8896</v>
      </c>
      <c r="C6319" s="1" t="s">
        <v>87</v>
      </c>
      <c r="D6319" s="1" t="s">
        <v>8592</v>
      </c>
      <c r="E6319" t="s">
        <v>399</v>
      </c>
      <c r="F6319" t="s">
        <v>8889</v>
      </c>
      <c r="G6319" t="s">
        <v>39</v>
      </c>
      <c r="H6319" t="s">
        <v>89</v>
      </c>
      <c r="I6319" t="s">
        <v>8594</v>
      </c>
      <c r="J6319" s="1">
        <v>3</v>
      </c>
      <c r="K6319" t="s">
        <v>8889</v>
      </c>
      <c r="L6319" t="s">
        <v>8890</v>
      </c>
      <c r="M6319" t="s">
        <v>8891</v>
      </c>
      <c r="N6319" s="126"/>
      <c r="Q6319" t="s">
        <v>8896</v>
      </c>
      <c r="R6319" t="s">
        <v>19492</v>
      </c>
      <c r="S6319" s="120">
        <v>0.6</v>
      </c>
      <c r="U6319"/>
    </row>
    <row r="6320" spans="1:21">
      <c r="A6320">
        <v>6319</v>
      </c>
      <c r="B6320" s="1" t="s">
        <v>8897</v>
      </c>
      <c r="C6320" s="1" t="s">
        <v>87</v>
      </c>
      <c r="D6320" s="1" t="s">
        <v>8592</v>
      </c>
      <c r="E6320" t="s">
        <v>399</v>
      </c>
      <c r="F6320" t="s">
        <v>8889</v>
      </c>
      <c r="G6320" t="s">
        <v>39</v>
      </c>
      <c r="H6320" t="s">
        <v>89</v>
      </c>
      <c r="I6320" t="s">
        <v>8594</v>
      </c>
      <c r="J6320" s="1">
        <v>3</v>
      </c>
      <c r="K6320" t="s">
        <v>8889</v>
      </c>
      <c r="L6320" t="s">
        <v>8890</v>
      </c>
      <c r="M6320" t="s">
        <v>8891</v>
      </c>
      <c r="N6320" s="126"/>
      <c r="Q6320" t="s">
        <v>8897</v>
      </c>
      <c r="R6320" t="s">
        <v>19492</v>
      </c>
      <c r="S6320" s="120">
        <v>0.6</v>
      </c>
      <c r="U6320"/>
    </row>
    <row r="6321" spans="1:21">
      <c r="A6321">
        <v>6320</v>
      </c>
      <c r="B6321" s="1" t="s">
        <v>8898</v>
      </c>
      <c r="C6321" s="1" t="s">
        <v>87</v>
      </c>
      <c r="D6321" s="1" t="s">
        <v>8592</v>
      </c>
      <c r="E6321" t="s">
        <v>399</v>
      </c>
      <c r="F6321" t="s">
        <v>8889</v>
      </c>
      <c r="G6321" t="s">
        <v>39</v>
      </c>
      <c r="H6321" t="s">
        <v>89</v>
      </c>
      <c r="I6321" t="s">
        <v>8594</v>
      </c>
      <c r="J6321" s="1">
        <v>3</v>
      </c>
      <c r="K6321" t="s">
        <v>8889</v>
      </c>
      <c r="L6321" t="s">
        <v>8890</v>
      </c>
      <c r="M6321" t="s">
        <v>8891</v>
      </c>
      <c r="N6321" s="126"/>
      <c r="Q6321" t="s">
        <v>8898</v>
      </c>
      <c r="R6321" t="s">
        <v>19492</v>
      </c>
      <c r="S6321" s="120">
        <v>0.6</v>
      </c>
      <c r="U6321"/>
    </row>
    <row r="6322" spans="1:21">
      <c r="A6322">
        <v>6321</v>
      </c>
      <c r="B6322" s="1" t="s">
        <v>8899</v>
      </c>
      <c r="C6322" s="1" t="s">
        <v>105</v>
      </c>
      <c r="D6322" s="1" t="s">
        <v>8592</v>
      </c>
      <c r="E6322" t="s">
        <v>399</v>
      </c>
      <c r="F6322" t="s">
        <v>8900</v>
      </c>
      <c r="G6322" t="s">
        <v>39</v>
      </c>
      <c r="H6322" t="s">
        <v>107</v>
      </c>
      <c r="I6322" t="s">
        <v>8594</v>
      </c>
      <c r="J6322" s="1">
        <v>3</v>
      </c>
      <c r="K6322" t="s">
        <v>8900</v>
      </c>
      <c r="L6322" t="s">
        <v>8901</v>
      </c>
      <c r="M6322" t="s">
        <v>8902</v>
      </c>
      <c r="N6322" s="126">
        <v>0.01</v>
      </c>
      <c r="Q6322" t="s">
        <v>8899</v>
      </c>
      <c r="R6322" t="s">
        <v>19493</v>
      </c>
      <c r="S6322" s="120">
        <v>0.6</v>
      </c>
      <c r="U6322"/>
    </row>
    <row r="6323" spans="1:21">
      <c r="A6323">
        <v>6322</v>
      </c>
      <c r="B6323" s="1" t="s">
        <v>8903</v>
      </c>
      <c r="C6323" s="1" t="s">
        <v>121</v>
      </c>
      <c r="D6323" s="1" t="s">
        <v>8592</v>
      </c>
      <c r="E6323" t="s">
        <v>399</v>
      </c>
      <c r="F6323" t="s">
        <v>8904</v>
      </c>
      <c r="G6323" t="s">
        <v>39</v>
      </c>
      <c r="H6323" t="s">
        <v>123</v>
      </c>
      <c r="I6323" t="s">
        <v>8594</v>
      </c>
      <c r="J6323" s="1">
        <v>3</v>
      </c>
      <c r="K6323" t="s">
        <v>8904</v>
      </c>
      <c r="L6323" t="s">
        <v>8905</v>
      </c>
      <c r="M6323" t="s">
        <v>8906</v>
      </c>
      <c r="N6323" s="126"/>
      <c r="Q6323" t="s">
        <v>8903</v>
      </c>
      <c r="R6323" t="s">
        <v>19494</v>
      </c>
      <c r="S6323" s="120">
        <v>0.6</v>
      </c>
      <c r="U6323"/>
    </row>
    <row r="6324" spans="1:21">
      <c r="A6324">
        <v>6323</v>
      </c>
      <c r="B6324" s="1" t="s">
        <v>8907</v>
      </c>
      <c r="C6324" s="1" t="s">
        <v>133</v>
      </c>
      <c r="D6324" s="1" t="s">
        <v>8592</v>
      </c>
      <c r="E6324" t="s">
        <v>399</v>
      </c>
      <c r="F6324" t="s">
        <v>8908</v>
      </c>
      <c r="G6324" t="s">
        <v>39</v>
      </c>
      <c r="H6324" t="s">
        <v>135</v>
      </c>
      <c r="I6324" t="s">
        <v>8594</v>
      </c>
      <c r="J6324" s="1">
        <v>3</v>
      </c>
      <c r="K6324" t="s">
        <v>8908</v>
      </c>
      <c r="L6324" t="s">
        <v>8909</v>
      </c>
      <c r="M6324" t="s">
        <v>8910</v>
      </c>
      <c r="N6324" s="126"/>
      <c r="Q6324" t="s">
        <v>8907</v>
      </c>
      <c r="R6324" t="s">
        <v>19495</v>
      </c>
      <c r="S6324" s="120">
        <v>0.6</v>
      </c>
      <c r="U6324"/>
    </row>
    <row r="6325" spans="1:21">
      <c r="A6325">
        <v>6324</v>
      </c>
      <c r="B6325" s="1" t="s">
        <v>8911</v>
      </c>
      <c r="C6325" s="1" t="s">
        <v>133</v>
      </c>
      <c r="D6325" s="1" t="s">
        <v>8592</v>
      </c>
      <c r="E6325" t="s">
        <v>399</v>
      </c>
      <c r="F6325" t="s">
        <v>8908</v>
      </c>
      <c r="G6325" t="s">
        <v>39</v>
      </c>
      <c r="H6325" t="s">
        <v>135</v>
      </c>
      <c r="I6325" t="s">
        <v>8594</v>
      </c>
      <c r="J6325" s="1">
        <v>3</v>
      </c>
      <c r="K6325" t="s">
        <v>8908</v>
      </c>
      <c r="L6325" t="s">
        <v>8909</v>
      </c>
      <c r="M6325" t="s">
        <v>8910</v>
      </c>
      <c r="N6325" s="126"/>
      <c r="Q6325" t="s">
        <v>8911</v>
      </c>
      <c r="R6325" t="s">
        <v>19495</v>
      </c>
      <c r="S6325" s="120">
        <v>0.6</v>
      </c>
      <c r="U6325"/>
    </row>
    <row r="6326" spans="1:21">
      <c r="A6326">
        <v>6325</v>
      </c>
      <c r="B6326" s="1" t="s">
        <v>6955</v>
      </c>
      <c r="C6326" s="1" t="s">
        <v>47</v>
      </c>
      <c r="D6326" s="1" t="s">
        <v>8592</v>
      </c>
      <c r="E6326" t="s">
        <v>399</v>
      </c>
      <c r="F6326" t="s">
        <v>8912</v>
      </c>
      <c r="G6326" t="s">
        <v>39</v>
      </c>
      <c r="H6326" t="s">
        <v>49</v>
      </c>
      <c r="I6326" t="s">
        <v>8594</v>
      </c>
      <c r="J6326" s="1">
        <v>3</v>
      </c>
      <c r="K6326" t="s">
        <v>8913</v>
      </c>
      <c r="L6326" t="s">
        <v>8914</v>
      </c>
      <c r="M6326" t="s">
        <v>8915</v>
      </c>
      <c r="N6326" s="126"/>
      <c r="Q6326" t="s">
        <v>6955</v>
      </c>
      <c r="R6326" t="s">
        <v>19496</v>
      </c>
      <c r="S6326" s="120">
        <v>0.6</v>
      </c>
      <c r="U6326"/>
    </row>
    <row r="6327" spans="1:21">
      <c r="A6327">
        <v>6326</v>
      </c>
      <c r="B6327" s="1" t="s">
        <v>8916</v>
      </c>
      <c r="C6327" s="1" t="s">
        <v>47</v>
      </c>
      <c r="D6327" s="1" t="s">
        <v>8592</v>
      </c>
      <c r="E6327" t="s">
        <v>399</v>
      </c>
      <c r="F6327" t="s">
        <v>8912</v>
      </c>
      <c r="G6327" t="s">
        <v>39</v>
      </c>
      <c r="H6327" t="s">
        <v>49</v>
      </c>
      <c r="I6327" t="s">
        <v>8594</v>
      </c>
      <c r="J6327" s="1">
        <v>3</v>
      </c>
      <c r="K6327" t="s">
        <v>8913</v>
      </c>
      <c r="L6327" t="s">
        <v>8914</v>
      </c>
      <c r="M6327" t="s">
        <v>8915</v>
      </c>
      <c r="N6327" s="126"/>
      <c r="Q6327" t="s">
        <v>8916</v>
      </c>
      <c r="R6327" t="s">
        <v>19496</v>
      </c>
      <c r="S6327" s="120">
        <v>0.6</v>
      </c>
      <c r="U6327"/>
    </row>
    <row r="6328" spans="1:21">
      <c r="A6328">
        <v>6327</v>
      </c>
      <c r="B6328" s="1" t="s">
        <v>8661</v>
      </c>
      <c r="C6328" s="1" t="s">
        <v>47</v>
      </c>
      <c r="D6328" s="1" t="s">
        <v>8592</v>
      </c>
      <c r="E6328" t="s">
        <v>399</v>
      </c>
      <c r="F6328" t="s">
        <v>8912</v>
      </c>
      <c r="G6328" t="s">
        <v>39</v>
      </c>
      <c r="H6328" t="s">
        <v>49</v>
      </c>
      <c r="I6328" t="s">
        <v>8594</v>
      </c>
      <c r="J6328" s="1">
        <v>3</v>
      </c>
      <c r="K6328" t="s">
        <v>8913</v>
      </c>
      <c r="L6328" t="s">
        <v>8914</v>
      </c>
      <c r="M6328" t="s">
        <v>8915</v>
      </c>
      <c r="N6328" s="126"/>
      <c r="Q6328" t="s">
        <v>8661</v>
      </c>
      <c r="R6328" t="s">
        <v>19496</v>
      </c>
      <c r="S6328" s="120">
        <v>0.6</v>
      </c>
      <c r="U6328"/>
    </row>
    <row r="6329" spans="1:21">
      <c r="A6329">
        <v>6328</v>
      </c>
      <c r="B6329" s="1" t="s">
        <v>8917</v>
      </c>
      <c r="C6329" s="1" t="s">
        <v>47</v>
      </c>
      <c r="D6329" s="1" t="s">
        <v>8592</v>
      </c>
      <c r="E6329" t="s">
        <v>399</v>
      </c>
      <c r="F6329" t="s">
        <v>8912</v>
      </c>
      <c r="G6329" t="s">
        <v>39</v>
      </c>
      <c r="H6329" t="s">
        <v>49</v>
      </c>
      <c r="I6329" t="s">
        <v>8594</v>
      </c>
      <c r="J6329" s="1">
        <v>3</v>
      </c>
      <c r="K6329" t="s">
        <v>8913</v>
      </c>
      <c r="L6329" t="s">
        <v>8914</v>
      </c>
      <c r="M6329" t="s">
        <v>8915</v>
      </c>
      <c r="N6329" s="126"/>
      <c r="Q6329" t="s">
        <v>8917</v>
      </c>
      <c r="R6329" t="s">
        <v>19496</v>
      </c>
      <c r="S6329" s="120">
        <v>0.6</v>
      </c>
      <c r="U6329"/>
    </row>
    <row r="6330" spans="1:21">
      <c r="A6330">
        <v>6329</v>
      </c>
      <c r="B6330" s="1" t="s">
        <v>8918</v>
      </c>
      <c r="C6330" s="1" t="s">
        <v>47</v>
      </c>
      <c r="D6330" s="1" t="s">
        <v>8592</v>
      </c>
      <c r="E6330" t="s">
        <v>399</v>
      </c>
      <c r="F6330" t="s">
        <v>8912</v>
      </c>
      <c r="G6330" t="s">
        <v>39</v>
      </c>
      <c r="H6330" t="s">
        <v>49</v>
      </c>
      <c r="I6330" t="s">
        <v>8594</v>
      </c>
      <c r="J6330" s="1">
        <v>3</v>
      </c>
      <c r="K6330" t="s">
        <v>8913</v>
      </c>
      <c r="L6330" t="s">
        <v>8914</v>
      </c>
      <c r="M6330" t="s">
        <v>8915</v>
      </c>
      <c r="N6330" s="126"/>
      <c r="Q6330" t="s">
        <v>8918</v>
      </c>
      <c r="R6330" t="s">
        <v>19496</v>
      </c>
      <c r="S6330" s="120">
        <v>0.6</v>
      </c>
      <c r="U6330"/>
    </row>
    <row r="6331" spans="1:21">
      <c r="A6331">
        <v>6330</v>
      </c>
      <c r="B6331" s="1" t="s">
        <v>8919</v>
      </c>
      <c r="C6331" s="1" t="s">
        <v>164</v>
      </c>
      <c r="D6331" s="1" t="s">
        <v>8592</v>
      </c>
      <c r="E6331" t="s">
        <v>399</v>
      </c>
      <c r="F6331" t="s">
        <v>8920</v>
      </c>
      <c r="G6331" t="s">
        <v>39</v>
      </c>
      <c r="H6331" t="s">
        <v>166</v>
      </c>
      <c r="I6331" t="s">
        <v>8594</v>
      </c>
      <c r="J6331" s="1">
        <v>3</v>
      </c>
      <c r="K6331" t="s">
        <v>8920</v>
      </c>
      <c r="L6331" t="s">
        <v>8921</v>
      </c>
      <c r="M6331" t="s">
        <v>8922</v>
      </c>
      <c r="N6331" s="126"/>
      <c r="Q6331" t="s">
        <v>8919</v>
      </c>
      <c r="R6331" t="s">
        <v>19497</v>
      </c>
      <c r="S6331" s="120">
        <v>0.6</v>
      </c>
      <c r="U6331"/>
    </row>
    <row r="6332" spans="1:21">
      <c r="A6332">
        <v>6331</v>
      </c>
      <c r="B6332" s="1" t="s">
        <v>8923</v>
      </c>
      <c r="C6332" s="1" t="s">
        <v>164</v>
      </c>
      <c r="D6332" s="1" t="s">
        <v>8592</v>
      </c>
      <c r="E6332" t="s">
        <v>399</v>
      </c>
      <c r="F6332" t="s">
        <v>8920</v>
      </c>
      <c r="G6332" t="s">
        <v>39</v>
      </c>
      <c r="H6332" t="s">
        <v>166</v>
      </c>
      <c r="I6332" t="s">
        <v>8594</v>
      </c>
      <c r="J6332" s="1">
        <v>3</v>
      </c>
      <c r="K6332" t="s">
        <v>8920</v>
      </c>
      <c r="L6332" t="s">
        <v>8921</v>
      </c>
      <c r="M6332" t="s">
        <v>8922</v>
      </c>
      <c r="N6332" s="126"/>
      <c r="Q6332" t="s">
        <v>8923</v>
      </c>
      <c r="R6332" t="s">
        <v>19497</v>
      </c>
      <c r="S6332" s="120">
        <v>0.6</v>
      </c>
      <c r="U6332"/>
    </row>
    <row r="6333" spans="1:21">
      <c r="A6333">
        <v>6332</v>
      </c>
      <c r="B6333" s="1" t="s">
        <v>8924</v>
      </c>
      <c r="C6333" s="1" t="s">
        <v>164</v>
      </c>
      <c r="D6333" s="1" t="s">
        <v>8592</v>
      </c>
      <c r="E6333" t="s">
        <v>399</v>
      </c>
      <c r="F6333" t="s">
        <v>8920</v>
      </c>
      <c r="G6333" t="s">
        <v>39</v>
      </c>
      <c r="H6333" t="s">
        <v>166</v>
      </c>
      <c r="I6333" t="s">
        <v>8594</v>
      </c>
      <c r="J6333" s="1">
        <v>3</v>
      </c>
      <c r="K6333" t="s">
        <v>8920</v>
      </c>
      <c r="L6333" t="s">
        <v>8921</v>
      </c>
      <c r="M6333" t="s">
        <v>8922</v>
      </c>
      <c r="N6333" s="126">
        <v>0.01</v>
      </c>
      <c r="Q6333" t="s">
        <v>8924</v>
      </c>
      <c r="R6333" t="s">
        <v>19497</v>
      </c>
      <c r="S6333" s="120">
        <v>0.6</v>
      </c>
      <c r="U6333"/>
    </row>
    <row r="6334" spans="1:21">
      <c r="A6334">
        <v>6333</v>
      </c>
      <c r="B6334" s="1" t="s">
        <v>8925</v>
      </c>
      <c r="C6334" s="1" t="s">
        <v>164</v>
      </c>
      <c r="D6334" s="1" t="s">
        <v>8592</v>
      </c>
      <c r="E6334" t="s">
        <v>399</v>
      </c>
      <c r="F6334" t="s">
        <v>8920</v>
      </c>
      <c r="G6334" t="s">
        <v>39</v>
      </c>
      <c r="H6334" t="s">
        <v>166</v>
      </c>
      <c r="I6334" t="s">
        <v>8594</v>
      </c>
      <c r="J6334" s="1">
        <v>3</v>
      </c>
      <c r="K6334" t="s">
        <v>8920</v>
      </c>
      <c r="L6334" t="s">
        <v>8921</v>
      </c>
      <c r="M6334" t="s">
        <v>8922</v>
      </c>
      <c r="N6334" s="126"/>
      <c r="Q6334" t="s">
        <v>8925</v>
      </c>
      <c r="R6334" t="s">
        <v>19497</v>
      </c>
      <c r="S6334" s="120">
        <v>0.6</v>
      </c>
      <c r="U6334"/>
    </row>
    <row r="6335" spans="1:21">
      <c r="A6335">
        <v>6334</v>
      </c>
      <c r="B6335" s="1" t="s">
        <v>8926</v>
      </c>
      <c r="C6335" s="1" t="s">
        <v>164</v>
      </c>
      <c r="D6335" s="1" t="s">
        <v>8592</v>
      </c>
      <c r="E6335" t="s">
        <v>399</v>
      </c>
      <c r="F6335" t="s">
        <v>8920</v>
      </c>
      <c r="G6335" t="s">
        <v>39</v>
      </c>
      <c r="H6335" t="s">
        <v>166</v>
      </c>
      <c r="I6335" t="s">
        <v>8594</v>
      </c>
      <c r="J6335" s="1">
        <v>3</v>
      </c>
      <c r="K6335" t="s">
        <v>8920</v>
      </c>
      <c r="L6335" t="s">
        <v>8921</v>
      </c>
      <c r="M6335" t="s">
        <v>8922</v>
      </c>
      <c r="N6335" s="126"/>
      <c r="Q6335" t="s">
        <v>8926</v>
      </c>
      <c r="R6335" t="s">
        <v>19497</v>
      </c>
      <c r="S6335" s="120">
        <v>0.6</v>
      </c>
      <c r="U6335"/>
    </row>
    <row r="6336" spans="1:21">
      <c r="A6336">
        <v>6335</v>
      </c>
      <c r="B6336" s="1" t="s">
        <v>8927</v>
      </c>
      <c r="C6336" s="1" t="s">
        <v>175</v>
      </c>
      <c r="D6336" s="1" t="s">
        <v>8592</v>
      </c>
      <c r="E6336" t="s">
        <v>399</v>
      </c>
      <c r="F6336" t="s">
        <v>8928</v>
      </c>
      <c r="G6336" t="s">
        <v>39</v>
      </c>
      <c r="H6336" t="s">
        <v>177</v>
      </c>
      <c r="I6336" t="s">
        <v>8594</v>
      </c>
      <c r="J6336" s="1">
        <v>3</v>
      </c>
      <c r="K6336" t="s">
        <v>8929</v>
      </c>
      <c r="L6336" t="s">
        <v>8930</v>
      </c>
      <c r="M6336" t="s">
        <v>8931</v>
      </c>
      <c r="N6336" s="126"/>
      <c r="Q6336" t="s">
        <v>8927</v>
      </c>
      <c r="R6336" t="s">
        <v>19498</v>
      </c>
      <c r="S6336" s="120">
        <v>0.6</v>
      </c>
      <c r="U6336"/>
    </row>
    <row r="6337" spans="1:21">
      <c r="A6337">
        <v>6336</v>
      </c>
      <c r="B6337" s="1" t="s">
        <v>8932</v>
      </c>
      <c r="C6337" s="1" t="s">
        <v>175</v>
      </c>
      <c r="D6337" s="1" t="s">
        <v>8592</v>
      </c>
      <c r="E6337" t="s">
        <v>399</v>
      </c>
      <c r="F6337" t="s">
        <v>8928</v>
      </c>
      <c r="G6337" t="s">
        <v>39</v>
      </c>
      <c r="H6337" t="s">
        <v>177</v>
      </c>
      <c r="I6337" t="s">
        <v>8594</v>
      </c>
      <c r="J6337" s="1">
        <v>3</v>
      </c>
      <c r="K6337" t="s">
        <v>8929</v>
      </c>
      <c r="L6337" t="s">
        <v>8930</v>
      </c>
      <c r="M6337" t="s">
        <v>8931</v>
      </c>
      <c r="N6337" s="126"/>
      <c r="Q6337" t="s">
        <v>8932</v>
      </c>
      <c r="R6337" t="s">
        <v>19498</v>
      </c>
      <c r="S6337" s="120">
        <v>0.6</v>
      </c>
      <c r="U6337"/>
    </row>
    <row r="6338" spans="1:21">
      <c r="A6338">
        <v>6337</v>
      </c>
      <c r="B6338" s="1" t="s">
        <v>8933</v>
      </c>
      <c r="C6338" s="1" t="s">
        <v>175</v>
      </c>
      <c r="D6338" s="1" t="s">
        <v>8592</v>
      </c>
      <c r="E6338" t="s">
        <v>399</v>
      </c>
      <c r="F6338" t="s">
        <v>8928</v>
      </c>
      <c r="G6338" t="s">
        <v>39</v>
      </c>
      <c r="H6338" t="s">
        <v>177</v>
      </c>
      <c r="I6338" t="s">
        <v>8594</v>
      </c>
      <c r="J6338" s="1">
        <v>3</v>
      </c>
      <c r="K6338" t="s">
        <v>8929</v>
      </c>
      <c r="L6338" t="s">
        <v>8930</v>
      </c>
      <c r="M6338" t="s">
        <v>8931</v>
      </c>
      <c r="N6338" s="126"/>
      <c r="Q6338" t="s">
        <v>8933</v>
      </c>
      <c r="R6338" t="s">
        <v>19498</v>
      </c>
      <c r="S6338" s="120">
        <v>0.6</v>
      </c>
      <c r="U6338"/>
    </row>
    <row r="6339" spans="1:21">
      <c r="A6339">
        <v>6338</v>
      </c>
      <c r="B6339" s="1" t="s">
        <v>8934</v>
      </c>
      <c r="C6339" s="1" t="s">
        <v>175</v>
      </c>
      <c r="D6339" s="1" t="s">
        <v>8592</v>
      </c>
      <c r="E6339" t="s">
        <v>399</v>
      </c>
      <c r="F6339" t="s">
        <v>8928</v>
      </c>
      <c r="G6339" t="s">
        <v>39</v>
      </c>
      <c r="H6339" t="s">
        <v>177</v>
      </c>
      <c r="I6339" t="s">
        <v>8594</v>
      </c>
      <c r="J6339" s="1">
        <v>3</v>
      </c>
      <c r="K6339" t="s">
        <v>8929</v>
      </c>
      <c r="L6339" t="s">
        <v>8930</v>
      </c>
      <c r="M6339" t="s">
        <v>8931</v>
      </c>
      <c r="N6339" s="126"/>
      <c r="Q6339" t="s">
        <v>8934</v>
      </c>
      <c r="R6339" t="s">
        <v>19498</v>
      </c>
      <c r="S6339" s="120">
        <v>0.6</v>
      </c>
      <c r="U6339"/>
    </row>
    <row r="6340" spans="1:21">
      <c r="A6340">
        <v>6339</v>
      </c>
      <c r="B6340" s="1" t="s">
        <v>8935</v>
      </c>
      <c r="C6340" s="1" t="s">
        <v>175</v>
      </c>
      <c r="D6340" s="1" t="s">
        <v>8592</v>
      </c>
      <c r="E6340" t="s">
        <v>399</v>
      </c>
      <c r="F6340" t="s">
        <v>8928</v>
      </c>
      <c r="G6340" t="s">
        <v>39</v>
      </c>
      <c r="H6340" t="s">
        <v>177</v>
      </c>
      <c r="I6340" t="s">
        <v>8594</v>
      </c>
      <c r="J6340" s="1">
        <v>3</v>
      </c>
      <c r="K6340" t="s">
        <v>8929</v>
      </c>
      <c r="L6340" t="s">
        <v>8930</v>
      </c>
      <c r="M6340" t="s">
        <v>8931</v>
      </c>
      <c r="N6340" s="126"/>
      <c r="Q6340" t="s">
        <v>8935</v>
      </c>
      <c r="R6340" t="s">
        <v>19498</v>
      </c>
      <c r="S6340" s="120">
        <v>0.6</v>
      </c>
      <c r="U6340"/>
    </row>
    <row r="6341" spans="1:21">
      <c r="A6341">
        <v>6340</v>
      </c>
      <c r="B6341" s="1" t="s">
        <v>8936</v>
      </c>
      <c r="C6341" s="1" t="s">
        <v>175</v>
      </c>
      <c r="D6341" s="1" t="s">
        <v>8592</v>
      </c>
      <c r="E6341" t="s">
        <v>399</v>
      </c>
      <c r="F6341" t="s">
        <v>8928</v>
      </c>
      <c r="G6341" t="s">
        <v>39</v>
      </c>
      <c r="H6341" t="s">
        <v>177</v>
      </c>
      <c r="I6341" t="s">
        <v>8594</v>
      </c>
      <c r="J6341" s="1">
        <v>3</v>
      </c>
      <c r="K6341" t="s">
        <v>8929</v>
      </c>
      <c r="L6341" t="s">
        <v>8930</v>
      </c>
      <c r="M6341" t="s">
        <v>8931</v>
      </c>
      <c r="N6341" s="126"/>
      <c r="Q6341" t="s">
        <v>8936</v>
      </c>
      <c r="R6341" t="s">
        <v>19498</v>
      </c>
      <c r="S6341" s="120">
        <v>0.6</v>
      </c>
      <c r="U6341"/>
    </row>
    <row r="6342" spans="1:21">
      <c r="A6342">
        <v>6341</v>
      </c>
      <c r="B6342" s="1" t="s">
        <v>8937</v>
      </c>
      <c r="C6342" s="1" t="s">
        <v>175</v>
      </c>
      <c r="D6342" s="1" t="s">
        <v>8592</v>
      </c>
      <c r="E6342" t="s">
        <v>399</v>
      </c>
      <c r="F6342" t="s">
        <v>8928</v>
      </c>
      <c r="G6342" t="s">
        <v>39</v>
      </c>
      <c r="H6342" t="s">
        <v>177</v>
      </c>
      <c r="I6342" t="s">
        <v>8594</v>
      </c>
      <c r="J6342" s="1">
        <v>3</v>
      </c>
      <c r="K6342" t="s">
        <v>8929</v>
      </c>
      <c r="L6342" t="s">
        <v>8930</v>
      </c>
      <c r="M6342" t="s">
        <v>8931</v>
      </c>
      <c r="N6342" s="126"/>
      <c r="Q6342" t="s">
        <v>8937</v>
      </c>
      <c r="R6342" t="s">
        <v>19498</v>
      </c>
      <c r="S6342" s="120">
        <v>0.6</v>
      </c>
      <c r="U6342"/>
    </row>
    <row r="6343" spans="1:21">
      <c r="A6343">
        <v>6342</v>
      </c>
      <c r="B6343" s="1" t="s">
        <v>8722</v>
      </c>
      <c r="C6343" s="1" t="s">
        <v>36</v>
      </c>
      <c r="D6343" s="1" t="s">
        <v>8592</v>
      </c>
      <c r="E6343" t="s">
        <v>399</v>
      </c>
      <c r="F6343" t="s">
        <v>8938</v>
      </c>
      <c r="G6343" t="s">
        <v>39</v>
      </c>
      <c r="H6343" t="s">
        <v>40</v>
      </c>
      <c r="I6343" t="s">
        <v>8594</v>
      </c>
      <c r="J6343" s="1">
        <v>3</v>
      </c>
      <c r="K6343" t="s">
        <v>8939</v>
      </c>
      <c r="L6343" t="s">
        <v>8940</v>
      </c>
      <c r="M6343" t="s">
        <v>8941</v>
      </c>
      <c r="N6343" s="126">
        <v>0.01</v>
      </c>
      <c r="Q6343" t="s">
        <v>8722</v>
      </c>
      <c r="R6343" t="s">
        <v>19499</v>
      </c>
      <c r="S6343" s="120">
        <v>0.6</v>
      </c>
      <c r="U6343"/>
    </row>
    <row r="6344" spans="1:21">
      <c r="A6344">
        <v>6343</v>
      </c>
      <c r="B6344" s="1" t="s">
        <v>8942</v>
      </c>
      <c r="C6344" s="1" t="s">
        <v>36</v>
      </c>
      <c r="D6344" s="1" t="s">
        <v>8592</v>
      </c>
      <c r="E6344" t="s">
        <v>399</v>
      </c>
      <c r="F6344" t="s">
        <v>8938</v>
      </c>
      <c r="G6344" t="s">
        <v>39</v>
      </c>
      <c r="H6344" t="s">
        <v>40</v>
      </c>
      <c r="I6344" t="s">
        <v>8594</v>
      </c>
      <c r="J6344" s="1">
        <v>3</v>
      </c>
      <c r="K6344" t="s">
        <v>8939</v>
      </c>
      <c r="L6344" t="s">
        <v>8940</v>
      </c>
      <c r="M6344" t="s">
        <v>8941</v>
      </c>
      <c r="N6344" s="126"/>
      <c r="Q6344" t="s">
        <v>8942</v>
      </c>
      <c r="R6344" t="s">
        <v>19499</v>
      </c>
      <c r="S6344" s="120">
        <v>0.6</v>
      </c>
      <c r="U6344"/>
    </row>
    <row r="6345" spans="1:21">
      <c r="A6345">
        <v>6344</v>
      </c>
      <c r="B6345" s="1" t="s">
        <v>8943</v>
      </c>
      <c r="C6345" s="1" t="s">
        <v>36</v>
      </c>
      <c r="D6345" s="1" t="s">
        <v>8592</v>
      </c>
      <c r="E6345" t="s">
        <v>399</v>
      </c>
      <c r="F6345" t="s">
        <v>8938</v>
      </c>
      <c r="G6345" t="s">
        <v>39</v>
      </c>
      <c r="H6345" t="s">
        <v>40</v>
      </c>
      <c r="I6345" t="s">
        <v>8594</v>
      </c>
      <c r="J6345" s="1">
        <v>3</v>
      </c>
      <c r="K6345" t="s">
        <v>8939</v>
      </c>
      <c r="L6345" t="s">
        <v>8940</v>
      </c>
      <c r="M6345" t="s">
        <v>8941</v>
      </c>
      <c r="N6345" s="126"/>
      <c r="Q6345" t="s">
        <v>8943</v>
      </c>
      <c r="R6345" t="s">
        <v>19499</v>
      </c>
      <c r="S6345" s="120">
        <v>0.6</v>
      </c>
      <c r="U6345"/>
    </row>
    <row r="6346" spans="1:21">
      <c r="A6346">
        <v>6345</v>
      </c>
      <c r="B6346" s="1" t="s">
        <v>8944</v>
      </c>
      <c r="C6346" s="1" t="s">
        <v>36</v>
      </c>
      <c r="D6346" s="1" t="s">
        <v>8592</v>
      </c>
      <c r="E6346" t="s">
        <v>399</v>
      </c>
      <c r="F6346" t="s">
        <v>8938</v>
      </c>
      <c r="G6346" t="s">
        <v>39</v>
      </c>
      <c r="H6346" t="s">
        <v>40</v>
      </c>
      <c r="I6346" t="s">
        <v>8594</v>
      </c>
      <c r="J6346" s="1">
        <v>3</v>
      </c>
      <c r="K6346" t="s">
        <v>8939</v>
      </c>
      <c r="L6346" t="s">
        <v>8940</v>
      </c>
      <c r="M6346" t="s">
        <v>8941</v>
      </c>
      <c r="N6346" s="126"/>
      <c r="Q6346" t="s">
        <v>8944</v>
      </c>
      <c r="R6346" t="s">
        <v>19499</v>
      </c>
      <c r="S6346" s="120">
        <v>0.6</v>
      </c>
      <c r="U6346"/>
    </row>
    <row r="6347" spans="1:21">
      <c r="A6347">
        <v>6346</v>
      </c>
      <c r="B6347" s="1" t="s">
        <v>8945</v>
      </c>
      <c r="C6347" s="1" t="s">
        <v>36</v>
      </c>
      <c r="D6347" s="1" t="s">
        <v>8592</v>
      </c>
      <c r="E6347" t="s">
        <v>399</v>
      </c>
      <c r="F6347" t="s">
        <v>8938</v>
      </c>
      <c r="G6347" t="s">
        <v>39</v>
      </c>
      <c r="H6347" t="s">
        <v>40</v>
      </c>
      <c r="I6347" t="s">
        <v>8594</v>
      </c>
      <c r="J6347" s="1">
        <v>3</v>
      </c>
      <c r="K6347" t="s">
        <v>8939</v>
      </c>
      <c r="L6347" t="s">
        <v>8940</v>
      </c>
      <c r="M6347" t="s">
        <v>8941</v>
      </c>
      <c r="N6347" s="126"/>
      <c r="Q6347" t="s">
        <v>8945</v>
      </c>
      <c r="R6347" t="s">
        <v>19499</v>
      </c>
      <c r="S6347" s="120">
        <v>0.6</v>
      </c>
      <c r="U6347"/>
    </row>
    <row r="6348" spans="1:21">
      <c r="A6348">
        <v>6347</v>
      </c>
      <c r="B6348" s="1" t="s">
        <v>8946</v>
      </c>
      <c r="C6348" s="1" t="s">
        <v>36</v>
      </c>
      <c r="D6348" s="1" t="s">
        <v>8592</v>
      </c>
      <c r="E6348" t="s">
        <v>399</v>
      </c>
      <c r="F6348" t="s">
        <v>8938</v>
      </c>
      <c r="G6348" t="s">
        <v>39</v>
      </c>
      <c r="H6348" t="s">
        <v>40</v>
      </c>
      <c r="I6348" t="s">
        <v>8594</v>
      </c>
      <c r="J6348" s="1">
        <v>3</v>
      </c>
      <c r="K6348" t="s">
        <v>8939</v>
      </c>
      <c r="L6348" t="s">
        <v>8940</v>
      </c>
      <c r="M6348" t="s">
        <v>8941</v>
      </c>
      <c r="N6348" s="126"/>
      <c r="Q6348" t="s">
        <v>8946</v>
      </c>
      <c r="R6348" t="s">
        <v>19499</v>
      </c>
      <c r="S6348" s="120">
        <v>0.6</v>
      </c>
      <c r="U6348"/>
    </row>
    <row r="6349" spans="1:21">
      <c r="A6349">
        <v>6348</v>
      </c>
      <c r="B6349" s="1" t="s">
        <v>8947</v>
      </c>
      <c r="C6349" s="1" t="s">
        <v>36</v>
      </c>
      <c r="D6349" s="1" t="s">
        <v>8592</v>
      </c>
      <c r="E6349" t="s">
        <v>399</v>
      </c>
      <c r="F6349" t="s">
        <v>8938</v>
      </c>
      <c r="G6349" t="s">
        <v>39</v>
      </c>
      <c r="H6349" t="s">
        <v>40</v>
      </c>
      <c r="I6349" t="s">
        <v>8594</v>
      </c>
      <c r="J6349" s="1">
        <v>3</v>
      </c>
      <c r="K6349" t="s">
        <v>8939</v>
      </c>
      <c r="L6349" t="s">
        <v>8940</v>
      </c>
      <c r="M6349" t="s">
        <v>8941</v>
      </c>
      <c r="N6349" s="126"/>
      <c r="Q6349" t="s">
        <v>8947</v>
      </c>
      <c r="R6349" t="s">
        <v>19499</v>
      </c>
      <c r="S6349" s="120">
        <v>0.6</v>
      </c>
      <c r="U6349"/>
    </row>
    <row r="6350" spans="1:21">
      <c r="A6350">
        <v>6349</v>
      </c>
      <c r="B6350" s="1" t="s">
        <v>8948</v>
      </c>
      <c r="C6350" s="1" t="s">
        <v>36</v>
      </c>
      <c r="D6350" s="1" t="s">
        <v>8592</v>
      </c>
      <c r="E6350" t="s">
        <v>399</v>
      </c>
      <c r="F6350" t="s">
        <v>8938</v>
      </c>
      <c r="G6350" t="s">
        <v>39</v>
      </c>
      <c r="H6350" t="s">
        <v>40</v>
      </c>
      <c r="I6350" t="s">
        <v>8594</v>
      </c>
      <c r="J6350" s="1">
        <v>3</v>
      </c>
      <c r="K6350" t="s">
        <v>8939</v>
      </c>
      <c r="L6350" t="s">
        <v>8940</v>
      </c>
      <c r="M6350" t="s">
        <v>8941</v>
      </c>
      <c r="N6350" s="126"/>
      <c r="Q6350" t="s">
        <v>8948</v>
      </c>
      <c r="R6350" t="s">
        <v>19499</v>
      </c>
      <c r="S6350" s="120">
        <v>0.6</v>
      </c>
      <c r="U6350"/>
    </row>
    <row r="6351" spans="1:21">
      <c r="A6351">
        <v>6350</v>
      </c>
      <c r="B6351" s="1" t="s">
        <v>8949</v>
      </c>
      <c r="C6351" s="1" t="s">
        <v>36</v>
      </c>
      <c r="D6351" s="1" t="s">
        <v>8592</v>
      </c>
      <c r="E6351" t="s">
        <v>399</v>
      </c>
      <c r="F6351" t="s">
        <v>8938</v>
      </c>
      <c r="G6351" t="s">
        <v>39</v>
      </c>
      <c r="H6351" t="s">
        <v>40</v>
      </c>
      <c r="I6351" t="s">
        <v>8594</v>
      </c>
      <c r="J6351" s="1">
        <v>3</v>
      </c>
      <c r="K6351" t="s">
        <v>8939</v>
      </c>
      <c r="L6351" t="s">
        <v>8940</v>
      </c>
      <c r="M6351" t="s">
        <v>8941</v>
      </c>
      <c r="N6351" s="126"/>
      <c r="Q6351" t="s">
        <v>8949</v>
      </c>
      <c r="R6351" t="s">
        <v>19499</v>
      </c>
      <c r="S6351" s="120">
        <v>0.6</v>
      </c>
      <c r="U6351"/>
    </row>
    <row r="6352" spans="1:21">
      <c r="A6352">
        <v>6351</v>
      </c>
      <c r="B6352" s="1" t="s">
        <v>8950</v>
      </c>
      <c r="C6352" s="1" t="s">
        <v>36</v>
      </c>
      <c r="D6352" s="1" t="s">
        <v>8592</v>
      </c>
      <c r="E6352" t="s">
        <v>399</v>
      </c>
      <c r="F6352" t="s">
        <v>8938</v>
      </c>
      <c r="G6352" t="s">
        <v>39</v>
      </c>
      <c r="H6352" t="s">
        <v>40</v>
      </c>
      <c r="I6352" t="s">
        <v>8594</v>
      </c>
      <c r="J6352" s="1">
        <v>3</v>
      </c>
      <c r="K6352" t="s">
        <v>8939</v>
      </c>
      <c r="L6352" t="s">
        <v>8940</v>
      </c>
      <c r="M6352" t="s">
        <v>8941</v>
      </c>
      <c r="N6352" s="126"/>
      <c r="Q6352" t="s">
        <v>8950</v>
      </c>
      <c r="R6352" t="s">
        <v>19499</v>
      </c>
      <c r="S6352" s="120">
        <v>0.6</v>
      </c>
      <c r="U6352"/>
    </row>
    <row r="6353" spans="1:21">
      <c r="A6353">
        <v>6352</v>
      </c>
      <c r="B6353" s="1" t="s">
        <v>8721</v>
      </c>
      <c r="C6353" s="1" t="s">
        <v>36</v>
      </c>
      <c r="D6353" s="1" t="s">
        <v>8592</v>
      </c>
      <c r="E6353" t="s">
        <v>399</v>
      </c>
      <c r="F6353" t="s">
        <v>8938</v>
      </c>
      <c r="G6353" t="s">
        <v>39</v>
      </c>
      <c r="H6353" t="s">
        <v>40</v>
      </c>
      <c r="I6353" t="s">
        <v>8594</v>
      </c>
      <c r="J6353" s="1">
        <v>3</v>
      </c>
      <c r="K6353" t="s">
        <v>8939</v>
      </c>
      <c r="L6353" t="s">
        <v>8940</v>
      </c>
      <c r="M6353" t="s">
        <v>8941</v>
      </c>
      <c r="N6353" s="126"/>
      <c r="Q6353" t="s">
        <v>8721</v>
      </c>
      <c r="R6353" t="s">
        <v>19499</v>
      </c>
      <c r="S6353" s="120">
        <v>0.6</v>
      </c>
      <c r="U6353"/>
    </row>
    <row r="6354" spans="1:21">
      <c r="A6354">
        <v>6353</v>
      </c>
      <c r="B6354" s="1" t="s">
        <v>8951</v>
      </c>
      <c r="C6354" s="1" t="s">
        <v>64</v>
      </c>
      <c r="D6354" s="1" t="s">
        <v>8592</v>
      </c>
      <c r="E6354" t="s">
        <v>642</v>
      </c>
      <c r="F6354" t="s">
        <v>8952</v>
      </c>
      <c r="G6354" t="s">
        <v>39</v>
      </c>
      <c r="H6354" t="s">
        <v>67</v>
      </c>
      <c r="I6354" t="s">
        <v>8594</v>
      </c>
      <c r="J6354" s="1">
        <v>5</v>
      </c>
      <c r="K6354" t="s">
        <v>8952</v>
      </c>
      <c r="L6354" t="s">
        <v>8953</v>
      </c>
      <c r="M6354" t="s">
        <v>8954</v>
      </c>
      <c r="N6354" s="126"/>
      <c r="Q6354" t="s">
        <v>8951</v>
      </c>
      <c r="R6354" t="s">
        <v>19500</v>
      </c>
      <c r="S6354" s="120">
        <v>0.6</v>
      </c>
      <c r="U6354"/>
    </row>
    <row r="6355" spans="1:21">
      <c r="A6355">
        <v>6354</v>
      </c>
      <c r="B6355" s="1" t="s">
        <v>8955</v>
      </c>
      <c r="C6355" s="1" t="s">
        <v>64</v>
      </c>
      <c r="D6355" s="1" t="s">
        <v>8592</v>
      </c>
      <c r="E6355" t="s">
        <v>642</v>
      </c>
      <c r="F6355" t="s">
        <v>8952</v>
      </c>
      <c r="G6355" t="s">
        <v>39</v>
      </c>
      <c r="H6355" t="s">
        <v>67</v>
      </c>
      <c r="I6355" t="s">
        <v>8594</v>
      </c>
      <c r="J6355" s="1">
        <v>5</v>
      </c>
      <c r="K6355" t="s">
        <v>8952</v>
      </c>
      <c r="L6355" t="s">
        <v>8953</v>
      </c>
      <c r="M6355" t="s">
        <v>8954</v>
      </c>
      <c r="N6355" s="126"/>
      <c r="Q6355" t="s">
        <v>8955</v>
      </c>
      <c r="R6355" t="s">
        <v>19500</v>
      </c>
      <c r="S6355" s="120">
        <v>0.6</v>
      </c>
      <c r="U6355"/>
    </row>
    <row r="6356" spans="1:21">
      <c r="A6356">
        <v>6355</v>
      </c>
      <c r="B6356" s="1" t="s">
        <v>8956</v>
      </c>
      <c r="C6356" s="1" t="s">
        <v>64</v>
      </c>
      <c r="D6356" s="1" t="s">
        <v>8592</v>
      </c>
      <c r="E6356" t="s">
        <v>642</v>
      </c>
      <c r="F6356" t="s">
        <v>8952</v>
      </c>
      <c r="G6356" t="s">
        <v>39</v>
      </c>
      <c r="H6356" t="s">
        <v>67</v>
      </c>
      <c r="I6356" t="s">
        <v>8594</v>
      </c>
      <c r="J6356" s="1">
        <v>5</v>
      </c>
      <c r="K6356" t="s">
        <v>8952</v>
      </c>
      <c r="L6356" t="s">
        <v>8953</v>
      </c>
      <c r="M6356" t="s">
        <v>8954</v>
      </c>
      <c r="N6356" s="126"/>
      <c r="Q6356" t="s">
        <v>8956</v>
      </c>
      <c r="R6356" t="s">
        <v>19500</v>
      </c>
      <c r="S6356" s="120">
        <v>0.6</v>
      </c>
      <c r="U6356"/>
    </row>
    <row r="6357" spans="1:21">
      <c r="A6357">
        <v>6356</v>
      </c>
      <c r="B6357" s="1" t="s">
        <v>8957</v>
      </c>
      <c r="C6357" s="1" t="s">
        <v>64</v>
      </c>
      <c r="D6357" s="1" t="s">
        <v>8592</v>
      </c>
      <c r="E6357" t="s">
        <v>642</v>
      </c>
      <c r="F6357" t="s">
        <v>8952</v>
      </c>
      <c r="G6357" t="s">
        <v>39</v>
      </c>
      <c r="H6357" t="s">
        <v>67</v>
      </c>
      <c r="I6357" t="s">
        <v>8594</v>
      </c>
      <c r="J6357" s="1">
        <v>5</v>
      </c>
      <c r="K6357" t="s">
        <v>8952</v>
      </c>
      <c r="L6357" t="s">
        <v>8953</v>
      </c>
      <c r="M6357" t="s">
        <v>8954</v>
      </c>
      <c r="N6357" s="126">
        <v>0.01</v>
      </c>
      <c r="Q6357" t="s">
        <v>8957</v>
      </c>
      <c r="R6357" t="s">
        <v>19500</v>
      </c>
      <c r="S6357" s="120">
        <v>0.6</v>
      </c>
      <c r="U6357"/>
    </row>
    <row r="6358" spans="1:21">
      <c r="A6358">
        <v>6357</v>
      </c>
      <c r="B6358" s="1" t="s">
        <v>8958</v>
      </c>
      <c r="C6358" s="1" t="s">
        <v>64</v>
      </c>
      <c r="D6358" s="1" t="s">
        <v>8592</v>
      </c>
      <c r="E6358" t="s">
        <v>642</v>
      </c>
      <c r="F6358" t="s">
        <v>8952</v>
      </c>
      <c r="G6358" t="s">
        <v>39</v>
      </c>
      <c r="H6358" t="s">
        <v>67</v>
      </c>
      <c r="I6358" t="s">
        <v>8594</v>
      </c>
      <c r="J6358" s="1">
        <v>5</v>
      </c>
      <c r="K6358" t="s">
        <v>8952</v>
      </c>
      <c r="L6358" t="s">
        <v>8953</v>
      </c>
      <c r="M6358" t="s">
        <v>8954</v>
      </c>
      <c r="N6358" s="126"/>
      <c r="Q6358" t="s">
        <v>8958</v>
      </c>
      <c r="R6358" t="s">
        <v>19500</v>
      </c>
      <c r="S6358" s="120">
        <v>0.6</v>
      </c>
      <c r="U6358"/>
    </row>
    <row r="6359" spans="1:21">
      <c r="A6359">
        <v>6358</v>
      </c>
      <c r="B6359" s="1" t="s">
        <v>8959</v>
      </c>
      <c r="C6359" s="1" t="s">
        <v>64</v>
      </c>
      <c r="D6359" s="1" t="s">
        <v>8592</v>
      </c>
      <c r="E6359" t="s">
        <v>642</v>
      </c>
      <c r="F6359" t="s">
        <v>8952</v>
      </c>
      <c r="G6359" t="s">
        <v>39</v>
      </c>
      <c r="H6359" t="s">
        <v>67</v>
      </c>
      <c r="I6359" t="s">
        <v>8594</v>
      </c>
      <c r="J6359" s="1">
        <v>5</v>
      </c>
      <c r="K6359" t="s">
        <v>8952</v>
      </c>
      <c r="L6359" t="s">
        <v>8953</v>
      </c>
      <c r="M6359" t="s">
        <v>8954</v>
      </c>
      <c r="N6359" s="126"/>
      <c r="Q6359" t="s">
        <v>8959</v>
      </c>
      <c r="R6359" t="s">
        <v>19500</v>
      </c>
      <c r="S6359" s="120">
        <v>0.6</v>
      </c>
      <c r="U6359"/>
    </row>
    <row r="6360" spans="1:21">
      <c r="A6360">
        <v>6359</v>
      </c>
      <c r="B6360" s="1" t="s">
        <v>8960</v>
      </c>
      <c r="C6360" s="1" t="s">
        <v>64</v>
      </c>
      <c r="D6360" s="1" t="s">
        <v>8592</v>
      </c>
      <c r="E6360" t="s">
        <v>642</v>
      </c>
      <c r="F6360" t="s">
        <v>8952</v>
      </c>
      <c r="G6360" t="s">
        <v>39</v>
      </c>
      <c r="H6360" t="s">
        <v>67</v>
      </c>
      <c r="I6360" t="s">
        <v>8594</v>
      </c>
      <c r="J6360" s="1">
        <v>5</v>
      </c>
      <c r="K6360" t="s">
        <v>8952</v>
      </c>
      <c r="L6360" t="s">
        <v>8953</v>
      </c>
      <c r="M6360" t="s">
        <v>8954</v>
      </c>
      <c r="N6360" s="126"/>
      <c r="Q6360" t="s">
        <v>8960</v>
      </c>
      <c r="R6360" t="s">
        <v>19500</v>
      </c>
      <c r="S6360" s="120">
        <v>0.6</v>
      </c>
      <c r="U6360"/>
    </row>
    <row r="6361" spans="1:21">
      <c r="A6361">
        <v>6360</v>
      </c>
      <c r="B6361" s="1" t="s">
        <v>8961</v>
      </c>
      <c r="C6361" s="1" t="s">
        <v>64</v>
      </c>
      <c r="D6361" s="1" t="s">
        <v>8592</v>
      </c>
      <c r="E6361" t="s">
        <v>642</v>
      </c>
      <c r="F6361" t="s">
        <v>8952</v>
      </c>
      <c r="G6361" t="s">
        <v>39</v>
      </c>
      <c r="H6361" t="s">
        <v>67</v>
      </c>
      <c r="I6361" t="s">
        <v>8594</v>
      </c>
      <c r="J6361" s="1">
        <v>5</v>
      </c>
      <c r="K6361" t="s">
        <v>8952</v>
      </c>
      <c r="L6361" t="s">
        <v>8953</v>
      </c>
      <c r="M6361" t="s">
        <v>8954</v>
      </c>
      <c r="N6361" s="126"/>
      <c r="Q6361" t="s">
        <v>8961</v>
      </c>
      <c r="R6361" t="s">
        <v>19500</v>
      </c>
      <c r="S6361" s="120">
        <v>0.6</v>
      </c>
      <c r="U6361"/>
    </row>
    <row r="6362" spans="1:21">
      <c r="A6362">
        <v>6361</v>
      </c>
      <c r="B6362" s="1" t="s">
        <v>8962</v>
      </c>
      <c r="C6362" s="1" t="s">
        <v>64</v>
      </c>
      <c r="D6362" s="1" t="s">
        <v>8592</v>
      </c>
      <c r="E6362" t="s">
        <v>642</v>
      </c>
      <c r="F6362" t="s">
        <v>8952</v>
      </c>
      <c r="G6362" t="s">
        <v>39</v>
      </c>
      <c r="H6362" t="s">
        <v>67</v>
      </c>
      <c r="I6362" t="s">
        <v>8594</v>
      </c>
      <c r="J6362" s="1">
        <v>5</v>
      </c>
      <c r="K6362" t="s">
        <v>8952</v>
      </c>
      <c r="L6362" t="s">
        <v>8953</v>
      </c>
      <c r="M6362" t="s">
        <v>8954</v>
      </c>
      <c r="N6362" s="126">
        <v>0.01</v>
      </c>
      <c r="Q6362" t="s">
        <v>8962</v>
      </c>
      <c r="R6362" t="s">
        <v>19500</v>
      </c>
      <c r="S6362" s="120">
        <v>0.6</v>
      </c>
      <c r="U6362"/>
    </row>
    <row r="6363" spans="1:21">
      <c r="A6363">
        <v>6362</v>
      </c>
      <c r="B6363" s="1" t="s">
        <v>8963</v>
      </c>
      <c r="C6363" s="1" t="s">
        <v>64</v>
      </c>
      <c r="D6363" s="1" t="s">
        <v>8592</v>
      </c>
      <c r="E6363" t="s">
        <v>642</v>
      </c>
      <c r="F6363" t="s">
        <v>8952</v>
      </c>
      <c r="G6363" t="s">
        <v>39</v>
      </c>
      <c r="H6363" t="s">
        <v>67</v>
      </c>
      <c r="I6363" t="s">
        <v>8594</v>
      </c>
      <c r="J6363" s="1">
        <v>5</v>
      </c>
      <c r="K6363" t="s">
        <v>8952</v>
      </c>
      <c r="L6363" t="s">
        <v>8953</v>
      </c>
      <c r="M6363" t="s">
        <v>8954</v>
      </c>
      <c r="N6363" s="126"/>
      <c r="Q6363" t="s">
        <v>8963</v>
      </c>
      <c r="R6363" t="s">
        <v>19500</v>
      </c>
      <c r="S6363" s="120">
        <v>0.6</v>
      </c>
      <c r="U6363"/>
    </row>
    <row r="6364" spans="1:21">
      <c r="A6364">
        <v>6363</v>
      </c>
      <c r="B6364" s="1" t="s">
        <v>8964</v>
      </c>
      <c r="C6364" s="1" t="s">
        <v>64</v>
      </c>
      <c r="D6364" s="1" t="s">
        <v>8592</v>
      </c>
      <c r="E6364" t="s">
        <v>642</v>
      </c>
      <c r="F6364" t="s">
        <v>8952</v>
      </c>
      <c r="G6364" t="s">
        <v>39</v>
      </c>
      <c r="H6364" t="s">
        <v>67</v>
      </c>
      <c r="I6364" t="s">
        <v>8594</v>
      </c>
      <c r="J6364" s="1">
        <v>5</v>
      </c>
      <c r="K6364" t="s">
        <v>8952</v>
      </c>
      <c r="L6364" t="s">
        <v>8953</v>
      </c>
      <c r="M6364" t="s">
        <v>8954</v>
      </c>
      <c r="N6364" s="126"/>
      <c r="Q6364" t="s">
        <v>8964</v>
      </c>
      <c r="R6364" t="s">
        <v>19500</v>
      </c>
      <c r="S6364" s="120">
        <v>0.6</v>
      </c>
      <c r="U6364"/>
    </row>
    <row r="6365" spans="1:21">
      <c r="A6365">
        <v>6364</v>
      </c>
      <c r="B6365" s="1" t="s">
        <v>8965</v>
      </c>
      <c r="C6365" s="1" t="s">
        <v>64</v>
      </c>
      <c r="D6365" s="1" t="s">
        <v>8592</v>
      </c>
      <c r="E6365" t="s">
        <v>642</v>
      </c>
      <c r="F6365" t="s">
        <v>8952</v>
      </c>
      <c r="G6365" t="s">
        <v>39</v>
      </c>
      <c r="H6365" t="s">
        <v>67</v>
      </c>
      <c r="I6365" t="s">
        <v>8594</v>
      </c>
      <c r="J6365" s="1">
        <v>5</v>
      </c>
      <c r="K6365" t="s">
        <v>8952</v>
      </c>
      <c r="L6365" t="s">
        <v>8953</v>
      </c>
      <c r="M6365" t="s">
        <v>8954</v>
      </c>
      <c r="N6365" s="126"/>
      <c r="Q6365" t="s">
        <v>8965</v>
      </c>
      <c r="R6365" t="s">
        <v>19500</v>
      </c>
      <c r="S6365" s="120">
        <v>0.6</v>
      </c>
      <c r="U6365"/>
    </row>
    <row r="6366" spans="1:21">
      <c r="A6366">
        <v>6365</v>
      </c>
      <c r="B6366" s="1" t="s">
        <v>8966</v>
      </c>
      <c r="C6366" s="1" t="s">
        <v>64</v>
      </c>
      <c r="D6366" s="1" t="s">
        <v>8592</v>
      </c>
      <c r="E6366" t="s">
        <v>642</v>
      </c>
      <c r="F6366" t="s">
        <v>8952</v>
      </c>
      <c r="G6366" t="s">
        <v>39</v>
      </c>
      <c r="H6366" t="s">
        <v>67</v>
      </c>
      <c r="I6366" t="s">
        <v>8594</v>
      </c>
      <c r="J6366" s="1">
        <v>5</v>
      </c>
      <c r="K6366" t="s">
        <v>8952</v>
      </c>
      <c r="L6366" t="s">
        <v>8953</v>
      </c>
      <c r="M6366" t="s">
        <v>8954</v>
      </c>
      <c r="N6366" s="126"/>
      <c r="Q6366" t="s">
        <v>8966</v>
      </c>
      <c r="R6366" t="s">
        <v>19500</v>
      </c>
      <c r="S6366" s="120">
        <v>0.6</v>
      </c>
      <c r="U6366"/>
    </row>
    <row r="6367" spans="1:21">
      <c r="A6367">
        <v>6366</v>
      </c>
      <c r="B6367" s="1" t="s">
        <v>8967</v>
      </c>
      <c r="C6367" s="1" t="s">
        <v>64</v>
      </c>
      <c r="D6367" s="1" t="s">
        <v>8592</v>
      </c>
      <c r="E6367" t="s">
        <v>642</v>
      </c>
      <c r="F6367" t="s">
        <v>8952</v>
      </c>
      <c r="G6367" t="s">
        <v>39</v>
      </c>
      <c r="H6367" t="s">
        <v>67</v>
      </c>
      <c r="I6367" t="s">
        <v>8594</v>
      </c>
      <c r="J6367" s="1">
        <v>5</v>
      </c>
      <c r="K6367" t="s">
        <v>8952</v>
      </c>
      <c r="L6367" t="s">
        <v>8953</v>
      </c>
      <c r="M6367" t="s">
        <v>8954</v>
      </c>
      <c r="N6367" s="126"/>
      <c r="Q6367" t="s">
        <v>8967</v>
      </c>
      <c r="R6367" t="s">
        <v>19500</v>
      </c>
      <c r="S6367" s="120">
        <v>0.6</v>
      </c>
      <c r="U6367"/>
    </row>
    <row r="6368" spans="1:21">
      <c r="A6368">
        <v>6367</v>
      </c>
      <c r="B6368" s="1" t="s">
        <v>8968</v>
      </c>
      <c r="C6368" s="1" t="s">
        <v>64</v>
      </c>
      <c r="D6368" s="1" t="s">
        <v>8592</v>
      </c>
      <c r="E6368" t="s">
        <v>642</v>
      </c>
      <c r="F6368" t="s">
        <v>8952</v>
      </c>
      <c r="G6368" t="s">
        <v>39</v>
      </c>
      <c r="H6368" t="s">
        <v>67</v>
      </c>
      <c r="I6368" t="s">
        <v>8594</v>
      </c>
      <c r="J6368" s="1">
        <v>5</v>
      </c>
      <c r="K6368" t="s">
        <v>8952</v>
      </c>
      <c r="L6368" t="s">
        <v>8953</v>
      </c>
      <c r="M6368" t="s">
        <v>8954</v>
      </c>
      <c r="N6368" s="126"/>
      <c r="Q6368" t="s">
        <v>8968</v>
      </c>
      <c r="R6368" t="s">
        <v>19500</v>
      </c>
      <c r="S6368" s="120">
        <v>0.6</v>
      </c>
      <c r="U6368"/>
    </row>
    <row r="6369" spans="1:21">
      <c r="A6369">
        <v>6368</v>
      </c>
      <c r="B6369" s="1" t="s">
        <v>8969</v>
      </c>
      <c r="C6369" s="1" t="s">
        <v>64</v>
      </c>
      <c r="D6369" s="1" t="s">
        <v>8592</v>
      </c>
      <c r="E6369" t="s">
        <v>642</v>
      </c>
      <c r="F6369" t="s">
        <v>8952</v>
      </c>
      <c r="G6369" t="s">
        <v>39</v>
      </c>
      <c r="H6369" t="s">
        <v>67</v>
      </c>
      <c r="I6369" t="s">
        <v>8594</v>
      </c>
      <c r="J6369" s="1">
        <v>5</v>
      </c>
      <c r="K6369" t="s">
        <v>8952</v>
      </c>
      <c r="L6369" t="s">
        <v>8953</v>
      </c>
      <c r="M6369" t="s">
        <v>8954</v>
      </c>
      <c r="N6369" s="126"/>
      <c r="Q6369" t="s">
        <v>8969</v>
      </c>
      <c r="R6369" t="s">
        <v>19500</v>
      </c>
      <c r="S6369" s="120">
        <v>0.6</v>
      </c>
      <c r="U6369"/>
    </row>
    <row r="6370" spans="1:21">
      <c r="A6370">
        <v>6369</v>
      </c>
      <c r="B6370" s="1" t="s">
        <v>8970</v>
      </c>
      <c r="C6370" s="1" t="s">
        <v>64</v>
      </c>
      <c r="D6370" s="1" t="s">
        <v>8592</v>
      </c>
      <c r="E6370" t="s">
        <v>642</v>
      </c>
      <c r="F6370" t="s">
        <v>8952</v>
      </c>
      <c r="G6370" t="s">
        <v>39</v>
      </c>
      <c r="H6370" t="s">
        <v>67</v>
      </c>
      <c r="I6370" t="s">
        <v>8594</v>
      </c>
      <c r="J6370" s="1">
        <v>5</v>
      </c>
      <c r="K6370" t="s">
        <v>8952</v>
      </c>
      <c r="L6370" t="s">
        <v>8953</v>
      </c>
      <c r="M6370" t="s">
        <v>8954</v>
      </c>
      <c r="N6370" s="126"/>
      <c r="Q6370" t="s">
        <v>8970</v>
      </c>
      <c r="R6370" t="s">
        <v>19500</v>
      </c>
      <c r="S6370" s="120">
        <v>0.6</v>
      </c>
      <c r="U6370"/>
    </row>
    <row r="6371" spans="1:21">
      <c r="A6371">
        <v>6370</v>
      </c>
      <c r="B6371" s="1" t="s">
        <v>8971</v>
      </c>
      <c r="C6371" s="1" t="s">
        <v>64</v>
      </c>
      <c r="D6371" s="1" t="s">
        <v>8592</v>
      </c>
      <c r="E6371" t="s">
        <v>642</v>
      </c>
      <c r="F6371" t="s">
        <v>8952</v>
      </c>
      <c r="G6371" t="s">
        <v>39</v>
      </c>
      <c r="H6371" t="s">
        <v>67</v>
      </c>
      <c r="I6371" t="s">
        <v>8594</v>
      </c>
      <c r="J6371" s="1">
        <v>5</v>
      </c>
      <c r="K6371" t="s">
        <v>8952</v>
      </c>
      <c r="L6371" t="s">
        <v>8953</v>
      </c>
      <c r="M6371" t="s">
        <v>8954</v>
      </c>
      <c r="N6371" s="126">
        <v>0.01</v>
      </c>
      <c r="Q6371" t="s">
        <v>8971</v>
      </c>
      <c r="R6371" t="s">
        <v>19500</v>
      </c>
      <c r="S6371" s="120">
        <v>0.6</v>
      </c>
      <c r="U6371"/>
    </row>
    <row r="6372" spans="1:21">
      <c r="A6372">
        <v>6371</v>
      </c>
      <c r="B6372" s="1" t="s">
        <v>8972</v>
      </c>
      <c r="C6372" s="1" t="s">
        <v>64</v>
      </c>
      <c r="D6372" s="1" t="s">
        <v>8592</v>
      </c>
      <c r="E6372" t="s">
        <v>642</v>
      </c>
      <c r="F6372" t="s">
        <v>8952</v>
      </c>
      <c r="G6372" t="s">
        <v>39</v>
      </c>
      <c r="H6372" t="s">
        <v>67</v>
      </c>
      <c r="I6372" t="s">
        <v>8594</v>
      </c>
      <c r="J6372" s="1">
        <v>5</v>
      </c>
      <c r="K6372" t="s">
        <v>8952</v>
      </c>
      <c r="L6372" t="s">
        <v>8953</v>
      </c>
      <c r="M6372" t="s">
        <v>8954</v>
      </c>
      <c r="N6372" s="126">
        <v>0.01</v>
      </c>
      <c r="Q6372" t="s">
        <v>8972</v>
      </c>
      <c r="R6372" t="s">
        <v>19500</v>
      </c>
      <c r="S6372" s="120">
        <v>0.6</v>
      </c>
      <c r="U6372"/>
    </row>
    <row r="6373" spans="1:21">
      <c r="A6373">
        <v>6372</v>
      </c>
      <c r="B6373" s="1" t="s">
        <v>8973</v>
      </c>
      <c r="C6373" s="1" t="s">
        <v>64</v>
      </c>
      <c r="D6373" s="1" t="s">
        <v>8592</v>
      </c>
      <c r="E6373" t="s">
        <v>642</v>
      </c>
      <c r="F6373" t="s">
        <v>8952</v>
      </c>
      <c r="G6373" t="s">
        <v>39</v>
      </c>
      <c r="H6373" t="s">
        <v>67</v>
      </c>
      <c r="I6373" t="s">
        <v>8594</v>
      </c>
      <c r="J6373" s="1">
        <v>5</v>
      </c>
      <c r="K6373" t="s">
        <v>8952</v>
      </c>
      <c r="L6373" t="s">
        <v>8953</v>
      </c>
      <c r="M6373" t="s">
        <v>8954</v>
      </c>
      <c r="N6373" s="126"/>
      <c r="Q6373" t="s">
        <v>8973</v>
      </c>
      <c r="R6373" t="s">
        <v>19500</v>
      </c>
      <c r="S6373" s="120">
        <v>0.6</v>
      </c>
      <c r="U6373"/>
    </row>
    <row r="6374" spans="1:21">
      <c r="A6374">
        <v>6373</v>
      </c>
      <c r="B6374" s="1" t="s">
        <v>8974</v>
      </c>
      <c r="C6374" s="1" t="s">
        <v>64</v>
      </c>
      <c r="D6374" s="1" t="s">
        <v>8592</v>
      </c>
      <c r="E6374" t="s">
        <v>642</v>
      </c>
      <c r="F6374" t="s">
        <v>8952</v>
      </c>
      <c r="G6374" t="s">
        <v>39</v>
      </c>
      <c r="H6374" t="s">
        <v>67</v>
      </c>
      <c r="I6374" t="s">
        <v>8594</v>
      </c>
      <c r="J6374" s="1">
        <v>5</v>
      </c>
      <c r="K6374" t="s">
        <v>8952</v>
      </c>
      <c r="L6374" t="s">
        <v>8953</v>
      </c>
      <c r="M6374" t="s">
        <v>8954</v>
      </c>
      <c r="N6374" s="126"/>
      <c r="Q6374" t="s">
        <v>8974</v>
      </c>
      <c r="R6374" t="s">
        <v>19500</v>
      </c>
      <c r="S6374" s="120">
        <v>0.6</v>
      </c>
      <c r="U6374"/>
    </row>
    <row r="6375" spans="1:21">
      <c r="A6375">
        <v>6374</v>
      </c>
      <c r="B6375" s="1" t="s">
        <v>8975</v>
      </c>
      <c r="C6375" s="1" t="s">
        <v>64</v>
      </c>
      <c r="D6375" s="1" t="s">
        <v>8592</v>
      </c>
      <c r="E6375" t="s">
        <v>642</v>
      </c>
      <c r="F6375" t="s">
        <v>8952</v>
      </c>
      <c r="G6375" t="s">
        <v>39</v>
      </c>
      <c r="H6375" t="s">
        <v>67</v>
      </c>
      <c r="I6375" t="s">
        <v>8594</v>
      </c>
      <c r="J6375" s="1">
        <v>5</v>
      </c>
      <c r="K6375" t="s">
        <v>8952</v>
      </c>
      <c r="L6375" t="s">
        <v>8953</v>
      </c>
      <c r="M6375" t="s">
        <v>8954</v>
      </c>
      <c r="N6375" s="126"/>
      <c r="Q6375" t="s">
        <v>8975</v>
      </c>
      <c r="R6375" t="s">
        <v>19500</v>
      </c>
      <c r="S6375" s="120">
        <v>0.6</v>
      </c>
      <c r="U6375"/>
    </row>
    <row r="6376" spans="1:21">
      <c r="A6376">
        <v>6375</v>
      </c>
      <c r="B6376" s="1" t="s">
        <v>8976</v>
      </c>
      <c r="C6376" s="1" t="s">
        <v>64</v>
      </c>
      <c r="D6376" s="1" t="s">
        <v>8592</v>
      </c>
      <c r="E6376" t="s">
        <v>642</v>
      </c>
      <c r="F6376" t="s">
        <v>8952</v>
      </c>
      <c r="G6376" t="s">
        <v>39</v>
      </c>
      <c r="H6376" t="s">
        <v>67</v>
      </c>
      <c r="I6376" t="s">
        <v>8594</v>
      </c>
      <c r="J6376" s="1">
        <v>5</v>
      </c>
      <c r="K6376" t="s">
        <v>8952</v>
      </c>
      <c r="L6376" t="s">
        <v>8953</v>
      </c>
      <c r="M6376" t="s">
        <v>8954</v>
      </c>
      <c r="N6376" s="126"/>
      <c r="Q6376" t="s">
        <v>8976</v>
      </c>
      <c r="R6376" t="s">
        <v>19500</v>
      </c>
      <c r="S6376" s="120">
        <v>0.6</v>
      </c>
      <c r="U6376"/>
    </row>
    <row r="6377" spans="1:21">
      <c r="A6377">
        <v>6376</v>
      </c>
      <c r="B6377" s="1" t="s">
        <v>8977</v>
      </c>
      <c r="C6377" s="1" t="s">
        <v>72</v>
      </c>
      <c r="D6377" s="1" t="s">
        <v>8592</v>
      </c>
      <c r="E6377" t="s">
        <v>642</v>
      </c>
      <c r="F6377" t="s">
        <v>8978</v>
      </c>
      <c r="G6377" t="s">
        <v>39</v>
      </c>
      <c r="H6377" t="s">
        <v>74</v>
      </c>
      <c r="I6377" t="s">
        <v>8594</v>
      </c>
      <c r="J6377" s="1">
        <v>5</v>
      </c>
      <c r="K6377" t="s">
        <v>8978</v>
      </c>
      <c r="L6377" t="s">
        <v>8979</v>
      </c>
      <c r="M6377" t="s">
        <v>8980</v>
      </c>
      <c r="N6377" s="126"/>
      <c r="Q6377" t="s">
        <v>8977</v>
      </c>
      <c r="R6377" t="s">
        <v>19501</v>
      </c>
      <c r="S6377" s="120">
        <v>0.6</v>
      </c>
      <c r="U6377"/>
    </row>
    <row r="6378" spans="1:21">
      <c r="A6378">
        <v>6377</v>
      </c>
      <c r="B6378" s="1" t="s">
        <v>8981</v>
      </c>
      <c r="C6378" s="1" t="s">
        <v>78</v>
      </c>
      <c r="D6378" s="1" t="s">
        <v>8592</v>
      </c>
      <c r="E6378" t="s">
        <v>642</v>
      </c>
      <c r="F6378" t="s">
        <v>8982</v>
      </c>
      <c r="G6378" t="s">
        <v>39</v>
      </c>
      <c r="H6378" t="s">
        <v>80</v>
      </c>
      <c r="I6378" t="s">
        <v>8594</v>
      </c>
      <c r="J6378" s="1">
        <v>5</v>
      </c>
      <c r="K6378" t="s">
        <v>8982</v>
      </c>
      <c r="L6378" t="s">
        <v>8983</v>
      </c>
      <c r="M6378" t="s">
        <v>8984</v>
      </c>
      <c r="N6378" s="126"/>
      <c r="Q6378" t="s">
        <v>8981</v>
      </c>
      <c r="R6378" t="s">
        <v>19502</v>
      </c>
      <c r="S6378" s="120">
        <v>0.6</v>
      </c>
      <c r="U6378"/>
    </row>
    <row r="6379" spans="1:21">
      <c r="A6379">
        <v>6378</v>
      </c>
      <c r="B6379" s="1" t="s">
        <v>7696</v>
      </c>
      <c r="C6379" s="1" t="s">
        <v>105</v>
      </c>
      <c r="D6379" s="1" t="s">
        <v>8592</v>
      </c>
      <c r="E6379" t="s">
        <v>642</v>
      </c>
      <c r="F6379" t="s">
        <v>8985</v>
      </c>
      <c r="G6379" t="s">
        <v>39</v>
      </c>
      <c r="H6379" t="s">
        <v>107</v>
      </c>
      <c r="I6379" t="s">
        <v>8594</v>
      </c>
      <c r="J6379" s="1">
        <v>5</v>
      </c>
      <c r="K6379" t="s">
        <v>8985</v>
      </c>
      <c r="L6379" t="s">
        <v>8986</v>
      </c>
      <c r="M6379" t="s">
        <v>8987</v>
      </c>
      <c r="N6379" s="126"/>
      <c r="Q6379" t="s">
        <v>7696</v>
      </c>
      <c r="R6379" t="s">
        <v>19503</v>
      </c>
      <c r="S6379" s="120">
        <v>0.6</v>
      </c>
      <c r="U6379"/>
    </row>
    <row r="6380" spans="1:21">
      <c r="A6380">
        <v>6379</v>
      </c>
      <c r="B6380" s="1" t="s">
        <v>133</v>
      </c>
      <c r="C6380" s="1" t="s">
        <v>105</v>
      </c>
      <c r="D6380" s="1" t="s">
        <v>8592</v>
      </c>
      <c r="E6380" t="s">
        <v>642</v>
      </c>
      <c r="F6380" t="s">
        <v>8985</v>
      </c>
      <c r="G6380" t="s">
        <v>39</v>
      </c>
      <c r="H6380" t="s">
        <v>107</v>
      </c>
      <c r="I6380" t="s">
        <v>8594</v>
      </c>
      <c r="J6380" s="1">
        <v>5</v>
      </c>
      <c r="K6380" t="s">
        <v>8985</v>
      </c>
      <c r="L6380" t="s">
        <v>8986</v>
      </c>
      <c r="M6380" t="s">
        <v>8987</v>
      </c>
      <c r="N6380" s="126"/>
      <c r="Q6380" t="s">
        <v>133</v>
      </c>
      <c r="R6380" t="s">
        <v>19503</v>
      </c>
      <c r="S6380" s="120">
        <v>0.6</v>
      </c>
      <c r="U6380"/>
    </row>
    <row r="6381" spans="1:21">
      <c r="A6381">
        <v>6380</v>
      </c>
      <c r="B6381" s="1" t="s">
        <v>8656</v>
      </c>
      <c r="C6381" s="1" t="s">
        <v>105</v>
      </c>
      <c r="D6381" s="1" t="s">
        <v>8592</v>
      </c>
      <c r="E6381" t="s">
        <v>642</v>
      </c>
      <c r="F6381" t="s">
        <v>8985</v>
      </c>
      <c r="G6381" t="s">
        <v>39</v>
      </c>
      <c r="H6381" t="s">
        <v>107</v>
      </c>
      <c r="I6381" t="s">
        <v>8594</v>
      </c>
      <c r="J6381" s="1">
        <v>5</v>
      </c>
      <c r="K6381" t="s">
        <v>8985</v>
      </c>
      <c r="L6381" t="s">
        <v>8986</v>
      </c>
      <c r="M6381" t="s">
        <v>8987</v>
      </c>
      <c r="N6381" s="126"/>
      <c r="Q6381" t="s">
        <v>8656</v>
      </c>
      <c r="R6381" t="s">
        <v>19503</v>
      </c>
      <c r="S6381" s="120">
        <v>0.6</v>
      </c>
      <c r="U6381"/>
    </row>
    <row r="6382" spans="1:21">
      <c r="A6382">
        <v>6381</v>
      </c>
      <c r="B6382" s="1" t="s">
        <v>8988</v>
      </c>
      <c r="C6382" s="1" t="s">
        <v>105</v>
      </c>
      <c r="D6382" s="1" t="s">
        <v>8592</v>
      </c>
      <c r="E6382" t="s">
        <v>642</v>
      </c>
      <c r="F6382" t="s">
        <v>8985</v>
      </c>
      <c r="G6382" t="s">
        <v>39</v>
      </c>
      <c r="H6382" t="s">
        <v>107</v>
      </c>
      <c r="I6382" t="s">
        <v>8594</v>
      </c>
      <c r="J6382" s="1">
        <v>5</v>
      </c>
      <c r="K6382" t="s">
        <v>8985</v>
      </c>
      <c r="L6382" t="s">
        <v>8986</v>
      </c>
      <c r="M6382" t="s">
        <v>8987</v>
      </c>
      <c r="N6382" s="126"/>
      <c r="Q6382" t="s">
        <v>8988</v>
      </c>
      <c r="R6382" t="s">
        <v>19503</v>
      </c>
      <c r="S6382" s="120">
        <v>0.6</v>
      </c>
      <c r="U6382"/>
    </row>
    <row r="6383" spans="1:21">
      <c r="A6383">
        <v>6382</v>
      </c>
      <c r="B6383" s="1" t="s">
        <v>8989</v>
      </c>
      <c r="C6383" s="1" t="s">
        <v>105</v>
      </c>
      <c r="D6383" s="1" t="s">
        <v>8592</v>
      </c>
      <c r="E6383" t="s">
        <v>642</v>
      </c>
      <c r="F6383" t="s">
        <v>8985</v>
      </c>
      <c r="G6383" t="s">
        <v>39</v>
      </c>
      <c r="H6383" t="s">
        <v>107</v>
      </c>
      <c r="I6383" t="s">
        <v>8594</v>
      </c>
      <c r="J6383" s="1">
        <v>5</v>
      </c>
      <c r="K6383" t="s">
        <v>8985</v>
      </c>
      <c r="L6383" t="s">
        <v>8986</v>
      </c>
      <c r="M6383" t="s">
        <v>8987</v>
      </c>
      <c r="N6383" s="126"/>
      <c r="Q6383" t="s">
        <v>8989</v>
      </c>
      <c r="R6383" t="s">
        <v>19503</v>
      </c>
      <c r="S6383" s="120">
        <v>0.6</v>
      </c>
      <c r="U6383"/>
    </row>
    <row r="6384" spans="1:21">
      <c r="A6384">
        <v>6383</v>
      </c>
      <c r="B6384" s="1" t="s">
        <v>8990</v>
      </c>
      <c r="C6384" s="1" t="s">
        <v>105</v>
      </c>
      <c r="D6384" s="1" t="s">
        <v>8592</v>
      </c>
      <c r="E6384" t="s">
        <v>642</v>
      </c>
      <c r="F6384" t="s">
        <v>8985</v>
      </c>
      <c r="G6384" t="s">
        <v>39</v>
      </c>
      <c r="H6384" t="s">
        <v>107</v>
      </c>
      <c r="I6384" t="s">
        <v>8594</v>
      </c>
      <c r="J6384" s="1">
        <v>5</v>
      </c>
      <c r="K6384" t="s">
        <v>8985</v>
      </c>
      <c r="L6384" t="s">
        <v>8986</v>
      </c>
      <c r="M6384" t="s">
        <v>8987</v>
      </c>
      <c r="N6384" s="126"/>
      <c r="Q6384" t="s">
        <v>8990</v>
      </c>
      <c r="R6384" t="s">
        <v>19503</v>
      </c>
      <c r="S6384" s="120">
        <v>0.6</v>
      </c>
      <c r="U6384"/>
    </row>
    <row r="6385" spans="1:21">
      <c r="A6385">
        <v>6384</v>
      </c>
      <c r="B6385" s="1" t="s">
        <v>8991</v>
      </c>
      <c r="C6385" s="1" t="s">
        <v>105</v>
      </c>
      <c r="D6385" s="1" t="s">
        <v>8592</v>
      </c>
      <c r="E6385" t="s">
        <v>642</v>
      </c>
      <c r="F6385" t="s">
        <v>8985</v>
      </c>
      <c r="G6385" t="s">
        <v>39</v>
      </c>
      <c r="H6385" t="s">
        <v>107</v>
      </c>
      <c r="I6385" t="s">
        <v>8594</v>
      </c>
      <c r="J6385" s="1">
        <v>5</v>
      </c>
      <c r="K6385" t="s">
        <v>8985</v>
      </c>
      <c r="L6385" t="s">
        <v>8986</v>
      </c>
      <c r="M6385" t="s">
        <v>8987</v>
      </c>
      <c r="N6385" s="126"/>
      <c r="Q6385" t="s">
        <v>8991</v>
      </c>
      <c r="R6385" t="s">
        <v>19503</v>
      </c>
      <c r="S6385" s="120">
        <v>0.6</v>
      </c>
      <c r="U6385"/>
    </row>
    <row r="6386" spans="1:21">
      <c r="A6386">
        <v>6385</v>
      </c>
      <c r="B6386" s="1" t="s">
        <v>8992</v>
      </c>
      <c r="C6386" s="1" t="s">
        <v>105</v>
      </c>
      <c r="D6386" s="1" t="s">
        <v>8592</v>
      </c>
      <c r="E6386" t="s">
        <v>642</v>
      </c>
      <c r="F6386" t="s">
        <v>8985</v>
      </c>
      <c r="G6386" t="s">
        <v>39</v>
      </c>
      <c r="H6386" t="s">
        <v>107</v>
      </c>
      <c r="I6386" t="s">
        <v>8594</v>
      </c>
      <c r="J6386" s="1">
        <v>5</v>
      </c>
      <c r="K6386" t="s">
        <v>8985</v>
      </c>
      <c r="L6386" t="s">
        <v>8986</v>
      </c>
      <c r="M6386" t="s">
        <v>8987</v>
      </c>
      <c r="N6386" s="126"/>
      <c r="Q6386" t="s">
        <v>8992</v>
      </c>
      <c r="R6386" t="s">
        <v>19503</v>
      </c>
      <c r="S6386" s="120">
        <v>0.6</v>
      </c>
      <c r="U6386"/>
    </row>
    <row r="6387" spans="1:21">
      <c r="A6387">
        <v>6386</v>
      </c>
      <c r="B6387" s="1" t="s">
        <v>8993</v>
      </c>
      <c r="C6387" s="1" t="s">
        <v>105</v>
      </c>
      <c r="D6387" s="1" t="s">
        <v>8592</v>
      </c>
      <c r="E6387" t="s">
        <v>642</v>
      </c>
      <c r="F6387" t="s">
        <v>8985</v>
      </c>
      <c r="G6387" t="s">
        <v>39</v>
      </c>
      <c r="H6387" t="s">
        <v>107</v>
      </c>
      <c r="I6387" t="s">
        <v>8594</v>
      </c>
      <c r="J6387" s="1">
        <v>5</v>
      </c>
      <c r="K6387" t="s">
        <v>8985</v>
      </c>
      <c r="L6387" t="s">
        <v>8986</v>
      </c>
      <c r="M6387" t="s">
        <v>8987</v>
      </c>
      <c r="N6387" s="126"/>
      <c r="Q6387" t="s">
        <v>8993</v>
      </c>
      <c r="R6387" t="s">
        <v>19503</v>
      </c>
      <c r="S6387" s="120">
        <v>0.6</v>
      </c>
      <c r="U6387"/>
    </row>
    <row r="6388" spans="1:21">
      <c r="A6388">
        <v>6387</v>
      </c>
      <c r="B6388" s="1" t="s">
        <v>8994</v>
      </c>
      <c r="C6388" s="1" t="s">
        <v>105</v>
      </c>
      <c r="D6388" s="1" t="s">
        <v>8592</v>
      </c>
      <c r="E6388" t="s">
        <v>642</v>
      </c>
      <c r="F6388" t="s">
        <v>8985</v>
      </c>
      <c r="G6388" t="s">
        <v>39</v>
      </c>
      <c r="H6388" t="s">
        <v>107</v>
      </c>
      <c r="I6388" t="s">
        <v>8594</v>
      </c>
      <c r="J6388" s="1">
        <v>5</v>
      </c>
      <c r="K6388" t="s">
        <v>8985</v>
      </c>
      <c r="L6388" t="s">
        <v>8986</v>
      </c>
      <c r="M6388" t="s">
        <v>8987</v>
      </c>
      <c r="N6388" s="126"/>
      <c r="Q6388" t="s">
        <v>8994</v>
      </c>
      <c r="R6388" t="s">
        <v>19503</v>
      </c>
      <c r="S6388" s="120">
        <v>0.6</v>
      </c>
      <c r="U6388"/>
    </row>
    <row r="6389" spans="1:21">
      <c r="A6389">
        <v>6388</v>
      </c>
      <c r="B6389" s="1" t="s">
        <v>8995</v>
      </c>
      <c r="C6389" s="1" t="s">
        <v>105</v>
      </c>
      <c r="D6389" s="1" t="s">
        <v>8592</v>
      </c>
      <c r="E6389" t="s">
        <v>642</v>
      </c>
      <c r="F6389" t="s">
        <v>8985</v>
      </c>
      <c r="G6389" t="s">
        <v>39</v>
      </c>
      <c r="H6389" t="s">
        <v>107</v>
      </c>
      <c r="I6389" t="s">
        <v>8594</v>
      </c>
      <c r="J6389" s="1">
        <v>5</v>
      </c>
      <c r="K6389" t="s">
        <v>8985</v>
      </c>
      <c r="L6389" t="s">
        <v>8986</v>
      </c>
      <c r="M6389" t="s">
        <v>8987</v>
      </c>
      <c r="N6389" s="126"/>
      <c r="Q6389" t="s">
        <v>8995</v>
      </c>
      <c r="R6389" t="s">
        <v>19503</v>
      </c>
      <c r="S6389" s="120">
        <v>0.6</v>
      </c>
      <c r="U6389"/>
    </row>
    <row r="6390" spans="1:21">
      <c r="A6390">
        <v>6389</v>
      </c>
      <c r="B6390" s="1" t="s">
        <v>8996</v>
      </c>
      <c r="C6390" s="1" t="s">
        <v>105</v>
      </c>
      <c r="D6390" s="1" t="s">
        <v>8592</v>
      </c>
      <c r="E6390" t="s">
        <v>642</v>
      </c>
      <c r="F6390" t="s">
        <v>8985</v>
      </c>
      <c r="G6390" t="s">
        <v>39</v>
      </c>
      <c r="H6390" t="s">
        <v>107</v>
      </c>
      <c r="I6390" t="s">
        <v>8594</v>
      </c>
      <c r="J6390" s="1">
        <v>5</v>
      </c>
      <c r="K6390" t="s">
        <v>8985</v>
      </c>
      <c r="L6390" t="s">
        <v>8986</v>
      </c>
      <c r="M6390" t="s">
        <v>8987</v>
      </c>
      <c r="N6390" s="126"/>
      <c r="Q6390" t="s">
        <v>8996</v>
      </c>
      <c r="R6390" t="s">
        <v>19503</v>
      </c>
      <c r="S6390" s="120">
        <v>0.6</v>
      </c>
      <c r="U6390"/>
    </row>
    <row r="6391" spans="1:21">
      <c r="A6391">
        <v>6390</v>
      </c>
      <c r="B6391" s="1" t="s">
        <v>8997</v>
      </c>
      <c r="C6391" s="1" t="s">
        <v>105</v>
      </c>
      <c r="D6391" s="1" t="s">
        <v>8592</v>
      </c>
      <c r="E6391" t="s">
        <v>642</v>
      </c>
      <c r="F6391" t="s">
        <v>8985</v>
      </c>
      <c r="G6391" t="s">
        <v>39</v>
      </c>
      <c r="H6391" t="s">
        <v>107</v>
      </c>
      <c r="I6391" t="s">
        <v>8594</v>
      </c>
      <c r="J6391" s="1">
        <v>5</v>
      </c>
      <c r="K6391" t="s">
        <v>8985</v>
      </c>
      <c r="L6391" t="s">
        <v>8986</v>
      </c>
      <c r="M6391" t="s">
        <v>8987</v>
      </c>
      <c r="N6391" s="126"/>
      <c r="Q6391" t="s">
        <v>8997</v>
      </c>
      <c r="R6391" t="s">
        <v>19503</v>
      </c>
      <c r="S6391" s="120">
        <v>0.6</v>
      </c>
      <c r="U6391"/>
    </row>
    <row r="6392" spans="1:21">
      <c r="A6392">
        <v>6391</v>
      </c>
      <c r="B6392" s="1" t="s">
        <v>8998</v>
      </c>
      <c r="C6392" s="1" t="s">
        <v>105</v>
      </c>
      <c r="D6392" s="1" t="s">
        <v>8592</v>
      </c>
      <c r="E6392" t="s">
        <v>642</v>
      </c>
      <c r="F6392" t="s">
        <v>8985</v>
      </c>
      <c r="G6392" t="s">
        <v>39</v>
      </c>
      <c r="H6392" t="s">
        <v>107</v>
      </c>
      <c r="I6392" t="s">
        <v>8594</v>
      </c>
      <c r="J6392" s="1">
        <v>5</v>
      </c>
      <c r="K6392" t="s">
        <v>8985</v>
      </c>
      <c r="L6392" t="s">
        <v>8986</v>
      </c>
      <c r="M6392" t="s">
        <v>8987</v>
      </c>
      <c r="N6392" s="126"/>
      <c r="Q6392" t="s">
        <v>8998</v>
      </c>
      <c r="R6392" t="s">
        <v>19503</v>
      </c>
      <c r="S6392" s="120">
        <v>0.6</v>
      </c>
      <c r="U6392"/>
    </row>
    <row r="6393" spans="1:21">
      <c r="A6393">
        <v>6392</v>
      </c>
      <c r="B6393" s="1" t="s">
        <v>8999</v>
      </c>
      <c r="C6393" s="1" t="s">
        <v>105</v>
      </c>
      <c r="D6393" s="1" t="s">
        <v>8592</v>
      </c>
      <c r="E6393" t="s">
        <v>642</v>
      </c>
      <c r="F6393" t="s">
        <v>8985</v>
      </c>
      <c r="G6393" t="s">
        <v>39</v>
      </c>
      <c r="H6393" t="s">
        <v>107</v>
      </c>
      <c r="I6393" t="s">
        <v>8594</v>
      </c>
      <c r="J6393" s="1">
        <v>5</v>
      </c>
      <c r="K6393" t="s">
        <v>8985</v>
      </c>
      <c r="L6393" t="s">
        <v>8986</v>
      </c>
      <c r="M6393" t="s">
        <v>8987</v>
      </c>
      <c r="N6393" s="126"/>
      <c r="Q6393" t="s">
        <v>8999</v>
      </c>
      <c r="R6393" t="s">
        <v>19503</v>
      </c>
      <c r="S6393" s="120">
        <v>0.6</v>
      </c>
      <c r="U6393"/>
    </row>
    <row r="6394" spans="1:21">
      <c r="A6394">
        <v>6393</v>
      </c>
      <c r="B6394" s="1" t="s">
        <v>9000</v>
      </c>
      <c r="C6394" s="1" t="s">
        <v>105</v>
      </c>
      <c r="D6394" s="1" t="s">
        <v>8592</v>
      </c>
      <c r="E6394" t="s">
        <v>642</v>
      </c>
      <c r="F6394" t="s">
        <v>8985</v>
      </c>
      <c r="G6394" t="s">
        <v>39</v>
      </c>
      <c r="H6394" t="s">
        <v>107</v>
      </c>
      <c r="I6394" t="s">
        <v>8594</v>
      </c>
      <c r="J6394" s="1">
        <v>5</v>
      </c>
      <c r="K6394" t="s">
        <v>8985</v>
      </c>
      <c r="L6394" t="s">
        <v>8986</v>
      </c>
      <c r="M6394" t="s">
        <v>8987</v>
      </c>
      <c r="N6394" s="126"/>
      <c r="Q6394" t="s">
        <v>9000</v>
      </c>
      <c r="R6394" t="s">
        <v>19503</v>
      </c>
      <c r="S6394" s="120">
        <v>0.6</v>
      </c>
      <c r="U6394"/>
    </row>
    <row r="6395" spans="1:21">
      <c r="A6395">
        <v>6394</v>
      </c>
      <c r="B6395" s="1" t="s">
        <v>9001</v>
      </c>
      <c r="C6395" s="1" t="s">
        <v>105</v>
      </c>
      <c r="D6395" s="1" t="s">
        <v>8592</v>
      </c>
      <c r="E6395" t="s">
        <v>642</v>
      </c>
      <c r="F6395" t="s">
        <v>8985</v>
      </c>
      <c r="G6395" t="s">
        <v>39</v>
      </c>
      <c r="H6395" t="s">
        <v>107</v>
      </c>
      <c r="I6395" t="s">
        <v>8594</v>
      </c>
      <c r="J6395" s="1">
        <v>5</v>
      </c>
      <c r="K6395" t="s">
        <v>8985</v>
      </c>
      <c r="L6395" t="s">
        <v>8986</v>
      </c>
      <c r="M6395" t="s">
        <v>8987</v>
      </c>
      <c r="N6395" s="126"/>
      <c r="Q6395" t="s">
        <v>9001</v>
      </c>
      <c r="R6395" t="s">
        <v>19503</v>
      </c>
      <c r="S6395" s="120">
        <v>0.6</v>
      </c>
      <c r="U6395"/>
    </row>
    <row r="6396" spans="1:21">
      <c r="A6396">
        <v>6395</v>
      </c>
      <c r="B6396" s="1" t="s">
        <v>9002</v>
      </c>
      <c r="C6396" s="1" t="s">
        <v>105</v>
      </c>
      <c r="D6396" s="1" t="s">
        <v>8592</v>
      </c>
      <c r="E6396" t="s">
        <v>642</v>
      </c>
      <c r="F6396" t="s">
        <v>8985</v>
      </c>
      <c r="G6396" t="s">
        <v>39</v>
      </c>
      <c r="H6396" t="s">
        <v>107</v>
      </c>
      <c r="I6396" t="s">
        <v>8594</v>
      </c>
      <c r="J6396" s="1">
        <v>5</v>
      </c>
      <c r="K6396" t="s">
        <v>8985</v>
      </c>
      <c r="L6396" t="s">
        <v>8986</v>
      </c>
      <c r="M6396" t="s">
        <v>8987</v>
      </c>
      <c r="N6396" s="126"/>
      <c r="Q6396" t="s">
        <v>9002</v>
      </c>
      <c r="R6396" t="s">
        <v>19503</v>
      </c>
      <c r="S6396" s="120">
        <v>0.6</v>
      </c>
      <c r="U6396"/>
    </row>
    <row r="6397" spans="1:21">
      <c r="A6397">
        <v>6396</v>
      </c>
      <c r="B6397" s="1" t="s">
        <v>9003</v>
      </c>
      <c r="C6397" s="1" t="s">
        <v>105</v>
      </c>
      <c r="D6397" s="1" t="s">
        <v>8592</v>
      </c>
      <c r="E6397" t="s">
        <v>642</v>
      </c>
      <c r="F6397" t="s">
        <v>8985</v>
      </c>
      <c r="G6397" t="s">
        <v>39</v>
      </c>
      <c r="H6397" t="s">
        <v>107</v>
      </c>
      <c r="I6397" t="s">
        <v>8594</v>
      </c>
      <c r="J6397" s="1">
        <v>5</v>
      </c>
      <c r="K6397" t="s">
        <v>8985</v>
      </c>
      <c r="L6397" t="s">
        <v>8986</v>
      </c>
      <c r="M6397" t="s">
        <v>8987</v>
      </c>
      <c r="N6397" s="126"/>
      <c r="Q6397" t="s">
        <v>9003</v>
      </c>
      <c r="R6397" t="s">
        <v>19503</v>
      </c>
      <c r="S6397" s="120">
        <v>0.6</v>
      </c>
      <c r="U6397"/>
    </row>
    <row r="6398" spans="1:21">
      <c r="A6398">
        <v>6397</v>
      </c>
      <c r="B6398" s="1" t="s">
        <v>9004</v>
      </c>
      <c r="C6398" s="1" t="s">
        <v>105</v>
      </c>
      <c r="D6398" s="1" t="s">
        <v>8592</v>
      </c>
      <c r="E6398" t="s">
        <v>642</v>
      </c>
      <c r="F6398" t="s">
        <v>8985</v>
      </c>
      <c r="G6398" t="s">
        <v>39</v>
      </c>
      <c r="H6398" t="s">
        <v>107</v>
      </c>
      <c r="I6398" t="s">
        <v>8594</v>
      </c>
      <c r="J6398" s="1">
        <v>5</v>
      </c>
      <c r="K6398" t="s">
        <v>8985</v>
      </c>
      <c r="L6398" t="s">
        <v>8986</v>
      </c>
      <c r="M6398" t="s">
        <v>8987</v>
      </c>
      <c r="N6398" s="126"/>
      <c r="Q6398" t="s">
        <v>9004</v>
      </c>
      <c r="R6398" t="s">
        <v>19503</v>
      </c>
      <c r="S6398" s="120">
        <v>0.6</v>
      </c>
      <c r="U6398"/>
    </row>
    <row r="6399" spans="1:21">
      <c r="A6399">
        <v>6398</v>
      </c>
      <c r="B6399" s="1" t="s">
        <v>9005</v>
      </c>
      <c r="C6399" s="1" t="s">
        <v>105</v>
      </c>
      <c r="D6399" s="1" t="s">
        <v>8592</v>
      </c>
      <c r="E6399" t="s">
        <v>642</v>
      </c>
      <c r="F6399" t="s">
        <v>8985</v>
      </c>
      <c r="G6399" t="s">
        <v>39</v>
      </c>
      <c r="H6399" t="s">
        <v>107</v>
      </c>
      <c r="I6399" t="s">
        <v>8594</v>
      </c>
      <c r="J6399" s="1">
        <v>5</v>
      </c>
      <c r="K6399" t="s">
        <v>8985</v>
      </c>
      <c r="L6399" t="s">
        <v>8986</v>
      </c>
      <c r="M6399" t="s">
        <v>8987</v>
      </c>
      <c r="N6399" s="126"/>
      <c r="Q6399" t="s">
        <v>9005</v>
      </c>
      <c r="R6399" t="s">
        <v>19503</v>
      </c>
      <c r="S6399" s="120">
        <v>0.6</v>
      </c>
      <c r="U6399"/>
    </row>
    <row r="6400" spans="1:21">
      <c r="A6400">
        <v>6399</v>
      </c>
      <c r="B6400" s="1" t="s">
        <v>9006</v>
      </c>
      <c r="C6400" s="1" t="s">
        <v>133</v>
      </c>
      <c r="D6400" s="1" t="s">
        <v>8592</v>
      </c>
      <c r="E6400" t="s">
        <v>642</v>
      </c>
      <c r="F6400" t="s">
        <v>9007</v>
      </c>
      <c r="G6400" t="s">
        <v>39</v>
      </c>
      <c r="H6400" t="s">
        <v>135</v>
      </c>
      <c r="I6400" t="s">
        <v>8594</v>
      </c>
      <c r="J6400" s="1">
        <v>5</v>
      </c>
      <c r="K6400" t="s">
        <v>9007</v>
      </c>
      <c r="L6400" t="s">
        <v>9008</v>
      </c>
      <c r="M6400" t="s">
        <v>9009</v>
      </c>
      <c r="N6400" s="126"/>
      <c r="Q6400" t="s">
        <v>9006</v>
      </c>
      <c r="R6400" t="s">
        <v>19504</v>
      </c>
      <c r="S6400" s="120">
        <v>0.6</v>
      </c>
      <c r="U6400"/>
    </row>
    <row r="6401" spans="1:21">
      <c r="A6401">
        <v>6400</v>
      </c>
      <c r="B6401" s="1" t="s">
        <v>9010</v>
      </c>
      <c r="C6401" s="1" t="s">
        <v>47</v>
      </c>
      <c r="D6401" s="1" t="s">
        <v>8592</v>
      </c>
      <c r="E6401" t="s">
        <v>642</v>
      </c>
      <c r="F6401" t="s">
        <v>9011</v>
      </c>
      <c r="G6401" t="s">
        <v>39</v>
      </c>
      <c r="H6401" t="s">
        <v>49</v>
      </c>
      <c r="I6401" t="s">
        <v>8594</v>
      </c>
      <c r="J6401" s="1">
        <v>5</v>
      </c>
      <c r="K6401" t="s">
        <v>9012</v>
      </c>
      <c r="L6401" t="s">
        <v>9013</v>
      </c>
      <c r="M6401" t="s">
        <v>9014</v>
      </c>
      <c r="N6401" s="126"/>
      <c r="Q6401" t="s">
        <v>9010</v>
      </c>
      <c r="R6401" t="s">
        <v>19505</v>
      </c>
      <c r="S6401" s="120">
        <v>0.6</v>
      </c>
      <c r="U6401"/>
    </row>
    <row r="6402" spans="1:21">
      <c r="A6402">
        <v>6401</v>
      </c>
      <c r="B6402" s="1" t="s">
        <v>9015</v>
      </c>
      <c r="C6402" s="1" t="s">
        <v>47</v>
      </c>
      <c r="D6402" s="1" t="s">
        <v>8592</v>
      </c>
      <c r="E6402" t="s">
        <v>642</v>
      </c>
      <c r="F6402" t="s">
        <v>9011</v>
      </c>
      <c r="G6402" t="s">
        <v>39</v>
      </c>
      <c r="H6402" t="s">
        <v>49</v>
      </c>
      <c r="I6402" t="s">
        <v>8594</v>
      </c>
      <c r="J6402" s="1">
        <v>5</v>
      </c>
      <c r="K6402" t="s">
        <v>9012</v>
      </c>
      <c r="L6402" t="s">
        <v>9013</v>
      </c>
      <c r="M6402" t="s">
        <v>9014</v>
      </c>
      <c r="N6402" s="126"/>
      <c r="Q6402" t="s">
        <v>9015</v>
      </c>
      <c r="R6402" t="s">
        <v>19505</v>
      </c>
      <c r="S6402" s="120">
        <v>0.6</v>
      </c>
      <c r="U6402"/>
    </row>
    <row r="6403" spans="1:21">
      <c r="A6403">
        <v>6402</v>
      </c>
      <c r="B6403" s="1" t="s">
        <v>9016</v>
      </c>
      <c r="C6403" s="1" t="s">
        <v>47</v>
      </c>
      <c r="D6403" s="1" t="s">
        <v>8592</v>
      </c>
      <c r="E6403" t="s">
        <v>642</v>
      </c>
      <c r="F6403" t="s">
        <v>9011</v>
      </c>
      <c r="G6403" t="s">
        <v>39</v>
      </c>
      <c r="H6403" t="s">
        <v>49</v>
      </c>
      <c r="I6403" t="s">
        <v>8594</v>
      </c>
      <c r="J6403" s="1">
        <v>5</v>
      </c>
      <c r="K6403" t="s">
        <v>9012</v>
      </c>
      <c r="L6403" t="s">
        <v>9013</v>
      </c>
      <c r="M6403" t="s">
        <v>9014</v>
      </c>
      <c r="N6403" s="126"/>
      <c r="Q6403" t="s">
        <v>9016</v>
      </c>
      <c r="R6403" t="s">
        <v>19505</v>
      </c>
      <c r="S6403" s="120">
        <v>0.6</v>
      </c>
      <c r="U6403"/>
    </row>
    <row r="6404" spans="1:21">
      <c r="A6404">
        <v>6403</v>
      </c>
      <c r="B6404" s="1" t="s">
        <v>9017</v>
      </c>
      <c r="C6404" s="1" t="s">
        <v>47</v>
      </c>
      <c r="D6404" s="1" t="s">
        <v>8592</v>
      </c>
      <c r="E6404" t="s">
        <v>642</v>
      </c>
      <c r="F6404" t="s">
        <v>9011</v>
      </c>
      <c r="G6404" t="s">
        <v>39</v>
      </c>
      <c r="H6404" t="s">
        <v>49</v>
      </c>
      <c r="I6404" t="s">
        <v>8594</v>
      </c>
      <c r="J6404" s="1">
        <v>5</v>
      </c>
      <c r="K6404" t="s">
        <v>9012</v>
      </c>
      <c r="L6404" t="s">
        <v>9013</v>
      </c>
      <c r="M6404" t="s">
        <v>9014</v>
      </c>
      <c r="N6404" s="126"/>
      <c r="Q6404" t="s">
        <v>9017</v>
      </c>
      <c r="R6404" t="s">
        <v>19505</v>
      </c>
      <c r="S6404" s="120">
        <v>0.6</v>
      </c>
      <c r="U6404"/>
    </row>
    <row r="6405" spans="1:21">
      <c r="A6405">
        <v>6404</v>
      </c>
      <c r="B6405" s="1" t="s">
        <v>9018</v>
      </c>
      <c r="C6405" s="1" t="s">
        <v>47</v>
      </c>
      <c r="D6405" s="1" t="s">
        <v>8592</v>
      </c>
      <c r="E6405" t="s">
        <v>642</v>
      </c>
      <c r="F6405" t="s">
        <v>9011</v>
      </c>
      <c r="G6405" t="s">
        <v>39</v>
      </c>
      <c r="H6405" t="s">
        <v>49</v>
      </c>
      <c r="I6405" t="s">
        <v>8594</v>
      </c>
      <c r="J6405" s="1">
        <v>5</v>
      </c>
      <c r="K6405" t="s">
        <v>9012</v>
      </c>
      <c r="L6405" t="s">
        <v>9013</v>
      </c>
      <c r="M6405" t="s">
        <v>9014</v>
      </c>
      <c r="N6405" s="126"/>
      <c r="Q6405" t="s">
        <v>9018</v>
      </c>
      <c r="R6405" t="s">
        <v>19505</v>
      </c>
      <c r="S6405" s="120">
        <v>0.6</v>
      </c>
      <c r="U6405"/>
    </row>
    <row r="6406" spans="1:21">
      <c r="A6406">
        <v>6405</v>
      </c>
      <c r="B6406" s="1" t="s">
        <v>9019</v>
      </c>
      <c r="C6406" s="1" t="s">
        <v>47</v>
      </c>
      <c r="D6406" s="1" t="s">
        <v>8592</v>
      </c>
      <c r="E6406" t="s">
        <v>642</v>
      </c>
      <c r="F6406" t="s">
        <v>9011</v>
      </c>
      <c r="G6406" t="s">
        <v>39</v>
      </c>
      <c r="H6406" t="s">
        <v>49</v>
      </c>
      <c r="I6406" t="s">
        <v>8594</v>
      </c>
      <c r="J6406" s="1">
        <v>5</v>
      </c>
      <c r="K6406" t="s">
        <v>9012</v>
      </c>
      <c r="L6406" t="s">
        <v>9013</v>
      </c>
      <c r="M6406" t="s">
        <v>9014</v>
      </c>
      <c r="N6406" s="126">
        <v>0.01</v>
      </c>
      <c r="Q6406" t="s">
        <v>9019</v>
      </c>
      <c r="R6406" t="s">
        <v>19505</v>
      </c>
      <c r="S6406" s="120">
        <v>0.6</v>
      </c>
      <c r="U6406"/>
    </row>
    <row r="6407" spans="1:21">
      <c r="A6407">
        <v>6406</v>
      </c>
      <c r="B6407" s="1" t="s">
        <v>8669</v>
      </c>
      <c r="C6407" s="1" t="s">
        <v>47</v>
      </c>
      <c r="D6407" s="1" t="s">
        <v>8592</v>
      </c>
      <c r="E6407" t="s">
        <v>642</v>
      </c>
      <c r="F6407" t="s">
        <v>9011</v>
      </c>
      <c r="G6407" t="s">
        <v>39</v>
      </c>
      <c r="H6407" t="s">
        <v>49</v>
      </c>
      <c r="I6407" t="s">
        <v>8594</v>
      </c>
      <c r="J6407" s="1">
        <v>5</v>
      </c>
      <c r="K6407" t="s">
        <v>9012</v>
      </c>
      <c r="L6407" t="s">
        <v>9013</v>
      </c>
      <c r="M6407" t="s">
        <v>9014</v>
      </c>
      <c r="N6407" s="126">
        <v>0.01</v>
      </c>
      <c r="Q6407" t="s">
        <v>8669</v>
      </c>
      <c r="R6407" t="s">
        <v>19505</v>
      </c>
      <c r="S6407" s="120">
        <v>0.6</v>
      </c>
      <c r="U6407"/>
    </row>
    <row r="6408" spans="1:21">
      <c r="A6408">
        <v>6407</v>
      </c>
      <c r="B6408" s="1" t="s">
        <v>2829</v>
      </c>
      <c r="C6408" s="1" t="s">
        <v>47</v>
      </c>
      <c r="D6408" s="1" t="s">
        <v>8592</v>
      </c>
      <c r="E6408" t="s">
        <v>642</v>
      </c>
      <c r="F6408" t="s">
        <v>9011</v>
      </c>
      <c r="G6408" t="s">
        <v>39</v>
      </c>
      <c r="H6408" t="s">
        <v>49</v>
      </c>
      <c r="I6408" t="s">
        <v>8594</v>
      </c>
      <c r="J6408" s="1">
        <v>5</v>
      </c>
      <c r="K6408" t="s">
        <v>9012</v>
      </c>
      <c r="L6408" t="s">
        <v>9013</v>
      </c>
      <c r="M6408" t="s">
        <v>9014</v>
      </c>
      <c r="N6408" s="126">
        <v>0.01</v>
      </c>
      <c r="Q6408" t="s">
        <v>2829</v>
      </c>
      <c r="R6408" t="s">
        <v>19505</v>
      </c>
      <c r="S6408" s="120">
        <v>0.6</v>
      </c>
      <c r="U6408"/>
    </row>
    <row r="6409" spans="1:21">
      <c r="A6409">
        <v>6408</v>
      </c>
      <c r="B6409" s="1" t="s">
        <v>9020</v>
      </c>
      <c r="C6409" s="1" t="s">
        <v>593</v>
      </c>
      <c r="D6409" s="1" t="s">
        <v>8592</v>
      </c>
      <c r="E6409" t="s">
        <v>642</v>
      </c>
      <c r="F6409" t="s">
        <v>9021</v>
      </c>
      <c r="G6409" t="s">
        <v>39</v>
      </c>
      <c r="H6409" t="s">
        <v>595</v>
      </c>
      <c r="I6409" t="s">
        <v>8594</v>
      </c>
      <c r="J6409" s="1">
        <v>5</v>
      </c>
      <c r="K6409" t="s">
        <v>9021</v>
      </c>
      <c r="L6409" t="s">
        <v>9022</v>
      </c>
      <c r="M6409" t="s">
        <v>9023</v>
      </c>
      <c r="N6409" s="126"/>
      <c r="Q6409" t="s">
        <v>9020</v>
      </c>
      <c r="R6409" t="s">
        <v>19506</v>
      </c>
      <c r="S6409" s="120">
        <v>0.6</v>
      </c>
      <c r="U6409"/>
    </row>
    <row r="6410" spans="1:21">
      <c r="A6410">
        <v>6409</v>
      </c>
      <c r="B6410" s="1" t="s">
        <v>9024</v>
      </c>
      <c r="C6410" s="1" t="s">
        <v>593</v>
      </c>
      <c r="D6410" s="1" t="s">
        <v>8592</v>
      </c>
      <c r="E6410" t="s">
        <v>642</v>
      </c>
      <c r="F6410" t="s">
        <v>9021</v>
      </c>
      <c r="G6410" t="s">
        <v>39</v>
      </c>
      <c r="H6410" t="s">
        <v>595</v>
      </c>
      <c r="I6410" t="s">
        <v>8594</v>
      </c>
      <c r="J6410" s="1">
        <v>5</v>
      </c>
      <c r="K6410" t="s">
        <v>9021</v>
      </c>
      <c r="L6410" t="s">
        <v>9022</v>
      </c>
      <c r="M6410" t="s">
        <v>9023</v>
      </c>
      <c r="N6410" s="126"/>
      <c r="Q6410" t="s">
        <v>9024</v>
      </c>
      <c r="R6410" t="s">
        <v>19506</v>
      </c>
      <c r="S6410" s="120">
        <v>0.6</v>
      </c>
      <c r="U6410"/>
    </row>
    <row r="6411" spans="1:21">
      <c r="A6411">
        <v>6410</v>
      </c>
      <c r="B6411" s="1" t="s">
        <v>9025</v>
      </c>
      <c r="C6411" s="1" t="s">
        <v>593</v>
      </c>
      <c r="D6411" s="1" t="s">
        <v>8592</v>
      </c>
      <c r="E6411" t="s">
        <v>642</v>
      </c>
      <c r="F6411" t="s">
        <v>9021</v>
      </c>
      <c r="G6411" t="s">
        <v>39</v>
      </c>
      <c r="H6411" t="s">
        <v>595</v>
      </c>
      <c r="I6411" t="s">
        <v>8594</v>
      </c>
      <c r="J6411" s="1">
        <v>5</v>
      </c>
      <c r="K6411" t="s">
        <v>9021</v>
      </c>
      <c r="L6411" t="s">
        <v>9022</v>
      </c>
      <c r="M6411" t="s">
        <v>9023</v>
      </c>
      <c r="N6411" s="126"/>
      <c r="Q6411" t="s">
        <v>9025</v>
      </c>
      <c r="R6411" t="s">
        <v>19506</v>
      </c>
      <c r="S6411" s="120">
        <v>0.6</v>
      </c>
      <c r="U6411"/>
    </row>
    <row r="6412" spans="1:21">
      <c r="A6412">
        <v>6411</v>
      </c>
      <c r="B6412" s="1" t="s">
        <v>9026</v>
      </c>
      <c r="C6412" s="1" t="s">
        <v>593</v>
      </c>
      <c r="D6412" s="1" t="s">
        <v>8592</v>
      </c>
      <c r="E6412" t="s">
        <v>642</v>
      </c>
      <c r="F6412" t="s">
        <v>9021</v>
      </c>
      <c r="G6412" t="s">
        <v>39</v>
      </c>
      <c r="H6412" t="s">
        <v>595</v>
      </c>
      <c r="I6412" t="s">
        <v>8594</v>
      </c>
      <c r="J6412" s="1">
        <v>5</v>
      </c>
      <c r="K6412" t="s">
        <v>9021</v>
      </c>
      <c r="L6412" t="s">
        <v>9022</v>
      </c>
      <c r="M6412" t="s">
        <v>9023</v>
      </c>
      <c r="N6412" s="126"/>
      <c r="Q6412" t="s">
        <v>9026</v>
      </c>
      <c r="R6412" t="s">
        <v>19506</v>
      </c>
      <c r="S6412" s="120">
        <v>0.6</v>
      </c>
      <c r="U6412"/>
    </row>
    <row r="6413" spans="1:21">
      <c r="A6413">
        <v>6412</v>
      </c>
      <c r="B6413" s="1" t="s">
        <v>9027</v>
      </c>
      <c r="C6413" s="1" t="s">
        <v>593</v>
      </c>
      <c r="D6413" s="1" t="s">
        <v>8592</v>
      </c>
      <c r="E6413" t="s">
        <v>642</v>
      </c>
      <c r="F6413" t="s">
        <v>9021</v>
      </c>
      <c r="G6413" t="s">
        <v>39</v>
      </c>
      <c r="H6413" t="s">
        <v>595</v>
      </c>
      <c r="I6413" t="s">
        <v>8594</v>
      </c>
      <c r="J6413" s="1">
        <v>5</v>
      </c>
      <c r="K6413" t="s">
        <v>9021</v>
      </c>
      <c r="L6413" t="s">
        <v>9022</v>
      </c>
      <c r="M6413" t="s">
        <v>9023</v>
      </c>
      <c r="N6413" s="126"/>
      <c r="Q6413" t="s">
        <v>9027</v>
      </c>
      <c r="R6413" t="s">
        <v>19506</v>
      </c>
      <c r="S6413" s="120">
        <v>0.6</v>
      </c>
      <c r="U6413"/>
    </row>
    <row r="6414" spans="1:21">
      <c r="A6414">
        <v>6413</v>
      </c>
      <c r="B6414" s="1" t="s">
        <v>9028</v>
      </c>
      <c r="C6414" s="1" t="s">
        <v>593</v>
      </c>
      <c r="D6414" s="1" t="s">
        <v>8592</v>
      </c>
      <c r="E6414" t="s">
        <v>642</v>
      </c>
      <c r="F6414" t="s">
        <v>9021</v>
      </c>
      <c r="G6414" t="s">
        <v>39</v>
      </c>
      <c r="H6414" t="s">
        <v>595</v>
      </c>
      <c r="I6414" t="s">
        <v>8594</v>
      </c>
      <c r="J6414" s="1">
        <v>5</v>
      </c>
      <c r="K6414" t="s">
        <v>9021</v>
      </c>
      <c r="L6414" t="s">
        <v>9022</v>
      </c>
      <c r="M6414" t="s">
        <v>9023</v>
      </c>
      <c r="N6414" s="126"/>
      <c r="Q6414" t="s">
        <v>9028</v>
      </c>
      <c r="R6414" t="s">
        <v>19506</v>
      </c>
      <c r="S6414" s="120">
        <v>0.6</v>
      </c>
      <c r="U6414"/>
    </row>
    <row r="6415" spans="1:21">
      <c r="A6415">
        <v>6414</v>
      </c>
      <c r="B6415" s="1" t="s">
        <v>9029</v>
      </c>
      <c r="C6415" s="1" t="s">
        <v>593</v>
      </c>
      <c r="D6415" s="1" t="s">
        <v>8592</v>
      </c>
      <c r="E6415" t="s">
        <v>642</v>
      </c>
      <c r="F6415" t="s">
        <v>9021</v>
      </c>
      <c r="G6415" t="s">
        <v>39</v>
      </c>
      <c r="H6415" t="s">
        <v>595</v>
      </c>
      <c r="I6415" t="s">
        <v>8594</v>
      </c>
      <c r="J6415" s="1">
        <v>5</v>
      </c>
      <c r="K6415" t="s">
        <v>9021</v>
      </c>
      <c r="L6415" t="s">
        <v>9022</v>
      </c>
      <c r="M6415" t="s">
        <v>9023</v>
      </c>
      <c r="N6415" s="126"/>
      <c r="Q6415" t="s">
        <v>9029</v>
      </c>
      <c r="R6415" t="s">
        <v>19506</v>
      </c>
      <c r="S6415" s="120">
        <v>0.6</v>
      </c>
      <c r="U6415"/>
    </row>
    <row r="6416" spans="1:21">
      <c r="A6416">
        <v>6415</v>
      </c>
      <c r="B6416" s="1" t="s">
        <v>9030</v>
      </c>
      <c r="C6416" s="1" t="s">
        <v>593</v>
      </c>
      <c r="D6416" s="1" t="s">
        <v>8592</v>
      </c>
      <c r="E6416" t="s">
        <v>642</v>
      </c>
      <c r="F6416" t="s">
        <v>9021</v>
      </c>
      <c r="G6416" t="s">
        <v>39</v>
      </c>
      <c r="H6416" t="s">
        <v>595</v>
      </c>
      <c r="I6416" t="s">
        <v>8594</v>
      </c>
      <c r="J6416" s="1">
        <v>5</v>
      </c>
      <c r="K6416" t="s">
        <v>9021</v>
      </c>
      <c r="L6416" t="s">
        <v>9022</v>
      </c>
      <c r="M6416" t="s">
        <v>9023</v>
      </c>
      <c r="N6416" s="126"/>
      <c r="Q6416" t="s">
        <v>9030</v>
      </c>
      <c r="R6416" t="s">
        <v>19506</v>
      </c>
      <c r="S6416" s="120">
        <v>0.6</v>
      </c>
      <c r="U6416"/>
    </row>
    <row r="6417" spans="1:21">
      <c r="A6417">
        <v>6416</v>
      </c>
      <c r="B6417" s="1" t="s">
        <v>9031</v>
      </c>
      <c r="C6417" s="1" t="s">
        <v>593</v>
      </c>
      <c r="D6417" s="1" t="s">
        <v>8592</v>
      </c>
      <c r="E6417" t="s">
        <v>642</v>
      </c>
      <c r="F6417" t="s">
        <v>9021</v>
      </c>
      <c r="G6417" t="s">
        <v>39</v>
      </c>
      <c r="H6417" t="s">
        <v>595</v>
      </c>
      <c r="I6417" t="s">
        <v>8594</v>
      </c>
      <c r="J6417" s="1">
        <v>5</v>
      </c>
      <c r="K6417" t="s">
        <v>9021</v>
      </c>
      <c r="L6417" t="s">
        <v>9022</v>
      </c>
      <c r="M6417" t="s">
        <v>9023</v>
      </c>
      <c r="N6417" s="126"/>
      <c r="Q6417" t="s">
        <v>9031</v>
      </c>
      <c r="R6417" t="s">
        <v>19506</v>
      </c>
      <c r="S6417" s="120">
        <v>0.6</v>
      </c>
      <c r="U6417"/>
    </row>
    <row r="6418" spans="1:21">
      <c r="A6418">
        <v>6417</v>
      </c>
      <c r="B6418" s="1" t="s">
        <v>9032</v>
      </c>
      <c r="C6418" s="1" t="s">
        <v>593</v>
      </c>
      <c r="D6418" s="1" t="s">
        <v>8592</v>
      </c>
      <c r="E6418" t="s">
        <v>642</v>
      </c>
      <c r="F6418" t="s">
        <v>9021</v>
      </c>
      <c r="G6418" t="s">
        <v>39</v>
      </c>
      <c r="H6418" t="s">
        <v>595</v>
      </c>
      <c r="I6418" t="s">
        <v>8594</v>
      </c>
      <c r="J6418" s="1">
        <v>5</v>
      </c>
      <c r="K6418" t="s">
        <v>9021</v>
      </c>
      <c r="L6418" t="s">
        <v>9022</v>
      </c>
      <c r="M6418" t="s">
        <v>9023</v>
      </c>
      <c r="N6418" s="126"/>
      <c r="Q6418" t="s">
        <v>9032</v>
      </c>
      <c r="R6418" t="s">
        <v>19506</v>
      </c>
      <c r="S6418" s="120">
        <v>0.6</v>
      </c>
      <c r="U6418"/>
    </row>
    <row r="6419" spans="1:21">
      <c r="A6419">
        <v>6418</v>
      </c>
      <c r="B6419" s="1" t="s">
        <v>2665</v>
      </c>
      <c r="C6419" s="1" t="s">
        <v>593</v>
      </c>
      <c r="D6419" s="1" t="s">
        <v>8592</v>
      </c>
      <c r="E6419" t="s">
        <v>642</v>
      </c>
      <c r="F6419" t="s">
        <v>9021</v>
      </c>
      <c r="G6419" t="s">
        <v>39</v>
      </c>
      <c r="H6419" t="s">
        <v>595</v>
      </c>
      <c r="I6419" t="s">
        <v>8594</v>
      </c>
      <c r="J6419" s="1">
        <v>5</v>
      </c>
      <c r="K6419" t="s">
        <v>9021</v>
      </c>
      <c r="L6419" t="s">
        <v>9022</v>
      </c>
      <c r="M6419" t="s">
        <v>9023</v>
      </c>
      <c r="N6419" s="126"/>
      <c r="Q6419" t="s">
        <v>2665</v>
      </c>
      <c r="R6419" t="s">
        <v>19506</v>
      </c>
      <c r="S6419" s="120">
        <v>0.6</v>
      </c>
      <c r="U6419"/>
    </row>
    <row r="6420" spans="1:21">
      <c r="A6420">
        <v>6419</v>
      </c>
      <c r="B6420" s="1" t="s">
        <v>9033</v>
      </c>
      <c r="C6420" s="1" t="s">
        <v>593</v>
      </c>
      <c r="D6420" s="1" t="s">
        <v>8592</v>
      </c>
      <c r="E6420" t="s">
        <v>642</v>
      </c>
      <c r="F6420" t="s">
        <v>9021</v>
      </c>
      <c r="G6420" t="s">
        <v>39</v>
      </c>
      <c r="H6420" t="s">
        <v>595</v>
      </c>
      <c r="I6420" t="s">
        <v>8594</v>
      </c>
      <c r="J6420" s="1">
        <v>5</v>
      </c>
      <c r="K6420" t="s">
        <v>9021</v>
      </c>
      <c r="L6420" t="s">
        <v>9022</v>
      </c>
      <c r="M6420" t="s">
        <v>9023</v>
      </c>
      <c r="N6420" s="126"/>
      <c r="Q6420" t="s">
        <v>9033</v>
      </c>
      <c r="R6420" t="s">
        <v>19506</v>
      </c>
      <c r="S6420" s="120">
        <v>0.6</v>
      </c>
      <c r="U6420"/>
    </row>
    <row r="6421" spans="1:21">
      <c r="A6421">
        <v>6420</v>
      </c>
      <c r="B6421" s="1" t="s">
        <v>9034</v>
      </c>
      <c r="C6421" s="1" t="s">
        <v>593</v>
      </c>
      <c r="D6421" s="1" t="s">
        <v>8592</v>
      </c>
      <c r="E6421" t="s">
        <v>642</v>
      </c>
      <c r="F6421" t="s">
        <v>9021</v>
      </c>
      <c r="G6421" t="s">
        <v>39</v>
      </c>
      <c r="H6421" t="s">
        <v>595</v>
      </c>
      <c r="I6421" t="s">
        <v>8594</v>
      </c>
      <c r="J6421" s="1">
        <v>5</v>
      </c>
      <c r="K6421" t="s">
        <v>9021</v>
      </c>
      <c r="L6421" t="s">
        <v>9022</v>
      </c>
      <c r="M6421" t="s">
        <v>9023</v>
      </c>
      <c r="N6421" s="126"/>
      <c r="Q6421" t="s">
        <v>9034</v>
      </c>
      <c r="R6421" t="s">
        <v>19506</v>
      </c>
      <c r="S6421" s="120">
        <v>0.6</v>
      </c>
      <c r="U6421"/>
    </row>
    <row r="6422" spans="1:21">
      <c r="A6422">
        <v>6421</v>
      </c>
      <c r="B6422" s="1" t="s">
        <v>9035</v>
      </c>
      <c r="C6422" s="1" t="s">
        <v>593</v>
      </c>
      <c r="D6422" s="1" t="s">
        <v>8592</v>
      </c>
      <c r="E6422" t="s">
        <v>642</v>
      </c>
      <c r="F6422" t="s">
        <v>9021</v>
      </c>
      <c r="G6422" t="s">
        <v>39</v>
      </c>
      <c r="H6422" t="s">
        <v>595</v>
      </c>
      <c r="I6422" t="s">
        <v>8594</v>
      </c>
      <c r="J6422" s="1">
        <v>5</v>
      </c>
      <c r="K6422" t="s">
        <v>9021</v>
      </c>
      <c r="L6422" t="s">
        <v>9022</v>
      </c>
      <c r="M6422" t="s">
        <v>9023</v>
      </c>
      <c r="N6422" s="126"/>
      <c r="Q6422" t="s">
        <v>9035</v>
      </c>
      <c r="R6422" t="s">
        <v>19506</v>
      </c>
      <c r="S6422" s="120">
        <v>0.6</v>
      </c>
      <c r="U6422"/>
    </row>
    <row r="6423" spans="1:21">
      <c r="A6423">
        <v>6422</v>
      </c>
      <c r="B6423" s="1" t="s">
        <v>9036</v>
      </c>
      <c r="C6423" s="1" t="s">
        <v>593</v>
      </c>
      <c r="D6423" s="1" t="s">
        <v>8592</v>
      </c>
      <c r="E6423" t="s">
        <v>642</v>
      </c>
      <c r="F6423" t="s">
        <v>9021</v>
      </c>
      <c r="G6423" t="s">
        <v>39</v>
      </c>
      <c r="H6423" t="s">
        <v>595</v>
      </c>
      <c r="I6423" t="s">
        <v>8594</v>
      </c>
      <c r="J6423" s="1">
        <v>5</v>
      </c>
      <c r="K6423" t="s">
        <v>9021</v>
      </c>
      <c r="L6423" t="s">
        <v>9022</v>
      </c>
      <c r="M6423" t="s">
        <v>9023</v>
      </c>
      <c r="N6423" s="126"/>
      <c r="Q6423" t="s">
        <v>9036</v>
      </c>
      <c r="R6423" t="s">
        <v>19506</v>
      </c>
      <c r="S6423" s="120">
        <v>0.6</v>
      </c>
      <c r="U6423"/>
    </row>
    <row r="6424" spans="1:21">
      <c r="A6424">
        <v>6423</v>
      </c>
      <c r="B6424" s="1" t="s">
        <v>9037</v>
      </c>
      <c r="C6424" s="1" t="s">
        <v>593</v>
      </c>
      <c r="D6424" s="1" t="s">
        <v>8592</v>
      </c>
      <c r="E6424" t="s">
        <v>642</v>
      </c>
      <c r="F6424" t="s">
        <v>9021</v>
      </c>
      <c r="G6424" t="s">
        <v>39</v>
      </c>
      <c r="H6424" t="s">
        <v>595</v>
      </c>
      <c r="I6424" t="s">
        <v>8594</v>
      </c>
      <c r="J6424" s="1">
        <v>5</v>
      </c>
      <c r="K6424" t="s">
        <v>9021</v>
      </c>
      <c r="L6424" t="s">
        <v>9022</v>
      </c>
      <c r="M6424" t="s">
        <v>9023</v>
      </c>
      <c r="N6424" s="126"/>
      <c r="Q6424" t="s">
        <v>9037</v>
      </c>
      <c r="R6424" t="s">
        <v>19506</v>
      </c>
      <c r="S6424" s="120">
        <v>0.6</v>
      </c>
      <c r="U6424"/>
    </row>
    <row r="6425" spans="1:21">
      <c r="A6425">
        <v>6424</v>
      </c>
      <c r="B6425" s="1" t="s">
        <v>7400</v>
      </c>
      <c r="C6425" s="1" t="s">
        <v>593</v>
      </c>
      <c r="D6425" s="1" t="s">
        <v>8592</v>
      </c>
      <c r="E6425" t="s">
        <v>642</v>
      </c>
      <c r="F6425" t="s">
        <v>9021</v>
      </c>
      <c r="G6425" t="s">
        <v>39</v>
      </c>
      <c r="H6425" t="s">
        <v>595</v>
      </c>
      <c r="I6425" t="s">
        <v>8594</v>
      </c>
      <c r="J6425" s="1">
        <v>5</v>
      </c>
      <c r="K6425" t="s">
        <v>9021</v>
      </c>
      <c r="L6425" t="s">
        <v>9022</v>
      </c>
      <c r="M6425" t="s">
        <v>9023</v>
      </c>
      <c r="N6425" s="126"/>
      <c r="Q6425" t="s">
        <v>7400</v>
      </c>
      <c r="R6425" t="s">
        <v>19506</v>
      </c>
      <c r="S6425" s="120">
        <v>0.6</v>
      </c>
      <c r="U6425"/>
    </row>
    <row r="6426" spans="1:21">
      <c r="A6426">
        <v>6425</v>
      </c>
      <c r="B6426" s="1" t="s">
        <v>9038</v>
      </c>
      <c r="C6426" s="1" t="s">
        <v>593</v>
      </c>
      <c r="D6426" s="1" t="s">
        <v>8592</v>
      </c>
      <c r="E6426" t="s">
        <v>642</v>
      </c>
      <c r="F6426" t="s">
        <v>9021</v>
      </c>
      <c r="G6426" t="s">
        <v>39</v>
      </c>
      <c r="H6426" t="s">
        <v>595</v>
      </c>
      <c r="I6426" t="s">
        <v>8594</v>
      </c>
      <c r="J6426" s="1">
        <v>5</v>
      </c>
      <c r="K6426" t="s">
        <v>9021</v>
      </c>
      <c r="L6426" t="s">
        <v>9022</v>
      </c>
      <c r="M6426" t="s">
        <v>9023</v>
      </c>
      <c r="N6426" s="126"/>
      <c r="Q6426" t="s">
        <v>9038</v>
      </c>
      <c r="R6426" t="s">
        <v>19506</v>
      </c>
      <c r="S6426" s="120">
        <v>0.6</v>
      </c>
      <c r="U6426"/>
    </row>
    <row r="6427" spans="1:21">
      <c r="A6427">
        <v>6426</v>
      </c>
      <c r="B6427" s="1" t="s">
        <v>9039</v>
      </c>
      <c r="C6427" s="1" t="s">
        <v>593</v>
      </c>
      <c r="D6427" s="1" t="s">
        <v>8592</v>
      </c>
      <c r="E6427" t="s">
        <v>642</v>
      </c>
      <c r="F6427" t="s">
        <v>9021</v>
      </c>
      <c r="G6427" t="s">
        <v>39</v>
      </c>
      <c r="H6427" t="s">
        <v>595</v>
      </c>
      <c r="I6427" t="s">
        <v>8594</v>
      </c>
      <c r="J6427" s="1">
        <v>5</v>
      </c>
      <c r="K6427" t="s">
        <v>9021</v>
      </c>
      <c r="L6427" t="s">
        <v>9022</v>
      </c>
      <c r="M6427" t="s">
        <v>9023</v>
      </c>
      <c r="N6427" s="126"/>
      <c r="Q6427" t="s">
        <v>9039</v>
      </c>
      <c r="R6427" t="s">
        <v>19506</v>
      </c>
      <c r="S6427" s="120">
        <v>0.6</v>
      </c>
      <c r="U6427"/>
    </row>
    <row r="6428" spans="1:21">
      <c r="A6428">
        <v>6427</v>
      </c>
      <c r="B6428" s="1" t="s">
        <v>9040</v>
      </c>
      <c r="C6428" s="1" t="s">
        <v>593</v>
      </c>
      <c r="D6428" s="1" t="s">
        <v>8592</v>
      </c>
      <c r="E6428" t="s">
        <v>642</v>
      </c>
      <c r="F6428" t="s">
        <v>9021</v>
      </c>
      <c r="G6428" t="s">
        <v>39</v>
      </c>
      <c r="H6428" t="s">
        <v>595</v>
      </c>
      <c r="I6428" t="s">
        <v>8594</v>
      </c>
      <c r="J6428" s="1">
        <v>5</v>
      </c>
      <c r="K6428" t="s">
        <v>9021</v>
      </c>
      <c r="L6428" t="s">
        <v>9022</v>
      </c>
      <c r="M6428" t="s">
        <v>9023</v>
      </c>
      <c r="N6428" s="126"/>
      <c r="Q6428" t="s">
        <v>9040</v>
      </c>
      <c r="R6428" t="s">
        <v>19506</v>
      </c>
      <c r="S6428" s="120">
        <v>0.6</v>
      </c>
      <c r="U6428"/>
    </row>
    <row r="6429" spans="1:21">
      <c r="A6429">
        <v>6428</v>
      </c>
      <c r="B6429" s="1" t="s">
        <v>9041</v>
      </c>
      <c r="C6429" s="1" t="s">
        <v>593</v>
      </c>
      <c r="D6429" s="1" t="s">
        <v>8592</v>
      </c>
      <c r="E6429" t="s">
        <v>642</v>
      </c>
      <c r="F6429" t="s">
        <v>9021</v>
      </c>
      <c r="G6429" t="s">
        <v>39</v>
      </c>
      <c r="H6429" t="s">
        <v>595</v>
      </c>
      <c r="I6429" t="s">
        <v>8594</v>
      </c>
      <c r="J6429" s="1">
        <v>5</v>
      </c>
      <c r="K6429" t="s">
        <v>9021</v>
      </c>
      <c r="L6429" t="s">
        <v>9022</v>
      </c>
      <c r="M6429" t="s">
        <v>9023</v>
      </c>
      <c r="N6429" s="126">
        <v>0.01</v>
      </c>
      <c r="Q6429" t="s">
        <v>9041</v>
      </c>
      <c r="R6429" t="s">
        <v>19506</v>
      </c>
      <c r="S6429" s="120">
        <v>0.6</v>
      </c>
      <c r="U6429"/>
    </row>
    <row r="6430" spans="1:21">
      <c r="A6430">
        <v>6429</v>
      </c>
      <c r="B6430" s="1" t="s">
        <v>9042</v>
      </c>
      <c r="C6430" s="1" t="s">
        <v>593</v>
      </c>
      <c r="D6430" s="1" t="s">
        <v>8592</v>
      </c>
      <c r="E6430" t="s">
        <v>642</v>
      </c>
      <c r="F6430" t="s">
        <v>9021</v>
      </c>
      <c r="G6430" t="s">
        <v>39</v>
      </c>
      <c r="H6430" t="s">
        <v>595</v>
      </c>
      <c r="I6430" t="s">
        <v>8594</v>
      </c>
      <c r="J6430" s="1">
        <v>5</v>
      </c>
      <c r="K6430" t="s">
        <v>9021</v>
      </c>
      <c r="L6430" t="s">
        <v>9022</v>
      </c>
      <c r="M6430" t="s">
        <v>9023</v>
      </c>
      <c r="N6430" s="126"/>
      <c r="Q6430" t="s">
        <v>9042</v>
      </c>
      <c r="R6430" t="s">
        <v>19506</v>
      </c>
      <c r="S6430" s="120">
        <v>0.6</v>
      </c>
      <c r="U6430"/>
    </row>
    <row r="6431" spans="1:21">
      <c r="A6431">
        <v>6430</v>
      </c>
      <c r="B6431" s="1" t="s">
        <v>9043</v>
      </c>
      <c r="C6431" s="1" t="s">
        <v>593</v>
      </c>
      <c r="D6431" s="1" t="s">
        <v>8592</v>
      </c>
      <c r="E6431" t="s">
        <v>642</v>
      </c>
      <c r="F6431" t="s">
        <v>9021</v>
      </c>
      <c r="G6431" t="s">
        <v>39</v>
      </c>
      <c r="H6431" t="s">
        <v>595</v>
      </c>
      <c r="I6431" t="s">
        <v>8594</v>
      </c>
      <c r="J6431" s="1">
        <v>5</v>
      </c>
      <c r="K6431" t="s">
        <v>9021</v>
      </c>
      <c r="L6431" t="s">
        <v>9022</v>
      </c>
      <c r="M6431" t="s">
        <v>9023</v>
      </c>
      <c r="N6431" s="126"/>
      <c r="Q6431" t="s">
        <v>9043</v>
      </c>
      <c r="R6431" t="s">
        <v>19506</v>
      </c>
      <c r="S6431" s="120">
        <v>0.6</v>
      </c>
      <c r="U6431"/>
    </row>
    <row r="6432" spans="1:21">
      <c r="A6432">
        <v>6431</v>
      </c>
      <c r="B6432" s="1" t="s">
        <v>9044</v>
      </c>
      <c r="C6432" s="1" t="s">
        <v>593</v>
      </c>
      <c r="D6432" s="1" t="s">
        <v>8592</v>
      </c>
      <c r="E6432" t="s">
        <v>642</v>
      </c>
      <c r="F6432" t="s">
        <v>9021</v>
      </c>
      <c r="G6432" t="s">
        <v>39</v>
      </c>
      <c r="H6432" t="s">
        <v>595</v>
      </c>
      <c r="I6432" t="s">
        <v>8594</v>
      </c>
      <c r="J6432" s="1">
        <v>5</v>
      </c>
      <c r="K6432" t="s">
        <v>9021</v>
      </c>
      <c r="L6432" t="s">
        <v>9022</v>
      </c>
      <c r="M6432" t="s">
        <v>9023</v>
      </c>
      <c r="N6432" s="126"/>
      <c r="Q6432" t="s">
        <v>9044</v>
      </c>
      <c r="R6432" t="s">
        <v>19506</v>
      </c>
      <c r="S6432" s="120">
        <v>0.6</v>
      </c>
      <c r="U6432"/>
    </row>
    <row r="6433" spans="1:21">
      <c r="A6433">
        <v>6432</v>
      </c>
      <c r="B6433" s="1" t="s">
        <v>9045</v>
      </c>
      <c r="C6433" s="1" t="s">
        <v>593</v>
      </c>
      <c r="D6433" s="1" t="s">
        <v>8592</v>
      </c>
      <c r="E6433" t="s">
        <v>642</v>
      </c>
      <c r="F6433" t="s">
        <v>9021</v>
      </c>
      <c r="G6433" t="s">
        <v>39</v>
      </c>
      <c r="H6433" t="s">
        <v>595</v>
      </c>
      <c r="I6433" t="s">
        <v>8594</v>
      </c>
      <c r="J6433" s="1">
        <v>5</v>
      </c>
      <c r="K6433" t="s">
        <v>9021</v>
      </c>
      <c r="L6433" t="s">
        <v>9022</v>
      </c>
      <c r="M6433" t="s">
        <v>9023</v>
      </c>
      <c r="N6433" s="126"/>
      <c r="Q6433" t="s">
        <v>9045</v>
      </c>
      <c r="R6433" t="s">
        <v>19506</v>
      </c>
      <c r="S6433" s="120">
        <v>0.6</v>
      </c>
      <c r="U6433"/>
    </row>
    <row r="6434" spans="1:21">
      <c r="A6434">
        <v>6433</v>
      </c>
      <c r="B6434" s="1" t="s">
        <v>9046</v>
      </c>
      <c r="C6434" s="1" t="s">
        <v>201</v>
      </c>
      <c r="D6434" s="1" t="s">
        <v>8592</v>
      </c>
      <c r="E6434" t="s">
        <v>642</v>
      </c>
      <c r="F6434" t="s">
        <v>9047</v>
      </c>
      <c r="G6434" t="s">
        <v>39</v>
      </c>
      <c r="H6434" t="s">
        <v>203</v>
      </c>
      <c r="I6434" t="s">
        <v>8594</v>
      </c>
      <c r="J6434" s="1">
        <v>5</v>
      </c>
      <c r="K6434" t="s">
        <v>9047</v>
      </c>
      <c r="L6434" t="s">
        <v>9048</v>
      </c>
      <c r="M6434" t="s">
        <v>9049</v>
      </c>
      <c r="N6434" s="126"/>
      <c r="Q6434" t="s">
        <v>9046</v>
      </c>
      <c r="R6434" t="s">
        <v>19507</v>
      </c>
      <c r="S6434" s="120">
        <v>0.6</v>
      </c>
      <c r="U6434"/>
    </row>
    <row r="6435" spans="1:21">
      <c r="A6435">
        <v>6434</v>
      </c>
      <c r="B6435" s="1" t="s">
        <v>9050</v>
      </c>
      <c r="C6435" s="1" t="s">
        <v>201</v>
      </c>
      <c r="D6435" s="1" t="s">
        <v>8592</v>
      </c>
      <c r="E6435" t="s">
        <v>642</v>
      </c>
      <c r="F6435" t="s">
        <v>9047</v>
      </c>
      <c r="G6435" t="s">
        <v>39</v>
      </c>
      <c r="H6435" t="s">
        <v>203</v>
      </c>
      <c r="I6435" t="s">
        <v>8594</v>
      </c>
      <c r="J6435" s="1">
        <v>5</v>
      </c>
      <c r="K6435" t="s">
        <v>9047</v>
      </c>
      <c r="L6435" t="s">
        <v>9048</v>
      </c>
      <c r="M6435" t="s">
        <v>9049</v>
      </c>
      <c r="N6435" s="126"/>
      <c r="Q6435" t="s">
        <v>9050</v>
      </c>
      <c r="R6435" t="s">
        <v>19507</v>
      </c>
      <c r="S6435" s="120">
        <v>0.6</v>
      </c>
      <c r="U6435"/>
    </row>
    <row r="6436" spans="1:21">
      <c r="A6436">
        <v>6435</v>
      </c>
      <c r="B6436" s="1" t="s">
        <v>9051</v>
      </c>
      <c r="C6436" s="1" t="s">
        <v>201</v>
      </c>
      <c r="D6436" s="1" t="s">
        <v>8592</v>
      </c>
      <c r="E6436" t="s">
        <v>642</v>
      </c>
      <c r="F6436" t="s">
        <v>9047</v>
      </c>
      <c r="G6436" t="s">
        <v>39</v>
      </c>
      <c r="H6436" t="s">
        <v>203</v>
      </c>
      <c r="I6436" t="s">
        <v>8594</v>
      </c>
      <c r="J6436" s="1">
        <v>5</v>
      </c>
      <c r="K6436" t="s">
        <v>9047</v>
      </c>
      <c r="L6436" t="s">
        <v>9048</v>
      </c>
      <c r="M6436" t="s">
        <v>9049</v>
      </c>
      <c r="N6436" s="126"/>
      <c r="Q6436" t="s">
        <v>9051</v>
      </c>
      <c r="R6436" t="s">
        <v>19507</v>
      </c>
      <c r="S6436" s="120">
        <v>0.6</v>
      </c>
      <c r="U6436"/>
    </row>
    <row r="6437" spans="1:21">
      <c r="A6437">
        <v>6436</v>
      </c>
      <c r="B6437" s="1" t="s">
        <v>8711</v>
      </c>
      <c r="C6437" s="1" t="s">
        <v>201</v>
      </c>
      <c r="D6437" s="1" t="s">
        <v>8592</v>
      </c>
      <c r="E6437" t="s">
        <v>642</v>
      </c>
      <c r="F6437" t="s">
        <v>9047</v>
      </c>
      <c r="G6437" t="s">
        <v>39</v>
      </c>
      <c r="H6437" t="s">
        <v>203</v>
      </c>
      <c r="I6437" t="s">
        <v>8594</v>
      </c>
      <c r="J6437" s="1">
        <v>5</v>
      </c>
      <c r="K6437" t="s">
        <v>9047</v>
      </c>
      <c r="L6437" t="s">
        <v>9048</v>
      </c>
      <c r="M6437" t="s">
        <v>9049</v>
      </c>
      <c r="N6437" s="126"/>
      <c r="Q6437" t="s">
        <v>8711</v>
      </c>
      <c r="R6437" t="s">
        <v>19507</v>
      </c>
      <c r="S6437" s="120">
        <v>0.6</v>
      </c>
      <c r="U6437"/>
    </row>
    <row r="6438" spans="1:21">
      <c r="A6438">
        <v>6437</v>
      </c>
      <c r="B6438" s="1" t="s">
        <v>9052</v>
      </c>
      <c r="C6438" s="1" t="s">
        <v>201</v>
      </c>
      <c r="D6438" s="1" t="s">
        <v>8592</v>
      </c>
      <c r="E6438" t="s">
        <v>642</v>
      </c>
      <c r="F6438" t="s">
        <v>9047</v>
      </c>
      <c r="G6438" t="s">
        <v>39</v>
      </c>
      <c r="H6438" t="s">
        <v>203</v>
      </c>
      <c r="I6438" t="s">
        <v>8594</v>
      </c>
      <c r="J6438" s="1">
        <v>5</v>
      </c>
      <c r="K6438" t="s">
        <v>9047</v>
      </c>
      <c r="L6438" t="s">
        <v>9048</v>
      </c>
      <c r="M6438" t="s">
        <v>9049</v>
      </c>
      <c r="N6438" s="126"/>
      <c r="Q6438" t="s">
        <v>9052</v>
      </c>
      <c r="R6438" t="s">
        <v>19507</v>
      </c>
      <c r="S6438" s="120">
        <v>0.6</v>
      </c>
      <c r="U6438"/>
    </row>
    <row r="6439" spans="1:21">
      <c r="A6439">
        <v>6438</v>
      </c>
      <c r="B6439" s="1" t="s">
        <v>9053</v>
      </c>
      <c r="C6439" s="1" t="s">
        <v>201</v>
      </c>
      <c r="D6439" s="1" t="s">
        <v>8592</v>
      </c>
      <c r="E6439" t="s">
        <v>642</v>
      </c>
      <c r="F6439" t="s">
        <v>9047</v>
      </c>
      <c r="G6439" t="s">
        <v>39</v>
      </c>
      <c r="H6439" t="s">
        <v>203</v>
      </c>
      <c r="I6439" t="s">
        <v>8594</v>
      </c>
      <c r="J6439" s="1">
        <v>5</v>
      </c>
      <c r="K6439" t="s">
        <v>9047</v>
      </c>
      <c r="L6439" t="s">
        <v>9048</v>
      </c>
      <c r="M6439" t="s">
        <v>9049</v>
      </c>
      <c r="N6439" s="126"/>
      <c r="Q6439" t="s">
        <v>9053</v>
      </c>
      <c r="R6439" t="s">
        <v>19507</v>
      </c>
      <c r="S6439" s="120">
        <v>0.6</v>
      </c>
      <c r="U6439"/>
    </row>
    <row r="6440" spans="1:21">
      <c r="A6440">
        <v>6439</v>
      </c>
      <c r="B6440" s="1" t="s">
        <v>9054</v>
      </c>
      <c r="C6440" s="1" t="s">
        <v>201</v>
      </c>
      <c r="D6440" s="1" t="s">
        <v>8592</v>
      </c>
      <c r="E6440" t="s">
        <v>642</v>
      </c>
      <c r="F6440" t="s">
        <v>9047</v>
      </c>
      <c r="G6440" t="s">
        <v>39</v>
      </c>
      <c r="H6440" t="s">
        <v>203</v>
      </c>
      <c r="I6440" t="s">
        <v>8594</v>
      </c>
      <c r="J6440" s="1">
        <v>5</v>
      </c>
      <c r="K6440" t="s">
        <v>9047</v>
      </c>
      <c r="L6440" t="s">
        <v>9048</v>
      </c>
      <c r="M6440" t="s">
        <v>9049</v>
      </c>
      <c r="N6440" s="126"/>
      <c r="Q6440" t="s">
        <v>9054</v>
      </c>
      <c r="R6440" t="s">
        <v>19507</v>
      </c>
      <c r="S6440" s="120">
        <v>0.6</v>
      </c>
      <c r="U6440"/>
    </row>
    <row r="6441" spans="1:21">
      <c r="A6441">
        <v>6440</v>
      </c>
      <c r="B6441" s="1" t="s">
        <v>9055</v>
      </c>
      <c r="C6441" s="1" t="s">
        <v>201</v>
      </c>
      <c r="D6441" s="1" t="s">
        <v>8592</v>
      </c>
      <c r="E6441" t="s">
        <v>642</v>
      </c>
      <c r="F6441" t="s">
        <v>9047</v>
      </c>
      <c r="G6441" t="s">
        <v>39</v>
      </c>
      <c r="H6441" t="s">
        <v>203</v>
      </c>
      <c r="I6441" t="s">
        <v>8594</v>
      </c>
      <c r="J6441" s="1">
        <v>5</v>
      </c>
      <c r="K6441" t="s">
        <v>9047</v>
      </c>
      <c r="L6441" t="s">
        <v>9048</v>
      </c>
      <c r="M6441" t="s">
        <v>9049</v>
      </c>
      <c r="N6441" s="126"/>
      <c r="Q6441" t="s">
        <v>9055</v>
      </c>
      <c r="R6441" t="s">
        <v>19507</v>
      </c>
      <c r="S6441" s="120">
        <v>0.6</v>
      </c>
      <c r="U6441"/>
    </row>
    <row r="6442" spans="1:21">
      <c r="A6442">
        <v>6441</v>
      </c>
      <c r="B6442" s="1" t="s">
        <v>9056</v>
      </c>
      <c r="C6442" s="1" t="s">
        <v>201</v>
      </c>
      <c r="D6442" s="1" t="s">
        <v>8592</v>
      </c>
      <c r="E6442" t="s">
        <v>642</v>
      </c>
      <c r="F6442" t="s">
        <v>9047</v>
      </c>
      <c r="G6442" t="s">
        <v>39</v>
      </c>
      <c r="H6442" t="s">
        <v>203</v>
      </c>
      <c r="I6442" t="s">
        <v>8594</v>
      </c>
      <c r="J6442" s="1">
        <v>5</v>
      </c>
      <c r="K6442" t="s">
        <v>9047</v>
      </c>
      <c r="L6442" t="s">
        <v>9048</v>
      </c>
      <c r="M6442" t="s">
        <v>9049</v>
      </c>
      <c r="N6442" s="126"/>
      <c r="Q6442" t="s">
        <v>9056</v>
      </c>
      <c r="R6442" t="s">
        <v>19507</v>
      </c>
      <c r="S6442" s="120">
        <v>0.6</v>
      </c>
      <c r="U6442"/>
    </row>
    <row r="6443" spans="1:21">
      <c r="A6443">
        <v>6442</v>
      </c>
      <c r="B6443" s="1" t="s">
        <v>9057</v>
      </c>
      <c r="C6443" s="1" t="s">
        <v>201</v>
      </c>
      <c r="D6443" s="1" t="s">
        <v>8592</v>
      </c>
      <c r="E6443" t="s">
        <v>642</v>
      </c>
      <c r="F6443" t="s">
        <v>9047</v>
      </c>
      <c r="G6443" t="s">
        <v>39</v>
      </c>
      <c r="H6443" t="s">
        <v>203</v>
      </c>
      <c r="I6443" t="s">
        <v>8594</v>
      </c>
      <c r="J6443" s="1">
        <v>5</v>
      </c>
      <c r="K6443" t="s">
        <v>9047</v>
      </c>
      <c r="L6443" t="s">
        <v>9048</v>
      </c>
      <c r="M6443" t="s">
        <v>9049</v>
      </c>
      <c r="N6443" s="126">
        <v>0.01</v>
      </c>
      <c r="Q6443" t="s">
        <v>9057</v>
      </c>
      <c r="R6443" t="s">
        <v>19507</v>
      </c>
      <c r="S6443" s="120">
        <v>0.6</v>
      </c>
      <c r="U6443"/>
    </row>
    <row r="6444" spans="1:21">
      <c r="A6444">
        <v>6443</v>
      </c>
      <c r="B6444" s="1" t="s">
        <v>9058</v>
      </c>
      <c r="C6444" s="1" t="s">
        <v>201</v>
      </c>
      <c r="D6444" s="1" t="s">
        <v>8592</v>
      </c>
      <c r="E6444" t="s">
        <v>642</v>
      </c>
      <c r="F6444" t="s">
        <v>9047</v>
      </c>
      <c r="G6444" t="s">
        <v>39</v>
      </c>
      <c r="H6444" t="s">
        <v>203</v>
      </c>
      <c r="I6444" t="s">
        <v>8594</v>
      </c>
      <c r="J6444" s="1">
        <v>5</v>
      </c>
      <c r="K6444" t="s">
        <v>9047</v>
      </c>
      <c r="L6444" t="s">
        <v>9048</v>
      </c>
      <c r="M6444" t="s">
        <v>9049</v>
      </c>
      <c r="N6444" s="126"/>
      <c r="Q6444" t="s">
        <v>9058</v>
      </c>
      <c r="R6444" t="s">
        <v>19507</v>
      </c>
      <c r="S6444" s="120">
        <v>0.6</v>
      </c>
      <c r="U6444"/>
    </row>
    <row r="6445" spans="1:21">
      <c r="A6445">
        <v>6444</v>
      </c>
      <c r="B6445" s="1" t="s">
        <v>9059</v>
      </c>
      <c r="C6445" s="1" t="s">
        <v>201</v>
      </c>
      <c r="D6445" s="1" t="s">
        <v>8592</v>
      </c>
      <c r="E6445" t="s">
        <v>642</v>
      </c>
      <c r="F6445" t="s">
        <v>9047</v>
      </c>
      <c r="G6445" t="s">
        <v>39</v>
      </c>
      <c r="H6445" t="s">
        <v>203</v>
      </c>
      <c r="I6445" t="s">
        <v>8594</v>
      </c>
      <c r="J6445" s="1">
        <v>5</v>
      </c>
      <c r="K6445" t="s">
        <v>9047</v>
      </c>
      <c r="L6445" t="s">
        <v>9048</v>
      </c>
      <c r="M6445" t="s">
        <v>9049</v>
      </c>
      <c r="N6445" s="126"/>
      <c r="Q6445" t="s">
        <v>9059</v>
      </c>
      <c r="R6445" t="s">
        <v>19507</v>
      </c>
      <c r="S6445" s="120">
        <v>0.6</v>
      </c>
      <c r="U6445"/>
    </row>
    <row r="6446" spans="1:21">
      <c r="A6446">
        <v>6445</v>
      </c>
      <c r="B6446" s="1" t="s">
        <v>9060</v>
      </c>
      <c r="C6446" s="1" t="s">
        <v>201</v>
      </c>
      <c r="D6446" s="1" t="s">
        <v>8592</v>
      </c>
      <c r="E6446" t="s">
        <v>642</v>
      </c>
      <c r="F6446" t="s">
        <v>9047</v>
      </c>
      <c r="G6446" t="s">
        <v>39</v>
      </c>
      <c r="H6446" t="s">
        <v>203</v>
      </c>
      <c r="I6446" t="s">
        <v>8594</v>
      </c>
      <c r="J6446" s="1">
        <v>5</v>
      </c>
      <c r="K6446" t="s">
        <v>9047</v>
      </c>
      <c r="L6446" t="s">
        <v>9048</v>
      </c>
      <c r="M6446" t="s">
        <v>9049</v>
      </c>
      <c r="N6446" s="126">
        <v>0.01</v>
      </c>
      <c r="Q6446" t="s">
        <v>9060</v>
      </c>
      <c r="R6446" t="s">
        <v>19507</v>
      </c>
      <c r="S6446" s="120">
        <v>0.6</v>
      </c>
      <c r="U6446"/>
    </row>
    <row r="6447" spans="1:21">
      <c r="A6447">
        <v>6446</v>
      </c>
      <c r="B6447" s="1" t="s">
        <v>9061</v>
      </c>
      <c r="C6447" s="1" t="s">
        <v>201</v>
      </c>
      <c r="D6447" s="1" t="s">
        <v>8592</v>
      </c>
      <c r="E6447" t="s">
        <v>642</v>
      </c>
      <c r="F6447" t="s">
        <v>9047</v>
      </c>
      <c r="G6447" t="s">
        <v>39</v>
      </c>
      <c r="H6447" t="s">
        <v>203</v>
      </c>
      <c r="I6447" t="s">
        <v>8594</v>
      </c>
      <c r="J6447" s="1">
        <v>5</v>
      </c>
      <c r="K6447" t="s">
        <v>9047</v>
      </c>
      <c r="L6447" t="s">
        <v>9048</v>
      </c>
      <c r="M6447" t="s">
        <v>9049</v>
      </c>
      <c r="N6447" s="126"/>
      <c r="Q6447" t="s">
        <v>9061</v>
      </c>
      <c r="R6447" t="s">
        <v>19507</v>
      </c>
      <c r="S6447" s="120">
        <v>0.6</v>
      </c>
      <c r="U6447"/>
    </row>
    <row r="6448" spans="1:21">
      <c r="A6448">
        <v>6447</v>
      </c>
      <c r="B6448" s="1" t="s">
        <v>9062</v>
      </c>
      <c r="C6448" s="1" t="s">
        <v>201</v>
      </c>
      <c r="D6448" s="1" t="s">
        <v>8592</v>
      </c>
      <c r="E6448" t="s">
        <v>642</v>
      </c>
      <c r="F6448" t="s">
        <v>9047</v>
      </c>
      <c r="G6448" t="s">
        <v>39</v>
      </c>
      <c r="H6448" t="s">
        <v>203</v>
      </c>
      <c r="I6448" t="s">
        <v>8594</v>
      </c>
      <c r="J6448" s="1">
        <v>5</v>
      </c>
      <c r="K6448" t="s">
        <v>9047</v>
      </c>
      <c r="L6448" t="s">
        <v>9048</v>
      </c>
      <c r="M6448" t="s">
        <v>9049</v>
      </c>
      <c r="N6448" s="126"/>
      <c r="Q6448" t="s">
        <v>9062</v>
      </c>
      <c r="R6448" t="s">
        <v>19507</v>
      </c>
      <c r="S6448" s="120">
        <v>0.6</v>
      </c>
      <c r="U6448"/>
    </row>
    <row r="6449" spans="1:21">
      <c r="A6449">
        <v>6448</v>
      </c>
      <c r="B6449" s="1" t="s">
        <v>8958</v>
      </c>
      <c r="C6449" s="1" t="s">
        <v>64</v>
      </c>
      <c r="D6449" s="1" t="s">
        <v>8592</v>
      </c>
      <c r="E6449" t="s">
        <v>769</v>
      </c>
      <c r="F6449" t="s">
        <v>9063</v>
      </c>
      <c r="G6449" t="s">
        <v>39</v>
      </c>
      <c r="H6449" t="s">
        <v>67</v>
      </c>
      <c r="I6449" t="s">
        <v>8594</v>
      </c>
      <c r="J6449" s="1">
        <v>7</v>
      </c>
      <c r="K6449" t="s">
        <v>9063</v>
      </c>
      <c r="L6449" t="s">
        <v>9064</v>
      </c>
      <c r="M6449" t="s">
        <v>9065</v>
      </c>
      <c r="N6449" s="126"/>
      <c r="Q6449" t="s">
        <v>8958</v>
      </c>
      <c r="R6449" t="s">
        <v>19508</v>
      </c>
      <c r="S6449" s="120">
        <v>0.6</v>
      </c>
      <c r="U6449"/>
    </row>
    <row r="6450" spans="1:21">
      <c r="A6450">
        <v>6449</v>
      </c>
      <c r="B6450" s="1" t="s">
        <v>8955</v>
      </c>
      <c r="C6450" s="1" t="s">
        <v>64</v>
      </c>
      <c r="D6450" s="1" t="s">
        <v>8592</v>
      </c>
      <c r="E6450" t="s">
        <v>769</v>
      </c>
      <c r="F6450" t="s">
        <v>9063</v>
      </c>
      <c r="G6450" t="s">
        <v>39</v>
      </c>
      <c r="H6450" t="s">
        <v>67</v>
      </c>
      <c r="I6450" t="s">
        <v>8594</v>
      </c>
      <c r="J6450" s="1">
        <v>7</v>
      </c>
      <c r="K6450" t="s">
        <v>9063</v>
      </c>
      <c r="L6450" t="s">
        <v>9064</v>
      </c>
      <c r="M6450" t="s">
        <v>9065</v>
      </c>
      <c r="N6450" s="126"/>
      <c r="Q6450" t="s">
        <v>8955</v>
      </c>
      <c r="R6450" t="s">
        <v>19508</v>
      </c>
      <c r="S6450" s="120">
        <v>0.6</v>
      </c>
      <c r="U6450"/>
    </row>
    <row r="6451" spans="1:21">
      <c r="A6451">
        <v>6450</v>
      </c>
      <c r="B6451" s="1" t="s">
        <v>8951</v>
      </c>
      <c r="C6451" s="1" t="s">
        <v>64</v>
      </c>
      <c r="D6451" s="1" t="s">
        <v>8592</v>
      </c>
      <c r="E6451" t="s">
        <v>769</v>
      </c>
      <c r="F6451" t="s">
        <v>9063</v>
      </c>
      <c r="G6451" t="s">
        <v>39</v>
      </c>
      <c r="H6451" t="s">
        <v>67</v>
      </c>
      <c r="I6451" t="s">
        <v>8594</v>
      </c>
      <c r="J6451" s="1">
        <v>7</v>
      </c>
      <c r="K6451" t="s">
        <v>9063</v>
      </c>
      <c r="L6451" t="s">
        <v>9064</v>
      </c>
      <c r="M6451" t="s">
        <v>9065</v>
      </c>
      <c r="N6451" s="126"/>
      <c r="Q6451" t="s">
        <v>8951</v>
      </c>
      <c r="R6451" t="s">
        <v>19508</v>
      </c>
      <c r="S6451" s="120">
        <v>0.6</v>
      </c>
      <c r="U6451"/>
    </row>
    <row r="6452" spans="1:21">
      <c r="A6452">
        <v>6451</v>
      </c>
      <c r="B6452" s="1" t="s">
        <v>8956</v>
      </c>
      <c r="C6452" s="1" t="s">
        <v>64</v>
      </c>
      <c r="D6452" s="1" t="s">
        <v>8592</v>
      </c>
      <c r="E6452" t="s">
        <v>769</v>
      </c>
      <c r="F6452" t="s">
        <v>9063</v>
      </c>
      <c r="G6452" t="s">
        <v>39</v>
      </c>
      <c r="H6452" t="s">
        <v>67</v>
      </c>
      <c r="I6452" t="s">
        <v>8594</v>
      </c>
      <c r="J6452" s="1">
        <v>7</v>
      </c>
      <c r="K6452" t="s">
        <v>9063</v>
      </c>
      <c r="L6452" t="s">
        <v>9064</v>
      </c>
      <c r="M6452" t="s">
        <v>9065</v>
      </c>
      <c r="N6452" s="126"/>
      <c r="Q6452" t="s">
        <v>8956</v>
      </c>
      <c r="R6452" t="s">
        <v>19508</v>
      </c>
      <c r="S6452" s="120">
        <v>0.6</v>
      </c>
      <c r="U6452"/>
    </row>
    <row r="6453" spans="1:21">
      <c r="A6453">
        <v>6452</v>
      </c>
      <c r="B6453" s="1" t="s">
        <v>9066</v>
      </c>
      <c r="C6453" s="1" t="s">
        <v>64</v>
      </c>
      <c r="D6453" s="1" t="s">
        <v>8592</v>
      </c>
      <c r="E6453" t="s">
        <v>769</v>
      </c>
      <c r="F6453" t="s">
        <v>9063</v>
      </c>
      <c r="G6453" t="s">
        <v>39</v>
      </c>
      <c r="H6453" t="s">
        <v>67</v>
      </c>
      <c r="I6453" t="s">
        <v>8594</v>
      </c>
      <c r="J6453" s="1">
        <v>7</v>
      </c>
      <c r="K6453" t="s">
        <v>9063</v>
      </c>
      <c r="L6453" t="s">
        <v>9064</v>
      </c>
      <c r="M6453" t="s">
        <v>9065</v>
      </c>
      <c r="N6453" s="126">
        <v>0.01</v>
      </c>
      <c r="Q6453" t="s">
        <v>9066</v>
      </c>
      <c r="R6453" t="s">
        <v>19508</v>
      </c>
      <c r="S6453" s="120">
        <v>0.6</v>
      </c>
      <c r="U6453"/>
    </row>
    <row r="6454" spans="1:21">
      <c r="A6454">
        <v>6453</v>
      </c>
      <c r="B6454" s="1" t="s">
        <v>8968</v>
      </c>
      <c r="C6454" s="1" t="s">
        <v>64</v>
      </c>
      <c r="D6454" s="1" t="s">
        <v>8592</v>
      </c>
      <c r="E6454" t="s">
        <v>769</v>
      </c>
      <c r="F6454" t="s">
        <v>9063</v>
      </c>
      <c r="G6454" t="s">
        <v>39</v>
      </c>
      <c r="H6454" t="s">
        <v>67</v>
      </c>
      <c r="I6454" t="s">
        <v>8594</v>
      </c>
      <c r="J6454" s="1">
        <v>7</v>
      </c>
      <c r="K6454" t="s">
        <v>9063</v>
      </c>
      <c r="L6454" t="s">
        <v>9064</v>
      </c>
      <c r="M6454" t="s">
        <v>9065</v>
      </c>
      <c r="N6454" s="126"/>
      <c r="Q6454" t="s">
        <v>8968</v>
      </c>
      <c r="R6454" t="s">
        <v>19508</v>
      </c>
      <c r="S6454" s="120">
        <v>0.6</v>
      </c>
      <c r="U6454"/>
    </row>
    <row r="6455" spans="1:21">
      <c r="A6455">
        <v>6454</v>
      </c>
      <c r="B6455" s="1" t="s">
        <v>9067</v>
      </c>
      <c r="C6455" s="1" t="s">
        <v>64</v>
      </c>
      <c r="D6455" s="1" t="s">
        <v>8592</v>
      </c>
      <c r="E6455" t="s">
        <v>769</v>
      </c>
      <c r="F6455" t="s">
        <v>9063</v>
      </c>
      <c r="G6455" t="s">
        <v>39</v>
      </c>
      <c r="H6455" t="s">
        <v>67</v>
      </c>
      <c r="I6455" t="s">
        <v>8594</v>
      </c>
      <c r="J6455" s="1">
        <v>7</v>
      </c>
      <c r="K6455" t="s">
        <v>9063</v>
      </c>
      <c r="L6455" t="s">
        <v>9064</v>
      </c>
      <c r="M6455" t="s">
        <v>9065</v>
      </c>
      <c r="N6455" s="126"/>
      <c r="Q6455" t="s">
        <v>9067</v>
      </c>
      <c r="R6455" t="s">
        <v>19508</v>
      </c>
      <c r="S6455" s="120">
        <v>0.6</v>
      </c>
      <c r="U6455"/>
    </row>
    <row r="6456" spans="1:21">
      <c r="A6456">
        <v>6455</v>
      </c>
      <c r="B6456" s="1" t="s">
        <v>9068</v>
      </c>
      <c r="C6456" s="1" t="s">
        <v>64</v>
      </c>
      <c r="D6456" s="1" t="s">
        <v>8592</v>
      </c>
      <c r="E6456" t="s">
        <v>769</v>
      </c>
      <c r="F6456" t="s">
        <v>9063</v>
      </c>
      <c r="G6456" t="s">
        <v>39</v>
      </c>
      <c r="H6456" t="s">
        <v>67</v>
      </c>
      <c r="I6456" t="s">
        <v>8594</v>
      </c>
      <c r="J6456" s="1">
        <v>7</v>
      </c>
      <c r="K6456" t="s">
        <v>9063</v>
      </c>
      <c r="L6456" t="s">
        <v>9064</v>
      </c>
      <c r="M6456" t="s">
        <v>9065</v>
      </c>
      <c r="N6456" s="126"/>
      <c r="Q6456" t="s">
        <v>9068</v>
      </c>
      <c r="R6456" t="s">
        <v>19508</v>
      </c>
      <c r="S6456" s="120">
        <v>0.6</v>
      </c>
      <c r="U6456"/>
    </row>
    <row r="6457" spans="1:21">
      <c r="A6457">
        <v>6456</v>
      </c>
      <c r="B6457" s="1" t="s">
        <v>8976</v>
      </c>
      <c r="C6457" s="1" t="s">
        <v>64</v>
      </c>
      <c r="D6457" s="1" t="s">
        <v>8592</v>
      </c>
      <c r="E6457" t="s">
        <v>769</v>
      </c>
      <c r="F6457" t="s">
        <v>9063</v>
      </c>
      <c r="G6457" t="s">
        <v>39</v>
      </c>
      <c r="H6457" t="s">
        <v>67</v>
      </c>
      <c r="I6457" t="s">
        <v>8594</v>
      </c>
      <c r="J6457" s="1">
        <v>7</v>
      </c>
      <c r="K6457" t="s">
        <v>9063</v>
      </c>
      <c r="L6457" t="s">
        <v>9064</v>
      </c>
      <c r="M6457" t="s">
        <v>9065</v>
      </c>
      <c r="N6457" s="126"/>
      <c r="Q6457" t="s">
        <v>8976</v>
      </c>
      <c r="R6457" t="s">
        <v>19508</v>
      </c>
      <c r="S6457" s="120">
        <v>0.6</v>
      </c>
      <c r="U6457"/>
    </row>
    <row r="6458" spans="1:21">
      <c r="A6458">
        <v>6457</v>
      </c>
      <c r="B6458" s="1" t="s">
        <v>9069</v>
      </c>
      <c r="C6458" s="1" t="s">
        <v>64</v>
      </c>
      <c r="D6458" s="1" t="s">
        <v>8592</v>
      </c>
      <c r="E6458" t="s">
        <v>769</v>
      </c>
      <c r="F6458" t="s">
        <v>9063</v>
      </c>
      <c r="G6458" t="s">
        <v>39</v>
      </c>
      <c r="H6458" t="s">
        <v>67</v>
      </c>
      <c r="I6458" t="s">
        <v>8594</v>
      </c>
      <c r="J6458" s="1">
        <v>7</v>
      </c>
      <c r="K6458" t="s">
        <v>9063</v>
      </c>
      <c r="L6458" t="s">
        <v>9064</v>
      </c>
      <c r="M6458" t="s">
        <v>9065</v>
      </c>
      <c r="N6458" s="126">
        <v>0.01</v>
      </c>
      <c r="Q6458" t="s">
        <v>9069</v>
      </c>
      <c r="R6458" t="s">
        <v>19508</v>
      </c>
      <c r="S6458" s="120">
        <v>0.6</v>
      </c>
      <c r="U6458"/>
    </row>
    <row r="6459" spans="1:21">
      <c r="A6459">
        <v>6458</v>
      </c>
      <c r="B6459" s="1" t="s">
        <v>4353</v>
      </c>
      <c r="C6459" s="1" t="s">
        <v>72</v>
      </c>
      <c r="D6459" s="1" t="s">
        <v>8592</v>
      </c>
      <c r="E6459" t="s">
        <v>769</v>
      </c>
      <c r="F6459" t="s">
        <v>9070</v>
      </c>
      <c r="G6459" t="s">
        <v>39</v>
      </c>
      <c r="H6459" t="s">
        <v>74</v>
      </c>
      <c r="I6459" t="s">
        <v>8594</v>
      </c>
      <c r="J6459" s="1">
        <v>7</v>
      </c>
      <c r="K6459" t="s">
        <v>9070</v>
      </c>
      <c r="L6459" t="s">
        <v>9071</v>
      </c>
      <c r="M6459" t="s">
        <v>9072</v>
      </c>
      <c r="N6459" s="126"/>
      <c r="Q6459" t="s">
        <v>4353</v>
      </c>
      <c r="R6459" t="s">
        <v>19509</v>
      </c>
      <c r="S6459" s="120">
        <v>0.6</v>
      </c>
      <c r="U6459"/>
    </row>
    <row r="6460" spans="1:21">
      <c r="A6460">
        <v>6459</v>
      </c>
      <c r="B6460" s="1" t="s">
        <v>9073</v>
      </c>
      <c r="C6460" s="1" t="s">
        <v>72</v>
      </c>
      <c r="D6460" s="1" t="s">
        <v>8592</v>
      </c>
      <c r="E6460" t="s">
        <v>769</v>
      </c>
      <c r="F6460" t="s">
        <v>9070</v>
      </c>
      <c r="G6460" t="s">
        <v>39</v>
      </c>
      <c r="H6460" t="s">
        <v>74</v>
      </c>
      <c r="I6460" t="s">
        <v>8594</v>
      </c>
      <c r="J6460" s="1">
        <v>7</v>
      </c>
      <c r="K6460" t="s">
        <v>9070</v>
      </c>
      <c r="L6460" t="s">
        <v>9071</v>
      </c>
      <c r="M6460" t="s">
        <v>9072</v>
      </c>
      <c r="N6460" s="126"/>
      <c r="Q6460" t="s">
        <v>9073</v>
      </c>
      <c r="R6460" t="s">
        <v>19509</v>
      </c>
      <c r="S6460" s="120">
        <v>0.6</v>
      </c>
      <c r="U6460"/>
    </row>
    <row r="6461" spans="1:21">
      <c r="A6461">
        <v>6460</v>
      </c>
      <c r="B6461" s="1" t="s">
        <v>8609</v>
      </c>
      <c r="C6461" s="1" t="s">
        <v>78</v>
      </c>
      <c r="D6461" s="1" t="s">
        <v>8592</v>
      </c>
      <c r="E6461" t="s">
        <v>769</v>
      </c>
      <c r="F6461" t="s">
        <v>9074</v>
      </c>
      <c r="G6461" t="s">
        <v>39</v>
      </c>
      <c r="H6461" t="s">
        <v>80</v>
      </c>
      <c r="I6461" t="s">
        <v>8594</v>
      </c>
      <c r="J6461" s="1">
        <v>7</v>
      </c>
      <c r="K6461" t="s">
        <v>9074</v>
      </c>
      <c r="L6461" t="s">
        <v>9075</v>
      </c>
      <c r="M6461" t="s">
        <v>9076</v>
      </c>
      <c r="N6461" s="126"/>
      <c r="Q6461" t="s">
        <v>8609</v>
      </c>
      <c r="R6461" t="s">
        <v>19510</v>
      </c>
      <c r="S6461" s="120">
        <v>0.6</v>
      </c>
      <c r="U6461"/>
    </row>
    <row r="6462" spans="1:21">
      <c r="A6462">
        <v>6461</v>
      </c>
      <c r="B6462" s="1" t="s">
        <v>9077</v>
      </c>
      <c r="C6462" s="1" t="s">
        <v>105</v>
      </c>
      <c r="D6462" s="1" t="s">
        <v>8592</v>
      </c>
      <c r="E6462" t="s">
        <v>769</v>
      </c>
      <c r="F6462" t="s">
        <v>9078</v>
      </c>
      <c r="G6462" t="s">
        <v>39</v>
      </c>
      <c r="H6462" t="s">
        <v>107</v>
      </c>
      <c r="I6462" t="s">
        <v>8594</v>
      </c>
      <c r="J6462" s="1">
        <v>7</v>
      </c>
      <c r="K6462" t="s">
        <v>9078</v>
      </c>
      <c r="L6462" t="s">
        <v>9079</v>
      </c>
      <c r="M6462" t="s">
        <v>9080</v>
      </c>
      <c r="N6462" s="126"/>
      <c r="Q6462" t="s">
        <v>9077</v>
      </c>
      <c r="R6462" t="s">
        <v>19511</v>
      </c>
      <c r="S6462" s="120">
        <v>0.6</v>
      </c>
      <c r="U6462"/>
    </row>
    <row r="6463" spans="1:21">
      <c r="A6463">
        <v>6462</v>
      </c>
      <c r="B6463" s="1" t="s">
        <v>9081</v>
      </c>
      <c r="C6463" s="1" t="s">
        <v>105</v>
      </c>
      <c r="D6463" s="1" t="s">
        <v>8592</v>
      </c>
      <c r="E6463" t="s">
        <v>769</v>
      </c>
      <c r="F6463" t="s">
        <v>9078</v>
      </c>
      <c r="G6463" t="s">
        <v>39</v>
      </c>
      <c r="H6463" t="s">
        <v>107</v>
      </c>
      <c r="I6463" t="s">
        <v>8594</v>
      </c>
      <c r="J6463" s="1">
        <v>7</v>
      </c>
      <c r="K6463" t="s">
        <v>9078</v>
      </c>
      <c r="L6463" t="s">
        <v>9079</v>
      </c>
      <c r="M6463" t="s">
        <v>9080</v>
      </c>
      <c r="N6463" s="126"/>
      <c r="Q6463" t="s">
        <v>9081</v>
      </c>
      <c r="R6463" t="s">
        <v>19511</v>
      </c>
      <c r="S6463" s="120">
        <v>0.6</v>
      </c>
      <c r="U6463"/>
    </row>
    <row r="6464" spans="1:21">
      <c r="A6464">
        <v>6463</v>
      </c>
      <c r="B6464" s="1" t="s">
        <v>9082</v>
      </c>
      <c r="C6464" s="1" t="s">
        <v>105</v>
      </c>
      <c r="D6464" s="1" t="s">
        <v>8592</v>
      </c>
      <c r="E6464" t="s">
        <v>769</v>
      </c>
      <c r="F6464" t="s">
        <v>9078</v>
      </c>
      <c r="G6464" t="s">
        <v>39</v>
      </c>
      <c r="H6464" t="s">
        <v>107</v>
      </c>
      <c r="I6464" t="s">
        <v>8594</v>
      </c>
      <c r="J6464" s="1">
        <v>7</v>
      </c>
      <c r="K6464" t="s">
        <v>9078</v>
      </c>
      <c r="L6464" t="s">
        <v>9079</v>
      </c>
      <c r="M6464" t="s">
        <v>9080</v>
      </c>
      <c r="N6464" s="126"/>
      <c r="Q6464" t="s">
        <v>9082</v>
      </c>
      <c r="R6464" t="s">
        <v>19511</v>
      </c>
      <c r="S6464" s="120">
        <v>0.6</v>
      </c>
      <c r="U6464"/>
    </row>
    <row r="6465" spans="1:21">
      <c r="A6465">
        <v>6464</v>
      </c>
      <c r="B6465" s="1" t="s">
        <v>9083</v>
      </c>
      <c r="C6465" s="1" t="s">
        <v>105</v>
      </c>
      <c r="D6465" s="1" t="s">
        <v>8592</v>
      </c>
      <c r="E6465" t="s">
        <v>769</v>
      </c>
      <c r="F6465" t="s">
        <v>9078</v>
      </c>
      <c r="G6465" t="s">
        <v>39</v>
      </c>
      <c r="H6465" t="s">
        <v>107</v>
      </c>
      <c r="I6465" t="s">
        <v>8594</v>
      </c>
      <c r="J6465" s="1">
        <v>7</v>
      </c>
      <c r="K6465" t="s">
        <v>9078</v>
      </c>
      <c r="L6465" t="s">
        <v>9079</v>
      </c>
      <c r="M6465" t="s">
        <v>9080</v>
      </c>
      <c r="N6465" s="126"/>
      <c r="Q6465" t="s">
        <v>9083</v>
      </c>
      <c r="R6465" t="s">
        <v>19511</v>
      </c>
      <c r="S6465" s="120">
        <v>0.6</v>
      </c>
      <c r="U6465"/>
    </row>
    <row r="6466" spans="1:21">
      <c r="A6466">
        <v>6465</v>
      </c>
      <c r="B6466" s="1" t="s">
        <v>9084</v>
      </c>
      <c r="C6466" s="1" t="s">
        <v>105</v>
      </c>
      <c r="D6466" s="1" t="s">
        <v>8592</v>
      </c>
      <c r="E6466" t="s">
        <v>769</v>
      </c>
      <c r="F6466" t="s">
        <v>9078</v>
      </c>
      <c r="G6466" t="s">
        <v>39</v>
      </c>
      <c r="H6466" t="s">
        <v>107</v>
      </c>
      <c r="I6466" t="s">
        <v>8594</v>
      </c>
      <c r="J6466" s="1">
        <v>7</v>
      </c>
      <c r="K6466" t="s">
        <v>9078</v>
      </c>
      <c r="L6466" t="s">
        <v>9079</v>
      </c>
      <c r="M6466" t="s">
        <v>9080</v>
      </c>
      <c r="N6466" s="126"/>
      <c r="Q6466" t="s">
        <v>9084</v>
      </c>
      <c r="R6466" t="s">
        <v>19511</v>
      </c>
      <c r="S6466" s="120">
        <v>0.6</v>
      </c>
      <c r="U6466"/>
    </row>
    <row r="6467" spans="1:21">
      <c r="A6467">
        <v>6466</v>
      </c>
      <c r="B6467" s="1" t="s">
        <v>9085</v>
      </c>
      <c r="C6467" s="1" t="s">
        <v>105</v>
      </c>
      <c r="D6467" s="1" t="s">
        <v>8592</v>
      </c>
      <c r="E6467" t="s">
        <v>769</v>
      </c>
      <c r="F6467" t="s">
        <v>9078</v>
      </c>
      <c r="G6467" t="s">
        <v>39</v>
      </c>
      <c r="H6467" t="s">
        <v>107</v>
      </c>
      <c r="I6467" t="s">
        <v>8594</v>
      </c>
      <c r="J6467" s="1">
        <v>7</v>
      </c>
      <c r="K6467" t="s">
        <v>9078</v>
      </c>
      <c r="L6467" t="s">
        <v>9079</v>
      </c>
      <c r="M6467" t="s">
        <v>9080</v>
      </c>
      <c r="N6467" s="126"/>
      <c r="Q6467" t="s">
        <v>9085</v>
      </c>
      <c r="R6467" t="s">
        <v>19511</v>
      </c>
      <c r="S6467" s="120">
        <v>0.6</v>
      </c>
      <c r="U6467"/>
    </row>
    <row r="6468" spans="1:21">
      <c r="A6468">
        <v>6467</v>
      </c>
      <c r="B6468" s="1" t="s">
        <v>9086</v>
      </c>
      <c r="C6468" s="1" t="s">
        <v>105</v>
      </c>
      <c r="D6468" s="1" t="s">
        <v>8592</v>
      </c>
      <c r="E6468" t="s">
        <v>769</v>
      </c>
      <c r="F6468" t="s">
        <v>9078</v>
      </c>
      <c r="G6468" t="s">
        <v>39</v>
      </c>
      <c r="H6468" t="s">
        <v>107</v>
      </c>
      <c r="I6468" t="s">
        <v>8594</v>
      </c>
      <c r="J6468" s="1">
        <v>7</v>
      </c>
      <c r="K6468" t="s">
        <v>9078</v>
      </c>
      <c r="L6468" t="s">
        <v>9079</v>
      </c>
      <c r="M6468" t="s">
        <v>9080</v>
      </c>
      <c r="N6468" s="126"/>
      <c r="Q6468" t="s">
        <v>9086</v>
      </c>
      <c r="R6468" t="s">
        <v>19511</v>
      </c>
      <c r="S6468" s="120">
        <v>0.6</v>
      </c>
      <c r="U6468"/>
    </row>
    <row r="6469" spans="1:21">
      <c r="A6469">
        <v>6468</v>
      </c>
      <c r="B6469" s="1" t="s">
        <v>9087</v>
      </c>
      <c r="C6469" s="1" t="s">
        <v>105</v>
      </c>
      <c r="D6469" s="1" t="s">
        <v>8592</v>
      </c>
      <c r="E6469" t="s">
        <v>769</v>
      </c>
      <c r="F6469" t="s">
        <v>9078</v>
      </c>
      <c r="G6469" t="s">
        <v>39</v>
      </c>
      <c r="H6469" t="s">
        <v>107</v>
      </c>
      <c r="I6469" t="s">
        <v>8594</v>
      </c>
      <c r="J6469" s="1">
        <v>7</v>
      </c>
      <c r="K6469" t="s">
        <v>9078</v>
      </c>
      <c r="L6469" t="s">
        <v>9079</v>
      </c>
      <c r="M6469" t="s">
        <v>9080</v>
      </c>
      <c r="N6469" s="126">
        <v>0.01</v>
      </c>
      <c r="Q6469" t="s">
        <v>9087</v>
      </c>
      <c r="R6469" t="s">
        <v>19511</v>
      </c>
      <c r="S6469" s="120">
        <v>0.6</v>
      </c>
      <c r="U6469"/>
    </row>
    <row r="6470" spans="1:21">
      <c r="A6470">
        <v>6469</v>
      </c>
      <c r="B6470" s="1" t="s">
        <v>9088</v>
      </c>
      <c r="C6470" s="1" t="s">
        <v>105</v>
      </c>
      <c r="D6470" s="1" t="s">
        <v>8592</v>
      </c>
      <c r="E6470" t="s">
        <v>769</v>
      </c>
      <c r="F6470" t="s">
        <v>9078</v>
      </c>
      <c r="G6470" t="s">
        <v>39</v>
      </c>
      <c r="H6470" t="s">
        <v>107</v>
      </c>
      <c r="I6470" t="s">
        <v>8594</v>
      </c>
      <c r="J6470" s="1">
        <v>7</v>
      </c>
      <c r="K6470" t="s">
        <v>9078</v>
      </c>
      <c r="L6470" t="s">
        <v>9079</v>
      </c>
      <c r="M6470" t="s">
        <v>9080</v>
      </c>
      <c r="N6470" s="126"/>
      <c r="Q6470" t="s">
        <v>9088</v>
      </c>
      <c r="R6470" t="s">
        <v>19511</v>
      </c>
      <c r="S6470" s="120">
        <v>0.6</v>
      </c>
      <c r="U6470"/>
    </row>
    <row r="6471" spans="1:21">
      <c r="A6471">
        <v>6470</v>
      </c>
      <c r="B6471" s="1" t="s">
        <v>9089</v>
      </c>
      <c r="C6471" s="1" t="s">
        <v>105</v>
      </c>
      <c r="D6471" s="1" t="s">
        <v>8592</v>
      </c>
      <c r="E6471" t="s">
        <v>769</v>
      </c>
      <c r="F6471" t="s">
        <v>9078</v>
      </c>
      <c r="G6471" t="s">
        <v>39</v>
      </c>
      <c r="H6471" t="s">
        <v>107</v>
      </c>
      <c r="I6471" t="s">
        <v>8594</v>
      </c>
      <c r="J6471" s="1">
        <v>7</v>
      </c>
      <c r="K6471" t="s">
        <v>9078</v>
      </c>
      <c r="L6471" t="s">
        <v>9079</v>
      </c>
      <c r="M6471" t="s">
        <v>9080</v>
      </c>
      <c r="N6471" s="126"/>
      <c r="Q6471" t="s">
        <v>9089</v>
      </c>
      <c r="R6471" t="s">
        <v>19511</v>
      </c>
      <c r="S6471" s="120">
        <v>0.6</v>
      </c>
      <c r="U6471"/>
    </row>
    <row r="6472" spans="1:21">
      <c r="A6472">
        <v>6471</v>
      </c>
      <c r="B6472" s="1" t="s">
        <v>9090</v>
      </c>
      <c r="C6472" s="1" t="s">
        <v>105</v>
      </c>
      <c r="D6472" s="1" t="s">
        <v>8592</v>
      </c>
      <c r="E6472" t="s">
        <v>769</v>
      </c>
      <c r="F6472" t="s">
        <v>9078</v>
      </c>
      <c r="G6472" t="s">
        <v>39</v>
      </c>
      <c r="H6472" t="s">
        <v>107</v>
      </c>
      <c r="I6472" t="s">
        <v>8594</v>
      </c>
      <c r="J6472" s="1">
        <v>7</v>
      </c>
      <c r="K6472" t="s">
        <v>9078</v>
      </c>
      <c r="L6472" t="s">
        <v>9079</v>
      </c>
      <c r="M6472" t="s">
        <v>9080</v>
      </c>
      <c r="N6472" s="126"/>
      <c r="Q6472" t="s">
        <v>9090</v>
      </c>
      <c r="R6472" t="s">
        <v>19511</v>
      </c>
      <c r="S6472" s="120">
        <v>0.6</v>
      </c>
      <c r="U6472"/>
    </row>
    <row r="6473" spans="1:21">
      <c r="A6473">
        <v>6472</v>
      </c>
      <c r="B6473" s="1" t="s">
        <v>9091</v>
      </c>
      <c r="C6473" s="1" t="s">
        <v>47</v>
      </c>
      <c r="D6473" s="1" t="s">
        <v>8592</v>
      </c>
      <c r="E6473" t="s">
        <v>769</v>
      </c>
      <c r="F6473" t="s">
        <v>9092</v>
      </c>
      <c r="G6473" t="s">
        <v>39</v>
      </c>
      <c r="H6473" t="s">
        <v>49</v>
      </c>
      <c r="I6473" t="s">
        <v>8594</v>
      </c>
      <c r="J6473" s="1">
        <v>7</v>
      </c>
      <c r="K6473" t="s">
        <v>9093</v>
      </c>
      <c r="L6473" t="s">
        <v>9094</v>
      </c>
      <c r="M6473" t="s">
        <v>9095</v>
      </c>
      <c r="N6473" s="126"/>
      <c r="Q6473" t="s">
        <v>9091</v>
      </c>
      <c r="R6473" t="s">
        <v>19512</v>
      </c>
      <c r="S6473" s="120">
        <v>0.6</v>
      </c>
      <c r="U6473"/>
    </row>
    <row r="6474" spans="1:21">
      <c r="A6474">
        <v>6473</v>
      </c>
      <c r="B6474" s="1" t="s">
        <v>9096</v>
      </c>
      <c r="C6474" s="1" t="s">
        <v>47</v>
      </c>
      <c r="D6474" s="1" t="s">
        <v>8592</v>
      </c>
      <c r="E6474" t="s">
        <v>769</v>
      </c>
      <c r="F6474" t="s">
        <v>9092</v>
      </c>
      <c r="G6474" t="s">
        <v>39</v>
      </c>
      <c r="H6474" t="s">
        <v>49</v>
      </c>
      <c r="I6474" t="s">
        <v>8594</v>
      </c>
      <c r="J6474" s="1">
        <v>7</v>
      </c>
      <c r="K6474" t="s">
        <v>9093</v>
      </c>
      <c r="L6474" t="s">
        <v>9094</v>
      </c>
      <c r="M6474" t="s">
        <v>9095</v>
      </c>
      <c r="N6474" s="126"/>
      <c r="Q6474" t="s">
        <v>9096</v>
      </c>
      <c r="R6474" t="s">
        <v>19512</v>
      </c>
      <c r="S6474" s="120">
        <v>0.6</v>
      </c>
      <c r="U6474"/>
    </row>
    <row r="6475" spans="1:21">
      <c r="A6475">
        <v>6474</v>
      </c>
      <c r="B6475" s="1" t="s">
        <v>9097</v>
      </c>
      <c r="C6475" s="1" t="s">
        <v>47</v>
      </c>
      <c r="D6475" s="1" t="s">
        <v>8592</v>
      </c>
      <c r="E6475" t="s">
        <v>769</v>
      </c>
      <c r="F6475" t="s">
        <v>9092</v>
      </c>
      <c r="G6475" t="s">
        <v>39</v>
      </c>
      <c r="H6475" t="s">
        <v>49</v>
      </c>
      <c r="I6475" t="s">
        <v>8594</v>
      </c>
      <c r="J6475" s="1">
        <v>7</v>
      </c>
      <c r="K6475" t="s">
        <v>9093</v>
      </c>
      <c r="L6475" t="s">
        <v>9094</v>
      </c>
      <c r="M6475" t="s">
        <v>9095</v>
      </c>
      <c r="N6475" s="126"/>
      <c r="Q6475" t="s">
        <v>9097</v>
      </c>
      <c r="R6475" t="s">
        <v>19512</v>
      </c>
      <c r="S6475" s="120">
        <v>0.6</v>
      </c>
      <c r="U6475"/>
    </row>
    <row r="6476" spans="1:21">
      <c r="A6476">
        <v>6475</v>
      </c>
      <c r="B6476" s="1" t="s">
        <v>9098</v>
      </c>
      <c r="C6476" s="1" t="s">
        <v>47</v>
      </c>
      <c r="D6476" s="1" t="s">
        <v>8592</v>
      </c>
      <c r="E6476" t="s">
        <v>769</v>
      </c>
      <c r="F6476" t="s">
        <v>9092</v>
      </c>
      <c r="G6476" t="s">
        <v>39</v>
      </c>
      <c r="H6476" t="s">
        <v>49</v>
      </c>
      <c r="I6476" t="s">
        <v>8594</v>
      </c>
      <c r="J6476" s="1">
        <v>7</v>
      </c>
      <c r="K6476" t="s">
        <v>9093</v>
      </c>
      <c r="L6476" t="s">
        <v>9094</v>
      </c>
      <c r="M6476" t="s">
        <v>9095</v>
      </c>
      <c r="N6476" s="126"/>
      <c r="Q6476" t="s">
        <v>9098</v>
      </c>
      <c r="R6476" t="s">
        <v>19512</v>
      </c>
      <c r="S6476" s="120">
        <v>0.6</v>
      </c>
      <c r="U6476"/>
    </row>
    <row r="6477" spans="1:21">
      <c r="A6477">
        <v>6476</v>
      </c>
      <c r="B6477" s="1" t="s">
        <v>9099</v>
      </c>
      <c r="C6477" s="1" t="s">
        <v>47</v>
      </c>
      <c r="D6477" s="1" t="s">
        <v>8592</v>
      </c>
      <c r="E6477" t="s">
        <v>769</v>
      </c>
      <c r="F6477" t="s">
        <v>9092</v>
      </c>
      <c r="G6477" t="s">
        <v>39</v>
      </c>
      <c r="H6477" t="s">
        <v>49</v>
      </c>
      <c r="I6477" t="s">
        <v>8594</v>
      </c>
      <c r="J6477" s="1">
        <v>7</v>
      </c>
      <c r="K6477" t="s">
        <v>9093</v>
      </c>
      <c r="L6477" t="s">
        <v>9094</v>
      </c>
      <c r="M6477" t="s">
        <v>9095</v>
      </c>
      <c r="N6477" s="126"/>
      <c r="Q6477" t="s">
        <v>9099</v>
      </c>
      <c r="R6477" t="s">
        <v>19512</v>
      </c>
      <c r="S6477" s="120">
        <v>0.6</v>
      </c>
      <c r="U6477"/>
    </row>
    <row r="6478" spans="1:21">
      <c r="A6478">
        <v>6477</v>
      </c>
      <c r="B6478" s="1" t="s">
        <v>9015</v>
      </c>
      <c r="C6478" s="1" t="s">
        <v>47</v>
      </c>
      <c r="D6478" s="1" t="s">
        <v>8592</v>
      </c>
      <c r="E6478" t="s">
        <v>769</v>
      </c>
      <c r="F6478" t="s">
        <v>9092</v>
      </c>
      <c r="G6478" t="s">
        <v>39</v>
      </c>
      <c r="H6478" t="s">
        <v>49</v>
      </c>
      <c r="I6478" t="s">
        <v>8594</v>
      </c>
      <c r="J6478" s="1">
        <v>7</v>
      </c>
      <c r="K6478" t="s">
        <v>9093</v>
      </c>
      <c r="L6478" t="s">
        <v>9094</v>
      </c>
      <c r="M6478" t="s">
        <v>9095</v>
      </c>
      <c r="N6478" s="126">
        <v>0.01</v>
      </c>
      <c r="Q6478" t="s">
        <v>9015</v>
      </c>
      <c r="R6478" t="s">
        <v>19512</v>
      </c>
      <c r="S6478" s="120">
        <v>0.6</v>
      </c>
      <c r="U6478"/>
    </row>
    <row r="6479" spans="1:21">
      <c r="A6479">
        <v>6478</v>
      </c>
      <c r="B6479" s="1" t="s">
        <v>8950</v>
      </c>
      <c r="C6479" s="1" t="s">
        <v>47</v>
      </c>
      <c r="D6479" s="1" t="s">
        <v>8592</v>
      </c>
      <c r="E6479" t="s">
        <v>769</v>
      </c>
      <c r="F6479" t="s">
        <v>9092</v>
      </c>
      <c r="G6479" t="s">
        <v>39</v>
      </c>
      <c r="H6479" t="s">
        <v>49</v>
      </c>
      <c r="I6479" t="s">
        <v>8594</v>
      </c>
      <c r="J6479" s="1">
        <v>7</v>
      </c>
      <c r="K6479" t="s">
        <v>9093</v>
      </c>
      <c r="L6479" t="s">
        <v>9094</v>
      </c>
      <c r="M6479" t="s">
        <v>9095</v>
      </c>
      <c r="N6479" s="126"/>
      <c r="Q6479" t="s">
        <v>8950</v>
      </c>
      <c r="R6479" t="s">
        <v>19512</v>
      </c>
      <c r="S6479" s="120">
        <v>0.6</v>
      </c>
      <c r="U6479"/>
    </row>
    <row r="6480" spans="1:21">
      <c r="A6480">
        <v>6479</v>
      </c>
      <c r="B6480" s="1" t="s">
        <v>9100</v>
      </c>
      <c r="C6480" s="1" t="s">
        <v>352</v>
      </c>
      <c r="D6480" s="1" t="s">
        <v>8592</v>
      </c>
      <c r="E6480" t="s">
        <v>769</v>
      </c>
      <c r="F6480" t="s">
        <v>9101</v>
      </c>
      <c r="G6480" t="s">
        <v>39</v>
      </c>
      <c r="H6480" t="s">
        <v>354</v>
      </c>
      <c r="I6480" t="s">
        <v>8594</v>
      </c>
      <c r="J6480" s="1">
        <v>7</v>
      </c>
      <c r="K6480" t="s">
        <v>9101</v>
      </c>
      <c r="L6480" t="s">
        <v>9102</v>
      </c>
      <c r="M6480" t="s">
        <v>9103</v>
      </c>
      <c r="N6480" s="126"/>
      <c r="Q6480" t="s">
        <v>9100</v>
      </c>
      <c r="R6480" t="s">
        <v>19513</v>
      </c>
      <c r="S6480" s="120">
        <v>0.6</v>
      </c>
      <c r="U6480"/>
    </row>
    <row r="6481" spans="1:21">
      <c r="A6481">
        <v>6480</v>
      </c>
      <c r="B6481" s="1" t="s">
        <v>9104</v>
      </c>
      <c r="C6481" s="1" t="s">
        <v>352</v>
      </c>
      <c r="D6481" s="1" t="s">
        <v>8592</v>
      </c>
      <c r="E6481" t="s">
        <v>769</v>
      </c>
      <c r="F6481" t="s">
        <v>9101</v>
      </c>
      <c r="G6481" t="s">
        <v>39</v>
      </c>
      <c r="H6481" t="s">
        <v>354</v>
      </c>
      <c r="I6481" t="s">
        <v>8594</v>
      </c>
      <c r="J6481" s="1">
        <v>7</v>
      </c>
      <c r="K6481" t="s">
        <v>9101</v>
      </c>
      <c r="L6481" t="s">
        <v>9102</v>
      </c>
      <c r="M6481" t="s">
        <v>9103</v>
      </c>
      <c r="N6481" s="126"/>
      <c r="Q6481" t="s">
        <v>9104</v>
      </c>
      <c r="R6481" t="s">
        <v>19513</v>
      </c>
      <c r="S6481" s="120">
        <v>0.6</v>
      </c>
      <c r="U6481"/>
    </row>
    <row r="6482" spans="1:21">
      <c r="A6482">
        <v>6481</v>
      </c>
      <c r="B6482" s="1" t="s">
        <v>9105</v>
      </c>
      <c r="C6482" s="1" t="s">
        <v>352</v>
      </c>
      <c r="D6482" s="1" t="s">
        <v>8592</v>
      </c>
      <c r="E6482" t="s">
        <v>769</v>
      </c>
      <c r="F6482" t="s">
        <v>9101</v>
      </c>
      <c r="G6482" t="s">
        <v>39</v>
      </c>
      <c r="H6482" t="s">
        <v>354</v>
      </c>
      <c r="I6482" t="s">
        <v>8594</v>
      </c>
      <c r="J6482" s="1">
        <v>7</v>
      </c>
      <c r="K6482" t="s">
        <v>9101</v>
      </c>
      <c r="L6482" t="s">
        <v>9102</v>
      </c>
      <c r="M6482" t="s">
        <v>9103</v>
      </c>
      <c r="N6482" s="126"/>
      <c r="Q6482" t="s">
        <v>9105</v>
      </c>
      <c r="R6482" t="s">
        <v>19513</v>
      </c>
      <c r="S6482" s="120">
        <v>0.6</v>
      </c>
      <c r="U6482"/>
    </row>
    <row r="6483" spans="1:21">
      <c r="A6483">
        <v>6482</v>
      </c>
      <c r="B6483" s="1" t="s">
        <v>9106</v>
      </c>
      <c r="C6483" s="1" t="s">
        <v>593</v>
      </c>
      <c r="D6483" s="1" t="s">
        <v>8592</v>
      </c>
      <c r="E6483" t="s">
        <v>769</v>
      </c>
      <c r="F6483" t="s">
        <v>9107</v>
      </c>
      <c r="G6483" t="s">
        <v>39</v>
      </c>
      <c r="H6483" t="s">
        <v>595</v>
      </c>
      <c r="I6483" t="s">
        <v>8594</v>
      </c>
      <c r="J6483" s="1">
        <v>7</v>
      </c>
      <c r="K6483" t="s">
        <v>9107</v>
      </c>
      <c r="L6483" t="s">
        <v>9108</v>
      </c>
      <c r="M6483" t="s">
        <v>9109</v>
      </c>
      <c r="N6483" s="126"/>
      <c r="Q6483" t="s">
        <v>9106</v>
      </c>
      <c r="R6483" t="s">
        <v>19514</v>
      </c>
      <c r="S6483" s="120">
        <v>0.6</v>
      </c>
      <c r="U6483"/>
    </row>
    <row r="6484" spans="1:21">
      <c r="A6484">
        <v>6483</v>
      </c>
      <c r="B6484" s="1" t="s">
        <v>9110</v>
      </c>
      <c r="C6484" s="1" t="s">
        <v>593</v>
      </c>
      <c r="D6484" s="1" t="s">
        <v>8592</v>
      </c>
      <c r="E6484" t="s">
        <v>769</v>
      </c>
      <c r="F6484" t="s">
        <v>9107</v>
      </c>
      <c r="G6484" t="s">
        <v>39</v>
      </c>
      <c r="H6484" t="s">
        <v>595</v>
      </c>
      <c r="I6484" t="s">
        <v>8594</v>
      </c>
      <c r="J6484" s="1">
        <v>7</v>
      </c>
      <c r="K6484" t="s">
        <v>9107</v>
      </c>
      <c r="L6484" t="s">
        <v>9108</v>
      </c>
      <c r="M6484" t="s">
        <v>9109</v>
      </c>
      <c r="N6484" s="126"/>
      <c r="Q6484" t="s">
        <v>9110</v>
      </c>
      <c r="R6484" t="s">
        <v>19514</v>
      </c>
      <c r="S6484" s="120">
        <v>0.6</v>
      </c>
      <c r="U6484"/>
    </row>
    <row r="6485" spans="1:21">
      <c r="A6485">
        <v>6484</v>
      </c>
      <c r="B6485" s="1" t="s">
        <v>9111</v>
      </c>
      <c r="C6485" s="1" t="s">
        <v>593</v>
      </c>
      <c r="D6485" s="1" t="s">
        <v>8592</v>
      </c>
      <c r="E6485" t="s">
        <v>769</v>
      </c>
      <c r="F6485" t="s">
        <v>9107</v>
      </c>
      <c r="G6485" t="s">
        <v>39</v>
      </c>
      <c r="H6485" t="s">
        <v>595</v>
      </c>
      <c r="I6485" t="s">
        <v>8594</v>
      </c>
      <c r="J6485" s="1">
        <v>7</v>
      </c>
      <c r="K6485" t="s">
        <v>9107</v>
      </c>
      <c r="L6485" t="s">
        <v>9108</v>
      </c>
      <c r="M6485" t="s">
        <v>9109</v>
      </c>
      <c r="N6485" s="126"/>
      <c r="Q6485" t="s">
        <v>9111</v>
      </c>
      <c r="R6485" t="s">
        <v>19514</v>
      </c>
      <c r="S6485" s="120">
        <v>0.6</v>
      </c>
      <c r="U6485"/>
    </row>
    <row r="6486" spans="1:21">
      <c r="A6486">
        <v>6485</v>
      </c>
      <c r="B6486" s="1" t="s">
        <v>9112</v>
      </c>
      <c r="C6486" s="1" t="s">
        <v>593</v>
      </c>
      <c r="D6486" s="1" t="s">
        <v>8592</v>
      </c>
      <c r="E6486" t="s">
        <v>769</v>
      </c>
      <c r="F6486" t="s">
        <v>9107</v>
      </c>
      <c r="G6486" t="s">
        <v>39</v>
      </c>
      <c r="H6486" t="s">
        <v>595</v>
      </c>
      <c r="I6486" t="s">
        <v>8594</v>
      </c>
      <c r="J6486" s="1">
        <v>7</v>
      </c>
      <c r="K6486" t="s">
        <v>9107</v>
      </c>
      <c r="L6486" t="s">
        <v>9108</v>
      </c>
      <c r="M6486" t="s">
        <v>9109</v>
      </c>
      <c r="N6486" s="126"/>
      <c r="Q6486" t="s">
        <v>9112</v>
      </c>
      <c r="R6486" t="s">
        <v>19514</v>
      </c>
      <c r="S6486" s="120">
        <v>0.6</v>
      </c>
      <c r="U6486"/>
    </row>
    <row r="6487" spans="1:21">
      <c r="A6487">
        <v>6486</v>
      </c>
      <c r="B6487" s="1" t="s">
        <v>9113</v>
      </c>
      <c r="C6487" s="1" t="s">
        <v>593</v>
      </c>
      <c r="D6487" s="1" t="s">
        <v>8592</v>
      </c>
      <c r="E6487" t="s">
        <v>769</v>
      </c>
      <c r="F6487" t="s">
        <v>9107</v>
      </c>
      <c r="G6487" t="s">
        <v>39</v>
      </c>
      <c r="H6487" t="s">
        <v>595</v>
      </c>
      <c r="I6487" t="s">
        <v>8594</v>
      </c>
      <c r="J6487" s="1">
        <v>7</v>
      </c>
      <c r="K6487" t="s">
        <v>9107</v>
      </c>
      <c r="L6487" t="s">
        <v>9108</v>
      </c>
      <c r="M6487" t="s">
        <v>9109</v>
      </c>
      <c r="N6487" s="126"/>
      <c r="Q6487" t="s">
        <v>9113</v>
      </c>
      <c r="R6487" t="s">
        <v>19514</v>
      </c>
      <c r="S6487" s="120">
        <v>0.6</v>
      </c>
      <c r="U6487"/>
    </row>
    <row r="6488" spans="1:21">
      <c r="A6488">
        <v>6487</v>
      </c>
      <c r="B6488" s="1" t="s">
        <v>9114</v>
      </c>
      <c r="C6488" s="1" t="s">
        <v>593</v>
      </c>
      <c r="D6488" s="1" t="s">
        <v>8592</v>
      </c>
      <c r="E6488" t="s">
        <v>769</v>
      </c>
      <c r="F6488" t="s">
        <v>9107</v>
      </c>
      <c r="G6488" t="s">
        <v>39</v>
      </c>
      <c r="H6488" t="s">
        <v>595</v>
      </c>
      <c r="I6488" t="s">
        <v>8594</v>
      </c>
      <c r="J6488" s="1">
        <v>7</v>
      </c>
      <c r="K6488" t="s">
        <v>9107</v>
      </c>
      <c r="L6488" t="s">
        <v>9108</v>
      </c>
      <c r="M6488" t="s">
        <v>9109</v>
      </c>
      <c r="N6488" s="126">
        <v>0.01</v>
      </c>
      <c r="Q6488" t="s">
        <v>9114</v>
      </c>
      <c r="R6488" t="s">
        <v>19514</v>
      </c>
      <c r="S6488" s="120">
        <v>0.6</v>
      </c>
      <c r="U6488"/>
    </row>
    <row r="6489" spans="1:21">
      <c r="A6489">
        <v>6488</v>
      </c>
      <c r="B6489" s="1" t="s">
        <v>9115</v>
      </c>
      <c r="C6489" s="1" t="s">
        <v>201</v>
      </c>
      <c r="D6489" s="1" t="s">
        <v>8592</v>
      </c>
      <c r="E6489" t="s">
        <v>769</v>
      </c>
      <c r="F6489" t="s">
        <v>9116</v>
      </c>
      <c r="G6489" t="s">
        <v>39</v>
      </c>
      <c r="H6489" t="s">
        <v>203</v>
      </c>
      <c r="I6489" t="s">
        <v>8594</v>
      </c>
      <c r="J6489" s="1">
        <v>7</v>
      </c>
      <c r="K6489" t="s">
        <v>9116</v>
      </c>
      <c r="L6489" t="s">
        <v>9117</v>
      </c>
      <c r="M6489" t="s">
        <v>9118</v>
      </c>
      <c r="N6489" s="126"/>
      <c r="Q6489" t="s">
        <v>9115</v>
      </c>
      <c r="R6489" t="s">
        <v>19515</v>
      </c>
      <c r="S6489" s="120">
        <v>0.6</v>
      </c>
      <c r="U6489"/>
    </row>
    <row r="6490" spans="1:21">
      <c r="A6490">
        <v>6489</v>
      </c>
      <c r="B6490" s="1" t="s">
        <v>9051</v>
      </c>
      <c r="C6490" s="1" t="s">
        <v>201</v>
      </c>
      <c r="D6490" s="1" t="s">
        <v>8592</v>
      </c>
      <c r="E6490" t="s">
        <v>769</v>
      </c>
      <c r="F6490" t="s">
        <v>9116</v>
      </c>
      <c r="G6490" t="s">
        <v>39</v>
      </c>
      <c r="H6490" t="s">
        <v>203</v>
      </c>
      <c r="I6490" t="s">
        <v>8594</v>
      </c>
      <c r="J6490" s="1">
        <v>7</v>
      </c>
      <c r="K6490" t="s">
        <v>9116</v>
      </c>
      <c r="L6490" t="s">
        <v>9117</v>
      </c>
      <c r="M6490" t="s">
        <v>9118</v>
      </c>
      <c r="N6490" s="126"/>
      <c r="Q6490" t="s">
        <v>9051</v>
      </c>
      <c r="R6490" t="s">
        <v>19515</v>
      </c>
      <c r="S6490" s="120">
        <v>0.6</v>
      </c>
      <c r="U6490"/>
    </row>
    <row r="6491" spans="1:21">
      <c r="A6491">
        <v>6490</v>
      </c>
      <c r="B6491" s="1" t="s">
        <v>9119</v>
      </c>
      <c r="C6491" s="1" t="s">
        <v>201</v>
      </c>
      <c r="D6491" s="1" t="s">
        <v>8592</v>
      </c>
      <c r="E6491" t="s">
        <v>769</v>
      </c>
      <c r="F6491" t="s">
        <v>9116</v>
      </c>
      <c r="G6491" t="s">
        <v>39</v>
      </c>
      <c r="H6491" t="s">
        <v>203</v>
      </c>
      <c r="I6491" t="s">
        <v>8594</v>
      </c>
      <c r="J6491" s="1">
        <v>7</v>
      </c>
      <c r="K6491" t="s">
        <v>9116</v>
      </c>
      <c r="L6491" t="s">
        <v>9117</v>
      </c>
      <c r="M6491" t="s">
        <v>9118</v>
      </c>
      <c r="N6491" s="126">
        <v>0.01</v>
      </c>
      <c r="Q6491" t="s">
        <v>9119</v>
      </c>
      <c r="R6491" t="s">
        <v>19515</v>
      </c>
      <c r="S6491" s="120">
        <v>0.6</v>
      </c>
      <c r="U6491"/>
    </row>
    <row r="6492" spans="1:21">
      <c r="A6492">
        <v>6491</v>
      </c>
      <c r="B6492" s="1" t="s">
        <v>9120</v>
      </c>
      <c r="C6492" s="1" t="s">
        <v>201</v>
      </c>
      <c r="D6492" s="1" t="s">
        <v>8592</v>
      </c>
      <c r="E6492" t="s">
        <v>769</v>
      </c>
      <c r="F6492" t="s">
        <v>9116</v>
      </c>
      <c r="G6492" t="s">
        <v>39</v>
      </c>
      <c r="H6492" t="s">
        <v>203</v>
      </c>
      <c r="I6492" t="s">
        <v>8594</v>
      </c>
      <c r="J6492" s="1">
        <v>7</v>
      </c>
      <c r="K6492" t="s">
        <v>9116</v>
      </c>
      <c r="L6492" t="s">
        <v>9117</v>
      </c>
      <c r="M6492" t="s">
        <v>9118</v>
      </c>
      <c r="N6492" s="126"/>
      <c r="Q6492" t="s">
        <v>9120</v>
      </c>
      <c r="R6492" t="s">
        <v>19515</v>
      </c>
      <c r="S6492" s="120">
        <v>0.6</v>
      </c>
      <c r="U6492"/>
    </row>
    <row r="6493" spans="1:21">
      <c r="A6493">
        <v>6492</v>
      </c>
      <c r="B6493" s="1" t="s">
        <v>9121</v>
      </c>
      <c r="C6493" s="1" t="s">
        <v>201</v>
      </c>
      <c r="D6493" s="1" t="s">
        <v>8592</v>
      </c>
      <c r="E6493" t="s">
        <v>769</v>
      </c>
      <c r="F6493" t="s">
        <v>9116</v>
      </c>
      <c r="G6493" t="s">
        <v>39</v>
      </c>
      <c r="H6493" t="s">
        <v>203</v>
      </c>
      <c r="I6493" t="s">
        <v>8594</v>
      </c>
      <c r="J6493" s="1">
        <v>7</v>
      </c>
      <c r="K6493" t="s">
        <v>9116</v>
      </c>
      <c r="L6493" t="s">
        <v>9117</v>
      </c>
      <c r="M6493" t="s">
        <v>9118</v>
      </c>
      <c r="N6493" s="126"/>
      <c r="Q6493" t="s">
        <v>9121</v>
      </c>
      <c r="R6493" t="s">
        <v>19515</v>
      </c>
      <c r="S6493" s="120">
        <v>0.6</v>
      </c>
      <c r="U6493"/>
    </row>
    <row r="6494" spans="1:21">
      <c r="A6494">
        <v>6493</v>
      </c>
      <c r="B6494" s="1" t="s">
        <v>9062</v>
      </c>
      <c r="C6494" s="1" t="s">
        <v>201</v>
      </c>
      <c r="D6494" s="1" t="s">
        <v>8592</v>
      </c>
      <c r="E6494" t="s">
        <v>769</v>
      </c>
      <c r="F6494" t="s">
        <v>9116</v>
      </c>
      <c r="G6494" t="s">
        <v>39</v>
      </c>
      <c r="H6494" t="s">
        <v>203</v>
      </c>
      <c r="I6494" t="s">
        <v>8594</v>
      </c>
      <c r="J6494" s="1">
        <v>7</v>
      </c>
      <c r="K6494" t="s">
        <v>9116</v>
      </c>
      <c r="L6494" t="s">
        <v>9117</v>
      </c>
      <c r="M6494" t="s">
        <v>9118</v>
      </c>
      <c r="N6494" s="126"/>
      <c r="Q6494" t="s">
        <v>9062</v>
      </c>
      <c r="R6494" t="s">
        <v>19515</v>
      </c>
      <c r="S6494" s="120">
        <v>0.6</v>
      </c>
      <c r="U6494"/>
    </row>
    <row r="6495" spans="1:21">
      <c r="A6495">
        <v>6494</v>
      </c>
      <c r="B6495" s="1" t="s">
        <v>9122</v>
      </c>
      <c r="C6495" s="1" t="s">
        <v>201</v>
      </c>
      <c r="D6495" s="1" t="s">
        <v>8592</v>
      </c>
      <c r="E6495" t="s">
        <v>769</v>
      </c>
      <c r="F6495" t="s">
        <v>9116</v>
      </c>
      <c r="G6495" t="s">
        <v>39</v>
      </c>
      <c r="H6495" t="s">
        <v>203</v>
      </c>
      <c r="I6495" t="s">
        <v>8594</v>
      </c>
      <c r="J6495" s="1">
        <v>7</v>
      </c>
      <c r="K6495" t="s">
        <v>9116</v>
      </c>
      <c r="L6495" t="s">
        <v>9117</v>
      </c>
      <c r="M6495" t="s">
        <v>9118</v>
      </c>
      <c r="N6495" s="126"/>
      <c r="Q6495" t="s">
        <v>9122</v>
      </c>
      <c r="R6495" t="s">
        <v>19515</v>
      </c>
      <c r="S6495" s="120">
        <v>0.6</v>
      </c>
      <c r="U6495"/>
    </row>
    <row r="6496" spans="1:21">
      <c r="A6496">
        <v>6495</v>
      </c>
      <c r="B6496" s="1" t="s">
        <v>9123</v>
      </c>
      <c r="C6496" s="1" t="s">
        <v>201</v>
      </c>
      <c r="D6496" s="1" t="s">
        <v>8592</v>
      </c>
      <c r="E6496" t="s">
        <v>769</v>
      </c>
      <c r="F6496" t="s">
        <v>9116</v>
      </c>
      <c r="G6496" t="s">
        <v>39</v>
      </c>
      <c r="H6496" t="s">
        <v>203</v>
      </c>
      <c r="I6496" t="s">
        <v>8594</v>
      </c>
      <c r="J6496" s="1">
        <v>7</v>
      </c>
      <c r="K6496" t="s">
        <v>9116</v>
      </c>
      <c r="L6496" t="s">
        <v>9117</v>
      </c>
      <c r="M6496" t="s">
        <v>9118</v>
      </c>
      <c r="N6496" s="126">
        <v>0.01</v>
      </c>
      <c r="Q6496" t="s">
        <v>9123</v>
      </c>
      <c r="R6496" t="s">
        <v>19515</v>
      </c>
      <c r="S6496" s="120">
        <v>0.6</v>
      </c>
      <c r="U6496"/>
    </row>
    <row r="6497" spans="1:21">
      <c r="A6497">
        <v>6496</v>
      </c>
      <c r="B6497" s="1" t="s">
        <v>9059</v>
      </c>
      <c r="C6497" s="1" t="s">
        <v>201</v>
      </c>
      <c r="D6497" s="1" t="s">
        <v>8592</v>
      </c>
      <c r="E6497" t="s">
        <v>769</v>
      </c>
      <c r="F6497" t="s">
        <v>9116</v>
      </c>
      <c r="G6497" t="s">
        <v>39</v>
      </c>
      <c r="H6497" t="s">
        <v>203</v>
      </c>
      <c r="I6497" t="s">
        <v>8594</v>
      </c>
      <c r="J6497" s="1">
        <v>7</v>
      </c>
      <c r="K6497" t="s">
        <v>9116</v>
      </c>
      <c r="L6497" t="s">
        <v>9117</v>
      </c>
      <c r="M6497" t="s">
        <v>9118</v>
      </c>
      <c r="N6497" s="126"/>
      <c r="Q6497" t="s">
        <v>9059</v>
      </c>
      <c r="R6497" t="s">
        <v>19515</v>
      </c>
      <c r="S6497" s="120">
        <v>0.6</v>
      </c>
      <c r="U6497"/>
    </row>
    <row r="6498" spans="1:21">
      <c r="A6498">
        <v>6497</v>
      </c>
      <c r="B6498" s="1" t="s">
        <v>9124</v>
      </c>
      <c r="C6498" s="1" t="s">
        <v>201</v>
      </c>
      <c r="D6498" s="1" t="s">
        <v>8592</v>
      </c>
      <c r="E6498" t="s">
        <v>769</v>
      </c>
      <c r="F6498" t="s">
        <v>9116</v>
      </c>
      <c r="G6498" t="s">
        <v>39</v>
      </c>
      <c r="H6498" t="s">
        <v>203</v>
      </c>
      <c r="I6498" t="s">
        <v>8594</v>
      </c>
      <c r="J6498" s="1">
        <v>7</v>
      </c>
      <c r="K6498" t="s">
        <v>9116</v>
      </c>
      <c r="L6498" t="s">
        <v>9117</v>
      </c>
      <c r="M6498" t="s">
        <v>9118</v>
      </c>
      <c r="N6498" s="126"/>
      <c r="Q6498" t="s">
        <v>9124</v>
      </c>
      <c r="R6498" t="s">
        <v>19515</v>
      </c>
      <c r="S6498" s="120">
        <v>0.6</v>
      </c>
      <c r="U6498"/>
    </row>
    <row r="6499" spans="1:21">
      <c r="A6499">
        <v>6498</v>
      </c>
      <c r="B6499" s="1" t="s">
        <v>9125</v>
      </c>
      <c r="C6499" s="1" t="s">
        <v>201</v>
      </c>
      <c r="D6499" s="1" t="s">
        <v>8592</v>
      </c>
      <c r="E6499" t="s">
        <v>769</v>
      </c>
      <c r="F6499" t="s">
        <v>9116</v>
      </c>
      <c r="G6499" t="s">
        <v>39</v>
      </c>
      <c r="H6499" t="s">
        <v>203</v>
      </c>
      <c r="I6499" t="s">
        <v>8594</v>
      </c>
      <c r="J6499" s="1">
        <v>7</v>
      </c>
      <c r="K6499" t="s">
        <v>9116</v>
      </c>
      <c r="L6499" t="s">
        <v>9117</v>
      </c>
      <c r="M6499" t="s">
        <v>9118</v>
      </c>
      <c r="N6499" s="126"/>
      <c r="Q6499" t="s">
        <v>9125</v>
      </c>
      <c r="R6499" t="s">
        <v>19515</v>
      </c>
      <c r="S6499" s="120">
        <v>0.6</v>
      </c>
      <c r="U6499"/>
    </row>
    <row r="6500" spans="1:21">
      <c r="A6500">
        <v>6499</v>
      </c>
      <c r="B6500" s="1" t="s">
        <v>9126</v>
      </c>
      <c r="C6500" s="1" t="s">
        <v>201</v>
      </c>
      <c r="D6500" s="1" t="s">
        <v>8592</v>
      </c>
      <c r="E6500" t="s">
        <v>769</v>
      </c>
      <c r="F6500" t="s">
        <v>9116</v>
      </c>
      <c r="G6500" t="s">
        <v>39</v>
      </c>
      <c r="H6500" t="s">
        <v>203</v>
      </c>
      <c r="I6500" t="s">
        <v>8594</v>
      </c>
      <c r="J6500" s="1">
        <v>7</v>
      </c>
      <c r="K6500" t="s">
        <v>9116</v>
      </c>
      <c r="L6500" t="s">
        <v>9117</v>
      </c>
      <c r="M6500" t="s">
        <v>9118</v>
      </c>
      <c r="N6500" s="126"/>
      <c r="Q6500" t="s">
        <v>9126</v>
      </c>
      <c r="R6500" t="s">
        <v>19515</v>
      </c>
      <c r="S6500" s="120">
        <v>0.6</v>
      </c>
      <c r="U6500"/>
    </row>
    <row r="6501" spans="1:21">
      <c r="A6501">
        <v>6500</v>
      </c>
      <c r="B6501" s="1" t="s">
        <v>9127</v>
      </c>
      <c r="C6501" s="1" t="s">
        <v>201</v>
      </c>
      <c r="D6501" s="1" t="s">
        <v>8592</v>
      </c>
      <c r="E6501" t="s">
        <v>769</v>
      </c>
      <c r="F6501" t="s">
        <v>9116</v>
      </c>
      <c r="G6501" t="s">
        <v>39</v>
      </c>
      <c r="H6501" t="s">
        <v>203</v>
      </c>
      <c r="I6501" t="s">
        <v>8594</v>
      </c>
      <c r="J6501" s="1">
        <v>7</v>
      </c>
      <c r="K6501" t="s">
        <v>9116</v>
      </c>
      <c r="L6501" t="s">
        <v>9117</v>
      </c>
      <c r="M6501" t="s">
        <v>9118</v>
      </c>
      <c r="N6501" s="126"/>
      <c r="Q6501" t="s">
        <v>9127</v>
      </c>
      <c r="R6501" t="s">
        <v>19515</v>
      </c>
      <c r="S6501" s="120">
        <v>0.6</v>
      </c>
      <c r="U6501"/>
    </row>
    <row r="6502" spans="1:21">
      <c r="A6502">
        <v>6501</v>
      </c>
      <c r="B6502" s="1" t="s">
        <v>9128</v>
      </c>
      <c r="C6502" s="1" t="s">
        <v>201</v>
      </c>
      <c r="D6502" s="1" t="s">
        <v>8592</v>
      </c>
      <c r="E6502" t="s">
        <v>769</v>
      </c>
      <c r="F6502" t="s">
        <v>9116</v>
      </c>
      <c r="G6502" t="s">
        <v>39</v>
      </c>
      <c r="H6502" t="s">
        <v>203</v>
      </c>
      <c r="I6502" t="s">
        <v>8594</v>
      </c>
      <c r="J6502" s="1">
        <v>7</v>
      </c>
      <c r="K6502" t="s">
        <v>9116</v>
      </c>
      <c r="L6502" t="s">
        <v>9117</v>
      </c>
      <c r="M6502" t="s">
        <v>9118</v>
      </c>
      <c r="N6502" s="126"/>
      <c r="Q6502" t="s">
        <v>9128</v>
      </c>
      <c r="R6502" t="s">
        <v>19515</v>
      </c>
      <c r="S6502" s="120">
        <v>0.6</v>
      </c>
      <c r="U6502"/>
    </row>
    <row r="6503" spans="1:21">
      <c r="A6503">
        <v>6502</v>
      </c>
      <c r="B6503" s="1" t="s">
        <v>9129</v>
      </c>
      <c r="C6503" s="1" t="s">
        <v>201</v>
      </c>
      <c r="D6503" s="1" t="s">
        <v>8592</v>
      </c>
      <c r="E6503" t="s">
        <v>769</v>
      </c>
      <c r="F6503" t="s">
        <v>9116</v>
      </c>
      <c r="G6503" t="s">
        <v>39</v>
      </c>
      <c r="H6503" t="s">
        <v>203</v>
      </c>
      <c r="I6503" t="s">
        <v>8594</v>
      </c>
      <c r="J6503" s="1">
        <v>7</v>
      </c>
      <c r="K6503" t="s">
        <v>9116</v>
      </c>
      <c r="L6503" t="s">
        <v>9117</v>
      </c>
      <c r="M6503" t="s">
        <v>9118</v>
      </c>
      <c r="N6503" s="126"/>
      <c r="Q6503" t="s">
        <v>9129</v>
      </c>
      <c r="R6503" t="s">
        <v>19515</v>
      </c>
      <c r="S6503" s="120">
        <v>0.6</v>
      </c>
      <c r="U6503"/>
    </row>
    <row r="6504" spans="1:21">
      <c r="A6504">
        <v>6503</v>
      </c>
      <c r="B6504" s="1" t="s">
        <v>9130</v>
      </c>
      <c r="C6504" s="1" t="s">
        <v>201</v>
      </c>
      <c r="D6504" s="1" t="s">
        <v>8592</v>
      </c>
      <c r="E6504" t="s">
        <v>769</v>
      </c>
      <c r="F6504" t="s">
        <v>9116</v>
      </c>
      <c r="G6504" t="s">
        <v>39</v>
      </c>
      <c r="H6504" t="s">
        <v>203</v>
      </c>
      <c r="I6504" t="s">
        <v>8594</v>
      </c>
      <c r="J6504" s="1">
        <v>7</v>
      </c>
      <c r="K6504" t="s">
        <v>9116</v>
      </c>
      <c r="L6504" t="s">
        <v>9117</v>
      </c>
      <c r="M6504" t="s">
        <v>9118</v>
      </c>
      <c r="N6504" s="126"/>
      <c r="Q6504" t="s">
        <v>9130</v>
      </c>
      <c r="R6504" t="s">
        <v>19515</v>
      </c>
      <c r="S6504" s="120">
        <v>0.6</v>
      </c>
      <c r="U6504"/>
    </row>
    <row r="6505" spans="1:21">
      <c r="A6505">
        <v>6504</v>
      </c>
      <c r="B6505" s="1" t="s">
        <v>9046</v>
      </c>
      <c r="C6505" s="1" t="s">
        <v>201</v>
      </c>
      <c r="D6505" s="1" t="s">
        <v>8592</v>
      </c>
      <c r="E6505" t="s">
        <v>769</v>
      </c>
      <c r="F6505" t="s">
        <v>9116</v>
      </c>
      <c r="G6505" t="s">
        <v>39</v>
      </c>
      <c r="H6505" t="s">
        <v>203</v>
      </c>
      <c r="I6505" t="s">
        <v>8594</v>
      </c>
      <c r="J6505" s="1">
        <v>7</v>
      </c>
      <c r="K6505" t="s">
        <v>9116</v>
      </c>
      <c r="L6505" t="s">
        <v>9117</v>
      </c>
      <c r="M6505" t="s">
        <v>9118</v>
      </c>
      <c r="N6505" s="126"/>
      <c r="Q6505" t="s">
        <v>9046</v>
      </c>
      <c r="R6505" t="s">
        <v>19515</v>
      </c>
      <c r="S6505" s="120">
        <v>0.6</v>
      </c>
      <c r="U6505"/>
    </row>
    <row r="6506" spans="1:21">
      <c r="A6506">
        <v>6505</v>
      </c>
      <c r="B6506" s="1" t="s">
        <v>9131</v>
      </c>
      <c r="C6506" s="1" t="s">
        <v>201</v>
      </c>
      <c r="D6506" s="1" t="s">
        <v>8592</v>
      </c>
      <c r="E6506" t="s">
        <v>769</v>
      </c>
      <c r="F6506" t="s">
        <v>9116</v>
      </c>
      <c r="G6506" t="s">
        <v>39</v>
      </c>
      <c r="H6506" t="s">
        <v>203</v>
      </c>
      <c r="I6506" t="s">
        <v>8594</v>
      </c>
      <c r="J6506" s="1">
        <v>7</v>
      </c>
      <c r="K6506" t="s">
        <v>9116</v>
      </c>
      <c r="L6506" t="s">
        <v>9117</v>
      </c>
      <c r="M6506" t="s">
        <v>9118</v>
      </c>
      <c r="N6506" s="126"/>
      <c r="Q6506" t="s">
        <v>9131</v>
      </c>
      <c r="R6506" t="s">
        <v>19515</v>
      </c>
      <c r="S6506" s="120">
        <v>0.6</v>
      </c>
      <c r="U6506"/>
    </row>
    <row r="6507" spans="1:21">
      <c r="A6507">
        <v>6506</v>
      </c>
      <c r="B6507" s="1" t="s">
        <v>9132</v>
      </c>
      <c r="C6507" s="1" t="s">
        <v>201</v>
      </c>
      <c r="D6507" s="1" t="s">
        <v>8592</v>
      </c>
      <c r="E6507" t="s">
        <v>769</v>
      </c>
      <c r="F6507" t="s">
        <v>9116</v>
      </c>
      <c r="G6507" t="s">
        <v>39</v>
      </c>
      <c r="H6507" t="s">
        <v>203</v>
      </c>
      <c r="I6507" t="s">
        <v>8594</v>
      </c>
      <c r="J6507" s="1">
        <v>7</v>
      </c>
      <c r="K6507" t="s">
        <v>9116</v>
      </c>
      <c r="L6507" t="s">
        <v>9117</v>
      </c>
      <c r="M6507" t="s">
        <v>9118</v>
      </c>
      <c r="N6507" s="126"/>
      <c r="Q6507" t="s">
        <v>9132</v>
      </c>
      <c r="R6507" t="s">
        <v>19515</v>
      </c>
      <c r="S6507" s="120">
        <v>0.6</v>
      </c>
      <c r="U6507"/>
    </row>
    <row r="6508" spans="1:21">
      <c r="A6508">
        <v>6507</v>
      </c>
      <c r="B6508" s="1" t="s">
        <v>9133</v>
      </c>
      <c r="C6508" s="1" t="s">
        <v>201</v>
      </c>
      <c r="D6508" s="1" t="s">
        <v>8592</v>
      </c>
      <c r="E6508" t="s">
        <v>769</v>
      </c>
      <c r="F6508" t="s">
        <v>9116</v>
      </c>
      <c r="G6508" t="s">
        <v>39</v>
      </c>
      <c r="H6508" t="s">
        <v>203</v>
      </c>
      <c r="I6508" t="s">
        <v>8594</v>
      </c>
      <c r="J6508" s="1">
        <v>7</v>
      </c>
      <c r="K6508" t="s">
        <v>9116</v>
      </c>
      <c r="L6508" t="s">
        <v>9117</v>
      </c>
      <c r="M6508" t="s">
        <v>9118</v>
      </c>
      <c r="N6508" s="126"/>
      <c r="Q6508" t="s">
        <v>9133</v>
      </c>
      <c r="R6508" t="s">
        <v>19515</v>
      </c>
      <c r="S6508" s="120">
        <v>0.6</v>
      </c>
      <c r="U6508"/>
    </row>
    <row r="6509" spans="1:21">
      <c r="A6509">
        <v>6508</v>
      </c>
      <c r="B6509" s="1" t="s">
        <v>9134</v>
      </c>
      <c r="C6509" s="1" t="s">
        <v>78</v>
      </c>
      <c r="D6509" s="1" t="s">
        <v>9134</v>
      </c>
      <c r="E6509" t="s">
        <v>38</v>
      </c>
      <c r="F6509" t="s">
        <v>9135</v>
      </c>
      <c r="G6509" t="s">
        <v>39</v>
      </c>
      <c r="H6509" t="s">
        <v>80</v>
      </c>
      <c r="I6509" t="s">
        <v>9136</v>
      </c>
      <c r="J6509" s="1">
        <v>1</v>
      </c>
      <c r="K6509" t="s">
        <v>9135</v>
      </c>
      <c r="L6509" t="s">
        <v>9137</v>
      </c>
      <c r="M6509" t="s">
        <v>9138</v>
      </c>
      <c r="N6509" s="126"/>
      <c r="Q6509" t="s">
        <v>9134</v>
      </c>
      <c r="R6509" t="s">
        <v>19516</v>
      </c>
      <c r="S6509" s="120">
        <v>0.6</v>
      </c>
      <c r="U6509"/>
    </row>
    <row r="6510" spans="1:21">
      <c r="A6510">
        <v>6509</v>
      </c>
      <c r="B6510" s="1" t="s">
        <v>9139</v>
      </c>
      <c r="C6510" s="1" t="s">
        <v>78</v>
      </c>
      <c r="D6510" s="1" t="s">
        <v>9134</v>
      </c>
      <c r="E6510" t="s">
        <v>38</v>
      </c>
      <c r="F6510" t="s">
        <v>9135</v>
      </c>
      <c r="G6510" t="s">
        <v>39</v>
      </c>
      <c r="H6510" t="s">
        <v>80</v>
      </c>
      <c r="I6510" t="s">
        <v>9136</v>
      </c>
      <c r="J6510" s="1">
        <v>1</v>
      </c>
      <c r="K6510" t="s">
        <v>9135</v>
      </c>
      <c r="L6510" t="s">
        <v>9137</v>
      </c>
      <c r="M6510" t="s">
        <v>9138</v>
      </c>
      <c r="N6510" s="126"/>
      <c r="Q6510" t="s">
        <v>9139</v>
      </c>
      <c r="R6510" t="s">
        <v>19516</v>
      </c>
      <c r="S6510" s="120">
        <v>0.6</v>
      </c>
      <c r="U6510"/>
    </row>
    <row r="6511" spans="1:21">
      <c r="A6511">
        <v>6510</v>
      </c>
      <c r="B6511" s="1" t="s">
        <v>9140</v>
      </c>
      <c r="C6511" s="1" t="s">
        <v>78</v>
      </c>
      <c r="D6511" s="1" t="s">
        <v>9134</v>
      </c>
      <c r="E6511" t="s">
        <v>38</v>
      </c>
      <c r="F6511" t="s">
        <v>9135</v>
      </c>
      <c r="G6511" t="s">
        <v>39</v>
      </c>
      <c r="H6511" t="s">
        <v>80</v>
      </c>
      <c r="I6511" t="s">
        <v>9136</v>
      </c>
      <c r="J6511" s="1">
        <v>1</v>
      </c>
      <c r="K6511" t="s">
        <v>9135</v>
      </c>
      <c r="L6511" t="s">
        <v>9137</v>
      </c>
      <c r="M6511" t="s">
        <v>9138</v>
      </c>
      <c r="N6511" s="126"/>
      <c r="Q6511" t="s">
        <v>9140</v>
      </c>
      <c r="R6511" t="s">
        <v>19516</v>
      </c>
      <c r="S6511" s="120">
        <v>0.6</v>
      </c>
      <c r="U6511"/>
    </row>
    <row r="6512" spans="1:21">
      <c r="A6512">
        <v>6511</v>
      </c>
      <c r="B6512" s="1" t="s">
        <v>9141</v>
      </c>
      <c r="C6512" s="1" t="s">
        <v>78</v>
      </c>
      <c r="D6512" s="1" t="s">
        <v>9134</v>
      </c>
      <c r="E6512" t="s">
        <v>38</v>
      </c>
      <c r="F6512" t="s">
        <v>9135</v>
      </c>
      <c r="G6512" t="s">
        <v>39</v>
      </c>
      <c r="H6512" t="s">
        <v>80</v>
      </c>
      <c r="I6512" t="s">
        <v>9136</v>
      </c>
      <c r="J6512" s="1">
        <v>1</v>
      </c>
      <c r="K6512" t="s">
        <v>9135</v>
      </c>
      <c r="L6512" t="s">
        <v>9137</v>
      </c>
      <c r="M6512" t="s">
        <v>9138</v>
      </c>
      <c r="N6512" s="126"/>
      <c r="Q6512" t="s">
        <v>9141</v>
      </c>
      <c r="R6512" t="s">
        <v>19516</v>
      </c>
      <c r="S6512" s="120">
        <v>0.6</v>
      </c>
      <c r="U6512"/>
    </row>
    <row r="6513" spans="1:21">
      <c r="A6513">
        <v>6512</v>
      </c>
      <c r="B6513" s="1" t="s">
        <v>9142</v>
      </c>
      <c r="C6513" s="1" t="s">
        <v>78</v>
      </c>
      <c r="D6513" s="1" t="s">
        <v>9134</v>
      </c>
      <c r="E6513" t="s">
        <v>38</v>
      </c>
      <c r="F6513" t="s">
        <v>9135</v>
      </c>
      <c r="G6513" t="s">
        <v>39</v>
      </c>
      <c r="H6513" t="s">
        <v>80</v>
      </c>
      <c r="I6513" t="s">
        <v>9136</v>
      </c>
      <c r="J6513" s="1">
        <v>1</v>
      </c>
      <c r="K6513" t="s">
        <v>9135</v>
      </c>
      <c r="L6513" t="s">
        <v>9137</v>
      </c>
      <c r="M6513" t="s">
        <v>9138</v>
      </c>
      <c r="N6513" s="126">
        <v>0.01</v>
      </c>
      <c r="Q6513" t="s">
        <v>9142</v>
      </c>
      <c r="R6513" t="s">
        <v>19516</v>
      </c>
      <c r="S6513" s="120">
        <v>0.6</v>
      </c>
      <c r="U6513"/>
    </row>
    <row r="6514" spans="1:21">
      <c r="A6514">
        <v>6513</v>
      </c>
      <c r="B6514" s="1" t="s">
        <v>9143</v>
      </c>
      <c r="C6514" s="1" t="s">
        <v>78</v>
      </c>
      <c r="D6514" s="1" t="s">
        <v>9134</v>
      </c>
      <c r="E6514" t="s">
        <v>38</v>
      </c>
      <c r="F6514" t="s">
        <v>9135</v>
      </c>
      <c r="G6514" t="s">
        <v>39</v>
      </c>
      <c r="H6514" t="s">
        <v>80</v>
      </c>
      <c r="I6514" t="s">
        <v>9136</v>
      </c>
      <c r="J6514" s="1">
        <v>1</v>
      </c>
      <c r="K6514" t="s">
        <v>9135</v>
      </c>
      <c r="L6514" t="s">
        <v>9137</v>
      </c>
      <c r="M6514" t="s">
        <v>9138</v>
      </c>
      <c r="N6514" s="126">
        <v>0.01</v>
      </c>
      <c r="Q6514" t="s">
        <v>9143</v>
      </c>
      <c r="R6514" t="s">
        <v>19516</v>
      </c>
      <c r="S6514" s="120">
        <v>0.6</v>
      </c>
      <c r="U6514"/>
    </row>
    <row r="6515" spans="1:21">
      <c r="A6515">
        <v>6514</v>
      </c>
      <c r="B6515" s="1" t="s">
        <v>9144</v>
      </c>
      <c r="C6515" s="1" t="s">
        <v>78</v>
      </c>
      <c r="D6515" s="1" t="s">
        <v>9134</v>
      </c>
      <c r="E6515" t="s">
        <v>38</v>
      </c>
      <c r="F6515" t="s">
        <v>9135</v>
      </c>
      <c r="G6515" t="s">
        <v>39</v>
      </c>
      <c r="H6515" t="s">
        <v>80</v>
      </c>
      <c r="I6515" t="s">
        <v>9136</v>
      </c>
      <c r="J6515" s="1">
        <v>1</v>
      </c>
      <c r="K6515" t="s">
        <v>9135</v>
      </c>
      <c r="L6515" t="s">
        <v>9137</v>
      </c>
      <c r="M6515" t="s">
        <v>9138</v>
      </c>
      <c r="N6515" s="126"/>
      <c r="Q6515" t="s">
        <v>9144</v>
      </c>
      <c r="R6515" t="s">
        <v>19516</v>
      </c>
      <c r="S6515" s="120">
        <v>0.6</v>
      </c>
      <c r="U6515"/>
    </row>
    <row r="6516" spans="1:21">
      <c r="A6516">
        <v>6515</v>
      </c>
      <c r="B6516" s="1" t="s">
        <v>9145</v>
      </c>
      <c r="C6516" s="1" t="s">
        <v>78</v>
      </c>
      <c r="D6516" s="1" t="s">
        <v>9134</v>
      </c>
      <c r="E6516" t="s">
        <v>38</v>
      </c>
      <c r="F6516" t="s">
        <v>9135</v>
      </c>
      <c r="G6516" t="s">
        <v>39</v>
      </c>
      <c r="H6516" t="s">
        <v>80</v>
      </c>
      <c r="I6516" t="s">
        <v>9136</v>
      </c>
      <c r="J6516" s="1">
        <v>1</v>
      </c>
      <c r="K6516" t="s">
        <v>9135</v>
      </c>
      <c r="L6516" t="s">
        <v>9137</v>
      </c>
      <c r="M6516" t="s">
        <v>9138</v>
      </c>
      <c r="N6516" s="126">
        <v>0.01</v>
      </c>
      <c r="Q6516" t="s">
        <v>9145</v>
      </c>
      <c r="R6516" t="s">
        <v>19516</v>
      </c>
      <c r="S6516" s="120">
        <v>0.6</v>
      </c>
      <c r="U6516"/>
    </row>
    <row r="6517" spans="1:21">
      <c r="A6517">
        <v>6516</v>
      </c>
      <c r="B6517" s="1" t="s">
        <v>9146</v>
      </c>
      <c r="C6517" s="1" t="s">
        <v>87</v>
      </c>
      <c r="D6517" s="1" t="s">
        <v>9134</v>
      </c>
      <c r="E6517" t="s">
        <v>38</v>
      </c>
      <c r="F6517" t="s">
        <v>9147</v>
      </c>
      <c r="G6517" t="s">
        <v>39</v>
      </c>
      <c r="H6517" t="s">
        <v>89</v>
      </c>
      <c r="I6517" t="s">
        <v>9136</v>
      </c>
      <c r="J6517" s="1">
        <v>1</v>
      </c>
      <c r="K6517" t="s">
        <v>9147</v>
      </c>
      <c r="L6517" t="s">
        <v>9148</v>
      </c>
      <c r="M6517" t="s">
        <v>9149</v>
      </c>
      <c r="N6517" s="126"/>
      <c r="Q6517" t="s">
        <v>9146</v>
      </c>
      <c r="R6517" t="s">
        <v>19517</v>
      </c>
      <c r="S6517" s="120">
        <v>0.6</v>
      </c>
      <c r="U6517"/>
    </row>
    <row r="6518" spans="1:21">
      <c r="A6518">
        <v>6517</v>
      </c>
      <c r="B6518" s="1" t="s">
        <v>9150</v>
      </c>
      <c r="C6518" s="1" t="s">
        <v>87</v>
      </c>
      <c r="D6518" s="1" t="s">
        <v>9134</v>
      </c>
      <c r="E6518" t="s">
        <v>38</v>
      </c>
      <c r="F6518" t="s">
        <v>9147</v>
      </c>
      <c r="G6518" t="s">
        <v>39</v>
      </c>
      <c r="H6518" t="s">
        <v>89</v>
      </c>
      <c r="I6518" t="s">
        <v>9136</v>
      </c>
      <c r="J6518" s="1">
        <v>1</v>
      </c>
      <c r="K6518" t="s">
        <v>9147</v>
      </c>
      <c r="L6518" t="s">
        <v>9148</v>
      </c>
      <c r="M6518" t="s">
        <v>9149</v>
      </c>
      <c r="N6518" s="126">
        <v>0.01</v>
      </c>
      <c r="Q6518" t="s">
        <v>9150</v>
      </c>
      <c r="R6518" t="s">
        <v>19517</v>
      </c>
      <c r="S6518" s="120">
        <v>0.6</v>
      </c>
      <c r="U6518"/>
    </row>
    <row r="6519" spans="1:21">
      <c r="A6519">
        <v>6518</v>
      </c>
      <c r="B6519" s="1" t="s">
        <v>9151</v>
      </c>
      <c r="C6519" s="1" t="s">
        <v>105</v>
      </c>
      <c r="D6519" s="1" t="s">
        <v>9134</v>
      </c>
      <c r="E6519" t="s">
        <v>38</v>
      </c>
      <c r="F6519" t="s">
        <v>9152</v>
      </c>
      <c r="G6519" t="s">
        <v>39</v>
      </c>
      <c r="H6519" t="s">
        <v>107</v>
      </c>
      <c r="I6519" t="s">
        <v>9136</v>
      </c>
      <c r="J6519" s="1">
        <v>1</v>
      </c>
      <c r="K6519" t="s">
        <v>9152</v>
      </c>
      <c r="L6519" t="s">
        <v>9153</v>
      </c>
      <c r="M6519" t="s">
        <v>9154</v>
      </c>
      <c r="N6519" s="126"/>
      <c r="Q6519" t="s">
        <v>9151</v>
      </c>
      <c r="R6519" t="s">
        <v>19518</v>
      </c>
      <c r="S6519" s="120">
        <v>0.6</v>
      </c>
      <c r="U6519"/>
    </row>
    <row r="6520" spans="1:21">
      <c r="A6520">
        <v>6519</v>
      </c>
      <c r="B6520" s="1" t="s">
        <v>9155</v>
      </c>
      <c r="C6520" s="1" t="s">
        <v>121</v>
      </c>
      <c r="D6520" s="1" t="s">
        <v>9134</v>
      </c>
      <c r="E6520" t="s">
        <v>38</v>
      </c>
      <c r="F6520" t="s">
        <v>9156</v>
      </c>
      <c r="G6520" t="s">
        <v>39</v>
      </c>
      <c r="H6520" t="s">
        <v>123</v>
      </c>
      <c r="I6520" t="s">
        <v>9136</v>
      </c>
      <c r="J6520" s="1">
        <v>1</v>
      </c>
      <c r="K6520" t="s">
        <v>9156</v>
      </c>
      <c r="L6520" t="s">
        <v>9157</v>
      </c>
      <c r="M6520" t="s">
        <v>9158</v>
      </c>
      <c r="N6520" s="126"/>
      <c r="Q6520" t="s">
        <v>9155</v>
      </c>
      <c r="R6520" t="s">
        <v>19519</v>
      </c>
      <c r="S6520" s="120">
        <v>0.6</v>
      </c>
      <c r="U6520"/>
    </row>
    <row r="6521" spans="1:21">
      <c r="A6521">
        <v>6520</v>
      </c>
      <c r="B6521" s="1" t="s">
        <v>9159</v>
      </c>
      <c r="C6521" s="1" t="s">
        <v>133</v>
      </c>
      <c r="D6521" s="1" t="s">
        <v>9134</v>
      </c>
      <c r="E6521" t="s">
        <v>38</v>
      </c>
      <c r="F6521" t="s">
        <v>9160</v>
      </c>
      <c r="G6521" t="s">
        <v>39</v>
      </c>
      <c r="H6521" t="s">
        <v>135</v>
      </c>
      <c r="I6521" t="s">
        <v>9136</v>
      </c>
      <c r="J6521" s="1">
        <v>1</v>
      </c>
      <c r="K6521" t="s">
        <v>9160</v>
      </c>
      <c r="L6521" t="s">
        <v>9161</v>
      </c>
      <c r="M6521" t="s">
        <v>9162</v>
      </c>
      <c r="N6521" s="126"/>
      <c r="Q6521" t="s">
        <v>9159</v>
      </c>
      <c r="R6521" t="s">
        <v>19520</v>
      </c>
      <c r="S6521" s="120">
        <v>0.6</v>
      </c>
      <c r="U6521"/>
    </row>
    <row r="6522" spans="1:21">
      <c r="A6522">
        <v>6521</v>
      </c>
      <c r="B6522" s="1" t="s">
        <v>9163</v>
      </c>
      <c r="C6522" s="1" t="s">
        <v>133</v>
      </c>
      <c r="D6522" s="1" t="s">
        <v>9134</v>
      </c>
      <c r="E6522" t="s">
        <v>38</v>
      </c>
      <c r="F6522" t="s">
        <v>9160</v>
      </c>
      <c r="G6522" t="s">
        <v>39</v>
      </c>
      <c r="H6522" t="s">
        <v>135</v>
      </c>
      <c r="I6522" t="s">
        <v>9136</v>
      </c>
      <c r="J6522" s="1">
        <v>1</v>
      </c>
      <c r="K6522" t="s">
        <v>9160</v>
      </c>
      <c r="L6522" t="s">
        <v>9161</v>
      </c>
      <c r="M6522" t="s">
        <v>9162</v>
      </c>
      <c r="N6522" s="126"/>
      <c r="Q6522" t="s">
        <v>9163</v>
      </c>
      <c r="R6522" t="s">
        <v>19520</v>
      </c>
      <c r="S6522" s="120">
        <v>0.6</v>
      </c>
      <c r="U6522"/>
    </row>
    <row r="6523" spans="1:21">
      <c r="A6523">
        <v>6522</v>
      </c>
      <c r="B6523" s="1" t="s">
        <v>9164</v>
      </c>
      <c r="C6523" s="1" t="s">
        <v>133</v>
      </c>
      <c r="D6523" s="1" t="s">
        <v>9134</v>
      </c>
      <c r="E6523" t="s">
        <v>38</v>
      </c>
      <c r="F6523" t="s">
        <v>9160</v>
      </c>
      <c r="G6523" t="s">
        <v>39</v>
      </c>
      <c r="H6523" t="s">
        <v>135</v>
      </c>
      <c r="I6523" t="s">
        <v>9136</v>
      </c>
      <c r="J6523" s="1">
        <v>1</v>
      </c>
      <c r="K6523" t="s">
        <v>9160</v>
      </c>
      <c r="L6523" t="s">
        <v>9161</v>
      </c>
      <c r="M6523" t="s">
        <v>9162</v>
      </c>
      <c r="N6523" s="126">
        <v>0.01</v>
      </c>
      <c r="Q6523" t="s">
        <v>9164</v>
      </c>
      <c r="R6523" t="s">
        <v>19520</v>
      </c>
      <c r="S6523" s="120">
        <v>0.6</v>
      </c>
      <c r="U6523"/>
    </row>
    <row r="6524" spans="1:21">
      <c r="A6524">
        <v>6523</v>
      </c>
      <c r="B6524" s="1" t="s">
        <v>9165</v>
      </c>
      <c r="C6524" s="1" t="s">
        <v>133</v>
      </c>
      <c r="D6524" s="1" t="s">
        <v>9134</v>
      </c>
      <c r="E6524" t="s">
        <v>38</v>
      </c>
      <c r="F6524" t="s">
        <v>9160</v>
      </c>
      <c r="G6524" t="s">
        <v>39</v>
      </c>
      <c r="H6524" t="s">
        <v>135</v>
      </c>
      <c r="I6524" t="s">
        <v>9136</v>
      </c>
      <c r="J6524" s="1">
        <v>1</v>
      </c>
      <c r="K6524" t="s">
        <v>9160</v>
      </c>
      <c r="L6524" t="s">
        <v>9161</v>
      </c>
      <c r="M6524" t="s">
        <v>9162</v>
      </c>
      <c r="N6524" s="126"/>
      <c r="Q6524" t="s">
        <v>9165</v>
      </c>
      <c r="R6524" t="s">
        <v>19520</v>
      </c>
      <c r="S6524" s="120">
        <v>0.6</v>
      </c>
      <c r="U6524"/>
    </row>
    <row r="6525" spans="1:21">
      <c r="A6525">
        <v>6524</v>
      </c>
      <c r="B6525" s="1" t="s">
        <v>9166</v>
      </c>
      <c r="C6525" s="1" t="s">
        <v>133</v>
      </c>
      <c r="D6525" s="1" t="s">
        <v>9134</v>
      </c>
      <c r="E6525" t="s">
        <v>38</v>
      </c>
      <c r="F6525" t="s">
        <v>9160</v>
      </c>
      <c r="G6525" t="s">
        <v>39</v>
      </c>
      <c r="H6525" t="s">
        <v>135</v>
      </c>
      <c r="I6525" t="s">
        <v>9136</v>
      </c>
      <c r="J6525" s="1">
        <v>1</v>
      </c>
      <c r="K6525" t="s">
        <v>9160</v>
      </c>
      <c r="L6525" t="s">
        <v>9161</v>
      </c>
      <c r="M6525" t="s">
        <v>9162</v>
      </c>
      <c r="N6525" s="126"/>
      <c r="Q6525" t="s">
        <v>9166</v>
      </c>
      <c r="R6525" t="s">
        <v>19520</v>
      </c>
      <c r="S6525" s="120">
        <v>0.6</v>
      </c>
      <c r="U6525"/>
    </row>
    <row r="6526" spans="1:21">
      <c r="A6526">
        <v>6525</v>
      </c>
      <c r="B6526" s="1" t="s">
        <v>9167</v>
      </c>
      <c r="C6526" s="1" t="s">
        <v>133</v>
      </c>
      <c r="D6526" s="1" t="s">
        <v>9134</v>
      </c>
      <c r="E6526" t="s">
        <v>38</v>
      </c>
      <c r="F6526" t="s">
        <v>9160</v>
      </c>
      <c r="G6526" t="s">
        <v>39</v>
      </c>
      <c r="H6526" t="s">
        <v>135</v>
      </c>
      <c r="I6526" t="s">
        <v>9136</v>
      </c>
      <c r="J6526" s="1">
        <v>1</v>
      </c>
      <c r="K6526" t="s">
        <v>9160</v>
      </c>
      <c r="L6526" t="s">
        <v>9161</v>
      </c>
      <c r="M6526" t="s">
        <v>9162</v>
      </c>
      <c r="N6526" s="126"/>
      <c r="Q6526" t="s">
        <v>9167</v>
      </c>
      <c r="R6526" t="s">
        <v>19520</v>
      </c>
      <c r="S6526" s="120">
        <v>0.6</v>
      </c>
      <c r="U6526"/>
    </row>
    <row r="6527" spans="1:21">
      <c r="A6527">
        <v>6526</v>
      </c>
      <c r="B6527" s="1" t="s">
        <v>9168</v>
      </c>
      <c r="C6527" s="1" t="s">
        <v>133</v>
      </c>
      <c r="D6527" s="1" t="s">
        <v>9134</v>
      </c>
      <c r="E6527" t="s">
        <v>38</v>
      </c>
      <c r="F6527" t="s">
        <v>9160</v>
      </c>
      <c r="G6527" t="s">
        <v>39</v>
      </c>
      <c r="H6527" t="s">
        <v>135</v>
      </c>
      <c r="I6527" t="s">
        <v>9136</v>
      </c>
      <c r="J6527" s="1">
        <v>1</v>
      </c>
      <c r="K6527" t="s">
        <v>9160</v>
      </c>
      <c r="L6527" t="s">
        <v>9161</v>
      </c>
      <c r="M6527" t="s">
        <v>9162</v>
      </c>
      <c r="N6527" s="126"/>
      <c r="Q6527" t="s">
        <v>9168</v>
      </c>
      <c r="R6527" t="s">
        <v>19520</v>
      </c>
      <c r="S6527" s="120">
        <v>0.6</v>
      </c>
      <c r="U6527"/>
    </row>
    <row r="6528" spans="1:21">
      <c r="A6528">
        <v>6527</v>
      </c>
      <c r="B6528" s="1" t="s">
        <v>9169</v>
      </c>
      <c r="C6528" s="1" t="s">
        <v>47</v>
      </c>
      <c r="D6528" s="1" t="s">
        <v>9134</v>
      </c>
      <c r="E6528" t="s">
        <v>38</v>
      </c>
      <c r="F6528" t="s">
        <v>9170</v>
      </c>
      <c r="G6528" t="s">
        <v>39</v>
      </c>
      <c r="H6528" t="s">
        <v>49</v>
      </c>
      <c r="I6528" t="s">
        <v>9136</v>
      </c>
      <c r="J6528" s="1">
        <v>1</v>
      </c>
      <c r="K6528" t="s">
        <v>9171</v>
      </c>
      <c r="L6528" t="s">
        <v>9172</v>
      </c>
      <c r="M6528" t="s">
        <v>9173</v>
      </c>
      <c r="N6528" s="126"/>
      <c r="Q6528" t="s">
        <v>9169</v>
      </c>
      <c r="R6528" t="s">
        <v>19521</v>
      </c>
      <c r="S6528" s="120">
        <v>0.6</v>
      </c>
      <c r="U6528"/>
    </row>
    <row r="6529" spans="1:21">
      <c r="A6529">
        <v>6528</v>
      </c>
      <c r="B6529" s="1" t="s">
        <v>9174</v>
      </c>
      <c r="C6529" s="1" t="s">
        <v>47</v>
      </c>
      <c r="D6529" s="1" t="s">
        <v>9134</v>
      </c>
      <c r="E6529" t="s">
        <v>38</v>
      </c>
      <c r="F6529" t="s">
        <v>9170</v>
      </c>
      <c r="G6529" t="s">
        <v>39</v>
      </c>
      <c r="H6529" t="s">
        <v>49</v>
      </c>
      <c r="I6529" t="s">
        <v>9136</v>
      </c>
      <c r="J6529" s="1">
        <v>1</v>
      </c>
      <c r="K6529" t="s">
        <v>9171</v>
      </c>
      <c r="L6529" t="s">
        <v>9172</v>
      </c>
      <c r="M6529" t="s">
        <v>9173</v>
      </c>
      <c r="N6529" s="126"/>
      <c r="Q6529" t="s">
        <v>9174</v>
      </c>
      <c r="R6529" t="s">
        <v>19521</v>
      </c>
      <c r="S6529" s="120">
        <v>0.6</v>
      </c>
      <c r="U6529"/>
    </row>
    <row r="6530" spans="1:21">
      <c r="A6530">
        <v>6529</v>
      </c>
      <c r="B6530" s="1" t="s">
        <v>9175</v>
      </c>
      <c r="C6530" s="1" t="s">
        <v>47</v>
      </c>
      <c r="D6530" s="1" t="s">
        <v>9134</v>
      </c>
      <c r="E6530" t="s">
        <v>38</v>
      </c>
      <c r="F6530" t="s">
        <v>9170</v>
      </c>
      <c r="G6530" t="s">
        <v>39</v>
      </c>
      <c r="H6530" t="s">
        <v>49</v>
      </c>
      <c r="I6530" t="s">
        <v>9136</v>
      </c>
      <c r="J6530" s="1">
        <v>1</v>
      </c>
      <c r="K6530" t="s">
        <v>9171</v>
      </c>
      <c r="L6530" t="s">
        <v>9172</v>
      </c>
      <c r="M6530" t="s">
        <v>9173</v>
      </c>
      <c r="N6530" s="126"/>
      <c r="Q6530" t="s">
        <v>9175</v>
      </c>
      <c r="R6530" t="s">
        <v>19521</v>
      </c>
      <c r="S6530" s="120">
        <v>0.6</v>
      </c>
      <c r="U6530"/>
    </row>
    <row r="6531" spans="1:21">
      <c r="A6531">
        <v>6530</v>
      </c>
      <c r="B6531" s="1" t="s">
        <v>9176</v>
      </c>
      <c r="C6531" s="1" t="s">
        <v>47</v>
      </c>
      <c r="D6531" s="1" t="s">
        <v>9134</v>
      </c>
      <c r="E6531" t="s">
        <v>38</v>
      </c>
      <c r="F6531" t="s">
        <v>9170</v>
      </c>
      <c r="G6531" t="s">
        <v>39</v>
      </c>
      <c r="H6531" t="s">
        <v>49</v>
      </c>
      <c r="I6531" t="s">
        <v>9136</v>
      </c>
      <c r="J6531" s="1">
        <v>1</v>
      </c>
      <c r="K6531" t="s">
        <v>9171</v>
      </c>
      <c r="L6531" t="s">
        <v>9172</v>
      </c>
      <c r="M6531" t="s">
        <v>9173</v>
      </c>
      <c r="N6531" s="126"/>
      <c r="Q6531" t="s">
        <v>9176</v>
      </c>
      <c r="R6531" t="s">
        <v>19521</v>
      </c>
      <c r="S6531" s="120">
        <v>0.6</v>
      </c>
      <c r="U6531"/>
    </row>
    <row r="6532" spans="1:21">
      <c r="A6532">
        <v>6531</v>
      </c>
      <c r="B6532" s="1" t="s">
        <v>9177</v>
      </c>
      <c r="C6532" s="1" t="s">
        <v>47</v>
      </c>
      <c r="D6532" s="1" t="s">
        <v>9134</v>
      </c>
      <c r="E6532" t="s">
        <v>38</v>
      </c>
      <c r="F6532" t="s">
        <v>9170</v>
      </c>
      <c r="G6532" t="s">
        <v>39</v>
      </c>
      <c r="H6532" t="s">
        <v>49</v>
      </c>
      <c r="I6532" t="s">
        <v>9136</v>
      </c>
      <c r="J6532" s="1">
        <v>1</v>
      </c>
      <c r="K6532" t="s">
        <v>9171</v>
      </c>
      <c r="L6532" t="s">
        <v>9172</v>
      </c>
      <c r="M6532" t="s">
        <v>9173</v>
      </c>
      <c r="N6532" s="126"/>
      <c r="Q6532" t="s">
        <v>9177</v>
      </c>
      <c r="R6532" t="s">
        <v>19521</v>
      </c>
      <c r="S6532" s="120">
        <v>0.6</v>
      </c>
      <c r="U6532"/>
    </row>
    <row r="6533" spans="1:21">
      <c r="A6533">
        <v>6532</v>
      </c>
      <c r="B6533" s="1" t="s">
        <v>9178</v>
      </c>
      <c r="C6533" s="1" t="s">
        <v>47</v>
      </c>
      <c r="D6533" s="1" t="s">
        <v>9134</v>
      </c>
      <c r="E6533" t="s">
        <v>38</v>
      </c>
      <c r="F6533" t="s">
        <v>9170</v>
      </c>
      <c r="G6533" t="s">
        <v>39</v>
      </c>
      <c r="H6533" t="s">
        <v>49</v>
      </c>
      <c r="I6533" t="s">
        <v>9136</v>
      </c>
      <c r="J6533" s="1">
        <v>1</v>
      </c>
      <c r="K6533" t="s">
        <v>9171</v>
      </c>
      <c r="L6533" t="s">
        <v>9172</v>
      </c>
      <c r="M6533" t="s">
        <v>9173</v>
      </c>
      <c r="N6533" s="126"/>
      <c r="Q6533" t="s">
        <v>9178</v>
      </c>
      <c r="R6533" t="s">
        <v>19521</v>
      </c>
      <c r="S6533" s="120">
        <v>0.6</v>
      </c>
      <c r="U6533"/>
    </row>
    <row r="6534" spans="1:21">
      <c r="A6534">
        <v>6533</v>
      </c>
      <c r="B6534" s="1" t="s">
        <v>8012</v>
      </c>
      <c r="C6534" s="1" t="s">
        <v>47</v>
      </c>
      <c r="D6534" s="1" t="s">
        <v>9134</v>
      </c>
      <c r="E6534" t="s">
        <v>38</v>
      </c>
      <c r="F6534" t="s">
        <v>9170</v>
      </c>
      <c r="G6534" t="s">
        <v>39</v>
      </c>
      <c r="H6534" t="s">
        <v>49</v>
      </c>
      <c r="I6534" t="s">
        <v>9136</v>
      </c>
      <c r="J6534" s="1">
        <v>1</v>
      </c>
      <c r="K6534" t="s">
        <v>9171</v>
      </c>
      <c r="L6534" t="s">
        <v>9172</v>
      </c>
      <c r="M6534" t="s">
        <v>9173</v>
      </c>
      <c r="N6534" s="126"/>
      <c r="Q6534" t="s">
        <v>8012</v>
      </c>
      <c r="R6534" t="s">
        <v>19521</v>
      </c>
      <c r="S6534" s="120">
        <v>0.6</v>
      </c>
      <c r="U6534"/>
    </row>
    <row r="6535" spans="1:21">
      <c r="A6535">
        <v>6534</v>
      </c>
      <c r="B6535" s="1" t="s">
        <v>9179</v>
      </c>
      <c r="C6535" s="1" t="s">
        <v>47</v>
      </c>
      <c r="D6535" s="1" t="s">
        <v>9134</v>
      </c>
      <c r="E6535" t="s">
        <v>38</v>
      </c>
      <c r="F6535" t="s">
        <v>9170</v>
      </c>
      <c r="G6535" t="s">
        <v>39</v>
      </c>
      <c r="H6535" t="s">
        <v>49</v>
      </c>
      <c r="I6535" t="s">
        <v>9136</v>
      </c>
      <c r="J6535" s="1">
        <v>1</v>
      </c>
      <c r="K6535" t="s">
        <v>9171</v>
      </c>
      <c r="L6535" t="s">
        <v>9172</v>
      </c>
      <c r="M6535" t="s">
        <v>9173</v>
      </c>
      <c r="N6535" s="126"/>
      <c r="Q6535" t="s">
        <v>9179</v>
      </c>
      <c r="R6535" t="s">
        <v>19521</v>
      </c>
      <c r="S6535" s="120">
        <v>0.6</v>
      </c>
      <c r="U6535"/>
    </row>
    <row r="6536" spans="1:21">
      <c r="A6536">
        <v>6535</v>
      </c>
      <c r="B6536" s="1" t="s">
        <v>9180</v>
      </c>
      <c r="C6536" s="1" t="s">
        <v>164</v>
      </c>
      <c r="D6536" s="1" t="s">
        <v>9134</v>
      </c>
      <c r="E6536" t="s">
        <v>38</v>
      </c>
      <c r="F6536" t="s">
        <v>9181</v>
      </c>
      <c r="G6536" t="s">
        <v>39</v>
      </c>
      <c r="H6536" t="s">
        <v>166</v>
      </c>
      <c r="I6536" t="s">
        <v>9136</v>
      </c>
      <c r="J6536" s="1">
        <v>1</v>
      </c>
      <c r="K6536" t="s">
        <v>9181</v>
      </c>
      <c r="L6536" t="s">
        <v>9182</v>
      </c>
      <c r="M6536" t="s">
        <v>9183</v>
      </c>
      <c r="N6536" s="126"/>
      <c r="Q6536" t="s">
        <v>9180</v>
      </c>
      <c r="R6536" t="s">
        <v>19522</v>
      </c>
      <c r="S6536" s="120">
        <v>0.6</v>
      </c>
      <c r="U6536"/>
    </row>
    <row r="6537" spans="1:21">
      <c r="A6537">
        <v>6536</v>
      </c>
      <c r="B6537" s="1" t="s">
        <v>9184</v>
      </c>
      <c r="C6537" s="1" t="s">
        <v>164</v>
      </c>
      <c r="D6537" s="1" t="s">
        <v>9134</v>
      </c>
      <c r="E6537" t="s">
        <v>38</v>
      </c>
      <c r="F6537" t="s">
        <v>9181</v>
      </c>
      <c r="G6537" t="s">
        <v>39</v>
      </c>
      <c r="H6537" t="s">
        <v>166</v>
      </c>
      <c r="I6537" t="s">
        <v>9136</v>
      </c>
      <c r="J6537" s="1">
        <v>1</v>
      </c>
      <c r="K6537" t="s">
        <v>9181</v>
      </c>
      <c r="L6537" t="s">
        <v>9182</v>
      </c>
      <c r="M6537" t="s">
        <v>9183</v>
      </c>
      <c r="N6537" s="126"/>
      <c r="Q6537" t="s">
        <v>9184</v>
      </c>
      <c r="R6537" t="s">
        <v>19522</v>
      </c>
      <c r="S6537" s="120">
        <v>0.6</v>
      </c>
      <c r="U6537"/>
    </row>
    <row r="6538" spans="1:21">
      <c r="A6538">
        <v>6537</v>
      </c>
      <c r="B6538" s="1" t="s">
        <v>9185</v>
      </c>
      <c r="C6538" s="1" t="s">
        <v>164</v>
      </c>
      <c r="D6538" s="1" t="s">
        <v>9134</v>
      </c>
      <c r="E6538" t="s">
        <v>38</v>
      </c>
      <c r="F6538" t="s">
        <v>9181</v>
      </c>
      <c r="G6538" t="s">
        <v>39</v>
      </c>
      <c r="H6538" t="s">
        <v>166</v>
      </c>
      <c r="I6538" t="s">
        <v>9136</v>
      </c>
      <c r="J6538" s="1">
        <v>1</v>
      </c>
      <c r="K6538" t="s">
        <v>9181</v>
      </c>
      <c r="L6538" t="s">
        <v>9182</v>
      </c>
      <c r="M6538" t="s">
        <v>9183</v>
      </c>
      <c r="N6538" s="126"/>
      <c r="Q6538" t="s">
        <v>9185</v>
      </c>
      <c r="R6538" t="s">
        <v>19522</v>
      </c>
      <c r="S6538" s="120">
        <v>0.6</v>
      </c>
      <c r="U6538"/>
    </row>
    <row r="6539" spans="1:21">
      <c r="A6539">
        <v>6538</v>
      </c>
      <c r="B6539" s="1" t="s">
        <v>9186</v>
      </c>
      <c r="C6539" s="1" t="s">
        <v>164</v>
      </c>
      <c r="D6539" s="1" t="s">
        <v>9134</v>
      </c>
      <c r="E6539" t="s">
        <v>38</v>
      </c>
      <c r="F6539" t="s">
        <v>9181</v>
      </c>
      <c r="G6539" t="s">
        <v>39</v>
      </c>
      <c r="H6539" t="s">
        <v>166</v>
      </c>
      <c r="I6539" t="s">
        <v>9136</v>
      </c>
      <c r="J6539" s="1">
        <v>1</v>
      </c>
      <c r="K6539" t="s">
        <v>9181</v>
      </c>
      <c r="L6539" t="s">
        <v>9182</v>
      </c>
      <c r="M6539" t="s">
        <v>9183</v>
      </c>
      <c r="N6539" s="126"/>
      <c r="Q6539" t="s">
        <v>9186</v>
      </c>
      <c r="R6539" t="s">
        <v>19522</v>
      </c>
      <c r="S6539" s="120">
        <v>0.6</v>
      </c>
      <c r="U6539"/>
    </row>
    <row r="6540" spans="1:21">
      <c r="A6540">
        <v>6539</v>
      </c>
      <c r="B6540" s="1" t="s">
        <v>9187</v>
      </c>
      <c r="C6540" s="1" t="s">
        <v>164</v>
      </c>
      <c r="D6540" s="1" t="s">
        <v>9134</v>
      </c>
      <c r="E6540" t="s">
        <v>38</v>
      </c>
      <c r="F6540" t="s">
        <v>9181</v>
      </c>
      <c r="G6540" t="s">
        <v>39</v>
      </c>
      <c r="H6540" t="s">
        <v>166</v>
      </c>
      <c r="I6540" t="s">
        <v>9136</v>
      </c>
      <c r="J6540" s="1">
        <v>1</v>
      </c>
      <c r="K6540" t="s">
        <v>9181</v>
      </c>
      <c r="L6540" t="s">
        <v>9182</v>
      </c>
      <c r="M6540" t="s">
        <v>9183</v>
      </c>
      <c r="N6540" s="126"/>
      <c r="Q6540" t="s">
        <v>9187</v>
      </c>
      <c r="R6540" t="s">
        <v>19522</v>
      </c>
      <c r="S6540" s="120">
        <v>0.6</v>
      </c>
      <c r="U6540"/>
    </row>
    <row r="6541" spans="1:21">
      <c r="A6541">
        <v>6540</v>
      </c>
      <c r="B6541" s="1" t="s">
        <v>9188</v>
      </c>
      <c r="C6541" s="1" t="s">
        <v>164</v>
      </c>
      <c r="D6541" s="1" t="s">
        <v>9134</v>
      </c>
      <c r="E6541" t="s">
        <v>38</v>
      </c>
      <c r="F6541" t="s">
        <v>9181</v>
      </c>
      <c r="G6541" t="s">
        <v>39</v>
      </c>
      <c r="H6541" t="s">
        <v>166</v>
      </c>
      <c r="I6541" t="s">
        <v>9136</v>
      </c>
      <c r="J6541" s="1">
        <v>1</v>
      </c>
      <c r="K6541" t="s">
        <v>9181</v>
      </c>
      <c r="L6541" t="s">
        <v>9182</v>
      </c>
      <c r="M6541" t="s">
        <v>9183</v>
      </c>
      <c r="N6541" s="126"/>
      <c r="Q6541" t="s">
        <v>9188</v>
      </c>
      <c r="R6541" t="s">
        <v>19522</v>
      </c>
      <c r="S6541" s="120">
        <v>0.6</v>
      </c>
      <c r="U6541"/>
    </row>
    <row r="6542" spans="1:21">
      <c r="A6542">
        <v>6541</v>
      </c>
      <c r="B6542" s="1" t="s">
        <v>7841</v>
      </c>
      <c r="C6542" s="1" t="s">
        <v>164</v>
      </c>
      <c r="D6542" s="1" t="s">
        <v>9134</v>
      </c>
      <c r="E6542" t="s">
        <v>38</v>
      </c>
      <c r="F6542" t="s">
        <v>9181</v>
      </c>
      <c r="G6542" t="s">
        <v>39</v>
      </c>
      <c r="H6542" t="s">
        <v>166</v>
      </c>
      <c r="I6542" t="s">
        <v>9136</v>
      </c>
      <c r="J6542" s="1">
        <v>1</v>
      </c>
      <c r="K6542" t="s">
        <v>9181</v>
      </c>
      <c r="L6542" t="s">
        <v>9182</v>
      </c>
      <c r="M6542" t="s">
        <v>9183</v>
      </c>
      <c r="N6542" s="126"/>
      <c r="Q6542" t="s">
        <v>7841</v>
      </c>
      <c r="R6542" t="s">
        <v>19522</v>
      </c>
      <c r="S6542" s="120">
        <v>0.6</v>
      </c>
      <c r="U6542"/>
    </row>
    <row r="6543" spans="1:21">
      <c r="A6543">
        <v>6542</v>
      </c>
      <c r="B6543" s="1" t="s">
        <v>9189</v>
      </c>
      <c r="C6543" s="1" t="s">
        <v>175</v>
      </c>
      <c r="D6543" s="1" t="s">
        <v>9134</v>
      </c>
      <c r="E6543" t="s">
        <v>38</v>
      </c>
      <c r="F6543" t="s">
        <v>9190</v>
      </c>
      <c r="G6543" t="s">
        <v>39</v>
      </c>
      <c r="H6543" t="s">
        <v>177</v>
      </c>
      <c r="I6543" t="s">
        <v>9136</v>
      </c>
      <c r="J6543" s="1">
        <v>1</v>
      </c>
      <c r="K6543" t="s">
        <v>9191</v>
      </c>
      <c r="L6543" t="s">
        <v>9192</v>
      </c>
      <c r="M6543" t="s">
        <v>9193</v>
      </c>
      <c r="N6543" s="126">
        <v>0.01</v>
      </c>
      <c r="Q6543" t="s">
        <v>9189</v>
      </c>
      <c r="R6543" t="s">
        <v>19523</v>
      </c>
      <c r="S6543" s="120">
        <v>0.6</v>
      </c>
      <c r="U6543"/>
    </row>
    <row r="6544" spans="1:21">
      <c r="A6544">
        <v>6543</v>
      </c>
      <c r="B6544" s="1" t="s">
        <v>9194</v>
      </c>
      <c r="C6544" s="1" t="s">
        <v>175</v>
      </c>
      <c r="D6544" s="1" t="s">
        <v>9134</v>
      </c>
      <c r="E6544" t="s">
        <v>38</v>
      </c>
      <c r="F6544" t="s">
        <v>9190</v>
      </c>
      <c r="G6544" t="s">
        <v>39</v>
      </c>
      <c r="H6544" t="s">
        <v>177</v>
      </c>
      <c r="I6544" t="s">
        <v>9136</v>
      </c>
      <c r="J6544" s="1">
        <v>1</v>
      </c>
      <c r="K6544" t="s">
        <v>9191</v>
      </c>
      <c r="L6544" t="s">
        <v>9192</v>
      </c>
      <c r="M6544" t="s">
        <v>9193</v>
      </c>
      <c r="N6544" s="126"/>
      <c r="Q6544" t="s">
        <v>9194</v>
      </c>
      <c r="R6544" t="s">
        <v>19523</v>
      </c>
      <c r="S6544" s="120">
        <v>0.6</v>
      </c>
      <c r="U6544"/>
    </row>
    <row r="6545" spans="1:21">
      <c r="A6545">
        <v>6544</v>
      </c>
      <c r="B6545" s="1" t="s">
        <v>9195</v>
      </c>
      <c r="C6545" s="1" t="s">
        <v>175</v>
      </c>
      <c r="D6545" s="1" t="s">
        <v>9134</v>
      </c>
      <c r="E6545" t="s">
        <v>38</v>
      </c>
      <c r="F6545" t="s">
        <v>9190</v>
      </c>
      <c r="G6545" t="s">
        <v>39</v>
      </c>
      <c r="H6545" t="s">
        <v>177</v>
      </c>
      <c r="I6545" t="s">
        <v>9136</v>
      </c>
      <c r="J6545" s="1">
        <v>1</v>
      </c>
      <c r="K6545" t="s">
        <v>9191</v>
      </c>
      <c r="L6545" t="s">
        <v>9192</v>
      </c>
      <c r="M6545" t="s">
        <v>9193</v>
      </c>
      <c r="N6545" s="126"/>
      <c r="Q6545" t="s">
        <v>9195</v>
      </c>
      <c r="R6545" t="s">
        <v>19523</v>
      </c>
      <c r="S6545" s="120">
        <v>0.6</v>
      </c>
      <c r="U6545"/>
    </row>
    <row r="6546" spans="1:21">
      <c r="A6546">
        <v>6545</v>
      </c>
      <c r="B6546" s="1" t="s">
        <v>8937</v>
      </c>
      <c r="C6546" s="1" t="s">
        <v>175</v>
      </c>
      <c r="D6546" s="1" t="s">
        <v>9134</v>
      </c>
      <c r="E6546" t="s">
        <v>38</v>
      </c>
      <c r="F6546" t="s">
        <v>9190</v>
      </c>
      <c r="G6546" t="s">
        <v>39</v>
      </c>
      <c r="H6546" t="s">
        <v>177</v>
      </c>
      <c r="I6546" t="s">
        <v>9136</v>
      </c>
      <c r="J6546" s="1">
        <v>1</v>
      </c>
      <c r="K6546" t="s">
        <v>9191</v>
      </c>
      <c r="L6546" t="s">
        <v>9192</v>
      </c>
      <c r="M6546" t="s">
        <v>9193</v>
      </c>
      <c r="N6546" s="126">
        <v>0.01</v>
      </c>
      <c r="Q6546" t="s">
        <v>8937</v>
      </c>
      <c r="R6546" t="s">
        <v>19523</v>
      </c>
      <c r="S6546" s="120">
        <v>0.6</v>
      </c>
      <c r="U6546"/>
    </row>
    <row r="6547" spans="1:21">
      <c r="A6547">
        <v>6546</v>
      </c>
      <c r="B6547" s="1" t="s">
        <v>9196</v>
      </c>
      <c r="C6547" s="1" t="s">
        <v>175</v>
      </c>
      <c r="D6547" s="1" t="s">
        <v>9134</v>
      </c>
      <c r="E6547" t="s">
        <v>38</v>
      </c>
      <c r="F6547" t="s">
        <v>9190</v>
      </c>
      <c r="G6547" t="s">
        <v>39</v>
      </c>
      <c r="H6547" t="s">
        <v>177</v>
      </c>
      <c r="I6547" t="s">
        <v>9136</v>
      </c>
      <c r="J6547" s="1">
        <v>1</v>
      </c>
      <c r="K6547" t="s">
        <v>9191</v>
      </c>
      <c r="L6547" t="s">
        <v>9192</v>
      </c>
      <c r="M6547" t="s">
        <v>9193</v>
      </c>
      <c r="N6547" s="126"/>
      <c r="Q6547" t="s">
        <v>9196</v>
      </c>
      <c r="R6547" t="s">
        <v>19523</v>
      </c>
      <c r="S6547" s="120">
        <v>0.6</v>
      </c>
      <c r="U6547"/>
    </row>
    <row r="6548" spans="1:21">
      <c r="A6548">
        <v>6547</v>
      </c>
      <c r="B6548" s="1" t="s">
        <v>9197</v>
      </c>
      <c r="C6548" s="1" t="s">
        <v>175</v>
      </c>
      <c r="D6548" s="1" t="s">
        <v>9134</v>
      </c>
      <c r="E6548" t="s">
        <v>38</v>
      </c>
      <c r="F6548" t="s">
        <v>9190</v>
      </c>
      <c r="G6548" t="s">
        <v>39</v>
      </c>
      <c r="H6548" t="s">
        <v>177</v>
      </c>
      <c r="I6548" t="s">
        <v>9136</v>
      </c>
      <c r="J6548" s="1">
        <v>1</v>
      </c>
      <c r="K6548" t="s">
        <v>9191</v>
      </c>
      <c r="L6548" t="s">
        <v>9192</v>
      </c>
      <c r="M6548" t="s">
        <v>9193</v>
      </c>
      <c r="N6548" s="126"/>
      <c r="Q6548" t="s">
        <v>9197</v>
      </c>
      <c r="R6548" t="s">
        <v>19523</v>
      </c>
      <c r="S6548" s="120">
        <v>0.6</v>
      </c>
      <c r="U6548"/>
    </row>
    <row r="6549" spans="1:21">
      <c r="A6549">
        <v>6548</v>
      </c>
      <c r="B6549" s="1" t="s">
        <v>9198</v>
      </c>
      <c r="C6549" s="1" t="s">
        <v>36</v>
      </c>
      <c r="D6549" s="1" t="s">
        <v>9134</v>
      </c>
      <c r="E6549" t="s">
        <v>38</v>
      </c>
      <c r="F6549" t="s">
        <v>9199</v>
      </c>
      <c r="G6549" t="s">
        <v>39</v>
      </c>
      <c r="H6549" t="s">
        <v>40</v>
      </c>
      <c r="I6549" t="s">
        <v>9136</v>
      </c>
      <c r="J6549" s="1">
        <v>1</v>
      </c>
      <c r="K6549" t="s">
        <v>9200</v>
      </c>
      <c r="L6549" t="s">
        <v>9201</v>
      </c>
      <c r="M6549" t="s">
        <v>9202</v>
      </c>
      <c r="N6549" s="126"/>
      <c r="Q6549" t="s">
        <v>9198</v>
      </c>
      <c r="R6549" t="s">
        <v>19524</v>
      </c>
      <c r="S6549" s="120">
        <v>0.6</v>
      </c>
      <c r="U6549"/>
    </row>
    <row r="6550" spans="1:21">
      <c r="A6550">
        <v>6549</v>
      </c>
      <c r="B6550" s="1" t="s">
        <v>5219</v>
      </c>
      <c r="C6550" s="1" t="s">
        <v>36</v>
      </c>
      <c r="D6550" s="1" t="s">
        <v>9134</v>
      </c>
      <c r="E6550" t="s">
        <v>38</v>
      </c>
      <c r="F6550" t="s">
        <v>9199</v>
      </c>
      <c r="G6550" t="s">
        <v>39</v>
      </c>
      <c r="H6550" t="s">
        <v>40</v>
      </c>
      <c r="I6550" t="s">
        <v>9136</v>
      </c>
      <c r="J6550" s="1">
        <v>1</v>
      </c>
      <c r="K6550" t="s">
        <v>9200</v>
      </c>
      <c r="L6550" t="s">
        <v>9201</v>
      </c>
      <c r="M6550" t="s">
        <v>9202</v>
      </c>
      <c r="N6550" s="126"/>
      <c r="Q6550" t="s">
        <v>5219</v>
      </c>
      <c r="R6550" t="s">
        <v>19524</v>
      </c>
      <c r="S6550" s="120">
        <v>0.6</v>
      </c>
      <c r="U6550"/>
    </row>
    <row r="6551" spans="1:21">
      <c r="A6551">
        <v>6550</v>
      </c>
      <c r="B6551" s="1" t="s">
        <v>9203</v>
      </c>
      <c r="C6551" s="1" t="s">
        <v>36</v>
      </c>
      <c r="D6551" s="1" t="s">
        <v>9134</v>
      </c>
      <c r="E6551" t="s">
        <v>38</v>
      </c>
      <c r="F6551" t="s">
        <v>9199</v>
      </c>
      <c r="G6551" t="s">
        <v>39</v>
      </c>
      <c r="H6551" t="s">
        <v>40</v>
      </c>
      <c r="I6551" t="s">
        <v>9136</v>
      </c>
      <c r="J6551" s="1">
        <v>1</v>
      </c>
      <c r="K6551" t="s">
        <v>9200</v>
      </c>
      <c r="L6551" t="s">
        <v>9201</v>
      </c>
      <c r="M6551" t="s">
        <v>9202</v>
      </c>
      <c r="N6551" s="126"/>
      <c r="Q6551" t="s">
        <v>9203</v>
      </c>
      <c r="R6551" t="s">
        <v>19524</v>
      </c>
      <c r="S6551" s="120">
        <v>0.6</v>
      </c>
      <c r="U6551"/>
    </row>
    <row r="6552" spans="1:21">
      <c r="A6552">
        <v>6551</v>
      </c>
      <c r="B6552" s="1" t="s">
        <v>9204</v>
      </c>
      <c r="C6552" s="1" t="s">
        <v>36</v>
      </c>
      <c r="D6552" s="1" t="s">
        <v>9134</v>
      </c>
      <c r="E6552" t="s">
        <v>38</v>
      </c>
      <c r="F6552" t="s">
        <v>9199</v>
      </c>
      <c r="G6552" t="s">
        <v>39</v>
      </c>
      <c r="H6552" t="s">
        <v>40</v>
      </c>
      <c r="I6552" t="s">
        <v>9136</v>
      </c>
      <c r="J6552" s="1">
        <v>1</v>
      </c>
      <c r="K6552" t="s">
        <v>9200</v>
      </c>
      <c r="L6552" t="s">
        <v>9201</v>
      </c>
      <c r="M6552" t="s">
        <v>9202</v>
      </c>
      <c r="N6552" s="126"/>
      <c r="Q6552" t="s">
        <v>9204</v>
      </c>
      <c r="R6552" t="s">
        <v>19524</v>
      </c>
      <c r="S6552" s="120">
        <v>0.6</v>
      </c>
      <c r="U6552"/>
    </row>
    <row r="6553" spans="1:21">
      <c r="A6553">
        <v>6552</v>
      </c>
      <c r="B6553" s="1" t="s">
        <v>9205</v>
      </c>
      <c r="C6553" s="1" t="s">
        <v>201</v>
      </c>
      <c r="D6553" s="1" t="s">
        <v>9134</v>
      </c>
      <c r="E6553" t="s">
        <v>38</v>
      </c>
      <c r="F6553" t="s">
        <v>9206</v>
      </c>
      <c r="G6553" t="s">
        <v>39</v>
      </c>
      <c r="H6553" t="s">
        <v>203</v>
      </c>
      <c r="I6553" t="s">
        <v>9136</v>
      </c>
      <c r="J6553" s="1">
        <v>1</v>
      </c>
      <c r="K6553" t="s">
        <v>9206</v>
      </c>
      <c r="L6553" t="s">
        <v>9207</v>
      </c>
      <c r="M6553" t="s">
        <v>9208</v>
      </c>
      <c r="N6553" s="126"/>
      <c r="Q6553" t="s">
        <v>9205</v>
      </c>
      <c r="R6553" t="s">
        <v>19525</v>
      </c>
      <c r="S6553" s="120">
        <v>0.6</v>
      </c>
      <c r="U6553"/>
    </row>
    <row r="6554" spans="1:21">
      <c r="A6554">
        <v>6553</v>
      </c>
      <c r="B6554" s="1" t="s">
        <v>9209</v>
      </c>
      <c r="C6554" s="1" t="s">
        <v>201</v>
      </c>
      <c r="D6554" s="1" t="s">
        <v>9134</v>
      </c>
      <c r="E6554" t="s">
        <v>38</v>
      </c>
      <c r="F6554" t="s">
        <v>9206</v>
      </c>
      <c r="G6554" t="s">
        <v>39</v>
      </c>
      <c r="H6554" t="s">
        <v>203</v>
      </c>
      <c r="I6554" t="s">
        <v>9136</v>
      </c>
      <c r="J6554" s="1">
        <v>1</v>
      </c>
      <c r="K6554" t="s">
        <v>9206</v>
      </c>
      <c r="L6554" t="s">
        <v>9207</v>
      </c>
      <c r="M6554" t="s">
        <v>9208</v>
      </c>
      <c r="N6554" s="126"/>
      <c r="Q6554" t="s">
        <v>9209</v>
      </c>
      <c r="R6554" t="s">
        <v>19525</v>
      </c>
      <c r="S6554" s="120">
        <v>0.6</v>
      </c>
      <c r="U6554"/>
    </row>
    <row r="6555" spans="1:21">
      <c r="A6555">
        <v>6554</v>
      </c>
      <c r="B6555" s="1" t="s">
        <v>9210</v>
      </c>
      <c r="C6555" s="1" t="s">
        <v>64</v>
      </c>
      <c r="D6555" s="1" t="s">
        <v>9134</v>
      </c>
      <c r="E6555" t="s">
        <v>48</v>
      </c>
      <c r="F6555" t="s">
        <v>9211</v>
      </c>
      <c r="G6555" t="s">
        <v>39</v>
      </c>
      <c r="H6555" t="s">
        <v>67</v>
      </c>
      <c r="I6555" t="s">
        <v>9136</v>
      </c>
      <c r="J6555" s="1">
        <v>2</v>
      </c>
      <c r="K6555" t="s">
        <v>9211</v>
      </c>
      <c r="L6555" t="s">
        <v>9212</v>
      </c>
      <c r="M6555" t="s">
        <v>9213</v>
      </c>
      <c r="N6555" s="126"/>
      <c r="Q6555" t="s">
        <v>9210</v>
      </c>
      <c r="R6555" t="s">
        <v>19526</v>
      </c>
      <c r="S6555" s="120">
        <v>0.6</v>
      </c>
      <c r="U6555"/>
    </row>
    <row r="6556" spans="1:21">
      <c r="A6556">
        <v>6555</v>
      </c>
      <c r="B6556" s="1" t="s">
        <v>9214</v>
      </c>
      <c r="C6556" s="1" t="s">
        <v>64</v>
      </c>
      <c r="D6556" s="1" t="s">
        <v>9134</v>
      </c>
      <c r="E6556" t="s">
        <v>48</v>
      </c>
      <c r="F6556" t="s">
        <v>9211</v>
      </c>
      <c r="G6556" t="s">
        <v>39</v>
      </c>
      <c r="H6556" t="s">
        <v>67</v>
      </c>
      <c r="I6556" t="s">
        <v>9136</v>
      </c>
      <c r="J6556" s="1">
        <v>2</v>
      </c>
      <c r="K6556" t="s">
        <v>9211</v>
      </c>
      <c r="L6556" t="s">
        <v>9212</v>
      </c>
      <c r="M6556" t="s">
        <v>9213</v>
      </c>
      <c r="N6556" s="126"/>
      <c r="Q6556" t="s">
        <v>9214</v>
      </c>
      <c r="R6556" t="s">
        <v>19526</v>
      </c>
      <c r="S6556" s="120">
        <v>0.6</v>
      </c>
      <c r="U6556"/>
    </row>
    <row r="6557" spans="1:21">
      <c r="A6557">
        <v>6556</v>
      </c>
      <c r="B6557" s="1" t="s">
        <v>9215</v>
      </c>
      <c r="C6557" s="1" t="s">
        <v>64</v>
      </c>
      <c r="D6557" s="1" t="s">
        <v>9134</v>
      </c>
      <c r="E6557" t="s">
        <v>48</v>
      </c>
      <c r="F6557" t="s">
        <v>9211</v>
      </c>
      <c r="G6557" t="s">
        <v>39</v>
      </c>
      <c r="H6557" t="s">
        <v>67</v>
      </c>
      <c r="I6557" t="s">
        <v>9136</v>
      </c>
      <c r="J6557" s="1">
        <v>2</v>
      </c>
      <c r="K6557" t="s">
        <v>9211</v>
      </c>
      <c r="L6557" t="s">
        <v>9212</v>
      </c>
      <c r="M6557" t="s">
        <v>9213</v>
      </c>
      <c r="N6557" s="126"/>
      <c r="Q6557" t="s">
        <v>9215</v>
      </c>
      <c r="R6557" t="s">
        <v>19526</v>
      </c>
      <c r="S6557" s="120">
        <v>0.6</v>
      </c>
      <c r="U6557"/>
    </row>
    <row r="6558" spans="1:21">
      <c r="A6558">
        <v>6557</v>
      </c>
      <c r="B6558" s="1" t="s">
        <v>9216</v>
      </c>
      <c r="C6558" s="1" t="s">
        <v>72</v>
      </c>
      <c r="D6558" s="1" t="s">
        <v>9134</v>
      </c>
      <c r="E6558" t="s">
        <v>48</v>
      </c>
      <c r="F6558" t="s">
        <v>9217</v>
      </c>
      <c r="G6558" t="s">
        <v>39</v>
      </c>
      <c r="H6558" t="s">
        <v>74</v>
      </c>
      <c r="I6558" t="s">
        <v>9136</v>
      </c>
      <c r="J6558" s="1">
        <v>2</v>
      </c>
      <c r="K6558" t="s">
        <v>9217</v>
      </c>
      <c r="L6558" t="s">
        <v>9218</v>
      </c>
      <c r="M6558" t="s">
        <v>9219</v>
      </c>
      <c r="N6558" s="126"/>
      <c r="Q6558" t="s">
        <v>9216</v>
      </c>
      <c r="R6558" t="s">
        <v>19527</v>
      </c>
      <c r="S6558" s="120">
        <v>0.6</v>
      </c>
      <c r="U6558"/>
    </row>
    <row r="6559" spans="1:21">
      <c r="A6559">
        <v>6558</v>
      </c>
      <c r="B6559" s="1" t="s">
        <v>9220</v>
      </c>
      <c r="C6559" s="1" t="s">
        <v>78</v>
      </c>
      <c r="D6559" s="1" t="s">
        <v>9134</v>
      </c>
      <c r="E6559" t="s">
        <v>48</v>
      </c>
      <c r="F6559" t="s">
        <v>9221</v>
      </c>
      <c r="G6559" t="s">
        <v>39</v>
      </c>
      <c r="H6559" t="s">
        <v>80</v>
      </c>
      <c r="I6559" t="s">
        <v>9136</v>
      </c>
      <c r="J6559" s="1">
        <v>2</v>
      </c>
      <c r="K6559" t="s">
        <v>9221</v>
      </c>
      <c r="L6559" t="s">
        <v>9222</v>
      </c>
      <c r="M6559" t="s">
        <v>9223</v>
      </c>
      <c r="N6559" s="126"/>
      <c r="Q6559" t="s">
        <v>9220</v>
      </c>
      <c r="R6559" t="s">
        <v>19528</v>
      </c>
      <c r="S6559" s="120">
        <v>0.6</v>
      </c>
      <c r="U6559"/>
    </row>
    <row r="6560" spans="1:21">
      <c r="A6560">
        <v>6559</v>
      </c>
      <c r="B6560" s="1" t="s">
        <v>9224</v>
      </c>
      <c r="C6560" s="1" t="s">
        <v>78</v>
      </c>
      <c r="D6560" s="1" t="s">
        <v>9134</v>
      </c>
      <c r="E6560" t="s">
        <v>48</v>
      </c>
      <c r="F6560" t="s">
        <v>9221</v>
      </c>
      <c r="G6560" t="s">
        <v>39</v>
      </c>
      <c r="H6560" t="s">
        <v>80</v>
      </c>
      <c r="I6560" t="s">
        <v>9136</v>
      </c>
      <c r="J6560" s="1">
        <v>2</v>
      </c>
      <c r="K6560" t="s">
        <v>9221</v>
      </c>
      <c r="L6560" t="s">
        <v>9222</v>
      </c>
      <c r="M6560" t="s">
        <v>9223</v>
      </c>
      <c r="N6560" s="126"/>
      <c r="Q6560" t="s">
        <v>9224</v>
      </c>
      <c r="R6560" t="s">
        <v>19528</v>
      </c>
      <c r="S6560" s="120">
        <v>0.6</v>
      </c>
      <c r="U6560"/>
    </row>
    <row r="6561" spans="1:21">
      <c r="A6561">
        <v>6560</v>
      </c>
      <c r="B6561" s="1" t="s">
        <v>9225</v>
      </c>
      <c r="C6561" s="1" t="s">
        <v>78</v>
      </c>
      <c r="D6561" s="1" t="s">
        <v>9134</v>
      </c>
      <c r="E6561" t="s">
        <v>48</v>
      </c>
      <c r="F6561" t="s">
        <v>9221</v>
      </c>
      <c r="G6561" t="s">
        <v>39</v>
      </c>
      <c r="H6561" t="s">
        <v>80</v>
      </c>
      <c r="I6561" t="s">
        <v>9136</v>
      </c>
      <c r="J6561" s="1">
        <v>2</v>
      </c>
      <c r="K6561" t="s">
        <v>9221</v>
      </c>
      <c r="L6561" t="s">
        <v>9222</v>
      </c>
      <c r="M6561" t="s">
        <v>9223</v>
      </c>
      <c r="N6561" s="126"/>
      <c r="Q6561" t="s">
        <v>9225</v>
      </c>
      <c r="R6561" t="s">
        <v>19528</v>
      </c>
      <c r="S6561" s="120">
        <v>0.6</v>
      </c>
      <c r="U6561"/>
    </row>
    <row r="6562" spans="1:21">
      <c r="A6562">
        <v>6561</v>
      </c>
      <c r="B6562" s="1" t="s">
        <v>9226</v>
      </c>
      <c r="C6562" s="1" t="s">
        <v>78</v>
      </c>
      <c r="D6562" s="1" t="s">
        <v>9134</v>
      </c>
      <c r="E6562" t="s">
        <v>48</v>
      </c>
      <c r="F6562" t="s">
        <v>9221</v>
      </c>
      <c r="G6562" t="s">
        <v>39</v>
      </c>
      <c r="H6562" t="s">
        <v>80</v>
      </c>
      <c r="I6562" t="s">
        <v>9136</v>
      </c>
      <c r="J6562" s="1">
        <v>2</v>
      </c>
      <c r="K6562" t="s">
        <v>9221</v>
      </c>
      <c r="L6562" t="s">
        <v>9222</v>
      </c>
      <c r="M6562" t="s">
        <v>9223</v>
      </c>
      <c r="N6562" s="126"/>
      <c r="Q6562" t="s">
        <v>9226</v>
      </c>
      <c r="R6562" t="s">
        <v>19528</v>
      </c>
      <c r="S6562" s="120">
        <v>0.6</v>
      </c>
      <c r="U6562"/>
    </row>
    <row r="6563" spans="1:21">
      <c r="A6563">
        <v>6562</v>
      </c>
      <c r="B6563" s="1" t="s">
        <v>9227</v>
      </c>
      <c r="C6563" s="1" t="s">
        <v>87</v>
      </c>
      <c r="D6563" s="1" t="s">
        <v>9134</v>
      </c>
      <c r="E6563" t="s">
        <v>48</v>
      </c>
      <c r="F6563" t="s">
        <v>9228</v>
      </c>
      <c r="G6563" t="s">
        <v>39</v>
      </c>
      <c r="H6563" t="s">
        <v>89</v>
      </c>
      <c r="I6563" t="s">
        <v>9136</v>
      </c>
      <c r="J6563" s="1">
        <v>2</v>
      </c>
      <c r="K6563" t="s">
        <v>9228</v>
      </c>
      <c r="L6563" t="s">
        <v>9229</v>
      </c>
      <c r="M6563" t="s">
        <v>9230</v>
      </c>
      <c r="N6563" s="126"/>
      <c r="Q6563" t="s">
        <v>9227</v>
      </c>
      <c r="R6563" t="s">
        <v>19529</v>
      </c>
      <c r="S6563" s="120">
        <v>0.6</v>
      </c>
      <c r="U6563"/>
    </row>
    <row r="6564" spans="1:21">
      <c r="A6564">
        <v>6563</v>
      </c>
      <c r="B6564" s="1" t="s">
        <v>9231</v>
      </c>
      <c r="C6564" s="1" t="s">
        <v>87</v>
      </c>
      <c r="D6564" s="1" t="s">
        <v>9134</v>
      </c>
      <c r="E6564" t="s">
        <v>48</v>
      </c>
      <c r="F6564" t="s">
        <v>9228</v>
      </c>
      <c r="G6564" t="s">
        <v>39</v>
      </c>
      <c r="H6564" t="s">
        <v>89</v>
      </c>
      <c r="I6564" t="s">
        <v>9136</v>
      </c>
      <c r="J6564" s="1">
        <v>2</v>
      </c>
      <c r="K6564" t="s">
        <v>9228</v>
      </c>
      <c r="L6564" t="s">
        <v>9229</v>
      </c>
      <c r="M6564" t="s">
        <v>9230</v>
      </c>
      <c r="N6564" s="126"/>
      <c r="Q6564" t="s">
        <v>9231</v>
      </c>
      <c r="R6564" t="s">
        <v>19529</v>
      </c>
      <c r="S6564" s="120">
        <v>0.6</v>
      </c>
      <c r="U6564"/>
    </row>
    <row r="6565" spans="1:21">
      <c r="A6565">
        <v>6564</v>
      </c>
      <c r="B6565" s="1" t="s">
        <v>9232</v>
      </c>
      <c r="C6565" s="1" t="s">
        <v>87</v>
      </c>
      <c r="D6565" s="1" t="s">
        <v>9134</v>
      </c>
      <c r="E6565" t="s">
        <v>48</v>
      </c>
      <c r="F6565" t="s">
        <v>9228</v>
      </c>
      <c r="G6565" t="s">
        <v>39</v>
      </c>
      <c r="H6565" t="s">
        <v>89</v>
      </c>
      <c r="I6565" t="s">
        <v>9136</v>
      </c>
      <c r="J6565" s="1">
        <v>2</v>
      </c>
      <c r="K6565" t="s">
        <v>9228</v>
      </c>
      <c r="L6565" t="s">
        <v>9229</v>
      </c>
      <c r="M6565" t="s">
        <v>9230</v>
      </c>
      <c r="N6565" s="126"/>
      <c r="Q6565" t="s">
        <v>9232</v>
      </c>
      <c r="R6565" t="s">
        <v>19529</v>
      </c>
      <c r="S6565" s="120">
        <v>0.6</v>
      </c>
      <c r="U6565"/>
    </row>
    <row r="6566" spans="1:21">
      <c r="A6566">
        <v>6565</v>
      </c>
      <c r="B6566" s="1" t="s">
        <v>9233</v>
      </c>
      <c r="C6566" s="1" t="s">
        <v>87</v>
      </c>
      <c r="D6566" s="1" t="s">
        <v>9134</v>
      </c>
      <c r="E6566" t="s">
        <v>48</v>
      </c>
      <c r="F6566" t="s">
        <v>9228</v>
      </c>
      <c r="G6566" t="s">
        <v>39</v>
      </c>
      <c r="H6566" t="s">
        <v>89</v>
      </c>
      <c r="I6566" t="s">
        <v>9136</v>
      </c>
      <c r="J6566" s="1">
        <v>2</v>
      </c>
      <c r="K6566" t="s">
        <v>9228</v>
      </c>
      <c r="L6566" t="s">
        <v>9229</v>
      </c>
      <c r="M6566" t="s">
        <v>9230</v>
      </c>
      <c r="N6566" s="126"/>
      <c r="Q6566" t="s">
        <v>9233</v>
      </c>
      <c r="R6566" t="s">
        <v>19529</v>
      </c>
      <c r="S6566" s="120">
        <v>0.6</v>
      </c>
      <c r="U6566"/>
    </row>
    <row r="6567" spans="1:21">
      <c r="A6567">
        <v>6566</v>
      </c>
      <c r="B6567" s="1" t="s">
        <v>9234</v>
      </c>
      <c r="C6567" s="1" t="s">
        <v>87</v>
      </c>
      <c r="D6567" s="1" t="s">
        <v>9134</v>
      </c>
      <c r="E6567" t="s">
        <v>48</v>
      </c>
      <c r="F6567" t="s">
        <v>9228</v>
      </c>
      <c r="G6567" t="s">
        <v>39</v>
      </c>
      <c r="H6567" t="s">
        <v>89</v>
      </c>
      <c r="I6567" t="s">
        <v>9136</v>
      </c>
      <c r="J6567" s="1">
        <v>2</v>
      </c>
      <c r="K6567" t="s">
        <v>9228</v>
      </c>
      <c r="L6567" t="s">
        <v>9229</v>
      </c>
      <c r="M6567" t="s">
        <v>9230</v>
      </c>
      <c r="N6567" s="126"/>
      <c r="Q6567" t="s">
        <v>9234</v>
      </c>
      <c r="R6567" t="s">
        <v>19529</v>
      </c>
      <c r="S6567" s="120">
        <v>0.6</v>
      </c>
      <c r="U6567"/>
    </row>
    <row r="6568" spans="1:21">
      <c r="A6568">
        <v>6567</v>
      </c>
      <c r="B6568" s="1" t="s">
        <v>9235</v>
      </c>
      <c r="C6568" s="1" t="s">
        <v>87</v>
      </c>
      <c r="D6568" s="1" t="s">
        <v>9134</v>
      </c>
      <c r="E6568" t="s">
        <v>48</v>
      </c>
      <c r="F6568" t="s">
        <v>9228</v>
      </c>
      <c r="G6568" t="s">
        <v>39</v>
      </c>
      <c r="H6568" t="s">
        <v>89</v>
      </c>
      <c r="I6568" t="s">
        <v>9136</v>
      </c>
      <c r="J6568" s="1">
        <v>2</v>
      </c>
      <c r="K6568" t="s">
        <v>9228</v>
      </c>
      <c r="L6568" t="s">
        <v>9229</v>
      </c>
      <c r="M6568" t="s">
        <v>9230</v>
      </c>
      <c r="N6568" s="126"/>
      <c r="Q6568" t="s">
        <v>9235</v>
      </c>
      <c r="R6568" t="s">
        <v>19529</v>
      </c>
      <c r="S6568" s="120">
        <v>0.6</v>
      </c>
      <c r="U6568"/>
    </row>
    <row r="6569" spans="1:21">
      <c r="A6569">
        <v>6568</v>
      </c>
      <c r="B6569" s="1" t="s">
        <v>9236</v>
      </c>
      <c r="C6569" s="1" t="s">
        <v>87</v>
      </c>
      <c r="D6569" s="1" t="s">
        <v>9134</v>
      </c>
      <c r="E6569" t="s">
        <v>48</v>
      </c>
      <c r="F6569" t="s">
        <v>9228</v>
      </c>
      <c r="G6569" t="s">
        <v>39</v>
      </c>
      <c r="H6569" t="s">
        <v>89</v>
      </c>
      <c r="I6569" t="s">
        <v>9136</v>
      </c>
      <c r="J6569" s="1">
        <v>2</v>
      </c>
      <c r="K6569" t="s">
        <v>9228</v>
      </c>
      <c r="L6569" t="s">
        <v>9229</v>
      </c>
      <c r="M6569" t="s">
        <v>9230</v>
      </c>
      <c r="N6569" s="126"/>
      <c r="Q6569" t="s">
        <v>9236</v>
      </c>
      <c r="R6569" t="s">
        <v>19529</v>
      </c>
      <c r="S6569" s="120">
        <v>0.6</v>
      </c>
      <c r="U6569"/>
    </row>
    <row r="6570" spans="1:21">
      <c r="A6570">
        <v>6569</v>
      </c>
      <c r="B6570" s="1" t="s">
        <v>9237</v>
      </c>
      <c r="C6570" s="1" t="s">
        <v>105</v>
      </c>
      <c r="D6570" s="1" t="s">
        <v>9134</v>
      </c>
      <c r="E6570" t="s">
        <v>48</v>
      </c>
      <c r="F6570" t="s">
        <v>9238</v>
      </c>
      <c r="G6570" t="s">
        <v>39</v>
      </c>
      <c r="H6570" t="s">
        <v>107</v>
      </c>
      <c r="I6570" t="s">
        <v>9136</v>
      </c>
      <c r="J6570" s="1">
        <v>2</v>
      </c>
      <c r="K6570" t="s">
        <v>9238</v>
      </c>
      <c r="L6570" t="s">
        <v>9239</v>
      </c>
      <c r="M6570" t="s">
        <v>9240</v>
      </c>
      <c r="N6570" s="126"/>
      <c r="Q6570" t="s">
        <v>9237</v>
      </c>
      <c r="R6570" t="s">
        <v>19530</v>
      </c>
      <c r="S6570" s="120">
        <v>0.6</v>
      </c>
      <c r="U6570"/>
    </row>
    <row r="6571" spans="1:21">
      <c r="A6571">
        <v>6570</v>
      </c>
      <c r="B6571" s="1" t="s">
        <v>9241</v>
      </c>
      <c r="C6571" s="1" t="s">
        <v>121</v>
      </c>
      <c r="D6571" s="1" t="s">
        <v>9134</v>
      </c>
      <c r="E6571" t="s">
        <v>48</v>
      </c>
      <c r="F6571" t="s">
        <v>9242</v>
      </c>
      <c r="G6571" t="s">
        <v>39</v>
      </c>
      <c r="H6571" t="s">
        <v>123</v>
      </c>
      <c r="I6571" t="s">
        <v>9136</v>
      </c>
      <c r="J6571" s="1">
        <v>2</v>
      </c>
      <c r="K6571" t="s">
        <v>9242</v>
      </c>
      <c r="L6571" t="s">
        <v>9243</v>
      </c>
      <c r="M6571" t="s">
        <v>9244</v>
      </c>
      <c r="N6571" s="126"/>
      <c r="Q6571" t="s">
        <v>9241</v>
      </c>
      <c r="R6571" t="s">
        <v>19531</v>
      </c>
      <c r="S6571" s="120">
        <v>0.6</v>
      </c>
      <c r="U6571"/>
    </row>
    <row r="6572" spans="1:21">
      <c r="A6572">
        <v>6571</v>
      </c>
      <c r="B6572" s="1" t="s">
        <v>9245</v>
      </c>
      <c r="C6572" s="1" t="s">
        <v>133</v>
      </c>
      <c r="D6572" s="1" t="s">
        <v>9134</v>
      </c>
      <c r="E6572" t="s">
        <v>48</v>
      </c>
      <c r="F6572" t="s">
        <v>9246</v>
      </c>
      <c r="G6572" t="s">
        <v>39</v>
      </c>
      <c r="H6572" t="s">
        <v>135</v>
      </c>
      <c r="I6572" t="s">
        <v>9136</v>
      </c>
      <c r="J6572" s="1">
        <v>2</v>
      </c>
      <c r="K6572" t="s">
        <v>9246</v>
      </c>
      <c r="L6572" t="s">
        <v>9247</v>
      </c>
      <c r="M6572" t="s">
        <v>9248</v>
      </c>
      <c r="N6572" s="126"/>
      <c r="Q6572" t="s">
        <v>9245</v>
      </c>
      <c r="R6572" t="s">
        <v>19532</v>
      </c>
      <c r="S6572" s="120">
        <v>0.6</v>
      </c>
      <c r="U6572"/>
    </row>
    <row r="6573" spans="1:21">
      <c r="A6573">
        <v>6572</v>
      </c>
      <c r="B6573" s="1" t="s">
        <v>9249</v>
      </c>
      <c r="C6573" s="1" t="s">
        <v>47</v>
      </c>
      <c r="D6573" s="1" t="s">
        <v>9134</v>
      </c>
      <c r="E6573" t="s">
        <v>48</v>
      </c>
      <c r="F6573" t="s">
        <v>9250</v>
      </c>
      <c r="G6573" t="s">
        <v>39</v>
      </c>
      <c r="H6573" t="s">
        <v>49</v>
      </c>
      <c r="I6573" t="s">
        <v>9136</v>
      </c>
      <c r="J6573" s="1">
        <v>2</v>
      </c>
      <c r="K6573" t="s">
        <v>9251</v>
      </c>
      <c r="L6573" t="s">
        <v>9252</v>
      </c>
      <c r="M6573" t="s">
        <v>9253</v>
      </c>
      <c r="N6573" s="126"/>
      <c r="Q6573" t="s">
        <v>9249</v>
      </c>
      <c r="R6573" t="s">
        <v>19533</v>
      </c>
      <c r="S6573" s="120">
        <v>0.6</v>
      </c>
      <c r="U6573"/>
    </row>
    <row r="6574" spans="1:21">
      <c r="A6574">
        <v>6573</v>
      </c>
      <c r="B6574" s="1" t="s">
        <v>9254</v>
      </c>
      <c r="C6574" s="1" t="s">
        <v>47</v>
      </c>
      <c r="D6574" s="1" t="s">
        <v>9134</v>
      </c>
      <c r="E6574" t="s">
        <v>48</v>
      </c>
      <c r="F6574" t="s">
        <v>9250</v>
      </c>
      <c r="G6574" t="s">
        <v>39</v>
      </c>
      <c r="H6574" t="s">
        <v>49</v>
      </c>
      <c r="I6574" t="s">
        <v>9136</v>
      </c>
      <c r="J6574" s="1">
        <v>2</v>
      </c>
      <c r="K6574" t="s">
        <v>9251</v>
      </c>
      <c r="L6574" t="s">
        <v>9252</v>
      </c>
      <c r="M6574" t="s">
        <v>9253</v>
      </c>
      <c r="N6574" s="126"/>
      <c r="Q6574" t="s">
        <v>9254</v>
      </c>
      <c r="R6574" t="s">
        <v>19533</v>
      </c>
      <c r="S6574" s="120">
        <v>0.6</v>
      </c>
      <c r="U6574"/>
    </row>
    <row r="6575" spans="1:21">
      <c r="A6575">
        <v>6574</v>
      </c>
      <c r="B6575" s="1" t="s">
        <v>9255</v>
      </c>
      <c r="C6575" s="1" t="s">
        <v>47</v>
      </c>
      <c r="D6575" s="1" t="s">
        <v>9134</v>
      </c>
      <c r="E6575" t="s">
        <v>48</v>
      </c>
      <c r="F6575" t="s">
        <v>9250</v>
      </c>
      <c r="G6575" t="s">
        <v>39</v>
      </c>
      <c r="H6575" t="s">
        <v>49</v>
      </c>
      <c r="I6575" t="s">
        <v>9136</v>
      </c>
      <c r="J6575" s="1">
        <v>2</v>
      </c>
      <c r="K6575" t="s">
        <v>9251</v>
      </c>
      <c r="L6575" t="s">
        <v>9252</v>
      </c>
      <c r="M6575" t="s">
        <v>9253</v>
      </c>
      <c r="N6575" s="126"/>
      <c r="Q6575" t="s">
        <v>9255</v>
      </c>
      <c r="R6575" t="s">
        <v>19533</v>
      </c>
      <c r="S6575" s="120">
        <v>0.6</v>
      </c>
      <c r="U6575"/>
    </row>
    <row r="6576" spans="1:21">
      <c r="A6576">
        <v>6575</v>
      </c>
      <c r="B6576" s="1" t="s">
        <v>9256</v>
      </c>
      <c r="C6576" s="1" t="s">
        <v>47</v>
      </c>
      <c r="D6576" s="1" t="s">
        <v>9134</v>
      </c>
      <c r="E6576" t="s">
        <v>48</v>
      </c>
      <c r="F6576" t="s">
        <v>9250</v>
      </c>
      <c r="G6576" t="s">
        <v>39</v>
      </c>
      <c r="H6576" t="s">
        <v>49</v>
      </c>
      <c r="I6576" t="s">
        <v>9136</v>
      </c>
      <c r="J6576" s="1">
        <v>2</v>
      </c>
      <c r="K6576" t="s">
        <v>9251</v>
      </c>
      <c r="L6576" t="s">
        <v>9252</v>
      </c>
      <c r="M6576" t="s">
        <v>9253</v>
      </c>
      <c r="N6576" s="126"/>
      <c r="Q6576" t="s">
        <v>9256</v>
      </c>
      <c r="R6576" t="s">
        <v>19533</v>
      </c>
      <c r="S6576" s="120">
        <v>0.6</v>
      </c>
      <c r="U6576"/>
    </row>
    <row r="6577" spans="1:21">
      <c r="A6577">
        <v>6576</v>
      </c>
      <c r="B6577" s="1" t="s">
        <v>9257</v>
      </c>
      <c r="C6577" s="1" t="s">
        <v>47</v>
      </c>
      <c r="D6577" s="1" t="s">
        <v>9134</v>
      </c>
      <c r="E6577" t="s">
        <v>48</v>
      </c>
      <c r="F6577" t="s">
        <v>9250</v>
      </c>
      <c r="G6577" t="s">
        <v>39</v>
      </c>
      <c r="H6577" t="s">
        <v>49</v>
      </c>
      <c r="I6577" t="s">
        <v>9136</v>
      </c>
      <c r="J6577" s="1">
        <v>2</v>
      </c>
      <c r="K6577" t="s">
        <v>9251</v>
      </c>
      <c r="L6577" t="s">
        <v>9252</v>
      </c>
      <c r="M6577" t="s">
        <v>9253</v>
      </c>
      <c r="N6577" s="126"/>
      <c r="Q6577" t="s">
        <v>9257</v>
      </c>
      <c r="R6577" t="s">
        <v>19533</v>
      </c>
      <c r="S6577" s="120">
        <v>0.6</v>
      </c>
      <c r="U6577"/>
    </row>
    <row r="6578" spans="1:21">
      <c r="A6578">
        <v>6577</v>
      </c>
      <c r="B6578" s="1" t="s">
        <v>9258</v>
      </c>
      <c r="C6578" s="1" t="s">
        <v>47</v>
      </c>
      <c r="D6578" s="1" t="s">
        <v>9134</v>
      </c>
      <c r="E6578" t="s">
        <v>48</v>
      </c>
      <c r="F6578" t="s">
        <v>9250</v>
      </c>
      <c r="G6578" t="s">
        <v>39</v>
      </c>
      <c r="H6578" t="s">
        <v>49</v>
      </c>
      <c r="I6578" t="s">
        <v>9136</v>
      </c>
      <c r="J6578" s="1">
        <v>2</v>
      </c>
      <c r="K6578" t="s">
        <v>9251</v>
      </c>
      <c r="L6578" t="s">
        <v>9252</v>
      </c>
      <c r="M6578" t="s">
        <v>9253</v>
      </c>
      <c r="N6578" s="126"/>
      <c r="Q6578" t="s">
        <v>9258</v>
      </c>
      <c r="R6578" t="s">
        <v>19533</v>
      </c>
      <c r="S6578" s="120">
        <v>0.6</v>
      </c>
      <c r="U6578"/>
    </row>
    <row r="6579" spans="1:21">
      <c r="A6579">
        <v>6578</v>
      </c>
      <c r="B6579" s="1" t="s">
        <v>9259</v>
      </c>
      <c r="C6579" s="1" t="s">
        <v>175</v>
      </c>
      <c r="D6579" s="1" t="s">
        <v>9134</v>
      </c>
      <c r="E6579" t="s">
        <v>48</v>
      </c>
      <c r="F6579" t="s">
        <v>9260</v>
      </c>
      <c r="G6579" t="s">
        <v>39</v>
      </c>
      <c r="H6579" t="s">
        <v>177</v>
      </c>
      <c r="I6579" t="s">
        <v>9136</v>
      </c>
      <c r="J6579" s="1">
        <v>2</v>
      </c>
      <c r="K6579" t="s">
        <v>9261</v>
      </c>
      <c r="L6579" t="s">
        <v>9262</v>
      </c>
      <c r="M6579" t="s">
        <v>9263</v>
      </c>
      <c r="N6579" s="126"/>
      <c r="Q6579" t="s">
        <v>9259</v>
      </c>
      <c r="R6579" t="s">
        <v>19534</v>
      </c>
      <c r="S6579" s="120">
        <v>0.6</v>
      </c>
      <c r="U6579"/>
    </row>
    <row r="6580" spans="1:21">
      <c r="A6580">
        <v>6579</v>
      </c>
      <c r="B6580" s="1" t="s">
        <v>9264</v>
      </c>
      <c r="C6580" s="1" t="s">
        <v>175</v>
      </c>
      <c r="D6580" s="1" t="s">
        <v>9134</v>
      </c>
      <c r="E6580" t="s">
        <v>48</v>
      </c>
      <c r="F6580" t="s">
        <v>9260</v>
      </c>
      <c r="G6580" t="s">
        <v>39</v>
      </c>
      <c r="H6580" t="s">
        <v>177</v>
      </c>
      <c r="I6580" t="s">
        <v>9136</v>
      </c>
      <c r="J6580" s="1">
        <v>2</v>
      </c>
      <c r="K6580" t="s">
        <v>9261</v>
      </c>
      <c r="L6580" t="s">
        <v>9262</v>
      </c>
      <c r="M6580" t="s">
        <v>9263</v>
      </c>
      <c r="N6580" s="126"/>
      <c r="Q6580" t="s">
        <v>9264</v>
      </c>
      <c r="R6580" t="s">
        <v>19534</v>
      </c>
      <c r="S6580" s="120">
        <v>0.6</v>
      </c>
      <c r="U6580"/>
    </row>
    <row r="6581" spans="1:21">
      <c r="A6581">
        <v>6580</v>
      </c>
      <c r="B6581" s="1" t="s">
        <v>9265</v>
      </c>
      <c r="C6581" s="1" t="s">
        <v>175</v>
      </c>
      <c r="D6581" s="1" t="s">
        <v>9134</v>
      </c>
      <c r="E6581" t="s">
        <v>48</v>
      </c>
      <c r="F6581" t="s">
        <v>9260</v>
      </c>
      <c r="G6581" t="s">
        <v>39</v>
      </c>
      <c r="H6581" t="s">
        <v>177</v>
      </c>
      <c r="I6581" t="s">
        <v>9136</v>
      </c>
      <c r="J6581" s="1">
        <v>2</v>
      </c>
      <c r="K6581" t="s">
        <v>9261</v>
      </c>
      <c r="L6581" t="s">
        <v>9262</v>
      </c>
      <c r="M6581" t="s">
        <v>9263</v>
      </c>
      <c r="N6581" s="126"/>
      <c r="Q6581" t="s">
        <v>9265</v>
      </c>
      <c r="R6581" t="s">
        <v>19534</v>
      </c>
      <c r="S6581" s="120">
        <v>0.6</v>
      </c>
      <c r="U6581"/>
    </row>
    <row r="6582" spans="1:21">
      <c r="A6582">
        <v>6581</v>
      </c>
      <c r="B6582" s="1" t="s">
        <v>9266</v>
      </c>
      <c r="C6582" s="1" t="s">
        <v>175</v>
      </c>
      <c r="D6582" s="1" t="s">
        <v>9134</v>
      </c>
      <c r="E6582" t="s">
        <v>48</v>
      </c>
      <c r="F6582" t="s">
        <v>9260</v>
      </c>
      <c r="G6582" t="s">
        <v>39</v>
      </c>
      <c r="H6582" t="s">
        <v>177</v>
      </c>
      <c r="I6582" t="s">
        <v>9136</v>
      </c>
      <c r="J6582" s="1">
        <v>2</v>
      </c>
      <c r="K6582" t="s">
        <v>9261</v>
      </c>
      <c r="L6582" t="s">
        <v>9262</v>
      </c>
      <c r="M6582" t="s">
        <v>9263</v>
      </c>
      <c r="N6582" s="126">
        <v>0.01</v>
      </c>
      <c r="Q6582" t="s">
        <v>9266</v>
      </c>
      <c r="R6582" t="s">
        <v>19534</v>
      </c>
      <c r="S6582" s="120">
        <v>0.6</v>
      </c>
      <c r="U6582"/>
    </row>
    <row r="6583" spans="1:21">
      <c r="A6583">
        <v>6582</v>
      </c>
      <c r="B6583" s="1" t="s">
        <v>9267</v>
      </c>
      <c r="C6583" s="1" t="s">
        <v>175</v>
      </c>
      <c r="D6583" s="1" t="s">
        <v>9134</v>
      </c>
      <c r="E6583" t="s">
        <v>48</v>
      </c>
      <c r="F6583" t="s">
        <v>9260</v>
      </c>
      <c r="G6583" t="s">
        <v>39</v>
      </c>
      <c r="H6583" t="s">
        <v>177</v>
      </c>
      <c r="I6583" t="s">
        <v>9136</v>
      </c>
      <c r="J6583" s="1">
        <v>2</v>
      </c>
      <c r="K6583" t="s">
        <v>9261</v>
      </c>
      <c r="L6583" t="s">
        <v>9262</v>
      </c>
      <c r="M6583" t="s">
        <v>9263</v>
      </c>
      <c r="N6583" s="126"/>
      <c r="Q6583" t="s">
        <v>9267</v>
      </c>
      <c r="R6583" t="s">
        <v>19534</v>
      </c>
      <c r="S6583" s="120">
        <v>0.6</v>
      </c>
      <c r="U6583"/>
    </row>
    <row r="6584" spans="1:21">
      <c r="A6584">
        <v>6583</v>
      </c>
      <c r="B6584" s="1" t="s">
        <v>9268</v>
      </c>
      <c r="C6584" s="1" t="s">
        <v>175</v>
      </c>
      <c r="D6584" s="1" t="s">
        <v>9134</v>
      </c>
      <c r="E6584" t="s">
        <v>48</v>
      </c>
      <c r="F6584" t="s">
        <v>9260</v>
      </c>
      <c r="G6584" t="s">
        <v>39</v>
      </c>
      <c r="H6584" t="s">
        <v>177</v>
      </c>
      <c r="I6584" t="s">
        <v>9136</v>
      </c>
      <c r="J6584" s="1">
        <v>2</v>
      </c>
      <c r="K6584" t="s">
        <v>9261</v>
      </c>
      <c r="L6584" t="s">
        <v>9262</v>
      </c>
      <c r="M6584" t="s">
        <v>9263</v>
      </c>
      <c r="N6584" s="126"/>
      <c r="Q6584" t="s">
        <v>9268</v>
      </c>
      <c r="R6584" t="s">
        <v>19534</v>
      </c>
      <c r="S6584" s="120">
        <v>0.6</v>
      </c>
      <c r="U6584"/>
    </row>
    <row r="6585" spans="1:21">
      <c r="A6585">
        <v>6584</v>
      </c>
      <c r="B6585" s="1" t="s">
        <v>9269</v>
      </c>
      <c r="C6585" s="1" t="s">
        <v>175</v>
      </c>
      <c r="D6585" s="1" t="s">
        <v>9134</v>
      </c>
      <c r="E6585" t="s">
        <v>48</v>
      </c>
      <c r="F6585" t="s">
        <v>9260</v>
      </c>
      <c r="G6585" t="s">
        <v>39</v>
      </c>
      <c r="H6585" t="s">
        <v>177</v>
      </c>
      <c r="I6585" t="s">
        <v>9136</v>
      </c>
      <c r="J6585" s="1">
        <v>2</v>
      </c>
      <c r="K6585" t="s">
        <v>9261</v>
      </c>
      <c r="L6585" t="s">
        <v>9262</v>
      </c>
      <c r="M6585" t="s">
        <v>9263</v>
      </c>
      <c r="N6585" s="126"/>
      <c r="Q6585" t="s">
        <v>9269</v>
      </c>
      <c r="R6585" t="s">
        <v>19534</v>
      </c>
      <c r="S6585" s="120">
        <v>0.6</v>
      </c>
      <c r="U6585"/>
    </row>
    <row r="6586" spans="1:21">
      <c r="A6586">
        <v>6585</v>
      </c>
      <c r="B6586" s="1" t="s">
        <v>9270</v>
      </c>
      <c r="C6586" s="1" t="s">
        <v>175</v>
      </c>
      <c r="D6586" s="1" t="s">
        <v>9134</v>
      </c>
      <c r="E6586" t="s">
        <v>48</v>
      </c>
      <c r="F6586" t="s">
        <v>9260</v>
      </c>
      <c r="G6586" t="s">
        <v>39</v>
      </c>
      <c r="H6586" t="s">
        <v>177</v>
      </c>
      <c r="I6586" t="s">
        <v>9136</v>
      </c>
      <c r="J6586" s="1">
        <v>2</v>
      </c>
      <c r="K6586" t="s">
        <v>9261</v>
      </c>
      <c r="L6586" t="s">
        <v>9262</v>
      </c>
      <c r="M6586" t="s">
        <v>9263</v>
      </c>
      <c r="N6586" s="126"/>
      <c r="Q6586" t="s">
        <v>9270</v>
      </c>
      <c r="R6586" t="s">
        <v>19534</v>
      </c>
      <c r="S6586" s="120">
        <v>0.6</v>
      </c>
      <c r="U6586"/>
    </row>
    <row r="6587" spans="1:21">
      <c r="A6587">
        <v>6586</v>
      </c>
      <c r="B6587" s="1" t="s">
        <v>8937</v>
      </c>
      <c r="C6587" s="1" t="s">
        <v>175</v>
      </c>
      <c r="D6587" s="1" t="s">
        <v>9134</v>
      </c>
      <c r="E6587" t="s">
        <v>48</v>
      </c>
      <c r="F6587" t="s">
        <v>9260</v>
      </c>
      <c r="G6587" t="s">
        <v>39</v>
      </c>
      <c r="H6587" t="s">
        <v>177</v>
      </c>
      <c r="I6587" t="s">
        <v>9136</v>
      </c>
      <c r="J6587" s="1">
        <v>2</v>
      </c>
      <c r="K6587" t="s">
        <v>9261</v>
      </c>
      <c r="L6587" t="s">
        <v>9262</v>
      </c>
      <c r="M6587" t="s">
        <v>9263</v>
      </c>
      <c r="N6587" s="126">
        <v>0.01</v>
      </c>
      <c r="Q6587" t="s">
        <v>8937</v>
      </c>
      <c r="R6587" t="s">
        <v>19534</v>
      </c>
      <c r="S6587" s="120">
        <v>0.6</v>
      </c>
      <c r="U6587"/>
    </row>
    <row r="6588" spans="1:21">
      <c r="A6588">
        <v>6587</v>
      </c>
      <c r="B6588" s="1" t="s">
        <v>9271</v>
      </c>
      <c r="C6588" s="1" t="s">
        <v>593</v>
      </c>
      <c r="D6588" s="1" t="s">
        <v>9134</v>
      </c>
      <c r="E6588" t="s">
        <v>48</v>
      </c>
      <c r="F6588" t="s">
        <v>9272</v>
      </c>
      <c r="G6588" t="s">
        <v>39</v>
      </c>
      <c r="H6588" t="s">
        <v>595</v>
      </c>
      <c r="I6588" t="s">
        <v>9136</v>
      </c>
      <c r="J6588" s="1">
        <v>2</v>
      </c>
      <c r="K6588" t="s">
        <v>9272</v>
      </c>
      <c r="L6588" t="s">
        <v>9273</v>
      </c>
      <c r="M6588" t="s">
        <v>9274</v>
      </c>
      <c r="N6588" s="126"/>
      <c r="Q6588" t="s">
        <v>9271</v>
      </c>
      <c r="R6588" t="s">
        <v>19535</v>
      </c>
      <c r="S6588" s="120">
        <v>0.6</v>
      </c>
      <c r="U6588"/>
    </row>
    <row r="6589" spans="1:21">
      <c r="A6589">
        <v>6588</v>
      </c>
      <c r="B6589" s="1" t="s">
        <v>9275</v>
      </c>
      <c r="C6589" s="1" t="s">
        <v>593</v>
      </c>
      <c r="D6589" s="1" t="s">
        <v>9134</v>
      </c>
      <c r="E6589" t="s">
        <v>48</v>
      </c>
      <c r="F6589" t="s">
        <v>9272</v>
      </c>
      <c r="G6589" t="s">
        <v>39</v>
      </c>
      <c r="H6589" t="s">
        <v>595</v>
      </c>
      <c r="I6589" t="s">
        <v>9136</v>
      </c>
      <c r="J6589" s="1">
        <v>2</v>
      </c>
      <c r="K6589" t="s">
        <v>9272</v>
      </c>
      <c r="L6589" t="s">
        <v>9273</v>
      </c>
      <c r="M6589" t="s">
        <v>9274</v>
      </c>
      <c r="N6589" s="126"/>
      <c r="Q6589" t="s">
        <v>9275</v>
      </c>
      <c r="R6589" t="s">
        <v>19535</v>
      </c>
      <c r="S6589" s="120">
        <v>0.6</v>
      </c>
      <c r="U6589"/>
    </row>
    <row r="6590" spans="1:21">
      <c r="A6590">
        <v>6589</v>
      </c>
      <c r="B6590" s="1" t="s">
        <v>9276</v>
      </c>
      <c r="C6590" s="1" t="s">
        <v>36</v>
      </c>
      <c r="D6590" s="1" t="s">
        <v>9134</v>
      </c>
      <c r="E6590" t="s">
        <v>48</v>
      </c>
      <c r="F6590" t="s">
        <v>9277</v>
      </c>
      <c r="G6590" t="s">
        <v>39</v>
      </c>
      <c r="H6590" t="s">
        <v>40</v>
      </c>
      <c r="I6590" t="s">
        <v>9136</v>
      </c>
      <c r="J6590" s="1">
        <v>2</v>
      </c>
      <c r="K6590" t="s">
        <v>9278</v>
      </c>
      <c r="L6590" t="s">
        <v>9279</v>
      </c>
      <c r="M6590" t="s">
        <v>9280</v>
      </c>
      <c r="N6590" s="126"/>
      <c r="Q6590" t="s">
        <v>9276</v>
      </c>
      <c r="R6590" t="s">
        <v>19536</v>
      </c>
      <c r="S6590" s="120">
        <v>0.6</v>
      </c>
      <c r="U6590"/>
    </row>
    <row r="6591" spans="1:21">
      <c r="A6591">
        <v>6590</v>
      </c>
      <c r="B6591" s="1" t="s">
        <v>9281</v>
      </c>
      <c r="C6591" s="1" t="s">
        <v>36</v>
      </c>
      <c r="D6591" s="1" t="s">
        <v>9134</v>
      </c>
      <c r="E6591" t="s">
        <v>48</v>
      </c>
      <c r="F6591" t="s">
        <v>9277</v>
      </c>
      <c r="G6591" t="s">
        <v>39</v>
      </c>
      <c r="H6591" t="s">
        <v>40</v>
      </c>
      <c r="I6591" t="s">
        <v>9136</v>
      </c>
      <c r="J6591" s="1">
        <v>2</v>
      </c>
      <c r="K6591" t="s">
        <v>9278</v>
      </c>
      <c r="L6591" t="s">
        <v>9279</v>
      </c>
      <c r="M6591" t="s">
        <v>9280</v>
      </c>
      <c r="N6591" s="126"/>
      <c r="Q6591" t="s">
        <v>9281</v>
      </c>
      <c r="R6591" t="s">
        <v>19536</v>
      </c>
      <c r="S6591" s="120">
        <v>0.6</v>
      </c>
      <c r="U6591"/>
    </row>
    <row r="6592" spans="1:21">
      <c r="A6592">
        <v>6591</v>
      </c>
      <c r="B6592" s="1" t="s">
        <v>1596</v>
      </c>
      <c r="C6592" s="1" t="s">
        <v>36</v>
      </c>
      <c r="D6592" s="1" t="s">
        <v>9134</v>
      </c>
      <c r="E6592" t="s">
        <v>48</v>
      </c>
      <c r="F6592" t="s">
        <v>9277</v>
      </c>
      <c r="G6592" t="s">
        <v>39</v>
      </c>
      <c r="H6592" t="s">
        <v>40</v>
      </c>
      <c r="I6592" t="s">
        <v>9136</v>
      </c>
      <c r="J6592" s="1">
        <v>2</v>
      </c>
      <c r="K6592" t="s">
        <v>9278</v>
      </c>
      <c r="L6592" t="s">
        <v>9279</v>
      </c>
      <c r="M6592" t="s">
        <v>9280</v>
      </c>
      <c r="N6592" s="126">
        <v>0.01</v>
      </c>
      <c r="Q6592" t="s">
        <v>1596</v>
      </c>
      <c r="R6592" t="s">
        <v>19536</v>
      </c>
      <c r="S6592" s="120">
        <v>0.6</v>
      </c>
      <c r="U6592"/>
    </row>
    <row r="6593" spans="1:21">
      <c r="A6593">
        <v>6592</v>
      </c>
      <c r="B6593" s="1" t="s">
        <v>9282</v>
      </c>
      <c r="C6593" s="1" t="s">
        <v>36</v>
      </c>
      <c r="D6593" s="1" t="s">
        <v>9134</v>
      </c>
      <c r="E6593" t="s">
        <v>48</v>
      </c>
      <c r="F6593" t="s">
        <v>9277</v>
      </c>
      <c r="G6593" t="s">
        <v>39</v>
      </c>
      <c r="H6593" t="s">
        <v>40</v>
      </c>
      <c r="I6593" t="s">
        <v>9136</v>
      </c>
      <c r="J6593" s="1">
        <v>2</v>
      </c>
      <c r="K6593" t="s">
        <v>9278</v>
      </c>
      <c r="L6593" t="s">
        <v>9279</v>
      </c>
      <c r="M6593" t="s">
        <v>9280</v>
      </c>
      <c r="N6593" s="126"/>
      <c r="Q6593" t="s">
        <v>9282</v>
      </c>
      <c r="R6593" t="s">
        <v>19536</v>
      </c>
      <c r="S6593" s="120">
        <v>0.6</v>
      </c>
      <c r="U6593"/>
    </row>
    <row r="6594" spans="1:21">
      <c r="A6594">
        <v>6593</v>
      </c>
      <c r="B6594" s="1" t="s">
        <v>9283</v>
      </c>
      <c r="C6594" s="1" t="s">
        <v>36</v>
      </c>
      <c r="D6594" s="1" t="s">
        <v>9134</v>
      </c>
      <c r="E6594" t="s">
        <v>48</v>
      </c>
      <c r="F6594" t="s">
        <v>9277</v>
      </c>
      <c r="G6594" t="s">
        <v>39</v>
      </c>
      <c r="H6594" t="s">
        <v>40</v>
      </c>
      <c r="I6594" t="s">
        <v>9136</v>
      </c>
      <c r="J6594" s="1">
        <v>2</v>
      </c>
      <c r="K6594" t="s">
        <v>9278</v>
      </c>
      <c r="L6594" t="s">
        <v>9279</v>
      </c>
      <c r="M6594" t="s">
        <v>9280</v>
      </c>
      <c r="N6594" s="126"/>
      <c r="Q6594" t="s">
        <v>9283</v>
      </c>
      <c r="R6594" t="s">
        <v>19536</v>
      </c>
      <c r="S6594" s="120">
        <v>0.6</v>
      </c>
      <c r="U6594"/>
    </row>
    <row r="6595" spans="1:21">
      <c r="A6595">
        <v>6594</v>
      </c>
      <c r="B6595" s="1" t="s">
        <v>9284</v>
      </c>
      <c r="C6595" s="1" t="s">
        <v>36</v>
      </c>
      <c r="D6595" s="1" t="s">
        <v>9134</v>
      </c>
      <c r="E6595" t="s">
        <v>48</v>
      </c>
      <c r="F6595" t="s">
        <v>9277</v>
      </c>
      <c r="G6595" t="s">
        <v>39</v>
      </c>
      <c r="H6595" t="s">
        <v>40</v>
      </c>
      <c r="I6595" t="s">
        <v>9136</v>
      </c>
      <c r="J6595" s="1">
        <v>2</v>
      </c>
      <c r="K6595" t="s">
        <v>9278</v>
      </c>
      <c r="L6595" t="s">
        <v>9279</v>
      </c>
      <c r="M6595" t="s">
        <v>9280</v>
      </c>
      <c r="N6595" s="126"/>
      <c r="Q6595" t="s">
        <v>9284</v>
      </c>
      <c r="R6595" t="s">
        <v>19536</v>
      </c>
      <c r="S6595" s="120">
        <v>0.6</v>
      </c>
      <c r="U6595"/>
    </row>
    <row r="6596" spans="1:21">
      <c r="A6596">
        <v>6595</v>
      </c>
      <c r="B6596" s="1" t="s">
        <v>9285</v>
      </c>
      <c r="C6596" s="1" t="s">
        <v>201</v>
      </c>
      <c r="D6596" s="1" t="s">
        <v>9134</v>
      </c>
      <c r="E6596" t="s">
        <v>48</v>
      </c>
      <c r="F6596" t="s">
        <v>9286</v>
      </c>
      <c r="G6596" t="s">
        <v>39</v>
      </c>
      <c r="H6596" t="s">
        <v>203</v>
      </c>
      <c r="I6596" t="s">
        <v>9136</v>
      </c>
      <c r="J6596" s="1">
        <v>2</v>
      </c>
      <c r="K6596" t="s">
        <v>9286</v>
      </c>
      <c r="L6596" t="s">
        <v>9287</v>
      </c>
      <c r="M6596" t="s">
        <v>9288</v>
      </c>
      <c r="N6596" s="126"/>
      <c r="Q6596" t="s">
        <v>9285</v>
      </c>
      <c r="R6596" t="s">
        <v>19537</v>
      </c>
      <c r="S6596" s="120">
        <v>0.6</v>
      </c>
      <c r="U6596"/>
    </row>
    <row r="6597" spans="1:21">
      <c r="A6597">
        <v>6596</v>
      </c>
      <c r="B6597" s="1" t="s">
        <v>7856</v>
      </c>
      <c r="C6597" s="1" t="s">
        <v>201</v>
      </c>
      <c r="D6597" s="1" t="s">
        <v>9134</v>
      </c>
      <c r="E6597" t="s">
        <v>48</v>
      </c>
      <c r="F6597" t="s">
        <v>9286</v>
      </c>
      <c r="G6597" t="s">
        <v>39</v>
      </c>
      <c r="H6597" t="s">
        <v>203</v>
      </c>
      <c r="I6597" t="s">
        <v>9136</v>
      </c>
      <c r="J6597" s="1">
        <v>2</v>
      </c>
      <c r="K6597" t="s">
        <v>9286</v>
      </c>
      <c r="L6597" t="s">
        <v>9287</v>
      </c>
      <c r="M6597" t="s">
        <v>9288</v>
      </c>
      <c r="N6597" s="126">
        <v>0.01</v>
      </c>
      <c r="Q6597" t="s">
        <v>7856</v>
      </c>
      <c r="R6597" t="s">
        <v>19537</v>
      </c>
      <c r="S6597" s="120">
        <v>0.6</v>
      </c>
      <c r="U6597"/>
    </row>
    <row r="6598" spans="1:21">
      <c r="A6598">
        <v>6597</v>
      </c>
      <c r="B6598" s="1" t="s">
        <v>9289</v>
      </c>
      <c r="C6598" s="1" t="s">
        <v>201</v>
      </c>
      <c r="D6598" s="1" t="s">
        <v>9134</v>
      </c>
      <c r="E6598" t="s">
        <v>48</v>
      </c>
      <c r="F6598" t="s">
        <v>9286</v>
      </c>
      <c r="G6598" t="s">
        <v>39</v>
      </c>
      <c r="H6598" t="s">
        <v>203</v>
      </c>
      <c r="I6598" t="s">
        <v>9136</v>
      </c>
      <c r="J6598" s="1">
        <v>2</v>
      </c>
      <c r="K6598" t="s">
        <v>9286</v>
      </c>
      <c r="L6598" t="s">
        <v>9287</v>
      </c>
      <c r="M6598" t="s">
        <v>9288</v>
      </c>
      <c r="N6598" s="126"/>
      <c r="Q6598" t="s">
        <v>9289</v>
      </c>
      <c r="R6598" t="s">
        <v>19537</v>
      </c>
      <c r="S6598" s="120">
        <v>0.6</v>
      </c>
      <c r="U6598"/>
    </row>
    <row r="6599" spans="1:21">
      <c r="A6599">
        <v>6598</v>
      </c>
      <c r="B6599" s="1" t="s">
        <v>9196</v>
      </c>
      <c r="C6599" s="1" t="s">
        <v>201</v>
      </c>
      <c r="D6599" s="1" t="s">
        <v>9134</v>
      </c>
      <c r="E6599" t="s">
        <v>48</v>
      </c>
      <c r="F6599" t="s">
        <v>9286</v>
      </c>
      <c r="G6599" t="s">
        <v>39</v>
      </c>
      <c r="H6599" t="s">
        <v>203</v>
      </c>
      <c r="I6599" t="s">
        <v>9136</v>
      </c>
      <c r="J6599" s="1">
        <v>2</v>
      </c>
      <c r="K6599" t="s">
        <v>9286</v>
      </c>
      <c r="L6599" t="s">
        <v>9287</v>
      </c>
      <c r="M6599" t="s">
        <v>9288</v>
      </c>
      <c r="N6599" s="126"/>
      <c r="Q6599" t="s">
        <v>9196</v>
      </c>
      <c r="R6599" t="s">
        <v>19537</v>
      </c>
      <c r="S6599" s="120">
        <v>0.6</v>
      </c>
      <c r="U6599"/>
    </row>
    <row r="6600" spans="1:21">
      <c r="A6600">
        <v>6599</v>
      </c>
      <c r="B6600" s="1" t="s">
        <v>9290</v>
      </c>
      <c r="C6600" s="1" t="s">
        <v>72</v>
      </c>
      <c r="D6600" s="1" t="s">
        <v>9134</v>
      </c>
      <c r="E6600" t="s">
        <v>399</v>
      </c>
      <c r="F6600" t="s">
        <v>9291</v>
      </c>
      <c r="G6600" t="s">
        <v>39</v>
      </c>
      <c r="H6600" t="s">
        <v>74</v>
      </c>
      <c r="I6600" t="s">
        <v>9136</v>
      </c>
      <c r="J6600" s="1">
        <v>3</v>
      </c>
      <c r="K6600" t="s">
        <v>9291</v>
      </c>
      <c r="L6600" t="s">
        <v>9292</v>
      </c>
      <c r="M6600" t="s">
        <v>9293</v>
      </c>
      <c r="N6600" s="126">
        <v>0.01</v>
      </c>
      <c r="Q6600" t="s">
        <v>9290</v>
      </c>
      <c r="R6600" t="s">
        <v>19538</v>
      </c>
      <c r="S6600" s="120">
        <v>0.6</v>
      </c>
      <c r="U6600"/>
    </row>
    <row r="6601" spans="1:21">
      <c r="A6601">
        <v>6600</v>
      </c>
      <c r="B6601" s="1" t="s">
        <v>9294</v>
      </c>
      <c r="C6601" s="1" t="s">
        <v>72</v>
      </c>
      <c r="D6601" s="1" t="s">
        <v>9134</v>
      </c>
      <c r="E6601" t="s">
        <v>399</v>
      </c>
      <c r="F6601" t="s">
        <v>9291</v>
      </c>
      <c r="G6601" t="s">
        <v>39</v>
      </c>
      <c r="H6601" t="s">
        <v>74</v>
      </c>
      <c r="I6601" t="s">
        <v>9136</v>
      </c>
      <c r="J6601" s="1">
        <v>3</v>
      </c>
      <c r="K6601" t="s">
        <v>9291</v>
      </c>
      <c r="L6601" t="s">
        <v>9292</v>
      </c>
      <c r="M6601" t="s">
        <v>9293</v>
      </c>
      <c r="N6601" s="126">
        <v>0.01</v>
      </c>
      <c r="Q6601" t="s">
        <v>9294</v>
      </c>
      <c r="R6601" t="s">
        <v>19538</v>
      </c>
      <c r="S6601" s="120">
        <v>0.6</v>
      </c>
      <c r="U6601"/>
    </row>
    <row r="6602" spans="1:21">
      <c r="A6602">
        <v>6601</v>
      </c>
      <c r="B6602" s="1" t="s">
        <v>9295</v>
      </c>
      <c r="C6602" s="1" t="s">
        <v>72</v>
      </c>
      <c r="D6602" s="1" t="s">
        <v>9134</v>
      </c>
      <c r="E6602" t="s">
        <v>399</v>
      </c>
      <c r="F6602" t="s">
        <v>9291</v>
      </c>
      <c r="G6602" t="s">
        <v>39</v>
      </c>
      <c r="H6602" t="s">
        <v>74</v>
      </c>
      <c r="I6602" t="s">
        <v>9136</v>
      </c>
      <c r="J6602" s="1">
        <v>3</v>
      </c>
      <c r="K6602" t="s">
        <v>9291</v>
      </c>
      <c r="L6602" t="s">
        <v>9292</v>
      </c>
      <c r="M6602" t="s">
        <v>9293</v>
      </c>
      <c r="N6602" s="126">
        <v>0.01</v>
      </c>
      <c r="Q6602" t="s">
        <v>9295</v>
      </c>
      <c r="R6602" t="s">
        <v>19538</v>
      </c>
      <c r="S6602" s="120">
        <v>0.6</v>
      </c>
      <c r="U6602"/>
    </row>
    <row r="6603" spans="1:21">
      <c r="A6603">
        <v>6602</v>
      </c>
      <c r="B6603" s="1" t="s">
        <v>9296</v>
      </c>
      <c r="C6603" s="1" t="s">
        <v>78</v>
      </c>
      <c r="D6603" s="1" t="s">
        <v>9134</v>
      </c>
      <c r="E6603" t="s">
        <v>399</v>
      </c>
      <c r="F6603" t="s">
        <v>9297</v>
      </c>
      <c r="G6603" t="s">
        <v>39</v>
      </c>
      <c r="H6603" t="s">
        <v>80</v>
      </c>
      <c r="I6603" t="s">
        <v>9136</v>
      </c>
      <c r="J6603" s="1">
        <v>3</v>
      </c>
      <c r="K6603" t="s">
        <v>9297</v>
      </c>
      <c r="L6603" t="s">
        <v>9298</v>
      </c>
      <c r="M6603" t="s">
        <v>9299</v>
      </c>
      <c r="N6603" s="126"/>
      <c r="Q6603" t="s">
        <v>9296</v>
      </c>
      <c r="R6603" t="s">
        <v>19539</v>
      </c>
      <c r="S6603" s="120">
        <v>0.6</v>
      </c>
      <c r="U6603"/>
    </row>
    <row r="6604" spans="1:21">
      <c r="A6604">
        <v>6603</v>
      </c>
      <c r="B6604" s="1" t="s">
        <v>9300</v>
      </c>
      <c r="C6604" s="1" t="s">
        <v>78</v>
      </c>
      <c r="D6604" s="1" t="s">
        <v>9134</v>
      </c>
      <c r="E6604" t="s">
        <v>399</v>
      </c>
      <c r="F6604" t="s">
        <v>9297</v>
      </c>
      <c r="G6604" t="s">
        <v>39</v>
      </c>
      <c r="H6604" t="s">
        <v>80</v>
      </c>
      <c r="I6604" t="s">
        <v>9136</v>
      </c>
      <c r="J6604" s="1">
        <v>3</v>
      </c>
      <c r="K6604" t="s">
        <v>9297</v>
      </c>
      <c r="L6604" t="s">
        <v>9298</v>
      </c>
      <c r="M6604" t="s">
        <v>9299</v>
      </c>
      <c r="N6604" s="126"/>
      <c r="Q6604" t="s">
        <v>9300</v>
      </c>
      <c r="R6604" t="s">
        <v>19539</v>
      </c>
      <c r="S6604" s="120">
        <v>0.6</v>
      </c>
      <c r="U6604"/>
    </row>
    <row r="6605" spans="1:21">
      <c r="A6605">
        <v>6604</v>
      </c>
      <c r="B6605" s="1" t="s">
        <v>9301</v>
      </c>
      <c r="C6605" s="1" t="s">
        <v>78</v>
      </c>
      <c r="D6605" s="1" t="s">
        <v>9134</v>
      </c>
      <c r="E6605" t="s">
        <v>399</v>
      </c>
      <c r="F6605" t="s">
        <v>9297</v>
      </c>
      <c r="G6605" t="s">
        <v>39</v>
      </c>
      <c r="H6605" t="s">
        <v>80</v>
      </c>
      <c r="I6605" t="s">
        <v>9136</v>
      </c>
      <c r="J6605" s="1">
        <v>3</v>
      </c>
      <c r="K6605" t="s">
        <v>9297</v>
      </c>
      <c r="L6605" t="s">
        <v>9298</v>
      </c>
      <c r="M6605" t="s">
        <v>9299</v>
      </c>
      <c r="N6605" s="126">
        <v>0.01</v>
      </c>
      <c r="Q6605" t="s">
        <v>9301</v>
      </c>
      <c r="R6605" t="s">
        <v>19539</v>
      </c>
      <c r="S6605" s="120">
        <v>0.6</v>
      </c>
      <c r="U6605"/>
    </row>
    <row r="6606" spans="1:21">
      <c r="A6606">
        <v>6605</v>
      </c>
      <c r="B6606" s="1" t="s">
        <v>9302</v>
      </c>
      <c r="C6606" s="1" t="s">
        <v>78</v>
      </c>
      <c r="D6606" s="1" t="s">
        <v>9134</v>
      </c>
      <c r="E6606" t="s">
        <v>399</v>
      </c>
      <c r="F6606" t="s">
        <v>9297</v>
      </c>
      <c r="G6606" t="s">
        <v>39</v>
      </c>
      <c r="H6606" t="s">
        <v>80</v>
      </c>
      <c r="I6606" t="s">
        <v>9136</v>
      </c>
      <c r="J6606" s="1">
        <v>3</v>
      </c>
      <c r="K6606" t="s">
        <v>9297</v>
      </c>
      <c r="L6606" t="s">
        <v>9298</v>
      </c>
      <c r="M6606" t="s">
        <v>9299</v>
      </c>
      <c r="N6606" s="126"/>
      <c r="Q6606" t="s">
        <v>9302</v>
      </c>
      <c r="R6606" t="s">
        <v>19539</v>
      </c>
      <c r="S6606" s="120">
        <v>0.6</v>
      </c>
      <c r="U6606"/>
    </row>
    <row r="6607" spans="1:21">
      <c r="A6607">
        <v>6606</v>
      </c>
      <c r="B6607" s="1" t="s">
        <v>9303</v>
      </c>
      <c r="C6607" s="1" t="s">
        <v>78</v>
      </c>
      <c r="D6607" s="1" t="s">
        <v>9134</v>
      </c>
      <c r="E6607" t="s">
        <v>399</v>
      </c>
      <c r="F6607" t="s">
        <v>9297</v>
      </c>
      <c r="G6607" t="s">
        <v>39</v>
      </c>
      <c r="H6607" t="s">
        <v>80</v>
      </c>
      <c r="I6607" t="s">
        <v>9136</v>
      </c>
      <c r="J6607" s="1">
        <v>3</v>
      </c>
      <c r="K6607" t="s">
        <v>9297</v>
      </c>
      <c r="L6607" t="s">
        <v>9298</v>
      </c>
      <c r="M6607" t="s">
        <v>9299</v>
      </c>
      <c r="N6607" s="126"/>
      <c r="Q6607" t="s">
        <v>9303</v>
      </c>
      <c r="R6607" t="s">
        <v>19539</v>
      </c>
      <c r="S6607" s="120">
        <v>0.6</v>
      </c>
      <c r="U6607"/>
    </row>
    <row r="6608" spans="1:21">
      <c r="A6608">
        <v>6607</v>
      </c>
      <c r="B6608" s="1" t="s">
        <v>9304</v>
      </c>
      <c r="C6608" s="1" t="s">
        <v>78</v>
      </c>
      <c r="D6608" s="1" t="s">
        <v>9134</v>
      </c>
      <c r="E6608" t="s">
        <v>399</v>
      </c>
      <c r="F6608" t="s">
        <v>9297</v>
      </c>
      <c r="G6608" t="s">
        <v>39</v>
      </c>
      <c r="H6608" t="s">
        <v>80</v>
      </c>
      <c r="I6608" t="s">
        <v>9136</v>
      </c>
      <c r="J6608" s="1">
        <v>3</v>
      </c>
      <c r="K6608" t="s">
        <v>9297</v>
      </c>
      <c r="L6608" t="s">
        <v>9298</v>
      </c>
      <c r="M6608" t="s">
        <v>9299</v>
      </c>
      <c r="N6608" s="126"/>
      <c r="Q6608" t="s">
        <v>9304</v>
      </c>
      <c r="R6608" t="s">
        <v>19539</v>
      </c>
      <c r="S6608" s="120">
        <v>0.6</v>
      </c>
      <c r="U6608"/>
    </row>
    <row r="6609" spans="1:21">
      <c r="A6609">
        <v>6608</v>
      </c>
      <c r="B6609" s="1" t="s">
        <v>9305</v>
      </c>
      <c r="C6609" s="1" t="s">
        <v>78</v>
      </c>
      <c r="D6609" s="1" t="s">
        <v>9134</v>
      </c>
      <c r="E6609" t="s">
        <v>399</v>
      </c>
      <c r="F6609" t="s">
        <v>9297</v>
      </c>
      <c r="G6609" t="s">
        <v>39</v>
      </c>
      <c r="H6609" t="s">
        <v>80</v>
      </c>
      <c r="I6609" t="s">
        <v>9136</v>
      </c>
      <c r="J6609" s="1">
        <v>3</v>
      </c>
      <c r="K6609" t="s">
        <v>9297</v>
      </c>
      <c r="L6609" t="s">
        <v>9298</v>
      </c>
      <c r="M6609" t="s">
        <v>9299</v>
      </c>
      <c r="N6609" s="126"/>
      <c r="Q6609" t="s">
        <v>9305</v>
      </c>
      <c r="R6609" t="s">
        <v>19539</v>
      </c>
      <c r="S6609" s="120">
        <v>0.6</v>
      </c>
      <c r="U6609"/>
    </row>
    <row r="6610" spans="1:21">
      <c r="A6610">
        <v>6609</v>
      </c>
      <c r="B6610" s="1" t="s">
        <v>9306</v>
      </c>
      <c r="C6610" s="1" t="s">
        <v>78</v>
      </c>
      <c r="D6610" s="1" t="s">
        <v>9134</v>
      </c>
      <c r="E6610" t="s">
        <v>399</v>
      </c>
      <c r="F6610" t="s">
        <v>9297</v>
      </c>
      <c r="G6610" t="s">
        <v>39</v>
      </c>
      <c r="H6610" t="s">
        <v>80</v>
      </c>
      <c r="I6610" t="s">
        <v>9136</v>
      </c>
      <c r="J6610" s="1">
        <v>3</v>
      </c>
      <c r="K6610" t="s">
        <v>9297</v>
      </c>
      <c r="L6610" t="s">
        <v>9298</v>
      </c>
      <c r="M6610" t="s">
        <v>9299</v>
      </c>
      <c r="N6610" s="126">
        <v>0.01</v>
      </c>
      <c r="Q6610" t="s">
        <v>9306</v>
      </c>
      <c r="R6610" t="s">
        <v>19539</v>
      </c>
      <c r="S6610" s="120">
        <v>0.6</v>
      </c>
      <c r="U6610"/>
    </row>
    <row r="6611" spans="1:21">
      <c r="A6611">
        <v>6610</v>
      </c>
      <c r="B6611" s="1" t="s">
        <v>9307</v>
      </c>
      <c r="C6611" s="1" t="s">
        <v>78</v>
      </c>
      <c r="D6611" s="1" t="s">
        <v>9134</v>
      </c>
      <c r="E6611" t="s">
        <v>399</v>
      </c>
      <c r="F6611" t="s">
        <v>9297</v>
      </c>
      <c r="G6611" t="s">
        <v>39</v>
      </c>
      <c r="H6611" t="s">
        <v>80</v>
      </c>
      <c r="I6611" t="s">
        <v>9136</v>
      </c>
      <c r="J6611" s="1">
        <v>3</v>
      </c>
      <c r="K6611" t="s">
        <v>9297</v>
      </c>
      <c r="L6611" t="s">
        <v>9298</v>
      </c>
      <c r="M6611" t="s">
        <v>9299</v>
      </c>
      <c r="N6611" s="126"/>
      <c r="Q6611" t="s">
        <v>9307</v>
      </c>
      <c r="R6611" t="s">
        <v>19539</v>
      </c>
      <c r="S6611" s="120">
        <v>0.6</v>
      </c>
      <c r="U6611"/>
    </row>
    <row r="6612" spans="1:21">
      <c r="A6612">
        <v>6611</v>
      </c>
      <c r="B6612" s="1" t="s">
        <v>9308</v>
      </c>
      <c r="C6612" s="1" t="s">
        <v>78</v>
      </c>
      <c r="D6612" s="1" t="s">
        <v>9134</v>
      </c>
      <c r="E6612" t="s">
        <v>399</v>
      </c>
      <c r="F6612" t="s">
        <v>9297</v>
      </c>
      <c r="G6612" t="s">
        <v>39</v>
      </c>
      <c r="H6612" t="s">
        <v>80</v>
      </c>
      <c r="I6612" t="s">
        <v>9136</v>
      </c>
      <c r="J6612" s="1">
        <v>3</v>
      </c>
      <c r="K6612" t="s">
        <v>9297</v>
      </c>
      <c r="L6612" t="s">
        <v>9298</v>
      </c>
      <c r="M6612" t="s">
        <v>9299</v>
      </c>
      <c r="N6612" s="126"/>
      <c r="Q6612" t="s">
        <v>9308</v>
      </c>
      <c r="R6612" t="s">
        <v>19539</v>
      </c>
      <c r="S6612" s="120">
        <v>0.6</v>
      </c>
      <c r="U6612"/>
    </row>
    <row r="6613" spans="1:21">
      <c r="A6613">
        <v>6612</v>
      </c>
      <c r="B6613" s="1" t="s">
        <v>9309</v>
      </c>
      <c r="C6613" s="1" t="s">
        <v>78</v>
      </c>
      <c r="D6613" s="1" t="s">
        <v>9134</v>
      </c>
      <c r="E6613" t="s">
        <v>399</v>
      </c>
      <c r="F6613" t="s">
        <v>9297</v>
      </c>
      <c r="G6613" t="s">
        <v>39</v>
      </c>
      <c r="H6613" t="s">
        <v>80</v>
      </c>
      <c r="I6613" t="s">
        <v>9136</v>
      </c>
      <c r="J6613" s="1">
        <v>3</v>
      </c>
      <c r="K6613" t="s">
        <v>9297</v>
      </c>
      <c r="L6613" t="s">
        <v>9298</v>
      </c>
      <c r="M6613" t="s">
        <v>9299</v>
      </c>
      <c r="N6613" s="126"/>
      <c r="Q6613" t="s">
        <v>9309</v>
      </c>
      <c r="R6613" t="s">
        <v>19539</v>
      </c>
      <c r="S6613" s="120">
        <v>0.6</v>
      </c>
      <c r="U6613"/>
    </row>
    <row r="6614" spans="1:21">
      <c r="A6614">
        <v>6613</v>
      </c>
      <c r="B6614" s="1" t="s">
        <v>9310</v>
      </c>
      <c r="C6614" s="1" t="s">
        <v>78</v>
      </c>
      <c r="D6614" s="1" t="s">
        <v>9134</v>
      </c>
      <c r="E6614" t="s">
        <v>399</v>
      </c>
      <c r="F6614" t="s">
        <v>9297</v>
      </c>
      <c r="G6614" t="s">
        <v>39</v>
      </c>
      <c r="H6614" t="s">
        <v>80</v>
      </c>
      <c r="I6614" t="s">
        <v>9136</v>
      </c>
      <c r="J6614" s="1">
        <v>3</v>
      </c>
      <c r="K6614" t="s">
        <v>9297</v>
      </c>
      <c r="L6614" t="s">
        <v>9298</v>
      </c>
      <c r="M6614" t="s">
        <v>9299</v>
      </c>
      <c r="N6614" s="126"/>
      <c r="Q6614" t="s">
        <v>9310</v>
      </c>
      <c r="R6614" t="s">
        <v>19539</v>
      </c>
      <c r="S6614" s="120">
        <v>0.6</v>
      </c>
      <c r="U6614"/>
    </row>
    <row r="6615" spans="1:21">
      <c r="A6615">
        <v>6614</v>
      </c>
      <c r="B6615" s="1" t="s">
        <v>9311</v>
      </c>
      <c r="C6615" s="1" t="s">
        <v>78</v>
      </c>
      <c r="D6615" s="1" t="s">
        <v>9134</v>
      </c>
      <c r="E6615" t="s">
        <v>399</v>
      </c>
      <c r="F6615" t="s">
        <v>9297</v>
      </c>
      <c r="G6615" t="s">
        <v>39</v>
      </c>
      <c r="H6615" t="s">
        <v>80</v>
      </c>
      <c r="I6615" t="s">
        <v>9136</v>
      </c>
      <c r="J6615" s="1">
        <v>3</v>
      </c>
      <c r="K6615" t="s">
        <v>9297</v>
      </c>
      <c r="L6615" t="s">
        <v>9298</v>
      </c>
      <c r="M6615" t="s">
        <v>9299</v>
      </c>
      <c r="N6615" s="126"/>
      <c r="Q6615" t="s">
        <v>9311</v>
      </c>
      <c r="R6615" t="s">
        <v>19539</v>
      </c>
      <c r="S6615" s="120">
        <v>0.6</v>
      </c>
      <c r="U6615"/>
    </row>
    <row r="6616" spans="1:21">
      <c r="A6616">
        <v>6615</v>
      </c>
      <c r="B6616" s="1" t="s">
        <v>9312</v>
      </c>
      <c r="C6616" s="1" t="s">
        <v>78</v>
      </c>
      <c r="D6616" s="1" t="s">
        <v>9134</v>
      </c>
      <c r="E6616" t="s">
        <v>399</v>
      </c>
      <c r="F6616" t="s">
        <v>9297</v>
      </c>
      <c r="G6616" t="s">
        <v>39</v>
      </c>
      <c r="H6616" t="s">
        <v>80</v>
      </c>
      <c r="I6616" t="s">
        <v>9136</v>
      </c>
      <c r="J6616" s="1">
        <v>3</v>
      </c>
      <c r="K6616" t="s">
        <v>9297</v>
      </c>
      <c r="L6616" t="s">
        <v>9298</v>
      </c>
      <c r="M6616" t="s">
        <v>9299</v>
      </c>
      <c r="N6616" s="126"/>
      <c r="Q6616" t="s">
        <v>9312</v>
      </c>
      <c r="R6616" t="s">
        <v>19539</v>
      </c>
      <c r="S6616" s="120">
        <v>0.6</v>
      </c>
      <c r="U6616"/>
    </row>
    <row r="6617" spans="1:21">
      <c r="A6617">
        <v>6616</v>
      </c>
      <c r="B6617" s="1" t="s">
        <v>9313</v>
      </c>
      <c r="C6617" s="1" t="s">
        <v>78</v>
      </c>
      <c r="D6617" s="1" t="s">
        <v>9134</v>
      </c>
      <c r="E6617" t="s">
        <v>399</v>
      </c>
      <c r="F6617" t="s">
        <v>9297</v>
      </c>
      <c r="G6617" t="s">
        <v>39</v>
      </c>
      <c r="H6617" t="s">
        <v>80</v>
      </c>
      <c r="I6617" t="s">
        <v>9136</v>
      </c>
      <c r="J6617" s="1">
        <v>3</v>
      </c>
      <c r="K6617" t="s">
        <v>9297</v>
      </c>
      <c r="L6617" t="s">
        <v>9298</v>
      </c>
      <c r="M6617" t="s">
        <v>9299</v>
      </c>
      <c r="N6617" s="126"/>
      <c r="Q6617" t="s">
        <v>9313</v>
      </c>
      <c r="R6617" t="s">
        <v>19539</v>
      </c>
      <c r="S6617" s="120">
        <v>0.6</v>
      </c>
      <c r="U6617"/>
    </row>
    <row r="6618" spans="1:21">
      <c r="A6618">
        <v>6617</v>
      </c>
      <c r="B6618" s="1" t="s">
        <v>9314</v>
      </c>
      <c r="C6618" s="1" t="s">
        <v>78</v>
      </c>
      <c r="D6618" s="1" t="s">
        <v>9134</v>
      </c>
      <c r="E6618" t="s">
        <v>399</v>
      </c>
      <c r="F6618" t="s">
        <v>9297</v>
      </c>
      <c r="G6618" t="s">
        <v>39</v>
      </c>
      <c r="H6618" t="s">
        <v>80</v>
      </c>
      <c r="I6618" t="s">
        <v>9136</v>
      </c>
      <c r="J6618" s="1">
        <v>3</v>
      </c>
      <c r="K6618" t="s">
        <v>9297</v>
      </c>
      <c r="L6618" t="s">
        <v>9298</v>
      </c>
      <c r="M6618" t="s">
        <v>9299</v>
      </c>
      <c r="N6618" s="126"/>
      <c r="Q6618" t="s">
        <v>9314</v>
      </c>
      <c r="R6618" t="s">
        <v>19539</v>
      </c>
      <c r="S6618" s="120">
        <v>0.6</v>
      </c>
      <c r="U6618"/>
    </row>
    <row r="6619" spans="1:21">
      <c r="A6619">
        <v>6618</v>
      </c>
      <c r="B6619" s="1" t="s">
        <v>9315</v>
      </c>
      <c r="C6619" s="1" t="s">
        <v>78</v>
      </c>
      <c r="D6619" s="1" t="s">
        <v>9134</v>
      </c>
      <c r="E6619" t="s">
        <v>399</v>
      </c>
      <c r="F6619" t="s">
        <v>9297</v>
      </c>
      <c r="G6619" t="s">
        <v>39</v>
      </c>
      <c r="H6619" t="s">
        <v>80</v>
      </c>
      <c r="I6619" t="s">
        <v>9136</v>
      </c>
      <c r="J6619" s="1">
        <v>3</v>
      </c>
      <c r="K6619" t="s">
        <v>9297</v>
      </c>
      <c r="L6619" t="s">
        <v>9298</v>
      </c>
      <c r="M6619" t="s">
        <v>9299</v>
      </c>
      <c r="N6619" s="126"/>
      <c r="Q6619" t="s">
        <v>9315</v>
      </c>
      <c r="R6619" t="s">
        <v>19539</v>
      </c>
      <c r="S6619" s="120">
        <v>0.6</v>
      </c>
      <c r="U6619"/>
    </row>
    <row r="6620" spans="1:21">
      <c r="A6620">
        <v>6619</v>
      </c>
      <c r="B6620" s="1" t="s">
        <v>9316</v>
      </c>
      <c r="C6620" s="1" t="s">
        <v>78</v>
      </c>
      <c r="D6620" s="1" t="s">
        <v>9134</v>
      </c>
      <c r="E6620" t="s">
        <v>399</v>
      </c>
      <c r="F6620" t="s">
        <v>9297</v>
      </c>
      <c r="G6620" t="s">
        <v>39</v>
      </c>
      <c r="H6620" t="s">
        <v>80</v>
      </c>
      <c r="I6620" t="s">
        <v>9136</v>
      </c>
      <c r="J6620" s="1">
        <v>3</v>
      </c>
      <c r="K6620" t="s">
        <v>9297</v>
      </c>
      <c r="L6620" t="s">
        <v>9298</v>
      </c>
      <c r="M6620" t="s">
        <v>9299</v>
      </c>
      <c r="N6620" s="126"/>
      <c r="Q6620" t="s">
        <v>9316</v>
      </c>
      <c r="R6620" t="s">
        <v>19539</v>
      </c>
      <c r="S6620" s="120">
        <v>0.6</v>
      </c>
      <c r="U6620"/>
    </row>
    <row r="6621" spans="1:21">
      <c r="A6621">
        <v>6620</v>
      </c>
      <c r="B6621" s="1" t="s">
        <v>9317</v>
      </c>
      <c r="C6621" s="1" t="s">
        <v>78</v>
      </c>
      <c r="D6621" s="1" t="s">
        <v>9134</v>
      </c>
      <c r="E6621" t="s">
        <v>399</v>
      </c>
      <c r="F6621" t="s">
        <v>9297</v>
      </c>
      <c r="G6621" t="s">
        <v>39</v>
      </c>
      <c r="H6621" t="s">
        <v>80</v>
      </c>
      <c r="I6621" t="s">
        <v>9136</v>
      </c>
      <c r="J6621" s="1">
        <v>3</v>
      </c>
      <c r="K6621" t="s">
        <v>9297</v>
      </c>
      <c r="L6621" t="s">
        <v>9298</v>
      </c>
      <c r="M6621" t="s">
        <v>9299</v>
      </c>
      <c r="N6621" s="126"/>
      <c r="Q6621" t="s">
        <v>9317</v>
      </c>
      <c r="R6621" t="s">
        <v>19539</v>
      </c>
      <c r="S6621" s="120">
        <v>0.6</v>
      </c>
      <c r="U6621"/>
    </row>
    <row r="6622" spans="1:21">
      <c r="A6622">
        <v>6621</v>
      </c>
      <c r="B6622" s="1" t="s">
        <v>9318</v>
      </c>
      <c r="C6622" s="1" t="s">
        <v>78</v>
      </c>
      <c r="D6622" s="1" t="s">
        <v>9134</v>
      </c>
      <c r="E6622" t="s">
        <v>399</v>
      </c>
      <c r="F6622" t="s">
        <v>9297</v>
      </c>
      <c r="G6622" t="s">
        <v>39</v>
      </c>
      <c r="H6622" t="s">
        <v>80</v>
      </c>
      <c r="I6622" t="s">
        <v>9136</v>
      </c>
      <c r="J6622" s="1">
        <v>3</v>
      </c>
      <c r="K6622" t="s">
        <v>9297</v>
      </c>
      <c r="L6622" t="s">
        <v>9298</v>
      </c>
      <c r="M6622" t="s">
        <v>9299</v>
      </c>
      <c r="N6622" s="126"/>
      <c r="Q6622" t="s">
        <v>9318</v>
      </c>
      <c r="R6622" t="s">
        <v>19539</v>
      </c>
      <c r="S6622" s="120">
        <v>0.6</v>
      </c>
      <c r="U6622"/>
    </row>
    <row r="6623" spans="1:21">
      <c r="A6623">
        <v>6622</v>
      </c>
      <c r="B6623" s="1" t="s">
        <v>9319</v>
      </c>
      <c r="C6623" s="1" t="s">
        <v>78</v>
      </c>
      <c r="D6623" s="1" t="s">
        <v>9134</v>
      </c>
      <c r="E6623" t="s">
        <v>399</v>
      </c>
      <c r="F6623" t="s">
        <v>9297</v>
      </c>
      <c r="G6623" t="s">
        <v>39</v>
      </c>
      <c r="H6623" t="s">
        <v>80</v>
      </c>
      <c r="I6623" t="s">
        <v>9136</v>
      </c>
      <c r="J6623" s="1">
        <v>3</v>
      </c>
      <c r="K6623" t="s">
        <v>9297</v>
      </c>
      <c r="L6623" t="s">
        <v>9298</v>
      </c>
      <c r="M6623" t="s">
        <v>9299</v>
      </c>
      <c r="N6623" s="126"/>
      <c r="Q6623" t="s">
        <v>9319</v>
      </c>
      <c r="R6623" t="s">
        <v>19539</v>
      </c>
      <c r="S6623" s="120">
        <v>0.6</v>
      </c>
      <c r="U6623"/>
    </row>
    <row r="6624" spans="1:21">
      <c r="A6624">
        <v>6623</v>
      </c>
      <c r="B6624" s="1" t="s">
        <v>9320</v>
      </c>
      <c r="C6624" s="1" t="s">
        <v>78</v>
      </c>
      <c r="D6624" s="1" t="s">
        <v>9134</v>
      </c>
      <c r="E6624" t="s">
        <v>399</v>
      </c>
      <c r="F6624" t="s">
        <v>9297</v>
      </c>
      <c r="G6624" t="s">
        <v>39</v>
      </c>
      <c r="H6624" t="s">
        <v>80</v>
      </c>
      <c r="I6624" t="s">
        <v>9136</v>
      </c>
      <c r="J6624" s="1">
        <v>3</v>
      </c>
      <c r="K6624" t="s">
        <v>9297</v>
      </c>
      <c r="L6624" t="s">
        <v>9298</v>
      </c>
      <c r="M6624" t="s">
        <v>9299</v>
      </c>
      <c r="N6624" s="126"/>
      <c r="Q6624" t="s">
        <v>9320</v>
      </c>
      <c r="R6624" t="s">
        <v>19539</v>
      </c>
      <c r="S6624" s="120">
        <v>0.6</v>
      </c>
      <c r="U6624"/>
    </row>
    <row r="6625" spans="1:21">
      <c r="A6625">
        <v>6624</v>
      </c>
      <c r="B6625" s="1" t="s">
        <v>9321</v>
      </c>
      <c r="C6625" s="1" t="s">
        <v>78</v>
      </c>
      <c r="D6625" s="1" t="s">
        <v>9134</v>
      </c>
      <c r="E6625" t="s">
        <v>399</v>
      </c>
      <c r="F6625" t="s">
        <v>9297</v>
      </c>
      <c r="G6625" t="s">
        <v>39</v>
      </c>
      <c r="H6625" t="s">
        <v>80</v>
      </c>
      <c r="I6625" t="s">
        <v>9136</v>
      </c>
      <c r="J6625" s="1">
        <v>3</v>
      </c>
      <c r="K6625" t="s">
        <v>9297</v>
      </c>
      <c r="L6625" t="s">
        <v>9298</v>
      </c>
      <c r="M6625" t="s">
        <v>9299</v>
      </c>
      <c r="N6625" s="126"/>
      <c r="Q6625" t="s">
        <v>9321</v>
      </c>
      <c r="R6625" t="s">
        <v>19539</v>
      </c>
      <c r="S6625" s="120">
        <v>0.6</v>
      </c>
      <c r="U6625"/>
    </row>
    <row r="6626" spans="1:21">
      <c r="A6626">
        <v>6625</v>
      </c>
      <c r="B6626" s="1" t="s">
        <v>9224</v>
      </c>
      <c r="C6626" s="1" t="s">
        <v>78</v>
      </c>
      <c r="D6626" s="1" t="s">
        <v>9134</v>
      </c>
      <c r="E6626" t="s">
        <v>399</v>
      </c>
      <c r="F6626" t="s">
        <v>9297</v>
      </c>
      <c r="G6626" t="s">
        <v>39</v>
      </c>
      <c r="H6626" t="s">
        <v>80</v>
      </c>
      <c r="I6626" t="s">
        <v>9136</v>
      </c>
      <c r="J6626" s="1">
        <v>3</v>
      </c>
      <c r="K6626" t="s">
        <v>9297</v>
      </c>
      <c r="L6626" t="s">
        <v>9298</v>
      </c>
      <c r="M6626" t="s">
        <v>9299</v>
      </c>
      <c r="N6626" s="126"/>
      <c r="Q6626" t="s">
        <v>9224</v>
      </c>
      <c r="R6626" t="s">
        <v>19539</v>
      </c>
      <c r="S6626" s="120">
        <v>0.6</v>
      </c>
      <c r="U6626"/>
    </row>
    <row r="6627" spans="1:21">
      <c r="A6627">
        <v>6626</v>
      </c>
      <c r="B6627" s="1" t="s">
        <v>9322</v>
      </c>
      <c r="C6627" s="1" t="s">
        <v>78</v>
      </c>
      <c r="D6627" s="1" t="s">
        <v>9134</v>
      </c>
      <c r="E6627" t="s">
        <v>399</v>
      </c>
      <c r="F6627" t="s">
        <v>9297</v>
      </c>
      <c r="G6627" t="s">
        <v>39</v>
      </c>
      <c r="H6627" t="s">
        <v>80</v>
      </c>
      <c r="I6627" t="s">
        <v>9136</v>
      </c>
      <c r="J6627" s="1">
        <v>3</v>
      </c>
      <c r="K6627" t="s">
        <v>9297</v>
      </c>
      <c r="L6627" t="s">
        <v>9298</v>
      </c>
      <c r="M6627" t="s">
        <v>9299</v>
      </c>
      <c r="N6627" s="126"/>
      <c r="Q6627" t="s">
        <v>9322</v>
      </c>
      <c r="R6627" t="s">
        <v>19539</v>
      </c>
      <c r="S6627" s="120">
        <v>0.6</v>
      </c>
      <c r="U6627"/>
    </row>
    <row r="6628" spans="1:21">
      <c r="A6628">
        <v>6627</v>
      </c>
      <c r="B6628" s="1" t="s">
        <v>9323</v>
      </c>
      <c r="C6628" s="1" t="s">
        <v>78</v>
      </c>
      <c r="D6628" s="1" t="s">
        <v>9134</v>
      </c>
      <c r="E6628" t="s">
        <v>399</v>
      </c>
      <c r="F6628" t="s">
        <v>9297</v>
      </c>
      <c r="G6628" t="s">
        <v>39</v>
      </c>
      <c r="H6628" t="s">
        <v>80</v>
      </c>
      <c r="I6628" t="s">
        <v>9136</v>
      </c>
      <c r="J6628" s="1">
        <v>3</v>
      </c>
      <c r="K6628" t="s">
        <v>9297</v>
      </c>
      <c r="L6628" t="s">
        <v>9298</v>
      </c>
      <c r="M6628" t="s">
        <v>9299</v>
      </c>
      <c r="N6628" s="126">
        <v>0.01</v>
      </c>
      <c r="Q6628" t="s">
        <v>9323</v>
      </c>
      <c r="R6628" t="s">
        <v>19539</v>
      </c>
      <c r="S6628" s="120">
        <v>0.6</v>
      </c>
      <c r="U6628"/>
    </row>
    <row r="6629" spans="1:21">
      <c r="A6629">
        <v>6628</v>
      </c>
      <c r="B6629" s="1" t="s">
        <v>9324</v>
      </c>
      <c r="C6629" s="1" t="s">
        <v>87</v>
      </c>
      <c r="D6629" s="1" t="s">
        <v>9134</v>
      </c>
      <c r="E6629" t="s">
        <v>399</v>
      </c>
      <c r="F6629" t="s">
        <v>9325</v>
      </c>
      <c r="G6629" t="s">
        <v>39</v>
      </c>
      <c r="H6629" t="s">
        <v>89</v>
      </c>
      <c r="I6629" t="s">
        <v>9136</v>
      </c>
      <c r="J6629" s="1">
        <v>3</v>
      </c>
      <c r="K6629" t="s">
        <v>9325</v>
      </c>
      <c r="L6629" t="s">
        <v>9326</v>
      </c>
      <c r="M6629" t="s">
        <v>9327</v>
      </c>
      <c r="N6629" s="126"/>
      <c r="Q6629" t="s">
        <v>9324</v>
      </c>
      <c r="R6629" t="s">
        <v>19540</v>
      </c>
      <c r="S6629" s="120">
        <v>0.6</v>
      </c>
      <c r="U6629"/>
    </row>
    <row r="6630" spans="1:21">
      <c r="A6630">
        <v>6629</v>
      </c>
      <c r="B6630" s="1" t="s">
        <v>9328</v>
      </c>
      <c r="C6630" s="1" t="s">
        <v>87</v>
      </c>
      <c r="D6630" s="1" t="s">
        <v>9134</v>
      </c>
      <c r="E6630" t="s">
        <v>399</v>
      </c>
      <c r="F6630" t="s">
        <v>9325</v>
      </c>
      <c r="G6630" t="s">
        <v>39</v>
      </c>
      <c r="H6630" t="s">
        <v>89</v>
      </c>
      <c r="I6630" t="s">
        <v>9136</v>
      </c>
      <c r="J6630" s="1">
        <v>3</v>
      </c>
      <c r="K6630" t="s">
        <v>9325</v>
      </c>
      <c r="L6630" t="s">
        <v>9326</v>
      </c>
      <c r="M6630" t="s">
        <v>9327</v>
      </c>
      <c r="N6630" s="126"/>
      <c r="Q6630" t="s">
        <v>9328</v>
      </c>
      <c r="R6630" t="s">
        <v>19540</v>
      </c>
      <c r="S6630" s="120">
        <v>0.6</v>
      </c>
      <c r="U6630"/>
    </row>
    <row r="6631" spans="1:21">
      <c r="A6631">
        <v>6630</v>
      </c>
      <c r="B6631" s="1" t="s">
        <v>8768</v>
      </c>
      <c r="C6631" s="1" t="s">
        <v>87</v>
      </c>
      <c r="D6631" s="1" t="s">
        <v>9134</v>
      </c>
      <c r="E6631" t="s">
        <v>399</v>
      </c>
      <c r="F6631" t="s">
        <v>9325</v>
      </c>
      <c r="G6631" t="s">
        <v>39</v>
      </c>
      <c r="H6631" t="s">
        <v>89</v>
      </c>
      <c r="I6631" t="s">
        <v>9136</v>
      </c>
      <c r="J6631" s="1">
        <v>3</v>
      </c>
      <c r="K6631" t="s">
        <v>9325</v>
      </c>
      <c r="L6631" t="s">
        <v>9326</v>
      </c>
      <c r="M6631" t="s">
        <v>9327</v>
      </c>
      <c r="N6631" s="126">
        <v>0.01</v>
      </c>
      <c r="Q6631" t="s">
        <v>8768</v>
      </c>
      <c r="R6631" t="s">
        <v>19540</v>
      </c>
      <c r="S6631" s="120">
        <v>0.6</v>
      </c>
      <c r="U6631"/>
    </row>
    <row r="6632" spans="1:21">
      <c r="A6632">
        <v>6631</v>
      </c>
      <c r="B6632" s="1" t="s">
        <v>9329</v>
      </c>
      <c r="C6632" s="1" t="s">
        <v>87</v>
      </c>
      <c r="D6632" s="1" t="s">
        <v>9134</v>
      </c>
      <c r="E6632" t="s">
        <v>399</v>
      </c>
      <c r="F6632" t="s">
        <v>9325</v>
      </c>
      <c r="G6632" t="s">
        <v>39</v>
      </c>
      <c r="H6632" t="s">
        <v>89</v>
      </c>
      <c r="I6632" t="s">
        <v>9136</v>
      </c>
      <c r="J6632" s="1">
        <v>3</v>
      </c>
      <c r="K6632" t="s">
        <v>9325</v>
      </c>
      <c r="L6632" t="s">
        <v>9326</v>
      </c>
      <c r="M6632" t="s">
        <v>9327</v>
      </c>
      <c r="N6632" s="126"/>
      <c r="Q6632" t="s">
        <v>9329</v>
      </c>
      <c r="R6632" t="s">
        <v>19540</v>
      </c>
      <c r="S6632" s="120">
        <v>0.6</v>
      </c>
      <c r="U6632"/>
    </row>
    <row r="6633" spans="1:21">
      <c r="A6633">
        <v>6632</v>
      </c>
      <c r="B6633" s="1" t="s">
        <v>9330</v>
      </c>
      <c r="C6633" s="1" t="s">
        <v>87</v>
      </c>
      <c r="D6633" s="1" t="s">
        <v>9134</v>
      </c>
      <c r="E6633" t="s">
        <v>399</v>
      </c>
      <c r="F6633" t="s">
        <v>9325</v>
      </c>
      <c r="G6633" t="s">
        <v>39</v>
      </c>
      <c r="H6633" t="s">
        <v>89</v>
      </c>
      <c r="I6633" t="s">
        <v>9136</v>
      </c>
      <c r="J6633" s="1">
        <v>3</v>
      </c>
      <c r="K6633" t="s">
        <v>9325</v>
      </c>
      <c r="L6633" t="s">
        <v>9326</v>
      </c>
      <c r="M6633" t="s">
        <v>9327</v>
      </c>
      <c r="N6633" s="126"/>
      <c r="Q6633" t="s">
        <v>9330</v>
      </c>
      <c r="R6633" t="s">
        <v>19540</v>
      </c>
      <c r="S6633" s="120">
        <v>0.6</v>
      </c>
      <c r="U6633"/>
    </row>
    <row r="6634" spans="1:21">
      <c r="A6634">
        <v>6633</v>
      </c>
      <c r="B6634" s="1" t="s">
        <v>9331</v>
      </c>
      <c r="C6634" s="1" t="s">
        <v>87</v>
      </c>
      <c r="D6634" s="1" t="s">
        <v>9134</v>
      </c>
      <c r="E6634" t="s">
        <v>399</v>
      </c>
      <c r="F6634" t="s">
        <v>9325</v>
      </c>
      <c r="G6634" t="s">
        <v>39</v>
      </c>
      <c r="H6634" t="s">
        <v>89</v>
      </c>
      <c r="I6634" t="s">
        <v>9136</v>
      </c>
      <c r="J6634" s="1">
        <v>3</v>
      </c>
      <c r="K6634" t="s">
        <v>9325</v>
      </c>
      <c r="L6634" t="s">
        <v>9326</v>
      </c>
      <c r="M6634" t="s">
        <v>9327</v>
      </c>
      <c r="N6634" s="126"/>
      <c r="Q6634" t="s">
        <v>9331</v>
      </c>
      <c r="R6634" t="s">
        <v>19540</v>
      </c>
      <c r="S6634" s="120">
        <v>0.6</v>
      </c>
      <c r="U6634"/>
    </row>
    <row r="6635" spans="1:21">
      <c r="A6635">
        <v>6634</v>
      </c>
      <c r="B6635" s="1" t="s">
        <v>9332</v>
      </c>
      <c r="C6635" s="1" t="s">
        <v>87</v>
      </c>
      <c r="D6635" s="1" t="s">
        <v>9134</v>
      </c>
      <c r="E6635" t="s">
        <v>399</v>
      </c>
      <c r="F6635" t="s">
        <v>9325</v>
      </c>
      <c r="G6635" t="s">
        <v>39</v>
      </c>
      <c r="H6635" t="s">
        <v>89</v>
      </c>
      <c r="I6635" t="s">
        <v>9136</v>
      </c>
      <c r="J6635" s="1">
        <v>3</v>
      </c>
      <c r="K6635" t="s">
        <v>9325</v>
      </c>
      <c r="L6635" t="s">
        <v>9326</v>
      </c>
      <c r="M6635" t="s">
        <v>9327</v>
      </c>
      <c r="N6635" s="126"/>
      <c r="Q6635" t="s">
        <v>9332</v>
      </c>
      <c r="R6635" t="s">
        <v>19540</v>
      </c>
      <c r="S6635" s="120">
        <v>0.6</v>
      </c>
      <c r="U6635"/>
    </row>
    <row r="6636" spans="1:21">
      <c r="A6636">
        <v>6635</v>
      </c>
      <c r="B6636" s="1" t="s">
        <v>9333</v>
      </c>
      <c r="C6636" s="1" t="s">
        <v>87</v>
      </c>
      <c r="D6636" s="1" t="s">
        <v>9134</v>
      </c>
      <c r="E6636" t="s">
        <v>399</v>
      </c>
      <c r="F6636" t="s">
        <v>9325</v>
      </c>
      <c r="G6636" t="s">
        <v>39</v>
      </c>
      <c r="H6636" t="s">
        <v>89</v>
      </c>
      <c r="I6636" t="s">
        <v>9136</v>
      </c>
      <c r="J6636" s="1">
        <v>3</v>
      </c>
      <c r="K6636" t="s">
        <v>9325</v>
      </c>
      <c r="L6636" t="s">
        <v>9326</v>
      </c>
      <c r="M6636" t="s">
        <v>9327</v>
      </c>
      <c r="N6636" s="126">
        <v>0.01</v>
      </c>
      <c r="Q6636" t="s">
        <v>9333</v>
      </c>
      <c r="R6636" t="s">
        <v>19540</v>
      </c>
      <c r="S6636" s="120">
        <v>0.6</v>
      </c>
      <c r="U6636"/>
    </row>
    <row r="6637" spans="1:21">
      <c r="A6637">
        <v>6636</v>
      </c>
      <c r="B6637" s="1" t="s">
        <v>9334</v>
      </c>
      <c r="C6637" s="1" t="s">
        <v>87</v>
      </c>
      <c r="D6637" s="1" t="s">
        <v>9134</v>
      </c>
      <c r="E6637" t="s">
        <v>399</v>
      </c>
      <c r="F6637" t="s">
        <v>9325</v>
      </c>
      <c r="G6637" t="s">
        <v>39</v>
      </c>
      <c r="H6637" t="s">
        <v>89</v>
      </c>
      <c r="I6637" t="s">
        <v>9136</v>
      </c>
      <c r="J6637" s="1">
        <v>3</v>
      </c>
      <c r="K6637" t="s">
        <v>9325</v>
      </c>
      <c r="L6637" t="s">
        <v>9326</v>
      </c>
      <c r="M6637" t="s">
        <v>9327</v>
      </c>
      <c r="N6637" s="126"/>
      <c r="Q6637" t="s">
        <v>9334</v>
      </c>
      <c r="R6637" t="s">
        <v>19540</v>
      </c>
      <c r="S6637" s="120">
        <v>0.6</v>
      </c>
      <c r="U6637"/>
    </row>
    <row r="6638" spans="1:21">
      <c r="A6638">
        <v>6637</v>
      </c>
      <c r="B6638" s="1" t="s">
        <v>9335</v>
      </c>
      <c r="C6638" s="1" t="s">
        <v>87</v>
      </c>
      <c r="D6638" s="1" t="s">
        <v>9134</v>
      </c>
      <c r="E6638" t="s">
        <v>399</v>
      </c>
      <c r="F6638" t="s">
        <v>9325</v>
      </c>
      <c r="G6638" t="s">
        <v>39</v>
      </c>
      <c r="H6638" t="s">
        <v>89</v>
      </c>
      <c r="I6638" t="s">
        <v>9136</v>
      </c>
      <c r="J6638" s="1">
        <v>3</v>
      </c>
      <c r="K6638" t="s">
        <v>9325</v>
      </c>
      <c r="L6638" t="s">
        <v>9326</v>
      </c>
      <c r="M6638" t="s">
        <v>9327</v>
      </c>
      <c r="N6638" s="126"/>
      <c r="Q6638" t="s">
        <v>9335</v>
      </c>
      <c r="R6638" t="s">
        <v>19540</v>
      </c>
      <c r="S6638" s="120">
        <v>0.6</v>
      </c>
      <c r="U6638"/>
    </row>
    <row r="6639" spans="1:21">
      <c r="A6639">
        <v>6638</v>
      </c>
      <c r="B6639" s="1" t="s">
        <v>2755</v>
      </c>
      <c r="C6639" s="1" t="s">
        <v>87</v>
      </c>
      <c r="D6639" s="1" t="s">
        <v>9134</v>
      </c>
      <c r="E6639" t="s">
        <v>399</v>
      </c>
      <c r="F6639" t="s">
        <v>9325</v>
      </c>
      <c r="G6639" t="s">
        <v>39</v>
      </c>
      <c r="H6639" t="s">
        <v>89</v>
      </c>
      <c r="I6639" t="s">
        <v>9136</v>
      </c>
      <c r="J6639" s="1">
        <v>3</v>
      </c>
      <c r="K6639" t="s">
        <v>9325</v>
      </c>
      <c r="L6639" t="s">
        <v>9326</v>
      </c>
      <c r="M6639" t="s">
        <v>9327</v>
      </c>
      <c r="N6639" s="126">
        <v>0.01</v>
      </c>
      <c r="Q6639" t="s">
        <v>2755</v>
      </c>
      <c r="R6639" t="s">
        <v>19540</v>
      </c>
      <c r="S6639" s="120">
        <v>0.6</v>
      </c>
      <c r="U6639"/>
    </row>
    <row r="6640" spans="1:21">
      <c r="A6640">
        <v>6639</v>
      </c>
      <c r="B6640" s="1" t="s">
        <v>9150</v>
      </c>
      <c r="C6640" s="1" t="s">
        <v>87</v>
      </c>
      <c r="D6640" s="1" t="s">
        <v>9134</v>
      </c>
      <c r="E6640" t="s">
        <v>399</v>
      </c>
      <c r="F6640" t="s">
        <v>9325</v>
      </c>
      <c r="G6640" t="s">
        <v>39</v>
      </c>
      <c r="H6640" t="s">
        <v>89</v>
      </c>
      <c r="I6640" t="s">
        <v>9136</v>
      </c>
      <c r="J6640" s="1">
        <v>3</v>
      </c>
      <c r="K6640" t="s">
        <v>9325</v>
      </c>
      <c r="L6640" t="s">
        <v>9326</v>
      </c>
      <c r="M6640" t="s">
        <v>9327</v>
      </c>
      <c r="N6640" s="126"/>
      <c r="Q6640" t="s">
        <v>9150</v>
      </c>
      <c r="R6640" t="s">
        <v>19540</v>
      </c>
      <c r="S6640" s="120">
        <v>0.6</v>
      </c>
      <c r="U6640"/>
    </row>
    <row r="6641" spans="1:21">
      <c r="A6641">
        <v>6640</v>
      </c>
      <c r="B6641" s="1" t="s">
        <v>9336</v>
      </c>
      <c r="C6641" s="1" t="s">
        <v>105</v>
      </c>
      <c r="D6641" s="1" t="s">
        <v>9134</v>
      </c>
      <c r="E6641" t="s">
        <v>399</v>
      </c>
      <c r="F6641" t="s">
        <v>9337</v>
      </c>
      <c r="G6641" t="s">
        <v>39</v>
      </c>
      <c r="H6641" t="s">
        <v>107</v>
      </c>
      <c r="I6641" t="s">
        <v>9136</v>
      </c>
      <c r="J6641" s="1">
        <v>3</v>
      </c>
      <c r="K6641" t="s">
        <v>9337</v>
      </c>
      <c r="L6641" t="s">
        <v>9338</v>
      </c>
      <c r="M6641" t="s">
        <v>9339</v>
      </c>
      <c r="N6641" s="126"/>
      <c r="Q6641" t="s">
        <v>9336</v>
      </c>
      <c r="R6641" t="s">
        <v>19541</v>
      </c>
      <c r="S6641" s="120">
        <v>0.6</v>
      </c>
      <c r="U6641"/>
    </row>
    <row r="6642" spans="1:21">
      <c r="A6642">
        <v>6641</v>
      </c>
      <c r="B6642" s="1" t="s">
        <v>9340</v>
      </c>
      <c r="C6642" s="1" t="s">
        <v>105</v>
      </c>
      <c r="D6642" s="1" t="s">
        <v>9134</v>
      </c>
      <c r="E6642" t="s">
        <v>399</v>
      </c>
      <c r="F6642" t="s">
        <v>9337</v>
      </c>
      <c r="G6642" t="s">
        <v>39</v>
      </c>
      <c r="H6642" t="s">
        <v>107</v>
      </c>
      <c r="I6642" t="s">
        <v>9136</v>
      </c>
      <c r="J6642" s="1">
        <v>3</v>
      </c>
      <c r="K6642" t="s">
        <v>9337</v>
      </c>
      <c r="L6642" t="s">
        <v>9338</v>
      </c>
      <c r="M6642" t="s">
        <v>9339</v>
      </c>
      <c r="N6642" s="126"/>
      <c r="Q6642" t="s">
        <v>9340</v>
      </c>
      <c r="R6642" t="s">
        <v>19541</v>
      </c>
      <c r="S6642" s="120">
        <v>0.6</v>
      </c>
      <c r="U6642"/>
    </row>
    <row r="6643" spans="1:21">
      <c r="A6643">
        <v>6642</v>
      </c>
      <c r="B6643" s="1" t="s">
        <v>7943</v>
      </c>
      <c r="C6643" s="1" t="s">
        <v>105</v>
      </c>
      <c r="D6643" s="1" t="s">
        <v>9134</v>
      </c>
      <c r="E6643" t="s">
        <v>399</v>
      </c>
      <c r="F6643" t="s">
        <v>9337</v>
      </c>
      <c r="G6643" t="s">
        <v>39</v>
      </c>
      <c r="H6643" t="s">
        <v>107</v>
      </c>
      <c r="I6643" t="s">
        <v>9136</v>
      </c>
      <c r="J6643" s="1">
        <v>3</v>
      </c>
      <c r="K6643" t="s">
        <v>9337</v>
      </c>
      <c r="L6643" t="s">
        <v>9338</v>
      </c>
      <c r="M6643" t="s">
        <v>9339</v>
      </c>
      <c r="N6643" s="126"/>
      <c r="Q6643" t="s">
        <v>7943</v>
      </c>
      <c r="R6643" t="s">
        <v>19541</v>
      </c>
      <c r="S6643" s="120">
        <v>0.6</v>
      </c>
      <c r="U6643"/>
    </row>
    <row r="6644" spans="1:21">
      <c r="A6644">
        <v>6643</v>
      </c>
      <c r="B6644" s="1" t="s">
        <v>9341</v>
      </c>
      <c r="C6644" s="1" t="s">
        <v>105</v>
      </c>
      <c r="D6644" s="1" t="s">
        <v>9134</v>
      </c>
      <c r="E6644" t="s">
        <v>399</v>
      </c>
      <c r="F6644" t="s">
        <v>9337</v>
      </c>
      <c r="G6644" t="s">
        <v>39</v>
      </c>
      <c r="H6644" t="s">
        <v>107</v>
      </c>
      <c r="I6644" t="s">
        <v>9136</v>
      </c>
      <c r="J6644" s="1">
        <v>3</v>
      </c>
      <c r="K6644" t="s">
        <v>9337</v>
      </c>
      <c r="L6644" t="s">
        <v>9338</v>
      </c>
      <c r="M6644" t="s">
        <v>9339</v>
      </c>
      <c r="N6644" s="126"/>
      <c r="Q6644" t="s">
        <v>9341</v>
      </c>
      <c r="R6644" t="s">
        <v>19541</v>
      </c>
      <c r="S6644" s="120">
        <v>0.6</v>
      </c>
      <c r="U6644"/>
    </row>
    <row r="6645" spans="1:21">
      <c r="A6645">
        <v>6644</v>
      </c>
      <c r="B6645" s="1" t="s">
        <v>9342</v>
      </c>
      <c r="C6645" s="1" t="s">
        <v>121</v>
      </c>
      <c r="D6645" s="1" t="s">
        <v>9134</v>
      </c>
      <c r="E6645" t="s">
        <v>399</v>
      </c>
      <c r="F6645" t="s">
        <v>9343</v>
      </c>
      <c r="G6645" t="s">
        <v>39</v>
      </c>
      <c r="H6645" t="s">
        <v>123</v>
      </c>
      <c r="I6645" t="s">
        <v>9136</v>
      </c>
      <c r="J6645" s="1">
        <v>3</v>
      </c>
      <c r="K6645" t="s">
        <v>9343</v>
      </c>
      <c r="L6645" t="s">
        <v>9344</v>
      </c>
      <c r="M6645" t="s">
        <v>9345</v>
      </c>
      <c r="N6645" s="126"/>
      <c r="Q6645" t="s">
        <v>9342</v>
      </c>
      <c r="R6645" t="s">
        <v>19542</v>
      </c>
      <c r="S6645" s="120">
        <v>0.6</v>
      </c>
      <c r="U6645"/>
    </row>
    <row r="6646" spans="1:21">
      <c r="A6646">
        <v>6645</v>
      </c>
      <c r="B6646" s="1" t="s">
        <v>9346</v>
      </c>
      <c r="C6646" s="1" t="s">
        <v>121</v>
      </c>
      <c r="D6646" s="1" t="s">
        <v>9134</v>
      </c>
      <c r="E6646" t="s">
        <v>399</v>
      </c>
      <c r="F6646" t="s">
        <v>9343</v>
      </c>
      <c r="G6646" t="s">
        <v>39</v>
      </c>
      <c r="H6646" t="s">
        <v>123</v>
      </c>
      <c r="I6646" t="s">
        <v>9136</v>
      </c>
      <c r="J6646" s="1">
        <v>3</v>
      </c>
      <c r="K6646" t="s">
        <v>9343</v>
      </c>
      <c r="L6646" t="s">
        <v>9344</v>
      </c>
      <c r="M6646" t="s">
        <v>9345</v>
      </c>
      <c r="N6646" s="126">
        <v>0.01</v>
      </c>
      <c r="Q6646" t="s">
        <v>9346</v>
      </c>
      <c r="R6646" t="s">
        <v>19542</v>
      </c>
      <c r="S6646" s="120">
        <v>0.6</v>
      </c>
      <c r="U6646"/>
    </row>
    <row r="6647" spans="1:21">
      <c r="A6647">
        <v>6646</v>
      </c>
      <c r="B6647" s="1" t="s">
        <v>9347</v>
      </c>
      <c r="C6647" s="1" t="s">
        <v>121</v>
      </c>
      <c r="D6647" s="1" t="s">
        <v>9134</v>
      </c>
      <c r="E6647" t="s">
        <v>399</v>
      </c>
      <c r="F6647" t="s">
        <v>9343</v>
      </c>
      <c r="G6647" t="s">
        <v>39</v>
      </c>
      <c r="H6647" t="s">
        <v>123</v>
      </c>
      <c r="I6647" t="s">
        <v>9136</v>
      </c>
      <c r="J6647" s="1">
        <v>3</v>
      </c>
      <c r="K6647" t="s">
        <v>9343</v>
      </c>
      <c r="L6647" t="s">
        <v>9344</v>
      </c>
      <c r="M6647" t="s">
        <v>9345</v>
      </c>
      <c r="N6647" s="126"/>
      <c r="Q6647" t="s">
        <v>9347</v>
      </c>
      <c r="R6647" t="s">
        <v>19542</v>
      </c>
      <c r="S6647" s="120">
        <v>0.6</v>
      </c>
      <c r="U6647"/>
    </row>
    <row r="6648" spans="1:21">
      <c r="A6648">
        <v>6647</v>
      </c>
      <c r="B6648" s="1" t="s">
        <v>9348</v>
      </c>
      <c r="C6648" s="1" t="s">
        <v>121</v>
      </c>
      <c r="D6648" s="1" t="s">
        <v>9134</v>
      </c>
      <c r="E6648" t="s">
        <v>399</v>
      </c>
      <c r="F6648" t="s">
        <v>9343</v>
      </c>
      <c r="G6648" t="s">
        <v>39</v>
      </c>
      <c r="H6648" t="s">
        <v>123</v>
      </c>
      <c r="I6648" t="s">
        <v>9136</v>
      </c>
      <c r="J6648" s="1">
        <v>3</v>
      </c>
      <c r="K6648" t="s">
        <v>9343</v>
      </c>
      <c r="L6648" t="s">
        <v>9344</v>
      </c>
      <c r="M6648" t="s">
        <v>9345</v>
      </c>
      <c r="N6648" s="126"/>
      <c r="Q6648" t="s">
        <v>9348</v>
      </c>
      <c r="R6648" t="s">
        <v>19542</v>
      </c>
      <c r="S6648" s="120">
        <v>0.6</v>
      </c>
      <c r="U6648"/>
    </row>
    <row r="6649" spans="1:21">
      <c r="A6649">
        <v>6648</v>
      </c>
      <c r="B6649" s="1" t="s">
        <v>9349</v>
      </c>
      <c r="C6649" s="1" t="s">
        <v>121</v>
      </c>
      <c r="D6649" s="1" t="s">
        <v>9134</v>
      </c>
      <c r="E6649" t="s">
        <v>399</v>
      </c>
      <c r="F6649" t="s">
        <v>9343</v>
      </c>
      <c r="G6649" t="s">
        <v>39</v>
      </c>
      <c r="H6649" t="s">
        <v>123</v>
      </c>
      <c r="I6649" t="s">
        <v>9136</v>
      </c>
      <c r="J6649" s="1">
        <v>3</v>
      </c>
      <c r="K6649" t="s">
        <v>9343</v>
      </c>
      <c r="L6649" t="s">
        <v>9344</v>
      </c>
      <c r="M6649" t="s">
        <v>9345</v>
      </c>
      <c r="N6649" s="126"/>
      <c r="Q6649" t="s">
        <v>9349</v>
      </c>
      <c r="R6649" t="s">
        <v>19542</v>
      </c>
      <c r="S6649" s="120">
        <v>0.6</v>
      </c>
      <c r="U6649"/>
    </row>
    <row r="6650" spans="1:21">
      <c r="A6650">
        <v>6649</v>
      </c>
      <c r="B6650" s="1" t="s">
        <v>9350</v>
      </c>
      <c r="C6650" s="1" t="s">
        <v>121</v>
      </c>
      <c r="D6650" s="1" t="s">
        <v>9134</v>
      </c>
      <c r="E6650" t="s">
        <v>399</v>
      </c>
      <c r="F6650" t="s">
        <v>9343</v>
      </c>
      <c r="G6650" t="s">
        <v>39</v>
      </c>
      <c r="H6650" t="s">
        <v>123</v>
      </c>
      <c r="I6650" t="s">
        <v>9136</v>
      </c>
      <c r="J6650" s="1">
        <v>3</v>
      </c>
      <c r="K6650" t="s">
        <v>9343</v>
      </c>
      <c r="L6650" t="s">
        <v>9344</v>
      </c>
      <c r="M6650" t="s">
        <v>9345</v>
      </c>
      <c r="N6650" s="126">
        <v>0.01</v>
      </c>
      <c r="Q6650" t="s">
        <v>9350</v>
      </c>
      <c r="R6650" t="s">
        <v>19542</v>
      </c>
      <c r="S6650" s="120">
        <v>0.6</v>
      </c>
      <c r="U6650"/>
    </row>
    <row r="6651" spans="1:21">
      <c r="A6651">
        <v>6650</v>
      </c>
      <c r="B6651" s="1" t="s">
        <v>9351</v>
      </c>
      <c r="C6651" s="1" t="s">
        <v>121</v>
      </c>
      <c r="D6651" s="1" t="s">
        <v>9134</v>
      </c>
      <c r="E6651" t="s">
        <v>399</v>
      </c>
      <c r="F6651" t="s">
        <v>9343</v>
      </c>
      <c r="G6651" t="s">
        <v>39</v>
      </c>
      <c r="H6651" t="s">
        <v>123</v>
      </c>
      <c r="I6651" t="s">
        <v>9136</v>
      </c>
      <c r="J6651" s="1">
        <v>3</v>
      </c>
      <c r="K6651" t="s">
        <v>9343</v>
      </c>
      <c r="L6651" t="s">
        <v>9344</v>
      </c>
      <c r="M6651" t="s">
        <v>9345</v>
      </c>
      <c r="N6651" s="126"/>
      <c r="Q6651" t="s">
        <v>9351</v>
      </c>
      <c r="R6651" t="s">
        <v>19542</v>
      </c>
      <c r="S6651" s="120">
        <v>0.6</v>
      </c>
      <c r="U6651"/>
    </row>
    <row r="6652" spans="1:21">
      <c r="A6652">
        <v>6651</v>
      </c>
      <c r="B6652" s="1" t="s">
        <v>9352</v>
      </c>
      <c r="C6652" s="1" t="s">
        <v>121</v>
      </c>
      <c r="D6652" s="1" t="s">
        <v>9134</v>
      </c>
      <c r="E6652" t="s">
        <v>399</v>
      </c>
      <c r="F6652" t="s">
        <v>9343</v>
      </c>
      <c r="G6652" t="s">
        <v>39</v>
      </c>
      <c r="H6652" t="s">
        <v>123</v>
      </c>
      <c r="I6652" t="s">
        <v>9136</v>
      </c>
      <c r="J6652" s="1">
        <v>3</v>
      </c>
      <c r="K6652" t="s">
        <v>9343</v>
      </c>
      <c r="L6652" t="s">
        <v>9344</v>
      </c>
      <c r="M6652" t="s">
        <v>9345</v>
      </c>
      <c r="N6652" s="126"/>
      <c r="Q6652" t="s">
        <v>9352</v>
      </c>
      <c r="R6652" t="s">
        <v>19542</v>
      </c>
      <c r="S6652" s="120">
        <v>0.6</v>
      </c>
      <c r="U6652"/>
    </row>
    <row r="6653" spans="1:21">
      <c r="A6653">
        <v>6652</v>
      </c>
      <c r="B6653" s="1" t="s">
        <v>9353</v>
      </c>
      <c r="C6653" s="1" t="s">
        <v>133</v>
      </c>
      <c r="D6653" s="1" t="s">
        <v>9134</v>
      </c>
      <c r="E6653" t="s">
        <v>399</v>
      </c>
      <c r="F6653" t="s">
        <v>9354</v>
      </c>
      <c r="G6653" t="s">
        <v>39</v>
      </c>
      <c r="H6653" t="s">
        <v>135</v>
      </c>
      <c r="I6653" t="s">
        <v>9136</v>
      </c>
      <c r="J6653" s="1">
        <v>3</v>
      </c>
      <c r="K6653" t="s">
        <v>9354</v>
      </c>
      <c r="L6653" t="s">
        <v>9355</v>
      </c>
      <c r="M6653" t="s">
        <v>9356</v>
      </c>
      <c r="N6653" s="126"/>
      <c r="Q6653" t="s">
        <v>9353</v>
      </c>
      <c r="R6653" t="s">
        <v>19543</v>
      </c>
      <c r="S6653" s="120">
        <v>0.6</v>
      </c>
      <c r="U6653"/>
    </row>
    <row r="6654" spans="1:21">
      <c r="A6654">
        <v>6653</v>
      </c>
      <c r="B6654" s="1" t="s">
        <v>9357</v>
      </c>
      <c r="C6654" s="1" t="s">
        <v>133</v>
      </c>
      <c r="D6654" s="1" t="s">
        <v>9134</v>
      </c>
      <c r="E6654" t="s">
        <v>399</v>
      </c>
      <c r="F6654" t="s">
        <v>9354</v>
      </c>
      <c r="G6654" t="s">
        <v>39</v>
      </c>
      <c r="H6654" t="s">
        <v>135</v>
      </c>
      <c r="I6654" t="s">
        <v>9136</v>
      </c>
      <c r="J6654" s="1">
        <v>3</v>
      </c>
      <c r="K6654" t="s">
        <v>9354</v>
      </c>
      <c r="L6654" t="s">
        <v>9355</v>
      </c>
      <c r="M6654" t="s">
        <v>9356</v>
      </c>
      <c r="N6654" s="126"/>
      <c r="Q6654" t="s">
        <v>9357</v>
      </c>
      <c r="R6654" t="s">
        <v>19543</v>
      </c>
      <c r="S6654" s="120">
        <v>0.6</v>
      </c>
      <c r="U6654"/>
    </row>
    <row r="6655" spans="1:21">
      <c r="A6655">
        <v>6654</v>
      </c>
      <c r="B6655" s="1" t="s">
        <v>9358</v>
      </c>
      <c r="C6655" s="1" t="s">
        <v>133</v>
      </c>
      <c r="D6655" s="1" t="s">
        <v>9134</v>
      </c>
      <c r="E6655" t="s">
        <v>399</v>
      </c>
      <c r="F6655" t="s">
        <v>9354</v>
      </c>
      <c r="G6655" t="s">
        <v>39</v>
      </c>
      <c r="H6655" t="s">
        <v>135</v>
      </c>
      <c r="I6655" t="s">
        <v>9136</v>
      </c>
      <c r="J6655" s="1">
        <v>3</v>
      </c>
      <c r="K6655" t="s">
        <v>9354</v>
      </c>
      <c r="L6655" t="s">
        <v>9355</v>
      </c>
      <c r="M6655" t="s">
        <v>9356</v>
      </c>
      <c r="N6655" s="126"/>
      <c r="Q6655" t="s">
        <v>9358</v>
      </c>
      <c r="R6655" t="s">
        <v>19543</v>
      </c>
      <c r="S6655" s="120">
        <v>0.6</v>
      </c>
      <c r="U6655"/>
    </row>
    <row r="6656" spans="1:21">
      <c r="A6656">
        <v>6655</v>
      </c>
      <c r="B6656" s="1" t="s">
        <v>9359</v>
      </c>
      <c r="C6656" s="1" t="s">
        <v>133</v>
      </c>
      <c r="D6656" s="1" t="s">
        <v>9134</v>
      </c>
      <c r="E6656" t="s">
        <v>399</v>
      </c>
      <c r="F6656" t="s">
        <v>9354</v>
      </c>
      <c r="G6656" t="s">
        <v>39</v>
      </c>
      <c r="H6656" t="s">
        <v>135</v>
      </c>
      <c r="I6656" t="s">
        <v>9136</v>
      </c>
      <c r="J6656" s="1">
        <v>3</v>
      </c>
      <c r="K6656" t="s">
        <v>9354</v>
      </c>
      <c r="L6656" t="s">
        <v>9355</v>
      </c>
      <c r="M6656" t="s">
        <v>9356</v>
      </c>
      <c r="N6656" s="126"/>
      <c r="Q6656" t="s">
        <v>9359</v>
      </c>
      <c r="R6656" t="s">
        <v>19543</v>
      </c>
      <c r="S6656" s="120">
        <v>0.6</v>
      </c>
      <c r="U6656"/>
    </row>
    <row r="6657" spans="1:21">
      <c r="A6657">
        <v>6656</v>
      </c>
      <c r="B6657" s="1" t="s">
        <v>9360</v>
      </c>
      <c r="C6657" s="1" t="s">
        <v>133</v>
      </c>
      <c r="D6657" s="1" t="s">
        <v>9134</v>
      </c>
      <c r="E6657" t="s">
        <v>399</v>
      </c>
      <c r="F6657" t="s">
        <v>9354</v>
      </c>
      <c r="G6657" t="s">
        <v>39</v>
      </c>
      <c r="H6657" t="s">
        <v>135</v>
      </c>
      <c r="I6657" t="s">
        <v>9136</v>
      </c>
      <c r="J6657" s="1">
        <v>3</v>
      </c>
      <c r="K6657" t="s">
        <v>9354</v>
      </c>
      <c r="L6657" t="s">
        <v>9355</v>
      </c>
      <c r="M6657" t="s">
        <v>9356</v>
      </c>
      <c r="N6657" s="126"/>
      <c r="Q6657" t="s">
        <v>9360</v>
      </c>
      <c r="R6657" t="s">
        <v>19543</v>
      </c>
      <c r="S6657" s="120">
        <v>0.6</v>
      </c>
      <c r="U6657"/>
    </row>
    <row r="6658" spans="1:21">
      <c r="A6658">
        <v>6657</v>
      </c>
      <c r="B6658" s="1" t="s">
        <v>9361</v>
      </c>
      <c r="C6658" s="1" t="s">
        <v>133</v>
      </c>
      <c r="D6658" s="1" t="s">
        <v>9134</v>
      </c>
      <c r="E6658" t="s">
        <v>399</v>
      </c>
      <c r="F6658" t="s">
        <v>9354</v>
      </c>
      <c r="G6658" t="s">
        <v>39</v>
      </c>
      <c r="H6658" t="s">
        <v>135</v>
      </c>
      <c r="I6658" t="s">
        <v>9136</v>
      </c>
      <c r="J6658" s="1">
        <v>3</v>
      </c>
      <c r="K6658" t="s">
        <v>9354</v>
      </c>
      <c r="L6658" t="s">
        <v>9355</v>
      </c>
      <c r="M6658" t="s">
        <v>9356</v>
      </c>
      <c r="N6658" s="126"/>
      <c r="Q6658" t="s">
        <v>9361</v>
      </c>
      <c r="R6658" t="s">
        <v>19543</v>
      </c>
      <c r="S6658" s="120">
        <v>0.6</v>
      </c>
      <c r="U6658"/>
    </row>
    <row r="6659" spans="1:21">
      <c r="A6659">
        <v>6658</v>
      </c>
      <c r="B6659" s="1" t="s">
        <v>9362</v>
      </c>
      <c r="C6659" s="1" t="s">
        <v>47</v>
      </c>
      <c r="D6659" s="1" t="s">
        <v>9134</v>
      </c>
      <c r="E6659" t="s">
        <v>399</v>
      </c>
      <c r="F6659" t="s">
        <v>9363</v>
      </c>
      <c r="G6659" t="s">
        <v>39</v>
      </c>
      <c r="H6659" t="s">
        <v>49</v>
      </c>
      <c r="I6659" t="s">
        <v>9136</v>
      </c>
      <c r="J6659" s="1">
        <v>3</v>
      </c>
      <c r="K6659" t="s">
        <v>9364</v>
      </c>
      <c r="L6659" t="s">
        <v>9365</v>
      </c>
      <c r="M6659" t="s">
        <v>9366</v>
      </c>
      <c r="N6659" s="126"/>
      <c r="Q6659" t="s">
        <v>9362</v>
      </c>
      <c r="R6659" t="s">
        <v>19544</v>
      </c>
      <c r="S6659" s="120">
        <v>0.6</v>
      </c>
      <c r="U6659"/>
    </row>
    <row r="6660" spans="1:21">
      <c r="A6660">
        <v>6659</v>
      </c>
      <c r="B6660" s="1" t="s">
        <v>9367</v>
      </c>
      <c r="C6660" s="1" t="s">
        <v>47</v>
      </c>
      <c r="D6660" s="1" t="s">
        <v>9134</v>
      </c>
      <c r="E6660" t="s">
        <v>399</v>
      </c>
      <c r="F6660" t="s">
        <v>9363</v>
      </c>
      <c r="G6660" t="s">
        <v>39</v>
      </c>
      <c r="H6660" t="s">
        <v>49</v>
      </c>
      <c r="I6660" t="s">
        <v>9136</v>
      </c>
      <c r="J6660" s="1">
        <v>3</v>
      </c>
      <c r="K6660" t="s">
        <v>9364</v>
      </c>
      <c r="L6660" t="s">
        <v>9365</v>
      </c>
      <c r="M6660" t="s">
        <v>9366</v>
      </c>
      <c r="N6660" s="126"/>
      <c r="Q6660" t="s">
        <v>9367</v>
      </c>
      <c r="R6660" t="s">
        <v>19544</v>
      </c>
      <c r="S6660" s="120">
        <v>0.6</v>
      </c>
      <c r="U6660"/>
    </row>
    <row r="6661" spans="1:21">
      <c r="A6661">
        <v>6660</v>
      </c>
      <c r="B6661" s="1" t="s">
        <v>5117</v>
      </c>
      <c r="C6661" s="1" t="s">
        <v>47</v>
      </c>
      <c r="D6661" s="1" t="s">
        <v>9134</v>
      </c>
      <c r="E6661" t="s">
        <v>399</v>
      </c>
      <c r="F6661" t="s">
        <v>9363</v>
      </c>
      <c r="G6661" t="s">
        <v>39</v>
      </c>
      <c r="H6661" t="s">
        <v>49</v>
      </c>
      <c r="I6661" t="s">
        <v>9136</v>
      </c>
      <c r="J6661" s="1">
        <v>3</v>
      </c>
      <c r="K6661" t="s">
        <v>9364</v>
      </c>
      <c r="L6661" t="s">
        <v>9365</v>
      </c>
      <c r="M6661" t="s">
        <v>9366</v>
      </c>
      <c r="N6661" s="126"/>
      <c r="Q6661" t="s">
        <v>5117</v>
      </c>
      <c r="R6661" t="s">
        <v>19544</v>
      </c>
      <c r="S6661" s="120">
        <v>0.6</v>
      </c>
      <c r="U6661"/>
    </row>
    <row r="6662" spans="1:21">
      <c r="A6662">
        <v>6661</v>
      </c>
      <c r="B6662" s="1" t="s">
        <v>5192</v>
      </c>
      <c r="C6662" s="1" t="s">
        <v>164</v>
      </c>
      <c r="D6662" s="1" t="s">
        <v>9134</v>
      </c>
      <c r="E6662" t="s">
        <v>399</v>
      </c>
      <c r="F6662" t="s">
        <v>9368</v>
      </c>
      <c r="G6662" t="s">
        <v>39</v>
      </c>
      <c r="H6662" t="s">
        <v>166</v>
      </c>
      <c r="I6662" t="s">
        <v>9136</v>
      </c>
      <c r="J6662" s="1">
        <v>3</v>
      </c>
      <c r="K6662" t="s">
        <v>9368</v>
      </c>
      <c r="L6662" t="s">
        <v>9369</v>
      </c>
      <c r="M6662" t="s">
        <v>9370</v>
      </c>
      <c r="N6662" s="126"/>
      <c r="Q6662" t="s">
        <v>5192</v>
      </c>
      <c r="R6662" t="s">
        <v>19545</v>
      </c>
      <c r="S6662" s="120">
        <v>0.6</v>
      </c>
      <c r="U6662"/>
    </row>
    <row r="6663" spans="1:21">
      <c r="A6663">
        <v>6662</v>
      </c>
      <c r="B6663" s="1" t="s">
        <v>9371</v>
      </c>
      <c r="C6663" s="1" t="s">
        <v>164</v>
      </c>
      <c r="D6663" s="1" t="s">
        <v>9134</v>
      </c>
      <c r="E6663" t="s">
        <v>399</v>
      </c>
      <c r="F6663" t="s">
        <v>9368</v>
      </c>
      <c r="G6663" t="s">
        <v>39</v>
      </c>
      <c r="H6663" t="s">
        <v>166</v>
      </c>
      <c r="I6663" t="s">
        <v>9136</v>
      </c>
      <c r="J6663" s="1">
        <v>3</v>
      </c>
      <c r="K6663" t="s">
        <v>9368</v>
      </c>
      <c r="L6663" t="s">
        <v>9369</v>
      </c>
      <c r="M6663" t="s">
        <v>9370</v>
      </c>
      <c r="N6663" s="126"/>
      <c r="Q6663" t="s">
        <v>9371</v>
      </c>
      <c r="R6663" t="s">
        <v>19545</v>
      </c>
      <c r="S6663" s="120">
        <v>0.6</v>
      </c>
      <c r="U6663"/>
    </row>
    <row r="6664" spans="1:21">
      <c r="A6664">
        <v>6663</v>
      </c>
      <c r="B6664" s="1" t="s">
        <v>9372</v>
      </c>
      <c r="C6664" s="1" t="s">
        <v>164</v>
      </c>
      <c r="D6664" s="1" t="s">
        <v>9134</v>
      </c>
      <c r="E6664" t="s">
        <v>399</v>
      </c>
      <c r="F6664" t="s">
        <v>9368</v>
      </c>
      <c r="G6664" t="s">
        <v>39</v>
      </c>
      <c r="H6664" t="s">
        <v>166</v>
      </c>
      <c r="I6664" t="s">
        <v>9136</v>
      </c>
      <c r="J6664" s="1">
        <v>3</v>
      </c>
      <c r="K6664" t="s">
        <v>9368</v>
      </c>
      <c r="L6664" t="s">
        <v>9369</v>
      </c>
      <c r="M6664" t="s">
        <v>9370</v>
      </c>
      <c r="N6664" s="126">
        <v>0.01</v>
      </c>
      <c r="Q6664" t="s">
        <v>9372</v>
      </c>
      <c r="R6664" t="s">
        <v>19545</v>
      </c>
      <c r="S6664" s="120">
        <v>0.6</v>
      </c>
      <c r="U6664"/>
    </row>
    <row r="6665" spans="1:21">
      <c r="A6665">
        <v>6664</v>
      </c>
      <c r="B6665" s="1" t="s">
        <v>9373</v>
      </c>
      <c r="C6665" s="1" t="s">
        <v>164</v>
      </c>
      <c r="D6665" s="1" t="s">
        <v>9134</v>
      </c>
      <c r="E6665" t="s">
        <v>399</v>
      </c>
      <c r="F6665" t="s">
        <v>9368</v>
      </c>
      <c r="G6665" t="s">
        <v>39</v>
      </c>
      <c r="H6665" t="s">
        <v>166</v>
      </c>
      <c r="I6665" t="s">
        <v>9136</v>
      </c>
      <c r="J6665" s="1">
        <v>3</v>
      </c>
      <c r="K6665" t="s">
        <v>9368</v>
      </c>
      <c r="L6665" t="s">
        <v>9369</v>
      </c>
      <c r="M6665" t="s">
        <v>9370</v>
      </c>
      <c r="N6665" s="126">
        <v>0.01</v>
      </c>
      <c r="Q6665" t="s">
        <v>9373</v>
      </c>
      <c r="R6665" t="s">
        <v>19545</v>
      </c>
      <c r="S6665" s="120">
        <v>0.6</v>
      </c>
      <c r="U6665"/>
    </row>
    <row r="6666" spans="1:21">
      <c r="A6666">
        <v>6665</v>
      </c>
      <c r="B6666" s="1" t="s">
        <v>3178</v>
      </c>
      <c r="C6666" s="1" t="s">
        <v>164</v>
      </c>
      <c r="D6666" s="1" t="s">
        <v>9134</v>
      </c>
      <c r="E6666" t="s">
        <v>399</v>
      </c>
      <c r="F6666" t="s">
        <v>9368</v>
      </c>
      <c r="G6666" t="s">
        <v>39</v>
      </c>
      <c r="H6666" t="s">
        <v>166</v>
      </c>
      <c r="I6666" t="s">
        <v>9136</v>
      </c>
      <c r="J6666" s="1">
        <v>3</v>
      </c>
      <c r="K6666" t="s">
        <v>9368</v>
      </c>
      <c r="L6666" t="s">
        <v>9369</v>
      </c>
      <c r="M6666" t="s">
        <v>9370</v>
      </c>
      <c r="N6666" s="126"/>
      <c r="Q6666" t="s">
        <v>3178</v>
      </c>
      <c r="R6666" t="s">
        <v>19545</v>
      </c>
      <c r="S6666" s="120">
        <v>0.6</v>
      </c>
      <c r="U6666"/>
    </row>
    <row r="6667" spans="1:21">
      <c r="A6667">
        <v>6666</v>
      </c>
      <c r="B6667" s="1" t="s">
        <v>7967</v>
      </c>
      <c r="C6667" s="1" t="s">
        <v>164</v>
      </c>
      <c r="D6667" s="1" t="s">
        <v>9134</v>
      </c>
      <c r="E6667" t="s">
        <v>399</v>
      </c>
      <c r="F6667" t="s">
        <v>9368</v>
      </c>
      <c r="G6667" t="s">
        <v>39</v>
      </c>
      <c r="H6667" t="s">
        <v>166</v>
      </c>
      <c r="I6667" t="s">
        <v>9136</v>
      </c>
      <c r="J6667" s="1">
        <v>3</v>
      </c>
      <c r="K6667" t="s">
        <v>9368</v>
      </c>
      <c r="L6667" t="s">
        <v>9369</v>
      </c>
      <c r="M6667" t="s">
        <v>9370</v>
      </c>
      <c r="N6667" s="126"/>
      <c r="Q6667" t="s">
        <v>7967</v>
      </c>
      <c r="R6667" t="s">
        <v>19545</v>
      </c>
      <c r="S6667" s="120">
        <v>0.6</v>
      </c>
      <c r="U6667"/>
    </row>
    <row r="6668" spans="1:21">
      <c r="A6668">
        <v>6667</v>
      </c>
      <c r="B6668" s="1" t="s">
        <v>9374</v>
      </c>
      <c r="C6668" s="1" t="s">
        <v>175</v>
      </c>
      <c r="D6668" s="1" t="s">
        <v>9134</v>
      </c>
      <c r="E6668" t="s">
        <v>399</v>
      </c>
      <c r="F6668" t="s">
        <v>9375</v>
      </c>
      <c r="G6668" t="s">
        <v>39</v>
      </c>
      <c r="H6668" t="s">
        <v>177</v>
      </c>
      <c r="I6668" t="s">
        <v>9136</v>
      </c>
      <c r="J6668" s="1">
        <v>3</v>
      </c>
      <c r="K6668" t="s">
        <v>9376</v>
      </c>
      <c r="L6668" t="s">
        <v>9377</v>
      </c>
      <c r="M6668" t="s">
        <v>9378</v>
      </c>
      <c r="N6668" s="126">
        <v>0.01</v>
      </c>
      <c r="Q6668" t="s">
        <v>9374</v>
      </c>
      <c r="R6668" t="s">
        <v>19546</v>
      </c>
      <c r="S6668" s="120">
        <v>0.6</v>
      </c>
      <c r="U6668"/>
    </row>
    <row r="6669" spans="1:21">
      <c r="A6669">
        <v>6668</v>
      </c>
      <c r="B6669" s="1" t="s">
        <v>9379</v>
      </c>
      <c r="C6669" s="1" t="s">
        <v>175</v>
      </c>
      <c r="D6669" s="1" t="s">
        <v>9134</v>
      </c>
      <c r="E6669" t="s">
        <v>399</v>
      </c>
      <c r="F6669" t="s">
        <v>9375</v>
      </c>
      <c r="G6669" t="s">
        <v>39</v>
      </c>
      <c r="H6669" t="s">
        <v>177</v>
      </c>
      <c r="I6669" t="s">
        <v>9136</v>
      </c>
      <c r="J6669" s="1">
        <v>3</v>
      </c>
      <c r="K6669" t="s">
        <v>9376</v>
      </c>
      <c r="L6669" t="s">
        <v>9377</v>
      </c>
      <c r="M6669" t="s">
        <v>9378</v>
      </c>
      <c r="N6669" s="126"/>
      <c r="Q6669" t="s">
        <v>9379</v>
      </c>
      <c r="R6669" t="s">
        <v>19546</v>
      </c>
      <c r="S6669" s="120">
        <v>0.6</v>
      </c>
      <c r="U6669"/>
    </row>
    <row r="6670" spans="1:21">
      <c r="A6670">
        <v>6669</v>
      </c>
      <c r="B6670" s="1" t="s">
        <v>9380</v>
      </c>
      <c r="C6670" s="1" t="s">
        <v>175</v>
      </c>
      <c r="D6670" s="1" t="s">
        <v>9134</v>
      </c>
      <c r="E6670" t="s">
        <v>399</v>
      </c>
      <c r="F6670" t="s">
        <v>9375</v>
      </c>
      <c r="G6670" t="s">
        <v>39</v>
      </c>
      <c r="H6670" t="s">
        <v>177</v>
      </c>
      <c r="I6670" t="s">
        <v>9136</v>
      </c>
      <c r="J6670" s="1">
        <v>3</v>
      </c>
      <c r="K6670" t="s">
        <v>9376</v>
      </c>
      <c r="L6670" t="s">
        <v>9377</v>
      </c>
      <c r="M6670" t="s">
        <v>9378</v>
      </c>
      <c r="N6670" s="126"/>
      <c r="Q6670" t="s">
        <v>9380</v>
      </c>
      <c r="R6670" t="s">
        <v>19546</v>
      </c>
      <c r="S6670" s="120">
        <v>0.6</v>
      </c>
      <c r="U6670"/>
    </row>
    <row r="6671" spans="1:21">
      <c r="A6671">
        <v>6670</v>
      </c>
      <c r="B6671" s="1" t="s">
        <v>9381</v>
      </c>
      <c r="C6671" s="1" t="s">
        <v>175</v>
      </c>
      <c r="D6671" s="1" t="s">
        <v>9134</v>
      </c>
      <c r="E6671" t="s">
        <v>399</v>
      </c>
      <c r="F6671" t="s">
        <v>9375</v>
      </c>
      <c r="G6671" t="s">
        <v>39</v>
      </c>
      <c r="H6671" t="s">
        <v>177</v>
      </c>
      <c r="I6671" t="s">
        <v>9136</v>
      </c>
      <c r="J6671" s="1">
        <v>3</v>
      </c>
      <c r="K6671" t="s">
        <v>9376</v>
      </c>
      <c r="L6671" t="s">
        <v>9377</v>
      </c>
      <c r="M6671" t="s">
        <v>9378</v>
      </c>
      <c r="N6671" s="126"/>
      <c r="Q6671" t="s">
        <v>9381</v>
      </c>
      <c r="R6671" t="s">
        <v>19546</v>
      </c>
      <c r="S6671" s="120">
        <v>0.6</v>
      </c>
      <c r="U6671"/>
    </row>
    <row r="6672" spans="1:21">
      <c r="A6672">
        <v>6671</v>
      </c>
      <c r="B6672" s="1" t="s">
        <v>9382</v>
      </c>
      <c r="C6672" s="1" t="s">
        <v>175</v>
      </c>
      <c r="D6672" s="1" t="s">
        <v>9134</v>
      </c>
      <c r="E6672" t="s">
        <v>399</v>
      </c>
      <c r="F6672" t="s">
        <v>9375</v>
      </c>
      <c r="G6672" t="s">
        <v>39</v>
      </c>
      <c r="H6672" t="s">
        <v>177</v>
      </c>
      <c r="I6672" t="s">
        <v>9136</v>
      </c>
      <c r="J6672" s="1">
        <v>3</v>
      </c>
      <c r="K6672" t="s">
        <v>9376</v>
      </c>
      <c r="L6672" t="s">
        <v>9377</v>
      </c>
      <c r="M6672" t="s">
        <v>9378</v>
      </c>
      <c r="N6672" s="126"/>
      <c r="Q6672" t="s">
        <v>9382</v>
      </c>
      <c r="R6672" t="s">
        <v>19546</v>
      </c>
      <c r="S6672" s="120">
        <v>0.6</v>
      </c>
      <c r="U6672"/>
    </row>
    <row r="6673" spans="1:21">
      <c r="A6673">
        <v>6672</v>
      </c>
      <c r="B6673" s="1" t="s">
        <v>9383</v>
      </c>
      <c r="C6673" s="1" t="s">
        <v>175</v>
      </c>
      <c r="D6673" s="1" t="s">
        <v>9134</v>
      </c>
      <c r="E6673" t="s">
        <v>399</v>
      </c>
      <c r="F6673" t="s">
        <v>9375</v>
      </c>
      <c r="G6673" t="s">
        <v>39</v>
      </c>
      <c r="H6673" t="s">
        <v>177</v>
      </c>
      <c r="I6673" t="s">
        <v>9136</v>
      </c>
      <c r="J6673" s="1">
        <v>3</v>
      </c>
      <c r="K6673" t="s">
        <v>9376</v>
      </c>
      <c r="L6673" t="s">
        <v>9377</v>
      </c>
      <c r="M6673" t="s">
        <v>9378</v>
      </c>
      <c r="N6673" s="126"/>
      <c r="Q6673" t="s">
        <v>9383</v>
      </c>
      <c r="R6673" t="s">
        <v>19546</v>
      </c>
      <c r="S6673" s="120">
        <v>0.6</v>
      </c>
      <c r="U6673"/>
    </row>
    <row r="6674" spans="1:21">
      <c r="A6674">
        <v>6673</v>
      </c>
      <c r="B6674" s="1" t="s">
        <v>9384</v>
      </c>
      <c r="C6674" s="1" t="s">
        <v>175</v>
      </c>
      <c r="D6674" s="1" t="s">
        <v>9134</v>
      </c>
      <c r="E6674" t="s">
        <v>399</v>
      </c>
      <c r="F6674" t="s">
        <v>9375</v>
      </c>
      <c r="G6674" t="s">
        <v>39</v>
      </c>
      <c r="H6674" t="s">
        <v>177</v>
      </c>
      <c r="I6674" t="s">
        <v>9136</v>
      </c>
      <c r="J6674" s="1">
        <v>3</v>
      </c>
      <c r="K6674" t="s">
        <v>9376</v>
      </c>
      <c r="L6674" t="s">
        <v>9377</v>
      </c>
      <c r="M6674" t="s">
        <v>9378</v>
      </c>
      <c r="N6674" s="126"/>
      <c r="Q6674" t="s">
        <v>9384</v>
      </c>
      <c r="R6674" t="s">
        <v>19546</v>
      </c>
      <c r="S6674" s="120">
        <v>0.6</v>
      </c>
      <c r="U6674"/>
    </row>
    <row r="6675" spans="1:21">
      <c r="A6675">
        <v>6674</v>
      </c>
      <c r="B6675" s="1" t="s">
        <v>9385</v>
      </c>
      <c r="C6675" s="1" t="s">
        <v>175</v>
      </c>
      <c r="D6675" s="1" t="s">
        <v>9134</v>
      </c>
      <c r="E6675" t="s">
        <v>399</v>
      </c>
      <c r="F6675" t="s">
        <v>9375</v>
      </c>
      <c r="G6675" t="s">
        <v>39</v>
      </c>
      <c r="H6675" t="s">
        <v>177</v>
      </c>
      <c r="I6675" t="s">
        <v>9136</v>
      </c>
      <c r="J6675" s="1">
        <v>3</v>
      </c>
      <c r="K6675" t="s">
        <v>9376</v>
      </c>
      <c r="L6675" t="s">
        <v>9377</v>
      </c>
      <c r="M6675" t="s">
        <v>9378</v>
      </c>
      <c r="N6675" s="126"/>
      <c r="Q6675" t="s">
        <v>9385</v>
      </c>
      <c r="R6675" t="s">
        <v>19546</v>
      </c>
      <c r="S6675" s="120">
        <v>0.6</v>
      </c>
      <c r="U6675"/>
    </row>
    <row r="6676" spans="1:21">
      <c r="A6676">
        <v>6675</v>
      </c>
      <c r="B6676" s="1" t="s">
        <v>9386</v>
      </c>
      <c r="C6676" s="1" t="s">
        <v>36</v>
      </c>
      <c r="D6676" s="1" t="s">
        <v>9134</v>
      </c>
      <c r="E6676" t="s">
        <v>399</v>
      </c>
      <c r="F6676" t="s">
        <v>9387</v>
      </c>
      <c r="G6676" t="s">
        <v>39</v>
      </c>
      <c r="H6676" t="s">
        <v>40</v>
      </c>
      <c r="I6676" t="s">
        <v>9136</v>
      </c>
      <c r="J6676" s="1">
        <v>3</v>
      </c>
      <c r="K6676" t="s">
        <v>9388</v>
      </c>
      <c r="L6676" t="s">
        <v>9389</v>
      </c>
      <c r="M6676" t="s">
        <v>9390</v>
      </c>
      <c r="N6676" s="126"/>
      <c r="Q6676" t="s">
        <v>9386</v>
      </c>
      <c r="R6676" t="s">
        <v>19547</v>
      </c>
      <c r="S6676" s="120">
        <v>0.6</v>
      </c>
      <c r="U6676"/>
    </row>
    <row r="6677" spans="1:21">
      <c r="A6677">
        <v>6676</v>
      </c>
      <c r="B6677" s="1" t="s">
        <v>9391</v>
      </c>
      <c r="C6677" s="1" t="s">
        <v>36</v>
      </c>
      <c r="D6677" s="1" t="s">
        <v>9134</v>
      </c>
      <c r="E6677" t="s">
        <v>399</v>
      </c>
      <c r="F6677" t="s">
        <v>9387</v>
      </c>
      <c r="G6677" t="s">
        <v>39</v>
      </c>
      <c r="H6677" t="s">
        <v>40</v>
      </c>
      <c r="I6677" t="s">
        <v>9136</v>
      </c>
      <c r="J6677" s="1">
        <v>3</v>
      </c>
      <c r="K6677" t="s">
        <v>9388</v>
      </c>
      <c r="L6677" t="s">
        <v>9389</v>
      </c>
      <c r="M6677" t="s">
        <v>9390</v>
      </c>
      <c r="N6677" s="126"/>
      <c r="Q6677" t="s">
        <v>9391</v>
      </c>
      <c r="R6677" t="s">
        <v>19547</v>
      </c>
      <c r="S6677" s="120">
        <v>0.6</v>
      </c>
      <c r="U6677"/>
    </row>
    <row r="6678" spans="1:21">
      <c r="A6678">
        <v>6677</v>
      </c>
      <c r="B6678" s="1" t="s">
        <v>3322</v>
      </c>
      <c r="C6678" s="1" t="s">
        <v>36</v>
      </c>
      <c r="D6678" s="1" t="s">
        <v>9134</v>
      </c>
      <c r="E6678" t="s">
        <v>399</v>
      </c>
      <c r="F6678" t="s">
        <v>9387</v>
      </c>
      <c r="G6678" t="s">
        <v>39</v>
      </c>
      <c r="H6678" t="s">
        <v>40</v>
      </c>
      <c r="I6678" t="s">
        <v>9136</v>
      </c>
      <c r="J6678" s="1">
        <v>3</v>
      </c>
      <c r="K6678" t="s">
        <v>9388</v>
      </c>
      <c r="L6678" t="s">
        <v>9389</v>
      </c>
      <c r="M6678" t="s">
        <v>9390</v>
      </c>
      <c r="N6678" s="126"/>
      <c r="Q6678" t="s">
        <v>3322</v>
      </c>
      <c r="R6678" t="s">
        <v>19547</v>
      </c>
      <c r="S6678" s="120">
        <v>0.6</v>
      </c>
      <c r="U6678"/>
    </row>
    <row r="6679" spans="1:21">
      <c r="A6679">
        <v>6678</v>
      </c>
      <c r="B6679" s="1" t="s">
        <v>9392</v>
      </c>
      <c r="C6679" s="1" t="s">
        <v>36</v>
      </c>
      <c r="D6679" s="1" t="s">
        <v>9134</v>
      </c>
      <c r="E6679" t="s">
        <v>399</v>
      </c>
      <c r="F6679" t="s">
        <v>9387</v>
      </c>
      <c r="G6679" t="s">
        <v>39</v>
      </c>
      <c r="H6679" t="s">
        <v>40</v>
      </c>
      <c r="I6679" t="s">
        <v>9136</v>
      </c>
      <c r="J6679" s="1">
        <v>3</v>
      </c>
      <c r="K6679" t="s">
        <v>9388</v>
      </c>
      <c r="L6679" t="s">
        <v>9389</v>
      </c>
      <c r="M6679" t="s">
        <v>9390</v>
      </c>
      <c r="N6679" s="126"/>
      <c r="Q6679" t="s">
        <v>9392</v>
      </c>
      <c r="R6679" t="s">
        <v>19547</v>
      </c>
      <c r="S6679" s="120">
        <v>0.6</v>
      </c>
      <c r="U6679"/>
    </row>
    <row r="6680" spans="1:21">
      <c r="A6680">
        <v>6679</v>
      </c>
      <c r="B6680" s="1" t="s">
        <v>2829</v>
      </c>
      <c r="C6680" s="1" t="s">
        <v>36</v>
      </c>
      <c r="D6680" s="1" t="s">
        <v>9134</v>
      </c>
      <c r="E6680" t="s">
        <v>399</v>
      </c>
      <c r="F6680" t="s">
        <v>9387</v>
      </c>
      <c r="G6680" t="s">
        <v>39</v>
      </c>
      <c r="H6680" t="s">
        <v>40</v>
      </c>
      <c r="I6680" t="s">
        <v>9136</v>
      </c>
      <c r="J6680" s="1">
        <v>3</v>
      </c>
      <c r="K6680" t="s">
        <v>9388</v>
      </c>
      <c r="L6680" t="s">
        <v>9389</v>
      </c>
      <c r="M6680" t="s">
        <v>9390</v>
      </c>
      <c r="N6680" s="126"/>
      <c r="Q6680" t="s">
        <v>2829</v>
      </c>
      <c r="R6680" t="s">
        <v>19547</v>
      </c>
      <c r="S6680" s="120">
        <v>0.6</v>
      </c>
      <c r="U6680"/>
    </row>
    <row r="6681" spans="1:21">
      <c r="A6681">
        <v>6680</v>
      </c>
      <c r="B6681" s="1" t="s">
        <v>9393</v>
      </c>
      <c r="C6681" s="1" t="s">
        <v>201</v>
      </c>
      <c r="D6681" s="1" t="s">
        <v>9134</v>
      </c>
      <c r="E6681" t="s">
        <v>399</v>
      </c>
      <c r="F6681" t="s">
        <v>9394</v>
      </c>
      <c r="G6681" t="s">
        <v>39</v>
      </c>
      <c r="H6681" t="s">
        <v>203</v>
      </c>
      <c r="I6681" t="s">
        <v>9136</v>
      </c>
      <c r="J6681" s="1">
        <v>3</v>
      </c>
      <c r="K6681" t="s">
        <v>9394</v>
      </c>
      <c r="L6681" t="s">
        <v>9395</v>
      </c>
      <c r="M6681" t="s">
        <v>9396</v>
      </c>
      <c r="N6681" s="126"/>
      <c r="Q6681" t="s">
        <v>9393</v>
      </c>
      <c r="R6681" t="s">
        <v>19548</v>
      </c>
      <c r="S6681" s="120">
        <v>0.6</v>
      </c>
      <c r="U6681"/>
    </row>
    <row r="6682" spans="1:21">
      <c r="A6682">
        <v>6681</v>
      </c>
      <c r="B6682" s="1" t="s">
        <v>9397</v>
      </c>
      <c r="C6682" s="1" t="s">
        <v>64</v>
      </c>
      <c r="D6682" s="1" t="s">
        <v>9134</v>
      </c>
      <c r="E6682" t="s">
        <v>642</v>
      </c>
      <c r="F6682" t="s">
        <v>9398</v>
      </c>
      <c r="G6682" t="s">
        <v>39</v>
      </c>
      <c r="H6682" t="s">
        <v>67</v>
      </c>
      <c r="I6682" t="s">
        <v>9136</v>
      </c>
      <c r="J6682" s="1">
        <v>5</v>
      </c>
      <c r="K6682" t="s">
        <v>9398</v>
      </c>
      <c r="L6682" t="s">
        <v>9399</v>
      </c>
      <c r="M6682" t="s">
        <v>9400</v>
      </c>
      <c r="N6682" s="126"/>
      <c r="Q6682" t="s">
        <v>9397</v>
      </c>
      <c r="R6682" t="s">
        <v>19549</v>
      </c>
      <c r="S6682" s="120">
        <v>0.6</v>
      </c>
      <c r="U6682"/>
    </row>
    <row r="6683" spans="1:21">
      <c r="A6683">
        <v>6682</v>
      </c>
      <c r="B6683" s="1" t="s">
        <v>9401</v>
      </c>
      <c r="C6683" s="1" t="s">
        <v>64</v>
      </c>
      <c r="D6683" s="1" t="s">
        <v>9134</v>
      </c>
      <c r="E6683" t="s">
        <v>642</v>
      </c>
      <c r="F6683" t="s">
        <v>9398</v>
      </c>
      <c r="G6683" t="s">
        <v>39</v>
      </c>
      <c r="H6683" t="s">
        <v>67</v>
      </c>
      <c r="I6683" t="s">
        <v>9136</v>
      </c>
      <c r="J6683" s="1">
        <v>5</v>
      </c>
      <c r="K6683" t="s">
        <v>9398</v>
      </c>
      <c r="L6683" t="s">
        <v>9399</v>
      </c>
      <c r="M6683" t="s">
        <v>9400</v>
      </c>
      <c r="N6683" s="126"/>
      <c r="Q6683" t="s">
        <v>9401</v>
      </c>
      <c r="R6683" t="s">
        <v>19549</v>
      </c>
      <c r="S6683" s="120">
        <v>0.6</v>
      </c>
      <c r="U6683"/>
    </row>
    <row r="6684" spans="1:21">
      <c r="A6684">
        <v>6683</v>
      </c>
      <c r="B6684" s="1" t="s">
        <v>9402</v>
      </c>
      <c r="C6684" s="1" t="s">
        <v>64</v>
      </c>
      <c r="D6684" s="1" t="s">
        <v>9134</v>
      </c>
      <c r="E6684" t="s">
        <v>642</v>
      </c>
      <c r="F6684" t="s">
        <v>9398</v>
      </c>
      <c r="G6684" t="s">
        <v>39</v>
      </c>
      <c r="H6684" t="s">
        <v>67</v>
      </c>
      <c r="I6684" t="s">
        <v>9136</v>
      </c>
      <c r="J6684" s="1">
        <v>5</v>
      </c>
      <c r="K6684" t="s">
        <v>9398</v>
      </c>
      <c r="L6684" t="s">
        <v>9399</v>
      </c>
      <c r="M6684" t="s">
        <v>9400</v>
      </c>
      <c r="N6684" s="126"/>
      <c r="Q6684" t="s">
        <v>9402</v>
      </c>
      <c r="R6684" t="s">
        <v>19549</v>
      </c>
      <c r="S6684" s="120">
        <v>0.6</v>
      </c>
      <c r="U6684"/>
    </row>
    <row r="6685" spans="1:21">
      <c r="A6685">
        <v>6684</v>
      </c>
      <c r="B6685" s="1" t="s">
        <v>9403</v>
      </c>
      <c r="C6685" s="1" t="s">
        <v>64</v>
      </c>
      <c r="D6685" s="1" t="s">
        <v>9134</v>
      </c>
      <c r="E6685" t="s">
        <v>642</v>
      </c>
      <c r="F6685" t="s">
        <v>9398</v>
      </c>
      <c r="G6685" t="s">
        <v>39</v>
      </c>
      <c r="H6685" t="s">
        <v>67</v>
      </c>
      <c r="I6685" t="s">
        <v>9136</v>
      </c>
      <c r="J6685" s="1">
        <v>5</v>
      </c>
      <c r="K6685" t="s">
        <v>9398</v>
      </c>
      <c r="L6685" t="s">
        <v>9399</v>
      </c>
      <c r="M6685" t="s">
        <v>9400</v>
      </c>
      <c r="N6685" s="126"/>
      <c r="Q6685" t="s">
        <v>9403</v>
      </c>
      <c r="R6685" t="s">
        <v>19549</v>
      </c>
      <c r="S6685" s="120">
        <v>0.6</v>
      </c>
      <c r="U6685"/>
    </row>
    <row r="6686" spans="1:21">
      <c r="A6686">
        <v>6685</v>
      </c>
      <c r="B6686" s="1" t="s">
        <v>9210</v>
      </c>
      <c r="C6686" s="1" t="s">
        <v>64</v>
      </c>
      <c r="D6686" s="1" t="s">
        <v>9134</v>
      </c>
      <c r="E6686" t="s">
        <v>642</v>
      </c>
      <c r="F6686" t="s">
        <v>9398</v>
      </c>
      <c r="G6686" t="s">
        <v>39</v>
      </c>
      <c r="H6686" t="s">
        <v>67</v>
      </c>
      <c r="I6686" t="s">
        <v>9136</v>
      </c>
      <c r="J6686" s="1">
        <v>5</v>
      </c>
      <c r="K6686" t="s">
        <v>9398</v>
      </c>
      <c r="L6686" t="s">
        <v>9399</v>
      </c>
      <c r="M6686" t="s">
        <v>9400</v>
      </c>
      <c r="N6686" s="126"/>
      <c r="Q6686" t="s">
        <v>9210</v>
      </c>
      <c r="R6686" t="s">
        <v>19549</v>
      </c>
      <c r="S6686" s="120">
        <v>0.6</v>
      </c>
      <c r="U6686"/>
    </row>
    <row r="6687" spans="1:21">
      <c r="A6687">
        <v>6686</v>
      </c>
      <c r="B6687" s="1" t="s">
        <v>9404</v>
      </c>
      <c r="C6687" s="1" t="s">
        <v>64</v>
      </c>
      <c r="D6687" s="1" t="s">
        <v>9134</v>
      </c>
      <c r="E6687" t="s">
        <v>642</v>
      </c>
      <c r="F6687" t="s">
        <v>9398</v>
      </c>
      <c r="G6687" t="s">
        <v>39</v>
      </c>
      <c r="H6687" t="s">
        <v>67</v>
      </c>
      <c r="I6687" t="s">
        <v>9136</v>
      </c>
      <c r="J6687" s="1">
        <v>5</v>
      </c>
      <c r="K6687" t="s">
        <v>9398</v>
      </c>
      <c r="L6687" t="s">
        <v>9399</v>
      </c>
      <c r="M6687" t="s">
        <v>9400</v>
      </c>
      <c r="N6687" s="126"/>
      <c r="Q6687" t="s">
        <v>9404</v>
      </c>
      <c r="R6687" t="s">
        <v>19549</v>
      </c>
      <c r="S6687" s="120">
        <v>0.6</v>
      </c>
      <c r="U6687"/>
    </row>
    <row r="6688" spans="1:21">
      <c r="A6688">
        <v>6687</v>
      </c>
      <c r="B6688" s="1" t="s">
        <v>9405</v>
      </c>
      <c r="C6688" s="1" t="s">
        <v>64</v>
      </c>
      <c r="D6688" s="1" t="s">
        <v>9134</v>
      </c>
      <c r="E6688" t="s">
        <v>642</v>
      </c>
      <c r="F6688" t="s">
        <v>9398</v>
      </c>
      <c r="G6688" t="s">
        <v>39</v>
      </c>
      <c r="H6688" t="s">
        <v>67</v>
      </c>
      <c r="I6688" t="s">
        <v>9136</v>
      </c>
      <c r="J6688" s="1">
        <v>5</v>
      </c>
      <c r="K6688" t="s">
        <v>9398</v>
      </c>
      <c r="L6688" t="s">
        <v>9399</v>
      </c>
      <c r="M6688" t="s">
        <v>9400</v>
      </c>
      <c r="N6688" s="126"/>
      <c r="Q6688" t="s">
        <v>9405</v>
      </c>
      <c r="R6688" t="s">
        <v>19549</v>
      </c>
      <c r="S6688" s="120">
        <v>0.6</v>
      </c>
      <c r="U6688"/>
    </row>
    <row r="6689" spans="1:21">
      <c r="A6689">
        <v>6688</v>
      </c>
      <c r="B6689" s="1" t="s">
        <v>9406</v>
      </c>
      <c r="C6689" s="1" t="s">
        <v>64</v>
      </c>
      <c r="D6689" s="1" t="s">
        <v>9134</v>
      </c>
      <c r="E6689" t="s">
        <v>642</v>
      </c>
      <c r="F6689" t="s">
        <v>9398</v>
      </c>
      <c r="G6689" t="s">
        <v>39</v>
      </c>
      <c r="H6689" t="s">
        <v>67</v>
      </c>
      <c r="I6689" t="s">
        <v>9136</v>
      </c>
      <c r="J6689" s="1">
        <v>5</v>
      </c>
      <c r="K6689" t="s">
        <v>9398</v>
      </c>
      <c r="L6689" t="s">
        <v>9399</v>
      </c>
      <c r="M6689" t="s">
        <v>9400</v>
      </c>
      <c r="N6689" s="126"/>
      <c r="Q6689" t="s">
        <v>9406</v>
      </c>
      <c r="R6689" t="s">
        <v>19549</v>
      </c>
      <c r="S6689" s="120">
        <v>0.6</v>
      </c>
      <c r="U6689"/>
    </row>
    <row r="6690" spans="1:21">
      <c r="A6690">
        <v>6689</v>
      </c>
      <c r="B6690" s="1" t="s">
        <v>9407</v>
      </c>
      <c r="C6690" s="1" t="s">
        <v>64</v>
      </c>
      <c r="D6690" s="1" t="s">
        <v>9134</v>
      </c>
      <c r="E6690" t="s">
        <v>642</v>
      </c>
      <c r="F6690" t="s">
        <v>9398</v>
      </c>
      <c r="G6690" t="s">
        <v>39</v>
      </c>
      <c r="H6690" t="s">
        <v>67</v>
      </c>
      <c r="I6690" t="s">
        <v>9136</v>
      </c>
      <c r="J6690" s="1">
        <v>5</v>
      </c>
      <c r="K6690" t="s">
        <v>9398</v>
      </c>
      <c r="L6690" t="s">
        <v>9399</v>
      </c>
      <c r="M6690" t="s">
        <v>9400</v>
      </c>
      <c r="N6690" s="126"/>
      <c r="Q6690" t="s">
        <v>9407</v>
      </c>
      <c r="R6690" t="s">
        <v>19549</v>
      </c>
      <c r="S6690" s="120">
        <v>0.6</v>
      </c>
      <c r="U6690"/>
    </row>
    <row r="6691" spans="1:21">
      <c r="A6691">
        <v>6690</v>
      </c>
      <c r="B6691" s="1" t="s">
        <v>9408</v>
      </c>
      <c r="C6691" s="1" t="s">
        <v>64</v>
      </c>
      <c r="D6691" s="1" t="s">
        <v>9134</v>
      </c>
      <c r="E6691" t="s">
        <v>642</v>
      </c>
      <c r="F6691" t="s">
        <v>9398</v>
      </c>
      <c r="G6691" t="s">
        <v>39</v>
      </c>
      <c r="H6691" t="s">
        <v>67</v>
      </c>
      <c r="I6691" t="s">
        <v>9136</v>
      </c>
      <c r="J6691" s="1">
        <v>5</v>
      </c>
      <c r="K6691" t="s">
        <v>9398</v>
      </c>
      <c r="L6691" t="s">
        <v>9399</v>
      </c>
      <c r="M6691" t="s">
        <v>9400</v>
      </c>
      <c r="N6691" s="126"/>
      <c r="Q6691" t="s">
        <v>9408</v>
      </c>
      <c r="R6691" t="s">
        <v>19549</v>
      </c>
      <c r="S6691" s="120">
        <v>0.6</v>
      </c>
      <c r="U6691"/>
    </row>
    <row r="6692" spans="1:21">
      <c r="A6692">
        <v>6691</v>
      </c>
      <c r="B6692" s="1" t="s">
        <v>9409</v>
      </c>
      <c r="C6692" s="1" t="s">
        <v>64</v>
      </c>
      <c r="D6692" s="1" t="s">
        <v>9134</v>
      </c>
      <c r="E6692" t="s">
        <v>642</v>
      </c>
      <c r="F6692" t="s">
        <v>9398</v>
      </c>
      <c r="G6692" t="s">
        <v>39</v>
      </c>
      <c r="H6692" t="s">
        <v>67</v>
      </c>
      <c r="I6692" t="s">
        <v>9136</v>
      </c>
      <c r="J6692" s="1">
        <v>5</v>
      </c>
      <c r="K6692" t="s">
        <v>9398</v>
      </c>
      <c r="L6692" t="s">
        <v>9399</v>
      </c>
      <c r="M6692" t="s">
        <v>9400</v>
      </c>
      <c r="N6692" s="126"/>
      <c r="Q6692" t="s">
        <v>9409</v>
      </c>
      <c r="R6692" t="s">
        <v>19549</v>
      </c>
      <c r="S6692" s="120">
        <v>0.6</v>
      </c>
      <c r="U6692"/>
    </row>
    <row r="6693" spans="1:21">
      <c r="A6693">
        <v>6692</v>
      </c>
      <c r="B6693" s="1" t="s">
        <v>9410</v>
      </c>
      <c r="C6693" s="1" t="s">
        <v>64</v>
      </c>
      <c r="D6693" s="1" t="s">
        <v>9134</v>
      </c>
      <c r="E6693" t="s">
        <v>642</v>
      </c>
      <c r="F6693" t="s">
        <v>9398</v>
      </c>
      <c r="G6693" t="s">
        <v>39</v>
      </c>
      <c r="H6693" t="s">
        <v>67</v>
      </c>
      <c r="I6693" t="s">
        <v>9136</v>
      </c>
      <c r="J6693" s="1">
        <v>5</v>
      </c>
      <c r="K6693" t="s">
        <v>9398</v>
      </c>
      <c r="L6693" t="s">
        <v>9399</v>
      </c>
      <c r="M6693" t="s">
        <v>9400</v>
      </c>
      <c r="N6693" s="126"/>
      <c r="Q6693" t="s">
        <v>9410</v>
      </c>
      <c r="R6693" t="s">
        <v>19549</v>
      </c>
      <c r="S6693" s="120">
        <v>0.6</v>
      </c>
      <c r="U6693"/>
    </row>
    <row r="6694" spans="1:21">
      <c r="A6694">
        <v>6693</v>
      </c>
      <c r="B6694" s="1" t="s">
        <v>9411</v>
      </c>
      <c r="C6694" s="1" t="s">
        <v>72</v>
      </c>
      <c r="D6694" s="1" t="s">
        <v>9134</v>
      </c>
      <c r="E6694" t="s">
        <v>642</v>
      </c>
      <c r="F6694" t="s">
        <v>9412</v>
      </c>
      <c r="G6694" t="s">
        <v>39</v>
      </c>
      <c r="H6694" t="s">
        <v>74</v>
      </c>
      <c r="I6694" t="s">
        <v>9136</v>
      </c>
      <c r="J6694" s="1">
        <v>5</v>
      </c>
      <c r="K6694" t="s">
        <v>9412</v>
      </c>
      <c r="L6694" t="s">
        <v>9413</v>
      </c>
      <c r="M6694" t="s">
        <v>9414</v>
      </c>
      <c r="N6694" s="126"/>
      <c r="Q6694" t="s">
        <v>9411</v>
      </c>
      <c r="R6694" t="s">
        <v>19550</v>
      </c>
      <c r="S6694" s="120">
        <v>0.6</v>
      </c>
      <c r="U6694"/>
    </row>
    <row r="6695" spans="1:21">
      <c r="A6695">
        <v>6694</v>
      </c>
      <c r="B6695" s="1" t="s">
        <v>9415</v>
      </c>
      <c r="C6695" s="1" t="s">
        <v>72</v>
      </c>
      <c r="D6695" s="1" t="s">
        <v>9134</v>
      </c>
      <c r="E6695" t="s">
        <v>642</v>
      </c>
      <c r="F6695" t="s">
        <v>9412</v>
      </c>
      <c r="G6695" t="s">
        <v>39</v>
      </c>
      <c r="H6695" t="s">
        <v>74</v>
      </c>
      <c r="I6695" t="s">
        <v>9136</v>
      </c>
      <c r="J6695" s="1">
        <v>5</v>
      </c>
      <c r="K6695" t="s">
        <v>9412</v>
      </c>
      <c r="L6695" t="s">
        <v>9413</v>
      </c>
      <c r="M6695" t="s">
        <v>9414</v>
      </c>
      <c r="N6695" s="126"/>
      <c r="Q6695" t="s">
        <v>9415</v>
      </c>
      <c r="R6695" t="s">
        <v>19550</v>
      </c>
      <c r="S6695" s="120">
        <v>0.6</v>
      </c>
      <c r="U6695"/>
    </row>
    <row r="6696" spans="1:21">
      <c r="A6696">
        <v>6695</v>
      </c>
      <c r="B6696" s="1" t="s">
        <v>9416</v>
      </c>
      <c r="C6696" s="1" t="s">
        <v>72</v>
      </c>
      <c r="D6696" s="1" t="s">
        <v>9134</v>
      </c>
      <c r="E6696" t="s">
        <v>642</v>
      </c>
      <c r="F6696" t="s">
        <v>9412</v>
      </c>
      <c r="G6696" t="s">
        <v>39</v>
      </c>
      <c r="H6696" t="s">
        <v>74</v>
      </c>
      <c r="I6696" t="s">
        <v>9136</v>
      </c>
      <c r="J6696" s="1">
        <v>5</v>
      </c>
      <c r="K6696" t="s">
        <v>9412</v>
      </c>
      <c r="L6696" t="s">
        <v>9413</v>
      </c>
      <c r="M6696" t="s">
        <v>9414</v>
      </c>
      <c r="N6696" s="126"/>
      <c r="Q6696" t="s">
        <v>9416</v>
      </c>
      <c r="R6696" t="s">
        <v>19550</v>
      </c>
      <c r="S6696" s="120">
        <v>0.6</v>
      </c>
      <c r="U6696"/>
    </row>
    <row r="6697" spans="1:21">
      <c r="A6697">
        <v>6696</v>
      </c>
      <c r="B6697" s="1" t="s">
        <v>9417</v>
      </c>
      <c r="C6697" s="1" t="s">
        <v>72</v>
      </c>
      <c r="D6697" s="1" t="s">
        <v>9134</v>
      </c>
      <c r="E6697" t="s">
        <v>642</v>
      </c>
      <c r="F6697" t="s">
        <v>9412</v>
      </c>
      <c r="G6697" t="s">
        <v>39</v>
      </c>
      <c r="H6697" t="s">
        <v>74</v>
      </c>
      <c r="I6697" t="s">
        <v>9136</v>
      </c>
      <c r="J6697" s="1">
        <v>5</v>
      </c>
      <c r="K6697" t="s">
        <v>9412</v>
      </c>
      <c r="L6697" t="s">
        <v>9413</v>
      </c>
      <c r="M6697" t="s">
        <v>9414</v>
      </c>
      <c r="N6697" s="126"/>
      <c r="Q6697" t="s">
        <v>9417</v>
      </c>
      <c r="R6697" t="s">
        <v>19550</v>
      </c>
      <c r="S6697" s="120">
        <v>0.6</v>
      </c>
      <c r="U6697"/>
    </row>
    <row r="6698" spans="1:21">
      <c r="A6698">
        <v>6697</v>
      </c>
      <c r="B6698" s="1" t="s">
        <v>9418</v>
      </c>
      <c r="C6698" s="1" t="s">
        <v>72</v>
      </c>
      <c r="D6698" s="1" t="s">
        <v>9134</v>
      </c>
      <c r="E6698" t="s">
        <v>642</v>
      </c>
      <c r="F6698" t="s">
        <v>9412</v>
      </c>
      <c r="G6698" t="s">
        <v>39</v>
      </c>
      <c r="H6698" t="s">
        <v>74</v>
      </c>
      <c r="I6698" t="s">
        <v>9136</v>
      </c>
      <c r="J6698" s="1">
        <v>5</v>
      </c>
      <c r="K6698" t="s">
        <v>9412</v>
      </c>
      <c r="L6698" t="s">
        <v>9413</v>
      </c>
      <c r="M6698" t="s">
        <v>9414</v>
      </c>
      <c r="N6698" s="126"/>
      <c r="Q6698" t="s">
        <v>9418</v>
      </c>
      <c r="R6698" t="s">
        <v>19550</v>
      </c>
      <c r="S6698" s="120">
        <v>0.6</v>
      </c>
      <c r="U6698"/>
    </row>
    <row r="6699" spans="1:21">
      <c r="A6699">
        <v>6698</v>
      </c>
      <c r="B6699" s="1" t="s">
        <v>9419</v>
      </c>
      <c r="C6699" s="1" t="s">
        <v>72</v>
      </c>
      <c r="D6699" s="1" t="s">
        <v>9134</v>
      </c>
      <c r="E6699" t="s">
        <v>642</v>
      </c>
      <c r="F6699" t="s">
        <v>9412</v>
      </c>
      <c r="G6699" t="s">
        <v>39</v>
      </c>
      <c r="H6699" t="s">
        <v>74</v>
      </c>
      <c r="I6699" t="s">
        <v>9136</v>
      </c>
      <c r="J6699" s="1">
        <v>5</v>
      </c>
      <c r="K6699" t="s">
        <v>9412</v>
      </c>
      <c r="L6699" t="s">
        <v>9413</v>
      </c>
      <c r="M6699" t="s">
        <v>9414</v>
      </c>
      <c r="N6699" s="126"/>
      <c r="Q6699" t="s">
        <v>9419</v>
      </c>
      <c r="R6699" t="s">
        <v>19550</v>
      </c>
      <c r="S6699" s="120">
        <v>0.6</v>
      </c>
      <c r="U6699"/>
    </row>
    <row r="6700" spans="1:21">
      <c r="A6700">
        <v>6699</v>
      </c>
      <c r="B6700" s="1" t="s">
        <v>9420</v>
      </c>
      <c r="C6700" s="1" t="s">
        <v>105</v>
      </c>
      <c r="D6700" s="1" t="s">
        <v>9134</v>
      </c>
      <c r="E6700" t="s">
        <v>642</v>
      </c>
      <c r="F6700" t="s">
        <v>9421</v>
      </c>
      <c r="G6700" t="s">
        <v>39</v>
      </c>
      <c r="H6700" t="s">
        <v>107</v>
      </c>
      <c r="I6700" t="s">
        <v>9136</v>
      </c>
      <c r="J6700" s="1">
        <v>5</v>
      </c>
      <c r="K6700" t="s">
        <v>9421</v>
      </c>
      <c r="L6700" t="s">
        <v>9422</v>
      </c>
      <c r="M6700" t="s">
        <v>9423</v>
      </c>
      <c r="N6700" s="126"/>
      <c r="Q6700" t="s">
        <v>9420</v>
      </c>
      <c r="R6700" t="s">
        <v>19551</v>
      </c>
      <c r="S6700" s="120">
        <v>0.6</v>
      </c>
      <c r="U6700"/>
    </row>
    <row r="6701" spans="1:21">
      <c r="A6701">
        <v>6700</v>
      </c>
      <c r="B6701" s="1" t="s">
        <v>9424</v>
      </c>
      <c r="C6701" s="1" t="s">
        <v>105</v>
      </c>
      <c r="D6701" s="1" t="s">
        <v>9134</v>
      </c>
      <c r="E6701" t="s">
        <v>642</v>
      </c>
      <c r="F6701" t="s">
        <v>9421</v>
      </c>
      <c r="G6701" t="s">
        <v>39</v>
      </c>
      <c r="H6701" t="s">
        <v>107</v>
      </c>
      <c r="I6701" t="s">
        <v>9136</v>
      </c>
      <c r="J6701" s="1">
        <v>5</v>
      </c>
      <c r="K6701" t="s">
        <v>9421</v>
      </c>
      <c r="L6701" t="s">
        <v>9422</v>
      </c>
      <c r="M6701" t="s">
        <v>9423</v>
      </c>
      <c r="N6701" s="126"/>
      <c r="Q6701" t="s">
        <v>9424</v>
      </c>
      <c r="R6701" t="s">
        <v>19551</v>
      </c>
      <c r="S6701" s="120">
        <v>0.6</v>
      </c>
      <c r="U6701"/>
    </row>
    <row r="6702" spans="1:21">
      <c r="A6702">
        <v>6701</v>
      </c>
      <c r="B6702" s="1" t="s">
        <v>9425</v>
      </c>
      <c r="C6702" s="1" t="s">
        <v>105</v>
      </c>
      <c r="D6702" s="1" t="s">
        <v>9134</v>
      </c>
      <c r="E6702" t="s">
        <v>642</v>
      </c>
      <c r="F6702" t="s">
        <v>9421</v>
      </c>
      <c r="G6702" t="s">
        <v>39</v>
      </c>
      <c r="H6702" t="s">
        <v>107</v>
      </c>
      <c r="I6702" t="s">
        <v>9136</v>
      </c>
      <c r="J6702" s="1">
        <v>5</v>
      </c>
      <c r="K6702" t="s">
        <v>9421</v>
      </c>
      <c r="L6702" t="s">
        <v>9422</v>
      </c>
      <c r="M6702" t="s">
        <v>9423</v>
      </c>
      <c r="N6702" s="126">
        <v>0.01</v>
      </c>
      <c r="Q6702" t="s">
        <v>9425</v>
      </c>
      <c r="R6702" t="s">
        <v>19551</v>
      </c>
      <c r="S6702" s="120">
        <v>0.6</v>
      </c>
      <c r="U6702"/>
    </row>
    <row r="6703" spans="1:21">
      <c r="A6703">
        <v>6702</v>
      </c>
      <c r="B6703" s="1" t="s">
        <v>9426</v>
      </c>
      <c r="C6703" s="1" t="s">
        <v>105</v>
      </c>
      <c r="D6703" s="1" t="s">
        <v>9134</v>
      </c>
      <c r="E6703" t="s">
        <v>642</v>
      </c>
      <c r="F6703" t="s">
        <v>9421</v>
      </c>
      <c r="G6703" t="s">
        <v>39</v>
      </c>
      <c r="H6703" t="s">
        <v>107</v>
      </c>
      <c r="I6703" t="s">
        <v>9136</v>
      </c>
      <c r="J6703" s="1">
        <v>5</v>
      </c>
      <c r="K6703" t="s">
        <v>9421</v>
      </c>
      <c r="L6703" t="s">
        <v>9422</v>
      </c>
      <c r="M6703" t="s">
        <v>9423</v>
      </c>
      <c r="N6703" s="126"/>
      <c r="Q6703" t="s">
        <v>9426</v>
      </c>
      <c r="R6703" t="s">
        <v>19551</v>
      </c>
      <c r="S6703" s="120">
        <v>0.6</v>
      </c>
      <c r="U6703"/>
    </row>
    <row r="6704" spans="1:21">
      <c r="A6704">
        <v>6703</v>
      </c>
      <c r="B6704" s="1" t="s">
        <v>9427</v>
      </c>
      <c r="C6704" s="1" t="s">
        <v>105</v>
      </c>
      <c r="D6704" s="1" t="s">
        <v>9134</v>
      </c>
      <c r="E6704" t="s">
        <v>642</v>
      </c>
      <c r="F6704" t="s">
        <v>9421</v>
      </c>
      <c r="G6704" t="s">
        <v>39</v>
      </c>
      <c r="H6704" t="s">
        <v>107</v>
      </c>
      <c r="I6704" t="s">
        <v>9136</v>
      </c>
      <c r="J6704" s="1">
        <v>5</v>
      </c>
      <c r="K6704" t="s">
        <v>9421</v>
      </c>
      <c r="L6704" t="s">
        <v>9422</v>
      </c>
      <c r="M6704" t="s">
        <v>9423</v>
      </c>
      <c r="N6704" s="126"/>
      <c r="Q6704" t="s">
        <v>9427</v>
      </c>
      <c r="R6704" t="s">
        <v>19551</v>
      </c>
      <c r="S6704" s="120">
        <v>0.6</v>
      </c>
      <c r="U6704"/>
    </row>
    <row r="6705" spans="1:21">
      <c r="A6705">
        <v>6704</v>
      </c>
      <c r="B6705" s="1" t="s">
        <v>9428</v>
      </c>
      <c r="C6705" s="1" t="s">
        <v>47</v>
      </c>
      <c r="D6705" s="1" t="s">
        <v>9134</v>
      </c>
      <c r="E6705" t="s">
        <v>642</v>
      </c>
      <c r="F6705" t="s">
        <v>9429</v>
      </c>
      <c r="G6705" t="s">
        <v>39</v>
      </c>
      <c r="H6705" t="s">
        <v>49</v>
      </c>
      <c r="I6705" t="s">
        <v>9136</v>
      </c>
      <c r="J6705" s="1">
        <v>5</v>
      </c>
      <c r="K6705" t="s">
        <v>9430</v>
      </c>
      <c r="L6705" t="s">
        <v>9431</v>
      </c>
      <c r="M6705" t="s">
        <v>9432</v>
      </c>
      <c r="N6705" s="126">
        <v>0.01</v>
      </c>
      <c r="Q6705" t="s">
        <v>9428</v>
      </c>
      <c r="R6705" t="s">
        <v>19552</v>
      </c>
      <c r="S6705" s="120">
        <v>0.6</v>
      </c>
      <c r="U6705"/>
    </row>
    <row r="6706" spans="1:21">
      <c r="A6706">
        <v>6705</v>
      </c>
      <c r="B6706" s="1" t="s">
        <v>9433</v>
      </c>
      <c r="C6706" s="1" t="s">
        <v>47</v>
      </c>
      <c r="D6706" s="1" t="s">
        <v>9134</v>
      </c>
      <c r="E6706" t="s">
        <v>642</v>
      </c>
      <c r="F6706" t="s">
        <v>9429</v>
      </c>
      <c r="G6706" t="s">
        <v>39</v>
      </c>
      <c r="H6706" t="s">
        <v>49</v>
      </c>
      <c r="I6706" t="s">
        <v>9136</v>
      </c>
      <c r="J6706" s="1">
        <v>5</v>
      </c>
      <c r="K6706" t="s">
        <v>9430</v>
      </c>
      <c r="L6706" t="s">
        <v>9431</v>
      </c>
      <c r="M6706" t="s">
        <v>9432</v>
      </c>
      <c r="N6706" s="126"/>
      <c r="Q6706" t="s">
        <v>9433</v>
      </c>
      <c r="R6706" t="s">
        <v>19552</v>
      </c>
      <c r="S6706" s="120">
        <v>0.6</v>
      </c>
      <c r="U6706"/>
    </row>
    <row r="6707" spans="1:21">
      <c r="A6707">
        <v>6706</v>
      </c>
      <c r="B6707" s="1" t="s">
        <v>9434</v>
      </c>
      <c r="C6707" s="1" t="s">
        <v>47</v>
      </c>
      <c r="D6707" s="1" t="s">
        <v>9134</v>
      </c>
      <c r="E6707" t="s">
        <v>642</v>
      </c>
      <c r="F6707" t="s">
        <v>9429</v>
      </c>
      <c r="G6707" t="s">
        <v>39</v>
      </c>
      <c r="H6707" t="s">
        <v>49</v>
      </c>
      <c r="I6707" t="s">
        <v>9136</v>
      </c>
      <c r="J6707" s="1">
        <v>5</v>
      </c>
      <c r="K6707" t="s">
        <v>9430</v>
      </c>
      <c r="L6707" t="s">
        <v>9431</v>
      </c>
      <c r="M6707" t="s">
        <v>9432</v>
      </c>
      <c r="N6707" s="126"/>
      <c r="Q6707" t="s">
        <v>9434</v>
      </c>
      <c r="R6707" t="s">
        <v>19552</v>
      </c>
      <c r="S6707" s="120">
        <v>0.6</v>
      </c>
      <c r="U6707"/>
    </row>
    <row r="6708" spans="1:21">
      <c r="A6708">
        <v>6707</v>
      </c>
      <c r="B6708" s="1" t="s">
        <v>9435</v>
      </c>
      <c r="C6708" s="1" t="s">
        <v>47</v>
      </c>
      <c r="D6708" s="1" t="s">
        <v>9134</v>
      </c>
      <c r="E6708" t="s">
        <v>642</v>
      </c>
      <c r="F6708" t="s">
        <v>9429</v>
      </c>
      <c r="G6708" t="s">
        <v>39</v>
      </c>
      <c r="H6708" t="s">
        <v>49</v>
      </c>
      <c r="I6708" t="s">
        <v>9136</v>
      </c>
      <c r="J6708" s="1">
        <v>5</v>
      </c>
      <c r="K6708" t="s">
        <v>9430</v>
      </c>
      <c r="L6708" t="s">
        <v>9431</v>
      </c>
      <c r="M6708" t="s">
        <v>9432</v>
      </c>
      <c r="N6708" s="126"/>
      <c r="Q6708" t="s">
        <v>9435</v>
      </c>
      <c r="R6708" t="s">
        <v>19552</v>
      </c>
      <c r="S6708" s="120">
        <v>0.6</v>
      </c>
      <c r="U6708"/>
    </row>
    <row r="6709" spans="1:21">
      <c r="A6709">
        <v>6708</v>
      </c>
      <c r="B6709" s="1" t="s">
        <v>7824</v>
      </c>
      <c r="C6709" s="1" t="s">
        <v>47</v>
      </c>
      <c r="D6709" s="1" t="s">
        <v>9134</v>
      </c>
      <c r="E6709" t="s">
        <v>642</v>
      </c>
      <c r="F6709" t="s">
        <v>9429</v>
      </c>
      <c r="G6709" t="s">
        <v>39</v>
      </c>
      <c r="H6709" t="s">
        <v>49</v>
      </c>
      <c r="I6709" t="s">
        <v>9136</v>
      </c>
      <c r="J6709" s="1">
        <v>5</v>
      </c>
      <c r="K6709" t="s">
        <v>9430</v>
      </c>
      <c r="L6709" t="s">
        <v>9431</v>
      </c>
      <c r="M6709" t="s">
        <v>9432</v>
      </c>
      <c r="N6709" s="126"/>
      <c r="Q6709" t="s">
        <v>7824</v>
      </c>
      <c r="R6709" t="s">
        <v>19552</v>
      </c>
      <c r="S6709" s="120">
        <v>0.6</v>
      </c>
      <c r="U6709"/>
    </row>
    <row r="6710" spans="1:21">
      <c r="A6710">
        <v>6709</v>
      </c>
      <c r="B6710" s="1" t="s">
        <v>9436</v>
      </c>
      <c r="C6710" s="1" t="s">
        <v>352</v>
      </c>
      <c r="D6710" s="1" t="s">
        <v>9134</v>
      </c>
      <c r="E6710" t="s">
        <v>642</v>
      </c>
      <c r="F6710" t="s">
        <v>9437</v>
      </c>
      <c r="G6710" t="s">
        <v>39</v>
      </c>
      <c r="H6710" t="s">
        <v>354</v>
      </c>
      <c r="I6710" t="s">
        <v>9136</v>
      </c>
      <c r="J6710" s="1">
        <v>5</v>
      </c>
      <c r="K6710" t="s">
        <v>9437</v>
      </c>
      <c r="L6710" t="s">
        <v>9438</v>
      </c>
      <c r="M6710" t="s">
        <v>9439</v>
      </c>
      <c r="N6710" s="126"/>
      <c r="Q6710" t="s">
        <v>9436</v>
      </c>
      <c r="R6710" t="s">
        <v>19553</v>
      </c>
      <c r="S6710" s="120">
        <v>0.6</v>
      </c>
      <c r="U6710"/>
    </row>
    <row r="6711" spans="1:21">
      <c r="A6711">
        <v>6710</v>
      </c>
      <c r="B6711" s="1" t="s">
        <v>9440</v>
      </c>
      <c r="C6711" s="1" t="s">
        <v>352</v>
      </c>
      <c r="D6711" s="1" t="s">
        <v>9134</v>
      </c>
      <c r="E6711" t="s">
        <v>642</v>
      </c>
      <c r="F6711" t="s">
        <v>9437</v>
      </c>
      <c r="G6711" t="s">
        <v>39</v>
      </c>
      <c r="H6711" t="s">
        <v>354</v>
      </c>
      <c r="I6711" t="s">
        <v>9136</v>
      </c>
      <c r="J6711" s="1">
        <v>5</v>
      </c>
      <c r="K6711" t="s">
        <v>9437</v>
      </c>
      <c r="L6711" t="s">
        <v>9438</v>
      </c>
      <c r="M6711" t="s">
        <v>9439</v>
      </c>
      <c r="N6711" s="126">
        <v>0.01</v>
      </c>
      <c r="Q6711" t="s">
        <v>9440</v>
      </c>
      <c r="R6711" t="s">
        <v>19553</v>
      </c>
      <c r="S6711" s="120">
        <v>0.6</v>
      </c>
      <c r="U6711"/>
    </row>
    <row r="6712" spans="1:21">
      <c r="A6712">
        <v>6711</v>
      </c>
      <c r="B6712" s="1" t="s">
        <v>9441</v>
      </c>
      <c r="C6712" s="1" t="s">
        <v>593</v>
      </c>
      <c r="D6712" s="1" t="s">
        <v>9134</v>
      </c>
      <c r="E6712" t="s">
        <v>642</v>
      </c>
      <c r="F6712" t="s">
        <v>9442</v>
      </c>
      <c r="G6712" t="s">
        <v>39</v>
      </c>
      <c r="H6712" t="s">
        <v>595</v>
      </c>
      <c r="I6712" t="s">
        <v>9136</v>
      </c>
      <c r="J6712" s="1">
        <v>5</v>
      </c>
      <c r="K6712" t="s">
        <v>9442</v>
      </c>
      <c r="L6712" t="s">
        <v>9443</v>
      </c>
      <c r="M6712" t="s">
        <v>9444</v>
      </c>
      <c r="N6712" s="126"/>
      <c r="Q6712" t="s">
        <v>9441</v>
      </c>
      <c r="R6712" t="s">
        <v>19554</v>
      </c>
      <c r="S6712" s="120">
        <v>0.6</v>
      </c>
      <c r="U6712"/>
    </row>
    <row r="6713" spans="1:21">
      <c r="A6713">
        <v>6712</v>
      </c>
      <c r="B6713" s="1" t="s">
        <v>9445</v>
      </c>
      <c r="C6713" s="1" t="s">
        <v>593</v>
      </c>
      <c r="D6713" s="1" t="s">
        <v>9134</v>
      </c>
      <c r="E6713" t="s">
        <v>642</v>
      </c>
      <c r="F6713" t="s">
        <v>9442</v>
      </c>
      <c r="G6713" t="s">
        <v>39</v>
      </c>
      <c r="H6713" t="s">
        <v>595</v>
      </c>
      <c r="I6713" t="s">
        <v>9136</v>
      </c>
      <c r="J6713" s="1">
        <v>5</v>
      </c>
      <c r="K6713" t="s">
        <v>9442</v>
      </c>
      <c r="L6713" t="s">
        <v>9443</v>
      </c>
      <c r="M6713" t="s">
        <v>9444</v>
      </c>
      <c r="N6713" s="126"/>
      <c r="Q6713" t="s">
        <v>9445</v>
      </c>
      <c r="R6713" t="s">
        <v>19554</v>
      </c>
      <c r="S6713" s="120">
        <v>0.6</v>
      </c>
      <c r="U6713"/>
    </row>
    <row r="6714" spans="1:21">
      <c r="A6714">
        <v>6713</v>
      </c>
      <c r="B6714" s="1" t="s">
        <v>9446</v>
      </c>
      <c r="C6714" s="1" t="s">
        <v>593</v>
      </c>
      <c r="D6714" s="1" t="s">
        <v>9134</v>
      </c>
      <c r="E6714" t="s">
        <v>642</v>
      </c>
      <c r="F6714" t="s">
        <v>9442</v>
      </c>
      <c r="G6714" t="s">
        <v>39</v>
      </c>
      <c r="H6714" t="s">
        <v>595</v>
      </c>
      <c r="I6714" t="s">
        <v>9136</v>
      </c>
      <c r="J6714" s="1">
        <v>5</v>
      </c>
      <c r="K6714" t="s">
        <v>9442</v>
      </c>
      <c r="L6714" t="s">
        <v>9443</v>
      </c>
      <c r="M6714" t="s">
        <v>9444</v>
      </c>
      <c r="N6714" s="126">
        <v>0.01</v>
      </c>
      <c r="Q6714" t="s">
        <v>9446</v>
      </c>
      <c r="R6714" t="s">
        <v>19554</v>
      </c>
      <c r="S6714" s="120">
        <v>0.6</v>
      </c>
      <c r="U6714"/>
    </row>
    <row r="6715" spans="1:21">
      <c r="A6715">
        <v>6714</v>
      </c>
      <c r="B6715" s="1" t="s">
        <v>9447</v>
      </c>
      <c r="C6715" s="1" t="s">
        <v>593</v>
      </c>
      <c r="D6715" s="1" t="s">
        <v>9134</v>
      </c>
      <c r="E6715" t="s">
        <v>642</v>
      </c>
      <c r="F6715" t="s">
        <v>9442</v>
      </c>
      <c r="G6715" t="s">
        <v>39</v>
      </c>
      <c r="H6715" t="s">
        <v>595</v>
      </c>
      <c r="I6715" t="s">
        <v>9136</v>
      </c>
      <c r="J6715" s="1">
        <v>5</v>
      </c>
      <c r="K6715" t="s">
        <v>9442</v>
      </c>
      <c r="L6715" t="s">
        <v>9443</v>
      </c>
      <c r="M6715" t="s">
        <v>9444</v>
      </c>
      <c r="N6715" s="126"/>
      <c r="Q6715" t="s">
        <v>9447</v>
      </c>
      <c r="R6715" t="s">
        <v>19554</v>
      </c>
      <c r="S6715" s="120">
        <v>0.6</v>
      </c>
      <c r="U6715"/>
    </row>
    <row r="6716" spans="1:21">
      <c r="A6716">
        <v>6715</v>
      </c>
      <c r="B6716" s="1" t="s">
        <v>9448</v>
      </c>
      <c r="C6716" s="1" t="s">
        <v>593</v>
      </c>
      <c r="D6716" s="1" t="s">
        <v>9134</v>
      </c>
      <c r="E6716" t="s">
        <v>642</v>
      </c>
      <c r="F6716" t="s">
        <v>9442</v>
      </c>
      <c r="G6716" t="s">
        <v>39</v>
      </c>
      <c r="H6716" t="s">
        <v>595</v>
      </c>
      <c r="I6716" t="s">
        <v>9136</v>
      </c>
      <c r="J6716" s="1">
        <v>5</v>
      </c>
      <c r="K6716" t="s">
        <v>9442</v>
      </c>
      <c r="L6716" t="s">
        <v>9443</v>
      </c>
      <c r="M6716" t="s">
        <v>9444</v>
      </c>
      <c r="N6716" s="126"/>
      <c r="Q6716" t="s">
        <v>9448</v>
      </c>
      <c r="R6716" t="s">
        <v>19554</v>
      </c>
      <c r="S6716" s="120">
        <v>0.6</v>
      </c>
      <c r="U6716"/>
    </row>
    <row r="6717" spans="1:21">
      <c r="A6717">
        <v>6716</v>
      </c>
      <c r="B6717" s="1" t="s">
        <v>9449</v>
      </c>
      <c r="C6717" s="1" t="s">
        <v>593</v>
      </c>
      <c r="D6717" s="1" t="s">
        <v>9134</v>
      </c>
      <c r="E6717" t="s">
        <v>642</v>
      </c>
      <c r="F6717" t="s">
        <v>9442</v>
      </c>
      <c r="G6717" t="s">
        <v>39</v>
      </c>
      <c r="H6717" t="s">
        <v>595</v>
      </c>
      <c r="I6717" t="s">
        <v>9136</v>
      </c>
      <c r="J6717" s="1">
        <v>5</v>
      </c>
      <c r="K6717" t="s">
        <v>9442</v>
      </c>
      <c r="L6717" t="s">
        <v>9443</v>
      </c>
      <c r="M6717" t="s">
        <v>9444</v>
      </c>
      <c r="N6717" s="126"/>
      <c r="Q6717" t="s">
        <v>9449</v>
      </c>
      <c r="R6717" t="s">
        <v>19554</v>
      </c>
      <c r="S6717" s="120">
        <v>0.6</v>
      </c>
      <c r="U6717"/>
    </row>
    <row r="6718" spans="1:21">
      <c r="A6718">
        <v>6717</v>
      </c>
      <c r="B6718" s="1" t="s">
        <v>9450</v>
      </c>
      <c r="C6718" s="1" t="s">
        <v>593</v>
      </c>
      <c r="D6718" s="1" t="s">
        <v>9134</v>
      </c>
      <c r="E6718" t="s">
        <v>642</v>
      </c>
      <c r="F6718" t="s">
        <v>9442</v>
      </c>
      <c r="G6718" t="s">
        <v>39</v>
      </c>
      <c r="H6718" t="s">
        <v>595</v>
      </c>
      <c r="I6718" t="s">
        <v>9136</v>
      </c>
      <c r="J6718" s="1">
        <v>5</v>
      </c>
      <c r="K6718" t="s">
        <v>9442</v>
      </c>
      <c r="L6718" t="s">
        <v>9443</v>
      </c>
      <c r="M6718" t="s">
        <v>9444</v>
      </c>
      <c r="N6718" s="126">
        <v>0.01</v>
      </c>
      <c r="Q6718" t="s">
        <v>9450</v>
      </c>
      <c r="R6718" t="s">
        <v>19554</v>
      </c>
      <c r="S6718" s="120">
        <v>0.6</v>
      </c>
      <c r="U6718"/>
    </row>
    <row r="6719" spans="1:21">
      <c r="A6719">
        <v>6718</v>
      </c>
      <c r="B6719" s="1" t="s">
        <v>9451</v>
      </c>
      <c r="C6719" s="1" t="s">
        <v>593</v>
      </c>
      <c r="D6719" s="1" t="s">
        <v>9134</v>
      </c>
      <c r="E6719" t="s">
        <v>642</v>
      </c>
      <c r="F6719" t="s">
        <v>9442</v>
      </c>
      <c r="G6719" t="s">
        <v>39</v>
      </c>
      <c r="H6719" t="s">
        <v>595</v>
      </c>
      <c r="I6719" t="s">
        <v>9136</v>
      </c>
      <c r="J6719" s="1">
        <v>5</v>
      </c>
      <c r="K6719" t="s">
        <v>9442</v>
      </c>
      <c r="L6719" t="s">
        <v>9443</v>
      </c>
      <c r="M6719" t="s">
        <v>9444</v>
      </c>
      <c r="N6719" s="126"/>
      <c r="Q6719" t="s">
        <v>9451</v>
      </c>
      <c r="R6719" t="s">
        <v>19554</v>
      </c>
      <c r="S6719" s="120">
        <v>0.6</v>
      </c>
      <c r="U6719"/>
    </row>
    <row r="6720" spans="1:21">
      <c r="A6720">
        <v>6719</v>
      </c>
      <c r="B6720" s="1" t="s">
        <v>9452</v>
      </c>
      <c r="C6720" s="1" t="s">
        <v>593</v>
      </c>
      <c r="D6720" s="1" t="s">
        <v>9134</v>
      </c>
      <c r="E6720" t="s">
        <v>642</v>
      </c>
      <c r="F6720" t="s">
        <v>9442</v>
      </c>
      <c r="G6720" t="s">
        <v>39</v>
      </c>
      <c r="H6720" t="s">
        <v>595</v>
      </c>
      <c r="I6720" t="s">
        <v>9136</v>
      </c>
      <c r="J6720" s="1">
        <v>5</v>
      </c>
      <c r="K6720" t="s">
        <v>9442</v>
      </c>
      <c r="L6720" t="s">
        <v>9443</v>
      </c>
      <c r="M6720" t="s">
        <v>9444</v>
      </c>
      <c r="N6720" s="126"/>
      <c r="Q6720" t="s">
        <v>9452</v>
      </c>
      <c r="R6720" t="s">
        <v>19554</v>
      </c>
      <c r="S6720" s="120">
        <v>0.6</v>
      </c>
      <c r="U6720"/>
    </row>
    <row r="6721" spans="1:21">
      <c r="A6721">
        <v>6720</v>
      </c>
      <c r="B6721" s="1" t="s">
        <v>9453</v>
      </c>
      <c r="C6721" s="1" t="s">
        <v>593</v>
      </c>
      <c r="D6721" s="1" t="s">
        <v>9134</v>
      </c>
      <c r="E6721" t="s">
        <v>642</v>
      </c>
      <c r="F6721" t="s">
        <v>9442</v>
      </c>
      <c r="G6721" t="s">
        <v>39</v>
      </c>
      <c r="H6721" t="s">
        <v>595</v>
      </c>
      <c r="I6721" t="s">
        <v>9136</v>
      </c>
      <c r="J6721" s="1">
        <v>5</v>
      </c>
      <c r="K6721" t="s">
        <v>9442</v>
      </c>
      <c r="L6721" t="s">
        <v>9443</v>
      </c>
      <c r="M6721" t="s">
        <v>9444</v>
      </c>
      <c r="N6721" s="126"/>
      <c r="Q6721" t="s">
        <v>9453</v>
      </c>
      <c r="R6721" t="s">
        <v>19554</v>
      </c>
      <c r="S6721" s="120">
        <v>0.6</v>
      </c>
      <c r="U6721"/>
    </row>
    <row r="6722" spans="1:21">
      <c r="A6722">
        <v>6721</v>
      </c>
      <c r="B6722" s="1" t="s">
        <v>9454</v>
      </c>
      <c r="C6722" s="1" t="s">
        <v>36</v>
      </c>
      <c r="D6722" s="1" t="s">
        <v>9134</v>
      </c>
      <c r="E6722" t="s">
        <v>642</v>
      </c>
      <c r="F6722" t="s">
        <v>9455</v>
      </c>
      <c r="G6722" t="s">
        <v>39</v>
      </c>
      <c r="H6722" t="s">
        <v>40</v>
      </c>
      <c r="I6722" t="s">
        <v>9136</v>
      </c>
      <c r="J6722" s="1">
        <v>5</v>
      </c>
      <c r="K6722" t="s">
        <v>9456</v>
      </c>
      <c r="L6722" t="s">
        <v>9457</v>
      </c>
      <c r="M6722" t="s">
        <v>9458</v>
      </c>
      <c r="N6722" s="126"/>
      <c r="Q6722" t="s">
        <v>9454</v>
      </c>
      <c r="R6722" t="s">
        <v>19555</v>
      </c>
      <c r="S6722" s="120">
        <v>0.6</v>
      </c>
      <c r="U6722"/>
    </row>
    <row r="6723" spans="1:21">
      <c r="A6723">
        <v>6722</v>
      </c>
      <c r="B6723" s="1" t="s">
        <v>9459</v>
      </c>
      <c r="C6723" s="1" t="s">
        <v>36</v>
      </c>
      <c r="D6723" s="1" t="s">
        <v>9134</v>
      </c>
      <c r="E6723" t="s">
        <v>642</v>
      </c>
      <c r="F6723" t="s">
        <v>9455</v>
      </c>
      <c r="G6723" t="s">
        <v>39</v>
      </c>
      <c r="H6723" t="s">
        <v>40</v>
      </c>
      <c r="I6723" t="s">
        <v>9136</v>
      </c>
      <c r="J6723" s="1">
        <v>5</v>
      </c>
      <c r="K6723" t="s">
        <v>9456</v>
      </c>
      <c r="L6723" t="s">
        <v>9457</v>
      </c>
      <c r="M6723" t="s">
        <v>9458</v>
      </c>
      <c r="N6723" s="126"/>
      <c r="Q6723" t="s">
        <v>9459</v>
      </c>
      <c r="R6723" t="s">
        <v>19555</v>
      </c>
      <c r="S6723" s="120">
        <v>0.6</v>
      </c>
      <c r="U6723"/>
    </row>
    <row r="6724" spans="1:21">
      <c r="A6724">
        <v>6723</v>
      </c>
      <c r="B6724" s="1" t="s">
        <v>9428</v>
      </c>
      <c r="C6724" s="1" t="s">
        <v>36</v>
      </c>
      <c r="D6724" s="1" t="s">
        <v>9134</v>
      </c>
      <c r="E6724" t="s">
        <v>642</v>
      </c>
      <c r="F6724" t="s">
        <v>9455</v>
      </c>
      <c r="G6724" t="s">
        <v>39</v>
      </c>
      <c r="H6724" t="s">
        <v>40</v>
      </c>
      <c r="I6724" t="s">
        <v>9136</v>
      </c>
      <c r="J6724" s="1">
        <v>5</v>
      </c>
      <c r="K6724" t="s">
        <v>9456</v>
      </c>
      <c r="L6724" t="s">
        <v>9457</v>
      </c>
      <c r="M6724" t="s">
        <v>9458</v>
      </c>
      <c r="N6724" s="126"/>
      <c r="Q6724" t="s">
        <v>9428</v>
      </c>
      <c r="R6724" t="s">
        <v>19555</v>
      </c>
      <c r="S6724" s="120">
        <v>0.6</v>
      </c>
      <c r="U6724"/>
    </row>
    <row r="6725" spans="1:21">
      <c r="A6725">
        <v>6724</v>
      </c>
      <c r="B6725" s="1" t="s">
        <v>9460</v>
      </c>
      <c r="C6725" s="1" t="s">
        <v>36</v>
      </c>
      <c r="D6725" s="1" t="s">
        <v>9134</v>
      </c>
      <c r="E6725" t="s">
        <v>642</v>
      </c>
      <c r="F6725" t="s">
        <v>9455</v>
      </c>
      <c r="G6725" t="s">
        <v>39</v>
      </c>
      <c r="H6725" t="s">
        <v>40</v>
      </c>
      <c r="I6725" t="s">
        <v>9136</v>
      </c>
      <c r="J6725" s="1">
        <v>5</v>
      </c>
      <c r="K6725" t="s">
        <v>9456</v>
      </c>
      <c r="L6725" t="s">
        <v>9457</v>
      </c>
      <c r="M6725" t="s">
        <v>9458</v>
      </c>
      <c r="N6725" s="126"/>
      <c r="Q6725" t="s">
        <v>9460</v>
      </c>
      <c r="R6725" t="s">
        <v>19555</v>
      </c>
      <c r="S6725" s="120">
        <v>0.6</v>
      </c>
      <c r="U6725"/>
    </row>
    <row r="6726" spans="1:21">
      <c r="A6726">
        <v>6725</v>
      </c>
      <c r="B6726" s="1" t="s">
        <v>9461</v>
      </c>
      <c r="C6726" s="1" t="s">
        <v>201</v>
      </c>
      <c r="D6726" s="1" t="s">
        <v>9134</v>
      </c>
      <c r="E6726" t="s">
        <v>642</v>
      </c>
      <c r="F6726" t="s">
        <v>9462</v>
      </c>
      <c r="G6726" t="s">
        <v>39</v>
      </c>
      <c r="H6726" t="s">
        <v>203</v>
      </c>
      <c r="I6726" t="s">
        <v>9136</v>
      </c>
      <c r="J6726" s="1">
        <v>5</v>
      </c>
      <c r="K6726" t="s">
        <v>9462</v>
      </c>
      <c r="L6726" t="s">
        <v>9463</v>
      </c>
      <c r="M6726" t="s">
        <v>9464</v>
      </c>
      <c r="N6726" s="126"/>
      <c r="Q6726" t="s">
        <v>9461</v>
      </c>
      <c r="R6726" t="s">
        <v>19556</v>
      </c>
      <c r="S6726" s="120">
        <v>0.6</v>
      </c>
      <c r="U6726"/>
    </row>
    <row r="6727" spans="1:21">
      <c r="A6727">
        <v>6726</v>
      </c>
      <c r="B6727" s="1" t="s">
        <v>9465</v>
      </c>
      <c r="C6727" s="1" t="s">
        <v>201</v>
      </c>
      <c r="D6727" s="1" t="s">
        <v>9134</v>
      </c>
      <c r="E6727" t="s">
        <v>642</v>
      </c>
      <c r="F6727" t="s">
        <v>9462</v>
      </c>
      <c r="G6727" t="s">
        <v>39</v>
      </c>
      <c r="H6727" t="s">
        <v>203</v>
      </c>
      <c r="I6727" t="s">
        <v>9136</v>
      </c>
      <c r="J6727" s="1">
        <v>5</v>
      </c>
      <c r="K6727" t="s">
        <v>9462</v>
      </c>
      <c r="L6727" t="s">
        <v>9463</v>
      </c>
      <c r="M6727" t="s">
        <v>9464</v>
      </c>
      <c r="N6727" s="126"/>
      <c r="Q6727" t="s">
        <v>9465</v>
      </c>
      <c r="R6727" t="s">
        <v>19556</v>
      </c>
      <c r="S6727" s="120">
        <v>0.6</v>
      </c>
      <c r="U6727"/>
    </row>
    <row r="6728" spans="1:21">
      <c r="A6728">
        <v>6727</v>
      </c>
      <c r="B6728" s="1" t="s">
        <v>9466</v>
      </c>
      <c r="C6728" s="1" t="s">
        <v>201</v>
      </c>
      <c r="D6728" s="1" t="s">
        <v>9134</v>
      </c>
      <c r="E6728" t="s">
        <v>642</v>
      </c>
      <c r="F6728" t="s">
        <v>9462</v>
      </c>
      <c r="G6728" t="s">
        <v>39</v>
      </c>
      <c r="H6728" t="s">
        <v>203</v>
      </c>
      <c r="I6728" t="s">
        <v>9136</v>
      </c>
      <c r="J6728" s="1">
        <v>5</v>
      </c>
      <c r="K6728" t="s">
        <v>9462</v>
      </c>
      <c r="L6728" t="s">
        <v>9463</v>
      </c>
      <c r="M6728" t="s">
        <v>9464</v>
      </c>
      <c r="N6728" s="126"/>
      <c r="Q6728" t="s">
        <v>9466</v>
      </c>
      <c r="R6728" t="s">
        <v>19556</v>
      </c>
      <c r="S6728" s="120">
        <v>0.6</v>
      </c>
      <c r="U6728"/>
    </row>
    <row r="6729" spans="1:21">
      <c r="A6729">
        <v>6728</v>
      </c>
      <c r="B6729" s="1" t="s">
        <v>9467</v>
      </c>
      <c r="C6729" s="1" t="s">
        <v>201</v>
      </c>
      <c r="D6729" s="1" t="s">
        <v>9134</v>
      </c>
      <c r="E6729" t="s">
        <v>642</v>
      </c>
      <c r="F6729" t="s">
        <v>9462</v>
      </c>
      <c r="G6729" t="s">
        <v>39</v>
      </c>
      <c r="H6729" t="s">
        <v>203</v>
      </c>
      <c r="I6729" t="s">
        <v>9136</v>
      </c>
      <c r="J6729" s="1">
        <v>5</v>
      </c>
      <c r="K6729" t="s">
        <v>9462</v>
      </c>
      <c r="L6729" t="s">
        <v>9463</v>
      </c>
      <c r="M6729" t="s">
        <v>9464</v>
      </c>
      <c r="N6729" s="126"/>
      <c r="Q6729" t="s">
        <v>9467</v>
      </c>
      <c r="R6729" t="s">
        <v>19556</v>
      </c>
      <c r="S6729" s="120">
        <v>0.6</v>
      </c>
      <c r="U6729"/>
    </row>
    <row r="6730" spans="1:21">
      <c r="A6730">
        <v>6729</v>
      </c>
      <c r="B6730" s="1" t="s">
        <v>9468</v>
      </c>
      <c r="C6730" s="1" t="s">
        <v>201</v>
      </c>
      <c r="D6730" s="1" t="s">
        <v>9134</v>
      </c>
      <c r="E6730" t="s">
        <v>642</v>
      </c>
      <c r="F6730" t="s">
        <v>9462</v>
      </c>
      <c r="G6730" t="s">
        <v>39</v>
      </c>
      <c r="H6730" t="s">
        <v>203</v>
      </c>
      <c r="I6730" t="s">
        <v>9136</v>
      </c>
      <c r="J6730" s="1">
        <v>5</v>
      </c>
      <c r="K6730" t="s">
        <v>9462</v>
      </c>
      <c r="L6730" t="s">
        <v>9463</v>
      </c>
      <c r="M6730" t="s">
        <v>9464</v>
      </c>
      <c r="N6730" s="126">
        <v>0.01</v>
      </c>
      <c r="Q6730" t="s">
        <v>9468</v>
      </c>
      <c r="R6730" t="s">
        <v>19556</v>
      </c>
      <c r="S6730" s="120">
        <v>0.6</v>
      </c>
      <c r="U6730"/>
    </row>
    <row r="6731" spans="1:21">
      <c r="A6731">
        <v>6730</v>
      </c>
      <c r="B6731" s="1" t="s">
        <v>7987</v>
      </c>
      <c r="C6731" s="1" t="s">
        <v>201</v>
      </c>
      <c r="D6731" s="1" t="s">
        <v>9134</v>
      </c>
      <c r="E6731" t="s">
        <v>642</v>
      </c>
      <c r="F6731" t="s">
        <v>9462</v>
      </c>
      <c r="G6731" t="s">
        <v>39</v>
      </c>
      <c r="H6731" t="s">
        <v>203</v>
      </c>
      <c r="I6731" t="s">
        <v>9136</v>
      </c>
      <c r="J6731" s="1">
        <v>5</v>
      </c>
      <c r="K6731" t="s">
        <v>9462</v>
      </c>
      <c r="L6731" t="s">
        <v>9463</v>
      </c>
      <c r="M6731" t="s">
        <v>9464</v>
      </c>
      <c r="N6731" s="126"/>
      <c r="Q6731" t="s">
        <v>7987</v>
      </c>
      <c r="R6731" t="s">
        <v>19556</v>
      </c>
      <c r="S6731" s="120">
        <v>0.6</v>
      </c>
      <c r="U6731"/>
    </row>
    <row r="6732" spans="1:21">
      <c r="A6732">
        <v>6731</v>
      </c>
      <c r="B6732" s="1" t="s">
        <v>9401</v>
      </c>
      <c r="C6732" s="1" t="s">
        <v>64</v>
      </c>
      <c r="D6732" s="1" t="s">
        <v>9134</v>
      </c>
      <c r="E6732" t="s">
        <v>769</v>
      </c>
      <c r="F6732" t="s">
        <v>9469</v>
      </c>
      <c r="G6732" t="s">
        <v>39</v>
      </c>
      <c r="H6732" t="s">
        <v>67</v>
      </c>
      <c r="I6732" t="s">
        <v>9136</v>
      </c>
      <c r="J6732" s="1">
        <v>7</v>
      </c>
      <c r="K6732" t="s">
        <v>9469</v>
      </c>
      <c r="L6732" t="s">
        <v>9470</v>
      </c>
      <c r="M6732" t="s">
        <v>9471</v>
      </c>
      <c r="N6732" s="126"/>
      <c r="Q6732" t="s">
        <v>9401</v>
      </c>
      <c r="R6732" t="s">
        <v>19557</v>
      </c>
      <c r="S6732" s="120">
        <v>0.6</v>
      </c>
      <c r="U6732"/>
    </row>
    <row r="6733" spans="1:21">
      <c r="A6733">
        <v>6732</v>
      </c>
      <c r="B6733" s="1" t="s">
        <v>9397</v>
      </c>
      <c r="C6733" s="1" t="s">
        <v>64</v>
      </c>
      <c r="D6733" s="1" t="s">
        <v>9134</v>
      </c>
      <c r="E6733" t="s">
        <v>769</v>
      </c>
      <c r="F6733" t="s">
        <v>9469</v>
      </c>
      <c r="G6733" t="s">
        <v>39</v>
      </c>
      <c r="H6733" t="s">
        <v>67</v>
      </c>
      <c r="I6733" t="s">
        <v>9136</v>
      </c>
      <c r="J6733" s="1">
        <v>7</v>
      </c>
      <c r="K6733" t="s">
        <v>9469</v>
      </c>
      <c r="L6733" t="s">
        <v>9470</v>
      </c>
      <c r="M6733" t="s">
        <v>9471</v>
      </c>
      <c r="N6733" s="126">
        <v>0.01</v>
      </c>
      <c r="Q6733" t="s">
        <v>9397</v>
      </c>
      <c r="R6733" t="s">
        <v>19557</v>
      </c>
      <c r="S6733" s="120">
        <v>0.6</v>
      </c>
      <c r="U6733"/>
    </row>
    <row r="6734" spans="1:21">
      <c r="A6734">
        <v>6733</v>
      </c>
      <c r="B6734" s="1" t="s">
        <v>9472</v>
      </c>
      <c r="C6734" s="1" t="s">
        <v>64</v>
      </c>
      <c r="D6734" s="1" t="s">
        <v>9134</v>
      </c>
      <c r="E6734" t="s">
        <v>769</v>
      </c>
      <c r="F6734" t="s">
        <v>9469</v>
      </c>
      <c r="G6734" t="s">
        <v>39</v>
      </c>
      <c r="H6734" t="s">
        <v>67</v>
      </c>
      <c r="I6734" t="s">
        <v>9136</v>
      </c>
      <c r="J6734" s="1">
        <v>7</v>
      </c>
      <c r="K6734" t="s">
        <v>9469</v>
      </c>
      <c r="L6734" t="s">
        <v>9470</v>
      </c>
      <c r="M6734" t="s">
        <v>9471</v>
      </c>
      <c r="N6734" s="126"/>
      <c r="Q6734" t="s">
        <v>9472</v>
      </c>
      <c r="R6734" t="s">
        <v>19557</v>
      </c>
      <c r="S6734" s="120">
        <v>0.6</v>
      </c>
      <c r="U6734"/>
    </row>
    <row r="6735" spans="1:21">
      <c r="A6735">
        <v>6734</v>
      </c>
      <c r="B6735" s="1" t="s">
        <v>9473</v>
      </c>
      <c r="C6735" s="1" t="s">
        <v>64</v>
      </c>
      <c r="D6735" s="1" t="s">
        <v>9134</v>
      </c>
      <c r="E6735" t="s">
        <v>769</v>
      </c>
      <c r="F6735" t="s">
        <v>9469</v>
      </c>
      <c r="G6735" t="s">
        <v>39</v>
      </c>
      <c r="H6735" t="s">
        <v>67</v>
      </c>
      <c r="I6735" t="s">
        <v>9136</v>
      </c>
      <c r="J6735" s="1">
        <v>7</v>
      </c>
      <c r="K6735" t="s">
        <v>9469</v>
      </c>
      <c r="L6735" t="s">
        <v>9470</v>
      </c>
      <c r="M6735" t="s">
        <v>9471</v>
      </c>
      <c r="N6735" s="126"/>
      <c r="Q6735" t="s">
        <v>9473</v>
      </c>
      <c r="R6735" t="s">
        <v>19557</v>
      </c>
      <c r="S6735" s="120">
        <v>0.6</v>
      </c>
      <c r="U6735"/>
    </row>
    <row r="6736" spans="1:21">
      <c r="A6736">
        <v>6735</v>
      </c>
      <c r="B6736" s="1" t="s">
        <v>9474</v>
      </c>
      <c r="C6736" s="1" t="s">
        <v>72</v>
      </c>
      <c r="D6736" s="1" t="s">
        <v>9134</v>
      </c>
      <c r="E6736" t="s">
        <v>769</v>
      </c>
      <c r="F6736" t="s">
        <v>9475</v>
      </c>
      <c r="G6736" t="s">
        <v>39</v>
      </c>
      <c r="H6736" t="s">
        <v>74</v>
      </c>
      <c r="I6736" t="s">
        <v>9136</v>
      </c>
      <c r="J6736" s="1">
        <v>7</v>
      </c>
      <c r="K6736" t="s">
        <v>9475</v>
      </c>
      <c r="L6736" t="s">
        <v>9476</v>
      </c>
      <c r="M6736" t="s">
        <v>9477</v>
      </c>
      <c r="N6736" s="126"/>
      <c r="Q6736" t="s">
        <v>9474</v>
      </c>
      <c r="R6736" t="s">
        <v>19558</v>
      </c>
      <c r="S6736" s="120">
        <v>0.6</v>
      </c>
      <c r="U6736"/>
    </row>
    <row r="6737" spans="1:21">
      <c r="A6737">
        <v>6736</v>
      </c>
      <c r="B6737" s="1" t="s">
        <v>9478</v>
      </c>
      <c r="C6737" s="1" t="s">
        <v>72</v>
      </c>
      <c r="D6737" s="1" t="s">
        <v>9134</v>
      </c>
      <c r="E6737" t="s">
        <v>769</v>
      </c>
      <c r="F6737" t="s">
        <v>9475</v>
      </c>
      <c r="G6737" t="s">
        <v>39</v>
      </c>
      <c r="H6737" t="s">
        <v>74</v>
      </c>
      <c r="I6737" t="s">
        <v>9136</v>
      </c>
      <c r="J6737" s="1">
        <v>7</v>
      </c>
      <c r="K6737" t="s">
        <v>9475</v>
      </c>
      <c r="L6737" t="s">
        <v>9476</v>
      </c>
      <c r="M6737" t="s">
        <v>9477</v>
      </c>
      <c r="N6737" s="126"/>
      <c r="Q6737" t="s">
        <v>9478</v>
      </c>
      <c r="R6737" t="s">
        <v>19558</v>
      </c>
      <c r="S6737" s="120">
        <v>0.6</v>
      </c>
      <c r="U6737"/>
    </row>
    <row r="6738" spans="1:21">
      <c r="A6738">
        <v>6737</v>
      </c>
      <c r="B6738" s="1" t="s">
        <v>9479</v>
      </c>
      <c r="C6738" s="1" t="s">
        <v>72</v>
      </c>
      <c r="D6738" s="1" t="s">
        <v>9134</v>
      </c>
      <c r="E6738" t="s">
        <v>769</v>
      </c>
      <c r="F6738" t="s">
        <v>9475</v>
      </c>
      <c r="G6738" t="s">
        <v>39</v>
      </c>
      <c r="H6738" t="s">
        <v>74</v>
      </c>
      <c r="I6738" t="s">
        <v>9136</v>
      </c>
      <c r="J6738" s="1">
        <v>7</v>
      </c>
      <c r="K6738" t="s">
        <v>9475</v>
      </c>
      <c r="L6738" t="s">
        <v>9476</v>
      </c>
      <c r="M6738" t="s">
        <v>9477</v>
      </c>
      <c r="N6738" s="126"/>
      <c r="Q6738" t="s">
        <v>9479</v>
      </c>
      <c r="R6738" t="s">
        <v>19558</v>
      </c>
      <c r="S6738" s="120">
        <v>0.6</v>
      </c>
      <c r="U6738"/>
    </row>
    <row r="6739" spans="1:21">
      <c r="A6739">
        <v>6738</v>
      </c>
      <c r="B6739" s="1" t="s">
        <v>9480</v>
      </c>
      <c r="C6739" s="1" t="s">
        <v>72</v>
      </c>
      <c r="D6739" s="1" t="s">
        <v>9134</v>
      </c>
      <c r="E6739" t="s">
        <v>769</v>
      </c>
      <c r="F6739" t="s">
        <v>9475</v>
      </c>
      <c r="G6739" t="s">
        <v>39</v>
      </c>
      <c r="H6739" t="s">
        <v>74</v>
      </c>
      <c r="I6739" t="s">
        <v>9136</v>
      </c>
      <c r="J6739" s="1">
        <v>7</v>
      </c>
      <c r="K6739" t="s">
        <v>9475</v>
      </c>
      <c r="L6739" t="s">
        <v>9476</v>
      </c>
      <c r="M6739" t="s">
        <v>9477</v>
      </c>
      <c r="N6739" s="126"/>
      <c r="Q6739" t="s">
        <v>9480</v>
      </c>
      <c r="R6739" t="s">
        <v>19558</v>
      </c>
      <c r="S6739" s="120">
        <v>0.6</v>
      </c>
      <c r="U6739"/>
    </row>
    <row r="6740" spans="1:21">
      <c r="A6740">
        <v>6739</v>
      </c>
      <c r="B6740" s="1" t="s">
        <v>9481</v>
      </c>
      <c r="C6740" s="1" t="s">
        <v>72</v>
      </c>
      <c r="D6740" s="1" t="s">
        <v>9134</v>
      </c>
      <c r="E6740" t="s">
        <v>769</v>
      </c>
      <c r="F6740" t="s">
        <v>9475</v>
      </c>
      <c r="G6740" t="s">
        <v>39</v>
      </c>
      <c r="H6740" t="s">
        <v>74</v>
      </c>
      <c r="I6740" t="s">
        <v>9136</v>
      </c>
      <c r="J6740" s="1">
        <v>7</v>
      </c>
      <c r="K6740" t="s">
        <v>9475</v>
      </c>
      <c r="L6740" t="s">
        <v>9476</v>
      </c>
      <c r="M6740" t="s">
        <v>9477</v>
      </c>
      <c r="N6740" s="126"/>
      <c r="Q6740" t="s">
        <v>9481</v>
      </c>
      <c r="R6740" t="s">
        <v>19558</v>
      </c>
      <c r="S6740" s="120">
        <v>0.6</v>
      </c>
      <c r="U6740"/>
    </row>
    <row r="6741" spans="1:21">
      <c r="A6741">
        <v>6740</v>
      </c>
      <c r="B6741" s="1" t="s">
        <v>9358</v>
      </c>
      <c r="C6741" s="1" t="s">
        <v>105</v>
      </c>
      <c r="D6741" s="1" t="s">
        <v>9134</v>
      </c>
      <c r="E6741" t="s">
        <v>769</v>
      </c>
      <c r="F6741" t="s">
        <v>9482</v>
      </c>
      <c r="G6741" t="s">
        <v>39</v>
      </c>
      <c r="H6741" t="s">
        <v>107</v>
      </c>
      <c r="I6741" t="s">
        <v>9136</v>
      </c>
      <c r="J6741" s="1">
        <v>7</v>
      </c>
      <c r="K6741" t="s">
        <v>9482</v>
      </c>
      <c r="L6741" t="s">
        <v>9483</v>
      </c>
      <c r="M6741" t="s">
        <v>9484</v>
      </c>
      <c r="N6741" s="126"/>
      <c r="Q6741" t="s">
        <v>9358</v>
      </c>
      <c r="R6741" t="s">
        <v>19559</v>
      </c>
      <c r="S6741" s="120">
        <v>0.6</v>
      </c>
      <c r="U6741"/>
    </row>
    <row r="6742" spans="1:21">
      <c r="A6742">
        <v>6741</v>
      </c>
      <c r="B6742" s="1" t="s">
        <v>9485</v>
      </c>
      <c r="C6742" s="1" t="s">
        <v>105</v>
      </c>
      <c r="D6742" s="1" t="s">
        <v>9134</v>
      </c>
      <c r="E6742" t="s">
        <v>769</v>
      </c>
      <c r="F6742" t="s">
        <v>9482</v>
      </c>
      <c r="G6742" t="s">
        <v>39</v>
      </c>
      <c r="H6742" t="s">
        <v>107</v>
      </c>
      <c r="I6742" t="s">
        <v>9136</v>
      </c>
      <c r="J6742" s="1">
        <v>7</v>
      </c>
      <c r="K6742" t="s">
        <v>9482</v>
      </c>
      <c r="L6742" t="s">
        <v>9483</v>
      </c>
      <c r="M6742" t="s">
        <v>9484</v>
      </c>
      <c r="N6742" s="126">
        <v>0.01</v>
      </c>
      <c r="Q6742" t="s">
        <v>9485</v>
      </c>
      <c r="R6742" t="s">
        <v>19559</v>
      </c>
      <c r="S6742" s="120">
        <v>0.6</v>
      </c>
      <c r="U6742"/>
    </row>
    <row r="6743" spans="1:21">
      <c r="A6743">
        <v>6742</v>
      </c>
      <c r="B6743" s="1" t="s">
        <v>9486</v>
      </c>
      <c r="C6743" s="1" t="s">
        <v>105</v>
      </c>
      <c r="D6743" s="1" t="s">
        <v>9134</v>
      </c>
      <c r="E6743" t="s">
        <v>769</v>
      </c>
      <c r="F6743" t="s">
        <v>9482</v>
      </c>
      <c r="G6743" t="s">
        <v>39</v>
      </c>
      <c r="H6743" t="s">
        <v>107</v>
      </c>
      <c r="I6743" t="s">
        <v>9136</v>
      </c>
      <c r="J6743" s="1">
        <v>7</v>
      </c>
      <c r="K6743" t="s">
        <v>9482</v>
      </c>
      <c r="L6743" t="s">
        <v>9483</v>
      </c>
      <c r="M6743" t="s">
        <v>9484</v>
      </c>
      <c r="N6743" s="126"/>
      <c r="Q6743" t="s">
        <v>9486</v>
      </c>
      <c r="R6743" t="s">
        <v>19559</v>
      </c>
      <c r="S6743" s="120">
        <v>0.6</v>
      </c>
      <c r="U6743"/>
    </row>
    <row r="6744" spans="1:21">
      <c r="A6744">
        <v>6743</v>
      </c>
      <c r="B6744" s="1" t="s">
        <v>9487</v>
      </c>
      <c r="C6744" s="1" t="s">
        <v>105</v>
      </c>
      <c r="D6744" s="1" t="s">
        <v>9134</v>
      </c>
      <c r="E6744" t="s">
        <v>769</v>
      </c>
      <c r="F6744" t="s">
        <v>9482</v>
      </c>
      <c r="G6744" t="s">
        <v>39</v>
      </c>
      <c r="H6744" t="s">
        <v>107</v>
      </c>
      <c r="I6744" t="s">
        <v>9136</v>
      </c>
      <c r="J6744" s="1">
        <v>7</v>
      </c>
      <c r="K6744" t="s">
        <v>9482</v>
      </c>
      <c r="L6744" t="s">
        <v>9483</v>
      </c>
      <c r="M6744" t="s">
        <v>9484</v>
      </c>
      <c r="N6744" s="126"/>
      <c r="Q6744" t="s">
        <v>9487</v>
      </c>
      <c r="R6744" t="s">
        <v>19559</v>
      </c>
      <c r="S6744" s="120">
        <v>0.6</v>
      </c>
      <c r="U6744"/>
    </row>
    <row r="6745" spans="1:21">
      <c r="A6745">
        <v>6744</v>
      </c>
      <c r="B6745" s="1" t="s">
        <v>9488</v>
      </c>
      <c r="C6745" s="1" t="s">
        <v>105</v>
      </c>
      <c r="D6745" s="1" t="s">
        <v>9134</v>
      </c>
      <c r="E6745" t="s">
        <v>769</v>
      </c>
      <c r="F6745" t="s">
        <v>9482</v>
      </c>
      <c r="G6745" t="s">
        <v>39</v>
      </c>
      <c r="H6745" t="s">
        <v>107</v>
      </c>
      <c r="I6745" t="s">
        <v>9136</v>
      </c>
      <c r="J6745" s="1">
        <v>7</v>
      </c>
      <c r="K6745" t="s">
        <v>9482</v>
      </c>
      <c r="L6745" t="s">
        <v>9483</v>
      </c>
      <c r="M6745" t="s">
        <v>9484</v>
      </c>
      <c r="N6745" s="126">
        <v>0.01</v>
      </c>
      <c r="Q6745" t="s">
        <v>9488</v>
      </c>
      <c r="R6745" t="s">
        <v>19559</v>
      </c>
      <c r="S6745" s="120">
        <v>0.6</v>
      </c>
      <c r="U6745"/>
    </row>
    <row r="6746" spans="1:21">
      <c r="A6746">
        <v>6745</v>
      </c>
      <c r="B6746" s="1" t="s">
        <v>9489</v>
      </c>
      <c r="C6746" s="1" t="s">
        <v>105</v>
      </c>
      <c r="D6746" s="1" t="s">
        <v>9134</v>
      </c>
      <c r="E6746" t="s">
        <v>769</v>
      </c>
      <c r="F6746" t="s">
        <v>9482</v>
      </c>
      <c r="G6746" t="s">
        <v>39</v>
      </c>
      <c r="H6746" t="s">
        <v>107</v>
      </c>
      <c r="I6746" t="s">
        <v>9136</v>
      </c>
      <c r="J6746" s="1">
        <v>7</v>
      </c>
      <c r="K6746" t="s">
        <v>9482</v>
      </c>
      <c r="L6746" t="s">
        <v>9483</v>
      </c>
      <c r="M6746" t="s">
        <v>9484</v>
      </c>
      <c r="N6746" s="126"/>
      <c r="Q6746" t="s">
        <v>9489</v>
      </c>
      <c r="R6746" t="s">
        <v>19559</v>
      </c>
      <c r="S6746" s="120">
        <v>0.6</v>
      </c>
      <c r="U6746"/>
    </row>
    <row r="6747" spans="1:21">
      <c r="A6747">
        <v>6746</v>
      </c>
      <c r="B6747" s="1" t="s">
        <v>9490</v>
      </c>
      <c r="C6747" s="1" t="s">
        <v>105</v>
      </c>
      <c r="D6747" s="1" t="s">
        <v>9134</v>
      </c>
      <c r="E6747" t="s">
        <v>769</v>
      </c>
      <c r="F6747" t="s">
        <v>9482</v>
      </c>
      <c r="G6747" t="s">
        <v>39</v>
      </c>
      <c r="H6747" t="s">
        <v>107</v>
      </c>
      <c r="I6747" t="s">
        <v>9136</v>
      </c>
      <c r="J6747" s="1">
        <v>7</v>
      </c>
      <c r="K6747" t="s">
        <v>9482</v>
      </c>
      <c r="L6747" t="s">
        <v>9483</v>
      </c>
      <c r="M6747" t="s">
        <v>9484</v>
      </c>
      <c r="N6747" s="126"/>
      <c r="Q6747" t="s">
        <v>9490</v>
      </c>
      <c r="R6747" t="s">
        <v>19559</v>
      </c>
      <c r="S6747" s="120">
        <v>0.6</v>
      </c>
      <c r="U6747"/>
    </row>
    <row r="6748" spans="1:21">
      <c r="A6748">
        <v>6747</v>
      </c>
      <c r="B6748" s="1" t="s">
        <v>9491</v>
      </c>
      <c r="C6748" s="1" t="s">
        <v>105</v>
      </c>
      <c r="D6748" s="1" t="s">
        <v>9134</v>
      </c>
      <c r="E6748" t="s">
        <v>769</v>
      </c>
      <c r="F6748" t="s">
        <v>9482</v>
      </c>
      <c r="G6748" t="s">
        <v>39</v>
      </c>
      <c r="H6748" t="s">
        <v>107</v>
      </c>
      <c r="I6748" t="s">
        <v>9136</v>
      </c>
      <c r="J6748" s="1">
        <v>7</v>
      </c>
      <c r="K6748" t="s">
        <v>9482</v>
      </c>
      <c r="L6748" t="s">
        <v>9483</v>
      </c>
      <c r="M6748" t="s">
        <v>9484</v>
      </c>
      <c r="N6748" s="126"/>
      <c r="Q6748" t="s">
        <v>9491</v>
      </c>
      <c r="R6748" t="s">
        <v>19559</v>
      </c>
      <c r="S6748" s="120">
        <v>0.6</v>
      </c>
      <c r="U6748"/>
    </row>
    <row r="6749" spans="1:21">
      <c r="A6749">
        <v>6748</v>
      </c>
      <c r="B6749" s="1" t="s">
        <v>9492</v>
      </c>
      <c r="C6749" s="1" t="s">
        <v>105</v>
      </c>
      <c r="D6749" s="1" t="s">
        <v>9134</v>
      </c>
      <c r="E6749" t="s">
        <v>769</v>
      </c>
      <c r="F6749" t="s">
        <v>9482</v>
      </c>
      <c r="G6749" t="s">
        <v>39</v>
      </c>
      <c r="H6749" t="s">
        <v>107</v>
      </c>
      <c r="I6749" t="s">
        <v>9136</v>
      </c>
      <c r="J6749" s="1">
        <v>7</v>
      </c>
      <c r="K6749" t="s">
        <v>9482</v>
      </c>
      <c r="L6749" t="s">
        <v>9483</v>
      </c>
      <c r="M6749" t="s">
        <v>9484</v>
      </c>
      <c r="N6749" s="126"/>
      <c r="Q6749" t="s">
        <v>9492</v>
      </c>
      <c r="R6749" t="s">
        <v>19559</v>
      </c>
      <c r="S6749" s="120">
        <v>0.6</v>
      </c>
      <c r="U6749"/>
    </row>
    <row r="6750" spans="1:21">
      <c r="A6750">
        <v>6749</v>
      </c>
      <c r="B6750" s="1" t="s">
        <v>9493</v>
      </c>
      <c r="C6750" s="1" t="s">
        <v>105</v>
      </c>
      <c r="D6750" s="1" t="s">
        <v>9134</v>
      </c>
      <c r="E6750" t="s">
        <v>769</v>
      </c>
      <c r="F6750" t="s">
        <v>9482</v>
      </c>
      <c r="G6750" t="s">
        <v>39</v>
      </c>
      <c r="H6750" t="s">
        <v>107</v>
      </c>
      <c r="I6750" t="s">
        <v>9136</v>
      </c>
      <c r="J6750" s="1">
        <v>7</v>
      </c>
      <c r="K6750" t="s">
        <v>9482</v>
      </c>
      <c r="L6750" t="s">
        <v>9483</v>
      </c>
      <c r="M6750" t="s">
        <v>9484</v>
      </c>
      <c r="N6750" s="126"/>
      <c r="Q6750" t="s">
        <v>9493</v>
      </c>
      <c r="R6750" t="s">
        <v>19559</v>
      </c>
      <c r="S6750" s="120">
        <v>0.6</v>
      </c>
      <c r="U6750"/>
    </row>
    <row r="6751" spans="1:21">
      <c r="A6751">
        <v>6750</v>
      </c>
      <c r="B6751" s="1" t="s">
        <v>9494</v>
      </c>
      <c r="C6751" s="1" t="s">
        <v>105</v>
      </c>
      <c r="D6751" s="1" t="s">
        <v>9134</v>
      </c>
      <c r="E6751" t="s">
        <v>769</v>
      </c>
      <c r="F6751" t="s">
        <v>9482</v>
      </c>
      <c r="G6751" t="s">
        <v>39</v>
      </c>
      <c r="H6751" t="s">
        <v>107</v>
      </c>
      <c r="I6751" t="s">
        <v>9136</v>
      </c>
      <c r="J6751" s="1">
        <v>7</v>
      </c>
      <c r="K6751" t="s">
        <v>9482</v>
      </c>
      <c r="L6751" t="s">
        <v>9483</v>
      </c>
      <c r="M6751" t="s">
        <v>9484</v>
      </c>
      <c r="N6751" s="126"/>
      <c r="Q6751" t="s">
        <v>9494</v>
      </c>
      <c r="R6751" t="s">
        <v>19559</v>
      </c>
      <c r="S6751" s="120">
        <v>0.6</v>
      </c>
      <c r="U6751"/>
    </row>
    <row r="6752" spans="1:21">
      <c r="A6752">
        <v>6751</v>
      </c>
      <c r="B6752" s="1" t="s">
        <v>9495</v>
      </c>
      <c r="C6752" s="1" t="s">
        <v>105</v>
      </c>
      <c r="D6752" s="1" t="s">
        <v>9134</v>
      </c>
      <c r="E6752" t="s">
        <v>769</v>
      </c>
      <c r="F6752" t="s">
        <v>9482</v>
      </c>
      <c r="G6752" t="s">
        <v>39</v>
      </c>
      <c r="H6752" t="s">
        <v>107</v>
      </c>
      <c r="I6752" t="s">
        <v>9136</v>
      </c>
      <c r="J6752" s="1">
        <v>7</v>
      </c>
      <c r="K6752" t="s">
        <v>9482</v>
      </c>
      <c r="L6752" t="s">
        <v>9483</v>
      </c>
      <c r="M6752" t="s">
        <v>9484</v>
      </c>
      <c r="N6752" s="126"/>
      <c r="Q6752" t="s">
        <v>9495</v>
      </c>
      <c r="R6752" t="s">
        <v>19559</v>
      </c>
      <c r="S6752" s="120">
        <v>0.6</v>
      </c>
      <c r="U6752"/>
    </row>
    <row r="6753" spans="1:21">
      <c r="A6753">
        <v>6752</v>
      </c>
      <c r="B6753" s="1" t="s">
        <v>9496</v>
      </c>
      <c r="C6753" s="1" t="s">
        <v>105</v>
      </c>
      <c r="D6753" s="1" t="s">
        <v>9134</v>
      </c>
      <c r="E6753" t="s">
        <v>769</v>
      </c>
      <c r="F6753" t="s">
        <v>9482</v>
      </c>
      <c r="G6753" t="s">
        <v>39</v>
      </c>
      <c r="H6753" t="s">
        <v>107</v>
      </c>
      <c r="I6753" t="s">
        <v>9136</v>
      </c>
      <c r="J6753" s="1">
        <v>7</v>
      </c>
      <c r="K6753" t="s">
        <v>9482</v>
      </c>
      <c r="L6753" t="s">
        <v>9483</v>
      </c>
      <c r="M6753" t="s">
        <v>9484</v>
      </c>
      <c r="N6753" s="126"/>
      <c r="Q6753" t="s">
        <v>9496</v>
      </c>
      <c r="R6753" t="s">
        <v>19559</v>
      </c>
      <c r="S6753" s="120">
        <v>0.6</v>
      </c>
      <c r="U6753"/>
    </row>
    <row r="6754" spans="1:21">
      <c r="A6754">
        <v>6753</v>
      </c>
      <c r="B6754" s="1" t="s">
        <v>9497</v>
      </c>
      <c r="C6754" s="1" t="s">
        <v>105</v>
      </c>
      <c r="D6754" s="1" t="s">
        <v>9134</v>
      </c>
      <c r="E6754" t="s">
        <v>769</v>
      </c>
      <c r="F6754" t="s">
        <v>9482</v>
      </c>
      <c r="G6754" t="s">
        <v>39</v>
      </c>
      <c r="H6754" t="s">
        <v>107</v>
      </c>
      <c r="I6754" t="s">
        <v>9136</v>
      </c>
      <c r="J6754" s="1">
        <v>7</v>
      </c>
      <c r="K6754" t="s">
        <v>9482</v>
      </c>
      <c r="L6754" t="s">
        <v>9483</v>
      </c>
      <c r="M6754" t="s">
        <v>9484</v>
      </c>
      <c r="N6754" s="126"/>
      <c r="Q6754" t="s">
        <v>9497</v>
      </c>
      <c r="R6754" t="s">
        <v>19559</v>
      </c>
      <c r="S6754" s="120">
        <v>0.6</v>
      </c>
      <c r="U6754"/>
    </row>
    <row r="6755" spans="1:21">
      <c r="A6755">
        <v>6754</v>
      </c>
      <c r="B6755" s="1" t="s">
        <v>9498</v>
      </c>
      <c r="C6755" s="1" t="s">
        <v>133</v>
      </c>
      <c r="D6755" s="1" t="s">
        <v>9134</v>
      </c>
      <c r="E6755" t="s">
        <v>769</v>
      </c>
      <c r="F6755" t="s">
        <v>9499</v>
      </c>
      <c r="G6755" t="s">
        <v>39</v>
      </c>
      <c r="H6755" t="s">
        <v>135</v>
      </c>
      <c r="I6755" t="s">
        <v>9136</v>
      </c>
      <c r="J6755" s="1">
        <v>7</v>
      </c>
      <c r="K6755" t="s">
        <v>9499</v>
      </c>
      <c r="L6755" t="s">
        <v>9500</v>
      </c>
      <c r="M6755" t="s">
        <v>9501</v>
      </c>
      <c r="N6755" s="126"/>
      <c r="Q6755" t="s">
        <v>9498</v>
      </c>
      <c r="R6755" t="s">
        <v>19560</v>
      </c>
      <c r="S6755" s="120">
        <v>0.6</v>
      </c>
      <c r="U6755"/>
    </row>
    <row r="6756" spans="1:21">
      <c r="A6756">
        <v>6755</v>
      </c>
      <c r="B6756" s="1" t="s">
        <v>9165</v>
      </c>
      <c r="C6756" s="1" t="s">
        <v>133</v>
      </c>
      <c r="D6756" s="1" t="s">
        <v>9134</v>
      </c>
      <c r="E6756" t="s">
        <v>769</v>
      </c>
      <c r="F6756" t="s">
        <v>9499</v>
      </c>
      <c r="G6756" t="s">
        <v>39</v>
      </c>
      <c r="H6756" t="s">
        <v>135</v>
      </c>
      <c r="I6756" t="s">
        <v>9136</v>
      </c>
      <c r="J6756" s="1">
        <v>7</v>
      </c>
      <c r="K6756" t="s">
        <v>9499</v>
      </c>
      <c r="L6756" t="s">
        <v>9500</v>
      </c>
      <c r="M6756" t="s">
        <v>9501</v>
      </c>
      <c r="N6756" s="126"/>
      <c r="Q6756" t="s">
        <v>9165</v>
      </c>
      <c r="R6756" t="s">
        <v>19560</v>
      </c>
      <c r="S6756" s="120">
        <v>0.6</v>
      </c>
      <c r="U6756"/>
    </row>
    <row r="6757" spans="1:21">
      <c r="A6757">
        <v>6756</v>
      </c>
      <c r="B6757" s="1" t="s">
        <v>9362</v>
      </c>
      <c r="C6757" s="1" t="s">
        <v>47</v>
      </c>
      <c r="D6757" s="1" t="s">
        <v>9134</v>
      </c>
      <c r="E6757" t="s">
        <v>769</v>
      </c>
      <c r="F6757" t="s">
        <v>9502</v>
      </c>
      <c r="G6757" t="s">
        <v>39</v>
      </c>
      <c r="H6757" t="s">
        <v>49</v>
      </c>
      <c r="I6757" t="s">
        <v>9136</v>
      </c>
      <c r="J6757" s="1">
        <v>7</v>
      </c>
      <c r="K6757" t="s">
        <v>9503</v>
      </c>
      <c r="L6757" t="s">
        <v>9504</v>
      </c>
      <c r="M6757" t="s">
        <v>9505</v>
      </c>
      <c r="N6757" s="126"/>
      <c r="Q6757" t="s">
        <v>9362</v>
      </c>
      <c r="R6757" t="s">
        <v>19561</v>
      </c>
      <c r="S6757" s="120">
        <v>0.6</v>
      </c>
      <c r="U6757"/>
    </row>
    <row r="6758" spans="1:21">
      <c r="A6758">
        <v>6757</v>
      </c>
      <c r="B6758" s="1" t="s">
        <v>9506</v>
      </c>
      <c r="C6758" s="1" t="s">
        <v>47</v>
      </c>
      <c r="D6758" s="1" t="s">
        <v>9134</v>
      </c>
      <c r="E6758" t="s">
        <v>769</v>
      </c>
      <c r="F6758" t="s">
        <v>9502</v>
      </c>
      <c r="G6758" t="s">
        <v>39</v>
      </c>
      <c r="H6758" t="s">
        <v>49</v>
      </c>
      <c r="I6758" t="s">
        <v>9136</v>
      </c>
      <c r="J6758" s="1">
        <v>7</v>
      </c>
      <c r="K6758" t="s">
        <v>9503</v>
      </c>
      <c r="L6758" t="s">
        <v>9504</v>
      </c>
      <c r="M6758" t="s">
        <v>9505</v>
      </c>
      <c r="N6758" s="126"/>
      <c r="Q6758" t="s">
        <v>9506</v>
      </c>
      <c r="R6758" t="s">
        <v>19561</v>
      </c>
      <c r="S6758" s="120">
        <v>0.6</v>
      </c>
      <c r="U6758"/>
    </row>
    <row r="6759" spans="1:21">
      <c r="A6759">
        <v>6758</v>
      </c>
      <c r="B6759" s="1" t="s">
        <v>9507</v>
      </c>
      <c r="C6759" s="1" t="s">
        <v>47</v>
      </c>
      <c r="D6759" s="1" t="s">
        <v>9134</v>
      </c>
      <c r="E6759" t="s">
        <v>769</v>
      </c>
      <c r="F6759" t="s">
        <v>9502</v>
      </c>
      <c r="G6759" t="s">
        <v>39</v>
      </c>
      <c r="H6759" t="s">
        <v>49</v>
      </c>
      <c r="I6759" t="s">
        <v>9136</v>
      </c>
      <c r="J6759" s="1">
        <v>7</v>
      </c>
      <c r="K6759" t="s">
        <v>9503</v>
      </c>
      <c r="L6759" t="s">
        <v>9504</v>
      </c>
      <c r="M6759" t="s">
        <v>9505</v>
      </c>
      <c r="N6759" s="126"/>
      <c r="Q6759" t="s">
        <v>9507</v>
      </c>
      <c r="R6759" t="s">
        <v>19561</v>
      </c>
      <c r="S6759" s="120">
        <v>0.6</v>
      </c>
      <c r="U6759"/>
    </row>
    <row r="6760" spans="1:21">
      <c r="A6760">
        <v>6759</v>
      </c>
      <c r="B6760" s="1" t="s">
        <v>9508</v>
      </c>
      <c r="C6760" s="1" t="s">
        <v>47</v>
      </c>
      <c r="D6760" s="1" t="s">
        <v>9134</v>
      </c>
      <c r="E6760" t="s">
        <v>769</v>
      </c>
      <c r="F6760" t="s">
        <v>9502</v>
      </c>
      <c r="G6760" t="s">
        <v>39</v>
      </c>
      <c r="H6760" t="s">
        <v>49</v>
      </c>
      <c r="I6760" t="s">
        <v>9136</v>
      </c>
      <c r="J6760" s="1">
        <v>7</v>
      </c>
      <c r="K6760" t="s">
        <v>9503</v>
      </c>
      <c r="L6760" t="s">
        <v>9504</v>
      </c>
      <c r="M6760" t="s">
        <v>9505</v>
      </c>
      <c r="N6760" s="126"/>
      <c r="Q6760" t="s">
        <v>9508</v>
      </c>
      <c r="R6760" t="s">
        <v>19561</v>
      </c>
      <c r="S6760" s="120">
        <v>0.6</v>
      </c>
      <c r="U6760"/>
    </row>
    <row r="6761" spans="1:21">
      <c r="A6761">
        <v>6760</v>
      </c>
      <c r="B6761" s="1" t="s">
        <v>9509</v>
      </c>
      <c r="C6761" s="1" t="s">
        <v>175</v>
      </c>
      <c r="D6761" s="1" t="s">
        <v>9134</v>
      </c>
      <c r="E6761" t="s">
        <v>769</v>
      </c>
      <c r="F6761" t="s">
        <v>9510</v>
      </c>
      <c r="G6761" t="s">
        <v>39</v>
      </c>
      <c r="H6761" t="s">
        <v>177</v>
      </c>
      <c r="I6761" t="s">
        <v>9136</v>
      </c>
      <c r="J6761" s="1">
        <v>7</v>
      </c>
      <c r="K6761" t="s">
        <v>9511</v>
      </c>
      <c r="L6761" t="s">
        <v>9512</v>
      </c>
      <c r="M6761" t="s">
        <v>9513</v>
      </c>
      <c r="N6761" s="126"/>
      <c r="Q6761" t="s">
        <v>9509</v>
      </c>
      <c r="R6761" t="s">
        <v>19562</v>
      </c>
      <c r="S6761" s="120">
        <v>0.6</v>
      </c>
      <c r="U6761"/>
    </row>
    <row r="6762" spans="1:21">
      <c r="A6762">
        <v>6761</v>
      </c>
      <c r="B6762" s="1" t="s">
        <v>9514</v>
      </c>
      <c r="C6762" s="1" t="s">
        <v>175</v>
      </c>
      <c r="D6762" s="1" t="s">
        <v>9134</v>
      </c>
      <c r="E6762" t="s">
        <v>769</v>
      </c>
      <c r="F6762" t="s">
        <v>9510</v>
      </c>
      <c r="G6762" t="s">
        <v>39</v>
      </c>
      <c r="H6762" t="s">
        <v>177</v>
      </c>
      <c r="I6762" t="s">
        <v>9136</v>
      </c>
      <c r="J6762" s="1">
        <v>7</v>
      </c>
      <c r="K6762" t="s">
        <v>9511</v>
      </c>
      <c r="L6762" t="s">
        <v>9512</v>
      </c>
      <c r="M6762" t="s">
        <v>9513</v>
      </c>
      <c r="N6762" s="126"/>
      <c r="Q6762" t="s">
        <v>9514</v>
      </c>
      <c r="R6762" t="s">
        <v>19562</v>
      </c>
      <c r="S6762" s="120">
        <v>0.6</v>
      </c>
      <c r="U6762"/>
    </row>
    <row r="6763" spans="1:21">
      <c r="A6763">
        <v>6762</v>
      </c>
      <c r="B6763" s="1" t="s">
        <v>9515</v>
      </c>
      <c r="C6763" s="1" t="s">
        <v>593</v>
      </c>
      <c r="D6763" s="1" t="s">
        <v>9134</v>
      </c>
      <c r="E6763" t="s">
        <v>769</v>
      </c>
      <c r="F6763" t="s">
        <v>9516</v>
      </c>
      <c r="G6763" t="s">
        <v>39</v>
      </c>
      <c r="H6763" t="s">
        <v>595</v>
      </c>
      <c r="I6763" t="s">
        <v>9136</v>
      </c>
      <c r="J6763" s="1">
        <v>7</v>
      </c>
      <c r="K6763" t="s">
        <v>9516</v>
      </c>
      <c r="L6763" t="s">
        <v>9517</v>
      </c>
      <c r="M6763" t="s">
        <v>9518</v>
      </c>
      <c r="N6763" s="126"/>
      <c r="Q6763" t="s">
        <v>9515</v>
      </c>
      <c r="R6763" t="s">
        <v>19563</v>
      </c>
      <c r="S6763" s="120">
        <v>0.6</v>
      </c>
      <c r="U6763"/>
    </row>
    <row r="6764" spans="1:21">
      <c r="A6764">
        <v>6763</v>
      </c>
      <c r="B6764" s="1" t="s">
        <v>9519</v>
      </c>
      <c r="C6764" s="1" t="s">
        <v>593</v>
      </c>
      <c r="D6764" s="1" t="s">
        <v>9134</v>
      </c>
      <c r="E6764" t="s">
        <v>769</v>
      </c>
      <c r="F6764" t="s">
        <v>9516</v>
      </c>
      <c r="G6764" t="s">
        <v>39</v>
      </c>
      <c r="H6764" t="s">
        <v>595</v>
      </c>
      <c r="I6764" t="s">
        <v>9136</v>
      </c>
      <c r="J6764" s="1">
        <v>7</v>
      </c>
      <c r="K6764" t="s">
        <v>9516</v>
      </c>
      <c r="L6764" t="s">
        <v>9517</v>
      </c>
      <c r="M6764" t="s">
        <v>9518</v>
      </c>
      <c r="N6764" s="126"/>
      <c r="Q6764" t="s">
        <v>9519</v>
      </c>
      <c r="R6764" t="s">
        <v>19563</v>
      </c>
      <c r="S6764" s="120">
        <v>0.6</v>
      </c>
      <c r="U6764"/>
    </row>
    <row r="6765" spans="1:21">
      <c r="A6765">
        <v>6764</v>
      </c>
      <c r="B6765" s="1" t="s">
        <v>9520</v>
      </c>
      <c r="C6765" s="1" t="s">
        <v>201</v>
      </c>
      <c r="D6765" s="1" t="s">
        <v>9134</v>
      </c>
      <c r="E6765" t="s">
        <v>769</v>
      </c>
      <c r="F6765" t="s">
        <v>9521</v>
      </c>
      <c r="G6765" t="s">
        <v>39</v>
      </c>
      <c r="H6765" t="s">
        <v>203</v>
      </c>
      <c r="I6765" t="s">
        <v>9136</v>
      </c>
      <c r="J6765" s="1">
        <v>7</v>
      </c>
      <c r="K6765" t="s">
        <v>9521</v>
      </c>
      <c r="L6765" t="s">
        <v>9522</v>
      </c>
      <c r="M6765" t="s">
        <v>9523</v>
      </c>
      <c r="N6765" s="126">
        <v>0.01</v>
      </c>
      <c r="Q6765" t="s">
        <v>9520</v>
      </c>
      <c r="R6765" t="s">
        <v>19564</v>
      </c>
      <c r="S6765" s="120">
        <v>0.6</v>
      </c>
      <c r="U6765"/>
    </row>
    <row r="6766" spans="1:21">
      <c r="A6766">
        <v>6765</v>
      </c>
      <c r="B6766" s="1" t="s">
        <v>9524</v>
      </c>
      <c r="C6766" s="1" t="s">
        <v>201</v>
      </c>
      <c r="D6766" s="1" t="s">
        <v>9134</v>
      </c>
      <c r="E6766" t="s">
        <v>769</v>
      </c>
      <c r="F6766" t="s">
        <v>9521</v>
      </c>
      <c r="G6766" t="s">
        <v>39</v>
      </c>
      <c r="H6766" t="s">
        <v>203</v>
      </c>
      <c r="I6766" t="s">
        <v>9136</v>
      </c>
      <c r="J6766" s="1">
        <v>7</v>
      </c>
      <c r="K6766" t="s">
        <v>9521</v>
      </c>
      <c r="L6766" t="s">
        <v>9522</v>
      </c>
      <c r="M6766" t="s">
        <v>9523</v>
      </c>
      <c r="N6766" s="126">
        <v>0.01</v>
      </c>
      <c r="Q6766" t="s">
        <v>9524</v>
      </c>
      <c r="R6766" t="s">
        <v>19564</v>
      </c>
      <c r="S6766" s="120">
        <v>0.6</v>
      </c>
      <c r="U6766"/>
    </row>
    <row r="6767" spans="1:21">
      <c r="A6767">
        <v>6766</v>
      </c>
      <c r="B6767" s="1" t="s">
        <v>9525</v>
      </c>
      <c r="C6767" s="1" t="s">
        <v>201</v>
      </c>
      <c r="D6767" s="1" t="s">
        <v>9134</v>
      </c>
      <c r="E6767" t="s">
        <v>769</v>
      </c>
      <c r="F6767" t="s">
        <v>9521</v>
      </c>
      <c r="G6767" t="s">
        <v>39</v>
      </c>
      <c r="H6767" t="s">
        <v>203</v>
      </c>
      <c r="I6767" t="s">
        <v>9136</v>
      </c>
      <c r="J6767" s="1">
        <v>7</v>
      </c>
      <c r="K6767" t="s">
        <v>9521</v>
      </c>
      <c r="L6767" t="s">
        <v>9522</v>
      </c>
      <c r="M6767" t="s">
        <v>9523</v>
      </c>
      <c r="N6767" s="126"/>
      <c r="Q6767" t="s">
        <v>9525</v>
      </c>
      <c r="R6767" t="s">
        <v>19564</v>
      </c>
      <c r="S6767" s="120">
        <v>0.6</v>
      </c>
      <c r="U6767"/>
    </row>
    <row r="6768" spans="1:21">
      <c r="A6768">
        <v>6767</v>
      </c>
      <c r="B6768" s="1" t="s">
        <v>9224</v>
      </c>
      <c r="C6768" s="1" t="s">
        <v>201</v>
      </c>
      <c r="D6768" s="1" t="s">
        <v>9134</v>
      </c>
      <c r="E6768" t="s">
        <v>769</v>
      </c>
      <c r="F6768" t="s">
        <v>9521</v>
      </c>
      <c r="G6768" t="s">
        <v>39</v>
      </c>
      <c r="H6768" t="s">
        <v>203</v>
      </c>
      <c r="I6768" t="s">
        <v>9136</v>
      </c>
      <c r="J6768" s="1">
        <v>7</v>
      </c>
      <c r="K6768" t="s">
        <v>9521</v>
      </c>
      <c r="L6768" t="s">
        <v>9522</v>
      </c>
      <c r="M6768" t="s">
        <v>9523</v>
      </c>
      <c r="N6768" s="126"/>
      <c r="Q6768" t="s">
        <v>9224</v>
      </c>
      <c r="R6768" t="s">
        <v>19564</v>
      </c>
      <c r="S6768" s="120">
        <v>0.6</v>
      </c>
      <c r="U6768"/>
    </row>
    <row r="6769" spans="1:21">
      <c r="A6769">
        <v>6768</v>
      </c>
      <c r="B6769" s="1" t="s">
        <v>9526</v>
      </c>
      <c r="C6769" s="1" t="s">
        <v>201</v>
      </c>
      <c r="D6769" s="1" t="s">
        <v>9134</v>
      </c>
      <c r="E6769" t="s">
        <v>769</v>
      </c>
      <c r="F6769" t="s">
        <v>9521</v>
      </c>
      <c r="G6769" t="s">
        <v>39</v>
      </c>
      <c r="H6769" t="s">
        <v>203</v>
      </c>
      <c r="I6769" t="s">
        <v>9136</v>
      </c>
      <c r="J6769" s="1">
        <v>7</v>
      </c>
      <c r="K6769" t="s">
        <v>9521</v>
      </c>
      <c r="L6769" t="s">
        <v>9522</v>
      </c>
      <c r="M6769" t="s">
        <v>9523</v>
      </c>
      <c r="N6769" s="126"/>
      <c r="Q6769" t="s">
        <v>9526</v>
      </c>
      <c r="R6769" t="s">
        <v>19564</v>
      </c>
      <c r="S6769" s="120">
        <v>0.6</v>
      </c>
      <c r="U6769"/>
    </row>
    <row r="6770" spans="1:21">
      <c r="A6770">
        <v>6769</v>
      </c>
      <c r="B6770" s="1" t="s">
        <v>9527</v>
      </c>
      <c r="C6770" s="1" t="s">
        <v>201</v>
      </c>
      <c r="D6770" s="1" t="s">
        <v>9134</v>
      </c>
      <c r="E6770" t="s">
        <v>769</v>
      </c>
      <c r="F6770" t="s">
        <v>9521</v>
      </c>
      <c r="G6770" t="s">
        <v>39</v>
      </c>
      <c r="H6770" t="s">
        <v>203</v>
      </c>
      <c r="I6770" t="s">
        <v>9136</v>
      </c>
      <c r="J6770" s="1">
        <v>7</v>
      </c>
      <c r="K6770" t="s">
        <v>9521</v>
      </c>
      <c r="L6770" t="s">
        <v>9522</v>
      </c>
      <c r="M6770" t="s">
        <v>9523</v>
      </c>
      <c r="N6770" s="126"/>
      <c r="Q6770" t="s">
        <v>9527</v>
      </c>
      <c r="R6770" t="s">
        <v>19564</v>
      </c>
      <c r="S6770" s="120">
        <v>0.6</v>
      </c>
      <c r="U6770"/>
    </row>
    <row r="6771" spans="1:21">
      <c r="A6771">
        <v>6770</v>
      </c>
      <c r="B6771" s="1" t="s">
        <v>9528</v>
      </c>
      <c r="C6771" s="1" t="s">
        <v>201</v>
      </c>
      <c r="D6771" s="1" t="s">
        <v>9134</v>
      </c>
      <c r="E6771" t="s">
        <v>769</v>
      </c>
      <c r="F6771" t="s">
        <v>9521</v>
      </c>
      <c r="G6771" t="s">
        <v>39</v>
      </c>
      <c r="H6771" t="s">
        <v>203</v>
      </c>
      <c r="I6771" t="s">
        <v>9136</v>
      </c>
      <c r="J6771" s="1">
        <v>7</v>
      </c>
      <c r="K6771" t="s">
        <v>9521</v>
      </c>
      <c r="L6771" t="s">
        <v>9522</v>
      </c>
      <c r="M6771" t="s">
        <v>9523</v>
      </c>
      <c r="N6771" s="126"/>
      <c r="Q6771" t="s">
        <v>9528</v>
      </c>
      <c r="R6771" t="s">
        <v>19564</v>
      </c>
      <c r="S6771" s="120">
        <v>0.6</v>
      </c>
      <c r="U6771"/>
    </row>
    <row r="6772" spans="1:21">
      <c r="A6772">
        <v>6771</v>
      </c>
      <c r="B6772" s="1" t="s">
        <v>9529</v>
      </c>
      <c r="C6772" s="1" t="s">
        <v>201</v>
      </c>
      <c r="D6772" s="1" t="s">
        <v>9134</v>
      </c>
      <c r="E6772" t="s">
        <v>769</v>
      </c>
      <c r="F6772" t="s">
        <v>9521</v>
      </c>
      <c r="G6772" t="s">
        <v>39</v>
      </c>
      <c r="H6772" t="s">
        <v>203</v>
      </c>
      <c r="I6772" t="s">
        <v>9136</v>
      </c>
      <c r="J6772" s="1">
        <v>7</v>
      </c>
      <c r="K6772" t="s">
        <v>9521</v>
      </c>
      <c r="L6772" t="s">
        <v>9522</v>
      </c>
      <c r="M6772" t="s">
        <v>9523</v>
      </c>
      <c r="N6772" s="126"/>
      <c r="Q6772" t="s">
        <v>9529</v>
      </c>
      <c r="R6772" t="s">
        <v>19564</v>
      </c>
      <c r="S6772" s="120">
        <v>0.6</v>
      </c>
      <c r="U6772"/>
    </row>
    <row r="6773" spans="1:21">
      <c r="A6773">
        <v>6772</v>
      </c>
      <c r="B6773" s="1" t="s">
        <v>9530</v>
      </c>
      <c r="C6773" s="1" t="s">
        <v>201</v>
      </c>
      <c r="D6773" s="1" t="s">
        <v>9134</v>
      </c>
      <c r="E6773" t="s">
        <v>769</v>
      </c>
      <c r="F6773" t="s">
        <v>9521</v>
      </c>
      <c r="G6773" t="s">
        <v>39</v>
      </c>
      <c r="H6773" t="s">
        <v>203</v>
      </c>
      <c r="I6773" t="s">
        <v>9136</v>
      </c>
      <c r="J6773" s="1">
        <v>7</v>
      </c>
      <c r="K6773" t="s">
        <v>9521</v>
      </c>
      <c r="L6773" t="s">
        <v>9522</v>
      </c>
      <c r="M6773" t="s">
        <v>9523</v>
      </c>
      <c r="N6773" s="126">
        <v>0.01</v>
      </c>
      <c r="Q6773" t="s">
        <v>9530</v>
      </c>
      <c r="R6773" t="s">
        <v>19564</v>
      </c>
      <c r="S6773" s="120">
        <v>0.6</v>
      </c>
      <c r="U6773"/>
    </row>
    <row r="6774" spans="1:21">
      <c r="A6774">
        <v>6773</v>
      </c>
      <c r="B6774" s="1" t="s">
        <v>9531</v>
      </c>
      <c r="C6774" s="1" t="s">
        <v>201</v>
      </c>
      <c r="D6774" s="1" t="s">
        <v>9134</v>
      </c>
      <c r="E6774" t="s">
        <v>769</v>
      </c>
      <c r="F6774" t="s">
        <v>9521</v>
      </c>
      <c r="G6774" t="s">
        <v>39</v>
      </c>
      <c r="H6774" t="s">
        <v>203</v>
      </c>
      <c r="I6774" t="s">
        <v>9136</v>
      </c>
      <c r="J6774" s="1">
        <v>7</v>
      </c>
      <c r="K6774" t="s">
        <v>9521</v>
      </c>
      <c r="L6774" t="s">
        <v>9522</v>
      </c>
      <c r="M6774" t="s">
        <v>9523</v>
      </c>
      <c r="N6774" s="126"/>
      <c r="Q6774" t="s">
        <v>9531</v>
      </c>
      <c r="R6774" t="s">
        <v>19564</v>
      </c>
      <c r="S6774" s="120">
        <v>0.6</v>
      </c>
      <c r="U6774"/>
    </row>
    <row r="6775" spans="1:21">
      <c r="A6775">
        <v>6774</v>
      </c>
      <c r="B6775" s="1" t="s">
        <v>9532</v>
      </c>
      <c r="C6775" s="1" t="s">
        <v>201</v>
      </c>
      <c r="D6775" s="1" t="s">
        <v>9134</v>
      </c>
      <c r="E6775" t="s">
        <v>769</v>
      </c>
      <c r="F6775" t="s">
        <v>9521</v>
      </c>
      <c r="G6775" t="s">
        <v>39</v>
      </c>
      <c r="H6775" t="s">
        <v>203</v>
      </c>
      <c r="I6775" t="s">
        <v>9136</v>
      </c>
      <c r="J6775" s="1">
        <v>7</v>
      </c>
      <c r="K6775" t="s">
        <v>9521</v>
      </c>
      <c r="L6775" t="s">
        <v>9522</v>
      </c>
      <c r="M6775" t="s">
        <v>9523</v>
      </c>
      <c r="N6775" s="126"/>
      <c r="Q6775" t="s">
        <v>9532</v>
      </c>
      <c r="R6775" t="s">
        <v>19564</v>
      </c>
      <c r="S6775" s="120">
        <v>0.6</v>
      </c>
      <c r="U6775"/>
    </row>
    <row r="6776" spans="1:21">
      <c r="A6776">
        <v>6775</v>
      </c>
      <c r="B6776" s="1" t="s">
        <v>9533</v>
      </c>
      <c r="C6776" s="1" t="s">
        <v>72</v>
      </c>
      <c r="D6776" s="1" t="s">
        <v>9534</v>
      </c>
      <c r="E6776" t="s">
        <v>38</v>
      </c>
      <c r="F6776" t="s">
        <v>9535</v>
      </c>
      <c r="G6776" t="s">
        <v>39</v>
      </c>
      <c r="H6776" t="s">
        <v>74</v>
      </c>
      <c r="I6776" t="s">
        <v>9536</v>
      </c>
      <c r="J6776" s="1">
        <v>1</v>
      </c>
      <c r="K6776" t="s">
        <v>9535</v>
      </c>
      <c r="L6776" t="s">
        <v>9537</v>
      </c>
      <c r="M6776" t="s">
        <v>9538</v>
      </c>
      <c r="N6776" s="126"/>
      <c r="Q6776" t="s">
        <v>9533</v>
      </c>
      <c r="R6776" t="s">
        <v>19565</v>
      </c>
      <c r="S6776" s="120">
        <v>0.6</v>
      </c>
      <c r="U6776"/>
    </row>
    <row r="6777" spans="1:21">
      <c r="A6777">
        <v>6776</v>
      </c>
      <c r="B6777" s="1" t="s">
        <v>9539</v>
      </c>
      <c r="C6777" s="1" t="s">
        <v>72</v>
      </c>
      <c r="D6777" s="1" t="s">
        <v>9534</v>
      </c>
      <c r="E6777" t="s">
        <v>38</v>
      </c>
      <c r="F6777" t="s">
        <v>9535</v>
      </c>
      <c r="G6777" t="s">
        <v>39</v>
      </c>
      <c r="H6777" t="s">
        <v>74</v>
      </c>
      <c r="I6777" t="s">
        <v>9536</v>
      </c>
      <c r="J6777" s="1">
        <v>1</v>
      </c>
      <c r="K6777" t="s">
        <v>9535</v>
      </c>
      <c r="L6777" t="s">
        <v>9537</v>
      </c>
      <c r="M6777" t="s">
        <v>9538</v>
      </c>
      <c r="N6777" s="126"/>
      <c r="Q6777" t="s">
        <v>9539</v>
      </c>
      <c r="R6777" t="s">
        <v>19565</v>
      </c>
      <c r="S6777" s="120">
        <v>0.6</v>
      </c>
      <c r="U6777"/>
    </row>
    <row r="6778" spans="1:21">
      <c r="A6778">
        <v>6777</v>
      </c>
      <c r="B6778" s="1" t="s">
        <v>9540</v>
      </c>
      <c r="C6778" s="1" t="s">
        <v>72</v>
      </c>
      <c r="D6778" s="1" t="s">
        <v>9534</v>
      </c>
      <c r="E6778" t="s">
        <v>38</v>
      </c>
      <c r="F6778" t="s">
        <v>9535</v>
      </c>
      <c r="G6778" t="s">
        <v>39</v>
      </c>
      <c r="H6778" t="s">
        <v>74</v>
      </c>
      <c r="I6778" t="s">
        <v>9536</v>
      </c>
      <c r="J6778" s="1">
        <v>1</v>
      </c>
      <c r="K6778" t="s">
        <v>9535</v>
      </c>
      <c r="L6778" t="s">
        <v>9537</v>
      </c>
      <c r="M6778" t="s">
        <v>9538</v>
      </c>
      <c r="N6778" s="126"/>
      <c r="Q6778" t="s">
        <v>9540</v>
      </c>
      <c r="R6778" t="s">
        <v>19565</v>
      </c>
      <c r="S6778" s="120">
        <v>0.6</v>
      </c>
      <c r="U6778"/>
    </row>
    <row r="6779" spans="1:21">
      <c r="A6779">
        <v>6778</v>
      </c>
      <c r="B6779" s="1" t="s">
        <v>9541</v>
      </c>
      <c r="C6779" s="1" t="s">
        <v>72</v>
      </c>
      <c r="D6779" s="1" t="s">
        <v>9534</v>
      </c>
      <c r="E6779" t="s">
        <v>38</v>
      </c>
      <c r="F6779" t="s">
        <v>9535</v>
      </c>
      <c r="G6779" t="s">
        <v>39</v>
      </c>
      <c r="H6779" t="s">
        <v>74</v>
      </c>
      <c r="I6779" t="s">
        <v>9536</v>
      </c>
      <c r="J6779" s="1">
        <v>1</v>
      </c>
      <c r="K6779" t="s">
        <v>9535</v>
      </c>
      <c r="L6779" t="s">
        <v>9537</v>
      </c>
      <c r="M6779" t="s">
        <v>9538</v>
      </c>
      <c r="N6779" s="126"/>
      <c r="Q6779" t="s">
        <v>9541</v>
      </c>
      <c r="R6779" t="s">
        <v>19565</v>
      </c>
      <c r="S6779" s="120">
        <v>0.6</v>
      </c>
      <c r="U6779"/>
    </row>
    <row r="6780" spans="1:21">
      <c r="A6780">
        <v>6779</v>
      </c>
      <c r="B6780" s="1" t="s">
        <v>9542</v>
      </c>
      <c r="C6780" s="1" t="s">
        <v>72</v>
      </c>
      <c r="D6780" s="1" t="s">
        <v>9534</v>
      </c>
      <c r="E6780" t="s">
        <v>38</v>
      </c>
      <c r="F6780" t="s">
        <v>9535</v>
      </c>
      <c r="G6780" t="s">
        <v>39</v>
      </c>
      <c r="H6780" t="s">
        <v>74</v>
      </c>
      <c r="I6780" t="s">
        <v>9536</v>
      </c>
      <c r="J6780" s="1">
        <v>1</v>
      </c>
      <c r="K6780" t="s">
        <v>9535</v>
      </c>
      <c r="L6780" t="s">
        <v>9537</v>
      </c>
      <c r="M6780" t="s">
        <v>9538</v>
      </c>
      <c r="N6780" s="126"/>
      <c r="Q6780" t="s">
        <v>9542</v>
      </c>
      <c r="R6780" t="s">
        <v>19565</v>
      </c>
      <c r="S6780" s="120">
        <v>0.6</v>
      </c>
      <c r="U6780"/>
    </row>
    <row r="6781" spans="1:21">
      <c r="A6781">
        <v>6780</v>
      </c>
      <c r="B6781" s="1" t="s">
        <v>9543</v>
      </c>
      <c r="C6781" s="1" t="s">
        <v>72</v>
      </c>
      <c r="D6781" s="1" t="s">
        <v>9534</v>
      </c>
      <c r="E6781" t="s">
        <v>38</v>
      </c>
      <c r="F6781" t="s">
        <v>9535</v>
      </c>
      <c r="G6781" t="s">
        <v>39</v>
      </c>
      <c r="H6781" t="s">
        <v>74</v>
      </c>
      <c r="I6781" t="s">
        <v>9536</v>
      </c>
      <c r="J6781" s="1">
        <v>1</v>
      </c>
      <c r="K6781" t="s">
        <v>9535</v>
      </c>
      <c r="L6781" t="s">
        <v>9537</v>
      </c>
      <c r="M6781" t="s">
        <v>9538</v>
      </c>
      <c r="N6781" s="126"/>
      <c r="Q6781" t="s">
        <v>9543</v>
      </c>
      <c r="R6781" t="s">
        <v>19565</v>
      </c>
      <c r="S6781" s="120">
        <v>0.6</v>
      </c>
      <c r="U6781"/>
    </row>
    <row r="6782" spans="1:21">
      <c r="A6782">
        <v>6781</v>
      </c>
      <c r="B6782" s="1" t="s">
        <v>9544</v>
      </c>
      <c r="C6782" s="1" t="s">
        <v>72</v>
      </c>
      <c r="D6782" s="1" t="s">
        <v>9534</v>
      </c>
      <c r="E6782" t="s">
        <v>38</v>
      </c>
      <c r="F6782" t="s">
        <v>9535</v>
      </c>
      <c r="G6782" t="s">
        <v>39</v>
      </c>
      <c r="H6782" t="s">
        <v>74</v>
      </c>
      <c r="I6782" t="s">
        <v>9536</v>
      </c>
      <c r="J6782" s="1">
        <v>1</v>
      </c>
      <c r="K6782" t="s">
        <v>9535</v>
      </c>
      <c r="L6782" t="s">
        <v>9537</v>
      </c>
      <c r="M6782" t="s">
        <v>9538</v>
      </c>
      <c r="N6782" s="126"/>
      <c r="Q6782" t="s">
        <v>9544</v>
      </c>
      <c r="R6782" t="s">
        <v>19565</v>
      </c>
      <c r="S6782" s="120">
        <v>0.6</v>
      </c>
      <c r="U6782"/>
    </row>
    <row r="6783" spans="1:21">
      <c r="A6783">
        <v>6782</v>
      </c>
      <c r="B6783" s="1" t="s">
        <v>9545</v>
      </c>
      <c r="C6783" s="1" t="s">
        <v>72</v>
      </c>
      <c r="D6783" s="1" t="s">
        <v>9534</v>
      </c>
      <c r="E6783" t="s">
        <v>38</v>
      </c>
      <c r="F6783" t="s">
        <v>9535</v>
      </c>
      <c r="G6783" t="s">
        <v>39</v>
      </c>
      <c r="H6783" t="s">
        <v>74</v>
      </c>
      <c r="I6783" t="s">
        <v>9536</v>
      </c>
      <c r="J6783" s="1">
        <v>1</v>
      </c>
      <c r="K6783" t="s">
        <v>9535</v>
      </c>
      <c r="L6783" t="s">
        <v>9537</v>
      </c>
      <c r="M6783" t="s">
        <v>9538</v>
      </c>
      <c r="N6783" s="126"/>
      <c r="Q6783" t="s">
        <v>9545</v>
      </c>
      <c r="R6783" t="s">
        <v>19565</v>
      </c>
      <c r="S6783" s="120">
        <v>0.6</v>
      </c>
      <c r="U6783"/>
    </row>
    <row r="6784" spans="1:21">
      <c r="A6784">
        <v>6783</v>
      </c>
      <c r="B6784" s="1" t="s">
        <v>9546</v>
      </c>
      <c r="C6784" s="1" t="s">
        <v>72</v>
      </c>
      <c r="D6784" s="1" t="s">
        <v>9534</v>
      </c>
      <c r="E6784" t="s">
        <v>38</v>
      </c>
      <c r="F6784" t="s">
        <v>9535</v>
      </c>
      <c r="G6784" t="s">
        <v>39</v>
      </c>
      <c r="H6784" t="s">
        <v>74</v>
      </c>
      <c r="I6784" t="s">
        <v>9536</v>
      </c>
      <c r="J6784" s="1">
        <v>1</v>
      </c>
      <c r="K6784" t="s">
        <v>9535</v>
      </c>
      <c r="L6784" t="s">
        <v>9537</v>
      </c>
      <c r="M6784" t="s">
        <v>9538</v>
      </c>
      <c r="N6784" s="126"/>
      <c r="Q6784" t="s">
        <v>9546</v>
      </c>
      <c r="R6784" t="s">
        <v>19565</v>
      </c>
      <c r="S6784" s="120">
        <v>0.6</v>
      </c>
      <c r="U6784"/>
    </row>
    <row r="6785" spans="1:21">
      <c r="A6785">
        <v>6784</v>
      </c>
      <c r="B6785" s="1" t="s">
        <v>9547</v>
      </c>
      <c r="C6785" s="1" t="s">
        <v>72</v>
      </c>
      <c r="D6785" s="1" t="s">
        <v>9534</v>
      </c>
      <c r="E6785" t="s">
        <v>38</v>
      </c>
      <c r="F6785" t="s">
        <v>9535</v>
      </c>
      <c r="G6785" t="s">
        <v>39</v>
      </c>
      <c r="H6785" t="s">
        <v>74</v>
      </c>
      <c r="I6785" t="s">
        <v>9536</v>
      </c>
      <c r="J6785" s="1">
        <v>1</v>
      </c>
      <c r="K6785" t="s">
        <v>9535</v>
      </c>
      <c r="L6785" t="s">
        <v>9537</v>
      </c>
      <c r="M6785" t="s">
        <v>9538</v>
      </c>
      <c r="N6785" s="126"/>
      <c r="Q6785" t="s">
        <v>9547</v>
      </c>
      <c r="R6785" t="s">
        <v>19565</v>
      </c>
      <c r="S6785" s="120">
        <v>0.6</v>
      </c>
      <c r="U6785"/>
    </row>
    <row r="6786" spans="1:21">
      <c r="A6786">
        <v>6785</v>
      </c>
      <c r="B6786" s="1" t="s">
        <v>9534</v>
      </c>
      <c r="C6786" s="1" t="s">
        <v>78</v>
      </c>
      <c r="D6786" s="1" t="s">
        <v>9534</v>
      </c>
      <c r="E6786" t="s">
        <v>38</v>
      </c>
      <c r="F6786" t="s">
        <v>9548</v>
      </c>
      <c r="G6786" t="s">
        <v>39</v>
      </c>
      <c r="H6786" t="s">
        <v>80</v>
      </c>
      <c r="I6786" t="s">
        <v>9536</v>
      </c>
      <c r="J6786" s="1">
        <v>1</v>
      </c>
      <c r="K6786" t="s">
        <v>9548</v>
      </c>
      <c r="L6786" t="s">
        <v>9549</v>
      </c>
      <c r="M6786" t="s">
        <v>9550</v>
      </c>
      <c r="N6786" s="126"/>
      <c r="Q6786" t="s">
        <v>9534</v>
      </c>
      <c r="R6786" t="s">
        <v>19566</v>
      </c>
      <c r="S6786" s="120">
        <v>0.6</v>
      </c>
      <c r="U6786"/>
    </row>
    <row r="6787" spans="1:21">
      <c r="A6787">
        <v>6786</v>
      </c>
      <c r="B6787" s="1" t="s">
        <v>9551</v>
      </c>
      <c r="C6787" s="1" t="s">
        <v>78</v>
      </c>
      <c r="D6787" s="1" t="s">
        <v>9534</v>
      </c>
      <c r="E6787" t="s">
        <v>38</v>
      </c>
      <c r="F6787" t="s">
        <v>9548</v>
      </c>
      <c r="G6787" t="s">
        <v>39</v>
      </c>
      <c r="H6787" t="s">
        <v>80</v>
      </c>
      <c r="I6787" t="s">
        <v>9536</v>
      </c>
      <c r="J6787" s="1">
        <v>1</v>
      </c>
      <c r="K6787" t="s">
        <v>9548</v>
      </c>
      <c r="L6787" t="s">
        <v>9549</v>
      </c>
      <c r="M6787" t="s">
        <v>9550</v>
      </c>
      <c r="N6787" s="126"/>
      <c r="Q6787" t="s">
        <v>9551</v>
      </c>
      <c r="R6787" t="s">
        <v>19566</v>
      </c>
      <c r="S6787" s="120">
        <v>0.6</v>
      </c>
      <c r="U6787"/>
    </row>
    <row r="6788" spans="1:21">
      <c r="A6788">
        <v>6787</v>
      </c>
      <c r="B6788" s="1" t="s">
        <v>9552</v>
      </c>
      <c r="C6788" s="1" t="s">
        <v>78</v>
      </c>
      <c r="D6788" s="1" t="s">
        <v>9534</v>
      </c>
      <c r="E6788" t="s">
        <v>38</v>
      </c>
      <c r="F6788" t="s">
        <v>9548</v>
      </c>
      <c r="G6788" t="s">
        <v>39</v>
      </c>
      <c r="H6788" t="s">
        <v>80</v>
      </c>
      <c r="I6788" t="s">
        <v>9536</v>
      </c>
      <c r="J6788" s="1">
        <v>1</v>
      </c>
      <c r="K6788" t="s">
        <v>9548</v>
      </c>
      <c r="L6788" t="s">
        <v>9549</v>
      </c>
      <c r="M6788" t="s">
        <v>9550</v>
      </c>
      <c r="N6788" s="126"/>
      <c r="Q6788" t="s">
        <v>9552</v>
      </c>
      <c r="R6788" t="s">
        <v>19566</v>
      </c>
      <c r="S6788" s="120">
        <v>0.6</v>
      </c>
      <c r="U6788"/>
    </row>
    <row r="6789" spans="1:21">
      <c r="A6789">
        <v>6788</v>
      </c>
      <c r="B6789" s="1" t="s">
        <v>9553</v>
      </c>
      <c r="C6789" s="1" t="s">
        <v>78</v>
      </c>
      <c r="D6789" s="1" t="s">
        <v>9534</v>
      </c>
      <c r="E6789" t="s">
        <v>38</v>
      </c>
      <c r="F6789" t="s">
        <v>9548</v>
      </c>
      <c r="G6789" t="s">
        <v>39</v>
      </c>
      <c r="H6789" t="s">
        <v>80</v>
      </c>
      <c r="I6789" t="s">
        <v>9536</v>
      </c>
      <c r="J6789" s="1">
        <v>1</v>
      </c>
      <c r="K6789" t="s">
        <v>9548</v>
      </c>
      <c r="L6789" t="s">
        <v>9549</v>
      </c>
      <c r="M6789" t="s">
        <v>9550</v>
      </c>
      <c r="N6789" s="126"/>
      <c r="Q6789" t="s">
        <v>9553</v>
      </c>
      <c r="R6789" t="s">
        <v>19566</v>
      </c>
      <c r="S6789" s="120">
        <v>0.6</v>
      </c>
      <c r="U6789"/>
    </row>
    <row r="6790" spans="1:21">
      <c r="A6790">
        <v>6789</v>
      </c>
      <c r="B6790" s="1" t="s">
        <v>9554</v>
      </c>
      <c r="C6790" s="1" t="s">
        <v>78</v>
      </c>
      <c r="D6790" s="1" t="s">
        <v>9534</v>
      </c>
      <c r="E6790" t="s">
        <v>38</v>
      </c>
      <c r="F6790" t="s">
        <v>9548</v>
      </c>
      <c r="G6790" t="s">
        <v>39</v>
      </c>
      <c r="H6790" t="s">
        <v>80</v>
      </c>
      <c r="I6790" t="s">
        <v>9536</v>
      </c>
      <c r="J6790" s="1">
        <v>1</v>
      </c>
      <c r="K6790" t="s">
        <v>9548</v>
      </c>
      <c r="L6790" t="s">
        <v>9549</v>
      </c>
      <c r="M6790" t="s">
        <v>9550</v>
      </c>
      <c r="N6790" s="126"/>
      <c r="Q6790" t="s">
        <v>9554</v>
      </c>
      <c r="R6790" t="s">
        <v>19566</v>
      </c>
      <c r="S6790" s="120">
        <v>0.6</v>
      </c>
      <c r="U6790"/>
    </row>
    <row r="6791" spans="1:21">
      <c r="A6791">
        <v>6790</v>
      </c>
      <c r="B6791" s="1" t="s">
        <v>9555</v>
      </c>
      <c r="C6791" s="1" t="s">
        <v>78</v>
      </c>
      <c r="D6791" s="1" t="s">
        <v>9534</v>
      </c>
      <c r="E6791" t="s">
        <v>38</v>
      </c>
      <c r="F6791" t="s">
        <v>9548</v>
      </c>
      <c r="G6791" t="s">
        <v>39</v>
      </c>
      <c r="H6791" t="s">
        <v>80</v>
      </c>
      <c r="I6791" t="s">
        <v>9536</v>
      </c>
      <c r="J6791" s="1">
        <v>1</v>
      </c>
      <c r="K6791" t="s">
        <v>9548</v>
      </c>
      <c r="L6791" t="s">
        <v>9549</v>
      </c>
      <c r="M6791" t="s">
        <v>9550</v>
      </c>
      <c r="N6791" s="126"/>
      <c r="Q6791" t="s">
        <v>9555</v>
      </c>
      <c r="R6791" t="s">
        <v>19566</v>
      </c>
      <c r="S6791" s="120">
        <v>0.6</v>
      </c>
      <c r="U6791"/>
    </row>
    <row r="6792" spans="1:21">
      <c r="A6792">
        <v>6791</v>
      </c>
      <c r="B6792" s="1" t="s">
        <v>9556</v>
      </c>
      <c r="C6792" s="1" t="s">
        <v>78</v>
      </c>
      <c r="D6792" s="1" t="s">
        <v>9534</v>
      </c>
      <c r="E6792" t="s">
        <v>38</v>
      </c>
      <c r="F6792" t="s">
        <v>9548</v>
      </c>
      <c r="G6792" t="s">
        <v>39</v>
      </c>
      <c r="H6792" t="s">
        <v>80</v>
      </c>
      <c r="I6792" t="s">
        <v>9536</v>
      </c>
      <c r="J6792" s="1">
        <v>1</v>
      </c>
      <c r="K6792" t="s">
        <v>9548</v>
      </c>
      <c r="L6792" t="s">
        <v>9549</v>
      </c>
      <c r="M6792" t="s">
        <v>9550</v>
      </c>
      <c r="N6792" s="126"/>
      <c r="Q6792" t="s">
        <v>9556</v>
      </c>
      <c r="R6792" t="s">
        <v>19566</v>
      </c>
      <c r="S6792" s="120">
        <v>0.6</v>
      </c>
      <c r="U6792"/>
    </row>
    <row r="6793" spans="1:21">
      <c r="A6793">
        <v>6792</v>
      </c>
      <c r="B6793" s="1" t="s">
        <v>9557</v>
      </c>
      <c r="C6793" s="1" t="s">
        <v>78</v>
      </c>
      <c r="D6793" s="1" t="s">
        <v>9534</v>
      </c>
      <c r="E6793" t="s">
        <v>38</v>
      </c>
      <c r="F6793" t="s">
        <v>9548</v>
      </c>
      <c r="G6793" t="s">
        <v>39</v>
      </c>
      <c r="H6793" t="s">
        <v>80</v>
      </c>
      <c r="I6793" t="s">
        <v>9536</v>
      </c>
      <c r="J6793" s="1">
        <v>1</v>
      </c>
      <c r="K6793" t="s">
        <v>9548</v>
      </c>
      <c r="L6793" t="s">
        <v>9549</v>
      </c>
      <c r="M6793" t="s">
        <v>9550</v>
      </c>
      <c r="N6793" s="126"/>
      <c r="Q6793" t="s">
        <v>9557</v>
      </c>
      <c r="R6793" t="s">
        <v>19566</v>
      </c>
      <c r="S6793" s="120">
        <v>0.6</v>
      </c>
      <c r="U6793"/>
    </row>
    <row r="6794" spans="1:21">
      <c r="A6794">
        <v>6793</v>
      </c>
      <c r="B6794" s="1" t="s">
        <v>9558</v>
      </c>
      <c r="C6794" s="1" t="s">
        <v>78</v>
      </c>
      <c r="D6794" s="1" t="s">
        <v>9534</v>
      </c>
      <c r="E6794" t="s">
        <v>38</v>
      </c>
      <c r="F6794" t="s">
        <v>9548</v>
      </c>
      <c r="G6794" t="s">
        <v>39</v>
      </c>
      <c r="H6794" t="s">
        <v>80</v>
      </c>
      <c r="I6794" t="s">
        <v>9536</v>
      </c>
      <c r="J6794" s="1">
        <v>1</v>
      </c>
      <c r="K6794" t="s">
        <v>9548</v>
      </c>
      <c r="L6794" t="s">
        <v>9549</v>
      </c>
      <c r="M6794" t="s">
        <v>9550</v>
      </c>
      <c r="N6794" s="126"/>
      <c r="Q6794" t="s">
        <v>9558</v>
      </c>
      <c r="R6794" t="s">
        <v>19566</v>
      </c>
      <c r="S6794" s="120">
        <v>0.6</v>
      </c>
      <c r="U6794"/>
    </row>
    <row r="6795" spans="1:21">
      <c r="A6795">
        <v>6794</v>
      </c>
      <c r="B6795" s="1" t="s">
        <v>9559</v>
      </c>
      <c r="C6795" s="1" t="s">
        <v>78</v>
      </c>
      <c r="D6795" s="1" t="s">
        <v>9534</v>
      </c>
      <c r="E6795" t="s">
        <v>38</v>
      </c>
      <c r="F6795" t="s">
        <v>9548</v>
      </c>
      <c r="G6795" t="s">
        <v>39</v>
      </c>
      <c r="H6795" t="s">
        <v>80</v>
      </c>
      <c r="I6795" t="s">
        <v>9536</v>
      </c>
      <c r="J6795" s="1">
        <v>1</v>
      </c>
      <c r="K6795" t="s">
        <v>9548</v>
      </c>
      <c r="L6795" t="s">
        <v>9549</v>
      </c>
      <c r="M6795" t="s">
        <v>9550</v>
      </c>
      <c r="N6795" s="126"/>
      <c r="Q6795" t="s">
        <v>9559</v>
      </c>
      <c r="R6795" t="s">
        <v>19566</v>
      </c>
      <c r="S6795" s="120">
        <v>0.6</v>
      </c>
      <c r="U6795"/>
    </row>
    <row r="6796" spans="1:21">
      <c r="A6796">
        <v>6795</v>
      </c>
      <c r="B6796" s="1" t="s">
        <v>9560</v>
      </c>
      <c r="C6796" s="1" t="s">
        <v>87</v>
      </c>
      <c r="D6796" s="1" t="s">
        <v>9534</v>
      </c>
      <c r="E6796" t="s">
        <v>38</v>
      </c>
      <c r="F6796" t="s">
        <v>9561</v>
      </c>
      <c r="G6796" t="s">
        <v>39</v>
      </c>
      <c r="H6796" t="s">
        <v>89</v>
      </c>
      <c r="I6796" t="s">
        <v>9536</v>
      </c>
      <c r="J6796" s="1">
        <v>1</v>
      </c>
      <c r="K6796" t="s">
        <v>9561</v>
      </c>
      <c r="L6796" t="s">
        <v>9562</v>
      </c>
      <c r="M6796" t="s">
        <v>9563</v>
      </c>
      <c r="N6796" s="126"/>
      <c r="Q6796" t="s">
        <v>9560</v>
      </c>
      <c r="R6796" t="s">
        <v>19567</v>
      </c>
      <c r="S6796" s="120">
        <v>0.6</v>
      </c>
      <c r="U6796"/>
    </row>
    <row r="6797" spans="1:21">
      <c r="A6797">
        <v>6796</v>
      </c>
      <c r="B6797" s="1" t="s">
        <v>9564</v>
      </c>
      <c r="C6797" s="1" t="s">
        <v>105</v>
      </c>
      <c r="D6797" s="1" t="s">
        <v>9534</v>
      </c>
      <c r="E6797" t="s">
        <v>38</v>
      </c>
      <c r="F6797" t="s">
        <v>9565</v>
      </c>
      <c r="G6797" t="s">
        <v>39</v>
      </c>
      <c r="H6797" t="s">
        <v>107</v>
      </c>
      <c r="I6797" t="s">
        <v>9536</v>
      </c>
      <c r="J6797" s="1">
        <v>1</v>
      </c>
      <c r="K6797" t="s">
        <v>9565</v>
      </c>
      <c r="L6797" t="s">
        <v>9566</v>
      </c>
      <c r="M6797" t="s">
        <v>9567</v>
      </c>
      <c r="N6797" s="126"/>
      <c r="Q6797" t="s">
        <v>9564</v>
      </c>
      <c r="R6797" t="s">
        <v>19568</v>
      </c>
      <c r="S6797" s="120">
        <v>0.6</v>
      </c>
      <c r="U6797"/>
    </row>
    <row r="6798" spans="1:21">
      <c r="A6798">
        <v>6797</v>
      </c>
      <c r="B6798" s="1" t="s">
        <v>9568</v>
      </c>
      <c r="C6798" s="1" t="s">
        <v>105</v>
      </c>
      <c r="D6798" s="1" t="s">
        <v>9534</v>
      </c>
      <c r="E6798" t="s">
        <v>38</v>
      </c>
      <c r="F6798" t="s">
        <v>9565</v>
      </c>
      <c r="G6798" t="s">
        <v>39</v>
      </c>
      <c r="H6798" t="s">
        <v>107</v>
      </c>
      <c r="I6798" t="s">
        <v>9536</v>
      </c>
      <c r="J6798" s="1">
        <v>1</v>
      </c>
      <c r="K6798" t="s">
        <v>9565</v>
      </c>
      <c r="L6798" t="s">
        <v>9566</v>
      </c>
      <c r="M6798" t="s">
        <v>9567</v>
      </c>
      <c r="N6798" s="126"/>
      <c r="Q6798" t="s">
        <v>9568</v>
      </c>
      <c r="R6798" t="s">
        <v>19568</v>
      </c>
      <c r="S6798" s="120">
        <v>0.6</v>
      </c>
      <c r="U6798"/>
    </row>
    <row r="6799" spans="1:21">
      <c r="A6799">
        <v>6798</v>
      </c>
      <c r="B6799" s="1" t="s">
        <v>9569</v>
      </c>
      <c r="C6799" s="1" t="s">
        <v>121</v>
      </c>
      <c r="D6799" s="1" t="s">
        <v>9534</v>
      </c>
      <c r="E6799" t="s">
        <v>38</v>
      </c>
      <c r="F6799" t="s">
        <v>9570</v>
      </c>
      <c r="G6799" t="s">
        <v>39</v>
      </c>
      <c r="H6799" t="s">
        <v>123</v>
      </c>
      <c r="I6799" t="s">
        <v>9536</v>
      </c>
      <c r="J6799" s="1">
        <v>1</v>
      </c>
      <c r="K6799" t="s">
        <v>9570</v>
      </c>
      <c r="L6799" t="s">
        <v>9571</v>
      </c>
      <c r="M6799" t="s">
        <v>9572</v>
      </c>
      <c r="N6799" s="126">
        <v>0.01</v>
      </c>
      <c r="Q6799" t="s">
        <v>9569</v>
      </c>
      <c r="R6799" t="s">
        <v>19569</v>
      </c>
      <c r="S6799" s="120">
        <v>0.6</v>
      </c>
      <c r="U6799"/>
    </row>
    <row r="6800" spans="1:21">
      <c r="A6800">
        <v>6799</v>
      </c>
      <c r="B6800" s="1" t="s">
        <v>9573</v>
      </c>
      <c r="C6800" s="1" t="s">
        <v>121</v>
      </c>
      <c r="D6800" s="1" t="s">
        <v>9534</v>
      </c>
      <c r="E6800" t="s">
        <v>38</v>
      </c>
      <c r="F6800" t="s">
        <v>9570</v>
      </c>
      <c r="G6800" t="s">
        <v>39</v>
      </c>
      <c r="H6800" t="s">
        <v>123</v>
      </c>
      <c r="I6800" t="s">
        <v>9536</v>
      </c>
      <c r="J6800" s="1">
        <v>1</v>
      </c>
      <c r="K6800" t="s">
        <v>9570</v>
      </c>
      <c r="L6800" t="s">
        <v>9571</v>
      </c>
      <c r="M6800" t="s">
        <v>9572</v>
      </c>
      <c r="N6800" s="126"/>
      <c r="Q6800" t="s">
        <v>9573</v>
      </c>
      <c r="R6800" t="s">
        <v>19569</v>
      </c>
      <c r="S6800" s="120">
        <v>0.6</v>
      </c>
      <c r="U6800"/>
    </row>
    <row r="6801" spans="1:21">
      <c r="A6801">
        <v>6800</v>
      </c>
      <c r="B6801" s="1" t="s">
        <v>9574</v>
      </c>
      <c r="C6801" s="1" t="s">
        <v>47</v>
      </c>
      <c r="D6801" s="1" t="s">
        <v>9534</v>
      </c>
      <c r="E6801" t="s">
        <v>38</v>
      </c>
      <c r="F6801" t="s">
        <v>9575</v>
      </c>
      <c r="G6801" t="s">
        <v>39</v>
      </c>
      <c r="H6801" t="s">
        <v>49</v>
      </c>
      <c r="I6801" t="s">
        <v>9536</v>
      </c>
      <c r="J6801" s="1">
        <v>1</v>
      </c>
      <c r="K6801" t="s">
        <v>9576</v>
      </c>
      <c r="L6801" t="s">
        <v>9577</v>
      </c>
      <c r="M6801" t="s">
        <v>9578</v>
      </c>
      <c r="N6801" s="126"/>
      <c r="Q6801" t="s">
        <v>9574</v>
      </c>
      <c r="R6801" t="s">
        <v>19570</v>
      </c>
      <c r="S6801" s="120">
        <v>0.6</v>
      </c>
      <c r="U6801"/>
    </row>
    <row r="6802" spans="1:21">
      <c r="A6802">
        <v>6801</v>
      </c>
      <c r="B6802" s="1" t="s">
        <v>9579</v>
      </c>
      <c r="C6802" s="1" t="s">
        <v>47</v>
      </c>
      <c r="D6802" s="1" t="s">
        <v>9534</v>
      </c>
      <c r="E6802" t="s">
        <v>38</v>
      </c>
      <c r="F6802" t="s">
        <v>9575</v>
      </c>
      <c r="G6802" t="s">
        <v>39</v>
      </c>
      <c r="H6802" t="s">
        <v>49</v>
      </c>
      <c r="I6802" t="s">
        <v>9536</v>
      </c>
      <c r="J6802" s="1">
        <v>1</v>
      </c>
      <c r="K6802" t="s">
        <v>9576</v>
      </c>
      <c r="L6802" t="s">
        <v>9577</v>
      </c>
      <c r="M6802" t="s">
        <v>9578</v>
      </c>
      <c r="N6802" s="126"/>
      <c r="Q6802" t="s">
        <v>9579</v>
      </c>
      <c r="R6802" t="s">
        <v>19570</v>
      </c>
      <c r="S6802" s="120">
        <v>0.6</v>
      </c>
      <c r="U6802"/>
    </row>
    <row r="6803" spans="1:21">
      <c r="A6803">
        <v>6802</v>
      </c>
      <c r="B6803" s="1" t="s">
        <v>9580</v>
      </c>
      <c r="C6803" s="1" t="s">
        <v>47</v>
      </c>
      <c r="D6803" s="1" t="s">
        <v>9534</v>
      </c>
      <c r="E6803" t="s">
        <v>38</v>
      </c>
      <c r="F6803" t="s">
        <v>9575</v>
      </c>
      <c r="G6803" t="s">
        <v>39</v>
      </c>
      <c r="H6803" t="s">
        <v>49</v>
      </c>
      <c r="I6803" t="s">
        <v>9536</v>
      </c>
      <c r="J6803" s="1">
        <v>1</v>
      </c>
      <c r="K6803" t="s">
        <v>9576</v>
      </c>
      <c r="L6803" t="s">
        <v>9577</v>
      </c>
      <c r="M6803" t="s">
        <v>9578</v>
      </c>
      <c r="N6803" s="126"/>
      <c r="Q6803" t="s">
        <v>9580</v>
      </c>
      <c r="R6803" t="s">
        <v>19570</v>
      </c>
      <c r="S6803" s="120">
        <v>0.6</v>
      </c>
      <c r="U6803"/>
    </row>
    <row r="6804" spans="1:21">
      <c r="A6804">
        <v>6803</v>
      </c>
      <c r="B6804" s="1" t="s">
        <v>9581</v>
      </c>
      <c r="C6804" s="1" t="s">
        <v>47</v>
      </c>
      <c r="D6804" s="1" t="s">
        <v>9534</v>
      </c>
      <c r="E6804" t="s">
        <v>38</v>
      </c>
      <c r="F6804" t="s">
        <v>9575</v>
      </c>
      <c r="G6804" t="s">
        <v>39</v>
      </c>
      <c r="H6804" t="s">
        <v>49</v>
      </c>
      <c r="I6804" t="s">
        <v>9536</v>
      </c>
      <c r="J6804" s="1">
        <v>1</v>
      </c>
      <c r="K6804" t="s">
        <v>9576</v>
      </c>
      <c r="L6804" t="s">
        <v>9577</v>
      </c>
      <c r="M6804" t="s">
        <v>9578</v>
      </c>
      <c r="N6804" s="126"/>
      <c r="Q6804" t="s">
        <v>9581</v>
      </c>
      <c r="R6804" t="s">
        <v>19570</v>
      </c>
      <c r="S6804" s="120">
        <v>0.6</v>
      </c>
      <c r="U6804"/>
    </row>
    <row r="6805" spans="1:21">
      <c r="A6805">
        <v>6804</v>
      </c>
      <c r="B6805" s="1" t="s">
        <v>9582</v>
      </c>
      <c r="C6805" s="1" t="s">
        <v>47</v>
      </c>
      <c r="D6805" s="1" t="s">
        <v>9534</v>
      </c>
      <c r="E6805" t="s">
        <v>38</v>
      </c>
      <c r="F6805" t="s">
        <v>9575</v>
      </c>
      <c r="G6805" t="s">
        <v>39</v>
      </c>
      <c r="H6805" t="s">
        <v>49</v>
      </c>
      <c r="I6805" t="s">
        <v>9536</v>
      </c>
      <c r="J6805" s="1">
        <v>1</v>
      </c>
      <c r="K6805" t="s">
        <v>9576</v>
      </c>
      <c r="L6805" t="s">
        <v>9577</v>
      </c>
      <c r="M6805" t="s">
        <v>9578</v>
      </c>
      <c r="N6805" s="126"/>
      <c r="Q6805" t="s">
        <v>9582</v>
      </c>
      <c r="R6805" t="s">
        <v>19570</v>
      </c>
      <c r="S6805" s="120">
        <v>0.6</v>
      </c>
      <c r="U6805"/>
    </row>
    <row r="6806" spans="1:21">
      <c r="A6806">
        <v>6805</v>
      </c>
      <c r="B6806" s="1" t="s">
        <v>9583</v>
      </c>
      <c r="C6806" s="1" t="s">
        <v>47</v>
      </c>
      <c r="D6806" s="1" t="s">
        <v>9534</v>
      </c>
      <c r="E6806" t="s">
        <v>38</v>
      </c>
      <c r="F6806" t="s">
        <v>9575</v>
      </c>
      <c r="G6806" t="s">
        <v>39</v>
      </c>
      <c r="H6806" t="s">
        <v>49</v>
      </c>
      <c r="I6806" t="s">
        <v>9536</v>
      </c>
      <c r="J6806" s="1">
        <v>1</v>
      </c>
      <c r="K6806" t="s">
        <v>9576</v>
      </c>
      <c r="L6806" t="s">
        <v>9577</v>
      </c>
      <c r="M6806" t="s">
        <v>9578</v>
      </c>
      <c r="N6806" s="126"/>
      <c r="Q6806" t="s">
        <v>9583</v>
      </c>
      <c r="R6806" t="s">
        <v>19570</v>
      </c>
      <c r="S6806" s="120">
        <v>0.6</v>
      </c>
      <c r="U6806"/>
    </row>
    <row r="6807" spans="1:21">
      <c r="A6807">
        <v>6806</v>
      </c>
      <c r="B6807" s="1" t="s">
        <v>9584</v>
      </c>
      <c r="C6807" s="1" t="s">
        <v>47</v>
      </c>
      <c r="D6807" s="1" t="s">
        <v>9534</v>
      </c>
      <c r="E6807" t="s">
        <v>38</v>
      </c>
      <c r="F6807" t="s">
        <v>9575</v>
      </c>
      <c r="G6807" t="s">
        <v>39</v>
      </c>
      <c r="H6807" t="s">
        <v>49</v>
      </c>
      <c r="I6807" t="s">
        <v>9536</v>
      </c>
      <c r="J6807" s="1">
        <v>1</v>
      </c>
      <c r="K6807" t="s">
        <v>9576</v>
      </c>
      <c r="L6807" t="s">
        <v>9577</v>
      </c>
      <c r="M6807" t="s">
        <v>9578</v>
      </c>
      <c r="N6807" s="126"/>
      <c r="Q6807" t="s">
        <v>9584</v>
      </c>
      <c r="R6807" t="s">
        <v>19570</v>
      </c>
      <c r="S6807" s="120">
        <v>0.6</v>
      </c>
      <c r="U6807"/>
    </row>
    <row r="6808" spans="1:21">
      <c r="A6808">
        <v>6807</v>
      </c>
      <c r="B6808" s="1" t="s">
        <v>9585</v>
      </c>
      <c r="C6808" s="1" t="s">
        <v>47</v>
      </c>
      <c r="D6808" s="1" t="s">
        <v>9534</v>
      </c>
      <c r="E6808" t="s">
        <v>38</v>
      </c>
      <c r="F6808" t="s">
        <v>9575</v>
      </c>
      <c r="G6808" t="s">
        <v>39</v>
      </c>
      <c r="H6808" t="s">
        <v>49</v>
      </c>
      <c r="I6808" t="s">
        <v>9536</v>
      </c>
      <c r="J6808" s="1">
        <v>1</v>
      </c>
      <c r="K6808" t="s">
        <v>9576</v>
      </c>
      <c r="L6808" t="s">
        <v>9577</v>
      </c>
      <c r="M6808" t="s">
        <v>9578</v>
      </c>
      <c r="N6808" s="126"/>
      <c r="Q6808" t="s">
        <v>9585</v>
      </c>
      <c r="R6808" t="s">
        <v>19570</v>
      </c>
      <c r="S6808" s="120">
        <v>0.6</v>
      </c>
      <c r="U6808"/>
    </row>
    <row r="6809" spans="1:21">
      <c r="A6809">
        <v>6808</v>
      </c>
      <c r="B6809" s="1" t="s">
        <v>9586</v>
      </c>
      <c r="C6809" s="1" t="s">
        <v>47</v>
      </c>
      <c r="D6809" s="1" t="s">
        <v>9534</v>
      </c>
      <c r="E6809" t="s">
        <v>38</v>
      </c>
      <c r="F6809" t="s">
        <v>9575</v>
      </c>
      <c r="G6809" t="s">
        <v>39</v>
      </c>
      <c r="H6809" t="s">
        <v>49</v>
      </c>
      <c r="I6809" t="s">
        <v>9536</v>
      </c>
      <c r="J6809" s="1">
        <v>1</v>
      </c>
      <c r="K6809" t="s">
        <v>9576</v>
      </c>
      <c r="L6809" t="s">
        <v>9577</v>
      </c>
      <c r="M6809" t="s">
        <v>9578</v>
      </c>
      <c r="N6809" s="126"/>
      <c r="Q6809" t="s">
        <v>9586</v>
      </c>
      <c r="R6809" t="s">
        <v>19570</v>
      </c>
      <c r="S6809" s="120">
        <v>0.6</v>
      </c>
      <c r="U6809"/>
    </row>
    <row r="6810" spans="1:21">
      <c r="A6810">
        <v>6809</v>
      </c>
      <c r="B6810" s="1" t="s">
        <v>9564</v>
      </c>
      <c r="C6810" s="1" t="s">
        <v>47</v>
      </c>
      <c r="D6810" s="1" t="s">
        <v>9534</v>
      </c>
      <c r="E6810" t="s">
        <v>38</v>
      </c>
      <c r="F6810" t="s">
        <v>9575</v>
      </c>
      <c r="G6810" t="s">
        <v>39</v>
      </c>
      <c r="H6810" t="s">
        <v>49</v>
      </c>
      <c r="I6810" t="s">
        <v>9536</v>
      </c>
      <c r="J6810" s="1">
        <v>1</v>
      </c>
      <c r="K6810" t="s">
        <v>9576</v>
      </c>
      <c r="L6810" t="s">
        <v>9577</v>
      </c>
      <c r="M6810" t="s">
        <v>9578</v>
      </c>
      <c r="N6810" s="126"/>
      <c r="Q6810" t="s">
        <v>9564</v>
      </c>
      <c r="R6810" t="s">
        <v>19570</v>
      </c>
      <c r="S6810" s="120">
        <v>0.6</v>
      </c>
      <c r="U6810"/>
    </row>
    <row r="6811" spans="1:21">
      <c r="A6811">
        <v>6810</v>
      </c>
      <c r="B6811" s="1" t="s">
        <v>9587</v>
      </c>
      <c r="C6811" s="1" t="s">
        <v>47</v>
      </c>
      <c r="D6811" s="1" t="s">
        <v>9534</v>
      </c>
      <c r="E6811" t="s">
        <v>38</v>
      </c>
      <c r="F6811" t="s">
        <v>9575</v>
      </c>
      <c r="G6811" t="s">
        <v>39</v>
      </c>
      <c r="H6811" t="s">
        <v>49</v>
      </c>
      <c r="I6811" t="s">
        <v>9536</v>
      </c>
      <c r="J6811" s="1">
        <v>1</v>
      </c>
      <c r="K6811" t="s">
        <v>9576</v>
      </c>
      <c r="L6811" t="s">
        <v>9577</v>
      </c>
      <c r="M6811" t="s">
        <v>9578</v>
      </c>
      <c r="N6811" s="126"/>
      <c r="Q6811" t="s">
        <v>9587</v>
      </c>
      <c r="R6811" t="s">
        <v>19570</v>
      </c>
      <c r="S6811" s="120">
        <v>0.6</v>
      </c>
      <c r="U6811"/>
    </row>
    <row r="6812" spans="1:21">
      <c r="A6812">
        <v>6811</v>
      </c>
      <c r="B6812" s="1" t="s">
        <v>1069</v>
      </c>
      <c r="C6812" s="1" t="s">
        <v>47</v>
      </c>
      <c r="D6812" s="1" t="s">
        <v>9534</v>
      </c>
      <c r="E6812" t="s">
        <v>38</v>
      </c>
      <c r="F6812" t="s">
        <v>9575</v>
      </c>
      <c r="G6812" t="s">
        <v>39</v>
      </c>
      <c r="H6812" t="s">
        <v>49</v>
      </c>
      <c r="I6812" t="s">
        <v>9536</v>
      </c>
      <c r="J6812" s="1">
        <v>1</v>
      </c>
      <c r="K6812" t="s">
        <v>9576</v>
      </c>
      <c r="L6812" t="s">
        <v>9577</v>
      </c>
      <c r="M6812" t="s">
        <v>9578</v>
      </c>
      <c r="N6812" s="126"/>
      <c r="Q6812" t="s">
        <v>1069</v>
      </c>
      <c r="R6812" t="s">
        <v>19570</v>
      </c>
      <c r="S6812" s="120">
        <v>0.6</v>
      </c>
      <c r="U6812"/>
    </row>
    <row r="6813" spans="1:21">
      <c r="A6813">
        <v>6812</v>
      </c>
      <c r="B6813" s="1" t="s">
        <v>9588</v>
      </c>
      <c r="C6813" s="1" t="s">
        <v>47</v>
      </c>
      <c r="D6813" s="1" t="s">
        <v>9534</v>
      </c>
      <c r="E6813" t="s">
        <v>38</v>
      </c>
      <c r="F6813" t="s">
        <v>9575</v>
      </c>
      <c r="G6813" t="s">
        <v>39</v>
      </c>
      <c r="H6813" t="s">
        <v>49</v>
      </c>
      <c r="I6813" t="s">
        <v>9536</v>
      </c>
      <c r="J6813" s="1">
        <v>1</v>
      </c>
      <c r="K6813" t="s">
        <v>9576</v>
      </c>
      <c r="L6813" t="s">
        <v>9577</v>
      </c>
      <c r="M6813" t="s">
        <v>9578</v>
      </c>
      <c r="N6813" s="126"/>
      <c r="Q6813" t="s">
        <v>9588</v>
      </c>
      <c r="R6813" t="s">
        <v>19570</v>
      </c>
      <c r="S6813" s="120">
        <v>0.6</v>
      </c>
      <c r="U6813"/>
    </row>
    <row r="6814" spans="1:21">
      <c r="A6814">
        <v>6813</v>
      </c>
      <c r="B6814" s="1" t="s">
        <v>9589</v>
      </c>
      <c r="C6814" s="1" t="s">
        <v>164</v>
      </c>
      <c r="D6814" s="1" t="s">
        <v>9534</v>
      </c>
      <c r="E6814" t="s">
        <v>38</v>
      </c>
      <c r="F6814" t="s">
        <v>9590</v>
      </c>
      <c r="G6814" t="s">
        <v>39</v>
      </c>
      <c r="H6814" t="s">
        <v>166</v>
      </c>
      <c r="I6814" t="s">
        <v>9536</v>
      </c>
      <c r="J6814" s="1">
        <v>1</v>
      </c>
      <c r="K6814" t="s">
        <v>9590</v>
      </c>
      <c r="L6814" t="s">
        <v>9591</v>
      </c>
      <c r="M6814" t="s">
        <v>9592</v>
      </c>
      <c r="N6814" s="126">
        <v>0.01</v>
      </c>
      <c r="Q6814" t="s">
        <v>9589</v>
      </c>
      <c r="R6814" t="s">
        <v>19571</v>
      </c>
      <c r="S6814" s="120">
        <v>0.6</v>
      </c>
      <c r="U6814"/>
    </row>
    <row r="6815" spans="1:21">
      <c r="A6815">
        <v>6814</v>
      </c>
      <c r="B6815" s="1" t="s">
        <v>9593</v>
      </c>
      <c r="C6815" s="1" t="s">
        <v>164</v>
      </c>
      <c r="D6815" s="1" t="s">
        <v>9534</v>
      </c>
      <c r="E6815" t="s">
        <v>38</v>
      </c>
      <c r="F6815" t="s">
        <v>9590</v>
      </c>
      <c r="G6815" t="s">
        <v>39</v>
      </c>
      <c r="H6815" t="s">
        <v>166</v>
      </c>
      <c r="I6815" t="s">
        <v>9536</v>
      </c>
      <c r="J6815" s="1">
        <v>1</v>
      </c>
      <c r="K6815" t="s">
        <v>9590</v>
      </c>
      <c r="L6815" t="s">
        <v>9591</v>
      </c>
      <c r="M6815" t="s">
        <v>9592</v>
      </c>
      <c r="N6815" s="126"/>
      <c r="Q6815" t="s">
        <v>9593</v>
      </c>
      <c r="R6815" t="s">
        <v>19571</v>
      </c>
      <c r="S6815" s="120">
        <v>0.6</v>
      </c>
      <c r="U6815"/>
    </row>
    <row r="6816" spans="1:21">
      <c r="A6816">
        <v>6815</v>
      </c>
      <c r="B6816" s="1" t="s">
        <v>9594</v>
      </c>
      <c r="C6816" s="1" t="s">
        <v>164</v>
      </c>
      <c r="D6816" s="1" t="s">
        <v>9534</v>
      </c>
      <c r="E6816" t="s">
        <v>38</v>
      </c>
      <c r="F6816" t="s">
        <v>9590</v>
      </c>
      <c r="G6816" t="s">
        <v>39</v>
      </c>
      <c r="H6816" t="s">
        <v>166</v>
      </c>
      <c r="I6816" t="s">
        <v>9536</v>
      </c>
      <c r="J6816" s="1">
        <v>1</v>
      </c>
      <c r="K6816" t="s">
        <v>9590</v>
      </c>
      <c r="L6816" t="s">
        <v>9591</v>
      </c>
      <c r="M6816" t="s">
        <v>9592</v>
      </c>
      <c r="N6816" s="126">
        <v>0.01</v>
      </c>
      <c r="Q6816" t="s">
        <v>9594</v>
      </c>
      <c r="R6816" t="s">
        <v>19571</v>
      </c>
      <c r="S6816" s="120">
        <v>0.6</v>
      </c>
      <c r="U6816"/>
    </row>
    <row r="6817" spans="1:21">
      <c r="A6817">
        <v>6816</v>
      </c>
      <c r="B6817" s="1" t="s">
        <v>9595</v>
      </c>
      <c r="C6817" s="1" t="s">
        <v>164</v>
      </c>
      <c r="D6817" s="1" t="s">
        <v>9534</v>
      </c>
      <c r="E6817" t="s">
        <v>38</v>
      </c>
      <c r="F6817" t="s">
        <v>9590</v>
      </c>
      <c r="G6817" t="s">
        <v>39</v>
      </c>
      <c r="H6817" t="s">
        <v>166</v>
      </c>
      <c r="I6817" t="s">
        <v>9536</v>
      </c>
      <c r="J6817" s="1">
        <v>1</v>
      </c>
      <c r="K6817" t="s">
        <v>9590</v>
      </c>
      <c r="L6817" t="s">
        <v>9591</v>
      </c>
      <c r="M6817" t="s">
        <v>9592</v>
      </c>
      <c r="N6817" s="126"/>
      <c r="Q6817" t="s">
        <v>9595</v>
      </c>
      <c r="R6817" t="s">
        <v>19571</v>
      </c>
      <c r="S6817" s="120">
        <v>0.6</v>
      </c>
      <c r="U6817"/>
    </row>
    <row r="6818" spans="1:21">
      <c r="A6818">
        <v>6817</v>
      </c>
      <c r="B6818" s="1" t="s">
        <v>9596</v>
      </c>
      <c r="C6818" s="1" t="s">
        <v>164</v>
      </c>
      <c r="D6818" s="1" t="s">
        <v>9534</v>
      </c>
      <c r="E6818" t="s">
        <v>38</v>
      </c>
      <c r="F6818" t="s">
        <v>9590</v>
      </c>
      <c r="G6818" t="s">
        <v>39</v>
      </c>
      <c r="H6818" t="s">
        <v>166</v>
      </c>
      <c r="I6818" t="s">
        <v>9536</v>
      </c>
      <c r="J6818" s="1">
        <v>1</v>
      </c>
      <c r="K6818" t="s">
        <v>9590</v>
      </c>
      <c r="L6818" t="s">
        <v>9591</v>
      </c>
      <c r="M6818" t="s">
        <v>9592</v>
      </c>
      <c r="N6818" s="126"/>
      <c r="Q6818" t="s">
        <v>9596</v>
      </c>
      <c r="R6818" t="s">
        <v>19571</v>
      </c>
      <c r="S6818" s="120">
        <v>0.6</v>
      </c>
      <c r="U6818"/>
    </row>
    <row r="6819" spans="1:21">
      <c r="A6819">
        <v>6818</v>
      </c>
      <c r="B6819" s="1" t="s">
        <v>9597</v>
      </c>
      <c r="C6819" s="1" t="s">
        <v>164</v>
      </c>
      <c r="D6819" s="1" t="s">
        <v>9534</v>
      </c>
      <c r="E6819" t="s">
        <v>38</v>
      </c>
      <c r="F6819" t="s">
        <v>9590</v>
      </c>
      <c r="G6819" t="s">
        <v>39</v>
      </c>
      <c r="H6819" t="s">
        <v>166</v>
      </c>
      <c r="I6819" t="s">
        <v>9536</v>
      </c>
      <c r="J6819" s="1">
        <v>1</v>
      </c>
      <c r="K6819" t="s">
        <v>9590</v>
      </c>
      <c r="L6819" t="s">
        <v>9591</v>
      </c>
      <c r="M6819" t="s">
        <v>9592</v>
      </c>
      <c r="N6819" s="126"/>
      <c r="Q6819" t="s">
        <v>9597</v>
      </c>
      <c r="R6819" t="s">
        <v>19571</v>
      </c>
      <c r="S6819" s="120">
        <v>0.6</v>
      </c>
      <c r="U6819"/>
    </row>
    <row r="6820" spans="1:21">
      <c r="A6820">
        <v>6819</v>
      </c>
      <c r="B6820" s="1" t="s">
        <v>9598</v>
      </c>
      <c r="C6820" s="1" t="s">
        <v>164</v>
      </c>
      <c r="D6820" s="1" t="s">
        <v>9534</v>
      </c>
      <c r="E6820" t="s">
        <v>38</v>
      </c>
      <c r="F6820" t="s">
        <v>9590</v>
      </c>
      <c r="G6820" t="s">
        <v>39</v>
      </c>
      <c r="H6820" t="s">
        <v>166</v>
      </c>
      <c r="I6820" t="s">
        <v>9536</v>
      </c>
      <c r="J6820" s="1">
        <v>1</v>
      </c>
      <c r="K6820" t="s">
        <v>9590</v>
      </c>
      <c r="L6820" t="s">
        <v>9591</v>
      </c>
      <c r="M6820" t="s">
        <v>9592</v>
      </c>
      <c r="N6820" s="126"/>
      <c r="Q6820" t="s">
        <v>9598</v>
      </c>
      <c r="R6820" t="s">
        <v>19571</v>
      </c>
      <c r="S6820" s="120">
        <v>0.6</v>
      </c>
      <c r="U6820"/>
    </row>
    <row r="6821" spans="1:21">
      <c r="A6821">
        <v>6820</v>
      </c>
      <c r="B6821" s="1" t="s">
        <v>9599</v>
      </c>
      <c r="C6821" s="1" t="s">
        <v>164</v>
      </c>
      <c r="D6821" s="1" t="s">
        <v>9534</v>
      </c>
      <c r="E6821" t="s">
        <v>38</v>
      </c>
      <c r="F6821" t="s">
        <v>9590</v>
      </c>
      <c r="G6821" t="s">
        <v>39</v>
      </c>
      <c r="H6821" t="s">
        <v>166</v>
      </c>
      <c r="I6821" t="s">
        <v>9536</v>
      </c>
      <c r="J6821" s="1">
        <v>1</v>
      </c>
      <c r="K6821" t="s">
        <v>9590</v>
      </c>
      <c r="L6821" t="s">
        <v>9591</v>
      </c>
      <c r="M6821" t="s">
        <v>9592</v>
      </c>
      <c r="N6821" s="126"/>
      <c r="Q6821" t="s">
        <v>9599</v>
      </c>
      <c r="R6821" t="s">
        <v>19571</v>
      </c>
      <c r="S6821" s="120">
        <v>0.6</v>
      </c>
      <c r="U6821"/>
    </row>
    <row r="6822" spans="1:21">
      <c r="A6822">
        <v>6821</v>
      </c>
      <c r="B6822" s="1" t="s">
        <v>9600</v>
      </c>
      <c r="C6822" s="1" t="s">
        <v>164</v>
      </c>
      <c r="D6822" s="1" t="s">
        <v>9534</v>
      </c>
      <c r="E6822" t="s">
        <v>38</v>
      </c>
      <c r="F6822" t="s">
        <v>9590</v>
      </c>
      <c r="G6822" t="s">
        <v>39</v>
      </c>
      <c r="H6822" t="s">
        <v>166</v>
      </c>
      <c r="I6822" t="s">
        <v>9536</v>
      </c>
      <c r="J6822" s="1">
        <v>1</v>
      </c>
      <c r="K6822" t="s">
        <v>9590</v>
      </c>
      <c r="L6822" t="s">
        <v>9591</v>
      </c>
      <c r="M6822" t="s">
        <v>9592</v>
      </c>
      <c r="N6822" s="126"/>
      <c r="Q6822" t="s">
        <v>9600</v>
      </c>
      <c r="R6822" t="s">
        <v>19571</v>
      </c>
      <c r="S6822" s="120">
        <v>0.6</v>
      </c>
      <c r="U6822"/>
    </row>
    <row r="6823" spans="1:21">
      <c r="A6823">
        <v>6822</v>
      </c>
      <c r="B6823" s="1" t="s">
        <v>9601</v>
      </c>
      <c r="C6823" s="1" t="s">
        <v>164</v>
      </c>
      <c r="D6823" s="1" t="s">
        <v>9534</v>
      </c>
      <c r="E6823" t="s">
        <v>38</v>
      </c>
      <c r="F6823" t="s">
        <v>9590</v>
      </c>
      <c r="G6823" t="s">
        <v>39</v>
      </c>
      <c r="H6823" t="s">
        <v>166</v>
      </c>
      <c r="I6823" t="s">
        <v>9536</v>
      </c>
      <c r="J6823" s="1">
        <v>1</v>
      </c>
      <c r="K6823" t="s">
        <v>9590</v>
      </c>
      <c r="L6823" t="s">
        <v>9591</v>
      </c>
      <c r="M6823" t="s">
        <v>9592</v>
      </c>
      <c r="N6823" s="126"/>
      <c r="Q6823" t="s">
        <v>9601</v>
      </c>
      <c r="R6823" t="s">
        <v>19571</v>
      </c>
      <c r="S6823" s="120">
        <v>0.6</v>
      </c>
      <c r="U6823"/>
    </row>
    <row r="6824" spans="1:21">
      <c r="A6824">
        <v>6823</v>
      </c>
      <c r="B6824" s="1" t="s">
        <v>9602</v>
      </c>
      <c r="C6824" s="1" t="s">
        <v>164</v>
      </c>
      <c r="D6824" s="1" t="s">
        <v>9534</v>
      </c>
      <c r="E6824" t="s">
        <v>38</v>
      </c>
      <c r="F6824" t="s">
        <v>9590</v>
      </c>
      <c r="G6824" t="s">
        <v>39</v>
      </c>
      <c r="H6824" t="s">
        <v>166</v>
      </c>
      <c r="I6824" t="s">
        <v>9536</v>
      </c>
      <c r="J6824" s="1">
        <v>1</v>
      </c>
      <c r="K6824" t="s">
        <v>9590</v>
      </c>
      <c r="L6824" t="s">
        <v>9591</v>
      </c>
      <c r="M6824" t="s">
        <v>9592</v>
      </c>
      <c r="N6824" s="126"/>
      <c r="Q6824" t="s">
        <v>9602</v>
      </c>
      <c r="R6824" t="s">
        <v>19571</v>
      </c>
      <c r="S6824" s="120">
        <v>0.6</v>
      </c>
      <c r="U6824"/>
    </row>
    <row r="6825" spans="1:21">
      <c r="A6825">
        <v>6824</v>
      </c>
      <c r="B6825" s="1" t="s">
        <v>9603</v>
      </c>
      <c r="C6825" s="1" t="s">
        <v>164</v>
      </c>
      <c r="D6825" s="1" t="s">
        <v>9534</v>
      </c>
      <c r="E6825" t="s">
        <v>38</v>
      </c>
      <c r="F6825" t="s">
        <v>9590</v>
      </c>
      <c r="G6825" t="s">
        <v>39</v>
      </c>
      <c r="H6825" t="s">
        <v>166</v>
      </c>
      <c r="I6825" t="s">
        <v>9536</v>
      </c>
      <c r="J6825" s="1">
        <v>1</v>
      </c>
      <c r="K6825" t="s">
        <v>9590</v>
      </c>
      <c r="L6825" t="s">
        <v>9591</v>
      </c>
      <c r="M6825" t="s">
        <v>9592</v>
      </c>
      <c r="N6825" s="126"/>
      <c r="Q6825" t="s">
        <v>9603</v>
      </c>
      <c r="R6825" t="s">
        <v>19571</v>
      </c>
      <c r="S6825" s="120">
        <v>0.6</v>
      </c>
      <c r="U6825"/>
    </row>
    <row r="6826" spans="1:21">
      <c r="A6826">
        <v>6825</v>
      </c>
      <c r="B6826" s="1" t="s">
        <v>9604</v>
      </c>
      <c r="C6826" s="1" t="s">
        <v>164</v>
      </c>
      <c r="D6826" s="1" t="s">
        <v>9534</v>
      </c>
      <c r="E6826" t="s">
        <v>38</v>
      </c>
      <c r="F6826" t="s">
        <v>9590</v>
      </c>
      <c r="G6826" t="s">
        <v>39</v>
      </c>
      <c r="H6826" t="s">
        <v>166</v>
      </c>
      <c r="I6826" t="s">
        <v>9536</v>
      </c>
      <c r="J6826" s="1">
        <v>1</v>
      </c>
      <c r="K6826" t="s">
        <v>9590</v>
      </c>
      <c r="L6826" t="s">
        <v>9591</v>
      </c>
      <c r="M6826" t="s">
        <v>9592</v>
      </c>
      <c r="N6826" s="126">
        <v>0.01</v>
      </c>
      <c r="Q6826" t="s">
        <v>9604</v>
      </c>
      <c r="R6826" t="s">
        <v>19571</v>
      </c>
      <c r="S6826" s="120">
        <v>0.6</v>
      </c>
      <c r="U6826"/>
    </row>
    <row r="6827" spans="1:21">
      <c r="A6827">
        <v>6826</v>
      </c>
      <c r="B6827" s="1" t="s">
        <v>9605</v>
      </c>
      <c r="C6827" s="1" t="s">
        <v>164</v>
      </c>
      <c r="D6827" s="1" t="s">
        <v>9534</v>
      </c>
      <c r="E6827" t="s">
        <v>38</v>
      </c>
      <c r="F6827" t="s">
        <v>9590</v>
      </c>
      <c r="G6827" t="s">
        <v>39</v>
      </c>
      <c r="H6827" t="s">
        <v>166</v>
      </c>
      <c r="I6827" t="s">
        <v>9536</v>
      </c>
      <c r="J6827" s="1">
        <v>1</v>
      </c>
      <c r="K6827" t="s">
        <v>9590</v>
      </c>
      <c r="L6827" t="s">
        <v>9591</v>
      </c>
      <c r="M6827" t="s">
        <v>9592</v>
      </c>
      <c r="N6827" s="126"/>
      <c r="Q6827" t="s">
        <v>9605</v>
      </c>
      <c r="R6827" t="s">
        <v>19571</v>
      </c>
      <c r="S6827" s="120">
        <v>0.6</v>
      </c>
      <c r="U6827"/>
    </row>
    <row r="6828" spans="1:21">
      <c r="A6828">
        <v>6827</v>
      </c>
      <c r="B6828" s="1" t="s">
        <v>9606</v>
      </c>
      <c r="C6828" s="1" t="s">
        <v>164</v>
      </c>
      <c r="D6828" s="1" t="s">
        <v>9534</v>
      </c>
      <c r="E6828" t="s">
        <v>38</v>
      </c>
      <c r="F6828" t="s">
        <v>9590</v>
      </c>
      <c r="G6828" t="s">
        <v>39</v>
      </c>
      <c r="H6828" t="s">
        <v>166</v>
      </c>
      <c r="I6828" t="s">
        <v>9536</v>
      </c>
      <c r="J6828" s="1">
        <v>1</v>
      </c>
      <c r="K6828" t="s">
        <v>9590</v>
      </c>
      <c r="L6828" t="s">
        <v>9591</v>
      </c>
      <c r="M6828" t="s">
        <v>9592</v>
      </c>
      <c r="N6828" s="126"/>
      <c r="Q6828" t="s">
        <v>9606</v>
      </c>
      <c r="R6828" t="s">
        <v>19571</v>
      </c>
      <c r="S6828" s="120">
        <v>0.6</v>
      </c>
      <c r="U6828"/>
    </row>
    <row r="6829" spans="1:21">
      <c r="A6829">
        <v>6828</v>
      </c>
      <c r="B6829" s="1" t="s">
        <v>9607</v>
      </c>
      <c r="C6829" s="1" t="s">
        <v>164</v>
      </c>
      <c r="D6829" s="1" t="s">
        <v>9534</v>
      </c>
      <c r="E6829" t="s">
        <v>38</v>
      </c>
      <c r="F6829" t="s">
        <v>9590</v>
      </c>
      <c r="G6829" t="s">
        <v>39</v>
      </c>
      <c r="H6829" t="s">
        <v>166</v>
      </c>
      <c r="I6829" t="s">
        <v>9536</v>
      </c>
      <c r="J6829" s="1">
        <v>1</v>
      </c>
      <c r="K6829" t="s">
        <v>9590</v>
      </c>
      <c r="L6829" t="s">
        <v>9591</v>
      </c>
      <c r="M6829" t="s">
        <v>9592</v>
      </c>
      <c r="N6829" s="126"/>
      <c r="Q6829" t="s">
        <v>9607</v>
      </c>
      <c r="R6829" t="s">
        <v>19571</v>
      </c>
      <c r="S6829" s="120">
        <v>0.6</v>
      </c>
      <c r="U6829"/>
    </row>
    <row r="6830" spans="1:21">
      <c r="A6830">
        <v>6829</v>
      </c>
      <c r="B6830" s="1" t="s">
        <v>9608</v>
      </c>
      <c r="C6830" s="1" t="s">
        <v>164</v>
      </c>
      <c r="D6830" s="1" t="s">
        <v>9534</v>
      </c>
      <c r="E6830" t="s">
        <v>38</v>
      </c>
      <c r="F6830" t="s">
        <v>9590</v>
      </c>
      <c r="G6830" t="s">
        <v>39</v>
      </c>
      <c r="H6830" t="s">
        <v>166</v>
      </c>
      <c r="I6830" t="s">
        <v>9536</v>
      </c>
      <c r="J6830" s="1">
        <v>1</v>
      </c>
      <c r="K6830" t="s">
        <v>9590</v>
      </c>
      <c r="L6830" t="s">
        <v>9591</v>
      </c>
      <c r="M6830" t="s">
        <v>9592</v>
      </c>
      <c r="N6830" s="126"/>
      <c r="Q6830" t="s">
        <v>9608</v>
      </c>
      <c r="R6830" t="s">
        <v>19571</v>
      </c>
      <c r="S6830" s="120">
        <v>0.6</v>
      </c>
      <c r="U6830"/>
    </row>
    <row r="6831" spans="1:21">
      <c r="A6831">
        <v>6830</v>
      </c>
      <c r="B6831" s="1" t="s">
        <v>9609</v>
      </c>
      <c r="C6831" s="1" t="s">
        <v>164</v>
      </c>
      <c r="D6831" s="1" t="s">
        <v>9534</v>
      </c>
      <c r="E6831" t="s">
        <v>38</v>
      </c>
      <c r="F6831" t="s">
        <v>9590</v>
      </c>
      <c r="G6831" t="s">
        <v>39</v>
      </c>
      <c r="H6831" t="s">
        <v>166</v>
      </c>
      <c r="I6831" t="s">
        <v>9536</v>
      </c>
      <c r="J6831" s="1">
        <v>1</v>
      </c>
      <c r="K6831" t="s">
        <v>9590</v>
      </c>
      <c r="L6831" t="s">
        <v>9591</v>
      </c>
      <c r="M6831" t="s">
        <v>9592</v>
      </c>
      <c r="N6831" s="126"/>
      <c r="Q6831" t="s">
        <v>9609</v>
      </c>
      <c r="R6831" t="s">
        <v>19571</v>
      </c>
      <c r="S6831" s="120">
        <v>0.6</v>
      </c>
      <c r="U6831"/>
    </row>
    <row r="6832" spans="1:21">
      <c r="A6832">
        <v>6831</v>
      </c>
      <c r="B6832" s="1" t="s">
        <v>9610</v>
      </c>
      <c r="C6832" s="1" t="s">
        <v>175</v>
      </c>
      <c r="D6832" s="1" t="s">
        <v>9534</v>
      </c>
      <c r="E6832" t="s">
        <v>38</v>
      </c>
      <c r="F6832" t="s">
        <v>9611</v>
      </c>
      <c r="G6832" t="s">
        <v>39</v>
      </c>
      <c r="H6832" t="s">
        <v>177</v>
      </c>
      <c r="I6832" t="s">
        <v>9536</v>
      </c>
      <c r="J6832" s="1">
        <v>1</v>
      </c>
      <c r="K6832" t="s">
        <v>9612</v>
      </c>
      <c r="L6832" t="s">
        <v>9613</v>
      </c>
      <c r="M6832" t="s">
        <v>9614</v>
      </c>
      <c r="N6832" s="126"/>
      <c r="Q6832" t="s">
        <v>9610</v>
      </c>
      <c r="R6832" t="s">
        <v>19572</v>
      </c>
      <c r="S6832" s="120">
        <v>0.6</v>
      </c>
      <c r="U6832"/>
    </row>
    <row r="6833" spans="1:21">
      <c r="A6833">
        <v>6832</v>
      </c>
      <c r="B6833" s="1" t="s">
        <v>9615</v>
      </c>
      <c r="C6833" s="1" t="s">
        <v>175</v>
      </c>
      <c r="D6833" s="1" t="s">
        <v>9534</v>
      </c>
      <c r="E6833" t="s">
        <v>38</v>
      </c>
      <c r="F6833" t="s">
        <v>9611</v>
      </c>
      <c r="G6833" t="s">
        <v>39</v>
      </c>
      <c r="H6833" t="s">
        <v>177</v>
      </c>
      <c r="I6833" t="s">
        <v>9536</v>
      </c>
      <c r="J6833" s="1">
        <v>1</v>
      </c>
      <c r="K6833" t="s">
        <v>9612</v>
      </c>
      <c r="L6833" t="s">
        <v>9613</v>
      </c>
      <c r="M6833" t="s">
        <v>9614</v>
      </c>
      <c r="N6833" s="126">
        <v>0.01</v>
      </c>
      <c r="Q6833" t="s">
        <v>9615</v>
      </c>
      <c r="R6833" t="s">
        <v>19572</v>
      </c>
      <c r="S6833" s="120">
        <v>0.6</v>
      </c>
      <c r="U6833"/>
    </row>
    <row r="6834" spans="1:21">
      <c r="A6834">
        <v>6833</v>
      </c>
      <c r="B6834" s="1" t="s">
        <v>1066</v>
      </c>
      <c r="C6834" s="1" t="s">
        <v>175</v>
      </c>
      <c r="D6834" s="1" t="s">
        <v>9534</v>
      </c>
      <c r="E6834" t="s">
        <v>38</v>
      </c>
      <c r="F6834" t="s">
        <v>9611</v>
      </c>
      <c r="G6834" t="s">
        <v>39</v>
      </c>
      <c r="H6834" t="s">
        <v>177</v>
      </c>
      <c r="I6834" t="s">
        <v>9536</v>
      </c>
      <c r="J6834" s="1">
        <v>1</v>
      </c>
      <c r="K6834" t="s">
        <v>9612</v>
      </c>
      <c r="L6834" t="s">
        <v>9613</v>
      </c>
      <c r="M6834" t="s">
        <v>9614</v>
      </c>
      <c r="N6834" s="126"/>
      <c r="Q6834" t="s">
        <v>1066</v>
      </c>
      <c r="R6834" t="s">
        <v>19572</v>
      </c>
      <c r="S6834" s="120">
        <v>0.6</v>
      </c>
      <c r="U6834"/>
    </row>
    <row r="6835" spans="1:21">
      <c r="A6835">
        <v>6834</v>
      </c>
      <c r="B6835" s="1" t="s">
        <v>1067</v>
      </c>
      <c r="C6835" s="1" t="s">
        <v>175</v>
      </c>
      <c r="D6835" s="1" t="s">
        <v>9534</v>
      </c>
      <c r="E6835" t="s">
        <v>38</v>
      </c>
      <c r="F6835" t="s">
        <v>9611</v>
      </c>
      <c r="G6835" t="s">
        <v>39</v>
      </c>
      <c r="H6835" t="s">
        <v>177</v>
      </c>
      <c r="I6835" t="s">
        <v>9536</v>
      </c>
      <c r="J6835" s="1">
        <v>1</v>
      </c>
      <c r="K6835" t="s">
        <v>9612</v>
      </c>
      <c r="L6835" t="s">
        <v>9613</v>
      </c>
      <c r="M6835" t="s">
        <v>9614</v>
      </c>
      <c r="N6835" s="126"/>
      <c r="Q6835" t="s">
        <v>1067</v>
      </c>
      <c r="R6835" t="s">
        <v>19572</v>
      </c>
      <c r="S6835" s="120">
        <v>0.6</v>
      </c>
      <c r="U6835"/>
    </row>
    <row r="6836" spans="1:21">
      <c r="A6836">
        <v>6835</v>
      </c>
      <c r="B6836" s="1" t="s">
        <v>9616</v>
      </c>
      <c r="C6836" s="1" t="s">
        <v>175</v>
      </c>
      <c r="D6836" s="1" t="s">
        <v>9534</v>
      </c>
      <c r="E6836" t="s">
        <v>38</v>
      </c>
      <c r="F6836" t="s">
        <v>9611</v>
      </c>
      <c r="G6836" t="s">
        <v>39</v>
      </c>
      <c r="H6836" t="s">
        <v>177</v>
      </c>
      <c r="I6836" t="s">
        <v>9536</v>
      </c>
      <c r="J6836" s="1">
        <v>1</v>
      </c>
      <c r="K6836" t="s">
        <v>9612</v>
      </c>
      <c r="L6836" t="s">
        <v>9613</v>
      </c>
      <c r="M6836" t="s">
        <v>9614</v>
      </c>
      <c r="N6836" s="126"/>
      <c r="Q6836" t="s">
        <v>9616</v>
      </c>
      <c r="R6836" t="s">
        <v>19572</v>
      </c>
      <c r="S6836" s="120">
        <v>0.6</v>
      </c>
      <c r="U6836"/>
    </row>
    <row r="6837" spans="1:21">
      <c r="A6837">
        <v>6836</v>
      </c>
      <c r="B6837" s="1" t="s">
        <v>9617</v>
      </c>
      <c r="C6837" s="1" t="s">
        <v>175</v>
      </c>
      <c r="D6837" s="1" t="s">
        <v>9534</v>
      </c>
      <c r="E6837" t="s">
        <v>38</v>
      </c>
      <c r="F6837" t="s">
        <v>9611</v>
      </c>
      <c r="G6837" t="s">
        <v>39</v>
      </c>
      <c r="H6837" t="s">
        <v>177</v>
      </c>
      <c r="I6837" t="s">
        <v>9536</v>
      </c>
      <c r="J6837" s="1">
        <v>1</v>
      </c>
      <c r="K6837" t="s">
        <v>9612</v>
      </c>
      <c r="L6837" t="s">
        <v>9613</v>
      </c>
      <c r="M6837" t="s">
        <v>9614</v>
      </c>
      <c r="N6837" s="126"/>
      <c r="Q6837" t="s">
        <v>9617</v>
      </c>
      <c r="R6837" t="s">
        <v>19572</v>
      </c>
      <c r="S6837" s="120">
        <v>0.6</v>
      </c>
      <c r="U6837"/>
    </row>
    <row r="6838" spans="1:21">
      <c r="A6838">
        <v>6837</v>
      </c>
      <c r="B6838" s="1" t="s">
        <v>9618</v>
      </c>
      <c r="C6838" s="1" t="s">
        <v>175</v>
      </c>
      <c r="D6838" s="1" t="s">
        <v>9534</v>
      </c>
      <c r="E6838" t="s">
        <v>38</v>
      </c>
      <c r="F6838" t="s">
        <v>9611</v>
      </c>
      <c r="G6838" t="s">
        <v>39</v>
      </c>
      <c r="H6838" t="s">
        <v>177</v>
      </c>
      <c r="I6838" t="s">
        <v>9536</v>
      </c>
      <c r="J6838" s="1">
        <v>1</v>
      </c>
      <c r="K6838" t="s">
        <v>9612</v>
      </c>
      <c r="L6838" t="s">
        <v>9613</v>
      </c>
      <c r="M6838" t="s">
        <v>9614</v>
      </c>
      <c r="N6838" s="126"/>
      <c r="Q6838" t="s">
        <v>9618</v>
      </c>
      <c r="R6838" t="s">
        <v>19572</v>
      </c>
      <c r="S6838" s="120">
        <v>0.6</v>
      </c>
      <c r="U6838"/>
    </row>
    <row r="6839" spans="1:21">
      <c r="A6839">
        <v>6838</v>
      </c>
      <c r="B6839" s="1" t="s">
        <v>9619</v>
      </c>
      <c r="C6839" s="1" t="s">
        <v>175</v>
      </c>
      <c r="D6839" s="1" t="s">
        <v>9534</v>
      </c>
      <c r="E6839" t="s">
        <v>38</v>
      </c>
      <c r="F6839" t="s">
        <v>9611</v>
      </c>
      <c r="G6839" t="s">
        <v>39</v>
      </c>
      <c r="H6839" t="s">
        <v>177</v>
      </c>
      <c r="I6839" t="s">
        <v>9536</v>
      </c>
      <c r="J6839" s="1">
        <v>1</v>
      </c>
      <c r="K6839" t="s">
        <v>9612</v>
      </c>
      <c r="L6839" t="s">
        <v>9613</v>
      </c>
      <c r="M6839" t="s">
        <v>9614</v>
      </c>
      <c r="N6839" s="126"/>
      <c r="Q6839" t="s">
        <v>9619</v>
      </c>
      <c r="R6839" t="s">
        <v>19572</v>
      </c>
      <c r="S6839" s="120">
        <v>0.6</v>
      </c>
      <c r="U6839"/>
    </row>
    <row r="6840" spans="1:21">
      <c r="A6840">
        <v>6839</v>
      </c>
      <c r="B6840" s="1" t="s">
        <v>9620</v>
      </c>
      <c r="C6840" s="1" t="s">
        <v>175</v>
      </c>
      <c r="D6840" s="1" t="s">
        <v>9534</v>
      </c>
      <c r="E6840" t="s">
        <v>38</v>
      </c>
      <c r="F6840" t="s">
        <v>9611</v>
      </c>
      <c r="G6840" t="s">
        <v>39</v>
      </c>
      <c r="H6840" t="s">
        <v>177</v>
      </c>
      <c r="I6840" t="s">
        <v>9536</v>
      </c>
      <c r="J6840" s="1">
        <v>1</v>
      </c>
      <c r="K6840" t="s">
        <v>9612</v>
      </c>
      <c r="L6840" t="s">
        <v>9613</v>
      </c>
      <c r="M6840" t="s">
        <v>9614</v>
      </c>
      <c r="N6840" s="126"/>
      <c r="Q6840" t="s">
        <v>9620</v>
      </c>
      <c r="R6840" t="s">
        <v>19572</v>
      </c>
      <c r="S6840" s="120">
        <v>0.6</v>
      </c>
      <c r="U6840"/>
    </row>
    <row r="6841" spans="1:21">
      <c r="A6841">
        <v>6840</v>
      </c>
      <c r="B6841" s="1" t="s">
        <v>9621</v>
      </c>
      <c r="C6841" s="1" t="s">
        <v>175</v>
      </c>
      <c r="D6841" s="1" t="s">
        <v>9534</v>
      </c>
      <c r="E6841" t="s">
        <v>38</v>
      </c>
      <c r="F6841" t="s">
        <v>9611</v>
      </c>
      <c r="G6841" t="s">
        <v>39</v>
      </c>
      <c r="H6841" t="s">
        <v>177</v>
      </c>
      <c r="I6841" t="s">
        <v>9536</v>
      </c>
      <c r="J6841" s="1">
        <v>1</v>
      </c>
      <c r="K6841" t="s">
        <v>9612</v>
      </c>
      <c r="L6841" t="s">
        <v>9613</v>
      </c>
      <c r="M6841" t="s">
        <v>9614</v>
      </c>
      <c r="N6841" s="126"/>
      <c r="Q6841" t="s">
        <v>9621</v>
      </c>
      <c r="R6841" t="s">
        <v>19572</v>
      </c>
      <c r="S6841" s="120">
        <v>0.6</v>
      </c>
      <c r="U6841"/>
    </row>
    <row r="6842" spans="1:21">
      <c r="A6842">
        <v>6841</v>
      </c>
      <c r="B6842" s="1" t="s">
        <v>9622</v>
      </c>
      <c r="C6842" s="1" t="s">
        <v>175</v>
      </c>
      <c r="D6842" s="1" t="s">
        <v>9534</v>
      </c>
      <c r="E6842" t="s">
        <v>38</v>
      </c>
      <c r="F6842" t="s">
        <v>9611</v>
      </c>
      <c r="G6842" t="s">
        <v>39</v>
      </c>
      <c r="H6842" t="s">
        <v>177</v>
      </c>
      <c r="I6842" t="s">
        <v>9536</v>
      </c>
      <c r="J6842" s="1">
        <v>1</v>
      </c>
      <c r="K6842" t="s">
        <v>9612</v>
      </c>
      <c r="L6842" t="s">
        <v>9613</v>
      </c>
      <c r="M6842" t="s">
        <v>9614</v>
      </c>
      <c r="N6842" s="126">
        <v>0.01</v>
      </c>
      <c r="Q6842" t="s">
        <v>9622</v>
      </c>
      <c r="R6842" t="s">
        <v>19572</v>
      </c>
      <c r="S6842" s="120">
        <v>0.6</v>
      </c>
      <c r="U6842"/>
    </row>
    <row r="6843" spans="1:21">
      <c r="A6843">
        <v>6842</v>
      </c>
      <c r="B6843" s="1" t="s">
        <v>1068</v>
      </c>
      <c r="C6843" s="1" t="s">
        <v>175</v>
      </c>
      <c r="D6843" s="1" t="s">
        <v>9534</v>
      </c>
      <c r="E6843" t="s">
        <v>38</v>
      </c>
      <c r="F6843" t="s">
        <v>9611</v>
      </c>
      <c r="G6843" t="s">
        <v>39</v>
      </c>
      <c r="H6843" t="s">
        <v>177</v>
      </c>
      <c r="I6843" t="s">
        <v>9536</v>
      </c>
      <c r="J6843" s="1">
        <v>1</v>
      </c>
      <c r="K6843" t="s">
        <v>9612</v>
      </c>
      <c r="L6843" t="s">
        <v>9613</v>
      </c>
      <c r="M6843" t="s">
        <v>9614</v>
      </c>
      <c r="N6843" s="126"/>
      <c r="Q6843" t="s">
        <v>1068</v>
      </c>
      <c r="R6843" t="s">
        <v>19572</v>
      </c>
      <c r="S6843" s="120">
        <v>0.6</v>
      </c>
      <c r="U6843"/>
    </row>
    <row r="6844" spans="1:21">
      <c r="A6844">
        <v>6843</v>
      </c>
      <c r="B6844" s="1" t="s">
        <v>9623</v>
      </c>
      <c r="C6844" s="1" t="s">
        <v>36</v>
      </c>
      <c r="D6844" s="1" t="s">
        <v>9534</v>
      </c>
      <c r="E6844" t="s">
        <v>38</v>
      </c>
      <c r="F6844" t="s">
        <v>9624</v>
      </c>
      <c r="G6844" t="s">
        <v>39</v>
      </c>
      <c r="H6844" t="s">
        <v>40</v>
      </c>
      <c r="I6844" t="s">
        <v>9536</v>
      </c>
      <c r="J6844" s="1">
        <v>1</v>
      </c>
      <c r="K6844" t="s">
        <v>9625</v>
      </c>
      <c r="L6844" t="s">
        <v>9626</v>
      </c>
      <c r="M6844" t="s">
        <v>9627</v>
      </c>
      <c r="N6844" s="126"/>
      <c r="Q6844" t="s">
        <v>9623</v>
      </c>
      <c r="R6844" t="s">
        <v>19573</v>
      </c>
      <c r="S6844" s="120">
        <v>0.6</v>
      </c>
      <c r="U6844"/>
    </row>
    <row r="6845" spans="1:21">
      <c r="A6845">
        <v>6844</v>
      </c>
      <c r="B6845" s="1" t="s">
        <v>9628</v>
      </c>
      <c r="C6845" s="1" t="s">
        <v>36</v>
      </c>
      <c r="D6845" s="1" t="s">
        <v>9534</v>
      </c>
      <c r="E6845" t="s">
        <v>38</v>
      </c>
      <c r="F6845" t="s">
        <v>9624</v>
      </c>
      <c r="G6845" t="s">
        <v>39</v>
      </c>
      <c r="H6845" t="s">
        <v>40</v>
      </c>
      <c r="I6845" t="s">
        <v>9536</v>
      </c>
      <c r="J6845" s="1">
        <v>1</v>
      </c>
      <c r="K6845" t="s">
        <v>9625</v>
      </c>
      <c r="L6845" t="s">
        <v>9626</v>
      </c>
      <c r="M6845" t="s">
        <v>9627</v>
      </c>
      <c r="N6845" s="126"/>
      <c r="Q6845" t="s">
        <v>9628</v>
      </c>
      <c r="R6845" t="s">
        <v>19573</v>
      </c>
      <c r="S6845" s="120">
        <v>0.6</v>
      </c>
      <c r="U6845"/>
    </row>
    <row r="6846" spans="1:21">
      <c r="A6846">
        <v>6845</v>
      </c>
      <c r="B6846" s="1" t="s">
        <v>9629</v>
      </c>
      <c r="C6846" s="1" t="s">
        <v>36</v>
      </c>
      <c r="D6846" s="1" t="s">
        <v>9534</v>
      </c>
      <c r="E6846" t="s">
        <v>38</v>
      </c>
      <c r="F6846" t="s">
        <v>9624</v>
      </c>
      <c r="G6846" t="s">
        <v>39</v>
      </c>
      <c r="H6846" t="s">
        <v>40</v>
      </c>
      <c r="I6846" t="s">
        <v>9536</v>
      </c>
      <c r="J6846" s="1">
        <v>1</v>
      </c>
      <c r="K6846" t="s">
        <v>9625</v>
      </c>
      <c r="L6846" t="s">
        <v>9626</v>
      </c>
      <c r="M6846" t="s">
        <v>9627</v>
      </c>
      <c r="N6846" s="126"/>
      <c r="Q6846" t="s">
        <v>9629</v>
      </c>
      <c r="R6846" t="s">
        <v>19573</v>
      </c>
      <c r="S6846" s="120">
        <v>0.6</v>
      </c>
      <c r="U6846"/>
    </row>
    <row r="6847" spans="1:21">
      <c r="A6847">
        <v>6846</v>
      </c>
      <c r="B6847" s="1" t="s">
        <v>4957</v>
      </c>
      <c r="C6847" s="1" t="s">
        <v>201</v>
      </c>
      <c r="D6847" s="1" t="s">
        <v>9534</v>
      </c>
      <c r="E6847" t="s">
        <v>38</v>
      </c>
      <c r="F6847" t="s">
        <v>9630</v>
      </c>
      <c r="G6847" t="s">
        <v>39</v>
      </c>
      <c r="H6847" t="s">
        <v>203</v>
      </c>
      <c r="I6847" t="s">
        <v>9536</v>
      </c>
      <c r="J6847" s="1">
        <v>1</v>
      </c>
      <c r="K6847" t="s">
        <v>9630</v>
      </c>
      <c r="L6847" t="s">
        <v>9631</v>
      </c>
      <c r="M6847" t="s">
        <v>9632</v>
      </c>
      <c r="N6847" s="126"/>
      <c r="Q6847" t="s">
        <v>4957</v>
      </c>
      <c r="R6847" t="s">
        <v>19574</v>
      </c>
      <c r="S6847" s="120">
        <v>0.6</v>
      </c>
      <c r="U6847"/>
    </row>
    <row r="6848" spans="1:21">
      <c r="A6848">
        <v>6847</v>
      </c>
      <c r="B6848" s="1" t="s">
        <v>9633</v>
      </c>
      <c r="C6848" s="1" t="s">
        <v>64</v>
      </c>
      <c r="D6848" s="1" t="s">
        <v>9534</v>
      </c>
      <c r="E6848" t="s">
        <v>48</v>
      </c>
      <c r="F6848" t="s">
        <v>9634</v>
      </c>
      <c r="G6848" t="s">
        <v>39</v>
      </c>
      <c r="H6848" t="s">
        <v>67</v>
      </c>
      <c r="I6848" t="s">
        <v>9536</v>
      </c>
      <c r="J6848" s="1">
        <v>2</v>
      </c>
      <c r="K6848" t="s">
        <v>9634</v>
      </c>
      <c r="L6848" t="s">
        <v>9635</v>
      </c>
      <c r="M6848" t="s">
        <v>9636</v>
      </c>
      <c r="N6848" s="126"/>
      <c r="Q6848" t="s">
        <v>9633</v>
      </c>
      <c r="R6848" t="s">
        <v>19575</v>
      </c>
      <c r="S6848" s="120">
        <v>0.6</v>
      </c>
      <c r="U6848"/>
    </row>
    <row r="6849" spans="1:21">
      <c r="A6849">
        <v>6848</v>
      </c>
      <c r="B6849" s="1" t="s">
        <v>9637</v>
      </c>
      <c r="C6849" s="1" t="s">
        <v>64</v>
      </c>
      <c r="D6849" s="1" t="s">
        <v>9534</v>
      </c>
      <c r="E6849" t="s">
        <v>48</v>
      </c>
      <c r="F6849" t="s">
        <v>9634</v>
      </c>
      <c r="G6849" t="s">
        <v>39</v>
      </c>
      <c r="H6849" t="s">
        <v>67</v>
      </c>
      <c r="I6849" t="s">
        <v>9536</v>
      </c>
      <c r="J6849" s="1">
        <v>2</v>
      </c>
      <c r="K6849" t="s">
        <v>9634</v>
      </c>
      <c r="L6849" t="s">
        <v>9635</v>
      </c>
      <c r="M6849" t="s">
        <v>9636</v>
      </c>
      <c r="N6849" s="126"/>
      <c r="Q6849" t="s">
        <v>9637</v>
      </c>
      <c r="R6849" t="s">
        <v>19575</v>
      </c>
      <c r="S6849" s="120">
        <v>0.6</v>
      </c>
      <c r="U6849"/>
    </row>
    <row r="6850" spans="1:21">
      <c r="A6850">
        <v>6849</v>
      </c>
      <c r="B6850" s="1" t="s">
        <v>9638</v>
      </c>
      <c r="C6850" s="1" t="s">
        <v>64</v>
      </c>
      <c r="D6850" s="1" t="s">
        <v>9534</v>
      </c>
      <c r="E6850" t="s">
        <v>48</v>
      </c>
      <c r="F6850" t="s">
        <v>9634</v>
      </c>
      <c r="G6850" t="s">
        <v>39</v>
      </c>
      <c r="H6850" t="s">
        <v>67</v>
      </c>
      <c r="I6850" t="s">
        <v>9536</v>
      </c>
      <c r="J6850" s="1">
        <v>2</v>
      </c>
      <c r="K6850" t="s">
        <v>9634</v>
      </c>
      <c r="L6850" t="s">
        <v>9635</v>
      </c>
      <c r="M6850" t="s">
        <v>9636</v>
      </c>
      <c r="N6850" s="126">
        <v>0.01</v>
      </c>
      <c r="Q6850" t="s">
        <v>9638</v>
      </c>
      <c r="R6850" t="s">
        <v>19575</v>
      </c>
      <c r="S6850" s="120">
        <v>0.6</v>
      </c>
      <c r="U6850"/>
    </row>
    <row r="6851" spans="1:21">
      <c r="A6851">
        <v>6850</v>
      </c>
      <c r="B6851" s="1" t="s">
        <v>9639</v>
      </c>
      <c r="C6851" s="1" t="s">
        <v>72</v>
      </c>
      <c r="D6851" s="1" t="s">
        <v>9534</v>
      </c>
      <c r="E6851" t="s">
        <v>48</v>
      </c>
      <c r="F6851" t="s">
        <v>9640</v>
      </c>
      <c r="G6851" t="s">
        <v>39</v>
      </c>
      <c r="H6851" t="s">
        <v>74</v>
      </c>
      <c r="I6851" t="s">
        <v>9536</v>
      </c>
      <c r="J6851" s="1">
        <v>2</v>
      </c>
      <c r="K6851" t="s">
        <v>9640</v>
      </c>
      <c r="L6851" t="s">
        <v>9641</v>
      </c>
      <c r="M6851" t="s">
        <v>9642</v>
      </c>
      <c r="N6851" s="126">
        <v>0.01</v>
      </c>
      <c r="Q6851" t="s">
        <v>9639</v>
      </c>
      <c r="R6851" t="s">
        <v>19576</v>
      </c>
      <c r="S6851" s="120">
        <v>0.6</v>
      </c>
      <c r="U6851"/>
    </row>
    <row r="6852" spans="1:21">
      <c r="A6852">
        <v>6851</v>
      </c>
      <c r="B6852" s="1" t="s">
        <v>1850</v>
      </c>
      <c r="C6852" s="1" t="s">
        <v>72</v>
      </c>
      <c r="D6852" s="1" t="s">
        <v>9534</v>
      </c>
      <c r="E6852" t="s">
        <v>48</v>
      </c>
      <c r="F6852" t="s">
        <v>9640</v>
      </c>
      <c r="G6852" t="s">
        <v>39</v>
      </c>
      <c r="H6852" t="s">
        <v>74</v>
      </c>
      <c r="I6852" t="s">
        <v>9536</v>
      </c>
      <c r="J6852" s="1">
        <v>2</v>
      </c>
      <c r="K6852" t="s">
        <v>9640</v>
      </c>
      <c r="L6852" t="s">
        <v>9641</v>
      </c>
      <c r="M6852" t="s">
        <v>9642</v>
      </c>
      <c r="N6852" s="126"/>
      <c r="Q6852" t="s">
        <v>1850</v>
      </c>
      <c r="R6852" t="s">
        <v>19576</v>
      </c>
      <c r="S6852" s="120">
        <v>0.6</v>
      </c>
      <c r="U6852"/>
    </row>
    <row r="6853" spans="1:21">
      <c r="A6853">
        <v>6852</v>
      </c>
      <c r="B6853" s="1" t="s">
        <v>9643</v>
      </c>
      <c r="C6853" s="1" t="s">
        <v>72</v>
      </c>
      <c r="D6853" s="1" t="s">
        <v>9534</v>
      </c>
      <c r="E6853" t="s">
        <v>48</v>
      </c>
      <c r="F6853" t="s">
        <v>9640</v>
      </c>
      <c r="G6853" t="s">
        <v>39</v>
      </c>
      <c r="H6853" t="s">
        <v>74</v>
      </c>
      <c r="I6853" t="s">
        <v>9536</v>
      </c>
      <c r="J6853" s="1">
        <v>2</v>
      </c>
      <c r="K6853" t="s">
        <v>9640</v>
      </c>
      <c r="L6853" t="s">
        <v>9641</v>
      </c>
      <c r="M6853" t="s">
        <v>9642</v>
      </c>
      <c r="N6853" s="126"/>
      <c r="Q6853" t="s">
        <v>9643</v>
      </c>
      <c r="R6853" t="s">
        <v>19576</v>
      </c>
      <c r="S6853" s="120">
        <v>0.6</v>
      </c>
      <c r="U6853"/>
    </row>
    <row r="6854" spans="1:21">
      <c r="A6854">
        <v>6853</v>
      </c>
      <c r="B6854" s="1" t="s">
        <v>9644</v>
      </c>
      <c r="C6854" s="1" t="s">
        <v>72</v>
      </c>
      <c r="D6854" s="1" t="s">
        <v>9534</v>
      </c>
      <c r="E6854" t="s">
        <v>48</v>
      </c>
      <c r="F6854" t="s">
        <v>9640</v>
      </c>
      <c r="G6854" t="s">
        <v>39</v>
      </c>
      <c r="H6854" t="s">
        <v>74</v>
      </c>
      <c r="I6854" t="s">
        <v>9536</v>
      </c>
      <c r="J6854" s="1">
        <v>2</v>
      </c>
      <c r="K6854" t="s">
        <v>9640</v>
      </c>
      <c r="L6854" t="s">
        <v>9641</v>
      </c>
      <c r="M6854" t="s">
        <v>9642</v>
      </c>
      <c r="N6854" s="126"/>
      <c r="Q6854" t="s">
        <v>9644</v>
      </c>
      <c r="R6854" t="s">
        <v>19576</v>
      </c>
      <c r="S6854" s="120">
        <v>0.6</v>
      </c>
      <c r="U6854"/>
    </row>
    <row r="6855" spans="1:21">
      <c r="A6855">
        <v>6854</v>
      </c>
      <c r="B6855" s="1" t="s">
        <v>9645</v>
      </c>
      <c r="C6855" s="1" t="s">
        <v>78</v>
      </c>
      <c r="D6855" s="1" t="s">
        <v>9534</v>
      </c>
      <c r="E6855" t="s">
        <v>48</v>
      </c>
      <c r="F6855" t="s">
        <v>9646</v>
      </c>
      <c r="G6855" t="s">
        <v>39</v>
      </c>
      <c r="H6855" t="s">
        <v>80</v>
      </c>
      <c r="I6855" t="s">
        <v>9536</v>
      </c>
      <c r="J6855" s="1">
        <v>2</v>
      </c>
      <c r="K6855" t="s">
        <v>9646</v>
      </c>
      <c r="L6855" t="s">
        <v>9647</v>
      </c>
      <c r="M6855" t="s">
        <v>9648</v>
      </c>
      <c r="N6855" s="126"/>
      <c r="Q6855" t="s">
        <v>9645</v>
      </c>
      <c r="R6855" t="s">
        <v>19577</v>
      </c>
      <c r="S6855" s="120">
        <v>0.6</v>
      </c>
      <c r="U6855"/>
    </row>
    <row r="6856" spans="1:21">
      <c r="A6856">
        <v>6855</v>
      </c>
      <c r="B6856" s="1" t="s">
        <v>9649</v>
      </c>
      <c r="C6856" s="1" t="s">
        <v>78</v>
      </c>
      <c r="D6856" s="1" t="s">
        <v>9534</v>
      </c>
      <c r="E6856" t="s">
        <v>48</v>
      </c>
      <c r="F6856" t="s">
        <v>9646</v>
      </c>
      <c r="G6856" t="s">
        <v>39</v>
      </c>
      <c r="H6856" t="s">
        <v>80</v>
      </c>
      <c r="I6856" t="s">
        <v>9536</v>
      </c>
      <c r="J6856" s="1">
        <v>2</v>
      </c>
      <c r="K6856" t="s">
        <v>9646</v>
      </c>
      <c r="L6856" t="s">
        <v>9647</v>
      </c>
      <c r="M6856" t="s">
        <v>9648</v>
      </c>
      <c r="N6856" s="126"/>
      <c r="Q6856" t="s">
        <v>9649</v>
      </c>
      <c r="R6856" t="s">
        <v>19577</v>
      </c>
      <c r="S6856" s="120">
        <v>0.6</v>
      </c>
      <c r="U6856"/>
    </row>
    <row r="6857" spans="1:21">
      <c r="A6857">
        <v>6856</v>
      </c>
      <c r="B6857" s="1" t="s">
        <v>9650</v>
      </c>
      <c r="C6857" s="1" t="s">
        <v>78</v>
      </c>
      <c r="D6857" s="1" t="s">
        <v>9534</v>
      </c>
      <c r="E6857" t="s">
        <v>48</v>
      </c>
      <c r="F6857" t="s">
        <v>9646</v>
      </c>
      <c r="G6857" t="s">
        <v>39</v>
      </c>
      <c r="H6857" t="s">
        <v>80</v>
      </c>
      <c r="I6857" t="s">
        <v>9536</v>
      </c>
      <c r="J6857" s="1">
        <v>2</v>
      </c>
      <c r="K6857" t="s">
        <v>9646</v>
      </c>
      <c r="L6857" t="s">
        <v>9647</v>
      </c>
      <c r="M6857" t="s">
        <v>9648</v>
      </c>
      <c r="N6857" s="126"/>
      <c r="Q6857" t="s">
        <v>9650</v>
      </c>
      <c r="R6857" t="s">
        <v>19577</v>
      </c>
      <c r="S6857" s="120">
        <v>0.6</v>
      </c>
      <c r="U6857"/>
    </row>
    <row r="6858" spans="1:21">
      <c r="A6858">
        <v>6857</v>
      </c>
      <c r="B6858" s="1" t="s">
        <v>9651</v>
      </c>
      <c r="C6858" s="1" t="s">
        <v>78</v>
      </c>
      <c r="D6858" s="1" t="s">
        <v>9534</v>
      </c>
      <c r="E6858" t="s">
        <v>48</v>
      </c>
      <c r="F6858" t="s">
        <v>9646</v>
      </c>
      <c r="G6858" t="s">
        <v>39</v>
      </c>
      <c r="H6858" t="s">
        <v>80</v>
      </c>
      <c r="I6858" t="s">
        <v>9536</v>
      </c>
      <c r="J6858" s="1">
        <v>2</v>
      </c>
      <c r="K6858" t="s">
        <v>9646</v>
      </c>
      <c r="L6858" t="s">
        <v>9647</v>
      </c>
      <c r="M6858" t="s">
        <v>9648</v>
      </c>
      <c r="N6858" s="126"/>
      <c r="Q6858" t="s">
        <v>9651</v>
      </c>
      <c r="R6858" t="s">
        <v>19577</v>
      </c>
      <c r="S6858" s="120">
        <v>0.6</v>
      </c>
      <c r="U6858"/>
    </row>
    <row r="6859" spans="1:21">
      <c r="A6859">
        <v>6858</v>
      </c>
      <c r="B6859" s="1" t="s">
        <v>9652</v>
      </c>
      <c r="C6859" s="1" t="s">
        <v>78</v>
      </c>
      <c r="D6859" s="1" t="s">
        <v>9534</v>
      </c>
      <c r="E6859" t="s">
        <v>48</v>
      </c>
      <c r="F6859" t="s">
        <v>9646</v>
      </c>
      <c r="G6859" t="s">
        <v>39</v>
      </c>
      <c r="H6859" t="s">
        <v>80</v>
      </c>
      <c r="I6859" t="s">
        <v>9536</v>
      </c>
      <c r="J6859" s="1">
        <v>2</v>
      </c>
      <c r="K6859" t="s">
        <v>9646</v>
      </c>
      <c r="L6859" t="s">
        <v>9647</v>
      </c>
      <c r="M6859" t="s">
        <v>9648</v>
      </c>
      <c r="N6859" s="126"/>
      <c r="Q6859" t="s">
        <v>9652</v>
      </c>
      <c r="R6859" t="s">
        <v>19577</v>
      </c>
      <c r="S6859" s="120">
        <v>0.6</v>
      </c>
      <c r="U6859"/>
    </row>
    <row r="6860" spans="1:21">
      <c r="A6860">
        <v>6859</v>
      </c>
      <c r="B6860" s="1" t="s">
        <v>9653</v>
      </c>
      <c r="C6860" s="1" t="s">
        <v>78</v>
      </c>
      <c r="D6860" s="1" t="s">
        <v>9534</v>
      </c>
      <c r="E6860" t="s">
        <v>48</v>
      </c>
      <c r="F6860" t="s">
        <v>9646</v>
      </c>
      <c r="G6860" t="s">
        <v>39</v>
      </c>
      <c r="H6860" t="s">
        <v>80</v>
      </c>
      <c r="I6860" t="s">
        <v>9536</v>
      </c>
      <c r="J6860" s="1">
        <v>2</v>
      </c>
      <c r="K6860" t="s">
        <v>9646</v>
      </c>
      <c r="L6860" t="s">
        <v>9647</v>
      </c>
      <c r="M6860" t="s">
        <v>9648</v>
      </c>
      <c r="N6860" s="126">
        <v>0.01</v>
      </c>
      <c r="Q6860" t="s">
        <v>9653</v>
      </c>
      <c r="R6860" t="s">
        <v>19577</v>
      </c>
      <c r="S6860" s="120">
        <v>0.6</v>
      </c>
      <c r="U6860"/>
    </row>
    <row r="6861" spans="1:21">
      <c r="A6861">
        <v>6860</v>
      </c>
      <c r="B6861" s="1" t="s">
        <v>9654</v>
      </c>
      <c r="C6861" s="1" t="s">
        <v>78</v>
      </c>
      <c r="D6861" s="1" t="s">
        <v>9534</v>
      </c>
      <c r="E6861" t="s">
        <v>48</v>
      </c>
      <c r="F6861" t="s">
        <v>9646</v>
      </c>
      <c r="G6861" t="s">
        <v>39</v>
      </c>
      <c r="H6861" t="s">
        <v>80</v>
      </c>
      <c r="I6861" t="s">
        <v>9536</v>
      </c>
      <c r="J6861" s="1">
        <v>2</v>
      </c>
      <c r="K6861" t="s">
        <v>9646</v>
      </c>
      <c r="L6861" t="s">
        <v>9647</v>
      </c>
      <c r="M6861" t="s">
        <v>9648</v>
      </c>
      <c r="N6861" s="126"/>
      <c r="Q6861" t="s">
        <v>9654</v>
      </c>
      <c r="R6861" t="s">
        <v>19577</v>
      </c>
      <c r="S6861" s="120">
        <v>0.6</v>
      </c>
      <c r="U6861"/>
    </row>
    <row r="6862" spans="1:21">
      <c r="A6862">
        <v>6861</v>
      </c>
      <c r="B6862" s="1" t="s">
        <v>9655</v>
      </c>
      <c r="C6862" s="1" t="s">
        <v>87</v>
      </c>
      <c r="D6862" s="1" t="s">
        <v>9534</v>
      </c>
      <c r="E6862" t="s">
        <v>48</v>
      </c>
      <c r="F6862" t="s">
        <v>9656</v>
      </c>
      <c r="G6862" t="s">
        <v>39</v>
      </c>
      <c r="H6862" t="s">
        <v>89</v>
      </c>
      <c r="I6862" t="s">
        <v>9536</v>
      </c>
      <c r="J6862" s="1">
        <v>2</v>
      </c>
      <c r="K6862" t="s">
        <v>9656</v>
      </c>
      <c r="L6862" t="s">
        <v>9657</v>
      </c>
      <c r="M6862" t="s">
        <v>9658</v>
      </c>
      <c r="N6862" s="126"/>
      <c r="Q6862" t="s">
        <v>9655</v>
      </c>
      <c r="R6862" t="s">
        <v>19578</v>
      </c>
      <c r="S6862" s="120">
        <v>0.6</v>
      </c>
      <c r="U6862"/>
    </row>
    <row r="6863" spans="1:21">
      <c r="A6863">
        <v>6862</v>
      </c>
      <c r="B6863" s="1" t="s">
        <v>9659</v>
      </c>
      <c r="C6863" s="1" t="s">
        <v>87</v>
      </c>
      <c r="D6863" s="1" t="s">
        <v>9534</v>
      </c>
      <c r="E6863" t="s">
        <v>48</v>
      </c>
      <c r="F6863" t="s">
        <v>9656</v>
      </c>
      <c r="G6863" t="s">
        <v>39</v>
      </c>
      <c r="H6863" t="s">
        <v>89</v>
      </c>
      <c r="I6863" t="s">
        <v>9536</v>
      </c>
      <c r="J6863" s="1">
        <v>2</v>
      </c>
      <c r="K6863" t="s">
        <v>9656</v>
      </c>
      <c r="L6863" t="s">
        <v>9657</v>
      </c>
      <c r="M6863" t="s">
        <v>9658</v>
      </c>
      <c r="N6863" s="126">
        <v>0.01</v>
      </c>
      <c r="Q6863" t="s">
        <v>9659</v>
      </c>
      <c r="R6863" t="s">
        <v>19578</v>
      </c>
      <c r="S6863" s="120">
        <v>0.6</v>
      </c>
      <c r="U6863"/>
    </row>
    <row r="6864" spans="1:21">
      <c r="A6864">
        <v>6863</v>
      </c>
      <c r="B6864" s="1" t="s">
        <v>9660</v>
      </c>
      <c r="C6864" s="1" t="s">
        <v>121</v>
      </c>
      <c r="D6864" s="1" t="s">
        <v>9534</v>
      </c>
      <c r="E6864" t="s">
        <v>48</v>
      </c>
      <c r="F6864" t="s">
        <v>9661</v>
      </c>
      <c r="G6864" t="s">
        <v>39</v>
      </c>
      <c r="H6864" t="s">
        <v>123</v>
      </c>
      <c r="I6864" t="s">
        <v>9536</v>
      </c>
      <c r="J6864" s="1">
        <v>2</v>
      </c>
      <c r="K6864" t="s">
        <v>9661</v>
      </c>
      <c r="L6864" t="s">
        <v>9662</v>
      </c>
      <c r="M6864" t="s">
        <v>9663</v>
      </c>
      <c r="N6864" s="126"/>
      <c r="Q6864" t="s">
        <v>9660</v>
      </c>
      <c r="R6864" t="s">
        <v>19579</v>
      </c>
      <c r="S6864" s="120">
        <v>0.6</v>
      </c>
      <c r="U6864"/>
    </row>
    <row r="6865" spans="1:21">
      <c r="A6865">
        <v>6864</v>
      </c>
      <c r="B6865" s="1" t="s">
        <v>9664</v>
      </c>
      <c r="C6865" s="1" t="s">
        <v>47</v>
      </c>
      <c r="D6865" s="1" t="s">
        <v>9534</v>
      </c>
      <c r="E6865" t="s">
        <v>48</v>
      </c>
      <c r="F6865" t="s">
        <v>9665</v>
      </c>
      <c r="G6865" t="s">
        <v>39</v>
      </c>
      <c r="H6865" t="s">
        <v>49</v>
      </c>
      <c r="I6865" t="s">
        <v>9536</v>
      </c>
      <c r="J6865" s="1">
        <v>2</v>
      </c>
      <c r="K6865" t="s">
        <v>9666</v>
      </c>
      <c r="L6865" t="s">
        <v>9667</v>
      </c>
      <c r="M6865" t="s">
        <v>9668</v>
      </c>
      <c r="N6865" s="126"/>
      <c r="Q6865" t="s">
        <v>9664</v>
      </c>
      <c r="R6865" t="s">
        <v>19580</v>
      </c>
      <c r="S6865" s="120">
        <v>0.6</v>
      </c>
      <c r="U6865"/>
    </row>
    <row r="6866" spans="1:21">
      <c r="A6866">
        <v>6865</v>
      </c>
      <c r="B6866" s="1" t="s">
        <v>9669</v>
      </c>
      <c r="C6866" s="1" t="s">
        <v>47</v>
      </c>
      <c r="D6866" s="1" t="s">
        <v>9534</v>
      </c>
      <c r="E6866" t="s">
        <v>48</v>
      </c>
      <c r="F6866" t="s">
        <v>9665</v>
      </c>
      <c r="G6866" t="s">
        <v>39</v>
      </c>
      <c r="H6866" t="s">
        <v>49</v>
      </c>
      <c r="I6866" t="s">
        <v>9536</v>
      </c>
      <c r="J6866" s="1">
        <v>2</v>
      </c>
      <c r="K6866" t="s">
        <v>9666</v>
      </c>
      <c r="L6866" t="s">
        <v>9667</v>
      </c>
      <c r="M6866" t="s">
        <v>9668</v>
      </c>
      <c r="N6866" s="126"/>
      <c r="Q6866" t="s">
        <v>9669</v>
      </c>
      <c r="R6866" t="s">
        <v>19580</v>
      </c>
      <c r="S6866" s="120">
        <v>0.6</v>
      </c>
      <c r="U6866"/>
    </row>
    <row r="6867" spans="1:21">
      <c r="A6867">
        <v>6866</v>
      </c>
      <c r="B6867" s="1" t="s">
        <v>9670</v>
      </c>
      <c r="C6867" s="1" t="s">
        <v>47</v>
      </c>
      <c r="D6867" s="1" t="s">
        <v>9534</v>
      </c>
      <c r="E6867" t="s">
        <v>48</v>
      </c>
      <c r="F6867" t="s">
        <v>9665</v>
      </c>
      <c r="G6867" t="s">
        <v>39</v>
      </c>
      <c r="H6867" t="s">
        <v>49</v>
      </c>
      <c r="I6867" t="s">
        <v>9536</v>
      </c>
      <c r="J6867" s="1">
        <v>2</v>
      </c>
      <c r="K6867" t="s">
        <v>9666</v>
      </c>
      <c r="L6867" t="s">
        <v>9667</v>
      </c>
      <c r="M6867" t="s">
        <v>9668</v>
      </c>
      <c r="N6867" s="126"/>
      <c r="Q6867" t="s">
        <v>9670</v>
      </c>
      <c r="R6867" t="s">
        <v>19580</v>
      </c>
      <c r="S6867" s="120">
        <v>0.6</v>
      </c>
      <c r="U6867"/>
    </row>
    <row r="6868" spans="1:21">
      <c r="A6868">
        <v>6867</v>
      </c>
      <c r="B6868" s="1" t="s">
        <v>9671</v>
      </c>
      <c r="C6868" s="1" t="s">
        <v>47</v>
      </c>
      <c r="D6868" s="1" t="s">
        <v>9534</v>
      </c>
      <c r="E6868" t="s">
        <v>48</v>
      </c>
      <c r="F6868" t="s">
        <v>9665</v>
      </c>
      <c r="G6868" t="s">
        <v>39</v>
      </c>
      <c r="H6868" t="s">
        <v>49</v>
      </c>
      <c r="I6868" t="s">
        <v>9536</v>
      </c>
      <c r="J6868" s="1">
        <v>2</v>
      </c>
      <c r="K6868" t="s">
        <v>9666</v>
      </c>
      <c r="L6868" t="s">
        <v>9667</v>
      </c>
      <c r="M6868" t="s">
        <v>9668</v>
      </c>
      <c r="N6868" s="126">
        <v>0.01</v>
      </c>
      <c r="Q6868" t="s">
        <v>9671</v>
      </c>
      <c r="R6868" t="s">
        <v>19580</v>
      </c>
      <c r="S6868" s="120">
        <v>0.6</v>
      </c>
      <c r="U6868"/>
    </row>
    <row r="6869" spans="1:21">
      <c r="A6869">
        <v>6868</v>
      </c>
      <c r="B6869" s="1" t="s">
        <v>9672</v>
      </c>
      <c r="C6869" s="1" t="s">
        <v>47</v>
      </c>
      <c r="D6869" s="1" t="s">
        <v>9534</v>
      </c>
      <c r="E6869" t="s">
        <v>48</v>
      </c>
      <c r="F6869" t="s">
        <v>9665</v>
      </c>
      <c r="G6869" t="s">
        <v>39</v>
      </c>
      <c r="H6869" t="s">
        <v>49</v>
      </c>
      <c r="I6869" t="s">
        <v>9536</v>
      </c>
      <c r="J6869" s="1">
        <v>2</v>
      </c>
      <c r="K6869" t="s">
        <v>9666</v>
      </c>
      <c r="L6869" t="s">
        <v>9667</v>
      </c>
      <c r="M6869" t="s">
        <v>9668</v>
      </c>
      <c r="N6869" s="126">
        <v>0.01</v>
      </c>
      <c r="Q6869" t="s">
        <v>9672</v>
      </c>
      <c r="R6869" t="s">
        <v>19580</v>
      </c>
      <c r="S6869" s="120">
        <v>0.6</v>
      </c>
      <c r="U6869"/>
    </row>
    <row r="6870" spans="1:21">
      <c r="A6870">
        <v>6869</v>
      </c>
      <c r="B6870" s="1" t="s">
        <v>9673</v>
      </c>
      <c r="C6870" s="1" t="s">
        <v>47</v>
      </c>
      <c r="D6870" s="1" t="s">
        <v>9534</v>
      </c>
      <c r="E6870" t="s">
        <v>48</v>
      </c>
      <c r="F6870" t="s">
        <v>9665</v>
      </c>
      <c r="G6870" t="s">
        <v>39</v>
      </c>
      <c r="H6870" t="s">
        <v>49</v>
      </c>
      <c r="I6870" t="s">
        <v>9536</v>
      </c>
      <c r="J6870" s="1">
        <v>2</v>
      </c>
      <c r="K6870" t="s">
        <v>9666</v>
      </c>
      <c r="L6870" t="s">
        <v>9667</v>
      </c>
      <c r="M6870" t="s">
        <v>9668</v>
      </c>
      <c r="N6870" s="126">
        <v>0.01</v>
      </c>
      <c r="Q6870" t="s">
        <v>9673</v>
      </c>
      <c r="R6870" t="s">
        <v>19580</v>
      </c>
      <c r="S6870" s="120">
        <v>0.6</v>
      </c>
      <c r="U6870"/>
    </row>
    <row r="6871" spans="1:21">
      <c r="A6871">
        <v>6870</v>
      </c>
      <c r="B6871" s="1" t="s">
        <v>9674</v>
      </c>
      <c r="C6871" s="1" t="s">
        <v>47</v>
      </c>
      <c r="D6871" s="1" t="s">
        <v>9534</v>
      </c>
      <c r="E6871" t="s">
        <v>48</v>
      </c>
      <c r="F6871" t="s">
        <v>9665</v>
      </c>
      <c r="G6871" t="s">
        <v>39</v>
      </c>
      <c r="H6871" t="s">
        <v>49</v>
      </c>
      <c r="I6871" t="s">
        <v>9536</v>
      </c>
      <c r="J6871" s="1">
        <v>2</v>
      </c>
      <c r="K6871" t="s">
        <v>9666</v>
      </c>
      <c r="L6871" t="s">
        <v>9667</v>
      </c>
      <c r="M6871" t="s">
        <v>9668</v>
      </c>
      <c r="N6871" s="126"/>
      <c r="Q6871" t="s">
        <v>9674</v>
      </c>
      <c r="R6871" t="s">
        <v>19580</v>
      </c>
      <c r="S6871" s="120">
        <v>0.6</v>
      </c>
      <c r="U6871"/>
    </row>
    <row r="6872" spans="1:21">
      <c r="A6872">
        <v>6871</v>
      </c>
      <c r="B6872" s="1" t="s">
        <v>9675</v>
      </c>
      <c r="C6872" s="1" t="s">
        <v>47</v>
      </c>
      <c r="D6872" s="1" t="s">
        <v>9534</v>
      </c>
      <c r="E6872" t="s">
        <v>48</v>
      </c>
      <c r="F6872" t="s">
        <v>9665</v>
      </c>
      <c r="G6872" t="s">
        <v>39</v>
      </c>
      <c r="H6872" t="s">
        <v>49</v>
      </c>
      <c r="I6872" t="s">
        <v>9536</v>
      </c>
      <c r="J6872" s="1">
        <v>2</v>
      </c>
      <c r="K6872" t="s">
        <v>9666</v>
      </c>
      <c r="L6872" t="s">
        <v>9667</v>
      </c>
      <c r="M6872" t="s">
        <v>9668</v>
      </c>
      <c r="N6872" s="126"/>
      <c r="Q6872" t="s">
        <v>9675</v>
      </c>
      <c r="R6872" t="s">
        <v>19580</v>
      </c>
      <c r="S6872" s="120">
        <v>0.6</v>
      </c>
      <c r="U6872"/>
    </row>
    <row r="6873" spans="1:21">
      <c r="A6873">
        <v>6872</v>
      </c>
      <c r="B6873" s="1" t="s">
        <v>9676</v>
      </c>
      <c r="C6873" s="1" t="s">
        <v>47</v>
      </c>
      <c r="D6873" s="1" t="s">
        <v>9534</v>
      </c>
      <c r="E6873" t="s">
        <v>48</v>
      </c>
      <c r="F6873" t="s">
        <v>9665</v>
      </c>
      <c r="G6873" t="s">
        <v>39</v>
      </c>
      <c r="H6873" t="s">
        <v>49</v>
      </c>
      <c r="I6873" t="s">
        <v>9536</v>
      </c>
      <c r="J6873" s="1">
        <v>2</v>
      </c>
      <c r="K6873" t="s">
        <v>9666</v>
      </c>
      <c r="L6873" t="s">
        <v>9667</v>
      </c>
      <c r="M6873" t="s">
        <v>9668</v>
      </c>
      <c r="N6873" s="126"/>
      <c r="Q6873" t="s">
        <v>9676</v>
      </c>
      <c r="R6873" t="s">
        <v>19580</v>
      </c>
      <c r="S6873" s="120">
        <v>0.6</v>
      </c>
      <c r="U6873"/>
    </row>
    <row r="6874" spans="1:21">
      <c r="A6874">
        <v>6873</v>
      </c>
      <c r="B6874" s="1" t="s">
        <v>9677</v>
      </c>
      <c r="C6874" s="1" t="s">
        <v>47</v>
      </c>
      <c r="D6874" s="1" t="s">
        <v>9534</v>
      </c>
      <c r="E6874" t="s">
        <v>48</v>
      </c>
      <c r="F6874" t="s">
        <v>9665</v>
      </c>
      <c r="G6874" t="s">
        <v>39</v>
      </c>
      <c r="H6874" t="s">
        <v>49</v>
      </c>
      <c r="I6874" t="s">
        <v>9536</v>
      </c>
      <c r="J6874" s="1">
        <v>2</v>
      </c>
      <c r="K6874" t="s">
        <v>9666</v>
      </c>
      <c r="L6874" t="s">
        <v>9667</v>
      </c>
      <c r="M6874" t="s">
        <v>9668</v>
      </c>
      <c r="N6874" s="126"/>
      <c r="Q6874" t="s">
        <v>9677</v>
      </c>
      <c r="R6874" t="s">
        <v>19580</v>
      </c>
      <c r="S6874" s="120">
        <v>0.6</v>
      </c>
      <c r="U6874"/>
    </row>
    <row r="6875" spans="1:21">
      <c r="A6875">
        <v>6874</v>
      </c>
      <c r="B6875" s="1" t="s">
        <v>9678</v>
      </c>
      <c r="C6875" s="1" t="s">
        <v>47</v>
      </c>
      <c r="D6875" s="1" t="s">
        <v>9534</v>
      </c>
      <c r="E6875" t="s">
        <v>48</v>
      </c>
      <c r="F6875" t="s">
        <v>9665</v>
      </c>
      <c r="G6875" t="s">
        <v>39</v>
      </c>
      <c r="H6875" t="s">
        <v>49</v>
      </c>
      <c r="I6875" t="s">
        <v>9536</v>
      </c>
      <c r="J6875" s="1">
        <v>2</v>
      </c>
      <c r="K6875" t="s">
        <v>9666</v>
      </c>
      <c r="L6875" t="s">
        <v>9667</v>
      </c>
      <c r="M6875" t="s">
        <v>9668</v>
      </c>
      <c r="N6875" s="126"/>
      <c r="Q6875" t="s">
        <v>9678</v>
      </c>
      <c r="R6875" t="s">
        <v>19580</v>
      </c>
      <c r="S6875" s="120">
        <v>0.6</v>
      </c>
      <c r="U6875"/>
    </row>
    <row r="6876" spans="1:21">
      <c r="A6876">
        <v>6875</v>
      </c>
      <c r="B6876" s="1" t="s">
        <v>9679</v>
      </c>
      <c r="C6876" s="1" t="s">
        <v>47</v>
      </c>
      <c r="D6876" s="1" t="s">
        <v>9534</v>
      </c>
      <c r="E6876" t="s">
        <v>48</v>
      </c>
      <c r="F6876" t="s">
        <v>9665</v>
      </c>
      <c r="G6876" t="s">
        <v>39</v>
      </c>
      <c r="H6876" t="s">
        <v>49</v>
      </c>
      <c r="I6876" t="s">
        <v>9536</v>
      </c>
      <c r="J6876" s="1">
        <v>2</v>
      </c>
      <c r="K6876" t="s">
        <v>9666</v>
      </c>
      <c r="L6876" t="s">
        <v>9667</v>
      </c>
      <c r="M6876" t="s">
        <v>9668</v>
      </c>
      <c r="N6876" s="126"/>
      <c r="Q6876" t="s">
        <v>9679</v>
      </c>
      <c r="R6876" t="s">
        <v>19580</v>
      </c>
      <c r="S6876" s="120">
        <v>0.6</v>
      </c>
      <c r="U6876"/>
    </row>
    <row r="6877" spans="1:21">
      <c r="A6877">
        <v>6876</v>
      </c>
      <c r="B6877" s="1" t="s">
        <v>9680</v>
      </c>
      <c r="C6877" s="1" t="s">
        <v>47</v>
      </c>
      <c r="D6877" s="1" t="s">
        <v>9534</v>
      </c>
      <c r="E6877" t="s">
        <v>48</v>
      </c>
      <c r="F6877" t="s">
        <v>9665</v>
      </c>
      <c r="G6877" t="s">
        <v>39</v>
      </c>
      <c r="H6877" t="s">
        <v>49</v>
      </c>
      <c r="I6877" t="s">
        <v>9536</v>
      </c>
      <c r="J6877" s="1">
        <v>2</v>
      </c>
      <c r="K6877" t="s">
        <v>9666</v>
      </c>
      <c r="L6877" t="s">
        <v>9667</v>
      </c>
      <c r="M6877" t="s">
        <v>9668</v>
      </c>
      <c r="N6877" s="126"/>
      <c r="Q6877" t="s">
        <v>9680</v>
      </c>
      <c r="R6877" t="s">
        <v>19580</v>
      </c>
      <c r="S6877" s="120">
        <v>0.6</v>
      </c>
      <c r="U6877"/>
    </row>
    <row r="6878" spans="1:21">
      <c r="A6878">
        <v>6877</v>
      </c>
      <c r="B6878" s="1" t="s">
        <v>9681</v>
      </c>
      <c r="C6878" s="1" t="s">
        <v>47</v>
      </c>
      <c r="D6878" s="1" t="s">
        <v>9534</v>
      </c>
      <c r="E6878" t="s">
        <v>48</v>
      </c>
      <c r="F6878" t="s">
        <v>9665</v>
      </c>
      <c r="G6878" t="s">
        <v>39</v>
      </c>
      <c r="H6878" t="s">
        <v>49</v>
      </c>
      <c r="I6878" t="s">
        <v>9536</v>
      </c>
      <c r="J6878" s="1">
        <v>2</v>
      </c>
      <c r="K6878" t="s">
        <v>9666</v>
      </c>
      <c r="L6878" t="s">
        <v>9667</v>
      </c>
      <c r="M6878" t="s">
        <v>9668</v>
      </c>
      <c r="N6878" s="126">
        <v>0.01</v>
      </c>
      <c r="Q6878" t="s">
        <v>9681</v>
      </c>
      <c r="R6878" t="s">
        <v>19580</v>
      </c>
      <c r="S6878" s="120">
        <v>0.6</v>
      </c>
      <c r="U6878"/>
    </row>
    <row r="6879" spans="1:21">
      <c r="A6879">
        <v>6878</v>
      </c>
      <c r="B6879" s="1" t="s">
        <v>9682</v>
      </c>
      <c r="C6879" s="1" t="s">
        <v>47</v>
      </c>
      <c r="D6879" s="1" t="s">
        <v>9534</v>
      </c>
      <c r="E6879" t="s">
        <v>48</v>
      </c>
      <c r="F6879" t="s">
        <v>9665</v>
      </c>
      <c r="G6879" t="s">
        <v>39</v>
      </c>
      <c r="H6879" t="s">
        <v>49</v>
      </c>
      <c r="I6879" t="s">
        <v>9536</v>
      </c>
      <c r="J6879" s="1">
        <v>2</v>
      </c>
      <c r="K6879" t="s">
        <v>9666</v>
      </c>
      <c r="L6879" t="s">
        <v>9667</v>
      </c>
      <c r="M6879" t="s">
        <v>9668</v>
      </c>
      <c r="N6879" s="126"/>
      <c r="Q6879" t="s">
        <v>9682</v>
      </c>
      <c r="R6879" t="s">
        <v>19580</v>
      </c>
      <c r="S6879" s="120">
        <v>0.6</v>
      </c>
      <c r="U6879"/>
    </row>
    <row r="6880" spans="1:21">
      <c r="A6880">
        <v>6879</v>
      </c>
      <c r="B6880" s="1" t="s">
        <v>9683</v>
      </c>
      <c r="C6880" s="1" t="s">
        <v>47</v>
      </c>
      <c r="D6880" s="1" t="s">
        <v>9534</v>
      </c>
      <c r="E6880" t="s">
        <v>48</v>
      </c>
      <c r="F6880" t="s">
        <v>9665</v>
      </c>
      <c r="G6880" t="s">
        <v>39</v>
      </c>
      <c r="H6880" t="s">
        <v>49</v>
      </c>
      <c r="I6880" t="s">
        <v>9536</v>
      </c>
      <c r="J6880" s="1">
        <v>2</v>
      </c>
      <c r="K6880" t="s">
        <v>9666</v>
      </c>
      <c r="L6880" t="s">
        <v>9667</v>
      </c>
      <c r="M6880" t="s">
        <v>9668</v>
      </c>
      <c r="N6880" s="126"/>
      <c r="Q6880" t="s">
        <v>9683</v>
      </c>
      <c r="R6880" t="s">
        <v>19580</v>
      </c>
      <c r="S6880" s="120">
        <v>0.6</v>
      </c>
      <c r="U6880"/>
    </row>
    <row r="6881" spans="1:21">
      <c r="A6881">
        <v>6880</v>
      </c>
      <c r="B6881" s="1" t="s">
        <v>9684</v>
      </c>
      <c r="C6881" s="1" t="s">
        <v>47</v>
      </c>
      <c r="D6881" s="1" t="s">
        <v>9534</v>
      </c>
      <c r="E6881" t="s">
        <v>48</v>
      </c>
      <c r="F6881" t="s">
        <v>9665</v>
      </c>
      <c r="G6881" t="s">
        <v>39</v>
      </c>
      <c r="H6881" t="s">
        <v>49</v>
      </c>
      <c r="I6881" t="s">
        <v>9536</v>
      </c>
      <c r="J6881" s="1">
        <v>2</v>
      </c>
      <c r="K6881" t="s">
        <v>9666</v>
      </c>
      <c r="L6881" t="s">
        <v>9667</v>
      </c>
      <c r="M6881" t="s">
        <v>9668</v>
      </c>
      <c r="N6881" s="126"/>
      <c r="Q6881" t="s">
        <v>9684</v>
      </c>
      <c r="R6881" t="s">
        <v>19580</v>
      </c>
      <c r="S6881" s="120">
        <v>0.6</v>
      </c>
      <c r="U6881"/>
    </row>
    <row r="6882" spans="1:21">
      <c r="A6882">
        <v>6881</v>
      </c>
      <c r="B6882" s="1" t="s">
        <v>1886</v>
      </c>
      <c r="C6882" s="1" t="s">
        <v>801</v>
      </c>
      <c r="D6882" s="1" t="s">
        <v>9534</v>
      </c>
      <c r="E6882" t="s">
        <v>48</v>
      </c>
      <c r="F6882" t="s">
        <v>9685</v>
      </c>
      <c r="G6882" t="s">
        <v>39</v>
      </c>
      <c r="H6882" t="s">
        <v>803</v>
      </c>
      <c r="I6882" t="s">
        <v>9536</v>
      </c>
      <c r="J6882" s="1">
        <v>2</v>
      </c>
      <c r="K6882" t="s">
        <v>9685</v>
      </c>
      <c r="L6882" t="s">
        <v>9686</v>
      </c>
      <c r="M6882" t="s">
        <v>9687</v>
      </c>
      <c r="N6882" s="126"/>
      <c r="Q6882" t="s">
        <v>1886</v>
      </c>
      <c r="R6882" t="s">
        <v>19581</v>
      </c>
      <c r="S6882" s="120">
        <v>0.6</v>
      </c>
      <c r="U6882"/>
    </row>
    <row r="6883" spans="1:21">
      <c r="A6883">
        <v>6882</v>
      </c>
      <c r="B6883" s="1" t="s">
        <v>9688</v>
      </c>
      <c r="C6883" s="1" t="s">
        <v>164</v>
      </c>
      <c r="D6883" s="1" t="s">
        <v>9534</v>
      </c>
      <c r="E6883" t="s">
        <v>48</v>
      </c>
      <c r="F6883" t="s">
        <v>9689</v>
      </c>
      <c r="G6883" t="s">
        <v>39</v>
      </c>
      <c r="H6883" t="s">
        <v>166</v>
      </c>
      <c r="I6883" t="s">
        <v>9536</v>
      </c>
      <c r="J6883" s="1">
        <v>2</v>
      </c>
      <c r="K6883" t="s">
        <v>9689</v>
      </c>
      <c r="L6883" t="s">
        <v>9690</v>
      </c>
      <c r="M6883" t="s">
        <v>9691</v>
      </c>
      <c r="N6883" s="126"/>
      <c r="Q6883" t="s">
        <v>9688</v>
      </c>
      <c r="R6883" t="s">
        <v>19582</v>
      </c>
      <c r="S6883" s="120">
        <v>0.6</v>
      </c>
      <c r="U6883"/>
    </row>
    <row r="6884" spans="1:21">
      <c r="A6884">
        <v>6883</v>
      </c>
      <c r="B6884" s="1" t="s">
        <v>9692</v>
      </c>
      <c r="C6884" s="1" t="s">
        <v>164</v>
      </c>
      <c r="D6884" s="1" t="s">
        <v>9534</v>
      </c>
      <c r="E6884" t="s">
        <v>48</v>
      </c>
      <c r="F6884" t="s">
        <v>9689</v>
      </c>
      <c r="G6884" t="s">
        <v>39</v>
      </c>
      <c r="H6884" t="s">
        <v>166</v>
      </c>
      <c r="I6884" t="s">
        <v>9536</v>
      </c>
      <c r="J6884" s="1">
        <v>2</v>
      </c>
      <c r="K6884" t="s">
        <v>9689</v>
      </c>
      <c r="L6884" t="s">
        <v>9690</v>
      </c>
      <c r="M6884" t="s">
        <v>9691</v>
      </c>
      <c r="N6884" s="126"/>
      <c r="Q6884" t="s">
        <v>9692</v>
      </c>
      <c r="R6884" t="s">
        <v>19582</v>
      </c>
      <c r="S6884" s="120">
        <v>0.6</v>
      </c>
      <c r="U6884"/>
    </row>
    <row r="6885" spans="1:21">
      <c r="A6885">
        <v>6884</v>
      </c>
      <c r="B6885" s="1" t="s">
        <v>9693</v>
      </c>
      <c r="C6885" s="1" t="s">
        <v>175</v>
      </c>
      <c r="D6885" s="1" t="s">
        <v>9534</v>
      </c>
      <c r="E6885" t="s">
        <v>48</v>
      </c>
      <c r="F6885" t="s">
        <v>9694</v>
      </c>
      <c r="G6885" t="s">
        <v>39</v>
      </c>
      <c r="H6885" t="s">
        <v>177</v>
      </c>
      <c r="I6885" t="s">
        <v>9536</v>
      </c>
      <c r="J6885" s="1">
        <v>2</v>
      </c>
      <c r="K6885" t="s">
        <v>9695</v>
      </c>
      <c r="L6885" t="s">
        <v>9696</v>
      </c>
      <c r="M6885" t="s">
        <v>9697</v>
      </c>
      <c r="N6885" s="126"/>
      <c r="Q6885" t="s">
        <v>9693</v>
      </c>
      <c r="R6885" t="s">
        <v>19583</v>
      </c>
      <c r="S6885" s="120">
        <v>0.6</v>
      </c>
      <c r="U6885"/>
    </row>
    <row r="6886" spans="1:21">
      <c r="A6886">
        <v>6885</v>
      </c>
      <c r="B6886" s="1" t="s">
        <v>9698</v>
      </c>
      <c r="C6886" s="1" t="s">
        <v>175</v>
      </c>
      <c r="D6886" s="1" t="s">
        <v>9534</v>
      </c>
      <c r="E6886" t="s">
        <v>48</v>
      </c>
      <c r="F6886" t="s">
        <v>9694</v>
      </c>
      <c r="G6886" t="s">
        <v>39</v>
      </c>
      <c r="H6886" t="s">
        <v>177</v>
      </c>
      <c r="I6886" t="s">
        <v>9536</v>
      </c>
      <c r="J6886" s="1">
        <v>2</v>
      </c>
      <c r="K6886" t="s">
        <v>9695</v>
      </c>
      <c r="L6886" t="s">
        <v>9696</v>
      </c>
      <c r="M6886" t="s">
        <v>9697</v>
      </c>
      <c r="N6886" s="126"/>
      <c r="Q6886" t="s">
        <v>9698</v>
      </c>
      <c r="R6886" t="s">
        <v>19583</v>
      </c>
      <c r="S6886" s="120">
        <v>0.6</v>
      </c>
      <c r="U6886"/>
    </row>
    <row r="6887" spans="1:21">
      <c r="A6887">
        <v>6886</v>
      </c>
      <c r="B6887" s="1" t="s">
        <v>9699</v>
      </c>
      <c r="C6887" s="1" t="s">
        <v>175</v>
      </c>
      <c r="D6887" s="1" t="s">
        <v>9534</v>
      </c>
      <c r="E6887" t="s">
        <v>48</v>
      </c>
      <c r="F6887" t="s">
        <v>9694</v>
      </c>
      <c r="G6887" t="s">
        <v>39</v>
      </c>
      <c r="H6887" t="s">
        <v>177</v>
      </c>
      <c r="I6887" t="s">
        <v>9536</v>
      </c>
      <c r="J6887" s="1">
        <v>2</v>
      </c>
      <c r="K6887" t="s">
        <v>9695</v>
      </c>
      <c r="L6887" t="s">
        <v>9696</v>
      </c>
      <c r="M6887" t="s">
        <v>9697</v>
      </c>
      <c r="N6887" s="126"/>
      <c r="Q6887" t="s">
        <v>9699</v>
      </c>
      <c r="R6887" t="s">
        <v>19583</v>
      </c>
      <c r="S6887" s="120">
        <v>0.6</v>
      </c>
      <c r="U6887"/>
    </row>
    <row r="6888" spans="1:21">
      <c r="A6888">
        <v>6887</v>
      </c>
      <c r="B6888" s="1" t="s">
        <v>9700</v>
      </c>
      <c r="C6888" s="1" t="s">
        <v>175</v>
      </c>
      <c r="D6888" s="1" t="s">
        <v>9534</v>
      </c>
      <c r="E6888" t="s">
        <v>48</v>
      </c>
      <c r="F6888" t="s">
        <v>9694</v>
      </c>
      <c r="G6888" t="s">
        <v>39</v>
      </c>
      <c r="H6888" t="s">
        <v>177</v>
      </c>
      <c r="I6888" t="s">
        <v>9536</v>
      </c>
      <c r="J6888" s="1">
        <v>2</v>
      </c>
      <c r="K6888" t="s">
        <v>9695</v>
      </c>
      <c r="L6888" t="s">
        <v>9696</v>
      </c>
      <c r="M6888" t="s">
        <v>9697</v>
      </c>
      <c r="N6888" s="126"/>
      <c r="Q6888" t="s">
        <v>9700</v>
      </c>
      <c r="R6888" t="s">
        <v>19583</v>
      </c>
      <c r="S6888" s="120">
        <v>0.6</v>
      </c>
      <c r="U6888"/>
    </row>
    <row r="6889" spans="1:21">
      <c r="A6889">
        <v>6888</v>
      </c>
      <c r="B6889" s="1" t="s">
        <v>9701</v>
      </c>
      <c r="C6889" s="1" t="s">
        <v>175</v>
      </c>
      <c r="D6889" s="1" t="s">
        <v>9534</v>
      </c>
      <c r="E6889" t="s">
        <v>48</v>
      </c>
      <c r="F6889" t="s">
        <v>9694</v>
      </c>
      <c r="G6889" t="s">
        <v>39</v>
      </c>
      <c r="H6889" t="s">
        <v>177</v>
      </c>
      <c r="I6889" t="s">
        <v>9536</v>
      </c>
      <c r="J6889" s="1">
        <v>2</v>
      </c>
      <c r="K6889" t="s">
        <v>9695</v>
      </c>
      <c r="L6889" t="s">
        <v>9696</v>
      </c>
      <c r="M6889" t="s">
        <v>9697</v>
      </c>
      <c r="N6889" s="126"/>
      <c r="Q6889" t="s">
        <v>9701</v>
      </c>
      <c r="R6889" t="s">
        <v>19583</v>
      </c>
      <c r="S6889" s="120">
        <v>0.6</v>
      </c>
      <c r="U6889"/>
    </row>
    <row r="6890" spans="1:21">
      <c r="A6890">
        <v>6889</v>
      </c>
      <c r="B6890" s="1" t="s">
        <v>9702</v>
      </c>
      <c r="C6890" s="1" t="s">
        <v>175</v>
      </c>
      <c r="D6890" s="1" t="s">
        <v>9534</v>
      </c>
      <c r="E6890" t="s">
        <v>48</v>
      </c>
      <c r="F6890" t="s">
        <v>9694</v>
      </c>
      <c r="G6890" t="s">
        <v>39</v>
      </c>
      <c r="H6890" t="s">
        <v>177</v>
      </c>
      <c r="I6890" t="s">
        <v>9536</v>
      </c>
      <c r="J6890" s="1">
        <v>2</v>
      </c>
      <c r="K6890" t="s">
        <v>9695</v>
      </c>
      <c r="L6890" t="s">
        <v>9696</v>
      </c>
      <c r="M6890" t="s">
        <v>9697</v>
      </c>
      <c r="N6890" s="126"/>
      <c r="Q6890" t="s">
        <v>9702</v>
      </c>
      <c r="R6890" t="s">
        <v>19583</v>
      </c>
      <c r="S6890" s="120">
        <v>0.6</v>
      </c>
      <c r="U6890"/>
    </row>
    <row r="6891" spans="1:21">
      <c r="A6891">
        <v>6890</v>
      </c>
      <c r="B6891" s="1" t="s">
        <v>9703</v>
      </c>
      <c r="C6891" s="1" t="s">
        <v>175</v>
      </c>
      <c r="D6891" s="1" t="s">
        <v>9534</v>
      </c>
      <c r="E6891" t="s">
        <v>48</v>
      </c>
      <c r="F6891" t="s">
        <v>9694</v>
      </c>
      <c r="G6891" t="s">
        <v>39</v>
      </c>
      <c r="H6891" t="s">
        <v>177</v>
      </c>
      <c r="I6891" t="s">
        <v>9536</v>
      </c>
      <c r="J6891" s="1">
        <v>2</v>
      </c>
      <c r="K6891" t="s">
        <v>9695</v>
      </c>
      <c r="L6891" t="s">
        <v>9696</v>
      </c>
      <c r="M6891" t="s">
        <v>9697</v>
      </c>
      <c r="N6891" s="126"/>
      <c r="Q6891" t="s">
        <v>9703</v>
      </c>
      <c r="R6891" t="s">
        <v>19583</v>
      </c>
      <c r="S6891" s="120">
        <v>0.6</v>
      </c>
      <c r="U6891"/>
    </row>
    <row r="6892" spans="1:21">
      <c r="A6892">
        <v>6891</v>
      </c>
      <c r="B6892" s="1" t="s">
        <v>9704</v>
      </c>
      <c r="C6892" s="1" t="s">
        <v>175</v>
      </c>
      <c r="D6892" s="1" t="s">
        <v>9534</v>
      </c>
      <c r="E6892" t="s">
        <v>48</v>
      </c>
      <c r="F6892" t="s">
        <v>9694</v>
      </c>
      <c r="G6892" t="s">
        <v>39</v>
      </c>
      <c r="H6892" t="s">
        <v>177</v>
      </c>
      <c r="I6892" t="s">
        <v>9536</v>
      </c>
      <c r="J6892" s="1">
        <v>2</v>
      </c>
      <c r="K6892" t="s">
        <v>9695</v>
      </c>
      <c r="L6892" t="s">
        <v>9696</v>
      </c>
      <c r="M6892" t="s">
        <v>9697</v>
      </c>
      <c r="N6892" s="126"/>
      <c r="Q6892" t="s">
        <v>9704</v>
      </c>
      <c r="R6892" t="s">
        <v>19583</v>
      </c>
      <c r="S6892" s="120">
        <v>0.6</v>
      </c>
      <c r="U6892"/>
    </row>
    <row r="6893" spans="1:21">
      <c r="A6893">
        <v>6892</v>
      </c>
      <c r="B6893" s="1" t="s">
        <v>1</v>
      </c>
      <c r="C6893" s="1" t="s">
        <v>175</v>
      </c>
      <c r="D6893" s="1" t="s">
        <v>9534</v>
      </c>
      <c r="E6893" t="s">
        <v>48</v>
      </c>
      <c r="F6893" t="s">
        <v>9694</v>
      </c>
      <c r="G6893" t="s">
        <v>39</v>
      </c>
      <c r="H6893" t="s">
        <v>177</v>
      </c>
      <c r="I6893" t="s">
        <v>9536</v>
      </c>
      <c r="J6893" s="1">
        <v>2</v>
      </c>
      <c r="K6893" t="s">
        <v>9695</v>
      </c>
      <c r="L6893" t="s">
        <v>9696</v>
      </c>
      <c r="M6893" t="s">
        <v>9697</v>
      </c>
      <c r="N6893" s="126"/>
      <c r="Q6893" t="s">
        <v>1</v>
      </c>
      <c r="R6893" t="s">
        <v>19583</v>
      </c>
      <c r="S6893" s="120">
        <v>0.6</v>
      </c>
      <c r="U6893"/>
    </row>
    <row r="6894" spans="1:21">
      <c r="A6894">
        <v>6893</v>
      </c>
      <c r="B6894" s="1" t="s">
        <v>9620</v>
      </c>
      <c r="C6894" s="1" t="s">
        <v>175</v>
      </c>
      <c r="D6894" s="1" t="s">
        <v>9534</v>
      </c>
      <c r="E6894" t="s">
        <v>48</v>
      </c>
      <c r="F6894" t="s">
        <v>9694</v>
      </c>
      <c r="G6894" t="s">
        <v>39</v>
      </c>
      <c r="H6894" t="s">
        <v>177</v>
      </c>
      <c r="I6894" t="s">
        <v>9536</v>
      </c>
      <c r="J6894" s="1">
        <v>2</v>
      </c>
      <c r="K6894" t="s">
        <v>9695</v>
      </c>
      <c r="L6894" t="s">
        <v>9696</v>
      </c>
      <c r="M6894" t="s">
        <v>9697</v>
      </c>
      <c r="N6894" s="126"/>
      <c r="Q6894" t="s">
        <v>9620</v>
      </c>
      <c r="R6894" t="s">
        <v>19583</v>
      </c>
      <c r="S6894" s="120">
        <v>0.6</v>
      </c>
      <c r="U6894"/>
    </row>
    <row r="6895" spans="1:21">
      <c r="A6895">
        <v>6894</v>
      </c>
      <c r="B6895" s="1" t="s">
        <v>9692</v>
      </c>
      <c r="C6895" s="1" t="s">
        <v>175</v>
      </c>
      <c r="D6895" s="1" t="s">
        <v>9534</v>
      </c>
      <c r="E6895" t="s">
        <v>48</v>
      </c>
      <c r="F6895" t="s">
        <v>9694</v>
      </c>
      <c r="G6895" t="s">
        <v>39</v>
      </c>
      <c r="H6895" t="s">
        <v>177</v>
      </c>
      <c r="I6895" t="s">
        <v>9536</v>
      </c>
      <c r="J6895" s="1">
        <v>2</v>
      </c>
      <c r="K6895" t="s">
        <v>9695</v>
      </c>
      <c r="L6895" t="s">
        <v>9696</v>
      </c>
      <c r="M6895" t="s">
        <v>9697</v>
      </c>
      <c r="N6895" s="126"/>
      <c r="Q6895" t="s">
        <v>9692</v>
      </c>
      <c r="R6895" t="s">
        <v>19583</v>
      </c>
      <c r="S6895" s="120">
        <v>0.6</v>
      </c>
      <c r="U6895"/>
    </row>
    <row r="6896" spans="1:21">
      <c r="A6896">
        <v>6895</v>
      </c>
      <c r="B6896" s="1" t="s">
        <v>9705</v>
      </c>
      <c r="C6896" s="1" t="s">
        <v>175</v>
      </c>
      <c r="D6896" s="1" t="s">
        <v>9534</v>
      </c>
      <c r="E6896" t="s">
        <v>48</v>
      </c>
      <c r="F6896" t="s">
        <v>9694</v>
      </c>
      <c r="G6896" t="s">
        <v>39</v>
      </c>
      <c r="H6896" t="s">
        <v>177</v>
      </c>
      <c r="I6896" t="s">
        <v>9536</v>
      </c>
      <c r="J6896" s="1">
        <v>2</v>
      </c>
      <c r="K6896" t="s">
        <v>9695</v>
      </c>
      <c r="L6896" t="s">
        <v>9696</v>
      </c>
      <c r="M6896" t="s">
        <v>9697</v>
      </c>
      <c r="N6896" s="126"/>
      <c r="Q6896" t="s">
        <v>9705</v>
      </c>
      <c r="R6896" t="s">
        <v>19583</v>
      </c>
      <c r="S6896" s="120">
        <v>0.6</v>
      </c>
      <c r="U6896"/>
    </row>
    <row r="6897" spans="1:21">
      <c r="A6897">
        <v>6896</v>
      </c>
      <c r="B6897" s="1" t="s">
        <v>9706</v>
      </c>
      <c r="C6897" s="1" t="s">
        <v>175</v>
      </c>
      <c r="D6897" s="1" t="s">
        <v>9534</v>
      </c>
      <c r="E6897" t="s">
        <v>48</v>
      </c>
      <c r="F6897" t="s">
        <v>9694</v>
      </c>
      <c r="G6897" t="s">
        <v>39</v>
      </c>
      <c r="H6897" t="s">
        <v>177</v>
      </c>
      <c r="I6897" t="s">
        <v>9536</v>
      </c>
      <c r="J6897" s="1">
        <v>2</v>
      </c>
      <c r="K6897" t="s">
        <v>9695</v>
      </c>
      <c r="L6897" t="s">
        <v>9696</v>
      </c>
      <c r="M6897" t="s">
        <v>9697</v>
      </c>
      <c r="N6897" s="126">
        <v>0.01</v>
      </c>
      <c r="Q6897" t="s">
        <v>9706</v>
      </c>
      <c r="R6897" t="s">
        <v>19583</v>
      </c>
      <c r="S6897" s="120">
        <v>0.6</v>
      </c>
      <c r="U6897"/>
    </row>
    <row r="6898" spans="1:21">
      <c r="A6898">
        <v>6897</v>
      </c>
      <c r="B6898" s="1" t="s">
        <v>9707</v>
      </c>
      <c r="C6898" s="1" t="s">
        <v>352</v>
      </c>
      <c r="D6898" s="1" t="s">
        <v>9534</v>
      </c>
      <c r="E6898" t="s">
        <v>48</v>
      </c>
      <c r="F6898" t="s">
        <v>9708</v>
      </c>
      <c r="G6898" t="s">
        <v>39</v>
      </c>
      <c r="H6898" t="s">
        <v>354</v>
      </c>
      <c r="I6898" t="s">
        <v>9536</v>
      </c>
      <c r="J6898" s="1">
        <v>2</v>
      </c>
      <c r="K6898" t="s">
        <v>9708</v>
      </c>
      <c r="L6898" t="s">
        <v>9709</v>
      </c>
      <c r="M6898" t="s">
        <v>9710</v>
      </c>
      <c r="N6898" s="126"/>
      <c r="Q6898" t="s">
        <v>9707</v>
      </c>
      <c r="R6898" t="s">
        <v>19584</v>
      </c>
      <c r="S6898" s="120">
        <v>0.6</v>
      </c>
      <c r="U6898"/>
    </row>
    <row r="6899" spans="1:21">
      <c r="A6899">
        <v>6898</v>
      </c>
      <c r="B6899" s="1" t="s">
        <v>9711</v>
      </c>
      <c r="C6899" s="1" t="s">
        <v>352</v>
      </c>
      <c r="D6899" s="1" t="s">
        <v>9534</v>
      </c>
      <c r="E6899" t="s">
        <v>48</v>
      </c>
      <c r="F6899" t="s">
        <v>9708</v>
      </c>
      <c r="G6899" t="s">
        <v>39</v>
      </c>
      <c r="H6899" t="s">
        <v>354</v>
      </c>
      <c r="I6899" t="s">
        <v>9536</v>
      </c>
      <c r="J6899" s="1">
        <v>2</v>
      </c>
      <c r="K6899" t="s">
        <v>9708</v>
      </c>
      <c r="L6899" t="s">
        <v>9709</v>
      </c>
      <c r="M6899" t="s">
        <v>9710</v>
      </c>
      <c r="N6899" s="126"/>
      <c r="Q6899" t="s">
        <v>9711</v>
      </c>
      <c r="R6899" t="s">
        <v>19584</v>
      </c>
      <c r="S6899" s="120">
        <v>0.6</v>
      </c>
      <c r="U6899"/>
    </row>
    <row r="6900" spans="1:21">
      <c r="A6900">
        <v>6899</v>
      </c>
      <c r="B6900" s="1" t="s">
        <v>9712</v>
      </c>
      <c r="C6900" s="1" t="s">
        <v>352</v>
      </c>
      <c r="D6900" s="1" t="s">
        <v>9534</v>
      </c>
      <c r="E6900" t="s">
        <v>48</v>
      </c>
      <c r="F6900" t="s">
        <v>9708</v>
      </c>
      <c r="G6900" t="s">
        <v>39</v>
      </c>
      <c r="H6900" t="s">
        <v>354</v>
      </c>
      <c r="I6900" t="s">
        <v>9536</v>
      </c>
      <c r="J6900" s="1">
        <v>2</v>
      </c>
      <c r="K6900" t="s">
        <v>9708</v>
      </c>
      <c r="L6900" t="s">
        <v>9709</v>
      </c>
      <c r="M6900" t="s">
        <v>9710</v>
      </c>
      <c r="N6900" s="126"/>
      <c r="Q6900" t="s">
        <v>9712</v>
      </c>
      <c r="R6900" t="s">
        <v>19584</v>
      </c>
      <c r="S6900" s="120">
        <v>0.6</v>
      </c>
      <c r="U6900"/>
    </row>
    <row r="6901" spans="1:21">
      <c r="A6901">
        <v>6900</v>
      </c>
      <c r="B6901" s="1" t="s">
        <v>9713</v>
      </c>
      <c r="C6901" s="1" t="s">
        <v>352</v>
      </c>
      <c r="D6901" s="1" t="s">
        <v>9534</v>
      </c>
      <c r="E6901" t="s">
        <v>48</v>
      </c>
      <c r="F6901" t="s">
        <v>9708</v>
      </c>
      <c r="G6901" t="s">
        <v>39</v>
      </c>
      <c r="H6901" t="s">
        <v>354</v>
      </c>
      <c r="I6901" t="s">
        <v>9536</v>
      </c>
      <c r="J6901" s="1">
        <v>2</v>
      </c>
      <c r="K6901" t="s">
        <v>9708</v>
      </c>
      <c r="L6901" t="s">
        <v>9709</v>
      </c>
      <c r="M6901" t="s">
        <v>9710</v>
      </c>
      <c r="N6901" s="126"/>
      <c r="Q6901" t="s">
        <v>9713</v>
      </c>
      <c r="R6901" t="s">
        <v>19584</v>
      </c>
      <c r="S6901" s="120">
        <v>0.6</v>
      </c>
      <c r="U6901"/>
    </row>
    <row r="6902" spans="1:21">
      <c r="A6902">
        <v>6901</v>
      </c>
      <c r="B6902" s="1" t="s">
        <v>9714</v>
      </c>
      <c r="C6902" s="1" t="s">
        <v>352</v>
      </c>
      <c r="D6902" s="1" t="s">
        <v>9534</v>
      </c>
      <c r="E6902" t="s">
        <v>48</v>
      </c>
      <c r="F6902" t="s">
        <v>9708</v>
      </c>
      <c r="G6902" t="s">
        <v>39</v>
      </c>
      <c r="H6902" t="s">
        <v>354</v>
      </c>
      <c r="I6902" t="s">
        <v>9536</v>
      </c>
      <c r="J6902" s="1">
        <v>2</v>
      </c>
      <c r="K6902" t="s">
        <v>9708</v>
      </c>
      <c r="L6902" t="s">
        <v>9709</v>
      </c>
      <c r="M6902" t="s">
        <v>9710</v>
      </c>
      <c r="N6902" s="126"/>
      <c r="Q6902" t="s">
        <v>9714</v>
      </c>
      <c r="R6902" t="s">
        <v>19584</v>
      </c>
      <c r="S6902" s="120">
        <v>0.6</v>
      </c>
      <c r="U6902"/>
    </row>
    <row r="6903" spans="1:21">
      <c r="A6903">
        <v>6902</v>
      </c>
      <c r="B6903" s="1" t="s">
        <v>9715</v>
      </c>
      <c r="C6903" s="1" t="s">
        <v>352</v>
      </c>
      <c r="D6903" s="1" t="s">
        <v>9534</v>
      </c>
      <c r="E6903" t="s">
        <v>48</v>
      </c>
      <c r="F6903" t="s">
        <v>9708</v>
      </c>
      <c r="G6903" t="s">
        <v>39</v>
      </c>
      <c r="H6903" t="s">
        <v>354</v>
      </c>
      <c r="I6903" t="s">
        <v>9536</v>
      </c>
      <c r="J6903" s="1">
        <v>2</v>
      </c>
      <c r="K6903" t="s">
        <v>9708</v>
      </c>
      <c r="L6903" t="s">
        <v>9709</v>
      </c>
      <c r="M6903" t="s">
        <v>9710</v>
      </c>
      <c r="N6903" s="126"/>
      <c r="Q6903" t="s">
        <v>9715</v>
      </c>
      <c r="R6903" t="s">
        <v>19584</v>
      </c>
      <c r="S6903" s="120">
        <v>0.6</v>
      </c>
      <c r="U6903"/>
    </row>
    <row r="6904" spans="1:21">
      <c r="A6904">
        <v>6903</v>
      </c>
      <c r="B6904" s="1" t="s">
        <v>9716</v>
      </c>
      <c r="C6904" s="1" t="s">
        <v>352</v>
      </c>
      <c r="D6904" s="1" t="s">
        <v>9534</v>
      </c>
      <c r="E6904" t="s">
        <v>48</v>
      </c>
      <c r="F6904" t="s">
        <v>9708</v>
      </c>
      <c r="G6904" t="s">
        <v>39</v>
      </c>
      <c r="H6904" t="s">
        <v>354</v>
      </c>
      <c r="I6904" t="s">
        <v>9536</v>
      </c>
      <c r="J6904" s="1">
        <v>2</v>
      </c>
      <c r="K6904" t="s">
        <v>9708</v>
      </c>
      <c r="L6904" t="s">
        <v>9709</v>
      </c>
      <c r="M6904" t="s">
        <v>9710</v>
      </c>
      <c r="N6904" s="126"/>
      <c r="Q6904" t="s">
        <v>9716</v>
      </c>
      <c r="R6904" t="s">
        <v>19584</v>
      </c>
      <c r="S6904" s="120">
        <v>0.6</v>
      </c>
      <c r="U6904"/>
    </row>
    <row r="6905" spans="1:21">
      <c r="A6905">
        <v>6904</v>
      </c>
      <c r="B6905" s="1" t="s">
        <v>9717</v>
      </c>
      <c r="C6905" s="1" t="s">
        <v>352</v>
      </c>
      <c r="D6905" s="1" t="s">
        <v>9534</v>
      </c>
      <c r="E6905" t="s">
        <v>48</v>
      </c>
      <c r="F6905" t="s">
        <v>9708</v>
      </c>
      <c r="G6905" t="s">
        <v>39</v>
      </c>
      <c r="H6905" t="s">
        <v>354</v>
      </c>
      <c r="I6905" t="s">
        <v>9536</v>
      </c>
      <c r="J6905" s="1">
        <v>2</v>
      </c>
      <c r="K6905" t="s">
        <v>9708</v>
      </c>
      <c r="L6905" t="s">
        <v>9709</v>
      </c>
      <c r="M6905" t="s">
        <v>9710</v>
      </c>
      <c r="N6905" s="126">
        <v>0.01</v>
      </c>
      <c r="Q6905" t="s">
        <v>9717</v>
      </c>
      <c r="R6905" t="s">
        <v>19584</v>
      </c>
      <c r="S6905" s="120">
        <v>0.6</v>
      </c>
      <c r="U6905"/>
    </row>
    <row r="6906" spans="1:21">
      <c r="A6906">
        <v>6905</v>
      </c>
      <c r="B6906" s="1" t="s">
        <v>9718</v>
      </c>
      <c r="C6906" s="1" t="s">
        <v>352</v>
      </c>
      <c r="D6906" s="1" t="s">
        <v>9534</v>
      </c>
      <c r="E6906" t="s">
        <v>48</v>
      </c>
      <c r="F6906" t="s">
        <v>9708</v>
      </c>
      <c r="G6906" t="s">
        <v>39</v>
      </c>
      <c r="H6906" t="s">
        <v>354</v>
      </c>
      <c r="I6906" t="s">
        <v>9536</v>
      </c>
      <c r="J6906" s="1">
        <v>2</v>
      </c>
      <c r="K6906" t="s">
        <v>9708</v>
      </c>
      <c r="L6906" t="s">
        <v>9709</v>
      </c>
      <c r="M6906" t="s">
        <v>9710</v>
      </c>
      <c r="N6906" s="126">
        <v>0.01</v>
      </c>
      <c r="Q6906" t="s">
        <v>9718</v>
      </c>
      <c r="R6906" t="s">
        <v>19584</v>
      </c>
      <c r="S6906" s="120">
        <v>0.6</v>
      </c>
      <c r="U6906"/>
    </row>
    <row r="6907" spans="1:21">
      <c r="A6907">
        <v>6906</v>
      </c>
      <c r="B6907" s="1" t="s">
        <v>9719</v>
      </c>
      <c r="C6907" s="1" t="s">
        <v>593</v>
      </c>
      <c r="D6907" s="1" t="s">
        <v>9534</v>
      </c>
      <c r="E6907" t="s">
        <v>48</v>
      </c>
      <c r="F6907" t="s">
        <v>9720</v>
      </c>
      <c r="G6907" t="s">
        <v>39</v>
      </c>
      <c r="H6907" t="s">
        <v>595</v>
      </c>
      <c r="I6907" t="s">
        <v>9536</v>
      </c>
      <c r="J6907" s="1">
        <v>2</v>
      </c>
      <c r="K6907" t="s">
        <v>9720</v>
      </c>
      <c r="L6907" t="s">
        <v>9721</v>
      </c>
      <c r="M6907" t="s">
        <v>9722</v>
      </c>
      <c r="N6907" s="126"/>
      <c r="Q6907" t="s">
        <v>9719</v>
      </c>
      <c r="R6907" t="s">
        <v>19585</v>
      </c>
      <c r="S6907" s="120">
        <v>0.6</v>
      </c>
      <c r="U6907"/>
    </row>
    <row r="6908" spans="1:21">
      <c r="A6908">
        <v>6907</v>
      </c>
      <c r="B6908" s="1" t="s">
        <v>9723</v>
      </c>
      <c r="C6908" s="1" t="s">
        <v>593</v>
      </c>
      <c r="D6908" s="1" t="s">
        <v>9534</v>
      </c>
      <c r="E6908" t="s">
        <v>48</v>
      </c>
      <c r="F6908" t="s">
        <v>9720</v>
      </c>
      <c r="G6908" t="s">
        <v>39</v>
      </c>
      <c r="H6908" t="s">
        <v>595</v>
      </c>
      <c r="I6908" t="s">
        <v>9536</v>
      </c>
      <c r="J6908" s="1">
        <v>2</v>
      </c>
      <c r="K6908" t="s">
        <v>9720</v>
      </c>
      <c r="L6908" t="s">
        <v>9721</v>
      </c>
      <c r="M6908" t="s">
        <v>9722</v>
      </c>
      <c r="N6908" s="126"/>
      <c r="Q6908" t="s">
        <v>9723</v>
      </c>
      <c r="R6908" t="s">
        <v>19585</v>
      </c>
      <c r="S6908" s="120">
        <v>0.6</v>
      </c>
      <c r="U6908"/>
    </row>
    <row r="6909" spans="1:21">
      <c r="A6909">
        <v>6908</v>
      </c>
      <c r="B6909" s="1" t="s">
        <v>9724</v>
      </c>
      <c r="C6909" s="1" t="s">
        <v>201</v>
      </c>
      <c r="D6909" s="1" t="s">
        <v>9534</v>
      </c>
      <c r="E6909" t="s">
        <v>48</v>
      </c>
      <c r="F6909" t="s">
        <v>9725</v>
      </c>
      <c r="G6909" t="s">
        <v>39</v>
      </c>
      <c r="H6909" t="s">
        <v>203</v>
      </c>
      <c r="I6909" t="s">
        <v>9536</v>
      </c>
      <c r="J6909" s="1">
        <v>2</v>
      </c>
      <c r="K6909" t="s">
        <v>9725</v>
      </c>
      <c r="L6909" t="s">
        <v>9726</v>
      </c>
      <c r="M6909" t="s">
        <v>9727</v>
      </c>
      <c r="N6909" s="126"/>
      <c r="Q6909" t="s">
        <v>9724</v>
      </c>
      <c r="R6909" t="s">
        <v>19586</v>
      </c>
      <c r="S6909" s="120">
        <v>0.6</v>
      </c>
      <c r="U6909"/>
    </row>
    <row r="6910" spans="1:21">
      <c r="A6910">
        <v>6909</v>
      </c>
      <c r="B6910" s="1" t="s">
        <v>9728</v>
      </c>
      <c r="C6910" s="1" t="s">
        <v>72</v>
      </c>
      <c r="D6910" s="1" t="s">
        <v>9534</v>
      </c>
      <c r="E6910" t="s">
        <v>399</v>
      </c>
      <c r="F6910" t="s">
        <v>9729</v>
      </c>
      <c r="G6910" t="s">
        <v>39</v>
      </c>
      <c r="H6910" t="s">
        <v>74</v>
      </c>
      <c r="I6910" t="s">
        <v>9536</v>
      </c>
      <c r="J6910" s="1">
        <v>3</v>
      </c>
      <c r="K6910" t="s">
        <v>9729</v>
      </c>
      <c r="L6910" t="s">
        <v>9730</v>
      </c>
      <c r="M6910" t="s">
        <v>9731</v>
      </c>
      <c r="N6910" s="126"/>
      <c r="Q6910" t="s">
        <v>9728</v>
      </c>
      <c r="R6910" t="s">
        <v>19587</v>
      </c>
      <c r="S6910" s="120">
        <v>0.6</v>
      </c>
      <c r="U6910"/>
    </row>
    <row r="6911" spans="1:21">
      <c r="A6911">
        <v>6910</v>
      </c>
      <c r="B6911" s="1" t="s">
        <v>9732</v>
      </c>
      <c r="C6911" s="1" t="s">
        <v>72</v>
      </c>
      <c r="D6911" s="1" t="s">
        <v>9534</v>
      </c>
      <c r="E6911" t="s">
        <v>399</v>
      </c>
      <c r="F6911" t="s">
        <v>9729</v>
      </c>
      <c r="G6911" t="s">
        <v>39</v>
      </c>
      <c r="H6911" t="s">
        <v>74</v>
      </c>
      <c r="I6911" t="s">
        <v>9536</v>
      </c>
      <c r="J6911" s="1">
        <v>3</v>
      </c>
      <c r="K6911" t="s">
        <v>9729</v>
      </c>
      <c r="L6911" t="s">
        <v>9730</v>
      </c>
      <c r="M6911" t="s">
        <v>9731</v>
      </c>
      <c r="N6911" s="126">
        <v>0.01</v>
      </c>
      <c r="Q6911" t="s">
        <v>9732</v>
      </c>
      <c r="R6911" t="s">
        <v>19587</v>
      </c>
      <c r="S6911" s="120">
        <v>0.6</v>
      </c>
      <c r="U6911"/>
    </row>
    <row r="6912" spans="1:21">
      <c r="A6912">
        <v>6911</v>
      </c>
      <c r="B6912" s="1" t="s">
        <v>9733</v>
      </c>
      <c r="C6912" s="1" t="s">
        <v>72</v>
      </c>
      <c r="D6912" s="1" t="s">
        <v>9534</v>
      </c>
      <c r="E6912" t="s">
        <v>399</v>
      </c>
      <c r="F6912" t="s">
        <v>9729</v>
      </c>
      <c r="G6912" t="s">
        <v>39</v>
      </c>
      <c r="H6912" t="s">
        <v>74</v>
      </c>
      <c r="I6912" t="s">
        <v>9536</v>
      </c>
      <c r="J6912" s="1">
        <v>3</v>
      </c>
      <c r="K6912" t="s">
        <v>9729</v>
      </c>
      <c r="L6912" t="s">
        <v>9730</v>
      </c>
      <c r="M6912" t="s">
        <v>9731</v>
      </c>
      <c r="N6912" s="126"/>
      <c r="Q6912" t="s">
        <v>9733</v>
      </c>
      <c r="R6912" t="s">
        <v>19587</v>
      </c>
      <c r="S6912" s="120">
        <v>0.6</v>
      </c>
      <c r="U6912"/>
    </row>
    <row r="6913" spans="1:21">
      <c r="A6913">
        <v>6912</v>
      </c>
      <c r="B6913" s="1" t="s">
        <v>9734</v>
      </c>
      <c r="C6913" s="1" t="s">
        <v>72</v>
      </c>
      <c r="D6913" s="1" t="s">
        <v>9534</v>
      </c>
      <c r="E6913" t="s">
        <v>399</v>
      </c>
      <c r="F6913" t="s">
        <v>9729</v>
      </c>
      <c r="G6913" t="s">
        <v>39</v>
      </c>
      <c r="H6913" t="s">
        <v>74</v>
      </c>
      <c r="I6913" t="s">
        <v>9536</v>
      </c>
      <c r="J6913" s="1">
        <v>3</v>
      </c>
      <c r="K6913" t="s">
        <v>9729</v>
      </c>
      <c r="L6913" t="s">
        <v>9730</v>
      </c>
      <c r="M6913" t="s">
        <v>9731</v>
      </c>
      <c r="N6913" s="126"/>
      <c r="Q6913" t="s">
        <v>9734</v>
      </c>
      <c r="R6913" t="s">
        <v>19587</v>
      </c>
      <c r="S6913" s="120">
        <v>0.6</v>
      </c>
      <c r="U6913"/>
    </row>
    <row r="6914" spans="1:21">
      <c r="A6914">
        <v>6913</v>
      </c>
      <c r="B6914" s="1" t="s">
        <v>9735</v>
      </c>
      <c r="C6914" s="1" t="s">
        <v>72</v>
      </c>
      <c r="D6914" s="1" t="s">
        <v>9534</v>
      </c>
      <c r="E6914" t="s">
        <v>399</v>
      </c>
      <c r="F6914" t="s">
        <v>9729</v>
      </c>
      <c r="G6914" t="s">
        <v>39</v>
      </c>
      <c r="H6914" t="s">
        <v>74</v>
      </c>
      <c r="I6914" t="s">
        <v>9536</v>
      </c>
      <c r="J6914" s="1">
        <v>3</v>
      </c>
      <c r="K6914" t="s">
        <v>9729</v>
      </c>
      <c r="L6914" t="s">
        <v>9730</v>
      </c>
      <c r="M6914" t="s">
        <v>9731</v>
      </c>
      <c r="N6914" s="126">
        <v>0.01</v>
      </c>
      <c r="Q6914" t="s">
        <v>9735</v>
      </c>
      <c r="R6914" t="s">
        <v>19587</v>
      </c>
      <c r="S6914" s="120">
        <v>0.6</v>
      </c>
      <c r="U6914"/>
    </row>
    <row r="6915" spans="1:21">
      <c r="A6915">
        <v>6914</v>
      </c>
      <c r="B6915" s="1" t="s">
        <v>9736</v>
      </c>
      <c r="C6915" s="1" t="s">
        <v>72</v>
      </c>
      <c r="D6915" s="1" t="s">
        <v>9534</v>
      </c>
      <c r="E6915" t="s">
        <v>399</v>
      </c>
      <c r="F6915" t="s">
        <v>9729</v>
      </c>
      <c r="G6915" t="s">
        <v>39</v>
      </c>
      <c r="H6915" t="s">
        <v>74</v>
      </c>
      <c r="I6915" t="s">
        <v>9536</v>
      </c>
      <c r="J6915" s="1">
        <v>3</v>
      </c>
      <c r="K6915" t="s">
        <v>9729</v>
      </c>
      <c r="L6915" t="s">
        <v>9730</v>
      </c>
      <c r="M6915" t="s">
        <v>9731</v>
      </c>
      <c r="N6915" s="126"/>
      <c r="Q6915" t="s">
        <v>9736</v>
      </c>
      <c r="R6915" t="s">
        <v>19587</v>
      </c>
      <c r="S6915" s="120">
        <v>0.6</v>
      </c>
      <c r="U6915"/>
    </row>
    <row r="6916" spans="1:21">
      <c r="A6916">
        <v>6915</v>
      </c>
      <c r="B6916" s="1" t="s">
        <v>9737</v>
      </c>
      <c r="C6916" s="1" t="s">
        <v>78</v>
      </c>
      <c r="D6916" s="1" t="s">
        <v>9534</v>
      </c>
      <c r="E6916" t="s">
        <v>399</v>
      </c>
      <c r="F6916" t="s">
        <v>9738</v>
      </c>
      <c r="G6916" t="s">
        <v>39</v>
      </c>
      <c r="H6916" t="s">
        <v>80</v>
      </c>
      <c r="I6916" t="s">
        <v>9536</v>
      </c>
      <c r="J6916" s="1">
        <v>3</v>
      </c>
      <c r="K6916" t="s">
        <v>9738</v>
      </c>
      <c r="L6916" t="s">
        <v>9739</v>
      </c>
      <c r="M6916" t="s">
        <v>9740</v>
      </c>
      <c r="N6916" s="126"/>
      <c r="Q6916" t="s">
        <v>9737</v>
      </c>
      <c r="R6916" t="s">
        <v>19588</v>
      </c>
      <c r="S6916" s="120">
        <v>0.6</v>
      </c>
      <c r="U6916"/>
    </row>
    <row r="6917" spans="1:21">
      <c r="A6917">
        <v>6916</v>
      </c>
      <c r="B6917" s="1" t="s">
        <v>9741</v>
      </c>
      <c r="C6917" s="1" t="s">
        <v>105</v>
      </c>
      <c r="D6917" s="1" t="s">
        <v>9534</v>
      </c>
      <c r="E6917" t="s">
        <v>399</v>
      </c>
      <c r="F6917" t="s">
        <v>9742</v>
      </c>
      <c r="G6917" t="s">
        <v>39</v>
      </c>
      <c r="H6917" t="s">
        <v>107</v>
      </c>
      <c r="I6917" t="s">
        <v>9536</v>
      </c>
      <c r="J6917" s="1">
        <v>3</v>
      </c>
      <c r="K6917" t="s">
        <v>9742</v>
      </c>
      <c r="L6917" t="s">
        <v>9743</v>
      </c>
      <c r="M6917" t="s">
        <v>9744</v>
      </c>
      <c r="N6917" s="126"/>
      <c r="Q6917" t="s">
        <v>9741</v>
      </c>
      <c r="R6917" t="s">
        <v>19589</v>
      </c>
      <c r="S6917" s="120">
        <v>0.6</v>
      </c>
      <c r="U6917"/>
    </row>
    <row r="6918" spans="1:21">
      <c r="A6918">
        <v>6917</v>
      </c>
      <c r="B6918" s="1" t="s">
        <v>9745</v>
      </c>
      <c r="C6918" s="1" t="s">
        <v>121</v>
      </c>
      <c r="D6918" s="1" t="s">
        <v>9534</v>
      </c>
      <c r="E6918" t="s">
        <v>399</v>
      </c>
      <c r="F6918" t="s">
        <v>9746</v>
      </c>
      <c r="G6918" t="s">
        <v>39</v>
      </c>
      <c r="H6918" t="s">
        <v>123</v>
      </c>
      <c r="I6918" t="s">
        <v>9536</v>
      </c>
      <c r="J6918" s="1">
        <v>3</v>
      </c>
      <c r="K6918" t="s">
        <v>9746</v>
      </c>
      <c r="L6918" t="s">
        <v>9747</v>
      </c>
      <c r="M6918" t="s">
        <v>9748</v>
      </c>
      <c r="N6918" s="126"/>
      <c r="Q6918" t="s">
        <v>9745</v>
      </c>
      <c r="R6918" t="s">
        <v>19590</v>
      </c>
      <c r="S6918" s="120">
        <v>0.6</v>
      </c>
      <c r="U6918"/>
    </row>
    <row r="6919" spans="1:21">
      <c r="A6919">
        <v>6918</v>
      </c>
      <c r="B6919" s="1" t="s">
        <v>9749</v>
      </c>
      <c r="C6919" s="1" t="s">
        <v>133</v>
      </c>
      <c r="D6919" s="1" t="s">
        <v>9534</v>
      </c>
      <c r="E6919" t="s">
        <v>399</v>
      </c>
      <c r="F6919" t="s">
        <v>9750</v>
      </c>
      <c r="G6919" t="s">
        <v>39</v>
      </c>
      <c r="H6919" t="s">
        <v>135</v>
      </c>
      <c r="I6919" t="s">
        <v>9536</v>
      </c>
      <c r="J6919" s="1">
        <v>3</v>
      </c>
      <c r="K6919" t="s">
        <v>9750</v>
      </c>
      <c r="L6919" t="s">
        <v>9751</v>
      </c>
      <c r="M6919" t="s">
        <v>9752</v>
      </c>
      <c r="N6919" s="126"/>
      <c r="Q6919" t="s">
        <v>9749</v>
      </c>
      <c r="R6919" t="s">
        <v>19591</v>
      </c>
      <c r="S6919" s="120">
        <v>0.6</v>
      </c>
      <c r="U6919"/>
    </row>
    <row r="6920" spans="1:21">
      <c r="A6920">
        <v>6919</v>
      </c>
      <c r="B6920" s="1" t="s">
        <v>9753</v>
      </c>
      <c r="C6920" s="1" t="s">
        <v>133</v>
      </c>
      <c r="D6920" s="1" t="s">
        <v>9534</v>
      </c>
      <c r="E6920" t="s">
        <v>399</v>
      </c>
      <c r="F6920" t="s">
        <v>9750</v>
      </c>
      <c r="G6920" t="s">
        <v>39</v>
      </c>
      <c r="H6920" t="s">
        <v>135</v>
      </c>
      <c r="I6920" t="s">
        <v>9536</v>
      </c>
      <c r="J6920" s="1">
        <v>3</v>
      </c>
      <c r="K6920" t="s">
        <v>9750</v>
      </c>
      <c r="L6920" t="s">
        <v>9751</v>
      </c>
      <c r="M6920" t="s">
        <v>9752</v>
      </c>
      <c r="N6920" s="126"/>
      <c r="Q6920" t="s">
        <v>9753</v>
      </c>
      <c r="R6920" t="s">
        <v>19591</v>
      </c>
      <c r="S6920" s="120">
        <v>0.6</v>
      </c>
      <c r="U6920"/>
    </row>
    <row r="6921" spans="1:21">
      <c r="A6921">
        <v>6920</v>
      </c>
      <c r="B6921" s="1" t="s">
        <v>9754</v>
      </c>
      <c r="C6921" s="1" t="s">
        <v>47</v>
      </c>
      <c r="D6921" s="1" t="s">
        <v>9534</v>
      </c>
      <c r="E6921" t="s">
        <v>399</v>
      </c>
      <c r="F6921" t="s">
        <v>9755</v>
      </c>
      <c r="G6921" t="s">
        <v>39</v>
      </c>
      <c r="H6921" t="s">
        <v>49</v>
      </c>
      <c r="I6921" t="s">
        <v>9536</v>
      </c>
      <c r="J6921" s="1">
        <v>3</v>
      </c>
      <c r="K6921" t="s">
        <v>9756</v>
      </c>
      <c r="L6921" t="s">
        <v>9757</v>
      </c>
      <c r="M6921" t="s">
        <v>9758</v>
      </c>
      <c r="N6921" s="126">
        <v>0.01</v>
      </c>
      <c r="Q6921" t="s">
        <v>9754</v>
      </c>
      <c r="R6921" t="s">
        <v>19592</v>
      </c>
      <c r="S6921" s="120">
        <v>0.6</v>
      </c>
      <c r="U6921"/>
    </row>
    <row r="6922" spans="1:21">
      <c r="A6922">
        <v>6921</v>
      </c>
      <c r="B6922" s="1" t="s">
        <v>9759</v>
      </c>
      <c r="C6922" s="1" t="s">
        <v>47</v>
      </c>
      <c r="D6922" s="1" t="s">
        <v>9534</v>
      </c>
      <c r="E6922" t="s">
        <v>399</v>
      </c>
      <c r="F6922" t="s">
        <v>9755</v>
      </c>
      <c r="G6922" t="s">
        <v>39</v>
      </c>
      <c r="H6922" t="s">
        <v>49</v>
      </c>
      <c r="I6922" t="s">
        <v>9536</v>
      </c>
      <c r="J6922" s="1">
        <v>3</v>
      </c>
      <c r="K6922" t="s">
        <v>9756</v>
      </c>
      <c r="L6922" t="s">
        <v>9757</v>
      </c>
      <c r="M6922" t="s">
        <v>9758</v>
      </c>
      <c r="N6922" s="126"/>
      <c r="Q6922" t="s">
        <v>9759</v>
      </c>
      <c r="R6922" t="s">
        <v>19592</v>
      </c>
      <c r="S6922" s="120">
        <v>0.6</v>
      </c>
      <c r="U6922"/>
    </row>
    <row r="6923" spans="1:21">
      <c r="A6923">
        <v>6922</v>
      </c>
      <c r="B6923" s="1" t="s">
        <v>9760</v>
      </c>
      <c r="C6923" s="1" t="s">
        <v>47</v>
      </c>
      <c r="D6923" s="1" t="s">
        <v>9534</v>
      </c>
      <c r="E6923" t="s">
        <v>399</v>
      </c>
      <c r="F6923" t="s">
        <v>9755</v>
      </c>
      <c r="G6923" t="s">
        <v>39</v>
      </c>
      <c r="H6923" t="s">
        <v>49</v>
      </c>
      <c r="I6923" t="s">
        <v>9536</v>
      </c>
      <c r="J6923" s="1">
        <v>3</v>
      </c>
      <c r="K6923" t="s">
        <v>9756</v>
      </c>
      <c r="L6923" t="s">
        <v>9757</v>
      </c>
      <c r="M6923" t="s">
        <v>9758</v>
      </c>
      <c r="N6923" s="126">
        <v>0.01</v>
      </c>
      <c r="Q6923" t="s">
        <v>9760</v>
      </c>
      <c r="R6923" t="s">
        <v>19592</v>
      </c>
      <c r="S6923" s="120">
        <v>0.6</v>
      </c>
      <c r="U6923"/>
    </row>
    <row r="6924" spans="1:21">
      <c r="A6924">
        <v>6923</v>
      </c>
      <c r="B6924" s="1" t="s">
        <v>9761</v>
      </c>
      <c r="C6924" s="1" t="s">
        <v>47</v>
      </c>
      <c r="D6924" s="1" t="s">
        <v>9534</v>
      </c>
      <c r="E6924" t="s">
        <v>399</v>
      </c>
      <c r="F6924" t="s">
        <v>9755</v>
      </c>
      <c r="G6924" t="s">
        <v>39</v>
      </c>
      <c r="H6924" t="s">
        <v>49</v>
      </c>
      <c r="I6924" t="s">
        <v>9536</v>
      </c>
      <c r="J6924" s="1">
        <v>3</v>
      </c>
      <c r="K6924" t="s">
        <v>9756</v>
      </c>
      <c r="L6924" t="s">
        <v>9757</v>
      </c>
      <c r="M6924" t="s">
        <v>9758</v>
      </c>
      <c r="N6924" s="126">
        <v>0.01</v>
      </c>
      <c r="Q6924" t="s">
        <v>9761</v>
      </c>
      <c r="R6924" t="s">
        <v>19592</v>
      </c>
      <c r="S6924" s="120">
        <v>0.6</v>
      </c>
      <c r="U6924"/>
    </row>
    <row r="6925" spans="1:21">
      <c r="A6925">
        <v>6924</v>
      </c>
      <c r="B6925" s="1" t="s">
        <v>9762</v>
      </c>
      <c r="C6925" s="1" t="s">
        <v>47</v>
      </c>
      <c r="D6925" s="1" t="s">
        <v>9534</v>
      </c>
      <c r="E6925" t="s">
        <v>399</v>
      </c>
      <c r="F6925" t="s">
        <v>9755</v>
      </c>
      <c r="G6925" t="s">
        <v>39</v>
      </c>
      <c r="H6925" t="s">
        <v>49</v>
      </c>
      <c r="I6925" t="s">
        <v>9536</v>
      </c>
      <c r="J6925" s="1">
        <v>3</v>
      </c>
      <c r="K6925" t="s">
        <v>9756</v>
      </c>
      <c r="L6925" t="s">
        <v>9757</v>
      </c>
      <c r="M6925" t="s">
        <v>9758</v>
      </c>
      <c r="N6925" s="126"/>
      <c r="Q6925" t="s">
        <v>9762</v>
      </c>
      <c r="R6925" t="s">
        <v>19592</v>
      </c>
      <c r="S6925" s="120">
        <v>0.6</v>
      </c>
      <c r="U6925"/>
    </row>
    <row r="6926" spans="1:21">
      <c r="A6926">
        <v>6925</v>
      </c>
      <c r="B6926" s="1" t="s">
        <v>9763</v>
      </c>
      <c r="C6926" s="1" t="s">
        <v>47</v>
      </c>
      <c r="D6926" s="1" t="s">
        <v>9534</v>
      </c>
      <c r="E6926" t="s">
        <v>399</v>
      </c>
      <c r="F6926" t="s">
        <v>9755</v>
      </c>
      <c r="G6926" t="s">
        <v>39</v>
      </c>
      <c r="H6926" t="s">
        <v>49</v>
      </c>
      <c r="I6926" t="s">
        <v>9536</v>
      </c>
      <c r="J6926" s="1">
        <v>3</v>
      </c>
      <c r="K6926" t="s">
        <v>9756</v>
      </c>
      <c r="L6926" t="s">
        <v>9757</v>
      </c>
      <c r="M6926" t="s">
        <v>9758</v>
      </c>
      <c r="N6926" s="126"/>
      <c r="Q6926" t="s">
        <v>9763</v>
      </c>
      <c r="R6926" t="s">
        <v>19592</v>
      </c>
      <c r="S6926" s="120">
        <v>0.6</v>
      </c>
      <c r="U6926"/>
    </row>
    <row r="6927" spans="1:21">
      <c r="A6927">
        <v>6926</v>
      </c>
      <c r="B6927" s="1" t="s">
        <v>9764</v>
      </c>
      <c r="C6927" s="1" t="s">
        <v>47</v>
      </c>
      <c r="D6927" s="1" t="s">
        <v>9534</v>
      </c>
      <c r="E6927" t="s">
        <v>399</v>
      </c>
      <c r="F6927" t="s">
        <v>9755</v>
      </c>
      <c r="G6927" t="s">
        <v>39</v>
      </c>
      <c r="H6927" t="s">
        <v>49</v>
      </c>
      <c r="I6927" t="s">
        <v>9536</v>
      </c>
      <c r="J6927" s="1">
        <v>3</v>
      </c>
      <c r="K6927" t="s">
        <v>9756</v>
      </c>
      <c r="L6927" t="s">
        <v>9757</v>
      </c>
      <c r="M6927" t="s">
        <v>9758</v>
      </c>
      <c r="N6927" s="126"/>
      <c r="Q6927" t="s">
        <v>9764</v>
      </c>
      <c r="R6927" t="s">
        <v>19592</v>
      </c>
      <c r="S6927" s="120">
        <v>0.6</v>
      </c>
      <c r="U6927"/>
    </row>
    <row r="6928" spans="1:21">
      <c r="A6928">
        <v>6927</v>
      </c>
      <c r="B6928" s="1" t="s">
        <v>9765</v>
      </c>
      <c r="C6928" s="1" t="s">
        <v>47</v>
      </c>
      <c r="D6928" s="1" t="s">
        <v>9534</v>
      </c>
      <c r="E6928" t="s">
        <v>399</v>
      </c>
      <c r="F6928" t="s">
        <v>9755</v>
      </c>
      <c r="G6928" t="s">
        <v>39</v>
      </c>
      <c r="H6928" t="s">
        <v>49</v>
      </c>
      <c r="I6928" t="s">
        <v>9536</v>
      </c>
      <c r="J6928" s="1">
        <v>3</v>
      </c>
      <c r="K6928" t="s">
        <v>9756</v>
      </c>
      <c r="L6928" t="s">
        <v>9757</v>
      </c>
      <c r="M6928" t="s">
        <v>9758</v>
      </c>
      <c r="N6928" s="126"/>
      <c r="Q6928" t="s">
        <v>9765</v>
      </c>
      <c r="R6928" t="s">
        <v>19592</v>
      </c>
      <c r="S6928" s="120">
        <v>0.6</v>
      </c>
      <c r="U6928"/>
    </row>
    <row r="6929" spans="1:21">
      <c r="A6929">
        <v>6928</v>
      </c>
      <c r="B6929" s="1" t="s">
        <v>9766</v>
      </c>
      <c r="C6929" s="1" t="s">
        <v>47</v>
      </c>
      <c r="D6929" s="1" t="s">
        <v>9534</v>
      </c>
      <c r="E6929" t="s">
        <v>399</v>
      </c>
      <c r="F6929" t="s">
        <v>9755</v>
      </c>
      <c r="G6929" t="s">
        <v>39</v>
      </c>
      <c r="H6929" t="s">
        <v>49</v>
      </c>
      <c r="I6929" t="s">
        <v>9536</v>
      </c>
      <c r="J6929" s="1">
        <v>3</v>
      </c>
      <c r="K6929" t="s">
        <v>9756</v>
      </c>
      <c r="L6929" t="s">
        <v>9757</v>
      </c>
      <c r="M6929" t="s">
        <v>9758</v>
      </c>
      <c r="N6929" s="126"/>
      <c r="Q6929" t="s">
        <v>9766</v>
      </c>
      <c r="R6929" t="s">
        <v>19592</v>
      </c>
      <c r="S6929" s="120">
        <v>0.6</v>
      </c>
      <c r="U6929"/>
    </row>
    <row r="6930" spans="1:21">
      <c r="A6930">
        <v>6929</v>
      </c>
      <c r="B6930" s="1" t="s">
        <v>9767</v>
      </c>
      <c r="C6930" s="1" t="s">
        <v>47</v>
      </c>
      <c r="D6930" s="1" t="s">
        <v>9534</v>
      </c>
      <c r="E6930" t="s">
        <v>399</v>
      </c>
      <c r="F6930" t="s">
        <v>9755</v>
      </c>
      <c r="G6930" t="s">
        <v>39</v>
      </c>
      <c r="H6930" t="s">
        <v>49</v>
      </c>
      <c r="I6930" t="s">
        <v>9536</v>
      </c>
      <c r="J6930" s="1">
        <v>3</v>
      </c>
      <c r="K6930" t="s">
        <v>9756</v>
      </c>
      <c r="L6930" t="s">
        <v>9757</v>
      </c>
      <c r="M6930" t="s">
        <v>9758</v>
      </c>
      <c r="N6930" s="126"/>
      <c r="Q6930" t="s">
        <v>9767</v>
      </c>
      <c r="R6930" t="s">
        <v>19592</v>
      </c>
      <c r="S6930" s="120">
        <v>0.6</v>
      </c>
      <c r="U6930"/>
    </row>
    <row r="6931" spans="1:21">
      <c r="A6931">
        <v>6930</v>
      </c>
      <c r="B6931" s="1" t="s">
        <v>9768</v>
      </c>
      <c r="C6931" s="1" t="s">
        <v>47</v>
      </c>
      <c r="D6931" s="1" t="s">
        <v>9534</v>
      </c>
      <c r="E6931" t="s">
        <v>399</v>
      </c>
      <c r="F6931" t="s">
        <v>9755</v>
      </c>
      <c r="G6931" t="s">
        <v>39</v>
      </c>
      <c r="H6931" t="s">
        <v>49</v>
      </c>
      <c r="I6931" t="s">
        <v>9536</v>
      </c>
      <c r="J6931" s="1">
        <v>3</v>
      </c>
      <c r="K6931" t="s">
        <v>9756</v>
      </c>
      <c r="L6931" t="s">
        <v>9757</v>
      </c>
      <c r="M6931" t="s">
        <v>9758</v>
      </c>
      <c r="N6931" s="126">
        <v>0.01</v>
      </c>
      <c r="Q6931" t="s">
        <v>9768</v>
      </c>
      <c r="R6931" t="s">
        <v>19592</v>
      </c>
      <c r="S6931" s="120">
        <v>0.6</v>
      </c>
      <c r="U6931"/>
    </row>
    <row r="6932" spans="1:21">
      <c r="A6932">
        <v>6931</v>
      </c>
      <c r="B6932" s="1" t="s">
        <v>9769</v>
      </c>
      <c r="C6932" s="1" t="s">
        <v>47</v>
      </c>
      <c r="D6932" s="1" t="s">
        <v>9534</v>
      </c>
      <c r="E6932" t="s">
        <v>399</v>
      </c>
      <c r="F6932" t="s">
        <v>9755</v>
      </c>
      <c r="G6932" t="s">
        <v>39</v>
      </c>
      <c r="H6932" t="s">
        <v>49</v>
      </c>
      <c r="I6932" t="s">
        <v>9536</v>
      </c>
      <c r="J6932" s="1">
        <v>3</v>
      </c>
      <c r="K6932" t="s">
        <v>9756</v>
      </c>
      <c r="L6932" t="s">
        <v>9757</v>
      </c>
      <c r="M6932" t="s">
        <v>9758</v>
      </c>
      <c r="N6932" s="126"/>
      <c r="Q6932" t="s">
        <v>9769</v>
      </c>
      <c r="R6932" t="s">
        <v>19592</v>
      </c>
      <c r="S6932" s="120">
        <v>0.6</v>
      </c>
      <c r="U6932"/>
    </row>
    <row r="6933" spans="1:21">
      <c r="A6933">
        <v>6932</v>
      </c>
      <c r="B6933" s="1" t="s">
        <v>9770</v>
      </c>
      <c r="C6933" s="1" t="s">
        <v>47</v>
      </c>
      <c r="D6933" s="1" t="s">
        <v>9534</v>
      </c>
      <c r="E6933" t="s">
        <v>399</v>
      </c>
      <c r="F6933" t="s">
        <v>9755</v>
      </c>
      <c r="G6933" t="s">
        <v>39</v>
      </c>
      <c r="H6933" t="s">
        <v>49</v>
      </c>
      <c r="I6933" t="s">
        <v>9536</v>
      </c>
      <c r="J6933" s="1">
        <v>3</v>
      </c>
      <c r="K6933" t="s">
        <v>9756</v>
      </c>
      <c r="L6933" t="s">
        <v>9757</v>
      </c>
      <c r="M6933" t="s">
        <v>9758</v>
      </c>
      <c r="N6933" s="126"/>
      <c r="Q6933" t="s">
        <v>9770</v>
      </c>
      <c r="R6933" t="s">
        <v>19592</v>
      </c>
      <c r="S6933" s="120">
        <v>0.6</v>
      </c>
      <c r="U6933"/>
    </row>
    <row r="6934" spans="1:21">
      <c r="A6934">
        <v>6933</v>
      </c>
      <c r="B6934" s="1" t="s">
        <v>9609</v>
      </c>
      <c r="C6934" s="1" t="s">
        <v>164</v>
      </c>
      <c r="D6934" s="1" t="s">
        <v>9534</v>
      </c>
      <c r="E6934" t="s">
        <v>399</v>
      </c>
      <c r="F6934" t="s">
        <v>9771</v>
      </c>
      <c r="G6934" t="s">
        <v>39</v>
      </c>
      <c r="H6934" t="s">
        <v>166</v>
      </c>
      <c r="I6934" t="s">
        <v>9536</v>
      </c>
      <c r="J6934" s="1">
        <v>3</v>
      </c>
      <c r="K6934" t="s">
        <v>9771</v>
      </c>
      <c r="L6934" t="s">
        <v>9772</v>
      </c>
      <c r="M6934" t="s">
        <v>9773</v>
      </c>
      <c r="N6934" s="126"/>
      <c r="Q6934" t="s">
        <v>9609</v>
      </c>
      <c r="R6934" t="s">
        <v>19593</v>
      </c>
      <c r="S6934" s="120">
        <v>0.6</v>
      </c>
      <c r="U6934"/>
    </row>
    <row r="6935" spans="1:21">
      <c r="A6935">
        <v>6934</v>
      </c>
      <c r="B6935" s="1" t="s">
        <v>9774</v>
      </c>
      <c r="C6935" s="1" t="s">
        <v>164</v>
      </c>
      <c r="D6935" s="1" t="s">
        <v>9534</v>
      </c>
      <c r="E6935" t="s">
        <v>399</v>
      </c>
      <c r="F6935" t="s">
        <v>9771</v>
      </c>
      <c r="G6935" t="s">
        <v>39</v>
      </c>
      <c r="H6935" t="s">
        <v>166</v>
      </c>
      <c r="I6935" t="s">
        <v>9536</v>
      </c>
      <c r="J6935" s="1">
        <v>3</v>
      </c>
      <c r="K6935" t="s">
        <v>9771</v>
      </c>
      <c r="L6935" t="s">
        <v>9772</v>
      </c>
      <c r="M6935" t="s">
        <v>9773</v>
      </c>
      <c r="N6935" s="126"/>
      <c r="Q6935" t="s">
        <v>9774</v>
      </c>
      <c r="R6935" t="s">
        <v>19593</v>
      </c>
      <c r="S6935" s="120">
        <v>0.6</v>
      </c>
      <c r="U6935"/>
    </row>
    <row r="6936" spans="1:21">
      <c r="A6936">
        <v>6935</v>
      </c>
      <c r="B6936" s="1" t="s">
        <v>9775</v>
      </c>
      <c r="C6936" s="1" t="s">
        <v>164</v>
      </c>
      <c r="D6936" s="1" t="s">
        <v>9534</v>
      </c>
      <c r="E6936" t="s">
        <v>399</v>
      </c>
      <c r="F6936" t="s">
        <v>9771</v>
      </c>
      <c r="G6936" t="s">
        <v>39</v>
      </c>
      <c r="H6936" t="s">
        <v>166</v>
      </c>
      <c r="I6936" t="s">
        <v>9536</v>
      </c>
      <c r="J6936" s="1">
        <v>3</v>
      </c>
      <c r="K6936" t="s">
        <v>9771</v>
      </c>
      <c r="L6936" t="s">
        <v>9772</v>
      </c>
      <c r="M6936" t="s">
        <v>9773</v>
      </c>
      <c r="N6936" s="126"/>
      <c r="Q6936" t="s">
        <v>9775</v>
      </c>
      <c r="R6936" t="s">
        <v>19593</v>
      </c>
      <c r="S6936" s="120">
        <v>0.6</v>
      </c>
      <c r="U6936"/>
    </row>
    <row r="6937" spans="1:21">
      <c r="A6937">
        <v>6936</v>
      </c>
      <c r="B6937" s="1" t="s">
        <v>9776</v>
      </c>
      <c r="C6937" s="1" t="s">
        <v>164</v>
      </c>
      <c r="D6937" s="1" t="s">
        <v>9534</v>
      </c>
      <c r="E6937" t="s">
        <v>399</v>
      </c>
      <c r="F6937" t="s">
        <v>9771</v>
      </c>
      <c r="G6937" t="s">
        <v>39</v>
      </c>
      <c r="H6937" t="s">
        <v>166</v>
      </c>
      <c r="I6937" t="s">
        <v>9536</v>
      </c>
      <c r="J6937" s="1">
        <v>3</v>
      </c>
      <c r="K6937" t="s">
        <v>9771</v>
      </c>
      <c r="L6937" t="s">
        <v>9772</v>
      </c>
      <c r="M6937" t="s">
        <v>9773</v>
      </c>
      <c r="N6937" s="126"/>
      <c r="Q6937" t="s">
        <v>9776</v>
      </c>
      <c r="R6937" t="s">
        <v>19593</v>
      </c>
      <c r="S6937" s="120">
        <v>0.6</v>
      </c>
      <c r="U6937"/>
    </row>
    <row r="6938" spans="1:21">
      <c r="A6938">
        <v>6937</v>
      </c>
      <c r="B6938" s="1" t="s">
        <v>9596</v>
      </c>
      <c r="C6938" s="1" t="s">
        <v>164</v>
      </c>
      <c r="D6938" s="1" t="s">
        <v>9534</v>
      </c>
      <c r="E6938" t="s">
        <v>399</v>
      </c>
      <c r="F6938" t="s">
        <v>9771</v>
      </c>
      <c r="G6938" t="s">
        <v>39</v>
      </c>
      <c r="H6938" t="s">
        <v>166</v>
      </c>
      <c r="I6938" t="s">
        <v>9536</v>
      </c>
      <c r="J6938" s="1">
        <v>3</v>
      </c>
      <c r="K6938" t="s">
        <v>9771</v>
      </c>
      <c r="L6938" t="s">
        <v>9772</v>
      </c>
      <c r="M6938" t="s">
        <v>9773</v>
      </c>
      <c r="N6938" s="126">
        <v>0.01</v>
      </c>
      <c r="Q6938" t="s">
        <v>9596</v>
      </c>
      <c r="R6938" t="s">
        <v>19593</v>
      </c>
      <c r="S6938" s="120">
        <v>0.6</v>
      </c>
      <c r="U6938"/>
    </row>
    <row r="6939" spans="1:21">
      <c r="A6939">
        <v>6938</v>
      </c>
      <c r="B6939" s="1" t="s">
        <v>9777</v>
      </c>
      <c r="C6939" s="1" t="s">
        <v>164</v>
      </c>
      <c r="D6939" s="1" t="s">
        <v>9534</v>
      </c>
      <c r="E6939" t="s">
        <v>399</v>
      </c>
      <c r="F6939" t="s">
        <v>9771</v>
      </c>
      <c r="G6939" t="s">
        <v>39</v>
      </c>
      <c r="H6939" t="s">
        <v>166</v>
      </c>
      <c r="I6939" t="s">
        <v>9536</v>
      </c>
      <c r="J6939" s="1">
        <v>3</v>
      </c>
      <c r="K6939" t="s">
        <v>9771</v>
      </c>
      <c r="L6939" t="s">
        <v>9772</v>
      </c>
      <c r="M6939" t="s">
        <v>9773</v>
      </c>
      <c r="N6939" s="126"/>
      <c r="Q6939" t="s">
        <v>9777</v>
      </c>
      <c r="R6939" t="s">
        <v>19593</v>
      </c>
      <c r="S6939" s="120">
        <v>0.6</v>
      </c>
      <c r="U6939"/>
    </row>
    <row r="6940" spans="1:21">
      <c r="A6940">
        <v>6939</v>
      </c>
      <c r="B6940" s="1" t="s">
        <v>9778</v>
      </c>
      <c r="C6940" s="1" t="s">
        <v>164</v>
      </c>
      <c r="D6940" s="1" t="s">
        <v>9534</v>
      </c>
      <c r="E6940" t="s">
        <v>399</v>
      </c>
      <c r="F6940" t="s">
        <v>9771</v>
      </c>
      <c r="G6940" t="s">
        <v>39</v>
      </c>
      <c r="H6940" t="s">
        <v>166</v>
      </c>
      <c r="I6940" t="s">
        <v>9536</v>
      </c>
      <c r="J6940" s="1">
        <v>3</v>
      </c>
      <c r="K6940" t="s">
        <v>9771</v>
      </c>
      <c r="L6940" t="s">
        <v>9772</v>
      </c>
      <c r="M6940" t="s">
        <v>9773</v>
      </c>
      <c r="N6940" s="126"/>
      <c r="Q6940" t="s">
        <v>9778</v>
      </c>
      <c r="R6940" t="s">
        <v>19593</v>
      </c>
      <c r="S6940" s="120">
        <v>0.6</v>
      </c>
      <c r="U6940"/>
    </row>
    <row r="6941" spans="1:21">
      <c r="A6941">
        <v>6940</v>
      </c>
      <c r="B6941" s="1" t="s">
        <v>9779</v>
      </c>
      <c r="C6941" s="1" t="s">
        <v>164</v>
      </c>
      <c r="D6941" s="1" t="s">
        <v>9534</v>
      </c>
      <c r="E6941" t="s">
        <v>399</v>
      </c>
      <c r="F6941" t="s">
        <v>9771</v>
      </c>
      <c r="G6941" t="s">
        <v>39</v>
      </c>
      <c r="H6941" t="s">
        <v>166</v>
      </c>
      <c r="I6941" t="s">
        <v>9536</v>
      </c>
      <c r="J6941" s="1">
        <v>3</v>
      </c>
      <c r="K6941" t="s">
        <v>9771</v>
      </c>
      <c r="L6941" t="s">
        <v>9772</v>
      </c>
      <c r="M6941" t="s">
        <v>9773</v>
      </c>
      <c r="N6941" s="126"/>
      <c r="Q6941" t="s">
        <v>9779</v>
      </c>
      <c r="R6941" t="s">
        <v>19593</v>
      </c>
      <c r="S6941" s="120">
        <v>0.6</v>
      </c>
      <c r="U6941"/>
    </row>
    <row r="6942" spans="1:21">
      <c r="A6942">
        <v>6941</v>
      </c>
      <c r="B6942" s="1" t="s">
        <v>9780</v>
      </c>
      <c r="C6942" s="1" t="s">
        <v>164</v>
      </c>
      <c r="D6942" s="1" t="s">
        <v>9534</v>
      </c>
      <c r="E6942" t="s">
        <v>399</v>
      </c>
      <c r="F6942" t="s">
        <v>9771</v>
      </c>
      <c r="G6942" t="s">
        <v>39</v>
      </c>
      <c r="H6942" t="s">
        <v>166</v>
      </c>
      <c r="I6942" t="s">
        <v>9536</v>
      </c>
      <c r="J6942" s="1">
        <v>3</v>
      </c>
      <c r="K6942" t="s">
        <v>9771</v>
      </c>
      <c r="L6942" t="s">
        <v>9772</v>
      </c>
      <c r="M6942" t="s">
        <v>9773</v>
      </c>
      <c r="N6942" s="126"/>
      <c r="Q6942" t="s">
        <v>9780</v>
      </c>
      <c r="R6942" t="s">
        <v>19593</v>
      </c>
      <c r="S6942" s="120">
        <v>0.6</v>
      </c>
      <c r="U6942"/>
    </row>
    <row r="6943" spans="1:21">
      <c r="A6943">
        <v>6942</v>
      </c>
      <c r="B6943" s="1" t="s">
        <v>9781</v>
      </c>
      <c r="C6943" s="1" t="s">
        <v>175</v>
      </c>
      <c r="D6943" s="1" t="s">
        <v>9534</v>
      </c>
      <c r="E6943" t="s">
        <v>399</v>
      </c>
      <c r="F6943" t="s">
        <v>9782</v>
      </c>
      <c r="G6943" t="s">
        <v>39</v>
      </c>
      <c r="H6943" t="s">
        <v>177</v>
      </c>
      <c r="I6943" t="s">
        <v>9536</v>
      </c>
      <c r="J6943" s="1">
        <v>3</v>
      </c>
      <c r="K6943" t="s">
        <v>9783</v>
      </c>
      <c r="L6943" t="s">
        <v>9784</v>
      </c>
      <c r="M6943" t="s">
        <v>9785</v>
      </c>
      <c r="N6943" s="126"/>
      <c r="Q6943" t="s">
        <v>9781</v>
      </c>
      <c r="R6943" t="s">
        <v>19594</v>
      </c>
      <c r="S6943" s="120">
        <v>0.6</v>
      </c>
      <c r="U6943"/>
    </row>
    <row r="6944" spans="1:21">
      <c r="A6944">
        <v>6943</v>
      </c>
      <c r="B6944" s="1" t="s">
        <v>9701</v>
      </c>
      <c r="C6944" s="1" t="s">
        <v>175</v>
      </c>
      <c r="D6944" s="1" t="s">
        <v>9534</v>
      </c>
      <c r="E6944" t="s">
        <v>399</v>
      </c>
      <c r="F6944" t="s">
        <v>9782</v>
      </c>
      <c r="G6944" t="s">
        <v>39</v>
      </c>
      <c r="H6944" t="s">
        <v>177</v>
      </c>
      <c r="I6944" t="s">
        <v>9536</v>
      </c>
      <c r="J6944" s="1">
        <v>3</v>
      </c>
      <c r="K6944" t="s">
        <v>9783</v>
      </c>
      <c r="L6944" t="s">
        <v>9784</v>
      </c>
      <c r="M6944" t="s">
        <v>9785</v>
      </c>
      <c r="N6944" s="126"/>
      <c r="Q6944" t="s">
        <v>9701</v>
      </c>
      <c r="R6944" t="s">
        <v>19594</v>
      </c>
      <c r="S6944" s="120">
        <v>0.6</v>
      </c>
      <c r="U6944"/>
    </row>
    <row r="6945" spans="1:21">
      <c r="A6945">
        <v>6944</v>
      </c>
      <c r="B6945" s="1" t="s">
        <v>9786</v>
      </c>
      <c r="C6945" s="1" t="s">
        <v>36</v>
      </c>
      <c r="D6945" s="1" t="s">
        <v>9534</v>
      </c>
      <c r="E6945" t="s">
        <v>399</v>
      </c>
      <c r="F6945" t="s">
        <v>9787</v>
      </c>
      <c r="G6945" t="s">
        <v>39</v>
      </c>
      <c r="H6945" t="s">
        <v>40</v>
      </c>
      <c r="I6945" t="s">
        <v>9536</v>
      </c>
      <c r="J6945" s="1">
        <v>3</v>
      </c>
      <c r="K6945" t="s">
        <v>9788</v>
      </c>
      <c r="L6945" t="s">
        <v>9789</v>
      </c>
      <c r="M6945" t="s">
        <v>9790</v>
      </c>
      <c r="N6945" s="126"/>
      <c r="Q6945" t="s">
        <v>9786</v>
      </c>
      <c r="R6945" t="s">
        <v>19595</v>
      </c>
      <c r="S6945" s="120">
        <v>0.6</v>
      </c>
      <c r="U6945"/>
    </row>
    <row r="6946" spans="1:21">
      <c r="A6946">
        <v>6945</v>
      </c>
      <c r="B6946" s="1" t="s">
        <v>9791</v>
      </c>
      <c r="C6946" s="1" t="s">
        <v>36</v>
      </c>
      <c r="D6946" s="1" t="s">
        <v>9534</v>
      </c>
      <c r="E6946" t="s">
        <v>399</v>
      </c>
      <c r="F6946" t="s">
        <v>9787</v>
      </c>
      <c r="G6946" t="s">
        <v>39</v>
      </c>
      <c r="H6946" t="s">
        <v>40</v>
      </c>
      <c r="I6946" t="s">
        <v>9536</v>
      </c>
      <c r="J6946" s="1">
        <v>3</v>
      </c>
      <c r="K6946" t="s">
        <v>9788</v>
      </c>
      <c r="L6946" t="s">
        <v>9789</v>
      </c>
      <c r="M6946" t="s">
        <v>9790</v>
      </c>
      <c r="N6946" s="126"/>
      <c r="Q6946" t="s">
        <v>9791</v>
      </c>
      <c r="R6946" t="s">
        <v>19595</v>
      </c>
      <c r="S6946" s="120">
        <v>0.6</v>
      </c>
      <c r="U6946"/>
    </row>
    <row r="6947" spans="1:21">
      <c r="A6947">
        <v>6946</v>
      </c>
      <c r="B6947" s="1" t="s">
        <v>4946</v>
      </c>
      <c r="C6947" s="1" t="s">
        <v>36</v>
      </c>
      <c r="D6947" s="1" t="s">
        <v>9534</v>
      </c>
      <c r="E6947" t="s">
        <v>399</v>
      </c>
      <c r="F6947" t="s">
        <v>9787</v>
      </c>
      <c r="G6947" t="s">
        <v>39</v>
      </c>
      <c r="H6947" t="s">
        <v>40</v>
      </c>
      <c r="I6947" t="s">
        <v>9536</v>
      </c>
      <c r="J6947" s="1">
        <v>3</v>
      </c>
      <c r="K6947" t="s">
        <v>9788</v>
      </c>
      <c r="L6947" t="s">
        <v>9789</v>
      </c>
      <c r="M6947" t="s">
        <v>9790</v>
      </c>
      <c r="N6947" s="126"/>
      <c r="Q6947" t="s">
        <v>4946</v>
      </c>
      <c r="R6947" t="s">
        <v>19595</v>
      </c>
      <c r="S6947" s="120">
        <v>0.6</v>
      </c>
      <c r="U6947"/>
    </row>
    <row r="6948" spans="1:21">
      <c r="A6948">
        <v>6947</v>
      </c>
      <c r="B6948" s="1" t="s">
        <v>4692</v>
      </c>
      <c r="C6948" s="1" t="s">
        <v>36</v>
      </c>
      <c r="D6948" s="1" t="s">
        <v>9534</v>
      </c>
      <c r="E6948" t="s">
        <v>399</v>
      </c>
      <c r="F6948" t="s">
        <v>9787</v>
      </c>
      <c r="G6948" t="s">
        <v>39</v>
      </c>
      <c r="H6948" t="s">
        <v>40</v>
      </c>
      <c r="I6948" t="s">
        <v>9536</v>
      </c>
      <c r="J6948" s="1">
        <v>3</v>
      </c>
      <c r="K6948" t="s">
        <v>9788</v>
      </c>
      <c r="L6948" t="s">
        <v>9789</v>
      </c>
      <c r="M6948" t="s">
        <v>9790</v>
      </c>
      <c r="N6948" s="126"/>
      <c r="Q6948" t="s">
        <v>4692</v>
      </c>
      <c r="R6948" t="s">
        <v>19595</v>
      </c>
      <c r="S6948" s="120">
        <v>0.6</v>
      </c>
      <c r="U6948"/>
    </row>
    <row r="6949" spans="1:21">
      <c r="A6949">
        <v>6948</v>
      </c>
      <c r="B6949" s="1" t="s">
        <v>4945</v>
      </c>
      <c r="C6949" s="1" t="s">
        <v>36</v>
      </c>
      <c r="D6949" s="1" t="s">
        <v>9534</v>
      </c>
      <c r="E6949" t="s">
        <v>399</v>
      </c>
      <c r="F6949" t="s">
        <v>9787</v>
      </c>
      <c r="G6949" t="s">
        <v>39</v>
      </c>
      <c r="H6949" t="s">
        <v>40</v>
      </c>
      <c r="I6949" t="s">
        <v>9536</v>
      </c>
      <c r="J6949" s="1">
        <v>3</v>
      </c>
      <c r="K6949" t="s">
        <v>9788</v>
      </c>
      <c r="L6949" t="s">
        <v>9789</v>
      </c>
      <c r="M6949" t="s">
        <v>9790</v>
      </c>
      <c r="N6949" s="126">
        <v>0.01</v>
      </c>
      <c r="Q6949" t="s">
        <v>4945</v>
      </c>
      <c r="R6949" t="s">
        <v>19595</v>
      </c>
      <c r="S6949" s="120">
        <v>0.6</v>
      </c>
      <c r="U6949"/>
    </row>
    <row r="6950" spans="1:21">
      <c r="A6950">
        <v>6949</v>
      </c>
      <c r="B6950" s="1" t="s">
        <v>9792</v>
      </c>
      <c r="C6950" s="1" t="s">
        <v>36</v>
      </c>
      <c r="D6950" s="1" t="s">
        <v>9534</v>
      </c>
      <c r="E6950" t="s">
        <v>399</v>
      </c>
      <c r="F6950" t="s">
        <v>9787</v>
      </c>
      <c r="G6950" t="s">
        <v>39</v>
      </c>
      <c r="H6950" t="s">
        <v>40</v>
      </c>
      <c r="I6950" t="s">
        <v>9536</v>
      </c>
      <c r="J6950" s="1">
        <v>3</v>
      </c>
      <c r="K6950" t="s">
        <v>9788</v>
      </c>
      <c r="L6950" t="s">
        <v>9789</v>
      </c>
      <c r="M6950" t="s">
        <v>9790</v>
      </c>
      <c r="N6950" s="126"/>
      <c r="Q6950" t="s">
        <v>9792</v>
      </c>
      <c r="R6950" t="s">
        <v>19595</v>
      </c>
      <c r="S6950" s="120">
        <v>0.6</v>
      </c>
      <c r="U6950"/>
    </row>
    <row r="6951" spans="1:21">
      <c r="A6951">
        <v>6950</v>
      </c>
      <c r="B6951" s="1" t="s">
        <v>9793</v>
      </c>
      <c r="C6951" s="1" t="s">
        <v>201</v>
      </c>
      <c r="D6951" s="1" t="s">
        <v>9534</v>
      </c>
      <c r="E6951" t="s">
        <v>399</v>
      </c>
      <c r="F6951" t="s">
        <v>9794</v>
      </c>
      <c r="G6951" t="s">
        <v>39</v>
      </c>
      <c r="H6951" t="s">
        <v>203</v>
      </c>
      <c r="I6951" t="s">
        <v>9536</v>
      </c>
      <c r="J6951" s="1">
        <v>3</v>
      </c>
      <c r="K6951" t="s">
        <v>9794</v>
      </c>
      <c r="L6951" t="s">
        <v>9795</v>
      </c>
      <c r="M6951" t="s">
        <v>9796</v>
      </c>
      <c r="N6951" s="126"/>
      <c r="Q6951" t="s">
        <v>9793</v>
      </c>
      <c r="R6951" t="s">
        <v>19596</v>
      </c>
      <c r="S6951" s="120">
        <v>0.6</v>
      </c>
      <c r="U6951"/>
    </row>
    <row r="6952" spans="1:21">
      <c r="A6952">
        <v>6951</v>
      </c>
      <c r="B6952" s="1" t="s">
        <v>4957</v>
      </c>
      <c r="C6952" s="1" t="s">
        <v>201</v>
      </c>
      <c r="D6952" s="1" t="s">
        <v>9534</v>
      </c>
      <c r="E6952" t="s">
        <v>399</v>
      </c>
      <c r="F6952" t="s">
        <v>9794</v>
      </c>
      <c r="G6952" t="s">
        <v>39</v>
      </c>
      <c r="H6952" t="s">
        <v>203</v>
      </c>
      <c r="I6952" t="s">
        <v>9536</v>
      </c>
      <c r="J6952" s="1">
        <v>3</v>
      </c>
      <c r="K6952" t="s">
        <v>9794</v>
      </c>
      <c r="L6952" t="s">
        <v>9795</v>
      </c>
      <c r="M6952" t="s">
        <v>9796</v>
      </c>
      <c r="N6952" s="126"/>
      <c r="Q6952" t="s">
        <v>4957</v>
      </c>
      <c r="R6952" t="s">
        <v>19596</v>
      </c>
      <c r="S6952" s="120">
        <v>0.6</v>
      </c>
      <c r="U6952"/>
    </row>
    <row r="6953" spans="1:21">
      <c r="A6953">
        <v>6952</v>
      </c>
      <c r="B6953" s="1" t="s">
        <v>9797</v>
      </c>
      <c r="C6953" s="1" t="s">
        <v>64</v>
      </c>
      <c r="D6953" s="1" t="s">
        <v>9534</v>
      </c>
      <c r="E6953" t="s">
        <v>497</v>
      </c>
      <c r="F6953" t="s">
        <v>9798</v>
      </c>
      <c r="G6953" t="s">
        <v>57</v>
      </c>
      <c r="H6953" t="s">
        <v>67</v>
      </c>
      <c r="I6953" t="s">
        <v>9799</v>
      </c>
      <c r="J6953" s="1">
        <v>4</v>
      </c>
      <c r="K6953" t="s">
        <v>9798</v>
      </c>
      <c r="L6953" t="s">
        <v>9800</v>
      </c>
      <c r="M6953" t="s">
        <v>9801</v>
      </c>
      <c r="N6953" s="126"/>
      <c r="Q6953" t="s">
        <v>9797</v>
      </c>
      <c r="R6953" t="s">
        <v>19597</v>
      </c>
      <c r="S6953" s="120">
        <v>0.6</v>
      </c>
      <c r="U6953"/>
    </row>
    <row r="6954" spans="1:21">
      <c r="A6954">
        <v>6953</v>
      </c>
      <c r="B6954" s="1" t="s">
        <v>9802</v>
      </c>
      <c r="C6954" s="1" t="s">
        <v>64</v>
      </c>
      <c r="D6954" s="1" t="s">
        <v>9534</v>
      </c>
      <c r="E6954" t="s">
        <v>497</v>
      </c>
      <c r="F6954" t="s">
        <v>9798</v>
      </c>
      <c r="G6954" t="s">
        <v>57</v>
      </c>
      <c r="H6954" t="s">
        <v>67</v>
      </c>
      <c r="I6954" t="s">
        <v>9799</v>
      </c>
      <c r="J6954" s="1">
        <v>4</v>
      </c>
      <c r="K6954" t="s">
        <v>9798</v>
      </c>
      <c r="L6954" t="s">
        <v>9800</v>
      </c>
      <c r="M6954" t="s">
        <v>9801</v>
      </c>
      <c r="N6954" s="126"/>
      <c r="Q6954" t="s">
        <v>9802</v>
      </c>
      <c r="R6954" t="s">
        <v>19597</v>
      </c>
      <c r="S6954" s="120">
        <v>0.6</v>
      </c>
      <c r="U6954"/>
    </row>
    <row r="6955" spans="1:21">
      <c r="A6955">
        <v>6954</v>
      </c>
      <c r="B6955" s="1" t="s">
        <v>9803</v>
      </c>
      <c r="C6955" s="1" t="s">
        <v>72</v>
      </c>
      <c r="D6955" s="1" t="s">
        <v>9534</v>
      </c>
      <c r="E6955" t="s">
        <v>497</v>
      </c>
      <c r="F6955" t="s">
        <v>9804</v>
      </c>
      <c r="G6955" t="s">
        <v>57</v>
      </c>
      <c r="H6955" t="s">
        <v>74</v>
      </c>
      <c r="I6955" t="s">
        <v>9799</v>
      </c>
      <c r="J6955" s="1">
        <v>4</v>
      </c>
      <c r="K6955" t="s">
        <v>9804</v>
      </c>
      <c r="L6955" t="s">
        <v>9805</v>
      </c>
      <c r="M6955" t="s">
        <v>9806</v>
      </c>
      <c r="N6955" s="126"/>
      <c r="Q6955" t="s">
        <v>9803</v>
      </c>
      <c r="R6955" t="s">
        <v>19598</v>
      </c>
      <c r="S6955" s="120">
        <v>0.6</v>
      </c>
      <c r="U6955"/>
    </row>
    <row r="6956" spans="1:21">
      <c r="A6956">
        <v>6955</v>
      </c>
      <c r="B6956" s="1" t="s">
        <v>9807</v>
      </c>
      <c r="C6956" s="1" t="s">
        <v>72</v>
      </c>
      <c r="D6956" s="1" t="s">
        <v>9534</v>
      </c>
      <c r="E6956" t="s">
        <v>497</v>
      </c>
      <c r="F6956" t="s">
        <v>9804</v>
      </c>
      <c r="G6956" t="s">
        <v>57</v>
      </c>
      <c r="H6956" t="s">
        <v>74</v>
      </c>
      <c r="I6956" t="s">
        <v>9799</v>
      </c>
      <c r="J6956" s="1">
        <v>4</v>
      </c>
      <c r="K6956" t="s">
        <v>9804</v>
      </c>
      <c r="L6956" t="s">
        <v>9805</v>
      </c>
      <c r="M6956" t="s">
        <v>9806</v>
      </c>
      <c r="N6956" s="126"/>
      <c r="Q6956" t="s">
        <v>9807</v>
      </c>
      <c r="R6956" t="s">
        <v>19598</v>
      </c>
      <c r="S6956" s="120">
        <v>0.6</v>
      </c>
      <c r="U6956"/>
    </row>
    <row r="6957" spans="1:21">
      <c r="A6957">
        <v>6956</v>
      </c>
      <c r="B6957" s="1" t="s">
        <v>9808</v>
      </c>
      <c r="C6957" s="1" t="s">
        <v>72</v>
      </c>
      <c r="D6957" s="1" t="s">
        <v>9534</v>
      </c>
      <c r="E6957" t="s">
        <v>497</v>
      </c>
      <c r="F6957" t="s">
        <v>9804</v>
      </c>
      <c r="G6957" t="s">
        <v>57</v>
      </c>
      <c r="H6957" t="s">
        <v>74</v>
      </c>
      <c r="I6957" t="s">
        <v>9799</v>
      </c>
      <c r="J6957" s="1">
        <v>4</v>
      </c>
      <c r="K6957" t="s">
        <v>9804</v>
      </c>
      <c r="L6957" t="s">
        <v>9805</v>
      </c>
      <c r="M6957" t="s">
        <v>9806</v>
      </c>
      <c r="N6957" s="126"/>
      <c r="Q6957" t="s">
        <v>9808</v>
      </c>
      <c r="R6957" t="s">
        <v>19598</v>
      </c>
      <c r="S6957" s="120">
        <v>0.6</v>
      </c>
      <c r="U6957"/>
    </row>
    <row r="6958" spans="1:21">
      <c r="A6958">
        <v>6957</v>
      </c>
      <c r="B6958" s="1" t="s">
        <v>9809</v>
      </c>
      <c r="C6958" s="1" t="s">
        <v>72</v>
      </c>
      <c r="D6958" s="1" t="s">
        <v>9534</v>
      </c>
      <c r="E6958" t="s">
        <v>497</v>
      </c>
      <c r="F6958" t="s">
        <v>9804</v>
      </c>
      <c r="G6958" t="s">
        <v>57</v>
      </c>
      <c r="H6958" t="s">
        <v>74</v>
      </c>
      <c r="I6958" t="s">
        <v>9799</v>
      </c>
      <c r="J6958" s="1">
        <v>4</v>
      </c>
      <c r="K6958" t="s">
        <v>9804</v>
      </c>
      <c r="L6958" t="s">
        <v>9805</v>
      </c>
      <c r="M6958" t="s">
        <v>9806</v>
      </c>
      <c r="N6958" s="126"/>
      <c r="Q6958" t="s">
        <v>9809</v>
      </c>
      <c r="R6958" t="s">
        <v>19598</v>
      </c>
      <c r="S6958" s="120">
        <v>0.6</v>
      </c>
      <c r="U6958"/>
    </row>
    <row r="6959" spans="1:21">
      <c r="A6959">
        <v>6958</v>
      </c>
      <c r="B6959" s="1" t="s">
        <v>9810</v>
      </c>
      <c r="C6959" s="1" t="s">
        <v>72</v>
      </c>
      <c r="D6959" s="1" t="s">
        <v>9534</v>
      </c>
      <c r="E6959" t="s">
        <v>497</v>
      </c>
      <c r="F6959" t="s">
        <v>9804</v>
      </c>
      <c r="G6959" t="s">
        <v>57</v>
      </c>
      <c r="H6959" t="s">
        <v>74</v>
      </c>
      <c r="I6959" t="s">
        <v>9799</v>
      </c>
      <c r="J6959" s="1">
        <v>4</v>
      </c>
      <c r="K6959" t="s">
        <v>9804</v>
      </c>
      <c r="L6959" t="s">
        <v>9805</v>
      </c>
      <c r="M6959" t="s">
        <v>9806</v>
      </c>
      <c r="N6959" s="126"/>
      <c r="Q6959" t="s">
        <v>9810</v>
      </c>
      <c r="R6959" t="s">
        <v>19598</v>
      </c>
      <c r="S6959" s="120">
        <v>0.6</v>
      </c>
      <c r="U6959"/>
    </row>
    <row r="6960" spans="1:21">
      <c r="A6960">
        <v>6959</v>
      </c>
      <c r="B6960" s="1" t="s">
        <v>9811</v>
      </c>
      <c r="C6960" s="1" t="s">
        <v>72</v>
      </c>
      <c r="D6960" s="1" t="s">
        <v>9534</v>
      </c>
      <c r="E6960" t="s">
        <v>497</v>
      </c>
      <c r="F6960" t="s">
        <v>9804</v>
      </c>
      <c r="G6960" t="s">
        <v>57</v>
      </c>
      <c r="H6960" t="s">
        <v>74</v>
      </c>
      <c r="I6960" t="s">
        <v>9799</v>
      </c>
      <c r="J6960" s="1">
        <v>4</v>
      </c>
      <c r="K6960" t="s">
        <v>9804</v>
      </c>
      <c r="L6960" t="s">
        <v>9805</v>
      </c>
      <c r="M6960" t="s">
        <v>9806</v>
      </c>
      <c r="N6960" s="126"/>
      <c r="Q6960" t="s">
        <v>9811</v>
      </c>
      <c r="R6960" t="s">
        <v>19598</v>
      </c>
      <c r="S6960" s="120">
        <v>0.6</v>
      </c>
      <c r="U6960"/>
    </row>
    <row r="6961" spans="1:21">
      <c r="A6961">
        <v>6960</v>
      </c>
      <c r="B6961" s="1" t="s">
        <v>9812</v>
      </c>
      <c r="C6961" s="1" t="s">
        <v>72</v>
      </c>
      <c r="D6961" s="1" t="s">
        <v>9534</v>
      </c>
      <c r="E6961" t="s">
        <v>497</v>
      </c>
      <c r="F6961" t="s">
        <v>9804</v>
      </c>
      <c r="G6961" t="s">
        <v>57</v>
      </c>
      <c r="H6961" t="s">
        <v>74</v>
      </c>
      <c r="I6961" t="s">
        <v>9799</v>
      </c>
      <c r="J6961" s="1">
        <v>4</v>
      </c>
      <c r="K6961" t="s">
        <v>9804</v>
      </c>
      <c r="L6961" t="s">
        <v>9805</v>
      </c>
      <c r="M6961" t="s">
        <v>9806</v>
      </c>
      <c r="N6961" s="126">
        <v>0.01</v>
      </c>
      <c r="Q6961" t="s">
        <v>9812</v>
      </c>
      <c r="R6961" t="s">
        <v>19598</v>
      </c>
      <c r="S6961" s="120">
        <v>0.6</v>
      </c>
      <c r="U6961"/>
    </row>
    <row r="6962" spans="1:21">
      <c r="A6962">
        <v>6961</v>
      </c>
      <c r="B6962" s="1" t="s">
        <v>9813</v>
      </c>
      <c r="C6962" s="1" t="s">
        <v>72</v>
      </c>
      <c r="D6962" s="1" t="s">
        <v>9534</v>
      </c>
      <c r="E6962" t="s">
        <v>497</v>
      </c>
      <c r="F6962" t="s">
        <v>9804</v>
      </c>
      <c r="G6962" t="s">
        <v>57</v>
      </c>
      <c r="H6962" t="s">
        <v>74</v>
      </c>
      <c r="I6962" t="s">
        <v>9799</v>
      </c>
      <c r="J6962" s="1">
        <v>4</v>
      </c>
      <c r="K6962" t="s">
        <v>9804</v>
      </c>
      <c r="L6962" t="s">
        <v>9805</v>
      </c>
      <c r="M6962" t="s">
        <v>9806</v>
      </c>
      <c r="N6962" s="126">
        <v>0.01</v>
      </c>
      <c r="Q6962" t="s">
        <v>9813</v>
      </c>
      <c r="R6962" t="s">
        <v>19598</v>
      </c>
      <c r="S6962" s="120">
        <v>0.6</v>
      </c>
      <c r="U6962"/>
    </row>
    <row r="6963" spans="1:21">
      <c r="A6963">
        <v>6962</v>
      </c>
      <c r="B6963" s="1" t="s">
        <v>9814</v>
      </c>
      <c r="C6963" s="1" t="s">
        <v>72</v>
      </c>
      <c r="D6963" s="1" t="s">
        <v>9534</v>
      </c>
      <c r="E6963" t="s">
        <v>497</v>
      </c>
      <c r="F6963" t="s">
        <v>9804</v>
      </c>
      <c r="G6963" t="s">
        <v>57</v>
      </c>
      <c r="H6963" t="s">
        <v>74</v>
      </c>
      <c r="I6963" t="s">
        <v>9799</v>
      </c>
      <c r="J6963" s="1">
        <v>4</v>
      </c>
      <c r="K6963" t="s">
        <v>9804</v>
      </c>
      <c r="L6963" t="s">
        <v>9805</v>
      </c>
      <c r="M6963" t="s">
        <v>9806</v>
      </c>
      <c r="N6963" s="126"/>
      <c r="Q6963" t="s">
        <v>9814</v>
      </c>
      <c r="R6963" t="s">
        <v>19598</v>
      </c>
      <c r="S6963" s="120">
        <v>0.6</v>
      </c>
      <c r="U6963"/>
    </row>
    <row r="6964" spans="1:21">
      <c r="A6964">
        <v>6963</v>
      </c>
      <c r="B6964" s="1" t="s">
        <v>9815</v>
      </c>
      <c r="C6964" s="1" t="s">
        <v>72</v>
      </c>
      <c r="D6964" s="1" t="s">
        <v>9534</v>
      </c>
      <c r="E6964" t="s">
        <v>497</v>
      </c>
      <c r="F6964" t="s">
        <v>9804</v>
      </c>
      <c r="G6964" t="s">
        <v>57</v>
      </c>
      <c r="H6964" t="s">
        <v>74</v>
      </c>
      <c r="I6964" t="s">
        <v>9799</v>
      </c>
      <c r="J6964" s="1">
        <v>4</v>
      </c>
      <c r="K6964" t="s">
        <v>9804</v>
      </c>
      <c r="L6964" t="s">
        <v>9805</v>
      </c>
      <c r="M6964" t="s">
        <v>9806</v>
      </c>
      <c r="N6964" s="126">
        <v>0.01</v>
      </c>
      <c r="Q6964" t="s">
        <v>9815</v>
      </c>
      <c r="R6964" t="s">
        <v>19598</v>
      </c>
      <c r="S6964" s="120">
        <v>0.6</v>
      </c>
      <c r="U6964"/>
    </row>
    <row r="6965" spans="1:21">
      <c r="A6965">
        <v>6964</v>
      </c>
      <c r="B6965" s="1" t="s">
        <v>9816</v>
      </c>
      <c r="C6965" s="1" t="s">
        <v>72</v>
      </c>
      <c r="D6965" s="1" t="s">
        <v>9534</v>
      </c>
      <c r="E6965" t="s">
        <v>497</v>
      </c>
      <c r="F6965" t="s">
        <v>9804</v>
      </c>
      <c r="G6965" t="s">
        <v>57</v>
      </c>
      <c r="H6965" t="s">
        <v>74</v>
      </c>
      <c r="I6965" t="s">
        <v>9799</v>
      </c>
      <c r="J6965" s="1">
        <v>4</v>
      </c>
      <c r="K6965" t="s">
        <v>9804</v>
      </c>
      <c r="L6965" t="s">
        <v>9805</v>
      </c>
      <c r="M6965" t="s">
        <v>9806</v>
      </c>
      <c r="N6965" s="126"/>
      <c r="Q6965" t="s">
        <v>9816</v>
      </c>
      <c r="R6965" t="s">
        <v>19598</v>
      </c>
      <c r="S6965" s="120">
        <v>0.6</v>
      </c>
      <c r="U6965"/>
    </row>
    <row r="6966" spans="1:21">
      <c r="A6966">
        <v>6965</v>
      </c>
      <c r="B6966" s="1" t="s">
        <v>9817</v>
      </c>
      <c r="C6966" s="1" t="s">
        <v>72</v>
      </c>
      <c r="D6966" s="1" t="s">
        <v>9534</v>
      </c>
      <c r="E6966" t="s">
        <v>497</v>
      </c>
      <c r="F6966" t="s">
        <v>9804</v>
      </c>
      <c r="G6966" t="s">
        <v>57</v>
      </c>
      <c r="H6966" t="s">
        <v>74</v>
      </c>
      <c r="I6966" t="s">
        <v>9799</v>
      </c>
      <c r="J6966" s="1">
        <v>4</v>
      </c>
      <c r="K6966" t="s">
        <v>9804</v>
      </c>
      <c r="L6966" t="s">
        <v>9805</v>
      </c>
      <c r="M6966" t="s">
        <v>9806</v>
      </c>
      <c r="N6966" s="126"/>
      <c r="Q6966" t="s">
        <v>9817</v>
      </c>
      <c r="R6966" t="s">
        <v>19598</v>
      </c>
      <c r="S6966" s="120">
        <v>0.6</v>
      </c>
      <c r="U6966"/>
    </row>
    <row r="6967" spans="1:21">
      <c r="A6967">
        <v>6966</v>
      </c>
      <c r="B6967" s="1" t="s">
        <v>9818</v>
      </c>
      <c r="C6967" s="1" t="s">
        <v>72</v>
      </c>
      <c r="D6967" s="1" t="s">
        <v>9534</v>
      </c>
      <c r="E6967" t="s">
        <v>497</v>
      </c>
      <c r="F6967" t="s">
        <v>9804</v>
      </c>
      <c r="G6967" t="s">
        <v>57</v>
      </c>
      <c r="H6967" t="s">
        <v>74</v>
      </c>
      <c r="I6967" t="s">
        <v>9799</v>
      </c>
      <c r="J6967" s="1">
        <v>4</v>
      </c>
      <c r="K6967" t="s">
        <v>9804</v>
      </c>
      <c r="L6967" t="s">
        <v>9805</v>
      </c>
      <c r="M6967" t="s">
        <v>9806</v>
      </c>
      <c r="N6967" s="126"/>
      <c r="Q6967" t="s">
        <v>9818</v>
      </c>
      <c r="R6967" t="s">
        <v>19598</v>
      </c>
      <c r="S6967" s="120">
        <v>0.6</v>
      </c>
      <c r="U6967"/>
    </row>
    <row r="6968" spans="1:21">
      <c r="A6968">
        <v>6967</v>
      </c>
      <c r="B6968" s="1" t="s">
        <v>9819</v>
      </c>
      <c r="C6968" s="1" t="s">
        <v>72</v>
      </c>
      <c r="D6968" s="1" t="s">
        <v>9534</v>
      </c>
      <c r="E6968" t="s">
        <v>497</v>
      </c>
      <c r="F6968" t="s">
        <v>9804</v>
      </c>
      <c r="G6968" t="s">
        <v>57</v>
      </c>
      <c r="H6968" t="s">
        <v>74</v>
      </c>
      <c r="I6968" t="s">
        <v>9799</v>
      </c>
      <c r="J6968" s="1">
        <v>4</v>
      </c>
      <c r="K6968" t="s">
        <v>9804</v>
      </c>
      <c r="L6968" t="s">
        <v>9805</v>
      </c>
      <c r="M6968" t="s">
        <v>9806</v>
      </c>
      <c r="N6968" s="126"/>
      <c r="Q6968" t="s">
        <v>9819</v>
      </c>
      <c r="R6968" t="s">
        <v>19598</v>
      </c>
      <c r="S6968" s="120">
        <v>0.6</v>
      </c>
      <c r="U6968"/>
    </row>
    <row r="6969" spans="1:21">
      <c r="A6969">
        <v>6968</v>
      </c>
      <c r="B6969" s="1" t="s">
        <v>9820</v>
      </c>
      <c r="C6969" s="1" t="s">
        <v>72</v>
      </c>
      <c r="D6969" s="1" t="s">
        <v>9534</v>
      </c>
      <c r="E6969" t="s">
        <v>497</v>
      </c>
      <c r="F6969" t="s">
        <v>9804</v>
      </c>
      <c r="G6969" t="s">
        <v>57</v>
      </c>
      <c r="H6969" t="s">
        <v>74</v>
      </c>
      <c r="I6969" t="s">
        <v>9799</v>
      </c>
      <c r="J6969" s="1">
        <v>4</v>
      </c>
      <c r="K6969" t="s">
        <v>9804</v>
      </c>
      <c r="L6969" t="s">
        <v>9805</v>
      </c>
      <c r="M6969" t="s">
        <v>9806</v>
      </c>
      <c r="N6969" s="126"/>
      <c r="Q6969" t="s">
        <v>9820</v>
      </c>
      <c r="R6969" t="s">
        <v>19598</v>
      </c>
      <c r="S6969" s="120">
        <v>0.6</v>
      </c>
      <c r="U6969"/>
    </row>
    <row r="6970" spans="1:21">
      <c r="A6970">
        <v>6969</v>
      </c>
      <c r="B6970" s="1" t="s">
        <v>9821</v>
      </c>
      <c r="C6970" s="1" t="s">
        <v>78</v>
      </c>
      <c r="D6970" s="1" t="s">
        <v>9534</v>
      </c>
      <c r="E6970" t="s">
        <v>497</v>
      </c>
      <c r="F6970" t="s">
        <v>9822</v>
      </c>
      <c r="G6970" t="s">
        <v>57</v>
      </c>
      <c r="H6970" t="s">
        <v>80</v>
      </c>
      <c r="I6970" t="s">
        <v>9799</v>
      </c>
      <c r="J6970" s="1">
        <v>4</v>
      </c>
      <c r="K6970" t="s">
        <v>9822</v>
      </c>
      <c r="L6970" t="s">
        <v>9823</v>
      </c>
      <c r="M6970" t="s">
        <v>9824</v>
      </c>
      <c r="N6970" s="126">
        <v>0.01</v>
      </c>
      <c r="Q6970" t="s">
        <v>9821</v>
      </c>
      <c r="R6970" t="s">
        <v>19599</v>
      </c>
      <c r="S6970" s="120">
        <v>0.6</v>
      </c>
      <c r="U6970"/>
    </row>
    <row r="6971" spans="1:21">
      <c r="A6971">
        <v>6970</v>
      </c>
      <c r="B6971" s="1" t="s">
        <v>9825</v>
      </c>
      <c r="C6971" s="1" t="s">
        <v>78</v>
      </c>
      <c r="D6971" s="1" t="s">
        <v>9534</v>
      </c>
      <c r="E6971" t="s">
        <v>497</v>
      </c>
      <c r="F6971" t="s">
        <v>9822</v>
      </c>
      <c r="G6971" t="s">
        <v>57</v>
      </c>
      <c r="H6971" t="s">
        <v>80</v>
      </c>
      <c r="I6971" t="s">
        <v>9799</v>
      </c>
      <c r="J6971" s="1">
        <v>4</v>
      </c>
      <c r="K6971" t="s">
        <v>9822</v>
      </c>
      <c r="L6971" t="s">
        <v>9823</v>
      </c>
      <c r="M6971" t="s">
        <v>9824</v>
      </c>
      <c r="N6971" s="126"/>
      <c r="Q6971" t="s">
        <v>9825</v>
      </c>
      <c r="R6971" t="s">
        <v>19599</v>
      </c>
      <c r="S6971" s="120">
        <v>0.6</v>
      </c>
      <c r="U6971"/>
    </row>
    <row r="6972" spans="1:21">
      <c r="A6972">
        <v>6971</v>
      </c>
      <c r="B6972" s="1" t="s">
        <v>9826</v>
      </c>
      <c r="C6972" s="1" t="s">
        <v>78</v>
      </c>
      <c r="D6972" s="1" t="s">
        <v>9534</v>
      </c>
      <c r="E6972" t="s">
        <v>497</v>
      </c>
      <c r="F6972" t="s">
        <v>9822</v>
      </c>
      <c r="G6972" t="s">
        <v>57</v>
      </c>
      <c r="H6972" t="s">
        <v>80</v>
      </c>
      <c r="I6972" t="s">
        <v>9799</v>
      </c>
      <c r="J6972" s="1">
        <v>4</v>
      </c>
      <c r="K6972" t="s">
        <v>9822</v>
      </c>
      <c r="L6972" t="s">
        <v>9823</v>
      </c>
      <c r="M6972" t="s">
        <v>9824</v>
      </c>
      <c r="N6972" s="126"/>
      <c r="Q6972" t="s">
        <v>9826</v>
      </c>
      <c r="R6972" t="s">
        <v>19599</v>
      </c>
      <c r="S6972" s="120">
        <v>0.6</v>
      </c>
      <c r="U6972"/>
    </row>
    <row r="6973" spans="1:21">
      <c r="A6973">
        <v>6972</v>
      </c>
      <c r="B6973" s="1" t="s">
        <v>9827</v>
      </c>
      <c r="C6973" s="1" t="s">
        <v>78</v>
      </c>
      <c r="D6973" s="1" t="s">
        <v>9534</v>
      </c>
      <c r="E6973" t="s">
        <v>497</v>
      </c>
      <c r="F6973" t="s">
        <v>9822</v>
      </c>
      <c r="G6973" t="s">
        <v>57</v>
      </c>
      <c r="H6973" t="s">
        <v>80</v>
      </c>
      <c r="I6973" t="s">
        <v>9799</v>
      </c>
      <c r="J6973" s="1">
        <v>4</v>
      </c>
      <c r="K6973" t="s">
        <v>9822</v>
      </c>
      <c r="L6973" t="s">
        <v>9823</v>
      </c>
      <c r="M6973" t="s">
        <v>9824</v>
      </c>
      <c r="N6973" s="126"/>
      <c r="Q6973" t="s">
        <v>9827</v>
      </c>
      <c r="R6973" t="s">
        <v>19599</v>
      </c>
      <c r="S6973" s="120">
        <v>0.6</v>
      </c>
      <c r="U6973"/>
    </row>
    <row r="6974" spans="1:21">
      <c r="A6974">
        <v>6973</v>
      </c>
      <c r="B6974" s="1" t="s">
        <v>1350</v>
      </c>
      <c r="C6974" s="1" t="s">
        <v>78</v>
      </c>
      <c r="D6974" s="1" t="s">
        <v>9534</v>
      </c>
      <c r="E6974" t="s">
        <v>497</v>
      </c>
      <c r="F6974" t="s">
        <v>9822</v>
      </c>
      <c r="G6974" t="s">
        <v>57</v>
      </c>
      <c r="H6974" t="s">
        <v>80</v>
      </c>
      <c r="I6974" t="s">
        <v>9799</v>
      </c>
      <c r="J6974" s="1">
        <v>4</v>
      </c>
      <c r="K6974" t="s">
        <v>9822</v>
      </c>
      <c r="L6974" t="s">
        <v>9823</v>
      </c>
      <c r="M6974" t="s">
        <v>9824</v>
      </c>
      <c r="N6974" s="126"/>
      <c r="Q6974" t="s">
        <v>1350</v>
      </c>
      <c r="R6974" t="s">
        <v>19599</v>
      </c>
      <c r="S6974" s="120">
        <v>0.6</v>
      </c>
      <c r="U6974"/>
    </row>
    <row r="6975" spans="1:21">
      <c r="A6975">
        <v>6974</v>
      </c>
      <c r="B6975" s="1" t="s">
        <v>9828</v>
      </c>
      <c r="C6975" s="1" t="s">
        <v>78</v>
      </c>
      <c r="D6975" s="1" t="s">
        <v>9534</v>
      </c>
      <c r="E6975" t="s">
        <v>497</v>
      </c>
      <c r="F6975" t="s">
        <v>9822</v>
      </c>
      <c r="G6975" t="s">
        <v>57</v>
      </c>
      <c r="H6975" t="s">
        <v>80</v>
      </c>
      <c r="I6975" t="s">
        <v>9799</v>
      </c>
      <c r="J6975" s="1">
        <v>4</v>
      </c>
      <c r="K6975" t="s">
        <v>9822</v>
      </c>
      <c r="L6975" t="s">
        <v>9823</v>
      </c>
      <c r="M6975" t="s">
        <v>9824</v>
      </c>
      <c r="N6975" s="126"/>
      <c r="Q6975" t="s">
        <v>9828</v>
      </c>
      <c r="R6975" t="s">
        <v>19599</v>
      </c>
      <c r="S6975" s="120">
        <v>0.6</v>
      </c>
      <c r="U6975"/>
    </row>
    <row r="6976" spans="1:21">
      <c r="A6976">
        <v>6975</v>
      </c>
      <c r="B6976" s="1" t="s">
        <v>9829</v>
      </c>
      <c r="C6976" s="1" t="s">
        <v>78</v>
      </c>
      <c r="D6976" s="1" t="s">
        <v>9534</v>
      </c>
      <c r="E6976" t="s">
        <v>497</v>
      </c>
      <c r="F6976" t="s">
        <v>9822</v>
      </c>
      <c r="G6976" t="s">
        <v>57</v>
      </c>
      <c r="H6976" t="s">
        <v>80</v>
      </c>
      <c r="I6976" t="s">
        <v>9799</v>
      </c>
      <c r="J6976" s="1">
        <v>4</v>
      </c>
      <c r="K6976" t="s">
        <v>9822</v>
      </c>
      <c r="L6976" t="s">
        <v>9823</v>
      </c>
      <c r="M6976" t="s">
        <v>9824</v>
      </c>
      <c r="N6976" s="126"/>
      <c r="Q6976" t="s">
        <v>9829</v>
      </c>
      <c r="R6976" t="s">
        <v>19599</v>
      </c>
      <c r="S6976" s="120">
        <v>0.6</v>
      </c>
      <c r="U6976"/>
    </row>
    <row r="6977" spans="1:21">
      <c r="A6977">
        <v>6976</v>
      </c>
      <c r="B6977" s="1" t="s">
        <v>9830</v>
      </c>
      <c r="C6977" s="1" t="s">
        <v>87</v>
      </c>
      <c r="D6977" s="1" t="s">
        <v>9534</v>
      </c>
      <c r="E6977" t="s">
        <v>497</v>
      </c>
      <c r="F6977" t="s">
        <v>9831</v>
      </c>
      <c r="G6977" t="s">
        <v>57</v>
      </c>
      <c r="H6977" t="s">
        <v>89</v>
      </c>
      <c r="I6977" t="s">
        <v>9799</v>
      </c>
      <c r="J6977" s="1">
        <v>4</v>
      </c>
      <c r="K6977" t="s">
        <v>9831</v>
      </c>
      <c r="L6977" t="s">
        <v>9832</v>
      </c>
      <c r="M6977" t="s">
        <v>9833</v>
      </c>
      <c r="N6977" s="126"/>
      <c r="Q6977" t="s">
        <v>9830</v>
      </c>
      <c r="R6977" t="s">
        <v>19600</v>
      </c>
      <c r="S6977" s="120">
        <v>0.6</v>
      </c>
      <c r="U6977"/>
    </row>
    <row r="6978" spans="1:21">
      <c r="A6978">
        <v>6977</v>
      </c>
      <c r="B6978" s="1" t="s">
        <v>9834</v>
      </c>
      <c r="C6978" s="1" t="s">
        <v>121</v>
      </c>
      <c r="D6978" s="1" t="s">
        <v>9534</v>
      </c>
      <c r="E6978" t="s">
        <v>497</v>
      </c>
      <c r="F6978" t="s">
        <v>9835</v>
      </c>
      <c r="G6978" t="s">
        <v>57</v>
      </c>
      <c r="H6978" t="s">
        <v>123</v>
      </c>
      <c r="I6978" t="s">
        <v>9799</v>
      </c>
      <c r="J6978" s="1">
        <v>4</v>
      </c>
      <c r="K6978" t="s">
        <v>9835</v>
      </c>
      <c r="L6978" t="s">
        <v>9836</v>
      </c>
      <c r="M6978" t="s">
        <v>9837</v>
      </c>
      <c r="N6978" s="126"/>
      <c r="Q6978" t="s">
        <v>9834</v>
      </c>
      <c r="R6978" t="s">
        <v>19601</v>
      </c>
      <c r="S6978" s="120">
        <v>0.6</v>
      </c>
      <c r="U6978"/>
    </row>
    <row r="6979" spans="1:21">
      <c r="A6979">
        <v>6978</v>
      </c>
      <c r="B6979" s="1" t="s">
        <v>9838</v>
      </c>
      <c r="C6979" s="1" t="s">
        <v>121</v>
      </c>
      <c r="D6979" s="1" t="s">
        <v>9534</v>
      </c>
      <c r="E6979" t="s">
        <v>497</v>
      </c>
      <c r="F6979" t="s">
        <v>9835</v>
      </c>
      <c r="G6979" t="s">
        <v>57</v>
      </c>
      <c r="H6979" t="s">
        <v>123</v>
      </c>
      <c r="I6979" t="s">
        <v>9799</v>
      </c>
      <c r="J6979" s="1">
        <v>4</v>
      </c>
      <c r="K6979" t="s">
        <v>9835</v>
      </c>
      <c r="L6979" t="s">
        <v>9836</v>
      </c>
      <c r="M6979" t="s">
        <v>9837</v>
      </c>
      <c r="N6979" s="126"/>
      <c r="Q6979" t="s">
        <v>9838</v>
      </c>
      <c r="R6979" t="s">
        <v>19601</v>
      </c>
      <c r="S6979" s="120">
        <v>0.6</v>
      </c>
      <c r="U6979"/>
    </row>
    <row r="6980" spans="1:21">
      <c r="A6980">
        <v>6979</v>
      </c>
      <c r="B6980" s="1" t="s">
        <v>9839</v>
      </c>
      <c r="C6980" s="1" t="s">
        <v>133</v>
      </c>
      <c r="D6980" s="1" t="s">
        <v>9534</v>
      </c>
      <c r="E6980" t="s">
        <v>497</v>
      </c>
      <c r="F6980" t="s">
        <v>9840</v>
      </c>
      <c r="G6980" t="s">
        <v>57</v>
      </c>
      <c r="H6980" t="s">
        <v>135</v>
      </c>
      <c r="I6980" t="s">
        <v>9799</v>
      </c>
      <c r="J6980" s="1">
        <v>4</v>
      </c>
      <c r="K6980" t="s">
        <v>9840</v>
      </c>
      <c r="L6980" t="s">
        <v>9841</v>
      </c>
      <c r="M6980" t="s">
        <v>9842</v>
      </c>
      <c r="N6980" s="126"/>
      <c r="Q6980" t="s">
        <v>9839</v>
      </c>
      <c r="R6980" t="s">
        <v>19602</v>
      </c>
      <c r="S6980" s="120">
        <v>0.6</v>
      </c>
      <c r="U6980"/>
    </row>
    <row r="6981" spans="1:21">
      <c r="A6981">
        <v>6980</v>
      </c>
      <c r="B6981" s="1" t="s">
        <v>9843</v>
      </c>
      <c r="C6981" s="1" t="s">
        <v>133</v>
      </c>
      <c r="D6981" s="1" t="s">
        <v>9534</v>
      </c>
      <c r="E6981" t="s">
        <v>497</v>
      </c>
      <c r="F6981" t="s">
        <v>9840</v>
      </c>
      <c r="G6981" t="s">
        <v>57</v>
      </c>
      <c r="H6981" t="s">
        <v>135</v>
      </c>
      <c r="I6981" t="s">
        <v>9799</v>
      </c>
      <c r="J6981" s="1">
        <v>4</v>
      </c>
      <c r="K6981" t="s">
        <v>9840</v>
      </c>
      <c r="L6981" t="s">
        <v>9841</v>
      </c>
      <c r="M6981" t="s">
        <v>9842</v>
      </c>
      <c r="N6981" s="126"/>
      <c r="Q6981" t="s">
        <v>9843</v>
      </c>
      <c r="R6981" t="s">
        <v>19602</v>
      </c>
      <c r="S6981" s="120">
        <v>0.6</v>
      </c>
      <c r="U6981"/>
    </row>
    <row r="6982" spans="1:21">
      <c r="A6982">
        <v>6981</v>
      </c>
      <c r="B6982" s="1" t="s">
        <v>9844</v>
      </c>
      <c r="C6982" s="1" t="s">
        <v>133</v>
      </c>
      <c r="D6982" s="1" t="s">
        <v>9534</v>
      </c>
      <c r="E6982" t="s">
        <v>497</v>
      </c>
      <c r="F6982" t="s">
        <v>9840</v>
      </c>
      <c r="G6982" t="s">
        <v>57</v>
      </c>
      <c r="H6982" t="s">
        <v>135</v>
      </c>
      <c r="I6982" t="s">
        <v>9799</v>
      </c>
      <c r="J6982" s="1">
        <v>4</v>
      </c>
      <c r="K6982" t="s">
        <v>9840</v>
      </c>
      <c r="L6982" t="s">
        <v>9841</v>
      </c>
      <c r="M6982" t="s">
        <v>9842</v>
      </c>
      <c r="N6982" s="126"/>
      <c r="Q6982" t="s">
        <v>9844</v>
      </c>
      <c r="R6982" t="s">
        <v>19602</v>
      </c>
      <c r="S6982" s="120">
        <v>0.6</v>
      </c>
      <c r="U6982"/>
    </row>
    <row r="6983" spans="1:21">
      <c r="A6983">
        <v>6982</v>
      </c>
      <c r="B6983" s="1" t="s">
        <v>9845</v>
      </c>
      <c r="C6983" s="1" t="s">
        <v>133</v>
      </c>
      <c r="D6983" s="1" t="s">
        <v>9534</v>
      </c>
      <c r="E6983" t="s">
        <v>497</v>
      </c>
      <c r="F6983" t="s">
        <v>9840</v>
      </c>
      <c r="G6983" t="s">
        <v>57</v>
      </c>
      <c r="H6983" t="s">
        <v>135</v>
      </c>
      <c r="I6983" t="s">
        <v>9799</v>
      </c>
      <c r="J6983" s="1">
        <v>4</v>
      </c>
      <c r="K6983" t="s">
        <v>9840</v>
      </c>
      <c r="L6983" t="s">
        <v>9841</v>
      </c>
      <c r="M6983" t="s">
        <v>9842</v>
      </c>
      <c r="N6983" s="126"/>
      <c r="Q6983" t="s">
        <v>9845</v>
      </c>
      <c r="R6983" t="s">
        <v>19602</v>
      </c>
      <c r="S6983" s="120">
        <v>0.6</v>
      </c>
      <c r="U6983"/>
    </row>
    <row r="6984" spans="1:21">
      <c r="A6984">
        <v>6983</v>
      </c>
      <c r="B6984" s="1" t="s">
        <v>9846</v>
      </c>
      <c r="C6984" s="1" t="s">
        <v>133</v>
      </c>
      <c r="D6984" s="1" t="s">
        <v>9534</v>
      </c>
      <c r="E6984" t="s">
        <v>497</v>
      </c>
      <c r="F6984" t="s">
        <v>9840</v>
      </c>
      <c r="G6984" t="s">
        <v>57</v>
      </c>
      <c r="H6984" t="s">
        <v>135</v>
      </c>
      <c r="I6984" t="s">
        <v>9799</v>
      </c>
      <c r="J6984" s="1">
        <v>4</v>
      </c>
      <c r="K6984" t="s">
        <v>9840</v>
      </c>
      <c r="L6984" t="s">
        <v>9841</v>
      </c>
      <c r="M6984" t="s">
        <v>9842</v>
      </c>
      <c r="N6984" s="126"/>
      <c r="Q6984" t="s">
        <v>9846</v>
      </c>
      <c r="R6984" t="s">
        <v>19602</v>
      </c>
      <c r="S6984" s="120">
        <v>0.6</v>
      </c>
      <c r="U6984"/>
    </row>
    <row r="6985" spans="1:21">
      <c r="A6985">
        <v>6984</v>
      </c>
      <c r="B6985" s="1" t="s">
        <v>9847</v>
      </c>
      <c r="C6985" s="1" t="s">
        <v>133</v>
      </c>
      <c r="D6985" s="1" t="s">
        <v>9534</v>
      </c>
      <c r="E6985" t="s">
        <v>497</v>
      </c>
      <c r="F6985" t="s">
        <v>9840</v>
      </c>
      <c r="G6985" t="s">
        <v>57</v>
      </c>
      <c r="H6985" t="s">
        <v>135</v>
      </c>
      <c r="I6985" t="s">
        <v>9799</v>
      </c>
      <c r="J6985" s="1">
        <v>4</v>
      </c>
      <c r="K6985" t="s">
        <v>9840</v>
      </c>
      <c r="L6985" t="s">
        <v>9841</v>
      </c>
      <c r="M6985" t="s">
        <v>9842</v>
      </c>
      <c r="N6985" s="126"/>
      <c r="Q6985" t="s">
        <v>9847</v>
      </c>
      <c r="R6985" t="s">
        <v>19602</v>
      </c>
      <c r="S6985" s="120">
        <v>0.6</v>
      </c>
      <c r="U6985"/>
    </row>
    <row r="6986" spans="1:21">
      <c r="A6986">
        <v>6985</v>
      </c>
      <c r="B6986" s="1" t="s">
        <v>9848</v>
      </c>
      <c r="C6986" s="1" t="s">
        <v>47</v>
      </c>
      <c r="D6986" s="1" t="s">
        <v>9534</v>
      </c>
      <c r="E6986" t="s">
        <v>497</v>
      </c>
      <c r="F6986" t="s">
        <v>9849</v>
      </c>
      <c r="G6986" t="s">
        <v>57</v>
      </c>
      <c r="H6986" t="s">
        <v>49</v>
      </c>
      <c r="I6986" t="s">
        <v>9799</v>
      </c>
      <c r="J6986" s="1">
        <v>4</v>
      </c>
      <c r="K6986" t="s">
        <v>9850</v>
      </c>
      <c r="L6986" t="s">
        <v>9851</v>
      </c>
      <c r="M6986" t="s">
        <v>9852</v>
      </c>
      <c r="N6986" s="126"/>
      <c r="Q6986" t="s">
        <v>9848</v>
      </c>
      <c r="R6986" t="s">
        <v>19603</v>
      </c>
      <c r="S6986" s="120">
        <v>0.6</v>
      </c>
      <c r="U6986"/>
    </row>
    <row r="6987" spans="1:21">
      <c r="A6987">
        <v>6986</v>
      </c>
      <c r="B6987" s="1" t="s">
        <v>9853</v>
      </c>
      <c r="C6987" s="1" t="s">
        <v>47</v>
      </c>
      <c r="D6987" s="1" t="s">
        <v>9534</v>
      </c>
      <c r="E6987" t="s">
        <v>497</v>
      </c>
      <c r="F6987" t="s">
        <v>9849</v>
      </c>
      <c r="G6987" t="s">
        <v>57</v>
      </c>
      <c r="H6987" t="s">
        <v>49</v>
      </c>
      <c r="I6987" t="s">
        <v>9799</v>
      </c>
      <c r="J6987" s="1">
        <v>4</v>
      </c>
      <c r="K6987" t="s">
        <v>9850</v>
      </c>
      <c r="L6987" t="s">
        <v>9851</v>
      </c>
      <c r="M6987" t="s">
        <v>9852</v>
      </c>
      <c r="N6987" s="126"/>
      <c r="Q6987" t="s">
        <v>9853</v>
      </c>
      <c r="R6987" t="s">
        <v>19603</v>
      </c>
      <c r="S6987" s="120">
        <v>0.6</v>
      </c>
      <c r="U6987"/>
    </row>
    <row r="6988" spans="1:21">
      <c r="A6988">
        <v>6987</v>
      </c>
      <c r="B6988" s="1" t="s">
        <v>5136</v>
      </c>
      <c r="C6988" s="1" t="s">
        <v>47</v>
      </c>
      <c r="D6988" s="1" t="s">
        <v>9534</v>
      </c>
      <c r="E6988" t="s">
        <v>497</v>
      </c>
      <c r="F6988" t="s">
        <v>9849</v>
      </c>
      <c r="G6988" t="s">
        <v>57</v>
      </c>
      <c r="H6988" t="s">
        <v>49</v>
      </c>
      <c r="I6988" t="s">
        <v>9799</v>
      </c>
      <c r="J6988" s="1">
        <v>4</v>
      </c>
      <c r="K6988" t="s">
        <v>9850</v>
      </c>
      <c r="L6988" t="s">
        <v>9851</v>
      </c>
      <c r="M6988" t="s">
        <v>9852</v>
      </c>
      <c r="N6988" s="126"/>
      <c r="Q6988" t="s">
        <v>5136</v>
      </c>
      <c r="R6988" t="s">
        <v>19603</v>
      </c>
      <c r="S6988" s="120">
        <v>0.6</v>
      </c>
      <c r="U6988"/>
    </row>
    <row r="6989" spans="1:21">
      <c r="A6989">
        <v>6988</v>
      </c>
      <c r="B6989" s="1" t="s">
        <v>5135</v>
      </c>
      <c r="C6989" s="1" t="s">
        <v>47</v>
      </c>
      <c r="D6989" s="1" t="s">
        <v>9534</v>
      </c>
      <c r="E6989" t="s">
        <v>497</v>
      </c>
      <c r="F6989" t="s">
        <v>9849</v>
      </c>
      <c r="G6989" t="s">
        <v>57</v>
      </c>
      <c r="H6989" t="s">
        <v>49</v>
      </c>
      <c r="I6989" t="s">
        <v>9799</v>
      </c>
      <c r="J6989" s="1">
        <v>4</v>
      </c>
      <c r="K6989" t="s">
        <v>9850</v>
      </c>
      <c r="L6989" t="s">
        <v>9851</v>
      </c>
      <c r="M6989" t="s">
        <v>9852</v>
      </c>
      <c r="N6989" s="126"/>
      <c r="Q6989" t="s">
        <v>5135</v>
      </c>
      <c r="R6989" t="s">
        <v>19603</v>
      </c>
      <c r="S6989" s="120">
        <v>0.6</v>
      </c>
      <c r="U6989"/>
    </row>
    <row r="6990" spans="1:21">
      <c r="A6990">
        <v>6989</v>
      </c>
      <c r="B6990" s="1" t="s">
        <v>9854</v>
      </c>
      <c r="C6990" s="1" t="s">
        <v>47</v>
      </c>
      <c r="D6990" s="1" t="s">
        <v>9534</v>
      </c>
      <c r="E6990" t="s">
        <v>497</v>
      </c>
      <c r="F6990" t="s">
        <v>9849</v>
      </c>
      <c r="G6990" t="s">
        <v>57</v>
      </c>
      <c r="H6990" t="s">
        <v>49</v>
      </c>
      <c r="I6990" t="s">
        <v>9799</v>
      </c>
      <c r="J6990" s="1">
        <v>4</v>
      </c>
      <c r="K6990" t="s">
        <v>9850</v>
      </c>
      <c r="L6990" t="s">
        <v>9851</v>
      </c>
      <c r="M6990" t="s">
        <v>9852</v>
      </c>
      <c r="N6990" s="126"/>
      <c r="Q6990" t="s">
        <v>9854</v>
      </c>
      <c r="R6990" t="s">
        <v>19603</v>
      </c>
      <c r="S6990" s="120">
        <v>0.6</v>
      </c>
      <c r="U6990"/>
    </row>
    <row r="6991" spans="1:21">
      <c r="A6991">
        <v>6990</v>
      </c>
      <c r="B6991" s="1" t="s">
        <v>9855</v>
      </c>
      <c r="C6991" s="1" t="s">
        <v>47</v>
      </c>
      <c r="D6991" s="1" t="s">
        <v>9534</v>
      </c>
      <c r="E6991" t="s">
        <v>497</v>
      </c>
      <c r="F6991" t="s">
        <v>9849</v>
      </c>
      <c r="G6991" t="s">
        <v>57</v>
      </c>
      <c r="H6991" t="s">
        <v>49</v>
      </c>
      <c r="I6991" t="s">
        <v>9799</v>
      </c>
      <c r="J6991" s="1">
        <v>4</v>
      </c>
      <c r="K6991" t="s">
        <v>9850</v>
      </c>
      <c r="L6991" t="s">
        <v>9851</v>
      </c>
      <c r="M6991" t="s">
        <v>9852</v>
      </c>
      <c r="N6991" s="126"/>
      <c r="Q6991" t="s">
        <v>9855</v>
      </c>
      <c r="R6991" t="s">
        <v>19603</v>
      </c>
      <c r="S6991" s="120">
        <v>0.6</v>
      </c>
      <c r="U6991"/>
    </row>
    <row r="6992" spans="1:21">
      <c r="A6992">
        <v>6991</v>
      </c>
      <c r="B6992" s="1" t="s">
        <v>9856</v>
      </c>
      <c r="C6992" s="1" t="s">
        <v>47</v>
      </c>
      <c r="D6992" s="1" t="s">
        <v>9534</v>
      </c>
      <c r="E6992" t="s">
        <v>497</v>
      </c>
      <c r="F6992" t="s">
        <v>9849</v>
      </c>
      <c r="G6992" t="s">
        <v>57</v>
      </c>
      <c r="H6992" t="s">
        <v>49</v>
      </c>
      <c r="I6992" t="s">
        <v>9799</v>
      </c>
      <c r="J6992" s="1">
        <v>4</v>
      </c>
      <c r="K6992" t="s">
        <v>9850</v>
      </c>
      <c r="L6992" t="s">
        <v>9851</v>
      </c>
      <c r="M6992" t="s">
        <v>9852</v>
      </c>
      <c r="N6992" s="126"/>
      <c r="Q6992" t="s">
        <v>9856</v>
      </c>
      <c r="R6992" t="s">
        <v>19603</v>
      </c>
      <c r="S6992" s="120">
        <v>0.6</v>
      </c>
      <c r="U6992"/>
    </row>
    <row r="6993" spans="1:21">
      <c r="A6993">
        <v>6992</v>
      </c>
      <c r="B6993" s="1" t="s">
        <v>9857</v>
      </c>
      <c r="C6993" s="1" t="s">
        <v>47</v>
      </c>
      <c r="D6993" s="1" t="s">
        <v>9534</v>
      </c>
      <c r="E6993" t="s">
        <v>497</v>
      </c>
      <c r="F6993" t="s">
        <v>9849</v>
      </c>
      <c r="G6993" t="s">
        <v>57</v>
      </c>
      <c r="H6993" t="s">
        <v>49</v>
      </c>
      <c r="I6993" t="s">
        <v>9799</v>
      </c>
      <c r="J6993" s="1">
        <v>4</v>
      </c>
      <c r="K6993" t="s">
        <v>9850</v>
      </c>
      <c r="L6993" t="s">
        <v>9851</v>
      </c>
      <c r="M6993" t="s">
        <v>9852</v>
      </c>
      <c r="N6993" s="126"/>
      <c r="Q6993" t="s">
        <v>9857</v>
      </c>
      <c r="R6993" t="s">
        <v>19603</v>
      </c>
      <c r="S6993" s="120">
        <v>0.6</v>
      </c>
      <c r="U6993"/>
    </row>
    <row r="6994" spans="1:21">
      <c r="A6994">
        <v>6993</v>
      </c>
      <c r="B6994" s="1" t="s">
        <v>9858</v>
      </c>
      <c r="C6994" s="1" t="s">
        <v>47</v>
      </c>
      <c r="D6994" s="1" t="s">
        <v>9534</v>
      </c>
      <c r="E6994" t="s">
        <v>497</v>
      </c>
      <c r="F6994" t="s">
        <v>9849</v>
      </c>
      <c r="G6994" t="s">
        <v>57</v>
      </c>
      <c r="H6994" t="s">
        <v>49</v>
      </c>
      <c r="I6994" t="s">
        <v>9799</v>
      </c>
      <c r="J6994" s="1">
        <v>4</v>
      </c>
      <c r="K6994" t="s">
        <v>9850</v>
      </c>
      <c r="L6994" t="s">
        <v>9851</v>
      </c>
      <c r="M6994" t="s">
        <v>9852</v>
      </c>
      <c r="N6994" s="126"/>
      <c r="Q6994" t="s">
        <v>9858</v>
      </c>
      <c r="R6994" t="s">
        <v>19603</v>
      </c>
      <c r="S6994" s="120">
        <v>0.6</v>
      </c>
      <c r="U6994"/>
    </row>
    <row r="6995" spans="1:21">
      <c r="A6995">
        <v>6994</v>
      </c>
      <c r="B6995" s="1" t="s">
        <v>9859</v>
      </c>
      <c r="C6995" s="1" t="s">
        <v>47</v>
      </c>
      <c r="D6995" s="1" t="s">
        <v>9534</v>
      </c>
      <c r="E6995" t="s">
        <v>497</v>
      </c>
      <c r="F6995" t="s">
        <v>9849</v>
      </c>
      <c r="G6995" t="s">
        <v>57</v>
      </c>
      <c r="H6995" t="s">
        <v>49</v>
      </c>
      <c r="I6995" t="s">
        <v>9799</v>
      </c>
      <c r="J6995" s="1">
        <v>4</v>
      </c>
      <c r="K6995" t="s">
        <v>9850</v>
      </c>
      <c r="L6995" t="s">
        <v>9851</v>
      </c>
      <c r="M6995" t="s">
        <v>9852</v>
      </c>
      <c r="N6995" s="126"/>
      <c r="Q6995" t="s">
        <v>9859</v>
      </c>
      <c r="R6995" t="s">
        <v>19603</v>
      </c>
      <c r="S6995" s="120">
        <v>0.6</v>
      </c>
      <c r="U6995"/>
    </row>
    <row r="6996" spans="1:21">
      <c r="A6996">
        <v>6995</v>
      </c>
      <c r="B6996" s="1" t="s">
        <v>9860</v>
      </c>
      <c r="C6996" s="1" t="s">
        <v>47</v>
      </c>
      <c r="D6996" s="1" t="s">
        <v>9534</v>
      </c>
      <c r="E6996" t="s">
        <v>497</v>
      </c>
      <c r="F6996" t="s">
        <v>9849</v>
      </c>
      <c r="G6996" t="s">
        <v>57</v>
      </c>
      <c r="H6996" t="s">
        <v>49</v>
      </c>
      <c r="I6996" t="s">
        <v>9799</v>
      </c>
      <c r="J6996" s="1">
        <v>4</v>
      </c>
      <c r="K6996" t="s">
        <v>9850</v>
      </c>
      <c r="L6996" t="s">
        <v>9851</v>
      </c>
      <c r="M6996" t="s">
        <v>9852</v>
      </c>
      <c r="N6996" s="126"/>
      <c r="Q6996" t="s">
        <v>9860</v>
      </c>
      <c r="R6996" t="s">
        <v>19603</v>
      </c>
      <c r="S6996" s="120">
        <v>0.6</v>
      </c>
      <c r="U6996"/>
    </row>
    <row r="6997" spans="1:21">
      <c r="A6997">
        <v>6996</v>
      </c>
      <c r="B6997" s="1" t="s">
        <v>9802</v>
      </c>
      <c r="C6997" s="1" t="s">
        <v>47</v>
      </c>
      <c r="D6997" s="1" t="s">
        <v>9534</v>
      </c>
      <c r="E6997" t="s">
        <v>497</v>
      </c>
      <c r="F6997" t="s">
        <v>9849</v>
      </c>
      <c r="G6997" t="s">
        <v>57</v>
      </c>
      <c r="H6997" t="s">
        <v>49</v>
      </c>
      <c r="I6997" t="s">
        <v>9799</v>
      </c>
      <c r="J6997" s="1">
        <v>4</v>
      </c>
      <c r="K6997" t="s">
        <v>9850</v>
      </c>
      <c r="L6997" t="s">
        <v>9851</v>
      </c>
      <c r="M6997" t="s">
        <v>9852</v>
      </c>
      <c r="N6997" s="126"/>
      <c r="Q6997" t="s">
        <v>9802</v>
      </c>
      <c r="R6997" t="s">
        <v>19603</v>
      </c>
      <c r="S6997" s="120">
        <v>0.6</v>
      </c>
      <c r="U6997"/>
    </row>
    <row r="6998" spans="1:21">
      <c r="A6998">
        <v>6997</v>
      </c>
      <c r="B6998" s="1" t="s">
        <v>9861</v>
      </c>
      <c r="C6998" s="1" t="s">
        <v>47</v>
      </c>
      <c r="D6998" s="1" t="s">
        <v>9534</v>
      </c>
      <c r="E6998" t="s">
        <v>497</v>
      </c>
      <c r="F6998" t="s">
        <v>9849</v>
      </c>
      <c r="G6998" t="s">
        <v>57</v>
      </c>
      <c r="H6998" t="s">
        <v>49</v>
      </c>
      <c r="I6998" t="s">
        <v>9799</v>
      </c>
      <c r="J6998" s="1">
        <v>4</v>
      </c>
      <c r="K6998" t="s">
        <v>9850</v>
      </c>
      <c r="L6998" t="s">
        <v>9851</v>
      </c>
      <c r="M6998" t="s">
        <v>9852</v>
      </c>
      <c r="N6998" s="126"/>
      <c r="Q6998" t="s">
        <v>9861</v>
      </c>
      <c r="R6998" t="s">
        <v>19603</v>
      </c>
      <c r="S6998" s="120">
        <v>0.6</v>
      </c>
      <c r="U6998"/>
    </row>
    <row r="6999" spans="1:21">
      <c r="A6999">
        <v>6998</v>
      </c>
      <c r="B6999" s="1" t="s">
        <v>9862</v>
      </c>
      <c r="C6999" s="1" t="s">
        <v>47</v>
      </c>
      <c r="D6999" s="1" t="s">
        <v>9534</v>
      </c>
      <c r="E6999" t="s">
        <v>497</v>
      </c>
      <c r="F6999" t="s">
        <v>9849</v>
      </c>
      <c r="G6999" t="s">
        <v>57</v>
      </c>
      <c r="H6999" t="s">
        <v>49</v>
      </c>
      <c r="I6999" t="s">
        <v>9799</v>
      </c>
      <c r="J6999" s="1">
        <v>4</v>
      </c>
      <c r="K6999" t="s">
        <v>9850</v>
      </c>
      <c r="L6999" t="s">
        <v>9851</v>
      </c>
      <c r="M6999" t="s">
        <v>9852</v>
      </c>
      <c r="N6999" s="126"/>
      <c r="Q6999" t="s">
        <v>9862</v>
      </c>
      <c r="R6999" t="s">
        <v>19603</v>
      </c>
      <c r="S6999" s="120">
        <v>0.6</v>
      </c>
      <c r="U6999"/>
    </row>
    <row r="7000" spans="1:21">
      <c r="A7000">
        <v>6999</v>
      </c>
      <c r="B7000" s="1" t="s">
        <v>9863</v>
      </c>
      <c r="C7000" s="1" t="s">
        <v>47</v>
      </c>
      <c r="D7000" s="1" t="s">
        <v>9534</v>
      </c>
      <c r="E7000" t="s">
        <v>497</v>
      </c>
      <c r="F7000" t="s">
        <v>9849</v>
      </c>
      <c r="G7000" t="s">
        <v>57</v>
      </c>
      <c r="H7000" t="s">
        <v>49</v>
      </c>
      <c r="I7000" t="s">
        <v>9799</v>
      </c>
      <c r="J7000" s="1">
        <v>4</v>
      </c>
      <c r="K7000" t="s">
        <v>9850</v>
      </c>
      <c r="L7000" t="s">
        <v>9851</v>
      </c>
      <c r="M7000" t="s">
        <v>9852</v>
      </c>
      <c r="N7000" s="126">
        <v>0.01</v>
      </c>
      <c r="Q7000" t="s">
        <v>9863</v>
      </c>
      <c r="R7000" t="s">
        <v>19603</v>
      </c>
      <c r="S7000" s="120">
        <v>0.6</v>
      </c>
      <c r="U7000"/>
    </row>
    <row r="7001" spans="1:21">
      <c r="A7001">
        <v>7000</v>
      </c>
      <c r="B7001" s="1" t="s">
        <v>9864</v>
      </c>
      <c r="C7001" s="1" t="s">
        <v>47</v>
      </c>
      <c r="D7001" s="1" t="s">
        <v>9534</v>
      </c>
      <c r="E7001" t="s">
        <v>497</v>
      </c>
      <c r="F7001" t="s">
        <v>9849</v>
      </c>
      <c r="G7001" t="s">
        <v>57</v>
      </c>
      <c r="H7001" t="s">
        <v>49</v>
      </c>
      <c r="I7001" t="s">
        <v>9799</v>
      </c>
      <c r="J7001" s="1">
        <v>4</v>
      </c>
      <c r="K7001" t="s">
        <v>9850</v>
      </c>
      <c r="L7001" t="s">
        <v>9851</v>
      </c>
      <c r="M7001" t="s">
        <v>9852</v>
      </c>
      <c r="N7001" s="126"/>
      <c r="Q7001" t="s">
        <v>9864</v>
      </c>
      <c r="R7001" t="s">
        <v>19603</v>
      </c>
      <c r="S7001" s="120">
        <v>0.6</v>
      </c>
      <c r="U7001"/>
    </row>
    <row r="7002" spans="1:21">
      <c r="A7002">
        <v>7001</v>
      </c>
      <c r="B7002" s="1" t="s">
        <v>9865</v>
      </c>
      <c r="C7002" s="1" t="s">
        <v>47</v>
      </c>
      <c r="D7002" s="1" t="s">
        <v>9534</v>
      </c>
      <c r="E7002" t="s">
        <v>497</v>
      </c>
      <c r="F7002" t="s">
        <v>9849</v>
      </c>
      <c r="G7002" t="s">
        <v>57</v>
      </c>
      <c r="H7002" t="s">
        <v>49</v>
      </c>
      <c r="I7002" t="s">
        <v>9799</v>
      </c>
      <c r="J7002" s="1">
        <v>4</v>
      </c>
      <c r="K7002" t="s">
        <v>9850</v>
      </c>
      <c r="L7002" t="s">
        <v>9851</v>
      </c>
      <c r="M7002" t="s">
        <v>9852</v>
      </c>
      <c r="N7002" s="126"/>
      <c r="Q7002" t="s">
        <v>9865</v>
      </c>
      <c r="R7002" t="s">
        <v>19603</v>
      </c>
      <c r="S7002" s="120">
        <v>0.6</v>
      </c>
      <c r="U7002"/>
    </row>
    <row r="7003" spans="1:21">
      <c r="A7003">
        <v>7002</v>
      </c>
      <c r="B7003" s="1" t="s">
        <v>9866</v>
      </c>
      <c r="C7003" s="1" t="s">
        <v>47</v>
      </c>
      <c r="D7003" s="1" t="s">
        <v>9534</v>
      </c>
      <c r="E7003" t="s">
        <v>497</v>
      </c>
      <c r="F7003" t="s">
        <v>9849</v>
      </c>
      <c r="G7003" t="s">
        <v>57</v>
      </c>
      <c r="H7003" t="s">
        <v>49</v>
      </c>
      <c r="I7003" t="s">
        <v>9799</v>
      </c>
      <c r="J7003" s="1">
        <v>4</v>
      </c>
      <c r="K7003" t="s">
        <v>9850</v>
      </c>
      <c r="L7003" t="s">
        <v>9851</v>
      </c>
      <c r="M7003" t="s">
        <v>9852</v>
      </c>
      <c r="N7003" s="126"/>
      <c r="Q7003" t="s">
        <v>9866</v>
      </c>
      <c r="R7003" t="s">
        <v>19603</v>
      </c>
      <c r="S7003" s="120">
        <v>0.6</v>
      </c>
      <c r="U7003"/>
    </row>
    <row r="7004" spans="1:21">
      <c r="A7004">
        <v>7003</v>
      </c>
      <c r="B7004" s="1" t="s">
        <v>9867</v>
      </c>
      <c r="C7004" s="1" t="s">
        <v>47</v>
      </c>
      <c r="D7004" s="1" t="s">
        <v>9534</v>
      </c>
      <c r="E7004" t="s">
        <v>497</v>
      </c>
      <c r="F7004" t="s">
        <v>9849</v>
      </c>
      <c r="G7004" t="s">
        <v>57</v>
      </c>
      <c r="H7004" t="s">
        <v>49</v>
      </c>
      <c r="I7004" t="s">
        <v>9799</v>
      </c>
      <c r="J7004" s="1">
        <v>4</v>
      </c>
      <c r="K7004" t="s">
        <v>9850</v>
      </c>
      <c r="L7004" t="s">
        <v>9851</v>
      </c>
      <c r="M7004" t="s">
        <v>9852</v>
      </c>
      <c r="N7004" s="126"/>
      <c r="Q7004" t="s">
        <v>9867</v>
      </c>
      <c r="R7004" t="s">
        <v>19603</v>
      </c>
      <c r="S7004" s="120">
        <v>0.6</v>
      </c>
      <c r="U7004"/>
    </row>
    <row r="7005" spans="1:21">
      <c r="A7005">
        <v>7004</v>
      </c>
      <c r="B7005" s="1" t="s">
        <v>9868</v>
      </c>
      <c r="C7005" s="1" t="s">
        <v>47</v>
      </c>
      <c r="D7005" s="1" t="s">
        <v>9534</v>
      </c>
      <c r="E7005" t="s">
        <v>497</v>
      </c>
      <c r="F7005" t="s">
        <v>9849</v>
      </c>
      <c r="G7005" t="s">
        <v>57</v>
      </c>
      <c r="H7005" t="s">
        <v>49</v>
      </c>
      <c r="I7005" t="s">
        <v>9799</v>
      </c>
      <c r="J7005" s="1">
        <v>4</v>
      </c>
      <c r="K7005" t="s">
        <v>9850</v>
      </c>
      <c r="L7005" t="s">
        <v>9851</v>
      </c>
      <c r="M7005" t="s">
        <v>9852</v>
      </c>
      <c r="N7005" s="126">
        <v>0.01</v>
      </c>
      <c r="Q7005" t="s">
        <v>9868</v>
      </c>
      <c r="R7005" t="s">
        <v>19603</v>
      </c>
      <c r="S7005" s="120">
        <v>0.6</v>
      </c>
      <c r="U7005"/>
    </row>
    <row r="7006" spans="1:21">
      <c r="A7006">
        <v>7005</v>
      </c>
      <c r="B7006" s="1" t="s">
        <v>9869</v>
      </c>
      <c r="C7006" s="1" t="s">
        <v>164</v>
      </c>
      <c r="D7006" s="1" t="s">
        <v>9534</v>
      </c>
      <c r="E7006" t="s">
        <v>497</v>
      </c>
      <c r="F7006" t="s">
        <v>9870</v>
      </c>
      <c r="G7006" t="s">
        <v>57</v>
      </c>
      <c r="H7006" t="s">
        <v>166</v>
      </c>
      <c r="I7006" t="s">
        <v>9799</v>
      </c>
      <c r="J7006" s="1">
        <v>4</v>
      </c>
      <c r="K7006" t="s">
        <v>9870</v>
      </c>
      <c r="L7006" t="s">
        <v>9871</v>
      </c>
      <c r="M7006" t="s">
        <v>9872</v>
      </c>
      <c r="N7006" s="126"/>
      <c r="Q7006" t="s">
        <v>9869</v>
      </c>
      <c r="R7006" t="s">
        <v>19604</v>
      </c>
      <c r="S7006" s="120">
        <v>0.6</v>
      </c>
      <c r="U7006"/>
    </row>
    <row r="7007" spans="1:21">
      <c r="A7007">
        <v>7006</v>
      </c>
      <c r="B7007" s="1" t="s">
        <v>9873</v>
      </c>
      <c r="C7007" s="1" t="s">
        <v>164</v>
      </c>
      <c r="D7007" s="1" t="s">
        <v>9534</v>
      </c>
      <c r="E7007" t="s">
        <v>497</v>
      </c>
      <c r="F7007" t="s">
        <v>9870</v>
      </c>
      <c r="G7007" t="s">
        <v>57</v>
      </c>
      <c r="H7007" t="s">
        <v>166</v>
      </c>
      <c r="I7007" t="s">
        <v>9799</v>
      </c>
      <c r="J7007" s="1">
        <v>4</v>
      </c>
      <c r="K7007" t="s">
        <v>9870</v>
      </c>
      <c r="L7007" t="s">
        <v>9871</v>
      </c>
      <c r="M7007" t="s">
        <v>9872</v>
      </c>
      <c r="N7007" s="126"/>
      <c r="Q7007" t="s">
        <v>9873</v>
      </c>
      <c r="R7007" t="s">
        <v>19604</v>
      </c>
      <c r="S7007" s="120">
        <v>0.6</v>
      </c>
      <c r="U7007"/>
    </row>
    <row r="7008" spans="1:21">
      <c r="A7008">
        <v>7007</v>
      </c>
      <c r="B7008" s="1" t="s">
        <v>9874</v>
      </c>
      <c r="C7008" s="1" t="s">
        <v>164</v>
      </c>
      <c r="D7008" s="1" t="s">
        <v>9534</v>
      </c>
      <c r="E7008" t="s">
        <v>497</v>
      </c>
      <c r="F7008" t="s">
        <v>9870</v>
      </c>
      <c r="G7008" t="s">
        <v>57</v>
      </c>
      <c r="H7008" t="s">
        <v>166</v>
      </c>
      <c r="I7008" t="s">
        <v>9799</v>
      </c>
      <c r="J7008" s="1">
        <v>4</v>
      </c>
      <c r="K7008" t="s">
        <v>9870</v>
      </c>
      <c r="L7008" t="s">
        <v>9871</v>
      </c>
      <c r="M7008" t="s">
        <v>9872</v>
      </c>
      <c r="N7008" s="126"/>
      <c r="Q7008" t="s">
        <v>9874</v>
      </c>
      <c r="R7008" t="s">
        <v>19604</v>
      </c>
      <c r="S7008" s="120">
        <v>0.6</v>
      </c>
      <c r="U7008"/>
    </row>
    <row r="7009" spans="1:21">
      <c r="A7009">
        <v>7008</v>
      </c>
      <c r="B7009" s="1" t="s">
        <v>9875</v>
      </c>
      <c r="C7009" s="1" t="s">
        <v>164</v>
      </c>
      <c r="D7009" s="1" t="s">
        <v>9534</v>
      </c>
      <c r="E7009" t="s">
        <v>497</v>
      </c>
      <c r="F7009" t="s">
        <v>9870</v>
      </c>
      <c r="G7009" t="s">
        <v>57</v>
      </c>
      <c r="H7009" t="s">
        <v>166</v>
      </c>
      <c r="I7009" t="s">
        <v>9799</v>
      </c>
      <c r="J7009" s="1">
        <v>4</v>
      </c>
      <c r="K7009" t="s">
        <v>9870</v>
      </c>
      <c r="L7009" t="s">
        <v>9871</v>
      </c>
      <c r="M7009" t="s">
        <v>9872</v>
      </c>
      <c r="N7009" s="126"/>
      <c r="Q7009" t="s">
        <v>9875</v>
      </c>
      <c r="R7009" t="s">
        <v>19604</v>
      </c>
      <c r="S7009" s="120">
        <v>0.6</v>
      </c>
      <c r="U7009"/>
    </row>
    <row r="7010" spans="1:21">
      <c r="A7010">
        <v>7009</v>
      </c>
      <c r="B7010" s="1" t="s">
        <v>9876</v>
      </c>
      <c r="C7010" s="1" t="s">
        <v>164</v>
      </c>
      <c r="D7010" s="1" t="s">
        <v>9534</v>
      </c>
      <c r="E7010" t="s">
        <v>497</v>
      </c>
      <c r="F7010" t="s">
        <v>9870</v>
      </c>
      <c r="G7010" t="s">
        <v>57</v>
      </c>
      <c r="H7010" t="s">
        <v>166</v>
      </c>
      <c r="I7010" t="s">
        <v>9799</v>
      </c>
      <c r="J7010" s="1">
        <v>4</v>
      </c>
      <c r="K7010" t="s">
        <v>9870</v>
      </c>
      <c r="L7010" t="s">
        <v>9871</v>
      </c>
      <c r="M7010" t="s">
        <v>9872</v>
      </c>
      <c r="N7010" s="126"/>
      <c r="Q7010" t="s">
        <v>9876</v>
      </c>
      <c r="R7010" t="s">
        <v>19604</v>
      </c>
      <c r="S7010" s="120">
        <v>0.6</v>
      </c>
      <c r="U7010"/>
    </row>
    <row r="7011" spans="1:21">
      <c r="A7011">
        <v>7010</v>
      </c>
      <c r="B7011" s="1" t="s">
        <v>9877</v>
      </c>
      <c r="C7011" s="1" t="s">
        <v>164</v>
      </c>
      <c r="D7011" s="1" t="s">
        <v>9534</v>
      </c>
      <c r="E7011" t="s">
        <v>497</v>
      </c>
      <c r="F7011" t="s">
        <v>9870</v>
      </c>
      <c r="G7011" t="s">
        <v>57</v>
      </c>
      <c r="H7011" t="s">
        <v>166</v>
      </c>
      <c r="I7011" t="s">
        <v>9799</v>
      </c>
      <c r="J7011" s="1">
        <v>4</v>
      </c>
      <c r="K7011" t="s">
        <v>9870</v>
      </c>
      <c r="L7011" t="s">
        <v>9871</v>
      </c>
      <c r="M7011" t="s">
        <v>9872</v>
      </c>
      <c r="N7011" s="126"/>
      <c r="Q7011" t="s">
        <v>9877</v>
      </c>
      <c r="R7011" t="s">
        <v>19604</v>
      </c>
      <c r="S7011" s="120">
        <v>0.6</v>
      </c>
      <c r="U7011"/>
    </row>
    <row r="7012" spans="1:21">
      <c r="A7012">
        <v>7011</v>
      </c>
      <c r="B7012" s="1" t="s">
        <v>9878</v>
      </c>
      <c r="C7012" s="1" t="s">
        <v>164</v>
      </c>
      <c r="D7012" s="1" t="s">
        <v>9534</v>
      </c>
      <c r="E7012" t="s">
        <v>497</v>
      </c>
      <c r="F7012" t="s">
        <v>9870</v>
      </c>
      <c r="G7012" t="s">
        <v>57</v>
      </c>
      <c r="H7012" t="s">
        <v>166</v>
      </c>
      <c r="I7012" t="s">
        <v>9799</v>
      </c>
      <c r="J7012" s="1">
        <v>4</v>
      </c>
      <c r="K7012" t="s">
        <v>9870</v>
      </c>
      <c r="L7012" t="s">
        <v>9871</v>
      </c>
      <c r="M7012" t="s">
        <v>9872</v>
      </c>
      <c r="N7012" s="126"/>
      <c r="Q7012" t="s">
        <v>9878</v>
      </c>
      <c r="R7012" t="s">
        <v>19604</v>
      </c>
      <c r="S7012" s="120">
        <v>0.6</v>
      </c>
      <c r="U7012"/>
    </row>
    <row r="7013" spans="1:21">
      <c r="A7013">
        <v>7012</v>
      </c>
      <c r="B7013" s="1" t="s">
        <v>9879</v>
      </c>
      <c r="C7013" s="1" t="s">
        <v>164</v>
      </c>
      <c r="D7013" s="1" t="s">
        <v>9534</v>
      </c>
      <c r="E7013" t="s">
        <v>497</v>
      </c>
      <c r="F7013" t="s">
        <v>9870</v>
      </c>
      <c r="G7013" t="s">
        <v>57</v>
      </c>
      <c r="H7013" t="s">
        <v>166</v>
      </c>
      <c r="I7013" t="s">
        <v>9799</v>
      </c>
      <c r="J7013" s="1">
        <v>4</v>
      </c>
      <c r="K7013" t="s">
        <v>9870</v>
      </c>
      <c r="L7013" t="s">
        <v>9871</v>
      </c>
      <c r="M7013" t="s">
        <v>9872</v>
      </c>
      <c r="N7013" s="126"/>
      <c r="Q7013" t="s">
        <v>9879</v>
      </c>
      <c r="R7013" t="s">
        <v>19604</v>
      </c>
      <c r="S7013" s="120">
        <v>0.6</v>
      </c>
      <c r="U7013"/>
    </row>
    <row r="7014" spans="1:21">
      <c r="A7014">
        <v>7013</v>
      </c>
      <c r="B7014" s="1" t="s">
        <v>9880</v>
      </c>
      <c r="C7014" s="1" t="s">
        <v>164</v>
      </c>
      <c r="D7014" s="1" t="s">
        <v>9534</v>
      </c>
      <c r="E7014" t="s">
        <v>497</v>
      </c>
      <c r="F7014" t="s">
        <v>9870</v>
      </c>
      <c r="G7014" t="s">
        <v>57</v>
      </c>
      <c r="H7014" t="s">
        <v>166</v>
      </c>
      <c r="I7014" t="s">
        <v>9799</v>
      </c>
      <c r="J7014" s="1">
        <v>4</v>
      </c>
      <c r="K7014" t="s">
        <v>9870</v>
      </c>
      <c r="L7014" t="s">
        <v>9871</v>
      </c>
      <c r="M7014" t="s">
        <v>9872</v>
      </c>
      <c r="N7014" s="126"/>
      <c r="Q7014" t="s">
        <v>9880</v>
      </c>
      <c r="R7014" t="s">
        <v>19604</v>
      </c>
      <c r="S7014" s="120">
        <v>0.6</v>
      </c>
      <c r="U7014"/>
    </row>
    <row r="7015" spans="1:21">
      <c r="A7015">
        <v>7014</v>
      </c>
      <c r="B7015" s="1" t="s">
        <v>9881</v>
      </c>
      <c r="C7015" s="1" t="s">
        <v>164</v>
      </c>
      <c r="D7015" s="1" t="s">
        <v>9534</v>
      </c>
      <c r="E7015" t="s">
        <v>497</v>
      </c>
      <c r="F7015" t="s">
        <v>9870</v>
      </c>
      <c r="G7015" t="s">
        <v>57</v>
      </c>
      <c r="H7015" t="s">
        <v>166</v>
      </c>
      <c r="I7015" t="s">
        <v>9799</v>
      </c>
      <c r="J7015" s="1">
        <v>4</v>
      </c>
      <c r="K7015" t="s">
        <v>9870</v>
      </c>
      <c r="L7015" t="s">
        <v>9871</v>
      </c>
      <c r="M7015" t="s">
        <v>9872</v>
      </c>
      <c r="N7015" s="126"/>
      <c r="Q7015" t="s">
        <v>9881</v>
      </c>
      <c r="R7015" t="s">
        <v>19604</v>
      </c>
      <c r="S7015" s="120">
        <v>0.6</v>
      </c>
      <c r="U7015"/>
    </row>
    <row r="7016" spans="1:21">
      <c r="A7016">
        <v>7015</v>
      </c>
      <c r="B7016" s="1" t="s">
        <v>9882</v>
      </c>
      <c r="C7016" s="1" t="s">
        <v>164</v>
      </c>
      <c r="D7016" s="1" t="s">
        <v>9534</v>
      </c>
      <c r="E7016" t="s">
        <v>497</v>
      </c>
      <c r="F7016" t="s">
        <v>9870</v>
      </c>
      <c r="G7016" t="s">
        <v>57</v>
      </c>
      <c r="H7016" t="s">
        <v>166</v>
      </c>
      <c r="I7016" t="s">
        <v>9799</v>
      </c>
      <c r="J7016" s="1">
        <v>4</v>
      </c>
      <c r="K7016" t="s">
        <v>9870</v>
      </c>
      <c r="L7016" t="s">
        <v>9871</v>
      </c>
      <c r="M7016" t="s">
        <v>9872</v>
      </c>
      <c r="N7016" s="126">
        <v>0.01</v>
      </c>
      <c r="Q7016" t="s">
        <v>9882</v>
      </c>
      <c r="R7016" t="s">
        <v>19604</v>
      </c>
      <c r="S7016" s="120">
        <v>0.6</v>
      </c>
      <c r="U7016"/>
    </row>
    <row r="7017" spans="1:21">
      <c r="A7017">
        <v>7016</v>
      </c>
      <c r="B7017" s="1" t="s">
        <v>9883</v>
      </c>
      <c r="C7017" s="1" t="s">
        <v>175</v>
      </c>
      <c r="D7017" s="1" t="s">
        <v>9534</v>
      </c>
      <c r="E7017" t="s">
        <v>497</v>
      </c>
      <c r="F7017" t="s">
        <v>9884</v>
      </c>
      <c r="G7017" t="s">
        <v>57</v>
      </c>
      <c r="H7017" t="s">
        <v>177</v>
      </c>
      <c r="I7017" t="s">
        <v>9799</v>
      </c>
      <c r="J7017" s="1">
        <v>4</v>
      </c>
      <c r="K7017" t="s">
        <v>9885</v>
      </c>
      <c r="L7017" t="s">
        <v>9886</v>
      </c>
      <c r="M7017" t="s">
        <v>9887</v>
      </c>
      <c r="N7017" s="126"/>
      <c r="Q7017" t="s">
        <v>9883</v>
      </c>
      <c r="R7017" t="s">
        <v>19605</v>
      </c>
      <c r="S7017" s="120">
        <v>0.6</v>
      </c>
      <c r="U7017"/>
    </row>
    <row r="7018" spans="1:21">
      <c r="A7018">
        <v>7017</v>
      </c>
      <c r="B7018" s="1" t="s">
        <v>9888</v>
      </c>
      <c r="C7018" s="1" t="s">
        <v>175</v>
      </c>
      <c r="D7018" s="1" t="s">
        <v>9534</v>
      </c>
      <c r="E7018" t="s">
        <v>497</v>
      </c>
      <c r="F7018" t="s">
        <v>9884</v>
      </c>
      <c r="G7018" t="s">
        <v>57</v>
      </c>
      <c r="H7018" t="s">
        <v>177</v>
      </c>
      <c r="I7018" t="s">
        <v>9799</v>
      </c>
      <c r="J7018" s="1">
        <v>4</v>
      </c>
      <c r="K7018" t="s">
        <v>9885</v>
      </c>
      <c r="L7018" t="s">
        <v>9886</v>
      </c>
      <c r="M7018" t="s">
        <v>9887</v>
      </c>
      <c r="N7018" s="126"/>
      <c r="Q7018" t="s">
        <v>9888</v>
      </c>
      <c r="R7018" t="s">
        <v>19605</v>
      </c>
      <c r="S7018" s="120">
        <v>0.6</v>
      </c>
      <c r="U7018"/>
    </row>
    <row r="7019" spans="1:21">
      <c r="A7019">
        <v>7018</v>
      </c>
      <c r="B7019" s="1" t="s">
        <v>9889</v>
      </c>
      <c r="C7019" s="1" t="s">
        <v>175</v>
      </c>
      <c r="D7019" s="1" t="s">
        <v>9534</v>
      </c>
      <c r="E7019" t="s">
        <v>497</v>
      </c>
      <c r="F7019" t="s">
        <v>9884</v>
      </c>
      <c r="G7019" t="s">
        <v>57</v>
      </c>
      <c r="H7019" t="s">
        <v>177</v>
      </c>
      <c r="I7019" t="s">
        <v>9799</v>
      </c>
      <c r="J7019" s="1">
        <v>4</v>
      </c>
      <c r="K7019" t="s">
        <v>9885</v>
      </c>
      <c r="L7019" t="s">
        <v>9886</v>
      </c>
      <c r="M7019" t="s">
        <v>9887</v>
      </c>
      <c r="N7019" s="126"/>
      <c r="Q7019" t="s">
        <v>9889</v>
      </c>
      <c r="R7019" t="s">
        <v>19605</v>
      </c>
      <c r="S7019" s="120">
        <v>0.6</v>
      </c>
      <c r="U7019"/>
    </row>
    <row r="7020" spans="1:21">
      <c r="A7020">
        <v>7019</v>
      </c>
      <c r="B7020" s="1" t="s">
        <v>9890</v>
      </c>
      <c r="C7020" s="1" t="s">
        <v>175</v>
      </c>
      <c r="D7020" s="1" t="s">
        <v>9534</v>
      </c>
      <c r="E7020" t="s">
        <v>497</v>
      </c>
      <c r="F7020" t="s">
        <v>9884</v>
      </c>
      <c r="G7020" t="s">
        <v>57</v>
      </c>
      <c r="H7020" t="s">
        <v>177</v>
      </c>
      <c r="I7020" t="s">
        <v>9799</v>
      </c>
      <c r="J7020" s="1">
        <v>4</v>
      </c>
      <c r="K7020" t="s">
        <v>9885</v>
      </c>
      <c r="L7020" t="s">
        <v>9886</v>
      </c>
      <c r="M7020" t="s">
        <v>9887</v>
      </c>
      <c r="N7020" s="126"/>
      <c r="Q7020" t="s">
        <v>9890</v>
      </c>
      <c r="R7020" t="s">
        <v>19605</v>
      </c>
      <c r="S7020" s="120">
        <v>0.6</v>
      </c>
      <c r="U7020"/>
    </row>
    <row r="7021" spans="1:21">
      <c r="A7021">
        <v>7020</v>
      </c>
      <c r="B7021" s="1" t="s">
        <v>9891</v>
      </c>
      <c r="C7021" s="1" t="s">
        <v>175</v>
      </c>
      <c r="D7021" s="1" t="s">
        <v>9534</v>
      </c>
      <c r="E7021" t="s">
        <v>497</v>
      </c>
      <c r="F7021" t="s">
        <v>9884</v>
      </c>
      <c r="G7021" t="s">
        <v>57</v>
      </c>
      <c r="H7021" t="s">
        <v>177</v>
      </c>
      <c r="I7021" t="s">
        <v>9799</v>
      </c>
      <c r="J7021" s="1">
        <v>4</v>
      </c>
      <c r="K7021" t="s">
        <v>9885</v>
      </c>
      <c r="L7021" t="s">
        <v>9886</v>
      </c>
      <c r="M7021" t="s">
        <v>9887</v>
      </c>
      <c r="N7021" s="126"/>
      <c r="Q7021" t="s">
        <v>9891</v>
      </c>
      <c r="R7021" t="s">
        <v>19605</v>
      </c>
      <c r="S7021" s="120">
        <v>0.6</v>
      </c>
      <c r="U7021"/>
    </row>
    <row r="7022" spans="1:21">
      <c r="A7022">
        <v>7021</v>
      </c>
      <c r="B7022" s="1" t="s">
        <v>942</v>
      </c>
      <c r="C7022" s="1" t="s">
        <v>593</v>
      </c>
      <c r="D7022" s="1" t="s">
        <v>9534</v>
      </c>
      <c r="E7022" t="s">
        <v>497</v>
      </c>
      <c r="F7022" t="s">
        <v>9892</v>
      </c>
      <c r="G7022" t="s">
        <v>57</v>
      </c>
      <c r="H7022" t="s">
        <v>595</v>
      </c>
      <c r="I7022" t="s">
        <v>9799</v>
      </c>
      <c r="J7022" s="1">
        <v>4</v>
      </c>
      <c r="K7022" t="s">
        <v>9892</v>
      </c>
      <c r="L7022" t="s">
        <v>9893</v>
      </c>
      <c r="M7022" t="s">
        <v>9894</v>
      </c>
      <c r="N7022" s="126">
        <v>0.01</v>
      </c>
      <c r="Q7022" t="s">
        <v>942</v>
      </c>
      <c r="R7022" t="s">
        <v>19606</v>
      </c>
      <c r="S7022" s="120">
        <v>0.6</v>
      </c>
      <c r="U7022"/>
    </row>
    <row r="7023" spans="1:21">
      <c r="A7023">
        <v>7022</v>
      </c>
      <c r="B7023" s="1" t="s">
        <v>9895</v>
      </c>
      <c r="C7023" s="1" t="s">
        <v>593</v>
      </c>
      <c r="D7023" s="1" t="s">
        <v>9534</v>
      </c>
      <c r="E7023" t="s">
        <v>497</v>
      </c>
      <c r="F7023" t="s">
        <v>9892</v>
      </c>
      <c r="G7023" t="s">
        <v>57</v>
      </c>
      <c r="H7023" t="s">
        <v>595</v>
      </c>
      <c r="I7023" t="s">
        <v>9799</v>
      </c>
      <c r="J7023" s="1">
        <v>4</v>
      </c>
      <c r="K7023" t="s">
        <v>9892</v>
      </c>
      <c r="L7023" t="s">
        <v>9893</v>
      </c>
      <c r="M7023" t="s">
        <v>9894</v>
      </c>
      <c r="N7023" s="126"/>
      <c r="Q7023" t="s">
        <v>9895</v>
      </c>
      <c r="R7023" t="s">
        <v>19606</v>
      </c>
      <c r="S7023" s="120">
        <v>0.6</v>
      </c>
      <c r="U7023"/>
    </row>
    <row r="7024" spans="1:21">
      <c r="A7024">
        <v>7023</v>
      </c>
      <c r="B7024" s="1" t="s">
        <v>9896</v>
      </c>
      <c r="C7024" s="1" t="s">
        <v>593</v>
      </c>
      <c r="D7024" s="1" t="s">
        <v>9534</v>
      </c>
      <c r="E7024" t="s">
        <v>497</v>
      </c>
      <c r="F7024" t="s">
        <v>9892</v>
      </c>
      <c r="G7024" t="s">
        <v>57</v>
      </c>
      <c r="H7024" t="s">
        <v>595</v>
      </c>
      <c r="I7024" t="s">
        <v>9799</v>
      </c>
      <c r="J7024" s="1">
        <v>4</v>
      </c>
      <c r="K7024" t="s">
        <v>9892</v>
      </c>
      <c r="L7024" t="s">
        <v>9893</v>
      </c>
      <c r="M7024" t="s">
        <v>9894</v>
      </c>
      <c r="N7024" s="126"/>
      <c r="Q7024" t="s">
        <v>9896</v>
      </c>
      <c r="R7024" t="s">
        <v>19606</v>
      </c>
      <c r="S7024" s="120">
        <v>0.6</v>
      </c>
      <c r="U7024"/>
    </row>
    <row r="7025" spans="1:21">
      <c r="A7025">
        <v>7024</v>
      </c>
      <c r="B7025" s="1" t="s">
        <v>9897</v>
      </c>
      <c r="C7025" s="1" t="s">
        <v>593</v>
      </c>
      <c r="D7025" s="1" t="s">
        <v>9534</v>
      </c>
      <c r="E7025" t="s">
        <v>497</v>
      </c>
      <c r="F7025" t="s">
        <v>9892</v>
      </c>
      <c r="G7025" t="s">
        <v>57</v>
      </c>
      <c r="H7025" t="s">
        <v>595</v>
      </c>
      <c r="I7025" t="s">
        <v>9799</v>
      </c>
      <c r="J7025" s="1">
        <v>4</v>
      </c>
      <c r="K7025" t="s">
        <v>9892</v>
      </c>
      <c r="L7025" t="s">
        <v>9893</v>
      </c>
      <c r="M7025" t="s">
        <v>9894</v>
      </c>
      <c r="N7025" s="126"/>
      <c r="Q7025" t="s">
        <v>9897</v>
      </c>
      <c r="R7025" t="s">
        <v>19606</v>
      </c>
      <c r="S7025" s="120">
        <v>0.6</v>
      </c>
      <c r="U7025"/>
    </row>
    <row r="7026" spans="1:21">
      <c r="A7026">
        <v>7025</v>
      </c>
      <c r="B7026" s="1" t="s">
        <v>9898</v>
      </c>
      <c r="C7026" s="1" t="s">
        <v>593</v>
      </c>
      <c r="D7026" s="1" t="s">
        <v>9534</v>
      </c>
      <c r="E7026" t="s">
        <v>497</v>
      </c>
      <c r="F7026" t="s">
        <v>9892</v>
      </c>
      <c r="G7026" t="s">
        <v>57</v>
      </c>
      <c r="H7026" t="s">
        <v>595</v>
      </c>
      <c r="I7026" t="s">
        <v>9799</v>
      </c>
      <c r="J7026" s="1">
        <v>4</v>
      </c>
      <c r="K7026" t="s">
        <v>9892</v>
      </c>
      <c r="L7026" t="s">
        <v>9893</v>
      </c>
      <c r="M7026" t="s">
        <v>9894</v>
      </c>
      <c r="N7026" s="126"/>
      <c r="Q7026" t="s">
        <v>9898</v>
      </c>
      <c r="R7026" t="s">
        <v>19606</v>
      </c>
      <c r="S7026" s="120">
        <v>0.6</v>
      </c>
      <c r="U7026"/>
    </row>
    <row r="7027" spans="1:21">
      <c r="A7027">
        <v>7026</v>
      </c>
      <c r="B7027" s="1" t="s">
        <v>598</v>
      </c>
      <c r="C7027" s="1" t="s">
        <v>593</v>
      </c>
      <c r="D7027" s="1" t="s">
        <v>9534</v>
      </c>
      <c r="E7027" t="s">
        <v>497</v>
      </c>
      <c r="F7027" t="s">
        <v>9892</v>
      </c>
      <c r="G7027" t="s">
        <v>57</v>
      </c>
      <c r="H7027" t="s">
        <v>595</v>
      </c>
      <c r="I7027" t="s">
        <v>9799</v>
      </c>
      <c r="J7027" s="1">
        <v>4</v>
      </c>
      <c r="K7027" t="s">
        <v>9892</v>
      </c>
      <c r="L7027" t="s">
        <v>9893</v>
      </c>
      <c r="M7027" t="s">
        <v>9894</v>
      </c>
      <c r="N7027" s="126"/>
      <c r="Q7027" t="s">
        <v>598</v>
      </c>
      <c r="R7027" t="s">
        <v>19606</v>
      </c>
      <c r="S7027" s="120">
        <v>0.6</v>
      </c>
      <c r="U7027"/>
    </row>
    <row r="7028" spans="1:21">
      <c r="A7028">
        <v>7027</v>
      </c>
      <c r="B7028" s="1" t="s">
        <v>9899</v>
      </c>
      <c r="C7028" s="1" t="s">
        <v>593</v>
      </c>
      <c r="D7028" s="1" t="s">
        <v>9534</v>
      </c>
      <c r="E7028" t="s">
        <v>497</v>
      </c>
      <c r="F7028" t="s">
        <v>9892</v>
      </c>
      <c r="G7028" t="s">
        <v>57</v>
      </c>
      <c r="H7028" t="s">
        <v>595</v>
      </c>
      <c r="I7028" t="s">
        <v>9799</v>
      </c>
      <c r="J7028" s="1">
        <v>4</v>
      </c>
      <c r="K7028" t="s">
        <v>9892</v>
      </c>
      <c r="L7028" t="s">
        <v>9893</v>
      </c>
      <c r="M7028" t="s">
        <v>9894</v>
      </c>
      <c r="N7028" s="126"/>
      <c r="Q7028" t="s">
        <v>9899</v>
      </c>
      <c r="R7028" t="s">
        <v>19606</v>
      </c>
      <c r="S7028" s="120">
        <v>0.6</v>
      </c>
      <c r="U7028"/>
    </row>
    <row r="7029" spans="1:21">
      <c r="A7029">
        <v>7028</v>
      </c>
      <c r="B7029" s="1" t="s">
        <v>954</v>
      </c>
      <c r="C7029" s="1" t="s">
        <v>593</v>
      </c>
      <c r="D7029" s="1" t="s">
        <v>9534</v>
      </c>
      <c r="E7029" t="s">
        <v>497</v>
      </c>
      <c r="F7029" t="s">
        <v>9892</v>
      </c>
      <c r="G7029" t="s">
        <v>57</v>
      </c>
      <c r="H7029" t="s">
        <v>595</v>
      </c>
      <c r="I7029" t="s">
        <v>9799</v>
      </c>
      <c r="J7029" s="1">
        <v>4</v>
      </c>
      <c r="K7029" t="s">
        <v>9892</v>
      </c>
      <c r="L7029" t="s">
        <v>9893</v>
      </c>
      <c r="M7029" t="s">
        <v>9894</v>
      </c>
      <c r="N7029" s="126"/>
      <c r="Q7029" t="s">
        <v>954</v>
      </c>
      <c r="R7029" t="s">
        <v>19606</v>
      </c>
      <c r="S7029" s="120">
        <v>0.6</v>
      </c>
      <c r="U7029"/>
    </row>
    <row r="7030" spans="1:21">
      <c r="A7030">
        <v>7029</v>
      </c>
      <c r="B7030" s="1" t="s">
        <v>9900</v>
      </c>
      <c r="C7030" s="1" t="s">
        <v>593</v>
      </c>
      <c r="D7030" s="1" t="s">
        <v>9534</v>
      </c>
      <c r="E7030" t="s">
        <v>497</v>
      </c>
      <c r="F7030" t="s">
        <v>9892</v>
      </c>
      <c r="G7030" t="s">
        <v>57</v>
      </c>
      <c r="H7030" t="s">
        <v>595</v>
      </c>
      <c r="I7030" t="s">
        <v>9799</v>
      </c>
      <c r="J7030" s="1">
        <v>4</v>
      </c>
      <c r="K7030" t="s">
        <v>9892</v>
      </c>
      <c r="L7030" t="s">
        <v>9893</v>
      </c>
      <c r="M7030" t="s">
        <v>9894</v>
      </c>
      <c r="N7030" s="126"/>
      <c r="Q7030" t="s">
        <v>9900</v>
      </c>
      <c r="R7030" t="s">
        <v>19606</v>
      </c>
      <c r="S7030" s="120">
        <v>0.6</v>
      </c>
      <c r="U7030"/>
    </row>
    <row r="7031" spans="1:21">
      <c r="A7031">
        <v>7030</v>
      </c>
      <c r="B7031" s="1" t="s">
        <v>9901</v>
      </c>
      <c r="C7031" s="1" t="s">
        <v>36</v>
      </c>
      <c r="D7031" s="1" t="s">
        <v>9534</v>
      </c>
      <c r="E7031" t="s">
        <v>497</v>
      </c>
      <c r="F7031" t="s">
        <v>9902</v>
      </c>
      <c r="G7031" t="s">
        <v>57</v>
      </c>
      <c r="H7031" t="s">
        <v>40</v>
      </c>
      <c r="I7031" t="s">
        <v>9799</v>
      </c>
      <c r="J7031" s="1">
        <v>4</v>
      </c>
      <c r="K7031" t="s">
        <v>9903</v>
      </c>
      <c r="L7031" t="s">
        <v>9904</v>
      </c>
      <c r="M7031" t="s">
        <v>9905</v>
      </c>
      <c r="N7031" s="126"/>
      <c r="Q7031" t="s">
        <v>9901</v>
      </c>
      <c r="R7031" t="s">
        <v>19607</v>
      </c>
      <c r="S7031" s="120">
        <v>0.6</v>
      </c>
      <c r="U7031"/>
    </row>
    <row r="7032" spans="1:21">
      <c r="A7032">
        <v>7031</v>
      </c>
      <c r="B7032" s="1" t="s">
        <v>9906</v>
      </c>
      <c r="C7032" s="1" t="s">
        <v>36</v>
      </c>
      <c r="D7032" s="1" t="s">
        <v>9534</v>
      </c>
      <c r="E7032" t="s">
        <v>497</v>
      </c>
      <c r="F7032" t="s">
        <v>9902</v>
      </c>
      <c r="G7032" t="s">
        <v>57</v>
      </c>
      <c r="H7032" t="s">
        <v>40</v>
      </c>
      <c r="I7032" t="s">
        <v>9799</v>
      </c>
      <c r="J7032" s="1">
        <v>4</v>
      </c>
      <c r="K7032" t="s">
        <v>9903</v>
      </c>
      <c r="L7032" t="s">
        <v>9904</v>
      </c>
      <c r="M7032" t="s">
        <v>9905</v>
      </c>
      <c r="N7032" s="126"/>
      <c r="Q7032" t="s">
        <v>9906</v>
      </c>
      <c r="R7032" t="s">
        <v>19607</v>
      </c>
      <c r="S7032" s="120">
        <v>0.6</v>
      </c>
      <c r="U7032"/>
    </row>
    <row r="7033" spans="1:21">
      <c r="A7033">
        <v>7032</v>
      </c>
      <c r="B7033" s="1" t="s">
        <v>9907</v>
      </c>
      <c r="C7033" s="1" t="s">
        <v>201</v>
      </c>
      <c r="D7033" s="1" t="s">
        <v>9534</v>
      </c>
      <c r="E7033" t="s">
        <v>497</v>
      </c>
      <c r="F7033" t="s">
        <v>9908</v>
      </c>
      <c r="G7033" t="s">
        <v>57</v>
      </c>
      <c r="H7033" t="s">
        <v>203</v>
      </c>
      <c r="I7033" t="s">
        <v>9799</v>
      </c>
      <c r="J7033" s="1">
        <v>4</v>
      </c>
      <c r="K7033" t="s">
        <v>9908</v>
      </c>
      <c r="L7033" t="s">
        <v>9909</v>
      </c>
      <c r="M7033" t="s">
        <v>9910</v>
      </c>
      <c r="N7033" s="126">
        <v>0.01</v>
      </c>
      <c r="Q7033" t="s">
        <v>9907</v>
      </c>
      <c r="R7033" t="s">
        <v>19608</v>
      </c>
      <c r="S7033" s="120">
        <v>0.6</v>
      </c>
      <c r="U7033"/>
    </row>
    <row r="7034" spans="1:21">
      <c r="A7034">
        <v>7033</v>
      </c>
      <c r="B7034" s="1" t="s">
        <v>9911</v>
      </c>
      <c r="C7034" s="1" t="s">
        <v>201</v>
      </c>
      <c r="D7034" s="1" t="s">
        <v>9534</v>
      </c>
      <c r="E7034" t="s">
        <v>497</v>
      </c>
      <c r="F7034" t="s">
        <v>9908</v>
      </c>
      <c r="G7034" t="s">
        <v>57</v>
      </c>
      <c r="H7034" t="s">
        <v>203</v>
      </c>
      <c r="I7034" t="s">
        <v>9799</v>
      </c>
      <c r="J7034" s="1">
        <v>4</v>
      </c>
      <c r="K7034" t="s">
        <v>9908</v>
      </c>
      <c r="L7034" t="s">
        <v>9909</v>
      </c>
      <c r="M7034" t="s">
        <v>9910</v>
      </c>
      <c r="N7034" s="126">
        <v>0.01</v>
      </c>
      <c r="Q7034" t="s">
        <v>9911</v>
      </c>
      <c r="R7034" t="s">
        <v>19608</v>
      </c>
      <c r="S7034" s="120">
        <v>0.6</v>
      </c>
      <c r="U7034"/>
    </row>
    <row r="7035" spans="1:21">
      <c r="A7035">
        <v>7034</v>
      </c>
      <c r="B7035" s="1" t="s">
        <v>9912</v>
      </c>
      <c r="C7035" s="1" t="s">
        <v>201</v>
      </c>
      <c r="D7035" s="1" t="s">
        <v>9534</v>
      </c>
      <c r="E7035" t="s">
        <v>497</v>
      </c>
      <c r="F7035" t="s">
        <v>9908</v>
      </c>
      <c r="G7035" t="s">
        <v>57</v>
      </c>
      <c r="H7035" t="s">
        <v>203</v>
      </c>
      <c r="I7035" t="s">
        <v>9799</v>
      </c>
      <c r="J7035" s="1">
        <v>4</v>
      </c>
      <c r="K7035" t="s">
        <v>9908</v>
      </c>
      <c r="L7035" t="s">
        <v>9909</v>
      </c>
      <c r="M7035" t="s">
        <v>9910</v>
      </c>
      <c r="N7035" s="126"/>
      <c r="Q7035" t="s">
        <v>9912</v>
      </c>
      <c r="R7035" t="s">
        <v>19608</v>
      </c>
      <c r="S7035" s="120">
        <v>0.6</v>
      </c>
      <c r="U7035"/>
    </row>
    <row r="7036" spans="1:21">
      <c r="A7036">
        <v>7035</v>
      </c>
      <c r="B7036" s="1" t="s">
        <v>9913</v>
      </c>
      <c r="C7036" s="1" t="s">
        <v>201</v>
      </c>
      <c r="D7036" s="1" t="s">
        <v>9534</v>
      </c>
      <c r="E7036" t="s">
        <v>497</v>
      </c>
      <c r="F7036" t="s">
        <v>9908</v>
      </c>
      <c r="G7036" t="s">
        <v>57</v>
      </c>
      <c r="H7036" t="s">
        <v>203</v>
      </c>
      <c r="I7036" t="s">
        <v>9799</v>
      </c>
      <c r="J7036" s="1">
        <v>4</v>
      </c>
      <c r="K7036" t="s">
        <v>9908</v>
      </c>
      <c r="L7036" t="s">
        <v>9909</v>
      </c>
      <c r="M7036" t="s">
        <v>9910</v>
      </c>
      <c r="N7036" s="126"/>
      <c r="Q7036" t="s">
        <v>9913</v>
      </c>
      <c r="R7036" t="s">
        <v>19608</v>
      </c>
      <c r="S7036" s="120">
        <v>0.6</v>
      </c>
      <c r="U7036"/>
    </row>
    <row r="7037" spans="1:21">
      <c r="A7037">
        <v>7036</v>
      </c>
      <c r="B7037" s="1" t="s">
        <v>9914</v>
      </c>
      <c r="C7037" s="1" t="s">
        <v>201</v>
      </c>
      <c r="D7037" s="1" t="s">
        <v>9534</v>
      </c>
      <c r="E7037" t="s">
        <v>497</v>
      </c>
      <c r="F7037" t="s">
        <v>9908</v>
      </c>
      <c r="G7037" t="s">
        <v>57</v>
      </c>
      <c r="H7037" t="s">
        <v>203</v>
      </c>
      <c r="I7037" t="s">
        <v>9799</v>
      </c>
      <c r="J7037" s="1">
        <v>4</v>
      </c>
      <c r="K7037" t="s">
        <v>9908</v>
      </c>
      <c r="L7037" t="s">
        <v>9909</v>
      </c>
      <c r="M7037" t="s">
        <v>9910</v>
      </c>
      <c r="N7037" s="126">
        <v>0.01</v>
      </c>
      <c r="Q7037" t="s">
        <v>9914</v>
      </c>
      <c r="R7037" t="s">
        <v>19608</v>
      </c>
      <c r="S7037" s="120">
        <v>0.6</v>
      </c>
      <c r="U7037"/>
    </row>
    <row r="7038" spans="1:21">
      <c r="A7038">
        <v>7037</v>
      </c>
      <c r="B7038" s="1" t="s">
        <v>9915</v>
      </c>
      <c r="C7038" s="1" t="s">
        <v>64</v>
      </c>
      <c r="D7038" s="1" t="s">
        <v>9534</v>
      </c>
      <c r="E7038" t="s">
        <v>642</v>
      </c>
      <c r="F7038" t="s">
        <v>9916</v>
      </c>
      <c r="G7038" t="s">
        <v>39</v>
      </c>
      <c r="H7038" t="s">
        <v>67</v>
      </c>
      <c r="I7038" t="s">
        <v>9536</v>
      </c>
      <c r="J7038" s="1">
        <v>5</v>
      </c>
      <c r="K7038" t="s">
        <v>9916</v>
      </c>
      <c r="L7038" t="s">
        <v>9917</v>
      </c>
      <c r="M7038" t="s">
        <v>9918</v>
      </c>
      <c r="N7038" s="126"/>
      <c r="Q7038" t="s">
        <v>9915</v>
      </c>
      <c r="R7038" t="s">
        <v>19609</v>
      </c>
      <c r="S7038" s="120">
        <v>0.6</v>
      </c>
      <c r="U7038"/>
    </row>
    <row r="7039" spans="1:21">
      <c r="A7039">
        <v>7038</v>
      </c>
      <c r="B7039" s="1" t="s">
        <v>9919</v>
      </c>
      <c r="C7039" s="1" t="s">
        <v>64</v>
      </c>
      <c r="D7039" s="1" t="s">
        <v>9534</v>
      </c>
      <c r="E7039" t="s">
        <v>642</v>
      </c>
      <c r="F7039" t="s">
        <v>9916</v>
      </c>
      <c r="G7039" t="s">
        <v>39</v>
      </c>
      <c r="H7039" t="s">
        <v>67</v>
      </c>
      <c r="I7039" t="s">
        <v>9536</v>
      </c>
      <c r="J7039" s="1">
        <v>5</v>
      </c>
      <c r="K7039" t="s">
        <v>9916</v>
      </c>
      <c r="L7039" t="s">
        <v>9917</v>
      </c>
      <c r="M7039" t="s">
        <v>9918</v>
      </c>
      <c r="N7039" s="126"/>
      <c r="Q7039" t="s">
        <v>9919</v>
      </c>
      <c r="R7039" t="s">
        <v>19609</v>
      </c>
      <c r="S7039" s="120">
        <v>0.6</v>
      </c>
      <c r="U7039"/>
    </row>
    <row r="7040" spans="1:21">
      <c r="A7040">
        <v>7039</v>
      </c>
      <c r="B7040" s="1" t="s">
        <v>9920</v>
      </c>
      <c r="C7040" s="1" t="s">
        <v>64</v>
      </c>
      <c r="D7040" s="1" t="s">
        <v>9534</v>
      </c>
      <c r="E7040" t="s">
        <v>642</v>
      </c>
      <c r="F7040" t="s">
        <v>9916</v>
      </c>
      <c r="G7040" t="s">
        <v>39</v>
      </c>
      <c r="H7040" t="s">
        <v>67</v>
      </c>
      <c r="I7040" t="s">
        <v>9536</v>
      </c>
      <c r="J7040" s="1">
        <v>5</v>
      </c>
      <c r="K7040" t="s">
        <v>9916</v>
      </c>
      <c r="L7040" t="s">
        <v>9917</v>
      </c>
      <c r="M7040" t="s">
        <v>9918</v>
      </c>
      <c r="N7040" s="126"/>
      <c r="Q7040" t="s">
        <v>9920</v>
      </c>
      <c r="R7040" t="s">
        <v>19609</v>
      </c>
      <c r="S7040" s="120">
        <v>0.6</v>
      </c>
      <c r="U7040"/>
    </row>
    <row r="7041" spans="1:21">
      <c r="A7041">
        <v>7040</v>
      </c>
      <c r="B7041" s="1" t="s">
        <v>9921</v>
      </c>
      <c r="C7041" s="1" t="s">
        <v>64</v>
      </c>
      <c r="D7041" s="1" t="s">
        <v>9534</v>
      </c>
      <c r="E7041" t="s">
        <v>642</v>
      </c>
      <c r="F7041" t="s">
        <v>9916</v>
      </c>
      <c r="G7041" t="s">
        <v>39</v>
      </c>
      <c r="H7041" t="s">
        <v>67</v>
      </c>
      <c r="I7041" t="s">
        <v>9536</v>
      </c>
      <c r="J7041" s="1">
        <v>5</v>
      </c>
      <c r="K7041" t="s">
        <v>9916</v>
      </c>
      <c r="L7041" t="s">
        <v>9917</v>
      </c>
      <c r="M7041" t="s">
        <v>9918</v>
      </c>
      <c r="N7041" s="126"/>
      <c r="Q7041" t="s">
        <v>9921</v>
      </c>
      <c r="R7041" t="s">
        <v>19609</v>
      </c>
      <c r="S7041" s="120">
        <v>0.6</v>
      </c>
      <c r="U7041"/>
    </row>
    <row r="7042" spans="1:21">
      <c r="A7042">
        <v>7041</v>
      </c>
      <c r="B7042" s="1" t="s">
        <v>9922</v>
      </c>
      <c r="C7042" s="1" t="s">
        <v>64</v>
      </c>
      <c r="D7042" s="1" t="s">
        <v>9534</v>
      </c>
      <c r="E7042" t="s">
        <v>642</v>
      </c>
      <c r="F7042" t="s">
        <v>9916</v>
      </c>
      <c r="G7042" t="s">
        <v>39</v>
      </c>
      <c r="H7042" t="s">
        <v>67</v>
      </c>
      <c r="I7042" t="s">
        <v>9536</v>
      </c>
      <c r="J7042" s="1">
        <v>5</v>
      </c>
      <c r="K7042" t="s">
        <v>9916</v>
      </c>
      <c r="L7042" t="s">
        <v>9917</v>
      </c>
      <c r="M7042" t="s">
        <v>9918</v>
      </c>
      <c r="N7042" s="126"/>
      <c r="Q7042" t="s">
        <v>9922</v>
      </c>
      <c r="R7042" t="s">
        <v>19609</v>
      </c>
      <c r="S7042" s="120">
        <v>0.6</v>
      </c>
      <c r="U7042"/>
    </row>
    <row r="7043" spans="1:21">
      <c r="A7043">
        <v>7042</v>
      </c>
      <c r="B7043" s="1" t="s">
        <v>9923</v>
      </c>
      <c r="C7043" s="1" t="s">
        <v>64</v>
      </c>
      <c r="D7043" s="1" t="s">
        <v>9534</v>
      </c>
      <c r="E7043" t="s">
        <v>642</v>
      </c>
      <c r="F7043" t="s">
        <v>9916</v>
      </c>
      <c r="G7043" t="s">
        <v>39</v>
      </c>
      <c r="H7043" t="s">
        <v>67</v>
      </c>
      <c r="I7043" t="s">
        <v>9536</v>
      </c>
      <c r="J7043" s="1">
        <v>5</v>
      </c>
      <c r="K7043" t="s">
        <v>9916</v>
      </c>
      <c r="L7043" t="s">
        <v>9917</v>
      </c>
      <c r="M7043" t="s">
        <v>9918</v>
      </c>
      <c r="N7043" s="126"/>
      <c r="Q7043" t="s">
        <v>9923</v>
      </c>
      <c r="R7043" t="s">
        <v>19609</v>
      </c>
      <c r="S7043" s="120">
        <v>0.6</v>
      </c>
      <c r="U7043"/>
    </row>
    <row r="7044" spans="1:21">
      <c r="A7044">
        <v>7043</v>
      </c>
      <c r="B7044" s="1" t="s">
        <v>9924</v>
      </c>
      <c r="C7044" s="1" t="s">
        <v>64</v>
      </c>
      <c r="D7044" s="1" t="s">
        <v>9534</v>
      </c>
      <c r="E7044" t="s">
        <v>642</v>
      </c>
      <c r="F7044" t="s">
        <v>9916</v>
      </c>
      <c r="G7044" t="s">
        <v>39</v>
      </c>
      <c r="H7044" t="s">
        <v>67</v>
      </c>
      <c r="I7044" t="s">
        <v>9536</v>
      </c>
      <c r="J7044" s="1">
        <v>5</v>
      </c>
      <c r="K7044" t="s">
        <v>9916</v>
      </c>
      <c r="L7044" t="s">
        <v>9917</v>
      </c>
      <c r="M7044" t="s">
        <v>9918</v>
      </c>
      <c r="N7044" s="126">
        <v>0.01</v>
      </c>
      <c r="Q7044" t="s">
        <v>9924</v>
      </c>
      <c r="R7044" t="s">
        <v>19609</v>
      </c>
      <c r="S7044" s="120">
        <v>0.6</v>
      </c>
      <c r="U7044"/>
    </row>
    <row r="7045" spans="1:21">
      <c r="A7045">
        <v>7044</v>
      </c>
      <c r="B7045" s="1" t="s">
        <v>9925</v>
      </c>
      <c r="C7045" s="1" t="s">
        <v>64</v>
      </c>
      <c r="D7045" s="1" t="s">
        <v>9534</v>
      </c>
      <c r="E7045" t="s">
        <v>642</v>
      </c>
      <c r="F7045" t="s">
        <v>9916</v>
      </c>
      <c r="G7045" t="s">
        <v>39</v>
      </c>
      <c r="H7045" t="s">
        <v>67</v>
      </c>
      <c r="I7045" t="s">
        <v>9536</v>
      </c>
      <c r="J7045" s="1">
        <v>5</v>
      </c>
      <c r="K7045" t="s">
        <v>9916</v>
      </c>
      <c r="L7045" t="s">
        <v>9917</v>
      </c>
      <c r="M7045" t="s">
        <v>9918</v>
      </c>
      <c r="N7045" s="126"/>
      <c r="Q7045" t="s">
        <v>9925</v>
      </c>
      <c r="R7045" t="s">
        <v>19609</v>
      </c>
      <c r="S7045" s="120">
        <v>0.6</v>
      </c>
      <c r="U7045"/>
    </row>
    <row r="7046" spans="1:21">
      <c r="A7046">
        <v>7045</v>
      </c>
      <c r="B7046" s="1" t="s">
        <v>9926</v>
      </c>
      <c r="C7046" s="1" t="s">
        <v>64</v>
      </c>
      <c r="D7046" s="1" t="s">
        <v>9534</v>
      </c>
      <c r="E7046" t="s">
        <v>642</v>
      </c>
      <c r="F7046" t="s">
        <v>9916</v>
      </c>
      <c r="G7046" t="s">
        <v>39</v>
      </c>
      <c r="H7046" t="s">
        <v>67</v>
      </c>
      <c r="I7046" t="s">
        <v>9536</v>
      </c>
      <c r="J7046" s="1">
        <v>5</v>
      </c>
      <c r="K7046" t="s">
        <v>9916</v>
      </c>
      <c r="L7046" t="s">
        <v>9917</v>
      </c>
      <c r="M7046" t="s">
        <v>9918</v>
      </c>
      <c r="N7046" s="126">
        <v>0.01</v>
      </c>
      <c r="Q7046" t="s">
        <v>9926</v>
      </c>
      <c r="R7046" t="s">
        <v>19609</v>
      </c>
      <c r="S7046" s="120">
        <v>0.6</v>
      </c>
      <c r="U7046"/>
    </row>
    <row r="7047" spans="1:21">
      <c r="A7047">
        <v>7046</v>
      </c>
      <c r="B7047" s="1" t="s">
        <v>9927</v>
      </c>
      <c r="C7047" s="1" t="s">
        <v>64</v>
      </c>
      <c r="D7047" s="1" t="s">
        <v>9534</v>
      </c>
      <c r="E7047" t="s">
        <v>642</v>
      </c>
      <c r="F7047" t="s">
        <v>9916</v>
      </c>
      <c r="G7047" t="s">
        <v>39</v>
      </c>
      <c r="H7047" t="s">
        <v>67</v>
      </c>
      <c r="I7047" t="s">
        <v>9536</v>
      </c>
      <c r="J7047" s="1">
        <v>5</v>
      </c>
      <c r="K7047" t="s">
        <v>9916</v>
      </c>
      <c r="L7047" t="s">
        <v>9917</v>
      </c>
      <c r="M7047" t="s">
        <v>9918</v>
      </c>
      <c r="N7047" s="126">
        <v>0.01</v>
      </c>
      <c r="Q7047" t="s">
        <v>9927</v>
      </c>
      <c r="R7047" t="s">
        <v>19609</v>
      </c>
      <c r="S7047" s="120">
        <v>0.6</v>
      </c>
      <c r="U7047"/>
    </row>
    <row r="7048" spans="1:21">
      <c r="A7048">
        <v>7047</v>
      </c>
      <c r="B7048" s="1" t="s">
        <v>9928</v>
      </c>
      <c r="C7048" s="1" t="s">
        <v>64</v>
      </c>
      <c r="D7048" s="1" t="s">
        <v>9534</v>
      </c>
      <c r="E7048" t="s">
        <v>642</v>
      </c>
      <c r="F7048" t="s">
        <v>9916</v>
      </c>
      <c r="G7048" t="s">
        <v>39</v>
      </c>
      <c r="H7048" t="s">
        <v>67</v>
      </c>
      <c r="I7048" t="s">
        <v>9536</v>
      </c>
      <c r="J7048" s="1">
        <v>5</v>
      </c>
      <c r="K7048" t="s">
        <v>9916</v>
      </c>
      <c r="L7048" t="s">
        <v>9917</v>
      </c>
      <c r="M7048" t="s">
        <v>9918</v>
      </c>
      <c r="N7048" s="126">
        <v>0.01</v>
      </c>
      <c r="Q7048" t="s">
        <v>9928</v>
      </c>
      <c r="R7048" t="s">
        <v>19609</v>
      </c>
      <c r="S7048" s="120">
        <v>0.6</v>
      </c>
      <c r="U7048"/>
    </row>
    <row r="7049" spans="1:21">
      <c r="A7049">
        <v>7048</v>
      </c>
      <c r="B7049" s="1" t="s">
        <v>9929</v>
      </c>
      <c r="C7049" s="1" t="s">
        <v>64</v>
      </c>
      <c r="D7049" s="1" t="s">
        <v>9534</v>
      </c>
      <c r="E7049" t="s">
        <v>642</v>
      </c>
      <c r="F7049" t="s">
        <v>9916</v>
      </c>
      <c r="G7049" t="s">
        <v>39</v>
      </c>
      <c r="H7049" t="s">
        <v>67</v>
      </c>
      <c r="I7049" t="s">
        <v>9536</v>
      </c>
      <c r="J7049" s="1">
        <v>5</v>
      </c>
      <c r="K7049" t="s">
        <v>9916</v>
      </c>
      <c r="L7049" t="s">
        <v>9917</v>
      </c>
      <c r="M7049" t="s">
        <v>9918</v>
      </c>
      <c r="N7049" s="126"/>
      <c r="Q7049" t="s">
        <v>9929</v>
      </c>
      <c r="R7049" t="s">
        <v>19609</v>
      </c>
      <c r="S7049" s="120">
        <v>0.6</v>
      </c>
      <c r="U7049"/>
    </row>
    <row r="7050" spans="1:21">
      <c r="A7050">
        <v>7049</v>
      </c>
      <c r="B7050" s="1" t="s">
        <v>9930</v>
      </c>
      <c r="C7050" s="1" t="s">
        <v>64</v>
      </c>
      <c r="D7050" s="1" t="s">
        <v>9534</v>
      </c>
      <c r="E7050" t="s">
        <v>642</v>
      </c>
      <c r="F7050" t="s">
        <v>9916</v>
      </c>
      <c r="G7050" t="s">
        <v>39</v>
      </c>
      <c r="H7050" t="s">
        <v>67</v>
      </c>
      <c r="I7050" t="s">
        <v>9536</v>
      </c>
      <c r="J7050" s="1">
        <v>5</v>
      </c>
      <c r="K7050" t="s">
        <v>9916</v>
      </c>
      <c r="L7050" t="s">
        <v>9917</v>
      </c>
      <c r="M7050" t="s">
        <v>9918</v>
      </c>
      <c r="N7050" s="126"/>
      <c r="Q7050" t="s">
        <v>9930</v>
      </c>
      <c r="R7050" t="s">
        <v>19609</v>
      </c>
      <c r="S7050" s="120">
        <v>0.6</v>
      </c>
      <c r="U7050"/>
    </row>
    <row r="7051" spans="1:21">
      <c r="A7051">
        <v>7050</v>
      </c>
      <c r="B7051" s="1" t="s">
        <v>9931</v>
      </c>
      <c r="C7051" s="1" t="s">
        <v>64</v>
      </c>
      <c r="D7051" s="1" t="s">
        <v>9534</v>
      </c>
      <c r="E7051" t="s">
        <v>642</v>
      </c>
      <c r="F7051" t="s">
        <v>9916</v>
      </c>
      <c r="G7051" t="s">
        <v>39</v>
      </c>
      <c r="H7051" t="s">
        <v>67</v>
      </c>
      <c r="I7051" t="s">
        <v>9536</v>
      </c>
      <c r="J7051" s="1">
        <v>5</v>
      </c>
      <c r="K7051" t="s">
        <v>9916</v>
      </c>
      <c r="L7051" t="s">
        <v>9917</v>
      </c>
      <c r="M7051" t="s">
        <v>9918</v>
      </c>
      <c r="N7051" s="126"/>
      <c r="Q7051" t="s">
        <v>9931</v>
      </c>
      <c r="R7051" t="s">
        <v>19609</v>
      </c>
      <c r="S7051" s="120">
        <v>0.6</v>
      </c>
      <c r="U7051"/>
    </row>
    <row r="7052" spans="1:21">
      <c r="A7052">
        <v>7051</v>
      </c>
      <c r="B7052" s="1" t="s">
        <v>9932</v>
      </c>
      <c r="C7052" s="1" t="s">
        <v>64</v>
      </c>
      <c r="D7052" s="1" t="s">
        <v>9534</v>
      </c>
      <c r="E7052" t="s">
        <v>642</v>
      </c>
      <c r="F7052" t="s">
        <v>9916</v>
      </c>
      <c r="G7052" t="s">
        <v>39</v>
      </c>
      <c r="H7052" t="s">
        <v>67</v>
      </c>
      <c r="I7052" t="s">
        <v>9536</v>
      </c>
      <c r="J7052" s="1">
        <v>5</v>
      </c>
      <c r="K7052" t="s">
        <v>9916</v>
      </c>
      <c r="L7052" t="s">
        <v>9917</v>
      </c>
      <c r="M7052" t="s">
        <v>9918</v>
      </c>
      <c r="N7052" s="126"/>
      <c r="Q7052" t="s">
        <v>9932</v>
      </c>
      <c r="R7052" t="s">
        <v>19609</v>
      </c>
      <c r="S7052" s="120">
        <v>0.6</v>
      </c>
      <c r="U7052"/>
    </row>
    <row r="7053" spans="1:21">
      <c r="A7053">
        <v>7052</v>
      </c>
      <c r="B7053" s="1" t="s">
        <v>9933</v>
      </c>
      <c r="C7053" s="1" t="s">
        <v>64</v>
      </c>
      <c r="D7053" s="1" t="s">
        <v>9534</v>
      </c>
      <c r="E7053" t="s">
        <v>642</v>
      </c>
      <c r="F7053" t="s">
        <v>9916</v>
      </c>
      <c r="G7053" t="s">
        <v>39</v>
      </c>
      <c r="H7053" t="s">
        <v>67</v>
      </c>
      <c r="I7053" t="s">
        <v>9536</v>
      </c>
      <c r="J7053" s="1">
        <v>5</v>
      </c>
      <c r="K7053" t="s">
        <v>9916</v>
      </c>
      <c r="L7053" t="s">
        <v>9917</v>
      </c>
      <c r="M7053" t="s">
        <v>9918</v>
      </c>
      <c r="N7053" s="126"/>
      <c r="Q7053" t="s">
        <v>9933</v>
      </c>
      <c r="R7053" t="s">
        <v>19609</v>
      </c>
      <c r="S7053" s="120">
        <v>0.6</v>
      </c>
      <c r="U7053"/>
    </row>
    <row r="7054" spans="1:21">
      <c r="A7054">
        <v>7053</v>
      </c>
      <c r="B7054" s="1" t="s">
        <v>9633</v>
      </c>
      <c r="C7054" s="1" t="s">
        <v>64</v>
      </c>
      <c r="D7054" s="1" t="s">
        <v>9534</v>
      </c>
      <c r="E7054" t="s">
        <v>642</v>
      </c>
      <c r="F7054" t="s">
        <v>9916</v>
      </c>
      <c r="G7054" t="s">
        <v>39</v>
      </c>
      <c r="H7054" t="s">
        <v>67</v>
      </c>
      <c r="I7054" t="s">
        <v>9536</v>
      </c>
      <c r="J7054" s="1">
        <v>5</v>
      </c>
      <c r="K7054" t="s">
        <v>9916</v>
      </c>
      <c r="L7054" t="s">
        <v>9917</v>
      </c>
      <c r="M7054" t="s">
        <v>9918</v>
      </c>
      <c r="N7054" s="126"/>
      <c r="Q7054" t="s">
        <v>9633</v>
      </c>
      <c r="R7054" t="s">
        <v>19609</v>
      </c>
      <c r="S7054" s="120">
        <v>0.6</v>
      </c>
      <c r="U7054"/>
    </row>
    <row r="7055" spans="1:21">
      <c r="A7055">
        <v>7054</v>
      </c>
      <c r="B7055" s="1" t="s">
        <v>9934</v>
      </c>
      <c r="C7055" s="1" t="s">
        <v>64</v>
      </c>
      <c r="D7055" s="1" t="s">
        <v>9534</v>
      </c>
      <c r="E7055" t="s">
        <v>642</v>
      </c>
      <c r="F7055" t="s">
        <v>9916</v>
      </c>
      <c r="G7055" t="s">
        <v>39</v>
      </c>
      <c r="H7055" t="s">
        <v>67</v>
      </c>
      <c r="I7055" t="s">
        <v>9536</v>
      </c>
      <c r="J7055" s="1">
        <v>5</v>
      </c>
      <c r="K7055" t="s">
        <v>9916</v>
      </c>
      <c r="L7055" t="s">
        <v>9917</v>
      </c>
      <c r="M7055" t="s">
        <v>9918</v>
      </c>
      <c r="N7055" s="126"/>
      <c r="Q7055" t="s">
        <v>9934</v>
      </c>
      <c r="R7055" t="s">
        <v>19609</v>
      </c>
      <c r="S7055" s="120">
        <v>0.6</v>
      </c>
      <c r="U7055"/>
    </row>
    <row r="7056" spans="1:21">
      <c r="A7056">
        <v>7055</v>
      </c>
      <c r="B7056" s="1" t="s">
        <v>9935</v>
      </c>
      <c r="C7056" s="1" t="s">
        <v>72</v>
      </c>
      <c r="D7056" s="1" t="s">
        <v>9534</v>
      </c>
      <c r="E7056" t="s">
        <v>642</v>
      </c>
      <c r="F7056" t="s">
        <v>9936</v>
      </c>
      <c r="G7056" t="s">
        <v>39</v>
      </c>
      <c r="H7056" t="s">
        <v>74</v>
      </c>
      <c r="I7056" t="s">
        <v>9536</v>
      </c>
      <c r="J7056" s="1">
        <v>5</v>
      </c>
      <c r="K7056" t="s">
        <v>9936</v>
      </c>
      <c r="L7056" t="s">
        <v>9937</v>
      </c>
      <c r="M7056" t="s">
        <v>9938</v>
      </c>
      <c r="N7056" s="126"/>
      <c r="Q7056" t="s">
        <v>9935</v>
      </c>
      <c r="R7056" t="s">
        <v>19610</v>
      </c>
      <c r="S7056" s="120">
        <v>0.6</v>
      </c>
      <c r="U7056"/>
    </row>
    <row r="7057" spans="1:21">
      <c r="A7057">
        <v>7056</v>
      </c>
      <c r="B7057" s="1" t="s">
        <v>9939</v>
      </c>
      <c r="C7057" s="1" t="s">
        <v>72</v>
      </c>
      <c r="D7057" s="1" t="s">
        <v>9534</v>
      </c>
      <c r="E7057" t="s">
        <v>642</v>
      </c>
      <c r="F7057" t="s">
        <v>9936</v>
      </c>
      <c r="G7057" t="s">
        <v>39</v>
      </c>
      <c r="H7057" t="s">
        <v>74</v>
      </c>
      <c r="I7057" t="s">
        <v>9536</v>
      </c>
      <c r="J7057" s="1">
        <v>5</v>
      </c>
      <c r="K7057" t="s">
        <v>9936</v>
      </c>
      <c r="L7057" t="s">
        <v>9937</v>
      </c>
      <c r="M7057" t="s">
        <v>9938</v>
      </c>
      <c r="N7057" s="126"/>
      <c r="Q7057" t="s">
        <v>9939</v>
      </c>
      <c r="R7057" t="s">
        <v>19610</v>
      </c>
      <c r="S7057" s="120">
        <v>0.6</v>
      </c>
      <c r="U7057"/>
    </row>
    <row r="7058" spans="1:21">
      <c r="A7058">
        <v>7057</v>
      </c>
      <c r="B7058" s="1" t="s">
        <v>9940</v>
      </c>
      <c r="C7058" s="1" t="s">
        <v>72</v>
      </c>
      <c r="D7058" s="1" t="s">
        <v>9534</v>
      </c>
      <c r="E7058" t="s">
        <v>642</v>
      </c>
      <c r="F7058" t="s">
        <v>9936</v>
      </c>
      <c r="G7058" t="s">
        <v>39</v>
      </c>
      <c r="H7058" t="s">
        <v>74</v>
      </c>
      <c r="I7058" t="s">
        <v>9536</v>
      </c>
      <c r="J7058" s="1">
        <v>5</v>
      </c>
      <c r="K7058" t="s">
        <v>9936</v>
      </c>
      <c r="L7058" t="s">
        <v>9937</v>
      </c>
      <c r="M7058" t="s">
        <v>9938</v>
      </c>
      <c r="N7058" s="126"/>
      <c r="Q7058" t="s">
        <v>9940</v>
      </c>
      <c r="R7058" t="s">
        <v>19610</v>
      </c>
      <c r="S7058" s="120">
        <v>0.6</v>
      </c>
      <c r="U7058"/>
    </row>
    <row r="7059" spans="1:21">
      <c r="A7059">
        <v>7058</v>
      </c>
      <c r="B7059" s="1" t="s">
        <v>9941</v>
      </c>
      <c r="C7059" s="1" t="s">
        <v>72</v>
      </c>
      <c r="D7059" s="1" t="s">
        <v>9534</v>
      </c>
      <c r="E7059" t="s">
        <v>642</v>
      </c>
      <c r="F7059" t="s">
        <v>9936</v>
      </c>
      <c r="G7059" t="s">
        <v>39</v>
      </c>
      <c r="H7059" t="s">
        <v>74</v>
      </c>
      <c r="I7059" t="s">
        <v>9536</v>
      </c>
      <c r="J7059" s="1">
        <v>5</v>
      </c>
      <c r="K7059" t="s">
        <v>9936</v>
      </c>
      <c r="L7059" t="s">
        <v>9937</v>
      </c>
      <c r="M7059" t="s">
        <v>9938</v>
      </c>
      <c r="N7059" s="126"/>
      <c r="Q7059" t="s">
        <v>9941</v>
      </c>
      <c r="R7059" t="s">
        <v>19610</v>
      </c>
      <c r="S7059" s="120">
        <v>0.6</v>
      </c>
      <c r="U7059"/>
    </row>
    <row r="7060" spans="1:21">
      <c r="A7060">
        <v>7059</v>
      </c>
      <c r="B7060" s="1" t="s">
        <v>9942</v>
      </c>
      <c r="C7060" s="1" t="s">
        <v>72</v>
      </c>
      <c r="D7060" s="1" t="s">
        <v>9534</v>
      </c>
      <c r="E7060" t="s">
        <v>642</v>
      </c>
      <c r="F7060" t="s">
        <v>9936</v>
      </c>
      <c r="G7060" t="s">
        <v>39</v>
      </c>
      <c r="H7060" t="s">
        <v>74</v>
      </c>
      <c r="I7060" t="s">
        <v>9536</v>
      </c>
      <c r="J7060" s="1">
        <v>5</v>
      </c>
      <c r="K7060" t="s">
        <v>9936</v>
      </c>
      <c r="L7060" t="s">
        <v>9937</v>
      </c>
      <c r="M7060" t="s">
        <v>9938</v>
      </c>
      <c r="N7060" s="126"/>
      <c r="Q7060" t="s">
        <v>9942</v>
      </c>
      <c r="R7060" t="s">
        <v>19610</v>
      </c>
      <c r="S7060" s="120">
        <v>0.6</v>
      </c>
      <c r="U7060"/>
    </row>
    <row r="7061" spans="1:21">
      <c r="A7061">
        <v>7060</v>
      </c>
      <c r="B7061" s="1" t="s">
        <v>9943</v>
      </c>
      <c r="C7061" s="1" t="s">
        <v>72</v>
      </c>
      <c r="D7061" s="1" t="s">
        <v>9534</v>
      </c>
      <c r="E7061" t="s">
        <v>642</v>
      </c>
      <c r="F7061" t="s">
        <v>9936</v>
      </c>
      <c r="G7061" t="s">
        <v>39</v>
      </c>
      <c r="H7061" t="s">
        <v>74</v>
      </c>
      <c r="I7061" t="s">
        <v>9536</v>
      </c>
      <c r="J7061" s="1">
        <v>5</v>
      </c>
      <c r="K7061" t="s">
        <v>9936</v>
      </c>
      <c r="L7061" t="s">
        <v>9937</v>
      </c>
      <c r="M7061" t="s">
        <v>9938</v>
      </c>
      <c r="N7061" s="126"/>
      <c r="Q7061" t="s">
        <v>9943</v>
      </c>
      <c r="R7061" t="s">
        <v>19610</v>
      </c>
      <c r="S7061" s="120">
        <v>0.6</v>
      </c>
      <c r="U7061"/>
    </row>
    <row r="7062" spans="1:21">
      <c r="A7062">
        <v>7061</v>
      </c>
      <c r="B7062" s="1" t="s">
        <v>9944</v>
      </c>
      <c r="C7062" s="1" t="s">
        <v>72</v>
      </c>
      <c r="D7062" s="1" t="s">
        <v>9534</v>
      </c>
      <c r="E7062" t="s">
        <v>642</v>
      </c>
      <c r="F7062" t="s">
        <v>9936</v>
      </c>
      <c r="G7062" t="s">
        <v>39</v>
      </c>
      <c r="H7062" t="s">
        <v>74</v>
      </c>
      <c r="I7062" t="s">
        <v>9536</v>
      </c>
      <c r="J7062" s="1">
        <v>5</v>
      </c>
      <c r="K7062" t="s">
        <v>9936</v>
      </c>
      <c r="L7062" t="s">
        <v>9937</v>
      </c>
      <c r="M7062" t="s">
        <v>9938</v>
      </c>
      <c r="N7062" s="126"/>
      <c r="Q7062" t="s">
        <v>9944</v>
      </c>
      <c r="R7062" t="s">
        <v>19610</v>
      </c>
      <c r="S7062" s="120">
        <v>0.6</v>
      </c>
      <c r="U7062"/>
    </row>
    <row r="7063" spans="1:21">
      <c r="A7063">
        <v>7062</v>
      </c>
      <c r="B7063" s="1" t="s">
        <v>9945</v>
      </c>
      <c r="C7063" s="1" t="s">
        <v>72</v>
      </c>
      <c r="D7063" s="1" t="s">
        <v>9534</v>
      </c>
      <c r="E7063" t="s">
        <v>642</v>
      </c>
      <c r="F7063" t="s">
        <v>9936</v>
      </c>
      <c r="G7063" t="s">
        <v>39</v>
      </c>
      <c r="H7063" t="s">
        <v>74</v>
      </c>
      <c r="I7063" t="s">
        <v>9536</v>
      </c>
      <c r="J7063" s="1">
        <v>5</v>
      </c>
      <c r="K7063" t="s">
        <v>9936</v>
      </c>
      <c r="L7063" t="s">
        <v>9937</v>
      </c>
      <c r="M7063" t="s">
        <v>9938</v>
      </c>
      <c r="N7063" s="126"/>
      <c r="Q7063" t="s">
        <v>9945</v>
      </c>
      <c r="R7063" t="s">
        <v>19610</v>
      </c>
      <c r="S7063" s="120">
        <v>0.6</v>
      </c>
      <c r="U7063"/>
    </row>
    <row r="7064" spans="1:21">
      <c r="A7064">
        <v>7063</v>
      </c>
      <c r="B7064" s="1" t="s">
        <v>9946</v>
      </c>
      <c r="C7064" s="1" t="s">
        <v>72</v>
      </c>
      <c r="D7064" s="1" t="s">
        <v>9534</v>
      </c>
      <c r="E7064" t="s">
        <v>642</v>
      </c>
      <c r="F7064" t="s">
        <v>9936</v>
      </c>
      <c r="G7064" t="s">
        <v>39</v>
      </c>
      <c r="H7064" t="s">
        <v>74</v>
      </c>
      <c r="I7064" t="s">
        <v>9536</v>
      </c>
      <c r="J7064" s="1">
        <v>5</v>
      </c>
      <c r="K7064" t="s">
        <v>9936</v>
      </c>
      <c r="L7064" t="s">
        <v>9937</v>
      </c>
      <c r="M7064" t="s">
        <v>9938</v>
      </c>
      <c r="N7064" s="126"/>
      <c r="Q7064" t="s">
        <v>9946</v>
      </c>
      <c r="R7064" t="s">
        <v>19610</v>
      </c>
      <c r="S7064" s="120">
        <v>0.6</v>
      </c>
      <c r="U7064"/>
    </row>
    <row r="7065" spans="1:21">
      <c r="A7065">
        <v>7064</v>
      </c>
      <c r="B7065" s="1" t="s">
        <v>9947</v>
      </c>
      <c r="C7065" s="1" t="s">
        <v>72</v>
      </c>
      <c r="D7065" s="1" t="s">
        <v>9534</v>
      </c>
      <c r="E7065" t="s">
        <v>642</v>
      </c>
      <c r="F7065" t="s">
        <v>9936</v>
      </c>
      <c r="G7065" t="s">
        <v>39</v>
      </c>
      <c r="H7065" t="s">
        <v>74</v>
      </c>
      <c r="I7065" t="s">
        <v>9536</v>
      </c>
      <c r="J7065" s="1">
        <v>5</v>
      </c>
      <c r="K7065" t="s">
        <v>9936</v>
      </c>
      <c r="L7065" t="s">
        <v>9937</v>
      </c>
      <c r="M7065" t="s">
        <v>9938</v>
      </c>
      <c r="N7065" s="126"/>
      <c r="Q7065" t="s">
        <v>9947</v>
      </c>
      <c r="R7065" t="s">
        <v>19610</v>
      </c>
      <c r="S7065" s="120">
        <v>0.6</v>
      </c>
      <c r="U7065"/>
    </row>
    <row r="7066" spans="1:21">
      <c r="A7066">
        <v>7065</v>
      </c>
      <c r="B7066" s="1" t="s">
        <v>9948</v>
      </c>
      <c r="C7066" s="1" t="s">
        <v>72</v>
      </c>
      <c r="D7066" s="1" t="s">
        <v>9534</v>
      </c>
      <c r="E7066" t="s">
        <v>642</v>
      </c>
      <c r="F7066" t="s">
        <v>9936</v>
      </c>
      <c r="G7066" t="s">
        <v>39</v>
      </c>
      <c r="H7066" t="s">
        <v>74</v>
      </c>
      <c r="I7066" t="s">
        <v>9536</v>
      </c>
      <c r="J7066" s="1">
        <v>5</v>
      </c>
      <c r="K7066" t="s">
        <v>9936</v>
      </c>
      <c r="L7066" t="s">
        <v>9937</v>
      </c>
      <c r="M7066" t="s">
        <v>9938</v>
      </c>
      <c r="N7066" s="126"/>
      <c r="Q7066" t="s">
        <v>9948</v>
      </c>
      <c r="R7066" t="s">
        <v>19610</v>
      </c>
      <c r="S7066" s="120">
        <v>0.6</v>
      </c>
      <c r="U7066"/>
    </row>
    <row r="7067" spans="1:21">
      <c r="A7067">
        <v>7066</v>
      </c>
      <c r="B7067" s="1" t="s">
        <v>9949</v>
      </c>
      <c r="C7067" s="1" t="s">
        <v>72</v>
      </c>
      <c r="D7067" s="1" t="s">
        <v>9534</v>
      </c>
      <c r="E7067" t="s">
        <v>642</v>
      </c>
      <c r="F7067" t="s">
        <v>9936</v>
      </c>
      <c r="G7067" t="s">
        <v>39</v>
      </c>
      <c r="H7067" t="s">
        <v>74</v>
      </c>
      <c r="I7067" t="s">
        <v>9536</v>
      </c>
      <c r="J7067" s="1">
        <v>5</v>
      </c>
      <c r="K7067" t="s">
        <v>9936</v>
      </c>
      <c r="L7067" t="s">
        <v>9937</v>
      </c>
      <c r="M7067" t="s">
        <v>9938</v>
      </c>
      <c r="N7067" s="126"/>
      <c r="Q7067" t="s">
        <v>9949</v>
      </c>
      <c r="R7067" t="s">
        <v>19610</v>
      </c>
      <c r="S7067" s="120">
        <v>0.6</v>
      </c>
      <c r="U7067"/>
    </row>
    <row r="7068" spans="1:21">
      <c r="A7068">
        <v>7067</v>
      </c>
      <c r="B7068" s="1" t="s">
        <v>4728</v>
      </c>
      <c r="C7068" s="1" t="s">
        <v>72</v>
      </c>
      <c r="D7068" s="1" t="s">
        <v>9534</v>
      </c>
      <c r="E7068" t="s">
        <v>642</v>
      </c>
      <c r="F7068" t="s">
        <v>9936</v>
      </c>
      <c r="G7068" t="s">
        <v>39</v>
      </c>
      <c r="H7068" t="s">
        <v>74</v>
      </c>
      <c r="I7068" t="s">
        <v>9536</v>
      </c>
      <c r="J7068" s="1">
        <v>5</v>
      </c>
      <c r="K7068" t="s">
        <v>9936</v>
      </c>
      <c r="L7068" t="s">
        <v>9937</v>
      </c>
      <c r="M7068" t="s">
        <v>9938</v>
      </c>
      <c r="N7068" s="126"/>
      <c r="Q7068" t="s">
        <v>4728</v>
      </c>
      <c r="R7068" t="s">
        <v>19610</v>
      </c>
      <c r="S7068" s="120">
        <v>0.6</v>
      </c>
      <c r="U7068"/>
    </row>
    <row r="7069" spans="1:21">
      <c r="A7069">
        <v>7068</v>
      </c>
      <c r="B7069" s="1" t="s">
        <v>9950</v>
      </c>
      <c r="C7069" s="1" t="s">
        <v>87</v>
      </c>
      <c r="D7069" s="1" t="s">
        <v>9534</v>
      </c>
      <c r="E7069" t="s">
        <v>642</v>
      </c>
      <c r="F7069" t="s">
        <v>9951</v>
      </c>
      <c r="G7069" t="s">
        <v>39</v>
      </c>
      <c r="H7069" t="s">
        <v>89</v>
      </c>
      <c r="I7069" t="s">
        <v>9536</v>
      </c>
      <c r="J7069" s="1">
        <v>5</v>
      </c>
      <c r="K7069" t="s">
        <v>9951</v>
      </c>
      <c r="L7069" t="s">
        <v>9952</v>
      </c>
      <c r="M7069" t="s">
        <v>9953</v>
      </c>
      <c r="N7069" s="126"/>
      <c r="Q7069" t="s">
        <v>9950</v>
      </c>
      <c r="R7069" t="s">
        <v>19611</v>
      </c>
      <c r="S7069" s="120">
        <v>0.6</v>
      </c>
      <c r="U7069"/>
    </row>
    <row r="7070" spans="1:21">
      <c r="A7070">
        <v>7069</v>
      </c>
      <c r="B7070" s="1" t="s">
        <v>9954</v>
      </c>
      <c r="C7070" s="1" t="s">
        <v>87</v>
      </c>
      <c r="D7070" s="1" t="s">
        <v>9534</v>
      </c>
      <c r="E7070" t="s">
        <v>642</v>
      </c>
      <c r="F7070" t="s">
        <v>9951</v>
      </c>
      <c r="G7070" t="s">
        <v>39</v>
      </c>
      <c r="H7070" t="s">
        <v>89</v>
      </c>
      <c r="I7070" t="s">
        <v>9536</v>
      </c>
      <c r="J7070" s="1">
        <v>5</v>
      </c>
      <c r="K7070" t="s">
        <v>9951</v>
      </c>
      <c r="L7070" t="s">
        <v>9952</v>
      </c>
      <c r="M7070" t="s">
        <v>9953</v>
      </c>
      <c r="N7070" s="126"/>
      <c r="Q7070" t="s">
        <v>9954</v>
      </c>
      <c r="R7070" t="s">
        <v>19611</v>
      </c>
      <c r="S7070" s="120">
        <v>0.6</v>
      </c>
      <c r="U7070"/>
    </row>
    <row r="7071" spans="1:21">
      <c r="A7071">
        <v>7070</v>
      </c>
      <c r="B7071" s="1" t="s">
        <v>9955</v>
      </c>
      <c r="C7071" s="1" t="s">
        <v>87</v>
      </c>
      <c r="D7071" s="1" t="s">
        <v>9534</v>
      </c>
      <c r="E7071" t="s">
        <v>642</v>
      </c>
      <c r="F7071" t="s">
        <v>9951</v>
      </c>
      <c r="G7071" t="s">
        <v>39</v>
      </c>
      <c r="H7071" t="s">
        <v>89</v>
      </c>
      <c r="I7071" t="s">
        <v>9536</v>
      </c>
      <c r="J7071" s="1">
        <v>5</v>
      </c>
      <c r="K7071" t="s">
        <v>9951</v>
      </c>
      <c r="L7071" t="s">
        <v>9952</v>
      </c>
      <c r="M7071" t="s">
        <v>9953</v>
      </c>
      <c r="N7071" s="126"/>
      <c r="Q7071" t="s">
        <v>9955</v>
      </c>
      <c r="R7071" t="s">
        <v>19611</v>
      </c>
      <c r="S7071" s="120">
        <v>0.6</v>
      </c>
      <c r="U7071"/>
    </row>
    <row r="7072" spans="1:21">
      <c r="A7072">
        <v>7071</v>
      </c>
      <c r="B7072" s="1" t="s">
        <v>9956</v>
      </c>
      <c r="C7072" s="1" t="s">
        <v>105</v>
      </c>
      <c r="D7072" s="1" t="s">
        <v>9534</v>
      </c>
      <c r="E7072" t="s">
        <v>642</v>
      </c>
      <c r="F7072" t="s">
        <v>9957</v>
      </c>
      <c r="G7072" t="s">
        <v>39</v>
      </c>
      <c r="H7072" t="s">
        <v>107</v>
      </c>
      <c r="I7072" t="s">
        <v>9536</v>
      </c>
      <c r="J7072" s="1">
        <v>5</v>
      </c>
      <c r="K7072" t="s">
        <v>9957</v>
      </c>
      <c r="L7072" t="s">
        <v>9958</v>
      </c>
      <c r="M7072" t="s">
        <v>9959</v>
      </c>
      <c r="N7072" s="126"/>
      <c r="Q7072" t="s">
        <v>9956</v>
      </c>
      <c r="R7072" t="s">
        <v>19612</v>
      </c>
      <c r="S7072" s="120">
        <v>0.6</v>
      </c>
      <c r="U7072"/>
    </row>
    <row r="7073" spans="1:21">
      <c r="A7073">
        <v>7072</v>
      </c>
      <c r="B7073" s="1" t="s">
        <v>5340</v>
      </c>
      <c r="C7073" s="1" t="s">
        <v>105</v>
      </c>
      <c r="D7073" s="1" t="s">
        <v>9534</v>
      </c>
      <c r="E7073" t="s">
        <v>642</v>
      </c>
      <c r="F7073" t="s">
        <v>9957</v>
      </c>
      <c r="G7073" t="s">
        <v>39</v>
      </c>
      <c r="H7073" t="s">
        <v>107</v>
      </c>
      <c r="I7073" t="s">
        <v>9536</v>
      </c>
      <c r="J7073" s="1">
        <v>5</v>
      </c>
      <c r="K7073" t="s">
        <v>9957</v>
      </c>
      <c r="L7073" t="s">
        <v>9958</v>
      </c>
      <c r="M7073" t="s">
        <v>9959</v>
      </c>
      <c r="N7073" s="126"/>
      <c r="Q7073" t="s">
        <v>5340</v>
      </c>
      <c r="R7073" t="s">
        <v>19612</v>
      </c>
      <c r="S7073" s="120">
        <v>0.6</v>
      </c>
      <c r="U7073"/>
    </row>
    <row r="7074" spans="1:21">
      <c r="A7074">
        <v>7073</v>
      </c>
      <c r="B7074" s="1" t="s">
        <v>9960</v>
      </c>
      <c r="C7074" s="1" t="s">
        <v>105</v>
      </c>
      <c r="D7074" s="1" t="s">
        <v>9534</v>
      </c>
      <c r="E7074" t="s">
        <v>642</v>
      </c>
      <c r="F7074" t="s">
        <v>9957</v>
      </c>
      <c r="G7074" t="s">
        <v>39</v>
      </c>
      <c r="H7074" t="s">
        <v>107</v>
      </c>
      <c r="I7074" t="s">
        <v>9536</v>
      </c>
      <c r="J7074" s="1">
        <v>5</v>
      </c>
      <c r="K7074" t="s">
        <v>9957</v>
      </c>
      <c r="L7074" t="s">
        <v>9958</v>
      </c>
      <c r="M7074" t="s">
        <v>9959</v>
      </c>
      <c r="N7074" s="126"/>
      <c r="Q7074" t="s">
        <v>9960</v>
      </c>
      <c r="R7074" t="s">
        <v>19612</v>
      </c>
      <c r="S7074" s="120">
        <v>0.6</v>
      </c>
      <c r="U7074"/>
    </row>
    <row r="7075" spans="1:21">
      <c r="A7075">
        <v>7074</v>
      </c>
      <c r="B7075" s="1" t="s">
        <v>9961</v>
      </c>
      <c r="C7075" s="1" t="s">
        <v>47</v>
      </c>
      <c r="D7075" s="1" t="s">
        <v>9534</v>
      </c>
      <c r="E7075" t="s">
        <v>642</v>
      </c>
      <c r="F7075" t="s">
        <v>9962</v>
      </c>
      <c r="G7075" t="s">
        <v>39</v>
      </c>
      <c r="H7075" t="s">
        <v>49</v>
      </c>
      <c r="I7075" t="s">
        <v>9536</v>
      </c>
      <c r="J7075" s="1">
        <v>5</v>
      </c>
      <c r="K7075" t="s">
        <v>9963</v>
      </c>
      <c r="L7075" t="s">
        <v>9964</v>
      </c>
      <c r="M7075" t="s">
        <v>9965</v>
      </c>
      <c r="N7075" s="126"/>
      <c r="Q7075" t="s">
        <v>9961</v>
      </c>
      <c r="R7075" t="s">
        <v>19613</v>
      </c>
      <c r="S7075" s="120">
        <v>0.6</v>
      </c>
      <c r="U7075"/>
    </row>
    <row r="7076" spans="1:21">
      <c r="A7076">
        <v>7075</v>
      </c>
      <c r="B7076" s="1" t="s">
        <v>9966</v>
      </c>
      <c r="C7076" s="1" t="s">
        <v>47</v>
      </c>
      <c r="D7076" s="1" t="s">
        <v>9534</v>
      </c>
      <c r="E7076" t="s">
        <v>642</v>
      </c>
      <c r="F7076" t="s">
        <v>9962</v>
      </c>
      <c r="G7076" t="s">
        <v>39</v>
      </c>
      <c r="H7076" t="s">
        <v>49</v>
      </c>
      <c r="I7076" t="s">
        <v>9536</v>
      </c>
      <c r="J7076" s="1">
        <v>5</v>
      </c>
      <c r="K7076" t="s">
        <v>9963</v>
      </c>
      <c r="L7076" t="s">
        <v>9964</v>
      </c>
      <c r="M7076" t="s">
        <v>9965</v>
      </c>
      <c r="N7076" s="126"/>
      <c r="Q7076" t="s">
        <v>9966</v>
      </c>
      <c r="R7076" t="s">
        <v>19613</v>
      </c>
      <c r="S7076" s="120">
        <v>0.6</v>
      </c>
      <c r="U7076"/>
    </row>
    <row r="7077" spans="1:21">
      <c r="A7077">
        <v>7076</v>
      </c>
      <c r="B7077" s="1" t="s">
        <v>9967</v>
      </c>
      <c r="C7077" s="1" t="s">
        <v>47</v>
      </c>
      <c r="D7077" s="1" t="s">
        <v>9534</v>
      </c>
      <c r="E7077" t="s">
        <v>642</v>
      </c>
      <c r="F7077" t="s">
        <v>9962</v>
      </c>
      <c r="G7077" t="s">
        <v>39</v>
      </c>
      <c r="H7077" t="s">
        <v>49</v>
      </c>
      <c r="I7077" t="s">
        <v>9536</v>
      </c>
      <c r="J7077" s="1">
        <v>5</v>
      </c>
      <c r="K7077" t="s">
        <v>9963</v>
      </c>
      <c r="L7077" t="s">
        <v>9964</v>
      </c>
      <c r="M7077" t="s">
        <v>9965</v>
      </c>
      <c r="N7077" s="126"/>
      <c r="Q7077" t="s">
        <v>9967</v>
      </c>
      <c r="R7077" t="s">
        <v>19613</v>
      </c>
      <c r="S7077" s="120">
        <v>0.6</v>
      </c>
      <c r="U7077"/>
    </row>
    <row r="7078" spans="1:21">
      <c r="A7078">
        <v>7077</v>
      </c>
      <c r="B7078" s="1" t="s">
        <v>9968</v>
      </c>
      <c r="C7078" s="1" t="s">
        <v>47</v>
      </c>
      <c r="D7078" s="1" t="s">
        <v>9534</v>
      </c>
      <c r="E7078" t="s">
        <v>642</v>
      </c>
      <c r="F7078" t="s">
        <v>9962</v>
      </c>
      <c r="G7078" t="s">
        <v>39</v>
      </c>
      <c r="H7078" t="s">
        <v>49</v>
      </c>
      <c r="I7078" t="s">
        <v>9536</v>
      </c>
      <c r="J7078" s="1">
        <v>5</v>
      </c>
      <c r="K7078" t="s">
        <v>9963</v>
      </c>
      <c r="L7078" t="s">
        <v>9964</v>
      </c>
      <c r="M7078" t="s">
        <v>9965</v>
      </c>
      <c r="N7078" s="126"/>
      <c r="Q7078" t="s">
        <v>9968</v>
      </c>
      <c r="R7078" t="s">
        <v>19613</v>
      </c>
      <c r="S7078" s="120">
        <v>0.6</v>
      </c>
      <c r="U7078"/>
    </row>
    <row r="7079" spans="1:21">
      <c r="A7079">
        <v>7078</v>
      </c>
      <c r="B7079" s="1" t="s">
        <v>9969</v>
      </c>
      <c r="C7079" s="1" t="s">
        <v>801</v>
      </c>
      <c r="D7079" s="1" t="s">
        <v>9534</v>
      </c>
      <c r="E7079" t="s">
        <v>642</v>
      </c>
      <c r="F7079" t="s">
        <v>9970</v>
      </c>
      <c r="G7079" t="s">
        <v>39</v>
      </c>
      <c r="H7079" t="s">
        <v>803</v>
      </c>
      <c r="I7079" t="s">
        <v>9536</v>
      </c>
      <c r="J7079" s="1">
        <v>5</v>
      </c>
      <c r="K7079" t="s">
        <v>9970</v>
      </c>
      <c r="L7079" t="s">
        <v>9971</v>
      </c>
      <c r="M7079" t="s">
        <v>9972</v>
      </c>
      <c r="N7079" s="126"/>
      <c r="Q7079" t="s">
        <v>9969</v>
      </c>
      <c r="R7079" t="s">
        <v>19614</v>
      </c>
      <c r="S7079" s="120">
        <v>0.6</v>
      </c>
      <c r="U7079"/>
    </row>
    <row r="7080" spans="1:21">
      <c r="A7080">
        <v>7079</v>
      </c>
      <c r="B7080" s="1" t="s">
        <v>9973</v>
      </c>
      <c r="C7080" s="1" t="s">
        <v>801</v>
      </c>
      <c r="D7080" s="1" t="s">
        <v>9534</v>
      </c>
      <c r="E7080" t="s">
        <v>642</v>
      </c>
      <c r="F7080" t="s">
        <v>9970</v>
      </c>
      <c r="G7080" t="s">
        <v>39</v>
      </c>
      <c r="H7080" t="s">
        <v>803</v>
      </c>
      <c r="I7080" t="s">
        <v>9536</v>
      </c>
      <c r="J7080" s="1">
        <v>5</v>
      </c>
      <c r="K7080" t="s">
        <v>9970</v>
      </c>
      <c r="L7080" t="s">
        <v>9971</v>
      </c>
      <c r="M7080" t="s">
        <v>9972</v>
      </c>
      <c r="N7080" s="126"/>
      <c r="Q7080" t="s">
        <v>9973</v>
      </c>
      <c r="R7080" t="s">
        <v>19614</v>
      </c>
      <c r="S7080" s="120">
        <v>0.6</v>
      </c>
      <c r="U7080"/>
    </row>
    <row r="7081" spans="1:21">
      <c r="A7081">
        <v>7080</v>
      </c>
      <c r="B7081" s="1" t="s">
        <v>9974</v>
      </c>
      <c r="C7081" s="1" t="s">
        <v>164</v>
      </c>
      <c r="D7081" s="1" t="s">
        <v>9534</v>
      </c>
      <c r="E7081" t="s">
        <v>642</v>
      </c>
      <c r="F7081" t="s">
        <v>9975</v>
      </c>
      <c r="G7081" t="s">
        <v>39</v>
      </c>
      <c r="H7081" t="s">
        <v>166</v>
      </c>
      <c r="I7081" t="s">
        <v>9536</v>
      </c>
      <c r="J7081" s="1">
        <v>5</v>
      </c>
      <c r="K7081" t="s">
        <v>9975</v>
      </c>
      <c r="L7081" t="s">
        <v>9976</v>
      </c>
      <c r="M7081" t="s">
        <v>9977</v>
      </c>
      <c r="N7081" s="126"/>
      <c r="Q7081" t="s">
        <v>9974</v>
      </c>
      <c r="R7081" t="s">
        <v>19615</v>
      </c>
      <c r="S7081" s="120">
        <v>0.6</v>
      </c>
      <c r="U7081"/>
    </row>
    <row r="7082" spans="1:21">
      <c r="A7082">
        <v>7081</v>
      </c>
      <c r="B7082" s="1" t="s">
        <v>9978</v>
      </c>
      <c r="C7082" s="1" t="s">
        <v>164</v>
      </c>
      <c r="D7082" s="1" t="s">
        <v>9534</v>
      </c>
      <c r="E7082" t="s">
        <v>642</v>
      </c>
      <c r="F7082" t="s">
        <v>9975</v>
      </c>
      <c r="G7082" t="s">
        <v>39</v>
      </c>
      <c r="H7082" t="s">
        <v>166</v>
      </c>
      <c r="I7082" t="s">
        <v>9536</v>
      </c>
      <c r="J7082" s="1">
        <v>5</v>
      </c>
      <c r="K7082" t="s">
        <v>9975</v>
      </c>
      <c r="L7082" t="s">
        <v>9976</v>
      </c>
      <c r="M7082" t="s">
        <v>9977</v>
      </c>
      <c r="N7082" s="126"/>
      <c r="Q7082" t="s">
        <v>9978</v>
      </c>
      <c r="R7082" t="s">
        <v>19615</v>
      </c>
      <c r="S7082" s="120">
        <v>0.6</v>
      </c>
      <c r="U7082"/>
    </row>
    <row r="7083" spans="1:21">
      <c r="A7083">
        <v>7082</v>
      </c>
      <c r="B7083" s="1" t="s">
        <v>9979</v>
      </c>
      <c r="C7083" s="1" t="s">
        <v>164</v>
      </c>
      <c r="D7083" s="1" t="s">
        <v>9534</v>
      </c>
      <c r="E7083" t="s">
        <v>642</v>
      </c>
      <c r="F7083" t="s">
        <v>9975</v>
      </c>
      <c r="G7083" t="s">
        <v>39</v>
      </c>
      <c r="H7083" t="s">
        <v>166</v>
      </c>
      <c r="I7083" t="s">
        <v>9536</v>
      </c>
      <c r="J7083" s="1">
        <v>5</v>
      </c>
      <c r="K7083" t="s">
        <v>9975</v>
      </c>
      <c r="L7083" t="s">
        <v>9976</v>
      </c>
      <c r="M7083" t="s">
        <v>9977</v>
      </c>
      <c r="N7083" s="126"/>
      <c r="Q7083" t="s">
        <v>9979</v>
      </c>
      <c r="R7083" t="s">
        <v>19615</v>
      </c>
      <c r="S7083" s="120">
        <v>0.6</v>
      </c>
      <c r="U7083"/>
    </row>
    <row r="7084" spans="1:21">
      <c r="A7084">
        <v>7083</v>
      </c>
      <c r="B7084" s="1" t="s">
        <v>9980</v>
      </c>
      <c r="C7084" s="1" t="s">
        <v>164</v>
      </c>
      <c r="D7084" s="1" t="s">
        <v>9534</v>
      </c>
      <c r="E7084" t="s">
        <v>642</v>
      </c>
      <c r="F7084" t="s">
        <v>9975</v>
      </c>
      <c r="G7084" t="s">
        <v>39</v>
      </c>
      <c r="H7084" t="s">
        <v>166</v>
      </c>
      <c r="I7084" t="s">
        <v>9536</v>
      </c>
      <c r="J7084" s="1">
        <v>5</v>
      </c>
      <c r="K7084" t="s">
        <v>9975</v>
      </c>
      <c r="L7084" t="s">
        <v>9976</v>
      </c>
      <c r="M7084" t="s">
        <v>9977</v>
      </c>
      <c r="N7084" s="126"/>
      <c r="Q7084" t="s">
        <v>9980</v>
      </c>
      <c r="R7084" t="s">
        <v>19615</v>
      </c>
      <c r="S7084" s="120">
        <v>0.6</v>
      </c>
      <c r="U7084"/>
    </row>
    <row r="7085" spans="1:21">
      <c r="A7085">
        <v>7084</v>
      </c>
      <c r="B7085" s="1" t="s">
        <v>9981</v>
      </c>
      <c r="C7085" s="1" t="s">
        <v>164</v>
      </c>
      <c r="D7085" s="1" t="s">
        <v>9534</v>
      </c>
      <c r="E7085" t="s">
        <v>642</v>
      </c>
      <c r="F7085" t="s">
        <v>9975</v>
      </c>
      <c r="G7085" t="s">
        <v>39</v>
      </c>
      <c r="H7085" t="s">
        <v>166</v>
      </c>
      <c r="I7085" t="s">
        <v>9536</v>
      </c>
      <c r="J7085" s="1">
        <v>5</v>
      </c>
      <c r="K7085" t="s">
        <v>9975</v>
      </c>
      <c r="L7085" t="s">
        <v>9976</v>
      </c>
      <c r="M7085" t="s">
        <v>9977</v>
      </c>
      <c r="N7085" s="126"/>
      <c r="Q7085" t="s">
        <v>9981</v>
      </c>
      <c r="R7085" t="s">
        <v>19615</v>
      </c>
      <c r="S7085" s="120">
        <v>0.6</v>
      </c>
      <c r="U7085"/>
    </row>
    <row r="7086" spans="1:21">
      <c r="A7086">
        <v>7085</v>
      </c>
      <c r="B7086" s="1" t="s">
        <v>9982</v>
      </c>
      <c r="C7086" s="1" t="s">
        <v>164</v>
      </c>
      <c r="D7086" s="1" t="s">
        <v>9534</v>
      </c>
      <c r="E7086" t="s">
        <v>642</v>
      </c>
      <c r="F7086" t="s">
        <v>9975</v>
      </c>
      <c r="G7086" t="s">
        <v>39</v>
      </c>
      <c r="H7086" t="s">
        <v>166</v>
      </c>
      <c r="I7086" t="s">
        <v>9536</v>
      </c>
      <c r="J7086" s="1">
        <v>5</v>
      </c>
      <c r="K7086" t="s">
        <v>9975</v>
      </c>
      <c r="L7086" t="s">
        <v>9976</v>
      </c>
      <c r="M7086" t="s">
        <v>9977</v>
      </c>
      <c r="N7086" s="126"/>
      <c r="Q7086" t="s">
        <v>9982</v>
      </c>
      <c r="R7086" t="s">
        <v>19615</v>
      </c>
      <c r="S7086" s="120">
        <v>0.6</v>
      </c>
      <c r="U7086"/>
    </row>
    <row r="7087" spans="1:21">
      <c r="A7087">
        <v>7086</v>
      </c>
      <c r="B7087" s="1" t="s">
        <v>9983</v>
      </c>
      <c r="C7087" s="1" t="s">
        <v>164</v>
      </c>
      <c r="D7087" s="1" t="s">
        <v>9534</v>
      </c>
      <c r="E7087" t="s">
        <v>642</v>
      </c>
      <c r="F7087" t="s">
        <v>9975</v>
      </c>
      <c r="G7087" t="s">
        <v>39</v>
      </c>
      <c r="H7087" t="s">
        <v>166</v>
      </c>
      <c r="I7087" t="s">
        <v>9536</v>
      </c>
      <c r="J7087" s="1">
        <v>5</v>
      </c>
      <c r="K7087" t="s">
        <v>9975</v>
      </c>
      <c r="L7087" t="s">
        <v>9976</v>
      </c>
      <c r="M7087" t="s">
        <v>9977</v>
      </c>
      <c r="N7087" s="126">
        <v>0.01</v>
      </c>
      <c r="Q7087" t="s">
        <v>9983</v>
      </c>
      <c r="R7087" t="s">
        <v>19615</v>
      </c>
      <c r="S7087" s="120">
        <v>0.6</v>
      </c>
      <c r="U7087"/>
    </row>
    <row r="7088" spans="1:21">
      <c r="A7088">
        <v>7087</v>
      </c>
      <c r="B7088" s="1" t="s">
        <v>9984</v>
      </c>
      <c r="C7088" s="1" t="s">
        <v>164</v>
      </c>
      <c r="D7088" s="1" t="s">
        <v>9534</v>
      </c>
      <c r="E7088" t="s">
        <v>642</v>
      </c>
      <c r="F7088" t="s">
        <v>9975</v>
      </c>
      <c r="G7088" t="s">
        <v>39</v>
      </c>
      <c r="H7088" t="s">
        <v>166</v>
      </c>
      <c r="I7088" t="s">
        <v>9536</v>
      </c>
      <c r="J7088" s="1">
        <v>5</v>
      </c>
      <c r="K7088" t="s">
        <v>9975</v>
      </c>
      <c r="L7088" t="s">
        <v>9976</v>
      </c>
      <c r="M7088" t="s">
        <v>9977</v>
      </c>
      <c r="N7088" s="126"/>
      <c r="Q7088" t="s">
        <v>9984</v>
      </c>
      <c r="R7088" t="s">
        <v>19615</v>
      </c>
      <c r="S7088" s="120">
        <v>0.6</v>
      </c>
      <c r="U7088"/>
    </row>
    <row r="7089" spans="1:21">
      <c r="A7089">
        <v>7088</v>
      </c>
      <c r="B7089" s="1" t="s">
        <v>768</v>
      </c>
      <c r="C7089" s="1" t="s">
        <v>175</v>
      </c>
      <c r="D7089" s="1" t="s">
        <v>9534</v>
      </c>
      <c r="E7089" t="s">
        <v>642</v>
      </c>
      <c r="F7089" t="s">
        <v>9985</v>
      </c>
      <c r="G7089" t="s">
        <v>39</v>
      </c>
      <c r="H7089" t="s">
        <v>177</v>
      </c>
      <c r="I7089" t="s">
        <v>9536</v>
      </c>
      <c r="J7089" s="1">
        <v>5</v>
      </c>
      <c r="K7089" t="s">
        <v>9986</v>
      </c>
      <c r="L7089" t="s">
        <v>9987</v>
      </c>
      <c r="M7089" t="s">
        <v>9988</v>
      </c>
      <c r="N7089" s="126">
        <v>0.01</v>
      </c>
      <c r="Q7089" t="s">
        <v>768</v>
      </c>
      <c r="R7089" t="s">
        <v>19616</v>
      </c>
      <c r="S7089" s="120">
        <v>0.6</v>
      </c>
      <c r="U7089"/>
    </row>
    <row r="7090" spans="1:21">
      <c r="A7090">
        <v>7089</v>
      </c>
      <c r="B7090" s="1" t="s">
        <v>9989</v>
      </c>
      <c r="C7090" s="1" t="s">
        <v>175</v>
      </c>
      <c r="D7090" s="1" t="s">
        <v>9534</v>
      </c>
      <c r="E7090" t="s">
        <v>642</v>
      </c>
      <c r="F7090" t="s">
        <v>9985</v>
      </c>
      <c r="G7090" t="s">
        <v>39</v>
      </c>
      <c r="H7090" t="s">
        <v>177</v>
      </c>
      <c r="I7090" t="s">
        <v>9536</v>
      </c>
      <c r="J7090" s="1">
        <v>5</v>
      </c>
      <c r="K7090" t="s">
        <v>9986</v>
      </c>
      <c r="L7090" t="s">
        <v>9987</v>
      </c>
      <c r="M7090" t="s">
        <v>9988</v>
      </c>
      <c r="N7090" s="126"/>
      <c r="Q7090" t="s">
        <v>9989</v>
      </c>
      <c r="R7090" t="s">
        <v>19616</v>
      </c>
      <c r="S7090" s="120">
        <v>0.6</v>
      </c>
      <c r="U7090"/>
    </row>
    <row r="7091" spans="1:21">
      <c r="A7091">
        <v>7090</v>
      </c>
      <c r="B7091" s="1" t="s">
        <v>731</v>
      </c>
      <c r="C7091" s="1" t="s">
        <v>175</v>
      </c>
      <c r="D7091" s="1" t="s">
        <v>9534</v>
      </c>
      <c r="E7091" t="s">
        <v>642</v>
      </c>
      <c r="F7091" t="s">
        <v>9985</v>
      </c>
      <c r="G7091" t="s">
        <v>39</v>
      </c>
      <c r="H7091" t="s">
        <v>177</v>
      </c>
      <c r="I7091" t="s">
        <v>9536</v>
      </c>
      <c r="J7091" s="1">
        <v>5</v>
      </c>
      <c r="K7091" t="s">
        <v>9986</v>
      </c>
      <c r="L7091" t="s">
        <v>9987</v>
      </c>
      <c r="M7091" t="s">
        <v>9988</v>
      </c>
      <c r="N7091" s="126"/>
      <c r="Q7091" t="s">
        <v>731</v>
      </c>
      <c r="R7091" t="s">
        <v>19616</v>
      </c>
      <c r="S7091" s="120">
        <v>0.6</v>
      </c>
      <c r="U7091"/>
    </row>
    <row r="7092" spans="1:21">
      <c r="A7092">
        <v>7091</v>
      </c>
      <c r="B7092" s="1" t="s">
        <v>726</v>
      </c>
      <c r="C7092" s="1" t="s">
        <v>175</v>
      </c>
      <c r="D7092" s="1" t="s">
        <v>9534</v>
      </c>
      <c r="E7092" t="s">
        <v>642</v>
      </c>
      <c r="F7092" t="s">
        <v>9985</v>
      </c>
      <c r="G7092" t="s">
        <v>39</v>
      </c>
      <c r="H7092" t="s">
        <v>177</v>
      </c>
      <c r="I7092" t="s">
        <v>9536</v>
      </c>
      <c r="J7092" s="1">
        <v>5</v>
      </c>
      <c r="K7092" t="s">
        <v>9986</v>
      </c>
      <c r="L7092" t="s">
        <v>9987</v>
      </c>
      <c r="M7092" t="s">
        <v>9988</v>
      </c>
      <c r="N7092" s="126">
        <v>0.01</v>
      </c>
      <c r="Q7092" t="s">
        <v>726</v>
      </c>
      <c r="R7092" t="s">
        <v>19616</v>
      </c>
      <c r="S7092" s="120">
        <v>0.6</v>
      </c>
      <c r="U7092"/>
    </row>
    <row r="7093" spans="1:21">
      <c r="A7093">
        <v>7092</v>
      </c>
      <c r="B7093" s="1" t="s">
        <v>9990</v>
      </c>
      <c r="C7093" s="1" t="s">
        <v>175</v>
      </c>
      <c r="D7093" s="1" t="s">
        <v>9534</v>
      </c>
      <c r="E7093" t="s">
        <v>642</v>
      </c>
      <c r="F7093" t="s">
        <v>9985</v>
      </c>
      <c r="G7093" t="s">
        <v>39</v>
      </c>
      <c r="H7093" t="s">
        <v>177</v>
      </c>
      <c r="I7093" t="s">
        <v>9536</v>
      </c>
      <c r="J7093" s="1">
        <v>5</v>
      </c>
      <c r="K7093" t="s">
        <v>9986</v>
      </c>
      <c r="L7093" t="s">
        <v>9987</v>
      </c>
      <c r="M7093" t="s">
        <v>9988</v>
      </c>
      <c r="N7093" s="126"/>
      <c r="Q7093" t="s">
        <v>9990</v>
      </c>
      <c r="R7093" t="s">
        <v>19616</v>
      </c>
      <c r="S7093" s="120">
        <v>0.6</v>
      </c>
      <c r="U7093"/>
    </row>
    <row r="7094" spans="1:21">
      <c r="A7094">
        <v>7093</v>
      </c>
      <c r="B7094" s="1" t="s">
        <v>9991</v>
      </c>
      <c r="C7094" s="1" t="s">
        <v>175</v>
      </c>
      <c r="D7094" s="1" t="s">
        <v>9534</v>
      </c>
      <c r="E7094" t="s">
        <v>642</v>
      </c>
      <c r="F7094" t="s">
        <v>9985</v>
      </c>
      <c r="G7094" t="s">
        <v>39</v>
      </c>
      <c r="H7094" t="s">
        <v>177</v>
      </c>
      <c r="I7094" t="s">
        <v>9536</v>
      </c>
      <c r="J7094" s="1">
        <v>5</v>
      </c>
      <c r="K7094" t="s">
        <v>9986</v>
      </c>
      <c r="L7094" t="s">
        <v>9987</v>
      </c>
      <c r="M7094" t="s">
        <v>9988</v>
      </c>
      <c r="N7094" s="126"/>
      <c r="Q7094" t="s">
        <v>9991</v>
      </c>
      <c r="R7094" t="s">
        <v>19616</v>
      </c>
      <c r="S7094" s="120">
        <v>0.6</v>
      </c>
      <c r="U7094"/>
    </row>
    <row r="7095" spans="1:21">
      <c r="A7095">
        <v>7094</v>
      </c>
      <c r="B7095" s="1" t="s">
        <v>9992</v>
      </c>
      <c r="C7095" s="1" t="s">
        <v>175</v>
      </c>
      <c r="D7095" s="1" t="s">
        <v>9534</v>
      </c>
      <c r="E7095" t="s">
        <v>642</v>
      </c>
      <c r="F7095" t="s">
        <v>9985</v>
      </c>
      <c r="G7095" t="s">
        <v>39</v>
      </c>
      <c r="H7095" t="s">
        <v>177</v>
      </c>
      <c r="I7095" t="s">
        <v>9536</v>
      </c>
      <c r="J7095" s="1">
        <v>5</v>
      </c>
      <c r="K7095" t="s">
        <v>9986</v>
      </c>
      <c r="L7095" t="s">
        <v>9987</v>
      </c>
      <c r="M7095" t="s">
        <v>9988</v>
      </c>
      <c r="N7095" s="126"/>
      <c r="Q7095" t="s">
        <v>9992</v>
      </c>
      <c r="R7095" t="s">
        <v>19616</v>
      </c>
      <c r="S7095" s="120">
        <v>0.6</v>
      </c>
      <c r="U7095"/>
    </row>
    <row r="7096" spans="1:21">
      <c r="A7096">
        <v>7095</v>
      </c>
      <c r="B7096" s="1" t="s">
        <v>9993</v>
      </c>
      <c r="C7096" s="1" t="s">
        <v>175</v>
      </c>
      <c r="D7096" s="1" t="s">
        <v>9534</v>
      </c>
      <c r="E7096" t="s">
        <v>642</v>
      </c>
      <c r="F7096" t="s">
        <v>9985</v>
      </c>
      <c r="G7096" t="s">
        <v>39</v>
      </c>
      <c r="H7096" t="s">
        <v>177</v>
      </c>
      <c r="I7096" t="s">
        <v>9536</v>
      </c>
      <c r="J7096" s="1">
        <v>5</v>
      </c>
      <c r="K7096" t="s">
        <v>9986</v>
      </c>
      <c r="L7096" t="s">
        <v>9987</v>
      </c>
      <c r="M7096" t="s">
        <v>9988</v>
      </c>
      <c r="N7096" s="126"/>
      <c r="Q7096" t="s">
        <v>9993</v>
      </c>
      <c r="R7096" t="s">
        <v>19616</v>
      </c>
      <c r="S7096" s="120">
        <v>0.6</v>
      </c>
      <c r="U7096"/>
    </row>
    <row r="7097" spans="1:21">
      <c r="A7097">
        <v>7096</v>
      </c>
      <c r="B7097" s="1" t="s">
        <v>9994</v>
      </c>
      <c r="C7097" s="1" t="s">
        <v>175</v>
      </c>
      <c r="D7097" s="1" t="s">
        <v>9534</v>
      </c>
      <c r="E7097" t="s">
        <v>642</v>
      </c>
      <c r="F7097" t="s">
        <v>9985</v>
      </c>
      <c r="G7097" t="s">
        <v>39</v>
      </c>
      <c r="H7097" t="s">
        <v>177</v>
      </c>
      <c r="I7097" t="s">
        <v>9536</v>
      </c>
      <c r="J7097" s="1">
        <v>5</v>
      </c>
      <c r="K7097" t="s">
        <v>9986</v>
      </c>
      <c r="L7097" t="s">
        <v>9987</v>
      </c>
      <c r="M7097" t="s">
        <v>9988</v>
      </c>
      <c r="N7097" s="126"/>
      <c r="Q7097" t="s">
        <v>9994</v>
      </c>
      <c r="R7097" t="s">
        <v>19616</v>
      </c>
      <c r="S7097" s="120">
        <v>0.6</v>
      </c>
      <c r="U7097"/>
    </row>
    <row r="7098" spans="1:21">
      <c r="A7098">
        <v>7097</v>
      </c>
      <c r="B7098" s="1" t="s">
        <v>9995</v>
      </c>
      <c r="C7098" s="1" t="s">
        <v>175</v>
      </c>
      <c r="D7098" s="1" t="s">
        <v>9534</v>
      </c>
      <c r="E7098" t="s">
        <v>642</v>
      </c>
      <c r="F7098" t="s">
        <v>9985</v>
      </c>
      <c r="G7098" t="s">
        <v>39</v>
      </c>
      <c r="H7098" t="s">
        <v>177</v>
      </c>
      <c r="I7098" t="s">
        <v>9536</v>
      </c>
      <c r="J7098" s="1">
        <v>5</v>
      </c>
      <c r="K7098" t="s">
        <v>9986</v>
      </c>
      <c r="L7098" t="s">
        <v>9987</v>
      </c>
      <c r="M7098" t="s">
        <v>9988</v>
      </c>
      <c r="N7098" s="126"/>
      <c r="Q7098" t="s">
        <v>9995</v>
      </c>
      <c r="R7098" t="s">
        <v>19616</v>
      </c>
      <c r="S7098" s="120">
        <v>0.6</v>
      </c>
      <c r="U7098"/>
    </row>
    <row r="7099" spans="1:21">
      <c r="A7099">
        <v>7098</v>
      </c>
      <c r="B7099" s="1" t="s">
        <v>9996</v>
      </c>
      <c r="C7099" s="1" t="s">
        <v>175</v>
      </c>
      <c r="D7099" s="1" t="s">
        <v>9534</v>
      </c>
      <c r="E7099" t="s">
        <v>642</v>
      </c>
      <c r="F7099" t="s">
        <v>9985</v>
      </c>
      <c r="G7099" t="s">
        <v>39</v>
      </c>
      <c r="H7099" t="s">
        <v>177</v>
      </c>
      <c r="I7099" t="s">
        <v>9536</v>
      </c>
      <c r="J7099" s="1">
        <v>5</v>
      </c>
      <c r="K7099" t="s">
        <v>9986</v>
      </c>
      <c r="L7099" t="s">
        <v>9987</v>
      </c>
      <c r="M7099" t="s">
        <v>9988</v>
      </c>
      <c r="N7099" s="126"/>
      <c r="Q7099" t="s">
        <v>9996</v>
      </c>
      <c r="R7099" t="s">
        <v>19616</v>
      </c>
      <c r="S7099" s="120">
        <v>0.6</v>
      </c>
      <c r="U7099"/>
    </row>
    <row r="7100" spans="1:21">
      <c r="A7100">
        <v>7099</v>
      </c>
      <c r="B7100" s="1" t="s">
        <v>9997</v>
      </c>
      <c r="C7100" s="1" t="s">
        <v>175</v>
      </c>
      <c r="D7100" s="1" t="s">
        <v>9534</v>
      </c>
      <c r="E7100" t="s">
        <v>642</v>
      </c>
      <c r="F7100" t="s">
        <v>9985</v>
      </c>
      <c r="G7100" t="s">
        <v>39</v>
      </c>
      <c r="H7100" t="s">
        <v>177</v>
      </c>
      <c r="I7100" t="s">
        <v>9536</v>
      </c>
      <c r="J7100" s="1">
        <v>5</v>
      </c>
      <c r="K7100" t="s">
        <v>9986</v>
      </c>
      <c r="L7100" t="s">
        <v>9987</v>
      </c>
      <c r="M7100" t="s">
        <v>9988</v>
      </c>
      <c r="N7100" s="126"/>
      <c r="Q7100" t="s">
        <v>9997</v>
      </c>
      <c r="R7100" t="s">
        <v>19616</v>
      </c>
      <c r="S7100" s="120">
        <v>0.6</v>
      </c>
      <c r="U7100"/>
    </row>
    <row r="7101" spans="1:21">
      <c r="A7101">
        <v>7100</v>
      </c>
      <c r="B7101" s="1" t="s">
        <v>9998</v>
      </c>
      <c r="C7101" s="1" t="s">
        <v>175</v>
      </c>
      <c r="D7101" s="1" t="s">
        <v>9534</v>
      </c>
      <c r="E7101" t="s">
        <v>642</v>
      </c>
      <c r="F7101" t="s">
        <v>9985</v>
      </c>
      <c r="G7101" t="s">
        <v>39</v>
      </c>
      <c r="H7101" t="s">
        <v>177</v>
      </c>
      <c r="I7101" t="s">
        <v>9536</v>
      </c>
      <c r="J7101" s="1">
        <v>5</v>
      </c>
      <c r="K7101" t="s">
        <v>9986</v>
      </c>
      <c r="L7101" t="s">
        <v>9987</v>
      </c>
      <c r="M7101" t="s">
        <v>9988</v>
      </c>
      <c r="N7101" s="126"/>
      <c r="Q7101" t="s">
        <v>9998</v>
      </c>
      <c r="R7101" t="s">
        <v>19616</v>
      </c>
      <c r="S7101" s="120">
        <v>0.6</v>
      </c>
      <c r="U7101"/>
    </row>
    <row r="7102" spans="1:21">
      <c r="A7102">
        <v>7101</v>
      </c>
      <c r="B7102" s="1" t="s">
        <v>9999</v>
      </c>
      <c r="C7102" s="1" t="s">
        <v>352</v>
      </c>
      <c r="D7102" s="1" t="s">
        <v>9534</v>
      </c>
      <c r="E7102" t="s">
        <v>642</v>
      </c>
      <c r="F7102" t="s">
        <v>10000</v>
      </c>
      <c r="G7102" t="s">
        <v>39</v>
      </c>
      <c r="H7102" t="s">
        <v>354</v>
      </c>
      <c r="I7102" t="s">
        <v>9536</v>
      </c>
      <c r="J7102" s="1">
        <v>5</v>
      </c>
      <c r="K7102" t="s">
        <v>10000</v>
      </c>
      <c r="L7102" t="s">
        <v>10001</v>
      </c>
      <c r="M7102" t="s">
        <v>10002</v>
      </c>
      <c r="N7102" s="126"/>
      <c r="Q7102" t="s">
        <v>9999</v>
      </c>
      <c r="R7102" t="s">
        <v>19617</v>
      </c>
      <c r="S7102" s="120">
        <v>0.6</v>
      </c>
      <c r="U7102"/>
    </row>
    <row r="7103" spans="1:21">
      <c r="A7103">
        <v>7102</v>
      </c>
      <c r="B7103" s="1" t="s">
        <v>10003</v>
      </c>
      <c r="C7103" s="1" t="s">
        <v>352</v>
      </c>
      <c r="D7103" s="1" t="s">
        <v>9534</v>
      </c>
      <c r="E7103" t="s">
        <v>642</v>
      </c>
      <c r="F7103" t="s">
        <v>10000</v>
      </c>
      <c r="G7103" t="s">
        <v>39</v>
      </c>
      <c r="H7103" t="s">
        <v>354</v>
      </c>
      <c r="I7103" t="s">
        <v>9536</v>
      </c>
      <c r="J7103" s="1">
        <v>5</v>
      </c>
      <c r="K7103" t="s">
        <v>10000</v>
      </c>
      <c r="L7103" t="s">
        <v>10001</v>
      </c>
      <c r="M7103" t="s">
        <v>10002</v>
      </c>
      <c r="N7103" s="126"/>
      <c r="Q7103" t="s">
        <v>10003</v>
      </c>
      <c r="R7103" t="s">
        <v>19617</v>
      </c>
      <c r="S7103" s="120">
        <v>0.6</v>
      </c>
      <c r="U7103"/>
    </row>
    <row r="7104" spans="1:21">
      <c r="A7104">
        <v>7103</v>
      </c>
      <c r="B7104" s="1" t="s">
        <v>10004</v>
      </c>
      <c r="C7104" s="1" t="s">
        <v>352</v>
      </c>
      <c r="D7104" s="1" t="s">
        <v>9534</v>
      </c>
      <c r="E7104" t="s">
        <v>642</v>
      </c>
      <c r="F7104" t="s">
        <v>10000</v>
      </c>
      <c r="G7104" t="s">
        <v>39</v>
      </c>
      <c r="H7104" t="s">
        <v>354</v>
      </c>
      <c r="I7104" t="s">
        <v>9536</v>
      </c>
      <c r="J7104" s="1">
        <v>5</v>
      </c>
      <c r="K7104" t="s">
        <v>10000</v>
      </c>
      <c r="L7104" t="s">
        <v>10001</v>
      </c>
      <c r="M7104" t="s">
        <v>10002</v>
      </c>
      <c r="N7104" s="126"/>
      <c r="Q7104" t="s">
        <v>10004</v>
      </c>
      <c r="R7104" t="s">
        <v>19617</v>
      </c>
      <c r="S7104" s="120">
        <v>0.6</v>
      </c>
      <c r="U7104"/>
    </row>
    <row r="7105" spans="1:21">
      <c r="A7105">
        <v>7104</v>
      </c>
      <c r="B7105" s="1" t="s">
        <v>10005</v>
      </c>
      <c r="C7105" s="1" t="s">
        <v>352</v>
      </c>
      <c r="D7105" s="1" t="s">
        <v>9534</v>
      </c>
      <c r="E7105" t="s">
        <v>642</v>
      </c>
      <c r="F7105" t="s">
        <v>10000</v>
      </c>
      <c r="G7105" t="s">
        <v>39</v>
      </c>
      <c r="H7105" t="s">
        <v>354</v>
      </c>
      <c r="I7105" t="s">
        <v>9536</v>
      </c>
      <c r="J7105" s="1">
        <v>5</v>
      </c>
      <c r="K7105" t="s">
        <v>10000</v>
      </c>
      <c r="L7105" t="s">
        <v>10001</v>
      </c>
      <c r="M7105" t="s">
        <v>10002</v>
      </c>
      <c r="N7105" s="126"/>
      <c r="Q7105" t="s">
        <v>10005</v>
      </c>
      <c r="R7105" t="s">
        <v>19617</v>
      </c>
      <c r="S7105" s="120">
        <v>0.6</v>
      </c>
      <c r="U7105"/>
    </row>
    <row r="7106" spans="1:21">
      <c r="A7106">
        <v>7105</v>
      </c>
      <c r="B7106" s="1" t="s">
        <v>10006</v>
      </c>
      <c r="C7106" s="1" t="s">
        <v>352</v>
      </c>
      <c r="D7106" s="1" t="s">
        <v>9534</v>
      </c>
      <c r="E7106" t="s">
        <v>642</v>
      </c>
      <c r="F7106" t="s">
        <v>10000</v>
      </c>
      <c r="G7106" t="s">
        <v>39</v>
      </c>
      <c r="H7106" t="s">
        <v>354</v>
      </c>
      <c r="I7106" t="s">
        <v>9536</v>
      </c>
      <c r="J7106" s="1">
        <v>5</v>
      </c>
      <c r="K7106" t="s">
        <v>10000</v>
      </c>
      <c r="L7106" t="s">
        <v>10001</v>
      </c>
      <c r="M7106" t="s">
        <v>10002</v>
      </c>
      <c r="N7106" s="126"/>
      <c r="Q7106" t="s">
        <v>10006</v>
      </c>
      <c r="R7106" t="s">
        <v>19617</v>
      </c>
      <c r="S7106" s="120">
        <v>0.6</v>
      </c>
      <c r="U7106"/>
    </row>
    <row r="7107" spans="1:21">
      <c r="A7107">
        <v>7106</v>
      </c>
      <c r="B7107" s="1" t="s">
        <v>10007</v>
      </c>
      <c r="C7107" s="1" t="s">
        <v>352</v>
      </c>
      <c r="D7107" s="1" t="s">
        <v>9534</v>
      </c>
      <c r="E7107" t="s">
        <v>642</v>
      </c>
      <c r="F7107" t="s">
        <v>10000</v>
      </c>
      <c r="G7107" t="s">
        <v>39</v>
      </c>
      <c r="H7107" t="s">
        <v>354</v>
      </c>
      <c r="I7107" t="s">
        <v>9536</v>
      </c>
      <c r="J7107" s="1">
        <v>5</v>
      </c>
      <c r="K7107" t="s">
        <v>10000</v>
      </c>
      <c r="L7107" t="s">
        <v>10001</v>
      </c>
      <c r="M7107" t="s">
        <v>10002</v>
      </c>
      <c r="N7107" s="126"/>
      <c r="Q7107" t="s">
        <v>10007</v>
      </c>
      <c r="R7107" t="s">
        <v>19617</v>
      </c>
      <c r="S7107" s="120">
        <v>0.6</v>
      </c>
      <c r="U7107"/>
    </row>
    <row r="7108" spans="1:21">
      <c r="A7108">
        <v>7107</v>
      </c>
      <c r="B7108" s="1" t="s">
        <v>10008</v>
      </c>
      <c r="C7108" s="1" t="s">
        <v>352</v>
      </c>
      <c r="D7108" s="1" t="s">
        <v>9534</v>
      </c>
      <c r="E7108" t="s">
        <v>642</v>
      </c>
      <c r="F7108" t="s">
        <v>10000</v>
      </c>
      <c r="G7108" t="s">
        <v>39</v>
      </c>
      <c r="H7108" t="s">
        <v>354</v>
      </c>
      <c r="I7108" t="s">
        <v>9536</v>
      </c>
      <c r="J7108" s="1">
        <v>5</v>
      </c>
      <c r="K7108" t="s">
        <v>10000</v>
      </c>
      <c r="L7108" t="s">
        <v>10001</v>
      </c>
      <c r="M7108" t="s">
        <v>10002</v>
      </c>
      <c r="N7108" s="126"/>
      <c r="Q7108" t="s">
        <v>10008</v>
      </c>
      <c r="R7108" t="s">
        <v>19617</v>
      </c>
      <c r="S7108" s="120">
        <v>0.6</v>
      </c>
      <c r="U7108"/>
    </row>
    <row r="7109" spans="1:21">
      <c r="A7109">
        <v>7108</v>
      </c>
      <c r="B7109" s="1" t="s">
        <v>237</v>
      </c>
      <c r="C7109" s="1" t="s">
        <v>352</v>
      </c>
      <c r="D7109" s="1" t="s">
        <v>9534</v>
      </c>
      <c r="E7109" t="s">
        <v>642</v>
      </c>
      <c r="F7109" t="s">
        <v>10000</v>
      </c>
      <c r="G7109" t="s">
        <v>39</v>
      </c>
      <c r="H7109" t="s">
        <v>354</v>
      </c>
      <c r="I7109" t="s">
        <v>9536</v>
      </c>
      <c r="J7109" s="1">
        <v>5</v>
      </c>
      <c r="K7109" t="s">
        <v>10000</v>
      </c>
      <c r="L7109" t="s">
        <v>10001</v>
      </c>
      <c r="M7109" t="s">
        <v>10002</v>
      </c>
      <c r="N7109" s="126"/>
      <c r="Q7109" t="s">
        <v>237</v>
      </c>
      <c r="R7109" t="s">
        <v>19617</v>
      </c>
      <c r="S7109" s="120">
        <v>0.6</v>
      </c>
      <c r="U7109"/>
    </row>
    <row r="7110" spans="1:21">
      <c r="A7110">
        <v>7109</v>
      </c>
      <c r="B7110" s="1" t="s">
        <v>1550</v>
      </c>
      <c r="C7110" s="1" t="s">
        <v>352</v>
      </c>
      <c r="D7110" s="1" t="s">
        <v>9534</v>
      </c>
      <c r="E7110" t="s">
        <v>642</v>
      </c>
      <c r="F7110" t="s">
        <v>10000</v>
      </c>
      <c r="G7110" t="s">
        <v>39</v>
      </c>
      <c r="H7110" t="s">
        <v>354</v>
      </c>
      <c r="I7110" t="s">
        <v>9536</v>
      </c>
      <c r="J7110" s="1">
        <v>5</v>
      </c>
      <c r="K7110" t="s">
        <v>10000</v>
      </c>
      <c r="L7110" t="s">
        <v>10001</v>
      </c>
      <c r="M7110" t="s">
        <v>10002</v>
      </c>
      <c r="N7110" s="126"/>
      <c r="Q7110" t="s">
        <v>1550</v>
      </c>
      <c r="R7110" t="s">
        <v>19617</v>
      </c>
      <c r="S7110" s="120">
        <v>0.6</v>
      </c>
      <c r="U7110"/>
    </row>
    <row r="7111" spans="1:21">
      <c r="A7111">
        <v>7110</v>
      </c>
      <c r="B7111" s="1" t="s">
        <v>236</v>
      </c>
      <c r="C7111" s="1" t="s">
        <v>352</v>
      </c>
      <c r="D7111" s="1" t="s">
        <v>9534</v>
      </c>
      <c r="E7111" t="s">
        <v>642</v>
      </c>
      <c r="F7111" t="s">
        <v>10000</v>
      </c>
      <c r="G7111" t="s">
        <v>39</v>
      </c>
      <c r="H7111" t="s">
        <v>354</v>
      </c>
      <c r="I7111" t="s">
        <v>9536</v>
      </c>
      <c r="J7111" s="1">
        <v>5</v>
      </c>
      <c r="K7111" t="s">
        <v>10000</v>
      </c>
      <c r="L7111" t="s">
        <v>10001</v>
      </c>
      <c r="M7111" t="s">
        <v>10002</v>
      </c>
      <c r="N7111" s="126"/>
      <c r="Q7111" t="s">
        <v>236</v>
      </c>
      <c r="R7111" t="s">
        <v>19617</v>
      </c>
      <c r="S7111" s="120">
        <v>0.6</v>
      </c>
      <c r="U7111"/>
    </row>
    <row r="7112" spans="1:21">
      <c r="A7112">
        <v>7111</v>
      </c>
      <c r="B7112" s="1" t="s">
        <v>10009</v>
      </c>
      <c r="C7112" s="1" t="s">
        <v>593</v>
      </c>
      <c r="D7112" s="1" t="s">
        <v>9534</v>
      </c>
      <c r="E7112" t="s">
        <v>642</v>
      </c>
      <c r="F7112" t="s">
        <v>10010</v>
      </c>
      <c r="G7112" t="s">
        <v>39</v>
      </c>
      <c r="H7112" t="s">
        <v>595</v>
      </c>
      <c r="I7112" t="s">
        <v>9536</v>
      </c>
      <c r="J7112" s="1">
        <v>5</v>
      </c>
      <c r="K7112" t="s">
        <v>10010</v>
      </c>
      <c r="L7112" t="s">
        <v>10011</v>
      </c>
      <c r="M7112" t="s">
        <v>10012</v>
      </c>
      <c r="N7112" s="126"/>
      <c r="Q7112" t="s">
        <v>10009</v>
      </c>
      <c r="R7112" t="s">
        <v>19618</v>
      </c>
      <c r="S7112" s="120">
        <v>0.6</v>
      </c>
      <c r="U7112"/>
    </row>
    <row r="7113" spans="1:21">
      <c r="A7113">
        <v>7112</v>
      </c>
      <c r="B7113" s="1" t="s">
        <v>10013</v>
      </c>
      <c r="C7113" s="1" t="s">
        <v>593</v>
      </c>
      <c r="D7113" s="1" t="s">
        <v>9534</v>
      </c>
      <c r="E7113" t="s">
        <v>642</v>
      </c>
      <c r="F7113" t="s">
        <v>10010</v>
      </c>
      <c r="G7113" t="s">
        <v>39</v>
      </c>
      <c r="H7113" t="s">
        <v>595</v>
      </c>
      <c r="I7113" t="s">
        <v>9536</v>
      </c>
      <c r="J7113" s="1">
        <v>5</v>
      </c>
      <c r="K7113" t="s">
        <v>10010</v>
      </c>
      <c r="L7113" t="s">
        <v>10011</v>
      </c>
      <c r="M7113" t="s">
        <v>10012</v>
      </c>
      <c r="N7113" s="126"/>
      <c r="Q7113" t="s">
        <v>10013</v>
      </c>
      <c r="R7113" t="s">
        <v>19618</v>
      </c>
      <c r="S7113" s="120">
        <v>0.6</v>
      </c>
      <c r="U7113"/>
    </row>
    <row r="7114" spans="1:21">
      <c r="A7114">
        <v>7113</v>
      </c>
      <c r="B7114" s="1" t="s">
        <v>10014</v>
      </c>
      <c r="C7114" s="1" t="s">
        <v>593</v>
      </c>
      <c r="D7114" s="1" t="s">
        <v>9534</v>
      </c>
      <c r="E7114" t="s">
        <v>642</v>
      </c>
      <c r="F7114" t="s">
        <v>10010</v>
      </c>
      <c r="G7114" t="s">
        <v>39</v>
      </c>
      <c r="H7114" t="s">
        <v>595</v>
      </c>
      <c r="I7114" t="s">
        <v>9536</v>
      </c>
      <c r="J7114" s="1">
        <v>5</v>
      </c>
      <c r="K7114" t="s">
        <v>10010</v>
      </c>
      <c r="L7114" t="s">
        <v>10011</v>
      </c>
      <c r="M7114" t="s">
        <v>10012</v>
      </c>
      <c r="N7114" s="126"/>
      <c r="Q7114" t="s">
        <v>10014</v>
      </c>
      <c r="R7114" t="s">
        <v>19618</v>
      </c>
      <c r="S7114" s="120">
        <v>0.6</v>
      </c>
      <c r="U7114"/>
    </row>
    <row r="7115" spans="1:21">
      <c r="A7115">
        <v>7114</v>
      </c>
      <c r="B7115" s="1" t="s">
        <v>10015</v>
      </c>
      <c r="C7115" s="1" t="s">
        <v>593</v>
      </c>
      <c r="D7115" s="1" t="s">
        <v>9534</v>
      </c>
      <c r="E7115" t="s">
        <v>642</v>
      </c>
      <c r="F7115" t="s">
        <v>10010</v>
      </c>
      <c r="G7115" t="s">
        <v>39</v>
      </c>
      <c r="H7115" t="s">
        <v>595</v>
      </c>
      <c r="I7115" t="s">
        <v>9536</v>
      </c>
      <c r="J7115" s="1">
        <v>5</v>
      </c>
      <c r="K7115" t="s">
        <v>10010</v>
      </c>
      <c r="L7115" t="s">
        <v>10011</v>
      </c>
      <c r="M7115" t="s">
        <v>10012</v>
      </c>
      <c r="N7115" s="126"/>
      <c r="Q7115" t="s">
        <v>10015</v>
      </c>
      <c r="R7115" t="s">
        <v>19618</v>
      </c>
      <c r="S7115" s="120">
        <v>0.6</v>
      </c>
      <c r="U7115"/>
    </row>
    <row r="7116" spans="1:21">
      <c r="A7116">
        <v>7115</v>
      </c>
      <c r="B7116" s="1" t="s">
        <v>10016</v>
      </c>
      <c r="C7116" s="1" t="s">
        <v>593</v>
      </c>
      <c r="D7116" s="1" t="s">
        <v>9534</v>
      </c>
      <c r="E7116" t="s">
        <v>642</v>
      </c>
      <c r="F7116" t="s">
        <v>10010</v>
      </c>
      <c r="G7116" t="s">
        <v>39</v>
      </c>
      <c r="H7116" t="s">
        <v>595</v>
      </c>
      <c r="I7116" t="s">
        <v>9536</v>
      </c>
      <c r="J7116" s="1">
        <v>5</v>
      </c>
      <c r="K7116" t="s">
        <v>10010</v>
      </c>
      <c r="L7116" t="s">
        <v>10011</v>
      </c>
      <c r="M7116" t="s">
        <v>10012</v>
      </c>
      <c r="N7116" s="126"/>
      <c r="Q7116" t="s">
        <v>10016</v>
      </c>
      <c r="R7116" t="s">
        <v>19618</v>
      </c>
      <c r="S7116" s="120">
        <v>0.6</v>
      </c>
      <c r="U7116"/>
    </row>
    <row r="7117" spans="1:21">
      <c r="A7117">
        <v>7116</v>
      </c>
      <c r="B7117" s="1" t="s">
        <v>9719</v>
      </c>
      <c r="C7117" s="1" t="s">
        <v>593</v>
      </c>
      <c r="D7117" s="1" t="s">
        <v>9534</v>
      </c>
      <c r="E7117" t="s">
        <v>642</v>
      </c>
      <c r="F7117" t="s">
        <v>10010</v>
      </c>
      <c r="G7117" t="s">
        <v>39</v>
      </c>
      <c r="H7117" t="s">
        <v>595</v>
      </c>
      <c r="I7117" t="s">
        <v>9536</v>
      </c>
      <c r="J7117" s="1">
        <v>5</v>
      </c>
      <c r="K7117" t="s">
        <v>10010</v>
      </c>
      <c r="L7117" t="s">
        <v>10011</v>
      </c>
      <c r="M7117" t="s">
        <v>10012</v>
      </c>
      <c r="N7117" s="126"/>
      <c r="Q7117" t="s">
        <v>9719</v>
      </c>
      <c r="R7117" t="s">
        <v>19618</v>
      </c>
      <c r="S7117" s="120">
        <v>0.6</v>
      </c>
      <c r="U7117"/>
    </row>
    <row r="7118" spans="1:21">
      <c r="A7118">
        <v>7117</v>
      </c>
      <c r="B7118" s="1" t="s">
        <v>10017</v>
      </c>
      <c r="C7118" s="1" t="s">
        <v>593</v>
      </c>
      <c r="D7118" s="1" t="s">
        <v>9534</v>
      </c>
      <c r="E7118" t="s">
        <v>642</v>
      </c>
      <c r="F7118" t="s">
        <v>10010</v>
      </c>
      <c r="G7118" t="s">
        <v>39</v>
      </c>
      <c r="H7118" t="s">
        <v>595</v>
      </c>
      <c r="I7118" t="s">
        <v>9536</v>
      </c>
      <c r="J7118" s="1">
        <v>5</v>
      </c>
      <c r="K7118" t="s">
        <v>10010</v>
      </c>
      <c r="L7118" t="s">
        <v>10011</v>
      </c>
      <c r="M7118" t="s">
        <v>10012</v>
      </c>
      <c r="N7118" s="126"/>
      <c r="Q7118" t="s">
        <v>10017</v>
      </c>
      <c r="R7118" t="s">
        <v>19618</v>
      </c>
      <c r="S7118" s="120">
        <v>0.6</v>
      </c>
      <c r="U7118"/>
    </row>
    <row r="7119" spans="1:21">
      <c r="A7119">
        <v>7118</v>
      </c>
      <c r="B7119" s="1" t="s">
        <v>10018</v>
      </c>
      <c r="C7119" s="1" t="s">
        <v>593</v>
      </c>
      <c r="D7119" s="1" t="s">
        <v>9534</v>
      </c>
      <c r="E7119" t="s">
        <v>642</v>
      </c>
      <c r="F7119" t="s">
        <v>10010</v>
      </c>
      <c r="G7119" t="s">
        <v>39</v>
      </c>
      <c r="H7119" t="s">
        <v>595</v>
      </c>
      <c r="I7119" t="s">
        <v>9536</v>
      </c>
      <c r="J7119" s="1">
        <v>5</v>
      </c>
      <c r="K7119" t="s">
        <v>10010</v>
      </c>
      <c r="L7119" t="s">
        <v>10011</v>
      </c>
      <c r="M7119" t="s">
        <v>10012</v>
      </c>
      <c r="N7119" s="126"/>
      <c r="Q7119" t="s">
        <v>10018</v>
      </c>
      <c r="R7119" t="s">
        <v>19618</v>
      </c>
      <c r="S7119" s="120">
        <v>0.6</v>
      </c>
      <c r="U7119"/>
    </row>
    <row r="7120" spans="1:21">
      <c r="A7120">
        <v>7119</v>
      </c>
      <c r="B7120" s="1" t="s">
        <v>10019</v>
      </c>
      <c r="C7120" s="1" t="s">
        <v>593</v>
      </c>
      <c r="D7120" s="1" t="s">
        <v>9534</v>
      </c>
      <c r="E7120" t="s">
        <v>642</v>
      </c>
      <c r="F7120" t="s">
        <v>10010</v>
      </c>
      <c r="G7120" t="s">
        <v>39</v>
      </c>
      <c r="H7120" t="s">
        <v>595</v>
      </c>
      <c r="I7120" t="s">
        <v>9536</v>
      </c>
      <c r="J7120" s="1">
        <v>5</v>
      </c>
      <c r="K7120" t="s">
        <v>10010</v>
      </c>
      <c r="L7120" t="s">
        <v>10011</v>
      </c>
      <c r="M7120" t="s">
        <v>10012</v>
      </c>
      <c r="N7120" s="126"/>
      <c r="Q7120" t="s">
        <v>10019</v>
      </c>
      <c r="R7120" t="s">
        <v>19618</v>
      </c>
      <c r="S7120" s="120">
        <v>0.6</v>
      </c>
      <c r="U7120"/>
    </row>
    <row r="7121" spans="1:21">
      <c r="A7121">
        <v>7120</v>
      </c>
      <c r="B7121" s="1" t="s">
        <v>10020</v>
      </c>
      <c r="C7121" s="1" t="s">
        <v>64</v>
      </c>
      <c r="D7121" s="1" t="s">
        <v>9534</v>
      </c>
      <c r="E7121" t="s">
        <v>769</v>
      </c>
      <c r="F7121" t="s">
        <v>10021</v>
      </c>
      <c r="G7121" t="s">
        <v>39</v>
      </c>
      <c r="H7121" t="s">
        <v>67</v>
      </c>
      <c r="I7121" t="s">
        <v>9536</v>
      </c>
      <c r="J7121" s="1">
        <v>7</v>
      </c>
      <c r="K7121" t="s">
        <v>10021</v>
      </c>
      <c r="L7121" t="s">
        <v>10022</v>
      </c>
      <c r="M7121" t="s">
        <v>10023</v>
      </c>
      <c r="N7121" s="126"/>
      <c r="Q7121" t="s">
        <v>10020</v>
      </c>
      <c r="R7121" t="s">
        <v>19619</v>
      </c>
      <c r="S7121" s="120">
        <v>0.6</v>
      </c>
      <c r="U7121"/>
    </row>
    <row r="7122" spans="1:21">
      <c r="A7122">
        <v>7121</v>
      </c>
      <c r="B7122" s="1" t="s">
        <v>10024</v>
      </c>
      <c r="C7122" s="1" t="s">
        <v>64</v>
      </c>
      <c r="D7122" s="1" t="s">
        <v>9534</v>
      </c>
      <c r="E7122" t="s">
        <v>769</v>
      </c>
      <c r="F7122" t="s">
        <v>10021</v>
      </c>
      <c r="G7122" t="s">
        <v>39</v>
      </c>
      <c r="H7122" t="s">
        <v>67</v>
      </c>
      <c r="I7122" t="s">
        <v>9536</v>
      </c>
      <c r="J7122" s="1">
        <v>7</v>
      </c>
      <c r="K7122" t="s">
        <v>10021</v>
      </c>
      <c r="L7122" t="s">
        <v>10022</v>
      </c>
      <c r="M7122" t="s">
        <v>10023</v>
      </c>
      <c r="N7122" s="126"/>
      <c r="Q7122" t="s">
        <v>10024</v>
      </c>
      <c r="R7122" t="s">
        <v>19619</v>
      </c>
      <c r="S7122" s="120">
        <v>0.6</v>
      </c>
      <c r="U7122"/>
    </row>
    <row r="7123" spans="1:21">
      <c r="A7123">
        <v>7122</v>
      </c>
      <c r="B7123" s="1" t="s">
        <v>10025</v>
      </c>
      <c r="C7123" s="1" t="s">
        <v>64</v>
      </c>
      <c r="D7123" s="1" t="s">
        <v>9534</v>
      </c>
      <c r="E7123" t="s">
        <v>769</v>
      </c>
      <c r="F7123" t="s">
        <v>10021</v>
      </c>
      <c r="G7123" t="s">
        <v>39</v>
      </c>
      <c r="H7123" t="s">
        <v>67</v>
      </c>
      <c r="I7123" t="s">
        <v>9536</v>
      </c>
      <c r="J7123" s="1">
        <v>7</v>
      </c>
      <c r="K7123" t="s">
        <v>10021</v>
      </c>
      <c r="L7123" t="s">
        <v>10022</v>
      </c>
      <c r="M7123" t="s">
        <v>10023</v>
      </c>
      <c r="N7123" s="126"/>
      <c r="Q7123" t="s">
        <v>10025</v>
      </c>
      <c r="R7123" t="s">
        <v>19619</v>
      </c>
      <c r="S7123" s="120">
        <v>0.6</v>
      </c>
      <c r="U7123"/>
    </row>
    <row r="7124" spans="1:21">
      <c r="A7124">
        <v>7123</v>
      </c>
      <c r="B7124" s="1" t="s">
        <v>10026</v>
      </c>
      <c r="C7124" s="1" t="s">
        <v>64</v>
      </c>
      <c r="D7124" s="1" t="s">
        <v>9534</v>
      </c>
      <c r="E7124" t="s">
        <v>769</v>
      </c>
      <c r="F7124" t="s">
        <v>10021</v>
      </c>
      <c r="G7124" t="s">
        <v>39</v>
      </c>
      <c r="H7124" t="s">
        <v>67</v>
      </c>
      <c r="I7124" t="s">
        <v>9536</v>
      </c>
      <c r="J7124" s="1">
        <v>7</v>
      </c>
      <c r="K7124" t="s">
        <v>10021</v>
      </c>
      <c r="L7124" t="s">
        <v>10022</v>
      </c>
      <c r="M7124" t="s">
        <v>10023</v>
      </c>
      <c r="N7124" s="126">
        <v>0.01</v>
      </c>
      <c r="Q7124" t="s">
        <v>10026</v>
      </c>
      <c r="R7124" t="s">
        <v>19619</v>
      </c>
      <c r="S7124" s="120">
        <v>0.6</v>
      </c>
      <c r="U7124"/>
    </row>
    <row r="7125" spans="1:21">
      <c r="A7125">
        <v>7124</v>
      </c>
      <c r="B7125" s="1" t="s">
        <v>9929</v>
      </c>
      <c r="C7125" s="1" t="s">
        <v>64</v>
      </c>
      <c r="D7125" s="1" t="s">
        <v>9534</v>
      </c>
      <c r="E7125" t="s">
        <v>769</v>
      </c>
      <c r="F7125" t="s">
        <v>10021</v>
      </c>
      <c r="G7125" t="s">
        <v>39</v>
      </c>
      <c r="H7125" t="s">
        <v>67</v>
      </c>
      <c r="I7125" t="s">
        <v>9536</v>
      </c>
      <c r="J7125" s="1">
        <v>7</v>
      </c>
      <c r="K7125" t="s">
        <v>10021</v>
      </c>
      <c r="L7125" t="s">
        <v>10022</v>
      </c>
      <c r="M7125" t="s">
        <v>10023</v>
      </c>
      <c r="N7125" s="126"/>
      <c r="Q7125" t="s">
        <v>9929</v>
      </c>
      <c r="R7125" t="s">
        <v>19619</v>
      </c>
      <c r="S7125" s="120">
        <v>0.6</v>
      </c>
      <c r="U7125"/>
    </row>
    <row r="7126" spans="1:21">
      <c r="A7126">
        <v>7125</v>
      </c>
      <c r="B7126" s="1" t="s">
        <v>9933</v>
      </c>
      <c r="C7126" s="1" t="s">
        <v>64</v>
      </c>
      <c r="D7126" s="1" t="s">
        <v>9534</v>
      </c>
      <c r="E7126" t="s">
        <v>769</v>
      </c>
      <c r="F7126" t="s">
        <v>10021</v>
      </c>
      <c r="G7126" t="s">
        <v>39</v>
      </c>
      <c r="H7126" t="s">
        <v>67</v>
      </c>
      <c r="I7126" t="s">
        <v>9536</v>
      </c>
      <c r="J7126" s="1">
        <v>7</v>
      </c>
      <c r="K7126" t="s">
        <v>10021</v>
      </c>
      <c r="L7126" t="s">
        <v>10022</v>
      </c>
      <c r="M7126" t="s">
        <v>10023</v>
      </c>
      <c r="N7126" s="126"/>
      <c r="Q7126" t="s">
        <v>9933</v>
      </c>
      <c r="R7126" t="s">
        <v>19619</v>
      </c>
      <c r="S7126" s="120">
        <v>0.6</v>
      </c>
      <c r="U7126"/>
    </row>
    <row r="7127" spans="1:21">
      <c r="A7127">
        <v>7126</v>
      </c>
      <c r="B7127" s="1" t="s">
        <v>10027</v>
      </c>
      <c r="C7127" s="1" t="s">
        <v>64</v>
      </c>
      <c r="D7127" s="1" t="s">
        <v>9534</v>
      </c>
      <c r="E7127" t="s">
        <v>769</v>
      </c>
      <c r="F7127" t="s">
        <v>10021</v>
      </c>
      <c r="G7127" t="s">
        <v>39</v>
      </c>
      <c r="H7127" t="s">
        <v>67</v>
      </c>
      <c r="I7127" t="s">
        <v>9536</v>
      </c>
      <c r="J7127" s="1">
        <v>7</v>
      </c>
      <c r="K7127" t="s">
        <v>10021</v>
      </c>
      <c r="L7127" t="s">
        <v>10022</v>
      </c>
      <c r="M7127" t="s">
        <v>10023</v>
      </c>
      <c r="N7127" s="126">
        <v>0.01</v>
      </c>
      <c r="Q7127" t="s">
        <v>10027</v>
      </c>
      <c r="R7127" t="s">
        <v>19619</v>
      </c>
      <c r="S7127" s="120">
        <v>0.6</v>
      </c>
      <c r="U7127"/>
    </row>
    <row r="7128" spans="1:21">
      <c r="A7128">
        <v>7127</v>
      </c>
      <c r="B7128" s="1" t="s">
        <v>10028</v>
      </c>
      <c r="C7128" s="1" t="s">
        <v>64</v>
      </c>
      <c r="D7128" s="1" t="s">
        <v>9534</v>
      </c>
      <c r="E7128" t="s">
        <v>769</v>
      </c>
      <c r="F7128" t="s">
        <v>10021</v>
      </c>
      <c r="G7128" t="s">
        <v>39</v>
      </c>
      <c r="H7128" t="s">
        <v>67</v>
      </c>
      <c r="I7128" t="s">
        <v>9536</v>
      </c>
      <c r="J7128" s="1">
        <v>7</v>
      </c>
      <c r="K7128" t="s">
        <v>10021</v>
      </c>
      <c r="L7128" t="s">
        <v>10022</v>
      </c>
      <c r="M7128" t="s">
        <v>10023</v>
      </c>
      <c r="N7128" s="126"/>
      <c r="Q7128" t="s">
        <v>10028</v>
      </c>
      <c r="R7128" t="s">
        <v>19619</v>
      </c>
      <c r="S7128" s="120">
        <v>0.6</v>
      </c>
      <c r="U7128"/>
    </row>
    <row r="7129" spans="1:21">
      <c r="A7129">
        <v>7128</v>
      </c>
      <c r="B7129" s="1" t="s">
        <v>10029</v>
      </c>
      <c r="C7129" s="1" t="s">
        <v>72</v>
      </c>
      <c r="D7129" s="1" t="s">
        <v>9534</v>
      </c>
      <c r="E7129" t="s">
        <v>769</v>
      </c>
      <c r="F7129" t="s">
        <v>10030</v>
      </c>
      <c r="G7129" t="s">
        <v>39</v>
      </c>
      <c r="H7129" t="s">
        <v>74</v>
      </c>
      <c r="I7129" t="s">
        <v>9536</v>
      </c>
      <c r="J7129" s="1">
        <v>7</v>
      </c>
      <c r="K7129" t="s">
        <v>10030</v>
      </c>
      <c r="L7129" t="s">
        <v>10031</v>
      </c>
      <c r="M7129" t="s">
        <v>10032</v>
      </c>
      <c r="N7129" s="126"/>
      <c r="Q7129" t="s">
        <v>10029</v>
      </c>
      <c r="R7129" t="s">
        <v>19620</v>
      </c>
      <c r="S7129" s="120">
        <v>0.6</v>
      </c>
      <c r="U7129"/>
    </row>
    <row r="7130" spans="1:21">
      <c r="A7130">
        <v>7129</v>
      </c>
      <c r="B7130" s="1" t="s">
        <v>9644</v>
      </c>
      <c r="C7130" s="1" t="s">
        <v>72</v>
      </c>
      <c r="D7130" s="1" t="s">
        <v>9534</v>
      </c>
      <c r="E7130" t="s">
        <v>769</v>
      </c>
      <c r="F7130" t="s">
        <v>10030</v>
      </c>
      <c r="G7130" t="s">
        <v>39</v>
      </c>
      <c r="H7130" t="s">
        <v>74</v>
      </c>
      <c r="I7130" t="s">
        <v>9536</v>
      </c>
      <c r="J7130" s="1">
        <v>7</v>
      </c>
      <c r="K7130" t="s">
        <v>10030</v>
      </c>
      <c r="L7130" t="s">
        <v>10031</v>
      </c>
      <c r="M7130" t="s">
        <v>10032</v>
      </c>
      <c r="N7130" s="126"/>
      <c r="Q7130" t="s">
        <v>9644</v>
      </c>
      <c r="R7130" t="s">
        <v>19620</v>
      </c>
      <c r="S7130" s="120">
        <v>0.6</v>
      </c>
      <c r="U7130"/>
    </row>
    <row r="7131" spans="1:21">
      <c r="A7131">
        <v>7130</v>
      </c>
      <c r="B7131" s="1" t="s">
        <v>10033</v>
      </c>
      <c r="C7131" s="1" t="s">
        <v>72</v>
      </c>
      <c r="D7131" s="1" t="s">
        <v>9534</v>
      </c>
      <c r="E7131" t="s">
        <v>769</v>
      </c>
      <c r="F7131" t="s">
        <v>10030</v>
      </c>
      <c r="G7131" t="s">
        <v>39</v>
      </c>
      <c r="H7131" t="s">
        <v>74</v>
      </c>
      <c r="I7131" t="s">
        <v>9536</v>
      </c>
      <c r="J7131" s="1">
        <v>7</v>
      </c>
      <c r="K7131" t="s">
        <v>10030</v>
      </c>
      <c r="L7131" t="s">
        <v>10031</v>
      </c>
      <c r="M7131" t="s">
        <v>10032</v>
      </c>
      <c r="N7131" s="126"/>
      <c r="Q7131" t="s">
        <v>10033</v>
      </c>
      <c r="R7131" t="s">
        <v>19620</v>
      </c>
      <c r="S7131" s="120">
        <v>0.6</v>
      </c>
      <c r="U7131"/>
    </row>
    <row r="7132" spans="1:21">
      <c r="A7132">
        <v>7131</v>
      </c>
      <c r="B7132" s="1" t="s">
        <v>10034</v>
      </c>
      <c r="C7132" s="1" t="s">
        <v>72</v>
      </c>
      <c r="D7132" s="1" t="s">
        <v>9534</v>
      </c>
      <c r="E7132" t="s">
        <v>769</v>
      </c>
      <c r="F7132" t="s">
        <v>10030</v>
      </c>
      <c r="G7132" t="s">
        <v>39</v>
      </c>
      <c r="H7132" t="s">
        <v>74</v>
      </c>
      <c r="I7132" t="s">
        <v>9536</v>
      </c>
      <c r="J7132" s="1">
        <v>7</v>
      </c>
      <c r="K7132" t="s">
        <v>10030</v>
      </c>
      <c r="L7132" t="s">
        <v>10031</v>
      </c>
      <c r="M7132" t="s">
        <v>10032</v>
      </c>
      <c r="N7132" s="126">
        <v>0.01</v>
      </c>
      <c r="Q7132" t="s">
        <v>10034</v>
      </c>
      <c r="R7132" t="s">
        <v>19620</v>
      </c>
      <c r="S7132" s="120">
        <v>0.6</v>
      </c>
      <c r="U7132"/>
    </row>
    <row r="7133" spans="1:21">
      <c r="A7133">
        <v>7132</v>
      </c>
      <c r="B7133" s="1" t="s">
        <v>10035</v>
      </c>
      <c r="C7133" s="1" t="s">
        <v>78</v>
      </c>
      <c r="D7133" s="1" t="s">
        <v>9534</v>
      </c>
      <c r="E7133" t="s">
        <v>769</v>
      </c>
      <c r="F7133" t="s">
        <v>10036</v>
      </c>
      <c r="G7133" t="s">
        <v>39</v>
      </c>
      <c r="H7133" t="s">
        <v>80</v>
      </c>
      <c r="I7133" t="s">
        <v>9536</v>
      </c>
      <c r="J7133" s="1">
        <v>7</v>
      </c>
      <c r="K7133" t="s">
        <v>10036</v>
      </c>
      <c r="L7133" t="s">
        <v>10037</v>
      </c>
      <c r="M7133" t="s">
        <v>10038</v>
      </c>
      <c r="N7133" s="126"/>
      <c r="Q7133" t="s">
        <v>10035</v>
      </c>
      <c r="R7133" t="s">
        <v>19621</v>
      </c>
      <c r="S7133" s="120">
        <v>0.6</v>
      </c>
      <c r="U7133"/>
    </row>
    <row r="7134" spans="1:21">
      <c r="A7134">
        <v>7133</v>
      </c>
      <c r="B7134" s="1" t="s">
        <v>10039</v>
      </c>
      <c r="C7134" s="1" t="s">
        <v>78</v>
      </c>
      <c r="D7134" s="1" t="s">
        <v>9534</v>
      </c>
      <c r="E7134" t="s">
        <v>769</v>
      </c>
      <c r="F7134" t="s">
        <v>10036</v>
      </c>
      <c r="G7134" t="s">
        <v>39</v>
      </c>
      <c r="H7134" t="s">
        <v>80</v>
      </c>
      <c r="I7134" t="s">
        <v>9536</v>
      </c>
      <c r="J7134" s="1">
        <v>7</v>
      </c>
      <c r="K7134" t="s">
        <v>10036</v>
      </c>
      <c r="L7134" t="s">
        <v>10037</v>
      </c>
      <c r="M7134" t="s">
        <v>10038</v>
      </c>
      <c r="N7134" s="126">
        <v>0.01</v>
      </c>
      <c r="Q7134" t="s">
        <v>10039</v>
      </c>
      <c r="R7134" t="s">
        <v>19621</v>
      </c>
      <c r="S7134" s="120">
        <v>0.6</v>
      </c>
      <c r="U7134"/>
    </row>
    <row r="7135" spans="1:21">
      <c r="A7135">
        <v>7134</v>
      </c>
      <c r="B7135" s="1" t="s">
        <v>10040</v>
      </c>
      <c r="C7135" s="1" t="s">
        <v>78</v>
      </c>
      <c r="D7135" s="1" t="s">
        <v>9534</v>
      </c>
      <c r="E7135" t="s">
        <v>769</v>
      </c>
      <c r="F7135" t="s">
        <v>10036</v>
      </c>
      <c r="G7135" t="s">
        <v>39</v>
      </c>
      <c r="H7135" t="s">
        <v>80</v>
      </c>
      <c r="I7135" t="s">
        <v>9536</v>
      </c>
      <c r="J7135" s="1">
        <v>7</v>
      </c>
      <c r="K7135" t="s">
        <v>10036</v>
      </c>
      <c r="L7135" t="s">
        <v>10037</v>
      </c>
      <c r="M7135" t="s">
        <v>10038</v>
      </c>
      <c r="N7135" s="126"/>
      <c r="Q7135" t="s">
        <v>10040</v>
      </c>
      <c r="R7135" t="s">
        <v>19621</v>
      </c>
      <c r="S7135" s="120">
        <v>0.6</v>
      </c>
      <c r="U7135"/>
    </row>
    <row r="7136" spans="1:21">
      <c r="A7136">
        <v>7135</v>
      </c>
      <c r="B7136" s="1" t="s">
        <v>9649</v>
      </c>
      <c r="C7136" s="1" t="s">
        <v>78</v>
      </c>
      <c r="D7136" s="1" t="s">
        <v>9534</v>
      </c>
      <c r="E7136" t="s">
        <v>769</v>
      </c>
      <c r="F7136" t="s">
        <v>10036</v>
      </c>
      <c r="G7136" t="s">
        <v>39</v>
      </c>
      <c r="H7136" t="s">
        <v>80</v>
      </c>
      <c r="I7136" t="s">
        <v>9536</v>
      </c>
      <c r="J7136" s="1">
        <v>7</v>
      </c>
      <c r="K7136" t="s">
        <v>10036</v>
      </c>
      <c r="L7136" t="s">
        <v>10037</v>
      </c>
      <c r="M7136" t="s">
        <v>10038</v>
      </c>
      <c r="N7136" s="126"/>
      <c r="Q7136" t="s">
        <v>9649</v>
      </c>
      <c r="R7136" t="s">
        <v>19621</v>
      </c>
      <c r="S7136" s="120">
        <v>0.6</v>
      </c>
      <c r="U7136"/>
    </row>
    <row r="7137" spans="1:21">
      <c r="A7137">
        <v>7136</v>
      </c>
      <c r="B7137" s="1" t="s">
        <v>10041</v>
      </c>
      <c r="C7137" s="1" t="s">
        <v>78</v>
      </c>
      <c r="D7137" s="1" t="s">
        <v>9534</v>
      </c>
      <c r="E7137" t="s">
        <v>769</v>
      </c>
      <c r="F7137" t="s">
        <v>10036</v>
      </c>
      <c r="G7137" t="s">
        <v>39</v>
      </c>
      <c r="H7137" t="s">
        <v>80</v>
      </c>
      <c r="I7137" t="s">
        <v>9536</v>
      </c>
      <c r="J7137" s="1">
        <v>7</v>
      </c>
      <c r="K7137" t="s">
        <v>10036</v>
      </c>
      <c r="L7137" t="s">
        <v>10037</v>
      </c>
      <c r="M7137" t="s">
        <v>10038</v>
      </c>
      <c r="N7137" s="126"/>
      <c r="Q7137" t="s">
        <v>10041</v>
      </c>
      <c r="R7137" t="s">
        <v>19621</v>
      </c>
      <c r="S7137" s="120">
        <v>0.6</v>
      </c>
      <c r="U7137"/>
    </row>
    <row r="7138" spans="1:21">
      <c r="A7138">
        <v>7137</v>
      </c>
      <c r="B7138" s="1" t="s">
        <v>10042</v>
      </c>
      <c r="C7138" s="1" t="s">
        <v>78</v>
      </c>
      <c r="D7138" s="1" t="s">
        <v>9534</v>
      </c>
      <c r="E7138" t="s">
        <v>769</v>
      </c>
      <c r="F7138" t="s">
        <v>10036</v>
      </c>
      <c r="G7138" t="s">
        <v>39</v>
      </c>
      <c r="H7138" t="s">
        <v>80</v>
      </c>
      <c r="I7138" t="s">
        <v>9536</v>
      </c>
      <c r="J7138" s="1">
        <v>7</v>
      </c>
      <c r="K7138" t="s">
        <v>10036</v>
      </c>
      <c r="L7138" t="s">
        <v>10037</v>
      </c>
      <c r="M7138" t="s">
        <v>10038</v>
      </c>
      <c r="N7138" s="126">
        <v>0.01</v>
      </c>
      <c r="Q7138" t="s">
        <v>10042</v>
      </c>
      <c r="R7138" t="s">
        <v>19621</v>
      </c>
      <c r="S7138" s="120">
        <v>0.6</v>
      </c>
      <c r="U7138"/>
    </row>
    <row r="7139" spans="1:21">
      <c r="A7139">
        <v>7138</v>
      </c>
      <c r="B7139" s="1" t="s">
        <v>10043</v>
      </c>
      <c r="C7139" s="1" t="s">
        <v>78</v>
      </c>
      <c r="D7139" s="1" t="s">
        <v>9534</v>
      </c>
      <c r="E7139" t="s">
        <v>769</v>
      </c>
      <c r="F7139" t="s">
        <v>10036</v>
      </c>
      <c r="G7139" t="s">
        <v>39</v>
      </c>
      <c r="H7139" t="s">
        <v>80</v>
      </c>
      <c r="I7139" t="s">
        <v>9536</v>
      </c>
      <c r="J7139" s="1">
        <v>7</v>
      </c>
      <c r="K7139" t="s">
        <v>10036</v>
      </c>
      <c r="L7139" t="s">
        <v>10037</v>
      </c>
      <c r="M7139" t="s">
        <v>10038</v>
      </c>
      <c r="N7139" s="126">
        <v>0.01</v>
      </c>
      <c r="Q7139" t="s">
        <v>10043</v>
      </c>
      <c r="R7139" t="s">
        <v>19621</v>
      </c>
      <c r="S7139" s="120">
        <v>0.6</v>
      </c>
      <c r="U7139"/>
    </row>
    <row r="7140" spans="1:21">
      <c r="A7140">
        <v>7139</v>
      </c>
      <c r="B7140" s="1" t="s">
        <v>10044</v>
      </c>
      <c r="C7140" s="1" t="s">
        <v>78</v>
      </c>
      <c r="D7140" s="1" t="s">
        <v>9534</v>
      </c>
      <c r="E7140" t="s">
        <v>769</v>
      </c>
      <c r="F7140" t="s">
        <v>10036</v>
      </c>
      <c r="G7140" t="s">
        <v>39</v>
      </c>
      <c r="H7140" t="s">
        <v>80</v>
      </c>
      <c r="I7140" t="s">
        <v>9536</v>
      </c>
      <c r="J7140" s="1">
        <v>7</v>
      </c>
      <c r="K7140" t="s">
        <v>10036</v>
      </c>
      <c r="L7140" t="s">
        <v>10037</v>
      </c>
      <c r="M7140" t="s">
        <v>10038</v>
      </c>
      <c r="N7140" s="126"/>
      <c r="Q7140" t="s">
        <v>10044</v>
      </c>
      <c r="R7140" t="s">
        <v>19621</v>
      </c>
      <c r="S7140" s="120">
        <v>0.6</v>
      </c>
      <c r="U7140"/>
    </row>
    <row r="7141" spans="1:21">
      <c r="A7141">
        <v>7140</v>
      </c>
      <c r="B7141" s="1" t="s">
        <v>1611</v>
      </c>
      <c r="C7141" s="1" t="s">
        <v>78</v>
      </c>
      <c r="D7141" s="1" t="s">
        <v>9534</v>
      </c>
      <c r="E7141" t="s">
        <v>769</v>
      </c>
      <c r="F7141" t="s">
        <v>10036</v>
      </c>
      <c r="G7141" t="s">
        <v>39</v>
      </c>
      <c r="H7141" t="s">
        <v>80</v>
      </c>
      <c r="I7141" t="s">
        <v>9536</v>
      </c>
      <c r="J7141" s="1">
        <v>7</v>
      </c>
      <c r="K7141" t="s">
        <v>10036</v>
      </c>
      <c r="L7141" t="s">
        <v>10037</v>
      </c>
      <c r="M7141" t="s">
        <v>10038</v>
      </c>
      <c r="N7141" s="126"/>
      <c r="Q7141" t="s">
        <v>1611</v>
      </c>
      <c r="R7141" t="s">
        <v>19621</v>
      </c>
      <c r="S7141" s="120">
        <v>0.6</v>
      </c>
      <c r="U7141"/>
    </row>
    <row r="7142" spans="1:21">
      <c r="A7142">
        <v>7141</v>
      </c>
      <c r="B7142" s="1" t="s">
        <v>10045</v>
      </c>
      <c r="C7142" s="1" t="s">
        <v>105</v>
      </c>
      <c r="D7142" s="1" t="s">
        <v>9534</v>
      </c>
      <c r="E7142" t="s">
        <v>769</v>
      </c>
      <c r="F7142" t="s">
        <v>10046</v>
      </c>
      <c r="G7142" t="s">
        <v>39</v>
      </c>
      <c r="H7142" t="s">
        <v>107</v>
      </c>
      <c r="I7142" t="s">
        <v>9536</v>
      </c>
      <c r="J7142" s="1">
        <v>7</v>
      </c>
      <c r="K7142" t="s">
        <v>10046</v>
      </c>
      <c r="L7142" t="s">
        <v>10047</v>
      </c>
      <c r="M7142" t="s">
        <v>10048</v>
      </c>
      <c r="N7142" s="126">
        <v>0.01</v>
      </c>
      <c r="Q7142" t="s">
        <v>10045</v>
      </c>
      <c r="R7142" t="s">
        <v>19622</v>
      </c>
      <c r="S7142" s="120">
        <v>0.6</v>
      </c>
      <c r="U7142"/>
    </row>
    <row r="7143" spans="1:21">
      <c r="A7143">
        <v>7142</v>
      </c>
      <c r="B7143" s="1" t="s">
        <v>9960</v>
      </c>
      <c r="C7143" s="1" t="s">
        <v>105</v>
      </c>
      <c r="D7143" s="1" t="s">
        <v>9534</v>
      </c>
      <c r="E7143" t="s">
        <v>769</v>
      </c>
      <c r="F7143" t="s">
        <v>10046</v>
      </c>
      <c r="G7143" t="s">
        <v>39</v>
      </c>
      <c r="H7143" t="s">
        <v>107</v>
      </c>
      <c r="I7143" t="s">
        <v>9536</v>
      </c>
      <c r="J7143" s="1">
        <v>7</v>
      </c>
      <c r="K7143" t="s">
        <v>10046</v>
      </c>
      <c r="L7143" t="s">
        <v>10047</v>
      </c>
      <c r="M7143" t="s">
        <v>10048</v>
      </c>
      <c r="N7143" s="126">
        <v>0.01</v>
      </c>
      <c r="Q7143" t="s">
        <v>9960</v>
      </c>
      <c r="R7143" t="s">
        <v>19622</v>
      </c>
      <c r="S7143" s="120">
        <v>0.6</v>
      </c>
      <c r="U7143"/>
    </row>
    <row r="7144" spans="1:21">
      <c r="A7144">
        <v>7143</v>
      </c>
      <c r="B7144" s="1" t="s">
        <v>10049</v>
      </c>
      <c r="C7144" s="1" t="s">
        <v>133</v>
      </c>
      <c r="D7144" s="1" t="s">
        <v>9534</v>
      </c>
      <c r="E7144" t="s">
        <v>769</v>
      </c>
      <c r="F7144" t="s">
        <v>10050</v>
      </c>
      <c r="G7144" t="s">
        <v>39</v>
      </c>
      <c r="H7144" t="s">
        <v>135</v>
      </c>
      <c r="I7144" t="s">
        <v>9536</v>
      </c>
      <c r="J7144" s="1">
        <v>7</v>
      </c>
      <c r="K7144" t="s">
        <v>10050</v>
      </c>
      <c r="L7144" t="s">
        <v>10051</v>
      </c>
      <c r="M7144" t="s">
        <v>10052</v>
      </c>
      <c r="N7144" s="126"/>
      <c r="Q7144" t="s">
        <v>10049</v>
      </c>
      <c r="R7144" t="s">
        <v>19623</v>
      </c>
      <c r="S7144" s="120">
        <v>0.6</v>
      </c>
      <c r="U7144"/>
    </row>
    <row r="7145" spans="1:21">
      <c r="A7145">
        <v>7144</v>
      </c>
      <c r="B7145" s="1" t="s">
        <v>10053</v>
      </c>
      <c r="C7145" s="1" t="s">
        <v>47</v>
      </c>
      <c r="D7145" s="1" t="s">
        <v>9534</v>
      </c>
      <c r="E7145" t="s">
        <v>769</v>
      </c>
      <c r="F7145" t="s">
        <v>10054</v>
      </c>
      <c r="G7145" t="s">
        <v>39</v>
      </c>
      <c r="H7145" t="s">
        <v>49</v>
      </c>
      <c r="I7145" t="s">
        <v>9536</v>
      </c>
      <c r="J7145" s="1">
        <v>7</v>
      </c>
      <c r="K7145" t="s">
        <v>10055</v>
      </c>
      <c r="L7145" t="s">
        <v>10056</v>
      </c>
      <c r="M7145" t="s">
        <v>10057</v>
      </c>
      <c r="N7145" s="126"/>
      <c r="Q7145" t="s">
        <v>10053</v>
      </c>
      <c r="R7145" t="s">
        <v>19624</v>
      </c>
      <c r="S7145" s="120">
        <v>0.6</v>
      </c>
      <c r="U7145"/>
    </row>
    <row r="7146" spans="1:21">
      <c r="A7146">
        <v>7145</v>
      </c>
      <c r="B7146" s="1" t="s">
        <v>10058</v>
      </c>
      <c r="C7146" s="1" t="s">
        <v>47</v>
      </c>
      <c r="D7146" s="1" t="s">
        <v>9534</v>
      </c>
      <c r="E7146" t="s">
        <v>769</v>
      </c>
      <c r="F7146" t="s">
        <v>10054</v>
      </c>
      <c r="G7146" t="s">
        <v>39</v>
      </c>
      <c r="H7146" t="s">
        <v>49</v>
      </c>
      <c r="I7146" t="s">
        <v>9536</v>
      </c>
      <c r="J7146" s="1">
        <v>7</v>
      </c>
      <c r="K7146" t="s">
        <v>10055</v>
      </c>
      <c r="L7146" t="s">
        <v>10056</v>
      </c>
      <c r="M7146" t="s">
        <v>10057</v>
      </c>
      <c r="N7146" s="126"/>
      <c r="Q7146" t="s">
        <v>10058</v>
      </c>
      <c r="R7146" t="s">
        <v>19624</v>
      </c>
      <c r="S7146" s="120">
        <v>0.6</v>
      </c>
      <c r="U7146"/>
    </row>
    <row r="7147" spans="1:21">
      <c r="A7147">
        <v>7146</v>
      </c>
      <c r="B7147" s="1" t="s">
        <v>10059</v>
      </c>
      <c r="C7147" s="1" t="s">
        <v>47</v>
      </c>
      <c r="D7147" s="1" t="s">
        <v>9534</v>
      </c>
      <c r="E7147" t="s">
        <v>769</v>
      </c>
      <c r="F7147" t="s">
        <v>10054</v>
      </c>
      <c r="G7147" t="s">
        <v>39</v>
      </c>
      <c r="H7147" t="s">
        <v>49</v>
      </c>
      <c r="I7147" t="s">
        <v>9536</v>
      </c>
      <c r="J7147" s="1">
        <v>7</v>
      </c>
      <c r="K7147" t="s">
        <v>10055</v>
      </c>
      <c r="L7147" t="s">
        <v>10056</v>
      </c>
      <c r="M7147" t="s">
        <v>10057</v>
      </c>
      <c r="N7147" s="126">
        <v>0.01</v>
      </c>
      <c r="Q7147" t="s">
        <v>10059</v>
      </c>
      <c r="R7147" t="s">
        <v>19624</v>
      </c>
      <c r="S7147" s="120">
        <v>0.6</v>
      </c>
      <c r="U7147"/>
    </row>
    <row r="7148" spans="1:21">
      <c r="A7148">
        <v>7147</v>
      </c>
      <c r="B7148" s="1" t="s">
        <v>9682</v>
      </c>
      <c r="C7148" s="1" t="s">
        <v>47</v>
      </c>
      <c r="D7148" s="1" t="s">
        <v>9534</v>
      </c>
      <c r="E7148" t="s">
        <v>769</v>
      </c>
      <c r="F7148" t="s">
        <v>10054</v>
      </c>
      <c r="G7148" t="s">
        <v>39</v>
      </c>
      <c r="H7148" t="s">
        <v>49</v>
      </c>
      <c r="I7148" t="s">
        <v>9536</v>
      </c>
      <c r="J7148" s="1">
        <v>7</v>
      </c>
      <c r="K7148" t="s">
        <v>10055</v>
      </c>
      <c r="L7148" t="s">
        <v>10056</v>
      </c>
      <c r="M7148" t="s">
        <v>10057</v>
      </c>
      <c r="N7148" s="126">
        <v>0.01</v>
      </c>
      <c r="Q7148" t="s">
        <v>9682</v>
      </c>
      <c r="R7148" t="s">
        <v>19624</v>
      </c>
      <c r="S7148" s="120">
        <v>0.6</v>
      </c>
      <c r="U7148"/>
    </row>
    <row r="7149" spans="1:21">
      <c r="A7149">
        <v>7148</v>
      </c>
      <c r="B7149" s="1" t="s">
        <v>10060</v>
      </c>
      <c r="C7149" s="1" t="s">
        <v>801</v>
      </c>
      <c r="D7149" s="1" t="s">
        <v>9534</v>
      </c>
      <c r="E7149" t="s">
        <v>769</v>
      </c>
      <c r="F7149" t="s">
        <v>10061</v>
      </c>
      <c r="G7149" t="s">
        <v>39</v>
      </c>
      <c r="H7149" t="s">
        <v>803</v>
      </c>
      <c r="I7149" t="s">
        <v>9536</v>
      </c>
      <c r="J7149" s="1">
        <v>7</v>
      </c>
      <c r="K7149" t="s">
        <v>10061</v>
      </c>
      <c r="L7149" t="s">
        <v>10062</v>
      </c>
      <c r="M7149" t="s">
        <v>10063</v>
      </c>
      <c r="N7149" s="126"/>
      <c r="Q7149" t="s">
        <v>10060</v>
      </c>
      <c r="R7149" t="s">
        <v>19625</v>
      </c>
      <c r="S7149" s="120">
        <v>0.6</v>
      </c>
      <c r="U7149"/>
    </row>
    <row r="7150" spans="1:21">
      <c r="A7150">
        <v>7149</v>
      </c>
      <c r="B7150" s="1" t="s">
        <v>10064</v>
      </c>
      <c r="C7150" s="1" t="s">
        <v>164</v>
      </c>
      <c r="D7150" s="1" t="s">
        <v>9534</v>
      </c>
      <c r="E7150" t="s">
        <v>769</v>
      </c>
      <c r="F7150" t="s">
        <v>10065</v>
      </c>
      <c r="G7150" t="s">
        <v>39</v>
      </c>
      <c r="H7150" t="s">
        <v>166</v>
      </c>
      <c r="I7150" t="s">
        <v>9536</v>
      </c>
      <c r="J7150" s="1">
        <v>7</v>
      </c>
      <c r="K7150" t="s">
        <v>10065</v>
      </c>
      <c r="L7150" t="s">
        <v>10066</v>
      </c>
      <c r="M7150" t="s">
        <v>10067</v>
      </c>
      <c r="N7150" s="126"/>
      <c r="Q7150" t="s">
        <v>10064</v>
      </c>
      <c r="R7150" t="s">
        <v>19626</v>
      </c>
      <c r="S7150" s="120">
        <v>0.6</v>
      </c>
      <c r="U7150"/>
    </row>
    <row r="7151" spans="1:21">
      <c r="A7151">
        <v>7150</v>
      </c>
      <c r="B7151" s="1" t="s">
        <v>10068</v>
      </c>
      <c r="C7151" s="1" t="s">
        <v>164</v>
      </c>
      <c r="D7151" s="1" t="s">
        <v>9534</v>
      </c>
      <c r="E7151" t="s">
        <v>769</v>
      </c>
      <c r="F7151" t="s">
        <v>10065</v>
      </c>
      <c r="G7151" t="s">
        <v>39</v>
      </c>
      <c r="H7151" t="s">
        <v>166</v>
      </c>
      <c r="I7151" t="s">
        <v>9536</v>
      </c>
      <c r="J7151" s="1">
        <v>7</v>
      </c>
      <c r="K7151" t="s">
        <v>10065</v>
      </c>
      <c r="L7151" t="s">
        <v>10066</v>
      </c>
      <c r="M7151" t="s">
        <v>10067</v>
      </c>
      <c r="N7151" s="126"/>
      <c r="Q7151" t="s">
        <v>10068</v>
      </c>
      <c r="R7151" t="s">
        <v>19626</v>
      </c>
      <c r="S7151" s="120">
        <v>0.6</v>
      </c>
      <c r="U7151"/>
    </row>
    <row r="7152" spans="1:21">
      <c r="A7152">
        <v>7151</v>
      </c>
      <c r="B7152" s="1" t="s">
        <v>10069</v>
      </c>
      <c r="C7152" s="1" t="s">
        <v>164</v>
      </c>
      <c r="D7152" s="1" t="s">
        <v>9534</v>
      </c>
      <c r="E7152" t="s">
        <v>769</v>
      </c>
      <c r="F7152" t="s">
        <v>10065</v>
      </c>
      <c r="G7152" t="s">
        <v>39</v>
      </c>
      <c r="H7152" t="s">
        <v>166</v>
      </c>
      <c r="I7152" t="s">
        <v>9536</v>
      </c>
      <c r="J7152" s="1">
        <v>7</v>
      </c>
      <c r="K7152" t="s">
        <v>10065</v>
      </c>
      <c r="L7152" t="s">
        <v>10066</v>
      </c>
      <c r="M7152" t="s">
        <v>10067</v>
      </c>
      <c r="N7152" s="126">
        <v>0.01</v>
      </c>
      <c r="Q7152" t="s">
        <v>10069</v>
      </c>
      <c r="R7152" t="s">
        <v>19626</v>
      </c>
      <c r="S7152" s="120">
        <v>0.6</v>
      </c>
      <c r="U7152"/>
    </row>
    <row r="7153" spans="1:21">
      <c r="A7153">
        <v>7152</v>
      </c>
      <c r="B7153" s="1" t="s">
        <v>10070</v>
      </c>
      <c r="C7153" s="1" t="s">
        <v>164</v>
      </c>
      <c r="D7153" s="1" t="s">
        <v>9534</v>
      </c>
      <c r="E7153" t="s">
        <v>769</v>
      </c>
      <c r="F7153" t="s">
        <v>10065</v>
      </c>
      <c r="G7153" t="s">
        <v>39</v>
      </c>
      <c r="H7153" t="s">
        <v>166</v>
      </c>
      <c r="I7153" t="s">
        <v>9536</v>
      </c>
      <c r="J7153" s="1">
        <v>7</v>
      </c>
      <c r="K7153" t="s">
        <v>10065</v>
      </c>
      <c r="L7153" t="s">
        <v>10066</v>
      </c>
      <c r="M7153" t="s">
        <v>10067</v>
      </c>
      <c r="N7153" s="126"/>
      <c r="Q7153" t="s">
        <v>10070</v>
      </c>
      <c r="R7153" t="s">
        <v>19626</v>
      </c>
      <c r="S7153" s="120">
        <v>0.6</v>
      </c>
      <c r="U7153"/>
    </row>
    <row r="7154" spans="1:21">
      <c r="A7154">
        <v>7153</v>
      </c>
      <c r="B7154" s="1" t="s">
        <v>10071</v>
      </c>
      <c r="C7154" s="1" t="s">
        <v>164</v>
      </c>
      <c r="D7154" s="1" t="s">
        <v>9534</v>
      </c>
      <c r="E7154" t="s">
        <v>769</v>
      </c>
      <c r="F7154" t="s">
        <v>10065</v>
      </c>
      <c r="G7154" t="s">
        <v>39</v>
      </c>
      <c r="H7154" t="s">
        <v>166</v>
      </c>
      <c r="I7154" t="s">
        <v>9536</v>
      </c>
      <c r="J7154" s="1">
        <v>7</v>
      </c>
      <c r="K7154" t="s">
        <v>10065</v>
      </c>
      <c r="L7154" t="s">
        <v>10066</v>
      </c>
      <c r="M7154" t="s">
        <v>10067</v>
      </c>
      <c r="N7154" s="126"/>
      <c r="Q7154" t="s">
        <v>10071</v>
      </c>
      <c r="R7154" t="s">
        <v>19626</v>
      </c>
      <c r="S7154" s="120">
        <v>0.6</v>
      </c>
      <c r="U7154"/>
    </row>
    <row r="7155" spans="1:21">
      <c r="A7155">
        <v>7154</v>
      </c>
      <c r="B7155" s="1" t="s">
        <v>10072</v>
      </c>
      <c r="C7155" s="1" t="s">
        <v>164</v>
      </c>
      <c r="D7155" s="1" t="s">
        <v>9534</v>
      </c>
      <c r="E7155" t="s">
        <v>769</v>
      </c>
      <c r="F7155" t="s">
        <v>10065</v>
      </c>
      <c r="G7155" t="s">
        <v>39</v>
      </c>
      <c r="H7155" t="s">
        <v>166</v>
      </c>
      <c r="I7155" t="s">
        <v>9536</v>
      </c>
      <c r="J7155" s="1">
        <v>7</v>
      </c>
      <c r="K7155" t="s">
        <v>10065</v>
      </c>
      <c r="L7155" t="s">
        <v>10066</v>
      </c>
      <c r="M7155" t="s">
        <v>10067</v>
      </c>
      <c r="N7155" s="126"/>
      <c r="Q7155" t="s">
        <v>10072</v>
      </c>
      <c r="R7155" t="s">
        <v>19626</v>
      </c>
      <c r="S7155" s="120">
        <v>0.6</v>
      </c>
      <c r="U7155"/>
    </row>
    <row r="7156" spans="1:21">
      <c r="A7156">
        <v>7155</v>
      </c>
      <c r="B7156" s="1" t="s">
        <v>10073</v>
      </c>
      <c r="C7156" s="1" t="s">
        <v>175</v>
      </c>
      <c r="D7156" s="1" t="s">
        <v>9534</v>
      </c>
      <c r="E7156" t="s">
        <v>769</v>
      </c>
      <c r="F7156" t="s">
        <v>10074</v>
      </c>
      <c r="G7156" t="s">
        <v>39</v>
      </c>
      <c r="H7156" t="s">
        <v>177</v>
      </c>
      <c r="I7156" t="s">
        <v>9536</v>
      </c>
      <c r="J7156" s="1">
        <v>7</v>
      </c>
      <c r="K7156" t="s">
        <v>10075</v>
      </c>
      <c r="L7156" t="s">
        <v>10076</v>
      </c>
      <c r="M7156" t="s">
        <v>10077</v>
      </c>
      <c r="N7156" s="126"/>
      <c r="Q7156" t="s">
        <v>10073</v>
      </c>
      <c r="R7156" t="s">
        <v>19627</v>
      </c>
      <c r="S7156" s="120">
        <v>0.6</v>
      </c>
      <c r="U7156"/>
    </row>
    <row r="7157" spans="1:21">
      <c r="A7157">
        <v>7156</v>
      </c>
      <c r="B7157" s="1" t="s">
        <v>10078</v>
      </c>
      <c r="C7157" s="1" t="s">
        <v>175</v>
      </c>
      <c r="D7157" s="1" t="s">
        <v>9534</v>
      </c>
      <c r="E7157" t="s">
        <v>769</v>
      </c>
      <c r="F7157" t="s">
        <v>10074</v>
      </c>
      <c r="G7157" t="s">
        <v>39</v>
      </c>
      <c r="H7157" t="s">
        <v>177</v>
      </c>
      <c r="I7157" t="s">
        <v>9536</v>
      </c>
      <c r="J7157" s="1">
        <v>7</v>
      </c>
      <c r="K7157" t="s">
        <v>10075</v>
      </c>
      <c r="L7157" t="s">
        <v>10076</v>
      </c>
      <c r="M7157" t="s">
        <v>10077</v>
      </c>
      <c r="N7157" s="126"/>
      <c r="Q7157" t="s">
        <v>10078</v>
      </c>
      <c r="R7157" t="s">
        <v>19627</v>
      </c>
      <c r="S7157" s="120">
        <v>0.6</v>
      </c>
      <c r="U7157"/>
    </row>
    <row r="7158" spans="1:21">
      <c r="A7158">
        <v>7157</v>
      </c>
      <c r="B7158" s="1" t="s">
        <v>10079</v>
      </c>
      <c r="C7158" s="1" t="s">
        <v>175</v>
      </c>
      <c r="D7158" s="1" t="s">
        <v>9534</v>
      </c>
      <c r="E7158" t="s">
        <v>769</v>
      </c>
      <c r="F7158" t="s">
        <v>10074</v>
      </c>
      <c r="G7158" t="s">
        <v>39</v>
      </c>
      <c r="H7158" t="s">
        <v>177</v>
      </c>
      <c r="I7158" t="s">
        <v>9536</v>
      </c>
      <c r="J7158" s="1">
        <v>7</v>
      </c>
      <c r="K7158" t="s">
        <v>10075</v>
      </c>
      <c r="L7158" t="s">
        <v>10076</v>
      </c>
      <c r="M7158" t="s">
        <v>10077</v>
      </c>
      <c r="N7158" s="126">
        <v>0.01</v>
      </c>
      <c r="Q7158" t="s">
        <v>10079</v>
      </c>
      <c r="R7158" t="s">
        <v>19627</v>
      </c>
      <c r="S7158" s="120">
        <v>0.6</v>
      </c>
      <c r="U7158"/>
    </row>
    <row r="7159" spans="1:21">
      <c r="A7159">
        <v>7158</v>
      </c>
      <c r="B7159" s="1" t="s">
        <v>10080</v>
      </c>
      <c r="C7159" s="1" t="s">
        <v>175</v>
      </c>
      <c r="D7159" s="1" t="s">
        <v>9534</v>
      </c>
      <c r="E7159" t="s">
        <v>769</v>
      </c>
      <c r="F7159" t="s">
        <v>10074</v>
      </c>
      <c r="G7159" t="s">
        <v>39</v>
      </c>
      <c r="H7159" t="s">
        <v>177</v>
      </c>
      <c r="I7159" t="s">
        <v>9536</v>
      </c>
      <c r="J7159" s="1">
        <v>7</v>
      </c>
      <c r="K7159" t="s">
        <v>10075</v>
      </c>
      <c r="L7159" t="s">
        <v>10076</v>
      </c>
      <c r="M7159" t="s">
        <v>10077</v>
      </c>
      <c r="N7159" s="126"/>
      <c r="Q7159" t="s">
        <v>10080</v>
      </c>
      <c r="R7159" t="s">
        <v>19627</v>
      </c>
      <c r="S7159" s="120">
        <v>0.6</v>
      </c>
      <c r="U7159"/>
    </row>
    <row r="7160" spans="1:21">
      <c r="A7160">
        <v>7159</v>
      </c>
      <c r="B7160" s="1" t="s">
        <v>10081</v>
      </c>
      <c r="C7160" s="1" t="s">
        <v>175</v>
      </c>
      <c r="D7160" s="1" t="s">
        <v>9534</v>
      </c>
      <c r="E7160" t="s">
        <v>769</v>
      </c>
      <c r="F7160" t="s">
        <v>10074</v>
      </c>
      <c r="G7160" t="s">
        <v>39</v>
      </c>
      <c r="H7160" t="s">
        <v>177</v>
      </c>
      <c r="I7160" t="s">
        <v>9536</v>
      </c>
      <c r="J7160" s="1">
        <v>7</v>
      </c>
      <c r="K7160" t="s">
        <v>10075</v>
      </c>
      <c r="L7160" t="s">
        <v>10076</v>
      </c>
      <c r="M7160" t="s">
        <v>10077</v>
      </c>
      <c r="N7160" s="126"/>
      <c r="Q7160" t="s">
        <v>10081</v>
      </c>
      <c r="R7160" t="s">
        <v>19627</v>
      </c>
      <c r="S7160" s="120">
        <v>0.6</v>
      </c>
      <c r="U7160"/>
    </row>
    <row r="7161" spans="1:21">
      <c r="A7161">
        <v>7160</v>
      </c>
      <c r="B7161" s="1" t="s">
        <v>10082</v>
      </c>
      <c r="C7161" s="1" t="s">
        <v>175</v>
      </c>
      <c r="D7161" s="1" t="s">
        <v>9534</v>
      </c>
      <c r="E7161" t="s">
        <v>769</v>
      </c>
      <c r="F7161" t="s">
        <v>10074</v>
      </c>
      <c r="G7161" t="s">
        <v>39</v>
      </c>
      <c r="H7161" t="s">
        <v>177</v>
      </c>
      <c r="I7161" t="s">
        <v>9536</v>
      </c>
      <c r="J7161" s="1">
        <v>7</v>
      </c>
      <c r="K7161" t="s">
        <v>10075</v>
      </c>
      <c r="L7161" t="s">
        <v>10076</v>
      </c>
      <c r="M7161" t="s">
        <v>10077</v>
      </c>
      <c r="N7161" s="126"/>
      <c r="Q7161" t="s">
        <v>10082</v>
      </c>
      <c r="R7161" t="s">
        <v>19627</v>
      </c>
      <c r="S7161" s="120">
        <v>0.6</v>
      </c>
      <c r="U7161"/>
    </row>
    <row r="7162" spans="1:21">
      <c r="A7162">
        <v>7161</v>
      </c>
      <c r="B7162" s="1" t="s">
        <v>5537</v>
      </c>
      <c r="C7162" s="1" t="s">
        <v>175</v>
      </c>
      <c r="D7162" s="1" t="s">
        <v>9534</v>
      </c>
      <c r="E7162" t="s">
        <v>769</v>
      </c>
      <c r="F7162" t="s">
        <v>10074</v>
      </c>
      <c r="G7162" t="s">
        <v>39</v>
      </c>
      <c r="H7162" t="s">
        <v>177</v>
      </c>
      <c r="I7162" t="s">
        <v>9536</v>
      </c>
      <c r="J7162" s="1">
        <v>7</v>
      </c>
      <c r="K7162" t="s">
        <v>10075</v>
      </c>
      <c r="L7162" t="s">
        <v>10076</v>
      </c>
      <c r="M7162" t="s">
        <v>10077</v>
      </c>
      <c r="N7162" s="126"/>
      <c r="Q7162" t="s">
        <v>5537</v>
      </c>
      <c r="R7162" t="s">
        <v>19627</v>
      </c>
      <c r="S7162" s="120">
        <v>0.6</v>
      </c>
      <c r="U7162"/>
    </row>
    <row r="7163" spans="1:21">
      <c r="A7163">
        <v>7162</v>
      </c>
      <c r="B7163" s="1" t="s">
        <v>10083</v>
      </c>
      <c r="C7163" s="1" t="s">
        <v>593</v>
      </c>
      <c r="D7163" s="1" t="s">
        <v>9534</v>
      </c>
      <c r="E7163" t="s">
        <v>769</v>
      </c>
      <c r="F7163" t="s">
        <v>10084</v>
      </c>
      <c r="G7163" t="s">
        <v>39</v>
      </c>
      <c r="H7163" t="s">
        <v>595</v>
      </c>
      <c r="I7163" t="s">
        <v>9536</v>
      </c>
      <c r="J7163" s="1">
        <v>7</v>
      </c>
      <c r="K7163" t="s">
        <v>10084</v>
      </c>
      <c r="L7163" t="s">
        <v>10085</v>
      </c>
      <c r="M7163" t="s">
        <v>10086</v>
      </c>
      <c r="N7163" s="126">
        <v>0.01</v>
      </c>
      <c r="Q7163" t="s">
        <v>10083</v>
      </c>
      <c r="R7163" t="s">
        <v>19628</v>
      </c>
      <c r="S7163" s="120">
        <v>0.6</v>
      </c>
      <c r="U7163"/>
    </row>
    <row r="7164" spans="1:21">
      <c r="A7164">
        <v>7163</v>
      </c>
      <c r="B7164" s="1" t="s">
        <v>10087</v>
      </c>
      <c r="C7164" s="1" t="s">
        <v>201</v>
      </c>
      <c r="D7164" s="1" t="s">
        <v>9534</v>
      </c>
      <c r="E7164" t="s">
        <v>769</v>
      </c>
      <c r="F7164" t="s">
        <v>10088</v>
      </c>
      <c r="G7164" t="s">
        <v>39</v>
      </c>
      <c r="H7164" t="s">
        <v>203</v>
      </c>
      <c r="I7164" t="s">
        <v>9536</v>
      </c>
      <c r="J7164" s="1">
        <v>7</v>
      </c>
      <c r="K7164" t="s">
        <v>10088</v>
      </c>
      <c r="L7164" t="s">
        <v>10089</v>
      </c>
      <c r="M7164" t="s">
        <v>10090</v>
      </c>
      <c r="N7164" s="126"/>
      <c r="Q7164" t="s">
        <v>10087</v>
      </c>
      <c r="R7164" t="s">
        <v>19629</v>
      </c>
      <c r="S7164" s="120">
        <v>0.6</v>
      </c>
      <c r="U7164"/>
    </row>
    <row r="7165" spans="1:21">
      <c r="A7165">
        <v>7164</v>
      </c>
      <c r="B7165" s="1" t="s">
        <v>10091</v>
      </c>
      <c r="C7165" s="1" t="s">
        <v>72</v>
      </c>
      <c r="D7165" s="1" t="s">
        <v>9534</v>
      </c>
      <c r="E7165" t="s">
        <v>56</v>
      </c>
      <c r="F7165" t="s">
        <v>10092</v>
      </c>
      <c r="G7165" t="s">
        <v>57</v>
      </c>
      <c r="H7165" t="s">
        <v>74</v>
      </c>
      <c r="I7165" t="s">
        <v>9799</v>
      </c>
      <c r="J7165" s="1">
        <v>8</v>
      </c>
      <c r="K7165" t="s">
        <v>10092</v>
      </c>
      <c r="L7165" t="s">
        <v>10093</v>
      </c>
      <c r="M7165" t="s">
        <v>10094</v>
      </c>
      <c r="N7165" s="126"/>
      <c r="Q7165" t="s">
        <v>10091</v>
      </c>
      <c r="R7165" t="s">
        <v>19630</v>
      </c>
      <c r="S7165" s="120">
        <v>0.6</v>
      </c>
      <c r="U7165"/>
    </row>
    <row r="7166" spans="1:21">
      <c r="A7166">
        <v>7165</v>
      </c>
      <c r="B7166" s="1" t="s">
        <v>10095</v>
      </c>
      <c r="C7166" s="1" t="s">
        <v>72</v>
      </c>
      <c r="D7166" s="1" t="s">
        <v>9534</v>
      </c>
      <c r="E7166" t="s">
        <v>56</v>
      </c>
      <c r="F7166" t="s">
        <v>10092</v>
      </c>
      <c r="G7166" t="s">
        <v>57</v>
      </c>
      <c r="H7166" t="s">
        <v>74</v>
      </c>
      <c r="I7166" t="s">
        <v>9799</v>
      </c>
      <c r="J7166" s="1">
        <v>8</v>
      </c>
      <c r="K7166" t="s">
        <v>10092</v>
      </c>
      <c r="L7166" t="s">
        <v>10093</v>
      </c>
      <c r="M7166" t="s">
        <v>10094</v>
      </c>
      <c r="N7166" s="126">
        <v>0.01</v>
      </c>
      <c r="Q7166" t="s">
        <v>10095</v>
      </c>
      <c r="R7166" t="s">
        <v>19630</v>
      </c>
      <c r="S7166" s="120">
        <v>0.6</v>
      </c>
      <c r="U7166"/>
    </row>
    <row r="7167" spans="1:21">
      <c r="A7167">
        <v>7166</v>
      </c>
      <c r="B7167" s="1" t="s">
        <v>611</v>
      </c>
      <c r="C7167" s="1" t="s">
        <v>72</v>
      </c>
      <c r="D7167" s="1" t="s">
        <v>9534</v>
      </c>
      <c r="E7167" t="s">
        <v>56</v>
      </c>
      <c r="F7167" t="s">
        <v>10092</v>
      </c>
      <c r="G7167" t="s">
        <v>57</v>
      </c>
      <c r="H7167" t="s">
        <v>74</v>
      </c>
      <c r="I7167" t="s">
        <v>9799</v>
      </c>
      <c r="J7167" s="1">
        <v>8</v>
      </c>
      <c r="K7167" t="s">
        <v>10092</v>
      </c>
      <c r="L7167" t="s">
        <v>10093</v>
      </c>
      <c r="M7167" t="s">
        <v>10094</v>
      </c>
      <c r="N7167" s="126"/>
      <c r="Q7167" t="s">
        <v>611</v>
      </c>
      <c r="R7167" t="s">
        <v>19630</v>
      </c>
      <c r="S7167" s="120">
        <v>0.6</v>
      </c>
      <c r="U7167"/>
    </row>
    <row r="7168" spans="1:21">
      <c r="A7168">
        <v>7167</v>
      </c>
      <c r="B7168" s="1" t="s">
        <v>10096</v>
      </c>
      <c r="C7168" s="1" t="s">
        <v>72</v>
      </c>
      <c r="D7168" s="1" t="s">
        <v>9534</v>
      </c>
      <c r="E7168" t="s">
        <v>56</v>
      </c>
      <c r="F7168" t="s">
        <v>10092</v>
      </c>
      <c r="G7168" t="s">
        <v>57</v>
      </c>
      <c r="H7168" t="s">
        <v>74</v>
      </c>
      <c r="I7168" t="s">
        <v>9799</v>
      </c>
      <c r="J7168" s="1">
        <v>8</v>
      </c>
      <c r="K7168" t="s">
        <v>10092</v>
      </c>
      <c r="L7168" t="s">
        <v>10093</v>
      </c>
      <c r="M7168" t="s">
        <v>10094</v>
      </c>
      <c r="N7168" s="126"/>
      <c r="Q7168" t="s">
        <v>10096</v>
      </c>
      <c r="R7168" t="s">
        <v>19630</v>
      </c>
      <c r="S7168" s="120">
        <v>0.6</v>
      </c>
      <c r="U7168"/>
    </row>
    <row r="7169" spans="1:21">
      <c r="A7169">
        <v>7168</v>
      </c>
      <c r="B7169" s="1" t="s">
        <v>10097</v>
      </c>
      <c r="C7169" s="1" t="s">
        <v>72</v>
      </c>
      <c r="D7169" s="1" t="s">
        <v>9534</v>
      </c>
      <c r="E7169" t="s">
        <v>56</v>
      </c>
      <c r="F7169" t="s">
        <v>10092</v>
      </c>
      <c r="G7169" t="s">
        <v>57</v>
      </c>
      <c r="H7169" t="s">
        <v>74</v>
      </c>
      <c r="I7169" t="s">
        <v>9799</v>
      </c>
      <c r="J7169" s="1">
        <v>8</v>
      </c>
      <c r="K7169" t="s">
        <v>10092</v>
      </c>
      <c r="L7169" t="s">
        <v>10093</v>
      </c>
      <c r="M7169" t="s">
        <v>10094</v>
      </c>
      <c r="N7169" s="126"/>
      <c r="Q7169" t="s">
        <v>10097</v>
      </c>
      <c r="R7169" t="s">
        <v>19630</v>
      </c>
      <c r="S7169" s="120">
        <v>0.6</v>
      </c>
      <c r="U7169"/>
    </row>
    <row r="7170" spans="1:21">
      <c r="A7170">
        <v>7169</v>
      </c>
      <c r="B7170" s="1" t="s">
        <v>10098</v>
      </c>
      <c r="C7170" s="1" t="s">
        <v>72</v>
      </c>
      <c r="D7170" s="1" t="s">
        <v>9534</v>
      </c>
      <c r="E7170" t="s">
        <v>56</v>
      </c>
      <c r="F7170" t="s">
        <v>10092</v>
      </c>
      <c r="G7170" t="s">
        <v>57</v>
      </c>
      <c r="H7170" t="s">
        <v>74</v>
      </c>
      <c r="I7170" t="s">
        <v>9799</v>
      </c>
      <c r="J7170" s="1">
        <v>8</v>
      </c>
      <c r="K7170" t="s">
        <v>10092</v>
      </c>
      <c r="L7170" t="s">
        <v>10093</v>
      </c>
      <c r="M7170" t="s">
        <v>10094</v>
      </c>
      <c r="N7170" s="126"/>
      <c r="Q7170" t="s">
        <v>10098</v>
      </c>
      <c r="R7170" t="s">
        <v>19630</v>
      </c>
      <c r="S7170" s="120">
        <v>0.6</v>
      </c>
      <c r="U7170"/>
    </row>
    <row r="7171" spans="1:21">
      <c r="A7171">
        <v>7170</v>
      </c>
      <c r="B7171" s="1" t="s">
        <v>5072</v>
      </c>
      <c r="C7171" s="1" t="s">
        <v>72</v>
      </c>
      <c r="D7171" s="1" t="s">
        <v>9534</v>
      </c>
      <c r="E7171" t="s">
        <v>56</v>
      </c>
      <c r="F7171" t="s">
        <v>10092</v>
      </c>
      <c r="G7171" t="s">
        <v>57</v>
      </c>
      <c r="H7171" t="s">
        <v>74</v>
      </c>
      <c r="I7171" t="s">
        <v>9799</v>
      </c>
      <c r="J7171" s="1">
        <v>8</v>
      </c>
      <c r="K7171" t="s">
        <v>10092</v>
      </c>
      <c r="L7171" t="s">
        <v>10093</v>
      </c>
      <c r="M7171" t="s">
        <v>10094</v>
      </c>
      <c r="N7171" s="126"/>
      <c r="Q7171" t="s">
        <v>5072</v>
      </c>
      <c r="R7171" t="s">
        <v>19630</v>
      </c>
      <c r="S7171" s="120">
        <v>0.6</v>
      </c>
      <c r="U7171"/>
    </row>
    <row r="7172" spans="1:21">
      <c r="A7172">
        <v>7171</v>
      </c>
      <c r="B7172" s="1" t="s">
        <v>5076</v>
      </c>
      <c r="C7172" s="1" t="s">
        <v>72</v>
      </c>
      <c r="D7172" s="1" t="s">
        <v>9534</v>
      </c>
      <c r="E7172" t="s">
        <v>56</v>
      </c>
      <c r="F7172" t="s">
        <v>10092</v>
      </c>
      <c r="G7172" t="s">
        <v>57</v>
      </c>
      <c r="H7172" t="s">
        <v>74</v>
      </c>
      <c r="I7172" t="s">
        <v>9799</v>
      </c>
      <c r="J7172" s="1">
        <v>8</v>
      </c>
      <c r="K7172" t="s">
        <v>10092</v>
      </c>
      <c r="L7172" t="s">
        <v>10093</v>
      </c>
      <c r="M7172" t="s">
        <v>10094</v>
      </c>
      <c r="N7172" s="126">
        <v>0.01</v>
      </c>
      <c r="Q7172" t="s">
        <v>5076</v>
      </c>
      <c r="R7172" t="s">
        <v>19630</v>
      </c>
      <c r="S7172" s="120">
        <v>0.6</v>
      </c>
      <c r="U7172"/>
    </row>
    <row r="7173" spans="1:21">
      <c r="A7173">
        <v>7172</v>
      </c>
      <c r="B7173" s="1" t="s">
        <v>10099</v>
      </c>
      <c r="C7173" s="1" t="s">
        <v>72</v>
      </c>
      <c r="D7173" s="1" t="s">
        <v>9534</v>
      </c>
      <c r="E7173" t="s">
        <v>56</v>
      </c>
      <c r="F7173" t="s">
        <v>10092</v>
      </c>
      <c r="G7173" t="s">
        <v>57</v>
      </c>
      <c r="H7173" t="s">
        <v>74</v>
      </c>
      <c r="I7173" t="s">
        <v>9799</v>
      </c>
      <c r="J7173" s="1">
        <v>8</v>
      </c>
      <c r="K7173" t="s">
        <v>10092</v>
      </c>
      <c r="L7173" t="s">
        <v>10093</v>
      </c>
      <c r="M7173" t="s">
        <v>10094</v>
      </c>
      <c r="N7173" s="126"/>
      <c r="Q7173" t="s">
        <v>10099</v>
      </c>
      <c r="R7173" t="s">
        <v>19630</v>
      </c>
      <c r="S7173" s="120">
        <v>0.6</v>
      </c>
      <c r="U7173"/>
    </row>
    <row r="7174" spans="1:21">
      <c r="A7174">
        <v>7173</v>
      </c>
      <c r="B7174" s="1" t="s">
        <v>10100</v>
      </c>
      <c r="C7174" s="1" t="s">
        <v>72</v>
      </c>
      <c r="D7174" s="1" t="s">
        <v>9534</v>
      </c>
      <c r="E7174" t="s">
        <v>56</v>
      </c>
      <c r="F7174" t="s">
        <v>10092</v>
      </c>
      <c r="G7174" t="s">
        <v>57</v>
      </c>
      <c r="H7174" t="s">
        <v>74</v>
      </c>
      <c r="I7174" t="s">
        <v>9799</v>
      </c>
      <c r="J7174" s="1">
        <v>8</v>
      </c>
      <c r="K7174" t="s">
        <v>10092</v>
      </c>
      <c r="L7174" t="s">
        <v>10093</v>
      </c>
      <c r="M7174" t="s">
        <v>10094</v>
      </c>
      <c r="N7174" s="126"/>
      <c r="Q7174" t="s">
        <v>10100</v>
      </c>
      <c r="R7174" t="s">
        <v>19630</v>
      </c>
      <c r="S7174" s="120">
        <v>0.6</v>
      </c>
      <c r="U7174"/>
    </row>
    <row r="7175" spans="1:21">
      <c r="A7175">
        <v>7174</v>
      </c>
      <c r="B7175" s="1" t="s">
        <v>10101</v>
      </c>
      <c r="C7175" s="1" t="s">
        <v>72</v>
      </c>
      <c r="D7175" s="1" t="s">
        <v>9534</v>
      </c>
      <c r="E7175" t="s">
        <v>56</v>
      </c>
      <c r="F7175" t="s">
        <v>10092</v>
      </c>
      <c r="G7175" t="s">
        <v>57</v>
      </c>
      <c r="H7175" t="s">
        <v>74</v>
      </c>
      <c r="I7175" t="s">
        <v>9799</v>
      </c>
      <c r="J7175" s="1">
        <v>8</v>
      </c>
      <c r="K7175" t="s">
        <v>10092</v>
      </c>
      <c r="L7175" t="s">
        <v>10093</v>
      </c>
      <c r="M7175" t="s">
        <v>10094</v>
      </c>
      <c r="N7175" s="126"/>
      <c r="Q7175" t="s">
        <v>10101</v>
      </c>
      <c r="R7175" t="s">
        <v>19630</v>
      </c>
      <c r="S7175" s="120">
        <v>0.6</v>
      </c>
      <c r="U7175"/>
    </row>
    <row r="7176" spans="1:21">
      <c r="A7176">
        <v>7175</v>
      </c>
      <c r="B7176" s="1" t="s">
        <v>10102</v>
      </c>
      <c r="C7176" s="1" t="s">
        <v>105</v>
      </c>
      <c r="D7176" s="1" t="s">
        <v>9534</v>
      </c>
      <c r="E7176" t="s">
        <v>56</v>
      </c>
      <c r="F7176" t="s">
        <v>10103</v>
      </c>
      <c r="G7176" t="s">
        <v>57</v>
      </c>
      <c r="H7176" t="s">
        <v>107</v>
      </c>
      <c r="I7176" t="s">
        <v>9799</v>
      </c>
      <c r="J7176" s="1">
        <v>8</v>
      </c>
      <c r="K7176" t="s">
        <v>10103</v>
      </c>
      <c r="L7176" t="s">
        <v>10104</v>
      </c>
      <c r="M7176" t="s">
        <v>10105</v>
      </c>
      <c r="N7176" s="126"/>
      <c r="Q7176" t="s">
        <v>10102</v>
      </c>
      <c r="R7176" t="s">
        <v>19631</v>
      </c>
      <c r="S7176" s="120">
        <v>0.6</v>
      </c>
      <c r="U7176"/>
    </row>
    <row r="7177" spans="1:21">
      <c r="A7177">
        <v>7176</v>
      </c>
      <c r="B7177" s="1" t="s">
        <v>10106</v>
      </c>
      <c r="C7177" s="1" t="s">
        <v>105</v>
      </c>
      <c r="D7177" s="1" t="s">
        <v>9534</v>
      </c>
      <c r="E7177" t="s">
        <v>56</v>
      </c>
      <c r="F7177" t="s">
        <v>10103</v>
      </c>
      <c r="G7177" t="s">
        <v>57</v>
      </c>
      <c r="H7177" t="s">
        <v>107</v>
      </c>
      <c r="I7177" t="s">
        <v>9799</v>
      </c>
      <c r="J7177" s="1">
        <v>8</v>
      </c>
      <c r="K7177" t="s">
        <v>10103</v>
      </c>
      <c r="L7177" t="s">
        <v>10104</v>
      </c>
      <c r="M7177" t="s">
        <v>10105</v>
      </c>
      <c r="N7177" s="126"/>
      <c r="Q7177" t="s">
        <v>10106</v>
      </c>
      <c r="R7177" t="s">
        <v>19631</v>
      </c>
      <c r="S7177" s="120">
        <v>0.6</v>
      </c>
      <c r="U7177"/>
    </row>
    <row r="7178" spans="1:21">
      <c r="A7178">
        <v>7177</v>
      </c>
      <c r="B7178" s="1" t="s">
        <v>10107</v>
      </c>
      <c r="C7178" s="1" t="s">
        <v>105</v>
      </c>
      <c r="D7178" s="1" t="s">
        <v>9534</v>
      </c>
      <c r="E7178" t="s">
        <v>56</v>
      </c>
      <c r="F7178" t="s">
        <v>10103</v>
      </c>
      <c r="G7178" t="s">
        <v>57</v>
      </c>
      <c r="H7178" t="s">
        <v>107</v>
      </c>
      <c r="I7178" t="s">
        <v>9799</v>
      </c>
      <c r="J7178" s="1">
        <v>8</v>
      </c>
      <c r="K7178" t="s">
        <v>10103</v>
      </c>
      <c r="L7178" t="s">
        <v>10104</v>
      </c>
      <c r="M7178" t="s">
        <v>10105</v>
      </c>
      <c r="N7178" s="126"/>
      <c r="Q7178" t="s">
        <v>10107</v>
      </c>
      <c r="R7178" t="s">
        <v>19631</v>
      </c>
      <c r="S7178" s="120">
        <v>0.6</v>
      </c>
      <c r="U7178"/>
    </row>
    <row r="7179" spans="1:21">
      <c r="A7179">
        <v>7178</v>
      </c>
      <c r="B7179" s="1" t="s">
        <v>10108</v>
      </c>
      <c r="C7179" s="1" t="s">
        <v>105</v>
      </c>
      <c r="D7179" s="1" t="s">
        <v>9534</v>
      </c>
      <c r="E7179" t="s">
        <v>56</v>
      </c>
      <c r="F7179" t="s">
        <v>10103</v>
      </c>
      <c r="G7179" t="s">
        <v>57</v>
      </c>
      <c r="H7179" t="s">
        <v>107</v>
      </c>
      <c r="I7179" t="s">
        <v>9799</v>
      </c>
      <c r="J7179" s="1">
        <v>8</v>
      </c>
      <c r="K7179" t="s">
        <v>10103</v>
      </c>
      <c r="L7179" t="s">
        <v>10104</v>
      </c>
      <c r="M7179" t="s">
        <v>10105</v>
      </c>
      <c r="N7179" s="126"/>
      <c r="Q7179" t="s">
        <v>10108</v>
      </c>
      <c r="R7179" t="s">
        <v>19631</v>
      </c>
      <c r="S7179" s="120">
        <v>0.6</v>
      </c>
      <c r="U7179"/>
    </row>
    <row r="7180" spans="1:21">
      <c r="A7180">
        <v>7179</v>
      </c>
      <c r="B7180" s="1" t="s">
        <v>10109</v>
      </c>
      <c r="C7180" s="1" t="s">
        <v>47</v>
      </c>
      <c r="D7180" s="1" t="s">
        <v>9534</v>
      </c>
      <c r="E7180" t="s">
        <v>56</v>
      </c>
      <c r="F7180" t="s">
        <v>10110</v>
      </c>
      <c r="G7180" t="s">
        <v>57</v>
      </c>
      <c r="H7180" t="s">
        <v>49</v>
      </c>
      <c r="I7180" t="s">
        <v>9799</v>
      </c>
      <c r="J7180" s="1">
        <v>8</v>
      </c>
      <c r="K7180" t="s">
        <v>10111</v>
      </c>
      <c r="L7180" t="s">
        <v>10112</v>
      </c>
      <c r="M7180" t="s">
        <v>10113</v>
      </c>
      <c r="N7180" s="126"/>
      <c r="Q7180" t="s">
        <v>10109</v>
      </c>
      <c r="R7180" t="s">
        <v>19632</v>
      </c>
      <c r="S7180" s="120">
        <v>0.6</v>
      </c>
      <c r="U7180"/>
    </row>
    <row r="7181" spans="1:21">
      <c r="A7181">
        <v>7180</v>
      </c>
      <c r="B7181" s="1" t="s">
        <v>10114</v>
      </c>
      <c r="C7181" s="1" t="s">
        <v>47</v>
      </c>
      <c r="D7181" s="1" t="s">
        <v>9534</v>
      </c>
      <c r="E7181" t="s">
        <v>56</v>
      </c>
      <c r="F7181" t="s">
        <v>10110</v>
      </c>
      <c r="G7181" t="s">
        <v>57</v>
      </c>
      <c r="H7181" t="s">
        <v>49</v>
      </c>
      <c r="I7181" t="s">
        <v>9799</v>
      </c>
      <c r="J7181" s="1">
        <v>8</v>
      </c>
      <c r="K7181" t="s">
        <v>10111</v>
      </c>
      <c r="L7181" t="s">
        <v>10112</v>
      </c>
      <c r="M7181" t="s">
        <v>10113</v>
      </c>
      <c r="N7181" s="126"/>
      <c r="Q7181" t="s">
        <v>10114</v>
      </c>
      <c r="R7181" t="s">
        <v>19632</v>
      </c>
      <c r="S7181" s="120">
        <v>0.6</v>
      </c>
      <c r="U7181"/>
    </row>
    <row r="7182" spans="1:21">
      <c r="A7182">
        <v>7181</v>
      </c>
      <c r="B7182" s="1" t="s">
        <v>10115</v>
      </c>
      <c r="C7182" s="1" t="s">
        <v>47</v>
      </c>
      <c r="D7182" s="1" t="s">
        <v>9534</v>
      </c>
      <c r="E7182" t="s">
        <v>56</v>
      </c>
      <c r="F7182" t="s">
        <v>10110</v>
      </c>
      <c r="G7182" t="s">
        <v>57</v>
      </c>
      <c r="H7182" t="s">
        <v>49</v>
      </c>
      <c r="I7182" t="s">
        <v>9799</v>
      </c>
      <c r="J7182" s="1">
        <v>8</v>
      </c>
      <c r="K7182" t="s">
        <v>10111</v>
      </c>
      <c r="L7182" t="s">
        <v>10112</v>
      </c>
      <c r="M7182" t="s">
        <v>10113</v>
      </c>
      <c r="N7182" s="126"/>
      <c r="Q7182" t="s">
        <v>10115</v>
      </c>
      <c r="R7182" t="s">
        <v>19632</v>
      </c>
      <c r="S7182" s="120">
        <v>0.6</v>
      </c>
      <c r="U7182"/>
    </row>
    <row r="7183" spans="1:21">
      <c r="A7183">
        <v>7182</v>
      </c>
      <c r="B7183" s="1" t="s">
        <v>10116</v>
      </c>
      <c r="C7183" s="1" t="s">
        <v>47</v>
      </c>
      <c r="D7183" s="1" t="s">
        <v>9534</v>
      </c>
      <c r="E7183" t="s">
        <v>56</v>
      </c>
      <c r="F7183" t="s">
        <v>10110</v>
      </c>
      <c r="G7183" t="s">
        <v>57</v>
      </c>
      <c r="H7183" t="s">
        <v>49</v>
      </c>
      <c r="I7183" t="s">
        <v>9799</v>
      </c>
      <c r="J7183" s="1">
        <v>8</v>
      </c>
      <c r="K7183" t="s">
        <v>10111</v>
      </c>
      <c r="L7183" t="s">
        <v>10112</v>
      </c>
      <c r="M7183" t="s">
        <v>10113</v>
      </c>
      <c r="N7183" s="126"/>
      <c r="Q7183" t="s">
        <v>10116</v>
      </c>
      <c r="R7183" t="s">
        <v>19632</v>
      </c>
      <c r="S7183" s="120">
        <v>0.6</v>
      </c>
      <c r="U7183"/>
    </row>
    <row r="7184" spans="1:21">
      <c r="A7184">
        <v>7183</v>
      </c>
      <c r="B7184" s="1" t="s">
        <v>10117</v>
      </c>
      <c r="C7184" s="1" t="s">
        <v>801</v>
      </c>
      <c r="D7184" s="1" t="s">
        <v>9534</v>
      </c>
      <c r="E7184" t="s">
        <v>56</v>
      </c>
      <c r="F7184" t="s">
        <v>10118</v>
      </c>
      <c r="G7184" t="s">
        <v>57</v>
      </c>
      <c r="H7184" t="s">
        <v>803</v>
      </c>
      <c r="I7184" t="s">
        <v>9799</v>
      </c>
      <c r="J7184" s="1">
        <v>8</v>
      </c>
      <c r="K7184" t="s">
        <v>10118</v>
      </c>
      <c r="L7184" t="s">
        <v>10119</v>
      </c>
      <c r="M7184" t="s">
        <v>10120</v>
      </c>
      <c r="N7184" s="126"/>
      <c r="Q7184" t="s">
        <v>10117</v>
      </c>
      <c r="R7184" t="s">
        <v>19633</v>
      </c>
      <c r="S7184" s="120">
        <v>0.6</v>
      </c>
      <c r="U7184"/>
    </row>
    <row r="7185" spans="1:21">
      <c r="A7185">
        <v>7184</v>
      </c>
      <c r="B7185" s="1" t="s">
        <v>10121</v>
      </c>
      <c r="C7185" s="1" t="s">
        <v>801</v>
      </c>
      <c r="D7185" s="1" t="s">
        <v>9534</v>
      </c>
      <c r="E7185" t="s">
        <v>56</v>
      </c>
      <c r="F7185" t="s">
        <v>10118</v>
      </c>
      <c r="G7185" t="s">
        <v>57</v>
      </c>
      <c r="H7185" t="s">
        <v>803</v>
      </c>
      <c r="I7185" t="s">
        <v>9799</v>
      </c>
      <c r="J7185" s="1">
        <v>8</v>
      </c>
      <c r="K7185" t="s">
        <v>10118</v>
      </c>
      <c r="L7185" t="s">
        <v>10119</v>
      </c>
      <c r="M7185" t="s">
        <v>10120</v>
      </c>
      <c r="N7185" s="126"/>
      <c r="Q7185" t="s">
        <v>10121</v>
      </c>
      <c r="R7185" t="s">
        <v>19633</v>
      </c>
      <c r="S7185" s="120">
        <v>0.6</v>
      </c>
      <c r="U7185"/>
    </row>
    <row r="7186" spans="1:21">
      <c r="A7186">
        <v>7185</v>
      </c>
      <c r="B7186" s="1" t="s">
        <v>10122</v>
      </c>
      <c r="C7186" s="1" t="s">
        <v>801</v>
      </c>
      <c r="D7186" s="1" t="s">
        <v>9534</v>
      </c>
      <c r="E7186" t="s">
        <v>56</v>
      </c>
      <c r="F7186" t="s">
        <v>10118</v>
      </c>
      <c r="G7186" t="s">
        <v>57</v>
      </c>
      <c r="H7186" t="s">
        <v>803</v>
      </c>
      <c r="I7186" t="s">
        <v>9799</v>
      </c>
      <c r="J7186" s="1">
        <v>8</v>
      </c>
      <c r="K7186" t="s">
        <v>10118</v>
      </c>
      <c r="L7186" t="s">
        <v>10119</v>
      </c>
      <c r="M7186" t="s">
        <v>10120</v>
      </c>
      <c r="N7186" s="126"/>
      <c r="Q7186" t="s">
        <v>10122</v>
      </c>
      <c r="R7186" t="s">
        <v>19633</v>
      </c>
      <c r="S7186" s="120">
        <v>0.6</v>
      </c>
      <c r="U7186"/>
    </row>
    <row r="7187" spans="1:21">
      <c r="A7187">
        <v>7186</v>
      </c>
      <c r="B7187" s="1" t="s">
        <v>10123</v>
      </c>
      <c r="C7187" s="1" t="s">
        <v>801</v>
      </c>
      <c r="D7187" s="1" t="s">
        <v>9534</v>
      </c>
      <c r="E7187" t="s">
        <v>56</v>
      </c>
      <c r="F7187" t="s">
        <v>10118</v>
      </c>
      <c r="G7187" t="s">
        <v>57</v>
      </c>
      <c r="H7187" t="s">
        <v>803</v>
      </c>
      <c r="I7187" t="s">
        <v>9799</v>
      </c>
      <c r="J7187" s="1">
        <v>8</v>
      </c>
      <c r="K7187" t="s">
        <v>10118</v>
      </c>
      <c r="L7187" t="s">
        <v>10119</v>
      </c>
      <c r="M7187" t="s">
        <v>10120</v>
      </c>
      <c r="N7187" s="126"/>
      <c r="Q7187" t="s">
        <v>10123</v>
      </c>
      <c r="R7187" t="s">
        <v>19633</v>
      </c>
      <c r="S7187" s="120">
        <v>0.6</v>
      </c>
      <c r="U7187"/>
    </row>
    <row r="7188" spans="1:21">
      <c r="A7188">
        <v>7187</v>
      </c>
      <c r="B7188" s="1" t="s">
        <v>10124</v>
      </c>
      <c r="C7188" s="1" t="s">
        <v>164</v>
      </c>
      <c r="D7188" s="1" t="s">
        <v>9534</v>
      </c>
      <c r="E7188" t="s">
        <v>56</v>
      </c>
      <c r="F7188" t="s">
        <v>10125</v>
      </c>
      <c r="G7188" t="s">
        <v>57</v>
      </c>
      <c r="H7188" t="s">
        <v>166</v>
      </c>
      <c r="I7188" t="s">
        <v>9799</v>
      </c>
      <c r="J7188" s="1">
        <v>8</v>
      </c>
      <c r="K7188" t="s">
        <v>10125</v>
      </c>
      <c r="L7188" t="s">
        <v>10126</v>
      </c>
      <c r="M7188" t="s">
        <v>10127</v>
      </c>
      <c r="N7188" s="126"/>
      <c r="Q7188" t="s">
        <v>10124</v>
      </c>
      <c r="R7188" t="s">
        <v>19634</v>
      </c>
      <c r="S7188" s="120">
        <v>0.6</v>
      </c>
      <c r="U7188"/>
    </row>
    <row r="7189" spans="1:21">
      <c r="A7189">
        <v>7188</v>
      </c>
      <c r="B7189" s="1" t="s">
        <v>10128</v>
      </c>
      <c r="C7189" s="1" t="s">
        <v>164</v>
      </c>
      <c r="D7189" s="1" t="s">
        <v>9534</v>
      </c>
      <c r="E7189" t="s">
        <v>56</v>
      </c>
      <c r="F7189" t="s">
        <v>10125</v>
      </c>
      <c r="G7189" t="s">
        <v>57</v>
      </c>
      <c r="H7189" t="s">
        <v>166</v>
      </c>
      <c r="I7189" t="s">
        <v>9799</v>
      </c>
      <c r="J7189" s="1">
        <v>8</v>
      </c>
      <c r="K7189" t="s">
        <v>10125</v>
      </c>
      <c r="L7189" t="s">
        <v>10126</v>
      </c>
      <c r="M7189" t="s">
        <v>10127</v>
      </c>
      <c r="N7189" s="126"/>
      <c r="Q7189" t="s">
        <v>10128</v>
      </c>
      <c r="R7189" t="s">
        <v>19634</v>
      </c>
      <c r="S7189" s="120">
        <v>0.6</v>
      </c>
      <c r="U7189"/>
    </row>
    <row r="7190" spans="1:21">
      <c r="A7190">
        <v>7189</v>
      </c>
      <c r="B7190" s="1" t="s">
        <v>10129</v>
      </c>
      <c r="C7190" s="1" t="s">
        <v>164</v>
      </c>
      <c r="D7190" s="1" t="s">
        <v>9534</v>
      </c>
      <c r="E7190" t="s">
        <v>56</v>
      </c>
      <c r="F7190" t="s">
        <v>10125</v>
      </c>
      <c r="G7190" t="s">
        <v>57</v>
      </c>
      <c r="H7190" t="s">
        <v>166</v>
      </c>
      <c r="I7190" t="s">
        <v>9799</v>
      </c>
      <c r="J7190" s="1">
        <v>8</v>
      </c>
      <c r="K7190" t="s">
        <v>10125</v>
      </c>
      <c r="L7190" t="s">
        <v>10126</v>
      </c>
      <c r="M7190" t="s">
        <v>10127</v>
      </c>
      <c r="N7190" s="126"/>
      <c r="Q7190" t="s">
        <v>10129</v>
      </c>
      <c r="R7190" t="s">
        <v>19634</v>
      </c>
      <c r="S7190" s="120">
        <v>0.6</v>
      </c>
      <c r="U7190"/>
    </row>
    <row r="7191" spans="1:21">
      <c r="A7191">
        <v>7190</v>
      </c>
      <c r="B7191" s="1" t="s">
        <v>10130</v>
      </c>
      <c r="C7191" s="1" t="s">
        <v>164</v>
      </c>
      <c r="D7191" s="1" t="s">
        <v>9534</v>
      </c>
      <c r="E7191" t="s">
        <v>56</v>
      </c>
      <c r="F7191" t="s">
        <v>10125</v>
      </c>
      <c r="G7191" t="s">
        <v>57</v>
      </c>
      <c r="H7191" t="s">
        <v>166</v>
      </c>
      <c r="I7191" t="s">
        <v>9799</v>
      </c>
      <c r="J7191" s="1">
        <v>8</v>
      </c>
      <c r="K7191" t="s">
        <v>10125</v>
      </c>
      <c r="L7191" t="s">
        <v>10126</v>
      </c>
      <c r="M7191" t="s">
        <v>10127</v>
      </c>
      <c r="N7191" s="126"/>
      <c r="Q7191" t="s">
        <v>10130</v>
      </c>
      <c r="R7191" t="s">
        <v>19634</v>
      </c>
      <c r="S7191" s="120">
        <v>0.6</v>
      </c>
      <c r="U7191"/>
    </row>
    <row r="7192" spans="1:21">
      <c r="A7192">
        <v>7191</v>
      </c>
      <c r="B7192" s="1" t="s">
        <v>10131</v>
      </c>
      <c r="C7192" s="1" t="s">
        <v>164</v>
      </c>
      <c r="D7192" s="1" t="s">
        <v>9534</v>
      </c>
      <c r="E7192" t="s">
        <v>56</v>
      </c>
      <c r="F7192" t="s">
        <v>10125</v>
      </c>
      <c r="G7192" t="s">
        <v>57</v>
      </c>
      <c r="H7192" t="s">
        <v>166</v>
      </c>
      <c r="I7192" t="s">
        <v>9799</v>
      </c>
      <c r="J7192" s="1">
        <v>8</v>
      </c>
      <c r="K7192" t="s">
        <v>10125</v>
      </c>
      <c r="L7192" t="s">
        <v>10126</v>
      </c>
      <c r="M7192" t="s">
        <v>10127</v>
      </c>
      <c r="N7192" s="126"/>
      <c r="Q7192" t="s">
        <v>10131</v>
      </c>
      <c r="R7192" t="s">
        <v>19634</v>
      </c>
      <c r="S7192" s="120">
        <v>0.6</v>
      </c>
      <c r="U7192"/>
    </row>
    <row r="7193" spans="1:21">
      <c r="A7193">
        <v>7192</v>
      </c>
      <c r="B7193" s="1" t="s">
        <v>10132</v>
      </c>
      <c r="C7193" s="1" t="s">
        <v>164</v>
      </c>
      <c r="D7193" s="1" t="s">
        <v>9534</v>
      </c>
      <c r="E7193" t="s">
        <v>56</v>
      </c>
      <c r="F7193" t="s">
        <v>10125</v>
      </c>
      <c r="G7193" t="s">
        <v>57</v>
      </c>
      <c r="H7193" t="s">
        <v>166</v>
      </c>
      <c r="I7193" t="s">
        <v>9799</v>
      </c>
      <c r="J7193" s="1">
        <v>8</v>
      </c>
      <c r="K7193" t="s">
        <v>10125</v>
      </c>
      <c r="L7193" t="s">
        <v>10126</v>
      </c>
      <c r="M7193" t="s">
        <v>10127</v>
      </c>
      <c r="N7193" s="126"/>
      <c r="Q7193" t="s">
        <v>10132</v>
      </c>
      <c r="R7193" t="s">
        <v>19634</v>
      </c>
      <c r="S7193" s="120">
        <v>0.6</v>
      </c>
      <c r="U7193"/>
    </row>
    <row r="7194" spans="1:21">
      <c r="A7194">
        <v>7193</v>
      </c>
      <c r="B7194" s="1" t="s">
        <v>10133</v>
      </c>
      <c r="C7194" s="1" t="s">
        <v>164</v>
      </c>
      <c r="D7194" s="1" t="s">
        <v>9534</v>
      </c>
      <c r="E7194" t="s">
        <v>56</v>
      </c>
      <c r="F7194" t="s">
        <v>10125</v>
      </c>
      <c r="G7194" t="s">
        <v>57</v>
      </c>
      <c r="H7194" t="s">
        <v>166</v>
      </c>
      <c r="I7194" t="s">
        <v>9799</v>
      </c>
      <c r="J7194" s="1">
        <v>8</v>
      </c>
      <c r="K7194" t="s">
        <v>10125</v>
      </c>
      <c r="L7194" t="s">
        <v>10126</v>
      </c>
      <c r="M7194" t="s">
        <v>10127</v>
      </c>
      <c r="N7194" s="126"/>
      <c r="Q7194" t="s">
        <v>10133</v>
      </c>
      <c r="R7194" t="s">
        <v>19634</v>
      </c>
      <c r="S7194" s="120">
        <v>0.6</v>
      </c>
      <c r="U7194"/>
    </row>
    <row r="7195" spans="1:21">
      <c r="A7195">
        <v>7194</v>
      </c>
      <c r="B7195" s="1" t="s">
        <v>10134</v>
      </c>
      <c r="C7195" s="1" t="s">
        <v>164</v>
      </c>
      <c r="D7195" s="1" t="s">
        <v>9534</v>
      </c>
      <c r="E7195" t="s">
        <v>56</v>
      </c>
      <c r="F7195" t="s">
        <v>10125</v>
      </c>
      <c r="G7195" t="s">
        <v>57</v>
      </c>
      <c r="H7195" t="s">
        <v>166</v>
      </c>
      <c r="I7195" t="s">
        <v>9799</v>
      </c>
      <c r="J7195" s="1">
        <v>8</v>
      </c>
      <c r="K7195" t="s">
        <v>10125</v>
      </c>
      <c r="L7195" t="s">
        <v>10126</v>
      </c>
      <c r="M7195" t="s">
        <v>10127</v>
      </c>
      <c r="N7195" s="126"/>
      <c r="Q7195" t="s">
        <v>10134</v>
      </c>
      <c r="R7195" t="s">
        <v>19634</v>
      </c>
      <c r="S7195" s="120">
        <v>0.6</v>
      </c>
      <c r="U7195"/>
    </row>
    <row r="7196" spans="1:21">
      <c r="A7196">
        <v>7195</v>
      </c>
      <c r="B7196" s="1" t="s">
        <v>1685</v>
      </c>
      <c r="C7196" s="1" t="s">
        <v>175</v>
      </c>
      <c r="D7196" s="1" t="s">
        <v>9534</v>
      </c>
      <c r="E7196" t="s">
        <v>56</v>
      </c>
      <c r="F7196" t="s">
        <v>10135</v>
      </c>
      <c r="G7196" t="s">
        <v>57</v>
      </c>
      <c r="H7196" t="s">
        <v>177</v>
      </c>
      <c r="I7196" t="s">
        <v>9799</v>
      </c>
      <c r="J7196" s="1">
        <v>8</v>
      </c>
      <c r="K7196" t="s">
        <v>10136</v>
      </c>
      <c r="L7196" t="s">
        <v>10137</v>
      </c>
      <c r="M7196" t="s">
        <v>10138</v>
      </c>
      <c r="N7196" s="126"/>
      <c r="Q7196" t="s">
        <v>1685</v>
      </c>
      <c r="R7196" t="s">
        <v>19635</v>
      </c>
      <c r="S7196" s="120">
        <v>0.6</v>
      </c>
      <c r="U7196"/>
    </row>
    <row r="7197" spans="1:21">
      <c r="A7197">
        <v>7196</v>
      </c>
      <c r="B7197" s="1" t="s">
        <v>10139</v>
      </c>
      <c r="C7197" s="1" t="s">
        <v>175</v>
      </c>
      <c r="D7197" s="1" t="s">
        <v>9534</v>
      </c>
      <c r="E7197" t="s">
        <v>56</v>
      </c>
      <c r="F7197" t="s">
        <v>10135</v>
      </c>
      <c r="G7197" t="s">
        <v>57</v>
      </c>
      <c r="H7197" t="s">
        <v>177</v>
      </c>
      <c r="I7197" t="s">
        <v>9799</v>
      </c>
      <c r="J7197" s="1">
        <v>8</v>
      </c>
      <c r="K7197" t="s">
        <v>10136</v>
      </c>
      <c r="L7197" t="s">
        <v>10137</v>
      </c>
      <c r="M7197" t="s">
        <v>10138</v>
      </c>
      <c r="N7197" s="126">
        <v>0.01</v>
      </c>
      <c r="Q7197" t="s">
        <v>10139</v>
      </c>
      <c r="R7197" t="s">
        <v>19635</v>
      </c>
      <c r="S7197" s="120">
        <v>0.6</v>
      </c>
      <c r="U7197"/>
    </row>
    <row r="7198" spans="1:21">
      <c r="A7198">
        <v>7197</v>
      </c>
      <c r="B7198" s="1" t="s">
        <v>10140</v>
      </c>
      <c r="C7198" s="1" t="s">
        <v>175</v>
      </c>
      <c r="D7198" s="1" t="s">
        <v>9534</v>
      </c>
      <c r="E7198" t="s">
        <v>56</v>
      </c>
      <c r="F7198" t="s">
        <v>10135</v>
      </c>
      <c r="G7198" t="s">
        <v>57</v>
      </c>
      <c r="H7198" t="s">
        <v>177</v>
      </c>
      <c r="I7198" t="s">
        <v>9799</v>
      </c>
      <c r="J7198" s="1">
        <v>8</v>
      </c>
      <c r="K7198" t="s">
        <v>10136</v>
      </c>
      <c r="L7198" t="s">
        <v>10137</v>
      </c>
      <c r="M7198" t="s">
        <v>10138</v>
      </c>
      <c r="N7198" s="126"/>
      <c r="Q7198" t="s">
        <v>10140</v>
      </c>
      <c r="R7198" t="s">
        <v>19635</v>
      </c>
      <c r="S7198" s="120">
        <v>0.6</v>
      </c>
      <c r="U7198"/>
    </row>
    <row r="7199" spans="1:21">
      <c r="A7199">
        <v>7198</v>
      </c>
      <c r="B7199" s="1" t="s">
        <v>1693</v>
      </c>
      <c r="C7199" s="1" t="s">
        <v>175</v>
      </c>
      <c r="D7199" s="1" t="s">
        <v>9534</v>
      </c>
      <c r="E7199" t="s">
        <v>56</v>
      </c>
      <c r="F7199" t="s">
        <v>10135</v>
      </c>
      <c r="G7199" t="s">
        <v>57</v>
      </c>
      <c r="H7199" t="s">
        <v>177</v>
      </c>
      <c r="I7199" t="s">
        <v>9799</v>
      </c>
      <c r="J7199" s="1">
        <v>8</v>
      </c>
      <c r="K7199" t="s">
        <v>10136</v>
      </c>
      <c r="L7199" t="s">
        <v>10137</v>
      </c>
      <c r="M7199" t="s">
        <v>10138</v>
      </c>
      <c r="N7199" s="126"/>
      <c r="Q7199" t="s">
        <v>1693</v>
      </c>
      <c r="R7199" t="s">
        <v>19635</v>
      </c>
      <c r="S7199" s="120">
        <v>0.6</v>
      </c>
      <c r="U7199"/>
    </row>
    <row r="7200" spans="1:21">
      <c r="A7200">
        <v>7199</v>
      </c>
      <c r="B7200" s="1" t="s">
        <v>10141</v>
      </c>
      <c r="C7200" s="1" t="s">
        <v>175</v>
      </c>
      <c r="D7200" s="1" t="s">
        <v>9534</v>
      </c>
      <c r="E7200" t="s">
        <v>56</v>
      </c>
      <c r="F7200" t="s">
        <v>10135</v>
      </c>
      <c r="G7200" t="s">
        <v>57</v>
      </c>
      <c r="H7200" t="s">
        <v>177</v>
      </c>
      <c r="I7200" t="s">
        <v>9799</v>
      </c>
      <c r="J7200" s="1">
        <v>8</v>
      </c>
      <c r="K7200" t="s">
        <v>10136</v>
      </c>
      <c r="L7200" t="s">
        <v>10137</v>
      </c>
      <c r="M7200" t="s">
        <v>10138</v>
      </c>
      <c r="N7200" s="126">
        <v>0.01</v>
      </c>
      <c r="Q7200" t="s">
        <v>10141</v>
      </c>
      <c r="R7200" t="s">
        <v>19635</v>
      </c>
      <c r="S7200" s="120">
        <v>0.6</v>
      </c>
      <c r="U7200"/>
    </row>
    <row r="7201" spans="1:21">
      <c r="A7201">
        <v>7200</v>
      </c>
      <c r="B7201" s="1" t="s">
        <v>10142</v>
      </c>
      <c r="C7201" s="1" t="s">
        <v>175</v>
      </c>
      <c r="D7201" s="1" t="s">
        <v>9534</v>
      </c>
      <c r="E7201" t="s">
        <v>56</v>
      </c>
      <c r="F7201" t="s">
        <v>10135</v>
      </c>
      <c r="G7201" t="s">
        <v>57</v>
      </c>
      <c r="H7201" t="s">
        <v>177</v>
      </c>
      <c r="I7201" t="s">
        <v>9799</v>
      </c>
      <c r="J7201" s="1">
        <v>8</v>
      </c>
      <c r="K7201" t="s">
        <v>10136</v>
      </c>
      <c r="L7201" t="s">
        <v>10137</v>
      </c>
      <c r="M7201" t="s">
        <v>10138</v>
      </c>
      <c r="N7201" s="126"/>
      <c r="Q7201" t="s">
        <v>10142</v>
      </c>
      <c r="R7201" t="s">
        <v>19635</v>
      </c>
      <c r="S7201" s="120">
        <v>0.6</v>
      </c>
      <c r="U7201"/>
    </row>
    <row r="7202" spans="1:21">
      <c r="A7202">
        <v>7201</v>
      </c>
      <c r="B7202" s="1" t="s">
        <v>10143</v>
      </c>
      <c r="C7202" s="1" t="s">
        <v>175</v>
      </c>
      <c r="D7202" s="1" t="s">
        <v>9534</v>
      </c>
      <c r="E7202" t="s">
        <v>56</v>
      </c>
      <c r="F7202" t="s">
        <v>10135</v>
      </c>
      <c r="G7202" t="s">
        <v>57</v>
      </c>
      <c r="H7202" t="s">
        <v>177</v>
      </c>
      <c r="I7202" t="s">
        <v>9799</v>
      </c>
      <c r="J7202" s="1">
        <v>8</v>
      </c>
      <c r="K7202" t="s">
        <v>10136</v>
      </c>
      <c r="L7202" t="s">
        <v>10137</v>
      </c>
      <c r="M7202" t="s">
        <v>10138</v>
      </c>
      <c r="N7202" s="126"/>
      <c r="Q7202" t="s">
        <v>10143</v>
      </c>
      <c r="R7202" t="s">
        <v>19635</v>
      </c>
      <c r="S7202" s="120">
        <v>0.6</v>
      </c>
      <c r="U7202"/>
    </row>
    <row r="7203" spans="1:21">
      <c r="A7203">
        <v>7202</v>
      </c>
      <c r="B7203" s="1" t="s">
        <v>10144</v>
      </c>
      <c r="C7203" s="1" t="s">
        <v>175</v>
      </c>
      <c r="D7203" s="1" t="s">
        <v>9534</v>
      </c>
      <c r="E7203" t="s">
        <v>56</v>
      </c>
      <c r="F7203" t="s">
        <v>10135</v>
      </c>
      <c r="G7203" t="s">
        <v>57</v>
      </c>
      <c r="H7203" t="s">
        <v>177</v>
      </c>
      <c r="I7203" t="s">
        <v>9799</v>
      </c>
      <c r="J7203" s="1">
        <v>8</v>
      </c>
      <c r="K7203" t="s">
        <v>10136</v>
      </c>
      <c r="L7203" t="s">
        <v>10137</v>
      </c>
      <c r="M7203" t="s">
        <v>10138</v>
      </c>
      <c r="N7203" s="126"/>
      <c r="Q7203" t="s">
        <v>10144</v>
      </c>
      <c r="R7203" t="s">
        <v>19635</v>
      </c>
      <c r="S7203" s="120">
        <v>0.6</v>
      </c>
      <c r="U7203"/>
    </row>
    <row r="7204" spans="1:21">
      <c r="A7204">
        <v>7203</v>
      </c>
      <c r="B7204" s="1" t="s">
        <v>10145</v>
      </c>
      <c r="C7204" s="1" t="s">
        <v>175</v>
      </c>
      <c r="D7204" s="1" t="s">
        <v>9534</v>
      </c>
      <c r="E7204" t="s">
        <v>56</v>
      </c>
      <c r="F7204" t="s">
        <v>10135</v>
      </c>
      <c r="G7204" t="s">
        <v>57</v>
      </c>
      <c r="H7204" t="s">
        <v>177</v>
      </c>
      <c r="I7204" t="s">
        <v>9799</v>
      </c>
      <c r="J7204" s="1">
        <v>8</v>
      </c>
      <c r="K7204" t="s">
        <v>10136</v>
      </c>
      <c r="L7204" t="s">
        <v>10137</v>
      </c>
      <c r="M7204" t="s">
        <v>10138</v>
      </c>
      <c r="N7204" s="126"/>
      <c r="Q7204" t="s">
        <v>10145</v>
      </c>
      <c r="R7204" t="s">
        <v>19635</v>
      </c>
      <c r="S7204" s="120">
        <v>0.6</v>
      </c>
      <c r="U7204"/>
    </row>
    <row r="7205" spans="1:21">
      <c r="A7205">
        <v>7204</v>
      </c>
      <c r="B7205" s="1" t="s">
        <v>10146</v>
      </c>
      <c r="C7205" s="1" t="s">
        <v>175</v>
      </c>
      <c r="D7205" s="1" t="s">
        <v>9534</v>
      </c>
      <c r="E7205" t="s">
        <v>56</v>
      </c>
      <c r="F7205" t="s">
        <v>10135</v>
      </c>
      <c r="G7205" t="s">
        <v>57</v>
      </c>
      <c r="H7205" t="s">
        <v>177</v>
      </c>
      <c r="I7205" t="s">
        <v>9799</v>
      </c>
      <c r="J7205" s="1">
        <v>8</v>
      </c>
      <c r="K7205" t="s">
        <v>10136</v>
      </c>
      <c r="L7205" t="s">
        <v>10137</v>
      </c>
      <c r="M7205" t="s">
        <v>10138</v>
      </c>
      <c r="N7205" s="126">
        <v>0.01</v>
      </c>
      <c r="Q7205" t="s">
        <v>10146</v>
      </c>
      <c r="R7205" t="s">
        <v>19635</v>
      </c>
      <c r="S7205" s="120">
        <v>0.6</v>
      </c>
      <c r="U7205"/>
    </row>
    <row r="7206" spans="1:21">
      <c r="A7206">
        <v>7205</v>
      </c>
      <c r="B7206" s="1" t="s">
        <v>10147</v>
      </c>
      <c r="C7206" s="1" t="s">
        <v>175</v>
      </c>
      <c r="D7206" s="1" t="s">
        <v>9534</v>
      </c>
      <c r="E7206" t="s">
        <v>56</v>
      </c>
      <c r="F7206" t="s">
        <v>10135</v>
      </c>
      <c r="G7206" t="s">
        <v>57</v>
      </c>
      <c r="H7206" t="s">
        <v>177</v>
      </c>
      <c r="I7206" t="s">
        <v>9799</v>
      </c>
      <c r="J7206" s="1">
        <v>8</v>
      </c>
      <c r="K7206" t="s">
        <v>10136</v>
      </c>
      <c r="L7206" t="s">
        <v>10137</v>
      </c>
      <c r="M7206" t="s">
        <v>10138</v>
      </c>
      <c r="N7206" s="126"/>
      <c r="Q7206" t="s">
        <v>10147</v>
      </c>
      <c r="R7206" t="s">
        <v>19635</v>
      </c>
      <c r="S7206" s="120">
        <v>0.6</v>
      </c>
      <c r="U7206"/>
    </row>
    <row r="7207" spans="1:21">
      <c r="A7207">
        <v>7206</v>
      </c>
      <c r="B7207" s="1" t="s">
        <v>10148</v>
      </c>
      <c r="C7207" s="1" t="s">
        <v>352</v>
      </c>
      <c r="D7207" s="1" t="s">
        <v>9534</v>
      </c>
      <c r="E7207" t="s">
        <v>56</v>
      </c>
      <c r="F7207" t="s">
        <v>10149</v>
      </c>
      <c r="G7207" t="s">
        <v>57</v>
      </c>
      <c r="H7207" t="s">
        <v>354</v>
      </c>
      <c r="I7207" t="s">
        <v>9799</v>
      </c>
      <c r="J7207" s="1">
        <v>8</v>
      </c>
      <c r="K7207" t="s">
        <v>10149</v>
      </c>
      <c r="L7207" t="s">
        <v>10150</v>
      </c>
      <c r="M7207" t="s">
        <v>10151</v>
      </c>
      <c r="N7207" s="126"/>
      <c r="Q7207" t="s">
        <v>10148</v>
      </c>
      <c r="R7207" t="s">
        <v>19636</v>
      </c>
      <c r="S7207" s="120">
        <v>0.6</v>
      </c>
      <c r="U7207"/>
    </row>
    <row r="7208" spans="1:21">
      <c r="A7208">
        <v>7207</v>
      </c>
      <c r="B7208" s="1" t="s">
        <v>10152</v>
      </c>
      <c r="C7208" s="1" t="s">
        <v>352</v>
      </c>
      <c r="D7208" s="1" t="s">
        <v>9534</v>
      </c>
      <c r="E7208" t="s">
        <v>56</v>
      </c>
      <c r="F7208" t="s">
        <v>10149</v>
      </c>
      <c r="G7208" t="s">
        <v>57</v>
      </c>
      <c r="H7208" t="s">
        <v>354</v>
      </c>
      <c r="I7208" t="s">
        <v>9799</v>
      </c>
      <c r="J7208" s="1">
        <v>8</v>
      </c>
      <c r="K7208" t="s">
        <v>10149</v>
      </c>
      <c r="L7208" t="s">
        <v>10150</v>
      </c>
      <c r="M7208" t="s">
        <v>10151</v>
      </c>
      <c r="N7208" s="126"/>
      <c r="Q7208" t="s">
        <v>10152</v>
      </c>
      <c r="R7208" t="s">
        <v>19636</v>
      </c>
      <c r="S7208" s="120">
        <v>0.6</v>
      </c>
      <c r="U7208"/>
    </row>
    <row r="7209" spans="1:21">
      <c r="A7209">
        <v>7208</v>
      </c>
      <c r="B7209" s="1" t="s">
        <v>10153</v>
      </c>
      <c r="C7209" s="1" t="s">
        <v>352</v>
      </c>
      <c r="D7209" s="1" t="s">
        <v>9534</v>
      </c>
      <c r="E7209" t="s">
        <v>56</v>
      </c>
      <c r="F7209" t="s">
        <v>10149</v>
      </c>
      <c r="G7209" t="s">
        <v>57</v>
      </c>
      <c r="H7209" t="s">
        <v>354</v>
      </c>
      <c r="I7209" t="s">
        <v>9799</v>
      </c>
      <c r="J7209" s="1">
        <v>8</v>
      </c>
      <c r="K7209" t="s">
        <v>10149</v>
      </c>
      <c r="L7209" t="s">
        <v>10150</v>
      </c>
      <c r="M7209" t="s">
        <v>10151</v>
      </c>
      <c r="N7209" s="126"/>
      <c r="Q7209" t="s">
        <v>10153</v>
      </c>
      <c r="R7209" t="s">
        <v>19636</v>
      </c>
      <c r="S7209" s="120">
        <v>0.6</v>
      </c>
      <c r="U7209"/>
    </row>
    <row r="7210" spans="1:21">
      <c r="A7210">
        <v>7209</v>
      </c>
      <c r="B7210" s="1" t="s">
        <v>10154</v>
      </c>
      <c r="C7210" s="1" t="s">
        <v>352</v>
      </c>
      <c r="D7210" s="1" t="s">
        <v>9534</v>
      </c>
      <c r="E7210" t="s">
        <v>56</v>
      </c>
      <c r="F7210" t="s">
        <v>10149</v>
      </c>
      <c r="G7210" t="s">
        <v>57</v>
      </c>
      <c r="H7210" t="s">
        <v>354</v>
      </c>
      <c r="I7210" t="s">
        <v>9799</v>
      </c>
      <c r="J7210" s="1">
        <v>8</v>
      </c>
      <c r="K7210" t="s">
        <v>10149</v>
      </c>
      <c r="L7210" t="s">
        <v>10150</v>
      </c>
      <c r="M7210" t="s">
        <v>10151</v>
      </c>
      <c r="N7210" s="126"/>
      <c r="Q7210" t="s">
        <v>10154</v>
      </c>
      <c r="R7210" t="s">
        <v>19636</v>
      </c>
      <c r="S7210" s="120">
        <v>0.6</v>
      </c>
      <c r="U7210"/>
    </row>
    <row r="7211" spans="1:21">
      <c r="A7211">
        <v>7210</v>
      </c>
      <c r="B7211" s="1" t="s">
        <v>10155</v>
      </c>
      <c r="C7211" s="1" t="s">
        <v>352</v>
      </c>
      <c r="D7211" s="1" t="s">
        <v>9534</v>
      </c>
      <c r="E7211" t="s">
        <v>56</v>
      </c>
      <c r="F7211" t="s">
        <v>10149</v>
      </c>
      <c r="G7211" t="s">
        <v>57</v>
      </c>
      <c r="H7211" t="s">
        <v>354</v>
      </c>
      <c r="I7211" t="s">
        <v>9799</v>
      </c>
      <c r="J7211" s="1">
        <v>8</v>
      </c>
      <c r="K7211" t="s">
        <v>10149</v>
      </c>
      <c r="L7211" t="s">
        <v>10150</v>
      </c>
      <c r="M7211" t="s">
        <v>10151</v>
      </c>
      <c r="N7211" s="126"/>
      <c r="Q7211" t="s">
        <v>10155</v>
      </c>
      <c r="R7211" t="s">
        <v>19636</v>
      </c>
      <c r="S7211" s="120">
        <v>0.6</v>
      </c>
      <c r="U7211"/>
    </row>
    <row r="7212" spans="1:21">
      <c r="A7212">
        <v>7211</v>
      </c>
      <c r="B7212" s="1" t="s">
        <v>10156</v>
      </c>
      <c r="C7212" s="1" t="s">
        <v>352</v>
      </c>
      <c r="D7212" s="1" t="s">
        <v>9534</v>
      </c>
      <c r="E7212" t="s">
        <v>56</v>
      </c>
      <c r="F7212" t="s">
        <v>10149</v>
      </c>
      <c r="G7212" t="s">
        <v>57</v>
      </c>
      <c r="H7212" t="s">
        <v>354</v>
      </c>
      <c r="I7212" t="s">
        <v>9799</v>
      </c>
      <c r="J7212" s="1">
        <v>8</v>
      </c>
      <c r="K7212" t="s">
        <v>10149</v>
      </c>
      <c r="L7212" t="s">
        <v>10150</v>
      </c>
      <c r="M7212" t="s">
        <v>10151</v>
      </c>
      <c r="N7212" s="126"/>
      <c r="Q7212" t="s">
        <v>10156</v>
      </c>
      <c r="R7212" t="s">
        <v>19636</v>
      </c>
      <c r="S7212" s="120">
        <v>0.6</v>
      </c>
      <c r="U7212"/>
    </row>
    <row r="7213" spans="1:21">
      <c r="A7213">
        <v>7212</v>
      </c>
      <c r="B7213" s="1" t="s">
        <v>10157</v>
      </c>
      <c r="C7213" s="1" t="s">
        <v>352</v>
      </c>
      <c r="D7213" s="1" t="s">
        <v>9534</v>
      </c>
      <c r="E7213" t="s">
        <v>56</v>
      </c>
      <c r="F7213" t="s">
        <v>10149</v>
      </c>
      <c r="G7213" t="s">
        <v>57</v>
      </c>
      <c r="H7213" t="s">
        <v>354</v>
      </c>
      <c r="I7213" t="s">
        <v>9799</v>
      </c>
      <c r="J7213" s="1">
        <v>8</v>
      </c>
      <c r="K7213" t="s">
        <v>10149</v>
      </c>
      <c r="L7213" t="s">
        <v>10150</v>
      </c>
      <c r="M7213" t="s">
        <v>10151</v>
      </c>
      <c r="N7213" s="126"/>
      <c r="Q7213" t="s">
        <v>10157</v>
      </c>
      <c r="R7213" t="s">
        <v>19636</v>
      </c>
      <c r="S7213" s="120">
        <v>0.6</v>
      </c>
      <c r="U7213"/>
    </row>
    <row r="7214" spans="1:21">
      <c r="A7214">
        <v>7213</v>
      </c>
      <c r="B7214" s="1" t="s">
        <v>10158</v>
      </c>
      <c r="C7214" s="1" t="s">
        <v>78</v>
      </c>
      <c r="D7214" s="1" t="s">
        <v>10158</v>
      </c>
      <c r="E7214" t="s">
        <v>38</v>
      </c>
      <c r="F7214" t="s">
        <v>10159</v>
      </c>
      <c r="G7214" t="s">
        <v>39</v>
      </c>
      <c r="H7214" t="s">
        <v>80</v>
      </c>
      <c r="I7214" t="s">
        <v>10160</v>
      </c>
      <c r="J7214" s="1">
        <v>1</v>
      </c>
      <c r="K7214" t="s">
        <v>10159</v>
      </c>
      <c r="L7214" t="s">
        <v>10161</v>
      </c>
      <c r="M7214" t="s">
        <v>10162</v>
      </c>
      <c r="N7214" s="126"/>
      <c r="Q7214" t="s">
        <v>10158</v>
      </c>
      <c r="R7214" t="s">
        <v>19637</v>
      </c>
      <c r="S7214" s="120">
        <v>0.6</v>
      </c>
      <c r="U7214"/>
    </row>
    <row r="7215" spans="1:21">
      <c r="A7215">
        <v>7214</v>
      </c>
      <c r="B7215" s="1" t="s">
        <v>10163</v>
      </c>
      <c r="C7215" s="1" t="s">
        <v>78</v>
      </c>
      <c r="D7215" s="1" t="s">
        <v>10158</v>
      </c>
      <c r="E7215" t="s">
        <v>38</v>
      </c>
      <c r="F7215" t="s">
        <v>10159</v>
      </c>
      <c r="G7215" t="s">
        <v>39</v>
      </c>
      <c r="H7215" t="s">
        <v>80</v>
      </c>
      <c r="I7215" t="s">
        <v>10160</v>
      </c>
      <c r="J7215" s="1">
        <v>1</v>
      </c>
      <c r="K7215" t="s">
        <v>10159</v>
      </c>
      <c r="L7215" t="s">
        <v>10161</v>
      </c>
      <c r="M7215" t="s">
        <v>10162</v>
      </c>
      <c r="N7215" s="126"/>
      <c r="Q7215" t="s">
        <v>10163</v>
      </c>
      <c r="R7215" t="s">
        <v>19637</v>
      </c>
      <c r="S7215" s="120">
        <v>0.6</v>
      </c>
      <c r="U7215"/>
    </row>
    <row r="7216" spans="1:21">
      <c r="A7216">
        <v>7215</v>
      </c>
      <c r="B7216" s="1" t="s">
        <v>10164</v>
      </c>
      <c r="C7216" s="1" t="s">
        <v>78</v>
      </c>
      <c r="D7216" s="1" t="s">
        <v>10158</v>
      </c>
      <c r="E7216" t="s">
        <v>38</v>
      </c>
      <c r="F7216" t="s">
        <v>10159</v>
      </c>
      <c r="G7216" t="s">
        <v>39</v>
      </c>
      <c r="H7216" t="s">
        <v>80</v>
      </c>
      <c r="I7216" t="s">
        <v>10160</v>
      </c>
      <c r="J7216" s="1">
        <v>1</v>
      </c>
      <c r="K7216" t="s">
        <v>10159</v>
      </c>
      <c r="L7216" t="s">
        <v>10161</v>
      </c>
      <c r="M7216" t="s">
        <v>10162</v>
      </c>
      <c r="N7216" s="126"/>
      <c r="Q7216" t="s">
        <v>10164</v>
      </c>
      <c r="R7216" t="s">
        <v>19637</v>
      </c>
      <c r="S7216" s="120">
        <v>0.6</v>
      </c>
      <c r="U7216"/>
    </row>
    <row r="7217" spans="1:21">
      <c r="A7217">
        <v>7216</v>
      </c>
      <c r="B7217" s="1" t="s">
        <v>10165</v>
      </c>
      <c r="C7217" s="1" t="s">
        <v>78</v>
      </c>
      <c r="D7217" s="1" t="s">
        <v>10158</v>
      </c>
      <c r="E7217" t="s">
        <v>38</v>
      </c>
      <c r="F7217" t="s">
        <v>10159</v>
      </c>
      <c r="G7217" t="s">
        <v>39</v>
      </c>
      <c r="H7217" t="s">
        <v>80</v>
      </c>
      <c r="I7217" t="s">
        <v>10160</v>
      </c>
      <c r="J7217" s="1">
        <v>1</v>
      </c>
      <c r="K7217" t="s">
        <v>10159</v>
      </c>
      <c r="L7217" t="s">
        <v>10161</v>
      </c>
      <c r="M7217" t="s">
        <v>10162</v>
      </c>
      <c r="N7217" s="126"/>
      <c r="Q7217" t="s">
        <v>10165</v>
      </c>
      <c r="R7217" t="s">
        <v>19637</v>
      </c>
      <c r="S7217" s="120">
        <v>0.6</v>
      </c>
      <c r="U7217"/>
    </row>
    <row r="7218" spans="1:21">
      <c r="A7218">
        <v>7217</v>
      </c>
      <c r="B7218" s="1" t="s">
        <v>10166</v>
      </c>
      <c r="C7218" s="1" t="s">
        <v>78</v>
      </c>
      <c r="D7218" s="1" t="s">
        <v>10158</v>
      </c>
      <c r="E7218" t="s">
        <v>38</v>
      </c>
      <c r="F7218" t="s">
        <v>10159</v>
      </c>
      <c r="G7218" t="s">
        <v>39</v>
      </c>
      <c r="H7218" t="s">
        <v>80</v>
      </c>
      <c r="I7218" t="s">
        <v>10160</v>
      </c>
      <c r="J7218" s="1">
        <v>1</v>
      </c>
      <c r="K7218" t="s">
        <v>10159</v>
      </c>
      <c r="L7218" t="s">
        <v>10161</v>
      </c>
      <c r="M7218" t="s">
        <v>10162</v>
      </c>
      <c r="N7218" s="126"/>
      <c r="Q7218" t="s">
        <v>10166</v>
      </c>
      <c r="R7218" t="s">
        <v>19637</v>
      </c>
      <c r="S7218" s="120">
        <v>0.6</v>
      </c>
      <c r="U7218"/>
    </row>
    <row r="7219" spans="1:21">
      <c r="A7219">
        <v>7218</v>
      </c>
      <c r="B7219" s="1" t="s">
        <v>10167</v>
      </c>
      <c r="C7219" s="1" t="s">
        <v>78</v>
      </c>
      <c r="D7219" s="1" t="s">
        <v>10158</v>
      </c>
      <c r="E7219" t="s">
        <v>38</v>
      </c>
      <c r="F7219" t="s">
        <v>10159</v>
      </c>
      <c r="G7219" t="s">
        <v>39</v>
      </c>
      <c r="H7219" t="s">
        <v>80</v>
      </c>
      <c r="I7219" t="s">
        <v>10160</v>
      </c>
      <c r="J7219" s="1">
        <v>1</v>
      </c>
      <c r="K7219" t="s">
        <v>10159</v>
      </c>
      <c r="L7219" t="s">
        <v>10161</v>
      </c>
      <c r="M7219" t="s">
        <v>10162</v>
      </c>
      <c r="N7219" s="126"/>
      <c r="Q7219" t="s">
        <v>10167</v>
      </c>
      <c r="R7219" t="s">
        <v>19637</v>
      </c>
      <c r="S7219" s="120">
        <v>0.6</v>
      </c>
      <c r="U7219"/>
    </row>
    <row r="7220" spans="1:21">
      <c r="A7220">
        <v>7219</v>
      </c>
      <c r="B7220" s="1" t="s">
        <v>10168</v>
      </c>
      <c r="C7220" s="1" t="s">
        <v>78</v>
      </c>
      <c r="D7220" s="1" t="s">
        <v>10158</v>
      </c>
      <c r="E7220" t="s">
        <v>38</v>
      </c>
      <c r="F7220" t="s">
        <v>10159</v>
      </c>
      <c r="G7220" t="s">
        <v>39</v>
      </c>
      <c r="H7220" t="s">
        <v>80</v>
      </c>
      <c r="I7220" t="s">
        <v>10160</v>
      </c>
      <c r="J7220" s="1">
        <v>1</v>
      </c>
      <c r="K7220" t="s">
        <v>10159</v>
      </c>
      <c r="L7220" t="s">
        <v>10161</v>
      </c>
      <c r="M7220" t="s">
        <v>10162</v>
      </c>
      <c r="N7220" s="126"/>
      <c r="Q7220" t="s">
        <v>10168</v>
      </c>
      <c r="R7220" t="s">
        <v>19637</v>
      </c>
      <c r="S7220" s="120">
        <v>0.6</v>
      </c>
      <c r="U7220"/>
    </row>
    <row r="7221" spans="1:21">
      <c r="A7221">
        <v>7220</v>
      </c>
      <c r="B7221" s="1" t="s">
        <v>10169</v>
      </c>
      <c r="C7221" s="1" t="s">
        <v>78</v>
      </c>
      <c r="D7221" s="1" t="s">
        <v>10158</v>
      </c>
      <c r="E7221" t="s">
        <v>38</v>
      </c>
      <c r="F7221" t="s">
        <v>10159</v>
      </c>
      <c r="G7221" t="s">
        <v>39</v>
      </c>
      <c r="H7221" t="s">
        <v>80</v>
      </c>
      <c r="I7221" t="s">
        <v>10160</v>
      </c>
      <c r="J7221" s="1">
        <v>1</v>
      </c>
      <c r="K7221" t="s">
        <v>10159</v>
      </c>
      <c r="L7221" t="s">
        <v>10161</v>
      </c>
      <c r="M7221" t="s">
        <v>10162</v>
      </c>
      <c r="N7221" s="126"/>
      <c r="Q7221" t="s">
        <v>10169</v>
      </c>
      <c r="R7221" t="s">
        <v>19637</v>
      </c>
      <c r="S7221" s="120">
        <v>0.6</v>
      </c>
      <c r="U7221"/>
    </row>
    <row r="7222" spans="1:21">
      <c r="A7222">
        <v>7221</v>
      </c>
      <c r="B7222" s="1" t="s">
        <v>8120</v>
      </c>
      <c r="C7222" s="1" t="s">
        <v>78</v>
      </c>
      <c r="D7222" s="1" t="s">
        <v>10158</v>
      </c>
      <c r="E7222" t="s">
        <v>38</v>
      </c>
      <c r="F7222" t="s">
        <v>10159</v>
      </c>
      <c r="G7222" t="s">
        <v>39</v>
      </c>
      <c r="H7222" t="s">
        <v>80</v>
      </c>
      <c r="I7222" t="s">
        <v>10160</v>
      </c>
      <c r="J7222" s="1">
        <v>1</v>
      </c>
      <c r="K7222" t="s">
        <v>10159</v>
      </c>
      <c r="L7222" t="s">
        <v>10161</v>
      </c>
      <c r="M7222" t="s">
        <v>10162</v>
      </c>
      <c r="N7222" s="126"/>
      <c r="Q7222" t="s">
        <v>8120</v>
      </c>
      <c r="R7222" t="s">
        <v>19637</v>
      </c>
      <c r="S7222" s="120">
        <v>0.6</v>
      </c>
      <c r="U7222"/>
    </row>
    <row r="7223" spans="1:21">
      <c r="A7223">
        <v>7222</v>
      </c>
      <c r="B7223" s="1" t="s">
        <v>10170</v>
      </c>
      <c r="C7223" s="1" t="s">
        <v>78</v>
      </c>
      <c r="D7223" s="1" t="s">
        <v>10158</v>
      </c>
      <c r="E7223" t="s">
        <v>38</v>
      </c>
      <c r="F7223" t="s">
        <v>10159</v>
      </c>
      <c r="G7223" t="s">
        <v>39</v>
      </c>
      <c r="H7223" t="s">
        <v>80</v>
      </c>
      <c r="I7223" t="s">
        <v>10160</v>
      </c>
      <c r="J7223" s="1">
        <v>1</v>
      </c>
      <c r="K7223" t="s">
        <v>10159</v>
      </c>
      <c r="L7223" t="s">
        <v>10161</v>
      </c>
      <c r="M7223" t="s">
        <v>10162</v>
      </c>
      <c r="N7223" s="126"/>
      <c r="Q7223" t="s">
        <v>10170</v>
      </c>
      <c r="R7223" t="s">
        <v>19637</v>
      </c>
      <c r="S7223" s="120">
        <v>0.6</v>
      </c>
      <c r="U7223"/>
    </row>
    <row r="7224" spans="1:21">
      <c r="A7224">
        <v>7223</v>
      </c>
      <c r="B7224" s="1" t="s">
        <v>10171</v>
      </c>
      <c r="C7224" s="1" t="s">
        <v>78</v>
      </c>
      <c r="D7224" s="1" t="s">
        <v>10158</v>
      </c>
      <c r="E7224" t="s">
        <v>38</v>
      </c>
      <c r="F7224" t="s">
        <v>10159</v>
      </c>
      <c r="G7224" t="s">
        <v>39</v>
      </c>
      <c r="H7224" t="s">
        <v>80</v>
      </c>
      <c r="I7224" t="s">
        <v>10160</v>
      </c>
      <c r="J7224" s="1">
        <v>1</v>
      </c>
      <c r="K7224" t="s">
        <v>10159</v>
      </c>
      <c r="L7224" t="s">
        <v>10161</v>
      </c>
      <c r="M7224" t="s">
        <v>10162</v>
      </c>
      <c r="N7224" s="126"/>
      <c r="Q7224" t="s">
        <v>10171</v>
      </c>
      <c r="R7224" t="s">
        <v>19637</v>
      </c>
      <c r="S7224" s="120">
        <v>0.6</v>
      </c>
      <c r="U7224"/>
    </row>
    <row r="7225" spans="1:21">
      <c r="A7225">
        <v>7224</v>
      </c>
      <c r="B7225" s="1" t="s">
        <v>10172</v>
      </c>
      <c r="C7225" s="1" t="s">
        <v>87</v>
      </c>
      <c r="D7225" s="1" t="s">
        <v>10158</v>
      </c>
      <c r="E7225" t="s">
        <v>38</v>
      </c>
      <c r="F7225" t="s">
        <v>10173</v>
      </c>
      <c r="G7225" t="s">
        <v>39</v>
      </c>
      <c r="H7225" t="s">
        <v>89</v>
      </c>
      <c r="I7225" t="s">
        <v>10160</v>
      </c>
      <c r="J7225" s="1">
        <v>1</v>
      </c>
      <c r="K7225" t="s">
        <v>10173</v>
      </c>
      <c r="L7225" t="s">
        <v>10174</v>
      </c>
      <c r="M7225" t="s">
        <v>10175</v>
      </c>
      <c r="N7225" s="126"/>
      <c r="Q7225" t="s">
        <v>10172</v>
      </c>
      <c r="R7225" t="s">
        <v>19638</v>
      </c>
      <c r="S7225" s="120">
        <v>0.6</v>
      </c>
      <c r="U7225"/>
    </row>
    <row r="7226" spans="1:21">
      <c r="A7226">
        <v>7225</v>
      </c>
      <c r="B7226" s="1" t="s">
        <v>10176</v>
      </c>
      <c r="C7226" s="1" t="s">
        <v>105</v>
      </c>
      <c r="D7226" s="1" t="s">
        <v>10158</v>
      </c>
      <c r="E7226" t="s">
        <v>38</v>
      </c>
      <c r="F7226" t="s">
        <v>10177</v>
      </c>
      <c r="G7226" t="s">
        <v>39</v>
      </c>
      <c r="H7226" t="s">
        <v>107</v>
      </c>
      <c r="I7226" t="s">
        <v>10160</v>
      </c>
      <c r="J7226" s="1">
        <v>1</v>
      </c>
      <c r="K7226" t="s">
        <v>10177</v>
      </c>
      <c r="L7226" t="s">
        <v>10178</v>
      </c>
      <c r="M7226" t="s">
        <v>10179</v>
      </c>
      <c r="N7226" s="126"/>
      <c r="Q7226" t="s">
        <v>10176</v>
      </c>
      <c r="R7226" t="s">
        <v>19639</v>
      </c>
      <c r="S7226" s="120">
        <v>0.6</v>
      </c>
      <c r="U7226"/>
    </row>
    <row r="7227" spans="1:21">
      <c r="A7227">
        <v>7226</v>
      </c>
      <c r="B7227" s="1" t="s">
        <v>10180</v>
      </c>
      <c r="C7227" s="1" t="s">
        <v>121</v>
      </c>
      <c r="D7227" s="1" t="s">
        <v>10158</v>
      </c>
      <c r="E7227" t="s">
        <v>38</v>
      </c>
      <c r="F7227" t="s">
        <v>10181</v>
      </c>
      <c r="G7227" t="s">
        <v>39</v>
      </c>
      <c r="H7227" t="s">
        <v>123</v>
      </c>
      <c r="I7227" t="s">
        <v>10160</v>
      </c>
      <c r="J7227" s="1">
        <v>1</v>
      </c>
      <c r="K7227" t="s">
        <v>10181</v>
      </c>
      <c r="L7227" t="s">
        <v>10182</v>
      </c>
      <c r="M7227" t="s">
        <v>10183</v>
      </c>
      <c r="N7227" s="126"/>
      <c r="Q7227" t="s">
        <v>10180</v>
      </c>
      <c r="R7227" t="s">
        <v>19640</v>
      </c>
      <c r="S7227" s="120">
        <v>0.6</v>
      </c>
      <c r="U7227"/>
    </row>
    <row r="7228" spans="1:21">
      <c r="A7228">
        <v>7227</v>
      </c>
      <c r="B7228" s="1" t="s">
        <v>10184</v>
      </c>
      <c r="C7228" s="1" t="s">
        <v>47</v>
      </c>
      <c r="D7228" s="1" t="s">
        <v>10158</v>
      </c>
      <c r="E7228" t="s">
        <v>38</v>
      </c>
      <c r="F7228" t="s">
        <v>10185</v>
      </c>
      <c r="G7228" t="s">
        <v>39</v>
      </c>
      <c r="H7228" t="s">
        <v>49</v>
      </c>
      <c r="I7228" t="s">
        <v>10160</v>
      </c>
      <c r="J7228" s="1">
        <v>1</v>
      </c>
      <c r="K7228" t="s">
        <v>10186</v>
      </c>
      <c r="L7228" t="s">
        <v>10187</v>
      </c>
      <c r="M7228" t="s">
        <v>10188</v>
      </c>
      <c r="N7228" s="126"/>
      <c r="Q7228" t="s">
        <v>10184</v>
      </c>
      <c r="R7228" t="s">
        <v>19641</v>
      </c>
      <c r="S7228" s="120">
        <v>0.6</v>
      </c>
      <c r="U7228"/>
    </row>
    <row r="7229" spans="1:21">
      <c r="A7229">
        <v>7228</v>
      </c>
      <c r="B7229" s="1" t="s">
        <v>10189</v>
      </c>
      <c r="C7229" s="1" t="s">
        <v>47</v>
      </c>
      <c r="D7229" s="1" t="s">
        <v>10158</v>
      </c>
      <c r="E7229" t="s">
        <v>38</v>
      </c>
      <c r="F7229" t="s">
        <v>10185</v>
      </c>
      <c r="G7229" t="s">
        <v>39</v>
      </c>
      <c r="H7229" t="s">
        <v>49</v>
      </c>
      <c r="I7229" t="s">
        <v>10160</v>
      </c>
      <c r="J7229" s="1">
        <v>1</v>
      </c>
      <c r="K7229" t="s">
        <v>10186</v>
      </c>
      <c r="L7229" t="s">
        <v>10187</v>
      </c>
      <c r="M7229" t="s">
        <v>10188</v>
      </c>
      <c r="N7229" s="126"/>
      <c r="Q7229" t="s">
        <v>10189</v>
      </c>
      <c r="R7229" t="s">
        <v>19641</v>
      </c>
      <c r="S7229" s="120">
        <v>0.6</v>
      </c>
      <c r="U7229"/>
    </row>
    <row r="7230" spans="1:21">
      <c r="A7230">
        <v>7229</v>
      </c>
      <c r="B7230" s="1" t="s">
        <v>10190</v>
      </c>
      <c r="C7230" s="1" t="s">
        <v>47</v>
      </c>
      <c r="D7230" s="1" t="s">
        <v>10158</v>
      </c>
      <c r="E7230" t="s">
        <v>38</v>
      </c>
      <c r="F7230" t="s">
        <v>10185</v>
      </c>
      <c r="G7230" t="s">
        <v>39</v>
      </c>
      <c r="H7230" t="s">
        <v>49</v>
      </c>
      <c r="I7230" t="s">
        <v>10160</v>
      </c>
      <c r="J7230" s="1">
        <v>1</v>
      </c>
      <c r="K7230" t="s">
        <v>10186</v>
      </c>
      <c r="L7230" t="s">
        <v>10187</v>
      </c>
      <c r="M7230" t="s">
        <v>10188</v>
      </c>
      <c r="N7230" s="126"/>
      <c r="Q7230" t="s">
        <v>10190</v>
      </c>
      <c r="R7230" t="s">
        <v>19641</v>
      </c>
      <c r="S7230" s="120">
        <v>0.6</v>
      </c>
      <c r="U7230"/>
    </row>
    <row r="7231" spans="1:21">
      <c r="A7231">
        <v>7230</v>
      </c>
      <c r="B7231" s="1" t="s">
        <v>10191</v>
      </c>
      <c r="C7231" s="1" t="s">
        <v>47</v>
      </c>
      <c r="D7231" s="1" t="s">
        <v>10158</v>
      </c>
      <c r="E7231" t="s">
        <v>38</v>
      </c>
      <c r="F7231" t="s">
        <v>10185</v>
      </c>
      <c r="G7231" t="s">
        <v>39</v>
      </c>
      <c r="H7231" t="s">
        <v>49</v>
      </c>
      <c r="I7231" t="s">
        <v>10160</v>
      </c>
      <c r="J7231" s="1">
        <v>1</v>
      </c>
      <c r="K7231" t="s">
        <v>10186</v>
      </c>
      <c r="L7231" t="s">
        <v>10187</v>
      </c>
      <c r="M7231" t="s">
        <v>10188</v>
      </c>
      <c r="N7231" s="126"/>
      <c r="Q7231" t="s">
        <v>10191</v>
      </c>
      <c r="R7231" t="s">
        <v>19641</v>
      </c>
      <c r="S7231" s="120">
        <v>0.6</v>
      </c>
      <c r="U7231"/>
    </row>
    <row r="7232" spans="1:21">
      <c r="A7232">
        <v>7231</v>
      </c>
      <c r="B7232" s="1" t="s">
        <v>10192</v>
      </c>
      <c r="C7232" s="1" t="s">
        <v>47</v>
      </c>
      <c r="D7232" s="1" t="s">
        <v>10158</v>
      </c>
      <c r="E7232" t="s">
        <v>38</v>
      </c>
      <c r="F7232" t="s">
        <v>10185</v>
      </c>
      <c r="G7232" t="s">
        <v>39</v>
      </c>
      <c r="H7232" t="s">
        <v>49</v>
      </c>
      <c r="I7232" t="s">
        <v>10160</v>
      </c>
      <c r="J7232" s="1">
        <v>1</v>
      </c>
      <c r="K7232" t="s">
        <v>10186</v>
      </c>
      <c r="L7232" t="s">
        <v>10187</v>
      </c>
      <c r="M7232" t="s">
        <v>10188</v>
      </c>
      <c r="N7232" s="126"/>
      <c r="Q7232" t="s">
        <v>10192</v>
      </c>
      <c r="R7232" t="s">
        <v>19641</v>
      </c>
      <c r="S7232" s="120">
        <v>0.6</v>
      </c>
      <c r="U7232"/>
    </row>
    <row r="7233" spans="1:21">
      <c r="A7233">
        <v>7232</v>
      </c>
      <c r="B7233" s="1" t="s">
        <v>10193</v>
      </c>
      <c r="C7233" s="1" t="s">
        <v>47</v>
      </c>
      <c r="D7233" s="1" t="s">
        <v>10158</v>
      </c>
      <c r="E7233" t="s">
        <v>38</v>
      </c>
      <c r="F7233" t="s">
        <v>10185</v>
      </c>
      <c r="G7233" t="s">
        <v>39</v>
      </c>
      <c r="H7233" t="s">
        <v>49</v>
      </c>
      <c r="I7233" t="s">
        <v>10160</v>
      </c>
      <c r="J7233" s="1">
        <v>1</v>
      </c>
      <c r="K7233" t="s">
        <v>10186</v>
      </c>
      <c r="L7233" t="s">
        <v>10187</v>
      </c>
      <c r="M7233" t="s">
        <v>10188</v>
      </c>
      <c r="N7233" s="126"/>
      <c r="Q7233" t="s">
        <v>10193</v>
      </c>
      <c r="R7233" t="s">
        <v>19641</v>
      </c>
      <c r="S7233" s="120">
        <v>0.6</v>
      </c>
      <c r="U7233"/>
    </row>
    <row r="7234" spans="1:21">
      <c r="A7234">
        <v>7233</v>
      </c>
      <c r="B7234" s="1" t="s">
        <v>10194</v>
      </c>
      <c r="C7234" s="1" t="s">
        <v>47</v>
      </c>
      <c r="D7234" s="1" t="s">
        <v>10158</v>
      </c>
      <c r="E7234" t="s">
        <v>38</v>
      </c>
      <c r="F7234" t="s">
        <v>10185</v>
      </c>
      <c r="G7234" t="s">
        <v>39</v>
      </c>
      <c r="H7234" t="s">
        <v>49</v>
      </c>
      <c r="I7234" t="s">
        <v>10160</v>
      </c>
      <c r="J7234" s="1">
        <v>1</v>
      </c>
      <c r="K7234" t="s">
        <v>10186</v>
      </c>
      <c r="L7234" t="s">
        <v>10187</v>
      </c>
      <c r="M7234" t="s">
        <v>10188</v>
      </c>
      <c r="N7234" s="126"/>
      <c r="Q7234" t="s">
        <v>10194</v>
      </c>
      <c r="R7234" t="s">
        <v>19641</v>
      </c>
      <c r="S7234" s="120">
        <v>0.6</v>
      </c>
      <c r="U7234"/>
    </row>
    <row r="7235" spans="1:21">
      <c r="A7235">
        <v>7234</v>
      </c>
      <c r="B7235" s="1" t="s">
        <v>10195</v>
      </c>
      <c r="C7235" s="1" t="s">
        <v>47</v>
      </c>
      <c r="D7235" s="1" t="s">
        <v>10158</v>
      </c>
      <c r="E7235" t="s">
        <v>38</v>
      </c>
      <c r="F7235" t="s">
        <v>10185</v>
      </c>
      <c r="G7235" t="s">
        <v>39</v>
      </c>
      <c r="H7235" t="s">
        <v>49</v>
      </c>
      <c r="I7235" t="s">
        <v>10160</v>
      </c>
      <c r="J7235" s="1">
        <v>1</v>
      </c>
      <c r="K7235" t="s">
        <v>10186</v>
      </c>
      <c r="L7235" t="s">
        <v>10187</v>
      </c>
      <c r="M7235" t="s">
        <v>10188</v>
      </c>
      <c r="N7235" s="126"/>
      <c r="Q7235" t="s">
        <v>10195</v>
      </c>
      <c r="R7235" t="s">
        <v>19641</v>
      </c>
      <c r="S7235" s="120">
        <v>0.6</v>
      </c>
      <c r="U7235"/>
    </row>
    <row r="7236" spans="1:21">
      <c r="A7236">
        <v>7235</v>
      </c>
      <c r="B7236" s="1" t="s">
        <v>10196</v>
      </c>
      <c r="C7236" s="1" t="s">
        <v>47</v>
      </c>
      <c r="D7236" s="1" t="s">
        <v>10158</v>
      </c>
      <c r="E7236" t="s">
        <v>38</v>
      </c>
      <c r="F7236" t="s">
        <v>10185</v>
      </c>
      <c r="G7236" t="s">
        <v>39</v>
      </c>
      <c r="H7236" t="s">
        <v>49</v>
      </c>
      <c r="I7236" t="s">
        <v>10160</v>
      </c>
      <c r="J7236" s="1">
        <v>1</v>
      </c>
      <c r="K7236" t="s">
        <v>10186</v>
      </c>
      <c r="L7236" t="s">
        <v>10187</v>
      </c>
      <c r="M7236" t="s">
        <v>10188</v>
      </c>
      <c r="N7236" s="126"/>
      <c r="Q7236" t="s">
        <v>10196</v>
      </c>
      <c r="R7236" t="s">
        <v>19641</v>
      </c>
      <c r="S7236" s="120">
        <v>0.6</v>
      </c>
      <c r="U7236"/>
    </row>
    <row r="7237" spans="1:21">
      <c r="A7237">
        <v>7236</v>
      </c>
      <c r="B7237" s="1" t="s">
        <v>10197</v>
      </c>
      <c r="C7237" s="1" t="s">
        <v>47</v>
      </c>
      <c r="D7237" s="1" t="s">
        <v>10158</v>
      </c>
      <c r="E7237" t="s">
        <v>38</v>
      </c>
      <c r="F7237" t="s">
        <v>10185</v>
      </c>
      <c r="G7237" t="s">
        <v>39</v>
      </c>
      <c r="H7237" t="s">
        <v>49</v>
      </c>
      <c r="I7237" t="s">
        <v>10160</v>
      </c>
      <c r="J7237" s="1">
        <v>1</v>
      </c>
      <c r="K7237" t="s">
        <v>10186</v>
      </c>
      <c r="L7237" t="s">
        <v>10187</v>
      </c>
      <c r="M7237" t="s">
        <v>10188</v>
      </c>
      <c r="N7237" s="126">
        <v>0.01</v>
      </c>
      <c r="Q7237" t="s">
        <v>10197</v>
      </c>
      <c r="R7237" t="s">
        <v>19641</v>
      </c>
      <c r="S7237" s="120">
        <v>0.6</v>
      </c>
      <c r="U7237"/>
    </row>
    <row r="7238" spans="1:21">
      <c r="A7238">
        <v>7237</v>
      </c>
      <c r="B7238" s="1" t="s">
        <v>10198</v>
      </c>
      <c r="C7238" s="1" t="s">
        <v>47</v>
      </c>
      <c r="D7238" s="1" t="s">
        <v>10158</v>
      </c>
      <c r="E7238" t="s">
        <v>38</v>
      </c>
      <c r="F7238" t="s">
        <v>10185</v>
      </c>
      <c r="G7238" t="s">
        <v>39</v>
      </c>
      <c r="H7238" t="s">
        <v>49</v>
      </c>
      <c r="I7238" t="s">
        <v>10160</v>
      </c>
      <c r="J7238" s="1">
        <v>1</v>
      </c>
      <c r="K7238" t="s">
        <v>10186</v>
      </c>
      <c r="L7238" t="s">
        <v>10187</v>
      </c>
      <c r="M7238" t="s">
        <v>10188</v>
      </c>
      <c r="N7238" s="126">
        <v>0.01</v>
      </c>
      <c r="Q7238" t="s">
        <v>10198</v>
      </c>
      <c r="R7238" t="s">
        <v>19641</v>
      </c>
      <c r="S7238" s="120">
        <v>0.6</v>
      </c>
      <c r="U7238"/>
    </row>
    <row r="7239" spans="1:21">
      <c r="A7239">
        <v>7238</v>
      </c>
      <c r="B7239" s="1" t="s">
        <v>10199</v>
      </c>
      <c r="C7239" s="1" t="s">
        <v>47</v>
      </c>
      <c r="D7239" s="1" t="s">
        <v>10158</v>
      </c>
      <c r="E7239" t="s">
        <v>38</v>
      </c>
      <c r="F7239" t="s">
        <v>10185</v>
      </c>
      <c r="G7239" t="s">
        <v>39</v>
      </c>
      <c r="H7239" t="s">
        <v>49</v>
      </c>
      <c r="I7239" t="s">
        <v>10160</v>
      </c>
      <c r="J7239" s="1">
        <v>1</v>
      </c>
      <c r="K7239" t="s">
        <v>10186</v>
      </c>
      <c r="L7239" t="s">
        <v>10187</v>
      </c>
      <c r="M7239" t="s">
        <v>10188</v>
      </c>
      <c r="N7239" s="126"/>
      <c r="Q7239" t="s">
        <v>10199</v>
      </c>
      <c r="R7239" t="s">
        <v>19641</v>
      </c>
      <c r="S7239" s="120">
        <v>0.6</v>
      </c>
      <c r="U7239"/>
    </row>
    <row r="7240" spans="1:21">
      <c r="A7240">
        <v>7239</v>
      </c>
      <c r="B7240" s="1" t="s">
        <v>10200</v>
      </c>
      <c r="C7240" s="1" t="s">
        <v>47</v>
      </c>
      <c r="D7240" s="1" t="s">
        <v>10158</v>
      </c>
      <c r="E7240" t="s">
        <v>38</v>
      </c>
      <c r="F7240" t="s">
        <v>10185</v>
      </c>
      <c r="G7240" t="s">
        <v>39</v>
      </c>
      <c r="H7240" t="s">
        <v>49</v>
      </c>
      <c r="I7240" t="s">
        <v>10160</v>
      </c>
      <c r="J7240" s="1">
        <v>1</v>
      </c>
      <c r="K7240" t="s">
        <v>10186</v>
      </c>
      <c r="L7240" t="s">
        <v>10187</v>
      </c>
      <c r="M7240" t="s">
        <v>10188</v>
      </c>
      <c r="N7240" s="126"/>
      <c r="Q7240" t="s">
        <v>10200</v>
      </c>
      <c r="R7240" t="s">
        <v>19641</v>
      </c>
      <c r="S7240" s="120">
        <v>0.6</v>
      </c>
      <c r="U7240"/>
    </row>
    <row r="7241" spans="1:21">
      <c r="A7241">
        <v>7240</v>
      </c>
      <c r="B7241" s="1" t="s">
        <v>10201</v>
      </c>
      <c r="C7241" s="1" t="s">
        <v>47</v>
      </c>
      <c r="D7241" s="1" t="s">
        <v>10158</v>
      </c>
      <c r="E7241" t="s">
        <v>38</v>
      </c>
      <c r="F7241" t="s">
        <v>10185</v>
      </c>
      <c r="G7241" t="s">
        <v>39</v>
      </c>
      <c r="H7241" t="s">
        <v>49</v>
      </c>
      <c r="I7241" t="s">
        <v>10160</v>
      </c>
      <c r="J7241" s="1">
        <v>1</v>
      </c>
      <c r="K7241" t="s">
        <v>10186</v>
      </c>
      <c r="L7241" t="s">
        <v>10187</v>
      </c>
      <c r="M7241" t="s">
        <v>10188</v>
      </c>
      <c r="N7241" s="126"/>
      <c r="Q7241" t="s">
        <v>10201</v>
      </c>
      <c r="R7241" t="s">
        <v>19641</v>
      </c>
      <c r="S7241" s="120">
        <v>0.6</v>
      </c>
      <c r="U7241"/>
    </row>
    <row r="7242" spans="1:21">
      <c r="A7242">
        <v>7241</v>
      </c>
      <c r="B7242" s="1" t="s">
        <v>10202</v>
      </c>
      <c r="C7242" s="1" t="s">
        <v>164</v>
      </c>
      <c r="D7242" s="1" t="s">
        <v>10158</v>
      </c>
      <c r="E7242" t="s">
        <v>38</v>
      </c>
      <c r="F7242" t="s">
        <v>10203</v>
      </c>
      <c r="G7242" t="s">
        <v>39</v>
      </c>
      <c r="H7242" t="s">
        <v>166</v>
      </c>
      <c r="I7242" t="s">
        <v>10160</v>
      </c>
      <c r="J7242" s="1">
        <v>1</v>
      </c>
      <c r="K7242" t="s">
        <v>10203</v>
      </c>
      <c r="L7242" t="s">
        <v>10204</v>
      </c>
      <c r="M7242" t="s">
        <v>10205</v>
      </c>
      <c r="N7242" s="126"/>
      <c r="Q7242" t="s">
        <v>10202</v>
      </c>
      <c r="R7242" t="s">
        <v>19642</v>
      </c>
      <c r="S7242" s="120">
        <v>0.6</v>
      </c>
      <c r="U7242"/>
    </row>
    <row r="7243" spans="1:21">
      <c r="A7243">
        <v>7242</v>
      </c>
      <c r="B7243" s="1" t="s">
        <v>10206</v>
      </c>
      <c r="C7243" s="1" t="s">
        <v>164</v>
      </c>
      <c r="D7243" s="1" t="s">
        <v>10158</v>
      </c>
      <c r="E7243" t="s">
        <v>38</v>
      </c>
      <c r="F7243" t="s">
        <v>10203</v>
      </c>
      <c r="G7243" t="s">
        <v>39</v>
      </c>
      <c r="H7243" t="s">
        <v>166</v>
      </c>
      <c r="I7243" t="s">
        <v>10160</v>
      </c>
      <c r="J7243" s="1">
        <v>1</v>
      </c>
      <c r="K7243" t="s">
        <v>10203</v>
      </c>
      <c r="L7243" t="s">
        <v>10204</v>
      </c>
      <c r="M7243" t="s">
        <v>10205</v>
      </c>
      <c r="N7243" s="126"/>
      <c r="Q7243" t="s">
        <v>10206</v>
      </c>
      <c r="R7243" t="s">
        <v>19642</v>
      </c>
      <c r="S7243" s="120">
        <v>0.6</v>
      </c>
      <c r="U7243"/>
    </row>
    <row r="7244" spans="1:21">
      <c r="A7244">
        <v>7243</v>
      </c>
      <c r="B7244" s="1" t="s">
        <v>10207</v>
      </c>
      <c r="C7244" s="1" t="s">
        <v>164</v>
      </c>
      <c r="D7244" s="1" t="s">
        <v>10158</v>
      </c>
      <c r="E7244" t="s">
        <v>38</v>
      </c>
      <c r="F7244" t="s">
        <v>10203</v>
      </c>
      <c r="G7244" t="s">
        <v>39</v>
      </c>
      <c r="H7244" t="s">
        <v>166</v>
      </c>
      <c r="I7244" t="s">
        <v>10160</v>
      </c>
      <c r="J7244" s="1">
        <v>1</v>
      </c>
      <c r="K7244" t="s">
        <v>10203</v>
      </c>
      <c r="L7244" t="s">
        <v>10204</v>
      </c>
      <c r="M7244" t="s">
        <v>10205</v>
      </c>
      <c r="N7244" s="126"/>
      <c r="Q7244" t="s">
        <v>10207</v>
      </c>
      <c r="R7244" t="s">
        <v>19642</v>
      </c>
      <c r="S7244" s="120">
        <v>0.6</v>
      </c>
      <c r="U7244"/>
    </row>
    <row r="7245" spans="1:21">
      <c r="A7245">
        <v>7244</v>
      </c>
      <c r="B7245" s="1" t="s">
        <v>10208</v>
      </c>
      <c r="C7245" s="1" t="s">
        <v>164</v>
      </c>
      <c r="D7245" s="1" t="s">
        <v>10158</v>
      </c>
      <c r="E7245" t="s">
        <v>38</v>
      </c>
      <c r="F7245" t="s">
        <v>10203</v>
      </c>
      <c r="G7245" t="s">
        <v>39</v>
      </c>
      <c r="H7245" t="s">
        <v>166</v>
      </c>
      <c r="I7245" t="s">
        <v>10160</v>
      </c>
      <c r="J7245" s="1">
        <v>1</v>
      </c>
      <c r="K7245" t="s">
        <v>10203</v>
      </c>
      <c r="L7245" t="s">
        <v>10204</v>
      </c>
      <c r="M7245" t="s">
        <v>10205</v>
      </c>
      <c r="N7245" s="126"/>
      <c r="Q7245" t="s">
        <v>10208</v>
      </c>
      <c r="R7245" t="s">
        <v>19642</v>
      </c>
      <c r="S7245" s="120">
        <v>0.6</v>
      </c>
      <c r="U7245"/>
    </row>
    <row r="7246" spans="1:21">
      <c r="A7246">
        <v>7245</v>
      </c>
      <c r="B7246" s="1" t="s">
        <v>3584</v>
      </c>
      <c r="C7246" s="1" t="s">
        <v>164</v>
      </c>
      <c r="D7246" s="1" t="s">
        <v>10158</v>
      </c>
      <c r="E7246" t="s">
        <v>38</v>
      </c>
      <c r="F7246" t="s">
        <v>10203</v>
      </c>
      <c r="G7246" t="s">
        <v>39</v>
      </c>
      <c r="H7246" t="s">
        <v>166</v>
      </c>
      <c r="I7246" t="s">
        <v>10160</v>
      </c>
      <c r="J7246" s="1">
        <v>1</v>
      </c>
      <c r="K7246" t="s">
        <v>10203</v>
      </c>
      <c r="L7246" t="s">
        <v>10204</v>
      </c>
      <c r="M7246" t="s">
        <v>10205</v>
      </c>
      <c r="N7246" s="126"/>
      <c r="Q7246" t="s">
        <v>3584</v>
      </c>
      <c r="R7246" t="s">
        <v>19642</v>
      </c>
      <c r="S7246" s="120">
        <v>0.6</v>
      </c>
      <c r="U7246"/>
    </row>
    <row r="7247" spans="1:21">
      <c r="A7247">
        <v>7246</v>
      </c>
      <c r="B7247" s="1" t="s">
        <v>10209</v>
      </c>
      <c r="C7247" s="1" t="s">
        <v>164</v>
      </c>
      <c r="D7247" s="1" t="s">
        <v>10158</v>
      </c>
      <c r="E7247" t="s">
        <v>38</v>
      </c>
      <c r="F7247" t="s">
        <v>10203</v>
      </c>
      <c r="G7247" t="s">
        <v>39</v>
      </c>
      <c r="H7247" t="s">
        <v>166</v>
      </c>
      <c r="I7247" t="s">
        <v>10160</v>
      </c>
      <c r="J7247" s="1">
        <v>1</v>
      </c>
      <c r="K7247" t="s">
        <v>10203</v>
      </c>
      <c r="L7247" t="s">
        <v>10204</v>
      </c>
      <c r="M7247" t="s">
        <v>10205</v>
      </c>
      <c r="N7247" s="126"/>
      <c r="Q7247" t="s">
        <v>10209</v>
      </c>
      <c r="R7247" t="s">
        <v>19642</v>
      </c>
      <c r="S7247" s="120">
        <v>0.6</v>
      </c>
      <c r="U7247"/>
    </row>
    <row r="7248" spans="1:21">
      <c r="A7248">
        <v>7247</v>
      </c>
      <c r="B7248" s="1" t="s">
        <v>3454</v>
      </c>
      <c r="C7248" s="1" t="s">
        <v>164</v>
      </c>
      <c r="D7248" s="1" t="s">
        <v>10158</v>
      </c>
      <c r="E7248" t="s">
        <v>38</v>
      </c>
      <c r="F7248" t="s">
        <v>10203</v>
      </c>
      <c r="G7248" t="s">
        <v>39</v>
      </c>
      <c r="H7248" t="s">
        <v>166</v>
      </c>
      <c r="I7248" t="s">
        <v>10160</v>
      </c>
      <c r="J7248" s="1">
        <v>1</v>
      </c>
      <c r="K7248" t="s">
        <v>10203</v>
      </c>
      <c r="L7248" t="s">
        <v>10204</v>
      </c>
      <c r="M7248" t="s">
        <v>10205</v>
      </c>
      <c r="N7248" s="126"/>
      <c r="Q7248" t="s">
        <v>3454</v>
      </c>
      <c r="R7248" t="s">
        <v>19642</v>
      </c>
      <c r="S7248" s="120">
        <v>0.6</v>
      </c>
      <c r="U7248"/>
    </row>
    <row r="7249" spans="1:21">
      <c r="A7249">
        <v>7248</v>
      </c>
      <c r="B7249" s="1" t="s">
        <v>10210</v>
      </c>
      <c r="C7249" s="1" t="s">
        <v>164</v>
      </c>
      <c r="D7249" s="1" t="s">
        <v>10158</v>
      </c>
      <c r="E7249" t="s">
        <v>38</v>
      </c>
      <c r="F7249" t="s">
        <v>10203</v>
      </c>
      <c r="G7249" t="s">
        <v>39</v>
      </c>
      <c r="H7249" t="s">
        <v>166</v>
      </c>
      <c r="I7249" t="s">
        <v>10160</v>
      </c>
      <c r="J7249" s="1">
        <v>1</v>
      </c>
      <c r="K7249" t="s">
        <v>10203</v>
      </c>
      <c r="L7249" t="s">
        <v>10204</v>
      </c>
      <c r="M7249" t="s">
        <v>10205</v>
      </c>
      <c r="N7249" s="126"/>
      <c r="Q7249" t="s">
        <v>10210</v>
      </c>
      <c r="R7249" t="s">
        <v>19642</v>
      </c>
      <c r="S7249" s="120">
        <v>0.6</v>
      </c>
      <c r="U7249"/>
    </row>
    <row r="7250" spans="1:21">
      <c r="A7250">
        <v>7249</v>
      </c>
      <c r="B7250" s="1" t="s">
        <v>10211</v>
      </c>
      <c r="C7250" s="1" t="s">
        <v>164</v>
      </c>
      <c r="D7250" s="1" t="s">
        <v>10158</v>
      </c>
      <c r="E7250" t="s">
        <v>38</v>
      </c>
      <c r="F7250" t="s">
        <v>10203</v>
      </c>
      <c r="G7250" t="s">
        <v>39</v>
      </c>
      <c r="H7250" t="s">
        <v>166</v>
      </c>
      <c r="I7250" t="s">
        <v>10160</v>
      </c>
      <c r="J7250" s="1">
        <v>1</v>
      </c>
      <c r="K7250" t="s">
        <v>10203</v>
      </c>
      <c r="L7250" t="s">
        <v>10204</v>
      </c>
      <c r="M7250" t="s">
        <v>10205</v>
      </c>
      <c r="N7250" s="126"/>
      <c r="Q7250" t="s">
        <v>10211</v>
      </c>
      <c r="R7250" t="s">
        <v>19642</v>
      </c>
      <c r="S7250" s="120">
        <v>0.6</v>
      </c>
      <c r="U7250"/>
    </row>
    <row r="7251" spans="1:21">
      <c r="A7251">
        <v>7250</v>
      </c>
      <c r="B7251" s="1" t="s">
        <v>10212</v>
      </c>
      <c r="C7251" s="1" t="s">
        <v>164</v>
      </c>
      <c r="D7251" s="1" t="s">
        <v>10158</v>
      </c>
      <c r="E7251" t="s">
        <v>38</v>
      </c>
      <c r="F7251" t="s">
        <v>10203</v>
      </c>
      <c r="G7251" t="s">
        <v>39</v>
      </c>
      <c r="H7251" t="s">
        <v>166</v>
      </c>
      <c r="I7251" t="s">
        <v>10160</v>
      </c>
      <c r="J7251" s="1">
        <v>1</v>
      </c>
      <c r="K7251" t="s">
        <v>10203</v>
      </c>
      <c r="L7251" t="s">
        <v>10204</v>
      </c>
      <c r="M7251" t="s">
        <v>10205</v>
      </c>
      <c r="N7251" s="126"/>
      <c r="Q7251" t="s">
        <v>10212</v>
      </c>
      <c r="R7251" t="s">
        <v>19642</v>
      </c>
      <c r="S7251" s="120">
        <v>0.6</v>
      </c>
      <c r="U7251"/>
    </row>
    <row r="7252" spans="1:21">
      <c r="A7252">
        <v>7251</v>
      </c>
      <c r="B7252" s="1" t="s">
        <v>10213</v>
      </c>
      <c r="C7252" s="1" t="s">
        <v>164</v>
      </c>
      <c r="D7252" s="1" t="s">
        <v>10158</v>
      </c>
      <c r="E7252" t="s">
        <v>38</v>
      </c>
      <c r="F7252" t="s">
        <v>10203</v>
      </c>
      <c r="G7252" t="s">
        <v>39</v>
      </c>
      <c r="H7252" t="s">
        <v>166</v>
      </c>
      <c r="I7252" t="s">
        <v>10160</v>
      </c>
      <c r="J7252" s="1">
        <v>1</v>
      </c>
      <c r="K7252" t="s">
        <v>10203</v>
      </c>
      <c r="L7252" t="s">
        <v>10204</v>
      </c>
      <c r="M7252" t="s">
        <v>10205</v>
      </c>
      <c r="N7252" s="126"/>
      <c r="Q7252" t="s">
        <v>10213</v>
      </c>
      <c r="R7252" t="s">
        <v>19642</v>
      </c>
      <c r="S7252" s="120">
        <v>0.6</v>
      </c>
      <c r="U7252"/>
    </row>
    <row r="7253" spans="1:21">
      <c r="A7253">
        <v>7252</v>
      </c>
      <c r="B7253" s="1" t="s">
        <v>10214</v>
      </c>
      <c r="C7253" s="1" t="s">
        <v>164</v>
      </c>
      <c r="D7253" s="1" t="s">
        <v>10158</v>
      </c>
      <c r="E7253" t="s">
        <v>38</v>
      </c>
      <c r="F7253" t="s">
        <v>10203</v>
      </c>
      <c r="G7253" t="s">
        <v>39</v>
      </c>
      <c r="H7253" t="s">
        <v>166</v>
      </c>
      <c r="I7253" t="s">
        <v>10160</v>
      </c>
      <c r="J7253" s="1">
        <v>1</v>
      </c>
      <c r="K7253" t="s">
        <v>10203</v>
      </c>
      <c r="L7253" t="s">
        <v>10204</v>
      </c>
      <c r="M7253" t="s">
        <v>10205</v>
      </c>
      <c r="N7253" s="126"/>
      <c r="Q7253" t="s">
        <v>10214</v>
      </c>
      <c r="R7253" t="s">
        <v>19642</v>
      </c>
      <c r="S7253" s="120">
        <v>0.6</v>
      </c>
      <c r="U7253"/>
    </row>
    <row r="7254" spans="1:21">
      <c r="A7254">
        <v>7253</v>
      </c>
      <c r="B7254" s="1" t="s">
        <v>10215</v>
      </c>
      <c r="C7254" s="1" t="s">
        <v>164</v>
      </c>
      <c r="D7254" s="1" t="s">
        <v>10158</v>
      </c>
      <c r="E7254" t="s">
        <v>38</v>
      </c>
      <c r="F7254" t="s">
        <v>10203</v>
      </c>
      <c r="G7254" t="s">
        <v>39</v>
      </c>
      <c r="H7254" t="s">
        <v>166</v>
      </c>
      <c r="I7254" t="s">
        <v>10160</v>
      </c>
      <c r="J7254" s="1">
        <v>1</v>
      </c>
      <c r="K7254" t="s">
        <v>10203</v>
      </c>
      <c r="L7254" t="s">
        <v>10204</v>
      </c>
      <c r="M7254" t="s">
        <v>10205</v>
      </c>
      <c r="N7254" s="126"/>
      <c r="Q7254" t="s">
        <v>10215</v>
      </c>
      <c r="R7254" t="s">
        <v>19642</v>
      </c>
      <c r="S7254" s="120">
        <v>0.6</v>
      </c>
      <c r="U7254"/>
    </row>
    <row r="7255" spans="1:21">
      <c r="A7255">
        <v>7254</v>
      </c>
      <c r="B7255" s="1" t="s">
        <v>10216</v>
      </c>
      <c r="C7255" s="1" t="s">
        <v>164</v>
      </c>
      <c r="D7255" s="1" t="s">
        <v>10158</v>
      </c>
      <c r="E7255" t="s">
        <v>38</v>
      </c>
      <c r="F7255" t="s">
        <v>10203</v>
      </c>
      <c r="G7255" t="s">
        <v>39</v>
      </c>
      <c r="H7255" t="s">
        <v>166</v>
      </c>
      <c r="I7255" t="s">
        <v>10160</v>
      </c>
      <c r="J7255" s="1">
        <v>1</v>
      </c>
      <c r="K7255" t="s">
        <v>10203</v>
      </c>
      <c r="L7255" t="s">
        <v>10204</v>
      </c>
      <c r="M7255" t="s">
        <v>10205</v>
      </c>
      <c r="N7255" s="126"/>
      <c r="Q7255" t="s">
        <v>10216</v>
      </c>
      <c r="R7255" t="s">
        <v>19642</v>
      </c>
      <c r="S7255" s="120">
        <v>0.6</v>
      </c>
      <c r="U7255"/>
    </row>
    <row r="7256" spans="1:21">
      <c r="A7256">
        <v>7255</v>
      </c>
      <c r="B7256" s="1" t="s">
        <v>10217</v>
      </c>
      <c r="C7256" s="1" t="s">
        <v>164</v>
      </c>
      <c r="D7256" s="1" t="s">
        <v>10158</v>
      </c>
      <c r="E7256" t="s">
        <v>38</v>
      </c>
      <c r="F7256" t="s">
        <v>10203</v>
      </c>
      <c r="G7256" t="s">
        <v>39</v>
      </c>
      <c r="H7256" t="s">
        <v>166</v>
      </c>
      <c r="I7256" t="s">
        <v>10160</v>
      </c>
      <c r="J7256" s="1">
        <v>1</v>
      </c>
      <c r="K7256" t="s">
        <v>10203</v>
      </c>
      <c r="L7256" t="s">
        <v>10204</v>
      </c>
      <c r="M7256" t="s">
        <v>10205</v>
      </c>
      <c r="N7256" s="126">
        <v>0.01</v>
      </c>
      <c r="Q7256" t="s">
        <v>10217</v>
      </c>
      <c r="R7256" t="s">
        <v>19642</v>
      </c>
      <c r="S7256" s="120">
        <v>0.6</v>
      </c>
      <c r="U7256"/>
    </row>
    <row r="7257" spans="1:21">
      <c r="A7257">
        <v>7256</v>
      </c>
      <c r="B7257" s="1" t="s">
        <v>10218</v>
      </c>
      <c r="C7257" s="1" t="s">
        <v>164</v>
      </c>
      <c r="D7257" s="1" t="s">
        <v>10158</v>
      </c>
      <c r="E7257" t="s">
        <v>38</v>
      </c>
      <c r="F7257" t="s">
        <v>10203</v>
      </c>
      <c r="G7257" t="s">
        <v>39</v>
      </c>
      <c r="H7257" t="s">
        <v>166</v>
      </c>
      <c r="I7257" t="s">
        <v>10160</v>
      </c>
      <c r="J7257" s="1">
        <v>1</v>
      </c>
      <c r="K7257" t="s">
        <v>10203</v>
      </c>
      <c r="L7257" t="s">
        <v>10204</v>
      </c>
      <c r="M7257" t="s">
        <v>10205</v>
      </c>
      <c r="N7257" s="126"/>
      <c r="Q7257" t="s">
        <v>10218</v>
      </c>
      <c r="R7257" t="s">
        <v>19642</v>
      </c>
      <c r="S7257" s="120">
        <v>0.6</v>
      </c>
      <c r="U7257"/>
    </row>
    <row r="7258" spans="1:21">
      <c r="A7258">
        <v>7257</v>
      </c>
      <c r="B7258" s="1" t="s">
        <v>10219</v>
      </c>
      <c r="C7258" s="1" t="s">
        <v>175</v>
      </c>
      <c r="D7258" s="1" t="s">
        <v>10158</v>
      </c>
      <c r="E7258" t="s">
        <v>38</v>
      </c>
      <c r="F7258" t="s">
        <v>10220</v>
      </c>
      <c r="G7258" t="s">
        <v>39</v>
      </c>
      <c r="H7258" t="s">
        <v>177</v>
      </c>
      <c r="I7258" t="s">
        <v>10160</v>
      </c>
      <c r="J7258" s="1">
        <v>1</v>
      </c>
      <c r="K7258" t="s">
        <v>10221</v>
      </c>
      <c r="L7258" t="s">
        <v>10222</v>
      </c>
      <c r="M7258" t="s">
        <v>10223</v>
      </c>
      <c r="N7258" s="126">
        <v>0.01</v>
      </c>
      <c r="Q7258" t="s">
        <v>10219</v>
      </c>
      <c r="R7258" t="s">
        <v>19643</v>
      </c>
      <c r="S7258" s="120">
        <v>0.6</v>
      </c>
      <c r="U7258"/>
    </row>
    <row r="7259" spans="1:21">
      <c r="A7259">
        <v>7258</v>
      </c>
      <c r="B7259" s="1" t="s">
        <v>10224</v>
      </c>
      <c r="C7259" s="1" t="s">
        <v>175</v>
      </c>
      <c r="D7259" s="1" t="s">
        <v>10158</v>
      </c>
      <c r="E7259" t="s">
        <v>38</v>
      </c>
      <c r="F7259" t="s">
        <v>10220</v>
      </c>
      <c r="G7259" t="s">
        <v>39</v>
      </c>
      <c r="H7259" t="s">
        <v>177</v>
      </c>
      <c r="I7259" t="s">
        <v>10160</v>
      </c>
      <c r="J7259" s="1">
        <v>1</v>
      </c>
      <c r="K7259" t="s">
        <v>10221</v>
      </c>
      <c r="L7259" t="s">
        <v>10222</v>
      </c>
      <c r="M7259" t="s">
        <v>10223</v>
      </c>
      <c r="N7259" s="126"/>
      <c r="Q7259" t="s">
        <v>10224</v>
      </c>
      <c r="R7259" t="s">
        <v>19643</v>
      </c>
      <c r="S7259" s="120">
        <v>0.6</v>
      </c>
      <c r="U7259"/>
    </row>
    <row r="7260" spans="1:21">
      <c r="A7260">
        <v>7259</v>
      </c>
      <c r="B7260" s="1" t="s">
        <v>10225</v>
      </c>
      <c r="C7260" s="1" t="s">
        <v>175</v>
      </c>
      <c r="D7260" s="1" t="s">
        <v>10158</v>
      </c>
      <c r="E7260" t="s">
        <v>38</v>
      </c>
      <c r="F7260" t="s">
        <v>10220</v>
      </c>
      <c r="G7260" t="s">
        <v>39</v>
      </c>
      <c r="H7260" t="s">
        <v>177</v>
      </c>
      <c r="I7260" t="s">
        <v>10160</v>
      </c>
      <c r="J7260" s="1">
        <v>1</v>
      </c>
      <c r="K7260" t="s">
        <v>10221</v>
      </c>
      <c r="L7260" t="s">
        <v>10222</v>
      </c>
      <c r="M7260" t="s">
        <v>10223</v>
      </c>
      <c r="N7260" s="126"/>
      <c r="Q7260" t="s">
        <v>10225</v>
      </c>
      <c r="R7260" t="s">
        <v>19643</v>
      </c>
      <c r="S7260" s="120">
        <v>0.6</v>
      </c>
      <c r="U7260"/>
    </row>
    <row r="7261" spans="1:21">
      <c r="A7261">
        <v>7260</v>
      </c>
      <c r="B7261" s="1" t="s">
        <v>10226</v>
      </c>
      <c r="C7261" s="1" t="s">
        <v>175</v>
      </c>
      <c r="D7261" s="1" t="s">
        <v>10158</v>
      </c>
      <c r="E7261" t="s">
        <v>38</v>
      </c>
      <c r="F7261" t="s">
        <v>10220</v>
      </c>
      <c r="G7261" t="s">
        <v>39</v>
      </c>
      <c r="H7261" t="s">
        <v>177</v>
      </c>
      <c r="I7261" t="s">
        <v>10160</v>
      </c>
      <c r="J7261" s="1">
        <v>1</v>
      </c>
      <c r="K7261" t="s">
        <v>10221</v>
      </c>
      <c r="L7261" t="s">
        <v>10222</v>
      </c>
      <c r="M7261" t="s">
        <v>10223</v>
      </c>
      <c r="N7261" s="126"/>
      <c r="Q7261" t="s">
        <v>10226</v>
      </c>
      <c r="R7261" t="s">
        <v>19643</v>
      </c>
      <c r="S7261" s="120">
        <v>0.6</v>
      </c>
      <c r="U7261"/>
    </row>
    <row r="7262" spans="1:21">
      <c r="A7262">
        <v>7261</v>
      </c>
      <c r="B7262" s="1" t="s">
        <v>10227</v>
      </c>
      <c r="C7262" s="1" t="s">
        <v>175</v>
      </c>
      <c r="D7262" s="1" t="s">
        <v>10158</v>
      </c>
      <c r="E7262" t="s">
        <v>38</v>
      </c>
      <c r="F7262" t="s">
        <v>10220</v>
      </c>
      <c r="G7262" t="s">
        <v>39</v>
      </c>
      <c r="H7262" t="s">
        <v>177</v>
      </c>
      <c r="I7262" t="s">
        <v>10160</v>
      </c>
      <c r="J7262" s="1">
        <v>1</v>
      </c>
      <c r="K7262" t="s">
        <v>10221</v>
      </c>
      <c r="L7262" t="s">
        <v>10222</v>
      </c>
      <c r="M7262" t="s">
        <v>10223</v>
      </c>
      <c r="N7262" s="126"/>
      <c r="Q7262" t="s">
        <v>10227</v>
      </c>
      <c r="R7262" t="s">
        <v>19643</v>
      </c>
      <c r="S7262" s="120">
        <v>0.6</v>
      </c>
      <c r="U7262"/>
    </row>
    <row r="7263" spans="1:21">
      <c r="A7263">
        <v>7262</v>
      </c>
      <c r="B7263" s="1" t="s">
        <v>10228</v>
      </c>
      <c r="C7263" s="1" t="s">
        <v>175</v>
      </c>
      <c r="D7263" s="1" t="s">
        <v>10158</v>
      </c>
      <c r="E7263" t="s">
        <v>38</v>
      </c>
      <c r="F7263" t="s">
        <v>10220</v>
      </c>
      <c r="G7263" t="s">
        <v>39</v>
      </c>
      <c r="H7263" t="s">
        <v>177</v>
      </c>
      <c r="I7263" t="s">
        <v>10160</v>
      </c>
      <c r="J7263" s="1">
        <v>1</v>
      </c>
      <c r="K7263" t="s">
        <v>10221</v>
      </c>
      <c r="L7263" t="s">
        <v>10222</v>
      </c>
      <c r="M7263" t="s">
        <v>10223</v>
      </c>
      <c r="N7263" s="126"/>
      <c r="Q7263" t="s">
        <v>10228</v>
      </c>
      <c r="R7263" t="s">
        <v>19643</v>
      </c>
      <c r="S7263" s="120">
        <v>0.6</v>
      </c>
      <c r="U7263"/>
    </row>
    <row r="7264" spans="1:21">
      <c r="A7264">
        <v>7263</v>
      </c>
      <c r="B7264" s="1" t="s">
        <v>10229</v>
      </c>
      <c r="C7264" s="1" t="s">
        <v>36</v>
      </c>
      <c r="D7264" s="1" t="s">
        <v>10158</v>
      </c>
      <c r="E7264" t="s">
        <v>38</v>
      </c>
      <c r="F7264" t="s">
        <v>10230</v>
      </c>
      <c r="G7264" t="s">
        <v>39</v>
      </c>
      <c r="H7264" t="s">
        <v>40</v>
      </c>
      <c r="I7264" t="s">
        <v>10160</v>
      </c>
      <c r="J7264" s="1">
        <v>1</v>
      </c>
      <c r="K7264" t="s">
        <v>10231</v>
      </c>
      <c r="L7264" t="s">
        <v>10232</v>
      </c>
      <c r="M7264" t="s">
        <v>10233</v>
      </c>
      <c r="N7264" s="126"/>
      <c r="Q7264" t="s">
        <v>10229</v>
      </c>
      <c r="R7264" t="s">
        <v>19644</v>
      </c>
      <c r="S7264" s="120">
        <v>0.6</v>
      </c>
      <c r="U7264"/>
    </row>
    <row r="7265" spans="1:21">
      <c r="A7265">
        <v>7264</v>
      </c>
      <c r="B7265" s="1" t="s">
        <v>10234</v>
      </c>
      <c r="C7265" s="1" t="s">
        <v>36</v>
      </c>
      <c r="D7265" s="1" t="s">
        <v>10158</v>
      </c>
      <c r="E7265" t="s">
        <v>38</v>
      </c>
      <c r="F7265" t="s">
        <v>10230</v>
      </c>
      <c r="G7265" t="s">
        <v>39</v>
      </c>
      <c r="H7265" t="s">
        <v>40</v>
      </c>
      <c r="I7265" t="s">
        <v>10160</v>
      </c>
      <c r="J7265" s="1">
        <v>1</v>
      </c>
      <c r="K7265" t="s">
        <v>10231</v>
      </c>
      <c r="L7265" t="s">
        <v>10232</v>
      </c>
      <c r="M7265" t="s">
        <v>10233</v>
      </c>
      <c r="N7265" s="126"/>
      <c r="Q7265" t="s">
        <v>10234</v>
      </c>
      <c r="R7265" t="s">
        <v>19644</v>
      </c>
      <c r="S7265" s="120">
        <v>0.6</v>
      </c>
      <c r="U7265"/>
    </row>
    <row r="7266" spans="1:21">
      <c r="A7266">
        <v>7265</v>
      </c>
      <c r="B7266" s="1" t="s">
        <v>10235</v>
      </c>
      <c r="C7266" s="1" t="s">
        <v>36</v>
      </c>
      <c r="D7266" s="1" t="s">
        <v>10158</v>
      </c>
      <c r="E7266" t="s">
        <v>38</v>
      </c>
      <c r="F7266" t="s">
        <v>10230</v>
      </c>
      <c r="G7266" t="s">
        <v>39</v>
      </c>
      <c r="H7266" t="s">
        <v>40</v>
      </c>
      <c r="I7266" t="s">
        <v>10160</v>
      </c>
      <c r="J7266" s="1">
        <v>1</v>
      </c>
      <c r="K7266" t="s">
        <v>10231</v>
      </c>
      <c r="L7266" t="s">
        <v>10232</v>
      </c>
      <c r="M7266" t="s">
        <v>10233</v>
      </c>
      <c r="N7266" s="126"/>
      <c r="Q7266" t="s">
        <v>10235</v>
      </c>
      <c r="R7266" t="s">
        <v>19644</v>
      </c>
      <c r="S7266" s="120">
        <v>0.6</v>
      </c>
      <c r="U7266"/>
    </row>
    <row r="7267" spans="1:21">
      <c r="A7267">
        <v>7266</v>
      </c>
      <c r="B7267" s="1" t="s">
        <v>10236</v>
      </c>
      <c r="C7267" s="1" t="s">
        <v>36</v>
      </c>
      <c r="D7267" s="1" t="s">
        <v>10158</v>
      </c>
      <c r="E7267" t="s">
        <v>38</v>
      </c>
      <c r="F7267" t="s">
        <v>10230</v>
      </c>
      <c r="G7267" t="s">
        <v>39</v>
      </c>
      <c r="H7267" t="s">
        <v>40</v>
      </c>
      <c r="I7267" t="s">
        <v>10160</v>
      </c>
      <c r="J7267" s="1">
        <v>1</v>
      </c>
      <c r="K7267" t="s">
        <v>10231</v>
      </c>
      <c r="L7267" t="s">
        <v>10232</v>
      </c>
      <c r="M7267" t="s">
        <v>10233</v>
      </c>
      <c r="N7267" s="126"/>
      <c r="Q7267" t="s">
        <v>10236</v>
      </c>
      <c r="R7267" t="s">
        <v>19644</v>
      </c>
      <c r="S7267" s="120">
        <v>0.6</v>
      </c>
      <c r="U7267"/>
    </row>
    <row r="7268" spans="1:21">
      <c r="A7268">
        <v>7267</v>
      </c>
      <c r="B7268" s="1" t="s">
        <v>10237</v>
      </c>
      <c r="C7268" s="1" t="s">
        <v>36</v>
      </c>
      <c r="D7268" s="1" t="s">
        <v>10158</v>
      </c>
      <c r="E7268" t="s">
        <v>38</v>
      </c>
      <c r="F7268" t="s">
        <v>10230</v>
      </c>
      <c r="G7268" t="s">
        <v>39</v>
      </c>
      <c r="H7268" t="s">
        <v>40</v>
      </c>
      <c r="I7268" t="s">
        <v>10160</v>
      </c>
      <c r="J7268" s="1">
        <v>1</v>
      </c>
      <c r="K7268" t="s">
        <v>10231</v>
      </c>
      <c r="L7268" t="s">
        <v>10232</v>
      </c>
      <c r="M7268" t="s">
        <v>10233</v>
      </c>
      <c r="N7268" s="126">
        <v>0.01</v>
      </c>
      <c r="Q7268" t="s">
        <v>10237</v>
      </c>
      <c r="R7268" t="s">
        <v>19644</v>
      </c>
      <c r="S7268" s="120">
        <v>0.6</v>
      </c>
      <c r="U7268"/>
    </row>
    <row r="7269" spans="1:21">
      <c r="A7269">
        <v>7268</v>
      </c>
      <c r="B7269" s="1" t="s">
        <v>10238</v>
      </c>
      <c r="C7269" s="1" t="s">
        <v>36</v>
      </c>
      <c r="D7269" s="1" t="s">
        <v>10158</v>
      </c>
      <c r="E7269" t="s">
        <v>38</v>
      </c>
      <c r="F7269" t="s">
        <v>10230</v>
      </c>
      <c r="G7269" t="s">
        <v>39</v>
      </c>
      <c r="H7269" t="s">
        <v>40</v>
      </c>
      <c r="I7269" t="s">
        <v>10160</v>
      </c>
      <c r="J7269" s="1">
        <v>1</v>
      </c>
      <c r="K7269" t="s">
        <v>10231</v>
      </c>
      <c r="L7269" t="s">
        <v>10232</v>
      </c>
      <c r="M7269" t="s">
        <v>10233</v>
      </c>
      <c r="N7269" s="126">
        <v>0.01</v>
      </c>
      <c r="Q7269" t="s">
        <v>10238</v>
      </c>
      <c r="R7269" t="s">
        <v>19644</v>
      </c>
      <c r="S7269" s="120">
        <v>0.6</v>
      </c>
      <c r="U7269"/>
    </row>
    <row r="7270" spans="1:21">
      <c r="A7270">
        <v>7269</v>
      </c>
      <c r="B7270" s="1" t="s">
        <v>10239</v>
      </c>
      <c r="C7270" s="1" t="s">
        <v>36</v>
      </c>
      <c r="D7270" s="1" t="s">
        <v>10158</v>
      </c>
      <c r="E7270" t="s">
        <v>38</v>
      </c>
      <c r="F7270" t="s">
        <v>10230</v>
      </c>
      <c r="G7270" t="s">
        <v>39</v>
      </c>
      <c r="H7270" t="s">
        <v>40</v>
      </c>
      <c r="I7270" t="s">
        <v>10160</v>
      </c>
      <c r="J7270" s="1">
        <v>1</v>
      </c>
      <c r="K7270" t="s">
        <v>10231</v>
      </c>
      <c r="L7270" t="s">
        <v>10232</v>
      </c>
      <c r="M7270" t="s">
        <v>10233</v>
      </c>
      <c r="N7270" s="126">
        <v>0.01</v>
      </c>
      <c r="Q7270" t="s">
        <v>10239</v>
      </c>
      <c r="R7270" t="s">
        <v>19644</v>
      </c>
      <c r="S7270" s="120">
        <v>0.6</v>
      </c>
      <c r="U7270"/>
    </row>
    <row r="7271" spans="1:21">
      <c r="A7271">
        <v>7270</v>
      </c>
      <c r="B7271" s="1" t="s">
        <v>4939</v>
      </c>
      <c r="C7271" s="1" t="s">
        <v>36</v>
      </c>
      <c r="D7271" s="1" t="s">
        <v>10158</v>
      </c>
      <c r="E7271" t="s">
        <v>38</v>
      </c>
      <c r="F7271" t="s">
        <v>10230</v>
      </c>
      <c r="G7271" t="s">
        <v>39</v>
      </c>
      <c r="H7271" t="s">
        <v>40</v>
      </c>
      <c r="I7271" t="s">
        <v>10160</v>
      </c>
      <c r="J7271" s="1">
        <v>1</v>
      </c>
      <c r="K7271" t="s">
        <v>10231</v>
      </c>
      <c r="L7271" t="s">
        <v>10232</v>
      </c>
      <c r="M7271" t="s">
        <v>10233</v>
      </c>
      <c r="N7271" s="126"/>
      <c r="Q7271" t="s">
        <v>4939</v>
      </c>
      <c r="R7271" t="s">
        <v>19644</v>
      </c>
      <c r="S7271" s="120">
        <v>0.6</v>
      </c>
      <c r="U7271"/>
    </row>
    <row r="7272" spans="1:21">
      <c r="A7272">
        <v>7271</v>
      </c>
      <c r="B7272" s="1" t="s">
        <v>10240</v>
      </c>
      <c r="C7272" s="1" t="s">
        <v>36</v>
      </c>
      <c r="D7272" s="1" t="s">
        <v>10158</v>
      </c>
      <c r="E7272" t="s">
        <v>38</v>
      </c>
      <c r="F7272" t="s">
        <v>10230</v>
      </c>
      <c r="G7272" t="s">
        <v>39</v>
      </c>
      <c r="H7272" t="s">
        <v>40</v>
      </c>
      <c r="I7272" t="s">
        <v>10160</v>
      </c>
      <c r="J7272" s="1">
        <v>1</v>
      </c>
      <c r="K7272" t="s">
        <v>10231</v>
      </c>
      <c r="L7272" t="s">
        <v>10232</v>
      </c>
      <c r="M7272" t="s">
        <v>10233</v>
      </c>
      <c r="N7272" s="126"/>
      <c r="Q7272" t="s">
        <v>10240</v>
      </c>
      <c r="R7272" t="s">
        <v>19644</v>
      </c>
      <c r="S7272" s="120">
        <v>0.6</v>
      </c>
      <c r="U7272"/>
    </row>
    <row r="7273" spans="1:21">
      <c r="A7273">
        <v>7272</v>
      </c>
      <c r="B7273" s="1" t="s">
        <v>10241</v>
      </c>
      <c r="C7273" s="1" t="s">
        <v>36</v>
      </c>
      <c r="D7273" s="1" t="s">
        <v>10158</v>
      </c>
      <c r="E7273" t="s">
        <v>38</v>
      </c>
      <c r="F7273" t="s">
        <v>10230</v>
      </c>
      <c r="G7273" t="s">
        <v>39</v>
      </c>
      <c r="H7273" t="s">
        <v>40</v>
      </c>
      <c r="I7273" t="s">
        <v>10160</v>
      </c>
      <c r="J7273" s="1">
        <v>1</v>
      </c>
      <c r="K7273" t="s">
        <v>10231</v>
      </c>
      <c r="L7273" t="s">
        <v>10232</v>
      </c>
      <c r="M7273" t="s">
        <v>10233</v>
      </c>
      <c r="N7273" s="126"/>
      <c r="Q7273" t="s">
        <v>10241</v>
      </c>
      <c r="R7273" t="s">
        <v>19644</v>
      </c>
      <c r="S7273" s="120">
        <v>0.6</v>
      </c>
      <c r="U7273"/>
    </row>
    <row r="7274" spans="1:21">
      <c r="A7274">
        <v>7273</v>
      </c>
      <c r="B7274" s="1" t="s">
        <v>10242</v>
      </c>
      <c r="C7274" s="1" t="s">
        <v>36</v>
      </c>
      <c r="D7274" s="1" t="s">
        <v>10158</v>
      </c>
      <c r="E7274" t="s">
        <v>38</v>
      </c>
      <c r="F7274" t="s">
        <v>10230</v>
      </c>
      <c r="G7274" t="s">
        <v>39</v>
      </c>
      <c r="H7274" t="s">
        <v>40</v>
      </c>
      <c r="I7274" t="s">
        <v>10160</v>
      </c>
      <c r="J7274" s="1">
        <v>1</v>
      </c>
      <c r="K7274" t="s">
        <v>10231</v>
      </c>
      <c r="L7274" t="s">
        <v>10232</v>
      </c>
      <c r="M7274" t="s">
        <v>10233</v>
      </c>
      <c r="N7274" s="126"/>
      <c r="Q7274" t="s">
        <v>10242</v>
      </c>
      <c r="R7274" t="s">
        <v>19644</v>
      </c>
      <c r="S7274" s="120">
        <v>0.6</v>
      </c>
      <c r="U7274"/>
    </row>
    <row r="7275" spans="1:21">
      <c r="A7275">
        <v>7274</v>
      </c>
      <c r="B7275" s="1" t="s">
        <v>10199</v>
      </c>
      <c r="C7275" s="1" t="s">
        <v>36</v>
      </c>
      <c r="D7275" s="1" t="s">
        <v>10158</v>
      </c>
      <c r="E7275" t="s">
        <v>38</v>
      </c>
      <c r="F7275" t="s">
        <v>10230</v>
      </c>
      <c r="G7275" t="s">
        <v>39</v>
      </c>
      <c r="H7275" t="s">
        <v>40</v>
      </c>
      <c r="I7275" t="s">
        <v>10160</v>
      </c>
      <c r="J7275" s="1">
        <v>1</v>
      </c>
      <c r="K7275" t="s">
        <v>10231</v>
      </c>
      <c r="L7275" t="s">
        <v>10232</v>
      </c>
      <c r="M7275" t="s">
        <v>10233</v>
      </c>
      <c r="N7275" s="126"/>
      <c r="Q7275" t="s">
        <v>10199</v>
      </c>
      <c r="R7275" t="s">
        <v>19644</v>
      </c>
      <c r="S7275" s="120">
        <v>0.6</v>
      </c>
      <c r="U7275"/>
    </row>
    <row r="7276" spans="1:21">
      <c r="A7276">
        <v>7275</v>
      </c>
      <c r="B7276" s="1" t="s">
        <v>10243</v>
      </c>
      <c r="C7276" s="1" t="s">
        <v>201</v>
      </c>
      <c r="D7276" s="1" t="s">
        <v>10158</v>
      </c>
      <c r="E7276" t="s">
        <v>38</v>
      </c>
      <c r="F7276" t="s">
        <v>10244</v>
      </c>
      <c r="G7276" t="s">
        <v>39</v>
      </c>
      <c r="H7276" t="s">
        <v>203</v>
      </c>
      <c r="I7276" t="s">
        <v>10160</v>
      </c>
      <c r="J7276" s="1">
        <v>1</v>
      </c>
      <c r="K7276" t="s">
        <v>10244</v>
      </c>
      <c r="L7276" t="s">
        <v>10245</v>
      </c>
      <c r="M7276" t="s">
        <v>10246</v>
      </c>
      <c r="N7276" s="126"/>
      <c r="Q7276" t="s">
        <v>10243</v>
      </c>
      <c r="R7276" t="s">
        <v>19645</v>
      </c>
      <c r="S7276" s="120">
        <v>0.6</v>
      </c>
      <c r="U7276"/>
    </row>
    <row r="7277" spans="1:21">
      <c r="A7277">
        <v>7276</v>
      </c>
      <c r="B7277" s="1" t="s">
        <v>10247</v>
      </c>
      <c r="C7277" s="1" t="s">
        <v>201</v>
      </c>
      <c r="D7277" s="1" t="s">
        <v>10158</v>
      </c>
      <c r="E7277" t="s">
        <v>38</v>
      </c>
      <c r="F7277" t="s">
        <v>10244</v>
      </c>
      <c r="G7277" t="s">
        <v>39</v>
      </c>
      <c r="H7277" t="s">
        <v>203</v>
      </c>
      <c r="I7277" t="s">
        <v>10160</v>
      </c>
      <c r="J7277" s="1">
        <v>1</v>
      </c>
      <c r="K7277" t="s">
        <v>10244</v>
      </c>
      <c r="L7277" t="s">
        <v>10245</v>
      </c>
      <c r="M7277" t="s">
        <v>10246</v>
      </c>
      <c r="N7277" s="126"/>
      <c r="Q7277" t="s">
        <v>10247</v>
      </c>
      <c r="R7277" t="s">
        <v>19645</v>
      </c>
      <c r="S7277" s="120">
        <v>0.6</v>
      </c>
      <c r="U7277"/>
    </row>
    <row r="7278" spans="1:21">
      <c r="A7278">
        <v>7277</v>
      </c>
      <c r="B7278" s="1" t="s">
        <v>10248</v>
      </c>
      <c r="C7278" s="1" t="s">
        <v>201</v>
      </c>
      <c r="D7278" s="1" t="s">
        <v>10158</v>
      </c>
      <c r="E7278" t="s">
        <v>38</v>
      </c>
      <c r="F7278" t="s">
        <v>10244</v>
      </c>
      <c r="G7278" t="s">
        <v>39</v>
      </c>
      <c r="H7278" t="s">
        <v>203</v>
      </c>
      <c r="I7278" t="s">
        <v>10160</v>
      </c>
      <c r="J7278" s="1">
        <v>1</v>
      </c>
      <c r="K7278" t="s">
        <v>10244</v>
      </c>
      <c r="L7278" t="s">
        <v>10245</v>
      </c>
      <c r="M7278" t="s">
        <v>10246</v>
      </c>
      <c r="N7278" s="126"/>
      <c r="Q7278" t="s">
        <v>10248</v>
      </c>
      <c r="R7278" t="s">
        <v>19645</v>
      </c>
      <c r="S7278" s="120">
        <v>0.6</v>
      </c>
      <c r="U7278"/>
    </row>
    <row r="7279" spans="1:21">
      <c r="A7279">
        <v>7278</v>
      </c>
      <c r="B7279" s="1" t="s">
        <v>10249</v>
      </c>
      <c r="C7279" s="1" t="s">
        <v>201</v>
      </c>
      <c r="D7279" s="1" t="s">
        <v>10158</v>
      </c>
      <c r="E7279" t="s">
        <v>38</v>
      </c>
      <c r="F7279" t="s">
        <v>10244</v>
      </c>
      <c r="G7279" t="s">
        <v>39</v>
      </c>
      <c r="H7279" t="s">
        <v>203</v>
      </c>
      <c r="I7279" t="s">
        <v>10160</v>
      </c>
      <c r="J7279" s="1">
        <v>1</v>
      </c>
      <c r="K7279" t="s">
        <v>10244</v>
      </c>
      <c r="L7279" t="s">
        <v>10245</v>
      </c>
      <c r="M7279" t="s">
        <v>10246</v>
      </c>
      <c r="N7279" s="126"/>
      <c r="Q7279" t="s">
        <v>10249</v>
      </c>
      <c r="R7279" t="s">
        <v>19645</v>
      </c>
      <c r="S7279" s="120">
        <v>0.6</v>
      </c>
      <c r="U7279"/>
    </row>
    <row r="7280" spans="1:21">
      <c r="A7280">
        <v>7279</v>
      </c>
      <c r="B7280" s="1" t="s">
        <v>10250</v>
      </c>
      <c r="C7280" s="1" t="s">
        <v>201</v>
      </c>
      <c r="D7280" s="1" t="s">
        <v>10158</v>
      </c>
      <c r="E7280" t="s">
        <v>38</v>
      </c>
      <c r="F7280" t="s">
        <v>10244</v>
      </c>
      <c r="G7280" t="s">
        <v>39</v>
      </c>
      <c r="H7280" t="s">
        <v>203</v>
      </c>
      <c r="I7280" t="s">
        <v>10160</v>
      </c>
      <c r="J7280" s="1">
        <v>1</v>
      </c>
      <c r="K7280" t="s">
        <v>10244</v>
      </c>
      <c r="L7280" t="s">
        <v>10245</v>
      </c>
      <c r="M7280" t="s">
        <v>10246</v>
      </c>
      <c r="N7280" s="126"/>
      <c r="Q7280" t="s">
        <v>10250</v>
      </c>
      <c r="R7280" t="s">
        <v>19645</v>
      </c>
      <c r="S7280" s="120">
        <v>0.6</v>
      </c>
      <c r="U7280"/>
    </row>
    <row r="7281" spans="1:21">
      <c r="A7281">
        <v>7280</v>
      </c>
      <c r="B7281" s="1" t="s">
        <v>10251</v>
      </c>
      <c r="C7281" s="1" t="s">
        <v>201</v>
      </c>
      <c r="D7281" s="1" t="s">
        <v>10158</v>
      </c>
      <c r="E7281" t="s">
        <v>38</v>
      </c>
      <c r="F7281" t="s">
        <v>10244</v>
      </c>
      <c r="G7281" t="s">
        <v>39</v>
      </c>
      <c r="H7281" t="s">
        <v>203</v>
      </c>
      <c r="I7281" t="s">
        <v>10160</v>
      </c>
      <c r="J7281" s="1">
        <v>1</v>
      </c>
      <c r="K7281" t="s">
        <v>10244</v>
      </c>
      <c r="L7281" t="s">
        <v>10245</v>
      </c>
      <c r="M7281" t="s">
        <v>10246</v>
      </c>
      <c r="N7281" s="126"/>
      <c r="Q7281" t="s">
        <v>10251</v>
      </c>
      <c r="R7281" t="s">
        <v>19645</v>
      </c>
      <c r="S7281" s="120">
        <v>0.6</v>
      </c>
      <c r="U7281"/>
    </row>
    <row r="7282" spans="1:21">
      <c r="A7282">
        <v>7281</v>
      </c>
      <c r="B7282" s="1" t="s">
        <v>10252</v>
      </c>
      <c r="C7282" s="1" t="s">
        <v>64</v>
      </c>
      <c r="D7282" s="1" t="s">
        <v>10158</v>
      </c>
      <c r="E7282" t="s">
        <v>48</v>
      </c>
      <c r="F7282" t="s">
        <v>10253</v>
      </c>
      <c r="G7282" t="s">
        <v>39</v>
      </c>
      <c r="H7282" t="s">
        <v>67</v>
      </c>
      <c r="I7282" t="s">
        <v>10160</v>
      </c>
      <c r="J7282" s="1">
        <v>2</v>
      </c>
      <c r="K7282" t="s">
        <v>10253</v>
      </c>
      <c r="L7282" t="s">
        <v>10254</v>
      </c>
      <c r="M7282" t="s">
        <v>10255</v>
      </c>
      <c r="N7282" s="126"/>
      <c r="Q7282" t="s">
        <v>10252</v>
      </c>
      <c r="R7282" t="s">
        <v>19646</v>
      </c>
      <c r="S7282" s="120">
        <v>0.6</v>
      </c>
      <c r="U7282"/>
    </row>
    <row r="7283" spans="1:21">
      <c r="A7283">
        <v>7282</v>
      </c>
      <c r="B7283" s="1" t="s">
        <v>10256</v>
      </c>
      <c r="C7283" s="1" t="s">
        <v>64</v>
      </c>
      <c r="D7283" s="1" t="s">
        <v>10158</v>
      </c>
      <c r="E7283" t="s">
        <v>48</v>
      </c>
      <c r="F7283" t="s">
        <v>10253</v>
      </c>
      <c r="G7283" t="s">
        <v>39</v>
      </c>
      <c r="H7283" t="s">
        <v>67</v>
      </c>
      <c r="I7283" t="s">
        <v>10160</v>
      </c>
      <c r="J7283" s="1">
        <v>2</v>
      </c>
      <c r="K7283" t="s">
        <v>10253</v>
      </c>
      <c r="L7283" t="s">
        <v>10254</v>
      </c>
      <c r="M7283" t="s">
        <v>10255</v>
      </c>
      <c r="N7283" s="126"/>
      <c r="Q7283" t="s">
        <v>10256</v>
      </c>
      <c r="R7283" t="s">
        <v>19646</v>
      </c>
      <c r="S7283" s="120">
        <v>0.6</v>
      </c>
      <c r="U7283"/>
    </row>
    <row r="7284" spans="1:21">
      <c r="A7284">
        <v>7283</v>
      </c>
      <c r="B7284" s="1" t="s">
        <v>10257</v>
      </c>
      <c r="C7284" s="1" t="s">
        <v>64</v>
      </c>
      <c r="D7284" s="1" t="s">
        <v>10158</v>
      </c>
      <c r="E7284" t="s">
        <v>48</v>
      </c>
      <c r="F7284" t="s">
        <v>10253</v>
      </c>
      <c r="G7284" t="s">
        <v>39</v>
      </c>
      <c r="H7284" t="s">
        <v>67</v>
      </c>
      <c r="I7284" t="s">
        <v>10160</v>
      </c>
      <c r="J7284" s="1">
        <v>2</v>
      </c>
      <c r="K7284" t="s">
        <v>10253</v>
      </c>
      <c r="L7284" t="s">
        <v>10254</v>
      </c>
      <c r="M7284" t="s">
        <v>10255</v>
      </c>
      <c r="N7284" s="126">
        <v>0.1</v>
      </c>
      <c r="Q7284" t="s">
        <v>10257</v>
      </c>
      <c r="R7284" t="s">
        <v>19646</v>
      </c>
      <c r="S7284" s="120">
        <v>0.6</v>
      </c>
      <c r="U7284"/>
    </row>
    <row r="7285" spans="1:21">
      <c r="A7285">
        <v>7284</v>
      </c>
      <c r="B7285" s="1" t="s">
        <v>10258</v>
      </c>
      <c r="C7285" s="1" t="s">
        <v>78</v>
      </c>
      <c r="D7285" s="1" t="s">
        <v>10158</v>
      </c>
      <c r="E7285" t="s">
        <v>48</v>
      </c>
      <c r="F7285" t="s">
        <v>10259</v>
      </c>
      <c r="G7285" t="s">
        <v>39</v>
      </c>
      <c r="H7285" t="s">
        <v>80</v>
      </c>
      <c r="I7285" t="s">
        <v>10160</v>
      </c>
      <c r="J7285" s="1">
        <v>2</v>
      </c>
      <c r="K7285" t="s">
        <v>10259</v>
      </c>
      <c r="L7285" t="s">
        <v>10260</v>
      </c>
      <c r="M7285" t="s">
        <v>10261</v>
      </c>
      <c r="N7285" s="126"/>
      <c r="Q7285" t="s">
        <v>10258</v>
      </c>
      <c r="R7285" t="s">
        <v>19647</v>
      </c>
      <c r="S7285" s="120">
        <v>0.6</v>
      </c>
      <c r="U7285"/>
    </row>
    <row r="7286" spans="1:21">
      <c r="A7286">
        <v>7285</v>
      </c>
      <c r="B7286" s="1" t="s">
        <v>10262</v>
      </c>
      <c r="C7286" s="1" t="s">
        <v>78</v>
      </c>
      <c r="D7286" s="1" t="s">
        <v>10158</v>
      </c>
      <c r="E7286" t="s">
        <v>48</v>
      </c>
      <c r="F7286" t="s">
        <v>10259</v>
      </c>
      <c r="G7286" t="s">
        <v>39</v>
      </c>
      <c r="H7286" t="s">
        <v>80</v>
      </c>
      <c r="I7286" t="s">
        <v>10160</v>
      </c>
      <c r="J7286" s="1">
        <v>2</v>
      </c>
      <c r="K7286" t="s">
        <v>10259</v>
      </c>
      <c r="L7286" t="s">
        <v>10260</v>
      </c>
      <c r="M7286" t="s">
        <v>10261</v>
      </c>
      <c r="N7286" s="126"/>
      <c r="Q7286" t="s">
        <v>10262</v>
      </c>
      <c r="R7286" t="s">
        <v>19647</v>
      </c>
      <c r="S7286" s="120">
        <v>0.6</v>
      </c>
      <c r="U7286"/>
    </row>
    <row r="7287" spans="1:21">
      <c r="A7287">
        <v>7286</v>
      </c>
      <c r="B7287" s="1" t="s">
        <v>10263</v>
      </c>
      <c r="C7287" s="1" t="s">
        <v>78</v>
      </c>
      <c r="D7287" s="1" t="s">
        <v>10158</v>
      </c>
      <c r="E7287" t="s">
        <v>48</v>
      </c>
      <c r="F7287" t="s">
        <v>10259</v>
      </c>
      <c r="G7287" t="s">
        <v>39</v>
      </c>
      <c r="H7287" t="s">
        <v>80</v>
      </c>
      <c r="I7287" t="s">
        <v>10160</v>
      </c>
      <c r="J7287" s="1">
        <v>2</v>
      </c>
      <c r="K7287" t="s">
        <v>10259</v>
      </c>
      <c r="L7287" t="s">
        <v>10260</v>
      </c>
      <c r="M7287" t="s">
        <v>10261</v>
      </c>
      <c r="N7287" s="126"/>
      <c r="Q7287" t="s">
        <v>10263</v>
      </c>
      <c r="R7287" t="s">
        <v>19647</v>
      </c>
      <c r="S7287" s="120">
        <v>0.6</v>
      </c>
      <c r="U7287"/>
    </row>
    <row r="7288" spans="1:21">
      <c r="A7288">
        <v>7287</v>
      </c>
      <c r="B7288" s="1" t="s">
        <v>10264</v>
      </c>
      <c r="C7288" s="1" t="s">
        <v>78</v>
      </c>
      <c r="D7288" s="1" t="s">
        <v>10158</v>
      </c>
      <c r="E7288" t="s">
        <v>48</v>
      </c>
      <c r="F7288" t="s">
        <v>10259</v>
      </c>
      <c r="G7288" t="s">
        <v>39</v>
      </c>
      <c r="H7288" t="s">
        <v>80</v>
      </c>
      <c r="I7288" t="s">
        <v>10160</v>
      </c>
      <c r="J7288" s="1">
        <v>2</v>
      </c>
      <c r="K7288" t="s">
        <v>10259</v>
      </c>
      <c r="L7288" t="s">
        <v>10260</v>
      </c>
      <c r="M7288" t="s">
        <v>10261</v>
      </c>
      <c r="N7288" s="126"/>
      <c r="Q7288" t="s">
        <v>10264</v>
      </c>
      <c r="R7288" t="s">
        <v>19647</v>
      </c>
      <c r="S7288" s="120">
        <v>0.6</v>
      </c>
      <c r="U7288"/>
    </row>
    <row r="7289" spans="1:21">
      <c r="A7289">
        <v>7288</v>
      </c>
      <c r="B7289" s="1" t="s">
        <v>10265</v>
      </c>
      <c r="C7289" s="1" t="s">
        <v>78</v>
      </c>
      <c r="D7289" s="1" t="s">
        <v>10158</v>
      </c>
      <c r="E7289" t="s">
        <v>48</v>
      </c>
      <c r="F7289" t="s">
        <v>10259</v>
      </c>
      <c r="G7289" t="s">
        <v>39</v>
      </c>
      <c r="H7289" t="s">
        <v>80</v>
      </c>
      <c r="I7289" t="s">
        <v>10160</v>
      </c>
      <c r="J7289" s="1">
        <v>2</v>
      </c>
      <c r="K7289" t="s">
        <v>10259</v>
      </c>
      <c r="L7289" t="s">
        <v>10260</v>
      </c>
      <c r="M7289" t="s">
        <v>10261</v>
      </c>
      <c r="N7289" s="126"/>
      <c r="Q7289" t="s">
        <v>10265</v>
      </c>
      <c r="R7289" t="s">
        <v>19647</v>
      </c>
      <c r="S7289" s="120">
        <v>0.6</v>
      </c>
      <c r="U7289"/>
    </row>
    <row r="7290" spans="1:21">
      <c r="A7290">
        <v>7289</v>
      </c>
      <c r="B7290" s="1" t="s">
        <v>10266</v>
      </c>
      <c r="C7290" s="1" t="s">
        <v>78</v>
      </c>
      <c r="D7290" s="1" t="s">
        <v>10158</v>
      </c>
      <c r="E7290" t="s">
        <v>48</v>
      </c>
      <c r="F7290" t="s">
        <v>10259</v>
      </c>
      <c r="G7290" t="s">
        <v>39</v>
      </c>
      <c r="H7290" t="s">
        <v>80</v>
      </c>
      <c r="I7290" t="s">
        <v>10160</v>
      </c>
      <c r="J7290" s="1">
        <v>2</v>
      </c>
      <c r="K7290" t="s">
        <v>10259</v>
      </c>
      <c r="L7290" t="s">
        <v>10260</v>
      </c>
      <c r="M7290" t="s">
        <v>10261</v>
      </c>
      <c r="N7290" s="126"/>
      <c r="Q7290" t="s">
        <v>10266</v>
      </c>
      <c r="R7290" t="s">
        <v>19647</v>
      </c>
      <c r="S7290" s="120">
        <v>0.6</v>
      </c>
      <c r="U7290"/>
    </row>
    <row r="7291" spans="1:21">
      <c r="A7291">
        <v>7290</v>
      </c>
      <c r="B7291" s="1" t="s">
        <v>10267</v>
      </c>
      <c r="C7291" s="1" t="s">
        <v>87</v>
      </c>
      <c r="D7291" s="1" t="s">
        <v>10158</v>
      </c>
      <c r="E7291" t="s">
        <v>48</v>
      </c>
      <c r="F7291" t="s">
        <v>10268</v>
      </c>
      <c r="G7291" t="s">
        <v>39</v>
      </c>
      <c r="H7291" t="s">
        <v>89</v>
      </c>
      <c r="I7291" t="s">
        <v>10160</v>
      </c>
      <c r="J7291" s="1">
        <v>2</v>
      </c>
      <c r="K7291" t="s">
        <v>10268</v>
      </c>
      <c r="L7291" t="s">
        <v>10269</v>
      </c>
      <c r="M7291" t="s">
        <v>10270</v>
      </c>
      <c r="N7291" s="126"/>
      <c r="Q7291" t="s">
        <v>10267</v>
      </c>
      <c r="R7291" t="s">
        <v>19648</v>
      </c>
      <c r="S7291" s="120">
        <v>0.6</v>
      </c>
      <c r="U7291"/>
    </row>
    <row r="7292" spans="1:21">
      <c r="A7292">
        <v>7291</v>
      </c>
      <c r="B7292" s="1" t="s">
        <v>10271</v>
      </c>
      <c r="C7292" s="1" t="s">
        <v>105</v>
      </c>
      <c r="D7292" s="1" t="s">
        <v>10158</v>
      </c>
      <c r="E7292" t="s">
        <v>48</v>
      </c>
      <c r="F7292" t="s">
        <v>10272</v>
      </c>
      <c r="G7292" t="s">
        <v>39</v>
      </c>
      <c r="H7292" t="s">
        <v>107</v>
      </c>
      <c r="I7292" t="s">
        <v>10160</v>
      </c>
      <c r="J7292" s="1">
        <v>2</v>
      </c>
      <c r="K7292" t="s">
        <v>10272</v>
      </c>
      <c r="L7292" t="s">
        <v>10273</v>
      </c>
      <c r="M7292" t="s">
        <v>10274</v>
      </c>
      <c r="N7292" s="126"/>
      <c r="Q7292" t="s">
        <v>10271</v>
      </c>
      <c r="R7292" t="s">
        <v>19649</v>
      </c>
      <c r="S7292" s="120">
        <v>0.6</v>
      </c>
      <c r="U7292"/>
    </row>
    <row r="7293" spans="1:21">
      <c r="A7293">
        <v>7292</v>
      </c>
      <c r="B7293" s="1" t="s">
        <v>10275</v>
      </c>
      <c r="C7293" s="1" t="s">
        <v>105</v>
      </c>
      <c r="D7293" s="1" t="s">
        <v>10158</v>
      </c>
      <c r="E7293" t="s">
        <v>48</v>
      </c>
      <c r="F7293" t="s">
        <v>10272</v>
      </c>
      <c r="G7293" t="s">
        <v>39</v>
      </c>
      <c r="H7293" t="s">
        <v>107</v>
      </c>
      <c r="I7293" t="s">
        <v>10160</v>
      </c>
      <c r="J7293" s="1">
        <v>2</v>
      </c>
      <c r="K7293" t="s">
        <v>10272</v>
      </c>
      <c r="L7293" t="s">
        <v>10273</v>
      </c>
      <c r="M7293" t="s">
        <v>10274</v>
      </c>
      <c r="N7293" s="126"/>
      <c r="Q7293" t="s">
        <v>10275</v>
      </c>
      <c r="R7293" t="s">
        <v>19649</v>
      </c>
      <c r="S7293" s="120">
        <v>0.6</v>
      </c>
      <c r="U7293"/>
    </row>
    <row r="7294" spans="1:21">
      <c r="A7294">
        <v>7293</v>
      </c>
      <c r="B7294" s="1" t="s">
        <v>10276</v>
      </c>
      <c r="C7294" s="1" t="s">
        <v>47</v>
      </c>
      <c r="D7294" s="1" t="s">
        <v>10158</v>
      </c>
      <c r="E7294" t="s">
        <v>48</v>
      </c>
      <c r="F7294" t="s">
        <v>10277</v>
      </c>
      <c r="G7294" t="s">
        <v>39</v>
      </c>
      <c r="H7294" t="s">
        <v>49</v>
      </c>
      <c r="I7294" t="s">
        <v>10160</v>
      </c>
      <c r="J7294" s="1">
        <v>2</v>
      </c>
      <c r="K7294" t="s">
        <v>10278</v>
      </c>
      <c r="L7294" t="s">
        <v>10279</v>
      </c>
      <c r="M7294" t="s">
        <v>10280</v>
      </c>
      <c r="N7294" s="126"/>
      <c r="Q7294" t="s">
        <v>10276</v>
      </c>
      <c r="R7294" t="s">
        <v>19650</v>
      </c>
      <c r="S7294" s="120">
        <v>0.6</v>
      </c>
      <c r="U7294"/>
    </row>
    <row r="7295" spans="1:21">
      <c r="A7295">
        <v>7294</v>
      </c>
      <c r="B7295" s="1" t="s">
        <v>10281</v>
      </c>
      <c r="C7295" s="1" t="s">
        <v>47</v>
      </c>
      <c r="D7295" s="1" t="s">
        <v>10158</v>
      </c>
      <c r="E7295" t="s">
        <v>48</v>
      </c>
      <c r="F7295" t="s">
        <v>10277</v>
      </c>
      <c r="G7295" t="s">
        <v>39</v>
      </c>
      <c r="H7295" t="s">
        <v>49</v>
      </c>
      <c r="I7295" t="s">
        <v>10160</v>
      </c>
      <c r="J7295" s="1">
        <v>2</v>
      </c>
      <c r="K7295" t="s">
        <v>10278</v>
      </c>
      <c r="L7295" t="s">
        <v>10279</v>
      </c>
      <c r="M7295" t="s">
        <v>10280</v>
      </c>
      <c r="N7295" s="126"/>
      <c r="Q7295" t="s">
        <v>10281</v>
      </c>
      <c r="R7295" t="s">
        <v>19650</v>
      </c>
      <c r="S7295" s="120">
        <v>0.6</v>
      </c>
      <c r="U7295"/>
    </row>
    <row r="7296" spans="1:21">
      <c r="A7296">
        <v>7295</v>
      </c>
      <c r="B7296" s="1" t="s">
        <v>10282</v>
      </c>
      <c r="C7296" s="1" t="s">
        <v>47</v>
      </c>
      <c r="D7296" s="1" t="s">
        <v>10158</v>
      </c>
      <c r="E7296" t="s">
        <v>48</v>
      </c>
      <c r="F7296" t="s">
        <v>10277</v>
      </c>
      <c r="G7296" t="s">
        <v>39</v>
      </c>
      <c r="H7296" t="s">
        <v>49</v>
      </c>
      <c r="I7296" t="s">
        <v>10160</v>
      </c>
      <c r="J7296" s="1">
        <v>2</v>
      </c>
      <c r="K7296" t="s">
        <v>10278</v>
      </c>
      <c r="L7296" t="s">
        <v>10279</v>
      </c>
      <c r="M7296" t="s">
        <v>10280</v>
      </c>
      <c r="N7296" s="126"/>
      <c r="Q7296" t="s">
        <v>10282</v>
      </c>
      <c r="R7296" t="s">
        <v>19650</v>
      </c>
      <c r="S7296" s="120">
        <v>0.6</v>
      </c>
      <c r="U7296"/>
    </row>
    <row r="7297" spans="1:21">
      <c r="A7297">
        <v>7296</v>
      </c>
      <c r="B7297" s="1" t="s">
        <v>10283</v>
      </c>
      <c r="C7297" s="1" t="s">
        <v>47</v>
      </c>
      <c r="D7297" s="1" t="s">
        <v>10158</v>
      </c>
      <c r="E7297" t="s">
        <v>48</v>
      </c>
      <c r="F7297" t="s">
        <v>10277</v>
      </c>
      <c r="G7297" t="s">
        <v>39</v>
      </c>
      <c r="H7297" t="s">
        <v>49</v>
      </c>
      <c r="I7297" t="s">
        <v>10160</v>
      </c>
      <c r="J7297" s="1">
        <v>2</v>
      </c>
      <c r="K7297" t="s">
        <v>10278</v>
      </c>
      <c r="L7297" t="s">
        <v>10279</v>
      </c>
      <c r="M7297" t="s">
        <v>10280</v>
      </c>
      <c r="N7297" s="126"/>
      <c r="Q7297" t="s">
        <v>10283</v>
      </c>
      <c r="R7297" t="s">
        <v>19650</v>
      </c>
      <c r="S7297" s="120">
        <v>0.6</v>
      </c>
      <c r="U7297"/>
    </row>
    <row r="7298" spans="1:21">
      <c r="A7298">
        <v>7297</v>
      </c>
      <c r="B7298" s="1" t="s">
        <v>10284</v>
      </c>
      <c r="C7298" s="1" t="s">
        <v>47</v>
      </c>
      <c r="D7298" s="1" t="s">
        <v>10158</v>
      </c>
      <c r="E7298" t="s">
        <v>48</v>
      </c>
      <c r="F7298" t="s">
        <v>10277</v>
      </c>
      <c r="G7298" t="s">
        <v>39</v>
      </c>
      <c r="H7298" t="s">
        <v>49</v>
      </c>
      <c r="I7298" t="s">
        <v>10160</v>
      </c>
      <c r="J7298" s="1">
        <v>2</v>
      </c>
      <c r="K7298" t="s">
        <v>10278</v>
      </c>
      <c r="L7298" t="s">
        <v>10279</v>
      </c>
      <c r="M7298" t="s">
        <v>10280</v>
      </c>
      <c r="N7298" s="126"/>
      <c r="Q7298" t="s">
        <v>10284</v>
      </c>
      <c r="R7298" t="s">
        <v>19650</v>
      </c>
      <c r="S7298" s="120">
        <v>0.6</v>
      </c>
      <c r="U7298"/>
    </row>
    <row r="7299" spans="1:21">
      <c r="A7299">
        <v>7298</v>
      </c>
      <c r="B7299" s="1" t="s">
        <v>10285</v>
      </c>
      <c r="C7299" s="1" t="s">
        <v>801</v>
      </c>
      <c r="D7299" s="1" t="s">
        <v>10158</v>
      </c>
      <c r="E7299" t="s">
        <v>48</v>
      </c>
      <c r="F7299" t="s">
        <v>10286</v>
      </c>
      <c r="G7299" t="s">
        <v>39</v>
      </c>
      <c r="H7299" t="s">
        <v>803</v>
      </c>
      <c r="I7299" t="s">
        <v>10160</v>
      </c>
      <c r="J7299" s="1">
        <v>2</v>
      </c>
      <c r="K7299" t="s">
        <v>10286</v>
      </c>
      <c r="L7299" t="s">
        <v>10287</v>
      </c>
      <c r="M7299" t="s">
        <v>10288</v>
      </c>
      <c r="N7299" s="126"/>
      <c r="Q7299" t="s">
        <v>10285</v>
      </c>
      <c r="R7299" t="s">
        <v>19651</v>
      </c>
      <c r="S7299" s="120">
        <v>0.6</v>
      </c>
      <c r="U7299"/>
    </row>
    <row r="7300" spans="1:21">
      <c r="A7300">
        <v>7299</v>
      </c>
      <c r="B7300" s="1" t="s">
        <v>10289</v>
      </c>
      <c r="C7300" s="1" t="s">
        <v>801</v>
      </c>
      <c r="D7300" s="1" t="s">
        <v>10158</v>
      </c>
      <c r="E7300" t="s">
        <v>48</v>
      </c>
      <c r="F7300" t="s">
        <v>10286</v>
      </c>
      <c r="G7300" t="s">
        <v>39</v>
      </c>
      <c r="H7300" t="s">
        <v>803</v>
      </c>
      <c r="I7300" t="s">
        <v>10160</v>
      </c>
      <c r="J7300" s="1">
        <v>2</v>
      </c>
      <c r="K7300" t="s">
        <v>10286</v>
      </c>
      <c r="L7300" t="s">
        <v>10287</v>
      </c>
      <c r="M7300" t="s">
        <v>10288</v>
      </c>
      <c r="N7300" s="126"/>
      <c r="Q7300" t="s">
        <v>10289</v>
      </c>
      <c r="R7300" t="s">
        <v>19651</v>
      </c>
      <c r="S7300" s="120">
        <v>0.6</v>
      </c>
      <c r="U7300"/>
    </row>
    <row r="7301" spans="1:21">
      <c r="A7301">
        <v>7300</v>
      </c>
      <c r="B7301" s="1" t="s">
        <v>10290</v>
      </c>
      <c r="C7301" s="1" t="s">
        <v>801</v>
      </c>
      <c r="D7301" s="1" t="s">
        <v>10158</v>
      </c>
      <c r="E7301" t="s">
        <v>48</v>
      </c>
      <c r="F7301" t="s">
        <v>10286</v>
      </c>
      <c r="G7301" t="s">
        <v>39</v>
      </c>
      <c r="H7301" t="s">
        <v>803</v>
      </c>
      <c r="I7301" t="s">
        <v>10160</v>
      </c>
      <c r="J7301" s="1">
        <v>2</v>
      </c>
      <c r="K7301" t="s">
        <v>10286</v>
      </c>
      <c r="L7301" t="s">
        <v>10287</v>
      </c>
      <c r="M7301" t="s">
        <v>10288</v>
      </c>
      <c r="N7301" s="126"/>
      <c r="Q7301" t="s">
        <v>10290</v>
      </c>
      <c r="R7301" t="s">
        <v>19651</v>
      </c>
      <c r="S7301" s="120">
        <v>0.6</v>
      </c>
      <c r="U7301"/>
    </row>
    <row r="7302" spans="1:21">
      <c r="A7302">
        <v>7301</v>
      </c>
      <c r="B7302" s="1" t="s">
        <v>8218</v>
      </c>
      <c r="C7302" s="1" t="s">
        <v>801</v>
      </c>
      <c r="D7302" s="1" t="s">
        <v>10158</v>
      </c>
      <c r="E7302" t="s">
        <v>48</v>
      </c>
      <c r="F7302" t="s">
        <v>10286</v>
      </c>
      <c r="G7302" t="s">
        <v>39</v>
      </c>
      <c r="H7302" t="s">
        <v>803</v>
      </c>
      <c r="I7302" t="s">
        <v>10160</v>
      </c>
      <c r="J7302" s="1">
        <v>2</v>
      </c>
      <c r="K7302" t="s">
        <v>10286</v>
      </c>
      <c r="L7302" t="s">
        <v>10287</v>
      </c>
      <c r="M7302" t="s">
        <v>10288</v>
      </c>
      <c r="N7302" s="126">
        <v>0.01</v>
      </c>
      <c r="Q7302" t="s">
        <v>8218</v>
      </c>
      <c r="R7302" t="s">
        <v>19651</v>
      </c>
      <c r="S7302" s="120">
        <v>0.6</v>
      </c>
      <c r="U7302"/>
    </row>
    <row r="7303" spans="1:21">
      <c r="A7303">
        <v>7302</v>
      </c>
      <c r="B7303" s="1" t="s">
        <v>10291</v>
      </c>
      <c r="C7303" s="1" t="s">
        <v>164</v>
      </c>
      <c r="D7303" s="1" t="s">
        <v>10158</v>
      </c>
      <c r="E7303" t="s">
        <v>48</v>
      </c>
      <c r="F7303" t="s">
        <v>10292</v>
      </c>
      <c r="G7303" t="s">
        <v>39</v>
      </c>
      <c r="H7303" t="s">
        <v>166</v>
      </c>
      <c r="I7303" t="s">
        <v>10160</v>
      </c>
      <c r="J7303" s="1">
        <v>2</v>
      </c>
      <c r="K7303" t="s">
        <v>10292</v>
      </c>
      <c r="L7303" t="s">
        <v>10293</v>
      </c>
      <c r="M7303" t="s">
        <v>10294</v>
      </c>
      <c r="N7303" s="126">
        <v>0.01</v>
      </c>
      <c r="Q7303" t="s">
        <v>10291</v>
      </c>
      <c r="R7303" t="s">
        <v>19652</v>
      </c>
      <c r="S7303" s="120">
        <v>0.6</v>
      </c>
      <c r="U7303"/>
    </row>
    <row r="7304" spans="1:21">
      <c r="A7304">
        <v>7303</v>
      </c>
      <c r="B7304" s="1" t="s">
        <v>10295</v>
      </c>
      <c r="C7304" s="1" t="s">
        <v>164</v>
      </c>
      <c r="D7304" s="1" t="s">
        <v>10158</v>
      </c>
      <c r="E7304" t="s">
        <v>48</v>
      </c>
      <c r="F7304" t="s">
        <v>10292</v>
      </c>
      <c r="G7304" t="s">
        <v>39</v>
      </c>
      <c r="H7304" t="s">
        <v>166</v>
      </c>
      <c r="I7304" t="s">
        <v>10160</v>
      </c>
      <c r="J7304" s="1">
        <v>2</v>
      </c>
      <c r="K7304" t="s">
        <v>10292</v>
      </c>
      <c r="L7304" t="s">
        <v>10293</v>
      </c>
      <c r="M7304" t="s">
        <v>10294</v>
      </c>
      <c r="N7304" s="126"/>
      <c r="Q7304" t="s">
        <v>10295</v>
      </c>
      <c r="R7304" t="s">
        <v>19652</v>
      </c>
      <c r="S7304" s="120">
        <v>0.6</v>
      </c>
      <c r="U7304"/>
    </row>
    <row r="7305" spans="1:21">
      <c r="A7305">
        <v>7304</v>
      </c>
      <c r="B7305" s="1" t="s">
        <v>10296</v>
      </c>
      <c r="C7305" s="1" t="s">
        <v>164</v>
      </c>
      <c r="D7305" s="1" t="s">
        <v>10158</v>
      </c>
      <c r="E7305" t="s">
        <v>48</v>
      </c>
      <c r="F7305" t="s">
        <v>10292</v>
      </c>
      <c r="G7305" t="s">
        <v>39</v>
      </c>
      <c r="H7305" t="s">
        <v>166</v>
      </c>
      <c r="I7305" t="s">
        <v>10160</v>
      </c>
      <c r="J7305" s="1">
        <v>2</v>
      </c>
      <c r="K7305" t="s">
        <v>10292</v>
      </c>
      <c r="L7305" t="s">
        <v>10293</v>
      </c>
      <c r="M7305" t="s">
        <v>10294</v>
      </c>
      <c r="N7305" s="126"/>
      <c r="Q7305" t="s">
        <v>10296</v>
      </c>
      <c r="R7305" t="s">
        <v>19652</v>
      </c>
      <c r="S7305" s="120">
        <v>0.6</v>
      </c>
      <c r="U7305"/>
    </row>
    <row r="7306" spans="1:21">
      <c r="A7306">
        <v>7305</v>
      </c>
      <c r="B7306" s="1" t="s">
        <v>10297</v>
      </c>
      <c r="C7306" s="1" t="s">
        <v>164</v>
      </c>
      <c r="D7306" s="1" t="s">
        <v>10158</v>
      </c>
      <c r="E7306" t="s">
        <v>48</v>
      </c>
      <c r="F7306" t="s">
        <v>10292</v>
      </c>
      <c r="G7306" t="s">
        <v>39</v>
      </c>
      <c r="H7306" t="s">
        <v>166</v>
      </c>
      <c r="I7306" t="s">
        <v>10160</v>
      </c>
      <c r="J7306" s="1">
        <v>2</v>
      </c>
      <c r="K7306" t="s">
        <v>10292</v>
      </c>
      <c r="L7306" t="s">
        <v>10293</v>
      </c>
      <c r="M7306" t="s">
        <v>10294</v>
      </c>
      <c r="N7306" s="126"/>
      <c r="Q7306" t="s">
        <v>10297</v>
      </c>
      <c r="R7306" t="s">
        <v>19652</v>
      </c>
      <c r="S7306" s="120">
        <v>0.6</v>
      </c>
      <c r="U7306"/>
    </row>
    <row r="7307" spans="1:21">
      <c r="A7307">
        <v>7306</v>
      </c>
      <c r="B7307" s="1" t="s">
        <v>10298</v>
      </c>
      <c r="C7307" s="1" t="s">
        <v>175</v>
      </c>
      <c r="D7307" s="1" t="s">
        <v>10158</v>
      </c>
      <c r="E7307" t="s">
        <v>48</v>
      </c>
      <c r="F7307" t="s">
        <v>10299</v>
      </c>
      <c r="G7307" t="s">
        <v>39</v>
      </c>
      <c r="H7307" t="s">
        <v>177</v>
      </c>
      <c r="I7307" t="s">
        <v>10160</v>
      </c>
      <c r="J7307" s="1">
        <v>2</v>
      </c>
      <c r="K7307" t="s">
        <v>10300</v>
      </c>
      <c r="L7307" t="s">
        <v>10301</v>
      </c>
      <c r="M7307" t="s">
        <v>10302</v>
      </c>
      <c r="N7307" s="126"/>
      <c r="Q7307" t="s">
        <v>10298</v>
      </c>
      <c r="R7307" t="s">
        <v>19653</v>
      </c>
      <c r="S7307" s="120">
        <v>0.6</v>
      </c>
      <c r="U7307"/>
    </row>
    <row r="7308" spans="1:21">
      <c r="A7308">
        <v>7307</v>
      </c>
      <c r="B7308" s="1" t="s">
        <v>10303</v>
      </c>
      <c r="C7308" s="1" t="s">
        <v>175</v>
      </c>
      <c r="D7308" s="1" t="s">
        <v>10158</v>
      </c>
      <c r="E7308" t="s">
        <v>48</v>
      </c>
      <c r="F7308" t="s">
        <v>10299</v>
      </c>
      <c r="G7308" t="s">
        <v>39</v>
      </c>
      <c r="H7308" t="s">
        <v>177</v>
      </c>
      <c r="I7308" t="s">
        <v>10160</v>
      </c>
      <c r="J7308" s="1">
        <v>2</v>
      </c>
      <c r="K7308" t="s">
        <v>10300</v>
      </c>
      <c r="L7308" t="s">
        <v>10301</v>
      </c>
      <c r="M7308" t="s">
        <v>10302</v>
      </c>
      <c r="N7308" s="126">
        <v>0.01</v>
      </c>
      <c r="Q7308" t="s">
        <v>10303</v>
      </c>
      <c r="R7308" t="s">
        <v>19653</v>
      </c>
      <c r="S7308" s="120">
        <v>0.6</v>
      </c>
      <c r="U7308"/>
    </row>
    <row r="7309" spans="1:21">
      <c r="A7309">
        <v>7308</v>
      </c>
      <c r="B7309" s="1" t="s">
        <v>10304</v>
      </c>
      <c r="C7309" s="1" t="s">
        <v>175</v>
      </c>
      <c r="D7309" s="1" t="s">
        <v>10158</v>
      </c>
      <c r="E7309" t="s">
        <v>48</v>
      </c>
      <c r="F7309" t="s">
        <v>10299</v>
      </c>
      <c r="G7309" t="s">
        <v>39</v>
      </c>
      <c r="H7309" t="s">
        <v>177</v>
      </c>
      <c r="I7309" t="s">
        <v>10160</v>
      </c>
      <c r="J7309" s="1">
        <v>2</v>
      </c>
      <c r="K7309" t="s">
        <v>10300</v>
      </c>
      <c r="L7309" t="s">
        <v>10301</v>
      </c>
      <c r="M7309" t="s">
        <v>10302</v>
      </c>
      <c r="N7309" s="126"/>
      <c r="Q7309" t="s">
        <v>10304</v>
      </c>
      <c r="R7309" t="s">
        <v>19653</v>
      </c>
      <c r="S7309" s="120">
        <v>0.6</v>
      </c>
      <c r="U7309"/>
    </row>
    <row r="7310" spans="1:21">
      <c r="A7310">
        <v>7309</v>
      </c>
      <c r="B7310" s="1" t="s">
        <v>10305</v>
      </c>
      <c r="C7310" s="1" t="s">
        <v>593</v>
      </c>
      <c r="D7310" s="1" t="s">
        <v>10158</v>
      </c>
      <c r="E7310" t="s">
        <v>48</v>
      </c>
      <c r="F7310" t="s">
        <v>10306</v>
      </c>
      <c r="G7310" t="s">
        <v>39</v>
      </c>
      <c r="H7310" t="s">
        <v>595</v>
      </c>
      <c r="I7310" t="s">
        <v>10160</v>
      </c>
      <c r="J7310" s="1">
        <v>2</v>
      </c>
      <c r="K7310" t="s">
        <v>10306</v>
      </c>
      <c r="L7310" t="s">
        <v>10307</v>
      </c>
      <c r="M7310" t="s">
        <v>10308</v>
      </c>
      <c r="N7310" s="126"/>
      <c r="Q7310" t="s">
        <v>10305</v>
      </c>
      <c r="R7310" t="s">
        <v>19654</v>
      </c>
      <c r="S7310" s="120">
        <v>0.6</v>
      </c>
      <c r="U7310"/>
    </row>
    <row r="7311" spans="1:21">
      <c r="A7311">
        <v>7310</v>
      </c>
      <c r="B7311" s="1" t="s">
        <v>3626</v>
      </c>
      <c r="C7311" s="1" t="s">
        <v>36</v>
      </c>
      <c r="D7311" s="1" t="s">
        <v>10158</v>
      </c>
      <c r="E7311" t="s">
        <v>48</v>
      </c>
      <c r="F7311" t="s">
        <v>10309</v>
      </c>
      <c r="G7311" t="s">
        <v>39</v>
      </c>
      <c r="H7311" t="s">
        <v>40</v>
      </c>
      <c r="I7311" t="s">
        <v>10160</v>
      </c>
      <c r="J7311" s="1">
        <v>2</v>
      </c>
      <c r="K7311" t="s">
        <v>10310</v>
      </c>
      <c r="L7311" t="s">
        <v>10311</v>
      </c>
      <c r="M7311" t="s">
        <v>10312</v>
      </c>
      <c r="N7311" s="126"/>
      <c r="Q7311" t="s">
        <v>3626</v>
      </c>
      <c r="R7311" t="s">
        <v>19655</v>
      </c>
      <c r="S7311" s="120">
        <v>0.6</v>
      </c>
      <c r="U7311"/>
    </row>
    <row r="7312" spans="1:21">
      <c r="A7312">
        <v>7311</v>
      </c>
      <c r="B7312" s="1" t="s">
        <v>10313</v>
      </c>
      <c r="C7312" s="1" t="s">
        <v>36</v>
      </c>
      <c r="D7312" s="1" t="s">
        <v>10158</v>
      </c>
      <c r="E7312" t="s">
        <v>48</v>
      </c>
      <c r="F7312" t="s">
        <v>10309</v>
      </c>
      <c r="G7312" t="s">
        <v>39</v>
      </c>
      <c r="H7312" t="s">
        <v>40</v>
      </c>
      <c r="I7312" t="s">
        <v>10160</v>
      </c>
      <c r="J7312" s="1">
        <v>2</v>
      </c>
      <c r="K7312" t="s">
        <v>10310</v>
      </c>
      <c r="L7312" t="s">
        <v>10311</v>
      </c>
      <c r="M7312" t="s">
        <v>10312</v>
      </c>
      <c r="N7312" s="126"/>
      <c r="Q7312" t="s">
        <v>10313</v>
      </c>
      <c r="R7312" t="s">
        <v>19655</v>
      </c>
      <c r="S7312" s="120">
        <v>0.6</v>
      </c>
      <c r="U7312"/>
    </row>
    <row r="7313" spans="1:21">
      <c r="A7313">
        <v>7312</v>
      </c>
      <c r="B7313" s="1" t="s">
        <v>10314</v>
      </c>
      <c r="C7313" s="1" t="s">
        <v>36</v>
      </c>
      <c r="D7313" s="1" t="s">
        <v>10158</v>
      </c>
      <c r="E7313" t="s">
        <v>48</v>
      </c>
      <c r="F7313" t="s">
        <v>10309</v>
      </c>
      <c r="G7313" t="s">
        <v>39</v>
      </c>
      <c r="H7313" t="s">
        <v>40</v>
      </c>
      <c r="I7313" t="s">
        <v>10160</v>
      </c>
      <c r="J7313" s="1">
        <v>2</v>
      </c>
      <c r="K7313" t="s">
        <v>10310</v>
      </c>
      <c r="L7313" t="s">
        <v>10311</v>
      </c>
      <c r="M7313" t="s">
        <v>10312</v>
      </c>
      <c r="N7313" s="126"/>
      <c r="Q7313" t="s">
        <v>10314</v>
      </c>
      <c r="R7313" t="s">
        <v>19655</v>
      </c>
      <c r="S7313" s="120">
        <v>0.6</v>
      </c>
      <c r="U7313"/>
    </row>
    <row r="7314" spans="1:21">
      <c r="A7314">
        <v>7313</v>
      </c>
      <c r="B7314" s="1" t="s">
        <v>10315</v>
      </c>
      <c r="C7314" s="1" t="s">
        <v>36</v>
      </c>
      <c r="D7314" s="1" t="s">
        <v>10158</v>
      </c>
      <c r="E7314" t="s">
        <v>48</v>
      </c>
      <c r="F7314" t="s">
        <v>10309</v>
      </c>
      <c r="G7314" t="s">
        <v>39</v>
      </c>
      <c r="H7314" t="s">
        <v>40</v>
      </c>
      <c r="I7314" t="s">
        <v>10160</v>
      </c>
      <c r="J7314" s="1">
        <v>2</v>
      </c>
      <c r="K7314" t="s">
        <v>10310</v>
      </c>
      <c r="L7314" t="s">
        <v>10311</v>
      </c>
      <c r="M7314" t="s">
        <v>10312</v>
      </c>
      <c r="N7314" s="126">
        <v>0.01</v>
      </c>
      <c r="Q7314" t="s">
        <v>10315</v>
      </c>
      <c r="R7314" t="s">
        <v>19655</v>
      </c>
      <c r="S7314" s="120">
        <v>0.6</v>
      </c>
      <c r="U7314"/>
    </row>
    <row r="7315" spans="1:21">
      <c r="A7315">
        <v>7314</v>
      </c>
      <c r="B7315" s="1" t="s">
        <v>10316</v>
      </c>
      <c r="C7315" s="1" t="s">
        <v>36</v>
      </c>
      <c r="D7315" s="1" t="s">
        <v>10158</v>
      </c>
      <c r="E7315" t="s">
        <v>48</v>
      </c>
      <c r="F7315" t="s">
        <v>10309</v>
      </c>
      <c r="G7315" t="s">
        <v>39</v>
      </c>
      <c r="H7315" t="s">
        <v>40</v>
      </c>
      <c r="I7315" t="s">
        <v>10160</v>
      </c>
      <c r="J7315" s="1">
        <v>2</v>
      </c>
      <c r="K7315" t="s">
        <v>10310</v>
      </c>
      <c r="L7315" t="s">
        <v>10311</v>
      </c>
      <c r="M7315" t="s">
        <v>10312</v>
      </c>
      <c r="N7315" s="126"/>
      <c r="Q7315" t="s">
        <v>10316</v>
      </c>
      <c r="R7315" t="s">
        <v>19655</v>
      </c>
      <c r="S7315" s="120">
        <v>0.6</v>
      </c>
      <c r="U7315"/>
    </row>
    <row r="7316" spans="1:21">
      <c r="A7316">
        <v>7315</v>
      </c>
      <c r="B7316" s="1" t="s">
        <v>10317</v>
      </c>
      <c r="C7316" s="1" t="s">
        <v>36</v>
      </c>
      <c r="D7316" s="1" t="s">
        <v>10158</v>
      </c>
      <c r="E7316" t="s">
        <v>48</v>
      </c>
      <c r="F7316" t="s">
        <v>10309</v>
      </c>
      <c r="G7316" t="s">
        <v>39</v>
      </c>
      <c r="H7316" t="s">
        <v>40</v>
      </c>
      <c r="I7316" t="s">
        <v>10160</v>
      </c>
      <c r="J7316" s="1">
        <v>2</v>
      </c>
      <c r="K7316" t="s">
        <v>10310</v>
      </c>
      <c r="L7316" t="s">
        <v>10311</v>
      </c>
      <c r="M7316" t="s">
        <v>10312</v>
      </c>
      <c r="N7316" s="126"/>
      <c r="Q7316" t="s">
        <v>10317</v>
      </c>
      <c r="R7316" t="s">
        <v>19655</v>
      </c>
      <c r="S7316" s="120">
        <v>0.6</v>
      </c>
      <c r="U7316"/>
    </row>
    <row r="7317" spans="1:21">
      <c r="A7317">
        <v>7316</v>
      </c>
      <c r="B7317" s="1" t="s">
        <v>10318</v>
      </c>
      <c r="C7317" s="1" t="s">
        <v>36</v>
      </c>
      <c r="D7317" s="1" t="s">
        <v>10158</v>
      </c>
      <c r="E7317" t="s">
        <v>48</v>
      </c>
      <c r="F7317" t="s">
        <v>10309</v>
      </c>
      <c r="G7317" t="s">
        <v>39</v>
      </c>
      <c r="H7317" t="s">
        <v>40</v>
      </c>
      <c r="I7317" t="s">
        <v>10160</v>
      </c>
      <c r="J7317" s="1">
        <v>2</v>
      </c>
      <c r="K7317" t="s">
        <v>10310</v>
      </c>
      <c r="L7317" t="s">
        <v>10311</v>
      </c>
      <c r="M7317" t="s">
        <v>10312</v>
      </c>
      <c r="N7317" s="126"/>
      <c r="Q7317" t="s">
        <v>10318</v>
      </c>
      <c r="R7317" t="s">
        <v>19655</v>
      </c>
      <c r="S7317" s="120">
        <v>0.6</v>
      </c>
      <c r="U7317"/>
    </row>
    <row r="7318" spans="1:21">
      <c r="A7318">
        <v>7317</v>
      </c>
      <c r="B7318" s="1" t="s">
        <v>10319</v>
      </c>
      <c r="C7318" s="1" t="s">
        <v>36</v>
      </c>
      <c r="D7318" s="1" t="s">
        <v>10158</v>
      </c>
      <c r="E7318" t="s">
        <v>48</v>
      </c>
      <c r="F7318" t="s">
        <v>10309</v>
      </c>
      <c r="G7318" t="s">
        <v>39</v>
      </c>
      <c r="H7318" t="s">
        <v>40</v>
      </c>
      <c r="I7318" t="s">
        <v>10160</v>
      </c>
      <c r="J7318" s="1">
        <v>2</v>
      </c>
      <c r="K7318" t="s">
        <v>10310</v>
      </c>
      <c r="L7318" t="s">
        <v>10311</v>
      </c>
      <c r="M7318" t="s">
        <v>10312</v>
      </c>
      <c r="N7318" s="126"/>
      <c r="Q7318" t="s">
        <v>10319</v>
      </c>
      <c r="R7318" t="s">
        <v>19655</v>
      </c>
      <c r="S7318" s="120">
        <v>0.6</v>
      </c>
      <c r="U7318"/>
    </row>
    <row r="7319" spans="1:21">
      <c r="A7319">
        <v>7318</v>
      </c>
      <c r="B7319" s="1" t="s">
        <v>10320</v>
      </c>
      <c r="C7319" s="1" t="s">
        <v>201</v>
      </c>
      <c r="D7319" s="1" t="s">
        <v>10158</v>
      </c>
      <c r="E7319" t="s">
        <v>48</v>
      </c>
      <c r="F7319" t="s">
        <v>10321</v>
      </c>
      <c r="G7319" t="s">
        <v>39</v>
      </c>
      <c r="H7319" t="s">
        <v>203</v>
      </c>
      <c r="I7319" t="s">
        <v>10160</v>
      </c>
      <c r="J7319" s="1">
        <v>2</v>
      </c>
      <c r="K7319" t="s">
        <v>10321</v>
      </c>
      <c r="L7319" t="s">
        <v>10322</v>
      </c>
      <c r="M7319" t="s">
        <v>10323</v>
      </c>
      <c r="N7319" s="126"/>
      <c r="Q7319" t="s">
        <v>10320</v>
      </c>
      <c r="R7319" t="s">
        <v>19656</v>
      </c>
      <c r="S7319" s="120">
        <v>0.6</v>
      </c>
      <c r="U7319"/>
    </row>
    <row r="7320" spans="1:21">
      <c r="A7320">
        <v>7319</v>
      </c>
      <c r="B7320" s="1" t="s">
        <v>10324</v>
      </c>
      <c r="C7320" s="1" t="s">
        <v>201</v>
      </c>
      <c r="D7320" s="1" t="s">
        <v>10158</v>
      </c>
      <c r="E7320" t="s">
        <v>48</v>
      </c>
      <c r="F7320" t="s">
        <v>10321</v>
      </c>
      <c r="G7320" t="s">
        <v>39</v>
      </c>
      <c r="H7320" t="s">
        <v>203</v>
      </c>
      <c r="I7320" t="s">
        <v>10160</v>
      </c>
      <c r="J7320" s="1">
        <v>2</v>
      </c>
      <c r="K7320" t="s">
        <v>10321</v>
      </c>
      <c r="L7320" t="s">
        <v>10322</v>
      </c>
      <c r="M7320" t="s">
        <v>10323</v>
      </c>
      <c r="N7320" s="126"/>
      <c r="Q7320" t="s">
        <v>10324</v>
      </c>
      <c r="R7320" t="s">
        <v>19656</v>
      </c>
      <c r="S7320" s="120">
        <v>0.6</v>
      </c>
      <c r="U7320"/>
    </row>
    <row r="7321" spans="1:21">
      <c r="A7321">
        <v>7320</v>
      </c>
      <c r="B7321" s="1" t="s">
        <v>10251</v>
      </c>
      <c r="C7321" s="1" t="s">
        <v>201</v>
      </c>
      <c r="D7321" s="1" t="s">
        <v>10158</v>
      </c>
      <c r="E7321" t="s">
        <v>48</v>
      </c>
      <c r="F7321" t="s">
        <v>10321</v>
      </c>
      <c r="G7321" t="s">
        <v>39</v>
      </c>
      <c r="H7321" t="s">
        <v>203</v>
      </c>
      <c r="I7321" t="s">
        <v>10160</v>
      </c>
      <c r="J7321" s="1">
        <v>2</v>
      </c>
      <c r="K7321" t="s">
        <v>10321</v>
      </c>
      <c r="L7321" t="s">
        <v>10322</v>
      </c>
      <c r="M7321" t="s">
        <v>10323</v>
      </c>
      <c r="N7321" s="126"/>
      <c r="Q7321" t="s">
        <v>10251</v>
      </c>
      <c r="R7321" t="s">
        <v>19656</v>
      </c>
      <c r="S7321" s="120">
        <v>0.6</v>
      </c>
      <c r="U7321"/>
    </row>
    <row r="7322" spans="1:21">
      <c r="A7322">
        <v>7321</v>
      </c>
      <c r="B7322" s="1" t="s">
        <v>10325</v>
      </c>
      <c r="C7322" s="1" t="s">
        <v>201</v>
      </c>
      <c r="D7322" s="1" t="s">
        <v>10158</v>
      </c>
      <c r="E7322" t="s">
        <v>48</v>
      </c>
      <c r="F7322" t="s">
        <v>10321</v>
      </c>
      <c r="G7322" t="s">
        <v>39</v>
      </c>
      <c r="H7322" t="s">
        <v>203</v>
      </c>
      <c r="I7322" t="s">
        <v>10160</v>
      </c>
      <c r="J7322" s="1">
        <v>2</v>
      </c>
      <c r="K7322" t="s">
        <v>10321</v>
      </c>
      <c r="L7322" t="s">
        <v>10322</v>
      </c>
      <c r="M7322" t="s">
        <v>10323</v>
      </c>
      <c r="N7322" s="126"/>
      <c r="Q7322" t="s">
        <v>10325</v>
      </c>
      <c r="R7322" t="s">
        <v>19656</v>
      </c>
      <c r="S7322" s="120">
        <v>0.6</v>
      </c>
      <c r="U7322"/>
    </row>
    <row r="7323" spans="1:21">
      <c r="A7323">
        <v>7322</v>
      </c>
      <c r="B7323" s="1" t="s">
        <v>4582</v>
      </c>
      <c r="C7323" s="1" t="s">
        <v>201</v>
      </c>
      <c r="D7323" s="1" t="s">
        <v>10158</v>
      </c>
      <c r="E7323" t="s">
        <v>48</v>
      </c>
      <c r="F7323" t="s">
        <v>10321</v>
      </c>
      <c r="G7323" t="s">
        <v>39</v>
      </c>
      <c r="H7323" t="s">
        <v>203</v>
      </c>
      <c r="I7323" t="s">
        <v>10160</v>
      </c>
      <c r="J7323" s="1">
        <v>2</v>
      </c>
      <c r="K7323" t="s">
        <v>10321</v>
      </c>
      <c r="L7323" t="s">
        <v>10322</v>
      </c>
      <c r="M7323" t="s">
        <v>10323</v>
      </c>
      <c r="N7323" s="126"/>
      <c r="Q7323" t="s">
        <v>4582</v>
      </c>
      <c r="R7323" t="s">
        <v>19656</v>
      </c>
      <c r="S7323" s="120">
        <v>0.6</v>
      </c>
      <c r="U7323"/>
    </row>
    <row r="7324" spans="1:21">
      <c r="A7324">
        <v>7323</v>
      </c>
      <c r="B7324" s="1" t="s">
        <v>10326</v>
      </c>
      <c r="C7324" s="1" t="s">
        <v>87</v>
      </c>
      <c r="D7324" s="1" t="s">
        <v>10158</v>
      </c>
      <c r="E7324" t="s">
        <v>399</v>
      </c>
      <c r="F7324" t="s">
        <v>10327</v>
      </c>
      <c r="G7324" t="s">
        <v>39</v>
      </c>
      <c r="H7324" t="s">
        <v>89</v>
      </c>
      <c r="I7324" t="s">
        <v>10160</v>
      </c>
      <c r="J7324" s="1">
        <v>3</v>
      </c>
      <c r="K7324" t="s">
        <v>10327</v>
      </c>
      <c r="L7324" t="s">
        <v>10328</v>
      </c>
      <c r="M7324" t="s">
        <v>10329</v>
      </c>
      <c r="N7324" s="126"/>
      <c r="Q7324" t="s">
        <v>10326</v>
      </c>
      <c r="R7324" t="s">
        <v>19657</v>
      </c>
      <c r="S7324" s="120">
        <v>0.6</v>
      </c>
      <c r="U7324"/>
    </row>
    <row r="7325" spans="1:21">
      <c r="A7325">
        <v>7324</v>
      </c>
      <c r="B7325" s="1" t="s">
        <v>10330</v>
      </c>
      <c r="C7325" s="1" t="s">
        <v>105</v>
      </c>
      <c r="D7325" s="1" t="s">
        <v>10158</v>
      </c>
      <c r="E7325" t="s">
        <v>399</v>
      </c>
      <c r="F7325" t="s">
        <v>10331</v>
      </c>
      <c r="G7325" t="s">
        <v>39</v>
      </c>
      <c r="H7325" t="s">
        <v>107</v>
      </c>
      <c r="I7325" t="s">
        <v>10160</v>
      </c>
      <c r="J7325" s="1">
        <v>3</v>
      </c>
      <c r="K7325" t="s">
        <v>10331</v>
      </c>
      <c r="L7325" t="s">
        <v>10332</v>
      </c>
      <c r="M7325" t="s">
        <v>10333</v>
      </c>
      <c r="N7325" s="126"/>
      <c r="Q7325" t="s">
        <v>10330</v>
      </c>
      <c r="R7325" t="s">
        <v>19658</v>
      </c>
      <c r="S7325" s="120">
        <v>0.6</v>
      </c>
      <c r="U7325"/>
    </row>
    <row r="7326" spans="1:21">
      <c r="A7326">
        <v>7325</v>
      </c>
      <c r="B7326" s="1" t="s">
        <v>10334</v>
      </c>
      <c r="C7326" s="1" t="s">
        <v>105</v>
      </c>
      <c r="D7326" s="1" t="s">
        <v>10158</v>
      </c>
      <c r="E7326" t="s">
        <v>399</v>
      </c>
      <c r="F7326" t="s">
        <v>10331</v>
      </c>
      <c r="G7326" t="s">
        <v>39</v>
      </c>
      <c r="H7326" t="s">
        <v>107</v>
      </c>
      <c r="I7326" t="s">
        <v>10160</v>
      </c>
      <c r="J7326" s="1">
        <v>3</v>
      </c>
      <c r="K7326" t="s">
        <v>10331</v>
      </c>
      <c r="L7326" t="s">
        <v>10332</v>
      </c>
      <c r="M7326" t="s">
        <v>10333</v>
      </c>
      <c r="N7326" s="126"/>
      <c r="Q7326" t="s">
        <v>10334</v>
      </c>
      <c r="R7326" t="s">
        <v>19658</v>
      </c>
      <c r="S7326" s="120">
        <v>0.6</v>
      </c>
      <c r="U7326"/>
    </row>
    <row r="7327" spans="1:21">
      <c r="A7327">
        <v>7326</v>
      </c>
      <c r="B7327" s="1" t="s">
        <v>10335</v>
      </c>
      <c r="C7327" s="1" t="s">
        <v>105</v>
      </c>
      <c r="D7327" s="1" t="s">
        <v>10158</v>
      </c>
      <c r="E7327" t="s">
        <v>399</v>
      </c>
      <c r="F7327" t="s">
        <v>10331</v>
      </c>
      <c r="G7327" t="s">
        <v>39</v>
      </c>
      <c r="H7327" t="s">
        <v>107</v>
      </c>
      <c r="I7327" t="s">
        <v>10160</v>
      </c>
      <c r="J7327" s="1">
        <v>3</v>
      </c>
      <c r="K7327" t="s">
        <v>10331</v>
      </c>
      <c r="L7327" t="s">
        <v>10332</v>
      </c>
      <c r="M7327" t="s">
        <v>10333</v>
      </c>
      <c r="N7327" s="126"/>
      <c r="Q7327" t="s">
        <v>10335</v>
      </c>
      <c r="R7327" t="s">
        <v>19658</v>
      </c>
      <c r="S7327" s="120">
        <v>0.6</v>
      </c>
      <c r="U7327"/>
    </row>
    <row r="7328" spans="1:21">
      <c r="A7328">
        <v>7327</v>
      </c>
      <c r="B7328" s="1" t="s">
        <v>10336</v>
      </c>
      <c r="C7328" s="1" t="s">
        <v>105</v>
      </c>
      <c r="D7328" s="1" t="s">
        <v>10158</v>
      </c>
      <c r="E7328" t="s">
        <v>399</v>
      </c>
      <c r="F7328" t="s">
        <v>10331</v>
      </c>
      <c r="G7328" t="s">
        <v>39</v>
      </c>
      <c r="H7328" t="s">
        <v>107</v>
      </c>
      <c r="I7328" t="s">
        <v>10160</v>
      </c>
      <c r="J7328" s="1">
        <v>3</v>
      </c>
      <c r="K7328" t="s">
        <v>10331</v>
      </c>
      <c r="L7328" t="s">
        <v>10332</v>
      </c>
      <c r="M7328" t="s">
        <v>10333</v>
      </c>
      <c r="N7328" s="126"/>
      <c r="Q7328" t="s">
        <v>10336</v>
      </c>
      <c r="R7328" t="s">
        <v>19658</v>
      </c>
      <c r="S7328" s="120">
        <v>0.6</v>
      </c>
      <c r="U7328"/>
    </row>
    <row r="7329" spans="1:21">
      <c r="A7329">
        <v>7328</v>
      </c>
      <c r="B7329" s="1" t="s">
        <v>10337</v>
      </c>
      <c r="C7329" s="1" t="s">
        <v>105</v>
      </c>
      <c r="D7329" s="1" t="s">
        <v>10158</v>
      </c>
      <c r="E7329" t="s">
        <v>399</v>
      </c>
      <c r="F7329" t="s">
        <v>10331</v>
      </c>
      <c r="G7329" t="s">
        <v>39</v>
      </c>
      <c r="H7329" t="s">
        <v>107</v>
      </c>
      <c r="I7329" t="s">
        <v>10160</v>
      </c>
      <c r="J7329" s="1">
        <v>3</v>
      </c>
      <c r="K7329" t="s">
        <v>10331</v>
      </c>
      <c r="L7329" t="s">
        <v>10332</v>
      </c>
      <c r="M7329" t="s">
        <v>10333</v>
      </c>
      <c r="N7329" s="126"/>
      <c r="Q7329" t="s">
        <v>10337</v>
      </c>
      <c r="R7329" t="s">
        <v>19658</v>
      </c>
      <c r="S7329" s="120">
        <v>0.6</v>
      </c>
      <c r="U7329"/>
    </row>
    <row r="7330" spans="1:21">
      <c r="A7330">
        <v>7329</v>
      </c>
      <c r="B7330" s="1" t="s">
        <v>10338</v>
      </c>
      <c r="C7330" s="1" t="s">
        <v>105</v>
      </c>
      <c r="D7330" s="1" t="s">
        <v>10158</v>
      </c>
      <c r="E7330" t="s">
        <v>399</v>
      </c>
      <c r="F7330" t="s">
        <v>10331</v>
      </c>
      <c r="G7330" t="s">
        <v>39</v>
      </c>
      <c r="H7330" t="s">
        <v>107</v>
      </c>
      <c r="I7330" t="s">
        <v>10160</v>
      </c>
      <c r="J7330" s="1">
        <v>3</v>
      </c>
      <c r="K7330" t="s">
        <v>10331</v>
      </c>
      <c r="L7330" t="s">
        <v>10332</v>
      </c>
      <c r="M7330" t="s">
        <v>10333</v>
      </c>
      <c r="N7330" s="126"/>
      <c r="Q7330" t="s">
        <v>10338</v>
      </c>
      <c r="R7330" t="s">
        <v>19658</v>
      </c>
      <c r="S7330" s="120">
        <v>0.6</v>
      </c>
      <c r="U7330"/>
    </row>
    <row r="7331" spans="1:21">
      <c r="A7331">
        <v>7330</v>
      </c>
      <c r="B7331" s="1" t="s">
        <v>10339</v>
      </c>
      <c r="C7331" s="1" t="s">
        <v>105</v>
      </c>
      <c r="D7331" s="1" t="s">
        <v>10158</v>
      </c>
      <c r="E7331" t="s">
        <v>399</v>
      </c>
      <c r="F7331" t="s">
        <v>10331</v>
      </c>
      <c r="G7331" t="s">
        <v>39</v>
      </c>
      <c r="H7331" t="s">
        <v>107</v>
      </c>
      <c r="I7331" t="s">
        <v>10160</v>
      </c>
      <c r="J7331" s="1">
        <v>3</v>
      </c>
      <c r="K7331" t="s">
        <v>10331</v>
      </c>
      <c r="L7331" t="s">
        <v>10332</v>
      </c>
      <c r="M7331" t="s">
        <v>10333</v>
      </c>
      <c r="N7331" s="126"/>
      <c r="Q7331" t="s">
        <v>10339</v>
      </c>
      <c r="R7331" t="s">
        <v>19658</v>
      </c>
      <c r="S7331" s="120">
        <v>0.6</v>
      </c>
      <c r="U7331"/>
    </row>
    <row r="7332" spans="1:21">
      <c r="A7332">
        <v>7331</v>
      </c>
      <c r="B7332" s="1" t="s">
        <v>10340</v>
      </c>
      <c r="C7332" s="1" t="s">
        <v>133</v>
      </c>
      <c r="D7332" s="1" t="s">
        <v>10158</v>
      </c>
      <c r="E7332" t="s">
        <v>399</v>
      </c>
      <c r="F7332" t="s">
        <v>10341</v>
      </c>
      <c r="G7332" t="s">
        <v>39</v>
      </c>
      <c r="H7332" t="s">
        <v>135</v>
      </c>
      <c r="I7332" t="s">
        <v>10160</v>
      </c>
      <c r="J7332" s="1">
        <v>3</v>
      </c>
      <c r="K7332" t="s">
        <v>10341</v>
      </c>
      <c r="L7332" t="s">
        <v>10342</v>
      </c>
      <c r="M7332" t="s">
        <v>10343</v>
      </c>
      <c r="N7332" s="126"/>
      <c r="Q7332" t="s">
        <v>10340</v>
      </c>
      <c r="R7332" t="s">
        <v>19659</v>
      </c>
      <c r="S7332" s="120">
        <v>0.6</v>
      </c>
      <c r="U7332"/>
    </row>
    <row r="7333" spans="1:21">
      <c r="A7333">
        <v>7332</v>
      </c>
      <c r="B7333" s="1" t="s">
        <v>10344</v>
      </c>
      <c r="C7333" s="1" t="s">
        <v>133</v>
      </c>
      <c r="D7333" s="1" t="s">
        <v>10158</v>
      </c>
      <c r="E7333" t="s">
        <v>399</v>
      </c>
      <c r="F7333" t="s">
        <v>10341</v>
      </c>
      <c r="G7333" t="s">
        <v>39</v>
      </c>
      <c r="H7333" t="s">
        <v>135</v>
      </c>
      <c r="I7333" t="s">
        <v>10160</v>
      </c>
      <c r="J7333" s="1">
        <v>3</v>
      </c>
      <c r="K7333" t="s">
        <v>10341</v>
      </c>
      <c r="L7333" t="s">
        <v>10342</v>
      </c>
      <c r="M7333" t="s">
        <v>10343</v>
      </c>
      <c r="N7333" s="126"/>
      <c r="Q7333" t="s">
        <v>10344</v>
      </c>
      <c r="R7333" t="s">
        <v>19659</v>
      </c>
      <c r="S7333" s="120">
        <v>0.6</v>
      </c>
      <c r="U7333"/>
    </row>
    <row r="7334" spans="1:21">
      <c r="A7334">
        <v>7333</v>
      </c>
      <c r="B7334" s="1" t="s">
        <v>10345</v>
      </c>
      <c r="C7334" s="1" t="s">
        <v>133</v>
      </c>
      <c r="D7334" s="1" t="s">
        <v>10158</v>
      </c>
      <c r="E7334" t="s">
        <v>399</v>
      </c>
      <c r="F7334" t="s">
        <v>10341</v>
      </c>
      <c r="G7334" t="s">
        <v>39</v>
      </c>
      <c r="H7334" t="s">
        <v>135</v>
      </c>
      <c r="I7334" t="s">
        <v>10160</v>
      </c>
      <c r="J7334" s="1">
        <v>3</v>
      </c>
      <c r="K7334" t="s">
        <v>10341</v>
      </c>
      <c r="L7334" t="s">
        <v>10342</v>
      </c>
      <c r="M7334" t="s">
        <v>10343</v>
      </c>
      <c r="N7334" s="126"/>
      <c r="Q7334" t="s">
        <v>10345</v>
      </c>
      <c r="R7334" t="s">
        <v>19659</v>
      </c>
      <c r="S7334" s="120">
        <v>0.6</v>
      </c>
      <c r="U7334"/>
    </row>
    <row r="7335" spans="1:21">
      <c r="A7335">
        <v>7334</v>
      </c>
      <c r="B7335" s="1" t="s">
        <v>10346</v>
      </c>
      <c r="C7335" s="1" t="s">
        <v>133</v>
      </c>
      <c r="D7335" s="1" t="s">
        <v>10158</v>
      </c>
      <c r="E7335" t="s">
        <v>399</v>
      </c>
      <c r="F7335" t="s">
        <v>10341</v>
      </c>
      <c r="G7335" t="s">
        <v>39</v>
      </c>
      <c r="H7335" t="s">
        <v>135</v>
      </c>
      <c r="I7335" t="s">
        <v>10160</v>
      </c>
      <c r="J7335" s="1">
        <v>3</v>
      </c>
      <c r="K7335" t="s">
        <v>10341</v>
      </c>
      <c r="L7335" t="s">
        <v>10342</v>
      </c>
      <c r="M7335" t="s">
        <v>10343</v>
      </c>
      <c r="N7335" s="126"/>
      <c r="Q7335" t="s">
        <v>10346</v>
      </c>
      <c r="R7335" t="s">
        <v>19659</v>
      </c>
      <c r="S7335" s="120">
        <v>0.6</v>
      </c>
      <c r="U7335"/>
    </row>
    <row r="7336" spans="1:21">
      <c r="A7336">
        <v>7335</v>
      </c>
      <c r="B7336" s="1" t="s">
        <v>10347</v>
      </c>
      <c r="C7336" s="1" t="s">
        <v>47</v>
      </c>
      <c r="D7336" s="1" t="s">
        <v>10158</v>
      </c>
      <c r="E7336" t="s">
        <v>399</v>
      </c>
      <c r="F7336" t="s">
        <v>10348</v>
      </c>
      <c r="G7336" t="s">
        <v>39</v>
      </c>
      <c r="H7336" t="s">
        <v>49</v>
      </c>
      <c r="I7336" t="s">
        <v>10160</v>
      </c>
      <c r="J7336" s="1">
        <v>3</v>
      </c>
      <c r="K7336" t="s">
        <v>10349</v>
      </c>
      <c r="L7336" t="s">
        <v>10350</v>
      </c>
      <c r="M7336" t="s">
        <v>10351</v>
      </c>
      <c r="N7336" s="126"/>
      <c r="Q7336" t="s">
        <v>10347</v>
      </c>
      <c r="R7336" t="s">
        <v>19660</v>
      </c>
      <c r="S7336" s="120">
        <v>0.6</v>
      </c>
      <c r="U7336"/>
    </row>
    <row r="7337" spans="1:21">
      <c r="A7337">
        <v>7336</v>
      </c>
      <c r="B7337" s="1" t="s">
        <v>10199</v>
      </c>
      <c r="C7337" s="1" t="s">
        <v>47</v>
      </c>
      <c r="D7337" s="1" t="s">
        <v>10158</v>
      </c>
      <c r="E7337" t="s">
        <v>399</v>
      </c>
      <c r="F7337" t="s">
        <v>10348</v>
      </c>
      <c r="G7337" t="s">
        <v>39</v>
      </c>
      <c r="H7337" t="s">
        <v>49</v>
      </c>
      <c r="I7337" t="s">
        <v>10160</v>
      </c>
      <c r="J7337" s="1">
        <v>3</v>
      </c>
      <c r="K7337" t="s">
        <v>10349</v>
      </c>
      <c r="L7337" t="s">
        <v>10350</v>
      </c>
      <c r="M7337" t="s">
        <v>10351</v>
      </c>
      <c r="N7337" s="126">
        <v>0.01</v>
      </c>
      <c r="Q7337" t="s">
        <v>10199</v>
      </c>
      <c r="R7337" t="s">
        <v>19660</v>
      </c>
      <c r="S7337" s="120">
        <v>0.6</v>
      </c>
      <c r="U7337"/>
    </row>
    <row r="7338" spans="1:21">
      <c r="A7338">
        <v>7337</v>
      </c>
      <c r="B7338" s="1" t="s">
        <v>10352</v>
      </c>
      <c r="C7338" s="1" t="s">
        <v>47</v>
      </c>
      <c r="D7338" s="1" t="s">
        <v>10158</v>
      </c>
      <c r="E7338" t="s">
        <v>399</v>
      </c>
      <c r="F7338" t="s">
        <v>10348</v>
      </c>
      <c r="G7338" t="s">
        <v>39</v>
      </c>
      <c r="H7338" t="s">
        <v>49</v>
      </c>
      <c r="I7338" t="s">
        <v>10160</v>
      </c>
      <c r="J7338" s="1">
        <v>3</v>
      </c>
      <c r="K7338" t="s">
        <v>10349</v>
      </c>
      <c r="L7338" t="s">
        <v>10350</v>
      </c>
      <c r="M7338" t="s">
        <v>10351</v>
      </c>
      <c r="N7338" s="126"/>
      <c r="Q7338" t="s">
        <v>10352</v>
      </c>
      <c r="R7338" t="s">
        <v>19660</v>
      </c>
      <c r="S7338" s="120">
        <v>0.6</v>
      </c>
      <c r="U7338"/>
    </row>
    <row r="7339" spans="1:21">
      <c r="A7339">
        <v>7338</v>
      </c>
      <c r="B7339" s="1" t="s">
        <v>10353</v>
      </c>
      <c r="C7339" s="1" t="s">
        <v>47</v>
      </c>
      <c r="D7339" s="1" t="s">
        <v>10158</v>
      </c>
      <c r="E7339" t="s">
        <v>399</v>
      </c>
      <c r="F7339" t="s">
        <v>10348</v>
      </c>
      <c r="G7339" t="s">
        <v>39</v>
      </c>
      <c r="H7339" t="s">
        <v>49</v>
      </c>
      <c r="I7339" t="s">
        <v>10160</v>
      </c>
      <c r="J7339" s="1">
        <v>3</v>
      </c>
      <c r="K7339" t="s">
        <v>10349</v>
      </c>
      <c r="L7339" t="s">
        <v>10350</v>
      </c>
      <c r="M7339" t="s">
        <v>10351</v>
      </c>
      <c r="N7339" s="126">
        <v>0.01</v>
      </c>
      <c r="Q7339" t="s">
        <v>10353</v>
      </c>
      <c r="R7339" t="s">
        <v>19660</v>
      </c>
      <c r="S7339" s="120">
        <v>0.6</v>
      </c>
      <c r="U7339"/>
    </row>
    <row r="7340" spans="1:21">
      <c r="A7340">
        <v>7339</v>
      </c>
      <c r="B7340" s="1" t="s">
        <v>10354</v>
      </c>
      <c r="C7340" s="1" t="s">
        <v>47</v>
      </c>
      <c r="D7340" s="1" t="s">
        <v>10158</v>
      </c>
      <c r="E7340" t="s">
        <v>399</v>
      </c>
      <c r="F7340" t="s">
        <v>10348</v>
      </c>
      <c r="G7340" t="s">
        <v>39</v>
      </c>
      <c r="H7340" t="s">
        <v>49</v>
      </c>
      <c r="I7340" t="s">
        <v>10160</v>
      </c>
      <c r="J7340" s="1">
        <v>3</v>
      </c>
      <c r="K7340" t="s">
        <v>10349</v>
      </c>
      <c r="L7340" t="s">
        <v>10350</v>
      </c>
      <c r="M7340" t="s">
        <v>10351</v>
      </c>
      <c r="N7340" s="126"/>
      <c r="Q7340" t="s">
        <v>10354</v>
      </c>
      <c r="R7340" t="s">
        <v>19660</v>
      </c>
      <c r="S7340" s="120">
        <v>0.6</v>
      </c>
      <c r="U7340"/>
    </row>
    <row r="7341" spans="1:21">
      <c r="A7341">
        <v>7340</v>
      </c>
      <c r="B7341" s="1" t="s">
        <v>10202</v>
      </c>
      <c r="C7341" s="1" t="s">
        <v>164</v>
      </c>
      <c r="D7341" s="1" t="s">
        <v>10158</v>
      </c>
      <c r="E7341" t="s">
        <v>399</v>
      </c>
      <c r="F7341" t="s">
        <v>10355</v>
      </c>
      <c r="G7341" t="s">
        <v>39</v>
      </c>
      <c r="H7341" t="s">
        <v>166</v>
      </c>
      <c r="I7341" t="s">
        <v>10160</v>
      </c>
      <c r="J7341" s="1">
        <v>3</v>
      </c>
      <c r="K7341" t="s">
        <v>10355</v>
      </c>
      <c r="L7341" t="s">
        <v>10356</v>
      </c>
      <c r="M7341" t="s">
        <v>10357</v>
      </c>
      <c r="N7341" s="126"/>
      <c r="Q7341" t="s">
        <v>10202</v>
      </c>
      <c r="R7341" t="s">
        <v>19661</v>
      </c>
      <c r="S7341" s="120">
        <v>0.6</v>
      </c>
      <c r="U7341"/>
    </row>
    <row r="7342" spans="1:21">
      <c r="A7342">
        <v>7341</v>
      </c>
      <c r="B7342" s="1" t="s">
        <v>10358</v>
      </c>
      <c r="C7342" s="1" t="s">
        <v>175</v>
      </c>
      <c r="D7342" s="1" t="s">
        <v>10158</v>
      </c>
      <c r="E7342" t="s">
        <v>399</v>
      </c>
      <c r="F7342" t="s">
        <v>10359</v>
      </c>
      <c r="G7342" t="s">
        <v>39</v>
      </c>
      <c r="H7342" t="s">
        <v>177</v>
      </c>
      <c r="I7342" t="s">
        <v>10160</v>
      </c>
      <c r="J7342" s="1">
        <v>3</v>
      </c>
      <c r="K7342" t="s">
        <v>10360</v>
      </c>
      <c r="L7342" t="s">
        <v>10361</v>
      </c>
      <c r="M7342" t="s">
        <v>10362</v>
      </c>
      <c r="N7342" s="126"/>
      <c r="Q7342" t="s">
        <v>10358</v>
      </c>
      <c r="R7342" t="s">
        <v>19662</v>
      </c>
      <c r="S7342" s="120">
        <v>0.6</v>
      </c>
      <c r="U7342"/>
    </row>
    <row r="7343" spans="1:21">
      <c r="A7343">
        <v>7342</v>
      </c>
      <c r="B7343" s="1" t="s">
        <v>10224</v>
      </c>
      <c r="C7343" s="1" t="s">
        <v>175</v>
      </c>
      <c r="D7343" s="1" t="s">
        <v>10158</v>
      </c>
      <c r="E7343" t="s">
        <v>399</v>
      </c>
      <c r="F7343" t="s">
        <v>10359</v>
      </c>
      <c r="G7343" t="s">
        <v>39</v>
      </c>
      <c r="H7343" t="s">
        <v>177</v>
      </c>
      <c r="I7343" t="s">
        <v>10160</v>
      </c>
      <c r="J7343" s="1">
        <v>3</v>
      </c>
      <c r="K7343" t="s">
        <v>10360</v>
      </c>
      <c r="L7343" t="s">
        <v>10361</v>
      </c>
      <c r="M7343" t="s">
        <v>10362</v>
      </c>
      <c r="N7343" s="126"/>
      <c r="Q7343" t="s">
        <v>10224</v>
      </c>
      <c r="R7343" t="s">
        <v>19662</v>
      </c>
      <c r="S7343" s="120">
        <v>0.6</v>
      </c>
      <c r="U7343"/>
    </row>
    <row r="7344" spans="1:21">
      <c r="A7344">
        <v>7343</v>
      </c>
      <c r="B7344" s="1" t="s">
        <v>10363</v>
      </c>
      <c r="C7344" s="1" t="s">
        <v>175</v>
      </c>
      <c r="D7344" s="1" t="s">
        <v>10158</v>
      </c>
      <c r="E7344" t="s">
        <v>399</v>
      </c>
      <c r="F7344" t="s">
        <v>10359</v>
      </c>
      <c r="G7344" t="s">
        <v>39</v>
      </c>
      <c r="H7344" t="s">
        <v>177</v>
      </c>
      <c r="I7344" t="s">
        <v>10160</v>
      </c>
      <c r="J7344" s="1">
        <v>3</v>
      </c>
      <c r="K7344" t="s">
        <v>10360</v>
      </c>
      <c r="L7344" t="s">
        <v>10361</v>
      </c>
      <c r="M7344" t="s">
        <v>10362</v>
      </c>
      <c r="N7344" s="126">
        <v>0.01</v>
      </c>
      <c r="Q7344" t="s">
        <v>10363</v>
      </c>
      <c r="R7344" t="s">
        <v>19662</v>
      </c>
      <c r="S7344" s="120">
        <v>0.6</v>
      </c>
      <c r="U7344"/>
    </row>
    <row r="7345" spans="1:21">
      <c r="A7345">
        <v>7344</v>
      </c>
      <c r="B7345" s="1" t="s">
        <v>10364</v>
      </c>
      <c r="C7345" s="1" t="s">
        <v>175</v>
      </c>
      <c r="D7345" s="1" t="s">
        <v>10158</v>
      </c>
      <c r="E7345" t="s">
        <v>399</v>
      </c>
      <c r="F7345" t="s">
        <v>10359</v>
      </c>
      <c r="G7345" t="s">
        <v>39</v>
      </c>
      <c r="H7345" t="s">
        <v>177</v>
      </c>
      <c r="I7345" t="s">
        <v>10160</v>
      </c>
      <c r="J7345" s="1">
        <v>3</v>
      </c>
      <c r="K7345" t="s">
        <v>10360</v>
      </c>
      <c r="L7345" t="s">
        <v>10361</v>
      </c>
      <c r="M7345" t="s">
        <v>10362</v>
      </c>
      <c r="N7345" s="126"/>
      <c r="Q7345" t="s">
        <v>10364</v>
      </c>
      <c r="R7345" t="s">
        <v>19662</v>
      </c>
      <c r="S7345" s="120">
        <v>0.6</v>
      </c>
      <c r="U7345"/>
    </row>
    <row r="7346" spans="1:21">
      <c r="A7346">
        <v>7345</v>
      </c>
      <c r="B7346" s="1" t="s">
        <v>10365</v>
      </c>
      <c r="C7346" s="1" t="s">
        <v>175</v>
      </c>
      <c r="D7346" s="1" t="s">
        <v>10158</v>
      </c>
      <c r="E7346" t="s">
        <v>399</v>
      </c>
      <c r="F7346" t="s">
        <v>10359</v>
      </c>
      <c r="G7346" t="s">
        <v>39</v>
      </c>
      <c r="H7346" t="s">
        <v>177</v>
      </c>
      <c r="I7346" t="s">
        <v>10160</v>
      </c>
      <c r="J7346" s="1">
        <v>3</v>
      </c>
      <c r="K7346" t="s">
        <v>10360</v>
      </c>
      <c r="L7346" t="s">
        <v>10361</v>
      </c>
      <c r="M7346" t="s">
        <v>10362</v>
      </c>
      <c r="N7346" s="126"/>
      <c r="Q7346" t="s">
        <v>10365</v>
      </c>
      <c r="R7346" t="s">
        <v>19662</v>
      </c>
      <c r="S7346" s="120">
        <v>0.6</v>
      </c>
      <c r="U7346"/>
    </row>
    <row r="7347" spans="1:21">
      <c r="A7347">
        <v>7346</v>
      </c>
      <c r="B7347" s="1" t="s">
        <v>10366</v>
      </c>
      <c r="C7347" s="1" t="s">
        <v>175</v>
      </c>
      <c r="D7347" s="1" t="s">
        <v>10158</v>
      </c>
      <c r="E7347" t="s">
        <v>399</v>
      </c>
      <c r="F7347" t="s">
        <v>10359</v>
      </c>
      <c r="G7347" t="s">
        <v>39</v>
      </c>
      <c r="H7347" t="s">
        <v>177</v>
      </c>
      <c r="I7347" t="s">
        <v>10160</v>
      </c>
      <c r="J7347" s="1">
        <v>3</v>
      </c>
      <c r="K7347" t="s">
        <v>10360</v>
      </c>
      <c r="L7347" t="s">
        <v>10361</v>
      </c>
      <c r="M7347" t="s">
        <v>10362</v>
      </c>
      <c r="N7347" s="126"/>
      <c r="Q7347" t="s">
        <v>10366</v>
      </c>
      <c r="R7347" t="s">
        <v>19662</v>
      </c>
      <c r="S7347" s="120">
        <v>0.6</v>
      </c>
      <c r="U7347"/>
    </row>
    <row r="7348" spans="1:21">
      <c r="A7348">
        <v>7347</v>
      </c>
      <c r="B7348" s="1" t="s">
        <v>10239</v>
      </c>
      <c r="C7348" s="1" t="s">
        <v>36</v>
      </c>
      <c r="D7348" s="1" t="s">
        <v>10158</v>
      </c>
      <c r="E7348" t="s">
        <v>399</v>
      </c>
      <c r="F7348" t="s">
        <v>10367</v>
      </c>
      <c r="G7348" t="s">
        <v>39</v>
      </c>
      <c r="H7348" t="s">
        <v>40</v>
      </c>
      <c r="I7348" t="s">
        <v>10160</v>
      </c>
      <c r="J7348" s="1">
        <v>3</v>
      </c>
      <c r="K7348" t="s">
        <v>10368</v>
      </c>
      <c r="L7348" t="s">
        <v>10369</v>
      </c>
      <c r="M7348" t="s">
        <v>10370</v>
      </c>
      <c r="N7348" s="126"/>
      <c r="Q7348" t="s">
        <v>10239</v>
      </c>
      <c r="R7348" t="s">
        <v>19663</v>
      </c>
      <c r="S7348" s="120">
        <v>0.6</v>
      </c>
      <c r="U7348"/>
    </row>
    <row r="7349" spans="1:21">
      <c r="A7349">
        <v>7348</v>
      </c>
      <c r="B7349" s="1" t="s">
        <v>10371</v>
      </c>
      <c r="C7349" s="1" t="s">
        <v>36</v>
      </c>
      <c r="D7349" s="1" t="s">
        <v>10158</v>
      </c>
      <c r="E7349" t="s">
        <v>399</v>
      </c>
      <c r="F7349" t="s">
        <v>10367</v>
      </c>
      <c r="G7349" t="s">
        <v>39</v>
      </c>
      <c r="H7349" t="s">
        <v>40</v>
      </c>
      <c r="I7349" t="s">
        <v>10160</v>
      </c>
      <c r="J7349" s="1">
        <v>3</v>
      </c>
      <c r="K7349" t="s">
        <v>10368</v>
      </c>
      <c r="L7349" t="s">
        <v>10369</v>
      </c>
      <c r="M7349" t="s">
        <v>10370</v>
      </c>
      <c r="N7349" s="126"/>
      <c r="Q7349" t="s">
        <v>10371</v>
      </c>
      <c r="R7349" t="s">
        <v>19663</v>
      </c>
      <c r="S7349" s="120">
        <v>0.6</v>
      </c>
      <c r="U7349"/>
    </row>
    <row r="7350" spans="1:21">
      <c r="A7350">
        <v>7349</v>
      </c>
      <c r="B7350" s="1" t="s">
        <v>10316</v>
      </c>
      <c r="C7350" s="1" t="s">
        <v>36</v>
      </c>
      <c r="D7350" s="1" t="s">
        <v>10158</v>
      </c>
      <c r="E7350" t="s">
        <v>399</v>
      </c>
      <c r="F7350" t="s">
        <v>10367</v>
      </c>
      <c r="G7350" t="s">
        <v>39</v>
      </c>
      <c r="H7350" t="s">
        <v>40</v>
      </c>
      <c r="I7350" t="s">
        <v>10160</v>
      </c>
      <c r="J7350" s="1">
        <v>3</v>
      </c>
      <c r="K7350" t="s">
        <v>10368</v>
      </c>
      <c r="L7350" t="s">
        <v>10369</v>
      </c>
      <c r="M7350" t="s">
        <v>10370</v>
      </c>
      <c r="N7350" s="126"/>
      <c r="Q7350" t="s">
        <v>10316</v>
      </c>
      <c r="R7350" t="s">
        <v>19663</v>
      </c>
      <c r="S7350" s="120">
        <v>0.6</v>
      </c>
      <c r="U7350"/>
    </row>
    <row r="7351" spans="1:21">
      <c r="A7351">
        <v>7350</v>
      </c>
      <c r="B7351" s="1" t="s">
        <v>10372</v>
      </c>
      <c r="C7351" s="1" t="s">
        <v>201</v>
      </c>
      <c r="D7351" s="1" t="s">
        <v>10158</v>
      </c>
      <c r="E7351" t="s">
        <v>399</v>
      </c>
      <c r="F7351" t="s">
        <v>10373</v>
      </c>
      <c r="G7351" t="s">
        <v>39</v>
      </c>
      <c r="H7351" t="s">
        <v>203</v>
      </c>
      <c r="I7351" t="s">
        <v>10160</v>
      </c>
      <c r="J7351" s="1">
        <v>3</v>
      </c>
      <c r="K7351" t="s">
        <v>10373</v>
      </c>
      <c r="L7351" t="s">
        <v>10374</v>
      </c>
      <c r="M7351" t="s">
        <v>10375</v>
      </c>
      <c r="N7351" s="126"/>
      <c r="Q7351" t="s">
        <v>10372</v>
      </c>
      <c r="R7351" t="s">
        <v>19664</v>
      </c>
      <c r="S7351" s="120">
        <v>0.6</v>
      </c>
      <c r="U7351"/>
    </row>
    <row r="7352" spans="1:21">
      <c r="A7352">
        <v>7351</v>
      </c>
      <c r="B7352" s="1" t="s">
        <v>10376</v>
      </c>
      <c r="C7352" s="1" t="s">
        <v>201</v>
      </c>
      <c r="D7352" s="1" t="s">
        <v>10158</v>
      </c>
      <c r="E7352" t="s">
        <v>399</v>
      </c>
      <c r="F7352" t="s">
        <v>10373</v>
      </c>
      <c r="G7352" t="s">
        <v>39</v>
      </c>
      <c r="H7352" t="s">
        <v>203</v>
      </c>
      <c r="I7352" t="s">
        <v>10160</v>
      </c>
      <c r="J7352" s="1">
        <v>3</v>
      </c>
      <c r="K7352" t="s">
        <v>10373</v>
      </c>
      <c r="L7352" t="s">
        <v>10374</v>
      </c>
      <c r="M7352" t="s">
        <v>10375</v>
      </c>
      <c r="N7352" s="126"/>
      <c r="Q7352" t="s">
        <v>10376</v>
      </c>
      <c r="R7352" t="s">
        <v>19664</v>
      </c>
      <c r="S7352" s="120">
        <v>0.6</v>
      </c>
      <c r="U7352"/>
    </row>
    <row r="7353" spans="1:21">
      <c r="A7353">
        <v>7352</v>
      </c>
      <c r="B7353" s="1" t="s">
        <v>10248</v>
      </c>
      <c r="C7353" s="1" t="s">
        <v>201</v>
      </c>
      <c r="D7353" s="1" t="s">
        <v>10158</v>
      </c>
      <c r="E7353" t="s">
        <v>399</v>
      </c>
      <c r="F7353" t="s">
        <v>10373</v>
      </c>
      <c r="G7353" t="s">
        <v>39</v>
      </c>
      <c r="H7353" t="s">
        <v>203</v>
      </c>
      <c r="I7353" t="s">
        <v>10160</v>
      </c>
      <c r="J7353" s="1">
        <v>3</v>
      </c>
      <c r="K7353" t="s">
        <v>10373</v>
      </c>
      <c r="L7353" t="s">
        <v>10374</v>
      </c>
      <c r="M7353" t="s">
        <v>10375</v>
      </c>
      <c r="N7353" s="126"/>
      <c r="Q7353" t="s">
        <v>10248</v>
      </c>
      <c r="R7353" t="s">
        <v>19664</v>
      </c>
      <c r="S7353" s="120">
        <v>0.6</v>
      </c>
      <c r="U7353"/>
    </row>
    <row r="7354" spans="1:21">
      <c r="A7354">
        <v>7353</v>
      </c>
      <c r="B7354" s="1" t="s">
        <v>10377</v>
      </c>
      <c r="C7354" s="1" t="s">
        <v>201</v>
      </c>
      <c r="D7354" s="1" t="s">
        <v>10158</v>
      </c>
      <c r="E7354" t="s">
        <v>399</v>
      </c>
      <c r="F7354" t="s">
        <v>10373</v>
      </c>
      <c r="G7354" t="s">
        <v>39</v>
      </c>
      <c r="H7354" t="s">
        <v>203</v>
      </c>
      <c r="I7354" t="s">
        <v>10160</v>
      </c>
      <c r="J7354" s="1">
        <v>3</v>
      </c>
      <c r="K7354" t="s">
        <v>10373</v>
      </c>
      <c r="L7354" t="s">
        <v>10374</v>
      </c>
      <c r="M7354" t="s">
        <v>10375</v>
      </c>
      <c r="N7354" s="126"/>
      <c r="Q7354" t="s">
        <v>10377</v>
      </c>
      <c r="R7354" t="s">
        <v>19664</v>
      </c>
      <c r="S7354" s="120">
        <v>0.6</v>
      </c>
      <c r="U7354"/>
    </row>
    <row r="7355" spans="1:21">
      <c r="A7355">
        <v>7354</v>
      </c>
      <c r="B7355" s="1" t="s">
        <v>10251</v>
      </c>
      <c r="C7355" s="1" t="s">
        <v>201</v>
      </c>
      <c r="D7355" s="1" t="s">
        <v>10158</v>
      </c>
      <c r="E7355" t="s">
        <v>399</v>
      </c>
      <c r="F7355" t="s">
        <v>10373</v>
      </c>
      <c r="G7355" t="s">
        <v>39</v>
      </c>
      <c r="H7355" t="s">
        <v>203</v>
      </c>
      <c r="I7355" t="s">
        <v>10160</v>
      </c>
      <c r="J7355" s="1">
        <v>3</v>
      </c>
      <c r="K7355" t="s">
        <v>10373</v>
      </c>
      <c r="L7355" t="s">
        <v>10374</v>
      </c>
      <c r="M7355" t="s">
        <v>10375</v>
      </c>
      <c r="N7355" s="126"/>
      <c r="Q7355" t="s">
        <v>10251</v>
      </c>
      <c r="R7355" t="s">
        <v>19664</v>
      </c>
      <c r="S7355" s="120">
        <v>0.6</v>
      </c>
      <c r="U7355"/>
    </row>
    <row r="7356" spans="1:21">
      <c r="A7356">
        <v>7355</v>
      </c>
      <c r="B7356" s="1" t="s">
        <v>10378</v>
      </c>
      <c r="C7356" s="1" t="s">
        <v>201</v>
      </c>
      <c r="D7356" s="1" t="s">
        <v>10158</v>
      </c>
      <c r="E7356" t="s">
        <v>399</v>
      </c>
      <c r="F7356" t="s">
        <v>10373</v>
      </c>
      <c r="G7356" t="s">
        <v>39</v>
      </c>
      <c r="H7356" t="s">
        <v>203</v>
      </c>
      <c r="I7356" t="s">
        <v>10160</v>
      </c>
      <c r="J7356" s="1">
        <v>3</v>
      </c>
      <c r="K7356" t="s">
        <v>10373</v>
      </c>
      <c r="L7356" t="s">
        <v>10374</v>
      </c>
      <c r="M7356" t="s">
        <v>10375</v>
      </c>
      <c r="N7356" s="126"/>
      <c r="Q7356" t="s">
        <v>10378</v>
      </c>
      <c r="R7356" t="s">
        <v>19664</v>
      </c>
      <c r="S7356" s="120">
        <v>0.6</v>
      </c>
      <c r="U7356"/>
    </row>
    <row r="7357" spans="1:21">
      <c r="A7357">
        <v>7356</v>
      </c>
      <c r="B7357" s="1" t="s">
        <v>10379</v>
      </c>
      <c r="C7357" s="1" t="s">
        <v>78</v>
      </c>
      <c r="D7357" s="1" t="s">
        <v>10158</v>
      </c>
      <c r="E7357" t="s">
        <v>497</v>
      </c>
      <c r="F7357" t="s">
        <v>10380</v>
      </c>
      <c r="G7357" t="s">
        <v>57</v>
      </c>
      <c r="H7357" t="s">
        <v>80</v>
      </c>
      <c r="I7357" t="s">
        <v>10381</v>
      </c>
      <c r="J7357" s="1">
        <v>4</v>
      </c>
      <c r="K7357" t="s">
        <v>10380</v>
      </c>
      <c r="L7357" t="s">
        <v>10382</v>
      </c>
      <c r="M7357" t="s">
        <v>10383</v>
      </c>
      <c r="N7357" s="126">
        <v>0.1</v>
      </c>
      <c r="Q7357" t="s">
        <v>10379</v>
      </c>
      <c r="R7357" t="s">
        <v>19665</v>
      </c>
      <c r="S7357" s="120">
        <v>0.6</v>
      </c>
      <c r="U7357"/>
    </row>
    <row r="7358" spans="1:21">
      <c r="A7358">
        <v>7357</v>
      </c>
      <c r="B7358" s="1" t="s">
        <v>10384</v>
      </c>
      <c r="C7358" s="1" t="s">
        <v>78</v>
      </c>
      <c r="D7358" s="1" t="s">
        <v>10158</v>
      </c>
      <c r="E7358" t="s">
        <v>497</v>
      </c>
      <c r="F7358" t="s">
        <v>10380</v>
      </c>
      <c r="G7358" t="s">
        <v>57</v>
      </c>
      <c r="H7358" t="s">
        <v>80</v>
      </c>
      <c r="I7358" t="s">
        <v>10381</v>
      </c>
      <c r="J7358" s="1">
        <v>4</v>
      </c>
      <c r="K7358" t="s">
        <v>10380</v>
      </c>
      <c r="L7358" t="s">
        <v>10382</v>
      </c>
      <c r="M7358" t="s">
        <v>10383</v>
      </c>
      <c r="N7358" s="126"/>
      <c r="Q7358" t="s">
        <v>10384</v>
      </c>
      <c r="R7358" t="s">
        <v>19665</v>
      </c>
      <c r="S7358" s="120">
        <v>0.6</v>
      </c>
      <c r="U7358"/>
    </row>
    <row r="7359" spans="1:21">
      <c r="A7359">
        <v>7358</v>
      </c>
      <c r="B7359" s="1" t="s">
        <v>10385</v>
      </c>
      <c r="C7359" s="1" t="s">
        <v>87</v>
      </c>
      <c r="D7359" s="1" t="s">
        <v>10158</v>
      </c>
      <c r="E7359" t="s">
        <v>497</v>
      </c>
      <c r="F7359" t="s">
        <v>10386</v>
      </c>
      <c r="G7359" t="s">
        <v>57</v>
      </c>
      <c r="H7359" t="s">
        <v>89</v>
      </c>
      <c r="I7359" t="s">
        <v>10381</v>
      </c>
      <c r="J7359" s="1">
        <v>4</v>
      </c>
      <c r="K7359" t="s">
        <v>10386</v>
      </c>
      <c r="L7359" t="s">
        <v>10387</v>
      </c>
      <c r="M7359" t="s">
        <v>10388</v>
      </c>
      <c r="N7359" s="126"/>
      <c r="Q7359" t="s">
        <v>10385</v>
      </c>
      <c r="R7359" t="s">
        <v>19666</v>
      </c>
      <c r="S7359" s="120">
        <v>0.6</v>
      </c>
      <c r="U7359"/>
    </row>
    <row r="7360" spans="1:21">
      <c r="A7360">
        <v>7359</v>
      </c>
      <c r="B7360" s="1" t="s">
        <v>10389</v>
      </c>
      <c r="C7360" s="1" t="s">
        <v>87</v>
      </c>
      <c r="D7360" s="1" t="s">
        <v>10158</v>
      </c>
      <c r="E7360" t="s">
        <v>497</v>
      </c>
      <c r="F7360" t="s">
        <v>10386</v>
      </c>
      <c r="G7360" t="s">
        <v>57</v>
      </c>
      <c r="H7360" t="s">
        <v>89</v>
      </c>
      <c r="I7360" t="s">
        <v>10381</v>
      </c>
      <c r="J7360" s="1">
        <v>4</v>
      </c>
      <c r="K7360" t="s">
        <v>10386</v>
      </c>
      <c r="L7360" t="s">
        <v>10387</v>
      </c>
      <c r="M7360" t="s">
        <v>10388</v>
      </c>
      <c r="N7360" s="126"/>
      <c r="Q7360" t="s">
        <v>10389</v>
      </c>
      <c r="R7360" t="s">
        <v>19666</v>
      </c>
      <c r="S7360" s="120">
        <v>0.6</v>
      </c>
      <c r="U7360"/>
    </row>
    <row r="7361" spans="1:21">
      <c r="A7361">
        <v>7360</v>
      </c>
      <c r="B7361" s="1" t="s">
        <v>10390</v>
      </c>
      <c r="C7361" s="1" t="s">
        <v>87</v>
      </c>
      <c r="D7361" s="1" t="s">
        <v>10158</v>
      </c>
      <c r="E7361" t="s">
        <v>497</v>
      </c>
      <c r="F7361" t="s">
        <v>10386</v>
      </c>
      <c r="G7361" t="s">
        <v>57</v>
      </c>
      <c r="H7361" t="s">
        <v>89</v>
      </c>
      <c r="I7361" t="s">
        <v>10381</v>
      </c>
      <c r="J7361" s="1">
        <v>4</v>
      </c>
      <c r="K7361" t="s">
        <v>10386</v>
      </c>
      <c r="L7361" t="s">
        <v>10387</v>
      </c>
      <c r="M7361" t="s">
        <v>10388</v>
      </c>
      <c r="N7361" s="126">
        <v>0.01</v>
      </c>
      <c r="Q7361" t="s">
        <v>10390</v>
      </c>
      <c r="R7361" t="s">
        <v>19666</v>
      </c>
      <c r="S7361" s="120">
        <v>0.6</v>
      </c>
      <c r="U7361"/>
    </row>
    <row r="7362" spans="1:21">
      <c r="A7362">
        <v>7361</v>
      </c>
      <c r="B7362" s="1" t="s">
        <v>10391</v>
      </c>
      <c r="C7362" s="1" t="s">
        <v>87</v>
      </c>
      <c r="D7362" s="1" t="s">
        <v>10158</v>
      </c>
      <c r="E7362" t="s">
        <v>497</v>
      </c>
      <c r="F7362" t="s">
        <v>10386</v>
      </c>
      <c r="G7362" t="s">
        <v>57</v>
      </c>
      <c r="H7362" t="s">
        <v>89</v>
      </c>
      <c r="I7362" t="s">
        <v>10381</v>
      </c>
      <c r="J7362" s="1">
        <v>4</v>
      </c>
      <c r="K7362" t="s">
        <v>10386</v>
      </c>
      <c r="L7362" t="s">
        <v>10387</v>
      </c>
      <c r="M7362" t="s">
        <v>10388</v>
      </c>
      <c r="N7362" s="126"/>
      <c r="Q7362" t="s">
        <v>10391</v>
      </c>
      <c r="R7362" t="s">
        <v>19666</v>
      </c>
      <c r="S7362" s="120">
        <v>0.6</v>
      </c>
      <c r="U7362"/>
    </row>
    <row r="7363" spans="1:21">
      <c r="A7363">
        <v>7362</v>
      </c>
      <c r="B7363" s="1" t="s">
        <v>10392</v>
      </c>
      <c r="C7363" s="1" t="s">
        <v>87</v>
      </c>
      <c r="D7363" s="1" t="s">
        <v>10158</v>
      </c>
      <c r="E7363" t="s">
        <v>497</v>
      </c>
      <c r="F7363" t="s">
        <v>10386</v>
      </c>
      <c r="G7363" t="s">
        <v>57</v>
      </c>
      <c r="H7363" t="s">
        <v>89</v>
      </c>
      <c r="I7363" t="s">
        <v>10381</v>
      </c>
      <c r="J7363" s="1">
        <v>4</v>
      </c>
      <c r="K7363" t="s">
        <v>10386</v>
      </c>
      <c r="L7363" t="s">
        <v>10387</v>
      </c>
      <c r="M7363" t="s">
        <v>10388</v>
      </c>
      <c r="N7363" s="126"/>
      <c r="Q7363" t="s">
        <v>10392</v>
      </c>
      <c r="R7363" t="s">
        <v>19666</v>
      </c>
      <c r="S7363" s="120">
        <v>0.6</v>
      </c>
      <c r="U7363"/>
    </row>
    <row r="7364" spans="1:21">
      <c r="A7364">
        <v>7363</v>
      </c>
      <c r="B7364" s="1" t="s">
        <v>10393</v>
      </c>
      <c r="C7364" s="1" t="s">
        <v>87</v>
      </c>
      <c r="D7364" s="1" t="s">
        <v>10158</v>
      </c>
      <c r="E7364" t="s">
        <v>497</v>
      </c>
      <c r="F7364" t="s">
        <v>10386</v>
      </c>
      <c r="G7364" t="s">
        <v>57</v>
      </c>
      <c r="H7364" t="s">
        <v>89</v>
      </c>
      <c r="I7364" t="s">
        <v>10381</v>
      </c>
      <c r="J7364" s="1">
        <v>4</v>
      </c>
      <c r="K7364" t="s">
        <v>10386</v>
      </c>
      <c r="L7364" t="s">
        <v>10387</v>
      </c>
      <c r="M7364" t="s">
        <v>10388</v>
      </c>
      <c r="N7364" s="126"/>
      <c r="Q7364" t="s">
        <v>10393</v>
      </c>
      <c r="R7364" t="s">
        <v>19666</v>
      </c>
      <c r="S7364" s="120">
        <v>0.6</v>
      </c>
      <c r="U7364"/>
    </row>
    <row r="7365" spans="1:21">
      <c r="A7365">
        <v>7364</v>
      </c>
      <c r="B7365" s="1" t="s">
        <v>10394</v>
      </c>
      <c r="C7365" s="1" t="s">
        <v>87</v>
      </c>
      <c r="D7365" s="1" t="s">
        <v>10158</v>
      </c>
      <c r="E7365" t="s">
        <v>497</v>
      </c>
      <c r="F7365" t="s">
        <v>10386</v>
      </c>
      <c r="G7365" t="s">
        <v>57</v>
      </c>
      <c r="H7365" t="s">
        <v>89</v>
      </c>
      <c r="I7365" t="s">
        <v>10381</v>
      </c>
      <c r="J7365" s="1">
        <v>4</v>
      </c>
      <c r="K7365" t="s">
        <v>10386</v>
      </c>
      <c r="L7365" t="s">
        <v>10387</v>
      </c>
      <c r="M7365" t="s">
        <v>10388</v>
      </c>
      <c r="N7365" s="126"/>
      <c r="Q7365" t="s">
        <v>10394</v>
      </c>
      <c r="R7365" t="s">
        <v>19666</v>
      </c>
      <c r="S7365" s="120">
        <v>0.6</v>
      </c>
      <c r="U7365"/>
    </row>
    <row r="7366" spans="1:21">
      <c r="A7366">
        <v>7365</v>
      </c>
      <c r="B7366" s="1" t="s">
        <v>10395</v>
      </c>
      <c r="C7366" s="1" t="s">
        <v>87</v>
      </c>
      <c r="D7366" s="1" t="s">
        <v>10158</v>
      </c>
      <c r="E7366" t="s">
        <v>497</v>
      </c>
      <c r="F7366" t="s">
        <v>10386</v>
      </c>
      <c r="G7366" t="s">
        <v>57</v>
      </c>
      <c r="H7366" t="s">
        <v>89</v>
      </c>
      <c r="I7366" t="s">
        <v>10381</v>
      </c>
      <c r="J7366" s="1">
        <v>4</v>
      </c>
      <c r="K7366" t="s">
        <v>10386</v>
      </c>
      <c r="L7366" t="s">
        <v>10387</v>
      </c>
      <c r="M7366" t="s">
        <v>10388</v>
      </c>
      <c r="N7366" s="126"/>
      <c r="Q7366" t="s">
        <v>10395</v>
      </c>
      <c r="R7366" t="s">
        <v>19666</v>
      </c>
      <c r="S7366" s="120">
        <v>0.6</v>
      </c>
      <c r="U7366"/>
    </row>
    <row r="7367" spans="1:21">
      <c r="A7367">
        <v>7366</v>
      </c>
      <c r="B7367" s="1" t="s">
        <v>10396</v>
      </c>
      <c r="C7367" s="1" t="s">
        <v>47</v>
      </c>
      <c r="D7367" s="1" t="s">
        <v>10158</v>
      </c>
      <c r="E7367" t="s">
        <v>497</v>
      </c>
      <c r="F7367" t="s">
        <v>10397</v>
      </c>
      <c r="G7367" t="s">
        <v>57</v>
      </c>
      <c r="H7367" t="s">
        <v>49</v>
      </c>
      <c r="I7367" t="s">
        <v>10381</v>
      </c>
      <c r="J7367" s="1">
        <v>4</v>
      </c>
      <c r="K7367" t="s">
        <v>10398</v>
      </c>
      <c r="L7367" t="s">
        <v>10399</v>
      </c>
      <c r="M7367" t="s">
        <v>10400</v>
      </c>
      <c r="N7367" s="126"/>
      <c r="Q7367" t="s">
        <v>10396</v>
      </c>
      <c r="R7367" t="s">
        <v>19667</v>
      </c>
      <c r="S7367" s="120">
        <v>0.6</v>
      </c>
      <c r="U7367"/>
    </row>
    <row r="7368" spans="1:21">
      <c r="A7368">
        <v>7367</v>
      </c>
      <c r="B7368" s="1" t="s">
        <v>10401</v>
      </c>
      <c r="C7368" s="1" t="s">
        <v>47</v>
      </c>
      <c r="D7368" s="1" t="s">
        <v>10158</v>
      </c>
      <c r="E7368" t="s">
        <v>497</v>
      </c>
      <c r="F7368" t="s">
        <v>10397</v>
      </c>
      <c r="G7368" t="s">
        <v>57</v>
      </c>
      <c r="H7368" t="s">
        <v>49</v>
      </c>
      <c r="I7368" t="s">
        <v>10381</v>
      </c>
      <c r="J7368" s="1">
        <v>4</v>
      </c>
      <c r="K7368" t="s">
        <v>10398</v>
      </c>
      <c r="L7368" t="s">
        <v>10399</v>
      </c>
      <c r="M7368" t="s">
        <v>10400</v>
      </c>
      <c r="N7368" s="126"/>
      <c r="Q7368" t="s">
        <v>10401</v>
      </c>
      <c r="R7368" t="s">
        <v>19667</v>
      </c>
      <c r="S7368" s="120">
        <v>0.6</v>
      </c>
      <c r="U7368"/>
    </row>
    <row r="7369" spans="1:21">
      <c r="A7369">
        <v>7368</v>
      </c>
      <c r="B7369" s="1" t="s">
        <v>10402</v>
      </c>
      <c r="C7369" s="1" t="s">
        <v>47</v>
      </c>
      <c r="D7369" s="1" t="s">
        <v>10158</v>
      </c>
      <c r="E7369" t="s">
        <v>497</v>
      </c>
      <c r="F7369" t="s">
        <v>10397</v>
      </c>
      <c r="G7369" t="s">
        <v>57</v>
      </c>
      <c r="H7369" t="s">
        <v>49</v>
      </c>
      <c r="I7369" t="s">
        <v>10381</v>
      </c>
      <c r="J7369" s="1">
        <v>4</v>
      </c>
      <c r="K7369" t="s">
        <v>10398</v>
      </c>
      <c r="L7369" t="s">
        <v>10399</v>
      </c>
      <c r="M7369" t="s">
        <v>10400</v>
      </c>
      <c r="N7369" s="126"/>
      <c r="Q7369" t="s">
        <v>10402</v>
      </c>
      <c r="R7369" t="s">
        <v>19667</v>
      </c>
      <c r="S7369" s="120">
        <v>0.6</v>
      </c>
      <c r="U7369"/>
    </row>
    <row r="7370" spans="1:21">
      <c r="A7370">
        <v>7369</v>
      </c>
      <c r="B7370" s="1" t="s">
        <v>7306</v>
      </c>
      <c r="C7370" s="1" t="s">
        <v>47</v>
      </c>
      <c r="D7370" s="1" t="s">
        <v>10158</v>
      </c>
      <c r="E7370" t="s">
        <v>497</v>
      </c>
      <c r="F7370" t="s">
        <v>10397</v>
      </c>
      <c r="G7370" t="s">
        <v>57</v>
      </c>
      <c r="H7370" t="s">
        <v>49</v>
      </c>
      <c r="I7370" t="s">
        <v>10381</v>
      </c>
      <c r="J7370" s="1">
        <v>4</v>
      </c>
      <c r="K7370" t="s">
        <v>10398</v>
      </c>
      <c r="L7370" t="s">
        <v>10399</v>
      </c>
      <c r="M7370" t="s">
        <v>10400</v>
      </c>
      <c r="N7370" s="126"/>
      <c r="Q7370" t="s">
        <v>7306</v>
      </c>
      <c r="R7370" t="s">
        <v>19667</v>
      </c>
      <c r="S7370" s="120">
        <v>0.6</v>
      </c>
      <c r="U7370"/>
    </row>
    <row r="7371" spans="1:21">
      <c r="A7371">
        <v>7370</v>
      </c>
      <c r="B7371" s="1" t="s">
        <v>10403</v>
      </c>
      <c r="C7371" s="1" t="s">
        <v>47</v>
      </c>
      <c r="D7371" s="1" t="s">
        <v>10158</v>
      </c>
      <c r="E7371" t="s">
        <v>497</v>
      </c>
      <c r="F7371" t="s">
        <v>10397</v>
      </c>
      <c r="G7371" t="s">
        <v>57</v>
      </c>
      <c r="H7371" t="s">
        <v>49</v>
      </c>
      <c r="I7371" t="s">
        <v>10381</v>
      </c>
      <c r="J7371" s="1">
        <v>4</v>
      </c>
      <c r="K7371" t="s">
        <v>10398</v>
      </c>
      <c r="L7371" t="s">
        <v>10399</v>
      </c>
      <c r="M7371" t="s">
        <v>10400</v>
      </c>
      <c r="N7371" s="126"/>
      <c r="Q7371" t="s">
        <v>10403</v>
      </c>
      <c r="R7371" t="s">
        <v>19667</v>
      </c>
      <c r="S7371" s="120">
        <v>0.6</v>
      </c>
      <c r="U7371"/>
    </row>
    <row r="7372" spans="1:21">
      <c r="A7372">
        <v>7371</v>
      </c>
      <c r="B7372" s="1" t="s">
        <v>10404</v>
      </c>
      <c r="C7372" s="1" t="s">
        <v>47</v>
      </c>
      <c r="D7372" s="1" t="s">
        <v>10158</v>
      </c>
      <c r="E7372" t="s">
        <v>497</v>
      </c>
      <c r="F7372" t="s">
        <v>10397</v>
      </c>
      <c r="G7372" t="s">
        <v>57</v>
      </c>
      <c r="H7372" t="s">
        <v>49</v>
      </c>
      <c r="I7372" t="s">
        <v>10381</v>
      </c>
      <c r="J7372" s="1">
        <v>4</v>
      </c>
      <c r="K7372" t="s">
        <v>10398</v>
      </c>
      <c r="L7372" t="s">
        <v>10399</v>
      </c>
      <c r="M7372" t="s">
        <v>10400</v>
      </c>
      <c r="N7372" s="126"/>
      <c r="Q7372" t="s">
        <v>10404</v>
      </c>
      <c r="R7372" t="s">
        <v>19667</v>
      </c>
      <c r="S7372" s="120">
        <v>0.6</v>
      </c>
      <c r="U7372"/>
    </row>
    <row r="7373" spans="1:21">
      <c r="A7373">
        <v>7372</v>
      </c>
      <c r="B7373" s="1" t="s">
        <v>10405</v>
      </c>
      <c r="C7373" s="1" t="s">
        <v>47</v>
      </c>
      <c r="D7373" s="1" t="s">
        <v>10158</v>
      </c>
      <c r="E7373" t="s">
        <v>497</v>
      </c>
      <c r="F7373" t="s">
        <v>10397</v>
      </c>
      <c r="G7373" t="s">
        <v>57</v>
      </c>
      <c r="H7373" t="s">
        <v>49</v>
      </c>
      <c r="I7373" t="s">
        <v>10381</v>
      </c>
      <c r="J7373" s="1">
        <v>4</v>
      </c>
      <c r="K7373" t="s">
        <v>10398</v>
      </c>
      <c r="L7373" t="s">
        <v>10399</v>
      </c>
      <c r="M7373" t="s">
        <v>10400</v>
      </c>
      <c r="N7373" s="126"/>
      <c r="Q7373" t="s">
        <v>10405</v>
      </c>
      <c r="R7373" t="s">
        <v>19667</v>
      </c>
      <c r="S7373" s="120">
        <v>0.6</v>
      </c>
      <c r="U7373"/>
    </row>
    <row r="7374" spans="1:21">
      <c r="A7374">
        <v>7373</v>
      </c>
      <c r="B7374" s="1" t="s">
        <v>10406</v>
      </c>
      <c r="C7374" s="1" t="s">
        <v>47</v>
      </c>
      <c r="D7374" s="1" t="s">
        <v>10158</v>
      </c>
      <c r="E7374" t="s">
        <v>497</v>
      </c>
      <c r="F7374" t="s">
        <v>10397</v>
      </c>
      <c r="G7374" t="s">
        <v>57</v>
      </c>
      <c r="H7374" t="s">
        <v>49</v>
      </c>
      <c r="I7374" t="s">
        <v>10381</v>
      </c>
      <c r="J7374" s="1">
        <v>4</v>
      </c>
      <c r="K7374" t="s">
        <v>10398</v>
      </c>
      <c r="L7374" t="s">
        <v>10399</v>
      </c>
      <c r="M7374" t="s">
        <v>10400</v>
      </c>
      <c r="N7374" s="126">
        <v>0.01</v>
      </c>
      <c r="Q7374" t="s">
        <v>10406</v>
      </c>
      <c r="R7374" t="s">
        <v>19667</v>
      </c>
      <c r="S7374" s="120">
        <v>0.6</v>
      </c>
      <c r="U7374"/>
    </row>
    <row r="7375" spans="1:21">
      <c r="A7375">
        <v>7374</v>
      </c>
      <c r="B7375" s="1" t="s">
        <v>10407</v>
      </c>
      <c r="C7375" s="1" t="s">
        <v>47</v>
      </c>
      <c r="D7375" s="1" t="s">
        <v>10158</v>
      </c>
      <c r="E7375" t="s">
        <v>497</v>
      </c>
      <c r="F7375" t="s">
        <v>10397</v>
      </c>
      <c r="G7375" t="s">
        <v>57</v>
      </c>
      <c r="H7375" t="s">
        <v>49</v>
      </c>
      <c r="I7375" t="s">
        <v>10381</v>
      </c>
      <c r="J7375" s="1">
        <v>4</v>
      </c>
      <c r="K7375" t="s">
        <v>10398</v>
      </c>
      <c r="L7375" t="s">
        <v>10399</v>
      </c>
      <c r="M7375" t="s">
        <v>10400</v>
      </c>
      <c r="N7375" s="126"/>
      <c r="Q7375" t="s">
        <v>10407</v>
      </c>
      <c r="R7375" t="s">
        <v>19667</v>
      </c>
      <c r="S7375" s="120">
        <v>0.6</v>
      </c>
      <c r="U7375"/>
    </row>
    <row r="7376" spans="1:21">
      <c r="A7376">
        <v>7375</v>
      </c>
      <c r="B7376" s="1" t="s">
        <v>10408</v>
      </c>
      <c r="C7376" s="1" t="s">
        <v>47</v>
      </c>
      <c r="D7376" s="1" t="s">
        <v>10158</v>
      </c>
      <c r="E7376" t="s">
        <v>497</v>
      </c>
      <c r="F7376" t="s">
        <v>10397</v>
      </c>
      <c r="G7376" t="s">
        <v>57</v>
      </c>
      <c r="H7376" t="s">
        <v>49</v>
      </c>
      <c r="I7376" t="s">
        <v>10381</v>
      </c>
      <c r="J7376" s="1">
        <v>4</v>
      </c>
      <c r="K7376" t="s">
        <v>10398</v>
      </c>
      <c r="L7376" t="s">
        <v>10399</v>
      </c>
      <c r="M7376" t="s">
        <v>10400</v>
      </c>
      <c r="N7376" s="126"/>
      <c r="Q7376" t="s">
        <v>10408</v>
      </c>
      <c r="R7376" t="s">
        <v>19667</v>
      </c>
      <c r="S7376" s="120">
        <v>0.6</v>
      </c>
      <c r="U7376"/>
    </row>
    <row r="7377" spans="1:21">
      <c r="A7377">
        <v>7376</v>
      </c>
      <c r="B7377" s="1" t="s">
        <v>10409</v>
      </c>
      <c r="C7377" s="1" t="s">
        <v>47</v>
      </c>
      <c r="D7377" s="1" t="s">
        <v>10158</v>
      </c>
      <c r="E7377" t="s">
        <v>497</v>
      </c>
      <c r="F7377" t="s">
        <v>10397</v>
      </c>
      <c r="G7377" t="s">
        <v>57</v>
      </c>
      <c r="H7377" t="s">
        <v>49</v>
      </c>
      <c r="I7377" t="s">
        <v>10381</v>
      </c>
      <c r="J7377" s="1">
        <v>4</v>
      </c>
      <c r="K7377" t="s">
        <v>10398</v>
      </c>
      <c r="L7377" t="s">
        <v>10399</v>
      </c>
      <c r="M7377" t="s">
        <v>10400</v>
      </c>
      <c r="N7377" s="126"/>
      <c r="Q7377" t="s">
        <v>10409</v>
      </c>
      <c r="R7377" t="s">
        <v>19667</v>
      </c>
      <c r="S7377" s="120">
        <v>0.6</v>
      </c>
      <c r="U7377"/>
    </row>
    <row r="7378" spans="1:21">
      <c r="A7378">
        <v>7377</v>
      </c>
      <c r="B7378" s="1" t="s">
        <v>7429</v>
      </c>
      <c r="C7378" s="1" t="s">
        <v>47</v>
      </c>
      <c r="D7378" s="1" t="s">
        <v>10158</v>
      </c>
      <c r="E7378" t="s">
        <v>497</v>
      </c>
      <c r="F7378" t="s">
        <v>10397</v>
      </c>
      <c r="G7378" t="s">
        <v>57</v>
      </c>
      <c r="H7378" t="s">
        <v>49</v>
      </c>
      <c r="I7378" t="s">
        <v>10381</v>
      </c>
      <c r="J7378" s="1">
        <v>4</v>
      </c>
      <c r="K7378" t="s">
        <v>10398</v>
      </c>
      <c r="L7378" t="s">
        <v>10399</v>
      </c>
      <c r="M7378" t="s">
        <v>10400</v>
      </c>
      <c r="N7378" s="126">
        <v>0.01</v>
      </c>
      <c r="Q7378" t="s">
        <v>7429</v>
      </c>
      <c r="R7378" t="s">
        <v>19667</v>
      </c>
      <c r="S7378" s="120">
        <v>0.6</v>
      </c>
      <c r="U7378"/>
    </row>
    <row r="7379" spans="1:21">
      <c r="A7379">
        <v>7378</v>
      </c>
      <c r="B7379" s="1" t="s">
        <v>10410</v>
      </c>
      <c r="C7379" s="1" t="s">
        <v>164</v>
      </c>
      <c r="D7379" s="1" t="s">
        <v>10158</v>
      </c>
      <c r="E7379" t="s">
        <v>497</v>
      </c>
      <c r="F7379" t="s">
        <v>10411</v>
      </c>
      <c r="G7379" t="s">
        <v>57</v>
      </c>
      <c r="H7379" t="s">
        <v>166</v>
      </c>
      <c r="I7379" t="s">
        <v>10381</v>
      </c>
      <c r="J7379" s="1">
        <v>4</v>
      </c>
      <c r="K7379" t="s">
        <v>10411</v>
      </c>
      <c r="L7379" t="s">
        <v>10412</v>
      </c>
      <c r="M7379" t="s">
        <v>10413</v>
      </c>
      <c r="N7379" s="126"/>
      <c r="Q7379" t="s">
        <v>10410</v>
      </c>
      <c r="R7379" t="s">
        <v>19668</v>
      </c>
      <c r="S7379" s="120">
        <v>0.6</v>
      </c>
      <c r="U7379"/>
    </row>
    <row r="7380" spans="1:21">
      <c r="A7380">
        <v>7379</v>
      </c>
      <c r="B7380" s="1" t="s">
        <v>10414</v>
      </c>
      <c r="C7380" s="1" t="s">
        <v>164</v>
      </c>
      <c r="D7380" s="1" t="s">
        <v>10158</v>
      </c>
      <c r="E7380" t="s">
        <v>497</v>
      </c>
      <c r="F7380" t="s">
        <v>10411</v>
      </c>
      <c r="G7380" t="s">
        <v>57</v>
      </c>
      <c r="H7380" t="s">
        <v>166</v>
      </c>
      <c r="I7380" t="s">
        <v>10381</v>
      </c>
      <c r="J7380" s="1">
        <v>4</v>
      </c>
      <c r="K7380" t="s">
        <v>10411</v>
      </c>
      <c r="L7380" t="s">
        <v>10412</v>
      </c>
      <c r="M7380" t="s">
        <v>10413</v>
      </c>
      <c r="N7380" s="126"/>
      <c r="Q7380" t="s">
        <v>10414</v>
      </c>
      <c r="R7380" t="s">
        <v>19668</v>
      </c>
      <c r="S7380" s="120">
        <v>0.6</v>
      </c>
      <c r="U7380"/>
    </row>
    <row r="7381" spans="1:21">
      <c r="A7381">
        <v>7380</v>
      </c>
      <c r="B7381" s="1" t="s">
        <v>10415</v>
      </c>
      <c r="C7381" s="1" t="s">
        <v>164</v>
      </c>
      <c r="D7381" s="1" t="s">
        <v>10158</v>
      </c>
      <c r="E7381" t="s">
        <v>497</v>
      </c>
      <c r="F7381" t="s">
        <v>10411</v>
      </c>
      <c r="G7381" t="s">
        <v>57</v>
      </c>
      <c r="H7381" t="s">
        <v>166</v>
      </c>
      <c r="I7381" t="s">
        <v>10381</v>
      </c>
      <c r="J7381" s="1">
        <v>4</v>
      </c>
      <c r="K7381" t="s">
        <v>10411</v>
      </c>
      <c r="L7381" t="s">
        <v>10412</v>
      </c>
      <c r="M7381" t="s">
        <v>10413</v>
      </c>
      <c r="N7381" s="126"/>
      <c r="Q7381" t="s">
        <v>10415</v>
      </c>
      <c r="R7381" t="s">
        <v>19668</v>
      </c>
      <c r="S7381" s="120">
        <v>0.6</v>
      </c>
      <c r="U7381"/>
    </row>
    <row r="7382" spans="1:21">
      <c r="A7382">
        <v>7381</v>
      </c>
      <c r="B7382" s="1" t="s">
        <v>10416</v>
      </c>
      <c r="C7382" s="1" t="s">
        <v>164</v>
      </c>
      <c r="D7382" s="1" t="s">
        <v>10158</v>
      </c>
      <c r="E7382" t="s">
        <v>497</v>
      </c>
      <c r="F7382" t="s">
        <v>10411</v>
      </c>
      <c r="G7382" t="s">
        <v>57</v>
      </c>
      <c r="H7382" t="s">
        <v>166</v>
      </c>
      <c r="I7382" t="s">
        <v>10381</v>
      </c>
      <c r="J7382" s="1">
        <v>4</v>
      </c>
      <c r="K7382" t="s">
        <v>10411</v>
      </c>
      <c r="L7382" t="s">
        <v>10412</v>
      </c>
      <c r="M7382" t="s">
        <v>10413</v>
      </c>
      <c r="N7382" s="126"/>
      <c r="Q7382" t="s">
        <v>10416</v>
      </c>
      <c r="R7382" t="s">
        <v>19668</v>
      </c>
      <c r="S7382" s="120">
        <v>0.6</v>
      </c>
      <c r="U7382"/>
    </row>
    <row r="7383" spans="1:21">
      <c r="A7383">
        <v>7382</v>
      </c>
      <c r="B7383" s="1" t="s">
        <v>10417</v>
      </c>
      <c r="C7383" s="1" t="s">
        <v>175</v>
      </c>
      <c r="D7383" s="1" t="s">
        <v>10158</v>
      </c>
      <c r="E7383" t="s">
        <v>497</v>
      </c>
      <c r="F7383" t="s">
        <v>10418</v>
      </c>
      <c r="G7383" t="s">
        <v>57</v>
      </c>
      <c r="H7383" t="s">
        <v>177</v>
      </c>
      <c r="I7383" t="s">
        <v>10381</v>
      </c>
      <c r="J7383" s="1">
        <v>4</v>
      </c>
      <c r="K7383" t="s">
        <v>10419</v>
      </c>
      <c r="L7383" t="s">
        <v>10420</v>
      </c>
      <c r="M7383" t="s">
        <v>10421</v>
      </c>
      <c r="N7383" s="126">
        <v>0.01</v>
      </c>
      <c r="Q7383" t="s">
        <v>10417</v>
      </c>
      <c r="R7383" t="s">
        <v>19669</v>
      </c>
      <c r="S7383" s="120">
        <v>0.6</v>
      </c>
      <c r="U7383"/>
    </row>
    <row r="7384" spans="1:21">
      <c r="A7384">
        <v>7383</v>
      </c>
      <c r="B7384" s="1" t="s">
        <v>10422</v>
      </c>
      <c r="C7384" s="1" t="s">
        <v>36</v>
      </c>
      <c r="D7384" s="1" t="s">
        <v>10158</v>
      </c>
      <c r="E7384" t="s">
        <v>497</v>
      </c>
      <c r="F7384" t="s">
        <v>10423</v>
      </c>
      <c r="G7384" t="s">
        <v>57</v>
      </c>
      <c r="H7384" t="s">
        <v>40</v>
      </c>
      <c r="I7384" t="s">
        <v>10381</v>
      </c>
      <c r="J7384" s="1">
        <v>4</v>
      </c>
      <c r="K7384" t="s">
        <v>10424</v>
      </c>
      <c r="L7384" t="s">
        <v>10425</v>
      </c>
      <c r="M7384" t="s">
        <v>10426</v>
      </c>
      <c r="N7384" s="126">
        <v>0.01</v>
      </c>
      <c r="Q7384" t="s">
        <v>10422</v>
      </c>
      <c r="R7384" t="s">
        <v>19670</v>
      </c>
      <c r="S7384" s="120">
        <v>0.6</v>
      </c>
      <c r="U7384"/>
    </row>
    <row r="7385" spans="1:21">
      <c r="A7385">
        <v>7384</v>
      </c>
      <c r="B7385" s="1" t="s">
        <v>10427</v>
      </c>
      <c r="C7385" s="1" t="s">
        <v>36</v>
      </c>
      <c r="D7385" s="1" t="s">
        <v>10158</v>
      </c>
      <c r="E7385" t="s">
        <v>497</v>
      </c>
      <c r="F7385" t="s">
        <v>10423</v>
      </c>
      <c r="G7385" t="s">
        <v>57</v>
      </c>
      <c r="H7385" t="s">
        <v>40</v>
      </c>
      <c r="I7385" t="s">
        <v>10381</v>
      </c>
      <c r="J7385" s="1">
        <v>4</v>
      </c>
      <c r="K7385" t="s">
        <v>10424</v>
      </c>
      <c r="L7385" t="s">
        <v>10425</v>
      </c>
      <c r="M7385" t="s">
        <v>10426</v>
      </c>
      <c r="N7385" s="126">
        <v>0.01</v>
      </c>
      <c r="Q7385" t="s">
        <v>10427</v>
      </c>
      <c r="R7385" t="s">
        <v>19670</v>
      </c>
      <c r="S7385" s="120">
        <v>0.6</v>
      </c>
      <c r="U7385"/>
    </row>
    <row r="7386" spans="1:21">
      <c r="A7386">
        <v>7385</v>
      </c>
      <c r="B7386" s="1" t="s">
        <v>10428</v>
      </c>
      <c r="C7386" s="1" t="s">
        <v>36</v>
      </c>
      <c r="D7386" s="1" t="s">
        <v>10158</v>
      </c>
      <c r="E7386" t="s">
        <v>497</v>
      </c>
      <c r="F7386" t="s">
        <v>10423</v>
      </c>
      <c r="G7386" t="s">
        <v>57</v>
      </c>
      <c r="H7386" t="s">
        <v>40</v>
      </c>
      <c r="I7386" t="s">
        <v>10381</v>
      </c>
      <c r="J7386" s="1">
        <v>4</v>
      </c>
      <c r="K7386" t="s">
        <v>10424</v>
      </c>
      <c r="L7386" t="s">
        <v>10425</v>
      </c>
      <c r="M7386" t="s">
        <v>10426</v>
      </c>
      <c r="N7386" s="126"/>
      <c r="Q7386" t="s">
        <v>10428</v>
      </c>
      <c r="R7386" t="s">
        <v>19670</v>
      </c>
      <c r="S7386" s="120">
        <v>0.6</v>
      </c>
      <c r="U7386"/>
    </row>
    <row r="7387" spans="1:21">
      <c r="A7387">
        <v>7386</v>
      </c>
      <c r="B7387" s="1" t="s">
        <v>10429</v>
      </c>
      <c r="C7387" s="1" t="s">
        <v>36</v>
      </c>
      <c r="D7387" s="1" t="s">
        <v>10158</v>
      </c>
      <c r="E7387" t="s">
        <v>497</v>
      </c>
      <c r="F7387" t="s">
        <v>10423</v>
      </c>
      <c r="G7387" t="s">
        <v>57</v>
      </c>
      <c r="H7387" t="s">
        <v>40</v>
      </c>
      <c r="I7387" t="s">
        <v>10381</v>
      </c>
      <c r="J7387" s="1">
        <v>4</v>
      </c>
      <c r="K7387" t="s">
        <v>10424</v>
      </c>
      <c r="L7387" t="s">
        <v>10425</v>
      </c>
      <c r="M7387" t="s">
        <v>10426</v>
      </c>
      <c r="N7387" s="126"/>
      <c r="Q7387" t="s">
        <v>10429</v>
      </c>
      <c r="R7387" t="s">
        <v>19670</v>
      </c>
      <c r="S7387" s="120">
        <v>0.6</v>
      </c>
      <c r="U7387"/>
    </row>
    <row r="7388" spans="1:21">
      <c r="A7388">
        <v>7387</v>
      </c>
      <c r="B7388" s="1" t="s">
        <v>10430</v>
      </c>
      <c r="C7388" s="1" t="s">
        <v>36</v>
      </c>
      <c r="D7388" s="1" t="s">
        <v>10158</v>
      </c>
      <c r="E7388" t="s">
        <v>497</v>
      </c>
      <c r="F7388" t="s">
        <v>10423</v>
      </c>
      <c r="G7388" t="s">
        <v>57</v>
      </c>
      <c r="H7388" t="s">
        <v>40</v>
      </c>
      <c r="I7388" t="s">
        <v>10381</v>
      </c>
      <c r="J7388" s="1">
        <v>4</v>
      </c>
      <c r="K7388" t="s">
        <v>10424</v>
      </c>
      <c r="L7388" t="s">
        <v>10425</v>
      </c>
      <c r="M7388" t="s">
        <v>10426</v>
      </c>
      <c r="N7388" s="126"/>
      <c r="Q7388" t="s">
        <v>10430</v>
      </c>
      <c r="R7388" t="s">
        <v>19670</v>
      </c>
      <c r="S7388" s="120">
        <v>0.6</v>
      </c>
      <c r="U7388"/>
    </row>
    <row r="7389" spans="1:21">
      <c r="A7389">
        <v>7388</v>
      </c>
      <c r="B7389" s="1" t="s">
        <v>10431</v>
      </c>
      <c r="C7389" s="1" t="s">
        <v>36</v>
      </c>
      <c r="D7389" s="1" t="s">
        <v>10158</v>
      </c>
      <c r="E7389" t="s">
        <v>497</v>
      </c>
      <c r="F7389" t="s">
        <v>10423</v>
      </c>
      <c r="G7389" t="s">
        <v>57</v>
      </c>
      <c r="H7389" t="s">
        <v>40</v>
      </c>
      <c r="I7389" t="s">
        <v>10381</v>
      </c>
      <c r="J7389" s="1">
        <v>4</v>
      </c>
      <c r="K7389" t="s">
        <v>10424</v>
      </c>
      <c r="L7389" t="s">
        <v>10425</v>
      </c>
      <c r="M7389" t="s">
        <v>10426</v>
      </c>
      <c r="N7389" s="126"/>
      <c r="Q7389" t="s">
        <v>10431</v>
      </c>
      <c r="R7389" t="s">
        <v>19670</v>
      </c>
      <c r="S7389" s="120">
        <v>0.6</v>
      </c>
      <c r="U7389"/>
    </row>
    <row r="7390" spans="1:21">
      <c r="A7390">
        <v>7389</v>
      </c>
      <c r="B7390" s="1" t="s">
        <v>10432</v>
      </c>
      <c r="C7390" s="1" t="s">
        <v>201</v>
      </c>
      <c r="D7390" s="1" t="s">
        <v>10158</v>
      </c>
      <c r="E7390" t="s">
        <v>497</v>
      </c>
      <c r="F7390" t="s">
        <v>10433</v>
      </c>
      <c r="G7390" t="s">
        <v>57</v>
      </c>
      <c r="H7390" t="s">
        <v>203</v>
      </c>
      <c r="I7390" t="s">
        <v>10381</v>
      </c>
      <c r="J7390" s="1">
        <v>4</v>
      </c>
      <c r="K7390" t="s">
        <v>10433</v>
      </c>
      <c r="L7390" t="s">
        <v>10434</v>
      </c>
      <c r="M7390" t="s">
        <v>10435</v>
      </c>
      <c r="N7390" s="126"/>
      <c r="Q7390" t="s">
        <v>10432</v>
      </c>
      <c r="R7390" t="s">
        <v>19671</v>
      </c>
      <c r="S7390" s="120">
        <v>0.6</v>
      </c>
      <c r="U7390"/>
    </row>
    <row r="7391" spans="1:21">
      <c r="A7391">
        <v>7390</v>
      </c>
      <c r="B7391" s="1" t="s">
        <v>10436</v>
      </c>
      <c r="C7391" s="1" t="s">
        <v>64</v>
      </c>
      <c r="D7391" s="1" t="s">
        <v>10158</v>
      </c>
      <c r="E7391" t="s">
        <v>642</v>
      </c>
      <c r="F7391" t="s">
        <v>10437</v>
      </c>
      <c r="G7391" t="s">
        <v>39</v>
      </c>
      <c r="H7391" t="s">
        <v>67</v>
      </c>
      <c r="I7391" t="s">
        <v>10160</v>
      </c>
      <c r="J7391" s="1">
        <v>5</v>
      </c>
      <c r="K7391" t="s">
        <v>10437</v>
      </c>
      <c r="L7391" t="s">
        <v>10438</v>
      </c>
      <c r="M7391" t="s">
        <v>10439</v>
      </c>
      <c r="N7391" s="126"/>
      <c r="Q7391" t="s">
        <v>10436</v>
      </c>
      <c r="R7391" t="s">
        <v>19672</v>
      </c>
      <c r="S7391" s="120">
        <v>0.6</v>
      </c>
      <c r="U7391"/>
    </row>
    <row r="7392" spans="1:21">
      <c r="A7392">
        <v>7391</v>
      </c>
      <c r="B7392" s="1" t="s">
        <v>10440</v>
      </c>
      <c r="C7392" s="1" t="s">
        <v>64</v>
      </c>
      <c r="D7392" s="1" t="s">
        <v>10158</v>
      </c>
      <c r="E7392" t="s">
        <v>642</v>
      </c>
      <c r="F7392" t="s">
        <v>10437</v>
      </c>
      <c r="G7392" t="s">
        <v>39</v>
      </c>
      <c r="H7392" t="s">
        <v>67</v>
      </c>
      <c r="I7392" t="s">
        <v>10160</v>
      </c>
      <c r="J7392" s="1">
        <v>5</v>
      </c>
      <c r="K7392" t="s">
        <v>10437</v>
      </c>
      <c r="L7392" t="s">
        <v>10438</v>
      </c>
      <c r="M7392" t="s">
        <v>10439</v>
      </c>
      <c r="N7392" s="126"/>
      <c r="Q7392" t="s">
        <v>10440</v>
      </c>
      <c r="R7392" t="s">
        <v>19672</v>
      </c>
      <c r="S7392" s="120">
        <v>0.6</v>
      </c>
      <c r="U7392"/>
    </row>
    <row r="7393" spans="1:21">
      <c r="A7393">
        <v>7392</v>
      </c>
      <c r="B7393" s="1" t="s">
        <v>10441</v>
      </c>
      <c r="C7393" s="1" t="s">
        <v>64</v>
      </c>
      <c r="D7393" s="1" t="s">
        <v>10158</v>
      </c>
      <c r="E7393" t="s">
        <v>642</v>
      </c>
      <c r="F7393" t="s">
        <v>10437</v>
      </c>
      <c r="G7393" t="s">
        <v>39</v>
      </c>
      <c r="H7393" t="s">
        <v>67</v>
      </c>
      <c r="I7393" t="s">
        <v>10160</v>
      </c>
      <c r="J7393" s="1">
        <v>5</v>
      </c>
      <c r="K7393" t="s">
        <v>10437</v>
      </c>
      <c r="L7393" t="s">
        <v>10438</v>
      </c>
      <c r="M7393" t="s">
        <v>10439</v>
      </c>
      <c r="N7393" s="126"/>
      <c r="Q7393" t="s">
        <v>10441</v>
      </c>
      <c r="R7393" t="s">
        <v>19672</v>
      </c>
      <c r="S7393" s="120">
        <v>0.6</v>
      </c>
      <c r="U7393"/>
    </row>
    <row r="7394" spans="1:21">
      <c r="A7394">
        <v>7393</v>
      </c>
      <c r="B7394" s="1" t="s">
        <v>10442</v>
      </c>
      <c r="C7394" s="1" t="s">
        <v>64</v>
      </c>
      <c r="D7394" s="1" t="s">
        <v>10158</v>
      </c>
      <c r="E7394" t="s">
        <v>642</v>
      </c>
      <c r="F7394" t="s">
        <v>10437</v>
      </c>
      <c r="G7394" t="s">
        <v>39</v>
      </c>
      <c r="H7394" t="s">
        <v>67</v>
      </c>
      <c r="I7394" t="s">
        <v>10160</v>
      </c>
      <c r="J7394" s="1">
        <v>5</v>
      </c>
      <c r="K7394" t="s">
        <v>10437</v>
      </c>
      <c r="L7394" t="s">
        <v>10438</v>
      </c>
      <c r="M7394" t="s">
        <v>10439</v>
      </c>
      <c r="N7394" s="126"/>
      <c r="Q7394" t="s">
        <v>10442</v>
      </c>
      <c r="R7394" t="s">
        <v>19672</v>
      </c>
      <c r="S7394" s="120">
        <v>0.6</v>
      </c>
      <c r="U7394"/>
    </row>
    <row r="7395" spans="1:21">
      <c r="A7395">
        <v>7394</v>
      </c>
      <c r="B7395" s="1" t="s">
        <v>10443</v>
      </c>
      <c r="C7395" s="1" t="s">
        <v>64</v>
      </c>
      <c r="D7395" s="1" t="s">
        <v>10158</v>
      </c>
      <c r="E7395" t="s">
        <v>642</v>
      </c>
      <c r="F7395" t="s">
        <v>10437</v>
      </c>
      <c r="G7395" t="s">
        <v>39</v>
      </c>
      <c r="H7395" t="s">
        <v>67</v>
      </c>
      <c r="I7395" t="s">
        <v>10160</v>
      </c>
      <c r="J7395" s="1">
        <v>5</v>
      </c>
      <c r="K7395" t="s">
        <v>10437</v>
      </c>
      <c r="L7395" t="s">
        <v>10438</v>
      </c>
      <c r="M7395" t="s">
        <v>10439</v>
      </c>
      <c r="N7395" s="126"/>
      <c r="Q7395" t="s">
        <v>10443</v>
      </c>
      <c r="R7395" t="s">
        <v>19672</v>
      </c>
      <c r="S7395" s="120">
        <v>0.6</v>
      </c>
      <c r="U7395"/>
    </row>
    <row r="7396" spans="1:21">
      <c r="A7396">
        <v>7395</v>
      </c>
      <c r="B7396" s="1" t="s">
        <v>10444</v>
      </c>
      <c r="C7396" s="1" t="s">
        <v>64</v>
      </c>
      <c r="D7396" s="1" t="s">
        <v>10158</v>
      </c>
      <c r="E7396" t="s">
        <v>642</v>
      </c>
      <c r="F7396" t="s">
        <v>10437</v>
      </c>
      <c r="G7396" t="s">
        <v>39</v>
      </c>
      <c r="H7396" t="s">
        <v>67</v>
      </c>
      <c r="I7396" t="s">
        <v>10160</v>
      </c>
      <c r="J7396" s="1">
        <v>5</v>
      </c>
      <c r="K7396" t="s">
        <v>10437</v>
      </c>
      <c r="L7396" t="s">
        <v>10438</v>
      </c>
      <c r="M7396" t="s">
        <v>10439</v>
      </c>
      <c r="N7396" s="126"/>
      <c r="Q7396" t="s">
        <v>10444</v>
      </c>
      <c r="R7396" t="s">
        <v>19672</v>
      </c>
      <c r="S7396" s="120">
        <v>0.6</v>
      </c>
      <c r="U7396"/>
    </row>
    <row r="7397" spans="1:21">
      <c r="A7397">
        <v>7396</v>
      </c>
      <c r="B7397" s="1" t="s">
        <v>10445</v>
      </c>
      <c r="C7397" s="1" t="s">
        <v>64</v>
      </c>
      <c r="D7397" s="1" t="s">
        <v>10158</v>
      </c>
      <c r="E7397" t="s">
        <v>642</v>
      </c>
      <c r="F7397" t="s">
        <v>10437</v>
      </c>
      <c r="G7397" t="s">
        <v>39</v>
      </c>
      <c r="H7397" t="s">
        <v>67</v>
      </c>
      <c r="I7397" t="s">
        <v>10160</v>
      </c>
      <c r="J7397" s="1">
        <v>5</v>
      </c>
      <c r="K7397" t="s">
        <v>10437</v>
      </c>
      <c r="L7397" t="s">
        <v>10438</v>
      </c>
      <c r="M7397" t="s">
        <v>10439</v>
      </c>
      <c r="N7397" s="126"/>
      <c r="Q7397" t="s">
        <v>10445</v>
      </c>
      <c r="R7397" t="s">
        <v>19672</v>
      </c>
      <c r="S7397" s="120">
        <v>0.6</v>
      </c>
      <c r="U7397"/>
    </row>
    <row r="7398" spans="1:21">
      <c r="A7398">
        <v>7397</v>
      </c>
      <c r="B7398" s="1" t="s">
        <v>10446</v>
      </c>
      <c r="C7398" s="1" t="s">
        <v>64</v>
      </c>
      <c r="D7398" s="1" t="s">
        <v>10158</v>
      </c>
      <c r="E7398" t="s">
        <v>642</v>
      </c>
      <c r="F7398" t="s">
        <v>10437</v>
      </c>
      <c r="G7398" t="s">
        <v>39</v>
      </c>
      <c r="H7398" t="s">
        <v>67</v>
      </c>
      <c r="I7398" t="s">
        <v>10160</v>
      </c>
      <c r="J7398" s="1">
        <v>5</v>
      </c>
      <c r="K7398" t="s">
        <v>10437</v>
      </c>
      <c r="L7398" t="s">
        <v>10438</v>
      </c>
      <c r="M7398" t="s">
        <v>10439</v>
      </c>
      <c r="N7398" s="126"/>
      <c r="Q7398" t="s">
        <v>10446</v>
      </c>
      <c r="R7398" t="s">
        <v>19672</v>
      </c>
      <c r="S7398" s="120">
        <v>0.6</v>
      </c>
      <c r="U7398"/>
    </row>
    <row r="7399" spans="1:21">
      <c r="A7399">
        <v>7398</v>
      </c>
      <c r="B7399" s="1" t="s">
        <v>10447</v>
      </c>
      <c r="C7399" s="1" t="s">
        <v>64</v>
      </c>
      <c r="D7399" s="1" t="s">
        <v>10158</v>
      </c>
      <c r="E7399" t="s">
        <v>642</v>
      </c>
      <c r="F7399" t="s">
        <v>10437</v>
      </c>
      <c r="G7399" t="s">
        <v>39</v>
      </c>
      <c r="H7399" t="s">
        <v>67</v>
      </c>
      <c r="I7399" t="s">
        <v>10160</v>
      </c>
      <c r="J7399" s="1">
        <v>5</v>
      </c>
      <c r="K7399" t="s">
        <v>10437</v>
      </c>
      <c r="L7399" t="s">
        <v>10438</v>
      </c>
      <c r="M7399" t="s">
        <v>10439</v>
      </c>
      <c r="N7399" s="126"/>
      <c r="Q7399" t="s">
        <v>10447</v>
      </c>
      <c r="R7399" t="s">
        <v>19672</v>
      </c>
      <c r="S7399" s="120">
        <v>0.6</v>
      </c>
      <c r="U7399"/>
    </row>
    <row r="7400" spans="1:21">
      <c r="A7400">
        <v>7399</v>
      </c>
      <c r="B7400" s="1" t="s">
        <v>10448</v>
      </c>
      <c r="C7400" s="1" t="s">
        <v>64</v>
      </c>
      <c r="D7400" s="1" t="s">
        <v>10158</v>
      </c>
      <c r="E7400" t="s">
        <v>642</v>
      </c>
      <c r="F7400" t="s">
        <v>10437</v>
      </c>
      <c r="G7400" t="s">
        <v>39</v>
      </c>
      <c r="H7400" t="s">
        <v>67</v>
      </c>
      <c r="I7400" t="s">
        <v>10160</v>
      </c>
      <c r="J7400" s="1">
        <v>5</v>
      </c>
      <c r="K7400" t="s">
        <v>10437</v>
      </c>
      <c r="L7400" t="s">
        <v>10438</v>
      </c>
      <c r="M7400" t="s">
        <v>10439</v>
      </c>
      <c r="N7400" s="126">
        <v>0.01</v>
      </c>
      <c r="Q7400" t="s">
        <v>10448</v>
      </c>
      <c r="R7400" t="s">
        <v>19672</v>
      </c>
      <c r="S7400" s="120">
        <v>0.6</v>
      </c>
      <c r="U7400"/>
    </row>
    <row r="7401" spans="1:21">
      <c r="A7401">
        <v>7400</v>
      </c>
      <c r="B7401" s="1" t="s">
        <v>10449</v>
      </c>
      <c r="C7401" s="1" t="s">
        <v>64</v>
      </c>
      <c r="D7401" s="1" t="s">
        <v>10158</v>
      </c>
      <c r="E7401" t="s">
        <v>642</v>
      </c>
      <c r="F7401" t="s">
        <v>10437</v>
      </c>
      <c r="G7401" t="s">
        <v>39</v>
      </c>
      <c r="H7401" t="s">
        <v>67</v>
      </c>
      <c r="I7401" t="s">
        <v>10160</v>
      </c>
      <c r="J7401" s="1">
        <v>5</v>
      </c>
      <c r="K7401" t="s">
        <v>10437</v>
      </c>
      <c r="L7401" t="s">
        <v>10438</v>
      </c>
      <c r="M7401" t="s">
        <v>10439</v>
      </c>
      <c r="N7401" s="126"/>
      <c r="Q7401" t="s">
        <v>10449</v>
      </c>
      <c r="R7401" t="s">
        <v>19672</v>
      </c>
      <c r="S7401" s="120">
        <v>0.6</v>
      </c>
      <c r="U7401"/>
    </row>
    <row r="7402" spans="1:21">
      <c r="A7402">
        <v>7401</v>
      </c>
      <c r="B7402" s="1" t="s">
        <v>10450</v>
      </c>
      <c r="C7402" s="1" t="s">
        <v>64</v>
      </c>
      <c r="D7402" s="1" t="s">
        <v>10158</v>
      </c>
      <c r="E7402" t="s">
        <v>642</v>
      </c>
      <c r="F7402" t="s">
        <v>10437</v>
      </c>
      <c r="G7402" t="s">
        <v>39</v>
      </c>
      <c r="H7402" t="s">
        <v>67</v>
      </c>
      <c r="I7402" t="s">
        <v>10160</v>
      </c>
      <c r="J7402" s="1">
        <v>5</v>
      </c>
      <c r="K7402" t="s">
        <v>10437</v>
      </c>
      <c r="L7402" t="s">
        <v>10438</v>
      </c>
      <c r="M7402" t="s">
        <v>10439</v>
      </c>
      <c r="N7402" s="126"/>
      <c r="Q7402" t="s">
        <v>10450</v>
      </c>
      <c r="R7402" t="s">
        <v>19672</v>
      </c>
      <c r="S7402" s="120">
        <v>0.6</v>
      </c>
      <c r="U7402"/>
    </row>
    <row r="7403" spans="1:21">
      <c r="A7403">
        <v>7402</v>
      </c>
      <c r="B7403" s="1" t="s">
        <v>10451</v>
      </c>
      <c r="C7403" s="1" t="s">
        <v>64</v>
      </c>
      <c r="D7403" s="1" t="s">
        <v>10158</v>
      </c>
      <c r="E7403" t="s">
        <v>642</v>
      </c>
      <c r="F7403" t="s">
        <v>10437</v>
      </c>
      <c r="G7403" t="s">
        <v>39</v>
      </c>
      <c r="H7403" t="s">
        <v>67</v>
      </c>
      <c r="I7403" t="s">
        <v>10160</v>
      </c>
      <c r="J7403" s="1">
        <v>5</v>
      </c>
      <c r="K7403" t="s">
        <v>10437</v>
      </c>
      <c r="L7403" t="s">
        <v>10438</v>
      </c>
      <c r="M7403" t="s">
        <v>10439</v>
      </c>
      <c r="N7403" s="126"/>
      <c r="Q7403" t="s">
        <v>10451</v>
      </c>
      <c r="R7403" t="s">
        <v>19672</v>
      </c>
      <c r="S7403" s="120">
        <v>0.6</v>
      </c>
      <c r="U7403"/>
    </row>
    <row r="7404" spans="1:21">
      <c r="A7404">
        <v>7403</v>
      </c>
      <c r="B7404" s="1" t="s">
        <v>10265</v>
      </c>
      <c r="C7404" s="1" t="s">
        <v>78</v>
      </c>
      <c r="D7404" s="1" t="s">
        <v>10158</v>
      </c>
      <c r="E7404" t="s">
        <v>642</v>
      </c>
      <c r="F7404" t="s">
        <v>10452</v>
      </c>
      <c r="G7404" t="s">
        <v>39</v>
      </c>
      <c r="H7404" t="s">
        <v>80</v>
      </c>
      <c r="I7404" t="s">
        <v>10160</v>
      </c>
      <c r="J7404" s="1">
        <v>5</v>
      </c>
      <c r="K7404" t="s">
        <v>10452</v>
      </c>
      <c r="L7404" t="s">
        <v>10453</v>
      </c>
      <c r="M7404" t="s">
        <v>10454</v>
      </c>
      <c r="N7404" s="126"/>
      <c r="Q7404" t="s">
        <v>10265</v>
      </c>
      <c r="R7404" t="s">
        <v>19673</v>
      </c>
      <c r="S7404" s="120">
        <v>0.6</v>
      </c>
      <c r="U7404"/>
    </row>
    <row r="7405" spans="1:21">
      <c r="A7405">
        <v>7404</v>
      </c>
      <c r="B7405" s="1" t="s">
        <v>10266</v>
      </c>
      <c r="C7405" s="1" t="s">
        <v>78</v>
      </c>
      <c r="D7405" s="1" t="s">
        <v>10158</v>
      </c>
      <c r="E7405" t="s">
        <v>642</v>
      </c>
      <c r="F7405" t="s">
        <v>10452</v>
      </c>
      <c r="G7405" t="s">
        <v>39</v>
      </c>
      <c r="H7405" t="s">
        <v>80</v>
      </c>
      <c r="I7405" t="s">
        <v>10160</v>
      </c>
      <c r="J7405" s="1">
        <v>5</v>
      </c>
      <c r="K7405" t="s">
        <v>10452</v>
      </c>
      <c r="L7405" t="s">
        <v>10453</v>
      </c>
      <c r="M7405" t="s">
        <v>10454</v>
      </c>
      <c r="N7405" s="126"/>
      <c r="Q7405" t="s">
        <v>10266</v>
      </c>
      <c r="R7405" t="s">
        <v>19673</v>
      </c>
      <c r="S7405" s="120">
        <v>0.6</v>
      </c>
      <c r="U7405"/>
    </row>
    <row r="7406" spans="1:21">
      <c r="A7406">
        <v>7405</v>
      </c>
      <c r="B7406" s="1" t="s">
        <v>10264</v>
      </c>
      <c r="C7406" s="1" t="s">
        <v>78</v>
      </c>
      <c r="D7406" s="1" t="s">
        <v>10158</v>
      </c>
      <c r="E7406" t="s">
        <v>642</v>
      </c>
      <c r="F7406" t="s">
        <v>10452</v>
      </c>
      <c r="G7406" t="s">
        <v>39</v>
      </c>
      <c r="H7406" t="s">
        <v>80</v>
      </c>
      <c r="I7406" t="s">
        <v>10160</v>
      </c>
      <c r="J7406" s="1">
        <v>5</v>
      </c>
      <c r="K7406" t="s">
        <v>10452</v>
      </c>
      <c r="L7406" t="s">
        <v>10453</v>
      </c>
      <c r="M7406" t="s">
        <v>10454</v>
      </c>
      <c r="N7406" s="126">
        <v>0.01</v>
      </c>
      <c r="Q7406" t="s">
        <v>10264</v>
      </c>
      <c r="R7406" t="s">
        <v>19673</v>
      </c>
      <c r="S7406" s="120">
        <v>0.6</v>
      </c>
      <c r="U7406"/>
    </row>
    <row r="7407" spans="1:21">
      <c r="A7407">
        <v>7406</v>
      </c>
      <c r="B7407" s="1" t="s">
        <v>10275</v>
      </c>
      <c r="C7407" s="1" t="s">
        <v>105</v>
      </c>
      <c r="D7407" s="1" t="s">
        <v>10158</v>
      </c>
      <c r="E7407" t="s">
        <v>642</v>
      </c>
      <c r="F7407" t="s">
        <v>10455</v>
      </c>
      <c r="G7407" t="s">
        <v>39</v>
      </c>
      <c r="H7407" t="s">
        <v>107</v>
      </c>
      <c r="I7407" t="s">
        <v>10160</v>
      </c>
      <c r="J7407" s="1">
        <v>5</v>
      </c>
      <c r="K7407" t="s">
        <v>10455</v>
      </c>
      <c r="L7407" t="s">
        <v>10456</v>
      </c>
      <c r="M7407" t="s">
        <v>10457</v>
      </c>
      <c r="N7407" s="126"/>
      <c r="Q7407" t="s">
        <v>10275</v>
      </c>
      <c r="R7407" t="s">
        <v>19674</v>
      </c>
      <c r="S7407" s="120">
        <v>0.6</v>
      </c>
      <c r="U7407"/>
    </row>
    <row r="7408" spans="1:21">
      <c r="A7408">
        <v>7407</v>
      </c>
      <c r="B7408" s="1" t="s">
        <v>10458</v>
      </c>
      <c r="C7408" s="1" t="s">
        <v>105</v>
      </c>
      <c r="D7408" s="1" t="s">
        <v>10158</v>
      </c>
      <c r="E7408" t="s">
        <v>642</v>
      </c>
      <c r="F7408" t="s">
        <v>10455</v>
      </c>
      <c r="G7408" t="s">
        <v>39</v>
      </c>
      <c r="H7408" t="s">
        <v>107</v>
      </c>
      <c r="I7408" t="s">
        <v>10160</v>
      </c>
      <c r="J7408" s="1">
        <v>5</v>
      </c>
      <c r="K7408" t="s">
        <v>10455</v>
      </c>
      <c r="L7408" t="s">
        <v>10456</v>
      </c>
      <c r="M7408" t="s">
        <v>10457</v>
      </c>
      <c r="N7408" s="126"/>
      <c r="Q7408" t="s">
        <v>10458</v>
      </c>
      <c r="R7408" t="s">
        <v>19674</v>
      </c>
      <c r="S7408" s="120">
        <v>0.6</v>
      </c>
      <c r="U7408"/>
    </row>
    <row r="7409" spans="1:21">
      <c r="A7409">
        <v>7408</v>
      </c>
      <c r="B7409" s="1" t="s">
        <v>10290</v>
      </c>
      <c r="C7409" s="1" t="s">
        <v>801</v>
      </c>
      <c r="D7409" s="1" t="s">
        <v>10158</v>
      </c>
      <c r="E7409" t="s">
        <v>642</v>
      </c>
      <c r="F7409" t="s">
        <v>10459</v>
      </c>
      <c r="G7409" t="s">
        <v>39</v>
      </c>
      <c r="H7409" t="s">
        <v>803</v>
      </c>
      <c r="I7409" t="s">
        <v>10160</v>
      </c>
      <c r="J7409" s="1">
        <v>5</v>
      </c>
      <c r="K7409" t="s">
        <v>10459</v>
      </c>
      <c r="L7409" t="s">
        <v>10460</v>
      </c>
      <c r="M7409" t="s">
        <v>10461</v>
      </c>
      <c r="N7409" s="126"/>
      <c r="Q7409" t="s">
        <v>10290</v>
      </c>
      <c r="R7409" t="s">
        <v>19675</v>
      </c>
      <c r="S7409" s="120">
        <v>0.6</v>
      </c>
      <c r="U7409"/>
    </row>
    <row r="7410" spans="1:21">
      <c r="A7410">
        <v>7409</v>
      </c>
      <c r="B7410" s="1" t="s">
        <v>10462</v>
      </c>
      <c r="C7410" s="1" t="s">
        <v>801</v>
      </c>
      <c r="D7410" s="1" t="s">
        <v>10158</v>
      </c>
      <c r="E7410" t="s">
        <v>642</v>
      </c>
      <c r="F7410" t="s">
        <v>10459</v>
      </c>
      <c r="G7410" t="s">
        <v>39</v>
      </c>
      <c r="H7410" t="s">
        <v>803</v>
      </c>
      <c r="I7410" t="s">
        <v>10160</v>
      </c>
      <c r="J7410" s="1">
        <v>5</v>
      </c>
      <c r="K7410" t="s">
        <v>10459</v>
      </c>
      <c r="L7410" t="s">
        <v>10460</v>
      </c>
      <c r="M7410" t="s">
        <v>10461</v>
      </c>
      <c r="N7410" s="126"/>
      <c r="Q7410" t="s">
        <v>10462</v>
      </c>
      <c r="R7410" t="s">
        <v>19675</v>
      </c>
      <c r="S7410" s="120">
        <v>0.6</v>
      </c>
      <c r="U7410"/>
    </row>
    <row r="7411" spans="1:21">
      <c r="A7411">
        <v>7410</v>
      </c>
      <c r="B7411" s="1" t="s">
        <v>10463</v>
      </c>
      <c r="C7411" s="1" t="s">
        <v>801</v>
      </c>
      <c r="D7411" s="1" t="s">
        <v>10158</v>
      </c>
      <c r="E7411" t="s">
        <v>642</v>
      </c>
      <c r="F7411" t="s">
        <v>10459</v>
      </c>
      <c r="G7411" t="s">
        <v>39</v>
      </c>
      <c r="H7411" t="s">
        <v>803</v>
      </c>
      <c r="I7411" t="s">
        <v>10160</v>
      </c>
      <c r="J7411" s="1">
        <v>5</v>
      </c>
      <c r="K7411" t="s">
        <v>10459</v>
      </c>
      <c r="L7411" t="s">
        <v>10460</v>
      </c>
      <c r="M7411" t="s">
        <v>10461</v>
      </c>
      <c r="N7411" s="126"/>
      <c r="Q7411" t="s">
        <v>10463</v>
      </c>
      <c r="R7411" t="s">
        <v>19675</v>
      </c>
      <c r="S7411" s="120">
        <v>0.6</v>
      </c>
      <c r="U7411"/>
    </row>
    <row r="7412" spans="1:21">
      <c r="A7412">
        <v>7411</v>
      </c>
      <c r="B7412" s="1" t="s">
        <v>10464</v>
      </c>
      <c r="C7412" s="1" t="s">
        <v>801</v>
      </c>
      <c r="D7412" s="1" t="s">
        <v>10158</v>
      </c>
      <c r="E7412" t="s">
        <v>642</v>
      </c>
      <c r="F7412" t="s">
        <v>10459</v>
      </c>
      <c r="G7412" t="s">
        <v>39</v>
      </c>
      <c r="H7412" t="s">
        <v>803</v>
      </c>
      <c r="I7412" t="s">
        <v>10160</v>
      </c>
      <c r="J7412" s="1">
        <v>5</v>
      </c>
      <c r="K7412" t="s">
        <v>10459</v>
      </c>
      <c r="L7412" t="s">
        <v>10460</v>
      </c>
      <c r="M7412" t="s">
        <v>10461</v>
      </c>
      <c r="N7412" s="126"/>
      <c r="Q7412" t="s">
        <v>10464</v>
      </c>
      <c r="R7412" t="s">
        <v>19675</v>
      </c>
      <c r="S7412" s="120">
        <v>0.6</v>
      </c>
      <c r="U7412"/>
    </row>
    <row r="7413" spans="1:21">
      <c r="A7413">
        <v>7412</v>
      </c>
      <c r="B7413" s="1" t="s">
        <v>10465</v>
      </c>
      <c r="C7413" s="1" t="s">
        <v>801</v>
      </c>
      <c r="D7413" s="1" t="s">
        <v>10158</v>
      </c>
      <c r="E7413" t="s">
        <v>642</v>
      </c>
      <c r="F7413" t="s">
        <v>10459</v>
      </c>
      <c r="G7413" t="s">
        <v>39</v>
      </c>
      <c r="H7413" t="s">
        <v>803</v>
      </c>
      <c r="I7413" t="s">
        <v>10160</v>
      </c>
      <c r="J7413" s="1">
        <v>5</v>
      </c>
      <c r="K7413" t="s">
        <v>10459</v>
      </c>
      <c r="L7413" t="s">
        <v>10460</v>
      </c>
      <c r="M7413" t="s">
        <v>10461</v>
      </c>
      <c r="N7413" s="126"/>
      <c r="Q7413" t="s">
        <v>10465</v>
      </c>
      <c r="R7413" t="s">
        <v>19675</v>
      </c>
      <c r="S7413" s="120">
        <v>0.6</v>
      </c>
      <c r="U7413"/>
    </row>
    <row r="7414" spans="1:21">
      <c r="A7414">
        <v>7413</v>
      </c>
      <c r="B7414" s="1" t="s">
        <v>10466</v>
      </c>
      <c r="C7414" s="1" t="s">
        <v>801</v>
      </c>
      <c r="D7414" s="1" t="s">
        <v>10158</v>
      </c>
      <c r="E7414" t="s">
        <v>642</v>
      </c>
      <c r="F7414" t="s">
        <v>10459</v>
      </c>
      <c r="G7414" t="s">
        <v>39</v>
      </c>
      <c r="H7414" t="s">
        <v>803</v>
      </c>
      <c r="I7414" t="s">
        <v>10160</v>
      </c>
      <c r="J7414" s="1">
        <v>5</v>
      </c>
      <c r="K7414" t="s">
        <v>10459</v>
      </c>
      <c r="L7414" t="s">
        <v>10460</v>
      </c>
      <c r="M7414" t="s">
        <v>10461</v>
      </c>
      <c r="N7414" s="126"/>
      <c r="Q7414" t="s">
        <v>10466</v>
      </c>
      <c r="R7414" t="s">
        <v>19675</v>
      </c>
      <c r="S7414" s="120">
        <v>0.6</v>
      </c>
      <c r="U7414"/>
    </row>
    <row r="7415" spans="1:21">
      <c r="A7415">
        <v>7414</v>
      </c>
      <c r="B7415" s="1" t="s">
        <v>10467</v>
      </c>
      <c r="C7415" s="1" t="s">
        <v>164</v>
      </c>
      <c r="D7415" s="1" t="s">
        <v>10158</v>
      </c>
      <c r="E7415" t="s">
        <v>642</v>
      </c>
      <c r="F7415" t="s">
        <v>10468</v>
      </c>
      <c r="G7415" t="s">
        <v>39</v>
      </c>
      <c r="H7415" t="s">
        <v>166</v>
      </c>
      <c r="I7415" t="s">
        <v>10160</v>
      </c>
      <c r="J7415" s="1">
        <v>5</v>
      </c>
      <c r="K7415" t="s">
        <v>10468</v>
      </c>
      <c r="L7415" t="s">
        <v>10469</v>
      </c>
      <c r="M7415" t="s">
        <v>10470</v>
      </c>
      <c r="N7415" s="126"/>
      <c r="Q7415" t="s">
        <v>10467</v>
      </c>
      <c r="R7415" t="s">
        <v>19676</v>
      </c>
      <c r="S7415" s="120">
        <v>0.6</v>
      </c>
      <c r="U7415"/>
    </row>
    <row r="7416" spans="1:21">
      <c r="A7416">
        <v>7415</v>
      </c>
      <c r="B7416" s="1" t="s">
        <v>10471</v>
      </c>
      <c r="C7416" s="1" t="s">
        <v>164</v>
      </c>
      <c r="D7416" s="1" t="s">
        <v>10158</v>
      </c>
      <c r="E7416" t="s">
        <v>642</v>
      </c>
      <c r="F7416" t="s">
        <v>10468</v>
      </c>
      <c r="G7416" t="s">
        <v>39</v>
      </c>
      <c r="H7416" t="s">
        <v>166</v>
      </c>
      <c r="I7416" t="s">
        <v>10160</v>
      </c>
      <c r="J7416" s="1">
        <v>5</v>
      </c>
      <c r="K7416" t="s">
        <v>10468</v>
      </c>
      <c r="L7416" t="s">
        <v>10469</v>
      </c>
      <c r="M7416" t="s">
        <v>10470</v>
      </c>
      <c r="N7416" s="126"/>
      <c r="Q7416" t="s">
        <v>10471</v>
      </c>
      <c r="R7416" t="s">
        <v>19676</v>
      </c>
      <c r="S7416" s="120">
        <v>0.6</v>
      </c>
      <c r="U7416"/>
    </row>
    <row r="7417" spans="1:21">
      <c r="A7417">
        <v>7416</v>
      </c>
      <c r="B7417" s="1" t="s">
        <v>10472</v>
      </c>
      <c r="C7417" s="1" t="s">
        <v>164</v>
      </c>
      <c r="D7417" s="1" t="s">
        <v>10158</v>
      </c>
      <c r="E7417" t="s">
        <v>642</v>
      </c>
      <c r="F7417" t="s">
        <v>10468</v>
      </c>
      <c r="G7417" t="s">
        <v>39</v>
      </c>
      <c r="H7417" t="s">
        <v>166</v>
      </c>
      <c r="I7417" t="s">
        <v>10160</v>
      </c>
      <c r="J7417" s="1">
        <v>5</v>
      </c>
      <c r="K7417" t="s">
        <v>10468</v>
      </c>
      <c r="L7417" t="s">
        <v>10469</v>
      </c>
      <c r="M7417" t="s">
        <v>10470</v>
      </c>
      <c r="N7417" s="126"/>
      <c r="Q7417" t="s">
        <v>10472</v>
      </c>
      <c r="R7417" t="s">
        <v>19676</v>
      </c>
      <c r="S7417" s="120">
        <v>0.6</v>
      </c>
      <c r="U7417"/>
    </row>
    <row r="7418" spans="1:21">
      <c r="A7418">
        <v>7417</v>
      </c>
      <c r="B7418" s="1" t="s">
        <v>10473</v>
      </c>
      <c r="C7418" s="1" t="s">
        <v>164</v>
      </c>
      <c r="D7418" s="1" t="s">
        <v>10158</v>
      </c>
      <c r="E7418" t="s">
        <v>642</v>
      </c>
      <c r="F7418" t="s">
        <v>10468</v>
      </c>
      <c r="G7418" t="s">
        <v>39</v>
      </c>
      <c r="H7418" t="s">
        <v>166</v>
      </c>
      <c r="I7418" t="s">
        <v>10160</v>
      </c>
      <c r="J7418" s="1">
        <v>5</v>
      </c>
      <c r="K7418" t="s">
        <v>10468</v>
      </c>
      <c r="L7418" t="s">
        <v>10469</v>
      </c>
      <c r="M7418" t="s">
        <v>10470</v>
      </c>
      <c r="N7418" s="126">
        <v>0.01</v>
      </c>
      <c r="Q7418" t="s">
        <v>10473</v>
      </c>
      <c r="R7418" t="s">
        <v>19676</v>
      </c>
      <c r="S7418" s="120">
        <v>0.6</v>
      </c>
      <c r="U7418"/>
    </row>
    <row r="7419" spans="1:21">
      <c r="A7419">
        <v>7418</v>
      </c>
      <c r="B7419" s="1" t="s">
        <v>10474</v>
      </c>
      <c r="C7419" s="1" t="s">
        <v>164</v>
      </c>
      <c r="D7419" s="1" t="s">
        <v>10158</v>
      </c>
      <c r="E7419" t="s">
        <v>642</v>
      </c>
      <c r="F7419" t="s">
        <v>10468</v>
      </c>
      <c r="G7419" t="s">
        <v>39</v>
      </c>
      <c r="H7419" t="s">
        <v>166</v>
      </c>
      <c r="I7419" t="s">
        <v>10160</v>
      </c>
      <c r="J7419" s="1">
        <v>5</v>
      </c>
      <c r="K7419" t="s">
        <v>10468</v>
      </c>
      <c r="L7419" t="s">
        <v>10469</v>
      </c>
      <c r="M7419" t="s">
        <v>10470</v>
      </c>
      <c r="N7419" s="126"/>
      <c r="Q7419" t="s">
        <v>10474</v>
      </c>
      <c r="R7419" t="s">
        <v>19676</v>
      </c>
      <c r="S7419" s="120">
        <v>0.6</v>
      </c>
      <c r="U7419"/>
    </row>
    <row r="7420" spans="1:21">
      <c r="A7420">
        <v>7419</v>
      </c>
      <c r="B7420" s="1" t="s">
        <v>10475</v>
      </c>
      <c r="C7420" s="1" t="s">
        <v>164</v>
      </c>
      <c r="D7420" s="1" t="s">
        <v>10158</v>
      </c>
      <c r="E7420" t="s">
        <v>642</v>
      </c>
      <c r="F7420" t="s">
        <v>10468</v>
      </c>
      <c r="G7420" t="s">
        <v>39</v>
      </c>
      <c r="H7420" t="s">
        <v>166</v>
      </c>
      <c r="I7420" t="s">
        <v>10160</v>
      </c>
      <c r="J7420" s="1">
        <v>5</v>
      </c>
      <c r="K7420" t="s">
        <v>10468</v>
      </c>
      <c r="L7420" t="s">
        <v>10469</v>
      </c>
      <c r="M7420" t="s">
        <v>10470</v>
      </c>
      <c r="N7420" s="126"/>
      <c r="Q7420" t="s">
        <v>10475</v>
      </c>
      <c r="R7420" t="s">
        <v>19676</v>
      </c>
      <c r="S7420" s="120">
        <v>0.6</v>
      </c>
      <c r="U7420"/>
    </row>
    <row r="7421" spans="1:21">
      <c r="A7421">
        <v>7420</v>
      </c>
      <c r="B7421" s="1" t="s">
        <v>10476</v>
      </c>
      <c r="C7421" s="1" t="s">
        <v>164</v>
      </c>
      <c r="D7421" s="1" t="s">
        <v>10158</v>
      </c>
      <c r="E7421" t="s">
        <v>642</v>
      </c>
      <c r="F7421" t="s">
        <v>10468</v>
      </c>
      <c r="G7421" t="s">
        <v>39</v>
      </c>
      <c r="H7421" t="s">
        <v>166</v>
      </c>
      <c r="I7421" t="s">
        <v>10160</v>
      </c>
      <c r="J7421" s="1">
        <v>5</v>
      </c>
      <c r="K7421" t="s">
        <v>10468</v>
      </c>
      <c r="L7421" t="s">
        <v>10469</v>
      </c>
      <c r="M7421" t="s">
        <v>10470</v>
      </c>
      <c r="N7421" s="126"/>
      <c r="Q7421" t="s">
        <v>10476</v>
      </c>
      <c r="R7421" t="s">
        <v>19676</v>
      </c>
      <c r="S7421" s="120">
        <v>0.6</v>
      </c>
      <c r="U7421"/>
    </row>
    <row r="7422" spans="1:21">
      <c r="A7422">
        <v>7421</v>
      </c>
      <c r="B7422" s="1" t="s">
        <v>10477</v>
      </c>
      <c r="C7422" s="1" t="s">
        <v>164</v>
      </c>
      <c r="D7422" s="1" t="s">
        <v>10158</v>
      </c>
      <c r="E7422" t="s">
        <v>642</v>
      </c>
      <c r="F7422" t="s">
        <v>10468</v>
      </c>
      <c r="G7422" t="s">
        <v>39</v>
      </c>
      <c r="H7422" t="s">
        <v>166</v>
      </c>
      <c r="I7422" t="s">
        <v>10160</v>
      </c>
      <c r="J7422" s="1">
        <v>5</v>
      </c>
      <c r="K7422" t="s">
        <v>10468</v>
      </c>
      <c r="L7422" t="s">
        <v>10469</v>
      </c>
      <c r="M7422" t="s">
        <v>10470</v>
      </c>
      <c r="N7422" s="126"/>
      <c r="Q7422" t="s">
        <v>10477</v>
      </c>
      <c r="R7422" t="s">
        <v>19676</v>
      </c>
      <c r="S7422" s="120">
        <v>0.6</v>
      </c>
      <c r="U7422"/>
    </row>
    <row r="7423" spans="1:21">
      <c r="A7423">
        <v>7422</v>
      </c>
      <c r="B7423" s="1" t="s">
        <v>10478</v>
      </c>
      <c r="C7423" s="1" t="s">
        <v>175</v>
      </c>
      <c r="D7423" s="1" t="s">
        <v>10158</v>
      </c>
      <c r="E7423" t="s">
        <v>642</v>
      </c>
      <c r="F7423" t="s">
        <v>10479</v>
      </c>
      <c r="G7423" t="s">
        <v>39</v>
      </c>
      <c r="H7423" t="s">
        <v>177</v>
      </c>
      <c r="I7423" t="s">
        <v>10160</v>
      </c>
      <c r="J7423" s="1">
        <v>5</v>
      </c>
      <c r="K7423" t="s">
        <v>10480</v>
      </c>
      <c r="L7423" t="s">
        <v>10481</v>
      </c>
      <c r="M7423" t="s">
        <v>10482</v>
      </c>
      <c r="N7423" s="126"/>
      <c r="Q7423" t="s">
        <v>10478</v>
      </c>
      <c r="R7423" t="s">
        <v>19677</v>
      </c>
      <c r="S7423" s="120">
        <v>0.6</v>
      </c>
      <c r="U7423"/>
    </row>
    <row r="7424" spans="1:21">
      <c r="A7424">
        <v>7423</v>
      </c>
      <c r="B7424" s="1" t="s">
        <v>10483</v>
      </c>
      <c r="C7424" s="1" t="s">
        <v>175</v>
      </c>
      <c r="D7424" s="1" t="s">
        <v>10158</v>
      </c>
      <c r="E7424" t="s">
        <v>642</v>
      </c>
      <c r="F7424" t="s">
        <v>10479</v>
      </c>
      <c r="G7424" t="s">
        <v>39</v>
      </c>
      <c r="H7424" t="s">
        <v>177</v>
      </c>
      <c r="I7424" t="s">
        <v>10160</v>
      </c>
      <c r="J7424" s="1">
        <v>5</v>
      </c>
      <c r="K7424" t="s">
        <v>10480</v>
      </c>
      <c r="L7424" t="s">
        <v>10481</v>
      </c>
      <c r="M7424" t="s">
        <v>10482</v>
      </c>
      <c r="N7424" s="126">
        <v>0.01</v>
      </c>
      <c r="Q7424" t="s">
        <v>10483</v>
      </c>
      <c r="R7424" t="s">
        <v>19677</v>
      </c>
      <c r="S7424" s="120">
        <v>0.6</v>
      </c>
      <c r="U7424"/>
    </row>
    <row r="7425" spans="1:21">
      <c r="A7425">
        <v>7424</v>
      </c>
      <c r="B7425" s="1" t="s">
        <v>10484</v>
      </c>
      <c r="C7425" s="1" t="s">
        <v>175</v>
      </c>
      <c r="D7425" s="1" t="s">
        <v>10158</v>
      </c>
      <c r="E7425" t="s">
        <v>642</v>
      </c>
      <c r="F7425" t="s">
        <v>10479</v>
      </c>
      <c r="G7425" t="s">
        <v>39</v>
      </c>
      <c r="H7425" t="s">
        <v>177</v>
      </c>
      <c r="I7425" t="s">
        <v>10160</v>
      </c>
      <c r="J7425" s="1">
        <v>5</v>
      </c>
      <c r="K7425" t="s">
        <v>10480</v>
      </c>
      <c r="L7425" t="s">
        <v>10481</v>
      </c>
      <c r="M7425" t="s">
        <v>10482</v>
      </c>
      <c r="N7425" s="126"/>
      <c r="Q7425" t="s">
        <v>10484</v>
      </c>
      <c r="R7425" t="s">
        <v>19677</v>
      </c>
      <c r="S7425" s="120">
        <v>0.6</v>
      </c>
      <c r="U7425"/>
    </row>
    <row r="7426" spans="1:21">
      <c r="A7426">
        <v>7425</v>
      </c>
      <c r="B7426" s="1" t="s">
        <v>10485</v>
      </c>
      <c r="C7426" s="1" t="s">
        <v>175</v>
      </c>
      <c r="D7426" s="1" t="s">
        <v>10158</v>
      </c>
      <c r="E7426" t="s">
        <v>642</v>
      </c>
      <c r="F7426" t="s">
        <v>10479</v>
      </c>
      <c r="G7426" t="s">
        <v>39</v>
      </c>
      <c r="H7426" t="s">
        <v>177</v>
      </c>
      <c r="I7426" t="s">
        <v>10160</v>
      </c>
      <c r="J7426" s="1">
        <v>5</v>
      </c>
      <c r="K7426" t="s">
        <v>10480</v>
      </c>
      <c r="L7426" t="s">
        <v>10481</v>
      </c>
      <c r="M7426" t="s">
        <v>10482</v>
      </c>
      <c r="N7426" s="126"/>
      <c r="Q7426" t="s">
        <v>10485</v>
      </c>
      <c r="R7426" t="s">
        <v>19677</v>
      </c>
      <c r="S7426" s="120">
        <v>0.6</v>
      </c>
      <c r="U7426"/>
    </row>
    <row r="7427" spans="1:21">
      <c r="A7427">
        <v>7426</v>
      </c>
      <c r="B7427" s="1" t="s">
        <v>10486</v>
      </c>
      <c r="C7427" s="1" t="s">
        <v>175</v>
      </c>
      <c r="D7427" s="1" t="s">
        <v>10158</v>
      </c>
      <c r="E7427" t="s">
        <v>642</v>
      </c>
      <c r="F7427" t="s">
        <v>10479</v>
      </c>
      <c r="G7427" t="s">
        <v>39</v>
      </c>
      <c r="H7427" t="s">
        <v>177</v>
      </c>
      <c r="I7427" t="s">
        <v>10160</v>
      </c>
      <c r="J7427" s="1">
        <v>5</v>
      </c>
      <c r="K7427" t="s">
        <v>10480</v>
      </c>
      <c r="L7427" t="s">
        <v>10481</v>
      </c>
      <c r="M7427" t="s">
        <v>10482</v>
      </c>
      <c r="N7427" s="126"/>
      <c r="Q7427" t="s">
        <v>10486</v>
      </c>
      <c r="R7427" t="s">
        <v>19677</v>
      </c>
      <c r="S7427" s="120">
        <v>0.6</v>
      </c>
      <c r="U7427"/>
    </row>
    <row r="7428" spans="1:21">
      <c r="A7428">
        <v>7427</v>
      </c>
      <c r="B7428" s="1" t="s">
        <v>10487</v>
      </c>
      <c r="C7428" s="1" t="s">
        <v>175</v>
      </c>
      <c r="D7428" s="1" t="s">
        <v>10158</v>
      </c>
      <c r="E7428" t="s">
        <v>642</v>
      </c>
      <c r="F7428" t="s">
        <v>10479</v>
      </c>
      <c r="G7428" t="s">
        <v>39</v>
      </c>
      <c r="H7428" t="s">
        <v>177</v>
      </c>
      <c r="I7428" t="s">
        <v>10160</v>
      </c>
      <c r="J7428" s="1">
        <v>5</v>
      </c>
      <c r="K7428" t="s">
        <v>10480</v>
      </c>
      <c r="L7428" t="s">
        <v>10481</v>
      </c>
      <c r="M7428" t="s">
        <v>10482</v>
      </c>
      <c r="N7428" s="126"/>
      <c r="Q7428" t="s">
        <v>10487</v>
      </c>
      <c r="R7428" t="s">
        <v>19677</v>
      </c>
      <c r="S7428" s="120">
        <v>0.6</v>
      </c>
      <c r="U7428"/>
    </row>
    <row r="7429" spans="1:21">
      <c r="A7429">
        <v>7428</v>
      </c>
      <c r="B7429" s="1" t="s">
        <v>10488</v>
      </c>
      <c r="C7429" s="1" t="s">
        <v>175</v>
      </c>
      <c r="D7429" s="1" t="s">
        <v>10158</v>
      </c>
      <c r="E7429" t="s">
        <v>642</v>
      </c>
      <c r="F7429" t="s">
        <v>10479</v>
      </c>
      <c r="G7429" t="s">
        <v>39</v>
      </c>
      <c r="H7429" t="s">
        <v>177</v>
      </c>
      <c r="I7429" t="s">
        <v>10160</v>
      </c>
      <c r="J7429" s="1">
        <v>5</v>
      </c>
      <c r="K7429" t="s">
        <v>10480</v>
      </c>
      <c r="L7429" t="s">
        <v>10481</v>
      </c>
      <c r="M7429" t="s">
        <v>10482</v>
      </c>
      <c r="N7429" s="126"/>
      <c r="Q7429" t="s">
        <v>10488</v>
      </c>
      <c r="R7429" t="s">
        <v>19677</v>
      </c>
      <c r="S7429" s="120">
        <v>0.6</v>
      </c>
      <c r="U7429"/>
    </row>
    <row r="7430" spans="1:21">
      <c r="A7430">
        <v>7429</v>
      </c>
      <c r="B7430" s="1" t="s">
        <v>10489</v>
      </c>
      <c r="C7430" s="1" t="s">
        <v>175</v>
      </c>
      <c r="D7430" s="1" t="s">
        <v>10158</v>
      </c>
      <c r="E7430" t="s">
        <v>642</v>
      </c>
      <c r="F7430" t="s">
        <v>10479</v>
      </c>
      <c r="G7430" t="s">
        <v>39</v>
      </c>
      <c r="H7430" t="s">
        <v>177</v>
      </c>
      <c r="I7430" t="s">
        <v>10160</v>
      </c>
      <c r="J7430" s="1">
        <v>5</v>
      </c>
      <c r="K7430" t="s">
        <v>10480</v>
      </c>
      <c r="L7430" t="s">
        <v>10481</v>
      </c>
      <c r="M7430" t="s">
        <v>10482</v>
      </c>
      <c r="N7430" s="126"/>
      <c r="Q7430" t="s">
        <v>10489</v>
      </c>
      <c r="R7430" t="s">
        <v>19677</v>
      </c>
      <c r="S7430" s="120">
        <v>0.6</v>
      </c>
      <c r="U7430"/>
    </row>
    <row r="7431" spans="1:21">
      <c r="A7431">
        <v>7430</v>
      </c>
      <c r="B7431" s="1" t="s">
        <v>10490</v>
      </c>
      <c r="C7431" s="1" t="s">
        <v>175</v>
      </c>
      <c r="D7431" s="1" t="s">
        <v>10158</v>
      </c>
      <c r="E7431" t="s">
        <v>642</v>
      </c>
      <c r="F7431" t="s">
        <v>10479</v>
      </c>
      <c r="G7431" t="s">
        <v>39</v>
      </c>
      <c r="H7431" t="s">
        <v>177</v>
      </c>
      <c r="I7431" t="s">
        <v>10160</v>
      </c>
      <c r="J7431" s="1">
        <v>5</v>
      </c>
      <c r="K7431" t="s">
        <v>10480</v>
      </c>
      <c r="L7431" t="s">
        <v>10481</v>
      </c>
      <c r="M7431" t="s">
        <v>10482</v>
      </c>
      <c r="N7431" s="126"/>
      <c r="Q7431" t="s">
        <v>10490</v>
      </c>
      <c r="R7431" t="s">
        <v>19677</v>
      </c>
      <c r="S7431" s="120">
        <v>0.6</v>
      </c>
      <c r="U7431"/>
    </row>
    <row r="7432" spans="1:21">
      <c r="A7432">
        <v>7431</v>
      </c>
      <c r="B7432" s="1" t="s">
        <v>10491</v>
      </c>
      <c r="C7432" s="1" t="s">
        <v>175</v>
      </c>
      <c r="D7432" s="1" t="s">
        <v>10158</v>
      </c>
      <c r="E7432" t="s">
        <v>642</v>
      </c>
      <c r="F7432" t="s">
        <v>10479</v>
      </c>
      <c r="G7432" t="s">
        <v>39</v>
      </c>
      <c r="H7432" t="s">
        <v>177</v>
      </c>
      <c r="I7432" t="s">
        <v>10160</v>
      </c>
      <c r="J7432" s="1">
        <v>5</v>
      </c>
      <c r="K7432" t="s">
        <v>10480</v>
      </c>
      <c r="L7432" t="s">
        <v>10481</v>
      </c>
      <c r="M7432" t="s">
        <v>10482</v>
      </c>
      <c r="N7432" s="126"/>
      <c r="Q7432" t="s">
        <v>10491</v>
      </c>
      <c r="R7432" t="s">
        <v>19677</v>
      </c>
      <c r="S7432" s="120">
        <v>0.6</v>
      </c>
      <c r="U7432"/>
    </row>
    <row r="7433" spans="1:21">
      <c r="A7433">
        <v>7432</v>
      </c>
      <c r="B7433" s="1" t="s">
        <v>10492</v>
      </c>
      <c r="C7433" s="1" t="s">
        <v>175</v>
      </c>
      <c r="D7433" s="1" t="s">
        <v>10158</v>
      </c>
      <c r="E7433" t="s">
        <v>642</v>
      </c>
      <c r="F7433" t="s">
        <v>10479</v>
      </c>
      <c r="G7433" t="s">
        <v>39</v>
      </c>
      <c r="H7433" t="s">
        <v>177</v>
      </c>
      <c r="I7433" t="s">
        <v>10160</v>
      </c>
      <c r="J7433" s="1">
        <v>5</v>
      </c>
      <c r="K7433" t="s">
        <v>10480</v>
      </c>
      <c r="L7433" t="s">
        <v>10481</v>
      </c>
      <c r="M7433" t="s">
        <v>10482</v>
      </c>
      <c r="N7433" s="126"/>
      <c r="Q7433" t="s">
        <v>10492</v>
      </c>
      <c r="R7433" t="s">
        <v>19677</v>
      </c>
      <c r="S7433" s="120">
        <v>0.6</v>
      </c>
      <c r="U7433"/>
    </row>
    <row r="7434" spans="1:21">
      <c r="A7434">
        <v>7433</v>
      </c>
      <c r="B7434" s="1" t="s">
        <v>10493</v>
      </c>
      <c r="C7434" s="1" t="s">
        <v>175</v>
      </c>
      <c r="D7434" s="1" t="s">
        <v>10158</v>
      </c>
      <c r="E7434" t="s">
        <v>642</v>
      </c>
      <c r="F7434" t="s">
        <v>10479</v>
      </c>
      <c r="G7434" t="s">
        <v>39</v>
      </c>
      <c r="H7434" t="s">
        <v>177</v>
      </c>
      <c r="I7434" t="s">
        <v>10160</v>
      </c>
      <c r="J7434" s="1">
        <v>5</v>
      </c>
      <c r="K7434" t="s">
        <v>10480</v>
      </c>
      <c r="L7434" t="s">
        <v>10481</v>
      </c>
      <c r="M7434" t="s">
        <v>10482</v>
      </c>
      <c r="N7434" s="126"/>
      <c r="Q7434" t="s">
        <v>10493</v>
      </c>
      <c r="R7434" t="s">
        <v>19677</v>
      </c>
      <c r="S7434" s="120">
        <v>0.6</v>
      </c>
      <c r="U7434"/>
    </row>
    <row r="7435" spans="1:21">
      <c r="A7435">
        <v>7434</v>
      </c>
      <c r="B7435" s="1" t="s">
        <v>10494</v>
      </c>
      <c r="C7435" s="1" t="s">
        <v>175</v>
      </c>
      <c r="D7435" s="1" t="s">
        <v>10158</v>
      </c>
      <c r="E7435" t="s">
        <v>642</v>
      </c>
      <c r="F7435" t="s">
        <v>10479</v>
      </c>
      <c r="G7435" t="s">
        <v>39</v>
      </c>
      <c r="H7435" t="s">
        <v>177</v>
      </c>
      <c r="I7435" t="s">
        <v>10160</v>
      </c>
      <c r="J7435" s="1">
        <v>5</v>
      </c>
      <c r="K7435" t="s">
        <v>10480</v>
      </c>
      <c r="L7435" t="s">
        <v>10481</v>
      </c>
      <c r="M7435" t="s">
        <v>10482</v>
      </c>
      <c r="N7435" s="126">
        <v>0.01</v>
      </c>
      <c r="Q7435" t="s">
        <v>10494</v>
      </c>
      <c r="R7435" t="s">
        <v>19677</v>
      </c>
      <c r="S7435" s="120">
        <v>0.6</v>
      </c>
      <c r="U7435"/>
    </row>
    <row r="7436" spans="1:21">
      <c r="A7436">
        <v>7435</v>
      </c>
      <c r="B7436" s="1" t="s">
        <v>10495</v>
      </c>
      <c r="C7436" s="1" t="s">
        <v>175</v>
      </c>
      <c r="D7436" s="1" t="s">
        <v>10158</v>
      </c>
      <c r="E7436" t="s">
        <v>642</v>
      </c>
      <c r="F7436" t="s">
        <v>10479</v>
      </c>
      <c r="G7436" t="s">
        <v>39</v>
      </c>
      <c r="H7436" t="s">
        <v>177</v>
      </c>
      <c r="I7436" t="s">
        <v>10160</v>
      </c>
      <c r="J7436" s="1">
        <v>5</v>
      </c>
      <c r="K7436" t="s">
        <v>10480</v>
      </c>
      <c r="L7436" t="s">
        <v>10481</v>
      </c>
      <c r="M7436" t="s">
        <v>10482</v>
      </c>
      <c r="N7436" s="126">
        <v>0.1</v>
      </c>
      <c r="Q7436" t="s">
        <v>10495</v>
      </c>
      <c r="R7436" t="s">
        <v>19677</v>
      </c>
      <c r="S7436" s="120">
        <v>0.6</v>
      </c>
      <c r="U7436"/>
    </row>
    <row r="7437" spans="1:21">
      <c r="A7437">
        <v>7436</v>
      </c>
      <c r="B7437" s="1" t="s">
        <v>10496</v>
      </c>
      <c r="C7437" s="1" t="s">
        <v>593</v>
      </c>
      <c r="D7437" s="1" t="s">
        <v>10158</v>
      </c>
      <c r="E7437" t="s">
        <v>642</v>
      </c>
      <c r="F7437" t="s">
        <v>10497</v>
      </c>
      <c r="G7437" t="s">
        <v>39</v>
      </c>
      <c r="H7437" t="s">
        <v>595</v>
      </c>
      <c r="I7437" t="s">
        <v>10160</v>
      </c>
      <c r="J7437" s="1">
        <v>5</v>
      </c>
      <c r="K7437" t="s">
        <v>10497</v>
      </c>
      <c r="L7437" t="s">
        <v>10498</v>
      </c>
      <c r="M7437" t="s">
        <v>10499</v>
      </c>
      <c r="N7437" s="126"/>
      <c r="Q7437" t="s">
        <v>10496</v>
      </c>
      <c r="R7437" t="s">
        <v>19678</v>
      </c>
      <c r="S7437" s="120">
        <v>0.6</v>
      </c>
      <c r="U7437"/>
    </row>
    <row r="7438" spans="1:21">
      <c r="A7438">
        <v>7437</v>
      </c>
      <c r="B7438" s="1" t="s">
        <v>10500</v>
      </c>
      <c r="C7438" s="1" t="s">
        <v>36</v>
      </c>
      <c r="D7438" s="1" t="s">
        <v>10158</v>
      </c>
      <c r="E7438" t="s">
        <v>642</v>
      </c>
      <c r="F7438" t="s">
        <v>10501</v>
      </c>
      <c r="G7438" t="s">
        <v>39</v>
      </c>
      <c r="H7438" t="s">
        <v>40</v>
      </c>
      <c r="I7438" t="s">
        <v>10160</v>
      </c>
      <c r="J7438" s="1">
        <v>5</v>
      </c>
      <c r="K7438" t="s">
        <v>10502</v>
      </c>
      <c r="L7438" t="s">
        <v>10503</v>
      </c>
      <c r="M7438" t="s">
        <v>10504</v>
      </c>
      <c r="N7438" s="126">
        <v>0.01</v>
      </c>
      <c r="Q7438" t="s">
        <v>10500</v>
      </c>
      <c r="R7438" t="s">
        <v>19679</v>
      </c>
      <c r="S7438" s="120">
        <v>0.6</v>
      </c>
      <c r="U7438"/>
    </row>
    <row r="7439" spans="1:21">
      <c r="A7439">
        <v>7438</v>
      </c>
      <c r="B7439" s="1" t="s">
        <v>10505</v>
      </c>
      <c r="C7439" s="1" t="s">
        <v>36</v>
      </c>
      <c r="D7439" s="1" t="s">
        <v>10158</v>
      </c>
      <c r="E7439" t="s">
        <v>642</v>
      </c>
      <c r="F7439" t="s">
        <v>10501</v>
      </c>
      <c r="G7439" t="s">
        <v>39</v>
      </c>
      <c r="H7439" t="s">
        <v>40</v>
      </c>
      <c r="I7439" t="s">
        <v>10160</v>
      </c>
      <c r="J7439" s="1">
        <v>5</v>
      </c>
      <c r="K7439" t="s">
        <v>10502</v>
      </c>
      <c r="L7439" t="s">
        <v>10503</v>
      </c>
      <c r="M7439" t="s">
        <v>10504</v>
      </c>
      <c r="N7439" s="126"/>
      <c r="Q7439" t="s">
        <v>10505</v>
      </c>
      <c r="R7439" t="s">
        <v>19679</v>
      </c>
      <c r="S7439" s="120">
        <v>0.6</v>
      </c>
      <c r="U7439"/>
    </row>
    <row r="7440" spans="1:21">
      <c r="A7440">
        <v>7439</v>
      </c>
      <c r="B7440" s="1" t="s">
        <v>10506</v>
      </c>
      <c r="C7440" s="1" t="s">
        <v>36</v>
      </c>
      <c r="D7440" s="1" t="s">
        <v>10158</v>
      </c>
      <c r="E7440" t="s">
        <v>642</v>
      </c>
      <c r="F7440" t="s">
        <v>10501</v>
      </c>
      <c r="G7440" t="s">
        <v>39</v>
      </c>
      <c r="H7440" t="s">
        <v>40</v>
      </c>
      <c r="I7440" t="s">
        <v>10160</v>
      </c>
      <c r="J7440" s="1">
        <v>5</v>
      </c>
      <c r="K7440" t="s">
        <v>10502</v>
      </c>
      <c r="L7440" t="s">
        <v>10503</v>
      </c>
      <c r="M7440" t="s">
        <v>10504</v>
      </c>
      <c r="N7440" s="126">
        <v>0.1</v>
      </c>
      <c r="Q7440" t="s">
        <v>10506</v>
      </c>
      <c r="R7440" t="s">
        <v>19679</v>
      </c>
      <c r="S7440" s="120">
        <v>0.6</v>
      </c>
      <c r="U7440"/>
    </row>
    <row r="7441" spans="1:21">
      <c r="A7441">
        <v>7440</v>
      </c>
      <c r="B7441" s="1" t="s">
        <v>10507</v>
      </c>
      <c r="C7441" s="1" t="s">
        <v>36</v>
      </c>
      <c r="D7441" s="1" t="s">
        <v>10158</v>
      </c>
      <c r="E7441" t="s">
        <v>642</v>
      </c>
      <c r="F7441" t="s">
        <v>10501</v>
      </c>
      <c r="G7441" t="s">
        <v>39</v>
      </c>
      <c r="H7441" t="s">
        <v>40</v>
      </c>
      <c r="I7441" t="s">
        <v>10160</v>
      </c>
      <c r="J7441" s="1">
        <v>5</v>
      </c>
      <c r="K7441" t="s">
        <v>10502</v>
      </c>
      <c r="L7441" t="s">
        <v>10503</v>
      </c>
      <c r="M7441" t="s">
        <v>10504</v>
      </c>
      <c r="N7441" s="126"/>
      <c r="Q7441" t="s">
        <v>10507</v>
      </c>
      <c r="R7441" t="s">
        <v>19679</v>
      </c>
      <c r="S7441" s="120">
        <v>0.6</v>
      </c>
      <c r="U7441"/>
    </row>
    <row r="7442" spans="1:21">
      <c r="A7442">
        <v>7441</v>
      </c>
      <c r="B7442" s="1" t="s">
        <v>10508</v>
      </c>
      <c r="C7442" s="1" t="s">
        <v>36</v>
      </c>
      <c r="D7442" s="1" t="s">
        <v>10158</v>
      </c>
      <c r="E7442" t="s">
        <v>642</v>
      </c>
      <c r="F7442" t="s">
        <v>10501</v>
      </c>
      <c r="G7442" t="s">
        <v>39</v>
      </c>
      <c r="H7442" t="s">
        <v>40</v>
      </c>
      <c r="I7442" t="s">
        <v>10160</v>
      </c>
      <c r="J7442" s="1">
        <v>5</v>
      </c>
      <c r="K7442" t="s">
        <v>10502</v>
      </c>
      <c r="L7442" t="s">
        <v>10503</v>
      </c>
      <c r="M7442" t="s">
        <v>10504</v>
      </c>
      <c r="N7442" s="126"/>
      <c r="Q7442" t="s">
        <v>10508</v>
      </c>
      <c r="R7442" t="s">
        <v>19679</v>
      </c>
      <c r="S7442" s="120">
        <v>0.6</v>
      </c>
      <c r="U7442"/>
    </row>
    <row r="7443" spans="1:21">
      <c r="A7443">
        <v>7442</v>
      </c>
      <c r="B7443" s="1" t="s">
        <v>10509</v>
      </c>
      <c r="C7443" s="1" t="s">
        <v>36</v>
      </c>
      <c r="D7443" s="1" t="s">
        <v>10158</v>
      </c>
      <c r="E7443" t="s">
        <v>642</v>
      </c>
      <c r="F7443" t="s">
        <v>10501</v>
      </c>
      <c r="G7443" t="s">
        <v>39</v>
      </c>
      <c r="H7443" t="s">
        <v>40</v>
      </c>
      <c r="I7443" t="s">
        <v>10160</v>
      </c>
      <c r="J7443" s="1">
        <v>5</v>
      </c>
      <c r="K7443" t="s">
        <v>10502</v>
      </c>
      <c r="L7443" t="s">
        <v>10503</v>
      </c>
      <c r="M7443" t="s">
        <v>10504</v>
      </c>
      <c r="N7443" s="126"/>
      <c r="Q7443" t="s">
        <v>10509</v>
      </c>
      <c r="R7443" t="s">
        <v>19679</v>
      </c>
      <c r="S7443" s="120">
        <v>0.6</v>
      </c>
      <c r="U7443"/>
    </row>
    <row r="7444" spans="1:21">
      <c r="A7444">
        <v>7443</v>
      </c>
      <c r="B7444" s="1" t="s">
        <v>10510</v>
      </c>
      <c r="C7444" s="1" t="s">
        <v>36</v>
      </c>
      <c r="D7444" s="1" t="s">
        <v>10158</v>
      </c>
      <c r="E7444" t="s">
        <v>642</v>
      </c>
      <c r="F7444" t="s">
        <v>10501</v>
      </c>
      <c r="G7444" t="s">
        <v>39</v>
      </c>
      <c r="H7444" t="s">
        <v>40</v>
      </c>
      <c r="I7444" t="s">
        <v>10160</v>
      </c>
      <c r="J7444" s="1">
        <v>5</v>
      </c>
      <c r="K7444" t="s">
        <v>10502</v>
      </c>
      <c r="L7444" t="s">
        <v>10503</v>
      </c>
      <c r="M7444" t="s">
        <v>10504</v>
      </c>
      <c r="N7444" s="126"/>
      <c r="Q7444" t="s">
        <v>10510</v>
      </c>
      <c r="R7444" t="s">
        <v>19679</v>
      </c>
      <c r="S7444" s="120">
        <v>0.6</v>
      </c>
      <c r="U7444"/>
    </row>
    <row r="7445" spans="1:21">
      <c r="A7445">
        <v>7444</v>
      </c>
      <c r="B7445" s="1" t="s">
        <v>10511</v>
      </c>
      <c r="C7445" s="1" t="s">
        <v>36</v>
      </c>
      <c r="D7445" s="1" t="s">
        <v>10158</v>
      </c>
      <c r="E7445" t="s">
        <v>642</v>
      </c>
      <c r="F7445" t="s">
        <v>10501</v>
      </c>
      <c r="G7445" t="s">
        <v>39</v>
      </c>
      <c r="H7445" t="s">
        <v>40</v>
      </c>
      <c r="I7445" t="s">
        <v>10160</v>
      </c>
      <c r="J7445" s="1">
        <v>5</v>
      </c>
      <c r="K7445" t="s">
        <v>10502</v>
      </c>
      <c r="L7445" t="s">
        <v>10503</v>
      </c>
      <c r="M7445" t="s">
        <v>10504</v>
      </c>
      <c r="N7445" s="126">
        <v>0.01</v>
      </c>
      <c r="Q7445" t="s">
        <v>10511</v>
      </c>
      <c r="R7445" t="s">
        <v>19679</v>
      </c>
      <c r="S7445" s="120">
        <v>0.6</v>
      </c>
      <c r="U7445"/>
    </row>
    <row r="7446" spans="1:21">
      <c r="A7446">
        <v>7445</v>
      </c>
      <c r="B7446" s="1" t="s">
        <v>10512</v>
      </c>
      <c r="C7446" s="1" t="s">
        <v>36</v>
      </c>
      <c r="D7446" s="1" t="s">
        <v>10158</v>
      </c>
      <c r="E7446" t="s">
        <v>642</v>
      </c>
      <c r="F7446" t="s">
        <v>10501</v>
      </c>
      <c r="G7446" t="s">
        <v>39</v>
      </c>
      <c r="H7446" t="s">
        <v>40</v>
      </c>
      <c r="I7446" t="s">
        <v>10160</v>
      </c>
      <c r="J7446" s="1">
        <v>5</v>
      </c>
      <c r="K7446" t="s">
        <v>10502</v>
      </c>
      <c r="L7446" t="s">
        <v>10503</v>
      </c>
      <c r="M7446" t="s">
        <v>10504</v>
      </c>
      <c r="N7446" s="126"/>
      <c r="Q7446" t="s">
        <v>10512</v>
      </c>
      <c r="R7446" t="s">
        <v>19679</v>
      </c>
      <c r="S7446" s="120">
        <v>0.6</v>
      </c>
      <c r="U7446"/>
    </row>
    <row r="7447" spans="1:21">
      <c r="A7447">
        <v>7446</v>
      </c>
      <c r="B7447" s="1" t="s">
        <v>10513</v>
      </c>
      <c r="C7447" s="1" t="s">
        <v>36</v>
      </c>
      <c r="D7447" s="1" t="s">
        <v>10158</v>
      </c>
      <c r="E7447" t="s">
        <v>642</v>
      </c>
      <c r="F7447" t="s">
        <v>10501</v>
      </c>
      <c r="G7447" t="s">
        <v>39</v>
      </c>
      <c r="H7447" t="s">
        <v>40</v>
      </c>
      <c r="I7447" t="s">
        <v>10160</v>
      </c>
      <c r="J7447" s="1">
        <v>5</v>
      </c>
      <c r="K7447" t="s">
        <v>10502</v>
      </c>
      <c r="L7447" t="s">
        <v>10503</v>
      </c>
      <c r="M7447" t="s">
        <v>10504</v>
      </c>
      <c r="N7447" s="126"/>
      <c r="Q7447" t="s">
        <v>10513</v>
      </c>
      <c r="R7447" t="s">
        <v>19679</v>
      </c>
      <c r="S7447" s="120">
        <v>0.6</v>
      </c>
      <c r="U7447"/>
    </row>
    <row r="7448" spans="1:21">
      <c r="A7448">
        <v>7447</v>
      </c>
      <c r="B7448" s="1" t="s">
        <v>10514</v>
      </c>
      <c r="C7448" s="1" t="s">
        <v>64</v>
      </c>
      <c r="D7448" s="1" t="s">
        <v>10158</v>
      </c>
      <c r="E7448" t="s">
        <v>769</v>
      </c>
      <c r="F7448" t="s">
        <v>10515</v>
      </c>
      <c r="G7448" t="s">
        <v>39</v>
      </c>
      <c r="H7448" t="s">
        <v>67</v>
      </c>
      <c r="I7448" t="s">
        <v>10160</v>
      </c>
      <c r="J7448" s="1">
        <v>7</v>
      </c>
      <c r="K7448" t="s">
        <v>10515</v>
      </c>
      <c r="L7448" t="s">
        <v>10516</v>
      </c>
      <c r="M7448" t="s">
        <v>10517</v>
      </c>
      <c r="N7448" s="126"/>
      <c r="Q7448" t="s">
        <v>10514</v>
      </c>
      <c r="R7448" t="s">
        <v>19680</v>
      </c>
      <c r="S7448" s="120">
        <v>0.6</v>
      </c>
      <c r="U7448"/>
    </row>
    <row r="7449" spans="1:21">
      <c r="A7449">
        <v>7448</v>
      </c>
      <c r="B7449" s="1" t="s">
        <v>10518</v>
      </c>
      <c r="C7449" s="1" t="s">
        <v>64</v>
      </c>
      <c r="D7449" s="1" t="s">
        <v>10158</v>
      </c>
      <c r="E7449" t="s">
        <v>769</v>
      </c>
      <c r="F7449" t="s">
        <v>10515</v>
      </c>
      <c r="G7449" t="s">
        <v>39</v>
      </c>
      <c r="H7449" t="s">
        <v>67</v>
      </c>
      <c r="I7449" t="s">
        <v>10160</v>
      </c>
      <c r="J7449" s="1">
        <v>7</v>
      </c>
      <c r="K7449" t="s">
        <v>10515</v>
      </c>
      <c r="L7449" t="s">
        <v>10516</v>
      </c>
      <c r="M7449" t="s">
        <v>10517</v>
      </c>
      <c r="N7449" s="126"/>
      <c r="Q7449" t="s">
        <v>10518</v>
      </c>
      <c r="R7449" t="s">
        <v>19680</v>
      </c>
      <c r="S7449" s="120">
        <v>0.6</v>
      </c>
      <c r="U7449"/>
    </row>
    <row r="7450" spans="1:21">
      <c r="A7450">
        <v>7449</v>
      </c>
      <c r="B7450" s="1" t="s">
        <v>10519</v>
      </c>
      <c r="C7450" s="1" t="s">
        <v>64</v>
      </c>
      <c r="D7450" s="1" t="s">
        <v>10158</v>
      </c>
      <c r="E7450" t="s">
        <v>769</v>
      </c>
      <c r="F7450" t="s">
        <v>10515</v>
      </c>
      <c r="G7450" t="s">
        <v>39</v>
      </c>
      <c r="H7450" t="s">
        <v>67</v>
      </c>
      <c r="I7450" t="s">
        <v>10160</v>
      </c>
      <c r="J7450" s="1">
        <v>7</v>
      </c>
      <c r="K7450" t="s">
        <v>10515</v>
      </c>
      <c r="L7450" t="s">
        <v>10516</v>
      </c>
      <c r="M7450" t="s">
        <v>10517</v>
      </c>
      <c r="N7450" s="126"/>
      <c r="Q7450" t="s">
        <v>10519</v>
      </c>
      <c r="R7450" t="s">
        <v>19680</v>
      </c>
      <c r="S7450" s="120">
        <v>0.6</v>
      </c>
      <c r="U7450"/>
    </row>
    <row r="7451" spans="1:21">
      <c r="A7451">
        <v>7450</v>
      </c>
      <c r="B7451" s="1" t="s">
        <v>10252</v>
      </c>
      <c r="C7451" s="1" t="s">
        <v>64</v>
      </c>
      <c r="D7451" s="1" t="s">
        <v>10158</v>
      </c>
      <c r="E7451" t="s">
        <v>769</v>
      </c>
      <c r="F7451" t="s">
        <v>10515</v>
      </c>
      <c r="G7451" t="s">
        <v>39</v>
      </c>
      <c r="H7451" t="s">
        <v>67</v>
      </c>
      <c r="I7451" t="s">
        <v>10160</v>
      </c>
      <c r="J7451" s="1">
        <v>7</v>
      </c>
      <c r="K7451" t="s">
        <v>10515</v>
      </c>
      <c r="L7451" t="s">
        <v>10516</v>
      </c>
      <c r="M7451" t="s">
        <v>10517</v>
      </c>
      <c r="N7451" s="126"/>
      <c r="Q7451" t="s">
        <v>10252</v>
      </c>
      <c r="R7451" t="s">
        <v>19680</v>
      </c>
      <c r="S7451" s="120">
        <v>0.6</v>
      </c>
      <c r="U7451"/>
    </row>
    <row r="7452" spans="1:21">
      <c r="A7452">
        <v>7451</v>
      </c>
      <c r="B7452" s="1" t="s">
        <v>10520</v>
      </c>
      <c r="C7452" s="1" t="s">
        <v>64</v>
      </c>
      <c r="D7452" s="1" t="s">
        <v>10158</v>
      </c>
      <c r="E7452" t="s">
        <v>769</v>
      </c>
      <c r="F7452" t="s">
        <v>10515</v>
      </c>
      <c r="G7452" t="s">
        <v>39</v>
      </c>
      <c r="H7452" t="s">
        <v>67</v>
      </c>
      <c r="I7452" t="s">
        <v>10160</v>
      </c>
      <c r="J7452" s="1">
        <v>7</v>
      </c>
      <c r="K7452" t="s">
        <v>10515</v>
      </c>
      <c r="L7452" t="s">
        <v>10516</v>
      </c>
      <c r="M7452" t="s">
        <v>10517</v>
      </c>
      <c r="N7452" s="126"/>
      <c r="Q7452" t="s">
        <v>10520</v>
      </c>
      <c r="R7452" t="s">
        <v>19680</v>
      </c>
      <c r="S7452" s="120">
        <v>0.6</v>
      </c>
      <c r="U7452"/>
    </row>
    <row r="7453" spans="1:21">
      <c r="A7453">
        <v>7452</v>
      </c>
      <c r="B7453" s="1" t="s">
        <v>10445</v>
      </c>
      <c r="C7453" s="1" t="s">
        <v>64</v>
      </c>
      <c r="D7453" s="1" t="s">
        <v>10158</v>
      </c>
      <c r="E7453" t="s">
        <v>769</v>
      </c>
      <c r="F7453" t="s">
        <v>10515</v>
      </c>
      <c r="G7453" t="s">
        <v>39</v>
      </c>
      <c r="H7453" t="s">
        <v>67</v>
      </c>
      <c r="I7453" t="s">
        <v>10160</v>
      </c>
      <c r="J7453" s="1">
        <v>7</v>
      </c>
      <c r="K7453" t="s">
        <v>10515</v>
      </c>
      <c r="L7453" t="s">
        <v>10516</v>
      </c>
      <c r="M7453" t="s">
        <v>10517</v>
      </c>
      <c r="N7453" s="126"/>
      <c r="Q7453" t="s">
        <v>10445</v>
      </c>
      <c r="R7453" t="s">
        <v>19680</v>
      </c>
      <c r="S7453" s="120">
        <v>0.6</v>
      </c>
      <c r="U7453"/>
    </row>
    <row r="7454" spans="1:21">
      <c r="A7454">
        <v>7453</v>
      </c>
      <c r="B7454" s="1" t="s">
        <v>10521</v>
      </c>
      <c r="C7454" s="1" t="s">
        <v>72</v>
      </c>
      <c r="D7454" s="1" t="s">
        <v>10158</v>
      </c>
      <c r="E7454" t="s">
        <v>769</v>
      </c>
      <c r="F7454" t="s">
        <v>10522</v>
      </c>
      <c r="G7454" t="s">
        <v>39</v>
      </c>
      <c r="H7454" t="s">
        <v>74</v>
      </c>
      <c r="I7454" t="s">
        <v>10160</v>
      </c>
      <c r="J7454" s="1">
        <v>7</v>
      </c>
      <c r="K7454" t="s">
        <v>10522</v>
      </c>
      <c r="L7454" t="s">
        <v>10523</v>
      </c>
      <c r="M7454" t="s">
        <v>10524</v>
      </c>
      <c r="N7454" s="126">
        <v>0.1</v>
      </c>
      <c r="Q7454" t="s">
        <v>10521</v>
      </c>
      <c r="R7454" t="s">
        <v>19681</v>
      </c>
      <c r="S7454" s="120">
        <v>0.6</v>
      </c>
      <c r="U7454"/>
    </row>
    <row r="7455" spans="1:21">
      <c r="A7455">
        <v>7454</v>
      </c>
      <c r="B7455" s="1" t="s">
        <v>10518</v>
      </c>
      <c r="C7455" s="1" t="s">
        <v>78</v>
      </c>
      <c r="D7455" s="1" t="s">
        <v>10158</v>
      </c>
      <c r="E7455" t="s">
        <v>769</v>
      </c>
      <c r="F7455" t="s">
        <v>10525</v>
      </c>
      <c r="G7455" t="s">
        <v>39</v>
      </c>
      <c r="H7455" t="s">
        <v>80</v>
      </c>
      <c r="I7455" t="s">
        <v>10160</v>
      </c>
      <c r="J7455" s="1">
        <v>7</v>
      </c>
      <c r="K7455" t="s">
        <v>10525</v>
      </c>
      <c r="L7455" t="s">
        <v>10526</v>
      </c>
      <c r="M7455" t="s">
        <v>10527</v>
      </c>
      <c r="N7455" s="126"/>
      <c r="Q7455" t="s">
        <v>10518</v>
      </c>
      <c r="R7455" t="s">
        <v>19682</v>
      </c>
      <c r="S7455" s="120">
        <v>0.6</v>
      </c>
      <c r="U7455"/>
    </row>
    <row r="7456" spans="1:21">
      <c r="A7456">
        <v>7455</v>
      </c>
      <c r="B7456" s="1" t="s">
        <v>10265</v>
      </c>
      <c r="C7456" s="1" t="s">
        <v>78</v>
      </c>
      <c r="D7456" s="1" t="s">
        <v>10158</v>
      </c>
      <c r="E7456" t="s">
        <v>769</v>
      </c>
      <c r="F7456" t="s">
        <v>10525</v>
      </c>
      <c r="G7456" t="s">
        <v>39</v>
      </c>
      <c r="H7456" t="s">
        <v>80</v>
      </c>
      <c r="I7456" t="s">
        <v>10160</v>
      </c>
      <c r="J7456" s="1">
        <v>7</v>
      </c>
      <c r="K7456" t="s">
        <v>10525</v>
      </c>
      <c r="L7456" t="s">
        <v>10526</v>
      </c>
      <c r="M7456" t="s">
        <v>10527</v>
      </c>
      <c r="N7456" s="126"/>
      <c r="Q7456" t="s">
        <v>10265</v>
      </c>
      <c r="R7456" t="s">
        <v>19682</v>
      </c>
      <c r="S7456" s="120">
        <v>0.6</v>
      </c>
      <c r="U7456"/>
    </row>
    <row r="7457" spans="1:21">
      <c r="A7457">
        <v>7456</v>
      </c>
      <c r="B7457" s="1" t="s">
        <v>10266</v>
      </c>
      <c r="C7457" s="1" t="s">
        <v>78</v>
      </c>
      <c r="D7457" s="1" t="s">
        <v>10158</v>
      </c>
      <c r="E7457" t="s">
        <v>769</v>
      </c>
      <c r="F7457" t="s">
        <v>10525</v>
      </c>
      <c r="G7457" t="s">
        <v>39</v>
      </c>
      <c r="H7457" t="s">
        <v>80</v>
      </c>
      <c r="I7457" t="s">
        <v>10160</v>
      </c>
      <c r="J7457" s="1">
        <v>7</v>
      </c>
      <c r="K7457" t="s">
        <v>10525</v>
      </c>
      <c r="L7457" t="s">
        <v>10526</v>
      </c>
      <c r="M7457" t="s">
        <v>10527</v>
      </c>
      <c r="N7457" s="126"/>
      <c r="Q7457" t="s">
        <v>10266</v>
      </c>
      <c r="R7457" t="s">
        <v>19682</v>
      </c>
      <c r="S7457" s="120">
        <v>0.6</v>
      </c>
      <c r="U7457"/>
    </row>
    <row r="7458" spans="1:21">
      <c r="A7458">
        <v>7457</v>
      </c>
      <c r="B7458" s="1" t="s">
        <v>10528</v>
      </c>
      <c r="C7458" s="1" t="s">
        <v>78</v>
      </c>
      <c r="D7458" s="1" t="s">
        <v>10158</v>
      </c>
      <c r="E7458" t="s">
        <v>769</v>
      </c>
      <c r="F7458" t="s">
        <v>10525</v>
      </c>
      <c r="G7458" t="s">
        <v>39</v>
      </c>
      <c r="H7458" t="s">
        <v>80</v>
      </c>
      <c r="I7458" t="s">
        <v>10160</v>
      </c>
      <c r="J7458" s="1">
        <v>7</v>
      </c>
      <c r="K7458" t="s">
        <v>10525</v>
      </c>
      <c r="L7458" t="s">
        <v>10526</v>
      </c>
      <c r="M7458" t="s">
        <v>10527</v>
      </c>
      <c r="N7458" s="126"/>
      <c r="Q7458" t="s">
        <v>10528</v>
      </c>
      <c r="R7458" t="s">
        <v>19682</v>
      </c>
      <c r="S7458" s="120">
        <v>0.6</v>
      </c>
      <c r="U7458"/>
    </row>
    <row r="7459" spans="1:21">
      <c r="A7459">
        <v>7458</v>
      </c>
      <c r="B7459" s="1" t="s">
        <v>10264</v>
      </c>
      <c r="C7459" s="1" t="s">
        <v>78</v>
      </c>
      <c r="D7459" s="1" t="s">
        <v>10158</v>
      </c>
      <c r="E7459" t="s">
        <v>769</v>
      </c>
      <c r="F7459" t="s">
        <v>10525</v>
      </c>
      <c r="G7459" t="s">
        <v>39</v>
      </c>
      <c r="H7459" t="s">
        <v>80</v>
      </c>
      <c r="I7459" t="s">
        <v>10160</v>
      </c>
      <c r="J7459" s="1">
        <v>7</v>
      </c>
      <c r="K7459" t="s">
        <v>10525</v>
      </c>
      <c r="L7459" t="s">
        <v>10526</v>
      </c>
      <c r="M7459" t="s">
        <v>10527</v>
      </c>
      <c r="N7459" s="126"/>
      <c r="Q7459" t="s">
        <v>10264</v>
      </c>
      <c r="R7459" t="s">
        <v>19682</v>
      </c>
      <c r="S7459" s="120">
        <v>0.6</v>
      </c>
      <c r="U7459"/>
    </row>
    <row r="7460" spans="1:21">
      <c r="A7460">
        <v>7459</v>
      </c>
      <c r="B7460" s="1" t="s">
        <v>10529</v>
      </c>
      <c r="C7460" s="1" t="s">
        <v>105</v>
      </c>
      <c r="D7460" s="1" t="s">
        <v>10158</v>
      </c>
      <c r="E7460" t="s">
        <v>769</v>
      </c>
      <c r="F7460" t="s">
        <v>10530</v>
      </c>
      <c r="G7460" t="s">
        <v>39</v>
      </c>
      <c r="H7460" t="s">
        <v>107</v>
      </c>
      <c r="I7460" t="s">
        <v>10160</v>
      </c>
      <c r="J7460" s="1">
        <v>7</v>
      </c>
      <c r="K7460" t="s">
        <v>10530</v>
      </c>
      <c r="L7460" t="s">
        <v>10531</v>
      </c>
      <c r="M7460" t="s">
        <v>10532</v>
      </c>
      <c r="N7460" s="126">
        <v>0.01</v>
      </c>
      <c r="Q7460" t="s">
        <v>10529</v>
      </c>
      <c r="R7460" t="s">
        <v>19683</v>
      </c>
      <c r="S7460" s="120">
        <v>0.6</v>
      </c>
      <c r="U7460"/>
    </row>
    <row r="7461" spans="1:21">
      <c r="A7461">
        <v>7460</v>
      </c>
      <c r="B7461" s="1" t="s">
        <v>10275</v>
      </c>
      <c r="C7461" s="1" t="s">
        <v>105</v>
      </c>
      <c r="D7461" s="1" t="s">
        <v>10158</v>
      </c>
      <c r="E7461" t="s">
        <v>769</v>
      </c>
      <c r="F7461" t="s">
        <v>10530</v>
      </c>
      <c r="G7461" t="s">
        <v>39</v>
      </c>
      <c r="H7461" t="s">
        <v>107</v>
      </c>
      <c r="I7461" t="s">
        <v>10160</v>
      </c>
      <c r="J7461" s="1">
        <v>7</v>
      </c>
      <c r="K7461" t="s">
        <v>10530</v>
      </c>
      <c r="L7461" t="s">
        <v>10531</v>
      </c>
      <c r="M7461" t="s">
        <v>10532</v>
      </c>
      <c r="N7461" s="126"/>
      <c r="Q7461" t="s">
        <v>10275</v>
      </c>
      <c r="R7461" t="s">
        <v>19683</v>
      </c>
      <c r="S7461" s="120">
        <v>0.6</v>
      </c>
      <c r="U7461"/>
    </row>
    <row r="7462" spans="1:21">
      <c r="A7462">
        <v>7461</v>
      </c>
      <c r="B7462" s="1" t="s">
        <v>10533</v>
      </c>
      <c r="C7462" s="1" t="s">
        <v>105</v>
      </c>
      <c r="D7462" s="1" t="s">
        <v>10158</v>
      </c>
      <c r="E7462" t="s">
        <v>769</v>
      </c>
      <c r="F7462" t="s">
        <v>10530</v>
      </c>
      <c r="G7462" t="s">
        <v>39</v>
      </c>
      <c r="H7462" t="s">
        <v>107</v>
      </c>
      <c r="I7462" t="s">
        <v>10160</v>
      </c>
      <c r="J7462" s="1">
        <v>7</v>
      </c>
      <c r="K7462" t="s">
        <v>10530</v>
      </c>
      <c r="L7462" t="s">
        <v>10531</v>
      </c>
      <c r="M7462" t="s">
        <v>10532</v>
      </c>
      <c r="N7462" s="126"/>
      <c r="Q7462" t="s">
        <v>10533</v>
      </c>
      <c r="R7462" t="s">
        <v>19683</v>
      </c>
      <c r="S7462" s="120">
        <v>0.6</v>
      </c>
      <c r="U7462"/>
    </row>
    <row r="7463" spans="1:21">
      <c r="A7463">
        <v>7462</v>
      </c>
      <c r="B7463" s="1" t="s">
        <v>10271</v>
      </c>
      <c r="C7463" s="1" t="s">
        <v>105</v>
      </c>
      <c r="D7463" s="1" t="s">
        <v>10158</v>
      </c>
      <c r="E7463" t="s">
        <v>769</v>
      </c>
      <c r="F7463" t="s">
        <v>10530</v>
      </c>
      <c r="G7463" t="s">
        <v>39</v>
      </c>
      <c r="H7463" t="s">
        <v>107</v>
      </c>
      <c r="I7463" t="s">
        <v>10160</v>
      </c>
      <c r="J7463" s="1">
        <v>7</v>
      </c>
      <c r="K7463" t="s">
        <v>10530</v>
      </c>
      <c r="L7463" t="s">
        <v>10531</v>
      </c>
      <c r="M7463" t="s">
        <v>10532</v>
      </c>
      <c r="N7463" s="126"/>
      <c r="Q7463" t="s">
        <v>10271</v>
      </c>
      <c r="R7463" t="s">
        <v>19683</v>
      </c>
      <c r="S7463" s="120">
        <v>0.6</v>
      </c>
      <c r="U7463"/>
    </row>
    <row r="7464" spans="1:21">
      <c r="A7464">
        <v>7463</v>
      </c>
      <c r="B7464" s="1" t="s">
        <v>10534</v>
      </c>
      <c r="C7464" s="1" t="s">
        <v>801</v>
      </c>
      <c r="D7464" s="1" t="s">
        <v>10158</v>
      </c>
      <c r="E7464" t="s">
        <v>769</v>
      </c>
      <c r="F7464" t="s">
        <v>10535</v>
      </c>
      <c r="G7464" t="s">
        <v>39</v>
      </c>
      <c r="H7464" t="s">
        <v>803</v>
      </c>
      <c r="I7464" t="s">
        <v>10160</v>
      </c>
      <c r="J7464" s="1">
        <v>7</v>
      </c>
      <c r="K7464" t="s">
        <v>10535</v>
      </c>
      <c r="L7464" t="s">
        <v>10536</v>
      </c>
      <c r="M7464" t="s">
        <v>10537</v>
      </c>
      <c r="N7464" s="126"/>
      <c r="Q7464" t="s">
        <v>10534</v>
      </c>
      <c r="R7464" t="s">
        <v>19684</v>
      </c>
      <c r="S7464" s="120">
        <v>0.6</v>
      </c>
      <c r="U7464"/>
    </row>
    <row r="7465" spans="1:21">
      <c r="A7465">
        <v>7464</v>
      </c>
      <c r="B7465" s="1" t="s">
        <v>10295</v>
      </c>
      <c r="C7465" s="1" t="s">
        <v>164</v>
      </c>
      <c r="D7465" s="1" t="s">
        <v>10158</v>
      </c>
      <c r="E7465" t="s">
        <v>769</v>
      </c>
      <c r="F7465" t="s">
        <v>10538</v>
      </c>
      <c r="G7465" t="s">
        <v>39</v>
      </c>
      <c r="H7465" t="s">
        <v>166</v>
      </c>
      <c r="I7465" t="s">
        <v>10160</v>
      </c>
      <c r="J7465" s="1">
        <v>7</v>
      </c>
      <c r="K7465" t="s">
        <v>10538</v>
      </c>
      <c r="L7465" t="s">
        <v>10539</v>
      </c>
      <c r="M7465" t="s">
        <v>10540</v>
      </c>
      <c r="N7465" s="126"/>
      <c r="Q7465" t="s">
        <v>10295</v>
      </c>
      <c r="R7465" t="s">
        <v>19685</v>
      </c>
      <c r="S7465" s="120">
        <v>0.6</v>
      </c>
      <c r="U7465"/>
    </row>
    <row r="7466" spans="1:21">
      <c r="A7466">
        <v>7465</v>
      </c>
      <c r="B7466" s="1" t="s">
        <v>10541</v>
      </c>
      <c r="C7466" s="1" t="s">
        <v>164</v>
      </c>
      <c r="D7466" s="1" t="s">
        <v>10158</v>
      </c>
      <c r="E7466" t="s">
        <v>769</v>
      </c>
      <c r="F7466" t="s">
        <v>10538</v>
      </c>
      <c r="G7466" t="s">
        <v>39</v>
      </c>
      <c r="H7466" t="s">
        <v>166</v>
      </c>
      <c r="I7466" t="s">
        <v>10160</v>
      </c>
      <c r="J7466" s="1">
        <v>7</v>
      </c>
      <c r="K7466" t="s">
        <v>10538</v>
      </c>
      <c r="L7466" t="s">
        <v>10539</v>
      </c>
      <c r="M7466" t="s">
        <v>10540</v>
      </c>
      <c r="N7466" s="126"/>
      <c r="Q7466" t="s">
        <v>10541</v>
      </c>
      <c r="R7466" t="s">
        <v>19685</v>
      </c>
      <c r="S7466" s="120">
        <v>0.6</v>
      </c>
      <c r="U7466"/>
    </row>
    <row r="7467" spans="1:21">
      <c r="A7467">
        <v>7466</v>
      </c>
      <c r="B7467" s="1" t="s">
        <v>10542</v>
      </c>
      <c r="C7467" s="1" t="s">
        <v>164</v>
      </c>
      <c r="D7467" s="1" t="s">
        <v>10158</v>
      </c>
      <c r="E7467" t="s">
        <v>769</v>
      </c>
      <c r="F7467" t="s">
        <v>10538</v>
      </c>
      <c r="G7467" t="s">
        <v>39</v>
      </c>
      <c r="H7467" t="s">
        <v>166</v>
      </c>
      <c r="I7467" t="s">
        <v>10160</v>
      </c>
      <c r="J7467" s="1">
        <v>7</v>
      </c>
      <c r="K7467" t="s">
        <v>10538</v>
      </c>
      <c r="L7467" t="s">
        <v>10539</v>
      </c>
      <c r="M7467" t="s">
        <v>10540</v>
      </c>
      <c r="N7467" s="126"/>
      <c r="Q7467" t="s">
        <v>10542</v>
      </c>
      <c r="R7467" t="s">
        <v>19685</v>
      </c>
      <c r="S7467" s="120">
        <v>0.6</v>
      </c>
      <c r="U7467"/>
    </row>
    <row r="7468" spans="1:21">
      <c r="A7468">
        <v>7467</v>
      </c>
      <c r="B7468" s="1" t="s">
        <v>10543</v>
      </c>
      <c r="C7468" s="1" t="s">
        <v>164</v>
      </c>
      <c r="D7468" s="1" t="s">
        <v>10158</v>
      </c>
      <c r="E7468" t="s">
        <v>769</v>
      </c>
      <c r="F7468" t="s">
        <v>10538</v>
      </c>
      <c r="G7468" t="s">
        <v>39</v>
      </c>
      <c r="H7468" t="s">
        <v>166</v>
      </c>
      <c r="I7468" t="s">
        <v>10160</v>
      </c>
      <c r="J7468" s="1">
        <v>7</v>
      </c>
      <c r="K7468" t="s">
        <v>10538</v>
      </c>
      <c r="L7468" t="s">
        <v>10539</v>
      </c>
      <c r="M7468" t="s">
        <v>10540</v>
      </c>
      <c r="N7468" s="126">
        <v>0.01</v>
      </c>
      <c r="Q7468" t="s">
        <v>10543</v>
      </c>
      <c r="R7468" t="s">
        <v>19685</v>
      </c>
      <c r="S7468" s="120">
        <v>0.6</v>
      </c>
      <c r="U7468"/>
    </row>
    <row r="7469" spans="1:21">
      <c r="A7469">
        <v>7468</v>
      </c>
      <c r="B7469" s="1" t="s">
        <v>10544</v>
      </c>
      <c r="C7469" s="1" t="s">
        <v>164</v>
      </c>
      <c r="D7469" s="1" t="s">
        <v>10158</v>
      </c>
      <c r="E7469" t="s">
        <v>769</v>
      </c>
      <c r="F7469" t="s">
        <v>10538</v>
      </c>
      <c r="G7469" t="s">
        <v>39</v>
      </c>
      <c r="H7469" t="s">
        <v>166</v>
      </c>
      <c r="I7469" t="s">
        <v>10160</v>
      </c>
      <c r="J7469" s="1">
        <v>7</v>
      </c>
      <c r="K7469" t="s">
        <v>10538</v>
      </c>
      <c r="L7469" t="s">
        <v>10539</v>
      </c>
      <c r="M7469" t="s">
        <v>10540</v>
      </c>
      <c r="N7469" s="126"/>
      <c r="Q7469" t="s">
        <v>10544</v>
      </c>
      <c r="R7469" t="s">
        <v>19685</v>
      </c>
      <c r="S7469" s="120">
        <v>0.6</v>
      </c>
      <c r="U7469"/>
    </row>
    <row r="7470" spans="1:21">
      <c r="A7470">
        <v>7469</v>
      </c>
      <c r="B7470" s="1" t="s">
        <v>10545</v>
      </c>
      <c r="C7470" s="1" t="s">
        <v>175</v>
      </c>
      <c r="D7470" s="1" t="s">
        <v>10158</v>
      </c>
      <c r="E7470" t="s">
        <v>769</v>
      </c>
      <c r="F7470" t="s">
        <v>10546</v>
      </c>
      <c r="G7470" t="s">
        <v>39</v>
      </c>
      <c r="H7470" t="s">
        <v>177</v>
      </c>
      <c r="I7470" t="s">
        <v>10160</v>
      </c>
      <c r="J7470" s="1">
        <v>7</v>
      </c>
      <c r="K7470" t="s">
        <v>10547</v>
      </c>
      <c r="L7470" t="s">
        <v>10548</v>
      </c>
      <c r="M7470" t="s">
        <v>10549</v>
      </c>
      <c r="N7470" s="126"/>
      <c r="Q7470" t="s">
        <v>10545</v>
      </c>
      <c r="R7470" t="s">
        <v>19686</v>
      </c>
      <c r="S7470" s="120">
        <v>0.6</v>
      </c>
      <c r="U7470"/>
    </row>
    <row r="7471" spans="1:21">
      <c r="A7471">
        <v>7470</v>
      </c>
      <c r="B7471" s="1" t="s">
        <v>10550</v>
      </c>
      <c r="C7471" s="1" t="s">
        <v>175</v>
      </c>
      <c r="D7471" s="1" t="s">
        <v>10158</v>
      </c>
      <c r="E7471" t="s">
        <v>769</v>
      </c>
      <c r="F7471" t="s">
        <v>10546</v>
      </c>
      <c r="G7471" t="s">
        <v>39</v>
      </c>
      <c r="H7471" t="s">
        <v>177</v>
      </c>
      <c r="I7471" t="s">
        <v>10160</v>
      </c>
      <c r="J7471" s="1">
        <v>7</v>
      </c>
      <c r="K7471" t="s">
        <v>10547</v>
      </c>
      <c r="L7471" t="s">
        <v>10548</v>
      </c>
      <c r="M7471" t="s">
        <v>10549</v>
      </c>
      <c r="N7471" s="126"/>
      <c r="Q7471" t="s">
        <v>10550</v>
      </c>
      <c r="R7471" t="s">
        <v>19686</v>
      </c>
      <c r="S7471" s="120">
        <v>0.6</v>
      </c>
      <c r="U7471"/>
    </row>
    <row r="7472" spans="1:21">
      <c r="A7472">
        <v>7471</v>
      </c>
      <c r="B7472" s="1" t="s">
        <v>10551</v>
      </c>
      <c r="C7472" s="1" t="s">
        <v>175</v>
      </c>
      <c r="D7472" s="1" t="s">
        <v>10158</v>
      </c>
      <c r="E7472" t="s">
        <v>769</v>
      </c>
      <c r="F7472" t="s">
        <v>10546</v>
      </c>
      <c r="G7472" t="s">
        <v>39</v>
      </c>
      <c r="H7472" t="s">
        <v>177</v>
      </c>
      <c r="I7472" t="s">
        <v>10160</v>
      </c>
      <c r="J7472" s="1">
        <v>7</v>
      </c>
      <c r="K7472" t="s">
        <v>10547</v>
      </c>
      <c r="L7472" t="s">
        <v>10548</v>
      </c>
      <c r="M7472" t="s">
        <v>10549</v>
      </c>
      <c r="N7472" s="126"/>
      <c r="Q7472" t="s">
        <v>10551</v>
      </c>
      <c r="R7472" t="s">
        <v>19686</v>
      </c>
      <c r="S7472" s="120">
        <v>0.6</v>
      </c>
      <c r="U7472"/>
    </row>
    <row r="7473" spans="1:21">
      <c r="A7473">
        <v>7472</v>
      </c>
      <c r="B7473" s="1" t="s">
        <v>10552</v>
      </c>
      <c r="C7473" s="1" t="s">
        <v>175</v>
      </c>
      <c r="D7473" s="1" t="s">
        <v>10158</v>
      </c>
      <c r="E7473" t="s">
        <v>769</v>
      </c>
      <c r="F7473" t="s">
        <v>10546</v>
      </c>
      <c r="G7473" t="s">
        <v>39</v>
      </c>
      <c r="H7473" t="s">
        <v>177</v>
      </c>
      <c r="I7473" t="s">
        <v>10160</v>
      </c>
      <c r="J7473" s="1">
        <v>7</v>
      </c>
      <c r="K7473" t="s">
        <v>10547</v>
      </c>
      <c r="L7473" t="s">
        <v>10548</v>
      </c>
      <c r="M7473" t="s">
        <v>10549</v>
      </c>
      <c r="N7473" s="126"/>
      <c r="Q7473" t="s">
        <v>10552</v>
      </c>
      <c r="R7473" t="s">
        <v>19686</v>
      </c>
      <c r="S7473" s="120">
        <v>0.6</v>
      </c>
      <c r="U7473"/>
    </row>
    <row r="7474" spans="1:21">
      <c r="A7474">
        <v>7473</v>
      </c>
      <c r="B7474" s="1" t="s">
        <v>10553</v>
      </c>
      <c r="C7474" s="1" t="s">
        <v>175</v>
      </c>
      <c r="D7474" s="1" t="s">
        <v>10158</v>
      </c>
      <c r="E7474" t="s">
        <v>769</v>
      </c>
      <c r="F7474" t="s">
        <v>10546</v>
      </c>
      <c r="G7474" t="s">
        <v>39</v>
      </c>
      <c r="H7474" t="s">
        <v>177</v>
      </c>
      <c r="I7474" t="s">
        <v>10160</v>
      </c>
      <c r="J7474" s="1">
        <v>7</v>
      </c>
      <c r="K7474" t="s">
        <v>10547</v>
      </c>
      <c r="L7474" t="s">
        <v>10548</v>
      </c>
      <c r="M7474" t="s">
        <v>10549</v>
      </c>
      <c r="N7474" s="126"/>
      <c r="Q7474" t="s">
        <v>10553</v>
      </c>
      <c r="R7474" t="s">
        <v>19686</v>
      </c>
      <c r="S7474" s="120">
        <v>0.6</v>
      </c>
      <c r="U7474"/>
    </row>
    <row r="7475" spans="1:21">
      <c r="A7475">
        <v>7474</v>
      </c>
      <c r="B7475" s="1" t="s">
        <v>10298</v>
      </c>
      <c r="C7475" s="1" t="s">
        <v>175</v>
      </c>
      <c r="D7475" s="1" t="s">
        <v>10158</v>
      </c>
      <c r="E7475" t="s">
        <v>769</v>
      </c>
      <c r="F7475" t="s">
        <v>10546</v>
      </c>
      <c r="G7475" t="s">
        <v>39</v>
      </c>
      <c r="H7475" t="s">
        <v>177</v>
      </c>
      <c r="I7475" t="s">
        <v>10160</v>
      </c>
      <c r="J7475" s="1">
        <v>7</v>
      </c>
      <c r="K7475" t="s">
        <v>10547</v>
      </c>
      <c r="L7475" t="s">
        <v>10548</v>
      </c>
      <c r="M7475" t="s">
        <v>10549</v>
      </c>
      <c r="N7475" s="126"/>
      <c r="Q7475" t="s">
        <v>10298</v>
      </c>
      <c r="R7475" t="s">
        <v>19686</v>
      </c>
      <c r="S7475" s="120">
        <v>0.6</v>
      </c>
      <c r="U7475"/>
    </row>
    <row r="7476" spans="1:21">
      <c r="A7476">
        <v>7475</v>
      </c>
      <c r="B7476" s="1" t="s">
        <v>10554</v>
      </c>
      <c r="C7476" s="1" t="s">
        <v>175</v>
      </c>
      <c r="D7476" s="1" t="s">
        <v>10158</v>
      </c>
      <c r="E7476" t="s">
        <v>769</v>
      </c>
      <c r="F7476" t="s">
        <v>10546</v>
      </c>
      <c r="G7476" t="s">
        <v>39</v>
      </c>
      <c r="H7476" t="s">
        <v>177</v>
      </c>
      <c r="I7476" t="s">
        <v>10160</v>
      </c>
      <c r="J7476" s="1">
        <v>7</v>
      </c>
      <c r="K7476" t="s">
        <v>10547</v>
      </c>
      <c r="L7476" t="s">
        <v>10548</v>
      </c>
      <c r="M7476" t="s">
        <v>10549</v>
      </c>
      <c r="N7476" s="126"/>
      <c r="Q7476" t="s">
        <v>10554</v>
      </c>
      <c r="R7476" t="s">
        <v>19686</v>
      </c>
      <c r="S7476" s="120">
        <v>0.6</v>
      </c>
      <c r="U7476"/>
    </row>
    <row r="7477" spans="1:21">
      <c r="A7477">
        <v>7476</v>
      </c>
      <c r="B7477" s="1" t="s">
        <v>10305</v>
      </c>
      <c r="C7477" s="1" t="s">
        <v>593</v>
      </c>
      <c r="D7477" s="1" t="s">
        <v>10158</v>
      </c>
      <c r="E7477" t="s">
        <v>769</v>
      </c>
      <c r="F7477" t="s">
        <v>10555</v>
      </c>
      <c r="G7477" t="s">
        <v>39</v>
      </c>
      <c r="H7477" t="s">
        <v>595</v>
      </c>
      <c r="I7477" t="s">
        <v>10160</v>
      </c>
      <c r="J7477" s="1">
        <v>7</v>
      </c>
      <c r="K7477" t="s">
        <v>10555</v>
      </c>
      <c r="L7477" t="s">
        <v>10556</v>
      </c>
      <c r="M7477" t="s">
        <v>10557</v>
      </c>
      <c r="N7477" s="126"/>
      <c r="Q7477" t="s">
        <v>10305</v>
      </c>
      <c r="R7477" t="s">
        <v>19687</v>
      </c>
      <c r="S7477" s="120">
        <v>0.6</v>
      </c>
      <c r="U7477"/>
    </row>
    <row r="7478" spans="1:21">
      <c r="A7478">
        <v>7477</v>
      </c>
      <c r="B7478" s="1" t="s">
        <v>10558</v>
      </c>
      <c r="C7478" s="1" t="s">
        <v>36</v>
      </c>
      <c r="D7478" s="1" t="s">
        <v>10158</v>
      </c>
      <c r="E7478" t="s">
        <v>769</v>
      </c>
      <c r="F7478" t="s">
        <v>10559</v>
      </c>
      <c r="G7478" t="s">
        <v>39</v>
      </c>
      <c r="H7478" t="s">
        <v>40</v>
      </c>
      <c r="I7478" t="s">
        <v>10160</v>
      </c>
      <c r="J7478" s="1">
        <v>7</v>
      </c>
      <c r="K7478" t="s">
        <v>10560</v>
      </c>
      <c r="L7478" t="s">
        <v>10561</v>
      </c>
      <c r="M7478" t="s">
        <v>10562</v>
      </c>
      <c r="N7478" s="126"/>
      <c r="Q7478" t="s">
        <v>10558</v>
      </c>
      <c r="R7478" t="s">
        <v>19688</v>
      </c>
      <c r="S7478" s="120">
        <v>0.6</v>
      </c>
      <c r="U7478"/>
    </row>
    <row r="7479" spans="1:21">
      <c r="A7479">
        <v>7478</v>
      </c>
      <c r="B7479" s="1" t="s">
        <v>10563</v>
      </c>
      <c r="C7479" s="1" t="s">
        <v>201</v>
      </c>
      <c r="D7479" s="1" t="s">
        <v>10158</v>
      </c>
      <c r="E7479" t="s">
        <v>769</v>
      </c>
      <c r="F7479" t="s">
        <v>10564</v>
      </c>
      <c r="G7479" t="s">
        <v>39</v>
      </c>
      <c r="H7479" t="s">
        <v>203</v>
      </c>
      <c r="I7479" t="s">
        <v>10160</v>
      </c>
      <c r="J7479" s="1">
        <v>7</v>
      </c>
      <c r="K7479" t="s">
        <v>10564</v>
      </c>
      <c r="L7479" t="s">
        <v>10565</v>
      </c>
      <c r="M7479" t="s">
        <v>10566</v>
      </c>
      <c r="N7479" s="126"/>
      <c r="Q7479" t="s">
        <v>10563</v>
      </c>
      <c r="R7479" t="s">
        <v>19689</v>
      </c>
      <c r="S7479" s="120">
        <v>0.6</v>
      </c>
      <c r="U7479"/>
    </row>
    <row r="7480" spans="1:21">
      <c r="A7480">
        <v>7479</v>
      </c>
      <c r="B7480" s="1" t="s">
        <v>10567</v>
      </c>
      <c r="C7480" s="1" t="s">
        <v>64</v>
      </c>
      <c r="D7480" s="1" t="s">
        <v>10158</v>
      </c>
      <c r="E7480" t="s">
        <v>56</v>
      </c>
      <c r="F7480" t="s">
        <v>10568</v>
      </c>
      <c r="G7480" t="s">
        <v>57</v>
      </c>
      <c r="H7480" t="s">
        <v>67</v>
      </c>
      <c r="I7480" t="s">
        <v>10381</v>
      </c>
      <c r="J7480" s="1">
        <v>8</v>
      </c>
      <c r="K7480" t="s">
        <v>10568</v>
      </c>
      <c r="L7480" t="s">
        <v>10569</v>
      </c>
      <c r="M7480" t="s">
        <v>10570</v>
      </c>
      <c r="N7480" s="126"/>
      <c r="Q7480" t="s">
        <v>10567</v>
      </c>
      <c r="R7480" t="s">
        <v>19690</v>
      </c>
      <c r="S7480" s="120">
        <v>0.6</v>
      </c>
      <c r="U7480"/>
    </row>
    <row r="7481" spans="1:21">
      <c r="A7481">
        <v>7480</v>
      </c>
      <c r="B7481" s="1" t="s">
        <v>10571</v>
      </c>
      <c r="C7481" s="1" t="s">
        <v>64</v>
      </c>
      <c r="D7481" s="1" t="s">
        <v>10158</v>
      </c>
      <c r="E7481" t="s">
        <v>56</v>
      </c>
      <c r="F7481" t="s">
        <v>10568</v>
      </c>
      <c r="G7481" t="s">
        <v>57</v>
      </c>
      <c r="H7481" t="s">
        <v>67</v>
      </c>
      <c r="I7481" t="s">
        <v>10381</v>
      </c>
      <c r="J7481" s="1">
        <v>8</v>
      </c>
      <c r="K7481" t="s">
        <v>10568</v>
      </c>
      <c r="L7481" t="s">
        <v>10569</v>
      </c>
      <c r="M7481" t="s">
        <v>10570</v>
      </c>
      <c r="N7481" s="126"/>
      <c r="Q7481" t="s">
        <v>10571</v>
      </c>
      <c r="R7481" t="s">
        <v>19690</v>
      </c>
      <c r="S7481" s="120">
        <v>0.6</v>
      </c>
      <c r="U7481"/>
    </row>
    <row r="7482" spans="1:21">
      <c r="A7482">
        <v>7481</v>
      </c>
      <c r="B7482" s="1" t="s">
        <v>10572</v>
      </c>
      <c r="C7482" s="1" t="s">
        <v>64</v>
      </c>
      <c r="D7482" s="1" t="s">
        <v>10158</v>
      </c>
      <c r="E7482" t="s">
        <v>56</v>
      </c>
      <c r="F7482" t="s">
        <v>10568</v>
      </c>
      <c r="G7482" t="s">
        <v>57</v>
      </c>
      <c r="H7482" t="s">
        <v>67</v>
      </c>
      <c r="I7482" t="s">
        <v>10381</v>
      </c>
      <c r="J7482" s="1">
        <v>8</v>
      </c>
      <c r="K7482" t="s">
        <v>10568</v>
      </c>
      <c r="L7482" t="s">
        <v>10569</v>
      </c>
      <c r="M7482" t="s">
        <v>10570</v>
      </c>
      <c r="N7482" s="126">
        <v>0.01</v>
      </c>
      <c r="Q7482" t="s">
        <v>10572</v>
      </c>
      <c r="R7482" t="s">
        <v>19690</v>
      </c>
      <c r="S7482" s="120">
        <v>0.6</v>
      </c>
      <c r="U7482"/>
    </row>
    <row r="7483" spans="1:21">
      <c r="A7483">
        <v>7482</v>
      </c>
      <c r="B7483" s="1" t="s">
        <v>10573</v>
      </c>
      <c r="C7483" s="1" t="s">
        <v>64</v>
      </c>
      <c r="D7483" s="1" t="s">
        <v>10158</v>
      </c>
      <c r="E7483" t="s">
        <v>56</v>
      </c>
      <c r="F7483" t="s">
        <v>10568</v>
      </c>
      <c r="G7483" t="s">
        <v>57</v>
      </c>
      <c r="H7483" t="s">
        <v>67</v>
      </c>
      <c r="I7483" t="s">
        <v>10381</v>
      </c>
      <c r="J7483" s="1">
        <v>8</v>
      </c>
      <c r="K7483" t="s">
        <v>10568</v>
      </c>
      <c r="L7483" t="s">
        <v>10569</v>
      </c>
      <c r="M7483" t="s">
        <v>10570</v>
      </c>
      <c r="N7483" s="126"/>
      <c r="Q7483" t="s">
        <v>10573</v>
      </c>
      <c r="R7483" t="s">
        <v>19690</v>
      </c>
      <c r="S7483" s="120">
        <v>0.6</v>
      </c>
      <c r="U7483"/>
    </row>
    <row r="7484" spans="1:21">
      <c r="A7484">
        <v>7483</v>
      </c>
      <c r="B7484" s="1" t="s">
        <v>10574</v>
      </c>
      <c r="C7484" s="1" t="s">
        <v>72</v>
      </c>
      <c r="D7484" s="1" t="s">
        <v>10158</v>
      </c>
      <c r="E7484" t="s">
        <v>56</v>
      </c>
      <c r="F7484" t="s">
        <v>10575</v>
      </c>
      <c r="G7484" t="s">
        <v>57</v>
      </c>
      <c r="H7484" t="s">
        <v>74</v>
      </c>
      <c r="I7484" t="s">
        <v>10381</v>
      </c>
      <c r="J7484" s="1">
        <v>8</v>
      </c>
      <c r="K7484" t="s">
        <v>10575</v>
      </c>
      <c r="L7484" t="s">
        <v>10576</v>
      </c>
      <c r="M7484" t="s">
        <v>10577</v>
      </c>
      <c r="N7484" s="126"/>
      <c r="Q7484" t="s">
        <v>10574</v>
      </c>
      <c r="R7484" t="s">
        <v>19691</v>
      </c>
      <c r="S7484" s="120">
        <v>0.6</v>
      </c>
      <c r="U7484"/>
    </row>
    <row r="7485" spans="1:21">
      <c r="A7485">
        <v>7484</v>
      </c>
      <c r="B7485" s="1" t="s">
        <v>10578</v>
      </c>
      <c r="C7485" s="1" t="s">
        <v>78</v>
      </c>
      <c r="D7485" s="1" t="s">
        <v>10158</v>
      </c>
      <c r="E7485" t="s">
        <v>56</v>
      </c>
      <c r="F7485" t="s">
        <v>10579</v>
      </c>
      <c r="G7485" t="s">
        <v>57</v>
      </c>
      <c r="H7485" t="s">
        <v>80</v>
      </c>
      <c r="I7485" t="s">
        <v>10381</v>
      </c>
      <c r="J7485" s="1">
        <v>8</v>
      </c>
      <c r="K7485" t="s">
        <v>10579</v>
      </c>
      <c r="L7485" t="s">
        <v>10580</v>
      </c>
      <c r="M7485" t="s">
        <v>10581</v>
      </c>
      <c r="N7485" s="126"/>
      <c r="Q7485" t="s">
        <v>10578</v>
      </c>
      <c r="R7485" t="s">
        <v>19692</v>
      </c>
      <c r="S7485" s="120">
        <v>0.6</v>
      </c>
      <c r="U7485"/>
    </row>
    <row r="7486" spans="1:21">
      <c r="A7486">
        <v>7485</v>
      </c>
      <c r="B7486" s="1" t="s">
        <v>10582</v>
      </c>
      <c r="C7486" s="1" t="s">
        <v>78</v>
      </c>
      <c r="D7486" s="1" t="s">
        <v>10158</v>
      </c>
      <c r="E7486" t="s">
        <v>56</v>
      </c>
      <c r="F7486" t="s">
        <v>10579</v>
      </c>
      <c r="G7486" t="s">
        <v>57</v>
      </c>
      <c r="H7486" t="s">
        <v>80</v>
      </c>
      <c r="I7486" t="s">
        <v>10381</v>
      </c>
      <c r="J7486" s="1">
        <v>8</v>
      </c>
      <c r="K7486" t="s">
        <v>10579</v>
      </c>
      <c r="L7486" t="s">
        <v>10580</v>
      </c>
      <c r="M7486" t="s">
        <v>10581</v>
      </c>
      <c r="N7486" s="126"/>
      <c r="Q7486" t="s">
        <v>10582</v>
      </c>
      <c r="R7486" t="s">
        <v>19692</v>
      </c>
      <c r="S7486" s="120">
        <v>0.6</v>
      </c>
      <c r="U7486"/>
    </row>
    <row r="7487" spans="1:21">
      <c r="A7487">
        <v>7486</v>
      </c>
      <c r="B7487" s="1" t="s">
        <v>10583</v>
      </c>
      <c r="C7487" s="1" t="s">
        <v>78</v>
      </c>
      <c r="D7487" s="1" t="s">
        <v>10158</v>
      </c>
      <c r="E7487" t="s">
        <v>56</v>
      </c>
      <c r="F7487" t="s">
        <v>10579</v>
      </c>
      <c r="G7487" t="s">
        <v>57</v>
      </c>
      <c r="H7487" t="s">
        <v>80</v>
      </c>
      <c r="I7487" t="s">
        <v>10381</v>
      </c>
      <c r="J7487" s="1">
        <v>8</v>
      </c>
      <c r="K7487" t="s">
        <v>10579</v>
      </c>
      <c r="L7487" t="s">
        <v>10580</v>
      </c>
      <c r="M7487" t="s">
        <v>10581</v>
      </c>
      <c r="N7487" s="126">
        <v>0.01</v>
      </c>
      <c r="Q7487" t="s">
        <v>10583</v>
      </c>
      <c r="R7487" t="s">
        <v>19692</v>
      </c>
      <c r="S7487" s="120">
        <v>0.6</v>
      </c>
      <c r="U7487"/>
    </row>
    <row r="7488" spans="1:21">
      <c r="A7488">
        <v>7487</v>
      </c>
      <c r="B7488" s="1" t="s">
        <v>10584</v>
      </c>
      <c r="C7488" s="1" t="s">
        <v>87</v>
      </c>
      <c r="D7488" s="1" t="s">
        <v>10158</v>
      </c>
      <c r="E7488" t="s">
        <v>56</v>
      </c>
      <c r="F7488" t="s">
        <v>10585</v>
      </c>
      <c r="G7488" t="s">
        <v>57</v>
      </c>
      <c r="H7488" t="s">
        <v>89</v>
      </c>
      <c r="I7488" t="s">
        <v>10381</v>
      </c>
      <c r="J7488" s="1">
        <v>8</v>
      </c>
      <c r="K7488" t="s">
        <v>10585</v>
      </c>
      <c r="L7488" t="s">
        <v>10586</v>
      </c>
      <c r="M7488" t="s">
        <v>10587</v>
      </c>
      <c r="N7488" s="126"/>
      <c r="Q7488" t="s">
        <v>10584</v>
      </c>
      <c r="R7488" t="s">
        <v>19693</v>
      </c>
      <c r="S7488" s="120">
        <v>0.6</v>
      </c>
      <c r="U7488"/>
    </row>
    <row r="7489" spans="1:21">
      <c r="A7489">
        <v>7488</v>
      </c>
      <c r="B7489" s="1" t="s">
        <v>10588</v>
      </c>
      <c r="C7489" s="1" t="s">
        <v>47</v>
      </c>
      <c r="D7489" s="1" t="s">
        <v>10158</v>
      </c>
      <c r="E7489" t="s">
        <v>56</v>
      </c>
      <c r="F7489" t="s">
        <v>10589</v>
      </c>
      <c r="G7489" t="s">
        <v>57</v>
      </c>
      <c r="H7489" t="s">
        <v>49</v>
      </c>
      <c r="I7489" t="s">
        <v>10381</v>
      </c>
      <c r="J7489" s="1">
        <v>8</v>
      </c>
      <c r="K7489" t="s">
        <v>10590</v>
      </c>
      <c r="L7489" t="s">
        <v>10591</v>
      </c>
      <c r="M7489" t="s">
        <v>10592</v>
      </c>
      <c r="N7489" s="126"/>
      <c r="Q7489" t="s">
        <v>10588</v>
      </c>
      <c r="R7489" t="s">
        <v>19694</v>
      </c>
      <c r="S7489" s="120">
        <v>0.6</v>
      </c>
      <c r="U7489"/>
    </row>
    <row r="7490" spans="1:21">
      <c r="A7490">
        <v>7489</v>
      </c>
      <c r="B7490" s="1" t="s">
        <v>10593</v>
      </c>
      <c r="C7490" s="1" t="s">
        <v>47</v>
      </c>
      <c r="D7490" s="1" t="s">
        <v>10158</v>
      </c>
      <c r="E7490" t="s">
        <v>56</v>
      </c>
      <c r="F7490" t="s">
        <v>10589</v>
      </c>
      <c r="G7490" t="s">
        <v>57</v>
      </c>
      <c r="H7490" t="s">
        <v>49</v>
      </c>
      <c r="I7490" t="s">
        <v>10381</v>
      </c>
      <c r="J7490" s="1">
        <v>8</v>
      </c>
      <c r="K7490" t="s">
        <v>10590</v>
      </c>
      <c r="L7490" t="s">
        <v>10591</v>
      </c>
      <c r="M7490" t="s">
        <v>10592</v>
      </c>
      <c r="N7490" s="126"/>
      <c r="Q7490" t="s">
        <v>10593</v>
      </c>
      <c r="R7490" t="s">
        <v>19694</v>
      </c>
      <c r="S7490" s="120">
        <v>0.6</v>
      </c>
      <c r="U7490"/>
    </row>
    <row r="7491" spans="1:21">
      <c r="A7491">
        <v>7490</v>
      </c>
      <c r="B7491" s="1" t="s">
        <v>10594</v>
      </c>
      <c r="C7491" s="1" t="s">
        <v>801</v>
      </c>
      <c r="D7491" s="1" t="s">
        <v>10158</v>
      </c>
      <c r="E7491" t="s">
        <v>56</v>
      </c>
      <c r="F7491" t="s">
        <v>10595</v>
      </c>
      <c r="G7491" t="s">
        <v>57</v>
      </c>
      <c r="H7491" t="s">
        <v>803</v>
      </c>
      <c r="I7491" t="s">
        <v>10381</v>
      </c>
      <c r="J7491" s="1">
        <v>8</v>
      </c>
      <c r="K7491" t="s">
        <v>10595</v>
      </c>
      <c r="L7491" t="s">
        <v>10596</v>
      </c>
      <c r="M7491" t="s">
        <v>10597</v>
      </c>
      <c r="N7491" s="126"/>
      <c r="Q7491" t="s">
        <v>10594</v>
      </c>
      <c r="R7491" t="s">
        <v>19695</v>
      </c>
      <c r="S7491" s="120">
        <v>0.6</v>
      </c>
      <c r="U7491"/>
    </row>
    <row r="7492" spans="1:21">
      <c r="A7492">
        <v>7491</v>
      </c>
      <c r="B7492" s="1" t="s">
        <v>10598</v>
      </c>
      <c r="C7492" s="1" t="s">
        <v>801</v>
      </c>
      <c r="D7492" s="1" t="s">
        <v>10158</v>
      </c>
      <c r="E7492" t="s">
        <v>56</v>
      </c>
      <c r="F7492" t="s">
        <v>10595</v>
      </c>
      <c r="G7492" t="s">
        <v>57</v>
      </c>
      <c r="H7492" t="s">
        <v>803</v>
      </c>
      <c r="I7492" t="s">
        <v>10381</v>
      </c>
      <c r="J7492" s="1">
        <v>8</v>
      </c>
      <c r="K7492" t="s">
        <v>10595</v>
      </c>
      <c r="L7492" t="s">
        <v>10596</v>
      </c>
      <c r="M7492" t="s">
        <v>10597</v>
      </c>
      <c r="N7492" s="126"/>
      <c r="Q7492" t="s">
        <v>10598</v>
      </c>
      <c r="R7492" t="s">
        <v>19695</v>
      </c>
      <c r="S7492" s="120">
        <v>0.6</v>
      </c>
      <c r="U7492"/>
    </row>
    <row r="7493" spans="1:21">
      <c r="A7493">
        <v>7492</v>
      </c>
      <c r="B7493" s="1" t="s">
        <v>10599</v>
      </c>
      <c r="C7493" s="1" t="s">
        <v>801</v>
      </c>
      <c r="D7493" s="1" t="s">
        <v>10158</v>
      </c>
      <c r="E7493" t="s">
        <v>56</v>
      </c>
      <c r="F7493" t="s">
        <v>10595</v>
      </c>
      <c r="G7493" t="s">
        <v>57</v>
      </c>
      <c r="H7493" t="s">
        <v>803</v>
      </c>
      <c r="I7493" t="s">
        <v>10381</v>
      </c>
      <c r="J7493" s="1">
        <v>8</v>
      </c>
      <c r="K7493" t="s">
        <v>10595</v>
      </c>
      <c r="L7493" t="s">
        <v>10596</v>
      </c>
      <c r="M7493" t="s">
        <v>10597</v>
      </c>
      <c r="N7493" s="126"/>
      <c r="Q7493" t="s">
        <v>10599</v>
      </c>
      <c r="R7493" t="s">
        <v>19695</v>
      </c>
      <c r="S7493" s="120">
        <v>0.6</v>
      </c>
      <c r="U7493"/>
    </row>
    <row r="7494" spans="1:21">
      <c r="A7494">
        <v>7493</v>
      </c>
      <c r="B7494" s="1" t="s">
        <v>10600</v>
      </c>
      <c r="C7494" s="1" t="s">
        <v>801</v>
      </c>
      <c r="D7494" s="1" t="s">
        <v>10158</v>
      </c>
      <c r="E7494" t="s">
        <v>56</v>
      </c>
      <c r="F7494" t="s">
        <v>10595</v>
      </c>
      <c r="G7494" t="s">
        <v>57</v>
      </c>
      <c r="H7494" t="s">
        <v>803</v>
      </c>
      <c r="I7494" t="s">
        <v>10381</v>
      </c>
      <c r="J7494" s="1">
        <v>8</v>
      </c>
      <c r="K7494" t="s">
        <v>10595</v>
      </c>
      <c r="L7494" t="s">
        <v>10596</v>
      </c>
      <c r="M7494" t="s">
        <v>10597</v>
      </c>
      <c r="N7494" s="126"/>
      <c r="Q7494" t="s">
        <v>10600</v>
      </c>
      <c r="R7494" t="s">
        <v>19695</v>
      </c>
      <c r="S7494" s="120">
        <v>0.6</v>
      </c>
      <c r="U7494"/>
    </row>
    <row r="7495" spans="1:21">
      <c r="A7495">
        <v>7494</v>
      </c>
      <c r="B7495" s="1" t="s">
        <v>5590</v>
      </c>
      <c r="C7495" s="1" t="s">
        <v>801</v>
      </c>
      <c r="D7495" s="1" t="s">
        <v>10158</v>
      </c>
      <c r="E7495" t="s">
        <v>56</v>
      </c>
      <c r="F7495" t="s">
        <v>10595</v>
      </c>
      <c r="G7495" t="s">
        <v>57</v>
      </c>
      <c r="H7495" t="s">
        <v>803</v>
      </c>
      <c r="I7495" t="s">
        <v>10381</v>
      </c>
      <c r="J7495" s="1">
        <v>8</v>
      </c>
      <c r="K7495" t="s">
        <v>10595</v>
      </c>
      <c r="L7495" t="s">
        <v>10596</v>
      </c>
      <c r="M7495" t="s">
        <v>10597</v>
      </c>
      <c r="N7495" s="126"/>
      <c r="Q7495" t="s">
        <v>5590</v>
      </c>
      <c r="R7495" t="s">
        <v>19695</v>
      </c>
      <c r="S7495" s="120">
        <v>0.6</v>
      </c>
      <c r="U7495"/>
    </row>
    <row r="7496" spans="1:21">
      <c r="A7496">
        <v>7495</v>
      </c>
      <c r="B7496" s="1" t="s">
        <v>10601</v>
      </c>
      <c r="C7496" s="1" t="s">
        <v>175</v>
      </c>
      <c r="D7496" s="1" t="s">
        <v>10158</v>
      </c>
      <c r="E7496" t="s">
        <v>56</v>
      </c>
      <c r="F7496" t="s">
        <v>10602</v>
      </c>
      <c r="G7496" t="s">
        <v>57</v>
      </c>
      <c r="H7496" t="s">
        <v>177</v>
      </c>
      <c r="I7496" t="s">
        <v>10381</v>
      </c>
      <c r="J7496" s="1">
        <v>8</v>
      </c>
      <c r="K7496" t="s">
        <v>10603</v>
      </c>
      <c r="L7496" t="s">
        <v>10604</v>
      </c>
      <c r="M7496" t="s">
        <v>10605</v>
      </c>
      <c r="N7496" s="126"/>
      <c r="Q7496" t="s">
        <v>10601</v>
      </c>
      <c r="R7496" t="s">
        <v>19696</v>
      </c>
      <c r="S7496" s="120">
        <v>0.6</v>
      </c>
      <c r="U7496"/>
    </row>
    <row r="7497" spans="1:21">
      <c r="A7497">
        <v>7496</v>
      </c>
      <c r="B7497" s="1" t="s">
        <v>10606</v>
      </c>
      <c r="C7497" s="1" t="s">
        <v>175</v>
      </c>
      <c r="D7497" s="1" t="s">
        <v>10158</v>
      </c>
      <c r="E7497" t="s">
        <v>56</v>
      </c>
      <c r="F7497" t="s">
        <v>10602</v>
      </c>
      <c r="G7497" t="s">
        <v>57</v>
      </c>
      <c r="H7497" t="s">
        <v>177</v>
      </c>
      <c r="I7497" t="s">
        <v>10381</v>
      </c>
      <c r="J7497" s="1">
        <v>8</v>
      </c>
      <c r="K7497" t="s">
        <v>10603</v>
      </c>
      <c r="L7497" t="s">
        <v>10604</v>
      </c>
      <c r="M7497" t="s">
        <v>10605</v>
      </c>
      <c r="N7497" s="126"/>
      <c r="Q7497" t="s">
        <v>10606</v>
      </c>
      <c r="R7497" t="s">
        <v>19696</v>
      </c>
      <c r="S7497" s="120">
        <v>0.6</v>
      </c>
      <c r="U7497"/>
    </row>
    <row r="7498" spans="1:21">
      <c r="A7498">
        <v>7497</v>
      </c>
      <c r="B7498" s="1" t="s">
        <v>10607</v>
      </c>
      <c r="C7498" s="1" t="s">
        <v>175</v>
      </c>
      <c r="D7498" s="1" t="s">
        <v>10158</v>
      </c>
      <c r="E7498" t="s">
        <v>56</v>
      </c>
      <c r="F7498" t="s">
        <v>10602</v>
      </c>
      <c r="G7498" t="s">
        <v>57</v>
      </c>
      <c r="H7498" t="s">
        <v>177</v>
      </c>
      <c r="I7498" t="s">
        <v>10381</v>
      </c>
      <c r="J7498" s="1">
        <v>8</v>
      </c>
      <c r="K7498" t="s">
        <v>10603</v>
      </c>
      <c r="L7498" t="s">
        <v>10604</v>
      </c>
      <c r="M7498" t="s">
        <v>10605</v>
      </c>
      <c r="N7498" s="126"/>
      <c r="Q7498" t="s">
        <v>10607</v>
      </c>
      <c r="R7498" t="s">
        <v>19696</v>
      </c>
      <c r="S7498" s="120">
        <v>0.6</v>
      </c>
      <c r="U7498"/>
    </row>
    <row r="7499" spans="1:21">
      <c r="A7499">
        <v>7498</v>
      </c>
      <c r="B7499" s="1" t="s">
        <v>10608</v>
      </c>
      <c r="C7499" s="1" t="s">
        <v>175</v>
      </c>
      <c r="D7499" s="1" t="s">
        <v>10158</v>
      </c>
      <c r="E7499" t="s">
        <v>56</v>
      </c>
      <c r="F7499" t="s">
        <v>10602</v>
      </c>
      <c r="G7499" t="s">
        <v>57</v>
      </c>
      <c r="H7499" t="s">
        <v>177</v>
      </c>
      <c r="I7499" t="s">
        <v>10381</v>
      </c>
      <c r="J7499" s="1">
        <v>8</v>
      </c>
      <c r="K7499" t="s">
        <v>10603</v>
      </c>
      <c r="L7499" t="s">
        <v>10604</v>
      </c>
      <c r="M7499" t="s">
        <v>10605</v>
      </c>
      <c r="N7499" s="126"/>
      <c r="Q7499" t="s">
        <v>10608</v>
      </c>
      <c r="R7499" t="s">
        <v>19696</v>
      </c>
      <c r="S7499" s="120">
        <v>0.6</v>
      </c>
      <c r="U7499"/>
    </row>
    <row r="7500" spans="1:21">
      <c r="A7500">
        <v>7499</v>
      </c>
      <c r="B7500" s="1" t="s">
        <v>10609</v>
      </c>
      <c r="C7500" s="1" t="s">
        <v>175</v>
      </c>
      <c r="D7500" s="1" t="s">
        <v>10158</v>
      </c>
      <c r="E7500" t="s">
        <v>56</v>
      </c>
      <c r="F7500" t="s">
        <v>10602</v>
      </c>
      <c r="G7500" t="s">
        <v>57</v>
      </c>
      <c r="H7500" t="s">
        <v>177</v>
      </c>
      <c r="I7500" t="s">
        <v>10381</v>
      </c>
      <c r="J7500" s="1">
        <v>8</v>
      </c>
      <c r="K7500" t="s">
        <v>10603</v>
      </c>
      <c r="L7500" t="s">
        <v>10604</v>
      </c>
      <c r="M7500" t="s">
        <v>10605</v>
      </c>
      <c r="N7500" s="126">
        <v>0.01</v>
      </c>
      <c r="Q7500" t="s">
        <v>10609</v>
      </c>
      <c r="R7500" t="s">
        <v>19696</v>
      </c>
      <c r="S7500" s="120">
        <v>0.6</v>
      </c>
      <c r="U7500"/>
    </row>
    <row r="7501" spans="1:21">
      <c r="A7501">
        <v>7500</v>
      </c>
      <c r="B7501" s="1" t="s">
        <v>10610</v>
      </c>
      <c r="C7501" s="1" t="s">
        <v>175</v>
      </c>
      <c r="D7501" s="1" t="s">
        <v>10158</v>
      </c>
      <c r="E7501" t="s">
        <v>56</v>
      </c>
      <c r="F7501" t="s">
        <v>10602</v>
      </c>
      <c r="G7501" t="s">
        <v>57</v>
      </c>
      <c r="H7501" t="s">
        <v>177</v>
      </c>
      <c r="I7501" t="s">
        <v>10381</v>
      </c>
      <c r="J7501" s="1">
        <v>8</v>
      </c>
      <c r="K7501" t="s">
        <v>10603</v>
      </c>
      <c r="L7501" t="s">
        <v>10604</v>
      </c>
      <c r="M7501" t="s">
        <v>10605</v>
      </c>
      <c r="N7501" s="126"/>
      <c r="Q7501" t="s">
        <v>10610</v>
      </c>
      <c r="R7501" t="s">
        <v>19696</v>
      </c>
      <c r="S7501" s="120">
        <v>0.6</v>
      </c>
      <c r="U7501"/>
    </row>
    <row r="7502" spans="1:21">
      <c r="A7502">
        <v>7501</v>
      </c>
      <c r="B7502" s="1" t="s">
        <v>10611</v>
      </c>
      <c r="C7502" s="1" t="s">
        <v>175</v>
      </c>
      <c r="D7502" s="1" t="s">
        <v>10158</v>
      </c>
      <c r="E7502" t="s">
        <v>56</v>
      </c>
      <c r="F7502" t="s">
        <v>10602</v>
      </c>
      <c r="G7502" t="s">
        <v>57</v>
      </c>
      <c r="H7502" t="s">
        <v>177</v>
      </c>
      <c r="I7502" t="s">
        <v>10381</v>
      </c>
      <c r="J7502" s="1">
        <v>8</v>
      </c>
      <c r="K7502" t="s">
        <v>10603</v>
      </c>
      <c r="L7502" t="s">
        <v>10604</v>
      </c>
      <c r="M7502" t="s">
        <v>10605</v>
      </c>
      <c r="N7502" s="126"/>
      <c r="Q7502" t="s">
        <v>10611</v>
      </c>
      <c r="R7502" t="s">
        <v>19696</v>
      </c>
      <c r="S7502" s="120">
        <v>0.6</v>
      </c>
      <c r="U7502"/>
    </row>
    <row r="7503" spans="1:21">
      <c r="A7503">
        <v>7502</v>
      </c>
      <c r="B7503" s="1" t="s">
        <v>10612</v>
      </c>
      <c r="C7503" s="1" t="s">
        <v>175</v>
      </c>
      <c r="D7503" s="1" t="s">
        <v>10158</v>
      </c>
      <c r="E7503" t="s">
        <v>56</v>
      </c>
      <c r="F7503" t="s">
        <v>10602</v>
      </c>
      <c r="G7503" t="s">
        <v>57</v>
      </c>
      <c r="H7503" t="s">
        <v>177</v>
      </c>
      <c r="I7503" t="s">
        <v>10381</v>
      </c>
      <c r="J7503" s="1">
        <v>8</v>
      </c>
      <c r="K7503" t="s">
        <v>10603</v>
      </c>
      <c r="L7503" t="s">
        <v>10604</v>
      </c>
      <c r="M7503" t="s">
        <v>10605</v>
      </c>
      <c r="N7503" s="126"/>
      <c r="Q7503" t="s">
        <v>10612</v>
      </c>
      <c r="R7503" t="s">
        <v>19696</v>
      </c>
      <c r="S7503" s="120">
        <v>0.6</v>
      </c>
      <c r="U7503"/>
    </row>
    <row r="7504" spans="1:21">
      <c r="A7504">
        <v>7503</v>
      </c>
      <c r="B7504" s="1" t="s">
        <v>10613</v>
      </c>
      <c r="C7504" s="1" t="s">
        <v>593</v>
      </c>
      <c r="D7504" s="1" t="s">
        <v>10158</v>
      </c>
      <c r="E7504" t="s">
        <v>56</v>
      </c>
      <c r="F7504" t="s">
        <v>10614</v>
      </c>
      <c r="G7504" t="s">
        <v>57</v>
      </c>
      <c r="H7504" t="s">
        <v>595</v>
      </c>
      <c r="I7504" t="s">
        <v>10381</v>
      </c>
      <c r="J7504" s="1">
        <v>8</v>
      </c>
      <c r="K7504" t="s">
        <v>10614</v>
      </c>
      <c r="L7504" t="s">
        <v>10615</v>
      </c>
      <c r="M7504" t="s">
        <v>10616</v>
      </c>
      <c r="N7504" s="126"/>
      <c r="Q7504" t="s">
        <v>10613</v>
      </c>
      <c r="R7504" t="s">
        <v>19697</v>
      </c>
      <c r="S7504" s="120">
        <v>0.6</v>
      </c>
      <c r="U7504"/>
    </row>
    <row r="7505" spans="1:21">
      <c r="A7505">
        <v>7504</v>
      </c>
      <c r="B7505" s="1" t="s">
        <v>10617</v>
      </c>
      <c r="C7505" s="1" t="s">
        <v>593</v>
      </c>
      <c r="D7505" s="1" t="s">
        <v>10158</v>
      </c>
      <c r="E7505" t="s">
        <v>56</v>
      </c>
      <c r="F7505" t="s">
        <v>10614</v>
      </c>
      <c r="G7505" t="s">
        <v>57</v>
      </c>
      <c r="H7505" t="s">
        <v>595</v>
      </c>
      <c r="I7505" t="s">
        <v>10381</v>
      </c>
      <c r="J7505" s="1">
        <v>8</v>
      </c>
      <c r="K7505" t="s">
        <v>10614</v>
      </c>
      <c r="L7505" t="s">
        <v>10615</v>
      </c>
      <c r="M7505" t="s">
        <v>10616</v>
      </c>
      <c r="N7505" s="126"/>
      <c r="Q7505" t="s">
        <v>10617</v>
      </c>
      <c r="R7505" t="s">
        <v>19697</v>
      </c>
      <c r="S7505" s="120">
        <v>0.6</v>
      </c>
      <c r="U7505"/>
    </row>
    <row r="7506" spans="1:21">
      <c r="A7506">
        <v>7505</v>
      </c>
      <c r="B7506" s="1" t="s">
        <v>10618</v>
      </c>
      <c r="C7506" s="1" t="s">
        <v>201</v>
      </c>
      <c r="D7506" s="1" t="s">
        <v>10158</v>
      </c>
      <c r="E7506" t="s">
        <v>56</v>
      </c>
      <c r="F7506" t="s">
        <v>10619</v>
      </c>
      <c r="G7506" t="s">
        <v>57</v>
      </c>
      <c r="H7506" t="s">
        <v>203</v>
      </c>
      <c r="I7506" t="s">
        <v>10381</v>
      </c>
      <c r="J7506" s="1">
        <v>8</v>
      </c>
      <c r="K7506" t="s">
        <v>10619</v>
      </c>
      <c r="L7506" t="s">
        <v>10620</v>
      </c>
      <c r="M7506" t="s">
        <v>10621</v>
      </c>
      <c r="N7506" s="126"/>
      <c r="Q7506" t="s">
        <v>10618</v>
      </c>
      <c r="R7506" t="s">
        <v>19698</v>
      </c>
      <c r="S7506" s="120">
        <v>0.6</v>
      </c>
      <c r="U7506"/>
    </row>
    <row r="7507" spans="1:21">
      <c r="A7507">
        <v>7506</v>
      </c>
      <c r="B7507" s="1" t="s">
        <v>10622</v>
      </c>
      <c r="C7507" s="1" t="s">
        <v>64</v>
      </c>
      <c r="D7507" s="1" t="s">
        <v>10623</v>
      </c>
      <c r="E7507" t="s">
        <v>38</v>
      </c>
      <c r="F7507" t="s">
        <v>10624</v>
      </c>
      <c r="G7507" t="s">
        <v>39</v>
      </c>
      <c r="H7507" t="s">
        <v>67</v>
      </c>
      <c r="I7507" t="s">
        <v>10625</v>
      </c>
      <c r="J7507" s="1">
        <v>1</v>
      </c>
      <c r="K7507" t="s">
        <v>10624</v>
      </c>
      <c r="L7507" t="s">
        <v>10626</v>
      </c>
      <c r="M7507" t="s">
        <v>10627</v>
      </c>
      <c r="N7507" s="126">
        <v>0.01</v>
      </c>
      <c r="Q7507" t="s">
        <v>10622</v>
      </c>
      <c r="R7507" t="s">
        <v>19699</v>
      </c>
      <c r="S7507" s="120">
        <v>0.6</v>
      </c>
      <c r="U7507"/>
    </row>
    <row r="7508" spans="1:21">
      <c r="A7508">
        <v>7507</v>
      </c>
      <c r="B7508" s="1" t="s">
        <v>10628</v>
      </c>
      <c r="C7508" s="1" t="s">
        <v>64</v>
      </c>
      <c r="D7508" s="1" t="s">
        <v>10623</v>
      </c>
      <c r="E7508" t="s">
        <v>38</v>
      </c>
      <c r="F7508" t="s">
        <v>10624</v>
      </c>
      <c r="G7508" t="s">
        <v>39</v>
      </c>
      <c r="H7508" t="s">
        <v>67</v>
      </c>
      <c r="I7508" t="s">
        <v>10625</v>
      </c>
      <c r="J7508" s="1">
        <v>1</v>
      </c>
      <c r="K7508" t="s">
        <v>10624</v>
      </c>
      <c r="L7508" t="s">
        <v>10626</v>
      </c>
      <c r="M7508" t="s">
        <v>10627</v>
      </c>
      <c r="N7508" s="126"/>
      <c r="Q7508" t="s">
        <v>10628</v>
      </c>
      <c r="R7508" t="s">
        <v>19699</v>
      </c>
      <c r="S7508" s="120">
        <v>0.6</v>
      </c>
      <c r="U7508"/>
    </row>
    <row r="7509" spans="1:21">
      <c r="A7509">
        <v>7508</v>
      </c>
      <c r="B7509" s="1" t="s">
        <v>10629</v>
      </c>
      <c r="C7509" s="1" t="s">
        <v>64</v>
      </c>
      <c r="D7509" s="1" t="s">
        <v>10623</v>
      </c>
      <c r="E7509" t="s">
        <v>38</v>
      </c>
      <c r="F7509" t="s">
        <v>10624</v>
      </c>
      <c r="G7509" t="s">
        <v>39</v>
      </c>
      <c r="H7509" t="s">
        <v>67</v>
      </c>
      <c r="I7509" t="s">
        <v>10625</v>
      </c>
      <c r="J7509" s="1">
        <v>1</v>
      </c>
      <c r="K7509" t="s">
        <v>10624</v>
      </c>
      <c r="L7509" t="s">
        <v>10626</v>
      </c>
      <c r="M7509" t="s">
        <v>10627</v>
      </c>
      <c r="N7509" s="126"/>
      <c r="Q7509" t="s">
        <v>10629</v>
      </c>
      <c r="R7509" t="s">
        <v>19699</v>
      </c>
      <c r="S7509" s="120">
        <v>0.6</v>
      </c>
      <c r="U7509"/>
    </row>
    <row r="7510" spans="1:21">
      <c r="A7510">
        <v>7509</v>
      </c>
      <c r="B7510" s="1" t="s">
        <v>10623</v>
      </c>
      <c r="C7510" s="1" t="s">
        <v>78</v>
      </c>
      <c r="D7510" s="1" t="s">
        <v>10623</v>
      </c>
      <c r="E7510" t="s">
        <v>38</v>
      </c>
      <c r="F7510" t="s">
        <v>10630</v>
      </c>
      <c r="G7510" t="s">
        <v>39</v>
      </c>
      <c r="H7510" t="s">
        <v>80</v>
      </c>
      <c r="I7510" t="s">
        <v>10625</v>
      </c>
      <c r="J7510" s="1">
        <v>1</v>
      </c>
      <c r="K7510" t="s">
        <v>10630</v>
      </c>
      <c r="L7510" t="s">
        <v>10631</v>
      </c>
      <c r="M7510" t="s">
        <v>10632</v>
      </c>
      <c r="N7510" s="126"/>
      <c r="Q7510" t="s">
        <v>10623</v>
      </c>
      <c r="R7510" t="s">
        <v>19700</v>
      </c>
      <c r="S7510" s="120">
        <v>0.6</v>
      </c>
      <c r="U7510"/>
    </row>
    <row r="7511" spans="1:21">
      <c r="A7511">
        <v>7510</v>
      </c>
      <c r="B7511" s="1" t="s">
        <v>10633</v>
      </c>
      <c r="C7511" s="1" t="s">
        <v>78</v>
      </c>
      <c r="D7511" s="1" t="s">
        <v>10623</v>
      </c>
      <c r="E7511" t="s">
        <v>38</v>
      </c>
      <c r="F7511" t="s">
        <v>10630</v>
      </c>
      <c r="G7511" t="s">
        <v>39</v>
      </c>
      <c r="H7511" t="s">
        <v>80</v>
      </c>
      <c r="I7511" t="s">
        <v>10625</v>
      </c>
      <c r="J7511" s="1">
        <v>1</v>
      </c>
      <c r="K7511" t="s">
        <v>10630</v>
      </c>
      <c r="L7511" t="s">
        <v>10631</v>
      </c>
      <c r="M7511" t="s">
        <v>10632</v>
      </c>
      <c r="N7511" s="126"/>
      <c r="Q7511" t="s">
        <v>10633</v>
      </c>
      <c r="R7511" t="s">
        <v>19700</v>
      </c>
      <c r="S7511" s="120">
        <v>0.6</v>
      </c>
      <c r="U7511"/>
    </row>
    <row r="7512" spans="1:21">
      <c r="A7512">
        <v>7511</v>
      </c>
      <c r="B7512" s="1" t="s">
        <v>10634</v>
      </c>
      <c r="C7512" s="1" t="s">
        <v>78</v>
      </c>
      <c r="D7512" s="1" t="s">
        <v>10623</v>
      </c>
      <c r="E7512" t="s">
        <v>38</v>
      </c>
      <c r="F7512" t="s">
        <v>10630</v>
      </c>
      <c r="G7512" t="s">
        <v>39</v>
      </c>
      <c r="H7512" t="s">
        <v>80</v>
      </c>
      <c r="I7512" t="s">
        <v>10625</v>
      </c>
      <c r="J7512" s="1">
        <v>1</v>
      </c>
      <c r="K7512" t="s">
        <v>10630</v>
      </c>
      <c r="L7512" t="s">
        <v>10631</v>
      </c>
      <c r="M7512" t="s">
        <v>10632</v>
      </c>
      <c r="N7512" s="126">
        <v>0.01</v>
      </c>
      <c r="Q7512" t="s">
        <v>10634</v>
      </c>
      <c r="R7512" t="s">
        <v>19700</v>
      </c>
      <c r="S7512" s="120">
        <v>0.6</v>
      </c>
      <c r="U7512"/>
    </row>
    <row r="7513" spans="1:21">
      <c r="A7513">
        <v>7512</v>
      </c>
      <c r="B7513" s="1" t="s">
        <v>10635</v>
      </c>
      <c r="C7513" s="1" t="s">
        <v>78</v>
      </c>
      <c r="D7513" s="1" t="s">
        <v>10623</v>
      </c>
      <c r="E7513" t="s">
        <v>38</v>
      </c>
      <c r="F7513" t="s">
        <v>10630</v>
      </c>
      <c r="G7513" t="s">
        <v>39</v>
      </c>
      <c r="H7513" t="s">
        <v>80</v>
      </c>
      <c r="I7513" t="s">
        <v>10625</v>
      </c>
      <c r="J7513" s="1">
        <v>1</v>
      </c>
      <c r="K7513" t="s">
        <v>10630</v>
      </c>
      <c r="L7513" t="s">
        <v>10631</v>
      </c>
      <c r="M7513" t="s">
        <v>10632</v>
      </c>
      <c r="N7513" s="126"/>
      <c r="Q7513" t="s">
        <v>10635</v>
      </c>
      <c r="R7513" t="s">
        <v>19700</v>
      </c>
      <c r="S7513" s="120">
        <v>0.6</v>
      </c>
      <c r="U7513"/>
    </row>
    <row r="7514" spans="1:21">
      <c r="A7514">
        <v>7513</v>
      </c>
      <c r="B7514" s="1" t="s">
        <v>10636</v>
      </c>
      <c r="C7514" s="1" t="s">
        <v>78</v>
      </c>
      <c r="D7514" s="1" t="s">
        <v>10623</v>
      </c>
      <c r="E7514" t="s">
        <v>38</v>
      </c>
      <c r="F7514" t="s">
        <v>10630</v>
      </c>
      <c r="G7514" t="s">
        <v>39</v>
      </c>
      <c r="H7514" t="s">
        <v>80</v>
      </c>
      <c r="I7514" t="s">
        <v>10625</v>
      </c>
      <c r="J7514" s="1">
        <v>1</v>
      </c>
      <c r="K7514" t="s">
        <v>10630</v>
      </c>
      <c r="L7514" t="s">
        <v>10631</v>
      </c>
      <c r="M7514" t="s">
        <v>10632</v>
      </c>
      <c r="N7514" s="126"/>
      <c r="Q7514" t="s">
        <v>10636</v>
      </c>
      <c r="R7514" t="s">
        <v>19700</v>
      </c>
      <c r="S7514" s="120">
        <v>0.6</v>
      </c>
      <c r="U7514"/>
    </row>
    <row r="7515" spans="1:21">
      <c r="A7515">
        <v>7514</v>
      </c>
      <c r="B7515" s="1" t="s">
        <v>10637</v>
      </c>
      <c r="C7515" s="1" t="s">
        <v>78</v>
      </c>
      <c r="D7515" s="1" t="s">
        <v>10623</v>
      </c>
      <c r="E7515" t="s">
        <v>38</v>
      </c>
      <c r="F7515" t="s">
        <v>10630</v>
      </c>
      <c r="G7515" t="s">
        <v>39</v>
      </c>
      <c r="H7515" t="s">
        <v>80</v>
      </c>
      <c r="I7515" t="s">
        <v>10625</v>
      </c>
      <c r="J7515" s="1">
        <v>1</v>
      </c>
      <c r="K7515" t="s">
        <v>10630</v>
      </c>
      <c r="L7515" t="s">
        <v>10631</v>
      </c>
      <c r="M7515" t="s">
        <v>10632</v>
      </c>
      <c r="N7515" s="126"/>
      <c r="Q7515" t="s">
        <v>10637</v>
      </c>
      <c r="R7515" t="s">
        <v>19700</v>
      </c>
      <c r="S7515" s="120">
        <v>0.6</v>
      </c>
      <c r="U7515"/>
    </row>
    <row r="7516" spans="1:21">
      <c r="A7516">
        <v>7515</v>
      </c>
      <c r="B7516" s="1" t="s">
        <v>10638</v>
      </c>
      <c r="C7516" s="1" t="s">
        <v>78</v>
      </c>
      <c r="D7516" s="1" t="s">
        <v>10623</v>
      </c>
      <c r="E7516" t="s">
        <v>38</v>
      </c>
      <c r="F7516" t="s">
        <v>10630</v>
      </c>
      <c r="G7516" t="s">
        <v>39</v>
      </c>
      <c r="H7516" t="s">
        <v>80</v>
      </c>
      <c r="I7516" t="s">
        <v>10625</v>
      </c>
      <c r="J7516" s="1">
        <v>1</v>
      </c>
      <c r="K7516" t="s">
        <v>10630</v>
      </c>
      <c r="L7516" t="s">
        <v>10631</v>
      </c>
      <c r="M7516" t="s">
        <v>10632</v>
      </c>
      <c r="N7516" s="126"/>
      <c r="Q7516" t="s">
        <v>10638</v>
      </c>
      <c r="R7516" t="s">
        <v>19700</v>
      </c>
      <c r="S7516" s="120">
        <v>0.6</v>
      </c>
      <c r="U7516"/>
    </row>
    <row r="7517" spans="1:21">
      <c r="A7517">
        <v>7516</v>
      </c>
      <c r="B7517" s="1" t="s">
        <v>10639</v>
      </c>
      <c r="C7517" s="1" t="s">
        <v>87</v>
      </c>
      <c r="D7517" s="1" t="s">
        <v>10623</v>
      </c>
      <c r="E7517" t="s">
        <v>38</v>
      </c>
      <c r="F7517" t="s">
        <v>10640</v>
      </c>
      <c r="G7517" t="s">
        <v>39</v>
      </c>
      <c r="H7517" t="s">
        <v>89</v>
      </c>
      <c r="I7517" t="s">
        <v>10625</v>
      </c>
      <c r="J7517" s="1">
        <v>1</v>
      </c>
      <c r="K7517" t="s">
        <v>10640</v>
      </c>
      <c r="L7517" t="s">
        <v>10641</v>
      </c>
      <c r="M7517" t="s">
        <v>10642</v>
      </c>
      <c r="N7517" s="126"/>
      <c r="Q7517" t="s">
        <v>10639</v>
      </c>
      <c r="R7517" t="s">
        <v>19701</v>
      </c>
      <c r="S7517" s="120">
        <v>0.6</v>
      </c>
      <c r="U7517"/>
    </row>
    <row r="7518" spans="1:21">
      <c r="A7518">
        <v>7517</v>
      </c>
      <c r="B7518" s="1" t="s">
        <v>10643</v>
      </c>
      <c r="C7518" s="1" t="s">
        <v>87</v>
      </c>
      <c r="D7518" s="1" t="s">
        <v>10623</v>
      </c>
      <c r="E7518" t="s">
        <v>38</v>
      </c>
      <c r="F7518" t="s">
        <v>10640</v>
      </c>
      <c r="G7518" t="s">
        <v>39</v>
      </c>
      <c r="H7518" t="s">
        <v>89</v>
      </c>
      <c r="I7518" t="s">
        <v>10625</v>
      </c>
      <c r="J7518" s="1">
        <v>1</v>
      </c>
      <c r="K7518" t="s">
        <v>10640</v>
      </c>
      <c r="L7518" t="s">
        <v>10641</v>
      </c>
      <c r="M7518" t="s">
        <v>10642</v>
      </c>
      <c r="N7518" s="126"/>
      <c r="Q7518" t="s">
        <v>10643</v>
      </c>
      <c r="R7518" t="s">
        <v>19701</v>
      </c>
      <c r="S7518" s="120">
        <v>0.6</v>
      </c>
      <c r="U7518"/>
    </row>
    <row r="7519" spans="1:21">
      <c r="A7519">
        <v>7518</v>
      </c>
      <c r="B7519" s="1" t="s">
        <v>10644</v>
      </c>
      <c r="C7519" s="1" t="s">
        <v>87</v>
      </c>
      <c r="D7519" s="1" t="s">
        <v>10623</v>
      </c>
      <c r="E7519" t="s">
        <v>38</v>
      </c>
      <c r="F7519" t="s">
        <v>10640</v>
      </c>
      <c r="G7519" t="s">
        <v>39</v>
      </c>
      <c r="H7519" t="s">
        <v>89</v>
      </c>
      <c r="I7519" t="s">
        <v>10625</v>
      </c>
      <c r="J7519" s="1">
        <v>1</v>
      </c>
      <c r="K7519" t="s">
        <v>10640</v>
      </c>
      <c r="L7519" t="s">
        <v>10641</v>
      </c>
      <c r="M7519" t="s">
        <v>10642</v>
      </c>
      <c r="N7519" s="126"/>
      <c r="Q7519" t="s">
        <v>10644</v>
      </c>
      <c r="R7519" t="s">
        <v>19701</v>
      </c>
      <c r="S7519" s="120">
        <v>0.6</v>
      </c>
      <c r="U7519"/>
    </row>
    <row r="7520" spans="1:21">
      <c r="A7520">
        <v>7519</v>
      </c>
      <c r="B7520" s="1" t="s">
        <v>10645</v>
      </c>
      <c r="C7520" s="1" t="s">
        <v>87</v>
      </c>
      <c r="D7520" s="1" t="s">
        <v>10623</v>
      </c>
      <c r="E7520" t="s">
        <v>38</v>
      </c>
      <c r="F7520" t="s">
        <v>10640</v>
      </c>
      <c r="G7520" t="s">
        <v>39</v>
      </c>
      <c r="H7520" t="s">
        <v>89</v>
      </c>
      <c r="I7520" t="s">
        <v>10625</v>
      </c>
      <c r="J7520" s="1">
        <v>1</v>
      </c>
      <c r="K7520" t="s">
        <v>10640</v>
      </c>
      <c r="L7520" t="s">
        <v>10641</v>
      </c>
      <c r="M7520" t="s">
        <v>10642</v>
      </c>
      <c r="N7520" s="126"/>
      <c r="Q7520" t="s">
        <v>10645</v>
      </c>
      <c r="R7520" t="s">
        <v>19701</v>
      </c>
      <c r="S7520" s="120">
        <v>0.6</v>
      </c>
      <c r="U7520"/>
    </row>
    <row r="7521" spans="1:21">
      <c r="A7521">
        <v>7520</v>
      </c>
      <c r="B7521" s="1" t="s">
        <v>10646</v>
      </c>
      <c r="C7521" s="1" t="s">
        <v>87</v>
      </c>
      <c r="D7521" s="1" t="s">
        <v>10623</v>
      </c>
      <c r="E7521" t="s">
        <v>38</v>
      </c>
      <c r="F7521" t="s">
        <v>10640</v>
      </c>
      <c r="G7521" t="s">
        <v>39</v>
      </c>
      <c r="H7521" t="s">
        <v>89</v>
      </c>
      <c r="I7521" t="s">
        <v>10625</v>
      </c>
      <c r="J7521" s="1">
        <v>1</v>
      </c>
      <c r="K7521" t="s">
        <v>10640</v>
      </c>
      <c r="L7521" t="s">
        <v>10641</v>
      </c>
      <c r="M7521" t="s">
        <v>10642</v>
      </c>
      <c r="N7521" s="126"/>
      <c r="Q7521" t="s">
        <v>10646</v>
      </c>
      <c r="R7521" t="s">
        <v>19701</v>
      </c>
      <c r="S7521" s="120">
        <v>0.6</v>
      </c>
      <c r="U7521"/>
    </row>
    <row r="7522" spans="1:21">
      <c r="A7522">
        <v>7521</v>
      </c>
      <c r="B7522" s="1" t="s">
        <v>1866</v>
      </c>
      <c r="C7522" s="1" t="s">
        <v>87</v>
      </c>
      <c r="D7522" s="1" t="s">
        <v>10623</v>
      </c>
      <c r="E7522" t="s">
        <v>38</v>
      </c>
      <c r="F7522" t="s">
        <v>10640</v>
      </c>
      <c r="G7522" t="s">
        <v>39</v>
      </c>
      <c r="H7522" t="s">
        <v>89</v>
      </c>
      <c r="I7522" t="s">
        <v>10625</v>
      </c>
      <c r="J7522" s="1">
        <v>1</v>
      </c>
      <c r="K7522" t="s">
        <v>10640</v>
      </c>
      <c r="L7522" t="s">
        <v>10641</v>
      </c>
      <c r="M7522" t="s">
        <v>10642</v>
      </c>
      <c r="N7522" s="126"/>
      <c r="Q7522" t="s">
        <v>1866</v>
      </c>
      <c r="R7522" t="s">
        <v>19701</v>
      </c>
      <c r="S7522" s="120">
        <v>0.6</v>
      </c>
      <c r="U7522"/>
    </row>
    <row r="7523" spans="1:21">
      <c r="A7523">
        <v>7522</v>
      </c>
      <c r="B7523" s="1" t="s">
        <v>10647</v>
      </c>
      <c r="C7523" s="1" t="s">
        <v>87</v>
      </c>
      <c r="D7523" s="1" t="s">
        <v>10623</v>
      </c>
      <c r="E7523" t="s">
        <v>38</v>
      </c>
      <c r="F7523" t="s">
        <v>10640</v>
      </c>
      <c r="G7523" t="s">
        <v>39</v>
      </c>
      <c r="H7523" t="s">
        <v>89</v>
      </c>
      <c r="I7523" t="s">
        <v>10625</v>
      </c>
      <c r="J7523" s="1">
        <v>1</v>
      </c>
      <c r="K7523" t="s">
        <v>10640</v>
      </c>
      <c r="L7523" t="s">
        <v>10641</v>
      </c>
      <c r="M7523" t="s">
        <v>10642</v>
      </c>
      <c r="N7523" s="126">
        <v>0.01</v>
      </c>
      <c r="Q7523" t="s">
        <v>10647</v>
      </c>
      <c r="R7523" t="s">
        <v>19701</v>
      </c>
      <c r="S7523" s="120">
        <v>0.6</v>
      </c>
      <c r="U7523"/>
    </row>
    <row r="7524" spans="1:21">
      <c r="A7524">
        <v>7523</v>
      </c>
      <c r="B7524" s="1" t="s">
        <v>10648</v>
      </c>
      <c r="C7524" s="1" t="s">
        <v>105</v>
      </c>
      <c r="D7524" s="1" t="s">
        <v>10623</v>
      </c>
      <c r="E7524" t="s">
        <v>38</v>
      </c>
      <c r="F7524" t="s">
        <v>10649</v>
      </c>
      <c r="G7524" t="s">
        <v>39</v>
      </c>
      <c r="H7524" t="s">
        <v>107</v>
      </c>
      <c r="I7524" t="s">
        <v>10625</v>
      </c>
      <c r="J7524" s="1">
        <v>1</v>
      </c>
      <c r="K7524" t="s">
        <v>10649</v>
      </c>
      <c r="L7524" t="s">
        <v>10650</v>
      </c>
      <c r="M7524" t="s">
        <v>10651</v>
      </c>
      <c r="N7524" s="126">
        <v>0.01</v>
      </c>
      <c r="Q7524" t="s">
        <v>10648</v>
      </c>
      <c r="R7524" t="s">
        <v>19702</v>
      </c>
      <c r="S7524" s="120">
        <v>0.6</v>
      </c>
      <c r="U7524"/>
    </row>
    <row r="7525" spans="1:21">
      <c r="A7525">
        <v>7524</v>
      </c>
      <c r="B7525" s="1" t="s">
        <v>10652</v>
      </c>
      <c r="C7525" s="1" t="s">
        <v>105</v>
      </c>
      <c r="D7525" s="1" t="s">
        <v>10623</v>
      </c>
      <c r="E7525" t="s">
        <v>38</v>
      </c>
      <c r="F7525" t="s">
        <v>10649</v>
      </c>
      <c r="G7525" t="s">
        <v>39</v>
      </c>
      <c r="H7525" t="s">
        <v>107</v>
      </c>
      <c r="I7525" t="s">
        <v>10625</v>
      </c>
      <c r="J7525" s="1">
        <v>1</v>
      </c>
      <c r="K7525" t="s">
        <v>10649</v>
      </c>
      <c r="L7525" t="s">
        <v>10650</v>
      </c>
      <c r="M7525" t="s">
        <v>10651</v>
      </c>
      <c r="N7525" s="126"/>
      <c r="Q7525" t="s">
        <v>10652</v>
      </c>
      <c r="R7525" t="s">
        <v>19702</v>
      </c>
      <c r="S7525" s="120">
        <v>0.6</v>
      </c>
      <c r="U7525"/>
    </row>
    <row r="7526" spans="1:21">
      <c r="A7526">
        <v>7525</v>
      </c>
      <c r="B7526" s="1" t="s">
        <v>10653</v>
      </c>
      <c r="C7526" s="1" t="s">
        <v>105</v>
      </c>
      <c r="D7526" s="1" t="s">
        <v>10623</v>
      </c>
      <c r="E7526" t="s">
        <v>38</v>
      </c>
      <c r="F7526" t="s">
        <v>10649</v>
      </c>
      <c r="G7526" t="s">
        <v>39</v>
      </c>
      <c r="H7526" t="s">
        <v>107</v>
      </c>
      <c r="I7526" t="s">
        <v>10625</v>
      </c>
      <c r="J7526" s="1">
        <v>1</v>
      </c>
      <c r="K7526" t="s">
        <v>10649</v>
      </c>
      <c r="L7526" t="s">
        <v>10650</v>
      </c>
      <c r="M7526" t="s">
        <v>10651</v>
      </c>
      <c r="N7526" s="126"/>
      <c r="Q7526" t="s">
        <v>10653</v>
      </c>
      <c r="R7526" t="s">
        <v>19702</v>
      </c>
      <c r="S7526" s="120">
        <v>0.6</v>
      </c>
      <c r="U7526"/>
    </row>
    <row r="7527" spans="1:21">
      <c r="A7527">
        <v>7526</v>
      </c>
      <c r="B7527" s="1" t="s">
        <v>10654</v>
      </c>
      <c r="C7527" s="1" t="s">
        <v>105</v>
      </c>
      <c r="D7527" s="1" t="s">
        <v>10623</v>
      </c>
      <c r="E7527" t="s">
        <v>38</v>
      </c>
      <c r="F7527" t="s">
        <v>10649</v>
      </c>
      <c r="G7527" t="s">
        <v>39</v>
      </c>
      <c r="H7527" t="s">
        <v>107</v>
      </c>
      <c r="I7527" t="s">
        <v>10625</v>
      </c>
      <c r="J7527" s="1">
        <v>1</v>
      </c>
      <c r="K7527" t="s">
        <v>10649</v>
      </c>
      <c r="L7527" t="s">
        <v>10650</v>
      </c>
      <c r="M7527" t="s">
        <v>10651</v>
      </c>
      <c r="N7527" s="126"/>
      <c r="Q7527" t="s">
        <v>10654</v>
      </c>
      <c r="R7527" t="s">
        <v>19702</v>
      </c>
      <c r="S7527" s="120">
        <v>0.6</v>
      </c>
      <c r="U7527"/>
    </row>
    <row r="7528" spans="1:21">
      <c r="A7528">
        <v>7527</v>
      </c>
      <c r="B7528" s="1" t="s">
        <v>10655</v>
      </c>
      <c r="C7528" s="1" t="s">
        <v>105</v>
      </c>
      <c r="D7528" s="1" t="s">
        <v>10623</v>
      </c>
      <c r="E7528" t="s">
        <v>38</v>
      </c>
      <c r="F7528" t="s">
        <v>10649</v>
      </c>
      <c r="G7528" t="s">
        <v>39</v>
      </c>
      <c r="H7528" t="s">
        <v>107</v>
      </c>
      <c r="I7528" t="s">
        <v>10625</v>
      </c>
      <c r="J7528" s="1">
        <v>1</v>
      </c>
      <c r="K7528" t="s">
        <v>10649</v>
      </c>
      <c r="L7528" t="s">
        <v>10650</v>
      </c>
      <c r="M7528" t="s">
        <v>10651</v>
      </c>
      <c r="N7528" s="126">
        <v>0.01</v>
      </c>
      <c r="Q7528" t="s">
        <v>10655</v>
      </c>
      <c r="R7528" t="s">
        <v>19702</v>
      </c>
      <c r="S7528" s="120">
        <v>0.6</v>
      </c>
      <c r="U7528"/>
    </row>
    <row r="7529" spans="1:21">
      <c r="A7529">
        <v>7528</v>
      </c>
      <c r="B7529" s="1" t="s">
        <v>10656</v>
      </c>
      <c r="C7529" s="1" t="s">
        <v>105</v>
      </c>
      <c r="D7529" s="1" t="s">
        <v>10623</v>
      </c>
      <c r="E7529" t="s">
        <v>38</v>
      </c>
      <c r="F7529" t="s">
        <v>10649</v>
      </c>
      <c r="G7529" t="s">
        <v>39</v>
      </c>
      <c r="H7529" t="s">
        <v>107</v>
      </c>
      <c r="I7529" t="s">
        <v>10625</v>
      </c>
      <c r="J7529" s="1">
        <v>1</v>
      </c>
      <c r="K7529" t="s">
        <v>10649</v>
      </c>
      <c r="L7529" t="s">
        <v>10650</v>
      </c>
      <c r="M7529" t="s">
        <v>10651</v>
      </c>
      <c r="N7529" s="126">
        <v>0.01</v>
      </c>
      <c r="Q7529" t="s">
        <v>10656</v>
      </c>
      <c r="R7529" t="s">
        <v>19702</v>
      </c>
      <c r="S7529" s="120">
        <v>0.6</v>
      </c>
      <c r="U7529"/>
    </row>
    <row r="7530" spans="1:21">
      <c r="A7530">
        <v>7529</v>
      </c>
      <c r="B7530" s="1" t="s">
        <v>10657</v>
      </c>
      <c r="C7530" s="1" t="s">
        <v>105</v>
      </c>
      <c r="D7530" s="1" t="s">
        <v>10623</v>
      </c>
      <c r="E7530" t="s">
        <v>38</v>
      </c>
      <c r="F7530" t="s">
        <v>10649</v>
      </c>
      <c r="G7530" t="s">
        <v>39</v>
      </c>
      <c r="H7530" t="s">
        <v>107</v>
      </c>
      <c r="I7530" t="s">
        <v>10625</v>
      </c>
      <c r="J7530" s="1">
        <v>1</v>
      </c>
      <c r="K7530" t="s">
        <v>10649</v>
      </c>
      <c r="L7530" t="s">
        <v>10650</v>
      </c>
      <c r="M7530" t="s">
        <v>10651</v>
      </c>
      <c r="N7530" s="126"/>
      <c r="Q7530" t="s">
        <v>10657</v>
      </c>
      <c r="R7530" t="s">
        <v>19702</v>
      </c>
      <c r="S7530" s="120">
        <v>0.6</v>
      </c>
      <c r="U7530"/>
    </row>
    <row r="7531" spans="1:21">
      <c r="A7531">
        <v>7530</v>
      </c>
      <c r="B7531" s="1" t="s">
        <v>10658</v>
      </c>
      <c r="C7531" s="1" t="s">
        <v>105</v>
      </c>
      <c r="D7531" s="1" t="s">
        <v>10623</v>
      </c>
      <c r="E7531" t="s">
        <v>38</v>
      </c>
      <c r="F7531" t="s">
        <v>10649</v>
      </c>
      <c r="G7531" t="s">
        <v>39</v>
      </c>
      <c r="H7531" t="s">
        <v>107</v>
      </c>
      <c r="I7531" t="s">
        <v>10625</v>
      </c>
      <c r="J7531" s="1">
        <v>1</v>
      </c>
      <c r="K7531" t="s">
        <v>10649</v>
      </c>
      <c r="L7531" t="s">
        <v>10650</v>
      </c>
      <c r="M7531" t="s">
        <v>10651</v>
      </c>
      <c r="N7531" s="126"/>
      <c r="Q7531" t="s">
        <v>10658</v>
      </c>
      <c r="R7531" t="s">
        <v>19702</v>
      </c>
      <c r="S7531" s="120">
        <v>0.6</v>
      </c>
      <c r="U7531"/>
    </row>
    <row r="7532" spans="1:21">
      <c r="A7532">
        <v>7531</v>
      </c>
      <c r="B7532" s="1" t="s">
        <v>10659</v>
      </c>
      <c r="C7532" s="1" t="s">
        <v>105</v>
      </c>
      <c r="D7532" s="1" t="s">
        <v>10623</v>
      </c>
      <c r="E7532" t="s">
        <v>38</v>
      </c>
      <c r="F7532" t="s">
        <v>10649</v>
      </c>
      <c r="G7532" t="s">
        <v>39</v>
      </c>
      <c r="H7532" t="s">
        <v>107</v>
      </c>
      <c r="I7532" t="s">
        <v>10625</v>
      </c>
      <c r="J7532" s="1">
        <v>1</v>
      </c>
      <c r="K7532" t="s">
        <v>10649</v>
      </c>
      <c r="L7532" t="s">
        <v>10650</v>
      </c>
      <c r="M7532" t="s">
        <v>10651</v>
      </c>
      <c r="N7532" s="126"/>
      <c r="Q7532" t="s">
        <v>10659</v>
      </c>
      <c r="R7532" t="s">
        <v>19702</v>
      </c>
      <c r="S7532" s="120">
        <v>0.6</v>
      </c>
      <c r="U7532"/>
    </row>
    <row r="7533" spans="1:21">
      <c r="A7533">
        <v>7532</v>
      </c>
      <c r="B7533" s="1" t="s">
        <v>10660</v>
      </c>
      <c r="C7533" s="1" t="s">
        <v>105</v>
      </c>
      <c r="D7533" s="1" t="s">
        <v>10623</v>
      </c>
      <c r="E7533" t="s">
        <v>38</v>
      </c>
      <c r="F7533" t="s">
        <v>10649</v>
      </c>
      <c r="G7533" t="s">
        <v>39</v>
      </c>
      <c r="H7533" t="s">
        <v>107</v>
      </c>
      <c r="I7533" t="s">
        <v>10625</v>
      </c>
      <c r="J7533" s="1">
        <v>1</v>
      </c>
      <c r="K7533" t="s">
        <v>10649</v>
      </c>
      <c r="L7533" t="s">
        <v>10650</v>
      </c>
      <c r="M7533" t="s">
        <v>10651</v>
      </c>
      <c r="N7533" s="126"/>
      <c r="Q7533" t="s">
        <v>10660</v>
      </c>
      <c r="R7533" t="s">
        <v>19702</v>
      </c>
      <c r="S7533" s="120">
        <v>0.6</v>
      </c>
      <c r="U7533"/>
    </row>
    <row r="7534" spans="1:21">
      <c r="A7534">
        <v>7533</v>
      </c>
      <c r="B7534" s="1" t="s">
        <v>10661</v>
      </c>
      <c r="C7534" s="1" t="s">
        <v>133</v>
      </c>
      <c r="D7534" s="1" t="s">
        <v>10623</v>
      </c>
      <c r="E7534" t="s">
        <v>38</v>
      </c>
      <c r="F7534" t="s">
        <v>10662</v>
      </c>
      <c r="G7534" t="s">
        <v>39</v>
      </c>
      <c r="H7534" t="s">
        <v>135</v>
      </c>
      <c r="I7534" t="s">
        <v>10625</v>
      </c>
      <c r="J7534" s="1">
        <v>1</v>
      </c>
      <c r="K7534" t="s">
        <v>10662</v>
      </c>
      <c r="L7534" t="s">
        <v>10663</v>
      </c>
      <c r="M7534" t="s">
        <v>10664</v>
      </c>
      <c r="N7534" s="126"/>
      <c r="Q7534" t="s">
        <v>10661</v>
      </c>
      <c r="R7534" t="s">
        <v>19703</v>
      </c>
      <c r="S7534" s="120">
        <v>0.6</v>
      </c>
      <c r="U7534"/>
    </row>
    <row r="7535" spans="1:21">
      <c r="A7535">
        <v>7534</v>
      </c>
      <c r="B7535" s="1" t="s">
        <v>10665</v>
      </c>
      <c r="C7535" s="1" t="s">
        <v>133</v>
      </c>
      <c r="D7535" s="1" t="s">
        <v>10623</v>
      </c>
      <c r="E7535" t="s">
        <v>38</v>
      </c>
      <c r="F7535" t="s">
        <v>10662</v>
      </c>
      <c r="G7535" t="s">
        <v>39</v>
      </c>
      <c r="H7535" t="s">
        <v>135</v>
      </c>
      <c r="I7535" t="s">
        <v>10625</v>
      </c>
      <c r="J7535" s="1">
        <v>1</v>
      </c>
      <c r="K7535" t="s">
        <v>10662</v>
      </c>
      <c r="L7535" t="s">
        <v>10663</v>
      </c>
      <c r="M7535" t="s">
        <v>10664</v>
      </c>
      <c r="N7535" s="126">
        <v>0.01</v>
      </c>
      <c r="Q7535" t="s">
        <v>10665</v>
      </c>
      <c r="R7535" t="s">
        <v>19703</v>
      </c>
      <c r="S7535" s="120">
        <v>0.6</v>
      </c>
      <c r="U7535"/>
    </row>
    <row r="7536" spans="1:21">
      <c r="A7536">
        <v>7535</v>
      </c>
      <c r="B7536" s="1" t="s">
        <v>10666</v>
      </c>
      <c r="C7536" s="1" t="s">
        <v>47</v>
      </c>
      <c r="D7536" s="1" t="s">
        <v>10623</v>
      </c>
      <c r="E7536" t="s">
        <v>38</v>
      </c>
      <c r="F7536" t="s">
        <v>10667</v>
      </c>
      <c r="G7536" t="s">
        <v>39</v>
      </c>
      <c r="H7536" t="s">
        <v>49</v>
      </c>
      <c r="I7536" t="s">
        <v>10625</v>
      </c>
      <c r="J7536" s="1">
        <v>1</v>
      </c>
      <c r="K7536" t="s">
        <v>10668</v>
      </c>
      <c r="L7536" t="s">
        <v>10669</v>
      </c>
      <c r="M7536" t="s">
        <v>10670</v>
      </c>
      <c r="N7536" s="126"/>
      <c r="Q7536" t="s">
        <v>10666</v>
      </c>
      <c r="R7536" t="s">
        <v>19704</v>
      </c>
      <c r="S7536" s="120">
        <v>0.6</v>
      </c>
      <c r="U7536"/>
    </row>
    <row r="7537" spans="1:21">
      <c r="A7537">
        <v>7536</v>
      </c>
      <c r="B7537" s="1" t="s">
        <v>10671</v>
      </c>
      <c r="C7537" s="1" t="s">
        <v>47</v>
      </c>
      <c r="D7537" s="1" t="s">
        <v>10623</v>
      </c>
      <c r="E7537" t="s">
        <v>38</v>
      </c>
      <c r="F7537" t="s">
        <v>10667</v>
      </c>
      <c r="G7537" t="s">
        <v>39</v>
      </c>
      <c r="H7537" t="s">
        <v>49</v>
      </c>
      <c r="I7537" t="s">
        <v>10625</v>
      </c>
      <c r="J7537" s="1">
        <v>1</v>
      </c>
      <c r="K7537" t="s">
        <v>10668</v>
      </c>
      <c r="L7537" t="s">
        <v>10669</v>
      </c>
      <c r="M7537" t="s">
        <v>10670</v>
      </c>
      <c r="N7537" s="126"/>
      <c r="Q7537" t="s">
        <v>10671</v>
      </c>
      <c r="R7537" t="s">
        <v>19704</v>
      </c>
      <c r="S7537" s="120">
        <v>0.6</v>
      </c>
      <c r="U7537"/>
    </row>
    <row r="7538" spans="1:21">
      <c r="A7538">
        <v>7537</v>
      </c>
      <c r="B7538" s="1" t="s">
        <v>10672</v>
      </c>
      <c r="C7538" s="1" t="s">
        <v>47</v>
      </c>
      <c r="D7538" s="1" t="s">
        <v>10623</v>
      </c>
      <c r="E7538" t="s">
        <v>38</v>
      </c>
      <c r="F7538" t="s">
        <v>10667</v>
      </c>
      <c r="G7538" t="s">
        <v>39</v>
      </c>
      <c r="H7538" t="s">
        <v>49</v>
      </c>
      <c r="I7538" t="s">
        <v>10625</v>
      </c>
      <c r="J7538" s="1">
        <v>1</v>
      </c>
      <c r="K7538" t="s">
        <v>10668</v>
      </c>
      <c r="L7538" t="s">
        <v>10669</v>
      </c>
      <c r="M7538" t="s">
        <v>10670</v>
      </c>
      <c r="N7538" s="126"/>
      <c r="Q7538" t="s">
        <v>10672</v>
      </c>
      <c r="R7538" t="s">
        <v>19704</v>
      </c>
      <c r="S7538" s="120">
        <v>0.6</v>
      </c>
      <c r="U7538"/>
    </row>
    <row r="7539" spans="1:21">
      <c r="A7539">
        <v>7538</v>
      </c>
      <c r="B7539" s="1" t="s">
        <v>3028</v>
      </c>
      <c r="C7539" s="1" t="s">
        <v>47</v>
      </c>
      <c r="D7539" s="1" t="s">
        <v>10623</v>
      </c>
      <c r="E7539" t="s">
        <v>38</v>
      </c>
      <c r="F7539" t="s">
        <v>10667</v>
      </c>
      <c r="G7539" t="s">
        <v>39</v>
      </c>
      <c r="H7539" t="s">
        <v>49</v>
      </c>
      <c r="I7539" t="s">
        <v>10625</v>
      </c>
      <c r="J7539" s="1">
        <v>1</v>
      </c>
      <c r="K7539" t="s">
        <v>10668</v>
      </c>
      <c r="L7539" t="s">
        <v>10669</v>
      </c>
      <c r="M7539" t="s">
        <v>10670</v>
      </c>
      <c r="N7539" s="126"/>
      <c r="Q7539" t="s">
        <v>3028</v>
      </c>
      <c r="R7539" t="s">
        <v>19704</v>
      </c>
      <c r="S7539" s="120">
        <v>0.6</v>
      </c>
      <c r="U7539"/>
    </row>
    <row r="7540" spans="1:21">
      <c r="A7540">
        <v>7539</v>
      </c>
      <c r="B7540" s="1" t="s">
        <v>10673</v>
      </c>
      <c r="C7540" s="1" t="s">
        <v>47</v>
      </c>
      <c r="D7540" s="1" t="s">
        <v>10623</v>
      </c>
      <c r="E7540" t="s">
        <v>38</v>
      </c>
      <c r="F7540" t="s">
        <v>10667</v>
      </c>
      <c r="G7540" t="s">
        <v>39</v>
      </c>
      <c r="H7540" t="s">
        <v>49</v>
      </c>
      <c r="I7540" t="s">
        <v>10625</v>
      </c>
      <c r="J7540" s="1">
        <v>1</v>
      </c>
      <c r="K7540" t="s">
        <v>10668</v>
      </c>
      <c r="L7540" t="s">
        <v>10669</v>
      </c>
      <c r="M7540" t="s">
        <v>10670</v>
      </c>
      <c r="N7540" s="126"/>
      <c r="Q7540" t="s">
        <v>10673</v>
      </c>
      <c r="R7540" t="s">
        <v>19704</v>
      </c>
      <c r="S7540" s="120">
        <v>0.6</v>
      </c>
      <c r="U7540"/>
    </row>
    <row r="7541" spans="1:21">
      <c r="A7541">
        <v>7540</v>
      </c>
      <c r="B7541" s="1" t="s">
        <v>10674</v>
      </c>
      <c r="C7541" s="1" t="s">
        <v>47</v>
      </c>
      <c r="D7541" s="1" t="s">
        <v>10623</v>
      </c>
      <c r="E7541" t="s">
        <v>38</v>
      </c>
      <c r="F7541" t="s">
        <v>10667</v>
      </c>
      <c r="G7541" t="s">
        <v>39</v>
      </c>
      <c r="H7541" t="s">
        <v>49</v>
      </c>
      <c r="I7541" t="s">
        <v>10625</v>
      </c>
      <c r="J7541" s="1">
        <v>1</v>
      </c>
      <c r="K7541" t="s">
        <v>10668</v>
      </c>
      <c r="L7541" t="s">
        <v>10669</v>
      </c>
      <c r="M7541" t="s">
        <v>10670</v>
      </c>
      <c r="N7541" s="126"/>
      <c r="Q7541" t="s">
        <v>10674</v>
      </c>
      <c r="R7541" t="s">
        <v>19704</v>
      </c>
      <c r="S7541" s="120">
        <v>0.6</v>
      </c>
      <c r="U7541"/>
    </row>
    <row r="7542" spans="1:21">
      <c r="A7542">
        <v>7541</v>
      </c>
      <c r="B7542" s="1" t="s">
        <v>10675</v>
      </c>
      <c r="C7542" s="1" t="s">
        <v>47</v>
      </c>
      <c r="D7542" s="1" t="s">
        <v>10623</v>
      </c>
      <c r="E7542" t="s">
        <v>38</v>
      </c>
      <c r="F7542" t="s">
        <v>10667</v>
      </c>
      <c r="G7542" t="s">
        <v>39</v>
      </c>
      <c r="H7542" t="s">
        <v>49</v>
      </c>
      <c r="I7542" t="s">
        <v>10625</v>
      </c>
      <c r="J7542" s="1">
        <v>1</v>
      </c>
      <c r="K7542" t="s">
        <v>10668</v>
      </c>
      <c r="L7542" t="s">
        <v>10669</v>
      </c>
      <c r="M7542" t="s">
        <v>10670</v>
      </c>
      <c r="N7542" s="126"/>
      <c r="Q7542" t="s">
        <v>10675</v>
      </c>
      <c r="R7542" t="s">
        <v>19704</v>
      </c>
      <c r="S7542" s="120">
        <v>0.6</v>
      </c>
      <c r="U7542"/>
    </row>
    <row r="7543" spans="1:21">
      <c r="A7543">
        <v>7542</v>
      </c>
      <c r="B7543" s="1" t="s">
        <v>10676</v>
      </c>
      <c r="C7543" s="1" t="s">
        <v>164</v>
      </c>
      <c r="D7543" s="1" t="s">
        <v>10623</v>
      </c>
      <c r="E7543" t="s">
        <v>38</v>
      </c>
      <c r="F7543" t="s">
        <v>10677</v>
      </c>
      <c r="G7543" t="s">
        <v>39</v>
      </c>
      <c r="H7543" t="s">
        <v>166</v>
      </c>
      <c r="I7543" t="s">
        <v>10625</v>
      </c>
      <c r="J7543" s="1">
        <v>1</v>
      </c>
      <c r="K7543" t="s">
        <v>10677</v>
      </c>
      <c r="L7543" t="s">
        <v>10678</v>
      </c>
      <c r="M7543" t="s">
        <v>10679</v>
      </c>
      <c r="N7543" s="126"/>
      <c r="Q7543" t="s">
        <v>10676</v>
      </c>
      <c r="R7543" t="s">
        <v>19705</v>
      </c>
      <c r="S7543" s="120">
        <v>0.6</v>
      </c>
      <c r="U7543"/>
    </row>
    <row r="7544" spans="1:21">
      <c r="A7544">
        <v>7543</v>
      </c>
      <c r="B7544" s="1" t="s">
        <v>10680</v>
      </c>
      <c r="C7544" s="1" t="s">
        <v>164</v>
      </c>
      <c r="D7544" s="1" t="s">
        <v>10623</v>
      </c>
      <c r="E7544" t="s">
        <v>38</v>
      </c>
      <c r="F7544" t="s">
        <v>10677</v>
      </c>
      <c r="G7544" t="s">
        <v>39</v>
      </c>
      <c r="H7544" t="s">
        <v>166</v>
      </c>
      <c r="I7544" t="s">
        <v>10625</v>
      </c>
      <c r="J7544" s="1">
        <v>1</v>
      </c>
      <c r="K7544" t="s">
        <v>10677</v>
      </c>
      <c r="L7544" t="s">
        <v>10678</v>
      </c>
      <c r="M7544" t="s">
        <v>10679</v>
      </c>
      <c r="N7544" s="126">
        <v>0.01</v>
      </c>
      <c r="Q7544" t="s">
        <v>10680</v>
      </c>
      <c r="R7544" t="s">
        <v>19705</v>
      </c>
      <c r="S7544" s="120">
        <v>0.6</v>
      </c>
      <c r="U7544"/>
    </row>
    <row r="7545" spans="1:21">
      <c r="A7545">
        <v>7544</v>
      </c>
      <c r="B7545" s="1" t="s">
        <v>10681</v>
      </c>
      <c r="C7545" s="1" t="s">
        <v>164</v>
      </c>
      <c r="D7545" s="1" t="s">
        <v>10623</v>
      </c>
      <c r="E7545" t="s">
        <v>38</v>
      </c>
      <c r="F7545" t="s">
        <v>10677</v>
      </c>
      <c r="G7545" t="s">
        <v>39</v>
      </c>
      <c r="H7545" t="s">
        <v>166</v>
      </c>
      <c r="I7545" t="s">
        <v>10625</v>
      </c>
      <c r="J7545" s="1">
        <v>1</v>
      </c>
      <c r="K7545" t="s">
        <v>10677</v>
      </c>
      <c r="L7545" t="s">
        <v>10678</v>
      </c>
      <c r="M7545" t="s">
        <v>10679</v>
      </c>
      <c r="N7545" s="126"/>
      <c r="Q7545" t="s">
        <v>10681</v>
      </c>
      <c r="R7545" t="s">
        <v>19705</v>
      </c>
      <c r="S7545" s="120">
        <v>0.6</v>
      </c>
      <c r="U7545"/>
    </row>
    <row r="7546" spans="1:21">
      <c r="A7546">
        <v>7545</v>
      </c>
      <c r="B7546" s="1" t="s">
        <v>10682</v>
      </c>
      <c r="C7546" s="1" t="s">
        <v>164</v>
      </c>
      <c r="D7546" s="1" t="s">
        <v>10623</v>
      </c>
      <c r="E7546" t="s">
        <v>38</v>
      </c>
      <c r="F7546" t="s">
        <v>10677</v>
      </c>
      <c r="G7546" t="s">
        <v>39</v>
      </c>
      <c r="H7546" t="s">
        <v>166</v>
      </c>
      <c r="I7546" t="s">
        <v>10625</v>
      </c>
      <c r="J7546" s="1">
        <v>1</v>
      </c>
      <c r="K7546" t="s">
        <v>10677</v>
      </c>
      <c r="L7546" t="s">
        <v>10678</v>
      </c>
      <c r="M7546" t="s">
        <v>10679</v>
      </c>
      <c r="N7546" s="126"/>
      <c r="Q7546" t="s">
        <v>10682</v>
      </c>
      <c r="R7546" t="s">
        <v>19705</v>
      </c>
      <c r="S7546" s="120">
        <v>0.6</v>
      </c>
      <c r="U7546"/>
    </row>
    <row r="7547" spans="1:21">
      <c r="A7547">
        <v>7546</v>
      </c>
      <c r="B7547" s="1" t="s">
        <v>10683</v>
      </c>
      <c r="C7547" s="1" t="s">
        <v>164</v>
      </c>
      <c r="D7547" s="1" t="s">
        <v>10623</v>
      </c>
      <c r="E7547" t="s">
        <v>38</v>
      </c>
      <c r="F7547" t="s">
        <v>10677</v>
      </c>
      <c r="G7547" t="s">
        <v>39</v>
      </c>
      <c r="H7547" t="s">
        <v>166</v>
      </c>
      <c r="I7547" t="s">
        <v>10625</v>
      </c>
      <c r="J7547" s="1">
        <v>1</v>
      </c>
      <c r="K7547" t="s">
        <v>10677</v>
      </c>
      <c r="L7547" t="s">
        <v>10678</v>
      </c>
      <c r="M7547" t="s">
        <v>10679</v>
      </c>
      <c r="N7547" s="126"/>
      <c r="Q7547" t="s">
        <v>10683</v>
      </c>
      <c r="R7547" t="s">
        <v>19705</v>
      </c>
      <c r="S7547" s="120">
        <v>0.6</v>
      </c>
      <c r="U7547"/>
    </row>
    <row r="7548" spans="1:21">
      <c r="A7548">
        <v>7547</v>
      </c>
      <c r="B7548" s="1" t="s">
        <v>10684</v>
      </c>
      <c r="C7548" s="1" t="s">
        <v>175</v>
      </c>
      <c r="D7548" s="1" t="s">
        <v>10623</v>
      </c>
      <c r="E7548" t="s">
        <v>38</v>
      </c>
      <c r="F7548" t="s">
        <v>10685</v>
      </c>
      <c r="G7548" t="s">
        <v>39</v>
      </c>
      <c r="H7548" t="s">
        <v>177</v>
      </c>
      <c r="I7548" t="s">
        <v>10625</v>
      </c>
      <c r="J7548" s="1">
        <v>1</v>
      </c>
      <c r="K7548" t="s">
        <v>10686</v>
      </c>
      <c r="L7548" t="s">
        <v>10687</v>
      </c>
      <c r="M7548" t="s">
        <v>10688</v>
      </c>
      <c r="N7548" s="126"/>
      <c r="Q7548" t="s">
        <v>10684</v>
      </c>
      <c r="R7548" t="s">
        <v>19706</v>
      </c>
      <c r="S7548" s="120">
        <v>0.6</v>
      </c>
      <c r="U7548"/>
    </row>
    <row r="7549" spans="1:21">
      <c r="A7549">
        <v>7548</v>
      </c>
      <c r="B7549" s="1" t="s">
        <v>10689</v>
      </c>
      <c r="C7549" s="1" t="s">
        <v>175</v>
      </c>
      <c r="D7549" s="1" t="s">
        <v>10623</v>
      </c>
      <c r="E7549" t="s">
        <v>38</v>
      </c>
      <c r="F7549" t="s">
        <v>10685</v>
      </c>
      <c r="G7549" t="s">
        <v>39</v>
      </c>
      <c r="H7549" t="s">
        <v>177</v>
      </c>
      <c r="I7549" t="s">
        <v>10625</v>
      </c>
      <c r="J7549" s="1">
        <v>1</v>
      </c>
      <c r="K7549" t="s">
        <v>10686</v>
      </c>
      <c r="L7549" t="s">
        <v>10687</v>
      </c>
      <c r="M7549" t="s">
        <v>10688</v>
      </c>
      <c r="N7549" s="126"/>
      <c r="Q7549" t="s">
        <v>10689</v>
      </c>
      <c r="R7549" t="s">
        <v>19706</v>
      </c>
      <c r="S7549" s="120">
        <v>0.6</v>
      </c>
      <c r="U7549"/>
    </row>
    <row r="7550" spans="1:21">
      <c r="A7550">
        <v>7549</v>
      </c>
      <c r="B7550" s="1" t="s">
        <v>10690</v>
      </c>
      <c r="C7550" s="1" t="s">
        <v>175</v>
      </c>
      <c r="D7550" s="1" t="s">
        <v>10623</v>
      </c>
      <c r="E7550" t="s">
        <v>38</v>
      </c>
      <c r="F7550" t="s">
        <v>10685</v>
      </c>
      <c r="G7550" t="s">
        <v>39</v>
      </c>
      <c r="H7550" t="s">
        <v>177</v>
      </c>
      <c r="I7550" t="s">
        <v>10625</v>
      </c>
      <c r="J7550" s="1">
        <v>1</v>
      </c>
      <c r="K7550" t="s">
        <v>10686</v>
      </c>
      <c r="L7550" t="s">
        <v>10687</v>
      </c>
      <c r="M7550" t="s">
        <v>10688</v>
      </c>
      <c r="N7550" s="126"/>
      <c r="Q7550" t="s">
        <v>10690</v>
      </c>
      <c r="R7550" t="s">
        <v>19706</v>
      </c>
      <c r="S7550" s="120">
        <v>0.6</v>
      </c>
      <c r="U7550"/>
    </row>
    <row r="7551" spans="1:21">
      <c r="A7551">
        <v>7550</v>
      </c>
      <c r="B7551" s="1" t="s">
        <v>10691</v>
      </c>
      <c r="C7551" s="1" t="s">
        <v>175</v>
      </c>
      <c r="D7551" s="1" t="s">
        <v>10623</v>
      </c>
      <c r="E7551" t="s">
        <v>38</v>
      </c>
      <c r="F7551" t="s">
        <v>10685</v>
      </c>
      <c r="G7551" t="s">
        <v>39</v>
      </c>
      <c r="H7551" t="s">
        <v>177</v>
      </c>
      <c r="I7551" t="s">
        <v>10625</v>
      </c>
      <c r="J7551" s="1">
        <v>1</v>
      </c>
      <c r="K7551" t="s">
        <v>10686</v>
      </c>
      <c r="L7551" t="s">
        <v>10687</v>
      </c>
      <c r="M7551" t="s">
        <v>10688</v>
      </c>
      <c r="N7551" s="126"/>
      <c r="Q7551" t="s">
        <v>10691</v>
      </c>
      <c r="R7551" t="s">
        <v>19706</v>
      </c>
      <c r="S7551" s="120">
        <v>0.6</v>
      </c>
      <c r="U7551"/>
    </row>
    <row r="7552" spans="1:21">
      <c r="A7552">
        <v>7551</v>
      </c>
      <c r="B7552" s="1" t="s">
        <v>10692</v>
      </c>
      <c r="C7552" s="1" t="s">
        <v>175</v>
      </c>
      <c r="D7552" s="1" t="s">
        <v>10623</v>
      </c>
      <c r="E7552" t="s">
        <v>38</v>
      </c>
      <c r="F7552" t="s">
        <v>10685</v>
      </c>
      <c r="G7552" t="s">
        <v>39</v>
      </c>
      <c r="H7552" t="s">
        <v>177</v>
      </c>
      <c r="I7552" t="s">
        <v>10625</v>
      </c>
      <c r="J7552" s="1">
        <v>1</v>
      </c>
      <c r="K7552" t="s">
        <v>10686</v>
      </c>
      <c r="L7552" t="s">
        <v>10687</v>
      </c>
      <c r="M7552" t="s">
        <v>10688</v>
      </c>
      <c r="N7552" s="126"/>
      <c r="Q7552" t="s">
        <v>10692</v>
      </c>
      <c r="R7552" t="s">
        <v>19706</v>
      </c>
      <c r="S7552" s="120">
        <v>0.6</v>
      </c>
      <c r="U7552"/>
    </row>
    <row r="7553" spans="1:21">
      <c r="A7553">
        <v>7552</v>
      </c>
      <c r="B7553" s="1" t="s">
        <v>10693</v>
      </c>
      <c r="C7553" s="1" t="s">
        <v>175</v>
      </c>
      <c r="D7553" s="1" t="s">
        <v>10623</v>
      </c>
      <c r="E7553" t="s">
        <v>38</v>
      </c>
      <c r="F7553" t="s">
        <v>10685</v>
      </c>
      <c r="G7553" t="s">
        <v>39</v>
      </c>
      <c r="H7553" t="s">
        <v>177</v>
      </c>
      <c r="I7553" t="s">
        <v>10625</v>
      </c>
      <c r="J7553" s="1">
        <v>1</v>
      </c>
      <c r="K7553" t="s">
        <v>10686</v>
      </c>
      <c r="L7553" t="s">
        <v>10687</v>
      </c>
      <c r="M7553" t="s">
        <v>10688</v>
      </c>
      <c r="N7553" s="126">
        <v>0.01</v>
      </c>
      <c r="Q7553" t="s">
        <v>10693</v>
      </c>
      <c r="R7553" t="s">
        <v>19706</v>
      </c>
      <c r="S7553" s="120">
        <v>0.6</v>
      </c>
      <c r="U7553"/>
    </row>
    <row r="7554" spans="1:21">
      <c r="A7554">
        <v>7553</v>
      </c>
      <c r="B7554" s="1" t="s">
        <v>10694</v>
      </c>
      <c r="C7554" s="1" t="s">
        <v>593</v>
      </c>
      <c r="D7554" s="1" t="s">
        <v>10623</v>
      </c>
      <c r="E7554" t="s">
        <v>38</v>
      </c>
      <c r="F7554" t="s">
        <v>10695</v>
      </c>
      <c r="G7554" t="s">
        <v>39</v>
      </c>
      <c r="H7554" t="s">
        <v>595</v>
      </c>
      <c r="I7554" t="s">
        <v>10625</v>
      </c>
      <c r="J7554" s="1">
        <v>1</v>
      </c>
      <c r="K7554" t="s">
        <v>10695</v>
      </c>
      <c r="L7554" t="s">
        <v>10696</v>
      </c>
      <c r="M7554" t="s">
        <v>10697</v>
      </c>
      <c r="N7554" s="126">
        <v>0.01</v>
      </c>
      <c r="Q7554" t="s">
        <v>10694</v>
      </c>
      <c r="R7554" t="s">
        <v>19707</v>
      </c>
      <c r="S7554" s="120">
        <v>0.6</v>
      </c>
      <c r="U7554"/>
    </row>
    <row r="7555" spans="1:21">
      <c r="A7555">
        <v>7554</v>
      </c>
      <c r="B7555" s="1" t="s">
        <v>10698</v>
      </c>
      <c r="C7555" s="1" t="s">
        <v>36</v>
      </c>
      <c r="D7555" s="1" t="s">
        <v>10623</v>
      </c>
      <c r="E7555" t="s">
        <v>38</v>
      </c>
      <c r="F7555" t="s">
        <v>10699</v>
      </c>
      <c r="G7555" t="s">
        <v>39</v>
      </c>
      <c r="H7555" t="s">
        <v>40</v>
      </c>
      <c r="I7555" t="s">
        <v>10625</v>
      </c>
      <c r="J7555" s="1">
        <v>1</v>
      </c>
      <c r="K7555" t="s">
        <v>10700</v>
      </c>
      <c r="L7555" t="s">
        <v>10701</v>
      </c>
      <c r="M7555" t="s">
        <v>10702</v>
      </c>
      <c r="N7555" s="126"/>
      <c r="Q7555" t="s">
        <v>10698</v>
      </c>
      <c r="R7555" t="s">
        <v>19708</v>
      </c>
      <c r="S7555" s="120">
        <v>0.6</v>
      </c>
      <c r="U7555"/>
    </row>
    <row r="7556" spans="1:21">
      <c r="A7556">
        <v>7555</v>
      </c>
      <c r="B7556" s="1" t="s">
        <v>10703</v>
      </c>
      <c r="C7556" s="1" t="s">
        <v>36</v>
      </c>
      <c r="D7556" s="1" t="s">
        <v>10623</v>
      </c>
      <c r="E7556" t="s">
        <v>38</v>
      </c>
      <c r="F7556" t="s">
        <v>10699</v>
      </c>
      <c r="G7556" t="s">
        <v>39</v>
      </c>
      <c r="H7556" t="s">
        <v>40</v>
      </c>
      <c r="I7556" t="s">
        <v>10625</v>
      </c>
      <c r="J7556" s="1">
        <v>1</v>
      </c>
      <c r="K7556" t="s">
        <v>10700</v>
      </c>
      <c r="L7556" t="s">
        <v>10701</v>
      </c>
      <c r="M7556" t="s">
        <v>10702</v>
      </c>
      <c r="N7556" s="126"/>
      <c r="Q7556" t="s">
        <v>10703</v>
      </c>
      <c r="R7556" t="s">
        <v>19708</v>
      </c>
      <c r="S7556" s="120">
        <v>0.6</v>
      </c>
      <c r="U7556"/>
    </row>
    <row r="7557" spans="1:21">
      <c r="A7557">
        <v>7556</v>
      </c>
      <c r="B7557" s="1" t="s">
        <v>10704</v>
      </c>
      <c r="C7557" s="1" t="s">
        <v>36</v>
      </c>
      <c r="D7557" s="1" t="s">
        <v>10623</v>
      </c>
      <c r="E7557" t="s">
        <v>38</v>
      </c>
      <c r="F7557" t="s">
        <v>10699</v>
      </c>
      <c r="G7557" t="s">
        <v>39</v>
      </c>
      <c r="H7557" t="s">
        <v>40</v>
      </c>
      <c r="I7557" t="s">
        <v>10625</v>
      </c>
      <c r="J7557" s="1">
        <v>1</v>
      </c>
      <c r="K7557" t="s">
        <v>10700</v>
      </c>
      <c r="L7557" t="s">
        <v>10701</v>
      </c>
      <c r="M7557" t="s">
        <v>10702</v>
      </c>
      <c r="N7557" s="126"/>
      <c r="Q7557" t="s">
        <v>10704</v>
      </c>
      <c r="R7557" t="s">
        <v>19708</v>
      </c>
      <c r="S7557" s="120">
        <v>0.6</v>
      </c>
      <c r="U7557"/>
    </row>
    <row r="7558" spans="1:21">
      <c r="A7558">
        <v>7557</v>
      </c>
      <c r="B7558" s="1" t="s">
        <v>10705</v>
      </c>
      <c r="C7558" s="1" t="s">
        <v>36</v>
      </c>
      <c r="D7558" s="1" t="s">
        <v>10623</v>
      </c>
      <c r="E7558" t="s">
        <v>38</v>
      </c>
      <c r="F7558" t="s">
        <v>10699</v>
      </c>
      <c r="G7558" t="s">
        <v>39</v>
      </c>
      <c r="H7558" t="s">
        <v>40</v>
      </c>
      <c r="I7558" t="s">
        <v>10625</v>
      </c>
      <c r="J7558" s="1">
        <v>1</v>
      </c>
      <c r="K7558" t="s">
        <v>10700</v>
      </c>
      <c r="L7558" t="s">
        <v>10701</v>
      </c>
      <c r="M7558" t="s">
        <v>10702</v>
      </c>
      <c r="N7558" s="126"/>
      <c r="Q7558" t="s">
        <v>10705</v>
      </c>
      <c r="R7558" t="s">
        <v>19708</v>
      </c>
      <c r="S7558" s="120">
        <v>0.6</v>
      </c>
      <c r="U7558"/>
    </row>
    <row r="7559" spans="1:21">
      <c r="A7559">
        <v>7558</v>
      </c>
      <c r="B7559" s="1" t="s">
        <v>10706</v>
      </c>
      <c r="C7559" s="1" t="s">
        <v>36</v>
      </c>
      <c r="D7559" s="1" t="s">
        <v>10623</v>
      </c>
      <c r="E7559" t="s">
        <v>38</v>
      </c>
      <c r="F7559" t="s">
        <v>10699</v>
      </c>
      <c r="G7559" t="s">
        <v>39</v>
      </c>
      <c r="H7559" t="s">
        <v>40</v>
      </c>
      <c r="I7559" t="s">
        <v>10625</v>
      </c>
      <c r="J7559" s="1">
        <v>1</v>
      </c>
      <c r="K7559" t="s">
        <v>10700</v>
      </c>
      <c r="L7559" t="s">
        <v>10701</v>
      </c>
      <c r="M7559" t="s">
        <v>10702</v>
      </c>
      <c r="N7559" s="126"/>
      <c r="Q7559" t="s">
        <v>10706</v>
      </c>
      <c r="R7559" t="s">
        <v>19708</v>
      </c>
      <c r="S7559" s="120">
        <v>0.6</v>
      </c>
      <c r="U7559"/>
    </row>
    <row r="7560" spans="1:21">
      <c r="A7560">
        <v>7559</v>
      </c>
      <c r="B7560" s="1" t="s">
        <v>10707</v>
      </c>
      <c r="C7560" s="1" t="s">
        <v>36</v>
      </c>
      <c r="D7560" s="1" t="s">
        <v>10623</v>
      </c>
      <c r="E7560" t="s">
        <v>38</v>
      </c>
      <c r="F7560" t="s">
        <v>10699</v>
      </c>
      <c r="G7560" t="s">
        <v>39</v>
      </c>
      <c r="H7560" t="s">
        <v>40</v>
      </c>
      <c r="I7560" t="s">
        <v>10625</v>
      </c>
      <c r="J7560" s="1">
        <v>1</v>
      </c>
      <c r="K7560" t="s">
        <v>10700</v>
      </c>
      <c r="L7560" t="s">
        <v>10701</v>
      </c>
      <c r="M7560" t="s">
        <v>10702</v>
      </c>
      <c r="N7560" s="126"/>
      <c r="Q7560" t="s">
        <v>10707</v>
      </c>
      <c r="R7560" t="s">
        <v>19708</v>
      </c>
      <c r="S7560" s="120">
        <v>0.6</v>
      </c>
      <c r="U7560"/>
    </row>
    <row r="7561" spans="1:21">
      <c r="A7561">
        <v>7560</v>
      </c>
      <c r="B7561" s="1" t="s">
        <v>10708</v>
      </c>
      <c r="C7561" s="1" t="s">
        <v>36</v>
      </c>
      <c r="D7561" s="1" t="s">
        <v>10623</v>
      </c>
      <c r="E7561" t="s">
        <v>38</v>
      </c>
      <c r="F7561" t="s">
        <v>10699</v>
      </c>
      <c r="G7561" t="s">
        <v>39</v>
      </c>
      <c r="H7561" t="s">
        <v>40</v>
      </c>
      <c r="I7561" t="s">
        <v>10625</v>
      </c>
      <c r="J7561" s="1">
        <v>1</v>
      </c>
      <c r="K7561" t="s">
        <v>10700</v>
      </c>
      <c r="L7561" t="s">
        <v>10701</v>
      </c>
      <c r="M7561" t="s">
        <v>10702</v>
      </c>
      <c r="N7561" s="126"/>
      <c r="Q7561" t="s">
        <v>10708</v>
      </c>
      <c r="R7561" t="s">
        <v>19708</v>
      </c>
      <c r="S7561" s="120">
        <v>0.6</v>
      </c>
      <c r="U7561"/>
    </row>
    <row r="7562" spans="1:21">
      <c r="A7562">
        <v>7561</v>
      </c>
      <c r="B7562" s="1" t="s">
        <v>10709</v>
      </c>
      <c r="C7562" s="1" t="s">
        <v>36</v>
      </c>
      <c r="D7562" s="1" t="s">
        <v>10623</v>
      </c>
      <c r="E7562" t="s">
        <v>38</v>
      </c>
      <c r="F7562" t="s">
        <v>10699</v>
      </c>
      <c r="G7562" t="s">
        <v>39</v>
      </c>
      <c r="H7562" t="s">
        <v>40</v>
      </c>
      <c r="I7562" t="s">
        <v>10625</v>
      </c>
      <c r="J7562" s="1">
        <v>1</v>
      </c>
      <c r="K7562" t="s">
        <v>10700</v>
      </c>
      <c r="L7562" t="s">
        <v>10701</v>
      </c>
      <c r="M7562" t="s">
        <v>10702</v>
      </c>
      <c r="N7562" s="126"/>
      <c r="Q7562" t="s">
        <v>10709</v>
      </c>
      <c r="R7562" t="s">
        <v>19708</v>
      </c>
      <c r="S7562" s="120">
        <v>0.6</v>
      </c>
      <c r="U7562"/>
    </row>
    <row r="7563" spans="1:21">
      <c r="A7563">
        <v>7562</v>
      </c>
      <c r="B7563" s="1" t="s">
        <v>10710</v>
      </c>
      <c r="C7563" s="1" t="s">
        <v>36</v>
      </c>
      <c r="D7563" s="1" t="s">
        <v>10623</v>
      </c>
      <c r="E7563" t="s">
        <v>38</v>
      </c>
      <c r="F7563" t="s">
        <v>10699</v>
      </c>
      <c r="G7563" t="s">
        <v>39</v>
      </c>
      <c r="H7563" t="s">
        <v>40</v>
      </c>
      <c r="I7563" t="s">
        <v>10625</v>
      </c>
      <c r="J7563" s="1">
        <v>1</v>
      </c>
      <c r="K7563" t="s">
        <v>10700</v>
      </c>
      <c r="L7563" t="s">
        <v>10701</v>
      </c>
      <c r="M7563" t="s">
        <v>10702</v>
      </c>
      <c r="N7563" s="126">
        <v>0.01</v>
      </c>
      <c r="Q7563" t="s">
        <v>10710</v>
      </c>
      <c r="R7563" t="s">
        <v>19708</v>
      </c>
      <c r="S7563" s="120">
        <v>0.6</v>
      </c>
      <c r="U7563"/>
    </row>
    <row r="7564" spans="1:21">
      <c r="A7564">
        <v>7563</v>
      </c>
      <c r="B7564" s="1" t="s">
        <v>10711</v>
      </c>
      <c r="C7564" s="1" t="s">
        <v>201</v>
      </c>
      <c r="D7564" s="1" t="s">
        <v>10623</v>
      </c>
      <c r="E7564" t="s">
        <v>38</v>
      </c>
      <c r="F7564" t="s">
        <v>10712</v>
      </c>
      <c r="G7564" t="s">
        <v>39</v>
      </c>
      <c r="H7564" t="s">
        <v>203</v>
      </c>
      <c r="I7564" t="s">
        <v>10625</v>
      </c>
      <c r="J7564" s="1">
        <v>1</v>
      </c>
      <c r="K7564" t="s">
        <v>10712</v>
      </c>
      <c r="L7564" t="s">
        <v>10713</v>
      </c>
      <c r="M7564" t="s">
        <v>10714</v>
      </c>
      <c r="N7564" s="126"/>
      <c r="Q7564" t="s">
        <v>10711</v>
      </c>
      <c r="R7564" t="s">
        <v>19709</v>
      </c>
      <c r="S7564" s="120">
        <v>0.6</v>
      </c>
      <c r="U7564"/>
    </row>
    <row r="7565" spans="1:21">
      <c r="A7565">
        <v>7564</v>
      </c>
      <c r="B7565" s="1" t="s">
        <v>10715</v>
      </c>
      <c r="C7565" s="1" t="s">
        <v>201</v>
      </c>
      <c r="D7565" s="1" t="s">
        <v>10623</v>
      </c>
      <c r="E7565" t="s">
        <v>38</v>
      </c>
      <c r="F7565" t="s">
        <v>10712</v>
      </c>
      <c r="G7565" t="s">
        <v>39</v>
      </c>
      <c r="H7565" t="s">
        <v>203</v>
      </c>
      <c r="I7565" t="s">
        <v>10625</v>
      </c>
      <c r="J7565" s="1">
        <v>1</v>
      </c>
      <c r="K7565" t="s">
        <v>10712</v>
      </c>
      <c r="L7565" t="s">
        <v>10713</v>
      </c>
      <c r="M7565" t="s">
        <v>10714</v>
      </c>
      <c r="N7565" s="126"/>
      <c r="Q7565" t="s">
        <v>10715</v>
      </c>
      <c r="R7565" t="s">
        <v>19709</v>
      </c>
      <c r="S7565" s="120">
        <v>0.6</v>
      </c>
      <c r="U7565"/>
    </row>
    <row r="7566" spans="1:21">
      <c r="A7566">
        <v>7565</v>
      </c>
      <c r="B7566" s="1" t="s">
        <v>10716</v>
      </c>
      <c r="C7566" s="1" t="s">
        <v>201</v>
      </c>
      <c r="D7566" s="1" t="s">
        <v>10623</v>
      </c>
      <c r="E7566" t="s">
        <v>38</v>
      </c>
      <c r="F7566" t="s">
        <v>10712</v>
      </c>
      <c r="G7566" t="s">
        <v>39</v>
      </c>
      <c r="H7566" t="s">
        <v>203</v>
      </c>
      <c r="I7566" t="s">
        <v>10625</v>
      </c>
      <c r="J7566" s="1">
        <v>1</v>
      </c>
      <c r="K7566" t="s">
        <v>10712</v>
      </c>
      <c r="L7566" t="s">
        <v>10713</v>
      </c>
      <c r="M7566" t="s">
        <v>10714</v>
      </c>
      <c r="N7566" s="126">
        <v>0.01</v>
      </c>
      <c r="Q7566" t="s">
        <v>10716</v>
      </c>
      <c r="R7566" t="s">
        <v>19709</v>
      </c>
      <c r="S7566" s="120">
        <v>0.6</v>
      </c>
      <c r="U7566"/>
    </row>
    <row r="7567" spans="1:21">
      <c r="A7567">
        <v>7566</v>
      </c>
      <c r="B7567" s="1" t="s">
        <v>10717</v>
      </c>
      <c r="C7567" s="1" t="s">
        <v>201</v>
      </c>
      <c r="D7567" s="1" t="s">
        <v>10623</v>
      </c>
      <c r="E7567" t="s">
        <v>38</v>
      </c>
      <c r="F7567" t="s">
        <v>10712</v>
      </c>
      <c r="G7567" t="s">
        <v>39</v>
      </c>
      <c r="H7567" t="s">
        <v>203</v>
      </c>
      <c r="I7567" t="s">
        <v>10625</v>
      </c>
      <c r="J7567" s="1">
        <v>1</v>
      </c>
      <c r="K7567" t="s">
        <v>10712</v>
      </c>
      <c r="L7567" t="s">
        <v>10713</v>
      </c>
      <c r="M7567" t="s">
        <v>10714</v>
      </c>
      <c r="N7567" s="126">
        <v>0.01</v>
      </c>
      <c r="Q7567" t="s">
        <v>10717</v>
      </c>
      <c r="R7567" t="s">
        <v>19709</v>
      </c>
      <c r="S7567" s="120">
        <v>0.6</v>
      </c>
      <c r="U7567"/>
    </row>
    <row r="7568" spans="1:21">
      <c r="A7568">
        <v>7567</v>
      </c>
      <c r="B7568" s="1" t="s">
        <v>10718</v>
      </c>
      <c r="C7568" s="1" t="s">
        <v>201</v>
      </c>
      <c r="D7568" s="1" t="s">
        <v>10623</v>
      </c>
      <c r="E7568" t="s">
        <v>38</v>
      </c>
      <c r="F7568" t="s">
        <v>10712</v>
      </c>
      <c r="G7568" t="s">
        <v>39</v>
      </c>
      <c r="H7568" t="s">
        <v>203</v>
      </c>
      <c r="I7568" t="s">
        <v>10625</v>
      </c>
      <c r="J7568" s="1">
        <v>1</v>
      </c>
      <c r="K7568" t="s">
        <v>10712</v>
      </c>
      <c r="L7568" t="s">
        <v>10713</v>
      </c>
      <c r="M7568" t="s">
        <v>10714</v>
      </c>
      <c r="N7568" s="126"/>
      <c r="Q7568" t="s">
        <v>10718</v>
      </c>
      <c r="R7568" t="s">
        <v>19709</v>
      </c>
      <c r="S7568" s="120">
        <v>0.6</v>
      </c>
      <c r="U7568"/>
    </row>
    <row r="7569" spans="1:21">
      <c r="A7569">
        <v>7568</v>
      </c>
      <c r="B7569" s="1" t="s">
        <v>10719</v>
      </c>
      <c r="C7569" s="1" t="s">
        <v>201</v>
      </c>
      <c r="D7569" s="1" t="s">
        <v>10623</v>
      </c>
      <c r="E7569" t="s">
        <v>38</v>
      </c>
      <c r="F7569" t="s">
        <v>10712</v>
      </c>
      <c r="G7569" t="s">
        <v>39</v>
      </c>
      <c r="H7569" t="s">
        <v>203</v>
      </c>
      <c r="I7569" t="s">
        <v>10625</v>
      </c>
      <c r="J7569" s="1">
        <v>1</v>
      </c>
      <c r="K7569" t="s">
        <v>10712</v>
      </c>
      <c r="L7569" t="s">
        <v>10713</v>
      </c>
      <c r="M7569" t="s">
        <v>10714</v>
      </c>
      <c r="N7569" s="126"/>
      <c r="Q7569" t="s">
        <v>10719</v>
      </c>
      <c r="R7569" t="s">
        <v>19709</v>
      </c>
      <c r="S7569" s="120">
        <v>0.6</v>
      </c>
      <c r="U7569"/>
    </row>
    <row r="7570" spans="1:21">
      <c r="A7570">
        <v>7569</v>
      </c>
      <c r="B7570" s="1" t="s">
        <v>10720</v>
      </c>
      <c r="C7570" s="1" t="s">
        <v>64</v>
      </c>
      <c r="D7570" s="1" t="s">
        <v>10623</v>
      </c>
      <c r="E7570" t="s">
        <v>48</v>
      </c>
      <c r="F7570" t="s">
        <v>10721</v>
      </c>
      <c r="G7570" t="s">
        <v>39</v>
      </c>
      <c r="H7570" t="s">
        <v>67</v>
      </c>
      <c r="I7570" t="s">
        <v>10625</v>
      </c>
      <c r="J7570" s="1">
        <v>2</v>
      </c>
      <c r="K7570" t="s">
        <v>10721</v>
      </c>
      <c r="L7570" t="s">
        <v>10722</v>
      </c>
      <c r="M7570" t="s">
        <v>10723</v>
      </c>
      <c r="N7570" s="126">
        <v>0.01</v>
      </c>
      <c r="Q7570" t="s">
        <v>10720</v>
      </c>
      <c r="R7570" t="s">
        <v>19710</v>
      </c>
      <c r="S7570" s="120">
        <v>0.6</v>
      </c>
      <c r="U7570"/>
    </row>
    <row r="7571" spans="1:21">
      <c r="A7571">
        <v>7570</v>
      </c>
      <c r="B7571" s="1" t="s">
        <v>10724</v>
      </c>
      <c r="C7571" s="1" t="s">
        <v>64</v>
      </c>
      <c r="D7571" s="1" t="s">
        <v>10623</v>
      </c>
      <c r="E7571" t="s">
        <v>48</v>
      </c>
      <c r="F7571" t="s">
        <v>10721</v>
      </c>
      <c r="G7571" t="s">
        <v>39</v>
      </c>
      <c r="H7571" t="s">
        <v>67</v>
      </c>
      <c r="I7571" t="s">
        <v>10625</v>
      </c>
      <c r="J7571" s="1">
        <v>2</v>
      </c>
      <c r="K7571" t="s">
        <v>10721</v>
      </c>
      <c r="L7571" t="s">
        <v>10722</v>
      </c>
      <c r="M7571" t="s">
        <v>10723</v>
      </c>
      <c r="N7571" s="126"/>
      <c r="Q7571" t="s">
        <v>10724</v>
      </c>
      <c r="R7571" t="s">
        <v>19710</v>
      </c>
      <c r="S7571" s="120">
        <v>0.6</v>
      </c>
      <c r="U7571"/>
    </row>
    <row r="7572" spans="1:21">
      <c r="A7572">
        <v>7571</v>
      </c>
      <c r="B7572" s="1" t="s">
        <v>10725</v>
      </c>
      <c r="C7572" s="1" t="s">
        <v>64</v>
      </c>
      <c r="D7572" s="1" t="s">
        <v>10623</v>
      </c>
      <c r="E7572" t="s">
        <v>48</v>
      </c>
      <c r="F7572" t="s">
        <v>10721</v>
      </c>
      <c r="G7572" t="s">
        <v>39</v>
      </c>
      <c r="H7572" t="s">
        <v>67</v>
      </c>
      <c r="I7572" t="s">
        <v>10625</v>
      </c>
      <c r="J7572" s="1">
        <v>2</v>
      </c>
      <c r="K7572" t="s">
        <v>10721</v>
      </c>
      <c r="L7572" t="s">
        <v>10722</v>
      </c>
      <c r="M7572" t="s">
        <v>10723</v>
      </c>
      <c r="N7572" s="126">
        <v>0.01</v>
      </c>
      <c r="Q7572" t="s">
        <v>10725</v>
      </c>
      <c r="R7572" t="s">
        <v>19710</v>
      </c>
      <c r="S7572" s="120">
        <v>0.6</v>
      </c>
      <c r="U7572"/>
    </row>
    <row r="7573" spans="1:21">
      <c r="A7573">
        <v>7572</v>
      </c>
      <c r="B7573" s="1" t="s">
        <v>10726</v>
      </c>
      <c r="C7573" s="1" t="s">
        <v>64</v>
      </c>
      <c r="D7573" s="1" t="s">
        <v>10623</v>
      </c>
      <c r="E7573" t="s">
        <v>48</v>
      </c>
      <c r="F7573" t="s">
        <v>10721</v>
      </c>
      <c r="G7573" t="s">
        <v>39</v>
      </c>
      <c r="H7573" t="s">
        <v>67</v>
      </c>
      <c r="I7573" t="s">
        <v>10625</v>
      </c>
      <c r="J7573" s="1">
        <v>2</v>
      </c>
      <c r="K7573" t="s">
        <v>10721</v>
      </c>
      <c r="L7573" t="s">
        <v>10722</v>
      </c>
      <c r="M7573" t="s">
        <v>10723</v>
      </c>
      <c r="N7573" s="126">
        <v>0.01</v>
      </c>
      <c r="Q7573" t="s">
        <v>10726</v>
      </c>
      <c r="R7573" t="s">
        <v>19710</v>
      </c>
      <c r="S7573" s="120">
        <v>0.6</v>
      </c>
      <c r="U7573"/>
    </row>
    <row r="7574" spans="1:21">
      <c r="A7574">
        <v>7573</v>
      </c>
      <c r="B7574" s="1" t="s">
        <v>10727</v>
      </c>
      <c r="C7574" s="1" t="s">
        <v>64</v>
      </c>
      <c r="D7574" s="1" t="s">
        <v>10623</v>
      </c>
      <c r="E7574" t="s">
        <v>48</v>
      </c>
      <c r="F7574" t="s">
        <v>10721</v>
      </c>
      <c r="G7574" t="s">
        <v>39</v>
      </c>
      <c r="H7574" t="s">
        <v>67</v>
      </c>
      <c r="I7574" t="s">
        <v>10625</v>
      </c>
      <c r="J7574" s="1">
        <v>2</v>
      </c>
      <c r="K7574" t="s">
        <v>10721</v>
      </c>
      <c r="L7574" t="s">
        <v>10722</v>
      </c>
      <c r="M7574" t="s">
        <v>10723</v>
      </c>
      <c r="N7574" s="126"/>
      <c r="Q7574" t="s">
        <v>10727</v>
      </c>
      <c r="R7574" t="s">
        <v>19710</v>
      </c>
      <c r="S7574" s="120">
        <v>0.6</v>
      </c>
      <c r="U7574"/>
    </row>
    <row r="7575" spans="1:21">
      <c r="A7575">
        <v>7574</v>
      </c>
      <c r="B7575" s="1" t="s">
        <v>10728</v>
      </c>
      <c r="C7575" s="1" t="s">
        <v>64</v>
      </c>
      <c r="D7575" s="1" t="s">
        <v>10623</v>
      </c>
      <c r="E7575" t="s">
        <v>48</v>
      </c>
      <c r="F7575" t="s">
        <v>10721</v>
      </c>
      <c r="G7575" t="s">
        <v>39</v>
      </c>
      <c r="H7575" t="s">
        <v>67</v>
      </c>
      <c r="I7575" t="s">
        <v>10625</v>
      </c>
      <c r="J7575" s="1">
        <v>2</v>
      </c>
      <c r="K7575" t="s">
        <v>10721</v>
      </c>
      <c r="L7575" t="s">
        <v>10722</v>
      </c>
      <c r="M7575" t="s">
        <v>10723</v>
      </c>
      <c r="N7575" s="126"/>
      <c r="Q7575" t="s">
        <v>10728</v>
      </c>
      <c r="R7575" t="s">
        <v>19710</v>
      </c>
      <c r="S7575" s="120">
        <v>0.6</v>
      </c>
      <c r="U7575"/>
    </row>
    <row r="7576" spans="1:21">
      <c r="A7576">
        <v>7575</v>
      </c>
      <c r="B7576" s="1" t="s">
        <v>10729</v>
      </c>
      <c r="C7576" s="1" t="s">
        <v>64</v>
      </c>
      <c r="D7576" s="1" t="s">
        <v>10623</v>
      </c>
      <c r="E7576" t="s">
        <v>48</v>
      </c>
      <c r="F7576" t="s">
        <v>10721</v>
      </c>
      <c r="G7576" t="s">
        <v>39</v>
      </c>
      <c r="H7576" t="s">
        <v>67</v>
      </c>
      <c r="I7576" t="s">
        <v>10625</v>
      </c>
      <c r="J7576" s="1">
        <v>2</v>
      </c>
      <c r="K7576" t="s">
        <v>10721</v>
      </c>
      <c r="L7576" t="s">
        <v>10722</v>
      </c>
      <c r="M7576" t="s">
        <v>10723</v>
      </c>
      <c r="N7576" s="126"/>
      <c r="Q7576" t="s">
        <v>10729</v>
      </c>
      <c r="R7576" t="s">
        <v>19710</v>
      </c>
      <c r="S7576" s="120">
        <v>0.6</v>
      </c>
      <c r="U7576"/>
    </row>
    <row r="7577" spans="1:21">
      <c r="A7577">
        <v>7576</v>
      </c>
      <c r="B7577" s="1" t="s">
        <v>10730</v>
      </c>
      <c r="C7577" s="1" t="s">
        <v>78</v>
      </c>
      <c r="D7577" s="1" t="s">
        <v>10623</v>
      </c>
      <c r="E7577" t="s">
        <v>48</v>
      </c>
      <c r="F7577" t="s">
        <v>10731</v>
      </c>
      <c r="G7577" t="s">
        <v>39</v>
      </c>
      <c r="H7577" t="s">
        <v>80</v>
      </c>
      <c r="I7577" t="s">
        <v>10625</v>
      </c>
      <c r="J7577" s="1">
        <v>2</v>
      </c>
      <c r="K7577" t="s">
        <v>10731</v>
      </c>
      <c r="L7577" t="s">
        <v>10732</v>
      </c>
      <c r="M7577" t="s">
        <v>10733</v>
      </c>
      <c r="N7577" s="126"/>
      <c r="Q7577" t="s">
        <v>10730</v>
      </c>
      <c r="R7577" t="s">
        <v>19711</v>
      </c>
      <c r="S7577" s="120">
        <v>0.6</v>
      </c>
      <c r="U7577"/>
    </row>
    <row r="7578" spans="1:21">
      <c r="A7578">
        <v>7577</v>
      </c>
      <c r="B7578" s="1" t="s">
        <v>10734</v>
      </c>
      <c r="C7578" s="1" t="s">
        <v>78</v>
      </c>
      <c r="D7578" s="1" t="s">
        <v>10623</v>
      </c>
      <c r="E7578" t="s">
        <v>48</v>
      </c>
      <c r="F7578" t="s">
        <v>10731</v>
      </c>
      <c r="G7578" t="s">
        <v>39</v>
      </c>
      <c r="H7578" t="s">
        <v>80</v>
      </c>
      <c r="I7578" t="s">
        <v>10625</v>
      </c>
      <c r="J7578" s="1">
        <v>2</v>
      </c>
      <c r="K7578" t="s">
        <v>10731</v>
      </c>
      <c r="L7578" t="s">
        <v>10732</v>
      </c>
      <c r="M7578" t="s">
        <v>10733</v>
      </c>
      <c r="N7578" s="126"/>
      <c r="Q7578" t="s">
        <v>10734</v>
      </c>
      <c r="R7578" t="s">
        <v>19711</v>
      </c>
      <c r="S7578" s="120">
        <v>0.6</v>
      </c>
      <c r="U7578"/>
    </row>
    <row r="7579" spans="1:21">
      <c r="A7579">
        <v>7578</v>
      </c>
      <c r="B7579" s="1" t="s">
        <v>10735</v>
      </c>
      <c r="C7579" s="1" t="s">
        <v>78</v>
      </c>
      <c r="D7579" s="1" t="s">
        <v>10623</v>
      </c>
      <c r="E7579" t="s">
        <v>48</v>
      </c>
      <c r="F7579" t="s">
        <v>10731</v>
      </c>
      <c r="G7579" t="s">
        <v>39</v>
      </c>
      <c r="H7579" t="s">
        <v>80</v>
      </c>
      <c r="I7579" t="s">
        <v>10625</v>
      </c>
      <c r="J7579" s="1">
        <v>2</v>
      </c>
      <c r="K7579" t="s">
        <v>10731</v>
      </c>
      <c r="L7579" t="s">
        <v>10732</v>
      </c>
      <c r="M7579" t="s">
        <v>10733</v>
      </c>
      <c r="N7579" s="126"/>
      <c r="Q7579" t="s">
        <v>10735</v>
      </c>
      <c r="R7579" t="s">
        <v>19711</v>
      </c>
      <c r="S7579" s="120">
        <v>0.6</v>
      </c>
      <c r="U7579"/>
    </row>
    <row r="7580" spans="1:21">
      <c r="A7580">
        <v>7579</v>
      </c>
      <c r="B7580" s="1" t="s">
        <v>10736</v>
      </c>
      <c r="C7580" s="1" t="s">
        <v>78</v>
      </c>
      <c r="D7580" s="1" t="s">
        <v>10623</v>
      </c>
      <c r="E7580" t="s">
        <v>48</v>
      </c>
      <c r="F7580" t="s">
        <v>10731</v>
      </c>
      <c r="G7580" t="s">
        <v>39</v>
      </c>
      <c r="H7580" t="s">
        <v>80</v>
      </c>
      <c r="I7580" t="s">
        <v>10625</v>
      </c>
      <c r="J7580" s="1">
        <v>2</v>
      </c>
      <c r="K7580" t="s">
        <v>10731</v>
      </c>
      <c r="L7580" t="s">
        <v>10732</v>
      </c>
      <c r="M7580" t="s">
        <v>10733</v>
      </c>
      <c r="N7580" s="126"/>
      <c r="Q7580" t="s">
        <v>10736</v>
      </c>
      <c r="R7580" t="s">
        <v>19711</v>
      </c>
      <c r="S7580" s="120">
        <v>0.6</v>
      </c>
      <c r="U7580"/>
    </row>
    <row r="7581" spans="1:21">
      <c r="A7581">
        <v>7580</v>
      </c>
      <c r="B7581" s="1" t="s">
        <v>10737</v>
      </c>
      <c r="C7581" s="1" t="s">
        <v>78</v>
      </c>
      <c r="D7581" s="1" t="s">
        <v>10623</v>
      </c>
      <c r="E7581" t="s">
        <v>48</v>
      </c>
      <c r="F7581" t="s">
        <v>10731</v>
      </c>
      <c r="G7581" t="s">
        <v>39</v>
      </c>
      <c r="H7581" t="s">
        <v>80</v>
      </c>
      <c r="I7581" t="s">
        <v>10625</v>
      </c>
      <c r="J7581" s="1">
        <v>2</v>
      </c>
      <c r="K7581" t="s">
        <v>10731</v>
      </c>
      <c r="L7581" t="s">
        <v>10732</v>
      </c>
      <c r="M7581" t="s">
        <v>10733</v>
      </c>
      <c r="N7581" s="126"/>
      <c r="Q7581" t="s">
        <v>10737</v>
      </c>
      <c r="R7581" t="s">
        <v>19711</v>
      </c>
      <c r="S7581" s="120">
        <v>0.6</v>
      </c>
      <c r="U7581"/>
    </row>
    <row r="7582" spans="1:21">
      <c r="A7582">
        <v>7581</v>
      </c>
      <c r="B7582" s="1" t="s">
        <v>10738</v>
      </c>
      <c r="C7582" s="1" t="s">
        <v>78</v>
      </c>
      <c r="D7582" s="1" t="s">
        <v>10623</v>
      </c>
      <c r="E7582" t="s">
        <v>48</v>
      </c>
      <c r="F7582" t="s">
        <v>10731</v>
      </c>
      <c r="G7582" t="s">
        <v>39</v>
      </c>
      <c r="H7582" t="s">
        <v>80</v>
      </c>
      <c r="I7582" t="s">
        <v>10625</v>
      </c>
      <c r="J7582" s="1">
        <v>2</v>
      </c>
      <c r="K7582" t="s">
        <v>10731</v>
      </c>
      <c r="L7582" t="s">
        <v>10732</v>
      </c>
      <c r="M7582" t="s">
        <v>10733</v>
      </c>
      <c r="N7582" s="126"/>
      <c r="Q7582" t="s">
        <v>10738</v>
      </c>
      <c r="R7582" t="s">
        <v>19711</v>
      </c>
      <c r="S7582" s="120">
        <v>0.6</v>
      </c>
      <c r="U7582"/>
    </row>
    <row r="7583" spans="1:21">
      <c r="A7583">
        <v>7582</v>
      </c>
      <c r="B7583" s="1" t="s">
        <v>10739</v>
      </c>
      <c r="C7583" s="1" t="s">
        <v>78</v>
      </c>
      <c r="D7583" s="1" t="s">
        <v>10623</v>
      </c>
      <c r="E7583" t="s">
        <v>48</v>
      </c>
      <c r="F7583" t="s">
        <v>10731</v>
      </c>
      <c r="G7583" t="s">
        <v>39</v>
      </c>
      <c r="H7583" t="s">
        <v>80</v>
      </c>
      <c r="I7583" t="s">
        <v>10625</v>
      </c>
      <c r="J7583" s="1">
        <v>2</v>
      </c>
      <c r="K7583" t="s">
        <v>10731</v>
      </c>
      <c r="L7583" t="s">
        <v>10732</v>
      </c>
      <c r="M7583" t="s">
        <v>10733</v>
      </c>
      <c r="N7583" s="126"/>
      <c r="Q7583" t="s">
        <v>10739</v>
      </c>
      <c r="R7583" t="s">
        <v>19711</v>
      </c>
      <c r="S7583" s="120">
        <v>0.6</v>
      </c>
      <c r="U7583"/>
    </row>
    <row r="7584" spans="1:21">
      <c r="A7584">
        <v>7583</v>
      </c>
      <c r="B7584" s="1" t="s">
        <v>10740</v>
      </c>
      <c r="C7584" s="1" t="s">
        <v>87</v>
      </c>
      <c r="D7584" s="1" t="s">
        <v>10623</v>
      </c>
      <c r="E7584" t="s">
        <v>48</v>
      </c>
      <c r="F7584" t="s">
        <v>10741</v>
      </c>
      <c r="G7584" t="s">
        <v>39</v>
      </c>
      <c r="H7584" t="s">
        <v>89</v>
      </c>
      <c r="I7584" t="s">
        <v>10625</v>
      </c>
      <c r="J7584" s="1">
        <v>2</v>
      </c>
      <c r="K7584" t="s">
        <v>10741</v>
      </c>
      <c r="L7584" t="s">
        <v>10742</v>
      </c>
      <c r="M7584" t="s">
        <v>10743</v>
      </c>
      <c r="N7584" s="126"/>
      <c r="Q7584" t="s">
        <v>10740</v>
      </c>
      <c r="R7584" t="s">
        <v>19712</v>
      </c>
      <c r="S7584" s="120">
        <v>0.6</v>
      </c>
      <c r="U7584"/>
    </row>
    <row r="7585" spans="1:21">
      <c r="A7585">
        <v>7584</v>
      </c>
      <c r="B7585" s="1" t="s">
        <v>10744</v>
      </c>
      <c r="C7585" s="1" t="s">
        <v>87</v>
      </c>
      <c r="D7585" s="1" t="s">
        <v>10623</v>
      </c>
      <c r="E7585" t="s">
        <v>48</v>
      </c>
      <c r="F7585" t="s">
        <v>10741</v>
      </c>
      <c r="G7585" t="s">
        <v>39</v>
      </c>
      <c r="H7585" t="s">
        <v>89</v>
      </c>
      <c r="I7585" t="s">
        <v>10625</v>
      </c>
      <c r="J7585" s="1">
        <v>2</v>
      </c>
      <c r="K7585" t="s">
        <v>10741</v>
      </c>
      <c r="L7585" t="s">
        <v>10742</v>
      </c>
      <c r="M7585" t="s">
        <v>10743</v>
      </c>
      <c r="N7585" s="126"/>
      <c r="Q7585" t="s">
        <v>10744</v>
      </c>
      <c r="R7585" t="s">
        <v>19712</v>
      </c>
      <c r="S7585" s="120">
        <v>0.6</v>
      </c>
      <c r="U7585"/>
    </row>
    <row r="7586" spans="1:21">
      <c r="A7586">
        <v>7585</v>
      </c>
      <c r="B7586" s="1" t="s">
        <v>10745</v>
      </c>
      <c r="C7586" s="1" t="s">
        <v>87</v>
      </c>
      <c r="D7586" s="1" t="s">
        <v>10623</v>
      </c>
      <c r="E7586" t="s">
        <v>48</v>
      </c>
      <c r="F7586" t="s">
        <v>10741</v>
      </c>
      <c r="G7586" t="s">
        <v>39</v>
      </c>
      <c r="H7586" t="s">
        <v>89</v>
      </c>
      <c r="I7586" t="s">
        <v>10625</v>
      </c>
      <c r="J7586" s="1">
        <v>2</v>
      </c>
      <c r="K7586" t="s">
        <v>10741</v>
      </c>
      <c r="L7586" t="s">
        <v>10742</v>
      </c>
      <c r="M7586" t="s">
        <v>10743</v>
      </c>
      <c r="N7586" s="126"/>
      <c r="Q7586" t="s">
        <v>10745</v>
      </c>
      <c r="R7586" t="s">
        <v>19712</v>
      </c>
      <c r="S7586" s="120">
        <v>0.6</v>
      </c>
      <c r="U7586"/>
    </row>
    <row r="7587" spans="1:21">
      <c r="A7587">
        <v>7586</v>
      </c>
      <c r="B7587" s="1" t="s">
        <v>10746</v>
      </c>
      <c r="C7587" s="1" t="s">
        <v>87</v>
      </c>
      <c r="D7587" s="1" t="s">
        <v>10623</v>
      </c>
      <c r="E7587" t="s">
        <v>48</v>
      </c>
      <c r="F7587" t="s">
        <v>10741</v>
      </c>
      <c r="G7587" t="s">
        <v>39</v>
      </c>
      <c r="H7587" t="s">
        <v>89</v>
      </c>
      <c r="I7587" t="s">
        <v>10625</v>
      </c>
      <c r="J7587" s="1">
        <v>2</v>
      </c>
      <c r="K7587" t="s">
        <v>10741</v>
      </c>
      <c r="L7587" t="s">
        <v>10742</v>
      </c>
      <c r="M7587" t="s">
        <v>10743</v>
      </c>
      <c r="N7587" s="126"/>
      <c r="Q7587" t="s">
        <v>10746</v>
      </c>
      <c r="R7587" t="s">
        <v>19712</v>
      </c>
      <c r="S7587" s="120">
        <v>0.6</v>
      </c>
      <c r="U7587"/>
    </row>
    <row r="7588" spans="1:21">
      <c r="A7588">
        <v>7587</v>
      </c>
      <c r="B7588" s="1" t="s">
        <v>10747</v>
      </c>
      <c r="C7588" s="1" t="s">
        <v>87</v>
      </c>
      <c r="D7588" s="1" t="s">
        <v>10623</v>
      </c>
      <c r="E7588" t="s">
        <v>48</v>
      </c>
      <c r="F7588" t="s">
        <v>10741</v>
      </c>
      <c r="G7588" t="s">
        <v>39</v>
      </c>
      <c r="H7588" t="s">
        <v>89</v>
      </c>
      <c r="I7588" t="s">
        <v>10625</v>
      </c>
      <c r="J7588" s="1">
        <v>2</v>
      </c>
      <c r="K7588" t="s">
        <v>10741</v>
      </c>
      <c r="L7588" t="s">
        <v>10742</v>
      </c>
      <c r="M7588" t="s">
        <v>10743</v>
      </c>
      <c r="N7588" s="126"/>
      <c r="Q7588" t="s">
        <v>10747</v>
      </c>
      <c r="R7588" t="s">
        <v>19712</v>
      </c>
      <c r="S7588" s="120">
        <v>0.6</v>
      </c>
      <c r="U7588"/>
    </row>
    <row r="7589" spans="1:21">
      <c r="A7589">
        <v>7588</v>
      </c>
      <c r="B7589" s="1" t="s">
        <v>10748</v>
      </c>
      <c r="C7589" s="1" t="s">
        <v>105</v>
      </c>
      <c r="D7589" s="1" t="s">
        <v>10623</v>
      </c>
      <c r="E7589" t="s">
        <v>48</v>
      </c>
      <c r="F7589" t="s">
        <v>10749</v>
      </c>
      <c r="G7589" t="s">
        <v>39</v>
      </c>
      <c r="H7589" t="s">
        <v>107</v>
      </c>
      <c r="I7589" t="s">
        <v>10625</v>
      </c>
      <c r="J7589" s="1">
        <v>2</v>
      </c>
      <c r="K7589" t="s">
        <v>10749</v>
      </c>
      <c r="L7589" t="s">
        <v>10750</v>
      </c>
      <c r="M7589" t="s">
        <v>10751</v>
      </c>
      <c r="N7589" s="126"/>
      <c r="Q7589" t="s">
        <v>10748</v>
      </c>
      <c r="R7589" t="s">
        <v>19713</v>
      </c>
      <c r="S7589" s="120">
        <v>0.6</v>
      </c>
      <c r="U7589"/>
    </row>
    <row r="7590" spans="1:21">
      <c r="A7590">
        <v>7589</v>
      </c>
      <c r="B7590" s="1" t="s">
        <v>10752</v>
      </c>
      <c r="C7590" s="1" t="s">
        <v>105</v>
      </c>
      <c r="D7590" s="1" t="s">
        <v>10623</v>
      </c>
      <c r="E7590" t="s">
        <v>48</v>
      </c>
      <c r="F7590" t="s">
        <v>10749</v>
      </c>
      <c r="G7590" t="s">
        <v>39</v>
      </c>
      <c r="H7590" t="s">
        <v>107</v>
      </c>
      <c r="I7590" t="s">
        <v>10625</v>
      </c>
      <c r="J7590" s="1">
        <v>2</v>
      </c>
      <c r="K7590" t="s">
        <v>10749</v>
      </c>
      <c r="L7590" t="s">
        <v>10750</v>
      </c>
      <c r="M7590" t="s">
        <v>10751</v>
      </c>
      <c r="N7590" s="126"/>
      <c r="Q7590" t="s">
        <v>10752</v>
      </c>
      <c r="R7590" t="s">
        <v>19713</v>
      </c>
      <c r="S7590" s="120">
        <v>0.6</v>
      </c>
      <c r="U7590"/>
    </row>
    <row r="7591" spans="1:21">
      <c r="A7591">
        <v>7590</v>
      </c>
      <c r="B7591" s="1" t="s">
        <v>10753</v>
      </c>
      <c r="C7591" s="1" t="s">
        <v>105</v>
      </c>
      <c r="D7591" s="1" t="s">
        <v>10623</v>
      </c>
      <c r="E7591" t="s">
        <v>48</v>
      </c>
      <c r="F7591" t="s">
        <v>10749</v>
      </c>
      <c r="G7591" t="s">
        <v>39</v>
      </c>
      <c r="H7591" t="s">
        <v>107</v>
      </c>
      <c r="I7591" t="s">
        <v>10625</v>
      </c>
      <c r="J7591" s="1">
        <v>2</v>
      </c>
      <c r="K7591" t="s">
        <v>10749</v>
      </c>
      <c r="L7591" t="s">
        <v>10750</v>
      </c>
      <c r="M7591" t="s">
        <v>10751</v>
      </c>
      <c r="N7591" s="126"/>
      <c r="Q7591" t="s">
        <v>10753</v>
      </c>
      <c r="R7591" t="s">
        <v>19713</v>
      </c>
      <c r="S7591" s="120">
        <v>0.6</v>
      </c>
      <c r="U7591"/>
    </row>
    <row r="7592" spans="1:21">
      <c r="A7592">
        <v>7591</v>
      </c>
      <c r="B7592" s="1" t="s">
        <v>10754</v>
      </c>
      <c r="C7592" s="1" t="s">
        <v>105</v>
      </c>
      <c r="D7592" s="1" t="s">
        <v>10623</v>
      </c>
      <c r="E7592" t="s">
        <v>48</v>
      </c>
      <c r="F7592" t="s">
        <v>10749</v>
      </c>
      <c r="G7592" t="s">
        <v>39</v>
      </c>
      <c r="H7592" t="s">
        <v>107</v>
      </c>
      <c r="I7592" t="s">
        <v>10625</v>
      </c>
      <c r="J7592" s="1">
        <v>2</v>
      </c>
      <c r="K7592" t="s">
        <v>10749</v>
      </c>
      <c r="L7592" t="s">
        <v>10750</v>
      </c>
      <c r="M7592" t="s">
        <v>10751</v>
      </c>
      <c r="N7592" s="126"/>
      <c r="Q7592" t="s">
        <v>10754</v>
      </c>
      <c r="R7592" t="s">
        <v>19713</v>
      </c>
      <c r="S7592" s="120">
        <v>0.6</v>
      </c>
      <c r="U7592"/>
    </row>
    <row r="7593" spans="1:21">
      <c r="A7593">
        <v>7592</v>
      </c>
      <c r="B7593" s="1" t="s">
        <v>10755</v>
      </c>
      <c r="C7593" s="1" t="s">
        <v>105</v>
      </c>
      <c r="D7593" s="1" t="s">
        <v>10623</v>
      </c>
      <c r="E7593" t="s">
        <v>48</v>
      </c>
      <c r="F7593" t="s">
        <v>10749</v>
      </c>
      <c r="G7593" t="s">
        <v>39</v>
      </c>
      <c r="H7593" t="s">
        <v>107</v>
      </c>
      <c r="I7593" t="s">
        <v>10625</v>
      </c>
      <c r="J7593" s="1">
        <v>2</v>
      </c>
      <c r="K7593" t="s">
        <v>10749</v>
      </c>
      <c r="L7593" t="s">
        <v>10750</v>
      </c>
      <c r="M7593" t="s">
        <v>10751</v>
      </c>
      <c r="N7593" s="126"/>
      <c r="Q7593" t="s">
        <v>10755</v>
      </c>
      <c r="R7593" t="s">
        <v>19713</v>
      </c>
      <c r="S7593" s="120">
        <v>0.6</v>
      </c>
      <c r="U7593"/>
    </row>
    <row r="7594" spans="1:21">
      <c r="A7594">
        <v>7593</v>
      </c>
      <c r="B7594" s="1" t="s">
        <v>1870</v>
      </c>
      <c r="C7594" s="1" t="s">
        <v>105</v>
      </c>
      <c r="D7594" s="1" t="s">
        <v>10623</v>
      </c>
      <c r="E7594" t="s">
        <v>48</v>
      </c>
      <c r="F7594" t="s">
        <v>10749</v>
      </c>
      <c r="G7594" t="s">
        <v>39</v>
      </c>
      <c r="H7594" t="s">
        <v>107</v>
      </c>
      <c r="I7594" t="s">
        <v>10625</v>
      </c>
      <c r="J7594" s="1">
        <v>2</v>
      </c>
      <c r="K7594" t="s">
        <v>10749</v>
      </c>
      <c r="L7594" t="s">
        <v>10750</v>
      </c>
      <c r="M7594" t="s">
        <v>10751</v>
      </c>
      <c r="N7594" s="126"/>
      <c r="Q7594" t="s">
        <v>1870</v>
      </c>
      <c r="R7594" t="s">
        <v>19713</v>
      </c>
      <c r="S7594" s="120">
        <v>0.6</v>
      </c>
      <c r="U7594"/>
    </row>
    <row r="7595" spans="1:21">
      <c r="A7595">
        <v>7594</v>
      </c>
      <c r="B7595" s="1" t="s">
        <v>10756</v>
      </c>
      <c r="C7595" s="1" t="s">
        <v>105</v>
      </c>
      <c r="D7595" s="1" t="s">
        <v>10623</v>
      </c>
      <c r="E7595" t="s">
        <v>48</v>
      </c>
      <c r="F7595" t="s">
        <v>10749</v>
      </c>
      <c r="G7595" t="s">
        <v>39</v>
      </c>
      <c r="H7595" t="s">
        <v>107</v>
      </c>
      <c r="I7595" t="s">
        <v>10625</v>
      </c>
      <c r="J7595" s="1">
        <v>2</v>
      </c>
      <c r="K7595" t="s">
        <v>10749</v>
      </c>
      <c r="L7595" t="s">
        <v>10750</v>
      </c>
      <c r="M7595" t="s">
        <v>10751</v>
      </c>
      <c r="N7595" s="126">
        <v>0.01</v>
      </c>
      <c r="Q7595" t="s">
        <v>10756</v>
      </c>
      <c r="R7595" t="s">
        <v>19713</v>
      </c>
      <c r="S7595" s="120">
        <v>0.6</v>
      </c>
      <c r="U7595"/>
    </row>
    <row r="7596" spans="1:21">
      <c r="A7596">
        <v>7595</v>
      </c>
      <c r="B7596" s="1" t="s">
        <v>10757</v>
      </c>
      <c r="C7596" s="1" t="s">
        <v>105</v>
      </c>
      <c r="D7596" s="1" t="s">
        <v>10623</v>
      </c>
      <c r="E7596" t="s">
        <v>48</v>
      </c>
      <c r="F7596" t="s">
        <v>10749</v>
      </c>
      <c r="G7596" t="s">
        <v>39</v>
      </c>
      <c r="H7596" t="s">
        <v>107</v>
      </c>
      <c r="I7596" t="s">
        <v>10625</v>
      </c>
      <c r="J7596" s="1">
        <v>2</v>
      </c>
      <c r="K7596" t="s">
        <v>10749</v>
      </c>
      <c r="L7596" t="s">
        <v>10750</v>
      </c>
      <c r="M7596" t="s">
        <v>10751</v>
      </c>
      <c r="N7596" s="126"/>
      <c r="Q7596" t="s">
        <v>10757</v>
      </c>
      <c r="R7596" t="s">
        <v>19713</v>
      </c>
      <c r="S7596" s="120">
        <v>0.6</v>
      </c>
      <c r="U7596"/>
    </row>
    <row r="7597" spans="1:21">
      <c r="A7597">
        <v>7596</v>
      </c>
      <c r="B7597" s="1" t="s">
        <v>10758</v>
      </c>
      <c r="C7597" s="1" t="s">
        <v>105</v>
      </c>
      <c r="D7597" s="1" t="s">
        <v>10623</v>
      </c>
      <c r="E7597" t="s">
        <v>48</v>
      </c>
      <c r="F7597" t="s">
        <v>10749</v>
      </c>
      <c r="G7597" t="s">
        <v>39</v>
      </c>
      <c r="H7597" t="s">
        <v>107</v>
      </c>
      <c r="I7597" t="s">
        <v>10625</v>
      </c>
      <c r="J7597" s="1">
        <v>2</v>
      </c>
      <c r="K7597" t="s">
        <v>10749</v>
      </c>
      <c r="L7597" t="s">
        <v>10750</v>
      </c>
      <c r="M7597" t="s">
        <v>10751</v>
      </c>
      <c r="N7597" s="126"/>
      <c r="Q7597" t="s">
        <v>10758</v>
      </c>
      <c r="R7597" t="s">
        <v>19713</v>
      </c>
      <c r="S7597" s="120">
        <v>0.6</v>
      </c>
      <c r="U7597"/>
    </row>
    <row r="7598" spans="1:21">
      <c r="A7598">
        <v>7597</v>
      </c>
      <c r="B7598" s="1" t="s">
        <v>10759</v>
      </c>
      <c r="C7598" s="1" t="s">
        <v>105</v>
      </c>
      <c r="D7598" s="1" t="s">
        <v>10623</v>
      </c>
      <c r="E7598" t="s">
        <v>48</v>
      </c>
      <c r="F7598" t="s">
        <v>10749</v>
      </c>
      <c r="G7598" t="s">
        <v>39</v>
      </c>
      <c r="H7598" t="s">
        <v>107</v>
      </c>
      <c r="I7598" t="s">
        <v>10625</v>
      </c>
      <c r="J7598" s="1">
        <v>2</v>
      </c>
      <c r="K7598" t="s">
        <v>10749</v>
      </c>
      <c r="L7598" t="s">
        <v>10750</v>
      </c>
      <c r="M7598" t="s">
        <v>10751</v>
      </c>
      <c r="N7598" s="126"/>
      <c r="Q7598" t="s">
        <v>10759</v>
      </c>
      <c r="R7598" t="s">
        <v>19713</v>
      </c>
      <c r="S7598" s="120">
        <v>0.6</v>
      </c>
      <c r="U7598"/>
    </row>
    <row r="7599" spans="1:21">
      <c r="A7599">
        <v>7598</v>
      </c>
      <c r="B7599" s="1" t="s">
        <v>10760</v>
      </c>
      <c r="C7599" s="1" t="s">
        <v>105</v>
      </c>
      <c r="D7599" s="1" t="s">
        <v>10623</v>
      </c>
      <c r="E7599" t="s">
        <v>48</v>
      </c>
      <c r="F7599" t="s">
        <v>10749</v>
      </c>
      <c r="G7599" t="s">
        <v>39</v>
      </c>
      <c r="H7599" t="s">
        <v>107</v>
      </c>
      <c r="I7599" t="s">
        <v>10625</v>
      </c>
      <c r="J7599" s="1">
        <v>2</v>
      </c>
      <c r="K7599" t="s">
        <v>10749</v>
      </c>
      <c r="L7599" t="s">
        <v>10750</v>
      </c>
      <c r="M7599" t="s">
        <v>10751</v>
      </c>
      <c r="N7599" s="126"/>
      <c r="Q7599" t="s">
        <v>10760</v>
      </c>
      <c r="R7599" t="s">
        <v>19713</v>
      </c>
      <c r="S7599" s="120">
        <v>0.6</v>
      </c>
      <c r="U7599"/>
    </row>
    <row r="7600" spans="1:21">
      <c r="A7600">
        <v>7599</v>
      </c>
      <c r="B7600" s="1" t="s">
        <v>10761</v>
      </c>
      <c r="C7600" s="1" t="s">
        <v>105</v>
      </c>
      <c r="D7600" s="1" t="s">
        <v>10623</v>
      </c>
      <c r="E7600" t="s">
        <v>48</v>
      </c>
      <c r="F7600" t="s">
        <v>10749</v>
      </c>
      <c r="G7600" t="s">
        <v>39</v>
      </c>
      <c r="H7600" t="s">
        <v>107</v>
      </c>
      <c r="I7600" t="s">
        <v>10625</v>
      </c>
      <c r="J7600" s="1">
        <v>2</v>
      </c>
      <c r="K7600" t="s">
        <v>10749</v>
      </c>
      <c r="L7600" t="s">
        <v>10750</v>
      </c>
      <c r="M7600" t="s">
        <v>10751</v>
      </c>
      <c r="N7600" s="126"/>
      <c r="Q7600" t="s">
        <v>10761</v>
      </c>
      <c r="R7600" t="s">
        <v>19713</v>
      </c>
      <c r="S7600" s="120">
        <v>0.6</v>
      </c>
      <c r="U7600"/>
    </row>
    <row r="7601" spans="1:21">
      <c r="A7601">
        <v>7600</v>
      </c>
      <c r="B7601" s="1" t="s">
        <v>10762</v>
      </c>
      <c r="C7601" s="1" t="s">
        <v>105</v>
      </c>
      <c r="D7601" s="1" t="s">
        <v>10623</v>
      </c>
      <c r="E7601" t="s">
        <v>48</v>
      </c>
      <c r="F7601" t="s">
        <v>10749</v>
      </c>
      <c r="G7601" t="s">
        <v>39</v>
      </c>
      <c r="H7601" t="s">
        <v>107</v>
      </c>
      <c r="I7601" t="s">
        <v>10625</v>
      </c>
      <c r="J7601" s="1">
        <v>2</v>
      </c>
      <c r="K7601" t="s">
        <v>10749</v>
      </c>
      <c r="L7601" t="s">
        <v>10750</v>
      </c>
      <c r="M7601" t="s">
        <v>10751</v>
      </c>
      <c r="N7601" s="126"/>
      <c r="Q7601" t="s">
        <v>10762</v>
      </c>
      <c r="R7601" t="s">
        <v>19713</v>
      </c>
      <c r="S7601" s="120">
        <v>0.6</v>
      </c>
      <c r="U7601"/>
    </row>
    <row r="7602" spans="1:21">
      <c r="A7602">
        <v>7601</v>
      </c>
      <c r="B7602" s="1" t="s">
        <v>10763</v>
      </c>
      <c r="C7602" s="1" t="s">
        <v>133</v>
      </c>
      <c r="D7602" s="1" t="s">
        <v>10623</v>
      </c>
      <c r="E7602" t="s">
        <v>48</v>
      </c>
      <c r="F7602" t="s">
        <v>10764</v>
      </c>
      <c r="G7602" t="s">
        <v>39</v>
      </c>
      <c r="H7602" t="s">
        <v>135</v>
      </c>
      <c r="I7602" t="s">
        <v>10625</v>
      </c>
      <c r="J7602" s="1">
        <v>2</v>
      </c>
      <c r="K7602" t="s">
        <v>10764</v>
      </c>
      <c r="L7602" t="s">
        <v>10765</v>
      </c>
      <c r="M7602" t="s">
        <v>10766</v>
      </c>
      <c r="N7602" s="126"/>
      <c r="Q7602" t="s">
        <v>10763</v>
      </c>
      <c r="R7602" t="s">
        <v>19714</v>
      </c>
      <c r="S7602" s="120">
        <v>0.6</v>
      </c>
      <c r="U7602"/>
    </row>
    <row r="7603" spans="1:21">
      <c r="A7603">
        <v>7602</v>
      </c>
      <c r="B7603" s="1" t="s">
        <v>10767</v>
      </c>
      <c r="C7603" s="1" t="s">
        <v>133</v>
      </c>
      <c r="D7603" s="1" t="s">
        <v>10623</v>
      </c>
      <c r="E7603" t="s">
        <v>48</v>
      </c>
      <c r="F7603" t="s">
        <v>10764</v>
      </c>
      <c r="G7603" t="s">
        <v>39</v>
      </c>
      <c r="H7603" t="s">
        <v>135</v>
      </c>
      <c r="I7603" t="s">
        <v>10625</v>
      </c>
      <c r="J7603" s="1">
        <v>2</v>
      </c>
      <c r="K7603" t="s">
        <v>10764</v>
      </c>
      <c r="L7603" t="s">
        <v>10765</v>
      </c>
      <c r="M7603" t="s">
        <v>10766</v>
      </c>
      <c r="N7603" s="126"/>
      <c r="Q7603" t="s">
        <v>10767</v>
      </c>
      <c r="R7603" t="s">
        <v>19714</v>
      </c>
      <c r="S7603" s="120">
        <v>0.6</v>
      </c>
      <c r="U7603"/>
    </row>
    <row r="7604" spans="1:21">
      <c r="A7604">
        <v>7603</v>
      </c>
      <c r="B7604" s="1" t="s">
        <v>10768</v>
      </c>
      <c r="C7604" s="1" t="s">
        <v>133</v>
      </c>
      <c r="D7604" s="1" t="s">
        <v>10623</v>
      </c>
      <c r="E7604" t="s">
        <v>48</v>
      </c>
      <c r="F7604" t="s">
        <v>10764</v>
      </c>
      <c r="G7604" t="s">
        <v>39</v>
      </c>
      <c r="H7604" t="s">
        <v>135</v>
      </c>
      <c r="I7604" t="s">
        <v>10625</v>
      </c>
      <c r="J7604" s="1">
        <v>2</v>
      </c>
      <c r="K7604" t="s">
        <v>10764</v>
      </c>
      <c r="L7604" t="s">
        <v>10765</v>
      </c>
      <c r="M7604" t="s">
        <v>10766</v>
      </c>
      <c r="N7604" s="126"/>
      <c r="Q7604" t="s">
        <v>10768</v>
      </c>
      <c r="R7604" t="s">
        <v>19714</v>
      </c>
      <c r="S7604" s="120">
        <v>0.6</v>
      </c>
      <c r="U7604"/>
    </row>
    <row r="7605" spans="1:21">
      <c r="A7605">
        <v>7604</v>
      </c>
      <c r="B7605" s="1" t="s">
        <v>10769</v>
      </c>
      <c r="C7605" s="1" t="s">
        <v>133</v>
      </c>
      <c r="D7605" s="1" t="s">
        <v>10623</v>
      </c>
      <c r="E7605" t="s">
        <v>48</v>
      </c>
      <c r="F7605" t="s">
        <v>10764</v>
      </c>
      <c r="G7605" t="s">
        <v>39</v>
      </c>
      <c r="H7605" t="s">
        <v>135</v>
      </c>
      <c r="I7605" t="s">
        <v>10625</v>
      </c>
      <c r="J7605" s="1">
        <v>2</v>
      </c>
      <c r="K7605" t="s">
        <v>10764</v>
      </c>
      <c r="L7605" t="s">
        <v>10765</v>
      </c>
      <c r="M7605" t="s">
        <v>10766</v>
      </c>
      <c r="N7605" s="126"/>
      <c r="Q7605" t="s">
        <v>10769</v>
      </c>
      <c r="R7605" t="s">
        <v>19714</v>
      </c>
      <c r="S7605" s="120">
        <v>0.6</v>
      </c>
      <c r="U7605"/>
    </row>
    <row r="7606" spans="1:21">
      <c r="A7606">
        <v>7605</v>
      </c>
      <c r="B7606" s="1" t="s">
        <v>10770</v>
      </c>
      <c r="C7606" s="1" t="s">
        <v>47</v>
      </c>
      <c r="D7606" s="1" t="s">
        <v>10623</v>
      </c>
      <c r="E7606" t="s">
        <v>48</v>
      </c>
      <c r="F7606" t="s">
        <v>10771</v>
      </c>
      <c r="G7606" t="s">
        <v>39</v>
      </c>
      <c r="H7606" t="s">
        <v>49</v>
      </c>
      <c r="I7606" t="s">
        <v>10625</v>
      </c>
      <c r="J7606" s="1">
        <v>2</v>
      </c>
      <c r="K7606" t="s">
        <v>10772</v>
      </c>
      <c r="L7606" t="s">
        <v>10773</v>
      </c>
      <c r="M7606" t="s">
        <v>10774</v>
      </c>
      <c r="N7606" s="126"/>
      <c r="Q7606" t="s">
        <v>10770</v>
      </c>
      <c r="R7606" t="s">
        <v>19715</v>
      </c>
      <c r="S7606" s="120">
        <v>0.6</v>
      </c>
      <c r="U7606"/>
    </row>
    <row r="7607" spans="1:21">
      <c r="A7607">
        <v>7606</v>
      </c>
      <c r="B7607" s="1" t="s">
        <v>5143</v>
      </c>
      <c r="C7607" s="1" t="s">
        <v>47</v>
      </c>
      <c r="D7607" s="1" t="s">
        <v>10623</v>
      </c>
      <c r="E7607" t="s">
        <v>48</v>
      </c>
      <c r="F7607" t="s">
        <v>10771</v>
      </c>
      <c r="G7607" t="s">
        <v>39</v>
      </c>
      <c r="H7607" t="s">
        <v>49</v>
      </c>
      <c r="I7607" t="s">
        <v>10625</v>
      </c>
      <c r="J7607" s="1">
        <v>2</v>
      </c>
      <c r="K7607" t="s">
        <v>10772</v>
      </c>
      <c r="L7607" t="s">
        <v>10773</v>
      </c>
      <c r="M7607" t="s">
        <v>10774</v>
      </c>
      <c r="N7607" s="126"/>
      <c r="Q7607" t="s">
        <v>5143</v>
      </c>
      <c r="R7607" t="s">
        <v>19715</v>
      </c>
      <c r="S7607" s="120">
        <v>0.6</v>
      </c>
      <c r="U7607"/>
    </row>
    <row r="7608" spans="1:21">
      <c r="A7608">
        <v>7607</v>
      </c>
      <c r="B7608" s="1" t="s">
        <v>10775</v>
      </c>
      <c r="C7608" s="1" t="s">
        <v>164</v>
      </c>
      <c r="D7608" s="1" t="s">
        <v>10623</v>
      </c>
      <c r="E7608" t="s">
        <v>48</v>
      </c>
      <c r="F7608" t="s">
        <v>10776</v>
      </c>
      <c r="G7608" t="s">
        <v>39</v>
      </c>
      <c r="H7608" t="s">
        <v>166</v>
      </c>
      <c r="I7608" t="s">
        <v>10625</v>
      </c>
      <c r="J7608" s="1">
        <v>2</v>
      </c>
      <c r="K7608" t="s">
        <v>10776</v>
      </c>
      <c r="L7608" t="s">
        <v>10777</v>
      </c>
      <c r="M7608" t="s">
        <v>10778</v>
      </c>
      <c r="N7608" s="126">
        <v>0.01</v>
      </c>
      <c r="Q7608" t="s">
        <v>10775</v>
      </c>
      <c r="R7608" t="s">
        <v>19716</v>
      </c>
      <c r="S7608" s="120">
        <v>0.6</v>
      </c>
      <c r="U7608"/>
    </row>
    <row r="7609" spans="1:21">
      <c r="A7609">
        <v>7608</v>
      </c>
      <c r="B7609" s="1" t="s">
        <v>10779</v>
      </c>
      <c r="C7609" s="1" t="s">
        <v>164</v>
      </c>
      <c r="D7609" s="1" t="s">
        <v>10623</v>
      </c>
      <c r="E7609" t="s">
        <v>48</v>
      </c>
      <c r="F7609" t="s">
        <v>10776</v>
      </c>
      <c r="G7609" t="s">
        <v>39</v>
      </c>
      <c r="H7609" t="s">
        <v>166</v>
      </c>
      <c r="I7609" t="s">
        <v>10625</v>
      </c>
      <c r="J7609" s="1">
        <v>2</v>
      </c>
      <c r="K7609" t="s">
        <v>10776</v>
      </c>
      <c r="L7609" t="s">
        <v>10777</v>
      </c>
      <c r="M7609" t="s">
        <v>10778</v>
      </c>
      <c r="N7609" s="126"/>
      <c r="Q7609" t="s">
        <v>10779</v>
      </c>
      <c r="R7609" t="s">
        <v>19716</v>
      </c>
      <c r="S7609" s="120">
        <v>0.6</v>
      </c>
      <c r="U7609"/>
    </row>
    <row r="7610" spans="1:21">
      <c r="A7610">
        <v>7609</v>
      </c>
      <c r="B7610" s="1" t="s">
        <v>10780</v>
      </c>
      <c r="C7610" s="1" t="s">
        <v>175</v>
      </c>
      <c r="D7610" s="1" t="s">
        <v>10623</v>
      </c>
      <c r="E7610" t="s">
        <v>48</v>
      </c>
      <c r="F7610" t="s">
        <v>10781</v>
      </c>
      <c r="G7610" t="s">
        <v>39</v>
      </c>
      <c r="H7610" t="s">
        <v>177</v>
      </c>
      <c r="I7610" t="s">
        <v>10625</v>
      </c>
      <c r="J7610" s="1">
        <v>2</v>
      </c>
      <c r="K7610" t="s">
        <v>10782</v>
      </c>
      <c r="L7610" t="s">
        <v>10783</v>
      </c>
      <c r="M7610" t="s">
        <v>10784</v>
      </c>
      <c r="N7610" s="126"/>
      <c r="Q7610" t="s">
        <v>10780</v>
      </c>
      <c r="R7610" t="s">
        <v>19717</v>
      </c>
      <c r="S7610" s="120">
        <v>0.6</v>
      </c>
      <c r="U7610"/>
    </row>
    <row r="7611" spans="1:21">
      <c r="A7611">
        <v>7610</v>
      </c>
      <c r="B7611" s="1" t="s">
        <v>10785</v>
      </c>
      <c r="C7611" s="1" t="s">
        <v>175</v>
      </c>
      <c r="D7611" s="1" t="s">
        <v>10623</v>
      </c>
      <c r="E7611" t="s">
        <v>48</v>
      </c>
      <c r="F7611" t="s">
        <v>10781</v>
      </c>
      <c r="G7611" t="s">
        <v>39</v>
      </c>
      <c r="H7611" t="s">
        <v>177</v>
      </c>
      <c r="I7611" t="s">
        <v>10625</v>
      </c>
      <c r="J7611" s="1">
        <v>2</v>
      </c>
      <c r="K7611" t="s">
        <v>10782</v>
      </c>
      <c r="L7611" t="s">
        <v>10783</v>
      </c>
      <c r="M7611" t="s">
        <v>10784</v>
      </c>
      <c r="N7611" s="126"/>
      <c r="Q7611" t="s">
        <v>10785</v>
      </c>
      <c r="R7611" t="s">
        <v>19717</v>
      </c>
      <c r="S7611" s="120">
        <v>0.6</v>
      </c>
      <c r="U7611"/>
    </row>
    <row r="7612" spans="1:21">
      <c r="A7612">
        <v>7611</v>
      </c>
      <c r="B7612" s="1" t="s">
        <v>10786</v>
      </c>
      <c r="C7612" s="1" t="s">
        <v>175</v>
      </c>
      <c r="D7612" s="1" t="s">
        <v>10623</v>
      </c>
      <c r="E7612" t="s">
        <v>48</v>
      </c>
      <c r="F7612" t="s">
        <v>10781</v>
      </c>
      <c r="G7612" t="s">
        <v>39</v>
      </c>
      <c r="H7612" t="s">
        <v>177</v>
      </c>
      <c r="I7612" t="s">
        <v>10625</v>
      </c>
      <c r="J7612" s="1">
        <v>2</v>
      </c>
      <c r="K7612" t="s">
        <v>10782</v>
      </c>
      <c r="L7612" t="s">
        <v>10783</v>
      </c>
      <c r="M7612" t="s">
        <v>10784</v>
      </c>
      <c r="N7612" s="126"/>
      <c r="Q7612" t="s">
        <v>10786</v>
      </c>
      <c r="R7612" t="s">
        <v>19717</v>
      </c>
      <c r="S7612" s="120">
        <v>0.6</v>
      </c>
      <c r="U7612"/>
    </row>
    <row r="7613" spans="1:21">
      <c r="A7613">
        <v>7612</v>
      </c>
      <c r="B7613" s="1" t="s">
        <v>10787</v>
      </c>
      <c r="C7613" s="1" t="s">
        <v>352</v>
      </c>
      <c r="D7613" s="1" t="s">
        <v>10623</v>
      </c>
      <c r="E7613" t="s">
        <v>48</v>
      </c>
      <c r="F7613" t="s">
        <v>10788</v>
      </c>
      <c r="G7613" t="s">
        <v>39</v>
      </c>
      <c r="H7613" t="s">
        <v>354</v>
      </c>
      <c r="I7613" t="s">
        <v>10625</v>
      </c>
      <c r="J7613" s="1">
        <v>2</v>
      </c>
      <c r="K7613" t="s">
        <v>10788</v>
      </c>
      <c r="L7613" t="s">
        <v>10789</v>
      </c>
      <c r="M7613" t="s">
        <v>10790</v>
      </c>
      <c r="N7613" s="126"/>
      <c r="Q7613" t="s">
        <v>10787</v>
      </c>
      <c r="R7613" t="s">
        <v>19718</v>
      </c>
      <c r="S7613" s="120">
        <v>0.6</v>
      </c>
      <c r="U7613"/>
    </row>
    <row r="7614" spans="1:21">
      <c r="A7614">
        <v>7613</v>
      </c>
      <c r="B7614" s="1" t="s">
        <v>10791</v>
      </c>
      <c r="C7614" s="1" t="s">
        <v>36</v>
      </c>
      <c r="D7614" s="1" t="s">
        <v>10623</v>
      </c>
      <c r="E7614" t="s">
        <v>48</v>
      </c>
      <c r="F7614" t="s">
        <v>10792</v>
      </c>
      <c r="G7614" t="s">
        <v>39</v>
      </c>
      <c r="H7614" t="s">
        <v>40</v>
      </c>
      <c r="I7614" t="s">
        <v>10625</v>
      </c>
      <c r="J7614" s="1">
        <v>2</v>
      </c>
      <c r="K7614" t="s">
        <v>10793</v>
      </c>
      <c r="L7614" t="s">
        <v>10794</v>
      </c>
      <c r="M7614" t="s">
        <v>10795</v>
      </c>
      <c r="N7614" s="126"/>
      <c r="Q7614" t="s">
        <v>10791</v>
      </c>
      <c r="R7614" t="s">
        <v>19719</v>
      </c>
      <c r="S7614" s="120">
        <v>0.6</v>
      </c>
      <c r="U7614"/>
    </row>
    <row r="7615" spans="1:21">
      <c r="A7615">
        <v>7614</v>
      </c>
      <c r="B7615" s="1" t="s">
        <v>10796</v>
      </c>
      <c r="C7615" s="1" t="s">
        <v>36</v>
      </c>
      <c r="D7615" s="1" t="s">
        <v>10623</v>
      </c>
      <c r="E7615" t="s">
        <v>48</v>
      </c>
      <c r="F7615" t="s">
        <v>10792</v>
      </c>
      <c r="G7615" t="s">
        <v>39</v>
      </c>
      <c r="H7615" t="s">
        <v>40</v>
      </c>
      <c r="I7615" t="s">
        <v>10625</v>
      </c>
      <c r="J7615" s="1">
        <v>2</v>
      </c>
      <c r="K7615" t="s">
        <v>10793</v>
      </c>
      <c r="L7615" t="s">
        <v>10794</v>
      </c>
      <c r="M7615" t="s">
        <v>10795</v>
      </c>
      <c r="N7615" s="126">
        <v>0.01</v>
      </c>
      <c r="Q7615" t="s">
        <v>10796</v>
      </c>
      <c r="R7615" t="s">
        <v>19719</v>
      </c>
      <c r="S7615" s="120">
        <v>0.6</v>
      </c>
      <c r="U7615"/>
    </row>
    <row r="7616" spans="1:21">
      <c r="A7616">
        <v>7615</v>
      </c>
      <c r="B7616" s="1" t="s">
        <v>10797</v>
      </c>
      <c r="C7616" s="1" t="s">
        <v>36</v>
      </c>
      <c r="D7616" s="1" t="s">
        <v>10623</v>
      </c>
      <c r="E7616" t="s">
        <v>48</v>
      </c>
      <c r="F7616" t="s">
        <v>10792</v>
      </c>
      <c r="G7616" t="s">
        <v>39</v>
      </c>
      <c r="H7616" t="s">
        <v>40</v>
      </c>
      <c r="I7616" t="s">
        <v>10625</v>
      </c>
      <c r="J7616" s="1">
        <v>2</v>
      </c>
      <c r="K7616" t="s">
        <v>10793</v>
      </c>
      <c r="L7616" t="s">
        <v>10794</v>
      </c>
      <c r="M7616" t="s">
        <v>10795</v>
      </c>
      <c r="N7616" s="126"/>
      <c r="Q7616" t="s">
        <v>10797</v>
      </c>
      <c r="R7616" t="s">
        <v>19719</v>
      </c>
      <c r="S7616" s="120">
        <v>0.6</v>
      </c>
      <c r="U7616"/>
    </row>
    <row r="7617" spans="1:21">
      <c r="A7617">
        <v>7616</v>
      </c>
      <c r="B7617" s="1" t="s">
        <v>10798</v>
      </c>
      <c r="C7617" s="1" t="s">
        <v>36</v>
      </c>
      <c r="D7617" s="1" t="s">
        <v>10623</v>
      </c>
      <c r="E7617" t="s">
        <v>48</v>
      </c>
      <c r="F7617" t="s">
        <v>10792</v>
      </c>
      <c r="G7617" t="s">
        <v>39</v>
      </c>
      <c r="H7617" t="s">
        <v>40</v>
      </c>
      <c r="I7617" t="s">
        <v>10625</v>
      </c>
      <c r="J7617" s="1">
        <v>2</v>
      </c>
      <c r="K7617" t="s">
        <v>10793</v>
      </c>
      <c r="L7617" t="s">
        <v>10794</v>
      </c>
      <c r="M7617" t="s">
        <v>10795</v>
      </c>
      <c r="N7617" s="126"/>
      <c r="Q7617" t="s">
        <v>10798</v>
      </c>
      <c r="R7617" t="s">
        <v>19719</v>
      </c>
      <c r="S7617" s="120">
        <v>0.6</v>
      </c>
      <c r="U7617"/>
    </row>
    <row r="7618" spans="1:21">
      <c r="A7618">
        <v>7617</v>
      </c>
      <c r="B7618" s="1" t="s">
        <v>10799</v>
      </c>
      <c r="C7618" s="1" t="s">
        <v>201</v>
      </c>
      <c r="D7618" s="1" t="s">
        <v>10623</v>
      </c>
      <c r="E7618" t="s">
        <v>48</v>
      </c>
      <c r="F7618" t="s">
        <v>10800</v>
      </c>
      <c r="G7618" t="s">
        <v>39</v>
      </c>
      <c r="H7618" t="s">
        <v>203</v>
      </c>
      <c r="I7618" t="s">
        <v>10625</v>
      </c>
      <c r="J7618" s="1">
        <v>2</v>
      </c>
      <c r="K7618" t="s">
        <v>10800</v>
      </c>
      <c r="L7618" t="s">
        <v>10801</v>
      </c>
      <c r="M7618" t="s">
        <v>10802</v>
      </c>
      <c r="N7618" s="126"/>
      <c r="Q7618" t="s">
        <v>10799</v>
      </c>
      <c r="R7618" t="s">
        <v>19720</v>
      </c>
      <c r="S7618" s="120">
        <v>0.6</v>
      </c>
      <c r="U7618"/>
    </row>
    <row r="7619" spans="1:21">
      <c r="A7619">
        <v>7618</v>
      </c>
      <c r="B7619" s="1" t="s">
        <v>10803</v>
      </c>
      <c r="C7619" s="1" t="s">
        <v>201</v>
      </c>
      <c r="D7619" s="1" t="s">
        <v>10623</v>
      </c>
      <c r="E7619" t="s">
        <v>48</v>
      </c>
      <c r="F7619" t="s">
        <v>10800</v>
      </c>
      <c r="G7619" t="s">
        <v>39</v>
      </c>
      <c r="H7619" t="s">
        <v>203</v>
      </c>
      <c r="I7619" t="s">
        <v>10625</v>
      </c>
      <c r="J7619" s="1">
        <v>2</v>
      </c>
      <c r="K7619" t="s">
        <v>10800</v>
      </c>
      <c r="L7619" t="s">
        <v>10801</v>
      </c>
      <c r="M7619" t="s">
        <v>10802</v>
      </c>
      <c r="N7619" s="126"/>
      <c r="Q7619" t="s">
        <v>10803</v>
      </c>
      <c r="R7619" t="s">
        <v>19720</v>
      </c>
      <c r="S7619" s="120">
        <v>0.6</v>
      </c>
      <c r="U7619"/>
    </row>
    <row r="7620" spans="1:21">
      <c r="A7620">
        <v>7619</v>
      </c>
      <c r="B7620" s="1" t="s">
        <v>10755</v>
      </c>
      <c r="C7620" s="1" t="s">
        <v>201</v>
      </c>
      <c r="D7620" s="1" t="s">
        <v>10623</v>
      </c>
      <c r="E7620" t="s">
        <v>48</v>
      </c>
      <c r="F7620" t="s">
        <v>10800</v>
      </c>
      <c r="G7620" t="s">
        <v>39</v>
      </c>
      <c r="H7620" t="s">
        <v>203</v>
      </c>
      <c r="I7620" t="s">
        <v>10625</v>
      </c>
      <c r="J7620" s="1">
        <v>2</v>
      </c>
      <c r="K7620" t="s">
        <v>10800</v>
      </c>
      <c r="L7620" t="s">
        <v>10801</v>
      </c>
      <c r="M7620" t="s">
        <v>10802</v>
      </c>
      <c r="N7620" s="126"/>
      <c r="Q7620" t="s">
        <v>10755</v>
      </c>
      <c r="R7620" t="s">
        <v>19720</v>
      </c>
      <c r="S7620" s="120">
        <v>0.6</v>
      </c>
      <c r="U7620"/>
    </row>
    <row r="7621" spans="1:21">
      <c r="A7621">
        <v>7620</v>
      </c>
      <c r="B7621" s="1" t="s">
        <v>10804</v>
      </c>
      <c r="C7621" s="1" t="s">
        <v>201</v>
      </c>
      <c r="D7621" s="1" t="s">
        <v>10623</v>
      </c>
      <c r="E7621" t="s">
        <v>48</v>
      </c>
      <c r="F7621" t="s">
        <v>10800</v>
      </c>
      <c r="G7621" t="s">
        <v>39</v>
      </c>
      <c r="H7621" t="s">
        <v>203</v>
      </c>
      <c r="I7621" t="s">
        <v>10625</v>
      </c>
      <c r="J7621" s="1">
        <v>2</v>
      </c>
      <c r="K7621" t="s">
        <v>10800</v>
      </c>
      <c r="L7621" t="s">
        <v>10801</v>
      </c>
      <c r="M7621" t="s">
        <v>10802</v>
      </c>
      <c r="N7621" s="126"/>
      <c r="Q7621" t="s">
        <v>10804</v>
      </c>
      <c r="R7621" t="s">
        <v>19720</v>
      </c>
      <c r="S7621" s="120">
        <v>0.6</v>
      </c>
      <c r="U7621"/>
    </row>
    <row r="7622" spans="1:21">
      <c r="A7622">
        <v>7621</v>
      </c>
      <c r="B7622" s="1" t="s">
        <v>10805</v>
      </c>
      <c r="C7622" s="1" t="s">
        <v>201</v>
      </c>
      <c r="D7622" s="1" t="s">
        <v>10623</v>
      </c>
      <c r="E7622" t="s">
        <v>48</v>
      </c>
      <c r="F7622" t="s">
        <v>10800</v>
      </c>
      <c r="G7622" t="s">
        <v>39</v>
      </c>
      <c r="H7622" t="s">
        <v>203</v>
      </c>
      <c r="I7622" t="s">
        <v>10625</v>
      </c>
      <c r="J7622" s="1">
        <v>2</v>
      </c>
      <c r="K7622" t="s">
        <v>10800</v>
      </c>
      <c r="L7622" t="s">
        <v>10801</v>
      </c>
      <c r="M7622" t="s">
        <v>10802</v>
      </c>
      <c r="N7622" s="126"/>
      <c r="Q7622" t="s">
        <v>10805</v>
      </c>
      <c r="R7622" t="s">
        <v>19720</v>
      </c>
      <c r="S7622" s="120">
        <v>0.6</v>
      </c>
      <c r="U7622"/>
    </row>
    <row r="7623" spans="1:21">
      <c r="A7623">
        <v>7622</v>
      </c>
      <c r="B7623" s="1" t="s">
        <v>10806</v>
      </c>
      <c r="C7623" s="1" t="s">
        <v>201</v>
      </c>
      <c r="D7623" s="1" t="s">
        <v>10623</v>
      </c>
      <c r="E7623" t="s">
        <v>48</v>
      </c>
      <c r="F7623" t="s">
        <v>10800</v>
      </c>
      <c r="G7623" t="s">
        <v>39</v>
      </c>
      <c r="H7623" t="s">
        <v>203</v>
      </c>
      <c r="I7623" t="s">
        <v>10625</v>
      </c>
      <c r="J7623" s="1">
        <v>2</v>
      </c>
      <c r="K7623" t="s">
        <v>10800</v>
      </c>
      <c r="L7623" t="s">
        <v>10801</v>
      </c>
      <c r="M7623" t="s">
        <v>10802</v>
      </c>
      <c r="N7623" s="126"/>
      <c r="Q7623" t="s">
        <v>10806</v>
      </c>
      <c r="R7623" t="s">
        <v>19720</v>
      </c>
      <c r="S7623" s="120">
        <v>0.6</v>
      </c>
      <c r="U7623"/>
    </row>
    <row r="7624" spans="1:21">
      <c r="A7624">
        <v>7623</v>
      </c>
      <c r="B7624" s="1" t="s">
        <v>10807</v>
      </c>
      <c r="C7624" s="1" t="s">
        <v>201</v>
      </c>
      <c r="D7624" s="1" t="s">
        <v>10623</v>
      </c>
      <c r="E7624" t="s">
        <v>48</v>
      </c>
      <c r="F7624" t="s">
        <v>10800</v>
      </c>
      <c r="G7624" t="s">
        <v>39</v>
      </c>
      <c r="H7624" t="s">
        <v>203</v>
      </c>
      <c r="I7624" t="s">
        <v>10625</v>
      </c>
      <c r="J7624" s="1">
        <v>2</v>
      </c>
      <c r="K7624" t="s">
        <v>10800</v>
      </c>
      <c r="L7624" t="s">
        <v>10801</v>
      </c>
      <c r="M7624" t="s">
        <v>10802</v>
      </c>
      <c r="N7624" s="126"/>
      <c r="Q7624" t="s">
        <v>10807</v>
      </c>
      <c r="R7624" t="s">
        <v>19720</v>
      </c>
      <c r="S7624" s="120">
        <v>0.6</v>
      </c>
      <c r="U7624"/>
    </row>
    <row r="7625" spans="1:21">
      <c r="A7625">
        <v>7624</v>
      </c>
      <c r="B7625" s="1" t="s">
        <v>10808</v>
      </c>
      <c r="C7625" s="1" t="s">
        <v>64</v>
      </c>
      <c r="D7625" s="1" t="s">
        <v>10623</v>
      </c>
      <c r="E7625" t="s">
        <v>399</v>
      </c>
      <c r="F7625" t="s">
        <v>10809</v>
      </c>
      <c r="G7625" t="s">
        <v>39</v>
      </c>
      <c r="H7625" t="s">
        <v>67</v>
      </c>
      <c r="I7625" t="s">
        <v>10625</v>
      </c>
      <c r="J7625" s="1">
        <v>3</v>
      </c>
      <c r="K7625" t="s">
        <v>10809</v>
      </c>
      <c r="L7625" t="s">
        <v>10810</v>
      </c>
      <c r="M7625" t="s">
        <v>10811</v>
      </c>
      <c r="N7625" s="126"/>
      <c r="Q7625" t="s">
        <v>10808</v>
      </c>
      <c r="R7625" t="s">
        <v>19721</v>
      </c>
      <c r="S7625" s="120">
        <v>0.6</v>
      </c>
      <c r="U7625"/>
    </row>
    <row r="7626" spans="1:21">
      <c r="A7626">
        <v>7625</v>
      </c>
      <c r="B7626" s="1" t="s">
        <v>10636</v>
      </c>
      <c r="C7626" s="1" t="s">
        <v>78</v>
      </c>
      <c r="D7626" s="1" t="s">
        <v>10623</v>
      </c>
      <c r="E7626" t="s">
        <v>399</v>
      </c>
      <c r="F7626" t="s">
        <v>10812</v>
      </c>
      <c r="G7626" t="s">
        <v>39</v>
      </c>
      <c r="H7626" t="s">
        <v>80</v>
      </c>
      <c r="I7626" t="s">
        <v>10625</v>
      </c>
      <c r="J7626" s="1">
        <v>3</v>
      </c>
      <c r="K7626" t="s">
        <v>10812</v>
      </c>
      <c r="L7626" t="s">
        <v>10813</v>
      </c>
      <c r="M7626" t="s">
        <v>10814</v>
      </c>
      <c r="N7626" s="126"/>
      <c r="Q7626" t="s">
        <v>10636</v>
      </c>
      <c r="R7626" t="s">
        <v>19722</v>
      </c>
      <c r="S7626" s="120">
        <v>0.6</v>
      </c>
      <c r="U7626"/>
    </row>
    <row r="7627" spans="1:21">
      <c r="A7627">
        <v>7626</v>
      </c>
      <c r="B7627" s="1" t="s">
        <v>10815</v>
      </c>
      <c r="C7627" s="1" t="s">
        <v>78</v>
      </c>
      <c r="D7627" s="1" t="s">
        <v>10623</v>
      </c>
      <c r="E7627" t="s">
        <v>399</v>
      </c>
      <c r="F7627" t="s">
        <v>10812</v>
      </c>
      <c r="G7627" t="s">
        <v>39</v>
      </c>
      <c r="H7627" t="s">
        <v>80</v>
      </c>
      <c r="I7627" t="s">
        <v>10625</v>
      </c>
      <c r="J7627" s="1">
        <v>3</v>
      </c>
      <c r="K7627" t="s">
        <v>10812</v>
      </c>
      <c r="L7627" t="s">
        <v>10813</v>
      </c>
      <c r="M7627" t="s">
        <v>10814</v>
      </c>
      <c r="N7627" s="126"/>
      <c r="Q7627" t="s">
        <v>10815</v>
      </c>
      <c r="R7627" t="s">
        <v>19722</v>
      </c>
      <c r="S7627" s="120">
        <v>0.6</v>
      </c>
      <c r="U7627"/>
    </row>
    <row r="7628" spans="1:21">
      <c r="A7628">
        <v>7627</v>
      </c>
      <c r="B7628" s="1" t="s">
        <v>10816</v>
      </c>
      <c r="C7628" s="1" t="s">
        <v>78</v>
      </c>
      <c r="D7628" s="1" t="s">
        <v>10623</v>
      </c>
      <c r="E7628" t="s">
        <v>399</v>
      </c>
      <c r="F7628" t="s">
        <v>10812</v>
      </c>
      <c r="G7628" t="s">
        <v>39</v>
      </c>
      <c r="H7628" t="s">
        <v>80</v>
      </c>
      <c r="I7628" t="s">
        <v>10625</v>
      </c>
      <c r="J7628" s="1">
        <v>3</v>
      </c>
      <c r="K7628" t="s">
        <v>10812</v>
      </c>
      <c r="L7628" t="s">
        <v>10813</v>
      </c>
      <c r="M7628" t="s">
        <v>10814</v>
      </c>
      <c r="N7628" s="126">
        <v>0.01</v>
      </c>
      <c r="Q7628" t="s">
        <v>10816</v>
      </c>
      <c r="R7628" t="s">
        <v>19722</v>
      </c>
      <c r="S7628" s="120">
        <v>0.6</v>
      </c>
      <c r="U7628"/>
    </row>
    <row r="7629" spans="1:21">
      <c r="A7629">
        <v>7628</v>
      </c>
      <c r="B7629" s="1" t="s">
        <v>10817</v>
      </c>
      <c r="C7629" s="1" t="s">
        <v>78</v>
      </c>
      <c r="D7629" s="1" t="s">
        <v>10623</v>
      </c>
      <c r="E7629" t="s">
        <v>399</v>
      </c>
      <c r="F7629" t="s">
        <v>10812</v>
      </c>
      <c r="G7629" t="s">
        <v>39</v>
      </c>
      <c r="H7629" t="s">
        <v>80</v>
      </c>
      <c r="I7629" t="s">
        <v>10625</v>
      </c>
      <c r="J7629" s="1">
        <v>3</v>
      </c>
      <c r="K7629" t="s">
        <v>10812</v>
      </c>
      <c r="L7629" t="s">
        <v>10813</v>
      </c>
      <c r="M7629" t="s">
        <v>10814</v>
      </c>
      <c r="N7629" s="126"/>
      <c r="Q7629" t="s">
        <v>10817</v>
      </c>
      <c r="R7629" t="s">
        <v>19722</v>
      </c>
      <c r="S7629" s="120">
        <v>0.6</v>
      </c>
      <c r="U7629"/>
    </row>
    <row r="7630" spans="1:21">
      <c r="A7630">
        <v>7629</v>
      </c>
      <c r="B7630" s="1" t="s">
        <v>10818</v>
      </c>
      <c r="C7630" s="1" t="s">
        <v>87</v>
      </c>
      <c r="D7630" s="1" t="s">
        <v>10623</v>
      </c>
      <c r="E7630" t="s">
        <v>399</v>
      </c>
      <c r="F7630" t="s">
        <v>10819</v>
      </c>
      <c r="G7630" t="s">
        <v>39</v>
      </c>
      <c r="H7630" t="s">
        <v>89</v>
      </c>
      <c r="I7630" t="s">
        <v>10625</v>
      </c>
      <c r="J7630" s="1">
        <v>3</v>
      </c>
      <c r="K7630" t="s">
        <v>10819</v>
      </c>
      <c r="L7630" t="s">
        <v>10820</v>
      </c>
      <c r="M7630" t="s">
        <v>10821</v>
      </c>
      <c r="N7630" s="126"/>
      <c r="Q7630" t="s">
        <v>10818</v>
      </c>
      <c r="R7630" t="s">
        <v>19723</v>
      </c>
      <c r="S7630" s="120">
        <v>0.6</v>
      </c>
      <c r="U7630"/>
    </row>
    <row r="7631" spans="1:21">
      <c r="A7631">
        <v>7630</v>
      </c>
      <c r="B7631" s="1" t="s">
        <v>1866</v>
      </c>
      <c r="C7631" s="1" t="s">
        <v>87</v>
      </c>
      <c r="D7631" s="1" t="s">
        <v>10623</v>
      </c>
      <c r="E7631" t="s">
        <v>399</v>
      </c>
      <c r="F7631" t="s">
        <v>10819</v>
      </c>
      <c r="G7631" t="s">
        <v>39</v>
      </c>
      <c r="H7631" t="s">
        <v>89</v>
      </c>
      <c r="I7631" t="s">
        <v>10625</v>
      </c>
      <c r="J7631" s="1">
        <v>3</v>
      </c>
      <c r="K7631" t="s">
        <v>10819</v>
      </c>
      <c r="L7631" t="s">
        <v>10820</v>
      </c>
      <c r="M7631" t="s">
        <v>10821</v>
      </c>
      <c r="N7631" s="126"/>
      <c r="Q7631" t="s">
        <v>1866</v>
      </c>
      <c r="R7631" t="s">
        <v>19723</v>
      </c>
      <c r="S7631" s="120">
        <v>0.6</v>
      </c>
      <c r="U7631"/>
    </row>
    <row r="7632" spans="1:21">
      <c r="A7632">
        <v>7631</v>
      </c>
      <c r="B7632" s="1" t="s">
        <v>10822</v>
      </c>
      <c r="C7632" s="1" t="s">
        <v>87</v>
      </c>
      <c r="D7632" s="1" t="s">
        <v>10623</v>
      </c>
      <c r="E7632" t="s">
        <v>399</v>
      </c>
      <c r="F7632" t="s">
        <v>10819</v>
      </c>
      <c r="G7632" t="s">
        <v>39</v>
      </c>
      <c r="H7632" t="s">
        <v>89</v>
      </c>
      <c r="I7632" t="s">
        <v>10625</v>
      </c>
      <c r="J7632" s="1">
        <v>3</v>
      </c>
      <c r="K7632" t="s">
        <v>10819</v>
      </c>
      <c r="L7632" t="s">
        <v>10820</v>
      </c>
      <c r="M7632" t="s">
        <v>10821</v>
      </c>
      <c r="N7632" s="126"/>
      <c r="Q7632" t="s">
        <v>10822</v>
      </c>
      <c r="R7632" t="s">
        <v>19723</v>
      </c>
      <c r="S7632" s="120">
        <v>0.6</v>
      </c>
      <c r="U7632"/>
    </row>
    <row r="7633" spans="1:21">
      <c r="A7633">
        <v>7632</v>
      </c>
      <c r="B7633" s="1" t="s">
        <v>10823</v>
      </c>
      <c r="C7633" s="1" t="s">
        <v>87</v>
      </c>
      <c r="D7633" s="1" t="s">
        <v>10623</v>
      </c>
      <c r="E7633" t="s">
        <v>399</v>
      </c>
      <c r="F7633" t="s">
        <v>10819</v>
      </c>
      <c r="G7633" t="s">
        <v>39</v>
      </c>
      <c r="H7633" t="s">
        <v>89</v>
      </c>
      <c r="I7633" t="s">
        <v>10625</v>
      </c>
      <c r="J7633" s="1">
        <v>3</v>
      </c>
      <c r="K7633" t="s">
        <v>10819</v>
      </c>
      <c r="L7633" t="s">
        <v>10820</v>
      </c>
      <c r="M7633" t="s">
        <v>10821</v>
      </c>
      <c r="N7633" s="126"/>
      <c r="Q7633" t="s">
        <v>10823</v>
      </c>
      <c r="R7633" t="s">
        <v>19723</v>
      </c>
      <c r="S7633" s="120">
        <v>0.6</v>
      </c>
      <c r="U7633"/>
    </row>
    <row r="7634" spans="1:21">
      <c r="A7634">
        <v>7633</v>
      </c>
      <c r="B7634" s="1" t="s">
        <v>10824</v>
      </c>
      <c r="C7634" s="1" t="s">
        <v>87</v>
      </c>
      <c r="D7634" s="1" t="s">
        <v>10623</v>
      </c>
      <c r="E7634" t="s">
        <v>399</v>
      </c>
      <c r="F7634" t="s">
        <v>10819</v>
      </c>
      <c r="G7634" t="s">
        <v>39</v>
      </c>
      <c r="H7634" t="s">
        <v>89</v>
      </c>
      <c r="I7634" t="s">
        <v>10625</v>
      </c>
      <c r="J7634" s="1">
        <v>3</v>
      </c>
      <c r="K7634" t="s">
        <v>10819</v>
      </c>
      <c r="L7634" t="s">
        <v>10820</v>
      </c>
      <c r="M7634" t="s">
        <v>10821</v>
      </c>
      <c r="N7634" s="126"/>
      <c r="Q7634" t="s">
        <v>10824</v>
      </c>
      <c r="R7634" t="s">
        <v>19723</v>
      </c>
      <c r="S7634" s="120">
        <v>0.6</v>
      </c>
      <c r="U7634"/>
    </row>
    <row r="7635" spans="1:21">
      <c r="A7635">
        <v>7634</v>
      </c>
      <c r="B7635" s="1" t="s">
        <v>10825</v>
      </c>
      <c r="C7635" s="1" t="s">
        <v>87</v>
      </c>
      <c r="D7635" s="1" t="s">
        <v>10623</v>
      </c>
      <c r="E7635" t="s">
        <v>399</v>
      </c>
      <c r="F7635" t="s">
        <v>10819</v>
      </c>
      <c r="G7635" t="s">
        <v>39</v>
      </c>
      <c r="H7635" t="s">
        <v>89</v>
      </c>
      <c r="I7635" t="s">
        <v>10625</v>
      </c>
      <c r="J7635" s="1">
        <v>3</v>
      </c>
      <c r="K7635" t="s">
        <v>10819</v>
      </c>
      <c r="L7635" t="s">
        <v>10820</v>
      </c>
      <c r="M7635" t="s">
        <v>10821</v>
      </c>
      <c r="N7635" s="126"/>
      <c r="Q7635" t="s">
        <v>10825</v>
      </c>
      <c r="R7635" t="s">
        <v>19723</v>
      </c>
      <c r="S7635" s="120">
        <v>0.6</v>
      </c>
      <c r="U7635"/>
    </row>
    <row r="7636" spans="1:21">
      <c r="A7636">
        <v>7635</v>
      </c>
      <c r="B7636" s="1" t="s">
        <v>10806</v>
      </c>
      <c r="C7636" s="1" t="s">
        <v>87</v>
      </c>
      <c r="D7636" s="1" t="s">
        <v>10623</v>
      </c>
      <c r="E7636" t="s">
        <v>399</v>
      </c>
      <c r="F7636" t="s">
        <v>10819</v>
      </c>
      <c r="G7636" t="s">
        <v>39</v>
      </c>
      <c r="H7636" t="s">
        <v>89</v>
      </c>
      <c r="I7636" t="s">
        <v>10625</v>
      </c>
      <c r="J7636" s="1">
        <v>3</v>
      </c>
      <c r="K7636" t="s">
        <v>10819</v>
      </c>
      <c r="L7636" t="s">
        <v>10820</v>
      </c>
      <c r="M7636" t="s">
        <v>10821</v>
      </c>
      <c r="N7636" s="126"/>
      <c r="Q7636" t="s">
        <v>10806</v>
      </c>
      <c r="R7636" t="s">
        <v>19723</v>
      </c>
      <c r="S7636" s="120">
        <v>0.6</v>
      </c>
      <c r="U7636"/>
    </row>
    <row r="7637" spans="1:21">
      <c r="A7637">
        <v>7636</v>
      </c>
      <c r="B7637" s="1" t="s">
        <v>10644</v>
      </c>
      <c r="C7637" s="1" t="s">
        <v>87</v>
      </c>
      <c r="D7637" s="1" t="s">
        <v>10623</v>
      </c>
      <c r="E7637" t="s">
        <v>399</v>
      </c>
      <c r="F7637" t="s">
        <v>10819</v>
      </c>
      <c r="G7637" t="s">
        <v>39</v>
      </c>
      <c r="H7637" t="s">
        <v>89</v>
      </c>
      <c r="I7637" t="s">
        <v>10625</v>
      </c>
      <c r="J7637" s="1">
        <v>3</v>
      </c>
      <c r="K7637" t="s">
        <v>10819</v>
      </c>
      <c r="L7637" t="s">
        <v>10820</v>
      </c>
      <c r="M7637" t="s">
        <v>10821</v>
      </c>
      <c r="N7637" s="126"/>
      <c r="Q7637" t="s">
        <v>10644</v>
      </c>
      <c r="R7637" t="s">
        <v>19723</v>
      </c>
      <c r="S7637" s="120">
        <v>0.6</v>
      </c>
      <c r="U7637"/>
    </row>
    <row r="7638" spans="1:21">
      <c r="A7638">
        <v>7637</v>
      </c>
      <c r="B7638" s="1" t="s">
        <v>10826</v>
      </c>
      <c r="C7638" s="1" t="s">
        <v>87</v>
      </c>
      <c r="D7638" s="1" t="s">
        <v>10623</v>
      </c>
      <c r="E7638" t="s">
        <v>399</v>
      </c>
      <c r="F7638" t="s">
        <v>10819</v>
      </c>
      <c r="G7638" t="s">
        <v>39</v>
      </c>
      <c r="H7638" t="s">
        <v>89</v>
      </c>
      <c r="I7638" t="s">
        <v>10625</v>
      </c>
      <c r="J7638" s="1">
        <v>3</v>
      </c>
      <c r="K7638" t="s">
        <v>10819</v>
      </c>
      <c r="L7638" t="s">
        <v>10820</v>
      </c>
      <c r="M7638" t="s">
        <v>10821</v>
      </c>
      <c r="N7638" s="126"/>
      <c r="Q7638" t="s">
        <v>10826</v>
      </c>
      <c r="R7638" t="s">
        <v>19723</v>
      </c>
      <c r="S7638" s="120">
        <v>0.6</v>
      </c>
      <c r="U7638"/>
    </row>
    <row r="7639" spans="1:21">
      <c r="A7639">
        <v>7638</v>
      </c>
      <c r="B7639" s="1" t="s">
        <v>10655</v>
      </c>
      <c r="C7639" s="1" t="s">
        <v>105</v>
      </c>
      <c r="D7639" s="1" t="s">
        <v>10623</v>
      </c>
      <c r="E7639" t="s">
        <v>399</v>
      </c>
      <c r="F7639" t="s">
        <v>10827</v>
      </c>
      <c r="G7639" t="s">
        <v>39</v>
      </c>
      <c r="H7639" t="s">
        <v>107</v>
      </c>
      <c r="I7639" t="s">
        <v>10625</v>
      </c>
      <c r="J7639" s="1">
        <v>3</v>
      </c>
      <c r="K7639" t="s">
        <v>10827</v>
      </c>
      <c r="L7639" t="s">
        <v>10828</v>
      </c>
      <c r="M7639" t="s">
        <v>10829</v>
      </c>
      <c r="N7639" s="126"/>
      <c r="Q7639" t="s">
        <v>10655</v>
      </c>
      <c r="R7639" t="s">
        <v>19724</v>
      </c>
      <c r="S7639" s="120">
        <v>0.6</v>
      </c>
      <c r="U7639"/>
    </row>
    <row r="7640" spans="1:21">
      <c r="A7640">
        <v>7639</v>
      </c>
      <c r="B7640" s="1" t="s">
        <v>10654</v>
      </c>
      <c r="C7640" s="1" t="s">
        <v>105</v>
      </c>
      <c r="D7640" s="1" t="s">
        <v>10623</v>
      </c>
      <c r="E7640" t="s">
        <v>399</v>
      </c>
      <c r="F7640" t="s">
        <v>10827</v>
      </c>
      <c r="G7640" t="s">
        <v>39</v>
      </c>
      <c r="H7640" t="s">
        <v>107</v>
      </c>
      <c r="I7640" t="s">
        <v>10625</v>
      </c>
      <c r="J7640" s="1">
        <v>3</v>
      </c>
      <c r="K7640" t="s">
        <v>10827</v>
      </c>
      <c r="L7640" t="s">
        <v>10828</v>
      </c>
      <c r="M7640" t="s">
        <v>10829</v>
      </c>
      <c r="N7640" s="126"/>
      <c r="Q7640" t="s">
        <v>10654</v>
      </c>
      <c r="R7640" t="s">
        <v>19724</v>
      </c>
      <c r="S7640" s="120">
        <v>0.6</v>
      </c>
      <c r="U7640"/>
    </row>
    <row r="7641" spans="1:21">
      <c r="A7641">
        <v>7640</v>
      </c>
      <c r="B7641" s="1" t="s">
        <v>1870</v>
      </c>
      <c r="C7641" s="1" t="s">
        <v>105</v>
      </c>
      <c r="D7641" s="1" t="s">
        <v>10623</v>
      </c>
      <c r="E7641" t="s">
        <v>399</v>
      </c>
      <c r="F7641" t="s">
        <v>10827</v>
      </c>
      <c r="G7641" t="s">
        <v>39</v>
      </c>
      <c r="H7641" t="s">
        <v>107</v>
      </c>
      <c r="I7641" t="s">
        <v>10625</v>
      </c>
      <c r="J7641" s="1">
        <v>3</v>
      </c>
      <c r="K7641" t="s">
        <v>10827</v>
      </c>
      <c r="L7641" t="s">
        <v>10828</v>
      </c>
      <c r="M7641" t="s">
        <v>10829</v>
      </c>
      <c r="N7641" s="126"/>
      <c r="Q7641" t="s">
        <v>1870</v>
      </c>
      <c r="R7641" t="s">
        <v>19724</v>
      </c>
      <c r="S7641" s="120">
        <v>0.6</v>
      </c>
      <c r="U7641"/>
    </row>
    <row r="7642" spans="1:21">
      <c r="A7642">
        <v>7641</v>
      </c>
      <c r="B7642" s="1" t="s">
        <v>10665</v>
      </c>
      <c r="C7642" s="1" t="s">
        <v>133</v>
      </c>
      <c r="D7642" s="1" t="s">
        <v>10623</v>
      </c>
      <c r="E7642" t="s">
        <v>399</v>
      </c>
      <c r="F7642" t="s">
        <v>10830</v>
      </c>
      <c r="G7642" t="s">
        <v>39</v>
      </c>
      <c r="H7642" t="s">
        <v>135</v>
      </c>
      <c r="I7642" t="s">
        <v>10625</v>
      </c>
      <c r="J7642" s="1">
        <v>3</v>
      </c>
      <c r="K7642" t="s">
        <v>10830</v>
      </c>
      <c r="L7642" t="s">
        <v>10831</v>
      </c>
      <c r="M7642" t="s">
        <v>10832</v>
      </c>
      <c r="N7642" s="126"/>
      <c r="Q7642" t="s">
        <v>10665</v>
      </c>
      <c r="R7642" t="s">
        <v>19725</v>
      </c>
      <c r="S7642" s="120">
        <v>0.6</v>
      </c>
      <c r="U7642"/>
    </row>
    <row r="7643" spans="1:21">
      <c r="A7643">
        <v>7642</v>
      </c>
      <c r="B7643" s="1" t="s">
        <v>10833</v>
      </c>
      <c r="C7643" s="1" t="s">
        <v>133</v>
      </c>
      <c r="D7643" s="1" t="s">
        <v>10623</v>
      </c>
      <c r="E7643" t="s">
        <v>399</v>
      </c>
      <c r="F7643" t="s">
        <v>10830</v>
      </c>
      <c r="G7643" t="s">
        <v>39</v>
      </c>
      <c r="H7643" t="s">
        <v>135</v>
      </c>
      <c r="I7643" t="s">
        <v>10625</v>
      </c>
      <c r="J7643" s="1">
        <v>3</v>
      </c>
      <c r="K7643" t="s">
        <v>10830</v>
      </c>
      <c r="L7643" t="s">
        <v>10831</v>
      </c>
      <c r="M7643" t="s">
        <v>10832</v>
      </c>
      <c r="N7643" s="126"/>
      <c r="Q7643" t="s">
        <v>10833</v>
      </c>
      <c r="R7643" t="s">
        <v>19725</v>
      </c>
      <c r="S7643" s="120">
        <v>0.6</v>
      </c>
      <c r="U7643"/>
    </row>
    <row r="7644" spans="1:21">
      <c r="A7644">
        <v>7643</v>
      </c>
      <c r="B7644" s="1" t="s">
        <v>10834</v>
      </c>
      <c r="C7644" s="1" t="s">
        <v>133</v>
      </c>
      <c r="D7644" s="1" t="s">
        <v>10623</v>
      </c>
      <c r="E7644" t="s">
        <v>399</v>
      </c>
      <c r="F7644" t="s">
        <v>10830</v>
      </c>
      <c r="G7644" t="s">
        <v>39</v>
      </c>
      <c r="H7644" t="s">
        <v>135</v>
      </c>
      <c r="I7644" t="s">
        <v>10625</v>
      </c>
      <c r="J7644" s="1">
        <v>3</v>
      </c>
      <c r="K7644" t="s">
        <v>10830</v>
      </c>
      <c r="L7644" t="s">
        <v>10831</v>
      </c>
      <c r="M7644" t="s">
        <v>10832</v>
      </c>
      <c r="N7644" s="126"/>
      <c r="Q7644" t="s">
        <v>10834</v>
      </c>
      <c r="R7644" t="s">
        <v>19725</v>
      </c>
      <c r="S7644" s="120">
        <v>0.6</v>
      </c>
      <c r="U7644"/>
    </row>
    <row r="7645" spans="1:21">
      <c r="A7645">
        <v>7644</v>
      </c>
      <c r="B7645" s="1" t="s">
        <v>10835</v>
      </c>
      <c r="C7645" s="1" t="s">
        <v>47</v>
      </c>
      <c r="D7645" s="1" t="s">
        <v>10623</v>
      </c>
      <c r="E7645" t="s">
        <v>399</v>
      </c>
      <c r="F7645" t="s">
        <v>10836</v>
      </c>
      <c r="G7645" t="s">
        <v>39</v>
      </c>
      <c r="H7645" t="s">
        <v>49</v>
      </c>
      <c r="I7645" t="s">
        <v>10625</v>
      </c>
      <c r="J7645" s="1">
        <v>3</v>
      </c>
      <c r="K7645" t="s">
        <v>10837</v>
      </c>
      <c r="L7645" t="s">
        <v>10838</v>
      </c>
      <c r="M7645" t="s">
        <v>10839</v>
      </c>
      <c r="N7645" s="126"/>
      <c r="Q7645" t="s">
        <v>10835</v>
      </c>
      <c r="R7645" t="s">
        <v>19726</v>
      </c>
      <c r="S7645" s="120">
        <v>0.6</v>
      </c>
      <c r="U7645"/>
    </row>
    <row r="7646" spans="1:21">
      <c r="A7646">
        <v>7645</v>
      </c>
      <c r="B7646" s="1" t="s">
        <v>10676</v>
      </c>
      <c r="C7646" s="1" t="s">
        <v>164</v>
      </c>
      <c r="D7646" s="1" t="s">
        <v>10623</v>
      </c>
      <c r="E7646" t="s">
        <v>399</v>
      </c>
      <c r="F7646" t="s">
        <v>10840</v>
      </c>
      <c r="G7646" t="s">
        <v>39</v>
      </c>
      <c r="H7646" t="s">
        <v>166</v>
      </c>
      <c r="I7646" t="s">
        <v>10625</v>
      </c>
      <c r="J7646" s="1">
        <v>3</v>
      </c>
      <c r="K7646" t="s">
        <v>10840</v>
      </c>
      <c r="L7646" t="s">
        <v>10841</v>
      </c>
      <c r="M7646" t="s">
        <v>10842</v>
      </c>
      <c r="N7646" s="126"/>
      <c r="Q7646" t="s">
        <v>10676</v>
      </c>
      <c r="R7646" t="s">
        <v>19727</v>
      </c>
      <c r="S7646" s="120">
        <v>0.6</v>
      </c>
      <c r="U7646"/>
    </row>
    <row r="7647" spans="1:21">
      <c r="A7647">
        <v>7646</v>
      </c>
      <c r="B7647" s="1" t="s">
        <v>10843</v>
      </c>
      <c r="C7647" s="1" t="s">
        <v>164</v>
      </c>
      <c r="D7647" s="1" t="s">
        <v>10623</v>
      </c>
      <c r="E7647" t="s">
        <v>399</v>
      </c>
      <c r="F7647" t="s">
        <v>10840</v>
      </c>
      <c r="G7647" t="s">
        <v>39</v>
      </c>
      <c r="H7647" t="s">
        <v>166</v>
      </c>
      <c r="I7647" t="s">
        <v>10625</v>
      </c>
      <c r="J7647" s="1">
        <v>3</v>
      </c>
      <c r="K7647" t="s">
        <v>10840</v>
      </c>
      <c r="L7647" t="s">
        <v>10841</v>
      </c>
      <c r="M7647" t="s">
        <v>10842</v>
      </c>
      <c r="N7647" s="126"/>
      <c r="Q7647" t="s">
        <v>10843</v>
      </c>
      <c r="R7647" t="s">
        <v>19727</v>
      </c>
      <c r="S7647" s="120">
        <v>0.6</v>
      </c>
      <c r="U7647"/>
    </row>
    <row r="7648" spans="1:21">
      <c r="A7648">
        <v>7647</v>
      </c>
      <c r="B7648" s="1" t="s">
        <v>10844</v>
      </c>
      <c r="C7648" s="1" t="s">
        <v>164</v>
      </c>
      <c r="D7648" s="1" t="s">
        <v>10623</v>
      </c>
      <c r="E7648" t="s">
        <v>399</v>
      </c>
      <c r="F7648" t="s">
        <v>10840</v>
      </c>
      <c r="G7648" t="s">
        <v>39</v>
      </c>
      <c r="H7648" t="s">
        <v>166</v>
      </c>
      <c r="I7648" t="s">
        <v>10625</v>
      </c>
      <c r="J7648" s="1">
        <v>3</v>
      </c>
      <c r="K7648" t="s">
        <v>10840</v>
      </c>
      <c r="L7648" t="s">
        <v>10841</v>
      </c>
      <c r="M7648" t="s">
        <v>10842</v>
      </c>
      <c r="N7648" s="126"/>
      <c r="Q7648" t="s">
        <v>10844</v>
      </c>
      <c r="R7648" t="s">
        <v>19727</v>
      </c>
      <c r="S7648" s="120">
        <v>0.6</v>
      </c>
      <c r="U7648"/>
    </row>
    <row r="7649" spans="1:21">
      <c r="A7649">
        <v>7648</v>
      </c>
      <c r="B7649" s="1" t="s">
        <v>10845</v>
      </c>
      <c r="C7649" s="1" t="s">
        <v>164</v>
      </c>
      <c r="D7649" s="1" t="s">
        <v>10623</v>
      </c>
      <c r="E7649" t="s">
        <v>399</v>
      </c>
      <c r="F7649" t="s">
        <v>10840</v>
      </c>
      <c r="G7649" t="s">
        <v>39</v>
      </c>
      <c r="H7649" t="s">
        <v>166</v>
      </c>
      <c r="I7649" t="s">
        <v>10625</v>
      </c>
      <c r="J7649" s="1">
        <v>3</v>
      </c>
      <c r="K7649" t="s">
        <v>10840</v>
      </c>
      <c r="L7649" t="s">
        <v>10841</v>
      </c>
      <c r="M7649" t="s">
        <v>10842</v>
      </c>
      <c r="N7649" s="126"/>
      <c r="Q7649" t="s">
        <v>10845</v>
      </c>
      <c r="R7649" t="s">
        <v>19727</v>
      </c>
      <c r="S7649" s="120">
        <v>0.6</v>
      </c>
      <c r="U7649"/>
    </row>
    <row r="7650" spans="1:21">
      <c r="A7650">
        <v>7649</v>
      </c>
      <c r="B7650" s="1" t="s">
        <v>10846</v>
      </c>
      <c r="C7650" s="1" t="s">
        <v>164</v>
      </c>
      <c r="D7650" s="1" t="s">
        <v>10623</v>
      </c>
      <c r="E7650" t="s">
        <v>399</v>
      </c>
      <c r="F7650" t="s">
        <v>10840</v>
      </c>
      <c r="G7650" t="s">
        <v>39</v>
      </c>
      <c r="H7650" t="s">
        <v>166</v>
      </c>
      <c r="I7650" t="s">
        <v>10625</v>
      </c>
      <c r="J7650" s="1">
        <v>3</v>
      </c>
      <c r="K7650" t="s">
        <v>10840</v>
      </c>
      <c r="L7650" t="s">
        <v>10841</v>
      </c>
      <c r="M7650" t="s">
        <v>10842</v>
      </c>
      <c r="N7650" s="126"/>
      <c r="Q7650" t="s">
        <v>10846</v>
      </c>
      <c r="R7650" t="s">
        <v>19727</v>
      </c>
      <c r="S7650" s="120">
        <v>0.6</v>
      </c>
      <c r="U7650"/>
    </row>
    <row r="7651" spans="1:21">
      <c r="A7651">
        <v>7650</v>
      </c>
      <c r="B7651" s="1" t="s">
        <v>10847</v>
      </c>
      <c r="C7651" s="1" t="s">
        <v>164</v>
      </c>
      <c r="D7651" s="1" t="s">
        <v>10623</v>
      </c>
      <c r="E7651" t="s">
        <v>399</v>
      </c>
      <c r="F7651" t="s">
        <v>10840</v>
      </c>
      <c r="G7651" t="s">
        <v>39</v>
      </c>
      <c r="H7651" t="s">
        <v>166</v>
      </c>
      <c r="I7651" t="s">
        <v>10625</v>
      </c>
      <c r="J7651" s="1">
        <v>3</v>
      </c>
      <c r="K7651" t="s">
        <v>10840</v>
      </c>
      <c r="L7651" t="s">
        <v>10841</v>
      </c>
      <c r="M7651" t="s">
        <v>10842</v>
      </c>
      <c r="N7651" s="126"/>
      <c r="Q7651" t="s">
        <v>10847</v>
      </c>
      <c r="R7651" t="s">
        <v>19727</v>
      </c>
      <c r="S7651" s="120">
        <v>0.6</v>
      </c>
      <c r="U7651"/>
    </row>
    <row r="7652" spans="1:21">
      <c r="A7652">
        <v>7651</v>
      </c>
      <c r="B7652" s="1" t="s">
        <v>10848</v>
      </c>
      <c r="C7652" s="1" t="s">
        <v>164</v>
      </c>
      <c r="D7652" s="1" t="s">
        <v>10623</v>
      </c>
      <c r="E7652" t="s">
        <v>399</v>
      </c>
      <c r="F7652" t="s">
        <v>10840</v>
      </c>
      <c r="G7652" t="s">
        <v>39</v>
      </c>
      <c r="H7652" t="s">
        <v>166</v>
      </c>
      <c r="I7652" t="s">
        <v>10625</v>
      </c>
      <c r="J7652" s="1">
        <v>3</v>
      </c>
      <c r="K7652" t="s">
        <v>10840</v>
      </c>
      <c r="L7652" t="s">
        <v>10841</v>
      </c>
      <c r="M7652" t="s">
        <v>10842</v>
      </c>
      <c r="N7652" s="126"/>
      <c r="Q7652" t="s">
        <v>10848</v>
      </c>
      <c r="R7652" t="s">
        <v>19727</v>
      </c>
      <c r="S7652" s="120">
        <v>0.6</v>
      </c>
      <c r="U7652"/>
    </row>
    <row r="7653" spans="1:21">
      <c r="A7653">
        <v>7652</v>
      </c>
      <c r="B7653" s="1" t="s">
        <v>10849</v>
      </c>
      <c r="C7653" s="1" t="s">
        <v>164</v>
      </c>
      <c r="D7653" s="1" t="s">
        <v>10623</v>
      </c>
      <c r="E7653" t="s">
        <v>399</v>
      </c>
      <c r="F7653" t="s">
        <v>10840</v>
      </c>
      <c r="G7653" t="s">
        <v>39</v>
      </c>
      <c r="H7653" t="s">
        <v>166</v>
      </c>
      <c r="I7653" t="s">
        <v>10625</v>
      </c>
      <c r="J7653" s="1">
        <v>3</v>
      </c>
      <c r="K7653" t="s">
        <v>10840</v>
      </c>
      <c r="L7653" t="s">
        <v>10841</v>
      </c>
      <c r="M7653" t="s">
        <v>10842</v>
      </c>
      <c r="N7653" s="126"/>
      <c r="Q7653" t="s">
        <v>10849</v>
      </c>
      <c r="R7653" t="s">
        <v>19727</v>
      </c>
      <c r="S7653" s="120">
        <v>0.6</v>
      </c>
      <c r="U7653"/>
    </row>
    <row r="7654" spans="1:21">
      <c r="A7654">
        <v>7653</v>
      </c>
      <c r="B7654" s="1" t="s">
        <v>10780</v>
      </c>
      <c r="C7654" s="1" t="s">
        <v>175</v>
      </c>
      <c r="D7654" s="1" t="s">
        <v>10623</v>
      </c>
      <c r="E7654" t="s">
        <v>399</v>
      </c>
      <c r="F7654" t="s">
        <v>10850</v>
      </c>
      <c r="G7654" t="s">
        <v>39</v>
      </c>
      <c r="H7654" t="s">
        <v>177</v>
      </c>
      <c r="I7654" t="s">
        <v>10625</v>
      </c>
      <c r="J7654" s="1">
        <v>3</v>
      </c>
      <c r="K7654" t="s">
        <v>10851</v>
      </c>
      <c r="L7654" t="s">
        <v>10852</v>
      </c>
      <c r="M7654" t="s">
        <v>10853</v>
      </c>
      <c r="N7654" s="126"/>
      <c r="Q7654" t="s">
        <v>10780</v>
      </c>
      <c r="R7654" t="s">
        <v>19728</v>
      </c>
      <c r="S7654" s="120">
        <v>0.6</v>
      </c>
      <c r="U7654"/>
    </row>
    <row r="7655" spans="1:21">
      <c r="A7655">
        <v>7654</v>
      </c>
      <c r="B7655" s="1" t="s">
        <v>10854</v>
      </c>
      <c r="C7655" s="1" t="s">
        <v>175</v>
      </c>
      <c r="D7655" s="1" t="s">
        <v>10623</v>
      </c>
      <c r="E7655" t="s">
        <v>399</v>
      </c>
      <c r="F7655" t="s">
        <v>10850</v>
      </c>
      <c r="G7655" t="s">
        <v>39</v>
      </c>
      <c r="H7655" t="s">
        <v>177</v>
      </c>
      <c r="I7655" t="s">
        <v>10625</v>
      </c>
      <c r="J7655" s="1">
        <v>3</v>
      </c>
      <c r="K7655" t="s">
        <v>10851</v>
      </c>
      <c r="L7655" t="s">
        <v>10852</v>
      </c>
      <c r="M7655" t="s">
        <v>10853</v>
      </c>
      <c r="N7655" s="126"/>
      <c r="Q7655" t="s">
        <v>10854</v>
      </c>
      <c r="R7655" t="s">
        <v>19728</v>
      </c>
      <c r="S7655" s="120">
        <v>0.6</v>
      </c>
      <c r="U7655"/>
    </row>
    <row r="7656" spans="1:21">
      <c r="A7656">
        <v>7655</v>
      </c>
      <c r="B7656" s="1" t="s">
        <v>10855</v>
      </c>
      <c r="C7656" s="1" t="s">
        <v>36</v>
      </c>
      <c r="D7656" s="1" t="s">
        <v>10623</v>
      </c>
      <c r="E7656" t="s">
        <v>399</v>
      </c>
      <c r="F7656" t="s">
        <v>10856</v>
      </c>
      <c r="G7656" t="s">
        <v>39</v>
      </c>
      <c r="H7656" t="s">
        <v>40</v>
      </c>
      <c r="I7656" t="s">
        <v>10625</v>
      </c>
      <c r="J7656" s="1">
        <v>3</v>
      </c>
      <c r="K7656" t="s">
        <v>10857</v>
      </c>
      <c r="L7656" t="s">
        <v>10858</v>
      </c>
      <c r="M7656" t="s">
        <v>10859</v>
      </c>
      <c r="N7656" s="126"/>
      <c r="Q7656" t="s">
        <v>10855</v>
      </c>
      <c r="R7656" t="s">
        <v>19729</v>
      </c>
      <c r="S7656" s="120">
        <v>0.6</v>
      </c>
      <c r="U7656"/>
    </row>
    <row r="7657" spans="1:21">
      <c r="A7657">
        <v>7656</v>
      </c>
      <c r="B7657" s="1" t="s">
        <v>10860</v>
      </c>
      <c r="C7657" s="1" t="s">
        <v>36</v>
      </c>
      <c r="D7657" s="1" t="s">
        <v>10623</v>
      </c>
      <c r="E7657" t="s">
        <v>399</v>
      </c>
      <c r="F7657" t="s">
        <v>10856</v>
      </c>
      <c r="G7657" t="s">
        <v>39</v>
      </c>
      <c r="H7657" t="s">
        <v>40</v>
      </c>
      <c r="I7657" t="s">
        <v>10625</v>
      </c>
      <c r="J7657" s="1">
        <v>3</v>
      </c>
      <c r="K7657" t="s">
        <v>10857</v>
      </c>
      <c r="L7657" t="s">
        <v>10858</v>
      </c>
      <c r="M7657" t="s">
        <v>10859</v>
      </c>
      <c r="N7657" s="126"/>
      <c r="Q7657" t="s">
        <v>10860</v>
      </c>
      <c r="R7657" t="s">
        <v>19729</v>
      </c>
      <c r="S7657" s="120">
        <v>0.6</v>
      </c>
      <c r="U7657"/>
    </row>
    <row r="7658" spans="1:21">
      <c r="A7658">
        <v>7657</v>
      </c>
      <c r="B7658" s="1" t="s">
        <v>10861</v>
      </c>
      <c r="C7658" s="1" t="s">
        <v>201</v>
      </c>
      <c r="D7658" s="1" t="s">
        <v>10623</v>
      </c>
      <c r="E7658" t="s">
        <v>399</v>
      </c>
      <c r="F7658" t="s">
        <v>10862</v>
      </c>
      <c r="G7658" t="s">
        <v>39</v>
      </c>
      <c r="H7658" t="s">
        <v>203</v>
      </c>
      <c r="I7658" t="s">
        <v>10625</v>
      </c>
      <c r="J7658" s="1">
        <v>3</v>
      </c>
      <c r="K7658" t="s">
        <v>10862</v>
      </c>
      <c r="L7658" t="s">
        <v>10863</v>
      </c>
      <c r="M7658" t="s">
        <v>10864</v>
      </c>
      <c r="N7658" s="126"/>
      <c r="Q7658" t="s">
        <v>10861</v>
      </c>
      <c r="R7658" t="s">
        <v>19730</v>
      </c>
      <c r="S7658" s="120">
        <v>0.6</v>
      </c>
      <c r="U7658"/>
    </row>
    <row r="7659" spans="1:21">
      <c r="A7659">
        <v>7658</v>
      </c>
      <c r="B7659" s="1" t="s">
        <v>10865</v>
      </c>
      <c r="C7659" s="1" t="s">
        <v>201</v>
      </c>
      <c r="D7659" s="1" t="s">
        <v>10623</v>
      </c>
      <c r="E7659" t="s">
        <v>399</v>
      </c>
      <c r="F7659" t="s">
        <v>10862</v>
      </c>
      <c r="G7659" t="s">
        <v>39</v>
      </c>
      <c r="H7659" t="s">
        <v>203</v>
      </c>
      <c r="I7659" t="s">
        <v>10625</v>
      </c>
      <c r="J7659" s="1">
        <v>3</v>
      </c>
      <c r="K7659" t="s">
        <v>10862</v>
      </c>
      <c r="L7659" t="s">
        <v>10863</v>
      </c>
      <c r="M7659" t="s">
        <v>10864</v>
      </c>
      <c r="N7659" s="126"/>
      <c r="Q7659" t="s">
        <v>10865</v>
      </c>
      <c r="R7659" t="s">
        <v>19730</v>
      </c>
      <c r="S7659" s="120">
        <v>0.6</v>
      </c>
      <c r="U7659"/>
    </row>
    <row r="7660" spans="1:21">
      <c r="A7660">
        <v>7659</v>
      </c>
      <c r="B7660" s="1" t="s">
        <v>10866</v>
      </c>
      <c r="C7660" s="1" t="s">
        <v>201</v>
      </c>
      <c r="D7660" s="1" t="s">
        <v>10623</v>
      </c>
      <c r="E7660" t="s">
        <v>399</v>
      </c>
      <c r="F7660" t="s">
        <v>10862</v>
      </c>
      <c r="G7660" t="s">
        <v>39</v>
      </c>
      <c r="H7660" t="s">
        <v>203</v>
      </c>
      <c r="I7660" t="s">
        <v>10625</v>
      </c>
      <c r="J7660" s="1">
        <v>3</v>
      </c>
      <c r="K7660" t="s">
        <v>10862</v>
      </c>
      <c r="L7660" t="s">
        <v>10863</v>
      </c>
      <c r="M7660" t="s">
        <v>10864</v>
      </c>
      <c r="N7660" s="126"/>
      <c r="Q7660" t="s">
        <v>10866</v>
      </c>
      <c r="R7660" t="s">
        <v>19730</v>
      </c>
      <c r="S7660" s="120">
        <v>0.6</v>
      </c>
      <c r="U7660"/>
    </row>
    <row r="7661" spans="1:21">
      <c r="A7661">
        <v>7660</v>
      </c>
      <c r="B7661" s="1" t="s">
        <v>10867</v>
      </c>
      <c r="C7661" s="1" t="s">
        <v>201</v>
      </c>
      <c r="D7661" s="1" t="s">
        <v>10623</v>
      </c>
      <c r="E7661" t="s">
        <v>399</v>
      </c>
      <c r="F7661" t="s">
        <v>10862</v>
      </c>
      <c r="G7661" t="s">
        <v>39</v>
      </c>
      <c r="H7661" t="s">
        <v>203</v>
      </c>
      <c r="I7661" t="s">
        <v>10625</v>
      </c>
      <c r="J7661" s="1">
        <v>3</v>
      </c>
      <c r="K7661" t="s">
        <v>10862</v>
      </c>
      <c r="L7661" t="s">
        <v>10863</v>
      </c>
      <c r="M7661" t="s">
        <v>10864</v>
      </c>
      <c r="N7661" s="126"/>
      <c r="Q7661" t="s">
        <v>10867</v>
      </c>
      <c r="R7661" t="s">
        <v>19730</v>
      </c>
      <c r="S7661" s="120">
        <v>0.6</v>
      </c>
      <c r="U7661"/>
    </row>
    <row r="7662" spans="1:21">
      <c r="A7662">
        <v>7661</v>
      </c>
      <c r="B7662" s="1" t="s">
        <v>10868</v>
      </c>
      <c r="C7662" s="1" t="s">
        <v>78</v>
      </c>
      <c r="D7662" s="1" t="s">
        <v>10623</v>
      </c>
      <c r="E7662" t="s">
        <v>497</v>
      </c>
      <c r="F7662" t="s">
        <v>10869</v>
      </c>
      <c r="G7662" t="s">
        <v>57</v>
      </c>
      <c r="H7662" t="s">
        <v>80</v>
      </c>
      <c r="I7662" t="s">
        <v>10870</v>
      </c>
      <c r="J7662" s="1">
        <v>4</v>
      </c>
      <c r="K7662" t="s">
        <v>10869</v>
      </c>
      <c r="L7662" t="s">
        <v>10871</v>
      </c>
      <c r="M7662" t="s">
        <v>10872</v>
      </c>
      <c r="N7662" s="126"/>
      <c r="Q7662" t="s">
        <v>10868</v>
      </c>
      <c r="R7662" t="s">
        <v>19731</v>
      </c>
      <c r="S7662" s="120">
        <v>0.6</v>
      </c>
      <c r="U7662"/>
    </row>
    <row r="7663" spans="1:21">
      <c r="A7663">
        <v>7662</v>
      </c>
      <c r="B7663" s="1" t="s">
        <v>10873</v>
      </c>
      <c r="C7663" s="1" t="s">
        <v>78</v>
      </c>
      <c r="D7663" s="1" t="s">
        <v>10623</v>
      </c>
      <c r="E7663" t="s">
        <v>497</v>
      </c>
      <c r="F7663" t="s">
        <v>10869</v>
      </c>
      <c r="G7663" t="s">
        <v>57</v>
      </c>
      <c r="H7663" t="s">
        <v>80</v>
      </c>
      <c r="I7663" t="s">
        <v>10870</v>
      </c>
      <c r="J7663" s="1">
        <v>4</v>
      </c>
      <c r="K7663" t="s">
        <v>10869</v>
      </c>
      <c r="L7663" t="s">
        <v>10871</v>
      </c>
      <c r="M7663" t="s">
        <v>10872</v>
      </c>
      <c r="N7663" s="126">
        <v>0.01</v>
      </c>
      <c r="Q7663" t="s">
        <v>10873</v>
      </c>
      <c r="R7663" t="s">
        <v>19731</v>
      </c>
      <c r="S7663" s="120">
        <v>0.6</v>
      </c>
      <c r="U7663"/>
    </row>
    <row r="7664" spans="1:21">
      <c r="A7664">
        <v>7663</v>
      </c>
      <c r="B7664" s="1" t="s">
        <v>10874</v>
      </c>
      <c r="C7664" s="1" t="s">
        <v>78</v>
      </c>
      <c r="D7664" s="1" t="s">
        <v>10623</v>
      </c>
      <c r="E7664" t="s">
        <v>497</v>
      </c>
      <c r="F7664" t="s">
        <v>10869</v>
      </c>
      <c r="G7664" t="s">
        <v>57</v>
      </c>
      <c r="H7664" t="s">
        <v>80</v>
      </c>
      <c r="I7664" t="s">
        <v>10870</v>
      </c>
      <c r="J7664" s="1">
        <v>4</v>
      </c>
      <c r="K7664" t="s">
        <v>10869</v>
      </c>
      <c r="L7664" t="s">
        <v>10871</v>
      </c>
      <c r="M7664" t="s">
        <v>10872</v>
      </c>
      <c r="N7664" s="126">
        <v>0.01</v>
      </c>
      <c r="Q7664" t="s">
        <v>10874</v>
      </c>
      <c r="R7664" t="s">
        <v>19731</v>
      </c>
      <c r="S7664" s="120">
        <v>0.6</v>
      </c>
      <c r="U7664"/>
    </row>
    <row r="7665" spans="1:21">
      <c r="A7665">
        <v>7664</v>
      </c>
      <c r="B7665" s="1" t="s">
        <v>10875</v>
      </c>
      <c r="C7665" s="1" t="s">
        <v>78</v>
      </c>
      <c r="D7665" s="1" t="s">
        <v>10623</v>
      </c>
      <c r="E7665" t="s">
        <v>497</v>
      </c>
      <c r="F7665" t="s">
        <v>10869</v>
      </c>
      <c r="G7665" t="s">
        <v>57</v>
      </c>
      <c r="H7665" t="s">
        <v>80</v>
      </c>
      <c r="I7665" t="s">
        <v>10870</v>
      </c>
      <c r="J7665" s="1">
        <v>4</v>
      </c>
      <c r="K7665" t="s">
        <v>10869</v>
      </c>
      <c r="L7665" t="s">
        <v>10871</v>
      </c>
      <c r="M7665" t="s">
        <v>10872</v>
      </c>
      <c r="N7665" s="126"/>
      <c r="Q7665" t="s">
        <v>10875</v>
      </c>
      <c r="R7665" t="s">
        <v>19731</v>
      </c>
      <c r="S7665" s="120">
        <v>0.6</v>
      </c>
      <c r="U7665"/>
    </row>
    <row r="7666" spans="1:21">
      <c r="A7666">
        <v>7665</v>
      </c>
      <c r="B7666" s="1" t="s">
        <v>10876</v>
      </c>
      <c r="C7666" s="1" t="s">
        <v>78</v>
      </c>
      <c r="D7666" s="1" t="s">
        <v>10623</v>
      </c>
      <c r="E7666" t="s">
        <v>497</v>
      </c>
      <c r="F7666" t="s">
        <v>10869</v>
      </c>
      <c r="G7666" t="s">
        <v>57</v>
      </c>
      <c r="H7666" t="s">
        <v>80</v>
      </c>
      <c r="I7666" t="s">
        <v>10870</v>
      </c>
      <c r="J7666" s="1">
        <v>4</v>
      </c>
      <c r="K7666" t="s">
        <v>10869</v>
      </c>
      <c r="L7666" t="s">
        <v>10871</v>
      </c>
      <c r="M7666" t="s">
        <v>10872</v>
      </c>
      <c r="N7666" s="126"/>
      <c r="Q7666" t="s">
        <v>10876</v>
      </c>
      <c r="R7666" t="s">
        <v>19731</v>
      </c>
      <c r="S7666" s="120">
        <v>0.6</v>
      </c>
      <c r="U7666"/>
    </row>
    <row r="7667" spans="1:21">
      <c r="A7667">
        <v>7666</v>
      </c>
      <c r="B7667" s="1" t="s">
        <v>10877</v>
      </c>
      <c r="C7667" s="1" t="s">
        <v>78</v>
      </c>
      <c r="D7667" s="1" t="s">
        <v>10623</v>
      </c>
      <c r="E7667" t="s">
        <v>497</v>
      </c>
      <c r="F7667" t="s">
        <v>10869</v>
      </c>
      <c r="G7667" t="s">
        <v>57</v>
      </c>
      <c r="H7667" t="s">
        <v>80</v>
      </c>
      <c r="I7667" t="s">
        <v>10870</v>
      </c>
      <c r="J7667" s="1">
        <v>4</v>
      </c>
      <c r="K7667" t="s">
        <v>10869</v>
      </c>
      <c r="L7667" t="s">
        <v>10871</v>
      </c>
      <c r="M7667" t="s">
        <v>10872</v>
      </c>
      <c r="N7667" s="126"/>
      <c r="Q7667" t="s">
        <v>10877</v>
      </c>
      <c r="R7667" t="s">
        <v>19731</v>
      </c>
      <c r="S7667" s="120">
        <v>0.6</v>
      </c>
      <c r="U7667"/>
    </row>
    <row r="7668" spans="1:21">
      <c r="A7668">
        <v>7667</v>
      </c>
      <c r="B7668" s="1" t="s">
        <v>10878</v>
      </c>
      <c r="C7668" s="1" t="s">
        <v>78</v>
      </c>
      <c r="D7668" s="1" t="s">
        <v>10623</v>
      </c>
      <c r="E7668" t="s">
        <v>497</v>
      </c>
      <c r="F7668" t="s">
        <v>10869</v>
      </c>
      <c r="G7668" t="s">
        <v>57</v>
      </c>
      <c r="H7668" t="s">
        <v>80</v>
      </c>
      <c r="I7668" t="s">
        <v>10870</v>
      </c>
      <c r="J7668" s="1">
        <v>4</v>
      </c>
      <c r="K7668" t="s">
        <v>10869</v>
      </c>
      <c r="L7668" t="s">
        <v>10871</v>
      </c>
      <c r="M7668" t="s">
        <v>10872</v>
      </c>
      <c r="N7668" s="126"/>
      <c r="Q7668" t="s">
        <v>10878</v>
      </c>
      <c r="R7668" t="s">
        <v>19731</v>
      </c>
      <c r="S7668" s="120">
        <v>0.6</v>
      </c>
      <c r="U7668"/>
    </row>
    <row r="7669" spans="1:21">
      <c r="A7669">
        <v>7668</v>
      </c>
      <c r="B7669" s="1" t="s">
        <v>10879</v>
      </c>
      <c r="C7669" s="1" t="s">
        <v>78</v>
      </c>
      <c r="D7669" s="1" t="s">
        <v>10623</v>
      </c>
      <c r="E7669" t="s">
        <v>497</v>
      </c>
      <c r="F7669" t="s">
        <v>10869</v>
      </c>
      <c r="G7669" t="s">
        <v>57</v>
      </c>
      <c r="H7669" t="s">
        <v>80</v>
      </c>
      <c r="I7669" t="s">
        <v>10870</v>
      </c>
      <c r="J7669" s="1">
        <v>4</v>
      </c>
      <c r="K7669" t="s">
        <v>10869</v>
      </c>
      <c r="L7669" t="s">
        <v>10871</v>
      </c>
      <c r="M7669" t="s">
        <v>10872</v>
      </c>
      <c r="N7669" s="126"/>
      <c r="Q7669" t="s">
        <v>10879</v>
      </c>
      <c r="R7669" t="s">
        <v>19731</v>
      </c>
      <c r="S7669" s="120">
        <v>0.6</v>
      </c>
      <c r="U7669"/>
    </row>
    <row r="7670" spans="1:21">
      <c r="A7670">
        <v>7669</v>
      </c>
      <c r="B7670" s="1" t="s">
        <v>10880</v>
      </c>
      <c r="C7670" s="1" t="s">
        <v>87</v>
      </c>
      <c r="D7670" s="1" t="s">
        <v>10623</v>
      </c>
      <c r="E7670" t="s">
        <v>497</v>
      </c>
      <c r="F7670" t="s">
        <v>10881</v>
      </c>
      <c r="G7670" t="s">
        <v>57</v>
      </c>
      <c r="H7670" t="s">
        <v>89</v>
      </c>
      <c r="I7670" t="s">
        <v>10870</v>
      </c>
      <c r="J7670" s="1">
        <v>4</v>
      </c>
      <c r="K7670" t="s">
        <v>10881</v>
      </c>
      <c r="L7670" t="s">
        <v>10882</v>
      </c>
      <c r="M7670" t="s">
        <v>10883</v>
      </c>
      <c r="N7670" s="126"/>
      <c r="Q7670" t="s">
        <v>10880</v>
      </c>
      <c r="R7670" t="s">
        <v>19732</v>
      </c>
      <c r="S7670" s="120">
        <v>0.6</v>
      </c>
      <c r="U7670"/>
    </row>
    <row r="7671" spans="1:21">
      <c r="A7671">
        <v>7670</v>
      </c>
      <c r="B7671" s="1" t="s">
        <v>10884</v>
      </c>
      <c r="C7671" s="1" t="s">
        <v>87</v>
      </c>
      <c r="D7671" s="1" t="s">
        <v>10623</v>
      </c>
      <c r="E7671" t="s">
        <v>497</v>
      </c>
      <c r="F7671" t="s">
        <v>10881</v>
      </c>
      <c r="G7671" t="s">
        <v>57</v>
      </c>
      <c r="H7671" t="s">
        <v>89</v>
      </c>
      <c r="I7671" t="s">
        <v>10870</v>
      </c>
      <c r="J7671" s="1">
        <v>4</v>
      </c>
      <c r="K7671" t="s">
        <v>10881</v>
      </c>
      <c r="L7671" t="s">
        <v>10882</v>
      </c>
      <c r="M7671" t="s">
        <v>10883</v>
      </c>
      <c r="N7671" s="126"/>
      <c r="Q7671" t="s">
        <v>10884</v>
      </c>
      <c r="R7671" t="s">
        <v>19732</v>
      </c>
      <c r="S7671" s="120">
        <v>0.6</v>
      </c>
      <c r="U7671"/>
    </row>
    <row r="7672" spans="1:21">
      <c r="A7672">
        <v>7671</v>
      </c>
      <c r="B7672" s="1" t="s">
        <v>10885</v>
      </c>
      <c r="C7672" s="1" t="s">
        <v>87</v>
      </c>
      <c r="D7672" s="1" t="s">
        <v>10623</v>
      </c>
      <c r="E7672" t="s">
        <v>497</v>
      </c>
      <c r="F7672" t="s">
        <v>10881</v>
      </c>
      <c r="G7672" t="s">
        <v>57</v>
      </c>
      <c r="H7672" t="s">
        <v>89</v>
      </c>
      <c r="I7672" t="s">
        <v>10870</v>
      </c>
      <c r="J7672" s="1">
        <v>4</v>
      </c>
      <c r="K7672" t="s">
        <v>10881</v>
      </c>
      <c r="L7672" t="s">
        <v>10882</v>
      </c>
      <c r="M7672" t="s">
        <v>10883</v>
      </c>
      <c r="N7672" s="126"/>
      <c r="Q7672" t="s">
        <v>10885</v>
      </c>
      <c r="R7672" t="s">
        <v>19732</v>
      </c>
      <c r="S7672" s="120">
        <v>0.6</v>
      </c>
      <c r="U7672"/>
    </row>
    <row r="7673" spans="1:21">
      <c r="A7673">
        <v>7672</v>
      </c>
      <c r="B7673" s="1" t="s">
        <v>10886</v>
      </c>
      <c r="C7673" s="1" t="s">
        <v>87</v>
      </c>
      <c r="D7673" s="1" t="s">
        <v>10623</v>
      </c>
      <c r="E7673" t="s">
        <v>497</v>
      </c>
      <c r="F7673" t="s">
        <v>10881</v>
      </c>
      <c r="G7673" t="s">
        <v>57</v>
      </c>
      <c r="H7673" t="s">
        <v>89</v>
      </c>
      <c r="I7673" t="s">
        <v>10870</v>
      </c>
      <c r="J7673" s="1">
        <v>4</v>
      </c>
      <c r="K7673" t="s">
        <v>10881</v>
      </c>
      <c r="L7673" t="s">
        <v>10882</v>
      </c>
      <c r="M7673" t="s">
        <v>10883</v>
      </c>
      <c r="N7673" s="126"/>
      <c r="Q7673" t="s">
        <v>10886</v>
      </c>
      <c r="R7673" t="s">
        <v>19732</v>
      </c>
      <c r="S7673" s="120">
        <v>0.6</v>
      </c>
      <c r="U7673"/>
    </row>
    <row r="7674" spans="1:21">
      <c r="A7674">
        <v>7673</v>
      </c>
      <c r="B7674" s="1" t="s">
        <v>10887</v>
      </c>
      <c r="C7674" s="1" t="s">
        <v>87</v>
      </c>
      <c r="D7674" s="1" t="s">
        <v>10623</v>
      </c>
      <c r="E7674" t="s">
        <v>497</v>
      </c>
      <c r="F7674" t="s">
        <v>10881</v>
      </c>
      <c r="G7674" t="s">
        <v>57</v>
      </c>
      <c r="H7674" t="s">
        <v>89</v>
      </c>
      <c r="I7674" t="s">
        <v>10870</v>
      </c>
      <c r="J7674" s="1">
        <v>4</v>
      </c>
      <c r="K7674" t="s">
        <v>10881</v>
      </c>
      <c r="L7674" t="s">
        <v>10882</v>
      </c>
      <c r="M7674" t="s">
        <v>10883</v>
      </c>
      <c r="N7674" s="126"/>
      <c r="Q7674" t="s">
        <v>10887</v>
      </c>
      <c r="R7674" t="s">
        <v>19732</v>
      </c>
      <c r="S7674" s="120">
        <v>0.6</v>
      </c>
      <c r="U7674"/>
    </row>
    <row r="7675" spans="1:21">
      <c r="A7675">
        <v>7674</v>
      </c>
      <c r="B7675" s="1" t="s">
        <v>10888</v>
      </c>
      <c r="C7675" s="1" t="s">
        <v>87</v>
      </c>
      <c r="D7675" s="1" t="s">
        <v>10623</v>
      </c>
      <c r="E7675" t="s">
        <v>497</v>
      </c>
      <c r="F7675" t="s">
        <v>10881</v>
      </c>
      <c r="G7675" t="s">
        <v>57</v>
      </c>
      <c r="H7675" t="s">
        <v>89</v>
      </c>
      <c r="I7675" t="s">
        <v>10870</v>
      </c>
      <c r="J7675" s="1">
        <v>4</v>
      </c>
      <c r="K7675" t="s">
        <v>10881</v>
      </c>
      <c r="L7675" t="s">
        <v>10882</v>
      </c>
      <c r="M7675" t="s">
        <v>10883</v>
      </c>
      <c r="N7675" s="126">
        <v>0.01</v>
      </c>
      <c r="Q7675" t="s">
        <v>10888</v>
      </c>
      <c r="R7675" t="s">
        <v>19732</v>
      </c>
      <c r="S7675" s="120">
        <v>0.6</v>
      </c>
      <c r="U7675"/>
    </row>
    <row r="7676" spans="1:21">
      <c r="A7676">
        <v>7675</v>
      </c>
      <c r="B7676" s="1" t="s">
        <v>10889</v>
      </c>
      <c r="C7676" s="1" t="s">
        <v>87</v>
      </c>
      <c r="D7676" s="1" t="s">
        <v>10623</v>
      </c>
      <c r="E7676" t="s">
        <v>497</v>
      </c>
      <c r="F7676" t="s">
        <v>10881</v>
      </c>
      <c r="G7676" t="s">
        <v>57</v>
      </c>
      <c r="H7676" t="s">
        <v>89</v>
      </c>
      <c r="I7676" t="s">
        <v>10870</v>
      </c>
      <c r="J7676" s="1">
        <v>4</v>
      </c>
      <c r="K7676" t="s">
        <v>10881</v>
      </c>
      <c r="L7676" t="s">
        <v>10882</v>
      </c>
      <c r="M7676" t="s">
        <v>10883</v>
      </c>
      <c r="N7676" s="126"/>
      <c r="Q7676" t="s">
        <v>10889</v>
      </c>
      <c r="R7676" t="s">
        <v>19732</v>
      </c>
      <c r="S7676" s="120">
        <v>0.6</v>
      </c>
      <c r="U7676"/>
    </row>
    <row r="7677" spans="1:21">
      <c r="A7677">
        <v>7676</v>
      </c>
      <c r="B7677" s="1" t="s">
        <v>9314</v>
      </c>
      <c r="C7677" s="1" t="s">
        <v>87</v>
      </c>
      <c r="D7677" s="1" t="s">
        <v>10623</v>
      </c>
      <c r="E7677" t="s">
        <v>497</v>
      </c>
      <c r="F7677" t="s">
        <v>10881</v>
      </c>
      <c r="G7677" t="s">
        <v>57</v>
      </c>
      <c r="H7677" t="s">
        <v>89</v>
      </c>
      <c r="I7677" t="s">
        <v>10870</v>
      </c>
      <c r="J7677" s="1">
        <v>4</v>
      </c>
      <c r="K7677" t="s">
        <v>10881</v>
      </c>
      <c r="L7677" t="s">
        <v>10882</v>
      </c>
      <c r="M7677" t="s">
        <v>10883</v>
      </c>
      <c r="N7677" s="126">
        <v>0.01</v>
      </c>
      <c r="Q7677" t="s">
        <v>9314</v>
      </c>
      <c r="R7677" t="s">
        <v>19732</v>
      </c>
      <c r="S7677" s="120">
        <v>0.6</v>
      </c>
      <c r="U7677"/>
    </row>
    <row r="7678" spans="1:21">
      <c r="A7678">
        <v>7677</v>
      </c>
      <c r="B7678" s="1" t="s">
        <v>10890</v>
      </c>
      <c r="C7678" s="1" t="s">
        <v>87</v>
      </c>
      <c r="D7678" s="1" t="s">
        <v>10623</v>
      </c>
      <c r="E7678" t="s">
        <v>497</v>
      </c>
      <c r="F7678" t="s">
        <v>10881</v>
      </c>
      <c r="G7678" t="s">
        <v>57</v>
      </c>
      <c r="H7678" t="s">
        <v>89</v>
      </c>
      <c r="I7678" t="s">
        <v>10870</v>
      </c>
      <c r="J7678" s="1">
        <v>4</v>
      </c>
      <c r="K7678" t="s">
        <v>10881</v>
      </c>
      <c r="L7678" t="s">
        <v>10882</v>
      </c>
      <c r="M7678" t="s">
        <v>10883</v>
      </c>
      <c r="N7678" s="126"/>
      <c r="Q7678" t="s">
        <v>10890</v>
      </c>
      <c r="R7678" t="s">
        <v>19732</v>
      </c>
      <c r="S7678" s="120">
        <v>0.6</v>
      </c>
      <c r="U7678"/>
    </row>
    <row r="7679" spans="1:21">
      <c r="A7679">
        <v>7678</v>
      </c>
      <c r="B7679" s="1" t="s">
        <v>10891</v>
      </c>
      <c r="C7679" s="1" t="s">
        <v>87</v>
      </c>
      <c r="D7679" s="1" t="s">
        <v>10623</v>
      </c>
      <c r="E7679" t="s">
        <v>497</v>
      </c>
      <c r="F7679" t="s">
        <v>10881</v>
      </c>
      <c r="G7679" t="s">
        <v>57</v>
      </c>
      <c r="H7679" t="s">
        <v>89</v>
      </c>
      <c r="I7679" t="s">
        <v>10870</v>
      </c>
      <c r="J7679" s="1">
        <v>4</v>
      </c>
      <c r="K7679" t="s">
        <v>10881</v>
      </c>
      <c r="L7679" t="s">
        <v>10882</v>
      </c>
      <c r="M7679" t="s">
        <v>10883</v>
      </c>
      <c r="N7679" s="126"/>
      <c r="Q7679" t="s">
        <v>10891</v>
      </c>
      <c r="R7679" t="s">
        <v>19732</v>
      </c>
      <c r="S7679" s="120">
        <v>0.6</v>
      </c>
      <c r="U7679"/>
    </row>
    <row r="7680" spans="1:21">
      <c r="A7680">
        <v>7679</v>
      </c>
      <c r="B7680" s="1" t="s">
        <v>10892</v>
      </c>
      <c r="C7680" s="1" t="s">
        <v>87</v>
      </c>
      <c r="D7680" s="1" t="s">
        <v>10623</v>
      </c>
      <c r="E7680" t="s">
        <v>497</v>
      </c>
      <c r="F7680" t="s">
        <v>10881</v>
      </c>
      <c r="G7680" t="s">
        <v>57</v>
      </c>
      <c r="H7680" t="s">
        <v>89</v>
      </c>
      <c r="I7680" t="s">
        <v>10870</v>
      </c>
      <c r="J7680" s="1">
        <v>4</v>
      </c>
      <c r="K7680" t="s">
        <v>10881</v>
      </c>
      <c r="L7680" t="s">
        <v>10882</v>
      </c>
      <c r="M7680" t="s">
        <v>10883</v>
      </c>
      <c r="N7680" s="126"/>
      <c r="Q7680" t="s">
        <v>10892</v>
      </c>
      <c r="R7680" t="s">
        <v>19732</v>
      </c>
      <c r="S7680" s="120">
        <v>0.6</v>
      </c>
      <c r="U7680"/>
    </row>
    <row r="7681" spans="1:21">
      <c r="A7681">
        <v>7680</v>
      </c>
      <c r="B7681" s="1" t="s">
        <v>10893</v>
      </c>
      <c r="C7681" s="1" t="s">
        <v>87</v>
      </c>
      <c r="D7681" s="1" t="s">
        <v>10623</v>
      </c>
      <c r="E7681" t="s">
        <v>497</v>
      </c>
      <c r="F7681" t="s">
        <v>10881</v>
      </c>
      <c r="G7681" t="s">
        <v>57</v>
      </c>
      <c r="H7681" t="s">
        <v>89</v>
      </c>
      <c r="I7681" t="s">
        <v>10870</v>
      </c>
      <c r="J7681" s="1">
        <v>4</v>
      </c>
      <c r="K7681" t="s">
        <v>10881</v>
      </c>
      <c r="L7681" t="s">
        <v>10882</v>
      </c>
      <c r="M7681" t="s">
        <v>10883</v>
      </c>
      <c r="N7681" s="126"/>
      <c r="Q7681" t="s">
        <v>10893</v>
      </c>
      <c r="R7681" t="s">
        <v>19732</v>
      </c>
      <c r="S7681" s="120">
        <v>0.6</v>
      </c>
      <c r="U7681"/>
    </row>
    <row r="7682" spans="1:21">
      <c r="A7682">
        <v>7681</v>
      </c>
      <c r="B7682" s="1" t="s">
        <v>10894</v>
      </c>
      <c r="C7682" s="1" t="s">
        <v>105</v>
      </c>
      <c r="D7682" s="1" t="s">
        <v>10623</v>
      </c>
      <c r="E7682" t="s">
        <v>497</v>
      </c>
      <c r="F7682" t="s">
        <v>10895</v>
      </c>
      <c r="G7682" t="s">
        <v>57</v>
      </c>
      <c r="H7682" t="s">
        <v>107</v>
      </c>
      <c r="I7682" t="s">
        <v>10870</v>
      </c>
      <c r="J7682" s="1">
        <v>4</v>
      </c>
      <c r="K7682" t="s">
        <v>10895</v>
      </c>
      <c r="L7682" t="s">
        <v>10896</v>
      </c>
      <c r="M7682" t="s">
        <v>10897</v>
      </c>
      <c r="N7682" s="126"/>
      <c r="Q7682" t="s">
        <v>10894</v>
      </c>
      <c r="R7682" t="s">
        <v>19733</v>
      </c>
      <c r="S7682" s="120">
        <v>0.6</v>
      </c>
      <c r="U7682"/>
    </row>
    <row r="7683" spans="1:21">
      <c r="A7683">
        <v>7682</v>
      </c>
      <c r="B7683" s="1" t="s">
        <v>10898</v>
      </c>
      <c r="C7683" s="1" t="s">
        <v>105</v>
      </c>
      <c r="D7683" s="1" t="s">
        <v>10623</v>
      </c>
      <c r="E7683" t="s">
        <v>497</v>
      </c>
      <c r="F7683" t="s">
        <v>10895</v>
      </c>
      <c r="G7683" t="s">
        <v>57</v>
      </c>
      <c r="H7683" t="s">
        <v>107</v>
      </c>
      <c r="I7683" t="s">
        <v>10870</v>
      </c>
      <c r="J7683" s="1">
        <v>4</v>
      </c>
      <c r="K7683" t="s">
        <v>10895</v>
      </c>
      <c r="L7683" t="s">
        <v>10896</v>
      </c>
      <c r="M7683" t="s">
        <v>10897</v>
      </c>
      <c r="N7683" s="126"/>
      <c r="Q7683" t="s">
        <v>10898</v>
      </c>
      <c r="R7683" t="s">
        <v>19733</v>
      </c>
      <c r="S7683" s="120">
        <v>0.6</v>
      </c>
      <c r="U7683"/>
    </row>
    <row r="7684" spans="1:21">
      <c r="A7684">
        <v>7683</v>
      </c>
      <c r="B7684" s="1" t="s">
        <v>10899</v>
      </c>
      <c r="C7684" s="1" t="s">
        <v>105</v>
      </c>
      <c r="D7684" s="1" t="s">
        <v>10623</v>
      </c>
      <c r="E7684" t="s">
        <v>497</v>
      </c>
      <c r="F7684" t="s">
        <v>10895</v>
      </c>
      <c r="G7684" t="s">
        <v>57</v>
      </c>
      <c r="H7684" t="s">
        <v>107</v>
      </c>
      <c r="I7684" t="s">
        <v>10870</v>
      </c>
      <c r="J7684" s="1">
        <v>4</v>
      </c>
      <c r="K7684" t="s">
        <v>10895</v>
      </c>
      <c r="L7684" t="s">
        <v>10896</v>
      </c>
      <c r="M7684" t="s">
        <v>10897</v>
      </c>
      <c r="N7684" s="126"/>
      <c r="Q7684" t="s">
        <v>10899</v>
      </c>
      <c r="R7684" t="s">
        <v>19733</v>
      </c>
      <c r="S7684" s="120">
        <v>0.6</v>
      </c>
      <c r="U7684"/>
    </row>
    <row r="7685" spans="1:21">
      <c r="A7685">
        <v>7684</v>
      </c>
      <c r="B7685" s="1" t="s">
        <v>10900</v>
      </c>
      <c r="C7685" s="1" t="s">
        <v>105</v>
      </c>
      <c r="D7685" s="1" t="s">
        <v>10623</v>
      </c>
      <c r="E7685" t="s">
        <v>497</v>
      </c>
      <c r="F7685" t="s">
        <v>10895</v>
      </c>
      <c r="G7685" t="s">
        <v>57</v>
      </c>
      <c r="H7685" t="s">
        <v>107</v>
      </c>
      <c r="I7685" t="s">
        <v>10870</v>
      </c>
      <c r="J7685" s="1">
        <v>4</v>
      </c>
      <c r="K7685" t="s">
        <v>10895</v>
      </c>
      <c r="L7685" t="s">
        <v>10896</v>
      </c>
      <c r="M7685" t="s">
        <v>10897</v>
      </c>
      <c r="N7685" s="126"/>
      <c r="Q7685" t="s">
        <v>10900</v>
      </c>
      <c r="R7685" t="s">
        <v>19733</v>
      </c>
      <c r="S7685" s="120">
        <v>0.6</v>
      </c>
      <c r="U7685"/>
    </row>
    <row r="7686" spans="1:21">
      <c r="A7686">
        <v>7685</v>
      </c>
      <c r="B7686" s="1" t="s">
        <v>10901</v>
      </c>
      <c r="C7686" s="1" t="s">
        <v>105</v>
      </c>
      <c r="D7686" s="1" t="s">
        <v>10623</v>
      </c>
      <c r="E7686" t="s">
        <v>497</v>
      </c>
      <c r="F7686" t="s">
        <v>10895</v>
      </c>
      <c r="G7686" t="s">
        <v>57</v>
      </c>
      <c r="H7686" t="s">
        <v>107</v>
      </c>
      <c r="I7686" t="s">
        <v>10870</v>
      </c>
      <c r="J7686" s="1">
        <v>4</v>
      </c>
      <c r="K7686" t="s">
        <v>10895</v>
      </c>
      <c r="L7686" t="s">
        <v>10896</v>
      </c>
      <c r="M7686" t="s">
        <v>10897</v>
      </c>
      <c r="N7686" s="126"/>
      <c r="Q7686" t="s">
        <v>10901</v>
      </c>
      <c r="R7686" t="s">
        <v>19733</v>
      </c>
      <c r="S7686" s="120">
        <v>0.6</v>
      </c>
      <c r="U7686"/>
    </row>
    <row r="7687" spans="1:21">
      <c r="A7687">
        <v>7686</v>
      </c>
      <c r="B7687" s="1" t="s">
        <v>10902</v>
      </c>
      <c r="C7687" s="1" t="s">
        <v>105</v>
      </c>
      <c r="D7687" s="1" t="s">
        <v>10623</v>
      </c>
      <c r="E7687" t="s">
        <v>497</v>
      </c>
      <c r="F7687" t="s">
        <v>10895</v>
      </c>
      <c r="G7687" t="s">
        <v>57</v>
      </c>
      <c r="H7687" t="s">
        <v>107</v>
      </c>
      <c r="I7687" t="s">
        <v>10870</v>
      </c>
      <c r="J7687" s="1">
        <v>4</v>
      </c>
      <c r="K7687" t="s">
        <v>10895</v>
      </c>
      <c r="L7687" t="s">
        <v>10896</v>
      </c>
      <c r="M7687" t="s">
        <v>10897</v>
      </c>
      <c r="N7687" s="126"/>
      <c r="Q7687" t="s">
        <v>10902</v>
      </c>
      <c r="R7687" t="s">
        <v>19733</v>
      </c>
      <c r="S7687" s="120">
        <v>0.6</v>
      </c>
      <c r="U7687"/>
    </row>
    <row r="7688" spans="1:21">
      <c r="A7688">
        <v>7687</v>
      </c>
      <c r="B7688" s="1" t="s">
        <v>10903</v>
      </c>
      <c r="C7688" s="1" t="s">
        <v>105</v>
      </c>
      <c r="D7688" s="1" t="s">
        <v>10623</v>
      </c>
      <c r="E7688" t="s">
        <v>497</v>
      </c>
      <c r="F7688" t="s">
        <v>10895</v>
      </c>
      <c r="G7688" t="s">
        <v>57</v>
      </c>
      <c r="H7688" t="s">
        <v>107</v>
      </c>
      <c r="I7688" t="s">
        <v>10870</v>
      </c>
      <c r="J7688" s="1">
        <v>4</v>
      </c>
      <c r="K7688" t="s">
        <v>10895</v>
      </c>
      <c r="L7688" t="s">
        <v>10896</v>
      </c>
      <c r="M7688" t="s">
        <v>10897</v>
      </c>
      <c r="N7688" s="126"/>
      <c r="Q7688" t="s">
        <v>10903</v>
      </c>
      <c r="R7688" t="s">
        <v>19733</v>
      </c>
      <c r="S7688" s="120">
        <v>0.6</v>
      </c>
      <c r="U7688"/>
    </row>
    <row r="7689" spans="1:21">
      <c r="A7689">
        <v>7688</v>
      </c>
      <c r="B7689" s="1" t="s">
        <v>10904</v>
      </c>
      <c r="C7689" s="1" t="s">
        <v>133</v>
      </c>
      <c r="D7689" s="1" t="s">
        <v>10623</v>
      </c>
      <c r="E7689" t="s">
        <v>497</v>
      </c>
      <c r="F7689" t="s">
        <v>10905</v>
      </c>
      <c r="G7689" t="s">
        <v>57</v>
      </c>
      <c r="H7689" t="s">
        <v>135</v>
      </c>
      <c r="I7689" t="s">
        <v>10870</v>
      </c>
      <c r="J7689" s="1">
        <v>4</v>
      </c>
      <c r="K7689" t="s">
        <v>10905</v>
      </c>
      <c r="L7689" t="s">
        <v>10906</v>
      </c>
      <c r="M7689" t="s">
        <v>10907</v>
      </c>
      <c r="N7689" s="126"/>
      <c r="Q7689" t="s">
        <v>10904</v>
      </c>
      <c r="R7689" t="s">
        <v>19734</v>
      </c>
      <c r="S7689" s="120">
        <v>0.6</v>
      </c>
      <c r="U7689"/>
    </row>
    <row r="7690" spans="1:21">
      <c r="A7690">
        <v>7689</v>
      </c>
      <c r="B7690" s="1" t="s">
        <v>10908</v>
      </c>
      <c r="C7690" s="1" t="s">
        <v>133</v>
      </c>
      <c r="D7690" s="1" t="s">
        <v>10623</v>
      </c>
      <c r="E7690" t="s">
        <v>497</v>
      </c>
      <c r="F7690" t="s">
        <v>10905</v>
      </c>
      <c r="G7690" t="s">
        <v>57</v>
      </c>
      <c r="H7690" t="s">
        <v>135</v>
      </c>
      <c r="I7690" t="s">
        <v>10870</v>
      </c>
      <c r="J7690" s="1">
        <v>4</v>
      </c>
      <c r="K7690" t="s">
        <v>10905</v>
      </c>
      <c r="L7690" t="s">
        <v>10906</v>
      </c>
      <c r="M7690" t="s">
        <v>10907</v>
      </c>
      <c r="N7690" s="126">
        <v>0.1</v>
      </c>
      <c r="Q7690" t="s">
        <v>10908</v>
      </c>
      <c r="R7690" t="s">
        <v>19734</v>
      </c>
      <c r="S7690" s="120">
        <v>0.6</v>
      </c>
      <c r="U7690"/>
    </row>
    <row r="7691" spans="1:21">
      <c r="A7691">
        <v>7690</v>
      </c>
      <c r="B7691" s="1" t="s">
        <v>10909</v>
      </c>
      <c r="C7691" s="1" t="s">
        <v>133</v>
      </c>
      <c r="D7691" s="1" t="s">
        <v>10623</v>
      </c>
      <c r="E7691" t="s">
        <v>497</v>
      </c>
      <c r="F7691" t="s">
        <v>10905</v>
      </c>
      <c r="G7691" t="s">
        <v>57</v>
      </c>
      <c r="H7691" t="s">
        <v>135</v>
      </c>
      <c r="I7691" t="s">
        <v>10870</v>
      </c>
      <c r="J7691" s="1">
        <v>4</v>
      </c>
      <c r="K7691" t="s">
        <v>10905</v>
      </c>
      <c r="L7691" t="s">
        <v>10906</v>
      </c>
      <c r="M7691" t="s">
        <v>10907</v>
      </c>
      <c r="N7691" s="126"/>
      <c r="Q7691" t="s">
        <v>10909</v>
      </c>
      <c r="R7691" t="s">
        <v>19734</v>
      </c>
      <c r="S7691" s="120">
        <v>0.6</v>
      </c>
      <c r="U7691"/>
    </row>
    <row r="7692" spans="1:21">
      <c r="A7692">
        <v>7691</v>
      </c>
      <c r="B7692" s="1" t="s">
        <v>10910</v>
      </c>
      <c r="C7692" s="1" t="s">
        <v>133</v>
      </c>
      <c r="D7692" s="1" t="s">
        <v>10623</v>
      </c>
      <c r="E7692" t="s">
        <v>497</v>
      </c>
      <c r="F7692" t="s">
        <v>10905</v>
      </c>
      <c r="G7692" t="s">
        <v>57</v>
      </c>
      <c r="H7692" t="s">
        <v>135</v>
      </c>
      <c r="I7692" t="s">
        <v>10870</v>
      </c>
      <c r="J7692" s="1">
        <v>4</v>
      </c>
      <c r="K7692" t="s">
        <v>10905</v>
      </c>
      <c r="L7692" t="s">
        <v>10906</v>
      </c>
      <c r="M7692" t="s">
        <v>10907</v>
      </c>
      <c r="N7692" s="126">
        <v>0.1</v>
      </c>
      <c r="Q7692" t="s">
        <v>10910</v>
      </c>
      <c r="R7692" t="s">
        <v>19734</v>
      </c>
      <c r="S7692" s="120">
        <v>0.6</v>
      </c>
      <c r="U7692"/>
    </row>
    <row r="7693" spans="1:21">
      <c r="A7693">
        <v>7692</v>
      </c>
      <c r="B7693" s="1" t="s">
        <v>10911</v>
      </c>
      <c r="C7693" s="1" t="s">
        <v>133</v>
      </c>
      <c r="D7693" s="1" t="s">
        <v>10623</v>
      </c>
      <c r="E7693" t="s">
        <v>497</v>
      </c>
      <c r="F7693" t="s">
        <v>10905</v>
      </c>
      <c r="G7693" t="s">
        <v>57</v>
      </c>
      <c r="H7693" t="s">
        <v>135</v>
      </c>
      <c r="I7693" t="s">
        <v>10870</v>
      </c>
      <c r="J7693" s="1">
        <v>4</v>
      </c>
      <c r="K7693" t="s">
        <v>10905</v>
      </c>
      <c r="L7693" t="s">
        <v>10906</v>
      </c>
      <c r="M7693" t="s">
        <v>10907</v>
      </c>
      <c r="N7693" s="126"/>
      <c r="Q7693" t="s">
        <v>10911</v>
      </c>
      <c r="R7693" t="s">
        <v>19734</v>
      </c>
      <c r="S7693" s="120">
        <v>0.6</v>
      </c>
      <c r="U7693"/>
    </row>
    <row r="7694" spans="1:21">
      <c r="A7694">
        <v>7693</v>
      </c>
      <c r="B7694" s="1" t="s">
        <v>10912</v>
      </c>
      <c r="C7694" s="1" t="s">
        <v>133</v>
      </c>
      <c r="D7694" s="1" t="s">
        <v>10623</v>
      </c>
      <c r="E7694" t="s">
        <v>497</v>
      </c>
      <c r="F7694" t="s">
        <v>10905</v>
      </c>
      <c r="G7694" t="s">
        <v>57</v>
      </c>
      <c r="H7694" t="s">
        <v>135</v>
      </c>
      <c r="I7694" t="s">
        <v>10870</v>
      </c>
      <c r="J7694" s="1">
        <v>4</v>
      </c>
      <c r="K7694" t="s">
        <v>10905</v>
      </c>
      <c r="L7694" t="s">
        <v>10906</v>
      </c>
      <c r="M7694" t="s">
        <v>10907</v>
      </c>
      <c r="N7694" s="126"/>
      <c r="Q7694" t="s">
        <v>10912</v>
      </c>
      <c r="R7694" t="s">
        <v>19734</v>
      </c>
      <c r="S7694" s="120">
        <v>0.6</v>
      </c>
      <c r="U7694"/>
    </row>
    <row r="7695" spans="1:21">
      <c r="A7695">
        <v>7694</v>
      </c>
      <c r="B7695" s="1" t="s">
        <v>10913</v>
      </c>
      <c r="C7695" s="1" t="s">
        <v>133</v>
      </c>
      <c r="D7695" s="1" t="s">
        <v>10623</v>
      </c>
      <c r="E7695" t="s">
        <v>497</v>
      </c>
      <c r="F7695" t="s">
        <v>10905</v>
      </c>
      <c r="G7695" t="s">
        <v>57</v>
      </c>
      <c r="H7695" t="s">
        <v>135</v>
      </c>
      <c r="I7695" t="s">
        <v>10870</v>
      </c>
      <c r="J7695" s="1">
        <v>4</v>
      </c>
      <c r="K7695" t="s">
        <v>10905</v>
      </c>
      <c r="L7695" t="s">
        <v>10906</v>
      </c>
      <c r="M7695" t="s">
        <v>10907</v>
      </c>
      <c r="N7695" s="126"/>
      <c r="Q7695" t="s">
        <v>10913</v>
      </c>
      <c r="R7695" t="s">
        <v>19734</v>
      </c>
      <c r="S7695" s="120">
        <v>0.6</v>
      </c>
      <c r="U7695"/>
    </row>
    <row r="7696" spans="1:21">
      <c r="A7696">
        <v>7695</v>
      </c>
      <c r="B7696" s="1" t="s">
        <v>10914</v>
      </c>
      <c r="C7696" s="1" t="s">
        <v>47</v>
      </c>
      <c r="D7696" s="1" t="s">
        <v>10623</v>
      </c>
      <c r="E7696" t="s">
        <v>497</v>
      </c>
      <c r="F7696" t="s">
        <v>10915</v>
      </c>
      <c r="G7696" t="s">
        <v>57</v>
      </c>
      <c r="H7696" t="s">
        <v>49</v>
      </c>
      <c r="I7696" t="s">
        <v>10870</v>
      </c>
      <c r="J7696" s="1">
        <v>4</v>
      </c>
      <c r="K7696" t="s">
        <v>10916</v>
      </c>
      <c r="L7696" t="s">
        <v>10917</v>
      </c>
      <c r="M7696" t="s">
        <v>10918</v>
      </c>
      <c r="N7696" s="126"/>
      <c r="Q7696" t="s">
        <v>10914</v>
      </c>
      <c r="R7696" t="s">
        <v>19735</v>
      </c>
      <c r="S7696" s="120">
        <v>0.6</v>
      </c>
      <c r="U7696"/>
    </row>
    <row r="7697" spans="1:21">
      <c r="A7697">
        <v>7696</v>
      </c>
      <c r="B7697" s="1" t="s">
        <v>10919</v>
      </c>
      <c r="C7697" s="1" t="s">
        <v>47</v>
      </c>
      <c r="D7697" s="1" t="s">
        <v>10623</v>
      </c>
      <c r="E7697" t="s">
        <v>497</v>
      </c>
      <c r="F7697" t="s">
        <v>10915</v>
      </c>
      <c r="G7697" t="s">
        <v>57</v>
      </c>
      <c r="H7697" t="s">
        <v>49</v>
      </c>
      <c r="I7697" t="s">
        <v>10870</v>
      </c>
      <c r="J7697" s="1">
        <v>4</v>
      </c>
      <c r="K7697" t="s">
        <v>10916</v>
      </c>
      <c r="L7697" t="s">
        <v>10917</v>
      </c>
      <c r="M7697" t="s">
        <v>10918</v>
      </c>
      <c r="N7697" s="126"/>
      <c r="Q7697" t="s">
        <v>10919</v>
      </c>
      <c r="R7697" t="s">
        <v>19735</v>
      </c>
      <c r="S7697" s="120">
        <v>0.6</v>
      </c>
      <c r="U7697"/>
    </row>
    <row r="7698" spans="1:21">
      <c r="A7698">
        <v>7697</v>
      </c>
      <c r="B7698" s="1" t="s">
        <v>10920</v>
      </c>
      <c r="C7698" s="1" t="s">
        <v>47</v>
      </c>
      <c r="D7698" s="1" t="s">
        <v>10623</v>
      </c>
      <c r="E7698" t="s">
        <v>497</v>
      </c>
      <c r="F7698" t="s">
        <v>10915</v>
      </c>
      <c r="G7698" t="s">
        <v>57</v>
      </c>
      <c r="H7698" t="s">
        <v>49</v>
      </c>
      <c r="I7698" t="s">
        <v>10870</v>
      </c>
      <c r="J7698" s="1">
        <v>4</v>
      </c>
      <c r="K7698" t="s">
        <v>10916</v>
      </c>
      <c r="L7698" t="s">
        <v>10917</v>
      </c>
      <c r="M7698" t="s">
        <v>10918</v>
      </c>
      <c r="N7698" s="126"/>
      <c r="Q7698" t="s">
        <v>10920</v>
      </c>
      <c r="R7698" t="s">
        <v>19735</v>
      </c>
      <c r="S7698" s="120">
        <v>0.6</v>
      </c>
      <c r="U7698"/>
    </row>
    <row r="7699" spans="1:21">
      <c r="A7699">
        <v>7698</v>
      </c>
      <c r="B7699" s="1" t="s">
        <v>10921</v>
      </c>
      <c r="C7699" s="1" t="s">
        <v>47</v>
      </c>
      <c r="D7699" s="1" t="s">
        <v>10623</v>
      </c>
      <c r="E7699" t="s">
        <v>497</v>
      </c>
      <c r="F7699" t="s">
        <v>10915</v>
      </c>
      <c r="G7699" t="s">
        <v>57</v>
      </c>
      <c r="H7699" t="s">
        <v>49</v>
      </c>
      <c r="I7699" t="s">
        <v>10870</v>
      </c>
      <c r="J7699" s="1">
        <v>4</v>
      </c>
      <c r="K7699" t="s">
        <v>10916</v>
      </c>
      <c r="L7699" t="s">
        <v>10917</v>
      </c>
      <c r="M7699" t="s">
        <v>10918</v>
      </c>
      <c r="N7699" s="126"/>
      <c r="Q7699" t="s">
        <v>10921</v>
      </c>
      <c r="R7699" t="s">
        <v>19735</v>
      </c>
      <c r="S7699" s="120">
        <v>0.6</v>
      </c>
      <c r="U7699"/>
    </row>
    <row r="7700" spans="1:21">
      <c r="A7700">
        <v>7699</v>
      </c>
      <c r="B7700" s="1" t="s">
        <v>10922</v>
      </c>
      <c r="C7700" s="1" t="s">
        <v>47</v>
      </c>
      <c r="D7700" s="1" t="s">
        <v>10623</v>
      </c>
      <c r="E7700" t="s">
        <v>497</v>
      </c>
      <c r="F7700" t="s">
        <v>10915</v>
      </c>
      <c r="G7700" t="s">
        <v>57</v>
      </c>
      <c r="H7700" t="s">
        <v>49</v>
      </c>
      <c r="I7700" t="s">
        <v>10870</v>
      </c>
      <c r="J7700" s="1">
        <v>4</v>
      </c>
      <c r="K7700" t="s">
        <v>10916</v>
      </c>
      <c r="L7700" t="s">
        <v>10917</v>
      </c>
      <c r="M7700" t="s">
        <v>10918</v>
      </c>
      <c r="N7700" s="126"/>
      <c r="Q7700" t="s">
        <v>10922</v>
      </c>
      <c r="R7700" t="s">
        <v>19735</v>
      </c>
      <c r="S7700" s="120">
        <v>0.6</v>
      </c>
      <c r="U7700"/>
    </row>
    <row r="7701" spans="1:21">
      <c r="A7701">
        <v>7700</v>
      </c>
      <c r="B7701" s="1" t="s">
        <v>10923</v>
      </c>
      <c r="C7701" s="1" t="s">
        <v>47</v>
      </c>
      <c r="D7701" s="1" t="s">
        <v>10623</v>
      </c>
      <c r="E7701" t="s">
        <v>497</v>
      </c>
      <c r="F7701" t="s">
        <v>10915</v>
      </c>
      <c r="G7701" t="s">
        <v>57</v>
      </c>
      <c r="H7701" t="s">
        <v>49</v>
      </c>
      <c r="I7701" t="s">
        <v>10870</v>
      </c>
      <c r="J7701" s="1">
        <v>4</v>
      </c>
      <c r="K7701" t="s">
        <v>10916</v>
      </c>
      <c r="L7701" t="s">
        <v>10917</v>
      </c>
      <c r="M7701" t="s">
        <v>10918</v>
      </c>
      <c r="N7701" s="126"/>
      <c r="Q7701" t="s">
        <v>10923</v>
      </c>
      <c r="R7701" t="s">
        <v>19735</v>
      </c>
      <c r="S7701" s="120">
        <v>0.6</v>
      </c>
      <c r="U7701"/>
    </row>
    <row r="7702" spans="1:21">
      <c r="A7702">
        <v>7701</v>
      </c>
      <c r="B7702" s="1" t="s">
        <v>2007</v>
      </c>
      <c r="C7702" s="1" t="s">
        <v>164</v>
      </c>
      <c r="D7702" s="1" t="s">
        <v>10623</v>
      </c>
      <c r="E7702" t="s">
        <v>497</v>
      </c>
      <c r="F7702" t="s">
        <v>10924</v>
      </c>
      <c r="G7702" t="s">
        <v>57</v>
      </c>
      <c r="H7702" t="s">
        <v>166</v>
      </c>
      <c r="I7702" t="s">
        <v>10870</v>
      </c>
      <c r="J7702" s="1">
        <v>4</v>
      </c>
      <c r="K7702" t="s">
        <v>10924</v>
      </c>
      <c r="L7702" t="s">
        <v>10925</v>
      </c>
      <c r="M7702" t="s">
        <v>10926</v>
      </c>
      <c r="N7702" s="126"/>
      <c r="Q7702" t="s">
        <v>2007</v>
      </c>
      <c r="R7702" t="s">
        <v>19736</v>
      </c>
      <c r="S7702" s="120">
        <v>0.6</v>
      </c>
      <c r="U7702"/>
    </row>
    <row r="7703" spans="1:21">
      <c r="A7703">
        <v>7702</v>
      </c>
      <c r="B7703" s="1" t="s">
        <v>10927</v>
      </c>
      <c r="C7703" s="1" t="s">
        <v>164</v>
      </c>
      <c r="D7703" s="1" t="s">
        <v>10623</v>
      </c>
      <c r="E7703" t="s">
        <v>497</v>
      </c>
      <c r="F7703" t="s">
        <v>10924</v>
      </c>
      <c r="G7703" t="s">
        <v>57</v>
      </c>
      <c r="H7703" t="s">
        <v>166</v>
      </c>
      <c r="I7703" t="s">
        <v>10870</v>
      </c>
      <c r="J7703" s="1">
        <v>4</v>
      </c>
      <c r="K7703" t="s">
        <v>10924</v>
      </c>
      <c r="L7703" t="s">
        <v>10925</v>
      </c>
      <c r="M7703" t="s">
        <v>10926</v>
      </c>
      <c r="N7703" s="126"/>
      <c r="Q7703" t="s">
        <v>10927</v>
      </c>
      <c r="R7703" t="s">
        <v>19736</v>
      </c>
      <c r="S7703" s="120">
        <v>0.6</v>
      </c>
      <c r="U7703"/>
    </row>
    <row r="7704" spans="1:21">
      <c r="A7704">
        <v>7703</v>
      </c>
      <c r="B7704" s="1" t="s">
        <v>10928</v>
      </c>
      <c r="C7704" s="1" t="s">
        <v>164</v>
      </c>
      <c r="D7704" s="1" t="s">
        <v>10623</v>
      </c>
      <c r="E7704" t="s">
        <v>497</v>
      </c>
      <c r="F7704" t="s">
        <v>10924</v>
      </c>
      <c r="G7704" t="s">
        <v>57</v>
      </c>
      <c r="H7704" t="s">
        <v>166</v>
      </c>
      <c r="I7704" t="s">
        <v>10870</v>
      </c>
      <c r="J7704" s="1">
        <v>4</v>
      </c>
      <c r="K7704" t="s">
        <v>10924</v>
      </c>
      <c r="L7704" t="s">
        <v>10925</v>
      </c>
      <c r="M7704" t="s">
        <v>10926</v>
      </c>
      <c r="N7704" s="126"/>
      <c r="Q7704" t="s">
        <v>10928</v>
      </c>
      <c r="R7704" t="s">
        <v>19736</v>
      </c>
      <c r="S7704" s="120">
        <v>0.6</v>
      </c>
      <c r="U7704"/>
    </row>
    <row r="7705" spans="1:21">
      <c r="A7705">
        <v>7704</v>
      </c>
      <c r="B7705" s="1" t="s">
        <v>10929</v>
      </c>
      <c r="C7705" s="1" t="s">
        <v>164</v>
      </c>
      <c r="D7705" s="1" t="s">
        <v>10623</v>
      </c>
      <c r="E7705" t="s">
        <v>497</v>
      </c>
      <c r="F7705" t="s">
        <v>10924</v>
      </c>
      <c r="G7705" t="s">
        <v>57</v>
      </c>
      <c r="H7705" t="s">
        <v>166</v>
      </c>
      <c r="I7705" t="s">
        <v>10870</v>
      </c>
      <c r="J7705" s="1">
        <v>4</v>
      </c>
      <c r="K7705" t="s">
        <v>10924</v>
      </c>
      <c r="L7705" t="s">
        <v>10925</v>
      </c>
      <c r="M7705" t="s">
        <v>10926</v>
      </c>
      <c r="N7705" s="126"/>
      <c r="Q7705" t="s">
        <v>10929</v>
      </c>
      <c r="R7705" t="s">
        <v>19736</v>
      </c>
      <c r="S7705" s="120">
        <v>0.6</v>
      </c>
      <c r="U7705"/>
    </row>
    <row r="7706" spans="1:21">
      <c r="A7706">
        <v>7705</v>
      </c>
      <c r="B7706" s="1" t="s">
        <v>10930</v>
      </c>
      <c r="C7706" s="1" t="s">
        <v>164</v>
      </c>
      <c r="D7706" s="1" t="s">
        <v>10623</v>
      </c>
      <c r="E7706" t="s">
        <v>497</v>
      </c>
      <c r="F7706" t="s">
        <v>10924</v>
      </c>
      <c r="G7706" t="s">
        <v>57</v>
      </c>
      <c r="H7706" t="s">
        <v>166</v>
      </c>
      <c r="I7706" t="s">
        <v>10870</v>
      </c>
      <c r="J7706" s="1">
        <v>4</v>
      </c>
      <c r="K7706" t="s">
        <v>10924</v>
      </c>
      <c r="L7706" t="s">
        <v>10925</v>
      </c>
      <c r="M7706" t="s">
        <v>10926</v>
      </c>
      <c r="N7706" s="126">
        <v>0.01</v>
      </c>
      <c r="Q7706" t="s">
        <v>10930</v>
      </c>
      <c r="R7706" t="s">
        <v>19736</v>
      </c>
      <c r="S7706" s="120">
        <v>0.6</v>
      </c>
      <c r="U7706"/>
    </row>
    <row r="7707" spans="1:21">
      <c r="A7707">
        <v>7706</v>
      </c>
      <c r="B7707" s="1" t="s">
        <v>10931</v>
      </c>
      <c r="C7707" s="1" t="s">
        <v>164</v>
      </c>
      <c r="D7707" s="1" t="s">
        <v>10623</v>
      </c>
      <c r="E7707" t="s">
        <v>497</v>
      </c>
      <c r="F7707" t="s">
        <v>10924</v>
      </c>
      <c r="G7707" t="s">
        <v>57</v>
      </c>
      <c r="H7707" t="s">
        <v>166</v>
      </c>
      <c r="I7707" t="s">
        <v>10870</v>
      </c>
      <c r="J7707" s="1">
        <v>4</v>
      </c>
      <c r="K7707" t="s">
        <v>10924</v>
      </c>
      <c r="L7707" t="s">
        <v>10925</v>
      </c>
      <c r="M7707" t="s">
        <v>10926</v>
      </c>
      <c r="N7707" s="126"/>
      <c r="Q7707" t="s">
        <v>10931</v>
      </c>
      <c r="R7707" t="s">
        <v>19736</v>
      </c>
      <c r="S7707" s="120">
        <v>0.6</v>
      </c>
      <c r="U7707"/>
    </row>
    <row r="7708" spans="1:21">
      <c r="A7708">
        <v>7707</v>
      </c>
      <c r="B7708" s="1" t="s">
        <v>10932</v>
      </c>
      <c r="C7708" s="1" t="s">
        <v>175</v>
      </c>
      <c r="D7708" s="1" t="s">
        <v>10623</v>
      </c>
      <c r="E7708" t="s">
        <v>497</v>
      </c>
      <c r="F7708" t="s">
        <v>10933</v>
      </c>
      <c r="G7708" t="s">
        <v>57</v>
      </c>
      <c r="H7708" t="s">
        <v>177</v>
      </c>
      <c r="I7708" t="s">
        <v>10870</v>
      </c>
      <c r="J7708" s="1">
        <v>4</v>
      </c>
      <c r="K7708" t="s">
        <v>10934</v>
      </c>
      <c r="L7708" t="s">
        <v>10935</v>
      </c>
      <c r="M7708" t="s">
        <v>10936</v>
      </c>
      <c r="N7708" s="126"/>
      <c r="Q7708" t="s">
        <v>10932</v>
      </c>
      <c r="R7708" t="s">
        <v>19737</v>
      </c>
      <c r="S7708" s="120">
        <v>0.6</v>
      </c>
      <c r="U7708"/>
    </row>
    <row r="7709" spans="1:21">
      <c r="A7709">
        <v>7708</v>
      </c>
      <c r="B7709" s="1" t="s">
        <v>10937</v>
      </c>
      <c r="C7709" s="1" t="s">
        <v>175</v>
      </c>
      <c r="D7709" s="1" t="s">
        <v>10623</v>
      </c>
      <c r="E7709" t="s">
        <v>497</v>
      </c>
      <c r="F7709" t="s">
        <v>10933</v>
      </c>
      <c r="G7709" t="s">
        <v>57</v>
      </c>
      <c r="H7709" t="s">
        <v>177</v>
      </c>
      <c r="I7709" t="s">
        <v>10870</v>
      </c>
      <c r="J7709" s="1">
        <v>4</v>
      </c>
      <c r="K7709" t="s">
        <v>10934</v>
      </c>
      <c r="L7709" t="s">
        <v>10935</v>
      </c>
      <c r="M7709" t="s">
        <v>10936</v>
      </c>
      <c r="N7709" s="126"/>
      <c r="Q7709" t="s">
        <v>10937</v>
      </c>
      <c r="R7709" t="s">
        <v>19737</v>
      </c>
      <c r="S7709" s="120">
        <v>0.6</v>
      </c>
      <c r="U7709"/>
    </row>
    <row r="7710" spans="1:21">
      <c r="A7710">
        <v>7709</v>
      </c>
      <c r="B7710" s="1" t="s">
        <v>10938</v>
      </c>
      <c r="C7710" s="1" t="s">
        <v>175</v>
      </c>
      <c r="D7710" s="1" t="s">
        <v>10623</v>
      </c>
      <c r="E7710" t="s">
        <v>497</v>
      </c>
      <c r="F7710" t="s">
        <v>10933</v>
      </c>
      <c r="G7710" t="s">
        <v>57</v>
      </c>
      <c r="H7710" t="s">
        <v>177</v>
      </c>
      <c r="I7710" t="s">
        <v>10870</v>
      </c>
      <c r="J7710" s="1">
        <v>4</v>
      </c>
      <c r="K7710" t="s">
        <v>10934</v>
      </c>
      <c r="L7710" t="s">
        <v>10935</v>
      </c>
      <c r="M7710" t="s">
        <v>10936</v>
      </c>
      <c r="N7710" s="126"/>
      <c r="Q7710" t="s">
        <v>10938</v>
      </c>
      <c r="R7710" t="s">
        <v>19737</v>
      </c>
      <c r="S7710" s="120">
        <v>0.6</v>
      </c>
      <c r="U7710"/>
    </row>
    <row r="7711" spans="1:21">
      <c r="A7711">
        <v>7710</v>
      </c>
      <c r="B7711" s="1" t="s">
        <v>10939</v>
      </c>
      <c r="C7711" s="1" t="s">
        <v>175</v>
      </c>
      <c r="D7711" s="1" t="s">
        <v>10623</v>
      </c>
      <c r="E7711" t="s">
        <v>497</v>
      </c>
      <c r="F7711" t="s">
        <v>10933</v>
      </c>
      <c r="G7711" t="s">
        <v>57</v>
      </c>
      <c r="H7711" t="s">
        <v>177</v>
      </c>
      <c r="I7711" t="s">
        <v>10870</v>
      </c>
      <c r="J7711" s="1">
        <v>4</v>
      </c>
      <c r="K7711" t="s">
        <v>10934</v>
      </c>
      <c r="L7711" t="s">
        <v>10935</v>
      </c>
      <c r="M7711" t="s">
        <v>10936</v>
      </c>
      <c r="N7711" s="126"/>
      <c r="Q7711" t="s">
        <v>10939</v>
      </c>
      <c r="R7711" t="s">
        <v>19737</v>
      </c>
      <c r="S7711" s="120">
        <v>0.6</v>
      </c>
      <c r="U7711"/>
    </row>
    <row r="7712" spans="1:21">
      <c r="A7712">
        <v>7711</v>
      </c>
      <c r="B7712" s="1" t="s">
        <v>10940</v>
      </c>
      <c r="C7712" s="1" t="s">
        <v>175</v>
      </c>
      <c r="D7712" s="1" t="s">
        <v>10623</v>
      </c>
      <c r="E7712" t="s">
        <v>497</v>
      </c>
      <c r="F7712" t="s">
        <v>10933</v>
      </c>
      <c r="G7712" t="s">
        <v>57</v>
      </c>
      <c r="H7712" t="s">
        <v>177</v>
      </c>
      <c r="I7712" t="s">
        <v>10870</v>
      </c>
      <c r="J7712" s="1">
        <v>4</v>
      </c>
      <c r="K7712" t="s">
        <v>10934</v>
      </c>
      <c r="L7712" t="s">
        <v>10935</v>
      </c>
      <c r="M7712" t="s">
        <v>10936</v>
      </c>
      <c r="N7712" s="126">
        <v>0.01</v>
      </c>
      <c r="Q7712" t="s">
        <v>10940</v>
      </c>
      <c r="R7712" t="s">
        <v>19737</v>
      </c>
      <c r="S7712" s="120">
        <v>0.6</v>
      </c>
      <c r="U7712"/>
    </row>
    <row r="7713" spans="1:21">
      <c r="A7713">
        <v>7712</v>
      </c>
      <c r="B7713" s="1" t="s">
        <v>10941</v>
      </c>
      <c r="C7713" s="1" t="s">
        <v>175</v>
      </c>
      <c r="D7713" s="1" t="s">
        <v>10623</v>
      </c>
      <c r="E7713" t="s">
        <v>497</v>
      </c>
      <c r="F7713" t="s">
        <v>10933</v>
      </c>
      <c r="G7713" t="s">
        <v>57</v>
      </c>
      <c r="H7713" t="s">
        <v>177</v>
      </c>
      <c r="I7713" t="s">
        <v>10870</v>
      </c>
      <c r="J7713" s="1">
        <v>4</v>
      </c>
      <c r="K7713" t="s">
        <v>10934</v>
      </c>
      <c r="L7713" t="s">
        <v>10935</v>
      </c>
      <c r="M7713" t="s">
        <v>10936</v>
      </c>
      <c r="N7713" s="126">
        <v>0.01</v>
      </c>
      <c r="Q7713" t="s">
        <v>10941</v>
      </c>
      <c r="R7713" t="s">
        <v>19737</v>
      </c>
      <c r="S7713" s="120">
        <v>0.6</v>
      </c>
      <c r="U7713"/>
    </row>
    <row r="7714" spans="1:21">
      <c r="A7714">
        <v>7713</v>
      </c>
      <c r="B7714" s="1" t="s">
        <v>10942</v>
      </c>
      <c r="C7714" s="1" t="s">
        <v>175</v>
      </c>
      <c r="D7714" s="1" t="s">
        <v>10623</v>
      </c>
      <c r="E7714" t="s">
        <v>497</v>
      </c>
      <c r="F7714" t="s">
        <v>10933</v>
      </c>
      <c r="G7714" t="s">
        <v>57</v>
      </c>
      <c r="H7714" t="s">
        <v>177</v>
      </c>
      <c r="I7714" t="s">
        <v>10870</v>
      </c>
      <c r="J7714" s="1">
        <v>4</v>
      </c>
      <c r="K7714" t="s">
        <v>10934</v>
      </c>
      <c r="L7714" t="s">
        <v>10935</v>
      </c>
      <c r="M7714" t="s">
        <v>10936</v>
      </c>
      <c r="N7714" s="126"/>
      <c r="Q7714" t="s">
        <v>10942</v>
      </c>
      <c r="R7714" t="s">
        <v>19737</v>
      </c>
      <c r="S7714" s="120">
        <v>0.6</v>
      </c>
      <c r="U7714"/>
    </row>
    <row r="7715" spans="1:21">
      <c r="A7715">
        <v>7714</v>
      </c>
      <c r="B7715" s="1" t="s">
        <v>10943</v>
      </c>
      <c r="C7715" s="1" t="s">
        <v>36</v>
      </c>
      <c r="D7715" s="1" t="s">
        <v>10623</v>
      </c>
      <c r="E7715" t="s">
        <v>497</v>
      </c>
      <c r="F7715" t="s">
        <v>10944</v>
      </c>
      <c r="G7715" t="s">
        <v>57</v>
      </c>
      <c r="H7715" t="s">
        <v>40</v>
      </c>
      <c r="I7715" t="s">
        <v>10870</v>
      </c>
      <c r="J7715" s="1">
        <v>4</v>
      </c>
      <c r="K7715" t="s">
        <v>10945</v>
      </c>
      <c r="L7715" t="s">
        <v>10946</v>
      </c>
      <c r="M7715" t="s">
        <v>10947</v>
      </c>
      <c r="N7715" s="126"/>
      <c r="Q7715" t="s">
        <v>10943</v>
      </c>
      <c r="R7715" t="s">
        <v>19738</v>
      </c>
      <c r="S7715" s="120">
        <v>0.6</v>
      </c>
      <c r="U7715"/>
    </row>
    <row r="7716" spans="1:21">
      <c r="A7716">
        <v>7715</v>
      </c>
      <c r="B7716" s="1" t="s">
        <v>10948</v>
      </c>
      <c r="C7716" s="1" t="s">
        <v>36</v>
      </c>
      <c r="D7716" s="1" t="s">
        <v>10623</v>
      </c>
      <c r="E7716" t="s">
        <v>497</v>
      </c>
      <c r="F7716" t="s">
        <v>10944</v>
      </c>
      <c r="G7716" t="s">
        <v>57</v>
      </c>
      <c r="H7716" t="s">
        <v>40</v>
      </c>
      <c r="I7716" t="s">
        <v>10870</v>
      </c>
      <c r="J7716" s="1">
        <v>4</v>
      </c>
      <c r="K7716" t="s">
        <v>10945</v>
      </c>
      <c r="L7716" t="s">
        <v>10946</v>
      </c>
      <c r="M7716" t="s">
        <v>10947</v>
      </c>
      <c r="N7716" s="126"/>
      <c r="Q7716" t="s">
        <v>10948</v>
      </c>
      <c r="R7716" t="s">
        <v>19738</v>
      </c>
      <c r="S7716" s="120">
        <v>0.6</v>
      </c>
      <c r="U7716"/>
    </row>
    <row r="7717" spans="1:21">
      <c r="A7717">
        <v>7716</v>
      </c>
      <c r="B7717" s="1" t="s">
        <v>10949</v>
      </c>
      <c r="C7717" s="1" t="s">
        <v>36</v>
      </c>
      <c r="D7717" s="1" t="s">
        <v>10623</v>
      </c>
      <c r="E7717" t="s">
        <v>497</v>
      </c>
      <c r="F7717" t="s">
        <v>10944</v>
      </c>
      <c r="G7717" t="s">
        <v>57</v>
      </c>
      <c r="H7717" t="s">
        <v>40</v>
      </c>
      <c r="I7717" t="s">
        <v>10870</v>
      </c>
      <c r="J7717" s="1">
        <v>4</v>
      </c>
      <c r="K7717" t="s">
        <v>10945</v>
      </c>
      <c r="L7717" t="s">
        <v>10946</v>
      </c>
      <c r="M7717" t="s">
        <v>10947</v>
      </c>
      <c r="N7717" s="126"/>
      <c r="Q7717" t="s">
        <v>10949</v>
      </c>
      <c r="R7717" t="s">
        <v>19738</v>
      </c>
      <c r="S7717" s="120">
        <v>0.6</v>
      </c>
      <c r="U7717"/>
    </row>
    <row r="7718" spans="1:21">
      <c r="A7718">
        <v>7717</v>
      </c>
      <c r="B7718" s="1" t="s">
        <v>10950</v>
      </c>
      <c r="C7718" s="1" t="s">
        <v>36</v>
      </c>
      <c r="D7718" s="1" t="s">
        <v>10623</v>
      </c>
      <c r="E7718" t="s">
        <v>497</v>
      </c>
      <c r="F7718" t="s">
        <v>10944</v>
      </c>
      <c r="G7718" t="s">
        <v>57</v>
      </c>
      <c r="H7718" t="s">
        <v>40</v>
      </c>
      <c r="I7718" t="s">
        <v>10870</v>
      </c>
      <c r="J7718" s="1">
        <v>4</v>
      </c>
      <c r="K7718" t="s">
        <v>10945</v>
      </c>
      <c r="L7718" t="s">
        <v>10946</v>
      </c>
      <c r="M7718" t="s">
        <v>10947</v>
      </c>
      <c r="N7718" s="126"/>
      <c r="Q7718" t="s">
        <v>10950</v>
      </c>
      <c r="R7718" t="s">
        <v>19738</v>
      </c>
      <c r="S7718" s="120">
        <v>0.6</v>
      </c>
      <c r="U7718"/>
    </row>
    <row r="7719" spans="1:21">
      <c r="A7719">
        <v>7718</v>
      </c>
      <c r="B7719" s="1" t="s">
        <v>10951</v>
      </c>
      <c r="C7719" s="1" t="s">
        <v>36</v>
      </c>
      <c r="D7719" s="1" t="s">
        <v>10623</v>
      </c>
      <c r="E7719" t="s">
        <v>497</v>
      </c>
      <c r="F7719" t="s">
        <v>10944</v>
      </c>
      <c r="G7719" t="s">
        <v>57</v>
      </c>
      <c r="H7719" t="s">
        <v>40</v>
      </c>
      <c r="I7719" t="s">
        <v>10870</v>
      </c>
      <c r="J7719" s="1">
        <v>4</v>
      </c>
      <c r="K7719" t="s">
        <v>10945</v>
      </c>
      <c r="L7719" t="s">
        <v>10946</v>
      </c>
      <c r="M7719" t="s">
        <v>10947</v>
      </c>
      <c r="N7719" s="126"/>
      <c r="Q7719" t="s">
        <v>10951</v>
      </c>
      <c r="R7719" t="s">
        <v>19738</v>
      </c>
      <c r="S7719" s="120">
        <v>0.6</v>
      </c>
      <c r="U7719"/>
    </row>
    <row r="7720" spans="1:21">
      <c r="A7720">
        <v>7719</v>
      </c>
      <c r="B7720" s="1" t="s">
        <v>10952</v>
      </c>
      <c r="C7720" s="1" t="s">
        <v>36</v>
      </c>
      <c r="D7720" s="1" t="s">
        <v>10623</v>
      </c>
      <c r="E7720" t="s">
        <v>497</v>
      </c>
      <c r="F7720" t="s">
        <v>10944</v>
      </c>
      <c r="G7720" t="s">
        <v>57</v>
      </c>
      <c r="H7720" t="s">
        <v>40</v>
      </c>
      <c r="I7720" t="s">
        <v>10870</v>
      </c>
      <c r="J7720" s="1">
        <v>4</v>
      </c>
      <c r="K7720" t="s">
        <v>10945</v>
      </c>
      <c r="L7720" t="s">
        <v>10946</v>
      </c>
      <c r="M7720" t="s">
        <v>10947</v>
      </c>
      <c r="N7720" s="126"/>
      <c r="Q7720" t="s">
        <v>10952</v>
      </c>
      <c r="R7720" t="s">
        <v>19738</v>
      </c>
      <c r="S7720" s="120">
        <v>0.6</v>
      </c>
      <c r="U7720"/>
    </row>
    <row r="7721" spans="1:21">
      <c r="A7721">
        <v>7720</v>
      </c>
      <c r="B7721" s="1" t="s">
        <v>10953</v>
      </c>
      <c r="C7721" s="1" t="s">
        <v>36</v>
      </c>
      <c r="D7721" s="1" t="s">
        <v>10623</v>
      </c>
      <c r="E7721" t="s">
        <v>497</v>
      </c>
      <c r="F7721" t="s">
        <v>10944</v>
      </c>
      <c r="G7721" t="s">
        <v>57</v>
      </c>
      <c r="H7721" t="s">
        <v>40</v>
      </c>
      <c r="I7721" t="s">
        <v>10870</v>
      </c>
      <c r="J7721" s="1">
        <v>4</v>
      </c>
      <c r="K7721" t="s">
        <v>10945</v>
      </c>
      <c r="L7721" t="s">
        <v>10946</v>
      </c>
      <c r="M7721" t="s">
        <v>10947</v>
      </c>
      <c r="N7721" s="126"/>
      <c r="Q7721" t="s">
        <v>10953</v>
      </c>
      <c r="R7721" t="s">
        <v>19738</v>
      </c>
      <c r="S7721" s="120">
        <v>0.6</v>
      </c>
      <c r="U7721"/>
    </row>
    <row r="7722" spans="1:21">
      <c r="A7722">
        <v>7721</v>
      </c>
      <c r="B7722" s="1" t="s">
        <v>10954</v>
      </c>
      <c r="C7722" s="1" t="s">
        <v>36</v>
      </c>
      <c r="D7722" s="1" t="s">
        <v>10623</v>
      </c>
      <c r="E7722" t="s">
        <v>497</v>
      </c>
      <c r="F7722" t="s">
        <v>10944</v>
      </c>
      <c r="G7722" t="s">
        <v>57</v>
      </c>
      <c r="H7722" t="s">
        <v>40</v>
      </c>
      <c r="I7722" t="s">
        <v>10870</v>
      </c>
      <c r="J7722" s="1">
        <v>4</v>
      </c>
      <c r="K7722" t="s">
        <v>10945</v>
      </c>
      <c r="L7722" t="s">
        <v>10946</v>
      </c>
      <c r="M7722" t="s">
        <v>10947</v>
      </c>
      <c r="N7722" s="126"/>
      <c r="Q7722" t="s">
        <v>10954</v>
      </c>
      <c r="R7722" t="s">
        <v>19738</v>
      </c>
      <c r="S7722" s="120">
        <v>0.6</v>
      </c>
      <c r="U7722"/>
    </row>
    <row r="7723" spans="1:21">
      <c r="A7723">
        <v>7722</v>
      </c>
      <c r="B7723" s="1" t="s">
        <v>10955</v>
      </c>
      <c r="C7723" s="1" t="s">
        <v>201</v>
      </c>
      <c r="D7723" s="1" t="s">
        <v>10623</v>
      </c>
      <c r="E7723" t="s">
        <v>497</v>
      </c>
      <c r="F7723" t="s">
        <v>10956</v>
      </c>
      <c r="G7723" t="s">
        <v>57</v>
      </c>
      <c r="H7723" t="s">
        <v>203</v>
      </c>
      <c r="I7723" t="s">
        <v>10870</v>
      </c>
      <c r="J7723" s="1">
        <v>4</v>
      </c>
      <c r="K7723" t="s">
        <v>10956</v>
      </c>
      <c r="L7723" t="s">
        <v>10957</v>
      </c>
      <c r="M7723" t="s">
        <v>10958</v>
      </c>
      <c r="N7723" s="126"/>
      <c r="Q7723" t="s">
        <v>10955</v>
      </c>
      <c r="R7723" t="s">
        <v>19739</v>
      </c>
      <c r="S7723" s="120">
        <v>0.6</v>
      </c>
      <c r="U7723"/>
    </row>
    <row r="7724" spans="1:21">
      <c r="A7724">
        <v>7723</v>
      </c>
      <c r="B7724" s="1" t="s">
        <v>10959</v>
      </c>
      <c r="C7724" s="1" t="s">
        <v>64</v>
      </c>
      <c r="D7724" s="1" t="s">
        <v>10623</v>
      </c>
      <c r="E7724" t="s">
        <v>642</v>
      </c>
      <c r="F7724" t="s">
        <v>10960</v>
      </c>
      <c r="G7724" t="s">
        <v>39</v>
      </c>
      <c r="H7724" t="s">
        <v>67</v>
      </c>
      <c r="I7724" t="s">
        <v>10625</v>
      </c>
      <c r="J7724" s="1">
        <v>5</v>
      </c>
      <c r="K7724" t="s">
        <v>10960</v>
      </c>
      <c r="L7724" t="s">
        <v>10961</v>
      </c>
      <c r="M7724" t="s">
        <v>10962</v>
      </c>
      <c r="N7724" s="126">
        <v>0.01</v>
      </c>
      <c r="Q7724" t="s">
        <v>10959</v>
      </c>
      <c r="R7724" t="s">
        <v>19740</v>
      </c>
      <c r="S7724" s="120">
        <v>0.6</v>
      </c>
      <c r="U7724"/>
    </row>
    <row r="7725" spans="1:21">
      <c r="A7725">
        <v>7724</v>
      </c>
      <c r="B7725" s="1" t="s">
        <v>10963</v>
      </c>
      <c r="C7725" s="1" t="s">
        <v>64</v>
      </c>
      <c r="D7725" s="1" t="s">
        <v>10623</v>
      </c>
      <c r="E7725" t="s">
        <v>642</v>
      </c>
      <c r="F7725" t="s">
        <v>10960</v>
      </c>
      <c r="G7725" t="s">
        <v>39</v>
      </c>
      <c r="H7725" t="s">
        <v>67</v>
      </c>
      <c r="I7725" t="s">
        <v>10625</v>
      </c>
      <c r="J7725" s="1">
        <v>5</v>
      </c>
      <c r="K7725" t="s">
        <v>10960</v>
      </c>
      <c r="L7725" t="s">
        <v>10961</v>
      </c>
      <c r="M7725" t="s">
        <v>10962</v>
      </c>
      <c r="N7725" s="126"/>
      <c r="Q7725" t="s">
        <v>10963</v>
      </c>
      <c r="R7725" t="s">
        <v>19740</v>
      </c>
      <c r="S7725" s="120">
        <v>0.6</v>
      </c>
      <c r="U7725"/>
    </row>
    <row r="7726" spans="1:21">
      <c r="A7726">
        <v>7725</v>
      </c>
      <c r="B7726" s="1" t="s">
        <v>10964</v>
      </c>
      <c r="C7726" s="1" t="s">
        <v>64</v>
      </c>
      <c r="D7726" s="1" t="s">
        <v>10623</v>
      </c>
      <c r="E7726" t="s">
        <v>642</v>
      </c>
      <c r="F7726" t="s">
        <v>10960</v>
      </c>
      <c r="G7726" t="s">
        <v>39</v>
      </c>
      <c r="H7726" t="s">
        <v>67</v>
      </c>
      <c r="I7726" t="s">
        <v>10625</v>
      </c>
      <c r="J7726" s="1">
        <v>5</v>
      </c>
      <c r="K7726" t="s">
        <v>10960</v>
      </c>
      <c r="L7726" t="s">
        <v>10961</v>
      </c>
      <c r="M7726" t="s">
        <v>10962</v>
      </c>
      <c r="N7726" s="126"/>
      <c r="Q7726" t="s">
        <v>10964</v>
      </c>
      <c r="R7726" t="s">
        <v>19740</v>
      </c>
      <c r="S7726" s="120">
        <v>0.6</v>
      </c>
      <c r="U7726"/>
    </row>
    <row r="7727" spans="1:21">
      <c r="A7727">
        <v>7726</v>
      </c>
      <c r="B7727" s="1" t="s">
        <v>10965</v>
      </c>
      <c r="C7727" s="1" t="s">
        <v>64</v>
      </c>
      <c r="D7727" s="1" t="s">
        <v>10623</v>
      </c>
      <c r="E7727" t="s">
        <v>642</v>
      </c>
      <c r="F7727" t="s">
        <v>10960</v>
      </c>
      <c r="G7727" t="s">
        <v>39</v>
      </c>
      <c r="H7727" t="s">
        <v>67</v>
      </c>
      <c r="I7727" t="s">
        <v>10625</v>
      </c>
      <c r="J7727" s="1">
        <v>5</v>
      </c>
      <c r="K7727" t="s">
        <v>10960</v>
      </c>
      <c r="L7727" t="s">
        <v>10961</v>
      </c>
      <c r="M7727" t="s">
        <v>10962</v>
      </c>
      <c r="N7727" s="126"/>
      <c r="Q7727" t="s">
        <v>10965</v>
      </c>
      <c r="R7727" t="s">
        <v>19740</v>
      </c>
      <c r="S7727" s="120">
        <v>0.6</v>
      </c>
      <c r="U7727"/>
    </row>
    <row r="7728" spans="1:21">
      <c r="A7728">
        <v>7727</v>
      </c>
      <c r="B7728" s="1" t="s">
        <v>10629</v>
      </c>
      <c r="C7728" s="1" t="s">
        <v>64</v>
      </c>
      <c r="D7728" s="1" t="s">
        <v>10623</v>
      </c>
      <c r="E7728" t="s">
        <v>642</v>
      </c>
      <c r="F7728" t="s">
        <v>10960</v>
      </c>
      <c r="G7728" t="s">
        <v>39</v>
      </c>
      <c r="H7728" t="s">
        <v>67</v>
      </c>
      <c r="I7728" t="s">
        <v>10625</v>
      </c>
      <c r="J7728" s="1">
        <v>5</v>
      </c>
      <c r="K7728" t="s">
        <v>10960</v>
      </c>
      <c r="L7728" t="s">
        <v>10961</v>
      </c>
      <c r="M7728" t="s">
        <v>10962</v>
      </c>
      <c r="N7728" s="126"/>
      <c r="Q7728" t="s">
        <v>10629</v>
      </c>
      <c r="R7728" t="s">
        <v>19740</v>
      </c>
      <c r="S7728" s="120">
        <v>0.6</v>
      </c>
      <c r="U7728"/>
    </row>
    <row r="7729" spans="1:21">
      <c r="A7729">
        <v>7728</v>
      </c>
      <c r="B7729" s="1" t="s">
        <v>10966</v>
      </c>
      <c r="C7729" s="1" t="s">
        <v>64</v>
      </c>
      <c r="D7729" s="1" t="s">
        <v>10623</v>
      </c>
      <c r="E7729" t="s">
        <v>642</v>
      </c>
      <c r="F7729" t="s">
        <v>10960</v>
      </c>
      <c r="G7729" t="s">
        <v>39</v>
      </c>
      <c r="H7729" t="s">
        <v>67</v>
      </c>
      <c r="I7729" t="s">
        <v>10625</v>
      </c>
      <c r="J7729" s="1">
        <v>5</v>
      </c>
      <c r="K7729" t="s">
        <v>10960</v>
      </c>
      <c r="L7729" t="s">
        <v>10961</v>
      </c>
      <c r="M7729" t="s">
        <v>10962</v>
      </c>
      <c r="N7729" s="126">
        <v>0.01</v>
      </c>
      <c r="Q7729" t="s">
        <v>10966</v>
      </c>
      <c r="R7729" t="s">
        <v>19740</v>
      </c>
      <c r="S7729" s="120">
        <v>0.6</v>
      </c>
      <c r="U7729"/>
    </row>
    <row r="7730" spans="1:21">
      <c r="A7730">
        <v>7729</v>
      </c>
      <c r="B7730" s="1" t="s">
        <v>10967</v>
      </c>
      <c r="C7730" s="1" t="s">
        <v>64</v>
      </c>
      <c r="D7730" s="1" t="s">
        <v>10623</v>
      </c>
      <c r="E7730" t="s">
        <v>642</v>
      </c>
      <c r="F7730" t="s">
        <v>10960</v>
      </c>
      <c r="G7730" t="s">
        <v>39</v>
      </c>
      <c r="H7730" t="s">
        <v>67</v>
      </c>
      <c r="I7730" t="s">
        <v>10625</v>
      </c>
      <c r="J7730" s="1">
        <v>5</v>
      </c>
      <c r="K7730" t="s">
        <v>10960</v>
      </c>
      <c r="L7730" t="s">
        <v>10961</v>
      </c>
      <c r="M7730" t="s">
        <v>10962</v>
      </c>
      <c r="N7730" s="126"/>
      <c r="Q7730" t="s">
        <v>10967</v>
      </c>
      <c r="R7730" t="s">
        <v>19740</v>
      </c>
      <c r="S7730" s="120">
        <v>0.6</v>
      </c>
      <c r="U7730"/>
    </row>
    <row r="7731" spans="1:21">
      <c r="A7731">
        <v>7730</v>
      </c>
      <c r="B7731" s="1" t="s">
        <v>10968</v>
      </c>
      <c r="C7731" s="1" t="s">
        <v>64</v>
      </c>
      <c r="D7731" s="1" t="s">
        <v>10623</v>
      </c>
      <c r="E7731" t="s">
        <v>642</v>
      </c>
      <c r="F7731" t="s">
        <v>10960</v>
      </c>
      <c r="G7731" t="s">
        <v>39</v>
      </c>
      <c r="H7731" t="s">
        <v>67</v>
      </c>
      <c r="I7731" t="s">
        <v>10625</v>
      </c>
      <c r="J7731" s="1">
        <v>5</v>
      </c>
      <c r="K7731" t="s">
        <v>10960</v>
      </c>
      <c r="L7731" t="s">
        <v>10961</v>
      </c>
      <c r="M7731" t="s">
        <v>10962</v>
      </c>
      <c r="N7731" s="126"/>
      <c r="Q7731" t="s">
        <v>10968</v>
      </c>
      <c r="R7731" t="s">
        <v>19740</v>
      </c>
      <c r="S7731" s="120">
        <v>0.6</v>
      </c>
      <c r="U7731"/>
    </row>
    <row r="7732" spans="1:21">
      <c r="A7732">
        <v>7731</v>
      </c>
      <c r="B7732" s="1" t="s">
        <v>10969</v>
      </c>
      <c r="C7732" s="1" t="s">
        <v>64</v>
      </c>
      <c r="D7732" s="1" t="s">
        <v>10623</v>
      </c>
      <c r="E7732" t="s">
        <v>642</v>
      </c>
      <c r="F7732" t="s">
        <v>10960</v>
      </c>
      <c r="G7732" t="s">
        <v>39</v>
      </c>
      <c r="H7732" t="s">
        <v>67</v>
      </c>
      <c r="I7732" t="s">
        <v>10625</v>
      </c>
      <c r="J7732" s="1">
        <v>5</v>
      </c>
      <c r="K7732" t="s">
        <v>10960</v>
      </c>
      <c r="L7732" t="s">
        <v>10961</v>
      </c>
      <c r="M7732" t="s">
        <v>10962</v>
      </c>
      <c r="N7732" s="126"/>
      <c r="Q7732" t="s">
        <v>10969</v>
      </c>
      <c r="R7732" t="s">
        <v>19740</v>
      </c>
      <c r="S7732" s="120">
        <v>0.6</v>
      </c>
      <c r="U7732"/>
    </row>
    <row r="7733" spans="1:21">
      <c r="A7733">
        <v>7732</v>
      </c>
      <c r="B7733" s="1" t="s">
        <v>10970</v>
      </c>
      <c r="C7733" s="1" t="s">
        <v>64</v>
      </c>
      <c r="D7733" s="1" t="s">
        <v>10623</v>
      </c>
      <c r="E7733" t="s">
        <v>642</v>
      </c>
      <c r="F7733" t="s">
        <v>10960</v>
      </c>
      <c r="G7733" t="s">
        <v>39</v>
      </c>
      <c r="H7733" t="s">
        <v>67</v>
      </c>
      <c r="I7733" t="s">
        <v>10625</v>
      </c>
      <c r="J7733" s="1">
        <v>5</v>
      </c>
      <c r="K7733" t="s">
        <v>10960</v>
      </c>
      <c r="L7733" t="s">
        <v>10961</v>
      </c>
      <c r="M7733" t="s">
        <v>10962</v>
      </c>
      <c r="N7733" s="126">
        <v>0.01</v>
      </c>
      <c r="Q7733" t="s">
        <v>10970</v>
      </c>
      <c r="R7733" t="s">
        <v>19740</v>
      </c>
      <c r="S7733" s="120">
        <v>0.6</v>
      </c>
      <c r="U7733"/>
    </row>
    <row r="7734" spans="1:21">
      <c r="A7734">
        <v>7733</v>
      </c>
      <c r="B7734" s="1" t="s">
        <v>10971</v>
      </c>
      <c r="C7734" s="1" t="s">
        <v>64</v>
      </c>
      <c r="D7734" s="1" t="s">
        <v>10623</v>
      </c>
      <c r="E7734" t="s">
        <v>642</v>
      </c>
      <c r="F7734" t="s">
        <v>10960</v>
      </c>
      <c r="G7734" t="s">
        <v>39</v>
      </c>
      <c r="H7734" t="s">
        <v>67</v>
      </c>
      <c r="I7734" t="s">
        <v>10625</v>
      </c>
      <c r="J7734" s="1">
        <v>5</v>
      </c>
      <c r="K7734" t="s">
        <v>10960</v>
      </c>
      <c r="L7734" t="s">
        <v>10961</v>
      </c>
      <c r="M7734" t="s">
        <v>10962</v>
      </c>
      <c r="N7734" s="126">
        <v>0.01</v>
      </c>
      <c r="Q7734" t="s">
        <v>10971</v>
      </c>
      <c r="R7734" t="s">
        <v>19740</v>
      </c>
      <c r="S7734" s="120">
        <v>0.6</v>
      </c>
      <c r="U7734"/>
    </row>
    <row r="7735" spans="1:21">
      <c r="A7735">
        <v>7734</v>
      </c>
      <c r="B7735" s="1" t="s">
        <v>10972</v>
      </c>
      <c r="C7735" s="1" t="s">
        <v>64</v>
      </c>
      <c r="D7735" s="1" t="s">
        <v>10623</v>
      </c>
      <c r="E7735" t="s">
        <v>642</v>
      </c>
      <c r="F7735" t="s">
        <v>10960</v>
      </c>
      <c r="G7735" t="s">
        <v>39</v>
      </c>
      <c r="H7735" t="s">
        <v>67</v>
      </c>
      <c r="I7735" t="s">
        <v>10625</v>
      </c>
      <c r="J7735" s="1">
        <v>5</v>
      </c>
      <c r="K7735" t="s">
        <v>10960</v>
      </c>
      <c r="L7735" t="s">
        <v>10961</v>
      </c>
      <c r="M7735" t="s">
        <v>10962</v>
      </c>
      <c r="N7735" s="126"/>
      <c r="Q7735" t="s">
        <v>10972</v>
      </c>
      <c r="R7735" t="s">
        <v>19740</v>
      </c>
      <c r="S7735" s="120">
        <v>0.6</v>
      </c>
      <c r="U7735"/>
    </row>
    <row r="7736" spans="1:21">
      <c r="A7736">
        <v>7735</v>
      </c>
      <c r="B7736" s="1" t="s">
        <v>10973</v>
      </c>
      <c r="C7736" s="1" t="s">
        <v>64</v>
      </c>
      <c r="D7736" s="1" t="s">
        <v>10623</v>
      </c>
      <c r="E7736" t="s">
        <v>642</v>
      </c>
      <c r="F7736" t="s">
        <v>10960</v>
      </c>
      <c r="G7736" t="s">
        <v>39</v>
      </c>
      <c r="H7736" t="s">
        <v>67</v>
      </c>
      <c r="I7736" t="s">
        <v>10625</v>
      </c>
      <c r="J7736" s="1">
        <v>5</v>
      </c>
      <c r="K7736" t="s">
        <v>10960</v>
      </c>
      <c r="L7736" t="s">
        <v>10961</v>
      </c>
      <c r="M7736" t="s">
        <v>10962</v>
      </c>
      <c r="N7736" s="126"/>
      <c r="Q7736" t="s">
        <v>10973</v>
      </c>
      <c r="R7736" t="s">
        <v>19740</v>
      </c>
      <c r="S7736" s="120">
        <v>0.6</v>
      </c>
      <c r="U7736"/>
    </row>
    <row r="7737" spans="1:21">
      <c r="A7737">
        <v>7736</v>
      </c>
      <c r="B7737" s="1" t="s">
        <v>10974</v>
      </c>
      <c r="C7737" s="1" t="s">
        <v>64</v>
      </c>
      <c r="D7737" s="1" t="s">
        <v>10623</v>
      </c>
      <c r="E7737" t="s">
        <v>642</v>
      </c>
      <c r="F7737" t="s">
        <v>10960</v>
      </c>
      <c r="G7737" t="s">
        <v>39</v>
      </c>
      <c r="H7737" t="s">
        <v>67</v>
      </c>
      <c r="I7737" t="s">
        <v>10625</v>
      </c>
      <c r="J7737" s="1">
        <v>5</v>
      </c>
      <c r="K7737" t="s">
        <v>10960</v>
      </c>
      <c r="L7737" t="s">
        <v>10961</v>
      </c>
      <c r="M7737" t="s">
        <v>10962</v>
      </c>
      <c r="N7737" s="126"/>
      <c r="Q7737" t="s">
        <v>10974</v>
      </c>
      <c r="R7737" t="s">
        <v>19740</v>
      </c>
      <c r="S7737" s="120">
        <v>0.6</v>
      </c>
      <c r="U7737"/>
    </row>
    <row r="7738" spans="1:21">
      <c r="A7738">
        <v>7737</v>
      </c>
      <c r="B7738" s="1" t="s">
        <v>10975</v>
      </c>
      <c r="C7738" s="1" t="s">
        <v>64</v>
      </c>
      <c r="D7738" s="1" t="s">
        <v>10623</v>
      </c>
      <c r="E7738" t="s">
        <v>642</v>
      </c>
      <c r="F7738" t="s">
        <v>10960</v>
      </c>
      <c r="G7738" t="s">
        <v>39</v>
      </c>
      <c r="H7738" t="s">
        <v>67</v>
      </c>
      <c r="I7738" t="s">
        <v>10625</v>
      </c>
      <c r="J7738" s="1">
        <v>5</v>
      </c>
      <c r="K7738" t="s">
        <v>10960</v>
      </c>
      <c r="L7738" t="s">
        <v>10961</v>
      </c>
      <c r="M7738" t="s">
        <v>10962</v>
      </c>
      <c r="N7738" s="126"/>
      <c r="Q7738" t="s">
        <v>10975</v>
      </c>
      <c r="R7738" t="s">
        <v>19740</v>
      </c>
      <c r="S7738" s="120">
        <v>0.6</v>
      </c>
      <c r="U7738"/>
    </row>
    <row r="7739" spans="1:21">
      <c r="A7739">
        <v>7738</v>
      </c>
      <c r="B7739" s="1" t="s">
        <v>10976</v>
      </c>
      <c r="C7739" s="1" t="s">
        <v>64</v>
      </c>
      <c r="D7739" s="1" t="s">
        <v>10623</v>
      </c>
      <c r="E7739" t="s">
        <v>642</v>
      </c>
      <c r="F7739" t="s">
        <v>10960</v>
      </c>
      <c r="G7739" t="s">
        <v>39</v>
      </c>
      <c r="H7739" t="s">
        <v>67</v>
      </c>
      <c r="I7739" t="s">
        <v>10625</v>
      </c>
      <c r="J7739" s="1">
        <v>5</v>
      </c>
      <c r="K7739" t="s">
        <v>10960</v>
      </c>
      <c r="L7739" t="s">
        <v>10961</v>
      </c>
      <c r="M7739" t="s">
        <v>10962</v>
      </c>
      <c r="N7739" s="126"/>
      <c r="Q7739" t="s">
        <v>10976</v>
      </c>
      <c r="R7739" t="s">
        <v>19740</v>
      </c>
      <c r="S7739" s="120">
        <v>0.6</v>
      </c>
      <c r="U7739"/>
    </row>
    <row r="7740" spans="1:21">
      <c r="A7740">
        <v>7739</v>
      </c>
      <c r="B7740" s="1" t="s">
        <v>10977</v>
      </c>
      <c r="C7740" s="1" t="s">
        <v>64</v>
      </c>
      <c r="D7740" s="1" t="s">
        <v>10623</v>
      </c>
      <c r="E7740" t="s">
        <v>642</v>
      </c>
      <c r="F7740" t="s">
        <v>10960</v>
      </c>
      <c r="G7740" t="s">
        <v>39</v>
      </c>
      <c r="H7740" t="s">
        <v>67</v>
      </c>
      <c r="I7740" t="s">
        <v>10625</v>
      </c>
      <c r="J7740" s="1">
        <v>5</v>
      </c>
      <c r="K7740" t="s">
        <v>10960</v>
      </c>
      <c r="L7740" t="s">
        <v>10961</v>
      </c>
      <c r="M7740" t="s">
        <v>10962</v>
      </c>
      <c r="N7740" s="126"/>
      <c r="Q7740" t="s">
        <v>10977</v>
      </c>
      <c r="R7740" t="s">
        <v>19740</v>
      </c>
      <c r="S7740" s="120">
        <v>0.6</v>
      </c>
      <c r="U7740"/>
    </row>
    <row r="7741" spans="1:21">
      <c r="A7741">
        <v>7740</v>
      </c>
      <c r="B7741" s="1" t="s">
        <v>10978</v>
      </c>
      <c r="C7741" s="1" t="s">
        <v>64</v>
      </c>
      <c r="D7741" s="1" t="s">
        <v>10623</v>
      </c>
      <c r="E7741" t="s">
        <v>642</v>
      </c>
      <c r="F7741" t="s">
        <v>10960</v>
      </c>
      <c r="G7741" t="s">
        <v>39</v>
      </c>
      <c r="H7741" t="s">
        <v>67</v>
      </c>
      <c r="I7741" t="s">
        <v>10625</v>
      </c>
      <c r="J7741" s="1">
        <v>5</v>
      </c>
      <c r="K7741" t="s">
        <v>10960</v>
      </c>
      <c r="L7741" t="s">
        <v>10961</v>
      </c>
      <c r="M7741" t="s">
        <v>10962</v>
      </c>
      <c r="N7741" s="126"/>
      <c r="Q7741" t="s">
        <v>10978</v>
      </c>
      <c r="R7741" t="s">
        <v>19740</v>
      </c>
      <c r="S7741" s="120">
        <v>0.6</v>
      </c>
      <c r="U7741"/>
    </row>
    <row r="7742" spans="1:21">
      <c r="A7742">
        <v>7741</v>
      </c>
      <c r="B7742" s="1" t="s">
        <v>10979</v>
      </c>
      <c r="C7742" s="1" t="s">
        <v>105</v>
      </c>
      <c r="D7742" s="1" t="s">
        <v>10623</v>
      </c>
      <c r="E7742" t="s">
        <v>642</v>
      </c>
      <c r="F7742" t="s">
        <v>10980</v>
      </c>
      <c r="G7742" t="s">
        <v>39</v>
      </c>
      <c r="H7742" t="s">
        <v>107</v>
      </c>
      <c r="I7742" t="s">
        <v>10625</v>
      </c>
      <c r="J7742" s="1">
        <v>5</v>
      </c>
      <c r="K7742" t="s">
        <v>10980</v>
      </c>
      <c r="L7742" t="s">
        <v>10981</v>
      </c>
      <c r="M7742" t="s">
        <v>10982</v>
      </c>
      <c r="N7742" s="126">
        <v>0.01</v>
      </c>
      <c r="Q7742" t="s">
        <v>10979</v>
      </c>
      <c r="R7742" t="s">
        <v>19741</v>
      </c>
      <c r="S7742" s="120">
        <v>0.6</v>
      </c>
      <c r="U7742"/>
    </row>
    <row r="7743" spans="1:21">
      <c r="A7743">
        <v>7742</v>
      </c>
      <c r="B7743" s="1" t="s">
        <v>10983</v>
      </c>
      <c r="C7743" s="1" t="s">
        <v>105</v>
      </c>
      <c r="D7743" s="1" t="s">
        <v>10623</v>
      </c>
      <c r="E7743" t="s">
        <v>642</v>
      </c>
      <c r="F7743" t="s">
        <v>10980</v>
      </c>
      <c r="G7743" t="s">
        <v>39</v>
      </c>
      <c r="H7743" t="s">
        <v>107</v>
      </c>
      <c r="I7743" t="s">
        <v>10625</v>
      </c>
      <c r="J7743" s="1">
        <v>5</v>
      </c>
      <c r="K7743" t="s">
        <v>10980</v>
      </c>
      <c r="L7743" t="s">
        <v>10981</v>
      </c>
      <c r="M7743" t="s">
        <v>10982</v>
      </c>
      <c r="N7743" s="126"/>
      <c r="Q7743" t="s">
        <v>10983</v>
      </c>
      <c r="R7743" t="s">
        <v>19741</v>
      </c>
      <c r="S7743" s="120">
        <v>0.6</v>
      </c>
      <c r="U7743"/>
    </row>
    <row r="7744" spans="1:21">
      <c r="A7744">
        <v>7743</v>
      </c>
      <c r="B7744" s="1" t="s">
        <v>10984</v>
      </c>
      <c r="C7744" s="1" t="s">
        <v>105</v>
      </c>
      <c r="D7744" s="1" t="s">
        <v>10623</v>
      </c>
      <c r="E7744" t="s">
        <v>642</v>
      </c>
      <c r="F7744" t="s">
        <v>10980</v>
      </c>
      <c r="G7744" t="s">
        <v>39</v>
      </c>
      <c r="H7744" t="s">
        <v>107</v>
      </c>
      <c r="I7744" t="s">
        <v>10625</v>
      </c>
      <c r="J7744" s="1">
        <v>5</v>
      </c>
      <c r="K7744" t="s">
        <v>10980</v>
      </c>
      <c r="L7744" t="s">
        <v>10981</v>
      </c>
      <c r="M7744" t="s">
        <v>10982</v>
      </c>
      <c r="N7744" s="126">
        <v>0.01</v>
      </c>
      <c r="Q7744" t="s">
        <v>10984</v>
      </c>
      <c r="R7744" t="s">
        <v>19741</v>
      </c>
      <c r="S7744" s="120">
        <v>0.6</v>
      </c>
      <c r="U7744"/>
    </row>
    <row r="7745" spans="1:21">
      <c r="A7745">
        <v>7744</v>
      </c>
      <c r="B7745" s="1" t="s">
        <v>10985</v>
      </c>
      <c r="C7745" s="1" t="s">
        <v>105</v>
      </c>
      <c r="D7745" s="1" t="s">
        <v>10623</v>
      </c>
      <c r="E7745" t="s">
        <v>642</v>
      </c>
      <c r="F7745" t="s">
        <v>10980</v>
      </c>
      <c r="G7745" t="s">
        <v>39</v>
      </c>
      <c r="H7745" t="s">
        <v>107</v>
      </c>
      <c r="I7745" t="s">
        <v>10625</v>
      </c>
      <c r="J7745" s="1">
        <v>5</v>
      </c>
      <c r="K7745" t="s">
        <v>10980</v>
      </c>
      <c r="L7745" t="s">
        <v>10981</v>
      </c>
      <c r="M7745" t="s">
        <v>10982</v>
      </c>
      <c r="N7745" s="126">
        <v>0.01</v>
      </c>
      <c r="Q7745" t="s">
        <v>10985</v>
      </c>
      <c r="R7745" t="s">
        <v>19741</v>
      </c>
      <c r="S7745" s="120">
        <v>0.6</v>
      </c>
      <c r="U7745"/>
    </row>
    <row r="7746" spans="1:21">
      <c r="A7746">
        <v>7745</v>
      </c>
      <c r="B7746" s="1" t="s">
        <v>10986</v>
      </c>
      <c r="C7746" s="1" t="s">
        <v>105</v>
      </c>
      <c r="D7746" s="1" t="s">
        <v>10623</v>
      </c>
      <c r="E7746" t="s">
        <v>642</v>
      </c>
      <c r="F7746" t="s">
        <v>10980</v>
      </c>
      <c r="G7746" t="s">
        <v>39</v>
      </c>
      <c r="H7746" t="s">
        <v>107</v>
      </c>
      <c r="I7746" t="s">
        <v>10625</v>
      </c>
      <c r="J7746" s="1">
        <v>5</v>
      </c>
      <c r="K7746" t="s">
        <v>10980</v>
      </c>
      <c r="L7746" t="s">
        <v>10981</v>
      </c>
      <c r="M7746" t="s">
        <v>10982</v>
      </c>
      <c r="N7746" s="126">
        <v>0.01</v>
      </c>
      <c r="Q7746" t="s">
        <v>10986</v>
      </c>
      <c r="R7746" t="s">
        <v>19741</v>
      </c>
      <c r="S7746" s="120">
        <v>0.6</v>
      </c>
      <c r="U7746"/>
    </row>
    <row r="7747" spans="1:21">
      <c r="A7747">
        <v>7746</v>
      </c>
      <c r="B7747" s="1" t="s">
        <v>10987</v>
      </c>
      <c r="C7747" s="1" t="s">
        <v>105</v>
      </c>
      <c r="D7747" s="1" t="s">
        <v>10623</v>
      </c>
      <c r="E7747" t="s">
        <v>642</v>
      </c>
      <c r="F7747" t="s">
        <v>10980</v>
      </c>
      <c r="G7747" t="s">
        <v>39</v>
      </c>
      <c r="H7747" t="s">
        <v>107</v>
      </c>
      <c r="I7747" t="s">
        <v>10625</v>
      </c>
      <c r="J7747" s="1">
        <v>5</v>
      </c>
      <c r="K7747" t="s">
        <v>10980</v>
      </c>
      <c r="L7747" t="s">
        <v>10981</v>
      </c>
      <c r="M7747" t="s">
        <v>10982</v>
      </c>
      <c r="N7747" s="126">
        <v>0.01</v>
      </c>
      <c r="Q7747" t="s">
        <v>10987</v>
      </c>
      <c r="R7747" t="s">
        <v>19741</v>
      </c>
      <c r="S7747" s="120">
        <v>0.6</v>
      </c>
      <c r="U7747"/>
    </row>
    <row r="7748" spans="1:21">
      <c r="A7748">
        <v>7747</v>
      </c>
      <c r="B7748" s="1" t="s">
        <v>10988</v>
      </c>
      <c r="C7748" s="1" t="s">
        <v>105</v>
      </c>
      <c r="D7748" s="1" t="s">
        <v>10623</v>
      </c>
      <c r="E7748" t="s">
        <v>642</v>
      </c>
      <c r="F7748" t="s">
        <v>10980</v>
      </c>
      <c r="G7748" t="s">
        <v>39</v>
      </c>
      <c r="H7748" t="s">
        <v>107</v>
      </c>
      <c r="I7748" t="s">
        <v>10625</v>
      </c>
      <c r="J7748" s="1">
        <v>5</v>
      </c>
      <c r="K7748" t="s">
        <v>10980</v>
      </c>
      <c r="L7748" t="s">
        <v>10981</v>
      </c>
      <c r="M7748" t="s">
        <v>10982</v>
      </c>
      <c r="N7748" s="126"/>
      <c r="Q7748" t="s">
        <v>10988</v>
      </c>
      <c r="R7748" t="s">
        <v>19741</v>
      </c>
      <c r="S7748" s="120">
        <v>0.6</v>
      </c>
      <c r="U7748"/>
    </row>
    <row r="7749" spans="1:21">
      <c r="A7749">
        <v>7748</v>
      </c>
      <c r="B7749" s="1" t="s">
        <v>10989</v>
      </c>
      <c r="C7749" s="1" t="s">
        <v>105</v>
      </c>
      <c r="D7749" s="1" t="s">
        <v>10623</v>
      </c>
      <c r="E7749" t="s">
        <v>642</v>
      </c>
      <c r="F7749" t="s">
        <v>10980</v>
      </c>
      <c r="G7749" t="s">
        <v>39</v>
      </c>
      <c r="H7749" t="s">
        <v>107</v>
      </c>
      <c r="I7749" t="s">
        <v>10625</v>
      </c>
      <c r="J7749" s="1">
        <v>5</v>
      </c>
      <c r="K7749" t="s">
        <v>10980</v>
      </c>
      <c r="L7749" t="s">
        <v>10981</v>
      </c>
      <c r="M7749" t="s">
        <v>10982</v>
      </c>
      <c r="N7749" s="126">
        <v>0.01</v>
      </c>
      <c r="Q7749" t="s">
        <v>10989</v>
      </c>
      <c r="R7749" t="s">
        <v>19741</v>
      </c>
      <c r="S7749" s="120">
        <v>0.6</v>
      </c>
      <c r="U7749"/>
    </row>
    <row r="7750" spans="1:21">
      <c r="A7750">
        <v>7749</v>
      </c>
      <c r="B7750" s="1" t="s">
        <v>2102</v>
      </c>
      <c r="C7750" s="1" t="s">
        <v>133</v>
      </c>
      <c r="D7750" s="1" t="s">
        <v>10623</v>
      </c>
      <c r="E7750" t="s">
        <v>642</v>
      </c>
      <c r="F7750" t="s">
        <v>10990</v>
      </c>
      <c r="G7750" t="s">
        <v>39</v>
      </c>
      <c r="H7750" t="s">
        <v>135</v>
      </c>
      <c r="I7750" t="s">
        <v>10625</v>
      </c>
      <c r="J7750" s="1">
        <v>5</v>
      </c>
      <c r="K7750" t="s">
        <v>10990</v>
      </c>
      <c r="L7750" t="s">
        <v>10991</v>
      </c>
      <c r="M7750" t="s">
        <v>10992</v>
      </c>
      <c r="N7750" s="126"/>
      <c r="Q7750" t="s">
        <v>2102</v>
      </c>
      <c r="R7750" t="s">
        <v>19742</v>
      </c>
      <c r="S7750" s="120">
        <v>0.6</v>
      </c>
      <c r="U7750"/>
    </row>
    <row r="7751" spans="1:21">
      <c r="A7751">
        <v>7750</v>
      </c>
      <c r="B7751" s="1" t="s">
        <v>10993</v>
      </c>
      <c r="C7751" s="1" t="s">
        <v>133</v>
      </c>
      <c r="D7751" s="1" t="s">
        <v>10623</v>
      </c>
      <c r="E7751" t="s">
        <v>642</v>
      </c>
      <c r="F7751" t="s">
        <v>10990</v>
      </c>
      <c r="G7751" t="s">
        <v>39</v>
      </c>
      <c r="H7751" t="s">
        <v>135</v>
      </c>
      <c r="I7751" t="s">
        <v>10625</v>
      </c>
      <c r="J7751" s="1">
        <v>5</v>
      </c>
      <c r="K7751" t="s">
        <v>10990</v>
      </c>
      <c r="L7751" t="s">
        <v>10991</v>
      </c>
      <c r="M7751" t="s">
        <v>10992</v>
      </c>
      <c r="N7751" s="126"/>
      <c r="Q7751" t="s">
        <v>10993</v>
      </c>
      <c r="R7751" t="s">
        <v>19742</v>
      </c>
      <c r="S7751" s="120">
        <v>0.6</v>
      </c>
      <c r="U7751"/>
    </row>
    <row r="7752" spans="1:21">
      <c r="A7752">
        <v>7751</v>
      </c>
      <c r="B7752" s="1" t="s">
        <v>10994</v>
      </c>
      <c r="C7752" s="1" t="s">
        <v>133</v>
      </c>
      <c r="D7752" s="1" t="s">
        <v>10623</v>
      </c>
      <c r="E7752" t="s">
        <v>642</v>
      </c>
      <c r="F7752" t="s">
        <v>10990</v>
      </c>
      <c r="G7752" t="s">
        <v>39</v>
      </c>
      <c r="H7752" t="s">
        <v>135</v>
      </c>
      <c r="I7752" t="s">
        <v>10625</v>
      </c>
      <c r="J7752" s="1">
        <v>5</v>
      </c>
      <c r="K7752" t="s">
        <v>10990</v>
      </c>
      <c r="L7752" t="s">
        <v>10991</v>
      </c>
      <c r="M7752" t="s">
        <v>10992</v>
      </c>
      <c r="N7752" s="126"/>
      <c r="Q7752" t="s">
        <v>10994</v>
      </c>
      <c r="R7752" t="s">
        <v>19742</v>
      </c>
      <c r="S7752" s="120">
        <v>0.6</v>
      </c>
      <c r="U7752"/>
    </row>
    <row r="7753" spans="1:21">
      <c r="A7753">
        <v>7752</v>
      </c>
      <c r="B7753" s="1" t="s">
        <v>10995</v>
      </c>
      <c r="C7753" s="1" t="s">
        <v>133</v>
      </c>
      <c r="D7753" s="1" t="s">
        <v>10623</v>
      </c>
      <c r="E7753" t="s">
        <v>642</v>
      </c>
      <c r="F7753" t="s">
        <v>10990</v>
      </c>
      <c r="G7753" t="s">
        <v>39</v>
      </c>
      <c r="H7753" t="s">
        <v>135</v>
      </c>
      <c r="I7753" t="s">
        <v>10625</v>
      </c>
      <c r="J7753" s="1">
        <v>5</v>
      </c>
      <c r="K7753" t="s">
        <v>10990</v>
      </c>
      <c r="L7753" t="s">
        <v>10991</v>
      </c>
      <c r="M7753" t="s">
        <v>10992</v>
      </c>
      <c r="N7753" s="126"/>
      <c r="Q7753" t="s">
        <v>10995</v>
      </c>
      <c r="R7753" t="s">
        <v>19742</v>
      </c>
      <c r="S7753" s="120">
        <v>0.6</v>
      </c>
      <c r="U7753"/>
    </row>
    <row r="7754" spans="1:21">
      <c r="A7754">
        <v>7753</v>
      </c>
      <c r="B7754" s="1" t="s">
        <v>10996</v>
      </c>
      <c r="C7754" s="1" t="s">
        <v>133</v>
      </c>
      <c r="D7754" s="1" t="s">
        <v>10623</v>
      </c>
      <c r="E7754" t="s">
        <v>642</v>
      </c>
      <c r="F7754" t="s">
        <v>10990</v>
      </c>
      <c r="G7754" t="s">
        <v>39</v>
      </c>
      <c r="H7754" t="s">
        <v>135</v>
      </c>
      <c r="I7754" t="s">
        <v>10625</v>
      </c>
      <c r="J7754" s="1">
        <v>5</v>
      </c>
      <c r="K7754" t="s">
        <v>10990</v>
      </c>
      <c r="L7754" t="s">
        <v>10991</v>
      </c>
      <c r="M7754" t="s">
        <v>10992</v>
      </c>
      <c r="N7754" s="126">
        <v>0.01</v>
      </c>
      <c r="Q7754" t="s">
        <v>10996</v>
      </c>
      <c r="R7754" t="s">
        <v>19742</v>
      </c>
      <c r="S7754" s="120">
        <v>0.6</v>
      </c>
      <c r="U7754"/>
    </row>
    <row r="7755" spans="1:21">
      <c r="A7755">
        <v>7754</v>
      </c>
      <c r="B7755" s="1" t="s">
        <v>10997</v>
      </c>
      <c r="C7755" s="1" t="s">
        <v>133</v>
      </c>
      <c r="D7755" s="1" t="s">
        <v>10623</v>
      </c>
      <c r="E7755" t="s">
        <v>642</v>
      </c>
      <c r="F7755" t="s">
        <v>10990</v>
      </c>
      <c r="G7755" t="s">
        <v>39</v>
      </c>
      <c r="H7755" t="s">
        <v>135</v>
      </c>
      <c r="I7755" t="s">
        <v>10625</v>
      </c>
      <c r="J7755" s="1">
        <v>5</v>
      </c>
      <c r="K7755" t="s">
        <v>10990</v>
      </c>
      <c r="L7755" t="s">
        <v>10991</v>
      </c>
      <c r="M7755" t="s">
        <v>10992</v>
      </c>
      <c r="N7755" s="126"/>
      <c r="Q7755" t="s">
        <v>10997</v>
      </c>
      <c r="R7755" t="s">
        <v>19742</v>
      </c>
      <c r="S7755" s="120">
        <v>0.6</v>
      </c>
      <c r="U7755"/>
    </row>
    <row r="7756" spans="1:21">
      <c r="A7756">
        <v>7755</v>
      </c>
      <c r="B7756" s="1" t="s">
        <v>10998</v>
      </c>
      <c r="C7756" s="1" t="s">
        <v>133</v>
      </c>
      <c r="D7756" s="1" t="s">
        <v>10623</v>
      </c>
      <c r="E7756" t="s">
        <v>642</v>
      </c>
      <c r="F7756" t="s">
        <v>10990</v>
      </c>
      <c r="G7756" t="s">
        <v>39</v>
      </c>
      <c r="H7756" t="s">
        <v>135</v>
      </c>
      <c r="I7756" t="s">
        <v>10625</v>
      </c>
      <c r="J7756" s="1">
        <v>5</v>
      </c>
      <c r="K7756" t="s">
        <v>10990</v>
      </c>
      <c r="L7756" t="s">
        <v>10991</v>
      </c>
      <c r="M7756" t="s">
        <v>10992</v>
      </c>
      <c r="N7756" s="126"/>
      <c r="Q7756" t="s">
        <v>10998</v>
      </c>
      <c r="R7756" t="s">
        <v>19742</v>
      </c>
      <c r="S7756" s="120">
        <v>0.6</v>
      </c>
      <c r="U7756"/>
    </row>
    <row r="7757" spans="1:21">
      <c r="A7757">
        <v>7756</v>
      </c>
      <c r="B7757" s="1" t="s">
        <v>10999</v>
      </c>
      <c r="C7757" s="1" t="s">
        <v>47</v>
      </c>
      <c r="D7757" s="1" t="s">
        <v>10623</v>
      </c>
      <c r="E7757" t="s">
        <v>642</v>
      </c>
      <c r="F7757" t="s">
        <v>11000</v>
      </c>
      <c r="G7757" t="s">
        <v>39</v>
      </c>
      <c r="H7757" t="s">
        <v>49</v>
      </c>
      <c r="I7757" t="s">
        <v>10625</v>
      </c>
      <c r="J7757" s="1">
        <v>5</v>
      </c>
      <c r="K7757" t="s">
        <v>11001</v>
      </c>
      <c r="L7757" t="s">
        <v>11002</v>
      </c>
      <c r="M7757" t="s">
        <v>11003</v>
      </c>
      <c r="N7757" s="126"/>
      <c r="Q7757" t="s">
        <v>10999</v>
      </c>
      <c r="R7757" t="s">
        <v>19743</v>
      </c>
      <c r="S7757" s="120">
        <v>0.6</v>
      </c>
      <c r="U7757"/>
    </row>
    <row r="7758" spans="1:21">
      <c r="A7758">
        <v>7757</v>
      </c>
      <c r="B7758" s="1" t="s">
        <v>11004</v>
      </c>
      <c r="C7758" s="1" t="s">
        <v>164</v>
      </c>
      <c r="D7758" s="1" t="s">
        <v>10623</v>
      </c>
      <c r="E7758" t="s">
        <v>642</v>
      </c>
      <c r="F7758" t="s">
        <v>11005</v>
      </c>
      <c r="G7758" t="s">
        <v>39</v>
      </c>
      <c r="H7758" t="s">
        <v>166</v>
      </c>
      <c r="I7758" t="s">
        <v>10625</v>
      </c>
      <c r="J7758" s="1">
        <v>5</v>
      </c>
      <c r="K7758" t="s">
        <v>11005</v>
      </c>
      <c r="L7758" t="s">
        <v>11006</v>
      </c>
      <c r="M7758" t="s">
        <v>11007</v>
      </c>
      <c r="N7758" s="126"/>
      <c r="Q7758" t="s">
        <v>11004</v>
      </c>
      <c r="R7758" t="s">
        <v>19744</v>
      </c>
      <c r="S7758" s="120">
        <v>0.6</v>
      </c>
      <c r="U7758"/>
    </row>
    <row r="7759" spans="1:21">
      <c r="A7759">
        <v>7758</v>
      </c>
      <c r="B7759" s="1" t="s">
        <v>11008</v>
      </c>
      <c r="C7759" s="1" t="s">
        <v>175</v>
      </c>
      <c r="D7759" s="1" t="s">
        <v>10623</v>
      </c>
      <c r="E7759" t="s">
        <v>642</v>
      </c>
      <c r="F7759" t="s">
        <v>11009</v>
      </c>
      <c r="G7759" t="s">
        <v>39</v>
      </c>
      <c r="H7759" t="s">
        <v>177</v>
      </c>
      <c r="I7759" t="s">
        <v>10625</v>
      </c>
      <c r="J7759" s="1">
        <v>5</v>
      </c>
      <c r="K7759" t="s">
        <v>11010</v>
      </c>
      <c r="L7759" t="s">
        <v>11011</v>
      </c>
      <c r="M7759" t="s">
        <v>11012</v>
      </c>
      <c r="N7759" s="126">
        <v>0.01</v>
      </c>
      <c r="Q7759" t="s">
        <v>11008</v>
      </c>
      <c r="R7759" t="s">
        <v>19745</v>
      </c>
      <c r="S7759" s="120">
        <v>0.6</v>
      </c>
      <c r="U7759"/>
    </row>
    <row r="7760" spans="1:21">
      <c r="A7760">
        <v>7759</v>
      </c>
      <c r="B7760" s="1" t="s">
        <v>11013</v>
      </c>
      <c r="C7760" s="1" t="s">
        <v>352</v>
      </c>
      <c r="D7760" s="1" t="s">
        <v>10623</v>
      </c>
      <c r="E7760" t="s">
        <v>642</v>
      </c>
      <c r="F7760" t="s">
        <v>11014</v>
      </c>
      <c r="G7760" t="s">
        <v>39</v>
      </c>
      <c r="H7760" t="s">
        <v>354</v>
      </c>
      <c r="I7760" t="s">
        <v>10625</v>
      </c>
      <c r="J7760" s="1">
        <v>5</v>
      </c>
      <c r="K7760" t="s">
        <v>11014</v>
      </c>
      <c r="L7760" t="s">
        <v>11015</v>
      </c>
      <c r="M7760" t="s">
        <v>11016</v>
      </c>
      <c r="N7760" s="126"/>
      <c r="Q7760" t="s">
        <v>11013</v>
      </c>
      <c r="R7760" t="s">
        <v>19746</v>
      </c>
      <c r="S7760" s="120">
        <v>0.6</v>
      </c>
      <c r="U7760"/>
    </row>
    <row r="7761" spans="1:21">
      <c r="A7761">
        <v>7760</v>
      </c>
      <c r="B7761" s="1" t="s">
        <v>11017</v>
      </c>
      <c r="C7761" s="1" t="s">
        <v>593</v>
      </c>
      <c r="D7761" s="1" t="s">
        <v>10623</v>
      </c>
      <c r="E7761" t="s">
        <v>642</v>
      </c>
      <c r="F7761" t="s">
        <v>11018</v>
      </c>
      <c r="G7761" t="s">
        <v>39</v>
      </c>
      <c r="H7761" t="s">
        <v>595</v>
      </c>
      <c r="I7761" t="s">
        <v>10625</v>
      </c>
      <c r="J7761" s="1">
        <v>5</v>
      </c>
      <c r="K7761" t="s">
        <v>11018</v>
      </c>
      <c r="L7761" t="s">
        <v>11019</v>
      </c>
      <c r="M7761" t="s">
        <v>11020</v>
      </c>
      <c r="N7761" s="126"/>
      <c r="Q7761" t="s">
        <v>11017</v>
      </c>
      <c r="R7761" t="s">
        <v>19747</v>
      </c>
      <c r="S7761" s="120">
        <v>0.6</v>
      </c>
      <c r="U7761"/>
    </row>
    <row r="7762" spans="1:21">
      <c r="A7762">
        <v>7761</v>
      </c>
      <c r="B7762" s="1" t="s">
        <v>11021</v>
      </c>
      <c r="C7762" s="1" t="s">
        <v>593</v>
      </c>
      <c r="D7762" s="1" t="s">
        <v>10623</v>
      </c>
      <c r="E7762" t="s">
        <v>642</v>
      </c>
      <c r="F7762" t="s">
        <v>11018</v>
      </c>
      <c r="G7762" t="s">
        <v>39</v>
      </c>
      <c r="H7762" t="s">
        <v>595</v>
      </c>
      <c r="I7762" t="s">
        <v>10625</v>
      </c>
      <c r="J7762" s="1">
        <v>5</v>
      </c>
      <c r="K7762" t="s">
        <v>11018</v>
      </c>
      <c r="L7762" t="s">
        <v>11019</v>
      </c>
      <c r="M7762" t="s">
        <v>11020</v>
      </c>
      <c r="N7762" s="126"/>
      <c r="Q7762" t="s">
        <v>11021</v>
      </c>
      <c r="R7762" t="s">
        <v>19747</v>
      </c>
      <c r="S7762" s="120">
        <v>0.6</v>
      </c>
      <c r="U7762"/>
    </row>
    <row r="7763" spans="1:21">
      <c r="A7763">
        <v>7762</v>
      </c>
      <c r="B7763" s="1" t="s">
        <v>11022</v>
      </c>
      <c r="C7763" s="1" t="s">
        <v>593</v>
      </c>
      <c r="D7763" s="1" t="s">
        <v>10623</v>
      </c>
      <c r="E7763" t="s">
        <v>642</v>
      </c>
      <c r="F7763" t="s">
        <v>11018</v>
      </c>
      <c r="G7763" t="s">
        <v>39</v>
      </c>
      <c r="H7763" t="s">
        <v>595</v>
      </c>
      <c r="I7763" t="s">
        <v>10625</v>
      </c>
      <c r="J7763" s="1">
        <v>5</v>
      </c>
      <c r="K7763" t="s">
        <v>11018</v>
      </c>
      <c r="L7763" t="s">
        <v>11019</v>
      </c>
      <c r="M7763" t="s">
        <v>11020</v>
      </c>
      <c r="N7763" s="126"/>
      <c r="Q7763" t="s">
        <v>11022</v>
      </c>
      <c r="R7763" t="s">
        <v>19747</v>
      </c>
      <c r="S7763" s="120">
        <v>0.6</v>
      </c>
      <c r="U7763"/>
    </row>
    <row r="7764" spans="1:21">
      <c r="A7764">
        <v>7763</v>
      </c>
      <c r="B7764" s="1" t="s">
        <v>11023</v>
      </c>
      <c r="C7764" s="1" t="s">
        <v>593</v>
      </c>
      <c r="D7764" s="1" t="s">
        <v>10623</v>
      </c>
      <c r="E7764" t="s">
        <v>642</v>
      </c>
      <c r="F7764" t="s">
        <v>11018</v>
      </c>
      <c r="G7764" t="s">
        <v>39</v>
      </c>
      <c r="H7764" t="s">
        <v>595</v>
      </c>
      <c r="I7764" t="s">
        <v>10625</v>
      </c>
      <c r="J7764" s="1">
        <v>5</v>
      </c>
      <c r="K7764" t="s">
        <v>11018</v>
      </c>
      <c r="L7764" t="s">
        <v>11019</v>
      </c>
      <c r="M7764" t="s">
        <v>11020</v>
      </c>
      <c r="N7764" s="126"/>
      <c r="Q7764" t="s">
        <v>11023</v>
      </c>
      <c r="R7764" t="s">
        <v>19747</v>
      </c>
      <c r="S7764" s="120">
        <v>0.6</v>
      </c>
      <c r="U7764"/>
    </row>
    <row r="7765" spans="1:21">
      <c r="A7765">
        <v>7764</v>
      </c>
      <c r="B7765" s="1" t="s">
        <v>11024</v>
      </c>
      <c r="C7765" s="1" t="s">
        <v>593</v>
      </c>
      <c r="D7765" s="1" t="s">
        <v>10623</v>
      </c>
      <c r="E7765" t="s">
        <v>642</v>
      </c>
      <c r="F7765" t="s">
        <v>11018</v>
      </c>
      <c r="G7765" t="s">
        <v>39</v>
      </c>
      <c r="H7765" t="s">
        <v>595</v>
      </c>
      <c r="I7765" t="s">
        <v>10625</v>
      </c>
      <c r="J7765" s="1">
        <v>5</v>
      </c>
      <c r="K7765" t="s">
        <v>11018</v>
      </c>
      <c r="L7765" t="s">
        <v>11019</v>
      </c>
      <c r="M7765" t="s">
        <v>11020</v>
      </c>
      <c r="N7765" s="126"/>
      <c r="Q7765" t="s">
        <v>11024</v>
      </c>
      <c r="R7765" t="s">
        <v>19747</v>
      </c>
      <c r="S7765" s="120">
        <v>0.6</v>
      </c>
      <c r="U7765"/>
    </row>
    <row r="7766" spans="1:21">
      <c r="A7766">
        <v>7765</v>
      </c>
      <c r="B7766" s="1" t="s">
        <v>11025</v>
      </c>
      <c r="C7766" s="1" t="s">
        <v>593</v>
      </c>
      <c r="D7766" s="1" t="s">
        <v>10623</v>
      </c>
      <c r="E7766" t="s">
        <v>642</v>
      </c>
      <c r="F7766" t="s">
        <v>11018</v>
      </c>
      <c r="G7766" t="s">
        <v>39</v>
      </c>
      <c r="H7766" t="s">
        <v>595</v>
      </c>
      <c r="I7766" t="s">
        <v>10625</v>
      </c>
      <c r="J7766" s="1">
        <v>5</v>
      </c>
      <c r="K7766" t="s">
        <v>11018</v>
      </c>
      <c r="L7766" t="s">
        <v>11019</v>
      </c>
      <c r="M7766" t="s">
        <v>11020</v>
      </c>
      <c r="N7766" s="126">
        <v>0.01</v>
      </c>
      <c r="Q7766" t="s">
        <v>11025</v>
      </c>
      <c r="R7766" t="s">
        <v>19747</v>
      </c>
      <c r="S7766" s="120">
        <v>0.6</v>
      </c>
      <c r="U7766"/>
    </row>
    <row r="7767" spans="1:21">
      <c r="A7767">
        <v>7766</v>
      </c>
      <c r="B7767" s="1" t="s">
        <v>11026</v>
      </c>
      <c r="C7767" s="1" t="s">
        <v>593</v>
      </c>
      <c r="D7767" s="1" t="s">
        <v>10623</v>
      </c>
      <c r="E7767" t="s">
        <v>642</v>
      </c>
      <c r="F7767" t="s">
        <v>11018</v>
      </c>
      <c r="G7767" t="s">
        <v>39</v>
      </c>
      <c r="H7767" t="s">
        <v>595</v>
      </c>
      <c r="I7767" t="s">
        <v>10625</v>
      </c>
      <c r="J7767" s="1">
        <v>5</v>
      </c>
      <c r="K7767" t="s">
        <v>11018</v>
      </c>
      <c r="L7767" t="s">
        <v>11019</v>
      </c>
      <c r="M7767" t="s">
        <v>11020</v>
      </c>
      <c r="N7767" s="126"/>
      <c r="Q7767" t="s">
        <v>11026</v>
      </c>
      <c r="R7767" t="s">
        <v>19747</v>
      </c>
      <c r="S7767" s="120">
        <v>0.6</v>
      </c>
      <c r="U7767"/>
    </row>
    <row r="7768" spans="1:21">
      <c r="A7768">
        <v>7767</v>
      </c>
      <c r="B7768" s="1" t="s">
        <v>11027</v>
      </c>
      <c r="C7768" s="1" t="s">
        <v>36</v>
      </c>
      <c r="D7768" s="1" t="s">
        <v>10623</v>
      </c>
      <c r="E7768" t="s">
        <v>642</v>
      </c>
      <c r="F7768" t="s">
        <v>11028</v>
      </c>
      <c r="G7768" t="s">
        <v>39</v>
      </c>
      <c r="H7768" t="s">
        <v>40</v>
      </c>
      <c r="I7768" t="s">
        <v>10625</v>
      </c>
      <c r="J7768" s="1">
        <v>5</v>
      </c>
      <c r="K7768" t="s">
        <v>11029</v>
      </c>
      <c r="L7768" t="s">
        <v>11030</v>
      </c>
      <c r="M7768" t="s">
        <v>11031</v>
      </c>
      <c r="N7768" s="126">
        <v>0.01</v>
      </c>
      <c r="Q7768" t="s">
        <v>11027</v>
      </c>
      <c r="R7768" t="s">
        <v>19748</v>
      </c>
      <c r="S7768" s="120">
        <v>0.6</v>
      </c>
      <c r="U7768"/>
    </row>
    <row r="7769" spans="1:21">
      <c r="A7769">
        <v>7768</v>
      </c>
      <c r="B7769" s="1" t="s">
        <v>11032</v>
      </c>
      <c r="C7769" s="1" t="s">
        <v>36</v>
      </c>
      <c r="D7769" s="1" t="s">
        <v>10623</v>
      </c>
      <c r="E7769" t="s">
        <v>642</v>
      </c>
      <c r="F7769" t="s">
        <v>11028</v>
      </c>
      <c r="G7769" t="s">
        <v>39</v>
      </c>
      <c r="H7769" t="s">
        <v>40</v>
      </c>
      <c r="I7769" t="s">
        <v>10625</v>
      </c>
      <c r="J7769" s="1">
        <v>5</v>
      </c>
      <c r="K7769" t="s">
        <v>11029</v>
      </c>
      <c r="L7769" t="s">
        <v>11030</v>
      </c>
      <c r="M7769" t="s">
        <v>11031</v>
      </c>
      <c r="N7769" s="126"/>
      <c r="Q7769" t="s">
        <v>11032</v>
      </c>
      <c r="R7769" t="s">
        <v>19748</v>
      </c>
      <c r="S7769" s="120">
        <v>0.6</v>
      </c>
      <c r="U7769"/>
    </row>
    <row r="7770" spans="1:21">
      <c r="A7770">
        <v>7769</v>
      </c>
      <c r="B7770" s="1" t="s">
        <v>11033</v>
      </c>
      <c r="C7770" s="1" t="s">
        <v>36</v>
      </c>
      <c r="D7770" s="1" t="s">
        <v>10623</v>
      </c>
      <c r="E7770" t="s">
        <v>642</v>
      </c>
      <c r="F7770" t="s">
        <v>11028</v>
      </c>
      <c r="G7770" t="s">
        <v>39</v>
      </c>
      <c r="H7770" t="s">
        <v>40</v>
      </c>
      <c r="I7770" t="s">
        <v>10625</v>
      </c>
      <c r="J7770" s="1">
        <v>5</v>
      </c>
      <c r="K7770" t="s">
        <v>11029</v>
      </c>
      <c r="L7770" t="s">
        <v>11030</v>
      </c>
      <c r="M7770" t="s">
        <v>11031</v>
      </c>
      <c r="N7770" s="126"/>
      <c r="Q7770" t="s">
        <v>11033</v>
      </c>
      <c r="R7770" t="s">
        <v>19748</v>
      </c>
      <c r="S7770" s="120">
        <v>0.6</v>
      </c>
      <c r="U7770"/>
    </row>
    <row r="7771" spans="1:21">
      <c r="A7771">
        <v>7770</v>
      </c>
      <c r="B7771" s="1" t="s">
        <v>11034</v>
      </c>
      <c r="C7771" s="1" t="s">
        <v>36</v>
      </c>
      <c r="D7771" s="1" t="s">
        <v>10623</v>
      </c>
      <c r="E7771" t="s">
        <v>642</v>
      </c>
      <c r="F7771" t="s">
        <v>11028</v>
      </c>
      <c r="G7771" t="s">
        <v>39</v>
      </c>
      <c r="H7771" t="s">
        <v>40</v>
      </c>
      <c r="I7771" t="s">
        <v>10625</v>
      </c>
      <c r="J7771" s="1">
        <v>5</v>
      </c>
      <c r="K7771" t="s">
        <v>11029</v>
      </c>
      <c r="L7771" t="s">
        <v>11030</v>
      </c>
      <c r="M7771" t="s">
        <v>11031</v>
      </c>
      <c r="N7771" s="126"/>
      <c r="Q7771" t="s">
        <v>11034</v>
      </c>
      <c r="R7771" t="s">
        <v>19748</v>
      </c>
      <c r="S7771" s="120">
        <v>0.6</v>
      </c>
      <c r="U7771"/>
    </row>
    <row r="7772" spans="1:21">
      <c r="A7772">
        <v>7771</v>
      </c>
      <c r="B7772" s="1" t="s">
        <v>11035</v>
      </c>
      <c r="C7772" s="1" t="s">
        <v>36</v>
      </c>
      <c r="D7772" s="1" t="s">
        <v>10623</v>
      </c>
      <c r="E7772" t="s">
        <v>769</v>
      </c>
      <c r="F7772" t="s">
        <v>11036</v>
      </c>
      <c r="G7772" t="s">
        <v>39</v>
      </c>
      <c r="H7772" t="s">
        <v>40</v>
      </c>
      <c r="I7772" t="s">
        <v>10625</v>
      </c>
      <c r="J7772" s="1">
        <v>7</v>
      </c>
      <c r="K7772" t="s">
        <v>11037</v>
      </c>
      <c r="L7772" t="s">
        <v>11038</v>
      </c>
      <c r="M7772" t="s">
        <v>11039</v>
      </c>
      <c r="N7772" s="126"/>
      <c r="Q7772" t="s">
        <v>11035</v>
      </c>
      <c r="R7772" t="s">
        <v>19749</v>
      </c>
      <c r="S7772" s="120">
        <v>0.6</v>
      </c>
      <c r="U7772"/>
    </row>
    <row r="7773" spans="1:21">
      <c r="A7773">
        <v>7772</v>
      </c>
      <c r="B7773" s="1" t="s">
        <v>11040</v>
      </c>
      <c r="C7773" s="1" t="s">
        <v>36</v>
      </c>
      <c r="D7773" s="1" t="s">
        <v>10623</v>
      </c>
      <c r="E7773" t="s">
        <v>769</v>
      </c>
      <c r="F7773" t="s">
        <v>11036</v>
      </c>
      <c r="G7773" t="s">
        <v>39</v>
      </c>
      <c r="H7773" t="s">
        <v>40</v>
      </c>
      <c r="I7773" t="s">
        <v>10625</v>
      </c>
      <c r="J7773" s="1">
        <v>7</v>
      </c>
      <c r="K7773" t="s">
        <v>11037</v>
      </c>
      <c r="L7773" t="s">
        <v>11038</v>
      </c>
      <c r="M7773" t="s">
        <v>11039</v>
      </c>
      <c r="N7773" s="126"/>
      <c r="Q7773" t="s">
        <v>11040</v>
      </c>
      <c r="R7773" t="s">
        <v>19749</v>
      </c>
      <c r="S7773" s="120">
        <v>0.6</v>
      </c>
      <c r="U7773"/>
    </row>
    <row r="7774" spans="1:21">
      <c r="A7774">
        <v>7773</v>
      </c>
      <c r="B7774" s="1" t="s">
        <v>11041</v>
      </c>
      <c r="C7774" s="1" t="s">
        <v>36</v>
      </c>
      <c r="D7774" s="1" t="s">
        <v>10623</v>
      </c>
      <c r="E7774" t="s">
        <v>642</v>
      </c>
      <c r="F7774" t="s">
        <v>11028</v>
      </c>
      <c r="G7774" t="s">
        <v>39</v>
      </c>
      <c r="H7774" t="s">
        <v>40</v>
      </c>
      <c r="I7774" t="s">
        <v>10625</v>
      </c>
      <c r="J7774" s="1">
        <v>5</v>
      </c>
      <c r="K7774" t="s">
        <v>11029</v>
      </c>
      <c r="L7774" t="s">
        <v>11030</v>
      </c>
      <c r="M7774" t="s">
        <v>11031</v>
      </c>
      <c r="N7774" s="126"/>
      <c r="Q7774" t="s">
        <v>11041</v>
      </c>
      <c r="R7774" t="s">
        <v>19748</v>
      </c>
      <c r="S7774" s="120">
        <v>0.6</v>
      </c>
      <c r="U7774"/>
    </row>
    <row r="7775" spans="1:21">
      <c r="A7775">
        <v>7774</v>
      </c>
      <c r="B7775" s="1" t="s">
        <v>11042</v>
      </c>
      <c r="C7775" s="1" t="s">
        <v>36</v>
      </c>
      <c r="D7775" s="1" t="s">
        <v>10623</v>
      </c>
      <c r="E7775" t="s">
        <v>642</v>
      </c>
      <c r="F7775" t="s">
        <v>11028</v>
      </c>
      <c r="G7775" t="s">
        <v>39</v>
      </c>
      <c r="H7775" t="s">
        <v>40</v>
      </c>
      <c r="I7775" t="s">
        <v>10625</v>
      </c>
      <c r="J7775" s="1">
        <v>5</v>
      </c>
      <c r="K7775" t="s">
        <v>11029</v>
      </c>
      <c r="L7775" t="s">
        <v>11030</v>
      </c>
      <c r="M7775" t="s">
        <v>11031</v>
      </c>
      <c r="N7775" s="126"/>
      <c r="Q7775" t="s">
        <v>11042</v>
      </c>
      <c r="R7775" t="s">
        <v>19748</v>
      </c>
      <c r="S7775" s="120">
        <v>0.6</v>
      </c>
      <c r="U7775"/>
    </row>
    <row r="7776" spans="1:21">
      <c r="A7776">
        <v>7775</v>
      </c>
      <c r="B7776" s="1" t="s">
        <v>10999</v>
      </c>
      <c r="C7776" s="1" t="s">
        <v>36</v>
      </c>
      <c r="D7776" s="1" t="s">
        <v>10623</v>
      </c>
      <c r="E7776" t="s">
        <v>642</v>
      </c>
      <c r="F7776" t="s">
        <v>11028</v>
      </c>
      <c r="G7776" t="s">
        <v>39</v>
      </c>
      <c r="H7776" t="s">
        <v>40</v>
      </c>
      <c r="I7776" t="s">
        <v>10625</v>
      </c>
      <c r="J7776" s="1">
        <v>5</v>
      </c>
      <c r="K7776" t="s">
        <v>11029</v>
      </c>
      <c r="L7776" t="s">
        <v>11030</v>
      </c>
      <c r="M7776" t="s">
        <v>11031</v>
      </c>
      <c r="N7776" s="126"/>
      <c r="Q7776" t="s">
        <v>10999</v>
      </c>
      <c r="R7776" t="s">
        <v>19748</v>
      </c>
      <c r="S7776" s="120">
        <v>0.6</v>
      </c>
      <c r="U7776"/>
    </row>
    <row r="7777" spans="1:21">
      <c r="A7777">
        <v>7776</v>
      </c>
      <c r="B7777" s="1" t="s">
        <v>11043</v>
      </c>
      <c r="C7777" s="1" t="s">
        <v>201</v>
      </c>
      <c r="D7777" s="1" t="s">
        <v>10623</v>
      </c>
      <c r="E7777" t="s">
        <v>642</v>
      </c>
      <c r="F7777" t="s">
        <v>11044</v>
      </c>
      <c r="G7777" t="s">
        <v>39</v>
      </c>
      <c r="H7777" t="s">
        <v>203</v>
      </c>
      <c r="I7777" t="s">
        <v>10625</v>
      </c>
      <c r="J7777" s="1">
        <v>5</v>
      </c>
      <c r="K7777" t="s">
        <v>11044</v>
      </c>
      <c r="L7777" t="s">
        <v>11045</v>
      </c>
      <c r="M7777" t="s">
        <v>11046</v>
      </c>
      <c r="N7777" s="126"/>
      <c r="Q7777" t="s">
        <v>11043</v>
      </c>
      <c r="R7777" t="s">
        <v>19750</v>
      </c>
      <c r="S7777" s="120">
        <v>0.6</v>
      </c>
      <c r="U7777"/>
    </row>
    <row r="7778" spans="1:21">
      <c r="A7778">
        <v>7777</v>
      </c>
      <c r="B7778" s="1" t="s">
        <v>11047</v>
      </c>
      <c r="C7778" s="1" t="s">
        <v>201</v>
      </c>
      <c r="D7778" s="1" t="s">
        <v>10623</v>
      </c>
      <c r="E7778" t="s">
        <v>642</v>
      </c>
      <c r="F7778" t="s">
        <v>11044</v>
      </c>
      <c r="G7778" t="s">
        <v>39</v>
      </c>
      <c r="H7778" t="s">
        <v>203</v>
      </c>
      <c r="I7778" t="s">
        <v>10625</v>
      </c>
      <c r="J7778" s="1">
        <v>5</v>
      </c>
      <c r="K7778" t="s">
        <v>11044</v>
      </c>
      <c r="L7778" t="s">
        <v>11045</v>
      </c>
      <c r="M7778" t="s">
        <v>11046</v>
      </c>
      <c r="N7778" s="126"/>
      <c r="Q7778" t="s">
        <v>11047</v>
      </c>
      <c r="R7778" t="s">
        <v>19750</v>
      </c>
      <c r="S7778" s="120">
        <v>0.6</v>
      </c>
      <c r="U7778"/>
    </row>
    <row r="7779" spans="1:21">
      <c r="A7779">
        <v>7778</v>
      </c>
      <c r="B7779" s="1" t="s">
        <v>11048</v>
      </c>
      <c r="C7779" s="1" t="s">
        <v>201</v>
      </c>
      <c r="D7779" s="1" t="s">
        <v>10623</v>
      </c>
      <c r="E7779" t="s">
        <v>642</v>
      </c>
      <c r="F7779" t="s">
        <v>11044</v>
      </c>
      <c r="G7779" t="s">
        <v>39</v>
      </c>
      <c r="H7779" t="s">
        <v>203</v>
      </c>
      <c r="I7779" t="s">
        <v>10625</v>
      </c>
      <c r="J7779" s="1">
        <v>5</v>
      </c>
      <c r="K7779" t="s">
        <v>11044</v>
      </c>
      <c r="L7779" t="s">
        <v>11045</v>
      </c>
      <c r="M7779" t="s">
        <v>11046</v>
      </c>
      <c r="N7779" s="126"/>
      <c r="Q7779" t="s">
        <v>11048</v>
      </c>
      <c r="R7779" t="s">
        <v>19750</v>
      </c>
      <c r="S7779" s="120">
        <v>0.6</v>
      </c>
      <c r="U7779"/>
    </row>
    <row r="7780" spans="1:21">
      <c r="A7780">
        <v>7779</v>
      </c>
      <c r="B7780" s="1" t="s">
        <v>11049</v>
      </c>
      <c r="C7780" s="1" t="s">
        <v>201</v>
      </c>
      <c r="D7780" s="1" t="s">
        <v>10623</v>
      </c>
      <c r="E7780" t="s">
        <v>642</v>
      </c>
      <c r="F7780" t="s">
        <v>11044</v>
      </c>
      <c r="G7780" t="s">
        <v>39</v>
      </c>
      <c r="H7780" t="s">
        <v>203</v>
      </c>
      <c r="I7780" t="s">
        <v>10625</v>
      </c>
      <c r="J7780" s="1">
        <v>5</v>
      </c>
      <c r="K7780" t="s">
        <v>11044</v>
      </c>
      <c r="L7780" t="s">
        <v>11045</v>
      </c>
      <c r="M7780" t="s">
        <v>11046</v>
      </c>
      <c r="N7780" s="126"/>
      <c r="Q7780" t="s">
        <v>11049</v>
      </c>
      <c r="R7780" t="s">
        <v>19750</v>
      </c>
      <c r="S7780" s="120">
        <v>0.6</v>
      </c>
      <c r="U7780"/>
    </row>
    <row r="7781" spans="1:21">
      <c r="A7781">
        <v>7780</v>
      </c>
      <c r="B7781" s="1" t="s">
        <v>11050</v>
      </c>
      <c r="C7781" s="1" t="s">
        <v>201</v>
      </c>
      <c r="D7781" s="1" t="s">
        <v>10623</v>
      </c>
      <c r="E7781" t="s">
        <v>642</v>
      </c>
      <c r="F7781" t="s">
        <v>11044</v>
      </c>
      <c r="G7781" t="s">
        <v>39</v>
      </c>
      <c r="H7781" t="s">
        <v>203</v>
      </c>
      <c r="I7781" t="s">
        <v>10625</v>
      </c>
      <c r="J7781" s="1">
        <v>5</v>
      </c>
      <c r="K7781" t="s">
        <v>11044</v>
      </c>
      <c r="L7781" t="s">
        <v>11045</v>
      </c>
      <c r="M7781" t="s">
        <v>11046</v>
      </c>
      <c r="N7781" s="126"/>
      <c r="Q7781" t="s">
        <v>11050</v>
      </c>
      <c r="R7781" t="s">
        <v>19750</v>
      </c>
      <c r="S7781" s="120">
        <v>0.6</v>
      </c>
      <c r="U7781"/>
    </row>
    <row r="7782" spans="1:21">
      <c r="A7782">
        <v>7781</v>
      </c>
      <c r="B7782" s="1" t="s">
        <v>11051</v>
      </c>
      <c r="C7782" s="1" t="s">
        <v>201</v>
      </c>
      <c r="D7782" s="1" t="s">
        <v>10623</v>
      </c>
      <c r="E7782" t="s">
        <v>642</v>
      </c>
      <c r="F7782" t="s">
        <v>11044</v>
      </c>
      <c r="G7782" t="s">
        <v>39</v>
      </c>
      <c r="H7782" t="s">
        <v>203</v>
      </c>
      <c r="I7782" t="s">
        <v>10625</v>
      </c>
      <c r="J7782" s="1">
        <v>5</v>
      </c>
      <c r="K7782" t="s">
        <v>11044</v>
      </c>
      <c r="L7782" t="s">
        <v>11045</v>
      </c>
      <c r="M7782" t="s">
        <v>11046</v>
      </c>
      <c r="N7782" s="126"/>
      <c r="Q7782" t="s">
        <v>11051</v>
      </c>
      <c r="R7782" t="s">
        <v>19750</v>
      </c>
      <c r="S7782" s="120">
        <v>0.6</v>
      </c>
      <c r="U7782"/>
    </row>
    <row r="7783" spans="1:21">
      <c r="A7783">
        <v>7782</v>
      </c>
      <c r="B7783" s="1" t="s">
        <v>11052</v>
      </c>
      <c r="C7783" s="1" t="s">
        <v>201</v>
      </c>
      <c r="D7783" s="1" t="s">
        <v>10623</v>
      </c>
      <c r="E7783" t="s">
        <v>642</v>
      </c>
      <c r="F7783" t="s">
        <v>11044</v>
      </c>
      <c r="G7783" t="s">
        <v>39</v>
      </c>
      <c r="H7783" t="s">
        <v>203</v>
      </c>
      <c r="I7783" t="s">
        <v>10625</v>
      </c>
      <c r="J7783" s="1">
        <v>5</v>
      </c>
      <c r="K7783" t="s">
        <v>11044</v>
      </c>
      <c r="L7783" t="s">
        <v>11045</v>
      </c>
      <c r="M7783" t="s">
        <v>11046</v>
      </c>
      <c r="N7783" s="126">
        <v>0.01</v>
      </c>
      <c r="Q7783" t="s">
        <v>11052</v>
      </c>
      <c r="R7783" t="s">
        <v>19750</v>
      </c>
      <c r="S7783" s="120">
        <v>0.6</v>
      </c>
      <c r="U7783"/>
    </row>
    <row r="7784" spans="1:21">
      <c r="A7784">
        <v>7783</v>
      </c>
      <c r="B7784" s="1" t="s">
        <v>11053</v>
      </c>
      <c r="C7784" s="1" t="s">
        <v>201</v>
      </c>
      <c r="D7784" s="1" t="s">
        <v>10623</v>
      </c>
      <c r="E7784" t="s">
        <v>642</v>
      </c>
      <c r="F7784" t="s">
        <v>11044</v>
      </c>
      <c r="G7784" t="s">
        <v>39</v>
      </c>
      <c r="H7784" t="s">
        <v>203</v>
      </c>
      <c r="I7784" t="s">
        <v>10625</v>
      </c>
      <c r="J7784" s="1">
        <v>5</v>
      </c>
      <c r="K7784" t="s">
        <v>11044</v>
      </c>
      <c r="L7784" t="s">
        <v>11045</v>
      </c>
      <c r="M7784" t="s">
        <v>11046</v>
      </c>
      <c r="N7784" s="126"/>
      <c r="Q7784" t="s">
        <v>11053</v>
      </c>
      <c r="R7784" t="s">
        <v>19750</v>
      </c>
      <c r="S7784" s="120">
        <v>0.6</v>
      </c>
      <c r="U7784"/>
    </row>
    <row r="7785" spans="1:21">
      <c r="A7785">
        <v>7784</v>
      </c>
      <c r="B7785" s="1" t="s">
        <v>11054</v>
      </c>
      <c r="C7785" s="1" t="s">
        <v>201</v>
      </c>
      <c r="D7785" s="1" t="s">
        <v>10623</v>
      </c>
      <c r="E7785" t="s">
        <v>642</v>
      </c>
      <c r="F7785" t="s">
        <v>11044</v>
      </c>
      <c r="G7785" t="s">
        <v>39</v>
      </c>
      <c r="H7785" t="s">
        <v>203</v>
      </c>
      <c r="I7785" t="s">
        <v>10625</v>
      </c>
      <c r="J7785" s="1">
        <v>5</v>
      </c>
      <c r="K7785" t="s">
        <v>11044</v>
      </c>
      <c r="L7785" t="s">
        <v>11045</v>
      </c>
      <c r="M7785" t="s">
        <v>11046</v>
      </c>
      <c r="N7785" s="126"/>
      <c r="Q7785" t="s">
        <v>11054</v>
      </c>
      <c r="R7785" t="s">
        <v>19750</v>
      </c>
      <c r="S7785" s="120">
        <v>0.6</v>
      </c>
      <c r="U7785"/>
    </row>
    <row r="7786" spans="1:21">
      <c r="A7786">
        <v>7785</v>
      </c>
      <c r="B7786" s="1" t="s">
        <v>11055</v>
      </c>
      <c r="C7786" s="1" t="s">
        <v>201</v>
      </c>
      <c r="D7786" s="1" t="s">
        <v>10623</v>
      </c>
      <c r="E7786" t="s">
        <v>642</v>
      </c>
      <c r="F7786" t="s">
        <v>11044</v>
      </c>
      <c r="G7786" t="s">
        <v>39</v>
      </c>
      <c r="H7786" t="s">
        <v>203</v>
      </c>
      <c r="I7786" t="s">
        <v>10625</v>
      </c>
      <c r="J7786" s="1">
        <v>5</v>
      </c>
      <c r="K7786" t="s">
        <v>11044</v>
      </c>
      <c r="L7786" t="s">
        <v>11045</v>
      </c>
      <c r="M7786" t="s">
        <v>11046</v>
      </c>
      <c r="N7786" s="126"/>
      <c r="Q7786" t="s">
        <v>11055</v>
      </c>
      <c r="R7786" t="s">
        <v>19750</v>
      </c>
      <c r="S7786" s="120">
        <v>0.6</v>
      </c>
      <c r="U7786"/>
    </row>
    <row r="7787" spans="1:21">
      <c r="A7787">
        <v>7786</v>
      </c>
      <c r="B7787" s="1" t="s">
        <v>11056</v>
      </c>
      <c r="C7787" s="1" t="s">
        <v>201</v>
      </c>
      <c r="D7787" s="1" t="s">
        <v>10623</v>
      </c>
      <c r="E7787" t="s">
        <v>642</v>
      </c>
      <c r="F7787" t="s">
        <v>11044</v>
      </c>
      <c r="G7787" t="s">
        <v>39</v>
      </c>
      <c r="H7787" t="s">
        <v>203</v>
      </c>
      <c r="I7787" t="s">
        <v>10625</v>
      </c>
      <c r="J7787" s="1">
        <v>5</v>
      </c>
      <c r="K7787" t="s">
        <v>11044</v>
      </c>
      <c r="L7787" t="s">
        <v>11045</v>
      </c>
      <c r="M7787" t="s">
        <v>11046</v>
      </c>
      <c r="N7787" s="126"/>
      <c r="Q7787" t="s">
        <v>11056</v>
      </c>
      <c r="R7787" t="s">
        <v>19750</v>
      </c>
      <c r="S7787" s="120">
        <v>0.6</v>
      </c>
      <c r="U7787"/>
    </row>
    <row r="7788" spans="1:21">
      <c r="A7788">
        <v>7787</v>
      </c>
      <c r="B7788" s="1" t="s">
        <v>11057</v>
      </c>
      <c r="C7788" s="1" t="s">
        <v>201</v>
      </c>
      <c r="D7788" s="1" t="s">
        <v>10623</v>
      </c>
      <c r="E7788" t="s">
        <v>642</v>
      </c>
      <c r="F7788" t="s">
        <v>11044</v>
      </c>
      <c r="G7788" t="s">
        <v>39</v>
      </c>
      <c r="H7788" t="s">
        <v>203</v>
      </c>
      <c r="I7788" t="s">
        <v>10625</v>
      </c>
      <c r="J7788" s="1">
        <v>5</v>
      </c>
      <c r="K7788" t="s">
        <v>11044</v>
      </c>
      <c r="L7788" t="s">
        <v>11045</v>
      </c>
      <c r="M7788" t="s">
        <v>11046</v>
      </c>
      <c r="N7788" s="126"/>
      <c r="Q7788" t="s">
        <v>11057</v>
      </c>
      <c r="R7788" t="s">
        <v>19750</v>
      </c>
      <c r="S7788" s="120">
        <v>0.6</v>
      </c>
      <c r="U7788"/>
    </row>
    <row r="7789" spans="1:21">
      <c r="A7789">
        <v>7788</v>
      </c>
      <c r="B7789" s="1" t="s">
        <v>11058</v>
      </c>
      <c r="C7789" s="1" t="s">
        <v>201</v>
      </c>
      <c r="D7789" s="1" t="s">
        <v>10623</v>
      </c>
      <c r="E7789" t="s">
        <v>642</v>
      </c>
      <c r="F7789" t="s">
        <v>11044</v>
      </c>
      <c r="G7789" t="s">
        <v>39</v>
      </c>
      <c r="H7789" t="s">
        <v>203</v>
      </c>
      <c r="I7789" t="s">
        <v>10625</v>
      </c>
      <c r="J7789" s="1">
        <v>5</v>
      </c>
      <c r="K7789" t="s">
        <v>11044</v>
      </c>
      <c r="L7789" t="s">
        <v>11045</v>
      </c>
      <c r="M7789" t="s">
        <v>11046</v>
      </c>
      <c r="N7789" s="126"/>
      <c r="Q7789" t="s">
        <v>11058</v>
      </c>
      <c r="R7789" t="s">
        <v>19750</v>
      </c>
      <c r="S7789" s="120">
        <v>0.6</v>
      </c>
      <c r="U7789"/>
    </row>
    <row r="7790" spans="1:21">
      <c r="A7790">
        <v>7789</v>
      </c>
      <c r="B7790" s="1" t="s">
        <v>11059</v>
      </c>
      <c r="C7790" s="1" t="s">
        <v>201</v>
      </c>
      <c r="D7790" s="1" t="s">
        <v>10623</v>
      </c>
      <c r="E7790" t="s">
        <v>642</v>
      </c>
      <c r="F7790" t="s">
        <v>11044</v>
      </c>
      <c r="G7790" t="s">
        <v>39</v>
      </c>
      <c r="H7790" t="s">
        <v>203</v>
      </c>
      <c r="I7790" t="s">
        <v>10625</v>
      </c>
      <c r="J7790" s="1">
        <v>5</v>
      </c>
      <c r="K7790" t="s">
        <v>11044</v>
      </c>
      <c r="L7790" t="s">
        <v>11045</v>
      </c>
      <c r="M7790" t="s">
        <v>11046</v>
      </c>
      <c r="N7790" s="126"/>
      <c r="Q7790" t="s">
        <v>11059</v>
      </c>
      <c r="R7790" t="s">
        <v>19750</v>
      </c>
      <c r="S7790" s="120">
        <v>0.6</v>
      </c>
      <c r="U7790"/>
    </row>
    <row r="7791" spans="1:21">
      <c r="A7791">
        <v>7790</v>
      </c>
      <c r="B7791" s="1" t="s">
        <v>11060</v>
      </c>
      <c r="C7791" s="1" t="s">
        <v>201</v>
      </c>
      <c r="D7791" s="1" t="s">
        <v>10623</v>
      </c>
      <c r="E7791" t="s">
        <v>642</v>
      </c>
      <c r="F7791" t="s">
        <v>11044</v>
      </c>
      <c r="G7791" t="s">
        <v>39</v>
      </c>
      <c r="H7791" t="s">
        <v>203</v>
      </c>
      <c r="I7791" t="s">
        <v>10625</v>
      </c>
      <c r="J7791" s="1">
        <v>5</v>
      </c>
      <c r="K7791" t="s">
        <v>11044</v>
      </c>
      <c r="L7791" t="s">
        <v>11045</v>
      </c>
      <c r="M7791" t="s">
        <v>11046</v>
      </c>
      <c r="N7791" s="126"/>
      <c r="Q7791" t="s">
        <v>11060</v>
      </c>
      <c r="R7791" t="s">
        <v>19750</v>
      </c>
      <c r="S7791" s="120">
        <v>0.6</v>
      </c>
      <c r="U7791"/>
    </row>
    <row r="7792" spans="1:21">
      <c r="A7792">
        <v>7791</v>
      </c>
      <c r="B7792" s="1" t="s">
        <v>11061</v>
      </c>
      <c r="C7792" s="1" t="s">
        <v>201</v>
      </c>
      <c r="D7792" s="1" t="s">
        <v>10623</v>
      </c>
      <c r="E7792" t="s">
        <v>642</v>
      </c>
      <c r="F7792" t="s">
        <v>11044</v>
      </c>
      <c r="G7792" t="s">
        <v>39</v>
      </c>
      <c r="H7792" t="s">
        <v>203</v>
      </c>
      <c r="I7792" t="s">
        <v>10625</v>
      </c>
      <c r="J7792" s="1">
        <v>5</v>
      </c>
      <c r="K7792" t="s">
        <v>11044</v>
      </c>
      <c r="L7792" t="s">
        <v>11045</v>
      </c>
      <c r="M7792" t="s">
        <v>11046</v>
      </c>
      <c r="N7792" s="126"/>
      <c r="Q7792" t="s">
        <v>11061</v>
      </c>
      <c r="R7792" t="s">
        <v>19750</v>
      </c>
      <c r="S7792" s="120">
        <v>0.6</v>
      </c>
      <c r="U7792"/>
    </row>
    <row r="7793" spans="1:21">
      <c r="A7793">
        <v>7792</v>
      </c>
      <c r="B7793" s="1" t="s">
        <v>11062</v>
      </c>
      <c r="C7793" s="1" t="s">
        <v>64</v>
      </c>
      <c r="D7793" s="1" t="s">
        <v>10623</v>
      </c>
      <c r="E7793" t="s">
        <v>769</v>
      </c>
      <c r="F7793" t="s">
        <v>11063</v>
      </c>
      <c r="G7793" t="s">
        <v>39</v>
      </c>
      <c r="H7793" t="s">
        <v>67</v>
      </c>
      <c r="I7793" t="s">
        <v>10625</v>
      </c>
      <c r="J7793" s="1">
        <v>7</v>
      </c>
      <c r="K7793" t="s">
        <v>11063</v>
      </c>
      <c r="L7793" t="s">
        <v>11064</v>
      </c>
      <c r="M7793" t="s">
        <v>11065</v>
      </c>
      <c r="N7793" s="126"/>
      <c r="Q7793" t="s">
        <v>11062</v>
      </c>
      <c r="R7793" t="s">
        <v>19751</v>
      </c>
      <c r="S7793" s="120">
        <v>0.6</v>
      </c>
      <c r="U7793"/>
    </row>
    <row r="7794" spans="1:21">
      <c r="A7794">
        <v>7793</v>
      </c>
      <c r="B7794" s="1" t="s">
        <v>11066</v>
      </c>
      <c r="C7794" s="1" t="s">
        <v>64</v>
      </c>
      <c r="D7794" s="1" t="s">
        <v>10623</v>
      </c>
      <c r="E7794" t="s">
        <v>769</v>
      </c>
      <c r="F7794" t="s">
        <v>11063</v>
      </c>
      <c r="G7794" t="s">
        <v>39</v>
      </c>
      <c r="H7794" t="s">
        <v>67</v>
      </c>
      <c r="I7794" t="s">
        <v>10625</v>
      </c>
      <c r="J7794" s="1">
        <v>7</v>
      </c>
      <c r="K7794" t="s">
        <v>11063</v>
      </c>
      <c r="L7794" t="s">
        <v>11064</v>
      </c>
      <c r="M7794" t="s">
        <v>11065</v>
      </c>
      <c r="N7794" s="126"/>
      <c r="Q7794" t="s">
        <v>11066</v>
      </c>
      <c r="R7794" t="s">
        <v>19751</v>
      </c>
      <c r="S7794" s="120">
        <v>0.6</v>
      </c>
      <c r="U7794"/>
    </row>
    <row r="7795" spans="1:21">
      <c r="A7795">
        <v>7794</v>
      </c>
      <c r="B7795" s="1" t="s">
        <v>11067</v>
      </c>
      <c r="C7795" s="1" t="s">
        <v>64</v>
      </c>
      <c r="D7795" s="1" t="s">
        <v>10623</v>
      </c>
      <c r="E7795" t="s">
        <v>769</v>
      </c>
      <c r="F7795" t="s">
        <v>11063</v>
      </c>
      <c r="G7795" t="s">
        <v>39</v>
      </c>
      <c r="H7795" t="s">
        <v>67</v>
      </c>
      <c r="I7795" t="s">
        <v>10625</v>
      </c>
      <c r="J7795" s="1">
        <v>7</v>
      </c>
      <c r="K7795" t="s">
        <v>11063</v>
      </c>
      <c r="L7795" t="s">
        <v>11064</v>
      </c>
      <c r="M7795" t="s">
        <v>11065</v>
      </c>
      <c r="N7795" s="126"/>
      <c r="Q7795" t="s">
        <v>11067</v>
      </c>
      <c r="R7795" t="s">
        <v>19751</v>
      </c>
      <c r="S7795" s="120">
        <v>0.6</v>
      </c>
      <c r="U7795"/>
    </row>
    <row r="7796" spans="1:21">
      <c r="A7796">
        <v>7795</v>
      </c>
      <c r="B7796" s="1" t="s">
        <v>11068</v>
      </c>
      <c r="C7796" s="1" t="s">
        <v>64</v>
      </c>
      <c r="D7796" s="1" t="s">
        <v>10623</v>
      </c>
      <c r="E7796" t="s">
        <v>769</v>
      </c>
      <c r="F7796" t="s">
        <v>11063</v>
      </c>
      <c r="G7796" t="s">
        <v>39</v>
      </c>
      <c r="H7796" t="s">
        <v>67</v>
      </c>
      <c r="I7796" t="s">
        <v>10625</v>
      </c>
      <c r="J7796" s="1">
        <v>7</v>
      </c>
      <c r="K7796" t="s">
        <v>11063</v>
      </c>
      <c r="L7796" t="s">
        <v>11064</v>
      </c>
      <c r="M7796" t="s">
        <v>11065</v>
      </c>
      <c r="N7796" s="126"/>
      <c r="Q7796" t="s">
        <v>11068</v>
      </c>
      <c r="R7796" t="s">
        <v>19751</v>
      </c>
      <c r="S7796" s="120">
        <v>0.6</v>
      </c>
      <c r="U7796"/>
    </row>
    <row r="7797" spans="1:21">
      <c r="A7797">
        <v>7796</v>
      </c>
      <c r="B7797" s="1" t="s">
        <v>11069</v>
      </c>
      <c r="C7797" s="1" t="s">
        <v>64</v>
      </c>
      <c r="D7797" s="1" t="s">
        <v>10623</v>
      </c>
      <c r="E7797" t="s">
        <v>769</v>
      </c>
      <c r="F7797" t="s">
        <v>11063</v>
      </c>
      <c r="G7797" t="s">
        <v>39</v>
      </c>
      <c r="H7797" t="s">
        <v>67</v>
      </c>
      <c r="I7797" t="s">
        <v>10625</v>
      </c>
      <c r="J7797" s="1">
        <v>7</v>
      </c>
      <c r="K7797" t="s">
        <v>11063</v>
      </c>
      <c r="L7797" t="s">
        <v>11064</v>
      </c>
      <c r="M7797" t="s">
        <v>11065</v>
      </c>
      <c r="N7797" s="126"/>
      <c r="Q7797" t="s">
        <v>11069</v>
      </c>
      <c r="R7797" t="s">
        <v>19751</v>
      </c>
      <c r="S7797" s="120">
        <v>0.6</v>
      </c>
      <c r="U7797"/>
    </row>
    <row r="7798" spans="1:21">
      <c r="A7798">
        <v>7797</v>
      </c>
      <c r="B7798" s="1" t="s">
        <v>11070</v>
      </c>
      <c r="C7798" s="1" t="s">
        <v>64</v>
      </c>
      <c r="D7798" s="1" t="s">
        <v>10623</v>
      </c>
      <c r="E7798" t="s">
        <v>769</v>
      </c>
      <c r="F7798" t="s">
        <v>11063</v>
      </c>
      <c r="G7798" t="s">
        <v>39</v>
      </c>
      <c r="H7798" t="s">
        <v>67</v>
      </c>
      <c r="I7798" t="s">
        <v>10625</v>
      </c>
      <c r="J7798" s="1">
        <v>7</v>
      </c>
      <c r="K7798" t="s">
        <v>11063</v>
      </c>
      <c r="L7798" t="s">
        <v>11064</v>
      </c>
      <c r="M7798" t="s">
        <v>11065</v>
      </c>
      <c r="N7798" s="126"/>
      <c r="Q7798" t="s">
        <v>11070</v>
      </c>
      <c r="R7798" t="s">
        <v>19751</v>
      </c>
      <c r="S7798" s="120">
        <v>0.6</v>
      </c>
      <c r="U7798"/>
    </row>
    <row r="7799" spans="1:21">
      <c r="A7799">
        <v>7798</v>
      </c>
      <c r="B7799" s="1" t="s">
        <v>11071</v>
      </c>
      <c r="C7799" s="1" t="s">
        <v>64</v>
      </c>
      <c r="D7799" s="1" t="s">
        <v>10623</v>
      </c>
      <c r="E7799" t="s">
        <v>769</v>
      </c>
      <c r="F7799" t="s">
        <v>11063</v>
      </c>
      <c r="G7799" t="s">
        <v>39</v>
      </c>
      <c r="H7799" t="s">
        <v>67</v>
      </c>
      <c r="I7799" t="s">
        <v>10625</v>
      </c>
      <c r="J7799" s="1">
        <v>7</v>
      </c>
      <c r="K7799" t="s">
        <v>11063</v>
      </c>
      <c r="L7799" t="s">
        <v>11064</v>
      </c>
      <c r="M7799" t="s">
        <v>11065</v>
      </c>
      <c r="N7799" s="126"/>
      <c r="Q7799" t="s">
        <v>11071</v>
      </c>
      <c r="R7799" t="s">
        <v>19751</v>
      </c>
      <c r="S7799" s="120">
        <v>0.6</v>
      </c>
      <c r="U7799"/>
    </row>
    <row r="7800" spans="1:21">
      <c r="A7800">
        <v>7799</v>
      </c>
      <c r="B7800" s="1" t="s">
        <v>11072</v>
      </c>
      <c r="C7800" s="1" t="s">
        <v>64</v>
      </c>
      <c r="D7800" s="1" t="s">
        <v>10623</v>
      </c>
      <c r="E7800" t="s">
        <v>769</v>
      </c>
      <c r="F7800" t="s">
        <v>11063</v>
      </c>
      <c r="G7800" t="s">
        <v>39</v>
      </c>
      <c r="H7800" t="s">
        <v>67</v>
      </c>
      <c r="I7800" t="s">
        <v>10625</v>
      </c>
      <c r="J7800" s="1">
        <v>7</v>
      </c>
      <c r="K7800" t="s">
        <v>11063</v>
      </c>
      <c r="L7800" t="s">
        <v>11064</v>
      </c>
      <c r="M7800" t="s">
        <v>11065</v>
      </c>
      <c r="N7800" s="126"/>
      <c r="Q7800" t="s">
        <v>11072</v>
      </c>
      <c r="R7800" t="s">
        <v>19751</v>
      </c>
      <c r="S7800" s="120">
        <v>0.6</v>
      </c>
      <c r="U7800"/>
    </row>
    <row r="7801" spans="1:21">
      <c r="A7801">
        <v>7800</v>
      </c>
      <c r="B7801" s="1" t="s">
        <v>11073</v>
      </c>
      <c r="C7801" s="1" t="s">
        <v>105</v>
      </c>
      <c r="D7801" s="1" t="s">
        <v>10623</v>
      </c>
      <c r="E7801" t="s">
        <v>769</v>
      </c>
      <c r="F7801" t="s">
        <v>11074</v>
      </c>
      <c r="G7801" t="s">
        <v>39</v>
      </c>
      <c r="H7801" t="s">
        <v>107</v>
      </c>
      <c r="I7801" t="s">
        <v>10625</v>
      </c>
      <c r="J7801" s="1">
        <v>7</v>
      </c>
      <c r="K7801" t="s">
        <v>11074</v>
      </c>
      <c r="L7801" t="s">
        <v>11075</v>
      </c>
      <c r="M7801" t="s">
        <v>11076</v>
      </c>
      <c r="N7801" s="126"/>
      <c r="Q7801" t="s">
        <v>11073</v>
      </c>
      <c r="R7801" t="s">
        <v>19752</v>
      </c>
      <c r="S7801" s="120">
        <v>0.6</v>
      </c>
      <c r="U7801"/>
    </row>
    <row r="7802" spans="1:21">
      <c r="A7802">
        <v>7801</v>
      </c>
      <c r="B7802" s="1" t="s">
        <v>10987</v>
      </c>
      <c r="C7802" s="1" t="s">
        <v>105</v>
      </c>
      <c r="D7802" s="1" t="s">
        <v>10623</v>
      </c>
      <c r="E7802" t="s">
        <v>769</v>
      </c>
      <c r="F7802" t="s">
        <v>11074</v>
      </c>
      <c r="G7802" t="s">
        <v>39</v>
      </c>
      <c r="H7802" t="s">
        <v>107</v>
      </c>
      <c r="I7802" t="s">
        <v>10625</v>
      </c>
      <c r="J7802" s="1">
        <v>7</v>
      </c>
      <c r="K7802" t="s">
        <v>11074</v>
      </c>
      <c r="L7802" t="s">
        <v>11075</v>
      </c>
      <c r="M7802" t="s">
        <v>11076</v>
      </c>
      <c r="N7802" s="126"/>
      <c r="Q7802" t="s">
        <v>10987</v>
      </c>
      <c r="R7802" t="s">
        <v>19752</v>
      </c>
      <c r="S7802" s="120">
        <v>0.6</v>
      </c>
      <c r="U7802"/>
    </row>
    <row r="7803" spans="1:21">
      <c r="A7803">
        <v>7802</v>
      </c>
      <c r="B7803" s="1" t="s">
        <v>11077</v>
      </c>
      <c r="C7803" s="1" t="s">
        <v>105</v>
      </c>
      <c r="D7803" s="1" t="s">
        <v>10623</v>
      </c>
      <c r="E7803" t="s">
        <v>769</v>
      </c>
      <c r="F7803" t="s">
        <v>11074</v>
      </c>
      <c r="G7803" t="s">
        <v>39</v>
      </c>
      <c r="H7803" t="s">
        <v>107</v>
      </c>
      <c r="I7803" t="s">
        <v>10625</v>
      </c>
      <c r="J7803" s="1">
        <v>7</v>
      </c>
      <c r="K7803" t="s">
        <v>11074</v>
      </c>
      <c r="L7803" t="s">
        <v>11075</v>
      </c>
      <c r="M7803" t="s">
        <v>11076</v>
      </c>
      <c r="N7803" s="126">
        <v>0.01</v>
      </c>
      <c r="Q7803" t="s">
        <v>11077</v>
      </c>
      <c r="R7803" t="s">
        <v>19752</v>
      </c>
      <c r="S7803" s="120">
        <v>0.6</v>
      </c>
      <c r="U7803"/>
    </row>
    <row r="7804" spans="1:21">
      <c r="A7804">
        <v>7803</v>
      </c>
      <c r="B7804" s="1" t="s">
        <v>11078</v>
      </c>
      <c r="C7804" s="1" t="s">
        <v>105</v>
      </c>
      <c r="D7804" s="1" t="s">
        <v>10623</v>
      </c>
      <c r="E7804" t="s">
        <v>769</v>
      </c>
      <c r="F7804" t="s">
        <v>11074</v>
      </c>
      <c r="G7804" t="s">
        <v>39</v>
      </c>
      <c r="H7804" t="s">
        <v>107</v>
      </c>
      <c r="I7804" t="s">
        <v>10625</v>
      </c>
      <c r="J7804" s="1">
        <v>7</v>
      </c>
      <c r="K7804" t="s">
        <v>11074</v>
      </c>
      <c r="L7804" t="s">
        <v>11075</v>
      </c>
      <c r="M7804" t="s">
        <v>11076</v>
      </c>
      <c r="N7804" s="126"/>
      <c r="Q7804" t="s">
        <v>11078</v>
      </c>
      <c r="R7804" t="s">
        <v>19752</v>
      </c>
      <c r="S7804" s="120">
        <v>0.6</v>
      </c>
      <c r="U7804"/>
    </row>
    <row r="7805" spans="1:21">
      <c r="A7805">
        <v>7804</v>
      </c>
      <c r="B7805" s="1" t="s">
        <v>10986</v>
      </c>
      <c r="C7805" s="1" t="s">
        <v>105</v>
      </c>
      <c r="D7805" s="1" t="s">
        <v>10623</v>
      </c>
      <c r="E7805" t="s">
        <v>769</v>
      </c>
      <c r="F7805" t="s">
        <v>11074</v>
      </c>
      <c r="G7805" t="s">
        <v>39</v>
      </c>
      <c r="H7805" t="s">
        <v>107</v>
      </c>
      <c r="I7805" t="s">
        <v>10625</v>
      </c>
      <c r="J7805" s="1">
        <v>7</v>
      </c>
      <c r="K7805" t="s">
        <v>11074</v>
      </c>
      <c r="L7805" t="s">
        <v>11075</v>
      </c>
      <c r="M7805" t="s">
        <v>11076</v>
      </c>
      <c r="N7805" s="126"/>
      <c r="Q7805" t="s">
        <v>10986</v>
      </c>
      <c r="R7805" t="s">
        <v>19752</v>
      </c>
      <c r="S7805" s="120">
        <v>0.6</v>
      </c>
      <c r="U7805"/>
    </row>
    <row r="7806" spans="1:21">
      <c r="A7806">
        <v>7805</v>
      </c>
      <c r="B7806" s="1" t="s">
        <v>11079</v>
      </c>
      <c r="C7806" s="1" t="s">
        <v>105</v>
      </c>
      <c r="D7806" s="1" t="s">
        <v>10623</v>
      </c>
      <c r="E7806" t="s">
        <v>769</v>
      </c>
      <c r="F7806" t="s">
        <v>11074</v>
      </c>
      <c r="G7806" t="s">
        <v>39</v>
      </c>
      <c r="H7806" t="s">
        <v>107</v>
      </c>
      <c r="I7806" t="s">
        <v>10625</v>
      </c>
      <c r="J7806" s="1">
        <v>7</v>
      </c>
      <c r="K7806" t="s">
        <v>11074</v>
      </c>
      <c r="L7806" t="s">
        <v>11075</v>
      </c>
      <c r="M7806" t="s">
        <v>11076</v>
      </c>
      <c r="N7806" s="126">
        <v>0.01</v>
      </c>
      <c r="Q7806" t="s">
        <v>11079</v>
      </c>
      <c r="R7806" t="s">
        <v>19752</v>
      </c>
      <c r="S7806" s="120">
        <v>0.6</v>
      </c>
      <c r="U7806"/>
    </row>
    <row r="7807" spans="1:21">
      <c r="A7807">
        <v>7806</v>
      </c>
      <c r="B7807" s="1" t="s">
        <v>11080</v>
      </c>
      <c r="C7807" s="1" t="s">
        <v>105</v>
      </c>
      <c r="D7807" s="1" t="s">
        <v>10623</v>
      </c>
      <c r="E7807" t="s">
        <v>769</v>
      </c>
      <c r="F7807" t="s">
        <v>11074</v>
      </c>
      <c r="G7807" t="s">
        <v>39</v>
      </c>
      <c r="H7807" t="s">
        <v>107</v>
      </c>
      <c r="I7807" t="s">
        <v>10625</v>
      </c>
      <c r="J7807" s="1">
        <v>7</v>
      </c>
      <c r="K7807" t="s">
        <v>11074</v>
      </c>
      <c r="L7807" t="s">
        <v>11075</v>
      </c>
      <c r="M7807" t="s">
        <v>11076</v>
      </c>
      <c r="N7807" s="126"/>
      <c r="Q7807" t="s">
        <v>11080</v>
      </c>
      <c r="R7807" t="s">
        <v>19752</v>
      </c>
      <c r="S7807" s="120">
        <v>0.6</v>
      </c>
      <c r="U7807"/>
    </row>
    <row r="7808" spans="1:21">
      <c r="A7808">
        <v>7807</v>
      </c>
      <c r="B7808" s="1" t="s">
        <v>10767</v>
      </c>
      <c r="C7808" s="1" t="s">
        <v>105</v>
      </c>
      <c r="D7808" s="1" t="s">
        <v>10623</v>
      </c>
      <c r="E7808" t="s">
        <v>769</v>
      </c>
      <c r="F7808" t="s">
        <v>11074</v>
      </c>
      <c r="G7808" t="s">
        <v>39</v>
      </c>
      <c r="H7808" t="s">
        <v>107</v>
      </c>
      <c r="I7808" t="s">
        <v>10625</v>
      </c>
      <c r="J7808" s="1">
        <v>7</v>
      </c>
      <c r="K7808" t="s">
        <v>11074</v>
      </c>
      <c r="L7808" t="s">
        <v>11075</v>
      </c>
      <c r="M7808" t="s">
        <v>11076</v>
      </c>
      <c r="N7808" s="126"/>
      <c r="Q7808" t="s">
        <v>10767</v>
      </c>
      <c r="R7808" t="s">
        <v>19752</v>
      </c>
      <c r="S7808" s="120">
        <v>0.6</v>
      </c>
      <c r="U7808"/>
    </row>
    <row r="7809" spans="1:21">
      <c r="A7809">
        <v>7808</v>
      </c>
      <c r="B7809" s="1" t="s">
        <v>11081</v>
      </c>
      <c r="C7809" s="1" t="s">
        <v>105</v>
      </c>
      <c r="D7809" s="1" t="s">
        <v>10623</v>
      </c>
      <c r="E7809" t="s">
        <v>769</v>
      </c>
      <c r="F7809" t="s">
        <v>11074</v>
      </c>
      <c r="G7809" t="s">
        <v>39</v>
      </c>
      <c r="H7809" t="s">
        <v>107</v>
      </c>
      <c r="I7809" t="s">
        <v>10625</v>
      </c>
      <c r="J7809" s="1">
        <v>7</v>
      </c>
      <c r="K7809" t="s">
        <v>11074</v>
      </c>
      <c r="L7809" t="s">
        <v>11075</v>
      </c>
      <c r="M7809" t="s">
        <v>11076</v>
      </c>
      <c r="N7809" s="126"/>
      <c r="Q7809" t="s">
        <v>11081</v>
      </c>
      <c r="R7809" t="s">
        <v>19752</v>
      </c>
      <c r="S7809" s="120">
        <v>0.6</v>
      </c>
      <c r="U7809"/>
    </row>
    <row r="7810" spans="1:21">
      <c r="A7810">
        <v>7809</v>
      </c>
      <c r="B7810" s="1" t="s">
        <v>11082</v>
      </c>
      <c r="C7810" s="1" t="s">
        <v>105</v>
      </c>
      <c r="D7810" s="1" t="s">
        <v>10623</v>
      </c>
      <c r="E7810" t="s">
        <v>769</v>
      </c>
      <c r="F7810" t="s">
        <v>11074</v>
      </c>
      <c r="G7810" t="s">
        <v>39</v>
      </c>
      <c r="H7810" t="s">
        <v>107</v>
      </c>
      <c r="I7810" t="s">
        <v>10625</v>
      </c>
      <c r="J7810" s="1">
        <v>7</v>
      </c>
      <c r="K7810" t="s">
        <v>11074</v>
      </c>
      <c r="L7810" t="s">
        <v>11075</v>
      </c>
      <c r="M7810" t="s">
        <v>11076</v>
      </c>
      <c r="N7810" s="126">
        <v>0.01</v>
      </c>
      <c r="Q7810" t="s">
        <v>11082</v>
      </c>
      <c r="R7810" t="s">
        <v>19752</v>
      </c>
      <c r="S7810" s="120">
        <v>0.6</v>
      </c>
      <c r="U7810"/>
    </row>
    <row r="7811" spans="1:21">
      <c r="A7811">
        <v>7810</v>
      </c>
      <c r="B7811" s="1" t="s">
        <v>11083</v>
      </c>
      <c r="C7811" s="1" t="s">
        <v>105</v>
      </c>
      <c r="D7811" s="1" t="s">
        <v>10623</v>
      </c>
      <c r="E7811" t="s">
        <v>769</v>
      </c>
      <c r="F7811" t="s">
        <v>11074</v>
      </c>
      <c r="G7811" t="s">
        <v>39</v>
      </c>
      <c r="H7811" t="s">
        <v>107</v>
      </c>
      <c r="I7811" t="s">
        <v>10625</v>
      </c>
      <c r="J7811" s="1">
        <v>7</v>
      </c>
      <c r="K7811" t="s">
        <v>11074</v>
      </c>
      <c r="L7811" t="s">
        <v>11075</v>
      </c>
      <c r="M7811" t="s">
        <v>11076</v>
      </c>
      <c r="N7811" s="126"/>
      <c r="Q7811" t="s">
        <v>11083</v>
      </c>
      <c r="R7811" t="s">
        <v>19752</v>
      </c>
      <c r="S7811" s="120">
        <v>0.6</v>
      </c>
      <c r="U7811"/>
    </row>
    <row r="7812" spans="1:21">
      <c r="A7812">
        <v>7811</v>
      </c>
      <c r="B7812" s="1" t="s">
        <v>11084</v>
      </c>
      <c r="C7812" s="1" t="s">
        <v>47</v>
      </c>
      <c r="D7812" s="1" t="s">
        <v>10623</v>
      </c>
      <c r="E7812" t="s">
        <v>769</v>
      </c>
      <c r="F7812" t="s">
        <v>11085</v>
      </c>
      <c r="G7812" t="s">
        <v>39</v>
      </c>
      <c r="H7812" t="s">
        <v>49</v>
      </c>
      <c r="I7812" t="s">
        <v>10625</v>
      </c>
      <c r="J7812" s="1">
        <v>7</v>
      </c>
      <c r="K7812" t="s">
        <v>11086</v>
      </c>
      <c r="L7812" t="s">
        <v>11087</v>
      </c>
      <c r="M7812" t="s">
        <v>11088</v>
      </c>
      <c r="N7812" s="126"/>
      <c r="Q7812" t="s">
        <v>11084</v>
      </c>
      <c r="R7812" t="s">
        <v>19753</v>
      </c>
      <c r="S7812" s="120">
        <v>0.6</v>
      </c>
      <c r="U7812"/>
    </row>
    <row r="7813" spans="1:21">
      <c r="A7813">
        <v>7812</v>
      </c>
      <c r="B7813" s="1" t="s">
        <v>11089</v>
      </c>
      <c r="C7813" s="1" t="s">
        <v>47</v>
      </c>
      <c r="D7813" s="1" t="s">
        <v>10623</v>
      </c>
      <c r="E7813" t="s">
        <v>769</v>
      </c>
      <c r="F7813" t="s">
        <v>11085</v>
      </c>
      <c r="G7813" t="s">
        <v>39</v>
      </c>
      <c r="H7813" t="s">
        <v>49</v>
      </c>
      <c r="I7813" t="s">
        <v>10625</v>
      </c>
      <c r="J7813" s="1">
        <v>7</v>
      </c>
      <c r="K7813" t="s">
        <v>11086</v>
      </c>
      <c r="L7813" t="s">
        <v>11087</v>
      </c>
      <c r="M7813" t="s">
        <v>11088</v>
      </c>
      <c r="N7813" s="126"/>
      <c r="Q7813" t="s">
        <v>11089</v>
      </c>
      <c r="R7813" t="s">
        <v>19753</v>
      </c>
      <c r="S7813" s="120">
        <v>0.6</v>
      </c>
      <c r="U7813"/>
    </row>
    <row r="7814" spans="1:21">
      <c r="A7814">
        <v>7813</v>
      </c>
      <c r="B7814" s="1" t="s">
        <v>11090</v>
      </c>
      <c r="C7814" s="1" t="s">
        <v>47</v>
      </c>
      <c r="D7814" s="1" t="s">
        <v>10623</v>
      </c>
      <c r="E7814" t="s">
        <v>769</v>
      </c>
      <c r="F7814" t="s">
        <v>11085</v>
      </c>
      <c r="G7814" t="s">
        <v>39</v>
      </c>
      <c r="H7814" t="s">
        <v>49</v>
      </c>
      <c r="I7814" t="s">
        <v>10625</v>
      </c>
      <c r="J7814" s="1">
        <v>7</v>
      </c>
      <c r="K7814" t="s">
        <v>11086</v>
      </c>
      <c r="L7814" t="s">
        <v>11087</v>
      </c>
      <c r="M7814" t="s">
        <v>11088</v>
      </c>
      <c r="N7814" s="126"/>
      <c r="Q7814" t="s">
        <v>11090</v>
      </c>
      <c r="R7814" t="s">
        <v>19753</v>
      </c>
      <c r="S7814" s="120">
        <v>0.6</v>
      </c>
      <c r="U7814"/>
    </row>
    <row r="7815" spans="1:21">
      <c r="A7815">
        <v>7814</v>
      </c>
      <c r="B7815" s="1" t="s">
        <v>11091</v>
      </c>
      <c r="C7815" s="1" t="s">
        <v>47</v>
      </c>
      <c r="D7815" s="1" t="s">
        <v>10623</v>
      </c>
      <c r="E7815" t="s">
        <v>769</v>
      </c>
      <c r="F7815" t="s">
        <v>11085</v>
      </c>
      <c r="G7815" t="s">
        <v>39</v>
      </c>
      <c r="H7815" t="s">
        <v>49</v>
      </c>
      <c r="I7815" t="s">
        <v>10625</v>
      </c>
      <c r="J7815" s="1">
        <v>7</v>
      </c>
      <c r="K7815" t="s">
        <v>11086</v>
      </c>
      <c r="L7815" t="s">
        <v>11087</v>
      </c>
      <c r="M7815" t="s">
        <v>11088</v>
      </c>
      <c r="N7815" s="126"/>
      <c r="Q7815" t="s">
        <v>11091</v>
      </c>
      <c r="R7815" t="s">
        <v>19753</v>
      </c>
      <c r="S7815" s="120">
        <v>0.6</v>
      </c>
      <c r="U7815"/>
    </row>
    <row r="7816" spans="1:21">
      <c r="A7816">
        <v>7815</v>
      </c>
      <c r="B7816" s="1" t="s">
        <v>4103</v>
      </c>
      <c r="C7816" s="1" t="s">
        <v>47</v>
      </c>
      <c r="D7816" s="1" t="s">
        <v>10623</v>
      </c>
      <c r="E7816" t="s">
        <v>769</v>
      </c>
      <c r="F7816" t="s">
        <v>11085</v>
      </c>
      <c r="G7816" t="s">
        <v>39</v>
      </c>
      <c r="H7816" t="s">
        <v>49</v>
      </c>
      <c r="I7816" t="s">
        <v>10625</v>
      </c>
      <c r="J7816" s="1">
        <v>7</v>
      </c>
      <c r="K7816" t="s">
        <v>11086</v>
      </c>
      <c r="L7816" t="s">
        <v>11087</v>
      </c>
      <c r="M7816" t="s">
        <v>11088</v>
      </c>
      <c r="N7816" s="126"/>
      <c r="Q7816" t="s">
        <v>4103</v>
      </c>
      <c r="R7816" t="s">
        <v>19753</v>
      </c>
      <c r="S7816" s="120">
        <v>0.6</v>
      </c>
      <c r="U7816"/>
    </row>
    <row r="7817" spans="1:21">
      <c r="A7817">
        <v>7816</v>
      </c>
      <c r="B7817" s="1" t="s">
        <v>11004</v>
      </c>
      <c r="C7817" s="1" t="s">
        <v>164</v>
      </c>
      <c r="D7817" s="1" t="s">
        <v>10623</v>
      </c>
      <c r="E7817" t="s">
        <v>769</v>
      </c>
      <c r="F7817" t="s">
        <v>11092</v>
      </c>
      <c r="G7817" t="s">
        <v>39</v>
      </c>
      <c r="H7817" t="s">
        <v>166</v>
      </c>
      <c r="I7817" t="s">
        <v>10625</v>
      </c>
      <c r="J7817" s="1">
        <v>7</v>
      </c>
      <c r="K7817" t="s">
        <v>11092</v>
      </c>
      <c r="L7817" t="s">
        <v>11093</v>
      </c>
      <c r="M7817" t="s">
        <v>11094</v>
      </c>
      <c r="N7817" s="126"/>
      <c r="Q7817" t="s">
        <v>11004</v>
      </c>
      <c r="R7817" t="s">
        <v>19754</v>
      </c>
      <c r="S7817" s="120">
        <v>0.6</v>
      </c>
      <c r="U7817"/>
    </row>
    <row r="7818" spans="1:21">
      <c r="A7818">
        <v>7817</v>
      </c>
      <c r="B7818" s="1" t="s">
        <v>11095</v>
      </c>
      <c r="C7818" s="1" t="s">
        <v>175</v>
      </c>
      <c r="D7818" s="1" t="s">
        <v>10623</v>
      </c>
      <c r="E7818" t="s">
        <v>769</v>
      </c>
      <c r="F7818" t="s">
        <v>11096</v>
      </c>
      <c r="G7818" t="s">
        <v>39</v>
      </c>
      <c r="H7818" t="s">
        <v>177</v>
      </c>
      <c r="I7818" t="s">
        <v>10625</v>
      </c>
      <c r="J7818" s="1">
        <v>7</v>
      </c>
      <c r="K7818" t="s">
        <v>11097</v>
      </c>
      <c r="L7818" t="s">
        <v>11098</v>
      </c>
      <c r="M7818" t="s">
        <v>11099</v>
      </c>
      <c r="N7818" s="126"/>
      <c r="Q7818" t="s">
        <v>11095</v>
      </c>
      <c r="R7818" t="s">
        <v>19755</v>
      </c>
      <c r="S7818" s="120">
        <v>0.6</v>
      </c>
      <c r="U7818"/>
    </row>
    <row r="7819" spans="1:21">
      <c r="A7819">
        <v>7818</v>
      </c>
      <c r="B7819" s="1" t="s">
        <v>11100</v>
      </c>
      <c r="C7819" s="1" t="s">
        <v>201</v>
      </c>
      <c r="D7819" s="1" t="s">
        <v>10623</v>
      </c>
      <c r="E7819" t="s">
        <v>769</v>
      </c>
      <c r="F7819" t="s">
        <v>11101</v>
      </c>
      <c r="G7819" t="s">
        <v>39</v>
      </c>
      <c r="H7819" t="s">
        <v>203</v>
      </c>
      <c r="I7819" t="s">
        <v>10625</v>
      </c>
      <c r="J7819" s="1">
        <v>7</v>
      </c>
      <c r="K7819" t="s">
        <v>11101</v>
      </c>
      <c r="L7819" t="s">
        <v>11102</v>
      </c>
      <c r="M7819" t="s">
        <v>11103</v>
      </c>
      <c r="N7819" s="126"/>
      <c r="Q7819" t="s">
        <v>11100</v>
      </c>
      <c r="R7819" t="s">
        <v>19756</v>
      </c>
      <c r="S7819" s="120">
        <v>0.6</v>
      </c>
      <c r="U7819"/>
    </row>
    <row r="7820" spans="1:21">
      <c r="A7820">
        <v>7819</v>
      </c>
      <c r="B7820" s="1" t="s">
        <v>11104</v>
      </c>
      <c r="C7820" s="1" t="s">
        <v>201</v>
      </c>
      <c r="D7820" s="1" t="s">
        <v>10623</v>
      </c>
      <c r="E7820" t="s">
        <v>769</v>
      </c>
      <c r="F7820" t="s">
        <v>11101</v>
      </c>
      <c r="G7820" t="s">
        <v>39</v>
      </c>
      <c r="H7820" t="s">
        <v>203</v>
      </c>
      <c r="I7820" t="s">
        <v>10625</v>
      </c>
      <c r="J7820" s="1">
        <v>7</v>
      </c>
      <c r="K7820" t="s">
        <v>11101</v>
      </c>
      <c r="L7820" t="s">
        <v>11102</v>
      </c>
      <c r="M7820" t="s">
        <v>11103</v>
      </c>
      <c r="N7820" s="126"/>
      <c r="Q7820" t="s">
        <v>11104</v>
      </c>
      <c r="R7820" t="s">
        <v>19756</v>
      </c>
      <c r="S7820" s="120">
        <v>0.6</v>
      </c>
      <c r="U7820"/>
    </row>
    <row r="7821" spans="1:21">
      <c r="A7821">
        <v>7820</v>
      </c>
      <c r="B7821" s="1" t="s">
        <v>11105</v>
      </c>
      <c r="C7821" s="1" t="s">
        <v>201</v>
      </c>
      <c r="D7821" s="1" t="s">
        <v>10623</v>
      </c>
      <c r="E7821" t="s">
        <v>769</v>
      </c>
      <c r="F7821" t="s">
        <v>11101</v>
      </c>
      <c r="G7821" t="s">
        <v>39</v>
      </c>
      <c r="H7821" t="s">
        <v>203</v>
      </c>
      <c r="I7821" t="s">
        <v>10625</v>
      </c>
      <c r="J7821" s="1">
        <v>7</v>
      </c>
      <c r="K7821" t="s">
        <v>11101</v>
      </c>
      <c r="L7821" t="s">
        <v>11102</v>
      </c>
      <c r="M7821" t="s">
        <v>11103</v>
      </c>
      <c r="N7821" s="126">
        <v>0.01</v>
      </c>
      <c r="Q7821" t="s">
        <v>11105</v>
      </c>
      <c r="R7821" t="s">
        <v>19756</v>
      </c>
      <c r="S7821" s="120">
        <v>0.6</v>
      </c>
      <c r="U7821"/>
    </row>
    <row r="7822" spans="1:21">
      <c r="A7822">
        <v>7821</v>
      </c>
      <c r="B7822" s="1" t="s">
        <v>11106</v>
      </c>
      <c r="C7822" s="1" t="s">
        <v>201</v>
      </c>
      <c r="D7822" s="1" t="s">
        <v>10623</v>
      </c>
      <c r="E7822" t="s">
        <v>769</v>
      </c>
      <c r="F7822" t="s">
        <v>11101</v>
      </c>
      <c r="G7822" t="s">
        <v>39</v>
      </c>
      <c r="H7822" t="s">
        <v>203</v>
      </c>
      <c r="I7822" t="s">
        <v>10625</v>
      </c>
      <c r="J7822" s="1">
        <v>7</v>
      </c>
      <c r="K7822" t="s">
        <v>11101</v>
      </c>
      <c r="L7822" t="s">
        <v>11102</v>
      </c>
      <c r="M7822" t="s">
        <v>11103</v>
      </c>
      <c r="N7822" s="126"/>
      <c r="Q7822" t="s">
        <v>11106</v>
      </c>
      <c r="R7822" t="s">
        <v>19756</v>
      </c>
      <c r="S7822" s="120">
        <v>0.6</v>
      </c>
      <c r="U7822"/>
    </row>
    <row r="7823" spans="1:21">
      <c r="A7823">
        <v>7822</v>
      </c>
      <c r="B7823" s="1" t="s">
        <v>11107</v>
      </c>
      <c r="C7823" s="1" t="s">
        <v>201</v>
      </c>
      <c r="D7823" s="1" t="s">
        <v>10623</v>
      </c>
      <c r="E7823" t="s">
        <v>769</v>
      </c>
      <c r="F7823" t="s">
        <v>11101</v>
      </c>
      <c r="G7823" t="s">
        <v>39</v>
      </c>
      <c r="H7823" t="s">
        <v>203</v>
      </c>
      <c r="I7823" t="s">
        <v>10625</v>
      </c>
      <c r="J7823" s="1">
        <v>7</v>
      </c>
      <c r="K7823" t="s">
        <v>11101</v>
      </c>
      <c r="L7823" t="s">
        <v>11102</v>
      </c>
      <c r="M7823" t="s">
        <v>11103</v>
      </c>
      <c r="N7823" s="126"/>
      <c r="Q7823" t="s">
        <v>11107</v>
      </c>
      <c r="R7823" t="s">
        <v>19756</v>
      </c>
      <c r="S7823" s="120">
        <v>0.6</v>
      </c>
      <c r="U7823"/>
    </row>
    <row r="7824" spans="1:21">
      <c r="A7824">
        <v>7823</v>
      </c>
      <c r="B7824" s="1" t="s">
        <v>11108</v>
      </c>
      <c r="C7824" s="1" t="s">
        <v>64</v>
      </c>
      <c r="D7824" s="1" t="s">
        <v>10623</v>
      </c>
      <c r="E7824" t="s">
        <v>56</v>
      </c>
      <c r="F7824" t="s">
        <v>11109</v>
      </c>
      <c r="G7824" t="s">
        <v>57</v>
      </c>
      <c r="H7824" t="s">
        <v>67</v>
      </c>
      <c r="I7824" t="s">
        <v>10870</v>
      </c>
      <c r="J7824" s="1">
        <v>8</v>
      </c>
      <c r="K7824" t="s">
        <v>11109</v>
      </c>
      <c r="L7824" t="s">
        <v>11110</v>
      </c>
      <c r="M7824" t="s">
        <v>11111</v>
      </c>
      <c r="N7824" s="126"/>
      <c r="Q7824" t="s">
        <v>11108</v>
      </c>
      <c r="R7824" t="s">
        <v>19757</v>
      </c>
      <c r="S7824" s="120">
        <v>0.6</v>
      </c>
      <c r="U7824"/>
    </row>
    <row r="7825" spans="1:21">
      <c r="A7825">
        <v>7824</v>
      </c>
      <c r="B7825" s="1" t="s">
        <v>11112</v>
      </c>
      <c r="C7825" s="1" t="s">
        <v>64</v>
      </c>
      <c r="D7825" s="1" t="s">
        <v>10623</v>
      </c>
      <c r="E7825" t="s">
        <v>56</v>
      </c>
      <c r="F7825" t="s">
        <v>11109</v>
      </c>
      <c r="G7825" t="s">
        <v>57</v>
      </c>
      <c r="H7825" t="s">
        <v>67</v>
      </c>
      <c r="I7825" t="s">
        <v>10870</v>
      </c>
      <c r="J7825" s="1">
        <v>8</v>
      </c>
      <c r="K7825" t="s">
        <v>11109</v>
      </c>
      <c r="L7825" t="s">
        <v>11110</v>
      </c>
      <c r="M7825" t="s">
        <v>11111</v>
      </c>
      <c r="N7825" s="126"/>
      <c r="Q7825" t="s">
        <v>11112</v>
      </c>
      <c r="R7825" t="s">
        <v>19757</v>
      </c>
      <c r="S7825" s="120">
        <v>0.6</v>
      </c>
      <c r="U7825"/>
    </row>
    <row r="7826" spans="1:21">
      <c r="A7826">
        <v>7825</v>
      </c>
      <c r="B7826" s="1" t="s">
        <v>11113</v>
      </c>
      <c r="C7826" s="1" t="s">
        <v>64</v>
      </c>
      <c r="D7826" s="1" t="s">
        <v>10623</v>
      </c>
      <c r="E7826" t="s">
        <v>56</v>
      </c>
      <c r="F7826" t="s">
        <v>11109</v>
      </c>
      <c r="G7826" t="s">
        <v>57</v>
      </c>
      <c r="H7826" t="s">
        <v>67</v>
      </c>
      <c r="I7826" t="s">
        <v>10870</v>
      </c>
      <c r="J7826" s="1">
        <v>8</v>
      </c>
      <c r="K7826" t="s">
        <v>11109</v>
      </c>
      <c r="L7826" t="s">
        <v>11110</v>
      </c>
      <c r="M7826" t="s">
        <v>11111</v>
      </c>
      <c r="N7826" s="126"/>
      <c r="Q7826" t="s">
        <v>11113</v>
      </c>
      <c r="R7826" t="s">
        <v>19757</v>
      </c>
      <c r="S7826" s="120">
        <v>0.6</v>
      </c>
      <c r="U7826"/>
    </row>
    <row r="7827" spans="1:21">
      <c r="A7827">
        <v>7826</v>
      </c>
      <c r="B7827" s="1" t="s">
        <v>11114</v>
      </c>
      <c r="C7827" s="1" t="s">
        <v>64</v>
      </c>
      <c r="D7827" s="1" t="s">
        <v>10623</v>
      </c>
      <c r="E7827" t="s">
        <v>56</v>
      </c>
      <c r="F7827" t="s">
        <v>11109</v>
      </c>
      <c r="G7827" t="s">
        <v>57</v>
      </c>
      <c r="H7827" t="s">
        <v>67</v>
      </c>
      <c r="I7827" t="s">
        <v>10870</v>
      </c>
      <c r="J7827" s="1">
        <v>8</v>
      </c>
      <c r="K7827" t="s">
        <v>11109</v>
      </c>
      <c r="L7827" t="s">
        <v>11110</v>
      </c>
      <c r="M7827" t="s">
        <v>11111</v>
      </c>
      <c r="N7827" s="126"/>
      <c r="Q7827" t="s">
        <v>11114</v>
      </c>
      <c r="R7827" t="s">
        <v>19757</v>
      </c>
      <c r="S7827" s="120">
        <v>0.6</v>
      </c>
      <c r="U7827"/>
    </row>
    <row r="7828" spans="1:21">
      <c r="A7828">
        <v>7827</v>
      </c>
      <c r="B7828" s="1" t="s">
        <v>11115</v>
      </c>
      <c r="C7828" s="1" t="s">
        <v>64</v>
      </c>
      <c r="D7828" s="1" t="s">
        <v>10623</v>
      </c>
      <c r="E7828" t="s">
        <v>56</v>
      </c>
      <c r="F7828" t="s">
        <v>11109</v>
      </c>
      <c r="G7828" t="s">
        <v>57</v>
      </c>
      <c r="H7828" t="s">
        <v>67</v>
      </c>
      <c r="I7828" t="s">
        <v>10870</v>
      </c>
      <c r="J7828" s="1">
        <v>8</v>
      </c>
      <c r="K7828" t="s">
        <v>11109</v>
      </c>
      <c r="L7828" t="s">
        <v>11110</v>
      </c>
      <c r="M7828" t="s">
        <v>11111</v>
      </c>
      <c r="N7828" s="126"/>
      <c r="Q7828" t="s">
        <v>11115</v>
      </c>
      <c r="R7828" t="s">
        <v>19757</v>
      </c>
      <c r="S7828" s="120">
        <v>0.6</v>
      </c>
      <c r="U7828"/>
    </row>
    <row r="7829" spans="1:21">
      <c r="A7829">
        <v>7828</v>
      </c>
      <c r="B7829" s="1" t="s">
        <v>11116</v>
      </c>
      <c r="C7829" s="1" t="s">
        <v>64</v>
      </c>
      <c r="D7829" s="1" t="s">
        <v>10623</v>
      </c>
      <c r="E7829" t="s">
        <v>56</v>
      </c>
      <c r="F7829" t="s">
        <v>11109</v>
      </c>
      <c r="G7829" t="s">
        <v>57</v>
      </c>
      <c r="H7829" t="s">
        <v>67</v>
      </c>
      <c r="I7829" t="s">
        <v>10870</v>
      </c>
      <c r="J7829" s="1">
        <v>8</v>
      </c>
      <c r="K7829" t="s">
        <v>11109</v>
      </c>
      <c r="L7829" t="s">
        <v>11110</v>
      </c>
      <c r="M7829" t="s">
        <v>11111</v>
      </c>
      <c r="N7829" s="126">
        <v>0.01</v>
      </c>
      <c r="Q7829" t="s">
        <v>11116</v>
      </c>
      <c r="R7829" t="s">
        <v>19757</v>
      </c>
      <c r="S7829" s="120">
        <v>0.6</v>
      </c>
      <c r="U7829"/>
    </row>
    <row r="7830" spans="1:21">
      <c r="A7830">
        <v>7829</v>
      </c>
      <c r="B7830" s="1" t="s">
        <v>11117</v>
      </c>
      <c r="C7830" s="1" t="s">
        <v>64</v>
      </c>
      <c r="D7830" s="1" t="s">
        <v>10623</v>
      </c>
      <c r="E7830" t="s">
        <v>56</v>
      </c>
      <c r="F7830" t="s">
        <v>11109</v>
      </c>
      <c r="G7830" t="s">
        <v>57</v>
      </c>
      <c r="H7830" t="s">
        <v>67</v>
      </c>
      <c r="I7830" t="s">
        <v>10870</v>
      </c>
      <c r="J7830" s="1">
        <v>8</v>
      </c>
      <c r="K7830" t="s">
        <v>11109</v>
      </c>
      <c r="L7830" t="s">
        <v>11110</v>
      </c>
      <c r="M7830" t="s">
        <v>11111</v>
      </c>
      <c r="N7830" s="126"/>
      <c r="Q7830" t="s">
        <v>11117</v>
      </c>
      <c r="R7830" t="s">
        <v>19757</v>
      </c>
      <c r="S7830" s="120">
        <v>0.6</v>
      </c>
      <c r="U7830"/>
    </row>
    <row r="7831" spans="1:21">
      <c r="A7831">
        <v>7830</v>
      </c>
      <c r="B7831" s="1" t="s">
        <v>11118</v>
      </c>
      <c r="C7831" s="1" t="s">
        <v>64</v>
      </c>
      <c r="D7831" s="1" t="s">
        <v>10623</v>
      </c>
      <c r="E7831" t="s">
        <v>56</v>
      </c>
      <c r="F7831" t="s">
        <v>11109</v>
      </c>
      <c r="G7831" t="s">
        <v>57</v>
      </c>
      <c r="H7831" t="s">
        <v>67</v>
      </c>
      <c r="I7831" t="s">
        <v>10870</v>
      </c>
      <c r="J7831" s="1">
        <v>8</v>
      </c>
      <c r="K7831" t="s">
        <v>11109</v>
      </c>
      <c r="L7831" t="s">
        <v>11110</v>
      </c>
      <c r="M7831" t="s">
        <v>11111</v>
      </c>
      <c r="N7831" s="126"/>
      <c r="Q7831" t="s">
        <v>11118</v>
      </c>
      <c r="R7831" t="s">
        <v>19757</v>
      </c>
      <c r="S7831" s="120">
        <v>0.6</v>
      </c>
      <c r="U7831"/>
    </row>
    <row r="7832" spans="1:21">
      <c r="A7832">
        <v>7831</v>
      </c>
      <c r="B7832" s="1" t="s">
        <v>11119</v>
      </c>
      <c r="C7832" s="1" t="s">
        <v>64</v>
      </c>
      <c r="D7832" s="1" t="s">
        <v>10623</v>
      </c>
      <c r="E7832" t="s">
        <v>56</v>
      </c>
      <c r="F7832" t="s">
        <v>11109</v>
      </c>
      <c r="G7832" t="s">
        <v>57</v>
      </c>
      <c r="H7832" t="s">
        <v>67</v>
      </c>
      <c r="I7832" t="s">
        <v>10870</v>
      </c>
      <c r="J7832" s="1">
        <v>8</v>
      </c>
      <c r="K7832" t="s">
        <v>11109</v>
      </c>
      <c r="L7832" t="s">
        <v>11110</v>
      </c>
      <c r="M7832" t="s">
        <v>11111</v>
      </c>
      <c r="N7832" s="126"/>
      <c r="Q7832" t="s">
        <v>11119</v>
      </c>
      <c r="R7832" t="s">
        <v>19757</v>
      </c>
      <c r="S7832" s="120">
        <v>0.6</v>
      </c>
      <c r="U7832"/>
    </row>
    <row r="7833" spans="1:21">
      <c r="A7833">
        <v>7832</v>
      </c>
      <c r="B7833" s="1" t="s">
        <v>11120</v>
      </c>
      <c r="C7833" s="1" t="s">
        <v>64</v>
      </c>
      <c r="D7833" s="1" t="s">
        <v>10623</v>
      </c>
      <c r="E7833" t="s">
        <v>56</v>
      </c>
      <c r="F7833" t="s">
        <v>11109</v>
      </c>
      <c r="G7833" t="s">
        <v>57</v>
      </c>
      <c r="H7833" t="s">
        <v>67</v>
      </c>
      <c r="I7833" t="s">
        <v>10870</v>
      </c>
      <c r="J7833" s="1">
        <v>8</v>
      </c>
      <c r="K7833" t="s">
        <v>11109</v>
      </c>
      <c r="L7833" t="s">
        <v>11110</v>
      </c>
      <c r="M7833" t="s">
        <v>11111</v>
      </c>
      <c r="N7833" s="126"/>
      <c r="Q7833" t="s">
        <v>11120</v>
      </c>
      <c r="R7833" t="s">
        <v>19757</v>
      </c>
      <c r="S7833" s="120">
        <v>0.6</v>
      </c>
      <c r="U7833"/>
    </row>
    <row r="7834" spans="1:21">
      <c r="A7834">
        <v>7833</v>
      </c>
      <c r="B7834" s="1" t="s">
        <v>11121</v>
      </c>
      <c r="C7834" s="1" t="s">
        <v>64</v>
      </c>
      <c r="D7834" s="1" t="s">
        <v>10623</v>
      </c>
      <c r="E7834" t="s">
        <v>56</v>
      </c>
      <c r="F7834" t="s">
        <v>11109</v>
      </c>
      <c r="G7834" t="s">
        <v>57</v>
      </c>
      <c r="H7834" t="s">
        <v>67</v>
      </c>
      <c r="I7834" t="s">
        <v>10870</v>
      </c>
      <c r="J7834" s="1">
        <v>8</v>
      </c>
      <c r="K7834" t="s">
        <v>11109</v>
      </c>
      <c r="L7834" t="s">
        <v>11110</v>
      </c>
      <c r="M7834" t="s">
        <v>11111</v>
      </c>
      <c r="N7834" s="126"/>
      <c r="Q7834" t="s">
        <v>11121</v>
      </c>
      <c r="R7834" t="s">
        <v>19757</v>
      </c>
      <c r="S7834" s="120">
        <v>0.6</v>
      </c>
      <c r="U7834"/>
    </row>
    <row r="7835" spans="1:21">
      <c r="A7835">
        <v>7834</v>
      </c>
      <c r="B7835" s="1" t="s">
        <v>11122</v>
      </c>
      <c r="C7835" s="1" t="s">
        <v>64</v>
      </c>
      <c r="D7835" s="1" t="s">
        <v>10623</v>
      </c>
      <c r="E7835" t="s">
        <v>56</v>
      </c>
      <c r="F7835" t="s">
        <v>11109</v>
      </c>
      <c r="G7835" t="s">
        <v>57</v>
      </c>
      <c r="H7835" t="s">
        <v>67</v>
      </c>
      <c r="I7835" t="s">
        <v>10870</v>
      </c>
      <c r="J7835" s="1">
        <v>8</v>
      </c>
      <c r="K7835" t="s">
        <v>11109</v>
      </c>
      <c r="L7835" t="s">
        <v>11110</v>
      </c>
      <c r="M7835" t="s">
        <v>11111</v>
      </c>
      <c r="N7835" s="126"/>
      <c r="Q7835" t="s">
        <v>11122</v>
      </c>
      <c r="R7835" t="s">
        <v>19757</v>
      </c>
      <c r="S7835" s="120">
        <v>0.6</v>
      </c>
      <c r="U7835"/>
    </row>
    <row r="7836" spans="1:21">
      <c r="A7836">
        <v>7835</v>
      </c>
      <c r="B7836" s="1" t="s">
        <v>11123</v>
      </c>
      <c r="C7836" s="1" t="s">
        <v>87</v>
      </c>
      <c r="D7836" s="1" t="s">
        <v>10623</v>
      </c>
      <c r="E7836" t="s">
        <v>56</v>
      </c>
      <c r="F7836" t="s">
        <v>11124</v>
      </c>
      <c r="G7836" t="s">
        <v>57</v>
      </c>
      <c r="H7836" t="s">
        <v>89</v>
      </c>
      <c r="I7836" t="s">
        <v>10870</v>
      </c>
      <c r="J7836" s="1">
        <v>8</v>
      </c>
      <c r="K7836" t="s">
        <v>11124</v>
      </c>
      <c r="L7836" t="s">
        <v>11125</v>
      </c>
      <c r="M7836" t="s">
        <v>11126</v>
      </c>
      <c r="N7836" s="126"/>
      <c r="Q7836" t="s">
        <v>11123</v>
      </c>
      <c r="R7836" t="s">
        <v>19758</v>
      </c>
      <c r="S7836" s="120">
        <v>0.6</v>
      </c>
      <c r="U7836"/>
    </row>
    <row r="7837" spans="1:21">
      <c r="A7837">
        <v>7836</v>
      </c>
      <c r="B7837" s="1" t="s">
        <v>11127</v>
      </c>
      <c r="C7837" s="1" t="s">
        <v>105</v>
      </c>
      <c r="D7837" s="1" t="s">
        <v>10623</v>
      </c>
      <c r="E7837" t="s">
        <v>56</v>
      </c>
      <c r="F7837" t="s">
        <v>11128</v>
      </c>
      <c r="G7837" t="s">
        <v>57</v>
      </c>
      <c r="H7837" t="s">
        <v>107</v>
      </c>
      <c r="I7837" t="s">
        <v>10870</v>
      </c>
      <c r="J7837" s="1">
        <v>8</v>
      </c>
      <c r="K7837" t="s">
        <v>11128</v>
      </c>
      <c r="L7837" t="s">
        <v>11129</v>
      </c>
      <c r="M7837" t="s">
        <v>11130</v>
      </c>
      <c r="N7837" s="126"/>
      <c r="Q7837" t="s">
        <v>11127</v>
      </c>
      <c r="R7837" t="s">
        <v>19759</v>
      </c>
      <c r="S7837" s="120">
        <v>0.6</v>
      </c>
      <c r="U7837"/>
    </row>
    <row r="7838" spans="1:21">
      <c r="A7838">
        <v>7837</v>
      </c>
      <c r="B7838" s="1" t="s">
        <v>11131</v>
      </c>
      <c r="C7838" s="1" t="s">
        <v>105</v>
      </c>
      <c r="D7838" s="1" t="s">
        <v>10623</v>
      </c>
      <c r="E7838" t="s">
        <v>56</v>
      </c>
      <c r="F7838" t="s">
        <v>11128</v>
      </c>
      <c r="G7838" t="s">
        <v>57</v>
      </c>
      <c r="H7838" t="s">
        <v>107</v>
      </c>
      <c r="I7838" t="s">
        <v>10870</v>
      </c>
      <c r="J7838" s="1">
        <v>8</v>
      </c>
      <c r="K7838" t="s">
        <v>11128</v>
      </c>
      <c r="L7838" t="s">
        <v>11129</v>
      </c>
      <c r="M7838" t="s">
        <v>11130</v>
      </c>
      <c r="N7838" s="126"/>
      <c r="Q7838" t="s">
        <v>11131</v>
      </c>
      <c r="R7838" t="s">
        <v>19759</v>
      </c>
      <c r="S7838" s="120">
        <v>0.6</v>
      </c>
      <c r="U7838"/>
    </row>
    <row r="7839" spans="1:21">
      <c r="A7839">
        <v>7838</v>
      </c>
      <c r="B7839" s="1" t="s">
        <v>11132</v>
      </c>
      <c r="C7839" s="1" t="s">
        <v>105</v>
      </c>
      <c r="D7839" s="1" t="s">
        <v>10623</v>
      </c>
      <c r="E7839" t="s">
        <v>56</v>
      </c>
      <c r="F7839" t="s">
        <v>11128</v>
      </c>
      <c r="G7839" t="s">
        <v>57</v>
      </c>
      <c r="H7839" t="s">
        <v>107</v>
      </c>
      <c r="I7839" t="s">
        <v>10870</v>
      </c>
      <c r="J7839" s="1">
        <v>8</v>
      </c>
      <c r="K7839" t="s">
        <v>11128</v>
      </c>
      <c r="L7839" t="s">
        <v>11129</v>
      </c>
      <c r="M7839" t="s">
        <v>11130</v>
      </c>
      <c r="N7839" s="126"/>
      <c r="Q7839" t="s">
        <v>11132</v>
      </c>
      <c r="R7839" t="s">
        <v>19759</v>
      </c>
      <c r="S7839" s="120">
        <v>0.6</v>
      </c>
      <c r="U7839"/>
    </row>
    <row r="7840" spans="1:21">
      <c r="A7840">
        <v>7839</v>
      </c>
      <c r="B7840" s="1" t="s">
        <v>11133</v>
      </c>
      <c r="C7840" s="1" t="s">
        <v>105</v>
      </c>
      <c r="D7840" s="1" t="s">
        <v>10623</v>
      </c>
      <c r="E7840" t="s">
        <v>56</v>
      </c>
      <c r="F7840" t="s">
        <v>11128</v>
      </c>
      <c r="G7840" t="s">
        <v>57</v>
      </c>
      <c r="H7840" t="s">
        <v>107</v>
      </c>
      <c r="I7840" t="s">
        <v>10870</v>
      </c>
      <c r="J7840" s="1">
        <v>8</v>
      </c>
      <c r="K7840" t="s">
        <v>11128</v>
      </c>
      <c r="L7840" t="s">
        <v>11129</v>
      </c>
      <c r="M7840" t="s">
        <v>11130</v>
      </c>
      <c r="N7840" s="126">
        <v>0.01</v>
      </c>
      <c r="Q7840" t="s">
        <v>11133</v>
      </c>
      <c r="R7840" t="s">
        <v>19759</v>
      </c>
      <c r="S7840" s="120">
        <v>0.6</v>
      </c>
      <c r="U7840"/>
    </row>
    <row r="7841" spans="1:21">
      <c r="A7841">
        <v>7840</v>
      </c>
      <c r="B7841" s="1" t="s">
        <v>11134</v>
      </c>
      <c r="C7841" s="1" t="s">
        <v>105</v>
      </c>
      <c r="D7841" s="1" t="s">
        <v>10623</v>
      </c>
      <c r="E7841" t="s">
        <v>56</v>
      </c>
      <c r="F7841" t="s">
        <v>11128</v>
      </c>
      <c r="G7841" t="s">
        <v>57</v>
      </c>
      <c r="H7841" t="s">
        <v>107</v>
      </c>
      <c r="I7841" t="s">
        <v>10870</v>
      </c>
      <c r="J7841" s="1">
        <v>8</v>
      </c>
      <c r="K7841" t="s">
        <v>11128</v>
      </c>
      <c r="L7841" t="s">
        <v>11129</v>
      </c>
      <c r="M7841" t="s">
        <v>11130</v>
      </c>
      <c r="N7841" s="126"/>
      <c r="Q7841" t="s">
        <v>11134</v>
      </c>
      <c r="R7841" t="s">
        <v>19759</v>
      </c>
      <c r="S7841" s="120">
        <v>0.6</v>
      </c>
      <c r="U7841"/>
    </row>
    <row r="7842" spans="1:21">
      <c r="A7842">
        <v>7841</v>
      </c>
      <c r="B7842" s="1" t="s">
        <v>11135</v>
      </c>
      <c r="C7842" s="1" t="s">
        <v>105</v>
      </c>
      <c r="D7842" s="1" t="s">
        <v>10623</v>
      </c>
      <c r="E7842" t="s">
        <v>56</v>
      </c>
      <c r="F7842" t="s">
        <v>11128</v>
      </c>
      <c r="G7842" t="s">
        <v>57</v>
      </c>
      <c r="H7842" t="s">
        <v>107</v>
      </c>
      <c r="I7842" t="s">
        <v>10870</v>
      </c>
      <c r="J7842" s="1">
        <v>8</v>
      </c>
      <c r="K7842" t="s">
        <v>11128</v>
      </c>
      <c r="L7842" t="s">
        <v>11129</v>
      </c>
      <c r="M7842" t="s">
        <v>11130</v>
      </c>
      <c r="N7842" s="126"/>
      <c r="Q7842" t="s">
        <v>11135</v>
      </c>
      <c r="R7842" t="s">
        <v>19759</v>
      </c>
      <c r="S7842" s="120">
        <v>0.6</v>
      </c>
      <c r="U7842"/>
    </row>
    <row r="7843" spans="1:21">
      <c r="A7843">
        <v>7842</v>
      </c>
      <c r="B7843" s="1" t="s">
        <v>11136</v>
      </c>
      <c r="C7843" s="1" t="s">
        <v>105</v>
      </c>
      <c r="D7843" s="1" t="s">
        <v>10623</v>
      </c>
      <c r="E7843" t="s">
        <v>56</v>
      </c>
      <c r="F7843" t="s">
        <v>11128</v>
      </c>
      <c r="G7843" t="s">
        <v>57</v>
      </c>
      <c r="H7843" t="s">
        <v>107</v>
      </c>
      <c r="I7843" t="s">
        <v>10870</v>
      </c>
      <c r="J7843" s="1">
        <v>8</v>
      </c>
      <c r="K7843" t="s">
        <v>11128</v>
      </c>
      <c r="L7843" t="s">
        <v>11129</v>
      </c>
      <c r="M7843" t="s">
        <v>11130</v>
      </c>
      <c r="N7843" s="126"/>
      <c r="Q7843" t="s">
        <v>11136</v>
      </c>
      <c r="R7843" t="s">
        <v>19759</v>
      </c>
      <c r="S7843" s="120">
        <v>0.6</v>
      </c>
      <c r="U7843"/>
    </row>
    <row r="7844" spans="1:21">
      <c r="A7844">
        <v>7843</v>
      </c>
      <c r="B7844" s="1" t="s">
        <v>11137</v>
      </c>
      <c r="C7844" s="1" t="s">
        <v>47</v>
      </c>
      <c r="D7844" s="1" t="s">
        <v>10623</v>
      </c>
      <c r="E7844" t="s">
        <v>56</v>
      </c>
      <c r="F7844" t="s">
        <v>11138</v>
      </c>
      <c r="G7844" t="s">
        <v>57</v>
      </c>
      <c r="H7844" t="s">
        <v>49</v>
      </c>
      <c r="I7844" t="s">
        <v>10870</v>
      </c>
      <c r="J7844" s="1">
        <v>8</v>
      </c>
      <c r="K7844" t="s">
        <v>11139</v>
      </c>
      <c r="L7844" t="s">
        <v>11140</v>
      </c>
      <c r="M7844" t="s">
        <v>11141</v>
      </c>
      <c r="N7844" s="126"/>
      <c r="Q7844" t="s">
        <v>11137</v>
      </c>
      <c r="R7844" t="s">
        <v>19760</v>
      </c>
      <c r="S7844" s="120">
        <v>0.6</v>
      </c>
      <c r="U7844"/>
    </row>
    <row r="7845" spans="1:21">
      <c r="A7845">
        <v>7844</v>
      </c>
      <c r="B7845" s="1" t="s">
        <v>11142</v>
      </c>
      <c r="C7845" s="1" t="s">
        <v>47</v>
      </c>
      <c r="D7845" s="1" t="s">
        <v>10623</v>
      </c>
      <c r="E7845" t="s">
        <v>56</v>
      </c>
      <c r="F7845" t="s">
        <v>11138</v>
      </c>
      <c r="G7845" t="s">
        <v>57</v>
      </c>
      <c r="H7845" t="s">
        <v>49</v>
      </c>
      <c r="I7845" t="s">
        <v>10870</v>
      </c>
      <c r="J7845" s="1">
        <v>8</v>
      </c>
      <c r="K7845" t="s">
        <v>11139</v>
      </c>
      <c r="L7845" t="s">
        <v>11140</v>
      </c>
      <c r="M7845" t="s">
        <v>11141</v>
      </c>
      <c r="N7845" s="126"/>
      <c r="Q7845" t="s">
        <v>11142</v>
      </c>
      <c r="R7845" t="s">
        <v>19760</v>
      </c>
      <c r="S7845" s="120">
        <v>0.6</v>
      </c>
      <c r="U7845"/>
    </row>
    <row r="7846" spans="1:21">
      <c r="A7846">
        <v>7845</v>
      </c>
      <c r="B7846" s="1" t="s">
        <v>11143</v>
      </c>
      <c r="C7846" s="1" t="s">
        <v>47</v>
      </c>
      <c r="D7846" s="1" t="s">
        <v>10623</v>
      </c>
      <c r="E7846" t="s">
        <v>56</v>
      </c>
      <c r="F7846" t="s">
        <v>11138</v>
      </c>
      <c r="G7846" t="s">
        <v>57</v>
      </c>
      <c r="H7846" t="s">
        <v>49</v>
      </c>
      <c r="I7846" t="s">
        <v>10870</v>
      </c>
      <c r="J7846" s="1">
        <v>8</v>
      </c>
      <c r="K7846" t="s">
        <v>11139</v>
      </c>
      <c r="L7846" t="s">
        <v>11140</v>
      </c>
      <c r="M7846" t="s">
        <v>11141</v>
      </c>
      <c r="N7846" s="126"/>
      <c r="Q7846" t="s">
        <v>11143</v>
      </c>
      <c r="R7846" t="s">
        <v>19760</v>
      </c>
      <c r="S7846" s="120">
        <v>0.6</v>
      </c>
      <c r="U7846"/>
    </row>
    <row r="7847" spans="1:21">
      <c r="A7847">
        <v>7846</v>
      </c>
      <c r="B7847" s="1" t="s">
        <v>11144</v>
      </c>
      <c r="C7847" s="1" t="s">
        <v>164</v>
      </c>
      <c r="D7847" s="1" t="s">
        <v>10623</v>
      </c>
      <c r="E7847" t="s">
        <v>56</v>
      </c>
      <c r="F7847" t="s">
        <v>11145</v>
      </c>
      <c r="G7847" t="s">
        <v>57</v>
      </c>
      <c r="H7847" t="s">
        <v>166</v>
      </c>
      <c r="I7847" t="s">
        <v>10870</v>
      </c>
      <c r="J7847" s="1">
        <v>8</v>
      </c>
      <c r="K7847" t="s">
        <v>11145</v>
      </c>
      <c r="L7847" t="s">
        <v>11146</v>
      </c>
      <c r="M7847" t="s">
        <v>11147</v>
      </c>
      <c r="N7847" s="126"/>
      <c r="Q7847" t="s">
        <v>11144</v>
      </c>
      <c r="R7847" t="s">
        <v>19761</v>
      </c>
      <c r="S7847" s="120">
        <v>0.6</v>
      </c>
      <c r="U7847"/>
    </row>
    <row r="7848" spans="1:21">
      <c r="A7848">
        <v>7847</v>
      </c>
      <c r="B7848" s="1" t="s">
        <v>11148</v>
      </c>
      <c r="C7848" s="1" t="s">
        <v>164</v>
      </c>
      <c r="D7848" s="1" t="s">
        <v>10623</v>
      </c>
      <c r="E7848" t="s">
        <v>56</v>
      </c>
      <c r="F7848" t="s">
        <v>11145</v>
      </c>
      <c r="G7848" t="s">
        <v>57</v>
      </c>
      <c r="H7848" t="s">
        <v>166</v>
      </c>
      <c r="I7848" t="s">
        <v>10870</v>
      </c>
      <c r="J7848" s="1">
        <v>8</v>
      </c>
      <c r="K7848" t="s">
        <v>11145</v>
      </c>
      <c r="L7848" t="s">
        <v>11146</v>
      </c>
      <c r="M7848" t="s">
        <v>11147</v>
      </c>
      <c r="N7848" s="126"/>
      <c r="Q7848" t="s">
        <v>11148</v>
      </c>
      <c r="R7848" t="s">
        <v>19761</v>
      </c>
      <c r="S7848" s="120">
        <v>0.6</v>
      </c>
      <c r="U7848"/>
    </row>
    <row r="7849" spans="1:21">
      <c r="A7849">
        <v>7848</v>
      </c>
      <c r="B7849" s="1" t="s">
        <v>11149</v>
      </c>
      <c r="C7849" s="1" t="s">
        <v>175</v>
      </c>
      <c r="D7849" s="1" t="s">
        <v>10623</v>
      </c>
      <c r="E7849" t="s">
        <v>56</v>
      </c>
      <c r="F7849" t="s">
        <v>11150</v>
      </c>
      <c r="G7849" t="s">
        <v>57</v>
      </c>
      <c r="H7849" t="s">
        <v>177</v>
      </c>
      <c r="I7849" t="s">
        <v>10870</v>
      </c>
      <c r="J7849" s="1">
        <v>8</v>
      </c>
      <c r="K7849" t="s">
        <v>11151</v>
      </c>
      <c r="L7849" t="s">
        <v>11152</v>
      </c>
      <c r="M7849" t="s">
        <v>11153</v>
      </c>
      <c r="N7849" s="126"/>
      <c r="Q7849" t="s">
        <v>11149</v>
      </c>
      <c r="R7849" t="s">
        <v>19762</v>
      </c>
      <c r="S7849" s="120">
        <v>0.6</v>
      </c>
      <c r="U7849"/>
    </row>
    <row r="7850" spans="1:21">
      <c r="A7850">
        <v>7849</v>
      </c>
      <c r="B7850" s="1" t="s">
        <v>11154</v>
      </c>
      <c r="C7850" s="1" t="s">
        <v>175</v>
      </c>
      <c r="D7850" s="1" t="s">
        <v>10623</v>
      </c>
      <c r="E7850" t="s">
        <v>56</v>
      </c>
      <c r="F7850" t="s">
        <v>11150</v>
      </c>
      <c r="G7850" t="s">
        <v>57</v>
      </c>
      <c r="H7850" t="s">
        <v>177</v>
      </c>
      <c r="I7850" t="s">
        <v>10870</v>
      </c>
      <c r="J7850" s="1">
        <v>8</v>
      </c>
      <c r="K7850" t="s">
        <v>11151</v>
      </c>
      <c r="L7850" t="s">
        <v>11152</v>
      </c>
      <c r="M7850" t="s">
        <v>11153</v>
      </c>
      <c r="N7850" s="126"/>
      <c r="Q7850" t="s">
        <v>11154</v>
      </c>
      <c r="R7850" t="s">
        <v>19762</v>
      </c>
      <c r="S7850" s="120">
        <v>0.6</v>
      </c>
      <c r="U7850"/>
    </row>
    <row r="7851" spans="1:21">
      <c r="A7851">
        <v>7850</v>
      </c>
      <c r="B7851" s="1" t="s">
        <v>11155</v>
      </c>
      <c r="C7851" s="1" t="s">
        <v>175</v>
      </c>
      <c r="D7851" s="1" t="s">
        <v>10623</v>
      </c>
      <c r="E7851" t="s">
        <v>56</v>
      </c>
      <c r="F7851" t="s">
        <v>11150</v>
      </c>
      <c r="G7851" t="s">
        <v>57</v>
      </c>
      <c r="H7851" t="s">
        <v>177</v>
      </c>
      <c r="I7851" t="s">
        <v>10870</v>
      </c>
      <c r="J7851" s="1">
        <v>8</v>
      </c>
      <c r="K7851" t="s">
        <v>11151</v>
      </c>
      <c r="L7851" t="s">
        <v>11152</v>
      </c>
      <c r="M7851" t="s">
        <v>11153</v>
      </c>
      <c r="N7851" s="126"/>
      <c r="Q7851" t="s">
        <v>11155</v>
      </c>
      <c r="R7851" t="s">
        <v>19762</v>
      </c>
      <c r="S7851" s="120">
        <v>0.6</v>
      </c>
      <c r="U7851"/>
    </row>
    <row r="7852" spans="1:21">
      <c r="A7852">
        <v>7851</v>
      </c>
      <c r="B7852" s="1" t="s">
        <v>11156</v>
      </c>
      <c r="C7852" s="1" t="s">
        <v>175</v>
      </c>
      <c r="D7852" s="1" t="s">
        <v>10623</v>
      </c>
      <c r="E7852" t="s">
        <v>56</v>
      </c>
      <c r="F7852" t="s">
        <v>11150</v>
      </c>
      <c r="G7852" t="s">
        <v>57</v>
      </c>
      <c r="H7852" t="s">
        <v>177</v>
      </c>
      <c r="I7852" t="s">
        <v>10870</v>
      </c>
      <c r="J7852" s="1">
        <v>8</v>
      </c>
      <c r="K7852" t="s">
        <v>11151</v>
      </c>
      <c r="L7852" t="s">
        <v>11152</v>
      </c>
      <c r="M7852" t="s">
        <v>11153</v>
      </c>
      <c r="N7852" s="126"/>
      <c r="Q7852" t="s">
        <v>11156</v>
      </c>
      <c r="R7852" t="s">
        <v>19762</v>
      </c>
      <c r="S7852" s="120">
        <v>0.6</v>
      </c>
      <c r="U7852"/>
    </row>
    <row r="7853" spans="1:21">
      <c r="A7853">
        <v>7852</v>
      </c>
      <c r="B7853" s="1" t="s">
        <v>11157</v>
      </c>
      <c r="C7853" s="1" t="s">
        <v>175</v>
      </c>
      <c r="D7853" s="1" t="s">
        <v>10623</v>
      </c>
      <c r="E7853" t="s">
        <v>56</v>
      </c>
      <c r="F7853" t="s">
        <v>11150</v>
      </c>
      <c r="G7853" t="s">
        <v>57</v>
      </c>
      <c r="H7853" t="s">
        <v>177</v>
      </c>
      <c r="I7853" t="s">
        <v>10870</v>
      </c>
      <c r="J7853" s="1">
        <v>8</v>
      </c>
      <c r="K7853" t="s">
        <v>11151</v>
      </c>
      <c r="L7853" t="s">
        <v>11152</v>
      </c>
      <c r="M7853" t="s">
        <v>11153</v>
      </c>
      <c r="N7853" s="126"/>
      <c r="Q7853" t="s">
        <v>11157</v>
      </c>
      <c r="R7853" t="s">
        <v>19762</v>
      </c>
      <c r="S7853" s="120">
        <v>0.6</v>
      </c>
      <c r="U7853"/>
    </row>
    <row r="7854" spans="1:21">
      <c r="A7854">
        <v>7853</v>
      </c>
      <c r="B7854" s="1" t="s">
        <v>11158</v>
      </c>
      <c r="C7854" s="1" t="s">
        <v>593</v>
      </c>
      <c r="D7854" s="1" t="s">
        <v>10623</v>
      </c>
      <c r="E7854" t="s">
        <v>56</v>
      </c>
      <c r="F7854" t="s">
        <v>11159</v>
      </c>
      <c r="G7854" t="s">
        <v>57</v>
      </c>
      <c r="H7854" t="s">
        <v>595</v>
      </c>
      <c r="I7854" t="s">
        <v>10870</v>
      </c>
      <c r="J7854" s="1">
        <v>8</v>
      </c>
      <c r="K7854" t="s">
        <v>11159</v>
      </c>
      <c r="L7854" t="s">
        <v>11160</v>
      </c>
      <c r="M7854" t="s">
        <v>11161</v>
      </c>
      <c r="N7854" s="126"/>
      <c r="Q7854" t="s">
        <v>11158</v>
      </c>
      <c r="R7854" t="s">
        <v>19763</v>
      </c>
      <c r="S7854" s="120">
        <v>0.6</v>
      </c>
      <c r="U7854"/>
    </row>
    <row r="7855" spans="1:21">
      <c r="A7855">
        <v>7854</v>
      </c>
      <c r="B7855" s="1" t="s">
        <v>10876</v>
      </c>
      <c r="C7855" s="1" t="s">
        <v>201</v>
      </c>
      <c r="D7855" s="1" t="s">
        <v>10623</v>
      </c>
      <c r="E7855" t="s">
        <v>56</v>
      </c>
      <c r="F7855" t="s">
        <v>11162</v>
      </c>
      <c r="G7855" t="s">
        <v>57</v>
      </c>
      <c r="H7855" t="s">
        <v>203</v>
      </c>
      <c r="I7855" t="s">
        <v>10870</v>
      </c>
      <c r="J7855" s="1">
        <v>8</v>
      </c>
      <c r="K7855" t="s">
        <v>11162</v>
      </c>
      <c r="L7855" t="s">
        <v>11163</v>
      </c>
      <c r="M7855" t="s">
        <v>11164</v>
      </c>
      <c r="N7855" s="126"/>
      <c r="Q7855" t="s">
        <v>10876</v>
      </c>
      <c r="R7855" t="s">
        <v>19764</v>
      </c>
      <c r="S7855" s="120">
        <v>0.6</v>
      </c>
      <c r="U7855"/>
    </row>
    <row r="7856" spans="1:21">
      <c r="A7856">
        <v>7855</v>
      </c>
      <c r="B7856" s="1" t="s">
        <v>11165</v>
      </c>
      <c r="C7856" s="1" t="s">
        <v>78</v>
      </c>
      <c r="D7856" s="1" t="s">
        <v>11165</v>
      </c>
      <c r="E7856" t="s">
        <v>38</v>
      </c>
      <c r="F7856" t="s">
        <v>11166</v>
      </c>
      <c r="G7856" t="s">
        <v>39</v>
      </c>
      <c r="H7856" t="s">
        <v>80</v>
      </c>
      <c r="I7856" t="s">
        <v>11167</v>
      </c>
      <c r="J7856" s="1">
        <v>1</v>
      </c>
      <c r="K7856" t="s">
        <v>11166</v>
      </c>
      <c r="L7856" t="s">
        <v>11168</v>
      </c>
      <c r="M7856" t="s">
        <v>11169</v>
      </c>
      <c r="N7856" s="126">
        <v>0.01</v>
      </c>
      <c r="Q7856" t="s">
        <v>11165</v>
      </c>
      <c r="R7856" t="s">
        <v>19765</v>
      </c>
      <c r="S7856" s="120">
        <v>0.6</v>
      </c>
      <c r="U7856"/>
    </row>
    <row r="7857" spans="1:21">
      <c r="A7857">
        <v>7856</v>
      </c>
      <c r="B7857" s="1" t="s">
        <v>11170</v>
      </c>
      <c r="C7857" s="1" t="s">
        <v>87</v>
      </c>
      <c r="D7857" s="1" t="s">
        <v>11165</v>
      </c>
      <c r="E7857" t="s">
        <v>38</v>
      </c>
      <c r="F7857" t="s">
        <v>11171</v>
      </c>
      <c r="G7857" t="s">
        <v>39</v>
      </c>
      <c r="H7857" t="s">
        <v>89</v>
      </c>
      <c r="I7857" t="s">
        <v>11167</v>
      </c>
      <c r="J7857" s="1">
        <v>1</v>
      </c>
      <c r="K7857" t="s">
        <v>11171</v>
      </c>
      <c r="L7857" t="s">
        <v>11172</v>
      </c>
      <c r="M7857" t="s">
        <v>11173</v>
      </c>
      <c r="N7857" s="126"/>
      <c r="Q7857" t="s">
        <v>11170</v>
      </c>
      <c r="R7857" t="s">
        <v>19766</v>
      </c>
      <c r="S7857" s="120">
        <v>0.6</v>
      </c>
      <c r="U7857"/>
    </row>
    <row r="7858" spans="1:21">
      <c r="A7858">
        <v>7857</v>
      </c>
      <c r="B7858" s="1" t="s">
        <v>11174</v>
      </c>
      <c r="C7858" s="1" t="s">
        <v>87</v>
      </c>
      <c r="D7858" s="1" t="s">
        <v>11165</v>
      </c>
      <c r="E7858" t="s">
        <v>38</v>
      </c>
      <c r="F7858" t="s">
        <v>11171</v>
      </c>
      <c r="G7858" t="s">
        <v>39</v>
      </c>
      <c r="H7858" t="s">
        <v>89</v>
      </c>
      <c r="I7858" t="s">
        <v>11167</v>
      </c>
      <c r="J7858" s="1">
        <v>1</v>
      </c>
      <c r="K7858" t="s">
        <v>11171</v>
      </c>
      <c r="L7858" t="s">
        <v>11172</v>
      </c>
      <c r="M7858" t="s">
        <v>11173</v>
      </c>
      <c r="N7858" s="126"/>
      <c r="Q7858" t="s">
        <v>11174</v>
      </c>
      <c r="R7858" t="s">
        <v>19766</v>
      </c>
      <c r="S7858" s="120">
        <v>0.6</v>
      </c>
      <c r="U7858"/>
    </row>
    <row r="7859" spans="1:21">
      <c r="A7859">
        <v>7858</v>
      </c>
      <c r="B7859" s="1" t="s">
        <v>8933</v>
      </c>
      <c r="C7859" s="1" t="s">
        <v>87</v>
      </c>
      <c r="D7859" s="1" t="s">
        <v>11165</v>
      </c>
      <c r="E7859" t="s">
        <v>38</v>
      </c>
      <c r="F7859" t="s">
        <v>11171</v>
      </c>
      <c r="G7859" t="s">
        <v>39</v>
      </c>
      <c r="H7859" t="s">
        <v>89</v>
      </c>
      <c r="I7859" t="s">
        <v>11167</v>
      </c>
      <c r="J7859" s="1">
        <v>1</v>
      </c>
      <c r="K7859" t="s">
        <v>11171</v>
      </c>
      <c r="L7859" t="s">
        <v>11172</v>
      </c>
      <c r="M7859" t="s">
        <v>11173</v>
      </c>
      <c r="N7859" s="126"/>
      <c r="Q7859" t="s">
        <v>8933</v>
      </c>
      <c r="R7859" t="s">
        <v>19766</v>
      </c>
      <c r="S7859" s="120">
        <v>0.6</v>
      </c>
      <c r="U7859"/>
    </row>
    <row r="7860" spans="1:21">
      <c r="A7860">
        <v>7859</v>
      </c>
      <c r="B7860" s="1" t="s">
        <v>11175</v>
      </c>
      <c r="C7860" s="1" t="s">
        <v>87</v>
      </c>
      <c r="D7860" s="1" t="s">
        <v>11165</v>
      </c>
      <c r="E7860" t="s">
        <v>38</v>
      </c>
      <c r="F7860" t="s">
        <v>11171</v>
      </c>
      <c r="G7860" t="s">
        <v>39</v>
      </c>
      <c r="H7860" t="s">
        <v>89</v>
      </c>
      <c r="I7860" t="s">
        <v>11167</v>
      </c>
      <c r="J7860" s="1">
        <v>1</v>
      </c>
      <c r="K7860" t="s">
        <v>11171</v>
      </c>
      <c r="L7860" t="s">
        <v>11172</v>
      </c>
      <c r="M7860" t="s">
        <v>11173</v>
      </c>
      <c r="N7860" s="126"/>
      <c r="Q7860" t="s">
        <v>11175</v>
      </c>
      <c r="R7860" t="s">
        <v>19766</v>
      </c>
      <c r="S7860" s="120">
        <v>0.6</v>
      </c>
      <c r="U7860"/>
    </row>
    <row r="7861" spans="1:21">
      <c r="A7861">
        <v>7860</v>
      </c>
      <c r="B7861" s="1" t="s">
        <v>11176</v>
      </c>
      <c r="C7861" s="1" t="s">
        <v>87</v>
      </c>
      <c r="D7861" s="1" t="s">
        <v>11165</v>
      </c>
      <c r="E7861" t="s">
        <v>38</v>
      </c>
      <c r="F7861" t="s">
        <v>11171</v>
      </c>
      <c r="G7861" t="s">
        <v>39</v>
      </c>
      <c r="H7861" t="s">
        <v>89</v>
      </c>
      <c r="I7861" t="s">
        <v>11167</v>
      </c>
      <c r="J7861" s="1">
        <v>1</v>
      </c>
      <c r="K7861" t="s">
        <v>11171</v>
      </c>
      <c r="L7861" t="s">
        <v>11172</v>
      </c>
      <c r="M7861" t="s">
        <v>11173</v>
      </c>
      <c r="N7861" s="126"/>
      <c r="Q7861" t="s">
        <v>11176</v>
      </c>
      <c r="R7861" t="s">
        <v>19766</v>
      </c>
      <c r="S7861" s="120">
        <v>0.6</v>
      </c>
      <c r="U7861"/>
    </row>
    <row r="7862" spans="1:21">
      <c r="A7862">
        <v>7861</v>
      </c>
      <c r="B7862" s="1" t="s">
        <v>11177</v>
      </c>
      <c r="C7862" s="1" t="s">
        <v>87</v>
      </c>
      <c r="D7862" s="1" t="s">
        <v>11165</v>
      </c>
      <c r="E7862" t="s">
        <v>38</v>
      </c>
      <c r="F7862" t="s">
        <v>11171</v>
      </c>
      <c r="G7862" t="s">
        <v>39</v>
      </c>
      <c r="H7862" t="s">
        <v>89</v>
      </c>
      <c r="I7862" t="s">
        <v>11167</v>
      </c>
      <c r="J7862" s="1">
        <v>1</v>
      </c>
      <c r="K7862" t="s">
        <v>11171</v>
      </c>
      <c r="L7862" t="s">
        <v>11172</v>
      </c>
      <c r="M7862" t="s">
        <v>11173</v>
      </c>
      <c r="N7862" s="126"/>
      <c r="Q7862" t="s">
        <v>11177</v>
      </c>
      <c r="R7862" t="s">
        <v>19766</v>
      </c>
      <c r="S7862" s="120">
        <v>0.6</v>
      </c>
      <c r="U7862"/>
    </row>
    <row r="7863" spans="1:21">
      <c r="A7863">
        <v>7862</v>
      </c>
      <c r="B7863" s="1" t="s">
        <v>11178</v>
      </c>
      <c r="C7863" s="1" t="s">
        <v>87</v>
      </c>
      <c r="D7863" s="1" t="s">
        <v>11165</v>
      </c>
      <c r="E7863" t="s">
        <v>38</v>
      </c>
      <c r="F7863" t="s">
        <v>11171</v>
      </c>
      <c r="G7863" t="s">
        <v>39</v>
      </c>
      <c r="H7863" t="s">
        <v>89</v>
      </c>
      <c r="I7863" t="s">
        <v>11167</v>
      </c>
      <c r="J7863" s="1">
        <v>1</v>
      </c>
      <c r="K7863" t="s">
        <v>11171</v>
      </c>
      <c r="L7863" t="s">
        <v>11172</v>
      </c>
      <c r="M7863" t="s">
        <v>11173</v>
      </c>
      <c r="N7863" s="126"/>
      <c r="Q7863" t="s">
        <v>11178</v>
      </c>
      <c r="R7863" t="s">
        <v>19766</v>
      </c>
      <c r="S7863" s="120">
        <v>0.6</v>
      </c>
      <c r="U7863"/>
    </row>
    <row r="7864" spans="1:21">
      <c r="A7864">
        <v>7863</v>
      </c>
      <c r="B7864" s="1" t="s">
        <v>11179</v>
      </c>
      <c r="C7864" s="1" t="s">
        <v>36</v>
      </c>
      <c r="D7864" s="1" t="s">
        <v>11165</v>
      </c>
      <c r="E7864" t="s">
        <v>38</v>
      </c>
      <c r="F7864" t="s">
        <v>11180</v>
      </c>
      <c r="G7864" t="s">
        <v>39</v>
      </c>
      <c r="H7864" t="s">
        <v>40</v>
      </c>
      <c r="I7864" t="s">
        <v>11167</v>
      </c>
      <c r="J7864" s="1">
        <v>1</v>
      </c>
      <c r="K7864" t="s">
        <v>11181</v>
      </c>
      <c r="L7864" t="s">
        <v>11182</v>
      </c>
      <c r="M7864" t="s">
        <v>11183</v>
      </c>
      <c r="N7864" s="126"/>
      <c r="Q7864" t="s">
        <v>11179</v>
      </c>
      <c r="R7864" t="s">
        <v>19767</v>
      </c>
      <c r="S7864" s="120">
        <v>0.6</v>
      </c>
      <c r="U7864"/>
    </row>
    <row r="7865" spans="1:21">
      <c r="A7865">
        <v>7864</v>
      </c>
      <c r="B7865" s="1" t="s">
        <v>11184</v>
      </c>
      <c r="C7865" s="1" t="s">
        <v>36</v>
      </c>
      <c r="D7865" s="1" t="s">
        <v>11165</v>
      </c>
      <c r="E7865" t="s">
        <v>38</v>
      </c>
      <c r="F7865" t="s">
        <v>11180</v>
      </c>
      <c r="G7865" t="s">
        <v>39</v>
      </c>
      <c r="H7865" t="s">
        <v>40</v>
      </c>
      <c r="I7865" t="s">
        <v>11167</v>
      </c>
      <c r="J7865" s="1">
        <v>1</v>
      </c>
      <c r="K7865" t="s">
        <v>11181</v>
      </c>
      <c r="L7865" t="s">
        <v>11182</v>
      </c>
      <c r="M7865" t="s">
        <v>11183</v>
      </c>
      <c r="N7865" s="126"/>
      <c r="Q7865" t="s">
        <v>11184</v>
      </c>
      <c r="R7865" t="s">
        <v>19767</v>
      </c>
      <c r="S7865" s="120">
        <v>0.6</v>
      </c>
      <c r="U7865"/>
    </row>
    <row r="7866" spans="1:21">
      <c r="A7866">
        <v>7865</v>
      </c>
      <c r="B7866" s="1" t="s">
        <v>11185</v>
      </c>
      <c r="C7866" s="1" t="s">
        <v>201</v>
      </c>
      <c r="D7866" s="1" t="s">
        <v>11165</v>
      </c>
      <c r="E7866" t="s">
        <v>38</v>
      </c>
      <c r="F7866" t="s">
        <v>11186</v>
      </c>
      <c r="G7866" t="s">
        <v>39</v>
      </c>
      <c r="H7866" t="s">
        <v>203</v>
      </c>
      <c r="I7866" t="s">
        <v>11167</v>
      </c>
      <c r="J7866" s="1">
        <v>1</v>
      </c>
      <c r="K7866" t="s">
        <v>11186</v>
      </c>
      <c r="L7866" t="s">
        <v>11187</v>
      </c>
      <c r="M7866" t="s">
        <v>11188</v>
      </c>
      <c r="N7866" s="126">
        <v>0.01</v>
      </c>
      <c r="Q7866" t="s">
        <v>11185</v>
      </c>
      <c r="R7866" t="s">
        <v>19768</v>
      </c>
      <c r="S7866" s="120">
        <v>0.6</v>
      </c>
      <c r="U7866"/>
    </row>
    <row r="7867" spans="1:21">
      <c r="A7867">
        <v>7866</v>
      </c>
      <c r="B7867" s="1" t="s">
        <v>11189</v>
      </c>
      <c r="C7867" s="1" t="s">
        <v>64</v>
      </c>
      <c r="D7867" s="1" t="s">
        <v>11165</v>
      </c>
      <c r="E7867" t="s">
        <v>48</v>
      </c>
      <c r="F7867" t="s">
        <v>11190</v>
      </c>
      <c r="G7867" t="s">
        <v>39</v>
      </c>
      <c r="H7867" t="s">
        <v>67</v>
      </c>
      <c r="I7867" t="s">
        <v>11167</v>
      </c>
      <c r="J7867" s="1">
        <v>2</v>
      </c>
      <c r="K7867" t="s">
        <v>11190</v>
      </c>
      <c r="L7867" t="s">
        <v>11191</v>
      </c>
      <c r="M7867" t="s">
        <v>11192</v>
      </c>
      <c r="N7867" s="126"/>
      <c r="Q7867" t="s">
        <v>11189</v>
      </c>
      <c r="R7867" t="s">
        <v>19769</v>
      </c>
      <c r="S7867" s="120">
        <v>0.6</v>
      </c>
      <c r="U7867"/>
    </row>
    <row r="7868" spans="1:21">
      <c r="A7868">
        <v>7867</v>
      </c>
      <c r="B7868" s="1" t="s">
        <v>11193</v>
      </c>
      <c r="C7868" s="1" t="s">
        <v>78</v>
      </c>
      <c r="D7868" s="1" t="s">
        <v>11165</v>
      </c>
      <c r="E7868" t="s">
        <v>48</v>
      </c>
      <c r="F7868" t="s">
        <v>11194</v>
      </c>
      <c r="G7868" t="s">
        <v>39</v>
      </c>
      <c r="H7868" t="s">
        <v>80</v>
      </c>
      <c r="I7868" t="s">
        <v>11167</v>
      </c>
      <c r="J7868" s="1">
        <v>2</v>
      </c>
      <c r="K7868" t="s">
        <v>11194</v>
      </c>
      <c r="L7868" t="s">
        <v>11195</v>
      </c>
      <c r="M7868" t="s">
        <v>11196</v>
      </c>
      <c r="N7868" s="126">
        <v>0.01</v>
      </c>
      <c r="Q7868" t="s">
        <v>11193</v>
      </c>
      <c r="R7868" t="s">
        <v>19770</v>
      </c>
      <c r="S7868" s="120">
        <v>0.6</v>
      </c>
      <c r="U7868"/>
    </row>
    <row r="7869" spans="1:21">
      <c r="A7869">
        <v>7868</v>
      </c>
      <c r="B7869" s="1" t="s">
        <v>11197</v>
      </c>
      <c r="C7869" s="1" t="s">
        <v>87</v>
      </c>
      <c r="D7869" s="1" t="s">
        <v>11165</v>
      </c>
      <c r="E7869" t="s">
        <v>48</v>
      </c>
      <c r="F7869" t="s">
        <v>11198</v>
      </c>
      <c r="G7869" t="s">
        <v>39</v>
      </c>
      <c r="H7869" t="s">
        <v>89</v>
      </c>
      <c r="I7869" t="s">
        <v>11167</v>
      </c>
      <c r="J7869" s="1">
        <v>2</v>
      </c>
      <c r="K7869" t="s">
        <v>11198</v>
      </c>
      <c r="L7869" t="s">
        <v>11199</v>
      </c>
      <c r="M7869" t="s">
        <v>11200</v>
      </c>
      <c r="N7869" s="126"/>
      <c r="Q7869" t="s">
        <v>11197</v>
      </c>
      <c r="R7869" t="s">
        <v>19771</v>
      </c>
      <c r="S7869" s="120">
        <v>0.6</v>
      </c>
      <c r="U7869"/>
    </row>
    <row r="7870" spans="1:21">
      <c r="A7870">
        <v>7869</v>
      </c>
      <c r="B7870" s="1" t="s">
        <v>11201</v>
      </c>
      <c r="C7870" s="1" t="s">
        <v>87</v>
      </c>
      <c r="D7870" s="1" t="s">
        <v>11165</v>
      </c>
      <c r="E7870" t="s">
        <v>48</v>
      </c>
      <c r="F7870" t="s">
        <v>11198</v>
      </c>
      <c r="G7870" t="s">
        <v>39</v>
      </c>
      <c r="H7870" t="s">
        <v>89</v>
      </c>
      <c r="I7870" t="s">
        <v>11167</v>
      </c>
      <c r="J7870" s="1">
        <v>2</v>
      </c>
      <c r="K7870" t="s">
        <v>11198</v>
      </c>
      <c r="L7870" t="s">
        <v>11199</v>
      </c>
      <c r="M7870" t="s">
        <v>11200</v>
      </c>
      <c r="N7870" s="126"/>
      <c r="Q7870" t="s">
        <v>11201</v>
      </c>
      <c r="R7870" t="s">
        <v>19771</v>
      </c>
      <c r="S7870" s="120">
        <v>0.6</v>
      </c>
      <c r="U7870"/>
    </row>
    <row r="7871" spans="1:21">
      <c r="A7871">
        <v>7870</v>
      </c>
      <c r="B7871" s="1" t="s">
        <v>11202</v>
      </c>
      <c r="C7871" s="1" t="s">
        <v>105</v>
      </c>
      <c r="D7871" s="1" t="s">
        <v>11165</v>
      </c>
      <c r="E7871" t="s">
        <v>48</v>
      </c>
      <c r="F7871" t="s">
        <v>11203</v>
      </c>
      <c r="G7871" t="s">
        <v>39</v>
      </c>
      <c r="H7871" t="s">
        <v>107</v>
      </c>
      <c r="I7871" t="s">
        <v>11167</v>
      </c>
      <c r="J7871" s="1">
        <v>2</v>
      </c>
      <c r="K7871" t="s">
        <v>11203</v>
      </c>
      <c r="L7871" t="s">
        <v>11204</v>
      </c>
      <c r="M7871" t="s">
        <v>11205</v>
      </c>
      <c r="N7871" s="126"/>
      <c r="Q7871" t="s">
        <v>11202</v>
      </c>
      <c r="R7871" t="s">
        <v>19772</v>
      </c>
      <c r="S7871" s="120">
        <v>0.6</v>
      </c>
      <c r="U7871"/>
    </row>
    <row r="7872" spans="1:21">
      <c r="A7872">
        <v>7871</v>
      </c>
      <c r="B7872" s="1" t="s">
        <v>11206</v>
      </c>
      <c r="C7872" s="1" t="s">
        <v>47</v>
      </c>
      <c r="D7872" s="1" t="s">
        <v>11165</v>
      </c>
      <c r="E7872" t="s">
        <v>48</v>
      </c>
      <c r="F7872" t="s">
        <v>11207</v>
      </c>
      <c r="G7872" t="s">
        <v>39</v>
      </c>
      <c r="H7872" t="s">
        <v>49</v>
      </c>
      <c r="I7872" t="s">
        <v>11167</v>
      </c>
      <c r="J7872" s="1">
        <v>2</v>
      </c>
      <c r="K7872" t="s">
        <v>11208</v>
      </c>
      <c r="L7872" t="s">
        <v>11209</v>
      </c>
      <c r="M7872" t="s">
        <v>11210</v>
      </c>
      <c r="N7872" s="126"/>
      <c r="Q7872" t="s">
        <v>11206</v>
      </c>
      <c r="R7872" t="s">
        <v>19773</v>
      </c>
      <c r="S7872" s="120">
        <v>0.6</v>
      </c>
      <c r="U7872"/>
    </row>
    <row r="7873" spans="1:21">
      <c r="A7873">
        <v>7872</v>
      </c>
      <c r="B7873" s="1" t="s">
        <v>11211</v>
      </c>
      <c r="C7873" s="1" t="s">
        <v>164</v>
      </c>
      <c r="D7873" s="1" t="s">
        <v>11165</v>
      </c>
      <c r="E7873" t="s">
        <v>48</v>
      </c>
      <c r="F7873" t="s">
        <v>11212</v>
      </c>
      <c r="G7873" t="s">
        <v>39</v>
      </c>
      <c r="H7873" t="s">
        <v>166</v>
      </c>
      <c r="I7873" t="s">
        <v>11167</v>
      </c>
      <c r="J7873" s="1">
        <v>2</v>
      </c>
      <c r="K7873" t="s">
        <v>11212</v>
      </c>
      <c r="L7873" t="s">
        <v>11213</v>
      </c>
      <c r="M7873" t="s">
        <v>11214</v>
      </c>
      <c r="N7873" s="126"/>
      <c r="Q7873" t="s">
        <v>11211</v>
      </c>
      <c r="R7873" t="s">
        <v>19774</v>
      </c>
      <c r="S7873" s="120">
        <v>0.6</v>
      </c>
      <c r="U7873"/>
    </row>
    <row r="7874" spans="1:21">
      <c r="A7874">
        <v>7873</v>
      </c>
      <c r="B7874" s="1" t="s">
        <v>2819</v>
      </c>
      <c r="C7874" s="1" t="s">
        <v>164</v>
      </c>
      <c r="D7874" s="1" t="s">
        <v>11165</v>
      </c>
      <c r="E7874" t="s">
        <v>48</v>
      </c>
      <c r="F7874" t="s">
        <v>11212</v>
      </c>
      <c r="G7874" t="s">
        <v>39</v>
      </c>
      <c r="H7874" t="s">
        <v>166</v>
      </c>
      <c r="I7874" t="s">
        <v>11167</v>
      </c>
      <c r="J7874" s="1">
        <v>2</v>
      </c>
      <c r="K7874" t="s">
        <v>11212</v>
      </c>
      <c r="L7874" t="s">
        <v>11213</v>
      </c>
      <c r="M7874" t="s">
        <v>11214</v>
      </c>
      <c r="N7874" s="126"/>
      <c r="Q7874" t="s">
        <v>2819</v>
      </c>
      <c r="R7874" t="s">
        <v>19774</v>
      </c>
      <c r="S7874" s="120">
        <v>0.6</v>
      </c>
      <c r="U7874"/>
    </row>
    <row r="7875" spans="1:21">
      <c r="A7875">
        <v>7874</v>
      </c>
      <c r="B7875" s="1" t="s">
        <v>1178</v>
      </c>
      <c r="C7875" s="1" t="s">
        <v>164</v>
      </c>
      <c r="D7875" s="1" t="s">
        <v>11165</v>
      </c>
      <c r="E7875" t="s">
        <v>48</v>
      </c>
      <c r="F7875" t="s">
        <v>11212</v>
      </c>
      <c r="G7875" t="s">
        <v>39</v>
      </c>
      <c r="H7875" t="s">
        <v>166</v>
      </c>
      <c r="I7875" t="s">
        <v>11167</v>
      </c>
      <c r="J7875" s="1">
        <v>2</v>
      </c>
      <c r="K7875" t="s">
        <v>11212</v>
      </c>
      <c r="L7875" t="s">
        <v>11213</v>
      </c>
      <c r="M7875" t="s">
        <v>11214</v>
      </c>
      <c r="N7875" s="126">
        <v>0.01</v>
      </c>
      <c r="Q7875" t="s">
        <v>1178</v>
      </c>
      <c r="R7875" t="s">
        <v>19774</v>
      </c>
      <c r="S7875" s="120">
        <v>0.6</v>
      </c>
      <c r="U7875"/>
    </row>
    <row r="7876" spans="1:21">
      <c r="A7876">
        <v>7875</v>
      </c>
      <c r="B7876" s="1" t="s">
        <v>11215</v>
      </c>
      <c r="C7876" s="1" t="s">
        <v>164</v>
      </c>
      <c r="D7876" s="1" t="s">
        <v>11165</v>
      </c>
      <c r="E7876" t="s">
        <v>48</v>
      </c>
      <c r="F7876" t="s">
        <v>11212</v>
      </c>
      <c r="G7876" t="s">
        <v>39</v>
      </c>
      <c r="H7876" t="s">
        <v>166</v>
      </c>
      <c r="I7876" t="s">
        <v>11167</v>
      </c>
      <c r="J7876" s="1">
        <v>2</v>
      </c>
      <c r="K7876" t="s">
        <v>11212</v>
      </c>
      <c r="L7876" t="s">
        <v>11213</v>
      </c>
      <c r="M7876" t="s">
        <v>11214</v>
      </c>
      <c r="N7876" s="126"/>
      <c r="Q7876" t="s">
        <v>11215</v>
      </c>
      <c r="R7876" t="s">
        <v>19774</v>
      </c>
      <c r="S7876" s="120">
        <v>0.6</v>
      </c>
      <c r="U7876"/>
    </row>
    <row r="7877" spans="1:21">
      <c r="A7877">
        <v>7876</v>
      </c>
      <c r="B7877" s="1" t="s">
        <v>11216</v>
      </c>
      <c r="C7877" s="1" t="s">
        <v>175</v>
      </c>
      <c r="D7877" s="1" t="s">
        <v>11165</v>
      </c>
      <c r="E7877" t="s">
        <v>48</v>
      </c>
      <c r="F7877" t="s">
        <v>11217</v>
      </c>
      <c r="G7877" t="s">
        <v>39</v>
      </c>
      <c r="H7877" t="s">
        <v>177</v>
      </c>
      <c r="I7877" t="s">
        <v>11167</v>
      </c>
      <c r="J7877" s="1">
        <v>2</v>
      </c>
      <c r="K7877" t="s">
        <v>11218</v>
      </c>
      <c r="L7877" t="s">
        <v>11219</v>
      </c>
      <c r="M7877" t="s">
        <v>11220</v>
      </c>
      <c r="N7877" s="126"/>
      <c r="Q7877" t="s">
        <v>11216</v>
      </c>
      <c r="R7877" t="s">
        <v>19775</v>
      </c>
      <c r="S7877" s="120">
        <v>0.6</v>
      </c>
      <c r="U7877"/>
    </row>
    <row r="7878" spans="1:21">
      <c r="A7878">
        <v>7877</v>
      </c>
      <c r="B7878" s="1" t="s">
        <v>11221</v>
      </c>
      <c r="C7878" s="1" t="s">
        <v>175</v>
      </c>
      <c r="D7878" s="1" t="s">
        <v>11165</v>
      </c>
      <c r="E7878" t="s">
        <v>48</v>
      </c>
      <c r="F7878" t="s">
        <v>11217</v>
      </c>
      <c r="G7878" t="s">
        <v>39</v>
      </c>
      <c r="H7878" t="s">
        <v>177</v>
      </c>
      <c r="I7878" t="s">
        <v>11167</v>
      </c>
      <c r="J7878" s="1">
        <v>2</v>
      </c>
      <c r="K7878" t="s">
        <v>11218</v>
      </c>
      <c r="L7878" t="s">
        <v>11219</v>
      </c>
      <c r="M7878" t="s">
        <v>11220</v>
      </c>
      <c r="N7878" s="126"/>
      <c r="Q7878" t="s">
        <v>11221</v>
      </c>
      <c r="R7878" t="s">
        <v>19775</v>
      </c>
      <c r="S7878" s="120">
        <v>0.6</v>
      </c>
      <c r="U7878"/>
    </row>
    <row r="7879" spans="1:21">
      <c r="A7879">
        <v>7878</v>
      </c>
      <c r="B7879" s="1" t="s">
        <v>11222</v>
      </c>
      <c r="C7879" s="1" t="s">
        <v>201</v>
      </c>
      <c r="D7879" s="1" t="s">
        <v>11165</v>
      </c>
      <c r="E7879" t="s">
        <v>48</v>
      </c>
      <c r="F7879" t="s">
        <v>11223</v>
      </c>
      <c r="G7879" t="s">
        <v>39</v>
      </c>
      <c r="H7879" t="s">
        <v>203</v>
      </c>
      <c r="I7879" t="s">
        <v>11167</v>
      </c>
      <c r="J7879" s="1">
        <v>2</v>
      </c>
      <c r="K7879" t="s">
        <v>11223</v>
      </c>
      <c r="L7879" t="s">
        <v>11224</v>
      </c>
      <c r="M7879" t="s">
        <v>11225</v>
      </c>
      <c r="N7879" s="126"/>
      <c r="Q7879" t="s">
        <v>11222</v>
      </c>
      <c r="R7879" t="s">
        <v>19776</v>
      </c>
      <c r="S7879" s="120">
        <v>0.6</v>
      </c>
      <c r="U7879"/>
    </row>
    <row r="7880" spans="1:21">
      <c r="A7880">
        <v>7879</v>
      </c>
      <c r="B7880" s="1" t="s">
        <v>11226</v>
      </c>
      <c r="C7880" s="1" t="s">
        <v>201</v>
      </c>
      <c r="D7880" s="1" t="s">
        <v>11165</v>
      </c>
      <c r="E7880" t="s">
        <v>48</v>
      </c>
      <c r="F7880" t="s">
        <v>11223</v>
      </c>
      <c r="G7880" t="s">
        <v>39</v>
      </c>
      <c r="H7880" t="s">
        <v>203</v>
      </c>
      <c r="I7880" t="s">
        <v>11167</v>
      </c>
      <c r="J7880" s="1">
        <v>2</v>
      </c>
      <c r="K7880" t="s">
        <v>11223</v>
      </c>
      <c r="L7880" t="s">
        <v>11224</v>
      </c>
      <c r="M7880" t="s">
        <v>11225</v>
      </c>
      <c r="N7880" s="126">
        <v>0.01</v>
      </c>
      <c r="Q7880" t="s">
        <v>11226</v>
      </c>
      <c r="R7880" t="s">
        <v>19776</v>
      </c>
      <c r="S7880" s="120">
        <v>0.6</v>
      </c>
      <c r="U7880"/>
    </row>
    <row r="7881" spans="1:21">
      <c r="A7881">
        <v>7880</v>
      </c>
      <c r="B7881" s="1" t="s">
        <v>11227</v>
      </c>
      <c r="C7881" s="1" t="s">
        <v>201</v>
      </c>
      <c r="D7881" s="1" t="s">
        <v>11165</v>
      </c>
      <c r="E7881" t="s">
        <v>48</v>
      </c>
      <c r="F7881" t="s">
        <v>11223</v>
      </c>
      <c r="G7881" t="s">
        <v>39</v>
      </c>
      <c r="H7881" t="s">
        <v>203</v>
      </c>
      <c r="I7881" t="s">
        <v>11167</v>
      </c>
      <c r="J7881" s="1">
        <v>2</v>
      </c>
      <c r="K7881" t="s">
        <v>11223</v>
      </c>
      <c r="L7881" t="s">
        <v>11224</v>
      </c>
      <c r="M7881" t="s">
        <v>11225</v>
      </c>
      <c r="N7881" s="126"/>
      <c r="Q7881" t="s">
        <v>11227</v>
      </c>
      <c r="R7881" t="s">
        <v>19776</v>
      </c>
      <c r="S7881" s="120">
        <v>0.6</v>
      </c>
      <c r="U7881"/>
    </row>
    <row r="7882" spans="1:21">
      <c r="A7882">
        <v>7881</v>
      </c>
      <c r="B7882" s="1" t="s">
        <v>11228</v>
      </c>
      <c r="C7882" s="1" t="s">
        <v>78</v>
      </c>
      <c r="D7882" s="1" t="s">
        <v>11165</v>
      </c>
      <c r="E7882" t="s">
        <v>399</v>
      </c>
      <c r="F7882" t="s">
        <v>11229</v>
      </c>
      <c r="G7882" t="s">
        <v>39</v>
      </c>
      <c r="H7882" t="s">
        <v>80</v>
      </c>
      <c r="I7882" t="s">
        <v>11167</v>
      </c>
      <c r="J7882" s="1">
        <v>3</v>
      </c>
      <c r="K7882" t="s">
        <v>11229</v>
      </c>
      <c r="L7882" t="s">
        <v>11230</v>
      </c>
      <c r="M7882" t="s">
        <v>11231</v>
      </c>
      <c r="N7882" s="126">
        <v>0.01</v>
      </c>
      <c r="Q7882" t="s">
        <v>11228</v>
      </c>
      <c r="R7882" t="s">
        <v>19777</v>
      </c>
      <c r="S7882" s="120">
        <v>0.6</v>
      </c>
      <c r="U7882"/>
    </row>
    <row r="7883" spans="1:21">
      <c r="A7883">
        <v>7882</v>
      </c>
      <c r="B7883" s="1" t="s">
        <v>11232</v>
      </c>
      <c r="C7883" s="1" t="s">
        <v>78</v>
      </c>
      <c r="D7883" s="1" t="s">
        <v>11165</v>
      </c>
      <c r="E7883" t="s">
        <v>399</v>
      </c>
      <c r="F7883" t="s">
        <v>11229</v>
      </c>
      <c r="G7883" t="s">
        <v>39</v>
      </c>
      <c r="H7883" t="s">
        <v>80</v>
      </c>
      <c r="I7883" t="s">
        <v>11167</v>
      </c>
      <c r="J7883" s="1">
        <v>3</v>
      </c>
      <c r="K7883" t="s">
        <v>11229</v>
      </c>
      <c r="L7883" t="s">
        <v>11230</v>
      </c>
      <c r="M7883" t="s">
        <v>11231</v>
      </c>
      <c r="N7883" s="126"/>
      <c r="Q7883" t="s">
        <v>11232</v>
      </c>
      <c r="R7883" t="s">
        <v>19777</v>
      </c>
      <c r="S7883" s="120">
        <v>0.6</v>
      </c>
      <c r="U7883"/>
    </row>
    <row r="7884" spans="1:21">
      <c r="A7884">
        <v>7883</v>
      </c>
      <c r="B7884" s="1" t="s">
        <v>11197</v>
      </c>
      <c r="C7884" s="1" t="s">
        <v>87</v>
      </c>
      <c r="D7884" s="1" t="s">
        <v>11165</v>
      </c>
      <c r="E7884" t="s">
        <v>399</v>
      </c>
      <c r="F7884" t="s">
        <v>11233</v>
      </c>
      <c r="G7884" t="s">
        <v>39</v>
      </c>
      <c r="H7884" t="s">
        <v>89</v>
      </c>
      <c r="I7884" t="s">
        <v>11167</v>
      </c>
      <c r="J7884" s="1">
        <v>3</v>
      </c>
      <c r="K7884" t="s">
        <v>11233</v>
      </c>
      <c r="L7884" t="s">
        <v>11234</v>
      </c>
      <c r="M7884" t="s">
        <v>11235</v>
      </c>
      <c r="N7884" s="126"/>
      <c r="Q7884" t="s">
        <v>11197</v>
      </c>
      <c r="R7884" t="s">
        <v>19778</v>
      </c>
      <c r="S7884" s="120">
        <v>0.6</v>
      </c>
      <c r="U7884"/>
    </row>
    <row r="7885" spans="1:21">
      <c r="A7885">
        <v>7884</v>
      </c>
      <c r="B7885" s="1" t="s">
        <v>11236</v>
      </c>
      <c r="C7885" s="1" t="s">
        <v>87</v>
      </c>
      <c r="D7885" s="1" t="s">
        <v>11165</v>
      </c>
      <c r="E7885" t="s">
        <v>399</v>
      </c>
      <c r="F7885" t="s">
        <v>11233</v>
      </c>
      <c r="G7885" t="s">
        <v>39</v>
      </c>
      <c r="H7885" t="s">
        <v>89</v>
      </c>
      <c r="I7885" t="s">
        <v>11167</v>
      </c>
      <c r="J7885" s="1">
        <v>3</v>
      </c>
      <c r="K7885" t="s">
        <v>11233</v>
      </c>
      <c r="L7885" t="s">
        <v>11234</v>
      </c>
      <c r="M7885" t="s">
        <v>11235</v>
      </c>
      <c r="N7885" s="126"/>
      <c r="Q7885" t="s">
        <v>11236</v>
      </c>
      <c r="R7885" t="s">
        <v>19778</v>
      </c>
      <c r="S7885" s="120">
        <v>0.6</v>
      </c>
      <c r="U7885"/>
    </row>
    <row r="7886" spans="1:21">
      <c r="A7886">
        <v>7885</v>
      </c>
      <c r="B7886" s="1" t="s">
        <v>11237</v>
      </c>
      <c r="C7886" s="1" t="s">
        <v>87</v>
      </c>
      <c r="D7886" s="1" t="s">
        <v>11165</v>
      </c>
      <c r="E7886" t="s">
        <v>399</v>
      </c>
      <c r="F7886" t="s">
        <v>11233</v>
      </c>
      <c r="G7886" t="s">
        <v>39</v>
      </c>
      <c r="H7886" t="s">
        <v>89</v>
      </c>
      <c r="I7886" t="s">
        <v>11167</v>
      </c>
      <c r="J7886" s="1">
        <v>3</v>
      </c>
      <c r="K7886" t="s">
        <v>11233</v>
      </c>
      <c r="L7886" t="s">
        <v>11234</v>
      </c>
      <c r="M7886" t="s">
        <v>11235</v>
      </c>
      <c r="N7886" s="126"/>
      <c r="Q7886" t="s">
        <v>11237</v>
      </c>
      <c r="R7886" t="s">
        <v>19778</v>
      </c>
      <c r="S7886" s="120">
        <v>0.6</v>
      </c>
      <c r="U7886"/>
    </row>
    <row r="7887" spans="1:21">
      <c r="A7887">
        <v>7886</v>
      </c>
      <c r="B7887" s="1" t="s">
        <v>11238</v>
      </c>
      <c r="C7887" s="1" t="s">
        <v>87</v>
      </c>
      <c r="D7887" s="1" t="s">
        <v>11165</v>
      </c>
      <c r="E7887" t="s">
        <v>399</v>
      </c>
      <c r="F7887" t="s">
        <v>11233</v>
      </c>
      <c r="G7887" t="s">
        <v>39</v>
      </c>
      <c r="H7887" t="s">
        <v>89</v>
      </c>
      <c r="I7887" t="s">
        <v>11167</v>
      </c>
      <c r="J7887" s="1">
        <v>3</v>
      </c>
      <c r="K7887" t="s">
        <v>11233</v>
      </c>
      <c r="L7887" t="s">
        <v>11234</v>
      </c>
      <c r="M7887" t="s">
        <v>11235</v>
      </c>
      <c r="N7887" s="126"/>
      <c r="Q7887" t="s">
        <v>11238</v>
      </c>
      <c r="R7887" t="s">
        <v>19778</v>
      </c>
      <c r="S7887" s="120">
        <v>0.6</v>
      </c>
      <c r="U7887"/>
    </row>
    <row r="7888" spans="1:21">
      <c r="A7888">
        <v>7887</v>
      </c>
      <c r="B7888" s="1" t="s">
        <v>11176</v>
      </c>
      <c r="C7888" s="1" t="s">
        <v>87</v>
      </c>
      <c r="D7888" s="1" t="s">
        <v>11165</v>
      </c>
      <c r="E7888" t="s">
        <v>399</v>
      </c>
      <c r="F7888" t="s">
        <v>11233</v>
      </c>
      <c r="G7888" t="s">
        <v>39</v>
      </c>
      <c r="H7888" t="s">
        <v>89</v>
      </c>
      <c r="I7888" t="s">
        <v>11167</v>
      </c>
      <c r="J7888" s="1">
        <v>3</v>
      </c>
      <c r="K7888" t="s">
        <v>11233</v>
      </c>
      <c r="L7888" t="s">
        <v>11234</v>
      </c>
      <c r="M7888" t="s">
        <v>11235</v>
      </c>
      <c r="N7888" s="126">
        <v>0.01</v>
      </c>
      <c r="Q7888" t="s">
        <v>11176</v>
      </c>
      <c r="R7888" t="s">
        <v>19778</v>
      </c>
      <c r="S7888" s="120">
        <v>0.6</v>
      </c>
      <c r="U7888"/>
    </row>
    <row r="7889" spans="1:21">
      <c r="A7889">
        <v>7888</v>
      </c>
      <c r="B7889" s="1" t="s">
        <v>8897</v>
      </c>
      <c r="C7889" s="1" t="s">
        <v>87</v>
      </c>
      <c r="D7889" s="1" t="s">
        <v>11165</v>
      </c>
      <c r="E7889" t="s">
        <v>399</v>
      </c>
      <c r="F7889" t="s">
        <v>11233</v>
      </c>
      <c r="G7889" t="s">
        <v>39</v>
      </c>
      <c r="H7889" t="s">
        <v>89</v>
      </c>
      <c r="I7889" t="s">
        <v>11167</v>
      </c>
      <c r="J7889" s="1">
        <v>3</v>
      </c>
      <c r="K7889" t="s">
        <v>11233</v>
      </c>
      <c r="L7889" t="s">
        <v>11234</v>
      </c>
      <c r="M7889" t="s">
        <v>11235</v>
      </c>
      <c r="N7889" s="126"/>
      <c r="Q7889" t="s">
        <v>8897</v>
      </c>
      <c r="R7889" t="s">
        <v>19778</v>
      </c>
      <c r="S7889" s="120">
        <v>0.6</v>
      </c>
      <c r="U7889"/>
    </row>
    <row r="7890" spans="1:21">
      <c r="A7890">
        <v>7889</v>
      </c>
      <c r="B7890" s="1" t="s">
        <v>11239</v>
      </c>
      <c r="C7890" s="1" t="s">
        <v>175</v>
      </c>
      <c r="D7890" s="1" t="s">
        <v>11165</v>
      </c>
      <c r="E7890" t="s">
        <v>399</v>
      </c>
      <c r="F7890" t="s">
        <v>11240</v>
      </c>
      <c r="G7890" t="s">
        <v>39</v>
      </c>
      <c r="H7890" t="s">
        <v>177</v>
      </c>
      <c r="I7890" t="s">
        <v>11167</v>
      </c>
      <c r="J7890" s="1">
        <v>3</v>
      </c>
      <c r="K7890" t="s">
        <v>11241</v>
      </c>
      <c r="L7890" t="s">
        <v>11242</v>
      </c>
      <c r="M7890" t="s">
        <v>11243</v>
      </c>
      <c r="N7890" s="126">
        <v>0.01</v>
      </c>
      <c r="Q7890" t="s">
        <v>11239</v>
      </c>
      <c r="R7890" t="s">
        <v>19779</v>
      </c>
      <c r="S7890" s="120">
        <v>0.6</v>
      </c>
      <c r="U7890"/>
    </row>
    <row r="7891" spans="1:21">
      <c r="A7891">
        <v>7890</v>
      </c>
      <c r="B7891" s="1" t="s">
        <v>11244</v>
      </c>
      <c r="C7891" s="1" t="s">
        <v>175</v>
      </c>
      <c r="D7891" s="1" t="s">
        <v>11165</v>
      </c>
      <c r="E7891" t="s">
        <v>399</v>
      </c>
      <c r="F7891" t="s">
        <v>11240</v>
      </c>
      <c r="G7891" t="s">
        <v>39</v>
      </c>
      <c r="H7891" t="s">
        <v>177</v>
      </c>
      <c r="I7891" t="s">
        <v>11167</v>
      </c>
      <c r="J7891" s="1">
        <v>3</v>
      </c>
      <c r="K7891" t="s">
        <v>11241</v>
      </c>
      <c r="L7891" t="s">
        <v>11242</v>
      </c>
      <c r="M7891" t="s">
        <v>11243</v>
      </c>
      <c r="N7891" s="126"/>
      <c r="Q7891" t="s">
        <v>11244</v>
      </c>
      <c r="R7891" t="s">
        <v>19779</v>
      </c>
      <c r="S7891" s="120">
        <v>0.6</v>
      </c>
      <c r="U7891"/>
    </row>
    <row r="7892" spans="1:21">
      <c r="A7892">
        <v>7891</v>
      </c>
      <c r="B7892" s="1" t="s">
        <v>11245</v>
      </c>
      <c r="C7892" s="1" t="s">
        <v>593</v>
      </c>
      <c r="D7892" s="1" t="s">
        <v>11165</v>
      </c>
      <c r="E7892" t="s">
        <v>399</v>
      </c>
      <c r="F7892" t="s">
        <v>11246</v>
      </c>
      <c r="G7892" t="s">
        <v>39</v>
      </c>
      <c r="H7892" t="s">
        <v>595</v>
      </c>
      <c r="I7892" t="s">
        <v>11167</v>
      </c>
      <c r="J7892" s="1">
        <v>3</v>
      </c>
      <c r="K7892" t="s">
        <v>11246</v>
      </c>
      <c r="L7892" t="s">
        <v>11247</v>
      </c>
      <c r="M7892" t="s">
        <v>11248</v>
      </c>
      <c r="N7892" s="126">
        <v>0.01</v>
      </c>
      <c r="Q7892" t="s">
        <v>11245</v>
      </c>
      <c r="R7892" t="s">
        <v>19780</v>
      </c>
      <c r="S7892" s="120">
        <v>0.6</v>
      </c>
      <c r="U7892"/>
    </row>
    <row r="7893" spans="1:21">
      <c r="A7893">
        <v>7892</v>
      </c>
      <c r="B7893" s="1" t="s">
        <v>11249</v>
      </c>
      <c r="C7893" s="1" t="s">
        <v>201</v>
      </c>
      <c r="D7893" s="1" t="s">
        <v>11165</v>
      </c>
      <c r="E7893" t="s">
        <v>399</v>
      </c>
      <c r="F7893" t="s">
        <v>11250</v>
      </c>
      <c r="G7893" t="s">
        <v>39</v>
      </c>
      <c r="H7893" t="s">
        <v>203</v>
      </c>
      <c r="I7893" t="s">
        <v>11167</v>
      </c>
      <c r="J7893" s="1">
        <v>3</v>
      </c>
      <c r="K7893" t="s">
        <v>11250</v>
      </c>
      <c r="L7893" t="s">
        <v>11251</v>
      </c>
      <c r="M7893" t="s">
        <v>11252</v>
      </c>
      <c r="N7893" s="126">
        <v>0.01</v>
      </c>
      <c r="Q7893" t="s">
        <v>11249</v>
      </c>
      <c r="R7893" t="s">
        <v>19781</v>
      </c>
      <c r="S7893" s="120">
        <v>0.6</v>
      </c>
      <c r="U7893"/>
    </row>
    <row r="7894" spans="1:21">
      <c r="A7894">
        <v>7893</v>
      </c>
      <c r="B7894" s="1" t="s">
        <v>11253</v>
      </c>
      <c r="C7894" s="1" t="s">
        <v>201</v>
      </c>
      <c r="D7894" s="1" t="s">
        <v>11165</v>
      </c>
      <c r="E7894" t="s">
        <v>399</v>
      </c>
      <c r="F7894" t="s">
        <v>11250</v>
      </c>
      <c r="G7894" t="s">
        <v>39</v>
      </c>
      <c r="H7894" t="s">
        <v>203</v>
      </c>
      <c r="I7894" t="s">
        <v>11167</v>
      </c>
      <c r="J7894" s="1">
        <v>3</v>
      </c>
      <c r="K7894" t="s">
        <v>11250</v>
      </c>
      <c r="L7894" t="s">
        <v>11251</v>
      </c>
      <c r="M7894" t="s">
        <v>11252</v>
      </c>
      <c r="N7894" s="126"/>
      <c r="Q7894" t="s">
        <v>11253</v>
      </c>
      <c r="R7894" t="s">
        <v>19781</v>
      </c>
      <c r="S7894" s="120">
        <v>0.6</v>
      </c>
      <c r="U7894"/>
    </row>
    <row r="7895" spans="1:21">
      <c r="A7895">
        <v>7894</v>
      </c>
      <c r="B7895" s="1" t="s">
        <v>11254</v>
      </c>
      <c r="C7895" s="1" t="s">
        <v>87</v>
      </c>
      <c r="D7895" s="1" t="s">
        <v>11165</v>
      </c>
      <c r="E7895" t="s">
        <v>642</v>
      </c>
      <c r="F7895" t="s">
        <v>11255</v>
      </c>
      <c r="G7895" t="s">
        <v>39</v>
      </c>
      <c r="H7895" t="s">
        <v>89</v>
      </c>
      <c r="I7895" t="s">
        <v>11167</v>
      </c>
      <c r="J7895" s="1">
        <v>5</v>
      </c>
      <c r="K7895" t="s">
        <v>11255</v>
      </c>
      <c r="L7895" t="s">
        <v>11256</v>
      </c>
      <c r="M7895" t="s">
        <v>11257</v>
      </c>
      <c r="N7895" s="126"/>
      <c r="Q7895" t="s">
        <v>11254</v>
      </c>
      <c r="R7895" t="s">
        <v>19782</v>
      </c>
      <c r="S7895" s="120">
        <v>0.6</v>
      </c>
      <c r="U7895"/>
    </row>
    <row r="7896" spans="1:21">
      <c r="A7896">
        <v>7895</v>
      </c>
      <c r="B7896" s="1" t="s">
        <v>11258</v>
      </c>
      <c r="C7896" s="1" t="s">
        <v>175</v>
      </c>
      <c r="D7896" s="1" t="s">
        <v>11165</v>
      </c>
      <c r="E7896" t="s">
        <v>642</v>
      </c>
      <c r="F7896" t="s">
        <v>11259</v>
      </c>
      <c r="G7896" t="s">
        <v>39</v>
      </c>
      <c r="H7896" t="s">
        <v>177</v>
      </c>
      <c r="I7896" t="s">
        <v>11167</v>
      </c>
      <c r="J7896" s="1">
        <v>5</v>
      </c>
      <c r="K7896" t="s">
        <v>11260</v>
      </c>
      <c r="L7896" t="s">
        <v>11261</v>
      </c>
      <c r="M7896" t="s">
        <v>11262</v>
      </c>
      <c r="N7896" s="126"/>
      <c r="Q7896" t="s">
        <v>11258</v>
      </c>
      <c r="R7896" t="s">
        <v>19783</v>
      </c>
      <c r="S7896" s="120">
        <v>0.6</v>
      </c>
      <c r="U7896"/>
    </row>
    <row r="7897" spans="1:21">
      <c r="A7897">
        <v>7896</v>
      </c>
      <c r="B7897" s="1" t="s">
        <v>11263</v>
      </c>
      <c r="C7897" s="1" t="s">
        <v>175</v>
      </c>
      <c r="D7897" s="1" t="s">
        <v>11165</v>
      </c>
      <c r="E7897" t="s">
        <v>642</v>
      </c>
      <c r="F7897" t="s">
        <v>11259</v>
      </c>
      <c r="G7897" t="s">
        <v>39</v>
      </c>
      <c r="H7897" t="s">
        <v>177</v>
      </c>
      <c r="I7897" t="s">
        <v>11167</v>
      </c>
      <c r="J7897" s="1">
        <v>5</v>
      </c>
      <c r="K7897" t="s">
        <v>11260</v>
      </c>
      <c r="L7897" t="s">
        <v>11261</v>
      </c>
      <c r="M7897" t="s">
        <v>11262</v>
      </c>
      <c r="N7897" s="126">
        <v>0.01</v>
      </c>
      <c r="Q7897" t="s">
        <v>11263</v>
      </c>
      <c r="R7897" t="s">
        <v>19783</v>
      </c>
      <c r="S7897" s="120">
        <v>0.6</v>
      </c>
      <c r="U7897"/>
    </row>
    <row r="7898" spans="1:21">
      <c r="A7898">
        <v>7897</v>
      </c>
      <c r="B7898" s="1" t="s">
        <v>11264</v>
      </c>
      <c r="C7898" s="1" t="s">
        <v>175</v>
      </c>
      <c r="D7898" s="1" t="s">
        <v>11165</v>
      </c>
      <c r="E7898" t="s">
        <v>642</v>
      </c>
      <c r="F7898" t="s">
        <v>11259</v>
      </c>
      <c r="G7898" t="s">
        <v>39</v>
      </c>
      <c r="H7898" t="s">
        <v>177</v>
      </c>
      <c r="I7898" t="s">
        <v>11167</v>
      </c>
      <c r="J7898" s="1">
        <v>5</v>
      </c>
      <c r="K7898" t="s">
        <v>11260</v>
      </c>
      <c r="L7898" t="s">
        <v>11261</v>
      </c>
      <c r="M7898" t="s">
        <v>11262</v>
      </c>
      <c r="N7898" s="126">
        <v>0.01</v>
      </c>
      <c r="Q7898" t="s">
        <v>11264</v>
      </c>
      <c r="R7898" t="s">
        <v>19783</v>
      </c>
      <c r="S7898" s="120">
        <v>0.6</v>
      </c>
      <c r="U7898"/>
    </row>
    <row r="7899" spans="1:21">
      <c r="A7899">
        <v>7898</v>
      </c>
      <c r="B7899" s="1" t="s">
        <v>11265</v>
      </c>
      <c r="C7899" s="1" t="s">
        <v>175</v>
      </c>
      <c r="D7899" s="1" t="s">
        <v>11165</v>
      </c>
      <c r="E7899" t="s">
        <v>642</v>
      </c>
      <c r="F7899" t="s">
        <v>11259</v>
      </c>
      <c r="G7899" t="s">
        <v>39</v>
      </c>
      <c r="H7899" t="s">
        <v>177</v>
      </c>
      <c r="I7899" t="s">
        <v>11167</v>
      </c>
      <c r="J7899" s="1">
        <v>5</v>
      </c>
      <c r="K7899" t="s">
        <v>11260</v>
      </c>
      <c r="L7899" t="s">
        <v>11261</v>
      </c>
      <c r="M7899" t="s">
        <v>11262</v>
      </c>
      <c r="N7899" s="126">
        <v>0.01</v>
      </c>
      <c r="Q7899" t="s">
        <v>11265</v>
      </c>
      <c r="R7899" t="s">
        <v>19783</v>
      </c>
      <c r="S7899" s="120">
        <v>0.6</v>
      </c>
      <c r="U7899"/>
    </row>
    <row r="7900" spans="1:21">
      <c r="A7900">
        <v>7899</v>
      </c>
      <c r="B7900" s="1" t="s">
        <v>11266</v>
      </c>
      <c r="C7900" s="1" t="s">
        <v>175</v>
      </c>
      <c r="D7900" s="1" t="s">
        <v>11165</v>
      </c>
      <c r="E7900" t="s">
        <v>642</v>
      </c>
      <c r="F7900" t="s">
        <v>11259</v>
      </c>
      <c r="G7900" t="s">
        <v>39</v>
      </c>
      <c r="H7900" t="s">
        <v>177</v>
      </c>
      <c r="I7900" t="s">
        <v>11167</v>
      </c>
      <c r="J7900" s="1">
        <v>5</v>
      </c>
      <c r="K7900" t="s">
        <v>11260</v>
      </c>
      <c r="L7900" t="s">
        <v>11261</v>
      </c>
      <c r="M7900" t="s">
        <v>11262</v>
      </c>
      <c r="N7900" s="126"/>
      <c r="Q7900" t="s">
        <v>11266</v>
      </c>
      <c r="R7900" t="s">
        <v>19783</v>
      </c>
      <c r="S7900" s="120">
        <v>0.6</v>
      </c>
      <c r="U7900"/>
    </row>
    <row r="7901" spans="1:21">
      <c r="A7901">
        <v>7900</v>
      </c>
      <c r="B7901" s="1" t="s">
        <v>11267</v>
      </c>
      <c r="C7901" s="1" t="s">
        <v>175</v>
      </c>
      <c r="D7901" s="1" t="s">
        <v>11165</v>
      </c>
      <c r="E7901" t="s">
        <v>642</v>
      </c>
      <c r="F7901" t="s">
        <v>11259</v>
      </c>
      <c r="G7901" t="s">
        <v>39</v>
      </c>
      <c r="H7901" t="s">
        <v>177</v>
      </c>
      <c r="I7901" t="s">
        <v>11167</v>
      </c>
      <c r="J7901" s="1">
        <v>5</v>
      </c>
      <c r="K7901" t="s">
        <v>11260</v>
      </c>
      <c r="L7901" t="s">
        <v>11261</v>
      </c>
      <c r="M7901" t="s">
        <v>11262</v>
      </c>
      <c r="N7901" s="126"/>
      <c r="Q7901" t="s">
        <v>11267</v>
      </c>
      <c r="R7901" t="s">
        <v>19783</v>
      </c>
      <c r="S7901" s="120">
        <v>0.6</v>
      </c>
      <c r="U7901"/>
    </row>
    <row r="7902" spans="1:21">
      <c r="A7902">
        <v>7901</v>
      </c>
      <c r="B7902" s="1" t="s">
        <v>11268</v>
      </c>
      <c r="C7902" s="1" t="s">
        <v>175</v>
      </c>
      <c r="D7902" s="1" t="s">
        <v>11165</v>
      </c>
      <c r="E7902" t="s">
        <v>642</v>
      </c>
      <c r="F7902" t="s">
        <v>11259</v>
      </c>
      <c r="G7902" t="s">
        <v>39</v>
      </c>
      <c r="H7902" t="s">
        <v>177</v>
      </c>
      <c r="I7902" t="s">
        <v>11167</v>
      </c>
      <c r="J7902" s="1">
        <v>5</v>
      </c>
      <c r="K7902" t="s">
        <v>11260</v>
      </c>
      <c r="L7902" t="s">
        <v>11261</v>
      </c>
      <c r="M7902" t="s">
        <v>11262</v>
      </c>
      <c r="N7902" s="126">
        <v>0.01</v>
      </c>
      <c r="Q7902" t="s">
        <v>11268</v>
      </c>
      <c r="R7902" t="s">
        <v>19783</v>
      </c>
      <c r="S7902" s="120">
        <v>0.6</v>
      </c>
      <c r="U7902"/>
    </row>
    <row r="7903" spans="1:21">
      <c r="A7903">
        <v>7902</v>
      </c>
      <c r="B7903" s="1" t="s">
        <v>11269</v>
      </c>
      <c r="C7903" s="1" t="s">
        <v>175</v>
      </c>
      <c r="D7903" s="1" t="s">
        <v>11165</v>
      </c>
      <c r="E7903" t="s">
        <v>642</v>
      </c>
      <c r="F7903" t="s">
        <v>11259</v>
      </c>
      <c r="G7903" t="s">
        <v>39</v>
      </c>
      <c r="H7903" t="s">
        <v>177</v>
      </c>
      <c r="I7903" t="s">
        <v>11167</v>
      </c>
      <c r="J7903" s="1">
        <v>5</v>
      </c>
      <c r="K7903" t="s">
        <v>11260</v>
      </c>
      <c r="L7903" t="s">
        <v>11261</v>
      </c>
      <c r="M7903" t="s">
        <v>11262</v>
      </c>
      <c r="N7903" s="126"/>
      <c r="Q7903" t="s">
        <v>11269</v>
      </c>
      <c r="R7903" t="s">
        <v>19783</v>
      </c>
      <c r="S7903" s="120">
        <v>0.6</v>
      </c>
      <c r="U7903"/>
    </row>
    <row r="7904" spans="1:21">
      <c r="A7904">
        <v>7903</v>
      </c>
      <c r="B7904" s="1" t="s">
        <v>11270</v>
      </c>
      <c r="C7904" s="1" t="s">
        <v>175</v>
      </c>
      <c r="D7904" s="1" t="s">
        <v>11165</v>
      </c>
      <c r="E7904" t="s">
        <v>642</v>
      </c>
      <c r="F7904" t="s">
        <v>11259</v>
      </c>
      <c r="G7904" t="s">
        <v>39</v>
      </c>
      <c r="H7904" t="s">
        <v>177</v>
      </c>
      <c r="I7904" t="s">
        <v>11167</v>
      </c>
      <c r="J7904" s="1">
        <v>5</v>
      </c>
      <c r="K7904" t="s">
        <v>11260</v>
      </c>
      <c r="L7904" t="s">
        <v>11261</v>
      </c>
      <c r="M7904" t="s">
        <v>11262</v>
      </c>
      <c r="N7904" s="126"/>
      <c r="Q7904" t="s">
        <v>11270</v>
      </c>
      <c r="R7904" t="s">
        <v>19783</v>
      </c>
      <c r="S7904" s="120">
        <v>0.6</v>
      </c>
      <c r="U7904"/>
    </row>
    <row r="7905" spans="1:21">
      <c r="A7905">
        <v>7904</v>
      </c>
      <c r="B7905" s="1" t="s">
        <v>11271</v>
      </c>
      <c r="C7905" s="1" t="s">
        <v>175</v>
      </c>
      <c r="D7905" s="1" t="s">
        <v>11165</v>
      </c>
      <c r="E7905" t="s">
        <v>642</v>
      </c>
      <c r="F7905" t="s">
        <v>11259</v>
      </c>
      <c r="G7905" t="s">
        <v>39</v>
      </c>
      <c r="H7905" t="s">
        <v>177</v>
      </c>
      <c r="I7905" t="s">
        <v>11167</v>
      </c>
      <c r="J7905" s="1">
        <v>5</v>
      </c>
      <c r="K7905" t="s">
        <v>11260</v>
      </c>
      <c r="L7905" t="s">
        <v>11261</v>
      </c>
      <c r="M7905" t="s">
        <v>11262</v>
      </c>
      <c r="N7905" s="126">
        <v>0.01</v>
      </c>
      <c r="Q7905" t="s">
        <v>11271</v>
      </c>
      <c r="R7905" t="s">
        <v>19783</v>
      </c>
      <c r="S7905" s="120">
        <v>0.6</v>
      </c>
      <c r="U7905"/>
    </row>
    <row r="7906" spans="1:21">
      <c r="A7906">
        <v>7905</v>
      </c>
      <c r="B7906" s="1" t="s">
        <v>11272</v>
      </c>
      <c r="C7906" s="1" t="s">
        <v>175</v>
      </c>
      <c r="D7906" s="1" t="s">
        <v>11165</v>
      </c>
      <c r="E7906" t="s">
        <v>642</v>
      </c>
      <c r="F7906" t="s">
        <v>11259</v>
      </c>
      <c r="G7906" t="s">
        <v>39</v>
      </c>
      <c r="H7906" t="s">
        <v>177</v>
      </c>
      <c r="I7906" t="s">
        <v>11167</v>
      </c>
      <c r="J7906" s="1">
        <v>5</v>
      </c>
      <c r="K7906" t="s">
        <v>11260</v>
      </c>
      <c r="L7906" t="s">
        <v>11261</v>
      </c>
      <c r="M7906" t="s">
        <v>11262</v>
      </c>
      <c r="N7906" s="126">
        <v>0.01</v>
      </c>
      <c r="Q7906" t="s">
        <v>11272</v>
      </c>
      <c r="R7906" t="s">
        <v>19783</v>
      </c>
      <c r="S7906" s="120">
        <v>0.6</v>
      </c>
      <c r="U7906"/>
    </row>
    <row r="7907" spans="1:21">
      <c r="A7907">
        <v>7906</v>
      </c>
      <c r="B7907" s="1" t="s">
        <v>11273</v>
      </c>
      <c r="C7907" s="1" t="s">
        <v>201</v>
      </c>
      <c r="D7907" s="1" t="s">
        <v>11165</v>
      </c>
      <c r="E7907" t="s">
        <v>642</v>
      </c>
      <c r="F7907" t="s">
        <v>11274</v>
      </c>
      <c r="G7907" t="s">
        <v>39</v>
      </c>
      <c r="H7907" t="s">
        <v>203</v>
      </c>
      <c r="I7907" t="s">
        <v>11167</v>
      </c>
      <c r="J7907" s="1">
        <v>5</v>
      </c>
      <c r="K7907" t="s">
        <v>11274</v>
      </c>
      <c r="L7907" t="s">
        <v>11275</v>
      </c>
      <c r="M7907" t="s">
        <v>11276</v>
      </c>
      <c r="N7907" s="126"/>
      <c r="Q7907" t="s">
        <v>11273</v>
      </c>
      <c r="R7907" t="s">
        <v>19784</v>
      </c>
      <c r="S7907" s="120">
        <v>0.6</v>
      </c>
      <c r="U7907"/>
    </row>
    <row r="7908" spans="1:21">
      <c r="A7908">
        <v>7907</v>
      </c>
      <c r="B7908" s="1" t="s">
        <v>11277</v>
      </c>
      <c r="C7908" s="1" t="s">
        <v>201</v>
      </c>
      <c r="D7908" s="1" t="s">
        <v>11165</v>
      </c>
      <c r="E7908" t="s">
        <v>642</v>
      </c>
      <c r="F7908" t="s">
        <v>11274</v>
      </c>
      <c r="G7908" t="s">
        <v>39</v>
      </c>
      <c r="H7908" t="s">
        <v>203</v>
      </c>
      <c r="I7908" t="s">
        <v>11167</v>
      </c>
      <c r="J7908" s="1">
        <v>5</v>
      </c>
      <c r="K7908" t="s">
        <v>11274</v>
      </c>
      <c r="L7908" t="s">
        <v>11275</v>
      </c>
      <c r="M7908" t="s">
        <v>11276</v>
      </c>
      <c r="N7908" s="126"/>
      <c r="Q7908" t="s">
        <v>11277</v>
      </c>
      <c r="R7908" t="s">
        <v>19784</v>
      </c>
      <c r="S7908" s="120">
        <v>0.6</v>
      </c>
      <c r="U7908"/>
    </row>
    <row r="7909" spans="1:21">
      <c r="A7909">
        <v>7908</v>
      </c>
      <c r="B7909" s="1" t="s">
        <v>11278</v>
      </c>
      <c r="C7909" s="1" t="s">
        <v>201</v>
      </c>
      <c r="D7909" s="1" t="s">
        <v>11165</v>
      </c>
      <c r="E7909" t="s">
        <v>642</v>
      </c>
      <c r="F7909" t="s">
        <v>11274</v>
      </c>
      <c r="G7909" t="s">
        <v>39</v>
      </c>
      <c r="H7909" t="s">
        <v>203</v>
      </c>
      <c r="I7909" t="s">
        <v>11167</v>
      </c>
      <c r="J7909" s="1">
        <v>5</v>
      </c>
      <c r="K7909" t="s">
        <v>11274</v>
      </c>
      <c r="L7909" t="s">
        <v>11275</v>
      </c>
      <c r="M7909" t="s">
        <v>11276</v>
      </c>
      <c r="N7909" s="126"/>
      <c r="Q7909" t="s">
        <v>11278</v>
      </c>
      <c r="R7909" t="s">
        <v>19784</v>
      </c>
      <c r="S7909" s="120">
        <v>0.6</v>
      </c>
      <c r="U7909"/>
    </row>
    <row r="7910" spans="1:21">
      <c r="A7910">
        <v>7909</v>
      </c>
      <c r="B7910" s="1" t="s">
        <v>11279</v>
      </c>
      <c r="C7910" s="1" t="s">
        <v>201</v>
      </c>
      <c r="D7910" s="1" t="s">
        <v>11165</v>
      </c>
      <c r="E7910" t="s">
        <v>642</v>
      </c>
      <c r="F7910" t="s">
        <v>11274</v>
      </c>
      <c r="G7910" t="s">
        <v>39</v>
      </c>
      <c r="H7910" t="s">
        <v>203</v>
      </c>
      <c r="I7910" t="s">
        <v>11167</v>
      </c>
      <c r="J7910" s="1">
        <v>5</v>
      </c>
      <c r="K7910" t="s">
        <v>11274</v>
      </c>
      <c r="L7910" t="s">
        <v>11275</v>
      </c>
      <c r="M7910" t="s">
        <v>11276</v>
      </c>
      <c r="N7910" s="126"/>
      <c r="Q7910" t="s">
        <v>11279</v>
      </c>
      <c r="R7910" t="s">
        <v>19784</v>
      </c>
      <c r="S7910" s="120">
        <v>0.6</v>
      </c>
      <c r="U7910"/>
    </row>
    <row r="7911" spans="1:21">
      <c r="A7911">
        <v>7910</v>
      </c>
      <c r="B7911" s="1" t="s">
        <v>11280</v>
      </c>
      <c r="C7911" s="1" t="s">
        <v>201</v>
      </c>
      <c r="D7911" s="1" t="s">
        <v>11165</v>
      </c>
      <c r="E7911" t="s">
        <v>642</v>
      </c>
      <c r="F7911" t="s">
        <v>11274</v>
      </c>
      <c r="G7911" t="s">
        <v>39</v>
      </c>
      <c r="H7911" t="s">
        <v>203</v>
      </c>
      <c r="I7911" t="s">
        <v>11167</v>
      </c>
      <c r="J7911" s="1">
        <v>5</v>
      </c>
      <c r="K7911" t="s">
        <v>11274</v>
      </c>
      <c r="L7911" t="s">
        <v>11275</v>
      </c>
      <c r="M7911" t="s">
        <v>11276</v>
      </c>
      <c r="N7911" s="126"/>
      <c r="Q7911" t="s">
        <v>11280</v>
      </c>
      <c r="R7911" t="s">
        <v>19784</v>
      </c>
      <c r="S7911" s="120">
        <v>0.6</v>
      </c>
      <c r="U7911"/>
    </row>
    <row r="7912" spans="1:21">
      <c r="A7912">
        <v>7911</v>
      </c>
      <c r="B7912" s="1" t="s">
        <v>11281</v>
      </c>
      <c r="C7912" s="1" t="s">
        <v>201</v>
      </c>
      <c r="D7912" s="1" t="s">
        <v>11165</v>
      </c>
      <c r="E7912" t="s">
        <v>642</v>
      </c>
      <c r="F7912" t="s">
        <v>11274</v>
      </c>
      <c r="G7912" t="s">
        <v>39</v>
      </c>
      <c r="H7912" t="s">
        <v>203</v>
      </c>
      <c r="I7912" t="s">
        <v>11167</v>
      </c>
      <c r="J7912" s="1">
        <v>5</v>
      </c>
      <c r="K7912" t="s">
        <v>11274</v>
      </c>
      <c r="L7912" t="s">
        <v>11275</v>
      </c>
      <c r="M7912" t="s">
        <v>11276</v>
      </c>
      <c r="N7912" s="126"/>
      <c r="Q7912" t="s">
        <v>11281</v>
      </c>
      <c r="R7912" t="s">
        <v>19784</v>
      </c>
      <c r="S7912" s="120">
        <v>0.6</v>
      </c>
      <c r="U7912"/>
    </row>
    <row r="7913" spans="1:21">
      <c r="A7913">
        <v>7912</v>
      </c>
      <c r="B7913" s="1" t="s">
        <v>11282</v>
      </c>
      <c r="C7913" s="1" t="s">
        <v>201</v>
      </c>
      <c r="D7913" s="1" t="s">
        <v>11165</v>
      </c>
      <c r="E7913" t="s">
        <v>642</v>
      </c>
      <c r="F7913" t="s">
        <v>11274</v>
      </c>
      <c r="G7913" t="s">
        <v>39</v>
      </c>
      <c r="H7913" t="s">
        <v>203</v>
      </c>
      <c r="I7913" t="s">
        <v>11167</v>
      </c>
      <c r="J7913" s="1">
        <v>5</v>
      </c>
      <c r="K7913" t="s">
        <v>11274</v>
      </c>
      <c r="L7913" t="s">
        <v>11275</v>
      </c>
      <c r="M7913" t="s">
        <v>11276</v>
      </c>
      <c r="N7913" s="126"/>
      <c r="Q7913" t="s">
        <v>11282</v>
      </c>
      <c r="R7913" t="s">
        <v>19784</v>
      </c>
      <c r="S7913" s="120">
        <v>0.6</v>
      </c>
      <c r="U7913"/>
    </row>
    <row r="7914" spans="1:21">
      <c r="A7914">
        <v>7913</v>
      </c>
      <c r="B7914" s="1" t="s">
        <v>11283</v>
      </c>
      <c r="C7914" s="1" t="s">
        <v>201</v>
      </c>
      <c r="D7914" s="1" t="s">
        <v>11165</v>
      </c>
      <c r="E7914" t="s">
        <v>642</v>
      </c>
      <c r="F7914" t="s">
        <v>11274</v>
      </c>
      <c r="G7914" t="s">
        <v>39</v>
      </c>
      <c r="H7914" t="s">
        <v>203</v>
      </c>
      <c r="I7914" t="s">
        <v>11167</v>
      </c>
      <c r="J7914" s="1">
        <v>5</v>
      </c>
      <c r="K7914" t="s">
        <v>11274</v>
      </c>
      <c r="L7914" t="s">
        <v>11275</v>
      </c>
      <c r="M7914" t="s">
        <v>11276</v>
      </c>
      <c r="N7914" s="126"/>
      <c r="Q7914" t="s">
        <v>11283</v>
      </c>
      <c r="R7914" t="s">
        <v>19784</v>
      </c>
      <c r="S7914" s="120">
        <v>0.6</v>
      </c>
      <c r="U7914"/>
    </row>
    <row r="7915" spans="1:21">
      <c r="A7915">
        <v>7914</v>
      </c>
      <c r="B7915" s="1" t="s">
        <v>11284</v>
      </c>
      <c r="C7915" s="1" t="s">
        <v>201</v>
      </c>
      <c r="D7915" s="1" t="s">
        <v>11165</v>
      </c>
      <c r="E7915" t="s">
        <v>642</v>
      </c>
      <c r="F7915" t="s">
        <v>11274</v>
      </c>
      <c r="G7915" t="s">
        <v>39</v>
      </c>
      <c r="H7915" t="s">
        <v>203</v>
      </c>
      <c r="I7915" t="s">
        <v>11167</v>
      </c>
      <c r="J7915" s="1">
        <v>5</v>
      </c>
      <c r="K7915" t="s">
        <v>11274</v>
      </c>
      <c r="L7915" t="s">
        <v>11275</v>
      </c>
      <c r="M7915" t="s">
        <v>11276</v>
      </c>
      <c r="N7915" s="126">
        <v>0.01</v>
      </c>
      <c r="Q7915" t="s">
        <v>11284</v>
      </c>
      <c r="R7915" t="s">
        <v>19784</v>
      </c>
      <c r="S7915" s="120">
        <v>0.6</v>
      </c>
      <c r="U7915"/>
    </row>
    <row r="7916" spans="1:21">
      <c r="A7916">
        <v>7915</v>
      </c>
      <c r="B7916" s="1" t="s">
        <v>5692</v>
      </c>
      <c r="C7916" s="1" t="s">
        <v>201</v>
      </c>
      <c r="D7916" s="1" t="s">
        <v>11165</v>
      </c>
      <c r="E7916" t="s">
        <v>769</v>
      </c>
      <c r="F7916" t="s">
        <v>11285</v>
      </c>
      <c r="G7916" t="s">
        <v>39</v>
      </c>
      <c r="H7916" t="s">
        <v>203</v>
      </c>
      <c r="I7916" t="s">
        <v>11167</v>
      </c>
      <c r="J7916" s="1">
        <v>7</v>
      </c>
      <c r="K7916" t="s">
        <v>11285</v>
      </c>
      <c r="L7916" t="s">
        <v>11286</v>
      </c>
      <c r="M7916" t="s">
        <v>11287</v>
      </c>
      <c r="N7916" s="126"/>
      <c r="Q7916" t="s">
        <v>5692</v>
      </c>
      <c r="R7916" t="s">
        <v>19785</v>
      </c>
      <c r="S7916" s="120">
        <v>0.6</v>
      </c>
      <c r="U7916"/>
    </row>
    <row r="7917" spans="1:21">
      <c r="A7917">
        <v>7916</v>
      </c>
      <c r="B7917" s="1" t="s">
        <v>11288</v>
      </c>
      <c r="C7917" s="1" t="s">
        <v>201</v>
      </c>
      <c r="D7917" s="1" t="s">
        <v>11165</v>
      </c>
      <c r="E7917" t="s">
        <v>769</v>
      </c>
      <c r="F7917" t="s">
        <v>11285</v>
      </c>
      <c r="G7917" t="s">
        <v>39</v>
      </c>
      <c r="H7917" t="s">
        <v>203</v>
      </c>
      <c r="I7917" t="s">
        <v>11167</v>
      </c>
      <c r="J7917" s="1">
        <v>7</v>
      </c>
      <c r="K7917" t="s">
        <v>11285</v>
      </c>
      <c r="L7917" t="s">
        <v>11286</v>
      </c>
      <c r="M7917" t="s">
        <v>11287</v>
      </c>
      <c r="N7917" s="126"/>
      <c r="Q7917" t="s">
        <v>11288</v>
      </c>
      <c r="R7917" t="s">
        <v>19785</v>
      </c>
      <c r="S7917" s="120">
        <v>0.6</v>
      </c>
      <c r="U7917"/>
    </row>
    <row r="7918" spans="1:21">
      <c r="A7918">
        <v>7917</v>
      </c>
      <c r="B7918" s="1" t="s">
        <v>11289</v>
      </c>
      <c r="C7918" s="1" t="s">
        <v>201</v>
      </c>
      <c r="D7918" s="1" t="s">
        <v>11165</v>
      </c>
      <c r="E7918" t="s">
        <v>769</v>
      </c>
      <c r="F7918" t="s">
        <v>11285</v>
      </c>
      <c r="G7918" t="s">
        <v>39</v>
      </c>
      <c r="H7918" t="s">
        <v>203</v>
      </c>
      <c r="I7918" t="s">
        <v>11167</v>
      </c>
      <c r="J7918" s="1">
        <v>7</v>
      </c>
      <c r="K7918" t="s">
        <v>11285</v>
      </c>
      <c r="L7918" t="s">
        <v>11286</v>
      </c>
      <c r="M7918" t="s">
        <v>11287</v>
      </c>
      <c r="N7918" s="126"/>
      <c r="Q7918" t="s">
        <v>11289</v>
      </c>
      <c r="R7918" t="s">
        <v>19785</v>
      </c>
      <c r="S7918" s="120">
        <v>0.6</v>
      </c>
      <c r="U7918"/>
    </row>
    <row r="7919" spans="1:21">
      <c r="A7919">
        <v>7918</v>
      </c>
      <c r="B7919" s="1" t="s">
        <v>11290</v>
      </c>
      <c r="C7919" s="1" t="s">
        <v>201</v>
      </c>
      <c r="D7919" s="1" t="s">
        <v>11165</v>
      </c>
      <c r="E7919" t="s">
        <v>769</v>
      </c>
      <c r="F7919" t="s">
        <v>11285</v>
      </c>
      <c r="G7919" t="s">
        <v>39</v>
      </c>
      <c r="H7919" t="s">
        <v>203</v>
      </c>
      <c r="I7919" t="s">
        <v>11167</v>
      </c>
      <c r="J7919" s="1">
        <v>7</v>
      </c>
      <c r="K7919" t="s">
        <v>11285</v>
      </c>
      <c r="L7919" t="s">
        <v>11286</v>
      </c>
      <c r="M7919" t="s">
        <v>11287</v>
      </c>
      <c r="N7919" s="126">
        <v>0.01</v>
      </c>
      <c r="Q7919" t="s">
        <v>11290</v>
      </c>
      <c r="R7919" t="s">
        <v>19785</v>
      </c>
      <c r="S7919" s="120">
        <v>0.6</v>
      </c>
      <c r="U7919"/>
    </row>
    <row r="7920" spans="1:21">
      <c r="A7920">
        <v>7919</v>
      </c>
      <c r="B7920" s="1" t="s">
        <v>11291</v>
      </c>
      <c r="C7920" s="1" t="s">
        <v>201</v>
      </c>
      <c r="D7920" s="1" t="s">
        <v>11165</v>
      </c>
      <c r="E7920" t="s">
        <v>769</v>
      </c>
      <c r="F7920" t="s">
        <v>11285</v>
      </c>
      <c r="G7920" t="s">
        <v>39</v>
      </c>
      <c r="H7920" t="s">
        <v>203</v>
      </c>
      <c r="I7920" t="s">
        <v>11167</v>
      </c>
      <c r="J7920" s="1">
        <v>7</v>
      </c>
      <c r="K7920" t="s">
        <v>11285</v>
      </c>
      <c r="L7920" t="s">
        <v>11286</v>
      </c>
      <c r="M7920" t="s">
        <v>11287</v>
      </c>
      <c r="N7920" s="126"/>
      <c r="Q7920" t="s">
        <v>11291</v>
      </c>
      <c r="R7920" t="s">
        <v>19785</v>
      </c>
      <c r="S7920" s="120">
        <v>0.6</v>
      </c>
      <c r="U7920"/>
    </row>
    <row r="7921" spans="1:21">
      <c r="A7921">
        <v>7920</v>
      </c>
      <c r="B7921" s="1" t="s">
        <v>11292</v>
      </c>
      <c r="C7921" s="1" t="s">
        <v>72</v>
      </c>
      <c r="D7921" s="1" t="s">
        <v>11293</v>
      </c>
      <c r="E7921" t="s">
        <v>38</v>
      </c>
      <c r="F7921" t="s">
        <v>11294</v>
      </c>
      <c r="G7921" t="s">
        <v>39</v>
      </c>
      <c r="H7921" t="s">
        <v>74</v>
      </c>
      <c r="I7921" t="s">
        <v>11295</v>
      </c>
      <c r="J7921" s="1">
        <v>1</v>
      </c>
      <c r="K7921" t="s">
        <v>11294</v>
      </c>
      <c r="L7921" t="s">
        <v>11296</v>
      </c>
      <c r="M7921" t="s">
        <v>11297</v>
      </c>
      <c r="N7921" s="126"/>
      <c r="Q7921" t="s">
        <v>11292</v>
      </c>
      <c r="R7921" t="s">
        <v>19786</v>
      </c>
      <c r="S7921" s="120">
        <v>0.6</v>
      </c>
      <c r="U7921"/>
    </row>
    <row r="7922" spans="1:21">
      <c r="A7922">
        <v>7921</v>
      </c>
      <c r="B7922" s="1" t="s">
        <v>11298</v>
      </c>
      <c r="C7922" s="1" t="s">
        <v>72</v>
      </c>
      <c r="D7922" s="1" t="s">
        <v>11293</v>
      </c>
      <c r="E7922" t="s">
        <v>38</v>
      </c>
      <c r="F7922" t="s">
        <v>11294</v>
      </c>
      <c r="G7922" t="s">
        <v>39</v>
      </c>
      <c r="H7922" t="s">
        <v>74</v>
      </c>
      <c r="I7922" t="s">
        <v>11295</v>
      </c>
      <c r="J7922" s="1">
        <v>1</v>
      </c>
      <c r="K7922" t="s">
        <v>11294</v>
      </c>
      <c r="L7922" t="s">
        <v>11296</v>
      </c>
      <c r="M7922" t="s">
        <v>11297</v>
      </c>
      <c r="N7922" s="126"/>
      <c r="Q7922" t="s">
        <v>11298</v>
      </c>
      <c r="R7922" t="s">
        <v>19786</v>
      </c>
      <c r="S7922" s="120">
        <v>0.6</v>
      </c>
      <c r="U7922"/>
    </row>
    <row r="7923" spans="1:21">
      <c r="A7923">
        <v>7922</v>
      </c>
      <c r="B7923" s="1" t="s">
        <v>11299</v>
      </c>
      <c r="C7923" s="1" t="s">
        <v>72</v>
      </c>
      <c r="D7923" s="1" t="s">
        <v>11293</v>
      </c>
      <c r="E7923" t="s">
        <v>38</v>
      </c>
      <c r="F7923" t="s">
        <v>11294</v>
      </c>
      <c r="G7923" t="s">
        <v>39</v>
      </c>
      <c r="H7923" t="s">
        <v>74</v>
      </c>
      <c r="I7923" t="s">
        <v>11295</v>
      </c>
      <c r="J7923" s="1">
        <v>1</v>
      </c>
      <c r="K7923" t="s">
        <v>11294</v>
      </c>
      <c r="L7923" t="s">
        <v>11296</v>
      </c>
      <c r="M7923" t="s">
        <v>11297</v>
      </c>
      <c r="N7923" s="126"/>
      <c r="Q7923" t="s">
        <v>11299</v>
      </c>
      <c r="R7923" t="s">
        <v>19786</v>
      </c>
      <c r="S7923" s="120">
        <v>0.6</v>
      </c>
      <c r="U7923"/>
    </row>
    <row r="7924" spans="1:21">
      <c r="A7924">
        <v>7923</v>
      </c>
      <c r="B7924" s="1" t="s">
        <v>11300</v>
      </c>
      <c r="C7924" s="1" t="s">
        <v>72</v>
      </c>
      <c r="D7924" s="1" t="s">
        <v>11293</v>
      </c>
      <c r="E7924" t="s">
        <v>38</v>
      </c>
      <c r="F7924" t="s">
        <v>11294</v>
      </c>
      <c r="G7924" t="s">
        <v>39</v>
      </c>
      <c r="H7924" t="s">
        <v>74</v>
      </c>
      <c r="I7924" t="s">
        <v>11295</v>
      </c>
      <c r="J7924" s="1">
        <v>1</v>
      </c>
      <c r="K7924" t="s">
        <v>11294</v>
      </c>
      <c r="L7924" t="s">
        <v>11296</v>
      </c>
      <c r="M7924" t="s">
        <v>11297</v>
      </c>
      <c r="N7924" s="126"/>
      <c r="Q7924" t="s">
        <v>11300</v>
      </c>
      <c r="R7924" t="s">
        <v>19786</v>
      </c>
      <c r="S7924" s="120">
        <v>0.6</v>
      </c>
      <c r="U7924"/>
    </row>
    <row r="7925" spans="1:21">
      <c r="A7925">
        <v>7924</v>
      </c>
      <c r="B7925" s="1" t="s">
        <v>11301</v>
      </c>
      <c r="C7925" s="1" t="s">
        <v>72</v>
      </c>
      <c r="D7925" s="1" t="s">
        <v>11293</v>
      </c>
      <c r="E7925" t="s">
        <v>38</v>
      </c>
      <c r="F7925" t="s">
        <v>11294</v>
      </c>
      <c r="G7925" t="s">
        <v>39</v>
      </c>
      <c r="H7925" t="s">
        <v>74</v>
      </c>
      <c r="I7925" t="s">
        <v>11295</v>
      </c>
      <c r="J7925" s="1">
        <v>1</v>
      </c>
      <c r="K7925" t="s">
        <v>11294</v>
      </c>
      <c r="L7925" t="s">
        <v>11296</v>
      </c>
      <c r="M7925" t="s">
        <v>11297</v>
      </c>
      <c r="N7925" s="126"/>
      <c r="Q7925" t="s">
        <v>11301</v>
      </c>
      <c r="R7925" t="s">
        <v>19786</v>
      </c>
      <c r="S7925" s="120">
        <v>0.6</v>
      </c>
      <c r="U7925"/>
    </row>
    <row r="7926" spans="1:21">
      <c r="A7926">
        <v>7925</v>
      </c>
      <c r="B7926" s="1" t="s">
        <v>11302</v>
      </c>
      <c r="C7926" s="1" t="s">
        <v>72</v>
      </c>
      <c r="D7926" s="1" t="s">
        <v>11293</v>
      </c>
      <c r="E7926" t="s">
        <v>38</v>
      </c>
      <c r="F7926" t="s">
        <v>11294</v>
      </c>
      <c r="G7926" t="s">
        <v>39</v>
      </c>
      <c r="H7926" t="s">
        <v>74</v>
      </c>
      <c r="I7926" t="s">
        <v>11295</v>
      </c>
      <c r="J7926" s="1">
        <v>1</v>
      </c>
      <c r="K7926" t="s">
        <v>11294</v>
      </c>
      <c r="L7926" t="s">
        <v>11296</v>
      </c>
      <c r="M7926" t="s">
        <v>11297</v>
      </c>
      <c r="N7926" s="126"/>
      <c r="Q7926" t="s">
        <v>11302</v>
      </c>
      <c r="R7926" t="s">
        <v>19786</v>
      </c>
      <c r="S7926" s="120">
        <v>0.6</v>
      </c>
      <c r="U7926"/>
    </row>
    <row r="7927" spans="1:21">
      <c r="A7927">
        <v>7926</v>
      </c>
      <c r="B7927" s="1" t="s">
        <v>11293</v>
      </c>
      <c r="C7927" s="1" t="s">
        <v>78</v>
      </c>
      <c r="D7927" s="1" t="s">
        <v>11293</v>
      </c>
      <c r="E7927" t="s">
        <v>38</v>
      </c>
      <c r="F7927" t="s">
        <v>11303</v>
      </c>
      <c r="G7927" t="s">
        <v>39</v>
      </c>
      <c r="H7927" t="s">
        <v>80</v>
      </c>
      <c r="I7927" t="s">
        <v>11295</v>
      </c>
      <c r="J7927" s="1">
        <v>1</v>
      </c>
      <c r="K7927" t="s">
        <v>11303</v>
      </c>
      <c r="L7927" t="s">
        <v>11304</v>
      </c>
      <c r="M7927" t="s">
        <v>11305</v>
      </c>
      <c r="N7927" s="126"/>
      <c r="Q7927" t="s">
        <v>11293</v>
      </c>
      <c r="R7927" t="s">
        <v>19787</v>
      </c>
      <c r="S7927" s="120">
        <v>0.6</v>
      </c>
      <c r="U7927"/>
    </row>
    <row r="7928" spans="1:21">
      <c r="A7928">
        <v>7927</v>
      </c>
      <c r="B7928" s="1" t="s">
        <v>11306</v>
      </c>
      <c r="C7928" s="1" t="s">
        <v>78</v>
      </c>
      <c r="D7928" s="1" t="s">
        <v>11293</v>
      </c>
      <c r="E7928" t="s">
        <v>38</v>
      </c>
      <c r="F7928" t="s">
        <v>11303</v>
      </c>
      <c r="G7928" t="s">
        <v>39</v>
      </c>
      <c r="H7928" t="s">
        <v>80</v>
      </c>
      <c r="I7928" t="s">
        <v>11295</v>
      </c>
      <c r="J7928" s="1">
        <v>1</v>
      </c>
      <c r="K7928" t="s">
        <v>11303</v>
      </c>
      <c r="L7928" t="s">
        <v>11304</v>
      </c>
      <c r="M7928" t="s">
        <v>11305</v>
      </c>
      <c r="N7928" s="126"/>
      <c r="Q7928" t="s">
        <v>11306</v>
      </c>
      <c r="R7928" t="s">
        <v>19787</v>
      </c>
      <c r="S7928" s="120">
        <v>0.6</v>
      </c>
      <c r="U7928"/>
    </row>
    <row r="7929" spans="1:21">
      <c r="A7929">
        <v>7928</v>
      </c>
      <c r="B7929" s="1" t="s">
        <v>11307</v>
      </c>
      <c r="C7929" s="1" t="s">
        <v>78</v>
      </c>
      <c r="D7929" s="1" t="s">
        <v>11293</v>
      </c>
      <c r="E7929" t="s">
        <v>38</v>
      </c>
      <c r="F7929" t="s">
        <v>11303</v>
      </c>
      <c r="G7929" t="s">
        <v>39</v>
      </c>
      <c r="H7929" t="s">
        <v>80</v>
      </c>
      <c r="I7929" t="s">
        <v>11295</v>
      </c>
      <c r="J7929" s="1">
        <v>1</v>
      </c>
      <c r="K7929" t="s">
        <v>11303</v>
      </c>
      <c r="L7929" t="s">
        <v>11304</v>
      </c>
      <c r="M7929" t="s">
        <v>11305</v>
      </c>
      <c r="N7929" s="126"/>
      <c r="Q7929" t="s">
        <v>11307</v>
      </c>
      <c r="R7929" t="s">
        <v>19787</v>
      </c>
      <c r="S7929" s="120">
        <v>0.6</v>
      </c>
      <c r="U7929"/>
    </row>
    <row r="7930" spans="1:21">
      <c r="A7930">
        <v>7929</v>
      </c>
      <c r="B7930" s="1" t="s">
        <v>11308</v>
      </c>
      <c r="C7930" s="1" t="s">
        <v>78</v>
      </c>
      <c r="D7930" s="1" t="s">
        <v>11293</v>
      </c>
      <c r="E7930" t="s">
        <v>38</v>
      </c>
      <c r="F7930" t="s">
        <v>11303</v>
      </c>
      <c r="G7930" t="s">
        <v>39</v>
      </c>
      <c r="H7930" t="s">
        <v>80</v>
      </c>
      <c r="I7930" t="s">
        <v>11295</v>
      </c>
      <c r="J7930" s="1">
        <v>1</v>
      </c>
      <c r="K7930" t="s">
        <v>11303</v>
      </c>
      <c r="L7930" t="s">
        <v>11304</v>
      </c>
      <c r="M7930" t="s">
        <v>11305</v>
      </c>
      <c r="N7930" s="126"/>
      <c r="Q7930" t="s">
        <v>11308</v>
      </c>
      <c r="R7930" t="s">
        <v>19787</v>
      </c>
      <c r="S7930" s="120">
        <v>0.6</v>
      </c>
      <c r="U7930"/>
    </row>
    <row r="7931" spans="1:21">
      <c r="A7931">
        <v>7930</v>
      </c>
      <c r="B7931" s="1" t="s">
        <v>3497</v>
      </c>
      <c r="C7931" s="1" t="s">
        <v>164</v>
      </c>
      <c r="D7931" s="1" t="s">
        <v>11293</v>
      </c>
      <c r="E7931" t="s">
        <v>38</v>
      </c>
      <c r="F7931" t="s">
        <v>11309</v>
      </c>
      <c r="G7931" t="s">
        <v>39</v>
      </c>
      <c r="H7931" t="s">
        <v>166</v>
      </c>
      <c r="I7931" t="s">
        <v>11295</v>
      </c>
      <c r="J7931" s="1">
        <v>1</v>
      </c>
      <c r="K7931" t="s">
        <v>11309</v>
      </c>
      <c r="L7931" t="s">
        <v>11310</v>
      </c>
      <c r="M7931" t="s">
        <v>11311</v>
      </c>
      <c r="N7931" s="126"/>
      <c r="Q7931" t="s">
        <v>3497</v>
      </c>
      <c r="R7931" t="s">
        <v>19788</v>
      </c>
      <c r="S7931" s="120">
        <v>0.6</v>
      </c>
      <c r="U7931"/>
    </row>
    <row r="7932" spans="1:21">
      <c r="A7932">
        <v>7931</v>
      </c>
      <c r="B7932" s="1" t="s">
        <v>11312</v>
      </c>
      <c r="C7932" s="1" t="s">
        <v>72</v>
      </c>
      <c r="D7932" s="1" t="s">
        <v>11293</v>
      </c>
      <c r="E7932" t="s">
        <v>48</v>
      </c>
      <c r="F7932" t="s">
        <v>11313</v>
      </c>
      <c r="G7932" t="s">
        <v>39</v>
      </c>
      <c r="H7932" t="s">
        <v>74</v>
      </c>
      <c r="I7932" t="s">
        <v>11295</v>
      </c>
      <c r="J7932" s="1">
        <v>2</v>
      </c>
      <c r="K7932" t="s">
        <v>11313</v>
      </c>
      <c r="L7932" t="s">
        <v>11314</v>
      </c>
      <c r="M7932" t="s">
        <v>11315</v>
      </c>
      <c r="N7932" s="126"/>
      <c r="Q7932" t="s">
        <v>11312</v>
      </c>
      <c r="R7932" t="s">
        <v>19789</v>
      </c>
      <c r="S7932" s="120">
        <v>0.6</v>
      </c>
      <c r="U7932"/>
    </row>
    <row r="7933" spans="1:21">
      <c r="A7933">
        <v>7932</v>
      </c>
      <c r="B7933" s="1" t="s">
        <v>11316</v>
      </c>
      <c r="C7933" s="1" t="s">
        <v>78</v>
      </c>
      <c r="D7933" s="1" t="s">
        <v>11293</v>
      </c>
      <c r="E7933" t="s">
        <v>48</v>
      </c>
      <c r="F7933" t="s">
        <v>11317</v>
      </c>
      <c r="G7933" t="s">
        <v>39</v>
      </c>
      <c r="H7933" t="s">
        <v>80</v>
      </c>
      <c r="I7933" t="s">
        <v>11295</v>
      </c>
      <c r="J7933" s="1">
        <v>2</v>
      </c>
      <c r="K7933" t="s">
        <v>11317</v>
      </c>
      <c r="L7933" t="s">
        <v>11318</v>
      </c>
      <c r="M7933" t="s">
        <v>11319</v>
      </c>
      <c r="N7933" s="126"/>
      <c r="Q7933" t="s">
        <v>11316</v>
      </c>
      <c r="R7933" t="s">
        <v>19790</v>
      </c>
      <c r="S7933" s="120">
        <v>0.6</v>
      </c>
      <c r="U7933"/>
    </row>
    <row r="7934" spans="1:21">
      <c r="A7934">
        <v>7933</v>
      </c>
      <c r="B7934" s="1" t="s">
        <v>11320</v>
      </c>
      <c r="C7934" s="1" t="s">
        <v>78</v>
      </c>
      <c r="D7934" s="1" t="s">
        <v>11293</v>
      </c>
      <c r="E7934" t="s">
        <v>48</v>
      </c>
      <c r="F7934" t="s">
        <v>11317</v>
      </c>
      <c r="G7934" t="s">
        <v>39</v>
      </c>
      <c r="H7934" t="s">
        <v>80</v>
      </c>
      <c r="I7934" t="s">
        <v>11295</v>
      </c>
      <c r="J7934" s="1">
        <v>2</v>
      </c>
      <c r="K7934" t="s">
        <v>11317</v>
      </c>
      <c r="L7934" t="s">
        <v>11318</v>
      </c>
      <c r="M7934" t="s">
        <v>11319</v>
      </c>
      <c r="N7934" s="126"/>
      <c r="Q7934" t="s">
        <v>11320</v>
      </c>
      <c r="R7934" t="s">
        <v>19790</v>
      </c>
      <c r="S7934" s="120">
        <v>0.6</v>
      </c>
      <c r="U7934"/>
    </row>
    <row r="7935" spans="1:21">
      <c r="A7935">
        <v>7934</v>
      </c>
      <c r="B7935" s="1" t="s">
        <v>11321</v>
      </c>
      <c r="C7935" s="1" t="s">
        <v>78</v>
      </c>
      <c r="D7935" s="1" t="s">
        <v>11293</v>
      </c>
      <c r="E7935" t="s">
        <v>48</v>
      </c>
      <c r="F7935" t="s">
        <v>11317</v>
      </c>
      <c r="G7935" t="s">
        <v>39</v>
      </c>
      <c r="H7935" t="s">
        <v>80</v>
      </c>
      <c r="I7935" t="s">
        <v>11295</v>
      </c>
      <c r="J7935" s="1">
        <v>2</v>
      </c>
      <c r="K7935" t="s">
        <v>11317</v>
      </c>
      <c r="L7935" t="s">
        <v>11318</v>
      </c>
      <c r="M7935" t="s">
        <v>11319</v>
      </c>
      <c r="N7935" s="126"/>
      <c r="Q7935" t="s">
        <v>11321</v>
      </c>
      <c r="R7935" t="s">
        <v>19790</v>
      </c>
      <c r="S7935" s="120">
        <v>0.6</v>
      </c>
      <c r="U7935"/>
    </row>
    <row r="7936" spans="1:21">
      <c r="A7936">
        <v>7935</v>
      </c>
      <c r="B7936" s="1" t="s">
        <v>11322</v>
      </c>
      <c r="C7936" s="1" t="s">
        <v>78</v>
      </c>
      <c r="D7936" s="1" t="s">
        <v>11293</v>
      </c>
      <c r="E7936" t="s">
        <v>48</v>
      </c>
      <c r="F7936" t="s">
        <v>11317</v>
      </c>
      <c r="G7936" t="s">
        <v>39</v>
      </c>
      <c r="H7936" t="s">
        <v>80</v>
      </c>
      <c r="I7936" t="s">
        <v>11295</v>
      </c>
      <c r="J7936" s="1">
        <v>2</v>
      </c>
      <c r="K7936" t="s">
        <v>11317</v>
      </c>
      <c r="L7936" t="s">
        <v>11318</v>
      </c>
      <c r="M7936" t="s">
        <v>11319</v>
      </c>
      <c r="N7936" s="126">
        <v>0.01</v>
      </c>
      <c r="Q7936" t="s">
        <v>11322</v>
      </c>
      <c r="R7936" t="s">
        <v>19790</v>
      </c>
      <c r="S7936" s="120">
        <v>0.6</v>
      </c>
      <c r="U7936"/>
    </row>
    <row r="7937" spans="1:21">
      <c r="A7937">
        <v>7936</v>
      </c>
      <c r="B7937" s="1" t="s">
        <v>11323</v>
      </c>
      <c r="C7937" s="1" t="s">
        <v>78</v>
      </c>
      <c r="D7937" s="1" t="s">
        <v>11293</v>
      </c>
      <c r="E7937" t="s">
        <v>48</v>
      </c>
      <c r="F7937" t="s">
        <v>11317</v>
      </c>
      <c r="G7937" t="s">
        <v>39</v>
      </c>
      <c r="H7937" t="s">
        <v>80</v>
      </c>
      <c r="I7937" t="s">
        <v>11295</v>
      </c>
      <c r="J7937" s="1">
        <v>2</v>
      </c>
      <c r="K7937" t="s">
        <v>11317</v>
      </c>
      <c r="L7937" t="s">
        <v>11318</v>
      </c>
      <c r="M7937" t="s">
        <v>11319</v>
      </c>
      <c r="N7937" s="126"/>
      <c r="Q7937" t="s">
        <v>11323</v>
      </c>
      <c r="R7937" t="s">
        <v>19790</v>
      </c>
      <c r="S7937" s="120">
        <v>0.6</v>
      </c>
      <c r="U7937"/>
    </row>
    <row r="7938" spans="1:21">
      <c r="A7938">
        <v>7937</v>
      </c>
      <c r="B7938" s="1" t="s">
        <v>11324</v>
      </c>
      <c r="C7938" s="1" t="s">
        <v>175</v>
      </c>
      <c r="D7938" s="1" t="s">
        <v>11293</v>
      </c>
      <c r="E7938" t="s">
        <v>48</v>
      </c>
      <c r="F7938" t="s">
        <v>11325</v>
      </c>
      <c r="G7938" t="s">
        <v>39</v>
      </c>
      <c r="H7938" t="s">
        <v>177</v>
      </c>
      <c r="I7938" t="s">
        <v>11295</v>
      </c>
      <c r="J7938" s="1">
        <v>2</v>
      </c>
      <c r="K7938" t="s">
        <v>11326</v>
      </c>
      <c r="L7938" t="s">
        <v>11327</v>
      </c>
      <c r="M7938" t="s">
        <v>11328</v>
      </c>
      <c r="N7938" s="126"/>
      <c r="Q7938" t="s">
        <v>11324</v>
      </c>
      <c r="R7938" t="s">
        <v>19791</v>
      </c>
      <c r="S7938" s="120">
        <v>0.6</v>
      </c>
      <c r="U7938"/>
    </row>
    <row r="7939" spans="1:21">
      <c r="A7939">
        <v>7938</v>
      </c>
      <c r="B7939" s="1" t="s">
        <v>11329</v>
      </c>
      <c r="C7939" s="1" t="s">
        <v>175</v>
      </c>
      <c r="D7939" s="1" t="s">
        <v>11293</v>
      </c>
      <c r="E7939" t="s">
        <v>48</v>
      </c>
      <c r="F7939" t="s">
        <v>11325</v>
      </c>
      <c r="G7939" t="s">
        <v>39</v>
      </c>
      <c r="H7939" t="s">
        <v>177</v>
      </c>
      <c r="I7939" t="s">
        <v>11295</v>
      </c>
      <c r="J7939" s="1">
        <v>2</v>
      </c>
      <c r="K7939" t="s">
        <v>11326</v>
      </c>
      <c r="L7939" t="s">
        <v>11327</v>
      </c>
      <c r="M7939" t="s">
        <v>11328</v>
      </c>
      <c r="N7939" s="126">
        <v>0.01</v>
      </c>
      <c r="Q7939" t="s">
        <v>11329</v>
      </c>
      <c r="R7939" t="s">
        <v>19791</v>
      </c>
      <c r="S7939" s="120">
        <v>0.6</v>
      </c>
      <c r="U7939"/>
    </row>
    <row r="7940" spans="1:21">
      <c r="A7940">
        <v>7939</v>
      </c>
      <c r="B7940" s="1" t="s">
        <v>11330</v>
      </c>
      <c r="C7940" s="1" t="s">
        <v>78</v>
      </c>
      <c r="D7940" s="1" t="s">
        <v>11293</v>
      </c>
      <c r="E7940" t="s">
        <v>399</v>
      </c>
      <c r="F7940" t="s">
        <v>11331</v>
      </c>
      <c r="G7940" t="s">
        <v>39</v>
      </c>
      <c r="H7940" t="s">
        <v>80</v>
      </c>
      <c r="I7940" t="s">
        <v>11295</v>
      </c>
      <c r="J7940" s="1">
        <v>3</v>
      </c>
      <c r="K7940" t="s">
        <v>11331</v>
      </c>
      <c r="L7940" t="s">
        <v>11332</v>
      </c>
      <c r="M7940" t="s">
        <v>11333</v>
      </c>
      <c r="N7940" s="126">
        <v>0.01</v>
      </c>
      <c r="Q7940" t="s">
        <v>11330</v>
      </c>
      <c r="R7940" t="s">
        <v>19792</v>
      </c>
      <c r="S7940" s="120">
        <v>0.6</v>
      </c>
      <c r="U7940"/>
    </row>
    <row r="7941" spans="1:21">
      <c r="A7941">
        <v>7940</v>
      </c>
      <c r="B7941" s="1" t="s">
        <v>11334</v>
      </c>
      <c r="C7941" s="1" t="s">
        <v>78</v>
      </c>
      <c r="D7941" s="1" t="s">
        <v>11293</v>
      </c>
      <c r="E7941" t="s">
        <v>399</v>
      </c>
      <c r="F7941" t="s">
        <v>11331</v>
      </c>
      <c r="G7941" t="s">
        <v>39</v>
      </c>
      <c r="H7941" t="s">
        <v>80</v>
      </c>
      <c r="I7941" t="s">
        <v>11295</v>
      </c>
      <c r="J7941" s="1">
        <v>3</v>
      </c>
      <c r="K7941" t="s">
        <v>11331</v>
      </c>
      <c r="L7941" t="s">
        <v>11332</v>
      </c>
      <c r="M7941" t="s">
        <v>11333</v>
      </c>
      <c r="N7941" s="126"/>
      <c r="Q7941" t="s">
        <v>11334</v>
      </c>
      <c r="R7941" t="s">
        <v>19792</v>
      </c>
      <c r="S7941" s="120">
        <v>0.6</v>
      </c>
      <c r="U7941"/>
    </row>
    <row r="7942" spans="1:21">
      <c r="A7942">
        <v>7941</v>
      </c>
      <c r="B7942" s="1" t="s">
        <v>11335</v>
      </c>
      <c r="C7942" s="1" t="s">
        <v>78</v>
      </c>
      <c r="D7942" s="1" t="s">
        <v>11293</v>
      </c>
      <c r="E7942" t="s">
        <v>399</v>
      </c>
      <c r="F7942" t="s">
        <v>11331</v>
      </c>
      <c r="G7942" t="s">
        <v>39</v>
      </c>
      <c r="H7942" t="s">
        <v>80</v>
      </c>
      <c r="I7942" t="s">
        <v>11295</v>
      </c>
      <c r="J7942" s="1">
        <v>3</v>
      </c>
      <c r="K7942" t="s">
        <v>11331</v>
      </c>
      <c r="L7942" t="s">
        <v>11332</v>
      </c>
      <c r="M7942" t="s">
        <v>11333</v>
      </c>
      <c r="N7942" s="126"/>
      <c r="Q7942" t="s">
        <v>11335</v>
      </c>
      <c r="R7942" t="s">
        <v>19792</v>
      </c>
      <c r="S7942" s="120">
        <v>0.6</v>
      </c>
      <c r="U7942"/>
    </row>
    <row r="7943" spans="1:21">
      <c r="A7943">
        <v>7942</v>
      </c>
      <c r="B7943" s="1" t="s">
        <v>11336</v>
      </c>
      <c r="C7943" s="1" t="s">
        <v>36</v>
      </c>
      <c r="D7943" s="1" t="s">
        <v>11293</v>
      </c>
      <c r="E7943" t="s">
        <v>399</v>
      </c>
      <c r="F7943" t="s">
        <v>11337</v>
      </c>
      <c r="G7943" t="s">
        <v>39</v>
      </c>
      <c r="H7943" t="s">
        <v>40</v>
      </c>
      <c r="I7943" t="s">
        <v>11295</v>
      </c>
      <c r="J7943" s="1">
        <v>3</v>
      </c>
      <c r="K7943" t="s">
        <v>11338</v>
      </c>
      <c r="L7943" t="s">
        <v>11339</v>
      </c>
      <c r="M7943" t="s">
        <v>11340</v>
      </c>
      <c r="N7943" s="126"/>
      <c r="Q7943" t="s">
        <v>11336</v>
      </c>
      <c r="R7943" t="s">
        <v>19793</v>
      </c>
      <c r="S7943" s="120">
        <v>0.6</v>
      </c>
      <c r="U7943"/>
    </row>
    <row r="7944" spans="1:21">
      <c r="A7944">
        <v>7943</v>
      </c>
      <c r="B7944" s="1" t="s">
        <v>11341</v>
      </c>
      <c r="C7944" s="1" t="s">
        <v>72</v>
      </c>
      <c r="D7944" s="1" t="s">
        <v>11293</v>
      </c>
      <c r="E7944" t="s">
        <v>497</v>
      </c>
      <c r="F7944" t="s">
        <v>11342</v>
      </c>
      <c r="G7944" t="s">
        <v>57</v>
      </c>
      <c r="H7944" t="s">
        <v>74</v>
      </c>
      <c r="I7944" t="s">
        <v>11343</v>
      </c>
      <c r="J7944" s="1">
        <v>4</v>
      </c>
      <c r="K7944" t="s">
        <v>11342</v>
      </c>
      <c r="L7944" t="s">
        <v>11344</v>
      </c>
      <c r="M7944" t="s">
        <v>11345</v>
      </c>
      <c r="N7944" s="126"/>
      <c r="Q7944" t="s">
        <v>11341</v>
      </c>
      <c r="R7944" t="s">
        <v>19794</v>
      </c>
      <c r="S7944" s="120">
        <v>0.6</v>
      </c>
      <c r="U7944"/>
    </row>
    <row r="7945" spans="1:21">
      <c r="A7945">
        <v>7944</v>
      </c>
      <c r="B7945" s="1" t="s">
        <v>11346</v>
      </c>
      <c r="C7945" s="1" t="s">
        <v>72</v>
      </c>
      <c r="D7945" s="1" t="s">
        <v>11293</v>
      </c>
      <c r="E7945" t="s">
        <v>497</v>
      </c>
      <c r="F7945" t="s">
        <v>11342</v>
      </c>
      <c r="G7945" t="s">
        <v>57</v>
      </c>
      <c r="H7945" t="s">
        <v>74</v>
      </c>
      <c r="I7945" t="s">
        <v>11343</v>
      </c>
      <c r="J7945" s="1">
        <v>4</v>
      </c>
      <c r="K7945" t="s">
        <v>11342</v>
      </c>
      <c r="L7945" t="s">
        <v>11344</v>
      </c>
      <c r="M7945" t="s">
        <v>11345</v>
      </c>
      <c r="N7945" s="126"/>
      <c r="Q7945" t="s">
        <v>11346</v>
      </c>
      <c r="R7945" t="s">
        <v>19794</v>
      </c>
      <c r="S7945" s="120">
        <v>0.6</v>
      </c>
      <c r="U7945"/>
    </row>
    <row r="7946" spans="1:21">
      <c r="A7946">
        <v>7945</v>
      </c>
      <c r="B7946" s="1" t="s">
        <v>11347</v>
      </c>
      <c r="C7946" s="1" t="s">
        <v>78</v>
      </c>
      <c r="D7946" s="1" t="s">
        <v>11293</v>
      </c>
      <c r="E7946" t="s">
        <v>497</v>
      </c>
      <c r="F7946" t="s">
        <v>11348</v>
      </c>
      <c r="G7946" t="s">
        <v>57</v>
      </c>
      <c r="H7946" t="s">
        <v>80</v>
      </c>
      <c r="I7946" t="s">
        <v>11343</v>
      </c>
      <c r="J7946" s="1">
        <v>4</v>
      </c>
      <c r="K7946" t="s">
        <v>11348</v>
      </c>
      <c r="L7946" t="s">
        <v>11349</v>
      </c>
      <c r="M7946" t="s">
        <v>11350</v>
      </c>
      <c r="N7946" s="126"/>
      <c r="Q7946" t="s">
        <v>11347</v>
      </c>
      <c r="R7946" t="s">
        <v>19795</v>
      </c>
      <c r="S7946" s="120">
        <v>0.6</v>
      </c>
      <c r="U7946"/>
    </row>
    <row r="7947" spans="1:21">
      <c r="A7947">
        <v>7946</v>
      </c>
      <c r="B7947" s="1" t="s">
        <v>11351</v>
      </c>
      <c r="C7947" s="1" t="s">
        <v>78</v>
      </c>
      <c r="D7947" s="1" t="s">
        <v>11293</v>
      </c>
      <c r="E7947" t="s">
        <v>497</v>
      </c>
      <c r="F7947" t="s">
        <v>11348</v>
      </c>
      <c r="G7947" t="s">
        <v>57</v>
      </c>
      <c r="H7947" t="s">
        <v>80</v>
      </c>
      <c r="I7947" t="s">
        <v>11343</v>
      </c>
      <c r="J7947" s="1">
        <v>4</v>
      </c>
      <c r="K7947" t="s">
        <v>11348</v>
      </c>
      <c r="L7947" t="s">
        <v>11349</v>
      </c>
      <c r="M7947" t="s">
        <v>11350</v>
      </c>
      <c r="N7947" s="126"/>
      <c r="Q7947" t="s">
        <v>11351</v>
      </c>
      <c r="R7947" t="s">
        <v>19795</v>
      </c>
      <c r="S7947" s="120">
        <v>0.6</v>
      </c>
      <c r="U7947"/>
    </row>
    <row r="7948" spans="1:21">
      <c r="A7948">
        <v>7947</v>
      </c>
      <c r="B7948" s="1" t="s">
        <v>11352</v>
      </c>
      <c r="C7948" s="1" t="s">
        <v>78</v>
      </c>
      <c r="D7948" s="1" t="s">
        <v>11293</v>
      </c>
      <c r="E7948" t="s">
        <v>497</v>
      </c>
      <c r="F7948" t="s">
        <v>11348</v>
      </c>
      <c r="G7948" t="s">
        <v>57</v>
      </c>
      <c r="H7948" t="s">
        <v>80</v>
      </c>
      <c r="I7948" t="s">
        <v>11343</v>
      </c>
      <c r="J7948" s="1">
        <v>4</v>
      </c>
      <c r="K7948" t="s">
        <v>11348</v>
      </c>
      <c r="L7948" t="s">
        <v>11349</v>
      </c>
      <c r="M7948" t="s">
        <v>11350</v>
      </c>
      <c r="N7948" s="126"/>
      <c r="Q7948" t="s">
        <v>11352</v>
      </c>
      <c r="R7948" t="s">
        <v>19795</v>
      </c>
      <c r="S7948" s="120">
        <v>0.6</v>
      </c>
      <c r="U7948"/>
    </row>
    <row r="7949" spans="1:21">
      <c r="A7949">
        <v>7948</v>
      </c>
      <c r="B7949" s="1" t="s">
        <v>11353</v>
      </c>
      <c r="C7949" s="1" t="s">
        <v>78</v>
      </c>
      <c r="D7949" s="1" t="s">
        <v>11293</v>
      </c>
      <c r="E7949" t="s">
        <v>497</v>
      </c>
      <c r="F7949" t="s">
        <v>11348</v>
      </c>
      <c r="G7949" t="s">
        <v>57</v>
      </c>
      <c r="H7949" t="s">
        <v>80</v>
      </c>
      <c r="I7949" t="s">
        <v>11343</v>
      </c>
      <c r="J7949" s="1">
        <v>4</v>
      </c>
      <c r="K7949" t="s">
        <v>11348</v>
      </c>
      <c r="L7949" t="s">
        <v>11349</v>
      </c>
      <c r="M7949" t="s">
        <v>11350</v>
      </c>
      <c r="N7949" s="126"/>
      <c r="Q7949" t="s">
        <v>11353</v>
      </c>
      <c r="R7949" t="s">
        <v>19795</v>
      </c>
      <c r="S7949" s="120">
        <v>0.6</v>
      </c>
      <c r="U7949"/>
    </row>
    <row r="7950" spans="1:21">
      <c r="A7950">
        <v>7949</v>
      </c>
      <c r="B7950" s="1" t="s">
        <v>11354</v>
      </c>
      <c r="C7950" s="1" t="s">
        <v>78</v>
      </c>
      <c r="D7950" s="1" t="s">
        <v>11293</v>
      </c>
      <c r="E7950" t="s">
        <v>497</v>
      </c>
      <c r="F7950" t="s">
        <v>11348</v>
      </c>
      <c r="G7950" t="s">
        <v>57</v>
      </c>
      <c r="H7950" t="s">
        <v>80</v>
      </c>
      <c r="I7950" t="s">
        <v>11343</v>
      </c>
      <c r="J7950" s="1">
        <v>4</v>
      </c>
      <c r="K7950" t="s">
        <v>11348</v>
      </c>
      <c r="L7950" t="s">
        <v>11349</v>
      </c>
      <c r="M7950" t="s">
        <v>11350</v>
      </c>
      <c r="N7950" s="126"/>
      <c r="Q7950" t="s">
        <v>11354</v>
      </c>
      <c r="R7950" t="s">
        <v>19795</v>
      </c>
      <c r="S7950" s="120">
        <v>0.6</v>
      </c>
      <c r="U7950"/>
    </row>
    <row r="7951" spans="1:21">
      <c r="A7951">
        <v>7950</v>
      </c>
      <c r="B7951" s="1" t="s">
        <v>11355</v>
      </c>
      <c r="C7951" s="1" t="s">
        <v>78</v>
      </c>
      <c r="D7951" s="1" t="s">
        <v>11293</v>
      </c>
      <c r="E7951" t="s">
        <v>497</v>
      </c>
      <c r="F7951" t="s">
        <v>11348</v>
      </c>
      <c r="G7951" t="s">
        <v>57</v>
      </c>
      <c r="H7951" t="s">
        <v>80</v>
      </c>
      <c r="I7951" t="s">
        <v>11343</v>
      </c>
      <c r="J7951" s="1">
        <v>4</v>
      </c>
      <c r="K7951" t="s">
        <v>11348</v>
      </c>
      <c r="L7951" t="s">
        <v>11349</v>
      </c>
      <c r="M7951" t="s">
        <v>11350</v>
      </c>
      <c r="N7951" s="126"/>
      <c r="Q7951" t="s">
        <v>11355</v>
      </c>
      <c r="R7951" t="s">
        <v>19795</v>
      </c>
      <c r="S7951" s="120">
        <v>0.6</v>
      </c>
      <c r="U7951"/>
    </row>
    <row r="7952" spans="1:21">
      <c r="A7952">
        <v>7951</v>
      </c>
      <c r="B7952" s="1" t="s">
        <v>11356</v>
      </c>
      <c r="C7952" s="1" t="s">
        <v>78</v>
      </c>
      <c r="D7952" s="1" t="s">
        <v>11293</v>
      </c>
      <c r="E7952" t="s">
        <v>497</v>
      </c>
      <c r="F7952" t="s">
        <v>11348</v>
      </c>
      <c r="G7952" t="s">
        <v>57</v>
      </c>
      <c r="H7952" t="s">
        <v>80</v>
      </c>
      <c r="I7952" t="s">
        <v>11343</v>
      </c>
      <c r="J7952" s="1">
        <v>4</v>
      </c>
      <c r="K7952" t="s">
        <v>11348</v>
      </c>
      <c r="L7952" t="s">
        <v>11349</v>
      </c>
      <c r="M7952" t="s">
        <v>11350</v>
      </c>
      <c r="N7952" s="126"/>
      <c r="Q7952" t="s">
        <v>11356</v>
      </c>
      <c r="R7952" t="s">
        <v>19795</v>
      </c>
      <c r="S7952" s="120">
        <v>0.6</v>
      </c>
      <c r="U7952"/>
    </row>
    <row r="7953" spans="1:21">
      <c r="A7953">
        <v>7952</v>
      </c>
      <c r="B7953" s="1" t="s">
        <v>11357</v>
      </c>
      <c r="C7953" s="1" t="s">
        <v>87</v>
      </c>
      <c r="D7953" s="1" t="s">
        <v>11293</v>
      </c>
      <c r="E7953" t="s">
        <v>497</v>
      </c>
      <c r="F7953" t="s">
        <v>11358</v>
      </c>
      <c r="G7953" t="s">
        <v>57</v>
      </c>
      <c r="H7953" t="s">
        <v>89</v>
      </c>
      <c r="I7953" t="s">
        <v>11343</v>
      </c>
      <c r="J7953" s="1">
        <v>4</v>
      </c>
      <c r="K7953" t="s">
        <v>11358</v>
      </c>
      <c r="L7953" t="s">
        <v>11359</v>
      </c>
      <c r="M7953" t="s">
        <v>11360</v>
      </c>
      <c r="N7953" s="126"/>
      <c r="Q7953" t="s">
        <v>11357</v>
      </c>
      <c r="R7953" t="s">
        <v>19796</v>
      </c>
      <c r="S7953" s="120">
        <v>0.6</v>
      </c>
      <c r="U7953"/>
    </row>
    <row r="7954" spans="1:21">
      <c r="A7954">
        <v>7953</v>
      </c>
      <c r="B7954" s="1" t="s">
        <v>11361</v>
      </c>
      <c r="C7954" s="1" t="s">
        <v>87</v>
      </c>
      <c r="D7954" s="1" t="s">
        <v>11293</v>
      </c>
      <c r="E7954" t="s">
        <v>497</v>
      </c>
      <c r="F7954" t="s">
        <v>11358</v>
      </c>
      <c r="G7954" t="s">
        <v>57</v>
      </c>
      <c r="H7954" t="s">
        <v>89</v>
      </c>
      <c r="I7954" t="s">
        <v>11343</v>
      </c>
      <c r="J7954" s="1">
        <v>4</v>
      </c>
      <c r="K7954" t="s">
        <v>11358</v>
      </c>
      <c r="L7954" t="s">
        <v>11359</v>
      </c>
      <c r="M7954" t="s">
        <v>11360</v>
      </c>
      <c r="N7954" s="126"/>
      <c r="Q7954" t="s">
        <v>11361</v>
      </c>
      <c r="R7954" t="s">
        <v>19796</v>
      </c>
      <c r="S7954" s="120">
        <v>0.6</v>
      </c>
      <c r="U7954"/>
    </row>
    <row r="7955" spans="1:21">
      <c r="A7955">
        <v>7954</v>
      </c>
      <c r="B7955" s="1" t="s">
        <v>11362</v>
      </c>
      <c r="C7955" s="1" t="s">
        <v>87</v>
      </c>
      <c r="D7955" s="1" t="s">
        <v>11293</v>
      </c>
      <c r="E7955" t="s">
        <v>497</v>
      </c>
      <c r="F7955" t="s">
        <v>11358</v>
      </c>
      <c r="G7955" t="s">
        <v>57</v>
      </c>
      <c r="H7955" t="s">
        <v>89</v>
      </c>
      <c r="I7955" t="s">
        <v>11343</v>
      </c>
      <c r="J7955" s="1">
        <v>4</v>
      </c>
      <c r="K7955" t="s">
        <v>11358</v>
      </c>
      <c r="L7955" t="s">
        <v>11359</v>
      </c>
      <c r="M7955" t="s">
        <v>11360</v>
      </c>
      <c r="N7955" s="126">
        <v>0.1</v>
      </c>
      <c r="Q7955" t="s">
        <v>11362</v>
      </c>
      <c r="R7955" t="s">
        <v>19796</v>
      </c>
      <c r="S7955" s="120">
        <v>0.6</v>
      </c>
      <c r="U7955"/>
    </row>
    <row r="7956" spans="1:21">
      <c r="A7956">
        <v>7955</v>
      </c>
      <c r="B7956" s="1" t="s">
        <v>11363</v>
      </c>
      <c r="C7956" s="1" t="s">
        <v>87</v>
      </c>
      <c r="D7956" s="1" t="s">
        <v>11293</v>
      </c>
      <c r="E7956" t="s">
        <v>497</v>
      </c>
      <c r="F7956" t="s">
        <v>11358</v>
      </c>
      <c r="G7956" t="s">
        <v>57</v>
      </c>
      <c r="H7956" t="s">
        <v>89</v>
      </c>
      <c r="I7956" t="s">
        <v>11343</v>
      </c>
      <c r="J7956" s="1">
        <v>4</v>
      </c>
      <c r="K7956" t="s">
        <v>11358</v>
      </c>
      <c r="L7956" t="s">
        <v>11359</v>
      </c>
      <c r="M7956" t="s">
        <v>11360</v>
      </c>
      <c r="N7956" s="126"/>
      <c r="Q7956" t="s">
        <v>11363</v>
      </c>
      <c r="R7956" t="s">
        <v>19796</v>
      </c>
      <c r="S7956" s="120">
        <v>0.6</v>
      </c>
      <c r="U7956"/>
    </row>
    <row r="7957" spans="1:21">
      <c r="A7957">
        <v>7956</v>
      </c>
      <c r="B7957" s="1" t="s">
        <v>11364</v>
      </c>
      <c r="C7957" s="1" t="s">
        <v>87</v>
      </c>
      <c r="D7957" s="1" t="s">
        <v>11293</v>
      </c>
      <c r="E7957" t="s">
        <v>497</v>
      </c>
      <c r="F7957" t="s">
        <v>11358</v>
      </c>
      <c r="G7957" t="s">
        <v>57</v>
      </c>
      <c r="H7957" t="s">
        <v>89</v>
      </c>
      <c r="I7957" t="s">
        <v>11343</v>
      </c>
      <c r="J7957" s="1">
        <v>4</v>
      </c>
      <c r="K7957" t="s">
        <v>11358</v>
      </c>
      <c r="L7957" t="s">
        <v>11359</v>
      </c>
      <c r="M7957" t="s">
        <v>11360</v>
      </c>
      <c r="N7957" s="126"/>
      <c r="Q7957" t="s">
        <v>11364</v>
      </c>
      <c r="R7957" t="s">
        <v>19796</v>
      </c>
      <c r="S7957" s="120">
        <v>0.6</v>
      </c>
      <c r="U7957"/>
    </row>
    <row r="7958" spans="1:21">
      <c r="A7958">
        <v>7957</v>
      </c>
      <c r="B7958" s="1" t="s">
        <v>11365</v>
      </c>
      <c r="C7958" s="1" t="s">
        <v>87</v>
      </c>
      <c r="D7958" s="1" t="s">
        <v>11293</v>
      </c>
      <c r="E7958" t="s">
        <v>497</v>
      </c>
      <c r="F7958" t="s">
        <v>11358</v>
      </c>
      <c r="G7958" t="s">
        <v>57</v>
      </c>
      <c r="H7958" t="s">
        <v>89</v>
      </c>
      <c r="I7958" t="s">
        <v>11343</v>
      </c>
      <c r="J7958" s="1">
        <v>4</v>
      </c>
      <c r="K7958" t="s">
        <v>11358</v>
      </c>
      <c r="L7958" t="s">
        <v>11359</v>
      </c>
      <c r="M7958" t="s">
        <v>11360</v>
      </c>
      <c r="N7958" s="126"/>
      <c r="Q7958" t="s">
        <v>11365</v>
      </c>
      <c r="R7958" t="s">
        <v>19796</v>
      </c>
      <c r="S7958" s="120">
        <v>0.6</v>
      </c>
      <c r="U7958"/>
    </row>
    <row r="7959" spans="1:21">
      <c r="A7959">
        <v>7958</v>
      </c>
      <c r="B7959" s="1" t="s">
        <v>11366</v>
      </c>
      <c r="C7959" s="1" t="s">
        <v>87</v>
      </c>
      <c r="D7959" s="1" t="s">
        <v>11293</v>
      </c>
      <c r="E7959" t="s">
        <v>497</v>
      </c>
      <c r="F7959" t="s">
        <v>11358</v>
      </c>
      <c r="G7959" t="s">
        <v>57</v>
      </c>
      <c r="H7959" t="s">
        <v>89</v>
      </c>
      <c r="I7959" t="s">
        <v>11343</v>
      </c>
      <c r="J7959" s="1">
        <v>4</v>
      </c>
      <c r="K7959" t="s">
        <v>11358</v>
      </c>
      <c r="L7959" t="s">
        <v>11359</v>
      </c>
      <c r="M7959" t="s">
        <v>11360</v>
      </c>
      <c r="N7959" s="126"/>
      <c r="Q7959" t="s">
        <v>11366</v>
      </c>
      <c r="R7959" t="s">
        <v>19796</v>
      </c>
      <c r="S7959" s="120">
        <v>0.6</v>
      </c>
      <c r="U7959"/>
    </row>
    <row r="7960" spans="1:21">
      <c r="A7960">
        <v>7959</v>
      </c>
      <c r="B7960" s="1" t="s">
        <v>11367</v>
      </c>
      <c r="C7960" s="1" t="s">
        <v>87</v>
      </c>
      <c r="D7960" s="1" t="s">
        <v>11293</v>
      </c>
      <c r="E7960" t="s">
        <v>497</v>
      </c>
      <c r="F7960" t="s">
        <v>11358</v>
      </c>
      <c r="G7960" t="s">
        <v>57</v>
      </c>
      <c r="H7960" t="s">
        <v>89</v>
      </c>
      <c r="I7960" t="s">
        <v>11343</v>
      </c>
      <c r="J7960" s="1">
        <v>4</v>
      </c>
      <c r="K7960" t="s">
        <v>11358</v>
      </c>
      <c r="L7960" t="s">
        <v>11359</v>
      </c>
      <c r="M7960" t="s">
        <v>11360</v>
      </c>
      <c r="N7960" s="126"/>
      <c r="Q7960" t="s">
        <v>11367</v>
      </c>
      <c r="R7960" t="s">
        <v>19796</v>
      </c>
      <c r="S7960" s="120">
        <v>0.6</v>
      </c>
      <c r="U7960"/>
    </row>
    <row r="7961" spans="1:21">
      <c r="A7961">
        <v>7960</v>
      </c>
      <c r="B7961" s="1" t="s">
        <v>11368</v>
      </c>
      <c r="C7961" s="1" t="s">
        <v>87</v>
      </c>
      <c r="D7961" s="1" t="s">
        <v>11293</v>
      </c>
      <c r="E7961" t="s">
        <v>497</v>
      </c>
      <c r="F7961" t="s">
        <v>11358</v>
      </c>
      <c r="G7961" t="s">
        <v>57</v>
      </c>
      <c r="H7961" t="s">
        <v>89</v>
      </c>
      <c r="I7961" t="s">
        <v>11343</v>
      </c>
      <c r="J7961" s="1">
        <v>4</v>
      </c>
      <c r="K7961" t="s">
        <v>11358</v>
      </c>
      <c r="L7961" t="s">
        <v>11359</v>
      </c>
      <c r="M7961" t="s">
        <v>11360</v>
      </c>
      <c r="N7961" s="126"/>
      <c r="Q7961" t="s">
        <v>11368</v>
      </c>
      <c r="R7961" t="s">
        <v>19796</v>
      </c>
      <c r="S7961" s="120">
        <v>0.6</v>
      </c>
      <c r="U7961"/>
    </row>
    <row r="7962" spans="1:21">
      <c r="A7962">
        <v>7961</v>
      </c>
      <c r="B7962" s="1" t="s">
        <v>11369</v>
      </c>
      <c r="C7962" s="1" t="s">
        <v>87</v>
      </c>
      <c r="D7962" s="1" t="s">
        <v>11293</v>
      </c>
      <c r="E7962" t="s">
        <v>497</v>
      </c>
      <c r="F7962" t="s">
        <v>11358</v>
      </c>
      <c r="G7962" t="s">
        <v>57</v>
      </c>
      <c r="H7962" t="s">
        <v>89</v>
      </c>
      <c r="I7962" t="s">
        <v>11343</v>
      </c>
      <c r="J7962" s="1">
        <v>4</v>
      </c>
      <c r="K7962" t="s">
        <v>11358</v>
      </c>
      <c r="L7962" t="s">
        <v>11359</v>
      </c>
      <c r="M7962" t="s">
        <v>11360</v>
      </c>
      <c r="N7962" s="126"/>
      <c r="Q7962" t="s">
        <v>11369</v>
      </c>
      <c r="R7962" t="s">
        <v>19796</v>
      </c>
      <c r="S7962" s="120">
        <v>0.6</v>
      </c>
      <c r="U7962"/>
    </row>
    <row r="7963" spans="1:21">
      <c r="A7963">
        <v>7962</v>
      </c>
      <c r="B7963" s="1" t="s">
        <v>11370</v>
      </c>
      <c r="C7963" s="1" t="s">
        <v>175</v>
      </c>
      <c r="D7963" s="1" t="s">
        <v>11293</v>
      </c>
      <c r="E7963" t="s">
        <v>497</v>
      </c>
      <c r="F7963" t="s">
        <v>11371</v>
      </c>
      <c r="G7963" t="s">
        <v>57</v>
      </c>
      <c r="H7963" t="s">
        <v>177</v>
      </c>
      <c r="I7963" t="s">
        <v>11343</v>
      </c>
      <c r="J7963" s="1">
        <v>4</v>
      </c>
      <c r="K7963" t="s">
        <v>11372</v>
      </c>
      <c r="L7963" t="s">
        <v>11373</v>
      </c>
      <c r="M7963" t="s">
        <v>11374</v>
      </c>
      <c r="N7963" s="126"/>
      <c r="Q7963" t="s">
        <v>11370</v>
      </c>
      <c r="R7963" t="s">
        <v>19797</v>
      </c>
      <c r="S7963" s="120">
        <v>0.6</v>
      </c>
      <c r="U7963"/>
    </row>
    <row r="7964" spans="1:21">
      <c r="A7964">
        <v>7963</v>
      </c>
      <c r="B7964" s="1" t="s">
        <v>11375</v>
      </c>
      <c r="C7964" s="1" t="s">
        <v>175</v>
      </c>
      <c r="D7964" s="1" t="s">
        <v>11293</v>
      </c>
      <c r="E7964" t="s">
        <v>497</v>
      </c>
      <c r="F7964" t="s">
        <v>11371</v>
      </c>
      <c r="G7964" t="s">
        <v>57</v>
      </c>
      <c r="H7964" t="s">
        <v>177</v>
      </c>
      <c r="I7964" t="s">
        <v>11343</v>
      </c>
      <c r="J7964" s="1">
        <v>4</v>
      </c>
      <c r="K7964" t="s">
        <v>11372</v>
      </c>
      <c r="L7964" t="s">
        <v>11373</v>
      </c>
      <c r="M7964" t="s">
        <v>11374</v>
      </c>
      <c r="N7964" s="126"/>
      <c r="Q7964" t="s">
        <v>11375</v>
      </c>
      <c r="R7964" t="s">
        <v>19797</v>
      </c>
      <c r="S7964" s="120">
        <v>0.6</v>
      </c>
      <c r="U7964"/>
    </row>
    <row r="7965" spans="1:21">
      <c r="A7965">
        <v>7964</v>
      </c>
      <c r="B7965" s="1" t="s">
        <v>11376</v>
      </c>
      <c r="C7965" s="1" t="s">
        <v>175</v>
      </c>
      <c r="D7965" s="1" t="s">
        <v>11293</v>
      </c>
      <c r="E7965" t="s">
        <v>497</v>
      </c>
      <c r="F7965" t="s">
        <v>11371</v>
      </c>
      <c r="G7965" t="s">
        <v>57</v>
      </c>
      <c r="H7965" t="s">
        <v>177</v>
      </c>
      <c r="I7965" t="s">
        <v>11343</v>
      </c>
      <c r="J7965" s="1">
        <v>4</v>
      </c>
      <c r="K7965" t="s">
        <v>11372</v>
      </c>
      <c r="L7965" t="s">
        <v>11373</v>
      </c>
      <c r="M7965" t="s">
        <v>11374</v>
      </c>
      <c r="N7965" s="126"/>
      <c r="Q7965" t="s">
        <v>11376</v>
      </c>
      <c r="R7965" t="s">
        <v>19797</v>
      </c>
      <c r="S7965" s="120">
        <v>0.6</v>
      </c>
      <c r="U7965"/>
    </row>
    <row r="7966" spans="1:21">
      <c r="A7966">
        <v>7965</v>
      </c>
      <c r="B7966" s="1" t="s">
        <v>11377</v>
      </c>
      <c r="C7966" s="1" t="s">
        <v>175</v>
      </c>
      <c r="D7966" s="1" t="s">
        <v>11293</v>
      </c>
      <c r="E7966" t="s">
        <v>497</v>
      </c>
      <c r="F7966" t="s">
        <v>11371</v>
      </c>
      <c r="G7966" t="s">
        <v>57</v>
      </c>
      <c r="H7966" t="s">
        <v>177</v>
      </c>
      <c r="I7966" t="s">
        <v>11343</v>
      </c>
      <c r="J7966" s="1">
        <v>4</v>
      </c>
      <c r="K7966" t="s">
        <v>11372</v>
      </c>
      <c r="L7966" t="s">
        <v>11373</v>
      </c>
      <c r="M7966" t="s">
        <v>11374</v>
      </c>
      <c r="N7966" s="126"/>
      <c r="Q7966" t="s">
        <v>11377</v>
      </c>
      <c r="R7966" t="s">
        <v>19797</v>
      </c>
      <c r="S7966" s="120">
        <v>0.6</v>
      </c>
      <c r="U7966"/>
    </row>
    <row r="7967" spans="1:21">
      <c r="A7967">
        <v>7966</v>
      </c>
      <c r="B7967" s="1" t="s">
        <v>11378</v>
      </c>
      <c r="C7967" s="1" t="s">
        <v>175</v>
      </c>
      <c r="D7967" s="1" t="s">
        <v>11293</v>
      </c>
      <c r="E7967" t="s">
        <v>497</v>
      </c>
      <c r="F7967" t="s">
        <v>11371</v>
      </c>
      <c r="G7967" t="s">
        <v>57</v>
      </c>
      <c r="H7967" t="s">
        <v>177</v>
      </c>
      <c r="I7967" t="s">
        <v>11343</v>
      </c>
      <c r="J7967" s="1">
        <v>4</v>
      </c>
      <c r="K7967" t="s">
        <v>11372</v>
      </c>
      <c r="L7967" t="s">
        <v>11373</v>
      </c>
      <c r="M7967" t="s">
        <v>11374</v>
      </c>
      <c r="N7967" s="126"/>
      <c r="Q7967" t="s">
        <v>11378</v>
      </c>
      <c r="R7967" t="s">
        <v>19797</v>
      </c>
      <c r="S7967" s="120">
        <v>0.6</v>
      </c>
      <c r="U7967"/>
    </row>
    <row r="7968" spans="1:21">
      <c r="A7968">
        <v>7967</v>
      </c>
      <c r="B7968" s="1" t="s">
        <v>11379</v>
      </c>
      <c r="C7968" s="1" t="s">
        <v>175</v>
      </c>
      <c r="D7968" s="1" t="s">
        <v>11293</v>
      </c>
      <c r="E7968" t="s">
        <v>497</v>
      </c>
      <c r="F7968" t="s">
        <v>11371</v>
      </c>
      <c r="G7968" t="s">
        <v>57</v>
      </c>
      <c r="H7968" t="s">
        <v>177</v>
      </c>
      <c r="I7968" t="s">
        <v>11343</v>
      </c>
      <c r="J7968" s="1">
        <v>4</v>
      </c>
      <c r="K7968" t="s">
        <v>11372</v>
      </c>
      <c r="L7968" t="s">
        <v>11373</v>
      </c>
      <c r="M7968" t="s">
        <v>11374</v>
      </c>
      <c r="N7968" s="126"/>
      <c r="Q7968" t="s">
        <v>11379</v>
      </c>
      <c r="R7968" t="s">
        <v>19797</v>
      </c>
      <c r="S7968" s="120">
        <v>0.6</v>
      </c>
      <c r="U7968"/>
    </row>
    <row r="7969" spans="1:21">
      <c r="A7969">
        <v>7968</v>
      </c>
      <c r="B7969" s="1" t="s">
        <v>11380</v>
      </c>
      <c r="C7969" s="1" t="s">
        <v>175</v>
      </c>
      <c r="D7969" s="1" t="s">
        <v>11293</v>
      </c>
      <c r="E7969" t="s">
        <v>497</v>
      </c>
      <c r="F7969" t="s">
        <v>11371</v>
      </c>
      <c r="G7969" t="s">
        <v>57</v>
      </c>
      <c r="H7969" t="s">
        <v>177</v>
      </c>
      <c r="I7969" t="s">
        <v>11343</v>
      </c>
      <c r="J7969" s="1">
        <v>4</v>
      </c>
      <c r="K7969" t="s">
        <v>11372</v>
      </c>
      <c r="L7969" t="s">
        <v>11373</v>
      </c>
      <c r="M7969" t="s">
        <v>11374</v>
      </c>
      <c r="N7969" s="126"/>
      <c r="Q7969" t="s">
        <v>11380</v>
      </c>
      <c r="R7969" t="s">
        <v>19797</v>
      </c>
      <c r="S7969" s="120">
        <v>0.6</v>
      </c>
      <c r="U7969"/>
    </row>
    <row r="7970" spans="1:21">
      <c r="A7970">
        <v>7969</v>
      </c>
      <c r="B7970" s="1" t="s">
        <v>11381</v>
      </c>
      <c r="C7970" s="1" t="s">
        <v>175</v>
      </c>
      <c r="D7970" s="1" t="s">
        <v>11293</v>
      </c>
      <c r="E7970" t="s">
        <v>497</v>
      </c>
      <c r="F7970" t="s">
        <v>11371</v>
      </c>
      <c r="G7970" t="s">
        <v>57</v>
      </c>
      <c r="H7970" t="s">
        <v>177</v>
      </c>
      <c r="I7970" t="s">
        <v>11343</v>
      </c>
      <c r="J7970" s="1">
        <v>4</v>
      </c>
      <c r="K7970" t="s">
        <v>11372</v>
      </c>
      <c r="L7970" t="s">
        <v>11373</v>
      </c>
      <c r="M7970" t="s">
        <v>11374</v>
      </c>
      <c r="N7970" s="126"/>
      <c r="Q7970" t="s">
        <v>11381</v>
      </c>
      <c r="R7970" t="s">
        <v>19797</v>
      </c>
      <c r="S7970" s="120">
        <v>0.6</v>
      </c>
      <c r="U7970"/>
    </row>
    <row r="7971" spans="1:21">
      <c r="A7971">
        <v>7970</v>
      </c>
      <c r="B7971" s="1" t="s">
        <v>11382</v>
      </c>
      <c r="C7971" s="1" t="s">
        <v>352</v>
      </c>
      <c r="D7971" s="1" t="s">
        <v>11293</v>
      </c>
      <c r="E7971" t="s">
        <v>642</v>
      </c>
      <c r="F7971" t="s">
        <v>11383</v>
      </c>
      <c r="G7971" t="s">
        <v>39</v>
      </c>
      <c r="H7971" t="s">
        <v>354</v>
      </c>
      <c r="I7971" t="s">
        <v>11295</v>
      </c>
      <c r="J7971" s="1">
        <v>5</v>
      </c>
      <c r="K7971" t="s">
        <v>11383</v>
      </c>
      <c r="L7971" t="s">
        <v>11384</v>
      </c>
      <c r="M7971" t="s">
        <v>11385</v>
      </c>
      <c r="N7971" s="126"/>
      <c r="Q7971" t="s">
        <v>11382</v>
      </c>
      <c r="R7971" t="s">
        <v>19798</v>
      </c>
      <c r="S7971" s="120">
        <v>0.6</v>
      </c>
      <c r="U7971"/>
    </row>
    <row r="7972" spans="1:21">
      <c r="A7972">
        <v>7971</v>
      </c>
      <c r="B7972" s="1" t="s">
        <v>11386</v>
      </c>
      <c r="C7972" s="1" t="s">
        <v>352</v>
      </c>
      <c r="D7972" s="1" t="s">
        <v>11293</v>
      </c>
      <c r="E7972" t="s">
        <v>642</v>
      </c>
      <c r="F7972" t="s">
        <v>11383</v>
      </c>
      <c r="G7972" t="s">
        <v>39</v>
      </c>
      <c r="H7972" t="s">
        <v>354</v>
      </c>
      <c r="I7972" t="s">
        <v>11295</v>
      </c>
      <c r="J7972" s="1">
        <v>5</v>
      </c>
      <c r="K7972" t="s">
        <v>11383</v>
      </c>
      <c r="L7972" t="s">
        <v>11384</v>
      </c>
      <c r="M7972" t="s">
        <v>11385</v>
      </c>
      <c r="N7972" s="126"/>
      <c r="Q7972" t="s">
        <v>11386</v>
      </c>
      <c r="R7972" t="s">
        <v>19798</v>
      </c>
      <c r="S7972" s="120">
        <v>0.6</v>
      </c>
      <c r="U7972"/>
    </row>
    <row r="7973" spans="1:21">
      <c r="A7973">
        <v>7972</v>
      </c>
      <c r="B7973" s="1" t="s">
        <v>11387</v>
      </c>
      <c r="C7973" s="1" t="s">
        <v>352</v>
      </c>
      <c r="D7973" s="1" t="s">
        <v>11293</v>
      </c>
      <c r="E7973" t="s">
        <v>642</v>
      </c>
      <c r="F7973" t="s">
        <v>11383</v>
      </c>
      <c r="G7973" t="s">
        <v>39</v>
      </c>
      <c r="H7973" t="s">
        <v>354</v>
      </c>
      <c r="I7973" t="s">
        <v>11295</v>
      </c>
      <c r="J7973" s="1">
        <v>5</v>
      </c>
      <c r="K7973" t="s">
        <v>11383</v>
      </c>
      <c r="L7973" t="s">
        <v>11384</v>
      </c>
      <c r="M7973" t="s">
        <v>11385</v>
      </c>
      <c r="N7973" s="126"/>
      <c r="Q7973" t="s">
        <v>11387</v>
      </c>
      <c r="R7973" t="s">
        <v>19798</v>
      </c>
      <c r="S7973" s="120">
        <v>0.6</v>
      </c>
      <c r="U7973"/>
    </row>
    <row r="7974" spans="1:21">
      <c r="A7974">
        <v>7973</v>
      </c>
      <c r="B7974" s="1" t="s">
        <v>11388</v>
      </c>
      <c r="C7974" s="1" t="s">
        <v>352</v>
      </c>
      <c r="D7974" s="1" t="s">
        <v>11293</v>
      </c>
      <c r="E7974" t="s">
        <v>642</v>
      </c>
      <c r="F7974" t="s">
        <v>11383</v>
      </c>
      <c r="G7974" t="s">
        <v>39</v>
      </c>
      <c r="H7974" t="s">
        <v>354</v>
      </c>
      <c r="I7974" t="s">
        <v>11295</v>
      </c>
      <c r="J7974" s="1">
        <v>5</v>
      </c>
      <c r="K7974" t="s">
        <v>11383</v>
      </c>
      <c r="L7974" t="s">
        <v>11384</v>
      </c>
      <c r="M7974" t="s">
        <v>11385</v>
      </c>
      <c r="N7974" s="126"/>
      <c r="Q7974" t="s">
        <v>11388</v>
      </c>
      <c r="R7974" t="s">
        <v>19798</v>
      </c>
      <c r="S7974" s="120">
        <v>0.6</v>
      </c>
      <c r="U7974"/>
    </row>
    <row r="7975" spans="1:21">
      <c r="A7975">
        <v>7974</v>
      </c>
      <c r="B7975" s="1" t="s">
        <v>10305</v>
      </c>
      <c r="C7975" s="1" t="s">
        <v>593</v>
      </c>
      <c r="D7975" s="1" t="s">
        <v>11293</v>
      </c>
      <c r="E7975" t="s">
        <v>642</v>
      </c>
      <c r="F7975" t="s">
        <v>11389</v>
      </c>
      <c r="G7975" t="s">
        <v>39</v>
      </c>
      <c r="H7975" t="s">
        <v>595</v>
      </c>
      <c r="I7975" t="s">
        <v>11295</v>
      </c>
      <c r="J7975" s="1">
        <v>5</v>
      </c>
      <c r="K7975" t="s">
        <v>11389</v>
      </c>
      <c r="L7975" t="s">
        <v>11390</v>
      </c>
      <c r="M7975" t="s">
        <v>11391</v>
      </c>
      <c r="N7975" s="126"/>
      <c r="Q7975" t="s">
        <v>10305</v>
      </c>
      <c r="R7975" t="s">
        <v>19799</v>
      </c>
      <c r="S7975" s="120">
        <v>0.6</v>
      </c>
      <c r="U7975"/>
    </row>
    <row r="7976" spans="1:21">
      <c r="A7976">
        <v>7975</v>
      </c>
      <c r="B7976" s="1" t="s">
        <v>4151</v>
      </c>
      <c r="C7976" s="1" t="s">
        <v>593</v>
      </c>
      <c r="D7976" s="1" t="s">
        <v>11293</v>
      </c>
      <c r="E7976" t="s">
        <v>642</v>
      </c>
      <c r="F7976" t="s">
        <v>11389</v>
      </c>
      <c r="G7976" t="s">
        <v>39</v>
      </c>
      <c r="H7976" t="s">
        <v>595</v>
      </c>
      <c r="I7976" t="s">
        <v>11295</v>
      </c>
      <c r="J7976" s="1">
        <v>5</v>
      </c>
      <c r="K7976" t="s">
        <v>11389</v>
      </c>
      <c r="L7976" t="s">
        <v>11390</v>
      </c>
      <c r="M7976" t="s">
        <v>11391</v>
      </c>
      <c r="N7976" s="126"/>
      <c r="Q7976" t="s">
        <v>4151</v>
      </c>
      <c r="R7976" t="s">
        <v>19799</v>
      </c>
      <c r="S7976" s="120">
        <v>0.6</v>
      </c>
      <c r="U7976"/>
    </row>
    <row r="7977" spans="1:21">
      <c r="A7977">
        <v>7976</v>
      </c>
      <c r="B7977" s="1" t="s">
        <v>11392</v>
      </c>
      <c r="C7977" s="1" t="s">
        <v>201</v>
      </c>
      <c r="D7977" s="1" t="s">
        <v>11293</v>
      </c>
      <c r="E7977" t="s">
        <v>642</v>
      </c>
      <c r="F7977" t="s">
        <v>11393</v>
      </c>
      <c r="G7977" t="s">
        <v>39</v>
      </c>
      <c r="H7977" t="s">
        <v>203</v>
      </c>
      <c r="I7977" t="s">
        <v>11295</v>
      </c>
      <c r="J7977" s="1">
        <v>5</v>
      </c>
      <c r="K7977" t="s">
        <v>11393</v>
      </c>
      <c r="L7977" t="s">
        <v>11394</v>
      </c>
      <c r="M7977" t="s">
        <v>11395</v>
      </c>
      <c r="N7977" s="126"/>
      <c r="Q7977" t="s">
        <v>11392</v>
      </c>
      <c r="R7977" t="s">
        <v>19800</v>
      </c>
      <c r="S7977" s="120">
        <v>0.6</v>
      </c>
      <c r="U7977"/>
    </row>
    <row r="7978" spans="1:21">
      <c r="A7978">
        <v>7977</v>
      </c>
      <c r="B7978" s="1" t="s">
        <v>11334</v>
      </c>
      <c r="C7978" s="1" t="s">
        <v>201</v>
      </c>
      <c r="D7978" s="1" t="s">
        <v>11293</v>
      </c>
      <c r="E7978" t="s">
        <v>642</v>
      </c>
      <c r="F7978" t="s">
        <v>11393</v>
      </c>
      <c r="G7978" t="s">
        <v>39</v>
      </c>
      <c r="H7978" t="s">
        <v>203</v>
      </c>
      <c r="I7978" t="s">
        <v>11295</v>
      </c>
      <c r="J7978" s="1">
        <v>5</v>
      </c>
      <c r="K7978" t="s">
        <v>11393</v>
      </c>
      <c r="L7978" t="s">
        <v>11394</v>
      </c>
      <c r="M7978" t="s">
        <v>11395</v>
      </c>
      <c r="N7978" s="126"/>
      <c r="Q7978" t="s">
        <v>11334</v>
      </c>
      <c r="R7978" t="s">
        <v>19800</v>
      </c>
      <c r="S7978" s="120">
        <v>0.6</v>
      </c>
      <c r="U7978"/>
    </row>
    <row r="7979" spans="1:21">
      <c r="A7979">
        <v>7978</v>
      </c>
      <c r="B7979" s="1" t="s">
        <v>5460</v>
      </c>
      <c r="C7979" s="1" t="s">
        <v>201</v>
      </c>
      <c r="D7979" s="1" t="s">
        <v>11293</v>
      </c>
      <c r="E7979" t="s">
        <v>642</v>
      </c>
      <c r="F7979" t="s">
        <v>11393</v>
      </c>
      <c r="G7979" t="s">
        <v>39</v>
      </c>
      <c r="H7979" t="s">
        <v>203</v>
      </c>
      <c r="I7979" t="s">
        <v>11295</v>
      </c>
      <c r="J7979" s="1">
        <v>5</v>
      </c>
      <c r="K7979" t="s">
        <v>11393</v>
      </c>
      <c r="L7979" t="s">
        <v>11394</v>
      </c>
      <c r="M7979" t="s">
        <v>11395</v>
      </c>
      <c r="N7979" s="126"/>
      <c r="Q7979" t="s">
        <v>5460</v>
      </c>
      <c r="R7979" t="s">
        <v>19800</v>
      </c>
      <c r="S7979" s="120">
        <v>0.6</v>
      </c>
      <c r="U7979"/>
    </row>
    <row r="7980" spans="1:21">
      <c r="A7980">
        <v>7979</v>
      </c>
      <c r="B7980" s="1" t="s">
        <v>11396</v>
      </c>
      <c r="C7980" s="1" t="s">
        <v>64</v>
      </c>
      <c r="D7980" s="1" t="s">
        <v>11293</v>
      </c>
      <c r="E7980" t="s">
        <v>769</v>
      </c>
      <c r="F7980" t="s">
        <v>11397</v>
      </c>
      <c r="G7980" t="s">
        <v>39</v>
      </c>
      <c r="H7980" t="s">
        <v>67</v>
      </c>
      <c r="I7980" t="s">
        <v>11295</v>
      </c>
      <c r="J7980" s="1">
        <v>7</v>
      </c>
      <c r="K7980" t="s">
        <v>11397</v>
      </c>
      <c r="L7980" t="s">
        <v>11398</v>
      </c>
      <c r="M7980" t="s">
        <v>11399</v>
      </c>
      <c r="N7980" s="126"/>
      <c r="Q7980" t="s">
        <v>11396</v>
      </c>
      <c r="R7980" t="s">
        <v>19801</v>
      </c>
      <c r="S7980" s="120">
        <v>0.6</v>
      </c>
      <c r="U7980"/>
    </row>
    <row r="7981" spans="1:21">
      <c r="A7981">
        <v>7980</v>
      </c>
      <c r="B7981" s="1" t="s">
        <v>11400</v>
      </c>
      <c r="C7981" s="1" t="s">
        <v>72</v>
      </c>
      <c r="D7981" s="1" t="s">
        <v>11293</v>
      </c>
      <c r="E7981" t="s">
        <v>769</v>
      </c>
      <c r="F7981" t="s">
        <v>11401</v>
      </c>
      <c r="G7981" t="s">
        <v>39</v>
      </c>
      <c r="H7981" t="s">
        <v>74</v>
      </c>
      <c r="I7981" t="s">
        <v>11295</v>
      </c>
      <c r="J7981" s="1">
        <v>7</v>
      </c>
      <c r="K7981" t="s">
        <v>11401</v>
      </c>
      <c r="L7981" t="s">
        <v>11402</v>
      </c>
      <c r="M7981" t="s">
        <v>11403</v>
      </c>
      <c r="N7981" s="126"/>
      <c r="Q7981" t="s">
        <v>11400</v>
      </c>
      <c r="R7981" t="s">
        <v>19802</v>
      </c>
      <c r="S7981" s="120">
        <v>0.6</v>
      </c>
      <c r="U7981"/>
    </row>
    <row r="7982" spans="1:21">
      <c r="A7982">
        <v>7981</v>
      </c>
      <c r="B7982" s="1" t="s">
        <v>11404</v>
      </c>
      <c r="C7982" s="1" t="s">
        <v>72</v>
      </c>
      <c r="D7982" s="1" t="s">
        <v>11293</v>
      </c>
      <c r="E7982" t="s">
        <v>769</v>
      </c>
      <c r="F7982" t="s">
        <v>11401</v>
      </c>
      <c r="G7982" t="s">
        <v>39</v>
      </c>
      <c r="H7982" t="s">
        <v>74</v>
      </c>
      <c r="I7982" t="s">
        <v>11295</v>
      </c>
      <c r="J7982" s="1">
        <v>7</v>
      </c>
      <c r="K7982" t="s">
        <v>11401</v>
      </c>
      <c r="L7982" t="s">
        <v>11402</v>
      </c>
      <c r="M7982" t="s">
        <v>11403</v>
      </c>
      <c r="N7982" s="126"/>
      <c r="Q7982" t="s">
        <v>11404</v>
      </c>
      <c r="R7982" t="s">
        <v>19802</v>
      </c>
      <c r="S7982" s="120">
        <v>0.6</v>
      </c>
      <c r="U7982"/>
    </row>
    <row r="7983" spans="1:21">
      <c r="A7983">
        <v>7982</v>
      </c>
      <c r="B7983" s="1" t="s">
        <v>11405</v>
      </c>
      <c r="C7983" s="1" t="s">
        <v>201</v>
      </c>
      <c r="D7983" s="1" t="s">
        <v>11293</v>
      </c>
      <c r="E7983" t="s">
        <v>769</v>
      </c>
      <c r="F7983" t="s">
        <v>11406</v>
      </c>
      <c r="G7983" t="s">
        <v>39</v>
      </c>
      <c r="H7983" t="s">
        <v>203</v>
      </c>
      <c r="I7983" t="s">
        <v>11295</v>
      </c>
      <c r="J7983" s="1">
        <v>7</v>
      </c>
      <c r="K7983" t="s">
        <v>11406</v>
      </c>
      <c r="L7983" t="s">
        <v>11407</v>
      </c>
      <c r="M7983" t="s">
        <v>11408</v>
      </c>
      <c r="N7983" s="126"/>
      <c r="Q7983" t="s">
        <v>11405</v>
      </c>
      <c r="R7983" t="s">
        <v>19803</v>
      </c>
      <c r="S7983" s="120">
        <v>0.6</v>
      </c>
      <c r="U7983"/>
    </row>
    <row r="7984" spans="1:21">
      <c r="A7984">
        <v>7983</v>
      </c>
      <c r="B7984" s="1" t="s">
        <v>11409</v>
      </c>
      <c r="C7984" s="1" t="s">
        <v>201</v>
      </c>
      <c r="D7984" s="1" t="s">
        <v>11293</v>
      </c>
      <c r="E7984" t="s">
        <v>769</v>
      </c>
      <c r="F7984" t="s">
        <v>11406</v>
      </c>
      <c r="G7984" t="s">
        <v>39</v>
      </c>
      <c r="H7984" t="s">
        <v>203</v>
      </c>
      <c r="I7984" t="s">
        <v>11295</v>
      </c>
      <c r="J7984" s="1">
        <v>7</v>
      </c>
      <c r="K7984" t="s">
        <v>11406</v>
      </c>
      <c r="L7984" t="s">
        <v>11407</v>
      </c>
      <c r="M7984" t="s">
        <v>11408</v>
      </c>
      <c r="N7984" s="126">
        <v>0.1</v>
      </c>
      <c r="Q7984" t="s">
        <v>11409</v>
      </c>
      <c r="R7984" t="s">
        <v>19803</v>
      </c>
      <c r="S7984" s="120">
        <v>0.6</v>
      </c>
      <c r="U7984"/>
    </row>
    <row r="7985" spans="1:21">
      <c r="A7985">
        <v>7984</v>
      </c>
      <c r="B7985" s="1" t="s">
        <v>11410</v>
      </c>
      <c r="C7985" s="1" t="s">
        <v>87</v>
      </c>
      <c r="D7985" s="1" t="s">
        <v>11293</v>
      </c>
      <c r="E7985" t="s">
        <v>56</v>
      </c>
      <c r="F7985" t="s">
        <v>11411</v>
      </c>
      <c r="G7985" t="s">
        <v>57</v>
      </c>
      <c r="H7985" t="s">
        <v>89</v>
      </c>
      <c r="I7985" t="s">
        <v>11343</v>
      </c>
      <c r="J7985" s="1">
        <v>8</v>
      </c>
      <c r="K7985" t="s">
        <v>11411</v>
      </c>
      <c r="L7985" t="s">
        <v>11412</v>
      </c>
      <c r="M7985" t="s">
        <v>11413</v>
      </c>
      <c r="N7985" s="126"/>
      <c r="Q7985" t="s">
        <v>11410</v>
      </c>
      <c r="R7985" t="s">
        <v>19804</v>
      </c>
      <c r="S7985" s="120">
        <v>0.6</v>
      </c>
      <c r="U7985"/>
    </row>
    <row r="7986" spans="1:21">
      <c r="A7986">
        <v>7985</v>
      </c>
      <c r="B7986" s="1" t="s">
        <v>11414</v>
      </c>
      <c r="C7986" s="1" t="s">
        <v>87</v>
      </c>
      <c r="D7986" s="1" t="s">
        <v>11293</v>
      </c>
      <c r="E7986" t="s">
        <v>56</v>
      </c>
      <c r="F7986" t="s">
        <v>11411</v>
      </c>
      <c r="G7986" t="s">
        <v>57</v>
      </c>
      <c r="H7986" t="s">
        <v>89</v>
      </c>
      <c r="I7986" t="s">
        <v>11343</v>
      </c>
      <c r="J7986" s="1">
        <v>8</v>
      </c>
      <c r="K7986" t="s">
        <v>11411</v>
      </c>
      <c r="L7986" t="s">
        <v>11412</v>
      </c>
      <c r="M7986" t="s">
        <v>11413</v>
      </c>
      <c r="N7986" s="126"/>
      <c r="Q7986" t="s">
        <v>11414</v>
      </c>
      <c r="R7986" t="s">
        <v>19804</v>
      </c>
      <c r="S7986" s="120">
        <v>0.6</v>
      </c>
      <c r="U7986"/>
    </row>
    <row r="7987" spans="1:21">
      <c r="A7987">
        <v>7986</v>
      </c>
      <c r="B7987" s="1" t="s">
        <v>11415</v>
      </c>
      <c r="C7987" s="1" t="s">
        <v>593</v>
      </c>
      <c r="D7987" s="1" t="s">
        <v>11293</v>
      </c>
      <c r="E7987" t="s">
        <v>56</v>
      </c>
      <c r="F7987" t="s">
        <v>11416</v>
      </c>
      <c r="G7987" t="s">
        <v>57</v>
      </c>
      <c r="H7987" t="s">
        <v>595</v>
      </c>
      <c r="I7987" t="s">
        <v>11343</v>
      </c>
      <c r="J7987" s="1">
        <v>8</v>
      </c>
      <c r="K7987" t="s">
        <v>11416</v>
      </c>
      <c r="L7987" t="s">
        <v>11417</v>
      </c>
      <c r="M7987" t="s">
        <v>11418</v>
      </c>
      <c r="N7987" s="126">
        <v>0.01</v>
      </c>
      <c r="Q7987" t="s">
        <v>11415</v>
      </c>
      <c r="R7987" t="s">
        <v>19805</v>
      </c>
      <c r="S7987" s="120">
        <v>0.6</v>
      </c>
      <c r="U7987"/>
    </row>
    <row r="7988" spans="1:21">
      <c r="A7988">
        <v>7987</v>
      </c>
      <c r="B7988" s="1" t="s">
        <v>4309</v>
      </c>
      <c r="C7988" s="1" t="s">
        <v>593</v>
      </c>
      <c r="D7988" s="1" t="s">
        <v>11293</v>
      </c>
      <c r="E7988" t="s">
        <v>56</v>
      </c>
      <c r="F7988" t="s">
        <v>11416</v>
      </c>
      <c r="G7988" t="s">
        <v>57</v>
      </c>
      <c r="H7988" t="s">
        <v>595</v>
      </c>
      <c r="I7988" t="s">
        <v>11343</v>
      </c>
      <c r="J7988" s="1">
        <v>8</v>
      </c>
      <c r="K7988" t="s">
        <v>11416</v>
      </c>
      <c r="L7988" t="s">
        <v>11417</v>
      </c>
      <c r="M7988" t="s">
        <v>11418</v>
      </c>
      <c r="N7988" s="126">
        <v>0.1</v>
      </c>
      <c r="Q7988" t="s">
        <v>4309</v>
      </c>
      <c r="R7988" t="s">
        <v>19805</v>
      </c>
      <c r="S7988" s="120">
        <v>0.6</v>
      </c>
      <c r="U7988"/>
    </row>
    <row r="7989" spans="1:21">
      <c r="A7989">
        <v>7988</v>
      </c>
      <c r="B7989" s="1" t="s">
        <v>11419</v>
      </c>
      <c r="C7989" s="1" t="s">
        <v>593</v>
      </c>
      <c r="D7989" s="1" t="s">
        <v>11293</v>
      </c>
      <c r="E7989" t="s">
        <v>56</v>
      </c>
      <c r="F7989" t="s">
        <v>11416</v>
      </c>
      <c r="G7989" t="s">
        <v>57</v>
      </c>
      <c r="H7989" t="s">
        <v>595</v>
      </c>
      <c r="I7989" t="s">
        <v>11343</v>
      </c>
      <c r="J7989" s="1">
        <v>8</v>
      </c>
      <c r="K7989" t="s">
        <v>11416</v>
      </c>
      <c r="L7989" t="s">
        <v>11417</v>
      </c>
      <c r="M7989" t="s">
        <v>11418</v>
      </c>
      <c r="N7989" s="126"/>
      <c r="Q7989" t="s">
        <v>11419</v>
      </c>
      <c r="R7989" t="s">
        <v>19805</v>
      </c>
      <c r="S7989" s="120">
        <v>0.6</v>
      </c>
      <c r="U7989"/>
    </row>
    <row r="7990" spans="1:21">
      <c r="A7990">
        <v>7989</v>
      </c>
      <c r="B7990" s="1" t="s">
        <v>11420</v>
      </c>
      <c r="C7990" s="1" t="s">
        <v>593</v>
      </c>
      <c r="D7990" s="1" t="s">
        <v>11293</v>
      </c>
      <c r="E7990" t="s">
        <v>56</v>
      </c>
      <c r="F7990" t="s">
        <v>11416</v>
      </c>
      <c r="G7990" t="s">
        <v>57</v>
      </c>
      <c r="H7990" t="s">
        <v>595</v>
      </c>
      <c r="I7990" t="s">
        <v>11343</v>
      </c>
      <c r="J7990" s="1">
        <v>8</v>
      </c>
      <c r="K7990" t="s">
        <v>11416</v>
      </c>
      <c r="L7990" t="s">
        <v>11417</v>
      </c>
      <c r="M7990" t="s">
        <v>11418</v>
      </c>
      <c r="N7990" s="126">
        <v>0.01</v>
      </c>
      <c r="Q7990" t="s">
        <v>11420</v>
      </c>
      <c r="R7990" t="s">
        <v>19805</v>
      </c>
      <c r="S7990" s="120">
        <v>0.6</v>
      </c>
      <c r="U7990"/>
    </row>
    <row r="7991" spans="1:21">
      <c r="A7991">
        <v>7990</v>
      </c>
      <c r="B7991" s="1" t="s">
        <v>11421</v>
      </c>
      <c r="C7991" s="1" t="s">
        <v>593</v>
      </c>
      <c r="D7991" s="1" t="s">
        <v>11293</v>
      </c>
      <c r="E7991" t="s">
        <v>56</v>
      </c>
      <c r="F7991" t="s">
        <v>11416</v>
      </c>
      <c r="G7991" t="s">
        <v>57</v>
      </c>
      <c r="H7991" t="s">
        <v>595</v>
      </c>
      <c r="I7991" t="s">
        <v>11343</v>
      </c>
      <c r="J7991" s="1">
        <v>8</v>
      </c>
      <c r="K7991" t="s">
        <v>11416</v>
      </c>
      <c r="L7991" t="s">
        <v>11417</v>
      </c>
      <c r="M7991" t="s">
        <v>11418</v>
      </c>
      <c r="N7991" s="126"/>
      <c r="Q7991" t="s">
        <v>11421</v>
      </c>
      <c r="R7991" t="s">
        <v>19805</v>
      </c>
      <c r="S7991" s="120">
        <v>0.6</v>
      </c>
      <c r="U7991"/>
    </row>
    <row r="7992" spans="1:21">
      <c r="A7992">
        <v>7991</v>
      </c>
      <c r="B7992" s="1" t="s">
        <v>11422</v>
      </c>
      <c r="C7992" s="1" t="s">
        <v>201</v>
      </c>
      <c r="D7992" s="1" t="s">
        <v>11293</v>
      </c>
      <c r="E7992" t="s">
        <v>56</v>
      </c>
      <c r="F7992" t="s">
        <v>11423</v>
      </c>
      <c r="G7992" t="s">
        <v>57</v>
      </c>
      <c r="H7992" t="s">
        <v>203</v>
      </c>
      <c r="I7992" t="s">
        <v>11343</v>
      </c>
      <c r="J7992" s="1">
        <v>8</v>
      </c>
      <c r="K7992" t="s">
        <v>11423</v>
      </c>
      <c r="L7992" t="s">
        <v>11424</v>
      </c>
      <c r="M7992" t="s">
        <v>11425</v>
      </c>
      <c r="N7992" s="126"/>
      <c r="Q7992" t="s">
        <v>11422</v>
      </c>
      <c r="R7992" t="s">
        <v>19806</v>
      </c>
      <c r="S7992" s="120">
        <v>0.6</v>
      </c>
      <c r="U7992"/>
    </row>
    <row r="7993" spans="1:21">
      <c r="A7993">
        <v>7992</v>
      </c>
      <c r="B7993" s="1" t="s">
        <v>11426</v>
      </c>
      <c r="C7993" s="1" t="s">
        <v>201</v>
      </c>
      <c r="D7993" s="1" t="s">
        <v>11293</v>
      </c>
      <c r="E7993" t="s">
        <v>56</v>
      </c>
      <c r="F7993" t="s">
        <v>11423</v>
      </c>
      <c r="G7993" t="s">
        <v>57</v>
      </c>
      <c r="H7993" t="s">
        <v>203</v>
      </c>
      <c r="I7993" t="s">
        <v>11343</v>
      </c>
      <c r="J7993" s="1">
        <v>8</v>
      </c>
      <c r="K7993" t="s">
        <v>11423</v>
      </c>
      <c r="L7993" t="s">
        <v>11424</v>
      </c>
      <c r="M7993" t="s">
        <v>11425</v>
      </c>
      <c r="N7993" s="126"/>
      <c r="Q7993" t="s">
        <v>11426</v>
      </c>
      <c r="R7993" t="s">
        <v>19806</v>
      </c>
      <c r="S7993" s="120">
        <v>0.6</v>
      </c>
      <c r="U7993"/>
    </row>
    <row r="7994" spans="1:21">
      <c r="A7994">
        <v>7993</v>
      </c>
      <c r="B7994" s="1" t="s">
        <v>11427</v>
      </c>
      <c r="C7994" s="1" t="s">
        <v>201</v>
      </c>
      <c r="D7994" s="1" t="s">
        <v>11293</v>
      </c>
      <c r="E7994" t="s">
        <v>56</v>
      </c>
      <c r="F7994" t="s">
        <v>11423</v>
      </c>
      <c r="G7994" t="s">
        <v>57</v>
      </c>
      <c r="H7994" t="s">
        <v>203</v>
      </c>
      <c r="I7994" t="s">
        <v>11343</v>
      </c>
      <c r="J7994" s="1">
        <v>8</v>
      </c>
      <c r="K7994" t="s">
        <v>11423</v>
      </c>
      <c r="L7994" t="s">
        <v>11424</v>
      </c>
      <c r="M7994" t="s">
        <v>11425</v>
      </c>
      <c r="N7994" s="126"/>
      <c r="Q7994" t="s">
        <v>11427</v>
      </c>
      <c r="R7994" t="s">
        <v>19806</v>
      </c>
      <c r="S7994" s="120">
        <v>0.6</v>
      </c>
      <c r="U7994"/>
    </row>
    <row r="7995" spans="1:21">
      <c r="A7995">
        <v>7994</v>
      </c>
      <c r="B7995" s="1" t="s">
        <v>11428</v>
      </c>
      <c r="C7995" s="1" t="s">
        <v>201</v>
      </c>
      <c r="D7995" s="1" t="s">
        <v>11293</v>
      </c>
      <c r="E7995" t="s">
        <v>56</v>
      </c>
      <c r="F7995" t="s">
        <v>11423</v>
      </c>
      <c r="G7995" t="s">
        <v>57</v>
      </c>
      <c r="H7995" t="s">
        <v>203</v>
      </c>
      <c r="I7995" t="s">
        <v>11343</v>
      </c>
      <c r="J7995" s="1">
        <v>8</v>
      </c>
      <c r="K7995" t="s">
        <v>11423</v>
      </c>
      <c r="L7995" t="s">
        <v>11424</v>
      </c>
      <c r="M7995" t="s">
        <v>11425</v>
      </c>
      <c r="N7995" s="126"/>
      <c r="Q7995" t="s">
        <v>11428</v>
      </c>
      <c r="R7995" t="s">
        <v>19806</v>
      </c>
      <c r="S7995" s="120">
        <v>0.6</v>
      </c>
      <c r="U7995"/>
    </row>
    <row r="7996" spans="1:21">
      <c r="A7996">
        <v>7995</v>
      </c>
      <c r="B7996" s="1" t="s">
        <v>11429</v>
      </c>
      <c r="C7996" s="1" t="s">
        <v>64</v>
      </c>
      <c r="D7996" s="1" t="s">
        <v>11430</v>
      </c>
      <c r="E7996" t="s">
        <v>38</v>
      </c>
      <c r="F7996" t="s">
        <v>11431</v>
      </c>
      <c r="G7996" t="s">
        <v>39</v>
      </c>
      <c r="H7996" t="s">
        <v>67</v>
      </c>
      <c r="I7996" t="s">
        <v>11432</v>
      </c>
      <c r="J7996" s="1">
        <v>1</v>
      </c>
      <c r="K7996" t="s">
        <v>11431</v>
      </c>
      <c r="L7996" t="s">
        <v>11433</v>
      </c>
      <c r="M7996" t="s">
        <v>11434</v>
      </c>
      <c r="N7996" s="126"/>
      <c r="Q7996" t="s">
        <v>11429</v>
      </c>
      <c r="R7996" t="s">
        <v>19807</v>
      </c>
      <c r="S7996" s="120">
        <v>0.6</v>
      </c>
      <c r="U7996"/>
    </row>
    <row r="7997" spans="1:21">
      <c r="A7997">
        <v>7996</v>
      </c>
      <c r="B7997" s="1" t="s">
        <v>11430</v>
      </c>
      <c r="C7997" s="1" t="s">
        <v>78</v>
      </c>
      <c r="D7997" s="1" t="s">
        <v>11430</v>
      </c>
      <c r="E7997" t="s">
        <v>38</v>
      </c>
      <c r="F7997" t="s">
        <v>11435</v>
      </c>
      <c r="G7997" t="s">
        <v>39</v>
      </c>
      <c r="H7997" t="s">
        <v>80</v>
      </c>
      <c r="I7997" t="s">
        <v>11432</v>
      </c>
      <c r="J7997" s="1">
        <v>1</v>
      </c>
      <c r="K7997" t="s">
        <v>11435</v>
      </c>
      <c r="L7997" t="s">
        <v>11436</v>
      </c>
      <c r="M7997" t="s">
        <v>11437</v>
      </c>
      <c r="N7997" s="126"/>
      <c r="Q7997" t="s">
        <v>11430</v>
      </c>
      <c r="R7997" t="s">
        <v>19808</v>
      </c>
      <c r="S7997" s="120">
        <v>0.6</v>
      </c>
      <c r="U7997"/>
    </row>
    <row r="7998" spans="1:21">
      <c r="A7998">
        <v>7997</v>
      </c>
      <c r="B7998" s="1" t="s">
        <v>11438</v>
      </c>
      <c r="C7998" s="1" t="s">
        <v>78</v>
      </c>
      <c r="D7998" s="1" t="s">
        <v>11430</v>
      </c>
      <c r="E7998" t="s">
        <v>38</v>
      </c>
      <c r="F7998" t="s">
        <v>11435</v>
      </c>
      <c r="G7998" t="s">
        <v>39</v>
      </c>
      <c r="H7998" t="s">
        <v>80</v>
      </c>
      <c r="I7998" t="s">
        <v>11432</v>
      </c>
      <c r="J7998" s="1">
        <v>1</v>
      </c>
      <c r="K7998" t="s">
        <v>11435</v>
      </c>
      <c r="L7998" t="s">
        <v>11436</v>
      </c>
      <c r="M7998" t="s">
        <v>11437</v>
      </c>
      <c r="N7998" s="126"/>
      <c r="Q7998" t="s">
        <v>11438</v>
      </c>
      <c r="R7998" t="s">
        <v>19808</v>
      </c>
      <c r="S7998" s="120">
        <v>0.6</v>
      </c>
      <c r="U7998"/>
    </row>
    <row r="7999" spans="1:21">
      <c r="A7999">
        <v>7998</v>
      </c>
      <c r="B7999" s="1" t="s">
        <v>11439</v>
      </c>
      <c r="C7999" s="1" t="s">
        <v>78</v>
      </c>
      <c r="D7999" s="1" t="s">
        <v>11430</v>
      </c>
      <c r="E7999" t="s">
        <v>38</v>
      </c>
      <c r="F7999" t="s">
        <v>11435</v>
      </c>
      <c r="G7999" t="s">
        <v>39</v>
      </c>
      <c r="H7999" t="s">
        <v>80</v>
      </c>
      <c r="I7999" t="s">
        <v>11432</v>
      </c>
      <c r="J7999" s="1">
        <v>1</v>
      </c>
      <c r="K7999" t="s">
        <v>11435</v>
      </c>
      <c r="L7999" t="s">
        <v>11436</v>
      </c>
      <c r="M7999" t="s">
        <v>11437</v>
      </c>
      <c r="N7999" s="126"/>
      <c r="Q7999" t="s">
        <v>11439</v>
      </c>
      <c r="R7999" t="s">
        <v>19808</v>
      </c>
      <c r="S7999" s="120">
        <v>0.6</v>
      </c>
      <c r="U7999"/>
    </row>
    <row r="8000" spans="1:21">
      <c r="A8000">
        <v>7999</v>
      </c>
      <c r="B8000" s="1" t="s">
        <v>11440</v>
      </c>
      <c r="C8000" s="1" t="s">
        <v>78</v>
      </c>
      <c r="D8000" s="1" t="s">
        <v>11430</v>
      </c>
      <c r="E8000" t="s">
        <v>38</v>
      </c>
      <c r="F8000" t="s">
        <v>11435</v>
      </c>
      <c r="G8000" t="s">
        <v>39</v>
      </c>
      <c r="H8000" t="s">
        <v>80</v>
      </c>
      <c r="I8000" t="s">
        <v>11432</v>
      </c>
      <c r="J8000" s="1">
        <v>1</v>
      </c>
      <c r="K8000" t="s">
        <v>11435</v>
      </c>
      <c r="L8000" t="s">
        <v>11436</v>
      </c>
      <c r="M8000" t="s">
        <v>11437</v>
      </c>
      <c r="N8000" s="126"/>
      <c r="Q8000" t="s">
        <v>11440</v>
      </c>
      <c r="R8000" t="s">
        <v>19808</v>
      </c>
      <c r="S8000" s="120">
        <v>0.6</v>
      </c>
      <c r="U8000"/>
    </row>
    <row r="8001" spans="1:21">
      <c r="A8001">
        <v>8000</v>
      </c>
      <c r="B8001" s="1" t="s">
        <v>11441</v>
      </c>
      <c r="C8001" s="1" t="s">
        <v>78</v>
      </c>
      <c r="D8001" s="1" t="s">
        <v>11430</v>
      </c>
      <c r="E8001" t="s">
        <v>38</v>
      </c>
      <c r="F8001" t="s">
        <v>11435</v>
      </c>
      <c r="G8001" t="s">
        <v>39</v>
      </c>
      <c r="H8001" t="s">
        <v>80</v>
      </c>
      <c r="I8001" t="s">
        <v>11432</v>
      </c>
      <c r="J8001" s="1">
        <v>1</v>
      </c>
      <c r="K8001" t="s">
        <v>11435</v>
      </c>
      <c r="L8001" t="s">
        <v>11436</v>
      </c>
      <c r="M8001" t="s">
        <v>11437</v>
      </c>
      <c r="N8001" s="126"/>
      <c r="Q8001" t="s">
        <v>11441</v>
      </c>
      <c r="R8001" t="s">
        <v>19808</v>
      </c>
      <c r="S8001" s="120">
        <v>0.6</v>
      </c>
      <c r="U8001"/>
    </row>
    <row r="8002" spans="1:21">
      <c r="A8002">
        <v>8001</v>
      </c>
      <c r="B8002" s="1" t="s">
        <v>11442</v>
      </c>
      <c r="C8002" s="1" t="s">
        <v>87</v>
      </c>
      <c r="D8002" s="1" t="s">
        <v>11430</v>
      </c>
      <c r="E8002" t="s">
        <v>38</v>
      </c>
      <c r="F8002" t="s">
        <v>11443</v>
      </c>
      <c r="G8002" t="s">
        <v>39</v>
      </c>
      <c r="H8002" t="s">
        <v>89</v>
      </c>
      <c r="I8002" t="s">
        <v>11432</v>
      </c>
      <c r="J8002" s="1">
        <v>1</v>
      </c>
      <c r="K8002" t="s">
        <v>11443</v>
      </c>
      <c r="L8002" t="s">
        <v>11444</v>
      </c>
      <c r="M8002" t="s">
        <v>11445</v>
      </c>
      <c r="N8002" s="126"/>
      <c r="Q8002" t="s">
        <v>11442</v>
      </c>
      <c r="R8002" t="s">
        <v>19809</v>
      </c>
      <c r="S8002" s="120">
        <v>0.6</v>
      </c>
      <c r="U8002"/>
    </row>
    <row r="8003" spans="1:21">
      <c r="A8003">
        <v>8002</v>
      </c>
      <c r="B8003" s="1" t="s">
        <v>11446</v>
      </c>
      <c r="C8003" s="1" t="s">
        <v>105</v>
      </c>
      <c r="D8003" s="1" t="s">
        <v>11430</v>
      </c>
      <c r="E8003" t="s">
        <v>38</v>
      </c>
      <c r="F8003" t="s">
        <v>11447</v>
      </c>
      <c r="G8003" t="s">
        <v>39</v>
      </c>
      <c r="H8003" t="s">
        <v>107</v>
      </c>
      <c r="I8003" t="s">
        <v>11432</v>
      </c>
      <c r="J8003" s="1">
        <v>1</v>
      </c>
      <c r="K8003" t="s">
        <v>11447</v>
      </c>
      <c r="L8003" t="s">
        <v>11448</v>
      </c>
      <c r="M8003" t="s">
        <v>11449</v>
      </c>
      <c r="N8003" s="126"/>
      <c r="Q8003" t="s">
        <v>11446</v>
      </c>
      <c r="R8003" t="s">
        <v>19810</v>
      </c>
      <c r="S8003" s="120">
        <v>0.6</v>
      </c>
      <c r="U8003"/>
    </row>
    <row r="8004" spans="1:21">
      <c r="A8004">
        <v>8003</v>
      </c>
      <c r="B8004" s="1" t="s">
        <v>11450</v>
      </c>
      <c r="C8004" s="1" t="s">
        <v>105</v>
      </c>
      <c r="D8004" s="1" t="s">
        <v>11430</v>
      </c>
      <c r="E8004" t="s">
        <v>38</v>
      </c>
      <c r="F8004" t="s">
        <v>11447</v>
      </c>
      <c r="G8004" t="s">
        <v>39</v>
      </c>
      <c r="H8004" t="s">
        <v>107</v>
      </c>
      <c r="I8004" t="s">
        <v>11432</v>
      </c>
      <c r="J8004" s="1">
        <v>1</v>
      </c>
      <c r="K8004" t="s">
        <v>11447</v>
      </c>
      <c r="L8004" t="s">
        <v>11448</v>
      </c>
      <c r="M8004" t="s">
        <v>11449</v>
      </c>
      <c r="N8004" s="126"/>
      <c r="Q8004" t="s">
        <v>11450</v>
      </c>
      <c r="R8004" t="s">
        <v>19810</v>
      </c>
      <c r="S8004" s="120">
        <v>0.6</v>
      </c>
      <c r="U8004"/>
    </row>
    <row r="8005" spans="1:21">
      <c r="A8005">
        <v>8004</v>
      </c>
      <c r="B8005" s="1" t="s">
        <v>11451</v>
      </c>
      <c r="C8005" s="1" t="s">
        <v>105</v>
      </c>
      <c r="D8005" s="1" t="s">
        <v>11430</v>
      </c>
      <c r="E8005" t="s">
        <v>38</v>
      </c>
      <c r="F8005" t="s">
        <v>11447</v>
      </c>
      <c r="G8005" t="s">
        <v>39</v>
      </c>
      <c r="H8005" t="s">
        <v>107</v>
      </c>
      <c r="I8005" t="s">
        <v>11432</v>
      </c>
      <c r="J8005" s="1">
        <v>1</v>
      </c>
      <c r="K8005" t="s">
        <v>11447</v>
      </c>
      <c r="L8005" t="s">
        <v>11448</v>
      </c>
      <c r="M8005" t="s">
        <v>11449</v>
      </c>
      <c r="N8005" s="126"/>
      <c r="Q8005" t="s">
        <v>11451</v>
      </c>
      <c r="R8005" t="s">
        <v>19810</v>
      </c>
      <c r="S8005" s="120">
        <v>0.6</v>
      </c>
      <c r="U8005"/>
    </row>
    <row r="8006" spans="1:21">
      <c r="A8006">
        <v>8005</v>
      </c>
      <c r="B8006" s="1" t="s">
        <v>11452</v>
      </c>
      <c r="C8006" s="1" t="s">
        <v>133</v>
      </c>
      <c r="D8006" s="1" t="s">
        <v>11430</v>
      </c>
      <c r="E8006" t="s">
        <v>38</v>
      </c>
      <c r="F8006" t="s">
        <v>11453</v>
      </c>
      <c r="G8006" t="s">
        <v>39</v>
      </c>
      <c r="H8006" t="s">
        <v>135</v>
      </c>
      <c r="I8006" t="s">
        <v>11432</v>
      </c>
      <c r="J8006" s="1">
        <v>1</v>
      </c>
      <c r="K8006" t="s">
        <v>11453</v>
      </c>
      <c r="L8006" t="s">
        <v>11454</v>
      </c>
      <c r="M8006" t="s">
        <v>11455</v>
      </c>
      <c r="N8006" s="126"/>
      <c r="Q8006" t="s">
        <v>11452</v>
      </c>
      <c r="R8006" t="s">
        <v>19811</v>
      </c>
      <c r="S8006" s="120">
        <v>0.6</v>
      </c>
      <c r="U8006"/>
    </row>
    <row r="8007" spans="1:21">
      <c r="A8007">
        <v>8006</v>
      </c>
      <c r="B8007" s="1" t="s">
        <v>11456</v>
      </c>
      <c r="C8007" s="1" t="s">
        <v>133</v>
      </c>
      <c r="D8007" s="1" t="s">
        <v>11430</v>
      </c>
      <c r="E8007" t="s">
        <v>38</v>
      </c>
      <c r="F8007" t="s">
        <v>11453</v>
      </c>
      <c r="G8007" t="s">
        <v>39</v>
      </c>
      <c r="H8007" t="s">
        <v>135</v>
      </c>
      <c r="I8007" t="s">
        <v>11432</v>
      </c>
      <c r="J8007" s="1">
        <v>1</v>
      </c>
      <c r="K8007" t="s">
        <v>11453</v>
      </c>
      <c r="L8007" t="s">
        <v>11454</v>
      </c>
      <c r="M8007" t="s">
        <v>11455</v>
      </c>
      <c r="N8007" s="126"/>
      <c r="Q8007" t="s">
        <v>11456</v>
      </c>
      <c r="R8007" t="s">
        <v>19811</v>
      </c>
      <c r="S8007" s="120">
        <v>0.6</v>
      </c>
      <c r="U8007"/>
    </row>
    <row r="8008" spans="1:21">
      <c r="A8008">
        <v>8007</v>
      </c>
      <c r="B8008" s="1" t="s">
        <v>11457</v>
      </c>
      <c r="C8008" s="1" t="s">
        <v>47</v>
      </c>
      <c r="D8008" s="1" t="s">
        <v>11430</v>
      </c>
      <c r="E8008" t="s">
        <v>38</v>
      </c>
      <c r="F8008" t="s">
        <v>11458</v>
      </c>
      <c r="G8008" t="s">
        <v>39</v>
      </c>
      <c r="H8008" t="s">
        <v>49</v>
      </c>
      <c r="I8008" t="s">
        <v>11432</v>
      </c>
      <c r="J8008" s="1">
        <v>1</v>
      </c>
      <c r="K8008" t="s">
        <v>11459</v>
      </c>
      <c r="L8008" t="s">
        <v>11460</v>
      </c>
      <c r="M8008" t="s">
        <v>11461</v>
      </c>
      <c r="N8008" s="126">
        <v>0.1</v>
      </c>
      <c r="Q8008" t="s">
        <v>11457</v>
      </c>
      <c r="R8008" t="s">
        <v>19812</v>
      </c>
      <c r="S8008" s="120">
        <v>0.6</v>
      </c>
      <c r="U8008"/>
    </row>
    <row r="8009" spans="1:21">
      <c r="A8009">
        <v>8008</v>
      </c>
      <c r="B8009" s="1" t="s">
        <v>11450</v>
      </c>
      <c r="C8009" s="1" t="s">
        <v>47</v>
      </c>
      <c r="D8009" s="1" t="s">
        <v>11430</v>
      </c>
      <c r="E8009" t="s">
        <v>38</v>
      </c>
      <c r="F8009" t="s">
        <v>11458</v>
      </c>
      <c r="G8009" t="s">
        <v>39</v>
      </c>
      <c r="H8009" t="s">
        <v>49</v>
      </c>
      <c r="I8009" t="s">
        <v>11432</v>
      </c>
      <c r="J8009" s="1">
        <v>1</v>
      </c>
      <c r="K8009" t="s">
        <v>11459</v>
      </c>
      <c r="L8009" t="s">
        <v>11460</v>
      </c>
      <c r="M8009" t="s">
        <v>11461</v>
      </c>
      <c r="N8009" s="126"/>
      <c r="Q8009" t="s">
        <v>11450</v>
      </c>
      <c r="R8009" t="s">
        <v>19812</v>
      </c>
      <c r="S8009" s="120">
        <v>0.6</v>
      </c>
      <c r="U8009"/>
    </row>
    <row r="8010" spans="1:21">
      <c r="A8010">
        <v>8009</v>
      </c>
      <c r="B8010" s="1" t="s">
        <v>11462</v>
      </c>
      <c r="C8010" s="1" t="s">
        <v>47</v>
      </c>
      <c r="D8010" s="1" t="s">
        <v>11430</v>
      </c>
      <c r="E8010" t="s">
        <v>38</v>
      </c>
      <c r="F8010" t="s">
        <v>11458</v>
      </c>
      <c r="G8010" t="s">
        <v>39</v>
      </c>
      <c r="H8010" t="s">
        <v>49</v>
      </c>
      <c r="I8010" t="s">
        <v>11432</v>
      </c>
      <c r="J8010" s="1">
        <v>1</v>
      </c>
      <c r="K8010" t="s">
        <v>11459</v>
      </c>
      <c r="L8010" t="s">
        <v>11460</v>
      </c>
      <c r="M8010" t="s">
        <v>11461</v>
      </c>
      <c r="N8010" s="126">
        <v>0.1</v>
      </c>
      <c r="Q8010" t="s">
        <v>11462</v>
      </c>
      <c r="R8010" t="s">
        <v>19812</v>
      </c>
      <c r="S8010" s="120">
        <v>0.6</v>
      </c>
      <c r="U8010"/>
    </row>
    <row r="8011" spans="1:21">
      <c r="A8011">
        <v>8010</v>
      </c>
      <c r="B8011" s="1" t="s">
        <v>11463</v>
      </c>
      <c r="C8011" s="1" t="s">
        <v>47</v>
      </c>
      <c r="D8011" s="1" t="s">
        <v>11430</v>
      </c>
      <c r="E8011" t="s">
        <v>38</v>
      </c>
      <c r="F8011" t="s">
        <v>11458</v>
      </c>
      <c r="G8011" t="s">
        <v>39</v>
      </c>
      <c r="H8011" t="s">
        <v>49</v>
      </c>
      <c r="I8011" t="s">
        <v>11432</v>
      </c>
      <c r="J8011" s="1">
        <v>1</v>
      </c>
      <c r="K8011" t="s">
        <v>11459</v>
      </c>
      <c r="L8011" t="s">
        <v>11460</v>
      </c>
      <c r="M8011" t="s">
        <v>11461</v>
      </c>
      <c r="N8011" s="126">
        <v>0.01</v>
      </c>
      <c r="Q8011" t="s">
        <v>11463</v>
      </c>
      <c r="R8011" t="s">
        <v>19812</v>
      </c>
      <c r="S8011" s="120">
        <v>0.6</v>
      </c>
      <c r="U8011"/>
    </row>
    <row r="8012" spans="1:21">
      <c r="A8012">
        <v>8011</v>
      </c>
      <c r="B8012" s="1" t="s">
        <v>11464</v>
      </c>
      <c r="C8012" s="1" t="s">
        <v>47</v>
      </c>
      <c r="D8012" s="1" t="s">
        <v>11430</v>
      </c>
      <c r="E8012" t="s">
        <v>38</v>
      </c>
      <c r="F8012" t="s">
        <v>11458</v>
      </c>
      <c r="G8012" t="s">
        <v>39</v>
      </c>
      <c r="H8012" t="s">
        <v>49</v>
      </c>
      <c r="I8012" t="s">
        <v>11432</v>
      </c>
      <c r="J8012" s="1">
        <v>1</v>
      </c>
      <c r="K8012" t="s">
        <v>11459</v>
      </c>
      <c r="L8012" t="s">
        <v>11460</v>
      </c>
      <c r="M8012" t="s">
        <v>11461</v>
      </c>
      <c r="N8012" s="126"/>
      <c r="Q8012" t="s">
        <v>11464</v>
      </c>
      <c r="R8012" t="s">
        <v>19812</v>
      </c>
      <c r="S8012" s="120">
        <v>0.6</v>
      </c>
      <c r="U8012"/>
    </row>
    <row r="8013" spans="1:21">
      <c r="A8013">
        <v>8012</v>
      </c>
      <c r="B8013" s="1" t="s">
        <v>11465</v>
      </c>
      <c r="C8013" s="1" t="s">
        <v>47</v>
      </c>
      <c r="D8013" s="1" t="s">
        <v>11430</v>
      </c>
      <c r="E8013" t="s">
        <v>38</v>
      </c>
      <c r="F8013" t="s">
        <v>11458</v>
      </c>
      <c r="G8013" t="s">
        <v>39</v>
      </c>
      <c r="H8013" t="s">
        <v>49</v>
      </c>
      <c r="I8013" t="s">
        <v>11432</v>
      </c>
      <c r="J8013" s="1">
        <v>1</v>
      </c>
      <c r="K8013" t="s">
        <v>11459</v>
      </c>
      <c r="L8013" t="s">
        <v>11460</v>
      </c>
      <c r="M8013" t="s">
        <v>11461</v>
      </c>
      <c r="N8013" s="126"/>
      <c r="Q8013" t="s">
        <v>11465</v>
      </c>
      <c r="R8013" t="s">
        <v>19812</v>
      </c>
      <c r="S8013" s="120">
        <v>0.6</v>
      </c>
      <c r="U8013"/>
    </row>
    <row r="8014" spans="1:21">
      <c r="A8014">
        <v>8013</v>
      </c>
      <c r="B8014" s="1" t="s">
        <v>10674</v>
      </c>
      <c r="C8014" s="1" t="s">
        <v>47</v>
      </c>
      <c r="D8014" s="1" t="s">
        <v>11430</v>
      </c>
      <c r="E8014" t="s">
        <v>38</v>
      </c>
      <c r="F8014" t="s">
        <v>11458</v>
      </c>
      <c r="G8014" t="s">
        <v>39</v>
      </c>
      <c r="H8014" t="s">
        <v>49</v>
      </c>
      <c r="I8014" t="s">
        <v>11432</v>
      </c>
      <c r="J8014" s="1">
        <v>1</v>
      </c>
      <c r="K8014" t="s">
        <v>11459</v>
      </c>
      <c r="L8014" t="s">
        <v>11460</v>
      </c>
      <c r="M8014" t="s">
        <v>11461</v>
      </c>
      <c r="N8014" s="126"/>
      <c r="Q8014" t="s">
        <v>10674</v>
      </c>
      <c r="R8014" t="s">
        <v>19812</v>
      </c>
      <c r="S8014" s="120">
        <v>0.6</v>
      </c>
      <c r="U8014"/>
    </row>
    <row r="8015" spans="1:21">
      <c r="A8015">
        <v>8014</v>
      </c>
      <c r="B8015" s="1" t="s">
        <v>11466</v>
      </c>
      <c r="C8015" s="1" t="s">
        <v>47</v>
      </c>
      <c r="D8015" s="1" t="s">
        <v>11430</v>
      </c>
      <c r="E8015" t="s">
        <v>38</v>
      </c>
      <c r="F8015" t="s">
        <v>11458</v>
      </c>
      <c r="G8015" t="s">
        <v>39</v>
      </c>
      <c r="H8015" t="s">
        <v>49</v>
      </c>
      <c r="I8015" t="s">
        <v>11432</v>
      </c>
      <c r="J8015" s="1">
        <v>1</v>
      </c>
      <c r="K8015" t="s">
        <v>11459</v>
      </c>
      <c r="L8015" t="s">
        <v>11460</v>
      </c>
      <c r="M8015" t="s">
        <v>11461</v>
      </c>
      <c r="N8015" s="126"/>
      <c r="Q8015" t="s">
        <v>11466</v>
      </c>
      <c r="R8015" t="s">
        <v>19812</v>
      </c>
      <c r="S8015" s="120">
        <v>0.6</v>
      </c>
      <c r="U8015"/>
    </row>
    <row r="8016" spans="1:21">
      <c r="A8016">
        <v>8015</v>
      </c>
      <c r="B8016" s="1" t="s">
        <v>1810</v>
      </c>
      <c r="C8016" s="1" t="s">
        <v>47</v>
      </c>
      <c r="D8016" s="1" t="s">
        <v>11430</v>
      </c>
      <c r="E8016" t="s">
        <v>38</v>
      </c>
      <c r="F8016" t="s">
        <v>11458</v>
      </c>
      <c r="G8016" t="s">
        <v>39</v>
      </c>
      <c r="H8016" t="s">
        <v>49</v>
      </c>
      <c r="I8016" t="s">
        <v>11432</v>
      </c>
      <c r="J8016" s="1">
        <v>1</v>
      </c>
      <c r="K8016" t="s">
        <v>11459</v>
      </c>
      <c r="L8016" t="s">
        <v>11460</v>
      </c>
      <c r="M8016" t="s">
        <v>11461</v>
      </c>
      <c r="N8016" s="126"/>
      <c r="Q8016" t="s">
        <v>1810</v>
      </c>
      <c r="R8016" t="s">
        <v>19812</v>
      </c>
      <c r="S8016" s="120">
        <v>0.6</v>
      </c>
      <c r="U8016"/>
    </row>
    <row r="8017" spans="1:21">
      <c r="A8017">
        <v>8016</v>
      </c>
      <c r="B8017" s="1" t="s">
        <v>11467</v>
      </c>
      <c r="C8017" s="1" t="s">
        <v>47</v>
      </c>
      <c r="D8017" s="1" t="s">
        <v>11430</v>
      </c>
      <c r="E8017" t="s">
        <v>38</v>
      </c>
      <c r="F8017" t="s">
        <v>11458</v>
      </c>
      <c r="G8017" t="s">
        <v>39</v>
      </c>
      <c r="H8017" t="s">
        <v>49</v>
      </c>
      <c r="I8017" t="s">
        <v>11432</v>
      </c>
      <c r="J8017" s="1">
        <v>1</v>
      </c>
      <c r="K8017" t="s">
        <v>11459</v>
      </c>
      <c r="L8017" t="s">
        <v>11460</v>
      </c>
      <c r="M8017" t="s">
        <v>11461</v>
      </c>
      <c r="N8017" s="126"/>
      <c r="Q8017" t="s">
        <v>11467</v>
      </c>
      <c r="R8017" t="s">
        <v>19812</v>
      </c>
      <c r="S8017" s="120">
        <v>0.6</v>
      </c>
      <c r="U8017"/>
    </row>
    <row r="8018" spans="1:21">
      <c r="A8018">
        <v>8017</v>
      </c>
      <c r="B8018" s="1" t="s">
        <v>10775</v>
      </c>
      <c r="C8018" s="1" t="s">
        <v>164</v>
      </c>
      <c r="D8018" s="1" t="s">
        <v>11430</v>
      </c>
      <c r="E8018" t="s">
        <v>38</v>
      </c>
      <c r="F8018" t="s">
        <v>11468</v>
      </c>
      <c r="G8018" t="s">
        <v>39</v>
      </c>
      <c r="H8018" t="s">
        <v>166</v>
      </c>
      <c r="I8018" t="s">
        <v>11432</v>
      </c>
      <c r="J8018" s="1">
        <v>1</v>
      </c>
      <c r="K8018" t="s">
        <v>11468</v>
      </c>
      <c r="L8018" t="s">
        <v>11469</v>
      </c>
      <c r="M8018" t="s">
        <v>11470</v>
      </c>
      <c r="N8018" s="126"/>
      <c r="Q8018" t="s">
        <v>10775</v>
      </c>
      <c r="R8018" t="s">
        <v>19813</v>
      </c>
      <c r="S8018" s="120">
        <v>0.6</v>
      </c>
      <c r="U8018"/>
    </row>
    <row r="8019" spans="1:21">
      <c r="A8019">
        <v>8018</v>
      </c>
      <c r="B8019" s="1" t="s">
        <v>11471</v>
      </c>
      <c r="C8019" s="1" t="s">
        <v>164</v>
      </c>
      <c r="D8019" s="1" t="s">
        <v>11430</v>
      </c>
      <c r="E8019" t="s">
        <v>38</v>
      </c>
      <c r="F8019" t="s">
        <v>11468</v>
      </c>
      <c r="G8019" t="s">
        <v>39</v>
      </c>
      <c r="H8019" t="s">
        <v>166</v>
      </c>
      <c r="I8019" t="s">
        <v>11432</v>
      </c>
      <c r="J8019" s="1">
        <v>1</v>
      </c>
      <c r="K8019" t="s">
        <v>11468</v>
      </c>
      <c r="L8019" t="s">
        <v>11469</v>
      </c>
      <c r="M8019" t="s">
        <v>11470</v>
      </c>
      <c r="N8019" s="126"/>
      <c r="Q8019" t="s">
        <v>11471</v>
      </c>
      <c r="R8019" t="s">
        <v>19813</v>
      </c>
      <c r="S8019" s="120">
        <v>0.6</v>
      </c>
      <c r="U8019"/>
    </row>
    <row r="8020" spans="1:21">
      <c r="A8020">
        <v>8019</v>
      </c>
      <c r="B8020" s="1" t="s">
        <v>11472</v>
      </c>
      <c r="C8020" s="1" t="s">
        <v>164</v>
      </c>
      <c r="D8020" s="1" t="s">
        <v>11430</v>
      </c>
      <c r="E8020" t="s">
        <v>38</v>
      </c>
      <c r="F8020" t="s">
        <v>11468</v>
      </c>
      <c r="G8020" t="s">
        <v>39</v>
      </c>
      <c r="H8020" t="s">
        <v>166</v>
      </c>
      <c r="I8020" t="s">
        <v>11432</v>
      </c>
      <c r="J8020" s="1">
        <v>1</v>
      </c>
      <c r="K8020" t="s">
        <v>11468</v>
      </c>
      <c r="L8020" t="s">
        <v>11469</v>
      </c>
      <c r="M8020" t="s">
        <v>11470</v>
      </c>
      <c r="N8020" s="126"/>
      <c r="Q8020" t="s">
        <v>11472</v>
      </c>
      <c r="R8020" t="s">
        <v>19813</v>
      </c>
      <c r="S8020" s="120">
        <v>0.6</v>
      </c>
      <c r="U8020"/>
    </row>
    <row r="8021" spans="1:21">
      <c r="A8021">
        <v>8020</v>
      </c>
      <c r="B8021" s="1" t="s">
        <v>11473</v>
      </c>
      <c r="C8021" s="1" t="s">
        <v>164</v>
      </c>
      <c r="D8021" s="1" t="s">
        <v>11430</v>
      </c>
      <c r="E8021" t="s">
        <v>38</v>
      </c>
      <c r="F8021" t="s">
        <v>11468</v>
      </c>
      <c r="G8021" t="s">
        <v>39</v>
      </c>
      <c r="H8021" t="s">
        <v>166</v>
      </c>
      <c r="I8021" t="s">
        <v>11432</v>
      </c>
      <c r="J8021" s="1">
        <v>1</v>
      </c>
      <c r="K8021" t="s">
        <v>11468</v>
      </c>
      <c r="L8021" t="s">
        <v>11469</v>
      </c>
      <c r="M8021" t="s">
        <v>11470</v>
      </c>
      <c r="N8021" s="126"/>
      <c r="Q8021" t="s">
        <v>11473</v>
      </c>
      <c r="R8021" t="s">
        <v>19813</v>
      </c>
      <c r="S8021" s="120">
        <v>0.6</v>
      </c>
      <c r="U8021"/>
    </row>
    <row r="8022" spans="1:21">
      <c r="A8022">
        <v>8021</v>
      </c>
      <c r="B8022" s="1" t="s">
        <v>11474</v>
      </c>
      <c r="C8022" s="1" t="s">
        <v>164</v>
      </c>
      <c r="D8022" s="1" t="s">
        <v>11430</v>
      </c>
      <c r="E8022" t="s">
        <v>38</v>
      </c>
      <c r="F8022" t="s">
        <v>11468</v>
      </c>
      <c r="G8022" t="s">
        <v>39</v>
      </c>
      <c r="H8022" t="s">
        <v>166</v>
      </c>
      <c r="I8022" t="s">
        <v>11432</v>
      </c>
      <c r="J8022" s="1">
        <v>1</v>
      </c>
      <c r="K8022" t="s">
        <v>11468</v>
      </c>
      <c r="L8022" t="s">
        <v>11469</v>
      </c>
      <c r="M8022" t="s">
        <v>11470</v>
      </c>
      <c r="N8022" s="126"/>
      <c r="Q8022" t="s">
        <v>11474</v>
      </c>
      <c r="R8022" t="s">
        <v>19813</v>
      </c>
      <c r="S8022" s="120">
        <v>0.6</v>
      </c>
      <c r="U8022"/>
    </row>
    <row r="8023" spans="1:21">
      <c r="A8023">
        <v>8022</v>
      </c>
      <c r="B8023" s="1" t="s">
        <v>11475</v>
      </c>
      <c r="C8023" s="1" t="s">
        <v>164</v>
      </c>
      <c r="D8023" s="1" t="s">
        <v>11430</v>
      </c>
      <c r="E8023" t="s">
        <v>38</v>
      </c>
      <c r="F8023" t="s">
        <v>11468</v>
      </c>
      <c r="G8023" t="s">
        <v>39</v>
      </c>
      <c r="H8023" t="s">
        <v>166</v>
      </c>
      <c r="I8023" t="s">
        <v>11432</v>
      </c>
      <c r="J8023" s="1">
        <v>1</v>
      </c>
      <c r="K8023" t="s">
        <v>11468</v>
      </c>
      <c r="L8023" t="s">
        <v>11469</v>
      </c>
      <c r="M8023" t="s">
        <v>11470</v>
      </c>
      <c r="N8023" s="126"/>
      <c r="Q8023" t="s">
        <v>11475</v>
      </c>
      <c r="R8023" t="s">
        <v>19813</v>
      </c>
      <c r="S8023" s="120">
        <v>0.6</v>
      </c>
      <c r="U8023"/>
    </row>
    <row r="8024" spans="1:21">
      <c r="A8024">
        <v>8023</v>
      </c>
      <c r="B8024" s="1" t="s">
        <v>11476</v>
      </c>
      <c r="C8024" s="1" t="s">
        <v>175</v>
      </c>
      <c r="D8024" s="1" t="s">
        <v>11430</v>
      </c>
      <c r="E8024" t="s">
        <v>38</v>
      </c>
      <c r="F8024" t="s">
        <v>11477</v>
      </c>
      <c r="G8024" t="s">
        <v>39</v>
      </c>
      <c r="H8024" t="s">
        <v>177</v>
      </c>
      <c r="I8024" t="s">
        <v>11432</v>
      </c>
      <c r="J8024" s="1">
        <v>1</v>
      </c>
      <c r="K8024" t="s">
        <v>11478</v>
      </c>
      <c r="L8024" t="s">
        <v>11479</v>
      </c>
      <c r="M8024" t="s">
        <v>11480</v>
      </c>
      <c r="N8024" s="126"/>
      <c r="Q8024" t="s">
        <v>11476</v>
      </c>
      <c r="R8024" t="s">
        <v>19814</v>
      </c>
      <c r="S8024" s="120">
        <v>0.6</v>
      </c>
      <c r="U8024"/>
    </row>
    <row r="8025" spans="1:21">
      <c r="A8025">
        <v>8024</v>
      </c>
      <c r="B8025" s="1" t="s">
        <v>11481</v>
      </c>
      <c r="C8025" s="1" t="s">
        <v>175</v>
      </c>
      <c r="D8025" s="1" t="s">
        <v>11430</v>
      </c>
      <c r="E8025" t="s">
        <v>38</v>
      </c>
      <c r="F8025" t="s">
        <v>11477</v>
      </c>
      <c r="G8025" t="s">
        <v>39</v>
      </c>
      <c r="H8025" t="s">
        <v>177</v>
      </c>
      <c r="I8025" t="s">
        <v>11432</v>
      </c>
      <c r="J8025" s="1">
        <v>1</v>
      </c>
      <c r="K8025" t="s">
        <v>11478</v>
      </c>
      <c r="L8025" t="s">
        <v>11479</v>
      </c>
      <c r="M8025" t="s">
        <v>11480</v>
      </c>
      <c r="N8025" s="126">
        <v>0.01</v>
      </c>
      <c r="Q8025" t="s">
        <v>11481</v>
      </c>
      <c r="R8025" t="s">
        <v>19814</v>
      </c>
      <c r="S8025" s="120">
        <v>0.6</v>
      </c>
      <c r="U8025"/>
    </row>
    <row r="8026" spans="1:21">
      <c r="A8026">
        <v>8025</v>
      </c>
      <c r="B8026" s="1" t="s">
        <v>11482</v>
      </c>
      <c r="C8026" s="1" t="s">
        <v>175</v>
      </c>
      <c r="D8026" s="1" t="s">
        <v>11430</v>
      </c>
      <c r="E8026" t="s">
        <v>38</v>
      </c>
      <c r="F8026" t="s">
        <v>11477</v>
      </c>
      <c r="G8026" t="s">
        <v>39</v>
      </c>
      <c r="H8026" t="s">
        <v>177</v>
      </c>
      <c r="I8026" t="s">
        <v>11432</v>
      </c>
      <c r="J8026" s="1">
        <v>1</v>
      </c>
      <c r="K8026" t="s">
        <v>11478</v>
      </c>
      <c r="L8026" t="s">
        <v>11479</v>
      </c>
      <c r="M8026" t="s">
        <v>11480</v>
      </c>
      <c r="N8026" s="126"/>
      <c r="Q8026" t="s">
        <v>11482</v>
      </c>
      <c r="R8026" t="s">
        <v>19814</v>
      </c>
      <c r="S8026" s="120">
        <v>0.6</v>
      </c>
      <c r="U8026"/>
    </row>
    <row r="8027" spans="1:21">
      <c r="A8027">
        <v>8026</v>
      </c>
      <c r="B8027" s="1" t="s">
        <v>11483</v>
      </c>
      <c r="C8027" s="1" t="s">
        <v>175</v>
      </c>
      <c r="D8027" s="1" t="s">
        <v>11430</v>
      </c>
      <c r="E8027" t="s">
        <v>38</v>
      </c>
      <c r="F8027" t="s">
        <v>11477</v>
      </c>
      <c r="G8027" t="s">
        <v>39</v>
      </c>
      <c r="H8027" t="s">
        <v>177</v>
      </c>
      <c r="I8027" t="s">
        <v>11432</v>
      </c>
      <c r="J8027" s="1">
        <v>1</v>
      </c>
      <c r="K8027" t="s">
        <v>11478</v>
      </c>
      <c r="L8027" t="s">
        <v>11479</v>
      </c>
      <c r="M8027" t="s">
        <v>11480</v>
      </c>
      <c r="N8027" s="126">
        <v>0.01</v>
      </c>
      <c r="Q8027" t="s">
        <v>11483</v>
      </c>
      <c r="R8027" t="s">
        <v>19814</v>
      </c>
      <c r="S8027" s="120">
        <v>0.6</v>
      </c>
      <c r="U8027"/>
    </row>
    <row r="8028" spans="1:21">
      <c r="A8028">
        <v>8027</v>
      </c>
      <c r="B8028" s="1" t="s">
        <v>10939</v>
      </c>
      <c r="C8028" s="1" t="s">
        <v>175</v>
      </c>
      <c r="D8028" s="1" t="s">
        <v>11430</v>
      </c>
      <c r="E8028" t="s">
        <v>38</v>
      </c>
      <c r="F8028" t="s">
        <v>11477</v>
      </c>
      <c r="G8028" t="s">
        <v>39</v>
      </c>
      <c r="H8028" t="s">
        <v>177</v>
      </c>
      <c r="I8028" t="s">
        <v>11432</v>
      </c>
      <c r="J8028" s="1">
        <v>1</v>
      </c>
      <c r="K8028" t="s">
        <v>11478</v>
      </c>
      <c r="L8028" t="s">
        <v>11479</v>
      </c>
      <c r="M8028" t="s">
        <v>11480</v>
      </c>
      <c r="N8028" s="126"/>
      <c r="Q8028" t="s">
        <v>10939</v>
      </c>
      <c r="R8028" t="s">
        <v>19814</v>
      </c>
      <c r="S8028" s="120">
        <v>0.6</v>
      </c>
      <c r="U8028"/>
    </row>
    <row r="8029" spans="1:21">
      <c r="A8029">
        <v>8028</v>
      </c>
      <c r="B8029" s="1" t="s">
        <v>11484</v>
      </c>
      <c r="C8029" s="1" t="s">
        <v>175</v>
      </c>
      <c r="D8029" s="1" t="s">
        <v>11430</v>
      </c>
      <c r="E8029" t="s">
        <v>38</v>
      </c>
      <c r="F8029" t="s">
        <v>11477</v>
      </c>
      <c r="G8029" t="s">
        <v>39</v>
      </c>
      <c r="H8029" t="s">
        <v>177</v>
      </c>
      <c r="I8029" t="s">
        <v>11432</v>
      </c>
      <c r="J8029" s="1">
        <v>1</v>
      </c>
      <c r="K8029" t="s">
        <v>11478</v>
      </c>
      <c r="L8029" t="s">
        <v>11479</v>
      </c>
      <c r="M8029" t="s">
        <v>11480</v>
      </c>
      <c r="N8029" s="126">
        <v>0.01</v>
      </c>
      <c r="Q8029" t="s">
        <v>11484</v>
      </c>
      <c r="R8029" t="s">
        <v>19814</v>
      </c>
      <c r="S8029" s="120">
        <v>0.6</v>
      </c>
      <c r="U8029"/>
    </row>
    <row r="8030" spans="1:21">
      <c r="A8030">
        <v>8029</v>
      </c>
      <c r="B8030" s="1" t="s">
        <v>11485</v>
      </c>
      <c r="C8030" s="1" t="s">
        <v>175</v>
      </c>
      <c r="D8030" s="1" t="s">
        <v>11430</v>
      </c>
      <c r="E8030" t="s">
        <v>38</v>
      </c>
      <c r="F8030" t="s">
        <v>11477</v>
      </c>
      <c r="G8030" t="s">
        <v>39</v>
      </c>
      <c r="H8030" t="s">
        <v>177</v>
      </c>
      <c r="I8030" t="s">
        <v>11432</v>
      </c>
      <c r="J8030" s="1">
        <v>1</v>
      </c>
      <c r="K8030" t="s">
        <v>11478</v>
      </c>
      <c r="L8030" t="s">
        <v>11479</v>
      </c>
      <c r="M8030" t="s">
        <v>11480</v>
      </c>
      <c r="N8030" s="126"/>
      <c r="Q8030" t="s">
        <v>11485</v>
      </c>
      <c r="R8030" t="s">
        <v>19814</v>
      </c>
      <c r="S8030" s="120">
        <v>0.6</v>
      </c>
      <c r="U8030"/>
    </row>
    <row r="8031" spans="1:21">
      <c r="A8031">
        <v>8030</v>
      </c>
      <c r="B8031" s="1" t="s">
        <v>11486</v>
      </c>
      <c r="C8031" s="1" t="s">
        <v>175</v>
      </c>
      <c r="D8031" s="1" t="s">
        <v>11430</v>
      </c>
      <c r="E8031" t="s">
        <v>38</v>
      </c>
      <c r="F8031" t="s">
        <v>11477</v>
      </c>
      <c r="G8031" t="s">
        <v>39</v>
      </c>
      <c r="H8031" t="s">
        <v>177</v>
      </c>
      <c r="I8031" t="s">
        <v>11432</v>
      </c>
      <c r="J8031" s="1">
        <v>1</v>
      </c>
      <c r="K8031" t="s">
        <v>11478</v>
      </c>
      <c r="L8031" t="s">
        <v>11479</v>
      </c>
      <c r="M8031" t="s">
        <v>11480</v>
      </c>
      <c r="N8031" s="126"/>
      <c r="Q8031" t="s">
        <v>11486</v>
      </c>
      <c r="R8031" t="s">
        <v>19814</v>
      </c>
      <c r="S8031" s="120">
        <v>0.6</v>
      </c>
      <c r="U8031"/>
    </row>
    <row r="8032" spans="1:21">
      <c r="A8032">
        <v>8031</v>
      </c>
      <c r="B8032" s="1" t="s">
        <v>11487</v>
      </c>
      <c r="C8032" s="1" t="s">
        <v>175</v>
      </c>
      <c r="D8032" s="1" t="s">
        <v>11430</v>
      </c>
      <c r="E8032" t="s">
        <v>38</v>
      </c>
      <c r="F8032" t="s">
        <v>11477</v>
      </c>
      <c r="G8032" t="s">
        <v>39</v>
      </c>
      <c r="H8032" t="s">
        <v>177</v>
      </c>
      <c r="I8032" t="s">
        <v>11432</v>
      </c>
      <c r="J8032" s="1">
        <v>1</v>
      </c>
      <c r="K8032" t="s">
        <v>11478</v>
      </c>
      <c r="L8032" t="s">
        <v>11479</v>
      </c>
      <c r="M8032" t="s">
        <v>11480</v>
      </c>
      <c r="N8032" s="126"/>
      <c r="Q8032" t="s">
        <v>11487</v>
      </c>
      <c r="R8032" t="s">
        <v>19814</v>
      </c>
      <c r="S8032" s="120">
        <v>0.6</v>
      </c>
      <c r="U8032"/>
    </row>
    <row r="8033" spans="1:21">
      <c r="A8033">
        <v>8032</v>
      </c>
      <c r="B8033" s="1" t="s">
        <v>11488</v>
      </c>
      <c r="C8033" s="1" t="s">
        <v>36</v>
      </c>
      <c r="D8033" s="1" t="s">
        <v>11430</v>
      </c>
      <c r="E8033" t="s">
        <v>38</v>
      </c>
      <c r="F8033" t="s">
        <v>11489</v>
      </c>
      <c r="G8033" t="s">
        <v>39</v>
      </c>
      <c r="H8033" t="s">
        <v>40</v>
      </c>
      <c r="I8033" t="s">
        <v>11432</v>
      </c>
      <c r="J8033" s="1">
        <v>1</v>
      </c>
      <c r="K8033" t="s">
        <v>11490</v>
      </c>
      <c r="L8033" t="s">
        <v>11491</v>
      </c>
      <c r="M8033" t="s">
        <v>11492</v>
      </c>
      <c r="N8033" s="126"/>
      <c r="Q8033" t="s">
        <v>11488</v>
      </c>
      <c r="R8033" t="s">
        <v>19815</v>
      </c>
      <c r="S8033" s="120">
        <v>0.6</v>
      </c>
      <c r="U8033"/>
    </row>
    <row r="8034" spans="1:21">
      <c r="A8034">
        <v>8033</v>
      </c>
      <c r="B8034" s="1" t="s">
        <v>11493</v>
      </c>
      <c r="C8034" s="1" t="s">
        <v>36</v>
      </c>
      <c r="D8034" s="1" t="s">
        <v>11430</v>
      </c>
      <c r="E8034" t="s">
        <v>38</v>
      </c>
      <c r="F8034" t="s">
        <v>11489</v>
      </c>
      <c r="G8034" t="s">
        <v>39</v>
      </c>
      <c r="H8034" t="s">
        <v>40</v>
      </c>
      <c r="I8034" t="s">
        <v>11432</v>
      </c>
      <c r="J8034" s="1">
        <v>1</v>
      </c>
      <c r="K8034" t="s">
        <v>11490</v>
      </c>
      <c r="L8034" t="s">
        <v>11491</v>
      </c>
      <c r="M8034" t="s">
        <v>11492</v>
      </c>
      <c r="N8034" s="126">
        <v>0.01</v>
      </c>
      <c r="Q8034" t="s">
        <v>11493</v>
      </c>
      <c r="R8034" t="s">
        <v>19815</v>
      </c>
      <c r="S8034" s="120">
        <v>0.6</v>
      </c>
      <c r="U8034"/>
    </row>
    <row r="8035" spans="1:21">
      <c r="A8035">
        <v>8034</v>
      </c>
      <c r="B8035" s="1" t="s">
        <v>11494</v>
      </c>
      <c r="C8035" s="1" t="s">
        <v>36</v>
      </c>
      <c r="D8035" s="1" t="s">
        <v>11430</v>
      </c>
      <c r="E8035" t="s">
        <v>38</v>
      </c>
      <c r="F8035" t="s">
        <v>11489</v>
      </c>
      <c r="G8035" t="s">
        <v>39</v>
      </c>
      <c r="H8035" t="s">
        <v>40</v>
      </c>
      <c r="I8035" t="s">
        <v>11432</v>
      </c>
      <c r="J8035" s="1">
        <v>1</v>
      </c>
      <c r="K8035" t="s">
        <v>11490</v>
      </c>
      <c r="L8035" t="s">
        <v>11491</v>
      </c>
      <c r="M8035" t="s">
        <v>11492</v>
      </c>
      <c r="N8035" s="126"/>
      <c r="Q8035" t="s">
        <v>11494</v>
      </c>
      <c r="R8035" t="s">
        <v>19815</v>
      </c>
      <c r="S8035" s="120">
        <v>0.6</v>
      </c>
      <c r="U8035"/>
    </row>
    <row r="8036" spans="1:21">
      <c r="A8036">
        <v>8035</v>
      </c>
      <c r="B8036" s="1" t="s">
        <v>11495</v>
      </c>
      <c r="C8036" s="1" t="s">
        <v>36</v>
      </c>
      <c r="D8036" s="1" t="s">
        <v>11430</v>
      </c>
      <c r="E8036" t="s">
        <v>38</v>
      </c>
      <c r="F8036" t="s">
        <v>11489</v>
      </c>
      <c r="G8036" t="s">
        <v>39</v>
      </c>
      <c r="H8036" t="s">
        <v>40</v>
      </c>
      <c r="I8036" t="s">
        <v>11432</v>
      </c>
      <c r="J8036" s="1">
        <v>1</v>
      </c>
      <c r="K8036" t="s">
        <v>11490</v>
      </c>
      <c r="L8036" t="s">
        <v>11491</v>
      </c>
      <c r="M8036" t="s">
        <v>11492</v>
      </c>
      <c r="N8036" s="126"/>
      <c r="Q8036" t="s">
        <v>11495</v>
      </c>
      <c r="R8036" t="s">
        <v>19815</v>
      </c>
      <c r="S8036" s="120">
        <v>0.6</v>
      </c>
      <c r="U8036"/>
    </row>
    <row r="8037" spans="1:21">
      <c r="A8037">
        <v>8036</v>
      </c>
      <c r="B8037" s="1" t="s">
        <v>11496</v>
      </c>
      <c r="C8037" s="1" t="s">
        <v>36</v>
      </c>
      <c r="D8037" s="1" t="s">
        <v>11430</v>
      </c>
      <c r="E8037" t="s">
        <v>38</v>
      </c>
      <c r="F8037" t="s">
        <v>11489</v>
      </c>
      <c r="G8037" t="s">
        <v>39</v>
      </c>
      <c r="H8037" t="s">
        <v>40</v>
      </c>
      <c r="I8037" t="s">
        <v>11432</v>
      </c>
      <c r="J8037" s="1">
        <v>1</v>
      </c>
      <c r="K8037" t="s">
        <v>11490</v>
      </c>
      <c r="L8037" t="s">
        <v>11491</v>
      </c>
      <c r="M8037" t="s">
        <v>11492</v>
      </c>
      <c r="N8037" s="126">
        <v>0.01</v>
      </c>
      <c r="Q8037" t="s">
        <v>11496</v>
      </c>
      <c r="R8037" t="s">
        <v>19815</v>
      </c>
      <c r="S8037" s="120">
        <v>0.6</v>
      </c>
      <c r="U8037"/>
    </row>
    <row r="8038" spans="1:21">
      <c r="A8038">
        <v>8037</v>
      </c>
      <c r="B8038" s="1" t="s">
        <v>11497</v>
      </c>
      <c r="C8038" s="1" t="s">
        <v>36</v>
      </c>
      <c r="D8038" s="1" t="s">
        <v>11430</v>
      </c>
      <c r="E8038" t="s">
        <v>38</v>
      </c>
      <c r="F8038" t="s">
        <v>11489</v>
      </c>
      <c r="G8038" t="s">
        <v>39</v>
      </c>
      <c r="H8038" t="s">
        <v>40</v>
      </c>
      <c r="I8038" t="s">
        <v>11432</v>
      </c>
      <c r="J8038" s="1">
        <v>1</v>
      </c>
      <c r="K8038" t="s">
        <v>11490</v>
      </c>
      <c r="L8038" t="s">
        <v>11491</v>
      </c>
      <c r="M8038" t="s">
        <v>11492</v>
      </c>
      <c r="N8038" s="126"/>
      <c r="Q8038" t="s">
        <v>11497</v>
      </c>
      <c r="R8038" t="s">
        <v>19815</v>
      </c>
      <c r="S8038" s="120">
        <v>0.6</v>
      </c>
      <c r="U8038"/>
    </row>
    <row r="8039" spans="1:21">
      <c r="A8039">
        <v>8038</v>
      </c>
      <c r="B8039" s="1" t="s">
        <v>11498</v>
      </c>
      <c r="C8039" s="1" t="s">
        <v>36</v>
      </c>
      <c r="D8039" s="1" t="s">
        <v>11430</v>
      </c>
      <c r="E8039" t="s">
        <v>38</v>
      </c>
      <c r="F8039" t="s">
        <v>11489</v>
      </c>
      <c r="G8039" t="s">
        <v>39</v>
      </c>
      <c r="H8039" t="s">
        <v>40</v>
      </c>
      <c r="I8039" t="s">
        <v>11432</v>
      </c>
      <c r="J8039" s="1">
        <v>1</v>
      </c>
      <c r="K8039" t="s">
        <v>11490</v>
      </c>
      <c r="L8039" t="s">
        <v>11491</v>
      </c>
      <c r="M8039" t="s">
        <v>11492</v>
      </c>
      <c r="N8039" s="126"/>
      <c r="Q8039" t="s">
        <v>11498</v>
      </c>
      <c r="R8039" t="s">
        <v>19815</v>
      </c>
      <c r="S8039" s="120">
        <v>0.6</v>
      </c>
      <c r="U8039"/>
    </row>
    <row r="8040" spans="1:21">
      <c r="A8040">
        <v>8039</v>
      </c>
      <c r="B8040" s="1" t="s">
        <v>11499</v>
      </c>
      <c r="C8040" s="1" t="s">
        <v>201</v>
      </c>
      <c r="D8040" s="1" t="s">
        <v>11430</v>
      </c>
      <c r="E8040" t="s">
        <v>38</v>
      </c>
      <c r="F8040" t="s">
        <v>11500</v>
      </c>
      <c r="G8040" t="s">
        <v>39</v>
      </c>
      <c r="H8040" t="s">
        <v>203</v>
      </c>
      <c r="I8040" t="s">
        <v>11432</v>
      </c>
      <c r="J8040" s="1">
        <v>1</v>
      </c>
      <c r="K8040" t="s">
        <v>11500</v>
      </c>
      <c r="L8040" t="s">
        <v>11501</v>
      </c>
      <c r="M8040" t="s">
        <v>11502</v>
      </c>
      <c r="N8040" s="126"/>
      <c r="Q8040" t="s">
        <v>11499</v>
      </c>
      <c r="R8040" t="s">
        <v>19816</v>
      </c>
      <c r="S8040" s="120">
        <v>0.6</v>
      </c>
      <c r="U8040"/>
    </row>
    <row r="8041" spans="1:21">
      <c r="A8041">
        <v>8040</v>
      </c>
      <c r="B8041" s="1" t="s">
        <v>11503</v>
      </c>
      <c r="C8041" s="1" t="s">
        <v>201</v>
      </c>
      <c r="D8041" s="1" t="s">
        <v>11430</v>
      </c>
      <c r="E8041" t="s">
        <v>38</v>
      </c>
      <c r="F8041" t="s">
        <v>11500</v>
      </c>
      <c r="G8041" t="s">
        <v>39</v>
      </c>
      <c r="H8041" t="s">
        <v>203</v>
      </c>
      <c r="I8041" t="s">
        <v>11432</v>
      </c>
      <c r="J8041" s="1">
        <v>1</v>
      </c>
      <c r="K8041" t="s">
        <v>11500</v>
      </c>
      <c r="L8041" t="s">
        <v>11501</v>
      </c>
      <c r="M8041" t="s">
        <v>11502</v>
      </c>
      <c r="N8041" s="126"/>
      <c r="Q8041" t="s">
        <v>11503</v>
      </c>
      <c r="R8041" t="s">
        <v>19816</v>
      </c>
      <c r="S8041" s="120">
        <v>0.6</v>
      </c>
      <c r="U8041"/>
    </row>
    <row r="8042" spans="1:21">
      <c r="A8042">
        <v>8041</v>
      </c>
      <c r="B8042" s="1" t="s">
        <v>11504</v>
      </c>
      <c r="C8042" s="1" t="s">
        <v>201</v>
      </c>
      <c r="D8042" s="1" t="s">
        <v>11430</v>
      </c>
      <c r="E8042" t="s">
        <v>38</v>
      </c>
      <c r="F8042" t="s">
        <v>11500</v>
      </c>
      <c r="G8042" t="s">
        <v>39</v>
      </c>
      <c r="H8042" t="s">
        <v>203</v>
      </c>
      <c r="I8042" t="s">
        <v>11432</v>
      </c>
      <c r="J8042" s="1">
        <v>1</v>
      </c>
      <c r="K8042" t="s">
        <v>11500</v>
      </c>
      <c r="L8042" t="s">
        <v>11501</v>
      </c>
      <c r="M8042" t="s">
        <v>11502</v>
      </c>
      <c r="N8042" s="126"/>
      <c r="Q8042" t="s">
        <v>11504</v>
      </c>
      <c r="R8042" t="s">
        <v>19816</v>
      </c>
      <c r="S8042" s="120">
        <v>0.6</v>
      </c>
      <c r="U8042"/>
    </row>
    <row r="8043" spans="1:21">
      <c r="A8043">
        <v>8042</v>
      </c>
      <c r="B8043" s="1" t="s">
        <v>11505</v>
      </c>
      <c r="C8043" s="1" t="s">
        <v>201</v>
      </c>
      <c r="D8043" s="1" t="s">
        <v>11430</v>
      </c>
      <c r="E8043" t="s">
        <v>38</v>
      </c>
      <c r="F8043" t="s">
        <v>11500</v>
      </c>
      <c r="G8043" t="s">
        <v>39</v>
      </c>
      <c r="H8043" t="s">
        <v>203</v>
      </c>
      <c r="I8043" t="s">
        <v>11432</v>
      </c>
      <c r="J8043" s="1">
        <v>1</v>
      </c>
      <c r="K8043" t="s">
        <v>11500</v>
      </c>
      <c r="L8043" t="s">
        <v>11501</v>
      </c>
      <c r="M8043" t="s">
        <v>11502</v>
      </c>
      <c r="N8043" s="126">
        <v>0.01</v>
      </c>
      <c r="Q8043" t="s">
        <v>11505</v>
      </c>
      <c r="R8043" t="s">
        <v>19816</v>
      </c>
      <c r="S8043" s="120">
        <v>0.6</v>
      </c>
      <c r="U8043"/>
    </row>
    <row r="8044" spans="1:21">
      <c r="A8044">
        <v>8043</v>
      </c>
      <c r="B8044" s="1" t="s">
        <v>11506</v>
      </c>
      <c r="C8044" s="1" t="s">
        <v>201</v>
      </c>
      <c r="D8044" s="1" t="s">
        <v>11430</v>
      </c>
      <c r="E8044" t="s">
        <v>38</v>
      </c>
      <c r="F8044" t="s">
        <v>11500</v>
      </c>
      <c r="G8044" t="s">
        <v>39</v>
      </c>
      <c r="H8044" t="s">
        <v>203</v>
      </c>
      <c r="I8044" t="s">
        <v>11432</v>
      </c>
      <c r="J8044" s="1">
        <v>1</v>
      </c>
      <c r="K8044" t="s">
        <v>11500</v>
      </c>
      <c r="L8044" t="s">
        <v>11501</v>
      </c>
      <c r="M8044" t="s">
        <v>11502</v>
      </c>
      <c r="N8044" s="126"/>
      <c r="Q8044" t="s">
        <v>11506</v>
      </c>
      <c r="R8044" t="s">
        <v>19816</v>
      </c>
      <c r="S8044" s="120">
        <v>0.6</v>
      </c>
      <c r="U8044"/>
    </row>
    <row r="8045" spans="1:21">
      <c r="A8045">
        <v>8044</v>
      </c>
      <c r="B8045" s="1" t="s">
        <v>11507</v>
      </c>
      <c r="C8045" s="1" t="s">
        <v>64</v>
      </c>
      <c r="D8045" s="1" t="s">
        <v>11430</v>
      </c>
      <c r="E8045" t="s">
        <v>48</v>
      </c>
      <c r="F8045" t="s">
        <v>11508</v>
      </c>
      <c r="G8045" t="s">
        <v>39</v>
      </c>
      <c r="H8045" t="s">
        <v>67</v>
      </c>
      <c r="I8045" t="s">
        <v>11432</v>
      </c>
      <c r="J8045" s="1">
        <v>2</v>
      </c>
      <c r="K8045" t="s">
        <v>11508</v>
      </c>
      <c r="L8045" t="s">
        <v>11509</v>
      </c>
      <c r="M8045" t="s">
        <v>11510</v>
      </c>
      <c r="N8045" s="126"/>
      <c r="Q8045" t="s">
        <v>11507</v>
      </c>
      <c r="R8045" t="s">
        <v>19817</v>
      </c>
      <c r="S8045" s="120">
        <v>0.6</v>
      </c>
      <c r="U8045"/>
    </row>
    <row r="8046" spans="1:21">
      <c r="A8046">
        <v>8045</v>
      </c>
      <c r="B8046" s="1" t="s">
        <v>11511</v>
      </c>
      <c r="C8046" s="1" t="s">
        <v>64</v>
      </c>
      <c r="D8046" s="1" t="s">
        <v>11430</v>
      </c>
      <c r="E8046" t="s">
        <v>48</v>
      </c>
      <c r="F8046" t="s">
        <v>11508</v>
      </c>
      <c r="G8046" t="s">
        <v>39</v>
      </c>
      <c r="H8046" t="s">
        <v>67</v>
      </c>
      <c r="I8046" t="s">
        <v>11432</v>
      </c>
      <c r="J8046" s="1">
        <v>2</v>
      </c>
      <c r="K8046" t="s">
        <v>11508</v>
      </c>
      <c r="L8046" t="s">
        <v>11509</v>
      </c>
      <c r="M8046" t="s">
        <v>11510</v>
      </c>
      <c r="N8046" s="126"/>
      <c r="Q8046" t="s">
        <v>11511</v>
      </c>
      <c r="R8046" t="s">
        <v>19817</v>
      </c>
      <c r="S8046" s="120">
        <v>0.6</v>
      </c>
      <c r="U8046"/>
    </row>
    <row r="8047" spans="1:21">
      <c r="A8047">
        <v>8046</v>
      </c>
      <c r="B8047" s="1" t="s">
        <v>11512</v>
      </c>
      <c r="C8047" s="1" t="s">
        <v>64</v>
      </c>
      <c r="D8047" s="1" t="s">
        <v>11430</v>
      </c>
      <c r="E8047" t="s">
        <v>48</v>
      </c>
      <c r="F8047" t="s">
        <v>11508</v>
      </c>
      <c r="G8047" t="s">
        <v>39</v>
      </c>
      <c r="H8047" t="s">
        <v>67</v>
      </c>
      <c r="I8047" t="s">
        <v>11432</v>
      </c>
      <c r="J8047" s="1">
        <v>2</v>
      </c>
      <c r="K8047" t="s">
        <v>11508</v>
      </c>
      <c r="L8047" t="s">
        <v>11509</v>
      </c>
      <c r="M8047" t="s">
        <v>11510</v>
      </c>
      <c r="N8047" s="126"/>
      <c r="Q8047" t="s">
        <v>11512</v>
      </c>
      <c r="R8047" t="s">
        <v>19817</v>
      </c>
      <c r="S8047" s="120">
        <v>0.6</v>
      </c>
      <c r="U8047"/>
    </row>
    <row r="8048" spans="1:21">
      <c r="A8048">
        <v>8047</v>
      </c>
      <c r="B8048" s="1" t="s">
        <v>11513</v>
      </c>
      <c r="C8048" s="1" t="s">
        <v>64</v>
      </c>
      <c r="D8048" s="1" t="s">
        <v>11430</v>
      </c>
      <c r="E8048" t="s">
        <v>48</v>
      </c>
      <c r="F8048" t="s">
        <v>11508</v>
      </c>
      <c r="G8048" t="s">
        <v>39</v>
      </c>
      <c r="H8048" t="s">
        <v>67</v>
      </c>
      <c r="I8048" t="s">
        <v>11432</v>
      </c>
      <c r="J8048" s="1">
        <v>2</v>
      </c>
      <c r="K8048" t="s">
        <v>11508</v>
      </c>
      <c r="L8048" t="s">
        <v>11509</v>
      </c>
      <c r="M8048" t="s">
        <v>11510</v>
      </c>
      <c r="N8048" s="126"/>
      <c r="Q8048" t="s">
        <v>11513</v>
      </c>
      <c r="R8048" t="s">
        <v>19817</v>
      </c>
      <c r="S8048" s="120">
        <v>0.6</v>
      </c>
      <c r="U8048"/>
    </row>
    <row r="8049" spans="1:21">
      <c r="A8049">
        <v>8048</v>
      </c>
      <c r="B8049" s="1" t="s">
        <v>11514</v>
      </c>
      <c r="C8049" s="1" t="s">
        <v>64</v>
      </c>
      <c r="D8049" s="1" t="s">
        <v>11430</v>
      </c>
      <c r="E8049" t="s">
        <v>48</v>
      </c>
      <c r="F8049" t="s">
        <v>11508</v>
      </c>
      <c r="G8049" t="s">
        <v>39</v>
      </c>
      <c r="H8049" t="s">
        <v>67</v>
      </c>
      <c r="I8049" t="s">
        <v>11432</v>
      </c>
      <c r="J8049" s="1">
        <v>2</v>
      </c>
      <c r="K8049" t="s">
        <v>11508</v>
      </c>
      <c r="L8049" t="s">
        <v>11509</v>
      </c>
      <c r="M8049" t="s">
        <v>11510</v>
      </c>
      <c r="N8049" s="126"/>
      <c r="Q8049" t="s">
        <v>11514</v>
      </c>
      <c r="R8049" t="s">
        <v>19817</v>
      </c>
      <c r="S8049" s="120">
        <v>0.6</v>
      </c>
      <c r="U8049"/>
    </row>
    <row r="8050" spans="1:21">
      <c r="A8050">
        <v>8049</v>
      </c>
      <c r="B8050" s="1" t="s">
        <v>11515</v>
      </c>
      <c r="C8050" s="1" t="s">
        <v>64</v>
      </c>
      <c r="D8050" s="1" t="s">
        <v>11430</v>
      </c>
      <c r="E8050" t="s">
        <v>48</v>
      </c>
      <c r="F8050" t="s">
        <v>11508</v>
      </c>
      <c r="G8050" t="s">
        <v>39</v>
      </c>
      <c r="H8050" t="s">
        <v>67</v>
      </c>
      <c r="I8050" t="s">
        <v>11432</v>
      </c>
      <c r="J8050" s="1">
        <v>2</v>
      </c>
      <c r="K8050" t="s">
        <v>11508</v>
      </c>
      <c r="L8050" t="s">
        <v>11509</v>
      </c>
      <c r="M8050" t="s">
        <v>11510</v>
      </c>
      <c r="N8050" s="126"/>
      <c r="Q8050" t="s">
        <v>11515</v>
      </c>
      <c r="R8050" t="s">
        <v>19817</v>
      </c>
      <c r="S8050" s="120">
        <v>0.6</v>
      </c>
      <c r="U8050"/>
    </row>
    <row r="8051" spans="1:21">
      <c r="A8051">
        <v>8050</v>
      </c>
      <c r="B8051" s="1" t="s">
        <v>11516</v>
      </c>
      <c r="C8051" s="1" t="s">
        <v>64</v>
      </c>
      <c r="D8051" s="1" t="s">
        <v>11430</v>
      </c>
      <c r="E8051" t="s">
        <v>48</v>
      </c>
      <c r="F8051" t="s">
        <v>11508</v>
      </c>
      <c r="G8051" t="s">
        <v>39</v>
      </c>
      <c r="H8051" t="s">
        <v>67</v>
      </c>
      <c r="I8051" t="s">
        <v>11432</v>
      </c>
      <c r="J8051" s="1">
        <v>2</v>
      </c>
      <c r="K8051" t="s">
        <v>11508</v>
      </c>
      <c r="L8051" t="s">
        <v>11509</v>
      </c>
      <c r="M8051" t="s">
        <v>11510</v>
      </c>
      <c r="N8051" s="126"/>
      <c r="Q8051" t="s">
        <v>11516</v>
      </c>
      <c r="R8051" t="s">
        <v>19817</v>
      </c>
      <c r="S8051" s="120">
        <v>0.6</v>
      </c>
      <c r="U8051"/>
    </row>
    <row r="8052" spans="1:21">
      <c r="A8052">
        <v>8051</v>
      </c>
      <c r="B8052" s="1" t="s">
        <v>11517</v>
      </c>
      <c r="C8052" s="1" t="s">
        <v>64</v>
      </c>
      <c r="D8052" s="1" t="s">
        <v>11430</v>
      </c>
      <c r="E8052" t="s">
        <v>48</v>
      </c>
      <c r="F8052" t="s">
        <v>11508</v>
      </c>
      <c r="G8052" t="s">
        <v>39</v>
      </c>
      <c r="H8052" t="s">
        <v>67</v>
      </c>
      <c r="I8052" t="s">
        <v>11432</v>
      </c>
      <c r="J8052" s="1">
        <v>2</v>
      </c>
      <c r="K8052" t="s">
        <v>11508</v>
      </c>
      <c r="L8052" t="s">
        <v>11509</v>
      </c>
      <c r="M8052" t="s">
        <v>11510</v>
      </c>
      <c r="N8052" s="126"/>
      <c r="Q8052" t="s">
        <v>11517</v>
      </c>
      <c r="R8052" t="s">
        <v>19817</v>
      </c>
      <c r="S8052" s="120">
        <v>0.6</v>
      </c>
      <c r="U8052"/>
    </row>
    <row r="8053" spans="1:21">
      <c r="A8053">
        <v>8052</v>
      </c>
      <c r="B8053" s="1" t="s">
        <v>11518</v>
      </c>
      <c r="C8053" s="1" t="s">
        <v>78</v>
      </c>
      <c r="D8053" s="1" t="s">
        <v>11430</v>
      </c>
      <c r="E8053" t="s">
        <v>48</v>
      </c>
      <c r="F8053" t="s">
        <v>11519</v>
      </c>
      <c r="G8053" t="s">
        <v>39</v>
      </c>
      <c r="H8053" t="s">
        <v>80</v>
      </c>
      <c r="I8053" t="s">
        <v>11432</v>
      </c>
      <c r="J8053" s="1">
        <v>2</v>
      </c>
      <c r="K8053" t="s">
        <v>11519</v>
      </c>
      <c r="L8053" t="s">
        <v>11520</v>
      </c>
      <c r="M8053" t="s">
        <v>11521</v>
      </c>
      <c r="N8053" s="126"/>
      <c r="Q8053" t="s">
        <v>11518</v>
      </c>
      <c r="R8053" t="s">
        <v>19818</v>
      </c>
      <c r="S8053" s="120">
        <v>0.6</v>
      </c>
      <c r="U8053"/>
    </row>
    <row r="8054" spans="1:21">
      <c r="A8054">
        <v>8053</v>
      </c>
      <c r="B8054" s="1" t="s">
        <v>11522</v>
      </c>
      <c r="C8054" s="1" t="s">
        <v>78</v>
      </c>
      <c r="D8054" s="1" t="s">
        <v>11430</v>
      </c>
      <c r="E8054" t="s">
        <v>48</v>
      </c>
      <c r="F8054" t="s">
        <v>11519</v>
      </c>
      <c r="G8054" t="s">
        <v>39</v>
      </c>
      <c r="H8054" t="s">
        <v>80</v>
      </c>
      <c r="I8054" t="s">
        <v>11432</v>
      </c>
      <c r="J8054" s="1">
        <v>2</v>
      </c>
      <c r="K8054" t="s">
        <v>11519</v>
      </c>
      <c r="L8054" t="s">
        <v>11520</v>
      </c>
      <c r="M8054" t="s">
        <v>11521</v>
      </c>
      <c r="N8054" s="126">
        <v>0.01</v>
      </c>
      <c r="Q8054" t="s">
        <v>11522</v>
      </c>
      <c r="R8054" t="s">
        <v>19818</v>
      </c>
      <c r="S8054" s="120">
        <v>0.6</v>
      </c>
      <c r="U8054"/>
    </row>
    <row r="8055" spans="1:21">
      <c r="A8055">
        <v>8054</v>
      </c>
      <c r="B8055" s="1" t="s">
        <v>11523</v>
      </c>
      <c r="C8055" s="1" t="s">
        <v>78</v>
      </c>
      <c r="D8055" s="1" t="s">
        <v>11430</v>
      </c>
      <c r="E8055" t="s">
        <v>48</v>
      </c>
      <c r="F8055" t="s">
        <v>11519</v>
      </c>
      <c r="G8055" t="s">
        <v>39</v>
      </c>
      <c r="H8055" t="s">
        <v>80</v>
      </c>
      <c r="I8055" t="s">
        <v>11432</v>
      </c>
      <c r="J8055" s="1">
        <v>2</v>
      </c>
      <c r="K8055" t="s">
        <v>11519</v>
      </c>
      <c r="L8055" t="s">
        <v>11520</v>
      </c>
      <c r="M8055" t="s">
        <v>11521</v>
      </c>
      <c r="N8055" s="126"/>
      <c r="Q8055" t="s">
        <v>11523</v>
      </c>
      <c r="R8055" t="s">
        <v>19818</v>
      </c>
      <c r="S8055" s="120">
        <v>0.6</v>
      </c>
      <c r="U8055"/>
    </row>
    <row r="8056" spans="1:21">
      <c r="A8056">
        <v>8055</v>
      </c>
      <c r="B8056" s="1" t="s">
        <v>11524</v>
      </c>
      <c r="C8056" s="1" t="s">
        <v>78</v>
      </c>
      <c r="D8056" s="1" t="s">
        <v>11430</v>
      </c>
      <c r="E8056" t="s">
        <v>48</v>
      </c>
      <c r="F8056" t="s">
        <v>11519</v>
      </c>
      <c r="G8056" t="s">
        <v>39</v>
      </c>
      <c r="H8056" t="s">
        <v>80</v>
      </c>
      <c r="I8056" t="s">
        <v>11432</v>
      </c>
      <c r="J8056" s="1">
        <v>2</v>
      </c>
      <c r="K8056" t="s">
        <v>11519</v>
      </c>
      <c r="L8056" t="s">
        <v>11520</v>
      </c>
      <c r="M8056" t="s">
        <v>11521</v>
      </c>
      <c r="N8056" s="126"/>
      <c r="Q8056" t="s">
        <v>11524</v>
      </c>
      <c r="R8056" t="s">
        <v>19818</v>
      </c>
      <c r="S8056" s="120">
        <v>0.6</v>
      </c>
      <c r="U8056"/>
    </row>
    <row r="8057" spans="1:21">
      <c r="A8057">
        <v>8056</v>
      </c>
      <c r="B8057" s="1" t="s">
        <v>11525</v>
      </c>
      <c r="C8057" s="1" t="s">
        <v>78</v>
      </c>
      <c r="D8057" s="1" t="s">
        <v>11430</v>
      </c>
      <c r="E8057" t="s">
        <v>48</v>
      </c>
      <c r="F8057" t="s">
        <v>11519</v>
      </c>
      <c r="G8057" t="s">
        <v>39</v>
      </c>
      <c r="H8057" t="s">
        <v>80</v>
      </c>
      <c r="I8057" t="s">
        <v>11432</v>
      </c>
      <c r="J8057" s="1">
        <v>2</v>
      </c>
      <c r="K8057" t="s">
        <v>11519</v>
      </c>
      <c r="L8057" t="s">
        <v>11520</v>
      </c>
      <c r="M8057" t="s">
        <v>11521</v>
      </c>
      <c r="N8057" s="126"/>
      <c r="Q8057" t="s">
        <v>11525</v>
      </c>
      <c r="R8057" t="s">
        <v>19818</v>
      </c>
      <c r="S8057" s="120">
        <v>0.6</v>
      </c>
      <c r="U8057"/>
    </row>
    <row r="8058" spans="1:21">
      <c r="A8058">
        <v>8057</v>
      </c>
      <c r="B8058" s="1" t="s">
        <v>11526</v>
      </c>
      <c r="C8058" s="1" t="s">
        <v>78</v>
      </c>
      <c r="D8058" s="1" t="s">
        <v>11430</v>
      </c>
      <c r="E8058" t="s">
        <v>48</v>
      </c>
      <c r="F8058" t="s">
        <v>11519</v>
      </c>
      <c r="G8058" t="s">
        <v>39</v>
      </c>
      <c r="H8058" t="s">
        <v>80</v>
      </c>
      <c r="I8058" t="s">
        <v>11432</v>
      </c>
      <c r="J8058" s="1">
        <v>2</v>
      </c>
      <c r="K8058" t="s">
        <v>11519</v>
      </c>
      <c r="L8058" t="s">
        <v>11520</v>
      </c>
      <c r="M8058" t="s">
        <v>11521</v>
      </c>
      <c r="N8058" s="126"/>
      <c r="Q8058" t="s">
        <v>11526</v>
      </c>
      <c r="R8058" t="s">
        <v>19818</v>
      </c>
      <c r="S8058" s="120">
        <v>0.6</v>
      </c>
      <c r="U8058"/>
    </row>
    <row r="8059" spans="1:21">
      <c r="A8059">
        <v>8058</v>
      </c>
      <c r="B8059" s="1" t="s">
        <v>11527</v>
      </c>
      <c r="C8059" s="1" t="s">
        <v>87</v>
      </c>
      <c r="D8059" s="1" t="s">
        <v>11430</v>
      </c>
      <c r="E8059" t="s">
        <v>48</v>
      </c>
      <c r="F8059" t="s">
        <v>11528</v>
      </c>
      <c r="G8059" t="s">
        <v>39</v>
      </c>
      <c r="H8059" t="s">
        <v>89</v>
      </c>
      <c r="I8059" t="s">
        <v>11432</v>
      </c>
      <c r="J8059" s="1">
        <v>2</v>
      </c>
      <c r="K8059" t="s">
        <v>11528</v>
      </c>
      <c r="L8059" t="s">
        <v>11529</v>
      </c>
      <c r="M8059" t="s">
        <v>11530</v>
      </c>
      <c r="N8059" s="126"/>
      <c r="Q8059" t="s">
        <v>11527</v>
      </c>
      <c r="R8059" t="s">
        <v>19819</v>
      </c>
      <c r="S8059" s="120">
        <v>0.6</v>
      </c>
      <c r="U8059"/>
    </row>
    <row r="8060" spans="1:21">
      <c r="A8060">
        <v>8059</v>
      </c>
      <c r="B8060" s="1" t="s">
        <v>11531</v>
      </c>
      <c r="C8060" s="1" t="s">
        <v>87</v>
      </c>
      <c r="D8060" s="1" t="s">
        <v>11430</v>
      </c>
      <c r="E8060" t="s">
        <v>48</v>
      </c>
      <c r="F8060" t="s">
        <v>11528</v>
      </c>
      <c r="G8060" t="s">
        <v>39</v>
      </c>
      <c r="H8060" t="s">
        <v>89</v>
      </c>
      <c r="I8060" t="s">
        <v>11432</v>
      </c>
      <c r="J8060" s="1">
        <v>2</v>
      </c>
      <c r="K8060" t="s">
        <v>11528</v>
      </c>
      <c r="L8060" t="s">
        <v>11529</v>
      </c>
      <c r="M8060" t="s">
        <v>11530</v>
      </c>
      <c r="N8060" s="126"/>
      <c r="Q8060" t="s">
        <v>11531</v>
      </c>
      <c r="R8060" t="s">
        <v>19819</v>
      </c>
      <c r="S8060" s="120">
        <v>0.6</v>
      </c>
      <c r="U8060"/>
    </row>
    <row r="8061" spans="1:21">
      <c r="A8061">
        <v>8060</v>
      </c>
      <c r="B8061" s="1" t="s">
        <v>11532</v>
      </c>
      <c r="C8061" s="1" t="s">
        <v>87</v>
      </c>
      <c r="D8061" s="1" t="s">
        <v>11430</v>
      </c>
      <c r="E8061" t="s">
        <v>48</v>
      </c>
      <c r="F8061" t="s">
        <v>11528</v>
      </c>
      <c r="G8061" t="s">
        <v>39</v>
      </c>
      <c r="H8061" t="s">
        <v>89</v>
      </c>
      <c r="I8061" t="s">
        <v>11432</v>
      </c>
      <c r="J8061" s="1">
        <v>2</v>
      </c>
      <c r="K8061" t="s">
        <v>11528</v>
      </c>
      <c r="L8061" t="s">
        <v>11529</v>
      </c>
      <c r="M8061" t="s">
        <v>11530</v>
      </c>
      <c r="N8061" s="126">
        <v>0.01</v>
      </c>
      <c r="Q8061" t="s">
        <v>11532</v>
      </c>
      <c r="R8061" t="s">
        <v>19819</v>
      </c>
      <c r="S8061" s="120">
        <v>0.6</v>
      </c>
      <c r="U8061"/>
    </row>
    <row r="8062" spans="1:21">
      <c r="A8062">
        <v>8061</v>
      </c>
      <c r="B8062" s="1" t="s">
        <v>11533</v>
      </c>
      <c r="C8062" s="1" t="s">
        <v>87</v>
      </c>
      <c r="D8062" s="1" t="s">
        <v>11430</v>
      </c>
      <c r="E8062" t="s">
        <v>48</v>
      </c>
      <c r="F8062" t="s">
        <v>11528</v>
      </c>
      <c r="G8062" t="s">
        <v>39</v>
      </c>
      <c r="H8062" t="s">
        <v>89</v>
      </c>
      <c r="I8062" t="s">
        <v>11432</v>
      </c>
      <c r="J8062" s="1">
        <v>2</v>
      </c>
      <c r="K8062" t="s">
        <v>11528</v>
      </c>
      <c r="L8062" t="s">
        <v>11529</v>
      </c>
      <c r="M8062" t="s">
        <v>11530</v>
      </c>
      <c r="N8062" s="126"/>
      <c r="Q8062" t="s">
        <v>11533</v>
      </c>
      <c r="R8062" t="s">
        <v>19819</v>
      </c>
      <c r="S8062" s="120">
        <v>0.6</v>
      </c>
      <c r="U8062"/>
    </row>
    <row r="8063" spans="1:21">
      <c r="A8063">
        <v>8062</v>
      </c>
      <c r="B8063" s="1" t="s">
        <v>11442</v>
      </c>
      <c r="C8063" s="1" t="s">
        <v>87</v>
      </c>
      <c r="D8063" s="1" t="s">
        <v>11430</v>
      </c>
      <c r="E8063" t="s">
        <v>48</v>
      </c>
      <c r="F8063" t="s">
        <v>11528</v>
      </c>
      <c r="G8063" t="s">
        <v>39</v>
      </c>
      <c r="H8063" t="s">
        <v>89</v>
      </c>
      <c r="I8063" t="s">
        <v>11432</v>
      </c>
      <c r="J8063" s="1">
        <v>2</v>
      </c>
      <c r="K8063" t="s">
        <v>11528</v>
      </c>
      <c r="L8063" t="s">
        <v>11529</v>
      </c>
      <c r="M8063" t="s">
        <v>11530</v>
      </c>
      <c r="N8063" s="126"/>
      <c r="Q8063" t="s">
        <v>11442</v>
      </c>
      <c r="R8063" t="s">
        <v>19819</v>
      </c>
      <c r="S8063" s="120">
        <v>0.6</v>
      </c>
      <c r="U8063"/>
    </row>
    <row r="8064" spans="1:21">
      <c r="A8064">
        <v>8063</v>
      </c>
      <c r="B8064" s="1" t="s">
        <v>11534</v>
      </c>
      <c r="C8064" s="1" t="s">
        <v>87</v>
      </c>
      <c r="D8064" s="1" t="s">
        <v>11430</v>
      </c>
      <c r="E8064" t="s">
        <v>48</v>
      </c>
      <c r="F8064" t="s">
        <v>11528</v>
      </c>
      <c r="G8064" t="s">
        <v>39</v>
      </c>
      <c r="H8064" t="s">
        <v>89</v>
      </c>
      <c r="I8064" t="s">
        <v>11432</v>
      </c>
      <c r="J8064" s="1">
        <v>2</v>
      </c>
      <c r="K8064" t="s">
        <v>11528</v>
      </c>
      <c r="L8064" t="s">
        <v>11529</v>
      </c>
      <c r="M8064" t="s">
        <v>11530</v>
      </c>
      <c r="N8064" s="126"/>
      <c r="Q8064" t="s">
        <v>11534</v>
      </c>
      <c r="R8064" t="s">
        <v>19819</v>
      </c>
      <c r="S8064" s="120">
        <v>0.6</v>
      </c>
      <c r="U8064"/>
    </row>
    <row r="8065" spans="1:21">
      <c r="A8065">
        <v>8064</v>
      </c>
      <c r="B8065" s="1" t="s">
        <v>11535</v>
      </c>
      <c r="C8065" s="1" t="s">
        <v>105</v>
      </c>
      <c r="D8065" s="1" t="s">
        <v>11430</v>
      </c>
      <c r="E8065" t="s">
        <v>48</v>
      </c>
      <c r="F8065" t="s">
        <v>11536</v>
      </c>
      <c r="G8065" t="s">
        <v>39</v>
      </c>
      <c r="H8065" t="s">
        <v>107</v>
      </c>
      <c r="I8065" t="s">
        <v>11432</v>
      </c>
      <c r="J8065" s="1">
        <v>2</v>
      </c>
      <c r="K8065" t="s">
        <v>11536</v>
      </c>
      <c r="L8065" t="s">
        <v>11537</v>
      </c>
      <c r="M8065" t="s">
        <v>11538</v>
      </c>
      <c r="N8065" s="126"/>
      <c r="Q8065" t="s">
        <v>11535</v>
      </c>
      <c r="R8065" t="s">
        <v>19820</v>
      </c>
      <c r="S8065" s="120">
        <v>0.6</v>
      </c>
      <c r="U8065"/>
    </row>
    <row r="8066" spans="1:21">
      <c r="A8066">
        <v>8065</v>
      </c>
      <c r="B8066" s="1" t="s">
        <v>11539</v>
      </c>
      <c r="C8066" s="1" t="s">
        <v>133</v>
      </c>
      <c r="D8066" s="1" t="s">
        <v>11430</v>
      </c>
      <c r="E8066" t="s">
        <v>48</v>
      </c>
      <c r="F8066" t="s">
        <v>11540</v>
      </c>
      <c r="G8066" t="s">
        <v>39</v>
      </c>
      <c r="H8066" t="s">
        <v>135</v>
      </c>
      <c r="I8066" t="s">
        <v>11432</v>
      </c>
      <c r="J8066" s="1">
        <v>2</v>
      </c>
      <c r="K8066" t="s">
        <v>11540</v>
      </c>
      <c r="L8066" t="s">
        <v>11541</v>
      </c>
      <c r="M8066" t="s">
        <v>11542</v>
      </c>
      <c r="N8066" s="126"/>
      <c r="Q8066" t="s">
        <v>11539</v>
      </c>
      <c r="R8066" t="s">
        <v>19821</v>
      </c>
      <c r="S8066" s="120">
        <v>0.6</v>
      </c>
      <c r="U8066"/>
    </row>
    <row r="8067" spans="1:21">
      <c r="A8067">
        <v>8066</v>
      </c>
      <c r="B8067" s="1" t="s">
        <v>11543</v>
      </c>
      <c r="C8067" s="1" t="s">
        <v>133</v>
      </c>
      <c r="D8067" s="1" t="s">
        <v>11430</v>
      </c>
      <c r="E8067" t="s">
        <v>48</v>
      </c>
      <c r="F8067" t="s">
        <v>11540</v>
      </c>
      <c r="G8067" t="s">
        <v>39</v>
      </c>
      <c r="H8067" t="s">
        <v>135</v>
      </c>
      <c r="I8067" t="s">
        <v>11432</v>
      </c>
      <c r="J8067" s="1">
        <v>2</v>
      </c>
      <c r="K8067" t="s">
        <v>11540</v>
      </c>
      <c r="L8067" t="s">
        <v>11541</v>
      </c>
      <c r="M8067" t="s">
        <v>11542</v>
      </c>
      <c r="N8067" s="126"/>
      <c r="Q8067" t="s">
        <v>11543</v>
      </c>
      <c r="R8067" t="s">
        <v>19821</v>
      </c>
      <c r="S8067" s="120">
        <v>0.6</v>
      </c>
      <c r="U8067"/>
    </row>
    <row r="8068" spans="1:21">
      <c r="A8068">
        <v>8067</v>
      </c>
      <c r="B8068" s="1" t="s">
        <v>11544</v>
      </c>
      <c r="C8068" s="1" t="s">
        <v>133</v>
      </c>
      <c r="D8068" s="1" t="s">
        <v>11430</v>
      </c>
      <c r="E8068" t="s">
        <v>48</v>
      </c>
      <c r="F8068" t="s">
        <v>11540</v>
      </c>
      <c r="G8068" t="s">
        <v>39</v>
      </c>
      <c r="H8068" t="s">
        <v>135</v>
      </c>
      <c r="I8068" t="s">
        <v>11432</v>
      </c>
      <c r="J8068" s="1">
        <v>2</v>
      </c>
      <c r="K8068" t="s">
        <v>11540</v>
      </c>
      <c r="L8068" t="s">
        <v>11541</v>
      </c>
      <c r="M8068" t="s">
        <v>11542</v>
      </c>
      <c r="N8068" s="126"/>
      <c r="Q8068" t="s">
        <v>11544</v>
      </c>
      <c r="R8068" t="s">
        <v>19821</v>
      </c>
      <c r="S8068" s="120">
        <v>0.6</v>
      </c>
      <c r="U8068"/>
    </row>
    <row r="8069" spans="1:21">
      <c r="A8069">
        <v>8068</v>
      </c>
      <c r="B8069" s="1" t="s">
        <v>11545</v>
      </c>
      <c r="C8069" s="1" t="s">
        <v>133</v>
      </c>
      <c r="D8069" s="1" t="s">
        <v>11430</v>
      </c>
      <c r="E8069" t="s">
        <v>48</v>
      </c>
      <c r="F8069" t="s">
        <v>11540</v>
      </c>
      <c r="G8069" t="s">
        <v>39</v>
      </c>
      <c r="H8069" t="s">
        <v>135</v>
      </c>
      <c r="I8069" t="s">
        <v>11432</v>
      </c>
      <c r="J8069" s="1">
        <v>2</v>
      </c>
      <c r="K8069" t="s">
        <v>11540</v>
      </c>
      <c r="L8069" t="s">
        <v>11541</v>
      </c>
      <c r="M8069" t="s">
        <v>11542</v>
      </c>
      <c r="N8069" s="126"/>
      <c r="Q8069" t="s">
        <v>11545</v>
      </c>
      <c r="R8069" t="s">
        <v>19821</v>
      </c>
      <c r="S8069" s="120">
        <v>0.6</v>
      </c>
      <c r="U8069"/>
    </row>
    <row r="8070" spans="1:21">
      <c r="A8070">
        <v>8069</v>
      </c>
      <c r="B8070" s="1" t="s">
        <v>11546</v>
      </c>
      <c r="C8070" s="1" t="s">
        <v>47</v>
      </c>
      <c r="D8070" s="1" t="s">
        <v>11430</v>
      </c>
      <c r="E8070" t="s">
        <v>48</v>
      </c>
      <c r="F8070" t="s">
        <v>11547</v>
      </c>
      <c r="G8070" t="s">
        <v>39</v>
      </c>
      <c r="H8070" t="s">
        <v>49</v>
      </c>
      <c r="I8070" t="s">
        <v>11432</v>
      </c>
      <c r="J8070" s="1">
        <v>2</v>
      </c>
      <c r="K8070" t="s">
        <v>11548</v>
      </c>
      <c r="L8070" t="s">
        <v>11549</v>
      </c>
      <c r="M8070" t="s">
        <v>11550</v>
      </c>
      <c r="N8070" s="126"/>
      <c r="Q8070" t="s">
        <v>11546</v>
      </c>
      <c r="R8070" t="s">
        <v>19822</v>
      </c>
      <c r="S8070" s="120">
        <v>0.6</v>
      </c>
      <c r="U8070"/>
    </row>
    <row r="8071" spans="1:21">
      <c r="A8071">
        <v>8070</v>
      </c>
      <c r="B8071" s="1" t="s">
        <v>11551</v>
      </c>
      <c r="C8071" s="1" t="s">
        <v>801</v>
      </c>
      <c r="D8071" s="1" t="s">
        <v>11430</v>
      </c>
      <c r="E8071" t="s">
        <v>48</v>
      </c>
      <c r="F8071" t="s">
        <v>11552</v>
      </c>
      <c r="G8071" t="s">
        <v>39</v>
      </c>
      <c r="H8071" t="s">
        <v>803</v>
      </c>
      <c r="I8071" t="s">
        <v>11432</v>
      </c>
      <c r="J8071" s="1">
        <v>2</v>
      </c>
      <c r="K8071" t="s">
        <v>11552</v>
      </c>
      <c r="L8071" t="s">
        <v>11553</v>
      </c>
      <c r="M8071" t="s">
        <v>11554</v>
      </c>
      <c r="N8071" s="126"/>
      <c r="Q8071" t="s">
        <v>11551</v>
      </c>
      <c r="R8071" t="s">
        <v>19823</v>
      </c>
      <c r="S8071" s="120">
        <v>0.6</v>
      </c>
      <c r="U8071"/>
    </row>
    <row r="8072" spans="1:21">
      <c r="A8072">
        <v>8071</v>
      </c>
      <c r="B8072" s="1" t="s">
        <v>11555</v>
      </c>
      <c r="C8072" s="1" t="s">
        <v>801</v>
      </c>
      <c r="D8072" s="1" t="s">
        <v>11430</v>
      </c>
      <c r="E8072" t="s">
        <v>48</v>
      </c>
      <c r="F8072" t="s">
        <v>11552</v>
      </c>
      <c r="G8072" t="s">
        <v>39</v>
      </c>
      <c r="H8072" t="s">
        <v>803</v>
      </c>
      <c r="I8072" t="s">
        <v>11432</v>
      </c>
      <c r="J8072" s="1">
        <v>2</v>
      </c>
      <c r="K8072" t="s">
        <v>11552</v>
      </c>
      <c r="L8072" t="s">
        <v>11553</v>
      </c>
      <c r="M8072" t="s">
        <v>11554</v>
      </c>
      <c r="N8072" s="126"/>
      <c r="Q8072" t="s">
        <v>11555</v>
      </c>
      <c r="R8072" t="s">
        <v>19823</v>
      </c>
      <c r="S8072" s="120">
        <v>0.6</v>
      </c>
      <c r="U8072"/>
    </row>
    <row r="8073" spans="1:21">
      <c r="A8073">
        <v>8072</v>
      </c>
      <c r="B8073" s="1" t="s">
        <v>11556</v>
      </c>
      <c r="C8073" s="1" t="s">
        <v>801</v>
      </c>
      <c r="D8073" s="1" t="s">
        <v>11430</v>
      </c>
      <c r="E8073" t="s">
        <v>48</v>
      </c>
      <c r="F8073" t="s">
        <v>11552</v>
      </c>
      <c r="G8073" t="s">
        <v>39</v>
      </c>
      <c r="H8073" t="s">
        <v>803</v>
      </c>
      <c r="I8073" t="s">
        <v>11432</v>
      </c>
      <c r="J8073" s="1">
        <v>2</v>
      </c>
      <c r="K8073" t="s">
        <v>11552</v>
      </c>
      <c r="L8073" t="s">
        <v>11553</v>
      </c>
      <c r="M8073" t="s">
        <v>11554</v>
      </c>
      <c r="N8073" s="126"/>
      <c r="Q8073" t="s">
        <v>11556</v>
      </c>
      <c r="R8073" t="s">
        <v>19823</v>
      </c>
      <c r="S8073" s="120">
        <v>0.6</v>
      </c>
      <c r="U8073"/>
    </row>
    <row r="8074" spans="1:21">
      <c r="A8074">
        <v>8073</v>
      </c>
      <c r="B8074" s="1" t="s">
        <v>11557</v>
      </c>
      <c r="C8074" s="1" t="s">
        <v>801</v>
      </c>
      <c r="D8074" s="1" t="s">
        <v>11430</v>
      </c>
      <c r="E8074" t="s">
        <v>48</v>
      </c>
      <c r="F8074" t="s">
        <v>11552</v>
      </c>
      <c r="G8074" t="s">
        <v>39</v>
      </c>
      <c r="H8074" t="s">
        <v>803</v>
      </c>
      <c r="I8074" t="s">
        <v>11432</v>
      </c>
      <c r="J8074" s="1">
        <v>2</v>
      </c>
      <c r="K8074" t="s">
        <v>11552</v>
      </c>
      <c r="L8074" t="s">
        <v>11553</v>
      </c>
      <c r="M8074" t="s">
        <v>11554</v>
      </c>
      <c r="N8074" s="126"/>
      <c r="Q8074" t="s">
        <v>11557</v>
      </c>
      <c r="R8074" t="s">
        <v>19823</v>
      </c>
      <c r="S8074" s="120">
        <v>0.6</v>
      </c>
      <c r="U8074"/>
    </row>
    <row r="8075" spans="1:21">
      <c r="A8075">
        <v>8074</v>
      </c>
      <c r="B8075" s="1" t="s">
        <v>11558</v>
      </c>
      <c r="C8075" s="1" t="s">
        <v>164</v>
      </c>
      <c r="D8075" s="1" t="s">
        <v>11430</v>
      </c>
      <c r="E8075" t="s">
        <v>48</v>
      </c>
      <c r="F8075" t="s">
        <v>11559</v>
      </c>
      <c r="G8075" t="s">
        <v>39</v>
      </c>
      <c r="H8075" t="s">
        <v>166</v>
      </c>
      <c r="I8075" t="s">
        <v>11432</v>
      </c>
      <c r="J8075" s="1">
        <v>2</v>
      </c>
      <c r="K8075" t="s">
        <v>11559</v>
      </c>
      <c r="L8075" t="s">
        <v>11560</v>
      </c>
      <c r="M8075" t="s">
        <v>11561</v>
      </c>
      <c r="N8075" s="126"/>
      <c r="Q8075" t="s">
        <v>11558</v>
      </c>
      <c r="R8075" t="s">
        <v>19824</v>
      </c>
      <c r="S8075" s="120">
        <v>0.6</v>
      </c>
      <c r="U8075"/>
    </row>
    <row r="8076" spans="1:21">
      <c r="A8076">
        <v>8075</v>
      </c>
      <c r="B8076" s="1" t="s">
        <v>11562</v>
      </c>
      <c r="C8076" s="1" t="s">
        <v>164</v>
      </c>
      <c r="D8076" s="1" t="s">
        <v>11430</v>
      </c>
      <c r="E8076" t="s">
        <v>48</v>
      </c>
      <c r="F8076" t="s">
        <v>11559</v>
      </c>
      <c r="G8076" t="s">
        <v>39</v>
      </c>
      <c r="H8076" t="s">
        <v>166</v>
      </c>
      <c r="I8076" t="s">
        <v>11432</v>
      </c>
      <c r="J8076" s="1">
        <v>2</v>
      </c>
      <c r="K8076" t="s">
        <v>11559</v>
      </c>
      <c r="L8076" t="s">
        <v>11560</v>
      </c>
      <c r="M8076" t="s">
        <v>11561</v>
      </c>
      <c r="N8076" s="126"/>
      <c r="Q8076" t="s">
        <v>11562</v>
      </c>
      <c r="R8076" t="s">
        <v>19824</v>
      </c>
      <c r="S8076" s="120">
        <v>0.6</v>
      </c>
      <c r="U8076"/>
    </row>
    <row r="8077" spans="1:21">
      <c r="A8077">
        <v>8076</v>
      </c>
      <c r="B8077" s="1" t="s">
        <v>11563</v>
      </c>
      <c r="C8077" s="1" t="s">
        <v>164</v>
      </c>
      <c r="D8077" s="1" t="s">
        <v>11430</v>
      </c>
      <c r="E8077" t="s">
        <v>48</v>
      </c>
      <c r="F8077" t="s">
        <v>11559</v>
      </c>
      <c r="G8077" t="s">
        <v>39</v>
      </c>
      <c r="H8077" t="s">
        <v>166</v>
      </c>
      <c r="I8077" t="s">
        <v>11432</v>
      </c>
      <c r="J8077" s="1">
        <v>2</v>
      </c>
      <c r="K8077" t="s">
        <v>11559</v>
      </c>
      <c r="L8077" t="s">
        <v>11560</v>
      </c>
      <c r="M8077" t="s">
        <v>11561</v>
      </c>
      <c r="N8077" s="126"/>
      <c r="Q8077" t="s">
        <v>11563</v>
      </c>
      <c r="R8077" t="s">
        <v>19824</v>
      </c>
      <c r="S8077" s="120">
        <v>0.6</v>
      </c>
      <c r="U8077"/>
    </row>
    <row r="8078" spans="1:21">
      <c r="A8078">
        <v>8077</v>
      </c>
      <c r="B8078" s="1" t="s">
        <v>11564</v>
      </c>
      <c r="C8078" s="1" t="s">
        <v>164</v>
      </c>
      <c r="D8078" s="1" t="s">
        <v>11430</v>
      </c>
      <c r="E8078" t="s">
        <v>48</v>
      </c>
      <c r="F8078" t="s">
        <v>11559</v>
      </c>
      <c r="G8078" t="s">
        <v>39</v>
      </c>
      <c r="H8078" t="s">
        <v>166</v>
      </c>
      <c r="I8078" t="s">
        <v>11432</v>
      </c>
      <c r="J8078" s="1">
        <v>2</v>
      </c>
      <c r="K8078" t="s">
        <v>11559</v>
      </c>
      <c r="L8078" t="s">
        <v>11560</v>
      </c>
      <c r="M8078" t="s">
        <v>11561</v>
      </c>
      <c r="N8078" s="126"/>
      <c r="Q8078" t="s">
        <v>11564</v>
      </c>
      <c r="R8078" t="s">
        <v>19824</v>
      </c>
      <c r="S8078" s="120">
        <v>0.6</v>
      </c>
      <c r="U8078"/>
    </row>
    <row r="8079" spans="1:21">
      <c r="A8079">
        <v>8078</v>
      </c>
      <c r="B8079" s="1" t="s">
        <v>11565</v>
      </c>
      <c r="C8079" s="1" t="s">
        <v>164</v>
      </c>
      <c r="D8079" s="1" t="s">
        <v>11430</v>
      </c>
      <c r="E8079" t="s">
        <v>48</v>
      </c>
      <c r="F8079" t="s">
        <v>11559</v>
      </c>
      <c r="G8079" t="s">
        <v>39</v>
      </c>
      <c r="H8079" t="s">
        <v>166</v>
      </c>
      <c r="I8079" t="s">
        <v>11432</v>
      </c>
      <c r="J8079" s="1">
        <v>2</v>
      </c>
      <c r="K8079" t="s">
        <v>11559</v>
      </c>
      <c r="L8079" t="s">
        <v>11560</v>
      </c>
      <c r="M8079" t="s">
        <v>11561</v>
      </c>
      <c r="N8079" s="126"/>
      <c r="Q8079" t="s">
        <v>11565</v>
      </c>
      <c r="R8079" t="s">
        <v>19824</v>
      </c>
      <c r="S8079" s="120">
        <v>0.6</v>
      </c>
      <c r="U8079"/>
    </row>
    <row r="8080" spans="1:21">
      <c r="A8080">
        <v>8079</v>
      </c>
      <c r="B8080" s="1" t="s">
        <v>11566</v>
      </c>
      <c r="C8080" s="1" t="s">
        <v>175</v>
      </c>
      <c r="D8080" s="1" t="s">
        <v>11430</v>
      </c>
      <c r="E8080" t="s">
        <v>48</v>
      </c>
      <c r="F8080" t="s">
        <v>11567</v>
      </c>
      <c r="G8080" t="s">
        <v>39</v>
      </c>
      <c r="H8080" t="s">
        <v>177</v>
      </c>
      <c r="I8080" t="s">
        <v>11432</v>
      </c>
      <c r="J8080" s="1">
        <v>2</v>
      </c>
      <c r="K8080" t="s">
        <v>11568</v>
      </c>
      <c r="L8080" t="s">
        <v>11569</v>
      </c>
      <c r="M8080" t="s">
        <v>11570</v>
      </c>
      <c r="N8080" s="126">
        <v>0.01</v>
      </c>
      <c r="Q8080" t="s">
        <v>11566</v>
      </c>
      <c r="R8080" t="s">
        <v>19825</v>
      </c>
      <c r="S8080" s="120">
        <v>0.6</v>
      </c>
      <c r="U8080"/>
    </row>
    <row r="8081" spans="1:21">
      <c r="A8081">
        <v>8080</v>
      </c>
      <c r="B8081" s="1" t="s">
        <v>11571</v>
      </c>
      <c r="C8081" s="1" t="s">
        <v>175</v>
      </c>
      <c r="D8081" s="1" t="s">
        <v>11430</v>
      </c>
      <c r="E8081" t="s">
        <v>48</v>
      </c>
      <c r="F8081" t="s">
        <v>11567</v>
      </c>
      <c r="G8081" t="s">
        <v>39</v>
      </c>
      <c r="H8081" t="s">
        <v>177</v>
      </c>
      <c r="I8081" t="s">
        <v>11432</v>
      </c>
      <c r="J8081" s="1">
        <v>2</v>
      </c>
      <c r="K8081" t="s">
        <v>11568</v>
      </c>
      <c r="L8081" t="s">
        <v>11569</v>
      </c>
      <c r="M8081" t="s">
        <v>11570</v>
      </c>
      <c r="N8081" s="126"/>
      <c r="Q8081" t="s">
        <v>11571</v>
      </c>
      <c r="R8081" t="s">
        <v>19825</v>
      </c>
      <c r="S8081" s="120">
        <v>0.6</v>
      </c>
      <c r="U8081"/>
    </row>
    <row r="8082" spans="1:21">
      <c r="A8082">
        <v>8081</v>
      </c>
      <c r="B8082" s="1" t="s">
        <v>11476</v>
      </c>
      <c r="C8082" s="1" t="s">
        <v>175</v>
      </c>
      <c r="D8082" s="1" t="s">
        <v>11430</v>
      </c>
      <c r="E8082" t="s">
        <v>48</v>
      </c>
      <c r="F8082" t="s">
        <v>11567</v>
      </c>
      <c r="G8082" t="s">
        <v>39</v>
      </c>
      <c r="H8082" t="s">
        <v>177</v>
      </c>
      <c r="I8082" t="s">
        <v>11432</v>
      </c>
      <c r="J8082" s="1">
        <v>2</v>
      </c>
      <c r="K8082" t="s">
        <v>11568</v>
      </c>
      <c r="L8082" t="s">
        <v>11569</v>
      </c>
      <c r="M8082" t="s">
        <v>11570</v>
      </c>
      <c r="N8082" s="126"/>
      <c r="Q8082" t="s">
        <v>11476</v>
      </c>
      <c r="R8082" t="s">
        <v>19825</v>
      </c>
      <c r="S8082" s="120">
        <v>0.6</v>
      </c>
      <c r="U8082"/>
    </row>
    <row r="8083" spans="1:21">
      <c r="A8083">
        <v>8082</v>
      </c>
      <c r="B8083" s="1" t="s">
        <v>11572</v>
      </c>
      <c r="C8083" s="1" t="s">
        <v>175</v>
      </c>
      <c r="D8083" s="1" t="s">
        <v>11430</v>
      </c>
      <c r="E8083" t="s">
        <v>48</v>
      </c>
      <c r="F8083" t="s">
        <v>11567</v>
      </c>
      <c r="G8083" t="s">
        <v>39</v>
      </c>
      <c r="H8083" t="s">
        <v>177</v>
      </c>
      <c r="I8083" t="s">
        <v>11432</v>
      </c>
      <c r="J8083" s="1">
        <v>2</v>
      </c>
      <c r="K8083" t="s">
        <v>11568</v>
      </c>
      <c r="L8083" t="s">
        <v>11569</v>
      </c>
      <c r="M8083" t="s">
        <v>11570</v>
      </c>
      <c r="N8083" s="126"/>
      <c r="Q8083" t="s">
        <v>11572</v>
      </c>
      <c r="R8083" t="s">
        <v>19825</v>
      </c>
      <c r="S8083" s="120">
        <v>0.6</v>
      </c>
      <c r="U8083"/>
    </row>
    <row r="8084" spans="1:21">
      <c r="A8084">
        <v>8083</v>
      </c>
      <c r="B8084" s="1" t="s">
        <v>11573</v>
      </c>
      <c r="C8084" s="1" t="s">
        <v>175</v>
      </c>
      <c r="D8084" s="1" t="s">
        <v>11430</v>
      </c>
      <c r="E8084" t="s">
        <v>48</v>
      </c>
      <c r="F8084" t="s">
        <v>11567</v>
      </c>
      <c r="G8084" t="s">
        <v>39</v>
      </c>
      <c r="H8084" t="s">
        <v>177</v>
      </c>
      <c r="I8084" t="s">
        <v>11432</v>
      </c>
      <c r="J8084" s="1">
        <v>2</v>
      </c>
      <c r="K8084" t="s">
        <v>11568</v>
      </c>
      <c r="L8084" t="s">
        <v>11569</v>
      </c>
      <c r="M8084" t="s">
        <v>11570</v>
      </c>
      <c r="N8084" s="126"/>
      <c r="Q8084" t="s">
        <v>11573</v>
      </c>
      <c r="R8084" t="s">
        <v>19825</v>
      </c>
      <c r="S8084" s="120">
        <v>0.6</v>
      </c>
      <c r="U8084"/>
    </row>
    <row r="8085" spans="1:21">
      <c r="A8085">
        <v>8084</v>
      </c>
      <c r="B8085" s="1" t="s">
        <v>11574</v>
      </c>
      <c r="C8085" s="1" t="s">
        <v>175</v>
      </c>
      <c r="D8085" s="1" t="s">
        <v>11430</v>
      </c>
      <c r="E8085" t="s">
        <v>48</v>
      </c>
      <c r="F8085" t="s">
        <v>11567</v>
      </c>
      <c r="G8085" t="s">
        <v>39</v>
      </c>
      <c r="H8085" t="s">
        <v>177</v>
      </c>
      <c r="I8085" t="s">
        <v>11432</v>
      </c>
      <c r="J8085" s="1">
        <v>2</v>
      </c>
      <c r="K8085" t="s">
        <v>11568</v>
      </c>
      <c r="L8085" t="s">
        <v>11569</v>
      </c>
      <c r="M8085" t="s">
        <v>11570</v>
      </c>
      <c r="N8085" s="126">
        <v>0.1</v>
      </c>
      <c r="Q8085" t="s">
        <v>11574</v>
      </c>
      <c r="R8085" t="s">
        <v>19825</v>
      </c>
      <c r="S8085" s="120">
        <v>0.6</v>
      </c>
      <c r="U8085"/>
    </row>
    <row r="8086" spans="1:21">
      <c r="A8086">
        <v>8085</v>
      </c>
      <c r="B8086" s="1" t="s">
        <v>11575</v>
      </c>
      <c r="C8086" s="1" t="s">
        <v>175</v>
      </c>
      <c r="D8086" s="1" t="s">
        <v>11430</v>
      </c>
      <c r="E8086" t="s">
        <v>48</v>
      </c>
      <c r="F8086" t="s">
        <v>11567</v>
      </c>
      <c r="G8086" t="s">
        <v>39</v>
      </c>
      <c r="H8086" t="s">
        <v>177</v>
      </c>
      <c r="I8086" t="s">
        <v>11432</v>
      </c>
      <c r="J8086" s="1">
        <v>2</v>
      </c>
      <c r="K8086" t="s">
        <v>11568</v>
      </c>
      <c r="L8086" t="s">
        <v>11569</v>
      </c>
      <c r="M8086" t="s">
        <v>11570</v>
      </c>
      <c r="N8086" s="126">
        <v>0.1</v>
      </c>
      <c r="Q8086" t="s">
        <v>11575</v>
      </c>
      <c r="R8086" t="s">
        <v>19825</v>
      </c>
      <c r="S8086" s="120">
        <v>0.6</v>
      </c>
      <c r="U8086"/>
    </row>
    <row r="8087" spans="1:21">
      <c r="A8087">
        <v>8086</v>
      </c>
      <c r="B8087" s="1" t="s">
        <v>11576</v>
      </c>
      <c r="C8087" s="1" t="s">
        <v>175</v>
      </c>
      <c r="D8087" s="1" t="s">
        <v>11430</v>
      </c>
      <c r="E8087" t="s">
        <v>48</v>
      </c>
      <c r="F8087" t="s">
        <v>11567</v>
      </c>
      <c r="G8087" t="s">
        <v>39</v>
      </c>
      <c r="H8087" t="s">
        <v>177</v>
      </c>
      <c r="I8087" t="s">
        <v>11432</v>
      </c>
      <c r="J8087" s="1">
        <v>2</v>
      </c>
      <c r="K8087" t="s">
        <v>11568</v>
      </c>
      <c r="L8087" t="s">
        <v>11569</v>
      </c>
      <c r="M8087" t="s">
        <v>11570</v>
      </c>
      <c r="N8087" s="126"/>
      <c r="Q8087" t="s">
        <v>11576</v>
      </c>
      <c r="R8087" t="s">
        <v>19825</v>
      </c>
      <c r="S8087" s="120">
        <v>0.6</v>
      </c>
      <c r="U8087"/>
    </row>
    <row r="8088" spans="1:21">
      <c r="A8088">
        <v>8087</v>
      </c>
      <c r="B8088" s="1" t="s">
        <v>11577</v>
      </c>
      <c r="C8088" s="1" t="s">
        <v>175</v>
      </c>
      <c r="D8088" s="1" t="s">
        <v>11430</v>
      </c>
      <c r="E8088" t="s">
        <v>48</v>
      </c>
      <c r="F8088" t="s">
        <v>11567</v>
      </c>
      <c r="G8088" t="s">
        <v>39</v>
      </c>
      <c r="H8088" t="s">
        <v>177</v>
      </c>
      <c r="I8088" t="s">
        <v>11432</v>
      </c>
      <c r="J8088" s="1">
        <v>2</v>
      </c>
      <c r="K8088" t="s">
        <v>11568</v>
      </c>
      <c r="L8088" t="s">
        <v>11569</v>
      </c>
      <c r="M8088" t="s">
        <v>11570</v>
      </c>
      <c r="N8088" s="126"/>
      <c r="Q8088" t="s">
        <v>11577</v>
      </c>
      <c r="R8088" t="s">
        <v>19825</v>
      </c>
      <c r="S8088" s="120">
        <v>0.6</v>
      </c>
      <c r="U8088"/>
    </row>
    <row r="8089" spans="1:21">
      <c r="A8089">
        <v>8088</v>
      </c>
      <c r="B8089" s="1" t="s">
        <v>1200</v>
      </c>
      <c r="C8089" s="1" t="s">
        <v>175</v>
      </c>
      <c r="D8089" s="1" t="s">
        <v>11430</v>
      </c>
      <c r="E8089" t="s">
        <v>48</v>
      </c>
      <c r="F8089" t="s">
        <v>11567</v>
      </c>
      <c r="G8089" t="s">
        <v>39</v>
      </c>
      <c r="H8089" t="s">
        <v>177</v>
      </c>
      <c r="I8089" t="s">
        <v>11432</v>
      </c>
      <c r="J8089" s="1">
        <v>2</v>
      </c>
      <c r="K8089" t="s">
        <v>11568</v>
      </c>
      <c r="L8089" t="s">
        <v>11569</v>
      </c>
      <c r="M8089" t="s">
        <v>11570</v>
      </c>
      <c r="N8089" s="126"/>
      <c r="Q8089" t="s">
        <v>1200</v>
      </c>
      <c r="R8089" t="s">
        <v>19825</v>
      </c>
      <c r="S8089" s="120">
        <v>0.6</v>
      </c>
      <c r="U8089"/>
    </row>
    <row r="8090" spans="1:21">
      <c r="A8090">
        <v>8089</v>
      </c>
      <c r="B8090" s="1" t="s">
        <v>11578</v>
      </c>
      <c r="C8090" s="1" t="s">
        <v>175</v>
      </c>
      <c r="D8090" s="1" t="s">
        <v>11430</v>
      </c>
      <c r="E8090" t="s">
        <v>48</v>
      </c>
      <c r="F8090" t="s">
        <v>11567</v>
      </c>
      <c r="G8090" t="s">
        <v>39</v>
      </c>
      <c r="H8090" t="s">
        <v>177</v>
      </c>
      <c r="I8090" t="s">
        <v>11432</v>
      </c>
      <c r="J8090" s="1">
        <v>2</v>
      </c>
      <c r="K8090" t="s">
        <v>11568</v>
      </c>
      <c r="L8090" t="s">
        <v>11569</v>
      </c>
      <c r="M8090" t="s">
        <v>11570</v>
      </c>
      <c r="N8090" s="126"/>
      <c r="Q8090" t="s">
        <v>11578</v>
      </c>
      <c r="R8090" t="s">
        <v>19825</v>
      </c>
      <c r="S8090" s="120">
        <v>0.6</v>
      </c>
      <c r="U8090"/>
    </row>
    <row r="8091" spans="1:21">
      <c r="A8091">
        <v>8090</v>
      </c>
      <c r="B8091" s="1" t="s">
        <v>11579</v>
      </c>
      <c r="C8091" s="1" t="s">
        <v>593</v>
      </c>
      <c r="D8091" s="1" t="s">
        <v>11430</v>
      </c>
      <c r="E8091" t="s">
        <v>48</v>
      </c>
      <c r="F8091" t="s">
        <v>11580</v>
      </c>
      <c r="G8091" t="s">
        <v>39</v>
      </c>
      <c r="H8091" t="s">
        <v>595</v>
      </c>
      <c r="I8091" t="s">
        <v>11432</v>
      </c>
      <c r="J8091" s="1">
        <v>2</v>
      </c>
      <c r="K8091" t="s">
        <v>11580</v>
      </c>
      <c r="L8091" t="s">
        <v>11581</v>
      </c>
      <c r="M8091" t="s">
        <v>11582</v>
      </c>
      <c r="N8091" s="126"/>
      <c r="Q8091" t="s">
        <v>11579</v>
      </c>
      <c r="R8091" t="s">
        <v>19826</v>
      </c>
      <c r="S8091" s="120">
        <v>0.6</v>
      </c>
      <c r="U8091"/>
    </row>
    <row r="8092" spans="1:21">
      <c r="A8092">
        <v>8091</v>
      </c>
      <c r="B8092" s="1" t="s">
        <v>11583</v>
      </c>
      <c r="C8092" s="1" t="s">
        <v>36</v>
      </c>
      <c r="D8092" s="1" t="s">
        <v>11430</v>
      </c>
      <c r="E8092" t="s">
        <v>48</v>
      </c>
      <c r="F8092" t="s">
        <v>11584</v>
      </c>
      <c r="G8092" t="s">
        <v>39</v>
      </c>
      <c r="H8092" t="s">
        <v>40</v>
      </c>
      <c r="I8092" t="s">
        <v>11432</v>
      </c>
      <c r="J8092" s="1">
        <v>2</v>
      </c>
      <c r="K8092" t="s">
        <v>11585</v>
      </c>
      <c r="L8092" t="s">
        <v>11586</v>
      </c>
      <c r="M8092" t="s">
        <v>11587</v>
      </c>
      <c r="N8092" s="126">
        <v>0.01</v>
      </c>
      <c r="Q8092" t="s">
        <v>11583</v>
      </c>
      <c r="R8092" t="s">
        <v>19827</v>
      </c>
      <c r="S8092" s="120">
        <v>0.6</v>
      </c>
      <c r="U8092"/>
    </row>
    <row r="8093" spans="1:21">
      <c r="A8093">
        <v>8092</v>
      </c>
      <c r="B8093" s="1" t="s">
        <v>11588</v>
      </c>
      <c r="C8093" s="1" t="s">
        <v>36</v>
      </c>
      <c r="D8093" s="1" t="s">
        <v>11430</v>
      </c>
      <c r="E8093" t="s">
        <v>48</v>
      </c>
      <c r="F8093" t="s">
        <v>11584</v>
      </c>
      <c r="G8093" t="s">
        <v>39</v>
      </c>
      <c r="H8093" t="s">
        <v>40</v>
      </c>
      <c r="I8093" t="s">
        <v>11432</v>
      </c>
      <c r="J8093" s="1">
        <v>2</v>
      </c>
      <c r="K8093" t="s">
        <v>11585</v>
      </c>
      <c r="L8093" t="s">
        <v>11586</v>
      </c>
      <c r="M8093" t="s">
        <v>11587</v>
      </c>
      <c r="N8093" s="126"/>
      <c r="Q8093" t="s">
        <v>11588</v>
      </c>
      <c r="R8093" t="s">
        <v>19827</v>
      </c>
      <c r="S8093" s="120">
        <v>0.6</v>
      </c>
      <c r="U8093"/>
    </row>
    <row r="8094" spans="1:21">
      <c r="A8094">
        <v>8093</v>
      </c>
      <c r="B8094" s="1" t="s">
        <v>11589</v>
      </c>
      <c r="C8094" s="1" t="s">
        <v>36</v>
      </c>
      <c r="D8094" s="1" t="s">
        <v>11430</v>
      </c>
      <c r="E8094" t="s">
        <v>48</v>
      </c>
      <c r="F8094" t="s">
        <v>11584</v>
      </c>
      <c r="G8094" t="s">
        <v>39</v>
      </c>
      <c r="H8094" t="s">
        <v>40</v>
      </c>
      <c r="I8094" t="s">
        <v>11432</v>
      </c>
      <c r="J8094" s="1">
        <v>2</v>
      </c>
      <c r="K8094" t="s">
        <v>11585</v>
      </c>
      <c r="L8094" t="s">
        <v>11586</v>
      </c>
      <c r="M8094" t="s">
        <v>11587</v>
      </c>
      <c r="N8094" s="126">
        <v>0.01</v>
      </c>
      <c r="Q8094" t="s">
        <v>11589</v>
      </c>
      <c r="R8094" t="s">
        <v>19827</v>
      </c>
      <c r="S8094" s="120">
        <v>0.6</v>
      </c>
      <c r="U8094"/>
    </row>
    <row r="8095" spans="1:21">
      <c r="A8095">
        <v>8094</v>
      </c>
      <c r="B8095" s="1" t="s">
        <v>11590</v>
      </c>
      <c r="C8095" s="1" t="s">
        <v>201</v>
      </c>
      <c r="D8095" s="1" t="s">
        <v>11430</v>
      </c>
      <c r="E8095" t="s">
        <v>48</v>
      </c>
      <c r="F8095" t="s">
        <v>11591</v>
      </c>
      <c r="G8095" t="s">
        <v>39</v>
      </c>
      <c r="H8095" t="s">
        <v>203</v>
      </c>
      <c r="I8095" t="s">
        <v>11432</v>
      </c>
      <c r="J8095" s="1">
        <v>2</v>
      </c>
      <c r="K8095" t="s">
        <v>11591</v>
      </c>
      <c r="L8095" t="s">
        <v>11592</v>
      </c>
      <c r="M8095" t="s">
        <v>11593</v>
      </c>
      <c r="N8095" s="126"/>
      <c r="Q8095" t="s">
        <v>11590</v>
      </c>
      <c r="R8095" t="s">
        <v>19828</v>
      </c>
      <c r="S8095" s="120">
        <v>0.6</v>
      </c>
      <c r="U8095"/>
    </row>
    <row r="8096" spans="1:21">
      <c r="A8096">
        <v>8095</v>
      </c>
      <c r="B8096" s="1" t="s">
        <v>11594</v>
      </c>
      <c r="C8096" s="1" t="s">
        <v>201</v>
      </c>
      <c r="D8096" s="1" t="s">
        <v>11430</v>
      </c>
      <c r="E8096" t="s">
        <v>48</v>
      </c>
      <c r="F8096" t="s">
        <v>11591</v>
      </c>
      <c r="G8096" t="s">
        <v>39</v>
      </c>
      <c r="H8096" t="s">
        <v>203</v>
      </c>
      <c r="I8096" t="s">
        <v>11432</v>
      </c>
      <c r="J8096" s="1">
        <v>2</v>
      </c>
      <c r="K8096" t="s">
        <v>11591</v>
      </c>
      <c r="L8096" t="s">
        <v>11592</v>
      </c>
      <c r="M8096" t="s">
        <v>11593</v>
      </c>
      <c r="N8096" s="126"/>
      <c r="Q8096" t="s">
        <v>11594</v>
      </c>
      <c r="R8096" t="s">
        <v>19828</v>
      </c>
      <c r="S8096" s="120">
        <v>0.6</v>
      </c>
      <c r="U8096"/>
    </row>
    <row r="8097" spans="1:21">
      <c r="A8097">
        <v>8096</v>
      </c>
      <c r="B8097" s="1" t="s">
        <v>11595</v>
      </c>
      <c r="C8097" s="1" t="s">
        <v>201</v>
      </c>
      <c r="D8097" s="1" t="s">
        <v>11430</v>
      </c>
      <c r="E8097" t="s">
        <v>48</v>
      </c>
      <c r="F8097" t="s">
        <v>11591</v>
      </c>
      <c r="G8097" t="s">
        <v>39</v>
      </c>
      <c r="H8097" t="s">
        <v>203</v>
      </c>
      <c r="I8097" t="s">
        <v>11432</v>
      </c>
      <c r="J8097" s="1">
        <v>2</v>
      </c>
      <c r="K8097" t="s">
        <v>11591</v>
      </c>
      <c r="L8097" t="s">
        <v>11592</v>
      </c>
      <c r="M8097" t="s">
        <v>11593</v>
      </c>
      <c r="N8097" s="126"/>
      <c r="Q8097" t="s">
        <v>11595</v>
      </c>
      <c r="R8097" t="s">
        <v>19828</v>
      </c>
      <c r="S8097" s="120">
        <v>0.6</v>
      </c>
      <c r="U8097"/>
    </row>
    <row r="8098" spans="1:21">
      <c r="A8098">
        <v>8097</v>
      </c>
      <c r="B8098" s="1" t="s">
        <v>11596</v>
      </c>
      <c r="C8098" s="1" t="s">
        <v>64</v>
      </c>
      <c r="D8098" s="1" t="s">
        <v>11430</v>
      </c>
      <c r="E8098" t="s">
        <v>399</v>
      </c>
      <c r="F8098" t="s">
        <v>11597</v>
      </c>
      <c r="G8098" t="s">
        <v>39</v>
      </c>
      <c r="H8098" t="s">
        <v>67</v>
      </c>
      <c r="I8098" t="s">
        <v>11432</v>
      </c>
      <c r="J8098" s="1">
        <v>3</v>
      </c>
      <c r="K8098" t="s">
        <v>11597</v>
      </c>
      <c r="L8098" t="s">
        <v>11598</v>
      </c>
      <c r="M8098" t="s">
        <v>11599</v>
      </c>
      <c r="N8098" s="126"/>
      <c r="Q8098" t="s">
        <v>11596</v>
      </c>
      <c r="R8098" t="s">
        <v>19829</v>
      </c>
      <c r="S8098" s="120">
        <v>0.6</v>
      </c>
      <c r="U8098"/>
    </row>
    <row r="8099" spans="1:21">
      <c r="A8099">
        <v>8098</v>
      </c>
      <c r="B8099" s="1" t="s">
        <v>11600</v>
      </c>
      <c r="C8099" s="1" t="s">
        <v>78</v>
      </c>
      <c r="D8099" s="1" t="s">
        <v>11430</v>
      </c>
      <c r="E8099" t="s">
        <v>399</v>
      </c>
      <c r="F8099" t="s">
        <v>11601</v>
      </c>
      <c r="G8099" t="s">
        <v>39</v>
      </c>
      <c r="H8099" t="s">
        <v>80</v>
      </c>
      <c r="I8099" t="s">
        <v>11432</v>
      </c>
      <c r="J8099" s="1">
        <v>3</v>
      </c>
      <c r="K8099" t="s">
        <v>11601</v>
      </c>
      <c r="L8099" t="s">
        <v>11602</v>
      </c>
      <c r="M8099" t="s">
        <v>11603</v>
      </c>
      <c r="N8099" s="126"/>
      <c r="Q8099" t="s">
        <v>11600</v>
      </c>
      <c r="R8099" t="s">
        <v>19830</v>
      </c>
      <c r="S8099" s="120">
        <v>0.6</v>
      </c>
      <c r="U8099"/>
    </row>
    <row r="8100" spans="1:21">
      <c r="A8100">
        <v>8099</v>
      </c>
      <c r="B8100" s="1" t="s">
        <v>11604</v>
      </c>
      <c r="C8100" s="1" t="s">
        <v>78</v>
      </c>
      <c r="D8100" s="1" t="s">
        <v>11430</v>
      </c>
      <c r="E8100" t="s">
        <v>399</v>
      </c>
      <c r="F8100" t="s">
        <v>11601</v>
      </c>
      <c r="G8100" t="s">
        <v>39</v>
      </c>
      <c r="H8100" t="s">
        <v>80</v>
      </c>
      <c r="I8100" t="s">
        <v>11432</v>
      </c>
      <c r="J8100" s="1">
        <v>3</v>
      </c>
      <c r="K8100" t="s">
        <v>11601</v>
      </c>
      <c r="L8100" t="s">
        <v>11602</v>
      </c>
      <c r="M8100" t="s">
        <v>11603</v>
      </c>
      <c r="N8100" s="126"/>
      <c r="Q8100" t="s">
        <v>11604</v>
      </c>
      <c r="R8100" t="s">
        <v>19830</v>
      </c>
      <c r="S8100" s="120">
        <v>0.6</v>
      </c>
      <c r="U8100"/>
    </row>
    <row r="8101" spans="1:21">
      <c r="A8101">
        <v>8100</v>
      </c>
      <c r="B8101" s="1" t="s">
        <v>11605</v>
      </c>
      <c r="C8101" s="1" t="s">
        <v>87</v>
      </c>
      <c r="D8101" s="1" t="s">
        <v>11430</v>
      </c>
      <c r="E8101" t="s">
        <v>399</v>
      </c>
      <c r="F8101" t="s">
        <v>11606</v>
      </c>
      <c r="G8101" t="s">
        <v>39</v>
      </c>
      <c r="H8101" t="s">
        <v>89</v>
      </c>
      <c r="I8101" t="s">
        <v>11432</v>
      </c>
      <c r="J8101" s="1">
        <v>3</v>
      </c>
      <c r="K8101" t="s">
        <v>11606</v>
      </c>
      <c r="L8101" t="s">
        <v>11607</v>
      </c>
      <c r="M8101" t="s">
        <v>11608</v>
      </c>
      <c r="N8101" s="126"/>
      <c r="Q8101" t="s">
        <v>11605</v>
      </c>
      <c r="R8101" t="s">
        <v>19831</v>
      </c>
      <c r="S8101" s="120">
        <v>0.6</v>
      </c>
      <c r="U8101"/>
    </row>
    <row r="8102" spans="1:21">
      <c r="A8102">
        <v>8101</v>
      </c>
      <c r="B8102" s="1" t="s">
        <v>11609</v>
      </c>
      <c r="C8102" s="1" t="s">
        <v>87</v>
      </c>
      <c r="D8102" s="1" t="s">
        <v>11430</v>
      </c>
      <c r="E8102" t="s">
        <v>399</v>
      </c>
      <c r="F8102" t="s">
        <v>11606</v>
      </c>
      <c r="G8102" t="s">
        <v>39</v>
      </c>
      <c r="H8102" t="s">
        <v>89</v>
      </c>
      <c r="I8102" t="s">
        <v>11432</v>
      </c>
      <c r="J8102" s="1">
        <v>3</v>
      </c>
      <c r="K8102" t="s">
        <v>11606</v>
      </c>
      <c r="L8102" t="s">
        <v>11607</v>
      </c>
      <c r="M8102" t="s">
        <v>11608</v>
      </c>
      <c r="N8102" s="126"/>
      <c r="Q8102" t="s">
        <v>11609</v>
      </c>
      <c r="R8102" t="s">
        <v>19831</v>
      </c>
      <c r="S8102" s="120">
        <v>0.6</v>
      </c>
      <c r="U8102"/>
    </row>
    <row r="8103" spans="1:21">
      <c r="A8103">
        <v>8102</v>
      </c>
      <c r="B8103" s="1" t="s">
        <v>11532</v>
      </c>
      <c r="C8103" s="1" t="s">
        <v>87</v>
      </c>
      <c r="D8103" s="1" t="s">
        <v>11430</v>
      </c>
      <c r="E8103" t="s">
        <v>399</v>
      </c>
      <c r="F8103" t="s">
        <v>11606</v>
      </c>
      <c r="G8103" t="s">
        <v>39</v>
      </c>
      <c r="H8103" t="s">
        <v>89</v>
      </c>
      <c r="I8103" t="s">
        <v>11432</v>
      </c>
      <c r="J8103" s="1">
        <v>3</v>
      </c>
      <c r="K8103" t="s">
        <v>11606</v>
      </c>
      <c r="L8103" t="s">
        <v>11607</v>
      </c>
      <c r="M8103" t="s">
        <v>11608</v>
      </c>
      <c r="N8103" s="126"/>
      <c r="Q8103" t="s">
        <v>11532</v>
      </c>
      <c r="R8103" t="s">
        <v>19831</v>
      </c>
      <c r="S8103" s="120">
        <v>0.6</v>
      </c>
      <c r="U8103"/>
    </row>
    <row r="8104" spans="1:21">
      <c r="A8104">
        <v>8103</v>
      </c>
      <c r="B8104" s="1" t="s">
        <v>11610</v>
      </c>
      <c r="C8104" s="1" t="s">
        <v>105</v>
      </c>
      <c r="D8104" s="1" t="s">
        <v>11430</v>
      </c>
      <c r="E8104" t="s">
        <v>399</v>
      </c>
      <c r="F8104" t="s">
        <v>11611</v>
      </c>
      <c r="G8104" t="s">
        <v>39</v>
      </c>
      <c r="H8104" t="s">
        <v>107</v>
      </c>
      <c r="I8104" t="s">
        <v>11432</v>
      </c>
      <c r="J8104" s="1">
        <v>3</v>
      </c>
      <c r="K8104" t="s">
        <v>11611</v>
      </c>
      <c r="L8104" t="s">
        <v>11612</v>
      </c>
      <c r="M8104" t="s">
        <v>11613</v>
      </c>
      <c r="N8104" s="126">
        <v>0.01</v>
      </c>
      <c r="Q8104" t="s">
        <v>11610</v>
      </c>
      <c r="R8104" t="s">
        <v>19832</v>
      </c>
      <c r="S8104" s="120">
        <v>0.6</v>
      </c>
      <c r="U8104"/>
    </row>
    <row r="8105" spans="1:21">
      <c r="A8105">
        <v>8104</v>
      </c>
      <c r="B8105" s="1" t="s">
        <v>11450</v>
      </c>
      <c r="C8105" s="1" t="s">
        <v>105</v>
      </c>
      <c r="D8105" s="1" t="s">
        <v>11430</v>
      </c>
      <c r="E8105" t="s">
        <v>399</v>
      </c>
      <c r="F8105" t="s">
        <v>11611</v>
      </c>
      <c r="G8105" t="s">
        <v>39</v>
      </c>
      <c r="H8105" t="s">
        <v>107</v>
      </c>
      <c r="I8105" t="s">
        <v>11432</v>
      </c>
      <c r="J8105" s="1">
        <v>3</v>
      </c>
      <c r="K8105" t="s">
        <v>11611</v>
      </c>
      <c r="L8105" t="s">
        <v>11612</v>
      </c>
      <c r="M8105" t="s">
        <v>11613</v>
      </c>
      <c r="N8105" s="126"/>
      <c r="Q8105" t="s">
        <v>11450</v>
      </c>
      <c r="R8105" t="s">
        <v>19832</v>
      </c>
      <c r="S8105" s="120">
        <v>0.6</v>
      </c>
      <c r="U8105"/>
    </row>
    <row r="8106" spans="1:21">
      <c r="A8106">
        <v>8105</v>
      </c>
      <c r="B8106" s="1" t="s">
        <v>11462</v>
      </c>
      <c r="C8106" s="1" t="s">
        <v>105</v>
      </c>
      <c r="D8106" s="1" t="s">
        <v>11430</v>
      </c>
      <c r="E8106" t="s">
        <v>399</v>
      </c>
      <c r="F8106" t="s">
        <v>11611</v>
      </c>
      <c r="G8106" t="s">
        <v>39</v>
      </c>
      <c r="H8106" t="s">
        <v>107</v>
      </c>
      <c r="I8106" t="s">
        <v>11432</v>
      </c>
      <c r="J8106" s="1">
        <v>3</v>
      </c>
      <c r="K8106" t="s">
        <v>11611</v>
      </c>
      <c r="L8106" t="s">
        <v>11612</v>
      </c>
      <c r="M8106" t="s">
        <v>11613</v>
      </c>
      <c r="N8106" s="126">
        <v>0.01</v>
      </c>
      <c r="Q8106" t="s">
        <v>11462</v>
      </c>
      <c r="R8106" t="s">
        <v>19832</v>
      </c>
      <c r="S8106" s="120">
        <v>0.6</v>
      </c>
      <c r="U8106"/>
    </row>
    <row r="8107" spans="1:21">
      <c r="A8107">
        <v>8106</v>
      </c>
      <c r="B8107" s="1" t="s">
        <v>11614</v>
      </c>
      <c r="C8107" s="1" t="s">
        <v>105</v>
      </c>
      <c r="D8107" s="1" t="s">
        <v>11430</v>
      </c>
      <c r="E8107" t="s">
        <v>399</v>
      </c>
      <c r="F8107" t="s">
        <v>11611</v>
      </c>
      <c r="G8107" t="s">
        <v>39</v>
      </c>
      <c r="H8107" t="s">
        <v>107</v>
      </c>
      <c r="I8107" t="s">
        <v>11432</v>
      </c>
      <c r="J8107" s="1">
        <v>3</v>
      </c>
      <c r="K8107" t="s">
        <v>11611</v>
      </c>
      <c r="L8107" t="s">
        <v>11612</v>
      </c>
      <c r="M8107" t="s">
        <v>11613</v>
      </c>
      <c r="N8107" s="126"/>
      <c r="Q8107" t="s">
        <v>11614</v>
      </c>
      <c r="R8107" t="s">
        <v>19832</v>
      </c>
      <c r="S8107" s="120">
        <v>0.6</v>
      </c>
      <c r="U8107"/>
    </row>
    <row r="8108" spans="1:21">
      <c r="A8108">
        <v>8107</v>
      </c>
      <c r="B8108" s="1" t="s">
        <v>11615</v>
      </c>
      <c r="C8108" s="1" t="s">
        <v>105</v>
      </c>
      <c r="D8108" s="1" t="s">
        <v>11430</v>
      </c>
      <c r="E8108" t="s">
        <v>399</v>
      </c>
      <c r="F8108" t="s">
        <v>11611</v>
      </c>
      <c r="G8108" t="s">
        <v>39</v>
      </c>
      <c r="H8108" t="s">
        <v>107</v>
      </c>
      <c r="I8108" t="s">
        <v>11432</v>
      </c>
      <c r="J8108" s="1">
        <v>3</v>
      </c>
      <c r="K8108" t="s">
        <v>11611</v>
      </c>
      <c r="L8108" t="s">
        <v>11612</v>
      </c>
      <c r="M8108" t="s">
        <v>11613</v>
      </c>
      <c r="N8108" s="126">
        <v>0.1</v>
      </c>
      <c r="Q8108" t="s">
        <v>11615</v>
      </c>
      <c r="R8108" t="s">
        <v>19832</v>
      </c>
      <c r="S8108" s="120">
        <v>0.6</v>
      </c>
      <c r="U8108"/>
    </row>
    <row r="8109" spans="1:21">
      <c r="A8109">
        <v>8108</v>
      </c>
      <c r="B8109" s="1" t="s">
        <v>11616</v>
      </c>
      <c r="C8109" s="1" t="s">
        <v>105</v>
      </c>
      <c r="D8109" s="1" t="s">
        <v>11430</v>
      </c>
      <c r="E8109" t="s">
        <v>399</v>
      </c>
      <c r="F8109" t="s">
        <v>11611</v>
      </c>
      <c r="G8109" t="s">
        <v>39</v>
      </c>
      <c r="H8109" t="s">
        <v>107</v>
      </c>
      <c r="I8109" t="s">
        <v>11432</v>
      </c>
      <c r="J8109" s="1">
        <v>3</v>
      </c>
      <c r="K8109" t="s">
        <v>11611</v>
      </c>
      <c r="L8109" t="s">
        <v>11612</v>
      </c>
      <c r="M8109" t="s">
        <v>11613</v>
      </c>
      <c r="N8109" s="126"/>
      <c r="Q8109" t="s">
        <v>11616</v>
      </c>
      <c r="R8109" t="s">
        <v>19832</v>
      </c>
      <c r="S8109" s="120">
        <v>0.6</v>
      </c>
      <c r="U8109"/>
    </row>
    <row r="8110" spans="1:21">
      <c r="A8110">
        <v>8109</v>
      </c>
      <c r="B8110" s="1" t="s">
        <v>11617</v>
      </c>
      <c r="C8110" s="1" t="s">
        <v>105</v>
      </c>
      <c r="D8110" s="1" t="s">
        <v>11430</v>
      </c>
      <c r="E8110" t="s">
        <v>399</v>
      </c>
      <c r="F8110" t="s">
        <v>11611</v>
      </c>
      <c r="G8110" t="s">
        <v>39</v>
      </c>
      <c r="H8110" t="s">
        <v>107</v>
      </c>
      <c r="I8110" t="s">
        <v>11432</v>
      </c>
      <c r="J8110" s="1">
        <v>3</v>
      </c>
      <c r="K8110" t="s">
        <v>11611</v>
      </c>
      <c r="L8110" t="s">
        <v>11612</v>
      </c>
      <c r="M8110" t="s">
        <v>11613</v>
      </c>
      <c r="N8110" s="126"/>
      <c r="Q8110" t="s">
        <v>11617</v>
      </c>
      <c r="R8110" t="s">
        <v>19832</v>
      </c>
      <c r="S8110" s="120">
        <v>0.6</v>
      </c>
      <c r="U8110"/>
    </row>
    <row r="8111" spans="1:21">
      <c r="A8111">
        <v>8110</v>
      </c>
      <c r="B8111" s="1" t="s">
        <v>11618</v>
      </c>
      <c r="C8111" s="1" t="s">
        <v>133</v>
      </c>
      <c r="D8111" s="1" t="s">
        <v>11430</v>
      </c>
      <c r="E8111" t="s">
        <v>399</v>
      </c>
      <c r="F8111" t="s">
        <v>11619</v>
      </c>
      <c r="G8111" t="s">
        <v>39</v>
      </c>
      <c r="H8111" t="s">
        <v>135</v>
      </c>
      <c r="I8111" t="s">
        <v>11432</v>
      </c>
      <c r="J8111" s="1">
        <v>3</v>
      </c>
      <c r="K8111" t="s">
        <v>11619</v>
      </c>
      <c r="L8111" t="s">
        <v>11620</v>
      </c>
      <c r="M8111" t="s">
        <v>11621</v>
      </c>
      <c r="N8111" s="126"/>
      <c r="Q8111" t="s">
        <v>11618</v>
      </c>
      <c r="R8111" t="s">
        <v>19833</v>
      </c>
      <c r="S8111" s="120">
        <v>0.6</v>
      </c>
      <c r="U8111"/>
    </row>
    <row r="8112" spans="1:21">
      <c r="A8112">
        <v>8111</v>
      </c>
      <c r="B8112" s="1" t="s">
        <v>11622</v>
      </c>
      <c r="C8112" s="1" t="s">
        <v>133</v>
      </c>
      <c r="D8112" s="1" t="s">
        <v>11430</v>
      </c>
      <c r="E8112" t="s">
        <v>399</v>
      </c>
      <c r="F8112" t="s">
        <v>11619</v>
      </c>
      <c r="G8112" t="s">
        <v>39</v>
      </c>
      <c r="H8112" t="s">
        <v>135</v>
      </c>
      <c r="I8112" t="s">
        <v>11432</v>
      </c>
      <c r="J8112" s="1">
        <v>3</v>
      </c>
      <c r="K8112" t="s">
        <v>11619</v>
      </c>
      <c r="L8112" t="s">
        <v>11620</v>
      </c>
      <c r="M8112" t="s">
        <v>11621</v>
      </c>
      <c r="N8112" s="126"/>
      <c r="Q8112" t="s">
        <v>11622</v>
      </c>
      <c r="R8112" t="s">
        <v>19833</v>
      </c>
      <c r="S8112" s="120">
        <v>0.6</v>
      </c>
      <c r="U8112"/>
    </row>
    <row r="8113" spans="1:21">
      <c r="A8113">
        <v>8112</v>
      </c>
      <c r="B8113" s="1" t="s">
        <v>11623</v>
      </c>
      <c r="C8113" s="1" t="s">
        <v>133</v>
      </c>
      <c r="D8113" s="1" t="s">
        <v>11430</v>
      </c>
      <c r="E8113" t="s">
        <v>399</v>
      </c>
      <c r="F8113" t="s">
        <v>11619</v>
      </c>
      <c r="G8113" t="s">
        <v>39</v>
      </c>
      <c r="H8113" t="s">
        <v>135</v>
      </c>
      <c r="I8113" t="s">
        <v>11432</v>
      </c>
      <c r="J8113" s="1">
        <v>3</v>
      </c>
      <c r="K8113" t="s">
        <v>11619</v>
      </c>
      <c r="L8113" t="s">
        <v>11620</v>
      </c>
      <c r="M8113" t="s">
        <v>11621</v>
      </c>
      <c r="N8113" s="126"/>
      <c r="Q8113" t="s">
        <v>11623</v>
      </c>
      <c r="R8113" t="s">
        <v>19833</v>
      </c>
      <c r="S8113" s="120">
        <v>0.6</v>
      </c>
      <c r="U8113"/>
    </row>
    <row r="8114" spans="1:21">
      <c r="A8114">
        <v>8113</v>
      </c>
      <c r="B8114" s="1" t="s">
        <v>11624</v>
      </c>
      <c r="C8114" s="1" t="s">
        <v>133</v>
      </c>
      <c r="D8114" s="1" t="s">
        <v>11430</v>
      </c>
      <c r="E8114" t="s">
        <v>399</v>
      </c>
      <c r="F8114" t="s">
        <v>11619</v>
      </c>
      <c r="G8114" t="s">
        <v>39</v>
      </c>
      <c r="H8114" t="s">
        <v>135</v>
      </c>
      <c r="I8114" t="s">
        <v>11432</v>
      </c>
      <c r="J8114" s="1">
        <v>3</v>
      </c>
      <c r="K8114" t="s">
        <v>11619</v>
      </c>
      <c r="L8114" t="s">
        <v>11620</v>
      </c>
      <c r="M8114" t="s">
        <v>11621</v>
      </c>
      <c r="N8114" s="126"/>
      <c r="Q8114" t="s">
        <v>11624</v>
      </c>
      <c r="R8114" t="s">
        <v>19833</v>
      </c>
      <c r="S8114" s="120">
        <v>0.6</v>
      </c>
      <c r="U8114"/>
    </row>
    <row r="8115" spans="1:21">
      <c r="A8115">
        <v>8114</v>
      </c>
      <c r="B8115" s="1" t="s">
        <v>11457</v>
      </c>
      <c r="C8115" s="1" t="s">
        <v>47</v>
      </c>
      <c r="D8115" s="1" t="s">
        <v>11430</v>
      </c>
      <c r="E8115" t="s">
        <v>399</v>
      </c>
      <c r="F8115" t="s">
        <v>11625</v>
      </c>
      <c r="G8115" t="s">
        <v>39</v>
      </c>
      <c r="H8115" t="s">
        <v>49</v>
      </c>
      <c r="I8115" t="s">
        <v>11432</v>
      </c>
      <c r="J8115" s="1">
        <v>3</v>
      </c>
      <c r="K8115" t="s">
        <v>11626</v>
      </c>
      <c r="L8115" t="s">
        <v>11627</v>
      </c>
      <c r="M8115" t="s">
        <v>11628</v>
      </c>
      <c r="N8115" s="126"/>
      <c r="Q8115" t="s">
        <v>11457</v>
      </c>
      <c r="R8115" t="s">
        <v>19834</v>
      </c>
      <c r="S8115" s="120">
        <v>0.6</v>
      </c>
      <c r="U8115"/>
    </row>
    <row r="8116" spans="1:21">
      <c r="A8116">
        <v>8115</v>
      </c>
      <c r="B8116" s="1" t="s">
        <v>11450</v>
      </c>
      <c r="C8116" s="1" t="s">
        <v>47</v>
      </c>
      <c r="D8116" s="1" t="s">
        <v>11430</v>
      </c>
      <c r="E8116" t="s">
        <v>399</v>
      </c>
      <c r="F8116" t="s">
        <v>11625</v>
      </c>
      <c r="G8116" t="s">
        <v>39</v>
      </c>
      <c r="H8116" t="s">
        <v>49</v>
      </c>
      <c r="I8116" t="s">
        <v>11432</v>
      </c>
      <c r="J8116" s="1">
        <v>3</v>
      </c>
      <c r="K8116" t="s">
        <v>11626</v>
      </c>
      <c r="L8116" t="s">
        <v>11627</v>
      </c>
      <c r="M8116" t="s">
        <v>11628</v>
      </c>
      <c r="N8116" s="126"/>
      <c r="Q8116" t="s">
        <v>11450</v>
      </c>
      <c r="R8116" t="s">
        <v>19834</v>
      </c>
      <c r="S8116" s="120">
        <v>0.6</v>
      </c>
      <c r="U8116"/>
    </row>
    <row r="8117" spans="1:21">
      <c r="A8117">
        <v>8116</v>
      </c>
      <c r="B8117" s="1" t="s">
        <v>10939</v>
      </c>
      <c r="C8117" s="1" t="s">
        <v>175</v>
      </c>
      <c r="D8117" s="1" t="s">
        <v>11430</v>
      </c>
      <c r="E8117" t="s">
        <v>399</v>
      </c>
      <c r="F8117" t="s">
        <v>11629</v>
      </c>
      <c r="G8117" t="s">
        <v>39</v>
      </c>
      <c r="H8117" t="s">
        <v>177</v>
      </c>
      <c r="I8117" t="s">
        <v>11432</v>
      </c>
      <c r="J8117" s="1">
        <v>3</v>
      </c>
      <c r="K8117" t="s">
        <v>11630</v>
      </c>
      <c r="L8117" t="s">
        <v>11631</v>
      </c>
      <c r="M8117" t="s">
        <v>11632</v>
      </c>
      <c r="N8117" s="126">
        <v>0.01</v>
      </c>
      <c r="Q8117" t="s">
        <v>10939</v>
      </c>
      <c r="R8117" t="s">
        <v>19835</v>
      </c>
      <c r="S8117" s="120">
        <v>0.6</v>
      </c>
      <c r="U8117"/>
    </row>
    <row r="8118" spans="1:21">
      <c r="A8118">
        <v>8117</v>
      </c>
      <c r="B8118" s="1" t="s">
        <v>3043</v>
      </c>
      <c r="C8118" s="1" t="s">
        <v>175</v>
      </c>
      <c r="D8118" s="1" t="s">
        <v>11430</v>
      </c>
      <c r="E8118" t="s">
        <v>399</v>
      </c>
      <c r="F8118" t="s">
        <v>11629</v>
      </c>
      <c r="G8118" t="s">
        <v>39</v>
      </c>
      <c r="H8118" t="s">
        <v>177</v>
      </c>
      <c r="I8118" t="s">
        <v>11432</v>
      </c>
      <c r="J8118" s="1">
        <v>3</v>
      </c>
      <c r="K8118" t="s">
        <v>11630</v>
      </c>
      <c r="L8118" t="s">
        <v>11631</v>
      </c>
      <c r="M8118" t="s">
        <v>11632</v>
      </c>
      <c r="N8118" s="126"/>
      <c r="Q8118" t="s">
        <v>3043</v>
      </c>
      <c r="R8118" t="s">
        <v>19835</v>
      </c>
      <c r="S8118" s="120">
        <v>0.6</v>
      </c>
      <c r="U8118"/>
    </row>
    <row r="8119" spans="1:21">
      <c r="A8119">
        <v>8118</v>
      </c>
      <c r="B8119" s="1" t="s">
        <v>11633</v>
      </c>
      <c r="C8119" s="1" t="s">
        <v>175</v>
      </c>
      <c r="D8119" s="1" t="s">
        <v>11430</v>
      </c>
      <c r="E8119" t="s">
        <v>399</v>
      </c>
      <c r="F8119" t="s">
        <v>11629</v>
      </c>
      <c r="G8119" t="s">
        <v>39</v>
      </c>
      <c r="H8119" t="s">
        <v>177</v>
      </c>
      <c r="I8119" t="s">
        <v>11432</v>
      </c>
      <c r="J8119" s="1">
        <v>3</v>
      </c>
      <c r="K8119" t="s">
        <v>11630</v>
      </c>
      <c r="L8119" t="s">
        <v>11631</v>
      </c>
      <c r="M8119" t="s">
        <v>11632</v>
      </c>
      <c r="N8119" s="126"/>
      <c r="Q8119" t="s">
        <v>11633</v>
      </c>
      <c r="R8119" t="s">
        <v>19835</v>
      </c>
      <c r="S8119" s="120">
        <v>0.6</v>
      </c>
      <c r="U8119"/>
    </row>
    <row r="8120" spans="1:21">
      <c r="A8120">
        <v>8119</v>
      </c>
      <c r="B8120" s="1" t="s">
        <v>11485</v>
      </c>
      <c r="C8120" s="1" t="s">
        <v>175</v>
      </c>
      <c r="D8120" s="1" t="s">
        <v>11430</v>
      </c>
      <c r="E8120" t="s">
        <v>399</v>
      </c>
      <c r="F8120" t="s">
        <v>11629</v>
      </c>
      <c r="G8120" t="s">
        <v>39</v>
      </c>
      <c r="H8120" t="s">
        <v>177</v>
      </c>
      <c r="I8120" t="s">
        <v>11432</v>
      </c>
      <c r="J8120" s="1">
        <v>3</v>
      </c>
      <c r="K8120" t="s">
        <v>11630</v>
      </c>
      <c r="L8120" t="s">
        <v>11631</v>
      </c>
      <c r="M8120" t="s">
        <v>11632</v>
      </c>
      <c r="N8120" s="126"/>
      <c r="Q8120" t="s">
        <v>11485</v>
      </c>
      <c r="R8120" t="s">
        <v>19835</v>
      </c>
      <c r="S8120" s="120">
        <v>0.6</v>
      </c>
      <c r="U8120"/>
    </row>
    <row r="8121" spans="1:21">
      <c r="A8121">
        <v>8120</v>
      </c>
      <c r="B8121" s="1" t="s">
        <v>11564</v>
      </c>
      <c r="C8121" s="1" t="s">
        <v>175</v>
      </c>
      <c r="D8121" s="1" t="s">
        <v>11430</v>
      </c>
      <c r="E8121" t="s">
        <v>399</v>
      </c>
      <c r="F8121" t="s">
        <v>11629</v>
      </c>
      <c r="G8121" t="s">
        <v>39</v>
      </c>
      <c r="H8121" t="s">
        <v>177</v>
      </c>
      <c r="I8121" t="s">
        <v>11432</v>
      </c>
      <c r="J8121" s="1">
        <v>3</v>
      </c>
      <c r="K8121" t="s">
        <v>11630</v>
      </c>
      <c r="L8121" t="s">
        <v>11631</v>
      </c>
      <c r="M8121" t="s">
        <v>11632</v>
      </c>
      <c r="N8121" s="126"/>
      <c r="Q8121" t="s">
        <v>11564</v>
      </c>
      <c r="R8121" t="s">
        <v>19835</v>
      </c>
      <c r="S8121" s="120">
        <v>0.6</v>
      </c>
      <c r="U8121"/>
    </row>
    <row r="8122" spans="1:21">
      <c r="A8122">
        <v>8121</v>
      </c>
      <c r="B8122" s="1" t="s">
        <v>11482</v>
      </c>
      <c r="C8122" s="1" t="s">
        <v>175</v>
      </c>
      <c r="D8122" s="1" t="s">
        <v>11430</v>
      </c>
      <c r="E8122" t="s">
        <v>399</v>
      </c>
      <c r="F8122" t="s">
        <v>11629</v>
      </c>
      <c r="G8122" t="s">
        <v>39</v>
      </c>
      <c r="H8122" t="s">
        <v>177</v>
      </c>
      <c r="I8122" t="s">
        <v>11432</v>
      </c>
      <c r="J8122" s="1">
        <v>3</v>
      </c>
      <c r="K8122" t="s">
        <v>11630</v>
      </c>
      <c r="L8122" t="s">
        <v>11631</v>
      </c>
      <c r="M8122" t="s">
        <v>11632</v>
      </c>
      <c r="N8122" s="126"/>
      <c r="Q8122" t="s">
        <v>11482</v>
      </c>
      <c r="R8122" t="s">
        <v>19835</v>
      </c>
      <c r="S8122" s="120">
        <v>0.6</v>
      </c>
      <c r="U8122"/>
    </row>
    <row r="8123" spans="1:21">
      <c r="A8123">
        <v>8122</v>
      </c>
      <c r="B8123" s="1" t="s">
        <v>11634</v>
      </c>
      <c r="C8123" s="1" t="s">
        <v>593</v>
      </c>
      <c r="D8123" s="1" t="s">
        <v>11430</v>
      </c>
      <c r="E8123" t="s">
        <v>399</v>
      </c>
      <c r="F8123" t="s">
        <v>11635</v>
      </c>
      <c r="G8123" t="s">
        <v>39</v>
      </c>
      <c r="H8123" t="s">
        <v>595</v>
      </c>
      <c r="I8123" t="s">
        <v>11432</v>
      </c>
      <c r="J8123" s="1">
        <v>3</v>
      </c>
      <c r="K8123" t="s">
        <v>11635</v>
      </c>
      <c r="L8123" t="s">
        <v>11636</v>
      </c>
      <c r="M8123" t="s">
        <v>11637</v>
      </c>
      <c r="N8123" s="126">
        <v>0.01</v>
      </c>
      <c r="Q8123" t="s">
        <v>11634</v>
      </c>
      <c r="R8123" t="s">
        <v>19836</v>
      </c>
      <c r="S8123" s="120">
        <v>0.6</v>
      </c>
      <c r="U8123"/>
    </row>
    <row r="8124" spans="1:21">
      <c r="A8124">
        <v>8123</v>
      </c>
      <c r="B8124" s="1" t="s">
        <v>11638</v>
      </c>
      <c r="C8124" s="1" t="s">
        <v>593</v>
      </c>
      <c r="D8124" s="1" t="s">
        <v>11430</v>
      </c>
      <c r="E8124" t="s">
        <v>399</v>
      </c>
      <c r="F8124" t="s">
        <v>11635</v>
      </c>
      <c r="G8124" t="s">
        <v>39</v>
      </c>
      <c r="H8124" t="s">
        <v>595</v>
      </c>
      <c r="I8124" t="s">
        <v>11432</v>
      </c>
      <c r="J8124" s="1">
        <v>3</v>
      </c>
      <c r="K8124" t="s">
        <v>11635</v>
      </c>
      <c r="L8124" t="s">
        <v>11636</v>
      </c>
      <c r="M8124" t="s">
        <v>11637</v>
      </c>
      <c r="N8124" s="126"/>
      <c r="Q8124" t="s">
        <v>11638</v>
      </c>
      <c r="R8124" t="s">
        <v>19836</v>
      </c>
      <c r="S8124" s="120">
        <v>0.6</v>
      </c>
      <c r="U8124"/>
    </row>
    <row r="8125" spans="1:21">
      <c r="A8125">
        <v>8124</v>
      </c>
      <c r="B8125" s="1" t="s">
        <v>1832</v>
      </c>
      <c r="C8125" s="1" t="s">
        <v>36</v>
      </c>
      <c r="D8125" s="1" t="s">
        <v>11430</v>
      </c>
      <c r="E8125" t="s">
        <v>399</v>
      </c>
      <c r="F8125" t="s">
        <v>11639</v>
      </c>
      <c r="G8125" t="s">
        <v>39</v>
      </c>
      <c r="H8125" t="s">
        <v>40</v>
      </c>
      <c r="I8125" t="s">
        <v>11432</v>
      </c>
      <c r="J8125" s="1">
        <v>3</v>
      </c>
      <c r="K8125" t="s">
        <v>11640</v>
      </c>
      <c r="L8125" t="s">
        <v>11641</v>
      </c>
      <c r="M8125" t="s">
        <v>11642</v>
      </c>
      <c r="N8125" s="126">
        <v>0.01</v>
      </c>
      <c r="Q8125" t="s">
        <v>1832</v>
      </c>
      <c r="R8125" t="s">
        <v>19837</v>
      </c>
      <c r="S8125" s="120">
        <v>0.6</v>
      </c>
      <c r="U8125"/>
    </row>
    <row r="8126" spans="1:21">
      <c r="A8126">
        <v>8125</v>
      </c>
      <c r="B8126" s="1" t="s">
        <v>1388</v>
      </c>
      <c r="C8126" s="1" t="s">
        <v>36</v>
      </c>
      <c r="D8126" s="1" t="s">
        <v>11430</v>
      </c>
      <c r="E8126" t="s">
        <v>399</v>
      </c>
      <c r="F8126" t="s">
        <v>11639</v>
      </c>
      <c r="G8126" t="s">
        <v>39</v>
      </c>
      <c r="H8126" t="s">
        <v>40</v>
      </c>
      <c r="I8126" t="s">
        <v>11432</v>
      </c>
      <c r="J8126" s="1">
        <v>3</v>
      </c>
      <c r="K8126" t="s">
        <v>11640</v>
      </c>
      <c r="L8126" t="s">
        <v>11641</v>
      </c>
      <c r="M8126" t="s">
        <v>11642</v>
      </c>
      <c r="N8126" s="126"/>
      <c r="Q8126" t="s">
        <v>1388</v>
      </c>
      <c r="R8126" t="s">
        <v>19837</v>
      </c>
      <c r="S8126" s="120">
        <v>0.6</v>
      </c>
      <c r="U8126"/>
    </row>
    <row r="8127" spans="1:21">
      <c r="A8127">
        <v>8126</v>
      </c>
      <c r="B8127" s="1" t="s">
        <v>11643</v>
      </c>
      <c r="C8127" s="1" t="s">
        <v>201</v>
      </c>
      <c r="D8127" s="1" t="s">
        <v>11430</v>
      </c>
      <c r="E8127" t="s">
        <v>399</v>
      </c>
      <c r="F8127" t="s">
        <v>11644</v>
      </c>
      <c r="G8127" t="s">
        <v>39</v>
      </c>
      <c r="H8127" t="s">
        <v>203</v>
      </c>
      <c r="I8127" t="s">
        <v>11432</v>
      </c>
      <c r="J8127" s="1">
        <v>3</v>
      </c>
      <c r="K8127" t="s">
        <v>11644</v>
      </c>
      <c r="L8127" t="s">
        <v>11645</v>
      </c>
      <c r="M8127" t="s">
        <v>11646</v>
      </c>
      <c r="N8127" s="126"/>
      <c r="Q8127" t="s">
        <v>11643</v>
      </c>
      <c r="R8127" t="s">
        <v>19838</v>
      </c>
      <c r="S8127" s="120">
        <v>0.6</v>
      </c>
      <c r="U8127"/>
    </row>
    <row r="8128" spans="1:21">
      <c r="A8128">
        <v>8127</v>
      </c>
      <c r="B8128" s="1" t="s">
        <v>10799</v>
      </c>
      <c r="C8128" s="1" t="s">
        <v>201</v>
      </c>
      <c r="D8128" s="1" t="s">
        <v>11430</v>
      </c>
      <c r="E8128" t="s">
        <v>399</v>
      </c>
      <c r="F8128" t="s">
        <v>11644</v>
      </c>
      <c r="G8128" t="s">
        <v>39</v>
      </c>
      <c r="H8128" t="s">
        <v>203</v>
      </c>
      <c r="I8128" t="s">
        <v>11432</v>
      </c>
      <c r="J8128" s="1">
        <v>3</v>
      </c>
      <c r="K8128" t="s">
        <v>11644</v>
      </c>
      <c r="L8128" t="s">
        <v>11645</v>
      </c>
      <c r="M8128" t="s">
        <v>11646</v>
      </c>
      <c r="N8128" s="126"/>
      <c r="Q8128" t="s">
        <v>10799</v>
      </c>
      <c r="R8128" t="s">
        <v>19838</v>
      </c>
      <c r="S8128" s="120">
        <v>0.6</v>
      </c>
      <c r="U8128"/>
    </row>
    <row r="8129" spans="1:21">
      <c r="A8129">
        <v>8128</v>
      </c>
      <c r="B8129" s="1" t="s">
        <v>11647</v>
      </c>
      <c r="C8129" s="1" t="s">
        <v>64</v>
      </c>
      <c r="D8129" s="1" t="s">
        <v>11430</v>
      </c>
      <c r="E8129" t="s">
        <v>497</v>
      </c>
      <c r="F8129" t="s">
        <v>11648</v>
      </c>
      <c r="G8129" t="s">
        <v>57</v>
      </c>
      <c r="H8129" t="s">
        <v>67</v>
      </c>
      <c r="I8129" t="s">
        <v>11649</v>
      </c>
      <c r="J8129" s="1">
        <v>4</v>
      </c>
      <c r="K8129" t="s">
        <v>11648</v>
      </c>
      <c r="L8129" t="s">
        <v>11650</v>
      </c>
      <c r="M8129" t="s">
        <v>11651</v>
      </c>
      <c r="N8129" s="126"/>
      <c r="Q8129" t="s">
        <v>11647</v>
      </c>
      <c r="R8129" t="s">
        <v>19839</v>
      </c>
      <c r="S8129" s="120">
        <v>0.6</v>
      </c>
      <c r="U8129"/>
    </row>
    <row r="8130" spans="1:21">
      <c r="A8130">
        <v>8129</v>
      </c>
      <c r="B8130" s="1" t="s">
        <v>11652</v>
      </c>
      <c r="C8130" s="1" t="s">
        <v>64</v>
      </c>
      <c r="D8130" s="1" t="s">
        <v>11430</v>
      </c>
      <c r="E8130" t="s">
        <v>497</v>
      </c>
      <c r="F8130" t="s">
        <v>11648</v>
      </c>
      <c r="G8130" t="s">
        <v>57</v>
      </c>
      <c r="H8130" t="s">
        <v>67</v>
      </c>
      <c r="I8130" t="s">
        <v>11649</v>
      </c>
      <c r="J8130" s="1">
        <v>4</v>
      </c>
      <c r="K8130" t="s">
        <v>11648</v>
      </c>
      <c r="L8130" t="s">
        <v>11650</v>
      </c>
      <c r="M8130" t="s">
        <v>11651</v>
      </c>
      <c r="N8130" s="126"/>
      <c r="Q8130" t="s">
        <v>11652</v>
      </c>
      <c r="R8130" t="s">
        <v>19839</v>
      </c>
      <c r="S8130" s="120">
        <v>0.6</v>
      </c>
      <c r="U8130"/>
    </row>
    <row r="8131" spans="1:21">
      <c r="A8131">
        <v>8130</v>
      </c>
      <c r="B8131" s="1" t="s">
        <v>11653</v>
      </c>
      <c r="C8131" s="1" t="s">
        <v>64</v>
      </c>
      <c r="D8131" s="1" t="s">
        <v>11430</v>
      </c>
      <c r="E8131" t="s">
        <v>497</v>
      </c>
      <c r="F8131" t="s">
        <v>11648</v>
      </c>
      <c r="G8131" t="s">
        <v>57</v>
      </c>
      <c r="H8131" t="s">
        <v>67</v>
      </c>
      <c r="I8131" t="s">
        <v>11649</v>
      </c>
      <c r="J8131" s="1">
        <v>4</v>
      </c>
      <c r="K8131" t="s">
        <v>11648</v>
      </c>
      <c r="L8131" t="s">
        <v>11650</v>
      </c>
      <c r="M8131" t="s">
        <v>11651</v>
      </c>
      <c r="N8131" s="126"/>
      <c r="Q8131" t="s">
        <v>11653</v>
      </c>
      <c r="R8131" t="s">
        <v>19839</v>
      </c>
      <c r="S8131" s="120">
        <v>0.6</v>
      </c>
      <c r="U8131"/>
    </row>
    <row r="8132" spans="1:21">
      <c r="A8132">
        <v>8131</v>
      </c>
      <c r="B8132" s="1" t="s">
        <v>11654</v>
      </c>
      <c r="C8132" s="1" t="s">
        <v>64</v>
      </c>
      <c r="D8132" s="1" t="s">
        <v>11430</v>
      </c>
      <c r="E8132" t="s">
        <v>497</v>
      </c>
      <c r="F8132" t="s">
        <v>11648</v>
      </c>
      <c r="G8132" t="s">
        <v>57</v>
      </c>
      <c r="H8132" t="s">
        <v>67</v>
      </c>
      <c r="I8132" t="s">
        <v>11649</v>
      </c>
      <c r="J8132" s="1">
        <v>4</v>
      </c>
      <c r="K8132" t="s">
        <v>11648</v>
      </c>
      <c r="L8132" t="s">
        <v>11650</v>
      </c>
      <c r="M8132" t="s">
        <v>11651</v>
      </c>
      <c r="N8132" s="126"/>
      <c r="Q8132" t="s">
        <v>11654</v>
      </c>
      <c r="R8132" t="s">
        <v>19839</v>
      </c>
      <c r="S8132" s="120">
        <v>0.6</v>
      </c>
      <c r="U8132"/>
    </row>
    <row r="8133" spans="1:21">
      <c r="A8133">
        <v>8132</v>
      </c>
      <c r="B8133" s="1" t="s">
        <v>11122</v>
      </c>
      <c r="C8133" s="1" t="s">
        <v>64</v>
      </c>
      <c r="D8133" s="1" t="s">
        <v>11430</v>
      </c>
      <c r="E8133" t="s">
        <v>497</v>
      </c>
      <c r="F8133" t="s">
        <v>11648</v>
      </c>
      <c r="G8133" t="s">
        <v>57</v>
      </c>
      <c r="H8133" t="s">
        <v>67</v>
      </c>
      <c r="I8133" t="s">
        <v>11649</v>
      </c>
      <c r="J8133" s="1">
        <v>4</v>
      </c>
      <c r="K8133" t="s">
        <v>11648</v>
      </c>
      <c r="L8133" t="s">
        <v>11650</v>
      </c>
      <c r="M8133" t="s">
        <v>11651</v>
      </c>
      <c r="N8133" s="126"/>
      <c r="Q8133" t="s">
        <v>11122</v>
      </c>
      <c r="R8133" t="s">
        <v>19839</v>
      </c>
      <c r="S8133" s="120">
        <v>0.6</v>
      </c>
      <c r="U8133"/>
    </row>
    <row r="8134" spans="1:21">
      <c r="A8134">
        <v>8133</v>
      </c>
      <c r="B8134" s="1" t="s">
        <v>11655</v>
      </c>
      <c r="C8134" s="1" t="s">
        <v>64</v>
      </c>
      <c r="D8134" s="1" t="s">
        <v>11430</v>
      </c>
      <c r="E8134" t="s">
        <v>497</v>
      </c>
      <c r="F8134" t="s">
        <v>11648</v>
      </c>
      <c r="G8134" t="s">
        <v>57</v>
      </c>
      <c r="H8134" t="s">
        <v>67</v>
      </c>
      <c r="I8134" t="s">
        <v>11649</v>
      </c>
      <c r="J8134" s="1">
        <v>4</v>
      </c>
      <c r="K8134" t="s">
        <v>11648</v>
      </c>
      <c r="L8134" t="s">
        <v>11650</v>
      </c>
      <c r="M8134" t="s">
        <v>11651</v>
      </c>
      <c r="N8134" s="126"/>
      <c r="Q8134" t="s">
        <v>11655</v>
      </c>
      <c r="R8134" t="s">
        <v>19839</v>
      </c>
      <c r="S8134" s="120">
        <v>0.6</v>
      </c>
      <c r="U8134"/>
    </row>
    <row r="8135" spans="1:21">
      <c r="A8135">
        <v>8134</v>
      </c>
      <c r="B8135" s="1" t="s">
        <v>11656</v>
      </c>
      <c r="C8135" s="1" t="s">
        <v>64</v>
      </c>
      <c r="D8135" s="1" t="s">
        <v>11430</v>
      </c>
      <c r="E8135" t="s">
        <v>497</v>
      </c>
      <c r="F8135" t="s">
        <v>11648</v>
      </c>
      <c r="G8135" t="s">
        <v>57</v>
      </c>
      <c r="H8135" t="s">
        <v>67</v>
      </c>
      <c r="I8135" t="s">
        <v>11649</v>
      </c>
      <c r="J8135" s="1">
        <v>4</v>
      </c>
      <c r="K8135" t="s">
        <v>11648</v>
      </c>
      <c r="L8135" t="s">
        <v>11650</v>
      </c>
      <c r="M8135" t="s">
        <v>11651</v>
      </c>
      <c r="N8135" s="126"/>
      <c r="Q8135" t="s">
        <v>11656</v>
      </c>
      <c r="R8135" t="s">
        <v>19839</v>
      </c>
      <c r="S8135" s="120">
        <v>0.6</v>
      </c>
      <c r="U8135"/>
    </row>
    <row r="8136" spans="1:21">
      <c r="A8136">
        <v>8135</v>
      </c>
      <c r="B8136" s="1" t="s">
        <v>11657</v>
      </c>
      <c r="C8136" s="1" t="s">
        <v>64</v>
      </c>
      <c r="D8136" s="1" t="s">
        <v>11430</v>
      </c>
      <c r="E8136" t="s">
        <v>497</v>
      </c>
      <c r="F8136" t="s">
        <v>11648</v>
      </c>
      <c r="G8136" t="s">
        <v>57</v>
      </c>
      <c r="H8136" t="s">
        <v>67</v>
      </c>
      <c r="I8136" t="s">
        <v>11649</v>
      </c>
      <c r="J8136" s="1">
        <v>4</v>
      </c>
      <c r="K8136" t="s">
        <v>11648</v>
      </c>
      <c r="L8136" t="s">
        <v>11650</v>
      </c>
      <c r="M8136" t="s">
        <v>11651</v>
      </c>
      <c r="N8136" s="126">
        <v>0.01</v>
      </c>
      <c r="Q8136" t="s">
        <v>11657</v>
      </c>
      <c r="R8136" t="s">
        <v>19839</v>
      </c>
      <c r="S8136" s="120">
        <v>0.6</v>
      </c>
      <c r="U8136"/>
    </row>
    <row r="8137" spans="1:21">
      <c r="A8137">
        <v>8136</v>
      </c>
      <c r="B8137" s="1" t="s">
        <v>11658</v>
      </c>
      <c r="C8137" s="1" t="s">
        <v>64</v>
      </c>
      <c r="D8137" s="1" t="s">
        <v>11430</v>
      </c>
      <c r="E8137" t="s">
        <v>497</v>
      </c>
      <c r="F8137" t="s">
        <v>11648</v>
      </c>
      <c r="G8137" t="s">
        <v>57</v>
      </c>
      <c r="H8137" t="s">
        <v>67</v>
      </c>
      <c r="I8137" t="s">
        <v>11649</v>
      </c>
      <c r="J8137" s="1">
        <v>4</v>
      </c>
      <c r="K8137" t="s">
        <v>11648</v>
      </c>
      <c r="L8137" t="s">
        <v>11650</v>
      </c>
      <c r="M8137" t="s">
        <v>11651</v>
      </c>
      <c r="N8137" s="126"/>
      <c r="Q8137" t="s">
        <v>11658</v>
      </c>
      <c r="R8137" t="s">
        <v>19839</v>
      </c>
      <c r="S8137" s="120">
        <v>0.6</v>
      </c>
      <c r="U8137"/>
    </row>
    <row r="8138" spans="1:21">
      <c r="A8138">
        <v>8137</v>
      </c>
      <c r="B8138" s="1" t="s">
        <v>11659</v>
      </c>
      <c r="C8138" s="1" t="s">
        <v>64</v>
      </c>
      <c r="D8138" s="1" t="s">
        <v>11430</v>
      </c>
      <c r="E8138" t="s">
        <v>497</v>
      </c>
      <c r="F8138" t="s">
        <v>11648</v>
      </c>
      <c r="G8138" t="s">
        <v>57</v>
      </c>
      <c r="H8138" t="s">
        <v>67</v>
      </c>
      <c r="I8138" t="s">
        <v>11649</v>
      </c>
      <c r="J8138" s="1">
        <v>4</v>
      </c>
      <c r="K8138" t="s">
        <v>11648</v>
      </c>
      <c r="L8138" t="s">
        <v>11650</v>
      </c>
      <c r="M8138" t="s">
        <v>11651</v>
      </c>
      <c r="N8138" s="126"/>
      <c r="Q8138" t="s">
        <v>11659</v>
      </c>
      <c r="R8138" t="s">
        <v>19839</v>
      </c>
      <c r="S8138" s="120">
        <v>0.6</v>
      </c>
      <c r="U8138"/>
    </row>
    <row r="8139" spans="1:21">
      <c r="A8139">
        <v>8138</v>
      </c>
      <c r="B8139" s="1" t="s">
        <v>11660</v>
      </c>
      <c r="C8139" s="1" t="s">
        <v>64</v>
      </c>
      <c r="D8139" s="1" t="s">
        <v>11430</v>
      </c>
      <c r="E8139" t="s">
        <v>497</v>
      </c>
      <c r="F8139" t="s">
        <v>11648</v>
      </c>
      <c r="G8139" t="s">
        <v>57</v>
      </c>
      <c r="H8139" t="s">
        <v>67</v>
      </c>
      <c r="I8139" t="s">
        <v>11649</v>
      </c>
      <c r="J8139" s="1">
        <v>4</v>
      </c>
      <c r="K8139" t="s">
        <v>11648</v>
      </c>
      <c r="L8139" t="s">
        <v>11650</v>
      </c>
      <c r="M8139" t="s">
        <v>11651</v>
      </c>
      <c r="N8139" s="126"/>
      <c r="Q8139" t="s">
        <v>11660</v>
      </c>
      <c r="R8139" t="s">
        <v>19839</v>
      </c>
      <c r="S8139" s="120">
        <v>0.6</v>
      </c>
      <c r="U8139"/>
    </row>
    <row r="8140" spans="1:21">
      <c r="A8140">
        <v>8139</v>
      </c>
      <c r="B8140" s="1" t="s">
        <v>11661</v>
      </c>
      <c r="C8140" s="1" t="s">
        <v>64</v>
      </c>
      <c r="D8140" s="1" t="s">
        <v>11430</v>
      </c>
      <c r="E8140" t="s">
        <v>497</v>
      </c>
      <c r="F8140" t="s">
        <v>11648</v>
      </c>
      <c r="G8140" t="s">
        <v>57</v>
      </c>
      <c r="H8140" t="s">
        <v>67</v>
      </c>
      <c r="I8140" t="s">
        <v>11649</v>
      </c>
      <c r="J8140" s="1">
        <v>4</v>
      </c>
      <c r="K8140" t="s">
        <v>11648</v>
      </c>
      <c r="L8140" t="s">
        <v>11650</v>
      </c>
      <c r="M8140" t="s">
        <v>11651</v>
      </c>
      <c r="N8140" s="126">
        <v>0.01</v>
      </c>
      <c r="Q8140" t="s">
        <v>11661</v>
      </c>
      <c r="R8140" t="s">
        <v>19839</v>
      </c>
      <c r="S8140" s="120">
        <v>0.6</v>
      </c>
      <c r="U8140"/>
    </row>
    <row r="8141" spans="1:21">
      <c r="A8141">
        <v>8140</v>
      </c>
      <c r="B8141" s="1" t="s">
        <v>11662</v>
      </c>
      <c r="C8141" s="1" t="s">
        <v>64</v>
      </c>
      <c r="D8141" s="1" t="s">
        <v>11430</v>
      </c>
      <c r="E8141" t="s">
        <v>497</v>
      </c>
      <c r="F8141" t="s">
        <v>11648</v>
      </c>
      <c r="G8141" t="s">
        <v>57</v>
      </c>
      <c r="H8141" t="s">
        <v>67</v>
      </c>
      <c r="I8141" t="s">
        <v>11649</v>
      </c>
      <c r="J8141" s="1">
        <v>4</v>
      </c>
      <c r="K8141" t="s">
        <v>11648</v>
      </c>
      <c r="L8141" t="s">
        <v>11650</v>
      </c>
      <c r="M8141" t="s">
        <v>11651</v>
      </c>
      <c r="N8141" s="126"/>
      <c r="Q8141" t="s">
        <v>11662</v>
      </c>
      <c r="R8141" t="s">
        <v>19839</v>
      </c>
      <c r="S8141" s="120">
        <v>0.6</v>
      </c>
      <c r="U8141"/>
    </row>
    <row r="8142" spans="1:21">
      <c r="A8142">
        <v>8141</v>
      </c>
      <c r="B8142" s="1" t="s">
        <v>11663</v>
      </c>
      <c r="C8142" s="1" t="s">
        <v>78</v>
      </c>
      <c r="D8142" s="1" t="s">
        <v>11430</v>
      </c>
      <c r="E8142" t="s">
        <v>497</v>
      </c>
      <c r="F8142" t="s">
        <v>11664</v>
      </c>
      <c r="G8142" t="s">
        <v>57</v>
      </c>
      <c r="H8142" t="s">
        <v>80</v>
      </c>
      <c r="I8142" t="s">
        <v>11649</v>
      </c>
      <c r="J8142" s="1">
        <v>4</v>
      </c>
      <c r="K8142" t="s">
        <v>11664</v>
      </c>
      <c r="L8142" t="s">
        <v>11665</v>
      </c>
      <c r="M8142" t="s">
        <v>11666</v>
      </c>
      <c r="N8142" s="126">
        <v>0.01</v>
      </c>
      <c r="Q8142" t="s">
        <v>11663</v>
      </c>
      <c r="R8142" t="s">
        <v>19840</v>
      </c>
      <c r="S8142" s="120">
        <v>0.6</v>
      </c>
      <c r="U8142"/>
    </row>
    <row r="8143" spans="1:21">
      <c r="A8143">
        <v>8142</v>
      </c>
      <c r="B8143" s="1" t="s">
        <v>11667</v>
      </c>
      <c r="C8143" s="1" t="s">
        <v>78</v>
      </c>
      <c r="D8143" s="1" t="s">
        <v>11430</v>
      </c>
      <c r="E8143" t="s">
        <v>497</v>
      </c>
      <c r="F8143" t="s">
        <v>11664</v>
      </c>
      <c r="G8143" t="s">
        <v>57</v>
      </c>
      <c r="H8143" t="s">
        <v>80</v>
      </c>
      <c r="I8143" t="s">
        <v>11649</v>
      </c>
      <c r="J8143" s="1">
        <v>4</v>
      </c>
      <c r="K8143" t="s">
        <v>11664</v>
      </c>
      <c r="L8143" t="s">
        <v>11665</v>
      </c>
      <c r="M8143" t="s">
        <v>11666</v>
      </c>
      <c r="N8143" s="126"/>
      <c r="Q8143" t="s">
        <v>11667</v>
      </c>
      <c r="R8143" t="s">
        <v>19840</v>
      </c>
      <c r="S8143" s="120">
        <v>0.6</v>
      </c>
      <c r="U8143"/>
    </row>
    <row r="8144" spans="1:21">
      <c r="A8144">
        <v>8143</v>
      </c>
      <c r="B8144" s="1" t="s">
        <v>11668</v>
      </c>
      <c r="C8144" s="1" t="s">
        <v>78</v>
      </c>
      <c r="D8144" s="1" t="s">
        <v>11430</v>
      </c>
      <c r="E8144" t="s">
        <v>497</v>
      </c>
      <c r="F8144" t="s">
        <v>11664</v>
      </c>
      <c r="G8144" t="s">
        <v>57</v>
      </c>
      <c r="H8144" t="s">
        <v>80</v>
      </c>
      <c r="I8144" t="s">
        <v>11649</v>
      </c>
      <c r="J8144" s="1">
        <v>4</v>
      </c>
      <c r="K8144" t="s">
        <v>11664</v>
      </c>
      <c r="L8144" t="s">
        <v>11665</v>
      </c>
      <c r="M8144" t="s">
        <v>11666</v>
      </c>
      <c r="N8144" s="126"/>
      <c r="Q8144" t="s">
        <v>11668</v>
      </c>
      <c r="R8144" t="s">
        <v>19840</v>
      </c>
      <c r="S8144" s="120">
        <v>0.6</v>
      </c>
      <c r="U8144"/>
    </row>
    <row r="8145" spans="1:21">
      <c r="A8145">
        <v>8144</v>
      </c>
      <c r="B8145" s="1" t="s">
        <v>11669</v>
      </c>
      <c r="C8145" s="1" t="s">
        <v>78</v>
      </c>
      <c r="D8145" s="1" t="s">
        <v>11430</v>
      </c>
      <c r="E8145" t="s">
        <v>497</v>
      </c>
      <c r="F8145" t="s">
        <v>11664</v>
      </c>
      <c r="G8145" t="s">
        <v>57</v>
      </c>
      <c r="H8145" t="s">
        <v>80</v>
      </c>
      <c r="I8145" t="s">
        <v>11649</v>
      </c>
      <c r="J8145" s="1">
        <v>4</v>
      </c>
      <c r="K8145" t="s">
        <v>11664</v>
      </c>
      <c r="L8145" t="s">
        <v>11665</v>
      </c>
      <c r="M8145" t="s">
        <v>11666</v>
      </c>
      <c r="N8145" s="126"/>
      <c r="Q8145" t="s">
        <v>11669</v>
      </c>
      <c r="R8145" t="s">
        <v>19840</v>
      </c>
      <c r="S8145" s="120">
        <v>0.6</v>
      </c>
      <c r="U8145"/>
    </row>
    <row r="8146" spans="1:21">
      <c r="A8146">
        <v>8145</v>
      </c>
      <c r="B8146" s="1" t="s">
        <v>11670</v>
      </c>
      <c r="C8146" s="1" t="s">
        <v>78</v>
      </c>
      <c r="D8146" s="1" t="s">
        <v>11430</v>
      </c>
      <c r="E8146" t="s">
        <v>497</v>
      </c>
      <c r="F8146" t="s">
        <v>11664</v>
      </c>
      <c r="G8146" t="s">
        <v>57</v>
      </c>
      <c r="H8146" t="s">
        <v>80</v>
      </c>
      <c r="I8146" t="s">
        <v>11649</v>
      </c>
      <c r="J8146" s="1">
        <v>4</v>
      </c>
      <c r="K8146" t="s">
        <v>11664</v>
      </c>
      <c r="L8146" t="s">
        <v>11665</v>
      </c>
      <c r="M8146" t="s">
        <v>11666</v>
      </c>
      <c r="N8146" s="126"/>
      <c r="Q8146" t="s">
        <v>11670</v>
      </c>
      <c r="R8146" t="s">
        <v>19840</v>
      </c>
      <c r="S8146" s="120">
        <v>0.6</v>
      </c>
      <c r="U8146"/>
    </row>
    <row r="8147" spans="1:21">
      <c r="A8147">
        <v>8146</v>
      </c>
      <c r="B8147" s="1" t="s">
        <v>11671</v>
      </c>
      <c r="C8147" s="1" t="s">
        <v>78</v>
      </c>
      <c r="D8147" s="1" t="s">
        <v>11430</v>
      </c>
      <c r="E8147" t="s">
        <v>497</v>
      </c>
      <c r="F8147" t="s">
        <v>11664</v>
      </c>
      <c r="G8147" t="s">
        <v>57</v>
      </c>
      <c r="H8147" t="s">
        <v>80</v>
      </c>
      <c r="I8147" t="s">
        <v>11649</v>
      </c>
      <c r="J8147" s="1">
        <v>4</v>
      </c>
      <c r="K8147" t="s">
        <v>11664</v>
      </c>
      <c r="L8147" t="s">
        <v>11665</v>
      </c>
      <c r="M8147" t="s">
        <v>11666</v>
      </c>
      <c r="N8147" s="126"/>
      <c r="Q8147" t="s">
        <v>11671</v>
      </c>
      <c r="R8147" t="s">
        <v>19840</v>
      </c>
      <c r="S8147" s="120">
        <v>0.6</v>
      </c>
      <c r="U8147"/>
    </row>
    <row r="8148" spans="1:21">
      <c r="A8148">
        <v>8147</v>
      </c>
      <c r="B8148" s="1" t="s">
        <v>11672</v>
      </c>
      <c r="C8148" s="1" t="s">
        <v>78</v>
      </c>
      <c r="D8148" s="1" t="s">
        <v>11430</v>
      </c>
      <c r="E8148" t="s">
        <v>497</v>
      </c>
      <c r="F8148" t="s">
        <v>11664</v>
      </c>
      <c r="G8148" t="s">
        <v>57</v>
      </c>
      <c r="H8148" t="s">
        <v>80</v>
      </c>
      <c r="I8148" t="s">
        <v>11649</v>
      </c>
      <c r="J8148" s="1">
        <v>4</v>
      </c>
      <c r="K8148" t="s">
        <v>11664</v>
      </c>
      <c r="L8148" t="s">
        <v>11665</v>
      </c>
      <c r="M8148" t="s">
        <v>11666</v>
      </c>
      <c r="N8148" s="126"/>
      <c r="Q8148" t="s">
        <v>11672</v>
      </c>
      <c r="R8148" t="s">
        <v>19840</v>
      </c>
      <c r="S8148" s="120">
        <v>0.6</v>
      </c>
      <c r="U8148"/>
    </row>
    <row r="8149" spans="1:21">
      <c r="A8149">
        <v>8148</v>
      </c>
      <c r="B8149" s="1" t="s">
        <v>11673</v>
      </c>
      <c r="C8149" s="1" t="s">
        <v>78</v>
      </c>
      <c r="D8149" s="1" t="s">
        <v>11430</v>
      </c>
      <c r="E8149" t="s">
        <v>497</v>
      </c>
      <c r="F8149" t="s">
        <v>11664</v>
      </c>
      <c r="G8149" t="s">
        <v>57</v>
      </c>
      <c r="H8149" t="s">
        <v>80</v>
      </c>
      <c r="I8149" t="s">
        <v>11649</v>
      </c>
      <c r="J8149" s="1">
        <v>4</v>
      </c>
      <c r="K8149" t="s">
        <v>11664</v>
      </c>
      <c r="L8149" t="s">
        <v>11665</v>
      </c>
      <c r="M8149" t="s">
        <v>11666</v>
      </c>
      <c r="N8149" s="126">
        <v>0.01</v>
      </c>
      <c r="Q8149" t="s">
        <v>11673</v>
      </c>
      <c r="R8149" t="s">
        <v>19840</v>
      </c>
      <c r="S8149" s="120">
        <v>0.6</v>
      </c>
      <c r="U8149"/>
    </row>
    <row r="8150" spans="1:21">
      <c r="A8150">
        <v>8149</v>
      </c>
      <c r="B8150" s="1" t="s">
        <v>11674</v>
      </c>
      <c r="C8150" s="1" t="s">
        <v>78</v>
      </c>
      <c r="D8150" s="1" t="s">
        <v>11430</v>
      </c>
      <c r="E8150" t="s">
        <v>497</v>
      </c>
      <c r="F8150" t="s">
        <v>11664</v>
      </c>
      <c r="G8150" t="s">
        <v>57</v>
      </c>
      <c r="H8150" t="s">
        <v>80</v>
      </c>
      <c r="I8150" t="s">
        <v>11649</v>
      </c>
      <c r="J8150" s="1">
        <v>4</v>
      </c>
      <c r="K8150" t="s">
        <v>11664</v>
      </c>
      <c r="L8150" t="s">
        <v>11665</v>
      </c>
      <c r="M8150" t="s">
        <v>11666</v>
      </c>
      <c r="N8150" s="126"/>
      <c r="Q8150" t="s">
        <v>11674</v>
      </c>
      <c r="R8150" t="s">
        <v>19840</v>
      </c>
      <c r="S8150" s="120">
        <v>0.6</v>
      </c>
      <c r="U8150"/>
    </row>
    <row r="8151" spans="1:21">
      <c r="A8151">
        <v>8150</v>
      </c>
      <c r="B8151" s="1" t="s">
        <v>11675</v>
      </c>
      <c r="C8151" s="1" t="s">
        <v>78</v>
      </c>
      <c r="D8151" s="1" t="s">
        <v>11430</v>
      </c>
      <c r="E8151" t="s">
        <v>497</v>
      </c>
      <c r="F8151" t="s">
        <v>11664</v>
      </c>
      <c r="G8151" t="s">
        <v>57</v>
      </c>
      <c r="H8151" t="s">
        <v>80</v>
      </c>
      <c r="I8151" t="s">
        <v>11649</v>
      </c>
      <c r="J8151" s="1">
        <v>4</v>
      </c>
      <c r="K8151" t="s">
        <v>11664</v>
      </c>
      <c r="L8151" t="s">
        <v>11665</v>
      </c>
      <c r="M8151" t="s">
        <v>11666</v>
      </c>
      <c r="N8151" s="126">
        <v>0.01</v>
      </c>
      <c r="Q8151" t="s">
        <v>11675</v>
      </c>
      <c r="R8151" t="s">
        <v>19840</v>
      </c>
      <c r="S8151" s="120">
        <v>0.6</v>
      </c>
      <c r="U8151"/>
    </row>
    <row r="8152" spans="1:21">
      <c r="A8152">
        <v>8151</v>
      </c>
      <c r="B8152" s="1" t="s">
        <v>11676</v>
      </c>
      <c r="C8152" s="1" t="s">
        <v>78</v>
      </c>
      <c r="D8152" s="1" t="s">
        <v>11430</v>
      </c>
      <c r="E8152" t="s">
        <v>497</v>
      </c>
      <c r="F8152" t="s">
        <v>11664</v>
      </c>
      <c r="G8152" t="s">
        <v>57</v>
      </c>
      <c r="H8152" t="s">
        <v>80</v>
      </c>
      <c r="I8152" t="s">
        <v>11649</v>
      </c>
      <c r="J8152" s="1">
        <v>4</v>
      </c>
      <c r="K8152" t="s">
        <v>11664</v>
      </c>
      <c r="L8152" t="s">
        <v>11665</v>
      </c>
      <c r="M8152" t="s">
        <v>11666</v>
      </c>
      <c r="N8152" s="126"/>
      <c r="Q8152" t="s">
        <v>11676</v>
      </c>
      <c r="R8152" t="s">
        <v>19840</v>
      </c>
      <c r="S8152" s="120">
        <v>0.6</v>
      </c>
      <c r="U8152"/>
    </row>
    <row r="8153" spans="1:21">
      <c r="A8153">
        <v>8152</v>
      </c>
      <c r="B8153" s="1" t="s">
        <v>11677</v>
      </c>
      <c r="C8153" s="1" t="s">
        <v>78</v>
      </c>
      <c r="D8153" s="1" t="s">
        <v>11430</v>
      </c>
      <c r="E8153" t="s">
        <v>497</v>
      </c>
      <c r="F8153" t="s">
        <v>11664</v>
      </c>
      <c r="G8153" t="s">
        <v>57</v>
      </c>
      <c r="H8153" t="s">
        <v>80</v>
      </c>
      <c r="I8153" t="s">
        <v>11649</v>
      </c>
      <c r="J8153" s="1">
        <v>4</v>
      </c>
      <c r="K8153" t="s">
        <v>11664</v>
      </c>
      <c r="L8153" t="s">
        <v>11665</v>
      </c>
      <c r="M8153" t="s">
        <v>11666</v>
      </c>
      <c r="N8153" s="126"/>
      <c r="Q8153" t="s">
        <v>11677</v>
      </c>
      <c r="R8153" t="s">
        <v>19840</v>
      </c>
      <c r="S8153" s="120">
        <v>0.6</v>
      </c>
      <c r="U8153"/>
    </row>
    <row r="8154" spans="1:21">
      <c r="A8154">
        <v>8153</v>
      </c>
      <c r="B8154" s="1" t="s">
        <v>11678</v>
      </c>
      <c r="C8154" s="1" t="s">
        <v>78</v>
      </c>
      <c r="D8154" s="1" t="s">
        <v>11430</v>
      </c>
      <c r="E8154" t="s">
        <v>497</v>
      </c>
      <c r="F8154" t="s">
        <v>11664</v>
      </c>
      <c r="G8154" t="s">
        <v>57</v>
      </c>
      <c r="H8154" t="s">
        <v>80</v>
      </c>
      <c r="I8154" t="s">
        <v>11649</v>
      </c>
      <c r="J8154" s="1">
        <v>4</v>
      </c>
      <c r="K8154" t="s">
        <v>11664</v>
      </c>
      <c r="L8154" t="s">
        <v>11665</v>
      </c>
      <c r="M8154" t="s">
        <v>11666</v>
      </c>
      <c r="N8154" s="126"/>
      <c r="Q8154" t="s">
        <v>11678</v>
      </c>
      <c r="R8154" t="s">
        <v>19840</v>
      </c>
      <c r="S8154" s="120">
        <v>0.6</v>
      </c>
      <c r="U8154"/>
    </row>
    <row r="8155" spans="1:21">
      <c r="A8155">
        <v>8154</v>
      </c>
      <c r="B8155" s="1" t="s">
        <v>11679</v>
      </c>
      <c r="C8155" s="1" t="s">
        <v>78</v>
      </c>
      <c r="D8155" s="1" t="s">
        <v>11430</v>
      </c>
      <c r="E8155" t="s">
        <v>497</v>
      </c>
      <c r="F8155" t="s">
        <v>11664</v>
      </c>
      <c r="G8155" t="s">
        <v>57</v>
      </c>
      <c r="H8155" t="s">
        <v>80</v>
      </c>
      <c r="I8155" t="s">
        <v>11649</v>
      </c>
      <c r="J8155" s="1">
        <v>4</v>
      </c>
      <c r="K8155" t="s">
        <v>11664</v>
      </c>
      <c r="L8155" t="s">
        <v>11665</v>
      </c>
      <c r="M8155" t="s">
        <v>11666</v>
      </c>
      <c r="N8155" s="126"/>
      <c r="Q8155" t="s">
        <v>11679</v>
      </c>
      <c r="R8155" t="s">
        <v>19840</v>
      </c>
      <c r="S8155" s="120">
        <v>0.6</v>
      </c>
      <c r="U8155"/>
    </row>
    <row r="8156" spans="1:21">
      <c r="A8156">
        <v>8155</v>
      </c>
      <c r="B8156" s="1" t="s">
        <v>11680</v>
      </c>
      <c r="C8156" s="1" t="s">
        <v>78</v>
      </c>
      <c r="D8156" s="1" t="s">
        <v>11430</v>
      </c>
      <c r="E8156" t="s">
        <v>497</v>
      </c>
      <c r="F8156" t="s">
        <v>11664</v>
      </c>
      <c r="G8156" t="s">
        <v>57</v>
      </c>
      <c r="H8156" t="s">
        <v>80</v>
      </c>
      <c r="I8156" t="s">
        <v>11649</v>
      </c>
      <c r="J8156" s="1">
        <v>4</v>
      </c>
      <c r="K8156" t="s">
        <v>11664</v>
      </c>
      <c r="L8156" t="s">
        <v>11665</v>
      </c>
      <c r="M8156" t="s">
        <v>11666</v>
      </c>
      <c r="N8156" s="126"/>
      <c r="Q8156" t="s">
        <v>11680</v>
      </c>
      <c r="R8156" t="s">
        <v>19840</v>
      </c>
      <c r="S8156" s="120">
        <v>0.6</v>
      </c>
      <c r="U8156"/>
    </row>
    <row r="8157" spans="1:21">
      <c r="A8157">
        <v>8156</v>
      </c>
      <c r="B8157" s="1" t="s">
        <v>10886</v>
      </c>
      <c r="C8157" s="1" t="s">
        <v>78</v>
      </c>
      <c r="D8157" s="1" t="s">
        <v>11430</v>
      </c>
      <c r="E8157" t="s">
        <v>497</v>
      </c>
      <c r="F8157" t="s">
        <v>11664</v>
      </c>
      <c r="G8157" t="s">
        <v>57</v>
      </c>
      <c r="H8157" t="s">
        <v>80</v>
      </c>
      <c r="I8157" t="s">
        <v>11649</v>
      </c>
      <c r="J8157" s="1">
        <v>4</v>
      </c>
      <c r="K8157" t="s">
        <v>11664</v>
      </c>
      <c r="L8157" t="s">
        <v>11665</v>
      </c>
      <c r="M8157" t="s">
        <v>11666</v>
      </c>
      <c r="N8157" s="126"/>
      <c r="Q8157" t="s">
        <v>10886</v>
      </c>
      <c r="R8157" t="s">
        <v>19840</v>
      </c>
      <c r="S8157" s="120">
        <v>0.6</v>
      </c>
      <c r="U8157"/>
    </row>
    <row r="8158" spans="1:21">
      <c r="A8158">
        <v>8157</v>
      </c>
      <c r="B8158" s="1" t="s">
        <v>11681</v>
      </c>
      <c r="C8158" s="1" t="s">
        <v>78</v>
      </c>
      <c r="D8158" s="1" t="s">
        <v>11430</v>
      </c>
      <c r="E8158" t="s">
        <v>497</v>
      </c>
      <c r="F8158" t="s">
        <v>11664</v>
      </c>
      <c r="G8158" t="s">
        <v>57</v>
      </c>
      <c r="H8158" t="s">
        <v>80</v>
      </c>
      <c r="I8158" t="s">
        <v>11649</v>
      </c>
      <c r="J8158" s="1">
        <v>4</v>
      </c>
      <c r="K8158" t="s">
        <v>11664</v>
      </c>
      <c r="L8158" t="s">
        <v>11665</v>
      </c>
      <c r="M8158" t="s">
        <v>11666</v>
      </c>
      <c r="N8158" s="126"/>
      <c r="Q8158" t="s">
        <v>11681</v>
      </c>
      <c r="R8158" t="s">
        <v>19840</v>
      </c>
      <c r="S8158" s="120">
        <v>0.6</v>
      </c>
      <c r="U8158"/>
    </row>
    <row r="8159" spans="1:21">
      <c r="A8159">
        <v>8158</v>
      </c>
      <c r="B8159" s="1" t="s">
        <v>10390</v>
      </c>
      <c r="C8159" s="1" t="s">
        <v>87</v>
      </c>
      <c r="D8159" s="1" t="s">
        <v>11430</v>
      </c>
      <c r="E8159" t="s">
        <v>497</v>
      </c>
      <c r="F8159" t="s">
        <v>11682</v>
      </c>
      <c r="G8159" t="s">
        <v>57</v>
      </c>
      <c r="H8159" t="s">
        <v>89</v>
      </c>
      <c r="I8159" t="s">
        <v>11649</v>
      </c>
      <c r="J8159" s="1">
        <v>4</v>
      </c>
      <c r="K8159" t="s">
        <v>11682</v>
      </c>
      <c r="L8159" t="s">
        <v>11683</v>
      </c>
      <c r="M8159" t="s">
        <v>11684</v>
      </c>
      <c r="N8159" s="126"/>
      <c r="Q8159" t="s">
        <v>10390</v>
      </c>
      <c r="R8159" t="s">
        <v>19841</v>
      </c>
      <c r="S8159" s="120">
        <v>0.6</v>
      </c>
      <c r="U8159"/>
    </row>
    <row r="8160" spans="1:21">
      <c r="A8160">
        <v>8159</v>
      </c>
      <c r="B8160" s="1" t="s">
        <v>11685</v>
      </c>
      <c r="C8160" s="1" t="s">
        <v>87</v>
      </c>
      <c r="D8160" s="1" t="s">
        <v>11430</v>
      </c>
      <c r="E8160" t="s">
        <v>497</v>
      </c>
      <c r="F8160" t="s">
        <v>11682</v>
      </c>
      <c r="G8160" t="s">
        <v>57</v>
      </c>
      <c r="H8160" t="s">
        <v>89</v>
      </c>
      <c r="I8160" t="s">
        <v>11649</v>
      </c>
      <c r="J8160" s="1">
        <v>4</v>
      </c>
      <c r="K8160" t="s">
        <v>11682</v>
      </c>
      <c r="L8160" t="s">
        <v>11683</v>
      </c>
      <c r="M8160" t="s">
        <v>11684</v>
      </c>
      <c r="N8160" s="126"/>
      <c r="Q8160" t="s">
        <v>11685</v>
      </c>
      <c r="R8160" t="s">
        <v>19841</v>
      </c>
      <c r="S8160" s="120">
        <v>0.6</v>
      </c>
      <c r="U8160"/>
    </row>
    <row r="8161" spans="1:21">
      <c r="A8161">
        <v>8160</v>
      </c>
      <c r="B8161" s="1" t="s">
        <v>11686</v>
      </c>
      <c r="C8161" s="1" t="s">
        <v>105</v>
      </c>
      <c r="D8161" s="1" t="s">
        <v>11430</v>
      </c>
      <c r="E8161" t="s">
        <v>497</v>
      </c>
      <c r="F8161" t="s">
        <v>11687</v>
      </c>
      <c r="G8161" t="s">
        <v>57</v>
      </c>
      <c r="H8161" t="s">
        <v>107</v>
      </c>
      <c r="I8161" t="s">
        <v>11649</v>
      </c>
      <c r="J8161" s="1">
        <v>4</v>
      </c>
      <c r="K8161" t="s">
        <v>11687</v>
      </c>
      <c r="L8161" t="s">
        <v>11688</v>
      </c>
      <c r="M8161" t="s">
        <v>11689</v>
      </c>
      <c r="N8161" s="126">
        <v>0.01</v>
      </c>
      <c r="Q8161" t="s">
        <v>11686</v>
      </c>
      <c r="R8161" t="s">
        <v>19842</v>
      </c>
      <c r="S8161" s="120">
        <v>0.6</v>
      </c>
      <c r="U8161"/>
    </row>
    <row r="8162" spans="1:21">
      <c r="A8162">
        <v>8161</v>
      </c>
      <c r="B8162" s="1" t="s">
        <v>11690</v>
      </c>
      <c r="C8162" s="1" t="s">
        <v>105</v>
      </c>
      <c r="D8162" s="1" t="s">
        <v>11430</v>
      </c>
      <c r="E8162" t="s">
        <v>497</v>
      </c>
      <c r="F8162" t="s">
        <v>11687</v>
      </c>
      <c r="G8162" t="s">
        <v>57</v>
      </c>
      <c r="H8162" t="s">
        <v>107</v>
      </c>
      <c r="I8162" t="s">
        <v>11649</v>
      </c>
      <c r="J8162" s="1">
        <v>4</v>
      </c>
      <c r="K8162" t="s">
        <v>11687</v>
      </c>
      <c r="L8162" t="s">
        <v>11688</v>
      </c>
      <c r="M8162" t="s">
        <v>11689</v>
      </c>
      <c r="N8162" s="126"/>
      <c r="Q8162" t="s">
        <v>11690</v>
      </c>
      <c r="R8162" t="s">
        <v>19842</v>
      </c>
      <c r="S8162" s="120">
        <v>0.6</v>
      </c>
      <c r="U8162"/>
    </row>
    <row r="8163" spans="1:21">
      <c r="A8163">
        <v>8162</v>
      </c>
      <c r="B8163" s="1" t="s">
        <v>11691</v>
      </c>
      <c r="C8163" s="1" t="s">
        <v>105</v>
      </c>
      <c r="D8163" s="1" t="s">
        <v>11430</v>
      </c>
      <c r="E8163" t="s">
        <v>497</v>
      </c>
      <c r="F8163" t="s">
        <v>11687</v>
      </c>
      <c r="G8163" t="s">
        <v>57</v>
      </c>
      <c r="H8163" t="s">
        <v>107</v>
      </c>
      <c r="I8163" t="s">
        <v>11649</v>
      </c>
      <c r="J8163" s="1">
        <v>4</v>
      </c>
      <c r="K8163" t="s">
        <v>11687</v>
      </c>
      <c r="L8163" t="s">
        <v>11688</v>
      </c>
      <c r="M8163" t="s">
        <v>11689</v>
      </c>
      <c r="N8163" s="126"/>
      <c r="Q8163" t="s">
        <v>11691</v>
      </c>
      <c r="R8163" t="s">
        <v>19842</v>
      </c>
      <c r="S8163" s="120">
        <v>0.6</v>
      </c>
      <c r="U8163"/>
    </row>
    <row r="8164" spans="1:21">
      <c r="A8164">
        <v>8163</v>
      </c>
      <c r="B8164" s="1" t="s">
        <v>11692</v>
      </c>
      <c r="C8164" s="1" t="s">
        <v>133</v>
      </c>
      <c r="D8164" s="1" t="s">
        <v>11430</v>
      </c>
      <c r="E8164" t="s">
        <v>497</v>
      </c>
      <c r="F8164" t="s">
        <v>11693</v>
      </c>
      <c r="G8164" t="s">
        <v>57</v>
      </c>
      <c r="H8164" t="s">
        <v>135</v>
      </c>
      <c r="I8164" t="s">
        <v>11649</v>
      </c>
      <c r="J8164" s="1">
        <v>4</v>
      </c>
      <c r="K8164" t="s">
        <v>11693</v>
      </c>
      <c r="L8164" t="s">
        <v>11694</v>
      </c>
      <c r="M8164" t="s">
        <v>11695</v>
      </c>
      <c r="N8164" s="126"/>
      <c r="Q8164" t="s">
        <v>11692</v>
      </c>
      <c r="R8164" t="s">
        <v>19843</v>
      </c>
      <c r="S8164" s="120">
        <v>0.6</v>
      </c>
      <c r="U8164"/>
    </row>
    <row r="8165" spans="1:21">
      <c r="A8165">
        <v>8164</v>
      </c>
      <c r="B8165" s="1" t="s">
        <v>11696</v>
      </c>
      <c r="C8165" s="1" t="s">
        <v>133</v>
      </c>
      <c r="D8165" s="1" t="s">
        <v>11430</v>
      </c>
      <c r="E8165" t="s">
        <v>497</v>
      </c>
      <c r="F8165" t="s">
        <v>11693</v>
      </c>
      <c r="G8165" t="s">
        <v>57</v>
      </c>
      <c r="H8165" t="s">
        <v>135</v>
      </c>
      <c r="I8165" t="s">
        <v>11649</v>
      </c>
      <c r="J8165" s="1">
        <v>4</v>
      </c>
      <c r="K8165" t="s">
        <v>11693</v>
      </c>
      <c r="L8165" t="s">
        <v>11694</v>
      </c>
      <c r="M8165" t="s">
        <v>11695</v>
      </c>
      <c r="N8165" s="126"/>
      <c r="Q8165" t="s">
        <v>11696</v>
      </c>
      <c r="R8165" t="s">
        <v>19843</v>
      </c>
      <c r="S8165" s="120">
        <v>0.6</v>
      </c>
      <c r="U8165"/>
    </row>
    <row r="8166" spans="1:21">
      <c r="A8166">
        <v>8165</v>
      </c>
      <c r="B8166" s="1" t="s">
        <v>11697</v>
      </c>
      <c r="C8166" s="1" t="s">
        <v>47</v>
      </c>
      <c r="D8166" s="1" t="s">
        <v>11430</v>
      </c>
      <c r="E8166" t="s">
        <v>497</v>
      </c>
      <c r="F8166" t="s">
        <v>11698</v>
      </c>
      <c r="G8166" t="s">
        <v>57</v>
      </c>
      <c r="H8166" t="s">
        <v>49</v>
      </c>
      <c r="I8166" t="s">
        <v>11649</v>
      </c>
      <c r="J8166" s="1">
        <v>4</v>
      </c>
      <c r="K8166" t="s">
        <v>11699</v>
      </c>
      <c r="L8166" t="s">
        <v>11700</v>
      </c>
      <c r="M8166" t="s">
        <v>11701</v>
      </c>
      <c r="N8166" s="126"/>
      <c r="Q8166" t="s">
        <v>11697</v>
      </c>
      <c r="R8166" t="s">
        <v>19844</v>
      </c>
      <c r="S8166" s="120">
        <v>0.6</v>
      </c>
      <c r="U8166"/>
    </row>
    <row r="8167" spans="1:21">
      <c r="A8167">
        <v>8166</v>
      </c>
      <c r="B8167" s="1" t="s">
        <v>11702</v>
      </c>
      <c r="C8167" s="1" t="s">
        <v>47</v>
      </c>
      <c r="D8167" s="1" t="s">
        <v>11430</v>
      </c>
      <c r="E8167" t="s">
        <v>497</v>
      </c>
      <c r="F8167" t="s">
        <v>11698</v>
      </c>
      <c r="G8167" t="s">
        <v>57</v>
      </c>
      <c r="H8167" t="s">
        <v>49</v>
      </c>
      <c r="I8167" t="s">
        <v>11649</v>
      </c>
      <c r="J8167" s="1">
        <v>4</v>
      </c>
      <c r="K8167" t="s">
        <v>11699</v>
      </c>
      <c r="L8167" t="s">
        <v>11700</v>
      </c>
      <c r="M8167" t="s">
        <v>11701</v>
      </c>
      <c r="N8167" s="126"/>
      <c r="Q8167" t="s">
        <v>11702</v>
      </c>
      <c r="R8167" t="s">
        <v>19844</v>
      </c>
      <c r="S8167" s="120">
        <v>0.6</v>
      </c>
      <c r="U8167"/>
    </row>
    <row r="8168" spans="1:21">
      <c r="A8168">
        <v>8167</v>
      </c>
      <c r="B8168" s="1" t="s">
        <v>1718</v>
      </c>
      <c r="C8168" s="1" t="s">
        <v>47</v>
      </c>
      <c r="D8168" s="1" t="s">
        <v>11430</v>
      </c>
      <c r="E8168" t="s">
        <v>497</v>
      </c>
      <c r="F8168" t="s">
        <v>11698</v>
      </c>
      <c r="G8168" t="s">
        <v>57</v>
      </c>
      <c r="H8168" t="s">
        <v>49</v>
      </c>
      <c r="I8168" t="s">
        <v>11649</v>
      </c>
      <c r="J8168" s="1">
        <v>4</v>
      </c>
      <c r="K8168" t="s">
        <v>11699</v>
      </c>
      <c r="L8168" t="s">
        <v>11700</v>
      </c>
      <c r="M8168" t="s">
        <v>11701</v>
      </c>
      <c r="N8168" s="126"/>
      <c r="Q8168" t="s">
        <v>1718</v>
      </c>
      <c r="R8168" t="s">
        <v>19844</v>
      </c>
      <c r="S8168" s="120">
        <v>0.6</v>
      </c>
      <c r="U8168"/>
    </row>
    <row r="8169" spans="1:21">
      <c r="A8169">
        <v>8168</v>
      </c>
      <c r="B8169" s="1" t="s">
        <v>11703</v>
      </c>
      <c r="C8169" s="1" t="s">
        <v>47</v>
      </c>
      <c r="D8169" s="1" t="s">
        <v>11430</v>
      </c>
      <c r="E8169" t="s">
        <v>497</v>
      </c>
      <c r="F8169" t="s">
        <v>11698</v>
      </c>
      <c r="G8169" t="s">
        <v>57</v>
      </c>
      <c r="H8169" t="s">
        <v>49</v>
      </c>
      <c r="I8169" t="s">
        <v>11649</v>
      </c>
      <c r="J8169" s="1">
        <v>4</v>
      </c>
      <c r="K8169" t="s">
        <v>11699</v>
      </c>
      <c r="L8169" t="s">
        <v>11700</v>
      </c>
      <c r="M8169" t="s">
        <v>11701</v>
      </c>
      <c r="N8169" s="126"/>
      <c r="Q8169" t="s">
        <v>11703</v>
      </c>
      <c r="R8169" t="s">
        <v>19844</v>
      </c>
      <c r="S8169" s="120">
        <v>0.6</v>
      </c>
      <c r="U8169"/>
    </row>
    <row r="8170" spans="1:21">
      <c r="A8170">
        <v>8169</v>
      </c>
      <c r="B8170" s="1" t="s">
        <v>11704</v>
      </c>
      <c r="C8170" s="1" t="s">
        <v>164</v>
      </c>
      <c r="D8170" s="1" t="s">
        <v>11430</v>
      </c>
      <c r="E8170" t="s">
        <v>497</v>
      </c>
      <c r="F8170" t="s">
        <v>11705</v>
      </c>
      <c r="G8170" t="s">
        <v>57</v>
      </c>
      <c r="H8170" t="s">
        <v>166</v>
      </c>
      <c r="I8170" t="s">
        <v>11649</v>
      </c>
      <c r="J8170" s="1">
        <v>4</v>
      </c>
      <c r="K8170" t="s">
        <v>11705</v>
      </c>
      <c r="L8170" t="s">
        <v>11706</v>
      </c>
      <c r="M8170" t="s">
        <v>11707</v>
      </c>
      <c r="N8170" s="126"/>
      <c r="Q8170" t="s">
        <v>11704</v>
      </c>
      <c r="R8170" t="s">
        <v>19845</v>
      </c>
      <c r="S8170" s="120">
        <v>0.6</v>
      </c>
      <c r="U8170"/>
    </row>
    <row r="8171" spans="1:21">
      <c r="A8171">
        <v>8170</v>
      </c>
      <c r="B8171" s="1" t="s">
        <v>11708</v>
      </c>
      <c r="C8171" s="1" t="s">
        <v>164</v>
      </c>
      <c r="D8171" s="1" t="s">
        <v>11430</v>
      </c>
      <c r="E8171" t="s">
        <v>497</v>
      </c>
      <c r="F8171" t="s">
        <v>11705</v>
      </c>
      <c r="G8171" t="s">
        <v>57</v>
      </c>
      <c r="H8171" t="s">
        <v>166</v>
      </c>
      <c r="I8171" t="s">
        <v>11649</v>
      </c>
      <c r="J8171" s="1">
        <v>4</v>
      </c>
      <c r="K8171" t="s">
        <v>11705</v>
      </c>
      <c r="L8171" t="s">
        <v>11706</v>
      </c>
      <c r="M8171" t="s">
        <v>11707</v>
      </c>
      <c r="N8171" s="126"/>
      <c r="Q8171" t="s">
        <v>11708</v>
      </c>
      <c r="R8171" t="s">
        <v>19845</v>
      </c>
      <c r="S8171" s="120">
        <v>0.6</v>
      </c>
      <c r="U8171"/>
    </row>
    <row r="8172" spans="1:21">
      <c r="A8172">
        <v>8171</v>
      </c>
      <c r="B8172" s="1" t="s">
        <v>11709</v>
      </c>
      <c r="C8172" s="1" t="s">
        <v>164</v>
      </c>
      <c r="D8172" s="1" t="s">
        <v>11430</v>
      </c>
      <c r="E8172" t="s">
        <v>497</v>
      </c>
      <c r="F8172" t="s">
        <v>11705</v>
      </c>
      <c r="G8172" t="s">
        <v>57</v>
      </c>
      <c r="H8172" t="s">
        <v>166</v>
      </c>
      <c r="I8172" t="s">
        <v>11649</v>
      </c>
      <c r="J8172" s="1">
        <v>4</v>
      </c>
      <c r="K8172" t="s">
        <v>11705</v>
      </c>
      <c r="L8172" t="s">
        <v>11706</v>
      </c>
      <c r="M8172" t="s">
        <v>11707</v>
      </c>
      <c r="N8172" s="126"/>
      <c r="Q8172" t="s">
        <v>11709</v>
      </c>
      <c r="R8172" t="s">
        <v>19845</v>
      </c>
      <c r="S8172" s="120">
        <v>0.6</v>
      </c>
      <c r="U8172"/>
    </row>
    <row r="8173" spans="1:21">
      <c r="A8173">
        <v>8172</v>
      </c>
      <c r="B8173" s="1" t="s">
        <v>11710</v>
      </c>
      <c r="C8173" s="1" t="s">
        <v>164</v>
      </c>
      <c r="D8173" s="1" t="s">
        <v>11430</v>
      </c>
      <c r="E8173" t="s">
        <v>497</v>
      </c>
      <c r="F8173" t="s">
        <v>11705</v>
      </c>
      <c r="G8173" t="s">
        <v>57</v>
      </c>
      <c r="H8173" t="s">
        <v>166</v>
      </c>
      <c r="I8173" t="s">
        <v>11649</v>
      </c>
      <c r="J8173" s="1">
        <v>4</v>
      </c>
      <c r="K8173" t="s">
        <v>11705</v>
      </c>
      <c r="L8173" t="s">
        <v>11706</v>
      </c>
      <c r="M8173" t="s">
        <v>11707</v>
      </c>
      <c r="N8173" s="126"/>
      <c r="Q8173" t="s">
        <v>11710</v>
      </c>
      <c r="R8173" t="s">
        <v>19845</v>
      </c>
      <c r="S8173" s="120">
        <v>0.6</v>
      </c>
      <c r="U8173"/>
    </row>
    <row r="8174" spans="1:21">
      <c r="A8174">
        <v>8173</v>
      </c>
      <c r="B8174" s="1" t="s">
        <v>11661</v>
      </c>
      <c r="C8174" s="1" t="s">
        <v>164</v>
      </c>
      <c r="D8174" s="1" t="s">
        <v>11430</v>
      </c>
      <c r="E8174" t="s">
        <v>497</v>
      </c>
      <c r="F8174" t="s">
        <v>11705</v>
      </c>
      <c r="G8174" t="s">
        <v>57</v>
      </c>
      <c r="H8174" t="s">
        <v>166</v>
      </c>
      <c r="I8174" t="s">
        <v>11649</v>
      </c>
      <c r="J8174" s="1">
        <v>4</v>
      </c>
      <c r="K8174" t="s">
        <v>11705</v>
      </c>
      <c r="L8174" t="s">
        <v>11706</v>
      </c>
      <c r="M8174" t="s">
        <v>11707</v>
      </c>
      <c r="N8174" s="126"/>
      <c r="Q8174" t="s">
        <v>11661</v>
      </c>
      <c r="R8174" t="s">
        <v>19845</v>
      </c>
      <c r="S8174" s="120">
        <v>0.6</v>
      </c>
      <c r="U8174"/>
    </row>
    <row r="8175" spans="1:21">
      <c r="A8175">
        <v>8174</v>
      </c>
      <c r="B8175" s="1" t="s">
        <v>11711</v>
      </c>
      <c r="C8175" s="1" t="s">
        <v>164</v>
      </c>
      <c r="D8175" s="1" t="s">
        <v>11430</v>
      </c>
      <c r="E8175" t="s">
        <v>497</v>
      </c>
      <c r="F8175" t="s">
        <v>11705</v>
      </c>
      <c r="G8175" t="s">
        <v>57</v>
      </c>
      <c r="H8175" t="s">
        <v>166</v>
      </c>
      <c r="I8175" t="s">
        <v>11649</v>
      </c>
      <c r="J8175" s="1">
        <v>4</v>
      </c>
      <c r="K8175" t="s">
        <v>11705</v>
      </c>
      <c r="L8175" t="s">
        <v>11706</v>
      </c>
      <c r="M8175" t="s">
        <v>11707</v>
      </c>
      <c r="N8175" s="126"/>
      <c r="Q8175" t="s">
        <v>11711</v>
      </c>
      <c r="R8175" t="s">
        <v>19845</v>
      </c>
      <c r="S8175" s="120">
        <v>0.6</v>
      </c>
      <c r="U8175"/>
    </row>
    <row r="8176" spans="1:21">
      <c r="A8176">
        <v>8175</v>
      </c>
      <c r="B8176" s="1" t="s">
        <v>11712</v>
      </c>
      <c r="C8176" s="1" t="s">
        <v>175</v>
      </c>
      <c r="D8176" s="1" t="s">
        <v>11430</v>
      </c>
      <c r="E8176" t="s">
        <v>497</v>
      </c>
      <c r="F8176" t="s">
        <v>11713</v>
      </c>
      <c r="G8176" t="s">
        <v>57</v>
      </c>
      <c r="H8176" t="s">
        <v>177</v>
      </c>
      <c r="I8176" t="s">
        <v>11649</v>
      </c>
      <c r="J8176" s="1">
        <v>4</v>
      </c>
      <c r="K8176" t="s">
        <v>11714</v>
      </c>
      <c r="L8176" t="s">
        <v>11715</v>
      </c>
      <c r="M8176" t="s">
        <v>11716</v>
      </c>
      <c r="N8176" s="126">
        <v>0.01</v>
      </c>
      <c r="Q8176" t="s">
        <v>11712</v>
      </c>
      <c r="R8176" t="s">
        <v>19846</v>
      </c>
      <c r="S8176" s="120">
        <v>0.6</v>
      </c>
      <c r="U8176"/>
    </row>
    <row r="8177" spans="1:21">
      <c r="A8177">
        <v>8176</v>
      </c>
      <c r="B8177" s="1" t="s">
        <v>11717</v>
      </c>
      <c r="C8177" s="1" t="s">
        <v>175</v>
      </c>
      <c r="D8177" s="1" t="s">
        <v>11430</v>
      </c>
      <c r="E8177" t="s">
        <v>497</v>
      </c>
      <c r="F8177" t="s">
        <v>11713</v>
      </c>
      <c r="G8177" t="s">
        <v>57</v>
      </c>
      <c r="H8177" t="s">
        <v>177</v>
      </c>
      <c r="I8177" t="s">
        <v>11649</v>
      </c>
      <c r="J8177" s="1">
        <v>4</v>
      </c>
      <c r="K8177" t="s">
        <v>11714</v>
      </c>
      <c r="L8177" t="s">
        <v>11715</v>
      </c>
      <c r="M8177" t="s">
        <v>11716</v>
      </c>
      <c r="N8177" s="126"/>
      <c r="Q8177" t="s">
        <v>11717</v>
      </c>
      <c r="R8177" t="s">
        <v>19846</v>
      </c>
      <c r="S8177" s="120">
        <v>0.6</v>
      </c>
      <c r="U8177"/>
    </row>
    <row r="8178" spans="1:21">
      <c r="A8178">
        <v>8177</v>
      </c>
      <c r="B8178" s="1" t="s">
        <v>11718</v>
      </c>
      <c r="C8178" s="1" t="s">
        <v>175</v>
      </c>
      <c r="D8178" s="1" t="s">
        <v>11430</v>
      </c>
      <c r="E8178" t="s">
        <v>497</v>
      </c>
      <c r="F8178" t="s">
        <v>11713</v>
      </c>
      <c r="G8178" t="s">
        <v>57</v>
      </c>
      <c r="H8178" t="s">
        <v>177</v>
      </c>
      <c r="I8178" t="s">
        <v>11649</v>
      </c>
      <c r="J8178" s="1">
        <v>4</v>
      </c>
      <c r="K8178" t="s">
        <v>11714</v>
      </c>
      <c r="L8178" t="s">
        <v>11715</v>
      </c>
      <c r="M8178" t="s">
        <v>11716</v>
      </c>
      <c r="N8178" s="126"/>
      <c r="Q8178" t="s">
        <v>11718</v>
      </c>
      <c r="R8178" t="s">
        <v>19846</v>
      </c>
      <c r="S8178" s="120">
        <v>0.6</v>
      </c>
      <c r="U8178"/>
    </row>
    <row r="8179" spans="1:21">
      <c r="A8179">
        <v>8178</v>
      </c>
      <c r="B8179" s="1" t="s">
        <v>11719</v>
      </c>
      <c r="C8179" s="1" t="s">
        <v>36</v>
      </c>
      <c r="D8179" s="1" t="s">
        <v>11430</v>
      </c>
      <c r="E8179" t="s">
        <v>497</v>
      </c>
      <c r="F8179" t="s">
        <v>11720</v>
      </c>
      <c r="G8179" t="s">
        <v>57</v>
      </c>
      <c r="H8179" t="s">
        <v>40</v>
      </c>
      <c r="I8179" t="s">
        <v>11649</v>
      </c>
      <c r="J8179" s="1">
        <v>4</v>
      </c>
      <c r="K8179" t="s">
        <v>11721</v>
      </c>
      <c r="L8179" t="s">
        <v>11722</v>
      </c>
      <c r="M8179" t="s">
        <v>11723</v>
      </c>
      <c r="N8179" s="126"/>
      <c r="Q8179" t="s">
        <v>11719</v>
      </c>
      <c r="R8179" t="s">
        <v>19847</v>
      </c>
      <c r="S8179" s="120">
        <v>0.6</v>
      </c>
      <c r="U8179"/>
    </row>
    <row r="8180" spans="1:21">
      <c r="A8180">
        <v>8179</v>
      </c>
      <c r="B8180" s="1" t="s">
        <v>11724</v>
      </c>
      <c r="C8180" s="1" t="s">
        <v>36</v>
      </c>
      <c r="D8180" s="1" t="s">
        <v>11430</v>
      </c>
      <c r="E8180" t="s">
        <v>497</v>
      </c>
      <c r="F8180" t="s">
        <v>11720</v>
      </c>
      <c r="G8180" t="s">
        <v>57</v>
      </c>
      <c r="H8180" t="s">
        <v>40</v>
      </c>
      <c r="I8180" t="s">
        <v>11649</v>
      </c>
      <c r="J8180" s="1">
        <v>4</v>
      </c>
      <c r="K8180" t="s">
        <v>11721</v>
      </c>
      <c r="L8180" t="s">
        <v>11722</v>
      </c>
      <c r="M8180" t="s">
        <v>11723</v>
      </c>
      <c r="N8180" s="126"/>
      <c r="Q8180" t="s">
        <v>11724</v>
      </c>
      <c r="R8180" t="s">
        <v>19847</v>
      </c>
      <c r="S8180" s="120">
        <v>0.6</v>
      </c>
      <c r="U8180"/>
    </row>
    <row r="8181" spans="1:21">
      <c r="A8181">
        <v>8180</v>
      </c>
      <c r="B8181" s="1" t="s">
        <v>11725</v>
      </c>
      <c r="C8181" s="1" t="s">
        <v>36</v>
      </c>
      <c r="D8181" s="1" t="s">
        <v>11430</v>
      </c>
      <c r="E8181" t="s">
        <v>497</v>
      </c>
      <c r="F8181" t="s">
        <v>11720</v>
      </c>
      <c r="G8181" t="s">
        <v>57</v>
      </c>
      <c r="H8181" t="s">
        <v>40</v>
      </c>
      <c r="I8181" t="s">
        <v>11649</v>
      </c>
      <c r="J8181" s="1">
        <v>4</v>
      </c>
      <c r="K8181" t="s">
        <v>11721</v>
      </c>
      <c r="L8181" t="s">
        <v>11722</v>
      </c>
      <c r="M8181" t="s">
        <v>11723</v>
      </c>
      <c r="N8181" s="126"/>
      <c r="Q8181" t="s">
        <v>11725</v>
      </c>
      <c r="R8181" t="s">
        <v>19847</v>
      </c>
      <c r="S8181" s="120">
        <v>0.6</v>
      </c>
      <c r="U8181"/>
    </row>
    <row r="8182" spans="1:21">
      <c r="A8182">
        <v>8181</v>
      </c>
      <c r="B8182" s="1" t="s">
        <v>11726</v>
      </c>
      <c r="C8182" s="1" t="s">
        <v>36</v>
      </c>
      <c r="D8182" s="1" t="s">
        <v>11430</v>
      </c>
      <c r="E8182" t="s">
        <v>497</v>
      </c>
      <c r="F8182" t="s">
        <v>11720</v>
      </c>
      <c r="G8182" t="s">
        <v>57</v>
      </c>
      <c r="H8182" t="s">
        <v>40</v>
      </c>
      <c r="I8182" t="s">
        <v>11649</v>
      </c>
      <c r="J8182" s="1">
        <v>4</v>
      </c>
      <c r="K8182" t="s">
        <v>11721</v>
      </c>
      <c r="L8182" t="s">
        <v>11722</v>
      </c>
      <c r="M8182" t="s">
        <v>11723</v>
      </c>
      <c r="N8182" s="126"/>
      <c r="Q8182" t="s">
        <v>11726</v>
      </c>
      <c r="R8182" t="s">
        <v>19847</v>
      </c>
      <c r="S8182" s="120">
        <v>0.6</v>
      </c>
      <c r="U8182"/>
    </row>
    <row r="8183" spans="1:21">
      <c r="A8183">
        <v>8182</v>
      </c>
      <c r="B8183" s="1" t="s">
        <v>11727</v>
      </c>
      <c r="C8183" s="1" t="s">
        <v>36</v>
      </c>
      <c r="D8183" s="1" t="s">
        <v>11430</v>
      </c>
      <c r="E8183" t="s">
        <v>497</v>
      </c>
      <c r="F8183" t="s">
        <v>11720</v>
      </c>
      <c r="G8183" t="s">
        <v>57</v>
      </c>
      <c r="H8183" t="s">
        <v>40</v>
      </c>
      <c r="I8183" t="s">
        <v>11649</v>
      </c>
      <c r="J8183" s="1">
        <v>4</v>
      </c>
      <c r="K8183" t="s">
        <v>11721</v>
      </c>
      <c r="L8183" t="s">
        <v>11722</v>
      </c>
      <c r="M8183" t="s">
        <v>11723</v>
      </c>
      <c r="N8183" s="126"/>
      <c r="Q8183" t="s">
        <v>11727</v>
      </c>
      <c r="R8183" t="s">
        <v>19847</v>
      </c>
      <c r="S8183" s="120">
        <v>0.6</v>
      </c>
      <c r="U8183"/>
    </row>
    <row r="8184" spans="1:21">
      <c r="A8184">
        <v>8183</v>
      </c>
      <c r="B8184" s="1" t="s">
        <v>11728</v>
      </c>
      <c r="C8184" s="1" t="s">
        <v>36</v>
      </c>
      <c r="D8184" s="1" t="s">
        <v>11430</v>
      </c>
      <c r="E8184" t="s">
        <v>497</v>
      </c>
      <c r="F8184" t="s">
        <v>11720</v>
      </c>
      <c r="G8184" t="s">
        <v>57</v>
      </c>
      <c r="H8184" t="s">
        <v>40</v>
      </c>
      <c r="I8184" t="s">
        <v>11649</v>
      </c>
      <c r="J8184" s="1">
        <v>4</v>
      </c>
      <c r="K8184" t="s">
        <v>11721</v>
      </c>
      <c r="L8184" t="s">
        <v>11722</v>
      </c>
      <c r="M8184" t="s">
        <v>11723</v>
      </c>
      <c r="N8184" s="126">
        <v>0.01</v>
      </c>
      <c r="Q8184" t="s">
        <v>11728</v>
      </c>
      <c r="R8184" t="s">
        <v>19847</v>
      </c>
      <c r="S8184" s="120">
        <v>0.6</v>
      </c>
      <c r="U8184"/>
    </row>
    <row r="8185" spans="1:21">
      <c r="A8185">
        <v>8184</v>
      </c>
      <c r="B8185" s="1" t="s">
        <v>11729</v>
      </c>
      <c r="C8185" s="1" t="s">
        <v>36</v>
      </c>
      <c r="D8185" s="1" t="s">
        <v>11430</v>
      </c>
      <c r="E8185" t="s">
        <v>497</v>
      </c>
      <c r="F8185" t="s">
        <v>11720</v>
      </c>
      <c r="G8185" t="s">
        <v>57</v>
      </c>
      <c r="H8185" t="s">
        <v>40</v>
      </c>
      <c r="I8185" t="s">
        <v>11649</v>
      </c>
      <c r="J8185" s="1">
        <v>4</v>
      </c>
      <c r="K8185" t="s">
        <v>11721</v>
      </c>
      <c r="L8185" t="s">
        <v>11722</v>
      </c>
      <c r="M8185" t="s">
        <v>11723</v>
      </c>
      <c r="N8185" s="126">
        <v>0.01</v>
      </c>
      <c r="Q8185" t="s">
        <v>11729</v>
      </c>
      <c r="R8185" t="s">
        <v>19847</v>
      </c>
      <c r="S8185" s="120">
        <v>0.6</v>
      </c>
      <c r="U8185"/>
    </row>
    <row r="8186" spans="1:21">
      <c r="A8186">
        <v>8185</v>
      </c>
      <c r="B8186" s="1" t="s">
        <v>11730</v>
      </c>
      <c r="C8186" s="1" t="s">
        <v>64</v>
      </c>
      <c r="D8186" s="1" t="s">
        <v>11430</v>
      </c>
      <c r="E8186" t="s">
        <v>642</v>
      </c>
      <c r="F8186" t="s">
        <v>11731</v>
      </c>
      <c r="G8186" t="s">
        <v>39</v>
      </c>
      <c r="H8186" t="s">
        <v>67</v>
      </c>
      <c r="I8186" t="s">
        <v>11432</v>
      </c>
      <c r="J8186" s="1">
        <v>5</v>
      </c>
      <c r="K8186" t="s">
        <v>11731</v>
      </c>
      <c r="L8186" t="s">
        <v>11732</v>
      </c>
      <c r="M8186" t="s">
        <v>11733</v>
      </c>
      <c r="N8186" s="126"/>
      <c r="Q8186" t="s">
        <v>11730</v>
      </c>
      <c r="R8186" t="s">
        <v>19848</v>
      </c>
      <c r="S8186" s="120">
        <v>0.6</v>
      </c>
      <c r="U8186"/>
    </row>
    <row r="8187" spans="1:21">
      <c r="A8187">
        <v>8186</v>
      </c>
      <c r="B8187" s="1" t="s">
        <v>11734</v>
      </c>
      <c r="C8187" s="1" t="s">
        <v>64</v>
      </c>
      <c r="D8187" s="1" t="s">
        <v>11430</v>
      </c>
      <c r="E8187" t="s">
        <v>642</v>
      </c>
      <c r="F8187" t="s">
        <v>11731</v>
      </c>
      <c r="G8187" t="s">
        <v>39</v>
      </c>
      <c r="H8187" t="s">
        <v>67</v>
      </c>
      <c r="I8187" t="s">
        <v>11432</v>
      </c>
      <c r="J8187" s="1">
        <v>5</v>
      </c>
      <c r="K8187" t="s">
        <v>11731</v>
      </c>
      <c r="L8187" t="s">
        <v>11732</v>
      </c>
      <c r="M8187" t="s">
        <v>11733</v>
      </c>
      <c r="N8187" s="126"/>
      <c r="Q8187" t="s">
        <v>11734</v>
      </c>
      <c r="R8187" t="s">
        <v>19848</v>
      </c>
      <c r="S8187" s="120">
        <v>0.6</v>
      </c>
      <c r="U8187"/>
    </row>
    <row r="8188" spans="1:21">
      <c r="A8188">
        <v>8187</v>
      </c>
      <c r="B8188" s="1" t="s">
        <v>11735</v>
      </c>
      <c r="C8188" s="1" t="s">
        <v>64</v>
      </c>
      <c r="D8188" s="1" t="s">
        <v>11430</v>
      </c>
      <c r="E8188" t="s">
        <v>642</v>
      </c>
      <c r="F8188" t="s">
        <v>11731</v>
      </c>
      <c r="G8188" t="s">
        <v>39</v>
      </c>
      <c r="H8188" t="s">
        <v>67</v>
      </c>
      <c r="I8188" t="s">
        <v>11432</v>
      </c>
      <c r="J8188" s="1">
        <v>5</v>
      </c>
      <c r="K8188" t="s">
        <v>11731</v>
      </c>
      <c r="L8188" t="s">
        <v>11732</v>
      </c>
      <c r="M8188" t="s">
        <v>11733</v>
      </c>
      <c r="N8188" s="126"/>
      <c r="Q8188" t="s">
        <v>11735</v>
      </c>
      <c r="R8188" t="s">
        <v>19848</v>
      </c>
      <c r="S8188" s="120">
        <v>0.6</v>
      </c>
      <c r="U8188"/>
    </row>
    <row r="8189" spans="1:21">
      <c r="A8189">
        <v>8188</v>
      </c>
      <c r="B8189" s="1" t="s">
        <v>11736</v>
      </c>
      <c r="C8189" s="1" t="s">
        <v>64</v>
      </c>
      <c r="D8189" s="1" t="s">
        <v>11430</v>
      </c>
      <c r="E8189" t="s">
        <v>642</v>
      </c>
      <c r="F8189" t="s">
        <v>11731</v>
      </c>
      <c r="G8189" t="s">
        <v>39</v>
      </c>
      <c r="H8189" t="s">
        <v>67</v>
      </c>
      <c r="I8189" t="s">
        <v>11432</v>
      </c>
      <c r="J8189" s="1">
        <v>5</v>
      </c>
      <c r="K8189" t="s">
        <v>11731</v>
      </c>
      <c r="L8189" t="s">
        <v>11732</v>
      </c>
      <c r="M8189" t="s">
        <v>11733</v>
      </c>
      <c r="N8189" s="126"/>
      <c r="Q8189" t="s">
        <v>11736</v>
      </c>
      <c r="R8189" t="s">
        <v>19848</v>
      </c>
      <c r="S8189" s="120">
        <v>0.6</v>
      </c>
      <c r="U8189"/>
    </row>
    <row r="8190" spans="1:21">
      <c r="A8190">
        <v>8189</v>
      </c>
      <c r="B8190" s="1" t="s">
        <v>11737</v>
      </c>
      <c r="C8190" s="1" t="s">
        <v>64</v>
      </c>
      <c r="D8190" s="1" t="s">
        <v>11430</v>
      </c>
      <c r="E8190" t="s">
        <v>642</v>
      </c>
      <c r="F8190" t="s">
        <v>11731</v>
      </c>
      <c r="G8190" t="s">
        <v>39</v>
      </c>
      <c r="H8190" t="s">
        <v>67</v>
      </c>
      <c r="I8190" t="s">
        <v>11432</v>
      </c>
      <c r="J8190" s="1">
        <v>5</v>
      </c>
      <c r="K8190" t="s">
        <v>11731</v>
      </c>
      <c r="L8190" t="s">
        <v>11732</v>
      </c>
      <c r="M8190" t="s">
        <v>11733</v>
      </c>
      <c r="N8190" s="126">
        <v>0.01</v>
      </c>
      <c r="Q8190" t="s">
        <v>11737</v>
      </c>
      <c r="R8190" t="s">
        <v>19848</v>
      </c>
      <c r="S8190" s="120">
        <v>0.6</v>
      </c>
      <c r="U8190"/>
    </row>
    <row r="8191" spans="1:21">
      <c r="A8191">
        <v>8190</v>
      </c>
      <c r="B8191" s="1" t="s">
        <v>11738</v>
      </c>
      <c r="C8191" s="1" t="s">
        <v>64</v>
      </c>
      <c r="D8191" s="1" t="s">
        <v>11430</v>
      </c>
      <c r="E8191" t="s">
        <v>642</v>
      </c>
      <c r="F8191" t="s">
        <v>11731</v>
      </c>
      <c r="G8191" t="s">
        <v>39</v>
      </c>
      <c r="H8191" t="s">
        <v>67</v>
      </c>
      <c r="I8191" t="s">
        <v>11432</v>
      </c>
      <c r="J8191" s="1">
        <v>5</v>
      </c>
      <c r="K8191" t="s">
        <v>11731</v>
      </c>
      <c r="L8191" t="s">
        <v>11732</v>
      </c>
      <c r="M8191" t="s">
        <v>11733</v>
      </c>
      <c r="N8191" s="126"/>
      <c r="Q8191" t="s">
        <v>11738</v>
      </c>
      <c r="R8191" t="s">
        <v>19848</v>
      </c>
      <c r="S8191" s="120">
        <v>0.6</v>
      </c>
      <c r="U8191"/>
    </row>
    <row r="8192" spans="1:21">
      <c r="A8192">
        <v>8191</v>
      </c>
      <c r="B8192" s="1" t="s">
        <v>11739</v>
      </c>
      <c r="C8192" s="1" t="s">
        <v>64</v>
      </c>
      <c r="D8192" s="1" t="s">
        <v>11430</v>
      </c>
      <c r="E8192" t="s">
        <v>642</v>
      </c>
      <c r="F8192" t="s">
        <v>11731</v>
      </c>
      <c r="G8192" t="s">
        <v>39</v>
      </c>
      <c r="H8192" t="s">
        <v>67</v>
      </c>
      <c r="I8192" t="s">
        <v>11432</v>
      </c>
      <c r="J8192" s="1">
        <v>5</v>
      </c>
      <c r="K8192" t="s">
        <v>11731</v>
      </c>
      <c r="L8192" t="s">
        <v>11732</v>
      </c>
      <c r="M8192" t="s">
        <v>11733</v>
      </c>
      <c r="N8192" s="126"/>
      <c r="Q8192" t="s">
        <v>11739</v>
      </c>
      <c r="R8192" t="s">
        <v>19848</v>
      </c>
      <c r="S8192" s="120">
        <v>0.6</v>
      </c>
      <c r="U8192"/>
    </row>
    <row r="8193" spans="1:21">
      <c r="A8193">
        <v>8192</v>
      </c>
      <c r="B8193" s="1" t="s">
        <v>11740</v>
      </c>
      <c r="C8193" s="1" t="s">
        <v>64</v>
      </c>
      <c r="D8193" s="1" t="s">
        <v>11430</v>
      </c>
      <c r="E8193" t="s">
        <v>642</v>
      </c>
      <c r="F8193" t="s">
        <v>11731</v>
      </c>
      <c r="G8193" t="s">
        <v>39</v>
      </c>
      <c r="H8193" t="s">
        <v>67</v>
      </c>
      <c r="I8193" t="s">
        <v>11432</v>
      </c>
      <c r="J8193" s="1">
        <v>5</v>
      </c>
      <c r="K8193" t="s">
        <v>11731</v>
      </c>
      <c r="L8193" t="s">
        <v>11732</v>
      </c>
      <c r="M8193" t="s">
        <v>11733</v>
      </c>
      <c r="N8193" s="126">
        <v>0.01</v>
      </c>
      <c r="Q8193" t="s">
        <v>11740</v>
      </c>
      <c r="R8193" t="s">
        <v>19848</v>
      </c>
      <c r="S8193" s="120">
        <v>0.6</v>
      </c>
      <c r="U8193"/>
    </row>
    <row r="8194" spans="1:21">
      <c r="A8194">
        <v>8193</v>
      </c>
      <c r="B8194" s="1" t="s">
        <v>11429</v>
      </c>
      <c r="C8194" s="1" t="s">
        <v>64</v>
      </c>
      <c r="D8194" s="1" t="s">
        <v>11430</v>
      </c>
      <c r="E8194" t="s">
        <v>642</v>
      </c>
      <c r="F8194" t="s">
        <v>11731</v>
      </c>
      <c r="G8194" t="s">
        <v>39</v>
      </c>
      <c r="H8194" t="s">
        <v>67</v>
      </c>
      <c r="I8194" t="s">
        <v>11432</v>
      </c>
      <c r="J8194" s="1">
        <v>5</v>
      </c>
      <c r="K8194" t="s">
        <v>11731</v>
      </c>
      <c r="L8194" t="s">
        <v>11732</v>
      </c>
      <c r="M8194" t="s">
        <v>11733</v>
      </c>
      <c r="N8194" s="126"/>
      <c r="Q8194" t="s">
        <v>11429</v>
      </c>
      <c r="R8194" t="s">
        <v>19848</v>
      </c>
      <c r="S8194" s="120">
        <v>0.6</v>
      </c>
      <c r="U8194"/>
    </row>
    <row r="8195" spans="1:21">
      <c r="A8195">
        <v>8194</v>
      </c>
      <c r="B8195" s="1" t="s">
        <v>11741</v>
      </c>
      <c r="C8195" s="1" t="s">
        <v>64</v>
      </c>
      <c r="D8195" s="1" t="s">
        <v>11430</v>
      </c>
      <c r="E8195" t="s">
        <v>642</v>
      </c>
      <c r="F8195" t="s">
        <v>11731</v>
      </c>
      <c r="G8195" t="s">
        <v>39</v>
      </c>
      <c r="H8195" t="s">
        <v>67</v>
      </c>
      <c r="I8195" t="s">
        <v>11432</v>
      </c>
      <c r="J8195" s="1">
        <v>5</v>
      </c>
      <c r="K8195" t="s">
        <v>11731</v>
      </c>
      <c r="L8195" t="s">
        <v>11732</v>
      </c>
      <c r="M8195" t="s">
        <v>11733</v>
      </c>
      <c r="N8195" s="126"/>
      <c r="Q8195" t="s">
        <v>11741</v>
      </c>
      <c r="R8195" t="s">
        <v>19848</v>
      </c>
      <c r="S8195" s="120">
        <v>0.6</v>
      </c>
      <c r="U8195"/>
    </row>
    <row r="8196" spans="1:21">
      <c r="A8196">
        <v>8195</v>
      </c>
      <c r="B8196" s="1" t="s">
        <v>11742</v>
      </c>
      <c r="C8196" s="1" t="s">
        <v>64</v>
      </c>
      <c r="D8196" s="1" t="s">
        <v>11430</v>
      </c>
      <c r="E8196" t="s">
        <v>642</v>
      </c>
      <c r="F8196" t="s">
        <v>11731</v>
      </c>
      <c r="G8196" t="s">
        <v>39</v>
      </c>
      <c r="H8196" t="s">
        <v>67</v>
      </c>
      <c r="I8196" t="s">
        <v>11432</v>
      </c>
      <c r="J8196" s="1">
        <v>5</v>
      </c>
      <c r="K8196" t="s">
        <v>11731</v>
      </c>
      <c r="L8196" t="s">
        <v>11732</v>
      </c>
      <c r="M8196" t="s">
        <v>11733</v>
      </c>
      <c r="N8196" s="126"/>
      <c r="Q8196" t="s">
        <v>11742</v>
      </c>
      <c r="R8196" t="s">
        <v>19848</v>
      </c>
      <c r="S8196" s="120">
        <v>0.6</v>
      </c>
      <c r="U8196"/>
    </row>
    <row r="8197" spans="1:21">
      <c r="A8197">
        <v>8196</v>
      </c>
      <c r="B8197" s="1" t="s">
        <v>11743</v>
      </c>
      <c r="C8197" s="1" t="s">
        <v>64</v>
      </c>
      <c r="D8197" s="1" t="s">
        <v>11430</v>
      </c>
      <c r="E8197" t="s">
        <v>642</v>
      </c>
      <c r="F8197" t="s">
        <v>11731</v>
      </c>
      <c r="G8197" t="s">
        <v>39</v>
      </c>
      <c r="H8197" t="s">
        <v>67</v>
      </c>
      <c r="I8197" t="s">
        <v>11432</v>
      </c>
      <c r="J8197" s="1">
        <v>5</v>
      </c>
      <c r="K8197" t="s">
        <v>11731</v>
      </c>
      <c r="L8197" t="s">
        <v>11732</v>
      </c>
      <c r="M8197" t="s">
        <v>11733</v>
      </c>
      <c r="N8197" s="126"/>
      <c r="Q8197" t="s">
        <v>11743</v>
      </c>
      <c r="R8197" t="s">
        <v>19848</v>
      </c>
      <c r="S8197" s="120">
        <v>0.6</v>
      </c>
      <c r="U8197"/>
    </row>
    <row r="8198" spans="1:21">
      <c r="A8198">
        <v>8197</v>
      </c>
      <c r="B8198" s="1" t="s">
        <v>11515</v>
      </c>
      <c r="C8198" s="1" t="s">
        <v>64</v>
      </c>
      <c r="D8198" s="1" t="s">
        <v>11430</v>
      </c>
      <c r="E8198" t="s">
        <v>642</v>
      </c>
      <c r="F8198" t="s">
        <v>11731</v>
      </c>
      <c r="G8198" t="s">
        <v>39</v>
      </c>
      <c r="H8198" t="s">
        <v>67</v>
      </c>
      <c r="I8198" t="s">
        <v>11432</v>
      </c>
      <c r="J8198" s="1">
        <v>5</v>
      </c>
      <c r="K8198" t="s">
        <v>11731</v>
      </c>
      <c r="L8198" t="s">
        <v>11732</v>
      </c>
      <c r="M8198" t="s">
        <v>11733</v>
      </c>
      <c r="N8198" s="126">
        <v>0.01</v>
      </c>
      <c r="Q8198" t="s">
        <v>11515</v>
      </c>
      <c r="R8198" t="s">
        <v>19848</v>
      </c>
      <c r="S8198" s="120">
        <v>0.6</v>
      </c>
      <c r="U8198"/>
    </row>
    <row r="8199" spans="1:21">
      <c r="A8199">
        <v>8198</v>
      </c>
      <c r="B8199" s="1" t="s">
        <v>11744</v>
      </c>
      <c r="C8199" s="1" t="s">
        <v>78</v>
      </c>
      <c r="D8199" s="1" t="s">
        <v>11430</v>
      </c>
      <c r="E8199" t="s">
        <v>642</v>
      </c>
      <c r="F8199" t="s">
        <v>11745</v>
      </c>
      <c r="G8199" t="s">
        <v>39</v>
      </c>
      <c r="H8199" t="s">
        <v>80</v>
      </c>
      <c r="I8199" t="s">
        <v>11432</v>
      </c>
      <c r="J8199" s="1">
        <v>5</v>
      </c>
      <c r="K8199" t="s">
        <v>11745</v>
      </c>
      <c r="L8199" t="s">
        <v>11746</v>
      </c>
      <c r="M8199" t="s">
        <v>11747</v>
      </c>
      <c r="N8199" s="126"/>
      <c r="Q8199" t="s">
        <v>11744</v>
      </c>
      <c r="R8199" t="s">
        <v>19849</v>
      </c>
      <c r="S8199" s="120">
        <v>0.6</v>
      </c>
      <c r="U8199"/>
    </row>
    <row r="8200" spans="1:21">
      <c r="A8200">
        <v>8199</v>
      </c>
      <c r="B8200" s="1" t="s">
        <v>11748</v>
      </c>
      <c r="C8200" s="1" t="s">
        <v>87</v>
      </c>
      <c r="D8200" s="1" t="s">
        <v>11430</v>
      </c>
      <c r="E8200" t="s">
        <v>642</v>
      </c>
      <c r="F8200" t="s">
        <v>11749</v>
      </c>
      <c r="G8200" t="s">
        <v>39</v>
      </c>
      <c r="H8200" t="s">
        <v>89</v>
      </c>
      <c r="I8200" t="s">
        <v>11432</v>
      </c>
      <c r="J8200" s="1">
        <v>5</v>
      </c>
      <c r="K8200" t="s">
        <v>11749</v>
      </c>
      <c r="L8200" t="s">
        <v>11750</v>
      </c>
      <c r="M8200" t="s">
        <v>11751</v>
      </c>
      <c r="N8200" s="126"/>
      <c r="Q8200" t="s">
        <v>11748</v>
      </c>
      <c r="R8200" t="s">
        <v>19850</v>
      </c>
      <c r="S8200" s="120">
        <v>0.6</v>
      </c>
      <c r="U8200"/>
    </row>
    <row r="8201" spans="1:21">
      <c r="A8201">
        <v>8200</v>
      </c>
      <c r="B8201" s="1" t="s">
        <v>11752</v>
      </c>
      <c r="C8201" s="1" t="s">
        <v>87</v>
      </c>
      <c r="D8201" s="1" t="s">
        <v>11430</v>
      </c>
      <c r="E8201" t="s">
        <v>642</v>
      </c>
      <c r="F8201" t="s">
        <v>11749</v>
      </c>
      <c r="G8201" t="s">
        <v>39</v>
      </c>
      <c r="H8201" t="s">
        <v>89</v>
      </c>
      <c r="I8201" t="s">
        <v>11432</v>
      </c>
      <c r="J8201" s="1">
        <v>5</v>
      </c>
      <c r="K8201" t="s">
        <v>11749</v>
      </c>
      <c r="L8201" t="s">
        <v>11750</v>
      </c>
      <c r="M8201" t="s">
        <v>11751</v>
      </c>
      <c r="N8201" s="126"/>
      <c r="Q8201" t="s">
        <v>11752</v>
      </c>
      <c r="R8201" t="s">
        <v>19850</v>
      </c>
      <c r="S8201" s="120">
        <v>0.6</v>
      </c>
      <c r="U8201"/>
    </row>
    <row r="8202" spans="1:21">
      <c r="A8202">
        <v>8201</v>
      </c>
      <c r="B8202" s="1" t="s">
        <v>11753</v>
      </c>
      <c r="C8202" s="1" t="s">
        <v>87</v>
      </c>
      <c r="D8202" s="1" t="s">
        <v>11430</v>
      </c>
      <c r="E8202" t="s">
        <v>642</v>
      </c>
      <c r="F8202" t="s">
        <v>11749</v>
      </c>
      <c r="G8202" t="s">
        <v>39</v>
      </c>
      <c r="H8202" t="s">
        <v>89</v>
      </c>
      <c r="I8202" t="s">
        <v>11432</v>
      </c>
      <c r="J8202" s="1">
        <v>5</v>
      </c>
      <c r="K8202" t="s">
        <v>11749</v>
      </c>
      <c r="L8202" t="s">
        <v>11750</v>
      </c>
      <c r="M8202" t="s">
        <v>11751</v>
      </c>
      <c r="N8202" s="126"/>
      <c r="Q8202" t="s">
        <v>11753</v>
      </c>
      <c r="R8202" t="s">
        <v>19850</v>
      </c>
      <c r="S8202" s="120">
        <v>0.6</v>
      </c>
      <c r="U8202"/>
    </row>
    <row r="8203" spans="1:21">
      <c r="A8203">
        <v>8202</v>
      </c>
      <c r="B8203" s="1" t="s">
        <v>11754</v>
      </c>
      <c r="C8203" s="1" t="s">
        <v>87</v>
      </c>
      <c r="D8203" s="1" t="s">
        <v>11430</v>
      </c>
      <c r="E8203" t="s">
        <v>642</v>
      </c>
      <c r="F8203" t="s">
        <v>11749</v>
      </c>
      <c r="G8203" t="s">
        <v>39</v>
      </c>
      <c r="H8203" t="s">
        <v>89</v>
      </c>
      <c r="I8203" t="s">
        <v>11432</v>
      </c>
      <c r="J8203" s="1">
        <v>5</v>
      </c>
      <c r="K8203" t="s">
        <v>11749</v>
      </c>
      <c r="L8203" t="s">
        <v>11750</v>
      </c>
      <c r="M8203" t="s">
        <v>11751</v>
      </c>
      <c r="N8203" s="126"/>
      <c r="Q8203" t="s">
        <v>11754</v>
      </c>
      <c r="R8203" t="s">
        <v>19850</v>
      </c>
      <c r="S8203" s="120">
        <v>0.6</v>
      </c>
      <c r="U8203"/>
    </row>
    <row r="8204" spans="1:21">
      <c r="A8204">
        <v>8203</v>
      </c>
      <c r="B8204" s="1" t="s">
        <v>11755</v>
      </c>
      <c r="C8204" s="1" t="s">
        <v>87</v>
      </c>
      <c r="D8204" s="1" t="s">
        <v>11430</v>
      </c>
      <c r="E8204" t="s">
        <v>642</v>
      </c>
      <c r="F8204" t="s">
        <v>11749</v>
      </c>
      <c r="G8204" t="s">
        <v>39</v>
      </c>
      <c r="H8204" t="s">
        <v>89</v>
      </c>
      <c r="I8204" t="s">
        <v>11432</v>
      </c>
      <c r="J8204" s="1">
        <v>5</v>
      </c>
      <c r="K8204" t="s">
        <v>11749</v>
      </c>
      <c r="L8204" t="s">
        <v>11750</v>
      </c>
      <c r="M8204" t="s">
        <v>11751</v>
      </c>
      <c r="N8204" s="126"/>
      <c r="Q8204" t="s">
        <v>11755</v>
      </c>
      <c r="R8204" t="s">
        <v>19850</v>
      </c>
      <c r="S8204" s="120">
        <v>0.6</v>
      </c>
      <c r="U8204"/>
    </row>
    <row r="8205" spans="1:21">
      <c r="A8205">
        <v>8204</v>
      </c>
      <c r="B8205" s="1" t="s">
        <v>11756</v>
      </c>
      <c r="C8205" s="1" t="s">
        <v>87</v>
      </c>
      <c r="D8205" s="1" t="s">
        <v>11430</v>
      </c>
      <c r="E8205" t="s">
        <v>642</v>
      </c>
      <c r="F8205" t="s">
        <v>11749</v>
      </c>
      <c r="G8205" t="s">
        <v>39</v>
      </c>
      <c r="H8205" t="s">
        <v>89</v>
      </c>
      <c r="I8205" t="s">
        <v>11432</v>
      </c>
      <c r="J8205" s="1">
        <v>5</v>
      </c>
      <c r="K8205" t="s">
        <v>11749</v>
      </c>
      <c r="L8205" t="s">
        <v>11750</v>
      </c>
      <c r="M8205" t="s">
        <v>11751</v>
      </c>
      <c r="N8205" s="126"/>
      <c r="Q8205" t="s">
        <v>11756</v>
      </c>
      <c r="R8205" t="s">
        <v>19850</v>
      </c>
      <c r="S8205" s="120">
        <v>0.6</v>
      </c>
      <c r="U8205"/>
    </row>
    <row r="8206" spans="1:21">
      <c r="A8206">
        <v>8205</v>
      </c>
      <c r="B8206" s="1" t="s">
        <v>11757</v>
      </c>
      <c r="C8206" s="1" t="s">
        <v>87</v>
      </c>
      <c r="D8206" s="1" t="s">
        <v>11430</v>
      </c>
      <c r="E8206" t="s">
        <v>642</v>
      </c>
      <c r="F8206" t="s">
        <v>11749</v>
      </c>
      <c r="G8206" t="s">
        <v>39</v>
      </c>
      <c r="H8206" t="s">
        <v>89</v>
      </c>
      <c r="I8206" t="s">
        <v>11432</v>
      </c>
      <c r="J8206" s="1">
        <v>5</v>
      </c>
      <c r="K8206" t="s">
        <v>11749</v>
      </c>
      <c r="L8206" t="s">
        <v>11750</v>
      </c>
      <c r="M8206" t="s">
        <v>11751</v>
      </c>
      <c r="N8206" s="126"/>
      <c r="Q8206" t="s">
        <v>11757</v>
      </c>
      <c r="R8206" t="s">
        <v>19850</v>
      </c>
      <c r="S8206" s="120">
        <v>0.6</v>
      </c>
      <c r="U8206"/>
    </row>
    <row r="8207" spans="1:21">
      <c r="A8207">
        <v>8206</v>
      </c>
      <c r="B8207" s="1" t="s">
        <v>11758</v>
      </c>
      <c r="C8207" s="1" t="s">
        <v>87</v>
      </c>
      <c r="D8207" s="1" t="s">
        <v>11430</v>
      </c>
      <c r="E8207" t="s">
        <v>642</v>
      </c>
      <c r="F8207" t="s">
        <v>11749</v>
      </c>
      <c r="G8207" t="s">
        <v>39</v>
      </c>
      <c r="H8207" t="s">
        <v>89</v>
      </c>
      <c r="I8207" t="s">
        <v>11432</v>
      </c>
      <c r="J8207" s="1">
        <v>5</v>
      </c>
      <c r="K8207" t="s">
        <v>11749</v>
      </c>
      <c r="L8207" t="s">
        <v>11750</v>
      </c>
      <c r="M8207" t="s">
        <v>11751</v>
      </c>
      <c r="N8207" s="126">
        <v>0.01</v>
      </c>
      <c r="Q8207" t="s">
        <v>11758</v>
      </c>
      <c r="R8207" t="s">
        <v>19850</v>
      </c>
      <c r="S8207" s="120">
        <v>0.6</v>
      </c>
      <c r="U8207"/>
    </row>
    <row r="8208" spans="1:21">
      <c r="A8208">
        <v>8207</v>
      </c>
      <c r="B8208" s="1" t="s">
        <v>11759</v>
      </c>
      <c r="C8208" s="1" t="s">
        <v>105</v>
      </c>
      <c r="D8208" s="1" t="s">
        <v>11430</v>
      </c>
      <c r="E8208" t="s">
        <v>642</v>
      </c>
      <c r="F8208" t="s">
        <v>11760</v>
      </c>
      <c r="G8208" t="s">
        <v>39</v>
      </c>
      <c r="H8208" t="s">
        <v>107</v>
      </c>
      <c r="I8208" t="s">
        <v>11432</v>
      </c>
      <c r="J8208" s="1">
        <v>5</v>
      </c>
      <c r="K8208" t="s">
        <v>11760</v>
      </c>
      <c r="L8208" t="s">
        <v>11761</v>
      </c>
      <c r="M8208" t="s">
        <v>11762</v>
      </c>
      <c r="N8208" s="126"/>
      <c r="Q8208" t="s">
        <v>11759</v>
      </c>
      <c r="R8208" t="s">
        <v>19851</v>
      </c>
      <c r="S8208" s="120">
        <v>0.6</v>
      </c>
      <c r="U8208"/>
    </row>
    <row r="8209" spans="1:21">
      <c r="A8209">
        <v>8208</v>
      </c>
      <c r="B8209" s="1" t="s">
        <v>11763</v>
      </c>
      <c r="C8209" s="1" t="s">
        <v>105</v>
      </c>
      <c r="D8209" s="1" t="s">
        <v>11430</v>
      </c>
      <c r="E8209" t="s">
        <v>642</v>
      </c>
      <c r="F8209" t="s">
        <v>11760</v>
      </c>
      <c r="G8209" t="s">
        <v>39</v>
      </c>
      <c r="H8209" t="s">
        <v>107</v>
      </c>
      <c r="I8209" t="s">
        <v>11432</v>
      </c>
      <c r="J8209" s="1">
        <v>5</v>
      </c>
      <c r="K8209" t="s">
        <v>11760</v>
      </c>
      <c r="L8209" t="s">
        <v>11761</v>
      </c>
      <c r="M8209" t="s">
        <v>11762</v>
      </c>
      <c r="N8209" s="126"/>
      <c r="Q8209" t="s">
        <v>11763</v>
      </c>
      <c r="R8209" t="s">
        <v>19851</v>
      </c>
      <c r="S8209" s="120">
        <v>0.6</v>
      </c>
      <c r="U8209"/>
    </row>
    <row r="8210" spans="1:21">
      <c r="A8210">
        <v>8209</v>
      </c>
      <c r="B8210" s="1" t="s">
        <v>11764</v>
      </c>
      <c r="C8210" s="1" t="s">
        <v>105</v>
      </c>
      <c r="D8210" s="1" t="s">
        <v>11430</v>
      </c>
      <c r="E8210" t="s">
        <v>642</v>
      </c>
      <c r="F8210" t="s">
        <v>11760</v>
      </c>
      <c r="G8210" t="s">
        <v>39</v>
      </c>
      <c r="H8210" t="s">
        <v>107</v>
      </c>
      <c r="I8210" t="s">
        <v>11432</v>
      </c>
      <c r="J8210" s="1">
        <v>5</v>
      </c>
      <c r="K8210" t="s">
        <v>11760</v>
      </c>
      <c r="L8210" t="s">
        <v>11761</v>
      </c>
      <c r="M8210" t="s">
        <v>11762</v>
      </c>
      <c r="N8210" s="126"/>
      <c r="Q8210" t="s">
        <v>11764</v>
      </c>
      <c r="R8210" t="s">
        <v>19851</v>
      </c>
      <c r="S8210" s="120">
        <v>0.6</v>
      </c>
      <c r="U8210"/>
    </row>
    <row r="8211" spans="1:21">
      <c r="A8211">
        <v>8210</v>
      </c>
      <c r="B8211" s="1" t="s">
        <v>2074</v>
      </c>
      <c r="C8211" s="1" t="s">
        <v>105</v>
      </c>
      <c r="D8211" s="1" t="s">
        <v>11430</v>
      </c>
      <c r="E8211" t="s">
        <v>642</v>
      </c>
      <c r="F8211" t="s">
        <v>11760</v>
      </c>
      <c r="G8211" t="s">
        <v>39</v>
      </c>
      <c r="H8211" t="s">
        <v>107</v>
      </c>
      <c r="I8211" t="s">
        <v>11432</v>
      </c>
      <c r="J8211" s="1">
        <v>5</v>
      </c>
      <c r="K8211" t="s">
        <v>11760</v>
      </c>
      <c r="L8211" t="s">
        <v>11761</v>
      </c>
      <c r="M8211" t="s">
        <v>11762</v>
      </c>
      <c r="N8211" s="126"/>
      <c r="Q8211" t="s">
        <v>2074</v>
      </c>
      <c r="R8211" t="s">
        <v>19851</v>
      </c>
      <c r="S8211" s="120">
        <v>0.6</v>
      </c>
      <c r="U8211"/>
    </row>
    <row r="8212" spans="1:21">
      <c r="A8212">
        <v>8211</v>
      </c>
      <c r="B8212" s="1" t="s">
        <v>11765</v>
      </c>
      <c r="C8212" s="1" t="s">
        <v>47</v>
      </c>
      <c r="D8212" s="1" t="s">
        <v>11430</v>
      </c>
      <c r="E8212" t="s">
        <v>642</v>
      </c>
      <c r="F8212" t="s">
        <v>11766</v>
      </c>
      <c r="G8212" t="s">
        <v>39</v>
      </c>
      <c r="H8212" t="s">
        <v>49</v>
      </c>
      <c r="I8212" t="s">
        <v>11432</v>
      </c>
      <c r="J8212" s="1">
        <v>5</v>
      </c>
      <c r="K8212" t="s">
        <v>11767</v>
      </c>
      <c r="L8212" t="s">
        <v>11768</v>
      </c>
      <c r="M8212" t="s">
        <v>11769</v>
      </c>
      <c r="N8212" s="126">
        <v>0.01</v>
      </c>
      <c r="Q8212" t="s">
        <v>11765</v>
      </c>
      <c r="R8212" t="s">
        <v>19852</v>
      </c>
      <c r="S8212" s="120">
        <v>0.6</v>
      </c>
      <c r="U8212"/>
    </row>
    <row r="8213" spans="1:21">
      <c r="A8213">
        <v>8212</v>
      </c>
      <c r="B8213" s="1" t="s">
        <v>11770</v>
      </c>
      <c r="C8213" s="1" t="s">
        <v>47</v>
      </c>
      <c r="D8213" s="1" t="s">
        <v>11430</v>
      </c>
      <c r="E8213" t="s">
        <v>642</v>
      </c>
      <c r="F8213" t="s">
        <v>11766</v>
      </c>
      <c r="G8213" t="s">
        <v>39</v>
      </c>
      <c r="H8213" t="s">
        <v>49</v>
      </c>
      <c r="I8213" t="s">
        <v>11432</v>
      </c>
      <c r="J8213" s="1">
        <v>5</v>
      </c>
      <c r="K8213" t="s">
        <v>11767</v>
      </c>
      <c r="L8213" t="s">
        <v>11768</v>
      </c>
      <c r="M8213" t="s">
        <v>11769</v>
      </c>
      <c r="N8213" s="126"/>
      <c r="Q8213" t="s">
        <v>11770</v>
      </c>
      <c r="R8213" t="s">
        <v>19852</v>
      </c>
      <c r="S8213" s="120">
        <v>0.6</v>
      </c>
      <c r="U8213"/>
    </row>
    <row r="8214" spans="1:21">
      <c r="A8214">
        <v>8213</v>
      </c>
      <c r="B8214" s="1" t="s">
        <v>2095</v>
      </c>
      <c r="C8214" s="1" t="s">
        <v>47</v>
      </c>
      <c r="D8214" s="1" t="s">
        <v>11430</v>
      </c>
      <c r="E8214" t="s">
        <v>642</v>
      </c>
      <c r="F8214" t="s">
        <v>11766</v>
      </c>
      <c r="G8214" t="s">
        <v>39</v>
      </c>
      <c r="H8214" t="s">
        <v>49</v>
      </c>
      <c r="I8214" t="s">
        <v>11432</v>
      </c>
      <c r="J8214" s="1">
        <v>5</v>
      </c>
      <c r="K8214" t="s">
        <v>11767</v>
      </c>
      <c r="L8214" t="s">
        <v>11768</v>
      </c>
      <c r="M8214" t="s">
        <v>11769</v>
      </c>
      <c r="N8214" s="126"/>
      <c r="Q8214" t="s">
        <v>2095</v>
      </c>
      <c r="R8214" t="s">
        <v>19852</v>
      </c>
      <c r="S8214" s="120">
        <v>0.6</v>
      </c>
      <c r="U8214"/>
    </row>
    <row r="8215" spans="1:21">
      <c r="A8215">
        <v>8214</v>
      </c>
      <c r="B8215" s="1" t="s">
        <v>11771</v>
      </c>
      <c r="C8215" s="1" t="s">
        <v>164</v>
      </c>
      <c r="D8215" s="1" t="s">
        <v>11430</v>
      </c>
      <c r="E8215" t="s">
        <v>642</v>
      </c>
      <c r="F8215" t="s">
        <v>11772</v>
      </c>
      <c r="G8215" t="s">
        <v>39</v>
      </c>
      <c r="H8215" t="s">
        <v>166</v>
      </c>
      <c r="I8215" t="s">
        <v>11432</v>
      </c>
      <c r="J8215" s="1">
        <v>5</v>
      </c>
      <c r="K8215" t="s">
        <v>11772</v>
      </c>
      <c r="L8215" t="s">
        <v>11773</v>
      </c>
      <c r="M8215" t="s">
        <v>11774</v>
      </c>
      <c r="N8215" s="126"/>
      <c r="Q8215" t="s">
        <v>11771</v>
      </c>
      <c r="R8215" t="s">
        <v>19853</v>
      </c>
      <c r="S8215" s="120">
        <v>0.6</v>
      </c>
      <c r="U8215"/>
    </row>
    <row r="8216" spans="1:21">
      <c r="A8216">
        <v>8215</v>
      </c>
      <c r="B8216" s="1" t="s">
        <v>11775</v>
      </c>
      <c r="C8216" s="1" t="s">
        <v>175</v>
      </c>
      <c r="D8216" s="1" t="s">
        <v>11430</v>
      </c>
      <c r="E8216" t="s">
        <v>642</v>
      </c>
      <c r="F8216" t="s">
        <v>11776</v>
      </c>
      <c r="G8216" t="s">
        <v>39</v>
      </c>
      <c r="H8216" t="s">
        <v>177</v>
      </c>
      <c r="I8216" t="s">
        <v>11432</v>
      </c>
      <c r="J8216" s="1">
        <v>5</v>
      </c>
      <c r="K8216" t="s">
        <v>11777</v>
      </c>
      <c r="L8216" t="s">
        <v>11778</v>
      </c>
      <c r="M8216" t="s">
        <v>11779</v>
      </c>
      <c r="N8216" s="126"/>
      <c r="Q8216" t="s">
        <v>11775</v>
      </c>
      <c r="R8216" t="s">
        <v>19854</v>
      </c>
      <c r="S8216" s="120">
        <v>0.6</v>
      </c>
      <c r="U8216"/>
    </row>
    <row r="8217" spans="1:21">
      <c r="A8217">
        <v>8216</v>
      </c>
      <c r="B8217" s="1" t="s">
        <v>11780</v>
      </c>
      <c r="C8217" s="1" t="s">
        <v>175</v>
      </c>
      <c r="D8217" s="1" t="s">
        <v>11430</v>
      </c>
      <c r="E8217" t="s">
        <v>642</v>
      </c>
      <c r="F8217" t="s">
        <v>11776</v>
      </c>
      <c r="G8217" t="s">
        <v>39</v>
      </c>
      <c r="H8217" t="s">
        <v>177</v>
      </c>
      <c r="I8217" t="s">
        <v>11432</v>
      </c>
      <c r="J8217" s="1">
        <v>5</v>
      </c>
      <c r="K8217" t="s">
        <v>11777</v>
      </c>
      <c r="L8217" t="s">
        <v>11778</v>
      </c>
      <c r="M8217" t="s">
        <v>11779</v>
      </c>
      <c r="N8217" s="126"/>
      <c r="Q8217" t="s">
        <v>11780</v>
      </c>
      <c r="R8217" t="s">
        <v>19854</v>
      </c>
      <c r="S8217" s="120">
        <v>0.6</v>
      </c>
      <c r="U8217"/>
    </row>
    <row r="8218" spans="1:21">
      <c r="A8218">
        <v>8217</v>
      </c>
      <c r="B8218" s="1" t="s">
        <v>11781</v>
      </c>
      <c r="C8218" s="1" t="s">
        <v>175</v>
      </c>
      <c r="D8218" s="1" t="s">
        <v>11430</v>
      </c>
      <c r="E8218" t="s">
        <v>642</v>
      </c>
      <c r="F8218" t="s">
        <v>11776</v>
      </c>
      <c r="G8218" t="s">
        <v>39</v>
      </c>
      <c r="H8218" t="s">
        <v>177</v>
      </c>
      <c r="I8218" t="s">
        <v>11432</v>
      </c>
      <c r="J8218" s="1">
        <v>5</v>
      </c>
      <c r="K8218" t="s">
        <v>11777</v>
      </c>
      <c r="L8218" t="s">
        <v>11778</v>
      </c>
      <c r="M8218" t="s">
        <v>11779</v>
      </c>
      <c r="N8218" s="126"/>
      <c r="Q8218" t="s">
        <v>11781</v>
      </c>
      <c r="R8218" t="s">
        <v>19854</v>
      </c>
      <c r="S8218" s="120">
        <v>0.6</v>
      </c>
      <c r="U8218"/>
    </row>
    <row r="8219" spans="1:21">
      <c r="A8219">
        <v>8218</v>
      </c>
      <c r="B8219" s="1" t="s">
        <v>11782</v>
      </c>
      <c r="C8219" s="1" t="s">
        <v>175</v>
      </c>
      <c r="D8219" s="1" t="s">
        <v>11430</v>
      </c>
      <c r="E8219" t="s">
        <v>642</v>
      </c>
      <c r="F8219" t="s">
        <v>11776</v>
      </c>
      <c r="G8219" t="s">
        <v>39</v>
      </c>
      <c r="H8219" t="s">
        <v>177</v>
      </c>
      <c r="I8219" t="s">
        <v>11432</v>
      </c>
      <c r="J8219" s="1">
        <v>5</v>
      </c>
      <c r="K8219" t="s">
        <v>11777</v>
      </c>
      <c r="L8219" t="s">
        <v>11778</v>
      </c>
      <c r="M8219" t="s">
        <v>11779</v>
      </c>
      <c r="N8219" s="126"/>
      <c r="Q8219" t="s">
        <v>11782</v>
      </c>
      <c r="R8219" t="s">
        <v>19854</v>
      </c>
      <c r="S8219" s="120">
        <v>0.6</v>
      </c>
      <c r="U8219"/>
    </row>
    <row r="8220" spans="1:21">
      <c r="A8220">
        <v>8219</v>
      </c>
      <c r="B8220" s="1" t="s">
        <v>11783</v>
      </c>
      <c r="C8220" s="1" t="s">
        <v>175</v>
      </c>
      <c r="D8220" s="1" t="s">
        <v>11430</v>
      </c>
      <c r="E8220" t="s">
        <v>642</v>
      </c>
      <c r="F8220" t="s">
        <v>11776</v>
      </c>
      <c r="G8220" t="s">
        <v>39</v>
      </c>
      <c r="H8220" t="s">
        <v>177</v>
      </c>
      <c r="I8220" t="s">
        <v>11432</v>
      </c>
      <c r="J8220" s="1">
        <v>5</v>
      </c>
      <c r="K8220" t="s">
        <v>11777</v>
      </c>
      <c r="L8220" t="s">
        <v>11778</v>
      </c>
      <c r="M8220" t="s">
        <v>11779</v>
      </c>
      <c r="N8220" s="126"/>
      <c r="Q8220" t="s">
        <v>11783</v>
      </c>
      <c r="R8220" t="s">
        <v>19854</v>
      </c>
      <c r="S8220" s="120">
        <v>0.6</v>
      </c>
      <c r="U8220"/>
    </row>
    <row r="8221" spans="1:21">
      <c r="A8221">
        <v>8220</v>
      </c>
      <c r="B8221" s="1" t="s">
        <v>11784</v>
      </c>
      <c r="C8221" s="1" t="s">
        <v>175</v>
      </c>
      <c r="D8221" s="1" t="s">
        <v>11430</v>
      </c>
      <c r="E8221" t="s">
        <v>642</v>
      </c>
      <c r="F8221" t="s">
        <v>11776</v>
      </c>
      <c r="G8221" t="s">
        <v>39</v>
      </c>
      <c r="H8221" t="s">
        <v>177</v>
      </c>
      <c r="I8221" t="s">
        <v>11432</v>
      </c>
      <c r="J8221" s="1">
        <v>5</v>
      </c>
      <c r="K8221" t="s">
        <v>11777</v>
      </c>
      <c r="L8221" t="s">
        <v>11778</v>
      </c>
      <c r="M8221" t="s">
        <v>11779</v>
      </c>
      <c r="N8221" s="126"/>
      <c r="Q8221" t="s">
        <v>11784</v>
      </c>
      <c r="R8221" t="s">
        <v>19854</v>
      </c>
      <c r="S8221" s="120">
        <v>0.6</v>
      </c>
      <c r="U8221"/>
    </row>
    <row r="8222" spans="1:21">
      <c r="A8222">
        <v>8221</v>
      </c>
      <c r="B8222" s="1" t="s">
        <v>11785</v>
      </c>
      <c r="C8222" s="1" t="s">
        <v>175</v>
      </c>
      <c r="D8222" s="1" t="s">
        <v>11430</v>
      </c>
      <c r="E8222" t="s">
        <v>642</v>
      </c>
      <c r="F8222" t="s">
        <v>11776</v>
      </c>
      <c r="G8222" t="s">
        <v>39</v>
      </c>
      <c r="H8222" t="s">
        <v>177</v>
      </c>
      <c r="I8222" t="s">
        <v>11432</v>
      </c>
      <c r="J8222" s="1">
        <v>5</v>
      </c>
      <c r="K8222" t="s">
        <v>11777</v>
      </c>
      <c r="L8222" t="s">
        <v>11778</v>
      </c>
      <c r="M8222" t="s">
        <v>11779</v>
      </c>
      <c r="N8222" s="126"/>
      <c r="Q8222" t="s">
        <v>11785</v>
      </c>
      <c r="R8222" t="s">
        <v>19854</v>
      </c>
      <c r="S8222" s="120">
        <v>0.6</v>
      </c>
      <c r="U8222"/>
    </row>
    <row r="8223" spans="1:21">
      <c r="A8223">
        <v>8222</v>
      </c>
      <c r="B8223" s="1" t="s">
        <v>11786</v>
      </c>
      <c r="C8223" s="1" t="s">
        <v>352</v>
      </c>
      <c r="D8223" s="1" t="s">
        <v>11430</v>
      </c>
      <c r="E8223" t="s">
        <v>642</v>
      </c>
      <c r="F8223" t="s">
        <v>11787</v>
      </c>
      <c r="G8223" t="s">
        <v>39</v>
      </c>
      <c r="H8223" t="s">
        <v>354</v>
      </c>
      <c r="I8223" t="s">
        <v>11432</v>
      </c>
      <c r="J8223" s="1">
        <v>5</v>
      </c>
      <c r="K8223" t="s">
        <v>11787</v>
      </c>
      <c r="L8223" t="s">
        <v>11788</v>
      </c>
      <c r="M8223" t="s">
        <v>11789</v>
      </c>
      <c r="N8223" s="126"/>
      <c r="Q8223" t="s">
        <v>11786</v>
      </c>
      <c r="R8223" t="s">
        <v>19855</v>
      </c>
      <c r="S8223" s="120">
        <v>0.6</v>
      </c>
      <c r="U8223"/>
    </row>
    <row r="8224" spans="1:21">
      <c r="A8224">
        <v>8223</v>
      </c>
      <c r="B8224" s="1" t="s">
        <v>11790</v>
      </c>
      <c r="C8224" s="1" t="s">
        <v>593</v>
      </c>
      <c r="D8224" s="1" t="s">
        <v>11430</v>
      </c>
      <c r="E8224" t="s">
        <v>642</v>
      </c>
      <c r="F8224" t="s">
        <v>11791</v>
      </c>
      <c r="G8224" t="s">
        <v>39</v>
      </c>
      <c r="H8224" t="s">
        <v>595</v>
      </c>
      <c r="I8224" t="s">
        <v>11432</v>
      </c>
      <c r="J8224" s="1">
        <v>5</v>
      </c>
      <c r="K8224" t="s">
        <v>11791</v>
      </c>
      <c r="L8224" t="s">
        <v>11792</v>
      </c>
      <c r="M8224" t="s">
        <v>11793</v>
      </c>
      <c r="N8224" s="126"/>
      <c r="Q8224" t="s">
        <v>11790</v>
      </c>
      <c r="R8224" t="s">
        <v>19856</v>
      </c>
      <c r="S8224" s="120">
        <v>0.6</v>
      </c>
      <c r="U8224"/>
    </row>
    <row r="8225" spans="1:21">
      <c r="A8225">
        <v>8224</v>
      </c>
      <c r="B8225" s="1" t="s">
        <v>11794</v>
      </c>
      <c r="C8225" s="1" t="s">
        <v>593</v>
      </c>
      <c r="D8225" s="1" t="s">
        <v>11430</v>
      </c>
      <c r="E8225" t="s">
        <v>642</v>
      </c>
      <c r="F8225" t="s">
        <v>11791</v>
      </c>
      <c r="G8225" t="s">
        <v>39</v>
      </c>
      <c r="H8225" t="s">
        <v>595</v>
      </c>
      <c r="I8225" t="s">
        <v>11432</v>
      </c>
      <c r="J8225" s="1">
        <v>5</v>
      </c>
      <c r="K8225" t="s">
        <v>11791</v>
      </c>
      <c r="L8225" t="s">
        <v>11792</v>
      </c>
      <c r="M8225" t="s">
        <v>11793</v>
      </c>
      <c r="N8225" s="126"/>
      <c r="Q8225" t="s">
        <v>11794</v>
      </c>
      <c r="R8225" t="s">
        <v>19856</v>
      </c>
      <c r="S8225" s="120">
        <v>0.6</v>
      </c>
      <c r="U8225"/>
    </row>
    <row r="8226" spans="1:21">
      <c r="A8226">
        <v>8225</v>
      </c>
      <c r="B8226" s="1" t="s">
        <v>11021</v>
      </c>
      <c r="C8226" s="1" t="s">
        <v>593</v>
      </c>
      <c r="D8226" s="1" t="s">
        <v>11430</v>
      </c>
      <c r="E8226" t="s">
        <v>642</v>
      </c>
      <c r="F8226" t="s">
        <v>11791</v>
      </c>
      <c r="G8226" t="s">
        <v>39</v>
      </c>
      <c r="H8226" t="s">
        <v>595</v>
      </c>
      <c r="I8226" t="s">
        <v>11432</v>
      </c>
      <c r="J8226" s="1">
        <v>5</v>
      </c>
      <c r="K8226" t="s">
        <v>11791</v>
      </c>
      <c r="L8226" t="s">
        <v>11792</v>
      </c>
      <c r="M8226" t="s">
        <v>11793</v>
      </c>
      <c r="N8226" s="126"/>
      <c r="Q8226" t="s">
        <v>11021</v>
      </c>
      <c r="R8226" t="s">
        <v>19856</v>
      </c>
      <c r="S8226" s="120">
        <v>0.6</v>
      </c>
      <c r="U8226"/>
    </row>
    <row r="8227" spans="1:21">
      <c r="A8227">
        <v>8226</v>
      </c>
      <c r="B8227" s="1" t="s">
        <v>11022</v>
      </c>
      <c r="C8227" s="1" t="s">
        <v>593</v>
      </c>
      <c r="D8227" s="1" t="s">
        <v>11430</v>
      </c>
      <c r="E8227" t="s">
        <v>642</v>
      </c>
      <c r="F8227" t="s">
        <v>11791</v>
      </c>
      <c r="G8227" t="s">
        <v>39</v>
      </c>
      <c r="H8227" t="s">
        <v>595</v>
      </c>
      <c r="I8227" t="s">
        <v>11432</v>
      </c>
      <c r="J8227" s="1">
        <v>5</v>
      </c>
      <c r="K8227" t="s">
        <v>11791</v>
      </c>
      <c r="L8227" t="s">
        <v>11792</v>
      </c>
      <c r="M8227" t="s">
        <v>11793</v>
      </c>
      <c r="N8227" s="126"/>
      <c r="Q8227" t="s">
        <v>11022</v>
      </c>
      <c r="R8227" t="s">
        <v>19856</v>
      </c>
      <c r="S8227" s="120">
        <v>0.6</v>
      </c>
      <c r="U8227"/>
    </row>
    <row r="8228" spans="1:21">
      <c r="A8228">
        <v>8227</v>
      </c>
      <c r="B8228" s="1" t="s">
        <v>11795</v>
      </c>
      <c r="C8228" s="1" t="s">
        <v>36</v>
      </c>
      <c r="D8228" s="1" t="s">
        <v>11430</v>
      </c>
      <c r="E8228" t="s">
        <v>642</v>
      </c>
      <c r="F8228" t="s">
        <v>11796</v>
      </c>
      <c r="G8228" t="s">
        <v>39</v>
      </c>
      <c r="H8228" t="s">
        <v>40</v>
      </c>
      <c r="I8228" t="s">
        <v>11432</v>
      </c>
      <c r="J8228" s="1">
        <v>5</v>
      </c>
      <c r="K8228" t="s">
        <v>11797</v>
      </c>
      <c r="L8228" t="s">
        <v>11798</v>
      </c>
      <c r="M8228" t="s">
        <v>11799</v>
      </c>
      <c r="N8228" s="126"/>
      <c r="Q8228" t="s">
        <v>11795</v>
      </c>
      <c r="R8228" t="s">
        <v>19857</v>
      </c>
      <c r="S8228" s="120">
        <v>0.6</v>
      </c>
      <c r="U8228"/>
    </row>
    <row r="8229" spans="1:21">
      <c r="A8229">
        <v>8228</v>
      </c>
      <c r="B8229" s="1" t="s">
        <v>11800</v>
      </c>
      <c r="C8229" s="1" t="s">
        <v>36</v>
      </c>
      <c r="D8229" s="1" t="s">
        <v>11430</v>
      </c>
      <c r="E8229" t="s">
        <v>642</v>
      </c>
      <c r="F8229" t="s">
        <v>11796</v>
      </c>
      <c r="G8229" t="s">
        <v>39</v>
      </c>
      <c r="H8229" t="s">
        <v>40</v>
      </c>
      <c r="I8229" t="s">
        <v>11432</v>
      </c>
      <c r="J8229" s="1">
        <v>5</v>
      </c>
      <c r="K8229" t="s">
        <v>11797</v>
      </c>
      <c r="L8229" t="s">
        <v>11798</v>
      </c>
      <c r="M8229" t="s">
        <v>11799</v>
      </c>
      <c r="N8229" s="126"/>
      <c r="Q8229" t="s">
        <v>11800</v>
      </c>
      <c r="R8229" t="s">
        <v>19857</v>
      </c>
      <c r="S8229" s="120">
        <v>0.6</v>
      </c>
      <c r="U8229"/>
    </row>
    <row r="8230" spans="1:21">
      <c r="A8230">
        <v>8229</v>
      </c>
      <c r="B8230" s="1" t="s">
        <v>11801</v>
      </c>
      <c r="C8230" s="1" t="s">
        <v>201</v>
      </c>
      <c r="D8230" s="1" t="s">
        <v>11430</v>
      </c>
      <c r="E8230" t="s">
        <v>642</v>
      </c>
      <c r="F8230" t="s">
        <v>11802</v>
      </c>
      <c r="G8230" t="s">
        <v>39</v>
      </c>
      <c r="H8230" t="s">
        <v>203</v>
      </c>
      <c r="I8230" t="s">
        <v>11432</v>
      </c>
      <c r="J8230" s="1">
        <v>5</v>
      </c>
      <c r="K8230" t="s">
        <v>11802</v>
      </c>
      <c r="L8230" t="s">
        <v>11803</v>
      </c>
      <c r="M8230" t="s">
        <v>11804</v>
      </c>
      <c r="N8230" s="126">
        <v>0.01</v>
      </c>
      <c r="Q8230" t="s">
        <v>11801</v>
      </c>
      <c r="R8230" t="s">
        <v>19858</v>
      </c>
      <c r="S8230" s="120">
        <v>0.6</v>
      </c>
      <c r="U8230"/>
    </row>
    <row r="8231" spans="1:21">
      <c r="A8231">
        <v>8230</v>
      </c>
      <c r="B8231" s="1" t="s">
        <v>11805</v>
      </c>
      <c r="C8231" s="1" t="s">
        <v>64</v>
      </c>
      <c r="D8231" s="1" t="s">
        <v>11430</v>
      </c>
      <c r="E8231" t="s">
        <v>769</v>
      </c>
      <c r="F8231" t="s">
        <v>11806</v>
      </c>
      <c r="G8231" t="s">
        <v>39</v>
      </c>
      <c r="H8231" t="s">
        <v>67</v>
      </c>
      <c r="I8231" t="s">
        <v>11432</v>
      </c>
      <c r="J8231" s="1">
        <v>7</v>
      </c>
      <c r="K8231" t="s">
        <v>11806</v>
      </c>
      <c r="L8231" t="s">
        <v>11807</v>
      </c>
      <c r="M8231" t="s">
        <v>11808</v>
      </c>
      <c r="N8231" s="126">
        <v>0.01</v>
      </c>
      <c r="Q8231" t="s">
        <v>11805</v>
      </c>
      <c r="R8231" t="s">
        <v>19859</v>
      </c>
      <c r="S8231" s="120">
        <v>0.6</v>
      </c>
      <c r="U8231"/>
    </row>
    <row r="8232" spans="1:21">
      <c r="A8232">
        <v>8231</v>
      </c>
      <c r="B8232" s="1" t="s">
        <v>11809</v>
      </c>
      <c r="C8232" s="1" t="s">
        <v>64</v>
      </c>
      <c r="D8232" s="1" t="s">
        <v>11430</v>
      </c>
      <c r="E8232" t="s">
        <v>769</v>
      </c>
      <c r="F8232" t="s">
        <v>11806</v>
      </c>
      <c r="G8232" t="s">
        <v>39</v>
      </c>
      <c r="H8232" t="s">
        <v>67</v>
      </c>
      <c r="I8232" t="s">
        <v>11432</v>
      </c>
      <c r="J8232" s="1">
        <v>7</v>
      </c>
      <c r="K8232" t="s">
        <v>11806</v>
      </c>
      <c r="L8232" t="s">
        <v>11807</v>
      </c>
      <c r="M8232" t="s">
        <v>11808</v>
      </c>
      <c r="N8232" s="126"/>
      <c r="Q8232" t="s">
        <v>11809</v>
      </c>
      <c r="R8232" t="s">
        <v>19859</v>
      </c>
      <c r="S8232" s="120">
        <v>0.6</v>
      </c>
      <c r="U8232"/>
    </row>
    <row r="8233" spans="1:21">
      <c r="A8233">
        <v>8232</v>
      </c>
      <c r="B8233" s="1" t="s">
        <v>11810</v>
      </c>
      <c r="C8233" s="1" t="s">
        <v>64</v>
      </c>
      <c r="D8233" s="1" t="s">
        <v>11430</v>
      </c>
      <c r="E8233" t="s">
        <v>769</v>
      </c>
      <c r="F8233" t="s">
        <v>11806</v>
      </c>
      <c r="G8233" t="s">
        <v>39</v>
      </c>
      <c r="H8233" t="s">
        <v>67</v>
      </c>
      <c r="I8233" t="s">
        <v>11432</v>
      </c>
      <c r="J8233" s="1">
        <v>7</v>
      </c>
      <c r="K8233" t="s">
        <v>11806</v>
      </c>
      <c r="L8233" t="s">
        <v>11807</v>
      </c>
      <c r="M8233" t="s">
        <v>11808</v>
      </c>
      <c r="N8233" s="126"/>
      <c r="Q8233" t="s">
        <v>11810</v>
      </c>
      <c r="R8233" t="s">
        <v>19859</v>
      </c>
      <c r="S8233" s="120">
        <v>0.6</v>
      </c>
      <c r="U8233"/>
    </row>
    <row r="8234" spans="1:21">
      <c r="A8234">
        <v>8233</v>
      </c>
      <c r="B8234" s="1" t="s">
        <v>11811</v>
      </c>
      <c r="C8234" s="1" t="s">
        <v>64</v>
      </c>
      <c r="D8234" s="1" t="s">
        <v>11430</v>
      </c>
      <c r="E8234" t="s">
        <v>769</v>
      </c>
      <c r="F8234" t="s">
        <v>11806</v>
      </c>
      <c r="G8234" t="s">
        <v>39</v>
      </c>
      <c r="H8234" t="s">
        <v>67</v>
      </c>
      <c r="I8234" t="s">
        <v>11432</v>
      </c>
      <c r="J8234" s="1">
        <v>7</v>
      </c>
      <c r="K8234" t="s">
        <v>11806</v>
      </c>
      <c r="L8234" t="s">
        <v>11807</v>
      </c>
      <c r="M8234" t="s">
        <v>11808</v>
      </c>
      <c r="N8234" s="126"/>
      <c r="Q8234" t="s">
        <v>11811</v>
      </c>
      <c r="R8234" t="s">
        <v>19859</v>
      </c>
      <c r="S8234" s="120">
        <v>0.6</v>
      </c>
      <c r="U8234"/>
    </row>
    <row r="8235" spans="1:21">
      <c r="A8235">
        <v>8234</v>
      </c>
      <c r="B8235" s="1" t="s">
        <v>11812</v>
      </c>
      <c r="C8235" s="1" t="s">
        <v>78</v>
      </c>
      <c r="D8235" s="1" t="s">
        <v>11430</v>
      </c>
      <c r="E8235" t="s">
        <v>769</v>
      </c>
      <c r="F8235" t="s">
        <v>11813</v>
      </c>
      <c r="G8235" t="s">
        <v>39</v>
      </c>
      <c r="H8235" t="s">
        <v>80</v>
      </c>
      <c r="I8235" t="s">
        <v>11432</v>
      </c>
      <c r="J8235" s="1">
        <v>7</v>
      </c>
      <c r="K8235" t="s">
        <v>11813</v>
      </c>
      <c r="L8235" t="s">
        <v>11814</v>
      </c>
      <c r="M8235" t="s">
        <v>11815</v>
      </c>
      <c r="N8235" s="126"/>
      <c r="Q8235" t="s">
        <v>11812</v>
      </c>
      <c r="R8235" t="s">
        <v>19860</v>
      </c>
      <c r="S8235" s="120">
        <v>0.6</v>
      </c>
      <c r="U8235"/>
    </row>
    <row r="8236" spans="1:21">
      <c r="A8236">
        <v>8235</v>
      </c>
      <c r="B8236" s="1" t="s">
        <v>11816</v>
      </c>
      <c r="C8236" s="1" t="s">
        <v>87</v>
      </c>
      <c r="D8236" s="1" t="s">
        <v>11430</v>
      </c>
      <c r="E8236" t="s">
        <v>769</v>
      </c>
      <c r="F8236" t="s">
        <v>11817</v>
      </c>
      <c r="G8236" t="s">
        <v>39</v>
      </c>
      <c r="H8236" t="s">
        <v>89</v>
      </c>
      <c r="I8236" t="s">
        <v>11432</v>
      </c>
      <c r="J8236" s="1">
        <v>7</v>
      </c>
      <c r="K8236" t="s">
        <v>11817</v>
      </c>
      <c r="L8236" t="s">
        <v>11818</v>
      </c>
      <c r="M8236" t="s">
        <v>11819</v>
      </c>
      <c r="N8236" s="126">
        <v>0.01</v>
      </c>
      <c r="Q8236" t="s">
        <v>11816</v>
      </c>
      <c r="R8236" t="s">
        <v>19861</v>
      </c>
      <c r="S8236" s="120">
        <v>0.6</v>
      </c>
      <c r="U8236"/>
    </row>
    <row r="8237" spans="1:21">
      <c r="A8237">
        <v>8236</v>
      </c>
      <c r="B8237" s="1" t="s">
        <v>11820</v>
      </c>
      <c r="C8237" s="1" t="s">
        <v>105</v>
      </c>
      <c r="D8237" s="1" t="s">
        <v>11430</v>
      </c>
      <c r="E8237" t="s">
        <v>769</v>
      </c>
      <c r="F8237" t="s">
        <v>11821</v>
      </c>
      <c r="G8237" t="s">
        <v>39</v>
      </c>
      <c r="H8237" t="s">
        <v>107</v>
      </c>
      <c r="I8237" t="s">
        <v>11432</v>
      </c>
      <c r="J8237" s="1">
        <v>7</v>
      </c>
      <c r="K8237" t="s">
        <v>11821</v>
      </c>
      <c r="L8237" t="s">
        <v>11822</v>
      </c>
      <c r="M8237" t="s">
        <v>11823</v>
      </c>
      <c r="N8237" s="126"/>
      <c r="Q8237" t="s">
        <v>11820</v>
      </c>
      <c r="R8237" t="s">
        <v>19862</v>
      </c>
      <c r="S8237" s="120">
        <v>0.6</v>
      </c>
      <c r="U8237"/>
    </row>
    <row r="8238" spans="1:21">
      <c r="A8238">
        <v>8237</v>
      </c>
      <c r="B8238" s="1" t="s">
        <v>11824</v>
      </c>
      <c r="C8238" s="1" t="s">
        <v>105</v>
      </c>
      <c r="D8238" s="1" t="s">
        <v>11430</v>
      </c>
      <c r="E8238" t="s">
        <v>769</v>
      </c>
      <c r="F8238" t="s">
        <v>11821</v>
      </c>
      <c r="G8238" t="s">
        <v>39</v>
      </c>
      <c r="H8238" t="s">
        <v>107</v>
      </c>
      <c r="I8238" t="s">
        <v>11432</v>
      </c>
      <c r="J8238" s="1">
        <v>7</v>
      </c>
      <c r="K8238" t="s">
        <v>11821</v>
      </c>
      <c r="L8238" t="s">
        <v>11822</v>
      </c>
      <c r="M8238" t="s">
        <v>11823</v>
      </c>
      <c r="N8238" s="126"/>
      <c r="Q8238" t="s">
        <v>11824</v>
      </c>
      <c r="R8238" t="s">
        <v>19862</v>
      </c>
      <c r="S8238" s="120">
        <v>0.6</v>
      </c>
      <c r="U8238"/>
    </row>
    <row r="8239" spans="1:21">
      <c r="A8239">
        <v>8238</v>
      </c>
      <c r="B8239" s="1" t="s">
        <v>11825</v>
      </c>
      <c r="C8239" s="1" t="s">
        <v>133</v>
      </c>
      <c r="D8239" s="1" t="s">
        <v>11430</v>
      </c>
      <c r="E8239" t="s">
        <v>769</v>
      </c>
      <c r="F8239" t="s">
        <v>11826</v>
      </c>
      <c r="G8239" t="s">
        <v>39</v>
      </c>
      <c r="H8239" t="s">
        <v>135</v>
      </c>
      <c r="I8239" t="s">
        <v>11432</v>
      </c>
      <c r="J8239" s="1">
        <v>7</v>
      </c>
      <c r="K8239" t="s">
        <v>11826</v>
      </c>
      <c r="L8239" t="s">
        <v>11827</v>
      </c>
      <c r="M8239" t="s">
        <v>11828</v>
      </c>
      <c r="N8239" s="126"/>
      <c r="Q8239" t="s">
        <v>11825</v>
      </c>
      <c r="R8239" t="s">
        <v>19863</v>
      </c>
      <c r="S8239" s="120">
        <v>0.6</v>
      </c>
      <c r="U8239"/>
    </row>
    <row r="8240" spans="1:21">
      <c r="A8240">
        <v>8239</v>
      </c>
      <c r="B8240" s="1" t="s">
        <v>11829</v>
      </c>
      <c r="C8240" s="1" t="s">
        <v>47</v>
      </c>
      <c r="D8240" s="1" t="s">
        <v>11430</v>
      </c>
      <c r="E8240" t="s">
        <v>769</v>
      </c>
      <c r="F8240" t="s">
        <v>11830</v>
      </c>
      <c r="G8240" t="s">
        <v>39</v>
      </c>
      <c r="H8240" t="s">
        <v>49</v>
      </c>
      <c r="I8240" t="s">
        <v>11432</v>
      </c>
      <c r="J8240" s="1">
        <v>7</v>
      </c>
      <c r="K8240" t="s">
        <v>11831</v>
      </c>
      <c r="L8240" t="s">
        <v>11832</v>
      </c>
      <c r="M8240" t="s">
        <v>11833</v>
      </c>
      <c r="N8240" s="126"/>
      <c r="Q8240" t="s">
        <v>11829</v>
      </c>
      <c r="R8240" t="s">
        <v>19864</v>
      </c>
      <c r="S8240" s="120">
        <v>0.6</v>
      </c>
      <c r="U8240"/>
    </row>
    <row r="8241" spans="1:21">
      <c r="A8241">
        <v>8240</v>
      </c>
      <c r="B8241" s="1" t="s">
        <v>11834</v>
      </c>
      <c r="C8241" s="1" t="s">
        <v>47</v>
      </c>
      <c r="D8241" s="1" t="s">
        <v>11430</v>
      </c>
      <c r="E8241" t="s">
        <v>769</v>
      </c>
      <c r="F8241" t="s">
        <v>11830</v>
      </c>
      <c r="G8241" t="s">
        <v>39</v>
      </c>
      <c r="H8241" t="s">
        <v>49</v>
      </c>
      <c r="I8241" t="s">
        <v>11432</v>
      </c>
      <c r="J8241" s="1">
        <v>7</v>
      </c>
      <c r="K8241" t="s">
        <v>11831</v>
      </c>
      <c r="L8241" t="s">
        <v>11832</v>
      </c>
      <c r="M8241" t="s">
        <v>11833</v>
      </c>
      <c r="N8241" s="126"/>
      <c r="Q8241" t="s">
        <v>11834</v>
      </c>
      <c r="R8241" t="s">
        <v>19864</v>
      </c>
      <c r="S8241" s="120">
        <v>0.6</v>
      </c>
      <c r="U8241"/>
    </row>
    <row r="8242" spans="1:21">
      <c r="A8242">
        <v>8241</v>
      </c>
      <c r="B8242" s="1" t="s">
        <v>11835</v>
      </c>
      <c r="C8242" s="1" t="s">
        <v>47</v>
      </c>
      <c r="D8242" s="1" t="s">
        <v>11430</v>
      </c>
      <c r="E8242" t="s">
        <v>769</v>
      </c>
      <c r="F8242" t="s">
        <v>11830</v>
      </c>
      <c r="G8242" t="s">
        <v>39</v>
      </c>
      <c r="H8242" t="s">
        <v>49</v>
      </c>
      <c r="I8242" t="s">
        <v>11432</v>
      </c>
      <c r="J8242" s="1">
        <v>7</v>
      </c>
      <c r="K8242" t="s">
        <v>11831</v>
      </c>
      <c r="L8242" t="s">
        <v>11832</v>
      </c>
      <c r="M8242" t="s">
        <v>11833</v>
      </c>
      <c r="N8242" s="126"/>
      <c r="Q8242" t="s">
        <v>11835</v>
      </c>
      <c r="R8242" t="s">
        <v>19864</v>
      </c>
      <c r="S8242" s="120">
        <v>0.6</v>
      </c>
      <c r="U8242"/>
    </row>
    <row r="8243" spans="1:21">
      <c r="A8243">
        <v>8242</v>
      </c>
      <c r="B8243" s="1" t="s">
        <v>11836</v>
      </c>
      <c r="C8243" s="1" t="s">
        <v>801</v>
      </c>
      <c r="D8243" s="1" t="s">
        <v>11430</v>
      </c>
      <c r="E8243" t="s">
        <v>769</v>
      </c>
      <c r="F8243" t="s">
        <v>11837</v>
      </c>
      <c r="G8243" t="s">
        <v>39</v>
      </c>
      <c r="H8243" t="s">
        <v>803</v>
      </c>
      <c r="I8243" t="s">
        <v>11432</v>
      </c>
      <c r="J8243" s="1">
        <v>7</v>
      </c>
      <c r="K8243" t="s">
        <v>11837</v>
      </c>
      <c r="L8243" t="s">
        <v>11838</v>
      </c>
      <c r="M8243" t="s">
        <v>11839</v>
      </c>
      <c r="N8243" s="126"/>
      <c r="Q8243" t="s">
        <v>11836</v>
      </c>
      <c r="R8243" t="s">
        <v>19865</v>
      </c>
      <c r="S8243" s="120">
        <v>0.6</v>
      </c>
      <c r="U8243"/>
    </row>
    <row r="8244" spans="1:21">
      <c r="A8244">
        <v>8243</v>
      </c>
      <c r="B8244" s="1" t="s">
        <v>11840</v>
      </c>
      <c r="C8244" s="1" t="s">
        <v>164</v>
      </c>
      <c r="D8244" s="1" t="s">
        <v>11430</v>
      </c>
      <c r="E8244" t="s">
        <v>769</v>
      </c>
      <c r="F8244" t="s">
        <v>11841</v>
      </c>
      <c r="G8244" t="s">
        <v>39</v>
      </c>
      <c r="H8244" t="s">
        <v>166</v>
      </c>
      <c r="I8244" t="s">
        <v>11432</v>
      </c>
      <c r="J8244" s="1">
        <v>7</v>
      </c>
      <c r="K8244" t="s">
        <v>11841</v>
      </c>
      <c r="L8244" t="s">
        <v>11842</v>
      </c>
      <c r="M8244" t="s">
        <v>11843</v>
      </c>
      <c r="N8244" s="126"/>
      <c r="Q8244" t="s">
        <v>11840</v>
      </c>
      <c r="R8244" t="s">
        <v>19866</v>
      </c>
      <c r="S8244" s="120">
        <v>0.6</v>
      </c>
      <c r="U8244"/>
    </row>
    <row r="8245" spans="1:21">
      <c r="A8245">
        <v>8244</v>
      </c>
      <c r="B8245" s="1" t="s">
        <v>11844</v>
      </c>
      <c r="C8245" s="1" t="s">
        <v>164</v>
      </c>
      <c r="D8245" s="1" t="s">
        <v>11430</v>
      </c>
      <c r="E8245" t="s">
        <v>769</v>
      </c>
      <c r="F8245" t="s">
        <v>11841</v>
      </c>
      <c r="G8245" t="s">
        <v>39</v>
      </c>
      <c r="H8245" t="s">
        <v>166</v>
      </c>
      <c r="I8245" t="s">
        <v>11432</v>
      </c>
      <c r="J8245" s="1">
        <v>7</v>
      </c>
      <c r="K8245" t="s">
        <v>11841</v>
      </c>
      <c r="L8245" t="s">
        <v>11842</v>
      </c>
      <c r="M8245" t="s">
        <v>11843</v>
      </c>
      <c r="N8245" s="126"/>
      <c r="Q8245" t="s">
        <v>11844</v>
      </c>
      <c r="R8245" t="s">
        <v>19866</v>
      </c>
      <c r="S8245" s="120">
        <v>0.6</v>
      </c>
      <c r="U8245"/>
    </row>
    <row r="8246" spans="1:21">
      <c r="A8246">
        <v>8245</v>
      </c>
      <c r="B8246" s="1" t="s">
        <v>11845</v>
      </c>
      <c r="C8246" s="1" t="s">
        <v>175</v>
      </c>
      <c r="D8246" s="1" t="s">
        <v>11430</v>
      </c>
      <c r="E8246" t="s">
        <v>769</v>
      </c>
      <c r="F8246" t="s">
        <v>11846</v>
      </c>
      <c r="G8246" t="s">
        <v>39</v>
      </c>
      <c r="H8246" t="s">
        <v>177</v>
      </c>
      <c r="I8246" t="s">
        <v>11432</v>
      </c>
      <c r="J8246" s="1">
        <v>7</v>
      </c>
      <c r="K8246" t="s">
        <v>11847</v>
      </c>
      <c r="L8246" t="s">
        <v>11848</v>
      </c>
      <c r="M8246" t="s">
        <v>11849</v>
      </c>
      <c r="N8246" s="126"/>
      <c r="Q8246" t="s">
        <v>11845</v>
      </c>
      <c r="R8246" t="s">
        <v>19867</v>
      </c>
      <c r="S8246" s="120">
        <v>0.6</v>
      </c>
      <c r="U8246"/>
    </row>
    <row r="8247" spans="1:21">
      <c r="A8247">
        <v>8246</v>
      </c>
      <c r="B8247" s="1" t="s">
        <v>11850</v>
      </c>
      <c r="C8247" s="1" t="s">
        <v>175</v>
      </c>
      <c r="D8247" s="1" t="s">
        <v>11430</v>
      </c>
      <c r="E8247" t="s">
        <v>769</v>
      </c>
      <c r="F8247" t="s">
        <v>11846</v>
      </c>
      <c r="G8247" t="s">
        <v>39</v>
      </c>
      <c r="H8247" t="s">
        <v>177</v>
      </c>
      <c r="I8247" t="s">
        <v>11432</v>
      </c>
      <c r="J8247" s="1">
        <v>7</v>
      </c>
      <c r="K8247" t="s">
        <v>11847</v>
      </c>
      <c r="L8247" t="s">
        <v>11848</v>
      </c>
      <c r="M8247" t="s">
        <v>11849</v>
      </c>
      <c r="N8247" s="126"/>
      <c r="Q8247" t="s">
        <v>11850</v>
      </c>
      <c r="R8247" t="s">
        <v>19867</v>
      </c>
      <c r="S8247" s="120">
        <v>0.6</v>
      </c>
      <c r="U8247"/>
    </row>
    <row r="8248" spans="1:21">
      <c r="A8248">
        <v>8247</v>
      </c>
      <c r="B8248" s="1" t="s">
        <v>11851</v>
      </c>
      <c r="C8248" s="1" t="s">
        <v>175</v>
      </c>
      <c r="D8248" s="1" t="s">
        <v>11430</v>
      </c>
      <c r="E8248" t="s">
        <v>769</v>
      </c>
      <c r="F8248" t="s">
        <v>11846</v>
      </c>
      <c r="G8248" t="s">
        <v>39</v>
      </c>
      <c r="H8248" t="s">
        <v>177</v>
      </c>
      <c r="I8248" t="s">
        <v>11432</v>
      </c>
      <c r="J8248" s="1">
        <v>7</v>
      </c>
      <c r="K8248" t="s">
        <v>11847</v>
      </c>
      <c r="L8248" t="s">
        <v>11848</v>
      </c>
      <c r="M8248" t="s">
        <v>11849</v>
      </c>
      <c r="N8248" s="126"/>
      <c r="Q8248" t="s">
        <v>11851</v>
      </c>
      <c r="R8248" t="s">
        <v>19867</v>
      </c>
      <c r="S8248" s="120">
        <v>0.6</v>
      </c>
      <c r="U8248"/>
    </row>
    <row r="8249" spans="1:21">
      <c r="A8249">
        <v>8248</v>
      </c>
      <c r="B8249" s="1" t="s">
        <v>11852</v>
      </c>
      <c r="C8249" s="1" t="s">
        <v>175</v>
      </c>
      <c r="D8249" s="1" t="s">
        <v>11430</v>
      </c>
      <c r="E8249" t="s">
        <v>769</v>
      </c>
      <c r="F8249" t="s">
        <v>11846</v>
      </c>
      <c r="G8249" t="s">
        <v>39</v>
      </c>
      <c r="H8249" t="s">
        <v>177</v>
      </c>
      <c r="I8249" t="s">
        <v>11432</v>
      </c>
      <c r="J8249" s="1">
        <v>7</v>
      </c>
      <c r="K8249" t="s">
        <v>11847</v>
      </c>
      <c r="L8249" t="s">
        <v>11848</v>
      </c>
      <c r="M8249" t="s">
        <v>11849</v>
      </c>
      <c r="N8249" s="126"/>
      <c r="Q8249" t="s">
        <v>11852</v>
      </c>
      <c r="R8249" t="s">
        <v>19867</v>
      </c>
      <c r="S8249" s="120">
        <v>0.6</v>
      </c>
      <c r="U8249"/>
    </row>
    <row r="8250" spans="1:21">
      <c r="A8250">
        <v>8249</v>
      </c>
      <c r="B8250" s="1" t="s">
        <v>11853</v>
      </c>
      <c r="C8250" s="1" t="s">
        <v>175</v>
      </c>
      <c r="D8250" s="1" t="s">
        <v>11430</v>
      </c>
      <c r="E8250" t="s">
        <v>769</v>
      </c>
      <c r="F8250" t="s">
        <v>11846</v>
      </c>
      <c r="G8250" t="s">
        <v>39</v>
      </c>
      <c r="H8250" t="s">
        <v>177</v>
      </c>
      <c r="I8250" t="s">
        <v>11432</v>
      </c>
      <c r="J8250" s="1">
        <v>7</v>
      </c>
      <c r="K8250" t="s">
        <v>11847</v>
      </c>
      <c r="L8250" t="s">
        <v>11848</v>
      </c>
      <c r="M8250" t="s">
        <v>11849</v>
      </c>
      <c r="N8250" s="126"/>
      <c r="Q8250" t="s">
        <v>11853</v>
      </c>
      <c r="R8250" t="s">
        <v>19867</v>
      </c>
      <c r="S8250" s="120">
        <v>0.6</v>
      </c>
      <c r="U8250"/>
    </row>
    <row r="8251" spans="1:21">
      <c r="A8251">
        <v>8250</v>
      </c>
      <c r="B8251" s="1" t="s">
        <v>11854</v>
      </c>
      <c r="C8251" s="1" t="s">
        <v>175</v>
      </c>
      <c r="D8251" s="1" t="s">
        <v>11430</v>
      </c>
      <c r="E8251" t="s">
        <v>769</v>
      </c>
      <c r="F8251" t="s">
        <v>11846</v>
      </c>
      <c r="G8251" t="s">
        <v>39</v>
      </c>
      <c r="H8251" t="s">
        <v>177</v>
      </c>
      <c r="I8251" t="s">
        <v>11432</v>
      </c>
      <c r="J8251" s="1">
        <v>7</v>
      </c>
      <c r="K8251" t="s">
        <v>11847</v>
      </c>
      <c r="L8251" t="s">
        <v>11848</v>
      </c>
      <c r="M8251" t="s">
        <v>11849</v>
      </c>
      <c r="N8251" s="126"/>
      <c r="Q8251" t="s">
        <v>11854</v>
      </c>
      <c r="R8251" t="s">
        <v>19867</v>
      </c>
      <c r="S8251" s="120">
        <v>0.6</v>
      </c>
      <c r="U8251"/>
    </row>
    <row r="8252" spans="1:21">
      <c r="A8252">
        <v>8251</v>
      </c>
      <c r="B8252" s="1" t="s">
        <v>11855</v>
      </c>
      <c r="C8252" s="1" t="s">
        <v>201</v>
      </c>
      <c r="D8252" s="1" t="s">
        <v>11430</v>
      </c>
      <c r="E8252" t="s">
        <v>769</v>
      </c>
      <c r="F8252" t="s">
        <v>11856</v>
      </c>
      <c r="G8252" t="s">
        <v>39</v>
      </c>
      <c r="H8252" t="s">
        <v>203</v>
      </c>
      <c r="I8252" t="s">
        <v>11432</v>
      </c>
      <c r="J8252" s="1">
        <v>7</v>
      </c>
      <c r="K8252" t="s">
        <v>11856</v>
      </c>
      <c r="L8252" t="s">
        <v>11857</v>
      </c>
      <c r="M8252" t="s">
        <v>11858</v>
      </c>
      <c r="N8252" s="126"/>
      <c r="Q8252" t="s">
        <v>11855</v>
      </c>
      <c r="R8252" t="s">
        <v>19868</v>
      </c>
      <c r="S8252" s="120">
        <v>0.6</v>
      </c>
      <c r="U8252"/>
    </row>
    <row r="8253" spans="1:21">
      <c r="A8253">
        <v>8252</v>
      </c>
      <c r="B8253" s="1" t="s">
        <v>2172</v>
      </c>
      <c r="C8253" s="1" t="s">
        <v>64</v>
      </c>
      <c r="D8253" s="1" t="s">
        <v>11430</v>
      </c>
      <c r="E8253" t="s">
        <v>56</v>
      </c>
      <c r="F8253" t="s">
        <v>11859</v>
      </c>
      <c r="G8253" t="s">
        <v>57</v>
      </c>
      <c r="H8253" t="s">
        <v>67</v>
      </c>
      <c r="I8253" t="s">
        <v>11649</v>
      </c>
      <c r="J8253" s="1">
        <v>8</v>
      </c>
      <c r="K8253" t="s">
        <v>11859</v>
      </c>
      <c r="L8253" t="s">
        <v>11860</v>
      </c>
      <c r="M8253" t="s">
        <v>11861</v>
      </c>
      <c r="N8253" s="126"/>
      <c r="Q8253" t="s">
        <v>2172</v>
      </c>
      <c r="R8253" t="s">
        <v>19869</v>
      </c>
      <c r="S8253" s="120">
        <v>0.6</v>
      </c>
      <c r="U8253"/>
    </row>
    <row r="8254" spans="1:21">
      <c r="A8254">
        <v>8253</v>
      </c>
      <c r="B8254" s="1" t="s">
        <v>11862</v>
      </c>
      <c r="C8254" s="1" t="s">
        <v>64</v>
      </c>
      <c r="D8254" s="1" t="s">
        <v>11430</v>
      </c>
      <c r="E8254" t="s">
        <v>56</v>
      </c>
      <c r="F8254" t="s">
        <v>11859</v>
      </c>
      <c r="G8254" t="s">
        <v>57</v>
      </c>
      <c r="H8254" t="s">
        <v>67</v>
      </c>
      <c r="I8254" t="s">
        <v>11649</v>
      </c>
      <c r="J8254" s="1">
        <v>8</v>
      </c>
      <c r="K8254" t="s">
        <v>11859</v>
      </c>
      <c r="L8254" t="s">
        <v>11860</v>
      </c>
      <c r="M8254" t="s">
        <v>11861</v>
      </c>
      <c r="N8254" s="126"/>
      <c r="Q8254" t="s">
        <v>11862</v>
      </c>
      <c r="R8254" t="s">
        <v>19869</v>
      </c>
      <c r="S8254" s="120">
        <v>0.6</v>
      </c>
      <c r="U8254"/>
    </row>
    <row r="8255" spans="1:21">
      <c r="A8255">
        <v>8254</v>
      </c>
      <c r="B8255" s="1" t="s">
        <v>11863</v>
      </c>
      <c r="C8255" s="1" t="s">
        <v>105</v>
      </c>
      <c r="D8255" s="1" t="s">
        <v>11430</v>
      </c>
      <c r="E8255" t="s">
        <v>56</v>
      </c>
      <c r="F8255" t="s">
        <v>11864</v>
      </c>
      <c r="G8255" t="s">
        <v>57</v>
      </c>
      <c r="H8255" t="s">
        <v>107</v>
      </c>
      <c r="I8255" t="s">
        <v>11649</v>
      </c>
      <c r="J8255" s="1">
        <v>8</v>
      </c>
      <c r="K8255" t="s">
        <v>11864</v>
      </c>
      <c r="L8255" t="s">
        <v>11865</v>
      </c>
      <c r="M8255" t="s">
        <v>11866</v>
      </c>
      <c r="N8255" s="126"/>
      <c r="Q8255" t="s">
        <v>11863</v>
      </c>
      <c r="R8255" t="s">
        <v>19870</v>
      </c>
      <c r="S8255" s="120">
        <v>0.6</v>
      </c>
      <c r="U8255"/>
    </row>
    <row r="8256" spans="1:21">
      <c r="A8256">
        <v>8255</v>
      </c>
      <c r="B8256" s="1" t="s">
        <v>11867</v>
      </c>
      <c r="C8256" s="1" t="s">
        <v>105</v>
      </c>
      <c r="D8256" s="1" t="s">
        <v>11430</v>
      </c>
      <c r="E8256" t="s">
        <v>56</v>
      </c>
      <c r="F8256" t="s">
        <v>11864</v>
      </c>
      <c r="G8256" t="s">
        <v>57</v>
      </c>
      <c r="H8256" t="s">
        <v>107</v>
      </c>
      <c r="I8256" t="s">
        <v>11649</v>
      </c>
      <c r="J8256" s="1">
        <v>8</v>
      </c>
      <c r="K8256" t="s">
        <v>11864</v>
      </c>
      <c r="L8256" t="s">
        <v>11865</v>
      </c>
      <c r="M8256" t="s">
        <v>11866</v>
      </c>
      <c r="N8256" s="126"/>
      <c r="Q8256" t="s">
        <v>11867</v>
      </c>
      <c r="R8256" t="s">
        <v>19870</v>
      </c>
      <c r="S8256" s="120">
        <v>0.6</v>
      </c>
      <c r="U8256"/>
    </row>
    <row r="8257" spans="1:21">
      <c r="A8257">
        <v>8256</v>
      </c>
      <c r="B8257" s="1" t="s">
        <v>11868</v>
      </c>
      <c r="C8257" s="1" t="s">
        <v>105</v>
      </c>
      <c r="D8257" s="1" t="s">
        <v>11430</v>
      </c>
      <c r="E8257" t="s">
        <v>56</v>
      </c>
      <c r="F8257" t="s">
        <v>11864</v>
      </c>
      <c r="G8257" t="s">
        <v>57</v>
      </c>
      <c r="H8257" t="s">
        <v>107</v>
      </c>
      <c r="I8257" t="s">
        <v>11649</v>
      </c>
      <c r="J8257" s="1">
        <v>8</v>
      </c>
      <c r="K8257" t="s">
        <v>11864</v>
      </c>
      <c r="L8257" t="s">
        <v>11865</v>
      </c>
      <c r="M8257" t="s">
        <v>11866</v>
      </c>
      <c r="N8257" s="126"/>
      <c r="Q8257" t="s">
        <v>11868</v>
      </c>
      <c r="R8257" t="s">
        <v>19870</v>
      </c>
      <c r="S8257" s="120">
        <v>0.6</v>
      </c>
      <c r="U8257"/>
    </row>
    <row r="8258" spans="1:21">
      <c r="A8258">
        <v>8257</v>
      </c>
      <c r="B8258" s="1" t="s">
        <v>11869</v>
      </c>
      <c r="C8258" s="1" t="s">
        <v>105</v>
      </c>
      <c r="D8258" s="1" t="s">
        <v>11430</v>
      </c>
      <c r="E8258" t="s">
        <v>56</v>
      </c>
      <c r="F8258" t="s">
        <v>11864</v>
      </c>
      <c r="G8258" t="s">
        <v>57</v>
      </c>
      <c r="H8258" t="s">
        <v>107</v>
      </c>
      <c r="I8258" t="s">
        <v>11649</v>
      </c>
      <c r="J8258" s="1">
        <v>8</v>
      </c>
      <c r="K8258" t="s">
        <v>11864</v>
      </c>
      <c r="L8258" t="s">
        <v>11865</v>
      </c>
      <c r="M8258" t="s">
        <v>11866</v>
      </c>
      <c r="N8258" s="126"/>
      <c r="Q8258" t="s">
        <v>11869</v>
      </c>
      <c r="R8258" t="s">
        <v>19870</v>
      </c>
      <c r="S8258" s="120">
        <v>0.6</v>
      </c>
      <c r="U8258"/>
    </row>
    <row r="8259" spans="1:21">
      <c r="A8259">
        <v>8258</v>
      </c>
      <c r="B8259" s="1" t="s">
        <v>11870</v>
      </c>
      <c r="C8259" s="1" t="s">
        <v>105</v>
      </c>
      <c r="D8259" s="1" t="s">
        <v>11430</v>
      </c>
      <c r="E8259" t="s">
        <v>56</v>
      </c>
      <c r="F8259" t="s">
        <v>11864</v>
      </c>
      <c r="G8259" t="s">
        <v>57</v>
      </c>
      <c r="H8259" t="s">
        <v>107</v>
      </c>
      <c r="I8259" t="s">
        <v>11649</v>
      </c>
      <c r="J8259" s="1">
        <v>8</v>
      </c>
      <c r="K8259" t="s">
        <v>11864</v>
      </c>
      <c r="L8259" t="s">
        <v>11865</v>
      </c>
      <c r="M8259" t="s">
        <v>11866</v>
      </c>
      <c r="N8259" s="126"/>
      <c r="Q8259" t="s">
        <v>11870</v>
      </c>
      <c r="R8259" t="s">
        <v>19870</v>
      </c>
      <c r="S8259" s="120">
        <v>0.6</v>
      </c>
      <c r="U8259"/>
    </row>
    <row r="8260" spans="1:21">
      <c r="A8260">
        <v>8259</v>
      </c>
      <c r="B8260" s="1" t="s">
        <v>11871</v>
      </c>
      <c r="C8260" s="1" t="s">
        <v>105</v>
      </c>
      <c r="D8260" s="1" t="s">
        <v>11430</v>
      </c>
      <c r="E8260" t="s">
        <v>56</v>
      </c>
      <c r="F8260" t="s">
        <v>11864</v>
      </c>
      <c r="G8260" t="s">
        <v>57</v>
      </c>
      <c r="H8260" t="s">
        <v>107</v>
      </c>
      <c r="I8260" t="s">
        <v>11649</v>
      </c>
      <c r="J8260" s="1">
        <v>8</v>
      </c>
      <c r="K8260" t="s">
        <v>11864</v>
      </c>
      <c r="L8260" t="s">
        <v>11865</v>
      </c>
      <c r="M8260" t="s">
        <v>11866</v>
      </c>
      <c r="N8260" s="126"/>
      <c r="Q8260" t="s">
        <v>11871</v>
      </c>
      <c r="R8260" t="s">
        <v>19870</v>
      </c>
      <c r="S8260" s="120">
        <v>0.6</v>
      </c>
      <c r="U8260"/>
    </row>
    <row r="8261" spans="1:21">
      <c r="A8261">
        <v>8260</v>
      </c>
      <c r="B8261" s="1" t="s">
        <v>11872</v>
      </c>
      <c r="C8261" s="1" t="s">
        <v>105</v>
      </c>
      <c r="D8261" s="1" t="s">
        <v>11430</v>
      </c>
      <c r="E8261" t="s">
        <v>56</v>
      </c>
      <c r="F8261" t="s">
        <v>11864</v>
      </c>
      <c r="G8261" t="s">
        <v>57</v>
      </c>
      <c r="H8261" t="s">
        <v>107</v>
      </c>
      <c r="I8261" t="s">
        <v>11649</v>
      </c>
      <c r="J8261" s="1">
        <v>8</v>
      </c>
      <c r="K8261" t="s">
        <v>11864</v>
      </c>
      <c r="L8261" t="s">
        <v>11865</v>
      </c>
      <c r="M8261" t="s">
        <v>11866</v>
      </c>
      <c r="N8261" s="126"/>
      <c r="Q8261" t="s">
        <v>11872</v>
      </c>
      <c r="R8261" t="s">
        <v>19870</v>
      </c>
      <c r="S8261" s="120">
        <v>0.6</v>
      </c>
      <c r="U8261"/>
    </row>
    <row r="8262" spans="1:21">
      <c r="A8262">
        <v>8261</v>
      </c>
      <c r="B8262" s="1" t="s">
        <v>11873</v>
      </c>
      <c r="C8262" s="1" t="s">
        <v>105</v>
      </c>
      <c r="D8262" s="1" t="s">
        <v>11430</v>
      </c>
      <c r="E8262" t="s">
        <v>56</v>
      </c>
      <c r="F8262" t="s">
        <v>11864</v>
      </c>
      <c r="G8262" t="s">
        <v>57</v>
      </c>
      <c r="H8262" t="s">
        <v>107</v>
      </c>
      <c r="I8262" t="s">
        <v>11649</v>
      </c>
      <c r="J8262" s="1">
        <v>8</v>
      </c>
      <c r="K8262" t="s">
        <v>11864</v>
      </c>
      <c r="L8262" t="s">
        <v>11865</v>
      </c>
      <c r="M8262" t="s">
        <v>11866</v>
      </c>
      <c r="N8262" s="126"/>
      <c r="Q8262" t="s">
        <v>11873</v>
      </c>
      <c r="R8262" t="s">
        <v>19870</v>
      </c>
      <c r="S8262" s="120">
        <v>0.6</v>
      </c>
      <c r="U8262"/>
    </row>
    <row r="8263" spans="1:21">
      <c r="A8263">
        <v>8262</v>
      </c>
      <c r="B8263" s="1" t="s">
        <v>11874</v>
      </c>
      <c r="C8263" s="1" t="s">
        <v>105</v>
      </c>
      <c r="D8263" s="1" t="s">
        <v>11430</v>
      </c>
      <c r="E8263" t="s">
        <v>56</v>
      </c>
      <c r="F8263" t="s">
        <v>11864</v>
      </c>
      <c r="G8263" t="s">
        <v>57</v>
      </c>
      <c r="H8263" t="s">
        <v>107</v>
      </c>
      <c r="I8263" t="s">
        <v>11649</v>
      </c>
      <c r="J8263" s="1">
        <v>8</v>
      </c>
      <c r="K8263" t="s">
        <v>11864</v>
      </c>
      <c r="L8263" t="s">
        <v>11865</v>
      </c>
      <c r="M8263" t="s">
        <v>11866</v>
      </c>
      <c r="N8263" s="126">
        <v>0.01</v>
      </c>
      <c r="Q8263" t="s">
        <v>11874</v>
      </c>
      <c r="R8263" t="s">
        <v>19870</v>
      </c>
      <c r="S8263" s="120">
        <v>0.6</v>
      </c>
      <c r="U8263"/>
    </row>
    <row r="8264" spans="1:21">
      <c r="A8264">
        <v>8263</v>
      </c>
      <c r="B8264" s="1" t="s">
        <v>11875</v>
      </c>
      <c r="C8264" s="1" t="s">
        <v>105</v>
      </c>
      <c r="D8264" s="1" t="s">
        <v>11430</v>
      </c>
      <c r="E8264" t="s">
        <v>56</v>
      </c>
      <c r="F8264" t="s">
        <v>11864</v>
      </c>
      <c r="G8264" t="s">
        <v>57</v>
      </c>
      <c r="H8264" t="s">
        <v>107</v>
      </c>
      <c r="I8264" t="s">
        <v>11649</v>
      </c>
      <c r="J8264" s="1">
        <v>8</v>
      </c>
      <c r="K8264" t="s">
        <v>11864</v>
      </c>
      <c r="L8264" t="s">
        <v>11865</v>
      </c>
      <c r="M8264" t="s">
        <v>11866</v>
      </c>
      <c r="N8264" s="126"/>
      <c r="Q8264" t="s">
        <v>11875</v>
      </c>
      <c r="R8264" t="s">
        <v>19870</v>
      </c>
      <c r="S8264" s="120">
        <v>0.6</v>
      </c>
      <c r="U8264"/>
    </row>
    <row r="8265" spans="1:21">
      <c r="A8265">
        <v>8264</v>
      </c>
      <c r="B8265" s="1" t="s">
        <v>11876</v>
      </c>
      <c r="C8265" s="1" t="s">
        <v>105</v>
      </c>
      <c r="D8265" s="1" t="s">
        <v>11430</v>
      </c>
      <c r="E8265" t="s">
        <v>56</v>
      </c>
      <c r="F8265" t="s">
        <v>11864</v>
      </c>
      <c r="G8265" t="s">
        <v>57</v>
      </c>
      <c r="H8265" t="s">
        <v>107</v>
      </c>
      <c r="I8265" t="s">
        <v>11649</v>
      </c>
      <c r="J8265" s="1">
        <v>8</v>
      </c>
      <c r="K8265" t="s">
        <v>11864</v>
      </c>
      <c r="L8265" t="s">
        <v>11865</v>
      </c>
      <c r="M8265" t="s">
        <v>11866</v>
      </c>
      <c r="N8265" s="126">
        <v>0.01</v>
      </c>
      <c r="Q8265" t="s">
        <v>11876</v>
      </c>
      <c r="R8265" t="s">
        <v>19870</v>
      </c>
      <c r="S8265" s="120">
        <v>0.6</v>
      </c>
      <c r="U8265"/>
    </row>
    <row r="8266" spans="1:21">
      <c r="A8266">
        <v>8265</v>
      </c>
      <c r="B8266" s="1" t="s">
        <v>11877</v>
      </c>
      <c r="C8266" s="1" t="s">
        <v>105</v>
      </c>
      <c r="D8266" s="1" t="s">
        <v>11430</v>
      </c>
      <c r="E8266" t="s">
        <v>56</v>
      </c>
      <c r="F8266" t="s">
        <v>11864</v>
      </c>
      <c r="G8266" t="s">
        <v>57</v>
      </c>
      <c r="H8266" t="s">
        <v>107</v>
      </c>
      <c r="I8266" t="s">
        <v>11649</v>
      </c>
      <c r="J8266" s="1">
        <v>8</v>
      </c>
      <c r="K8266" t="s">
        <v>11864</v>
      </c>
      <c r="L8266" t="s">
        <v>11865</v>
      </c>
      <c r="M8266" t="s">
        <v>11866</v>
      </c>
      <c r="N8266" s="126">
        <v>0.01</v>
      </c>
      <c r="Q8266" t="s">
        <v>11877</v>
      </c>
      <c r="R8266" t="s">
        <v>19870</v>
      </c>
      <c r="S8266" s="120">
        <v>0.6</v>
      </c>
      <c r="U8266"/>
    </row>
    <row r="8267" spans="1:21">
      <c r="A8267">
        <v>8266</v>
      </c>
      <c r="B8267" s="1" t="s">
        <v>1716</v>
      </c>
      <c r="C8267" s="1" t="s">
        <v>47</v>
      </c>
      <c r="D8267" s="1" t="s">
        <v>11430</v>
      </c>
      <c r="E8267" t="s">
        <v>56</v>
      </c>
      <c r="F8267" t="s">
        <v>11878</v>
      </c>
      <c r="G8267" t="s">
        <v>57</v>
      </c>
      <c r="H8267" t="s">
        <v>49</v>
      </c>
      <c r="I8267" t="s">
        <v>11649</v>
      </c>
      <c r="J8267" s="1">
        <v>8</v>
      </c>
      <c r="K8267" t="s">
        <v>11879</v>
      </c>
      <c r="L8267" t="s">
        <v>11880</v>
      </c>
      <c r="M8267" t="s">
        <v>11881</v>
      </c>
      <c r="N8267" s="126">
        <v>0.01</v>
      </c>
      <c r="Q8267" t="s">
        <v>1716</v>
      </c>
      <c r="R8267" t="s">
        <v>19871</v>
      </c>
      <c r="S8267" s="120">
        <v>0.6</v>
      </c>
      <c r="U8267"/>
    </row>
    <row r="8268" spans="1:21">
      <c r="A8268">
        <v>8267</v>
      </c>
      <c r="B8268" s="1" t="s">
        <v>11882</v>
      </c>
      <c r="C8268" s="1" t="s">
        <v>801</v>
      </c>
      <c r="D8268" s="1" t="s">
        <v>11430</v>
      </c>
      <c r="E8268" t="s">
        <v>56</v>
      </c>
      <c r="F8268" t="s">
        <v>11883</v>
      </c>
      <c r="G8268" t="s">
        <v>57</v>
      </c>
      <c r="H8268" t="s">
        <v>803</v>
      </c>
      <c r="I8268" t="s">
        <v>11649</v>
      </c>
      <c r="J8268" s="1">
        <v>8</v>
      </c>
      <c r="K8268" t="s">
        <v>11883</v>
      </c>
      <c r="L8268" t="s">
        <v>11884</v>
      </c>
      <c r="M8268" t="s">
        <v>11885</v>
      </c>
      <c r="N8268" s="126"/>
      <c r="Q8268" t="s">
        <v>11882</v>
      </c>
      <c r="R8268" t="s">
        <v>19872</v>
      </c>
      <c r="S8268" s="120">
        <v>0.6</v>
      </c>
      <c r="U8268"/>
    </row>
    <row r="8269" spans="1:21">
      <c r="A8269">
        <v>8268</v>
      </c>
      <c r="B8269" s="1" t="s">
        <v>11886</v>
      </c>
      <c r="C8269" s="1" t="s">
        <v>164</v>
      </c>
      <c r="D8269" s="1" t="s">
        <v>11430</v>
      </c>
      <c r="E8269" t="s">
        <v>56</v>
      </c>
      <c r="F8269" t="s">
        <v>11887</v>
      </c>
      <c r="G8269" t="s">
        <v>57</v>
      </c>
      <c r="H8269" t="s">
        <v>166</v>
      </c>
      <c r="I8269" t="s">
        <v>11649</v>
      </c>
      <c r="J8269" s="1">
        <v>8</v>
      </c>
      <c r="K8269" t="s">
        <v>11887</v>
      </c>
      <c r="L8269" t="s">
        <v>11888</v>
      </c>
      <c r="M8269" t="s">
        <v>11889</v>
      </c>
      <c r="N8269" s="126"/>
      <c r="Q8269" t="s">
        <v>11886</v>
      </c>
      <c r="R8269" t="s">
        <v>19873</v>
      </c>
      <c r="S8269" s="120">
        <v>0.6</v>
      </c>
      <c r="U8269"/>
    </row>
    <row r="8270" spans="1:21">
      <c r="A8270">
        <v>8269</v>
      </c>
      <c r="B8270" s="1" t="s">
        <v>11890</v>
      </c>
      <c r="C8270" s="1" t="s">
        <v>164</v>
      </c>
      <c r="D8270" s="1" t="s">
        <v>11430</v>
      </c>
      <c r="E8270" t="s">
        <v>56</v>
      </c>
      <c r="F8270" t="s">
        <v>11887</v>
      </c>
      <c r="G8270" t="s">
        <v>57</v>
      </c>
      <c r="H8270" t="s">
        <v>166</v>
      </c>
      <c r="I8270" t="s">
        <v>11649</v>
      </c>
      <c r="J8270" s="1">
        <v>8</v>
      </c>
      <c r="K8270" t="s">
        <v>11887</v>
      </c>
      <c r="L8270" t="s">
        <v>11888</v>
      </c>
      <c r="M8270" t="s">
        <v>11889</v>
      </c>
      <c r="N8270" s="126">
        <v>0.01</v>
      </c>
      <c r="Q8270" t="s">
        <v>11890</v>
      </c>
      <c r="R8270" t="s">
        <v>19873</v>
      </c>
      <c r="S8270" s="120">
        <v>0.6</v>
      </c>
      <c r="U8270"/>
    </row>
    <row r="8271" spans="1:21">
      <c r="A8271">
        <v>8270</v>
      </c>
      <c r="B8271" s="1" t="s">
        <v>11891</v>
      </c>
      <c r="C8271" s="1" t="s">
        <v>175</v>
      </c>
      <c r="D8271" s="1" t="s">
        <v>11430</v>
      </c>
      <c r="E8271" t="s">
        <v>56</v>
      </c>
      <c r="F8271" t="s">
        <v>11892</v>
      </c>
      <c r="G8271" t="s">
        <v>57</v>
      </c>
      <c r="H8271" t="s">
        <v>177</v>
      </c>
      <c r="I8271" t="s">
        <v>11649</v>
      </c>
      <c r="J8271" s="1">
        <v>8</v>
      </c>
      <c r="K8271" t="s">
        <v>11893</v>
      </c>
      <c r="L8271" t="s">
        <v>11894</v>
      </c>
      <c r="M8271" t="s">
        <v>11895</v>
      </c>
      <c r="N8271" s="126">
        <v>0.1</v>
      </c>
      <c r="Q8271" t="s">
        <v>11891</v>
      </c>
      <c r="R8271" t="s">
        <v>19874</v>
      </c>
      <c r="S8271" s="120">
        <v>0.6</v>
      </c>
      <c r="U8271"/>
    </row>
    <row r="8272" spans="1:21">
      <c r="A8272">
        <v>8271</v>
      </c>
      <c r="B8272" s="1" t="s">
        <v>11728</v>
      </c>
      <c r="C8272" s="1" t="s">
        <v>175</v>
      </c>
      <c r="D8272" s="1" t="s">
        <v>11430</v>
      </c>
      <c r="E8272" t="s">
        <v>56</v>
      </c>
      <c r="F8272" t="s">
        <v>11892</v>
      </c>
      <c r="G8272" t="s">
        <v>57</v>
      </c>
      <c r="H8272" t="s">
        <v>177</v>
      </c>
      <c r="I8272" t="s">
        <v>11649</v>
      </c>
      <c r="J8272" s="1">
        <v>8</v>
      </c>
      <c r="K8272" t="s">
        <v>11893</v>
      </c>
      <c r="L8272" t="s">
        <v>11894</v>
      </c>
      <c r="M8272" t="s">
        <v>11895</v>
      </c>
      <c r="N8272" s="126"/>
      <c r="Q8272" t="s">
        <v>11728</v>
      </c>
      <c r="R8272" t="s">
        <v>19874</v>
      </c>
      <c r="S8272" s="120">
        <v>0.6</v>
      </c>
      <c r="U8272"/>
    </row>
    <row r="8273" spans="1:21">
      <c r="A8273">
        <v>8272</v>
      </c>
      <c r="B8273" s="1" t="s">
        <v>11896</v>
      </c>
      <c r="C8273" s="1" t="s">
        <v>175</v>
      </c>
      <c r="D8273" s="1" t="s">
        <v>11430</v>
      </c>
      <c r="E8273" t="s">
        <v>56</v>
      </c>
      <c r="F8273" t="s">
        <v>11892</v>
      </c>
      <c r="G8273" t="s">
        <v>57</v>
      </c>
      <c r="H8273" t="s">
        <v>177</v>
      </c>
      <c r="I8273" t="s">
        <v>11649</v>
      </c>
      <c r="J8273" s="1">
        <v>8</v>
      </c>
      <c r="K8273" t="s">
        <v>11893</v>
      </c>
      <c r="L8273" t="s">
        <v>11894</v>
      </c>
      <c r="M8273" t="s">
        <v>11895</v>
      </c>
      <c r="N8273" s="126"/>
      <c r="Q8273" t="s">
        <v>11896</v>
      </c>
      <c r="R8273" t="s">
        <v>19874</v>
      </c>
      <c r="S8273" s="120">
        <v>0.6</v>
      </c>
      <c r="U8273"/>
    </row>
    <row r="8274" spans="1:21">
      <c r="A8274">
        <v>8273</v>
      </c>
      <c r="B8274" s="1" t="s">
        <v>11897</v>
      </c>
      <c r="C8274" s="1" t="s">
        <v>175</v>
      </c>
      <c r="D8274" s="1" t="s">
        <v>11430</v>
      </c>
      <c r="E8274" t="s">
        <v>56</v>
      </c>
      <c r="F8274" t="s">
        <v>11892</v>
      </c>
      <c r="G8274" t="s">
        <v>57</v>
      </c>
      <c r="H8274" t="s">
        <v>177</v>
      </c>
      <c r="I8274" t="s">
        <v>11649</v>
      </c>
      <c r="J8274" s="1">
        <v>8</v>
      </c>
      <c r="K8274" t="s">
        <v>11893</v>
      </c>
      <c r="L8274" t="s">
        <v>11894</v>
      </c>
      <c r="M8274" t="s">
        <v>11895</v>
      </c>
      <c r="N8274" s="126"/>
      <c r="Q8274" t="s">
        <v>11897</v>
      </c>
      <c r="R8274" t="s">
        <v>19874</v>
      </c>
      <c r="S8274" s="120">
        <v>0.6</v>
      </c>
      <c r="U8274"/>
    </row>
    <row r="8275" spans="1:21">
      <c r="A8275">
        <v>8274</v>
      </c>
      <c r="B8275" s="1" t="s">
        <v>11898</v>
      </c>
      <c r="C8275" s="1" t="s">
        <v>593</v>
      </c>
      <c r="D8275" s="1" t="s">
        <v>11430</v>
      </c>
      <c r="E8275" t="s">
        <v>56</v>
      </c>
      <c r="F8275" t="s">
        <v>11899</v>
      </c>
      <c r="G8275" t="s">
        <v>57</v>
      </c>
      <c r="H8275" t="s">
        <v>595</v>
      </c>
      <c r="I8275" t="s">
        <v>11649</v>
      </c>
      <c r="J8275" s="1">
        <v>8</v>
      </c>
      <c r="K8275" t="s">
        <v>11899</v>
      </c>
      <c r="L8275" t="s">
        <v>11900</v>
      </c>
      <c r="M8275" t="s">
        <v>11901</v>
      </c>
      <c r="N8275" s="126">
        <v>0.01</v>
      </c>
      <c r="Q8275" t="s">
        <v>11898</v>
      </c>
      <c r="R8275" t="s">
        <v>19875</v>
      </c>
      <c r="S8275" s="120">
        <v>0.6</v>
      </c>
      <c r="U8275"/>
    </row>
    <row r="8276" spans="1:21">
      <c r="A8276">
        <v>8275</v>
      </c>
      <c r="B8276" s="1" t="s">
        <v>11902</v>
      </c>
      <c r="C8276" s="1" t="s">
        <v>593</v>
      </c>
      <c r="D8276" s="1" t="s">
        <v>11430</v>
      </c>
      <c r="E8276" t="s">
        <v>56</v>
      </c>
      <c r="F8276" t="s">
        <v>11899</v>
      </c>
      <c r="G8276" t="s">
        <v>57</v>
      </c>
      <c r="H8276" t="s">
        <v>595</v>
      </c>
      <c r="I8276" t="s">
        <v>11649</v>
      </c>
      <c r="J8276" s="1">
        <v>8</v>
      </c>
      <c r="K8276" t="s">
        <v>11899</v>
      </c>
      <c r="L8276" t="s">
        <v>11900</v>
      </c>
      <c r="M8276" t="s">
        <v>11901</v>
      </c>
      <c r="N8276" s="126"/>
      <c r="Q8276" t="s">
        <v>11902</v>
      </c>
      <c r="R8276" t="s">
        <v>19875</v>
      </c>
      <c r="S8276" s="120">
        <v>0.6</v>
      </c>
      <c r="U8276"/>
    </row>
    <row r="8277" spans="1:21">
      <c r="A8277">
        <v>8276</v>
      </c>
      <c r="B8277" s="1" t="s">
        <v>11903</v>
      </c>
      <c r="C8277" s="1" t="s">
        <v>593</v>
      </c>
      <c r="D8277" s="1" t="s">
        <v>11430</v>
      </c>
      <c r="E8277" t="s">
        <v>56</v>
      </c>
      <c r="F8277" t="s">
        <v>11899</v>
      </c>
      <c r="G8277" t="s">
        <v>57</v>
      </c>
      <c r="H8277" t="s">
        <v>595</v>
      </c>
      <c r="I8277" t="s">
        <v>11649</v>
      </c>
      <c r="J8277" s="1">
        <v>8</v>
      </c>
      <c r="K8277" t="s">
        <v>11899</v>
      </c>
      <c r="L8277" t="s">
        <v>11900</v>
      </c>
      <c r="M8277" t="s">
        <v>11901</v>
      </c>
      <c r="N8277" s="126"/>
      <c r="Q8277" t="s">
        <v>11903</v>
      </c>
      <c r="R8277" t="s">
        <v>19875</v>
      </c>
      <c r="S8277" s="120">
        <v>0.6</v>
      </c>
      <c r="U8277"/>
    </row>
    <row r="8278" spans="1:21">
      <c r="A8278">
        <v>8277</v>
      </c>
      <c r="B8278" s="1" t="s">
        <v>11904</v>
      </c>
      <c r="C8278" s="1" t="s">
        <v>593</v>
      </c>
      <c r="D8278" s="1" t="s">
        <v>11430</v>
      </c>
      <c r="E8278" t="s">
        <v>56</v>
      </c>
      <c r="F8278" t="s">
        <v>11899</v>
      </c>
      <c r="G8278" t="s">
        <v>57</v>
      </c>
      <c r="H8278" t="s">
        <v>595</v>
      </c>
      <c r="I8278" t="s">
        <v>11649</v>
      </c>
      <c r="J8278" s="1">
        <v>8</v>
      </c>
      <c r="K8278" t="s">
        <v>11899</v>
      </c>
      <c r="L8278" t="s">
        <v>11900</v>
      </c>
      <c r="M8278" t="s">
        <v>11901</v>
      </c>
      <c r="N8278" s="126"/>
      <c r="Q8278" t="s">
        <v>11904</v>
      </c>
      <c r="R8278" t="s">
        <v>19875</v>
      </c>
      <c r="S8278" s="120">
        <v>0.6</v>
      </c>
      <c r="U8278"/>
    </row>
    <row r="8279" spans="1:21">
      <c r="A8279">
        <v>8278</v>
      </c>
      <c r="B8279" s="1" t="s">
        <v>11663</v>
      </c>
      <c r="C8279" s="1" t="s">
        <v>201</v>
      </c>
      <c r="D8279" s="1" t="s">
        <v>11430</v>
      </c>
      <c r="E8279" t="s">
        <v>56</v>
      </c>
      <c r="F8279" t="s">
        <v>11905</v>
      </c>
      <c r="G8279" t="s">
        <v>57</v>
      </c>
      <c r="H8279" t="s">
        <v>203</v>
      </c>
      <c r="I8279" t="s">
        <v>11649</v>
      </c>
      <c r="J8279" s="1">
        <v>8</v>
      </c>
      <c r="K8279" t="s">
        <v>11905</v>
      </c>
      <c r="L8279" t="s">
        <v>11906</v>
      </c>
      <c r="M8279" t="s">
        <v>11907</v>
      </c>
      <c r="N8279" s="126"/>
      <c r="Q8279" t="s">
        <v>11663</v>
      </c>
      <c r="R8279" t="s">
        <v>19876</v>
      </c>
      <c r="S8279" s="120">
        <v>0.6</v>
      </c>
      <c r="U8279"/>
    </row>
    <row r="8280" spans="1:21">
      <c r="A8280">
        <v>8279</v>
      </c>
      <c r="B8280" s="1" t="s">
        <v>11908</v>
      </c>
      <c r="C8280" s="1" t="s">
        <v>201</v>
      </c>
      <c r="D8280" s="1" t="s">
        <v>11430</v>
      </c>
      <c r="E8280" t="s">
        <v>56</v>
      </c>
      <c r="F8280" t="s">
        <v>11905</v>
      </c>
      <c r="G8280" t="s">
        <v>57</v>
      </c>
      <c r="H8280" t="s">
        <v>203</v>
      </c>
      <c r="I8280" t="s">
        <v>11649</v>
      </c>
      <c r="J8280" s="1">
        <v>8</v>
      </c>
      <c r="K8280" t="s">
        <v>11905</v>
      </c>
      <c r="L8280" t="s">
        <v>11906</v>
      </c>
      <c r="M8280" t="s">
        <v>11907</v>
      </c>
      <c r="N8280" s="126"/>
      <c r="Q8280" t="s">
        <v>11908</v>
      </c>
      <c r="R8280" t="s">
        <v>19876</v>
      </c>
      <c r="S8280" s="120">
        <v>0.6</v>
      </c>
      <c r="U8280"/>
    </row>
    <row r="8281" spans="1:21">
      <c r="A8281">
        <v>8280</v>
      </c>
      <c r="B8281" s="1" t="s">
        <v>11909</v>
      </c>
      <c r="C8281" s="1" t="s">
        <v>201</v>
      </c>
      <c r="D8281" s="1" t="s">
        <v>11430</v>
      </c>
      <c r="E8281" t="s">
        <v>56</v>
      </c>
      <c r="F8281" t="s">
        <v>11905</v>
      </c>
      <c r="G8281" t="s">
        <v>57</v>
      </c>
      <c r="H8281" t="s">
        <v>203</v>
      </c>
      <c r="I8281" t="s">
        <v>11649</v>
      </c>
      <c r="J8281" s="1">
        <v>8</v>
      </c>
      <c r="K8281" t="s">
        <v>11905</v>
      </c>
      <c r="L8281" t="s">
        <v>11906</v>
      </c>
      <c r="M8281" t="s">
        <v>11907</v>
      </c>
      <c r="N8281" s="126"/>
      <c r="Q8281" t="s">
        <v>11909</v>
      </c>
      <c r="R8281" t="s">
        <v>19876</v>
      </c>
      <c r="S8281" s="120">
        <v>0.6</v>
      </c>
      <c r="U8281"/>
    </row>
    <row r="8282" spans="1:21">
      <c r="A8282">
        <v>8281</v>
      </c>
      <c r="B8282" s="1" t="s">
        <v>11910</v>
      </c>
      <c r="C8282" s="1" t="s">
        <v>201</v>
      </c>
      <c r="D8282" s="1" t="s">
        <v>11430</v>
      </c>
      <c r="E8282" t="s">
        <v>56</v>
      </c>
      <c r="F8282" t="s">
        <v>11905</v>
      </c>
      <c r="G8282" t="s">
        <v>57</v>
      </c>
      <c r="H8282" t="s">
        <v>203</v>
      </c>
      <c r="I8282" t="s">
        <v>11649</v>
      </c>
      <c r="J8282" s="1">
        <v>8</v>
      </c>
      <c r="K8282" t="s">
        <v>11905</v>
      </c>
      <c r="L8282" t="s">
        <v>11906</v>
      </c>
      <c r="M8282" t="s">
        <v>11907</v>
      </c>
      <c r="N8282" s="126"/>
      <c r="Q8282" t="s">
        <v>11910</v>
      </c>
      <c r="R8282" t="s">
        <v>19876</v>
      </c>
      <c r="S8282" s="120">
        <v>0.6</v>
      </c>
      <c r="U8282"/>
    </row>
    <row r="8283" spans="1:21">
      <c r="A8283">
        <v>8282</v>
      </c>
      <c r="B8283" s="1" t="s">
        <v>11911</v>
      </c>
      <c r="C8283" s="1" t="s">
        <v>201</v>
      </c>
      <c r="D8283" s="1" t="s">
        <v>11430</v>
      </c>
      <c r="E8283" t="s">
        <v>56</v>
      </c>
      <c r="F8283" t="s">
        <v>11905</v>
      </c>
      <c r="G8283" t="s">
        <v>57</v>
      </c>
      <c r="H8283" t="s">
        <v>203</v>
      </c>
      <c r="I8283" t="s">
        <v>11649</v>
      </c>
      <c r="J8283" s="1">
        <v>8</v>
      </c>
      <c r="K8283" t="s">
        <v>11905</v>
      </c>
      <c r="L8283" t="s">
        <v>11906</v>
      </c>
      <c r="M8283" t="s">
        <v>11907</v>
      </c>
      <c r="N8283" s="126"/>
      <c r="Q8283" t="s">
        <v>11911</v>
      </c>
      <c r="R8283" t="s">
        <v>19876</v>
      </c>
      <c r="S8283" s="120">
        <v>0.6</v>
      </c>
      <c r="U8283"/>
    </row>
    <row r="8284" spans="1:21">
      <c r="A8284">
        <v>8283</v>
      </c>
      <c r="B8284" s="1" t="s">
        <v>11912</v>
      </c>
      <c r="C8284" s="1" t="s">
        <v>201</v>
      </c>
      <c r="D8284" s="1" t="s">
        <v>11430</v>
      </c>
      <c r="E8284" t="s">
        <v>56</v>
      </c>
      <c r="F8284" t="s">
        <v>11905</v>
      </c>
      <c r="G8284" t="s">
        <v>57</v>
      </c>
      <c r="H8284" t="s">
        <v>203</v>
      </c>
      <c r="I8284" t="s">
        <v>11649</v>
      </c>
      <c r="J8284" s="1">
        <v>8</v>
      </c>
      <c r="K8284" t="s">
        <v>11905</v>
      </c>
      <c r="L8284" t="s">
        <v>11906</v>
      </c>
      <c r="M8284" t="s">
        <v>11907</v>
      </c>
      <c r="N8284" s="126"/>
      <c r="Q8284" t="s">
        <v>11912</v>
      </c>
      <c r="R8284" t="s">
        <v>19876</v>
      </c>
      <c r="S8284" s="120">
        <v>0.6</v>
      </c>
      <c r="U8284"/>
    </row>
    <row r="8285" spans="1:21">
      <c r="A8285">
        <v>8284</v>
      </c>
      <c r="B8285" s="1" t="s">
        <v>11913</v>
      </c>
      <c r="C8285" s="1" t="s">
        <v>201</v>
      </c>
      <c r="D8285" s="1" t="s">
        <v>11430</v>
      </c>
      <c r="E8285" t="s">
        <v>56</v>
      </c>
      <c r="F8285" t="s">
        <v>11905</v>
      </c>
      <c r="G8285" t="s">
        <v>57</v>
      </c>
      <c r="H8285" t="s">
        <v>203</v>
      </c>
      <c r="I8285" t="s">
        <v>11649</v>
      </c>
      <c r="J8285" s="1">
        <v>8</v>
      </c>
      <c r="K8285" t="s">
        <v>11905</v>
      </c>
      <c r="L8285" t="s">
        <v>11906</v>
      </c>
      <c r="M8285" t="s">
        <v>11907</v>
      </c>
      <c r="N8285" s="126"/>
      <c r="Q8285" t="s">
        <v>11913</v>
      </c>
      <c r="R8285" t="s">
        <v>19876</v>
      </c>
      <c r="S8285" s="120">
        <v>0.6</v>
      </c>
      <c r="U8285"/>
    </row>
    <row r="8286" spans="1:21">
      <c r="A8286">
        <v>8285</v>
      </c>
      <c r="B8286" s="1" t="s">
        <v>11914</v>
      </c>
      <c r="C8286" s="1" t="s">
        <v>201</v>
      </c>
      <c r="D8286" s="1" t="s">
        <v>11430</v>
      </c>
      <c r="E8286" t="s">
        <v>56</v>
      </c>
      <c r="F8286" t="s">
        <v>11905</v>
      </c>
      <c r="G8286" t="s">
        <v>57</v>
      </c>
      <c r="H8286" t="s">
        <v>203</v>
      </c>
      <c r="I8286" t="s">
        <v>11649</v>
      </c>
      <c r="J8286" s="1">
        <v>8</v>
      </c>
      <c r="K8286" t="s">
        <v>11905</v>
      </c>
      <c r="L8286" t="s">
        <v>11906</v>
      </c>
      <c r="M8286" t="s">
        <v>11907</v>
      </c>
      <c r="N8286" s="126"/>
      <c r="Q8286" t="s">
        <v>11914</v>
      </c>
      <c r="R8286" t="s">
        <v>19876</v>
      </c>
      <c r="S8286" s="120">
        <v>0.6</v>
      </c>
      <c r="U8286"/>
    </row>
    <row r="8287" spans="1:21">
      <c r="A8287">
        <v>8286</v>
      </c>
      <c r="B8287" s="1" t="s">
        <v>11915</v>
      </c>
      <c r="C8287" s="1" t="s">
        <v>201</v>
      </c>
      <c r="D8287" s="1" t="s">
        <v>11430</v>
      </c>
      <c r="E8287" t="s">
        <v>56</v>
      </c>
      <c r="F8287" t="s">
        <v>11905</v>
      </c>
      <c r="G8287" t="s">
        <v>57</v>
      </c>
      <c r="H8287" t="s">
        <v>203</v>
      </c>
      <c r="I8287" t="s">
        <v>11649</v>
      </c>
      <c r="J8287" s="1">
        <v>8</v>
      </c>
      <c r="K8287" t="s">
        <v>11905</v>
      </c>
      <c r="L8287" t="s">
        <v>11906</v>
      </c>
      <c r="M8287" t="s">
        <v>11907</v>
      </c>
      <c r="N8287" s="126"/>
      <c r="Q8287" t="s">
        <v>11915</v>
      </c>
      <c r="R8287" t="s">
        <v>19876</v>
      </c>
      <c r="S8287" s="120">
        <v>0.6</v>
      </c>
      <c r="U8287"/>
    </row>
    <row r="8288" spans="1:21">
      <c r="A8288">
        <v>8287</v>
      </c>
      <c r="B8288" s="1" t="s">
        <v>11916</v>
      </c>
      <c r="C8288" s="1" t="s">
        <v>201</v>
      </c>
      <c r="D8288" s="1" t="s">
        <v>11430</v>
      </c>
      <c r="E8288" t="s">
        <v>56</v>
      </c>
      <c r="F8288" t="s">
        <v>11905</v>
      </c>
      <c r="G8288" t="s">
        <v>57</v>
      </c>
      <c r="H8288" t="s">
        <v>203</v>
      </c>
      <c r="I8288" t="s">
        <v>11649</v>
      </c>
      <c r="J8288" s="1">
        <v>8</v>
      </c>
      <c r="K8288" t="s">
        <v>11905</v>
      </c>
      <c r="L8288" t="s">
        <v>11906</v>
      </c>
      <c r="M8288" t="s">
        <v>11907</v>
      </c>
      <c r="N8288" s="126"/>
      <c r="Q8288" t="s">
        <v>11916</v>
      </c>
      <c r="R8288" t="s">
        <v>19876</v>
      </c>
      <c r="S8288" s="120">
        <v>0.6</v>
      </c>
      <c r="U8288"/>
    </row>
    <row r="8289" spans="1:21">
      <c r="A8289">
        <v>8288</v>
      </c>
      <c r="B8289" s="1" t="s">
        <v>11917</v>
      </c>
      <c r="C8289" s="1" t="s">
        <v>201</v>
      </c>
      <c r="D8289" s="1" t="s">
        <v>11430</v>
      </c>
      <c r="E8289" t="s">
        <v>56</v>
      </c>
      <c r="F8289" t="s">
        <v>11905</v>
      </c>
      <c r="G8289" t="s">
        <v>57</v>
      </c>
      <c r="H8289" t="s">
        <v>203</v>
      </c>
      <c r="I8289" t="s">
        <v>11649</v>
      </c>
      <c r="J8289" s="1">
        <v>8</v>
      </c>
      <c r="K8289" t="s">
        <v>11905</v>
      </c>
      <c r="L8289" t="s">
        <v>11906</v>
      </c>
      <c r="M8289" t="s">
        <v>11907</v>
      </c>
      <c r="N8289" s="126"/>
      <c r="Q8289" t="s">
        <v>11917</v>
      </c>
      <c r="R8289" t="s">
        <v>19876</v>
      </c>
      <c r="S8289" s="120">
        <v>0.6</v>
      </c>
      <c r="U8289"/>
    </row>
    <row r="8290" spans="1:21">
      <c r="A8290">
        <v>8289</v>
      </c>
      <c r="B8290" s="1" t="s">
        <v>11918</v>
      </c>
      <c r="C8290" s="1" t="s">
        <v>201</v>
      </c>
      <c r="D8290" s="1" t="s">
        <v>11430</v>
      </c>
      <c r="E8290" t="s">
        <v>56</v>
      </c>
      <c r="F8290" t="s">
        <v>11905</v>
      </c>
      <c r="G8290" t="s">
        <v>57</v>
      </c>
      <c r="H8290" t="s">
        <v>203</v>
      </c>
      <c r="I8290" t="s">
        <v>11649</v>
      </c>
      <c r="J8290" s="1">
        <v>8</v>
      </c>
      <c r="K8290" t="s">
        <v>11905</v>
      </c>
      <c r="L8290" t="s">
        <v>11906</v>
      </c>
      <c r="M8290" t="s">
        <v>11907</v>
      </c>
      <c r="N8290" s="126"/>
      <c r="Q8290" t="s">
        <v>11918</v>
      </c>
      <c r="R8290" t="s">
        <v>19876</v>
      </c>
      <c r="S8290" s="120">
        <v>0.6</v>
      </c>
      <c r="U8290"/>
    </row>
    <row r="8291" spans="1:21">
      <c r="A8291">
        <v>8290</v>
      </c>
      <c r="B8291" s="1" t="s">
        <v>7603</v>
      </c>
      <c r="C8291" s="1" t="s">
        <v>64</v>
      </c>
      <c r="D8291" s="1" t="s">
        <v>11919</v>
      </c>
      <c r="E8291" t="s">
        <v>38</v>
      </c>
      <c r="F8291" t="s">
        <v>11920</v>
      </c>
      <c r="G8291" t="s">
        <v>39</v>
      </c>
      <c r="H8291" t="s">
        <v>67</v>
      </c>
      <c r="I8291" t="s">
        <v>11921</v>
      </c>
      <c r="J8291" s="1">
        <v>1</v>
      </c>
      <c r="K8291" t="s">
        <v>11920</v>
      </c>
      <c r="L8291" t="s">
        <v>11922</v>
      </c>
      <c r="M8291" t="s">
        <v>11923</v>
      </c>
      <c r="N8291" s="126"/>
      <c r="Q8291" t="s">
        <v>7603</v>
      </c>
      <c r="R8291" t="s">
        <v>19877</v>
      </c>
      <c r="S8291" s="120">
        <v>0.6</v>
      </c>
      <c r="U8291"/>
    </row>
    <row r="8292" spans="1:21">
      <c r="A8292">
        <v>8291</v>
      </c>
      <c r="B8292" s="1" t="s">
        <v>11924</v>
      </c>
      <c r="C8292" s="1" t="s">
        <v>72</v>
      </c>
      <c r="D8292" s="1" t="s">
        <v>11919</v>
      </c>
      <c r="E8292" t="s">
        <v>38</v>
      </c>
      <c r="F8292" t="s">
        <v>11925</v>
      </c>
      <c r="G8292" t="s">
        <v>39</v>
      </c>
      <c r="H8292" t="s">
        <v>74</v>
      </c>
      <c r="I8292" t="s">
        <v>11921</v>
      </c>
      <c r="J8292" s="1">
        <v>1</v>
      </c>
      <c r="K8292" t="s">
        <v>11925</v>
      </c>
      <c r="L8292" t="s">
        <v>11926</v>
      </c>
      <c r="M8292" t="s">
        <v>11927</v>
      </c>
      <c r="N8292" s="126">
        <v>0.01</v>
      </c>
      <c r="Q8292" t="s">
        <v>11924</v>
      </c>
      <c r="R8292" t="s">
        <v>19878</v>
      </c>
      <c r="S8292" s="120">
        <v>0.6</v>
      </c>
      <c r="U8292"/>
    </row>
    <row r="8293" spans="1:21">
      <c r="A8293">
        <v>8292</v>
      </c>
      <c r="B8293" s="1" t="s">
        <v>11928</v>
      </c>
      <c r="C8293" s="1" t="s">
        <v>72</v>
      </c>
      <c r="D8293" s="1" t="s">
        <v>11919</v>
      </c>
      <c r="E8293" t="s">
        <v>38</v>
      </c>
      <c r="F8293" t="s">
        <v>11925</v>
      </c>
      <c r="G8293" t="s">
        <v>39</v>
      </c>
      <c r="H8293" t="s">
        <v>74</v>
      </c>
      <c r="I8293" t="s">
        <v>11921</v>
      </c>
      <c r="J8293" s="1">
        <v>1</v>
      </c>
      <c r="K8293" t="s">
        <v>11925</v>
      </c>
      <c r="L8293" t="s">
        <v>11926</v>
      </c>
      <c r="M8293" t="s">
        <v>11927</v>
      </c>
      <c r="N8293" s="126"/>
      <c r="Q8293" t="s">
        <v>11928</v>
      </c>
      <c r="R8293" t="s">
        <v>19878</v>
      </c>
      <c r="S8293" s="120">
        <v>0.6</v>
      </c>
      <c r="U8293"/>
    </row>
    <row r="8294" spans="1:21">
      <c r="A8294">
        <v>8293</v>
      </c>
      <c r="B8294" s="1" t="s">
        <v>11929</v>
      </c>
      <c r="C8294" s="1" t="s">
        <v>72</v>
      </c>
      <c r="D8294" s="1" t="s">
        <v>11919</v>
      </c>
      <c r="E8294" t="s">
        <v>38</v>
      </c>
      <c r="F8294" t="s">
        <v>11925</v>
      </c>
      <c r="G8294" t="s">
        <v>39</v>
      </c>
      <c r="H8294" t="s">
        <v>74</v>
      </c>
      <c r="I8294" t="s">
        <v>11921</v>
      </c>
      <c r="J8294" s="1">
        <v>1</v>
      </c>
      <c r="K8294" t="s">
        <v>11925</v>
      </c>
      <c r="L8294" t="s">
        <v>11926</v>
      </c>
      <c r="M8294" t="s">
        <v>11927</v>
      </c>
      <c r="N8294" s="126">
        <v>0.01</v>
      </c>
      <c r="Q8294" t="s">
        <v>11929</v>
      </c>
      <c r="R8294" t="s">
        <v>19878</v>
      </c>
      <c r="S8294" s="120">
        <v>0.6</v>
      </c>
      <c r="U8294"/>
    </row>
    <row r="8295" spans="1:21">
      <c r="A8295">
        <v>8294</v>
      </c>
      <c r="B8295" s="1" t="s">
        <v>11930</v>
      </c>
      <c r="C8295" s="1" t="s">
        <v>72</v>
      </c>
      <c r="D8295" s="1" t="s">
        <v>11919</v>
      </c>
      <c r="E8295" t="s">
        <v>38</v>
      </c>
      <c r="F8295" t="s">
        <v>11925</v>
      </c>
      <c r="G8295" t="s">
        <v>39</v>
      </c>
      <c r="H8295" t="s">
        <v>74</v>
      </c>
      <c r="I8295" t="s">
        <v>11921</v>
      </c>
      <c r="J8295" s="1">
        <v>1</v>
      </c>
      <c r="K8295" t="s">
        <v>11925</v>
      </c>
      <c r="L8295" t="s">
        <v>11926</v>
      </c>
      <c r="M8295" t="s">
        <v>11927</v>
      </c>
      <c r="N8295" s="126"/>
      <c r="Q8295" t="s">
        <v>11930</v>
      </c>
      <c r="R8295" t="s">
        <v>19878</v>
      </c>
      <c r="S8295" s="120">
        <v>0.6</v>
      </c>
      <c r="U8295"/>
    </row>
    <row r="8296" spans="1:21">
      <c r="A8296">
        <v>8295</v>
      </c>
      <c r="B8296" s="1" t="s">
        <v>11931</v>
      </c>
      <c r="C8296" s="1" t="s">
        <v>78</v>
      </c>
      <c r="D8296" s="1" t="s">
        <v>11919</v>
      </c>
      <c r="E8296" t="s">
        <v>38</v>
      </c>
      <c r="F8296" t="s">
        <v>11932</v>
      </c>
      <c r="G8296" t="s">
        <v>39</v>
      </c>
      <c r="H8296" t="s">
        <v>80</v>
      </c>
      <c r="I8296" t="s">
        <v>11921</v>
      </c>
      <c r="J8296" s="1">
        <v>1</v>
      </c>
      <c r="K8296" t="s">
        <v>11932</v>
      </c>
      <c r="L8296" t="s">
        <v>11933</v>
      </c>
      <c r="M8296" t="s">
        <v>11934</v>
      </c>
      <c r="N8296" s="126"/>
      <c r="Q8296" t="s">
        <v>11931</v>
      </c>
      <c r="R8296" t="s">
        <v>19879</v>
      </c>
      <c r="S8296" s="120">
        <v>0.6</v>
      </c>
      <c r="U8296"/>
    </row>
    <row r="8297" spans="1:21">
      <c r="A8297">
        <v>8296</v>
      </c>
      <c r="B8297" s="1" t="s">
        <v>11935</v>
      </c>
      <c r="C8297" s="1" t="s">
        <v>78</v>
      </c>
      <c r="D8297" s="1" t="s">
        <v>11919</v>
      </c>
      <c r="E8297" t="s">
        <v>38</v>
      </c>
      <c r="F8297" t="s">
        <v>11932</v>
      </c>
      <c r="G8297" t="s">
        <v>39</v>
      </c>
      <c r="H8297" t="s">
        <v>80</v>
      </c>
      <c r="I8297" t="s">
        <v>11921</v>
      </c>
      <c r="J8297" s="1">
        <v>1</v>
      </c>
      <c r="K8297" t="s">
        <v>11932</v>
      </c>
      <c r="L8297" t="s">
        <v>11933</v>
      </c>
      <c r="M8297" t="s">
        <v>11934</v>
      </c>
      <c r="N8297" s="126"/>
      <c r="Q8297" t="s">
        <v>11935</v>
      </c>
      <c r="R8297" t="s">
        <v>19879</v>
      </c>
      <c r="S8297" s="120">
        <v>0.6</v>
      </c>
      <c r="U8297"/>
    </row>
    <row r="8298" spans="1:21">
      <c r="A8298">
        <v>8297</v>
      </c>
      <c r="B8298" s="1" t="s">
        <v>11919</v>
      </c>
      <c r="C8298" s="1" t="s">
        <v>78</v>
      </c>
      <c r="D8298" s="1" t="s">
        <v>11919</v>
      </c>
      <c r="E8298" t="s">
        <v>38</v>
      </c>
      <c r="F8298" t="s">
        <v>11932</v>
      </c>
      <c r="G8298" t="s">
        <v>39</v>
      </c>
      <c r="H8298" t="s">
        <v>80</v>
      </c>
      <c r="I8298" t="s">
        <v>11921</v>
      </c>
      <c r="J8298" s="1">
        <v>1</v>
      </c>
      <c r="K8298" t="s">
        <v>11932</v>
      </c>
      <c r="L8298" t="s">
        <v>11933</v>
      </c>
      <c r="M8298" t="s">
        <v>11934</v>
      </c>
      <c r="N8298" s="126"/>
      <c r="Q8298" t="s">
        <v>11919</v>
      </c>
      <c r="R8298" t="s">
        <v>19879</v>
      </c>
      <c r="S8298" s="120">
        <v>0.6</v>
      </c>
      <c r="U8298"/>
    </row>
    <row r="8299" spans="1:21">
      <c r="A8299">
        <v>8298</v>
      </c>
      <c r="B8299" s="1" t="s">
        <v>11936</v>
      </c>
      <c r="C8299" s="1" t="s">
        <v>78</v>
      </c>
      <c r="D8299" s="1" t="s">
        <v>11919</v>
      </c>
      <c r="E8299" t="s">
        <v>38</v>
      </c>
      <c r="F8299" t="s">
        <v>11932</v>
      </c>
      <c r="G8299" t="s">
        <v>39</v>
      </c>
      <c r="H8299" t="s">
        <v>80</v>
      </c>
      <c r="I8299" t="s">
        <v>11921</v>
      </c>
      <c r="J8299" s="1">
        <v>1</v>
      </c>
      <c r="K8299" t="s">
        <v>11932</v>
      </c>
      <c r="L8299" t="s">
        <v>11933</v>
      </c>
      <c r="M8299" t="s">
        <v>11934</v>
      </c>
      <c r="N8299" s="126"/>
      <c r="Q8299" t="s">
        <v>11936</v>
      </c>
      <c r="R8299" t="s">
        <v>19879</v>
      </c>
      <c r="S8299" s="120">
        <v>0.6</v>
      </c>
      <c r="U8299"/>
    </row>
    <row r="8300" spans="1:21">
      <c r="A8300">
        <v>8299</v>
      </c>
      <c r="B8300" s="1" t="s">
        <v>11937</v>
      </c>
      <c r="C8300" s="1" t="s">
        <v>78</v>
      </c>
      <c r="D8300" s="1" t="s">
        <v>11919</v>
      </c>
      <c r="E8300" t="s">
        <v>38</v>
      </c>
      <c r="F8300" t="s">
        <v>11932</v>
      </c>
      <c r="G8300" t="s">
        <v>39</v>
      </c>
      <c r="H8300" t="s">
        <v>80</v>
      </c>
      <c r="I8300" t="s">
        <v>11921</v>
      </c>
      <c r="J8300" s="1">
        <v>1</v>
      </c>
      <c r="K8300" t="s">
        <v>11932</v>
      </c>
      <c r="L8300" t="s">
        <v>11933</v>
      </c>
      <c r="M8300" t="s">
        <v>11934</v>
      </c>
      <c r="N8300" s="126"/>
      <c r="Q8300" t="s">
        <v>11937</v>
      </c>
      <c r="R8300" t="s">
        <v>19879</v>
      </c>
      <c r="S8300" s="120">
        <v>0.6</v>
      </c>
      <c r="U8300"/>
    </row>
    <row r="8301" spans="1:21">
      <c r="A8301">
        <v>8300</v>
      </c>
      <c r="B8301" s="1" t="s">
        <v>11938</v>
      </c>
      <c r="C8301" s="1" t="s">
        <v>78</v>
      </c>
      <c r="D8301" s="1" t="s">
        <v>11919</v>
      </c>
      <c r="E8301" t="s">
        <v>38</v>
      </c>
      <c r="F8301" t="s">
        <v>11932</v>
      </c>
      <c r="G8301" t="s">
        <v>39</v>
      </c>
      <c r="H8301" t="s">
        <v>80</v>
      </c>
      <c r="I8301" t="s">
        <v>11921</v>
      </c>
      <c r="J8301" s="1">
        <v>1</v>
      </c>
      <c r="K8301" t="s">
        <v>11932</v>
      </c>
      <c r="L8301" t="s">
        <v>11933</v>
      </c>
      <c r="M8301" t="s">
        <v>11934</v>
      </c>
      <c r="N8301" s="126"/>
      <c r="Q8301" t="s">
        <v>11938</v>
      </c>
      <c r="R8301" t="s">
        <v>19879</v>
      </c>
      <c r="S8301" s="120">
        <v>0.6</v>
      </c>
      <c r="U8301"/>
    </row>
    <row r="8302" spans="1:21">
      <c r="A8302">
        <v>8301</v>
      </c>
      <c r="B8302" s="1" t="s">
        <v>11939</v>
      </c>
      <c r="C8302" s="1" t="s">
        <v>78</v>
      </c>
      <c r="D8302" s="1" t="s">
        <v>11919</v>
      </c>
      <c r="E8302" t="s">
        <v>38</v>
      </c>
      <c r="F8302" t="s">
        <v>11932</v>
      </c>
      <c r="G8302" t="s">
        <v>39</v>
      </c>
      <c r="H8302" t="s">
        <v>80</v>
      </c>
      <c r="I8302" t="s">
        <v>11921</v>
      </c>
      <c r="J8302" s="1">
        <v>1</v>
      </c>
      <c r="K8302" t="s">
        <v>11932</v>
      </c>
      <c r="L8302" t="s">
        <v>11933</v>
      </c>
      <c r="M8302" t="s">
        <v>11934</v>
      </c>
      <c r="N8302" s="126"/>
      <c r="Q8302" t="s">
        <v>11939</v>
      </c>
      <c r="R8302" t="s">
        <v>19879</v>
      </c>
      <c r="S8302" s="120">
        <v>0.6</v>
      </c>
      <c r="U8302"/>
    </row>
    <row r="8303" spans="1:21">
      <c r="A8303">
        <v>8302</v>
      </c>
      <c r="B8303" s="1" t="s">
        <v>11940</v>
      </c>
      <c r="C8303" s="1" t="s">
        <v>78</v>
      </c>
      <c r="D8303" s="1" t="s">
        <v>11919</v>
      </c>
      <c r="E8303" t="s">
        <v>38</v>
      </c>
      <c r="F8303" t="s">
        <v>11932</v>
      </c>
      <c r="G8303" t="s">
        <v>39</v>
      </c>
      <c r="H8303" t="s">
        <v>80</v>
      </c>
      <c r="I8303" t="s">
        <v>11921</v>
      </c>
      <c r="J8303" s="1">
        <v>1</v>
      </c>
      <c r="K8303" t="s">
        <v>11932</v>
      </c>
      <c r="L8303" t="s">
        <v>11933</v>
      </c>
      <c r="M8303" t="s">
        <v>11934</v>
      </c>
      <c r="N8303" s="126"/>
      <c r="Q8303" t="s">
        <v>11940</v>
      </c>
      <c r="R8303" t="s">
        <v>19879</v>
      </c>
      <c r="S8303" s="120">
        <v>0.6</v>
      </c>
      <c r="U8303"/>
    </row>
    <row r="8304" spans="1:21">
      <c r="A8304">
        <v>8303</v>
      </c>
      <c r="B8304" s="1" t="s">
        <v>11941</v>
      </c>
      <c r="C8304" s="1" t="s">
        <v>78</v>
      </c>
      <c r="D8304" s="1" t="s">
        <v>11919</v>
      </c>
      <c r="E8304" t="s">
        <v>38</v>
      </c>
      <c r="F8304" t="s">
        <v>11932</v>
      </c>
      <c r="G8304" t="s">
        <v>39</v>
      </c>
      <c r="H8304" t="s">
        <v>80</v>
      </c>
      <c r="I8304" t="s">
        <v>11921</v>
      </c>
      <c r="J8304" s="1">
        <v>1</v>
      </c>
      <c r="K8304" t="s">
        <v>11932</v>
      </c>
      <c r="L8304" t="s">
        <v>11933</v>
      </c>
      <c r="M8304" t="s">
        <v>11934</v>
      </c>
      <c r="N8304" s="126"/>
      <c r="Q8304" t="s">
        <v>11941</v>
      </c>
      <c r="R8304" t="s">
        <v>19879</v>
      </c>
      <c r="S8304" s="120">
        <v>0.6</v>
      </c>
      <c r="U8304"/>
    </row>
    <row r="8305" spans="1:21">
      <c r="A8305">
        <v>8304</v>
      </c>
      <c r="B8305" s="1" t="s">
        <v>11942</v>
      </c>
      <c r="C8305" s="1" t="s">
        <v>78</v>
      </c>
      <c r="D8305" s="1" t="s">
        <v>11919</v>
      </c>
      <c r="E8305" t="s">
        <v>38</v>
      </c>
      <c r="F8305" t="s">
        <v>11932</v>
      </c>
      <c r="G8305" t="s">
        <v>39</v>
      </c>
      <c r="H8305" t="s">
        <v>80</v>
      </c>
      <c r="I8305" t="s">
        <v>11921</v>
      </c>
      <c r="J8305" s="1">
        <v>1</v>
      </c>
      <c r="K8305" t="s">
        <v>11932</v>
      </c>
      <c r="L8305" t="s">
        <v>11933</v>
      </c>
      <c r="M8305" t="s">
        <v>11934</v>
      </c>
      <c r="N8305" s="126">
        <v>0.01</v>
      </c>
      <c r="Q8305" t="s">
        <v>11942</v>
      </c>
      <c r="R8305" t="s">
        <v>19879</v>
      </c>
      <c r="S8305" s="120">
        <v>0.6</v>
      </c>
      <c r="U8305"/>
    </row>
    <row r="8306" spans="1:21">
      <c r="A8306">
        <v>8305</v>
      </c>
      <c r="B8306" s="1" t="s">
        <v>10394</v>
      </c>
      <c r="C8306" s="1" t="s">
        <v>87</v>
      </c>
      <c r="D8306" s="1" t="s">
        <v>11919</v>
      </c>
      <c r="E8306" t="s">
        <v>38</v>
      </c>
      <c r="F8306" t="s">
        <v>11943</v>
      </c>
      <c r="G8306" t="s">
        <v>39</v>
      </c>
      <c r="H8306" t="s">
        <v>89</v>
      </c>
      <c r="I8306" t="s">
        <v>11921</v>
      </c>
      <c r="J8306" s="1">
        <v>1</v>
      </c>
      <c r="K8306" t="s">
        <v>11943</v>
      </c>
      <c r="L8306" t="s">
        <v>11944</v>
      </c>
      <c r="M8306" t="s">
        <v>11945</v>
      </c>
      <c r="N8306" s="126"/>
      <c r="Q8306" t="s">
        <v>10394</v>
      </c>
      <c r="R8306" t="s">
        <v>19880</v>
      </c>
      <c r="S8306" s="120">
        <v>0.6</v>
      </c>
      <c r="U8306"/>
    </row>
    <row r="8307" spans="1:21">
      <c r="A8307">
        <v>8306</v>
      </c>
      <c r="B8307" s="1" t="s">
        <v>11946</v>
      </c>
      <c r="C8307" s="1" t="s">
        <v>87</v>
      </c>
      <c r="D8307" s="1" t="s">
        <v>11919</v>
      </c>
      <c r="E8307" t="s">
        <v>38</v>
      </c>
      <c r="F8307" t="s">
        <v>11943</v>
      </c>
      <c r="G8307" t="s">
        <v>39</v>
      </c>
      <c r="H8307" t="s">
        <v>89</v>
      </c>
      <c r="I8307" t="s">
        <v>11921</v>
      </c>
      <c r="J8307" s="1">
        <v>1</v>
      </c>
      <c r="K8307" t="s">
        <v>11943</v>
      </c>
      <c r="L8307" t="s">
        <v>11944</v>
      </c>
      <c r="M8307" t="s">
        <v>11945</v>
      </c>
      <c r="N8307" s="126">
        <v>0.01</v>
      </c>
      <c r="Q8307" t="s">
        <v>11946</v>
      </c>
      <c r="R8307" t="s">
        <v>19880</v>
      </c>
      <c r="S8307" s="120">
        <v>0.6</v>
      </c>
      <c r="U8307"/>
    </row>
    <row r="8308" spans="1:21">
      <c r="A8308">
        <v>8307</v>
      </c>
      <c r="B8308" s="1" t="s">
        <v>11947</v>
      </c>
      <c r="C8308" s="1" t="s">
        <v>87</v>
      </c>
      <c r="D8308" s="1" t="s">
        <v>11919</v>
      </c>
      <c r="E8308" t="s">
        <v>38</v>
      </c>
      <c r="F8308" t="s">
        <v>11943</v>
      </c>
      <c r="G8308" t="s">
        <v>39</v>
      </c>
      <c r="H8308" t="s">
        <v>89</v>
      </c>
      <c r="I8308" t="s">
        <v>11921</v>
      </c>
      <c r="J8308" s="1">
        <v>1</v>
      </c>
      <c r="K8308" t="s">
        <v>11943</v>
      </c>
      <c r="L8308" t="s">
        <v>11944</v>
      </c>
      <c r="M8308" t="s">
        <v>11945</v>
      </c>
      <c r="N8308" s="126"/>
      <c r="Q8308" t="s">
        <v>11947</v>
      </c>
      <c r="R8308" t="s">
        <v>19880</v>
      </c>
      <c r="S8308" s="120">
        <v>0.6</v>
      </c>
      <c r="U8308"/>
    </row>
    <row r="8309" spans="1:21">
      <c r="A8309">
        <v>8308</v>
      </c>
      <c r="B8309" s="1" t="s">
        <v>11948</v>
      </c>
      <c r="C8309" s="1" t="s">
        <v>87</v>
      </c>
      <c r="D8309" s="1" t="s">
        <v>11919</v>
      </c>
      <c r="E8309" t="s">
        <v>38</v>
      </c>
      <c r="F8309" t="s">
        <v>11943</v>
      </c>
      <c r="G8309" t="s">
        <v>39</v>
      </c>
      <c r="H8309" t="s">
        <v>89</v>
      </c>
      <c r="I8309" t="s">
        <v>11921</v>
      </c>
      <c r="J8309" s="1">
        <v>1</v>
      </c>
      <c r="K8309" t="s">
        <v>11943</v>
      </c>
      <c r="L8309" t="s">
        <v>11944</v>
      </c>
      <c r="M8309" t="s">
        <v>11945</v>
      </c>
      <c r="N8309" s="126">
        <v>0.01</v>
      </c>
      <c r="Q8309" t="s">
        <v>11948</v>
      </c>
      <c r="R8309" t="s">
        <v>19880</v>
      </c>
      <c r="S8309" s="120">
        <v>0.6</v>
      </c>
      <c r="U8309"/>
    </row>
    <row r="8310" spans="1:21">
      <c r="A8310">
        <v>8309</v>
      </c>
      <c r="B8310" s="1" t="s">
        <v>11949</v>
      </c>
      <c r="C8310" s="1" t="s">
        <v>87</v>
      </c>
      <c r="D8310" s="1" t="s">
        <v>11919</v>
      </c>
      <c r="E8310" t="s">
        <v>38</v>
      </c>
      <c r="F8310" t="s">
        <v>11943</v>
      </c>
      <c r="G8310" t="s">
        <v>39</v>
      </c>
      <c r="H8310" t="s">
        <v>89</v>
      </c>
      <c r="I8310" t="s">
        <v>11921</v>
      </c>
      <c r="J8310" s="1">
        <v>1</v>
      </c>
      <c r="K8310" t="s">
        <v>11943</v>
      </c>
      <c r="L8310" t="s">
        <v>11944</v>
      </c>
      <c r="M8310" t="s">
        <v>11945</v>
      </c>
      <c r="N8310" s="126"/>
      <c r="Q8310" t="s">
        <v>11949</v>
      </c>
      <c r="R8310" t="s">
        <v>19880</v>
      </c>
      <c r="S8310" s="120">
        <v>0.6</v>
      </c>
      <c r="U8310"/>
    </row>
    <row r="8311" spans="1:21">
      <c r="A8311">
        <v>8310</v>
      </c>
      <c r="B8311" s="1" t="s">
        <v>11950</v>
      </c>
      <c r="C8311" s="1" t="s">
        <v>105</v>
      </c>
      <c r="D8311" s="1" t="s">
        <v>11919</v>
      </c>
      <c r="E8311" t="s">
        <v>38</v>
      </c>
      <c r="F8311" t="s">
        <v>11951</v>
      </c>
      <c r="G8311" t="s">
        <v>39</v>
      </c>
      <c r="H8311" t="s">
        <v>107</v>
      </c>
      <c r="I8311" t="s">
        <v>11921</v>
      </c>
      <c r="J8311" s="1">
        <v>1</v>
      </c>
      <c r="K8311" t="s">
        <v>11951</v>
      </c>
      <c r="L8311" t="s">
        <v>11952</v>
      </c>
      <c r="M8311" t="s">
        <v>11953</v>
      </c>
      <c r="N8311" s="126">
        <v>0.01</v>
      </c>
      <c r="Q8311" t="s">
        <v>11950</v>
      </c>
      <c r="R8311" t="s">
        <v>19881</v>
      </c>
      <c r="S8311" s="120">
        <v>0.6</v>
      </c>
      <c r="U8311"/>
    </row>
    <row r="8312" spans="1:21">
      <c r="A8312">
        <v>8311</v>
      </c>
      <c r="B8312" s="1" t="s">
        <v>11954</v>
      </c>
      <c r="C8312" s="1" t="s">
        <v>105</v>
      </c>
      <c r="D8312" s="1" t="s">
        <v>11919</v>
      </c>
      <c r="E8312" t="s">
        <v>38</v>
      </c>
      <c r="F8312" t="s">
        <v>11951</v>
      </c>
      <c r="G8312" t="s">
        <v>39</v>
      </c>
      <c r="H8312" t="s">
        <v>107</v>
      </c>
      <c r="I8312" t="s">
        <v>11921</v>
      </c>
      <c r="J8312" s="1">
        <v>1</v>
      </c>
      <c r="K8312" t="s">
        <v>11951</v>
      </c>
      <c r="L8312" t="s">
        <v>11952</v>
      </c>
      <c r="M8312" t="s">
        <v>11953</v>
      </c>
      <c r="N8312" s="126"/>
      <c r="Q8312" t="s">
        <v>11954</v>
      </c>
      <c r="R8312" t="s">
        <v>19881</v>
      </c>
      <c r="S8312" s="120">
        <v>0.6</v>
      </c>
      <c r="U8312"/>
    </row>
    <row r="8313" spans="1:21">
      <c r="A8313">
        <v>8312</v>
      </c>
      <c r="B8313" s="1" t="s">
        <v>11955</v>
      </c>
      <c r="C8313" s="1" t="s">
        <v>121</v>
      </c>
      <c r="D8313" s="1" t="s">
        <v>11919</v>
      </c>
      <c r="E8313" t="s">
        <v>38</v>
      </c>
      <c r="F8313" t="s">
        <v>11956</v>
      </c>
      <c r="G8313" t="s">
        <v>39</v>
      </c>
      <c r="H8313" t="s">
        <v>123</v>
      </c>
      <c r="I8313" t="s">
        <v>11921</v>
      </c>
      <c r="J8313" s="1">
        <v>1</v>
      </c>
      <c r="K8313" t="s">
        <v>11956</v>
      </c>
      <c r="L8313" t="s">
        <v>11957</v>
      </c>
      <c r="M8313" t="s">
        <v>11958</v>
      </c>
      <c r="N8313" s="126"/>
      <c r="Q8313" t="s">
        <v>11955</v>
      </c>
      <c r="R8313" t="s">
        <v>19882</v>
      </c>
      <c r="S8313" s="120">
        <v>0.6</v>
      </c>
      <c r="U8313"/>
    </row>
    <row r="8314" spans="1:21">
      <c r="A8314">
        <v>8313</v>
      </c>
      <c r="B8314" s="1" t="s">
        <v>11959</v>
      </c>
      <c r="C8314" s="1" t="s">
        <v>121</v>
      </c>
      <c r="D8314" s="1" t="s">
        <v>11919</v>
      </c>
      <c r="E8314" t="s">
        <v>38</v>
      </c>
      <c r="F8314" t="s">
        <v>11956</v>
      </c>
      <c r="G8314" t="s">
        <v>39</v>
      </c>
      <c r="H8314" t="s">
        <v>123</v>
      </c>
      <c r="I8314" t="s">
        <v>11921</v>
      </c>
      <c r="J8314" s="1">
        <v>1</v>
      </c>
      <c r="K8314" t="s">
        <v>11956</v>
      </c>
      <c r="L8314" t="s">
        <v>11957</v>
      </c>
      <c r="M8314" t="s">
        <v>11958</v>
      </c>
      <c r="N8314" s="126">
        <v>0.01</v>
      </c>
      <c r="Q8314" t="s">
        <v>11959</v>
      </c>
      <c r="R8314" t="s">
        <v>19882</v>
      </c>
      <c r="S8314" s="120">
        <v>0.6</v>
      </c>
      <c r="U8314"/>
    </row>
    <row r="8315" spans="1:21">
      <c r="A8315">
        <v>8314</v>
      </c>
      <c r="B8315" s="1" t="s">
        <v>11960</v>
      </c>
      <c r="C8315" s="1" t="s">
        <v>121</v>
      </c>
      <c r="D8315" s="1" t="s">
        <v>11919</v>
      </c>
      <c r="E8315" t="s">
        <v>38</v>
      </c>
      <c r="F8315" t="s">
        <v>11956</v>
      </c>
      <c r="G8315" t="s">
        <v>39</v>
      </c>
      <c r="H8315" t="s">
        <v>123</v>
      </c>
      <c r="I8315" t="s">
        <v>11921</v>
      </c>
      <c r="J8315" s="1">
        <v>1</v>
      </c>
      <c r="K8315" t="s">
        <v>11956</v>
      </c>
      <c r="L8315" t="s">
        <v>11957</v>
      </c>
      <c r="M8315" t="s">
        <v>11958</v>
      </c>
      <c r="N8315" s="126"/>
      <c r="Q8315" t="s">
        <v>11960</v>
      </c>
      <c r="R8315" t="s">
        <v>19882</v>
      </c>
      <c r="S8315" s="120">
        <v>0.6</v>
      </c>
      <c r="U8315"/>
    </row>
    <row r="8316" spans="1:21">
      <c r="A8316">
        <v>8315</v>
      </c>
      <c r="B8316" s="1" t="s">
        <v>11929</v>
      </c>
      <c r="C8316" s="1" t="s">
        <v>121</v>
      </c>
      <c r="D8316" s="1" t="s">
        <v>11919</v>
      </c>
      <c r="E8316" t="s">
        <v>38</v>
      </c>
      <c r="F8316" t="s">
        <v>11956</v>
      </c>
      <c r="G8316" t="s">
        <v>39</v>
      </c>
      <c r="H8316" t="s">
        <v>123</v>
      </c>
      <c r="I8316" t="s">
        <v>11921</v>
      </c>
      <c r="J8316" s="1">
        <v>1</v>
      </c>
      <c r="K8316" t="s">
        <v>11956</v>
      </c>
      <c r="L8316" t="s">
        <v>11957</v>
      </c>
      <c r="M8316" t="s">
        <v>11958</v>
      </c>
      <c r="N8316" s="126"/>
      <c r="Q8316" t="s">
        <v>11929</v>
      </c>
      <c r="R8316" t="s">
        <v>19882</v>
      </c>
      <c r="S8316" s="120">
        <v>0.6</v>
      </c>
      <c r="U8316"/>
    </row>
    <row r="8317" spans="1:21">
      <c r="A8317">
        <v>8316</v>
      </c>
      <c r="B8317" s="1" t="s">
        <v>11961</v>
      </c>
      <c r="C8317" s="1" t="s">
        <v>121</v>
      </c>
      <c r="D8317" s="1" t="s">
        <v>11919</v>
      </c>
      <c r="E8317" t="s">
        <v>38</v>
      </c>
      <c r="F8317" t="s">
        <v>11956</v>
      </c>
      <c r="G8317" t="s">
        <v>39</v>
      </c>
      <c r="H8317" t="s">
        <v>123</v>
      </c>
      <c r="I8317" t="s">
        <v>11921</v>
      </c>
      <c r="J8317" s="1">
        <v>1</v>
      </c>
      <c r="K8317" t="s">
        <v>11956</v>
      </c>
      <c r="L8317" t="s">
        <v>11957</v>
      </c>
      <c r="M8317" t="s">
        <v>11958</v>
      </c>
      <c r="N8317" s="126"/>
      <c r="Q8317" t="s">
        <v>11961</v>
      </c>
      <c r="R8317" t="s">
        <v>19882</v>
      </c>
      <c r="S8317" s="120">
        <v>0.6</v>
      </c>
      <c r="U8317"/>
    </row>
    <row r="8318" spans="1:21">
      <c r="A8318">
        <v>8317</v>
      </c>
      <c r="B8318" s="1" t="s">
        <v>11962</v>
      </c>
      <c r="C8318" s="1" t="s">
        <v>47</v>
      </c>
      <c r="D8318" s="1" t="s">
        <v>11919</v>
      </c>
      <c r="E8318" t="s">
        <v>38</v>
      </c>
      <c r="F8318" t="s">
        <v>11963</v>
      </c>
      <c r="G8318" t="s">
        <v>39</v>
      </c>
      <c r="H8318" t="s">
        <v>49</v>
      </c>
      <c r="I8318" t="s">
        <v>11921</v>
      </c>
      <c r="J8318" s="1">
        <v>1</v>
      </c>
      <c r="K8318" t="s">
        <v>11964</v>
      </c>
      <c r="L8318" t="s">
        <v>11965</v>
      </c>
      <c r="M8318" t="s">
        <v>11966</v>
      </c>
      <c r="N8318" s="126"/>
      <c r="Q8318" t="s">
        <v>11962</v>
      </c>
      <c r="R8318" t="s">
        <v>19883</v>
      </c>
      <c r="S8318" s="120">
        <v>0.6</v>
      </c>
      <c r="U8318"/>
    </row>
    <row r="8319" spans="1:21">
      <c r="A8319">
        <v>8318</v>
      </c>
      <c r="B8319" s="1" t="s">
        <v>11967</v>
      </c>
      <c r="C8319" s="1" t="s">
        <v>164</v>
      </c>
      <c r="D8319" s="1" t="s">
        <v>11919</v>
      </c>
      <c r="E8319" t="s">
        <v>38</v>
      </c>
      <c r="F8319" t="s">
        <v>11968</v>
      </c>
      <c r="G8319" t="s">
        <v>39</v>
      </c>
      <c r="H8319" t="s">
        <v>166</v>
      </c>
      <c r="I8319" t="s">
        <v>11921</v>
      </c>
      <c r="J8319" s="1">
        <v>1</v>
      </c>
      <c r="K8319" t="s">
        <v>11968</v>
      </c>
      <c r="L8319" t="s">
        <v>11969</v>
      </c>
      <c r="M8319" t="s">
        <v>11970</v>
      </c>
      <c r="N8319" s="126"/>
      <c r="Q8319" t="s">
        <v>11967</v>
      </c>
      <c r="R8319" t="s">
        <v>19884</v>
      </c>
      <c r="S8319" s="120">
        <v>0.6</v>
      </c>
      <c r="U8319"/>
    </row>
    <row r="8320" spans="1:21">
      <c r="A8320">
        <v>8319</v>
      </c>
      <c r="B8320" s="1" t="s">
        <v>11971</v>
      </c>
      <c r="C8320" s="1" t="s">
        <v>164</v>
      </c>
      <c r="D8320" s="1" t="s">
        <v>11919</v>
      </c>
      <c r="E8320" t="s">
        <v>38</v>
      </c>
      <c r="F8320" t="s">
        <v>11968</v>
      </c>
      <c r="G8320" t="s">
        <v>39</v>
      </c>
      <c r="H8320" t="s">
        <v>166</v>
      </c>
      <c r="I8320" t="s">
        <v>11921</v>
      </c>
      <c r="J8320" s="1">
        <v>1</v>
      </c>
      <c r="K8320" t="s">
        <v>11968</v>
      </c>
      <c r="L8320" t="s">
        <v>11969</v>
      </c>
      <c r="M8320" t="s">
        <v>11970</v>
      </c>
      <c r="N8320" s="126"/>
      <c r="Q8320" t="s">
        <v>11971</v>
      </c>
      <c r="R8320" t="s">
        <v>19884</v>
      </c>
      <c r="S8320" s="120">
        <v>0.6</v>
      </c>
      <c r="U8320"/>
    </row>
    <row r="8321" spans="1:21">
      <c r="A8321">
        <v>8320</v>
      </c>
      <c r="B8321" s="1" t="s">
        <v>11972</v>
      </c>
      <c r="C8321" s="1" t="s">
        <v>164</v>
      </c>
      <c r="D8321" s="1" t="s">
        <v>11919</v>
      </c>
      <c r="E8321" t="s">
        <v>38</v>
      </c>
      <c r="F8321" t="s">
        <v>11968</v>
      </c>
      <c r="G8321" t="s">
        <v>39</v>
      </c>
      <c r="H8321" t="s">
        <v>166</v>
      </c>
      <c r="I8321" t="s">
        <v>11921</v>
      </c>
      <c r="J8321" s="1">
        <v>1</v>
      </c>
      <c r="K8321" t="s">
        <v>11968</v>
      </c>
      <c r="L8321" t="s">
        <v>11969</v>
      </c>
      <c r="M8321" t="s">
        <v>11970</v>
      </c>
      <c r="N8321" s="126"/>
      <c r="Q8321" t="s">
        <v>11972</v>
      </c>
      <c r="R8321" t="s">
        <v>19884</v>
      </c>
      <c r="S8321" s="120">
        <v>0.6</v>
      </c>
      <c r="U8321"/>
    </row>
    <row r="8322" spans="1:21">
      <c r="A8322">
        <v>8321</v>
      </c>
      <c r="B8322" s="1" t="s">
        <v>7593</v>
      </c>
      <c r="C8322" s="1" t="s">
        <v>164</v>
      </c>
      <c r="D8322" s="1" t="s">
        <v>11919</v>
      </c>
      <c r="E8322" t="s">
        <v>38</v>
      </c>
      <c r="F8322" t="s">
        <v>11968</v>
      </c>
      <c r="G8322" t="s">
        <v>39</v>
      </c>
      <c r="H8322" t="s">
        <v>166</v>
      </c>
      <c r="I8322" t="s">
        <v>11921</v>
      </c>
      <c r="J8322" s="1">
        <v>1</v>
      </c>
      <c r="K8322" t="s">
        <v>11968</v>
      </c>
      <c r="L8322" t="s">
        <v>11969</v>
      </c>
      <c r="M8322" t="s">
        <v>11970</v>
      </c>
      <c r="N8322" s="126"/>
      <c r="Q8322" t="s">
        <v>7593</v>
      </c>
      <c r="R8322" t="s">
        <v>19884</v>
      </c>
      <c r="S8322" s="120">
        <v>0.6</v>
      </c>
      <c r="U8322"/>
    </row>
    <row r="8323" spans="1:21">
      <c r="A8323">
        <v>8322</v>
      </c>
      <c r="B8323" s="1" t="s">
        <v>7351</v>
      </c>
      <c r="C8323" s="1" t="s">
        <v>164</v>
      </c>
      <c r="D8323" s="1" t="s">
        <v>11919</v>
      </c>
      <c r="E8323" t="s">
        <v>38</v>
      </c>
      <c r="F8323" t="s">
        <v>11968</v>
      </c>
      <c r="G8323" t="s">
        <v>39</v>
      </c>
      <c r="H8323" t="s">
        <v>166</v>
      </c>
      <c r="I8323" t="s">
        <v>11921</v>
      </c>
      <c r="J8323" s="1">
        <v>1</v>
      </c>
      <c r="K8323" t="s">
        <v>11968</v>
      </c>
      <c r="L8323" t="s">
        <v>11969</v>
      </c>
      <c r="M8323" t="s">
        <v>11970</v>
      </c>
      <c r="N8323" s="126"/>
      <c r="Q8323" t="s">
        <v>7351</v>
      </c>
      <c r="R8323" t="s">
        <v>19884</v>
      </c>
      <c r="S8323" s="120">
        <v>0.6</v>
      </c>
      <c r="U8323"/>
    </row>
    <row r="8324" spans="1:21">
      <c r="A8324">
        <v>8323</v>
      </c>
      <c r="B8324" s="1" t="s">
        <v>7581</v>
      </c>
      <c r="C8324" s="1" t="s">
        <v>164</v>
      </c>
      <c r="D8324" s="1" t="s">
        <v>11919</v>
      </c>
      <c r="E8324" t="s">
        <v>38</v>
      </c>
      <c r="F8324" t="s">
        <v>11968</v>
      </c>
      <c r="G8324" t="s">
        <v>39</v>
      </c>
      <c r="H8324" t="s">
        <v>166</v>
      </c>
      <c r="I8324" t="s">
        <v>11921</v>
      </c>
      <c r="J8324" s="1">
        <v>1</v>
      </c>
      <c r="K8324" t="s">
        <v>11968</v>
      </c>
      <c r="L8324" t="s">
        <v>11969</v>
      </c>
      <c r="M8324" t="s">
        <v>11970</v>
      </c>
      <c r="N8324" s="126"/>
      <c r="Q8324" t="s">
        <v>7581</v>
      </c>
      <c r="R8324" t="s">
        <v>19884</v>
      </c>
      <c r="S8324" s="120">
        <v>0.6</v>
      </c>
      <c r="U8324"/>
    </row>
    <row r="8325" spans="1:21">
      <c r="A8325">
        <v>8324</v>
      </c>
      <c r="B8325" s="1" t="s">
        <v>11973</v>
      </c>
      <c r="C8325" s="1" t="s">
        <v>164</v>
      </c>
      <c r="D8325" s="1" t="s">
        <v>11919</v>
      </c>
      <c r="E8325" t="s">
        <v>38</v>
      </c>
      <c r="F8325" t="s">
        <v>11968</v>
      </c>
      <c r="G8325" t="s">
        <v>39</v>
      </c>
      <c r="H8325" t="s">
        <v>166</v>
      </c>
      <c r="I8325" t="s">
        <v>11921</v>
      </c>
      <c r="J8325" s="1">
        <v>1</v>
      </c>
      <c r="K8325" t="s">
        <v>11968</v>
      </c>
      <c r="L8325" t="s">
        <v>11969</v>
      </c>
      <c r="M8325" t="s">
        <v>11970</v>
      </c>
      <c r="N8325" s="126"/>
      <c r="Q8325" t="s">
        <v>11973</v>
      </c>
      <c r="R8325" t="s">
        <v>19884</v>
      </c>
      <c r="S8325" s="120">
        <v>0.6</v>
      </c>
      <c r="U8325"/>
    </row>
    <row r="8326" spans="1:21">
      <c r="A8326">
        <v>8325</v>
      </c>
      <c r="B8326" s="1" t="s">
        <v>11974</v>
      </c>
      <c r="C8326" s="1" t="s">
        <v>175</v>
      </c>
      <c r="D8326" s="1" t="s">
        <v>11919</v>
      </c>
      <c r="E8326" t="s">
        <v>38</v>
      </c>
      <c r="F8326" t="s">
        <v>11975</v>
      </c>
      <c r="G8326" t="s">
        <v>39</v>
      </c>
      <c r="H8326" t="s">
        <v>177</v>
      </c>
      <c r="I8326" t="s">
        <v>11921</v>
      </c>
      <c r="J8326" s="1">
        <v>1</v>
      </c>
      <c r="K8326" t="s">
        <v>11976</v>
      </c>
      <c r="L8326" t="s">
        <v>11977</v>
      </c>
      <c r="M8326" t="s">
        <v>11978</v>
      </c>
      <c r="N8326" s="126"/>
      <c r="Q8326" t="s">
        <v>11974</v>
      </c>
      <c r="R8326" t="s">
        <v>19885</v>
      </c>
      <c r="S8326" s="120">
        <v>0.6</v>
      </c>
      <c r="U8326"/>
    </row>
    <row r="8327" spans="1:21">
      <c r="A8327">
        <v>8326</v>
      </c>
      <c r="B8327" s="1" t="s">
        <v>10913</v>
      </c>
      <c r="C8327" s="1" t="s">
        <v>175</v>
      </c>
      <c r="D8327" s="1" t="s">
        <v>11919</v>
      </c>
      <c r="E8327" t="s">
        <v>38</v>
      </c>
      <c r="F8327" t="s">
        <v>11975</v>
      </c>
      <c r="G8327" t="s">
        <v>39</v>
      </c>
      <c r="H8327" t="s">
        <v>177</v>
      </c>
      <c r="I8327" t="s">
        <v>11921</v>
      </c>
      <c r="J8327" s="1">
        <v>1</v>
      </c>
      <c r="K8327" t="s">
        <v>11976</v>
      </c>
      <c r="L8327" t="s">
        <v>11977</v>
      </c>
      <c r="M8327" t="s">
        <v>11978</v>
      </c>
      <c r="N8327" s="126"/>
      <c r="Q8327" t="s">
        <v>10913</v>
      </c>
      <c r="R8327" t="s">
        <v>19885</v>
      </c>
      <c r="S8327" s="120">
        <v>0.6</v>
      </c>
      <c r="U8327"/>
    </row>
    <row r="8328" spans="1:21">
      <c r="A8328">
        <v>8327</v>
      </c>
      <c r="B8328" s="1" t="s">
        <v>11979</v>
      </c>
      <c r="C8328" s="1" t="s">
        <v>175</v>
      </c>
      <c r="D8328" s="1" t="s">
        <v>11919</v>
      </c>
      <c r="E8328" t="s">
        <v>38</v>
      </c>
      <c r="F8328" t="s">
        <v>11975</v>
      </c>
      <c r="G8328" t="s">
        <v>39</v>
      </c>
      <c r="H8328" t="s">
        <v>177</v>
      </c>
      <c r="I8328" t="s">
        <v>11921</v>
      </c>
      <c r="J8328" s="1">
        <v>1</v>
      </c>
      <c r="K8328" t="s">
        <v>11976</v>
      </c>
      <c r="L8328" t="s">
        <v>11977</v>
      </c>
      <c r="M8328" t="s">
        <v>11978</v>
      </c>
      <c r="N8328" s="126"/>
      <c r="Q8328" t="s">
        <v>11979</v>
      </c>
      <c r="R8328" t="s">
        <v>19885</v>
      </c>
      <c r="S8328" s="120">
        <v>0.6</v>
      </c>
      <c r="U8328"/>
    </row>
    <row r="8329" spans="1:21">
      <c r="A8329">
        <v>8328</v>
      </c>
      <c r="B8329" s="1" t="s">
        <v>11980</v>
      </c>
      <c r="C8329" s="1" t="s">
        <v>175</v>
      </c>
      <c r="D8329" s="1" t="s">
        <v>11919</v>
      </c>
      <c r="E8329" t="s">
        <v>38</v>
      </c>
      <c r="F8329" t="s">
        <v>11975</v>
      </c>
      <c r="G8329" t="s">
        <v>39</v>
      </c>
      <c r="H8329" t="s">
        <v>177</v>
      </c>
      <c r="I8329" t="s">
        <v>11921</v>
      </c>
      <c r="J8329" s="1">
        <v>1</v>
      </c>
      <c r="K8329" t="s">
        <v>11976</v>
      </c>
      <c r="L8329" t="s">
        <v>11977</v>
      </c>
      <c r="M8329" t="s">
        <v>11978</v>
      </c>
      <c r="N8329" s="126"/>
      <c r="Q8329" t="s">
        <v>11980</v>
      </c>
      <c r="R8329" t="s">
        <v>19885</v>
      </c>
      <c r="S8329" s="120">
        <v>0.6</v>
      </c>
      <c r="U8329"/>
    </row>
    <row r="8330" spans="1:21">
      <c r="A8330">
        <v>8329</v>
      </c>
      <c r="B8330" s="1" t="s">
        <v>11981</v>
      </c>
      <c r="C8330" s="1" t="s">
        <v>36</v>
      </c>
      <c r="D8330" s="1" t="s">
        <v>11919</v>
      </c>
      <c r="E8330" t="s">
        <v>38</v>
      </c>
      <c r="F8330" t="s">
        <v>11982</v>
      </c>
      <c r="G8330" t="s">
        <v>39</v>
      </c>
      <c r="H8330" t="s">
        <v>40</v>
      </c>
      <c r="I8330" t="s">
        <v>11921</v>
      </c>
      <c r="J8330" s="1">
        <v>1</v>
      </c>
      <c r="K8330" t="s">
        <v>11983</v>
      </c>
      <c r="L8330" t="s">
        <v>11984</v>
      </c>
      <c r="M8330" t="s">
        <v>11985</v>
      </c>
      <c r="N8330" s="126">
        <v>0.01</v>
      </c>
      <c r="Q8330" t="s">
        <v>11981</v>
      </c>
      <c r="R8330" t="s">
        <v>19886</v>
      </c>
      <c r="S8330" s="120">
        <v>0.6</v>
      </c>
      <c r="U8330"/>
    </row>
    <row r="8331" spans="1:21">
      <c r="A8331">
        <v>8330</v>
      </c>
      <c r="B8331" s="1" t="s">
        <v>11986</v>
      </c>
      <c r="C8331" s="1" t="s">
        <v>36</v>
      </c>
      <c r="D8331" s="1" t="s">
        <v>11919</v>
      </c>
      <c r="E8331" t="s">
        <v>38</v>
      </c>
      <c r="F8331" t="s">
        <v>11982</v>
      </c>
      <c r="G8331" t="s">
        <v>39</v>
      </c>
      <c r="H8331" t="s">
        <v>40</v>
      </c>
      <c r="I8331" t="s">
        <v>11921</v>
      </c>
      <c r="J8331" s="1">
        <v>1</v>
      </c>
      <c r="K8331" t="s">
        <v>11983</v>
      </c>
      <c r="L8331" t="s">
        <v>11984</v>
      </c>
      <c r="M8331" t="s">
        <v>11985</v>
      </c>
      <c r="N8331" s="126"/>
      <c r="Q8331" t="s">
        <v>11986</v>
      </c>
      <c r="R8331" t="s">
        <v>19886</v>
      </c>
      <c r="S8331" s="120">
        <v>0.6</v>
      </c>
      <c r="U8331"/>
    </row>
    <row r="8332" spans="1:21">
      <c r="A8332">
        <v>8331</v>
      </c>
      <c r="B8332" s="1" t="s">
        <v>11987</v>
      </c>
      <c r="C8332" s="1" t="s">
        <v>36</v>
      </c>
      <c r="D8332" s="1" t="s">
        <v>11919</v>
      </c>
      <c r="E8332" t="s">
        <v>38</v>
      </c>
      <c r="F8332" t="s">
        <v>11982</v>
      </c>
      <c r="G8332" t="s">
        <v>39</v>
      </c>
      <c r="H8332" t="s">
        <v>40</v>
      </c>
      <c r="I8332" t="s">
        <v>11921</v>
      </c>
      <c r="J8332" s="1">
        <v>1</v>
      </c>
      <c r="K8332" t="s">
        <v>11983</v>
      </c>
      <c r="L8332" t="s">
        <v>11984</v>
      </c>
      <c r="M8332" t="s">
        <v>11985</v>
      </c>
      <c r="N8332" s="126"/>
      <c r="Q8332" t="s">
        <v>11987</v>
      </c>
      <c r="R8332" t="s">
        <v>19886</v>
      </c>
      <c r="S8332" s="120">
        <v>0.6</v>
      </c>
      <c r="U8332"/>
    </row>
    <row r="8333" spans="1:21">
      <c r="A8333">
        <v>8332</v>
      </c>
      <c r="B8333" s="1" t="s">
        <v>11988</v>
      </c>
      <c r="C8333" s="1" t="s">
        <v>36</v>
      </c>
      <c r="D8333" s="1" t="s">
        <v>11919</v>
      </c>
      <c r="E8333" t="s">
        <v>38</v>
      </c>
      <c r="F8333" t="s">
        <v>11982</v>
      </c>
      <c r="G8333" t="s">
        <v>39</v>
      </c>
      <c r="H8333" t="s">
        <v>40</v>
      </c>
      <c r="I8333" t="s">
        <v>11921</v>
      </c>
      <c r="J8333" s="1">
        <v>1</v>
      </c>
      <c r="K8333" t="s">
        <v>11983</v>
      </c>
      <c r="L8333" t="s">
        <v>11984</v>
      </c>
      <c r="M8333" t="s">
        <v>11985</v>
      </c>
      <c r="N8333" s="126"/>
      <c r="Q8333" t="s">
        <v>11988</v>
      </c>
      <c r="R8333" t="s">
        <v>19886</v>
      </c>
      <c r="S8333" s="120">
        <v>0.6</v>
      </c>
      <c r="U8333"/>
    </row>
    <row r="8334" spans="1:21">
      <c r="A8334">
        <v>8333</v>
      </c>
      <c r="B8334" s="1" t="s">
        <v>11989</v>
      </c>
      <c r="C8334" s="1" t="s">
        <v>36</v>
      </c>
      <c r="D8334" s="1" t="s">
        <v>11919</v>
      </c>
      <c r="E8334" t="s">
        <v>38</v>
      </c>
      <c r="F8334" t="s">
        <v>11982</v>
      </c>
      <c r="G8334" t="s">
        <v>39</v>
      </c>
      <c r="H8334" t="s">
        <v>40</v>
      </c>
      <c r="I8334" t="s">
        <v>11921</v>
      </c>
      <c r="J8334" s="1">
        <v>1</v>
      </c>
      <c r="K8334" t="s">
        <v>11983</v>
      </c>
      <c r="L8334" t="s">
        <v>11984</v>
      </c>
      <c r="M8334" t="s">
        <v>11985</v>
      </c>
      <c r="N8334" s="126"/>
      <c r="Q8334" t="s">
        <v>11989</v>
      </c>
      <c r="R8334" t="s">
        <v>19886</v>
      </c>
      <c r="S8334" s="120">
        <v>0.6</v>
      </c>
      <c r="U8334"/>
    </row>
    <row r="8335" spans="1:21">
      <c r="A8335">
        <v>8334</v>
      </c>
      <c r="B8335" s="1" t="s">
        <v>11990</v>
      </c>
      <c r="C8335" s="1" t="s">
        <v>36</v>
      </c>
      <c r="D8335" s="1" t="s">
        <v>11919</v>
      </c>
      <c r="E8335" t="s">
        <v>38</v>
      </c>
      <c r="F8335" t="s">
        <v>11982</v>
      </c>
      <c r="G8335" t="s">
        <v>39</v>
      </c>
      <c r="H8335" t="s">
        <v>40</v>
      </c>
      <c r="I8335" t="s">
        <v>11921</v>
      </c>
      <c r="J8335" s="1">
        <v>1</v>
      </c>
      <c r="K8335" t="s">
        <v>11983</v>
      </c>
      <c r="L8335" t="s">
        <v>11984</v>
      </c>
      <c r="M8335" t="s">
        <v>11985</v>
      </c>
      <c r="N8335" s="126"/>
      <c r="Q8335" t="s">
        <v>11990</v>
      </c>
      <c r="R8335" t="s">
        <v>19886</v>
      </c>
      <c r="S8335" s="120">
        <v>0.6</v>
      </c>
      <c r="U8335"/>
    </row>
    <row r="8336" spans="1:21">
      <c r="A8336">
        <v>8335</v>
      </c>
      <c r="B8336" s="1" t="s">
        <v>11991</v>
      </c>
      <c r="C8336" s="1" t="s">
        <v>36</v>
      </c>
      <c r="D8336" s="1" t="s">
        <v>11919</v>
      </c>
      <c r="E8336" t="s">
        <v>38</v>
      </c>
      <c r="F8336" t="s">
        <v>11982</v>
      </c>
      <c r="G8336" t="s">
        <v>39</v>
      </c>
      <c r="H8336" t="s">
        <v>40</v>
      </c>
      <c r="I8336" t="s">
        <v>11921</v>
      </c>
      <c r="J8336" s="1">
        <v>1</v>
      </c>
      <c r="K8336" t="s">
        <v>11983</v>
      </c>
      <c r="L8336" t="s">
        <v>11984</v>
      </c>
      <c r="M8336" t="s">
        <v>11985</v>
      </c>
      <c r="N8336" s="126"/>
      <c r="Q8336" t="s">
        <v>11991</v>
      </c>
      <c r="R8336" t="s">
        <v>19886</v>
      </c>
      <c r="S8336" s="120">
        <v>0.6</v>
      </c>
      <c r="U8336"/>
    </row>
    <row r="8337" spans="1:21">
      <c r="A8337">
        <v>8336</v>
      </c>
      <c r="B8337" s="1" t="s">
        <v>11992</v>
      </c>
      <c r="C8337" s="1" t="s">
        <v>201</v>
      </c>
      <c r="D8337" s="1" t="s">
        <v>11919</v>
      </c>
      <c r="E8337" t="s">
        <v>38</v>
      </c>
      <c r="F8337" t="s">
        <v>11993</v>
      </c>
      <c r="G8337" t="s">
        <v>39</v>
      </c>
      <c r="H8337" t="s">
        <v>203</v>
      </c>
      <c r="I8337" t="s">
        <v>11921</v>
      </c>
      <c r="J8337" s="1">
        <v>1</v>
      </c>
      <c r="K8337" t="s">
        <v>11993</v>
      </c>
      <c r="L8337" t="s">
        <v>11994</v>
      </c>
      <c r="M8337" t="s">
        <v>11995</v>
      </c>
      <c r="N8337" s="126"/>
      <c r="Q8337" t="s">
        <v>11992</v>
      </c>
      <c r="R8337" t="s">
        <v>19887</v>
      </c>
      <c r="S8337" s="120">
        <v>0.6</v>
      </c>
      <c r="U8337"/>
    </row>
    <row r="8338" spans="1:21">
      <c r="A8338">
        <v>8337</v>
      </c>
      <c r="B8338" s="1" t="s">
        <v>11996</v>
      </c>
      <c r="C8338" s="1" t="s">
        <v>201</v>
      </c>
      <c r="D8338" s="1" t="s">
        <v>11919</v>
      </c>
      <c r="E8338" t="s">
        <v>38</v>
      </c>
      <c r="F8338" t="s">
        <v>11993</v>
      </c>
      <c r="G8338" t="s">
        <v>39</v>
      </c>
      <c r="H8338" t="s">
        <v>203</v>
      </c>
      <c r="I8338" t="s">
        <v>11921</v>
      </c>
      <c r="J8338" s="1">
        <v>1</v>
      </c>
      <c r="K8338" t="s">
        <v>11993</v>
      </c>
      <c r="L8338" t="s">
        <v>11994</v>
      </c>
      <c r="M8338" t="s">
        <v>11995</v>
      </c>
      <c r="N8338" s="126">
        <v>0.01</v>
      </c>
      <c r="Q8338" t="s">
        <v>11996</v>
      </c>
      <c r="R8338" t="s">
        <v>19887</v>
      </c>
      <c r="S8338" s="120">
        <v>0.6</v>
      </c>
      <c r="U8338"/>
    </row>
    <row r="8339" spans="1:21">
      <c r="A8339">
        <v>8338</v>
      </c>
      <c r="B8339" s="1" t="s">
        <v>11997</v>
      </c>
      <c r="C8339" s="1" t="s">
        <v>201</v>
      </c>
      <c r="D8339" s="1" t="s">
        <v>11919</v>
      </c>
      <c r="E8339" t="s">
        <v>38</v>
      </c>
      <c r="F8339" t="s">
        <v>11993</v>
      </c>
      <c r="G8339" t="s">
        <v>39</v>
      </c>
      <c r="H8339" t="s">
        <v>203</v>
      </c>
      <c r="I8339" t="s">
        <v>11921</v>
      </c>
      <c r="J8339" s="1">
        <v>1</v>
      </c>
      <c r="K8339" t="s">
        <v>11993</v>
      </c>
      <c r="L8339" t="s">
        <v>11994</v>
      </c>
      <c r="M8339" t="s">
        <v>11995</v>
      </c>
      <c r="N8339" s="126"/>
      <c r="Q8339" t="s">
        <v>11997</v>
      </c>
      <c r="R8339" t="s">
        <v>19887</v>
      </c>
      <c r="S8339" s="120">
        <v>0.6</v>
      </c>
      <c r="U8339"/>
    </row>
    <row r="8340" spans="1:21">
      <c r="A8340">
        <v>8339</v>
      </c>
      <c r="B8340" s="1" t="s">
        <v>11998</v>
      </c>
      <c r="C8340" s="1" t="s">
        <v>201</v>
      </c>
      <c r="D8340" s="1" t="s">
        <v>11919</v>
      </c>
      <c r="E8340" t="s">
        <v>38</v>
      </c>
      <c r="F8340" t="s">
        <v>11993</v>
      </c>
      <c r="G8340" t="s">
        <v>39</v>
      </c>
      <c r="H8340" t="s">
        <v>203</v>
      </c>
      <c r="I8340" t="s">
        <v>11921</v>
      </c>
      <c r="J8340" s="1">
        <v>1</v>
      </c>
      <c r="K8340" t="s">
        <v>11993</v>
      </c>
      <c r="L8340" t="s">
        <v>11994</v>
      </c>
      <c r="M8340" t="s">
        <v>11995</v>
      </c>
      <c r="N8340" s="126"/>
      <c r="Q8340" t="s">
        <v>11998</v>
      </c>
      <c r="R8340" t="s">
        <v>19887</v>
      </c>
      <c r="S8340" s="120">
        <v>0.6</v>
      </c>
      <c r="U8340"/>
    </row>
    <row r="8341" spans="1:21">
      <c r="A8341">
        <v>8340</v>
      </c>
      <c r="B8341" s="1" t="s">
        <v>11999</v>
      </c>
      <c r="C8341" s="1" t="s">
        <v>201</v>
      </c>
      <c r="D8341" s="1" t="s">
        <v>11919</v>
      </c>
      <c r="E8341" t="s">
        <v>38</v>
      </c>
      <c r="F8341" t="s">
        <v>11993</v>
      </c>
      <c r="G8341" t="s">
        <v>39</v>
      </c>
      <c r="H8341" t="s">
        <v>203</v>
      </c>
      <c r="I8341" t="s">
        <v>11921</v>
      </c>
      <c r="J8341" s="1">
        <v>1</v>
      </c>
      <c r="K8341" t="s">
        <v>11993</v>
      </c>
      <c r="L8341" t="s">
        <v>11994</v>
      </c>
      <c r="M8341" t="s">
        <v>11995</v>
      </c>
      <c r="N8341" s="126"/>
      <c r="Q8341" t="s">
        <v>11999</v>
      </c>
      <c r="R8341" t="s">
        <v>19887</v>
      </c>
      <c r="S8341" s="120">
        <v>0.6</v>
      </c>
      <c r="U8341"/>
    </row>
    <row r="8342" spans="1:21">
      <c r="A8342">
        <v>8341</v>
      </c>
      <c r="B8342" s="1" t="s">
        <v>12000</v>
      </c>
      <c r="C8342" s="1" t="s">
        <v>201</v>
      </c>
      <c r="D8342" s="1" t="s">
        <v>11919</v>
      </c>
      <c r="E8342" t="s">
        <v>38</v>
      </c>
      <c r="F8342" t="s">
        <v>11993</v>
      </c>
      <c r="G8342" t="s">
        <v>39</v>
      </c>
      <c r="H8342" t="s">
        <v>203</v>
      </c>
      <c r="I8342" t="s">
        <v>11921</v>
      </c>
      <c r="J8342" s="1">
        <v>1</v>
      </c>
      <c r="K8342" t="s">
        <v>11993</v>
      </c>
      <c r="L8342" t="s">
        <v>11994</v>
      </c>
      <c r="M8342" t="s">
        <v>11995</v>
      </c>
      <c r="N8342" s="126">
        <v>0.01</v>
      </c>
      <c r="Q8342" t="s">
        <v>12000</v>
      </c>
      <c r="R8342" t="s">
        <v>19887</v>
      </c>
      <c r="S8342" s="120">
        <v>0.6</v>
      </c>
      <c r="U8342"/>
    </row>
    <row r="8343" spans="1:21">
      <c r="A8343">
        <v>8342</v>
      </c>
      <c r="B8343" s="1" t="s">
        <v>11940</v>
      </c>
      <c r="C8343" s="1" t="s">
        <v>201</v>
      </c>
      <c r="D8343" s="1" t="s">
        <v>11919</v>
      </c>
      <c r="E8343" t="s">
        <v>38</v>
      </c>
      <c r="F8343" t="s">
        <v>11993</v>
      </c>
      <c r="G8343" t="s">
        <v>39</v>
      </c>
      <c r="H8343" t="s">
        <v>203</v>
      </c>
      <c r="I8343" t="s">
        <v>11921</v>
      </c>
      <c r="J8343" s="1">
        <v>1</v>
      </c>
      <c r="K8343" t="s">
        <v>11993</v>
      </c>
      <c r="L8343" t="s">
        <v>11994</v>
      </c>
      <c r="M8343" t="s">
        <v>11995</v>
      </c>
      <c r="N8343" s="126"/>
      <c r="Q8343" t="s">
        <v>11940</v>
      </c>
      <c r="R8343" t="s">
        <v>19887</v>
      </c>
      <c r="S8343" s="120">
        <v>0.6</v>
      </c>
      <c r="U8343"/>
    </row>
    <row r="8344" spans="1:21">
      <c r="A8344">
        <v>8343</v>
      </c>
      <c r="B8344" s="1" t="s">
        <v>12001</v>
      </c>
      <c r="C8344" s="1" t="s">
        <v>64</v>
      </c>
      <c r="D8344" s="1" t="s">
        <v>11919</v>
      </c>
      <c r="E8344" t="s">
        <v>48</v>
      </c>
      <c r="F8344" t="s">
        <v>12002</v>
      </c>
      <c r="G8344" t="s">
        <v>39</v>
      </c>
      <c r="H8344" t="s">
        <v>67</v>
      </c>
      <c r="I8344" t="s">
        <v>11921</v>
      </c>
      <c r="J8344" s="1">
        <v>2</v>
      </c>
      <c r="K8344" t="s">
        <v>12002</v>
      </c>
      <c r="L8344" t="s">
        <v>12003</v>
      </c>
      <c r="M8344" t="s">
        <v>12004</v>
      </c>
      <c r="N8344" s="126"/>
      <c r="Q8344" t="s">
        <v>12001</v>
      </c>
      <c r="R8344" t="s">
        <v>19888</v>
      </c>
      <c r="S8344" s="120">
        <v>0.6</v>
      </c>
      <c r="U8344"/>
    </row>
    <row r="8345" spans="1:21">
      <c r="A8345">
        <v>8344</v>
      </c>
      <c r="B8345" s="1" t="s">
        <v>12005</v>
      </c>
      <c r="C8345" s="1" t="s">
        <v>64</v>
      </c>
      <c r="D8345" s="1" t="s">
        <v>11919</v>
      </c>
      <c r="E8345" t="s">
        <v>48</v>
      </c>
      <c r="F8345" t="s">
        <v>12002</v>
      </c>
      <c r="G8345" t="s">
        <v>39</v>
      </c>
      <c r="H8345" t="s">
        <v>67</v>
      </c>
      <c r="I8345" t="s">
        <v>11921</v>
      </c>
      <c r="J8345" s="1">
        <v>2</v>
      </c>
      <c r="K8345" t="s">
        <v>12002</v>
      </c>
      <c r="L8345" t="s">
        <v>12003</v>
      </c>
      <c r="M8345" t="s">
        <v>12004</v>
      </c>
      <c r="N8345" s="126"/>
      <c r="Q8345" t="s">
        <v>12005</v>
      </c>
      <c r="R8345" t="s">
        <v>19888</v>
      </c>
      <c r="S8345" s="120">
        <v>0.6</v>
      </c>
      <c r="U8345"/>
    </row>
    <row r="8346" spans="1:21">
      <c r="A8346">
        <v>8345</v>
      </c>
      <c r="B8346" s="1" t="s">
        <v>12006</v>
      </c>
      <c r="C8346" s="1" t="s">
        <v>64</v>
      </c>
      <c r="D8346" s="1" t="s">
        <v>11919</v>
      </c>
      <c r="E8346" t="s">
        <v>48</v>
      </c>
      <c r="F8346" t="s">
        <v>12002</v>
      </c>
      <c r="G8346" t="s">
        <v>39</v>
      </c>
      <c r="H8346" t="s">
        <v>67</v>
      </c>
      <c r="I8346" t="s">
        <v>11921</v>
      </c>
      <c r="J8346" s="1">
        <v>2</v>
      </c>
      <c r="K8346" t="s">
        <v>12002</v>
      </c>
      <c r="L8346" t="s">
        <v>12003</v>
      </c>
      <c r="M8346" t="s">
        <v>12004</v>
      </c>
      <c r="N8346" s="126"/>
      <c r="Q8346" t="s">
        <v>12006</v>
      </c>
      <c r="R8346" t="s">
        <v>19888</v>
      </c>
      <c r="S8346" s="120">
        <v>0.6</v>
      </c>
      <c r="U8346"/>
    </row>
    <row r="8347" spans="1:21">
      <c r="A8347">
        <v>8346</v>
      </c>
      <c r="B8347" s="1" t="s">
        <v>12007</v>
      </c>
      <c r="C8347" s="1" t="s">
        <v>72</v>
      </c>
      <c r="D8347" s="1" t="s">
        <v>11919</v>
      </c>
      <c r="E8347" t="s">
        <v>48</v>
      </c>
      <c r="F8347" t="s">
        <v>12008</v>
      </c>
      <c r="G8347" t="s">
        <v>39</v>
      </c>
      <c r="H8347" t="s">
        <v>74</v>
      </c>
      <c r="I8347" t="s">
        <v>11921</v>
      </c>
      <c r="J8347" s="1">
        <v>2</v>
      </c>
      <c r="K8347" t="s">
        <v>12008</v>
      </c>
      <c r="L8347" t="s">
        <v>12009</v>
      </c>
      <c r="M8347" t="s">
        <v>12010</v>
      </c>
      <c r="N8347" s="126"/>
      <c r="Q8347" t="s">
        <v>12007</v>
      </c>
      <c r="R8347" t="s">
        <v>19889</v>
      </c>
      <c r="S8347" s="120">
        <v>0.6</v>
      </c>
      <c r="U8347"/>
    </row>
    <row r="8348" spans="1:21">
      <c r="A8348">
        <v>8347</v>
      </c>
      <c r="B8348" s="1" t="s">
        <v>12011</v>
      </c>
      <c r="C8348" s="1" t="s">
        <v>78</v>
      </c>
      <c r="D8348" s="1" t="s">
        <v>11919</v>
      </c>
      <c r="E8348" t="s">
        <v>48</v>
      </c>
      <c r="F8348" t="s">
        <v>12012</v>
      </c>
      <c r="G8348" t="s">
        <v>39</v>
      </c>
      <c r="H8348" t="s">
        <v>80</v>
      </c>
      <c r="I8348" t="s">
        <v>11921</v>
      </c>
      <c r="J8348" s="1">
        <v>2</v>
      </c>
      <c r="K8348" t="s">
        <v>12012</v>
      </c>
      <c r="L8348" t="s">
        <v>12013</v>
      </c>
      <c r="M8348" t="s">
        <v>12014</v>
      </c>
      <c r="N8348" s="126">
        <v>0.01</v>
      </c>
      <c r="Q8348" t="s">
        <v>12011</v>
      </c>
      <c r="R8348" t="s">
        <v>19890</v>
      </c>
      <c r="S8348" s="120">
        <v>0.6</v>
      </c>
      <c r="U8348"/>
    </row>
    <row r="8349" spans="1:21">
      <c r="A8349">
        <v>8348</v>
      </c>
      <c r="B8349" s="1" t="s">
        <v>12015</v>
      </c>
      <c r="C8349" s="1" t="s">
        <v>78</v>
      </c>
      <c r="D8349" s="1" t="s">
        <v>11919</v>
      </c>
      <c r="E8349" t="s">
        <v>48</v>
      </c>
      <c r="F8349" t="s">
        <v>12012</v>
      </c>
      <c r="G8349" t="s">
        <v>39</v>
      </c>
      <c r="H8349" t="s">
        <v>80</v>
      </c>
      <c r="I8349" t="s">
        <v>11921</v>
      </c>
      <c r="J8349" s="1">
        <v>2</v>
      </c>
      <c r="K8349" t="s">
        <v>12012</v>
      </c>
      <c r="L8349" t="s">
        <v>12013</v>
      </c>
      <c r="M8349" t="s">
        <v>12014</v>
      </c>
      <c r="N8349" s="126"/>
      <c r="Q8349" t="s">
        <v>12015</v>
      </c>
      <c r="R8349" t="s">
        <v>19890</v>
      </c>
      <c r="S8349" s="120">
        <v>0.6</v>
      </c>
      <c r="U8349"/>
    </row>
    <row r="8350" spans="1:21">
      <c r="A8350">
        <v>8349</v>
      </c>
      <c r="B8350" s="1" t="s">
        <v>12016</v>
      </c>
      <c r="C8350" s="1" t="s">
        <v>78</v>
      </c>
      <c r="D8350" s="1" t="s">
        <v>11919</v>
      </c>
      <c r="E8350" t="s">
        <v>48</v>
      </c>
      <c r="F8350" t="s">
        <v>12012</v>
      </c>
      <c r="G8350" t="s">
        <v>39</v>
      </c>
      <c r="H8350" t="s">
        <v>80</v>
      </c>
      <c r="I8350" t="s">
        <v>11921</v>
      </c>
      <c r="J8350" s="1">
        <v>2</v>
      </c>
      <c r="K8350" t="s">
        <v>12012</v>
      </c>
      <c r="L8350" t="s">
        <v>12013</v>
      </c>
      <c r="M8350" t="s">
        <v>12014</v>
      </c>
      <c r="N8350" s="126"/>
      <c r="Q8350" t="s">
        <v>12016</v>
      </c>
      <c r="R8350" t="s">
        <v>19890</v>
      </c>
      <c r="S8350" s="120">
        <v>0.6</v>
      </c>
      <c r="U8350"/>
    </row>
    <row r="8351" spans="1:21">
      <c r="A8351">
        <v>8350</v>
      </c>
      <c r="B8351" s="1" t="s">
        <v>12017</v>
      </c>
      <c r="C8351" s="1" t="s">
        <v>78</v>
      </c>
      <c r="D8351" s="1" t="s">
        <v>11919</v>
      </c>
      <c r="E8351" t="s">
        <v>48</v>
      </c>
      <c r="F8351" t="s">
        <v>12012</v>
      </c>
      <c r="G8351" t="s">
        <v>39</v>
      </c>
      <c r="H8351" t="s">
        <v>80</v>
      </c>
      <c r="I8351" t="s">
        <v>11921</v>
      </c>
      <c r="J8351" s="1">
        <v>2</v>
      </c>
      <c r="K8351" t="s">
        <v>12012</v>
      </c>
      <c r="L8351" t="s">
        <v>12013</v>
      </c>
      <c r="M8351" t="s">
        <v>12014</v>
      </c>
      <c r="N8351" s="126"/>
      <c r="Q8351" t="s">
        <v>12017</v>
      </c>
      <c r="R8351" t="s">
        <v>19890</v>
      </c>
      <c r="S8351" s="120">
        <v>0.6</v>
      </c>
      <c r="U8351"/>
    </row>
    <row r="8352" spans="1:21">
      <c r="A8352">
        <v>8351</v>
      </c>
      <c r="B8352" s="1" t="s">
        <v>12018</v>
      </c>
      <c r="C8352" s="1" t="s">
        <v>78</v>
      </c>
      <c r="D8352" s="1" t="s">
        <v>11919</v>
      </c>
      <c r="E8352" t="s">
        <v>48</v>
      </c>
      <c r="F8352" t="s">
        <v>12012</v>
      </c>
      <c r="G8352" t="s">
        <v>39</v>
      </c>
      <c r="H8352" t="s">
        <v>80</v>
      </c>
      <c r="I8352" t="s">
        <v>11921</v>
      </c>
      <c r="J8352" s="1">
        <v>2</v>
      </c>
      <c r="K8352" t="s">
        <v>12012</v>
      </c>
      <c r="L8352" t="s">
        <v>12013</v>
      </c>
      <c r="M8352" t="s">
        <v>12014</v>
      </c>
      <c r="N8352" s="126"/>
      <c r="Q8352" t="s">
        <v>12018</v>
      </c>
      <c r="R8352" t="s">
        <v>19890</v>
      </c>
      <c r="S8352" s="120">
        <v>0.6</v>
      </c>
      <c r="U8352"/>
    </row>
    <row r="8353" spans="1:21">
      <c r="A8353">
        <v>8352</v>
      </c>
      <c r="B8353" s="1" t="s">
        <v>12019</v>
      </c>
      <c r="C8353" s="1" t="s">
        <v>87</v>
      </c>
      <c r="D8353" s="1" t="s">
        <v>11919</v>
      </c>
      <c r="E8353" t="s">
        <v>48</v>
      </c>
      <c r="F8353" t="s">
        <v>12020</v>
      </c>
      <c r="G8353" t="s">
        <v>39</v>
      </c>
      <c r="H8353" t="s">
        <v>89</v>
      </c>
      <c r="I8353" t="s">
        <v>11921</v>
      </c>
      <c r="J8353" s="1">
        <v>2</v>
      </c>
      <c r="K8353" t="s">
        <v>12020</v>
      </c>
      <c r="L8353" t="s">
        <v>12021</v>
      </c>
      <c r="M8353" t="s">
        <v>12022</v>
      </c>
      <c r="N8353" s="126"/>
      <c r="Q8353" t="s">
        <v>12019</v>
      </c>
      <c r="R8353" t="s">
        <v>19891</v>
      </c>
      <c r="S8353" s="120">
        <v>0.6</v>
      </c>
      <c r="U8353"/>
    </row>
    <row r="8354" spans="1:21">
      <c r="A8354">
        <v>8353</v>
      </c>
      <c r="B8354" s="1" t="s">
        <v>12023</v>
      </c>
      <c r="C8354" s="1" t="s">
        <v>121</v>
      </c>
      <c r="D8354" s="1" t="s">
        <v>11919</v>
      </c>
      <c r="E8354" t="s">
        <v>48</v>
      </c>
      <c r="F8354" t="s">
        <v>12024</v>
      </c>
      <c r="G8354" t="s">
        <v>39</v>
      </c>
      <c r="H8354" t="s">
        <v>123</v>
      </c>
      <c r="I8354" t="s">
        <v>11921</v>
      </c>
      <c r="J8354" s="1">
        <v>2</v>
      </c>
      <c r="K8354" t="s">
        <v>12024</v>
      </c>
      <c r="L8354" t="s">
        <v>12025</v>
      </c>
      <c r="M8354" t="s">
        <v>12026</v>
      </c>
      <c r="N8354" s="126">
        <v>0.01</v>
      </c>
      <c r="Q8354" t="s">
        <v>12023</v>
      </c>
      <c r="R8354" t="s">
        <v>19892</v>
      </c>
      <c r="S8354" s="120">
        <v>0.6</v>
      </c>
      <c r="U8354"/>
    </row>
    <row r="8355" spans="1:21">
      <c r="A8355">
        <v>8354</v>
      </c>
      <c r="B8355" s="1" t="s">
        <v>12027</v>
      </c>
      <c r="C8355" s="1" t="s">
        <v>164</v>
      </c>
      <c r="D8355" s="1" t="s">
        <v>11919</v>
      </c>
      <c r="E8355" t="s">
        <v>48</v>
      </c>
      <c r="F8355" t="s">
        <v>12028</v>
      </c>
      <c r="G8355" t="s">
        <v>39</v>
      </c>
      <c r="H8355" t="s">
        <v>166</v>
      </c>
      <c r="I8355" t="s">
        <v>11921</v>
      </c>
      <c r="J8355" s="1">
        <v>2</v>
      </c>
      <c r="K8355" t="s">
        <v>12028</v>
      </c>
      <c r="L8355" t="s">
        <v>12029</v>
      </c>
      <c r="M8355" t="s">
        <v>12030</v>
      </c>
      <c r="N8355" s="126"/>
      <c r="Q8355" t="s">
        <v>12027</v>
      </c>
      <c r="R8355" t="s">
        <v>19893</v>
      </c>
      <c r="S8355" s="120">
        <v>0.6</v>
      </c>
      <c r="U8355"/>
    </row>
    <row r="8356" spans="1:21">
      <c r="A8356">
        <v>8355</v>
      </c>
      <c r="B8356" s="1" t="s">
        <v>12031</v>
      </c>
      <c r="C8356" s="1" t="s">
        <v>175</v>
      </c>
      <c r="D8356" s="1" t="s">
        <v>11919</v>
      </c>
      <c r="E8356" t="s">
        <v>48</v>
      </c>
      <c r="F8356" t="s">
        <v>12032</v>
      </c>
      <c r="G8356" t="s">
        <v>39</v>
      </c>
      <c r="H8356" t="s">
        <v>177</v>
      </c>
      <c r="I8356" t="s">
        <v>11921</v>
      </c>
      <c r="J8356" s="1">
        <v>2</v>
      </c>
      <c r="K8356" t="s">
        <v>12033</v>
      </c>
      <c r="L8356" t="s">
        <v>12034</v>
      </c>
      <c r="M8356" t="s">
        <v>12035</v>
      </c>
      <c r="N8356" s="126"/>
      <c r="Q8356" t="s">
        <v>12031</v>
      </c>
      <c r="R8356" t="s">
        <v>19894</v>
      </c>
      <c r="S8356" s="120">
        <v>0.6</v>
      </c>
      <c r="U8356"/>
    </row>
    <row r="8357" spans="1:21">
      <c r="A8357">
        <v>8356</v>
      </c>
      <c r="B8357" s="1" t="s">
        <v>12036</v>
      </c>
      <c r="C8357" s="1" t="s">
        <v>175</v>
      </c>
      <c r="D8357" s="1" t="s">
        <v>11919</v>
      </c>
      <c r="E8357" t="s">
        <v>48</v>
      </c>
      <c r="F8357" t="s">
        <v>12032</v>
      </c>
      <c r="G8357" t="s">
        <v>39</v>
      </c>
      <c r="H8357" t="s">
        <v>177</v>
      </c>
      <c r="I8357" t="s">
        <v>11921</v>
      </c>
      <c r="J8357" s="1">
        <v>2</v>
      </c>
      <c r="K8357" t="s">
        <v>12033</v>
      </c>
      <c r="L8357" t="s">
        <v>12034</v>
      </c>
      <c r="M8357" t="s">
        <v>12035</v>
      </c>
      <c r="N8357" s="126">
        <v>0.01</v>
      </c>
      <c r="Q8357" t="s">
        <v>12036</v>
      </c>
      <c r="R8357" t="s">
        <v>19894</v>
      </c>
      <c r="S8357" s="120">
        <v>0.6</v>
      </c>
      <c r="U8357"/>
    </row>
    <row r="8358" spans="1:21">
      <c r="A8358">
        <v>8357</v>
      </c>
      <c r="B8358" s="1" t="s">
        <v>12037</v>
      </c>
      <c r="C8358" s="1" t="s">
        <v>175</v>
      </c>
      <c r="D8358" s="1" t="s">
        <v>11919</v>
      </c>
      <c r="E8358" t="s">
        <v>48</v>
      </c>
      <c r="F8358" t="s">
        <v>12032</v>
      </c>
      <c r="G8358" t="s">
        <v>39</v>
      </c>
      <c r="H8358" t="s">
        <v>177</v>
      </c>
      <c r="I8358" t="s">
        <v>11921</v>
      </c>
      <c r="J8358" s="1">
        <v>2</v>
      </c>
      <c r="K8358" t="s">
        <v>12033</v>
      </c>
      <c r="L8358" t="s">
        <v>12034</v>
      </c>
      <c r="M8358" t="s">
        <v>12035</v>
      </c>
      <c r="N8358" s="126"/>
      <c r="Q8358" t="s">
        <v>12037</v>
      </c>
      <c r="R8358" t="s">
        <v>19894</v>
      </c>
      <c r="S8358" s="120">
        <v>0.6</v>
      </c>
      <c r="U8358"/>
    </row>
    <row r="8359" spans="1:21">
      <c r="A8359">
        <v>8358</v>
      </c>
      <c r="B8359" s="1" t="s">
        <v>12038</v>
      </c>
      <c r="C8359" s="1" t="s">
        <v>175</v>
      </c>
      <c r="D8359" s="1" t="s">
        <v>11919</v>
      </c>
      <c r="E8359" t="s">
        <v>48</v>
      </c>
      <c r="F8359" t="s">
        <v>12032</v>
      </c>
      <c r="G8359" t="s">
        <v>39</v>
      </c>
      <c r="H8359" t="s">
        <v>177</v>
      </c>
      <c r="I8359" t="s">
        <v>11921</v>
      </c>
      <c r="J8359" s="1">
        <v>2</v>
      </c>
      <c r="K8359" t="s">
        <v>12033</v>
      </c>
      <c r="L8359" t="s">
        <v>12034</v>
      </c>
      <c r="M8359" t="s">
        <v>12035</v>
      </c>
      <c r="N8359" s="126"/>
      <c r="Q8359" t="s">
        <v>12038</v>
      </c>
      <c r="R8359" t="s">
        <v>19894</v>
      </c>
      <c r="S8359" s="120">
        <v>0.6</v>
      </c>
      <c r="U8359"/>
    </row>
    <row r="8360" spans="1:21">
      <c r="A8360">
        <v>8359</v>
      </c>
      <c r="B8360" s="1" t="s">
        <v>12039</v>
      </c>
      <c r="C8360" s="1" t="s">
        <v>352</v>
      </c>
      <c r="D8360" s="1" t="s">
        <v>11919</v>
      </c>
      <c r="E8360" t="s">
        <v>48</v>
      </c>
      <c r="F8360" t="s">
        <v>12040</v>
      </c>
      <c r="G8360" t="s">
        <v>39</v>
      </c>
      <c r="H8360" t="s">
        <v>354</v>
      </c>
      <c r="I8360" t="s">
        <v>11921</v>
      </c>
      <c r="J8360" s="1">
        <v>2</v>
      </c>
      <c r="K8360" t="s">
        <v>12040</v>
      </c>
      <c r="L8360" t="s">
        <v>12041</v>
      </c>
      <c r="M8360" t="s">
        <v>12042</v>
      </c>
      <c r="N8360" s="126"/>
      <c r="Q8360" t="s">
        <v>12039</v>
      </c>
      <c r="R8360" t="s">
        <v>19895</v>
      </c>
      <c r="S8360" s="120">
        <v>0.6</v>
      </c>
      <c r="U8360"/>
    </row>
    <row r="8361" spans="1:21">
      <c r="A8361">
        <v>8360</v>
      </c>
      <c r="B8361" s="1" t="s">
        <v>12043</v>
      </c>
      <c r="C8361" s="1" t="s">
        <v>352</v>
      </c>
      <c r="D8361" s="1" t="s">
        <v>11919</v>
      </c>
      <c r="E8361" t="s">
        <v>48</v>
      </c>
      <c r="F8361" t="s">
        <v>12040</v>
      </c>
      <c r="G8361" t="s">
        <v>39</v>
      </c>
      <c r="H8361" t="s">
        <v>354</v>
      </c>
      <c r="I8361" t="s">
        <v>11921</v>
      </c>
      <c r="J8361" s="1">
        <v>2</v>
      </c>
      <c r="K8361" t="s">
        <v>12040</v>
      </c>
      <c r="L8361" t="s">
        <v>12041</v>
      </c>
      <c r="M8361" t="s">
        <v>12042</v>
      </c>
      <c r="N8361" s="126"/>
      <c r="Q8361" t="s">
        <v>12043</v>
      </c>
      <c r="R8361" t="s">
        <v>19895</v>
      </c>
      <c r="S8361" s="120">
        <v>0.6</v>
      </c>
      <c r="U8361"/>
    </row>
    <row r="8362" spans="1:21">
      <c r="A8362">
        <v>8361</v>
      </c>
      <c r="B8362" s="1" t="s">
        <v>12044</v>
      </c>
      <c r="C8362" s="1" t="s">
        <v>352</v>
      </c>
      <c r="D8362" s="1" t="s">
        <v>11919</v>
      </c>
      <c r="E8362" t="s">
        <v>48</v>
      </c>
      <c r="F8362" t="s">
        <v>12040</v>
      </c>
      <c r="G8362" t="s">
        <v>39</v>
      </c>
      <c r="H8362" t="s">
        <v>354</v>
      </c>
      <c r="I8362" t="s">
        <v>11921</v>
      </c>
      <c r="J8362" s="1">
        <v>2</v>
      </c>
      <c r="K8362" t="s">
        <v>12040</v>
      </c>
      <c r="L8362" t="s">
        <v>12041</v>
      </c>
      <c r="M8362" t="s">
        <v>12042</v>
      </c>
      <c r="N8362" s="126"/>
      <c r="Q8362" t="s">
        <v>12044</v>
      </c>
      <c r="R8362" t="s">
        <v>19895</v>
      </c>
      <c r="S8362" s="120">
        <v>0.6</v>
      </c>
      <c r="U8362"/>
    </row>
    <row r="8363" spans="1:21">
      <c r="A8363">
        <v>8362</v>
      </c>
      <c r="B8363" s="1" t="s">
        <v>12045</v>
      </c>
      <c r="C8363" s="1" t="s">
        <v>352</v>
      </c>
      <c r="D8363" s="1" t="s">
        <v>11919</v>
      </c>
      <c r="E8363" t="s">
        <v>48</v>
      </c>
      <c r="F8363" t="s">
        <v>12040</v>
      </c>
      <c r="G8363" t="s">
        <v>39</v>
      </c>
      <c r="H8363" t="s">
        <v>354</v>
      </c>
      <c r="I8363" t="s">
        <v>11921</v>
      </c>
      <c r="J8363" s="1">
        <v>2</v>
      </c>
      <c r="K8363" t="s">
        <v>12040</v>
      </c>
      <c r="L8363" t="s">
        <v>12041</v>
      </c>
      <c r="M8363" t="s">
        <v>12042</v>
      </c>
      <c r="N8363" s="126">
        <v>0.01</v>
      </c>
      <c r="Q8363" t="s">
        <v>12045</v>
      </c>
      <c r="R8363" t="s">
        <v>19895</v>
      </c>
      <c r="S8363" s="120">
        <v>0.6</v>
      </c>
      <c r="U8363"/>
    </row>
    <row r="8364" spans="1:21">
      <c r="A8364">
        <v>8363</v>
      </c>
      <c r="B8364" s="1" t="s">
        <v>12046</v>
      </c>
      <c r="C8364" s="1" t="s">
        <v>36</v>
      </c>
      <c r="D8364" s="1" t="s">
        <v>11919</v>
      </c>
      <c r="E8364" t="s">
        <v>48</v>
      </c>
      <c r="F8364" t="s">
        <v>12047</v>
      </c>
      <c r="G8364" t="s">
        <v>39</v>
      </c>
      <c r="H8364" t="s">
        <v>40</v>
      </c>
      <c r="I8364" t="s">
        <v>11921</v>
      </c>
      <c r="J8364" s="1">
        <v>2</v>
      </c>
      <c r="K8364" t="s">
        <v>12048</v>
      </c>
      <c r="L8364" t="s">
        <v>12049</v>
      </c>
      <c r="M8364" t="s">
        <v>12050</v>
      </c>
      <c r="N8364" s="126"/>
      <c r="Q8364" t="s">
        <v>12046</v>
      </c>
      <c r="R8364" t="s">
        <v>19896</v>
      </c>
      <c r="S8364" s="120">
        <v>0.6</v>
      </c>
      <c r="U8364"/>
    </row>
    <row r="8365" spans="1:21">
      <c r="A8365">
        <v>8364</v>
      </c>
      <c r="B8365" s="1" t="s">
        <v>12051</v>
      </c>
      <c r="C8365" s="1" t="s">
        <v>36</v>
      </c>
      <c r="D8365" s="1" t="s">
        <v>11919</v>
      </c>
      <c r="E8365" t="s">
        <v>48</v>
      </c>
      <c r="F8365" t="s">
        <v>12047</v>
      </c>
      <c r="G8365" t="s">
        <v>39</v>
      </c>
      <c r="H8365" t="s">
        <v>40</v>
      </c>
      <c r="I8365" t="s">
        <v>11921</v>
      </c>
      <c r="J8365" s="1">
        <v>2</v>
      </c>
      <c r="K8365" t="s">
        <v>12048</v>
      </c>
      <c r="L8365" t="s">
        <v>12049</v>
      </c>
      <c r="M8365" t="s">
        <v>12050</v>
      </c>
      <c r="N8365" s="126"/>
      <c r="Q8365" t="s">
        <v>12051</v>
      </c>
      <c r="R8365" t="s">
        <v>19896</v>
      </c>
      <c r="S8365" s="120">
        <v>0.6</v>
      </c>
      <c r="U8365"/>
    </row>
    <row r="8366" spans="1:21">
      <c r="A8366">
        <v>8365</v>
      </c>
      <c r="B8366" s="1" t="s">
        <v>12052</v>
      </c>
      <c r="C8366" s="1" t="s">
        <v>36</v>
      </c>
      <c r="D8366" s="1" t="s">
        <v>11919</v>
      </c>
      <c r="E8366" t="s">
        <v>48</v>
      </c>
      <c r="F8366" t="s">
        <v>12047</v>
      </c>
      <c r="G8366" t="s">
        <v>39</v>
      </c>
      <c r="H8366" t="s">
        <v>40</v>
      </c>
      <c r="I8366" t="s">
        <v>11921</v>
      </c>
      <c r="J8366" s="1">
        <v>2</v>
      </c>
      <c r="K8366" t="s">
        <v>12048</v>
      </c>
      <c r="L8366" t="s">
        <v>12049</v>
      </c>
      <c r="M8366" t="s">
        <v>12050</v>
      </c>
      <c r="N8366" s="126"/>
      <c r="Q8366" t="s">
        <v>12052</v>
      </c>
      <c r="R8366" t="s">
        <v>19896</v>
      </c>
      <c r="S8366" s="120">
        <v>0.6</v>
      </c>
      <c r="U8366"/>
    </row>
    <row r="8367" spans="1:21">
      <c r="A8367">
        <v>8366</v>
      </c>
      <c r="B8367" s="1" t="s">
        <v>12053</v>
      </c>
      <c r="C8367" s="1" t="s">
        <v>78</v>
      </c>
      <c r="D8367" s="1" t="s">
        <v>11919</v>
      </c>
      <c r="E8367" t="s">
        <v>399</v>
      </c>
      <c r="F8367" t="s">
        <v>12054</v>
      </c>
      <c r="G8367" t="s">
        <v>39</v>
      </c>
      <c r="H8367" t="s">
        <v>80</v>
      </c>
      <c r="I8367" t="s">
        <v>11921</v>
      </c>
      <c r="J8367" s="1">
        <v>3</v>
      </c>
      <c r="K8367" t="s">
        <v>12054</v>
      </c>
      <c r="L8367" t="s">
        <v>12055</v>
      </c>
      <c r="M8367" t="s">
        <v>12056</v>
      </c>
      <c r="N8367" s="126"/>
      <c r="Q8367" t="s">
        <v>12053</v>
      </c>
      <c r="R8367" t="s">
        <v>19897</v>
      </c>
      <c r="S8367" s="120">
        <v>0.6</v>
      </c>
      <c r="U8367"/>
    </row>
    <row r="8368" spans="1:21">
      <c r="A8368">
        <v>8367</v>
      </c>
      <c r="B8368" s="1" t="s">
        <v>12057</v>
      </c>
      <c r="C8368" s="1" t="s">
        <v>78</v>
      </c>
      <c r="D8368" s="1" t="s">
        <v>11919</v>
      </c>
      <c r="E8368" t="s">
        <v>399</v>
      </c>
      <c r="F8368" t="s">
        <v>12054</v>
      </c>
      <c r="G8368" t="s">
        <v>39</v>
      </c>
      <c r="H8368" t="s">
        <v>80</v>
      </c>
      <c r="I8368" t="s">
        <v>11921</v>
      </c>
      <c r="J8368" s="1">
        <v>3</v>
      </c>
      <c r="K8368" t="s">
        <v>12054</v>
      </c>
      <c r="L8368" t="s">
        <v>12055</v>
      </c>
      <c r="M8368" t="s">
        <v>12056</v>
      </c>
      <c r="N8368" s="126"/>
      <c r="Q8368" t="s">
        <v>12057</v>
      </c>
      <c r="R8368" t="s">
        <v>19897</v>
      </c>
      <c r="S8368" s="120">
        <v>0.6</v>
      </c>
      <c r="U8368"/>
    </row>
    <row r="8369" spans="1:21">
      <c r="A8369">
        <v>8368</v>
      </c>
      <c r="B8369" s="1" t="s">
        <v>12058</v>
      </c>
      <c r="C8369" s="1" t="s">
        <v>78</v>
      </c>
      <c r="D8369" s="1" t="s">
        <v>11919</v>
      </c>
      <c r="E8369" t="s">
        <v>399</v>
      </c>
      <c r="F8369" t="s">
        <v>12054</v>
      </c>
      <c r="G8369" t="s">
        <v>39</v>
      </c>
      <c r="H8369" t="s">
        <v>80</v>
      </c>
      <c r="I8369" t="s">
        <v>11921</v>
      </c>
      <c r="J8369" s="1">
        <v>3</v>
      </c>
      <c r="K8369" t="s">
        <v>12054</v>
      </c>
      <c r="L8369" t="s">
        <v>12055</v>
      </c>
      <c r="M8369" t="s">
        <v>12056</v>
      </c>
      <c r="N8369" s="126"/>
      <c r="Q8369" t="s">
        <v>12058</v>
      </c>
      <c r="R8369" t="s">
        <v>19897</v>
      </c>
      <c r="S8369" s="120">
        <v>0.6</v>
      </c>
      <c r="U8369"/>
    </row>
    <row r="8370" spans="1:21">
      <c r="A8370">
        <v>8369</v>
      </c>
      <c r="B8370" s="1" t="s">
        <v>12059</v>
      </c>
      <c r="C8370" s="1" t="s">
        <v>78</v>
      </c>
      <c r="D8370" s="1" t="s">
        <v>11919</v>
      </c>
      <c r="E8370" t="s">
        <v>399</v>
      </c>
      <c r="F8370" t="s">
        <v>12054</v>
      </c>
      <c r="G8370" t="s">
        <v>39</v>
      </c>
      <c r="H8370" t="s">
        <v>80</v>
      </c>
      <c r="I8370" t="s">
        <v>11921</v>
      </c>
      <c r="J8370" s="1">
        <v>3</v>
      </c>
      <c r="K8370" t="s">
        <v>12054</v>
      </c>
      <c r="L8370" t="s">
        <v>12055</v>
      </c>
      <c r="M8370" t="s">
        <v>12056</v>
      </c>
      <c r="N8370" s="126">
        <v>0.01</v>
      </c>
      <c r="Q8370" t="s">
        <v>12059</v>
      </c>
      <c r="R8370" t="s">
        <v>19897</v>
      </c>
      <c r="S8370" s="120">
        <v>0.6</v>
      </c>
      <c r="U8370"/>
    </row>
    <row r="8371" spans="1:21">
      <c r="A8371">
        <v>8370</v>
      </c>
      <c r="B8371" s="1" t="s">
        <v>12060</v>
      </c>
      <c r="C8371" s="1" t="s">
        <v>78</v>
      </c>
      <c r="D8371" s="1" t="s">
        <v>11919</v>
      </c>
      <c r="E8371" t="s">
        <v>399</v>
      </c>
      <c r="F8371" t="s">
        <v>12054</v>
      </c>
      <c r="G8371" t="s">
        <v>39</v>
      </c>
      <c r="H8371" t="s">
        <v>80</v>
      </c>
      <c r="I8371" t="s">
        <v>11921</v>
      </c>
      <c r="J8371" s="1">
        <v>3</v>
      </c>
      <c r="K8371" t="s">
        <v>12054</v>
      </c>
      <c r="L8371" t="s">
        <v>12055</v>
      </c>
      <c r="M8371" t="s">
        <v>12056</v>
      </c>
      <c r="N8371" s="126"/>
      <c r="Q8371" t="s">
        <v>12060</v>
      </c>
      <c r="R8371" t="s">
        <v>19897</v>
      </c>
      <c r="S8371" s="120">
        <v>0.6</v>
      </c>
      <c r="U8371"/>
    </row>
    <row r="8372" spans="1:21">
      <c r="A8372">
        <v>8371</v>
      </c>
      <c r="B8372" s="1" t="s">
        <v>12061</v>
      </c>
      <c r="C8372" s="1" t="s">
        <v>78</v>
      </c>
      <c r="D8372" s="1" t="s">
        <v>11919</v>
      </c>
      <c r="E8372" t="s">
        <v>399</v>
      </c>
      <c r="F8372" t="s">
        <v>12054</v>
      </c>
      <c r="G8372" t="s">
        <v>39</v>
      </c>
      <c r="H8372" t="s">
        <v>80</v>
      </c>
      <c r="I8372" t="s">
        <v>11921</v>
      </c>
      <c r="J8372" s="1">
        <v>3</v>
      </c>
      <c r="K8372" t="s">
        <v>12054</v>
      </c>
      <c r="L8372" t="s">
        <v>12055</v>
      </c>
      <c r="M8372" t="s">
        <v>12056</v>
      </c>
      <c r="N8372" s="126"/>
      <c r="Q8372" t="s">
        <v>12061</v>
      </c>
      <c r="R8372" t="s">
        <v>19897</v>
      </c>
      <c r="S8372" s="120">
        <v>0.6</v>
      </c>
      <c r="U8372"/>
    </row>
    <row r="8373" spans="1:21">
      <c r="A8373">
        <v>8372</v>
      </c>
      <c r="B8373" s="1" t="s">
        <v>12062</v>
      </c>
      <c r="C8373" s="1" t="s">
        <v>78</v>
      </c>
      <c r="D8373" s="1" t="s">
        <v>11919</v>
      </c>
      <c r="E8373" t="s">
        <v>399</v>
      </c>
      <c r="F8373" t="s">
        <v>12054</v>
      </c>
      <c r="G8373" t="s">
        <v>39</v>
      </c>
      <c r="H8373" t="s">
        <v>80</v>
      </c>
      <c r="I8373" t="s">
        <v>11921</v>
      </c>
      <c r="J8373" s="1">
        <v>3</v>
      </c>
      <c r="K8373" t="s">
        <v>12054</v>
      </c>
      <c r="L8373" t="s">
        <v>12055</v>
      </c>
      <c r="M8373" t="s">
        <v>12056</v>
      </c>
      <c r="N8373" s="126"/>
      <c r="Q8373" t="s">
        <v>12062</v>
      </c>
      <c r="R8373" t="s">
        <v>19897</v>
      </c>
      <c r="S8373" s="120">
        <v>0.6</v>
      </c>
      <c r="U8373"/>
    </row>
    <row r="8374" spans="1:21">
      <c r="A8374">
        <v>8373</v>
      </c>
      <c r="B8374" s="1" t="s">
        <v>12063</v>
      </c>
      <c r="C8374" s="1" t="s">
        <v>78</v>
      </c>
      <c r="D8374" s="1" t="s">
        <v>11919</v>
      </c>
      <c r="E8374" t="s">
        <v>399</v>
      </c>
      <c r="F8374" t="s">
        <v>12054</v>
      </c>
      <c r="G8374" t="s">
        <v>39</v>
      </c>
      <c r="H8374" t="s">
        <v>80</v>
      </c>
      <c r="I8374" t="s">
        <v>11921</v>
      </c>
      <c r="J8374" s="1">
        <v>3</v>
      </c>
      <c r="K8374" t="s">
        <v>12054</v>
      </c>
      <c r="L8374" t="s">
        <v>12055</v>
      </c>
      <c r="M8374" t="s">
        <v>12056</v>
      </c>
      <c r="N8374" s="126"/>
      <c r="Q8374" t="s">
        <v>12063</v>
      </c>
      <c r="R8374" t="s">
        <v>19897</v>
      </c>
      <c r="S8374" s="120">
        <v>0.6</v>
      </c>
      <c r="U8374"/>
    </row>
    <row r="8375" spans="1:21">
      <c r="A8375">
        <v>8374</v>
      </c>
      <c r="B8375" s="1" t="s">
        <v>12064</v>
      </c>
      <c r="C8375" s="1" t="s">
        <v>87</v>
      </c>
      <c r="D8375" s="1" t="s">
        <v>11919</v>
      </c>
      <c r="E8375" t="s">
        <v>399</v>
      </c>
      <c r="F8375" t="s">
        <v>12065</v>
      </c>
      <c r="G8375" t="s">
        <v>39</v>
      </c>
      <c r="H8375" t="s">
        <v>89</v>
      </c>
      <c r="I8375" t="s">
        <v>11921</v>
      </c>
      <c r="J8375" s="1">
        <v>3</v>
      </c>
      <c r="K8375" t="s">
        <v>12065</v>
      </c>
      <c r="L8375" t="s">
        <v>12066</v>
      </c>
      <c r="M8375" t="s">
        <v>12067</v>
      </c>
      <c r="N8375" s="126"/>
      <c r="Q8375" t="s">
        <v>12064</v>
      </c>
      <c r="R8375" t="s">
        <v>19898</v>
      </c>
      <c r="S8375" s="120">
        <v>0.6</v>
      </c>
      <c r="U8375"/>
    </row>
    <row r="8376" spans="1:21">
      <c r="A8376">
        <v>8375</v>
      </c>
      <c r="B8376" s="1" t="s">
        <v>12068</v>
      </c>
      <c r="C8376" s="1" t="s">
        <v>121</v>
      </c>
      <c r="D8376" s="1" t="s">
        <v>11919</v>
      </c>
      <c r="E8376" t="s">
        <v>399</v>
      </c>
      <c r="F8376" t="s">
        <v>12069</v>
      </c>
      <c r="G8376" t="s">
        <v>39</v>
      </c>
      <c r="H8376" t="s">
        <v>123</v>
      </c>
      <c r="I8376" t="s">
        <v>11921</v>
      </c>
      <c r="J8376" s="1">
        <v>3</v>
      </c>
      <c r="K8376" t="s">
        <v>12069</v>
      </c>
      <c r="L8376" t="s">
        <v>12070</v>
      </c>
      <c r="M8376" t="s">
        <v>12071</v>
      </c>
      <c r="N8376" s="126"/>
      <c r="Q8376" t="s">
        <v>12068</v>
      </c>
      <c r="R8376" t="s">
        <v>19899</v>
      </c>
      <c r="S8376" s="120">
        <v>0.6</v>
      </c>
      <c r="U8376"/>
    </row>
    <row r="8377" spans="1:21">
      <c r="A8377">
        <v>8376</v>
      </c>
      <c r="B8377" s="1" t="s">
        <v>12072</v>
      </c>
      <c r="C8377" s="1" t="s">
        <v>121</v>
      </c>
      <c r="D8377" s="1" t="s">
        <v>11919</v>
      </c>
      <c r="E8377" t="s">
        <v>399</v>
      </c>
      <c r="F8377" t="s">
        <v>12069</v>
      </c>
      <c r="G8377" t="s">
        <v>39</v>
      </c>
      <c r="H8377" t="s">
        <v>123</v>
      </c>
      <c r="I8377" t="s">
        <v>11921</v>
      </c>
      <c r="J8377" s="1">
        <v>3</v>
      </c>
      <c r="K8377" t="s">
        <v>12069</v>
      </c>
      <c r="L8377" t="s">
        <v>12070</v>
      </c>
      <c r="M8377" t="s">
        <v>12071</v>
      </c>
      <c r="N8377" s="126"/>
      <c r="Q8377" t="s">
        <v>12072</v>
      </c>
      <c r="R8377" t="s">
        <v>19899</v>
      </c>
      <c r="S8377" s="120">
        <v>0.6</v>
      </c>
      <c r="U8377"/>
    </row>
    <row r="8378" spans="1:21">
      <c r="A8378">
        <v>8377</v>
      </c>
      <c r="B8378" s="1" t="s">
        <v>12073</v>
      </c>
      <c r="C8378" s="1" t="s">
        <v>121</v>
      </c>
      <c r="D8378" s="1" t="s">
        <v>11919</v>
      </c>
      <c r="E8378" t="s">
        <v>399</v>
      </c>
      <c r="F8378" t="s">
        <v>12069</v>
      </c>
      <c r="G8378" t="s">
        <v>39</v>
      </c>
      <c r="H8378" t="s">
        <v>123</v>
      </c>
      <c r="I8378" t="s">
        <v>11921</v>
      </c>
      <c r="J8378" s="1">
        <v>3</v>
      </c>
      <c r="K8378" t="s">
        <v>12069</v>
      </c>
      <c r="L8378" t="s">
        <v>12070</v>
      </c>
      <c r="M8378" t="s">
        <v>12071</v>
      </c>
      <c r="N8378" s="126"/>
      <c r="Q8378" t="s">
        <v>12073</v>
      </c>
      <c r="R8378" t="s">
        <v>19899</v>
      </c>
      <c r="S8378" s="120">
        <v>0.6</v>
      </c>
      <c r="U8378"/>
    </row>
    <row r="8379" spans="1:21">
      <c r="A8379">
        <v>8378</v>
      </c>
      <c r="B8379" s="1" t="s">
        <v>12074</v>
      </c>
      <c r="C8379" s="1" t="s">
        <v>121</v>
      </c>
      <c r="D8379" s="1" t="s">
        <v>11919</v>
      </c>
      <c r="E8379" t="s">
        <v>399</v>
      </c>
      <c r="F8379" t="s">
        <v>12069</v>
      </c>
      <c r="G8379" t="s">
        <v>39</v>
      </c>
      <c r="H8379" t="s">
        <v>123</v>
      </c>
      <c r="I8379" t="s">
        <v>11921</v>
      </c>
      <c r="J8379" s="1">
        <v>3</v>
      </c>
      <c r="K8379" t="s">
        <v>12069</v>
      </c>
      <c r="L8379" t="s">
        <v>12070</v>
      </c>
      <c r="M8379" t="s">
        <v>12071</v>
      </c>
      <c r="N8379" s="126"/>
      <c r="Q8379" t="s">
        <v>12074</v>
      </c>
      <c r="R8379" t="s">
        <v>19899</v>
      </c>
      <c r="S8379" s="120">
        <v>0.6</v>
      </c>
      <c r="U8379"/>
    </row>
    <row r="8380" spans="1:21">
      <c r="A8380">
        <v>8379</v>
      </c>
      <c r="B8380" s="1" t="s">
        <v>12075</v>
      </c>
      <c r="C8380" s="1" t="s">
        <v>121</v>
      </c>
      <c r="D8380" s="1" t="s">
        <v>11919</v>
      </c>
      <c r="E8380" t="s">
        <v>399</v>
      </c>
      <c r="F8380" t="s">
        <v>12069</v>
      </c>
      <c r="G8380" t="s">
        <v>39</v>
      </c>
      <c r="H8380" t="s">
        <v>123</v>
      </c>
      <c r="I8380" t="s">
        <v>11921</v>
      </c>
      <c r="J8380" s="1">
        <v>3</v>
      </c>
      <c r="K8380" t="s">
        <v>12069</v>
      </c>
      <c r="L8380" t="s">
        <v>12070</v>
      </c>
      <c r="M8380" t="s">
        <v>12071</v>
      </c>
      <c r="N8380" s="126"/>
      <c r="Q8380" t="s">
        <v>12075</v>
      </c>
      <c r="R8380" t="s">
        <v>19899</v>
      </c>
      <c r="S8380" s="120">
        <v>0.6</v>
      </c>
      <c r="U8380"/>
    </row>
    <row r="8381" spans="1:21">
      <c r="A8381">
        <v>8380</v>
      </c>
      <c r="B8381" s="1" t="s">
        <v>7578</v>
      </c>
      <c r="C8381" s="1" t="s">
        <v>164</v>
      </c>
      <c r="D8381" s="1" t="s">
        <v>11919</v>
      </c>
      <c r="E8381" t="s">
        <v>399</v>
      </c>
      <c r="F8381" t="s">
        <v>12076</v>
      </c>
      <c r="G8381" t="s">
        <v>39</v>
      </c>
      <c r="H8381" t="s">
        <v>166</v>
      </c>
      <c r="I8381" t="s">
        <v>11921</v>
      </c>
      <c r="J8381" s="1">
        <v>3</v>
      </c>
      <c r="K8381" t="s">
        <v>12076</v>
      </c>
      <c r="L8381" t="s">
        <v>12077</v>
      </c>
      <c r="M8381" t="s">
        <v>12078</v>
      </c>
      <c r="N8381" s="126"/>
      <c r="Q8381" t="s">
        <v>7578</v>
      </c>
      <c r="R8381" t="s">
        <v>19900</v>
      </c>
      <c r="S8381" s="120">
        <v>0.6</v>
      </c>
      <c r="U8381"/>
    </row>
    <row r="8382" spans="1:21">
      <c r="A8382">
        <v>8381</v>
      </c>
      <c r="B8382" s="1" t="s">
        <v>12031</v>
      </c>
      <c r="C8382" s="1" t="s">
        <v>175</v>
      </c>
      <c r="D8382" s="1" t="s">
        <v>11919</v>
      </c>
      <c r="E8382" t="s">
        <v>399</v>
      </c>
      <c r="F8382" t="s">
        <v>12079</v>
      </c>
      <c r="G8382" t="s">
        <v>39</v>
      </c>
      <c r="H8382" t="s">
        <v>177</v>
      </c>
      <c r="I8382" t="s">
        <v>11921</v>
      </c>
      <c r="J8382" s="1">
        <v>3</v>
      </c>
      <c r="K8382" t="s">
        <v>12080</v>
      </c>
      <c r="L8382" t="s">
        <v>12081</v>
      </c>
      <c r="M8382" t="s">
        <v>12082</v>
      </c>
      <c r="N8382" s="126"/>
      <c r="Q8382" t="s">
        <v>12031</v>
      </c>
      <c r="R8382" t="s">
        <v>19901</v>
      </c>
      <c r="S8382" s="120">
        <v>0.6</v>
      </c>
      <c r="U8382"/>
    </row>
    <row r="8383" spans="1:21">
      <c r="A8383">
        <v>8382</v>
      </c>
      <c r="B8383" s="1" t="s">
        <v>12083</v>
      </c>
      <c r="C8383" s="1" t="s">
        <v>175</v>
      </c>
      <c r="D8383" s="1" t="s">
        <v>11919</v>
      </c>
      <c r="E8383" t="s">
        <v>399</v>
      </c>
      <c r="F8383" t="s">
        <v>12079</v>
      </c>
      <c r="G8383" t="s">
        <v>39</v>
      </c>
      <c r="H8383" t="s">
        <v>177</v>
      </c>
      <c r="I8383" t="s">
        <v>11921</v>
      </c>
      <c r="J8383" s="1">
        <v>3</v>
      </c>
      <c r="K8383" t="s">
        <v>12080</v>
      </c>
      <c r="L8383" t="s">
        <v>12081</v>
      </c>
      <c r="M8383" t="s">
        <v>12082</v>
      </c>
      <c r="N8383" s="126"/>
      <c r="Q8383" t="s">
        <v>12083</v>
      </c>
      <c r="R8383" t="s">
        <v>19901</v>
      </c>
      <c r="S8383" s="120">
        <v>0.6</v>
      </c>
      <c r="U8383"/>
    </row>
    <row r="8384" spans="1:21">
      <c r="A8384">
        <v>8383</v>
      </c>
      <c r="B8384" s="1" t="s">
        <v>12084</v>
      </c>
      <c r="C8384" s="1" t="s">
        <v>175</v>
      </c>
      <c r="D8384" s="1" t="s">
        <v>11919</v>
      </c>
      <c r="E8384" t="s">
        <v>399</v>
      </c>
      <c r="F8384" t="s">
        <v>12079</v>
      </c>
      <c r="G8384" t="s">
        <v>39</v>
      </c>
      <c r="H8384" t="s">
        <v>177</v>
      </c>
      <c r="I8384" t="s">
        <v>11921</v>
      </c>
      <c r="J8384" s="1">
        <v>3</v>
      </c>
      <c r="K8384" t="s">
        <v>12080</v>
      </c>
      <c r="L8384" t="s">
        <v>12081</v>
      </c>
      <c r="M8384" t="s">
        <v>12082</v>
      </c>
      <c r="N8384" s="126">
        <v>0.01</v>
      </c>
      <c r="Q8384" t="s">
        <v>12084</v>
      </c>
      <c r="R8384" t="s">
        <v>19901</v>
      </c>
      <c r="S8384" s="120">
        <v>0.6</v>
      </c>
      <c r="U8384"/>
    </row>
    <row r="8385" spans="1:21">
      <c r="A8385">
        <v>8384</v>
      </c>
      <c r="B8385" s="1" t="s">
        <v>12085</v>
      </c>
      <c r="C8385" s="1" t="s">
        <v>175</v>
      </c>
      <c r="D8385" s="1" t="s">
        <v>11919</v>
      </c>
      <c r="E8385" t="s">
        <v>399</v>
      </c>
      <c r="F8385" t="s">
        <v>12079</v>
      </c>
      <c r="G8385" t="s">
        <v>39</v>
      </c>
      <c r="H8385" t="s">
        <v>177</v>
      </c>
      <c r="I8385" t="s">
        <v>11921</v>
      </c>
      <c r="J8385" s="1">
        <v>3</v>
      </c>
      <c r="K8385" t="s">
        <v>12080</v>
      </c>
      <c r="L8385" t="s">
        <v>12081</v>
      </c>
      <c r="M8385" t="s">
        <v>12082</v>
      </c>
      <c r="N8385" s="126"/>
      <c r="Q8385" t="s">
        <v>12085</v>
      </c>
      <c r="R8385" t="s">
        <v>19901</v>
      </c>
      <c r="S8385" s="120">
        <v>0.6</v>
      </c>
      <c r="U8385"/>
    </row>
    <row r="8386" spans="1:21">
      <c r="A8386">
        <v>8385</v>
      </c>
      <c r="B8386" s="1" t="s">
        <v>12086</v>
      </c>
      <c r="C8386" s="1" t="s">
        <v>36</v>
      </c>
      <c r="D8386" s="1" t="s">
        <v>11919</v>
      </c>
      <c r="E8386" t="s">
        <v>399</v>
      </c>
      <c r="F8386" t="s">
        <v>12087</v>
      </c>
      <c r="G8386" t="s">
        <v>39</v>
      </c>
      <c r="H8386" t="s">
        <v>40</v>
      </c>
      <c r="I8386" t="s">
        <v>11921</v>
      </c>
      <c r="J8386" s="1">
        <v>3</v>
      </c>
      <c r="K8386" t="s">
        <v>12088</v>
      </c>
      <c r="L8386" t="s">
        <v>12089</v>
      </c>
      <c r="M8386" t="s">
        <v>12090</v>
      </c>
      <c r="N8386" s="126"/>
      <c r="Q8386" t="s">
        <v>12086</v>
      </c>
      <c r="R8386" t="s">
        <v>19902</v>
      </c>
      <c r="S8386" s="120">
        <v>0.6</v>
      </c>
      <c r="U8386"/>
    </row>
    <row r="8387" spans="1:21">
      <c r="A8387">
        <v>8386</v>
      </c>
      <c r="B8387" s="1" t="s">
        <v>12091</v>
      </c>
      <c r="C8387" s="1" t="s">
        <v>201</v>
      </c>
      <c r="D8387" s="1" t="s">
        <v>11919</v>
      </c>
      <c r="E8387" t="s">
        <v>399</v>
      </c>
      <c r="F8387" t="s">
        <v>12092</v>
      </c>
      <c r="G8387" t="s">
        <v>39</v>
      </c>
      <c r="H8387" t="s">
        <v>203</v>
      </c>
      <c r="I8387" t="s">
        <v>11921</v>
      </c>
      <c r="J8387" s="1">
        <v>3</v>
      </c>
      <c r="K8387" t="s">
        <v>12092</v>
      </c>
      <c r="L8387" t="s">
        <v>12093</v>
      </c>
      <c r="M8387" t="s">
        <v>12094</v>
      </c>
      <c r="N8387" s="126"/>
      <c r="Q8387" t="s">
        <v>12091</v>
      </c>
      <c r="R8387" t="s">
        <v>19903</v>
      </c>
      <c r="S8387" s="120">
        <v>0.6</v>
      </c>
      <c r="U8387"/>
    </row>
    <row r="8388" spans="1:21">
      <c r="A8388">
        <v>8387</v>
      </c>
      <c r="B8388" s="1" t="s">
        <v>7032</v>
      </c>
      <c r="C8388" s="1" t="s">
        <v>72</v>
      </c>
      <c r="D8388" s="1" t="s">
        <v>11919</v>
      </c>
      <c r="E8388" t="s">
        <v>642</v>
      </c>
      <c r="F8388" t="s">
        <v>12095</v>
      </c>
      <c r="G8388" t="s">
        <v>39</v>
      </c>
      <c r="H8388" t="s">
        <v>74</v>
      </c>
      <c r="I8388" t="s">
        <v>11921</v>
      </c>
      <c r="J8388" s="1">
        <v>5</v>
      </c>
      <c r="K8388" t="s">
        <v>12095</v>
      </c>
      <c r="L8388" t="s">
        <v>12096</v>
      </c>
      <c r="M8388" t="s">
        <v>12097</v>
      </c>
      <c r="N8388" s="126"/>
      <c r="Q8388" t="s">
        <v>7032</v>
      </c>
      <c r="R8388" t="s">
        <v>19904</v>
      </c>
      <c r="S8388" s="120">
        <v>0.6</v>
      </c>
      <c r="U8388"/>
    </row>
    <row r="8389" spans="1:21">
      <c r="A8389">
        <v>8388</v>
      </c>
      <c r="B8389" s="1" t="s">
        <v>12098</v>
      </c>
      <c r="C8389" s="1" t="s">
        <v>72</v>
      </c>
      <c r="D8389" s="1" t="s">
        <v>11919</v>
      </c>
      <c r="E8389" t="s">
        <v>642</v>
      </c>
      <c r="F8389" t="s">
        <v>12095</v>
      </c>
      <c r="G8389" t="s">
        <v>39</v>
      </c>
      <c r="H8389" t="s">
        <v>74</v>
      </c>
      <c r="I8389" t="s">
        <v>11921</v>
      </c>
      <c r="J8389" s="1">
        <v>5</v>
      </c>
      <c r="K8389" t="s">
        <v>12095</v>
      </c>
      <c r="L8389" t="s">
        <v>12096</v>
      </c>
      <c r="M8389" t="s">
        <v>12097</v>
      </c>
      <c r="N8389" s="126">
        <v>0.01</v>
      </c>
      <c r="Q8389" t="s">
        <v>12098</v>
      </c>
      <c r="R8389" t="s">
        <v>19904</v>
      </c>
      <c r="S8389" s="120">
        <v>0.6</v>
      </c>
      <c r="U8389"/>
    </row>
    <row r="8390" spans="1:21">
      <c r="A8390">
        <v>8389</v>
      </c>
      <c r="B8390" s="1" t="s">
        <v>12073</v>
      </c>
      <c r="C8390" s="1" t="s">
        <v>72</v>
      </c>
      <c r="D8390" s="1" t="s">
        <v>11919</v>
      </c>
      <c r="E8390" t="s">
        <v>642</v>
      </c>
      <c r="F8390" t="s">
        <v>12095</v>
      </c>
      <c r="G8390" t="s">
        <v>39</v>
      </c>
      <c r="H8390" t="s">
        <v>74</v>
      </c>
      <c r="I8390" t="s">
        <v>11921</v>
      </c>
      <c r="J8390" s="1">
        <v>5</v>
      </c>
      <c r="K8390" t="s">
        <v>12095</v>
      </c>
      <c r="L8390" t="s">
        <v>12096</v>
      </c>
      <c r="M8390" t="s">
        <v>12097</v>
      </c>
      <c r="N8390" s="126"/>
      <c r="Q8390" t="s">
        <v>12073</v>
      </c>
      <c r="R8390" t="s">
        <v>19904</v>
      </c>
      <c r="S8390" s="120">
        <v>0.6</v>
      </c>
      <c r="U8390"/>
    </row>
    <row r="8391" spans="1:21">
      <c r="A8391">
        <v>8390</v>
      </c>
      <c r="B8391" s="1" t="s">
        <v>12099</v>
      </c>
      <c r="C8391" s="1" t="s">
        <v>72</v>
      </c>
      <c r="D8391" s="1" t="s">
        <v>11919</v>
      </c>
      <c r="E8391" t="s">
        <v>642</v>
      </c>
      <c r="F8391" t="s">
        <v>12095</v>
      </c>
      <c r="G8391" t="s">
        <v>39</v>
      </c>
      <c r="H8391" t="s">
        <v>74</v>
      </c>
      <c r="I8391" t="s">
        <v>11921</v>
      </c>
      <c r="J8391" s="1">
        <v>5</v>
      </c>
      <c r="K8391" t="s">
        <v>12095</v>
      </c>
      <c r="L8391" t="s">
        <v>12096</v>
      </c>
      <c r="M8391" t="s">
        <v>12097</v>
      </c>
      <c r="N8391" s="126"/>
      <c r="Q8391" t="s">
        <v>12099</v>
      </c>
      <c r="R8391" t="s">
        <v>19904</v>
      </c>
      <c r="S8391" s="120">
        <v>0.6</v>
      </c>
      <c r="U8391"/>
    </row>
    <row r="8392" spans="1:21">
      <c r="A8392">
        <v>8391</v>
      </c>
      <c r="B8392" s="1" t="s">
        <v>12100</v>
      </c>
      <c r="C8392" s="1" t="s">
        <v>72</v>
      </c>
      <c r="D8392" s="1" t="s">
        <v>11919</v>
      </c>
      <c r="E8392" t="s">
        <v>642</v>
      </c>
      <c r="F8392" t="s">
        <v>12095</v>
      </c>
      <c r="G8392" t="s">
        <v>39</v>
      </c>
      <c r="H8392" t="s">
        <v>74</v>
      </c>
      <c r="I8392" t="s">
        <v>11921</v>
      </c>
      <c r="J8392" s="1">
        <v>5</v>
      </c>
      <c r="K8392" t="s">
        <v>12095</v>
      </c>
      <c r="L8392" t="s">
        <v>12096</v>
      </c>
      <c r="M8392" t="s">
        <v>12097</v>
      </c>
      <c r="N8392" s="126">
        <v>0.1</v>
      </c>
      <c r="Q8392" t="s">
        <v>12100</v>
      </c>
      <c r="R8392" t="s">
        <v>19904</v>
      </c>
      <c r="S8392" s="120">
        <v>0.6</v>
      </c>
      <c r="U8392"/>
    </row>
    <row r="8393" spans="1:21">
      <c r="A8393">
        <v>8392</v>
      </c>
      <c r="B8393" s="1" t="s">
        <v>12101</v>
      </c>
      <c r="C8393" s="1" t="s">
        <v>72</v>
      </c>
      <c r="D8393" s="1" t="s">
        <v>11919</v>
      </c>
      <c r="E8393" t="s">
        <v>642</v>
      </c>
      <c r="F8393" t="s">
        <v>12095</v>
      </c>
      <c r="G8393" t="s">
        <v>39</v>
      </c>
      <c r="H8393" t="s">
        <v>74</v>
      </c>
      <c r="I8393" t="s">
        <v>11921</v>
      </c>
      <c r="J8393" s="1">
        <v>5</v>
      </c>
      <c r="K8393" t="s">
        <v>12095</v>
      </c>
      <c r="L8393" t="s">
        <v>12096</v>
      </c>
      <c r="M8393" t="s">
        <v>12097</v>
      </c>
      <c r="N8393" s="126"/>
      <c r="Q8393" t="s">
        <v>12101</v>
      </c>
      <c r="R8393" t="s">
        <v>19904</v>
      </c>
      <c r="S8393" s="120">
        <v>0.6</v>
      </c>
      <c r="U8393"/>
    </row>
    <row r="8394" spans="1:21">
      <c r="A8394">
        <v>8393</v>
      </c>
      <c r="B8394" s="1" t="s">
        <v>12102</v>
      </c>
      <c r="C8394" s="1" t="s">
        <v>72</v>
      </c>
      <c r="D8394" s="1" t="s">
        <v>11919</v>
      </c>
      <c r="E8394" t="s">
        <v>642</v>
      </c>
      <c r="F8394" t="s">
        <v>12095</v>
      </c>
      <c r="G8394" t="s">
        <v>39</v>
      </c>
      <c r="H8394" t="s">
        <v>74</v>
      </c>
      <c r="I8394" t="s">
        <v>11921</v>
      </c>
      <c r="J8394" s="1">
        <v>5</v>
      </c>
      <c r="K8394" t="s">
        <v>12095</v>
      </c>
      <c r="L8394" t="s">
        <v>12096</v>
      </c>
      <c r="M8394" t="s">
        <v>12097</v>
      </c>
      <c r="N8394" s="126"/>
      <c r="Q8394" t="s">
        <v>12102</v>
      </c>
      <c r="R8394" t="s">
        <v>19904</v>
      </c>
      <c r="S8394" s="120">
        <v>0.6</v>
      </c>
      <c r="U8394"/>
    </row>
    <row r="8395" spans="1:21">
      <c r="A8395">
        <v>8394</v>
      </c>
      <c r="B8395" s="1" t="s">
        <v>12103</v>
      </c>
      <c r="C8395" s="1" t="s">
        <v>72</v>
      </c>
      <c r="D8395" s="1" t="s">
        <v>11919</v>
      </c>
      <c r="E8395" t="s">
        <v>642</v>
      </c>
      <c r="F8395" t="s">
        <v>12095</v>
      </c>
      <c r="G8395" t="s">
        <v>39</v>
      </c>
      <c r="H8395" t="s">
        <v>74</v>
      </c>
      <c r="I8395" t="s">
        <v>11921</v>
      </c>
      <c r="J8395" s="1">
        <v>5</v>
      </c>
      <c r="K8395" t="s">
        <v>12095</v>
      </c>
      <c r="L8395" t="s">
        <v>12096</v>
      </c>
      <c r="M8395" t="s">
        <v>12097</v>
      </c>
      <c r="N8395" s="126">
        <v>0.01</v>
      </c>
      <c r="Q8395" t="s">
        <v>12103</v>
      </c>
      <c r="R8395" t="s">
        <v>19904</v>
      </c>
      <c r="S8395" s="120">
        <v>0.6</v>
      </c>
      <c r="U8395"/>
    </row>
    <row r="8396" spans="1:21">
      <c r="A8396">
        <v>8395</v>
      </c>
      <c r="B8396" s="1" t="s">
        <v>12104</v>
      </c>
      <c r="C8396" s="1" t="s">
        <v>72</v>
      </c>
      <c r="D8396" s="1" t="s">
        <v>11919</v>
      </c>
      <c r="E8396" t="s">
        <v>642</v>
      </c>
      <c r="F8396" t="s">
        <v>12095</v>
      </c>
      <c r="G8396" t="s">
        <v>39</v>
      </c>
      <c r="H8396" t="s">
        <v>74</v>
      </c>
      <c r="I8396" t="s">
        <v>11921</v>
      </c>
      <c r="J8396" s="1">
        <v>5</v>
      </c>
      <c r="K8396" t="s">
        <v>12095</v>
      </c>
      <c r="L8396" t="s">
        <v>12096</v>
      </c>
      <c r="M8396" t="s">
        <v>12097</v>
      </c>
      <c r="N8396" s="126"/>
      <c r="Q8396" t="s">
        <v>12104</v>
      </c>
      <c r="R8396" t="s">
        <v>19904</v>
      </c>
      <c r="S8396" s="120">
        <v>0.6</v>
      </c>
      <c r="U8396"/>
    </row>
    <row r="8397" spans="1:21">
      <c r="A8397">
        <v>8396</v>
      </c>
      <c r="B8397" s="1" t="s">
        <v>12105</v>
      </c>
      <c r="C8397" s="1" t="s">
        <v>47</v>
      </c>
      <c r="D8397" s="1" t="s">
        <v>11919</v>
      </c>
      <c r="E8397" t="s">
        <v>642</v>
      </c>
      <c r="F8397" t="s">
        <v>12106</v>
      </c>
      <c r="G8397" t="s">
        <v>39</v>
      </c>
      <c r="H8397" t="s">
        <v>49</v>
      </c>
      <c r="I8397" t="s">
        <v>11921</v>
      </c>
      <c r="J8397" s="1">
        <v>5</v>
      </c>
      <c r="K8397" t="s">
        <v>12107</v>
      </c>
      <c r="L8397" t="s">
        <v>12108</v>
      </c>
      <c r="M8397" t="s">
        <v>12109</v>
      </c>
      <c r="N8397" s="126"/>
      <c r="Q8397" t="s">
        <v>12105</v>
      </c>
      <c r="R8397" t="s">
        <v>19905</v>
      </c>
      <c r="S8397" s="120">
        <v>0.6</v>
      </c>
      <c r="U8397"/>
    </row>
    <row r="8398" spans="1:21">
      <c r="A8398">
        <v>8397</v>
      </c>
      <c r="B8398" s="1" t="s">
        <v>12110</v>
      </c>
      <c r="C8398" s="1" t="s">
        <v>47</v>
      </c>
      <c r="D8398" s="1" t="s">
        <v>11919</v>
      </c>
      <c r="E8398" t="s">
        <v>642</v>
      </c>
      <c r="F8398" t="s">
        <v>12106</v>
      </c>
      <c r="G8398" t="s">
        <v>39</v>
      </c>
      <c r="H8398" t="s">
        <v>49</v>
      </c>
      <c r="I8398" t="s">
        <v>11921</v>
      </c>
      <c r="J8398" s="1">
        <v>5</v>
      </c>
      <c r="K8398" t="s">
        <v>12107</v>
      </c>
      <c r="L8398" t="s">
        <v>12108</v>
      </c>
      <c r="M8398" t="s">
        <v>12109</v>
      </c>
      <c r="N8398" s="126">
        <v>0.01</v>
      </c>
      <c r="Q8398" t="s">
        <v>12110</v>
      </c>
      <c r="R8398" t="s">
        <v>19905</v>
      </c>
      <c r="S8398" s="120">
        <v>0.6</v>
      </c>
      <c r="U8398"/>
    </row>
    <row r="8399" spans="1:21">
      <c r="A8399">
        <v>8398</v>
      </c>
      <c r="B8399" s="1" t="s">
        <v>12111</v>
      </c>
      <c r="C8399" s="1" t="s">
        <v>47</v>
      </c>
      <c r="D8399" s="1" t="s">
        <v>11919</v>
      </c>
      <c r="E8399" t="s">
        <v>642</v>
      </c>
      <c r="F8399" t="s">
        <v>12106</v>
      </c>
      <c r="G8399" t="s">
        <v>39</v>
      </c>
      <c r="H8399" t="s">
        <v>49</v>
      </c>
      <c r="I8399" t="s">
        <v>11921</v>
      </c>
      <c r="J8399" s="1">
        <v>5</v>
      </c>
      <c r="K8399" t="s">
        <v>12107</v>
      </c>
      <c r="L8399" t="s">
        <v>12108</v>
      </c>
      <c r="M8399" t="s">
        <v>12109</v>
      </c>
      <c r="N8399" s="126"/>
      <c r="Q8399" t="s">
        <v>12111</v>
      </c>
      <c r="R8399" t="s">
        <v>19905</v>
      </c>
      <c r="S8399" s="120">
        <v>0.6</v>
      </c>
      <c r="U8399"/>
    </row>
    <row r="8400" spans="1:21">
      <c r="A8400">
        <v>8399</v>
      </c>
      <c r="B8400" s="1" t="s">
        <v>12112</v>
      </c>
      <c r="C8400" s="1" t="s">
        <v>47</v>
      </c>
      <c r="D8400" s="1" t="s">
        <v>11919</v>
      </c>
      <c r="E8400" t="s">
        <v>642</v>
      </c>
      <c r="F8400" t="s">
        <v>12106</v>
      </c>
      <c r="G8400" t="s">
        <v>39</v>
      </c>
      <c r="H8400" t="s">
        <v>49</v>
      </c>
      <c r="I8400" t="s">
        <v>11921</v>
      </c>
      <c r="J8400" s="1">
        <v>5</v>
      </c>
      <c r="K8400" t="s">
        <v>12107</v>
      </c>
      <c r="L8400" t="s">
        <v>12108</v>
      </c>
      <c r="M8400" t="s">
        <v>12109</v>
      </c>
      <c r="N8400" s="126"/>
      <c r="Q8400" t="s">
        <v>12112</v>
      </c>
      <c r="R8400" t="s">
        <v>19905</v>
      </c>
      <c r="S8400" s="120">
        <v>0.6</v>
      </c>
      <c r="U8400"/>
    </row>
    <row r="8401" spans="1:21">
      <c r="A8401">
        <v>8400</v>
      </c>
      <c r="B8401" s="1" t="s">
        <v>12113</v>
      </c>
      <c r="C8401" s="1" t="s">
        <v>593</v>
      </c>
      <c r="D8401" s="1" t="s">
        <v>11919</v>
      </c>
      <c r="E8401" t="s">
        <v>642</v>
      </c>
      <c r="F8401" t="s">
        <v>12114</v>
      </c>
      <c r="G8401" t="s">
        <v>39</v>
      </c>
      <c r="H8401" t="s">
        <v>595</v>
      </c>
      <c r="I8401" t="s">
        <v>11921</v>
      </c>
      <c r="J8401" s="1">
        <v>5</v>
      </c>
      <c r="K8401" t="s">
        <v>12114</v>
      </c>
      <c r="L8401" t="s">
        <v>12115</v>
      </c>
      <c r="M8401" t="s">
        <v>12116</v>
      </c>
      <c r="N8401" s="126"/>
      <c r="Q8401" t="s">
        <v>12113</v>
      </c>
      <c r="R8401" t="s">
        <v>19906</v>
      </c>
      <c r="S8401" s="120">
        <v>0.6</v>
      </c>
      <c r="U8401"/>
    </row>
    <row r="8402" spans="1:21">
      <c r="A8402">
        <v>8401</v>
      </c>
      <c r="B8402" s="1" t="s">
        <v>12117</v>
      </c>
      <c r="C8402" s="1" t="s">
        <v>201</v>
      </c>
      <c r="D8402" s="1" t="s">
        <v>11919</v>
      </c>
      <c r="E8402" t="s">
        <v>642</v>
      </c>
      <c r="F8402" t="s">
        <v>12118</v>
      </c>
      <c r="G8402" t="s">
        <v>39</v>
      </c>
      <c r="H8402" t="s">
        <v>203</v>
      </c>
      <c r="I8402" t="s">
        <v>11921</v>
      </c>
      <c r="J8402" s="1">
        <v>5</v>
      </c>
      <c r="K8402" t="s">
        <v>12118</v>
      </c>
      <c r="L8402" t="s">
        <v>12119</v>
      </c>
      <c r="M8402" t="s">
        <v>12120</v>
      </c>
      <c r="N8402" s="126"/>
      <c r="Q8402" t="s">
        <v>12117</v>
      </c>
      <c r="R8402" t="s">
        <v>19907</v>
      </c>
      <c r="S8402" s="120">
        <v>0.6</v>
      </c>
      <c r="U8402"/>
    </row>
    <row r="8403" spans="1:21">
      <c r="A8403">
        <v>8402</v>
      </c>
      <c r="B8403" s="1" t="s">
        <v>12121</v>
      </c>
      <c r="C8403" s="1" t="s">
        <v>64</v>
      </c>
      <c r="D8403" s="1" t="s">
        <v>11919</v>
      </c>
      <c r="E8403" t="s">
        <v>769</v>
      </c>
      <c r="F8403" t="s">
        <v>12122</v>
      </c>
      <c r="G8403" t="s">
        <v>39</v>
      </c>
      <c r="H8403" t="s">
        <v>67</v>
      </c>
      <c r="I8403" t="s">
        <v>11921</v>
      </c>
      <c r="J8403" s="1">
        <v>7</v>
      </c>
      <c r="K8403" t="s">
        <v>12122</v>
      </c>
      <c r="L8403" t="s">
        <v>12123</v>
      </c>
      <c r="M8403" t="s">
        <v>12124</v>
      </c>
      <c r="N8403" s="126"/>
      <c r="Q8403" t="s">
        <v>12121</v>
      </c>
      <c r="R8403" t="s">
        <v>19908</v>
      </c>
      <c r="S8403" s="120">
        <v>0.6</v>
      </c>
      <c r="U8403"/>
    </row>
    <row r="8404" spans="1:21">
      <c r="A8404">
        <v>8403</v>
      </c>
      <c r="B8404" s="1" t="s">
        <v>12125</v>
      </c>
      <c r="C8404" s="1" t="s">
        <v>64</v>
      </c>
      <c r="D8404" s="1" t="s">
        <v>11919</v>
      </c>
      <c r="E8404" t="s">
        <v>769</v>
      </c>
      <c r="F8404" t="s">
        <v>12122</v>
      </c>
      <c r="G8404" t="s">
        <v>39</v>
      </c>
      <c r="H8404" t="s">
        <v>67</v>
      </c>
      <c r="I8404" t="s">
        <v>11921</v>
      </c>
      <c r="J8404" s="1">
        <v>7</v>
      </c>
      <c r="K8404" t="s">
        <v>12122</v>
      </c>
      <c r="L8404" t="s">
        <v>12123</v>
      </c>
      <c r="M8404" t="s">
        <v>12124</v>
      </c>
      <c r="N8404" s="126"/>
      <c r="Q8404" t="s">
        <v>12125</v>
      </c>
      <c r="R8404" t="s">
        <v>19908</v>
      </c>
      <c r="S8404" s="120">
        <v>0.6</v>
      </c>
      <c r="U8404"/>
    </row>
    <row r="8405" spans="1:21">
      <c r="A8405">
        <v>8404</v>
      </c>
      <c r="B8405" s="1" t="s">
        <v>12126</v>
      </c>
      <c r="C8405" s="1" t="s">
        <v>72</v>
      </c>
      <c r="D8405" s="1" t="s">
        <v>11919</v>
      </c>
      <c r="E8405" t="s">
        <v>769</v>
      </c>
      <c r="F8405" t="s">
        <v>12127</v>
      </c>
      <c r="G8405" t="s">
        <v>39</v>
      </c>
      <c r="H8405" t="s">
        <v>74</v>
      </c>
      <c r="I8405" t="s">
        <v>11921</v>
      </c>
      <c r="J8405" s="1">
        <v>7</v>
      </c>
      <c r="K8405" t="s">
        <v>12127</v>
      </c>
      <c r="L8405" t="s">
        <v>12128</v>
      </c>
      <c r="M8405" t="s">
        <v>12129</v>
      </c>
      <c r="N8405" s="126"/>
      <c r="Q8405" t="s">
        <v>12126</v>
      </c>
      <c r="R8405" t="s">
        <v>19909</v>
      </c>
      <c r="S8405" s="120">
        <v>0.6</v>
      </c>
      <c r="U8405"/>
    </row>
    <row r="8406" spans="1:21">
      <c r="A8406">
        <v>8405</v>
      </c>
      <c r="B8406" s="1" t="s">
        <v>12130</v>
      </c>
      <c r="C8406" s="1" t="s">
        <v>72</v>
      </c>
      <c r="D8406" s="1" t="s">
        <v>11919</v>
      </c>
      <c r="E8406" t="s">
        <v>769</v>
      </c>
      <c r="F8406" t="s">
        <v>12127</v>
      </c>
      <c r="G8406" t="s">
        <v>39</v>
      </c>
      <c r="H8406" t="s">
        <v>74</v>
      </c>
      <c r="I8406" t="s">
        <v>11921</v>
      </c>
      <c r="J8406" s="1">
        <v>7</v>
      </c>
      <c r="K8406" t="s">
        <v>12127</v>
      </c>
      <c r="L8406" t="s">
        <v>12128</v>
      </c>
      <c r="M8406" t="s">
        <v>12129</v>
      </c>
      <c r="N8406" s="126"/>
      <c r="Q8406" t="s">
        <v>12130</v>
      </c>
      <c r="R8406" t="s">
        <v>19909</v>
      </c>
      <c r="S8406" s="120">
        <v>0.6</v>
      </c>
      <c r="U8406"/>
    </row>
    <row r="8407" spans="1:21">
      <c r="A8407">
        <v>8406</v>
      </c>
      <c r="B8407" s="1" t="s">
        <v>12131</v>
      </c>
      <c r="C8407" s="1" t="s">
        <v>121</v>
      </c>
      <c r="D8407" s="1" t="s">
        <v>11919</v>
      </c>
      <c r="E8407" t="s">
        <v>769</v>
      </c>
      <c r="F8407" t="s">
        <v>12132</v>
      </c>
      <c r="G8407" t="s">
        <v>39</v>
      </c>
      <c r="H8407" t="s">
        <v>123</v>
      </c>
      <c r="I8407" t="s">
        <v>11921</v>
      </c>
      <c r="J8407" s="1">
        <v>7</v>
      </c>
      <c r="K8407" t="s">
        <v>12132</v>
      </c>
      <c r="L8407" t="s">
        <v>12133</v>
      </c>
      <c r="M8407" t="s">
        <v>12134</v>
      </c>
      <c r="N8407" s="126"/>
      <c r="Q8407" t="s">
        <v>12131</v>
      </c>
      <c r="R8407" t="s">
        <v>19910</v>
      </c>
      <c r="S8407" s="120">
        <v>0.6</v>
      </c>
      <c r="U8407"/>
    </row>
    <row r="8408" spans="1:21">
      <c r="A8408">
        <v>8407</v>
      </c>
      <c r="B8408" s="1" t="s">
        <v>12135</v>
      </c>
      <c r="C8408" s="1" t="s">
        <v>47</v>
      </c>
      <c r="D8408" s="1" t="s">
        <v>11919</v>
      </c>
      <c r="E8408" t="s">
        <v>769</v>
      </c>
      <c r="F8408" t="s">
        <v>12136</v>
      </c>
      <c r="G8408" t="s">
        <v>39</v>
      </c>
      <c r="H8408" t="s">
        <v>49</v>
      </c>
      <c r="I8408" t="s">
        <v>11921</v>
      </c>
      <c r="J8408" s="1">
        <v>7</v>
      </c>
      <c r="K8408" t="s">
        <v>12137</v>
      </c>
      <c r="L8408" t="s">
        <v>12138</v>
      </c>
      <c r="M8408" t="s">
        <v>12139</v>
      </c>
      <c r="N8408" s="126"/>
      <c r="Q8408" t="s">
        <v>12135</v>
      </c>
      <c r="R8408" t="s">
        <v>19911</v>
      </c>
      <c r="S8408" s="120">
        <v>0.6</v>
      </c>
      <c r="U8408"/>
    </row>
    <row r="8409" spans="1:21">
      <c r="A8409">
        <v>8408</v>
      </c>
      <c r="B8409" s="1" t="s">
        <v>12140</v>
      </c>
      <c r="C8409" s="1" t="s">
        <v>47</v>
      </c>
      <c r="D8409" s="1" t="s">
        <v>11919</v>
      </c>
      <c r="E8409" t="s">
        <v>769</v>
      </c>
      <c r="F8409" t="s">
        <v>12136</v>
      </c>
      <c r="G8409" t="s">
        <v>39</v>
      </c>
      <c r="H8409" t="s">
        <v>49</v>
      </c>
      <c r="I8409" t="s">
        <v>11921</v>
      </c>
      <c r="J8409" s="1">
        <v>7</v>
      </c>
      <c r="K8409" t="s">
        <v>12137</v>
      </c>
      <c r="L8409" t="s">
        <v>12138</v>
      </c>
      <c r="M8409" t="s">
        <v>12139</v>
      </c>
      <c r="N8409" s="126"/>
      <c r="Q8409" t="s">
        <v>12140</v>
      </c>
      <c r="R8409" t="s">
        <v>19911</v>
      </c>
      <c r="S8409" s="120">
        <v>0.6</v>
      </c>
      <c r="U8409"/>
    </row>
    <row r="8410" spans="1:21">
      <c r="A8410">
        <v>8409</v>
      </c>
      <c r="B8410" s="1" t="s">
        <v>12141</v>
      </c>
      <c r="C8410" s="1" t="s">
        <v>47</v>
      </c>
      <c r="D8410" s="1" t="s">
        <v>11919</v>
      </c>
      <c r="E8410" t="s">
        <v>769</v>
      </c>
      <c r="F8410" t="s">
        <v>12136</v>
      </c>
      <c r="G8410" t="s">
        <v>39</v>
      </c>
      <c r="H8410" t="s">
        <v>49</v>
      </c>
      <c r="I8410" t="s">
        <v>11921</v>
      </c>
      <c r="J8410" s="1">
        <v>7</v>
      </c>
      <c r="K8410" t="s">
        <v>12137</v>
      </c>
      <c r="L8410" t="s">
        <v>12138</v>
      </c>
      <c r="M8410" t="s">
        <v>12139</v>
      </c>
      <c r="N8410" s="126"/>
      <c r="Q8410" t="s">
        <v>12141</v>
      </c>
      <c r="R8410" t="s">
        <v>19911</v>
      </c>
      <c r="S8410" s="120">
        <v>0.6</v>
      </c>
      <c r="U8410"/>
    </row>
    <row r="8411" spans="1:21">
      <c r="A8411">
        <v>8410</v>
      </c>
      <c r="B8411" s="1" t="s">
        <v>12142</v>
      </c>
      <c r="C8411" s="1" t="s">
        <v>47</v>
      </c>
      <c r="D8411" s="1" t="s">
        <v>11919</v>
      </c>
      <c r="E8411" t="s">
        <v>769</v>
      </c>
      <c r="F8411" t="s">
        <v>12136</v>
      </c>
      <c r="G8411" t="s">
        <v>39</v>
      </c>
      <c r="H8411" t="s">
        <v>49</v>
      </c>
      <c r="I8411" t="s">
        <v>11921</v>
      </c>
      <c r="J8411" s="1">
        <v>7</v>
      </c>
      <c r="K8411" t="s">
        <v>12137</v>
      </c>
      <c r="L8411" t="s">
        <v>12138</v>
      </c>
      <c r="M8411" t="s">
        <v>12139</v>
      </c>
      <c r="N8411" s="126">
        <v>0.01</v>
      </c>
      <c r="Q8411" t="s">
        <v>12142</v>
      </c>
      <c r="R8411" t="s">
        <v>19911</v>
      </c>
      <c r="S8411" s="120">
        <v>0.6</v>
      </c>
      <c r="U8411"/>
    </row>
    <row r="8412" spans="1:21">
      <c r="A8412">
        <v>8411</v>
      </c>
      <c r="B8412" s="1" t="s">
        <v>12105</v>
      </c>
      <c r="C8412" s="1" t="s">
        <v>47</v>
      </c>
      <c r="D8412" s="1" t="s">
        <v>11919</v>
      </c>
      <c r="E8412" t="s">
        <v>769</v>
      </c>
      <c r="F8412" t="s">
        <v>12136</v>
      </c>
      <c r="G8412" t="s">
        <v>39</v>
      </c>
      <c r="H8412" t="s">
        <v>49</v>
      </c>
      <c r="I8412" t="s">
        <v>11921</v>
      </c>
      <c r="J8412" s="1">
        <v>7</v>
      </c>
      <c r="K8412" t="s">
        <v>12137</v>
      </c>
      <c r="L8412" t="s">
        <v>12138</v>
      </c>
      <c r="M8412" t="s">
        <v>12139</v>
      </c>
      <c r="N8412" s="126"/>
      <c r="Q8412" t="s">
        <v>12105</v>
      </c>
      <c r="R8412" t="s">
        <v>19911</v>
      </c>
      <c r="S8412" s="120">
        <v>0.6</v>
      </c>
      <c r="U8412"/>
    </row>
    <row r="8413" spans="1:21">
      <c r="A8413">
        <v>8412</v>
      </c>
      <c r="B8413" s="1" t="s">
        <v>12143</v>
      </c>
      <c r="C8413" s="1" t="s">
        <v>47</v>
      </c>
      <c r="D8413" s="1" t="s">
        <v>11919</v>
      </c>
      <c r="E8413" t="s">
        <v>769</v>
      </c>
      <c r="F8413" t="s">
        <v>12136</v>
      </c>
      <c r="G8413" t="s">
        <v>39</v>
      </c>
      <c r="H8413" t="s">
        <v>49</v>
      </c>
      <c r="I8413" t="s">
        <v>11921</v>
      </c>
      <c r="J8413" s="1">
        <v>7</v>
      </c>
      <c r="K8413" t="s">
        <v>12137</v>
      </c>
      <c r="L8413" t="s">
        <v>12138</v>
      </c>
      <c r="M8413" t="s">
        <v>12139</v>
      </c>
      <c r="N8413" s="126">
        <v>0.01</v>
      </c>
      <c r="Q8413" t="s">
        <v>12143</v>
      </c>
      <c r="R8413" t="s">
        <v>19911</v>
      </c>
      <c r="S8413" s="120">
        <v>0.6</v>
      </c>
      <c r="U8413"/>
    </row>
    <row r="8414" spans="1:21">
      <c r="A8414">
        <v>8413</v>
      </c>
      <c r="B8414" s="1" t="s">
        <v>12144</v>
      </c>
      <c r="C8414" s="1" t="s">
        <v>201</v>
      </c>
      <c r="D8414" s="1" t="s">
        <v>11919</v>
      </c>
      <c r="E8414" t="s">
        <v>769</v>
      </c>
      <c r="F8414" t="s">
        <v>12145</v>
      </c>
      <c r="G8414" t="s">
        <v>39</v>
      </c>
      <c r="H8414" t="s">
        <v>203</v>
      </c>
      <c r="I8414" t="s">
        <v>11921</v>
      </c>
      <c r="J8414" s="1">
        <v>7</v>
      </c>
      <c r="K8414" t="s">
        <v>12145</v>
      </c>
      <c r="L8414" t="s">
        <v>12146</v>
      </c>
      <c r="M8414" t="s">
        <v>12147</v>
      </c>
      <c r="N8414" s="126"/>
      <c r="Q8414" t="s">
        <v>12144</v>
      </c>
      <c r="R8414" t="s">
        <v>19912</v>
      </c>
      <c r="S8414" s="120">
        <v>0.6</v>
      </c>
      <c r="U8414"/>
    </row>
    <row r="8415" spans="1:21">
      <c r="A8415">
        <v>8414</v>
      </c>
      <c r="B8415" s="1" t="s">
        <v>12148</v>
      </c>
      <c r="C8415" s="1" t="s">
        <v>201</v>
      </c>
      <c r="D8415" s="1" t="s">
        <v>11919</v>
      </c>
      <c r="E8415" t="s">
        <v>769</v>
      </c>
      <c r="F8415" t="s">
        <v>12145</v>
      </c>
      <c r="G8415" t="s">
        <v>39</v>
      </c>
      <c r="H8415" t="s">
        <v>203</v>
      </c>
      <c r="I8415" t="s">
        <v>11921</v>
      </c>
      <c r="J8415" s="1">
        <v>7</v>
      </c>
      <c r="K8415" t="s">
        <v>12145</v>
      </c>
      <c r="L8415" t="s">
        <v>12146</v>
      </c>
      <c r="M8415" t="s">
        <v>12147</v>
      </c>
      <c r="N8415" s="126"/>
      <c r="Q8415" t="s">
        <v>12148</v>
      </c>
      <c r="R8415" t="s">
        <v>19912</v>
      </c>
      <c r="S8415" s="120">
        <v>0.6</v>
      </c>
      <c r="U8415"/>
    </row>
    <row r="8416" spans="1:21">
      <c r="A8416">
        <v>8415</v>
      </c>
      <c r="B8416" s="1" t="s">
        <v>12149</v>
      </c>
      <c r="C8416" s="1" t="s">
        <v>201</v>
      </c>
      <c r="D8416" s="1" t="s">
        <v>11919</v>
      </c>
      <c r="E8416" t="s">
        <v>769</v>
      </c>
      <c r="F8416" t="s">
        <v>12145</v>
      </c>
      <c r="G8416" t="s">
        <v>39</v>
      </c>
      <c r="H8416" t="s">
        <v>203</v>
      </c>
      <c r="I8416" t="s">
        <v>11921</v>
      </c>
      <c r="J8416" s="1">
        <v>7</v>
      </c>
      <c r="K8416" t="s">
        <v>12145</v>
      </c>
      <c r="L8416" t="s">
        <v>12146</v>
      </c>
      <c r="M8416" t="s">
        <v>12147</v>
      </c>
      <c r="N8416" s="126"/>
      <c r="Q8416" t="s">
        <v>12149</v>
      </c>
      <c r="R8416" t="s">
        <v>19912</v>
      </c>
      <c r="S8416" s="120">
        <v>0.6</v>
      </c>
      <c r="U8416"/>
    </row>
    <row r="8417" spans="1:21">
      <c r="A8417">
        <v>8416</v>
      </c>
      <c r="B8417" s="1" t="s">
        <v>12061</v>
      </c>
      <c r="C8417" s="1" t="s">
        <v>201</v>
      </c>
      <c r="D8417" s="1" t="s">
        <v>11919</v>
      </c>
      <c r="E8417" t="s">
        <v>769</v>
      </c>
      <c r="F8417" t="s">
        <v>12145</v>
      </c>
      <c r="G8417" t="s">
        <v>39</v>
      </c>
      <c r="H8417" t="s">
        <v>203</v>
      </c>
      <c r="I8417" t="s">
        <v>11921</v>
      </c>
      <c r="J8417" s="1">
        <v>7</v>
      </c>
      <c r="K8417" t="s">
        <v>12145</v>
      </c>
      <c r="L8417" t="s">
        <v>12146</v>
      </c>
      <c r="M8417" t="s">
        <v>12147</v>
      </c>
      <c r="N8417" s="126">
        <v>0.01</v>
      </c>
      <c r="Q8417" t="s">
        <v>12061</v>
      </c>
      <c r="R8417" t="s">
        <v>19912</v>
      </c>
      <c r="S8417" s="120">
        <v>0.6</v>
      </c>
      <c r="U8417"/>
    </row>
    <row r="8418" spans="1:21">
      <c r="A8418">
        <v>8417</v>
      </c>
      <c r="B8418" s="1" t="s">
        <v>12150</v>
      </c>
      <c r="C8418" s="1" t="s">
        <v>201</v>
      </c>
      <c r="D8418" s="1" t="s">
        <v>11919</v>
      </c>
      <c r="E8418" t="s">
        <v>769</v>
      </c>
      <c r="F8418" t="s">
        <v>12145</v>
      </c>
      <c r="G8418" t="s">
        <v>39</v>
      </c>
      <c r="H8418" t="s">
        <v>203</v>
      </c>
      <c r="I8418" t="s">
        <v>11921</v>
      </c>
      <c r="J8418" s="1">
        <v>7</v>
      </c>
      <c r="K8418" t="s">
        <v>12145</v>
      </c>
      <c r="L8418" t="s">
        <v>12146</v>
      </c>
      <c r="M8418" t="s">
        <v>12147</v>
      </c>
      <c r="N8418" s="126"/>
      <c r="Q8418" t="s">
        <v>12150</v>
      </c>
      <c r="R8418" t="s">
        <v>19912</v>
      </c>
      <c r="S8418" s="120">
        <v>0.6</v>
      </c>
      <c r="U8418"/>
    </row>
    <row r="8419" spans="1:21">
      <c r="A8419">
        <v>8418</v>
      </c>
      <c r="B8419" s="1" t="s">
        <v>12151</v>
      </c>
      <c r="C8419" s="1" t="s">
        <v>201</v>
      </c>
      <c r="D8419" s="1" t="s">
        <v>11919</v>
      </c>
      <c r="E8419" t="s">
        <v>769</v>
      </c>
      <c r="F8419" t="s">
        <v>12145</v>
      </c>
      <c r="G8419" t="s">
        <v>39</v>
      </c>
      <c r="H8419" t="s">
        <v>203</v>
      </c>
      <c r="I8419" t="s">
        <v>11921</v>
      </c>
      <c r="J8419" s="1">
        <v>7</v>
      </c>
      <c r="K8419" t="s">
        <v>12145</v>
      </c>
      <c r="L8419" t="s">
        <v>12146</v>
      </c>
      <c r="M8419" t="s">
        <v>12147</v>
      </c>
      <c r="N8419" s="126"/>
      <c r="Q8419" t="s">
        <v>12151</v>
      </c>
      <c r="R8419" t="s">
        <v>19912</v>
      </c>
      <c r="S8419" s="120">
        <v>0.6</v>
      </c>
      <c r="U8419"/>
    </row>
    <row r="8420" spans="1:21">
      <c r="A8420">
        <v>8419</v>
      </c>
      <c r="B8420" s="1" t="s">
        <v>12152</v>
      </c>
      <c r="C8420" s="1" t="s">
        <v>201</v>
      </c>
      <c r="D8420" s="1" t="s">
        <v>11919</v>
      </c>
      <c r="E8420" t="s">
        <v>769</v>
      </c>
      <c r="F8420" t="s">
        <v>12145</v>
      </c>
      <c r="G8420" t="s">
        <v>39</v>
      </c>
      <c r="H8420" t="s">
        <v>203</v>
      </c>
      <c r="I8420" t="s">
        <v>11921</v>
      </c>
      <c r="J8420" s="1">
        <v>7</v>
      </c>
      <c r="K8420" t="s">
        <v>12145</v>
      </c>
      <c r="L8420" t="s">
        <v>12146</v>
      </c>
      <c r="M8420" t="s">
        <v>12147</v>
      </c>
      <c r="N8420" s="126"/>
      <c r="Q8420" t="s">
        <v>12152</v>
      </c>
      <c r="R8420" t="s">
        <v>19912</v>
      </c>
      <c r="S8420" s="120">
        <v>0.6</v>
      </c>
      <c r="U8420"/>
    </row>
    <row r="8421" spans="1:21">
      <c r="A8421">
        <v>8420</v>
      </c>
      <c r="B8421" s="1" t="s">
        <v>12153</v>
      </c>
      <c r="C8421" s="1" t="s">
        <v>201</v>
      </c>
      <c r="D8421" s="1" t="s">
        <v>11919</v>
      </c>
      <c r="E8421" t="s">
        <v>769</v>
      </c>
      <c r="F8421" t="s">
        <v>12145</v>
      </c>
      <c r="G8421" t="s">
        <v>39</v>
      </c>
      <c r="H8421" t="s">
        <v>203</v>
      </c>
      <c r="I8421" t="s">
        <v>11921</v>
      </c>
      <c r="J8421" s="1">
        <v>7</v>
      </c>
      <c r="K8421" t="s">
        <v>12145</v>
      </c>
      <c r="L8421" t="s">
        <v>12146</v>
      </c>
      <c r="M8421" t="s">
        <v>12147</v>
      </c>
      <c r="N8421" s="126"/>
      <c r="Q8421" t="s">
        <v>12153</v>
      </c>
      <c r="R8421" t="s">
        <v>19912</v>
      </c>
      <c r="S8421" s="120">
        <v>0.6</v>
      </c>
      <c r="U8421"/>
    </row>
    <row r="8422" spans="1:21">
      <c r="A8422">
        <v>8421</v>
      </c>
      <c r="B8422" s="1" t="s">
        <v>12154</v>
      </c>
      <c r="C8422" s="1" t="s">
        <v>64</v>
      </c>
      <c r="D8422" s="1" t="s">
        <v>2703</v>
      </c>
      <c r="E8422" t="s">
        <v>38</v>
      </c>
      <c r="F8422" t="s">
        <v>12155</v>
      </c>
      <c r="G8422" t="s">
        <v>39</v>
      </c>
      <c r="H8422" t="s">
        <v>67</v>
      </c>
      <c r="I8422" t="s">
        <v>12156</v>
      </c>
      <c r="J8422" s="1">
        <v>1</v>
      </c>
      <c r="K8422" t="s">
        <v>12155</v>
      </c>
      <c r="L8422" t="s">
        <v>12157</v>
      </c>
      <c r="M8422" t="s">
        <v>12158</v>
      </c>
      <c r="N8422" s="126"/>
      <c r="Q8422" t="s">
        <v>12154</v>
      </c>
      <c r="R8422" t="s">
        <v>19913</v>
      </c>
      <c r="S8422" s="120">
        <v>0.6</v>
      </c>
      <c r="U8422"/>
    </row>
    <row r="8423" spans="1:21">
      <c r="A8423">
        <v>8422</v>
      </c>
      <c r="B8423" s="1" t="s">
        <v>2703</v>
      </c>
      <c r="C8423" s="1" t="s">
        <v>78</v>
      </c>
      <c r="D8423" s="1" t="s">
        <v>2703</v>
      </c>
      <c r="E8423" t="s">
        <v>38</v>
      </c>
      <c r="F8423" t="s">
        <v>12159</v>
      </c>
      <c r="G8423" t="s">
        <v>39</v>
      </c>
      <c r="H8423" t="s">
        <v>80</v>
      </c>
      <c r="I8423" t="s">
        <v>12156</v>
      </c>
      <c r="J8423" s="1">
        <v>1</v>
      </c>
      <c r="K8423" t="s">
        <v>12159</v>
      </c>
      <c r="L8423" t="s">
        <v>12160</v>
      </c>
      <c r="M8423" t="s">
        <v>12161</v>
      </c>
      <c r="N8423" s="126"/>
      <c r="Q8423" t="s">
        <v>2703</v>
      </c>
      <c r="R8423" t="s">
        <v>19914</v>
      </c>
      <c r="S8423" s="120">
        <v>0.6</v>
      </c>
      <c r="U8423"/>
    </row>
    <row r="8424" spans="1:21">
      <c r="A8424">
        <v>8423</v>
      </c>
      <c r="B8424" s="1" t="s">
        <v>2701</v>
      </c>
      <c r="C8424" s="1" t="s">
        <v>78</v>
      </c>
      <c r="D8424" s="1" t="s">
        <v>2703</v>
      </c>
      <c r="E8424" t="s">
        <v>38</v>
      </c>
      <c r="F8424" t="s">
        <v>12159</v>
      </c>
      <c r="G8424" t="s">
        <v>39</v>
      </c>
      <c r="H8424" t="s">
        <v>80</v>
      </c>
      <c r="I8424" t="s">
        <v>12156</v>
      </c>
      <c r="J8424" s="1">
        <v>1</v>
      </c>
      <c r="K8424" t="s">
        <v>12159</v>
      </c>
      <c r="L8424" t="s">
        <v>12160</v>
      </c>
      <c r="M8424" t="s">
        <v>12161</v>
      </c>
      <c r="N8424" s="126"/>
      <c r="Q8424" t="s">
        <v>2701</v>
      </c>
      <c r="R8424" t="s">
        <v>19914</v>
      </c>
      <c r="S8424" s="120">
        <v>0.6</v>
      </c>
      <c r="U8424"/>
    </row>
    <row r="8425" spans="1:21">
      <c r="A8425">
        <v>8424</v>
      </c>
      <c r="B8425" s="1" t="s">
        <v>12162</v>
      </c>
      <c r="C8425" s="1" t="s">
        <v>78</v>
      </c>
      <c r="D8425" s="1" t="s">
        <v>2703</v>
      </c>
      <c r="E8425" t="s">
        <v>38</v>
      </c>
      <c r="F8425" t="s">
        <v>12159</v>
      </c>
      <c r="G8425" t="s">
        <v>39</v>
      </c>
      <c r="H8425" t="s">
        <v>80</v>
      </c>
      <c r="I8425" t="s">
        <v>12156</v>
      </c>
      <c r="J8425" s="1">
        <v>1</v>
      </c>
      <c r="K8425" t="s">
        <v>12159</v>
      </c>
      <c r="L8425" t="s">
        <v>12160</v>
      </c>
      <c r="M8425" t="s">
        <v>12161</v>
      </c>
      <c r="N8425" s="126"/>
      <c r="Q8425" t="s">
        <v>12162</v>
      </c>
      <c r="R8425" t="s">
        <v>19914</v>
      </c>
      <c r="S8425" s="120">
        <v>0.6</v>
      </c>
      <c r="U8425"/>
    </row>
    <row r="8426" spans="1:21">
      <c r="A8426">
        <v>8425</v>
      </c>
      <c r="B8426" s="1" t="s">
        <v>12163</v>
      </c>
      <c r="C8426" s="1" t="s">
        <v>105</v>
      </c>
      <c r="D8426" s="1" t="s">
        <v>2703</v>
      </c>
      <c r="E8426" t="s">
        <v>38</v>
      </c>
      <c r="F8426" t="s">
        <v>12164</v>
      </c>
      <c r="G8426" t="s">
        <v>39</v>
      </c>
      <c r="H8426" t="s">
        <v>107</v>
      </c>
      <c r="I8426" t="s">
        <v>12156</v>
      </c>
      <c r="J8426" s="1">
        <v>1</v>
      </c>
      <c r="K8426" t="s">
        <v>12164</v>
      </c>
      <c r="L8426" t="s">
        <v>12165</v>
      </c>
      <c r="M8426" t="s">
        <v>12166</v>
      </c>
      <c r="N8426" s="126"/>
      <c r="Q8426" t="s">
        <v>12163</v>
      </c>
      <c r="R8426" t="s">
        <v>19915</v>
      </c>
      <c r="S8426" s="120">
        <v>0.6</v>
      </c>
      <c r="U8426"/>
    </row>
    <row r="8427" spans="1:21">
      <c r="A8427">
        <v>8426</v>
      </c>
      <c r="B8427" s="1" t="s">
        <v>12167</v>
      </c>
      <c r="C8427" s="1" t="s">
        <v>47</v>
      </c>
      <c r="D8427" s="1" t="s">
        <v>2703</v>
      </c>
      <c r="E8427" t="s">
        <v>38</v>
      </c>
      <c r="F8427" t="s">
        <v>12168</v>
      </c>
      <c r="G8427" t="s">
        <v>39</v>
      </c>
      <c r="H8427" t="s">
        <v>49</v>
      </c>
      <c r="I8427" t="s">
        <v>12156</v>
      </c>
      <c r="J8427" s="1">
        <v>1</v>
      </c>
      <c r="K8427" t="s">
        <v>12169</v>
      </c>
      <c r="L8427" t="s">
        <v>12170</v>
      </c>
      <c r="M8427" t="s">
        <v>12171</v>
      </c>
      <c r="N8427" s="126"/>
      <c r="Q8427" t="s">
        <v>12167</v>
      </c>
      <c r="R8427" t="s">
        <v>19916</v>
      </c>
      <c r="S8427" s="120">
        <v>0.6</v>
      </c>
      <c r="U8427"/>
    </row>
    <row r="8428" spans="1:21">
      <c r="A8428">
        <v>8427</v>
      </c>
      <c r="B8428" s="1" t="s">
        <v>12172</v>
      </c>
      <c r="C8428" s="1" t="s">
        <v>47</v>
      </c>
      <c r="D8428" s="1" t="s">
        <v>2703</v>
      </c>
      <c r="E8428" t="s">
        <v>38</v>
      </c>
      <c r="F8428" t="s">
        <v>12168</v>
      </c>
      <c r="G8428" t="s">
        <v>39</v>
      </c>
      <c r="H8428" t="s">
        <v>49</v>
      </c>
      <c r="I8428" t="s">
        <v>12156</v>
      </c>
      <c r="J8428" s="1">
        <v>1</v>
      </c>
      <c r="K8428" t="s">
        <v>12169</v>
      </c>
      <c r="L8428" t="s">
        <v>12170</v>
      </c>
      <c r="M8428" t="s">
        <v>12171</v>
      </c>
      <c r="N8428" s="126">
        <v>0.01</v>
      </c>
      <c r="Q8428" t="s">
        <v>12172</v>
      </c>
      <c r="R8428" t="s">
        <v>19916</v>
      </c>
      <c r="S8428" s="120">
        <v>0.6</v>
      </c>
      <c r="U8428"/>
    </row>
    <row r="8429" spans="1:21">
      <c r="A8429">
        <v>8428</v>
      </c>
      <c r="B8429" s="1" t="s">
        <v>12173</v>
      </c>
      <c r="C8429" s="1" t="s">
        <v>47</v>
      </c>
      <c r="D8429" s="1" t="s">
        <v>2703</v>
      </c>
      <c r="E8429" t="s">
        <v>38</v>
      </c>
      <c r="F8429" t="s">
        <v>12168</v>
      </c>
      <c r="G8429" t="s">
        <v>39</v>
      </c>
      <c r="H8429" t="s">
        <v>49</v>
      </c>
      <c r="I8429" t="s">
        <v>12156</v>
      </c>
      <c r="J8429" s="1">
        <v>1</v>
      </c>
      <c r="K8429" t="s">
        <v>12169</v>
      </c>
      <c r="L8429" t="s">
        <v>12170</v>
      </c>
      <c r="M8429" t="s">
        <v>12171</v>
      </c>
      <c r="N8429" s="126">
        <v>0.01</v>
      </c>
      <c r="Q8429" t="s">
        <v>12173</v>
      </c>
      <c r="R8429" t="s">
        <v>19916</v>
      </c>
      <c r="S8429" s="120">
        <v>0.6</v>
      </c>
      <c r="U8429"/>
    </row>
    <row r="8430" spans="1:21">
      <c r="A8430">
        <v>8429</v>
      </c>
      <c r="B8430" s="1" t="s">
        <v>12174</v>
      </c>
      <c r="C8430" s="1" t="s">
        <v>47</v>
      </c>
      <c r="D8430" s="1" t="s">
        <v>2703</v>
      </c>
      <c r="E8430" t="s">
        <v>38</v>
      </c>
      <c r="F8430" t="s">
        <v>12168</v>
      </c>
      <c r="G8430" t="s">
        <v>39</v>
      </c>
      <c r="H8430" t="s">
        <v>49</v>
      </c>
      <c r="I8430" t="s">
        <v>12156</v>
      </c>
      <c r="J8430" s="1">
        <v>1</v>
      </c>
      <c r="K8430" t="s">
        <v>12169</v>
      </c>
      <c r="L8430" t="s">
        <v>12170</v>
      </c>
      <c r="M8430" t="s">
        <v>12171</v>
      </c>
      <c r="N8430" s="126"/>
      <c r="Q8430" t="s">
        <v>12174</v>
      </c>
      <c r="R8430" t="s">
        <v>19916</v>
      </c>
      <c r="S8430" s="120">
        <v>0.6</v>
      </c>
      <c r="U8430"/>
    </row>
    <row r="8431" spans="1:21">
      <c r="A8431">
        <v>8430</v>
      </c>
      <c r="B8431" s="1" t="s">
        <v>12175</v>
      </c>
      <c r="C8431" s="1" t="s">
        <v>47</v>
      </c>
      <c r="D8431" s="1" t="s">
        <v>2703</v>
      </c>
      <c r="E8431" t="s">
        <v>38</v>
      </c>
      <c r="F8431" t="s">
        <v>12168</v>
      </c>
      <c r="G8431" t="s">
        <v>39</v>
      </c>
      <c r="H8431" t="s">
        <v>49</v>
      </c>
      <c r="I8431" t="s">
        <v>12156</v>
      </c>
      <c r="J8431" s="1">
        <v>1</v>
      </c>
      <c r="K8431" t="s">
        <v>12169</v>
      </c>
      <c r="L8431" t="s">
        <v>12170</v>
      </c>
      <c r="M8431" t="s">
        <v>12171</v>
      </c>
      <c r="N8431" s="126">
        <v>0.01</v>
      </c>
      <c r="Q8431" t="s">
        <v>12175</v>
      </c>
      <c r="R8431" t="s">
        <v>19916</v>
      </c>
      <c r="S8431" s="120">
        <v>0.6</v>
      </c>
      <c r="U8431"/>
    </row>
    <row r="8432" spans="1:21">
      <c r="A8432">
        <v>8431</v>
      </c>
      <c r="B8432" s="1" t="s">
        <v>12176</v>
      </c>
      <c r="C8432" s="1" t="s">
        <v>164</v>
      </c>
      <c r="D8432" s="1" t="s">
        <v>2703</v>
      </c>
      <c r="E8432" t="s">
        <v>38</v>
      </c>
      <c r="F8432" t="s">
        <v>12177</v>
      </c>
      <c r="G8432" t="s">
        <v>39</v>
      </c>
      <c r="H8432" t="s">
        <v>166</v>
      </c>
      <c r="I8432" t="s">
        <v>12156</v>
      </c>
      <c r="J8432" s="1">
        <v>1</v>
      </c>
      <c r="K8432" t="s">
        <v>12177</v>
      </c>
      <c r="L8432" t="s">
        <v>12178</v>
      </c>
      <c r="M8432" t="s">
        <v>12179</v>
      </c>
      <c r="N8432" s="126">
        <v>0.01</v>
      </c>
      <c r="Q8432" t="s">
        <v>12176</v>
      </c>
      <c r="R8432" t="s">
        <v>19917</v>
      </c>
      <c r="S8432" s="120">
        <v>0.6</v>
      </c>
      <c r="U8432"/>
    </row>
    <row r="8433" spans="1:21">
      <c r="A8433">
        <v>8432</v>
      </c>
      <c r="B8433" s="1" t="s">
        <v>12180</v>
      </c>
      <c r="C8433" s="1" t="s">
        <v>164</v>
      </c>
      <c r="D8433" s="1" t="s">
        <v>2703</v>
      </c>
      <c r="E8433" t="s">
        <v>38</v>
      </c>
      <c r="F8433" t="s">
        <v>12177</v>
      </c>
      <c r="G8433" t="s">
        <v>39</v>
      </c>
      <c r="H8433" t="s">
        <v>166</v>
      </c>
      <c r="I8433" t="s">
        <v>12156</v>
      </c>
      <c r="J8433" s="1">
        <v>1</v>
      </c>
      <c r="K8433" t="s">
        <v>12177</v>
      </c>
      <c r="L8433" t="s">
        <v>12178</v>
      </c>
      <c r="M8433" t="s">
        <v>12179</v>
      </c>
      <c r="N8433" s="126"/>
      <c r="Q8433" t="s">
        <v>12180</v>
      </c>
      <c r="R8433" t="s">
        <v>19917</v>
      </c>
      <c r="S8433" s="120">
        <v>0.6</v>
      </c>
      <c r="U8433"/>
    </row>
    <row r="8434" spans="1:21">
      <c r="A8434">
        <v>8433</v>
      </c>
      <c r="B8434" s="1" t="s">
        <v>12181</v>
      </c>
      <c r="C8434" s="1" t="s">
        <v>36</v>
      </c>
      <c r="D8434" s="1" t="s">
        <v>2703</v>
      </c>
      <c r="E8434" t="s">
        <v>38</v>
      </c>
      <c r="F8434" t="s">
        <v>12182</v>
      </c>
      <c r="G8434" t="s">
        <v>39</v>
      </c>
      <c r="H8434" t="s">
        <v>40</v>
      </c>
      <c r="I8434" t="s">
        <v>12156</v>
      </c>
      <c r="J8434" s="1">
        <v>1</v>
      </c>
      <c r="K8434" t="s">
        <v>12183</v>
      </c>
      <c r="L8434" t="s">
        <v>12184</v>
      </c>
      <c r="M8434" t="s">
        <v>12185</v>
      </c>
      <c r="N8434" s="126"/>
      <c r="Q8434" t="s">
        <v>12181</v>
      </c>
      <c r="R8434" t="s">
        <v>19918</v>
      </c>
      <c r="S8434" s="120">
        <v>0.6</v>
      </c>
      <c r="U8434"/>
    </row>
    <row r="8435" spans="1:21">
      <c r="A8435">
        <v>8434</v>
      </c>
      <c r="B8435" s="1" t="s">
        <v>12186</v>
      </c>
      <c r="C8435" s="1" t="s">
        <v>36</v>
      </c>
      <c r="D8435" s="1" t="s">
        <v>2703</v>
      </c>
      <c r="E8435" t="s">
        <v>38</v>
      </c>
      <c r="F8435" t="s">
        <v>12182</v>
      </c>
      <c r="G8435" t="s">
        <v>39</v>
      </c>
      <c r="H8435" t="s">
        <v>40</v>
      </c>
      <c r="I8435" t="s">
        <v>12156</v>
      </c>
      <c r="J8435" s="1">
        <v>1</v>
      </c>
      <c r="K8435" t="s">
        <v>12183</v>
      </c>
      <c r="L8435" t="s">
        <v>12184</v>
      </c>
      <c r="M8435" t="s">
        <v>12185</v>
      </c>
      <c r="N8435" s="126"/>
      <c r="Q8435" t="s">
        <v>12186</v>
      </c>
      <c r="R8435" t="s">
        <v>19918</v>
      </c>
      <c r="S8435" s="120">
        <v>0.6</v>
      </c>
      <c r="U8435"/>
    </row>
    <row r="8436" spans="1:21">
      <c r="A8436">
        <v>8435</v>
      </c>
      <c r="B8436" s="1" t="s">
        <v>12187</v>
      </c>
      <c r="C8436" s="1" t="s">
        <v>36</v>
      </c>
      <c r="D8436" s="1" t="s">
        <v>2703</v>
      </c>
      <c r="E8436" t="s">
        <v>38</v>
      </c>
      <c r="F8436" t="s">
        <v>12182</v>
      </c>
      <c r="G8436" t="s">
        <v>39</v>
      </c>
      <c r="H8436" t="s">
        <v>40</v>
      </c>
      <c r="I8436" t="s">
        <v>12156</v>
      </c>
      <c r="J8436" s="1">
        <v>1</v>
      </c>
      <c r="K8436" t="s">
        <v>12183</v>
      </c>
      <c r="L8436" t="s">
        <v>12184</v>
      </c>
      <c r="M8436" t="s">
        <v>12185</v>
      </c>
      <c r="N8436" s="126"/>
      <c r="Q8436" t="s">
        <v>12187</v>
      </c>
      <c r="R8436" t="s">
        <v>19918</v>
      </c>
      <c r="S8436" s="120">
        <v>0.6</v>
      </c>
      <c r="U8436"/>
    </row>
    <row r="8437" spans="1:21">
      <c r="A8437">
        <v>8436</v>
      </c>
      <c r="B8437" s="1" t="s">
        <v>12188</v>
      </c>
      <c r="C8437" s="1" t="s">
        <v>201</v>
      </c>
      <c r="D8437" s="1" t="s">
        <v>2703</v>
      </c>
      <c r="E8437" t="s">
        <v>38</v>
      </c>
      <c r="F8437" t="s">
        <v>12189</v>
      </c>
      <c r="G8437" t="s">
        <v>39</v>
      </c>
      <c r="H8437" t="s">
        <v>203</v>
      </c>
      <c r="I8437" t="s">
        <v>12156</v>
      </c>
      <c r="J8437" s="1">
        <v>1</v>
      </c>
      <c r="K8437" t="s">
        <v>12189</v>
      </c>
      <c r="L8437" t="s">
        <v>12190</v>
      </c>
      <c r="M8437" t="s">
        <v>12191</v>
      </c>
      <c r="N8437" s="126"/>
      <c r="Q8437" t="s">
        <v>12188</v>
      </c>
      <c r="R8437" t="s">
        <v>19919</v>
      </c>
      <c r="S8437" s="120">
        <v>0.6</v>
      </c>
      <c r="U8437"/>
    </row>
    <row r="8438" spans="1:21">
      <c r="A8438">
        <v>8437</v>
      </c>
      <c r="B8438" s="1" t="s">
        <v>12192</v>
      </c>
      <c r="C8438" s="1" t="s">
        <v>201</v>
      </c>
      <c r="D8438" s="1" t="s">
        <v>2703</v>
      </c>
      <c r="E8438" t="s">
        <v>38</v>
      </c>
      <c r="F8438" t="s">
        <v>12189</v>
      </c>
      <c r="G8438" t="s">
        <v>39</v>
      </c>
      <c r="H8438" t="s">
        <v>203</v>
      </c>
      <c r="I8438" t="s">
        <v>12156</v>
      </c>
      <c r="J8438" s="1">
        <v>1</v>
      </c>
      <c r="K8438" t="s">
        <v>12189</v>
      </c>
      <c r="L8438" t="s">
        <v>12190</v>
      </c>
      <c r="M8438" t="s">
        <v>12191</v>
      </c>
      <c r="N8438" s="126">
        <v>0.01</v>
      </c>
      <c r="Q8438" t="s">
        <v>12192</v>
      </c>
      <c r="R8438" t="s">
        <v>19919</v>
      </c>
      <c r="S8438" s="120">
        <v>0.6</v>
      </c>
      <c r="U8438"/>
    </row>
    <row r="8439" spans="1:21">
      <c r="A8439">
        <v>8438</v>
      </c>
      <c r="B8439" s="1" t="s">
        <v>12193</v>
      </c>
      <c r="C8439" s="1" t="s">
        <v>201</v>
      </c>
      <c r="D8439" s="1" t="s">
        <v>2703</v>
      </c>
      <c r="E8439" t="s">
        <v>38</v>
      </c>
      <c r="F8439" t="s">
        <v>12189</v>
      </c>
      <c r="G8439" t="s">
        <v>39</v>
      </c>
      <c r="H8439" t="s">
        <v>203</v>
      </c>
      <c r="I8439" t="s">
        <v>12156</v>
      </c>
      <c r="J8439" s="1">
        <v>1</v>
      </c>
      <c r="K8439" t="s">
        <v>12189</v>
      </c>
      <c r="L8439" t="s">
        <v>12190</v>
      </c>
      <c r="M8439" t="s">
        <v>12191</v>
      </c>
      <c r="N8439" s="126"/>
      <c r="Q8439" t="s">
        <v>12193</v>
      </c>
      <c r="R8439" t="s">
        <v>19919</v>
      </c>
      <c r="S8439" s="120">
        <v>0.6</v>
      </c>
      <c r="U8439"/>
    </row>
    <row r="8440" spans="1:21">
      <c r="A8440">
        <v>8439</v>
      </c>
      <c r="B8440" s="1" t="s">
        <v>12194</v>
      </c>
      <c r="C8440" s="1" t="s">
        <v>64</v>
      </c>
      <c r="D8440" s="1" t="s">
        <v>2703</v>
      </c>
      <c r="E8440" t="s">
        <v>48</v>
      </c>
      <c r="F8440" t="s">
        <v>12195</v>
      </c>
      <c r="G8440" t="s">
        <v>39</v>
      </c>
      <c r="H8440" t="s">
        <v>67</v>
      </c>
      <c r="I8440" t="s">
        <v>12156</v>
      </c>
      <c r="J8440" s="1">
        <v>2</v>
      </c>
      <c r="K8440" t="s">
        <v>12195</v>
      </c>
      <c r="L8440" t="s">
        <v>12196</v>
      </c>
      <c r="M8440" t="s">
        <v>12197</v>
      </c>
      <c r="N8440" s="126"/>
      <c r="Q8440" t="s">
        <v>12194</v>
      </c>
      <c r="R8440" t="s">
        <v>19920</v>
      </c>
      <c r="S8440" s="120">
        <v>0.6</v>
      </c>
      <c r="U8440"/>
    </row>
    <row r="8441" spans="1:21">
      <c r="A8441">
        <v>8440</v>
      </c>
      <c r="B8441" s="1" t="s">
        <v>12198</v>
      </c>
      <c r="C8441" s="1" t="s">
        <v>105</v>
      </c>
      <c r="D8441" s="1" t="s">
        <v>2703</v>
      </c>
      <c r="E8441" t="s">
        <v>48</v>
      </c>
      <c r="F8441" t="s">
        <v>12199</v>
      </c>
      <c r="G8441" t="s">
        <v>39</v>
      </c>
      <c r="H8441" t="s">
        <v>107</v>
      </c>
      <c r="I8441" t="s">
        <v>12156</v>
      </c>
      <c r="J8441" s="1">
        <v>2</v>
      </c>
      <c r="K8441" t="s">
        <v>12199</v>
      </c>
      <c r="L8441" t="s">
        <v>12200</v>
      </c>
      <c r="M8441" t="s">
        <v>12201</v>
      </c>
      <c r="N8441" s="126"/>
      <c r="Q8441" t="s">
        <v>12198</v>
      </c>
      <c r="R8441" t="s">
        <v>19921</v>
      </c>
      <c r="S8441" s="120">
        <v>0.6</v>
      </c>
      <c r="U8441"/>
    </row>
    <row r="8442" spans="1:21">
      <c r="A8442">
        <v>8441</v>
      </c>
      <c r="B8442" s="1" t="s">
        <v>12202</v>
      </c>
      <c r="C8442" s="1" t="s">
        <v>105</v>
      </c>
      <c r="D8442" s="1" t="s">
        <v>2703</v>
      </c>
      <c r="E8442" t="s">
        <v>48</v>
      </c>
      <c r="F8442" t="s">
        <v>12199</v>
      </c>
      <c r="G8442" t="s">
        <v>39</v>
      </c>
      <c r="H8442" t="s">
        <v>107</v>
      </c>
      <c r="I8442" t="s">
        <v>12156</v>
      </c>
      <c r="J8442" s="1">
        <v>2</v>
      </c>
      <c r="K8442" t="s">
        <v>12199</v>
      </c>
      <c r="L8442" t="s">
        <v>12200</v>
      </c>
      <c r="M8442" t="s">
        <v>12201</v>
      </c>
      <c r="N8442" s="126">
        <v>0.01</v>
      </c>
      <c r="Q8442" t="s">
        <v>12202</v>
      </c>
      <c r="R8442" t="s">
        <v>19921</v>
      </c>
      <c r="S8442" s="120">
        <v>0.6</v>
      </c>
      <c r="U8442"/>
    </row>
    <row r="8443" spans="1:21">
      <c r="A8443">
        <v>8442</v>
      </c>
      <c r="B8443" s="1" t="s">
        <v>12203</v>
      </c>
      <c r="C8443" s="1" t="s">
        <v>47</v>
      </c>
      <c r="D8443" s="1" t="s">
        <v>2703</v>
      </c>
      <c r="E8443" t="s">
        <v>48</v>
      </c>
      <c r="F8443" t="s">
        <v>12204</v>
      </c>
      <c r="G8443" t="s">
        <v>39</v>
      </c>
      <c r="H8443" t="s">
        <v>49</v>
      </c>
      <c r="I8443" t="s">
        <v>12156</v>
      </c>
      <c r="J8443" s="1">
        <v>2</v>
      </c>
      <c r="K8443" t="s">
        <v>12205</v>
      </c>
      <c r="L8443" t="s">
        <v>12206</v>
      </c>
      <c r="M8443" t="s">
        <v>12207</v>
      </c>
      <c r="N8443" s="126"/>
      <c r="Q8443" t="s">
        <v>12203</v>
      </c>
      <c r="R8443" t="s">
        <v>19922</v>
      </c>
      <c r="S8443" s="120">
        <v>0.6</v>
      </c>
      <c r="U8443"/>
    </row>
    <row r="8444" spans="1:21">
      <c r="A8444">
        <v>8443</v>
      </c>
      <c r="B8444" s="1" t="s">
        <v>12208</v>
      </c>
      <c r="C8444" s="1" t="s">
        <v>47</v>
      </c>
      <c r="D8444" s="1" t="s">
        <v>2703</v>
      </c>
      <c r="E8444" t="s">
        <v>48</v>
      </c>
      <c r="F8444" t="s">
        <v>12204</v>
      </c>
      <c r="G8444" t="s">
        <v>39</v>
      </c>
      <c r="H8444" t="s">
        <v>49</v>
      </c>
      <c r="I8444" t="s">
        <v>12156</v>
      </c>
      <c r="J8444" s="1">
        <v>2</v>
      </c>
      <c r="K8444" t="s">
        <v>12205</v>
      </c>
      <c r="L8444" t="s">
        <v>12206</v>
      </c>
      <c r="M8444" t="s">
        <v>12207</v>
      </c>
      <c r="N8444" s="126"/>
      <c r="Q8444" t="s">
        <v>12208</v>
      </c>
      <c r="R8444" t="s">
        <v>19922</v>
      </c>
      <c r="S8444" s="120">
        <v>0.6</v>
      </c>
      <c r="U8444"/>
    </row>
    <row r="8445" spans="1:21">
      <c r="A8445">
        <v>8444</v>
      </c>
      <c r="B8445" s="1" t="s">
        <v>7888</v>
      </c>
      <c r="C8445" s="1" t="s">
        <v>47</v>
      </c>
      <c r="D8445" s="1" t="s">
        <v>2703</v>
      </c>
      <c r="E8445" t="s">
        <v>48</v>
      </c>
      <c r="F8445" t="s">
        <v>12204</v>
      </c>
      <c r="G8445" t="s">
        <v>39</v>
      </c>
      <c r="H8445" t="s">
        <v>49</v>
      </c>
      <c r="I8445" t="s">
        <v>12156</v>
      </c>
      <c r="J8445" s="1">
        <v>2</v>
      </c>
      <c r="K8445" t="s">
        <v>12205</v>
      </c>
      <c r="L8445" t="s">
        <v>12206</v>
      </c>
      <c r="M8445" t="s">
        <v>12207</v>
      </c>
      <c r="N8445" s="126"/>
      <c r="Q8445" t="s">
        <v>7888</v>
      </c>
      <c r="R8445" t="s">
        <v>19922</v>
      </c>
      <c r="S8445" s="120">
        <v>0.6</v>
      </c>
      <c r="U8445"/>
    </row>
    <row r="8446" spans="1:21">
      <c r="A8446">
        <v>8445</v>
      </c>
      <c r="B8446" s="1" t="s">
        <v>12209</v>
      </c>
      <c r="C8446" s="1" t="s">
        <v>47</v>
      </c>
      <c r="D8446" s="1" t="s">
        <v>2703</v>
      </c>
      <c r="E8446" t="s">
        <v>48</v>
      </c>
      <c r="F8446" t="s">
        <v>12204</v>
      </c>
      <c r="G8446" t="s">
        <v>39</v>
      </c>
      <c r="H8446" t="s">
        <v>49</v>
      </c>
      <c r="I8446" t="s">
        <v>12156</v>
      </c>
      <c r="J8446" s="1">
        <v>2</v>
      </c>
      <c r="K8446" t="s">
        <v>12205</v>
      </c>
      <c r="L8446" t="s">
        <v>12206</v>
      </c>
      <c r="M8446" t="s">
        <v>12207</v>
      </c>
      <c r="N8446" s="126"/>
      <c r="Q8446" t="s">
        <v>12209</v>
      </c>
      <c r="R8446" t="s">
        <v>19922</v>
      </c>
      <c r="S8446" s="120">
        <v>0.6</v>
      </c>
      <c r="U8446"/>
    </row>
    <row r="8447" spans="1:21">
      <c r="A8447">
        <v>8446</v>
      </c>
      <c r="B8447" s="1" t="s">
        <v>12210</v>
      </c>
      <c r="C8447" s="1" t="s">
        <v>801</v>
      </c>
      <c r="D8447" s="1" t="s">
        <v>2703</v>
      </c>
      <c r="E8447" t="s">
        <v>48</v>
      </c>
      <c r="F8447" t="s">
        <v>12211</v>
      </c>
      <c r="G8447" t="s">
        <v>39</v>
      </c>
      <c r="H8447" t="s">
        <v>803</v>
      </c>
      <c r="I8447" t="s">
        <v>12156</v>
      </c>
      <c r="J8447" s="1">
        <v>2</v>
      </c>
      <c r="K8447" t="s">
        <v>12211</v>
      </c>
      <c r="L8447" t="s">
        <v>12212</v>
      </c>
      <c r="M8447" t="s">
        <v>12213</v>
      </c>
      <c r="N8447" s="126"/>
      <c r="Q8447" t="s">
        <v>12210</v>
      </c>
      <c r="R8447" t="s">
        <v>19923</v>
      </c>
      <c r="S8447" s="120">
        <v>0.6</v>
      </c>
      <c r="U8447"/>
    </row>
    <row r="8448" spans="1:21">
      <c r="A8448">
        <v>8447</v>
      </c>
      <c r="B8448" s="1" t="s">
        <v>12214</v>
      </c>
      <c r="C8448" s="1" t="s">
        <v>801</v>
      </c>
      <c r="D8448" s="1" t="s">
        <v>2703</v>
      </c>
      <c r="E8448" t="s">
        <v>48</v>
      </c>
      <c r="F8448" t="s">
        <v>12211</v>
      </c>
      <c r="G8448" t="s">
        <v>39</v>
      </c>
      <c r="H8448" t="s">
        <v>803</v>
      </c>
      <c r="I8448" t="s">
        <v>12156</v>
      </c>
      <c r="J8448" s="1">
        <v>2</v>
      </c>
      <c r="K8448" t="s">
        <v>12211</v>
      </c>
      <c r="L8448" t="s">
        <v>12212</v>
      </c>
      <c r="M8448" t="s">
        <v>12213</v>
      </c>
      <c r="N8448" s="126">
        <v>0.01</v>
      </c>
      <c r="Q8448" t="s">
        <v>12214</v>
      </c>
      <c r="R8448" t="s">
        <v>19923</v>
      </c>
      <c r="S8448" s="120">
        <v>0.6</v>
      </c>
      <c r="U8448"/>
    </row>
    <row r="8449" spans="1:21">
      <c r="A8449">
        <v>8448</v>
      </c>
      <c r="B8449" s="1" t="s">
        <v>12215</v>
      </c>
      <c r="C8449" s="1" t="s">
        <v>801</v>
      </c>
      <c r="D8449" s="1" t="s">
        <v>2703</v>
      </c>
      <c r="E8449" t="s">
        <v>48</v>
      </c>
      <c r="F8449" t="s">
        <v>12211</v>
      </c>
      <c r="G8449" t="s">
        <v>39</v>
      </c>
      <c r="H8449" t="s">
        <v>803</v>
      </c>
      <c r="I8449" t="s">
        <v>12156</v>
      </c>
      <c r="J8449" s="1">
        <v>2</v>
      </c>
      <c r="K8449" t="s">
        <v>12211</v>
      </c>
      <c r="L8449" t="s">
        <v>12212</v>
      </c>
      <c r="M8449" t="s">
        <v>12213</v>
      </c>
      <c r="N8449" s="126"/>
      <c r="Q8449" t="s">
        <v>12215</v>
      </c>
      <c r="R8449" t="s">
        <v>19923</v>
      </c>
      <c r="S8449" s="120">
        <v>0.6</v>
      </c>
      <c r="U8449"/>
    </row>
    <row r="8450" spans="1:21">
      <c r="A8450">
        <v>8449</v>
      </c>
      <c r="B8450" s="1" t="s">
        <v>12216</v>
      </c>
      <c r="C8450" s="1" t="s">
        <v>801</v>
      </c>
      <c r="D8450" s="1" t="s">
        <v>2703</v>
      </c>
      <c r="E8450" t="s">
        <v>48</v>
      </c>
      <c r="F8450" t="s">
        <v>12211</v>
      </c>
      <c r="G8450" t="s">
        <v>39</v>
      </c>
      <c r="H8450" t="s">
        <v>803</v>
      </c>
      <c r="I8450" t="s">
        <v>12156</v>
      </c>
      <c r="J8450" s="1">
        <v>2</v>
      </c>
      <c r="K8450" t="s">
        <v>12211</v>
      </c>
      <c r="L8450" t="s">
        <v>12212</v>
      </c>
      <c r="M8450" t="s">
        <v>12213</v>
      </c>
      <c r="N8450" s="126"/>
      <c r="Q8450" t="s">
        <v>12216</v>
      </c>
      <c r="R8450" t="s">
        <v>19923</v>
      </c>
      <c r="S8450" s="120">
        <v>0.6</v>
      </c>
      <c r="U8450"/>
    </row>
    <row r="8451" spans="1:21">
      <c r="A8451">
        <v>8450</v>
      </c>
      <c r="B8451" s="1" t="s">
        <v>12217</v>
      </c>
      <c r="C8451" s="1" t="s">
        <v>801</v>
      </c>
      <c r="D8451" s="1" t="s">
        <v>2703</v>
      </c>
      <c r="E8451" t="s">
        <v>48</v>
      </c>
      <c r="F8451" t="s">
        <v>12211</v>
      </c>
      <c r="G8451" t="s">
        <v>39</v>
      </c>
      <c r="H8451" t="s">
        <v>803</v>
      </c>
      <c r="I8451" t="s">
        <v>12156</v>
      </c>
      <c r="J8451" s="1">
        <v>2</v>
      </c>
      <c r="K8451" t="s">
        <v>12211</v>
      </c>
      <c r="L8451" t="s">
        <v>12212</v>
      </c>
      <c r="M8451" t="s">
        <v>12213</v>
      </c>
      <c r="N8451" s="126"/>
      <c r="Q8451" t="s">
        <v>12217</v>
      </c>
      <c r="R8451" t="s">
        <v>19923</v>
      </c>
      <c r="S8451" s="120">
        <v>0.6</v>
      </c>
      <c r="U8451"/>
    </row>
    <row r="8452" spans="1:21">
      <c r="A8452">
        <v>8451</v>
      </c>
      <c r="B8452" s="1" t="s">
        <v>12218</v>
      </c>
      <c r="C8452" s="1" t="s">
        <v>164</v>
      </c>
      <c r="D8452" s="1" t="s">
        <v>2703</v>
      </c>
      <c r="E8452" t="s">
        <v>48</v>
      </c>
      <c r="F8452" t="s">
        <v>12219</v>
      </c>
      <c r="G8452" t="s">
        <v>39</v>
      </c>
      <c r="H8452" t="s">
        <v>166</v>
      </c>
      <c r="I8452" t="s">
        <v>12156</v>
      </c>
      <c r="J8452" s="1">
        <v>2</v>
      </c>
      <c r="K8452" t="s">
        <v>12219</v>
      </c>
      <c r="L8452" t="s">
        <v>12220</v>
      </c>
      <c r="M8452" t="s">
        <v>12221</v>
      </c>
      <c r="N8452" s="126"/>
      <c r="Q8452" t="s">
        <v>12218</v>
      </c>
      <c r="R8452" t="s">
        <v>19924</v>
      </c>
      <c r="S8452" s="120">
        <v>0.6</v>
      </c>
      <c r="U8452"/>
    </row>
    <row r="8453" spans="1:21">
      <c r="A8453">
        <v>8452</v>
      </c>
      <c r="B8453" s="1" t="s">
        <v>12222</v>
      </c>
      <c r="C8453" s="1" t="s">
        <v>164</v>
      </c>
      <c r="D8453" s="1" t="s">
        <v>2703</v>
      </c>
      <c r="E8453" t="s">
        <v>48</v>
      </c>
      <c r="F8453" t="s">
        <v>12219</v>
      </c>
      <c r="G8453" t="s">
        <v>39</v>
      </c>
      <c r="H8453" t="s">
        <v>166</v>
      </c>
      <c r="I8453" t="s">
        <v>12156</v>
      </c>
      <c r="J8453" s="1">
        <v>2</v>
      </c>
      <c r="K8453" t="s">
        <v>12219</v>
      </c>
      <c r="L8453" t="s">
        <v>12220</v>
      </c>
      <c r="M8453" t="s">
        <v>12221</v>
      </c>
      <c r="N8453" s="126"/>
      <c r="Q8453" t="s">
        <v>12222</v>
      </c>
      <c r="R8453" t="s">
        <v>19924</v>
      </c>
      <c r="S8453" s="120">
        <v>0.6</v>
      </c>
      <c r="U8453"/>
    </row>
    <row r="8454" spans="1:21">
      <c r="A8454">
        <v>8453</v>
      </c>
      <c r="B8454" s="1" t="s">
        <v>12223</v>
      </c>
      <c r="C8454" s="1" t="s">
        <v>164</v>
      </c>
      <c r="D8454" s="1" t="s">
        <v>2703</v>
      </c>
      <c r="E8454" t="s">
        <v>48</v>
      </c>
      <c r="F8454" t="s">
        <v>12219</v>
      </c>
      <c r="G8454" t="s">
        <v>39</v>
      </c>
      <c r="H8454" t="s">
        <v>166</v>
      </c>
      <c r="I8454" t="s">
        <v>12156</v>
      </c>
      <c r="J8454" s="1">
        <v>2</v>
      </c>
      <c r="K8454" t="s">
        <v>12219</v>
      </c>
      <c r="L8454" t="s">
        <v>12220</v>
      </c>
      <c r="M8454" t="s">
        <v>12221</v>
      </c>
      <c r="N8454" s="126">
        <v>0.01</v>
      </c>
      <c r="Q8454" t="s">
        <v>12223</v>
      </c>
      <c r="R8454" t="s">
        <v>19924</v>
      </c>
      <c r="S8454" s="120">
        <v>0.6</v>
      </c>
      <c r="U8454"/>
    </row>
    <row r="8455" spans="1:21">
      <c r="A8455">
        <v>8454</v>
      </c>
      <c r="B8455" s="1" t="s">
        <v>12224</v>
      </c>
      <c r="C8455" s="1" t="s">
        <v>175</v>
      </c>
      <c r="D8455" s="1" t="s">
        <v>2703</v>
      </c>
      <c r="E8455" t="s">
        <v>48</v>
      </c>
      <c r="F8455" t="s">
        <v>12225</v>
      </c>
      <c r="G8455" t="s">
        <v>39</v>
      </c>
      <c r="H8455" t="s">
        <v>177</v>
      </c>
      <c r="I8455" t="s">
        <v>12156</v>
      </c>
      <c r="J8455" s="1">
        <v>2</v>
      </c>
      <c r="K8455" t="s">
        <v>12226</v>
      </c>
      <c r="L8455" t="s">
        <v>12227</v>
      </c>
      <c r="M8455" t="s">
        <v>12228</v>
      </c>
      <c r="N8455" s="126"/>
      <c r="Q8455" t="s">
        <v>12224</v>
      </c>
      <c r="R8455" t="s">
        <v>19925</v>
      </c>
      <c r="S8455" s="120">
        <v>0.6</v>
      </c>
      <c r="U8455"/>
    </row>
    <row r="8456" spans="1:21">
      <c r="A8456">
        <v>8455</v>
      </c>
      <c r="B8456" s="1" t="s">
        <v>12229</v>
      </c>
      <c r="C8456" s="1" t="s">
        <v>175</v>
      </c>
      <c r="D8456" s="1" t="s">
        <v>2703</v>
      </c>
      <c r="E8456" t="s">
        <v>48</v>
      </c>
      <c r="F8456" t="s">
        <v>12225</v>
      </c>
      <c r="G8456" t="s">
        <v>39</v>
      </c>
      <c r="H8456" t="s">
        <v>177</v>
      </c>
      <c r="I8456" t="s">
        <v>12156</v>
      </c>
      <c r="J8456" s="1">
        <v>2</v>
      </c>
      <c r="K8456" t="s">
        <v>12226</v>
      </c>
      <c r="L8456" t="s">
        <v>12227</v>
      </c>
      <c r="M8456" t="s">
        <v>12228</v>
      </c>
      <c r="N8456" s="126"/>
      <c r="Q8456" t="s">
        <v>12229</v>
      </c>
      <c r="R8456" t="s">
        <v>19925</v>
      </c>
      <c r="S8456" s="120">
        <v>0.6</v>
      </c>
      <c r="U8456"/>
    </row>
    <row r="8457" spans="1:21">
      <c r="A8457">
        <v>8456</v>
      </c>
      <c r="B8457" s="1" t="s">
        <v>12230</v>
      </c>
      <c r="C8457" s="1" t="s">
        <v>175</v>
      </c>
      <c r="D8457" s="1" t="s">
        <v>2703</v>
      </c>
      <c r="E8457" t="s">
        <v>48</v>
      </c>
      <c r="F8457" t="s">
        <v>12225</v>
      </c>
      <c r="G8457" t="s">
        <v>39</v>
      </c>
      <c r="H8457" t="s">
        <v>177</v>
      </c>
      <c r="I8457" t="s">
        <v>12156</v>
      </c>
      <c r="J8457" s="1">
        <v>2</v>
      </c>
      <c r="K8457" t="s">
        <v>12226</v>
      </c>
      <c r="L8457" t="s">
        <v>12227</v>
      </c>
      <c r="M8457" t="s">
        <v>12228</v>
      </c>
      <c r="N8457" s="126">
        <v>0.01</v>
      </c>
      <c r="Q8457" t="s">
        <v>12230</v>
      </c>
      <c r="R8457" t="s">
        <v>19925</v>
      </c>
      <c r="S8457" s="120">
        <v>0.6</v>
      </c>
      <c r="U8457"/>
    </row>
    <row r="8458" spans="1:21">
      <c r="A8458">
        <v>8457</v>
      </c>
      <c r="B8458" s="1" t="s">
        <v>12231</v>
      </c>
      <c r="C8458" s="1" t="s">
        <v>175</v>
      </c>
      <c r="D8458" s="1" t="s">
        <v>2703</v>
      </c>
      <c r="E8458" t="s">
        <v>48</v>
      </c>
      <c r="F8458" t="s">
        <v>12225</v>
      </c>
      <c r="G8458" t="s">
        <v>39</v>
      </c>
      <c r="H8458" t="s">
        <v>177</v>
      </c>
      <c r="I8458" t="s">
        <v>12156</v>
      </c>
      <c r="J8458" s="1">
        <v>2</v>
      </c>
      <c r="K8458" t="s">
        <v>12226</v>
      </c>
      <c r="L8458" t="s">
        <v>12227</v>
      </c>
      <c r="M8458" t="s">
        <v>12228</v>
      </c>
      <c r="N8458" s="126"/>
      <c r="Q8458" t="s">
        <v>12231</v>
      </c>
      <c r="R8458" t="s">
        <v>19925</v>
      </c>
      <c r="S8458" s="120">
        <v>0.6</v>
      </c>
      <c r="U8458"/>
    </row>
    <row r="8459" spans="1:21">
      <c r="A8459">
        <v>8458</v>
      </c>
      <c r="B8459" s="1" t="s">
        <v>12232</v>
      </c>
      <c r="C8459" s="1" t="s">
        <v>352</v>
      </c>
      <c r="D8459" s="1" t="s">
        <v>2703</v>
      </c>
      <c r="E8459" t="s">
        <v>48</v>
      </c>
      <c r="F8459" t="s">
        <v>12233</v>
      </c>
      <c r="G8459" t="s">
        <v>39</v>
      </c>
      <c r="H8459" t="s">
        <v>354</v>
      </c>
      <c r="I8459" t="s">
        <v>12156</v>
      </c>
      <c r="J8459" s="1">
        <v>2</v>
      </c>
      <c r="K8459" t="s">
        <v>12233</v>
      </c>
      <c r="L8459" t="s">
        <v>12234</v>
      </c>
      <c r="M8459" t="s">
        <v>12235</v>
      </c>
      <c r="N8459" s="126"/>
      <c r="Q8459" t="s">
        <v>12232</v>
      </c>
      <c r="R8459" t="s">
        <v>19926</v>
      </c>
      <c r="S8459" s="120">
        <v>0.6</v>
      </c>
      <c r="U8459"/>
    </row>
    <row r="8460" spans="1:21">
      <c r="A8460">
        <v>8459</v>
      </c>
      <c r="B8460" s="1" t="s">
        <v>12236</v>
      </c>
      <c r="C8460" s="1" t="s">
        <v>352</v>
      </c>
      <c r="D8460" s="1" t="s">
        <v>2703</v>
      </c>
      <c r="E8460" t="s">
        <v>48</v>
      </c>
      <c r="F8460" t="s">
        <v>12233</v>
      </c>
      <c r="G8460" t="s">
        <v>39</v>
      </c>
      <c r="H8460" t="s">
        <v>354</v>
      </c>
      <c r="I8460" t="s">
        <v>12156</v>
      </c>
      <c r="J8460" s="1">
        <v>2</v>
      </c>
      <c r="K8460" t="s">
        <v>12233</v>
      </c>
      <c r="L8460" t="s">
        <v>12234</v>
      </c>
      <c r="M8460" t="s">
        <v>12235</v>
      </c>
      <c r="N8460" s="126"/>
      <c r="Q8460" t="s">
        <v>12236</v>
      </c>
      <c r="R8460" t="s">
        <v>19926</v>
      </c>
      <c r="S8460" s="120">
        <v>0.6</v>
      </c>
      <c r="U8460"/>
    </row>
    <row r="8461" spans="1:21">
      <c r="A8461">
        <v>8460</v>
      </c>
      <c r="B8461" s="1" t="s">
        <v>12237</v>
      </c>
      <c r="C8461" s="1" t="s">
        <v>36</v>
      </c>
      <c r="D8461" s="1" t="s">
        <v>2703</v>
      </c>
      <c r="E8461" t="s">
        <v>48</v>
      </c>
      <c r="F8461" t="s">
        <v>12238</v>
      </c>
      <c r="G8461" t="s">
        <v>39</v>
      </c>
      <c r="H8461" t="s">
        <v>40</v>
      </c>
      <c r="I8461" t="s">
        <v>12156</v>
      </c>
      <c r="J8461" s="1">
        <v>2</v>
      </c>
      <c r="K8461" t="s">
        <v>12239</v>
      </c>
      <c r="L8461" t="s">
        <v>12240</v>
      </c>
      <c r="M8461" t="s">
        <v>12241</v>
      </c>
      <c r="N8461" s="126"/>
      <c r="Q8461" t="s">
        <v>12237</v>
      </c>
      <c r="R8461" t="s">
        <v>19927</v>
      </c>
      <c r="S8461" s="120">
        <v>0.6</v>
      </c>
      <c r="U8461"/>
    </row>
    <row r="8462" spans="1:21">
      <c r="A8462">
        <v>8461</v>
      </c>
      <c r="B8462" s="1" t="s">
        <v>12242</v>
      </c>
      <c r="C8462" s="1" t="s">
        <v>36</v>
      </c>
      <c r="D8462" s="1" t="s">
        <v>2703</v>
      </c>
      <c r="E8462" t="s">
        <v>48</v>
      </c>
      <c r="F8462" t="s">
        <v>12238</v>
      </c>
      <c r="G8462" t="s">
        <v>39</v>
      </c>
      <c r="H8462" t="s">
        <v>40</v>
      </c>
      <c r="I8462" t="s">
        <v>12156</v>
      </c>
      <c r="J8462" s="1">
        <v>2</v>
      </c>
      <c r="K8462" t="s">
        <v>12239</v>
      </c>
      <c r="L8462" t="s">
        <v>12240</v>
      </c>
      <c r="M8462" t="s">
        <v>12241</v>
      </c>
      <c r="N8462" s="126"/>
      <c r="Q8462" t="s">
        <v>12242</v>
      </c>
      <c r="R8462" t="s">
        <v>19927</v>
      </c>
      <c r="S8462" s="120">
        <v>0.6</v>
      </c>
      <c r="U8462"/>
    </row>
    <row r="8463" spans="1:21">
      <c r="A8463">
        <v>8462</v>
      </c>
      <c r="B8463" s="1" t="s">
        <v>12243</v>
      </c>
      <c r="C8463" s="1" t="s">
        <v>36</v>
      </c>
      <c r="D8463" s="1" t="s">
        <v>2703</v>
      </c>
      <c r="E8463" t="s">
        <v>48</v>
      </c>
      <c r="F8463" t="s">
        <v>12238</v>
      </c>
      <c r="G8463" t="s">
        <v>39</v>
      </c>
      <c r="H8463" t="s">
        <v>40</v>
      </c>
      <c r="I8463" t="s">
        <v>12156</v>
      </c>
      <c r="J8463" s="1">
        <v>2</v>
      </c>
      <c r="K8463" t="s">
        <v>12239</v>
      </c>
      <c r="L8463" t="s">
        <v>12240</v>
      </c>
      <c r="M8463" t="s">
        <v>12241</v>
      </c>
      <c r="N8463" s="126"/>
      <c r="Q8463" t="s">
        <v>12243</v>
      </c>
      <c r="R8463" t="s">
        <v>19927</v>
      </c>
      <c r="S8463" s="120">
        <v>0.6</v>
      </c>
      <c r="U8463"/>
    </row>
    <row r="8464" spans="1:21">
      <c r="A8464">
        <v>8463</v>
      </c>
      <c r="B8464" s="1" t="s">
        <v>12244</v>
      </c>
      <c r="C8464" s="1" t="s">
        <v>36</v>
      </c>
      <c r="D8464" s="1" t="s">
        <v>2703</v>
      </c>
      <c r="E8464" t="s">
        <v>48</v>
      </c>
      <c r="F8464" t="s">
        <v>12238</v>
      </c>
      <c r="G8464" t="s">
        <v>39</v>
      </c>
      <c r="H8464" t="s">
        <v>40</v>
      </c>
      <c r="I8464" t="s">
        <v>12156</v>
      </c>
      <c r="J8464" s="1">
        <v>2</v>
      </c>
      <c r="K8464" t="s">
        <v>12239</v>
      </c>
      <c r="L8464" t="s">
        <v>12240</v>
      </c>
      <c r="M8464" t="s">
        <v>12241</v>
      </c>
      <c r="N8464" s="126"/>
      <c r="Q8464" t="s">
        <v>12244</v>
      </c>
      <c r="R8464" t="s">
        <v>19927</v>
      </c>
      <c r="S8464" s="120">
        <v>0.6</v>
      </c>
      <c r="U8464"/>
    </row>
    <row r="8465" spans="1:21">
      <c r="A8465">
        <v>8464</v>
      </c>
      <c r="B8465" s="1" t="s">
        <v>12245</v>
      </c>
      <c r="C8465" s="1" t="s">
        <v>105</v>
      </c>
      <c r="D8465" s="1" t="s">
        <v>2703</v>
      </c>
      <c r="E8465" t="s">
        <v>399</v>
      </c>
      <c r="F8465" t="s">
        <v>12246</v>
      </c>
      <c r="G8465" t="s">
        <v>39</v>
      </c>
      <c r="H8465" t="s">
        <v>107</v>
      </c>
      <c r="I8465" t="s">
        <v>12156</v>
      </c>
      <c r="J8465" s="1">
        <v>3</v>
      </c>
      <c r="K8465" t="s">
        <v>12246</v>
      </c>
      <c r="L8465" t="s">
        <v>12247</v>
      </c>
      <c r="M8465" t="s">
        <v>12248</v>
      </c>
      <c r="N8465" s="126"/>
      <c r="Q8465" t="s">
        <v>12245</v>
      </c>
      <c r="R8465" t="s">
        <v>19928</v>
      </c>
      <c r="S8465" s="120">
        <v>0.6</v>
      </c>
      <c r="U8465"/>
    </row>
    <row r="8466" spans="1:21">
      <c r="A8466">
        <v>8465</v>
      </c>
      <c r="B8466" s="1" t="s">
        <v>5119</v>
      </c>
      <c r="C8466" s="1" t="s">
        <v>47</v>
      </c>
      <c r="D8466" s="1" t="s">
        <v>2703</v>
      </c>
      <c r="E8466" t="s">
        <v>399</v>
      </c>
      <c r="F8466" t="s">
        <v>12249</v>
      </c>
      <c r="G8466" t="s">
        <v>39</v>
      </c>
      <c r="H8466" t="s">
        <v>49</v>
      </c>
      <c r="I8466" t="s">
        <v>12156</v>
      </c>
      <c r="J8466" s="1">
        <v>3</v>
      </c>
      <c r="K8466" t="s">
        <v>12250</v>
      </c>
      <c r="L8466" t="s">
        <v>12251</v>
      </c>
      <c r="M8466" t="s">
        <v>12252</v>
      </c>
      <c r="N8466" s="126"/>
      <c r="Q8466" t="s">
        <v>5119</v>
      </c>
      <c r="R8466" t="s">
        <v>19929</v>
      </c>
      <c r="S8466" s="120">
        <v>0.6</v>
      </c>
      <c r="U8466"/>
    </row>
    <row r="8467" spans="1:21">
      <c r="A8467">
        <v>8466</v>
      </c>
      <c r="B8467" s="1" t="s">
        <v>6930</v>
      </c>
      <c r="C8467" s="1" t="s">
        <v>47</v>
      </c>
      <c r="D8467" s="1" t="s">
        <v>2703</v>
      </c>
      <c r="E8467" t="s">
        <v>399</v>
      </c>
      <c r="F8467" t="s">
        <v>12249</v>
      </c>
      <c r="G8467" t="s">
        <v>39</v>
      </c>
      <c r="H8467" t="s">
        <v>49</v>
      </c>
      <c r="I8467" t="s">
        <v>12156</v>
      </c>
      <c r="J8467" s="1">
        <v>3</v>
      </c>
      <c r="K8467" t="s">
        <v>12250</v>
      </c>
      <c r="L8467" t="s">
        <v>12251</v>
      </c>
      <c r="M8467" t="s">
        <v>12252</v>
      </c>
      <c r="N8467" s="126">
        <v>0.01</v>
      </c>
      <c r="Q8467" t="s">
        <v>6930</v>
      </c>
      <c r="R8467" t="s">
        <v>19929</v>
      </c>
      <c r="S8467" s="120">
        <v>0.6</v>
      </c>
      <c r="U8467"/>
    </row>
    <row r="8468" spans="1:21">
      <c r="A8468">
        <v>8467</v>
      </c>
      <c r="B8468" s="1" t="s">
        <v>12253</v>
      </c>
      <c r="C8468" s="1" t="s">
        <v>47</v>
      </c>
      <c r="D8468" s="1" t="s">
        <v>2703</v>
      </c>
      <c r="E8468" t="s">
        <v>399</v>
      </c>
      <c r="F8468" t="s">
        <v>12249</v>
      </c>
      <c r="G8468" t="s">
        <v>39</v>
      </c>
      <c r="H8468" t="s">
        <v>49</v>
      </c>
      <c r="I8468" t="s">
        <v>12156</v>
      </c>
      <c r="J8468" s="1">
        <v>3</v>
      </c>
      <c r="K8468" t="s">
        <v>12250</v>
      </c>
      <c r="L8468" t="s">
        <v>12251</v>
      </c>
      <c r="M8468" t="s">
        <v>12252</v>
      </c>
      <c r="N8468" s="126"/>
      <c r="Q8468" t="s">
        <v>12253</v>
      </c>
      <c r="R8468" t="s">
        <v>19929</v>
      </c>
      <c r="S8468" s="120">
        <v>0.6</v>
      </c>
      <c r="U8468"/>
    </row>
    <row r="8469" spans="1:21">
      <c r="A8469">
        <v>8468</v>
      </c>
      <c r="B8469" s="1" t="s">
        <v>12254</v>
      </c>
      <c r="C8469" s="1" t="s">
        <v>47</v>
      </c>
      <c r="D8469" s="1" t="s">
        <v>2703</v>
      </c>
      <c r="E8469" t="s">
        <v>399</v>
      </c>
      <c r="F8469" t="s">
        <v>12249</v>
      </c>
      <c r="G8469" t="s">
        <v>39</v>
      </c>
      <c r="H8469" t="s">
        <v>49</v>
      </c>
      <c r="I8469" t="s">
        <v>12156</v>
      </c>
      <c r="J8469" s="1">
        <v>3</v>
      </c>
      <c r="K8469" t="s">
        <v>12250</v>
      </c>
      <c r="L8469" t="s">
        <v>12251</v>
      </c>
      <c r="M8469" t="s">
        <v>12252</v>
      </c>
      <c r="N8469" s="126"/>
      <c r="Q8469" t="s">
        <v>12254</v>
      </c>
      <c r="R8469" t="s">
        <v>19929</v>
      </c>
      <c r="S8469" s="120">
        <v>0.6</v>
      </c>
      <c r="U8469"/>
    </row>
    <row r="8470" spans="1:21">
      <c r="A8470">
        <v>8469</v>
      </c>
      <c r="B8470" s="1" t="s">
        <v>12255</v>
      </c>
      <c r="C8470" s="1" t="s">
        <v>47</v>
      </c>
      <c r="D8470" s="1" t="s">
        <v>2703</v>
      </c>
      <c r="E8470" t="s">
        <v>399</v>
      </c>
      <c r="F8470" t="s">
        <v>12249</v>
      </c>
      <c r="G8470" t="s">
        <v>39</v>
      </c>
      <c r="H8470" t="s">
        <v>49</v>
      </c>
      <c r="I8470" t="s">
        <v>12156</v>
      </c>
      <c r="J8470" s="1">
        <v>3</v>
      </c>
      <c r="K8470" t="s">
        <v>12250</v>
      </c>
      <c r="L8470" t="s">
        <v>12251</v>
      </c>
      <c r="M8470" t="s">
        <v>12252</v>
      </c>
      <c r="N8470" s="126"/>
      <c r="Q8470" t="s">
        <v>12255</v>
      </c>
      <c r="R8470" t="s">
        <v>19929</v>
      </c>
      <c r="S8470" s="120">
        <v>0.6</v>
      </c>
      <c r="U8470"/>
    </row>
    <row r="8471" spans="1:21">
      <c r="A8471">
        <v>8470</v>
      </c>
      <c r="B8471" s="1" t="s">
        <v>7965</v>
      </c>
      <c r="C8471" s="1" t="s">
        <v>47</v>
      </c>
      <c r="D8471" s="1" t="s">
        <v>2703</v>
      </c>
      <c r="E8471" t="s">
        <v>399</v>
      </c>
      <c r="F8471" t="s">
        <v>12249</v>
      </c>
      <c r="G8471" t="s">
        <v>39</v>
      </c>
      <c r="H8471" t="s">
        <v>49</v>
      </c>
      <c r="I8471" t="s">
        <v>12156</v>
      </c>
      <c r="J8471" s="1">
        <v>3</v>
      </c>
      <c r="K8471" t="s">
        <v>12250</v>
      </c>
      <c r="L8471" t="s">
        <v>12251</v>
      </c>
      <c r="M8471" t="s">
        <v>12252</v>
      </c>
      <c r="N8471" s="126"/>
      <c r="Q8471" t="s">
        <v>7965</v>
      </c>
      <c r="R8471" t="s">
        <v>19929</v>
      </c>
      <c r="S8471" s="120">
        <v>0.6</v>
      </c>
      <c r="U8471"/>
    </row>
    <row r="8472" spans="1:21">
      <c r="A8472">
        <v>8471</v>
      </c>
      <c r="B8472" s="1" t="s">
        <v>12256</v>
      </c>
      <c r="C8472" s="1" t="s">
        <v>47</v>
      </c>
      <c r="D8472" s="1" t="s">
        <v>2703</v>
      </c>
      <c r="E8472" t="s">
        <v>399</v>
      </c>
      <c r="F8472" t="s">
        <v>12249</v>
      </c>
      <c r="G8472" t="s">
        <v>39</v>
      </c>
      <c r="H8472" t="s">
        <v>49</v>
      </c>
      <c r="I8472" t="s">
        <v>12156</v>
      </c>
      <c r="J8472" s="1">
        <v>3</v>
      </c>
      <c r="K8472" t="s">
        <v>12250</v>
      </c>
      <c r="L8472" t="s">
        <v>12251</v>
      </c>
      <c r="M8472" t="s">
        <v>12252</v>
      </c>
      <c r="N8472" s="126">
        <v>0.01</v>
      </c>
      <c r="Q8472" t="s">
        <v>12256</v>
      </c>
      <c r="R8472" t="s">
        <v>19929</v>
      </c>
      <c r="S8472" s="120">
        <v>0.6</v>
      </c>
      <c r="U8472"/>
    </row>
    <row r="8473" spans="1:21">
      <c r="A8473">
        <v>8472</v>
      </c>
      <c r="B8473" s="1" t="s">
        <v>12218</v>
      </c>
      <c r="C8473" s="1" t="s">
        <v>164</v>
      </c>
      <c r="D8473" s="1" t="s">
        <v>2703</v>
      </c>
      <c r="E8473" t="s">
        <v>399</v>
      </c>
      <c r="F8473" t="s">
        <v>12257</v>
      </c>
      <c r="G8473" t="s">
        <v>39</v>
      </c>
      <c r="H8473" t="s">
        <v>166</v>
      </c>
      <c r="I8473" t="s">
        <v>12156</v>
      </c>
      <c r="J8473" s="1">
        <v>3</v>
      </c>
      <c r="K8473" t="s">
        <v>12257</v>
      </c>
      <c r="L8473" t="s">
        <v>12258</v>
      </c>
      <c r="M8473" t="s">
        <v>12259</v>
      </c>
      <c r="N8473" s="126"/>
      <c r="Q8473" t="s">
        <v>12218</v>
      </c>
      <c r="R8473" t="s">
        <v>19930</v>
      </c>
      <c r="S8473" s="120">
        <v>0.6</v>
      </c>
      <c r="U8473"/>
    </row>
    <row r="8474" spans="1:21">
      <c r="A8474">
        <v>8473</v>
      </c>
      <c r="B8474" s="1" t="s">
        <v>12260</v>
      </c>
      <c r="C8474" s="1" t="s">
        <v>164</v>
      </c>
      <c r="D8474" s="1" t="s">
        <v>2703</v>
      </c>
      <c r="E8474" t="s">
        <v>399</v>
      </c>
      <c r="F8474" t="s">
        <v>12257</v>
      </c>
      <c r="G8474" t="s">
        <v>39</v>
      </c>
      <c r="H8474" t="s">
        <v>166</v>
      </c>
      <c r="I8474" t="s">
        <v>12156</v>
      </c>
      <c r="J8474" s="1">
        <v>3</v>
      </c>
      <c r="K8474" t="s">
        <v>12257</v>
      </c>
      <c r="L8474" t="s">
        <v>12258</v>
      </c>
      <c r="M8474" t="s">
        <v>12259</v>
      </c>
      <c r="N8474" s="126">
        <v>0.01</v>
      </c>
      <c r="Q8474" t="s">
        <v>12260</v>
      </c>
      <c r="R8474" t="s">
        <v>19930</v>
      </c>
      <c r="S8474" s="120">
        <v>0.6</v>
      </c>
      <c r="U8474"/>
    </row>
    <row r="8475" spans="1:21">
      <c r="A8475">
        <v>8474</v>
      </c>
      <c r="B8475" s="1" t="s">
        <v>12261</v>
      </c>
      <c r="C8475" s="1" t="s">
        <v>164</v>
      </c>
      <c r="D8475" s="1" t="s">
        <v>2703</v>
      </c>
      <c r="E8475" t="s">
        <v>399</v>
      </c>
      <c r="F8475" t="s">
        <v>12257</v>
      </c>
      <c r="G8475" t="s">
        <v>39</v>
      </c>
      <c r="H8475" t="s">
        <v>166</v>
      </c>
      <c r="I8475" t="s">
        <v>12156</v>
      </c>
      <c r="J8475" s="1">
        <v>3</v>
      </c>
      <c r="K8475" t="s">
        <v>12257</v>
      </c>
      <c r="L8475" t="s">
        <v>12258</v>
      </c>
      <c r="M8475" t="s">
        <v>12259</v>
      </c>
      <c r="N8475" s="126"/>
      <c r="Q8475" t="s">
        <v>12261</v>
      </c>
      <c r="R8475" t="s">
        <v>19930</v>
      </c>
      <c r="S8475" s="120">
        <v>0.6</v>
      </c>
      <c r="U8475"/>
    </row>
    <row r="8476" spans="1:21">
      <c r="A8476">
        <v>8475</v>
      </c>
      <c r="B8476" s="1" t="s">
        <v>12262</v>
      </c>
      <c r="C8476" s="1" t="s">
        <v>164</v>
      </c>
      <c r="D8476" s="1" t="s">
        <v>2703</v>
      </c>
      <c r="E8476" t="s">
        <v>399</v>
      </c>
      <c r="F8476" t="s">
        <v>12257</v>
      </c>
      <c r="G8476" t="s">
        <v>39</v>
      </c>
      <c r="H8476" t="s">
        <v>166</v>
      </c>
      <c r="I8476" t="s">
        <v>12156</v>
      </c>
      <c r="J8476" s="1">
        <v>3</v>
      </c>
      <c r="K8476" t="s">
        <v>12257</v>
      </c>
      <c r="L8476" t="s">
        <v>12258</v>
      </c>
      <c r="M8476" t="s">
        <v>12259</v>
      </c>
      <c r="N8476" s="126"/>
      <c r="Q8476" t="s">
        <v>12262</v>
      </c>
      <c r="R8476" t="s">
        <v>19930</v>
      </c>
      <c r="S8476" s="120">
        <v>0.6</v>
      </c>
      <c r="U8476"/>
    </row>
    <row r="8477" spans="1:21">
      <c r="A8477">
        <v>8476</v>
      </c>
      <c r="B8477" s="1" t="s">
        <v>12263</v>
      </c>
      <c r="C8477" s="1" t="s">
        <v>164</v>
      </c>
      <c r="D8477" s="1" t="s">
        <v>2703</v>
      </c>
      <c r="E8477" t="s">
        <v>399</v>
      </c>
      <c r="F8477" t="s">
        <v>12257</v>
      </c>
      <c r="G8477" t="s">
        <v>39</v>
      </c>
      <c r="H8477" t="s">
        <v>166</v>
      </c>
      <c r="I8477" t="s">
        <v>12156</v>
      </c>
      <c r="J8477" s="1">
        <v>3</v>
      </c>
      <c r="K8477" t="s">
        <v>12257</v>
      </c>
      <c r="L8477" t="s">
        <v>12258</v>
      </c>
      <c r="M8477" t="s">
        <v>12259</v>
      </c>
      <c r="N8477" s="126"/>
      <c r="Q8477" t="s">
        <v>12263</v>
      </c>
      <c r="R8477" t="s">
        <v>19930</v>
      </c>
      <c r="S8477" s="120">
        <v>0.6</v>
      </c>
      <c r="U8477"/>
    </row>
    <row r="8478" spans="1:21">
      <c r="A8478">
        <v>8477</v>
      </c>
      <c r="B8478" s="1" t="s">
        <v>12264</v>
      </c>
      <c r="C8478" s="1" t="s">
        <v>164</v>
      </c>
      <c r="D8478" s="1" t="s">
        <v>2703</v>
      </c>
      <c r="E8478" t="s">
        <v>399</v>
      </c>
      <c r="F8478" t="s">
        <v>12257</v>
      </c>
      <c r="G8478" t="s">
        <v>39</v>
      </c>
      <c r="H8478" t="s">
        <v>166</v>
      </c>
      <c r="I8478" t="s">
        <v>12156</v>
      </c>
      <c r="J8478" s="1">
        <v>3</v>
      </c>
      <c r="K8478" t="s">
        <v>12257</v>
      </c>
      <c r="L8478" t="s">
        <v>12258</v>
      </c>
      <c r="M8478" t="s">
        <v>12259</v>
      </c>
      <c r="N8478" s="126"/>
      <c r="Q8478" t="s">
        <v>12264</v>
      </c>
      <c r="R8478" t="s">
        <v>19930</v>
      </c>
      <c r="S8478" s="120">
        <v>0.6</v>
      </c>
      <c r="U8478"/>
    </row>
    <row r="8479" spans="1:21">
      <c r="A8479">
        <v>8478</v>
      </c>
      <c r="B8479" s="1" t="s">
        <v>12265</v>
      </c>
      <c r="C8479" s="1" t="s">
        <v>175</v>
      </c>
      <c r="D8479" s="1" t="s">
        <v>2703</v>
      </c>
      <c r="E8479" t="s">
        <v>399</v>
      </c>
      <c r="F8479" t="s">
        <v>12266</v>
      </c>
      <c r="G8479" t="s">
        <v>39</v>
      </c>
      <c r="H8479" t="s">
        <v>177</v>
      </c>
      <c r="I8479" t="s">
        <v>12156</v>
      </c>
      <c r="J8479" s="1">
        <v>3</v>
      </c>
      <c r="K8479" t="s">
        <v>12267</v>
      </c>
      <c r="L8479" t="s">
        <v>12268</v>
      </c>
      <c r="M8479" t="s">
        <v>12269</v>
      </c>
      <c r="N8479" s="126"/>
      <c r="Q8479" t="s">
        <v>12265</v>
      </c>
      <c r="R8479" t="s">
        <v>19931</v>
      </c>
      <c r="S8479" s="120">
        <v>0.6</v>
      </c>
      <c r="U8479"/>
    </row>
    <row r="8480" spans="1:21">
      <c r="A8480">
        <v>8479</v>
      </c>
      <c r="B8480" s="1" t="s">
        <v>12270</v>
      </c>
      <c r="C8480" s="1" t="s">
        <v>36</v>
      </c>
      <c r="D8480" s="1" t="s">
        <v>2703</v>
      </c>
      <c r="E8480" t="s">
        <v>399</v>
      </c>
      <c r="F8480" t="s">
        <v>12271</v>
      </c>
      <c r="G8480" t="s">
        <v>39</v>
      </c>
      <c r="H8480" t="s">
        <v>40</v>
      </c>
      <c r="I8480" t="s">
        <v>12156</v>
      </c>
      <c r="J8480" s="1">
        <v>3</v>
      </c>
      <c r="K8480" t="s">
        <v>12272</v>
      </c>
      <c r="L8480" t="s">
        <v>12273</v>
      </c>
      <c r="M8480" t="s">
        <v>12274</v>
      </c>
      <c r="N8480" s="126"/>
      <c r="Q8480" t="s">
        <v>12270</v>
      </c>
      <c r="R8480" t="s">
        <v>19932</v>
      </c>
      <c r="S8480" s="120">
        <v>0.6</v>
      </c>
      <c r="U8480"/>
    </row>
    <row r="8481" spans="1:21">
      <c r="A8481">
        <v>8480</v>
      </c>
      <c r="B8481" s="1" t="s">
        <v>9659</v>
      </c>
      <c r="C8481" s="1" t="s">
        <v>36</v>
      </c>
      <c r="D8481" s="1" t="s">
        <v>2703</v>
      </c>
      <c r="E8481" t="s">
        <v>399</v>
      </c>
      <c r="F8481" t="s">
        <v>12271</v>
      </c>
      <c r="G8481" t="s">
        <v>39</v>
      </c>
      <c r="H8481" t="s">
        <v>40</v>
      </c>
      <c r="I8481" t="s">
        <v>12156</v>
      </c>
      <c r="J8481" s="1">
        <v>3</v>
      </c>
      <c r="K8481" t="s">
        <v>12272</v>
      </c>
      <c r="L8481" t="s">
        <v>12273</v>
      </c>
      <c r="M8481" t="s">
        <v>12274</v>
      </c>
      <c r="N8481" s="126"/>
      <c r="Q8481" t="s">
        <v>9659</v>
      </c>
      <c r="R8481" t="s">
        <v>19932</v>
      </c>
      <c r="S8481" s="120">
        <v>0.6</v>
      </c>
      <c r="U8481"/>
    </row>
    <row r="8482" spans="1:21">
      <c r="A8482">
        <v>8481</v>
      </c>
      <c r="B8482" s="1" t="s">
        <v>12275</v>
      </c>
      <c r="C8482" s="1" t="s">
        <v>78</v>
      </c>
      <c r="D8482" s="1" t="s">
        <v>2703</v>
      </c>
      <c r="E8482" t="s">
        <v>642</v>
      </c>
      <c r="F8482" t="s">
        <v>12276</v>
      </c>
      <c r="G8482" t="s">
        <v>39</v>
      </c>
      <c r="H8482" t="s">
        <v>80</v>
      </c>
      <c r="I8482" t="s">
        <v>12156</v>
      </c>
      <c r="J8482" s="1">
        <v>5</v>
      </c>
      <c r="K8482" t="s">
        <v>12276</v>
      </c>
      <c r="L8482" t="s">
        <v>12277</v>
      </c>
      <c r="M8482" t="s">
        <v>12278</v>
      </c>
      <c r="N8482" s="126"/>
      <c r="Q8482" t="s">
        <v>12275</v>
      </c>
      <c r="R8482" t="s">
        <v>19933</v>
      </c>
      <c r="S8482" s="120">
        <v>0.6</v>
      </c>
      <c r="U8482"/>
    </row>
    <row r="8483" spans="1:21">
      <c r="A8483">
        <v>8482</v>
      </c>
      <c r="B8483" s="1" t="s">
        <v>12279</v>
      </c>
      <c r="C8483" s="1" t="s">
        <v>164</v>
      </c>
      <c r="D8483" s="1" t="s">
        <v>2703</v>
      </c>
      <c r="E8483" t="s">
        <v>642</v>
      </c>
      <c r="F8483" t="s">
        <v>12280</v>
      </c>
      <c r="G8483" t="s">
        <v>39</v>
      </c>
      <c r="H8483" t="s">
        <v>166</v>
      </c>
      <c r="I8483" t="s">
        <v>12156</v>
      </c>
      <c r="J8483" s="1">
        <v>5</v>
      </c>
      <c r="K8483" t="s">
        <v>12280</v>
      </c>
      <c r="L8483" t="s">
        <v>12281</v>
      </c>
      <c r="M8483" t="s">
        <v>12282</v>
      </c>
      <c r="N8483" s="126"/>
      <c r="Q8483" t="s">
        <v>12279</v>
      </c>
      <c r="R8483" t="s">
        <v>19934</v>
      </c>
      <c r="S8483" s="120">
        <v>0.6</v>
      </c>
      <c r="U8483"/>
    </row>
    <row r="8484" spans="1:21">
      <c r="A8484">
        <v>8483</v>
      </c>
      <c r="B8484" s="1" t="s">
        <v>12283</v>
      </c>
      <c r="C8484" s="1" t="s">
        <v>164</v>
      </c>
      <c r="D8484" s="1" t="s">
        <v>2703</v>
      </c>
      <c r="E8484" t="s">
        <v>642</v>
      </c>
      <c r="F8484" t="s">
        <v>12280</v>
      </c>
      <c r="G8484" t="s">
        <v>39</v>
      </c>
      <c r="H8484" t="s">
        <v>166</v>
      </c>
      <c r="I8484" t="s">
        <v>12156</v>
      </c>
      <c r="J8484" s="1">
        <v>5</v>
      </c>
      <c r="K8484" t="s">
        <v>12280</v>
      </c>
      <c r="L8484" t="s">
        <v>12281</v>
      </c>
      <c r="M8484" t="s">
        <v>12282</v>
      </c>
      <c r="N8484" s="126"/>
      <c r="Q8484" t="s">
        <v>12283</v>
      </c>
      <c r="R8484" t="s">
        <v>19934</v>
      </c>
      <c r="S8484" s="120">
        <v>0.6</v>
      </c>
      <c r="U8484"/>
    </row>
    <row r="8485" spans="1:21">
      <c r="A8485">
        <v>8484</v>
      </c>
      <c r="B8485" s="1" t="s">
        <v>12284</v>
      </c>
      <c r="C8485" s="1" t="s">
        <v>164</v>
      </c>
      <c r="D8485" s="1" t="s">
        <v>2703</v>
      </c>
      <c r="E8485" t="s">
        <v>642</v>
      </c>
      <c r="F8485" t="s">
        <v>12280</v>
      </c>
      <c r="G8485" t="s">
        <v>39</v>
      </c>
      <c r="H8485" t="s">
        <v>166</v>
      </c>
      <c r="I8485" t="s">
        <v>12156</v>
      </c>
      <c r="J8485" s="1">
        <v>5</v>
      </c>
      <c r="K8485" t="s">
        <v>12280</v>
      </c>
      <c r="L8485" t="s">
        <v>12281</v>
      </c>
      <c r="M8485" t="s">
        <v>12282</v>
      </c>
      <c r="N8485" s="126"/>
      <c r="Q8485" t="s">
        <v>12284</v>
      </c>
      <c r="R8485" t="s">
        <v>19934</v>
      </c>
      <c r="S8485" s="120">
        <v>0.6</v>
      </c>
      <c r="U8485"/>
    </row>
    <row r="8486" spans="1:21">
      <c r="A8486">
        <v>8485</v>
      </c>
      <c r="B8486" s="1" t="s">
        <v>12285</v>
      </c>
      <c r="C8486" s="1" t="s">
        <v>164</v>
      </c>
      <c r="D8486" s="1" t="s">
        <v>2703</v>
      </c>
      <c r="E8486" t="s">
        <v>642</v>
      </c>
      <c r="F8486" t="s">
        <v>12280</v>
      </c>
      <c r="G8486" t="s">
        <v>39</v>
      </c>
      <c r="H8486" t="s">
        <v>166</v>
      </c>
      <c r="I8486" t="s">
        <v>12156</v>
      </c>
      <c r="J8486" s="1">
        <v>5</v>
      </c>
      <c r="K8486" t="s">
        <v>12280</v>
      </c>
      <c r="L8486" t="s">
        <v>12281</v>
      </c>
      <c r="M8486" t="s">
        <v>12282</v>
      </c>
      <c r="N8486" s="126"/>
      <c r="Q8486" t="s">
        <v>12285</v>
      </c>
      <c r="R8486" t="s">
        <v>19934</v>
      </c>
      <c r="S8486" s="120">
        <v>0.6</v>
      </c>
      <c r="U8486"/>
    </row>
    <row r="8487" spans="1:21">
      <c r="A8487">
        <v>8486</v>
      </c>
      <c r="B8487" s="1" t="s">
        <v>12286</v>
      </c>
      <c r="C8487" s="1" t="s">
        <v>164</v>
      </c>
      <c r="D8487" s="1" t="s">
        <v>2703</v>
      </c>
      <c r="E8487" t="s">
        <v>642</v>
      </c>
      <c r="F8487" t="s">
        <v>12280</v>
      </c>
      <c r="G8487" t="s">
        <v>39</v>
      </c>
      <c r="H8487" t="s">
        <v>166</v>
      </c>
      <c r="I8487" t="s">
        <v>12156</v>
      </c>
      <c r="J8487" s="1">
        <v>5</v>
      </c>
      <c r="K8487" t="s">
        <v>12280</v>
      </c>
      <c r="L8487" t="s">
        <v>12281</v>
      </c>
      <c r="M8487" t="s">
        <v>12282</v>
      </c>
      <c r="N8487" s="126">
        <v>0.01</v>
      </c>
      <c r="Q8487" t="s">
        <v>12286</v>
      </c>
      <c r="R8487" t="s">
        <v>19934</v>
      </c>
      <c r="S8487" s="120">
        <v>0.6</v>
      </c>
      <c r="U8487"/>
    </row>
    <row r="8488" spans="1:21">
      <c r="A8488">
        <v>8487</v>
      </c>
      <c r="B8488" s="1" t="s">
        <v>12287</v>
      </c>
      <c r="C8488" s="1" t="s">
        <v>164</v>
      </c>
      <c r="D8488" s="1" t="s">
        <v>2703</v>
      </c>
      <c r="E8488" t="s">
        <v>642</v>
      </c>
      <c r="F8488" t="s">
        <v>12280</v>
      </c>
      <c r="G8488" t="s">
        <v>39</v>
      </c>
      <c r="H8488" t="s">
        <v>166</v>
      </c>
      <c r="I8488" t="s">
        <v>12156</v>
      </c>
      <c r="J8488" s="1">
        <v>5</v>
      </c>
      <c r="K8488" t="s">
        <v>12280</v>
      </c>
      <c r="L8488" t="s">
        <v>12281</v>
      </c>
      <c r="M8488" t="s">
        <v>12282</v>
      </c>
      <c r="N8488" s="126"/>
      <c r="Q8488" t="s">
        <v>12287</v>
      </c>
      <c r="R8488" t="s">
        <v>19934</v>
      </c>
      <c r="S8488" s="120">
        <v>0.6</v>
      </c>
      <c r="U8488"/>
    </row>
    <row r="8489" spans="1:21">
      <c r="A8489">
        <v>8488</v>
      </c>
      <c r="B8489" s="1" t="s">
        <v>12288</v>
      </c>
      <c r="C8489" s="1" t="s">
        <v>175</v>
      </c>
      <c r="D8489" s="1" t="s">
        <v>2703</v>
      </c>
      <c r="E8489" t="s">
        <v>642</v>
      </c>
      <c r="F8489" t="s">
        <v>12289</v>
      </c>
      <c r="G8489" t="s">
        <v>39</v>
      </c>
      <c r="H8489" t="s">
        <v>177</v>
      </c>
      <c r="I8489" t="s">
        <v>12156</v>
      </c>
      <c r="J8489" s="1">
        <v>5</v>
      </c>
      <c r="K8489" t="s">
        <v>12290</v>
      </c>
      <c r="L8489" t="s">
        <v>12291</v>
      </c>
      <c r="M8489" t="s">
        <v>12292</v>
      </c>
      <c r="N8489" s="126"/>
      <c r="Q8489" t="s">
        <v>12288</v>
      </c>
      <c r="R8489" t="s">
        <v>19935</v>
      </c>
      <c r="S8489" s="120">
        <v>0.6</v>
      </c>
      <c r="U8489"/>
    </row>
    <row r="8490" spans="1:21">
      <c r="A8490">
        <v>8489</v>
      </c>
      <c r="B8490" s="1" t="s">
        <v>12293</v>
      </c>
      <c r="C8490" s="1" t="s">
        <v>175</v>
      </c>
      <c r="D8490" s="1" t="s">
        <v>2703</v>
      </c>
      <c r="E8490" t="s">
        <v>642</v>
      </c>
      <c r="F8490" t="s">
        <v>12289</v>
      </c>
      <c r="G8490" t="s">
        <v>39</v>
      </c>
      <c r="H8490" t="s">
        <v>177</v>
      </c>
      <c r="I8490" t="s">
        <v>12156</v>
      </c>
      <c r="J8490" s="1">
        <v>5</v>
      </c>
      <c r="K8490" t="s">
        <v>12290</v>
      </c>
      <c r="L8490" t="s">
        <v>12291</v>
      </c>
      <c r="M8490" t="s">
        <v>12292</v>
      </c>
      <c r="N8490" s="126">
        <v>0.1</v>
      </c>
      <c r="Q8490" t="s">
        <v>12293</v>
      </c>
      <c r="R8490" t="s">
        <v>19935</v>
      </c>
      <c r="S8490" s="120">
        <v>0.6</v>
      </c>
      <c r="U8490"/>
    </row>
    <row r="8491" spans="1:21">
      <c r="A8491">
        <v>8490</v>
      </c>
      <c r="B8491" s="1" t="s">
        <v>12294</v>
      </c>
      <c r="C8491" s="1" t="s">
        <v>175</v>
      </c>
      <c r="D8491" s="1" t="s">
        <v>2703</v>
      </c>
      <c r="E8491" t="s">
        <v>642</v>
      </c>
      <c r="F8491" t="s">
        <v>12289</v>
      </c>
      <c r="G8491" t="s">
        <v>39</v>
      </c>
      <c r="H8491" t="s">
        <v>177</v>
      </c>
      <c r="I8491" t="s">
        <v>12156</v>
      </c>
      <c r="J8491" s="1">
        <v>5</v>
      </c>
      <c r="K8491" t="s">
        <v>12290</v>
      </c>
      <c r="L8491" t="s">
        <v>12291</v>
      </c>
      <c r="M8491" t="s">
        <v>12292</v>
      </c>
      <c r="N8491" s="126"/>
      <c r="Q8491" t="s">
        <v>12294</v>
      </c>
      <c r="R8491" t="s">
        <v>19935</v>
      </c>
      <c r="S8491" s="120">
        <v>0.6</v>
      </c>
      <c r="U8491"/>
    </row>
    <row r="8492" spans="1:21">
      <c r="A8492">
        <v>8491</v>
      </c>
      <c r="B8492" s="1" t="s">
        <v>12285</v>
      </c>
      <c r="C8492" s="1" t="s">
        <v>175</v>
      </c>
      <c r="D8492" s="1" t="s">
        <v>2703</v>
      </c>
      <c r="E8492" t="s">
        <v>642</v>
      </c>
      <c r="F8492" t="s">
        <v>12289</v>
      </c>
      <c r="G8492" t="s">
        <v>39</v>
      </c>
      <c r="H8492" t="s">
        <v>177</v>
      </c>
      <c r="I8492" t="s">
        <v>12156</v>
      </c>
      <c r="J8492" s="1">
        <v>5</v>
      </c>
      <c r="K8492" t="s">
        <v>12290</v>
      </c>
      <c r="L8492" t="s">
        <v>12291</v>
      </c>
      <c r="M8492" t="s">
        <v>12292</v>
      </c>
      <c r="N8492" s="126">
        <v>0.01</v>
      </c>
      <c r="Q8492" t="s">
        <v>12285</v>
      </c>
      <c r="R8492" t="s">
        <v>19935</v>
      </c>
      <c r="S8492" s="120">
        <v>0.6</v>
      </c>
      <c r="U8492"/>
    </row>
    <row r="8493" spans="1:21">
      <c r="A8493">
        <v>8492</v>
      </c>
      <c r="B8493" s="1" t="s">
        <v>12295</v>
      </c>
      <c r="C8493" s="1" t="s">
        <v>175</v>
      </c>
      <c r="D8493" s="1" t="s">
        <v>2703</v>
      </c>
      <c r="E8493" t="s">
        <v>642</v>
      </c>
      <c r="F8493" t="s">
        <v>12289</v>
      </c>
      <c r="G8493" t="s">
        <v>39</v>
      </c>
      <c r="H8493" t="s">
        <v>177</v>
      </c>
      <c r="I8493" t="s">
        <v>12156</v>
      </c>
      <c r="J8493" s="1">
        <v>5</v>
      </c>
      <c r="K8493" t="s">
        <v>12290</v>
      </c>
      <c r="L8493" t="s">
        <v>12291</v>
      </c>
      <c r="M8493" t="s">
        <v>12292</v>
      </c>
      <c r="N8493" s="126">
        <v>0.01</v>
      </c>
      <c r="Q8493" t="s">
        <v>12295</v>
      </c>
      <c r="R8493" t="s">
        <v>19935</v>
      </c>
      <c r="S8493" s="120">
        <v>0.6</v>
      </c>
      <c r="U8493"/>
    </row>
    <row r="8494" spans="1:21">
      <c r="A8494">
        <v>8493</v>
      </c>
      <c r="B8494" s="1" t="s">
        <v>12296</v>
      </c>
      <c r="C8494" s="1" t="s">
        <v>175</v>
      </c>
      <c r="D8494" s="1" t="s">
        <v>2703</v>
      </c>
      <c r="E8494" t="s">
        <v>642</v>
      </c>
      <c r="F8494" t="s">
        <v>12289</v>
      </c>
      <c r="G8494" t="s">
        <v>39</v>
      </c>
      <c r="H8494" t="s">
        <v>177</v>
      </c>
      <c r="I8494" t="s">
        <v>12156</v>
      </c>
      <c r="J8494" s="1">
        <v>5</v>
      </c>
      <c r="K8494" t="s">
        <v>12290</v>
      </c>
      <c r="L8494" t="s">
        <v>12291</v>
      </c>
      <c r="M8494" t="s">
        <v>12292</v>
      </c>
      <c r="N8494" s="126"/>
      <c r="Q8494" t="s">
        <v>12296</v>
      </c>
      <c r="R8494" t="s">
        <v>19935</v>
      </c>
      <c r="S8494" s="120">
        <v>0.6</v>
      </c>
      <c r="U8494"/>
    </row>
    <row r="8495" spans="1:21">
      <c r="A8495">
        <v>8494</v>
      </c>
      <c r="B8495" s="1" t="s">
        <v>12297</v>
      </c>
      <c r="C8495" s="1" t="s">
        <v>175</v>
      </c>
      <c r="D8495" s="1" t="s">
        <v>2703</v>
      </c>
      <c r="E8495" t="s">
        <v>642</v>
      </c>
      <c r="F8495" t="s">
        <v>12289</v>
      </c>
      <c r="G8495" t="s">
        <v>39</v>
      </c>
      <c r="H8495" t="s">
        <v>177</v>
      </c>
      <c r="I8495" t="s">
        <v>12156</v>
      </c>
      <c r="J8495" s="1">
        <v>5</v>
      </c>
      <c r="K8495" t="s">
        <v>12290</v>
      </c>
      <c r="L8495" t="s">
        <v>12291</v>
      </c>
      <c r="M8495" t="s">
        <v>12292</v>
      </c>
      <c r="N8495" s="126"/>
      <c r="Q8495" t="s">
        <v>12297</v>
      </c>
      <c r="R8495" t="s">
        <v>19935</v>
      </c>
      <c r="S8495" s="120">
        <v>0.6</v>
      </c>
      <c r="U8495"/>
    </row>
    <row r="8496" spans="1:21">
      <c r="A8496">
        <v>8495</v>
      </c>
      <c r="B8496" s="1" t="s">
        <v>12232</v>
      </c>
      <c r="C8496" s="1" t="s">
        <v>352</v>
      </c>
      <c r="D8496" s="1" t="s">
        <v>2703</v>
      </c>
      <c r="E8496" t="s">
        <v>642</v>
      </c>
      <c r="F8496" t="s">
        <v>12298</v>
      </c>
      <c r="G8496" t="s">
        <v>39</v>
      </c>
      <c r="H8496" t="s">
        <v>354</v>
      </c>
      <c r="I8496" t="s">
        <v>12156</v>
      </c>
      <c r="J8496" s="1">
        <v>5</v>
      </c>
      <c r="K8496" t="s">
        <v>12298</v>
      </c>
      <c r="L8496" t="s">
        <v>12299</v>
      </c>
      <c r="M8496" t="s">
        <v>12300</v>
      </c>
      <c r="N8496" s="126">
        <v>0.01</v>
      </c>
      <c r="Q8496" t="s">
        <v>12232</v>
      </c>
      <c r="R8496" t="s">
        <v>19936</v>
      </c>
      <c r="S8496" s="120">
        <v>0.6</v>
      </c>
      <c r="U8496"/>
    </row>
    <row r="8497" spans="1:21">
      <c r="A8497">
        <v>8496</v>
      </c>
      <c r="B8497" s="1" t="s">
        <v>12301</v>
      </c>
      <c r="C8497" s="1" t="s">
        <v>593</v>
      </c>
      <c r="D8497" s="1" t="s">
        <v>2703</v>
      </c>
      <c r="E8497" t="s">
        <v>642</v>
      </c>
      <c r="F8497" t="s">
        <v>12302</v>
      </c>
      <c r="G8497" t="s">
        <v>39</v>
      </c>
      <c r="H8497" t="s">
        <v>595</v>
      </c>
      <c r="I8497" t="s">
        <v>12156</v>
      </c>
      <c r="J8497" s="1">
        <v>5</v>
      </c>
      <c r="K8497" t="s">
        <v>12302</v>
      </c>
      <c r="L8497" t="s">
        <v>12303</v>
      </c>
      <c r="M8497" t="s">
        <v>12304</v>
      </c>
      <c r="N8497" s="126"/>
      <c r="Q8497" t="s">
        <v>12301</v>
      </c>
      <c r="R8497" t="s">
        <v>19937</v>
      </c>
      <c r="S8497" s="120">
        <v>0.6</v>
      </c>
      <c r="U8497"/>
    </row>
    <row r="8498" spans="1:21">
      <c r="A8498">
        <v>8497</v>
      </c>
      <c r="B8498" s="1" t="s">
        <v>12305</v>
      </c>
      <c r="C8498" s="1" t="s">
        <v>105</v>
      </c>
      <c r="D8498" s="1" t="s">
        <v>2703</v>
      </c>
      <c r="E8498" t="s">
        <v>769</v>
      </c>
      <c r="F8498" t="s">
        <v>12306</v>
      </c>
      <c r="G8498" t="s">
        <v>39</v>
      </c>
      <c r="H8498" t="s">
        <v>107</v>
      </c>
      <c r="I8498" t="s">
        <v>12156</v>
      </c>
      <c r="J8498" s="1">
        <v>7</v>
      </c>
      <c r="K8498" t="s">
        <v>12306</v>
      </c>
      <c r="L8498" t="s">
        <v>12307</v>
      </c>
      <c r="M8498" t="s">
        <v>12308</v>
      </c>
      <c r="N8498" s="126"/>
      <c r="Q8498" t="s">
        <v>12305</v>
      </c>
      <c r="R8498" t="s">
        <v>19938</v>
      </c>
      <c r="S8498" s="120">
        <v>0.6</v>
      </c>
      <c r="U8498"/>
    </row>
    <row r="8499" spans="1:21">
      <c r="A8499">
        <v>8498</v>
      </c>
      <c r="B8499" s="1" t="s">
        <v>5657</v>
      </c>
      <c r="C8499" s="1" t="s">
        <v>47</v>
      </c>
      <c r="D8499" s="1" t="s">
        <v>2703</v>
      </c>
      <c r="E8499" t="s">
        <v>769</v>
      </c>
      <c r="F8499" t="s">
        <v>12309</v>
      </c>
      <c r="G8499" t="s">
        <v>39</v>
      </c>
      <c r="H8499" t="s">
        <v>49</v>
      </c>
      <c r="I8499" t="s">
        <v>12156</v>
      </c>
      <c r="J8499" s="1">
        <v>7</v>
      </c>
      <c r="K8499" t="s">
        <v>12310</v>
      </c>
      <c r="L8499" t="s">
        <v>12311</v>
      </c>
      <c r="M8499" t="s">
        <v>12312</v>
      </c>
      <c r="N8499" s="126"/>
      <c r="Q8499" t="s">
        <v>5657</v>
      </c>
      <c r="R8499" t="s">
        <v>19939</v>
      </c>
      <c r="S8499" s="120">
        <v>0.6</v>
      </c>
      <c r="U8499"/>
    </row>
    <row r="8500" spans="1:21">
      <c r="A8500">
        <v>8499</v>
      </c>
      <c r="B8500" s="1" t="s">
        <v>12313</v>
      </c>
      <c r="C8500" s="1" t="s">
        <v>801</v>
      </c>
      <c r="D8500" s="1" t="s">
        <v>2703</v>
      </c>
      <c r="E8500" t="s">
        <v>769</v>
      </c>
      <c r="F8500" t="s">
        <v>12314</v>
      </c>
      <c r="G8500" t="s">
        <v>39</v>
      </c>
      <c r="H8500" t="s">
        <v>803</v>
      </c>
      <c r="I8500" t="s">
        <v>12156</v>
      </c>
      <c r="J8500" s="1">
        <v>7</v>
      </c>
      <c r="K8500" t="s">
        <v>12314</v>
      </c>
      <c r="L8500" t="s">
        <v>12315</v>
      </c>
      <c r="M8500" t="s">
        <v>12316</v>
      </c>
      <c r="N8500" s="126"/>
      <c r="Q8500" t="s">
        <v>12313</v>
      </c>
      <c r="R8500" t="s">
        <v>19940</v>
      </c>
      <c r="S8500" s="120">
        <v>0.6</v>
      </c>
      <c r="U8500"/>
    </row>
    <row r="8501" spans="1:21">
      <c r="A8501">
        <v>8500</v>
      </c>
      <c r="B8501" s="1" t="s">
        <v>12217</v>
      </c>
      <c r="C8501" s="1" t="s">
        <v>801</v>
      </c>
      <c r="D8501" s="1" t="s">
        <v>2703</v>
      </c>
      <c r="E8501" t="s">
        <v>769</v>
      </c>
      <c r="F8501" t="s">
        <v>12314</v>
      </c>
      <c r="G8501" t="s">
        <v>39</v>
      </c>
      <c r="H8501" t="s">
        <v>803</v>
      </c>
      <c r="I8501" t="s">
        <v>12156</v>
      </c>
      <c r="J8501" s="1">
        <v>7</v>
      </c>
      <c r="K8501" t="s">
        <v>12314</v>
      </c>
      <c r="L8501" t="s">
        <v>12315</v>
      </c>
      <c r="M8501" t="s">
        <v>12316</v>
      </c>
      <c r="N8501" s="126"/>
      <c r="Q8501" t="s">
        <v>12217</v>
      </c>
      <c r="R8501" t="s">
        <v>19940</v>
      </c>
      <c r="S8501" s="120">
        <v>0.6</v>
      </c>
      <c r="U8501"/>
    </row>
    <row r="8502" spans="1:21">
      <c r="A8502">
        <v>8501</v>
      </c>
      <c r="B8502" s="1" t="s">
        <v>12317</v>
      </c>
      <c r="C8502" s="1" t="s">
        <v>164</v>
      </c>
      <c r="D8502" s="1" t="s">
        <v>2703</v>
      </c>
      <c r="E8502" t="s">
        <v>769</v>
      </c>
      <c r="F8502" t="s">
        <v>12318</v>
      </c>
      <c r="G8502" t="s">
        <v>39</v>
      </c>
      <c r="H8502" t="s">
        <v>166</v>
      </c>
      <c r="I8502" t="s">
        <v>12156</v>
      </c>
      <c r="J8502" s="1">
        <v>7</v>
      </c>
      <c r="K8502" t="s">
        <v>12318</v>
      </c>
      <c r="L8502" t="s">
        <v>12319</v>
      </c>
      <c r="M8502" t="s">
        <v>12320</v>
      </c>
      <c r="N8502" s="126">
        <v>0.01</v>
      </c>
      <c r="Q8502" t="s">
        <v>12317</v>
      </c>
      <c r="R8502" t="s">
        <v>19941</v>
      </c>
      <c r="S8502" s="120">
        <v>0.6</v>
      </c>
      <c r="U8502"/>
    </row>
    <row r="8503" spans="1:21">
      <c r="A8503">
        <v>8502</v>
      </c>
      <c r="B8503" s="1" t="s">
        <v>5671</v>
      </c>
      <c r="C8503" s="1" t="s">
        <v>164</v>
      </c>
      <c r="D8503" s="1" t="s">
        <v>2703</v>
      </c>
      <c r="E8503" t="s">
        <v>769</v>
      </c>
      <c r="F8503" t="s">
        <v>12318</v>
      </c>
      <c r="G8503" t="s">
        <v>39</v>
      </c>
      <c r="H8503" t="s">
        <v>166</v>
      </c>
      <c r="I8503" t="s">
        <v>12156</v>
      </c>
      <c r="J8503" s="1">
        <v>7</v>
      </c>
      <c r="K8503" t="s">
        <v>12318</v>
      </c>
      <c r="L8503" t="s">
        <v>12319</v>
      </c>
      <c r="M8503" t="s">
        <v>12320</v>
      </c>
      <c r="N8503" s="126"/>
      <c r="Q8503" t="s">
        <v>5671</v>
      </c>
      <c r="R8503" t="s">
        <v>19941</v>
      </c>
      <c r="S8503" s="120">
        <v>0.6</v>
      </c>
      <c r="U8503"/>
    </row>
    <row r="8504" spans="1:21">
      <c r="A8504">
        <v>8503</v>
      </c>
      <c r="B8504" s="1" t="s">
        <v>12321</v>
      </c>
      <c r="C8504" s="1" t="s">
        <v>164</v>
      </c>
      <c r="D8504" s="1" t="s">
        <v>2703</v>
      </c>
      <c r="E8504" t="s">
        <v>769</v>
      </c>
      <c r="F8504" t="s">
        <v>12318</v>
      </c>
      <c r="G8504" t="s">
        <v>39</v>
      </c>
      <c r="H8504" t="s">
        <v>166</v>
      </c>
      <c r="I8504" t="s">
        <v>12156</v>
      </c>
      <c r="J8504" s="1">
        <v>7</v>
      </c>
      <c r="K8504" t="s">
        <v>12318</v>
      </c>
      <c r="L8504" t="s">
        <v>12319</v>
      </c>
      <c r="M8504" t="s">
        <v>12320</v>
      </c>
      <c r="N8504" s="126"/>
      <c r="Q8504" t="s">
        <v>12321</v>
      </c>
      <c r="R8504" t="s">
        <v>19941</v>
      </c>
      <c r="S8504" s="120">
        <v>0.6</v>
      </c>
      <c r="U8504"/>
    </row>
    <row r="8505" spans="1:21">
      <c r="A8505">
        <v>8504</v>
      </c>
      <c r="B8505" s="1" t="s">
        <v>12322</v>
      </c>
      <c r="C8505" s="1" t="s">
        <v>164</v>
      </c>
      <c r="D8505" s="1" t="s">
        <v>2703</v>
      </c>
      <c r="E8505" t="s">
        <v>769</v>
      </c>
      <c r="F8505" t="s">
        <v>12318</v>
      </c>
      <c r="G8505" t="s">
        <v>39</v>
      </c>
      <c r="H8505" t="s">
        <v>166</v>
      </c>
      <c r="I8505" t="s">
        <v>12156</v>
      </c>
      <c r="J8505" s="1">
        <v>7</v>
      </c>
      <c r="K8505" t="s">
        <v>12318</v>
      </c>
      <c r="L8505" t="s">
        <v>12319</v>
      </c>
      <c r="M8505" t="s">
        <v>12320</v>
      </c>
      <c r="N8505" s="126"/>
      <c r="Q8505" t="s">
        <v>12322</v>
      </c>
      <c r="R8505" t="s">
        <v>19941</v>
      </c>
      <c r="S8505" s="120">
        <v>0.6</v>
      </c>
      <c r="U8505"/>
    </row>
    <row r="8506" spans="1:21">
      <c r="A8506">
        <v>8505</v>
      </c>
      <c r="B8506" s="1" t="s">
        <v>12323</v>
      </c>
      <c r="C8506" s="1" t="s">
        <v>164</v>
      </c>
      <c r="D8506" s="1" t="s">
        <v>2703</v>
      </c>
      <c r="E8506" t="s">
        <v>769</v>
      </c>
      <c r="F8506" t="s">
        <v>12318</v>
      </c>
      <c r="G8506" t="s">
        <v>39</v>
      </c>
      <c r="H8506" t="s">
        <v>166</v>
      </c>
      <c r="I8506" t="s">
        <v>12156</v>
      </c>
      <c r="J8506" s="1">
        <v>7</v>
      </c>
      <c r="K8506" t="s">
        <v>12318</v>
      </c>
      <c r="L8506" t="s">
        <v>12319</v>
      </c>
      <c r="M8506" t="s">
        <v>12320</v>
      </c>
      <c r="N8506" s="126"/>
      <c r="Q8506" t="s">
        <v>12323</v>
      </c>
      <c r="R8506" t="s">
        <v>19941</v>
      </c>
      <c r="S8506" s="120">
        <v>0.6</v>
      </c>
      <c r="U8506"/>
    </row>
    <row r="8507" spans="1:21">
      <c r="A8507">
        <v>8506</v>
      </c>
      <c r="B8507" s="1" t="s">
        <v>12324</v>
      </c>
      <c r="C8507" s="1" t="s">
        <v>164</v>
      </c>
      <c r="D8507" s="1" t="s">
        <v>2703</v>
      </c>
      <c r="E8507" t="s">
        <v>769</v>
      </c>
      <c r="F8507" t="s">
        <v>12318</v>
      </c>
      <c r="G8507" t="s">
        <v>39</v>
      </c>
      <c r="H8507" t="s">
        <v>166</v>
      </c>
      <c r="I8507" t="s">
        <v>12156</v>
      </c>
      <c r="J8507" s="1">
        <v>7</v>
      </c>
      <c r="K8507" t="s">
        <v>12318</v>
      </c>
      <c r="L8507" t="s">
        <v>12319</v>
      </c>
      <c r="M8507" t="s">
        <v>12320</v>
      </c>
      <c r="N8507" s="126"/>
      <c r="Q8507" t="s">
        <v>12324</v>
      </c>
      <c r="R8507" t="s">
        <v>19941</v>
      </c>
      <c r="S8507" s="120">
        <v>0.6</v>
      </c>
      <c r="U8507"/>
    </row>
    <row r="8508" spans="1:21">
      <c r="A8508">
        <v>8507</v>
      </c>
      <c r="B8508" s="1" t="s">
        <v>12325</v>
      </c>
      <c r="C8508" s="1" t="s">
        <v>175</v>
      </c>
      <c r="D8508" s="1" t="s">
        <v>2703</v>
      </c>
      <c r="E8508" t="s">
        <v>769</v>
      </c>
      <c r="F8508" t="s">
        <v>12326</v>
      </c>
      <c r="G8508" t="s">
        <v>39</v>
      </c>
      <c r="H8508" t="s">
        <v>177</v>
      </c>
      <c r="I8508" t="s">
        <v>12156</v>
      </c>
      <c r="J8508" s="1">
        <v>7</v>
      </c>
      <c r="K8508" t="s">
        <v>12327</v>
      </c>
      <c r="L8508" t="s">
        <v>12328</v>
      </c>
      <c r="M8508" t="s">
        <v>12329</v>
      </c>
      <c r="N8508" s="126"/>
      <c r="Q8508" t="s">
        <v>12325</v>
      </c>
      <c r="R8508" t="s">
        <v>19942</v>
      </c>
      <c r="S8508" s="120">
        <v>0.6</v>
      </c>
      <c r="U8508"/>
    </row>
    <row r="8509" spans="1:21">
      <c r="A8509">
        <v>8508</v>
      </c>
      <c r="B8509" s="1" t="s">
        <v>12330</v>
      </c>
      <c r="C8509" s="1" t="s">
        <v>175</v>
      </c>
      <c r="D8509" s="1" t="s">
        <v>2703</v>
      </c>
      <c r="E8509" t="s">
        <v>769</v>
      </c>
      <c r="F8509" t="s">
        <v>12326</v>
      </c>
      <c r="G8509" t="s">
        <v>39</v>
      </c>
      <c r="H8509" t="s">
        <v>177</v>
      </c>
      <c r="I8509" t="s">
        <v>12156</v>
      </c>
      <c r="J8509" s="1">
        <v>7</v>
      </c>
      <c r="K8509" t="s">
        <v>12327</v>
      </c>
      <c r="L8509" t="s">
        <v>12328</v>
      </c>
      <c r="M8509" t="s">
        <v>12329</v>
      </c>
      <c r="N8509" s="126"/>
      <c r="Q8509" t="s">
        <v>12330</v>
      </c>
      <c r="R8509" t="s">
        <v>19942</v>
      </c>
      <c r="S8509" s="120">
        <v>0.6</v>
      </c>
      <c r="U8509"/>
    </row>
    <row r="8510" spans="1:21">
      <c r="A8510">
        <v>8509</v>
      </c>
      <c r="B8510" s="1" t="s">
        <v>12224</v>
      </c>
      <c r="C8510" s="1" t="s">
        <v>175</v>
      </c>
      <c r="D8510" s="1" t="s">
        <v>2703</v>
      </c>
      <c r="E8510" t="s">
        <v>769</v>
      </c>
      <c r="F8510" t="s">
        <v>12326</v>
      </c>
      <c r="G8510" t="s">
        <v>39</v>
      </c>
      <c r="H8510" t="s">
        <v>177</v>
      </c>
      <c r="I8510" t="s">
        <v>12156</v>
      </c>
      <c r="J8510" s="1">
        <v>7</v>
      </c>
      <c r="K8510" t="s">
        <v>12327</v>
      </c>
      <c r="L8510" t="s">
        <v>12328</v>
      </c>
      <c r="M8510" t="s">
        <v>12329</v>
      </c>
      <c r="N8510" s="126"/>
      <c r="Q8510" t="s">
        <v>12224</v>
      </c>
      <c r="R8510" t="s">
        <v>19942</v>
      </c>
      <c r="S8510" s="120">
        <v>0.6</v>
      </c>
      <c r="U8510"/>
    </row>
    <row r="8511" spans="1:21">
      <c r="A8511">
        <v>8510</v>
      </c>
      <c r="B8511" s="1" t="s">
        <v>12331</v>
      </c>
      <c r="C8511" s="1" t="s">
        <v>72</v>
      </c>
      <c r="D8511" s="1" t="s">
        <v>12332</v>
      </c>
      <c r="E8511" t="s">
        <v>38</v>
      </c>
      <c r="F8511" t="s">
        <v>12333</v>
      </c>
      <c r="G8511" t="s">
        <v>39</v>
      </c>
      <c r="H8511" t="s">
        <v>74</v>
      </c>
      <c r="I8511" t="s">
        <v>12334</v>
      </c>
      <c r="J8511" s="1">
        <v>1</v>
      </c>
      <c r="K8511" t="s">
        <v>12333</v>
      </c>
      <c r="L8511" t="s">
        <v>12335</v>
      </c>
      <c r="M8511" t="s">
        <v>12336</v>
      </c>
      <c r="N8511" s="126"/>
      <c r="Q8511" t="s">
        <v>12331</v>
      </c>
      <c r="R8511" t="s">
        <v>19943</v>
      </c>
      <c r="S8511" s="120">
        <v>0.6</v>
      </c>
      <c r="U8511"/>
    </row>
    <row r="8512" spans="1:21">
      <c r="A8512">
        <v>8511</v>
      </c>
      <c r="B8512" s="1" t="s">
        <v>12337</v>
      </c>
      <c r="C8512" s="1" t="s">
        <v>72</v>
      </c>
      <c r="D8512" s="1" t="s">
        <v>12332</v>
      </c>
      <c r="E8512" t="s">
        <v>38</v>
      </c>
      <c r="F8512" t="s">
        <v>12333</v>
      </c>
      <c r="G8512" t="s">
        <v>39</v>
      </c>
      <c r="H8512" t="s">
        <v>74</v>
      </c>
      <c r="I8512" t="s">
        <v>12334</v>
      </c>
      <c r="J8512" s="1">
        <v>1</v>
      </c>
      <c r="K8512" t="s">
        <v>12333</v>
      </c>
      <c r="L8512" t="s">
        <v>12335</v>
      </c>
      <c r="M8512" t="s">
        <v>12336</v>
      </c>
      <c r="N8512" s="126"/>
      <c r="Q8512" t="s">
        <v>12337</v>
      </c>
      <c r="R8512" t="s">
        <v>19943</v>
      </c>
      <c r="S8512" s="120">
        <v>0.6</v>
      </c>
      <c r="U8512"/>
    </row>
    <row r="8513" spans="1:21">
      <c r="A8513">
        <v>8512</v>
      </c>
      <c r="B8513" s="1" t="s">
        <v>12338</v>
      </c>
      <c r="C8513" s="1" t="s">
        <v>72</v>
      </c>
      <c r="D8513" s="1" t="s">
        <v>12332</v>
      </c>
      <c r="E8513" t="s">
        <v>38</v>
      </c>
      <c r="F8513" t="s">
        <v>12333</v>
      </c>
      <c r="G8513" t="s">
        <v>39</v>
      </c>
      <c r="H8513" t="s">
        <v>74</v>
      </c>
      <c r="I8513" t="s">
        <v>12334</v>
      </c>
      <c r="J8513" s="1">
        <v>1</v>
      </c>
      <c r="K8513" t="s">
        <v>12333</v>
      </c>
      <c r="L8513" t="s">
        <v>12335</v>
      </c>
      <c r="M8513" t="s">
        <v>12336</v>
      </c>
      <c r="N8513" s="126"/>
      <c r="Q8513" t="s">
        <v>12338</v>
      </c>
      <c r="R8513" t="s">
        <v>19943</v>
      </c>
      <c r="S8513" s="120">
        <v>0.6</v>
      </c>
      <c r="U8513"/>
    </row>
    <row r="8514" spans="1:21">
      <c r="A8514">
        <v>8513</v>
      </c>
      <c r="B8514" s="1" t="s">
        <v>12339</v>
      </c>
      <c r="C8514" s="1" t="s">
        <v>72</v>
      </c>
      <c r="D8514" s="1" t="s">
        <v>12332</v>
      </c>
      <c r="E8514" t="s">
        <v>38</v>
      </c>
      <c r="F8514" t="s">
        <v>12333</v>
      </c>
      <c r="G8514" t="s">
        <v>39</v>
      </c>
      <c r="H8514" t="s">
        <v>74</v>
      </c>
      <c r="I8514" t="s">
        <v>12334</v>
      </c>
      <c r="J8514" s="1">
        <v>1</v>
      </c>
      <c r="K8514" t="s">
        <v>12333</v>
      </c>
      <c r="L8514" t="s">
        <v>12335</v>
      </c>
      <c r="M8514" t="s">
        <v>12336</v>
      </c>
      <c r="N8514" s="126"/>
      <c r="Q8514" t="s">
        <v>12339</v>
      </c>
      <c r="R8514" t="s">
        <v>19943</v>
      </c>
      <c r="S8514" s="120">
        <v>0.6</v>
      </c>
      <c r="U8514"/>
    </row>
    <row r="8515" spans="1:21">
      <c r="A8515">
        <v>8514</v>
      </c>
      <c r="B8515" s="1" t="s">
        <v>2217</v>
      </c>
      <c r="C8515" s="1" t="s">
        <v>78</v>
      </c>
      <c r="D8515" s="1" t="s">
        <v>12332</v>
      </c>
      <c r="E8515" t="s">
        <v>38</v>
      </c>
      <c r="F8515" t="s">
        <v>12340</v>
      </c>
      <c r="G8515" t="s">
        <v>39</v>
      </c>
      <c r="H8515" t="s">
        <v>80</v>
      </c>
      <c r="I8515" t="s">
        <v>12334</v>
      </c>
      <c r="J8515" s="1">
        <v>1</v>
      </c>
      <c r="K8515" t="s">
        <v>12340</v>
      </c>
      <c r="L8515" t="s">
        <v>12341</v>
      </c>
      <c r="M8515" t="s">
        <v>12342</v>
      </c>
      <c r="N8515" s="126"/>
      <c r="Q8515" t="s">
        <v>2217</v>
      </c>
      <c r="R8515" t="s">
        <v>19944</v>
      </c>
      <c r="S8515" s="120">
        <v>0.6</v>
      </c>
      <c r="U8515"/>
    </row>
    <row r="8516" spans="1:21">
      <c r="A8516">
        <v>8515</v>
      </c>
      <c r="B8516" s="1" t="s">
        <v>12343</v>
      </c>
      <c r="C8516" s="1" t="s">
        <v>78</v>
      </c>
      <c r="D8516" s="1" t="s">
        <v>12332</v>
      </c>
      <c r="E8516" t="s">
        <v>38</v>
      </c>
      <c r="F8516" t="s">
        <v>12340</v>
      </c>
      <c r="G8516" t="s">
        <v>39</v>
      </c>
      <c r="H8516" t="s">
        <v>80</v>
      </c>
      <c r="I8516" t="s">
        <v>12334</v>
      </c>
      <c r="J8516" s="1">
        <v>1</v>
      </c>
      <c r="K8516" t="s">
        <v>12340</v>
      </c>
      <c r="L8516" t="s">
        <v>12341</v>
      </c>
      <c r="M8516" t="s">
        <v>12342</v>
      </c>
      <c r="N8516" s="126"/>
      <c r="Q8516" t="s">
        <v>12343</v>
      </c>
      <c r="R8516" t="s">
        <v>19944</v>
      </c>
      <c r="S8516" s="120">
        <v>0.6</v>
      </c>
      <c r="U8516"/>
    </row>
    <row r="8517" spans="1:21">
      <c r="A8517">
        <v>8516</v>
      </c>
      <c r="B8517" s="1" t="s">
        <v>12344</v>
      </c>
      <c r="C8517" s="1" t="s">
        <v>87</v>
      </c>
      <c r="D8517" s="1" t="s">
        <v>12332</v>
      </c>
      <c r="E8517" t="s">
        <v>38</v>
      </c>
      <c r="F8517" t="s">
        <v>12345</v>
      </c>
      <c r="G8517" t="s">
        <v>39</v>
      </c>
      <c r="H8517" t="s">
        <v>89</v>
      </c>
      <c r="I8517" t="s">
        <v>12334</v>
      </c>
      <c r="J8517" s="1">
        <v>1</v>
      </c>
      <c r="K8517" t="s">
        <v>12345</v>
      </c>
      <c r="L8517" t="s">
        <v>12346</v>
      </c>
      <c r="M8517" t="s">
        <v>12347</v>
      </c>
      <c r="N8517" s="126"/>
      <c r="Q8517" t="s">
        <v>12344</v>
      </c>
      <c r="R8517" t="s">
        <v>19945</v>
      </c>
      <c r="S8517" s="120">
        <v>0.6</v>
      </c>
      <c r="U8517"/>
    </row>
    <row r="8518" spans="1:21">
      <c r="A8518">
        <v>8517</v>
      </c>
      <c r="B8518" s="1" t="s">
        <v>12348</v>
      </c>
      <c r="C8518" s="1" t="s">
        <v>87</v>
      </c>
      <c r="D8518" s="1" t="s">
        <v>12332</v>
      </c>
      <c r="E8518" t="s">
        <v>38</v>
      </c>
      <c r="F8518" t="s">
        <v>12345</v>
      </c>
      <c r="G8518" t="s">
        <v>39</v>
      </c>
      <c r="H8518" t="s">
        <v>89</v>
      </c>
      <c r="I8518" t="s">
        <v>12334</v>
      </c>
      <c r="J8518" s="1">
        <v>1</v>
      </c>
      <c r="K8518" t="s">
        <v>12345</v>
      </c>
      <c r="L8518" t="s">
        <v>12346</v>
      </c>
      <c r="M8518" t="s">
        <v>12347</v>
      </c>
      <c r="N8518" s="126"/>
      <c r="Q8518" t="s">
        <v>12348</v>
      </c>
      <c r="R8518" t="s">
        <v>19945</v>
      </c>
      <c r="S8518" s="120">
        <v>0.6</v>
      </c>
      <c r="U8518"/>
    </row>
    <row r="8519" spans="1:21">
      <c r="A8519">
        <v>8518</v>
      </c>
      <c r="B8519" s="1" t="s">
        <v>12349</v>
      </c>
      <c r="C8519" s="1" t="s">
        <v>87</v>
      </c>
      <c r="D8519" s="1" t="s">
        <v>12332</v>
      </c>
      <c r="E8519" t="s">
        <v>38</v>
      </c>
      <c r="F8519" t="s">
        <v>12345</v>
      </c>
      <c r="G8519" t="s">
        <v>39</v>
      </c>
      <c r="H8519" t="s">
        <v>89</v>
      </c>
      <c r="I8519" t="s">
        <v>12334</v>
      </c>
      <c r="J8519" s="1">
        <v>1</v>
      </c>
      <c r="K8519" t="s">
        <v>12345</v>
      </c>
      <c r="L8519" t="s">
        <v>12346</v>
      </c>
      <c r="M8519" t="s">
        <v>12347</v>
      </c>
      <c r="N8519" s="126"/>
      <c r="Q8519" t="s">
        <v>12349</v>
      </c>
      <c r="R8519" t="s">
        <v>19945</v>
      </c>
      <c r="S8519" s="120">
        <v>0.6</v>
      </c>
      <c r="U8519"/>
    </row>
    <row r="8520" spans="1:21">
      <c r="A8520">
        <v>8519</v>
      </c>
      <c r="B8520" s="1" t="s">
        <v>12350</v>
      </c>
      <c r="C8520" s="1" t="s">
        <v>87</v>
      </c>
      <c r="D8520" s="1" t="s">
        <v>12332</v>
      </c>
      <c r="E8520" t="s">
        <v>38</v>
      </c>
      <c r="F8520" t="s">
        <v>12345</v>
      </c>
      <c r="G8520" t="s">
        <v>39</v>
      </c>
      <c r="H8520" t="s">
        <v>89</v>
      </c>
      <c r="I8520" t="s">
        <v>12334</v>
      </c>
      <c r="J8520" s="1">
        <v>1</v>
      </c>
      <c r="K8520" t="s">
        <v>12345</v>
      </c>
      <c r="L8520" t="s">
        <v>12346</v>
      </c>
      <c r="M8520" t="s">
        <v>12347</v>
      </c>
      <c r="N8520" s="126"/>
      <c r="Q8520" t="s">
        <v>12350</v>
      </c>
      <c r="R8520" t="s">
        <v>19945</v>
      </c>
      <c r="S8520" s="120">
        <v>0.6</v>
      </c>
      <c r="U8520"/>
    </row>
    <row r="8521" spans="1:21">
      <c r="A8521">
        <v>8520</v>
      </c>
      <c r="B8521" s="1" t="s">
        <v>12351</v>
      </c>
      <c r="C8521" s="1" t="s">
        <v>87</v>
      </c>
      <c r="D8521" s="1" t="s">
        <v>12332</v>
      </c>
      <c r="E8521" t="s">
        <v>38</v>
      </c>
      <c r="F8521" t="s">
        <v>12345</v>
      </c>
      <c r="G8521" t="s">
        <v>39</v>
      </c>
      <c r="H8521" t="s">
        <v>89</v>
      </c>
      <c r="I8521" t="s">
        <v>12334</v>
      </c>
      <c r="J8521" s="1">
        <v>1</v>
      </c>
      <c r="K8521" t="s">
        <v>12345</v>
      </c>
      <c r="L8521" t="s">
        <v>12346</v>
      </c>
      <c r="M8521" t="s">
        <v>12347</v>
      </c>
      <c r="N8521" s="126"/>
      <c r="Q8521" t="s">
        <v>12351</v>
      </c>
      <c r="R8521" t="s">
        <v>19945</v>
      </c>
      <c r="S8521" s="120">
        <v>0.6</v>
      </c>
      <c r="U8521"/>
    </row>
    <row r="8522" spans="1:21">
      <c r="A8522">
        <v>8521</v>
      </c>
      <c r="B8522" s="1" t="s">
        <v>12352</v>
      </c>
      <c r="C8522" s="1" t="s">
        <v>121</v>
      </c>
      <c r="D8522" s="1" t="s">
        <v>12332</v>
      </c>
      <c r="E8522" t="s">
        <v>38</v>
      </c>
      <c r="F8522" t="s">
        <v>12353</v>
      </c>
      <c r="G8522" t="s">
        <v>39</v>
      </c>
      <c r="H8522" t="s">
        <v>123</v>
      </c>
      <c r="I8522" t="s">
        <v>12334</v>
      </c>
      <c r="J8522" s="1">
        <v>1</v>
      </c>
      <c r="K8522" t="s">
        <v>12353</v>
      </c>
      <c r="L8522" t="s">
        <v>12354</v>
      </c>
      <c r="M8522" t="s">
        <v>12355</v>
      </c>
      <c r="N8522" s="126"/>
      <c r="Q8522" t="s">
        <v>12352</v>
      </c>
      <c r="R8522" t="s">
        <v>19946</v>
      </c>
      <c r="S8522" s="120">
        <v>0.6</v>
      </c>
      <c r="U8522"/>
    </row>
    <row r="8523" spans="1:21">
      <c r="A8523">
        <v>8522</v>
      </c>
      <c r="B8523" s="1" t="s">
        <v>12356</v>
      </c>
      <c r="C8523" s="1" t="s">
        <v>121</v>
      </c>
      <c r="D8523" s="1" t="s">
        <v>12332</v>
      </c>
      <c r="E8523" t="s">
        <v>38</v>
      </c>
      <c r="F8523" t="s">
        <v>12353</v>
      </c>
      <c r="G8523" t="s">
        <v>39</v>
      </c>
      <c r="H8523" t="s">
        <v>123</v>
      </c>
      <c r="I8523" t="s">
        <v>12334</v>
      </c>
      <c r="J8523" s="1">
        <v>1</v>
      </c>
      <c r="K8523" t="s">
        <v>12353</v>
      </c>
      <c r="L8523" t="s">
        <v>12354</v>
      </c>
      <c r="M8523" t="s">
        <v>12355</v>
      </c>
      <c r="N8523" s="126"/>
      <c r="Q8523" t="s">
        <v>12356</v>
      </c>
      <c r="R8523" t="s">
        <v>19946</v>
      </c>
      <c r="S8523" s="120">
        <v>0.6</v>
      </c>
      <c r="U8523"/>
    </row>
    <row r="8524" spans="1:21">
      <c r="A8524">
        <v>8523</v>
      </c>
      <c r="B8524" s="1" t="s">
        <v>12357</v>
      </c>
      <c r="C8524" s="1" t="s">
        <v>121</v>
      </c>
      <c r="D8524" s="1" t="s">
        <v>12332</v>
      </c>
      <c r="E8524" t="s">
        <v>38</v>
      </c>
      <c r="F8524" t="s">
        <v>12353</v>
      </c>
      <c r="G8524" t="s">
        <v>39</v>
      </c>
      <c r="H8524" t="s">
        <v>123</v>
      </c>
      <c r="I8524" t="s">
        <v>12334</v>
      </c>
      <c r="J8524" s="1">
        <v>1</v>
      </c>
      <c r="K8524" t="s">
        <v>12353</v>
      </c>
      <c r="L8524" t="s">
        <v>12354</v>
      </c>
      <c r="M8524" t="s">
        <v>12355</v>
      </c>
      <c r="N8524" s="126"/>
      <c r="Q8524" t="s">
        <v>12357</v>
      </c>
      <c r="R8524" t="s">
        <v>19946</v>
      </c>
      <c r="S8524" s="120">
        <v>0.6</v>
      </c>
      <c r="U8524"/>
    </row>
    <row r="8525" spans="1:21">
      <c r="A8525">
        <v>8524</v>
      </c>
      <c r="B8525" s="1" t="s">
        <v>138</v>
      </c>
      <c r="C8525" s="1" t="s">
        <v>133</v>
      </c>
      <c r="D8525" s="1" t="s">
        <v>12332</v>
      </c>
      <c r="E8525" t="s">
        <v>38</v>
      </c>
      <c r="F8525" t="s">
        <v>12358</v>
      </c>
      <c r="G8525" t="s">
        <v>39</v>
      </c>
      <c r="H8525" t="s">
        <v>135</v>
      </c>
      <c r="I8525" t="s">
        <v>12334</v>
      </c>
      <c r="J8525" s="1">
        <v>1</v>
      </c>
      <c r="K8525" t="s">
        <v>12358</v>
      </c>
      <c r="L8525" t="s">
        <v>12359</v>
      </c>
      <c r="M8525" t="s">
        <v>12360</v>
      </c>
      <c r="N8525" s="126"/>
      <c r="Q8525" t="s">
        <v>138</v>
      </c>
      <c r="R8525" t="s">
        <v>19947</v>
      </c>
      <c r="S8525" s="120">
        <v>0.6</v>
      </c>
      <c r="U8525"/>
    </row>
    <row r="8526" spans="1:21">
      <c r="A8526">
        <v>8525</v>
      </c>
      <c r="B8526" s="1" t="s">
        <v>2254</v>
      </c>
      <c r="C8526" s="1" t="s">
        <v>133</v>
      </c>
      <c r="D8526" s="1" t="s">
        <v>12332</v>
      </c>
      <c r="E8526" t="s">
        <v>38</v>
      </c>
      <c r="F8526" t="s">
        <v>12358</v>
      </c>
      <c r="G8526" t="s">
        <v>39</v>
      </c>
      <c r="H8526" t="s">
        <v>135</v>
      </c>
      <c r="I8526" t="s">
        <v>12334</v>
      </c>
      <c r="J8526" s="1">
        <v>1</v>
      </c>
      <c r="K8526" t="s">
        <v>12358</v>
      </c>
      <c r="L8526" t="s">
        <v>12359</v>
      </c>
      <c r="M8526" t="s">
        <v>12360</v>
      </c>
      <c r="N8526" s="126"/>
      <c r="Q8526" t="s">
        <v>2254</v>
      </c>
      <c r="R8526" t="s">
        <v>19947</v>
      </c>
      <c r="S8526" s="120">
        <v>0.6</v>
      </c>
      <c r="U8526"/>
    </row>
    <row r="8527" spans="1:21">
      <c r="A8527">
        <v>8526</v>
      </c>
      <c r="B8527" s="1" t="s">
        <v>12361</v>
      </c>
      <c r="C8527" s="1" t="s">
        <v>164</v>
      </c>
      <c r="D8527" s="1" t="s">
        <v>12332</v>
      </c>
      <c r="E8527" t="s">
        <v>38</v>
      </c>
      <c r="F8527" t="s">
        <v>12362</v>
      </c>
      <c r="G8527" t="s">
        <v>39</v>
      </c>
      <c r="H8527" t="s">
        <v>166</v>
      </c>
      <c r="I8527" t="s">
        <v>12334</v>
      </c>
      <c r="J8527" s="1">
        <v>1</v>
      </c>
      <c r="K8527" t="s">
        <v>12362</v>
      </c>
      <c r="L8527" t="s">
        <v>12363</v>
      </c>
      <c r="M8527" t="s">
        <v>12364</v>
      </c>
      <c r="N8527" s="126">
        <v>0.01</v>
      </c>
      <c r="Q8527" t="s">
        <v>12361</v>
      </c>
      <c r="R8527" t="s">
        <v>19948</v>
      </c>
      <c r="S8527" s="120">
        <v>0.6</v>
      </c>
      <c r="U8527"/>
    </row>
    <row r="8528" spans="1:21">
      <c r="A8528">
        <v>8527</v>
      </c>
      <c r="B8528" s="1" t="s">
        <v>12365</v>
      </c>
      <c r="C8528" s="1" t="s">
        <v>164</v>
      </c>
      <c r="D8528" s="1" t="s">
        <v>12332</v>
      </c>
      <c r="E8528" t="s">
        <v>38</v>
      </c>
      <c r="F8528" t="s">
        <v>12362</v>
      </c>
      <c r="G8528" t="s">
        <v>39</v>
      </c>
      <c r="H8528" t="s">
        <v>166</v>
      </c>
      <c r="I8528" t="s">
        <v>12334</v>
      </c>
      <c r="J8528" s="1">
        <v>1</v>
      </c>
      <c r="K8528" t="s">
        <v>12362</v>
      </c>
      <c r="L8528" t="s">
        <v>12363</v>
      </c>
      <c r="M8528" t="s">
        <v>12364</v>
      </c>
      <c r="N8528" s="126"/>
      <c r="Q8528" t="s">
        <v>12365</v>
      </c>
      <c r="R8528" t="s">
        <v>19948</v>
      </c>
      <c r="S8528" s="120">
        <v>0.6</v>
      </c>
      <c r="U8528"/>
    </row>
    <row r="8529" spans="1:21">
      <c r="A8529">
        <v>8528</v>
      </c>
      <c r="B8529" s="1" t="s">
        <v>12366</v>
      </c>
      <c r="C8529" s="1" t="s">
        <v>164</v>
      </c>
      <c r="D8529" s="1" t="s">
        <v>12332</v>
      </c>
      <c r="E8529" t="s">
        <v>38</v>
      </c>
      <c r="F8529" t="s">
        <v>12362</v>
      </c>
      <c r="G8529" t="s">
        <v>39</v>
      </c>
      <c r="H8529" t="s">
        <v>166</v>
      </c>
      <c r="I8529" t="s">
        <v>12334</v>
      </c>
      <c r="J8529" s="1">
        <v>1</v>
      </c>
      <c r="K8529" t="s">
        <v>12362</v>
      </c>
      <c r="L8529" t="s">
        <v>12363</v>
      </c>
      <c r="M8529" t="s">
        <v>12364</v>
      </c>
      <c r="N8529" s="126"/>
      <c r="Q8529" t="s">
        <v>12366</v>
      </c>
      <c r="R8529" t="s">
        <v>19948</v>
      </c>
      <c r="S8529" s="120">
        <v>0.6</v>
      </c>
      <c r="U8529"/>
    </row>
    <row r="8530" spans="1:21">
      <c r="A8530">
        <v>8529</v>
      </c>
      <c r="B8530" s="1" t="s">
        <v>12367</v>
      </c>
      <c r="C8530" s="1" t="s">
        <v>175</v>
      </c>
      <c r="D8530" s="1" t="s">
        <v>12332</v>
      </c>
      <c r="E8530" t="s">
        <v>38</v>
      </c>
      <c r="F8530" t="s">
        <v>12368</v>
      </c>
      <c r="G8530" t="s">
        <v>39</v>
      </c>
      <c r="H8530" t="s">
        <v>177</v>
      </c>
      <c r="I8530" t="s">
        <v>12334</v>
      </c>
      <c r="J8530" s="1">
        <v>1</v>
      </c>
      <c r="K8530" t="s">
        <v>12369</v>
      </c>
      <c r="L8530" t="s">
        <v>12370</v>
      </c>
      <c r="M8530" t="s">
        <v>12371</v>
      </c>
      <c r="N8530" s="126">
        <v>0.1</v>
      </c>
      <c r="Q8530" t="s">
        <v>12367</v>
      </c>
      <c r="R8530" t="s">
        <v>19949</v>
      </c>
      <c r="S8530" s="120">
        <v>0.6</v>
      </c>
      <c r="U8530"/>
    </row>
    <row r="8531" spans="1:21">
      <c r="A8531">
        <v>8530</v>
      </c>
      <c r="B8531" s="1" t="s">
        <v>8708</v>
      </c>
      <c r="C8531" s="1" t="s">
        <v>175</v>
      </c>
      <c r="D8531" s="1" t="s">
        <v>12332</v>
      </c>
      <c r="E8531" t="s">
        <v>38</v>
      </c>
      <c r="F8531" t="s">
        <v>12368</v>
      </c>
      <c r="G8531" t="s">
        <v>39</v>
      </c>
      <c r="H8531" t="s">
        <v>177</v>
      </c>
      <c r="I8531" t="s">
        <v>12334</v>
      </c>
      <c r="J8531" s="1">
        <v>1</v>
      </c>
      <c r="K8531" t="s">
        <v>12369</v>
      </c>
      <c r="L8531" t="s">
        <v>12370</v>
      </c>
      <c r="M8531" t="s">
        <v>12371</v>
      </c>
      <c r="N8531" s="126"/>
      <c r="Q8531" t="s">
        <v>8708</v>
      </c>
      <c r="R8531" t="s">
        <v>19949</v>
      </c>
      <c r="S8531" s="120">
        <v>0.6</v>
      </c>
      <c r="U8531"/>
    </row>
    <row r="8532" spans="1:21">
      <c r="A8532">
        <v>8531</v>
      </c>
      <c r="B8532" s="1" t="s">
        <v>12372</v>
      </c>
      <c r="C8532" s="1" t="s">
        <v>175</v>
      </c>
      <c r="D8532" s="1" t="s">
        <v>12332</v>
      </c>
      <c r="E8532" t="s">
        <v>38</v>
      </c>
      <c r="F8532" t="s">
        <v>12368</v>
      </c>
      <c r="G8532" t="s">
        <v>39</v>
      </c>
      <c r="H8532" t="s">
        <v>177</v>
      </c>
      <c r="I8532" t="s">
        <v>12334</v>
      </c>
      <c r="J8532" s="1">
        <v>1</v>
      </c>
      <c r="K8532" t="s">
        <v>12369</v>
      </c>
      <c r="L8532" t="s">
        <v>12370</v>
      </c>
      <c r="M8532" t="s">
        <v>12371</v>
      </c>
      <c r="N8532" s="126"/>
      <c r="Q8532" t="s">
        <v>12372</v>
      </c>
      <c r="R8532" t="s">
        <v>19949</v>
      </c>
      <c r="S8532" s="120">
        <v>0.6</v>
      </c>
      <c r="U8532"/>
    </row>
    <row r="8533" spans="1:21">
      <c r="A8533">
        <v>8532</v>
      </c>
      <c r="B8533" s="1" t="s">
        <v>12373</v>
      </c>
      <c r="C8533" s="1" t="s">
        <v>175</v>
      </c>
      <c r="D8533" s="1" t="s">
        <v>12332</v>
      </c>
      <c r="E8533" t="s">
        <v>38</v>
      </c>
      <c r="F8533" t="s">
        <v>12368</v>
      </c>
      <c r="G8533" t="s">
        <v>39</v>
      </c>
      <c r="H8533" t="s">
        <v>177</v>
      </c>
      <c r="I8533" t="s">
        <v>12334</v>
      </c>
      <c r="J8533" s="1">
        <v>1</v>
      </c>
      <c r="K8533" t="s">
        <v>12369</v>
      </c>
      <c r="L8533" t="s">
        <v>12370</v>
      </c>
      <c r="M8533" t="s">
        <v>12371</v>
      </c>
      <c r="N8533" s="126"/>
      <c r="Q8533" t="s">
        <v>12373</v>
      </c>
      <c r="R8533" t="s">
        <v>19949</v>
      </c>
      <c r="S8533" s="120">
        <v>0.6</v>
      </c>
      <c r="U8533"/>
    </row>
    <row r="8534" spans="1:21">
      <c r="A8534">
        <v>8533</v>
      </c>
      <c r="B8534" s="1" t="s">
        <v>12374</v>
      </c>
      <c r="C8534" s="1" t="s">
        <v>175</v>
      </c>
      <c r="D8534" s="1" t="s">
        <v>12332</v>
      </c>
      <c r="E8534" t="s">
        <v>38</v>
      </c>
      <c r="F8534" t="s">
        <v>12368</v>
      </c>
      <c r="G8534" t="s">
        <v>39</v>
      </c>
      <c r="H8534" t="s">
        <v>177</v>
      </c>
      <c r="I8534" t="s">
        <v>12334</v>
      </c>
      <c r="J8534" s="1">
        <v>1</v>
      </c>
      <c r="K8534" t="s">
        <v>12369</v>
      </c>
      <c r="L8534" t="s">
        <v>12370</v>
      </c>
      <c r="M8534" t="s">
        <v>12371</v>
      </c>
      <c r="N8534" s="126"/>
      <c r="Q8534" t="s">
        <v>12374</v>
      </c>
      <c r="R8534" t="s">
        <v>19949</v>
      </c>
      <c r="S8534" s="120">
        <v>0.6</v>
      </c>
      <c r="U8534"/>
    </row>
    <row r="8535" spans="1:21">
      <c r="A8535">
        <v>8534</v>
      </c>
      <c r="B8535" s="1" t="s">
        <v>12375</v>
      </c>
      <c r="C8535" s="1" t="s">
        <v>175</v>
      </c>
      <c r="D8535" s="1" t="s">
        <v>12332</v>
      </c>
      <c r="E8535" t="s">
        <v>38</v>
      </c>
      <c r="F8535" t="s">
        <v>12368</v>
      </c>
      <c r="G8535" t="s">
        <v>39</v>
      </c>
      <c r="H8535" t="s">
        <v>177</v>
      </c>
      <c r="I8535" t="s">
        <v>12334</v>
      </c>
      <c r="J8535" s="1">
        <v>1</v>
      </c>
      <c r="K8535" t="s">
        <v>12369</v>
      </c>
      <c r="L8535" t="s">
        <v>12370</v>
      </c>
      <c r="M8535" t="s">
        <v>12371</v>
      </c>
      <c r="N8535" s="126"/>
      <c r="Q8535" t="s">
        <v>12375</v>
      </c>
      <c r="R8535" t="s">
        <v>19949</v>
      </c>
      <c r="S8535" s="120">
        <v>0.6</v>
      </c>
      <c r="U8535"/>
    </row>
    <row r="8536" spans="1:21">
      <c r="A8536">
        <v>8535</v>
      </c>
      <c r="B8536" s="1" t="s">
        <v>12376</v>
      </c>
      <c r="C8536" s="1" t="s">
        <v>175</v>
      </c>
      <c r="D8536" s="1" t="s">
        <v>12332</v>
      </c>
      <c r="E8536" t="s">
        <v>38</v>
      </c>
      <c r="F8536" t="s">
        <v>12368</v>
      </c>
      <c r="G8536" t="s">
        <v>39</v>
      </c>
      <c r="H8536" t="s">
        <v>177</v>
      </c>
      <c r="I8536" t="s">
        <v>12334</v>
      </c>
      <c r="J8536" s="1">
        <v>1</v>
      </c>
      <c r="K8536" t="s">
        <v>12369</v>
      </c>
      <c r="L8536" t="s">
        <v>12370</v>
      </c>
      <c r="M8536" t="s">
        <v>12371</v>
      </c>
      <c r="N8536" s="126"/>
      <c r="Q8536" t="s">
        <v>12376</v>
      </c>
      <c r="R8536" t="s">
        <v>19949</v>
      </c>
      <c r="S8536" s="120">
        <v>0.6</v>
      </c>
      <c r="U8536"/>
    </row>
    <row r="8537" spans="1:21">
      <c r="A8537">
        <v>8536</v>
      </c>
      <c r="B8537" s="1" t="s">
        <v>12377</v>
      </c>
      <c r="C8537" s="1" t="s">
        <v>175</v>
      </c>
      <c r="D8537" s="1" t="s">
        <v>12332</v>
      </c>
      <c r="E8537" t="s">
        <v>38</v>
      </c>
      <c r="F8537" t="s">
        <v>12368</v>
      </c>
      <c r="G8537" t="s">
        <v>39</v>
      </c>
      <c r="H8537" t="s">
        <v>177</v>
      </c>
      <c r="I8537" t="s">
        <v>12334</v>
      </c>
      <c r="J8537" s="1">
        <v>1</v>
      </c>
      <c r="K8537" t="s">
        <v>12369</v>
      </c>
      <c r="L8537" t="s">
        <v>12370</v>
      </c>
      <c r="M8537" t="s">
        <v>12371</v>
      </c>
      <c r="N8537" s="126">
        <v>0.01</v>
      </c>
      <c r="Q8537" t="s">
        <v>12377</v>
      </c>
      <c r="R8537" t="s">
        <v>19949</v>
      </c>
      <c r="S8537" s="120">
        <v>0.6</v>
      </c>
      <c r="U8537"/>
    </row>
    <row r="8538" spans="1:21">
      <c r="A8538">
        <v>8537</v>
      </c>
      <c r="B8538" s="1" t="s">
        <v>12378</v>
      </c>
      <c r="C8538" s="1" t="s">
        <v>175</v>
      </c>
      <c r="D8538" s="1" t="s">
        <v>12332</v>
      </c>
      <c r="E8538" t="s">
        <v>38</v>
      </c>
      <c r="F8538" t="s">
        <v>12368</v>
      </c>
      <c r="G8538" t="s">
        <v>39</v>
      </c>
      <c r="H8538" t="s">
        <v>177</v>
      </c>
      <c r="I8538" t="s">
        <v>12334</v>
      </c>
      <c r="J8538" s="1">
        <v>1</v>
      </c>
      <c r="K8538" t="s">
        <v>12369</v>
      </c>
      <c r="L8538" t="s">
        <v>12370</v>
      </c>
      <c r="M8538" t="s">
        <v>12371</v>
      </c>
      <c r="N8538" s="126"/>
      <c r="Q8538" t="s">
        <v>12378</v>
      </c>
      <c r="R8538" t="s">
        <v>19949</v>
      </c>
      <c r="S8538" s="120">
        <v>0.6</v>
      </c>
      <c r="U8538"/>
    </row>
    <row r="8539" spans="1:21">
      <c r="A8539">
        <v>8538</v>
      </c>
      <c r="B8539" s="1" t="s">
        <v>12379</v>
      </c>
      <c r="C8539" s="1" t="s">
        <v>175</v>
      </c>
      <c r="D8539" s="1" t="s">
        <v>12332</v>
      </c>
      <c r="E8539" t="s">
        <v>38</v>
      </c>
      <c r="F8539" t="s">
        <v>12368</v>
      </c>
      <c r="G8539" t="s">
        <v>39</v>
      </c>
      <c r="H8539" t="s">
        <v>177</v>
      </c>
      <c r="I8539" t="s">
        <v>12334</v>
      </c>
      <c r="J8539" s="1">
        <v>1</v>
      </c>
      <c r="K8539" t="s">
        <v>12369</v>
      </c>
      <c r="L8539" t="s">
        <v>12370</v>
      </c>
      <c r="M8539" t="s">
        <v>12371</v>
      </c>
      <c r="N8539" s="126"/>
      <c r="Q8539" t="s">
        <v>12379</v>
      </c>
      <c r="R8539" t="s">
        <v>19949</v>
      </c>
      <c r="S8539" s="120">
        <v>0.6</v>
      </c>
      <c r="U8539"/>
    </row>
    <row r="8540" spans="1:21">
      <c r="A8540">
        <v>8539</v>
      </c>
      <c r="B8540" s="1" t="s">
        <v>12380</v>
      </c>
      <c r="C8540" s="1" t="s">
        <v>175</v>
      </c>
      <c r="D8540" s="1" t="s">
        <v>12332</v>
      </c>
      <c r="E8540" t="s">
        <v>38</v>
      </c>
      <c r="F8540" t="s">
        <v>12368</v>
      </c>
      <c r="G8540" t="s">
        <v>39</v>
      </c>
      <c r="H8540" t="s">
        <v>177</v>
      </c>
      <c r="I8540" t="s">
        <v>12334</v>
      </c>
      <c r="J8540" s="1">
        <v>1</v>
      </c>
      <c r="K8540" t="s">
        <v>12369</v>
      </c>
      <c r="L8540" t="s">
        <v>12370</v>
      </c>
      <c r="M8540" t="s">
        <v>12371</v>
      </c>
      <c r="N8540" s="126"/>
      <c r="Q8540" t="s">
        <v>12380</v>
      </c>
      <c r="R8540" t="s">
        <v>19949</v>
      </c>
      <c r="S8540" s="120">
        <v>0.6</v>
      </c>
      <c r="U8540"/>
    </row>
    <row r="8541" spans="1:21">
      <c r="A8541">
        <v>8540</v>
      </c>
      <c r="B8541" s="1" t="s">
        <v>12381</v>
      </c>
      <c r="C8541" s="1" t="s">
        <v>175</v>
      </c>
      <c r="D8541" s="1" t="s">
        <v>12332</v>
      </c>
      <c r="E8541" t="s">
        <v>38</v>
      </c>
      <c r="F8541" t="s">
        <v>12368</v>
      </c>
      <c r="G8541" t="s">
        <v>39</v>
      </c>
      <c r="H8541" t="s">
        <v>177</v>
      </c>
      <c r="I8541" t="s">
        <v>12334</v>
      </c>
      <c r="J8541" s="1">
        <v>1</v>
      </c>
      <c r="K8541" t="s">
        <v>12369</v>
      </c>
      <c r="L8541" t="s">
        <v>12370</v>
      </c>
      <c r="M8541" t="s">
        <v>12371</v>
      </c>
      <c r="N8541" s="126"/>
      <c r="Q8541" t="s">
        <v>12381</v>
      </c>
      <c r="R8541" t="s">
        <v>19949</v>
      </c>
      <c r="S8541" s="120">
        <v>0.6</v>
      </c>
      <c r="U8541"/>
    </row>
    <row r="8542" spans="1:21">
      <c r="A8542">
        <v>8541</v>
      </c>
      <c r="B8542" s="1" t="s">
        <v>12382</v>
      </c>
      <c r="C8542" s="1" t="s">
        <v>175</v>
      </c>
      <c r="D8542" s="1" t="s">
        <v>12332</v>
      </c>
      <c r="E8542" t="s">
        <v>38</v>
      </c>
      <c r="F8542" t="s">
        <v>12368</v>
      </c>
      <c r="G8542" t="s">
        <v>39</v>
      </c>
      <c r="H8542" t="s">
        <v>177</v>
      </c>
      <c r="I8542" t="s">
        <v>12334</v>
      </c>
      <c r="J8542" s="1">
        <v>1</v>
      </c>
      <c r="K8542" t="s">
        <v>12369</v>
      </c>
      <c r="L8542" t="s">
        <v>12370</v>
      </c>
      <c r="M8542" t="s">
        <v>12371</v>
      </c>
      <c r="N8542" s="126"/>
      <c r="Q8542" t="s">
        <v>12382</v>
      </c>
      <c r="R8542" t="s">
        <v>19949</v>
      </c>
      <c r="S8542" s="120">
        <v>0.6</v>
      </c>
      <c r="U8542"/>
    </row>
    <row r="8543" spans="1:21">
      <c r="A8543">
        <v>8542</v>
      </c>
      <c r="B8543" s="1" t="s">
        <v>12383</v>
      </c>
      <c r="C8543" s="1" t="s">
        <v>201</v>
      </c>
      <c r="D8543" s="1" t="s">
        <v>12332</v>
      </c>
      <c r="E8543" t="s">
        <v>38</v>
      </c>
      <c r="F8543" t="s">
        <v>12384</v>
      </c>
      <c r="G8543" t="s">
        <v>39</v>
      </c>
      <c r="H8543" t="s">
        <v>203</v>
      </c>
      <c r="I8543" t="s">
        <v>12334</v>
      </c>
      <c r="J8543" s="1">
        <v>1</v>
      </c>
      <c r="K8543" t="s">
        <v>12384</v>
      </c>
      <c r="L8543" t="s">
        <v>12385</v>
      </c>
      <c r="M8543" t="s">
        <v>12386</v>
      </c>
      <c r="N8543" s="126"/>
      <c r="Q8543" t="s">
        <v>12383</v>
      </c>
      <c r="R8543" t="s">
        <v>19950</v>
      </c>
      <c r="S8543" s="120">
        <v>0.6</v>
      </c>
      <c r="U8543"/>
    </row>
    <row r="8544" spans="1:21">
      <c r="A8544">
        <v>8543</v>
      </c>
      <c r="B8544" s="1" t="s">
        <v>2399</v>
      </c>
      <c r="C8544" s="1" t="s">
        <v>201</v>
      </c>
      <c r="D8544" s="1" t="s">
        <v>12332</v>
      </c>
      <c r="E8544" t="s">
        <v>38</v>
      </c>
      <c r="F8544" t="s">
        <v>12384</v>
      </c>
      <c r="G8544" t="s">
        <v>39</v>
      </c>
      <c r="H8544" t="s">
        <v>203</v>
      </c>
      <c r="I8544" t="s">
        <v>12334</v>
      </c>
      <c r="J8544" s="1">
        <v>1</v>
      </c>
      <c r="K8544" t="s">
        <v>12384</v>
      </c>
      <c r="L8544" t="s">
        <v>12385</v>
      </c>
      <c r="M8544" t="s">
        <v>12386</v>
      </c>
      <c r="N8544" s="126"/>
      <c r="Q8544" t="s">
        <v>2399</v>
      </c>
      <c r="R8544" t="s">
        <v>19950</v>
      </c>
      <c r="S8544" s="120">
        <v>0.6</v>
      </c>
      <c r="U8544"/>
    </row>
    <row r="8545" spans="1:21">
      <c r="A8545">
        <v>8544</v>
      </c>
      <c r="B8545" s="1" t="s">
        <v>12387</v>
      </c>
      <c r="C8545" s="1" t="s">
        <v>201</v>
      </c>
      <c r="D8545" s="1" t="s">
        <v>12332</v>
      </c>
      <c r="E8545" t="s">
        <v>38</v>
      </c>
      <c r="F8545" t="s">
        <v>12384</v>
      </c>
      <c r="G8545" t="s">
        <v>39</v>
      </c>
      <c r="H8545" t="s">
        <v>203</v>
      </c>
      <c r="I8545" t="s">
        <v>12334</v>
      </c>
      <c r="J8545" s="1">
        <v>1</v>
      </c>
      <c r="K8545" t="s">
        <v>12384</v>
      </c>
      <c r="L8545" t="s">
        <v>12385</v>
      </c>
      <c r="M8545" t="s">
        <v>12386</v>
      </c>
      <c r="N8545" s="126">
        <v>0.01</v>
      </c>
      <c r="Q8545" t="s">
        <v>12387</v>
      </c>
      <c r="R8545" t="s">
        <v>19950</v>
      </c>
      <c r="S8545" s="120">
        <v>0.6</v>
      </c>
      <c r="U8545"/>
    </row>
    <row r="8546" spans="1:21">
      <c r="A8546">
        <v>8545</v>
      </c>
      <c r="B8546" s="1" t="s">
        <v>12388</v>
      </c>
      <c r="C8546" s="1" t="s">
        <v>64</v>
      </c>
      <c r="D8546" s="1" t="s">
        <v>12332</v>
      </c>
      <c r="E8546" t="s">
        <v>48</v>
      </c>
      <c r="F8546" t="s">
        <v>12389</v>
      </c>
      <c r="G8546" t="s">
        <v>39</v>
      </c>
      <c r="H8546" t="s">
        <v>67</v>
      </c>
      <c r="I8546" t="s">
        <v>12334</v>
      </c>
      <c r="J8546" s="1">
        <v>2</v>
      </c>
      <c r="K8546" t="s">
        <v>12389</v>
      </c>
      <c r="L8546" t="s">
        <v>12390</v>
      </c>
      <c r="M8546" t="s">
        <v>12391</v>
      </c>
      <c r="N8546" s="126"/>
      <c r="Q8546" t="s">
        <v>12388</v>
      </c>
      <c r="R8546" t="s">
        <v>19951</v>
      </c>
      <c r="S8546" s="120">
        <v>0.6</v>
      </c>
      <c r="U8546"/>
    </row>
    <row r="8547" spans="1:21">
      <c r="A8547">
        <v>8546</v>
      </c>
      <c r="B8547" s="1" t="s">
        <v>12392</v>
      </c>
      <c r="C8547" s="1" t="s">
        <v>64</v>
      </c>
      <c r="D8547" s="1" t="s">
        <v>12332</v>
      </c>
      <c r="E8547" t="s">
        <v>48</v>
      </c>
      <c r="F8547" t="s">
        <v>12389</v>
      </c>
      <c r="G8547" t="s">
        <v>39</v>
      </c>
      <c r="H8547" t="s">
        <v>67</v>
      </c>
      <c r="I8547" t="s">
        <v>12334</v>
      </c>
      <c r="J8547" s="1">
        <v>2</v>
      </c>
      <c r="K8547" t="s">
        <v>12389</v>
      </c>
      <c r="L8547" t="s">
        <v>12390</v>
      </c>
      <c r="M8547" t="s">
        <v>12391</v>
      </c>
      <c r="N8547" s="126"/>
      <c r="Q8547" t="s">
        <v>12392</v>
      </c>
      <c r="R8547" t="s">
        <v>19951</v>
      </c>
      <c r="S8547" s="120">
        <v>0.6</v>
      </c>
      <c r="U8547"/>
    </row>
    <row r="8548" spans="1:21">
      <c r="A8548">
        <v>8547</v>
      </c>
      <c r="B8548" s="1" t="s">
        <v>12393</v>
      </c>
      <c r="C8548" s="1" t="s">
        <v>64</v>
      </c>
      <c r="D8548" s="1" t="s">
        <v>12332</v>
      </c>
      <c r="E8548" t="s">
        <v>48</v>
      </c>
      <c r="F8548" t="s">
        <v>12389</v>
      </c>
      <c r="G8548" t="s">
        <v>39</v>
      </c>
      <c r="H8548" t="s">
        <v>67</v>
      </c>
      <c r="I8548" t="s">
        <v>12334</v>
      </c>
      <c r="J8548" s="1">
        <v>2</v>
      </c>
      <c r="K8548" t="s">
        <v>12389</v>
      </c>
      <c r="L8548" t="s">
        <v>12390</v>
      </c>
      <c r="M8548" t="s">
        <v>12391</v>
      </c>
      <c r="N8548" s="126"/>
      <c r="Q8548" t="s">
        <v>12393</v>
      </c>
      <c r="R8548" t="s">
        <v>19951</v>
      </c>
      <c r="S8548" s="120">
        <v>0.6</v>
      </c>
      <c r="U8548"/>
    </row>
    <row r="8549" spans="1:21">
      <c r="A8549">
        <v>8548</v>
      </c>
      <c r="B8549" s="1" t="s">
        <v>12394</v>
      </c>
      <c r="C8549" s="1" t="s">
        <v>64</v>
      </c>
      <c r="D8549" s="1" t="s">
        <v>12332</v>
      </c>
      <c r="E8549" t="s">
        <v>48</v>
      </c>
      <c r="F8549" t="s">
        <v>12389</v>
      </c>
      <c r="G8549" t="s">
        <v>39</v>
      </c>
      <c r="H8549" t="s">
        <v>67</v>
      </c>
      <c r="I8549" t="s">
        <v>12334</v>
      </c>
      <c r="J8549" s="1">
        <v>2</v>
      </c>
      <c r="K8549" t="s">
        <v>12389</v>
      </c>
      <c r="L8549" t="s">
        <v>12390</v>
      </c>
      <c r="M8549" t="s">
        <v>12391</v>
      </c>
      <c r="N8549" s="126"/>
      <c r="Q8549" t="s">
        <v>12394</v>
      </c>
      <c r="R8549" t="s">
        <v>19951</v>
      </c>
      <c r="S8549" s="120">
        <v>0.6</v>
      </c>
      <c r="U8549"/>
    </row>
    <row r="8550" spans="1:21">
      <c r="A8550">
        <v>8549</v>
      </c>
      <c r="B8550" s="1" t="s">
        <v>12395</v>
      </c>
      <c r="C8550" s="1" t="s">
        <v>72</v>
      </c>
      <c r="D8550" s="1" t="s">
        <v>12332</v>
      </c>
      <c r="E8550" t="s">
        <v>48</v>
      </c>
      <c r="F8550" t="s">
        <v>12396</v>
      </c>
      <c r="G8550" t="s">
        <v>39</v>
      </c>
      <c r="H8550" t="s">
        <v>74</v>
      </c>
      <c r="I8550" t="s">
        <v>12334</v>
      </c>
      <c r="J8550" s="1">
        <v>2</v>
      </c>
      <c r="K8550" t="s">
        <v>12396</v>
      </c>
      <c r="L8550" t="s">
        <v>12397</v>
      </c>
      <c r="M8550" t="s">
        <v>12398</v>
      </c>
      <c r="N8550" s="126"/>
      <c r="Q8550" t="s">
        <v>12395</v>
      </c>
      <c r="R8550" t="s">
        <v>19952</v>
      </c>
      <c r="S8550" s="120">
        <v>0.6</v>
      </c>
      <c r="U8550"/>
    </row>
    <row r="8551" spans="1:21">
      <c r="A8551">
        <v>8550</v>
      </c>
      <c r="B8551" s="1" t="s">
        <v>12399</v>
      </c>
      <c r="C8551" s="1" t="s">
        <v>121</v>
      </c>
      <c r="D8551" s="1" t="s">
        <v>12332</v>
      </c>
      <c r="E8551" t="s">
        <v>48</v>
      </c>
      <c r="F8551" t="s">
        <v>12400</v>
      </c>
      <c r="G8551" t="s">
        <v>39</v>
      </c>
      <c r="H8551" t="s">
        <v>123</v>
      </c>
      <c r="I8551" t="s">
        <v>12334</v>
      </c>
      <c r="J8551" s="1">
        <v>2</v>
      </c>
      <c r="K8551" t="s">
        <v>12400</v>
      </c>
      <c r="L8551" t="s">
        <v>12401</v>
      </c>
      <c r="M8551" t="s">
        <v>12402</v>
      </c>
      <c r="N8551" s="126"/>
      <c r="Q8551" t="s">
        <v>12399</v>
      </c>
      <c r="R8551" t="s">
        <v>19953</v>
      </c>
      <c r="S8551" s="120">
        <v>0.6</v>
      </c>
      <c r="U8551"/>
    </row>
    <row r="8552" spans="1:21">
      <c r="A8552">
        <v>8551</v>
      </c>
      <c r="B8552" s="1" t="s">
        <v>12403</v>
      </c>
      <c r="C8552" s="1" t="s">
        <v>121</v>
      </c>
      <c r="D8552" s="1" t="s">
        <v>12332</v>
      </c>
      <c r="E8552" t="s">
        <v>48</v>
      </c>
      <c r="F8552" t="s">
        <v>12400</v>
      </c>
      <c r="G8552" t="s">
        <v>39</v>
      </c>
      <c r="H8552" t="s">
        <v>123</v>
      </c>
      <c r="I8552" t="s">
        <v>12334</v>
      </c>
      <c r="J8552" s="1">
        <v>2</v>
      </c>
      <c r="K8552" t="s">
        <v>12400</v>
      </c>
      <c r="L8552" t="s">
        <v>12401</v>
      </c>
      <c r="M8552" t="s">
        <v>12402</v>
      </c>
      <c r="N8552" s="126"/>
      <c r="Q8552" t="s">
        <v>12403</v>
      </c>
      <c r="R8552" t="s">
        <v>19953</v>
      </c>
      <c r="S8552" s="120">
        <v>0.6</v>
      </c>
      <c r="U8552"/>
    </row>
    <row r="8553" spans="1:21">
      <c r="A8553">
        <v>8552</v>
      </c>
      <c r="B8553" s="1" t="s">
        <v>12404</v>
      </c>
      <c r="C8553" s="1" t="s">
        <v>121</v>
      </c>
      <c r="D8553" s="1" t="s">
        <v>12332</v>
      </c>
      <c r="E8553" t="s">
        <v>48</v>
      </c>
      <c r="F8553" t="s">
        <v>12400</v>
      </c>
      <c r="G8553" t="s">
        <v>39</v>
      </c>
      <c r="H8553" t="s">
        <v>123</v>
      </c>
      <c r="I8553" t="s">
        <v>12334</v>
      </c>
      <c r="J8553" s="1">
        <v>2</v>
      </c>
      <c r="K8553" t="s">
        <v>12400</v>
      </c>
      <c r="L8553" t="s">
        <v>12401</v>
      </c>
      <c r="M8553" t="s">
        <v>12402</v>
      </c>
      <c r="N8553" s="126">
        <v>0.1</v>
      </c>
      <c r="Q8553" t="s">
        <v>12404</v>
      </c>
      <c r="R8553" t="s">
        <v>19953</v>
      </c>
      <c r="S8553" s="120">
        <v>0.6</v>
      </c>
      <c r="U8553"/>
    </row>
    <row r="8554" spans="1:21">
      <c r="A8554">
        <v>8553</v>
      </c>
      <c r="B8554" s="1" t="s">
        <v>8689</v>
      </c>
      <c r="C8554" s="1" t="s">
        <v>164</v>
      </c>
      <c r="D8554" s="1" t="s">
        <v>12332</v>
      </c>
      <c r="E8554" t="s">
        <v>48</v>
      </c>
      <c r="F8554" t="s">
        <v>12405</v>
      </c>
      <c r="G8554" t="s">
        <v>39</v>
      </c>
      <c r="H8554" t="s">
        <v>166</v>
      </c>
      <c r="I8554" t="s">
        <v>12334</v>
      </c>
      <c r="J8554" s="1">
        <v>2</v>
      </c>
      <c r="K8554" t="s">
        <v>12405</v>
      </c>
      <c r="L8554" t="s">
        <v>12406</v>
      </c>
      <c r="M8554" t="s">
        <v>12407</v>
      </c>
      <c r="N8554" s="126"/>
      <c r="Q8554" t="s">
        <v>8689</v>
      </c>
      <c r="R8554" t="s">
        <v>19954</v>
      </c>
      <c r="S8554" s="120">
        <v>0.6</v>
      </c>
      <c r="U8554"/>
    </row>
    <row r="8555" spans="1:21">
      <c r="A8555">
        <v>8554</v>
      </c>
      <c r="B8555" s="1" t="s">
        <v>12408</v>
      </c>
      <c r="C8555" s="1" t="s">
        <v>352</v>
      </c>
      <c r="D8555" s="1" t="s">
        <v>12332</v>
      </c>
      <c r="E8555" t="s">
        <v>48</v>
      </c>
      <c r="F8555" t="s">
        <v>12409</v>
      </c>
      <c r="G8555" t="s">
        <v>39</v>
      </c>
      <c r="H8555" t="s">
        <v>354</v>
      </c>
      <c r="I8555" t="s">
        <v>12334</v>
      </c>
      <c r="J8555" s="1">
        <v>2</v>
      </c>
      <c r="K8555" t="s">
        <v>12409</v>
      </c>
      <c r="L8555" t="s">
        <v>12410</v>
      </c>
      <c r="M8555" t="s">
        <v>12411</v>
      </c>
      <c r="N8555" s="126"/>
      <c r="Q8555" t="s">
        <v>12408</v>
      </c>
      <c r="R8555" t="s">
        <v>19955</v>
      </c>
      <c r="S8555" s="120">
        <v>0.6</v>
      </c>
      <c r="U8555"/>
    </row>
    <row r="8556" spans="1:21">
      <c r="A8556">
        <v>8555</v>
      </c>
      <c r="B8556" s="1" t="s">
        <v>12412</v>
      </c>
      <c r="C8556" s="1" t="s">
        <v>352</v>
      </c>
      <c r="D8556" s="1" t="s">
        <v>12332</v>
      </c>
      <c r="E8556" t="s">
        <v>48</v>
      </c>
      <c r="F8556" t="s">
        <v>12409</v>
      </c>
      <c r="G8556" t="s">
        <v>39</v>
      </c>
      <c r="H8556" t="s">
        <v>354</v>
      </c>
      <c r="I8556" t="s">
        <v>12334</v>
      </c>
      <c r="J8556" s="1">
        <v>2</v>
      </c>
      <c r="K8556" t="s">
        <v>12409</v>
      </c>
      <c r="L8556" t="s">
        <v>12410</v>
      </c>
      <c r="M8556" t="s">
        <v>12411</v>
      </c>
      <c r="N8556" s="126"/>
      <c r="Q8556" t="s">
        <v>12412</v>
      </c>
      <c r="R8556" t="s">
        <v>19955</v>
      </c>
      <c r="S8556" s="120">
        <v>0.6</v>
      </c>
      <c r="U8556"/>
    </row>
    <row r="8557" spans="1:21">
      <c r="A8557">
        <v>8556</v>
      </c>
      <c r="B8557" s="1" t="s">
        <v>12413</v>
      </c>
      <c r="C8557" s="1" t="s">
        <v>352</v>
      </c>
      <c r="D8557" s="1" t="s">
        <v>12332</v>
      </c>
      <c r="E8557" t="s">
        <v>48</v>
      </c>
      <c r="F8557" t="s">
        <v>12409</v>
      </c>
      <c r="G8557" t="s">
        <v>39</v>
      </c>
      <c r="H8557" t="s">
        <v>354</v>
      </c>
      <c r="I8557" t="s">
        <v>12334</v>
      </c>
      <c r="J8557" s="1">
        <v>2</v>
      </c>
      <c r="K8557" t="s">
        <v>12409</v>
      </c>
      <c r="L8557" t="s">
        <v>12410</v>
      </c>
      <c r="M8557" t="s">
        <v>12411</v>
      </c>
      <c r="N8557" s="126"/>
      <c r="Q8557" t="s">
        <v>12413</v>
      </c>
      <c r="R8557" t="s">
        <v>19955</v>
      </c>
      <c r="S8557" s="120">
        <v>0.6</v>
      </c>
      <c r="U8557"/>
    </row>
    <row r="8558" spans="1:21">
      <c r="A8558">
        <v>8557</v>
      </c>
      <c r="B8558" s="1" t="s">
        <v>12414</v>
      </c>
      <c r="C8558" s="1" t="s">
        <v>352</v>
      </c>
      <c r="D8558" s="1" t="s">
        <v>12332</v>
      </c>
      <c r="E8558" t="s">
        <v>48</v>
      </c>
      <c r="F8558" t="s">
        <v>12409</v>
      </c>
      <c r="G8558" t="s">
        <v>39</v>
      </c>
      <c r="H8558" t="s">
        <v>354</v>
      </c>
      <c r="I8558" t="s">
        <v>12334</v>
      </c>
      <c r="J8558" s="1">
        <v>2</v>
      </c>
      <c r="K8558" t="s">
        <v>12409</v>
      </c>
      <c r="L8558" t="s">
        <v>12410</v>
      </c>
      <c r="M8558" t="s">
        <v>12411</v>
      </c>
      <c r="N8558" s="126"/>
      <c r="Q8558" t="s">
        <v>12414</v>
      </c>
      <c r="R8558" t="s">
        <v>19955</v>
      </c>
      <c r="S8558" s="120">
        <v>0.6</v>
      </c>
      <c r="U8558"/>
    </row>
    <row r="8559" spans="1:21">
      <c r="A8559">
        <v>8558</v>
      </c>
      <c r="B8559" s="1" t="s">
        <v>12415</v>
      </c>
      <c r="C8559" s="1" t="s">
        <v>352</v>
      </c>
      <c r="D8559" s="1" t="s">
        <v>12332</v>
      </c>
      <c r="E8559" t="s">
        <v>48</v>
      </c>
      <c r="F8559" t="s">
        <v>12409</v>
      </c>
      <c r="G8559" t="s">
        <v>39</v>
      </c>
      <c r="H8559" t="s">
        <v>354</v>
      </c>
      <c r="I8559" t="s">
        <v>12334</v>
      </c>
      <c r="J8559" s="1">
        <v>2</v>
      </c>
      <c r="K8559" t="s">
        <v>12409</v>
      </c>
      <c r="L8559" t="s">
        <v>12410</v>
      </c>
      <c r="M8559" t="s">
        <v>12411</v>
      </c>
      <c r="N8559" s="126"/>
      <c r="Q8559" t="s">
        <v>12415</v>
      </c>
      <c r="R8559" t="s">
        <v>19955</v>
      </c>
      <c r="S8559" s="120">
        <v>0.6</v>
      </c>
      <c r="U8559"/>
    </row>
    <row r="8560" spans="1:21">
      <c r="A8560">
        <v>8559</v>
      </c>
      <c r="B8560" s="1" t="s">
        <v>12416</v>
      </c>
      <c r="C8560" s="1" t="s">
        <v>72</v>
      </c>
      <c r="D8560" s="1" t="s">
        <v>12332</v>
      </c>
      <c r="E8560" t="s">
        <v>399</v>
      </c>
      <c r="F8560" t="s">
        <v>12417</v>
      </c>
      <c r="G8560" t="s">
        <v>39</v>
      </c>
      <c r="H8560" t="s">
        <v>74</v>
      </c>
      <c r="I8560" t="s">
        <v>12334</v>
      </c>
      <c r="J8560" s="1">
        <v>3</v>
      </c>
      <c r="K8560" t="s">
        <v>12417</v>
      </c>
      <c r="L8560" t="s">
        <v>12418</v>
      </c>
      <c r="M8560" t="s">
        <v>12419</v>
      </c>
      <c r="N8560" s="126"/>
      <c r="Q8560" t="s">
        <v>12416</v>
      </c>
      <c r="R8560" t="s">
        <v>19956</v>
      </c>
      <c r="S8560" s="120">
        <v>0.6</v>
      </c>
      <c r="U8560"/>
    </row>
    <row r="8561" spans="1:21">
      <c r="A8561">
        <v>8560</v>
      </c>
      <c r="B8561" s="1" t="s">
        <v>12420</v>
      </c>
      <c r="C8561" s="1" t="s">
        <v>72</v>
      </c>
      <c r="D8561" s="1" t="s">
        <v>12332</v>
      </c>
      <c r="E8561" t="s">
        <v>399</v>
      </c>
      <c r="F8561" t="s">
        <v>12417</v>
      </c>
      <c r="G8561" t="s">
        <v>39</v>
      </c>
      <c r="H8561" t="s">
        <v>74</v>
      </c>
      <c r="I8561" t="s">
        <v>12334</v>
      </c>
      <c r="J8561" s="1">
        <v>3</v>
      </c>
      <c r="K8561" t="s">
        <v>12417</v>
      </c>
      <c r="L8561" t="s">
        <v>12418</v>
      </c>
      <c r="M8561" t="s">
        <v>12419</v>
      </c>
      <c r="N8561" s="126"/>
      <c r="Q8561" t="s">
        <v>12420</v>
      </c>
      <c r="R8561" t="s">
        <v>19956</v>
      </c>
      <c r="S8561" s="120">
        <v>0.6</v>
      </c>
      <c r="U8561"/>
    </row>
    <row r="8562" spans="1:21">
      <c r="A8562">
        <v>8561</v>
      </c>
      <c r="B8562" s="1" t="s">
        <v>12421</v>
      </c>
      <c r="C8562" s="1" t="s">
        <v>72</v>
      </c>
      <c r="D8562" s="1" t="s">
        <v>12332</v>
      </c>
      <c r="E8562" t="s">
        <v>399</v>
      </c>
      <c r="F8562" t="s">
        <v>12417</v>
      </c>
      <c r="G8562" t="s">
        <v>39</v>
      </c>
      <c r="H8562" t="s">
        <v>74</v>
      </c>
      <c r="I8562" t="s">
        <v>12334</v>
      </c>
      <c r="J8562" s="1">
        <v>3</v>
      </c>
      <c r="K8562" t="s">
        <v>12417</v>
      </c>
      <c r="L8562" t="s">
        <v>12418</v>
      </c>
      <c r="M8562" t="s">
        <v>12419</v>
      </c>
      <c r="N8562" s="126"/>
      <c r="Q8562" t="s">
        <v>12421</v>
      </c>
      <c r="R8562" t="s">
        <v>19956</v>
      </c>
      <c r="S8562" s="120">
        <v>0.6</v>
      </c>
      <c r="U8562"/>
    </row>
    <row r="8563" spans="1:21">
      <c r="A8563">
        <v>8562</v>
      </c>
      <c r="B8563" s="1" t="s">
        <v>12422</v>
      </c>
      <c r="C8563" s="1" t="s">
        <v>72</v>
      </c>
      <c r="D8563" s="1" t="s">
        <v>12332</v>
      </c>
      <c r="E8563" t="s">
        <v>399</v>
      </c>
      <c r="F8563" t="s">
        <v>12417</v>
      </c>
      <c r="G8563" t="s">
        <v>39</v>
      </c>
      <c r="H8563" t="s">
        <v>74</v>
      </c>
      <c r="I8563" t="s">
        <v>12334</v>
      </c>
      <c r="J8563" s="1">
        <v>3</v>
      </c>
      <c r="K8563" t="s">
        <v>12417</v>
      </c>
      <c r="L8563" t="s">
        <v>12418</v>
      </c>
      <c r="M8563" t="s">
        <v>12419</v>
      </c>
      <c r="N8563" s="126">
        <v>0.01</v>
      </c>
      <c r="Q8563" t="s">
        <v>12422</v>
      </c>
      <c r="R8563" t="s">
        <v>19956</v>
      </c>
      <c r="S8563" s="120">
        <v>0.6</v>
      </c>
      <c r="U8563"/>
    </row>
    <row r="8564" spans="1:21">
      <c r="A8564">
        <v>8563</v>
      </c>
      <c r="B8564" s="1" t="s">
        <v>12423</v>
      </c>
      <c r="C8564" s="1" t="s">
        <v>72</v>
      </c>
      <c r="D8564" s="1" t="s">
        <v>12332</v>
      </c>
      <c r="E8564" t="s">
        <v>399</v>
      </c>
      <c r="F8564" t="s">
        <v>12417</v>
      </c>
      <c r="G8564" t="s">
        <v>39</v>
      </c>
      <c r="H8564" t="s">
        <v>74</v>
      </c>
      <c r="I8564" t="s">
        <v>12334</v>
      </c>
      <c r="J8564" s="1">
        <v>3</v>
      </c>
      <c r="K8564" t="s">
        <v>12417</v>
      </c>
      <c r="L8564" t="s">
        <v>12418</v>
      </c>
      <c r="M8564" t="s">
        <v>12419</v>
      </c>
      <c r="N8564" s="126"/>
      <c r="Q8564" t="s">
        <v>12423</v>
      </c>
      <c r="R8564" t="s">
        <v>19956</v>
      </c>
      <c r="S8564" s="120">
        <v>0.6</v>
      </c>
      <c r="U8564"/>
    </row>
    <row r="8565" spans="1:21">
      <c r="A8565">
        <v>8564</v>
      </c>
      <c r="B8565" s="1" t="s">
        <v>12424</v>
      </c>
      <c r="C8565" s="1" t="s">
        <v>72</v>
      </c>
      <c r="D8565" s="1" t="s">
        <v>12332</v>
      </c>
      <c r="E8565" t="s">
        <v>399</v>
      </c>
      <c r="F8565" t="s">
        <v>12417</v>
      </c>
      <c r="G8565" t="s">
        <v>39</v>
      </c>
      <c r="H8565" t="s">
        <v>74</v>
      </c>
      <c r="I8565" t="s">
        <v>12334</v>
      </c>
      <c r="J8565" s="1">
        <v>3</v>
      </c>
      <c r="K8565" t="s">
        <v>12417</v>
      </c>
      <c r="L8565" t="s">
        <v>12418</v>
      </c>
      <c r="M8565" t="s">
        <v>12419</v>
      </c>
      <c r="N8565" s="126"/>
      <c r="Q8565" t="s">
        <v>12424</v>
      </c>
      <c r="R8565" t="s">
        <v>19956</v>
      </c>
      <c r="S8565" s="120">
        <v>0.6</v>
      </c>
      <c r="U8565"/>
    </row>
    <row r="8566" spans="1:21">
      <c r="A8566">
        <v>8565</v>
      </c>
      <c r="B8566" s="1" t="s">
        <v>12425</v>
      </c>
      <c r="C8566" s="1" t="s">
        <v>72</v>
      </c>
      <c r="D8566" s="1" t="s">
        <v>12332</v>
      </c>
      <c r="E8566" t="s">
        <v>399</v>
      </c>
      <c r="F8566" t="s">
        <v>12417</v>
      </c>
      <c r="G8566" t="s">
        <v>39</v>
      </c>
      <c r="H8566" t="s">
        <v>74</v>
      </c>
      <c r="I8566" t="s">
        <v>12334</v>
      </c>
      <c r="J8566" s="1">
        <v>3</v>
      </c>
      <c r="K8566" t="s">
        <v>12417</v>
      </c>
      <c r="L8566" t="s">
        <v>12418</v>
      </c>
      <c r="M8566" t="s">
        <v>12419</v>
      </c>
      <c r="N8566" s="126">
        <v>0.01</v>
      </c>
      <c r="Q8566" t="s">
        <v>12425</v>
      </c>
      <c r="R8566" t="s">
        <v>19956</v>
      </c>
      <c r="S8566" s="120">
        <v>0.6</v>
      </c>
      <c r="U8566"/>
    </row>
    <row r="8567" spans="1:21">
      <c r="A8567">
        <v>8566</v>
      </c>
      <c r="B8567" s="1" t="s">
        <v>12426</v>
      </c>
      <c r="C8567" s="1" t="s">
        <v>72</v>
      </c>
      <c r="D8567" s="1" t="s">
        <v>12332</v>
      </c>
      <c r="E8567" t="s">
        <v>399</v>
      </c>
      <c r="F8567" t="s">
        <v>12417</v>
      </c>
      <c r="G8567" t="s">
        <v>39</v>
      </c>
      <c r="H8567" t="s">
        <v>74</v>
      </c>
      <c r="I8567" t="s">
        <v>12334</v>
      </c>
      <c r="J8567" s="1">
        <v>3</v>
      </c>
      <c r="K8567" t="s">
        <v>12417</v>
      </c>
      <c r="L8567" t="s">
        <v>12418</v>
      </c>
      <c r="M8567" t="s">
        <v>12419</v>
      </c>
      <c r="N8567" s="126"/>
      <c r="Q8567" t="s">
        <v>12426</v>
      </c>
      <c r="R8567" t="s">
        <v>19956</v>
      </c>
      <c r="S8567" s="120">
        <v>0.6</v>
      </c>
      <c r="U8567"/>
    </row>
    <row r="8568" spans="1:21">
      <c r="A8568">
        <v>8567</v>
      </c>
      <c r="B8568" s="1" t="s">
        <v>12427</v>
      </c>
      <c r="C8568" s="1" t="s">
        <v>72</v>
      </c>
      <c r="D8568" s="1" t="s">
        <v>12332</v>
      </c>
      <c r="E8568" t="s">
        <v>399</v>
      </c>
      <c r="F8568" t="s">
        <v>12417</v>
      </c>
      <c r="G8568" t="s">
        <v>39</v>
      </c>
      <c r="H8568" t="s">
        <v>74</v>
      </c>
      <c r="I8568" t="s">
        <v>12334</v>
      </c>
      <c r="J8568" s="1">
        <v>3</v>
      </c>
      <c r="K8568" t="s">
        <v>12417</v>
      </c>
      <c r="L8568" t="s">
        <v>12418</v>
      </c>
      <c r="M8568" t="s">
        <v>12419</v>
      </c>
      <c r="N8568" s="126">
        <v>0.01</v>
      </c>
      <c r="Q8568" t="s">
        <v>12427</v>
      </c>
      <c r="R8568" t="s">
        <v>19956</v>
      </c>
      <c r="S8568" s="120">
        <v>0.6</v>
      </c>
      <c r="U8568"/>
    </row>
    <row r="8569" spans="1:21">
      <c r="A8569">
        <v>8568</v>
      </c>
      <c r="B8569" s="1" t="s">
        <v>4478</v>
      </c>
      <c r="C8569" s="1" t="s">
        <v>78</v>
      </c>
      <c r="D8569" s="1" t="s">
        <v>12332</v>
      </c>
      <c r="E8569" t="s">
        <v>399</v>
      </c>
      <c r="F8569" t="s">
        <v>12428</v>
      </c>
      <c r="G8569" t="s">
        <v>39</v>
      </c>
      <c r="H8569" t="s">
        <v>80</v>
      </c>
      <c r="I8569" t="s">
        <v>12334</v>
      </c>
      <c r="J8569" s="1">
        <v>3</v>
      </c>
      <c r="K8569" t="s">
        <v>12428</v>
      </c>
      <c r="L8569" t="s">
        <v>12429</v>
      </c>
      <c r="M8569" t="s">
        <v>12430</v>
      </c>
      <c r="N8569" s="126"/>
      <c r="Q8569" t="s">
        <v>4478</v>
      </c>
      <c r="R8569" t="s">
        <v>19957</v>
      </c>
      <c r="S8569" s="120">
        <v>0.6</v>
      </c>
      <c r="U8569"/>
    </row>
    <row r="8570" spans="1:21">
      <c r="A8570">
        <v>8569</v>
      </c>
      <c r="B8570" s="1" t="s">
        <v>12332</v>
      </c>
      <c r="C8570" s="1" t="s">
        <v>78</v>
      </c>
      <c r="D8570" s="1" t="s">
        <v>12332</v>
      </c>
      <c r="E8570" t="s">
        <v>399</v>
      </c>
      <c r="F8570" t="s">
        <v>12428</v>
      </c>
      <c r="G8570" t="s">
        <v>39</v>
      </c>
      <c r="H8570" t="s">
        <v>80</v>
      </c>
      <c r="I8570" t="s">
        <v>12334</v>
      </c>
      <c r="J8570" s="1">
        <v>3</v>
      </c>
      <c r="K8570" t="s">
        <v>12428</v>
      </c>
      <c r="L8570" t="s">
        <v>12429</v>
      </c>
      <c r="M8570" t="s">
        <v>12430</v>
      </c>
      <c r="N8570" s="126"/>
      <c r="Q8570" t="s">
        <v>12332</v>
      </c>
      <c r="R8570" t="s">
        <v>19957</v>
      </c>
      <c r="S8570" s="120">
        <v>0.6</v>
      </c>
      <c r="U8570"/>
    </row>
    <row r="8571" spans="1:21">
      <c r="A8571">
        <v>8570</v>
      </c>
      <c r="B8571" s="1" t="s">
        <v>12431</v>
      </c>
      <c r="C8571" s="1" t="s">
        <v>78</v>
      </c>
      <c r="D8571" s="1" t="s">
        <v>12332</v>
      </c>
      <c r="E8571" t="s">
        <v>399</v>
      </c>
      <c r="F8571" t="s">
        <v>12428</v>
      </c>
      <c r="G8571" t="s">
        <v>39</v>
      </c>
      <c r="H8571" t="s">
        <v>80</v>
      </c>
      <c r="I8571" t="s">
        <v>12334</v>
      </c>
      <c r="J8571" s="1">
        <v>3</v>
      </c>
      <c r="K8571" t="s">
        <v>12428</v>
      </c>
      <c r="L8571" t="s">
        <v>12429</v>
      </c>
      <c r="M8571" t="s">
        <v>12430</v>
      </c>
      <c r="N8571" s="126"/>
      <c r="Q8571" t="s">
        <v>12431</v>
      </c>
      <c r="R8571" t="s">
        <v>19957</v>
      </c>
      <c r="S8571" s="120">
        <v>0.6</v>
      </c>
      <c r="U8571"/>
    </row>
    <row r="8572" spans="1:21">
      <c r="A8572">
        <v>8571</v>
      </c>
      <c r="B8572" s="1" t="s">
        <v>12432</v>
      </c>
      <c r="C8572" s="1" t="s">
        <v>78</v>
      </c>
      <c r="D8572" s="1" t="s">
        <v>12332</v>
      </c>
      <c r="E8572" t="s">
        <v>399</v>
      </c>
      <c r="F8572" t="s">
        <v>12428</v>
      </c>
      <c r="G8572" t="s">
        <v>39</v>
      </c>
      <c r="H8572" t="s">
        <v>80</v>
      </c>
      <c r="I8572" t="s">
        <v>12334</v>
      </c>
      <c r="J8572" s="1">
        <v>3</v>
      </c>
      <c r="K8572" t="s">
        <v>12428</v>
      </c>
      <c r="L8572" t="s">
        <v>12429</v>
      </c>
      <c r="M8572" t="s">
        <v>12430</v>
      </c>
      <c r="N8572" s="126"/>
      <c r="Q8572" t="s">
        <v>12432</v>
      </c>
      <c r="R8572" t="s">
        <v>19957</v>
      </c>
      <c r="S8572" s="120">
        <v>0.6</v>
      </c>
      <c r="U8572"/>
    </row>
    <row r="8573" spans="1:21">
      <c r="A8573">
        <v>8572</v>
      </c>
      <c r="B8573" s="1" t="s">
        <v>12433</v>
      </c>
      <c r="C8573" s="1" t="s">
        <v>78</v>
      </c>
      <c r="D8573" s="1" t="s">
        <v>12332</v>
      </c>
      <c r="E8573" t="s">
        <v>399</v>
      </c>
      <c r="F8573" t="s">
        <v>12428</v>
      </c>
      <c r="G8573" t="s">
        <v>39</v>
      </c>
      <c r="H8573" t="s">
        <v>80</v>
      </c>
      <c r="I8573" t="s">
        <v>12334</v>
      </c>
      <c r="J8573" s="1">
        <v>3</v>
      </c>
      <c r="K8573" t="s">
        <v>12428</v>
      </c>
      <c r="L8573" t="s">
        <v>12429</v>
      </c>
      <c r="M8573" t="s">
        <v>12430</v>
      </c>
      <c r="N8573" s="126">
        <v>0.01</v>
      </c>
      <c r="Q8573" t="s">
        <v>12433</v>
      </c>
      <c r="R8573" t="s">
        <v>19957</v>
      </c>
      <c r="S8573" s="120">
        <v>0.6</v>
      </c>
      <c r="U8573"/>
    </row>
    <row r="8574" spans="1:21">
      <c r="A8574">
        <v>8573</v>
      </c>
      <c r="B8574" s="1" t="s">
        <v>12434</v>
      </c>
      <c r="C8574" s="1" t="s">
        <v>78</v>
      </c>
      <c r="D8574" s="1" t="s">
        <v>12332</v>
      </c>
      <c r="E8574" t="s">
        <v>399</v>
      </c>
      <c r="F8574" t="s">
        <v>12428</v>
      </c>
      <c r="G8574" t="s">
        <v>39</v>
      </c>
      <c r="H8574" t="s">
        <v>80</v>
      </c>
      <c r="I8574" t="s">
        <v>12334</v>
      </c>
      <c r="J8574" s="1">
        <v>3</v>
      </c>
      <c r="K8574" t="s">
        <v>12428</v>
      </c>
      <c r="L8574" t="s">
        <v>12429</v>
      </c>
      <c r="M8574" t="s">
        <v>12430</v>
      </c>
      <c r="N8574" s="126"/>
      <c r="Q8574" t="s">
        <v>12434</v>
      </c>
      <c r="R8574" t="s">
        <v>19957</v>
      </c>
      <c r="S8574" s="120">
        <v>0.6</v>
      </c>
      <c r="U8574"/>
    </row>
    <row r="8575" spans="1:21">
      <c r="A8575">
        <v>8574</v>
      </c>
      <c r="B8575" s="1" t="s">
        <v>12435</v>
      </c>
      <c r="C8575" s="1" t="s">
        <v>78</v>
      </c>
      <c r="D8575" s="1" t="s">
        <v>12332</v>
      </c>
      <c r="E8575" t="s">
        <v>399</v>
      </c>
      <c r="F8575" t="s">
        <v>12428</v>
      </c>
      <c r="G8575" t="s">
        <v>39</v>
      </c>
      <c r="H8575" t="s">
        <v>80</v>
      </c>
      <c r="I8575" t="s">
        <v>12334</v>
      </c>
      <c r="J8575" s="1">
        <v>3</v>
      </c>
      <c r="K8575" t="s">
        <v>12428</v>
      </c>
      <c r="L8575" t="s">
        <v>12429</v>
      </c>
      <c r="M8575" t="s">
        <v>12430</v>
      </c>
      <c r="N8575" s="126"/>
      <c r="Q8575" t="s">
        <v>12435</v>
      </c>
      <c r="R8575" t="s">
        <v>19957</v>
      </c>
      <c r="S8575" s="120">
        <v>0.6</v>
      </c>
      <c r="U8575"/>
    </row>
    <row r="8576" spans="1:21">
      <c r="A8576">
        <v>8575</v>
      </c>
      <c r="B8576" s="1" t="s">
        <v>12436</v>
      </c>
      <c r="C8576" s="1" t="s">
        <v>78</v>
      </c>
      <c r="D8576" s="1" t="s">
        <v>12332</v>
      </c>
      <c r="E8576" t="s">
        <v>399</v>
      </c>
      <c r="F8576" t="s">
        <v>12428</v>
      </c>
      <c r="G8576" t="s">
        <v>39</v>
      </c>
      <c r="H8576" t="s">
        <v>80</v>
      </c>
      <c r="I8576" t="s">
        <v>12334</v>
      </c>
      <c r="J8576" s="1">
        <v>3</v>
      </c>
      <c r="K8576" t="s">
        <v>12428</v>
      </c>
      <c r="L8576" t="s">
        <v>12429</v>
      </c>
      <c r="M8576" t="s">
        <v>12430</v>
      </c>
      <c r="N8576" s="126">
        <v>0.01</v>
      </c>
      <c r="Q8576" t="s">
        <v>12436</v>
      </c>
      <c r="R8576" t="s">
        <v>19957</v>
      </c>
      <c r="S8576" s="120">
        <v>0.6</v>
      </c>
      <c r="U8576"/>
    </row>
    <row r="8577" spans="1:21">
      <c r="A8577">
        <v>8576</v>
      </c>
      <c r="B8577" s="1" t="s">
        <v>12437</v>
      </c>
      <c r="C8577" s="1" t="s">
        <v>78</v>
      </c>
      <c r="D8577" s="1" t="s">
        <v>12332</v>
      </c>
      <c r="E8577" t="s">
        <v>399</v>
      </c>
      <c r="F8577" t="s">
        <v>12428</v>
      </c>
      <c r="G8577" t="s">
        <v>39</v>
      </c>
      <c r="H8577" t="s">
        <v>80</v>
      </c>
      <c r="I8577" t="s">
        <v>12334</v>
      </c>
      <c r="J8577" s="1">
        <v>3</v>
      </c>
      <c r="K8577" t="s">
        <v>12428</v>
      </c>
      <c r="L8577" t="s">
        <v>12429</v>
      </c>
      <c r="M8577" t="s">
        <v>12430</v>
      </c>
      <c r="N8577" s="126"/>
      <c r="Q8577" t="s">
        <v>12437</v>
      </c>
      <c r="R8577" t="s">
        <v>19957</v>
      </c>
      <c r="S8577" s="120">
        <v>0.6</v>
      </c>
      <c r="U8577"/>
    </row>
    <row r="8578" spans="1:21">
      <c r="A8578">
        <v>8577</v>
      </c>
      <c r="B8578" s="1" t="s">
        <v>12438</v>
      </c>
      <c r="C8578" s="1" t="s">
        <v>78</v>
      </c>
      <c r="D8578" s="1" t="s">
        <v>12332</v>
      </c>
      <c r="E8578" t="s">
        <v>399</v>
      </c>
      <c r="F8578" t="s">
        <v>12428</v>
      </c>
      <c r="G8578" t="s">
        <v>39</v>
      </c>
      <c r="H8578" t="s">
        <v>80</v>
      </c>
      <c r="I8578" t="s">
        <v>12334</v>
      </c>
      <c r="J8578" s="1">
        <v>3</v>
      </c>
      <c r="K8578" t="s">
        <v>12428</v>
      </c>
      <c r="L8578" t="s">
        <v>12429</v>
      </c>
      <c r="M8578" t="s">
        <v>12430</v>
      </c>
      <c r="N8578" s="126"/>
      <c r="Q8578" t="s">
        <v>12438</v>
      </c>
      <c r="R8578" t="s">
        <v>19957</v>
      </c>
      <c r="S8578" s="120">
        <v>0.6</v>
      </c>
      <c r="U8578"/>
    </row>
    <row r="8579" spans="1:21">
      <c r="A8579">
        <v>8578</v>
      </c>
      <c r="B8579" s="1" t="s">
        <v>12439</v>
      </c>
      <c r="C8579" s="1" t="s">
        <v>78</v>
      </c>
      <c r="D8579" s="1" t="s">
        <v>12332</v>
      </c>
      <c r="E8579" t="s">
        <v>399</v>
      </c>
      <c r="F8579" t="s">
        <v>12428</v>
      </c>
      <c r="G8579" t="s">
        <v>39</v>
      </c>
      <c r="H8579" t="s">
        <v>80</v>
      </c>
      <c r="I8579" t="s">
        <v>12334</v>
      </c>
      <c r="J8579" s="1">
        <v>3</v>
      </c>
      <c r="K8579" t="s">
        <v>12428</v>
      </c>
      <c r="L8579" t="s">
        <v>12429</v>
      </c>
      <c r="M8579" t="s">
        <v>12430</v>
      </c>
      <c r="N8579" s="126"/>
      <c r="Q8579" t="s">
        <v>12439</v>
      </c>
      <c r="R8579" t="s">
        <v>19957</v>
      </c>
      <c r="S8579" s="120">
        <v>0.6</v>
      </c>
      <c r="U8579"/>
    </row>
    <row r="8580" spans="1:21">
      <c r="A8580">
        <v>8579</v>
      </c>
      <c r="B8580" s="1" t="s">
        <v>12440</v>
      </c>
      <c r="C8580" s="1" t="s">
        <v>78</v>
      </c>
      <c r="D8580" s="1" t="s">
        <v>12332</v>
      </c>
      <c r="E8580" t="s">
        <v>399</v>
      </c>
      <c r="F8580" t="s">
        <v>12428</v>
      </c>
      <c r="G8580" t="s">
        <v>39</v>
      </c>
      <c r="H8580" t="s">
        <v>80</v>
      </c>
      <c r="I8580" t="s">
        <v>12334</v>
      </c>
      <c r="J8580" s="1">
        <v>3</v>
      </c>
      <c r="K8580" t="s">
        <v>12428</v>
      </c>
      <c r="L8580" t="s">
        <v>12429</v>
      </c>
      <c r="M8580" t="s">
        <v>12430</v>
      </c>
      <c r="N8580" s="126"/>
      <c r="Q8580" t="s">
        <v>12440</v>
      </c>
      <c r="R8580" t="s">
        <v>19957</v>
      </c>
      <c r="S8580" s="120">
        <v>0.6</v>
      </c>
      <c r="U8580"/>
    </row>
    <row r="8581" spans="1:21">
      <c r="A8581">
        <v>8580</v>
      </c>
      <c r="B8581" s="1" t="s">
        <v>12441</v>
      </c>
      <c r="C8581" s="1" t="s">
        <v>78</v>
      </c>
      <c r="D8581" s="1" t="s">
        <v>12332</v>
      </c>
      <c r="E8581" t="s">
        <v>399</v>
      </c>
      <c r="F8581" t="s">
        <v>12428</v>
      </c>
      <c r="G8581" t="s">
        <v>39</v>
      </c>
      <c r="H8581" t="s">
        <v>80</v>
      </c>
      <c r="I8581" t="s">
        <v>12334</v>
      </c>
      <c r="J8581" s="1">
        <v>3</v>
      </c>
      <c r="K8581" t="s">
        <v>12428</v>
      </c>
      <c r="L8581" t="s">
        <v>12429</v>
      </c>
      <c r="M8581" t="s">
        <v>12430</v>
      </c>
      <c r="N8581" s="126"/>
      <c r="Q8581" t="s">
        <v>12441</v>
      </c>
      <c r="R8581" t="s">
        <v>19957</v>
      </c>
      <c r="S8581" s="120">
        <v>0.6</v>
      </c>
      <c r="U8581"/>
    </row>
    <row r="8582" spans="1:21">
      <c r="A8582">
        <v>8581</v>
      </c>
      <c r="B8582" s="1" t="s">
        <v>12442</v>
      </c>
      <c r="C8582" s="1" t="s">
        <v>121</v>
      </c>
      <c r="D8582" s="1" t="s">
        <v>12332</v>
      </c>
      <c r="E8582" t="s">
        <v>399</v>
      </c>
      <c r="F8582" t="s">
        <v>12443</v>
      </c>
      <c r="G8582" t="s">
        <v>39</v>
      </c>
      <c r="H8582" t="s">
        <v>123</v>
      </c>
      <c r="I8582" t="s">
        <v>12334</v>
      </c>
      <c r="J8582" s="1">
        <v>3</v>
      </c>
      <c r="K8582" t="s">
        <v>12443</v>
      </c>
      <c r="L8582" t="s">
        <v>12444</v>
      </c>
      <c r="M8582" t="s">
        <v>12445</v>
      </c>
      <c r="N8582" s="126"/>
      <c r="Q8582" t="s">
        <v>12442</v>
      </c>
      <c r="R8582" t="s">
        <v>19958</v>
      </c>
      <c r="S8582" s="120">
        <v>0.6</v>
      </c>
      <c r="U8582"/>
    </row>
    <row r="8583" spans="1:21">
      <c r="A8583">
        <v>8582</v>
      </c>
      <c r="B8583" s="1" t="s">
        <v>2313</v>
      </c>
      <c r="C8583" s="1" t="s">
        <v>121</v>
      </c>
      <c r="D8583" s="1" t="s">
        <v>12332</v>
      </c>
      <c r="E8583" t="s">
        <v>399</v>
      </c>
      <c r="F8583" t="s">
        <v>12443</v>
      </c>
      <c r="G8583" t="s">
        <v>39</v>
      </c>
      <c r="H8583" t="s">
        <v>123</v>
      </c>
      <c r="I8583" t="s">
        <v>12334</v>
      </c>
      <c r="J8583" s="1">
        <v>3</v>
      </c>
      <c r="K8583" t="s">
        <v>12443</v>
      </c>
      <c r="L8583" t="s">
        <v>12444</v>
      </c>
      <c r="M8583" t="s">
        <v>12445</v>
      </c>
      <c r="N8583" s="126"/>
      <c r="Q8583" t="s">
        <v>2313</v>
      </c>
      <c r="R8583" t="s">
        <v>19958</v>
      </c>
      <c r="S8583" s="120">
        <v>0.6</v>
      </c>
      <c r="U8583"/>
    </row>
    <row r="8584" spans="1:21">
      <c r="A8584">
        <v>8583</v>
      </c>
      <c r="B8584" s="1" t="s">
        <v>12446</v>
      </c>
      <c r="C8584" s="1" t="s">
        <v>121</v>
      </c>
      <c r="D8584" s="1" t="s">
        <v>12332</v>
      </c>
      <c r="E8584" t="s">
        <v>399</v>
      </c>
      <c r="F8584" t="s">
        <v>12443</v>
      </c>
      <c r="G8584" t="s">
        <v>39</v>
      </c>
      <c r="H8584" t="s">
        <v>123</v>
      </c>
      <c r="I8584" t="s">
        <v>12334</v>
      </c>
      <c r="J8584" s="1">
        <v>3</v>
      </c>
      <c r="K8584" t="s">
        <v>12443</v>
      </c>
      <c r="L8584" t="s">
        <v>12444</v>
      </c>
      <c r="M8584" t="s">
        <v>12445</v>
      </c>
      <c r="N8584" s="126"/>
      <c r="Q8584" t="s">
        <v>12446</v>
      </c>
      <c r="R8584" t="s">
        <v>19958</v>
      </c>
      <c r="S8584" s="120">
        <v>0.6</v>
      </c>
      <c r="U8584"/>
    </row>
    <row r="8585" spans="1:21">
      <c r="A8585">
        <v>8584</v>
      </c>
      <c r="B8585" s="1" t="s">
        <v>12447</v>
      </c>
      <c r="C8585" s="1" t="s">
        <v>133</v>
      </c>
      <c r="D8585" s="1" t="s">
        <v>12332</v>
      </c>
      <c r="E8585" t="s">
        <v>399</v>
      </c>
      <c r="F8585" t="s">
        <v>12448</v>
      </c>
      <c r="G8585" t="s">
        <v>39</v>
      </c>
      <c r="H8585" t="s">
        <v>135</v>
      </c>
      <c r="I8585" t="s">
        <v>12334</v>
      </c>
      <c r="J8585" s="1">
        <v>3</v>
      </c>
      <c r="K8585" t="s">
        <v>12448</v>
      </c>
      <c r="L8585" t="s">
        <v>12449</v>
      </c>
      <c r="M8585" t="s">
        <v>12450</v>
      </c>
      <c r="N8585" s="126"/>
      <c r="Q8585" t="s">
        <v>12447</v>
      </c>
      <c r="R8585" t="s">
        <v>19959</v>
      </c>
      <c r="S8585" s="120">
        <v>0.6</v>
      </c>
      <c r="U8585"/>
    </row>
    <row r="8586" spans="1:21">
      <c r="A8586">
        <v>8585</v>
      </c>
      <c r="B8586" s="1" t="s">
        <v>12451</v>
      </c>
      <c r="C8586" s="1" t="s">
        <v>133</v>
      </c>
      <c r="D8586" s="1" t="s">
        <v>12332</v>
      </c>
      <c r="E8586" t="s">
        <v>399</v>
      </c>
      <c r="F8586" t="s">
        <v>12448</v>
      </c>
      <c r="G8586" t="s">
        <v>39</v>
      </c>
      <c r="H8586" t="s">
        <v>135</v>
      </c>
      <c r="I8586" t="s">
        <v>12334</v>
      </c>
      <c r="J8586" s="1">
        <v>3</v>
      </c>
      <c r="K8586" t="s">
        <v>12448</v>
      </c>
      <c r="L8586" t="s">
        <v>12449</v>
      </c>
      <c r="M8586" t="s">
        <v>12450</v>
      </c>
      <c r="N8586" s="126"/>
      <c r="Q8586" t="s">
        <v>12451</v>
      </c>
      <c r="R8586" t="s">
        <v>19959</v>
      </c>
      <c r="S8586" s="120">
        <v>0.6</v>
      </c>
      <c r="U8586"/>
    </row>
    <row r="8587" spans="1:21">
      <c r="A8587">
        <v>8586</v>
      </c>
      <c r="B8587" s="1" t="s">
        <v>12452</v>
      </c>
      <c r="C8587" s="1" t="s">
        <v>133</v>
      </c>
      <c r="D8587" s="1" t="s">
        <v>12332</v>
      </c>
      <c r="E8587" t="s">
        <v>399</v>
      </c>
      <c r="F8587" t="s">
        <v>12448</v>
      </c>
      <c r="G8587" t="s">
        <v>39</v>
      </c>
      <c r="H8587" t="s">
        <v>135</v>
      </c>
      <c r="I8587" t="s">
        <v>12334</v>
      </c>
      <c r="J8587" s="1">
        <v>3</v>
      </c>
      <c r="K8587" t="s">
        <v>12448</v>
      </c>
      <c r="L8587" t="s">
        <v>12449</v>
      </c>
      <c r="M8587" t="s">
        <v>12450</v>
      </c>
      <c r="N8587" s="126"/>
      <c r="Q8587" t="s">
        <v>12452</v>
      </c>
      <c r="R8587" t="s">
        <v>19959</v>
      </c>
      <c r="S8587" s="120">
        <v>0.6</v>
      </c>
      <c r="U8587"/>
    </row>
    <row r="8588" spans="1:21">
      <c r="A8588">
        <v>8587</v>
      </c>
      <c r="B8588" s="1" t="s">
        <v>12453</v>
      </c>
      <c r="C8588" s="1" t="s">
        <v>133</v>
      </c>
      <c r="D8588" s="1" t="s">
        <v>12332</v>
      </c>
      <c r="E8588" t="s">
        <v>399</v>
      </c>
      <c r="F8588" t="s">
        <v>12448</v>
      </c>
      <c r="G8588" t="s">
        <v>39</v>
      </c>
      <c r="H8588" t="s">
        <v>135</v>
      </c>
      <c r="I8588" t="s">
        <v>12334</v>
      </c>
      <c r="J8588" s="1">
        <v>3</v>
      </c>
      <c r="K8588" t="s">
        <v>12448</v>
      </c>
      <c r="L8588" t="s">
        <v>12449</v>
      </c>
      <c r="M8588" t="s">
        <v>12450</v>
      </c>
      <c r="N8588" s="126"/>
      <c r="Q8588" t="s">
        <v>12453</v>
      </c>
      <c r="R8588" t="s">
        <v>19959</v>
      </c>
      <c r="S8588" s="120">
        <v>0.6</v>
      </c>
      <c r="U8588"/>
    </row>
    <row r="8589" spans="1:21">
      <c r="A8589">
        <v>8588</v>
      </c>
      <c r="B8589" s="1" t="s">
        <v>12454</v>
      </c>
      <c r="C8589" s="1" t="s">
        <v>47</v>
      </c>
      <c r="D8589" s="1" t="s">
        <v>12332</v>
      </c>
      <c r="E8589" t="s">
        <v>399</v>
      </c>
      <c r="F8589" t="s">
        <v>12455</v>
      </c>
      <c r="G8589" t="s">
        <v>39</v>
      </c>
      <c r="H8589" t="s">
        <v>49</v>
      </c>
      <c r="I8589" t="s">
        <v>12334</v>
      </c>
      <c r="J8589" s="1">
        <v>3</v>
      </c>
      <c r="K8589" t="s">
        <v>12456</v>
      </c>
      <c r="L8589" t="s">
        <v>12457</v>
      </c>
      <c r="M8589" t="s">
        <v>12458</v>
      </c>
      <c r="N8589" s="126"/>
      <c r="Q8589" t="s">
        <v>12454</v>
      </c>
      <c r="R8589" t="s">
        <v>19960</v>
      </c>
      <c r="S8589" s="120">
        <v>0.6</v>
      </c>
      <c r="U8589"/>
    </row>
    <row r="8590" spans="1:21">
      <c r="A8590">
        <v>8589</v>
      </c>
      <c r="B8590" s="1" t="s">
        <v>12459</v>
      </c>
      <c r="C8590" s="1" t="s">
        <v>47</v>
      </c>
      <c r="D8590" s="1" t="s">
        <v>12332</v>
      </c>
      <c r="E8590" t="s">
        <v>399</v>
      </c>
      <c r="F8590" t="s">
        <v>12455</v>
      </c>
      <c r="G8590" t="s">
        <v>39</v>
      </c>
      <c r="H8590" t="s">
        <v>49</v>
      </c>
      <c r="I8590" t="s">
        <v>12334</v>
      </c>
      <c r="J8590" s="1">
        <v>3</v>
      </c>
      <c r="K8590" t="s">
        <v>12456</v>
      </c>
      <c r="L8590" t="s">
        <v>12457</v>
      </c>
      <c r="M8590" t="s">
        <v>12458</v>
      </c>
      <c r="N8590" s="126"/>
      <c r="Q8590" t="s">
        <v>12459</v>
      </c>
      <c r="R8590" t="s">
        <v>19960</v>
      </c>
      <c r="S8590" s="120">
        <v>0.6</v>
      </c>
      <c r="U8590"/>
    </row>
    <row r="8591" spans="1:21">
      <c r="A8591">
        <v>8590</v>
      </c>
      <c r="B8591" s="1" t="s">
        <v>12460</v>
      </c>
      <c r="C8591" s="1" t="s">
        <v>47</v>
      </c>
      <c r="D8591" s="1" t="s">
        <v>12332</v>
      </c>
      <c r="E8591" t="s">
        <v>399</v>
      </c>
      <c r="F8591" t="s">
        <v>12455</v>
      </c>
      <c r="G8591" t="s">
        <v>39</v>
      </c>
      <c r="H8591" t="s">
        <v>49</v>
      </c>
      <c r="I8591" t="s">
        <v>12334</v>
      </c>
      <c r="J8591" s="1">
        <v>3</v>
      </c>
      <c r="K8591" t="s">
        <v>12456</v>
      </c>
      <c r="L8591" t="s">
        <v>12457</v>
      </c>
      <c r="M8591" t="s">
        <v>12458</v>
      </c>
      <c r="N8591" s="126"/>
      <c r="Q8591" t="s">
        <v>12460</v>
      </c>
      <c r="R8591" t="s">
        <v>19960</v>
      </c>
      <c r="S8591" s="120">
        <v>0.6</v>
      </c>
      <c r="U8591"/>
    </row>
    <row r="8592" spans="1:21">
      <c r="A8592">
        <v>8591</v>
      </c>
      <c r="B8592" s="1" t="s">
        <v>12461</v>
      </c>
      <c r="C8592" s="1" t="s">
        <v>47</v>
      </c>
      <c r="D8592" s="1" t="s">
        <v>12332</v>
      </c>
      <c r="E8592" t="s">
        <v>399</v>
      </c>
      <c r="F8592" t="s">
        <v>12455</v>
      </c>
      <c r="G8592" t="s">
        <v>39</v>
      </c>
      <c r="H8592" t="s">
        <v>49</v>
      </c>
      <c r="I8592" t="s">
        <v>12334</v>
      </c>
      <c r="J8592" s="1">
        <v>3</v>
      </c>
      <c r="K8592" t="s">
        <v>12456</v>
      </c>
      <c r="L8592" t="s">
        <v>12457</v>
      </c>
      <c r="M8592" t="s">
        <v>12458</v>
      </c>
      <c r="N8592" s="126"/>
      <c r="Q8592" t="s">
        <v>12461</v>
      </c>
      <c r="R8592" t="s">
        <v>19960</v>
      </c>
      <c r="S8592" s="120">
        <v>0.6</v>
      </c>
      <c r="U8592"/>
    </row>
    <row r="8593" spans="1:21">
      <c r="A8593">
        <v>8592</v>
      </c>
      <c r="B8593" s="1" t="s">
        <v>12462</v>
      </c>
      <c r="C8593" s="1" t="s">
        <v>47</v>
      </c>
      <c r="D8593" s="1" t="s">
        <v>12332</v>
      </c>
      <c r="E8593" t="s">
        <v>399</v>
      </c>
      <c r="F8593" t="s">
        <v>12455</v>
      </c>
      <c r="G8593" t="s">
        <v>39</v>
      </c>
      <c r="H8593" t="s">
        <v>49</v>
      </c>
      <c r="I8593" t="s">
        <v>12334</v>
      </c>
      <c r="J8593" s="1">
        <v>3</v>
      </c>
      <c r="K8593" t="s">
        <v>12456</v>
      </c>
      <c r="L8593" t="s">
        <v>12457</v>
      </c>
      <c r="M8593" t="s">
        <v>12458</v>
      </c>
      <c r="N8593" s="126"/>
      <c r="Q8593" t="s">
        <v>12462</v>
      </c>
      <c r="R8593" t="s">
        <v>19960</v>
      </c>
      <c r="S8593" s="120">
        <v>0.6</v>
      </c>
      <c r="U8593"/>
    </row>
    <row r="8594" spans="1:21">
      <c r="A8594">
        <v>8593</v>
      </c>
      <c r="B8594" s="1" t="s">
        <v>6202</v>
      </c>
      <c r="C8594" s="1" t="s">
        <v>47</v>
      </c>
      <c r="D8594" s="1" t="s">
        <v>12332</v>
      </c>
      <c r="E8594" t="s">
        <v>399</v>
      </c>
      <c r="F8594" t="s">
        <v>12455</v>
      </c>
      <c r="G8594" t="s">
        <v>39</v>
      </c>
      <c r="H8594" t="s">
        <v>49</v>
      </c>
      <c r="I8594" t="s">
        <v>12334</v>
      </c>
      <c r="J8594" s="1">
        <v>3</v>
      </c>
      <c r="K8594" t="s">
        <v>12456</v>
      </c>
      <c r="L8594" t="s">
        <v>12457</v>
      </c>
      <c r="M8594" t="s">
        <v>12458</v>
      </c>
      <c r="N8594" s="126"/>
      <c r="Q8594" t="s">
        <v>6202</v>
      </c>
      <c r="R8594" t="s">
        <v>19960</v>
      </c>
      <c r="S8594" s="120">
        <v>0.6</v>
      </c>
      <c r="U8594"/>
    </row>
    <row r="8595" spans="1:21">
      <c r="A8595">
        <v>8594</v>
      </c>
      <c r="B8595" s="1" t="s">
        <v>12463</v>
      </c>
      <c r="C8595" s="1" t="s">
        <v>164</v>
      </c>
      <c r="D8595" s="1" t="s">
        <v>12332</v>
      </c>
      <c r="E8595" t="s">
        <v>399</v>
      </c>
      <c r="F8595" t="s">
        <v>12464</v>
      </c>
      <c r="G8595" t="s">
        <v>39</v>
      </c>
      <c r="H8595" t="s">
        <v>166</v>
      </c>
      <c r="I8595" t="s">
        <v>12334</v>
      </c>
      <c r="J8595" s="1">
        <v>3</v>
      </c>
      <c r="K8595" t="s">
        <v>12464</v>
      </c>
      <c r="L8595" t="s">
        <v>12465</v>
      </c>
      <c r="M8595" t="s">
        <v>12466</v>
      </c>
      <c r="N8595" s="126"/>
      <c r="Q8595" t="s">
        <v>12463</v>
      </c>
      <c r="R8595" t="s">
        <v>19961</v>
      </c>
      <c r="S8595" s="120">
        <v>0.6</v>
      </c>
      <c r="U8595"/>
    </row>
    <row r="8596" spans="1:21">
      <c r="A8596">
        <v>8595</v>
      </c>
      <c r="B8596" s="1" t="s">
        <v>12467</v>
      </c>
      <c r="C8596" s="1" t="s">
        <v>164</v>
      </c>
      <c r="D8596" s="1" t="s">
        <v>12332</v>
      </c>
      <c r="E8596" t="s">
        <v>399</v>
      </c>
      <c r="F8596" t="s">
        <v>12464</v>
      </c>
      <c r="G8596" t="s">
        <v>39</v>
      </c>
      <c r="H8596" t="s">
        <v>166</v>
      </c>
      <c r="I8596" t="s">
        <v>12334</v>
      </c>
      <c r="J8596" s="1">
        <v>3</v>
      </c>
      <c r="K8596" t="s">
        <v>12464</v>
      </c>
      <c r="L8596" t="s">
        <v>12465</v>
      </c>
      <c r="M8596" t="s">
        <v>12466</v>
      </c>
      <c r="N8596" s="126"/>
      <c r="Q8596" t="s">
        <v>12467</v>
      </c>
      <c r="R8596" t="s">
        <v>19961</v>
      </c>
      <c r="S8596" s="120">
        <v>0.6</v>
      </c>
      <c r="U8596"/>
    </row>
    <row r="8597" spans="1:21">
      <c r="A8597">
        <v>8596</v>
      </c>
      <c r="B8597" s="1" t="s">
        <v>6224</v>
      </c>
      <c r="C8597" s="1" t="s">
        <v>164</v>
      </c>
      <c r="D8597" s="1" t="s">
        <v>12332</v>
      </c>
      <c r="E8597" t="s">
        <v>399</v>
      </c>
      <c r="F8597" t="s">
        <v>12464</v>
      </c>
      <c r="G8597" t="s">
        <v>39</v>
      </c>
      <c r="H8597" t="s">
        <v>166</v>
      </c>
      <c r="I8597" t="s">
        <v>12334</v>
      </c>
      <c r="J8597" s="1">
        <v>3</v>
      </c>
      <c r="K8597" t="s">
        <v>12464</v>
      </c>
      <c r="L8597" t="s">
        <v>12465</v>
      </c>
      <c r="M8597" t="s">
        <v>12466</v>
      </c>
      <c r="N8597" s="126"/>
      <c r="Q8597" t="s">
        <v>6224</v>
      </c>
      <c r="R8597" t="s">
        <v>19961</v>
      </c>
      <c r="S8597" s="120">
        <v>0.6</v>
      </c>
      <c r="U8597"/>
    </row>
    <row r="8598" spans="1:21">
      <c r="A8598">
        <v>8597</v>
      </c>
      <c r="B8598" s="1" t="s">
        <v>12468</v>
      </c>
      <c r="C8598" s="1" t="s">
        <v>164</v>
      </c>
      <c r="D8598" s="1" t="s">
        <v>12332</v>
      </c>
      <c r="E8598" t="s">
        <v>399</v>
      </c>
      <c r="F8598" t="s">
        <v>12464</v>
      </c>
      <c r="G8598" t="s">
        <v>39</v>
      </c>
      <c r="H8598" t="s">
        <v>166</v>
      </c>
      <c r="I8598" t="s">
        <v>12334</v>
      </c>
      <c r="J8598" s="1">
        <v>3</v>
      </c>
      <c r="K8598" t="s">
        <v>12464</v>
      </c>
      <c r="L8598" t="s">
        <v>12465</v>
      </c>
      <c r="M8598" t="s">
        <v>12466</v>
      </c>
      <c r="N8598" s="126"/>
      <c r="Q8598" t="s">
        <v>12468</v>
      </c>
      <c r="R8598" t="s">
        <v>19961</v>
      </c>
      <c r="S8598" s="120">
        <v>0.6</v>
      </c>
      <c r="U8598"/>
    </row>
    <row r="8599" spans="1:21">
      <c r="A8599">
        <v>8598</v>
      </c>
      <c r="B8599" s="1" t="s">
        <v>568</v>
      </c>
      <c r="C8599" s="1" t="s">
        <v>164</v>
      </c>
      <c r="D8599" s="1" t="s">
        <v>12332</v>
      </c>
      <c r="E8599" t="s">
        <v>399</v>
      </c>
      <c r="F8599" t="s">
        <v>12464</v>
      </c>
      <c r="G8599" t="s">
        <v>39</v>
      </c>
      <c r="H8599" t="s">
        <v>166</v>
      </c>
      <c r="I8599" t="s">
        <v>12334</v>
      </c>
      <c r="J8599" s="1">
        <v>3</v>
      </c>
      <c r="K8599" t="s">
        <v>12464</v>
      </c>
      <c r="L8599" t="s">
        <v>12465</v>
      </c>
      <c r="M8599" t="s">
        <v>12466</v>
      </c>
      <c r="N8599" s="126">
        <v>0.1</v>
      </c>
      <c r="Q8599" t="s">
        <v>568</v>
      </c>
      <c r="R8599" t="s">
        <v>19961</v>
      </c>
      <c r="S8599" s="120">
        <v>0.6</v>
      </c>
      <c r="U8599"/>
    </row>
    <row r="8600" spans="1:21">
      <c r="A8600">
        <v>8599</v>
      </c>
      <c r="B8600" s="1" t="s">
        <v>6225</v>
      </c>
      <c r="C8600" s="1" t="s">
        <v>164</v>
      </c>
      <c r="D8600" s="1" t="s">
        <v>12332</v>
      </c>
      <c r="E8600" t="s">
        <v>399</v>
      </c>
      <c r="F8600" t="s">
        <v>12464</v>
      </c>
      <c r="G8600" t="s">
        <v>39</v>
      </c>
      <c r="H8600" t="s">
        <v>166</v>
      </c>
      <c r="I8600" t="s">
        <v>12334</v>
      </c>
      <c r="J8600" s="1">
        <v>3</v>
      </c>
      <c r="K8600" t="s">
        <v>12464</v>
      </c>
      <c r="L8600" t="s">
        <v>12465</v>
      </c>
      <c r="M8600" t="s">
        <v>12466</v>
      </c>
      <c r="N8600" s="126"/>
      <c r="Q8600" t="s">
        <v>6225</v>
      </c>
      <c r="R8600" t="s">
        <v>19961</v>
      </c>
      <c r="S8600" s="120">
        <v>0.6</v>
      </c>
      <c r="U8600"/>
    </row>
    <row r="8601" spans="1:21">
      <c r="A8601">
        <v>8600</v>
      </c>
      <c r="B8601" s="1" t="s">
        <v>12469</v>
      </c>
      <c r="C8601" s="1" t="s">
        <v>164</v>
      </c>
      <c r="D8601" s="1" t="s">
        <v>12332</v>
      </c>
      <c r="E8601" t="s">
        <v>399</v>
      </c>
      <c r="F8601" t="s">
        <v>12464</v>
      </c>
      <c r="G8601" t="s">
        <v>39</v>
      </c>
      <c r="H8601" t="s">
        <v>166</v>
      </c>
      <c r="I8601" t="s">
        <v>12334</v>
      </c>
      <c r="J8601" s="1">
        <v>3</v>
      </c>
      <c r="K8601" t="s">
        <v>12464</v>
      </c>
      <c r="L8601" t="s">
        <v>12465</v>
      </c>
      <c r="M8601" t="s">
        <v>12466</v>
      </c>
      <c r="N8601" s="126"/>
      <c r="Q8601" t="s">
        <v>12469</v>
      </c>
      <c r="R8601" t="s">
        <v>19961</v>
      </c>
      <c r="S8601" s="120">
        <v>0.6</v>
      </c>
      <c r="U8601"/>
    </row>
    <row r="8602" spans="1:21">
      <c r="A8602">
        <v>8601</v>
      </c>
      <c r="B8602" s="1" t="s">
        <v>12470</v>
      </c>
      <c r="C8602" s="1" t="s">
        <v>175</v>
      </c>
      <c r="D8602" s="1" t="s">
        <v>12332</v>
      </c>
      <c r="E8602" t="s">
        <v>399</v>
      </c>
      <c r="F8602" t="s">
        <v>12471</v>
      </c>
      <c r="G8602" t="s">
        <v>39</v>
      </c>
      <c r="H8602" t="s">
        <v>177</v>
      </c>
      <c r="I8602" t="s">
        <v>12334</v>
      </c>
      <c r="J8602" s="1">
        <v>3</v>
      </c>
      <c r="K8602" t="s">
        <v>12472</v>
      </c>
      <c r="L8602" t="s">
        <v>12473</v>
      </c>
      <c r="M8602" t="s">
        <v>12474</v>
      </c>
      <c r="N8602" s="126"/>
      <c r="Q8602" t="s">
        <v>12470</v>
      </c>
      <c r="R8602" t="s">
        <v>19962</v>
      </c>
      <c r="S8602" s="120">
        <v>0.6</v>
      </c>
      <c r="U8602"/>
    </row>
    <row r="8603" spans="1:21">
      <c r="A8603">
        <v>8602</v>
      </c>
      <c r="B8603" s="1" t="s">
        <v>12475</v>
      </c>
      <c r="C8603" s="1" t="s">
        <v>175</v>
      </c>
      <c r="D8603" s="1" t="s">
        <v>12332</v>
      </c>
      <c r="E8603" t="s">
        <v>399</v>
      </c>
      <c r="F8603" t="s">
        <v>12471</v>
      </c>
      <c r="G8603" t="s">
        <v>39</v>
      </c>
      <c r="H8603" t="s">
        <v>177</v>
      </c>
      <c r="I8603" t="s">
        <v>12334</v>
      </c>
      <c r="J8603" s="1">
        <v>3</v>
      </c>
      <c r="K8603" t="s">
        <v>12472</v>
      </c>
      <c r="L8603" t="s">
        <v>12473</v>
      </c>
      <c r="M8603" t="s">
        <v>12474</v>
      </c>
      <c r="N8603" s="126"/>
      <c r="Q8603" t="s">
        <v>12475</v>
      </c>
      <c r="R8603" t="s">
        <v>19962</v>
      </c>
      <c r="S8603" s="120">
        <v>0.6</v>
      </c>
      <c r="U8603"/>
    </row>
    <row r="8604" spans="1:21">
      <c r="A8604">
        <v>8603</v>
      </c>
      <c r="B8604" s="1" t="s">
        <v>12476</v>
      </c>
      <c r="C8604" s="1" t="s">
        <v>175</v>
      </c>
      <c r="D8604" s="1" t="s">
        <v>12332</v>
      </c>
      <c r="E8604" t="s">
        <v>399</v>
      </c>
      <c r="F8604" t="s">
        <v>12471</v>
      </c>
      <c r="G8604" t="s">
        <v>39</v>
      </c>
      <c r="H8604" t="s">
        <v>177</v>
      </c>
      <c r="I8604" t="s">
        <v>12334</v>
      </c>
      <c r="J8604" s="1">
        <v>3</v>
      </c>
      <c r="K8604" t="s">
        <v>12472</v>
      </c>
      <c r="L8604" t="s">
        <v>12473</v>
      </c>
      <c r="M8604" t="s">
        <v>12474</v>
      </c>
      <c r="N8604" s="126"/>
      <c r="Q8604" t="s">
        <v>12476</v>
      </c>
      <c r="R8604" t="s">
        <v>19962</v>
      </c>
      <c r="S8604" s="120">
        <v>0.6</v>
      </c>
      <c r="U8604"/>
    </row>
    <row r="8605" spans="1:21">
      <c r="A8605">
        <v>8604</v>
      </c>
      <c r="B8605" s="1" t="s">
        <v>12477</v>
      </c>
      <c r="C8605" s="1" t="s">
        <v>175</v>
      </c>
      <c r="D8605" s="1" t="s">
        <v>12332</v>
      </c>
      <c r="E8605" t="s">
        <v>399</v>
      </c>
      <c r="F8605" t="s">
        <v>12471</v>
      </c>
      <c r="G8605" t="s">
        <v>39</v>
      </c>
      <c r="H8605" t="s">
        <v>177</v>
      </c>
      <c r="I8605" t="s">
        <v>12334</v>
      </c>
      <c r="J8605" s="1">
        <v>3</v>
      </c>
      <c r="K8605" t="s">
        <v>12472</v>
      </c>
      <c r="L8605" t="s">
        <v>12473</v>
      </c>
      <c r="M8605" t="s">
        <v>12474</v>
      </c>
      <c r="N8605" s="126"/>
      <c r="Q8605" t="s">
        <v>12477</v>
      </c>
      <c r="R8605" t="s">
        <v>19962</v>
      </c>
      <c r="S8605" s="120">
        <v>0.6</v>
      </c>
      <c r="U8605"/>
    </row>
    <row r="8606" spans="1:21">
      <c r="A8606">
        <v>8605</v>
      </c>
      <c r="B8606" s="1" t="s">
        <v>12478</v>
      </c>
      <c r="C8606" s="1" t="s">
        <v>175</v>
      </c>
      <c r="D8606" s="1" t="s">
        <v>12332</v>
      </c>
      <c r="E8606" t="s">
        <v>399</v>
      </c>
      <c r="F8606" t="s">
        <v>12471</v>
      </c>
      <c r="G8606" t="s">
        <v>39</v>
      </c>
      <c r="H8606" t="s">
        <v>177</v>
      </c>
      <c r="I8606" t="s">
        <v>12334</v>
      </c>
      <c r="J8606" s="1">
        <v>3</v>
      </c>
      <c r="K8606" t="s">
        <v>12472</v>
      </c>
      <c r="L8606" t="s">
        <v>12473</v>
      </c>
      <c r="M8606" t="s">
        <v>12474</v>
      </c>
      <c r="N8606" s="126"/>
      <c r="Q8606" t="s">
        <v>12478</v>
      </c>
      <c r="R8606" t="s">
        <v>19962</v>
      </c>
      <c r="S8606" s="120">
        <v>0.6</v>
      </c>
      <c r="U8606"/>
    </row>
    <row r="8607" spans="1:21">
      <c r="A8607">
        <v>8606</v>
      </c>
      <c r="B8607" s="1" t="s">
        <v>12479</v>
      </c>
      <c r="C8607" s="1" t="s">
        <v>175</v>
      </c>
      <c r="D8607" s="1" t="s">
        <v>12332</v>
      </c>
      <c r="E8607" t="s">
        <v>399</v>
      </c>
      <c r="F8607" t="s">
        <v>12471</v>
      </c>
      <c r="G8607" t="s">
        <v>39</v>
      </c>
      <c r="H8607" t="s">
        <v>177</v>
      </c>
      <c r="I8607" t="s">
        <v>12334</v>
      </c>
      <c r="J8607" s="1">
        <v>3</v>
      </c>
      <c r="K8607" t="s">
        <v>12472</v>
      </c>
      <c r="L8607" t="s">
        <v>12473</v>
      </c>
      <c r="M8607" t="s">
        <v>12474</v>
      </c>
      <c r="N8607" s="126">
        <v>0.01</v>
      </c>
      <c r="Q8607" t="s">
        <v>12479</v>
      </c>
      <c r="R8607" t="s">
        <v>19962</v>
      </c>
      <c r="S8607" s="120">
        <v>0.6</v>
      </c>
      <c r="U8607"/>
    </row>
    <row r="8608" spans="1:21">
      <c r="A8608">
        <v>8607</v>
      </c>
      <c r="B8608" s="1" t="s">
        <v>2507</v>
      </c>
      <c r="C8608" s="1" t="s">
        <v>175</v>
      </c>
      <c r="D8608" s="1" t="s">
        <v>12332</v>
      </c>
      <c r="E8608" t="s">
        <v>399</v>
      </c>
      <c r="F8608" t="s">
        <v>12471</v>
      </c>
      <c r="G8608" t="s">
        <v>39</v>
      </c>
      <c r="H8608" t="s">
        <v>177</v>
      </c>
      <c r="I8608" t="s">
        <v>12334</v>
      </c>
      <c r="J8608" s="1">
        <v>3</v>
      </c>
      <c r="K8608" t="s">
        <v>12472</v>
      </c>
      <c r="L8608" t="s">
        <v>12473</v>
      </c>
      <c r="M8608" t="s">
        <v>12474</v>
      </c>
      <c r="N8608" s="126"/>
      <c r="Q8608" t="s">
        <v>2507</v>
      </c>
      <c r="R8608" t="s">
        <v>19962</v>
      </c>
      <c r="S8608" s="120">
        <v>0.6</v>
      </c>
      <c r="U8608"/>
    </row>
    <row r="8609" spans="1:21">
      <c r="A8609">
        <v>8608</v>
      </c>
      <c r="B8609" s="1" t="s">
        <v>12480</v>
      </c>
      <c r="C8609" s="1" t="s">
        <v>175</v>
      </c>
      <c r="D8609" s="1" t="s">
        <v>12332</v>
      </c>
      <c r="E8609" t="s">
        <v>399</v>
      </c>
      <c r="F8609" t="s">
        <v>12471</v>
      </c>
      <c r="G8609" t="s">
        <v>39</v>
      </c>
      <c r="H8609" t="s">
        <v>177</v>
      </c>
      <c r="I8609" t="s">
        <v>12334</v>
      </c>
      <c r="J8609" s="1">
        <v>3</v>
      </c>
      <c r="K8609" t="s">
        <v>12472</v>
      </c>
      <c r="L8609" t="s">
        <v>12473</v>
      </c>
      <c r="M8609" t="s">
        <v>12474</v>
      </c>
      <c r="N8609" s="126"/>
      <c r="Q8609" t="s">
        <v>12480</v>
      </c>
      <c r="R8609" t="s">
        <v>19962</v>
      </c>
      <c r="S8609" s="120">
        <v>0.6</v>
      </c>
      <c r="U8609"/>
    </row>
    <row r="8610" spans="1:21">
      <c r="A8610">
        <v>8609</v>
      </c>
      <c r="B8610" s="1" t="s">
        <v>12481</v>
      </c>
      <c r="C8610" s="1" t="s">
        <v>201</v>
      </c>
      <c r="D8610" s="1" t="s">
        <v>12332</v>
      </c>
      <c r="E8610" t="s">
        <v>399</v>
      </c>
      <c r="F8610" t="s">
        <v>12482</v>
      </c>
      <c r="G8610" t="s">
        <v>39</v>
      </c>
      <c r="H8610" t="s">
        <v>203</v>
      </c>
      <c r="I8610" t="s">
        <v>12334</v>
      </c>
      <c r="J8610" s="1">
        <v>3</v>
      </c>
      <c r="K8610" t="s">
        <v>12482</v>
      </c>
      <c r="L8610" t="s">
        <v>12483</v>
      </c>
      <c r="M8610" t="s">
        <v>12484</v>
      </c>
      <c r="N8610" s="126"/>
      <c r="Q8610" t="s">
        <v>12481</v>
      </c>
      <c r="R8610" t="s">
        <v>19963</v>
      </c>
      <c r="S8610" s="120">
        <v>0.6</v>
      </c>
      <c r="U8610"/>
    </row>
    <row r="8611" spans="1:21">
      <c r="A8611">
        <v>8610</v>
      </c>
      <c r="B8611" s="1" t="s">
        <v>12485</v>
      </c>
      <c r="C8611" s="1" t="s">
        <v>201</v>
      </c>
      <c r="D8611" s="1" t="s">
        <v>12332</v>
      </c>
      <c r="E8611" t="s">
        <v>399</v>
      </c>
      <c r="F8611" t="s">
        <v>12482</v>
      </c>
      <c r="G8611" t="s">
        <v>39</v>
      </c>
      <c r="H8611" t="s">
        <v>203</v>
      </c>
      <c r="I8611" t="s">
        <v>12334</v>
      </c>
      <c r="J8611" s="1">
        <v>3</v>
      </c>
      <c r="K8611" t="s">
        <v>12482</v>
      </c>
      <c r="L8611" t="s">
        <v>12483</v>
      </c>
      <c r="M8611" t="s">
        <v>12484</v>
      </c>
      <c r="N8611" s="126"/>
      <c r="Q8611" t="s">
        <v>12485</v>
      </c>
      <c r="R8611" t="s">
        <v>19963</v>
      </c>
      <c r="S8611" s="120">
        <v>0.6</v>
      </c>
      <c r="U8611"/>
    </row>
    <row r="8612" spans="1:21">
      <c r="A8612">
        <v>8611</v>
      </c>
      <c r="B8612" s="1" t="s">
        <v>12486</v>
      </c>
      <c r="C8612" s="1" t="s">
        <v>201</v>
      </c>
      <c r="D8612" s="1" t="s">
        <v>12332</v>
      </c>
      <c r="E8612" t="s">
        <v>399</v>
      </c>
      <c r="F8612" t="s">
        <v>12482</v>
      </c>
      <c r="G8612" t="s">
        <v>39</v>
      </c>
      <c r="H8612" t="s">
        <v>203</v>
      </c>
      <c r="I8612" t="s">
        <v>12334</v>
      </c>
      <c r="J8612" s="1">
        <v>3</v>
      </c>
      <c r="K8612" t="s">
        <v>12482</v>
      </c>
      <c r="L8612" t="s">
        <v>12483</v>
      </c>
      <c r="M8612" t="s">
        <v>12484</v>
      </c>
      <c r="N8612" s="126">
        <v>0.01</v>
      </c>
      <c r="Q8612" t="s">
        <v>12486</v>
      </c>
      <c r="R8612" t="s">
        <v>19963</v>
      </c>
      <c r="S8612" s="120">
        <v>0.6</v>
      </c>
      <c r="U8612"/>
    </row>
    <row r="8613" spans="1:21">
      <c r="A8613">
        <v>8612</v>
      </c>
      <c r="B8613" s="1" t="s">
        <v>12487</v>
      </c>
      <c r="C8613" s="1" t="s">
        <v>201</v>
      </c>
      <c r="D8613" s="1" t="s">
        <v>12332</v>
      </c>
      <c r="E8613" t="s">
        <v>399</v>
      </c>
      <c r="F8613" t="s">
        <v>12482</v>
      </c>
      <c r="G8613" t="s">
        <v>39</v>
      </c>
      <c r="H8613" t="s">
        <v>203</v>
      </c>
      <c r="I8613" t="s">
        <v>12334</v>
      </c>
      <c r="J8613" s="1">
        <v>3</v>
      </c>
      <c r="K8613" t="s">
        <v>12482</v>
      </c>
      <c r="L8613" t="s">
        <v>12483</v>
      </c>
      <c r="M8613" t="s">
        <v>12484</v>
      </c>
      <c r="N8613" s="126"/>
      <c r="Q8613" t="s">
        <v>12487</v>
      </c>
      <c r="R8613" t="s">
        <v>19963</v>
      </c>
      <c r="S8613" s="120">
        <v>0.6</v>
      </c>
      <c r="U8613"/>
    </row>
    <row r="8614" spans="1:21">
      <c r="A8614">
        <v>8613</v>
      </c>
      <c r="B8614" s="1" t="s">
        <v>12488</v>
      </c>
      <c r="C8614" s="1" t="s">
        <v>201</v>
      </c>
      <c r="D8614" s="1" t="s">
        <v>12332</v>
      </c>
      <c r="E8614" t="s">
        <v>399</v>
      </c>
      <c r="F8614" t="s">
        <v>12482</v>
      </c>
      <c r="G8614" t="s">
        <v>39</v>
      </c>
      <c r="H8614" t="s">
        <v>203</v>
      </c>
      <c r="I8614" t="s">
        <v>12334</v>
      </c>
      <c r="J8614" s="1">
        <v>3</v>
      </c>
      <c r="K8614" t="s">
        <v>12482</v>
      </c>
      <c r="L8614" t="s">
        <v>12483</v>
      </c>
      <c r="M8614" t="s">
        <v>12484</v>
      </c>
      <c r="N8614" s="126">
        <v>0.01</v>
      </c>
      <c r="Q8614" t="s">
        <v>12488</v>
      </c>
      <c r="R8614" t="s">
        <v>19963</v>
      </c>
      <c r="S8614" s="120">
        <v>0.6</v>
      </c>
      <c r="U8614"/>
    </row>
    <row r="8615" spans="1:21">
      <c r="A8615">
        <v>8614</v>
      </c>
      <c r="B8615" s="1" t="s">
        <v>12489</v>
      </c>
      <c r="C8615" s="1" t="s">
        <v>201</v>
      </c>
      <c r="D8615" s="1" t="s">
        <v>12332</v>
      </c>
      <c r="E8615" t="s">
        <v>399</v>
      </c>
      <c r="F8615" t="s">
        <v>12482</v>
      </c>
      <c r="G8615" t="s">
        <v>39</v>
      </c>
      <c r="H8615" t="s">
        <v>203</v>
      </c>
      <c r="I8615" t="s">
        <v>12334</v>
      </c>
      <c r="J8615" s="1">
        <v>3</v>
      </c>
      <c r="K8615" t="s">
        <v>12482</v>
      </c>
      <c r="L8615" t="s">
        <v>12483</v>
      </c>
      <c r="M8615" t="s">
        <v>12484</v>
      </c>
      <c r="N8615" s="126"/>
      <c r="Q8615" t="s">
        <v>12489</v>
      </c>
      <c r="R8615" t="s">
        <v>19963</v>
      </c>
      <c r="S8615" s="120">
        <v>0.6</v>
      </c>
      <c r="U8615"/>
    </row>
    <row r="8616" spans="1:21">
      <c r="A8616">
        <v>8615</v>
      </c>
      <c r="B8616" s="1" t="s">
        <v>12490</v>
      </c>
      <c r="C8616" s="1" t="s">
        <v>201</v>
      </c>
      <c r="D8616" s="1" t="s">
        <v>12332</v>
      </c>
      <c r="E8616" t="s">
        <v>399</v>
      </c>
      <c r="F8616" t="s">
        <v>12482</v>
      </c>
      <c r="G8616" t="s">
        <v>39</v>
      </c>
      <c r="H8616" t="s">
        <v>203</v>
      </c>
      <c r="I8616" t="s">
        <v>12334</v>
      </c>
      <c r="J8616" s="1">
        <v>3</v>
      </c>
      <c r="K8616" t="s">
        <v>12482</v>
      </c>
      <c r="L8616" t="s">
        <v>12483</v>
      </c>
      <c r="M8616" t="s">
        <v>12484</v>
      </c>
      <c r="N8616" s="126"/>
      <c r="Q8616" t="s">
        <v>12490</v>
      </c>
      <c r="R8616" t="s">
        <v>19963</v>
      </c>
      <c r="S8616" s="120">
        <v>0.6</v>
      </c>
      <c r="U8616"/>
    </row>
    <row r="8617" spans="1:21">
      <c r="A8617">
        <v>8616</v>
      </c>
      <c r="B8617" s="1" t="s">
        <v>12491</v>
      </c>
      <c r="C8617" s="1" t="s">
        <v>64</v>
      </c>
      <c r="D8617" s="1" t="s">
        <v>12332</v>
      </c>
      <c r="E8617" t="s">
        <v>642</v>
      </c>
      <c r="F8617" t="s">
        <v>12492</v>
      </c>
      <c r="G8617" t="s">
        <v>39</v>
      </c>
      <c r="H8617" t="s">
        <v>67</v>
      </c>
      <c r="I8617" t="s">
        <v>12334</v>
      </c>
      <c r="J8617" s="1">
        <v>5</v>
      </c>
      <c r="K8617" t="s">
        <v>12492</v>
      </c>
      <c r="L8617" t="s">
        <v>12493</v>
      </c>
      <c r="M8617" t="s">
        <v>12494</v>
      </c>
      <c r="N8617" s="126"/>
      <c r="Q8617" t="s">
        <v>12491</v>
      </c>
      <c r="R8617" t="s">
        <v>19964</v>
      </c>
      <c r="S8617" s="120">
        <v>0.6</v>
      </c>
      <c r="U8617"/>
    </row>
    <row r="8618" spans="1:21">
      <c r="A8618">
        <v>8617</v>
      </c>
      <c r="B8618" s="1" t="s">
        <v>12495</v>
      </c>
      <c r="C8618" s="1" t="s">
        <v>64</v>
      </c>
      <c r="D8618" s="1" t="s">
        <v>12332</v>
      </c>
      <c r="E8618" t="s">
        <v>642</v>
      </c>
      <c r="F8618" t="s">
        <v>12492</v>
      </c>
      <c r="G8618" t="s">
        <v>39</v>
      </c>
      <c r="H8618" t="s">
        <v>67</v>
      </c>
      <c r="I8618" t="s">
        <v>12334</v>
      </c>
      <c r="J8618" s="1">
        <v>5</v>
      </c>
      <c r="K8618" t="s">
        <v>12492</v>
      </c>
      <c r="L8618" t="s">
        <v>12493</v>
      </c>
      <c r="M8618" t="s">
        <v>12494</v>
      </c>
      <c r="N8618" s="126"/>
      <c r="Q8618" t="s">
        <v>12495</v>
      </c>
      <c r="R8618" t="s">
        <v>19964</v>
      </c>
      <c r="S8618" s="120">
        <v>0.6</v>
      </c>
      <c r="U8618"/>
    </row>
    <row r="8619" spans="1:21">
      <c r="A8619">
        <v>8618</v>
      </c>
      <c r="B8619" s="1" t="s">
        <v>12496</v>
      </c>
      <c r="C8619" s="1" t="s">
        <v>72</v>
      </c>
      <c r="D8619" s="1" t="s">
        <v>12332</v>
      </c>
      <c r="E8619" t="s">
        <v>642</v>
      </c>
      <c r="F8619" t="s">
        <v>12497</v>
      </c>
      <c r="G8619" t="s">
        <v>39</v>
      </c>
      <c r="H8619" t="s">
        <v>74</v>
      </c>
      <c r="I8619" t="s">
        <v>12334</v>
      </c>
      <c r="J8619" s="1">
        <v>5</v>
      </c>
      <c r="K8619" t="s">
        <v>12497</v>
      </c>
      <c r="L8619" t="s">
        <v>12498</v>
      </c>
      <c r="M8619" t="s">
        <v>12499</v>
      </c>
      <c r="N8619" s="126"/>
      <c r="Q8619" t="s">
        <v>12496</v>
      </c>
      <c r="R8619" t="s">
        <v>19965</v>
      </c>
      <c r="S8619" s="120">
        <v>0.6</v>
      </c>
      <c r="U8619"/>
    </row>
    <row r="8620" spans="1:21">
      <c r="A8620">
        <v>8619</v>
      </c>
      <c r="B8620" s="1" t="s">
        <v>12395</v>
      </c>
      <c r="C8620" s="1" t="s">
        <v>72</v>
      </c>
      <c r="D8620" s="1" t="s">
        <v>12332</v>
      </c>
      <c r="E8620" t="s">
        <v>642</v>
      </c>
      <c r="F8620" t="s">
        <v>12497</v>
      </c>
      <c r="G8620" t="s">
        <v>39</v>
      </c>
      <c r="H8620" t="s">
        <v>74</v>
      </c>
      <c r="I8620" t="s">
        <v>12334</v>
      </c>
      <c r="J8620" s="1">
        <v>5</v>
      </c>
      <c r="K8620" t="s">
        <v>12497</v>
      </c>
      <c r="L8620" t="s">
        <v>12498</v>
      </c>
      <c r="M8620" t="s">
        <v>12499</v>
      </c>
      <c r="N8620" s="126"/>
      <c r="Q8620" t="s">
        <v>12395</v>
      </c>
      <c r="R8620" t="s">
        <v>19965</v>
      </c>
      <c r="S8620" s="120">
        <v>0.6</v>
      </c>
      <c r="U8620"/>
    </row>
    <row r="8621" spans="1:21">
      <c r="A8621">
        <v>8620</v>
      </c>
      <c r="B8621" s="1" t="s">
        <v>9415</v>
      </c>
      <c r="C8621" s="1" t="s">
        <v>72</v>
      </c>
      <c r="D8621" s="1" t="s">
        <v>12332</v>
      </c>
      <c r="E8621" t="s">
        <v>642</v>
      </c>
      <c r="F8621" t="s">
        <v>12497</v>
      </c>
      <c r="G8621" t="s">
        <v>39</v>
      </c>
      <c r="H8621" t="s">
        <v>74</v>
      </c>
      <c r="I8621" t="s">
        <v>12334</v>
      </c>
      <c r="J8621" s="1">
        <v>5</v>
      </c>
      <c r="K8621" t="s">
        <v>12497</v>
      </c>
      <c r="L8621" t="s">
        <v>12498</v>
      </c>
      <c r="M8621" t="s">
        <v>12499</v>
      </c>
      <c r="N8621" s="126"/>
      <c r="Q8621" t="s">
        <v>9415</v>
      </c>
      <c r="R8621" t="s">
        <v>19965</v>
      </c>
      <c r="S8621" s="120">
        <v>0.6</v>
      </c>
      <c r="U8621"/>
    </row>
    <row r="8622" spans="1:21">
      <c r="A8622">
        <v>8621</v>
      </c>
      <c r="B8622" s="1" t="s">
        <v>12500</v>
      </c>
      <c r="C8622" s="1" t="s">
        <v>72</v>
      </c>
      <c r="D8622" s="1" t="s">
        <v>12332</v>
      </c>
      <c r="E8622" t="s">
        <v>642</v>
      </c>
      <c r="F8622" t="s">
        <v>12497</v>
      </c>
      <c r="G8622" t="s">
        <v>39</v>
      </c>
      <c r="H8622" t="s">
        <v>74</v>
      </c>
      <c r="I8622" t="s">
        <v>12334</v>
      </c>
      <c r="J8622" s="1">
        <v>5</v>
      </c>
      <c r="K8622" t="s">
        <v>12497</v>
      </c>
      <c r="L8622" t="s">
        <v>12498</v>
      </c>
      <c r="M8622" t="s">
        <v>12499</v>
      </c>
      <c r="N8622" s="126">
        <v>0.01</v>
      </c>
      <c r="Q8622" t="s">
        <v>12500</v>
      </c>
      <c r="R8622" t="s">
        <v>19965</v>
      </c>
      <c r="S8622" s="120">
        <v>0.6</v>
      </c>
      <c r="U8622"/>
    </row>
    <row r="8623" spans="1:21">
      <c r="A8623">
        <v>8622</v>
      </c>
      <c r="B8623" s="1" t="s">
        <v>12501</v>
      </c>
      <c r="C8623" s="1" t="s">
        <v>72</v>
      </c>
      <c r="D8623" s="1" t="s">
        <v>12332</v>
      </c>
      <c r="E8623" t="s">
        <v>642</v>
      </c>
      <c r="F8623" t="s">
        <v>12497</v>
      </c>
      <c r="G8623" t="s">
        <v>39</v>
      </c>
      <c r="H8623" t="s">
        <v>74</v>
      </c>
      <c r="I8623" t="s">
        <v>12334</v>
      </c>
      <c r="J8623" s="1">
        <v>5</v>
      </c>
      <c r="K8623" t="s">
        <v>12497</v>
      </c>
      <c r="L8623" t="s">
        <v>12498</v>
      </c>
      <c r="M8623" t="s">
        <v>12499</v>
      </c>
      <c r="N8623" s="126"/>
      <c r="Q8623" t="s">
        <v>12501</v>
      </c>
      <c r="R8623" t="s">
        <v>19965</v>
      </c>
      <c r="S8623" s="120">
        <v>0.6</v>
      </c>
      <c r="U8623"/>
    </row>
    <row r="8624" spans="1:21">
      <c r="A8624">
        <v>8623</v>
      </c>
      <c r="B8624" s="1" t="s">
        <v>12502</v>
      </c>
      <c r="C8624" s="1" t="s">
        <v>72</v>
      </c>
      <c r="D8624" s="1" t="s">
        <v>12332</v>
      </c>
      <c r="E8624" t="s">
        <v>642</v>
      </c>
      <c r="F8624" t="s">
        <v>12497</v>
      </c>
      <c r="G8624" t="s">
        <v>39</v>
      </c>
      <c r="H8624" t="s">
        <v>74</v>
      </c>
      <c r="I8624" t="s">
        <v>12334</v>
      </c>
      <c r="J8624" s="1">
        <v>5</v>
      </c>
      <c r="K8624" t="s">
        <v>12497</v>
      </c>
      <c r="L8624" t="s">
        <v>12498</v>
      </c>
      <c r="M8624" t="s">
        <v>12499</v>
      </c>
      <c r="N8624" s="126"/>
      <c r="Q8624" t="s">
        <v>12502</v>
      </c>
      <c r="R8624" t="s">
        <v>19965</v>
      </c>
      <c r="S8624" s="120">
        <v>0.6</v>
      </c>
      <c r="U8624"/>
    </row>
    <row r="8625" spans="1:21">
      <c r="A8625">
        <v>8624</v>
      </c>
      <c r="B8625" s="1" t="s">
        <v>12503</v>
      </c>
      <c r="C8625" s="1" t="s">
        <v>72</v>
      </c>
      <c r="D8625" s="1" t="s">
        <v>12332</v>
      </c>
      <c r="E8625" t="s">
        <v>642</v>
      </c>
      <c r="F8625" t="s">
        <v>12497</v>
      </c>
      <c r="G8625" t="s">
        <v>39</v>
      </c>
      <c r="H8625" t="s">
        <v>74</v>
      </c>
      <c r="I8625" t="s">
        <v>12334</v>
      </c>
      <c r="J8625" s="1">
        <v>5</v>
      </c>
      <c r="K8625" t="s">
        <v>12497</v>
      </c>
      <c r="L8625" t="s">
        <v>12498</v>
      </c>
      <c r="M8625" t="s">
        <v>12499</v>
      </c>
      <c r="N8625" s="126"/>
      <c r="Q8625" t="s">
        <v>12503</v>
      </c>
      <c r="R8625" t="s">
        <v>19965</v>
      </c>
      <c r="S8625" s="120">
        <v>0.6</v>
      </c>
      <c r="U8625"/>
    </row>
    <row r="8626" spans="1:21">
      <c r="A8626">
        <v>8625</v>
      </c>
      <c r="B8626" s="1" t="s">
        <v>12504</v>
      </c>
      <c r="C8626" s="1" t="s">
        <v>72</v>
      </c>
      <c r="D8626" s="1" t="s">
        <v>12332</v>
      </c>
      <c r="E8626" t="s">
        <v>642</v>
      </c>
      <c r="F8626" t="s">
        <v>12497</v>
      </c>
      <c r="G8626" t="s">
        <v>39</v>
      </c>
      <c r="H8626" t="s">
        <v>74</v>
      </c>
      <c r="I8626" t="s">
        <v>12334</v>
      </c>
      <c r="J8626" s="1">
        <v>5</v>
      </c>
      <c r="K8626" t="s">
        <v>12497</v>
      </c>
      <c r="L8626" t="s">
        <v>12498</v>
      </c>
      <c r="M8626" t="s">
        <v>12499</v>
      </c>
      <c r="N8626" s="126"/>
      <c r="Q8626" t="s">
        <v>12504</v>
      </c>
      <c r="R8626" t="s">
        <v>19965</v>
      </c>
      <c r="S8626" s="120">
        <v>0.6</v>
      </c>
      <c r="U8626"/>
    </row>
    <row r="8627" spans="1:21">
      <c r="A8627">
        <v>8626</v>
      </c>
      <c r="B8627" s="1" t="s">
        <v>12505</v>
      </c>
      <c r="C8627" s="1" t="s">
        <v>105</v>
      </c>
      <c r="D8627" s="1" t="s">
        <v>12332</v>
      </c>
      <c r="E8627" t="s">
        <v>642</v>
      </c>
      <c r="F8627" t="s">
        <v>12506</v>
      </c>
      <c r="G8627" t="s">
        <v>39</v>
      </c>
      <c r="H8627" t="s">
        <v>107</v>
      </c>
      <c r="I8627" t="s">
        <v>12334</v>
      </c>
      <c r="J8627" s="1">
        <v>5</v>
      </c>
      <c r="K8627" t="s">
        <v>12506</v>
      </c>
      <c r="L8627" t="s">
        <v>12507</v>
      </c>
      <c r="M8627" t="s">
        <v>12508</v>
      </c>
      <c r="N8627" s="126"/>
      <c r="Q8627" t="s">
        <v>12505</v>
      </c>
      <c r="R8627" t="s">
        <v>19966</v>
      </c>
      <c r="S8627" s="120">
        <v>0.6</v>
      </c>
      <c r="U8627"/>
    </row>
    <row r="8628" spans="1:21">
      <c r="A8628">
        <v>8627</v>
      </c>
      <c r="B8628" s="1" t="s">
        <v>12509</v>
      </c>
      <c r="C8628" s="1" t="s">
        <v>105</v>
      </c>
      <c r="D8628" s="1" t="s">
        <v>12332</v>
      </c>
      <c r="E8628" t="s">
        <v>642</v>
      </c>
      <c r="F8628" t="s">
        <v>12506</v>
      </c>
      <c r="G8628" t="s">
        <v>39</v>
      </c>
      <c r="H8628" t="s">
        <v>107</v>
      </c>
      <c r="I8628" t="s">
        <v>12334</v>
      </c>
      <c r="J8628" s="1">
        <v>5</v>
      </c>
      <c r="K8628" t="s">
        <v>12506</v>
      </c>
      <c r="L8628" t="s">
        <v>12507</v>
      </c>
      <c r="M8628" t="s">
        <v>12508</v>
      </c>
      <c r="N8628" s="126"/>
      <c r="Q8628" t="s">
        <v>12509</v>
      </c>
      <c r="R8628" t="s">
        <v>19966</v>
      </c>
      <c r="S8628" s="120">
        <v>0.6</v>
      </c>
      <c r="U8628"/>
    </row>
    <row r="8629" spans="1:21">
      <c r="A8629">
        <v>8628</v>
      </c>
      <c r="B8629" s="1" t="s">
        <v>12510</v>
      </c>
      <c r="C8629" s="1" t="s">
        <v>105</v>
      </c>
      <c r="D8629" s="1" t="s">
        <v>12332</v>
      </c>
      <c r="E8629" t="s">
        <v>642</v>
      </c>
      <c r="F8629" t="s">
        <v>12506</v>
      </c>
      <c r="G8629" t="s">
        <v>39</v>
      </c>
      <c r="H8629" t="s">
        <v>107</v>
      </c>
      <c r="I8629" t="s">
        <v>12334</v>
      </c>
      <c r="J8629" s="1">
        <v>5</v>
      </c>
      <c r="K8629" t="s">
        <v>12506</v>
      </c>
      <c r="L8629" t="s">
        <v>12507</v>
      </c>
      <c r="M8629" t="s">
        <v>12508</v>
      </c>
      <c r="N8629" s="126"/>
      <c r="Q8629" t="s">
        <v>12510</v>
      </c>
      <c r="R8629" t="s">
        <v>19966</v>
      </c>
      <c r="S8629" s="120">
        <v>0.6</v>
      </c>
      <c r="U8629"/>
    </row>
    <row r="8630" spans="1:21">
      <c r="A8630">
        <v>8629</v>
      </c>
      <c r="B8630" s="1" t="s">
        <v>12511</v>
      </c>
      <c r="C8630" s="1" t="s">
        <v>105</v>
      </c>
      <c r="D8630" s="1" t="s">
        <v>12332</v>
      </c>
      <c r="E8630" t="s">
        <v>642</v>
      </c>
      <c r="F8630" t="s">
        <v>12506</v>
      </c>
      <c r="G8630" t="s">
        <v>39</v>
      </c>
      <c r="H8630" t="s">
        <v>107</v>
      </c>
      <c r="I8630" t="s">
        <v>12334</v>
      </c>
      <c r="J8630" s="1">
        <v>5</v>
      </c>
      <c r="K8630" t="s">
        <v>12506</v>
      </c>
      <c r="L8630" t="s">
        <v>12507</v>
      </c>
      <c r="M8630" t="s">
        <v>12508</v>
      </c>
      <c r="N8630" s="126"/>
      <c r="Q8630" t="s">
        <v>12511</v>
      </c>
      <c r="R8630" t="s">
        <v>19966</v>
      </c>
      <c r="S8630" s="120">
        <v>0.6</v>
      </c>
      <c r="U8630"/>
    </row>
    <row r="8631" spans="1:21">
      <c r="A8631">
        <v>8630</v>
      </c>
      <c r="B8631" s="1" t="s">
        <v>12512</v>
      </c>
      <c r="C8631" s="1" t="s">
        <v>105</v>
      </c>
      <c r="D8631" s="1" t="s">
        <v>12332</v>
      </c>
      <c r="E8631" t="s">
        <v>642</v>
      </c>
      <c r="F8631" t="s">
        <v>12506</v>
      </c>
      <c r="G8631" t="s">
        <v>39</v>
      </c>
      <c r="H8631" t="s">
        <v>107</v>
      </c>
      <c r="I8631" t="s">
        <v>12334</v>
      </c>
      <c r="J8631" s="1">
        <v>5</v>
      </c>
      <c r="K8631" t="s">
        <v>12506</v>
      </c>
      <c r="L8631" t="s">
        <v>12507</v>
      </c>
      <c r="M8631" t="s">
        <v>12508</v>
      </c>
      <c r="N8631" s="126"/>
      <c r="Q8631" t="s">
        <v>12512</v>
      </c>
      <c r="R8631" t="s">
        <v>19966</v>
      </c>
      <c r="S8631" s="120">
        <v>0.6</v>
      </c>
      <c r="U8631"/>
    </row>
    <row r="8632" spans="1:21">
      <c r="A8632">
        <v>8631</v>
      </c>
      <c r="B8632" s="1" t="s">
        <v>542</v>
      </c>
      <c r="C8632" s="1" t="s">
        <v>105</v>
      </c>
      <c r="D8632" s="1" t="s">
        <v>12332</v>
      </c>
      <c r="E8632" t="s">
        <v>642</v>
      </c>
      <c r="F8632" t="s">
        <v>12506</v>
      </c>
      <c r="G8632" t="s">
        <v>39</v>
      </c>
      <c r="H8632" t="s">
        <v>107</v>
      </c>
      <c r="I8632" t="s">
        <v>12334</v>
      </c>
      <c r="J8632" s="1">
        <v>5</v>
      </c>
      <c r="K8632" t="s">
        <v>12506</v>
      </c>
      <c r="L8632" t="s">
        <v>12507</v>
      </c>
      <c r="M8632" t="s">
        <v>12508</v>
      </c>
      <c r="N8632" s="126">
        <v>0.01</v>
      </c>
      <c r="Q8632" t="s">
        <v>542</v>
      </c>
      <c r="R8632" t="s">
        <v>19966</v>
      </c>
      <c r="S8632" s="120">
        <v>0.6</v>
      </c>
      <c r="U8632"/>
    </row>
    <row r="8633" spans="1:21">
      <c r="A8633">
        <v>8632</v>
      </c>
      <c r="B8633" s="1" t="s">
        <v>12513</v>
      </c>
      <c r="C8633" s="1" t="s">
        <v>105</v>
      </c>
      <c r="D8633" s="1" t="s">
        <v>12332</v>
      </c>
      <c r="E8633" t="s">
        <v>642</v>
      </c>
      <c r="F8633" t="s">
        <v>12506</v>
      </c>
      <c r="G8633" t="s">
        <v>39</v>
      </c>
      <c r="H8633" t="s">
        <v>107</v>
      </c>
      <c r="I8633" t="s">
        <v>12334</v>
      </c>
      <c r="J8633" s="1">
        <v>5</v>
      </c>
      <c r="K8633" t="s">
        <v>12506</v>
      </c>
      <c r="L8633" t="s">
        <v>12507</v>
      </c>
      <c r="M8633" t="s">
        <v>12508</v>
      </c>
      <c r="N8633" s="126"/>
      <c r="Q8633" t="s">
        <v>12513</v>
      </c>
      <c r="R8633" t="s">
        <v>19966</v>
      </c>
      <c r="S8633" s="120">
        <v>0.6</v>
      </c>
      <c r="U8633"/>
    </row>
    <row r="8634" spans="1:21">
      <c r="A8634">
        <v>8633</v>
      </c>
      <c r="B8634" s="1" t="s">
        <v>12514</v>
      </c>
      <c r="C8634" s="1" t="s">
        <v>105</v>
      </c>
      <c r="D8634" s="1" t="s">
        <v>12332</v>
      </c>
      <c r="E8634" t="s">
        <v>642</v>
      </c>
      <c r="F8634" t="s">
        <v>12506</v>
      </c>
      <c r="G8634" t="s">
        <v>39</v>
      </c>
      <c r="H8634" t="s">
        <v>107</v>
      </c>
      <c r="I8634" t="s">
        <v>12334</v>
      </c>
      <c r="J8634" s="1">
        <v>5</v>
      </c>
      <c r="K8634" t="s">
        <v>12506</v>
      </c>
      <c r="L8634" t="s">
        <v>12507</v>
      </c>
      <c r="M8634" t="s">
        <v>12508</v>
      </c>
      <c r="N8634" s="126"/>
      <c r="Q8634" t="s">
        <v>12514</v>
      </c>
      <c r="R8634" t="s">
        <v>19966</v>
      </c>
      <c r="S8634" s="120">
        <v>0.6</v>
      </c>
      <c r="U8634"/>
    </row>
    <row r="8635" spans="1:21">
      <c r="A8635">
        <v>8634</v>
      </c>
      <c r="B8635" s="1" t="s">
        <v>12515</v>
      </c>
      <c r="C8635" s="1" t="s">
        <v>105</v>
      </c>
      <c r="D8635" s="1" t="s">
        <v>12332</v>
      </c>
      <c r="E8635" t="s">
        <v>642</v>
      </c>
      <c r="F8635" t="s">
        <v>12506</v>
      </c>
      <c r="G8635" t="s">
        <v>39</v>
      </c>
      <c r="H8635" t="s">
        <v>107</v>
      </c>
      <c r="I8635" t="s">
        <v>12334</v>
      </c>
      <c r="J8635" s="1">
        <v>5</v>
      </c>
      <c r="K8635" t="s">
        <v>12506</v>
      </c>
      <c r="L8635" t="s">
        <v>12507</v>
      </c>
      <c r="M8635" t="s">
        <v>12508</v>
      </c>
      <c r="N8635" s="126"/>
      <c r="Q8635" t="s">
        <v>12515</v>
      </c>
      <c r="R8635" t="s">
        <v>19966</v>
      </c>
      <c r="S8635" s="120">
        <v>0.6</v>
      </c>
      <c r="U8635"/>
    </row>
    <row r="8636" spans="1:21">
      <c r="A8636">
        <v>8635</v>
      </c>
      <c r="B8636" s="1" t="s">
        <v>12516</v>
      </c>
      <c r="C8636" s="1" t="s">
        <v>105</v>
      </c>
      <c r="D8636" s="1" t="s">
        <v>12332</v>
      </c>
      <c r="E8636" t="s">
        <v>642</v>
      </c>
      <c r="F8636" t="s">
        <v>12506</v>
      </c>
      <c r="G8636" t="s">
        <v>39</v>
      </c>
      <c r="H8636" t="s">
        <v>107</v>
      </c>
      <c r="I8636" t="s">
        <v>12334</v>
      </c>
      <c r="J8636" s="1">
        <v>5</v>
      </c>
      <c r="K8636" t="s">
        <v>12506</v>
      </c>
      <c r="L8636" t="s">
        <v>12507</v>
      </c>
      <c r="M8636" t="s">
        <v>12508</v>
      </c>
      <c r="N8636" s="126"/>
      <c r="Q8636" t="s">
        <v>12516</v>
      </c>
      <c r="R8636" t="s">
        <v>19966</v>
      </c>
      <c r="S8636" s="120">
        <v>0.6</v>
      </c>
      <c r="U8636"/>
    </row>
    <row r="8637" spans="1:21">
      <c r="A8637">
        <v>8636</v>
      </c>
      <c r="B8637" s="1" t="s">
        <v>12517</v>
      </c>
      <c r="C8637" s="1" t="s">
        <v>105</v>
      </c>
      <c r="D8637" s="1" t="s">
        <v>12332</v>
      </c>
      <c r="E8637" t="s">
        <v>642</v>
      </c>
      <c r="F8637" t="s">
        <v>12506</v>
      </c>
      <c r="G8637" t="s">
        <v>39</v>
      </c>
      <c r="H8637" t="s">
        <v>107</v>
      </c>
      <c r="I8637" t="s">
        <v>12334</v>
      </c>
      <c r="J8637" s="1">
        <v>5</v>
      </c>
      <c r="K8637" t="s">
        <v>12506</v>
      </c>
      <c r="L8637" t="s">
        <v>12507</v>
      </c>
      <c r="M8637" t="s">
        <v>12508</v>
      </c>
      <c r="N8637" s="126"/>
      <c r="Q8637" t="s">
        <v>12517</v>
      </c>
      <c r="R8637" t="s">
        <v>19966</v>
      </c>
      <c r="S8637" s="120">
        <v>0.6</v>
      </c>
      <c r="U8637"/>
    </row>
    <row r="8638" spans="1:21">
      <c r="A8638">
        <v>8637</v>
      </c>
      <c r="B8638" s="1" t="s">
        <v>12518</v>
      </c>
      <c r="C8638" s="1" t="s">
        <v>47</v>
      </c>
      <c r="D8638" s="1" t="s">
        <v>12332</v>
      </c>
      <c r="E8638" t="s">
        <v>642</v>
      </c>
      <c r="F8638" t="s">
        <v>12519</v>
      </c>
      <c r="G8638" t="s">
        <v>39</v>
      </c>
      <c r="H8638" t="s">
        <v>49</v>
      </c>
      <c r="I8638" t="s">
        <v>12334</v>
      </c>
      <c r="J8638" s="1">
        <v>5</v>
      </c>
      <c r="K8638" t="s">
        <v>12520</v>
      </c>
      <c r="L8638" t="s">
        <v>12521</v>
      </c>
      <c r="M8638" t="s">
        <v>12522</v>
      </c>
      <c r="N8638" s="126">
        <v>0.01</v>
      </c>
      <c r="Q8638" t="s">
        <v>12518</v>
      </c>
      <c r="R8638" t="s">
        <v>19967</v>
      </c>
      <c r="S8638" s="120">
        <v>0.6</v>
      </c>
      <c r="U8638"/>
    </row>
    <row r="8639" spans="1:21">
      <c r="A8639">
        <v>8638</v>
      </c>
      <c r="B8639" s="1" t="s">
        <v>12523</v>
      </c>
      <c r="C8639" s="1" t="s">
        <v>47</v>
      </c>
      <c r="D8639" s="1" t="s">
        <v>12332</v>
      </c>
      <c r="E8639" t="s">
        <v>642</v>
      </c>
      <c r="F8639" t="s">
        <v>12519</v>
      </c>
      <c r="G8639" t="s">
        <v>39</v>
      </c>
      <c r="H8639" t="s">
        <v>49</v>
      </c>
      <c r="I8639" t="s">
        <v>12334</v>
      </c>
      <c r="J8639" s="1">
        <v>5</v>
      </c>
      <c r="K8639" t="s">
        <v>12520</v>
      </c>
      <c r="L8639" t="s">
        <v>12521</v>
      </c>
      <c r="M8639" t="s">
        <v>12522</v>
      </c>
      <c r="N8639" s="126">
        <v>0.01</v>
      </c>
      <c r="Q8639" t="s">
        <v>12523</v>
      </c>
      <c r="R8639" t="s">
        <v>19967</v>
      </c>
      <c r="S8639" s="120">
        <v>0.6</v>
      </c>
      <c r="U8639"/>
    </row>
    <row r="8640" spans="1:21">
      <c r="A8640">
        <v>8639</v>
      </c>
      <c r="B8640" s="1" t="s">
        <v>12524</v>
      </c>
      <c r="C8640" s="1" t="s">
        <v>801</v>
      </c>
      <c r="D8640" s="1" t="s">
        <v>12332</v>
      </c>
      <c r="E8640" t="s">
        <v>642</v>
      </c>
      <c r="F8640" t="s">
        <v>12525</v>
      </c>
      <c r="G8640" t="s">
        <v>39</v>
      </c>
      <c r="H8640" t="s">
        <v>803</v>
      </c>
      <c r="I8640" t="s">
        <v>12334</v>
      </c>
      <c r="J8640" s="1">
        <v>5</v>
      </c>
      <c r="K8640" t="s">
        <v>12525</v>
      </c>
      <c r="L8640" t="s">
        <v>12526</v>
      </c>
      <c r="M8640" t="s">
        <v>12527</v>
      </c>
      <c r="N8640" s="126">
        <v>0.01</v>
      </c>
      <c r="Q8640" t="s">
        <v>12524</v>
      </c>
      <c r="R8640" t="s">
        <v>19968</v>
      </c>
      <c r="S8640" s="120">
        <v>0.6</v>
      </c>
      <c r="U8640"/>
    </row>
    <row r="8641" spans="1:21">
      <c r="A8641">
        <v>8640</v>
      </c>
      <c r="B8641" s="1" t="s">
        <v>12528</v>
      </c>
      <c r="C8641" s="1" t="s">
        <v>801</v>
      </c>
      <c r="D8641" s="1" t="s">
        <v>12332</v>
      </c>
      <c r="E8641" t="s">
        <v>642</v>
      </c>
      <c r="F8641" t="s">
        <v>12525</v>
      </c>
      <c r="G8641" t="s">
        <v>39</v>
      </c>
      <c r="H8641" t="s">
        <v>803</v>
      </c>
      <c r="I8641" t="s">
        <v>12334</v>
      </c>
      <c r="J8641" s="1">
        <v>5</v>
      </c>
      <c r="K8641" t="s">
        <v>12525</v>
      </c>
      <c r="L8641" t="s">
        <v>12526</v>
      </c>
      <c r="M8641" t="s">
        <v>12527</v>
      </c>
      <c r="N8641" s="126"/>
      <c r="Q8641" t="s">
        <v>12528</v>
      </c>
      <c r="R8641" t="s">
        <v>19968</v>
      </c>
      <c r="S8641" s="120">
        <v>0.6</v>
      </c>
      <c r="U8641"/>
    </row>
    <row r="8642" spans="1:21">
      <c r="A8642">
        <v>8641</v>
      </c>
      <c r="B8642" s="1" t="s">
        <v>12529</v>
      </c>
      <c r="C8642" s="1" t="s">
        <v>352</v>
      </c>
      <c r="D8642" s="1" t="s">
        <v>12332</v>
      </c>
      <c r="E8642" t="s">
        <v>642</v>
      </c>
      <c r="F8642" t="s">
        <v>12530</v>
      </c>
      <c r="G8642" t="s">
        <v>39</v>
      </c>
      <c r="H8642" t="s">
        <v>354</v>
      </c>
      <c r="I8642" t="s">
        <v>12334</v>
      </c>
      <c r="J8642" s="1">
        <v>5</v>
      </c>
      <c r="K8642" t="s">
        <v>12530</v>
      </c>
      <c r="L8642" t="s">
        <v>12531</v>
      </c>
      <c r="M8642" t="s">
        <v>12532</v>
      </c>
      <c r="N8642" s="126"/>
      <c r="Q8642" t="s">
        <v>12529</v>
      </c>
      <c r="R8642" t="s">
        <v>19969</v>
      </c>
      <c r="S8642" s="120">
        <v>0.6</v>
      </c>
      <c r="U8642"/>
    </row>
    <row r="8643" spans="1:21">
      <c r="A8643">
        <v>8642</v>
      </c>
      <c r="B8643" s="1" t="s">
        <v>6857</v>
      </c>
      <c r="C8643" s="1" t="s">
        <v>352</v>
      </c>
      <c r="D8643" s="1" t="s">
        <v>12332</v>
      </c>
      <c r="E8643" t="s">
        <v>642</v>
      </c>
      <c r="F8643" t="s">
        <v>12530</v>
      </c>
      <c r="G8643" t="s">
        <v>39</v>
      </c>
      <c r="H8643" t="s">
        <v>354</v>
      </c>
      <c r="I8643" t="s">
        <v>12334</v>
      </c>
      <c r="J8643" s="1">
        <v>5</v>
      </c>
      <c r="K8643" t="s">
        <v>12530</v>
      </c>
      <c r="L8643" t="s">
        <v>12531</v>
      </c>
      <c r="M8643" t="s">
        <v>12532</v>
      </c>
      <c r="N8643" s="126"/>
      <c r="Q8643" t="s">
        <v>6857</v>
      </c>
      <c r="R8643" t="s">
        <v>19969</v>
      </c>
      <c r="S8643" s="120">
        <v>0.6</v>
      </c>
      <c r="U8643"/>
    </row>
    <row r="8644" spans="1:21">
      <c r="A8644">
        <v>8643</v>
      </c>
      <c r="B8644" s="1" t="s">
        <v>12533</v>
      </c>
      <c r="C8644" s="1" t="s">
        <v>352</v>
      </c>
      <c r="D8644" s="1" t="s">
        <v>12332</v>
      </c>
      <c r="E8644" t="s">
        <v>642</v>
      </c>
      <c r="F8644" t="s">
        <v>12530</v>
      </c>
      <c r="G8644" t="s">
        <v>39</v>
      </c>
      <c r="H8644" t="s">
        <v>354</v>
      </c>
      <c r="I8644" t="s">
        <v>12334</v>
      </c>
      <c r="J8644" s="1">
        <v>5</v>
      </c>
      <c r="K8644" t="s">
        <v>12530</v>
      </c>
      <c r="L8644" t="s">
        <v>12531</v>
      </c>
      <c r="M8644" t="s">
        <v>12532</v>
      </c>
      <c r="N8644" s="126"/>
      <c r="Q8644" t="s">
        <v>12533</v>
      </c>
      <c r="R8644" t="s">
        <v>19969</v>
      </c>
      <c r="S8644" s="120">
        <v>0.6</v>
      </c>
      <c r="U8644"/>
    </row>
    <row r="8645" spans="1:21">
      <c r="A8645">
        <v>8644</v>
      </c>
      <c r="B8645" s="1" t="s">
        <v>12534</v>
      </c>
      <c r="C8645" s="1" t="s">
        <v>352</v>
      </c>
      <c r="D8645" s="1" t="s">
        <v>12332</v>
      </c>
      <c r="E8645" t="s">
        <v>642</v>
      </c>
      <c r="F8645" t="s">
        <v>12530</v>
      </c>
      <c r="G8645" t="s">
        <v>39</v>
      </c>
      <c r="H8645" t="s">
        <v>354</v>
      </c>
      <c r="I8645" t="s">
        <v>12334</v>
      </c>
      <c r="J8645" s="1">
        <v>5</v>
      </c>
      <c r="K8645" t="s">
        <v>12530</v>
      </c>
      <c r="L8645" t="s">
        <v>12531</v>
      </c>
      <c r="M8645" t="s">
        <v>12532</v>
      </c>
      <c r="N8645" s="126"/>
      <c r="Q8645" t="s">
        <v>12534</v>
      </c>
      <c r="R8645" t="s">
        <v>19969</v>
      </c>
      <c r="S8645" s="120">
        <v>0.6</v>
      </c>
      <c r="U8645"/>
    </row>
    <row r="8646" spans="1:21">
      <c r="A8646">
        <v>8645</v>
      </c>
      <c r="B8646" s="1" t="s">
        <v>12535</v>
      </c>
      <c r="C8646" s="1" t="s">
        <v>352</v>
      </c>
      <c r="D8646" s="1" t="s">
        <v>12332</v>
      </c>
      <c r="E8646" t="s">
        <v>642</v>
      </c>
      <c r="F8646" t="s">
        <v>12530</v>
      </c>
      <c r="G8646" t="s">
        <v>39</v>
      </c>
      <c r="H8646" t="s">
        <v>354</v>
      </c>
      <c r="I8646" t="s">
        <v>12334</v>
      </c>
      <c r="J8646" s="1">
        <v>5</v>
      </c>
      <c r="K8646" t="s">
        <v>12530</v>
      </c>
      <c r="L8646" t="s">
        <v>12531</v>
      </c>
      <c r="M8646" t="s">
        <v>12532</v>
      </c>
      <c r="N8646" s="126"/>
      <c r="Q8646" t="s">
        <v>12535</v>
      </c>
      <c r="R8646" t="s">
        <v>19969</v>
      </c>
      <c r="S8646" s="120">
        <v>0.6</v>
      </c>
      <c r="U8646"/>
    </row>
    <row r="8647" spans="1:21">
      <c r="A8647">
        <v>8646</v>
      </c>
      <c r="B8647" s="1" t="s">
        <v>12536</v>
      </c>
      <c r="C8647" s="1" t="s">
        <v>352</v>
      </c>
      <c r="D8647" s="1" t="s">
        <v>12332</v>
      </c>
      <c r="E8647" t="s">
        <v>642</v>
      </c>
      <c r="F8647" t="s">
        <v>12530</v>
      </c>
      <c r="G8647" t="s">
        <v>39</v>
      </c>
      <c r="H8647" t="s">
        <v>354</v>
      </c>
      <c r="I8647" t="s">
        <v>12334</v>
      </c>
      <c r="J8647" s="1">
        <v>5</v>
      </c>
      <c r="K8647" t="s">
        <v>12530</v>
      </c>
      <c r="L8647" t="s">
        <v>12531</v>
      </c>
      <c r="M8647" t="s">
        <v>12532</v>
      </c>
      <c r="N8647" s="126"/>
      <c r="Q8647" t="s">
        <v>12536</v>
      </c>
      <c r="R8647" t="s">
        <v>19969</v>
      </c>
      <c r="S8647" s="120">
        <v>0.6</v>
      </c>
      <c r="U8647"/>
    </row>
    <row r="8648" spans="1:21">
      <c r="A8648">
        <v>8647</v>
      </c>
      <c r="B8648" s="1" t="s">
        <v>12537</v>
      </c>
      <c r="C8648" s="1" t="s">
        <v>352</v>
      </c>
      <c r="D8648" s="1" t="s">
        <v>12332</v>
      </c>
      <c r="E8648" t="s">
        <v>642</v>
      </c>
      <c r="F8648" t="s">
        <v>12530</v>
      </c>
      <c r="G8648" t="s">
        <v>39</v>
      </c>
      <c r="H8648" t="s">
        <v>354</v>
      </c>
      <c r="I8648" t="s">
        <v>12334</v>
      </c>
      <c r="J8648" s="1">
        <v>5</v>
      </c>
      <c r="K8648" t="s">
        <v>12530</v>
      </c>
      <c r="L8648" t="s">
        <v>12531</v>
      </c>
      <c r="M8648" t="s">
        <v>12532</v>
      </c>
      <c r="N8648" s="126"/>
      <c r="Q8648" t="s">
        <v>12537</v>
      </c>
      <c r="R8648" t="s">
        <v>19969</v>
      </c>
      <c r="S8648" s="120">
        <v>0.6</v>
      </c>
      <c r="U8648"/>
    </row>
    <row r="8649" spans="1:21">
      <c r="A8649">
        <v>8648</v>
      </c>
      <c r="B8649" s="1" t="s">
        <v>12538</v>
      </c>
      <c r="C8649" s="1" t="s">
        <v>352</v>
      </c>
      <c r="D8649" s="1" t="s">
        <v>12332</v>
      </c>
      <c r="E8649" t="s">
        <v>642</v>
      </c>
      <c r="F8649" t="s">
        <v>12530</v>
      </c>
      <c r="G8649" t="s">
        <v>39</v>
      </c>
      <c r="H8649" t="s">
        <v>354</v>
      </c>
      <c r="I8649" t="s">
        <v>12334</v>
      </c>
      <c r="J8649" s="1">
        <v>5</v>
      </c>
      <c r="K8649" t="s">
        <v>12530</v>
      </c>
      <c r="L8649" t="s">
        <v>12531</v>
      </c>
      <c r="M8649" t="s">
        <v>12532</v>
      </c>
      <c r="N8649" s="126"/>
      <c r="Q8649" t="s">
        <v>12538</v>
      </c>
      <c r="R8649" t="s">
        <v>19969</v>
      </c>
      <c r="S8649" s="120">
        <v>0.6</v>
      </c>
      <c r="U8649"/>
    </row>
    <row r="8650" spans="1:21">
      <c r="A8650">
        <v>8649</v>
      </c>
      <c r="B8650" s="1" t="s">
        <v>12539</v>
      </c>
      <c r="C8650" s="1" t="s">
        <v>352</v>
      </c>
      <c r="D8650" s="1" t="s">
        <v>12332</v>
      </c>
      <c r="E8650" t="s">
        <v>642</v>
      </c>
      <c r="F8650" t="s">
        <v>12530</v>
      </c>
      <c r="G8650" t="s">
        <v>39</v>
      </c>
      <c r="H8650" t="s">
        <v>354</v>
      </c>
      <c r="I8650" t="s">
        <v>12334</v>
      </c>
      <c r="J8650" s="1">
        <v>5</v>
      </c>
      <c r="K8650" t="s">
        <v>12530</v>
      </c>
      <c r="L8650" t="s">
        <v>12531</v>
      </c>
      <c r="M8650" t="s">
        <v>12532</v>
      </c>
      <c r="N8650" s="126">
        <v>0.01</v>
      </c>
      <c r="Q8650" t="s">
        <v>12539</v>
      </c>
      <c r="R8650" t="s">
        <v>19969</v>
      </c>
      <c r="S8650" s="120">
        <v>0.6</v>
      </c>
      <c r="U8650"/>
    </row>
    <row r="8651" spans="1:21">
      <c r="A8651">
        <v>8650</v>
      </c>
      <c r="B8651" s="1" t="s">
        <v>12540</v>
      </c>
      <c r="C8651" s="1" t="s">
        <v>352</v>
      </c>
      <c r="D8651" s="1" t="s">
        <v>12332</v>
      </c>
      <c r="E8651" t="s">
        <v>642</v>
      </c>
      <c r="F8651" t="s">
        <v>12530</v>
      </c>
      <c r="G8651" t="s">
        <v>39</v>
      </c>
      <c r="H8651" t="s">
        <v>354</v>
      </c>
      <c r="I8651" t="s">
        <v>12334</v>
      </c>
      <c r="J8651" s="1">
        <v>5</v>
      </c>
      <c r="K8651" t="s">
        <v>12530</v>
      </c>
      <c r="L8651" t="s">
        <v>12531</v>
      </c>
      <c r="M8651" t="s">
        <v>12532</v>
      </c>
      <c r="N8651" s="126"/>
      <c r="Q8651" t="s">
        <v>12540</v>
      </c>
      <c r="R8651" t="s">
        <v>19969</v>
      </c>
      <c r="S8651" s="120">
        <v>0.6</v>
      </c>
      <c r="U8651"/>
    </row>
    <row r="8652" spans="1:21">
      <c r="A8652">
        <v>8651</v>
      </c>
      <c r="B8652" s="1" t="s">
        <v>12541</v>
      </c>
      <c r="C8652" s="1" t="s">
        <v>352</v>
      </c>
      <c r="D8652" s="1" t="s">
        <v>12332</v>
      </c>
      <c r="E8652" t="s">
        <v>642</v>
      </c>
      <c r="F8652" t="s">
        <v>12530</v>
      </c>
      <c r="G8652" t="s">
        <v>39</v>
      </c>
      <c r="H8652" t="s">
        <v>354</v>
      </c>
      <c r="I8652" t="s">
        <v>12334</v>
      </c>
      <c r="J8652" s="1">
        <v>5</v>
      </c>
      <c r="K8652" t="s">
        <v>12530</v>
      </c>
      <c r="L8652" t="s">
        <v>12531</v>
      </c>
      <c r="M8652" t="s">
        <v>12532</v>
      </c>
      <c r="N8652" s="126"/>
      <c r="Q8652" t="s">
        <v>12541</v>
      </c>
      <c r="R8652" t="s">
        <v>19969</v>
      </c>
      <c r="S8652" s="120">
        <v>0.6</v>
      </c>
      <c r="U8652"/>
    </row>
    <row r="8653" spans="1:21">
      <c r="A8653">
        <v>8652</v>
      </c>
      <c r="B8653" s="1" t="s">
        <v>12542</v>
      </c>
      <c r="C8653" s="1" t="s">
        <v>352</v>
      </c>
      <c r="D8653" s="1" t="s">
        <v>12332</v>
      </c>
      <c r="E8653" t="s">
        <v>642</v>
      </c>
      <c r="F8653" t="s">
        <v>12530</v>
      </c>
      <c r="G8653" t="s">
        <v>39</v>
      </c>
      <c r="H8653" t="s">
        <v>354</v>
      </c>
      <c r="I8653" t="s">
        <v>12334</v>
      </c>
      <c r="J8653" s="1">
        <v>5</v>
      </c>
      <c r="K8653" t="s">
        <v>12530</v>
      </c>
      <c r="L8653" t="s">
        <v>12531</v>
      </c>
      <c r="M8653" t="s">
        <v>12532</v>
      </c>
      <c r="N8653" s="126"/>
      <c r="Q8653" t="s">
        <v>12542</v>
      </c>
      <c r="R8653" t="s">
        <v>19969</v>
      </c>
      <c r="S8653" s="120">
        <v>0.6</v>
      </c>
      <c r="U8653"/>
    </row>
    <row r="8654" spans="1:21">
      <c r="A8654">
        <v>8653</v>
      </c>
      <c r="B8654" s="1" t="s">
        <v>12543</v>
      </c>
      <c r="C8654" s="1" t="s">
        <v>352</v>
      </c>
      <c r="D8654" s="1" t="s">
        <v>12332</v>
      </c>
      <c r="E8654" t="s">
        <v>642</v>
      </c>
      <c r="F8654" t="s">
        <v>12530</v>
      </c>
      <c r="G8654" t="s">
        <v>39</v>
      </c>
      <c r="H8654" t="s">
        <v>354</v>
      </c>
      <c r="I8654" t="s">
        <v>12334</v>
      </c>
      <c r="J8654" s="1">
        <v>5</v>
      </c>
      <c r="K8654" t="s">
        <v>12530</v>
      </c>
      <c r="L8654" t="s">
        <v>12531</v>
      </c>
      <c r="M8654" t="s">
        <v>12532</v>
      </c>
      <c r="N8654" s="126"/>
      <c r="Q8654" t="s">
        <v>12543</v>
      </c>
      <c r="R8654" t="s">
        <v>19969</v>
      </c>
      <c r="S8654" s="120">
        <v>0.6</v>
      </c>
      <c r="U8654"/>
    </row>
    <row r="8655" spans="1:21">
      <c r="A8655">
        <v>8654</v>
      </c>
      <c r="B8655" s="1" t="s">
        <v>12544</v>
      </c>
      <c r="C8655" s="1" t="s">
        <v>352</v>
      </c>
      <c r="D8655" s="1" t="s">
        <v>12332</v>
      </c>
      <c r="E8655" t="s">
        <v>642</v>
      </c>
      <c r="F8655" t="s">
        <v>12530</v>
      </c>
      <c r="G8655" t="s">
        <v>39</v>
      </c>
      <c r="H8655" t="s">
        <v>354</v>
      </c>
      <c r="I8655" t="s">
        <v>12334</v>
      </c>
      <c r="J8655" s="1">
        <v>5</v>
      </c>
      <c r="K8655" t="s">
        <v>12530</v>
      </c>
      <c r="L8655" t="s">
        <v>12531</v>
      </c>
      <c r="M8655" t="s">
        <v>12532</v>
      </c>
      <c r="N8655" s="126"/>
      <c r="Q8655" t="s">
        <v>12544</v>
      </c>
      <c r="R8655" t="s">
        <v>19969</v>
      </c>
      <c r="S8655" s="120">
        <v>0.6</v>
      </c>
      <c r="U8655"/>
    </row>
    <row r="8656" spans="1:21">
      <c r="A8656">
        <v>8655</v>
      </c>
      <c r="B8656" s="1" t="s">
        <v>12545</v>
      </c>
      <c r="C8656" s="1" t="s">
        <v>201</v>
      </c>
      <c r="D8656" s="1" t="s">
        <v>12332</v>
      </c>
      <c r="E8656" t="s">
        <v>642</v>
      </c>
      <c r="F8656" t="s">
        <v>12546</v>
      </c>
      <c r="G8656" t="s">
        <v>39</v>
      </c>
      <c r="H8656" t="s">
        <v>203</v>
      </c>
      <c r="I8656" t="s">
        <v>12334</v>
      </c>
      <c r="J8656" s="1">
        <v>5</v>
      </c>
      <c r="K8656" t="s">
        <v>12546</v>
      </c>
      <c r="L8656" t="s">
        <v>12547</v>
      </c>
      <c r="M8656" t="s">
        <v>12548</v>
      </c>
      <c r="N8656" s="126"/>
      <c r="Q8656" t="s">
        <v>12545</v>
      </c>
      <c r="R8656" t="s">
        <v>19970</v>
      </c>
      <c r="S8656" s="120">
        <v>0.6</v>
      </c>
      <c r="U8656"/>
    </row>
    <row r="8657" spans="1:21">
      <c r="A8657">
        <v>8656</v>
      </c>
      <c r="B8657" s="1" t="s">
        <v>12549</v>
      </c>
      <c r="C8657" s="1" t="s">
        <v>201</v>
      </c>
      <c r="D8657" s="1" t="s">
        <v>12332</v>
      </c>
      <c r="E8657" t="s">
        <v>642</v>
      </c>
      <c r="F8657" t="s">
        <v>12546</v>
      </c>
      <c r="G8657" t="s">
        <v>39</v>
      </c>
      <c r="H8657" t="s">
        <v>203</v>
      </c>
      <c r="I8657" t="s">
        <v>12334</v>
      </c>
      <c r="J8657" s="1">
        <v>5</v>
      </c>
      <c r="K8657" t="s">
        <v>12546</v>
      </c>
      <c r="L8657" t="s">
        <v>12547</v>
      </c>
      <c r="M8657" t="s">
        <v>12548</v>
      </c>
      <c r="N8657" s="126"/>
      <c r="Q8657" t="s">
        <v>12549</v>
      </c>
      <c r="R8657" t="s">
        <v>19970</v>
      </c>
      <c r="S8657" s="120">
        <v>0.6</v>
      </c>
      <c r="U8657"/>
    </row>
    <row r="8658" spans="1:21">
      <c r="A8658">
        <v>8657</v>
      </c>
      <c r="B8658" s="1" t="s">
        <v>12550</v>
      </c>
      <c r="C8658" s="1" t="s">
        <v>201</v>
      </c>
      <c r="D8658" s="1" t="s">
        <v>12332</v>
      </c>
      <c r="E8658" t="s">
        <v>642</v>
      </c>
      <c r="F8658" t="s">
        <v>12546</v>
      </c>
      <c r="G8658" t="s">
        <v>39</v>
      </c>
      <c r="H8658" t="s">
        <v>203</v>
      </c>
      <c r="I8658" t="s">
        <v>12334</v>
      </c>
      <c r="J8658" s="1">
        <v>5</v>
      </c>
      <c r="K8658" t="s">
        <v>12546</v>
      </c>
      <c r="L8658" t="s">
        <v>12547</v>
      </c>
      <c r="M8658" t="s">
        <v>12548</v>
      </c>
      <c r="N8658" s="126"/>
      <c r="Q8658" t="s">
        <v>12550</v>
      </c>
      <c r="R8658" t="s">
        <v>19970</v>
      </c>
      <c r="S8658" s="120">
        <v>0.6</v>
      </c>
      <c r="U8658"/>
    </row>
    <row r="8659" spans="1:21">
      <c r="A8659">
        <v>8658</v>
      </c>
      <c r="B8659" s="1" t="s">
        <v>12551</v>
      </c>
      <c r="C8659" s="1" t="s">
        <v>201</v>
      </c>
      <c r="D8659" s="1" t="s">
        <v>12332</v>
      </c>
      <c r="E8659" t="s">
        <v>642</v>
      </c>
      <c r="F8659" t="s">
        <v>12546</v>
      </c>
      <c r="G8659" t="s">
        <v>39</v>
      </c>
      <c r="H8659" t="s">
        <v>203</v>
      </c>
      <c r="I8659" t="s">
        <v>12334</v>
      </c>
      <c r="J8659" s="1">
        <v>5</v>
      </c>
      <c r="K8659" t="s">
        <v>12546</v>
      </c>
      <c r="L8659" t="s">
        <v>12547</v>
      </c>
      <c r="M8659" t="s">
        <v>12548</v>
      </c>
      <c r="N8659" s="126"/>
      <c r="Q8659" t="s">
        <v>12551</v>
      </c>
      <c r="R8659" t="s">
        <v>19970</v>
      </c>
      <c r="S8659" s="120">
        <v>0.6</v>
      </c>
      <c r="U8659"/>
    </row>
    <row r="8660" spans="1:21">
      <c r="A8660">
        <v>8659</v>
      </c>
      <c r="B8660" s="1" t="s">
        <v>12552</v>
      </c>
      <c r="C8660" s="1" t="s">
        <v>201</v>
      </c>
      <c r="D8660" s="1" t="s">
        <v>12332</v>
      </c>
      <c r="E8660" t="s">
        <v>642</v>
      </c>
      <c r="F8660" t="s">
        <v>12546</v>
      </c>
      <c r="G8660" t="s">
        <v>39</v>
      </c>
      <c r="H8660" t="s">
        <v>203</v>
      </c>
      <c r="I8660" t="s">
        <v>12334</v>
      </c>
      <c r="J8660" s="1">
        <v>5</v>
      </c>
      <c r="K8660" t="s">
        <v>12546</v>
      </c>
      <c r="L8660" t="s">
        <v>12547</v>
      </c>
      <c r="M8660" t="s">
        <v>12548</v>
      </c>
      <c r="N8660" s="126"/>
      <c r="Q8660" t="s">
        <v>12552</v>
      </c>
      <c r="R8660" t="s">
        <v>19970</v>
      </c>
      <c r="S8660" s="120">
        <v>0.6</v>
      </c>
      <c r="U8660"/>
    </row>
    <row r="8661" spans="1:21">
      <c r="A8661">
        <v>8660</v>
      </c>
      <c r="B8661" s="1" t="s">
        <v>12553</v>
      </c>
      <c r="C8661" s="1" t="s">
        <v>201</v>
      </c>
      <c r="D8661" s="1" t="s">
        <v>12332</v>
      </c>
      <c r="E8661" t="s">
        <v>642</v>
      </c>
      <c r="F8661" t="s">
        <v>12546</v>
      </c>
      <c r="G8661" t="s">
        <v>39</v>
      </c>
      <c r="H8661" t="s">
        <v>203</v>
      </c>
      <c r="I8661" t="s">
        <v>12334</v>
      </c>
      <c r="J8661" s="1">
        <v>5</v>
      </c>
      <c r="K8661" t="s">
        <v>12546</v>
      </c>
      <c r="L8661" t="s">
        <v>12547</v>
      </c>
      <c r="M8661" t="s">
        <v>12548</v>
      </c>
      <c r="N8661" s="126"/>
      <c r="Q8661" t="s">
        <v>12553</v>
      </c>
      <c r="R8661" t="s">
        <v>19970</v>
      </c>
      <c r="S8661" s="120">
        <v>0.6</v>
      </c>
      <c r="U8661"/>
    </row>
    <row r="8662" spans="1:21">
      <c r="A8662">
        <v>8661</v>
      </c>
      <c r="B8662" s="1" t="s">
        <v>12554</v>
      </c>
      <c r="C8662" s="1" t="s">
        <v>201</v>
      </c>
      <c r="D8662" s="1" t="s">
        <v>12332</v>
      </c>
      <c r="E8662" t="s">
        <v>642</v>
      </c>
      <c r="F8662" t="s">
        <v>12546</v>
      </c>
      <c r="G8662" t="s">
        <v>39</v>
      </c>
      <c r="H8662" t="s">
        <v>203</v>
      </c>
      <c r="I8662" t="s">
        <v>12334</v>
      </c>
      <c r="J8662" s="1">
        <v>5</v>
      </c>
      <c r="K8662" t="s">
        <v>12546</v>
      </c>
      <c r="L8662" t="s">
        <v>12547</v>
      </c>
      <c r="M8662" t="s">
        <v>12548</v>
      </c>
      <c r="N8662" s="126"/>
      <c r="Q8662" t="s">
        <v>12554</v>
      </c>
      <c r="R8662" t="s">
        <v>19970</v>
      </c>
      <c r="S8662" s="120">
        <v>0.6</v>
      </c>
      <c r="U8662"/>
    </row>
    <row r="8663" spans="1:21">
      <c r="A8663">
        <v>8662</v>
      </c>
      <c r="B8663" s="1" t="s">
        <v>12555</v>
      </c>
      <c r="C8663" s="1" t="s">
        <v>201</v>
      </c>
      <c r="D8663" s="1" t="s">
        <v>12332</v>
      </c>
      <c r="E8663" t="s">
        <v>642</v>
      </c>
      <c r="F8663" t="s">
        <v>12546</v>
      </c>
      <c r="G8663" t="s">
        <v>39</v>
      </c>
      <c r="H8663" t="s">
        <v>203</v>
      </c>
      <c r="I8663" t="s">
        <v>12334</v>
      </c>
      <c r="J8663" s="1">
        <v>5</v>
      </c>
      <c r="K8663" t="s">
        <v>12546</v>
      </c>
      <c r="L8663" t="s">
        <v>12547</v>
      </c>
      <c r="M8663" t="s">
        <v>12548</v>
      </c>
      <c r="N8663" s="126">
        <v>0.01</v>
      </c>
      <c r="Q8663" t="s">
        <v>12555</v>
      </c>
      <c r="R8663" t="s">
        <v>19970</v>
      </c>
      <c r="S8663" s="120">
        <v>0.6</v>
      </c>
      <c r="U8663"/>
    </row>
    <row r="8664" spans="1:21">
      <c r="A8664">
        <v>8663</v>
      </c>
      <c r="B8664" s="1" t="s">
        <v>12556</v>
      </c>
      <c r="C8664" s="1" t="s">
        <v>201</v>
      </c>
      <c r="D8664" s="1" t="s">
        <v>12332</v>
      </c>
      <c r="E8664" t="s">
        <v>642</v>
      </c>
      <c r="F8664" t="s">
        <v>12546</v>
      </c>
      <c r="G8664" t="s">
        <v>39</v>
      </c>
      <c r="H8664" t="s">
        <v>203</v>
      </c>
      <c r="I8664" t="s">
        <v>12334</v>
      </c>
      <c r="J8664" s="1">
        <v>5</v>
      </c>
      <c r="K8664" t="s">
        <v>12546</v>
      </c>
      <c r="L8664" t="s">
        <v>12547</v>
      </c>
      <c r="M8664" t="s">
        <v>12548</v>
      </c>
      <c r="N8664" s="126"/>
      <c r="Q8664" t="s">
        <v>12556</v>
      </c>
      <c r="R8664" t="s">
        <v>19970</v>
      </c>
      <c r="S8664" s="120">
        <v>0.6</v>
      </c>
      <c r="U8664"/>
    </row>
    <row r="8665" spans="1:21">
      <c r="A8665">
        <v>8664</v>
      </c>
      <c r="B8665" s="1" t="s">
        <v>12557</v>
      </c>
      <c r="C8665" s="1" t="s">
        <v>64</v>
      </c>
      <c r="D8665" s="1" t="s">
        <v>12332</v>
      </c>
      <c r="E8665" t="s">
        <v>769</v>
      </c>
      <c r="F8665" t="s">
        <v>12558</v>
      </c>
      <c r="G8665" t="s">
        <v>39</v>
      </c>
      <c r="H8665" t="s">
        <v>67</v>
      </c>
      <c r="I8665" t="s">
        <v>12334</v>
      </c>
      <c r="J8665" s="1">
        <v>7</v>
      </c>
      <c r="K8665" t="s">
        <v>12558</v>
      </c>
      <c r="L8665" t="s">
        <v>12559</v>
      </c>
      <c r="M8665" t="s">
        <v>12560</v>
      </c>
      <c r="N8665" s="126"/>
      <c r="Q8665" t="s">
        <v>12557</v>
      </c>
      <c r="R8665" t="s">
        <v>19971</v>
      </c>
      <c r="S8665" s="120">
        <v>0.6</v>
      </c>
      <c r="U8665"/>
    </row>
    <row r="8666" spans="1:21">
      <c r="A8666">
        <v>8665</v>
      </c>
      <c r="B8666" s="1" t="s">
        <v>12561</v>
      </c>
      <c r="C8666" s="1" t="s">
        <v>72</v>
      </c>
      <c r="D8666" s="1" t="s">
        <v>12332</v>
      </c>
      <c r="E8666" t="s">
        <v>769</v>
      </c>
      <c r="F8666" t="s">
        <v>12562</v>
      </c>
      <c r="G8666" t="s">
        <v>39</v>
      </c>
      <c r="H8666" t="s">
        <v>74</v>
      </c>
      <c r="I8666" t="s">
        <v>12334</v>
      </c>
      <c r="J8666" s="1">
        <v>7</v>
      </c>
      <c r="K8666" t="s">
        <v>12562</v>
      </c>
      <c r="L8666" t="s">
        <v>12563</v>
      </c>
      <c r="M8666" t="s">
        <v>12564</v>
      </c>
      <c r="N8666" s="126">
        <v>0.01</v>
      </c>
      <c r="Q8666" t="s">
        <v>12561</v>
      </c>
      <c r="R8666" t="s">
        <v>19972</v>
      </c>
      <c r="S8666" s="120">
        <v>0.6</v>
      </c>
      <c r="U8666"/>
    </row>
    <row r="8667" spans="1:21">
      <c r="A8667">
        <v>8666</v>
      </c>
      <c r="B8667" s="1" t="s">
        <v>12565</v>
      </c>
      <c r="C8667" s="1" t="s">
        <v>72</v>
      </c>
      <c r="D8667" s="1" t="s">
        <v>12332</v>
      </c>
      <c r="E8667" t="s">
        <v>769</v>
      </c>
      <c r="F8667" t="s">
        <v>12562</v>
      </c>
      <c r="G8667" t="s">
        <v>39</v>
      </c>
      <c r="H8667" t="s">
        <v>74</v>
      </c>
      <c r="I8667" t="s">
        <v>12334</v>
      </c>
      <c r="J8667" s="1">
        <v>7</v>
      </c>
      <c r="K8667" t="s">
        <v>12562</v>
      </c>
      <c r="L8667" t="s">
        <v>12563</v>
      </c>
      <c r="M8667" t="s">
        <v>12564</v>
      </c>
      <c r="N8667" s="126"/>
      <c r="Q8667" t="s">
        <v>12565</v>
      </c>
      <c r="R8667" t="s">
        <v>19972</v>
      </c>
      <c r="S8667" s="120">
        <v>0.6</v>
      </c>
      <c r="U8667"/>
    </row>
    <row r="8668" spans="1:21">
      <c r="A8668">
        <v>8667</v>
      </c>
      <c r="B8668" s="1" t="s">
        <v>12395</v>
      </c>
      <c r="C8668" s="1" t="s">
        <v>72</v>
      </c>
      <c r="D8668" s="1" t="s">
        <v>12332</v>
      </c>
      <c r="E8668" t="s">
        <v>769</v>
      </c>
      <c r="F8668" t="s">
        <v>12562</v>
      </c>
      <c r="G8668" t="s">
        <v>39</v>
      </c>
      <c r="H8668" t="s">
        <v>74</v>
      </c>
      <c r="I8668" t="s">
        <v>12334</v>
      </c>
      <c r="J8668" s="1">
        <v>7</v>
      </c>
      <c r="K8668" t="s">
        <v>12562</v>
      </c>
      <c r="L8668" t="s">
        <v>12563</v>
      </c>
      <c r="M8668" t="s">
        <v>12564</v>
      </c>
      <c r="N8668" s="126"/>
      <c r="Q8668" t="s">
        <v>12395</v>
      </c>
      <c r="R8668" t="s">
        <v>19972</v>
      </c>
      <c r="S8668" s="120">
        <v>0.6</v>
      </c>
      <c r="U8668"/>
    </row>
    <row r="8669" spans="1:21">
      <c r="A8669">
        <v>8668</v>
      </c>
      <c r="B8669" s="1" t="s">
        <v>12566</v>
      </c>
      <c r="C8669" s="1" t="s">
        <v>72</v>
      </c>
      <c r="D8669" s="1" t="s">
        <v>12332</v>
      </c>
      <c r="E8669" t="s">
        <v>769</v>
      </c>
      <c r="F8669" t="s">
        <v>12562</v>
      </c>
      <c r="G8669" t="s">
        <v>39</v>
      </c>
      <c r="H8669" t="s">
        <v>74</v>
      </c>
      <c r="I8669" t="s">
        <v>12334</v>
      </c>
      <c r="J8669" s="1">
        <v>7</v>
      </c>
      <c r="K8669" t="s">
        <v>12562</v>
      </c>
      <c r="L8669" t="s">
        <v>12563</v>
      </c>
      <c r="M8669" t="s">
        <v>12564</v>
      </c>
      <c r="N8669" s="126"/>
      <c r="Q8669" t="s">
        <v>12566</v>
      </c>
      <c r="R8669" t="s">
        <v>19972</v>
      </c>
      <c r="S8669" s="120">
        <v>0.6</v>
      </c>
      <c r="U8669"/>
    </row>
    <row r="8670" spans="1:21">
      <c r="A8670">
        <v>8669</v>
      </c>
      <c r="B8670" s="1" t="s">
        <v>12567</v>
      </c>
      <c r="C8670" s="1" t="s">
        <v>72</v>
      </c>
      <c r="D8670" s="1" t="s">
        <v>12332</v>
      </c>
      <c r="E8670" t="s">
        <v>769</v>
      </c>
      <c r="F8670" t="s">
        <v>12562</v>
      </c>
      <c r="G8670" t="s">
        <v>39</v>
      </c>
      <c r="H8670" t="s">
        <v>74</v>
      </c>
      <c r="I8670" t="s">
        <v>12334</v>
      </c>
      <c r="J8670" s="1">
        <v>7</v>
      </c>
      <c r="K8670" t="s">
        <v>12562</v>
      </c>
      <c r="L8670" t="s">
        <v>12563</v>
      </c>
      <c r="M8670" t="s">
        <v>12564</v>
      </c>
      <c r="N8670" s="126"/>
      <c r="Q8670" t="s">
        <v>12567</v>
      </c>
      <c r="R8670" t="s">
        <v>19972</v>
      </c>
      <c r="S8670" s="120">
        <v>0.6</v>
      </c>
      <c r="U8670"/>
    </row>
    <row r="8671" spans="1:21">
      <c r="A8671">
        <v>8670</v>
      </c>
      <c r="B8671" s="1" t="s">
        <v>12568</v>
      </c>
      <c r="C8671" s="1" t="s">
        <v>72</v>
      </c>
      <c r="D8671" s="1" t="s">
        <v>12332</v>
      </c>
      <c r="E8671" t="s">
        <v>769</v>
      </c>
      <c r="F8671" t="s">
        <v>12562</v>
      </c>
      <c r="G8671" t="s">
        <v>39</v>
      </c>
      <c r="H8671" t="s">
        <v>74</v>
      </c>
      <c r="I8671" t="s">
        <v>12334</v>
      </c>
      <c r="J8671" s="1">
        <v>7</v>
      </c>
      <c r="K8671" t="s">
        <v>12562</v>
      </c>
      <c r="L8671" t="s">
        <v>12563</v>
      </c>
      <c r="M8671" t="s">
        <v>12564</v>
      </c>
      <c r="N8671" s="126"/>
      <c r="Q8671" t="s">
        <v>12568</v>
      </c>
      <c r="R8671" t="s">
        <v>19972</v>
      </c>
      <c r="S8671" s="120">
        <v>0.6</v>
      </c>
      <c r="U8671"/>
    </row>
    <row r="8672" spans="1:21">
      <c r="A8672">
        <v>8671</v>
      </c>
      <c r="B8672" s="1" t="s">
        <v>12569</v>
      </c>
      <c r="C8672" s="1" t="s">
        <v>72</v>
      </c>
      <c r="D8672" s="1" t="s">
        <v>12332</v>
      </c>
      <c r="E8672" t="s">
        <v>769</v>
      </c>
      <c r="F8672" t="s">
        <v>12562</v>
      </c>
      <c r="G8672" t="s">
        <v>39</v>
      </c>
      <c r="H8672" t="s">
        <v>74</v>
      </c>
      <c r="I8672" t="s">
        <v>12334</v>
      </c>
      <c r="J8672" s="1">
        <v>7</v>
      </c>
      <c r="K8672" t="s">
        <v>12562</v>
      </c>
      <c r="L8672" t="s">
        <v>12563</v>
      </c>
      <c r="M8672" t="s">
        <v>12564</v>
      </c>
      <c r="N8672" s="126"/>
      <c r="Q8672" t="s">
        <v>12569</v>
      </c>
      <c r="R8672" t="s">
        <v>19972</v>
      </c>
      <c r="S8672" s="120">
        <v>0.6</v>
      </c>
      <c r="U8672"/>
    </row>
    <row r="8673" spans="1:21">
      <c r="A8673">
        <v>8672</v>
      </c>
      <c r="B8673" s="1" t="s">
        <v>12570</v>
      </c>
      <c r="C8673" s="1" t="s">
        <v>72</v>
      </c>
      <c r="D8673" s="1" t="s">
        <v>12332</v>
      </c>
      <c r="E8673" t="s">
        <v>769</v>
      </c>
      <c r="F8673" t="s">
        <v>12562</v>
      </c>
      <c r="G8673" t="s">
        <v>39</v>
      </c>
      <c r="H8673" t="s">
        <v>74</v>
      </c>
      <c r="I8673" t="s">
        <v>12334</v>
      </c>
      <c r="J8673" s="1">
        <v>7</v>
      </c>
      <c r="K8673" t="s">
        <v>12562</v>
      </c>
      <c r="L8673" t="s">
        <v>12563</v>
      </c>
      <c r="M8673" t="s">
        <v>12564</v>
      </c>
      <c r="N8673" s="126"/>
      <c r="Q8673" t="s">
        <v>12570</v>
      </c>
      <c r="R8673" t="s">
        <v>19972</v>
      </c>
      <c r="S8673" s="120">
        <v>0.6</v>
      </c>
      <c r="U8673"/>
    </row>
    <row r="8674" spans="1:21">
      <c r="A8674">
        <v>8673</v>
      </c>
      <c r="B8674" s="1" t="s">
        <v>12571</v>
      </c>
      <c r="C8674" s="1" t="s">
        <v>72</v>
      </c>
      <c r="D8674" s="1" t="s">
        <v>12332</v>
      </c>
      <c r="E8674" t="s">
        <v>769</v>
      </c>
      <c r="F8674" t="s">
        <v>12562</v>
      </c>
      <c r="G8674" t="s">
        <v>39</v>
      </c>
      <c r="H8674" t="s">
        <v>74</v>
      </c>
      <c r="I8674" t="s">
        <v>12334</v>
      </c>
      <c r="J8674" s="1">
        <v>7</v>
      </c>
      <c r="K8674" t="s">
        <v>12562</v>
      </c>
      <c r="L8674" t="s">
        <v>12563</v>
      </c>
      <c r="M8674" t="s">
        <v>12564</v>
      </c>
      <c r="N8674" s="126"/>
      <c r="Q8674" t="s">
        <v>12571</v>
      </c>
      <c r="R8674" t="s">
        <v>19972</v>
      </c>
      <c r="S8674" s="120">
        <v>0.6</v>
      </c>
      <c r="U8674"/>
    </row>
    <row r="8675" spans="1:21">
      <c r="A8675">
        <v>8674</v>
      </c>
      <c r="B8675" s="1" t="s">
        <v>12572</v>
      </c>
      <c r="C8675" s="1" t="s">
        <v>72</v>
      </c>
      <c r="D8675" s="1" t="s">
        <v>12332</v>
      </c>
      <c r="E8675" t="s">
        <v>769</v>
      </c>
      <c r="F8675" t="s">
        <v>12562</v>
      </c>
      <c r="G8675" t="s">
        <v>39</v>
      </c>
      <c r="H8675" t="s">
        <v>74</v>
      </c>
      <c r="I8675" t="s">
        <v>12334</v>
      </c>
      <c r="J8675" s="1">
        <v>7</v>
      </c>
      <c r="K8675" t="s">
        <v>12562</v>
      </c>
      <c r="L8675" t="s">
        <v>12563</v>
      </c>
      <c r="M8675" t="s">
        <v>12564</v>
      </c>
      <c r="N8675" s="126"/>
      <c r="Q8675" t="s">
        <v>12572</v>
      </c>
      <c r="R8675" t="s">
        <v>19972</v>
      </c>
      <c r="S8675" s="120">
        <v>0.6</v>
      </c>
      <c r="U8675"/>
    </row>
    <row r="8676" spans="1:21">
      <c r="A8676">
        <v>8675</v>
      </c>
      <c r="B8676" s="1" t="s">
        <v>12573</v>
      </c>
      <c r="C8676" s="1" t="s">
        <v>72</v>
      </c>
      <c r="D8676" s="1" t="s">
        <v>12332</v>
      </c>
      <c r="E8676" t="s">
        <v>769</v>
      </c>
      <c r="F8676" t="s">
        <v>12562</v>
      </c>
      <c r="G8676" t="s">
        <v>39</v>
      </c>
      <c r="H8676" t="s">
        <v>74</v>
      </c>
      <c r="I8676" t="s">
        <v>12334</v>
      </c>
      <c r="J8676" s="1">
        <v>7</v>
      </c>
      <c r="K8676" t="s">
        <v>12562</v>
      </c>
      <c r="L8676" t="s">
        <v>12563</v>
      </c>
      <c r="M8676" t="s">
        <v>12564</v>
      </c>
      <c r="N8676" s="126">
        <v>0.01</v>
      </c>
      <c r="Q8676" t="s">
        <v>12573</v>
      </c>
      <c r="R8676" t="s">
        <v>19972</v>
      </c>
      <c r="S8676" s="120">
        <v>0.6</v>
      </c>
      <c r="U8676"/>
    </row>
    <row r="8677" spans="1:21">
      <c r="A8677">
        <v>8676</v>
      </c>
      <c r="B8677" s="1" t="s">
        <v>12574</v>
      </c>
      <c r="C8677" s="1" t="s">
        <v>72</v>
      </c>
      <c r="D8677" s="1" t="s">
        <v>12332</v>
      </c>
      <c r="E8677" t="s">
        <v>769</v>
      </c>
      <c r="F8677" t="s">
        <v>12562</v>
      </c>
      <c r="G8677" t="s">
        <v>39</v>
      </c>
      <c r="H8677" t="s">
        <v>74</v>
      </c>
      <c r="I8677" t="s">
        <v>12334</v>
      </c>
      <c r="J8677" s="1">
        <v>7</v>
      </c>
      <c r="K8677" t="s">
        <v>12562</v>
      </c>
      <c r="L8677" t="s">
        <v>12563</v>
      </c>
      <c r="M8677" t="s">
        <v>12564</v>
      </c>
      <c r="N8677" s="126"/>
      <c r="Q8677" t="s">
        <v>12574</v>
      </c>
      <c r="R8677" t="s">
        <v>19972</v>
      </c>
      <c r="S8677" s="120">
        <v>0.6</v>
      </c>
      <c r="U8677"/>
    </row>
    <row r="8678" spans="1:21">
      <c r="A8678">
        <v>8677</v>
      </c>
      <c r="B8678" s="1" t="s">
        <v>12575</v>
      </c>
      <c r="C8678" s="1" t="s">
        <v>72</v>
      </c>
      <c r="D8678" s="1" t="s">
        <v>12332</v>
      </c>
      <c r="E8678" t="s">
        <v>769</v>
      </c>
      <c r="F8678" t="s">
        <v>12562</v>
      </c>
      <c r="G8678" t="s">
        <v>39</v>
      </c>
      <c r="H8678" t="s">
        <v>74</v>
      </c>
      <c r="I8678" t="s">
        <v>12334</v>
      </c>
      <c r="J8678" s="1">
        <v>7</v>
      </c>
      <c r="K8678" t="s">
        <v>12562</v>
      </c>
      <c r="L8678" t="s">
        <v>12563</v>
      </c>
      <c r="M8678" t="s">
        <v>12564</v>
      </c>
      <c r="N8678" s="126">
        <v>0.01</v>
      </c>
      <c r="Q8678" t="s">
        <v>12575</v>
      </c>
      <c r="R8678" t="s">
        <v>19972</v>
      </c>
      <c r="S8678" s="120">
        <v>0.6</v>
      </c>
      <c r="U8678"/>
    </row>
    <row r="8679" spans="1:21">
      <c r="A8679">
        <v>8678</v>
      </c>
      <c r="B8679" s="1" t="s">
        <v>12421</v>
      </c>
      <c r="C8679" s="1" t="s">
        <v>72</v>
      </c>
      <c r="D8679" s="1" t="s">
        <v>12332</v>
      </c>
      <c r="E8679" t="s">
        <v>769</v>
      </c>
      <c r="F8679" t="s">
        <v>12562</v>
      </c>
      <c r="G8679" t="s">
        <v>39</v>
      </c>
      <c r="H8679" t="s">
        <v>74</v>
      </c>
      <c r="I8679" t="s">
        <v>12334</v>
      </c>
      <c r="J8679" s="1">
        <v>7</v>
      </c>
      <c r="K8679" t="s">
        <v>12562</v>
      </c>
      <c r="L8679" t="s">
        <v>12563</v>
      </c>
      <c r="M8679" t="s">
        <v>12564</v>
      </c>
      <c r="N8679" s="126"/>
      <c r="Q8679" t="s">
        <v>12421</v>
      </c>
      <c r="R8679" t="s">
        <v>19972</v>
      </c>
      <c r="S8679" s="120">
        <v>0.6</v>
      </c>
      <c r="U8679"/>
    </row>
    <row r="8680" spans="1:21">
      <c r="A8680">
        <v>8679</v>
      </c>
      <c r="B8680" s="1" t="s">
        <v>12576</v>
      </c>
      <c r="C8680" s="1" t="s">
        <v>72</v>
      </c>
      <c r="D8680" s="1" t="s">
        <v>12332</v>
      </c>
      <c r="E8680" t="s">
        <v>769</v>
      </c>
      <c r="F8680" t="s">
        <v>12562</v>
      </c>
      <c r="G8680" t="s">
        <v>39</v>
      </c>
      <c r="H8680" t="s">
        <v>74</v>
      </c>
      <c r="I8680" t="s">
        <v>12334</v>
      </c>
      <c r="J8680" s="1">
        <v>7</v>
      </c>
      <c r="K8680" t="s">
        <v>12562</v>
      </c>
      <c r="L8680" t="s">
        <v>12563</v>
      </c>
      <c r="M8680" t="s">
        <v>12564</v>
      </c>
      <c r="N8680" s="126">
        <v>0.01</v>
      </c>
      <c r="Q8680" t="s">
        <v>12576</v>
      </c>
      <c r="R8680" t="s">
        <v>19972</v>
      </c>
      <c r="S8680" s="120">
        <v>0.6</v>
      </c>
      <c r="U8680"/>
    </row>
    <row r="8681" spans="1:21">
      <c r="A8681">
        <v>8680</v>
      </c>
      <c r="B8681" s="1" t="s">
        <v>6509</v>
      </c>
      <c r="C8681" s="1" t="s">
        <v>72</v>
      </c>
      <c r="D8681" s="1" t="s">
        <v>12332</v>
      </c>
      <c r="E8681" t="s">
        <v>769</v>
      </c>
      <c r="F8681" t="s">
        <v>12562</v>
      </c>
      <c r="G8681" t="s">
        <v>39</v>
      </c>
      <c r="H8681" t="s">
        <v>74</v>
      </c>
      <c r="I8681" t="s">
        <v>12334</v>
      </c>
      <c r="J8681" s="1">
        <v>7</v>
      </c>
      <c r="K8681" t="s">
        <v>12562</v>
      </c>
      <c r="L8681" t="s">
        <v>12563</v>
      </c>
      <c r="M8681" t="s">
        <v>12564</v>
      </c>
      <c r="N8681" s="126"/>
      <c r="Q8681" t="s">
        <v>6509</v>
      </c>
      <c r="R8681" t="s">
        <v>19972</v>
      </c>
      <c r="S8681" s="120">
        <v>0.6</v>
      </c>
      <c r="U8681"/>
    </row>
    <row r="8682" spans="1:21">
      <c r="A8682">
        <v>8681</v>
      </c>
      <c r="B8682" s="1" t="s">
        <v>12577</v>
      </c>
      <c r="C8682" s="1" t="s">
        <v>72</v>
      </c>
      <c r="D8682" s="1" t="s">
        <v>12332</v>
      </c>
      <c r="E8682" t="s">
        <v>769</v>
      </c>
      <c r="F8682" t="s">
        <v>12562</v>
      </c>
      <c r="G8682" t="s">
        <v>39</v>
      </c>
      <c r="H8682" t="s">
        <v>74</v>
      </c>
      <c r="I8682" t="s">
        <v>12334</v>
      </c>
      <c r="J8682" s="1">
        <v>7</v>
      </c>
      <c r="K8682" t="s">
        <v>12562</v>
      </c>
      <c r="L8682" t="s">
        <v>12563</v>
      </c>
      <c r="M8682" t="s">
        <v>12564</v>
      </c>
      <c r="N8682" s="126"/>
      <c r="Q8682" t="s">
        <v>12577</v>
      </c>
      <c r="R8682" t="s">
        <v>19972</v>
      </c>
      <c r="S8682" s="120">
        <v>0.6</v>
      </c>
      <c r="U8682"/>
    </row>
    <row r="8683" spans="1:21">
      <c r="A8683">
        <v>8682</v>
      </c>
      <c r="B8683" s="1" t="s">
        <v>12426</v>
      </c>
      <c r="C8683" s="1" t="s">
        <v>72</v>
      </c>
      <c r="D8683" s="1" t="s">
        <v>12332</v>
      </c>
      <c r="E8683" t="s">
        <v>769</v>
      </c>
      <c r="F8683" t="s">
        <v>12562</v>
      </c>
      <c r="G8683" t="s">
        <v>39</v>
      </c>
      <c r="H8683" t="s">
        <v>74</v>
      </c>
      <c r="I8683" t="s">
        <v>12334</v>
      </c>
      <c r="J8683" s="1">
        <v>7</v>
      </c>
      <c r="K8683" t="s">
        <v>12562</v>
      </c>
      <c r="L8683" t="s">
        <v>12563</v>
      </c>
      <c r="M8683" t="s">
        <v>12564</v>
      </c>
      <c r="N8683" s="126"/>
      <c r="Q8683" t="s">
        <v>12426</v>
      </c>
      <c r="R8683" t="s">
        <v>19972</v>
      </c>
      <c r="S8683" s="120">
        <v>0.6</v>
      </c>
      <c r="U8683"/>
    </row>
    <row r="8684" spans="1:21">
      <c r="A8684">
        <v>8683</v>
      </c>
      <c r="B8684" s="1" t="s">
        <v>12578</v>
      </c>
      <c r="C8684" s="1" t="s">
        <v>47</v>
      </c>
      <c r="D8684" s="1" t="s">
        <v>12332</v>
      </c>
      <c r="E8684" t="s">
        <v>769</v>
      </c>
      <c r="F8684" t="s">
        <v>12579</v>
      </c>
      <c r="G8684" t="s">
        <v>39</v>
      </c>
      <c r="H8684" t="s">
        <v>49</v>
      </c>
      <c r="I8684" t="s">
        <v>12334</v>
      </c>
      <c r="J8684" s="1">
        <v>7</v>
      </c>
      <c r="K8684" t="s">
        <v>12580</v>
      </c>
      <c r="L8684" t="s">
        <v>12581</v>
      </c>
      <c r="M8684" t="s">
        <v>12582</v>
      </c>
      <c r="N8684" s="126"/>
      <c r="Q8684" t="s">
        <v>12578</v>
      </c>
      <c r="R8684" t="s">
        <v>19973</v>
      </c>
      <c r="S8684" s="120">
        <v>0.6</v>
      </c>
      <c r="U8684"/>
    </row>
    <row r="8685" spans="1:21">
      <c r="A8685">
        <v>8684</v>
      </c>
      <c r="B8685" s="1" t="s">
        <v>12583</v>
      </c>
      <c r="C8685" s="1" t="s">
        <v>47</v>
      </c>
      <c r="D8685" s="1" t="s">
        <v>12332</v>
      </c>
      <c r="E8685" t="s">
        <v>769</v>
      </c>
      <c r="F8685" t="s">
        <v>12579</v>
      </c>
      <c r="G8685" t="s">
        <v>39</v>
      </c>
      <c r="H8685" t="s">
        <v>49</v>
      </c>
      <c r="I8685" t="s">
        <v>12334</v>
      </c>
      <c r="J8685" s="1">
        <v>7</v>
      </c>
      <c r="K8685" t="s">
        <v>12580</v>
      </c>
      <c r="L8685" t="s">
        <v>12581</v>
      </c>
      <c r="M8685" t="s">
        <v>12582</v>
      </c>
      <c r="N8685" s="126"/>
      <c r="Q8685" t="s">
        <v>12583</v>
      </c>
      <c r="R8685" t="s">
        <v>19973</v>
      </c>
      <c r="S8685" s="120">
        <v>0.6</v>
      </c>
      <c r="U8685"/>
    </row>
    <row r="8686" spans="1:21">
      <c r="A8686">
        <v>8685</v>
      </c>
      <c r="B8686" s="1" t="s">
        <v>12584</v>
      </c>
      <c r="C8686" s="1" t="s">
        <v>801</v>
      </c>
      <c r="D8686" s="1" t="s">
        <v>12332</v>
      </c>
      <c r="E8686" t="s">
        <v>769</v>
      </c>
      <c r="F8686" t="s">
        <v>12585</v>
      </c>
      <c r="G8686" t="s">
        <v>39</v>
      </c>
      <c r="H8686" t="s">
        <v>803</v>
      </c>
      <c r="I8686" t="s">
        <v>12334</v>
      </c>
      <c r="J8686" s="1">
        <v>7</v>
      </c>
      <c r="K8686" t="s">
        <v>12585</v>
      </c>
      <c r="L8686" t="s">
        <v>12586</v>
      </c>
      <c r="M8686" t="s">
        <v>12587</v>
      </c>
      <c r="N8686" s="126"/>
      <c r="Q8686" t="s">
        <v>12584</v>
      </c>
      <c r="R8686" t="s">
        <v>19974</v>
      </c>
      <c r="S8686" s="120">
        <v>0.6</v>
      </c>
      <c r="U8686"/>
    </row>
    <row r="8687" spans="1:21">
      <c r="A8687">
        <v>8686</v>
      </c>
      <c r="B8687" s="1" t="s">
        <v>12588</v>
      </c>
      <c r="C8687" s="1" t="s">
        <v>801</v>
      </c>
      <c r="D8687" s="1" t="s">
        <v>12332</v>
      </c>
      <c r="E8687" t="s">
        <v>769</v>
      </c>
      <c r="F8687" t="s">
        <v>12585</v>
      </c>
      <c r="G8687" t="s">
        <v>39</v>
      </c>
      <c r="H8687" t="s">
        <v>803</v>
      </c>
      <c r="I8687" t="s">
        <v>12334</v>
      </c>
      <c r="J8687" s="1">
        <v>7</v>
      </c>
      <c r="K8687" t="s">
        <v>12585</v>
      </c>
      <c r="L8687" t="s">
        <v>12586</v>
      </c>
      <c r="M8687" t="s">
        <v>12587</v>
      </c>
      <c r="N8687" s="126"/>
      <c r="Q8687" t="s">
        <v>12588</v>
      </c>
      <c r="R8687" t="s">
        <v>19974</v>
      </c>
      <c r="S8687" s="120">
        <v>0.6</v>
      </c>
      <c r="U8687"/>
    </row>
    <row r="8688" spans="1:21">
      <c r="A8688">
        <v>8687</v>
      </c>
      <c r="B8688" s="1" t="s">
        <v>12589</v>
      </c>
      <c r="C8688" s="1" t="s">
        <v>801</v>
      </c>
      <c r="D8688" s="1" t="s">
        <v>12332</v>
      </c>
      <c r="E8688" t="s">
        <v>769</v>
      </c>
      <c r="F8688" t="s">
        <v>12585</v>
      </c>
      <c r="G8688" t="s">
        <v>39</v>
      </c>
      <c r="H8688" t="s">
        <v>803</v>
      </c>
      <c r="I8688" t="s">
        <v>12334</v>
      </c>
      <c r="J8688" s="1">
        <v>7</v>
      </c>
      <c r="K8688" t="s">
        <v>12585</v>
      </c>
      <c r="L8688" t="s">
        <v>12586</v>
      </c>
      <c r="M8688" t="s">
        <v>12587</v>
      </c>
      <c r="N8688" s="126">
        <v>0.01</v>
      </c>
      <c r="Q8688" t="s">
        <v>12589</v>
      </c>
      <c r="R8688" t="s">
        <v>19974</v>
      </c>
      <c r="S8688" s="120">
        <v>0.6</v>
      </c>
      <c r="U8688"/>
    </row>
    <row r="8689" spans="1:21">
      <c r="A8689">
        <v>8688</v>
      </c>
      <c r="B8689" s="1" t="s">
        <v>12590</v>
      </c>
      <c r="C8689" s="1" t="s">
        <v>801</v>
      </c>
      <c r="D8689" s="1" t="s">
        <v>12332</v>
      </c>
      <c r="E8689" t="s">
        <v>769</v>
      </c>
      <c r="F8689" t="s">
        <v>12585</v>
      </c>
      <c r="G8689" t="s">
        <v>39</v>
      </c>
      <c r="H8689" t="s">
        <v>803</v>
      </c>
      <c r="I8689" t="s">
        <v>12334</v>
      </c>
      <c r="J8689" s="1">
        <v>7</v>
      </c>
      <c r="K8689" t="s">
        <v>12585</v>
      </c>
      <c r="L8689" t="s">
        <v>12586</v>
      </c>
      <c r="M8689" t="s">
        <v>12587</v>
      </c>
      <c r="N8689" s="126"/>
      <c r="Q8689" t="s">
        <v>12590</v>
      </c>
      <c r="R8689" t="s">
        <v>19974</v>
      </c>
      <c r="S8689" s="120">
        <v>0.6</v>
      </c>
      <c r="U8689"/>
    </row>
    <row r="8690" spans="1:21">
      <c r="A8690">
        <v>8689</v>
      </c>
      <c r="B8690" s="1" t="s">
        <v>12591</v>
      </c>
      <c r="C8690" s="1" t="s">
        <v>801</v>
      </c>
      <c r="D8690" s="1" t="s">
        <v>12332</v>
      </c>
      <c r="E8690" t="s">
        <v>769</v>
      </c>
      <c r="F8690" t="s">
        <v>12585</v>
      </c>
      <c r="G8690" t="s">
        <v>39</v>
      </c>
      <c r="H8690" t="s">
        <v>803</v>
      </c>
      <c r="I8690" t="s">
        <v>12334</v>
      </c>
      <c r="J8690" s="1">
        <v>7</v>
      </c>
      <c r="K8690" t="s">
        <v>12585</v>
      </c>
      <c r="L8690" t="s">
        <v>12586</v>
      </c>
      <c r="M8690" t="s">
        <v>12587</v>
      </c>
      <c r="N8690" s="126"/>
      <c r="Q8690" t="s">
        <v>12591</v>
      </c>
      <c r="R8690" t="s">
        <v>19974</v>
      </c>
      <c r="S8690" s="120">
        <v>0.6</v>
      </c>
      <c r="U8690"/>
    </row>
    <row r="8691" spans="1:21">
      <c r="A8691">
        <v>8690</v>
      </c>
      <c r="B8691" s="1" t="s">
        <v>12592</v>
      </c>
      <c r="C8691" s="1" t="s">
        <v>801</v>
      </c>
      <c r="D8691" s="1" t="s">
        <v>12332</v>
      </c>
      <c r="E8691" t="s">
        <v>769</v>
      </c>
      <c r="F8691" t="s">
        <v>12585</v>
      </c>
      <c r="G8691" t="s">
        <v>39</v>
      </c>
      <c r="H8691" t="s">
        <v>803</v>
      </c>
      <c r="I8691" t="s">
        <v>12334</v>
      </c>
      <c r="J8691" s="1">
        <v>7</v>
      </c>
      <c r="K8691" t="s">
        <v>12585</v>
      </c>
      <c r="L8691" t="s">
        <v>12586</v>
      </c>
      <c r="M8691" t="s">
        <v>12587</v>
      </c>
      <c r="N8691" s="126"/>
      <c r="Q8691" t="s">
        <v>12592</v>
      </c>
      <c r="R8691" t="s">
        <v>19974</v>
      </c>
      <c r="S8691" s="120">
        <v>0.6</v>
      </c>
      <c r="U8691"/>
    </row>
    <row r="8692" spans="1:21">
      <c r="A8692">
        <v>8691</v>
      </c>
      <c r="B8692" s="1" t="s">
        <v>12593</v>
      </c>
      <c r="C8692" s="1" t="s">
        <v>801</v>
      </c>
      <c r="D8692" s="1" t="s">
        <v>12332</v>
      </c>
      <c r="E8692" t="s">
        <v>769</v>
      </c>
      <c r="F8692" t="s">
        <v>12585</v>
      </c>
      <c r="G8692" t="s">
        <v>39</v>
      </c>
      <c r="H8692" t="s">
        <v>803</v>
      </c>
      <c r="I8692" t="s">
        <v>12334</v>
      </c>
      <c r="J8692" s="1">
        <v>7</v>
      </c>
      <c r="K8692" t="s">
        <v>12585</v>
      </c>
      <c r="L8692" t="s">
        <v>12586</v>
      </c>
      <c r="M8692" t="s">
        <v>12587</v>
      </c>
      <c r="N8692" s="126"/>
      <c r="Q8692" t="s">
        <v>12593</v>
      </c>
      <c r="R8692" t="s">
        <v>19974</v>
      </c>
      <c r="S8692" s="120">
        <v>0.6</v>
      </c>
      <c r="U8692"/>
    </row>
    <row r="8693" spans="1:21">
      <c r="A8693">
        <v>8692</v>
      </c>
      <c r="B8693" s="1" t="s">
        <v>12594</v>
      </c>
      <c r="C8693" s="1" t="s">
        <v>801</v>
      </c>
      <c r="D8693" s="1" t="s">
        <v>12332</v>
      </c>
      <c r="E8693" t="s">
        <v>769</v>
      </c>
      <c r="F8693" t="s">
        <v>12585</v>
      </c>
      <c r="G8693" t="s">
        <v>39</v>
      </c>
      <c r="H8693" t="s">
        <v>803</v>
      </c>
      <c r="I8693" t="s">
        <v>12334</v>
      </c>
      <c r="J8693" s="1">
        <v>7</v>
      </c>
      <c r="K8693" t="s">
        <v>12585</v>
      </c>
      <c r="L8693" t="s">
        <v>12586</v>
      </c>
      <c r="M8693" t="s">
        <v>12587</v>
      </c>
      <c r="N8693" s="126"/>
      <c r="Q8693" t="s">
        <v>12594</v>
      </c>
      <c r="R8693" t="s">
        <v>19974</v>
      </c>
      <c r="S8693" s="120">
        <v>0.6</v>
      </c>
      <c r="U8693"/>
    </row>
    <row r="8694" spans="1:21">
      <c r="A8694">
        <v>8693</v>
      </c>
      <c r="B8694" s="1" t="s">
        <v>12595</v>
      </c>
      <c r="C8694" s="1" t="s">
        <v>801</v>
      </c>
      <c r="D8694" s="1" t="s">
        <v>12332</v>
      </c>
      <c r="E8694" t="s">
        <v>769</v>
      </c>
      <c r="F8694" t="s">
        <v>12585</v>
      </c>
      <c r="G8694" t="s">
        <v>39</v>
      </c>
      <c r="H8694" t="s">
        <v>803</v>
      </c>
      <c r="I8694" t="s">
        <v>12334</v>
      </c>
      <c r="J8694" s="1">
        <v>7</v>
      </c>
      <c r="K8694" t="s">
        <v>12585</v>
      </c>
      <c r="L8694" t="s">
        <v>12586</v>
      </c>
      <c r="M8694" t="s">
        <v>12587</v>
      </c>
      <c r="N8694" s="126"/>
      <c r="Q8694" t="s">
        <v>12595</v>
      </c>
      <c r="R8694" t="s">
        <v>19974</v>
      </c>
      <c r="S8694" s="120">
        <v>0.6</v>
      </c>
      <c r="U8694"/>
    </row>
    <row r="8695" spans="1:21">
      <c r="A8695">
        <v>8694</v>
      </c>
      <c r="B8695" s="1" t="s">
        <v>12596</v>
      </c>
      <c r="C8695" s="1" t="s">
        <v>175</v>
      </c>
      <c r="D8695" s="1" t="s">
        <v>12332</v>
      </c>
      <c r="E8695" t="s">
        <v>769</v>
      </c>
      <c r="F8695" t="s">
        <v>12597</v>
      </c>
      <c r="G8695" t="s">
        <v>39</v>
      </c>
      <c r="H8695" t="s">
        <v>177</v>
      </c>
      <c r="I8695" t="s">
        <v>12334</v>
      </c>
      <c r="J8695" s="1">
        <v>7</v>
      </c>
      <c r="K8695" t="s">
        <v>12598</v>
      </c>
      <c r="L8695" t="s">
        <v>12599</v>
      </c>
      <c r="M8695" t="s">
        <v>12600</v>
      </c>
      <c r="N8695" s="126"/>
      <c r="Q8695" t="s">
        <v>12596</v>
      </c>
      <c r="R8695" t="s">
        <v>19975</v>
      </c>
      <c r="S8695" s="120">
        <v>0.6</v>
      </c>
      <c r="U8695"/>
    </row>
    <row r="8696" spans="1:21">
      <c r="A8696">
        <v>8695</v>
      </c>
      <c r="B8696" s="1" t="s">
        <v>12601</v>
      </c>
      <c r="C8696" s="1" t="s">
        <v>593</v>
      </c>
      <c r="D8696" s="1" t="s">
        <v>12332</v>
      </c>
      <c r="E8696" t="s">
        <v>769</v>
      </c>
      <c r="F8696" t="s">
        <v>12602</v>
      </c>
      <c r="G8696" t="s">
        <v>39</v>
      </c>
      <c r="H8696" t="s">
        <v>595</v>
      </c>
      <c r="I8696" t="s">
        <v>12334</v>
      </c>
      <c r="J8696" s="1">
        <v>7</v>
      </c>
      <c r="K8696" t="s">
        <v>12602</v>
      </c>
      <c r="L8696" t="s">
        <v>12603</v>
      </c>
      <c r="M8696" t="s">
        <v>12604</v>
      </c>
      <c r="N8696" s="126"/>
      <c r="Q8696" t="s">
        <v>12601</v>
      </c>
      <c r="R8696" t="s">
        <v>19976</v>
      </c>
      <c r="S8696" s="120">
        <v>0.6</v>
      </c>
      <c r="U8696"/>
    </row>
    <row r="8697" spans="1:21">
      <c r="A8697">
        <v>8696</v>
      </c>
      <c r="B8697" s="1" t="s">
        <v>12605</v>
      </c>
      <c r="C8697" s="1" t="s">
        <v>593</v>
      </c>
      <c r="D8697" s="1" t="s">
        <v>12332</v>
      </c>
      <c r="E8697" t="s">
        <v>769</v>
      </c>
      <c r="F8697" t="s">
        <v>12602</v>
      </c>
      <c r="G8697" t="s">
        <v>39</v>
      </c>
      <c r="H8697" t="s">
        <v>595</v>
      </c>
      <c r="I8697" t="s">
        <v>12334</v>
      </c>
      <c r="J8697" s="1">
        <v>7</v>
      </c>
      <c r="K8697" t="s">
        <v>12602</v>
      </c>
      <c r="L8697" t="s">
        <v>12603</v>
      </c>
      <c r="M8697" t="s">
        <v>12604</v>
      </c>
      <c r="N8697" s="126"/>
      <c r="Q8697" t="s">
        <v>12605</v>
      </c>
      <c r="R8697" t="s">
        <v>19976</v>
      </c>
      <c r="S8697" s="120">
        <v>0.6</v>
      </c>
      <c r="U8697"/>
    </row>
    <row r="8698" spans="1:21">
      <c r="A8698">
        <v>8697</v>
      </c>
      <c r="B8698" s="1" t="s">
        <v>12433</v>
      </c>
      <c r="C8698" s="1" t="s">
        <v>201</v>
      </c>
      <c r="D8698" s="1" t="s">
        <v>12332</v>
      </c>
      <c r="E8698" t="s">
        <v>769</v>
      </c>
      <c r="F8698" t="s">
        <v>12606</v>
      </c>
      <c r="G8698" t="s">
        <v>39</v>
      </c>
      <c r="H8698" t="s">
        <v>203</v>
      </c>
      <c r="I8698" t="s">
        <v>12334</v>
      </c>
      <c r="J8698" s="1">
        <v>7</v>
      </c>
      <c r="K8698" t="s">
        <v>12606</v>
      </c>
      <c r="L8698" t="s">
        <v>12607</v>
      </c>
      <c r="M8698" t="s">
        <v>12608</v>
      </c>
      <c r="N8698" s="126">
        <v>0.01</v>
      </c>
      <c r="Q8698" t="s">
        <v>12433</v>
      </c>
      <c r="R8698" t="s">
        <v>19977</v>
      </c>
      <c r="S8698" s="120">
        <v>0.6</v>
      </c>
      <c r="U8698"/>
    </row>
    <row r="8699" spans="1:21">
      <c r="A8699">
        <v>8698</v>
      </c>
      <c r="B8699" s="1" t="s">
        <v>12609</v>
      </c>
      <c r="C8699" s="1" t="s">
        <v>201</v>
      </c>
      <c r="D8699" s="1" t="s">
        <v>12332</v>
      </c>
      <c r="E8699" t="s">
        <v>769</v>
      </c>
      <c r="F8699" t="s">
        <v>12606</v>
      </c>
      <c r="G8699" t="s">
        <v>39</v>
      </c>
      <c r="H8699" t="s">
        <v>203</v>
      </c>
      <c r="I8699" t="s">
        <v>12334</v>
      </c>
      <c r="J8699" s="1">
        <v>7</v>
      </c>
      <c r="K8699" t="s">
        <v>12606</v>
      </c>
      <c r="L8699" t="s">
        <v>12607</v>
      </c>
      <c r="M8699" t="s">
        <v>12608</v>
      </c>
      <c r="N8699" s="126"/>
      <c r="Q8699" t="s">
        <v>12609</v>
      </c>
      <c r="R8699" t="s">
        <v>19977</v>
      </c>
      <c r="S8699" s="120">
        <v>0.6</v>
      </c>
      <c r="U8699"/>
    </row>
    <row r="8700" spans="1:21">
      <c r="A8700">
        <v>8699</v>
      </c>
      <c r="B8700" s="1" t="s">
        <v>12610</v>
      </c>
      <c r="C8700" s="1" t="s">
        <v>201</v>
      </c>
      <c r="D8700" s="1" t="s">
        <v>12332</v>
      </c>
      <c r="E8700" t="s">
        <v>769</v>
      </c>
      <c r="F8700" t="s">
        <v>12606</v>
      </c>
      <c r="G8700" t="s">
        <v>39</v>
      </c>
      <c r="H8700" t="s">
        <v>203</v>
      </c>
      <c r="I8700" t="s">
        <v>12334</v>
      </c>
      <c r="J8700" s="1">
        <v>7</v>
      </c>
      <c r="K8700" t="s">
        <v>12606</v>
      </c>
      <c r="L8700" t="s">
        <v>12607</v>
      </c>
      <c r="M8700" t="s">
        <v>12608</v>
      </c>
      <c r="N8700" s="126"/>
      <c r="Q8700" t="s">
        <v>12610</v>
      </c>
      <c r="R8700" t="s">
        <v>19977</v>
      </c>
      <c r="S8700" s="120">
        <v>0.6</v>
      </c>
      <c r="U8700"/>
    </row>
    <row r="8701" spans="1:21">
      <c r="A8701">
        <v>8700</v>
      </c>
      <c r="B8701" s="1" t="s">
        <v>12611</v>
      </c>
      <c r="C8701" s="1" t="s">
        <v>201</v>
      </c>
      <c r="D8701" s="1" t="s">
        <v>12332</v>
      </c>
      <c r="E8701" t="s">
        <v>769</v>
      </c>
      <c r="F8701" t="s">
        <v>12606</v>
      </c>
      <c r="G8701" t="s">
        <v>39</v>
      </c>
      <c r="H8701" t="s">
        <v>203</v>
      </c>
      <c r="I8701" t="s">
        <v>12334</v>
      </c>
      <c r="J8701" s="1">
        <v>7</v>
      </c>
      <c r="K8701" t="s">
        <v>12606</v>
      </c>
      <c r="L8701" t="s">
        <v>12607</v>
      </c>
      <c r="M8701" t="s">
        <v>12608</v>
      </c>
      <c r="N8701" s="126"/>
      <c r="Q8701" t="s">
        <v>12611</v>
      </c>
      <c r="R8701" t="s">
        <v>19977</v>
      </c>
      <c r="S8701" s="120">
        <v>0.6</v>
      </c>
      <c r="U8701"/>
    </row>
    <row r="8702" spans="1:21">
      <c r="A8702">
        <v>8701</v>
      </c>
      <c r="B8702" s="1" t="s">
        <v>12612</v>
      </c>
      <c r="C8702" s="1" t="s">
        <v>201</v>
      </c>
      <c r="D8702" s="1" t="s">
        <v>12332</v>
      </c>
      <c r="E8702" t="s">
        <v>769</v>
      </c>
      <c r="F8702" t="s">
        <v>12606</v>
      </c>
      <c r="G8702" t="s">
        <v>39</v>
      </c>
      <c r="H8702" t="s">
        <v>203</v>
      </c>
      <c r="I8702" t="s">
        <v>12334</v>
      </c>
      <c r="J8702" s="1">
        <v>7</v>
      </c>
      <c r="K8702" t="s">
        <v>12606</v>
      </c>
      <c r="L8702" t="s">
        <v>12607</v>
      </c>
      <c r="M8702" t="s">
        <v>12608</v>
      </c>
      <c r="N8702" s="126"/>
      <c r="Q8702" t="s">
        <v>12612</v>
      </c>
      <c r="R8702" t="s">
        <v>19977</v>
      </c>
      <c r="S8702" s="120">
        <v>0.6</v>
      </c>
      <c r="U8702"/>
    </row>
    <row r="8703" spans="1:21">
      <c r="A8703">
        <v>8702</v>
      </c>
      <c r="B8703" s="1" t="s">
        <v>12613</v>
      </c>
      <c r="C8703" s="1" t="s">
        <v>201</v>
      </c>
      <c r="D8703" s="1" t="s">
        <v>12332</v>
      </c>
      <c r="E8703" t="s">
        <v>769</v>
      </c>
      <c r="F8703" t="s">
        <v>12606</v>
      </c>
      <c r="G8703" t="s">
        <v>39</v>
      </c>
      <c r="H8703" t="s">
        <v>203</v>
      </c>
      <c r="I8703" t="s">
        <v>12334</v>
      </c>
      <c r="J8703" s="1">
        <v>7</v>
      </c>
      <c r="K8703" t="s">
        <v>12606</v>
      </c>
      <c r="L8703" t="s">
        <v>12607</v>
      </c>
      <c r="M8703" t="s">
        <v>12608</v>
      </c>
      <c r="N8703" s="126">
        <v>0.01</v>
      </c>
      <c r="Q8703" t="s">
        <v>12613</v>
      </c>
      <c r="R8703" t="s">
        <v>19977</v>
      </c>
      <c r="S8703" s="120">
        <v>0.6</v>
      </c>
      <c r="U8703"/>
    </row>
    <row r="8704" spans="1:21">
      <c r="A8704">
        <v>8703</v>
      </c>
      <c r="B8704" s="1" t="s">
        <v>12614</v>
      </c>
      <c r="C8704" s="1" t="s">
        <v>201</v>
      </c>
      <c r="D8704" s="1" t="s">
        <v>12332</v>
      </c>
      <c r="E8704" t="s">
        <v>769</v>
      </c>
      <c r="F8704" t="s">
        <v>12606</v>
      </c>
      <c r="G8704" t="s">
        <v>39</v>
      </c>
      <c r="H8704" t="s">
        <v>203</v>
      </c>
      <c r="I8704" t="s">
        <v>12334</v>
      </c>
      <c r="J8704" s="1">
        <v>7</v>
      </c>
      <c r="K8704" t="s">
        <v>12606</v>
      </c>
      <c r="L8704" t="s">
        <v>12607</v>
      </c>
      <c r="M8704" t="s">
        <v>12608</v>
      </c>
      <c r="N8704" s="126"/>
      <c r="Q8704" t="s">
        <v>12614</v>
      </c>
      <c r="R8704" t="s">
        <v>19977</v>
      </c>
      <c r="S8704" s="120">
        <v>0.6</v>
      </c>
      <c r="U8704"/>
    </row>
    <row r="8705" spans="1:21">
      <c r="A8705">
        <v>8704</v>
      </c>
      <c r="B8705" s="1" t="s">
        <v>12615</v>
      </c>
      <c r="C8705" s="1" t="s">
        <v>201</v>
      </c>
      <c r="D8705" s="1" t="s">
        <v>12332</v>
      </c>
      <c r="E8705" t="s">
        <v>769</v>
      </c>
      <c r="F8705" t="s">
        <v>12606</v>
      </c>
      <c r="G8705" t="s">
        <v>39</v>
      </c>
      <c r="H8705" t="s">
        <v>203</v>
      </c>
      <c r="I8705" t="s">
        <v>12334</v>
      </c>
      <c r="J8705" s="1">
        <v>7</v>
      </c>
      <c r="K8705" t="s">
        <v>12606</v>
      </c>
      <c r="L8705" t="s">
        <v>12607</v>
      </c>
      <c r="M8705" t="s">
        <v>12608</v>
      </c>
      <c r="N8705" s="126"/>
      <c r="Q8705" t="s">
        <v>12615</v>
      </c>
      <c r="R8705" t="s">
        <v>19977</v>
      </c>
      <c r="S8705" s="120">
        <v>0.6</v>
      </c>
      <c r="U8705"/>
    </row>
    <row r="8706" spans="1:21">
      <c r="A8706">
        <v>8705</v>
      </c>
      <c r="B8706" s="1" t="s">
        <v>12616</v>
      </c>
      <c r="C8706" s="1" t="s">
        <v>201</v>
      </c>
      <c r="D8706" s="1" t="s">
        <v>12332</v>
      </c>
      <c r="E8706" t="s">
        <v>769</v>
      </c>
      <c r="F8706" t="s">
        <v>12606</v>
      </c>
      <c r="G8706" t="s">
        <v>39</v>
      </c>
      <c r="H8706" t="s">
        <v>203</v>
      </c>
      <c r="I8706" t="s">
        <v>12334</v>
      </c>
      <c r="J8706" s="1">
        <v>7</v>
      </c>
      <c r="K8706" t="s">
        <v>12606</v>
      </c>
      <c r="L8706" t="s">
        <v>12607</v>
      </c>
      <c r="M8706" t="s">
        <v>12608</v>
      </c>
      <c r="N8706" s="126"/>
      <c r="Q8706" t="s">
        <v>12616</v>
      </c>
      <c r="R8706" t="s">
        <v>19977</v>
      </c>
      <c r="S8706" s="120">
        <v>0.6</v>
      </c>
      <c r="U8706"/>
    </row>
    <row r="8707" spans="1:21">
      <c r="A8707">
        <v>8706</v>
      </c>
      <c r="B8707" s="1" t="s">
        <v>12617</v>
      </c>
      <c r="C8707" s="1" t="s">
        <v>201</v>
      </c>
      <c r="D8707" s="1" t="s">
        <v>12332</v>
      </c>
      <c r="E8707" t="s">
        <v>769</v>
      </c>
      <c r="F8707" t="s">
        <v>12606</v>
      </c>
      <c r="G8707" t="s">
        <v>39</v>
      </c>
      <c r="H8707" t="s">
        <v>203</v>
      </c>
      <c r="I8707" t="s">
        <v>12334</v>
      </c>
      <c r="J8707" s="1">
        <v>7</v>
      </c>
      <c r="K8707" t="s">
        <v>12606</v>
      </c>
      <c r="L8707" t="s">
        <v>12607</v>
      </c>
      <c r="M8707" t="s">
        <v>12608</v>
      </c>
      <c r="N8707" s="126"/>
      <c r="Q8707" t="s">
        <v>12617</v>
      </c>
      <c r="R8707" t="s">
        <v>19977</v>
      </c>
      <c r="S8707" s="120">
        <v>0.6</v>
      </c>
      <c r="U8707"/>
    </row>
    <row r="8708" spans="1:21">
      <c r="A8708">
        <v>8707</v>
      </c>
      <c r="B8708" s="1" t="s">
        <v>133</v>
      </c>
      <c r="C8708" s="1" t="s">
        <v>133</v>
      </c>
      <c r="D8708" s="1" t="s">
        <v>10636</v>
      </c>
      <c r="E8708" t="s">
        <v>38</v>
      </c>
      <c r="F8708" t="s">
        <v>12618</v>
      </c>
      <c r="G8708" t="s">
        <v>39</v>
      </c>
      <c r="H8708" t="s">
        <v>135</v>
      </c>
      <c r="I8708" t="s">
        <v>12619</v>
      </c>
      <c r="J8708" s="1">
        <v>1</v>
      </c>
      <c r="K8708" t="s">
        <v>12618</v>
      </c>
      <c r="L8708" t="s">
        <v>12620</v>
      </c>
      <c r="M8708" t="s">
        <v>12621</v>
      </c>
      <c r="N8708" s="126"/>
      <c r="Q8708" t="s">
        <v>133</v>
      </c>
      <c r="R8708" t="s">
        <v>19978</v>
      </c>
      <c r="S8708" s="120">
        <v>0.6</v>
      </c>
      <c r="U8708"/>
    </row>
    <row r="8709" spans="1:21">
      <c r="A8709">
        <v>8708</v>
      </c>
      <c r="B8709" s="1" t="s">
        <v>12622</v>
      </c>
      <c r="C8709" s="1" t="s">
        <v>12623</v>
      </c>
      <c r="D8709" s="1" t="s">
        <v>10636</v>
      </c>
      <c r="E8709" t="s">
        <v>48</v>
      </c>
      <c r="F8709" t="s">
        <v>12624</v>
      </c>
      <c r="G8709" t="s">
        <v>39</v>
      </c>
      <c r="H8709" t="s">
        <v>12625</v>
      </c>
      <c r="I8709" t="s">
        <v>12619</v>
      </c>
      <c r="J8709" s="1">
        <v>2</v>
      </c>
      <c r="K8709" t="s">
        <v>12626</v>
      </c>
      <c r="L8709" t="s">
        <v>12627</v>
      </c>
      <c r="M8709" t="s">
        <v>12628</v>
      </c>
      <c r="N8709" s="126"/>
      <c r="Q8709" t="s">
        <v>12622</v>
      </c>
      <c r="R8709" t="s">
        <v>19979</v>
      </c>
      <c r="S8709" s="120">
        <v>0.6</v>
      </c>
      <c r="U8709"/>
    </row>
    <row r="8710" spans="1:21">
      <c r="A8710">
        <v>8709</v>
      </c>
      <c r="B8710" s="1" t="s">
        <v>12629</v>
      </c>
      <c r="C8710" s="1" t="s">
        <v>12623</v>
      </c>
      <c r="D8710" s="1" t="s">
        <v>10636</v>
      </c>
      <c r="E8710" t="s">
        <v>48</v>
      </c>
      <c r="F8710" t="s">
        <v>12624</v>
      </c>
      <c r="G8710" t="s">
        <v>39</v>
      </c>
      <c r="H8710" t="s">
        <v>12625</v>
      </c>
      <c r="I8710" t="s">
        <v>12619</v>
      </c>
      <c r="J8710" s="1">
        <v>2</v>
      </c>
      <c r="K8710" t="s">
        <v>12626</v>
      </c>
      <c r="L8710" t="s">
        <v>12627</v>
      </c>
      <c r="M8710" t="s">
        <v>12628</v>
      </c>
      <c r="N8710" s="126"/>
      <c r="Q8710" t="s">
        <v>12629</v>
      </c>
      <c r="R8710" t="s">
        <v>19979</v>
      </c>
      <c r="S8710" s="120">
        <v>0.6</v>
      </c>
      <c r="U8710"/>
    </row>
    <row r="8711" spans="1:21">
      <c r="A8711">
        <v>8710</v>
      </c>
      <c r="B8711" s="1" t="s">
        <v>12630</v>
      </c>
      <c r="C8711" s="1" t="s">
        <v>12623</v>
      </c>
      <c r="D8711" s="1" t="s">
        <v>10636</v>
      </c>
      <c r="E8711" t="s">
        <v>48</v>
      </c>
      <c r="F8711" t="s">
        <v>12624</v>
      </c>
      <c r="G8711" t="s">
        <v>39</v>
      </c>
      <c r="H8711" t="s">
        <v>12625</v>
      </c>
      <c r="I8711" t="s">
        <v>12619</v>
      </c>
      <c r="J8711" s="1">
        <v>2</v>
      </c>
      <c r="K8711" t="s">
        <v>12626</v>
      </c>
      <c r="L8711" t="s">
        <v>12627</v>
      </c>
      <c r="M8711" t="s">
        <v>12628</v>
      </c>
      <c r="N8711" s="126">
        <v>0.01</v>
      </c>
      <c r="Q8711" t="s">
        <v>12630</v>
      </c>
      <c r="R8711" t="s">
        <v>19979</v>
      </c>
      <c r="S8711" s="120">
        <v>0.6</v>
      </c>
      <c r="U8711"/>
    </row>
    <row r="8712" spans="1:21">
      <c r="A8712">
        <v>8711</v>
      </c>
      <c r="B8712" s="1" t="s">
        <v>12631</v>
      </c>
      <c r="C8712" s="1" t="s">
        <v>105</v>
      </c>
      <c r="D8712" s="1" t="s">
        <v>10636</v>
      </c>
      <c r="E8712" t="s">
        <v>48</v>
      </c>
      <c r="F8712" t="s">
        <v>12632</v>
      </c>
      <c r="G8712" t="s">
        <v>39</v>
      </c>
      <c r="H8712" t="s">
        <v>107</v>
      </c>
      <c r="I8712" t="s">
        <v>12619</v>
      </c>
      <c r="J8712" s="1">
        <v>2</v>
      </c>
      <c r="K8712" t="s">
        <v>12632</v>
      </c>
      <c r="L8712" t="s">
        <v>12633</v>
      </c>
      <c r="M8712" t="s">
        <v>12634</v>
      </c>
      <c r="N8712" s="126"/>
      <c r="Q8712" t="s">
        <v>12631</v>
      </c>
      <c r="R8712" t="s">
        <v>19980</v>
      </c>
      <c r="S8712" s="120">
        <v>0.6</v>
      </c>
      <c r="U8712"/>
    </row>
    <row r="8713" spans="1:21">
      <c r="A8713">
        <v>8712</v>
      </c>
      <c r="B8713" s="1" t="s">
        <v>2786</v>
      </c>
      <c r="C8713" s="1" t="s">
        <v>12635</v>
      </c>
      <c r="D8713" s="1" t="s">
        <v>10636</v>
      </c>
      <c r="E8713" t="s">
        <v>48</v>
      </c>
      <c r="F8713" t="s">
        <v>12636</v>
      </c>
      <c r="G8713" t="s">
        <v>39</v>
      </c>
      <c r="H8713" t="s">
        <v>12637</v>
      </c>
      <c r="I8713" t="s">
        <v>12619</v>
      </c>
      <c r="J8713" s="1">
        <v>2</v>
      </c>
      <c r="K8713" t="s">
        <v>12638</v>
      </c>
      <c r="L8713" t="s">
        <v>12639</v>
      </c>
      <c r="M8713" t="s">
        <v>12640</v>
      </c>
      <c r="N8713" s="126"/>
      <c r="Q8713" t="s">
        <v>2786</v>
      </c>
      <c r="R8713" t="s">
        <v>19981</v>
      </c>
      <c r="S8713" s="120">
        <v>0.6</v>
      </c>
      <c r="U8713"/>
    </row>
    <row r="8714" spans="1:21">
      <c r="A8714">
        <v>8713</v>
      </c>
      <c r="B8714" s="1" t="s">
        <v>12641</v>
      </c>
      <c r="C8714" s="1" t="s">
        <v>12635</v>
      </c>
      <c r="D8714" s="1" t="s">
        <v>10636</v>
      </c>
      <c r="E8714" t="s">
        <v>48</v>
      </c>
      <c r="F8714" t="s">
        <v>12636</v>
      </c>
      <c r="G8714" t="s">
        <v>39</v>
      </c>
      <c r="H8714" t="s">
        <v>12637</v>
      </c>
      <c r="I8714" t="s">
        <v>12619</v>
      </c>
      <c r="J8714" s="1">
        <v>2</v>
      </c>
      <c r="K8714" t="s">
        <v>12638</v>
      </c>
      <c r="L8714" t="s">
        <v>12639</v>
      </c>
      <c r="M8714" t="s">
        <v>12640</v>
      </c>
      <c r="N8714" s="126"/>
      <c r="Q8714" t="s">
        <v>12641</v>
      </c>
      <c r="R8714" t="s">
        <v>19981</v>
      </c>
      <c r="S8714" s="120">
        <v>0.6</v>
      </c>
      <c r="U8714"/>
    </row>
    <row r="8715" spans="1:21">
      <c r="A8715">
        <v>8714</v>
      </c>
      <c r="B8715" s="1" t="s">
        <v>12642</v>
      </c>
      <c r="C8715" s="1" t="s">
        <v>12635</v>
      </c>
      <c r="D8715" s="1" t="s">
        <v>10636</v>
      </c>
      <c r="E8715" t="s">
        <v>48</v>
      </c>
      <c r="F8715" t="s">
        <v>12636</v>
      </c>
      <c r="G8715" t="s">
        <v>39</v>
      </c>
      <c r="H8715" t="s">
        <v>12637</v>
      </c>
      <c r="I8715" t="s">
        <v>12619</v>
      </c>
      <c r="J8715" s="1">
        <v>2</v>
      </c>
      <c r="K8715" t="s">
        <v>12638</v>
      </c>
      <c r="L8715" t="s">
        <v>12639</v>
      </c>
      <c r="M8715" t="s">
        <v>12640</v>
      </c>
      <c r="N8715" s="126"/>
      <c r="Q8715" t="s">
        <v>12642</v>
      </c>
      <c r="R8715" t="s">
        <v>19981</v>
      </c>
      <c r="S8715" s="120">
        <v>0.6</v>
      </c>
      <c r="U8715"/>
    </row>
    <row r="8716" spans="1:21">
      <c r="A8716">
        <v>8715</v>
      </c>
      <c r="B8716" s="1" t="s">
        <v>2065</v>
      </c>
      <c r="C8716" s="1" t="s">
        <v>12635</v>
      </c>
      <c r="D8716" s="1" t="s">
        <v>10636</v>
      </c>
      <c r="E8716" t="s">
        <v>642</v>
      </c>
      <c r="F8716" t="s">
        <v>12643</v>
      </c>
      <c r="G8716" t="s">
        <v>39</v>
      </c>
      <c r="H8716" t="s">
        <v>12637</v>
      </c>
      <c r="I8716" t="s">
        <v>12619</v>
      </c>
      <c r="J8716" s="1">
        <v>7</v>
      </c>
      <c r="K8716" t="s">
        <v>12644</v>
      </c>
      <c r="L8716" t="s">
        <v>12645</v>
      </c>
      <c r="M8716" t="s">
        <v>12646</v>
      </c>
      <c r="N8716" s="126"/>
      <c r="Q8716" t="s">
        <v>2065</v>
      </c>
      <c r="R8716" t="s">
        <v>19982</v>
      </c>
      <c r="S8716" s="120">
        <v>0.6</v>
      </c>
      <c r="U8716"/>
    </row>
    <row r="8717" spans="1:21">
      <c r="A8717">
        <v>8716</v>
      </c>
      <c r="B8717" s="1" t="s">
        <v>12647</v>
      </c>
      <c r="C8717" s="1" t="s">
        <v>12635</v>
      </c>
      <c r="D8717" s="1" t="s">
        <v>10636</v>
      </c>
      <c r="E8717" t="s">
        <v>642</v>
      </c>
      <c r="F8717" t="s">
        <v>12643</v>
      </c>
      <c r="G8717" t="s">
        <v>39</v>
      </c>
      <c r="H8717" t="s">
        <v>12637</v>
      </c>
      <c r="I8717" t="s">
        <v>12619</v>
      </c>
      <c r="J8717" s="1">
        <v>7</v>
      </c>
      <c r="K8717" t="s">
        <v>12644</v>
      </c>
      <c r="L8717" t="s">
        <v>12645</v>
      </c>
      <c r="M8717" t="s">
        <v>12646</v>
      </c>
      <c r="N8717" s="126"/>
      <c r="Q8717" t="s">
        <v>12647</v>
      </c>
      <c r="R8717" t="s">
        <v>19982</v>
      </c>
      <c r="S8717" s="120">
        <v>0.6</v>
      </c>
      <c r="U8717"/>
    </row>
    <row r="8718" spans="1:21">
      <c r="A8718">
        <v>8717</v>
      </c>
      <c r="B8718" s="1" t="s">
        <v>12630</v>
      </c>
      <c r="C8718" s="1" t="s">
        <v>12623</v>
      </c>
      <c r="D8718" s="1" t="s">
        <v>10636</v>
      </c>
      <c r="E8718" t="s">
        <v>769</v>
      </c>
      <c r="F8718" t="s">
        <v>12648</v>
      </c>
      <c r="G8718" t="s">
        <v>39</v>
      </c>
      <c r="H8718" t="s">
        <v>12625</v>
      </c>
      <c r="I8718" t="s">
        <v>12619</v>
      </c>
      <c r="J8718" s="1">
        <v>7</v>
      </c>
      <c r="K8718" t="s">
        <v>12649</v>
      </c>
      <c r="L8718" t="s">
        <v>12650</v>
      </c>
      <c r="M8718" t="s">
        <v>12651</v>
      </c>
      <c r="N8718" s="126"/>
      <c r="Q8718" t="s">
        <v>12630</v>
      </c>
      <c r="R8718" t="s">
        <v>19983</v>
      </c>
      <c r="S8718" s="120">
        <v>0.6</v>
      </c>
      <c r="U8718"/>
    </row>
    <row r="8719" spans="1:21">
      <c r="A8719">
        <v>8718</v>
      </c>
      <c r="B8719" s="1" t="s">
        <v>12652</v>
      </c>
      <c r="C8719" s="1" t="s">
        <v>12635</v>
      </c>
      <c r="D8719" s="1" t="s">
        <v>10636</v>
      </c>
      <c r="E8719" t="s">
        <v>769</v>
      </c>
      <c r="F8719" t="s">
        <v>12653</v>
      </c>
      <c r="G8719" t="s">
        <v>39</v>
      </c>
      <c r="H8719" t="s">
        <v>12637</v>
      </c>
      <c r="I8719" t="s">
        <v>12619</v>
      </c>
      <c r="J8719" s="1">
        <v>7</v>
      </c>
      <c r="K8719" t="s">
        <v>12644</v>
      </c>
      <c r="L8719" t="s">
        <v>12654</v>
      </c>
      <c r="M8719" t="s">
        <v>12646</v>
      </c>
      <c r="N8719" s="126"/>
      <c r="Q8719" t="s">
        <v>12652</v>
      </c>
      <c r="R8719" t="s">
        <v>19982</v>
      </c>
      <c r="S8719" s="120">
        <v>0.6</v>
      </c>
      <c r="U8719"/>
    </row>
    <row r="8720" spans="1:21">
      <c r="A8720">
        <v>8719</v>
      </c>
      <c r="B8720" s="1" t="s">
        <v>12655</v>
      </c>
      <c r="C8720" s="1" t="s">
        <v>12635</v>
      </c>
      <c r="D8720" s="1" t="s">
        <v>10636</v>
      </c>
      <c r="E8720" t="s">
        <v>769</v>
      </c>
      <c r="F8720" t="s">
        <v>12653</v>
      </c>
      <c r="G8720" t="s">
        <v>39</v>
      </c>
      <c r="H8720" t="s">
        <v>12637</v>
      </c>
      <c r="I8720" t="s">
        <v>12619</v>
      </c>
      <c r="J8720" s="1">
        <v>7</v>
      </c>
      <c r="K8720" t="s">
        <v>12644</v>
      </c>
      <c r="L8720" t="s">
        <v>12654</v>
      </c>
      <c r="M8720" t="s">
        <v>12646</v>
      </c>
      <c r="N8720" s="126"/>
      <c r="Q8720" t="s">
        <v>12655</v>
      </c>
      <c r="R8720" t="s">
        <v>19982</v>
      </c>
      <c r="S8720" s="120">
        <v>0.6</v>
      </c>
      <c r="U8720"/>
    </row>
    <row r="8721" spans="1:21">
      <c r="A8721">
        <v>8720</v>
      </c>
      <c r="B8721" s="1" t="s">
        <v>12656</v>
      </c>
      <c r="C8721" s="1" t="s">
        <v>12635</v>
      </c>
      <c r="D8721" s="1" t="s">
        <v>10636</v>
      </c>
      <c r="E8721" t="s">
        <v>769</v>
      </c>
      <c r="F8721" t="s">
        <v>12653</v>
      </c>
      <c r="G8721" t="s">
        <v>39</v>
      </c>
      <c r="H8721" t="s">
        <v>12637</v>
      </c>
      <c r="I8721" t="s">
        <v>12619</v>
      </c>
      <c r="J8721" s="1">
        <v>7</v>
      </c>
      <c r="K8721" t="s">
        <v>12644</v>
      </c>
      <c r="L8721" t="s">
        <v>12654</v>
      </c>
      <c r="M8721" t="s">
        <v>12646</v>
      </c>
      <c r="N8721" s="126"/>
      <c r="Q8721" t="s">
        <v>12656</v>
      </c>
      <c r="R8721" t="s">
        <v>19982</v>
      </c>
      <c r="S8721" s="120">
        <v>0.6</v>
      </c>
      <c r="U8721"/>
    </row>
    <row r="8722" spans="1:21">
      <c r="A8722">
        <v>8721</v>
      </c>
      <c r="B8722" s="1" t="s">
        <v>12657</v>
      </c>
      <c r="C8722" s="1" t="s">
        <v>12635</v>
      </c>
      <c r="D8722" s="1" t="s">
        <v>10636</v>
      </c>
      <c r="E8722" t="s">
        <v>769</v>
      </c>
      <c r="F8722" t="s">
        <v>12653</v>
      </c>
      <c r="G8722" t="s">
        <v>39</v>
      </c>
      <c r="H8722" t="s">
        <v>12637</v>
      </c>
      <c r="I8722" t="s">
        <v>12619</v>
      </c>
      <c r="J8722" s="1">
        <v>7</v>
      </c>
      <c r="K8722" t="s">
        <v>12644</v>
      </c>
      <c r="L8722" t="s">
        <v>12654</v>
      </c>
      <c r="M8722" t="s">
        <v>12646</v>
      </c>
      <c r="N8722" s="126"/>
      <c r="Q8722" t="s">
        <v>12657</v>
      </c>
      <c r="R8722" t="s">
        <v>19982</v>
      </c>
      <c r="S8722" s="120">
        <v>0.6</v>
      </c>
      <c r="U8722"/>
    </row>
    <row r="8723" spans="1:21">
      <c r="A8723">
        <v>8722</v>
      </c>
      <c r="B8723" s="1" t="s">
        <v>12658</v>
      </c>
      <c r="C8723" s="1" t="s">
        <v>78</v>
      </c>
      <c r="D8723" s="1" t="s">
        <v>12658</v>
      </c>
      <c r="E8723" t="s">
        <v>38</v>
      </c>
      <c r="F8723" t="s">
        <v>12659</v>
      </c>
      <c r="G8723" t="s">
        <v>39</v>
      </c>
      <c r="H8723" t="s">
        <v>80</v>
      </c>
      <c r="I8723" t="s">
        <v>12660</v>
      </c>
      <c r="J8723" s="1">
        <v>1</v>
      </c>
      <c r="K8723" t="s">
        <v>12659</v>
      </c>
      <c r="L8723" t="s">
        <v>12661</v>
      </c>
      <c r="M8723" t="s">
        <v>12662</v>
      </c>
      <c r="N8723" s="126"/>
      <c r="Q8723" t="s">
        <v>12658</v>
      </c>
      <c r="R8723" t="s">
        <v>19984</v>
      </c>
      <c r="S8723" s="120">
        <v>0.6</v>
      </c>
      <c r="U8723"/>
    </row>
    <row r="8724" spans="1:21">
      <c r="A8724">
        <v>8723</v>
      </c>
      <c r="B8724" s="1" t="s">
        <v>12663</v>
      </c>
      <c r="C8724" s="1" t="s">
        <v>105</v>
      </c>
      <c r="D8724" s="1" t="s">
        <v>12658</v>
      </c>
      <c r="E8724" t="s">
        <v>38</v>
      </c>
      <c r="F8724" t="s">
        <v>12664</v>
      </c>
      <c r="G8724" t="s">
        <v>39</v>
      </c>
      <c r="H8724" t="s">
        <v>107</v>
      </c>
      <c r="I8724" t="s">
        <v>12660</v>
      </c>
      <c r="J8724" s="1">
        <v>1</v>
      </c>
      <c r="K8724" t="s">
        <v>12664</v>
      </c>
      <c r="L8724" t="s">
        <v>12665</v>
      </c>
      <c r="M8724" t="s">
        <v>12666</v>
      </c>
      <c r="N8724" s="126"/>
      <c r="Q8724" t="s">
        <v>12663</v>
      </c>
      <c r="R8724" t="s">
        <v>19985</v>
      </c>
      <c r="S8724" s="120">
        <v>0.6</v>
      </c>
      <c r="U8724"/>
    </row>
    <row r="8725" spans="1:21">
      <c r="A8725">
        <v>8724</v>
      </c>
      <c r="B8725" s="1" t="s">
        <v>12667</v>
      </c>
      <c r="C8725" s="1" t="s">
        <v>105</v>
      </c>
      <c r="D8725" s="1" t="s">
        <v>12658</v>
      </c>
      <c r="E8725" t="s">
        <v>38</v>
      </c>
      <c r="F8725" t="s">
        <v>12664</v>
      </c>
      <c r="G8725" t="s">
        <v>39</v>
      </c>
      <c r="H8725" t="s">
        <v>107</v>
      </c>
      <c r="I8725" t="s">
        <v>12660</v>
      </c>
      <c r="J8725" s="1">
        <v>1</v>
      </c>
      <c r="K8725" t="s">
        <v>12664</v>
      </c>
      <c r="L8725" t="s">
        <v>12665</v>
      </c>
      <c r="M8725" t="s">
        <v>12666</v>
      </c>
      <c r="N8725" s="126"/>
      <c r="Q8725" t="s">
        <v>12667</v>
      </c>
      <c r="R8725" t="s">
        <v>19985</v>
      </c>
      <c r="S8725" s="120">
        <v>0.6</v>
      </c>
      <c r="U8725"/>
    </row>
    <row r="8726" spans="1:21">
      <c r="A8726">
        <v>8725</v>
      </c>
      <c r="B8726" s="1" t="s">
        <v>12668</v>
      </c>
      <c r="C8726" s="1" t="s">
        <v>47</v>
      </c>
      <c r="D8726" s="1" t="s">
        <v>12658</v>
      </c>
      <c r="E8726" t="s">
        <v>38</v>
      </c>
      <c r="F8726" t="s">
        <v>12669</v>
      </c>
      <c r="G8726" t="s">
        <v>39</v>
      </c>
      <c r="H8726" t="s">
        <v>49</v>
      </c>
      <c r="I8726" t="s">
        <v>12660</v>
      </c>
      <c r="J8726" s="1">
        <v>1</v>
      </c>
      <c r="K8726" t="s">
        <v>12670</v>
      </c>
      <c r="L8726" t="s">
        <v>12671</v>
      </c>
      <c r="M8726" t="s">
        <v>12672</v>
      </c>
      <c r="N8726" s="126"/>
      <c r="Q8726" t="s">
        <v>12668</v>
      </c>
      <c r="R8726" t="s">
        <v>19986</v>
      </c>
      <c r="S8726" s="120">
        <v>0.6</v>
      </c>
      <c r="U8726"/>
    </row>
    <row r="8727" spans="1:21">
      <c r="A8727">
        <v>8726</v>
      </c>
      <c r="B8727" s="1" t="s">
        <v>12673</v>
      </c>
      <c r="C8727" s="1" t="s">
        <v>47</v>
      </c>
      <c r="D8727" s="1" t="s">
        <v>12658</v>
      </c>
      <c r="E8727" t="s">
        <v>38</v>
      </c>
      <c r="F8727" t="s">
        <v>12669</v>
      </c>
      <c r="G8727" t="s">
        <v>39</v>
      </c>
      <c r="H8727" t="s">
        <v>49</v>
      </c>
      <c r="I8727" t="s">
        <v>12660</v>
      </c>
      <c r="J8727" s="1">
        <v>1</v>
      </c>
      <c r="K8727" t="s">
        <v>12670</v>
      </c>
      <c r="L8727" t="s">
        <v>12671</v>
      </c>
      <c r="M8727" t="s">
        <v>12672</v>
      </c>
      <c r="N8727" s="126"/>
      <c r="Q8727" t="s">
        <v>12673</v>
      </c>
      <c r="R8727" t="s">
        <v>19986</v>
      </c>
      <c r="S8727" s="120">
        <v>0.6</v>
      </c>
      <c r="U8727"/>
    </row>
    <row r="8728" spans="1:21">
      <c r="A8728">
        <v>8727</v>
      </c>
      <c r="B8728" s="1" t="s">
        <v>12674</v>
      </c>
      <c r="C8728" s="1" t="s">
        <v>47</v>
      </c>
      <c r="D8728" s="1" t="s">
        <v>12658</v>
      </c>
      <c r="E8728" t="s">
        <v>38</v>
      </c>
      <c r="F8728" t="s">
        <v>12669</v>
      </c>
      <c r="G8728" t="s">
        <v>39</v>
      </c>
      <c r="H8728" t="s">
        <v>49</v>
      </c>
      <c r="I8728" t="s">
        <v>12660</v>
      </c>
      <c r="J8728" s="1">
        <v>1</v>
      </c>
      <c r="K8728" t="s">
        <v>12670</v>
      </c>
      <c r="L8728" t="s">
        <v>12671</v>
      </c>
      <c r="M8728" t="s">
        <v>12672</v>
      </c>
      <c r="N8728" s="126"/>
      <c r="Q8728" t="s">
        <v>12674</v>
      </c>
      <c r="R8728" t="s">
        <v>19986</v>
      </c>
      <c r="S8728" s="120">
        <v>0.6</v>
      </c>
      <c r="U8728"/>
    </row>
    <row r="8729" spans="1:21">
      <c r="A8729">
        <v>8728</v>
      </c>
      <c r="B8729" s="1" t="s">
        <v>12675</v>
      </c>
      <c r="C8729" s="1" t="s">
        <v>47</v>
      </c>
      <c r="D8729" s="1" t="s">
        <v>12658</v>
      </c>
      <c r="E8729" t="s">
        <v>38</v>
      </c>
      <c r="F8729" t="s">
        <v>12669</v>
      </c>
      <c r="G8729" t="s">
        <v>39</v>
      </c>
      <c r="H8729" t="s">
        <v>49</v>
      </c>
      <c r="I8729" t="s">
        <v>12660</v>
      </c>
      <c r="J8729" s="1">
        <v>1</v>
      </c>
      <c r="K8729" t="s">
        <v>12670</v>
      </c>
      <c r="L8729" t="s">
        <v>12671</v>
      </c>
      <c r="M8729" t="s">
        <v>12672</v>
      </c>
      <c r="N8729" s="126"/>
      <c r="Q8729" t="s">
        <v>12675</v>
      </c>
      <c r="R8729" t="s">
        <v>19986</v>
      </c>
      <c r="S8729" s="120">
        <v>0.6</v>
      </c>
      <c r="U8729"/>
    </row>
    <row r="8730" spans="1:21">
      <c r="A8730">
        <v>8729</v>
      </c>
      <c r="B8730" s="1" t="s">
        <v>12676</v>
      </c>
      <c r="C8730" s="1" t="s">
        <v>47</v>
      </c>
      <c r="D8730" s="1" t="s">
        <v>12658</v>
      </c>
      <c r="E8730" t="s">
        <v>38</v>
      </c>
      <c r="F8730" t="s">
        <v>12669</v>
      </c>
      <c r="G8730" t="s">
        <v>39</v>
      </c>
      <c r="H8730" t="s">
        <v>49</v>
      </c>
      <c r="I8730" t="s">
        <v>12660</v>
      </c>
      <c r="J8730" s="1">
        <v>1</v>
      </c>
      <c r="K8730" t="s">
        <v>12670</v>
      </c>
      <c r="L8730" t="s">
        <v>12671</v>
      </c>
      <c r="M8730" t="s">
        <v>12672</v>
      </c>
      <c r="N8730" s="126"/>
      <c r="Q8730" t="s">
        <v>12676</v>
      </c>
      <c r="R8730" t="s">
        <v>19986</v>
      </c>
      <c r="S8730" s="120">
        <v>0.6</v>
      </c>
      <c r="U8730"/>
    </row>
    <row r="8731" spans="1:21">
      <c r="A8731">
        <v>8730</v>
      </c>
      <c r="B8731" s="1" t="s">
        <v>12677</v>
      </c>
      <c r="C8731" s="1" t="s">
        <v>47</v>
      </c>
      <c r="D8731" s="1" t="s">
        <v>12658</v>
      </c>
      <c r="E8731" t="s">
        <v>38</v>
      </c>
      <c r="F8731" t="s">
        <v>12669</v>
      </c>
      <c r="G8731" t="s">
        <v>39</v>
      </c>
      <c r="H8731" t="s">
        <v>49</v>
      </c>
      <c r="I8731" t="s">
        <v>12660</v>
      </c>
      <c r="J8731" s="1">
        <v>1</v>
      </c>
      <c r="K8731" t="s">
        <v>12670</v>
      </c>
      <c r="L8731" t="s">
        <v>12671</v>
      </c>
      <c r="M8731" t="s">
        <v>12672</v>
      </c>
      <c r="N8731" s="126"/>
      <c r="Q8731" t="s">
        <v>12677</v>
      </c>
      <c r="R8731" t="s">
        <v>19986</v>
      </c>
      <c r="S8731" s="120">
        <v>0.6</v>
      </c>
      <c r="U8731"/>
    </row>
    <row r="8732" spans="1:21">
      <c r="A8732">
        <v>8731</v>
      </c>
      <c r="B8732" s="1" t="s">
        <v>12678</v>
      </c>
      <c r="C8732" s="1" t="s">
        <v>47</v>
      </c>
      <c r="D8732" s="1" t="s">
        <v>12658</v>
      </c>
      <c r="E8732" t="s">
        <v>38</v>
      </c>
      <c r="F8732" t="s">
        <v>12669</v>
      </c>
      <c r="G8732" t="s">
        <v>39</v>
      </c>
      <c r="H8732" t="s">
        <v>49</v>
      </c>
      <c r="I8732" t="s">
        <v>12660</v>
      </c>
      <c r="J8732" s="1">
        <v>1</v>
      </c>
      <c r="K8732" t="s">
        <v>12670</v>
      </c>
      <c r="L8732" t="s">
        <v>12671</v>
      </c>
      <c r="M8732" t="s">
        <v>12672</v>
      </c>
      <c r="N8732" s="126"/>
      <c r="Q8732" t="s">
        <v>12678</v>
      </c>
      <c r="R8732" t="s">
        <v>19986</v>
      </c>
      <c r="S8732" s="120">
        <v>0.6</v>
      </c>
      <c r="U8732"/>
    </row>
    <row r="8733" spans="1:21">
      <c r="A8733">
        <v>8732</v>
      </c>
      <c r="B8733" s="1" t="s">
        <v>12679</v>
      </c>
      <c r="C8733" s="1" t="s">
        <v>47</v>
      </c>
      <c r="D8733" s="1" t="s">
        <v>12658</v>
      </c>
      <c r="E8733" t="s">
        <v>38</v>
      </c>
      <c r="F8733" t="s">
        <v>12669</v>
      </c>
      <c r="G8733" t="s">
        <v>39</v>
      </c>
      <c r="H8733" t="s">
        <v>49</v>
      </c>
      <c r="I8733" t="s">
        <v>12660</v>
      </c>
      <c r="J8733" s="1">
        <v>1</v>
      </c>
      <c r="K8733" t="s">
        <v>12670</v>
      </c>
      <c r="L8733" t="s">
        <v>12671</v>
      </c>
      <c r="M8733" t="s">
        <v>12672</v>
      </c>
      <c r="N8733" s="126"/>
      <c r="Q8733" t="s">
        <v>12679</v>
      </c>
      <c r="R8733" t="s">
        <v>19986</v>
      </c>
      <c r="S8733" s="120">
        <v>0.6</v>
      </c>
      <c r="U8733"/>
    </row>
    <row r="8734" spans="1:21">
      <c r="A8734">
        <v>8733</v>
      </c>
      <c r="B8734" s="1" t="s">
        <v>12680</v>
      </c>
      <c r="C8734" s="1" t="s">
        <v>47</v>
      </c>
      <c r="D8734" s="1" t="s">
        <v>12658</v>
      </c>
      <c r="E8734" t="s">
        <v>38</v>
      </c>
      <c r="F8734" t="s">
        <v>12669</v>
      </c>
      <c r="G8734" t="s">
        <v>39</v>
      </c>
      <c r="H8734" t="s">
        <v>49</v>
      </c>
      <c r="I8734" t="s">
        <v>12660</v>
      </c>
      <c r="J8734" s="1">
        <v>1</v>
      </c>
      <c r="K8734" t="s">
        <v>12670</v>
      </c>
      <c r="L8734" t="s">
        <v>12671</v>
      </c>
      <c r="M8734" t="s">
        <v>12672</v>
      </c>
      <c r="N8734" s="126"/>
      <c r="Q8734" t="s">
        <v>12680</v>
      </c>
      <c r="R8734" t="s">
        <v>19986</v>
      </c>
      <c r="S8734" s="120">
        <v>0.6</v>
      </c>
      <c r="U8734"/>
    </row>
    <row r="8735" spans="1:21">
      <c r="A8735">
        <v>8734</v>
      </c>
      <c r="B8735" s="1" t="s">
        <v>12681</v>
      </c>
      <c r="C8735" s="1" t="s">
        <v>47</v>
      </c>
      <c r="D8735" s="1" t="s">
        <v>12658</v>
      </c>
      <c r="E8735" t="s">
        <v>38</v>
      </c>
      <c r="F8735" t="s">
        <v>12669</v>
      </c>
      <c r="G8735" t="s">
        <v>39</v>
      </c>
      <c r="H8735" t="s">
        <v>49</v>
      </c>
      <c r="I8735" t="s">
        <v>12660</v>
      </c>
      <c r="J8735" s="1">
        <v>1</v>
      </c>
      <c r="K8735" t="s">
        <v>12670</v>
      </c>
      <c r="L8735" t="s">
        <v>12671</v>
      </c>
      <c r="M8735" t="s">
        <v>12672</v>
      </c>
      <c r="N8735" s="126"/>
      <c r="Q8735" t="s">
        <v>12681</v>
      </c>
      <c r="R8735" t="s">
        <v>19986</v>
      </c>
      <c r="S8735" s="120">
        <v>0.6</v>
      </c>
      <c r="U8735"/>
    </row>
    <row r="8736" spans="1:21">
      <c r="A8736">
        <v>8735</v>
      </c>
      <c r="B8736" s="1" t="s">
        <v>12682</v>
      </c>
      <c r="C8736" s="1" t="s">
        <v>47</v>
      </c>
      <c r="D8736" s="1" t="s">
        <v>12658</v>
      </c>
      <c r="E8736" t="s">
        <v>38</v>
      </c>
      <c r="F8736" t="s">
        <v>12669</v>
      </c>
      <c r="G8736" t="s">
        <v>39</v>
      </c>
      <c r="H8736" t="s">
        <v>49</v>
      </c>
      <c r="I8736" t="s">
        <v>12660</v>
      </c>
      <c r="J8736" s="1">
        <v>1</v>
      </c>
      <c r="K8736" t="s">
        <v>12670</v>
      </c>
      <c r="L8736" t="s">
        <v>12671</v>
      </c>
      <c r="M8736" t="s">
        <v>12672</v>
      </c>
      <c r="N8736" s="126"/>
      <c r="Q8736" t="s">
        <v>12682</v>
      </c>
      <c r="R8736" t="s">
        <v>19986</v>
      </c>
      <c r="S8736" s="120">
        <v>0.6</v>
      </c>
      <c r="U8736"/>
    </row>
    <row r="8737" spans="1:21">
      <c r="A8737">
        <v>8736</v>
      </c>
      <c r="B8737" s="1" t="s">
        <v>12683</v>
      </c>
      <c r="C8737" s="1" t="s">
        <v>47</v>
      </c>
      <c r="D8737" s="1" t="s">
        <v>12658</v>
      </c>
      <c r="E8737" t="s">
        <v>38</v>
      </c>
      <c r="F8737" t="s">
        <v>12669</v>
      </c>
      <c r="G8737" t="s">
        <v>39</v>
      </c>
      <c r="H8737" t="s">
        <v>49</v>
      </c>
      <c r="I8737" t="s">
        <v>12660</v>
      </c>
      <c r="J8737" s="1">
        <v>1</v>
      </c>
      <c r="K8737" t="s">
        <v>12670</v>
      </c>
      <c r="L8737" t="s">
        <v>12671</v>
      </c>
      <c r="M8737" t="s">
        <v>12672</v>
      </c>
      <c r="N8737" s="126"/>
      <c r="Q8737" t="s">
        <v>12683</v>
      </c>
      <c r="R8737" t="s">
        <v>19986</v>
      </c>
      <c r="S8737" s="120">
        <v>0.6</v>
      </c>
      <c r="U8737"/>
    </row>
    <row r="8738" spans="1:21">
      <c r="A8738">
        <v>8737</v>
      </c>
      <c r="B8738" s="1" t="s">
        <v>12684</v>
      </c>
      <c r="C8738" s="1" t="s">
        <v>47</v>
      </c>
      <c r="D8738" s="1" t="s">
        <v>12658</v>
      </c>
      <c r="E8738" t="s">
        <v>38</v>
      </c>
      <c r="F8738" t="s">
        <v>12669</v>
      </c>
      <c r="G8738" t="s">
        <v>39</v>
      </c>
      <c r="H8738" t="s">
        <v>49</v>
      </c>
      <c r="I8738" t="s">
        <v>12660</v>
      </c>
      <c r="J8738" s="1">
        <v>1</v>
      </c>
      <c r="K8738" t="s">
        <v>12670</v>
      </c>
      <c r="L8738" t="s">
        <v>12671</v>
      </c>
      <c r="M8738" t="s">
        <v>12672</v>
      </c>
      <c r="N8738" s="126"/>
      <c r="Q8738" t="s">
        <v>12684</v>
      </c>
      <c r="R8738" t="s">
        <v>19986</v>
      </c>
      <c r="S8738" s="120">
        <v>0.6</v>
      </c>
      <c r="U8738"/>
    </row>
    <row r="8739" spans="1:21">
      <c r="A8739">
        <v>8738</v>
      </c>
      <c r="B8739" s="1" t="s">
        <v>12685</v>
      </c>
      <c r="C8739" s="1" t="s">
        <v>47</v>
      </c>
      <c r="D8739" s="1" t="s">
        <v>12658</v>
      </c>
      <c r="E8739" t="s">
        <v>38</v>
      </c>
      <c r="F8739" t="s">
        <v>12669</v>
      </c>
      <c r="G8739" t="s">
        <v>39</v>
      </c>
      <c r="H8739" t="s">
        <v>49</v>
      </c>
      <c r="I8739" t="s">
        <v>12660</v>
      </c>
      <c r="J8739" s="1">
        <v>1</v>
      </c>
      <c r="K8739" t="s">
        <v>12670</v>
      </c>
      <c r="L8739" t="s">
        <v>12671</v>
      </c>
      <c r="M8739" t="s">
        <v>12672</v>
      </c>
      <c r="N8739" s="126"/>
      <c r="Q8739" t="s">
        <v>12685</v>
      </c>
      <c r="R8739" t="s">
        <v>19986</v>
      </c>
      <c r="S8739" s="120">
        <v>0.6</v>
      </c>
      <c r="U8739"/>
    </row>
    <row r="8740" spans="1:21">
      <c r="A8740">
        <v>8739</v>
      </c>
      <c r="B8740" s="1" t="s">
        <v>9177</v>
      </c>
      <c r="C8740" s="1" t="s">
        <v>47</v>
      </c>
      <c r="D8740" s="1" t="s">
        <v>12658</v>
      </c>
      <c r="E8740" t="s">
        <v>38</v>
      </c>
      <c r="F8740" t="s">
        <v>12669</v>
      </c>
      <c r="G8740" t="s">
        <v>39</v>
      </c>
      <c r="H8740" t="s">
        <v>49</v>
      </c>
      <c r="I8740" t="s">
        <v>12660</v>
      </c>
      <c r="J8740" s="1">
        <v>1</v>
      </c>
      <c r="K8740" t="s">
        <v>12670</v>
      </c>
      <c r="L8740" t="s">
        <v>12671</v>
      </c>
      <c r="M8740" t="s">
        <v>12672</v>
      </c>
      <c r="N8740" s="126"/>
      <c r="Q8740" t="s">
        <v>9177</v>
      </c>
      <c r="R8740" t="s">
        <v>19986</v>
      </c>
      <c r="S8740" s="120">
        <v>0.6</v>
      </c>
      <c r="U8740"/>
    </row>
    <row r="8741" spans="1:21">
      <c r="A8741">
        <v>8740</v>
      </c>
      <c r="B8741" s="1" t="s">
        <v>12686</v>
      </c>
      <c r="C8741" s="1" t="s">
        <v>47</v>
      </c>
      <c r="D8741" s="1" t="s">
        <v>12658</v>
      </c>
      <c r="E8741" t="s">
        <v>38</v>
      </c>
      <c r="F8741" t="s">
        <v>12669</v>
      </c>
      <c r="G8741" t="s">
        <v>39</v>
      </c>
      <c r="H8741" t="s">
        <v>49</v>
      </c>
      <c r="I8741" t="s">
        <v>12660</v>
      </c>
      <c r="J8741" s="1">
        <v>1</v>
      </c>
      <c r="K8741" t="s">
        <v>12670</v>
      </c>
      <c r="L8741" t="s">
        <v>12671</v>
      </c>
      <c r="M8741" t="s">
        <v>12672</v>
      </c>
      <c r="N8741" s="126"/>
      <c r="Q8741" t="s">
        <v>12686</v>
      </c>
      <c r="R8741" t="s">
        <v>19986</v>
      </c>
      <c r="S8741" s="120">
        <v>0.6</v>
      </c>
      <c r="U8741"/>
    </row>
    <row r="8742" spans="1:21">
      <c r="A8742">
        <v>8741</v>
      </c>
      <c r="B8742" s="1" t="s">
        <v>12687</v>
      </c>
      <c r="C8742" s="1" t="s">
        <v>47</v>
      </c>
      <c r="D8742" s="1" t="s">
        <v>12658</v>
      </c>
      <c r="E8742" t="s">
        <v>38</v>
      </c>
      <c r="F8742" t="s">
        <v>12669</v>
      </c>
      <c r="G8742" t="s">
        <v>39</v>
      </c>
      <c r="H8742" t="s">
        <v>49</v>
      </c>
      <c r="I8742" t="s">
        <v>12660</v>
      </c>
      <c r="J8742" s="1">
        <v>1</v>
      </c>
      <c r="K8742" t="s">
        <v>12670</v>
      </c>
      <c r="L8742" t="s">
        <v>12671</v>
      </c>
      <c r="M8742" t="s">
        <v>12672</v>
      </c>
      <c r="N8742" s="126">
        <v>0.01</v>
      </c>
      <c r="Q8742" t="s">
        <v>12687</v>
      </c>
      <c r="R8742" t="s">
        <v>19986</v>
      </c>
      <c r="S8742" s="120">
        <v>0.6</v>
      </c>
      <c r="U8742"/>
    </row>
    <row r="8743" spans="1:21">
      <c r="A8743">
        <v>8742</v>
      </c>
      <c r="B8743" s="1" t="s">
        <v>12688</v>
      </c>
      <c r="C8743" s="1" t="s">
        <v>47</v>
      </c>
      <c r="D8743" s="1" t="s">
        <v>12658</v>
      </c>
      <c r="E8743" t="s">
        <v>38</v>
      </c>
      <c r="F8743" t="s">
        <v>12669</v>
      </c>
      <c r="G8743" t="s">
        <v>39</v>
      </c>
      <c r="H8743" t="s">
        <v>49</v>
      </c>
      <c r="I8743" t="s">
        <v>12660</v>
      </c>
      <c r="J8743" s="1">
        <v>1</v>
      </c>
      <c r="K8743" t="s">
        <v>12670</v>
      </c>
      <c r="L8743" t="s">
        <v>12671</v>
      </c>
      <c r="M8743" t="s">
        <v>12672</v>
      </c>
      <c r="N8743" s="126"/>
      <c r="Q8743" t="s">
        <v>12688</v>
      </c>
      <c r="R8743" t="s">
        <v>19986</v>
      </c>
      <c r="S8743" s="120">
        <v>0.6</v>
      </c>
      <c r="U8743"/>
    </row>
    <row r="8744" spans="1:21">
      <c r="A8744">
        <v>8743</v>
      </c>
      <c r="B8744" s="1" t="s">
        <v>12689</v>
      </c>
      <c r="C8744" s="1" t="s">
        <v>47</v>
      </c>
      <c r="D8744" s="1" t="s">
        <v>12658</v>
      </c>
      <c r="E8744" t="s">
        <v>38</v>
      </c>
      <c r="F8744" t="s">
        <v>12669</v>
      </c>
      <c r="G8744" t="s">
        <v>39</v>
      </c>
      <c r="H8744" t="s">
        <v>49</v>
      </c>
      <c r="I8744" t="s">
        <v>12660</v>
      </c>
      <c r="J8744" s="1">
        <v>1</v>
      </c>
      <c r="K8744" t="s">
        <v>12670</v>
      </c>
      <c r="L8744" t="s">
        <v>12671</v>
      </c>
      <c r="M8744" t="s">
        <v>12672</v>
      </c>
      <c r="N8744" s="126"/>
      <c r="Q8744" t="s">
        <v>12689</v>
      </c>
      <c r="R8744" t="s">
        <v>19986</v>
      </c>
      <c r="S8744" s="120">
        <v>0.6</v>
      </c>
      <c r="U8744"/>
    </row>
    <row r="8745" spans="1:21">
      <c r="A8745">
        <v>8744</v>
      </c>
      <c r="B8745" s="1" t="s">
        <v>12690</v>
      </c>
      <c r="C8745" s="1" t="s">
        <v>47</v>
      </c>
      <c r="D8745" s="1" t="s">
        <v>12658</v>
      </c>
      <c r="E8745" t="s">
        <v>38</v>
      </c>
      <c r="F8745" t="s">
        <v>12669</v>
      </c>
      <c r="G8745" t="s">
        <v>39</v>
      </c>
      <c r="H8745" t="s">
        <v>49</v>
      </c>
      <c r="I8745" t="s">
        <v>12660</v>
      </c>
      <c r="J8745" s="1">
        <v>1</v>
      </c>
      <c r="K8745" t="s">
        <v>12670</v>
      </c>
      <c r="L8745" t="s">
        <v>12671</v>
      </c>
      <c r="M8745" t="s">
        <v>12672</v>
      </c>
      <c r="N8745" s="126"/>
      <c r="Q8745" t="s">
        <v>12690</v>
      </c>
      <c r="R8745" t="s">
        <v>19986</v>
      </c>
      <c r="S8745" s="120">
        <v>0.6</v>
      </c>
      <c r="U8745"/>
    </row>
    <row r="8746" spans="1:21">
      <c r="A8746">
        <v>8745</v>
      </c>
      <c r="B8746" s="1" t="s">
        <v>12691</v>
      </c>
      <c r="C8746" s="1" t="s">
        <v>47</v>
      </c>
      <c r="D8746" s="1" t="s">
        <v>12658</v>
      </c>
      <c r="E8746" t="s">
        <v>38</v>
      </c>
      <c r="F8746" t="s">
        <v>12669</v>
      </c>
      <c r="G8746" t="s">
        <v>39</v>
      </c>
      <c r="H8746" t="s">
        <v>49</v>
      </c>
      <c r="I8746" t="s">
        <v>12660</v>
      </c>
      <c r="J8746" s="1">
        <v>1</v>
      </c>
      <c r="K8746" t="s">
        <v>12670</v>
      </c>
      <c r="L8746" t="s">
        <v>12671</v>
      </c>
      <c r="M8746" t="s">
        <v>12672</v>
      </c>
      <c r="N8746" s="126"/>
      <c r="Q8746" t="s">
        <v>12691</v>
      </c>
      <c r="R8746" t="s">
        <v>19986</v>
      </c>
      <c r="S8746" s="120">
        <v>0.6</v>
      </c>
      <c r="U8746"/>
    </row>
    <row r="8747" spans="1:21">
      <c r="A8747">
        <v>8746</v>
      </c>
      <c r="B8747" s="1" t="s">
        <v>12692</v>
      </c>
      <c r="C8747" s="1" t="s">
        <v>47</v>
      </c>
      <c r="D8747" s="1" t="s">
        <v>12658</v>
      </c>
      <c r="E8747" t="s">
        <v>38</v>
      </c>
      <c r="F8747" t="s">
        <v>12669</v>
      </c>
      <c r="G8747" t="s">
        <v>39</v>
      </c>
      <c r="H8747" t="s">
        <v>49</v>
      </c>
      <c r="I8747" t="s">
        <v>12660</v>
      </c>
      <c r="J8747" s="1">
        <v>1</v>
      </c>
      <c r="K8747" t="s">
        <v>12670</v>
      </c>
      <c r="L8747" t="s">
        <v>12671</v>
      </c>
      <c r="M8747" t="s">
        <v>12672</v>
      </c>
      <c r="N8747" s="126"/>
      <c r="Q8747" t="s">
        <v>12692</v>
      </c>
      <c r="R8747" t="s">
        <v>19986</v>
      </c>
      <c r="S8747" s="120">
        <v>0.6</v>
      </c>
      <c r="U8747"/>
    </row>
    <row r="8748" spans="1:21">
      <c r="A8748">
        <v>8747</v>
      </c>
      <c r="B8748" s="1" t="s">
        <v>12693</v>
      </c>
      <c r="C8748" s="1" t="s">
        <v>47</v>
      </c>
      <c r="D8748" s="1" t="s">
        <v>12658</v>
      </c>
      <c r="E8748" t="s">
        <v>38</v>
      </c>
      <c r="F8748" t="s">
        <v>12669</v>
      </c>
      <c r="G8748" t="s">
        <v>39</v>
      </c>
      <c r="H8748" t="s">
        <v>49</v>
      </c>
      <c r="I8748" t="s">
        <v>12660</v>
      </c>
      <c r="J8748" s="1">
        <v>1</v>
      </c>
      <c r="K8748" t="s">
        <v>12670</v>
      </c>
      <c r="L8748" t="s">
        <v>12671</v>
      </c>
      <c r="M8748" t="s">
        <v>12672</v>
      </c>
      <c r="N8748" s="126"/>
      <c r="Q8748" t="s">
        <v>12693</v>
      </c>
      <c r="R8748" t="s">
        <v>19986</v>
      </c>
      <c r="S8748" s="120">
        <v>0.6</v>
      </c>
      <c r="U8748"/>
    </row>
    <row r="8749" spans="1:21">
      <c r="A8749">
        <v>8748</v>
      </c>
      <c r="B8749" s="1" t="s">
        <v>12694</v>
      </c>
      <c r="C8749" s="1" t="s">
        <v>47</v>
      </c>
      <c r="D8749" s="1" t="s">
        <v>12658</v>
      </c>
      <c r="E8749" t="s">
        <v>38</v>
      </c>
      <c r="F8749" t="s">
        <v>12669</v>
      </c>
      <c r="G8749" t="s">
        <v>39</v>
      </c>
      <c r="H8749" t="s">
        <v>49</v>
      </c>
      <c r="I8749" t="s">
        <v>12660</v>
      </c>
      <c r="J8749" s="1">
        <v>1</v>
      </c>
      <c r="K8749" t="s">
        <v>12670</v>
      </c>
      <c r="L8749" t="s">
        <v>12671</v>
      </c>
      <c r="M8749" t="s">
        <v>12672</v>
      </c>
      <c r="N8749" s="126"/>
      <c r="Q8749" t="s">
        <v>12694</v>
      </c>
      <c r="R8749" t="s">
        <v>19986</v>
      </c>
      <c r="S8749" s="120">
        <v>0.6</v>
      </c>
      <c r="U8749"/>
    </row>
    <row r="8750" spans="1:21">
      <c r="A8750">
        <v>8749</v>
      </c>
      <c r="B8750" s="1" t="s">
        <v>12695</v>
      </c>
      <c r="C8750" s="1" t="s">
        <v>47</v>
      </c>
      <c r="D8750" s="1" t="s">
        <v>12658</v>
      </c>
      <c r="E8750" t="s">
        <v>38</v>
      </c>
      <c r="F8750" t="s">
        <v>12669</v>
      </c>
      <c r="G8750" t="s">
        <v>39</v>
      </c>
      <c r="H8750" t="s">
        <v>49</v>
      </c>
      <c r="I8750" t="s">
        <v>12660</v>
      </c>
      <c r="J8750" s="1">
        <v>1</v>
      </c>
      <c r="K8750" t="s">
        <v>12670</v>
      </c>
      <c r="L8750" t="s">
        <v>12671</v>
      </c>
      <c r="M8750" t="s">
        <v>12672</v>
      </c>
      <c r="N8750" s="126"/>
      <c r="Q8750" t="s">
        <v>12695</v>
      </c>
      <c r="R8750" t="s">
        <v>19986</v>
      </c>
      <c r="S8750" s="120">
        <v>0.6</v>
      </c>
      <c r="U8750"/>
    </row>
    <row r="8751" spans="1:21">
      <c r="A8751">
        <v>8750</v>
      </c>
      <c r="B8751" s="1" t="s">
        <v>12696</v>
      </c>
      <c r="C8751" s="1" t="s">
        <v>47</v>
      </c>
      <c r="D8751" s="1" t="s">
        <v>12658</v>
      </c>
      <c r="E8751" t="s">
        <v>38</v>
      </c>
      <c r="F8751" t="s">
        <v>12669</v>
      </c>
      <c r="G8751" t="s">
        <v>39</v>
      </c>
      <c r="H8751" t="s">
        <v>49</v>
      </c>
      <c r="I8751" t="s">
        <v>12660</v>
      </c>
      <c r="J8751" s="1">
        <v>1</v>
      </c>
      <c r="K8751" t="s">
        <v>12670</v>
      </c>
      <c r="L8751" t="s">
        <v>12671</v>
      </c>
      <c r="M8751" t="s">
        <v>12672</v>
      </c>
      <c r="N8751" s="126"/>
      <c r="Q8751" t="s">
        <v>12696</v>
      </c>
      <c r="R8751" t="s">
        <v>19986</v>
      </c>
      <c r="S8751" s="120">
        <v>0.6</v>
      </c>
      <c r="U8751"/>
    </row>
    <row r="8752" spans="1:21">
      <c r="A8752">
        <v>8751</v>
      </c>
      <c r="B8752" s="1" t="s">
        <v>12697</v>
      </c>
      <c r="C8752" s="1" t="s">
        <v>47</v>
      </c>
      <c r="D8752" s="1" t="s">
        <v>12658</v>
      </c>
      <c r="E8752" t="s">
        <v>38</v>
      </c>
      <c r="F8752" t="s">
        <v>12669</v>
      </c>
      <c r="G8752" t="s">
        <v>39</v>
      </c>
      <c r="H8752" t="s">
        <v>49</v>
      </c>
      <c r="I8752" t="s">
        <v>12660</v>
      </c>
      <c r="J8752" s="1">
        <v>1</v>
      </c>
      <c r="K8752" t="s">
        <v>12670</v>
      </c>
      <c r="L8752" t="s">
        <v>12671</v>
      </c>
      <c r="M8752" t="s">
        <v>12672</v>
      </c>
      <c r="N8752" s="126"/>
      <c r="Q8752" t="s">
        <v>12697</v>
      </c>
      <c r="R8752" t="s">
        <v>19986</v>
      </c>
      <c r="S8752" s="120">
        <v>0.6</v>
      </c>
      <c r="U8752"/>
    </row>
    <row r="8753" spans="1:21">
      <c r="A8753">
        <v>8752</v>
      </c>
      <c r="B8753" s="1" t="s">
        <v>12698</v>
      </c>
      <c r="C8753" s="1" t="s">
        <v>47</v>
      </c>
      <c r="D8753" s="1" t="s">
        <v>12658</v>
      </c>
      <c r="E8753" t="s">
        <v>38</v>
      </c>
      <c r="F8753" t="s">
        <v>12669</v>
      </c>
      <c r="G8753" t="s">
        <v>39</v>
      </c>
      <c r="H8753" t="s">
        <v>49</v>
      </c>
      <c r="I8753" t="s">
        <v>12660</v>
      </c>
      <c r="J8753" s="1">
        <v>1</v>
      </c>
      <c r="K8753" t="s">
        <v>12670</v>
      </c>
      <c r="L8753" t="s">
        <v>12671</v>
      </c>
      <c r="M8753" t="s">
        <v>12672</v>
      </c>
      <c r="N8753" s="126"/>
      <c r="Q8753" t="s">
        <v>12698</v>
      </c>
      <c r="R8753" t="s">
        <v>19986</v>
      </c>
      <c r="S8753" s="120">
        <v>0.6</v>
      </c>
      <c r="U8753"/>
    </row>
    <row r="8754" spans="1:21">
      <c r="A8754">
        <v>8753</v>
      </c>
      <c r="B8754" s="1" t="s">
        <v>12699</v>
      </c>
      <c r="C8754" s="1" t="s">
        <v>47</v>
      </c>
      <c r="D8754" s="1" t="s">
        <v>12658</v>
      </c>
      <c r="E8754" t="s">
        <v>38</v>
      </c>
      <c r="F8754" t="s">
        <v>12669</v>
      </c>
      <c r="G8754" t="s">
        <v>39</v>
      </c>
      <c r="H8754" t="s">
        <v>49</v>
      </c>
      <c r="I8754" t="s">
        <v>12660</v>
      </c>
      <c r="J8754" s="1">
        <v>1</v>
      </c>
      <c r="K8754" t="s">
        <v>12670</v>
      </c>
      <c r="L8754" t="s">
        <v>12671</v>
      </c>
      <c r="M8754" t="s">
        <v>12672</v>
      </c>
      <c r="N8754" s="126"/>
      <c r="Q8754" t="s">
        <v>12699</v>
      </c>
      <c r="R8754" t="s">
        <v>19986</v>
      </c>
      <c r="S8754" s="120">
        <v>0.6</v>
      </c>
      <c r="U8754"/>
    </row>
    <row r="8755" spans="1:21">
      <c r="A8755">
        <v>8754</v>
      </c>
      <c r="B8755" s="1" t="s">
        <v>12700</v>
      </c>
      <c r="C8755" s="1" t="s">
        <v>47</v>
      </c>
      <c r="D8755" s="1" t="s">
        <v>12658</v>
      </c>
      <c r="E8755" t="s">
        <v>38</v>
      </c>
      <c r="F8755" t="s">
        <v>12669</v>
      </c>
      <c r="G8755" t="s">
        <v>39</v>
      </c>
      <c r="H8755" t="s">
        <v>49</v>
      </c>
      <c r="I8755" t="s">
        <v>12660</v>
      </c>
      <c r="J8755" s="1">
        <v>1</v>
      </c>
      <c r="K8755" t="s">
        <v>12670</v>
      </c>
      <c r="L8755" t="s">
        <v>12671</v>
      </c>
      <c r="M8755" t="s">
        <v>12672</v>
      </c>
      <c r="N8755" s="126"/>
      <c r="Q8755" t="s">
        <v>12700</v>
      </c>
      <c r="R8755" t="s">
        <v>19986</v>
      </c>
      <c r="S8755" s="120">
        <v>0.6</v>
      </c>
      <c r="U8755"/>
    </row>
    <row r="8756" spans="1:21">
      <c r="A8756">
        <v>8755</v>
      </c>
      <c r="B8756" s="1" t="s">
        <v>12701</v>
      </c>
      <c r="C8756" s="1" t="s">
        <v>47</v>
      </c>
      <c r="D8756" s="1" t="s">
        <v>12658</v>
      </c>
      <c r="E8756" t="s">
        <v>38</v>
      </c>
      <c r="F8756" t="s">
        <v>12669</v>
      </c>
      <c r="G8756" t="s">
        <v>39</v>
      </c>
      <c r="H8756" t="s">
        <v>49</v>
      </c>
      <c r="I8756" t="s">
        <v>12660</v>
      </c>
      <c r="J8756" s="1">
        <v>1</v>
      </c>
      <c r="K8756" t="s">
        <v>12670</v>
      </c>
      <c r="L8756" t="s">
        <v>12671</v>
      </c>
      <c r="M8756" t="s">
        <v>12672</v>
      </c>
      <c r="N8756" s="126"/>
      <c r="Q8756" t="s">
        <v>12701</v>
      </c>
      <c r="R8756" t="s">
        <v>19986</v>
      </c>
      <c r="S8756" s="120">
        <v>0.6</v>
      </c>
      <c r="U8756"/>
    </row>
    <row r="8757" spans="1:21">
      <c r="A8757">
        <v>8756</v>
      </c>
      <c r="B8757" s="1" t="s">
        <v>12702</v>
      </c>
      <c r="C8757" s="1" t="s">
        <v>47</v>
      </c>
      <c r="D8757" s="1" t="s">
        <v>12658</v>
      </c>
      <c r="E8757" t="s">
        <v>38</v>
      </c>
      <c r="F8757" t="s">
        <v>12669</v>
      </c>
      <c r="G8757" t="s">
        <v>39</v>
      </c>
      <c r="H8757" t="s">
        <v>49</v>
      </c>
      <c r="I8757" t="s">
        <v>12660</v>
      </c>
      <c r="J8757" s="1">
        <v>1</v>
      </c>
      <c r="K8757" t="s">
        <v>12670</v>
      </c>
      <c r="L8757" t="s">
        <v>12671</v>
      </c>
      <c r="M8757" t="s">
        <v>12672</v>
      </c>
      <c r="N8757" s="126"/>
      <c r="Q8757" t="s">
        <v>12702</v>
      </c>
      <c r="R8757" t="s">
        <v>19986</v>
      </c>
      <c r="S8757" s="120">
        <v>0.6</v>
      </c>
      <c r="U8757"/>
    </row>
    <row r="8758" spans="1:21">
      <c r="A8758">
        <v>8757</v>
      </c>
      <c r="B8758" s="1" t="s">
        <v>12703</v>
      </c>
      <c r="C8758" s="1" t="s">
        <v>47</v>
      </c>
      <c r="D8758" s="1" t="s">
        <v>12658</v>
      </c>
      <c r="E8758" t="s">
        <v>38</v>
      </c>
      <c r="F8758" t="s">
        <v>12669</v>
      </c>
      <c r="G8758" t="s">
        <v>39</v>
      </c>
      <c r="H8758" t="s">
        <v>49</v>
      </c>
      <c r="I8758" t="s">
        <v>12660</v>
      </c>
      <c r="J8758" s="1">
        <v>1</v>
      </c>
      <c r="K8758" t="s">
        <v>12670</v>
      </c>
      <c r="L8758" t="s">
        <v>12671</v>
      </c>
      <c r="M8758" t="s">
        <v>12672</v>
      </c>
      <c r="N8758" s="126"/>
      <c r="Q8758" t="s">
        <v>12703</v>
      </c>
      <c r="R8758" t="s">
        <v>19986</v>
      </c>
      <c r="S8758" s="120">
        <v>0.6</v>
      </c>
      <c r="U8758"/>
    </row>
    <row r="8759" spans="1:21">
      <c r="A8759">
        <v>8758</v>
      </c>
      <c r="B8759" s="1" t="s">
        <v>12704</v>
      </c>
      <c r="C8759" s="1" t="s">
        <v>47</v>
      </c>
      <c r="D8759" s="1" t="s">
        <v>12658</v>
      </c>
      <c r="E8759" t="s">
        <v>38</v>
      </c>
      <c r="F8759" t="s">
        <v>12669</v>
      </c>
      <c r="G8759" t="s">
        <v>39</v>
      </c>
      <c r="H8759" t="s">
        <v>49</v>
      </c>
      <c r="I8759" t="s">
        <v>12660</v>
      </c>
      <c r="J8759" s="1">
        <v>1</v>
      </c>
      <c r="K8759" t="s">
        <v>12670</v>
      </c>
      <c r="L8759" t="s">
        <v>12671</v>
      </c>
      <c r="M8759" t="s">
        <v>12672</v>
      </c>
      <c r="N8759" s="126"/>
      <c r="Q8759" t="s">
        <v>12704</v>
      </c>
      <c r="R8759" t="s">
        <v>19986</v>
      </c>
      <c r="S8759" s="120">
        <v>0.6</v>
      </c>
      <c r="U8759"/>
    </row>
    <row r="8760" spans="1:21">
      <c r="A8760">
        <v>8759</v>
      </c>
      <c r="B8760" s="1" t="s">
        <v>12705</v>
      </c>
      <c r="C8760" s="1" t="s">
        <v>47</v>
      </c>
      <c r="D8760" s="1" t="s">
        <v>12658</v>
      </c>
      <c r="E8760" t="s">
        <v>38</v>
      </c>
      <c r="F8760" t="s">
        <v>12669</v>
      </c>
      <c r="G8760" t="s">
        <v>39</v>
      </c>
      <c r="H8760" t="s">
        <v>49</v>
      </c>
      <c r="I8760" t="s">
        <v>12660</v>
      </c>
      <c r="J8760" s="1">
        <v>1</v>
      </c>
      <c r="K8760" t="s">
        <v>12670</v>
      </c>
      <c r="L8760" t="s">
        <v>12671</v>
      </c>
      <c r="M8760" t="s">
        <v>12672</v>
      </c>
      <c r="N8760" s="126">
        <v>0.1</v>
      </c>
      <c r="Q8760" t="s">
        <v>12705</v>
      </c>
      <c r="R8760" t="s">
        <v>19986</v>
      </c>
      <c r="S8760" s="120">
        <v>0.6</v>
      </c>
      <c r="U8760"/>
    </row>
    <row r="8761" spans="1:21">
      <c r="A8761">
        <v>8760</v>
      </c>
      <c r="B8761" s="1" t="s">
        <v>9204</v>
      </c>
      <c r="C8761" s="1" t="s">
        <v>164</v>
      </c>
      <c r="D8761" s="1" t="s">
        <v>12658</v>
      </c>
      <c r="E8761" t="s">
        <v>38</v>
      </c>
      <c r="F8761" t="s">
        <v>12706</v>
      </c>
      <c r="G8761" t="s">
        <v>39</v>
      </c>
      <c r="H8761" t="s">
        <v>166</v>
      </c>
      <c r="I8761" t="s">
        <v>12660</v>
      </c>
      <c r="J8761" s="1">
        <v>1</v>
      </c>
      <c r="K8761" t="s">
        <v>12706</v>
      </c>
      <c r="L8761" t="s">
        <v>12707</v>
      </c>
      <c r="M8761" t="s">
        <v>12708</v>
      </c>
      <c r="N8761" s="126"/>
      <c r="Q8761" t="s">
        <v>9204</v>
      </c>
      <c r="R8761" t="s">
        <v>19987</v>
      </c>
      <c r="S8761" s="120">
        <v>0.6</v>
      </c>
      <c r="U8761"/>
    </row>
    <row r="8762" spans="1:21">
      <c r="A8762">
        <v>8761</v>
      </c>
      <c r="B8762" s="1" t="s">
        <v>12709</v>
      </c>
      <c r="C8762" s="1" t="s">
        <v>164</v>
      </c>
      <c r="D8762" s="1" t="s">
        <v>12658</v>
      </c>
      <c r="E8762" t="s">
        <v>38</v>
      </c>
      <c r="F8762" t="s">
        <v>12706</v>
      </c>
      <c r="G8762" t="s">
        <v>39</v>
      </c>
      <c r="H8762" t="s">
        <v>166</v>
      </c>
      <c r="I8762" t="s">
        <v>12660</v>
      </c>
      <c r="J8762" s="1">
        <v>1</v>
      </c>
      <c r="K8762" t="s">
        <v>12706</v>
      </c>
      <c r="L8762" t="s">
        <v>12707</v>
      </c>
      <c r="M8762" t="s">
        <v>12708</v>
      </c>
      <c r="N8762" s="126"/>
      <c r="Q8762" t="s">
        <v>12709</v>
      </c>
      <c r="R8762" t="s">
        <v>19987</v>
      </c>
      <c r="S8762" s="120">
        <v>0.6</v>
      </c>
      <c r="U8762"/>
    </row>
    <row r="8763" spans="1:21">
      <c r="A8763">
        <v>8762</v>
      </c>
      <c r="B8763" s="1" t="s">
        <v>12710</v>
      </c>
      <c r="C8763" s="1" t="s">
        <v>164</v>
      </c>
      <c r="D8763" s="1" t="s">
        <v>12658</v>
      </c>
      <c r="E8763" t="s">
        <v>38</v>
      </c>
      <c r="F8763" t="s">
        <v>12706</v>
      </c>
      <c r="G8763" t="s">
        <v>39</v>
      </c>
      <c r="H8763" t="s">
        <v>166</v>
      </c>
      <c r="I8763" t="s">
        <v>12660</v>
      </c>
      <c r="J8763" s="1">
        <v>1</v>
      </c>
      <c r="K8763" t="s">
        <v>12706</v>
      </c>
      <c r="L8763" t="s">
        <v>12707</v>
      </c>
      <c r="M8763" t="s">
        <v>12708</v>
      </c>
      <c r="N8763" s="126"/>
      <c r="Q8763" t="s">
        <v>12710</v>
      </c>
      <c r="R8763" t="s">
        <v>19987</v>
      </c>
      <c r="S8763" s="120">
        <v>0.6</v>
      </c>
      <c r="U8763"/>
    </row>
    <row r="8764" spans="1:21">
      <c r="A8764">
        <v>8763</v>
      </c>
      <c r="B8764" s="1" t="s">
        <v>12711</v>
      </c>
      <c r="C8764" s="1" t="s">
        <v>164</v>
      </c>
      <c r="D8764" s="1" t="s">
        <v>12658</v>
      </c>
      <c r="E8764" t="s">
        <v>38</v>
      </c>
      <c r="F8764" t="s">
        <v>12706</v>
      </c>
      <c r="G8764" t="s">
        <v>39</v>
      </c>
      <c r="H8764" t="s">
        <v>166</v>
      </c>
      <c r="I8764" t="s">
        <v>12660</v>
      </c>
      <c r="J8764" s="1">
        <v>1</v>
      </c>
      <c r="K8764" t="s">
        <v>12706</v>
      </c>
      <c r="L8764" t="s">
        <v>12707</v>
      </c>
      <c r="M8764" t="s">
        <v>12708</v>
      </c>
      <c r="N8764" s="126">
        <v>0.01</v>
      </c>
      <c r="Q8764" t="s">
        <v>12711</v>
      </c>
      <c r="R8764" t="s">
        <v>19987</v>
      </c>
      <c r="S8764" s="120">
        <v>0.6</v>
      </c>
      <c r="U8764"/>
    </row>
    <row r="8765" spans="1:21">
      <c r="A8765">
        <v>8764</v>
      </c>
      <c r="B8765" s="1" t="s">
        <v>12712</v>
      </c>
      <c r="C8765" s="1" t="s">
        <v>164</v>
      </c>
      <c r="D8765" s="1" t="s">
        <v>12658</v>
      </c>
      <c r="E8765" t="s">
        <v>38</v>
      </c>
      <c r="F8765" t="s">
        <v>12706</v>
      </c>
      <c r="G8765" t="s">
        <v>39</v>
      </c>
      <c r="H8765" t="s">
        <v>166</v>
      </c>
      <c r="I8765" t="s">
        <v>12660</v>
      </c>
      <c r="J8765" s="1">
        <v>1</v>
      </c>
      <c r="K8765" t="s">
        <v>12706</v>
      </c>
      <c r="L8765" t="s">
        <v>12707</v>
      </c>
      <c r="M8765" t="s">
        <v>12708</v>
      </c>
      <c r="N8765" s="126"/>
      <c r="Q8765" t="s">
        <v>12712</v>
      </c>
      <c r="R8765" t="s">
        <v>19987</v>
      </c>
      <c r="S8765" s="120">
        <v>0.6</v>
      </c>
      <c r="U8765"/>
    </row>
    <row r="8766" spans="1:21">
      <c r="A8766">
        <v>8765</v>
      </c>
      <c r="B8766" s="1" t="s">
        <v>12713</v>
      </c>
      <c r="C8766" s="1" t="s">
        <v>164</v>
      </c>
      <c r="D8766" s="1" t="s">
        <v>12658</v>
      </c>
      <c r="E8766" t="s">
        <v>38</v>
      </c>
      <c r="F8766" t="s">
        <v>12706</v>
      </c>
      <c r="G8766" t="s">
        <v>39</v>
      </c>
      <c r="H8766" t="s">
        <v>166</v>
      </c>
      <c r="I8766" t="s">
        <v>12660</v>
      </c>
      <c r="J8766" s="1">
        <v>1</v>
      </c>
      <c r="K8766" t="s">
        <v>12706</v>
      </c>
      <c r="L8766" t="s">
        <v>12707</v>
      </c>
      <c r="M8766" t="s">
        <v>12708</v>
      </c>
      <c r="N8766" s="126"/>
      <c r="Q8766" t="s">
        <v>12713</v>
      </c>
      <c r="R8766" t="s">
        <v>19987</v>
      </c>
      <c r="S8766" s="120">
        <v>0.6</v>
      </c>
      <c r="U8766"/>
    </row>
    <row r="8767" spans="1:21">
      <c r="A8767">
        <v>8766</v>
      </c>
      <c r="B8767" s="1" t="s">
        <v>12714</v>
      </c>
      <c r="C8767" s="1" t="s">
        <v>164</v>
      </c>
      <c r="D8767" s="1" t="s">
        <v>12658</v>
      </c>
      <c r="E8767" t="s">
        <v>38</v>
      </c>
      <c r="F8767" t="s">
        <v>12706</v>
      </c>
      <c r="G8767" t="s">
        <v>39</v>
      </c>
      <c r="H8767" t="s">
        <v>166</v>
      </c>
      <c r="I8767" t="s">
        <v>12660</v>
      </c>
      <c r="J8767" s="1">
        <v>1</v>
      </c>
      <c r="K8767" t="s">
        <v>12706</v>
      </c>
      <c r="L8767" t="s">
        <v>12707</v>
      </c>
      <c r="M8767" t="s">
        <v>12708</v>
      </c>
      <c r="N8767" s="126">
        <v>0.01</v>
      </c>
      <c r="Q8767" t="s">
        <v>12714</v>
      </c>
      <c r="R8767" t="s">
        <v>19987</v>
      </c>
      <c r="S8767" s="120">
        <v>0.6</v>
      </c>
      <c r="U8767"/>
    </row>
    <row r="8768" spans="1:21">
      <c r="A8768">
        <v>8767</v>
      </c>
      <c r="B8768" s="1" t="s">
        <v>12715</v>
      </c>
      <c r="C8768" s="1" t="s">
        <v>164</v>
      </c>
      <c r="D8768" s="1" t="s">
        <v>12658</v>
      </c>
      <c r="E8768" t="s">
        <v>38</v>
      </c>
      <c r="F8768" t="s">
        <v>12706</v>
      </c>
      <c r="G8768" t="s">
        <v>39</v>
      </c>
      <c r="H8768" t="s">
        <v>166</v>
      </c>
      <c r="I8768" t="s">
        <v>12660</v>
      </c>
      <c r="J8768" s="1">
        <v>1</v>
      </c>
      <c r="K8768" t="s">
        <v>12706</v>
      </c>
      <c r="L8768" t="s">
        <v>12707</v>
      </c>
      <c r="M8768" t="s">
        <v>12708</v>
      </c>
      <c r="N8768" s="126"/>
      <c r="Q8768" t="s">
        <v>12715</v>
      </c>
      <c r="R8768" t="s">
        <v>19987</v>
      </c>
      <c r="S8768" s="120">
        <v>0.6</v>
      </c>
      <c r="U8768"/>
    </row>
    <row r="8769" spans="1:21">
      <c r="A8769">
        <v>8768</v>
      </c>
      <c r="B8769" s="1" t="s">
        <v>12716</v>
      </c>
      <c r="C8769" s="1" t="s">
        <v>164</v>
      </c>
      <c r="D8769" s="1" t="s">
        <v>12658</v>
      </c>
      <c r="E8769" t="s">
        <v>38</v>
      </c>
      <c r="F8769" t="s">
        <v>12706</v>
      </c>
      <c r="G8769" t="s">
        <v>39</v>
      </c>
      <c r="H8769" t="s">
        <v>166</v>
      </c>
      <c r="I8769" t="s">
        <v>12660</v>
      </c>
      <c r="J8769" s="1">
        <v>1</v>
      </c>
      <c r="K8769" t="s">
        <v>12706</v>
      </c>
      <c r="L8769" t="s">
        <v>12707</v>
      </c>
      <c r="M8769" t="s">
        <v>12708</v>
      </c>
      <c r="N8769" s="126"/>
      <c r="Q8769" t="s">
        <v>12716</v>
      </c>
      <c r="R8769" t="s">
        <v>19987</v>
      </c>
      <c r="S8769" s="120">
        <v>0.6</v>
      </c>
      <c r="U8769"/>
    </row>
    <row r="8770" spans="1:21">
      <c r="A8770">
        <v>8769</v>
      </c>
      <c r="B8770" s="1" t="s">
        <v>12717</v>
      </c>
      <c r="C8770" s="1" t="s">
        <v>164</v>
      </c>
      <c r="D8770" s="1" t="s">
        <v>12658</v>
      </c>
      <c r="E8770" t="s">
        <v>38</v>
      </c>
      <c r="F8770" t="s">
        <v>12706</v>
      </c>
      <c r="G8770" t="s">
        <v>39</v>
      </c>
      <c r="H8770" t="s">
        <v>166</v>
      </c>
      <c r="I8770" t="s">
        <v>12660</v>
      </c>
      <c r="J8770" s="1">
        <v>1</v>
      </c>
      <c r="K8770" t="s">
        <v>12706</v>
      </c>
      <c r="L8770" t="s">
        <v>12707</v>
      </c>
      <c r="M8770" t="s">
        <v>12708</v>
      </c>
      <c r="N8770" s="126"/>
      <c r="Q8770" t="s">
        <v>12717</v>
      </c>
      <c r="R8770" t="s">
        <v>19987</v>
      </c>
      <c r="S8770" s="120">
        <v>0.6</v>
      </c>
      <c r="U8770"/>
    </row>
    <row r="8771" spans="1:21">
      <c r="A8771">
        <v>8770</v>
      </c>
      <c r="B8771" s="1" t="s">
        <v>9186</v>
      </c>
      <c r="C8771" s="1" t="s">
        <v>164</v>
      </c>
      <c r="D8771" s="1" t="s">
        <v>12658</v>
      </c>
      <c r="E8771" t="s">
        <v>38</v>
      </c>
      <c r="F8771" t="s">
        <v>12706</v>
      </c>
      <c r="G8771" t="s">
        <v>39</v>
      </c>
      <c r="H8771" t="s">
        <v>166</v>
      </c>
      <c r="I8771" t="s">
        <v>12660</v>
      </c>
      <c r="J8771" s="1">
        <v>1</v>
      </c>
      <c r="K8771" t="s">
        <v>12706</v>
      </c>
      <c r="L8771" t="s">
        <v>12707</v>
      </c>
      <c r="M8771" t="s">
        <v>12708</v>
      </c>
      <c r="N8771" s="126"/>
      <c r="Q8771" t="s">
        <v>9186</v>
      </c>
      <c r="R8771" t="s">
        <v>19987</v>
      </c>
      <c r="S8771" s="120">
        <v>0.6</v>
      </c>
      <c r="U8771"/>
    </row>
    <row r="8772" spans="1:21">
      <c r="A8772">
        <v>8771</v>
      </c>
      <c r="B8772" s="1" t="s">
        <v>12718</v>
      </c>
      <c r="C8772" s="1" t="s">
        <v>164</v>
      </c>
      <c r="D8772" s="1" t="s">
        <v>12658</v>
      </c>
      <c r="E8772" t="s">
        <v>38</v>
      </c>
      <c r="F8772" t="s">
        <v>12706</v>
      </c>
      <c r="G8772" t="s">
        <v>39</v>
      </c>
      <c r="H8772" t="s">
        <v>166</v>
      </c>
      <c r="I8772" t="s">
        <v>12660</v>
      </c>
      <c r="J8772" s="1">
        <v>1</v>
      </c>
      <c r="K8772" t="s">
        <v>12706</v>
      </c>
      <c r="L8772" t="s">
        <v>12707</v>
      </c>
      <c r="M8772" t="s">
        <v>12708</v>
      </c>
      <c r="N8772" s="126">
        <v>0.01</v>
      </c>
      <c r="Q8772" t="s">
        <v>12718</v>
      </c>
      <c r="R8772" t="s">
        <v>19987</v>
      </c>
      <c r="S8772" s="120">
        <v>0.6</v>
      </c>
      <c r="U8772"/>
    </row>
    <row r="8773" spans="1:21">
      <c r="A8773">
        <v>8772</v>
      </c>
      <c r="B8773" s="1" t="s">
        <v>12719</v>
      </c>
      <c r="C8773" s="1" t="s">
        <v>164</v>
      </c>
      <c r="D8773" s="1" t="s">
        <v>12658</v>
      </c>
      <c r="E8773" t="s">
        <v>38</v>
      </c>
      <c r="F8773" t="s">
        <v>12706</v>
      </c>
      <c r="G8773" t="s">
        <v>39</v>
      </c>
      <c r="H8773" t="s">
        <v>166</v>
      </c>
      <c r="I8773" t="s">
        <v>12660</v>
      </c>
      <c r="J8773" s="1">
        <v>1</v>
      </c>
      <c r="K8773" t="s">
        <v>12706</v>
      </c>
      <c r="L8773" t="s">
        <v>12707</v>
      </c>
      <c r="M8773" t="s">
        <v>12708</v>
      </c>
      <c r="N8773" s="126"/>
      <c r="Q8773" t="s">
        <v>12719</v>
      </c>
      <c r="R8773" t="s">
        <v>19987</v>
      </c>
      <c r="S8773" s="120">
        <v>0.6</v>
      </c>
      <c r="U8773"/>
    </row>
    <row r="8774" spans="1:21">
      <c r="A8774">
        <v>8773</v>
      </c>
      <c r="B8774" s="1" t="s">
        <v>12720</v>
      </c>
      <c r="C8774" s="1" t="s">
        <v>164</v>
      </c>
      <c r="D8774" s="1" t="s">
        <v>12658</v>
      </c>
      <c r="E8774" t="s">
        <v>38</v>
      </c>
      <c r="F8774" t="s">
        <v>12706</v>
      </c>
      <c r="G8774" t="s">
        <v>39</v>
      </c>
      <c r="H8774" t="s">
        <v>166</v>
      </c>
      <c r="I8774" t="s">
        <v>12660</v>
      </c>
      <c r="J8774" s="1">
        <v>1</v>
      </c>
      <c r="K8774" t="s">
        <v>12706</v>
      </c>
      <c r="L8774" t="s">
        <v>12707</v>
      </c>
      <c r="M8774" t="s">
        <v>12708</v>
      </c>
      <c r="N8774" s="126"/>
      <c r="Q8774" t="s">
        <v>12720</v>
      </c>
      <c r="R8774" t="s">
        <v>19987</v>
      </c>
      <c r="S8774" s="120">
        <v>0.6</v>
      </c>
      <c r="U8774"/>
    </row>
    <row r="8775" spans="1:21">
      <c r="A8775">
        <v>8774</v>
      </c>
      <c r="B8775" s="1" t="s">
        <v>12721</v>
      </c>
      <c r="C8775" s="1" t="s">
        <v>164</v>
      </c>
      <c r="D8775" s="1" t="s">
        <v>12658</v>
      </c>
      <c r="E8775" t="s">
        <v>38</v>
      </c>
      <c r="F8775" t="s">
        <v>12706</v>
      </c>
      <c r="G8775" t="s">
        <v>39</v>
      </c>
      <c r="H8775" t="s">
        <v>166</v>
      </c>
      <c r="I8775" t="s">
        <v>12660</v>
      </c>
      <c r="J8775" s="1">
        <v>1</v>
      </c>
      <c r="K8775" t="s">
        <v>12706</v>
      </c>
      <c r="L8775" t="s">
        <v>12707</v>
      </c>
      <c r="M8775" t="s">
        <v>12708</v>
      </c>
      <c r="N8775" s="126"/>
      <c r="Q8775" t="s">
        <v>12721</v>
      </c>
      <c r="R8775" t="s">
        <v>19987</v>
      </c>
      <c r="S8775" s="120">
        <v>0.6</v>
      </c>
      <c r="U8775"/>
    </row>
    <row r="8776" spans="1:21">
      <c r="A8776">
        <v>8775</v>
      </c>
      <c r="B8776" s="1" t="s">
        <v>12722</v>
      </c>
      <c r="C8776" s="1" t="s">
        <v>164</v>
      </c>
      <c r="D8776" s="1" t="s">
        <v>12658</v>
      </c>
      <c r="E8776" t="s">
        <v>38</v>
      </c>
      <c r="F8776" t="s">
        <v>12706</v>
      </c>
      <c r="G8776" t="s">
        <v>39</v>
      </c>
      <c r="H8776" t="s">
        <v>166</v>
      </c>
      <c r="I8776" t="s">
        <v>12660</v>
      </c>
      <c r="J8776" s="1">
        <v>1</v>
      </c>
      <c r="K8776" t="s">
        <v>12706</v>
      </c>
      <c r="L8776" t="s">
        <v>12707</v>
      </c>
      <c r="M8776" t="s">
        <v>12708</v>
      </c>
      <c r="N8776" s="126"/>
      <c r="Q8776" t="s">
        <v>12722</v>
      </c>
      <c r="R8776" t="s">
        <v>19987</v>
      </c>
      <c r="S8776" s="120">
        <v>0.6</v>
      </c>
      <c r="U8776"/>
    </row>
    <row r="8777" spans="1:21">
      <c r="A8777">
        <v>8776</v>
      </c>
      <c r="B8777" s="1" t="s">
        <v>12723</v>
      </c>
      <c r="C8777" s="1" t="s">
        <v>164</v>
      </c>
      <c r="D8777" s="1" t="s">
        <v>12658</v>
      </c>
      <c r="E8777" t="s">
        <v>38</v>
      </c>
      <c r="F8777" t="s">
        <v>12706</v>
      </c>
      <c r="G8777" t="s">
        <v>39</v>
      </c>
      <c r="H8777" t="s">
        <v>166</v>
      </c>
      <c r="I8777" t="s">
        <v>12660</v>
      </c>
      <c r="J8777" s="1">
        <v>1</v>
      </c>
      <c r="K8777" t="s">
        <v>12706</v>
      </c>
      <c r="L8777" t="s">
        <v>12707</v>
      </c>
      <c r="M8777" t="s">
        <v>12708</v>
      </c>
      <c r="N8777" s="126"/>
      <c r="Q8777" t="s">
        <v>12723</v>
      </c>
      <c r="R8777" t="s">
        <v>19987</v>
      </c>
      <c r="S8777" s="120">
        <v>0.6</v>
      </c>
      <c r="U8777"/>
    </row>
    <row r="8778" spans="1:21">
      <c r="A8778">
        <v>8777</v>
      </c>
      <c r="B8778" s="1" t="s">
        <v>12724</v>
      </c>
      <c r="C8778" s="1" t="s">
        <v>164</v>
      </c>
      <c r="D8778" s="1" t="s">
        <v>12658</v>
      </c>
      <c r="E8778" t="s">
        <v>38</v>
      </c>
      <c r="F8778" t="s">
        <v>12706</v>
      </c>
      <c r="G8778" t="s">
        <v>39</v>
      </c>
      <c r="H8778" t="s">
        <v>166</v>
      </c>
      <c r="I8778" t="s">
        <v>12660</v>
      </c>
      <c r="J8778" s="1">
        <v>1</v>
      </c>
      <c r="K8778" t="s">
        <v>12706</v>
      </c>
      <c r="L8778" t="s">
        <v>12707</v>
      </c>
      <c r="M8778" t="s">
        <v>12708</v>
      </c>
      <c r="N8778" s="126"/>
      <c r="Q8778" t="s">
        <v>12724</v>
      </c>
      <c r="R8778" t="s">
        <v>19987</v>
      </c>
      <c r="S8778" s="120">
        <v>0.6</v>
      </c>
      <c r="U8778"/>
    </row>
    <row r="8779" spans="1:21">
      <c r="A8779">
        <v>8778</v>
      </c>
      <c r="B8779" s="1" t="s">
        <v>9180</v>
      </c>
      <c r="C8779" s="1" t="s">
        <v>164</v>
      </c>
      <c r="D8779" s="1" t="s">
        <v>12658</v>
      </c>
      <c r="E8779" t="s">
        <v>38</v>
      </c>
      <c r="F8779" t="s">
        <v>12706</v>
      </c>
      <c r="G8779" t="s">
        <v>39</v>
      </c>
      <c r="H8779" t="s">
        <v>166</v>
      </c>
      <c r="I8779" t="s">
        <v>12660</v>
      </c>
      <c r="J8779" s="1">
        <v>1</v>
      </c>
      <c r="K8779" t="s">
        <v>12706</v>
      </c>
      <c r="L8779" t="s">
        <v>12707</v>
      </c>
      <c r="M8779" t="s">
        <v>12708</v>
      </c>
      <c r="N8779" s="126"/>
      <c r="Q8779" t="s">
        <v>9180</v>
      </c>
      <c r="R8779" t="s">
        <v>19987</v>
      </c>
      <c r="S8779" s="120">
        <v>0.6</v>
      </c>
      <c r="U8779"/>
    </row>
    <row r="8780" spans="1:21">
      <c r="A8780">
        <v>8779</v>
      </c>
      <c r="B8780" s="1" t="s">
        <v>9184</v>
      </c>
      <c r="C8780" s="1" t="s">
        <v>164</v>
      </c>
      <c r="D8780" s="1" t="s">
        <v>12658</v>
      </c>
      <c r="E8780" t="s">
        <v>38</v>
      </c>
      <c r="F8780" t="s">
        <v>12706</v>
      </c>
      <c r="G8780" t="s">
        <v>39</v>
      </c>
      <c r="H8780" t="s">
        <v>166</v>
      </c>
      <c r="I8780" t="s">
        <v>12660</v>
      </c>
      <c r="J8780" s="1">
        <v>1</v>
      </c>
      <c r="K8780" t="s">
        <v>12706</v>
      </c>
      <c r="L8780" t="s">
        <v>12707</v>
      </c>
      <c r="M8780" t="s">
        <v>12708</v>
      </c>
      <c r="N8780" s="126"/>
      <c r="Q8780" t="s">
        <v>9184</v>
      </c>
      <c r="R8780" t="s">
        <v>19987</v>
      </c>
      <c r="S8780" s="120">
        <v>0.6</v>
      </c>
      <c r="U8780"/>
    </row>
    <row r="8781" spans="1:21">
      <c r="A8781">
        <v>8780</v>
      </c>
      <c r="B8781" s="1" t="s">
        <v>12725</v>
      </c>
      <c r="C8781" s="1" t="s">
        <v>164</v>
      </c>
      <c r="D8781" s="1" t="s">
        <v>12658</v>
      </c>
      <c r="E8781" t="s">
        <v>38</v>
      </c>
      <c r="F8781" t="s">
        <v>12706</v>
      </c>
      <c r="G8781" t="s">
        <v>39</v>
      </c>
      <c r="H8781" t="s">
        <v>166</v>
      </c>
      <c r="I8781" t="s">
        <v>12660</v>
      </c>
      <c r="J8781" s="1">
        <v>1</v>
      </c>
      <c r="K8781" t="s">
        <v>12706</v>
      </c>
      <c r="L8781" t="s">
        <v>12707</v>
      </c>
      <c r="M8781" t="s">
        <v>12708</v>
      </c>
      <c r="N8781" s="126">
        <v>0.01</v>
      </c>
      <c r="Q8781" t="s">
        <v>12725</v>
      </c>
      <c r="R8781" t="s">
        <v>19987</v>
      </c>
      <c r="S8781" s="120">
        <v>0.6</v>
      </c>
      <c r="U8781"/>
    </row>
    <row r="8782" spans="1:21">
      <c r="A8782">
        <v>8781</v>
      </c>
      <c r="B8782" s="1" t="s">
        <v>12726</v>
      </c>
      <c r="C8782" s="1" t="s">
        <v>175</v>
      </c>
      <c r="D8782" s="1" t="s">
        <v>12658</v>
      </c>
      <c r="E8782" t="s">
        <v>38</v>
      </c>
      <c r="F8782" t="s">
        <v>12727</v>
      </c>
      <c r="G8782" t="s">
        <v>39</v>
      </c>
      <c r="H8782" t="s">
        <v>177</v>
      </c>
      <c r="I8782" t="s">
        <v>12660</v>
      </c>
      <c r="J8782" s="1">
        <v>1</v>
      </c>
      <c r="K8782" t="s">
        <v>12728</v>
      </c>
      <c r="L8782" t="s">
        <v>12729</v>
      </c>
      <c r="M8782" t="s">
        <v>12730</v>
      </c>
      <c r="N8782" s="126"/>
      <c r="Q8782" t="s">
        <v>12726</v>
      </c>
      <c r="R8782" t="s">
        <v>19988</v>
      </c>
      <c r="S8782" s="120">
        <v>0.6</v>
      </c>
      <c r="U8782"/>
    </row>
    <row r="8783" spans="1:21">
      <c r="A8783">
        <v>8782</v>
      </c>
      <c r="B8783" s="1" t="s">
        <v>12731</v>
      </c>
      <c r="C8783" s="1" t="s">
        <v>175</v>
      </c>
      <c r="D8783" s="1" t="s">
        <v>12658</v>
      </c>
      <c r="E8783" t="s">
        <v>38</v>
      </c>
      <c r="F8783" t="s">
        <v>12727</v>
      </c>
      <c r="G8783" t="s">
        <v>39</v>
      </c>
      <c r="H8783" t="s">
        <v>177</v>
      </c>
      <c r="I8783" t="s">
        <v>12660</v>
      </c>
      <c r="J8783" s="1">
        <v>1</v>
      </c>
      <c r="K8783" t="s">
        <v>12728</v>
      </c>
      <c r="L8783" t="s">
        <v>12729</v>
      </c>
      <c r="M8783" t="s">
        <v>12730</v>
      </c>
      <c r="N8783" s="126"/>
      <c r="Q8783" t="s">
        <v>12731</v>
      </c>
      <c r="R8783" t="s">
        <v>19988</v>
      </c>
      <c r="S8783" s="120">
        <v>0.6</v>
      </c>
      <c r="U8783"/>
    </row>
    <row r="8784" spans="1:21">
      <c r="A8784">
        <v>8783</v>
      </c>
      <c r="B8784" s="1" t="s">
        <v>12732</v>
      </c>
      <c r="C8784" s="1" t="s">
        <v>175</v>
      </c>
      <c r="D8784" s="1" t="s">
        <v>12658</v>
      </c>
      <c r="E8784" t="s">
        <v>38</v>
      </c>
      <c r="F8784" t="s">
        <v>12727</v>
      </c>
      <c r="G8784" t="s">
        <v>39</v>
      </c>
      <c r="H8784" t="s">
        <v>177</v>
      </c>
      <c r="I8784" t="s">
        <v>12660</v>
      </c>
      <c r="J8784" s="1">
        <v>1</v>
      </c>
      <c r="K8784" t="s">
        <v>12728</v>
      </c>
      <c r="L8784" t="s">
        <v>12729</v>
      </c>
      <c r="M8784" t="s">
        <v>12730</v>
      </c>
      <c r="N8784" s="126"/>
      <c r="Q8784" t="s">
        <v>12732</v>
      </c>
      <c r="R8784" t="s">
        <v>19988</v>
      </c>
      <c r="S8784" s="120">
        <v>0.6</v>
      </c>
      <c r="U8784"/>
    </row>
    <row r="8785" spans="1:21">
      <c r="A8785">
        <v>8784</v>
      </c>
      <c r="B8785" s="1" t="s">
        <v>12733</v>
      </c>
      <c r="C8785" s="1" t="s">
        <v>175</v>
      </c>
      <c r="D8785" s="1" t="s">
        <v>12658</v>
      </c>
      <c r="E8785" t="s">
        <v>38</v>
      </c>
      <c r="F8785" t="s">
        <v>12727</v>
      </c>
      <c r="G8785" t="s">
        <v>39</v>
      </c>
      <c r="H8785" t="s">
        <v>177</v>
      </c>
      <c r="I8785" t="s">
        <v>12660</v>
      </c>
      <c r="J8785" s="1">
        <v>1</v>
      </c>
      <c r="K8785" t="s">
        <v>12728</v>
      </c>
      <c r="L8785" t="s">
        <v>12729</v>
      </c>
      <c r="M8785" t="s">
        <v>12730</v>
      </c>
      <c r="N8785" s="126">
        <v>0.01</v>
      </c>
      <c r="Q8785" t="s">
        <v>12733</v>
      </c>
      <c r="R8785" t="s">
        <v>19988</v>
      </c>
      <c r="S8785" s="120">
        <v>0.6</v>
      </c>
      <c r="U8785"/>
    </row>
    <row r="8786" spans="1:21">
      <c r="A8786">
        <v>8785</v>
      </c>
      <c r="B8786" s="1" t="s">
        <v>12734</v>
      </c>
      <c r="C8786" s="1" t="s">
        <v>175</v>
      </c>
      <c r="D8786" s="1" t="s">
        <v>12658</v>
      </c>
      <c r="E8786" t="s">
        <v>38</v>
      </c>
      <c r="F8786" t="s">
        <v>12727</v>
      </c>
      <c r="G8786" t="s">
        <v>39</v>
      </c>
      <c r="H8786" t="s">
        <v>177</v>
      </c>
      <c r="I8786" t="s">
        <v>12660</v>
      </c>
      <c r="J8786" s="1">
        <v>1</v>
      </c>
      <c r="K8786" t="s">
        <v>12728</v>
      </c>
      <c r="L8786" t="s">
        <v>12729</v>
      </c>
      <c r="M8786" t="s">
        <v>12730</v>
      </c>
      <c r="N8786" s="126"/>
      <c r="Q8786" t="s">
        <v>12734</v>
      </c>
      <c r="R8786" t="s">
        <v>19988</v>
      </c>
      <c r="S8786" s="120">
        <v>0.6</v>
      </c>
      <c r="U8786"/>
    </row>
    <row r="8787" spans="1:21">
      <c r="A8787">
        <v>8786</v>
      </c>
      <c r="B8787" s="1" t="s">
        <v>12735</v>
      </c>
      <c r="C8787" s="1" t="s">
        <v>175</v>
      </c>
      <c r="D8787" s="1" t="s">
        <v>12658</v>
      </c>
      <c r="E8787" t="s">
        <v>38</v>
      </c>
      <c r="F8787" t="s">
        <v>12727</v>
      </c>
      <c r="G8787" t="s">
        <v>39</v>
      </c>
      <c r="H8787" t="s">
        <v>177</v>
      </c>
      <c r="I8787" t="s">
        <v>12660</v>
      </c>
      <c r="J8787" s="1">
        <v>1</v>
      </c>
      <c r="K8787" t="s">
        <v>12728</v>
      </c>
      <c r="L8787" t="s">
        <v>12729</v>
      </c>
      <c r="M8787" t="s">
        <v>12730</v>
      </c>
      <c r="N8787" s="126"/>
      <c r="Q8787" t="s">
        <v>12735</v>
      </c>
      <c r="R8787" t="s">
        <v>19988</v>
      </c>
      <c r="S8787" s="120">
        <v>0.6</v>
      </c>
      <c r="U8787"/>
    </row>
    <row r="8788" spans="1:21">
      <c r="A8788">
        <v>8787</v>
      </c>
      <c r="B8788" s="1" t="s">
        <v>12736</v>
      </c>
      <c r="C8788" s="1" t="s">
        <v>175</v>
      </c>
      <c r="D8788" s="1" t="s">
        <v>12658</v>
      </c>
      <c r="E8788" t="s">
        <v>38</v>
      </c>
      <c r="F8788" t="s">
        <v>12727</v>
      </c>
      <c r="G8788" t="s">
        <v>39</v>
      </c>
      <c r="H8788" t="s">
        <v>177</v>
      </c>
      <c r="I8788" t="s">
        <v>12660</v>
      </c>
      <c r="J8788" s="1">
        <v>1</v>
      </c>
      <c r="K8788" t="s">
        <v>12728</v>
      </c>
      <c r="L8788" t="s">
        <v>12729</v>
      </c>
      <c r="M8788" t="s">
        <v>12730</v>
      </c>
      <c r="N8788" s="126"/>
      <c r="Q8788" t="s">
        <v>12736</v>
      </c>
      <c r="R8788" t="s">
        <v>19988</v>
      </c>
      <c r="S8788" s="120">
        <v>0.6</v>
      </c>
      <c r="U8788"/>
    </row>
    <row r="8789" spans="1:21">
      <c r="A8789">
        <v>8788</v>
      </c>
      <c r="B8789" s="1" t="s">
        <v>12737</v>
      </c>
      <c r="C8789" s="1" t="s">
        <v>175</v>
      </c>
      <c r="D8789" s="1" t="s">
        <v>12658</v>
      </c>
      <c r="E8789" t="s">
        <v>38</v>
      </c>
      <c r="F8789" t="s">
        <v>12727</v>
      </c>
      <c r="G8789" t="s">
        <v>39</v>
      </c>
      <c r="H8789" t="s">
        <v>177</v>
      </c>
      <c r="I8789" t="s">
        <v>12660</v>
      </c>
      <c r="J8789" s="1">
        <v>1</v>
      </c>
      <c r="K8789" t="s">
        <v>12728</v>
      </c>
      <c r="L8789" t="s">
        <v>12729</v>
      </c>
      <c r="M8789" t="s">
        <v>12730</v>
      </c>
      <c r="N8789" s="126"/>
      <c r="Q8789" t="s">
        <v>12737</v>
      </c>
      <c r="R8789" t="s">
        <v>19988</v>
      </c>
      <c r="S8789" s="120">
        <v>0.6</v>
      </c>
      <c r="U8789"/>
    </row>
    <row r="8790" spans="1:21">
      <c r="A8790">
        <v>8789</v>
      </c>
      <c r="B8790" s="1" t="s">
        <v>12738</v>
      </c>
      <c r="C8790" s="1" t="s">
        <v>175</v>
      </c>
      <c r="D8790" s="1" t="s">
        <v>12658</v>
      </c>
      <c r="E8790" t="s">
        <v>38</v>
      </c>
      <c r="F8790" t="s">
        <v>12727</v>
      </c>
      <c r="G8790" t="s">
        <v>39</v>
      </c>
      <c r="H8790" t="s">
        <v>177</v>
      </c>
      <c r="I8790" t="s">
        <v>12660</v>
      </c>
      <c r="J8790" s="1">
        <v>1</v>
      </c>
      <c r="K8790" t="s">
        <v>12728</v>
      </c>
      <c r="L8790" t="s">
        <v>12729</v>
      </c>
      <c r="M8790" t="s">
        <v>12730</v>
      </c>
      <c r="N8790" s="126"/>
      <c r="Q8790" t="s">
        <v>12738</v>
      </c>
      <c r="R8790" t="s">
        <v>19988</v>
      </c>
      <c r="S8790" s="120">
        <v>0.6</v>
      </c>
      <c r="U8790"/>
    </row>
    <row r="8791" spans="1:21">
      <c r="A8791">
        <v>8790</v>
      </c>
      <c r="B8791" s="1" t="s">
        <v>12739</v>
      </c>
      <c r="C8791" s="1" t="s">
        <v>201</v>
      </c>
      <c r="D8791" s="1" t="s">
        <v>12658</v>
      </c>
      <c r="E8791" t="s">
        <v>38</v>
      </c>
      <c r="F8791" t="s">
        <v>12740</v>
      </c>
      <c r="G8791" t="s">
        <v>39</v>
      </c>
      <c r="H8791" t="s">
        <v>203</v>
      </c>
      <c r="I8791" t="s">
        <v>12660</v>
      </c>
      <c r="J8791" s="1">
        <v>1</v>
      </c>
      <c r="K8791" t="s">
        <v>12740</v>
      </c>
      <c r="L8791" t="s">
        <v>12741</v>
      </c>
      <c r="M8791" t="s">
        <v>12742</v>
      </c>
      <c r="N8791" s="126"/>
      <c r="Q8791" t="s">
        <v>12739</v>
      </c>
      <c r="R8791" t="s">
        <v>19989</v>
      </c>
      <c r="S8791" s="120">
        <v>0.6</v>
      </c>
      <c r="U8791"/>
    </row>
    <row r="8792" spans="1:21">
      <c r="A8792">
        <v>8791</v>
      </c>
      <c r="B8792" s="1" t="s">
        <v>12743</v>
      </c>
      <c r="C8792" s="1" t="s">
        <v>201</v>
      </c>
      <c r="D8792" s="1" t="s">
        <v>12658</v>
      </c>
      <c r="E8792" t="s">
        <v>38</v>
      </c>
      <c r="F8792" t="s">
        <v>12740</v>
      </c>
      <c r="G8792" t="s">
        <v>39</v>
      </c>
      <c r="H8792" t="s">
        <v>203</v>
      </c>
      <c r="I8792" t="s">
        <v>12660</v>
      </c>
      <c r="J8792" s="1">
        <v>1</v>
      </c>
      <c r="K8792" t="s">
        <v>12740</v>
      </c>
      <c r="L8792" t="s">
        <v>12741</v>
      </c>
      <c r="M8792" t="s">
        <v>12742</v>
      </c>
      <c r="N8792" s="126">
        <v>0.01</v>
      </c>
      <c r="Q8792" t="s">
        <v>12743</v>
      </c>
      <c r="R8792" t="s">
        <v>19989</v>
      </c>
      <c r="S8792" s="120">
        <v>0.6</v>
      </c>
      <c r="U8792"/>
    </row>
    <row r="8793" spans="1:21">
      <c r="A8793">
        <v>8792</v>
      </c>
      <c r="B8793" s="1" t="s">
        <v>12744</v>
      </c>
      <c r="C8793" s="1" t="s">
        <v>201</v>
      </c>
      <c r="D8793" s="1" t="s">
        <v>12658</v>
      </c>
      <c r="E8793" t="s">
        <v>38</v>
      </c>
      <c r="F8793" t="s">
        <v>12740</v>
      </c>
      <c r="G8793" t="s">
        <v>39</v>
      </c>
      <c r="H8793" t="s">
        <v>203</v>
      </c>
      <c r="I8793" t="s">
        <v>12660</v>
      </c>
      <c r="J8793" s="1">
        <v>1</v>
      </c>
      <c r="K8793" t="s">
        <v>12740</v>
      </c>
      <c r="L8793" t="s">
        <v>12741</v>
      </c>
      <c r="M8793" t="s">
        <v>12742</v>
      </c>
      <c r="N8793" s="126"/>
      <c r="Q8793" t="s">
        <v>12744</v>
      </c>
      <c r="R8793" t="s">
        <v>19989</v>
      </c>
      <c r="S8793" s="120">
        <v>0.6</v>
      </c>
      <c r="U8793"/>
    </row>
    <row r="8794" spans="1:21">
      <c r="A8794">
        <v>8793</v>
      </c>
      <c r="B8794" s="1" t="s">
        <v>12745</v>
      </c>
      <c r="C8794" s="1" t="s">
        <v>201</v>
      </c>
      <c r="D8794" s="1" t="s">
        <v>12658</v>
      </c>
      <c r="E8794" t="s">
        <v>38</v>
      </c>
      <c r="F8794" t="s">
        <v>12740</v>
      </c>
      <c r="G8794" t="s">
        <v>39</v>
      </c>
      <c r="H8794" t="s">
        <v>203</v>
      </c>
      <c r="I8794" t="s">
        <v>12660</v>
      </c>
      <c r="J8794" s="1">
        <v>1</v>
      </c>
      <c r="K8794" t="s">
        <v>12740</v>
      </c>
      <c r="L8794" t="s">
        <v>12741</v>
      </c>
      <c r="M8794" t="s">
        <v>12742</v>
      </c>
      <c r="N8794" s="126">
        <v>0.01</v>
      </c>
      <c r="Q8794" t="s">
        <v>12745</v>
      </c>
      <c r="R8794" t="s">
        <v>19989</v>
      </c>
      <c r="S8794" s="120">
        <v>0.6</v>
      </c>
      <c r="U8794"/>
    </row>
    <row r="8795" spans="1:21">
      <c r="A8795">
        <v>8794</v>
      </c>
      <c r="B8795" s="1" t="s">
        <v>12746</v>
      </c>
      <c r="C8795" s="1" t="s">
        <v>201</v>
      </c>
      <c r="D8795" s="1" t="s">
        <v>12658</v>
      </c>
      <c r="E8795" t="s">
        <v>38</v>
      </c>
      <c r="F8795" t="s">
        <v>12740</v>
      </c>
      <c r="G8795" t="s">
        <v>39</v>
      </c>
      <c r="H8795" t="s">
        <v>203</v>
      </c>
      <c r="I8795" t="s">
        <v>12660</v>
      </c>
      <c r="J8795" s="1">
        <v>1</v>
      </c>
      <c r="K8795" t="s">
        <v>12740</v>
      </c>
      <c r="L8795" t="s">
        <v>12741</v>
      </c>
      <c r="M8795" t="s">
        <v>12742</v>
      </c>
      <c r="N8795" s="126"/>
      <c r="Q8795" t="s">
        <v>12746</v>
      </c>
      <c r="R8795" t="s">
        <v>19989</v>
      </c>
      <c r="S8795" s="120">
        <v>0.6</v>
      </c>
      <c r="U8795"/>
    </row>
    <row r="8796" spans="1:21">
      <c r="A8796">
        <v>8795</v>
      </c>
      <c r="B8796" s="1" t="s">
        <v>12747</v>
      </c>
      <c r="C8796" s="1" t="s">
        <v>201</v>
      </c>
      <c r="D8796" s="1" t="s">
        <v>12658</v>
      </c>
      <c r="E8796" t="s">
        <v>38</v>
      </c>
      <c r="F8796" t="s">
        <v>12740</v>
      </c>
      <c r="G8796" t="s">
        <v>39</v>
      </c>
      <c r="H8796" t="s">
        <v>203</v>
      </c>
      <c r="I8796" t="s">
        <v>12660</v>
      </c>
      <c r="J8796" s="1">
        <v>1</v>
      </c>
      <c r="K8796" t="s">
        <v>12740</v>
      </c>
      <c r="L8796" t="s">
        <v>12741</v>
      </c>
      <c r="M8796" t="s">
        <v>12742</v>
      </c>
      <c r="N8796" s="126"/>
      <c r="Q8796" t="s">
        <v>12747</v>
      </c>
      <c r="R8796" t="s">
        <v>19989</v>
      </c>
      <c r="S8796" s="120">
        <v>0.6</v>
      </c>
      <c r="U8796"/>
    </row>
    <row r="8797" spans="1:21">
      <c r="A8797">
        <v>8796</v>
      </c>
      <c r="B8797" s="1" t="s">
        <v>12748</v>
      </c>
      <c r="C8797" s="1" t="s">
        <v>201</v>
      </c>
      <c r="D8797" s="1" t="s">
        <v>12658</v>
      </c>
      <c r="E8797" t="s">
        <v>38</v>
      </c>
      <c r="F8797" t="s">
        <v>12740</v>
      </c>
      <c r="G8797" t="s">
        <v>39</v>
      </c>
      <c r="H8797" t="s">
        <v>203</v>
      </c>
      <c r="I8797" t="s">
        <v>12660</v>
      </c>
      <c r="J8797" s="1">
        <v>1</v>
      </c>
      <c r="K8797" t="s">
        <v>12740</v>
      </c>
      <c r="L8797" t="s">
        <v>12741</v>
      </c>
      <c r="M8797" t="s">
        <v>12742</v>
      </c>
      <c r="N8797" s="126"/>
      <c r="Q8797" t="s">
        <v>12748</v>
      </c>
      <c r="R8797" t="s">
        <v>19989</v>
      </c>
      <c r="S8797" s="120">
        <v>0.6</v>
      </c>
      <c r="U8797"/>
    </row>
    <row r="8798" spans="1:21">
      <c r="A8798">
        <v>8797</v>
      </c>
      <c r="B8798" s="1" t="s">
        <v>12749</v>
      </c>
      <c r="C8798" s="1" t="s">
        <v>201</v>
      </c>
      <c r="D8798" s="1" t="s">
        <v>12658</v>
      </c>
      <c r="E8798" t="s">
        <v>38</v>
      </c>
      <c r="F8798" t="s">
        <v>12740</v>
      </c>
      <c r="G8798" t="s">
        <v>39</v>
      </c>
      <c r="H8798" t="s">
        <v>203</v>
      </c>
      <c r="I8798" t="s">
        <v>12660</v>
      </c>
      <c r="J8798" s="1">
        <v>1</v>
      </c>
      <c r="K8798" t="s">
        <v>12740</v>
      </c>
      <c r="L8798" t="s">
        <v>12741</v>
      </c>
      <c r="M8798" t="s">
        <v>12742</v>
      </c>
      <c r="N8798" s="126"/>
      <c r="Q8798" t="s">
        <v>12749</v>
      </c>
      <c r="R8798" t="s">
        <v>19989</v>
      </c>
      <c r="S8798" s="120">
        <v>0.6</v>
      </c>
      <c r="U8798"/>
    </row>
    <row r="8799" spans="1:21">
      <c r="A8799">
        <v>8798</v>
      </c>
      <c r="B8799" s="1" t="s">
        <v>12750</v>
      </c>
      <c r="C8799" s="1" t="s">
        <v>201</v>
      </c>
      <c r="D8799" s="1" t="s">
        <v>12658</v>
      </c>
      <c r="E8799" t="s">
        <v>38</v>
      </c>
      <c r="F8799" t="s">
        <v>12740</v>
      </c>
      <c r="G8799" t="s">
        <v>39</v>
      </c>
      <c r="H8799" t="s">
        <v>203</v>
      </c>
      <c r="I8799" t="s">
        <v>12660</v>
      </c>
      <c r="J8799" s="1">
        <v>1</v>
      </c>
      <c r="K8799" t="s">
        <v>12740</v>
      </c>
      <c r="L8799" t="s">
        <v>12741</v>
      </c>
      <c r="M8799" t="s">
        <v>12742</v>
      </c>
      <c r="N8799" s="126"/>
      <c r="Q8799" t="s">
        <v>12750</v>
      </c>
      <c r="R8799" t="s">
        <v>19989</v>
      </c>
      <c r="S8799" s="120">
        <v>0.6</v>
      </c>
      <c r="U8799"/>
    </row>
    <row r="8800" spans="1:21">
      <c r="A8800">
        <v>8799</v>
      </c>
      <c r="B8800" s="1" t="s">
        <v>12751</v>
      </c>
      <c r="C8800" s="1" t="s">
        <v>201</v>
      </c>
      <c r="D8800" s="1" t="s">
        <v>12658</v>
      </c>
      <c r="E8800" t="s">
        <v>38</v>
      </c>
      <c r="F8800" t="s">
        <v>12740</v>
      </c>
      <c r="G8800" t="s">
        <v>39</v>
      </c>
      <c r="H8800" t="s">
        <v>203</v>
      </c>
      <c r="I8800" t="s">
        <v>12660</v>
      </c>
      <c r="J8800" s="1">
        <v>1</v>
      </c>
      <c r="K8800" t="s">
        <v>12740</v>
      </c>
      <c r="L8800" t="s">
        <v>12741</v>
      </c>
      <c r="M8800" t="s">
        <v>12742</v>
      </c>
      <c r="N8800" s="126"/>
      <c r="Q8800" t="s">
        <v>12751</v>
      </c>
      <c r="R8800" t="s">
        <v>19989</v>
      </c>
      <c r="S8800" s="120">
        <v>0.6</v>
      </c>
      <c r="U8800"/>
    </row>
    <row r="8801" spans="1:21">
      <c r="A8801">
        <v>8800</v>
      </c>
      <c r="B8801" s="1" t="s">
        <v>12752</v>
      </c>
      <c r="C8801" s="1" t="s">
        <v>201</v>
      </c>
      <c r="D8801" s="1" t="s">
        <v>12658</v>
      </c>
      <c r="E8801" t="s">
        <v>38</v>
      </c>
      <c r="F8801" t="s">
        <v>12740</v>
      </c>
      <c r="G8801" t="s">
        <v>39</v>
      </c>
      <c r="H8801" t="s">
        <v>203</v>
      </c>
      <c r="I8801" t="s">
        <v>12660</v>
      </c>
      <c r="J8801" s="1">
        <v>1</v>
      </c>
      <c r="K8801" t="s">
        <v>12740</v>
      </c>
      <c r="L8801" t="s">
        <v>12741</v>
      </c>
      <c r="M8801" t="s">
        <v>12742</v>
      </c>
      <c r="N8801" s="126">
        <v>0.01</v>
      </c>
      <c r="Q8801" t="s">
        <v>12752</v>
      </c>
      <c r="R8801" t="s">
        <v>19989</v>
      </c>
      <c r="S8801" s="120">
        <v>0.6</v>
      </c>
      <c r="U8801"/>
    </row>
    <row r="8802" spans="1:21">
      <c r="A8802">
        <v>8801</v>
      </c>
      <c r="B8802" s="1" t="s">
        <v>12753</v>
      </c>
      <c r="C8802" s="1" t="s">
        <v>201</v>
      </c>
      <c r="D8802" s="1" t="s">
        <v>12658</v>
      </c>
      <c r="E8802" t="s">
        <v>38</v>
      </c>
      <c r="F8802" t="s">
        <v>12740</v>
      </c>
      <c r="G8802" t="s">
        <v>39</v>
      </c>
      <c r="H8802" t="s">
        <v>203</v>
      </c>
      <c r="I8802" t="s">
        <v>12660</v>
      </c>
      <c r="J8802" s="1">
        <v>1</v>
      </c>
      <c r="K8802" t="s">
        <v>12740</v>
      </c>
      <c r="L8802" t="s">
        <v>12741</v>
      </c>
      <c r="M8802" t="s">
        <v>12742</v>
      </c>
      <c r="N8802" s="126"/>
      <c r="Q8802" t="s">
        <v>12753</v>
      </c>
      <c r="R8802" t="s">
        <v>19989</v>
      </c>
      <c r="S8802" s="120">
        <v>0.6</v>
      </c>
      <c r="U8802"/>
    </row>
    <row r="8803" spans="1:21">
      <c r="A8803">
        <v>8802</v>
      </c>
      <c r="B8803" s="1" t="s">
        <v>5062</v>
      </c>
      <c r="C8803" s="1" t="s">
        <v>201</v>
      </c>
      <c r="D8803" s="1" t="s">
        <v>12658</v>
      </c>
      <c r="E8803" t="s">
        <v>38</v>
      </c>
      <c r="F8803" t="s">
        <v>12740</v>
      </c>
      <c r="G8803" t="s">
        <v>39</v>
      </c>
      <c r="H8803" t="s">
        <v>203</v>
      </c>
      <c r="I8803" t="s">
        <v>12660</v>
      </c>
      <c r="J8803" s="1">
        <v>1</v>
      </c>
      <c r="K8803" t="s">
        <v>12740</v>
      </c>
      <c r="L8803" t="s">
        <v>12741</v>
      </c>
      <c r="M8803" t="s">
        <v>12742</v>
      </c>
      <c r="N8803" s="126">
        <v>0.01</v>
      </c>
      <c r="Q8803" t="s">
        <v>5062</v>
      </c>
      <c r="R8803" t="s">
        <v>19989</v>
      </c>
      <c r="S8803" s="120">
        <v>0.6</v>
      </c>
      <c r="U8803"/>
    </row>
    <row r="8804" spans="1:21">
      <c r="A8804">
        <v>8803</v>
      </c>
      <c r="B8804" s="1" t="s">
        <v>12754</v>
      </c>
      <c r="C8804" s="1" t="s">
        <v>201</v>
      </c>
      <c r="D8804" s="1" t="s">
        <v>12658</v>
      </c>
      <c r="E8804" t="s">
        <v>38</v>
      </c>
      <c r="F8804" t="s">
        <v>12740</v>
      </c>
      <c r="G8804" t="s">
        <v>39</v>
      </c>
      <c r="H8804" t="s">
        <v>203</v>
      </c>
      <c r="I8804" t="s">
        <v>12660</v>
      </c>
      <c r="J8804" s="1">
        <v>1</v>
      </c>
      <c r="K8804" t="s">
        <v>12740</v>
      </c>
      <c r="L8804" t="s">
        <v>12741</v>
      </c>
      <c r="M8804" t="s">
        <v>12742</v>
      </c>
      <c r="N8804" s="126"/>
      <c r="Q8804" t="s">
        <v>12754</v>
      </c>
      <c r="R8804" t="s">
        <v>19989</v>
      </c>
      <c r="S8804" s="120">
        <v>0.6</v>
      </c>
      <c r="U8804"/>
    </row>
    <row r="8805" spans="1:21">
      <c r="A8805">
        <v>8804</v>
      </c>
      <c r="B8805" s="1" t="s">
        <v>12755</v>
      </c>
      <c r="C8805" s="1" t="s">
        <v>201</v>
      </c>
      <c r="D8805" s="1" t="s">
        <v>12658</v>
      </c>
      <c r="E8805" t="s">
        <v>38</v>
      </c>
      <c r="F8805" t="s">
        <v>12740</v>
      </c>
      <c r="G8805" t="s">
        <v>39</v>
      </c>
      <c r="H8805" t="s">
        <v>203</v>
      </c>
      <c r="I8805" t="s">
        <v>12660</v>
      </c>
      <c r="J8805" s="1">
        <v>1</v>
      </c>
      <c r="K8805" t="s">
        <v>12740</v>
      </c>
      <c r="L8805" t="s">
        <v>12741</v>
      </c>
      <c r="M8805" t="s">
        <v>12742</v>
      </c>
      <c r="N8805" s="126"/>
      <c r="Q8805" t="s">
        <v>12755</v>
      </c>
      <c r="R8805" t="s">
        <v>19989</v>
      </c>
      <c r="S8805" s="120">
        <v>0.6</v>
      </c>
      <c r="U8805"/>
    </row>
    <row r="8806" spans="1:21">
      <c r="A8806">
        <v>8805</v>
      </c>
      <c r="B8806" s="1" t="s">
        <v>496</v>
      </c>
      <c r="C8806" s="1" t="s">
        <v>201</v>
      </c>
      <c r="D8806" s="1" t="s">
        <v>12658</v>
      </c>
      <c r="E8806" t="s">
        <v>38</v>
      </c>
      <c r="F8806" t="s">
        <v>12740</v>
      </c>
      <c r="G8806" t="s">
        <v>39</v>
      </c>
      <c r="H8806" t="s">
        <v>203</v>
      </c>
      <c r="I8806" t="s">
        <v>12660</v>
      </c>
      <c r="J8806" s="1">
        <v>1</v>
      </c>
      <c r="K8806" t="s">
        <v>12740</v>
      </c>
      <c r="L8806" t="s">
        <v>12741</v>
      </c>
      <c r="M8806" t="s">
        <v>12742</v>
      </c>
      <c r="N8806" s="126"/>
      <c r="Q8806" t="s">
        <v>496</v>
      </c>
      <c r="R8806" t="s">
        <v>19989</v>
      </c>
      <c r="S8806" s="120">
        <v>0.6</v>
      </c>
      <c r="U8806"/>
    </row>
    <row r="8807" spans="1:21">
      <c r="A8807">
        <v>8806</v>
      </c>
      <c r="B8807" s="1" t="s">
        <v>12756</v>
      </c>
      <c r="C8807" s="1" t="s">
        <v>201</v>
      </c>
      <c r="D8807" s="1" t="s">
        <v>12658</v>
      </c>
      <c r="E8807" t="s">
        <v>38</v>
      </c>
      <c r="F8807" t="s">
        <v>12740</v>
      </c>
      <c r="G8807" t="s">
        <v>39</v>
      </c>
      <c r="H8807" t="s">
        <v>203</v>
      </c>
      <c r="I8807" t="s">
        <v>12660</v>
      </c>
      <c r="J8807" s="1">
        <v>1</v>
      </c>
      <c r="K8807" t="s">
        <v>12740</v>
      </c>
      <c r="L8807" t="s">
        <v>12741</v>
      </c>
      <c r="M8807" t="s">
        <v>12742</v>
      </c>
      <c r="N8807" s="126">
        <v>0.01</v>
      </c>
      <c r="Q8807" t="s">
        <v>12756</v>
      </c>
      <c r="R8807" t="s">
        <v>19989</v>
      </c>
      <c r="S8807" s="120">
        <v>0.6</v>
      </c>
      <c r="U8807"/>
    </row>
    <row r="8808" spans="1:21">
      <c r="A8808">
        <v>8807</v>
      </c>
      <c r="B8808" s="1" t="s">
        <v>12757</v>
      </c>
      <c r="C8808" s="1" t="s">
        <v>201</v>
      </c>
      <c r="D8808" s="1" t="s">
        <v>12658</v>
      </c>
      <c r="E8808" t="s">
        <v>38</v>
      </c>
      <c r="F8808" t="s">
        <v>12740</v>
      </c>
      <c r="G8808" t="s">
        <v>39</v>
      </c>
      <c r="H8808" t="s">
        <v>203</v>
      </c>
      <c r="I8808" t="s">
        <v>12660</v>
      </c>
      <c r="J8808" s="1">
        <v>1</v>
      </c>
      <c r="K8808" t="s">
        <v>12740</v>
      </c>
      <c r="L8808" t="s">
        <v>12741</v>
      </c>
      <c r="M8808" t="s">
        <v>12742</v>
      </c>
      <c r="N8808" s="126">
        <v>0.01</v>
      </c>
      <c r="Q8808" t="s">
        <v>12757</v>
      </c>
      <c r="R8808" t="s">
        <v>19989</v>
      </c>
      <c r="S8808" s="120">
        <v>0.6</v>
      </c>
      <c r="U8808"/>
    </row>
    <row r="8809" spans="1:21">
      <c r="A8809">
        <v>8808</v>
      </c>
      <c r="B8809" s="1" t="s">
        <v>6888</v>
      </c>
      <c r="C8809" s="1" t="s">
        <v>201</v>
      </c>
      <c r="D8809" s="1" t="s">
        <v>12658</v>
      </c>
      <c r="E8809" t="s">
        <v>38</v>
      </c>
      <c r="F8809" t="s">
        <v>12740</v>
      </c>
      <c r="G8809" t="s">
        <v>39</v>
      </c>
      <c r="H8809" t="s">
        <v>203</v>
      </c>
      <c r="I8809" t="s">
        <v>12660</v>
      </c>
      <c r="J8809" s="1">
        <v>1</v>
      </c>
      <c r="K8809" t="s">
        <v>12740</v>
      </c>
      <c r="L8809" t="s">
        <v>12741</v>
      </c>
      <c r="M8809" t="s">
        <v>12742</v>
      </c>
      <c r="N8809" s="126"/>
      <c r="Q8809" t="s">
        <v>6888</v>
      </c>
      <c r="R8809" t="s">
        <v>19989</v>
      </c>
      <c r="S8809" s="120">
        <v>0.6</v>
      </c>
      <c r="U8809"/>
    </row>
    <row r="8810" spans="1:21">
      <c r="A8810">
        <v>8809</v>
      </c>
      <c r="B8810" s="1" t="s">
        <v>12758</v>
      </c>
      <c r="C8810" s="1" t="s">
        <v>121</v>
      </c>
      <c r="D8810" s="1" t="s">
        <v>12658</v>
      </c>
      <c r="E8810" t="s">
        <v>48</v>
      </c>
      <c r="F8810" t="s">
        <v>12759</v>
      </c>
      <c r="G8810" t="s">
        <v>39</v>
      </c>
      <c r="H8810" t="s">
        <v>123</v>
      </c>
      <c r="I8810" t="s">
        <v>12660</v>
      </c>
      <c r="J8810" s="1">
        <v>2</v>
      </c>
      <c r="K8810" t="s">
        <v>12759</v>
      </c>
      <c r="L8810" t="s">
        <v>12760</v>
      </c>
      <c r="M8810" t="s">
        <v>12761</v>
      </c>
      <c r="N8810" s="126"/>
      <c r="Q8810" t="s">
        <v>12758</v>
      </c>
      <c r="R8810" t="s">
        <v>19990</v>
      </c>
      <c r="S8810" s="120">
        <v>0.6</v>
      </c>
      <c r="U8810"/>
    </row>
    <row r="8811" spans="1:21">
      <c r="A8811">
        <v>8810</v>
      </c>
      <c r="B8811" s="1" t="s">
        <v>12762</v>
      </c>
      <c r="C8811" s="1" t="s">
        <v>47</v>
      </c>
      <c r="D8811" s="1" t="s">
        <v>12658</v>
      </c>
      <c r="E8811" t="s">
        <v>48</v>
      </c>
      <c r="F8811" t="s">
        <v>12763</v>
      </c>
      <c r="G8811" t="s">
        <v>39</v>
      </c>
      <c r="H8811" t="s">
        <v>49</v>
      </c>
      <c r="I8811" t="s">
        <v>12660</v>
      </c>
      <c r="J8811" s="1">
        <v>2</v>
      </c>
      <c r="K8811" t="s">
        <v>12764</v>
      </c>
      <c r="L8811" t="s">
        <v>12765</v>
      </c>
      <c r="M8811" t="s">
        <v>12766</v>
      </c>
      <c r="N8811" s="126">
        <v>0.01</v>
      </c>
      <c r="Q8811" t="s">
        <v>12762</v>
      </c>
      <c r="R8811" t="s">
        <v>19991</v>
      </c>
      <c r="S8811" s="120">
        <v>0.6</v>
      </c>
      <c r="U8811"/>
    </row>
    <row r="8812" spans="1:21">
      <c r="A8812">
        <v>8811</v>
      </c>
      <c r="B8812" s="1" t="s">
        <v>12767</v>
      </c>
      <c r="C8812" s="1" t="s">
        <v>47</v>
      </c>
      <c r="D8812" s="1" t="s">
        <v>12658</v>
      </c>
      <c r="E8812" t="s">
        <v>48</v>
      </c>
      <c r="F8812" t="s">
        <v>12763</v>
      </c>
      <c r="G8812" t="s">
        <v>39</v>
      </c>
      <c r="H8812" t="s">
        <v>49</v>
      </c>
      <c r="I8812" t="s">
        <v>12660</v>
      </c>
      <c r="J8812" s="1">
        <v>2</v>
      </c>
      <c r="K8812" t="s">
        <v>12764</v>
      </c>
      <c r="L8812" t="s">
        <v>12765</v>
      </c>
      <c r="M8812" t="s">
        <v>12766</v>
      </c>
      <c r="N8812" s="126">
        <v>0.01</v>
      </c>
      <c r="Q8812" t="s">
        <v>12767</v>
      </c>
      <c r="R8812" t="s">
        <v>19991</v>
      </c>
      <c r="S8812" s="120">
        <v>0.6</v>
      </c>
      <c r="U8812"/>
    </row>
    <row r="8813" spans="1:21">
      <c r="A8813">
        <v>8812</v>
      </c>
      <c r="B8813" s="1" t="s">
        <v>12768</v>
      </c>
      <c r="C8813" s="1" t="s">
        <v>47</v>
      </c>
      <c r="D8813" s="1" t="s">
        <v>12658</v>
      </c>
      <c r="E8813" t="s">
        <v>48</v>
      </c>
      <c r="F8813" t="s">
        <v>12763</v>
      </c>
      <c r="G8813" t="s">
        <v>39</v>
      </c>
      <c r="H8813" t="s">
        <v>49</v>
      </c>
      <c r="I8813" t="s">
        <v>12660</v>
      </c>
      <c r="J8813" s="1">
        <v>2</v>
      </c>
      <c r="K8813" t="s">
        <v>12764</v>
      </c>
      <c r="L8813" t="s">
        <v>12765</v>
      </c>
      <c r="M8813" t="s">
        <v>12766</v>
      </c>
      <c r="N8813" s="126"/>
      <c r="Q8813" t="s">
        <v>12768</v>
      </c>
      <c r="R8813" t="s">
        <v>19991</v>
      </c>
      <c r="S8813" s="120">
        <v>0.6</v>
      </c>
      <c r="U8813"/>
    </row>
    <row r="8814" spans="1:21">
      <c r="A8814">
        <v>8813</v>
      </c>
      <c r="B8814" s="1" t="s">
        <v>12769</v>
      </c>
      <c r="C8814" s="1" t="s">
        <v>47</v>
      </c>
      <c r="D8814" s="1" t="s">
        <v>12658</v>
      </c>
      <c r="E8814" t="s">
        <v>48</v>
      </c>
      <c r="F8814" t="s">
        <v>12763</v>
      </c>
      <c r="G8814" t="s">
        <v>39</v>
      </c>
      <c r="H8814" t="s">
        <v>49</v>
      </c>
      <c r="I8814" t="s">
        <v>12660</v>
      </c>
      <c r="J8814" s="1">
        <v>2</v>
      </c>
      <c r="K8814" t="s">
        <v>12764</v>
      </c>
      <c r="L8814" t="s">
        <v>12765</v>
      </c>
      <c r="M8814" t="s">
        <v>12766</v>
      </c>
      <c r="N8814" s="126"/>
      <c r="Q8814" t="s">
        <v>12769</v>
      </c>
      <c r="R8814" t="s">
        <v>19991</v>
      </c>
      <c r="S8814" s="120">
        <v>0.6</v>
      </c>
      <c r="U8814"/>
    </row>
    <row r="8815" spans="1:21">
      <c r="A8815">
        <v>8814</v>
      </c>
      <c r="B8815" s="1" t="s">
        <v>12770</v>
      </c>
      <c r="C8815" s="1" t="s">
        <v>47</v>
      </c>
      <c r="D8815" s="1" t="s">
        <v>12658</v>
      </c>
      <c r="E8815" t="s">
        <v>48</v>
      </c>
      <c r="F8815" t="s">
        <v>12763</v>
      </c>
      <c r="G8815" t="s">
        <v>39</v>
      </c>
      <c r="H8815" t="s">
        <v>49</v>
      </c>
      <c r="I8815" t="s">
        <v>12660</v>
      </c>
      <c r="J8815" s="1">
        <v>2</v>
      </c>
      <c r="K8815" t="s">
        <v>12764</v>
      </c>
      <c r="L8815" t="s">
        <v>12765</v>
      </c>
      <c r="M8815" t="s">
        <v>12766</v>
      </c>
      <c r="N8815" s="126">
        <v>0.01</v>
      </c>
      <c r="Q8815" t="s">
        <v>12770</v>
      </c>
      <c r="R8815" t="s">
        <v>19991</v>
      </c>
      <c r="S8815" s="120">
        <v>0.6</v>
      </c>
      <c r="U8815"/>
    </row>
    <row r="8816" spans="1:21">
      <c r="A8816">
        <v>8815</v>
      </c>
      <c r="B8816" s="1" t="s">
        <v>12771</v>
      </c>
      <c r="C8816" s="1" t="s">
        <v>47</v>
      </c>
      <c r="D8816" s="1" t="s">
        <v>12658</v>
      </c>
      <c r="E8816" t="s">
        <v>48</v>
      </c>
      <c r="F8816" t="s">
        <v>12763</v>
      </c>
      <c r="G8816" t="s">
        <v>39</v>
      </c>
      <c r="H8816" t="s">
        <v>49</v>
      </c>
      <c r="I8816" t="s">
        <v>12660</v>
      </c>
      <c r="J8816" s="1">
        <v>2</v>
      </c>
      <c r="K8816" t="s">
        <v>12764</v>
      </c>
      <c r="L8816" t="s">
        <v>12765</v>
      </c>
      <c r="M8816" t="s">
        <v>12766</v>
      </c>
      <c r="N8816" s="126"/>
      <c r="Q8816" t="s">
        <v>12771</v>
      </c>
      <c r="R8816" t="s">
        <v>19991</v>
      </c>
      <c r="S8816" s="120">
        <v>0.6</v>
      </c>
      <c r="U8816"/>
    </row>
    <row r="8817" spans="1:21">
      <c r="A8817">
        <v>8816</v>
      </c>
      <c r="B8817" s="1" t="s">
        <v>12772</v>
      </c>
      <c r="C8817" s="1" t="s">
        <v>47</v>
      </c>
      <c r="D8817" s="1" t="s">
        <v>12658</v>
      </c>
      <c r="E8817" t="s">
        <v>48</v>
      </c>
      <c r="F8817" t="s">
        <v>12763</v>
      </c>
      <c r="G8817" t="s">
        <v>39</v>
      </c>
      <c r="H8817" t="s">
        <v>49</v>
      </c>
      <c r="I8817" t="s">
        <v>12660</v>
      </c>
      <c r="J8817" s="1">
        <v>2</v>
      </c>
      <c r="K8817" t="s">
        <v>12764</v>
      </c>
      <c r="L8817" t="s">
        <v>12765</v>
      </c>
      <c r="M8817" t="s">
        <v>12766</v>
      </c>
      <c r="N8817" s="126"/>
      <c r="Q8817" t="s">
        <v>12772</v>
      </c>
      <c r="R8817" t="s">
        <v>19991</v>
      </c>
      <c r="S8817" s="120">
        <v>0.6</v>
      </c>
      <c r="U8817"/>
    </row>
    <row r="8818" spans="1:21">
      <c r="A8818">
        <v>8817</v>
      </c>
      <c r="B8818" s="1" t="s">
        <v>12773</v>
      </c>
      <c r="C8818" s="1" t="s">
        <v>47</v>
      </c>
      <c r="D8818" s="1" t="s">
        <v>12658</v>
      </c>
      <c r="E8818" t="s">
        <v>48</v>
      </c>
      <c r="F8818" t="s">
        <v>12763</v>
      </c>
      <c r="G8818" t="s">
        <v>39</v>
      </c>
      <c r="H8818" t="s">
        <v>49</v>
      </c>
      <c r="I8818" t="s">
        <v>12660</v>
      </c>
      <c r="J8818" s="1">
        <v>2</v>
      </c>
      <c r="K8818" t="s">
        <v>12764</v>
      </c>
      <c r="L8818" t="s">
        <v>12765</v>
      </c>
      <c r="M8818" t="s">
        <v>12766</v>
      </c>
      <c r="N8818" s="126"/>
      <c r="Q8818" t="s">
        <v>12773</v>
      </c>
      <c r="R8818" t="s">
        <v>19991</v>
      </c>
      <c r="S8818" s="120">
        <v>0.6</v>
      </c>
      <c r="U8818"/>
    </row>
    <row r="8819" spans="1:21">
      <c r="A8819">
        <v>8818</v>
      </c>
      <c r="B8819" s="1" t="s">
        <v>12774</v>
      </c>
      <c r="C8819" s="1" t="s">
        <v>47</v>
      </c>
      <c r="D8819" s="1" t="s">
        <v>12658</v>
      </c>
      <c r="E8819" t="s">
        <v>48</v>
      </c>
      <c r="F8819" t="s">
        <v>12763</v>
      </c>
      <c r="G8819" t="s">
        <v>39</v>
      </c>
      <c r="H8819" t="s">
        <v>49</v>
      </c>
      <c r="I8819" t="s">
        <v>12660</v>
      </c>
      <c r="J8819" s="1">
        <v>2</v>
      </c>
      <c r="K8819" t="s">
        <v>12764</v>
      </c>
      <c r="L8819" t="s">
        <v>12765</v>
      </c>
      <c r="M8819" t="s">
        <v>12766</v>
      </c>
      <c r="N8819" s="126"/>
      <c r="Q8819" t="s">
        <v>12774</v>
      </c>
      <c r="R8819" t="s">
        <v>19991</v>
      </c>
      <c r="S8819" s="120">
        <v>0.6</v>
      </c>
      <c r="U8819"/>
    </row>
    <row r="8820" spans="1:21">
      <c r="A8820">
        <v>8819</v>
      </c>
      <c r="B8820" s="1" t="s">
        <v>12775</v>
      </c>
      <c r="C8820" s="1" t="s">
        <v>164</v>
      </c>
      <c r="D8820" s="1" t="s">
        <v>12658</v>
      </c>
      <c r="E8820" t="s">
        <v>48</v>
      </c>
      <c r="F8820" t="s">
        <v>12776</v>
      </c>
      <c r="G8820" t="s">
        <v>39</v>
      </c>
      <c r="H8820" t="s">
        <v>166</v>
      </c>
      <c r="I8820" t="s">
        <v>12660</v>
      </c>
      <c r="J8820" s="1">
        <v>2</v>
      </c>
      <c r="K8820" t="s">
        <v>12776</v>
      </c>
      <c r="L8820" t="s">
        <v>12777</v>
      </c>
      <c r="M8820" t="s">
        <v>12778</v>
      </c>
      <c r="N8820" s="126"/>
      <c r="Q8820" t="s">
        <v>12775</v>
      </c>
      <c r="R8820" t="s">
        <v>19992</v>
      </c>
      <c r="S8820" s="120">
        <v>0.6</v>
      </c>
      <c r="U8820"/>
    </row>
    <row r="8821" spans="1:21">
      <c r="A8821">
        <v>8820</v>
      </c>
      <c r="B8821" s="1" t="s">
        <v>12779</v>
      </c>
      <c r="C8821" s="1" t="s">
        <v>164</v>
      </c>
      <c r="D8821" s="1" t="s">
        <v>12658</v>
      </c>
      <c r="E8821" t="s">
        <v>48</v>
      </c>
      <c r="F8821" t="s">
        <v>12776</v>
      </c>
      <c r="G8821" t="s">
        <v>39</v>
      </c>
      <c r="H8821" t="s">
        <v>166</v>
      </c>
      <c r="I8821" t="s">
        <v>12660</v>
      </c>
      <c r="J8821" s="1">
        <v>2</v>
      </c>
      <c r="K8821" t="s">
        <v>12776</v>
      </c>
      <c r="L8821" t="s">
        <v>12777</v>
      </c>
      <c r="M8821" t="s">
        <v>12778</v>
      </c>
      <c r="N8821" s="126">
        <v>0.01</v>
      </c>
      <c r="Q8821" t="s">
        <v>12779</v>
      </c>
      <c r="R8821" t="s">
        <v>19992</v>
      </c>
      <c r="S8821" s="120">
        <v>0.6</v>
      </c>
      <c r="U8821"/>
    </row>
    <row r="8822" spans="1:21">
      <c r="A8822">
        <v>8821</v>
      </c>
      <c r="B8822" s="1" t="s">
        <v>12780</v>
      </c>
      <c r="C8822" s="1" t="s">
        <v>164</v>
      </c>
      <c r="D8822" s="1" t="s">
        <v>12658</v>
      </c>
      <c r="E8822" t="s">
        <v>48</v>
      </c>
      <c r="F8822" t="s">
        <v>12776</v>
      </c>
      <c r="G8822" t="s">
        <v>39</v>
      </c>
      <c r="H8822" t="s">
        <v>166</v>
      </c>
      <c r="I8822" t="s">
        <v>12660</v>
      </c>
      <c r="J8822" s="1">
        <v>2</v>
      </c>
      <c r="K8822" t="s">
        <v>12776</v>
      </c>
      <c r="L8822" t="s">
        <v>12777</v>
      </c>
      <c r="M8822" t="s">
        <v>12778</v>
      </c>
      <c r="N8822" s="126"/>
      <c r="Q8822" t="s">
        <v>12780</v>
      </c>
      <c r="R8822" t="s">
        <v>19992</v>
      </c>
      <c r="S8822" s="120">
        <v>0.6</v>
      </c>
      <c r="U8822"/>
    </row>
    <row r="8823" spans="1:21">
      <c r="A8823">
        <v>8822</v>
      </c>
      <c r="B8823" s="1" t="s">
        <v>12781</v>
      </c>
      <c r="C8823" s="1" t="s">
        <v>164</v>
      </c>
      <c r="D8823" s="1" t="s">
        <v>12658</v>
      </c>
      <c r="E8823" t="s">
        <v>48</v>
      </c>
      <c r="F8823" t="s">
        <v>12776</v>
      </c>
      <c r="G8823" t="s">
        <v>39</v>
      </c>
      <c r="H8823" t="s">
        <v>166</v>
      </c>
      <c r="I8823" t="s">
        <v>12660</v>
      </c>
      <c r="J8823" s="1">
        <v>2</v>
      </c>
      <c r="K8823" t="s">
        <v>12776</v>
      </c>
      <c r="L8823" t="s">
        <v>12777</v>
      </c>
      <c r="M8823" t="s">
        <v>12778</v>
      </c>
      <c r="N8823" s="126"/>
      <c r="Q8823" t="s">
        <v>12781</v>
      </c>
      <c r="R8823" t="s">
        <v>19992</v>
      </c>
      <c r="S8823" s="120">
        <v>0.6</v>
      </c>
      <c r="U8823"/>
    </row>
    <row r="8824" spans="1:21">
      <c r="A8824">
        <v>8823</v>
      </c>
      <c r="B8824" s="1" t="s">
        <v>12782</v>
      </c>
      <c r="C8824" s="1" t="s">
        <v>164</v>
      </c>
      <c r="D8824" s="1" t="s">
        <v>12658</v>
      </c>
      <c r="E8824" t="s">
        <v>48</v>
      </c>
      <c r="F8824" t="s">
        <v>12776</v>
      </c>
      <c r="G8824" t="s">
        <v>39</v>
      </c>
      <c r="H8824" t="s">
        <v>166</v>
      </c>
      <c r="I8824" t="s">
        <v>12660</v>
      </c>
      <c r="J8824" s="1">
        <v>2</v>
      </c>
      <c r="K8824" t="s">
        <v>12776</v>
      </c>
      <c r="L8824" t="s">
        <v>12777</v>
      </c>
      <c r="M8824" t="s">
        <v>12778</v>
      </c>
      <c r="N8824" s="126">
        <v>0.01</v>
      </c>
      <c r="Q8824" t="s">
        <v>12782</v>
      </c>
      <c r="R8824" t="s">
        <v>19992</v>
      </c>
      <c r="S8824" s="120">
        <v>0.6</v>
      </c>
      <c r="U8824"/>
    </row>
    <row r="8825" spans="1:21">
      <c r="A8825">
        <v>8824</v>
      </c>
      <c r="B8825" s="1" t="s">
        <v>12783</v>
      </c>
      <c r="C8825" s="1" t="s">
        <v>164</v>
      </c>
      <c r="D8825" s="1" t="s">
        <v>12658</v>
      </c>
      <c r="E8825" t="s">
        <v>48</v>
      </c>
      <c r="F8825" t="s">
        <v>12776</v>
      </c>
      <c r="G8825" t="s">
        <v>39</v>
      </c>
      <c r="H8825" t="s">
        <v>166</v>
      </c>
      <c r="I8825" t="s">
        <v>12660</v>
      </c>
      <c r="J8825" s="1">
        <v>2</v>
      </c>
      <c r="K8825" t="s">
        <v>12776</v>
      </c>
      <c r="L8825" t="s">
        <v>12777</v>
      </c>
      <c r="M8825" t="s">
        <v>12778</v>
      </c>
      <c r="N8825" s="126"/>
      <c r="Q8825" t="s">
        <v>12783</v>
      </c>
      <c r="R8825" t="s">
        <v>19992</v>
      </c>
      <c r="S8825" s="120">
        <v>0.6</v>
      </c>
      <c r="U8825"/>
    </row>
    <row r="8826" spans="1:21">
      <c r="A8826">
        <v>8825</v>
      </c>
      <c r="B8826" s="1" t="s">
        <v>6691</v>
      </c>
      <c r="C8826" s="1" t="s">
        <v>175</v>
      </c>
      <c r="D8826" s="1" t="s">
        <v>12658</v>
      </c>
      <c r="E8826" t="s">
        <v>48</v>
      </c>
      <c r="F8826" t="s">
        <v>12784</v>
      </c>
      <c r="G8826" t="s">
        <v>39</v>
      </c>
      <c r="H8826" t="s">
        <v>177</v>
      </c>
      <c r="I8826" t="s">
        <v>12660</v>
      </c>
      <c r="J8826" s="1">
        <v>2</v>
      </c>
      <c r="K8826" t="s">
        <v>12785</v>
      </c>
      <c r="L8826" t="s">
        <v>12786</v>
      </c>
      <c r="M8826" t="s">
        <v>12787</v>
      </c>
      <c r="N8826" s="126"/>
      <c r="Q8826" t="s">
        <v>6691</v>
      </c>
      <c r="R8826" t="s">
        <v>19993</v>
      </c>
      <c r="S8826" s="120">
        <v>0.6</v>
      </c>
      <c r="U8826"/>
    </row>
    <row r="8827" spans="1:21">
      <c r="A8827">
        <v>8826</v>
      </c>
      <c r="B8827" s="1" t="s">
        <v>12788</v>
      </c>
      <c r="C8827" s="1" t="s">
        <v>352</v>
      </c>
      <c r="D8827" s="1" t="s">
        <v>12658</v>
      </c>
      <c r="E8827" t="s">
        <v>48</v>
      </c>
      <c r="F8827" t="s">
        <v>12789</v>
      </c>
      <c r="G8827" t="s">
        <v>39</v>
      </c>
      <c r="H8827" t="s">
        <v>354</v>
      </c>
      <c r="I8827" t="s">
        <v>12660</v>
      </c>
      <c r="J8827" s="1">
        <v>2</v>
      </c>
      <c r="K8827" t="s">
        <v>12789</v>
      </c>
      <c r="L8827" t="s">
        <v>12790</v>
      </c>
      <c r="M8827" t="s">
        <v>12791</v>
      </c>
      <c r="N8827" s="126"/>
      <c r="Q8827" t="s">
        <v>12788</v>
      </c>
      <c r="R8827" t="s">
        <v>19994</v>
      </c>
      <c r="S8827" s="120">
        <v>0.6</v>
      </c>
      <c r="U8827"/>
    </row>
    <row r="8828" spans="1:21">
      <c r="A8828">
        <v>8827</v>
      </c>
      <c r="B8828" s="1" t="s">
        <v>12792</v>
      </c>
      <c r="C8828" s="1" t="s">
        <v>352</v>
      </c>
      <c r="D8828" s="1" t="s">
        <v>12658</v>
      </c>
      <c r="E8828" t="s">
        <v>48</v>
      </c>
      <c r="F8828" t="s">
        <v>12789</v>
      </c>
      <c r="G8828" t="s">
        <v>39</v>
      </c>
      <c r="H8828" t="s">
        <v>354</v>
      </c>
      <c r="I8828" t="s">
        <v>12660</v>
      </c>
      <c r="J8828" s="1">
        <v>2</v>
      </c>
      <c r="K8828" t="s">
        <v>12789</v>
      </c>
      <c r="L8828" t="s">
        <v>12790</v>
      </c>
      <c r="M8828" t="s">
        <v>12791</v>
      </c>
      <c r="N8828" s="126"/>
      <c r="Q8828" t="s">
        <v>12792</v>
      </c>
      <c r="R8828" t="s">
        <v>19994</v>
      </c>
      <c r="S8828" s="120">
        <v>0.6</v>
      </c>
      <c r="U8828"/>
    </row>
    <row r="8829" spans="1:21">
      <c r="A8829">
        <v>8828</v>
      </c>
      <c r="B8829" s="1" t="s">
        <v>12793</v>
      </c>
      <c r="C8829" s="1" t="s">
        <v>352</v>
      </c>
      <c r="D8829" s="1" t="s">
        <v>12658</v>
      </c>
      <c r="E8829" t="s">
        <v>48</v>
      </c>
      <c r="F8829" t="s">
        <v>12789</v>
      </c>
      <c r="G8829" t="s">
        <v>39</v>
      </c>
      <c r="H8829" t="s">
        <v>354</v>
      </c>
      <c r="I8829" t="s">
        <v>12660</v>
      </c>
      <c r="J8829" s="1">
        <v>2</v>
      </c>
      <c r="K8829" t="s">
        <v>12789</v>
      </c>
      <c r="L8829" t="s">
        <v>12790</v>
      </c>
      <c r="M8829" t="s">
        <v>12791</v>
      </c>
      <c r="N8829" s="126"/>
      <c r="Q8829" t="s">
        <v>12793</v>
      </c>
      <c r="R8829" t="s">
        <v>19994</v>
      </c>
      <c r="S8829" s="120">
        <v>0.6</v>
      </c>
      <c r="U8829"/>
    </row>
    <row r="8830" spans="1:21">
      <c r="A8830">
        <v>8829</v>
      </c>
      <c r="B8830" s="1" t="s">
        <v>12794</v>
      </c>
      <c r="C8830" s="1" t="s">
        <v>352</v>
      </c>
      <c r="D8830" s="1" t="s">
        <v>12658</v>
      </c>
      <c r="E8830" t="s">
        <v>48</v>
      </c>
      <c r="F8830" t="s">
        <v>12789</v>
      </c>
      <c r="G8830" t="s">
        <v>39</v>
      </c>
      <c r="H8830" t="s">
        <v>354</v>
      </c>
      <c r="I8830" t="s">
        <v>12660</v>
      </c>
      <c r="J8830" s="1">
        <v>2</v>
      </c>
      <c r="K8830" t="s">
        <v>12789</v>
      </c>
      <c r="L8830" t="s">
        <v>12790</v>
      </c>
      <c r="M8830" t="s">
        <v>12791</v>
      </c>
      <c r="N8830" s="126">
        <v>0.01</v>
      </c>
      <c r="Q8830" t="s">
        <v>12794</v>
      </c>
      <c r="R8830" t="s">
        <v>19994</v>
      </c>
      <c r="S8830" s="120">
        <v>0.6</v>
      </c>
      <c r="U8830"/>
    </row>
    <row r="8831" spans="1:21">
      <c r="A8831">
        <v>8830</v>
      </c>
      <c r="B8831" s="1" t="s">
        <v>12795</v>
      </c>
      <c r="C8831" s="1" t="s">
        <v>352</v>
      </c>
      <c r="D8831" s="1" t="s">
        <v>12658</v>
      </c>
      <c r="E8831" t="s">
        <v>48</v>
      </c>
      <c r="F8831" t="s">
        <v>12789</v>
      </c>
      <c r="G8831" t="s">
        <v>39</v>
      </c>
      <c r="H8831" t="s">
        <v>354</v>
      </c>
      <c r="I8831" t="s">
        <v>12660</v>
      </c>
      <c r="J8831" s="1">
        <v>2</v>
      </c>
      <c r="K8831" t="s">
        <v>12789</v>
      </c>
      <c r="L8831" t="s">
        <v>12790</v>
      </c>
      <c r="M8831" t="s">
        <v>12791</v>
      </c>
      <c r="N8831" s="126"/>
      <c r="Q8831" t="s">
        <v>12795</v>
      </c>
      <c r="R8831" t="s">
        <v>19994</v>
      </c>
      <c r="S8831" s="120">
        <v>0.6</v>
      </c>
      <c r="U8831"/>
    </row>
    <row r="8832" spans="1:21">
      <c r="A8832">
        <v>8831</v>
      </c>
      <c r="B8832" s="1" t="s">
        <v>12796</v>
      </c>
      <c r="C8832" s="1" t="s">
        <v>352</v>
      </c>
      <c r="D8832" s="1" t="s">
        <v>12658</v>
      </c>
      <c r="E8832" t="s">
        <v>48</v>
      </c>
      <c r="F8832" t="s">
        <v>12789</v>
      </c>
      <c r="G8832" t="s">
        <v>39</v>
      </c>
      <c r="H8832" t="s">
        <v>354</v>
      </c>
      <c r="I8832" t="s">
        <v>12660</v>
      </c>
      <c r="J8832" s="1">
        <v>2</v>
      </c>
      <c r="K8832" t="s">
        <v>12789</v>
      </c>
      <c r="L8832" t="s">
        <v>12790</v>
      </c>
      <c r="M8832" t="s">
        <v>12791</v>
      </c>
      <c r="N8832" s="126"/>
      <c r="Q8832" t="s">
        <v>12796</v>
      </c>
      <c r="R8832" t="s">
        <v>19994</v>
      </c>
      <c r="S8832" s="120">
        <v>0.6</v>
      </c>
      <c r="U8832"/>
    </row>
    <row r="8833" spans="1:21">
      <c r="A8833">
        <v>8832</v>
      </c>
      <c r="B8833" s="1" t="s">
        <v>12797</v>
      </c>
      <c r="C8833" s="1" t="s">
        <v>352</v>
      </c>
      <c r="D8833" s="1" t="s">
        <v>12658</v>
      </c>
      <c r="E8833" t="s">
        <v>48</v>
      </c>
      <c r="F8833" t="s">
        <v>12789</v>
      </c>
      <c r="G8833" t="s">
        <v>39</v>
      </c>
      <c r="H8833" t="s">
        <v>354</v>
      </c>
      <c r="I8833" t="s">
        <v>12660</v>
      </c>
      <c r="J8833" s="1">
        <v>2</v>
      </c>
      <c r="K8833" t="s">
        <v>12789</v>
      </c>
      <c r="L8833" t="s">
        <v>12790</v>
      </c>
      <c r="M8833" t="s">
        <v>12791</v>
      </c>
      <c r="N8833" s="126"/>
      <c r="Q8833" t="s">
        <v>12797</v>
      </c>
      <c r="R8833" t="s">
        <v>19994</v>
      </c>
      <c r="S8833" s="120">
        <v>0.6</v>
      </c>
      <c r="U8833"/>
    </row>
    <row r="8834" spans="1:21">
      <c r="A8834">
        <v>8833</v>
      </c>
      <c r="B8834" s="1" t="s">
        <v>12798</v>
      </c>
      <c r="C8834" s="1" t="s">
        <v>352</v>
      </c>
      <c r="D8834" s="1" t="s">
        <v>12658</v>
      </c>
      <c r="E8834" t="s">
        <v>48</v>
      </c>
      <c r="F8834" t="s">
        <v>12789</v>
      </c>
      <c r="G8834" t="s">
        <v>39</v>
      </c>
      <c r="H8834" t="s">
        <v>354</v>
      </c>
      <c r="I8834" t="s">
        <v>12660</v>
      </c>
      <c r="J8834" s="1">
        <v>2</v>
      </c>
      <c r="K8834" t="s">
        <v>12789</v>
      </c>
      <c r="L8834" t="s">
        <v>12790</v>
      </c>
      <c r="M8834" t="s">
        <v>12791</v>
      </c>
      <c r="N8834" s="126"/>
      <c r="Q8834" t="s">
        <v>12798</v>
      </c>
      <c r="R8834" t="s">
        <v>19994</v>
      </c>
      <c r="S8834" s="120">
        <v>0.6</v>
      </c>
      <c r="U8834"/>
    </row>
    <row r="8835" spans="1:21">
      <c r="A8835">
        <v>8834</v>
      </c>
      <c r="B8835" s="1" t="s">
        <v>12799</v>
      </c>
      <c r="C8835" s="1" t="s">
        <v>352</v>
      </c>
      <c r="D8835" s="1" t="s">
        <v>12658</v>
      </c>
      <c r="E8835" t="s">
        <v>48</v>
      </c>
      <c r="F8835" t="s">
        <v>12789</v>
      </c>
      <c r="G8835" t="s">
        <v>39</v>
      </c>
      <c r="H8835" t="s">
        <v>354</v>
      </c>
      <c r="I8835" t="s">
        <v>12660</v>
      </c>
      <c r="J8835" s="1">
        <v>2</v>
      </c>
      <c r="K8835" t="s">
        <v>12789</v>
      </c>
      <c r="L8835" t="s">
        <v>12790</v>
      </c>
      <c r="M8835" t="s">
        <v>12791</v>
      </c>
      <c r="N8835" s="126">
        <v>0.01</v>
      </c>
      <c r="Q8835" t="s">
        <v>12799</v>
      </c>
      <c r="R8835" t="s">
        <v>19994</v>
      </c>
      <c r="S8835" s="120">
        <v>0.6</v>
      </c>
      <c r="U8835"/>
    </row>
    <row r="8836" spans="1:21">
      <c r="A8836">
        <v>8835</v>
      </c>
      <c r="B8836" s="1" t="s">
        <v>12800</v>
      </c>
      <c r="C8836" s="1" t="s">
        <v>352</v>
      </c>
      <c r="D8836" s="1" t="s">
        <v>12658</v>
      </c>
      <c r="E8836" t="s">
        <v>48</v>
      </c>
      <c r="F8836" t="s">
        <v>12789</v>
      </c>
      <c r="G8836" t="s">
        <v>39</v>
      </c>
      <c r="H8836" t="s">
        <v>354</v>
      </c>
      <c r="I8836" t="s">
        <v>12660</v>
      </c>
      <c r="J8836" s="1">
        <v>2</v>
      </c>
      <c r="K8836" t="s">
        <v>12789</v>
      </c>
      <c r="L8836" t="s">
        <v>12790</v>
      </c>
      <c r="M8836" t="s">
        <v>12791</v>
      </c>
      <c r="N8836" s="126"/>
      <c r="Q8836" t="s">
        <v>12800</v>
      </c>
      <c r="R8836" t="s">
        <v>19994</v>
      </c>
      <c r="S8836" s="120">
        <v>0.6</v>
      </c>
      <c r="U8836"/>
    </row>
    <row r="8837" spans="1:21">
      <c r="A8837">
        <v>8836</v>
      </c>
      <c r="B8837" s="1" t="s">
        <v>12801</v>
      </c>
      <c r="C8837" s="1" t="s">
        <v>352</v>
      </c>
      <c r="D8837" s="1" t="s">
        <v>12658</v>
      </c>
      <c r="E8837" t="s">
        <v>48</v>
      </c>
      <c r="F8837" t="s">
        <v>12789</v>
      </c>
      <c r="G8837" t="s">
        <v>39</v>
      </c>
      <c r="H8837" t="s">
        <v>354</v>
      </c>
      <c r="I8837" t="s">
        <v>12660</v>
      </c>
      <c r="J8837" s="1">
        <v>2</v>
      </c>
      <c r="K8837" t="s">
        <v>12789</v>
      </c>
      <c r="L8837" t="s">
        <v>12790</v>
      </c>
      <c r="M8837" t="s">
        <v>12791</v>
      </c>
      <c r="N8837" s="126"/>
      <c r="Q8837" t="s">
        <v>12801</v>
      </c>
      <c r="R8837" t="s">
        <v>19994</v>
      </c>
      <c r="S8837" s="120">
        <v>0.6</v>
      </c>
      <c r="U8837"/>
    </row>
    <row r="8838" spans="1:21">
      <c r="A8838">
        <v>8837</v>
      </c>
      <c r="B8838" s="1" t="s">
        <v>12802</v>
      </c>
      <c r="C8838" s="1" t="s">
        <v>352</v>
      </c>
      <c r="D8838" s="1" t="s">
        <v>12658</v>
      </c>
      <c r="E8838" t="s">
        <v>48</v>
      </c>
      <c r="F8838" t="s">
        <v>12789</v>
      </c>
      <c r="G8838" t="s">
        <v>39</v>
      </c>
      <c r="H8838" t="s">
        <v>354</v>
      </c>
      <c r="I8838" t="s">
        <v>12660</v>
      </c>
      <c r="J8838" s="1">
        <v>2</v>
      </c>
      <c r="K8838" t="s">
        <v>12789</v>
      </c>
      <c r="L8838" t="s">
        <v>12790</v>
      </c>
      <c r="M8838" t="s">
        <v>12791</v>
      </c>
      <c r="N8838" s="126"/>
      <c r="Q8838" t="s">
        <v>12802</v>
      </c>
      <c r="R8838" t="s">
        <v>19994</v>
      </c>
      <c r="S8838" s="120">
        <v>0.6</v>
      </c>
      <c r="U8838"/>
    </row>
    <row r="8839" spans="1:21">
      <c r="A8839">
        <v>8838</v>
      </c>
      <c r="B8839" s="1" t="s">
        <v>12803</v>
      </c>
      <c r="C8839" s="1" t="s">
        <v>352</v>
      </c>
      <c r="D8839" s="1" t="s">
        <v>12658</v>
      </c>
      <c r="E8839" t="s">
        <v>48</v>
      </c>
      <c r="F8839" t="s">
        <v>12789</v>
      </c>
      <c r="G8839" t="s">
        <v>39</v>
      </c>
      <c r="H8839" t="s">
        <v>354</v>
      </c>
      <c r="I8839" t="s">
        <v>12660</v>
      </c>
      <c r="J8839" s="1">
        <v>2</v>
      </c>
      <c r="K8839" t="s">
        <v>12789</v>
      </c>
      <c r="L8839" t="s">
        <v>12790</v>
      </c>
      <c r="M8839" t="s">
        <v>12791</v>
      </c>
      <c r="N8839" s="126"/>
      <c r="Q8839" t="s">
        <v>12803</v>
      </c>
      <c r="R8839" t="s">
        <v>19994</v>
      </c>
      <c r="S8839" s="120">
        <v>0.6</v>
      </c>
      <c r="U8839"/>
    </row>
    <row r="8840" spans="1:21">
      <c r="A8840">
        <v>8839</v>
      </c>
      <c r="B8840" s="1" t="s">
        <v>12804</v>
      </c>
      <c r="C8840" s="1" t="s">
        <v>352</v>
      </c>
      <c r="D8840" s="1" t="s">
        <v>12658</v>
      </c>
      <c r="E8840" t="s">
        <v>48</v>
      </c>
      <c r="F8840" t="s">
        <v>12789</v>
      </c>
      <c r="G8840" t="s">
        <v>39</v>
      </c>
      <c r="H8840" t="s">
        <v>354</v>
      </c>
      <c r="I8840" t="s">
        <v>12660</v>
      </c>
      <c r="J8840" s="1">
        <v>2</v>
      </c>
      <c r="K8840" t="s">
        <v>12789</v>
      </c>
      <c r="L8840" t="s">
        <v>12790</v>
      </c>
      <c r="M8840" t="s">
        <v>12791</v>
      </c>
      <c r="N8840" s="126">
        <v>0.01</v>
      </c>
      <c r="Q8840" t="s">
        <v>12804</v>
      </c>
      <c r="R8840" t="s">
        <v>19994</v>
      </c>
      <c r="S8840" s="120">
        <v>0.6</v>
      </c>
      <c r="U8840"/>
    </row>
    <row r="8841" spans="1:21">
      <c r="A8841">
        <v>8840</v>
      </c>
      <c r="B8841" s="1" t="s">
        <v>12805</v>
      </c>
      <c r="C8841" s="1" t="s">
        <v>352</v>
      </c>
      <c r="D8841" s="1" t="s">
        <v>12658</v>
      </c>
      <c r="E8841" t="s">
        <v>48</v>
      </c>
      <c r="F8841" t="s">
        <v>12789</v>
      </c>
      <c r="G8841" t="s">
        <v>39</v>
      </c>
      <c r="H8841" t="s">
        <v>354</v>
      </c>
      <c r="I8841" t="s">
        <v>12660</v>
      </c>
      <c r="J8841" s="1">
        <v>2</v>
      </c>
      <c r="K8841" t="s">
        <v>12789</v>
      </c>
      <c r="L8841" t="s">
        <v>12790</v>
      </c>
      <c r="M8841" t="s">
        <v>12791</v>
      </c>
      <c r="N8841" s="126"/>
      <c r="Q8841" t="s">
        <v>12805</v>
      </c>
      <c r="R8841" t="s">
        <v>19994</v>
      </c>
      <c r="S8841" s="120">
        <v>0.6</v>
      </c>
      <c r="U8841"/>
    </row>
    <row r="8842" spans="1:21">
      <c r="A8842">
        <v>8841</v>
      </c>
      <c r="B8842" s="1" t="s">
        <v>12806</v>
      </c>
      <c r="C8842" s="1" t="s">
        <v>352</v>
      </c>
      <c r="D8842" s="1" t="s">
        <v>12658</v>
      </c>
      <c r="E8842" t="s">
        <v>48</v>
      </c>
      <c r="F8842" t="s">
        <v>12789</v>
      </c>
      <c r="G8842" t="s">
        <v>39</v>
      </c>
      <c r="H8842" t="s">
        <v>354</v>
      </c>
      <c r="I8842" t="s">
        <v>12660</v>
      </c>
      <c r="J8842" s="1">
        <v>2</v>
      </c>
      <c r="K8842" t="s">
        <v>12789</v>
      </c>
      <c r="L8842" t="s">
        <v>12790</v>
      </c>
      <c r="M8842" t="s">
        <v>12791</v>
      </c>
      <c r="N8842" s="126"/>
      <c r="Q8842" t="s">
        <v>12806</v>
      </c>
      <c r="R8842" t="s">
        <v>19994</v>
      </c>
      <c r="S8842" s="120">
        <v>0.6</v>
      </c>
      <c r="U8842"/>
    </row>
    <row r="8843" spans="1:21">
      <c r="A8843">
        <v>8842</v>
      </c>
      <c r="B8843" s="1" t="s">
        <v>12807</v>
      </c>
      <c r="C8843" s="1" t="s">
        <v>36</v>
      </c>
      <c r="D8843" s="1" t="s">
        <v>12658</v>
      </c>
      <c r="E8843" t="s">
        <v>48</v>
      </c>
      <c r="F8843" t="s">
        <v>12808</v>
      </c>
      <c r="G8843" t="s">
        <v>39</v>
      </c>
      <c r="H8843" t="s">
        <v>40</v>
      </c>
      <c r="I8843" t="s">
        <v>12660</v>
      </c>
      <c r="J8843" s="1">
        <v>2</v>
      </c>
      <c r="K8843" t="s">
        <v>12809</v>
      </c>
      <c r="L8843" t="s">
        <v>12810</v>
      </c>
      <c r="M8843" t="s">
        <v>12811</v>
      </c>
      <c r="N8843" s="126"/>
      <c r="Q8843" t="s">
        <v>12807</v>
      </c>
      <c r="R8843" t="s">
        <v>19995</v>
      </c>
      <c r="S8843" s="120">
        <v>0.6</v>
      </c>
      <c r="U8843"/>
    </row>
    <row r="8844" spans="1:21">
      <c r="A8844">
        <v>8843</v>
      </c>
      <c r="B8844" s="1" t="s">
        <v>12812</v>
      </c>
      <c r="C8844" s="1" t="s">
        <v>36</v>
      </c>
      <c r="D8844" s="1" t="s">
        <v>12658</v>
      </c>
      <c r="E8844" t="s">
        <v>48</v>
      </c>
      <c r="F8844" t="s">
        <v>12808</v>
      </c>
      <c r="G8844" t="s">
        <v>39</v>
      </c>
      <c r="H8844" t="s">
        <v>40</v>
      </c>
      <c r="I8844" t="s">
        <v>12660</v>
      </c>
      <c r="J8844" s="1">
        <v>2</v>
      </c>
      <c r="K8844" t="s">
        <v>12809</v>
      </c>
      <c r="L8844" t="s">
        <v>12810</v>
      </c>
      <c r="M8844" t="s">
        <v>12811</v>
      </c>
      <c r="N8844" s="126"/>
      <c r="Q8844" t="s">
        <v>12812</v>
      </c>
      <c r="R8844" t="s">
        <v>19995</v>
      </c>
      <c r="S8844" s="120">
        <v>0.6</v>
      </c>
      <c r="U8844"/>
    </row>
    <row r="8845" spans="1:21">
      <c r="A8845">
        <v>8844</v>
      </c>
      <c r="B8845" s="1" t="s">
        <v>12813</v>
      </c>
      <c r="C8845" s="1" t="s">
        <v>36</v>
      </c>
      <c r="D8845" s="1" t="s">
        <v>12658</v>
      </c>
      <c r="E8845" t="s">
        <v>48</v>
      </c>
      <c r="F8845" t="s">
        <v>12808</v>
      </c>
      <c r="G8845" t="s">
        <v>39</v>
      </c>
      <c r="H8845" t="s">
        <v>40</v>
      </c>
      <c r="I8845" t="s">
        <v>12660</v>
      </c>
      <c r="J8845" s="1">
        <v>2</v>
      </c>
      <c r="K8845" t="s">
        <v>12809</v>
      </c>
      <c r="L8845" t="s">
        <v>12810</v>
      </c>
      <c r="M8845" t="s">
        <v>12811</v>
      </c>
      <c r="N8845" s="126"/>
      <c r="Q8845" t="s">
        <v>12813</v>
      </c>
      <c r="R8845" t="s">
        <v>19995</v>
      </c>
      <c r="S8845" s="120">
        <v>0.6</v>
      </c>
      <c r="U8845"/>
    </row>
    <row r="8846" spans="1:21">
      <c r="A8846">
        <v>8845</v>
      </c>
      <c r="B8846" s="1" t="s">
        <v>12814</v>
      </c>
      <c r="C8846" s="1" t="s">
        <v>36</v>
      </c>
      <c r="D8846" s="1" t="s">
        <v>12658</v>
      </c>
      <c r="E8846" t="s">
        <v>48</v>
      </c>
      <c r="F8846" t="s">
        <v>12808</v>
      </c>
      <c r="G8846" t="s">
        <v>39</v>
      </c>
      <c r="H8846" t="s">
        <v>40</v>
      </c>
      <c r="I8846" t="s">
        <v>12660</v>
      </c>
      <c r="J8846" s="1">
        <v>2</v>
      </c>
      <c r="K8846" t="s">
        <v>12809</v>
      </c>
      <c r="L8846" t="s">
        <v>12810</v>
      </c>
      <c r="M8846" t="s">
        <v>12811</v>
      </c>
      <c r="N8846" s="126"/>
      <c r="Q8846" t="s">
        <v>12814</v>
      </c>
      <c r="R8846" t="s">
        <v>19995</v>
      </c>
      <c r="S8846" s="120">
        <v>0.6</v>
      </c>
      <c r="U8846"/>
    </row>
    <row r="8847" spans="1:21">
      <c r="A8847">
        <v>8846</v>
      </c>
      <c r="B8847" s="1" t="s">
        <v>7908</v>
      </c>
      <c r="C8847" s="1" t="s">
        <v>36</v>
      </c>
      <c r="D8847" s="1" t="s">
        <v>12658</v>
      </c>
      <c r="E8847" t="s">
        <v>48</v>
      </c>
      <c r="F8847" t="s">
        <v>12808</v>
      </c>
      <c r="G8847" t="s">
        <v>39</v>
      </c>
      <c r="H8847" t="s">
        <v>40</v>
      </c>
      <c r="I8847" t="s">
        <v>12660</v>
      </c>
      <c r="J8847" s="1">
        <v>2</v>
      </c>
      <c r="K8847" t="s">
        <v>12809</v>
      </c>
      <c r="L8847" t="s">
        <v>12810</v>
      </c>
      <c r="M8847" t="s">
        <v>12811</v>
      </c>
      <c r="N8847" s="126"/>
      <c r="Q8847" t="s">
        <v>7908</v>
      </c>
      <c r="R8847" t="s">
        <v>19995</v>
      </c>
      <c r="S8847" s="120">
        <v>0.6</v>
      </c>
      <c r="U8847"/>
    </row>
    <row r="8848" spans="1:21">
      <c r="A8848">
        <v>8847</v>
      </c>
      <c r="B8848" s="1" t="s">
        <v>12815</v>
      </c>
      <c r="C8848" s="1" t="s">
        <v>36</v>
      </c>
      <c r="D8848" s="1" t="s">
        <v>12658</v>
      </c>
      <c r="E8848" t="s">
        <v>48</v>
      </c>
      <c r="F8848" t="s">
        <v>12808</v>
      </c>
      <c r="G8848" t="s">
        <v>39</v>
      </c>
      <c r="H8848" t="s">
        <v>40</v>
      </c>
      <c r="I8848" t="s">
        <v>12660</v>
      </c>
      <c r="J8848" s="1">
        <v>2</v>
      </c>
      <c r="K8848" t="s">
        <v>12809</v>
      </c>
      <c r="L8848" t="s">
        <v>12810</v>
      </c>
      <c r="M8848" t="s">
        <v>12811</v>
      </c>
      <c r="N8848" s="126"/>
      <c r="Q8848" t="s">
        <v>12815</v>
      </c>
      <c r="R8848" t="s">
        <v>19995</v>
      </c>
      <c r="S8848" s="120">
        <v>0.6</v>
      </c>
      <c r="U8848"/>
    </row>
    <row r="8849" spans="1:21">
      <c r="A8849">
        <v>8848</v>
      </c>
      <c r="B8849" s="1" t="s">
        <v>12816</v>
      </c>
      <c r="C8849" s="1" t="s">
        <v>36</v>
      </c>
      <c r="D8849" s="1" t="s">
        <v>12658</v>
      </c>
      <c r="E8849" t="s">
        <v>48</v>
      </c>
      <c r="F8849" t="s">
        <v>12808</v>
      </c>
      <c r="G8849" t="s">
        <v>39</v>
      </c>
      <c r="H8849" t="s">
        <v>40</v>
      </c>
      <c r="I8849" t="s">
        <v>12660</v>
      </c>
      <c r="J8849" s="1">
        <v>2</v>
      </c>
      <c r="K8849" t="s">
        <v>12809</v>
      </c>
      <c r="L8849" t="s">
        <v>12810</v>
      </c>
      <c r="M8849" t="s">
        <v>12811</v>
      </c>
      <c r="N8849" s="126"/>
      <c r="Q8849" t="s">
        <v>12816</v>
      </c>
      <c r="R8849" t="s">
        <v>19995</v>
      </c>
      <c r="S8849" s="120">
        <v>0.6</v>
      </c>
      <c r="U8849"/>
    </row>
    <row r="8850" spans="1:21">
      <c r="A8850">
        <v>8849</v>
      </c>
      <c r="B8850" s="1" t="s">
        <v>12817</v>
      </c>
      <c r="C8850" s="1" t="s">
        <v>36</v>
      </c>
      <c r="D8850" s="1" t="s">
        <v>12658</v>
      </c>
      <c r="E8850" t="s">
        <v>48</v>
      </c>
      <c r="F8850" t="s">
        <v>12808</v>
      </c>
      <c r="G8850" t="s">
        <v>39</v>
      </c>
      <c r="H8850" t="s">
        <v>40</v>
      </c>
      <c r="I8850" t="s">
        <v>12660</v>
      </c>
      <c r="J8850" s="1">
        <v>2</v>
      </c>
      <c r="K8850" t="s">
        <v>12809</v>
      </c>
      <c r="L8850" t="s">
        <v>12810</v>
      </c>
      <c r="M8850" t="s">
        <v>12811</v>
      </c>
      <c r="N8850" s="126"/>
      <c r="Q8850" t="s">
        <v>12817</v>
      </c>
      <c r="R8850" t="s">
        <v>19995</v>
      </c>
      <c r="S8850" s="120">
        <v>0.6</v>
      </c>
      <c r="U8850"/>
    </row>
    <row r="8851" spans="1:21">
      <c r="A8851">
        <v>8850</v>
      </c>
      <c r="B8851" s="1" t="s">
        <v>12818</v>
      </c>
      <c r="C8851" s="1" t="s">
        <v>36</v>
      </c>
      <c r="D8851" s="1" t="s">
        <v>12658</v>
      </c>
      <c r="E8851" t="s">
        <v>48</v>
      </c>
      <c r="F8851" t="s">
        <v>12808</v>
      </c>
      <c r="G8851" t="s">
        <v>39</v>
      </c>
      <c r="H8851" t="s">
        <v>40</v>
      </c>
      <c r="I8851" t="s">
        <v>12660</v>
      </c>
      <c r="J8851" s="1">
        <v>2</v>
      </c>
      <c r="K8851" t="s">
        <v>12809</v>
      </c>
      <c r="L8851" t="s">
        <v>12810</v>
      </c>
      <c r="M8851" t="s">
        <v>12811</v>
      </c>
      <c r="N8851" s="126"/>
      <c r="Q8851" t="s">
        <v>12818</v>
      </c>
      <c r="R8851" t="s">
        <v>19995</v>
      </c>
      <c r="S8851" s="120">
        <v>0.6</v>
      </c>
      <c r="U8851"/>
    </row>
    <row r="8852" spans="1:21">
      <c r="A8852">
        <v>8851</v>
      </c>
      <c r="B8852" s="1" t="s">
        <v>12819</v>
      </c>
      <c r="C8852" s="1" t="s">
        <v>36</v>
      </c>
      <c r="D8852" s="1" t="s">
        <v>12658</v>
      </c>
      <c r="E8852" t="s">
        <v>48</v>
      </c>
      <c r="F8852" t="s">
        <v>12808</v>
      </c>
      <c r="G8852" t="s">
        <v>39</v>
      </c>
      <c r="H8852" t="s">
        <v>40</v>
      </c>
      <c r="I8852" t="s">
        <v>12660</v>
      </c>
      <c r="J8852" s="1">
        <v>2</v>
      </c>
      <c r="K8852" t="s">
        <v>12809</v>
      </c>
      <c r="L8852" t="s">
        <v>12810</v>
      </c>
      <c r="M8852" t="s">
        <v>12811</v>
      </c>
      <c r="N8852" s="126"/>
      <c r="Q8852" t="s">
        <v>12819</v>
      </c>
      <c r="R8852" t="s">
        <v>19995</v>
      </c>
      <c r="S8852" s="120">
        <v>0.6</v>
      </c>
      <c r="U8852"/>
    </row>
    <row r="8853" spans="1:21">
      <c r="A8853">
        <v>8852</v>
      </c>
      <c r="B8853" s="1" t="s">
        <v>12820</v>
      </c>
      <c r="C8853" s="1" t="s">
        <v>201</v>
      </c>
      <c r="D8853" s="1" t="s">
        <v>12658</v>
      </c>
      <c r="E8853" t="s">
        <v>48</v>
      </c>
      <c r="F8853" t="s">
        <v>12821</v>
      </c>
      <c r="G8853" t="s">
        <v>39</v>
      </c>
      <c r="H8853" t="s">
        <v>203</v>
      </c>
      <c r="I8853" t="s">
        <v>12660</v>
      </c>
      <c r="J8853" s="1">
        <v>2</v>
      </c>
      <c r="K8853" t="s">
        <v>12821</v>
      </c>
      <c r="L8853" t="s">
        <v>12822</v>
      </c>
      <c r="M8853" t="s">
        <v>12823</v>
      </c>
      <c r="N8853" s="126"/>
      <c r="Q8853" t="s">
        <v>12820</v>
      </c>
      <c r="R8853" t="s">
        <v>19996</v>
      </c>
      <c r="S8853" s="120">
        <v>0.6</v>
      </c>
      <c r="U8853"/>
    </row>
    <row r="8854" spans="1:21">
      <c r="A8854">
        <v>8853</v>
      </c>
      <c r="B8854" s="1" t="s">
        <v>12824</v>
      </c>
      <c r="C8854" s="1" t="s">
        <v>201</v>
      </c>
      <c r="D8854" s="1" t="s">
        <v>12658</v>
      </c>
      <c r="E8854" t="s">
        <v>48</v>
      </c>
      <c r="F8854" t="s">
        <v>12821</v>
      </c>
      <c r="G8854" t="s">
        <v>39</v>
      </c>
      <c r="H8854" t="s">
        <v>203</v>
      </c>
      <c r="I8854" t="s">
        <v>12660</v>
      </c>
      <c r="J8854" s="1">
        <v>2</v>
      </c>
      <c r="K8854" t="s">
        <v>12821</v>
      </c>
      <c r="L8854" t="s">
        <v>12822</v>
      </c>
      <c r="M8854" t="s">
        <v>12823</v>
      </c>
      <c r="N8854" s="126"/>
      <c r="Q8854" t="s">
        <v>12824</v>
      </c>
      <c r="R8854" t="s">
        <v>19996</v>
      </c>
      <c r="S8854" s="120">
        <v>0.6</v>
      </c>
      <c r="U8854"/>
    </row>
    <row r="8855" spans="1:21">
      <c r="A8855">
        <v>8854</v>
      </c>
      <c r="B8855" s="1" t="s">
        <v>12825</v>
      </c>
      <c r="C8855" s="1" t="s">
        <v>201</v>
      </c>
      <c r="D8855" s="1" t="s">
        <v>12658</v>
      </c>
      <c r="E8855" t="s">
        <v>48</v>
      </c>
      <c r="F8855" t="s">
        <v>12821</v>
      </c>
      <c r="G8855" t="s">
        <v>39</v>
      </c>
      <c r="H8855" t="s">
        <v>203</v>
      </c>
      <c r="I8855" t="s">
        <v>12660</v>
      </c>
      <c r="J8855" s="1">
        <v>2</v>
      </c>
      <c r="K8855" t="s">
        <v>12821</v>
      </c>
      <c r="L8855" t="s">
        <v>12822</v>
      </c>
      <c r="M8855" t="s">
        <v>12823</v>
      </c>
      <c r="N8855" s="126"/>
      <c r="Q8855" t="s">
        <v>12825</v>
      </c>
      <c r="R8855" t="s">
        <v>19996</v>
      </c>
      <c r="S8855" s="120">
        <v>0.6</v>
      </c>
      <c r="U8855"/>
    </row>
    <row r="8856" spans="1:21">
      <c r="A8856">
        <v>8855</v>
      </c>
      <c r="B8856" s="1" t="s">
        <v>1207</v>
      </c>
      <c r="C8856" s="1" t="s">
        <v>201</v>
      </c>
      <c r="D8856" s="1" t="s">
        <v>12658</v>
      </c>
      <c r="E8856" t="s">
        <v>48</v>
      </c>
      <c r="F8856" t="s">
        <v>12821</v>
      </c>
      <c r="G8856" t="s">
        <v>39</v>
      </c>
      <c r="H8856" t="s">
        <v>203</v>
      </c>
      <c r="I8856" t="s">
        <v>12660</v>
      </c>
      <c r="J8856" s="1">
        <v>2</v>
      </c>
      <c r="K8856" t="s">
        <v>12821</v>
      </c>
      <c r="L8856" t="s">
        <v>12822</v>
      </c>
      <c r="M8856" t="s">
        <v>12823</v>
      </c>
      <c r="N8856" s="126"/>
      <c r="Q8856" t="s">
        <v>1207</v>
      </c>
      <c r="R8856" t="s">
        <v>19996</v>
      </c>
      <c r="S8856" s="120">
        <v>0.6</v>
      </c>
      <c r="U8856"/>
    </row>
    <row r="8857" spans="1:21">
      <c r="A8857">
        <v>8856</v>
      </c>
      <c r="B8857" s="1" t="s">
        <v>12826</v>
      </c>
      <c r="C8857" s="1" t="s">
        <v>201</v>
      </c>
      <c r="D8857" s="1" t="s">
        <v>12658</v>
      </c>
      <c r="E8857" t="s">
        <v>48</v>
      </c>
      <c r="F8857" t="s">
        <v>12821</v>
      </c>
      <c r="G8857" t="s">
        <v>39</v>
      </c>
      <c r="H8857" t="s">
        <v>203</v>
      </c>
      <c r="I8857" t="s">
        <v>12660</v>
      </c>
      <c r="J8857" s="1">
        <v>2</v>
      </c>
      <c r="K8857" t="s">
        <v>12821</v>
      </c>
      <c r="L8857" t="s">
        <v>12822</v>
      </c>
      <c r="M8857" t="s">
        <v>12823</v>
      </c>
      <c r="N8857" s="126"/>
      <c r="Q8857" t="s">
        <v>12826</v>
      </c>
      <c r="R8857" t="s">
        <v>19996</v>
      </c>
      <c r="S8857" s="120">
        <v>0.6</v>
      </c>
      <c r="U8857"/>
    </row>
    <row r="8858" spans="1:21">
      <c r="A8858">
        <v>8857</v>
      </c>
      <c r="B8858" s="1" t="s">
        <v>12827</v>
      </c>
      <c r="C8858" s="1" t="s">
        <v>201</v>
      </c>
      <c r="D8858" s="1" t="s">
        <v>12658</v>
      </c>
      <c r="E8858" t="s">
        <v>48</v>
      </c>
      <c r="F8858" t="s">
        <v>12821</v>
      </c>
      <c r="G8858" t="s">
        <v>39</v>
      </c>
      <c r="H8858" t="s">
        <v>203</v>
      </c>
      <c r="I8858" t="s">
        <v>12660</v>
      </c>
      <c r="J8858" s="1">
        <v>2</v>
      </c>
      <c r="K8858" t="s">
        <v>12821</v>
      </c>
      <c r="L8858" t="s">
        <v>12822</v>
      </c>
      <c r="M8858" t="s">
        <v>12823</v>
      </c>
      <c r="N8858" s="126"/>
      <c r="Q8858" t="s">
        <v>12827</v>
      </c>
      <c r="R8858" t="s">
        <v>19996</v>
      </c>
      <c r="S8858" s="120">
        <v>0.6</v>
      </c>
      <c r="U8858"/>
    </row>
    <row r="8859" spans="1:21">
      <c r="A8859">
        <v>8858</v>
      </c>
      <c r="B8859" s="1" t="s">
        <v>12828</v>
      </c>
      <c r="C8859" s="1" t="s">
        <v>201</v>
      </c>
      <c r="D8859" s="1" t="s">
        <v>12658</v>
      </c>
      <c r="E8859" t="s">
        <v>48</v>
      </c>
      <c r="F8859" t="s">
        <v>12821</v>
      </c>
      <c r="G8859" t="s">
        <v>39</v>
      </c>
      <c r="H8859" t="s">
        <v>203</v>
      </c>
      <c r="I8859" t="s">
        <v>12660</v>
      </c>
      <c r="J8859" s="1">
        <v>2</v>
      </c>
      <c r="K8859" t="s">
        <v>12821</v>
      </c>
      <c r="L8859" t="s">
        <v>12822</v>
      </c>
      <c r="M8859" t="s">
        <v>12823</v>
      </c>
      <c r="N8859" s="126"/>
      <c r="Q8859" t="s">
        <v>12828</v>
      </c>
      <c r="R8859" t="s">
        <v>19996</v>
      </c>
      <c r="S8859" s="120">
        <v>0.6</v>
      </c>
      <c r="U8859"/>
    </row>
    <row r="8860" spans="1:21">
      <c r="A8860">
        <v>8859</v>
      </c>
      <c r="B8860" s="1" t="s">
        <v>12829</v>
      </c>
      <c r="C8860" s="1" t="s">
        <v>201</v>
      </c>
      <c r="D8860" s="1" t="s">
        <v>12658</v>
      </c>
      <c r="E8860" t="s">
        <v>48</v>
      </c>
      <c r="F8860" t="s">
        <v>12821</v>
      </c>
      <c r="G8860" t="s">
        <v>39</v>
      </c>
      <c r="H8860" t="s">
        <v>203</v>
      </c>
      <c r="I8860" t="s">
        <v>12660</v>
      </c>
      <c r="J8860" s="1">
        <v>2</v>
      </c>
      <c r="K8860" t="s">
        <v>12821</v>
      </c>
      <c r="L8860" t="s">
        <v>12822</v>
      </c>
      <c r="M8860" t="s">
        <v>12823</v>
      </c>
      <c r="N8860" s="126"/>
      <c r="Q8860" t="s">
        <v>12829</v>
      </c>
      <c r="R8860" t="s">
        <v>19996</v>
      </c>
      <c r="S8860" s="120">
        <v>0.6</v>
      </c>
      <c r="U8860"/>
    </row>
    <row r="8861" spans="1:21">
      <c r="A8861">
        <v>8860</v>
      </c>
      <c r="B8861" s="1" t="s">
        <v>12830</v>
      </c>
      <c r="C8861" s="1" t="s">
        <v>201</v>
      </c>
      <c r="D8861" s="1" t="s">
        <v>12658</v>
      </c>
      <c r="E8861" t="s">
        <v>48</v>
      </c>
      <c r="F8861" t="s">
        <v>12821</v>
      </c>
      <c r="G8861" t="s">
        <v>39</v>
      </c>
      <c r="H8861" t="s">
        <v>203</v>
      </c>
      <c r="I8861" t="s">
        <v>12660</v>
      </c>
      <c r="J8861" s="1">
        <v>2</v>
      </c>
      <c r="K8861" t="s">
        <v>12821</v>
      </c>
      <c r="L8861" t="s">
        <v>12822</v>
      </c>
      <c r="M8861" t="s">
        <v>12823</v>
      </c>
      <c r="N8861" s="126"/>
      <c r="Q8861" t="s">
        <v>12830</v>
      </c>
      <c r="R8861" t="s">
        <v>19996</v>
      </c>
      <c r="S8861" s="120">
        <v>0.6</v>
      </c>
      <c r="U8861"/>
    </row>
    <row r="8862" spans="1:21">
      <c r="A8862">
        <v>8861</v>
      </c>
      <c r="B8862" s="1" t="s">
        <v>7022</v>
      </c>
      <c r="C8862" s="1" t="s">
        <v>201</v>
      </c>
      <c r="D8862" s="1" t="s">
        <v>12658</v>
      </c>
      <c r="E8862" t="s">
        <v>48</v>
      </c>
      <c r="F8862" t="s">
        <v>12821</v>
      </c>
      <c r="G8862" t="s">
        <v>39</v>
      </c>
      <c r="H8862" t="s">
        <v>203</v>
      </c>
      <c r="I8862" t="s">
        <v>12660</v>
      </c>
      <c r="J8862" s="1">
        <v>2</v>
      </c>
      <c r="K8862" t="s">
        <v>12821</v>
      </c>
      <c r="L8862" t="s">
        <v>12822</v>
      </c>
      <c r="M8862" t="s">
        <v>12823</v>
      </c>
      <c r="N8862" s="126">
        <v>0.1</v>
      </c>
      <c r="Q8862" t="s">
        <v>7022</v>
      </c>
      <c r="R8862" t="s">
        <v>19996</v>
      </c>
      <c r="S8862" s="120">
        <v>0.6</v>
      </c>
      <c r="U8862"/>
    </row>
    <row r="8863" spans="1:21">
      <c r="A8863">
        <v>8862</v>
      </c>
      <c r="B8863" s="1" t="s">
        <v>12831</v>
      </c>
      <c r="C8863" s="1" t="s">
        <v>201</v>
      </c>
      <c r="D8863" s="1" t="s">
        <v>12658</v>
      </c>
      <c r="E8863" t="s">
        <v>48</v>
      </c>
      <c r="F8863" t="s">
        <v>12821</v>
      </c>
      <c r="G8863" t="s">
        <v>39</v>
      </c>
      <c r="H8863" t="s">
        <v>203</v>
      </c>
      <c r="I8863" t="s">
        <v>12660</v>
      </c>
      <c r="J8863" s="1">
        <v>2</v>
      </c>
      <c r="K8863" t="s">
        <v>12821</v>
      </c>
      <c r="L8863" t="s">
        <v>12822</v>
      </c>
      <c r="M8863" t="s">
        <v>12823</v>
      </c>
      <c r="N8863" s="126"/>
      <c r="Q8863" t="s">
        <v>12831</v>
      </c>
      <c r="R8863" t="s">
        <v>19996</v>
      </c>
      <c r="S8863" s="120">
        <v>0.6</v>
      </c>
      <c r="U8863"/>
    </row>
    <row r="8864" spans="1:21">
      <c r="A8864">
        <v>8863</v>
      </c>
      <c r="B8864" s="1" t="s">
        <v>12832</v>
      </c>
      <c r="C8864" s="1" t="s">
        <v>201</v>
      </c>
      <c r="D8864" s="1" t="s">
        <v>12658</v>
      </c>
      <c r="E8864" t="s">
        <v>48</v>
      </c>
      <c r="F8864" t="s">
        <v>12821</v>
      </c>
      <c r="G8864" t="s">
        <v>39</v>
      </c>
      <c r="H8864" t="s">
        <v>203</v>
      </c>
      <c r="I8864" t="s">
        <v>12660</v>
      </c>
      <c r="J8864" s="1">
        <v>2</v>
      </c>
      <c r="K8864" t="s">
        <v>12821</v>
      </c>
      <c r="L8864" t="s">
        <v>12822</v>
      </c>
      <c r="M8864" t="s">
        <v>12823</v>
      </c>
      <c r="N8864" s="126"/>
      <c r="Q8864" t="s">
        <v>12832</v>
      </c>
      <c r="R8864" t="s">
        <v>19996</v>
      </c>
      <c r="S8864" s="120">
        <v>0.6</v>
      </c>
      <c r="U8864"/>
    </row>
    <row r="8865" spans="1:21">
      <c r="A8865">
        <v>8864</v>
      </c>
      <c r="B8865" s="1" t="s">
        <v>12833</v>
      </c>
      <c r="C8865" s="1" t="s">
        <v>201</v>
      </c>
      <c r="D8865" s="1" t="s">
        <v>12658</v>
      </c>
      <c r="E8865" t="s">
        <v>48</v>
      </c>
      <c r="F8865" t="s">
        <v>12821</v>
      </c>
      <c r="G8865" t="s">
        <v>39</v>
      </c>
      <c r="H8865" t="s">
        <v>203</v>
      </c>
      <c r="I8865" t="s">
        <v>12660</v>
      </c>
      <c r="J8865" s="1">
        <v>2</v>
      </c>
      <c r="K8865" t="s">
        <v>12821</v>
      </c>
      <c r="L8865" t="s">
        <v>12822</v>
      </c>
      <c r="M8865" t="s">
        <v>12823</v>
      </c>
      <c r="N8865" s="126"/>
      <c r="Q8865" t="s">
        <v>12833</v>
      </c>
      <c r="R8865" t="s">
        <v>19996</v>
      </c>
      <c r="S8865" s="120">
        <v>0.6</v>
      </c>
      <c r="U8865"/>
    </row>
    <row r="8866" spans="1:21">
      <c r="A8866">
        <v>8865</v>
      </c>
      <c r="B8866" s="1" t="s">
        <v>12834</v>
      </c>
      <c r="C8866" s="1" t="s">
        <v>201</v>
      </c>
      <c r="D8866" s="1" t="s">
        <v>12658</v>
      </c>
      <c r="E8866" t="s">
        <v>48</v>
      </c>
      <c r="F8866" t="s">
        <v>12821</v>
      </c>
      <c r="G8866" t="s">
        <v>39</v>
      </c>
      <c r="H8866" t="s">
        <v>203</v>
      </c>
      <c r="I8866" t="s">
        <v>12660</v>
      </c>
      <c r="J8866" s="1">
        <v>2</v>
      </c>
      <c r="K8866" t="s">
        <v>12821</v>
      </c>
      <c r="L8866" t="s">
        <v>12822</v>
      </c>
      <c r="M8866" t="s">
        <v>12823</v>
      </c>
      <c r="N8866" s="126"/>
      <c r="Q8866" t="s">
        <v>12834</v>
      </c>
      <c r="R8866" t="s">
        <v>19996</v>
      </c>
      <c r="S8866" s="120">
        <v>0.6</v>
      </c>
      <c r="U8866"/>
    </row>
    <row r="8867" spans="1:21">
      <c r="A8867">
        <v>8866</v>
      </c>
      <c r="B8867" s="1" t="s">
        <v>12835</v>
      </c>
      <c r="C8867" s="1" t="s">
        <v>201</v>
      </c>
      <c r="D8867" s="1" t="s">
        <v>12658</v>
      </c>
      <c r="E8867" t="s">
        <v>48</v>
      </c>
      <c r="F8867" t="s">
        <v>12821</v>
      </c>
      <c r="G8867" t="s">
        <v>39</v>
      </c>
      <c r="H8867" t="s">
        <v>203</v>
      </c>
      <c r="I8867" t="s">
        <v>12660</v>
      </c>
      <c r="J8867" s="1">
        <v>2</v>
      </c>
      <c r="K8867" t="s">
        <v>12821</v>
      </c>
      <c r="L8867" t="s">
        <v>12822</v>
      </c>
      <c r="M8867" t="s">
        <v>12823</v>
      </c>
      <c r="N8867" s="126"/>
      <c r="Q8867" t="s">
        <v>12835</v>
      </c>
      <c r="R8867" t="s">
        <v>19996</v>
      </c>
      <c r="S8867" s="120">
        <v>0.6</v>
      </c>
      <c r="U8867"/>
    </row>
    <row r="8868" spans="1:21">
      <c r="A8868">
        <v>8867</v>
      </c>
      <c r="B8868" s="1" t="s">
        <v>12836</v>
      </c>
      <c r="C8868" s="1" t="s">
        <v>201</v>
      </c>
      <c r="D8868" s="1" t="s">
        <v>12658</v>
      </c>
      <c r="E8868" t="s">
        <v>48</v>
      </c>
      <c r="F8868" t="s">
        <v>12821</v>
      </c>
      <c r="G8868" t="s">
        <v>39</v>
      </c>
      <c r="H8868" t="s">
        <v>203</v>
      </c>
      <c r="I8868" t="s">
        <v>12660</v>
      </c>
      <c r="J8868" s="1">
        <v>2</v>
      </c>
      <c r="K8868" t="s">
        <v>12821</v>
      </c>
      <c r="L8868" t="s">
        <v>12822</v>
      </c>
      <c r="M8868" t="s">
        <v>12823</v>
      </c>
      <c r="N8868" s="126"/>
      <c r="Q8868" t="s">
        <v>12836</v>
      </c>
      <c r="R8868" t="s">
        <v>19996</v>
      </c>
      <c r="S8868" s="120">
        <v>0.6</v>
      </c>
      <c r="U8868"/>
    </row>
    <row r="8869" spans="1:21">
      <c r="A8869">
        <v>8868</v>
      </c>
      <c r="B8869" s="1" t="s">
        <v>12837</v>
      </c>
      <c r="C8869" s="1" t="s">
        <v>201</v>
      </c>
      <c r="D8869" s="1" t="s">
        <v>12658</v>
      </c>
      <c r="E8869" t="s">
        <v>48</v>
      </c>
      <c r="F8869" t="s">
        <v>12821</v>
      </c>
      <c r="G8869" t="s">
        <v>39</v>
      </c>
      <c r="H8869" t="s">
        <v>203</v>
      </c>
      <c r="I8869" t="s">
        <v>12660</v>
      </c>
      <c r="J8869" s="1">
        <v>2</v>
      </c>
      <c r="K8869" t="s">
        <v>12821</v>
      </c>
      <c r="L8869" t="s">
        <v>12822</v>
      </c>
      <c r="M8869" t="s">
        <v>12823</v>
      </c>
      <c r="N8869" s="126">
        <v>0.01</v>
      </c>
      <c r="Q8869" t="s">
        <v>12837</v>
      </c>
      <c r="R8869" t="s">
        <v>19996</v>
      </c>
      <c r="S8869" s="120">
        <v>0.6</v>
      </c>
      <c r="U8869"/>
    </row>
    <row r="8870" spans="1:21">
      <c r="A8870">
        <v>8869</v>
      </c>
      <c r="B8870" s="1" t="s">
        <v>12838</v>
      </c>
      <c r="C8870" s="1" t="s">
        <v>201</v>
      </c>
      <c r="D8870" s="1" t="s">
        <v>12658</v>
      </c>
      <c r="E8870" t="s">
        <v>48</v>
      </c>
      <c r="F8870" t="s">
        <v>12821</v>
      </c>
      <c r="G8870" t="s">
        <v>39</v>
      </c>
      <c r="H8870" t="s">
        <v>203</v>
      </c>
      <c r="I8870" t="s">
        <v>12660</v>
      </c>
      <c r="J8870" s="1">
        <v>2</v>
      </c>
      <c r="K8870" t="s">
        <v>12821</v>
      </c>
      <c r="L8870" t="s">
        <v>12822</v>
      </c>
      <c r="M8870" t="s">
        <v>12823</v>
      </c>
      <c r="N8870" s="126"/>
      <c r="Q8870" t="s">
        <v>12838</v>
      </c>
      <c r="R8870" t="s">
        <v>19996</v>
      </c>
      <c r="S8870" s="120">
        <v>0.6</v>
      </c>
      <c r="U8870"/>
    </row>
    <row r="8871" spans="1:21">
      <c r="A8871">
        <v>8870</v>
      </c>
      <c r="B8871" s="1" t="s">
        <v>12839</v>
      </c>
      <c r="C8871" s="1" t="s">
        <v>201</v>
      </c>
      <c r="D8871" s="1" t="s">
        <v>12658</v>
      </c>
      <c r="E8871" t="s">
        <v>48</v>
      </c>
      <c r="F8871" t="s">
        <v>12821</v>
      </c>
      <c r="G8871" t="s">
        <v>39</v>
      </c>
      <c r="H8871" t="s">
        <v>203</v>
      </c>
      <c r="I8871" t="s">
        <v>12660</v>
      </c>
      <c r="J8871" s="1">
        <v>2</v>
      </c>
      <c r="K8871" t="s">
        <v>12821</v>
      </c>
      <c r="L8871" t="s">
        <v>12822</v>
      </c>
      <c r="M8871" t="s">
        <v>12823</v>
      </c>
      <c r="N8871" s="126"/>
      <c r="Q8871" t="s">
        <v>12839</v>
      </c>
      <c r="R8871" t="s">
        <v>19996</v>
      </c>
      <c r="S8871" s="120">
        <v>0.6</v>
      </c>
      <c r="U8871"/>
    </row>
    <row r="8872" spans="1:21">
      <c r="A8872">
        <v>8871</v>
      </c>
      <c r="B8872" s="1" t="s">
        <v>6603</v>
      </c>
      <c r="C8872" s="1" t="s">
        <v>78</v>
      </c>
      <c r="D8872" s="1" t="s">
        <v>12658</v>
      </c>
      <c r="E8872" t="s">
        <v>399</v>
      </c>
      <c r="F8872" t="s">
        <v>12840</v>
      </c>
      <c r="G8872" t="s">
        <v>39</v>
      </c>
      <c r="H8872" t="s">
        <v>80</v>
      </c>
      <c r="I8872" t="s">
        <v>12660</v>
      </c>
      <c r="J8872" s="1">
        <v>3</v>
      </c>
      <c r="K8872" t="s">
        <v>12840</v>
      </c>
      <c r="L8872" t="s">
        <v>12841</v>
      </c>
      <c r="M8872" t="s">
        <v>12842</v>
      </c>
      <c r="N8872" s="126">
        <v>0.1</v>
      </c>
      <c r="Q8872" t="s">
        <v>6603</v>
      </c>
      <c r="R8872" t="s">
        <v>19997</v>
      </c>
      <c r="S8872" s="120">
        <v>0.6</v>
      </c>
      <c r="U8872"/>
    </row>
    <row r="8873" spans="1:21">
      <c r="A8873">
        <v>8872</v>
      </c>
      <c r="B8873" s="1" t="s">
        <v>12843</v>
      </c>
      <c r="C8873" s="1" t="s">
        <v>47</v>
      </c>
      <c r="D8873" s="1" t="s">
        <v>12658</v>
      </c>
      <c r="E8873" t="s">
        <v>399</v>
      </c>
      <c r="F8873" t="s">
        <v>12844</v>
      </c>
      <c r="G8873" t="s">
        <v>39</v>
      </c>
      <c r="H8873" t="s">
        <v>49</v>
      </c>
      <c r="I8873" t="s">
        <v>12660</v>
      </c>
      <c r="J8873" s="1">
        <v>3</v>
      </c>
      <c r="K8873" t="s">
        <v>12845</v>
      </c>
      <c r="L8873" t="s">
        <v>12846</v>
      </c>
      <c r="M8873" t="s">
        <v>12847</v>
      </c>
      <c r="N8873" s="126"/>
      <c r="Q8873" t="s">
        <v>12843</v>
      </c>
      <c r="R8873" t="s">
        <v>19998</v>
      </c>
      <c r="S8873" s="120">
        <v>0.6</v>
      </c>
      <c r="U8873"/>
    </row>
    <row r="8874" spans="1:21">
      <c r="A8874">
        <v>8873</v>
      </c>
      <c r="B8874" s="1" t="s">
        <v>12848</v>
      </c>
      <c r="C8874" s="1" t="s">
        <v>47</v>
      </c>
      <c r="D8874" s="1" t="s">
        <v>12658</v>
      </c>
      <c r="E8874" t="s">
        <v>399</v>
      </c>
      <c r="F8874" t="s">
        <v>12844</v>
      </c>
      <c r="G8874" t="s">
        <v>39</v>
      </c>
      <c r="H8874" t="s">
        <v>49</v>
      </c>
      <c r="I8874" t="s">
        <v>12660</v>
      </c>
      <c r="J8874" s="1">
        <v>3</v>
      </c>
      <c r="K8874" t="s">
        <v>12845</v>
      </c>
      <c r="L8874" t="s">
        <v>12846</v>
      </c>
      <c r="M8874" t="s">
        <v>12847</v>
      </c>
      <c r="N8874" s="126">
        <v>0.01</v>
      </c>
      <c r="Q8874" t="s">
        <v>12848</v>
      </c>
      <c r="R8874" t="s">
        <v>19998</v>
      </c>
      <c r="S8874" s="120">
        <v>0.6</v>
      </c>
      <c r="U8874"/>
    </row>
    <row r="8875" spans="1:21">
      <c r="A8875">
        <v>8874</v>
      </c>
      <c r="B8875" s="1" t="s">
        <v>12849</v>
      </c>
      <c r="C8875" s="1" t="s">
        <v>47</v>
      </c>
      <c r="D8875" s="1" t="s">
        <v>12658</v>
      </c>
      <c r="E8875" t="s">
        <v>399</v>
      </c>
      <c r="F8875" t="s">
        <v>12844</v>
      </c>
      <c r="G8875" t="s">
        <v>39</v>
      </c>
      <c r="H8875" t="s">
        <v>49</v>
      </c>
      <c r="I8875" t="s">
        <v>12660</v>
      </c>
      <c r="J8875" s="1">
        <v>3</v>
      </c>
      <c r="K8875" t="s">
        <v>12845</v>
      </c>
      <c r="L8875" t="s">
        <v>12846</v>
      </c>
      <c r="M8875" t="s">
        <v>12847</v>
      </c>
      <c r="N8875" s="126"/>
      <c r="Q8875" t="s">
        <v>12849</v>
      </c>
      <c r="R8875" t="s">
        <v>19998</v>
      </c>
      <c r="S8875" s="120">
        <v>0.6</v>
      </c>
      <c r="U8875"/>
    </row>
    <row r="8876" spans="1:21">
      <c r="A8876">
        <v>8875</v>
      </c>
      <c r="B8876" s="1" t="s">
        <v>12850</v>
      </c>
      <c r="C8876" s="1" t="s">
        <v>47</v>
      </c>
      <c r="D8876" s="1" t="s">
        <v>12658</v>
      </c>
      <c r="E8876" t="s">
        <v>399</v>
      </c>
      <c r="F8876" t="s">
        <v>12844</v>
      </c>
      <c r="G8876" t="s">
        <v>39</v>
      </c>
      <c r="H8876" t="s">
        <v>49</v>
      </c>
      <c r="I8876" t="s">
        <v>12660</v>
      </c>
      <c r="J8876" s="1">
        <v>3</v>
      </c>
      <c r="K8876" t="s">
        <v>12845</v>
      </c>
      <c r="L8876" t="s">
        <v>12846</v>
      </c>
      <c r="M8876" t="s">
        <v>12847</v>
      </c>
      <c r="N8876" s="126"/>
      <c r="Q8876" t="s">
        <v>12850</v>
      </c>
      <c r="R8876" t="s">
        <v>19998</v>
      </c>
      <c r="S8876" s="120">
        <v>0.6</v>
      </c>
      <c r="U8876"/>
    </row>
    <row r="8877" spans="1:21">
      <c r="A8877">
        <v>8876</v>
      </c>
      <c r="B8877" s="1" t="s">
        <v>12851</v>
      </c>
      <c r="C8877" s="1" t="s">
        <v>47</v>
      </c>
      <c r="D8877" s="1" t="s">
        <v>12658</v>
      </c>
      <c r="E8877" t="s">
        <v>399</v>
      </c>
      <c r="F8877" t="s">
        <v>12844</v>
      </c>
      <c r="G8877" t="s">
        <v>39</v>
      </c>
      <c r="H8877" t="s">
        <v>49</v>
      </c>
      <c r="I8877" t="s">
        <v>12660</v>
      </c>
      <c r="J8877" s="1">
        <v>3</v>
      </c>
      <c r="K8877" t="s">
        <v>12845</v>
      </c>
      <c r="L8877" t="s">
        <v>12846</v>
      </c>
      <c r="M8877" t="s">
        <v>12847</v>
      </c>
      <c r="N8877" s="126"/>
      <c r="Q8877" t="s">
        <v>12851</v>
      </c>
      <c r="R8877" t="s">
        <v>19998</v>
      </c>
      <c r="S8877" s="120">
        <v>0.6</v>
      </c>
      <c r="U8877"/>
    </row>
    <row r="8878" spans="1:21">
      <c r="A8878">
        <v>8877</v>
      </c>
      <c r="B8878" s="1" t="s">
        <v>12852</v>
      </c>
      <c r="C8878" s="1" t="s">
        <v>47</v>
      </c>
      <c r="D8878" s="1" t="s">
        <v>12658</v>
      </c>
      <c r="E8878" t="s">
        <v>399</v>
      </c>
      <c r="F8878" t="s">
        <v>12844</v>
      </c>
      <c r="G8878" t="s">
        <v>39</v>
      </c>
      <c r="H8878" t="s">
        <v>49</v>
      </c>
      <c r="I8878" t="s">
        <v>12660</v>
      </c>
      <c r="J8878" s="1">
        <v>3</v>
      </c>
      <c r="K8878" t="s">
        <v>12845</v>
      </c>
      <c r="L8878" t="s">
        <v>12846</v>
      </c>
      <c r="M8878" t="s">
        <v>12847</v>
      </c>
      <c r="N8878" s="126"/>
      <c r="Q8878" t="s">
        <v>12852</v>
      </c>
      <c r="R8878" t="s">
        <v>19998</v>
      </c>
      <c r="S8878" s="120">
        <v>0.6</v>
      </c>
      <c r="U8878"/>
    </row>
    <row r="8879" spans="1:21">
      <c r="A8879">
        <v>8878</v>
      </c>
      <c r="B8879" s="1" t="s">
        <v>12853</v>
      </c>
      <c r="C8879" s="1" t="s">
        <v>47</v>
      </c>
      <c r="D8879" s="1" t="s">
        <v>12658</v>
      </c>
      <c r="E8879" t="s">
        <v>399</v>
      </c>
      <c r="F8879" t="s">
        <v>12844</v>
      </c>
      <c r="G8879" t="s">
        <v>39</v>
      </c>
      <c r="H8879" t="s">
        <v>49</v>
      </c>
      <c r="I8879" t="s">
        <v>12660</v>
      </c>
      <c r="J8879" s="1">
        <v>3</v>
      </c>
      <c r="K8879" t="s">
        <v>12845</v>
      </c>
      <c r="L8879" t="s">
        <v>12846</v>
      </c>
      <c r="M8879" t="s">
        <v>12847</v>
      </c>
      <c r="N8879" s="126">
        <v>0.01</v>
      </c>
      <c r="Q8879" t="s">
        <v>12853</v>
      </c>
      <c r="R8879" t="s">
        <v>19998</v>
      </c>
      <c r="S8879" s="120">
        <v>0.6</v>
      </c>
      <c r="U8879"/>
    </row>
    <row r="8880" spans="1:21">
      <c r="A8880">
        <v>8879</v>
      </c>
      <c r="B8880" s="1" t="s">
        <v>12854</v>
      </c>
      <c r="C8880" s="1" t="s">
        <v>47</v>
      </c>
      <c r="D8880" s="1" t="s">
        <v>12658</v>
      </c>
      <c r="E8880" t="s">
        <v>399</v>
      </c>
      <c r="F8880" t="s">
        <v>12844</v>
      </c>
      <c r="G8880" t="s">
        <v>39</v>
      </c>
      <c r="H8880" t="s">
        <v>49</v>
      </c>
      <c r="I8880" t="s">
        <v>12660</v>
      </c>
      <c r="J8880" s="1">
        <v>3</v>
      </c>
      <c r="K8880" t="s">
        <v>12845</v>
      </c>
      <c r="L8880" t="s">
        <v>12846</v>
      </c>
      <c r="M8880" t="s">
        <v>12847</v>
      </c>
      <c r="N8880" s="126"/>
      <c r="Q8880" t="s">
        <v>12854</v>
      </c>
      <c r="R8880" t="s">
        <v>19998</v>
      </c>
      <c r="S8880" s="120">
        <v>0.6</v>
      </c>
      <c r="U8880"/>
    </row>
    <row r="8881" spans="1:21">
      <c r="A8881">
        <v>8880</v>
      </c>
      <c r="B8881" s="1" t="s">
        <v>12855</v>
      </c>
      <c r="C8881" s="1" t="s">
        <v>47</v>
      </c>
      <c r="D8881" s="1" t="s">
        <v>12658</v>
      </c>
      <c r="E8881" t="s">
        <v>399</v>
      </c>
      <c r="F8881" t="s">
        <v>12844</v>
      </c>
      <c r="G8881" t="s">
        <v>39</v>
      </c>
      <c r="H8881" t="s">
        <v>49</v>
      </c>
      <c r="I8881" t="s">
        <v>12660</v>
      </c>
      <c r="J8881" s="1">
        <v>3</v>
      </c>
      <c r="K8881" t="s">
        <v>12845</v>
      </c>
      <c r="L8881" t="s">
        <v>12846</v>
      </c>
      <c r="M8881" t="s">
        <v>12847</v>
      </c>
      <c r="N8881" s="126"/>
      <c r="Q8881" t="s">
        <v>12855</v>
      </c>
      <c r="R8881" t="s">
        <v>19998</v>
      </c>
      <c r="S8881" s="120">
        <v>0.6</v>
      </c>
      <c r="U8881"/>
    </row>
    <row r="8882" spans="1:21">
      <c r="A8882">
        <v>8881</v>
      </c>
      <c r="B8882" s="1" t="s">
        <v>12856</v>
      </c>
      <c r="C8882" s="1" t="s">
        <v>47</v>
      </c>
      <c r="D8882" s="1" t="s">
        <v>12658</v>
      </c>
      <c r="E8882" t="s">
        <v>399</v>
      </c>
      <c r="F8882" t="s">
        <v>12844</v>
      </c>
      <c r="G8882" t="s">
        <v>39</v>
      </c>
      <c r="H8882" t="s">
        <v>49</v>
      </c>
      <c r="I8882" t="s">
        <v>12660</v>
      </c>
      <c r="J8882" s="1">
        <v>3</v>
      </c>
      <c r="K8882" t="s">
        <v>12845</v>
      </c>
      <c r="L8882" t="s">
        <v>12846</v>
      </c>
      <c r="M8882" t="s">
        <v>12847</v>
      </c>
      <c r="N8882" s="126"/>
      <c r="Q8882" t="s">
        <v>12856</v>
      </c>
      <c r="R8882" t="s">
        <v>19998</v>
      </c>
      <c r="S8882" s="120">
        <v>0.6</v>
      </c>
      <c r="U8882"/>
    </row>
    <row r="8883" spans="1:21">
      <c r="A8883">
        <v>8882</v>
      </c>
      <c r="B8883" s="1" t="s">
        <v>12857</v>
      </c>
      <c r="C8883" s="1" t="s">
        <v>47</v>
      </c>
      <c r="D8883" s="1" t="s">
        <v>12658</v>
      </c>
      <c r="E8883" t="s">
        <v>399</v>
      </c>
      <c r="F8883" t="s">
        <v>12844</v>
      </c>
      <c r="G8883" t="s">
        <v>39</v>
      </c>
      <c r="H8883" t="s">
        <v>49</v>
      </c>
      <c r="I8883" t="s">
        <v>12660</v>
      </c>
      <c r="J8883" s="1">
        <v>3</v>
      </c>
      <c r="K8883" t="s">
        <v>12845</v>
      </c>
      <c r="L8883" t="s">
        <v>12846</v>
      </c>
      <c r="M8883" t="s">
        <v>12847</v>
      </c>
      <c r="N8883" s="126"/>
      <c r="Q8883" t="s">
        <v>12857</v>
      </c>
      <c r="R8883" t="s">
        <v>19998</v>
      </c>
      <c r="S8883" s="120">
        <v>0.6</v>
      </c>
      <c r="U8883"/>
    </row>
    <row r="8884" spans="1:21">
      <c r="A8884">
        <v>8883</v>
      </c>
      <c r="B8884" s="1" t="s">
        <v>12858</v>
      </c>
      <c r="C8884" s="1" t="s">
        <v>47</v>
      </c>
      <c r="D8884" s="1" t="s">
        <v>12658</v>
      </c>
      <c r="E8884" t="s">
        <v>399</v>
      </c>
      <c r="F8884" t="s">
        <v>12844</v>
      </c>
      <c r="G8884" t="s">
        <v>39</v>
      </c>
      <c r="H8884" t="s">
        <v>49</v>
      </c>
      <c r="I8884" t="s">
        <v>12660</v>
      </c>
      <c r="J8884" s="1">
        <v>3</v>
      </c>
      <c r="K8884" t="s">
        <v>12845</v>
      </c>
      <c r="L8884" t="s">
        <v>12846</v>
      </c>
      <c r="M8884" t="s">
        <v>12847</v>
      </c>
      <c r="N8884" s="126">
        <v>0.1</v>
      </c>
      <c r="Q8884" t="s">
        <v>12858</v>
      </c>
      <c r="R8884" t="s">
        <v>19998</v>
      </c>
      <c r="S8884" s="120">
        <v>0.6</v>
      </c>
      <c r="U8884"/>
    </row>
    <row r="8885" spans="1:21">
      <c r="A8885">
        <v>8884</v>
      </c>
      <c r="B8885" s="1" t="s">
        <v>12859</v>
      </c>
      <c r="C8885" s="1" t="s">
        <v>47</v>
      </c>
      <c r="D8885" s="1" t="s">
        <v>12658</v>
      </c>
      <c r="E8885" t="s">
        <v>399</v>
      </c>
      <c r="F8885" t="s">
        <v>12844</v>
      </c>
      <c r="G8885" t="s">
        <v>39</v>
      </c>
      <c r="H8885" t="s">
        <v>49</v>
      </c>
      <c r="I8885" t="s">
        <v>12660</v>
      </c>
      <c r="J8885" s="1">
        <v>3</v>
      </c>
      <c r="K8885" t="s">
        <v>12845</v>
      </c>
      <c r="L8885" t="s">
        <v>12846</v>
      </c>
      <c r="M8885" t="s">
        <v>12847</v>
      </c>
      <c r="N8885" s="126"/>
      <c r="Q8885" t="s">
        <v>12859</v>
      </c>
      <c r="R8885" t="s">
        <v>19998</v>
      </c>
      <c r="S8885" s="120">
        <v>0.6</v>
      </c>
      <c r="U8885"/>
    </row>
    <row r="8886" spans="1:21">
      <c r="A8886">
        <v>8885</v>
      </c>
      <c r="B8886" s="1" t="s">
        <v>8312</v>
      </c>
      <c r="C8886" s="1" t="s">
        <v>47</v>
      </c>
      <c r="D8886" s="1" t="s">
        <v>12658</v>
      </c>
      <c r="E8886" t="s">
        <v>399</v>
      </c>
      <c r="F8886" t="s">
        <v>12844</v>
      </c>
      <c r="G8886" t="s">
        <v>39</v>
      </c>
      <c r="H8886" t="s">
        <v>49</v>
      </c>
      <c r="I8886" t="s">
        <v>12660</v>
      </c>
      <c r="J8886" s="1">
        <v>3</v>
      </c>
      <c r="K8886" t="s">
        <v>12845</v>
      </c>
      <c r="L8886" t="s">
        <v>12846</v>
      </c>
      <c r="M8886" t="s">
        <v>12847</v>
      </c>
      <c r="N8886" s="126"/>
      <c r="Q8886" t="s">
        <v>8312</v>
      </c>
      <c r="R8886" t="s">
        <v>19998</v>
      </c>
      <c r="S8886" s="120">
        <v>0.6</v>
      </c>
      <c r="U8886"/>
    </row>
    <row r="8887" spans="1:21">
      <c r="A8887">
        <v>8886</v>
      </c>
      <c r="B8887" s="1" t="s">
        <v>12860</v>
      </c>
      <c r="C8887" s="1" t="s">
        <v>47</v>
      </c>
      <c r="D8887" s="1" t="s">
        <v>12658</v>
      </c>
      <c r="E8887" t="s">
        <v>399</v>
      </c>
      <c r="F8887" t="s">
        <v>12844</v>
      </c>
      <c r="G8887" t="s">
        <v>39</v>
      </c>
      <c r="H8887" t="s">
        <v>49</v>
      </c>
      <c r="I8887" t="s">
        <v>12660</v>
      </c>
      <c r="J8887" s="1">
        <v>3</v>
      </c>
      <c r="K8887" t="s">
        <v>12845</v>
      </c>
      <c r="L8887" t="s">
        <v>12846</v>
      </c>
      <c r="M8887" t="s">
        <v>12847</v>
      </c>
      <c r="N8887" s="126">
        <v>0.01</v>
      </c>
      <c r="Q8887" t="s">
        <v>12860</v>
      </c>
      <c r="R8887" t="s">
        <v>19998</v>
      </c>
      <c r="S8887" s="120">
        <v>0.6</v>
      </c>
      <c r="U8887"/>
    </row>
    <row r="8888" spans="1:21">
      <c r="A8888">
        <v>8887</v>
      </c>
      <c r="B8888" s="1" t="s">
        <v>12861</v>
      </c>
      <c r="C8888" s="1" t="s">
        <v>164</v>
      </c>
      <c r="D8888" s="1" t="s">
        <v>12658</v>
      </c>
      <c r="E8888" t="s">
        <v>399</v>
      </c>
      <c r="F8888" t="s">
        <v>12862</v>
      </c>
      <c r="G8888" t="s">
        <v>39</v>
      </c>
      <c r="H8888" t="s">
        <v>166</v>
      </c>
      <c r="I8888" t="s">
        <v>12660</v>
      </c>
      <c r="J8888" s="1">
        <v>3</v>
      </c>
      <c r="K8888" t="s">
        <v>12862</v>
      </c>
      <c r="L8888" t="s">
        <v>12863</v>
      </c>
      <c r="M8888" t="s">
        <v>12864</v>
      </c>
      <c r="N8888" s="126"/>
      <c r="Q8888" t="s">
        <v>12861</v>
      </c>
      <c r="R8888" t="s">
        <v>19999</v>
      </c>
      <c r="S8888" s="120">
        <v>0.6</v>
      </c>
      <c r="U8888"/>
    </row>
    <row r="8889" spans="1:21">
      <c r="A8889">
        <v>8888</v>
      </c>
      <c r="B8889" s="1" t="s">
        <v>12775</v>
      </c>
      <c r="C8889" s="1" t="s">
        <v>164</v>
      </c>
      <c r="D8889" s="1" t="s">
        <v>12658</v>
      </c>
      <c r="E8889" t="s">
        <v>399</v>
      </c>
      <c r="F8889" t="s">
        <v>12862</v>
      </c>
      <c r="G8889" t="s">
        <v>39</v>
      </c>
      <c r="H8889" t="s">
        <v>166</v>
      </c>
      <c r="I8889" t="s">
        <v>12660</v>
      </c>
      <c r="J8889" s="1">
        <v>3</v>
      </c>
      <c r="K8889" t="s">
        <v>12862</v>
      </c>
      <c r="L8889" t="s">
        <v>12863</v>
      </c>
      <c r="M8889" t="s">
        <v>12864</v>
      </c>
      <c r="N8889" s="126"/>
      <c r="Q8889" t="s">
        <v>12775</v>
      </c>
      <c r="R8889" t="s">
        <v>19999</v>
      </c>
      <c r="S8889" s="120">
        <v>0.6</v>
      </c>
      <c r="U8889"/>
    </row>
    <row r="8890" spans="1:21">
      <c r="A8890">
        <v>8889</v>
      </c>
      <c r="B8890" s="1" t="s">
        <v>12865</v>
      </c>
      <c r="C8890" s="1" t="s">
        <v>164</v>
      </c>
      <c r="D8890" s="1" t="s">
        <v>12658</v>
      </c>
      <c r="E8890" t="s">
        <v>399</v>
      </c>
      <c r="F8890" t="s">
        <v>12862</v>
      </c>
      <c r="G8890" t="s">
        <v>39</v>
      </c>
      <c r="H8890" t="s">
        <v>166</v>
      </c>
      <c r="I8890" t="s">
        <v>12660</v>
      </c>
      <c r="J8890" s="1">
        <v>3</v>
      </c>
      <c r="K8890" t="s">
        <v>12862</v>
      </c>
      <c r="L8890" t="s">
        <v>12863</v>
      </c>
      <c r="M8890" t="s">
        <v>12864</v>
      </c>
      <c r="N8890" s="126"/>
      <c r="Q8890" t="s">
        <v>12865</v>
      </c>
      <c r="R8890" t="s">
        <v>19999</v>
      </c>
      <c r="S8890" s="120">
        <v>0.6</v>
      </c>
      <c r="U8890"/>
    </row>
    <row r="8891" spans="1:21">
      <c r="A8891">
        <v>8890</v>
      </c>
      <c r="B8891" s="1" t="s">
        <v>12716</v>
      </c>
      <c r="C8891" s="1" t="s">
        <v>164</v>
      </c>
      <c r="D8891" s="1" t="s">
        <v>12658</v>
      </c>
      <c r="E8891" t="s">
        <v>399</v>
      </c>
      <c r="F8891" t="s">
        <v>12862</v>
      </c>
      <c r="G8891" t="s">
        <v>39</v>
      </c>
      <c r="H8891" t="s">
        <v>166</v>
      </c>
      <c r="I8891" t="s">
        <v>12660</v>
      </c>
      <c r="J8891" s="1">
        <v>3</v>
      </c>
      <c r="K8891" t="s">
        <v>12862</v>
      </c>
      <c r="L8891" t="s">
        <v>12863</v>
      </c>
      <c r="M8891" t="s">
        <v>12864</v>
      </c>
      <c r="N8891" s="126">
        <v>0.01</v>
      </c>
      <c r="Q8891" t="s">
        <v>12716</v>
      </c>
      <c r="R8891" t="s">
        <v>19999</v>
      </c>
      <c r="S8891" s="120">
        <v>0.6</v>
      </c>
      <c r="U8891"/>
    </row>
    <row r="8892" spans="1:21">
      <c r="A8892">
        <v>8891</v>
      </c>
      <c r="B8892" s="1" t="s">
        <v>12866</v>
      </c>
      <c r="C8892" s="1" t="s">
        <v>164</v>
      </c>
      <c r="D8892" s="1" t="s">
        <v>12658</v>
      </c>
      <c r="E8892" t="s">
        <v>399</v>
      </c>
      <c r="F8892" t="s">
        <v>12862</v>
      </c>
      <c r="G8892" t="s">
        <v>39</v>
      </c>
      <c r="H8892" t="s">
        <v>166</v>
      </c>
      <c r="I8892" t="s">
        <v>12660</v>
      </c>
      <c r="J8892" s="1">
        <v>3</v>
      </c>
      <c r="K8892" t="s">
        <v>12862</v>
      </c>
      <c r="L8892" t="s">
        <v>12863</v>
      </c>
      <c r="M8892" t="s">
        <v>12864</v>
      </c>
      <c r="N8892" s="126"/>
      <c r="Q8892" t="s">
        <v>12866</v>
      </c>
      <c r="R8892" t="s">
        <v>19999</v>
      </c>
      <c r="S8892" s="120">
        <v>0.6</v>
      </c>
      <c r="U8892"/>
    </row>
    <row r="8893" spans="1:21">
      <c r="A8893">
        <v>8892</v>
      </c>
      <c r="B8893" s="1" t="s">
        <v>12867</v>
      </c>
      <c r="C8893" s="1" t="s">
        <v>164</v>
      </c>
      <c r="D8893" s="1" t="s">
        <v>12658</v>
      </c>
      <c r="E8893" t="s">
        <v>399</v>
      </c>
      <c r="F8893" t="s">
        <v>12862</v>
      </c>
      <c r="G8893" t="s">
        <v>39</v>
      </c>
      <c r="H8893" t="s">
        <v>166</v>
      </c>
      <c r="I8893" t="s">
        <v>12660</v>
      </c>
      <c r="J8893" s="1">
        <v>3</v>
      </c>
      <c r="K8893" t="s">
        <v>12862</v>
      </c>
      <c r="L8893" t="s">
        <v>12863</v>
      </c>
      <c r="M8893" t="s">
        <v>12864</v>
      </c>
      <c r="N8893" s="126"/>
      <c r="Q8893" t="s">
        <v>12867</v>
      </c>
      <c r="R8893" t="s">
        <v>19999</v>
      </c>
      <c r="S8893" s="120">
        <v>0.6</v>
      </c>
      <c r="U8893"/>
    </row>
    <row r="8894" spans="1:21">
      <c r="A8894">
        <v>8893</v>
      </c>
      <c r="B8894" s="1" t="s">
        <v>12868</v>
      </c>
      <c r="C8894" s="1" t="s">
        <v>164</v>
      </c>
      <c r="D8894" s="1" t="s">
        <v>12658</v>
      </c>
      <c r="E8894" t="s">
        <v>399</v>
      </c>
      <c r="F8894" t="s">
        <v>12862</v>
      </c>
      <c r="G8894" t="s">
        <v>39</v>
      </c>
      <c r="H8894" t="s">
        <v>166</v>
      </c>
      <c r="I8894" t="s">
        <v>12660</v>
      </c>
      <c r="J8894" s="1">
        <v>3</v>
      </c>
      <c r="K8894" t="s">
        <v>12862</v>
      </c>
      <c r="L8894" t="s">
        <v>12863</v>
      </c>
      <c r="M8894" t="s">
        <v>12864</v>
      </c>
      <c r="N8894" s="126"/>
      <c r="Q8894" t="s">
        <v>12868</v>
      </c>
      <c r="R8894" t="s">
        <v>19999</v>
      </c>
      <c r="S8894" s="120">
        <v>0.6</v>
      </c>
      <c r="U8894"/>
    </row>
    <row r="8895" spans="1:21">
      <c r="A8895">
        <v>8894</v>
      </c>
      <c r="B8895" s="1" t="s">
        <v>12869</v>
      </c>
      <c r="C8895" s="1" t="s">
        <v>164</v>
      </c>
      <c r="D8895" s="1" t="s">
        <v>12658</v>
      </c>
      <c r="E8895" t="s">
        <v>399</v>
      </c>
      <c r="F8895" t="s">
        <v>12862</v>
      </c>
      <c r="G8895" t="s">
        <v>39</v>
      </c>
      <c r="H8895" t="s">
        <v>166</v>
      </c>
      <c r="I8895" t="s">
        <v>12660</v>
      </c>
      <c r="J8895" s="1">
        <v>3</v>
      </c>
      <c r="K8895" t="s">
        <v>12862</v>
      </c>
      <c r="L8895" t="s">
        <v>12863</v>
      </c>
      <c r="M8895" t="s">
        <v>12864</v>
      </c>
      <c r="N8895" s="126"/>
      <c r="Q8895" t="s">
        <v>12869</v>
      </c>
      <c r="R8895" t="s">
        <v>19999</v>
      </c>
      <c r="S8895" s="120">
        <v>0.6</v>
      </c>
      <c r="U8895"/>
    </row>
    <row r="8896" spans="1:21">
      <c r="A8896">
        <v>8895</v>
      </c>
      <c r="B8896" s="1" t="s">
        <v>12737</v>
      </c>
      <c r="C8896" s="1" t="s">
        <v>175</v>
      </c>
      <c r="D8896" s="1" t="s">
        <v>12658</v>
      </c>
      <c r="E8896" t="s">
        <v>399</v>
      </c>
      <c r="F8896" t="s">
        <v>12870</v>
      </c>
      <c r="G8896" t="s">
        <v>39</v>
      </c>
      <c r="H8896" t="s">
        <v>177</v>
      </c>
      <c r="I8896" t="s">
        <v>12660</v>
      </c>
      <c r="J8896" s="1">
        <v>3</v>
      </c>
      <c r="K8896" t="s">
        <v>12871</v>
      </c>
      <c r="L8896" t="s">
        <v>12872</v>
      </c>
      <c r="M8896" t="s">
        <v>12873</v>
      </c>
      <c r="N8896" s="126"/>
      <c r="Q8896" t="s">
        <v>12737</v>
      </c>
      <c r="R8896" t="s">
        <v>20000</v>
      </c>
      <c r="S8896" s="120">
        <v>0.6</v>
      </c>
      <c r="U8896"/>
    </row>
    <row r="8897" spans="1:21">
      <c r="A8897">
        <v>8896</v>
      </c>
      <c r="B8897" s="1" t="s">
        <v>12874</v>
      </c>
      <c r="C8897" s="1" t="s">
        <v>36</v>
      </c>
      <c r="D8897" s="1" t="s">
        <v>12658</v>
      </c>
      <c r="E8897" t="s">
        <v>399</v>
      </c>
      <c r="F8897" t="s">
        <v>12875</v>
      </c>
      <c r="G8897" t="s">
        <v>39</v>
      </c>
      <c r="H8897" t="s">
        <v>40</v>
      </c>
      <c r="I8897" t="s">
        <v>12660</v>
      </c>
      <c r="J8897" s="1">
        <v>3</v>
      </c>
      <c r="K8897" t="s">
        <v>12876</v>
      </c>
      <c r="L8897" t="s">
        <v>12877</v>
      </c>
      <c r="M8897" t="s">
        <v>12878</v>
      </c>
      <c r="N8897" s="126"/>
      <c r="Q8897" t="s">
        <v>12874</v>
      </c>
      <c r="R8897" t="s">
        <v>20001</v>
      </c>
      <c r="S8897" s="120">
        <v>0.6</v>
      </c>
      <c r="U8897"/>
    </row>
    <row r="8898" spans="1:21">
      <c r="A8898">
        <v>8897</v>
      </c>
      <c r="B8898" s="1" t="s">
        <v>12879</v>
      </c>
      <c r="C8898" s="1" t="s">
        <v>36</v>
      </c>
      <c r="D8898" s="1" t="s">
        <v>12658</v>
      </c>
      <c r="E8898" t="s">
        <v>399</v>
      </c>
      <c r="F8898" t="s">
        <v>12875</v>
      </c>
      <c r="G8898" t="s">
        <v>39</v>
      </c>
      <c r="H8898" t="s">
        <v>40</v>
      </c>
      <c r="I8898" t="s">
        <v>12660</v>
      </c>
      <c r="J8898" s="1">
        <v>3</v>
      </c>
      <c r="K8898" t="s">
        <v>12876</v>
      </c>
      <c r="L8898" t="s">
        <v>12877</v>
      </c>
      <c r="M8898" t="s">
        <v>12878</v>
      </c>
      <c r="N8898" s="126"/>
      <c r="Q8898" t="s">
        <v>12879</v>
      </c>
      <c r="R8898" t="s">
        <v>20001</v>
      </c>
      <c r="S8898" s="120">
        <v>0.6</v>
      </c>
      <c r="U8898"/>
    </row>
    <row r="8899" spans="1:21">
      <c r="A8899">
        <v>8898</v>
      </c>
      <c r="B8899" s="1" t="s">
        <v>12880</v>
      </c>
      <c r="C8899" s="1" t="s">
        <v>36</v>
      </c>
      <c r="D8899" s="1" t="s">
        <v>12658</v>
      </c>
      <c r="E8899" t="s">
        <v>399</v>
      </c>
      <c r="F8899" t="s">
        <v>12875</v>
      </c>
      <c r="G8899" t="s">
        <v>39</v>
      </c>
      <c r="H8899" t="s">
        <v>40</v>
      </c>
      <c r="I8899" t="s">
        <v>12660</v>
      </c>
      <c r="J8899" s="1">
        <v>3</v>
      </c>
      <c r="K8899" t="s">
        <v>12876</v>
      </c>
      <c r="L8899" t="s">
        <v>12877</v>
      </c>
      <c r="M8899" t="s">
        <v>12878</v>
      </c>
      <c r="N8899" s="126"/>
      <c r="Q8899" t="s">
        <v>12880</v>
      </c>
      <c r="R8899" t="s">
        <v>20001</v>
      </c>
      <c r="S8899" s="120">
        <v>0.6</v>
      </c>
      <c r="U8899"/>
    </row>
    <row r="8900" spans="1:21">
      <c r="A8900">
        <v>8899</v>
      </c>
      <c r="B8900" s="1" t="s">
        <v>12881</v>
      </c>
      <c r="C8900" s="1" t="s">
        <v>201</v>
      </c>
      <c r="D8900" s="1" t="s">
        <v>12658</v>
      </c>
      <c r="E8900" t="s">
        <v>399</v>
      </c>
      <c r="F8900" t="s">
        <v>12882</v>
      </c>
      <c r="G8900" t="s">
        <v>39</v>
      </c>
      <c r="H8900" t="s">
        <v>203</v>
      </c>
      <c r="I8900" t="s">
        <v>12660</v>
      </c>
      <c r="J8900" s="1">
        <v>3</v>
      </c>
      <c r="K8900" t="s">
        <v>12882</v>
      </c>
      <c r="L8900" t="s">
        <v>12883</v>
      </c>
      <c r="M8900" t="s">
        <v>12884</v>
      </c>
      <c r="N8900" s="126"/>
      <c r="Q8900" t="s">
        <v>12881</v>
      </c>
      <c r="R8900" t="s">
        <v>20002</v>
      </c>
      <c r="S8900" s="120">
        <v>0.6</v>
      </c>
      <c r="U8900"/>
    </row>
    <row r="8901" spans="1:21">
      <c r="A8901">
        <v>8900</v>
      </c>
      <c r="B8901" s="1" t="s">
        <v>12885</v>
      </c>
      <c r="C8901" s="1" t="s">
        <v>201</v>
      </c>
      <c r="D8901" s="1" t="s">
        <v>12658</v>
      </c>
      <c r="E8901" t="s">
        <v>399</v>
      </c>
      <c r="F8901" t="s">
        <v>12882</v>
      </c>
      <c r="G8901" t="s">
        <v>39</v>
      </c>
      <c r="H8901" t="s">
        <v>203</v>
      </c>
      <c r="I8901" t="s">
        <v>12660</v>
      </c>
      <c r="J8901" s="1">
        <v>3</v>
      </c>
      <c r="K8901" t="s">
        <v>12882</v>
      </c>
      <c r="L8901" t="s">
        <v>12883</v>
      </c>
      <c r="M8901" t="s">
        <v>12884</v>
      </c>
      <c r="N8901" s="126"/>
      <c r="Q8901" t="s">
        <v>12885</v>
      </c>
      <c r="R8901" t="s">
        <v>20002</v>
      </c>
      <c r="S8901" s="120">
        <v>0.6</v>
      </c>
      <c r="U8901"/>
    </row>
    <row r="8902" spans="1:21">
      <c r="A8902">
        <v>8901</v>
      </c>
      <c r="B8902" s="1" t="s">
        <v>12886</v>
      </c>
      <c r="C8902" s="1" t="s">
        <v>201</v>
      </c>
      <c r="D8902" s="1" t="s">
        <v>12658</v>
      </c>
      <c r="E8902" t="s">
        <v>399</v>
      </c>
      <c r="F8902" t="s">
        <v>12882</v>
      </c>
      <c r="G8902" t="s">
        <v>39</v>
      </c>
      <c r="H8902" t="s">
        <v>203</v>
      </c>
      <c r="I8902" t="s">
        <v>12660</v>
      </c>
      <c r="J8902" s="1">
        <v>3</v>
      </c>
      <c r="K8902" t="s">
        <v>12882</v>
      </c>
      <c r="L8902" t="s">
        <v>12883</v>
      </c>
      <c r="M8902" t="s">
        <v>12884</v>
      </c>
      <c r="N8902" s="126"/>
      <c r="Q8902" t="s">
        <v>12886</v>
      </c>
      <c r="R8902" t="s">
        <v>20002</v>
      </c>
      <c r="S8902" s="120">
        <v>0.6</v>
      </c>
      <c r="U8902"/>
    </row>
    <row r="8903" spans="1:21">
      <c r="A8903">
        <v>8902</v>
      </c>
      <c r="B8903" s="1" t="s">
        <v>12887</v>
      </c>
      <c r="C8903" s="1" t="s">
        <v>201</v>
      </c>
      <c r="D8903" s="1" t="s">
        <v>12658</v>
      </c>
      <c r="E8903" t="s">
        <v>399</v>
      </c>
      <c r="F8903" t="s">
        <v>12882</v>
      </c>
      <c r="G8903" t="s">
        <v>39</v>
      </c>
      <c r="H8903" t="s">
        <v>203</v>
      </c>
      <c r="I8903" t="s">
        <v>12660</v>
      </c>
      <c r="J8903" s="1">
        <v>3</v>
      </c>
      <c r="K8903" t="s">
        <v>12882</v>
      </c>
      <c r="L8903" t="s">
        <v>12883</v>
      </c>
      <c r="M8903" t="s">
        <v>12884</v>
      </c>
      <c r="N8903" s="126"/>
      <c r="Q8903" t="s">
        <v>12887</v>
      </c>
      <c r="R8903" t="s">
        <v>20002</v>
      </c>
      <c r="S8903" s="120">
        <v>0.6</v>
      </c>
      <c r="U8903"/>
    </row>
    <row r="8904" spans="1:21">
      <c r="A8904">
        <v>8903</v>
      </c>
      <c r="B8904" s="1" t="s">
        <v>12888</v>
      </c>
      <c r="C8904" s="1" t="s">
        <v>201</v>
      </c>
      <c r="D8904" s="1" t="s">
        <v>12658</v>
      </c>
      <c r="E8904" t="s">
        <v>399</v>
      </c>
      <c r="F8904" t="s">
        <v>12882</v>
      </c>
      <c r="G8904" t="s">
        <v>39</v>
      </c>
      <c r="H8904" t="s">
        <v>203</v>
      </c>
      <c r="I8904" t="s">
        <v>12660</v>
      </c>
      <c r="J8904" s="1">
        <v>3</v>
      </c>
      <c r="K8904" t="s">
        <v>12882</v>
      </c>
      <c r="L8904" t="s">
        <v>12883</v>
      </c>
      <c r="M8904" t="s">
        <v>12884</v>
      </c>
      <c r="N8904" s="126"/>
      <c r="Q8904" t="s">
        <v>12888</v>
      </c>
      <c r="R8904" t="s">
        <v>20002</v>
      </c>
      <c r="S8904" s="120">
        <v>0.6</v>
      </c>
      <c r="U8904"/>
    </row>
    <row r="8905" spans="1:21">
      <c r="A8905">
        <v>8904</v>
      </c>
      <c r="B8905" s="1" t="s">
        <v>12889</v>
      </c>
      <c r="C8905" s="1" t="s">
        <v>201</v>
      </c>
      <c r="D8905" s="1" t="s">
        <v>12658</v>
      </c>
      <c r="E8905" t="s">
        <v>399</v>
      </c>
      <c r="F8905" t="s">
        <v>12882</v>
      </c>
      <c r="G8905" t="s">
        <v>39</v>
      </c>
      <c r="H8905" t="s">
        <v>203</v>
      </c>
      <c r="I8905" t="s">
        <v>12660</v>
      </c>
      <c r="J8905" s="1">
        <v>3</v>
      </c>
      <c r="K8905" t="s">
        <v>12882</v>
      </c>
      <c r="L8905" t="s">
        <v>12883</v>
      </c>
      <c r="M8905" t="s">
        <v>12884</v>
      </c>
      <c r="N8905" s="126"/>
      <c r="Q8905" t="s">
        <v>12889</v>
      </c>
      <c r="R8905" t="s">
        <v>20002</v>
      </c>
      <c r="S8905" s="120">
        <v>0.6</v>
      </c>
      <c r="U8905"/>
    </row>
    <row r="8906" spans="1:21">
      <c r="A8906">
        <v>8905</v>
      </c>
      <c r="B8906" s="1" t="s">
        <v>12890</v>
      </c>
      <c r="C8906" s="1" t="s">
        <v>201</v>
      </c>
      <c r="D8906" s="1" t="s">
        <v>12658</v>
      </c>
      <c r="E8906" t="s">
        <v>399</v>
      </c>
      <c r="F8906" t="s">
        <v>12882</v>
      </c>
      <c r="G8906" t="s">
        <v>39</v>
      </c>
      <c r="H8906" t="s">
        <v>203</v>
      </c>
      <c r="I8906" t="s">
        <v>12660</v>
      </c>
      <c r="J8906" s="1">
        <v>3</v>
      </c>
      <c r="K8906" t="s">
        <v>12882</v>
      </c>
      <c r="L8906" t="s">
        <v>12883</v>
      </c>
      <c r="M8906" t="s">
        <v>12884</v>
      </c>
      <c r="N8906" s="126"/>
      <c r="Q8906" t="s">
        <v>12890</v>
      </c>
      <c r="R8906" t="s">
        <v>20002</v>
      </c>
      <c r="S8906" s="120">
        <v>0.6</v>
      </c>
      <c r="U8906"/>
    </row>
    <row r="8907" spans="1:21">
      <c r="A8907">
        <v>8906</v>
      </c>
      <c r="B8907" s="1" t="s">
        <v>12891</v>
      </c>
      <c r="C8907" s="1" t="s">
        <v>201</v>
      </c>
      <c r="D8907" s="1" t="s">
        <v>12658</v>
      </c>
      <c r="E8907" t="s">
        <v>399</v>
      </c>
      <c r="F8907" t="s">
        <v>12882</v>
      </c>
      <c r="G8907" t="s">
        <v>39</v>
      </c>
      <c r="H8907" t="s">
        <v>203</v>
      </c>
      <c r="I8907" t="s">
        <v>12660</v>
      </c>
      <c r="J8907" s="1">
        <v>3</v>
      </c>
      <c r="K8907" t="s">
        <v>12882</v>
      </c>
      <c r="L8907" t="s">
        <v>12883</v>
      </c>
      <c r="M8907" t="s">
        <v>12884</v>
      </c>
      <c r="N8907" s="126"/>
      <c r="Q8907" t="s">
        <v>12891</v>
      </c>
      <c r="R8907" t="s">
        <v>20002</v>
      </c>
      <c r="S8907" s="120">
        <v>0.6</v>
      </c>
      <c r="U8907"/>
    </row>
    <row r="8908" spans="1:21">
      <c r="A8908">
        <v>8907</v>
      </c>
      <c r="B8908" s="1" t="s">
        <v>3984</v>
      </c>
      <c r="C8908" s="1" t="s">
        <v>201</v>
      </c>
      <c r="D8908" s="1" t="s">
        <v>12658</v>
      </c>
      <c r="E8908" t="s">
        <v>399</v>
      </c>
      <c r="F8908" t="s">
        <v>12882</v>
      </c>
      <c r="G8908" t="s">
        <v>39</v>
      </c>
      <c r="H8908" t="s">
        <v>203</v>
      </c>
      <c r="I8908" t="s">
        <v>12660</v>
      </c>
      <c r="J8908" s="1">
        <v>3</v>
      </c>
      <c r="K8908" t="s">
        <v>12882</v>
      </c>
      <c r="L8908" t="s">
        <v>12883</v>
      </c>
      <c r="M8908" t="s">
        <v>12884</v>
      </c>
      <c r="N8908" s="126"/>
      <c r="Q8908" t="s">
        <v>3984</v>
      </c>
      <c r="R8908" t="s">
        <v>20002</v>
      </c>
      <c r="S8908" s="120">
        <v>0.6</v>
      </c>
      <c r="U8908"/>
    </row>
    <row r="8909" spans="1:21">
      <c r="A8909">
        <v>8908</v>
      </c>
      <c r="B8909" s="1" t="s">
        <v>12892</v>
      </c>
      <c r="C8909" s="1" t="s">
        <v>201</v>
      </c>
      <c r="D8909" s="1" t="s">
        <v>12658</v>
      </c>
      <c r="E8909" t="s">
        <v>399</v>
      </c>
      <c r="F8909" t="s">
        <v>12882</v>
      </c>
      <c r="G8909" t="s">
        <v>39</v>
      </c>
      <c r="H8909" t="s">
        <v>203</v>
      </c>
      <c r="I8909" t="s">
        <v>12660</v>
      </c>
      <c r="J8909" s="1">
        <v>3</v>
      </c>
      <c r="K8909" t="s">
        <v>12882</v>
      </c>
      <c r="L8909" t="s">
        <v>12883</v>
      </c>
      <c r="M8909" t="s">
        <v>12884</v>
      </c>
      <c r="N8909" s="126"/>
      <c r="Q8909" t="s">
        <v>12892</v>
      </c>
      <c r="R8909" t="s">
        <v>20002</v>
      </c>
      <c r="S8909" s="120">
        <v>0.6</v>
      </c>
      <c r="U8909"/>
    </row>
    <row r="8910" spans="1:21">
      <c r="A8910">
        <v>8909</v>
      </c>
      <c r="B8910" s="1" t="s">
        <v>12893</v>
      </c>
      <c r="C8910" s="1" t="s">
        <v>201</v>
      </c>
      <c r="D8910" s="1" t="s">
        <v>12658</v>
      </c>
      <c r="E8910" t="s">
        <v>399</v>
      </c>
      <c r="F8910" t="s">
        <v>12882</v>
      </c>
      <c r="G8910" t="s">
        <v>39</v>
      </c>
      <c r="H8910" t="s">
        <v>203</v>
      </c>
      <c r="I8910" t="s">
        <v>12660</v>
      </c>
      <c r="J8910" s="1">
        <v>3</v>
      </c>
      <c r="K8910" t="s">
        <v>12882</v>
      </c>
      <c r="L8910" t="s">
        <v>12883</v>
      </c>
      <c r="M8910" t="s">
        <v>12884</v>
      </c>
      <c r="N8910" s="126"/>
      <c r="Q8910" t="s">
        <v>12893</v>
      </c>
      <c r="R8910" t="s">
        <v>20002</v>
      </c>
      <c r="S8910" s="120">
        <v>0.6</v>
      </c>
      <c r="U8910"/>
    </row>
    <row r="8911" spans="1:21">
      <c r="A8911">
        <v>8910</v>
      </c>
      <c r="B8911" s="1" t="s">
        <v>12894</v>
      </c>
      <c r="C8911" s="1" t="s">
        <v>78</v>
      </c>
      <c r="D8911" s="1" t="s">
        <v>12658</v>
      </c>
      <c r="E8911" t="s">
        <v>642</v>
      </c>
      <c r="F8911" t="s">
        <v>12895</v>
      </c>
      <c r="G8911" t="s">
        <v>39</v>
      </c>
      <c r="H8911" t="s">
        <v>80</v>
      </c>
      <c r="I8911" t="s">
        <v>12660</v>
      </c>
      <c r="J8911" s="1">
        <v>5</v>
      </c>
      <c r="K8911" t="s">
        <v>12895</v>
      </c>
      <c r="L8911" t="s">
        <v>12896</v>
      </c>
      <c r="M8911" t="s">
        <v>12897</v>
      </c>
      <c r="N8911" s="126">
        <v>0.01</v>
      </c>
      <c r="Q8911" t="s">
        <v>12894</v>
      </c>
      <c r="R8911" t="s">
        <v>20003</v>
      </c>
      <c r="S8911" s="120">
        <v>0.6</v>
      </c>
      <c r="U8911"/>
    </row>
    <row r="8912" spans="1:21">
      <c r="A8912">
        <v>8911</v>
      </c>
      <c r="B8912" s="1" t="s">
        <v>12898</v>
      </c>
      <c r="C8912" s="1" t="s">
        <v>78</v>
      </c>
      <c r="D8912" s="1" t="s">
        <v>12658</v>
      </c>
      <c r="E8912" t="s">
        <v>642</v>
      </c>
      <c r="F8912" t="s">
        <v>12895</v>
      </c>
      <c r="G8912" t="s">
        <v>39</v>
      </c>
      <c r="H8912" t="s">
        <v>80</v>
      </c>
      <c r="I8912" t="s">
        <v>12660</v>
      </c>
      <c r="J8912" s="1">
        <v>5</v>
      </c>
      <c r="K8912" t="s">
        <v>12895</v>
      </c>
      <c r="L8912" t="s">
        <v>12896</v>
      </c>
      <c r="M8912" t="s">
        <v>12897</v>
      </c>
      <c r="N8912" s="126"/>
      <c r="Q8912" t="s">
        <v>12898</v>
      </c>
      <c r="R8912" t="s">
        <v>20003</v>
      </c>
      <c r="S8912" s="120">
        <v>0.6</v>
      </c>
      <c r="U8912"/>
    </row>
    <row r="8913" spans="1:21">
      <c r="A8913">
        <v>8912</v>
      </c>
      <c r="B8913" s="1" t="s">
        <v>12899</v>
      </c>
      <c r="C8913" s="1" t="s">
        <v>78</v>
      </c>
      <c r="D8913" s="1" t="s">
        <v>12658</v>
      </c>
      <c r="E8913" t="s">
        <v>642</v>
      </c>
      <c r="F8913" t="s">
        <v>12895</v>
      </c>
      <c r="G8913" t="s">
        <v>39</v>
      </c>
      <c r="H8913" t="s">
        <v>80</v>
      </c>
      <c r="I8913" t="s">
        <v>12660</v>
      </c>
      <c r="J8913" s="1">
        <v>5</v>
      </c>
      <c r="K8913" t="s">
        <v>12895</v>
      </c>
      <c r="L8913" t="s">
        <v>12896</v>
      </c>
      <c r="M8913" t="s">
        <v>12897</v>
      </c>
      <c r="N8913" s="126">
        <v>0.01</v>
      </c>
      <c r="Q8913" t="s">
        <v>12899</v>
      </c>
      <c r="R8913" t="s">
        <v>20003</v>
      </c>
      <c r="S8913" s="120">
        <v>0.6</v>
      </c>
      <c r="U8913"/>
    </row>
    <row r="8914" spans="1:21">
      <c r="A8914">
        <v>8913</v>
      </c>
      <c r="B8914" s="1" t="s">
        <v>12900</v>
      </c>
      <c r="C8914" s="1" t="s">
        <v>105</v>
      </c>
      <c r="D8914" s="1" t="s">
        <v>12658</v>
      </c>
      <c r="E8914" t="s">
        <v>642</v>
      </c>
      <c r="F8914" t="s">
        <v>12901</v>
      </c>
      <c r="G8914" t="s">
        <v>39</v>
      </c>
      <c r="H8914" t="s">
        <v>107</v>
      </c>
      <c r="I8914" t="s">
        <v>12660</v>
      </c>
      <c r="J8914" s="1">
        <v>5</v>
      </c>
      <c r="K8914" t="s">
        <v>12901</v>
      </c>
      <c r="L8914" t="s">
        <v>12902</v>
      </c>
      <c r="M8914" t="s">
        <v>12903</v>
      </c>
      <c r="N8914" s="126">
        <v>0.01</v>
      </c>
      <c r="Q8914" t="s">
        <v>12900</v>
      </c>
      <c r="R8914" t="s">
        <v>20004</v>
      </c>
      <c r="S8914" s="120">
        <v>0.6</v>
      </c>
      <c r="U8914"/>
    </row>
    <row r="8915" spans="1:21">
      <c r="A8915">
        <v>8914</v>
      </c>
      <c r="B8915" s="1" t="s">
        <v>12904</v>
      </c>
      <c r="C8915" s="1" t="s">
        <v>105</v>
      </c>
      <c r="D8915" s="1" t="s">
        <v>12658</v>
      </c>
      <c r="E8915" t="s">
        <v>642</v>
      </c>
      <c r="F8915" t="s">
        <v>12901</v>
      </c>
      <c r="G8915" t="s">
        <v>39</v>
      </c>
      <c r="H8915" t="s">
        <v>107</v>
      </c>
      <c r="I8915" t="s">
        <v>12660</v>
      </c>
      <c r="J8915" s="1">
        <v>5</v>
      </c>
      <c r="K8915" t="s">
        <v>12901</v>
      </c>
      <c r="L8915" t="s">
        <v>12902</v>
      </c>
      <c r="M8915" t="s">
        <v>12903</v>
      </c>
      <c r="N8915" s="126"/>
      <c r="Q8915" t="s">
        <v>12904</v>
      </c>
      <c r="R8915" t="s">
        <v>20004</v>
      </c>
      <c r="S8915" s="120">
        <v>0.6</v>
      </c>
      <c r="U8915"/>
    </row>
    <row r="8916" spans="1:21">
      <c r="A8916">
        <v>8915</v>
      </c>
      <c r="B8916" s="1" t="s">
        <v>12905</v>
      </c>
      <c r="C8916" s="1" t="s">
        <v>105</v>
      </c>
      <c r="D8916" s="1" t="s">
        <v>12658</v>
      </c>
      <c r="E8916" t="s">
        <v>642</v>
      </c>
      <c r="F8916" t="s">
        <v>12901</v>
      </c>
      <c r="G8916" t="s">
        <v>39</v>
      </c>
      <c r="H8916" t="s">
        <v>107</v>
      </c>
      <c r="I8916" t="s">
        <v>12660</v>
      </c>
      <c r="J8916" s="1">
        <v>5</v>
      </c>
      <c r="K8916" t="s">
        <v>12901</v>
      </c>
      <c r="L8916" t="s">
        <v>12902</v>
      </c>
      <c r="M8916" t="s">
        <v>12903</v>
      </c>
      <c r="N8916" s="126"/>
      <c r="Q8916" t="s">
        <v>12905</v>
      </c>
      <c r="R8916" t="s">
        <v>20004</v>
      </c>
      <c r="S8916" s="120">
        <v>0.6</v>
      </c>
      <c r="U8916"/>
    </row>
    <row r="8917" spans="1:21">
      <c r="A8917">
        <v>8916</v>
      </c>
      <c r="B8917" s="1" t="s">
        <v>12906</v>
      </c>
      <c r="C8917" s="1" t="s">
        <v>105</v>
      </c>
      <c r="D8917" s="1" t="s">
        <v>12658</v>
      </c>
      <c r="E8917" t="s">
        <v>642</v>
      </c>
      <c r="F8917" t="s">
        <v>12901</v>
      </c>
      <c r="G8917" t="s">
        <v>39</v>
      </c>
      <c r="H8917" t="s">
        <v>107</v>
      </c>
      <c r="I8917" t="s">
        <v>12660</v>
      </c>
      <c r="J8917" s="1">
        <v>5</v>
      </c>
      <c r="K8917" t="s">
        <v>12901</v>
      </c>
      <c r="L8917" t="s">
        <v>12902</v>
      </c>
      <c r="M8917" t="s">
        <v>12903</v>
      </c>
      <c r="N8917" s="126"/>
      <c r="Q8917" t="s">
        <v>12906</v>
      </c>
      <c r="R8917" t="s">
        <v>20004</v>
      </c>
      <c r="S8917" s="120">
        <v>0.6</v>
      </c>
      <c r="U8917"/>
    </row>
    <row r="8918" spans="1:21">
      <c r="A8918">
        <v>8917</v>
      </c>
      <c r="B8918" s="1" t="s">
        <v>12907</v>
      </c>
      <c r="C8918" s="1" t="s">
        <v>47</v>
      </c>
      <c r="D8918" s="1" t="s">
        <v>12658</v>
      </c>
      <c r="E8918" t="s">
        <v>642</v>
      </c>
      <c r="F8918" t="s">
        <v>12908</v>
      </c>
      <c r="G8918" t="s">
        <v>39</v>
      </c>
      <c r="H8918" t="s">
        <v>49</v>
      </c>
      <c r="I8918" t="s">
        <v>12660</v>
      </c>
      <c r="J8918" s="1">
        <v>5</v>
      </c>
      <c r="K8918" t="s">
        <v>12909</v>
      </c>
      <c r="L8918" t="s">
        <v>12910</v>
      </c>
      <c r="M8918" t="s">
        <v>12911</v>
      </c>
      <c r="N8918" s="126"/>
      <c r="Q8918" t="s">
        <v>12907</v>
      </c>
      <c r="R8918" t="s">
        <v>20005</v>
      </c>
      <c r="S8918" s="120">
        <v>0.6</v>
      </c>
      <c r="U8918"/>
    </row>
    <row r="8919" spans="1:21">
      <c r="A8919">
        <v>8918</v>
      </c>
      <c r="B8919" s="1" t="s">
        <v>12912</v>
      </c>
      <c r="C8919" s="1" t="s">
        <v>47</v>
      </c>
      <c r="D8919" s="1" t="s">
        <v>12658</v>
      </c>
      <c r="E8919" t="s">
        <v>642</v>
      </c>
      <c r="F8919" t="s">
        <v>12908</v>
      </c>
      <c r="G8919" t="s">
        <v>39</v>
      </c>
      <c r="H8919" t="s">
        <v>49</v>
      </c>
      <c r="I8919" t="s">
        <v>12660</v>
      </c>
      <c r="J8919" s="1">
        <v>5</v>
      </c>
      <c r="K8919" t="s">
        <v>12909</v>
      </c>
      <c r="L8919" t="s">
        <v>12910</v>
      </c>
      <c r="M8919" t="s">
        <v>12911</v>
      </c>
      <c r="N8919" s="126"/>
      <c r="Q8919" t="s">
        <v>12912</v>
      </c>
      <c r="R8919" t="s">
        <v>20005</v>
      </c>
      <c r="S8919" s="120">
        <v>0.6</v>
      </c>
      <c r="U8919"/>
    </row>
    <row r="8920" spans="1:21">
      <c r="A8920">
        <v>8919</v>
      </c>
      <c r="B8920" s="1" t="s">
        <v>12913</v>
      </c>
      <c r="C8920" s="1" t="s">
        <v>47</v>
      </c>
      <c r="D8920" s="1" t="s">
        <v>12658</v>
      </c>
      <c r="E8920" t="s">
        <v>642</v>
      </c>
      <c r="F8920" t="s">
        <v>12908</v>
      </c>
      <c r="G8920" t="s">
        <v>39</v>
      </c>
      <c r="H8920" t="s">
        <v>49</v>
      </c>
      <c r="I8920" t="s">
        <v>12660</v>
      </c>
      <c r="J8920" s="1">
        <v>5</v>
      </c>
      <c r="K8920" t="s">
        <v>12909</v>
      </c>
      <c r="L8920" t="s">
        <v>12910</v>
      </c>
      <c r="M8920" t="s">
        <v>12911</v>
      </c>
      <c r="N8920" s="126"/>
      <c r="Q8920" t="s">
        <v>12913</v>
      </c>
      <c r="R8920" t="s">
        <v>20005</v>
      </c>
      <c r="S8920" s="120">
        <v>0.6</v>
      </c>
      <c r="U8920"/>
    </row>
    <row r="8921" spans="1:21">
      <c r="A8921">
        <v>8920</v>
      </c>
      <c r="B8921" s="1" t="s">
        <v>12914</v>
      </c>
      <c r="C8921" s="1" t="s">
        <v>47</v>
      </c>
      <c r="D8921" s="1" t="s">
        <v>12658</v>
      </c>
      <c r="E8921" t="s">
        <v>642</v>
      </c>
      <c r="F8921" t="s">
        <v>12908</v>
      </c>
      <c r="G8921" t="s">
        <v>39</v>
      </c>
      <c r="H8921" t="s">
        <v>49</v>
      </c>
      <c r="I8921" t="s">
        <v>12660</v>
      </c>
      <c r="J8921" s="1">
        <v>5</v>
      </c>
      <c r="K8921" t="s">
        <v>12909</v>
      </c>
      <c r="L8921" t="s">
        <v>12910</v>
      </c>
      <c r="M8921" t="s">
        <v>12911</v>
      </c>
      <c r="N8921" s="126"/>
      <c r="Q8921" t="s">
        <v>12914</v>
      </c>
      <c r="R8921" t="s">
        <v>20005</v>
      </c>
      <c r="S8921" s="120">
        <v>0.6</v>
      </c>
      <c r="U8921"/>
    </row>
    <row r="8922" spans="1:21">
      <c r="A8922">
        <v>8921</v>
      </c>
      <c r="B8922" s="1" t="s">
        <v>12915</v>
      </c>
      <c r="C8922" s="1" t="s">
        <v>47</v>
      </c>
      <c r="D8922" s="1" t="s">
        <v>12658</v>
      </c>
      <c r="E8922" t="s">
        <v>642</v>
      </c>
      <c r="F8922" t="s">
        <v>12908</v>
      </c>
      <c r="G8922" t="s">
        <v>39</v>
      </c>
      <c r="H8922" t="s">
        <v>49</v>
      </c>
      <c r="I8922" t="s">
        <v>12660</v>
      </c>
      <c r="J8922" s="1">
        <v>5</v>
      </c>
      <c r="K8922" t="s">
        <v>12909</v>
      </c>
      <c r="L8922" t="s">
        <v>12910</v>
      </c>
      <c r="M8922" t="s">
        <v>12911</v>
      </c>
      <c r="N8922" s="126"/>
      <c r="Q8922" t="s">
        <v>12915</v>
      </c>
      <c r="R8922" t="s">
        <v>20005</v>
      </c>
      <c r="S8922" s="120">
        <v>0.6</v>
      </c>
      <c r="U8922"/>
    </row>
    <row r="8923" spans="1:21">
      <c r="A8923">
        <v>8922</v>
      </c>
      <c r="B8923" s="1" t="s">
        <v>12916</v>
      </c>
      <c r="C8923" s="1" t="s">
        <v>47</v>
      </c>
      <c r="D8923" s="1" t="s">
        <v>12658</v>
      </c>
      <c r="E8923" t="s">
        <v>642</v>
      </c>
      <c r="F8923" t="s">
        <v>12908</v>
      </c>
      <c r="G8923" t="s">
        <v>39</v>
      </c>
      <c r="H8923" t="s">
        <v>49</v>
      </c>
      <c r="I8923" t="s">
        <v>12660</v>
      </c>
      <c r="J8923" s="1">
        <v>5</v>
      </c>
      <c r="K8923" t="s">
        <v>12909</v>
      </c>
      <c r="L8923" t="s">
        <v>12910</v>
      </c>
      <c r="M8923" t="s">
        <v>12911</v>
      </c>
      <c r="N8923" s="126"/>
      <c r="Q8923" t="s">
        <v>12916</v>
      </c>
      <c r="R8923" t="s">
        <v>20005</v>
      </c>
      <c r="S8923" s="120">
        <v>0.6</v>
      </c>
      <c r="U8923"/>
    </row>
    <row r="8924" spans="1:21">
      <c r="A8924">
        <v>8923</v>
      </c>
      <c r="B8924" s="1" t="s">
        <v>12700</v>
      </c>
      <c r="C8924" s="1" t="s">
        <v>47</v>
      </c>
      <c r="D8924" s="1" t="s">
        <v>12658</v>
      </c>
      <c r="E8924" t="s">
        <v>642</v>
      </c>
      <c r="F8924" t="s">
        <v>12908</v>
      </c>
      <c r="G8924" t="s">
        <v>39</v>
      </c>
      <c r="H8924" t="s">
        <v>49</v>
      </c>
      <c r="I8924" t="s">
        <v>12660</v>
      </c>
      <c r="J8924" s="1">
        <v>5</v>
      </c>
      <c r="K8924" t="s">
        <v>12909</v>
      </c>
      <c r="L8924" t="s">
        <v>12910</v>
      </c>
      <c r="M8924" t="s">
        <v>12911</v>
      </c>
      <c r="N8924" s="126"/>
      <c r="Q8924" t="s">
        <v>12700</v>
      </c>
      <c r="R8924" t="s">
        <v>20005</v>
      </c>
      <c r="S8924" s="120">
        <v>0.6</v>
      </c>
      <c r="U8924"/>
    </row>
    <row r="8925" spans="1:21">
      <c r="A8925">
        <v>8924</v>
      </c>
      <c r="B8925" s="1" t="s">
        <v>8325</v>
      </c>
      <c r="C8925" s="1" t="s">
        <v>47</v>
      </c>
      <c r="D8925" s="1" t="s">
        <v>12658</v>
      </c>
      <c r="E8925" t="s">
        <v>642</v>
      </c>
      <c r="F8925" t="s">
        <v>12908</v>
      </c>
      <c r="G8925" t="s">
        <v>39</v>
      </c>
      <c r="H8925" t="s">
        <v>49</v>
      </c>
      <c r="I8925" t="s">
        <v>12660</v>
      </c>
      <c r="J8925" s="1">
        <v>5</v>
      </c>
      <c r="K8925" t="s">
        <v>12909</v>
      </c>
      <c r="L8925" t="s">
        <v>12910</v>
      </c>
      <c r="M8925" t="s">
        <v>12911</v>
      </c>
      <c r="N8925" s="126"/>
      <c r="Q8925" t="s">
        <v>8325</v>
      </c>
      <c r="R8925" t="s">
        <v>20005</v>
      </c>
      <c r="S8925" s="120">
        <v>0.6</v>
      </c>
      <c r="U8925"/>
    </row>
    <row r="8926" spans="1:21">
      <c r="A8926">
        <v>8925</v>
      </c>
      <c r="B8926" s="1" t="s">
        <v>12917</v>
      </c>
      <c r="C8926" s="1" t="s">
        <v>164</v>
      </c>
      <c r="D8926" s="1" t="s">
        <v>12658</v>
      </c>
      <c r="E8926" t="s">
        <v>642</v>
      </c>
      <c r="F8926" t="s">
        <v>12918</v>
      </c>
      <c r="G8926" t="s">
        <v>39</v>
      </c>
      <c r="H8926" t="s">
        <v>166</v>
      </c>
      <c r="I8926" t="s">
        <v>12660</v>
      </c>
      <c r="J8926" s="1">
        <v>5</v>
      </c>
      <c r="K8926" t="s">
        <v>12918</v>
      </c>
      <c r="L8926" t="s">
        <v>12919</v>
      </c>
      <c r="M8926" t="s">
        <v>12920</v>
      </c>
      <c r="N8926" s="126"/>
      <c r="Q8926" t="s">
        <v>12917</v>
      </c>
      <c r="R8926" t="s">
        <v>20006</v>
      </c>
      <c r="S8926" s="120">
        <v>0.6</v>
      </c>
      <c r="U8926"/>
    </row>
    <row r="8927" spans="1:21">
      <c r="A8927">
        <v>8926</v>
      </c>
      <c r="B8927" s="1" t="s">
        <v>12921</v>
      </c>
      <c r="C8927" s="1" t="s">
        <v>164</v>
      </c>
      <c r="D8927" s="1" t="s">
        <v>12658</v>
      </c>
      <c r="E8927" t="s">
        <v>642</v>
      </c>
      <c r="F8927" t="s">
        <v>12918</v>
      </c>
      <c r="G8927" t="s">
        <v>39</v>
      </c>
      <c r="H8927" t="s">
        <v>166</v>
      </c>
      <c r="I8927" t="s">
        <v>12660</v>
      </c>
      <c r="J8927" s="1">
        <v>5</v>
      </c>
      <c r="K8927" t="s">
        <v>12918</v>
      </c>
      <c r="L8927" t="s">
        <v>12919</v>
      </c>
      <c r="M8927" t="s">
        <v>12920</v>
      </c>
      <c r="N8927" s="126"/>
      <c r="Q8927" t="s">
        <v>12921</v>
      </c>
      <c r="R8927" t="s">
        <v>20006</v>
      </c>
      <c r="S8927" s="120">
        <v>0.6</v>
      </c>
      <c r="U8927"/>
    </row>
    <row r="8928" spans="1:21">
      <c r="A8928">
        <v>8927</v>
      </c>
      <c r="B8928" s="1" t="s">
        <v>12922</v>
      </c>
      <c r="C8928" s="1" t="s">
        <v>164</v>
      </c>
      <c r="D8928" s="1" t="s">
        <v>12658</v>
      </c>
      <c r="E8928" t="s">
        <v>642</v>
      </c>
      <c r="F8928" t="s">
        <v>12918</v>
      </c>
      <c r="G8928" t="s">
        <v>39</v>
      </c>
      <c r="H8928" t="s">
        <v>166</v>
      </c>
      <c r="I8928" t="s">
        <v>12660</v>
      </c>
      <c r="J8928" s="1">
        <v>5</v>
      </c>
      <c r="K8928" t="s">
        <v>12918</v>
      </c>
      <c r="L8928" t="s">
        <v>12919</v>
      </c>
      <c r="M8928" t="s">
        <v>12920</v>
      </c>
      <c r="N8928" s="126"/>
      <c r="Q8928" t="s">
        <v>12922</v>
      </c>
      <c r="R8928" t="s">
        <v>20006</v>
      </c>
      <c r="S8928" s="120">
        <v>0.6</v>
      </c>
      <c r="U8928"/>
    </row>
    <row r="8929" spans="1:21">
      <c r="A8929">
        <v>8928</v>
      </c>
      <c r="B8929" s="1" t="s">
        <v>12923</v>
      </c>
      <c r="C8929" s="1" t="s">
        <v>164</v>
      </c>
      <c r="D8929" s="1" t="s">
        <v>12658</v>
      </c>
      <c r="E8929" t="s">
        <v>642</v>
      </c>
      <c r="F8929" t="s">
        <v>12918</v>
      </c>
      <c r="G8929" t="s">
        <v>39</v>
      </c>
      <c r="H8929" t="s">
        <v>166</v>
      </c>
      <c r="I8929" t="s">
        <v>12660</v>
      </c>
      <c r="J8929" s="1">
        <v>5</v>
      </c>
      <c r="K8929" t="s">
        <v>12918</v>
      </c>
      <c r="L8929" t="s">
        <v>12919</v>
      </c>
      <c r="M8929" t="s">
        <v>12920</v>
      </c>
      <c r="N8929" s="126"/>
      <c r="Q8929" t="s">
        <v>12923</v>
      </c>
      <c r="R8929" t="s">
        <v>20006</v>
      </c>
      <c r="S8929" s="120">
        <v>0.6</v>
      </c>
      <c r="U8929"/>
    </row>
    <row r="8930" spans="1:21">
      <c r="A8930">
        <v>8929</v>
      </c>
      <c r="B8930" s="1" t="s">
        <v>12924</v>
      </c>
      <c r="C8930" s="1" t="s">
        <v>164</v>
      </c>
      <c r="D8930" s="1" t="s">
        <v>12658</v>
      </c>
      <c r="E8930" t="s">
        <v>642</v>
      </c>
      <c r="F8930" t="s">
        <v>12918</v>
      </c>
      <c r="G8930" t="s">
        <v>39</v>
      </c>
      <c r="H8930" t="s">
        <v>166</v>
      </c>
      <c r="I8930" t="s">
        <v>12660</v>
      </c>
      <c r="J8930" s="1">
        <v>5</v>
      </c>
      <c r="K8930" t="s">
        <v>12918</v>
      </c>
      <c r="L8930" t="s">
        <v>12919</v>
      </c>
      <c r="M8930" t="s">
        <v>12920</v>
      </c>
      <c r="N8930" s="126"/>
      <c r="Q8930" t="s">
        <v>12924</v>
      </c>
      <c r="R8930" t="s">
        <v>20006</v>
      </c>
      <c r="S8930" s="120">
        <v>0.6</v>
      </c>
      <c r="U8930"/>
    </row>
    <row r="8931" spans="1:21">
      <c r="A8931">
        <v>8930</v>
      </c>
      <c r="B8931" s="1" t="s">
        <v>12925</v>
      </c>
      <c r="C8931" s="1" t="s">
        <v>164</v>
      </c>
      <c r="D8931" s="1" t="s">
        <v>12658</v>
      </c>
      <c r="E8931" t="s">
        <v>642</v>
      </c>
      <c r="F8931" t="s">
        <v>12918</v>
      </c>
      <c r="G8931" t="s">
        <v>39</v>
      </c>
      <c r="H8931" t="s">
        <v>166</v>
      </c>
      <c r="I8931" t="s">
        <v>12660</v>
      </c>
      <c r="J8931" s="1">
        <v>5</v>
      </c>
      <c r="K8931" t="s">
        <v>12918</v>
      </c>
      <c r="L8931" t="s">
        <v>12919</v>
      </c>
      <c r="M8931" t="s">
        <v>12920</v>
      </c>
      <c r="N8931" s="126"/>
      <c r="Q8931" t="s">
        <v>12925</v>
      </c>
      <c r="R8931" t="s">
        <v>20006</v>
      </c>
      <c r="S8931" s="120">
        <v>0.6</v>
      </c>
      <c r="U8931"/>
    </row>
    <row r="8932" spans="1:21">
      <c r="A8932">
        <v>8931</v>
      </c>
      <c r="B8932" s="1" t="s">
        <v>12926</v>
      </c>
      <c r="C8932" s="1" t="s">
        <v>164</v>
      </c>
      <c r="D8932" s="1" t="s">
        <v>12658</v>
      </c>
      <c r="E8932" t="s">
        <v>642</v>
      </c>
      <c r="F8932" t="s">
        <v>12918</v>
      </c>
      <c r="G8932" t="s">
        <v>39</v>
      </c>
      <c r="H8932" t="s">
        <v>166</v>
      </c>
      <c r="I8932" t="s">
        <v>12660</v>
      </c>
      <c r="J8932" s="1">
        <v>5</v>
      </c>
      <c r="K8932" t="s">
        <v>12918</v>
      </c>
      <c r="L8932" t="s">
        <v>12919</v>
      </c>
      <c r="M8932" t="s">
        <v>12920</v>
      </c>
      <c r="N8932" s="126"/>
      <c r="Q8932" t="s">
        <v>12926</v>
      </c>
      <c r="R8932" t="s">
        <v>20006</v>
      </c>
      <c r="S8932" s="120">
        <v>0.6</v>
      </c>
      <c r="U8932"/>
    </row>
    <row r="8933" spans="1:21">
      <c r="A8933">
        <v>8932</v>
      </c>
      <c r="B8933" s="1" t="s">
        <v>12702</v>
      </c>
      <c r="C8933" s="1" t="s">
        <v>164</v>
      </c>
      <c r="D8933" s="1" t="s">
        <v>12658</v>
      </c>
      <c r="E8933" t="s">
        <v>642</v>
      </c>
      <c r="F8933" t="s">
        <v>12918</v>
      </c>
      <c r="G8933" t="s">
        <v>39</v>
      </c>
      <c r="H8933" t="s">
        <v>166</v>
      </c>
      <c r="I8933" t="s">
        <v>12660</v>
      </c>
      <c r="J8933" s="1">
        <v>5</v>
      </c>
      <c r="K8933" t="s">
        <v>12918</v>
      </c>
      <c r="L8933" t="s">
        <v>12919</v>
      </c>
      <c r="M8933" t="s">
        <v>12920</v>
      </c>
      <c r="N8933" s="126"/>
      <c r="Q8933" t="s">
        <v>12702</v>
      </c>
      <c r="R8933" t="s">
        <v>20006</v>
      </c>
      <c r="S8933" s="120">
        <v>0.6</v>
      </c>
      <c r="U8933"/>
    </row>
    <row r="8934" spans="1:21">
      <c r="A8934">
        <v>8933</v>
      </c>
      <c r="B8934" s="1" t="s">
        <v>12927</v>
      </c>
      <c r="C8934" s="1" t="s">
        <v>175</v>
      </c>
      <c r="D8934" s="1" t="s">
        <v>12658</v>
      </c>
      <c r="E8934" t="s">
        <v>642</v>
      </c>
      <c r="F8934" t="s">
        <v>12928</v>
      </c>
      <c r="G8934" t="s">
        <v>39</v>
      </c>
      <c r="H8934" t="s">
        <v>177</v>
      </c>
      <c r="I8934" t="s">
        <v>12660</v>
      </c>
      <c r="J8934" s="1">
        <v>5</v>
      </c>
      <c r="K8934" t="s">
        <v>12929</v>
      </c>
      <c r="L8934" t="s">
        <v>12930</v>
      </c>
      <c r="M8934" t="s">
        <v>12931</v>
      </c>
      <c r="N8934" s="126"/>
      <c r="Q8934" t="s">
        <v>12927</v>
      </c>
      <c r="R8934" t="s">
        <v>20007</v>
      </c>
      <c r="S8934" s="120">
        <v>0.6</v>
      </c>
      <c r="U8934"/>
    </row>
    <row r="8935" spans="1:21">
      <c r="A8935">
        <v>8934</v>
      </c>
      <c r="B8935" s="1" t="s">
        <v>12932</v>
      </c>
      <c r="C8935" s="1" t="s">
        <v>175</v>
      </c>
      <c r="D8935" s="1" t="s">
        <v>12658</v>
      </c>
      <c r="E8935" t="s">
        <v>642</v>
      </c>
      <c r="F8935" t="s">
        <v>12928</v>
      </c>
      <c r="G8935" t="s">
        <v>39</v>
      </c>
      <c r="H8935" t="s">
        <v>177</v>
      </c>
      <c r="I8935" t="s">
        <v>12660</v>
      </c>
      <c r="J8935" s="1">
        <v>5</v>
      </c>
      <c r="K8935" t="s">
        <v>12929</v>
      </c>
      <c r="L8935" t="s">
        <v>12930</v>
      </c>
      <c r="M8935" t="s">
        <v>12931</v>
      </c>
      <c r="N8935" s="126"/>
      <c r="Q8935" t="s">
        <v>12932</v>
      </c>
      <c r="R8935" t="s">
        <v>20007</v>
      </c>
      <c r="S8935" s="120">
        <v>0.6</v>
      </c>
      <c r="U8935"/>
    </row>
    <row r="8936" spans="1:21">
      <c r="A8936">
        <v>8935</v>
      </c>
      <c r="B8936" s="1" t="s">
        <v>12933</v>
      </c>
      <c r="C8936" s="1" t="s">
        <v>352</v>
      </c>
      <c r="D8936" s="1" t="s">
        <v>12658</v>
      </c>
      <c r="E8936" t="s">
        <v>642</v>
      </c>
      <c r="F8936" t="s">
        <v>12934</v>
      </c>
      <c r="G8936" t="s">
        <v>39</v>
      </c>
      <c r="H8936" t="s">
        <v>354</v>
      </c>
      <c r="I8936" t="s">
        <v>12660</v>
      </c>
      <c r="J8936" s="1">
        <v>5</v>
      </c>
      <c r="K8936" t="s">
        <v>12934</v>
      </c>
      <c r="L8936" t="s">
        <v>12935</v>
      </c>
      <c r="M8936" t="s">
        <v>12936</v>
      </c>
      <c r="N8936" s="126"/>
      <c r="Q8936" t="s">
        <v>12933</v>
      </c>
      <c r="R8936" t="s">
        <v>20008</v>
      </c>
      <c r="S8936" s="120">
        <v>0.6</v>
      </c>
      <c r="U8936"/>
    </row>
    <row r="8937" spans="1:21">
      <c r="A8937">
        <v>8936</v>
      </c>
      <c r="B8937" s="1" t="s">
        <v>12937</v>
      </c>
      <c r="C8937" s="1" t="s">
        <v>352</v>
      </c>
      <c r="D8937" s="1" t="s">
        <v>12658</v>
      </c>
      <c r="E8937" t="s">
        <v>642</v>
      </c>
      <c r="F8937" t="s">
        <v>12934</v>
      </c>
      <c r="G8937" t="s">
        <v>39</v>
      </c>
      <c r="H8937" t="s">
        <v>354</v>
      </c>
      <c r="I8937" t="s">
        <v>12660</v>
      </c>
      <c r="J8937" s="1">
        <v>5</v>
      </c>
      <c r="K8937" t="s">
        <v>12934</v>
      </c>
      <c r="L8937" t="s">
        <v>12935</v>
      </c>
      <c r="M8937" t="s">
        <v>12936</v>
      </c>
      <c r="N8937" s="126"/>
      <c r="Q8937" t="s">
        <v>12937</v>
      </c>
      <c r="R8937" t="s">
        <v>20008</v>
      </c>
      <c r="S8937" s="120">
        <v>0.6</v>
      </c>
      <c r="U8937"/>
    </row>
    <row r="8938" spans="1:21">
      <c r="A8938">
        <v>8937</v>
      </c>
      <c r="B8938" s="1" t="s">
        <v>4118</v>
      </c>
      <c r="C8938" s="1" t="s">
        <v>352</v>
      </c>
      <c r="D8938" s="1" t="s">
        <v>12658</v>
      </c>
      <c r="E8938" t="s">
        <v>642</v>
      </c>
      <c r="F8938" t="s">
        <v>12934</v>
      </c>
      <c r="G8938" t="s">
        <v>39</v>
      </c>
      <c r="H8938" t="s">
        <v>354</v>
      </c>
      <c r="I8938" t="s">
        <v>12660</v>
      </c>
      <c r="J8938" s="1">
        <v>5</v>
      </c>
      <c r="K8938" t="s">
        <v>12934</v>
      </c>
      <c r="L8938" t="s">
        <v>12935</v>
      </c>
      <c r="M8938" t="s">
        <v>12936</v>
      </c>
      <c r="N8938" s="126"/>
      <c r="Q8938" t="s">
        <v>4118</v>
      </c>
      <c r="R8938" t="s">
        <v>20008</v>
      </c>
      <c r="S8938" s="120">
        <v>0.6</v>
      </c>
      <c r="U8938"/>
    </row>
    <row r="8939" spans="1:21">
      <c r="A8939">
        <v>8938</v>
      </c>
      <c r="B8939" s="1" t="s">
        <v>12938</v>
      </c>
      <c r="C8939" s="1" t="s">
        <v>352</v>
      </c>
      <c r="D8939" s="1" t="s">
        <v>12658</v>
      </c>
      <c r="E8939" t="s">
        <v>642</v>
      </c>
      <c r="F8939" t="s">
        <v>12934</v>
      </c>
      <c r="G8939" t="s">
        <v>39</v>
      </c>
      <c r="H8939" t="s">
        <v>354</v>
      </c>
      <c r="I8939" t="s">
        <v>12660</v>
      </c>
      <c r="J8939" s="1">
        <v>5</v>
      </c>
      <c r="K8939" t="s">
        <v>12934</v>
      </c>
      <c r="L8939" t="s">
        <v>12935</v>
      </c>
      <c r="M8939" t="s">
        <v>12936</v>
      </c>
      <c r="N8939" s="126"/>
      <c r="Q8939" t="s">
        <v>12938</v>
      </c>
      <c r="R8939" t="s">
        <v>20008</v>
      </c>
      <c r="S8939" s="120">
        <v>0.6</v>
      </c>
      <c r="U8939"/>
    </row>
    <row r="8940" spans="1:21">
      <c r="A8940">
        <v>8939</v>
      </c>
      <c r="B8940" s="1" t="s">
        <v>12939</v>
      </c>
      <c r="C8940" s="1" t="s">
        <v>352</v>
      </c>
      <c r="D8940" s="1" t="s">
        <v>12658</v>
      </c>
      <c r="E8940" t="s">
        <v>642</v>
      </c>
      <c r="F8940" t="s">
        <v>12934</v>
      </c>
      <c r="G8940" t="s">
        <v>39</v>
      </c>
      <c r="H8940" t="s">
        <v>354</v>
      </c>
      <c r="I8940" t="s">
        <v>12660</v>
      </c>
      <c r="J8940" s="1">
        <v>5</v>
      </c>
      <c r="K8940" t="s">
        <v>12934</v>
      </c>
      <c r="L8940" t="s">
        <v>12935</v>
      </c>
      <c r="M8940" t="s">
        <v>12936</v>
      </c>
      <c r="N8940" s="126"/>
      <c r="Q8940" t="s">
        <v>12939</v>
      </c>
      <c r="R8940" t="s">
        <v>20008</v>
      </c>
      <c r="S8940" s="120">
        <v>0.6</v>
      </c>
      <c r="U8940"/>
    </row>
    <row r="8941" spans="1:21">
      <c r="A8941">
        <v>8940</v>
      </c>
      <c r="B8941" s="1" t="s">
        <v>12940</v>
      </c>
      <c r="C8941" s="1" t="s">
        <v>352</v>
      </c>
      <c r="D8941" s="1" t="s">
        <v>12658</v>
      </c>
      <c r="E8941" t="s">
        <v>642</v>
      </c>
      <c r="F8941" t="s">
        <v>12934</v>
      </c>
      <c r="G8941" t="s">
        <v>39</v>
      </c>
      <c r="H8941" t="s">
        <v>354</v>
      </c>
      <c r="I8941" t="s">
        <v>12660</v>
      </c>
      <c r="J8941" s="1">
        <v>5</v>
      </c>
      <c r="K8941" t="s">
        <v>12934</v>
      </c>
      <c r="L8941" t="s">
        <v>12935</v>
      </c>
      <c r="M8941" t="s">
        <v>12936</v>
      </c>
      <c r="N8941" s="126"/>
      <c r="Q8941" t="s">
        <v>12940</v>
      </c>
      <c r="R8941" t="s">
        <v>20008</v>
      </c>
      <c r="S8941" s="120">
        <v>0.6</v>
      </c>
      <c r="U8941"/>
    </row>
    <row r="8942" spans="1:21">
      <c r="A8942">
        <v>8941</v>
      </c>
      <c r="B8942" s="1" t="s">
        <v>12941</v>
      </c>
      <c r="C8942" s="1" t="s">
        <v>352</v>
      </c>
      <c r="D8942" s="1" t="s">
        <v>12658</v>
      </c>
      <c r="E8942" t="s">
        <v>642</v>
      </c>
      <c r="F8942" t="s">
        <v>12934</v>
      </c>
      <c r="G8942" t="s">
        <v>39</v>
      </c>
      <c r="H8942" t="s">
        <v>354</v>
      </c>
      <c r="I8942" t="s">
        <v>12660</v>
      </c>
      <c r="J8942" s="1">
        <v>5</v>
      </c>
      <c r="K8942" t="s">
        <v>12934</v>
      </c>
      <c r="L8942" t="s">
        <v>12935</v>
      </c>
      <c r="M8942" t="s">
        <v>12936</v>
      </c>
      <c r="N8942" s="126"/>
      <c r="Q8942" t="s">
        <v>12941</v>
      </c>
      <c r="R8942" t="s">
        <v>20008</v>
      </c>
      <c r="S8942" s="120">
        <v>0.6</v>
      </c>
      <c r="U8942"/>
    </row>
    <row r="8943" spans="1:21">
      <c r="A8943">
        <v>8942</v>
      </c>
      <c r="B8943" s="1" t="s">
        <v>12942</v>
      </c>
      <c r="C8943" s="1" t="s">
        <v>352</v>
      </c>
      <c r="D8943" s="1" t="s">
        <v>12658</v>
      </c>
      <c r="E8943" t="s">
        <v>642</v>
      </c>
      <c r="F8943" t="s">
        <v>12934</v>
      </c>
      <c r="G8943" t="s">
        <v>39</v>
      </c>
      <c r="H8943" t="s">
        <v>354</v>
      </c>
      <c r="I8943" t="s">
        <v>12660</v>
      </c>
      <c r="J8943" s="1">
        <v>5</v>
      </c>
      <c r="K8943" t="s">
        <v>12934</v>
      </c>
      <c r="L8943" t="s">
        <v>12935</v>
      </c>
      <c r="M8943" t="s">
        <v>12936</v>
      </c>
      <c r="N8943" s="126"/>
      <c r="Q8943" t="s">
        <v>12942</v>
      </c>
      <c r="R8943" t="s">
        <v>20008</v>
      </c>
      <c r="S8943" s="120">
        <v>0.6</v>
      </c>
      <c r="U8943"/>
    </row>
    <row r="8944" spans="1:21">
      <c r="A8944">
        <v>8943</v>
      </c>
      <c r="B8944" s="1" t="s">
        <v>12943</v>
      </c>
      <c r="C8944" s="1" t="s">
        <v>352</v>
      </c>
      <c r="D8944" s="1" t="s">
        <v>12658</v>
      </c>
      <c r="E8944" t="s">
        <v>642</v>
      </c>
      <c r="F8944" t="s">
        <v>12934</v>
      </c>
      <c r="G8944" t="s">
        <v>39</v>
      </c>
      <c r="H8944" t="s">
        <v>354</v>
      </c>
      <c r="I8944" t="s">
        <v>12660</v>
      </c>
      <c r="J8944" s="1">
        <v>5</v>
      </c>
      <c r="K8944" t="s">
        <v>12934</v>
      </c>
      <c r="L8944" t="s">
        <v>12935</v>
      </c>
      <c r="M8944" t="s">
        <v>12936</v>
      </c>
      <c r="N8944" s="126"/>
      <c r="Q8944" t="s">
        <v>12943</v>
      </c>
      <c r="R8944" t="s">
        <v>20008</v>
      </c>
      <c r="S8944" s="120">
        <v>0.6</v>
      </c>
      <c r="U8944"/>
    </row>
    <row r="8945" spans="1:21">
      <c r="A8945">
        <v>8944</v>
      </c>
      <c r="B8945" s="1" t="s">
        <v>12944</v>
      </c>
      <c r="C8945" s="1" t="s">
        <v>36</v>
      </c>
      <c r="D8945" s="1" t="s">
        <v>12658</v>
      </c>
      <c r="E8945" t="s">
        <v>642</v>
      </c>
      <c r="F8945" t="s">
        <v>12945</v>
      </c>
      <c r="G8945" t="s">
        <v>39</v>
      </c>
      <c r="H8945" t="s">
        <v>40</v>
      </c>
      <c r="I8945" t="s">
        <v>12660</v>
      </c>
      <c r="J8945" s="1">
        <v>5</v>
      </c>
      <c r="K8945" t="s">
        <v>12946</v>
      </c>
      <c r="L8945" t="s">
        <v>12947</v>
      </c>
      <c r="M8945" t="s">
        <v>12948</v>
      </c>
      <c r="N8945" s="126"/>
      <c r="Q8945" t="s">
        <v>12944</v>
      </c>
      <c r="R8945" t="s">
        <v>20009</v>
      </c>
      <c r="S8945" s="120">
        <v>0.6</v>
      </c>
      <c r="U8945"/>
    </row>
    <row r="8946" spans="1:21">
      <c r="A8946">
        <v>8945</v>
      </c>
      <c r="B8946" s="1" t="s">
        <v>12949</v>
      </c>
      <c r="C8946" s="1" t="s">
        <v>36</v>
      </c>
      <c r="D8946" s="1" t="s">
        <v>12658</v>
      </c>
      <c r="E8946" t="s">
        <v>642</v>
      </c>
      <c r="F8946" t="s">
        <v>12945</v>
      </c>
      <c r="G8946" t="s">
        <v>39</v>
      </c>
      <c r="H8946" t="s">
        <v>40</v>
      </c>
      <c r="I8946" t="s">
        <v>12660</v>
      </c>
      <c r="J8946" s="1">
        <v>5</v>
      </c>
      <c r="K8946" t="s">
        <v>12946</v>
      </c>
      <c r="L8946" t="s">
        <v>12947</v>
      </c>
      <c r="M8946" t="s">
        <v>12948</v>
      </c>
      <c r="N8946" s="126"/>
      <c r="Q8946" t="s">
        <v>12949</v>
      </c>
      <c r="R8946" t="s">
        <v>20009</v>
      </c>
      <c r="S8946" s="120">
        <v>0.6</v>
      </c>
      <c r="U8946"/>
    </row>
    <row r="8947" spans="1:21">
      <c r="A8947">
        <v>8946</v>
      </c>
      <c r="B8947" s="1" t="s">
        <v>12815</v>
      </c>
      <c r="C8947" s="1" t="s">
        <v>36</v>
      </c>
      <c r="D8947" s="1" t="s">
        <v>12658</v>
      </c>
      <c r="E8947" t="s">
        <v>642</v>
      </c>
      <c r="F8947" t="s">
        <v>12945</v>
      </c>
      <c r="G8947" t="s">
        <v>39</v>
      </c>
      <c r="H8947" t="s">
        <v>40</v>
      </c>
      <c r="I8947" t="s">
        <v>12660</v>
      </c>
      <c r="J8947" s="1">
        <v>5</v>
      </c>
      <c r="K8947" t="s">
        <v>12946</v>
      </c>
      <c r="L8947" t="s">
        <v>12947</v>
      </c>
      <c r="M8947" t="s">
        <v>12948</v>
      </c>
      <c r="N8947" s="126">
        <v>0.01</v>
      </c>
      <c r="Q8947" t="s">
        <v>12815</v>
      </c>
      <c r="R8947" t="s">
        <v>20009</v>
      </c>
      <c r="S8947" s="120">
        <v>0.6</v>
      </c>
      <c r="U8947"/>
    </row>
    <row r="8948" spans="1:21">
      <c r="A8948">
        <v>8947</v>
      </c>
      <c r="B8948" s="1" t="s">
        <v>12950</v>
      </c>
      <c r="C8948" s="1" t="s">
        <v>201</v>
      </c>
      <c r="D8948" s="1" t="s">
        <v>12658</v>
      </c>
      <c r="E8948" t="s">
        <v>642</v>
      </c>
      <c r="F8948" t="s">
        <v>12951</v>
      </c>
      <c r="G8948" t="s">
        <v>39</v>
      </c>
      <c r="H8948" t="s">
        <v>203</v>
      </c>
      <c r="I8948" t="s">
        <v>12660</v>
      </c>
      <c r="J8948" s="1">
        <v>5</v>
      </c>
      <c r="K8948" t="s">
        <v>12951</v>
      </c>
      <c r="L8948" t="s">
        <v>12952</v>
      </c>
      <c r="M8948" t="s">
        <v>12953</v>
      </c>
      <c r="N8948" s="126"/>
      <c r="Q8948" t="s">
        <v>12950</v>
      </c>
      <c r="R8948" t="s">
        <v>20010</v>
      </c>
      <c r="S8948" s="120">
        <v>0.6</v>
      </c>
      <c r="U8948"/>
    </row>
    <row r="8949" spans="1:21">
      <c r="A8949">
        <v>8948</v>
      </c>
      <c r="B8949" s="1" t="s">
        <v>12739</v>
      </c>
      <c r="C8949" s="1" t="s">
        <v>201</v>
      </c>
      <c r="D8949" s="1" t="s">
        <v>12658</v>
      </c>
      <c r="E8949" t="s">
        <v>642</v>
      </c>
      <c r="F8949" t="s">
        <v>12951</v>
      </c>
      <c r="G8949" t="s">
        <v>39</v>
      </c>
      <c r="H8949" t="s">
        <v>203</v>
      </c>
      <c r="I8949" t="s">
        <v>12660</v>
      </c>
      <c r="J8949" s="1">
        <v>5</v>
      </c>
      <c r="K8949" t="s">
        <v>12951</v>
      </c>
      <c r="L8949" t="s">
        <v>12952</v>
      </c>
      <c r="M8949" t="s">
        <v>12953</v>
      </c>
      <c r="N8949" s="126"/>
      <c r="Q8949" t="s">
        <v>12739</v>
      </c>
      <c r="R8949" t="s">
        <v>20010</v>
      </c>
      <c r="S8949" s="120">
        <v>0.6</v>
      </c>
      <c r="U8949"/>
    </row>
    <row r="8950" spans="1:21">
      <c r="A8950">
        <v>8949</v>
      </c>
      <c r="B8950" s="1" t="s">
        <v>12954</v>
      </c>
      <c r="C8950" s="1" t="s">
        <v>201</v>
      </c>
      <c r="D8950" s="1" t="s">
        <v>12658</v>
      </c>
      <c r="E8950" t="s">
        <v>642</v>
      </c>
      <c r="F8950" t="s">
        <v>12951</v>
      </c>
      <c r="G8950" t="s">
        <v>39</v>
      </c>
      <c r="H8950" t="s">
        <v>203</v>
      </c>
      <c r="I8950" t="s">
        <v>12660</v>
      </c>
      <c r="J8950" s="1">
        <v>5</v>
      </c>
      <c r="K8950" t="s">
        <v>12951</v>
      </c>
      <c r="L8950" t="s">
        <v>12952</v>
      </c>
      <c r="M8950" t="s">
        <v>12953</v>
      </c>
      <c r="N8950" s="126"/>
      <c r="Q8950" t="s">
        <v>12954</v>
      </c>
      <c r="R8950" t="s">
        <v>20010</v>
      </c>
      <c r="S8950" s="120">
        <v>0.6</v>
      </c>
      <c r="U8950"/>
    </row>
    <row r="8951" spans="1:21">
      <c r="A8951">
        <v>8950</v>
      </c>
      <c r="B8951" s="1" t="s">
        <v>12955</v>
      </c>
      <c r="C8951" s="1" t="s">
        <v>201</v>
      </c>
      <c r="D8951" s="1" t="s">
        <v>12658</v>
      </c>
      <c r="E8951" t="s">
        <v>642</v>
      </c>
      <c r="F8951" t="s">
        <v>12951</v>
      </c>
      <c r="G8951" t="s">
        <v>39</v>
      </c>
      <c r="H8951" t="s">
        <v>203</v>
      </c>
      <c r="I8951" t="s">
        <v>12660</v>
      </c>
      <c r="J8951" s="1">
        <v>5</v>
      </c>
      <c r="K8951" t="s">
        <v>12951</v>
      </c>
      <c r="L8951" t="s">
        <v>12952</v>
      </c>
      <c r="M8951" t="s">
        <v>12953</v>
      </c>
      <c r="N8951" s="126">
        <v>0.01</v>
      </c>
      <c r="Q8951" t="s">
        <v>12955</v>
      </c>
      <c r="R8951" t="s">
        <v>20010</v>
      </c>
      <c r="S8951" s="120">
        <v>0.6</v>
      </c>
      <c r="U8951"/>
    </row>
    <row r="8952" spans="1:21">
      <c r="A8952">
        <v>8951</v>
      </c>
      <c r="B8952" s="1" t="s">
        <v>12956</v>
      </c>
      <c r="C8952" s="1" t="s">
        <v>201</v>
      </c>
      <c r="D8952" s="1" t="s">
        <v>12658</v>
      </c>
      <c r="E8952" t="s">
        <v>642</v>
      </c>
      <c r="F8952" t="s">
        <v>12951</v>
      </c>
      <c r="G8952" t="s">
        <v>39</v>
      </c>
      <c r="H8952" t="s">
        <v>203</v>
      </c>
      <c r="I8952" t="s">
        <v>12660</v>
      </c>
      <c r="J8952" s="1">
        <v>5</v>
      </c>
      <c r="K8952" t="s">
        <v>12951</v>
      </c>
      <c r="L8952" t="s">
        <v>12952</v>
      </c>
      <c r="M8952" t="s">
        <v>12953</v>
      </c>
      <c r="N8952" s="126"/>
      <c r="Q8952" t="s">
        <v>12956</v>
      </c>
      <c r="R8952" t="s">
        <v>20010</v>
      </c>
      <c r="S8952" s="120">
        <v>0.6</v>
      </c>
      <c r="U8952"/>
    </row>
    <row r="8953" spans="1:21">
      <c r="A8953">
        <v>8952</v>
      </c>
      <c r="B8953" s="1" t="s">
        <v>12957</v>
      </c>
      <c r="C8953" s="1" t="s">
        <v>201</v>
      </c>
      <c r="D8953" s="1" t="s">
        <v>12658</v>
      </c>
      <c r="E8953" t="s">
        <v>642</v>
      </c>
      <c r="F8953" t="s">
        <v>12951</v>
      </c>
      <c r="G8953" t="s">
        <v>39</v>
      </c>
      <c r="H8953" t="s">
        <v>203</v>
      </c>
      <c r="I8953" t="s">
        <v>12660</v>
      </c>
      <c r="J8953" s="1">
        <v>5</v>
      </c>
      <c r="K8953" t="s">
        <v>12951</v>
      </c>
      <c r="L8953" t="s">
        <v>12952</v>
      </c>
      <c r="M8953" t="s">
        <v>12953</v>
      </c>
      <c r="N8953" s="126"/>
      <c r="Q8953" t="s">
        <v>12957</v>
      </c>
      <c r="R8953" t="s">
        <v>20010</v>
      </c>
      <c r="S8953" s="120">
        <v>0.6</v>
      </c>
      <c r="U8953"/>
    </row>
    <row r="8954" spans="1:21">
      <c r="A8954">
        <v>8953</v>
      </c>
      <c r="B8954" s="1" t="s">
        <v>12958</v>
      </c>
      <c r="C8954" s="1" t="s">
        <v>201</v>
      </c>
      <c r="D8954" s="1" t="s">
        <v>12658</v>
      </c>
      <c r="E8954" t="s">
        <v>642</v>
      </c>
      <c r="F8954" t="s">
        <v>12951</v>
      </c>
      <c r="G8954" t="s">
        <v>39</v>
      </c>
      <c r="H8954" t="s">
        <v>203</v>
      </c>
      <c r="I8954" t="s">
        <v>12660</v>
      </c>
      <c r="J8954" s="1">
        <v>5</v>
      </c>
      <c r="K8954" t="s">
        <v>12951</v>
      </c>
      <c r="L8954" t="s">
        <v>12952</v>
      </c>
      <c r="M8954" t="s">
        <v>12953</v>
      </c>
      <c r="N8954" s="126"/>
      <c r="Q8954" t="s">
        <v>12958</v>
      </c>
      <c r="R8954" t="s">
        <v>20010</v>
      </c>
      <c r="S8954" s="120">
        <v>0.6</v>
      </c>
      <c r="U8954"/>
    </row>
    <row r="8955" spans="1:21">
      <c r="A8955">
        <v>8954</v>
      </c>
      <c r="B8955" s="1" t="s">
        <v>12959</v>
      </c>
      <c r="C8955" s="1" t="s">
        <v>201</v>
      </c>
      <c r="D8955" s="1" t="s">
        <v>12658</v>
      </c>
      <c r="E8955" t="s">
        <v>642</v>
      </c>
      <c r="F8955" t="s">
        <v>12951</v>
      </c>
      <c r="G8955" t="s">
        <v>39</v>
      </c>
      <c r="H8955" t="s">
        <v>203</v>
      </c>
      <c r="I8955" t="s">
        <v>12660</v>
      </c>
      <c r="J8955" s="1">
        <v>5</v>
      </c>
      <c r="K8955" t="s">
        <v>12951</v>
      </c>
      <c r="L8955" t="s">
        <v>12952</v>
      </c>
      <c r="M8955" t="s">
        <v>12953</v>
      </c>
      <c r="N8955" s="126"/>
      <c r="Q8955" t="s">
        <v>12959</v>
      </c>
      <c r="R8955" t="s">
        <v>20010</v>
      </c>
      <c r="S8955" s="120">
        <v>0.6</v>
      </c>
      <c r="U8955"/>
    </row>
    <row r="8956" spans="1:21">
      <c r="A8956">
        <v>8955</v>
      </c>
      <c r="B8956" s="1" t="s">
        <v>12960</v>
      </c>
      <c r="C8956" s="1" t="s">
        <v>201</v>
      </c>
      <c r="D8956" s="1" t="s">
        <v>12658</v>
      </c>
      <c r="E8956" t="s">
        <v>642</v>
      </c>
      <c r="F8956" t="s">
        <v>12951</v>
      </c>
      <c r="G8956" t="s">
        <v>39</v>
      </c>
      <c r="H8956" t="s">
        <v>203</v>
      </c>
      <c r="I8956" t="s">
        <v>12660</v>
      </c>
      <c r="J8956" s="1">
        <v>5</v>
      </c>
      <c r="K8956" t="s">
        <v>12951</v>
      </c>
      <c r="L8956" t="s">
        <v>12952</v>
      </c>
      <c r="M8956" t="s">
        <v>12953</v>
      </c>
      <c r="N8956" s="126"/>
      <c r="Q8956" t="s">
        <v>12960</v>
      </c>
      <c r="R8956" t="s">
        <v>20010</v>
      </c>
      <c r="S8956" s="120">
        <v>0.6</v>
      </c>
      <c r="U8956"/>
    </row>
    <row r="8957" spans="1:21">
      <c r="A8957">
        <v>8956</v>
      </c>
      <c r="B8957" s="1" t="s">
        <v>12961</v>
      </c>
      <c r="C8957" s="1" t="s">
        <v>201</v>
      </c>
      <c r="D8957" s="1" t="s">
        <v>12658</v>
      </c>
      <c r="E8957" t="s">
        <v>642</v>
      </c>
      <c r="F8957" t="s">
        <v>12951</v>
      </c>
      <c r="G8957" t="s">
        <v>39</v>
      </c>
      <c r="H8957" t="s">
        <v>203</v>
      </c>
      <c r="I8957" t="s">
        <v>12660</v>
      </c>
      <c r="J8957" s="1">
        <v>5</v>
      </c>
      <c r="K8957" t="s">
        <v>12951</v>
      </c>
      <c r="L8957" t="s">
        <v>12952</v>
      </c>
      <c r="M8957" t="s">
        <v>12953</v>
      </c>
      <c r="N8957" s="126">
        <v>0.01</v>
      </c>
      <c r="Q8957" t="s">
        <v>12961</v>
      </c>
      <c r="R8957" t="s">
        <v>20010</v>
      </c>
      <c r="S8957" s="120">
        <v>0.6</v>
      </c>
      <c r="U8957"/>
    </row>
    <row r="8958" spans="1:21">
      <c r="A8958">
        <v>8957</v>
      </c>
      <c r="B8958" s="1" t="s">
        <v>12893</v>
      </c>
      <c r="C8958" s="1" t="s">
        <v>201</v>
      </c>
      <c r="D8958" s="1" t="s">
        <v>12658</v>
      </c>
      <c r="E8958" t="s">
        <v>642</v>
      </c>
      <c r="F8958" t="s">
        <v>12951</v>
      </c>
      <c r="G8958" t="s">
        <v>39</v>
      </c>
      <c r="H8958" t="s">
        <v>203</v>
      </c>
      <c r="I8958" t="s">
        <v>12660</v>
      </c>
      <c r="J8958" s="1">
        <v>5</v>
      </c>
      <c r="K8958" t="s">
        <v>12951</v>
      </c>
      <c r="L8958" t="s">
        <v>12952</v>
      </c>
      <c r="M8958" t="s">
        <v>12953</v>
      </c>
      <c r="N8958" s="126">
        <v>0.01</v>
      </c>
      <c r="Q8958" t="s">
        <v>12893</v>
      </c>
      <c r="R8958" t="s">
        <v>20010</v>
      </c>
      <c r="S8958" s="120">
        <v>0.6</v>
      </c>
      <c r="U8958"/>
    </row>
    <row r="8959" spans="1:21">
      <c r="A8959">
        <v>8958</v>
      </c>
      <c r="B8959" s="1" t="s">
        <v>12962</v>
      </c>
      <c r="C8959" s="1" t="s">
        <v>201</v>
      </c>
      <c r="D8959" s="1" t="s">
        <v>12658</v>
      </c>
      <c r="E8959" t="s">
        <v>642</v>
      </c>
      <c r="F8959" t="s">
        <v>12951</v>
      </c>
      <c r="G8959" t="s">
        <v>39</v>
      </c>
      <c r="H8959" t="s">
        <v>203</v>
      </c>
      <c r="I8959" t="s">
        <v>12660</v>
      </c>
      <c r="J8959" s="1">
        <v>5</v>
      </c>
      <c r="K8959" t="s">
        <v>12951</v>
      </c>
      <c r="L8959" t="s">
        <v>12952</v>
      </c>
      <c r="M8959" t="s">
        <v>12953</v>
      </c>
      <c r="N8959" s="126"/>
      <c r="Q8959" t="s">
        <v>12962</v>
      </c>
      <c r="R8959" t="s">
        <v>20010</v>
      </c>
      <c r="S8959" s="120">
        <v>0.6</v>
      </c>
      <c r="U8959"/>
    </row>
    <row r="8960" spans="1:21">
      <c r="A8960">
        <v>8959</v>
      </c>
      <c r="B8960" s="1" t="s">
        <v>12963</v>
      </c>
      <c r="C8960" s="1" t="s">
        <v>201</v>
      </c>
      <c r="D8960" s="1" t="s">
        <v>12658</v>
      </c>
      <c r="E8960" t="s">
        <v>642</v>
      </c>
      <c r="F8960" t="s">
        <v>12951</v>
      </c>
      <c r="G8960" t="s">
        <v>39</v>
      </c>
      <c r="H8960" t="s">
        <v>203</v>
      </c>
      <c r="I8960" t="s">
        <v>12660</v>
      </c>
      <c r="J8960" s="1">
        <v>5</v>
      </c>
      <c r="K8960" t="s">
        <v>12951</v>
      </c>
      <c r="L8960" t="s">
        <v>12952</v>
      </c>
      <c r="M8960" t="s">
        <v>12953</v>
      </c>
      <c r="N8960" s="126">
        <v>0.01</v>
      </c>
      <c r="Q8960" t="s">
        <v>12963</v>
      </c>
      <c r="R8960" t="s">
        <v>20010</v>
      </c>
      <c r="S8960" s="120">
        <v>0.6</v>
      </c>
      <c r="U8960"/>
    </row>
    <row r="8961" spans="1:21">
      <c r="A8961">
        <v>8960</v>
      </c>
      <c r="B8961" s="1" t="s">
        <v>12964</v>
      </c>
      <c r="C8961" s="1" t="s">
        <v>201</v>
      </c>
      <c r="D8961" s="1" t="s">
        <v>12658</v>
      </c>
      <c r="E8961" t="s">
        <v>642</v>
      </c>
      <c r="F8961" t="s">
        <v>12951</v>
      </c>
      <c r="G8961" t="s">
        <v>39</v>
      </c>
      <c r="H8961" t="s">
        <v>203</v>
      </c>
      <c r="I8961" t="s">
        <v>12660</v>
      </c>
      <c r="J8961" s="1">
        <v>5</v>
      </c>
      <c r="K8961" t="s">
        <v>12951</v>
      </c>
      <c r="L8961" t="s">
        <v>12952</v>
      </c>
      <c r="M8961" t="s">
        <v>12953</v>
      </c>
      <c r="N8961" s="126"/>
      <c r="Q8961" t="s">
        <v>12964</v>
      </c>
      <c r="R8961" t="s">
        <v>20010</v>
      </c>
      <c r="S8961" s="120">
        <v>0.6</v>
      </c>
      <c r="U8961"/>
    </row>
    <row r="8962" spans="1:21">
      <c r="A8962">
        <v>8961</v>
      </c>
      <c r="B8962" s="1" t="s">
        <v>12965</v>
      </c>
      <c r="C8962" s="1" t="s">
        <v>201</v>
      </c>
      <c r="D8962" s="1" t="s">
        <v>12658</v>
      </c>
      <c r="E8962" t="s">
        <v>642</v>
      </c>
      <c r="F8962" t="s">
        <v>12951</v>
      </c>
      <c r="G8962" t="s">
        <v>39</v>
      </c>
      <c r="H8962" t="s">
        <v>203</v>
      </c>
      <c r="I8962" t="s">
        <v>12660</v>
      </c>
      <c r="J8962" s="1">
        <v>5</v>
      </c>
      <c r="K8962" t="s">
        <v>12951</v>
      </c>
      <c r="L8962" t="s">
        <v>12952</v>
      </c>
      <c r="M8962" t="s">
        <v>12953</v>
      </c>
      <c r="N8962" s="126"/>
      <c r="Q8962" t="s">
        <v>12965</v>
      </c>
      <c r="R8962" t="s">
        <v>20010</v>
      </c>
      <c r="S8962" s="120">
        <v>0.6</v>
      </c>
      <c r="U8962"/>
    </row>
    <row r="8963" spans="1:21">
      <c r="A8963">
        <v>8962</v>
      </c>
      <c r="B8963" s="1" t="s">
        <v>12966</v>
      </c>
      <c r="C8963" s="1" t="s">
        <v>201</v>
      </c>
      <c r="D8963" s="1" t="s">
        <v>12658</v>
      </c>
      <c r="E8963" t="s">
        <v>642</v>
      </c>
      <c r="F8963" t="s">
        <v>12951</v>
      </c>
      <c r="G8963" t="s">
        <v>39</v>
      </c>
      <c r="H8963" t="s">
        <v>203</v>
      </c>
      <c r="I8963" t="s">
        <v>12660</v>
      </c>
      <c r="J8963" s="1">
        <v>5</v>
      </c>
      <c r="K8963" t="s">
        <v>12951</v>
      </c>
      <c r="L8963" t="s">
        <v>12952</v>
      </c>
      <c r="M8963" t="s">
        <v>12953</v>
      </c>
      <c r="N8963" s="126"/>
      <c r="Q8963" t="s">
        <v>12966</v>
      </c>
      <c r="R8963" t="s">
        <v>20010</v>
      </c>
      <c r="S8963" s="120">
        <v>0.6</v>
      </c>
      <c r="U8963"/>
    </row>
    <row r="8964" spans="1:21">
      <c r="A8964">
        <v>8963</v>
      </c>
      <c r="B8964" s="1" t="s">
        <v>12967</v>
      </c>
      <c r="C8964" s="1" t="s">
        <v>72</v>
      </c>
      <c r="D8964" s="1" t="s">
        <v>12658</v>
      </c>
      <c r="E8964" t="s">
        <v>769</v>
      </c>
      <c r="F8964" t="s">
        <v>12968</v>
      </c>
      <c r="G8964" t="s">
        <v>39</v>
      </c>
      <c r="H8964" t="s">
        <v>74</v>
      </c>
      <c r="I8964" t="s">
        <v>12660</v>
      </c>
      <c r="J8964" s="1">
        <v>7</v>
      </c>
      <c r="K8964" t="s">
        <v>12968</v>
      </c>
      <c r="L8964" t="s">
        <v>12969</v>
      </c>
      <c r="M8964" t="s">
        <v>12970</v>
      </c>
      <c r="N8964" s="126"/>
      <c r="Q8964" t="s">
        <v>12967</v>
      </c>
      <c r="R8964" t="s">
        <v>20011</v>
      </c>
      <c r="S8964" s="120">
        <v>0.6</v>
      </c>
      <c r="U8964"/>
    </row>
    <row r="8965" spans="1:21">
      <c r="A8965">
        <v>8964</v>
      </c>
      <c r="B8965" s="1" t="s">
        <v>12971</v>
      </c>
      <c r="C8965" s="1" t="s">
        <v>121</v>
      </c>
      <c r="D8965" s="1" t="s">
        <v>12658</v>
      </c>
      <c r="E8965" t="s">
        <v>769</v>
      </c>
      <c r="F8965" t="s">
        <v>12972</v>
      </c>
      <c r="G8965" t="s">
        <v>39</v>
      </c>
      <c r="H8965" t="s">
        <v>123</v>
      </c>
      <c r="I8965" t="s">
        <v>12660</v>
      </c>
      <c r="J8965" s="1">
        <v>7</v>
      </c>
      <c r="K8965" t="s">
        <v>12972</v>
      </c>
      <c r="L8965" t="s">
        <v>12973</v>
      </c>
      <c r="M8965" t="s">
        <v>12974</v>
      </c>
      <c r="N8965" s="126"/>
      <c r="Q8965" t="s">
        <v>12971</v>
      </c>
      <c r="R8965" t="s">
        <v>20012</v>
      </c>
      <c r="S8965" s="120">
        <v>0.6</v>
      </c>
      <c r="U8965"/>
    </row>
    <row r="8966" spans="1:21">
      <c r="A8966">
        <v>8965</v>
      </c>
      <c r="B8966" s="1" t="s">
        <v>12975</v>
      </c>
      <c r="C8966" s="1" t="s">
        <v>47</v>
      </c>
      <c r="D8966" s="1" t="s">
        <v>12658</v>
      </c>
      <c r="E8966" t="s">
        <v>769</v>
      </c>
      <c r="F8966" t="s">
        <v>12976</v>
      </c>
      <c r="G8966" t="s">
        <v>39</v>
      </c>
      <c r="H8966" t="s">
        <v>49</v>
      </c>
      <c r="I8966" t="s">
        <v>12660</v>
      </c>
      <c r="J8966" s="1">
        <v>7</v>
      </c>
      <c r="K8966" t="s">
        <v>12977</v>
      </c>
      <c r="L8966" t="s">
        <v>12978</v>
      </c>
      <c r="M8966" t="s">
        <v>12979</v>
      </c>
      <c r="N8966" s="126"/>
      <c r="Q8966" t="s">
        <v>12975</v>
      </c>
      <c r="R8966" t="s">
        <v>20013</v>
      </c>
      <c r="S8966" s="120">
        <v>0.6</v>
      </c>
      <c r="U8966"/>
    </row>
    <row r="8967" spans="1:21">
      <c r="A8967">
        <v>8966</v>
      </c>
      <c r="B8967" s="1" t="s">
        <v>12980</v>
      </c>
      <c r="C8967" s="1" t="s">
        <v>47</v>
      </c>
      <c r="D8967" s="1" t="s">
        <v>12658</v>
      </c>
      <c r="E8967" t="s">
        <v>769</v>
      </c>
      <c r="F8967" t="s">
        <v>12976</v>
      </c>
      <c r="G8967" t="s">
        <v>39</v>
      </c>
      <c r="H8967" t="s">
        <v>49</v>
      </c>
      <c r="I8967" t="s">
        <v>12660</v>
      </c>
      <c r="J8967" s="1">
        <v>7</v>
      </c>
      <c r="K8967" t="s">
        <v>12977</v>
      </c>
      <c r="L8967" t="s">
        <v>12978</v>
      </c>
      <c r="M8967" t="s">
        <v>12979</v>
      </c>
      <c r="N8967" s="126"/>
      <c r="Q8967" t="s">
        <v>12980</v>
      </c>
      <c r="R8967" t="s">
        <v>20013</v>
      </c>
      <c r="S8967" s="120">
        <v>0.6</v>
      </c>
      <c r="U8967"/>
    </row>
    <row r="8968" spans="1:21">
      <c r="A8968">
        <v>8967</v>
      </c>
      <c r="B8968" s="1" t="s">
        <v>12981</v>
      </c>
      <c r="C8968" s="1" t="s">
        <v>801</v>
      </c>
      <c r="D8968" s="1" t="s">
        <v>12658</v>
      </c>
      <c r="E8968" t="s">
        <v>769</v>
      </c>
      <c r="F8968" t="s">
        <v>12982</v>
      </c>
      <c r="G8968" t="s">
        <v>39</v>
      </c>
      <c r="H8968" t="s">
        <v>803</v>
      </c>
      <c r="I8968" t="s">
        <v>12660</v>
      </c>
      <c r="J8968" s="1">
        <v>7</v>
      </c>
      <c r="K8968" t="s">
        <v>12982</v>
      </c>
      <c r="L8968" t="s">
        <v>12983</v>
      </c>
      <c r="M8968" t="s">
        <v>12984</v>
      </c>
      <c r="N8968" s="126"/>
      <c r="Q8968" t="s">
        <v>12981</v>
      </c>
      <c r="R8968" t="s">
        <v>20014</v>
      </c>
      <c r="S8968" s="120">
        <v>0.6</v>
      </c>
      <c r="U8968"/>
    </row>
    <row r="8969" spans="1:21">
      <c r="A8969">
        <v>8968</v>
      </c>
      <c r="B8969" s="1" t="s">
        <v>12985</v>
      </c>
      <c r="C8969" s="1" t="s">
        <v>801</v>
      </c>
      <c r="D8969" s="1" t="s">
        <v>12658</v>
      </c>
      <c r="E8969" t="s">
        <v>769</v>
      </c>
      <c r="F8969" t="s">
        <v>12982</v>
      </c>
      <c r="G8969" t="s">
        <v>39</v>
      </c>
      <c r="H8969" t="s">
        <v>803</v>
      </c>
      <c r="I8969" t="s">
        <v>12660</v>
      </c>
      <c r="J8969" s="1">
        <v>7</v>
      </c>
      <c r="K8969" t="s">
        <v>12982</v>
      </c>
      <c r="L8969" t="s">
        <v>12983</v>
      </c>
      <c r="M8969" t="s">
        <v>12984</v>
      </c>
      <c r="N8969" s="126"/>
      <c r="Q8969" t="s">
        <v>12985</v>
      </c>
      <c r="R8969" t="s">
        <v>20014</v>
      </c>
      <c r="S8969" s="120">
        <v>0.6</v>
      </c>
      <c r="U8969"/>
    </row>
    <row r="8970" spans="1:21">
      <c r="A8970">
        <v>8969</v>
      </c>
      <c r="B8970" s="1" t="s">
        <v>12986</v>
      </c>
      <c r="C8970" s="1" t="s">
        <v>164</v>
      </c>
      <c r="D8970" s="1" t="s">
        <v>12658</v>
      </c>
      <c r="E8970" t="s">
        <v>769</v>
      </c>
      <c r="F8970" t="s">
        <v>12987</v>
      </c>
      <c r="G8970" t="s">
        <v>39</v>
      </c>
      <c r="H8970" t="s">
        <v>166</v>
      </c>
      <c r="I8970" t="s">
        <v>12660</v>
      </c>
      <c r="J8970" s="1">
        <v>7</v>
      </c>
      <c r="K8970" t="s">
        <v>12987</v>
      </c>
      <c r="L8970" t="s">
        <v>12988</v>
      </c>
      <c r="M8970" t="s">
        <v>12989</v>
      </c>
      <c r="N8970" s="126"/>
      <c r="Q8970" t="s">
        <v>12986</v>
      </c>
      <c r="R8970" t="s">
        <v>20015</v>
      </c>
      <c r="S8970" s="120">
        <v>0.6</v>
      </c>
      <c r="U8970"/>
    </row>
    <row r="8971" spans="1:21">
      <c r="A8971">
        <v>8970</v>
      </c>
      <c r="B8971" s="1" t="s">
        <v>12990</v>
      </c>
      <c r="C8971" s="1" t="s">
        <v>164</v>
      </c>
      <c r="D8971" s="1" t="s">
        <v>12658</v>
      </c>
      <c r="E8971" t="s">
        <v>769</v>
      </c>
      <c r="F8971" t="s">
        <v>12987</v>
      </c>
      <c r="G8971" t="s">
        <v>39</v>
      </c>
      <c r="H8971" t="s">
        <v>166</v>
      </c>
      <c r="I8971" t="s">
        <v>12660</v>
      </c>
      <c r="J8971" s="1">
        <v>7</v>
      </c>
      <c r="K8971" t="s">
        <v>12987</v>
      </c>
      <c r="L8971" t="s">
        <v>12988</v>
      </c>
      <c r="M8971" t="s">
        <v>12989</v>
      </c>
      <c r="N8971" s="126"/>
      <c r="Q8971" t="s">
        <v>12990</v>
      </c>
      <c r="R8971" t="s">
        <v>20015</v>
      </c>
      <c r="S8971" s="120">
        <v>0.6</v>
      </c>
      <c r="U8971"/>
    </row>
    <row r="8972" spans="1:21">
      <c r="A8972">
        <v>8971</v>
      </c>
      <c r="B8972" s="1" t="s">
        <v>12991</v>
      </c>
      <c r="C8972" s="1" t="s">
        <v>164</v>
      </c>
      <c r="D8972" s="1" t="s">
        <v>12658</v>
      </c>
      <c r="E8972" t="s">
        <v>769</v>
      </c>
      <c r="F8972" t="s">
        <v>12987</v>
      </c>
      <c r="G8972" t="s">
        <v>39</v>
      </c>
      <c r="H8972" t="s">
        <v>166</v>
      </c>
      <c r="I8972" t="s">
        <v>12660</v>
      </c>
      <c r="J8972" s="1">
        <v>7</v>
      </c>
      <c r="K8972" t="s">
        <v>12987</v>
      </c>
      <c r="L8972" t="s">
        <v>12988</v>
      </c>
      <c r="M8972" t="s">
        <v>12989</v>
      </c>
      <c r="N8972" s="126"/>
      <c r="Q8972" t="s">
        <v>12991</v>
      </c>
      <c r="R8972" t="s">
        <v>20015</v>
      </c>
      <c r="S8972" s="120">
        <v>0.6</v>
      </c>
      <c r="U8972"/>
    </row>
    <row r="8973" spans="1:21">
      <c r="A8973">
        <v>8972</v>
      </c>
      <c r="B8973" s="1" t="s">
        <v>12992</v>
      </c>
      <c r="C8973" s="1" t="s">
        <v>164</v>
      </c>
      <c r="D8973" s="1" t="s">
        <v>12658</v>
      </c>
      <c r="E8973" t="s">
        <v>769</v>
      </c>
      <c r="F8973" t="s">
        <v>12987</v>
      </c>
      <c r="G8973" t="s">
        <v>39</v>
      </c>
      <c r="H8973" t="s">
        <v>166</v>
      </c>
      <c r="I8973" t="s">
        <v>12660</v>
      </c>
      <c r="J8973" s="1">
        <v>7</v>
      </c>
      <c r="K8973" t="s">
        <v>12987</v>
      </c>
      <c r="L8973" t="s">
        <v>12988</v>
      </c>
      <c r="M8973" t="s">
        <v>12989</v>
      </c>
      <c r="N8973" s="126">
        <v>0.01</v>
      </c>
      <c r="Q8973" t="s">
        <v>12992</v>
      </c>
      <c r="R8973" t="s">
        <v>20015</v>
      </c>
      <c r="S8973" s="120">
        <v>0.6</v>
      </c>
      <c r="U8973"/>
    </row>
    <row r="8974" spans="1:21">
      <c r="A8974">
        <v>8973</v>
      </c>
      <c r="B8974" s="1" t="s">
        <v>12993</v>
      </c>
      <c r="C8974" s="1" t="s">
        <v>164</v>
      </c>
      <c r="D8974" s="1" t="s">
        <v>12658</v>
      </c>
      <c r="E8974" t="s">
        <v>769</v>
      </c>
      <c r="F8974" t="s">
        <v>12987</v>
      </c>
      <c r="G8974" t="s">
        <v>39</v>
      </c>
      <c r="H8974" t="s">
        <v>166</v>
      </c>
      <c r="I8974" t="s">
        <v>12660</v>
      </c>
      <c r="J8974" s="1">
        <v>7</v>
      </c>
      <c r="K8974" t="s">
        <v>12987</v>
      </c>
      <c r="L8974" t="s">
        <v>12988</v>
      </c>
      <c r="M8974" t="s">
        <v>12989</v>
      </c>
      <c r="N8974" s="126"/>
      <c r="Q8974" t="s">
        <v>12993</v>
      </c>
      <c r="R8974" t="s">
        <v>20015</v>
      </c>
      <c r="S8974" s="120">
        <v>0.6</v>
      </c>
      <c r="U8974"/>
    </row>
    <row r="8975" spans="1:21">
      <c r="A8975">
        <v>8974</v>
      </c>
      <c r="B8975" s="1" t="s">
        <v>12994</v>
      </c>
      <c r="C8975" s="1" t="s">
        <v>164</v>
      </c>
      <c r="D8975" s="1" t="s">
        <v>12658</v>
      </c>
      <c r="E8975" t="s">
        <v>769</v>
      </c>
      <c r="F8975" t="s">
        <v>12987</v>
      </c>
      <c r="G8975" t="s">
        <v>39</v>
      </c>
      <c r="H8975" t="s">
        <v>166</v>
      </c>
      <c r="I8975" t="s">
        <v>12660</v>
      </c>
      <c r="J8975" s="1">
        <v>7</v>
      </c>
      <c r="K8975" t="s">
        <v>12987</v>
      </c>
      <c r="L8975" t="s">
        <v>12988</v>
      </c>
      <c r="M8975" t="s">
        <v>12989</v>
      </c>
      <c r="N8975" s="126"/>
      <c r="Q8975" t="s">
        <v>12994</v>
      </c>
      <c r="R8975" t="s">
        <v>20015</v>
      </c>
      <c r="S8975" s="120">
        <v>0.6</v>
      </c>
      <c r="U8975"/>
    </row>
    <row r="8976" spans="1:21">
      <c r="A8976">
        <v>8975</v>
      </c>
      <c r="B8976" s="1" t="s">
        <v>12995</v>
      </c>
      <c r="C8976" s="1" t="s">
        <v>164</v>
      </c>
      <c r="D8976" s="1" t="s">
        <v>12658</v>
      </c>
      <c r="E8976" t="s">
        <v>769</v>
      </c>
      <c r="F8976" t="s">
        <v>12987</v>
      </c>
      <c r="G8976" t="s">
        <v>39</v>
      </c>
      <c r="H8976" t="s">
        <v>166</v>
      </c>
      <c r="I8976" t="s">
        <v>12660</v>
      </c>
      <c r="J8976" s="1">
        <v>7</v>
      </c>
      <c r="K8976" t="s">
        <v>12987</v>
      </c>
      <c r="L8976" t="s">
        <v>12988</v>
      </c>
      <c r="M8976" t="s">
        <v>12989</v>
      </c>
      <c r="N8976" s="126"/>
      <c r="Q8976" t="s">
        <v>12995</v>
      </c>
      <c r="R8976" t="s">
        <v>20015</v>
      </c>
      <c r="S8976" s="120">
        <v>0.6</v>
      </c>
      <c r="U8976"/>
    </row>
    <row r="8977" spans="1:21">
      <c r="A8977">
        <v>8976</v>
      </c>
      <c r="B8977" s="1" t="s">
        <v>12996</v>
      </c>
      <c r="C8977" s="1" t="s">
        <v>164</v>
      </c>
      <c r="D8977" s="1" t="s">
        <v>12658</v>
      </c>
      <c r="E8977" t="s">
        <v>769</v>
      </c>
      <c r="F8977" t="s">
        <v>12987</v>
      </c>
      <c r="G8977" t="s">
        <v>39</v>
      </c>
      <c r="H8977" t="s">
        <v>166</v>
      </c>
      <c r="I8977" t="s">
        <v>12660</v>
      </c>
      <c r="J8977" s="1">
        <v>7</v>
      </c>
      <c r="K8977" t="s">
        <v>12987</v>
      </c>
      <c r="L8977" t="s">
        <v>12988</v>
      </c>
      <c r="M8977" t="s">
        <v>12989</v>
      </c>
      <c r="N8977" s="126"/>
      <c r="Q8977" t="s">
        <v>12996</v>
      </c>
      <c r="R8977" t="s">
        <v>20015</v>
      </c>
      <c r="S8977" s="120">
        <v>0.6</v>
      </c>
      <c r="U8977"/>
    </row>
    <row r="8978" spans="1:21">
      <c r="A8978">
        <v>8977</v>
      </c>
      <c r="B8978" s="1" t="s">
        <v>12997</v>
      </c>
      <c r="C8978" s="1" t="s">
        <v>164</v>
      </c>
      <c r="D8978" s="1" t="s">
        <v>12658</v>
      </c>
      <c r="E8978" t="s">
        <v>769</v>
      </c>
      <c r="F8978" t="s">
        <v>12987</v>
      </c>
      <c r="G8978" t="s">
        <v>39</v>
      </c>
      <c r="H8978" t="s">
        <v>166</v>
      </c>
      <c r="I8978" t="s">
        <v>12660</v>
      </c>
      <c r="J8978" s="1">
        <v>7</v>
      </c>
      <c r="K8978" t="s">
        <v>12987</v>
      </c>
      <c r="L8978" t="s">
        <v>12988</v>
      </c>
      <c r="M8978" t="s">
        <v>12989</v>
      </c>
      <c r="N8978" s="126"/>
      <c r="Q8978" t="s">
        <v>12997</v>
      </c>
      <c r="R8978" t="s">
        <v>20015</v>
      </c>
      <c r="S8978" s="120">
        <v>0.6</v>
      </c>
      <c r="U8978"/>
    </row>
    <row r="8979" spans="1:21">
      <c r="A8979">
        <v>8978</v>
      </c>
      <c r="B8979" s="1" t="s">
        <v>12998</v>
      </c>
      <c r="C8979" s="1" t="s">
        <v>164</v>
      </c>
      <c r="D8979" s="1" t="s">
        <v>12658</v>
      </c>
      <c r="E8979" t="s">
        <v>769</v>
      </c>
      <c r="F8979" t="s">
        <v>12987</v>
      </c>
      <c r="G8979" t="s">
        <v>39</v>
      </c>
      <c r="H8979" t="s">
        <v>166</v>
      </c>
      <c r="I8979" t="s">
        <v>12660</v>
      </c>
      <c r="J8979" s="1">
        <v>7</v>
      </c>
      <c r="K8979" t="s">
        <v>12987</v>
      </c>
      <c r="L8979" t="s">
        <v>12988</v>
      </c>
      <c r="M8979" t="s">
        <v>12989</v>
      </c>
      <c r="N8979" s="126"/>
      <c r="Q8979" t="s">
        <v>12998</v>
      </c>
      <c r="R8979" t="s">
        <v>20015</v>
      </c>
      <c r="S8979" s="120">
        <v>0.6</v>
      </c>
      <c r="U8979"/>
    </row>
    <row r="8980" spans="1:21">
      <c r="A8980">
        <v>8979</v>
      </c>
      <c r="B8980" s="1" t="s">
        <v>12999</v>
      </c>
      <c r="C8980" s="1" t="s">
        <v>164</v>
      </c>
      <c r="D8980" s="1" t="s">
        <v>12658</v>
      </c>
      <c r="E8980" t="s">
        <v>769</v>
      </c>
      <c r="F8980" t="s">
        <v>12987</v>
      </c>
      <c r="G8980" t="s">
        <v>39</v>
      </c>
      <c r="H8980" t="s">
        <v>166</v>
      </c>
      <c r="I8980" t="s">
        <v>12660</v>
      </c>
      <c r="J8980" s="1">
        <v>7</v>
      </c>
      <c r="K8980" t="s">
        <v>12987</v>
      </c>
      <c r="L8980" t="s">
        <v>12988</v>
      </c>
      <c r="M8980" t="s">
        <v>12989</v>
      </c>
      <c r="N8980" s="126"/>
      <c r="Q8980" t="s">
        <v>12999</v>
      </c>
      <c r="R8980" t="s">
        <v>20015</v>
      </c>
      <c r="S8980" s="120">
        <v>0.6</v>
      </c>
      <c r="U8980"/>
    </row>
    <row r="8981" spans="1:21">
      <c r="A8981">
        <v>8980</v>
      </c>
      <c r="B8981" s="1" t="s">
        <v>13000</v>
      </c>
      <c r="C8981" s="1" t="s">
        <v>164</v>
      </c>
      <c r="D8981" s="1" t="s">
        <v>12658</v>
      </c>
      <c r="E8981" t="s">
        <v>769</v>
      </c>
      <c r="F8981" t="s">
        <v>12987</v>
      </c>
      <c r="G8981" t="s">
        <v>39</v>
      </c>
      <c r="H8981" t="s">
        <v>166</v>
      </c>
      <c r="I8981" t="s">
        <v>12660</v>
      </c>
      <c r="J8981" s="1">
        <v>7</v>
      </c>
      <c r="K8981" t="s">
        <v>12987</v>
      </c>
      <c r="L8981" t="s">
        <v>12988</v>
      </c>
      <c r="M8981" t="s">
        <v>12989</v>
      </c>
      <c r="N8981" s="126"/>
      <c r="Q8981" t="s">
        <v>13000</v>
      </c>
      <c r="R8981" t="s">
        <v>20015</v>
      </c>
      <c r="S8981" s="120">
        <v>0.6</v>
      </c>
      <c r="U8981"/>
    </row>
    <row r="8982" spans="1:21">
      <c r="A8982">
        <v>8981</v>
      </c>
      <c r="B8982" s="1" t="s">
        <v>13001</v>
      </c>
      <c r="C8982" s="1" t="s">
        <v>164</v>
      </c>
      <c r="D8982" s="1" t="s">
        <v>12658</v>
      </c>
      <c r="E8982" t="s">
        <v>769</v>
      </c>
      <c r="F8982" t="s">
        <v>12987</v>
      </c>
      <c r="G8982" t="s">
        <v>39</v>
      </c>
      <c r="H8982" t="s">
        <v>166</v>
      </c>
      <c r="I8982" t="s">
        <v>12660</v>
      </c>
      <c r="J8982" s="1">
        <v>7</v>
      </c>
      <c r="K8982" t="s">
        <v>12987</v>
      </c>
      <c r="L8982" t="s">
        <v>12988</v>
      </c>
      <c r="M8982" t="s">
        <v>12989</v>
      </c>
      <c r="N8982" s="126"/>
      <c r="Q8982" t="s">
        <v>13001</v>
      </c>
      <c r="R8982" t="s">
        <v>20015</v>
      </c>
      <c r="S8982" s="120">
        <v>0.6</v>
      </c>
      <c r="U8982"/>
    </row>
    <row r="8983" spans="1:21">
      <c r="A8983">
        <v>8982</v>
      </c>
      <c r="B8983" s="1" t="s">
        <v>13002</v>
      </c>
      <c r="C8983" s="1" t="s">
        <v>164</v>
      </c>
      <c r="D8983" s="1" t="s">
        <v>12658</v>
      </c>
      <c r="E8983" t="s">
        <v>769</v>
      </c>
      <c r="F8983" t="s">
        <v>12987</v>
      </c>
      <c r="G8983" t="s">
        <v>39</v>
      </c>
      <c r="H8983" t="s">
        <v>166</v>
      </c>
      <c r="I8983" t="s">
        <v>12660</v>
      </c>
      <c r="J8983" s="1">
        <v>7</v>
      </c>
      <c r="K8983" t="s">
        <v>12987</v>
      </c>
      <c r="L8983" t="s">
        <v>12988</v>
      </c>
      <c r="M8983" t="s">
        <v>12989</v>
      </c>
      <c r="N8983" s="126"/>
      <c r="Q8983" t="s">
        <v>13002</v>
      </c>
      <c r="R8983" t="s">
        <v>20015</v>
      </c>
      <c r="S8983" s="120">
        <v>0.6</v>
      </c>
      <c r="U8983"/>
    </row>
    <row r="8984" spans="1:21">
      <c r="A8984">
        <v>8983</v>
      </c>
      <c r="B8984" s="1" t="s">
        <v>10124</v>
      </c>
      <c r="C8984" s="1" t="s">
        <v>164</v>
      </c>
      <c r="D8984" s="1" t="s">
        <v>12658</v>
      </c>
      <c r="E8984" t="s">
        <v>769</v>
      </c>
      <c r="F8984" t="s">
        <v>12987</v>
      </c>
      <c r="G8984" t="s">
        <v>39</v>
      </c>
      <c r="H8984" t="s">
        <v>166</v>
      </c>
      <c r="I8984" t="s">
        <v>12660</v>
      </c>
      <c r="J8984" s="1">
        <v>7</v>
      </c>
      <c r="K8984" t="s">
        <v>12987</v>
      </c>
      <c r="L8984" t="s">
        <v>12988</v>
      </c>
      <c r="M8984" t="s">
        <v>12989</v>
      </c>
      <c r="N8984" s="126"/>
      <c r="Q8984" t="s">
        <v>10124</v>
      </c>
      <c r="R8984" t="s">
        <v>20015</v>
      </c>
      <c r="S8984" s="120">
        <v>0.6</v>
      </c>
      <c r="U8984"/>
    </row>
    <row r="8985" spans="1:21">
      <c r="A8985">
        <v>8984</v>
      </c>
      <c r="B8985" s="1" t="s">
        <v>13003</v>
      </c>
      <c r="C8985" s="1" t="s">
        <v>164</v>
      </c>
      <c r="D8985" s="1" t="s">
        <v>12658</v>
      </c>
      <c r="E8985" t="s">
        <v>769</v>
      </c>
      <c r="F8985" t="s">
        <v>12987</v>
      </c>
      <c r="G8985" t="s">
        <v>39</v>
      </c>
      <c r="H8985" t="s">
        <v>166</v>
      </c>
      <c r="I8985" t="s">
        <v>12660</v>
      </c>
      <c r="J8985" s="1">
        <v>7</v>
      </c>
      <c r="K8985" t="s">
        <v>12987</v>
      </c>
      <c r="L8985" t="s">
        <v>12988</v>
      </c>
      <c r="M8985" t="s">
        <v>12989</v>
      </c>
      <c r="N8985" s="126"/>
      <c r="Q8985" t="s">
        <v>13003</v>
      </c>
      <c r="R8985" t="s">
        <v>20015</v>
      </c>
      <c r="S8985" s="120">
        <v>0.6</v>
      </c>
      <c r="U8985"/>
    </row>
    <row r="8986" spans="1:21">
      <c r="A8986">
        <v>8985</v>
      </c>
      <c r="B8986" s="1" t="s">
        <v>13004</v>
      </c>
      <c r="C8986" s="1" t="s">
        <v>164</v>
      </c>
      <c r="D8986" s="1" t="s">
        <v>12658</v>
      </c>
      <c r="E8986" t="s">
        <v>769</v>
      </c>
      <c r="F8986" t="s">
        <v>12987</v>
      </c>
      <c r="G8986" t="s">
        <v>39</v>
      </c>
      <c r="H8986" t="s">
        <v>166</v>
      </c>
      <c r="I8986" t="s">
        <v>12660</v>
      </c>
      <c r="J8986" s="1">
        <v>7</v>
      </c>
      <c r="K8986" t="s">
        <v>12987</v>
      </c>
      <c r="L8986" t="s">
        <v>12988</v>
      </c>
      <c r="M8986" t="s">
        <v>12989</v>
      </c>
      <c r="N8986" s="126"/>
      <c r="Q8986" t="s">
        <v>13004</v>
      </c>
      <c r="R8986" t="s">
        <v>20015</v>
      </c>
      <c r="S8986" s="120">
        <v>0.6</v>
      </c>
      <c r="U8986"/>
    </row>
    <row r="8987" spans="1:21">
      <c r="A8987">
        <v>8986</v>
      </c>
      <c r="B8987" s="1" t="s">
        <v>12924</v>
      </c>
      <c r="C8987" s="1" t="s">
        <v>164</v>
      </c>
      <c r="D8987" s="1" t="s">
        <v>12658</v>
      </c>
      <c r="E8987" t="s">
        <v>769</v>
      </c>
      <c r="F8987" t="s">
        <v>12987</v>
      </c>
      <c r="G8987" t="s">
        <v>39</v>
      </c>
      <c r="H8987" t="s">
        <v>166</v>
      </c>
      <c r="I8987" t="s">
        <v>12660</v>
      </c>
      <c r="J8987" s="1">
        <v>7</v>
      </c>
      <c r="K8987" t="s">
        <v>12987</v>
      </c>
      <c r="L8987" t="s">
        <v>12988</v>
      </c>
      <c r="M8987" t="s">
        <v>12989</v>
      </c>
      <c r="N8987" s="126"/>
      <c r="Q8987" t="s">
        <v>12924</v>
      </c>
      <c r="R8987" t="s">
        <v>20015</v>
      </c>
      <c r="S8987" s="120">
        <v>0.6</v>
      </c>
      <c r="U8987"/>
    </row>
    <row r="8988" spans="1:21">
      <c r="A8988">
        <v>8987</v>
      </c>
      <c r="B8988" s="1" t="s">
        <v>13005</v>
      </c>
      <c r="C8988" s="1" t="s">
        <v>352</v>
      </c>
      <c r="D8988" s="1" t="s">
        <v>12658</v>
      </c>
      <c r="E8988" t="s">
        <v>769</v>
      </c>
      <c r="F8988" t="s">
        <v>13006</v>
      </c>
      <c r="G8988" t="s">
        <v>39</v>
      </c>
      <c r="H8988" t="s">
        <v>354</v>
      </c>
      <c r="I8988" t="s">
        <v>12660</v>
      </c>
      <c r="J8988" s="1">
        <v>7</v>
      </c>
      <c r="K8988" t="s">
        <v>13006</v>
      </c>
      <c r="L8988" t="s">
        <v>13007</v>
      </c>
      <c r="M8988" t="s">
        <v>13008</v>
      </c>
      <c r="N8988" s="126"/>
      <c r="Q8988" t="s">
        <v>13005</v>
      </c>
      <c r="R8988" t="s">
        <v>20016</v>
      </c>
      <c r="S8988" s="120">
        <v>0.6</v>
      </c>
      <c r="U8988"/>
    </row>
    <row r="8989" spans="1:21">
      <c r="A8989">
        <v>8988</v>
      </c>
      <c r="B8989" s="1" t="s">
        <v>13009</v>
      </c>
      <c r="C8989" s="1" t="s">
        <v>352</v>
      </c>
      <c r="D8989" s="1" t="s">
        <v>12658</v>
      </c>
      <c r="E8989" t="s">
        <v>769</v>
      </c>
      <c r="F8989" t="s">
        <v>13006</v>
      </c>
      <c r="G8989" t="s">
        <v>39</v>
      </c>
      <c r="H8989" t="s">
        <v>354</v>
      </c>
      <c r="I8989" t="s">
        <v>12660</v>
      </c>
      <c r="J8989" s="1">
        <v>7</v>
      </c>
      <c r="K8989" t="s">
        <v>13006</v>
      </c>
      <c r="L8989" t="s">
        <v>13007</v>
      </c>
      <c r="M8989" t="s">
        <v>13008</v>
      </c>
      <c r="N8989" s="126"/>
      <c r="Q8989" t="s">
        <v>13009</v>
      </c>
      <c r="R8989" t="s">
        <v>20016</v>
      </c>
      <c r="S8989" s="120">
        <v>0.6</v>
      </c>
      <c r="U8989"/>
    </row>
    <row r="8990" spans="1:21">
      <c r="A8990">
        <v>8989</v>
      </c>
      <c r="B8990" s="1" t="s">
        <v>13010</v>
      </c>
      <c r="C8990" s="1" t="s">
        <v>352</v>
      </c>
      <c r="D8990" s="1" t="s">
        <v>12658</v>
      </c>
      <c r="E8990" t="s">
        <v>769</v>
      </c>
      <c r="F8990" t="s">
        <v>13006</v>
      </c>
      <c r="G8990" t="s">
        <v>39</v>
      </c>
      <c r="H8990" t="s">
        <v>354</v>
      </c>
      <c r="I8990" t="s">
        <v>12660</v>
      </c>
      <c r="J8990" s="1">
        <v>7</v>
      </c>
      <c r="K8990" t="s">
        <v>13006</v>
      </c>
      <c r="L8990" t="s">
        <v>13007</v>
      </c>
      <c r="M8990" t="s">
        <v>13008</v>
      </c>
      <c r="N8990" s="126"/>
      <c r="Q8990" t="s">
        <v>13010</v>
      </c>
      <c r="R8990" t="s">
        <v>20016</v>
      </c>
      <c r="S8990" s="120">
        <v>0.6</v>
      </c>
      <c r="U8990"/>
    </row>
    <row r="8991" spans="1:21">
      <c r="A8991">
        <v>8990</v>
      </c>
      <c r="B8991" s="1" t="s">
        <v>13011</v>
      </c>
      <c r="C8991" s="1" t="s">
        <v>352</v>
      </c>
      <c r="D8991" s="1" t="s">
        <v>12658</v>
      </c>
      <c r="E8991" t="s">
        <v>769</v>
      </c>
      <c r="F8991" t="s">
        <v>13006</v>
      </c>
      <c r="G8991" t="s">
        <v>39</v>
      </c>
      <c r="H8991" t="s">
        <v>354</v>
      </c>
      <c r="I8991" t="s">
        <v>12660</v>
      </c>
      <c r="J8991" s="1">
        <v>7</v>
      </c>
      <c r="K8991" t="s">
        <v>13006</v>
      </c>
      <c r="L8991" t="s">
        <v>13007</v>
      </c>
      <c r="M8991" t="s">
        <v>13008</v>
      </c>
      <c r="N8991" s="126"/>
      <c r="Q8991" t="s">
        <v>13011</v>
      </c>
      <c r="R8991" t="s">
        <v>20016</v>
      </c>
      <c r="S8991" s="120">
        <v>0.6</v>
      </c>
      <c r="U8991"/>
    </row>
    <row r="8992" spans="1:21">
      <c r="A8992">
        <v>8991</v>
      </c>
      <c r="B8992" s="1" t="s">
        <v>13012</v>
      </c>
      <c r="C8992" s="1" t="s">
        <v>352</v>
      </c>
      <c r="D8992" s="1" t="s">
        <v>12658</v>
      </c>
      <c r="E8992" t="s">
        <v>769</v>
      </c>
      <c r="F8992" t="s">
        <v>13006</v>
      </c>
      <c r="G8992" t="s">
        <v>39</v>
      </c>
      <c r="H8992" t="s">
        <v>354</v>
      </c>
      <c r="I8992" t="s">
        <v>12660</v>
      </c>
      <c r="J8992" s="1">
        <v>7</v>
      </c>
      <c r="K8992" t="s">
        <v>13006</v>
      </c>
      <c r="L8992" t="s">
        <v>13007</v>
      </c>
      <c r="M8992" t="s">
        <v>13008</v>
      </c>
      <c r="N8992" s="126"/>
      <c r="Q8992" t="s">
        <v>13012</v>
      </c>
      <c r="R8992" t="s">
        <v>20016</v>
      </c>
      <c r="S8992" s="120">
        <v>0.6</v>
      </c>
      <c r="U8992"/>
    </row>
    <row r="8993" spans="1:21">
      <c r="A8993">
        <v>8992</v>
      </c>
      <c r="B8993" s="1" t="s">
        <v>13013</v>
      </c>
      <c r="C8993" s="1" t="s">
        <v>352</v>
      </c>
      <c r="D8993" s="1" t="s">
        <v>12658</v>
      </c>
      <c r="E8993" t="s">
        <v>769</v>
      </c>
      <c r="F8993" t="s">
        <v>13006</v>
      </c>
      <c r="G8993" t="s">
        <v>39</v>
      </c>
      <c r="H8993" t="s">
        <v>354</v>
      </c>
      <c r="I8993" t="s">
        <v>12660</v>
      </c>
      <c r="J8993" s="1">
        <v>7</v>
      </c>
      <c r="K8993" t="s">
        <v>13006</v>
      </c>
      <c r="L8993" t="s">
        <v>13007</v>
      </c>
      <c r="M8993" t="s">
        <v>13008</v>
      </c>
      <c r="N8993" s="126"/>
      <c r="Q8993" t="s">
        <v>13013</v>
      </c>
      <c r="R8993" t="s">
        <v>20016</v>
      </c>
      <c r="S8993" s="120">
        <v>0.6</v>
      </c>
      <c r="U8993"/>
    </row>
    <row r="8994" spans="1:21">
      <c r="A8994">
        <v>8993</v>
      </c>
      <c r="B8994" s="1" t="s">
        <v>13014</v>
      </c>
      <c r="C8994" s="1" t="s">
        <v>201</v>
      </c>
      <c r="D8994" s="1" t="s">
        <v>12658</v>
      </c>
      <c r="E8994" t="s">
        <v>769</v>
      </c>
      <c r="F8994" t="s">
        <v>13015</v>
      </c>
      <c r="G8994" t="s">
        <v>39</v>
      </c>
      <c r="H8994" t="s">
        <v>203</v>
      </c>
      <c r="I8994" t="s">
        <v>12660</v>
      </c>
      <c r="J8994" s="1">
        <v>7</v>
      </c>
      <c r="K8994" t="s">
        <v>13015</v>
      </c>
      <c r="L8994" t="s">
        <v>13016</v>
      </c>
      <c r="M8994" t="s">
        <v>13017</v>
      </c>
      <c r="N8994" s="126"/>
      <c r="Q8994" t="s">
        <v>13014</v>
      </c>
      <c r="R8994" t="s">
        <v>20017</v>
      </c>
      <c r="S8994" s="120">
        <v>0.6</v>
      </c>
      <c r="U8994"/>
    </row>
    <row r="8995" spans="1:21">
      <c r="A8995">
        <v>8994</v>
      </c>
      <c r="B8995" s="1" t="s">
        <v>12836</v>
      </c>
      <c r="C8995" s="1" t="s">
        <v>201</v>
      </c>
      <c r="D8995" s="1" t="s">
        <v>12658</v>
      </c>
      <c r="E8995" t="s">
        <v>769</v>
      </c>
      <c r="F8995" t="s">
        <v>13015</v>
      </c>
      <c r="G8995" t="s">
        <v>39</v>
      </c>
      <c r="H8995" t="s">
        <v>203</v>
      </c>
      <c r="I8995" t="s">
        <v>12660</v>
      </c>
      <c r="J8995" s="1">
        <v>7</v>
      </c>
      <c r="K8995" t="s">
        <v>13015</v>
      </c>
      <c r="L8995" t="s">
        <v>13016</v>
      </c>
      <c r="M8995" t="s">
        <v>13017</v>
      </c>
      <c r="N8995" s="126">
        <v>0.01</v>
      </c>
      <c r="Q8995" t="s">
        <v>12836</v>
      </c>
      <c r="R8995" t="s">
        <v>20017</v>
      </c>
      <c r="S8995" s="120">
        <v>0.6</v>
      </c>
      <c r="U8995"/>
    </row>
    <row r="8996" spans="1:21">
      <c r="A8996">
        <v>8995</v>
      </c>
      <c r="B8996" s="1" t="s">
        <v>4322</v>
      </c>
      <c r="C8996" s="1" t="s">
        <v>201</v>
      </c>
      <c r="D8996" s="1" t="s">
        <v>12658</v>
      </c>
      <c r="E8996" t="s">
        <v>769</v>
      </c>
      <c r="F8996" t="s">
        <v>13015</v>
      </c>
      <c r="G8996" t="s">
        <v>39</v>
      </c>
      <c r="H8996" t="s">
        <v>203</v>
      </c>
      <c r="I8996" t="s">
        <v>12660</v>
      </c>
      <c r="J8996" s="1">
        <v>7</v>
      </c>
      <c r="K8996" t="s">
        <v>13015</v>
      </c>
      <c r="L8996" t="s">
        <v>13016</v>
      </c>
      <c r="M8996" t="s">
        <v>13017</v>
      </c>
      <c r="N8996" s="126"/>
      <c r="Q8996" t="s">
        <v>4322</v>
      </c>
      <c r="R8996" t="s">
        <v>20017</v>
      </c>
      <c r="S8996" s="120">
        <v>0.6</v>
      </c>
      <c r="U8996"/>
    </row>
    <row r="8997" spans="1:21">
      <c r="A8997">
        <v>8996</v>
      </c>
      <c r="B8997" s="1" t="s">
        <v>6888</v>
      </c>
      <c r="C8997" s="1" t="s">
        <v>201</v>
      </c>
      <c r="D8997" s="1" t="s">
        <v>12658</v>
      </c>
      <c r="E8997" t="s">
        <v>769</v>
      </c>
      <c r="F8997" t="s">
        <v>13015</v>
      </c>
      <c r="G8997" t="s">
        <v>39</v>
      </c>
      <c r="H8997" t="s">
        <v>203</v>
      </c>
      <c r="I8997" t="s">
        <v>12660</v>
      </c>
      <c r="J8997" s="1">
        <v>7</v>
      </c>
      <c r="K8997" t="s">
        <v>13015</v>
      </c>
      <c r="L8997" t="s">
        <v>13016</v>
      </c>
      <c r="M8997" t="s">
        <v>13017</v>
      </c>
      <c r="N8997" s="126"/>
      <c r="Q8997" t="s">
        <v>6888</v>
      </c>
      <c r="R8997" t="s">
        <v>20017</v>
      </c>
      <c r="S8997" s="120">
        <v>0.6</v>
      </c>
      <c r="U8997"/>
    </row>
    <row r="8998" spans="1:21">
      <c r="A8998">
        <v>8997</v>
      </c>
      <c r="B8998" s="1" t="s">
        <v>13018</v>
      </c>
      <c r="C8998" s="1" t="s">
        <v>201</v>
      </c>
      <c r="D8998" s="1" t="s">
        <v>12658</v>
      </c>
      <c r="E8998" t="s">
        <v>769</v>
      </c>
      <c r="F8998" t="s">
        <v>13015</v>
      </c>
      <c r="G8998" t="s">
        <v>39</v>
      </c>
      <c r="H8998" t="s">
        <v>203</v>
      </c>
      <c r="I8998" t="s">
        <v>12660</v>
      </c>
      <c r="J8998" s="1">
        <v>7</v>
      </c>
      <c r="K8998" t="s">
        <v>13015</v>
      </c>
      <c r="L8998" t="s">
        <v>13016</v>
      </c>
      <c r="M8998" t="s">
        <v>13017</v>
      </c>
      <c r="N8998" s="126"/>
      <c r="Q8998" t="s">
        <v>13018</v>
      </c>
      <c r="R8998" t="s">
        <v>20017</v>
      </c>
      <c r="S8998" s="120">
        <v>0.6</v>
      </c>
      <c r="U8998"/>
    </row>
    <row r="8999" spans="1:21">
      <c r="A8999">
        <v>8998</v>
      </c>
      <c r="B8999" s="1" t="s">
        <v>13019</v>
      </c>
      <c r="C8999" s="1" t="s">
        <v>201</v>
      </c>
      <c r="D8999" s="1" t="s">
        <v>12658</v>
      </c>
      <c r="E8999" t="s">
        <v>769</v>
      </c>
      <c r="F8999" t="s">
        <v>13015</v>
      </c>
      <c r="G8999" t="s">
        <v>39</v>
      </c>
      <c r="H8999" t="s">
        <v>203</v>
      </c>
      <c r="I8999" t="s">
        <v>12660</v>
      </c>
      <c r="J8999" s="1">
        <v>7</v>
      </c>
      <c r="K8999" t="s">
        <v>13015</v>
      </c>
      <c r="L8999" t="s">
        <v>13016</v>
      </c>
      <c r="M8999" t="s">
        <v>13017</v>
      </c>
      <c r="N8999" s="126"/>
      <c r="Q8999" t="s">
        <v>13019</v>
      </c>
      <c r="R8999" t="s">
        <v>20017</v>
      </c>
      <c r="S8999" s="120">
        <v>0.6</v>
      </c>
      <c r="U8999"/>
    </row>
    <row r="9000" spans="1:21">
      <c r="A9000">
        <v>8999</v>
      </c>
      <c r="B9000" s="1" t="s">
        <v>13020</v>
      </c>
      <c r="C9000" s="1" t="s">
        <v>201</v>
      </c>
      <c r="D9000" s="1" t="s">
        <v>12658</v>
      </c>
      <c r="E9000" t="s">
        <v>769</v>
      </c>
      <c r="F9000" t="s">
        <v>13015</v>
      </c>
      <c r="G9000" t="s">
        <v>39</v>
      </c>
      <c r="H9000" t="s">
        <v>203</v>
      </c>
      <c r="I9000" t="s">
        <v>12660</v>
      </c>
      <c r="J9000" s="1">
        <v>7</v>
      </c>
      <c r="K9000" t="s">
        <v>13015</v>
      </c>
      <c r="L9000" t="s">
        <v>13016</v>
      </c>
      <c r="M9000" t="s">
        <v>13017</v>
      </c>
      <c r="N9000" s="126"/>
      <c r="Q9000" t="s">
        <v>13020</v>
      </c>
      <c r="R9000" t="s">
        <v>20017</v>
      </c>
      <c r="S9000" s="120">
        <v>0.6</v>
      </c>
      <c r="U9000"/>
    </row>
    <row r="9001" spans="1:21">
      <c r="A9001">
        <v>9000</v>
      </c>
      <c r="B9001" s="1" t="s">
        <v>13021</v>
      </c>
      <c r="C9001" s="1" t="s">
        <v>201</v>
      </c>
      <c r="D9001" s="1" t="s">
        <v>12658</v>
      </c>
      <c r="E9001" t="s">
        <v>769</v>
      </c>
      <c r="F9001" t="s">
        <v>13015</v>
      </c>
      <c r="G9001" t="s">
        <v>39</v>
      </c>
      <c r="H9001" t="s">
        <v>203</v>
      </c>
      <c r="I9001" t="s">
        <v>12660</v>
      </c>
      <c r="J9001" s="1">
        <v>7</v>
      </c>
      <c r="K9001" t="s">
        <v>13015</v>
      </c>
      <c r="L9001" t="s">
        <v>13016</v>
      </c>
      <c r="M9001" t="s">
        <v>13017</v>
      </c>
      <c r="N9001" s="126"/>
      <c r="Q9001" t="s">
        <v>13021</v>
      </c>
      <c r="R9001" t="s">
        <v>20017</v>
      </c>
      <c r="S9001" s="120">
        <v>0.6</v>
      </c>
      <c r="U9001"/>
    </row>
    <row r="9002" spans="1:21">
      <c r="A9002">
        <v>9001</v>
      </c>
      <c r="B9002" s="1" t="s">
        <v>13022</v>
      </c>
      <c r="C9002" s="1" t="s">
        <v>201</v>
      </c>
      <c r="D9002" s="1" t="s">
        <v>12658</v>
      </c>
      <c r="E9002" t="s">
        <v>769</v>
      </c>
      <c r="F9002" t="s">
        <v>13015</v>
      </c>
      <c r="G9002" t="s">
        <v>39</v>
      </c>
      <c r="H9002" t="s">
        <v>203</v>
      </c>
      <c r="I9002" t="s">
        <v>12660</v>
      </c>
      <c r="J9002" s="1">
        <v>7</v>
      </c>
      <c r="K9002" t="s">
        <v>13015</v>
      </c>
      <c r="L9002" t="s">
        <v>13016</v>
      </c>
      <c r="M9002" t="s">
        <v>13017</v>
      </c>
      <c r="N9002" s="126"/>
      <c r="Q9002" t="s">
        <v>13022</v>
      </c>
      <c r="R9002" t="s">
        <v>20017</v>
      </c>
      <c r="S9002" s="120">
        <v>0.6</v>
      </c>
      <c r="U9002"/>
    </row>
    <row r="9003" spans="1:21">
      <c r="A9003">
        <v>9002</v>
      </c>
      <c r="B9003" s="1" t="s">
        <v>13023</v>
      </c>
      <c r="C9003" s="1" t="s">
        <v>201</v>
      </c>
      <c r="D9003" s="1" t="s">
        <v>12658</v>
      </c>
      <c r="E9003" t="s">
        <v>769</v>
      </c>
      <c r="F9003" t="s">
        <v>13015</v>
      </c>
      <c r="G9003" t="s">
        <v>39</v>
      </c>
      <c r="H9003" t="s">
        <v>203</v>
      </c>
      <c r="I9003" t="s">
        <v>12660</v>
      </c>
      <c r="J9003" s="1">
        <v>7</v>
      </c>
      <c r="K9003" t="s">
        <v>13015</v>
      </c>
      <c r="L9003" t="s">
        <v>13016</v>
      </c>
      <c r="M9003" t="s">
        <v>13017</v>
      </c>
      <c r="N9003" s="126"/>
      <c r="Q9003" t="s">
        <v>13023</v>
      </c>
      <c r="R9003" t="s">
        <v>20017</v>
      </c>
      <c r="S9003" s="120">
        <v>0.6</v>
      </c>
      <c r="U9003"/>
    </row>
    <row r="9004" spans="1:21">
      <c r="A9004">
        <v>9003</v>
      </c>
      <c r="B9004" s="1" t="s">
        <v>13024</v>
      </c>
      <c r="C9004" s="1" t="s">
        <v>201</v>
      </c>
      <c r="D9004" s="1" t="s">
        <v>12658</v>
      </c>
      <c r="E9004" t="s">
        <v>769</v>
      </c>
      <c r="F9004" t="s">
        <v>13015</v>
      </c>
      <c r="G9004" t="s">
        <v>39</v>
      </c>
      <c r="H9004" t="s">
        <v>203</v>
      </c>
      <c r="I9004" t="s">
        <v>12660</v>
      </c>
      <c r="J9004" s="1">
        <v>7</v>
      </c>
      <c r="K9004" t="s">
        <v>13015</v>
      </c>
      <c r="L9004" t="s">
        <v>13016</v>
      </c>
      <c r="M9004" t="s">
        <v>13017</v>
      </c>
      <c r="N9004" s="126"/>
      <c r="Q9004" t="s">
        <v>13024</v>
      </c>
      <c r="R9004" t="s">
        <v>20017</v>
      </c>
      <c r="S9004" s="120">
        <v>0.6</v>
      </c>
      <c r="U9004"/>
    </row>
    <row r="9005" spans="1:21">
      <c r="A9005">
        <v>9004</v>
      </c>
      <c r="B9005" s="1" t="s">
        <v>13025</v>
      </c>
      <c r="C9005" s="1" t="s">
        <v>201</v>
      </c>
      <c r="D9005" s="1" t="s">
        <v>12658</v>
      </c>
      <c r="E9005" t="s">
        <v>769</v>
      </c>
      <c r="F9005" t="s">
        <v>13015</v>
      </c>
      <c r="G9005" t="s">
        <v>39</v>
      </c>
      <c r="H9005" t="s">
        <v>203</v>
      </c>
      <c r="I9005" t="s">
        <v>12660</v>
      </c>
      <c r="J9005" s="1">
        <v>7</v>
      </c>
      <c r="K9005" t="s">
        <v>13015</v>
      </c>
      <c r="L9005" t="s">
        <v>13016</v>
      </c>
      <c r="M9005" t="s">
        <v>13017</v>
      </c>
      <c r="N9005" s="126">
        <v>0.01</v>
      </c>
      <c r="Q9005" t="s">
        <v>13025</v>
      </c>
      <c r="R9005" t="s">
        <v>20017</v>
      </c>
      <c r="S9005" s="120">
        <v>0.6</v>
      </c>
      <c r="U9005"/>
    </row>
    <row r="9006" spans="1:21">
      <c r="A9006">
        <v>9005</v>
      </c>
      <c r="B9006" s="1" t="s">
        <v>3820</v>
      </c>
      <c r="C9006" s="1" t="s">
        <v>201</v>
      </c>
      <c r="D9006" s="1" t="s">
        <v>12658</v>
      </c>
      <c r="E9006" t="s">
        <v>769</v>
      </c>
      <c r="F9006" t="s">
        <v>13015</v>
      </c>
      <c r="G9006" t="s">
        <v>39</v>
      </c>
      <c r="H9006" t="s">
        <v>203</v>
      </c>
      <c r="I9006" t="s">
        <v>12660</v>
      </c>
      <c r="J9006" s="1">
        <v>7</v>
      </c>
      <c r="K9006" t="s">
        <v>13015</v>
      </c>
      <c r="L9006" t="s">
        <v>13016</v>
      </c>
      <c r="M9006" t="s">
        <v>13017</v>
      </c>
      <c r="N9006" s="126">
        <v>0.01</v>
      </c>
      <c r="Q9006" t="s">
        <v>3820</v>
      </c>
      <c r="R9006" t="s">
        <v>20017</v>
      </c>
      <c r="S9006" s="120">
        <v>0.6</v>
      </c>
      <c r="U9006"/>
    </row>
    <row r="9007" spans="1:21">
      <c r="A9007">
        <v>9006</v>
      </c>
      <c r="B9007" s="1" t="s">
        <v>12839</v>
      </c>
      <c r="C9007" s="1" t="s">
        <v>201</v>
      </c>
      <c r="D9007" s="1" t="s">
        <v>12658</v>
      </c>
      <c r="E9007" t="s">
        <v>769</v>
      </c>
      <c r="F9007" t="s">
        <v>13015</v>
      </c>
      <c r="G9007" t="s">
        <v>39</v>
      </c>
      <c r="H9007" t="s">
        <v>203</v>
      </c>
      <c r="I9007" t="s">
        <v>12660</v>
      </c>
      <c r="J9007" s="1">
        <v>7</v>
      </c>
      <c r="K9007" t="s">
        <v>13015</v>
      </c>
      <c r="L9007" t="s">
        <v>13016</v>
      </c>
      <c r="M9007" t="s">
        <v>13017</v>
      </c>
      <c r="N9007" s="126"/>
      <c r="Q9007" t="s">
        <v>12839</v>
      </c>
      <c r="R9007" t="s">
        <v>20017</v>
      </c>
      <c r="S9007" s="120">
        <v>0.6</v>
      </c>
      <c r="U9007"/>
    </row>
    <row r="9008" spans="1:21">
      <c r="A9008">
        <v>9007</v>
      </c>
      <c r="B9008" s="1" t="s">
        <v>13026</v>
      </c>
      <c r="C9008" s="1" t="s">
        <v>72</v>
      </c>
      <c r="D9008" s="1" t="s">
        <v>11938</v>
      </c>
      <c r="E9008" t="s">
        <v>38</v>
      </c>
      <c r="F9008" t="s">
        <v>13027</v>
      </c>
      <c r="G9008" t="s">
        <v>39</v>
      </c>
      <c r="H9008" t="s">
        <v>74</v>
      </c>
      <c r="I9008" t="s">
        <v>13028</v>
      </c>
      <c r="J9008" s="1">
        <v>1</v>
      </c>
      <c r="K9008" t="s">
        <v>13027</v>
      </c>
      <c r="L9008" t="s">
        <v>13029</v>
      </c>
      <c r="M9008" t="s">
        <v>13030</v>
      </c>
      <c r="N9008" s="126">
        <v>0.01</v>
      </c>
      <c r="Q9008" t="s">
        <v>13026</v>
      </c>
      <c r="R9008" t="s">
        <v>20018</v>
      </c>
      <c r="S9008" s="120">
        <v>0.6</v>
      </c>
      <c r="U9008"/>
    </row>
    <row r="9009" spans="1:21">
      <c r="A9009">
        <v>9008</v>
      </c>
      <c r="B9009" s="1" t="s">
        <v>13031</v>
      </c>
      <c r="C9009" s="1" t="s">
        <v>72</v>
      </c>
      <c r="D9009" s="1" t="s">
        <v>11938</v>
      </c>
      <c r="E9009" t="s">
        <v>38</v>
      </c>
      <c r="F9009" t="s">
        <v>13027</v>
      </c>
      <c r="G9009" t="s">
        <v>39</v>
      </c>
      <c r="H9009" t="s">
        <v>74</v>
      </c>
      <c r="I9009" t="s">
        <v>13028</v>
      </c>
      <c r="J9009" s="1">
        <v>1</v>
      </c>
      <c r="K9009" t="s">
        <v>13027</v>
      </c>
      <c r="L9009" t="s">
        <v>13029</v>
      </c>
      <c r="M9009" t="s">
        <v>13030</v>
      </c>
      <c r="N9009" s="126"/>
      <c r="Q9009" t="s">
        <v>13031</v>
      </c>
      <c r="R9009" t="s">
        <v>20018</v>
      </c>
      <c r="S9009" s="120">
        <v>0.6</v>
      </c>
      <c r="U9009"/>
    </row>
    <row r="9010" spans="1:21">
      <c r="A9010">
        <v>9009</v>
      </c>
      <c r="B9010" s="1" t="s">
        <v>13032</v>
      </c>
      <c r="C9010" s="1" t="s">
        <v>72</v>
      </c>
      <c r="D9010" s="1" t="s">
        <v>11938</v>
      </c>
      <c r="E9010" t="s">
        <v>38</v>
      </c>
      <c r="F9010" t="s">
        <v>13027</v>
      </c>
      <c r="G9010" t="s">
        <v>39</v>
      </c>
      <c r="H9010" t="s">
        <v>74</v>
      </c>
      <c r="I9010" t="s">
        <v>13028</v>
      </c>
      <c r="J9010" s="1">
        <v>1</v>
      </c>
      <c r="K9010" t="s">
        <v>13027</v>
      </c>
      <c r="L9010" t="s">
        <v>13029</v>
      </c>
      <c r="M9010" t="s">
        <v>13030</v>
      </c>
      <c r="N9010" s="126"/>
      <c r="Q9010" t="s">
        <v>13032</v>
      </c>
      <c r="R9010" t="s">
        <v>20018</v>
      </c>
      <c r="S9010" s="120">
        <v>0.6</v>
      </c>
      <c r="U9010"/>
    </row>
    <row r="9011" spans="1:21">
      <c r="A9011">
        <v>9010</v>
      </c>
      <c r="B9011" s="1" t="s">
        <v>13033</v>
      </c>
      <c r="C9011" s="1" t="s">
        <v>72</v>
      </c>
      <c r="D9011" s="1" t="s">
        <v>11938</v>
      </c>
      <c r="E9011" t="s">
        <v>38</v>
      </c>
      <c r="F9011" t="s">
        <v>13027</v>
      </c>
      <c r="G9011" t="s">
        <v>39</v>
      </c>
      <c r="H9011" t="s">
        <v>74</v>
      </c>
      <c r="I9011" t="s">
        <v>13028</v>
      </c>
      <c r="J9011" s="1">
        <v>1</v>
      </c>
      <c r="K9011" t="s">
        <v>13027</v>
      </c>
      <c r="L9011" t="s">
        <v>13029</v>
      </c>
      <c r="M9011" t="s">
        <v>13030</v>
      </c>
      <c r="N9011" s="126"/>
      <c r="Q9011" t="s">
        <v>13033</v>
      </c>
      <c r="R9011" t="s">
        <v>20018</v>
      </c>
      <c r="S9011" s="120">
        <v>0.6</v>
      </c>
      <c r="U9011"/>
    </row>
    <row r="9012" spans="1:21">
      <c r="A9012">
        <v>9011</v>
      </c>
      <c r="B9012" s="1" t="s">
        <v>13034</v>
      </c>
      <c r="C9012" s="1" t="s">
        <v>72</v>
      </c>
      <c r="D9012" s="1" t="s">
        <v>11938</v>
      </c>
      <c r="E9012" t="s">
        <v>38</v>
      </c>
      <c r="F9012" t="s">
        <v>13027</v>
      </c>
      <c r="G9012" t="s">
        <v>39</v>
      </c>
      <c r="H9012" t="s">
        <v>74</v>
      </c>
      <c r="I9012" t="s">
        <v>13028</v>
      </c>
      <c r="J9012" s="1">
        <v>1</v>
      </c>
      <c r="K9012" t="s">
        <v>13027</v>
      </c>
      <c r="L9012" t="s">
        <v>13029</v>
      </c>
      <c r="M9012" t="s">
        <v>13030</v>
      </c>
      <c r="N9012" s="126">
        <v>0.01</v>
      </c>
      <c r="Q9012" t="s">
        <v>13034</v>
      </c>
      <c r="R9012" t="s">
        <v>20018</v>
      </c>
      <c r="S9012" s="120">
        <v>0.6</v>
      </c>
      <c r="U9012"/>
    </row>
    <row r="9013" spans="1:21">
      <c r="A9013">
        <v>9012</v>
      </c>
      <c r="B9013" s="1" t="s">
        <v>13035</v>
      </c>
      <c r="C9013" s="1" t="s">
        <v>72</v>
      </c>
      <c r="D9013" s="1" t="s">
        <v>11938</v>
      </c>
      <c r="E9013" t="s">
        <v>38</v>
      </c>
      <c r="F9013" t="s">
        <v>13027</v>
      </c>
      <c r="G9013" t="s">
        <v>39</v>
      </c>
      <c r="H9013" t="s">
        <v>74</v>
      </c>
      <c r="I9013" t="s">
        <v>13028</v>
      </c>
      <c r="J9013" s="1">
        <v>1</v>
      </c>
      <c r="K9013" t="s">
        <v>13027</v>
      </c>
      <c r="L9013" t="s">
        <v>13029</v>
      </c>
      <c r="M9013" t="s">
        <v>13030</v>
      </c>
      <c r="N9013" s="126"/>
      <c r="Q9013" t="s">
        <v>13035</v>
      </c>
      <c r="R9013" t="s">
        <v>20018</v>
      </c>
      <c r="S9013" s="120">
        <v>0.6</v>
      </c>
      <c r="U9013"/>
    </row>
    <row r="9014" spans="1:21">
      <c r="A9014">
        <v>9013</v>
      </c>
      <c r="B9014" s="1" t="s">
        <v>13036</v>
      </c>
      <c r="C9014" s="1" t="s">
        <v>72</v>
      </c>
      <c r="D9014" s="1" t="s">
        <v>11938</v>
      </c>
      <c r="E9014" t="s">
        <v>38</v>
      </c>
      <c r="F9014" t="s">
        <v>13027</v>
      </c>
      <c r="G9014" t="s">
        <v>39</v>
      </c>
      <c r="H9014" t="s">
        <v>74</v>
      </c>
      <c r="I9014" t="s">
        <v>13028</v>
      </c>
      <c r="J9014" s="1">
        <v>1</v>
      </c>
      <c r="K9014" t="s">
        <v>13027</v>
      </c>
      <c r="L9014" t="s">
        <v>13029</v>
      </c>
      <c r="M9014" t="s">
        <v>13030</v>
      </c>
      <c r="N9014" s="126"/>
      <c r="Q9014" t="s">
        <v>13036</v>
      </c>
      <c r="R9014" t="s">
        <v>20018</v>
      </c>
      <c r="S9014" s="120">
        <v>0.6</v>
      </c>
      <c r="U9014"/>
    </row>
    <row r="9015" spans="1:21">
      <c r="A9015">
        <v>9014</v>
      </c>
      <c r="B9015" s="1" t="s">
        <v>13037</v>
      </c>
      <c r="C9015" s="1" t="s">
        <v>72</v>
      </c>
      <c r="D9015" s="1" t="s">
        <v>11938</v>
      </c>
      <c r="E9015" t="s">
        <v>38</v>
      </c>
      <c r="F9015" t="s">
        <v>13027</v>
      </c>
      <c r="G9015" t="s">
        <v>39</v>
      </c>
      <c r="H9015" t="s">
        <v>74</v>
      </c>
      <c r="I9015" t="s">
        <v>13028</v>
      </c>
      <c r="J9015" s="1">
        <v>1</v>
      </c>
      <c r="K9015" t="s">
        <v>13027</v>
      </c>
      <c r="L9015" t="s">
        <v>13029</v>
      </c>
      <c r="M9015" t="s">
        <v>13030</v>
      </c>
      <c r="N9015" s="126"/>
      <c r="Q9015" t="s">
        <v>13037</v>
      </c>
      <c r="R9015" t="s">
        <v>20018</v>
      </c>
      <c r="S9015" s="120">
        <v>0.6</v>
      </c>
      <c r="U9015"/>
    </row>
    <row r="9016" spans="1:21">
      <c r="A9016">
        <v>9015</v>
      </c>
      <c r="B9016" s="1" t="s">
        <v>13038</v>
      </c>
      <c r="C9016" s="1" t="s">
        <v>121</v>
      </c>
      <c r="D9016" s="1" t="s">
        <v>11938</v>
      </c>
      <c r="E9016" t="s">
        <v>38</v>
      </c>
      <c r="F9016" t="s">
        <v>13039</v>
      </c>
      <c r="G9016" t="s">
        <v>39</v>
      </c>
      <c r="H9016" t="s">
        <v>123</v>
      </c>
      <c r="I9016" t="s">
        <v>13028</v>
      </c>
      <c r="J9016" s="1">
        <v>1</v>
      </c>
      <c r="K9016" t="s">
        <v>13039</v>
      </c>
      <c r="L9016" t="s">
        <v>13040</v>
      </c>
      <c r="M9016" t="s">
        <v>13041</v>
      </c>
      <c r="N9016" s="126"/>
      <c r="Q9016" t="s">
        <v>13038</v>
      </c>
      <c r="R9016" t="s">
        <v>20019</v>
      </c>
      <c r="S9016" s="120">
        <v>0.6</v>
      </c>
      <c r="U9016"/>
    </row>
    <row r="9017" spans="1:21">
      <c r="A9017">
        <v>9016</v>
      </c>
      <c r="B9017" s="1" t="s">
        <v>13037</v>
      </c>
      <c r="C9017" s="1" t="s">
        <v>121</v>
      </c>
      <c r="D9017" s="1" t="s">
        <v>11938</v>
      </c>
      <c r="E9017" t="s">
        <v>38</v>
      </c>
      <c r="F9017" t="s">
        <v>13039</v>
      </c>
      <c r="G9017" t="s">
        <v>39</v>
      </c>
      <c r="H9017" t="s">
        <v>123</v>
      </c>
      <c r="I9017" t="s">
        <v>13028</v>
      </c>
      <c r="J9017" s="1">
        <v>1</v>
      </c>
      <c r="K9017" t="s">
        <v>13039</v>
      </c>
      <c r="L9017" t="s">
        <v>13040</v>
      </c>
      <c r="M9017" t="s">
        <v>13041</v>
      </c>
      <c r="N9017" s="126"/>
      <c r="Q9017" t="s">
        <v>13037</v>
      </c>
      <c r="R9017" t="s">
        <v>20019</v>
      </c>
      <c r="S9017" s="120">
        <v>0.6</v>
      </c>
      <c r="U9017"/>
    </row>
    <row r="9018" spans="1:21">
      <c r="A9018">
        <v>9017</v>
      </c>
      <c r="B9018" s="1" t="s">
        <v>7972</v>
      </c>
      <c r="C9018" s="1" t="s">
        <v>164</v>
      </c>
      <c r="D9018" s="1" t="s">
        <v>11938</v>
      </c>
      <c r="E9018" t="s">
        <v>38</v>
      </c>
      <c r="F9018" t="s">
        <v>13042</v>
      </c>
      <c r="G9018" t="s">
        <v>39</v>
      </c>
      <c r="H9018" t="s">
        <v>166</v>
      </c>
      <c r="I9018" t="s">
        <v>13028</v>
      </c>
      <c r="J9018" s="1">
        <v>1</v>
      </c>
      <c r="K9018" t="s">
        <v>13042</v>
      </c>
      <c r="L9018" t="s">
        <v>13043</v>
      </c>
      <c r="M9018" t="s">
        <v>13044</v>
      </c>
      <c r="N9018" s="126"/>
      <c r="Q9018" t="s">
        <v>7972</v>
      </c>
      <c r="R9018" t="s">
        <v>20020</v>
      </c>
      <c r="S9018" s="120">
        <v>0.6</v>
      </c>
      <c r="U9018"/>
    </row>
    <row r="9019" spans="1:21">
      <c r="A9019">
        <v>9018</v>
      </c>
      <c r="B9019" s="1" t="s">
        <v>13045</v>
      </c>
      <c r="C9019" s="1" t="s">
        <v>164</v>
      </c>
      <c r="D9019" s="1" t="s">
        <v>11938</v>
      </c>
      <c r="E9019" t="s">
        <v>38</v>
      </c>
      <c r="F9019" t="s">
        <v>13042</v>
      </c>
      <c r="G9019" t="s">
        <v>39</v>
      </c>
      <c r="H9019" t="s">
        <v>166</v>
      </c>
      <c r="I9019" t="s">
        <v>13028</v>
      </c>
      <c r="J9019" s="1">
        <v>1</v>
      </c>
      <c r="K9019" t="s">
        <v>13042</v>
      </c>
      <c r="L9019" t="s">
        <v>13043</v>
      </c>
      <c r="M9019" t="s">
        <v>13044</v>
      </c>
      <c r="N9019" s="126"/>
      <c r="Q9019" t="s">
        <v>13045</v>
      </c>
      <c r="R9019" t="s">
        <v>20020</v>
      </c>
      <c r="S9019" s="120">
        <v>0.6</v>
      </c>
      <c r="U9019"/>
    </row>
    <row r="9020" spans="1:21">
      <c r="A9020">
        <v>9019</v>
      </c>
      <c r="B9020" s="1" t="s">
        <v>13046</v>
      </c>
      <c r="C9020" s="1" t="s">
        <v>164</v>
      </c>
      <c r="D9020" s="1" t="s">
        <v>11938</v>
      </c>
      <c r="E9020" t="s">
        <v>38</v>
      </c>
      <c r="F9020" t="s">
        <v>13042</v>
      </c>
      <c r="G9020" t="s">
        <v>39</v>
      </c>
      <c r="H9020" t="s">
        <v>166</v>
      </c>
      <c r="I9020" t="s">
        <v>13028</v>
      </c>
      <c r="J9020" s="1">
        <v>1</v>
      </c>
      <c r="K9020" t="s">
        <v>13042</v>
      </c>
      <c r="L9020" t="s">
        <v>13043</v>
      </c>
      <c r="M9020" t="s">
        <v>13044</v>
      </c>
      <c r="N9020" s="126"/>
      <c r="Q9020" t="s">
        <v>13046</v>
      </c>
      <c r="R9020" t="s">
        <v>20020</v>
      </c>
      <c r="S9020" s="120">
        <v>0.6</v>
      </c>
      <c r="U9020"/>
    </row>
    <row r="9021" spans="1:21">
      <c r="A9021">
        <v>9020</v>
      </c>
      <c r="B9021" s="1" t="s">
        <v>13047</v>
      </c>
      <c r="C9021" s="1" t="s">
        <v>164</v>
      </c>
      <c r="D9021" s="1" t="s">
        <v>11938</v>
      </c>
      <c r="E9021" t="s">
        <v>38</v>
      </c>
      <c r="F9021" t="s">
        <v>13042</v>
      </c>
      <c r="G9021" t="s">
        <v>39</v>
      </c>
      <c r="H9021" t="s">
        <v>166</v>
      </c>
      <c r="I9021" t="s">
        <v>13028</v>
      </c>
      <c r="J9021" s="1">
        <v>1</v>
      </c>
      <c r="K9021" t="s">
        <v>13042</v>
      </c>
      <c r="L9021" t="s">
        <v>13043</v>
      </c>
      <c r="M9021" t="s">
        <v>13044</v>
      </c>
      <c r="N9021" s="126"/>
      <c r="Q9021" t="s">
        <v>13047</v>
      </c>
      <c r="R9021" t="s">
        <v>20020</v>
      </c>
      <c r="S9021" s="120">
        <v>0.6</v>
      </c>
      <c r="U9021"/>
    </row>
    <row r="9022" spans="1:21">
      <c r="A9022">
        <v>9021</v>
      </c>
      <c r="B9022" s="1" t="s">
        <v>13048</v>
      </c>
      <c r="C9022" s="1" t="s">
        <v>175</v>
      </c>
      <c r="D9022" s="1" t="s">
        <v>11938</v>
      </c>
      <c r="E9022" t="s">
        <v>38</v>
      </c>
      <c r="F9022" t="s">
        <v>13049</v>
      </c>
      <c r="G9022" t="s">
        <v>39</v>
      </c>
      <c r="H9022" t="s">
        <v>177</v>
      </c>
      <c r="I9022" t="s">
        <v>13028</v>
      </c>
      <c r="J9022" s="1">
        <v>1</v>
      </c>
      <c r="K9022" t="s">
        <v>13050</v>
      </c>
      <c r="L9022" t="s">
        <v>13051</v>
      </c>
      <c r="M9022" t="s">
        <v>13052</v>
      </c>
      <c r="N9022" s="126"/>
      <c r="Q9022" t="s">
        <v>13048</v>
      </c>
      <c r="R9022" t="s">
        <v>20021</v>
      </c>
      <c r="S9022" s="120">
        <v>0.6</v>
      </c>
      <c r="U9022"/>
    </row>
    <row r="9023" spans="1:21">
      <c r="A9023">
        <v>9022</v>
      </c>
      <c r="B9023" s="1" t="s">
        <v>13053</v>
      </c>
      <c r="C9023" s="1" t="s">
        <v>175</v>
      </c>
      <c r="D9023" s="1" t="s">
        <v>11938</v>
      </c>
      <c r="E9023" t="s">
        <v>38</v>
      </c>
      <c r="F9023" t="s">
        <v>13049</v>
      </c>
      <c r="G9023" t="s">
        <v>39</v>
      </c>
      <c r="H9023" t="s">
        <v>177</v>
      </c>
      <c r="I9023" t="s">
        <v>13028</v>
      </c>
      <c r="J9023" s="1">
        <v>1</v>
      </c>
      <c r="K9023" t="s">
        <v>13050</v>
      </c>
      <c r="L9023" t="s">
        <v>13051</v>
      </c>
      <c r="M9023" t="s">
        <v>13052</v>
      </c>
      <c r="N9023" s="126"/>
      <c r="Q9023" t="s">
        <v>13053</v>
      </c>
      <c r="R9023" t="s">
        <v>20021</v>
      </c>
      <c r="S9023" s="120">
        <v>0.6</v>
      </c>
      <c r="U9023"/>
    </row>
    <row r="9024" spans="1:21">
      <c r="A9024">
        <v>9023</v>
      </c>
      <c r="B9024" s="1" t="s">
        <v>3959</v>
      </c>
      <c r="C9024" s="1" t="s">
        <v>175</v>
      </c>
      <c r="D9024" s="1" t="s">
        <v>11938</v>
      </c>
      <c r="E9024" t="s">
        <v>38</v>
      </c>
      <c r="F9024" t="s">
        <v>13049</v>
      </c>
      <c r="G9024" t="s">
        <v>39</v>
      </c>
      <c r="H9024" t="s">
        <v>177</v>
      </c>
      <c r="I9024" t="s">
        <v>13028</v>
      </c>
      <c r="J9024" s="1">
        <v>1</v>
      </c>
      <c r="K9024" t="s">
        <v>13050</v>
      </c>
      <c r="L9024" t="s">
        <v>13051</v>
      </c>
      <c r="M9024" t="s">
        <v>13052</v>
      </c>
      <c r="N9024" s="126">
        <v>0.01</v>
      </c>
      <c r="Q9024" t="s">
        <v>3959</v>
      </c>
      <c r="R9024" t="s">
        <v>20021</v>
      </c>
      <c r="S9024" s="120">
        <v>0.6</v>
      </c>
      <c r="U9024"/>
    </row>
    <row r="9025" spans="1:21">
      <c r="A9025">
        <v>9024</v>
      </c>
      <c r="B9025" s="1" t="s">
        <v>2785</v>
      </c>
      <c r="C9025" s="1" t="s">
        <v>175</v>
      </c>
      <c r="D9025" s="1" t="s">
        <v>11938</v>
      </c>
      <c r="E9025" t="s">
        <v>38</v>
      </c>
      <c r="F9025" t="s">
        <v>13049</v>
      </c>
      <c r="G9025" t="s">
        <v>39</v>
      </c>
      <c r="H9025" t="s">
        <v>177</v>
      </c>
      <c r="I9025" t="s">
        <v>13028</v>
      </c>
      <c r="J9025" s="1">
        <v>1</v>
      </c>
      <c r="K9025" t="s">
        <v>13050</v>
      </c>
      <c r="L9025" t="s">
        <v>13051</v>
      </c>
      <c r="M9025" t="s">
        <v>13052</v>
      </c>
      <c r="N9025" s="126"/>
      <c r="Q9025" t="s">
        <v>2785</v>
      </c>
      <c r="R9025" t="s">
        <v>20021</v>
      </c>
      <c r="S9025" s="120">
        <v>0.6</v>
      </c>
      <c r="U9025"/>
    </row>
    <row r="9026" spans="1:21">
      <c r="A9026">
        <v>9025</v>
      </c>
      <c r="B9026" s="1" t="s">
        <v>13054</v>
      </c>
      <c r="C9026" s="1" t="s">
        <v>175</v>
      </c>
      <c r="D9026" s="1" t="s">
        <v>11938</v>
      </c>
      <c r="E9026" t="s">
        <v>38</v>
      </c>
      <c r="F9026" t="s">
        <v>13049</v>
      </c>
      <c r="G9026" t="s">
        <v>39</v>
      </c>
      <c r="H9026" t="s">
        <v>177</v>
      </c>
      <c r="I9026" t="s">
        <v>13028</v>
      </c>
      <c r="J9026" s="1">
        <v>1</v>
      </c>
      <c r="K9026" t="s">
        <v>13050</v>
      </c>
      <c r="L9026" t="s">
        <v>13051</v>
      </c>
      <c r="M9026" t="s">
        <v>13052</v>
      </c>
      <c r="N9026" s="126"/>
      <c r="Q9026" t="s">
        <v>13054</v>
      </c>
      <c r="R9026" t="s">
        <v>20021</v>
      </c>
      <c r="S9026" s="120">
        <v>0.6</v>
      </c>
      <c r="U9026"/>
    </row>
    <row r="9027" spans="1:21">
      <c r="A9027">
        <v>9026</v>
      </c>
      <c r="B9027" s="1" t="s">
        <v>2746</v>
      </c>
      <c r="C9027" s="1" t="s">
        <v>36</v>
      </c>
      <c r="D9027" s="1" t="s">
        <v>11938</v>
      </c>
      <c r="E9027" t="s">
        <v>38</v>
      </c>
      <c r="F9027" t="s">
        <v>13055</v>
      </c>
      <c r="G9027" t="s">
        <v>39</v>
      </c>
      <c r="H9027" t="s">
        <v>40</v>
      </c>
      <c r="I9027" t="s">
        <v>13028</v>
      </c>
      <c r="J9027" s="1">
        <v>1</v>
      </c>
      <c r="K9027" t="s">
        <v>13056</v>
      </c>
      <c r="L9027" t="s">
        <v>13057</v>
      </c>
      <c r="M9027" t="s">
        <v>13058</v>
      </c>
      <c r="N9027" s="126"/>
      <c r="Q9027" t="s">
        <v>2746</v>
      </c>
      <c r="R9027" t="s">
        <v>20022</v>
      </c>
      <c r="S9027" s="120">
        <v>0.6</v>
      </c>
      <c r="U9027"/>
    </row>
    <row r="9028" spans="1:21">
      <c r="A9028">
        <v>9027</v>
      </c>
      <c r="B9028" s="1" t="s">
        <v>2751</v>
      </c>
      <c r="C9028" s="1" t="s">
        <v>201</v>
      </c>
      <c r="D9028" s="1" t="s">
        <v>11938</v>
      </c>
      <c r="E9028" t="s">
        <v>38</v>
      </c>
      <c r="F9028" t="s">
        <v>13059</v>
      </c>
      <c r="G9028" t="s">
        <v>39</v>
      </c>
      <c r="H9028" t="s">
        <v>203</v>
      </c>
      <c r="I9028" t="s">
        <v>13028</v>
      </c>
      <c r="J9028" s="1">
        <v>1</v>
      </c>
      <c r="K9028" t="s">
        <v>13059</v>
      </c>
      <c r="L9028" t="s">
        <v>13060</v>
      </c>
      <c r="M9028" t="s">
        <v>13061</v>
      </c>
      <c r="N9028" s="126"/>
      <c r="Q9028" t="s">
        <v>2751</v>
      </c>
      <c r="R9028" t="s">
        <v>20023</v>
      </c>
      <c r="S9028" s="120">
        <v>0.6</v>
      </c>
      <c r="U9028"/>
    </row>
    <row r="9029" spans="1:21">
      <c r="A9029">
        <v>9028</v>
      </c>
      <c r="B9029" s="1" t="s">
        <v>13062</v>
      </c>
      <c r="C9029" s="1" t="s">
        <v>72</v>
      </c>
      <c r="D9029" s="1" t="s">
        <v>11938</v>
      </c>
      <c r="E9029" t="s">
        <v>399</v>
      </c>
      <c r="F9029" t="s">
        <v>13063</v>
      </c>
      <c r="G9029" t="s">
        <v>39</v>
      </c>
      <c r="H9029" t="s">
        <v>74</v>
      </c>
      <c r="I9029" t="s">
        <v>13028</v>
      </c>
      <c r="J9029" s="1">
        <v>3</v>
      </c>
      <c r="K9029" t="s">
        <v>13063</v>
      </c>
      <c r="L9029" t="s">
        <v>13064</v>
      </c>
      <c r="M9029" t="s">
        <v>13065</v>
      </c>
      <c r="N9029" s="126"/>
      <c r="Q9029" t="s">
        <v>13062</v>
      </c>
      <c r="R9029" t="s">
        <v>20024</v>
      </c>
      <c r="S9029" s="120">
        <v>0.6</v>
      </c>
      <c r="U9029"/>
    </row>
    <row r="9030" spans="1:21">
      <c r="A9030">
        <v>9029</v>
      </c>
      <c r="B9030" s="1" t="s">
        <v>13066</v>
      </c>
      <c r="C9030" s="1" t="s">
        <v>72</v>
      </c>
      <c r="D9030" s="1" t="s">
        <v>11938</v>
      </c>
      <c r="E9030" t="s">
        <v>399</v>
      </c>
      <c r="F9030" t="s">
        <v>13063</v>
      </c>
      <c r="G9030" t="s">
        <v>39</v>
      </c>
      <c r="H9030" t="s">
        <v>74</v>
      </c>
      <c r="I9030" t="s">
        <v>13028</v>
      </c>
      <c r="J9030" s="1">
        <v>3</v>
      </c>
      <c r="K9030" t="s">
        <v>13063</v>
      </c>
      <c r="L9030" t="s">
        <v>13064</v>
      </c>
      <c r="M9030" t="s">
        <v>13065</v>
      </c>
      <c r="N9030" s="126"/>
      <c r="Q9030" t="s">
        <v>13066</v>
      </c>
      <c r="R9030" t="s">
        <v>20024</v>
      </c>
      <c r="S9030" s="120">
        <v>0.6</v>
      </c>
      <c r="U9030"/>
    </row>
    <row r="9031" spans="1:21">
      <c r="A9031">
        <v>9030</v>
      </c>
      <c r="B9031" s="1" t="s">
        <v>4974</v>
      </c>
      <c r="C9031" s="1" t="s">
        <v>72</v>
      </c>
      <c r="D9031" s="1" t="s">
        <v>11938</v>
      </c>
      <c r="E9031" t="s">
        <v>399</v>
      </c>
      <c r="F9031" t="s">
        <v>13063</v>
      </c>
      <c r="G9031" t="s">
        <v>39</v>
      </c>
      <c r="H9031" t="s">
        <v>74</v>
      </c>
      <c r="I9031" t="s">
        <v>13028</v>
      </c>
      <c r="J9031" s="1">
        <v>3</v>
      </c>
      <c r="K9031" t="s">
        <v>13063</v>
      </c>
      <c r="L9031" t="s">
        <v>13064</v>
      </c>
      <c r="M9031" t="s">
        <v>13065</v>
      </c>
      <c r="N9031" s="126"/>
      <c r="Q9031" t="s">
        <v>4974</v>
      </c>
      <c r="R9031" t="s">
        <v>20024</v>
      </c>
      <c r="S9031" s="120">
        <v>0.6</v>
      </c>
      <c r="U9031"/>
    </row>
    <row r="9032" spans="1:21">
      <c r="A9032">
        <v>9031</v>
      </c>
      <c r="B9032" s="1" t="s">
        <v>13067</v>
      </c>
      <c r="C9032" s="1" t="s">
        <v>72</v>
      </c>
      <c r="D9032" s="1" t="s">
        <v>11938</v>
      </c>
      <c r="E9032" t="s">
        <v>399</v>
      </c>
      <c r="F9032" t="s">
        <v>13063</v>
      </c>
      <c r="G9032" t="s">
        <v>39</v>
      </c>
      <c r="H9032" t="s">
        <v>74</v>
      </c>
      <c r="I9032" t="s">
        <v>13028</v>
      </c>
      <c r="J9032" s="1">
        <v>3</v>
      </c>
      <c r="K9032" t="s">
        <v>13063</v>
      </c>
      <c r="L9032" t="s">
        <v>13064</v>
      </c>
      <c r="M9032" t="s">
        <v>13065</v>
      </c>
      <c r="N9032" s="126"/>
      <c r="Q9032" t="s">
        <v>13067</v>
      </c>
      <c r="R9032" t="s">
        <v>20024</v>
      </c>
      <c r="S9032" s="120">
        <v>0.6</v>
      </c>
      <c r="U9032"/>
    </row>
    <row r="9033" spans="1:21">
      <c r="A9033">
        <v>9032</v>
      </c>
      <c r="B9033" s="1" t="s">
        <v>13068</v>
      </c>
      <c r="C9033" s="1" t="s">
        <v>72</v>
      </c>
      <c r="D9033" s="1" t="s">
        <v>11938</v>
      </c>
      <c r="E9033" t="s">
        <v>399</v>
      </c>
      <c r="F9033" t="s">
        <v>13063</v>
      </c>
      <c r="G9033" t="s">
        <v>39</v>
      </c>
      <c r="H9033" t="s">
        <v>74</v>
      </c>
      <c r="I9033" t="s">
        <v>13028</v>
      </c>
      <c r="J9033" s="1">
        <v>3</v>
      </c>
      <c r="K9033" t="s">
        <v>13063</v>
      </c>
      <c r="L9033" t="s">
        <v>13064</v>
      </c>
      <c r="M9033" t="s">
        <v>13065</v>
      </c>
      <c r="N9033" s="126"/>
      <c r="Q9033" t="s">
        <v>13068</v>
      </c>
      <c r="R9033" t="s">
        <v>20024</v>
      </c>
      <c r="S9033" s="120">
        <v>0.6</v>
      </c>
      <c r="U9033"/>
    </row>
    <row r="9034" spans="1:21">
      <c r="A9034">
        <v>9033</v>
      </c>
      <c r="B9034" s="1" t="s">
        <v>13069</v>
      </c>
      <c r="C9034" s="1" t="s">
        <v>72</v>
      </c>
      <c r="D9034" s="1" t="s">
        <v>11938</v>
      </c>
      <c r="E9034" t="s">
        <v>399</v>
      </c>
      <c r="F9034" t="s">
        <v>13063</v>
      </c>
      <c r="G9034" t="s">
        <v>39</v>
      </c>
      <c r="H9034" t="s">
        <v>74</v>
      </c>
      <c r="I9034" t="s">
        <v>13028</v>
      </c>
      <c r="J9034" s="1">
        <v>3</v>
      </c>
      <c r="K9034" t="s">
        <v>13063</v>
      </c>
      <c r="L9034" t="s">
        <v>13064</v>
      </c>
      <c r="M9034" t="s">
        <v>13065</v>
      </c>
      <c r="N9034" s="126"/>
      <c r="Q9034" t="s">
        <v>13069</v>
      </c>
      <c r="R9034" t="s">
        <v>20024</v>
      </c>
      <c r="S9034" s="120">
        <v>0.6</v>
      </c>
      <c r="U9034"/>
    </row>
    <row r="9035" spans="1:21">
      <c r="A9035">
        <v>9034</v>
      </c>
      <c r="B9035" s="1" t="s">
        <v>13070</v>
      </c>
      <c r="C9035" s="1" t="s">
        <v>72</v>
      </c>
      <c r="D9035" s="1" t="s">
        <v>11938</v>
      </c>
      <c r="E9035" t="s">
        <v>399</v>
      </c>
      <c r="F9035" t="s">
        <v>13063</v>
      </c>
      <c r="G9035" t="s">
        <v>39</v>
      </c>
      <c r="H9035" t="s">
        <v>74</v>
      </c>
      <c r="I9035" t="s">
        <v>13028</v>
      </c>
      <c r="J9035" s="1">
        <v>3</v>
      </c>
      <c r="K9035" t="s">
        <v>13063</v>
      </c>
      <c r="L9035" t="s">
        <v>13064</v>
      </c>
      <c r="M9035" t="s">
        <v>13065</v>
      </c>
      <c r="N9035" s="126"/>
      <c r="Q9035" t="s">
        <v>13070</v>
      </c>
      <c r="R9035" t="s">
        <v>20024</v>
      </c>
      <c r="S9035" s="120">
        <v>0.6</v>
      </c>
      <c r="U9035"/>
    </row>
    <row r="9036" spans="1:21">
      <c r="A9036">
        <v>9035</v>
      </c>
      <c r="B9036" s="1" t="s">
        <v>13071</v>
      </c>
      <c r="C9036" s="1" t="s">
        <v>72</v>
      </c>
      <c r="D9036" s="1" t="s">
        <v>11938</v>
      </c>
      <c r="E9036" t="s">
        <v>399</v>
      </c>
      <c r="F9036" t="s">
        <v>13063</v>
      </c>
      <c r="G9036" t="s">
        <v>39</v>
      </c>
      <c r="H9036" t="s">
        <v>74</v>
      </c>
      <c r="I9036" t="s">
        <v>13028</v>
      </c>
      <c r="J9036" s="1">
        <v>3</v>
      </c>
      <c r="K9036" t="s">
        <v>13063</v>
      </c>
      <c r="L9036" t="s">
        <v>13064</v>
      </c>
      <c r="M9036" t="s">
        <v>13065</v>
      </c>
      <c r="N9036" s="126"/>
      <c r="Q9036" t="s">
        <v>13071</v>
      </c>
      <c r="R9036" t="s">
        <v>20024</v>
      </c>
      <c r="S9036" s="120">
        <v>0.6</v>
      </c>
      <c r="U9036"/>
    </row>
    <row r="9037" spans="1:21">
      <c r="A9037">
        <v>9036</v>
      </c>
      <c r="B9037" s="1" t="s">
        <v>13072</v>
      </c>
      <c r="C9037" s="1" t="s">
        <v>72</v>
      </c>
      <c r="D9037" s="1" t="s">
        <v>11938</v>
      </c>
      <c r="E9037" t="s">
        <v>399</v>
      </c>
      <c r="F9037" t="s">
        <v>13063</v>
      </c>
      <c r="G9037" t="s">
        <v>39</v>
      </c>
      <c r="H9037" t="s">
        <v>74</v>
      </c>
      <c r="I9037" t="s">
        <v>13028</v>
      </c>
      <c r="J9037" s="1">
        <v>3</v>
      </c>
      <c r="K9037" t="s">
        <v>13063</v>
      </c>
      <c r="L9037" t="s">
        <v>13064</v>
      </c>
      <c r="M9037" t="s">
        <v>13065</v>
      </c>
      <c r="N9037" s="126"/>
      <c r="Q9037" t="s">
        <v>13072</v>
      </c>
      <c r="R9037" t="s">
        <v>20024</v>
      </c>
      <c r="S9037" s="120">
        <v>0.6</v>
      </c>
      <c r="U9037"/>
    </row>
    <row r="9038" spans="1:21">
      <c r="A9038">
        <v>9037</v>
      </c>
      <c r="B9038" s="1" t="s">
        <v>13073</v>
      </c>
      <c r="C9038" s="1" t="s">
        <v>72</v>
      </c>
      <c r="D9038" s="1" t="s">
        <v>11938</v>
      </c>
      <c r="E9038" t="s">
        <v>399</v>
      </c>
      <c r="F9038" t="s">
        <v>13063</v>
      </c>
      <c r="G9038" t="s">
        <v>39</v>
      </c>
      <c r="H9038" t="s">
        <v>74</v>
      </c>
      <c r="I9038" t="s">
        <v>13028</v>
      </c>
      <c r="J9038" s="1">
        <v>3</v>
      </c>
      <c r="K9038" t="s">
        <v>13063</v>
      </c>
      <c r="L9038" t="s">
        <v>13064</v>
      </c>
      <c r="M9038" t="s">
        <v>13065</v>
      </c>
      <c r="N9038" s="126"/>
      <c r="Q9038" t="s">
        <v>13073</v>
      </c>
      <c r="R9038" t="s">
        <v>20024</v>
      </c>
      <c r="S9038" s="120">
        <v>0.6</v>
      </c>
      <c r="U9038"/>
    </row>
    <row r="9039" spans="1:21">
      <c r="A9039">
        <v>9038</v>
      </c>
      <c r="B9039" s="1" t="s">
        <v>13074</v>
      </c>
      <c r="C9039" s="1" t="s">
        <v>72</v>
      </c>
      <c r="D9039" s="1" t="s">
        <v>11938</v>
      </c>
      <c r="E9039" t="s">
        <v>399</v>
      </c>
      <c r="F9039" t="s">
        <v>13063</v>
      </c>
      <c r="G9039" t="s">
        <v>39</v>
      </c>
      <c r="H9039" t="s">
        <v>74</v>
      </c>
      <c r="I9039" t="s">
        <v>13028</v>
      </c>
      <c r="J9039" s="1">
        <v>3</v>
      </c>
      <c r="K9039" t="s">
        <v>13063</v>
      </c>
      <c r="L9039" t="s">
        <v>13064</v>
      </c>
      <c r="M9039" t="s">
        <v>13065</v>
      </c>
      <c r="N9039" s="126"/>
      <c r="Q9039" t="s">
        <v>13074</v>
      </c>
      <c r="R9039" t="s">
        <v>20024</v>
      </c>
      <c r="S9039" s="120">
        <v>0.6</v>
      </c>
      <c r="U9039"/>
    </row>
    <row r="9040" spans="1:21">
      <c r="A9040">
        <v>9039</v>
      </c>
      <c r="B9040" s="1" t="s">
        <v>13075</v>
      </c>
      <c r="C9040" s="1" t="s">
        <v>72</v>
      </c>
      <c r="D9040" s="1" t="s">
        <v>11938</v>
      </c>
      <c r="E9040" t="s">
        <v>399</v>
      </c>
      <c r="F9040" t="s">
        <v>13063</v>
      </c>
      <c r="G9040" t="s">
        <v>39</v>
      </c>
      <c r="H9040" t="s">
        <v>74</v>
      </c>
      <c r="I9040" t="s">
        <v>13028</v>
      </c>
      <c r="J9040" s="1">
        <v>3</v>
      </c>
      <c r="K9040" t="s">
        <v>13063</v>
      </c>
      <c r="L9040" t="s">
        <v>13064</v>
      </c>
      <c r="M9040" t="s">
        <v>13065</v>
      </c>
      <c r="N9040" s="126">
        <v>0.01</v>
      </c>
      <c r="Q9040" t="s">
        <v>13075</v>
      </c>
      <c r="R9040" t="s">
        <v>20024</v>
      </c>
      <c r="S9040" s="120">
        <v>0.6</v>
      </c>
      <c r="U9040"/>
    </row>
    <row r="9041" spans="1:21">
      <c r="A9041">
        <v>9040</v>
      </c>
      <c r="B9041" s="1" t="s">
        <v>13076</v>
      </c>
      <c r="C9041" s="1" t="s">
        <v>121</v>
      </c>
      <c r="D9041" s="1" t="s">
        <v>11938</v>
      </c>
      <c r="E9041" t="s">
        <v>399</v>
      </c>
      <c r="F9041" t="s">
        <v>13077</v>
      </c>
      <c r="G9041" t="s">
        <v>39</v>
      </c>
      <c r="H9041" t="s">
        <v>123</v>
      </c>
      <c r="I9041" t="s">
        <v>13028</v>
      </c>
      <c r="J9041" s="1">
        <v>3</v>
      </c>
      <c r="K9041" t="s">
        <v>13077</v>
      </c>
      <c r="L9041" t="s">
        <v>13078</v>
      </c>
      <c r="M9041" t="s">
        <v>13079</v>
      </c>
      <c r="N9041" s="126"/>
      <c r="Q9041" t="s">
        <v>13076</v>
      </c>
      <c r="R9041" t="s">
        <v>20025</v>
      </c>
      <c r="S9041" s="120">
        <v>0.6</v>
      </c>
      <c r="U9041"/>
    </row>
    <row r="9042" spans="1:21">
      <c r="A9042">
        <v>9041</v>
      </c>
      <c r="B9042" s="1" t="s">
        <v>13080</v>
      </c>
      <c r="C9042" s="1" t="s">
        <v>121</v>
      </c>
      <c r="D9042" s="1" t="s">
        <v>11938</v>
      </c>
      <c r="E9042" t="s">
        <v>399</v>
      </c>
      <c r="F9042" t="s">
        <v>13077</v>
      </c>
      <c r="G9042" t="s">
        <v>39</v>
      </c>
      <c r="H9042" t="s">
        <v>123</v>
      </c>
      <c r="I9042" t="s">
        <v>13028</v>
      </c>
      <c r="J9042" s="1">
        <v>3</v>
      </c>
      <c r="K9042" t="s">
        <v>13077</v>
      </c>
      <c r="L9042" t="s">
        <v>13078</v>
      </c>
      <c r="M9042" t="s">
        <v>13079</v>
      </c>
      <c r="N9042" s="126"/>
      <c r="Q9042" t="s">
        <v>13080</v>
      </c>
      <c r="R9042" t="s">
        <v>20025</v>
      </c>
      <c r="S9042" s="120">
        <v>0.6</v>
      </c>
      <c r="U9042"/>
    </row>
    <row r="9043" spans="1:21">
      <c r="A9043">
        <v>9042</v>
      </c>
      <c r="B9043" s="1" t="s">
        <v>13081</v>
      </c>
      <c r="C9043" s="1" t="s">
        <v>121</v>
      </c>
      <c r="D9043" s="1" t="s">
        <v>11938</v>
      </c>
      <c r="E9043" t="s">
        <v>399</v>
      </c>
      <c r="F9043" t="s">
        <v>13077</v>
      </c>
      <c r="G9043" t="s">
        <v>39</v>
      </c>
      <c r="H9043" t="s">
        <v>123</v>
      </c>
      <c r="I9043" t="s">
        <v>13028</v>
      </c>
      <c r="J9043" s="1">
        <v>3</v>
      </c>
      <c r="K9043" t="s">
        <v>13077</v>
      </c>
      <c r="L9043" t="s">
        <v>13078</v>
      </c>
      <c r="M9043" t="s">
        <v>13079</v>
      </c>
      <c r="N9043" s="126"/>
      <c r="Q9043" t="s">
        <v>13081</v>
      </c>
      <c r="R9043" t="s">
        <v>20025</v>
      </c>
      <c r="S9043" s="120">
        <v>0.6</v>
      </c>
      <c r="U9043"/>
    </row>
    <row r="9044" spans="1:21">
      <c r="A9044">
        <v>9043</v>
      </c>
      <c r="B9044" s="1" t="s">
        <v>3959</v>
      </c>
      <c r="C9044" s="1" t="s">
        <v>175</v>
      </c>
      <c r="D9044" s="1" t="s">
        <v>11938</v>
      </c>
      <c r="E9044" t="s">
        <v>399</v>
      </c>
      <c r="F9044" t="s">
        <v>13082</v>
      </c>
      <c r="G9044" t="s">
        <v>39</v>
      </c>
      <c r="H9044" t="s">
        <v>177</v>
      </c>
      <c r="I9044" t="s">
        <v>13028</v>
      </c>
      <c r="J9044" s="1">
        <v>3</v>
      </c>
      <c r="K9044" t="s">
        <v>13083</v>
      </c>
      <c r="L9044" t="s">
        <v>13084</v>
      </c>
      <c r="M9044" t="s">
        <v>13085</v>
      </c>
      <c r="N9044" s="126"/>
      <c r="Q9044" t="s">
        <v>3959</v>
      </c>
      <c r="R9044" t="s">
        <v>20026</v>
      </c>
      <c r="S9044" s="120">
        <v>0.6</v>
      </c>
      <c r="U9044"/>
    </row>
    <row r="9045" spans="1:21">
      <c r="A9045">
        <v>9044</v>
      </c>
      <c r="B9045" s="1" t="s">
        <v>13086</v>
      </c>
      <c r="C9045" s="1" t="s">
        <v>175</v>
      </c>
      <c r="D9045" s="1" t="s">
        <v>11938</v>
      </c>
      <c r="E9045" t="s">
        <v>399</v>
      </c>
      <c r="F9045" t="s">
        <v>13082</v>
      </c>
      <c r="G9045" t="s">
        <v>39</v>
      </c>
      <c r="H9045" t="s">
        <v>177</v>
      </c>
      <c r="I9045" t="s">
        <v>13028</v>
      </c>
      <c r="J9045" s="1">
        <v>3</v>
      </c>
      <c r="K9045" t="s">
        <v>13083</v>
      </c>
      <c r="L9045" t="s">
        <v>13084</v>
      </c>
      <c r="M9045" t="s">
        <v>13085</v>
      </c>
      <c r="N9045" s="126"/>
      <c r="Q9045" t="s">
        <v>13086</v>
      </c>
      <c r="R9045" t="s">
        <v>20026</v>
      </c>
      <c r="S9045" s="120">
        <v>0.6</v>
      </c>
      <c r="U9045"/>
    </row>
    <row r="9046" spans="1:21">
      <c r="A9046">
        <v>9045</v>
      </c>
      <c r="B9046" s="1" t="s">
        <v>13053</v>
      </c>
      <c r="C9046" s="1" t="s">
        <v>175</v>
      </c>
      <c r="D9046" s="1" t="s">
        <v>11938</v>
      </c>
      <c r="E9046" t="s">
        <v>399</v>
      </c>
      <c r="F9046" t="s">
        <v>13082</v>
      </c>
      <c r="G9046" t="s">
        <v>39</v>
      </c>
      <c r="H9046" t="s">
        <v>177</v>
      </c>
      <c r="I9046" t="s">
        <v>13028</v>
      </c>
      <c r="J9046" s="1">
        <v>3</v>
      </c>
      <c r="K9046" t="s">
        <v>13083</v>
      </c>
      <c r="L9046" t="s">
        <v>13084</v>
      </c>
      <c r="M9046" t="s">
        <v>13085</v>
      </c>
      <c r="N9046" s="126"/>
      <c r="Q9046" t="s">
        <v>13053</v>
      </c>
      <c r="R9046" t="s">
        <v>20026</v>
      </c>
      <c r="S9046" s="120">
        <v>0.6</v>
      </c>
      <c r="U9046"/>
    </row>
    <row r="9047" spans="1:21">
      <c r="A9047">
        <v>9046</v>
      </c>
      <c r="B9047" s="1" t="s">
        <v>2747</v>
      </c>
      <c r="C9047" s="1" t="s">
        <v>36</v>
      </c>
      <c r="D9047" s="1" t="s">
        <v>11938</v>
      </c>
      <c r="E9047" t="s">
        <v>399</v>
      </c>
      <c r="F9047" t="s">
        <v>13087</v>
      </c>
      <c r="G9047" t="s">
        <v>39</v>
      </c>
      <c r="H9047" t="s">
        <v>40</v>
      </c>
      <c r="I9047" t="s">
        <v>13028</v>
      </c>
      <c r="J9047" s="1">
        <v>3</v>
      </c>
      <c r="K9047" t="s">
        <v>13088</v>
      </c>
      <c r="L9047" t="s">
        <v>13089</v>
      </c>
      <c r="M9047" t="s">
        <v>13090</v>
      </c>
      <c r="N9047" s="126"/>
      <c r="Q9047" t="s">
        <v>2747</v>
      </c>
      <c r="R9047" t="s">
        <v>20027</v>
      </c>
      <c r="S9047" s="120">
        <v>0.6</v>
      </c>
      <c r="U9047"/>
    </row>
    <row r="9048" spans="1:21">
      <c r="A9048">
        <v>9047</v>
      </c>
      <c r="B9048" s="1" t="s">
        <v>2821</v>
      </c>
      <c r="C9048" s="1" t="s">
        <v>36</v>
      </c>
      <c r="D9048" s="1" t="s">
        <v>11938</v>
      </c>
      <c r="E9048" t="s">
        <v>399</v>
      </c>
      <c r="F9048" t="s">
        <v>13087</v>
      </c>
      <c r="G9048" t="s">
        <v>39</v>
      </c>
      <c r="H9048" t="s">
        <v>40</v>
      </c>
      <c r="I9048" t="s">
        <v>13028</v>
      </c>
      <c r="J9048" s="1">
        <v>3</v>
      </c>
      <c r="K9048" t="s">
        <v>13088</v>
      </c>
      <c r="L9048" t="s">
        <v>13089</v>
      </c>
      <c r="M9048" t="s">
        <v>13090</v>
      </c>
      <c r="N9048" s="126">
        <v>0.01</v>
      </c>
      <c r="Q9048" t="s">
        <v>2821</v>
      </c>
      <c r="R9048" t="s">
        <v>20027</v>
      </c>
      <c r="S9048" s="120">
        <v>0.6</v>
      </c>
      <c r="U9048"/>
    </row>
    <row r="9049" spans="1:21">
      <c r="A9049">
        <v>9048</v>
      </c>
      <c r="B9049" s="1" t="s">
        <v>2826</v>
      </c>
      <c r="C9049" s="1" t="s">
        <v>36</v>
      </c>
      <c r="D9049" s="1" t="s">
        <v>11938</v>
      </c>
      <c r="E9049" t="s">
        <v>399</v>
      </c>
      <c r="F9049" t="s">
        <v>13087</v>
      </c>
      <c r="G9049" t="s">
        <v>39</v>
      </c>
      <c r="H9049" t="s">
        <v>40</v>
      </c>
      <c r="I9049" t="s">
        <v>13028</v>
      </c>
      <c r="J9049" s="1">
        <v>3</v>
      </c>
      <c r="K9049" t="s">
        <v>13088</v>
      </c>
      <c r="L9049" t="s">
        <v>13089</v>
      </c>
      <c r="M9049" t="s">
        <v>13090</v>
      </c>
      <c r="N9049" s="126"/>
      <c r="Q9049" t="s">
        <v>2826</v>
      </c>
      <c r="R9049" t="s">
        <v>20027</v>
      </c>
      <c r="S9049" s="120">
        <v>0.6</v>
      </c>
      <c r="U9049"/>
    </row>
    <row r="9050" spans="1:21">
      <c r="A9050">
        <v>9049</v>
      </c>
      <c r="B9050" s="1" t="s">
        <v>2827</v>
      </c>
      <c r="C9050" s="1" t="s">
        <v>36</v>
      </c>
      <c r="D9050" s="1" t="s">
        <v>11938</v>
      </c>
      <c r="E9050" t="s">
        <v>399</v>
      </c>
      <c r="F9050" t="s">
        <v>13087</v>
      </c>
      <c r="G9050" t="s">
        <v>39</v>
      </c>
      <c r="H9050" t="s">
        <v>40</v>
      </c>
      <c r="I9050" t="s">
        <v>13028</v>
      </c>
      <c r="J9050" s="1">
        <v>3</v>
      </c>
      <c r="K9050" t="s">
        <v>13088</v>
      </c>
      <c r="L9050" t="s">
        <v>13089</v>
      </c>
      <c r="M9050" t="s">
        <v>13090</v>
      </c>
      <c r="N9050" s="126"/>
      <c r="Q9050" t="s">
        <v>2827</v>
      </c>
      <c r="R9050" t="s">
        <v>20027</v>
      </c>
      <c r="S9050" s="120">
        <v>0.6</v>
      </c>
      <c r="U9050"/>
    </row>
    <row r="9051" spans="1:21">
      <c r="A9051">
        <v>9050</v>
      </c>
      <c r="B9051" s="1" t="s">
        <v>5254</v>
      </c>
      <c r="C9051" s="1" t="s">
        <v>201</v>
      </c>
      <c r="D9051" s="1" t="s">
        <v>11938</v>
      </c>
      <c r="E9051" t="s">
        <v>399</v>
      </c>
      <c r="F9051" t="s">
        <v>13091</v>
      </c>
      <c r="G9051" t="s">
        <v>39</v>
      </c>
      <c r="H9051" t="s">
        <v>203</v>
      </c>
      <c r="I9051" t="s">
        <v>13028</v>
      </c>
      <c r="J9051" s="1">
        <v>3</v>
      </c>
      <c r="K9051" t="s">
        <v>13091</v>
      </c>
      <c r="L9051" t="s">
        <v>13092</v>
      </c>
      <c r="M9051" t="s">
        <v>13093</v>
      </c>
      <c r="N9051" s="126"/>
      <c r="Q9051" t="s">
        <v>5254</v>
      </c>
      <c r="R9051" t="s">
        <v>20028</v>
      </c>
      <c r="S9051" s="120">
        <v>0.6</v>
      </c>
      <c r="U9051"/>
    </row>
    <row r="9052" spans="1:21">
      <c r="A9052">
        <v>9051</v>
      </c>
      <c r="B9052" s="1" t="s">
        <v>13094</v>
      </c>
      <c r="C9052" s="1" t="s">
        <v>201</v>
      </c>
      <c r="D9052" s="1" t="s">
        <v>11938</v>
      </c>
      <c r="E9052" t="s">
        <v>399</v>
      </c>
      <c r="F9052" t="s">
        <v>13091</v>
      </c>
      <c r="G9052" t="s">
        <v>39</v>
      </c>
      <c r="H9052" t="s">
        <v>203</v>
      </c>
      <c r="I9052" t="s">
        <v>13028</v>
      </c>
      <c r="J9052" s="1">
        <v>3</v>
      </c>
      <c r="K9052" t="s">
        <v>13091</v>
      </c>
      <c r="L9052" t="s">
        <v>13092</v>
      </c>
      <c r="M9052" t="s">
        <v>13093</v>
      </c>
      <c r="N9052" s="126"/>
      <c r="Q9052" t="s">
        <v>13094</v>
      </c>
      <c r="R9052" t="s">
        <v>20028</v>
      </c>
      <c r="S9052" s="120">
        <v>0.6</v>
      </c>
      <c r="U9052"/>
    </row>
    <row r="9053" spans="1:21">
      <c r="A9053">
        <v>9052</v>
      </c>
      <c r="B9053" s="1" t="s">
        <v>6713</v>
      </c>
      <c r="C9053" s="1" t="s">
        <v>201</v>
      </c>
      <c r="D9053" s="1" t="s">
        <v>11938</v>
      </c>
      <c r="E9053" t="s">
        <v>399</v>
      </c>
      <c r="F9053" t="s">
        <v>13091</v>
      </c>
      <c r="G9053" t="s">
        <v>39</v>
      </c>
      <c r="H9053" t="s">
        <v>203</v>
      </c>
      <c r="I9053" t="s">
        <v>13028</v>
      </c>
      <c r="J9053" s="1">
        <v>3</v>
      </c>
      <c r="K9053" t="s">
        <v>13091</v>
      </c>
      <c r="L9053" t="s">
        <v>13092</v>
      </c>
      <c r="M9053" t="s">
        <v>13093</v>
      </c>
      <c r="N9053" s="126"/>
      <c r="Q9053" t="s">
        <v>6713</v>
      </c>
      <c r="R9053" t="s">
        <v>20028</v>
      </c>
      <c r="S9053" s="120">
        <v>0.6</v>
      </c>
      <c r="U9053"/>
    </row>
    <row r="9054" spans="1:21">
      <c r="A9054">
        <v>9053</v>
      </c>
      <c r="B9054" s="1" t="s">
        <v>13095</v>
      </c>
      <c r="C9054" s="1" t="s">
        <v>201</v>
      </c>
      <c r="D9054" s="1" t="s">
        <v>11938</v>
      </c>
      <c r="E9054" t="s">
        <v>399</v>
      </c>
      <c r="F9054" t="s">
        <v>13091</v>
      </c>
      <c r="G9054" t="s">
        <v>39</v>
      </c>
      <c r="H9054" t="s">
        <v>203</v>
      </c>
      <c r="I9054" t="s">
        <v>13028</v>
      </c>
      <c r="J9054" s="1">
        <v>3</v>
      </c>
      <c r="K9054" t="s">
        <v>13091</v>
      </c>
      <c r="L9054" t="s">
        <v>13092</v>
      </c>
      <c r="M9054" t="s">
        <v>13093</v>
      </c>
      <c r="N9054" s="126"/>
      <c r="Q9054" t="s">
        <v>13095</v>
      </c>
      <c r="R9054" t="s">
        <v>20028</v>
      </c>
      <c r="S9054" s="120">
        <v>0.6</v>
      </c>
      <c r="U9054"/>
    </row>
    <row r="9055" spans="1:21">
      <c r="A9055">
        <v>9054</v>
      </c>
      <c r="B9055" s="1" t="s">
        <v>13096</v>
      </c>
      <c r="C9055" s="1" t="s">
        <v>72</v>
      </c>
      <c r="D9055" s="1" t="s">
        <v>11938</v>
      </c>
      <c r="E9055" t="s">
        <v>642</v>
      </c>
      <c r="F9055" t="s">
        <v>13097</v>
      </c>
      <c r="G9055" t="s">
        <v>39</v>
      </c>
      <c r="H9055" t="s">
        <v>74</v>
      </c>
      <c r="I9055" t="s">
        <v>13028</v>
      </c>
      <c r="J9055" s="1">
        <v>5</v>
      </c>
      <c r="K9055" t="s">
        <v>13097</v>
      </c>
      <c r="L9055" t="s">
        <v>13098</v>
      </c>
      <c r="M9055" t="s">
        <v>13099</v>
      </c>
      <c r="N9055" s="126">
        <v>0.01</v>
      </c>
      <c r="Q9055" t="s">
        <v>13096</v>
      </c>
      <c r="R9055" t="s">
        <v>20029</v>
      </c>
      <c r="S9055" s="120">
        <v>0.6</v>
      </c>
      <c r="U9055"/>
    </row>
    <row r="9056" spans="1:21">
      <c r="A9056">
        <v>9055</v>
      </c>
      <c r="B9056" s="1" t="s">
        <v>13072</v>
      </c>
      <c r="C9056" s="1" t="s">
        <v>72</v>
      </c>
      <c r="D9056" s="1" t="s">
        <v>11938</v>
      </c>
      <c r="E9056" t="s">
        <v>642</v>
      </c>
      <c r="F9056" t="s">
        <v>13097</v>
      </c>
      <c r="G9056" t="s">
        <v>39</v>
      </c>
      <c r="H9056" t="s">
        <v>74</v>
      </c>
      <c r="I9056" t="s">
        <v>13028</v>
      </c>
      <c r="J9056" s="1">
        <v>5</v>
      </c>
      <c r="K9056" t="s">
        <v>13097</v>
      </c>
      <c r="L9056" t="s">
        <v>13098</v>
      </c>
      <c r="M9056" t="s">
        <v>13099</v>
      </c>
      <c r="N9056" s="126"/>
      <c r="Q9056" t="s">
        <v>13072</v>
      </c>
      <c r="R9056" t="s">
        <v>20029</v>
      </c>
      <c r="S9056" s="120">
        <v>0.6</v>
      </c>
      <c r="U9056"/>
    </row>
    <row r="9057" spans="1:21">
      <c r="A9057">
        <v>9056</v>
      </c>
      <c r="B9057" s="1" t="s">
        <v>13100</v>
      </c>
      <c r="C9057" s="1" t="s">
        <v>72</v>
      </c>
      <c r="D9057" s="1" t="s">
        <v>11938</v>
      </c>
      <c r="E9057" t="s">
        <v>642</v>
      </c>
      <c r="F9057" t="s">
        <v>13097</v>
      </c>
      <c r="G9057" t="s">
        <v>39</v>
      </c>
      <c r="H9057" t="s">
        <v>74</v>
      </c>
      <c r="I9057" t="s">
        <v>13028</v>
      </c>
      <c r="J9057" s="1">
        <v>5</v>
      </c>
      <c r="K9057" t="s">
        <v>13097</v>
      </c>
      <c r="L9057" t="s">
        <v>13098</v>
      </c>
      <c r="M9057" t="s">
        <v>13099</v>
      </c>
      <c r="N9057" s="126"/>
      <c r="Q9057" t="s">
        <v>13100</v>
      </c>
      <c r="R9057" t="s">
        <v>20029</v>
      </c>
      <c r="S9057" s="120">
        <v>0.6</v>
      </c>
      <c r="U9057"/>
    </row>
    <row r="9058" spans="1:21">
      <c r="A9058">
        <v>9057</v>
      </c>
      <c r="B9058" s="1" t="s">
        <v>13101</v>
      </c>
      <c r="C9058" s="1" t="s">
        <v>72</v>
      </c>
      <c r="D9058" s="1" t="s">
        <v>11938</v>
      </c>
      <c r="E9058" t="s">
        <v>642</v>
      </c>
      <c r="F9058" t="s">
        <v>13097</v>
      </c>
      <c r="G9058" t="s">
        <v>39</v>
      </c>
      <c r="H9058" t="s">
        <v>74</v>
      </c>
      <c r="I9058" t="s">
        <v>13028</v>
      </c>
      <c r="J9058" s="1">
        <v>5</v>
      </c>
      <c r="K9058" t="s">
        <v>13097</v>
      </c>
      <c r="L9058" t="s">
        <v>13098</v>
      </c>
      <c r="M9058" t="s">
        <v>13099</v>
      </c>
      <c r="N9058" s="126"/>
      <c r="Q9058" t="s">
        <v>13101</v>
      </c>
      <c r="R9058" t="s">
        <v>20029</v>
      </c>
      <c r="S9058" s="120">
        <v>0.6</v>
      </c>
      <c r="U9058"/>
    </row>
    <row r="9059" spans="1:21">
      <c r="A9059">
        <v>9058</v>
      </c>
      <c r="B9059" s="1" t="s">
        <v>2715</v>
      </c>
      <c r="C9059" s="1" t="s">
        <v>36</v>
      </c>
      <c r="D9059" s="1" t="s">
        <v>11938</v>
      </c>
      <c r="E9059" t="s">
        <v>642</v>
      </c>
      <c r="F9059" t="s">
        <v>13102</v>
      </c>
      <c r="G9059" t="s">
        <v>39</v>
      </c>
      <c r="H9059" t="s">
        <v>40</v>
      </c>
      <c r="I9059" t="s">
        <v>13028</v>
      </c>
      <c r="J9059" s="1">
        <v>5</v>
      </c>
      <c r="K9059" t="s">
        <v>13103</v>
      </c>
      <c r="L9059" t="s">
        <v>13104</v>
      </c>
      <c r="M9059" t="s">
        <v>13105</v>
      </c>
      <c r="N9059" s="126"/>
      <c r="Q9059" t="s">
        <v>2715</v>
      </c>
      <c r="R9059" t="s">
        <v>20030</v>
      </c>
      <c r="S9059" s="120">
        <v>0.6</v>
      </c>
      <c r="U9059"/>
    </row>
    <row r="9060" spans="1:21">
      <c r="A9060">
        <v>9059</v>
      </c>
      <c r="B9060" s="1" t="s">
        <v>13106</v>
      </c>
      <c r="C9060" s="1" t="s">
        <v>64</v>
      </c>
      <c r="D9060" s="1" t="s">
        <v>11938</v>
      </c>
      <c r="E9060" t="s">
        <v>769</v>
      </c>
      <c r="F9060" t="s">
        <v>13107</v>
      </c>
      <c r="G9060" t="s">
        <v>39</v>
      </c>
      <c r="H9060" t="s">
        <v>67</v>
      </c>
      <c r="I9060" t="s">
        <v>13028</v>
      </c>
      <c r="J9060" s="1">
        <v>7</v>
      </c>
      <c r="K9060" t="s">
        <v>13107</v>
      </c>
      <c r="L9060" t="s">
        <v>13108</v>
      </c>
      <c r="M9060" t="s">
        <v>13109</v>
      </c>
      <c r="N9060" s="126"/>
      <c r="Q9060" t="s">
        <v>13106</v>
      </c>
      <c r="R9060" t="s">
        <v>20031</v>
      </c>
      <c r="S9060" s="120">
        <v>0.6</v>
      </c>
      <c r="U9060"/>
    </row>
    <row r="9061" spans="1:21">
      <c r="A9061">
        <v>9060</v>
      </c>
      <c r="B9061" s="1" t="s">
        <v>13110</v>
      </c>
      <c r="C9061" s="1" t="s">
        <v>72</v>
      </c>
      <c r="D9061" s="1" t="s">
        <v>11938</v>
      </c>
      <c r="E9061" t="s">
        <v>769</v>
      </c>
      <c r="F9061" t="s">
        <v>13111</v>
      </c>
      <c r="G9061" t="s">
        <v>39</v>
      </c>
      <c r="H9061" t="s">
        <v>74</v>
      </c>
      <c r="I9061" t="s">
        <v>13028</v>
      </c>
      <c r="J9061" s="1">
        <v>7</v>
      </c>
      <c r="K9061" t="s">
        <v>13111</v>
      </c>
      <c r="L9061" t="s">
        <v>13112</v>
      </c>
      <c r="M9061" t="s">
        <v>13113</v>
      </c>
      <c r="N9061" s="126"/>
      <c r="Q9061" t="s">
        <v>13110</v>
      </c>
      <c r="R9061" t="s">
        <v>20032</v>
      </c>
      <c r="S9061" s="120">
        <v>0.6</v>
      </c>
      <c r="U9061"/>
    </row>
    <row r="9062" spans="1:21">
      <c r="A9062">
        <v>9061</v>
      </c>
      <c r="B9062" s="1" t="s">
        <v>13114</v>
      </c>
      <c r="C9062" s="1" t="s">
        <v>593</v>
      </c>
      <c r="D9062" s="1" t="s">
        <v>11938</v>
      </c>
      <c r="E9062" t="s">
        <v>769</v>
      </c>
      <c r="F9062" t="s">
        <v>13115</v>
      </c>
      <c r="G9062" t="s">
        <v>39</v>
      </c>
      <c r="H9062" t="s">
        <v>595</v>
      </c>
      <c r="I9062" t="s">
        <v>13028</v>
      </c>
      <c r="J9062" s="1">
        <v>7</v>
      </c>
      <c r="K9062" t="s">
        <v>13115</v>
      </c>
      <c r="L9062" t="s">
        <v>13116</v>
      </c>
      <c r="M9062" t="s">
        <v>13117</v>
      </c>
      <c r="N9062" s="126"/>
      <c r="Q9062" t="s">
        <v>13114</v>
      </c>
      <c r="R9062" t="s">
        <v>20033</v>
      </c>
      <c r="S9062" s="120">
        <v>0.6</v>
      </c>
      <c r="U9062"/>
    </row>
    <row r="9063" spans="1:21">
      <c r="A9063">
        <v>9062</v>
      </c>
      <c r="B9063" s="1" t="s">
        <v>13118</v>
      </c>
      <c r="C9063" s="1" t="s">
        <v>72</v>
      </c>
      <c r="D9063" s="1" t="s">
        <v>13119</v>
      </c>
      <c r="E9063" t="s">
        <v>38</v>
      </c>
      <c r="F9063" t="s">
        <v>13120</v>
      </c>
      <c r="G9063" t="s">
        <v>39</v>
      </c>
      <c r="H9063" t="s">
        <v>74</v>
      </c>
      <c r="I9063" t="s">
        <v>13121</v>
      </c>
      <c r="J9063" s="1">
        <v>1</v>
      </c>
      <c r="K9063" t="s">
        <v>13120</v>
      </c>
      <c r="L9063" t="s">
        <v>13122</v>
      </c>
      <c r="M9063" t="s">
        <v>13123</v>
      </c>
      <c r="N9063" s="126"/>
      <c r="Q9063" t="s">
        <v>13118</v>
      </c>
      <c r="R9063" t="s">
        <v>20034</v>
      </c>
      <c r="S9063" s="120">
        <v>0.6</v>
      </c>
      <c r="U9063"/>
    </row>
    <row r="9064" spans="1:21">
      <c r="A9064">
        <v>9063</v>
      </c>
      <c r="B9064" s="1" t="s">
        <v>13124</v>
      </c>
      <c r="C9064" s="1" t="s">
        <v>72</v>
      </c>
      <c r="D9064" s="1" t="s">
        <v>13119</v>
      </c>
      <c r="E9064" t="s">
        <v>38</v>
      </c>
      <c r="F9064" t="s">
        <v>13120</v>
      </c>
      <c r="G9064" t="s">
        <v>39</v>
      </c>
      <c r="H9064" t="s">
        <v>74</v>
      </c>
      <c r="I9064" t="s">
        <v>13121</v>
      </c>
      <c r="J9064" s="1">
        <v>1</v>
      </c>
      <c r="K9064" t="s">
        <v>13120</v>
      </c>
      <c r="L9064" t="s">
        <v>13122</v>
      </c>
      <c r="M9064" t="s">
        <v>13123</v>
      </c>
      <c r="N9064" s="126"/>
      <c r="Q9064" t="s">
        <v>13124</v>
      </c>
      <c r="R9064" t="s">
        <v>20034</v>
      </c>
      <c r="S9064" s="120">
        <v>0.6</v>
      </c>
      <c r="U9064"/>
    </row>
    <row r="9065" spans="1:21">
      <c r="A9065">
        <v>9064</v>
      </c>
      <c r="B9065" s="1" t="s">
        <v>13125</v>
      </c>
      <c r="C9065" s="1" t="s">
        <v>72</v>
      </c>
      <c r="D9065" s="1" t="s">
        <v>13119</v>
      </c>
      <c r="E9065" t="s">
        <v>38</v>
      </c>
      <c r="F9065" t="s">
        <v>13120</v>
      </c>
      <c r="G9065" t="s">
        <v>39</v>
      </c>
      <c r="H9065" t="s">
        <v>74</v>
      </c>
      <c r="I9065" t="s">
        <v>13121</v>
      </c>
      <c r="J9065" s="1">
        <v>1</v>
      </c>
      <c r="K9065" t="s">
        <v>13120</v>
      </c>
      <c r="L9065" t="s">
        <v>13122</v>
      </c>
      <c r="M9065" t="s">
        <v>13123</v>
      </c>
      <c r="N9065" s="126"/>
      <c r="Q9065" t="s">
        <v>13125</v>
      </c>
      <c r="R9065" t="s">
        <v>20034</v>
      </c>
      <c r="S9065" s="120">
        <v>0.6</v>
      </c>
      <c r="U9065"/>
    </row>
    <row r="9066" spans="1:21">
      <c r="A9066">
        <v>9065</v>
      </c>
      <c r="B9066" s="1" t="s">
        <v>13126</v>
      </c>
      <c r="C9066" s="1" t="s">
        <v>72</v>
      </c>
      <c r="D9066" s="1" t="s">
        <v>13119</v>
      </c>
      <c r="E9066" t="s">
        <v>38</v>
      </c>
      <c r="F9066" t="s">
        <v>13120</v>
      </c>
      <c r="G9066" t="s">
        <v>39</v>
      </c>
      <c r="H9066" t="s">
        <v>74</v>
      </c>
      <c r="I9066" t="s">
        <v>13121</v>
      </c>
      <c r="J9066" s="1">
        <v>1</v>
      </c>
      <c r="K9066" t="s">
        <v>13120</v>
      </c>
      <c r="L9066" t="s">
        <v>13122</v>
      </c>
      <c r="M9066" t="s">
        <v>13123</v>
      </c>
      <c r="N9066" s="126">
        <v>0.01</v>
      </c>
      <c r="Q9066" t="s">
        <v>13126</v>
      </c>
      <c r="R9066" t="s">
        <v>20034</v>
      </c>
      <c r="S9066" s="120">
        <v>0.6</v>
      </c>
      <c r="U9066"/>
    </row>
    <row r="9067" spans="1:21">
      <c r="A9067">
        <v>9066</v>
      </c>
      <c r="B9067" s="1" t="s">
        <v>13127</v>
      </c>
      <c r="C9067" s="1" t="s">
        <v>72</v>
      </c>
      <c r="D9067" s="1" t="s">
        <v>13119</v>
      </c>
      <c r="E9067" t="s">
        <v>38</v>
      </c>
      <c r="F9067" t="s">
        <v>13120</v>
      </c>
      <c r="G9067" t="s">
        <v>39</v>
      </c>
      <c r="H9067" t="s">
        <v>74</v>
      </c>
      <c r="I9067" t="s">
        <v>13121</v>
      </c>
      <c r="J9067" s="1">
        <v>1</v>
      </c>
      <c r="K9067" t="s">
        <v>13120</v>
      </c>
      <c r="L9067" t="s">
        <v>13122</v>
      </c>
      <c r="M9067" t="s">
        <v>13123</v>
      </c>
      <c r="N9067" s="126"/>
      <c r="Q9067" t="s">
        <v>13127</v>
      </c>
      <c r="R9067" t="s">
        <v>20034</v>
      </c>
      <c r="S9067" s="120">
        <v>0.6</v>
      </c>
      <c r="U9067"/>
    </row>
    <row r="9068" spans="1:21">
      <c r="A9068">
        <v>9067</v>
      </c>
      <c r="B9068" s="1" t="s">
        <v>13128</v>
      </c>
      <c r="C9068" s="1" t="s">
        <v>72</v>
      </c>
      <c r="D9068" s="1" t="s">
        <v>13119</v>
      </c>
      <c r="E9068" t="s">
        <v>38</v>
      </c>
      <c r="F9068" t="s">
        <v>13120</v>
      </c>
      <c r="G9068" t="s">
        <v>39</v>
      </c>
      <c r="H9068" t="s">
        <v>74</v>
      </c>
      <c r="I9068" t="s">
        <v>13121</v>
      </c>
      <c r="J9068" s="1">
        <v>1</v>
      </c>
      <c r="K9068" t="s">
        <v>13120</v>
      </c>
      <c r="L9068" t="s">
        <v>13122</v>
      </c>
      <c r="M9068" t="s">
        <v>13123</v>
      </c>
      <c r="N9068" s="126"/>
      <c r="Q9068" t="s">
        <v>13128</v>
      </c>
      <c r="R9068" t="s">
        <v>20034</v>
      </c>
      <c r="S9068" s="120">
        <v>0.6</v>
      </c>
      <c r="U9068"/>
    </row>
    <row r="9069" spans="1:21">
      <c r="A9069">
        <v>9068</v>
      </c>
      <c r="B9069" s="1" t="s">
        <v>13129</v>
      </c>
      <c r="C9069" s="1" t="s">
        <v>72</v>
      </c>
      <c r="D9069" s="1" t="s">
        <v>13119</v>
      </c>
      <c r="E9069" t="s">
        <v>38</v>
      </c>
      <c r="F9069" t="s">
        <v>13120</v>
      </c>
      <c r="G9069" t="s">
        <v>39</v>
      </c>
      <c r="H9069" t="s">
        <v>74</v>
      </c>
      <c r="I9069" t="s">
        <v>13121</v>
      </c>
      <c r="J9069" s="1">
        <v>1</v>
      </c>
      <c r="K9069" t="s">
        <v>13120</v>
      </c>
      <c r="L9069" t="s">
        <v>13122</v>
      </c>
      <c r="M9069" t="s">
        <v>13123</v>
      </c>
      <c r="N9069" s="126">
        <v>0.01</v>
      </c>
      <c r="Q9069" t="s">
        <v>13129</v>
      </c>
      <c r="R9069" t="s">
        <v>20034</v>
      </c>
      <c r="S9069" s="120">
        <v>0.6</v>
      </c>
      <c r="U9069"/>
    </row>
    <row r="9070" spans="1:21">
      <c r="A9070">
        <v>9069</v>
      </c>
      <c r="B9070" s="1" t="s">
        <v>13130</v>
      </c>
      <c r="C9070" s="1" t="s">
        <v>72</v>
      </c>
      <c r="D9070" s="1" t="s">
        <v>13119</v>
      </c>
      <c r="E9070" t="s">
        <v>38</v>
      </c>
      <c r="F9070" t="s">
        <v>13120</v>
      </c>
      <c r="G9070" t="s">
        <v>39</v>
      </c>
      <c r="H9070" t="s">
        <v>74</v>
      </c>
      <c r="I9070" t="s">
        <v>13121</v>
      </c>
      <c r="J9070" s="1">
        <v>1</v>
      </c>
      <c r="K9070" t="s">
        <v>13120</v>
      </c>
      <c r="L9070" t="s">
        <v>13122</v>
      </c>
      <c r="M9070" t="s">
        <v>13123</v>
      </c>
      <c r="N9070" s="126"/>
      <c r="Q9070" t="s">
        <v>13130</v>
      </c>
      <c r="R9070" t="s">
        <v>20034</v>
      </c>
      <c r="S9070" s="120">
        <v>0.6</v>
      </c>
      <c r="U9070"/>
    </row>
    <row r="9071" spans="1:21">
      <c r="A9071">
        <v>9070</v>
      </c>
      <c r="B9071" s="1" t="s">
        <v>13131</v>
      </c>
      <c r="C9071" s="1" t="s">
        <v>72</v>
      </c>
      <c r="D9071" s="1" t="s">
        <v>13119</v>
      </c>
      <c r="E9071" t="s">
        <v>38</v>
      </c>
      <c r="F9071" t="s">
        <v>13120</v>
      </c>
      <c r="G9071" t="s">
        <v>39</v>
      </c>
      <c r="H9071" t="s">
        <v>74</v>
      </c>
      <c r="I9071" t="s">
        <v>13121</v>
      </c>
      <c r="J9071" s="1">
        <v>1</v>
      </c>
      <c r="K9071" t="s">
        <v>13120</v>
      </c>
      <c r="L9071" t="s">
        <v>13122</v>
      </c>
      <c r="M9071" t="s">
        <v>13123</v>
      </c>
      <c r="N9071" s="126">
        <v>0.01</v>
      </c>
      <c r="Q9071" t="s">
        <v>13131</v>
      </c>
      <c r="R9071" t="s">
        <v>20034</v>
      </c>
      <c r="S9071" s="120">
        <v>0.6</v>
      </c>
      <c r="U9071"/>
    </row>
    <row r="9072" spans="1:21">
      <c r="A9072">
        <v>9071</v>
      </c>
      <c r="B9072" s="1" t="s">
        <v>13119</v>
      </c>
      <c r="C9072" s="1" t="s">
        <v>78</v>
      </c>
      <c r="D9072" s="1" t="s">
        <v>13119</v>
      </c>
      <c r="E9072" t="s">
        <v>38</v>
      </c>
      <c r="F9072" t="s">
        <v>13132</v>
      </c>
      <c r="G9072" t="s">
        <v>39</v>
      </c>
      <c r="H9072" t="s">
        <v>80</v>
      </c>
      <c r="I9072" t="s">
        <v>13121</v>
      </c>
      <c r="J9072" s="1">
        <v>1</v>
      </c>
      <c r="K9072" t="s">
        <v>13132</v>
      </c>
      <c r="L9072" t="s">
        <v>13133</v>
      </c>
      <c r="M9072" t="s">
        <v>13134</v>
      </c>
      <c r="N9072" s="126"/>
      <c r="Q9072" t="s">
        <v>13119</v>
      </c>
      <c r="R9072" t="s">
        <v>20035</v>
      </c>
      <c r="S9072" s="120">
        <v>0.6</v>
      </c>
      <c r="U9072"/>
    </row>
    <row r="9073" spans="1:21">
      <c r="A9073">
        <v>9072</v>
      </c>
      <c r="B9073" s="1" t="s">
        <v>13135</v>
      </c>
      <c r="C9073" s="1" t="s">
        <v>78</v>
      </c>
      <c r="D9073" s="1" t="s">
        <v>13119</v>
      </c>
      <c r="E9073" t="s">
        <v>38</v>
      </c>
      <c r="F9073" t="s">
        <v>13132</v>
      </c>
      <c r="G9073" t="s">
        <v>39</v>
      </c>
      <c r="H9073" t="s">
        <v>80</v>
      </c>
      <c r="I9073" t="s">
        <v>13121</v>
      </c>
      <c r="J9073" s="1">
        <v>1</v>
      </c>
      <c r="K9073" t="s">
        <v>13132</v>
      </c>
      <c r="L9073" t="s">
        <v>13133</v>
      </c>
      <c r="M9073" t="s">
        <v>13134</v>
      </c>
      <c r="N9073" s="126"/>
      <c r="Q9073" t="s">
        <v>13135</v>
      </c>
      <c r="R9073" t="s">
        <v>20035</v>
      </c>
      <c r="S9073" s="120">
        <v>0.6</v>
      </c>
      <c r="U9073"/>
    </row>
    <row r="9074" spans="1:21">
      <c r="A9074">
        <v>9073</v>
      </c>
      <c r="B9074" s="1" t="s">
        <v>13136</v>
      </c>
      <c r="C9074" s="1" t="s">
        <v>78</v>
      </c>
      <c r="D9074" s="1" t="s">
        <v>13119</v>
      </c>
      <c r="E9074" t="s">
        <v>38</v>
      </c>
      <c r="F9074" t="s">
        <v>13132</v>
      </c>
      <c r="G9074" t="s">
        <v>39</v>
      </c>
      <c r="H9074" t="s">
        <v>80</v>
      </c>
      <c r="I9074" t="s">
        <v>13121</v>
      </c>
      <c r="J9074" s="1">
        <v>1</v>
      </c>
      <c r="K9074" t="s">
        <v>13132</v>
      </c>
      <c r="L9074" t="s">
        <v>13133</v>
      </c>
      <c r="M9074" t="s">
        <v>13134</v>
      </c>
      <c r="N9074" s="126"/>
      <c r="Q9074" t="s">
        <v>13136</v>
      </c>
      <c r="R9074" t="s">
        <v>20035</v>
      </c>
      <c r="S9074" s="120">
        <v>0.6</v>
      </c>
      <c r="U9074"/>
    </row>
    <row r="9075" spans="1:21">
      <c r="A9075">
        <v>9074</v>
      </c>
      <c r="B9075" s="1" t="s">
        <v>13137</v>
      </c>
      <c r="C9075" s="1" t="s">
        <v>78</v>
      </c>
      <c r="D9075" s="1" t="s">
        <v>13119</v>
      </c>
      <c r="E9075" t="s">
        <v>38</v>
      </c>
      <c r="F9075" t="s">
        <v>13132</v>
      </c>
      <c r="G9075" t="s">
        <v>39</v>
      </c>
      <c r="H9075" t="s">
        <v>80</v>
      </c>
      <c r="I9075" t="s">
        <v>13121</v>
      </c>
      <c r="J9075" s="1">
        <v>1</v>
      </c>
      <c r="K9075" t="s">
        <v>13132</v>
      </c>
      <c r="L9075" t="s">
        <v>13133</v>
      </c>
      <c r="M9075" t="s">
        <v>13134</v>
      </c>
      <c r="N9075" s="126"/>
      <c r="Q9075" t="s">
        <v>13137</v>
      </c>
      <c r="R9075" t="s">
        <v>20035</v>
      </c>
      <c r="S9075" s="120">
        <v>0.6</v>
      </c>
      <c r="U9075"/>
    </row>
    <row r="9076" spans="1:21">
      <c r="A9076">
        <v>9075</v>
      </c>
      <c r="B9076" s="1" t="s">
        <v>13138</v>
      </c>
      <c r="C9076" s="1" t="s">
        <v>78</v>
      </c>
      <c r="D9076" s="1" t="s">
        <v>13119</v>
      </c>
      <c r="E9076" t="s">
        <v>38</v>
      </c>
      <c r="F9076" t="s">
        <v>13132</v>
      </c>
      <c r="G9076" t="s">
        <v>39</v>
      </c>
      <c r="H9076" t="s">
        <v>80</v>
      </c>
      <c r="I9076" t="s">
        <v>13121</v>
      </c>
      <c r="J9076" s="1">
        <v>1</v>
      </c>
      <c r="K9076" t="s">
        <v>13132</v>
      </c>
      <c r="L9076" t="s">
        <v>13133</v>
      </c>
      <c r="M9076" t="s">
        <v>13134</v>
      </c>
      <c r="N9076" s="126"/>
      <c r="Q9076" t="s">
        <v>13138</v>
      </c>
      <c r="R9076" t="s">
        <v>20035</v>
      </c>
      <c r="S9076" s="120">
        <v>0.6</v>
      </c>
      <c r="U9076"/>
    </row>
    <row r="9077" spans="1:21">
      <c r="A9077">
        <v>9076</v>
      </c>
      <c r="B9077" s="1" t="s">
        <v>13139</v>
      </c>
      <c r="C9077" s="1" t="s">
        <v>78</v>
      </c>
      <c r="D9077" s="1" t="s">
        <v>13119</v>
      </c>
      <c r="E9077" t="s">
        <v>38</v>
      </c>
      <c r="F9077" t="s">
        <v>13132</v>
      </c>
      <c r="G9077" t="s">
        <v>39</v>
      </c>
      <c r="H9077" t="s">
        <v>80</v>
      </c>
      <c r="I9077" t="s">
        <v>13121</v>
      </c>
      <c r="J9077" s="1">
        <v>1</v>
      </c>
      <c r="K9077" t="s">
        <v>13132</v>
      </c>
      <c r="L9077" t="s">
        <v>13133</v>
      </c>
      <c r="M9077" t="s">
        <v>13134</v>
      </c>
      <c r="N9077" s="126"/>
      <c r="Q9077" t="s">
        <v>13139</v>
      </c>
      <c r="R9077" t="s">
        <v>20035</v>
      </c>
      <c r="S9077" s="120">
        <v>0.6</v>
      </c>
      <c r="U9077"/>
    </row>
    <row r="9078" spans="1:21">
      <c r="A9078">
        <v>9077</v>
      </c>
      <c r="B9078" s="1" t="s">
        <v>13140</v>
      </c>
      <c r="C9078" s="1" t="s">
        <v>78</v>
      </c>
      <c r="D9078" s="1" t="s">
        <v>13119</v>
      </c>
      <c r="E9078" t="s">
        <v>38</v>
      </c>
      <c r="F9078" t="s">
        <v>13132</v>
      </c>
      <c r="G9078" t="s">
        <v>39</v>
      </c>
      <c r="H9078" t="s">
        <v>80</v>
      </c>
      <c r="I9078" t="s">
        <v>13121</v>
      </c>
      <c r="J9078" s="1">
        <v>1</v>
      </c>
      <c r="K9078" t="s">
        <v>13132</v>
      </c>
      <c r="L9078" t="s">
        <v>13133</v>
      </c>
      <c r="M9078" t="s">
        <v>13134</v>
      </c>
      <c r="N9078" s="126"/>
      <c r="Q9078" t="s">
        <v>13140</v>
      </c>
      <c r="R9078" t="s">
        <v>20035</v>
      </c>
      <c r="S9078" s="120">
        <v>0.6</v>
      </c>
      <c r="U9078"/>
    </row>
    <row r="9079" spans="1:21">
      <c r="A9079">
        <v>9078</v>
      </c>
      <c r="B9079" s="1" t="s">
        <v>13141</v>
      </c>
      <c r="C9079" s="1" t="s">
        <v>78</v>
      </c>
      <c r="D9079" s="1" t="s">
        <v>13119</v>
      </c>
      <c r="E9079" t="s">
        <v>38</v>
      </c>
      <c r="F9079" t="s">
        <v>13132</v>
      </c>
      <c r="G9079" t="s">
        <v>39</v>
      </c>
      <c r="H9079" t="s">
        <v>80</v>
      </c>
      <c r="I9079" t="s">
        <v>13121</v>
      </c>
      <c r="J9079" s="1">
        <v>1</v>
      </c>
      <c r="K9079" t="s">
        <v>13132</v>
      </c>
      <c r="L9079" t="s">
        <v>13133</v>
      </c>
      <c r="M9079" t="s">
        <v>13134</v>
      </c>
      <c r="N9079" s="126"/>
      <c r="Q9079" t="s">
        <v>13141</v>
      </c>
      <c r="R9079" t="s">
        <v>20035</v>
      </c>
      <c r="S9079" s="120">
        <v>0.6</v>
      </c>
      <c r="U9079"/>
    </row>
    <row r="9080" spans="1:21">
      <c r="A9080">
        <v>9079</v>
      </c>
      <c r="B9080" s="1" t="s">
        <v>13142</v>
      </c>
      <c r="C9080" s="1" t="s">
        <v>78</v>
      </c>
      <c r="D9080" s="1" t="s">
        <v>13119</v>
      </c>
      <c r="E9080" t="s">
        <v>38</v>
      </c>
      <c r="F9080" t="s">
        <v>13132</v>
      </c>
      <c r="G9080" t="s">
        <v>39</v>
      </c>
      <c r="H9080" t="s">
        <v>80</v>
      </c>
      <c r="I9080" t="s">
        <v>13121</v>
      </c>
      <c r="J9080" s="1">
        <v>1</v>
      </c>
      <c r="K9080" t="s">
        <v>13132</v>
      </c>
      <c r="L9080" t="s">
        <v>13133</v>
      </c>
      <c r="M9080" t="s">
        <v>13134</v>
      </c>
      <c r="N9080" s="126"/>
      <c r="Q9080" t="s">
        <v>13142</v>
      </c>
      <c r="R9080" t="s">
        <v>20035</v>
      </c>
      <c r="S9080" s="120">
        <v>0.6</v>
      </c>
      <c r="U9080"/>
    </row>
    <row r="9081" spans="1:21">
      <c r="A9081">
        <v>9080</v>
      </c>
      <c r="B9081" s="1" t="s">
        <v>13143</v>
      </c>
      <c r="C9081" s="1" t="s">
        <v>78</v>
      </c>
      <c r="D9081" s="1" t="s">
        <v>13119</v>
      </c>
      <c r="E9081" t="s">
        <v>38</v>
      </c>
      <c r="F9081" t="s">
        <v>13132</v>
      </c>
      <c r="G9081" t="s">
        <v>39</v>
      </c>
      <c r="H9081" t="s">
        <v>80</v>
      </c>
      <c r="I9081" t="s">
        <v>13121</v>
      </c>
      <c r="J9081" s="1">
        <v>1</v>
      </c>
      <c r="K9081" t="s">
        <v>13132</v>
      </c>
      <c r="L9081" t="s">
        <v>13133</v>
      </c>
      <c r="M9081" t="s">
        <v>13134</v>
      </c>
      <c r="N9081" s="126"/>
      <c r="Q9081" t="s">
        <v>13143</v>
      </c>
      <c r="R9081" t="s">
        <v>20035</v>
      </c>
      <c r="S9081" s="120">
        <v>0.6</v>
      </c>
      <c r="U9081"/>
    </row>
    <row r="9082" spans="1:21">
      <c r="A9082">
        <v>9081</v>
      </c>
      <c r="B9082" s="1" t="s">
        <v>13144</v>
      </c>
      <c r="C9082" s="1" t="s">
        <v>78</v>
      </c>
      <c r="D9082" s="1" t="s">
        <v>13119</v>
      </c>
      <c r="E9082" t="s">
        <v>38</v>
      </c>
      <c r="F9082" t="s">
        <v>13132</v>
      </c>
      <c r="G9082" t="s">
        <v>39</v>
      </c>
      <c r="H9082" t="s">
        <v>80</v>
      </c>
      <c r="I9082" t="s">
        <v>13121</v>
      </c>
      <c r="J9082" s="1">
        <v>1</v>
      </c>
      <c r="K9082" t="s">
        <v>13132</v>
      </c>
      <c r="L9082" t="s">
        <v>13133</v>
      </c>
      <c r="M9082" t="s">
        <v>13134</v>
      </c>
      <c r="N9082" s="126"/>
      <c r="Q9082" t="s">
        <v>13144</v>
      </c>
      <c r="R9082" t="s">
        <v>20035</v>
      </c>
      <c r="S9082" s="120">
        <v>0.6</v>
      </c>
      <c r="U9082"/>
    </row>
    <row r="9083" spans="1:21">
      <c r="A9083">
        <v>9082</v>
      </c>
      <c r="B9083" s="1" t="s">
        <v>13145</v>
      </c>
      <c r="C9083" s="1" t="s">
        <v>78</v>
      </c>
      <c r="D9083" s="1" t="s">
        <v>13119</v>
      </c>
      <c r="E9083" t="s">
        <v>38</v>
      </c>
      <c r="F9083" t="s">
        <v>13132</v>
      </c>
      <c r="G9083" t="s">
        <v>39</v>
      </c>
      <c r="H9083" t="s">
        <v>80</v>
      </c>
      <c r="I9083" t="s">
        <v>13121</v>
      </c>
      <c r="J9083" s="1">
        <v>1</v>
      </c>
      <c r="K9083" t="s">
        <v>13132</v>
      </c>
      <c r="L9083" t="s">
        <v>13133</v>
      </c>
      <c r="M9083" t="s">
        <v>13134</v>
      </c>
      <c r="N9083" s="126">
        <v>0.01</v>
      </c>
      <c r="Q9083" t="s">
        <v>13145</v>
      </c>
      <c r="R9083" t="s">
        <v>20035</v>
      </c>
      <c r="S9083" s="120">
        <v>0.6</v>
      </c>
      <c r="U9083"/>
    </row>
    <row r="9084" spans="1:21">
      <c r="A9084">
        <v>9083</v>
      </c>
      <c r="B9084" s="1" t="s">
        <v>13146</v>
      </c>
      <c r="C9084" s="1" t="s">
        <v>78</v>
      </c>
      <c r="D9084" s="1" t="s">
        <v>13119</v>
      </c>
      <c r="E9084" t="s">
        <v>38</v>
      </c>
      <c r="F9084" t="s">
        <v>13132</v>
      </c>
      <c r="G9084" t="s">
        <v>39</v>
      </c>
      <c r="H9084" t="s">
        <v>80</v>
      </c>
      <c r="I9084" t="s">
        <v>13121</v>
      </c>
      <c r="J9084" s="1">
        <v>1</v>
      </c>
      <c r="K9084" t="s">
        <v>13132</v>
      </c>
      <c r="L9084" t="s">
        <v>13133</v>
      </c>
      <c r="M9084" t="s">
        <v>13134</v>
      </c>
      <c r="N9084" s="126"/>
      <c r="Q9084" t="s">
        <v>13146</v>
      </c>
      <c r="R9084" t="s">
        <v>20035</v>
      </c>
      <c r="S9084" s="120">
        <v>0.6</v>
      </c>
      <c r="U9084"/>
    </row>
    <row r="9085" spans="1:21">
      <c r="A9085">
        <v>9084</v>
      </c>
      <c r="B9085" s="1" t="s">
        <v>13147</v>
      </c>
      <c r="C9085" s="1" t="s">
        <v>78</v>
      </c>
      <c r="D9085" s="1" t="s">
        <v>13119</v>
      </c>
      <c r="E9085" t="s">
        <v>38</v>
      </c>
      <c r="F9085" t="s">
        <v>13132</v>
      </c>
      <c r="G9085" t="s">
        <v>39</v>
      </c>
      <c r="H9085" t="s">
        <v>80</v>
      </c>
      <c r="I9085" t="s">
        <v>13121</v>
      </c>
      <c r="J9085" s="1">
        <v>1</v>
      </c>
      <c r="K9085" t="s">
        <v>13132</v>
      </c>
      <c r="L9085" t="s">
        <v>13133</v>
      </c>
      <c r="M9085" t="s">
        <v>13134</v>
      </c>
      <c r="N9085" s="126"/>
      <c r="Q9085" t="s">
        <v>13147</v>
      </c>
      <c r="R9085" t="s">
        <v>20035</v>
      </c>
      <c r="S9085" s="120">
        <v>0.6</v>
      </c>
      <c r="U9085"/>
    </row>
    <row r="9086" spans="1:21">
      <c r="A9086">
        <v>9085</v>
      </c>
      <c r="B9086" s="1" t="s">
        <v>13148</v>
      </c>
      <c r="C9086" s="1" t="s">
        <v>78</v>
      </c>
      <c r="D9086" s="1" t="s">
        <v>13119</v>
      </c>
      <c r="E9086" t="s">
        <v>38</v>
      </c>
      <c r="F9086" t="s">
        <v>13132</v>
      </c>
      <c r="G9086" t="s">
        <v>39</v>
      </c>
      <c r="H9086" t="s">
        <v>80</v>
      </c>
      <c r="I9086" t="s">
        <v>13121</v>
      </c>
      <c r="J9086" s="1">
        <v>1</v>
      </c>
      <c r="K9086" t="s">
        <v>13132</v>
      </c>
      <c r="L9086" t="s">
        <v>13133</v>
      </c>
      <c r="M9086" t="s">
        <v>13134</v>
      </c>
      <c r="N9086" s="126"/>
      <c r="Q9086" t="s">
        <v>13148</v>
      </c>
      <c r="R9086" t="s">
        <v>20035</v>
      </c>
      <c r="S9086" s="120">
        <v>0.6</v>
      </c>
      <c r="U9086"/>
    </row>
    <row r="9087" spans="1:21">
      <c r="A9087">
        <v>9086</v>
      </c>
      <c r="B9087" s="1" t="s">
        <v>13149</v>
      </c>
      <c r="C9087" s="1" t="s">
        <v>78</v>
      </c>
      <c r="D9087" s="1" t="s">
        <v>13119</v>
      </c>
      <c r="E9087" t="s">
        <v>38</v>
      </c>
      <c r="F9087" t="s">
        <v>13132</v>
      </c>
      <c r="G9087" t="s">
        <v>39</v>
      </c>
      <c r="H9087" t="s">
        <v>80</v>
      </c>
      <c r="I9087" t="s">
        <v>13121</v>
      </c>
      <c r="J9087" s="1">
        <v>1</v>
      </c>
      <c r="K9087" t="s">
        <v>13132</v>
      </c>
      <c r="L9087" t="s">
        <v>13133</v>
      </c>
      <c r="M9087" t="s">
        <v>13134</v>
      </c>
      <c r="N9087" s="126"/>
      <c r="Q9087" t="s">
        <v>13149</v>
      </c>
      <c r="R9087" t="s">
        <v>20035</v>
      </c>
      <c r="S9087" s="120">
        <v>0.6</v>
      </c>
      <c r="U9087"/>
    </row>
    <row r="9088" spans="1:21">
      <c r="A9088">
        <v>9087</v>
      </c>
      <c r="B9088" s="1" t="s">
        <v>13150</v>
      </c>
      <c r="C9088" s="1" t="s">
        <v>78</v>
      </c>
      <c r="D9088" s="1" t="s">
        <v>13119</v>
      </c>
      <c r="E9088" t="s">
        <v>38</v>
      </c>
      <c r="F9088" t="s">
        <v>13132</v>
      </c>
      <c r="G9088" t="s">
        <v>39</v>
      </c>
      <c r="H9088" t="s">
        <v>80</v>
      </c>
      <c r="I9088" t="s">
        <v>13121</v>
      </c>
      <c r="J9088" s="1">
        <v>1</v>
      </c>
      <c r="K9088" t="s">
        <v>13132</v>
      </c>
      <c r="L9088" t="s">
        <v>13133</v>
      </c>
      <c r="M9088" t="s">
        <v>13134</v>
      </c>
      <c r="N9088" s="126"/>
      <c r="Q9088" t="s">
        <v>13150</v>
      </c>
      <c r="R9088" t="s">
        <v>20035</v>
      </c>
      <c r="S9088" s="120">
        <v>0.6</v>
      </c>
      <c r="U9088"/>
    </row>
    <row r="9089" spans="1:21">
      <c r="A9089">
        <v>9088</v>
      </c>
      <c r="B9089" s="1" t="s">
        <v>12181</v>
      </c>
      <c r="C9089" s="1" t="s">
        <v>78</v>
      </c>
      <c r="D9089" s="1" t="s">
        <v>13119</v>
      </c>
      <c r="E9089" t="s">
        <v>38</v>
      </c>
      <c r="F9089" t="s">
        <v>13132</v>
      </c>
      <c r="G9089" t="s">
        <v>39</v>
      </c>
      <c r="H9089" t="s">
        <v>80</v>
      </c>
      <c r="I9089" t="s">
        <v>13121</v>
      </c>
      <c r="J9089" s="1">
        <v>1</v>
      </c>
      <c r="K9089" t="s">
        <v>13132</v>
      </c>
      <c r="L9089" t="s">
        <v>13133</v>
      </c>
      <c r="M9089" t="s">
        <v>13134</v>
      </c>
      <c r="N9089" s="126"/>
      <c r="Q9089" t="s">
        <v>12181</v>
      </c>
      <c r="R9089" t="s">
        <v>20035</v>
      </c>
      <c r="S9089" s="120">
        <v>0.6</v>
      </c>
      <c r="U9089"/>
    </row>
    <row r="9090" spans="1:21">
      <c r="A9090">
        <v>9089</v>
      </c>
      <c r="B9090" s="1" t="s">
        <v>13151</v>
      </c>
      <c r="C9090" s="1" t="s">
        <v>78</v>
      </c>
      <c r="D9090" s="1" t="s">
        <v>13119</v>
      </c>
      <c r="E9090" t="s">
        <v>38</v>
      </c>
      <c r="F9090" t="s">
        <v>13132</v>
      </c>
      <c r="G9090" t="s">
        <v>39</v>
      </c>
      <c r="H9090" t="s">
        <v>80</v>
      </c>
      <c r="I9090" t="s">
        <v>13121</v>
      </c>
      <c r="J9090" s="1">
        <v>1</v>
      </c>
      <c r="K9090" t="s">
        <v>13132</v>
      </c>
      <c r="L9090" t="s">
        <v>13133</v>
      </c>
      <c r="M9090" t="s">
        <v>13134</v>
      </c>
      <c r="N9090" s="126"/>
      <c r="Q9090" t="s">
        <v>13151</v>
      </c>
      <c r="R9090" t="s">
        <v>20035</v>
      </c>
      <c r="S9090" s="120">
        <v>0.6</v>
      </c>
      <c r="U9090"/>
    </row>
    <row r="9091" spans="1:21">
      <c r="A9091">
        <v>9090</v>
      </c>
      <c r="B9091" s="1" t="s">
        <v>13152</v>
      </c>
      <c r="C9091" s="1" t="s">
        <v>78</v>
      </c>
      <c r="D9091" s="1" t="s">
        <v>13119</v>
      </c>
      <c r="E9091" t="s">
        <v>38</v>
      </c>
      <c r="F9091" t="s">
        <v>13132</v>
      </c>
      <c r="G9091" t="s">
        <v>39</v>
      </c>
      <c r="H9091" t="s">
        <v>80</v>
      </c>
      <c r="I9091" t="s">
        <v>13121</v>
      </c>
      <c r="J9091" s="1">
        <v>1</v>
      </c>
      <c r="K9091" t="s">
        <v>13132</v>
      </c>
      <c r="L9091" t="s">
        <v>13133</v>
      </c>
      <c r="M9091" t="s">
        <v>13134</v>
      </c>
      <c r="N9091" s="126"/>
      <c r="Q9091" t="s">
        <v>13152</v>
      </c>
      <c r="R9091" t="s">
        <v>20035</v>
      </c>
      <c r="S9091" s="120">
        <v>0.6</v>
      </c>
      <c r="U9091"/>
    </row>
    <row r="9092" spans="1:21">
      <c r="A9092">
        <v>9091</v>
      </c>
      <c r="B9092" s="1" t="s">
        <v>13153</v>
      </c>
      <c r="C9092" s="1" t="s">
        <v>78</v>
      </c>
      <c r="D9092" s="1" t="s">
        <v>13119</v>
      </c>
      <c r="E9092" t="s">
        <v>38</v>
      </c>
      <c r="F9092" t="s">
        <v>13132</v>
      </c>
      <c r="G9092" t="s">
        <v>39</v>
      </c>
      <c r="H9092" t="s">
        <v>80</v>
      </c>
      <c r="I9092" t="s">
        <v>13121</v>
      </c>
      <c r="J9092" s="1">
        <v>1</v>
      </c>
      <c r="K9092" t="s">
        <v>13132</v>
      </c>
      <c r="L9092" t="s">
        <v>13133</v>
      </c>
      <c r="M9092" t="s">
        <v>13134</v>
      </c>
      <c r="N9092" s="126"/>
      <c r="Q9092" t="s">
        <v>13153</v>
      </c>
      <c r="R9092" t="s">
        <v>20035</v>
      </c>
      <c r="S9092" s="120">
        <v>0.6</v>
      </c>
      <c r="U9092"/>
    </row>
    <row r="9093" spans="1:21">
      <c r="A9093">
        <v>9092</v>
      </c>
      <c r="B9093" s="1" t="s">
        <v>13154</v>
      </c>
      <c r="C9093" s="1" t="s">
        <v>78</v>
      </c>
      <c r="D9093" s="1" t="s">
        <v>13119</v>
      </c>
      <c r="E9093" t="s">
        <v>38</v>
      </c>
      <c r="F9093" t="s">
        <v>13132</v>
      </c>
      <c r="G9093" t="s">
        <v>39</v>
      </c>
      <c r="H9093" t="s">
        <v>80</v>
      </c>
      <c r="I9093" t="s">
        <v>13121</v>
      </c>
      <c r="J9093" s="1">
        <v>1</v>
      </c>
      <c r="K9093" t="s">
        <v>13132</v>
      </c>
      <c r="L9093" t="s">
        <v>13133</v>
      </c>
      <c r="M9093" t="s">
        <v>13134</v>
      </c>
      <c r="N9093" s="126"/>
      <c r="Q9093" t="s">
        <v>13154</v>
      </c>
      <c r="R9093" t="s">
        <v>20035</v>
      </c>
      <c r="S9093" s="120">
        <v>0.6</v>
      </c>
      <c r="U9093"/>
    </row>
    <row r="9094" spans="1:21">
      <c r="A9094">
        <v>9093</v>
      </c>
      <c r="B9094" s="1" t="s">
        <v>13155</v>
      </c>
      <c r="C9094" s="1" t="s">
        <v>78</v>
      </c>
      <c r="D9094" s="1" t="s">
        <v>13119</v>
      </c>
      <c r="E9094" t="s">
        <v>38</v>
      </c>
      <c r="F9094" t="s">
        <v>13132</v>
      </c>
      <c r="G9094" t="s">
        <v>39</v>
      </c>
      <c r="H9094" t="s">
        <v>80</v>
      </c>
      <c r="I9094" t="s">
        <v>13121</v>
      </c>
      <c r="J9094" s="1">
        <v>1</v>
      </c>
      <c r="K9094" t="s">
        <v>13132</v>
      </c>
      <c r="L9094" t="s">
        <v>13133</v>
      </c>
      <c r="M9094" t="s">
        <v>13134</v>
      </c>
      <c r="N9094" s="126">
        <v>0.01</v>
      </c>
      <c r="Q9094" t="s">
        <v>13155</v>
      </c>
      <c r="R9094" t="s">
        <v>20035</v>
      </c>
      <c r="S9094" s="120">
        <v>0.6</v>
      </c>
      <c r="U9094"/>
    </row>
    <row r="9095" spans="1:21">
      <c r="A9095">
        <v>9094</v>
      </c>
      <c r="B9095" s="1" t="s">
        <v>13156</v>
      </c>
      <c r="C9095" s="1" t="s">
        <v>78</v>
      </c>
      <c r="D9095" s="1" t="s">
        <v>13119</v>
      </c>
      <c r="E9095" t="s">
        <v>38</v>
      </c>
      <c r="F9095" t="s">
        <v>13132</v>
      </c>
      <c r="G9095" t="s">
        <v>39</v>
      </c>
      <c r="H9095" t="s">
        <v>80</v>
      </c>
      <c r="I9095" t="s">
        <v>13121</v>
      </c>
      <c r="J9095" s="1">
        <v>1</v>
      </c>
      <c r="K9095" t="s">
        <v>13132</v>
      </c>
      <c r="L9095" t="s">
        <v>13133</v>
      </c>
      <c r="M9095" t="s">
        <v>13134</v>
      </c>
      <c r="N9095" s="126"/>
      <c r="Q9095" t="s">
        <v>13156</v>
      </c>
      <c r="R9095" t="s">
        <v>20035</v>
      </c>
      <c r="S9095" s="120">
        <v>0.6</v>
      </c>
      <c r="U9095"/>
    </row>
    <row r="9096" spans="1:21">
      <c r="A9096">
        <v>9095</v>
      </c>
      <c r="B9096" s="1" t="s">
        <v>13157</v>
      </c>
      <c r="C9096" s="1" t="s">
        <v>78</v>
      </c>
      <c r="D9096" s="1" t="s">
        <v>13119</v>
      </c>
      <c r="E9096" t="s">
        <v>38</v>
      </c>
      <c r="F9096" t="s">
        <v>13132</v>
      </c>
      <c r="G9096" t="s">
        <v>39</v>
      </c>
      <c r="H9096" t="s">
        <v>80</v>
      </c>
      <c r="I9096" t="s">
        <v>13121</v>
      </c>
      <c r="J9096" s="1">
        <v>1</v>
      </c>
      <c r="K9096" t="s">
        <v>13132</v>
      </c>
      <c r="L9096" t="s">
        <v>13133</v>
      </c>
      <c r="M9096" t="s">
        <v>13134</v>
      </c>
      <c r="N9096" s="126">
        <v>0.01</v>
      </c>
      <c r="Q9096" t="s">
        <v>13157</v>
      </c>
      <c r="R9096" t="s">
        <v>20035</v>
      </c>
      <c r="S9096" s="120">
        <v>0.6</v>
      </c>
      <c r="U9096"/>
    </row>
    <row r="9097" spans="1:21">
      <c r="A9097">
        <v>9096</v>
      </c>
      <c r="B9097" s="1" t="s">
        <v>13158</v>
      </c>
      <c r="C9097" s="1" t="s">
        <v>78</v>
      </c>
      <c r="D9097" s="1" t="s">
        <v>13119</v>
      </c>
      <c r="E9097" t="s">
        <v>38</v>
      </c>
      <c r="F9097" t="s">
        <v>13132</v>
      </c>
      <c r="G9097" t="s">
        <v>39</v>
      </c>
      <c r="H9097" t="s">
        <v>80</v>
      </c>
      <c r="I9097" t="s">
        <v>13121</v>
      </c>
      <c r="J9097" s="1">
        <v>1</v>
      </c>
      <c r="K9097" t="s">
        <v>13132</v>
      </c>
      <c r="L9097" t="s">
        <v>13133</v>
      </c>
      <c r="M9097" t="s">
        <v>13134</v>
      </c>
      <c r="N9097" s="126"/>
      <c r="Q9097" t="s">
        <v>13158</v>
      </c>
      <c r="R9097" t="s">
        <v>20035</v>
      </c>
      <c r="S9097" s="120">
        <v>0.6</v>
      </c>
      <c r="U9097"/>
    </row>
    <row r="9098" spans="1:21">
      <c r="A9098">
        <v>9097</v>
      </c>
      <c r="B9098" s="1" t="s">
        <v>13159</v>
      </c>
      <c r="C9098" s="1" t="s">
        <v>78</v>
      </c>
      <c r="D9098" s="1" t="s">
        <v>13119</v>
      </c>
      <c r="E9098" t="s">
        <v>38</v>
      </c>
      <c r="F9098" t="s">
        <v>13132</v>
      </c>
      <c r="G9098" t="s">
        <v>39</v>
      </c>
      <c r="H9098" t="s">
        <v>80</v>
      </c>
      <c r="I9098" t="s">
        <v>13121</v>
      </c>
      <c r="J9098" s="1">
        <v>1</v>
      </c>
      <c r="K9098" t="s">
        <v>13132</v>
      </c>
      <c r="L9098" t="s">
        <v>13133</v>
      </c>
      <c r="M9098" t="s">
        <v>13134</v>
      </c>
      <c r="N9098" s="126"/>
      <c r="Q9098" t="s">
        <v>13159</v>
      </c>
      <c r="R9098" t="s">
        <v>20035</v>
      </c>
      <c r="S9098" s="120">
        <v>0.6</v>
      </c>
      <c r="U9098"/>
    </row>
    <row r="9099" spans="1:21">
      <c r="A9099">
        <v>9098</v>
      </c>
      <c r="B9099" s="1" t="s">
        <v>13160</v>
      </c>
      <c r="C9099" s="1" t="s">
        <v>78</v>
      </c>
      <c r="D9099" s="1" t="s">
        <v>13119</v>
      </c>
      <c r="E9099" t="s">
        <v>38</v>
      </c>
      <c r="F9099" t="s">
        <v>13132</v>
      </c>
      <c r="G9099" t="s">
        <v>39</v>
      </c>
      <c r="H9099" t="s">
        <v>80</v>
      </c>
      <c r="I9099" t="s">
        <v>13121</v>
      </c>
      <c r="J9099" s="1">
        <v>1</v>
      </c>
      <c r="K9099" t="s">
        <v>13132</v>
      </c>
      <c r="L9099" t="s">
        <v>13133</v>
      </c>
      <c r="M9099" t="s">
        <v>13134</v>
      </c>
      <c r="N9099" s="126"/>
      <c r="Q9099" t="s">
        <v>13160</v>
      </c>
      <c r="R9099" t="s">
        <v>20035</v>
      </c>
      <c r="S9099" s="120">
        <v>0.6</v>
      </c>
      <c r="U9099"/>
    </row>
    <row r="9100" spans="1:21">
      <c r="A9100">
        <v>9099</v>
      </c>
      <c r="B9100" s="1" t="s">
        <v>13161</v>
      </c>
      <c r="C9100" s="1" t="s">
        <v>78</v>
      </c>
      <c r="D9100" s="1" t="s">
        <v>13119</v>
      </c>
      <c r="E9100" t="s">
        <v>38</v>
      </c>
      <c r="F9100" t="s">
        <v>13132</v>
      </c>
      <c r="G9100" t="s">
        <v>39</v>
      </c>
      <c r="H9100" t="s">
        <v>80</v>
      </c>
      <c r="I9100" t="s">
        <v>13121</v>
      </c>
      <c r="J9100" s="1">
        <v>1</v>
      </c>
      <c r="K9100" t="s">
        <v>13132</v>
      </c>
      <c r="L9100" t="s">
        <v>13133</v>
      </c>
      <c r="M9100" t="s">
        <v>13134</v>
      </c>
      <c r="N9100" s="126"/>
      <c r="Q9100" t="s">
        <v>13161</v>
      </c>
      <c r="R9100" t="s">
        <v>20035</v>
      </c>
      <c r="S9100" s="120">
        <v>0.6</v>
      </c>
      <c r="U9100"/>
    </row>
    <row r="9101" spans="1:21">
      <c r="A9101">
        <v>9100</v>
      </c>
      <c r="B9101" s="1" t="s">
        <v>13162</v>
      </c>
      <c r="C9101" s="1" t="s">
        <v>78</v>
      </c>
      <c r="D9101" s="1" t="s">
        <v>13119</v>
      </c>
      <c r="E9101" t="s">
        <v>38</v>
      </c>
      <c r="F9101" t="s">
        <v>13132</v>
      </c>
      <c r="G9101" t="s">
        <v>39</v>
      </c>
      <c r="H9101" t="s">
        <v>80</v>
      </c>
      <c r="I9101" t="s">
        <v>13121</v>
      </c>
      <c r="J9101" s="1">
        <v>1</v>
      </c>
      <c r="K9101" t="s">
        <v>13132</v>
      </c>
      <c r="L9101" t="s">
        <v>13133</v>
      </c>
      <c r="M9101" t="s">
        <v>13134</v>
      </c>
      <c r="N9101" s="126"/>
      <c r="Q9101" t="s">
        <v>13162</v>
      </c>
      <c r="R9101" t="s">
        <v>20035</v>
      </c>
      <c r="S9101" s="120">
        <v>0.6</v>
      </c>
      <c r="U9101"/>
    </row>
    <row r="9102" spans="1:21">
      <c r="A9102">
        <v>9101</v>
      </c>
      <c r="B9102" s="1" t="s">
        <v>13163</v>
      </c>
      <c r="C9102" s="1" t="s">
        <v>78</v>
      </c>
      <c r="D9102" s="1" t="s">
        <v>13119</v>
      </c>
      <c r="E9102" t="s">
        <v>38</v>
      </c>
      <c r="F9102" t="s">
        <v>13132</v>
      </c>
      <c r="G9102" t="s">
        <v>39</v>
      </c>
      <c r="H9102" t="s">
        <v>80</v>
      </c>
      <c r="I9102" t="s">
        <v>13121</v>
      </c>
      <c r="J9102" s="1">
        <v>1</v>
      </c>
      <c r="K9102" t="s">
        <v>13132</v>
      </c>
      <c r="L9102" t="s">
        <v>13133</v>
      </c>
      <c r="M9102" t="s">
        <v>13134</v>
      </c>
      <c r="N9102" s="126"/>
      <c r="Q9102" t="s">
        <v>13163</v>
      </c>
      <c r="R9102" t="s">
        <v>20035</v>
      </c>
      <c r="S9102" s="120">
        <v>0.6</v>
      </c>
      <c r="U9102"/>
    </row>
    <row r="9103" spans="1:21">
      <c r="A9103">
        <v>9102</v>
      </c>
      <c r="B9103" s="1" t="s">
        <v>13164</v>
      </c>
      <c r="C9103" s="1" t="s">
        <v>87</v>
      </c>
      <c r="D9103" s="1" t="s">
        <v>13119</v>
      </c>
      <c r="E9103" t="s">
        <v>38</v>
      </c>
      <c r="F9103" t="s">
        <v>13165</v>
      </c>
      <c r="G9103" t="s">
        <v>39</v>
      </c>
      <c r="H9103" t="s">
        <v>89</v>
      </c>
      <c r="I9103" t="s">
        <v>13121</v>
      </c>
      <c r="J9103" s="1">
        <v>1</v>
      </c>
      <c r="K9103" t="s">
        <v>13165</v>
      </c>
      <c r="L9103" t="s">
        <v>13166</v>
      </c>
      <c r="M9103" t="s">
        <v>13167</v>
      </c>
      <c r="N9103" s="126"/>
      <c r="Q9103" t="s">
        <v>13164</v>
      </c>
      <c r="R9103" t="s">
        <v>20036</v>
      </c>
      <c r="S9103" s="120">
        <v>0.6</v>
      </c>
      <c r="U9103"/>
    </row>
    <row r="9104" spans="1:21">
      <c r="A9104">
        <v>9103</v>
      </c>
      <c r="B9104" s="1" t="s">
        <v>13168</v>
      </c>
      <c r="C9104" s="1" t="s">
        <v>87</v>
      </c>
      <c r="D9104" s="1" t="s">
        <v>13119</v>
      </c>
      <c r="E9104" t="s">
        <v>38</v>
      </c>
      <c r="F9104" t="s">
        <v>13165</v>
      </c>
      <c r="G9104" t="s">
        <v>39</v>
      </c>
      <c r="H9104" t="s">
        <v>89</v>
      </c>
      <c r="I9104" t="s">
        <v>13121</v>
      </c>
      <c r="J9104" s="1">
        <v>1</v>
      </c>
      <c r="K9104" t="s">
        <v>13165</v>
      </c>
      <c r="L9104" t="s">
        <v>13166</v>
      </c>
      <c r="M9104" t="s">
        <v>13167</v>
      </c>
      <c r="N9104" s="126"/>
      <c r="Q9104" t="s">
        <v>13168</v>
      </c>
      <c r="R9104" t="s">
        <v>20036</v>
      </c>
      <c r="S9104" s="120">
        <v>0.6</v>
      </c>
      <c r="U9104"/>
    </row>
    <row r="9105" spans="1:21">
      <c r="A9105">
        <v>9104</v>
      </c>
      <c r="B9105" s="1" t="s">
        <v>13169</v>
      </c>
      <c r="C9105" s="1" t="s">
        <v>87</v>
      </c>
      <c r="D9105" s="1" t="s">
        <v>13119</v>
      </c>
      <c r="E9105" t="s">
        <v>38</v>
      </c>
      <c r="F9105" t="s">
        <v>13165</v>
      </c>
      <c r="G9105" t="s">
        <v>39</v>
      </c>
      <c r="H9105" t="s">
        <v>89</v>
      </c>
      <c r="I9105" t="s">
        <v>13121</v>
      </c>
      <c r="J9105" s="1">
        <v>1</v>
      </c>
      <c r="K9105" t="s">
        <v>13165</v>
      </c>
      <c r="L9105" t="s">
        <v>13166</v>
      </c>
      <c r="M9105" t="s">
        <v>13167</v>
      </c>
      <c r="N9105" s="126">
        <v>0.01</v>
      </c>
      <c r="Q9105" t="s">
        <v>13169</v>
      </c>
      <c r="R9105" t="s">
        <v>20036</v>
      </c>
      <c r="S9105" s="120">
        <v>0.6</v>
      </c>
      <c r="U9105"/>
    </row>
    <row r="9106" spans="1:21">
      <c r="A9106">
        <v>9105</v>
      </c>
      <c r="B9106" s="1" t="s">
        <v>13170</v>
      </c>
      <c r="C9106" s="1" t="s">
        <v>87</v>
      </c>
      <c r="D9106" s="1" t="s">
        <v>13119</v>
      </c>
      <c r="E9106" t="s">
        <v>38</v>
      </c>
      <c r="F9106" t="s">
        <v>13165</v>
      </c>
      <c r="G9106" t="s">
        <v>39</v>
      </c>
      <c r="H9106" t="s">
        <v>89</v>
      </c>
      <c r="I9106" t="s">
        <v>13121</v>
      </c>
      <c r="J9106" s="1">
        <v>1</v>
      </c>
      <c r="K9106" t="s">
        <v>13165</v>
      </c>
      <c r="L9106" t="s">
        <v>13166</v>
      </c>
      <c r="M9106" t="s">
        <v>13167</v>
      </c>
      <c r="N9106" s="126"/>
      <c r="Q9106" t="s">
        <v>13170</v>
      </c>
      <c r="R9106" t="s">
        <v>20036</v>
      </c>
      <c r="S9106" s="120">
        <v>0.6</v>
      </c>
      <c r="U9106"/>
    </row>
    <row r="9107" spans="1:21">
      <c r="A9107">
        <v>9106</v>
      </c>
      <c r="B9107" s="1" t="s">
        <v>13171</v>
      </c>
      <c r="C9107" s="1" t="s">
        <v>87</v>
      </c>
      <c r="D9107" s="1" t="s">
        <v>13119</v>
      </c>
      <c r="E9107" t="s">
        <v>38</v>
      </c>
      <c r="F9107" t="s">
        <v>13165</v>
      </c>
      <c r="G9107" t="s">
        <v>39</v>
      </c>
      <c r="H9107" t="s">
        <v>89</v>
      </c>
      <c r="I9107" t="s">
        <v>13121</v>
      </c>
      <c r="J9107" s="1">
        <v>1</v>
      </c>
      <c r="K9107" t="s">
        <v>13165</v>
      </c>
      <c r="L9107" t="s">
        <v>13166</v>
      </c>
      <c r="M9107" t="s">
        <v>13167</v>
      </c>
      <c r="N9107" s="126">
        <v>0.01</v>
      </c>
      <c r="Q9107" t="s">
        <v>13171</v>
      </c>
      <c r="R9107" t="s">
        <v>20036</v>
      </c>
      <c r="S9107" s="120">
        <v>0.6</v>
      </c>
      <c r="U9107"/>
    </row>
    <row r="9108" spans="1:21">
      <c r="A9108">
        <v>9107</v>
      </c>
      <c r="B9108" s="1" t="s">
        <v>2709</v>
      </c>
      <c r="C9108" s="1" t="s">
        <v>87</v>
      </c>
      <c r="D9108" s="1" t="s">
        <v>13119</v>
      </c>
      <c r="E9108" t="s">
        <v>38</v>
      </c>
      <c r="F9108" t="s">
        <v>13165</v>
      </c>
      <c r="G9108" t="s">
        <v>39</v>
      </c>
      <c r="H9108" t="s">
        <v>89</v>
      </c>
      <c r="I9108" t="s">
        <v>13121</v>
      </c>
      <c r="J9108" s="1">
        <v>1</v>
      </c>
      <c r="K9108" t="s">
        <v>13165</v>
      </c>
      <c r="L9108" t="s">
        <v>13166</v>
      </c>
      <c r="M9108" t="s">
        <v>13167</v>
      </c>
      <c r="N9108" s="126"/>
      <c r="Q9108" t="s">
        <v>2709</v>
      </c>
      <c r="R9108" t="s">
        <v>20036</v>
      </c>
      <c r="S9108" s="120">
        <v>0.6</v>
      </c>
      <c r="U9108"/>
    </row>
    <row r="9109" spans="1:21">
      <c r="A9109">
        <v>9108</v>
      </c>
      <c r="B9109" s="1" t="s">
        <v>13172</v>
      </c>
      <c r="C9109" s="1" t="s">
        <v>87</v>
      </c>
      <c r="D9109" s="1" t="s">
        <v>13119</v>
      </c>
      <c r="E9109" t="s">
        <v>38</v>
      </c>
      <c r="F9109" t="s">
        <v>13165</v>
      </c>
      <c r="G9109" t="s">
        <v>39</v>
      </c>
      <c r="H9109" t="s">
        <v>89</v>
      </c>
      <c r="I9109" t="s">
        <v>13121</v>
      </c>
      <c r="J9109" s="1">
        <v>1</v>
      </c>
      <c r="K9109" t="s">
        <v>13165</v>
      </c>
      <c r="L9109" t="s">
        <v>13166</v>
      </c>
      <c r="M9109" t="s">
        <v>13167</v>
      </c>
      <c r="N9109" s="126"/>
      <c r="Q9109" t="s">
        <v>13172</v>
      </c>
      <c r="R9109" t="s">
        <v>20036</v>
      </c>
      <c r="S9109" s="120">
        <v>0.6</v>
      </c>
      <c r="U9109"/>
    </row>
    <row r="9110" spans="1:21">
      <c r="A9110">
        <v>9109</v>
      </c>
      <c r="B9110" s="1" t="s">
        <v>13173</v>
      </c>
      <c r="C9110" s="1" t="s">
        <v>87</v>
      </c>
      <c r="D9110" s="1" t="s">
        <v>13119</v>
      </c>
      <c r="E9110" t="s">
        <v>38</v>
      </c>
      <c r="F9110" t="s">
        <v>13165</v>
      </c>
      <c r="G9110" t="s">
        <v>39</v>
      </c>
      <c r="H9110" t="s">
        <v>89</v>
      </c>
      <c r="I9110" t="s">
        <v>13121</v>
      </c>
      <c r="J9110" s="1">
        <v>1</v>
      </c>
      <c r="K9110" t="s">
        <v>13165</v>
      </c>
      <c r="L9110" t="s">
        <v>13166</v>
      </c>
      <c r="M9110" t="s">
        <v>13167</v>
      </c>
      <c r="N9110" s="126"/>
      <c r="Q9110" t="s">
        <v>13173</v>
      </c>
      <c r="R9110" t="s">
        <v>20036</v>
      </c>
      <c r="S9110" s="120">
        <v>0.6</v>
      </c>
      <c r="U9110"/>
    </row>
    <row r="9111" spans="1:21">
      <c r="A9111">
        <v>9110</v>
      </c>
      <c r="B9111" s="1" t="s">
        <v>13174</v>
      </c>
      <c r="C9111" s="1" t="s">
        <v>87</v>
      </c>
      <c r="D9111" s="1" t="s">
        <v>13119</v>
      </c>
      <c r="E9111" t="s">
        <v>38</v>
      </c>
      <c r="F9111" t="s">
        <v>13165</v>
      </c>
      <c r="G9111" t="s">
        <v>39</v>
      </c>
      <c r="H9111" t="s">
        <v>89</v>
      </c>
      <c r="I9111" t="s">
        <v>13121</v>
      </c>
      <c r="J9111" s="1">
        <v>1</v>
      </c>
      <c r="K9111" t="s">
        <v>13165</v>
      </c>
      <c r="L9111" t="s">
        <v>13166</v>
      </c>
      <c r="M9111" t="s">
        <v>13167</v>
      </c>
      <c r="N9111" s="126"/>
      <c r="Q9111" t="s">
        <v>13174</v>
      </c>
      <c r="R9111" t="s">
        <v>20036</v>
      </c>
      <c r="S9111" s="120">
        <v>0.6</v>
      </c>
      <c r="U9111"/>
    </row>
    <row r="9112" spans="1:21">
      <c r="A9112">
        <v>9111</v>
      </c>
      <c r="B9112" s="1" t="s">
        <v>13175</v>
      </c>
      <c r="C9112" s="1" t="s">
        <v>87</v>
      </c>
      <c r="D9112" s="1" t="s">
        <v>13119</v>
      </c>
      <c r="E9112" t="s">
        <v>38</v>
      </c>
      <c r="F9112" t="s">
        <v>13165</v>
      </c>
      <c r="G9112" t="s">
        <v>39</v>
      </c>
      <c r="H9112" t="s">
        <v>89</v>
      </c>
      <c r="I9112" t="s">
        <v>13121</v>
      </c>
      <c r="J9112" s="1">
        <v>1</v>
      </c>
      <c r="K9112" t="s">
        <v>13165</v>
      </c>
      <c r="L9112" t="s">
        <v>13166</v>
      </c>
      <c r="M9112" t="s">
        <v>13167</v>
      </c>
      <c r="N9112" s="126"/>
      <c r="Q9112" t="s">
        <v>13175</v>
      </c>
      <c r="R9112" t="s">
        <v>20036</v>
      </c>
      <c r="S9112" s="120">
        <v>0.6</v>
      </c>
      <c r="U9112"/>
    </row>
    <row r="9113" spans="1:21">
      <c r="A9113">
        <v>9112</v>
      </c>
      <c r="B9113" s="1" t="s">
        <v>13176</v>
      </c>
      <c r="C9113" s="1" t="s">
        <v>87</v>
      </c>
      <c r="D9113" s="1" t="s">
        <v>13119</v>
      </c>
      <c r="E9113" t="s">
        <v>38</v>
      </c>
      <c r="F9113" t="s">
        <v>13165</v>
      </c>
      <c r="G9113" t="s">
        <v>39</v>
      </c>
      <c r="H9113" t="s">
        <v>89</v>
      </c>
      <c r="I9113" t="s">
        <v>13121</v>
      </c>
      <c r="J9113" s="1">
        <v>1</v>
      </c>
      <c r="K9113" t="s">
        <v>13165</v>
      </c>
      <c r="L9113" t="s">
        <v>13166</v>
      </c>
      <c r="M9113" t="s">
        <v>13167</v>
      </c>
      <c r="N9113" s="126"/>
      <c r="Q9113" t="s">
        <v>13176</v>
      </c>
      <c r="R9113" t="s">
        <v>20036</v>
      </c>
      <c r="S9113" s="120">
        <v>0.6</v>
      </c>
      <c r="U9113"/>
    </row>
    <row r="9114" spans="1:21">
      <c r="A9114">
        <v>9113</v>
      </c>
      <c r="B9114" s="1" t="s">
        <v>13177</v>
      </c>
      <c r="C9114" s="1" t="s">
        <v>87</v>
      </c>
      <c r="D9114" s="1" t="s">
        <v>13119</v>
      </c>
      <c r="E9114" t="s">
        <v>38</v>
      </c>
      <c r="F9114" t="s">
        <v>13165</v>
      </c>
      <c r="G9114" t="s">
        <v>39</v>
      </c>
      <c r="H9114" t="s">
        <v>89</v>
      </c>
      <c r="I9114" t="s">
        <v>13121</v>
      </c>
      <c r="J9114" s="1">
        <v>1</v>
      </c>
      <c r="K9114" t="s">
        <v>13165</v>
      </c>
      <c r="L9114" t="s">
        <v>13166</v>
      </c>
      <c r="M9114" t="s">
        <v>13167</v>
      </c>
      <c r="N9114" s="126"/>
      <c r="Q9114" t="s">
        <v>13177</v>
      </c>
      <c r="R9114" t="s">
        <v>20036</v>
      </c>
      <c r="S9114" s="120">
        <v>0.6</v>
      </c>
      <c r="U9114"/>
    </row>
    <row r="9115" spans="1:21">
      <c r="A9115">
        <v>9114</v>
      </c>
      <c r="B9115" s="1" t="s">
        <v>13178</v>
      </c>
      <c r="C9115" s="1" t="s">
        <v>87</v>
      </c>
      <c r="D9115" s="1" t="s">
        <v>13119</v>
      </c>
      <c r="E9115" t="s">
        <v>38</v>
      </c>
      <c r="F9115" t="s">
        <v>13165</v>
      </c>
      <c r="G9115" t="s">
        <v>39</v>
      </c>
      <c r="H9115" t="s">
        <v>89</v>
      </c>
      <c r="I9115" t="s">
        <v>13121</v>
      </c>
      <c r="J9115" s="1">
        <v>1</v>
      </c>
      <c r="K9115" t="s">
        <v>13165</v>
      </c>
      <c r="L9115" t="s">
        <v>13166</v>
      </c>
      <c r="M9115" t="s">
        <v>13167</v>
      </c>
      <c r="N9115" s="126"/>
      <c r="Q9115" t="s">
        <v>13178</v>
      </c>
      <c r="R9115" t="s">
        <v>20036</v>
      </c>
      <c r="S9115" s="120">
        <v>0.6</v>
      </c>
      <c r="U9115"/>
    </row>
    <row r="9116" spans="1:21">
      <c r="A9116">
        <v>9115</v>
      </c>
      <c r="B9116" s="1" t="s">
        <v>13179</v>
      </c>
      <c r="C9116" s="1" t="s">
        <v>87</v>
      </c>
      <c r="D9116" s="1" t="s">
        <v>13119</v>
      </c>
      <c r="E9116" t="s">
        <v>38</v>
      </c>
      <c r="F9116" t="s">
        <v>13165</v>
      </c>
      <c r="G9116" t="s">
        <v>39</v>
      </c>
      <c r="H9116" t="s">
        <v>89</v>
      </c>
      <c r="I9116" t="s">
        <v>13121</v>
      </c>
      <c r="J9116" s="1">
        <v>1</v>
      </c>
      <c r="K9116" t="s">
        <v>13165</v>
      </c>
      <c r="L9116" t="s">
        <v>13166</v>
      </c>
      <c r="M9116" t="s">
        <v>13167</v>
      </c>
      <c r="N9116" s="126"/>
      <c r="Q9116" t="s">
        <v>13179</v>
      </c>
      <c r="R9116" t="s">
        <v>20036</v>
      </c>
      <c r="S9116" s="120">
        <v>0.6</v>
      </c>
      <c r="U9116"/>
    </row>
    <row r="9117" spans="1:21">
      <c r="A9117">
        <v>9116</v>
      </c>
      <c r="B9117" s="1" t="s">
        <v>13180</v>
      </c>
      <c r="C9117" s="1" t="s">
        <v>87</v>
      </c>
      <c r="D9117" s="1" t="s">
        <v>13119</v>
      </c>
      <c r="E9117" t="s">
        <v>38</v>
      </c>
      <c r="F9117" t="s">
        <v>13165</v>
      </c>
      <c r="G9117" t="s">
        <v>39</v>
      </c>
      <c r="H9117" t="s">
        <v>89</v>
      </c>
      <c r="I9117" t="s">
        <v>13121</v>
      </c>
      <c r="J9117" s="1">
        <v>1</v>
      </c>
      <c r="K9117" t="s">
        <v>13165</v>
      </c>
      <c r="L9117" t="s">
        <v>13166</v>
      </c>
      <c r="M9117" t="s">
        <v>13167</v>
      </c>
      <c r="N9117" s="126"/>
      <c r="Q9117" t="s">
        <v>13180</v>
      </c>
      <c r="R9117" t="s">
        <v>20036</v>
      </c>
      <c r="S9117" s="120">
        <v>0.6</v>
      </c>
      <c r="U9117"/>
    </row>
    <row r="9118" spans="1:21">
      <c r="A9118">
        <v>9117</v>
      </c>
      <c r="B9118" s="1" t="s">
        <v>13181</v>
      </c>
      <c r="C9118" s="1" t="s">
        <v>87</v>
      </c>
      <c r="D9118" s="1" t="s">
        <v>13119</v>
      </c>
      <c r="E9118" t="s">
        <v>38</v>
      </c>
      <c r="F9118" t="s">
        <v>13165</v>
      </c>
      <c r="G9118" t="s">
        <v>39</v>
      </c>
      <c r="H9118" t="s">
        <v>89</v>
      </c>
      <c r="I9118" t="s">
        <v>13121</v>
      </c>
      <c r="J9118" s="1">
        <v>1</v>
      </c>
      <c r="K9118" t="s">
        <v>13165</v>
      </c>
      <c r="L9118" t="s">
        <v>13166</v>
      </c>
      <c r="M9118" t="s">
        <v>13167</v>
      </c>
      <c r="N9118" s="126"/>
      <c r="Q9118" t="s">
        <v>13181</v>
      </c>
      <c r="R9118" t="s">
        <v>20036</v>
      </c>
      <c r="S9118" s="120">
        <v>0.6</v>
      </c>
      <c r="U9118"/>
    </row>
    <row r="9119" spans="1:21">
      <c r="A9119">
        <v>9118</v>
      </c>
      <c r="B9119" s="1" t="s">
        <v>12036</v>
      </c>
      <c r="C9119" s="1" t="s">
        <v>87</v>
      </c>
      <c r="D9119" s="1" t="s">
        <v>13119</v>
      </c>
      <c r="E9119" t="s">
        <v>38</v>
      </c>
      <c r="F9119" t="s">
        <v>13165</v>
      </c>
      <c r="G9119" t="s">
        <v>39</v>
      </c>
      <c r="H9119" t="s">
        <v>89</v>
      </c>
      <c r="I9119" t="s">
        <v>13121</v>
      </c>
      <c r="J9119" s="1">
        <v>1</v>
      </c>
      <c r="K9119" t="s">
        <v>13165</v>
      </c>
      <c r="L9119" t="s">
        <v>13166</v>
      </c>
      <c r="M9119" t="s">
        <v>13167</v>
      </c>
      <c r="N9119" s="126"/>
      <c r="Q9119" t="s">
        <v>12036</v>
      </c>
      <c r="R9119" t="s">
        <v>20036</v>
      </c>
      <c r="S9119" s="120">
        <v>0.6</v>
      </c>
      <c r="U9119"/>
    </row>
    <row r="9120" spans="1:21">
      <c r="A9120">
        <v>9119</v>
      </c>
      <c r="B9120" s="1" t="s">
        <v>13182</v>
      </c>
      <c r="C9120" s="1" t="s">
        <v>87</v>
      </c>
      <c r="D9120" s="1" t="s">
        <v>13119</v>
      </c>
      <c r="E9120" t="s">
        <v>38</v>
      </c>
      <c r="F9120" t="s">
        <v>13165</v>
      </c>
      <c r="G9120" t="s">
        <v>39</v>
      </c>
      <c r="H9120" t="s">
        <v>89</v>
      </c>
      <c r="I9120" t="s">
        <v>13121</v>
      </c>
      <c r="J9120" s="1">
        <v>1</v>
      </c>
      <c r="K9120" t="s">
        <v>13165</v>
      </c>
      <c r="L9120" t="s">
        <v>13166</v>
      </c>
      <c r="M9120" t="s">
        <v>13167</v>
      </c>
      <c r="N9120" s="126"/>
      <c r="Q9120" t="s">
        <v>13182</v>
      </c>
      <c r="R9120" t="s">
        <v>20036</v>
      </c>
      <c r="S9120" s="120">
        <v>0.6</v>
      </c>
      <c r="U9120"/>
    </row>
    <row r="9121" spans="1:21">
      <c r="A9121">
        <v>9120</v>
      </c>
      <c r="B9121" s="1" t="s">
        <v>13183</v>
      </c>
      <c r="C9121" s="1" t="s">
        <v>87</v>
      </c>
      <c r="D9121" s="1" t="s">
        <v>13119</v>
      </c>
      <c r="E9121" t="s">
        <v>38</v>
      </c>
      <c r="F9121" t="s">
        <v>13165</v>
      </c>
      <c r="G9121" t="s">
        <v>39</v>
      </c>
      <c r="H9121" t="s">
        <v>89</v>
      </c>
      <c r="I9121" t="s">
        <v>13121</v>
      </c>
      <c r="J9121" s="1">
        <v>1</v>
      </c>
      <c r="K9121" t="s">
        <v>13165</v>
      </c>
      <c r="L9121" t="s">
        <v>13166</v>
      </c>
      <c r="M9121" t="s">
        <v>13167</v>
      </c>
      <c r="N9121" s="126"/>
      <c r="Q9121" t="s">
        <v>13183</v>
      </c>
      <c r="R9121" t="s">
        <v>20036</v>
      </c>
      <c r="S9121" s="120">
        <v>0.6</v>
      </c>
      <c r="U9121"/>
    </row>
    <row r="9122" spans="1:21">
      <c r="A9122">
        <v>9121</v>
      </c>
      <c r="B9122" s="1" t="s">
        <v>13184</v>
      </c>
      <c r="C9122" s="1" t="s">
        <v>87</v>
      </c>
      <c r="D9122" s="1" t="s">
        <v>13119</v>
      </c>
      <c r="E9122" t="s">
        <v>38</v>
      </c>
      <c r="F9122" t="s">
        <v>13165</v>
      </c>
      <c r="G9122" t="s">
        <v>39</v>
      </c>
      <c r="H9122" t="s">
        <v>89</v>
      </c>
      <c r="I9122" t="s">
        <v>13121</v>
      </c>
      <c r="J9122" s="1">
        <v>1</v>
      </c>
      <c r="K9122" t="s">
        <v>13165</v>
      </c>
      <c r="L9122" t="s">
        <v>13166</v>
      </c>
      <c r="M9122" t="s">
        <v>13167</v>
      </c>
      <c r="N9122" s="126"/>
      <c r="Q9122" t="s">
        <v>13184</v>
      </c>
      <c r="R9122" t="s">
        <v>20036</v>
      </c>
      <c r="S9122" s="120">
        <v>0.6</v>
      </c>
      <c r="U9122"/>
    </row>
    <row r="9123" spans="1:21">
      <c r="A9123">
        <v>9122</v>
      </c>
      <c r="B9123" s="1" t="s">
        <v>13185</v>
      </c>
      <c r="C9123" s="1" t="s">
        <v>105</v>
      </c>
      <c r="D9123" s="1" t="s">
        <v>13119</v>
      </c>
      <c r="E9123" t="s">
        <v>38</v>
      </c>
      <c r="F9123" t="s">
        <v>13186</v>
      </c>
      <c r="G9123" t="s">
        <v>39</v>
      </c>
      <c r="H9123" t="s">
        <v>107</v>
      </c>
      <c r="I9123" t="s">
        <v>13121</v>
      </c>
      <c r="J9123" s="1">
        <v>1</v>
      </c>
      <c r="K9123" t="s">
        <v>13186</v>
      </c>
      <c r="L9123" t="s">
        <v>13187</v>
      </c>
      <c r="M9123" t="s">
        <v>13188</v>
      </c>
      <c r="N9123" s="126"/>
      <c r="Q9123" t="s">
        <v>13185</v>
      </c>
      <c r="R9123" t="s">
        <v>20037</v>
      </c>
      <c r="S9123" s="120">
        <v>0.6</v>
      </c>
      <c r="U9123"/>
    </row>
    <row r="9124" spans="1:21">
      <c r="A9124">
        <v>9123</v>
      </c>
      <c r="B9124" s="1" t="s">
        <v>13189</v>
      </c>
      <c r="C9124" s="1" t="s">
        <v>105</v>
      </c>
      <c r="D9124" s="1" t="s">
        <v>13119</v>
      </c>
      <c r="E9124" t="s">
        <v>38</v>
      </c>
      <c r="F9124" t="s">
        <v>13186</v>
      </c>
      <c r="G9124" t="s">
        <v>39</v>
      </c>
      <c r="H9124" t="s">
        <v>107</v>
      </c>
      <c r="I9124" t="s">
        <v>13121</v>
      </c>
      <c r="J9124" s="1">
        <v>1</v>
      </c>
      <c r="K9124" t="s">
        <v>13186</v>
      </c>
      <c r="L9124" t="s">
        <v>13187</v>
      </c>
      <c r="M9124" t="s">
        <v>13188</v>
      </c>
      <c r="N9124" s="126"/>
      <c r="Q9124" t="s">
        <v>13189</v>
      </c>
      <c r="R9124" t="s">
        <v>20037</v>
      </c>
      <c r="S9124" s="120">
        <v>0.6</v>
      </c>
      <c r="U9124"/>
    </row>
    <row r="9125" spans="1:21">
      <c r="A9125">
        <v>9124</v>
      </c>
      <c r="B9125" s="1" t="s">
        <v>13190</v>
      </c>
      <c r="C9125" s="1" t="s">
        <v>105</v>
      </c>
      <c r="D9125" s="1" t="s">
        <v>13119</v>
      </c>
      <c r="E9125" t="s">
        <v>38</v>
      </c>
      <c r="F9125" t="s">
        <v>13186</v>
      </c>
      <c r="G9125" t="s">
        <v>39</v>
      </c>
      <c r="H9125" t="s">
        <v>107</v>
      </c>
      <c r="I9125" t="s">
        <v>13121</v>
      </c>
      <c r="J9125" s="1">
        <v>1</v>
      </c>
      <c r="K9125" t="s">
        <v>13186</v>
      </c>
      <c r="L9125" t="s">
        <v>13187</v>
      </c>
      <c r="M9125" t="s">
        <v>13188</v>
      </c>
      <c r="N9125" s="126"/>
      <c r="Q9125" t="s">
        <v>13190</v>
      </c>
      <c r="R9125" t="s">
        <v>20037</v>
      </c>
      <c r="S9125" s="120">
        <v>0.6</v>
      </c>
      <c r="U9125"/>
    </row>
    <row r="9126" spans="1:21">
      <c r="A9126">
        <v>9125</v>
      </c>
      <c r="B9126" s="1" t="s">
        <v>13191</v>
      </c>
      <c r="C9126" s="1" t="s">
        <v>105</v>
      </c>
      <c r="D9126" s="1" t="s">
        <v>13119</v>
      </c>
      <c r="E9126" t="s">
        <v>38</v>
      </c>
      <c r="F9126" t="s">
        <v>13186</v>
      </c>
      <c r="G9126" t="s">
        <v>39</v>
      </c>
      <c r="H9126" t="s">
        <v>107</v>
      </c>
      <c r="I9126" t="s">
        <v>13121</v>
      </c>
      <c r="J9126" s="1">
        <v>1</v>
      </c>
      <c r="K9126" t="s">
        <v>13186</v>
      </c>
      <c r="L9126" t="s">
        <v>13187</v>
      </c>
      <c r="M9126" t="s">
        <v>13188</v>
      </c>
      <c r="N9126" s="126"/>
      <c r="Q9126" t="s">
        <v>13191</v>
      </c>
      <c r="R9126" t="s">
        <v>20037</v>
      </c>
      <c r="S9126" s="120">
        <v>0.6</v>
      </c>
      <c r="U9126"/>
    </row>
    <row r="9127" spans="1:21">
      <c r="A9127">
        <v>9126</v>
      </c>
      <c r="B9127" s="1" t="s">
        <v>13192</v>
      </c>
      <c r="C9127" s="1" t="s">
        <v>105</v>
      </c>
      <c r="D9127" s="1" t="s">
        <v>13119</v>
      </c>
      <c r="E9127" t="s">
        <v>38</v>
      </c>
      <c r="F9127" t="s">
        <v>13186</v>
      </c>
      <c r="G9127" t="s">
        <v>39</v>
      </c>
      <c r="H9127" t="s">
        <v>107</v>
      </c>
      <c r="I9127" t="s">
        <v>13121</v>
      </c>
      <c r="J9127" s="1">
        <v>1</v>
      </c>
      <c r="K9127" t="s">
        <v>13186</v>
      </c>
      <c r="L9127" t="s">
        <v>13187</v>
      </c>
      <c r="M9127" t="s">
        <v>13188</v>
      </c>
      <c r="N9127" s="126"/>
      <c r="Q9127" t="s">
        <v>13192</v>
      </c>
      <c r="R9127" t="s">
        <v>20037</v>
      </c>
      <c r="S9127" s="120">
        <v>0.6</v>
      </c>
      <c r="U9127"/>
    </row>
    <row r="9128" spans="1:21">
      <c r="A9128">
        <v>9127</v>
      </c>
      <c r="B9128" s="1" t="s">
        <v>13193</v>
      </c>
      <c r="C9128" s="1" t="s">
        <v>105</v>
      </c>
      <c r="D9128" s="1" t="s">
        <v>13119</v>
      </c>
      <c r="E9128" t="s">
        <v>38</v>
      </c>
      <c r="F9128" t="s">
        <v>13186</v>
      </c>
      <c r="G9128" t="s">
        <v>39</v>
      </c>
      <c r="H9128" t="s">
        <v>107</v>
      </c>
      <c r="I9128" t="s">
        <v>13121</v>
      </c>
      <c r="J9128" s="1">
        <v>1</v>
      </c>
      <c r="K9128" t="s">
        <v>13186</v>
      </c>
      <c r="L9128" t="s">
        <v>13187</v>
      </c>
      <c r="M9128" t="s">
        <v>13188</v>
      </c>
      <c r="N9128" s="126"/>
      <c r="Q9128" t="s">
        <v>13193</v>
      </c>
      <c r="R9128" t="s">
        <v>20037</v>
      </c>
      <c r="S9128" s="120">
        <v>0.6</v>
      </c>
      <c r="U9128"/>
    </row>
    <row r="9129" spans="1:21">
      <c r="A9129">
        <v>9128</v>
      </c>
      <c r="B9129" s="1" t="s">
        <v>13194</v>
      </c>
      <c r="C9129" s="1" t="s">
        <v>105</v>
      </c>
      <c r="D9129" s="1" t="s">
        <v>13119</v>
      </c>
      <c r="E9129" t="s">
        <v>38</v>
      </c>
      <c r="F9129" t="s">
        <v>13186</v>
      </c>
      <c r="G9129" t="s">
        <v>39</v>
      </c>
      <c r="H9129" t="s">
        <v>107</v>
      </c>
      <c r="I9129" t="s">
        <v>13121</v>
      </c>
      <c r="J9129" s="1">
        <v>1</v>
      </c>
      <c r="K9129" t="s">
        <v>13186</v>
      </c>
      <c r="L9129" t="s">
        <v>13187</v>
      </c>
      <c r="M9129" t="s">
        <v>13188</v>
      </c>
      <c r="N9129" s="126"/>
      <c r="Q9129" t="s">
        <v>13194</v>
      </c>
      <c r="R9129" t="s">
        <v>20037</v>
      </c>
      <c r="S9129" s="120">
        <v>0.6</v>
      </c>
      <c r="U9129"/>
    </row>
    <row r="9130" spans="1:21">
      <c r="A9130">
        <v>9129</v>
      </c>
      <c r="B9130" s="1" t="s">
        <v>13195</v>
      </c>
      <c r="C9130" s="1" t="s">
        <v>105</v>
      </c>
      <c r="D9130" s="1" t="s">
        <v>13119</v>
      </c>
      <c r="E9130" t="s">
        <v>38</v>
      </c>
      <c r="F9130" t="s">
        <v>13186</v>
      </c>
      <c r="G9130" t="s">
        <v>39</v>
      </c>
      <c r="H9130" t="s">
        <v>107</v>
      </c>
      <c r="I9130" t="s">
        <v>13121</v>
      </c>
      <c r="J9130" s="1">
        <v>1</v>
      </c>
      <c r="K9130" t="s">
        <v>13186</v>
      </c>
      <c r="L9130" t="s">
        <v>13187</v>
      </c>
      <c r="M9130" t="s">
        <v>13188</v>
      </c>
      <c r="N9130" s="126"/>
      <c r="Q9130" t="s">
        <v>13195</v>
      </c>
      <c r="R9130" t="s">
        <v>20037</v>
      </c>
      <c r="S9130" s="120">
        <v>0.6</v>
      </c>
      <c r="U9130"/>
    </row>
    <row r="9131" spans="1:21">
      <c r="A9131">
        <v>9130</v>
      </c>
      <c r="B9131" s="1" t="s">
        <v>13196</v>
      </c>
      <c r="C9131" s="1" t="s">
        <v>121</v>
      </c>
      <c r="D9131" s="1" t="s">
        <v>13119</v>
      </c>
      <c r="E9131" t="s">
        <v>38</v>
      </c>
      <c r="F9131" t="s">
        <v>13197</v>
      </c>
      <c r="G9131" t="s">
        <v>39</v>
      </c>
      <c r="H9131" t="s">
        <v>123</v>
      </c>
      <c r="I9131" t="s">
        <v>13121</v>
      </c>
      <c r="J9131" s="1">
        <v>1</v>
      </c>
      <c r="K9131" t="s">
        <v>13197</v>
      </c>
      <c r="L9131" t="s">
        <v>13198</v>
      </c>
      <c r="M9131" t="s">
        <v>13199</v>
      </c>
      <c r="N9131" s="126"/>
      <c r="Q9131" t="s">
        <v>13196</v>
      </c>
      <c r="R9131" t="s">
        <v>20038</v>
      </c>
      <c r="S9131" s="120">
        <v>0.6</v>
      </c>
      <c r="U9131"/>
    </row>
    <row r="9132" spans="1:21">
      <c r="A9132">
        <v>9131</v>
      </c>
      <c r="B9132" s="1" t="s">
        <v>12352</v>
      </c>
      <c r="C9132" s="1" t="s">
        <v>121</v>
      </c>
      <c r="D9132" s="1" t="s">
        <v>13119</v>
      </c>
      <c r="E9132" t="s">
        <v>38</v>
      </c>
      <c r="F9132" t="s">
        <v>13197</v>
      </c>
      <c r="G9132" t="s">
        <v>39</v>
      </c>
      <c r="H9132" t="s">
        <v>123</v>
      </c>
      <c r="I9132" t="s">
        <v>13121</v>
      </c>
      <c r="J9132" s="1">
        <v>1</v>
      </c>
      <c r="K9132" t="s">
        <v>13197</v>
      </c>
      <c r="L9132" t="s">
        <v>13198</v>
      </c>
      <c r="M9132" t="s">
        <v>13199</v>
      </c>
      <c r="N9132" s="126"/>
      <c r="Q9132" t="s">
        <v>12352</v>
      </c>
      <c r="R9132" t="s">
        <v>20038</v>
      </c>
      <c r="S9132" s="120">
        <v>0.6</v>
      </c>
      <c r="U9132"/>
    </row>
    <row r="9133" spans="1:21">
      <c r="A9133">
        <v>9132</v>
      </c>
      <c r="B9133" s="1" t="s">
        <v>12356</v>
      </c>
      <c r="C9133" s="1" t="s">
        <v>121</v>
      </c>
      <c r="D9133" s="1" t="s">
        <v>13119</v>
      </c>
      <c r="E9133" t="s">
        <v>38</v>
      </c>
      <c r="F9133" t="s">
        <v>13197</v>
      </c>
      <c r="G9133" t="s">
        <v>39</v>
      </c>
      <c r="H9133" t="s">
        <v>123</v>
      </c>
      <c r="I9133" t="s">
        <v>13121</v>
      </c>
      <c r="J9133" s="1">
        <v>1</v>
      </c>
      <c r="K9133" t="s">
        <v>13197</v>
      </c>
      <c r="L9133" t="s">
        <v>13198</v>
      </c>
      <c r="M9133" t="s">
        <v>13199</v>
      </c>
      <c r="N9133" s="126"/>
      <c r="Q9133" t="s">
        <v>12356</v>
      </c>
      <c r="R9133" t="s">
        <v>20038</v>
      </c>
      <c r="S9133" s="120">
        <v>0.6</v>
      </c>
      <c r="U9133"/>
    </row>
    <row r="9134" spans="1:21">
      <c r="A9134">
        <v>9133</v>
      </c>
      <c r="B9134" s="1" t="s">
        <v>13200</v>
      </c>
      <c r="C9134" s="1" t="s">
        <v>121</v>
      </c>
      <c r="D9134" s="1" t="s">
        <v>13119</v>
      </c>
      <c r="E9134" t="s">
        <v>38</v>
      </c>
      <c r="F9134" t="s">
        <v>13197</v>
      </c>
      <c r="G9134" t="s">
        <v>39</v>
      </c>
      <c r="H9134" t="s">
        <v>123</v>
      </c>
      <c r="I9134" t="s">
        <v>13121</v>
      </c>
      <c r="J9134" s="1">
        <v>1</v>
      </c>
      <c r="K9134" t="s">
        <v>13197</v>
      </c>
      <c r="L9134" t="s">
        <v>13198</v>
      </c>
      <c r="M9134" t="s">
        <v>13199</v>
      </c>
      <c r="N9134" s="126"/>
      <c r="Q9134" t="s">
        <v>13200</v>
      </c>
      <c r="R9134" t="s">
        <v>20038</v>
      </c>
      <c r="S9134" s="120">
        <v>0.6</v>
      </c>
      <c r="U9134"/>
    </row>
    <row r="9135" spans="1:21">
      <c r="A9135">
        <v>9134</v>
      </c>
      <c r="B9135" s="1" t="s">
        <v>13201</v>
      </c>
      <c r="C9135" s="1" t="s">
        <v>121</v>
      </c>
      <c r="D9135" s="1" t="s">
        <v>13119</v>
      </c>
      <c r="E9135" t="s">
        <v>38</v>
      </c>
      <c r="F9135" t="s">
        <v>13197</v>
      </c>
      <c r="G9135" t="s">
        <v>39</v>
      </c>
      <c r="H9135" t="s">
        <v>123</v>
      </c>
      <c r="I9135" t="s">
        <v>13121</v>
      </c>
      <c r="J9135" s="1">
        <v>1</v>
      </c>
      <c r="K9135" t="s">
        <v>13197</v>
      </c>
      <c r="L9135" t="s">
        <v>13198</v>
      </c>
      <c r="M9135" t="s">
        <v>13199</v>
      </c>
      <c r="N9135" s="126"/>
      <c r="Q9135" t="s">
        <v>13201</v>
      </c>
      <c r="R9135" t="s">
        <v>20038</v>
      </c>
      <c r="S9135" s="120">
        <v>0.6</v>
      </c>
      <c r="U9135"/>
    </row>
    <row r="9136" spans="1:21">
      <c r="A9136">
        <v>9135</v>
      </c>
      <c r="B9136" s="1" t="s">
        <v>13202</v>
      </c>
      <c r="C9136" s="1" t="s">
        <v>121</v>
      </c>
      <c r="D9136" s="1" t="s">
        <v>13119</v>
      </c>
      <c r="E9136" t="s">
        <v>38</v>
      </c>
      <c r="F9136" t="s">
        <v>13197</v>
      </c>
      <c r="G9136" t="s">
        <v>39</v>
      </c>
      <c r="H9136" t="s">
        <v>123</v>
      </c>
      <c r="I9136" t="s">
        <v>13121</v>
      </c>
      <c r="J9136" s="1">
        <v>1</v>
      </c>
      <c r="K9136" t="s">
        <v>13197</v>
      </c>
      <c r="L9136" t="s">
        <v>13198</v>
      </c>
      <c r="M9136" t="s">
        <v>13199</v>
      </c>
      <c r="N9136" s="126"/>
      <c r="Q9136" t="s">
        <v>13202</v>
      </c>
      <c r="R9136" t="s">
        <v>20038</v>
      </c>
      <c r="S9136" s="120">
        <v>0.6</v>
      </c>
      <c r="U9136"/>
    </row>
    <row r="9137" spans="1:21">
      <c r="A9137">
        <v>9136</v>
      </c>
      <c r="B9137" s="1" t="s">
        <v>13203</v>
      </c>
      <c r="C9137" s="1" t="s">
        <v>121</v>
      </c>
      <c r="D9137" s="1" t="s">
        <v>13119</v>
      </c>
      <c r="E9137" t="s">
        <v>38</v>
      </c>
      <c r="F9137" t="s">
        <v>13197</v>
      </c>
      <c r="G9137" t="s">
        <v>39</v>
      </c>
      <c r="H9137" t="s">
        <v>123</v>
      </c>
      <c r="I9137" t="s">
        <v>13121</v>
      </c>
      <c r="J9137" s="1">
        <v>1</v>
      </c>
      <c r="K9137" t="s">
        <v>13197</v>
      </c>
      <c r="L9137" t="s">
        <v>13198</v>
      </c>
      <c r="M9137" t="s">
        <v>13199</v>
      </c>
      <c r="N9137" s="126"/>
      <c r="Q9137" t="s">
        <v>13203</v>
      </c>
      <c r="R9137" t="s">
        <v>20038</v>
      </c>
      <c r="S9137" s="120">
        <v>0.6</v>
      </c>
      <c r="U9137"/>
    </row>
    <row r="9138" spans="1:21">
      <c r="A9138">
        <v>9137</v>
      </c>
      <c r="B9138" s="1" t="s">
        <v>13204</v>
      </c>
      <c r="C9138" s="1" t="s">
        <v>121</v>
      </c>
      <c r="D9138" s="1" t="s">
        <v>13119</v>
      </c>
      <c r="E9138" t="s">
        <v>38</v>
      </c>
      <c r="F9138" t="s">
        <v>13197</v>
      </c>
      <c r="G9138" t="s">
        <v>39</v>
      </c>
      <c r="H9138" t="s">
        <v>123</v>
      </c>
      <c r="I9138" t="s">
        <v>13121</v>
      </c>
      <c r="J9138" s="1">
        <v>1</v>
      </c>
      <c r="K9138" t="s">
        <v>13197</v>
      </c>
      <c r="L9138" t="s">
        <v>13198</v>
      </c>
      <c r="M9138" t="s">
        <v>13199</v>
      </c>
      <c r="N9138" s="126"/>
      <c r="Q9138" t="s">
        <v>13204</v>
      </c>
      <c r="R9138" t="s">
        <v>20038</v>
      </c>
      <c r="S9138" s="120">
        <v>0.6</v>
      </c>
      <c r="U9138"/>
    </row>
    <row r="9139" spans="1:21">
      <c r="A9139">
        <v>9138</v>
      </c>
      <c r="B9139" s="1" t="s">
        <v>13205</v>
      </c>
      <c r="C9139" s="1" t="s">
        <v>121</v>
      </c>
      <c r="D9139" s="1" t="s">
        <v>13119</v>
      </c>
      <c r="E9139" t="s">
        <v>38</v>
      </c>
      <c r="F9139" t="s">
        <v>13197</v>
      </c>
      <c r="G9139" t="s">
        <v>39</v>
      </c>
      <c r="H9139" t="s">
        <v>123</v>
      </c>
      <c r="I9139" t="s">
        <v>13121</v>
      </c>
      <c r="J9139" s="1">
        <v>1</v>
      </c>
      <c r="K9139" t="s">
        <v>13197</v>
      </c>
      <c r="L9139" t="s">
        <v>13198</v>
      </c>
      <c r="M9139" t="s">
        <v>13199</v>
      </c>
      <c r="N9139" s="126"/>
      <c r="Q9139" t="s">
        <v>13205</v>
      </c>
      <c r="R9139" t="s">
        <v>20038</v>
      </c>
      <c r="S9139" s="120">
        <v>0.6</v>
      </c>
      <c r="U9139"/>
    </row>
    <row r="9140" spans="1:21">
      <c r="A9140">
        <v>9139</v>
      </c>
      <c r="B9140" s="1" t="s">
        <v>13206</v>
      </c>
      <c r="C9140" s="1" t="s">
        <v>121</v>
      </c>
      <c r="D9140" s="1" t="s">
        <v>13119</v>
      </c>
      <c r="E9140" t="s">
        <v>38</v>
      </c>
      <c r="F9140" t="s">
        <v>13197</v>
      </c>
      <c r="G9140" t="s">
        <v>39</v>
      </c>
      <c r="H9140" t="s">
        <v>123</v>
      </c>
      <c r="I9140" t="s">
        <v>13121</v>
      </c>
      <c r="J9140" s="1">
        <v>1</v>
      </c>
      <c r="K9140" t="s">
        <v>13197</v>
      </c>
      <c r="L9140" t="s">
        <v>13198</v>
      </c>
      <c r="M9140" t="s">
        <v>13199</v>
      </c>
      <c r="N9140" s="126"/>
      <c r="Q9140" t="s">
        <v>13206</v>
      </c>
      <c r="R9140" t="s">
        <v>20038</v>
      </c>
      <c r="S9140" s="120">
        <v>0.6</v>
      </c>
      <c r="U9140"/>
    </row>
    <row r="9141" spans="1:21">
      <c r="A9141">
        <v>9140</v>
      </c>
      <c r="B9141" s="1" t="s">
        <v>13207</v>
      </c>
      <c r="C9141" s="1" t="s">
        <v>121</v>
      </c>
      <c r="D9141" s="1" t="s">
        <v>13119</v>
      </c>
      <c r="E9141" t="s">
        <v>38</v>
      </c>
      <c r="F9141" t="s">
        <v>13197</v>
      </c>
      <c r="G9141" t="s">
        <v>39</v>
      </c>
      <c r="H9141" t="s">
        <v>123</v>
      </c>
      <c r="I9141" t="s">
        <v>13121</v>
      </c>
      <c r="J9141" s="1">
        <v>1</v>
      </c>
      <c r="K9141" t="s">
        <v>13197</v>
      </c>
      <c r="L9141" t="s">
        <v>13198</v>
      </c>
      <c r="M9141" t="s">
        <v>13199</v>
      </c>
      <c r="N9141" s="126"/>
      <c r="Q9141" t="s">
        <v>13207</v>
      </c>
      <c r="R9141" t="s">
        <v>20038</v>
      </c>
      <c r="S9141" s="120">
        <v>0.6</v>
      </c>
      <c r="U9141"/>
    </row>
    <row r="9142" spans="1:21">
      <c r="A9142">
        <v>9141</v>
      </c>
      <c r="B9142" s="1" t="s">
        <v>13208</v>
      </c>
      <c r="C9142" s="1" t="s">
        <v>121</v>
      </c>
      <c r="D9142" s="1" t="s">
        <v>13119</v>
      </c>
      <c r="E9142" t="s">
        <v>38</v>
      </c>
      <c r="F9142" t="s">
        <v>13197</v>
      </c>
      <c r="G9142" t="s">
        <v>39</v>
      </c>
      <c r="H9142" t="s">
        <v>123</v>
      </c>
      <c r="I9142" t="s">
        <v>13121</v>
      </c>
      <c r="J9142" s="1">
        <v>1</v>
      </c>
      <c r="K9142" t="s">
        <v>13197</v>
      </c>
      <c r="L9142" t="s">
        <v>13198</v>
      </c>
      <c r="M9142" t="s">
        <v>13199</v>
      </c>
      <c r="N9142" s="126">
        <v>0.01</v>
      </c>
      <c r="Q9142" t="s">
        <v>13208</v>
      </c>
      <c r="R9142" t="s">
        <v>20038</v>
      </c>
      <c r="S9142" s="120">
        <v>0.6</v>
      </c>
      <c r="U9142"/>
    </row>
    <row r="9143" spans="1:21">
      <c r="A9143">
        <v>9142</v>
      </c>
      <c r="B9143" s="1" t="s">
        <v>13209</v>
      </c>
      <c r="C9143" s="1" t="s">
        <v>121</v>
      </c>
      <c r="D9143" s="1" t="s">
        <v>13119</v>
      </c>
      <c r="E9143" t="s">
        <v>38</v>
      </c>
      <c r="F9143" t="s">
        <v>13197</v>
      </c>
      <c r="G9143" t="s">
        <v>39</v>
      </c>
      <c r="H9143" t="s">
        <v>123</v>
      </c>
      <c r="I9143" t="s">
        <v>13121</v>
      </c>
      <c r="J9143" s="1">
        <v>1</v>
      </c>
      <c r="K9143" t="s">
        <v>13197</v>
      </c>
      <c r="L9143" t="s">
        <v>13198</v>
      </c>
      <c r="M9143" t="s">
        <v>13199</v>
      </c>
      <c r="N9143" s="126"/>
      <c r="Q9143" t="s">
        <v>13209</v>
      </c>
      <c r="R9143" t="s">
        <v>20038</v>
      </c>
      <c r="S9143" s="120">
        <v>0.6</v>
      </c>
      <c r="U9143"/>
    </row>
    <row r="9144" spans="1:21">
      <c r="A9144">
        <v>9143</v>
      </c>
      <c r="B9144" s="1" t="s">
        <v>13210</v>
      </c>
      <c r="C9144" s="1" t="s">
        <v>121</v>
      </c>
      <c r="D9144" s="1" t="s">
        <v>13119</v>
      </c>
      <c r="E9144" t="s">
        <v>38</v>
      </c>
      <c r="F9144" t="s">
        <v>13197</v>
      </c>
      <c r="G9144" t="s">
        <v>39</v>
      </c>
      <c r="H9144" t="s">
        <v>123</v>
      </c>
      <c r="I9144" t="s">
        <v>13121</v>
      </c>
      <c r="J9144" s="1">
        <v>1</v>
      </c>
      <c r="K9144" t="s">
        <v>13197</v>
      </c>
      <c r="L9144" t="s">
        <v>13198</v>
      </c>
      <c r="M9144" t="s">
        <v>13199</v>
      </c>
      <c r="N9144" s="126"/>
      <c r="Q9144" t="s">
        <v>13210</v>
      </c>
      <c r="R9144" t="s">
        <v>20038</v>
      </c>
      <c r="S9144" s="120">
        <v>0.6</v>
      </c>
      <c r="U9144"/>
    </row>
    <row r="9145" spans="1:21">
      <c r="A9145">
        <v>9144</v>
      </c>
      <c r="B9145" s="1" t="s">
        <v>7808</v>
      </c>
      <c r="C9145" s="1" t="s">
        <v>121</v>
      </c>
      <c r="D9145" s="1" t="s">
        <v>13119</v>
      </c>
      <c r="E9145" t="s">
        <v>38</v>
      </c>
      <c r="F9145" t="s">
        <v>13197</v>
      </c>
      <c r="G9145" t="s">
        <v>39</v>
      </c>
      <c r="H9145" t="s">
        <v>123</v>
      </c>
      <c r="I9145" t="s">
        <v>13121</v>
      </c>
      <c r="J9145" s="1">
        <v>1</v>
      </c>
      <c r="K9145" t="s">
        <v>13197</v>
      </c>
      <c r="L9145" t="s">
        <v>13198</v>
      </c>
      <c r="M9145" t="s">
        <v>13199</v>
      </c>
      <c r="N9145" s="126"/>
      <c r="Q9145" t="s">
        <v>7808</v>
      </c>
      <c r="R9145" t="s">
        <v>20038</v>
      </c>
      <c r="S9145" s="120">
        <v>0.6</v>
      </c>
      <c r="U9145"/>
    </row>
    <row r="9146" spans="1:21">
      <c r="A9146">
        <v>9145</v>
      </c>
      <c r="B9146" s="1" t="s">
        <v>13211</v>
      </c>
      <c r="C9146" s="1" t="s">
        <v>133</v>
      </c>
      <c r="D9146" s="1" t="s">
        <v>13119</v>
      </c>
      <c r="E9146" t="s">
        <v>38</v>
      </c>
      <c r="F9146" t="s">
        <v>13212</v>
      </c>
      <c r="G9146" t="s">
        <v>39</v>
      </c>
      <c r="H9146" t="s">
        <v>135</v>
      </c>
      <c r="I9146" t="s">
        <v>13121</v>
      </c>
      <c r="J9146" s="1">
        <v>1</v>
      </c>
      <c r="K9146" t="s">
        <v>13212</v>
      </c>
      <c r="L9146" t="s">
        <v>13213</v>
      </c>
      <c r="M9146" t="s">
        <v>13214</v>
      </c>
      <c r="N9146" s="126"/>
      <c r="Q9146" t="s">
        <v>13211</v>
      </c>
      <c r="R9146" t="s">
        <v>20039</v>
      </c>
      <c r="S9146" s="120">
        <v>0.6</v>
      </c>
      <c r="U9146"/>
    </row>
    <row r="9147" spans="1:21">
      <c r="A9147">
        <v>9146</v>
      </c>
      <c r="B9147" s="1" t="s">
        <v>13215</v>
      </c>
      <c r="C9147" s="1" t="s">
        <v>133</v>
      </c>
      <c r="D9147" s="1" t="s">
        <v>13119</v>
      </c>
      <c r="E9147" t="s">
        <v>38</v>
      </c>
      <c r="F9147" t="s">
        <v>13212</v>
      </c>
      <c r="G9147" t="s">
        <v>39</v>
      </c>
      <c r="H9147" t="s">
        <v>135</v>
      </c>
      <c r="I9147" t="s">
        <v>13121</v>
      </c>
      <c r="J9147" s="1">
        <v>1</v>
      </c>
      <c r="K9147" t="s">
        <v>13212</v>
      </c>
      <c r="L9147" t="s">
        <v>13213</v>
      </c>
      <c r="M9147" t="s">
        <v>13214</v>
      </c>
      <c r="N9147" s="126"/>
      <c r="Q9147" t="s">
        <v>13215</v>
      </c>
      <c r="R9147" t="s">
        <v>20039</v>
      </c>
      <c r="S9147" s="120">
        <v>0.6</v>
      </c>
      <c r="U9147"/>
    </row>
    <row r="9148" spans="1:21">
      <c r="A9148">
        <v>9147</v>
      </c>
      <c r="B9148" s="1" t="s">
        <v>13216</v>
      </c>
      <c r="C9148" s="1" t="s">
        <v>133</v>
      </c>
      <c r="D9148" s="1" t="s">
        <v>13119</v>
      </c>
      <c r="E9148" t="s">
        <v>38</v>
      </c>
      <c r="F9148" t="s">
        <v>13212</v>
      </c>
      <c r="G9148" t="s">
        <v>39</v>
      </c>
      <c r="H9148" t="s">
        <v>135</v>
      </c>
      <c r="I9148" t="s">
        <v>13121</v>
      </c>
      <c r="J9148" s="1">
        <v>1</v>
      </c>
      <c r="K9148" t="s">
        <v>13212</v>
      </c>
      <c r="L9148" t="s">
        <v>13213</v>
      </c>
      <c r="M9148" t="s">
        <v>13214</v>
      </c>
      <c r="N9148" s="126"/>
      <c r="Q9148" t="s">
        <v>13216</v>
      </c>
      <c r="R9148" t="s">
        <v>20039</v>
      </c>
      <c r="S9148" s="120">
        <v>0.6</v>
      </c>
      <c r="U9148"/>
    </row>
    <row r="9149" spans="1:21">
      <c r="A9149">
        <v>9148</v>
      </c>
      <c r="B9149" s="1" t="s">
        <v>13217</v>
      </c>
      <c r="C9149" s="1" t="s">
        <v>133</v>
      </c>
      <c r="D9149" s="1" t="s">
        <v>13119</v>
      </c>
      <c r="E9149" t="s">
        <v>38</v>
      </c>
      <c r="F9149" t="s">
        <v>13212</v>
      </c>
      <c r="G9149" t="s">
        <v>39</v>
      </c>
      <c r="H9149" t="s">
        <v>135</v>
      </c>
      <c r="I9149" t="s">
        <v>13121</v>
      </c>
      <c r="J9149" s="1">
        <v>1</v>
      </c>
      <c r="K9149" t="s">
        <v>13212</v>
      </c>
      <c r="L9149" t="s">
        <v>13213</v>
      </c>
      <c r="M9149" t="s">
        <v>13214</v>
      </c>
      <c r="N9149" s="126"/>
      <c r="Q9149" t="s">
        <v>13217</v>
      </c>
      <c r="R9149" t="s">
        <v>20039</v>
      </c>
      <c r="S9149" s="120">
        <v>0.6</v>
      </c>
      <c r="U9149"/>
    </row>
    <row r="9150" spans="1:21">
      <c r="A9150">
        <v>9149</v>
      </c>
      <c r="B9150" s="1" t="s">
        <v>13218</v>
      </c>
      <c r="C9150" s="1" t="s">
        <v>133</v>
      </c>
      <c r="D9150" s="1" t="s">
        <v>13119</v>
      </c>
      <c r="E9150" t="s">
        <v>38</v>
      </c>
      <c r="F9150" t="s">
        <v>13212</v>
      </c>
      <c r="G9150" t="s">
        <v>39</v>
      </c>
      <c r="H9150" t="s">
        <v>135</v>
      </c>
      <c r="I9150" t="s">
        <v>13121</v>
      </c>
      <c r="J9150" s="1">
        <v>1</v>
      </c>
      <c r="K9150" t="s">
        <v>13212</v>
      </c>
      <c r="L9150" t="s">
        <v>13213</v>
      </c>
      <c r="M9150" t="s">
        <v>13214</v>
      </c>
      <c r="N9150" s="126"/>
      <c r="Q9150" t="s">
        <v>13218</v>
      </c>
      <c r="R9150" t="s">
        <v>20039</v>
      </c>
      <c r="S9150" s="120">
        <v>0.6</v>
      </c>
      <c r="U9150"/>
    </row>
    <row r="9151" spans="1:21">
      <c r="A9151">
        <v>9150</v>
      </c>
      <c r="B9151" s="1" t="s">
        <v>13219</v>
      </c>
      <c r="C9151" s="1" t="s">
        <v>133</v>
      </c>
      <c r="D9151" s="1" t="s">
        <v>13119</v>
      </c>
      <c r="E9151" t="s">
        <v>38</v>
      </c>
      <c r="F9151" t="s">
        <v>13212</v>
      </c>
      <c r="G9151" t="s">
        <v>39</v>
      </c>
      <c r="H9151" t="s">
        <v>135</v>
      </c>
      <c r="I9151" t="s">
        <v>13121</v>
      </c>
      <c r="J9151" s="1">
        <v>1</v>
      </c>
      <c r="K9151" t="s">
        <v>13212</v>
      </c>
      <c r="L9151" t="s">
        <v>13213</v>
      </c>
      <c r="M9151" t="s">
        <v>13214</v>
      </c>
      <c r="N9151" s="126"/>
      <c r="Q9151" t="s">
        <v>13219</v>
      </c>
      <c r="R9151" t="s">
        <v>20039</v>
      </c>
      <c r="S9151" s="120">
        <v>0.6</v>
      </c>
      <c r="U9151"/>
    </row>
    <row r="9152" spans="1:21">
      <c r="A9152">
        <v>9151</v>
      </c>
      <c r="B9152" s="1" t="s">
        <v>13220</v>
      </c>
      <c r="C9152" s="1" t="s">
        <v>47</v>
      </c>
      <c r="D9152" s="1" t="s">
        <v>13119</v>
      </c>
      <c r="E9152" t="s">
        <v>38</v>
      </c>
      <c r="F9152" t="s">
        <v>13221</v>
      </c>
      <c r="G9152" t="s">
        <v>39</v>
      </c>
      <c r="H9152" t="s">
        <v>49</v>
      </c>
      <c r="I9152" t="s">
        <v>13121</v>
      </c>
      <c r="J9152" s="1">
        <v>1</v>
      </c>
      <c r="K9152" t="s">
        <v>13222</v>
      </c>
      <c r="L9152" t="s">
        <v>13223</v>
      </c>
      <c r="M9152" t="s">
        <v>13224</v>
      </c>
      <c r="N9152" s="126">
        <v>0.01</v>
      </c>
      <c r="Q9152" t="s">
        <v>13220</v>
      </c>
      <c r="R9152" t="s">
        <v>20040</v>
      </c>
      <c r="S9152" s="120">
        <v>0.6</v>
      </c>
      <c r="U9152"/>
    </row>
    <row r="9153" spans="1:21">
      <c r="A9153">
        <v>9152</v>
      </c>
      <c r="B9153" s="1" t="s">
        <v>12705</v>
      </c>
      <c r="C9153" s="1" t="s">
        <v>47</v>
      </c>
      <c r="D9153" s="1" t="s">
        <v>13119</v>
      </c>
      <c r="E9153" t="s">
        <v>38</v>
      </c>
      <c r="F9153" t="s">
        <v>13221</v>
      </c>
      <c r="G9153" t="s">
        <v>39</v>
      </c>
      <c r="H9153" t="s">
        <v>49</v>
      </c>
      <c r="I9153" t="s">
        <v>13121</v>
      </c>
      <c r="J9153" s="1">
        <v>1</v>
      </c>
      <c r="K9153" t="s">
        <v>13222</v>
      </c>
      <c r="L9153" t="s">
        <v>13223</v>
      </c>
      <c r="M9153" t="s">
        <v>13224</v>
      </c>
      <c r="N9153" s="126"/>
      <c r="Q9153" t="s">
        <v>12705</v>
      </c>
      <c r="R9153" t="s">
        <v>20040</v>
      </c>
      <c r="S9153" s="120">
        <v>0.6</v>
      </c>
      <c r="U9153"/>
    </row>
    <row r="9154" spans="1:21">
      <c r="A9154">
        <v>9153</v>
      </c>
      <c r="B9154" s="1" t="s">
        <v>13225</v>
      </c>
      <c r="C9154" s="1" t="s">
        <v>47</v>
      </c>
      <c r="D9154" s="1" t="s">
        <v>13119</v>
      </c>
      <c r="E9154" t="s">
        <v>38</v>
      </c>
      <c r="F9154" t="s">
        <v>13221</v>
      </c>
      <c r="G9154" t="s">
        <v>39</v>
      </c>
      <c r="H9154" t="s">
        <v>49</v>
      </c>
      <c r="I9154" t="s">
        <v>13121</v>
      </c>
      <c r="J9154" s="1">
        <v>1</v>
      </c>
      <c r="K9154" t="s">
        <v>13222</v>
      </c>
      <c r="L9154" t="s">
        <v>13223</v>
      </c>
      <c r="M9154" t="s">
        <v>13224</v>
      </c>
      <c r="N9154" s="126">
        <v>0.01</v>
      </c>
      <c r="Q9154" t="s">
        <v>13225</v>
      </c>
      <c r="R9154" t="s">
        <v>20040</v>
      </c>
      <c r="S9154" s="120">
        <v>0.6</v>
      </c>
      <c r="U9154"/>
    </row>
    <row r="9155" spans="1:21">
      <c r="A9155">
        <v>9154</v>
      </c>
      <c r="B9155" s="1" t="s">
        <v>13226</v>
      </c>
      <c r="C9155" s="1" t="s">
        <v>47</v>
      </c>
      <c r="D9155" s="1" t="s">
        <v>13119</v>
      </c>
      <c r="E9155" t="s">
        <v>38</v>
      </c>
      <c r="F9155" t="s">
        <v>13221</v>
      </c>
      <c r="G9155" t="s">
        <v>39</v>
      </c>
      <c r="H9155" t="s">
        <v>49</v>
      </c>
      <c r="I9155" t="s">
        <v>13121</v>
      </c>
      <c r="J9155" s="1">
        <v>1</v>
      </c>
      <c r="K9155" t="s">
        <v>13222</v>
      </c>
      <c r="L9155" t="s">
        <v>13223</v>
      </c>
      <c r="M9155" t="s">
        <v>13224</v>
      </c>
      <c r="N9155" s="126"/>
      <c r="Q9155" t="s">
        <v>13226</v>
      </c>
      <c r="R9155" t="s">
        <v>20040</v>
      </c>
      <c r="S9155" s="120">
        <v>0.6</v>
      </c>
      <c r="U9155"/>
    </row>
    <row r="9156" spans="1:21">
      <c r="A9156">
        <v>9155</v>
      </c>
      <c r="B9156" s="1" t="s">
        <v>13227</v>
      </c>
      <c r="C9156" s="1" t="s">
        <v>47</v>
      </c>
      <c r="D9156" s="1" t="s">
        <v>13119</v>
      </c>
      <c r="E9156" t="s">
        <v>38</v>
      </c>
      <c r="F9156" t="s">
        <v>13221</v>
      </c>
      <c r="G9156" t="s">
        <v>39</v>
      </c>
      <c r="H9156" t="s">
        <v>49</v>
      </c>
      <c r="I9156" t="s">
        <v>13121</v>
      </c>
      <c r="J9156" s="1">
        <v>1</v>
      </c>
      <c r="K9156" t="s">
        <v>13222</v>
      </c>
      <c r="L9156" t="s">
        <v>13223</v>
      </c>
      <c r="M9156" t="s">
        <v>13224</v>
      </c>
      <c r="N9156" s="126"/>
      <c r="Q9156" t="s">
        <v>13227</v>
      </c>
      <c r="R9156" t="s">
        <v>20040</v>
      </c>
      <c r="S9156" s="120">
        <v>0.6</v>
      </c>
      <c r="U9156"/>
    </row>
    <row r="9157" spans="1:21">
      <c r="A9157">
        <v>9156</v>
      </c>
      <c r="B9157" s="1" t="s">
        <v>13228</v>
      </c>
      <c r="C9157" s="1" t="s">
        <v>47</v>
      </c>
      <c r="D9157" s="1" t="s">
        <v>13119</v>
      </c>
      <c r="E9157" t="s">
        <v>38</v>
      </c>
      <c r="F9157" t="s">
        <v>13221</v>
      </c>
      <c r="G9157" t="s">
        <v>39</v>
      </c>
      <c r="H9157" t="s">
        <v>49</v>
      </c>
      <c r="I9157" t="s">
        <v>13121</v>
      </c>
      <c r="J9157" s="1">
        <v>1</v>
      </c>
      <c r="K9157" t="s">
        <v>13222</v>
      </c>
      <c r="L9157" t="s">
        <v>13223</v>
      </c>
      <c r="M9157" t="s">
        <v>13224</v>
      </c>
      <c r="N9157" s="126"/>
      <c r="Q9157" t="s">
        <v>13228</v>
      </c>
      <c r="R9157" t="s">
        <v>20040</v>
      </c>
      <c r="S9157" s="120">
        <v>0.6</v>
      </c>
      <c r="U9157"/>
    </row>
    <row r="9158" spans="1:21">
      <c r="A9158">
        <v>9157</v>
      </c>
      <c r="B9158" s="1" t="s">
        <v>13229</v>
      </c>
      <c r="C9158" s="1" t="s">
        <v>47</v>
      </c>
      <c r="D9158" s="1" t="s">
        <v>13119</v>
      </c>
      <c r="E9158" t="s">
        <v>38</v>
      </c>
      <c r="F9158" t="s">
        <v>13221</v>
      </c>
      <c r="G9158" t="s">
        <v>39</v>
      </c>
      <c r="H9158" t="s">
        <v>49</v>
      </c>
      <c r="I9158" t="s">
        <v>13121</v>
      </c>
      <c r="J9158" s="1">
        <v>1</v>
      </c>
      <c r="K9158" t="s">
        <v>13222</v>
      </c>
      <c r="L9158" t="s">
        <v>13223</v>
      </c>
      <c r="M9158" t="s">
        <v>13224</v>
      </c>
      <c r="N9158" s="126"/>
      <c r="Q9158" t="s">
        <v>13229</v>
      </c>
      <c r="R9158" t="s">
        <v>20040</v>
      </c>
      <c r="S9158" s="120">
        <v>0.6</v>
      </c>
      <c r="U9158"/>
    </row>
    <row r="9159" spans="1:21">
      <c r="A9159">
        <v>9158</v>
      </c>
      <c r="B9159" s="1" t="s">
        <v>13230</v>
      </c>
      <c r="C9159" s="1" t="s">
        <v>47</v>
      </c>
      <c r="D9159" s="1" t="s">
        <v>13119</v>
      </c>
      <c r="E9159" t="s">
        <v>38</v>
      </c>
      <c r="F9159" t="s">
        <v>13221</v>
      </c>
      <c r="G9159" t="s">
        <v>39</v>
      </c>
      <c r="H9159" t="s">
        <v>49</v>
      </c>
      <c r="I9159" t="s">
        <v>13121</v>
      </c>
      <c r="J9159" s="1">
        <v>1</v>
      </c>
      <c r="K9159" t="s">
        <v>13222</v>
      </c>
      <c r="L9159" t="s">
        <v>13223</v>
      </c>
      <c r="M9159" t="s">
        <v>13224</v>
      </c>
      <c r="N9159" s="126"/>
      <c r="Q9159" t="s">
        <v>13230</v>
      </c>
      <c r="R9159" t="s">
        <v>20040</v>
      </c>
      <c r="S9159" s="120">
        <v>0.6</v>
      </c>
      <c r="U9159"/>
    </row>
    <row r="9160" spans="1:21">
      <c r="A9160">
        <v>9159</v>
      </c>
      <c r="B9160" s="1" t="s">
        <v>13231</v>
      </c>
      <c r="C9160" s="1" t="s">
        <v>47</v>
      </c>
      <c r="D9160" s="1" t="s">
        <v>13119</v>
      </c>
      <c r="E9160" t="s">
        <v>38</v>
      </c>
      <c r="F9160" t="s">
        <v>13221</v>
      </c>
      <c r="G9160" t="s">
        <v>39</v>
      </c>
      <c r="H9160" t="s">
        <v>49</v>
      </c>
      <c r="I9160" t="s">
        <v>13121</v>
      </c>
      <c r="J9160" s="1">
        <v>1</v>
      </c>
      <c r="K9160" t="s">
        <v>13222</v>
      </c>
      <c r="L9160" t="s">
        <v>13223</v>
      </c>
      <c r="M9160" t="s">
        <v>13224</v>
      </c>
      <c r="N9160" s="126"/>
      <c r="Q9160" t="s">
        <v>13231</v>
      </c>
      <c r="R9160" t="s">
        <v>20040</v>
      </c>
      <c r="S9160" s="120">
        <v>0.6</v>
      </c>
      <c r="U9160"/>
    </row>
    <row r="9161" spans="1:21">
      <c r="A9161">
        <v>9160</v>
      </c>
      <c r="B9161" s="1" t="s">
        <v>13232</v>
      </c>
      <c r="C9161" s="1" t="s">
        <v>47</v>
      </c>
      <c r="D9161" s="1" t="s">
        <v>13119</v>
      </c>
      <c r="E9161" t="s">
        <v>38</v>
      </c>
      <c r="F9161" t="s">
        <v>13221</v>
      </c>
      <c r="G9161" t="s">
        <v>39</v>
      </c>
      <c r="H9161" t="s">
        <v>49</v>
      </c>
      <c r="I9161" t="s">
        <v>13121</v>
      </c>
      <c r="J9161" s="1">
        <v>1</v>
      </c>
      <c r="K9161" t="s">
        <v>13222</v>
      </c>
      <c r="L9161" t="s">
        <v>13223</v>
      </c>
      <c r="M9161" t="s">
        <v>13224</v>
      </c>
      <c r="N9161" s="126"/>
      <c r="Q9161" t="s">
        <v>13232</v>
      </c>
      <c r="R9161" t="s">
        <v>20040</v>
      </c>
      <c r="S9161" s="120">
        <v>0.6</v>
      </c>
      <c r="U9161"/>
    </row>
    <row r="9162" spans="1:21">
      <c r="A9162">
        <v>9161</v>
      </c>
      <c r="B9162" s="1" t="s">
        <v>13233</v>
      </c>
      <c r="C9162" s="1" t="s">
        <v>47</v>
      </c>
      <c r="D9162" s="1" t="s">
        <v>13119</v>
      </c>
      <c r="E9162" t="s">
        <v>38</v>
      </c>
      <c r="F9162" t="s">
        <v>13221</v>
      </c>
      <c r="G9162" t="s">
        <v>39</v>
      </c>
      <c r="H9162" t="s">
        <v>49</v>
      </c>
      <c r="I9162" t="s">
        <v>13121</v>
      </c>
      <c r="J9162" s="1">
        <v>1</v>
      </c>
      <c r="K9162" t="s">
        <v>13222</v>
      </c>
      <c r="L9162" t="s">
        <v>13223</v>
      </c>
      <c r="M9162" t="s">
        <v>13224</v>
      </c>
      <c r="N9162" s="126">
        <v>0.01</v>
      </c>
      <c r="Q9162" t="s">
        <v>13233</v>
      </c>
      <c r="R9162" t="s">
        <v>20040</v>
      </c>
      <c r="S9162" s="120">
        <v>0.6</v>
      </c>
      <c r="U9162"/>
    </row>
    <row r="9163" spans="1:21">
      <c r="A9163">
        <v>9162</v>
      </c>
      <c r="B9163" s="1" t="s">
        <v>13234</v>
      </c>
      <c r="C9163" s="1" t="s">
        <v>47</v>
      </c>
      <c r="D9163" s="1" t="s">
        <v>13119</v>
      </c>
      <c r="E9163" t="s">
        <v>38</v>
      </c>
      <c r="F9163" t="s">
        <v>13221</v>
      </c>
      <c r="G9163" t="s">
        <v>39</v>
      </c>
      <c r="H9163" t="s">
        <v>49</v>
      </c>
      <c r="I9163" t="s">
        <v>13121</v>
      </c>
      <c r="J9163" s="1">
        <v>1</v>
      </c>
      <c r="K9163" t="s">
        <v>13222</v>
      </c>
      <c r="L9163" t="s">
        <v>13223</v>
      </c>
      <c r="M9163" t="s">
        <v>13224</v>
      </c>
      <c r="N9163" s="126"/>
      <c r="Q9163" t="s">
        <v>13234</v>
      </c>
      <c r="R9163" t="s">
        <v>20040</v>
      </c>
      <c r="S9163" s="120">
        <v>0.6</v>
      </c>
      <c r="U9163"/>
    </row>
    <row r="9164" spans="1:21">
      <c r="A9164">
        <v>9163</v>
      </c>
      <c r="B9164" s="1" t="s">
        <v>13235</v>
      </c>
      <c r="C9164" s="1" t="s">
        <v>47</v>
      </c>
      <c r="D9164" s="1" t="s">
        <v>13119</v>
      </c>
      <c r="E9164" t="s">
        <v>38</v>
      </c>
      <c r="F9164" t="s">
        <v>13221</v>
      </c>
      <c r="G9164" t="s">
        <v>39</v>
      </c>
      <c r="H9164" t="s">
        <v>49</v>
      </c>
      <c r="I9164" t="s">
        <v>13121</v>
      </c>
      <c r="J9164" s="1">
        <v>1</v>
      </c>
      <c r="K9164" t="s">
        <v>13222</v>
      </c>
      <c r="L9164" t="s">
        <v>13223</v>
      </c>
      <c r="M9164" t="s">
        <v>13224</v>
      </c>
      <c r="N9164" s="126"/>
      <c r="Q9164" t="s">
        <v>13235</v>
      </c>
      <c r="R9164" t="s">
        <v>20040</v>
      </c>
      <c r="S9164" s="120">
        <v>0.6</v>
      </c>
      <c r="U9164"/>
    </row>
    <row r="9165" spans="1:21">
      <c r="A9165">
        <v>9164</v>
      </c>
      <c r="B9165" s="1" t="s">
        <v>13236</v>
      </c>
      <c r="C9165" s="1" t="s">
        <v>164</v>
      </c>
      <c r="D9165" s="1" t="s">
        <v>13119</v>
      </c>
      <c r="E9165" t="s">
        <v>38</v>
      </c>
      <c r="F9165" t="s">
        <v>13237</v>
      </c>
      <c r="G9165" t="s">
        <v>39</v>
      </c>
      <c r="H9165" t="s">
        <v>166</v>
      </c>
      <c r="I9165" t="s">
        <v>13121</v>
      </c>
      <c r="J9165" s="1">
        <v>1</v>
      </c>
      <c r="K9165" t="s">
        <v>13237</v>
      </c>
      <c r="L9165" t="s">
        <v>13238</v>
      </c>
      <c r="M9165" t="s">
        <v>13239</v>
      </c>
      <c r="N9165" s="126"/>
      <c r="Q9165" t="s">
        <v>13236</v>
      </c>
      <c r="R9165" t="s">
        <v>20041</v>
      </c>
      <c r="S9165" s="120">
        <v>0.6</v>
      </c>
      <c r="U9165"/>
    </row>
    <row r="9166" spans="1:21">
      <c r="A9166">
        <v>9165</v>
      </c>
      <c r="B9166" s="1" t="s">
        <v>13240</v>
      </c>
      <c r="C9166" s="1" t="s">
        <v>164</v>
      </c>
      <c r="D9166" s="1" t="s">
        <v>13119</v>
      </c>
      <c r="E9166" t="s">
        <v>38</v>
      </c>
      <c r="F9166" t="s">
        <v>13237</v>
      </c>
      <c r="G9166" t="s">
        <v>39</v>
      </c>
      <c r="H9166" t="s">
        <v>166</v>
      </c>
      <c r="I9166" t="s">
        <v>13121</v>
      </c>
      <c r="J9166" s="1">
        <v>1</v>
      </c>
      <c r="K9166" t="s">
        <v>13237</v>
      </c>
      <c r="L9166" t="s">
        <v>13238</v>
      </c>
      <c r="M9166" t="s">
        <v>13239</v>
      </c>
      <c r="N9166" s="126"/>
      <c r="Q9166" t="s">
        <v>13240</v>
      </c>
      <c r="R9166" t="s">
        <v>20041</v>
      </c>
      <c r="S9166" s="120">
        <v>0.6</v>
      </c>
      <c r="U9166"/>
    </row>
    <row r="9167" spans="1:21">
      <c r="A9167">
        <v>9166</v>
      </c>
      <c r="B9167" s="1" t="s">
        <v>13241</v>
      </c>
      <c r="C9167" s="1" t="s">
        <v>164</v>
      </c>
      <c r="D9167" s="1" t="s">
        <v>13119</v>
      </c>
      <c r="E9167" t="s">
        <v>38</v>
      </c>
      <c r="F9167" t="s">
        <v>13237</v>
      </c>
      <c r="G9167" t="s">
        <v>39</v>
      </c>
      <c r="H9167" t="s">
        <v>166</v>
      </c>
      <c r="I9167" t="s">
        <v>13121</v>
      </c>
      <c r="J9167" s="1">
        <v>1</v>
      </c>
      <c r="K9167" t="s">
        <v>13237</v>
      </c>
      <c r="L9167" t="s">
        <v>13238</v>
      </c>
      <c r="M9167" t="s">
        <v>13239</v>
      </c>
      <c r="N9167" s="126"/>
      <c r="Q9167" t="s">
        <v>13241</v>
      </c>
      <c r="R9167" t="s">
        <v>20041</v>
      </c>
      <c r="S9167" s="120">
        <v>0.6</v>
      </c>
      <c r="U9167"/>
    </row>
    <row r="9168" spans="1:21">
      <c r="A9168">
        <v>9167</v>
      </c>
      <c r="B9168" s="1" t="s">
        <v>13242</v>
      </c>
      <c r="C9168" s="1" t="s">
        <v>164</v>
      </c>
      <c r="D9168" s="1" t="s">
        <v>13119</v>
      </c>
      <c r="E9168" t="s">
        <v>38</v>
      </c>
      <c r="F9168" t="s">
        <v>13237</v>
      </c>
      <c r="G9168" t="s">
        <v>39</v>
      </c>
      <c r="H9168" t="s">
        <v>166</v>
      </c>
      <c r="I9168" t="s">
        <v>13121</v>
      </c>
      <c r="J9168" s="1">
        <v>1</v>
      </c>
      <c r="K9168" t="s">
        <v>13237</v>
      </c>
      <c r="L9168" t="s">
        <v>13238</v>
      </c>
      <c r="M9168" t="s">
        <v>13239</v>
      </c>
      <c r="N9168" s="126"/>
      <c r="Q9168" t="s">
        <v>13242</v>
      </c>
      <c r="R9168" t="s">
        <v>20041</v>
      </c>
      <c r="S9168" s="120">
        <v>0.6</v>
      </c>
      <c r="U9168"/>
    </row>
    <row r="9169" spans="1:21">
      <c r="A9169">
        <v>9168</v>
      </c>
      <c r="B9169" s="1" t="s">
        <v>13243</v>
      </c>
      <c r="C9169" s="1" t="s">
        <v>164</v>
      </c>
      <c r="D9169" s="1" t="s">
        <v>13119</v>
      </c>
      <c r="E9169" t="s">
        <v>38</v>
      </c>
      <c r="F9169" t="s">
        <v>13237</v>
      </c>
      <c r="G9169" t="s">
        <v>39</v>
      </c>
      <c r="H9169" t="s">
        <v>166</v>
      </c>
      <c r="I9169" t="s">
        <v>13121</v>
      </c>
      <c r="J9169" s="1">
        <v>1</v>
      </c>
      <c r="K9169" t="s">
        <v>13237</v>
      </c>
      <c r="L9169" t="s">
        <v>13238</v>
      </c>
      <c r="M9169" t="s">
        <v>13239</v>
      </c>
      <c r="N9169" s="126"/>
      <c r="Q9169" t="s">
        <v>13243</v>
      </c>
      <c r="R9169" t="s">
        <v>20041</v>
      </c>
      <c r="S9169" s="120">
        <v>0.6</v>
      </c>
      <c r="U9169"/>
    </row>
    <row r="9170" spans="1:21">
      <c r="A9170">
        <v>9169</v>
      </c>
      <c r="B9170" s="1" t="s">
        <v>13244</v>
      </c>
      <c r="C9170" s="1" t="s">
        <v>164</v>
      </c>
      <c r="D9170" s="1" t="s">
        <v>13119</v>
      </c>
      <c r="E9170" t="s">
        <v>38</v>
      </c>
      <c r="F9170" t="s">
        <v>13237</v>
      </c>
      <c r="G9170" t="s">
        <v>39</v>
      </c>
      <c r="H9170" t="s">
        <v>166</v>
      </c>
      <c r="I9170" t="s">
        <v>13121</v>
      </c>
      <c r="J9170" s="1">
        <v>1</v>
      </c>
      <c r="K9170" t="s">
        <v>13237</v>
      </c>
      <c r="L9170" t="s">
        <v>13238</v>
      </c>
      <c r="M9170" t="s">
        <v>13239</v>
      </c>
      <c r="N9170" s="126">
        <v>0.01</v>
      </c>
      <c r="Q9170" t="s">
        <v>13244</v>
      </c>
      <c r="R9170" t="s">
        <v>20041</v>
      </c>
      <c r="S9170" s="120">
        <v>0.6</v>
      </c>
      <c r="U9170"/>
    </row>
    <row r="9171" spans="1:21">
      <c r="A9171">
        <v>9170</v>
      </c>
      <c r="B9171" s="1" t="s">
        <v>13245</v>
      </c>
      <c r="C9171" s="1" t="s">
        <v>164</v>
      </c>
      <c r="D9171" s="1" t="s">
        <v>13119</v>
      </c>
      <c r="E9171" t="s">
        <v>38</v>
      </c>
      <c r="F9171" t="s">
        <v>13237</v>
      </c>
      <c r="G9171" t="s">
        <v>39</v>
      </c>
      <c r="H9171" t="s">
        <v>166</v>
      </c>
      <c r="I9171" t="s">
        <v>13121</v>
      </c>
      <c r="J9171" s="1">
        <v>1</v>
      </c>
      <c r="K9171" t="s">
        <v>13237</v>
      </c>
      <c r="L9171" t="s">
        <v>13238</v>
      </c>
      <c r="M9171" t="s">
        <v>13239</v>
      </c>
      <c r="N9171" s="126"/>
      <c r="Q9171" t="s">
        <v>13245</v>
      </c>
      <c r="R9171" t="s">
        <v>20041</v>
      </c>
      <c r="S9171" s="120">
        <v>0.6</v>
      </c>
      <c r="U9171"/>
    </row>
    <row r="9172" spans="1:21">
      <c r="A9172">
        <v>9171</v>
      </c>
      <c r="B9172" s="1" t="s">
        <v>13246</v>
      </c>
      <c r="C9172" s="1" t="s">
        <v>164</v>
      </c>
      <c r="D9172" s="1" t="s">
        <v>13119</v>
      </c>
      <c r="E9172" t="s">
        <v>38</v>
      </c>
      <c r="F9172" t="s">
        <v>13237</v>
      </c>
      <c r="G9172" t="s">
        <v>39</v>
      </c>
      <c r="H9172" t="s">
        <v>166</v>
      </c>
      <c r="I9172" t="s">
        <v>13121</v>
      </c>
      <c r="J9172" s="1">
        <v>1</v>
      </c>
      <c r="K9172" t="s">
        <v>13237</v>
      </c>
      <c r="L9172" t="s">
        <v>13238</v>
      </c>
      <c r="M9172" t="s">
        <v>13239</v>
      </c>
      <c r="N9172" s="126"/>
      <c r="Q9172" t="s">
        <v>13246</v>
      </c>
      <c r="R9172" t="s">
        <v>20041</v>
      </c>
      <c r="S9172" s="120">
        <v>0.6</v>
      </c>
      <c r="U9172"/>
    </row>
    <row r="9173" spans="1:21">
      <c r="A9173">
        <v>9172</v>
      </c>
      <c r="B9173" s="1" t="s">
        <v>13247</v>
      </c>
      <c r="C9173" s="1" t="s">
        <v>164</v>
      </c>
      <c r="D9173" s="1" t="s">
        <v>13119</v>
      </c>
      <c r="E9173" t="s">
        <v>38</v>
      </c>
      <c r="F9173" t="s">
        <v>13237</v>
      </c>
      <c r="G9173" t="s">
        <v>39</v>
      </c>
      <c r="H9173" t="s">
        <v>166</v>
      </c>
      <c r="I9173" t="s">
        <v>13121</v>
      </c>
      <c r="J9173" s="1">
        <v>1</v>
      </c>
      <c r="K9173" t="s">
        <v>13237</v>
      </c>
      <c r="L9173" t="s">
        <v>13238</v>
      </c>
      <c r="M9173" t="s">
        <v>13239</v>
      </c>
      <c r="N9173" s="126"/>
      <c r="Q9173" t="s">
        <v>13247</v>
      </c>
      <c r="R9173" t="s">
        <v>20041</v>
      </c>
      <c r="S9173" s="120">
        <v>0.6</v>
      </c>
      <c r="U9173"/>
    </row>
    <row r="9174" spans="1:21">
      <c r="A9174">
        <v>9173</v>
      </c>
      <c r="B9174" s="1" t="s">
        <v>13248</v>
      </c>
      <c r="C9174" s="1" t="s">
        <v>164</v>
      </c>
      <c r="D9174" s="1" t="s">
        <v>13119</v>
      </c>
      <c r="E9174" t="s">
        <v>38</v>
      </c>
      <c r="F9174" t="s">
        <v>13237</v>
      </c>
      <c r="G9174" t="s">
        <v>39</v>
      </c>
      <c r="H9174" t="s">
        <v>166</v>
      </c>
      <c r="I9174" t="s">
        <v>13121</v>
      </c>
      <c r="J9174" s="1">
        <v>1</v>
      </c>
      <c r="K9174" t="s">
        <v>13237</v>
      </c>
      <c r="L9174" t="s">
        <v>13238</v>
      </c>
      <c r="M9174" t="s">
        <v>13239</v>
      </c>
      <c r="N9174" s="126"/>
      <c r="Q9174" t="s">
        <v>13248</v>
      </c>
      <c r="R9174" t="s">
        <v>20041</v>
      </c>
      <c r="S9174" s="120">
        <v>0.6</v>
      </c>
      <c r="U9174"/>
    </row>
    <row r="9175" spans="1:21">
      <c r="A9175">
        <v>9174</v>
      </c>
      <c r="B9175" s="1" t="s">
        <v>13249</v>
      </c>
      <c r="C9175" s="1" t="s">
        <v>164</v>
      </c>
      <c r="D9175" s="1" t="s">
        <v>13119</v>
      </c>
      <c r="E9175" t="s">
        <v>38</v>
      </c>
      <c r="F9175" t="s">
        <v>13237</v>
      </c>
      <c r="G9175" t="s">
        <v>39</v>
      </c>
      <c r="H9175" t="s">
        <v>166</v>
      </c>
      <c r="I9175" t="s">
        <v>13121</v>
      </c>
      <c r="J9175" s="1">
        <v>1</v>
      </c>
      <c r="K9175" t="s">
        <v>13237</v>
      </c>
      <c r="L9175" t="s">
        <v>13238</v>
      </c>
      <c r="M9175" t="s">
        <v>13239</v>
      </c>
      <c r="N9175" s="126">
        <v>0.01</v>
      </c>
      <c r="Q9175" t="s">
        <v>13249</v>
      </c>
      <c r="R9175" t="s">
        <v>20041</v>
      </c>
      <c r="S9175" s="120">
        <v>0.6</v>
      </c>
      <c r="U9175"/>
    </row>
    <row r="9176" spans="1:21">
      <c r="A9176">
        <v>9175</v>
      </c>
      <c r="B9176" s="1" t="s">
        <v>13250</v>
      </c>
      <c r="C9176" s="1" t="s">
        <v>164</v>
      </c>
      <c r="D9176" s="1" t="s">
        <v>13119</v>
      </c>
      <c r="E9176" t="s">
        <v>38</v>
      </c>
      <c r="F9176" t="s">
        <v>13237</v>
      </c>
      <c r="G9176" t="s">
        <v>39</v>
      </c>
      <c r="H9176" t="s">
        <v>166</v>
      </c>
      <c r="I9176" t="s">
        <v>13121</v>
      </c>
      <c r="J9176" s="1">
        <v>1</v>
      </c>
      <c r="K9176" t="s">
        <v>13237</v>
      </c>
      <c r="L9176" t="s">
        <v>13238</v>
      </c>
      <c r="M9176" t="s">
        <v>13239</v>
      </c>
      <c r="N9176" s="126"/>
      <c r="Q9176" t="s">
        <v>13250</v>
      </c>
      <c r="R9176" t="s">
        <v>20041</v>
      </c>
      <c r="S9176" s="120">
        <v>0.6</v>
      </c>
      <c r="U9176"/>
    </row>
    <row r="9177" spans="1:21">
      <c r="A9177">
        <v>9176</v>
      </c>
      <c r="B9177" s="1" t="s">
        <v>13251</v>
      </c>
      <c r="C9177" s="1" t="s">
        <v>164</v>
      </c>
      <c r="D9177" s="1" t="s">
        <v>13119</v>
      </c>
      <c r="E9177" t="s">
        <v>38</v>
      </c>
      <c r="F9177" t="s">
        <v>13237</v>
      </c>
      <c r="G9177" t="s">
        <v>39</v>
      </c>
      <c r="H9177" t="s">
        <v>166</v>
      </c>
      <c r="I9177" t="s">
        <v>13121</v>
      </c>
      <c r="J9177" s="1">
        <v>1</v>
      </c>
      <c r="K9177" t="s">
        <v>13237</v>
      </c>
      <c r="L9177" t="s">
        <v>13238</v>
      </c>
      <c r="M9177" t="s">
        <v>13239</v>
      </c>
      <c r="N9177" s="126"/>
      <c r="Q9177" t="s">
        <v>13251</v>
      </c>
      <c r="R9177" t="s">
        <v>20041</v>
      </c>
      <c r="S9177" s="120">
        <v>0.6</v>
      </c>
      <c r="U9177"/>
    </row>
    <row r="9178" spans="1:21">
      <c r="A9178">
        <v>9177</v>
      </c>
      <c r="B9178" s="1" t="s">
        <v>13252</v>
      </c>
      <c r="C9178" s="1" t="s">
        <v>164</v>
      </c>
      <c r="D9178" s="1" t="s">
        <v>13119</v>
      </c>
      <c r="E9178" t="s">
        <v>38</v>
      </c>
      <c r="F9178" t="s">
        <v>13237</v>
      </c>
      <c r="G9178" t="s">
        <v>39</v>
      </c>
      <c r="H9178" t="s">
        <v>166</v>
      </c>
      <c r="I9178" t="s">
        <v>13121</v>
      </c>
      <c r="J9178" s="1">
        <v>1</v>
      </c>
      <c r="K9178" t="s">
        <v>13237</v>
      </c>
      <c r="L9178" t="s">
        <v>13238</v>
      </c>
      <c r="M9178" t="s">
        <v>13239</v>
      </c>
      <c r="N9178" s="126"/>
      <c r="Q9178" t="s">
        <v>13252</v>
      </c>
      <c r="R9178" t="s">
        <v>20041</v>
      </c>
      <c r="S9178" s="120">
        <v>0.6</v>
      </c>
      <c r="U9178"/>
    </row>
    <row r="9179" spans="1:21">
      <c r="A9179">
        <v>9178</v>
      </c>
      <c r="B9179" s="1" t="s">
        <v>13253</v>
      </c>
      <c r="C9179" s="1" t="s">
        <v>164</v>
      </c>
      <c r="D9179" s="1" t="s">
        <v>13119</v>
      </c>
      <c r="E9179" t="s">
        <v>38</v>
      </c>
      <c r="F9179" t="s">
        <v>13237</v>
      </c>
      <c r="G9179" t="s">
        <v>39</v>
      </c>
      <c r="H9179" t="s">
        <v>166</v>
      </c>
      <c r="I9179" t="s">
        <v>13121</v>
      </c>
      <c r="J9179" s="1">
        <v>1</v>
      </c>
      <c r="K9179" t="s">
        <v>13237</v>
      </c>
      <c r="L9179" t="s">
        <v>13238</v>
      </c>
      <c r="M9179" t="s">
        <v>13239</v>
      </c>
      <c r="N9179" s="126"/>
      <c r="Q9179" t="s">
        <v>13253</v>
      </c>
      <c r="R9179" t="s">
        <v>20041</v>
      </c>
      <c r="S9179" s="120">
        <v>0.6</v>
      </c>
      <c r="U9179"/>
    </row>
    <row r="9180" spans="1:21">
      <c r="A9180">
        <v>9179</v>
      </c>
      <c r="B9180" s="1" t="s">
        <v>13254</v>
      </c>
      <c r="C9180" s="1" t="s">
        <v>164</v>
      </c>
      <c r="D9180" s="1" t="s">
        <v>13119</v>
      </c>
      <c r="E9180" t="s">
        <v>38</v>
      </c>
      <c r="F9180" t="s">
        <v>13237</v>
      </c>
      <c r="G9180" t="s">
        <v>39</v>
      </c>
      <c r="H9180" t="s">
        <v>166</v>
      </c>
      <c r="I9180" t="s">
        <v>13121</v>
      </c>
      <c r="J9180" s="1">
        <v>1</v>
      </c>
      <c r="K9180" t="s">
        <v>13237</v>
      </c>
      <c r="L9180" t="s">
        <v>13238</v>
      </c>
      <c r="M9180" t="s">
        <v>13239</v>
      </c>
      <c r="N9180" s="126"/>
      <c r="Q9180" t="s">
        <v>13254</v>
      </c>
      <c r="R9180" t="s">
        <v>20041</v>
      </c>
      <c r="S9180" s="120">
        <v>0.6</v>
      </c>
      <c r="U9180"/>
    </row>
    <row r="9181" spans="1:21">
      <c r="A9181">
        <v>9180</v>
      </c>
      <c r="B9181" s="1" t="s">
        <v>13255</v>
      </c>
      <c r="C9181" s="1" t="s">
        <v>164</v>
      </c>
      <c r="D9181" s="1" t="s">
        <v>13119</v>
      </c>
      <c r="E9181" t="s">
        <v>38</v>
      </c>
      <c r="F9181" t="s">
        <v>13237</v>
      </c>
      <c r="G9181" t="s">
        <v>39</v>
      </c>
      <c r="H9181" t="s">
        <v>166</v>
      </c>
      <c r="I9181" t="s">
        <v>13121</v>
      </c>
      <c r="J9181" s="1">
        <v>1</v>
      </c>
      <c r="K9181" t="s">
        <v>13237</v>
      </c>
      <c r="L9181" t="s">
        <v>13238</v>
      </c>
      <c r="M9181" t="s">
        <v>13239</v>
      </c>
      <c r="N9181" s="126"/>
      <c r="Q9181" t="s">
        <v>13255</v>
      </c>
      <c r="R9181" t="s">
        <v>20041</v>
      </c>
      <c r="S9181" s="120">
        <v>0.6</v>
      </c>
      <c r="U9181"/>
    </row>
    <row r="9182" spans="1:21">
      <c r="A9182">
        <v>9181</v>
      </c>
      <c r="B9182" s="1" t="s">
        <v>12678</v>
      </c>
      <c r="C9182" s="1" t="s">
        <v>164</v>
      </c>
      <c r="D9182" s="1" t="s">
        <v>13119</v>
      </c>
      <c r="E9182" t="s">
        <v>38</v>
      </c>
      <c r="F9182" t="s">
        <v>13237</v>
      </c>
      <c r="G9182" t="s">
        <v>39</v>
      </c>
      <c r="H9182" t="s">
        <v>166</v>
      </c>
      <c r="I9182" t="s">
        <v>13121</v>
      </c>
      <c r="J9182" s="1">
        <v>1</v>
      </c>
      <c r="K9182" t="s">
        <v>13237</v>
      </c>
      <c r="L9182" t="s">
        <v>13238</v>
      </c>
      <c r="M9182" t="s">
        <v>13239</v>
      </c>
      <c r="N9182" s="126">
        <v>0.01</v>
      </c>
      <c r="Q9182" t="s">
        <v>12678</v>
      </c>
      <c r="R9182" t="s">
        <v>20041</v>
      </c>
      <c r="S9182" s="120">
        <v>0.6</v>
      </c>
      <c r="U9182"/>
    </row>
    <row r="9183" spans="1:21">
      <c r="A9183">
        <v>9182</v>
      </c>
      <c r="B9183" s="1" t="s">
        <v>13256</v>
      </c>
      <c r="C9183" s="1" t="s">
        <v>164</v>
      </c>
      <c r="D9183" s="1" t="s">
        <v>13119</v>
      </c>
      <c r="E9183" t="s">
        <v>38</v>
      </c>
      <c r="F9183" t="s">
        <v>13237</v>
      </c>
      <c r="G9183" t="s">
        <v>39</v>
      </c>
      <c r="H9183" t="s">
        <v>166</v>
      </c>
      <c r="I9183" t="s">
        <v>13121</v>
      </c>
      <c r="J9183" s="1">
        <v>1</v>
      </c>
      <c r="K9183" t="s">
        <v>13237</v>
      </c>
      <c r="L9183" t="s">
        <v>13238</v>
      </c>
      <c r="M9183" t="s">
        <v>13239</v>
      </c>
      <c r="N9183" s="126"/>
      <c r="Q9183" t="s">
        <v>13256</v>
      </c>
      <c r="R9183" t="s">
        <v>20041</v>
      </c>
      <c r="S9183" s="120">
        <v>0.6</v>
      </c>
      <c r="U9183"/>
    </row>
    <row r="9184" spans="1:21">
      <c r="A9184">
        <v>9183</v>
      </c>
      <c r="B9184" s="1" t="s">
        <v>13257</v>
      </c>
      <c r="C9184" s="1" t="s">
        <v>164</v>
      </c>
      <c r="D9184" s="1" t="s">
        <v>13119</v>
      </c>
      <c r="E9184" t="s">
        <v>38</v>
      </c>
      <c r="F9184" t="s">
        <v>13237</v>
      </c>
      <c r="G9184" t="s">
        <v>39</v>
      </c>
      <c r="H9184" t="s">
        <v>166</v>
      </c>
      <c r="I9184" t="s">
        <v>13121</v>
      </c>
      <c r="J9184" s="1">
        <v>1</v>
      </c>
      <c r="K9184" t="s">
        <v>13237</v>
      </c>
      <c r="L9184" t="s">
        <v>13238</v>
      </c>
      <c r="M9184" t="s">
        <v>13239</v>
      </c>
      <c r="N9184" s="126"/>
      <c r="Q9184" t="s">
        <v>13257</v>
      </c>
      <c r="R9184" t="s">
        <v>20041</v>
      </c>
      <c r="S9184" s="120">
        <v>0.6</v>
      </c>
      <c r="U9184"/>
    </row>
    <row r="9185" spans="1:21">
      <c r="A9185">
        <v>9184</v>
      </c>
      <c r="B9185" s="1" t="s">
        <v>13258</v>
      </c>
      <c r="C9185" s="1" t="s">
        <v>164</v>
      </c>
      <c r="D9185" s="1" t="s">
        <v>13119</v>
      </c>
      <c r="E9185" t="s">
        <v>38</v>
      </c>
      <c r="F9185" t="s">
        <v>13237</v>
      </c>
      <c r="G9185" t="s">
        <v>39</v>
      </c>
      <c r="H9185" t="s">
        <v>166</v>
      </c>
      <c r="I9185" t="s">
        <v>13121</v>
      </c>
      <c r="J9185" s="1">
        <v>1</v>
      </c>
      <c r="K9185" t="s">
        <v>13237</v>
      </c>
      <c r="L9185" t="s">
        <v>13238</v>
      </c>
      <c r="M9185" t="s">
        <v>13239</v>
      </c>
      <c r="N9185" s="126">
        <v>0.01</v>
      </c>
      <c r="Q9185" t="s">
        <v>13258</v>
      </c>
      <c r="R9185" t="s">
        <v>20041</v>
      </c>
      <c r="S9185" s="120">
        <v>0.6</v>
      </c>
      <c r="U9185"/>
    </row>
    <row r="9186" spans="1:21">
      <c r="A9186">
        <v>9185</v>
      </c>
      <c r="B9186" s="1" t="s">
        <v>13259</v>
      </c>
      <c r="C9186" s="1" t="s">
        <v>164</v>
      </c>
      <c r="D9186" s="1" t="s">
        <v>13119</v>
      </c>
      <c r="E9186" t="s">
        <v>38</v>
      </c>
      <c r="F9186" t="s">
        <v>13237</v>
      </c>
      <c r="G9186" t="s">
        <v>39</v>
      </c>
      <c r="H9186" t="s">
        <v>166</v>
      </c>
      <c r="I9186" t="s">
        <v>13121</v>
      </c>
      <c r="J9186" s="1">
        <v>1</v>
      </c>
      <c r="K9186" t="s">
        <v>13237</v>
      </c>
      <c r="L9186" t="s">
        <v>13238</v>
      </c>
      <c r="M9186" t="s">
        <v>13239</v>
      </c>
      <c r="N9186" s="126"/>
      <c r="Q9186" t="s">
        <v>13259</v>
      </c>
      <c r="R9186" t="s">
        <v>20041</v>
      </c>
      <c r="S9186" s="120">
        <v>0.6</v>
      </c>
      <c r="U9186"/>
    </row>
    <row r="9187" spans="1:21">
      <c r="A9187">
        <v>9186</v>
      </c>
      <c r="B9187" s="1" t="s">
        <v>13260</v>
      </c>
      <c r="C9187" s="1" t="s">
        <v>164</v>
      </c>
      <c r="D9187" s="1" t="s">
        <v>13119</v>
      </c>
      <c r="E9187" t="s">
        <v>38</v>
      </c>
      <c r="F9187" t="s">
        <v>13237</v>
      </c>
      <c r="G9187" t="s">
        <v>39</v>
      </c>
      <c r="H9187" t="s">
        <v>166</v>
      </c>
      <c r="I9187" t="s">
        <v>13121</v>
      </c>
      <c r="J9187" s="1">
        <v>1</v>
      </c>
      <c r="K9187" t="s">
        <v>13237</v>
      </c>
      <c r="L9187" t="s">
        <v>13238</v>
      </c>
      <c r="M9187" t="s">
        <v>13239</v>
      </c>
      <c r="N9187" s="126"/>
      <c r="Q9187" t="s">
        <v>13260</v>
      </c>
      <c r="R9187" t="s">
        <v>20041</v>
      </c>
      <c r="S9187" s="120">
        <v>0.6</v>
      </c>
      <c r="U9187"/>
    </row>
    <row r="9188" spans="1:21">
      <c r="A9188">
        <v>9187</v>
      </c>
      <c r="B9188" s="1" t="s">
        <v>13261</v>
      </c>
      <c r="C9188" s="1" t="s">
        <v>164</v>
      </c>
      <c r="D9188" s="1" t="s">
        <v>13119</v>
      </c>
      <c r="E9188" t="s">
        <v>38</v>
      </c>
      <c r="F9188" t="s">
        <v>13237</v>
      </c>
      <c r="G9188" t="s">
        <v>39</v>
      </c>
      <c r="H9188" t="s">
        <v>166</v>
      </c>
      <c r="I9188" t="s">
        <v>13121</v>
      </c>
      <c r="J9188" s="1">
        <v>1</v>
      </c>
      <c r="K9188" t="s">
        <v>13237</v>
      </c>
      <c r="L9188" t="s">
        <v>13238</v>
      </c>
      <c r="M9188" t="s">
        <v>13239</v>
      </c>
      <c r="N9188" s="126"/>
      <c r="Q9188" t="s">
        <v>13261</v>
      </c>
      <c r="R9188" t="s">
        <v>20041</v>
      </c>
      <c r="S9188" s="120">
        <v>0.6</v>
      </c>
      <c r="U9188"/>
    </row>
    <row r="9189" spans="1:21">
      <c r="A9189">
        <v>9188</v>
      </c>
      <c r="B9189" s="1" t="s">
        <v>13262</v>
      </c>
      <c r="C9189" s="1" t="s">
        <v>164</v>
      </c>
      <c r="D9189" s="1" t="s">
        <v>13119</v>
      </c>
      <c r="E9189" t="s">
        <v>38</v>
      </c>
      <c r="F9189" t="s">
        <v>13237</v>
      </c>
      <c r="G9189" t="s">
        <v>39</v>
      </c>
      <c r="H9189" t="s">
        <v>166</v>
      </c>
      <c r="I9189" t="s">
        <v>13121</v>
      </c>
      <c r="J9189" s="1">
        <v>1</v>
      </c>
      <c r="K9189" t="s">
        <v>13237</v>
      </c>
      <c r="L9189" t="s">
        <v>13238</v>
      </c>
      <c r="M9189" t="s">
        <v>13239</v>
      </c>
      <c r="N9189" s="126"/>
      <c r="Q9189" t="s">
        <v>13262</v>
      </c>
      <c r="R9189" t="s">
        <v>20041</v>
      </c>
      <c r="S9189" s="120">
        <v>0.6</v>
      </c>
      <c r="U9189"/>
    </row>
    <row r="9190" spans="1:21">
      <c r="A9190">
        <v>9189</v>
      </c>
      <c r="B9190" s="1" t="s">
        <v>13263</v>
      </c>
      <c r="C9190" s="1" t="s">
        <v>164</v>
      </c>
      <c r="D9190" s="1" t="s">
        <v>13119</v>
      </c>
      <c r="E9190" t="s">
        <v>38</v>
      </c>
      <c r="F9190" t="s">
        <v>13237</v>
      </c>
      <c r="G9190" t="s">
        <v>39</v>
      </c>
      <c r="H9190" t="s">
        <v>166</v>
      </c>
      <c r="I9190" t="s">
        <v>13121</v>
      </c>
      <c r="J9190" s="1">
        <v>1</v>
      </c>
      <c r="K9190" t="s">
        <v>13237</v>
      </c>
      <c r="L9190" t="s">
        <v>13238</v>
      </c>
      <c r="M9190" t="s">
        <v>13239</v>
      </c>
      <c r="N9190" s="126"/>
      <c r="Q9190" t="s">
        <v>13263</v>
      </c>
      <c r="R9190" t="s">
        <v>20041</v>
      </c>
      <c r="S9190" s="120">
        <v>0.6</v>
      </c>
      <c r="U9190"/>
    </row>
    <row r="9191" spans="1:21">
      <c r="A9191">
        <v>9190</v>
      </c>
      <c r="B9191" s="1" t="s">
        <v>13264</v>
      </c>
      <c r="C9191" s="1" t="s">
        <v>164</v>
      </c>
      <c r="D9191" s="1" t="s">
        <v>13119</v>
      </c>
      <c r="E9191" t="s">
        <v>38</v>
      </c>
      <c r="F9191" t="s">
        <v>13237</v>
      </c>
      <c r="G9191" t="s">
        <v>39</v>
      </c>
      <c r="H9191" t="s">
        <v>166</v>
      </c>
      <c r="I9191" t="s">
        <v>13121</v>
      </c>
      <c r="J9191" s="1">
        <v>1</v>
      </c>
      <c r="K9191" t="s">
        <v>13237</v>
      </c>
      <c r="L9191" t="s">
        <v>13238</v>
      </c>
      <c r="M9191" t="s">
        <v>13239</v>
      </c>
      <c r="N9191" s="126"/>
      <c r="Q9191" t="s">
        <v>13264</v>
      </c>
      <c r="R9191" t="s">
        <v>20041</v>
      </c>
      <c r="S9191" s="120">
        <v>0.6</v>
      </c>
      <c r="U9191"/>
    </row>
    <row r="9192" spans="1:21">
      <c r="A9192">
        <v>9191</v>
      </c>
      <c r="B9192" s="1" t="s">
        <v>13265</v>
      </c>
      <c r="C9192" s="1" t="s">
        <v>164</v>
      </c>
      <c r="D9192" s="1" t="s">
        <v>13119</v>
      </c>
      <c r="E9192" t="s">
        <v>38</v>
      </c>
      <c r="F9192" t="s">
        <v>13237</v>
      </c>
      <c r="G9192" t="s">
        <v>39</v>
      </c>
      <c r="H9192" t="s">
        <v>166</v>
      </c>
      <c r="I9192" t="s">
        <v>13121</v>
      </c>
      <c r="J9192" s="1">
        <v>1</v>
      </c>
      <c r="K9192" t="s">
        <v>13237</v>
      </c>
      <c r="L9192" t="s">
        <v>13238</v>
      </c>
      <c r="M9192" t="s">
        <v>13239</v>
      </c>
      <c r="N9192" s="126">
        <v>0.01</v>
      </c>
      <c r="Q9192" t="s">
        <v>13265</v>
      </c>
      <c r="R9192" t="s">
        <v>20041</v>
      </c>
      <c r="S9192" s="120">
        <v>0.6</v>
      </c>
      <c r="U9192"/>
    </row>
    <row r="9193" spans="1:21">
      <c r="A9193">
        <v>9192</v>
      </c>
      <c r="B9193" s="1" t="s">
        <v>13266</v>
      </c>
      <c r="C9193" s="1" t="s">
        <v>164</v>
      </c>
      <c r="D9193" s="1" t="s">
        <v>13119</v>
      </c>
      <c r="E9193" t="s">
        <v>38</v>
      </c>
      <c r="F9193" t="s">
        <v>13237</v>
      </c>
      <c r="G9193" t="s">
        <v>39</v>
      </c>
      <c r="H9193" t="s">
        <v>166</v>
      </c>
      <c r="I9193" t="s">
        <v>13121</v>
      </c>
      <c r="J9193" s="1">
        <v>1</v>
      </c>
      <c r="K9193" t="s">
        <v>13237</v>
      </c>
      <c r="L9193" t="s">
        <v>13238</v>
      </c>
      <c r="M9193" t="s">
        <v>13239</v>
      </c>
      <c r="N9193" s="126">
        <v>0.1</v>
      </c>
      <c r="Q9193" t="s">
        <v>13266</v>
      </c>
      <c r="R9193" t="s">
        <v>20041</v>
      </c>
      <c r="S9193" s="120">
        <v>0.6</v>
      </c>
      <c r="U9193"/>
    </row>
    <row r="9194" spans="1:21">
      <c r="A9194">
        <v>9193</v>
      </c>
      <c r="B9194" s="1" t="s">
        <v>13267</v>
      </c>
      <c r="C9194" s="1" t="s">
        <v>175</v>
      </c>
      <c r="D9194" s="1" t="s">
        <v>13119</v>
      </c>
      <c r="E9194" t="s">
        <v>38</v>
      </c>
      <c r="F9194" t="s">
        <v>13268</v>
      </c>
      <c r="G9194" t="s">
        <v>39</v>
      </c>
      <c r="H9194" t="s">
        <v>177</v>
      </c>
      <c r="I9194" t="s">
        <v>13121</v>
      </c>
      <c r="J9194" s="1">
        <v>1</v>
      </c>
      <c r="K9194" t="s">
        <v>13269</v>
      </c>
      <c r="L9194" t="s">
        <v>13270</v>
      </c>
      <c r="M9194" t="s">
        <v>13271</v>
      </c>
      <c r="N9194" s="126"/>
      <c r="Q9194" t="s">
        <v>13267</v>
      </c>
      <c r="R9194" t="s">
        <v>20042</v>
      </c>
      <c r="S9194" s="120">
        <v>0.6</v>
      </c>
      <c r="U9194"/>
    </row>
    <row r="9195" spans="1:21">
      <c r="A9195">
        <v>9194</v>
      </c>
      <c r="B9195" s="1" t="s">
        <v>13272</v>
      </c>
      <c r="C9195" s="1" t="s">
        <v>175</v>
      </c>
      <c r="D9195" s="1" t="s">
        <v>13119</v>
      </c>
      <c r="E9195" t="s">
        <v>38</v>
      </c>
      <c r="F9195" t="s">
        <v>13268</v>
      </c>
      <c r="G9195" t="s">
        <v>39</v>
      </c>
      <c r="H9195" t="s">
        <v>177</v>
      </c>
      <c r="I9195" t="s">
        <v>13121</v>
      </c>
      <c r="J9195" s="1">
        <v>1</v>
      </c>
      <c r="K9195" t="s">
        <v>13269</v>
      </c>
      <c r="L9195" t="s">
        <v>13270</v>
      </c>
      <c r="M9195" t="s">
        <v>13271</v>
      </c>
      <c r="N9195" s="126">
        <v>0.01</v>
      </c>
      <c r="Q9195" t="s">
        <v>13272</v>
      </c>
      <c r="R9195" t="s">
        <v>20042</v>
      </c>
      <c r="S9195" s="120">
        <v>0.6</v>
      </c>
      <c r="U9195"/>
    </row>
    <row r="9196" spans="1:21">
      <c r="A9196">
        <v>9195</v>
      </c>
      <c r="B9196" s="1" t="s">
        <v>13273</v>
      </c>
      <c r="C9196" s="1" t="s">
        <v>175</v>
      </c>
      <c r="D9196" s="1" t="s">
        <v>13119</v>
      </c>
      <c r="E9196" t="s">
        <v>38</v>
      </c>
      <c r="F9196" t="s">
        <v>13268</v>
      </c>
      <c r="G9196" t="s">
        <v>39</v>
      </c>
      <c r="H9196" t="s">
        <v>177</v>
      </c>
      <c r="I9196" t="s">
        <v>13121</v>
      </c>
      <c r="J9196" s="1">
        <v>1</v>
      </c>
      <c r="K9196" t="s">
        <v>13269</v>
      </c>
      <c r="L9196" t="s">
        <v>13270</v>
      </c>
      <c r="M9196" t="s">
        <v>13271</v>
      </c>
      <c r="N9196" s="126">
        <v>0.01</v>
      </c>
      <c r="Q9196" t="s">
        <v>13273</v>
      </c>
      <c r="R9196" t="s">
        <v>20042</v>
      </c>
      <c r="S9196" s="120">
        <v>0.6</v>
      </c>
      <c r="U9196"/>
    </row>
    <row r="9197" spans="1:21">
      <c r="A9197">
        <v>9196</v>
      </c>
      <c r="B9197" s="1" t="s">
        <v>13274</v>
      </c>
      <c r="C9197" s="1" t="s">
        <v>175</v>
      </c>
      <c r="D9197" s="1" t="s">
        <v>13119</v>
      </c>
      <c r="E9197" t="s">
        <v>38</v>
      </c>
      <c r="F9197" t="s">
        <v>13268</v>
      </c>
      <c r="G9197" t="s">
        <v>39</v>
      </c>
      <c r="H9197" t="s">
        <v>177</v>
      </c>
      <c r="I9197" t="s">
        <v>13121</v>
      </c>
      <c r="J9197" s="1">
        <v>1</v>
      </c>
      <c r="K9197" t="s">
        <v>13269</v>
      </c>
      <c r="L9197" t="s">
        <v>13270</v>
      </c>
      <c r="M9197" t="s">
        <v>13271</v>
      </c>
      <c r="N9197" s="126"/>
      <c r="Q9197" t="s">
        <v>13274</v>
      </c>
      <c r="R9197" t="s">
        <v>20042</v>
      </c>
      <c r="S9197" s="120">
        <v>0.6</v>
      </c>
      <c r="U9197"/>
    </row>
    <row r="9198" spans="1:21">
      <c r="A9198">
        <v>9197</v>
      </c>
      <c r="B9198" s="1" t="s">
        <v>13275</v>
      </c>
      <c r="C9198" s="1" t="s">
        <v>175</v>
      </c>
      <c r="D9198" s="1" t="s">
        <v>13119</v>
      </c>
      <c r="E9198" t="s">
        <v>38</v>
      </c>
      <c r="F9198" t="s">
        <v>13268</v>
      </c>
      <c r="G9198" t="s">
        <v>39</v>
      </c>
      <c r="H9198" t="s">
        <v>177</v>
      </c>
      <c r="I9198" t="s">
        <v>13121</v>
      </c>
      <c r="J9198" s="1">
        <v>1</v>
      </c>
      <c r="K9198" t="s">
        <v>13269</v>
      </c>
      <c r="L9198" t="s">
        <v>13270</v>
      </c>
      <c r="M9198" t="s">
        <v>13271</v>
      </c>
      <c r="N9198" s="126"/>
      <c r="Q9198" t="s">
        <v>13275</v>
      </c>
      <c r="R9198" t="s">
        <v>20042</v>
      </c>
      <c r="S9198" s="120">
        <v>0.6</v>
      </c>
      <c r="U9198"/>
    </row>
    <row r="9199" spans="1:21">
      <c r="A9199">
        <v>9198</v>
      </c>
      <c r="B9199" s="1" t="s">
        <v>13276</v>
      </c>
      <c r="C9199" s="1" t="s">
        <v>175</v>
      </c>
      <c r="D9199" s="1" t="s">
        <v>13119</v>
      </c>
      <c r="E9199" t="s">
        <v>38</v>
      </c>
      <c r="F9199" t="s">
        <v>13268</v>
      </c>
      <c r="G9199" t="s">
        <v>39</v>
      </c>
      <c r="H9199" t="s">
        <v>177</v>
      </c>
      <c r="I9199" t="s">
        <v>13121</v>
      </c>
      <c r="J9199" s="1">
        <v>1</v>
      </c>
      <c r="K9199" t="s">
        <v>13269</v>
      </c>
      <c r="L9199" t="s">
        <v>13270</v>
      </c>
      <c r="M9199" t="s">
        <v>13271</v>
      </c>
      <c r="N9199" s="126">
        <v>0.1</v>
      </c>
      <c r="Q9199" t="s">
        <v>13276</v>
      </c>
      <c r="R9199" t="s">
        <v>20042</v>
      </c>
      <c r="S9199" s="120">
        <v>0.6</v>
      </c>
      <c r="U9199"/>
    </row>
    <row r="9200" spans="1:21">
      <c r="A9200">
        <v>9199</v>
      </c>
      <c r="B9200" s="1" t="s">
        <v>6688</v>
      </c>
      <c r="C9200" s="1" t="s">
        <v>175</v>
      </c>
      <c r="D9200" s="1" t="s">
        <v>13119</v>
      </c>
      <c r="E9200" t="s">
        <v>38</v>
      </c>
      <c r="F9200" t="s">
        <v>13268</v>
      </c>
      <c r="G9200" t="s">
        <v>39</v>
      </c>
      <c r="H9200" t="s">
        <v>177</v>
      </c>
      <c r="I9200" t="s">
        <v>13121</v>
      </c>
      <c r="J9200" s="1">
        <v>1</v>
      </c>
      <c r="K9200" t="s">
        <v>13269</v>
      </c>
      <c r="L9200" t="s">
        <v>13270</v>
      </c>
      <c r="M9200" t="s">
        <v>13271</v>
      </c>
      <c r="N9200" s="126"/>
      <c r="Q9200" t="s">
        <v>6688</v>
      </c>
      <c r="R9200" t="s">
        <v>20042</v>
      </c>
      <c r="S9200" s="120">
        <v>0.6</v>
      </c>
      <c r="U9200"/>
    </row>
    <row r="9201" spans="1:21">
      <c r="A9201">
        <v>9200</v>
      </c>
      <c r="B9201" s="1" t="s">
        <v>13277</v>
      </c>
      <c r="C9201" s="1" t="s">
        <v>175</v>
      </c>
      <c r="D9201" s="1" t="s">
        <v>13119</v>
      </c>
      <c r="E9201" t="s">
        <v>38</v>
      </c>
      <c r="F9201" t="s">
        <v>13268</v>
      </c>
      <c r="G9201" t="s">
        <v>39</v>
      </c>
      <c r="H9201" t="s">
        <v>177</v>
      </c>
      <c r="I9201" t="s">
        <v>13121</v>
      </c>
      <c r="J9201" s="1">
        <v>1</v>
      </c>
      <c r="K9201" t="s">
        <v>13269</v>
      </c>
      <c r="L9201" t="s">
        <v>13270</v>
      </c>
      <c r="M9201" t="s">
        <v>13271</v>
      </c>
      <c r="N9201" s="126"/>
      <c r="Q9201" t="s">
        <v>13277</v>
      </c>
      <c r="R9201" t="s">
        <v>20042</v>
      </c>
      <c r="S9201" s="120">
        <v>0.6</v>
      </c>
      <c r="U9201"/>
    </row>
    <row r="9202" spans="1:21">
      <c r="A9202">
        <v>9201</v>
      </c>
      <c r="B9202" s="1" t="s">
        <v>13278</v>
      </c>
      <c r="C9202" s="1" t="s">
        <v>175</v>
      </c>
      <c r="D9202" s="1" t="s">
        <v>13119</v>
      </c>
      <c r="E9202" t="s">
        <v>38</v>
      </c>
      <c r="F9202" t="s">
        <v>13268</v>
      </c>
      <c r="G9202" t="s">
        <v>39</v>
      </c>
      <c r="H9202" t="s">
        <v>177</v>
      </c>
      <c r="I9202" t="s">
        <v>13121</v>
      </c>
      <c r="J9202" s="1">
        <v>1</v>
      </c>
      <c r="K9202" t="s">
        <v>13269</v>
      </c>
      <c r="L9202" t="s">
        <v>13270</v>
      </c>
      <c r="M9202" t="s">
        <v>13271</v>
      </c>
      <c r="N9202" s="126"/>
      <c r="Q9202" t="s">
        <v>13278</v>
      </c>
      <c r="R9202" t="s">
        <v>20042</v>
      </c>
      <c r="S9202" s="120">
        <v>0.6</v>
      </c>
      <c r="U9202"/>
    </row>
    <row r="9203" spans="1:21">
      <c r="A9203">
        <v>9202</v>
      </c>
      <c r="B9203" s="1" t="s">
        <v>13279</v>
      </c>
      <c r="C9203" s="1" t="s">
        <v>175</v>
      </c>
      <c r="D9203" s="1" t="s">
        <v>13119</v>
      </c>
      <c r="E9203" t="s">
        <v>38</v>
      </c>
      <c r="F9203" t="s">
        <v>13268</v>
      </c>
      <c r="G9203" t="s">
        <v>39</v>
      </c>
      <c r="H9203" t="s">
        <v>177</v>
      </c>
      <c r="I9203" t="s">
        <v>13121</v>
      </c>
      <c r="J9203" s="1">
        <v>1</v>
      </c>
      <c r="K9203" t="s">
        <v>13269</v>
      </c>
      <c r="L9203" t="s">
        <v>13270</v>
      </c>
      <c r="M9203" t="s">
        <v>13271</v>
      </c>
      <c r="N9203" s="126"/>
      <c r="Q9203" t="s">
        <v>13279</v>
      </c>
      <c r="R9203" t="s">
        <v>20042</v>
      </c>
      <c r="S9203" s="120">
        <v>0.6</v>
      </c>
      <c r="U9203"/>
    </row>
    <row r="9204" spans="1:21">
      <c r="A9204">
        <v>9203</v>
      </c>
      <c r="B9204" s="1" t="s">
        <v>13280</v>
      </c>
      <c r="C9204" s="1" t="s">
        <v>175</v>
      </c>
      <c r="D9204" s="1" t="s">
        <v>13119</v>
      </c>
      <c r="E9204" t="s">
        <v>38</v>
      </c>
      <c r="F9204" t="s">
        <v>13268</v>
      </c>
      <c r="G9204" t="s">
        <v>39</v>
      </c>
      <c r="H9204" t="s">
        <v>177</v>
      </c>
      <c r="I9204" t="s">
        <v>13121</v>
      </c>
      <c r="J9204" s="1">
        <v>1</v>
      </c>
      <c r="K9204" t="s">
        <v>13269</v>
      </c>
      <c r="L9204" t="s">
        <v>13270</v>
      </c>
      <c r="M9204" t="s">
        <v>13271</v>
      </c>
      <c r="N9204" s="126"/>
      <c r="Q9204" t="s">
        <v>13280</v>
      </c>
      <c r="R9204" t="s">
        <v>20042</v>
      </c>
      <c r="S9204" s="120">
        <v>0.6</v>
      </c>
      <c r="U9204"/>
    </row>
    <row r="9205" spans="1:21">
      <c r="A9205">
        <v>9204</v>
      </c>
      <c r="B9205" s="1" t="s">
        <v>13281</v>
      </c>
      <c r="C9205" s="1" t="s">
        <v>175</v>
      </c>
      <c r="D9205" s="1" t="s">
        <v>13119</v>
      </c>
      <c r="E9205" t="s">
        <v>38</v>
      </c>
      <c r="F9205" t="s">
        <v>13268</v>
      </c>
      <c r="G9205" t="s">
        <v>39</v>
      </c>
      <c r="H9205" t="s">
        <v>177</v>
      </c>
      <c r="I9205" t="s">
        <v>13121</v>
      </c>
      <c r="J9205" s="1">
        <v>1</v>
      </c>
      <c r="K9205" t="s">
        <v>13269</v>
      </c>
      <c r="L9205" t="s">
        <v>13270</v>
      </c>
      <c r="M9205" t="s">
        <v>13271</v>
      </c>
      <c r="N9205" s="126"/>
      <c r="Q9205" t="s">
        <v>13281</v>
      </c>
      <c r="R9205" t="s">
        <v>20042</v>
      </c>
      <c r="S9205" s="120">
        <v>0.6</v>
      </c>
      <c r="U9205"/>
    </row>
    <row r="9206" spans="1:21">
      <c r="A9206">
        <v>9205</v>
      </c>
      <c r="B9206" s="1" t="s">
        <v>13282</v>
      </c>
      <c r="C9206" s="1" t="s">
        <v>175</v>
      </c>
      <c r="D9206" s="1" t="s">
        <v>13119</v>
      </c>
      <c r="E9206" t="s">
        <v>38</v>
      </c>
      <c r="F9206" t="s">
        <v>13268</v>
      </c>
      <c r="G9206" t="s">
        <v>39</v>
      </c>
      <c r="H9206" t="s">
        <v>177</v>
      </c>
      <c r="I9206" t="s">
        <v>13121</v>
      </c>
      <c r="J9206" s="1">
        <v>1</v>
      </c>
      <c r="K9206" t="s">
        <v>13269</v>
      </c>
      <c r="L9206" t="s">
        <v>13270</v>
      </c>
      <c r="M9206" t="s">
        <v>13271</v>
      </c>
      <c r="N9206" s="126"/>
      <c r="Q9206" t="s">
        <v>13282</v>
      </c>
      <c r="R9206" t="s">
        <v>20042</v>
      </c>
      <c r="S9206" s="120">
        <v>0.6</v>
      </c>
      <c r="U9206"/>
    </row>
    <row r="9207" spans="1:21">
      <c r="A9207">
        <v>9206</v>
      </c>
      <c r="B9207" s="1" t="s">
        <v>13283</v>
      </c>
      <c r="C9207" s="1" t="s">
        <v>175</v>
      </c>
      <c r="D9207" s="1" t="s">
        <v>13119</v>
      </c>
      <c r="E9207" t="s">
        <v>38</v>
      </c>
      <c r="F9207" t="s">
        <v>13268</v>
      </c>
      <c r="G9207" t="s">
        <v>39</v>
      </c>
      <c r="H9207" t="s">
        <v>177</v>
      </c>
      <c r="I9207" t="s">
        <v>13121</v>
      </c>
      <c r="J9207" s="1">
        <v>1</v>
      </c>
      <c r="K9207" t="s">
        <v>13269</v>
      </c>
      <c r="L9207" t="s">
        <v>13270</v>
      </c>
      <c r="M9207" t="s">
        <v>13271</v>
      </c>
      <c r="N9207" s="126"/>
      <c r="Q9207" t="s">
        <v>13283</v>
      </c>
      <c r="R9207" t="s">
        <v>20042</v>
      </c>
      <c r="S9207" s="120">
        <v>0.6</v>
      </c>
      <c r="U9207"/>
    </row>
    <row r="9208" spans="1:21">
      <c r="A9208">
        <v>9207</v>
      </c>
      <c r="B9208" s="1" t="s">
        <v>13284</v>
      </c>
      <c r="C9208" s="1" t="s">
        <v>175</v>
      </c>
      <c r="D9208" s="1" t="s">
        <v>13119</v>
      </c>
      <c r="E9208" t="s">
        <v>38</v>
      </c>
      <c r="F9208" t="s">
        <v>13268</v>
      </c>
      <c r="G9208" t="s">
        <v>39</v>
      </c>
      <c r="H9208" t="s">
        <v>177</v>
      </c>
      <c r="I9208" t="s">
        <v>13121</v>
      </c>
      <c r="J9208" s="1">
        <v>1</v>
      </c>
      <c r="K9208" t="s">
        <v>13269</v>
      </c>
      <c r="L9208" t="s">
        <v>13270</v>
      </c>
      <c r="M9208" t="s">
        <v>13271</v>
      </c>
      <c r="N9208" s="126"/>
      <c r="Q9208" t="s">
        <v>13284</v>
      </c>
      <c r="R9208" t="s">
        <v>20042</v>
      </c>
      <c r="S9208" s="120">
        <v>0.6</v>
      </c>
      <c r="U9208"/>
    </row>
    <row r="9209" spans="1:21">
      <c r="A9209">
        <v>9208</v>
      </c>
      <c r="B9209" s="1" t="s">
        <v>13285</v>
      </c>
      <c r="C9209" s="1" t="s">
        <v>175</v>
      </c>
      <c r="D9209" s="1" t="s">
        <v>13119</v>
      </c>
      <c r="E9209" t="s">
        <v>38</v>
      </c>
      <c r="F9209" t="s">
        <v>13268</v>
      </c>
      <c r="G9209" t="s">
        <v>39</v>
      </c>
      <c r="H9209" t="s">
        <v>177</v>
      </c>
      <c r="I9209" t="s">
        <v>13121</v>
      </c>
      <c r="J9209" s="1">
        <v>1</v>
      </c>
      <c r="K9209" t="s">
        <v>13269</v>
      </c>
      <c r="L9209" t="s">
        <v>13270</v>
      </c>
      <c r="M9209" t="s">
        <v>13271</v>
      </c>
      <c r="N9209" s="126"/>
      <c r="Q9209" t="s">
        <v>13285</v>
      </c>
      <c r="R9209" t="s">
        <v>20042</v>
      </c>
      <c r="S9209" s="120">
        <v>0.6</v>
      </c>
      <c r="U9209"/>
    </row>
    <row r="9210" spans="1:21">
      <c r="A9210">
        <v>9209</v>
      </c>
      <c r="B9210" s="1" t="s">
        <v>13286</v>
      </c>
      <c r="C9210" s="1" t="s">
        <v>175</v>
      </c>
      <c r="D9210" s="1" t="s">
        <v>13119</v>
      </c>
      <c r="E9210" t="s">
        <v>38</v>
      </c>
      <c r="F9210" t="s">
        <v>13268</v>
      </c>
      <c r="G9210" t="s">
        <v>39</v>
      </c>
      <c r="H9210" t="s">
        <v>177</v>
      </c>
      <c r="I9210" t="s">
        <v>13121</v>
      </c>
      <c r="J9210" s="1">
        <v>1</v>
      </c>
      <c r="K9210" t="s">
        <v>13269</v>
      </c>
      <c r="L9210" t="s">
        <v>13270</v>
      </c>
      <c r="M9210" t="s">
        <v>13271</v>
      </c>
      <c r="N9210" s="126"/>
      <c r="Q9210" t="s">
        <v>13286</v>
      </c>
      <c r="R9210" t="s">
        <v>20042</v>
      </c>
      <c r="S9210" s="120">
        <v>0.6</v>
      </c>
      <c r="U9210"/>
    </row>
    <row r="9211" spans="1:21">
      <c r="A9211">
        <v>9210</v>
      </c>
      <c r="B9211" s="1" t="s">
        <v>13287</v>
      </c>
      <c r="C9211" s="1" t="s">
        <v>175</v>
      </c>
      <c r="D9211" s="1" t="s">
        <v>13119</v>
      </c>
      <c r="E9211" t="s">
        <v>38</v>
      </c>
      <c r="F9211" t="s">
        <v>13268</v>
      </c>
      <c r="G9211" t="s">
        <v>39</v>
      </c>
      <c r="H9211" t="s">
        <v>177</v>
      </c>
      <c r="I9211" t="s">
        <v>13121</v>
      </c>
      <c r="J9211" s="1">
        <v>1</v>
      </c>
      <c r="K9211" t="s">
        <v>13269</v>
      </c>
      <c r="L9211" t="s">
        <v>13270</v>
      </c>
      <c r="M9211" t="s">
        <v>13271</v>
      </c>
      <c r="N9211" s="126"/>
      <c r="Q9211" t="s">
        <v>13287</v>
      </c>
      <c r="R9211" t="s">
        <v>20042</v>
      </c>
      <c r="S9211" s="120">
        <v>0.6</v>
      </c>
      <c r="U9211"/>
    </row>
    <row r="9212" spans="1:21">
      <c r="A9212">
        <v>9211</v>
      </c>
      <c r="B9212" s="1" t="s">
        <v>13288</v>
      </c>
      <c r="C9212" s="1" t="s">
        <v>175</v>
      </c>
      <c r="D9212" s="1" t="s">
        <v>13119</v>
      </c>
      <c r="E9212" t="s">
        <v>38</v>
      </c>
      <c r="F9212" t="s">
        <v>13268</v>
      </c>
      <c r="G9212" t="s">
        <v>39</v>
      </c>
      <c r="H9212" t="s">
        <v>177</v>
      </c>
      <c r="I9212" t="s">
        <v>13121</v>
      </c>
      <c r="J9212" s="1">
        <v>1</v>
      </c>
      <c r="K9212" t="s">
        <v>13269</v>
      </c>
      <c r="L9212" t="s">
        <v>13270</v>
      </c>
      <c r="M9212" t="s">
        <v>13271</v>
      </c>
      <c r="N9212" s="126"/>
      <c r="Q9212" t="s">
        <v>13288</v>
      </c>
      <c r="R9212" t="s">
        <v>20042</v>
      </c>
      <c r="S9212" s="120">
        <v>0.6</v>
      </c>
      <c r="U9212"/>
    </row>
    <row r="9213" spans="1:21">
      <c r="A9213">
        <v>9212</v>
      </c>
      <c r="B9213" s="1" t="s">
        <v>8709</v>
      </c>
      <c r="C9213" s="1" t="s">
        <v>175</v>
      </c>
      <c r="D9213" s="1" t="s">
        <v>13119</v>
      </c>
      <c r="E9213" t="s">
        <v>38</v>
      </c>
      <c r="F9213" t="s">
        <v>13268</v>
      </c>
      <c r="G9213" t="s">
        <v>39</v>
      </c>
      <c r="H9213" t="s">
        <v>177</v>
      </c>
      <c r="I9213" t="s">
        <v>13121</v>
      </c>
      <c r="J9213" s="1">
        <v>1</v>
      </c>
      <c r="K9213" t="s">
        <v>13269</v>
      </c>
      <c r="L9213" t="s">
        <v>13270</v>
      </c>
      <c r="M9213" t="s">
        <v>13271</v>
      </c>
      <c r="N9213" s="126"/>
      <c r="Q9213" t="s">
        <v>8709</v>
      </c>
      <c r="R9213" t="s">
        <v>20042</v>
      </c>
      <c r="S9213" s="120">
        <v>0.6</v>
      </c>
      <c r="U9213"/>
    </row>
    <row r="9214" spans="1:21">
      <c r="A9214">
        <v>9213</v>
      </c>
      <c r="B9214" s="1" t="s">
        <v>13289</v>
      </c>
      <c r="C9214" s="1" t="s">
        <v>175</v>
      </c>
      <c r="D9214" s="1" t="s">
        <v>13119</v>
      </c>
      <c r="E9214" t="s">
        <v>38</v>
      </c>
      <c r="F9214" t="s">
        <v>13268</v>
      </c>
      <c r="G9214" t="s">
        <v>39</v>
      </c>
      <c r="H9214" t="s">
        <v>177</v>
      </c>
      <c r="I9214" t="s">
        <v>13121</v>
      </c>
      <c r="J9214" s="1">
        <v>1</v>
      </c>
      <c r="K9214" t="s">
        <v>13269</v>
      </c>
      <c r="L9214" t="s">
        <v>13270</v>
      </c>
      <c r="M9214" t="s">
        <v>13271</v>
      </c>
      <c r="N9214" s="126"/>
      <c r="Q9214" t="s">
        <v>13289</v>
      </c>
      <c r="R9214" t="s">
        <v>20042</v>
      </c>
      <c r="S9214" s="120">
        <v>0.6</v>
      </c>
      <c r="U9214"/>
    </row>
    <row r="9215" spans="1:21">
      <c r="A9215">
        <v>9214</v>
      </c>
      <c r="B9215" s="1" t="s">
        <v>13290</v>
      </c>
      <c r="C9215" s="1" t="s">
        <v>175</v>
      </c>
      <c r="D9215" s="1" t="s">
        <v>13119</v>
      </c>
      <c r="E9215" t="s">
        <v>38</v>
      </c>
      <c r="F9215" t="s">
        <v>13268</v>
      </c>
      <c r="G9215" t="s">
        <v>39</v>
      </c>
      <c r="H9215" t="s">
        <v>177</v>
      </c>
      <c r="I9215" t="s">
        <v>13121</v>
      </c>
      <c r="J9215" s="1">
        <v>1</v>
      </c>
      <c r="K9215" t="s">
        <v>13269</v>
      </c>
      <c r="L9215" t="s">
        <v>13270</v>
      </c>
      <c r="M9215" t="s">
        <v>13271</v>
      </c>
      <c r="N9215" s="126">
        <v>0.1</v>
      </c>
      <c r="Q9215" t="s">
        <v>13290</v>
      </c>
      <c r="R9215" t="s">
        <v>20042</v>
      </c>
      <c r="S9215" s="120">
        <v>0.6</v>
      </c>
      <c r="U9215"/>
    </row>
    <row r="9216" spans="1:21">
      <c r="A9216">
        <v>9215</v>
      </c>
      <c r="B9216" s="1" t="s">
        <v>13291</v>
      </c>
      <c r="C9216" s="1" t="s">
        <v>175</v>
      </c>
      <c r="D9216" s="1" t="s">
        <v>13119</v>
      </c>
      <c r="E9216" t="s">
        <v>38</v>
      </c>
      <c r="F9216" t="s">
        <v>13268</v>
      </c>
      <c r="G9216" t="s">
        <v>39</v>
      </c>
      <c r="H9216" t="s">
        <v>177</v>
      </c>
      <c r="I9216" t="s">
        <v>13121</v>
      </c>
      <c r="J9216" s="1">
        <v>1</v>
      </c>
      <c r="K9216" t="s">
        <v>13269</v>
      </c>
      <c r="L9216" t="s">
        <v>13270</v>
      </c>
      <c r="M9216" t="s">
        <v>13271</v>
      </c>
      <c r="N9216" s="126"/>
      <c r="Q9216" t="s">
        <v>13291</v>
      </c>
      <c r="R9216" t="s">
        <v>20042</v>
      </c>
      <c r="S9216" s="120">
        <v>0.6</v>
      </c>
      <c r="U9216"/>
    </row>
    <row r="9217" spans="1:21">
      <c r="A9217">
        <v>9216</v>
      </c>
      <c r="B9217" s="1" t="s">
        <v>13292</v>
      </c>
      <c r="C9217" s="1" t="s">
        <v>175</v>
      </c>
      <c r="D9217" s="1" t="s">
        <v>13119</v>
      </c>
      <c r="E9217" t="s">
        <v>38</v>
      </c>
      <c r="F9217" t="s">
        <v>13268</v>
      </c>
      <c r="G9217" t="s">
        <v>39</v>
      </c>
      <c r="H9217" t="s">
        <v>177</v>
      </c>
      <c r="I9217" t="s">
        <v>13121</v>
      </c>
      <c r="J9217" s="1">
        <v>1</v>
      </c>
      <c r="K9217" t="s">
        <v>13269</v>
      </c>
      <c r="L9217" t="s">
        <v>13270</v>
      </c>
      <c r="M9217" t="s">
        <v>13271</v>
      </c>
      <c r="N9217" s="126"/>
      <c r="Q9217" t="s">
        <v>13292</v>
      </c>
      <c r="R9217" t="s">
        <v>20042</v>
      </c>
      <c r="S9217" s="120">
        <v>0.6</v>
      </c>
      <c r="U9217"/>
    </row>
    <row r="9218" spans="1:21">
      <c r="A9218">
        <v>9217</v>
      </c>
      <c r="B9218" s="1" t="s">
        <v>13293</v>
      </c>
      <c r="C9218" s="1" t="s">
        <v>175</v>
      </c>
      <c r="D9218" s="1" t="s">
        <v>13119</v>
      </c>
      <c r="E9218" t="s">
        <v>38</v>
      </c>
      <c r="F9218" t="s">
        <v>13268</v>
      </c>
      <c r="G9218" t="s">
        <v>39</v>
      </c>
      <c r="H9218" t="s">
        <v>177</v>
      </c>
      <c r="I9218" t="s">
        <v>13121</v>
      </c>
      <c r="J9218" s="1">
        <v>1</v>
      </c>
      <c r="K9218" t="s">
        <v>13269</v>
      </c>
      <c r="L9218" t="s">
        <v>13270</v>
      </c>
      <c r="M9218" t="s">
        <v>13271</v>
      </c>
      <c r="N9218" s="126"/>
      <c r="Q9218" t="s">
        <v>13293</v>
      </c>
      <c r="R9218" t="s">
        <v>20042</v>
      </c>
      <c r="S9218" s="120">
        <v>0.6</v>
      </c>
      <c r="U9218"/>
    </row>
    <row r="9219" spans="1:21">
      <c r="A9219">
        <v>9218</v>
      </c>
      <c r="B9219" s="1" t="s">
        <v>13294</v>
      </c>
      <c r="C9219" s="1" t="s">
        <v>36</v>
      </c>
      <c r="D9219" s="1" t="s">
        <v>13119</v>
      </c>
      <c r="E9219" t="s">
        <v>38</v>
      </c>
      <c r="F9219" t="s">
        <v>13295</v>
      </c>
      <c r="G9219" t="s">
        <v>39</v>
      </c>
      <c r="H9219" t="s">
        <v>40</v>
      </c>
      <c r="I9219" t="s">
        <v>13121</v>
      </c>
      <c r="J9219" s="1">
        <v>1</v>
      </c>
      <c r="K9219" t="s">
        <v>13296</v>
      </c>
      <c r="L9219" t="s">
        <v>13297</v>
      </c>
      <c r="M9219" t="s">
        <v>13298</v>
      </c>
      <c r="N9219" s="126"/>
      <c r="Q9219" t="s">
        <v>13294</v>
      </c>
      <c r="R9219" t="s">
        <v>20043</v>
      </c>
      <c r="S9219" s="120">
        <v>0.6</v>
      </c>
      <c r="U9219"/>
    </row>
    <row r="9220" spans="1:21">
      <c r="A9220">
        <v>9219</v>
      </c>
      <c r="B9220" s="1" t="s">
        <v>6649</v>
      </c>
      <c r="C9220" s="1" t="s">
        <v>36</v>
      </c>
      <c r="D9220" s="1" t="s">
        <v>13119</v>
      </c>
      <c r="E9220" t="s">
        <v>38</v>
      </c>
      <c r="F9220" t="s">
        <v>13295</v>
      </c>
      <c r="G9220" t="s">
        <v>39</v>
      </c>
      <c r="H9220" t="s">
        <v>40</v>
      </c>
      <c r="I9220" t="s">
        <v>13121</v>
      </c>
      <c r="J9220" s="1">
        <v>1</v>
      </c>
      <c r="K9220" t="s">
        <v>13296</v>
      </c>
      <c r="L9220" t="s">
        <v>13297</v>
      </c>
      <c r="M9220" t="s">
        <v>13298</v>
      </c>
      <c r="N9220" s="126"/>
      <c r="Q9220" t="s">
        <v>6649</v>
      </c>
      <c r="R9220" t="s">
        <v>20043</v>
      </c>
      <c r="S9220" s="120">
        <v>0.6</v>
      </c>
      <c r="U9220"/>
    </row>
    <row r="9221" spans="1:21">
      <c r="A9221">
        <v>9220</v>
      </c>
      <c r="B9221" s="1" t="s">
        <v>13299</v>
      </c>
      <c r="C9221" s="1" t="s">
        <v>36</v>
      </c>
      <c r="D9221" s="1" t="s">
        <v>13119</v>
      </c>
      <c r="E9221" t="s">
        <v>38</v>
      </c>
      <c r="F9221" t="s">
        <v>13295</v>
      </c>
      <c r="G9221" t="s">
        <v>39</v>
      </c>
      <c r="H9221" t="s">
        <v>40</v>
      </c>
      <c r="I9221" t="s">
        <v>13121</v>
      </c>
      <c r="J9221" s="1">
        <v>1</v>
      </c>
      <c r="K9221" t="s">
        <v>13296</v>
      </c>
      <c r="L9221" t="s">
        <v>13297</v>
      </c>
      <c r="M9221" t="s">
        <v>13298</v>
      </c>
      <c r="N9221" s="126"/>
      <c r="Q9221" t="s">
        <v>13299</v>
      </c>
      <c r="R9221" t="s">
        <v>20043</v>
      </c>
      <c r="S9221" s="120">
        <v>0.6</v>
      </c>
      <c r="U9221"/>
    </row>
    <row r="9222" spans="1:21">
      <c r="A9222">
        <v>9221</v>
      </c>
      <c r="B9222" s="1" t="s">
        <v>13300</v>
      </c>
      <c r="C9222" s="1" t="s">
        <v>36</v>
      </c>
      <c r="D9222" s="1" t="s">
        <v>13119</v>
      </c>
      <c r="E9222" t="s">
        <v>38</v>
      </c>
      <c r="F9222" t="s">
        <v>13295</v>
      </c>
      <c r="G9222" t="s">
        <v>39</v>
      </c>
      <c r="H9222" t="s">
        <v>40</v>
      </c>
      <c r="I9222" t="s">
        <v>13121</v>
      </c>
      <c r="J9222" s="1">
        <v>1</v>
      </c>
      <c r="K9222" t="s">
        <v>13296</v>
      </c>
      <c r="L9222" t="s">
        <v>13297</v>
      </c>
      <c r="M9222" t="s">
        <v>13298</v>
      </c>
      <c r="N9222" s="126"/>
      <c r="Q9222" t="s">
        <v>13300</v>
      </c>
      <c r="R9222" t="s">
        <v>20043</v>
      </c>
      <c r="S9222" s="120">
        <v>0.6</v>
      </c>
      <c r="U9222"/>
    </row>
    <row r="9223" spans="1:21">
      <c r="A9223">
        <v>9222</v>
      </c>
      <c r="B9223" s="1" t="s">
        <v>13301</v>
      </c>
      <c r="C9223" s="1" t="s">
        <v>36</v>
      </c>
      <c r="D9223" s="1" t="s">
        <v>13119</v>
      </c>
      <c r="E9223" t="s">
        <v>38</v>
      </c>
      <c r="F9223" t="s">
        <v>13295</v>
      </c>
      <c r="G9223" t="s">
        <v>39</v>
      </c>
      <c r="H9223" t="s">
        <v>40</v>
      </c>
      <c r="I9223" t="s">
        <v>13121</v>
      </c>
      <c r="J9223" s="1">
        <v>1</v>
      </c>
      <c r="K9223" t="s">
        <v>13296</v>
      </c>
      <c r="L9223" t="s">
        <v>13297</v>
      </c>
      <c r="M9223" t="s">
        <v>13298</v>
      </c>
      <c r="N9223" s="126"/>
      <c r="Q9223" t="s">
        <v>13301</v>
      </c>
      <c r="R9223" t="s">
        <v>20043</v>
      </c>
      <c r="S9223" s="120">
        <v>0.6</v>
      </c>
      <c r="U9223"/>
    </row>
    <row r="9224" spans="1:21">
      <c r="A9224">
        <v>9223</v>
      </c>
      <c r="B9224" s="1" t="s">
        <v>13302</v>
      </c>
      <c r="C9224" s="1" t="s">
        <v>36</v>
      </c>
      <c r="D9224" s="1" t="s">
        <v>13119</v>
      </c>
      <c r="E9224" t="s">
        <v>38</v>
      </c>
      <c r="F9224" t="s">
        <v>13295</v>
      </c>
      <c r="G9224" t="s">
        <v>39</v>
      </c>
      <c r="H9224" t="s">
        <v>40</v>
      </c>
      <c r="I9224" t="s">
        <v>13121</v>
      </c>
      <c r="J9224" s="1">
        <v>1</v>
      </c>
      <c r="K9224" t="s">
        <v>13296</v>
      </c>
      <c r="L9224" t="s">
        <v>13297</v>
      </c>
      <c r="M9224" t="s">
        <v>13298</v>
      </c>
      <c r="N9224" s="126"/>
      <c r="Q9224" t="s">
        <v>13302</v>
      </c>
      <c r="R9224" t="s">
        <v>20043</v>
      </c>
      <c r="S9224" s="120">
        <v>0.6</v>
      </c>
      <c r="U9224"/>
    </row>
    <row r="9225" spans="1:21">
      <c r="A9225">
        <v>9224</v>
      </c>
      <c r="B9225" s="1" t="s">
        <v>13303</v>
      </c>
      <c r="C9225" s="1" t="s">
        <v>36</v>
      </c>
      <c r="D9225" s="1" t="s">
        <v>13119</v>
      </c>
      <c r="E9225" t="s">
        <v>38</v>
      </c>
      <c r="F9225" t="s">
        <v>13295</v>
      </c>
      <c r="G9225" t="s">
        <v>39</v>
      </c>
      <c r="H9225" t="s">
        <v>40</v>
      </c>
      <c r="I9225" t="s">
        <v>13121</v>
      </c>
      <c r="J9225" s="1">
        <v>1</v>
      </c>
      <c r="K9225" t="s">
        <v>13296</v>
      </c>
      <c r="L9225" t="s">
        <v>13297</v>
      </c>
      <c r="M9225" t="s">
        <v>13298</v>
      </c>
      <c r="N9225" s="126">
        <v>0.01</v>
      </c>
      <c r="Q9225" t="s">
        <v>13303</v>
      </c>
      <c r="R9225" t="s">
        <v>20043</v>
      </c>
      <c r="S9225" s="120">
        <v>0.6</v>
      </c>
      <c r="U9225"/>
    </row>
    <row r="9226" spans="1:21">
      <c r="A9226">
        <v>9225</v>
      </c>
      <c r="B9226" s="1" t="s">
        <v>6811</v>
      </c>
      <c r="C9226" s="1" t="s">
        <v>36</v>
      </c>
      <c r="D9226" s="1" t="s">
        <v>13119</v>
      </c>
      <c r="E9226" t="s">
        <v>38</v>
      </c>
      <c r="F9226" t="s">
        <v>13295</v>
      </c>
      <c r="G9226" t="s">
        <v>39</v>
      </c>
      <c r="H9226" t="s">
        <v>40</v>
      </c>
      <c r="I9226" t="s">
        <v>13121</v>
      </c>
      <c r="J9226" s="1">
        <v>1</v>
      </c>
      <c r="K9226" t="s">
        <v>13296</v>
      </c>
      <c r="L9226" t="s">
        <v>13297</v>
      </c>
      <c r="M9226" t="s">
        <v>13298</v>
      </c>
      <c r="N9226" s="126"/>
      <c r="Q9226" t="s">
        <v>6811</v>
      </c>
      <c r="R9226" t="s">
        <v>20043</v>
      </c>
      <c r="S9226" s="120">
        <v>0.6</v>
      </c>
      <c r="U9226"/>
    </row>
    <row r="9227" spans="1:21">
      <c r="A9227">
        <v>9226</v>
      </c>
      <c r="B9227" s="1" t="s">
        <v>13304</v>
      </c>
      <c r="C9227" s="1" t="s">
        <v>36</v>
      </c>
      <c r="D9227" s="1" t="s">
        <v>13119</v>
      </c>
      <c r="E9227" t="s">
        <v>38</v>
      </c>
      <c r="F9227" t="s">
        <v>13295</v>
      </c>
      <c r="G9227" t="s">
        <v>39</v>
      </c>
      <c r="H9227" t="s">
        <v>40</v>
      </c>
      <c r="I9227" t="s">
        <v>13121</v>
      </c>
      <c r="J9227" s="1">
        <v>1</v>
      </c>
      <c r="K9227" t="s">
        <v>13296</v>
      </c>
      <c r="L9227" t="s">
        <v>13297</v>
      </c>
      <c r="M9227" t="s">
        <v>13298</v>
      </c>
      <c r="N9227" s="126"/>
      <c r="Q9227" t="s">
        <v>13304</v>
      </c>
      <c r="R9227" t="s">
        <v>20043</v>
      </c>
      <c r="S9227" s="120">
        <v>0.6</v>
      </c>
      <c r="U9227"/>
    </row>
    <row r="9228" spans="1:21">
      <c r="A9228">
        <v>9227</v>
      </c>
      <c r="B9228" s="1" t="s">
        <v>13305</v>
      </c>
      <c r="C9228" s="1" t="s">
        <v>36</v>
      </c>
      <c r="D9228" s="1" t="s">
        <v>13119</v>
      </c>
      <c r="E9228" t="s">
        <v>38</v>
      </c>
      <c r="F9228" t="s">
        <v>13295</v>
      </c>
      <c r="G9228" t="s">
        <v>39</v>
      </c>
      <c r="H9228" t="s">
        <v>40</v>
      </c>
      <c r="I9228" t="s">
        <v>13121</v>
      </c>
      <c r="J9228" s="1">
        <v>1</v>
      </c>
      <c r="K9228" t="s">
        <v>13296</v>
      </c>
      <c r="L9228" t="s">
        <v>13297</v>
      </c>
      <c r="M9228" t="s">
        <v>13298</v>
      </c>
      <c r="N9228" s="126"/>
      <c r="Q9228" t="s">
        <v>13305</v>
      </c>
      <c r="R9228" t="s">
        <v>20043</v>
      </c>
      <c r="S9228" s="120">
        <v>0.6</v>
      </c>
      <c r="U9228"/>
    </row>
    <row r="9229" spans="1:21">
      <c r="A9229">
        <v>9228</v>
      </c>
      <c r="B9229" s="1" t="s">
        <v>13306</v>
      </c>
      <c r="C9229" s="1" t="s">
        <v>36</v>
      </c>
      <c r="D9229" s="1" t="s">
        <v>13119</v>
      </c>
      <c r="E9229" t="s">
        <v>38</v>
      </c>
      <c r="F9229" t="s">
        <v>13295</v>
      </c>
      <c r="G9229" t="s">
        <v>39</v>
      </c>
      <c r="H9229" t="s">
        <v>40</v>
      </c>
      <c r="I9229" t="s">
        <v>13121</v>
      </c>
      <c r="J9229" s="1">
        <v>1</v>
      </c>
      <c r="K9229" t="s">
        <v>13296</v>
      </c>
      <c r="L9229" t="s">
        <v>13297</v>
      </c>
      <c r="M9229" t="s">
        <v>13298</v>
      </c>
      <c r="N9229" s="126"/>
      <c r="Q9229" t="s">
        <v>13306</v>
      </c>
      <c r="R9229" t="s">
        <v>20043</v>
      </c>
      <c r="S9229" s="120">
        <v>0.6</v>
      </c>
      <c r="U9229"/>
    </row>
    <row r="9230" spans="1:21">
      <c r="A9230">
        <v>9229</v>
      </c>
      <c r="B9230" s="1" t="s">
        <v>13307</v>
      </c>
      <c r="C9230" s="1" t="s">
        <v>36</v>
      </c>
      <c r="D9230" s="1" t="s">
        <v>13119</v>
      </c>
      <c r="E9230" t="s">
        <v>38</v>
      </c>
      <c r="F9230" t="s">
        <v>13295</v>
      </c>
      <c r="G9230" t="s">
        <v>39</v>
      </c>
      <c r="H9230" t="s">
        <v>40</v>
      </c>
      <c r="I9230" t="s">
        <v>13121</v>
      </c>
      <c r="J9230" s="1">
        <v>1</v>
      </c>
      <c r="K9230" t="s">
        <v>13296</v>
      </c>
      <c r="L9230" t="s">
        <v>13297</v>
      </c>
      <c r="M9230" t="s">
        <v>13298</v>
      </c>
      <c r="N9230" s="126"/>
      <c r="Q9230" t="s">
        <v>13307</v>
      </c>
      <c r="R9230" t="s">
        <v>20043</v>
      </c>
      <c r="S9230" s="120">
        <v>0.6</v>
      </c>
      <c r="U9230"/>
    </row>
    <row r="9231" spans="1:21">
      <c r="A9231">
        <v>9230</v>
      </c>
      <c r="B9231" s="1" t="s">
        <v>13308</v>
      </c>
      <c r="C9231" s="1" t="s">
        <v>36</v>
      </c>
      <c r="D9231" s="1" t="s">
        <v>13119</v>
      </c>
      <c r="E9231" t="s">
        <v>38</v>
      </c>
      <c r="F9231" t="s">
        <v>13295</v>
      </c>
      <c r="G9231" t="s">
        <v>39</v>
      </c>
      <c r="H9231" t="s">
        <v>40</v>
      </c>
      <c r="I9231" t="s">
        <v>13121</v>
      </c>
      <c r="J9231" s="1">
        <v>1</v>
      </c>
      <c r="K9231" t="s">
        <v>13296</v>
      </c>
      <c r="L9231" t="s">
        <v>13297</v>
      </c>
      <c r="M9231" t="s">
        <v>13298</v>
      </c>
      <c r="N9231" s="126"/>
      <c r="Q9231" t="s">
        <v>13308</v>
      </c>
      <c r="R9231" t="s">
        <v>20043</v>
      </c>
      <c r="S9231" s="120">
        <v>0.6</v>
      </c>
      <c r="U9231"/>
    </row>
    <row r="9232" spans="1:21">
      <c r="A9232">
        <v>9231</v>
      </c>
      <c r="B9232" s="1" t="s">
        <v>6653</v>
      </c>
      <c r="C9232" s="1" t="s">
        <v>36</v>
      </c>
      <c r="D9232" s="1" t="s">
        <v>13119</v>
      </c>
      <c r="E9232" t="s">
        <v>38</v>
      </c>
      <c r="F9232" t="s">
        <v>13295</v>
      </c>
      <c r="G9232" t="s">
        <v>39</v>
      </c>
      <c r="H9232" t="s">
        <v>40</v>
      </c>
      <c r="I9232" t="s">
        <v>13121</v>
      </c>
      <c r="J9232" s="1">
        <v>1</v>
      </c>
      <c r="K9232" t="s">
        <v>13296</v>
      </c>
      <c r="L9232" t="s">
        <v>13297</v>
      </c>
      <c r="M9232" t="s">
        <v>13298</v>
      </c>
      <c r="N9232" s="126"/>
      <c r="Q9232" t="s">
        <v>6653</v>
      </c>
      <c r="R9232" t="s">
        <v>20043</v>
      </c>
      <c r="S9232" s="120">
        <v>0.6</v>
      </c>
      <c r="U9232"/>
    </row>
    <row r="9233" spans="1:21">
      <c r="A9233">
        <v>9232</v>
      </c>
      <c r="B9233" s="1" t="s">
        <v>13309</v>
      </c>
      <c r="C9233" s="1" t="s">
        <v>36</v>
      </c>
      <c r="D9233" s="1" t="s">
        <v>13119</v>
      </c>
      <c r="E9233" t="s">
        <v>38</v>
      </c>
      <c r="F9233" t="s">
        <v>13295</v>
      </c>
      <c r="G9233" t="s">
        <v>39</v>
      </c>
      <c r="H9233" t="s">
        <v>40</v>
      </c>
      <c r="I9233" t="s">
        <v>13121</v>
      </c>
      <c r="J9233" s="1">
        <v>1</v>
      </c>
      <c r="K9233" t="s">
        <v>13296</v>
      </c>
      <c r="L9233" t="s">
        <v>13297</v>
      </c>
      <c r="M9233" t="s">
        <v>13298</v>
      </c>
      <c r="N9233" s="126"/>
      <c r="Q9233" t="s">
        <v>13309</v>
      </c>
      <c r="R9233" t="s">
        <v>20043</v>
      </c>
      <c r="S9233" s="120">
        <v>0.6</v>
      </c>
      <c r="U9233"/>
    </row>
    <row r="9234" spans="1:21">
      <c r="A9234">
        <v>9233</v>
      </c>
      <c r="B9234" s="1" t="s">
        <v>13310</v>
      </c>
      <c r="C9234" s="1" t="s">
        <v>36</v>
      </c>
      <c r="D9234" s="1" t="s">
        <v>13119</v>
      </c>
      <c r="E9234" t="s">
        <v>38</v>
      </c>
      <c r="F9234" t="s">
        <v>13295</v>
      </c>
      <c r="G9234" t="s">
        <v>39</v>
      </c>
      <c r="H9234" t="s">
        <v>40</v>
      </c>
      <c r="I9234" t="s">
        <v>13121</v>
      </c>
      <c r="J9234" s="1">
        <v>1</v>
      </c>
      <c r="K9234" t="s">
        <v>13296</v>
      </c>
      <c r="L9234" t="s">
        <v>13297</v>
      </c>
      <c r="M9234" t="s">
        <v>13298</v>
      </c>
      <c r="N9234" s="126"/>
      <c r="Q9234" t="s">
        <v>13310</v>
      </c>
      <c r="R9234" t="s">
        <v>20043</v>
      </c>
      <c r="S9234" s="120">
        <v>0.6</v>
      </c>
      <c r="U9234"/>
    </row>
    <row r="9235" spans="1:21">
      <c r="A9235">
        <v>9234</v>
      </c>
      <c r="B9235" s="1" t="s">
        <v>13311</v>
      </c>
      <c r="C9235" s="1" t="s">
        <v>36</v>
      </c>
      <c r="D9235" s="1" t="s">
        <v>13119</v>
      </c>
      <c r="E9235" t="s">
        <v>38</v>
      </c>
      <c r="F9235" t="s">
        <v>13295</v>
      </c>
      <c r="G9235" t="s">
        <v>39</v>
      </c>
      <c r="H9235" t="s">
        <v>40</v>
      </c>
      <c r="I9235" t="s">
        <v>13121</v>
      </c>
      <c r="J9235" s="1">
        <v>1</v>
      </c>
      <c r="K9235" t="s">
        <v>13296</v>
      </c>
      <c r="L9235" t="s">
        <v>13297</v>
      </c>
      <c r="M9235" t="s">
        <v>13298</v>
      </c>
      <c r="N9235" s="126"/>
      <c r="Q9235" t="s">
        <v>13311</v>
      </c>
      <c r="R9235" t="s">
        <v>20043</v>
      </c>
      <c r="S9235" s="120">
        <v>0.6</v>
      </c>
      <c r="U9235"/>
    </row>
    <row r="9236" spans="1:21">
      <c r="A9236">
        <v>9235</v>
      </c>
      <c r="B9236" s="1" t="s">
        <v>13312</v>
      </c>
      <c r="C9236" s="1" t="s">
        <v>36</v>
      </c>
      <c r="D9236" s="1" t="s">
        <v>13119</v>
      </c>
      <c r="E9236" t="s">
        <v>38</v>
      </c>
      <c r="F9236" t="s">
        <v>13295</v>
      </c>
      <c r="G9236" t="s">
        <v>39</v>
      </c>
      <c r="H9236" t="s">
        <v>40</v>
      </c>
      <c r="I9236" t="s">
        <v>13121</v>
      </c>
      <c r="J9236" s="1">
        <v>1</v>
      </c>
      <c r="K9236" t="s">
        <v>13296</v>
      </c>
      <c r="L9236" t="s">
        <v>13297</v>
      </c>
      <c r="M9236" t="s">
        <v>13298</v>
      </c>
      <c r="N9236" s="126"/>
      <c r="Q9236" t="s">
        <v>13312</v>
      </c>
      <c r="R9236" t="s">
        <v>20043</v>
      </c>
      <c r="S9236" s="120">
        <v>0.6</v>
      </c>
      <c r="U9236"/>
    </row>
    <row r="9237" spans="1:21">
      <c r="A9237">
        <v>9236</v>
      </c>
      <c r="B9237" s="1" t="s">
        <v>13313</v>
      </c>
      <c r="C9237" s="1" t="s">
        <v>36</v>
      </c>
      <c r="D9237" s="1" t="s">
        <v>13119</v>
      </c>
      <c r="E9237" t="s">
        <v>38</v>
      </c>
      <c r="F9237" t="s">
        <v>13295</v>
      </c>
      <c r="G9237" t="s">
        <v>39</v>
      </c>
      <c r="H9237" t="s">
        <v>40</v>
      </c>
      <c r="I9237" t="s">
        <v>13121</v>
      </c>
      <c r="J9237" s="1">
        <v>1</v>
      </c>
      <c r="K9237" t="s">
        <v>13296</v>
      </c>
      <c r="L9237" t="s">
        <v>13297</v>
      </c>
      <c r="M9237" t="s">
        <v>13298</v>
      </c>
      <c r="N9237" s="126">
        <v>0.01</v>
      </c>
      <c r="Q9237" t="s">
        <v>13313</v>
      </c>
      <c r="R9237" t="s">
        <v>20043</v>
      </c>
      <c r="S9237" s="120">
        <v>0.6</v>
      </c>
      <c r="U9237"/>
    </row>
    <row r="9238" spans="1:21">
      <c r="A9238">
        <v>9237</v>
      </c>
      <c r="B9238" s="1" t="s">
        <v>13314</v>
      </c>
      <c r="C9238" s="1" t="s">
        <v>36</v>
      </c>
      <c r="D9238" s="1" t="s">
        <v>13119</v>
      </c>
      <c r="E9238" t="s">
        <v>38</v>
      </c>
      <c r="F9238" t="s">
        <v>13295</v>
      </c>
      <c r="G9238" t="s">
        <v>39</v>
      </c>
      <c r="H9238" t="s">
        <v>40</v>
      </c>
      <c r="I9238" t="s">
        <v>13121</v>
      </c>
      <c r="J9238" s="1">
        <v>1</v>
      </c>
      <c r="K9238" t="s">
        <v>13296</v>
      </c>
      <c r="L9238" t="s">
        <v>13297</v>
      </c>
      <c r="M9238" t="s">
        <v>13298</v>
      </c>
      <c r="N9238" s="126"/>
      <c r="Q9238" t="s">
        <v>13314</v>
      </c>
      <c r="R9238" t="s">
        <v>20043</v>
      </c>
      <c r="S9238" s="120">
        <v>0.6</v>
      </c>
      <c r="U9238"/>
    </row>
    <row r="9239" spans="1:21">
      <c r="A9239">
        <v>9238</v>
      </c>
      <c r="B9239" s="1" t="s">
        <v>13315</v>
      </c>
      <c r="C9239" s="1" t="s">
        <v>36</v>
      </c>
      <c r="D9239" s="1" t="s">
        <v>13119</v>
      </c>
      <c r="E9239" t="s">
        <v>38</v>
      </c>
      <c r="F9239" t="s">
        <v>13295</v>
      </c>
      <c r="G9239" t="s">
        <v>39</v>
      </c>
      <c r="H9239" t="s">
        <v>40</v>
      </c>
      <c r="I9239" t="s">
        <v>13121</v>
      </c>
      <c r="J9239" s="1">
        <v>1</v>
      </c>
      <c r="K9239" t="s">
        <v>13296</v>
      </c>
      <c r="L9239" t="s">
        <v>13297</v>
      </c>
      <c r="M9239" t="s">
        <v>13298</v>
      </c>
      <c r="N9239" s="126"/>
      <c r="Q9239" t="s">
        <v>13315</v>
      </c>
      <c r="R9239" t="s">
        <v>20043</v>
      </c>
      <c r="S9239" s="120">
        <v>0.6</v>
      </c>
      <c r="U9239"/>
    </row>
    <row r="9240" spans="1:21">
      <c r="A9240">
        <v>9239</v>
      </c>
      <c r="B9240" s="1" t="s">
        <v>13316</v>
      </c>
      <c r="C9240" s="1" t="s">
        <v>36</v>
      </c>
      <c r="D9240" s="1" t="s">
        <v>13119</v>
      </c>
      <c r="E9240" t="s">
        <v>38</v>
      </c>
      <c r="F9240" t="s">
        <v>13295</v>
      </c>
      <c r="G9240" t="s">
        <v>39</v>
      </c>
      <c r="H9240" t="s">
        <v>40</v>
      </c>
      <c r="I9240" t="s">
        <v>13121</v>
      </c>
      <c r="J9240" s="1">
        <v>1</v>
      </c>
      <c r="K9240" t="s">
        <v>13296</v>
      </c>
      <c r="L9240" t="s">
        <v>13297</v>
      </c>
      <c r="M9240" t="s">
        <v>13298</v>
      </c>
      <c r="N9240" s="126"/>
      <c r="Q9240" t="s">
        <v>13316</v>
      </c>
      <c r="R9240" t="s">
        <v>20043</v>
      </c>
      <c r="S9240" s="120">
        <v>0.6</v>
      </c>
      <c r="U9240"/>
    </row>
    <row r="9241" spans="1:21">
      <c r="A9241">
        <v>9240</v>
      </c>
      <c r="B9241" s="1" t="s">
        <v>13317</v>
      </c>
      <c r="C9241" s="1" t="s">
        <v>36</v>
      </c>
      <c r="D9241" s="1" t="s">
        <v>13119</v>
      </c>
      <c r="E9241" t="s">
        <v>38</v>
      </c>
      <c r="F9241" t="s">
        <v>13295</v>
      </c>
      <c r="G9241" t="s">
        <v>39</v>
      </c>
      <c r="H9241" t="s">
        <v>40</v>
      </c>
      <c r="I9241" t="s">
        <v>13121</v>
      </c>
      <c r="J9241" s="1">
        <v>1</v>
      </c>
      <c r="K9241" t="s">
        <v>13296</v>
      </c>
      <c r="L9241" t="s">
        <v>13297</v>
      </c>
      <c r="M9241" t="s">
        <v>13298</v>
      </c>
      <c r="N9241" s="126"/>
      <c r="Q9241" t="s">
        <v>13317</v>
      </c>
      <c r="R9241" t="s">
        <v>20043</v>
      </c>
      <c r="S9241" s="120">
        <v>0.6</v>
      </c>
      <c r="U9241"/>
    </row>
    <row r="9242" spans="1:21">
      <c r="A9242">
        <v>9241</v>
      </c>
      <c r="B9242" s="1" t="s">
        <v>2741</v>
      </c>
      <c r="C9242" s="1" t="s">
        <v>36</v>
      </c>
      <c r="D9242" s="1" t="s">
        <v>13119</v>
      </c>
      <c r="E9242" t="s">
        <v>38</v>
      </c>
      <c r="F9242" t="s">
        <v>13295</v>
      </c>
      <c r="G9242" t="s">
        <v>39</v>
      </c>
      <c r="H9242" t="s">
        <v>40</v>
      </c>
      <c r="I9242" t="s">
        <v>13121</v>
      </c>
      <c r="J9242" s="1">
        <v>1</v>
      </c>
      <c r="K9242" t="s">
        <v>13296</v>
      </c>
      <c r="L9242" t="s">
        <v>13297</v>
      </c>
      <c r="M9242" t="s">
        <v>13298</v>
      </c>
      <c r="N9242" s="126"/>
      <c r="Q9242" t="s">
        <v>2741</v>
      </c>
      <c r="R9242" t="s">
        <v>20043</v>
      </c>
      <c r="S9242" s="120">
        <v>0.6</v>
      </c>
      <c r="U9242"/>
    </row>
    <row r="9243" spans="1:21">
      <c r="A9243">
        <v>9242</v>
      </c>
      <c r="B9243" s="1" t="s">
        <v>8720</v>
      </c>
      <c r="C9243" s="1" t="s">
        <v>36</v>
      </c>
      <c r="D9243" s="1" t="s">
        <v>13119</v>
      </c>
      <c r="E9243" t="s">
        <v>38</v>
      </c>
      <c r="F9243" t="s">
        <v>13295</v>
      </c>
      <c r="G9243" t="s">
        <v>39</v>
      </c>
      <c r="H9243" t="s">
        <v>40</v>
      </c>
      <c r="I9243" t="s">
        <v>13121</v>
      </c>
      <c r="J9243" s="1">
        <v>1</v>
      </c>
      <c r="K9243" t="s">
        <v>13296</v>
      </c>
      <c r="L9243" t="s">
        <v>13297</v>
      </c>
      <c r="M9243" t="s">
        <v>13298</v>
      </c>
      <c r="N9243" s="126"/>
      <c r="Q9243" t="s">
        <v>8720</v>
      </c>
      <c r="R9243" t="s">
        <v>20043</v>
      </c>
      <c r="S9243" s="120">
        <v>0.6</v>
      </c>
      <c r="U9243"/>
    </row>
    <row r="9244" spans="1:21">
      <c r="A9244">
        <v>9243</v>
      </c>
      <c r="B9244" s="1" t="s">
        <v>13318</v>
      </c>
      <c r="C9244" s="1" t="s">
        <v>36</v>
      </c>
      <c r="D9244" s="1" t="s">
        <v>13119</v>
      </c>
      <c r="E9244" t="s">
        <v>38</v>
      </c>
      <c r="F9244" t="s">
        <v>13295</v>
      </c>
      <c r="G9244" t="s">
        <v>39</v>
      </c>
      <c r="H9244" t="s">
        <v>40</v>
      </c>
      <c r="I9244" t="s">
        <v>13121</v>
      </c>
      <c r="J9244" s="1">
        <v>1</v>
      </c>
      <c r="K9244" t="s">
        <v>13296</v>
      </c>
      <c r="L9244" t="s">
        <v>13297</v>
      </c>
      <c r="M9244" t="s">
        <v>13298</v>
      </c>
      <c r="N9244" s="126"/>
      <c r="Q9244" t="s">
        <v>13318</v>
      </c>
      <c r="R9244" t="s">
        <v>20043</v>
      </c>
      <c r="S9244" s="120">
        <v>0.6</v>
      </c>
      <c r="U9244"/>
    </row>
    <row r="9245" spans="1:21">
      <c r="A9245">
        <v>9244</v>
      </c>
      <c r="B9245" s="1" t="s">
        <v>12860</v>
      </c>
      <c r="C9245" s="1" t="s">
        <v>36</v>
      </c>
      <c r="D9245" s="1" t="s">
        <v>13119</v>
      </c>
      <c r="E9245" t="s">
        <v>38</v>
      </c>
      <c r="F9245" t="s">
        <v>13295</v>
      </c>
      <c r="G9245" t="s">
        <v>39</v>
      </c>
      <c r="H9245" t="s">
        <v>40</v>
      </c>
      <c r="I9245" t="s">
        <v>13121</v>
      </c>
      <c r="J9245" s="1">
        <v>1</v>
      </c>
      <c r="K9245" t="s">
        <v>13296</v>
      </c>
      <c r="L9245" t="s">
        <v>13297</v>
      </c>
      <c r="M9245" t="s">
        <v>13298</v>
      </c>
      <c r="N9245" s="126"/>
      <c r="Q9245" t="s">
        <v>12860</v>
      </c>
      <c r="R9245" t="s">
        <v>20043</v>
      </c>
      <c r="S9245" s="120">
        <v>0.6</v>
      </c>
      <c r="U9245"/>
    </row>
    <row r="9246" spans="1:21">
      <c r="A9246">
        <v>9245</v>
      </c>
      <c r="B9246" s="1" t="s">
        <v>13319</v>
      </c>
      <c r="C9246" s="1" t="s">
        <v>201</v>
      </c>
      <c r="D9246" s="1" t="s">
        <v>13119</v>
      </c>
      <c r="E9246" t="s">
        <v>38</v>
      </c>
      <c r="F9246" t="s">
        <v>13320</v>
      </c>
      <c r="G9246" t="s">
        <v>39</v>
      </c>
      <c r="H9246" t="s">
        <v>203</v>
      </c>
      <c r="I9246" t="s">
        <v>13121</v>
      </c>
      <c r="J9246" s="1">
        <v>1</v>
      </c>
      <c r="K9246" t="s">
        <v>13320</v>
      </c>
      <c r="L9246" t="s">
        <v>13321</v>
      </c>
      <c r="M9246" t="s">
        <v>13322</v>
      </c>
      <c r="N9246" s="126"/>
      <c r="Q9246" t="s">
        <v>13319</v>
      </c>
      <c r="R9246" t="s">
        <v>20044</v>
      </c>
      <c r="S9246" s="120">
        <v>0.6</v>
      </c>
      <c r="U9246"/>
    </row>
    <row r="9247" spans="1:21">
      <c r="A9247">
        <v>9246</v>
      </c>
      <c r="B9247" s="1" t="s">
        <v>13323</v>
      </c>
      <c r="C9247" s="1" t="s">
        <v>201</v>
      </c>
      <c r="D9247" s="1" t="s">
        <v>13119</v>
      </c>
      <c r="E9247" t="s">
        <v>38</v>
      </c>
      <c r="F9247" t="s">
        <v>13320</v>
      </c>
      <c r="G9247" t="s">
        <v>39</v>
      </c>
      <c r="H9247" t="s">
        <v>203</v>
      </c>
      <c r="I9247" t="s">
        <v>13121</v>
      </c>
      <c r="J9247" s="1">
        <v>1</v>
      </c>
      <c r="K9247" t="s">
        <v>13320</v>
      </c>
      <c r="L9247" t="s">
        <v>13321</v>
      </c>
      <c r="M9247" t="s">
        <v>13322</v>
      </c>
      <c r="N9247" s="126"/>
      <c r="Q9247" t="s">
        <v>13323</v>
      </c>
      <c r="R9247" t="s">
        <v>20044</v>
      </c>
      <c r="S9247" s="120">
        <v>0.6</v>
      </c>
      <c r="U9247"/>
    </row>
    <row r="9248" spans="1:21">
      <c r="A9248">
        <v>9247</v>
      </c>
      <c r="B9248" s="1" t="s">
        <v>13324</v>
      </c>
      <c r="C9248" s="1" t="s">
        <v>201</v>
      </c>
      <c r="D9248" s="1" t="s">
        <v>13119</v>
      </c>
      <c r="E9248" t="s">
        <v>38</v>
      </c>
      <c r="F9248" t="s">
        <v>13320</v>
      </c>
      <c r="G9248" t="s">
        <v>39</v>
      </c>
      <c r="H9248" t="s">
        <v>203</v>
      </c>
      <c r="I9248" t="s">
        <v>13121</v>
      </c>
      <c r="J9248" s="1">
        <v>1</v>
      </c>
      <c r="K9248" t="s">
        <v>13320</v>
      </c>
      <c r="L9248" t="s">
        <v>13321</v>
      </c>
      <c r="M9248" t="s">
        <v>13322</v>
      </c>
      <c r="N9248" s="126"/>
      <c r="Q9248" t="s">
        <v>13324</v>
      </c>
      <c r="R9248" t="s">
        <v>20044</v>
      </c>
      <c r="S9248" s="120">
        <v>0.6</v>
      </c>
      <c r="U9248"/>
    </row>
    <row r="9249" spans="1:21">
      <c r="A9249">
        <v>9248</v>
      </c>
      <c r="B9249" s="1" t="s">
        <v>13325</v>
      </c>
      <c r="C9249" s="1" t="s">
        <v>201</v>
      </c>
      <c r="D9249" s="1" t="s">
        <v>13119</v>
      </c>
      <c r="E9249" t="s">
        <v>38</v>
      </c>
      <c r="F9249" t="s">
        <v>13320</v>
      </c>
      <c r="G9249" t="s">
        <v>39</v>
      </c>
      <c r="H9249" t="s">
        <v>203</v>
      </c>
      <c r="I9249" t="s">
        <v>13121</v>
      </c>
      <c r="J9249" s="1">
        <v>1</v>
      </c>
      <c r="K9249" t="s">
        <v>13320</v>
      </c>
      <c r="L9249" t="s">
        <v>13321</v>
      </c>
      <c r="M9249" t="s">
        <v>13322</v>
      </c>
      <c r="N9249" s="126"/>
      <c r="Q9249" t="s">
        <v>13325</v>
      </c>
      <c r="R9249" t="s">
        <v>20044</v>
      </c>
      <c r="S9249" s="120">
        <v>0.6</v>
      </c>
      <c r="U9249"/>
    </row>
    <row r="9250" spans="1:21">
      <c r="A9250">
        <v>9249</v>
      </c>
      <c r="B9250" s="1" t="s">
        <v>13326</v>
      </c>
      <c r="C9250" s="1" t="s">
        <v>201</v>
      </c>
      <c r="D9250" s="1" t="s">
        <v>13119</v>
      </c>
      <c r="E9250" t="s">
        <v>38</v>
      </c>
      <c r="F9250" t="s">
        <v>13320</v>
      </c>
      <c r="G9250" t="s">
        <v>39</v>
      </c>
      <c r="H9250" t="s">
        <v>203</v>
      </c>
      <c r="I9250" t="s">
        <v>13121</v>
      </c>
      <c r="J9250" s="1">
        <v>1</v>
      </c>
      <c r="K9250" t="s">
        <v>13320</v>
      </c>
      <c r="L9250" t="s">
        <v>13321</v>
      </c>
      <c r="M9250" t="s">
        <v>13322</v>
      </c>
      <c r="N9250" s="126"/>
      <c r="Q9250" t="s">
        <v>13326</v>
      </c>
      <c r="R9250" t="s">
        <v>20044</v>
      </c>
      <c r="S9250" s="120">
        <v>0.6</v>
      </c>
      <c r="U9250"/>
    </row>
    <row r="9251" spans="1:21">
      <c r="A9251">
        <v>9250</v>
      </c>
      <c r="B9251" s="1" t="s">
        <v>13327</v>
      </c>
      <c r="C9251" s="1" t="s">
        <v>201</v>
      </c>
      <c r="D9251" s="1" t="s">
        <v>13119</v>
      </c>
      <c r="E9251" t="s">
        <v>38</v>
      </c>
      <c r="F9251" t="s">
        <v>13320</v>
      </c>
      <c r="G9251" t="s">
        <v>39</v>
      </c>
      <c r="H9251" t="s">
        <v>203</v>
      </c>
      <c r="I9251" t="s">
        <v>13121</v>
      </c>
      <c r="J9251" s="1">
        <v>1</v>
      </c>
      <c r="K9251" t="s">
        <v>13320</v>
      </c>
      <c r="L9251" t="s">
        <v>13321</v>
      </c>
      <c r="M9251" t="s">
        <v>13322</v>
      </c>
      <c r="N9251" s="126">
        <v>0.1</v>
      </c>
      <c r="Q9251" t="s">
        <v>13327</v>
      </c>
      <c r="R9251" t="s">
        <v>20044</v>
      </c>
      <c r="S9251" s="120">
        <v>0.6</v>
      </c>
      <c r="U9251"/>
    </row>
    <row r="9252" spans="1:21">
      <c r="A9252">
        <v>9251</v>
      </c>
      <c r="B9252" s="1" t="s">
        <v>13328</v>
      </c>
      <c r="C9252" s="1" t="s">
        <v>201</v>
      </c>
      <c r="D9252" s="1" t="s">
        <v>13119</v>
      </c>
      <c r="E9252" t="s">
        <v>38</v>
      </c>
      <c r="F9252" t="s">
        <v>13320</v>
      </c>
      <c r="G9252" t="s">
        <v>39</v>
      </c>
      <c r="H9252" t="s">
        <v>203</v>
      </c>
      <c r="I9252" t="s">
        <v>13121</v>
      </c>
      <c r="J9252" s="1">
        <v>1</v>
      </c>
      <c r="K9252" t="s">
        <v>13320</v>
      </c>
      <c r="L9252" t="s">
        <v>13321</v>
      </c>
      <c r="M9252" t="s">
        <v>13322</v>
      </c>
      <c r="N9252" s="126"/>
      <c r="Q9252" t="s">
        <v>13328</v>
      </c>
      <c r="R9252" t="s">
        <v>20044</v>
      </c>
      <c r="S9252" s="120">
        <v>0.6</v>
      </c>
      <c r="U9252"/>
    </row>
    <row r="9253" spans="1:21">
      <c r="A9253">
        <v>9252</v>
      </c>
      <c r="B9253" s="1" t="s">
        <v>13329</v>
      </c>
      <c r="C9253" s="1" t="s">
        <v>201</v>
      </c>
      <c r="D9253" s="1" t="s">
        <v>13119</v>
      </c>
      <c r="E9253" t="s">
        <v>38</v>
      </c>
      <c r="F9253" t="s">
        <v>13320</v>
      </c>
      <c r="G9253" t="s">
        <v>39</v>
      </c>
      <c r="H9253" t="s">
        <v>203</v>
      </c>
      <c r="I9253" t="s">
        <v>13121</v>
      </c>
      <c r="J9253" s="1">
        <v>1</v>
      </c>
      <c r="K9253" t="s">
        <v>13320</v>
      </c>
      <c r="L9253" t="s">
        <v>13321</v>
      </c>
      <c r="M9253" t="s">
        <v>13322</v>
      </c>
      <c r="N9253" s="126"/>
      <c r="Q9253" t="s">
        <v>13329</v>
      </c>
      <c r="R9253" t="s">
        <v>20044</v>
      </c>
      <c r="S9253" s="120">
        <v>0.6</v>
      </c>
      <c r="U9253"/>
    </row>
    <row r="9254" spans="1:21">
      <c r="A9254">
        <v>9253</v>
      </c>
      <c r="B9254" s="1" t="s">
        <v>13330</v>
      </c>
      <c r="C9254" s="1" t="s">
        <v>201</v>
      </c>
      <c r="D9254" s="1" t="s">
        <v>13119</v>
      </c>
      <c r="E9254" t="s">
        <v>38</v>
      </c>
      <c r="F9254" t="s">
        <v>13320</v>
      </c>
      <c r="G9254" t="s">
        <v>39</v>
      </c>
      <c r="H9254" t="s">
        <v>203</v>
      </c>
      <c r="I9254" t="s">
        <v>13121</v>
      </c>
      <c r="J9254" s="1">
        <v>1</v>
      </c>
      <c r="K9254" t="s">
        <v>13320</v>
      </c>
      <c r="L9254" t="s">
        <v>13321</v>
      </c>
      <c r="M9254" t="s">
        <v>13322</v>
      </c>
      <c r="N9254" s="126"/>
      <c r="Q9254" t="s">
        <v>13330</v>
      </c>
      <c r="R9254" t="s">
        <v>20044</v>
      </c>
      <c r="S9254" s="120">
        <v>0.6</v>
      </c>
      <c r="U9254"/>
    </row>
    <row r="9255" spans="1:21">
      <c r="A9255">
        <v>9254</v>
      </c>
      <c r="B9255" s="1" t="s">
        <v>13331</v>
      </c>
      <c r="C9255" s="1" t="s">
        <v>201</v>
      </c>
      <c r="D9255" s="1" t="s">
        <v>13119</v>
      </c>
      <c r="E9255" t="s">
        <v>38</v>
      </c>
      <c r="F9255" t="s">
        <v>13320</v>
      </c>
      <c r="G9255" t="s">
        <v>39</v>
      </c>
      <c r="H9255" t="s">
        <v>203</v>
      </c>
      <c r="I9255" t="s">
        <v>13121</v>
      </c>
      <c r="J9255" s="1">
        <v>1</v>
      </c>
      <c r="K9255" t="s">
        <v>13320</v>
      </c>
      <c r="L9255" t="s">
        <v>13321</v>
      </c>
      <c r="M9255" t="s">
        <v>13322</v>
      </c>
      <c r="N9255" s="126"/>
      <c r="Q9255" t="s">
        <v>13331</v>
      </c>
      <c r="R9255" t="s">
        <v>20044</v>
      </c>
      <c r="S9255" s="120">
        <v>0.6</v>
      </c>
      <c r="U9255"/>
    </row>
    <row r="9256" spans="1:21">
      <c r="A9256">
        <v>9255</v>
      </c>
      <c r="B9256" s="1" t="s">
        <v>13332</v>
      </c>
      <c r="C9256" s="1" t="s">
        <v>201</v>
      </c>
      <c r="D9256" s="1" t="s">
        <v>13119</v>
      </c>
      <c r="E9256" t="s">
        <v>38</v>
      </c>
      <c r="F9256" t="s">
        <v>13320</v>
      </c>
      <c r="G9256" t="s">
        <v>39</v>
      </c>
      <c r="H9256" t="s">
        <v>203</v>
      </c>
      <c r="I9256" t="s">
        <v>13121</v>
      </c>
      <c r="J9256" s="1">
        <v>1</v>
      </c>
      <c r="K9256" t="s">
        <v>13320</v>
      </c>
      <c r="L9256" t="s">
        <v>13321</v>
      </c>
      <c r="M9256" t="s">
        <v>13322</v>
      </c>
      <c r="N9256" s="126">
        <v>0.01</v>
      </c>
      <c r="Q9256" t="s">
        <v>13332</v>
      </c>
      <c r="R9256" t="s">
        <v>20044</v>
      </c>
      <c r="S9256" s="120">
        <v>0.6</v>
      </c>
      <c r="U9256"/>
    </row>
    <row r="9257" spans="1:21">
      <c r="A9257">
        <v>9256</v>
      </c>
      <c r="B9257" s="1" t="s">
        <v>13333</v>
      </c>
      <c r="C9257" s="1" t="s">
        <v>201</v>
      </c>
      <c r="D9257" s="1" t="s">
        <v>13119</v>
      </c>
      <c r="E9257" t="s">
        <v>38</v>
      </c>
      <c r="F9257" t="s">
        <v>13320</v>
      </c>
      <c r="G9257" t="s">
        <v>39</v>
      </c>
      <c r="H9257" t="s">
        <v>203</v>
      </c>
      <c r="I9257" t="s">
        <v>13121</v>
      </c>
      <c r="J9257" s="1">
        <v>1</v>
      </c>
      <c r="K9257" t="s">
        <v>13320</v>
      </c>
      <c r="L9257" t="s">
        <v>13321</v>
      </c>
      <c r="M9257" t="s">
        <v>13322</v>
      </c>
      <c r="N9257" s="126"/>
      <c r="Q9257" t="s">
        <v>13333</v>
      </c>
      <c r="R9257" t="s">
        <v>20044</v>
      </c>
      <c r="S9257" s="120">
        <v>0.6</v>
      </c>
      <c r="U9257"/>
    </row>
    <row r="9258" spans="1:21">
      <c r="A9258">
        <v>9257</v>
      </c>
      <c r="B9258" s="1" t="s">
        <v>13334</v>
      </c>
      <c r="C9258" s="1" t="s">
        <v>201</v>
      </c>
      <c r="D9258" s="1" t="s">
        <v>13119</v>
      </c>
      <c r="E9258" t="s">
        <v>38</v>
      </c>
      <c r="F9258" t="s">
        <v>13320</v>
      </c>
      <c r="G9258" t="s">
        <v>39</v>
      </c>
      <c r="H9258" t="s">
        <v>203</v>
      </c>
      <c r="I9258" t="s">
        <v>13121</v>
      </c>
      <c r="J9258" s="1">
        <v>1</v>
      </c>
      <c r="K9258" t="s">
        <v>13320</v>
      </c>
      <c r="L9258" t="s">
        <v>13321</v>
      </c>
      <c r="M9258" t="s">
        <v>13322</v>
      </c>
      <c r="N9258" s="126"/>
      <c r="Q9258" t="s">
        <v>13334</v>
      </c>
      <c r="R9258" t="s">
        <v>20044</v>
      </c>
      <c r="S9258" s="120">
        <v>0.6</v>
      </c>
      <c r="U9258"/>
    </row>
    <row r="9259" spans="1:21">
      <c r="A9259">
        <v>9258</v>
      </c>
      <c r="B9259" s="1" t="s">
        <v>13335</v>
      </c>
      <c r="C9259" s="1" t="s">
        <v>201</v>
      </c>
      <c r="D9259" s="1" t="s">
        <v>13119</v>
      </c>
      <c r="E9259" t="s">
        <v>38</v>
      </c>
      <c r="F9259" t="s">
        <v>13320</v>
      </c>
      <c r="G9259" t="s">
        <v>39</v>
      </c>
      <c r="H9259" t="s">
        <v>203</v>
      </c>
      <c r="I9259" t="s">
        <v>13121</v>
      </c>
      <c r="J9259" s="1">
        <v>1</v>
      </c>
      <c r="K9259" t="s">
        <v>13320</v>
      </c>
      <c r="L9259" t="s">
        <v>13321</v>
      </c>
      <c r="M9259" t="s">
        <v>13322</v>
      </c>
      <c r="N9259" s="126"/>
      <c r="Q9259" t="s">
        <v>13335</v>
      </c>
      <c r="R9259" t="s">
        <v>20044</v>
      </c>
      <c r="S9259" s="120">
        <v>0.6</v>
      </c>
      <c r="U9259"/>
    </row>
    <row r="9260" spans="1:21">
      <c r="A9260">
        <v>9259</v>
      </c>
      <c r="B9260" s="1" t="s">
        <v>13336</v>
      </c>
      <c r="C9260" s="1" t="s">
        <v>201</v>
      </c>
      <c r="D9260" s="1" t="s">
        <v>13119</v>
      </c>
      <c r="E9260" t="s">
        <v>38</v>
      </c>
      <c r="F9260" t="s">
        <v>13320</v>
      </c>
      <c r="G9260" t="s">
        <v>39</v>
      </c>
      <c r="H9260" t="s">
        <v>203</v>
      </c>
      <c r="I9260" t="s">
        <v>13121</v>
      </c>
      <c r="J9260" s="1">
        <v>1</v>
      </c>
      <c r="K9260" t="s">
        <v>13320</v>
      </c>
      <c r="L9260" t="s">
        <v>13321</v>
      </c>
      <c r="M9260" t="s">
        <v>13322</v>
      </c>
      <c r="N9260" s="126"/>
      <c r="Q9260" t="s">
        <v>13336</v>
      </c>
      <c r="R9260" t="s">
        <v>20044</v>
      </c>
      <c r="S9260" s="120">
        <v>0.6</v>
      </c>
      <c r="U9260"/>
    </row>
    <row r="9261" spans="1:21">
      <c r="A9261">
        <v>9260</v>
      </c>
      <c r="B9261" s="1" t="s">
        <v>13337</v>
      </c>
      <c r="C9261" s="1" t="s">
        <v>201</v>
      </c>
      <c r="D9261" s="1" t="s">
        <v>13119</v>
      </c>
      <c r="E9261" t="s">
        <v>38</v>
      </c>
      <c r="F9261" t="s">
        <v>13320</v>
      </c>
      <c r="G9261" t="s">
        <v>39</v>
      </c>
      <c r="H9261" t="s">
        <v>203</v>
      </c>
      <c r="I9261" t="s">
        <v>13121</v>
      </c>
      <c r="J9261" s="1">
        <v>1</v>
      </c>
      <c r="K9261" t="s">
        <v>13320</v>
      </c>
      <c r="L9261" t="s">
        <v>13321</v>
      </c>
      <c r="M9261" t="s">
        <v>13322</v>
      </c>
      <c r="N9261" s="126"/>
      <c r="Q9261" t="s">
        <v>13337</v>
      </c>
      <c r="R9261" t="s">
        <v>20044</v>
      </c>
      <c r="S9261" s="120">
        <v>0.6</v>
      </c>
      <c r="U9261"/>
    </row>
    <row r="9262" spans="1:21">
      <c r="A9262">
        <v>9261</v>
      </c>
      <c r="B9262" s="1" t="s">
        <v>13338</v>
      </c>
      <c r="C9262" s="1" t="s">
        <v>201</v>
      </c>
      <c r="D9262" s="1" t="s">
        <v>13119</v>
      </c>
      <c r="E9262" t="s">
        <v>38</v>
      </c>
      <c r="F9262" t="s">
        <v>13320</v>
      </c>
      <c r="G9262" t="s">
        <v>39</v>
      </c>
      <c r="H9262" t="s">
        <v>203</v>
      </c>
      <c r="I9262" t="s">
        <v>13121</v>
      </c>
      <c r="J9262" s="1">
        <v>1</v>
      </c>
      <c r="K9262" t="s">
        <v>13320</v>
      </c>
      <c r="L9262" t="s">
        <v>13321</v>
      </c>
      <c r="M9262" t="s">
        <v>13322</v>
      </c>
      <c r="N9262" s="126"/>
      <c r="Q9262" t="s">
        <v>13338</v>
      </c>
      <c r="R9262" t="s">
        <v>20044</v>
      </c>
      <c r="S9262" s="120">
        <v>0.6</v>
      </c>
      <c r="U9262"/>
    </row>
    <row r="9263" spans="1:21">
      <c r="A9263">
        <v>9262</v>
      </c>
      <c r="B9263" s="1" t="s">
        <v>13339</v>
      </c>
      <c r="C9263" s="1" t="s">
        <v>201</v>
      </c>
      <c r="D9263" s="1" t="s">
        <v>13119</v>
      </c>
      <c r="E9263" t="s">
        <v>38</v>
      </c>
      <c r="F9263" t="s">
        <v>13320</v>
      </c>
      <c r="G9263" t="s">
        <v>39</v>
      </c>
      <c r="H9263" t="s">
        <v>203</v>
      </c>
      <c r="I9263" t="s">
        <v>13121</v>
      </c>
      <c r="J9263" s="1">
        <v>1</v>
      </c>
      <c r="K9263" t="s">
        <v>13320</v>
      </c>
      <c r="L9263" t="s">
        <v>13321</v>
      </c>
      <c r="M9263" t="s">
        <v>13322</v>
      </c>
      <c r="N9263" s="126"/>
      <c r="Q9263" t="s">
        <v>13339</v>
      </c>
      <c r="R9263" t="s">
        <v>20044</v>
      </c>
      <c r="S9263" s="120">
        <v>0.6</v>
      </c>
      <c r="U9263"/>
    </row>
    <row r="9264" spans="1:21">
      <c r="A9264">
        <v>9263</v>
      </c>
      <c r="B9264" s="1" t="s">
        <v>13290</v>
      </c>
      <c r="C9264" s="1" t="s">
        <v>201</v>
      </c>
      <c r="D9264" s="1" t="s">
        <v>13119</v>
      </c>
      <c r="E9264" t="s">
        <v>38</v>
      </c>
      <c r="F9264" t="s">
        <v>13320</v>
      </c>
      <c r="G9264" t="s">
        <v>39</v>
      </c>
      <c r="H9264" t="s">
        <v>203</v>
      </c>
      <c r="I9264" t="s">
        <v>13121</v>
      </c>
      <c r="J9264" s="1">
        <v>1</v>
      </c>
      <c r="K9264" t="s">
        <v>13320</v>
      </c>
      <c r="L9264" t="s">
        <v>13321</v>
      </c>
      <c r="M9264" t="s">
        <v>13322</v>
      </c>
      <c r="N9264" s="126"/>
      <c r="Q9264" t="s">
        <v>13290</v>
      </c>
      <c r="R9264" t="s">
        <v>20044</v>
      </c>
      <c r="S9264" s="120">
        <v>0.6</v>
      </c>
      <c r="U9264"/>
    </row>
    <row r="9265" spans="1:21">
      <c r="A9265">
        <v>9264</v>
      </c>
      <c r="B9265" s="1" t="s">
        <v>13340</v>
      </c>
      <c r="C9265" s="1" t="s">
        <v>201</v>
      </c>
      <c r="D9265" s="1" t="s">
        <v>13119</v>
      </c>
      <c r="E9265" t="s">
        <v>38</v>
      </c>
      <c r="F9265" t="s">
        <v>13320</v>
      </c>
      <c r="G9265" t="s">
        <v>39</v>
      </c>
      <c r="H9265" t="s">
        <v>203</v>
      </c>
      <c r="I9265" t="s">
        <v>13121</v>
      </c>
      <c r="J9265" s="1">
        <v>1</v>
      </c>
      <c r="K9265" t="s">
        <v>13320</v>
      </c>
      <c r="L9265" t="s">
        <v>13321</v>
      </c>
      <c r="M9265" t="s">
        <v>13322</v>
      </c>
      <c r="N9265" s="126"/>
      <c r="Q9265" t="s">
        <v>13340</v>
      </c>
      <c r="R9265" t="s">
        <v>20044</v>
      </c>
      <c r="S9265" s="120">
        <v>0.6</v>
      </c>
      <c r="U9265"/>
    </row>
    <row r="9266" spans="1:21">
      <c r="A9266">
        <v>9265</v>
      </c>
      <c r="B9266" s="1" t="s">
        <v>13341</v>
      </c>
      <c r="C9266" s="1" t="s">
        <v>201</v>
      </c>
      <c r="D9266" s="1" t="s">
        <v>13119</v>
      </c>
      <c r="E9266" t="s">
        <v>38</v>
      </c>
      <c r="F9266" t="s">
        <v>13320</v>
      </c>
      <c r="G9266" t="s">
        <v>39</v>
      </c>
      <c r="H9266" t="s">
        <v>203</v>
      </c>
      <c r="I9266" t="s">
        <v>13121</v>
      </c>
      <c r="J9266" s="1">
        <v>1</v>
      </c>
      <c r="K9266" t="s">
        <v>13320</v>
      </c>
      <c r="L9266" t="s">
        <v>13321</v>
      </c>
      <c r="M9266" t="s">
        <v>13322</v>
      </c>
      <c r="N9266" s="126"/>
      <c r="Q9266" t="s">
        <v>13341</v>
      </c>
      <c r="R9266" t="s">
        <v>20044</v>
      </c>
      <c r="S9266" s="120">
        <v>0.6</v>
      </c>
      <c r="U9266"/>
    </row>
    <row r="9267" spans="1:21">
      <c r="A9267">
        <v>9266</v>
      </c>
      <c r="B9267" s="1" t="s">
        <v>13342</v>
      </c>
      <c r="C9267" s="1" t="s">
        <v>201</v>
      </c>
      <c r="D9267" s="1" t="s">
        <v>13119</v>
      </c>
      <c r="E9267" t="s">
        <v>38</v>
      </c>
      <c r="F9267" t="s">
        <v>13320</v>
      </c>
      <c r="G9267" t="s">
        <v>39</v>
      </c>
      <c r="H9267" t="s">
        <v>203</v>
      </c>
      <c r="I9267" t="s">
        <v>13121</v>
      </c>
      <c r="J9267" s="1">
        <v>1</v>
      </c>
      <c r="K9267" t="s">
        <v>13320</v>
      </c>
      <c r="L9267" t="s">
        <v>13321</v>
      </c>
      <c r="M9267" t="s">
        <v>13322</v>
      </c>
      <c r="N9267" s="126"/>
      <c r="Q9267" t="s">
        <v>13342</v>
      </c>
      <c r="R9267" t="s">
        <v>20044</v>
      </c>
      <c r="S9267" s="120">
        <v>0.6</v>
      </c>
      <c r="U9267"/>
    </row>
    <row r="9268" spans="1:21">
      <c r="A9268">
        <v>9267</v>
      </c>
      <c r="B9268" s="1" t="s">
        <v>13343</v>
      </c>
      <c r="C9268" s="1" t="s">
        <v>201</v>
      </c>
      <c r="D9268" s="1" t="s">
        <v>13119</v>
      </c>
      <c r="E9268" t="s">
        <v>38</v>
      </c>
      <c r="F9268" t="s">
        <v>13320</v>
      </c>
      <c r="G9268" t="s">
        <v>39</v>
      </c>
      <c r="H9268" t="s">
        <v>203</v>
      </c>
      <c r="I9268" t="s">
        <v>13121</v>
      </c>
      <c r="J9268" s="1">
        <v>1</v>
      </c>
      <c r="K9268" t="s">
        <v>13320</v>
      </c>
      <c r="L9268" t="s">
        <v>13321</v>
      </c>
      <c r="M9268" t="s">
        <v>13322</v>
      </c>
      <c r="N9268" s="126"/>
      <c r="Q9268" t="s">
        <v>13343</v>
      </c>
      <c r="R9268" t="s">
        <v>20044</v>
      </c>
      <c r="S9268" s="120">
        <v>0.6</v>
      </c>
      <c r="U9268"/>
    </row>
    <row r="9269" spans="1:21">
      <c r="A9269">
        <v>9268</v>
      </c>
      <c r="B9269" s="1" t="s">
        <v>13344</v>
      </c>
      <c r="C9269" s="1" t="s">
        <v>201</v>
      </c>
      <c r="D9269" s="1" t="s">
        <v>13119</v>
      </c>
      <c r="E9269" t="s">
        <v>38</v>
      </c>
      <c r="F9269" t="s">
        <v>13320</v>
      </c>
      <c r="G9269" t="s">
        <v>39</v>
      </c>
      <c r="H9269" t="s">
        <v>203</v>
      </c>
      <c r="I9269" t="s">
        <v>13121</v>
      </c>
      <c r="J9269" s="1">
        <v>1</v>
      </c>
      <c r="K9269" t="s">
        <v>13320</v>
      </c>
      <c r="L9269" t="s">
        <v>13321</v>
      </c>
      <c r="M9269" t="s">
        <v>13322</v>
      </c>
      <c r="N9269" s="126"/>
      <c r="Q9269" t="s">
        <v>13344</v>
      </c>
      <c r="R9269" t="s">
        <v>20044</v>
      </c>
      <c r="S9269" s="120">
        <v>0.6</v>
      </c>
      <c r="U9269"/>
    </row>
    <row r="9270" spans="1:21">
      <c r="A9270">
        <v>9269</v>
      </c>
      <c r="B9270" s="1" t="s">
        <v>13345</v>
      </c>
      <c r="C9270" s="1" t="s">
        <v>201</v>
      </c>
      <c r="D9270" s="1" t="s">
        <v>13119</v>
      </c>
      <c r="E9270" t="s">
        <v>38</v>
      </c>
      <c r="F9270" t="s">
        <v>13320</v>
      </c>
      <c r="G9270" t="s">
        <v>39</v>
      </c>
      <c r="H9270" t="s">
        <v>203</v>
      </c>
      <c r="I9270" t="s">
        <v>13121</v>
      </c>
      <c r="J9270" s="1">
        <v>1</v>
      </c>
      <c r="K9270" t="s">
        <v>13320</v>
      </c>
      <c r="L9270" t="s">
        <v>13321</v>
      </c>
      <c r="M9270" t="s">
        <v>13322</v>
      </c>
      <c r="N9270" s="126"/>
      <c r="Q9270" t="s">
        <v>13345</v>
      </c>
      <c r="R9270" t="s">
        <v>20044</v>
      </c>
      <c r="S9270" s="120">
        <v>0.6</v>
      </c>
      <c r="U9270"/>
    </row>
    <row r="9271" spans="1:21">
      <c r="A9271">
        <v>9270</v>
      </c>
      <c r="B9271" s="1" t="s">
        <v>13346</v>
      </c>
      <c r="C9271" s="1" t="s">
        <v>201</v>
      </c>
      <c r="D9271" s="1" t="s">
        <v>13119</v>
      </c>
      <c r="E9271" t="s">
        <v>38</v>
      </c>
      <c r="F9271" t="s">
        <v>13320</v>
      </c>
      <c r="G9271" t="s">
        <v>39</v>
      </c>
      <c r="H9271" t="s">
        <v>203</v>
      </c>
      <c r="I9271" t="s">
        <v>13121</v>
      </c>
      <c r="J9271" s="1">
        <v>1</v>
      </c>
      <c r="K9271" t="s">
        <v>13320</v>
      </c>
      <c r="L9271" t="s">
        <v>13321</v>
      </c>
      <c r="M9271" t="s">
        <v>13322</v>
      </c>
      <c r="N9271" s="126"/>
      <c r="Q9271" t="s">
        <v>13346</v>
      </c>
      <c r="R9271" t="s">
        <v>20044</v>
      </c>
      <c r="S9271" s="120">
        <v>0.6</v>
      </c>
      <c r="U9271"/>
    </row>
    <row r="9272" spans="1:21">
      <c r="A9272">
        <v>9271</v>
      </c>
      <c r="B9272" s="1" t="s">
        <v>13347</v>
      </c>
      <c r="C9272" s="1" t="s">
        <v>201</v>
      </c>
      <c r="D9272" s="1" t="s">
        <v>13119</v>
      </c>
      <c r="E9272" t="s">
        <v>38</v>
      </c>
      <c r="F9272" t="s">
        <v>13320</v>
      </c>
      <c r="G9272" t="s">
        <v>39</v>
      </c>
      <c r="H9272" t="s">
        <v>203</v>
      </c>
      <c r="I9272" t="s">
        <v>13121</v>
      </c>
      <c r="J9272" s="1">
        <v>1</v>
      </c>
      <c r="K9272" t="s">
        <v>13320</v>
      </c>
      <c r="L9272" t="s">
        <v>13321</v>
      </c>
      <c r="M9272" t="s">
        <v>13322</v>
      </c>
      <c r="N9272" s="126"/>
      <c r="Q9272" t="s">
        <v>13347</v>
      </c>
      <c r="R9272" t="s">
        <v>20044</v>
      </c>
      <c r="S9272" s="120">
        <v>0.6</v>
      </c>
      <c r="U9272"/>
    </row>
    <row r="9273" spans="1:21">
      <c r="A9273">
        <v>9272</v>
      </c>
      <c r="B9273" s="1" t="s">
        <v>13348</v>
      </c>
      <c r="C9273" s="1" t="s">
        <v>201</v>
      </c>
      <c r="D9273" s="1" t="s">
        <v>13119</v>
      </c>
      <c r="E9273" t="s">
        <v>38</v>
      </c>
      <c r="F9273" t="s">
        <v>13320</v>
      </c>
      <c r="G9273" t="s">
        <v>39</v>
      </c>
      <c r="H9273" t="s">
        <v>203</v>
      </c>
      <c r="I9273" t="s">
        <v>13121</v>
      </c>
      <c r="J9273" s="1">
        <v>1</v>
      </c>
      <c r="K9273" t="s">
        <v>13320</v>
      </c>
      <c r="L9273" t="s">
        <v>13321</v>
      </c>
      <c r="M9273" t="s">
        <v>13322</v>
      </c>
      <c r="N9273" s="126"/>
      <c r="Q9273" t="s">
        <v>13348</v>
      </c>
      <c r="R9273" t="s">
        <v>20044</v>
      </c>
      <c r="S9273" s="120">
        <v>0.6</v>
      </c>
      <c r="U9273"/>
    </row>
    <row r="9274" spans="1:21">
      <c r="A9274">
        <v>9273</v>
      </c>
      <c r="B9274" s="1" t="s">
        <v>13349</v>
      </c>
      <c r="C9274" s="1" t="s">
        <v>201</v>
      </c>
      <c r="D9274" s="1" t="s">
        <v>13119</v>
      </c>
      <c r="E9274" t="s">
        <v>38</v>
      </c>
      <c r="F9274" t="s">
        <v>13320</v>
      </c>
      <c r="G9274" t="s">
        <v>39</v>
      </c>
      <c r="H9274" t="s">
        <v>203</v>
      </c>
      <c r="I9274" t="s">
        <v>13121</v>
      </c>
      <c r="J9274" s="1">
        <v>1</v>
      </c>
      <c r="K9274" t="s">
        <v>13320</v>
      </c>
      <c r="L9274" t="s">
        <v>13321</v>
      </c>
      <c r="M9274" t="s">
        <v>13322</v>
      </c>
      <c r="N9274" s="126"/>
      <c r="Q9274" t="s">
        <v>13349</v>
      </c>
      <c r="R9274" t="s">
        <v>20044</v>
      </c>
      <c r="S9274" s="120">
        <v>0.6</v>
      </c>
      <c r="U9274"/>
    </row>
    <row r="9275" spans="1:21">
      <c r="A9275">
        <v>9274</v>
      </c>
      <c r="B9275" s="1" t="s">
        <v>13350</v>
      </c>
      <c r="C9275" s="1" t="s">
        <v>201</v>
      </c>
      <c r="D9275" s="1" t="s">
        <v>13119</v>
      </c>
      <c r="E9275" t="s">
        <v>38</v>
      </c>
      <c r="F9275" t="s">
        <v>13320</v>
      </c>
      <c r="G9275" t="s">
        <v>39</v>
      </c>
      <c r="H9275" t="s">
        <v>203</v>
      </c>
      <c r="I9275" t="s">
        <v>13121</v>
      </c>
      <c r="J9275" s="1">
        <v>1</v>
      </c>
      <c r="K9275" t="s">
        <v>13320</v>
      </c>
      <c r="L9275" t="s">
        <v>13321</v>
      </c>
      <c r="M9275" t="s">
        <v>13322</v>
      </c>
      <c r="N9275" s="126"/>
      <c r="Q9275" t="s">
        <v>13350</v>
      </c>
      <c r="R9275" t="s">
        <v>20044</v>
      </c>
      <c r="S9275" s="120">
        <v>0.6</v>
      </c>
      <c r="U9275"/>
    </row>
    <row r="9276" spans="1:21">
      <c r="A9276">
        <v>9275</v>
      </c>
      <c r="B9276" s="1" t="s">
        <v>13351</v>
      </c>
      <c r="C9276" s="1" t="s">
        <v>201</v>
      </c>
      <c r="D9276" s="1" t="s">
        <v>13119</v>
      </c>
      <c r="E9276" t="s">
        <v>38</v>
      </c>
      <c r="F9276" t="s">
        <v>13320</v>
      </c>
      <c r="G9276" t="s">
        <v>39</v>
      </c>
      <c r="H9276" t="s">
        <v>203</v>
      </c>
      <c r="I9276" t="s">
        <v>13121</v>
      </c>
      <c r="J9276" s="1">
        <v>1</v>
      </c>
      <c r="K9276" t="s">
        <v>13320</v>
      </c>
      <c r="L9276" t="s">
        <v>13321</v>
      </c>
      <c r="M9276" t="s">
        <v>13322</v>
      </c>
      <c r="N9276" s="126"/>
      <c r="Q9276" t="s">
        <v>13351</v>
      </c>
      <c r="R9276" t="s">
        <v>20044</v>
      </c>
      <c r="S9276" s="120">
        <v>0.6</v>
      </c>
      <c r="U9276"/>
    </row>
    <row r="9277" spans="1:21">
      <c r="A9277">
        <v>9276</v>
      </c>
      <c r="B9277" s="1" t="s">
        <v>13352</v>
      </c>
      <c r="C9277" s="1" t="s">
        <v>201</v>
      </c>
      <c r="D9277" s="1" t="s">
        <v>13119</v>
      </c>
      <c r="E9277" t="s">
        <v>38</v>
      </c>
      <c r="F9277" t="s">
        <v>13320</v>
      </c>
      <c r="G9277" t="s">
        <v>39</v>
      </c>
      <c r="H9277" t="s">
        <v>203</v>
      </c>
      <c r="I9277" t="s">
        <v>13121</v>
      </c>
      <c r="J9277" s="1">
        <v>1</v>
      </c>
      <c r="K9277" t="s">
        <v>13320</v>
      </c>
      <c r="L9277" t="s">
        <v>13321</v>
      </c>
      <c r="M9277" t="s">
        <v>13322</v>
      </c>
      <c r="N9277" s="126"/>
      <c r="Q9277" t="s">
        <v>13352</v>
      </c>
      <c r="R9277" t="s">
        <v>20044</v>
      </c>
      <c r="S9277" s="120">
        <v>0.6</v>
      </c>
      <c r="U9277"/>
    </row>
    <row r="9278" spans="1:21">
      <c r="A9278">
        <v>9277</v>
      </c>
      <c r="B9278" s="1" t="s">
        <v>13353</v>
      </c>
      <c r="C9278" s="1" t="s">
        <v>201</v>
      </c>
      <c r="D9278" s="1" t="s">
        <v>13119</v>
      </c>
      <c r="E9278" t="s">
        <v>38</v>
      </c>
      <c r="F9278" t="s">
        <v>13320</v>
      </c>
      <c r="G9278" t="s">
        <v>39</v>
      </c>
      <c r="H9278" t="s">
        <v>203</v>
      </c>
      <c r="I9278" t="s">
        <v>13121</v>
      </c>
      <c r="J9278" s="1">
        <v>1</v>
      </c>
      <c r="K9278" t="s">
        <v>13320</v>
      </c>
      <c r="L9278" t="s">
        <v>13321</v>
      </c>
      <c r="M9278" t="s">
        <v>13322</v>
      </c>
      <c r="N9278" s="126"/>
      <c r="Q9278" t="s">
        <v>13353</v>
      </c>
      <c r="R9278" t="s">
        <v>20044</v>
      </c>
      <c r="S9278" s="120">
        <v>0.6</v>
      </c>
      <c r="U9278"/>
    </row>
    <row r="9279" spans="1:21">
      <c r="A9279">
        <v>9278</v>
      </c>
      <c r="B9279" s="1" t="s">
        <v>9509</v>
      </c>
      <c r="C9279" s="1" t="s">
        <v>201</v>
      </c>
      <c r="D9279" s="1" t="s">
        <v>13119</v>
      </c>
      <c r="E9279" t="s">
        <v>38</v>
      </c>
      <c r="F9279" t="s">
        <v>13320</v>
      </c>
      <c r="G9279" t="s">
        <v>39</v>
      </c>
      <c r="H9279" t="s">
        <v>203</v>
      </c>
      <c r="I9279" t="s">
        <v>13121</v>
      </c>
      <c r="J9279" s="1">
        <v>1</v>
      </c>
      <c r="K9279" t="s">
        <v>13320</v>
      </c>
      <c r="L9279" t="s">
        <v>13321</v>
      </c>
      <c r="M9279" t="s">
        <v>13322</v>
      </c>
      <c r="N9279" s="126"/>
      <c r="Q9279" t="s">
        <v>9509</v>
      </c>
      <c r="R9279" t="s">
        <v>20044</v>
      </c>
      <c r="S9279" s="120">
        <v>0.6</v>
      </c>
      <c r="U9279"/>
    </row>
    <row r="9280" spans="1:21">
      <c r="A9280">
        <v>9279</v>
      </c>
      <c r="B9280" s="1" t="s">
        <v>13354</v>
      </c>
      <c r="C9280" s="1" t="s">
        <v>64</v>
      </c>
      <c r="D9280" s="1" t="s">
        <v>13119</v>
      </c>
      <c r="E9280" t="s">
        <v>48</v>
      </c>
      <c r="F9280" t="s">
        <v>13355</v>
      </c>
      <c r="G9280" t="s">
        <v>39</v>
      </c>
      <c r="H9280" t="s">
        <v>67</v>
      </c>
      <c r="I9280" t="s">
        <v>13121</v>
      </c>
      <c r="J9280" s="1">
        <v>2</v>
      </c>
      <c r="K9280" t="s">
        <v>13355</v>
      </c>
      <c r="L9280" t="s">
        <v>13356</v>
      </c>
      <c r="M9280" t="s">
        <v>13357</v>
      </c>
      <c r="N9280" s="126"/>
      <c r="Q9280" t="s">
        <v>13354</v>
      </c>
      <c r="R9280" t="s">
        <v>20045</v>
      </c>
      <c r="S9280" s="120">
        <v>0.6</v>
      </c>
      <c r="U9280"/>
    </row>
    <row r="9281" spans="1:21">
      <c r="A9281">
        <v>9280</v>
      </c>
      <c r="B9281" s="1" t="s">
        <v>13358</v>
      </c>
      <c r="C9281" s="1" t="s">
        <v>64</v>
      </c>
      <c r="D9281" s="1" t="s">
        <v>13119</v>
      </c>
      <c r="E9281" t="s">
        <v>48</v>
      </c>
      <c r="F9281" t="s">
        <v>13355</v>
      </c>
      <c r="G9281" t="s">
        <v>39</v>
      </c>
      <c r="H9281" t="s">
        <v>67</v>
      </c>
      <c r="I9281" t="s">
        <v>13121</v>
      </c>
      <c r="J9281" s="1">
        <v>2</v>
      </c>
      <c r="K9281" t="s">
        <v>13355</v>
      </c>
      <c r="L9281" t="s">
        <v>13356</v>
      </c>
      <c r="M9281" t="s">
        <v>13357</v>
      </c>
      <c r="N9281" s="126"/>
      <c r="Q9281" t="s">
        <v>13358</v>
      </c>
      <c r="R9281" t="s">
        <v>20045</v>
      </c>
      <c r="S9281" s="120">
        <v>0.6</v>
      </c>
      <c r="U9281"/>
    </row>
    <row r="9282" spans="1:21">
      <c r="A9282">
        <v>9281</v>
      </c>
      <c r="B9282" s="1" t="s">
        <v>13359</v>
      </c>
      <c r="C9282" s="1" t="s">
        <v>64</v>
      </c>
      <c r="D9282" s="1" t="s">
        <v>13119</v>
      </c>
      <c r="E9282" t="s">
        <v>48</v>
      </c>
      <c r="F9282" t="s">
        <v>13355</v>
      </c>
      <c r="G9282" t="s">
        <v>39</v>
      </c>
      <c r="H9282" t="s">
        <v>67</v>
      </c>
      <c r="I9282" t="s">
        <v>13121</v>
      </c>
      <c r="J9282" s="1">
        <v>2</v>
      </c>
      <c r="K9282" t="s">
        <v>13355</v>
      </c>
      <c r="L9282" t="s">
        <v>13356</v>
      </c>
      <c r="M9282" t="s">
        <v>13357</v>
      </c>
      <c r="N9282" s="126"/>
      <c r="Q9282" t="s">
        <v>13359</v>
      </c>
      <c r="R9282" t="s">
        <v>20045</v>
      </c>
      <c r="S9282" s="120">
        <v>0.6</v>
      </c>
      <c r="U9282"/>
    </row>
    <row r="9283" spans="1:21">
      <c r="A9283">
        <v>9282</v>
      </c>
      <c r="B9283" s="1" t="s">
        <v>13360</v>
      </c>
      <c r="C9283" s="1" t="s">
        <v>64</v>
      </c>
      <c r="D9283" s="1" t="s">
        <v>13119</v>
      </c>
      <c r="E9283" t="s">
        <v>48</v>
      </c>
      <c r="F9283" t="s">
        <v>13355</v>
      </c>
      <c r="G9283" t="s">
        <v>39</v>
      </c>
      <c r="H9283" t="s">
        <v>67</v>
      </c>
      <c r="I9283" t="s">
        <v>13121</v>
      </c>
      <c r="J9283" s="1">
        <v>2</v>
      </c>
      <c r="K9283" t="s">
        <v>13355</v>
      </c>
      <c r="L9283" t="s">
        <v>13356</v>
      </c>
      <c r="M9283" t="s">
        <v>13357</v>
      </c>
      <c r="N9283" s="126"/>
      <c r="Q9283" t="s">
        <v>13360</v>
      </c>
      <c r="R9283" t="s">
        <v>20045</v>
      </c>
      <c r="S9283" s="120">
        <v>0.6</v>
      </c>
      <c r="U9283"/>
    </row>
    <row r="9284" spans="1:21">
      <c r="A9284">
        <v>9283</v>
      </c>
      <c r="B9284" s="1" t="s">
        <v>13361</v>
      </c>
      <c r="C9284" s="1" t="s">
        <v>64</v>
      </c>
      <c r="D9284" s="1" t="s">
        <v>13119</v>
      </c>
      <c r="E9284" t="s">
        <v>48</v>
      </c>
      <c r="F9284" t="s">
        <v>13355</v>
      </c>
      <c r="G9284" t="s">
        <v>39</v>
      </c>
      <c r="H9284" t="s">
        <v>67</v>
      </c>
      <c r="I9284" t="s">
        <v>13121</v>
      </c>
      <c r="J9284" s="1">
        <v>2</v>
      </c>
      <c r="K9284" t="s">
        <v>13355</v>
      </c>
      <c r="L9284" t="s">
        <v>13356</v>
      </c>
      <c r="M9284" t="s">
        <v>13357</v>
      </c>
      <c r="N9284" s="126"/>
      <c r="Q9284" t="s">
        <v>13361</v>
      </c>
      <c r="R9284" t="s">
        <v>20045</v>
      </c>
      <c r="S9284" s="120">
        <v>0.6</v>
      </c>
      <c r="U9284"/>
    </row>
    <row r="9285" spans="1:21">
      <c r="A9285">
        <v>9284</v>
      </c>
      <c r="B9285" s="1" t="s">
        <v>13362</v>
      </c>
      <c r="C9285" s="1" t="s">
        <v>64</v>
      </c>
      <c r="D9285" s="1" t="s">
        <v>13119</v>
      </c>
      <c r="E9285" t="s">
        <v>48</v>
      </c>
      <c r="F9285" t="s">
        <v>13355</v>
      </c>
      <c r="G9285" t="s">
        <v>39</v>
      </c>
      <c r="H9285" t="s">
        <v>67</v>
      </c>
      <c r="I9285" t="s">
        <v>13121</v>
      </c>
      <c r="J9285" s="1">
        <v>2</v>
      </c>
      <c r="K9285" t="s">
        <v>13355</v>
      </c>
      <c r="L9285" t="s">
        <v>13356</v>
      </c>
      <c r="M9285" t="s">
        <v>13357</v>
      </c>
      <c r="N9285" s="126"/>
      <c r="Q9285" t="s">
        <v>13362</v>
      </c>
      <c r="R9285" t="s">
        <v>20045</v>
      </c>
      <c r="S9285" s="120">
        <v>0.6</v>
      </c>
      <c r="U9285"/>
    </row>
    <row r="9286" spans="1:21">
      <c r="A9286">
        <v>9285</v>
      </c>
      <c r="B9286" s="1" t="s">
        <v>13363</v>
      </c>
      <c r="C9286" s="1" t="s">
        <v>64</v>
      </c>
      <c r="D9286" s="1" t="s">
        <v>13119</v>
      </c>
      <c r="E9286" t="s">
        <v>48</v>
      </c>
      <c r="F9286" t="s">
        <v>13355</v>
      </c>
      <c r="G9286" t="s">
        <v>39</v>
      </c>
      <c r="H9286" t="s">
        <v>67</v>
      </c>
      <c r="I9286" t="s">
        <v>13121</v>
      </c>
      <c r="J9286" s="1">
        <v>2</v>
      </c>
      <c r="K9286" t="s">
        <v>13355</v>
      </c>
      <c r="L9286" t="s">
        <v>13356</v>
      </c>
      <c r="M9286" t="s">
        <v>13357</v>
      </c>
      <c r="N9286" s="126"/>
      <c r="Q9286" t="s">
        <v>13363</v>
      </c>
      <c r="R9286" t="s">
        <v>20045</v>
      </c>
      <c r="S9286" s="120">
        <v>0.6</v>
      </c>
      <c r="U9286"/>
    </row>
    <row r="9287" spans="1:21">
      <c r="A9287">
        <v>9286</v>
      </c>
      <c r="B9287" s="1" t="s">
        <v>13364</v>
      </c>
      <c r="C9287" s="1" t="s">
        <v>64</v>
      </c>
      <c r="D9287" s="1" t="s">
        <v>13119</v>
      </c>
      <c r="E9287" t="s">
        <v>48</v>
      </c>
      <c r="F9287" t="s">
        <v>13355</v>
      </c>
      <c r="G9287" t="s">
        <v>39</v>
      </c>
      <c r="H9287" t="s">
        <v>67</v>
      </c>
      <c r="I9287" t="s">
        <v>13121</v>
      </c>
      <c r="J9287" s="1">
        <v>2</v>
      </c>
      <c r="K9287" t="s">
        <v>13355</v>
      </c>
      <c r="L9287" t="s">
        <v>13356</v>
      </c>
      <c r="M9287" t="s">
        <v>13357</v>
      </c>
      <c r="N9287" s="126"/>
      <c r="Q9287" t="s">
        <v>13364</v>
      </c>
      <c r="R9287" t="s">
        <v>20045</v>
      </c>
      <c r="S9287" s="120">
        <v>0.6</v>
      </c>
      <c r="U9287"/>
    </row>
    <row r="9288" spans="1:21">
      <c r="A9288">
        <v>9287</v>
      </c>
      <c r="B9288" s="1" t="s">
        <v>13365</v>
      </c>
      <c r="C9288" s="1" t="s">
        <v>64</v>
      </c>
      <c r="D9288" s="1" t="s">
        <v>13119</v>
      </c>
      <c r="E9288" t="s">
        <v>48</v>
      </c>
      <c r="F9288" t="s">
        <v>13355</v>
      </c>
      <c r="G9288" t="s">
        <v>39</v>
      </c>
      <c r="H9288" t="s">
        <v>67</v>
      </c>
      <c r="I9288" t="s">
        <v>13121</v>
      </c>
      <c r="J9288" s="1">
        <v>2</v>
      </c>
      <c r="K9288" t="s">
        <v>13355</v>
      </c>
      <c r="L9288" t="s">
        <v>13356</v>
      </c>
      <c r="M9288" t="s">
        <v>13357</v>
      </c>
      <c r="N9288" s="126"/>
      <c r="Q9288" t="s">
        <v>13365</v>
      </c>
      <c r="R9288" t="s">
        <v>20045</v>
      </c>
      <c r="S9288" s="120">
        <v>0.6</v>
      </c>
      <c r="U9288"/>
    </row>
    <row r="9289" spans="1:21">
      <c r="A9289">
        <v>9288</v>
      </c>
      <c r="B9289" s="1" t="s">
        <v>13366</v>
      </c>
      <c r="C9289" s="1" t="s">
        <v>64</v>
      </c>
      <c r="D9289" s="1" t="s">
        <v>13119</v>
      </c>
      <c r="E9289" t="s">
        <v>48</v>
      </c>
      <c r="F9289" t="s">
        <v>13355</v>
      </c>
      <c r="G9289" t="s">
        <v>39</v>
      </c>
      <c r="H9289" t="s">
        <v>67</v>
      </c>
      <c r="I9289" t="s">
        <v>13121</v>
      </c>
      <c r="J9289" s="1">
        <v>2</v>
      </c>
      <c r="K9289" t="s">
        <v>13355</v>
      </c>
      <c r="L9289" t="s">
        <v>13356</v>
      </c>
      <c r="M9289" t="s">
        <v>13357</v>
      </c>
      <c r="N9289" s="126"/>
      <c r="Q9289" t="s">
        <v>13366</v>
      </c>
      <c r="R9289" t="s">
        <v>20045</v>
      </c>
      <c r="S9289" s="120">
        <v>0.6</v>
      </c>
      <c r="U9289"/>
    </row>
    <row r="9290" spans="1:21">
      <c r="A9290">
        <v>9289</v>
      </c>
      <c r="B9290" s="1" t="s">
        <v>13367</v>
      </c>
      <c r="C9290" s="1" t="s">
        <v>64</v>
      </c>
      <c r="D9290" s="1" t="s">
        <v>13119</v>
      </c>
      <c r="E9290" t="s">
        <v>48</v>
      </c>
      <c r="F9290" t="s">
        <v>13355</v>
      </c>
      <c r="G9290" t="s">
        <v>39</v>
      </c>
      <c r="H9290" t="s">
        <v>67</v>
      </c>
      <c r="I9290" t="s">
        <v>13121</v>
      </c>
      <c r="J9290" s="1">
        <v>2</v>
      </c>
      <c r="K9290" t="s">
        <v>13355</v>
      </c>
      <c r="L9290" t="s">
        <v>13356</v>
      </c>
      <c r="M9290" t="s">
        <v>13357</v>
      </c>
      <c r="N9290" s="126"/>
      <c r="Q9290" t="s">
        <v>13367</v>
      </c>
      <c r="R9290" t="s">
        <v>20045</v>
      </c>
      <c r="S9290" s="120">
        <v>0.6</v>
      </c>
      <c r="U9290"/>
    </row>
    <row r="9291" spans="1:21">
      <c r="A9291">
        <v>9290</v>
      </c>
      <c r="B9291" s="1" t="s">
        <v>13368</v>
      </c>
      <c r="C9291" s="1" t="s">
        <v>64</v>
      </c>
      <c r="D9291" s="1" t="s">
        <v>13119</v>
      </c>
      <c r="E9291" t="s">
        <v>48</v>
      </c>
      <c r="F9291" t="s">
        <v>13355</v>
      </c>
      <c r="G9291" t="s">
        <v>39</v>
      </c>
      <c r="H9291" t="s">
        <v>67</v>
      </c>
      <c r="I9291" t="s">
        <v>13121</v>
      </c>
      <c r="J9291" s="1">
        <v>2</v>
      </c>
      <c r="K9291" t="s">
        <v>13355</v>
      </c>
      <c r="L9291" t="s">
        <v>13356</v>
      </c>
      <c r="M9291" t="s">
        <v>13357</v>
      </c>
      <c r="N9291" s="126"/>
      <c r="Q9291" t="s">
        <v>13368</v>
      </c>
      <c r="R9291" t="s">
        <v>20045</v>
      </c>
      <c r="S9291" s="120">
        <v>0.6</v>
      </c>
      <c r="U9291"/>
    </row>
    <row r="9292" spans="1:21">
      <c r="A9292">
        <v>9291</v>
      </c>
      <c r="B9292" s="1" t="s">
        <v>6996</v>
      </c>
      <c r="C9292" s="1" t="s">
        <v>64</v>
      </c>
      <c r="D9292" s="1" t="s">
        <v>13119</v>
      </c>
      <c r="E9292" t="s">
        <v>48</v>
      </c>
      <c r="F9292" t="s">
        <v>13355</v>
      </c>
      <c r="G9292" t="s">
        <v>39</v>
      </c>
      <c r="H9292" t="s">
        <v>67</v>
      </c>
      <c r="I9292" t="s">
        <v>13121</v>
      </c>
      <c r="J9292" s="1">
        <v>2</v>
      </c>
      <c r="K9292" t="s">
        <v>13355</v>
      </c>
      <c r="L9292" t="s">
        <v>13356</v>
      </c>
      <c r="M9292" t="s">
        <v>13357</v>
      </c>
      <c r="N9292" s="126"/>
      <c r="Q9292" t="s">
        <v>6996</v>
      </c>
      <c r="R9292" t="s">
        <v>20045</v>
      </c>
      <c r="S9292" s="120">
        <v>0.6</v>
      </c>
      <c r="U9292"/>
    </row>
    <row r="9293" spans="1:21">
      <c r="A9293">
        <v>9292</v>
      </c>
      <c r="B9293" s="1" t="s">
        <v>13369</v>
      </c>
      <c r="C9293" s="1" t="s">
        <v>64</v>
      </c>
      <c r="D9293" s="1" t="s">
        <v>13119</v>
      </c>
      <c r="E9293" t="s">
        <v>48</v>
      </c>
      <c r="F9293" t="s">
        <v>13355</v>
      </c>
      <c r="G9293" t="s">
        <v>39</v>
      </c>
      <c r="H9293" t="s">
        <v>67</v>
      </c>
      <c r="I9293" t="s">
        <v>13121</v>
      </c>
      <c r="J9293" s="1">
        <v>2</v>
      </c>
      <c r="K9293" t="s">
        <v>13355</v>
      </c>
      <c r="L9293" t="s">
        <v>13356</v>
      </c>
      <c r="M9293" t="s">
        <v>13357</v>
      </c>
      <c r="N9293" s="126"/>
      <c r="Q9293" t="s">
        <v>13369</v>
      </c>
      <c r="R9293" t="s">
        <v>20045</v>
      </c>
      <c r="S9293" s="120">
        <v>0.6</v>
      </c>
      <c r="U9293"/>
    </row>
    <row r="9294" spans="1:21">
      <c r="A9294">
        <v>9293</v>
      </c>
      <c r="B9294" s="1" t="s">
        <v>13370</v>
      </c>
      <c r="C9294" s="1" t="s">
        <v>64</v>
      </c>
      <c r="D9294" s="1" t="s">
        <v>13119</v>
      </c>
      <c r="E9294" t="s">
        <v>48</v>
      </c>
      <c r="F9294" t="s">
        <v>13355</v>
      </c>
      <c r="G9294" t="s">
        <v>39</v>
      </c>
      <c r="H9294" t="s">
        <v>67</v>
      </c>
      <c r="I9294" t="s">
        <v>13121</v>
      </c>
      <c r="J9294" s="1">
        <v>2</v>
      </c>
      <c r="K9294" t="s">
        <v>13355</v>
      </c>
      <c r="L9294" t="s">
        <v>13356</v>
      </c>
      <c r="M9294" t="s">
        <v>13357</v>
      </c>
      <c r="N9294" s="126"/>
      <c r="Q9294" t="s">
        <v>13370</v>
      </c>
      <c r="R9294" t="s">
        <v>20045</v>
      </c>
      <c r="S9294" s="120">
        <v>0.6</v>
      </c>
      <c r="U9294"/>
    </row>
    <row r="9295" spans="1:21">
      <c r="A9295">
        <v>9294</v>
      </c>
      <c r="B9295" s="1" t="s">
        <v>13371</v>
      </c>
      <c r="C9295" s="1" t="s">
        <v>64</v>
      </c>
      <c r="D9295" s="1" t="s">
        <v>13119</v>
      </c>
      <c r="E9295" t="s">
        <v>48</v>
      </c>
      <c r="F9295" t="s">
        <v>13355</v>
      </c>
      <c r="G9295" t="s">
        <v>39</v>
      </c>
      <c r="H9295" t="s">
        <v>67</v>
      </c>
      <c r="I9295" t="s">
        <v>13121</v>
      </c>
      <c r="J9295" s="1">
        <v>2</v>
      </c>
      <c r="K9295" t="s">
        <v>13355</v>
      </c>
      <c r="L9295" t="s">
        <v>13356</v>
      </c>
      <c r="M9295" t="s">
        <v>13357</v>
      </c>
      <c r="N9295" s="126"/>
      <c r="Q9295" t="s">
        <v>13371</v>
      </c>
      <c r="R9295" t="s">
        <v>20045</v>
      </c>
      <c r="S9295" s="120">
        <v>0.6</v>
      </c>
      <c r="U9295"/>
    </row>
    <row r="9296" spans="1:21">
      <c r="A9296">
        <v>9295</v>
      </c>
      <c r="B9296" s="1" t="s">
        <v>13372</v>
      </c>
      <c r="C9296" s="1" t="s">
        <v>64</v>
      </c>
      <c r="D9296" s="1" t="s">
        <v>13119</v>
      </c>
      <c r="E9296" t="s">
        <v>48</v>
      </c>
      <c r="F9296" t="s">
        <v>13355</v>
      </c>
      <c r="G9296" t="s">
        <v>39</v>
      </c>
      <c r="H9296" t="s">
        <v>67</v>
      </c>
      <c r="I9296" t="s">
        <v>13121</v>
      </c>
      <c r="J9296" s="1">
        <v>2</v>
      </c>
      <c r="K9296" t="s">
        <v>13355</v>
      </c>
      <c r="L9296" t="s">
        <v>13356</v>
      </c>
      <c r="M9296" t="s">
        <v>13357</v>
      </c>
      <c r="N9296" s="126"/>
      <c r="Q9296" t="s">
        <v>13372</v>
      </c>
      <c r="R9296" t="s">
        <v>20045</v>
      </c>
      <c r="S9296" s="120">
        <v>0.6</v>
      </c>
      <c r="U9296"/>
    </row>
    <row r="9297" spans="1:21">
      <c r="A9297">
        <v>9296</v>
      </c>
      <c r="B9297" s="1" t="s">
        <v>13373</v>
      </c>
      <c r="C9297" s="1" t="s">
        <v>64</v>
      </c>
      <c r="D9297" s="1" t="s">
        <v>13119</v>
      </c>
      <c r="E9297" t="s">
        <v>48</v>
      </c>
      <c r="F9297" t="s">
        <v>13355</v>
      </c>
      <c r="G9297" t="s">
        <v>39</v>
      </c>
      <c r="H9297" t="s">
        <v>67</v>
      </c>
      <c r="I9297" t="s">
        <v>13121</v>
      </c>
      <c r="J9297" s="1">
        <v>2</v>
      </c>
      <c r="K9297" t="s">
        <v>13355</v>
      </c>
      <c r="L9297" t="s">
        <v>13356</v>
      </c>
      <c r="M9297" t="s">
        <v>13357</v>
      </c>
      <c r="N9297" s="126"/>
      <c r="Q9297" t="s">
        <v>13373</v>
      </c>
      <c r="R9297" t="s">
        <v>20045</v>
      </c>
      <c r="S9297" s="120">
        <v>0.6</v>
      </c>
      <c r="U9297"/>
    </row>
    <row r="9298" spans="1:21">
      <c r="A9298">
        <v>9297</v>
      </c>
      <c r="B9298" s="1" t="s">
        <v>13374</v>
      </c>
      <c r="C9298" s="1" t="s">
        <v>72</v>
      </c>
      <c r="D9298" s="1" t="s">
        <v>13119</v>
      </c>
      <c r="E9298" t="s">
        <v>48</v>
      </c>
      <c r="F9298" t="s">
        <v>13375</v>
      </c>
      <c r="G9298" t="s">
        <v>39</v>
      </c>
      <c r="H9298" t="s">
        <v>74</v>
      </c>
      <c r="I9298" t="s">
        <v>13121</v>
      </c>
      <c r="J9298" s="1">
        <v>2</v>
      </c>
      <c r="K9298" t="s">
        <v>13375</v>
      </c>
      <c r="L9298" t="s">
        <v>13376</v>
      </c>
      <c r="M9298" t="s">
        <v>13377</v>
      </c>
      <c r="N9298" s="126"/>
      <c r="Q9298" t="s">
        <v>13374</v>
      </c>
      <c r="R9298" t="s">
        <v>20046</v>
      </c>
      <c r="S9298" s="120">
        <v>0.6</v>
      </c>
      <c r="U9298"/>
    </row>
    <row r="9299" spans="1:21">
      <c r="A9299">
        <v>9298</v>
      </c>
      <c r="B9299" s="1" t="s">
        <v>13378</v>
      </c>
      <c r="C9299" s="1" t="s">
        <v>72</v>
      </c>
      <c r="D9299" s="1" t="s">
        <v>13119</v>
      </c>
      <c r="E9299" t="s">
        <v>48</v>
      </c>
      <c r="F9299" t="s">
        <v>13375</v>
      </c>
      <c r="G9299" t="s">
        <v>39</v>
      </c>
      <c r="H9299" t="s">
        <v>74</v>
      </c>
      <c r="I9299" t="s">
        <v>13121</v>
      </c>
      <c r="J9299" s="1">
        <v>2</v>
      </c>
      <c r="K9299" t="s">
        <v>13375</v>
      </c>
      <c r="L9299" t="s">
        <v>13376</v>
      </c>
      <c r="M9299" t="s">
        <v>13377</v>
      </c>
      <c r="N9299" s="126"/>
      <c r="Q9299" t="s">
        <v>13378</v>
      </c>
      <c r="R9299" t="s">
        <v>20046</v>
      </c>
      <c r="S9299" s="120">
        <v>0.6</v>
      </c>
      <c r="U9299"/>
    </row>
    <row r="9300" spans="1:21">
      <c r="A9300">
        <v>9299</v>
      </c>
      <c r="B9300" s="1" t="s">
        <v>13379</v>
      </c>
      <c r="C9300" s="1" t="s">
        <v>72</v>
      </c>
      <c r="D9300" s="1" t="s">
        <v>13119</v>
      </c>
      <c r="E9300" t="s">
        <v>48</v>
      </c>
      <c r="F9300" t="s">
        <v>13375</v>
      </c>
      <c r="G9300" t="s">
        <v>39</v>
      </c>
      <c r="H9300" t="s">
        <v>74</v>
      </c>
      <c r="I9300" t="s">
        <v>13121</v>
      </c>
      <c r="J9300" s="1">
        <v>2</v>
      </c>
      <c r="K9300" t="s">
        <v>13375</v>
      </c>
      <c r="L9300" t="s">
        <v>13376</v>
      </c>
      <c r="M9300" t="s">
        <v>13377</v>
      </c>
      <c r="N9300" s="126"/>
      <c r="Q9300" t="s">
        <v>13379</v>
      </c>
      <c r="R9300" t="s">
        <v>20046</v>
      </c>
      <c r="S9300" s="120">
        <v>0.6</v>
      </c>
      <c r="U9300"/>
    </row>
    <row r="9301" spans="1:21">
      <c r="A9301">
        <v>9300</v>
      </c>
      <c r="B9301" s="1" t="s">
        <v>13380</v>
      </c>
      <c r="C9301" s="1" t="s">
        <v>72</v>
      </c>
      <c r="D9301" s="1" t="s">
        <v>13119</v>
      </c>
      <c r="E9301" t="s">
        <v>48</v>
      </c>
      <c r="F9301" t="s">
        <v>13375</v>
      </c>
      <c r="G9301" t="s">
        <v>39</v>
      </c>
      <c r="H9301" t="s">
        <v>74</v>
      </c>
      <c r="I9301" t="s">
        <v>13121</v>
      </c>
      <c r="J9301" s="1">
        <v>2</v>
      </c>
      <c r="K9301" t="s">
        <v>13375</v>
      </c>
      <c r="L9301" t="s">
        <v>13376</v>
      </c>
      <c r="M9301" t="s">
        <v>13377</v>
      </c>
      <c r="N9301" s="126"/>
      <c r="Q9301" t="s">
        <v>13380</v>
      </c>
      <c r="R9301" t="s">
        <v>20046</v>
      </c>
      <c r="S9301" s="120">
        <v>0.6</v>
      </c>
      <c r="U9301"/>
    </row>
    <row r="9302" spans="1:21">
      <c r="A9302">
        <v>9301</v>
      </c>
      <c r="B9302" s="1" t="s">
        <v>13381</v>
      </c>
      <c r="C9302" s="1" t="s">
        <v>72</v>
      </c>
      <c r="D9302" s="1" t="s">
        <v>13119</v>
      </c>
      <c r="E9302" t="s">
        <v>48</v>
      </c>
      <c r="F9302" t="s">
        <v>13375</v>
      </c>
      <c r="G9302" t="s">
        <v>39</v>
      </c>
      <c r="H9302" t="s">
        <v>74</v>
      </c>
      <c r="I9302" t="s">
        <v>13121</v>
      </c>
      <c r="J9302" s="1">
        <v>2</v>
      </c>
      <c r="K9302" t="s">
        <v>13375</v>
      </c>
      <c r="L9302" t="s">
        <v>13376</v>
      </c>
      <c r="M9302" t="s">
        <v>13377</v>
      </c>
      <c r="N9302" s="126">
        <v>0.01</v>
      </c>
      <c r="Q9302" t="s">
        <v>13381</v>
      </c>
      <c r="R9302" t="s">
        <v>20046</v>
      </c>
      <c r="S9302" s="120">
        <v>0.6</v>
      </c>
      <c r="U9302"/>
    </row>
    <row r="9303" spans="1:21">
      <c r="A9303">
        <v>9302</v>
      </c>
      <c r="B9303" s="1" t="s">
        <v>13382</v>
      </c>
      <c r="C9303" s="1" t="s">
        <v>72</v>
      </c>
      <c r="D9303" s="1" t="s">
        <v>13119</v>
      </c>
      <c r="E9303" t="s">
        <v>48</v>
      </c>
      <c r="F9303" t="s">
        <v>13375</v>
      </c>
      <c r="G9303" t="s">
        <v>39</v>
      </c>
      <c r="H9303" t="s">
        <v>74</v>
      </c>
      <c r="I9303" t="s">
        <v>13121</v>
      </c>
      <c r="J9303" s="1">
        <v>2</v>
      </c>
      <c r="K9303" t="s">
        <v>13375</v>
      </c>
      <c r="L9303" t="s">
        <v>13376</v>
      </c>
      <c r="M9303" t="s">
        <v>13377</v>
      </c>
      <c r="N9303" s="126"/>
      <c r="Q9303" t="s">
        <v>13382</v>
      </c>
      <c r="R9303" t="s">
        <v>20046</v>
      </c>
      <c r="S9303" s="120">
        <v>0.6</v>
      </c>
      <c r="U9303"/>
    </row>
    <row r="9304" spans="1:21">
      <c r="A9304">
        <v>9303</v>
      </c>
      <c r="B9304" s="1" t="s">
        <v>13383</v>
      </c>
      <c r="C9304" s="1" t="s">
        <v>72</v>
      </c>
      <c r="D9304" s="1" t="s">
        <v>13119</v>
      </c>
      <c r="E9304" t="s">
        <v>48</v>
      </c>
      <c r="F9304" t="s">
        <v>13375</v>
      </c>
      <c r="G9304" t="s">
        <v>39</v>
      </c>
      <c r="H9304" t="s">
        <v>74</v>
      </c>
      <c r="I9304" t="s">
        <v>13121</v>
      </c>
      <c r="J9304" s="1">
        <v>2</v>
      </c>
      <c r="K9304" t="s">
        <v>13375</v>
      </c>
      <c r="L9304" t="s">
        <v>13376</v>
      </c>
      <c r="M9304" t="s">
        <v>13377</v>
      </c>
      <c r="N9304" s="126"/>
      <c r="Q9304" t="s">
        <v>13383</v>
      </c>
      <c r="R9304" t="s">
        <v>20046</v>
      </c>
      <c r="S9304" s="120">
        <v>0.6</v>
      </c>
      <c r="U9304"/>
    </row>
    <row r="9305" spans="1:21">
      <c r="A9305">
        <v>9304</v>
      </c>
      <c r="B9305" s="1" t="s">
        <v>13384</v>
      </c>
      <c r="C9305" s="1" t="s">
        <v>72</v>
      </c>
      <c r="D9305" s="1" t="s">
        <v>13119</v>
      </c>
      <c r="E9305" t="s">
        <v>48</v>
      </c>
      <c r="F9305" t="s">
        <v>13375</v>
      </c>
      <c r="G9305" t="s">
        <v>39</v>
      </c>
      <c r="H9305" t="s">
        <v>74</v>
      </c>
      <c r="I9305" t="s">
        <v>13121</v>
      </c>
      <c r="J9305" s="1">
        <v>2</v>
      </c>
      <c r="K9305" t="s">
        <v>13375</v>
      </c>
      <c r="L9305" t="s">
        <v>13376</v>
      </c>
      <c r="M9305" t="s">
        <v>13377</v>
      </c>
      <c r="N9305" s="126"/>
      <c r="Q9305" t="s">
        <v>13384</v>
      </c>
      <c r="R9305" t="s">
        <v>20046</v>
      </c>
      <c r="S9305" s="120">
        <v>0.6</v>
      </c>
      <c r="U9305"/>
    </row>
    <row r="9306" spans="1:21">
      <c r="A9306">
        <v>9305</v>
      </c>
      <c r="B9306" s="1" t="s">
        <v>13385</v>
      </c>
      <c r="C9306" s="1" t="s">
        <v>72</v>
      </c>
      <c r="D9306" s="1" t="s">
        <v>13119</v>
      </c>
      <c r="E9306" t="s">
        <v>48</v>
      </c>
      <c r="F9306" t="s">
        <v>13375</v>
      </c>
      <c r="G9306" t="s">
        <v>39</v>
      </c>
      <c r="H9306" t="s">
        <v>74</v>
      </c>
      <c r="I9306" t="s">
        <v>13121</v>
      </c>
      <c r="J9306" s="1">
        <v>2</v>
      </c>
      <c r="K9306" t="s">
        <v>13375</v>
      </c>
      <c r="L9306" t="s">
        <v>13376</v>
      </c>
      <c r="M9306" t="s">
        <v>13377</v>
      </c>
      <c r="N9306" s="126"/>
      <c r="Q9306" t="s">
        <v>13385</v>
      </c>
      <c r="R9306" t="s">
        <v>20046</v>
      </c>
      <c r="S9306" s="120">
        <v>0.6</v>
      </c>
      <c r="U9306"/>
    </row>
    <row r="9307" spans="1:21">
      <c r="A9307">
        <v>9306</v>
      </c>
      <c r="B9307" s="1" t="s">
        <v>13386</v>
      </c>
      <c r="C9307" s="1" t="s">
        <v>78</v>
      </c>
      <c r="D9307" s="1" t="s">
        <v>13119</v>
      </c>
      <c r="E9307" t="s">
        <v>48</v>
      </c>
      <c r="F9307" t="s">
        <v>13387</v>
      </c>
      <c r="G9307" t="s">
        <v>39</v>
      </c>
      <c r="H9307" t="s">
        <v>80</v>
      </c>
      <c r="I9307" t="s">
        <v>13121</v>
      </c>
      <c r="J9307" s="1">
        <v>2</v>
      </c>
      <c r="K9307" t="s">
        <v>13387</v>
      </c>
      <c r="L9307" t="s">
        <v>13388</v>
      </c>
      <c r="M9307" t="s">
        <v>13389</v>
      </c>
      <c r="N9307" s="126"/>
      <c r="Q9307" t="s">
        <v>13386</v>
      </c>
      <c r="R9307" t="s">
        <v>20047</v>
      </c>
      <c r="S9307" s="120">
        <v>0.6</v>
      </c>
      <c r="U9307"/>
    </row>
    <row r="9308" spans="1:21">
      <c r="A9308">
        <v>9307</v>
      </c>
      <c r="B9308" s="1" t="s">
        <v>13390</v>
      </c>
      <c r="C9308" s="1" t="s">
        <v>78</v>
      </c>
      <c r="D9308" s="1" t="s">
        <v>13119</v>
      </c>
      <c r="E9308" t="s">
        <v>48</v>
      </c>
      <c r="F9308" t="s">
        <v>13387</v>
      </c>
      <c r="G9308" t="s">
        <v>39</v>
      </c>
      <c r="H9308" t="s">
        <v>80</v>
      </c>
      <c r="I9308" t="s">
        <v>13121</v>
      </c>
      <c r="J9308" s="1">
        <v>2</v>
      </c>
      <c r="K9308" t="s">
        <v>13387</v>
      </c>
      <c r="L9308" t="s">
        <v>13388</v>
      </c>
      <c r="M9308" t="s">
        <v>13389</v>
      </c>
      <c r="N9308" s="126"/>
      <c r="Q9308" t="s">
        <v>13390</v>
      </c>
      <c r="R9308" t="s">
        <v>20047</v>
      </c>
      <c r="S9308" s="120">
        <v>0.6</v>
      </c>
      <c r="U9308"/>
    </row>
    <row r="9309" spans="1:21">
      <c r="A9309">
        <v>9308</v>
      </c>
      <c r="B9309" s="1" t="s">
        <v>13391</v>
      </c>
      <c r="C9309" s="1" t="s">
        <v>78</v>
      </c>
      <c r="D9309" s="1" t="s">
        <v>13119</v>
      </c>
      <c r="E9309" t="s">
        <v>48</v>
      </c>
      <c r="F9309" t="s">
        <v>13387</v>
      </c>
      <c r="G9309" t="s">
        <v>39</v>
      </c>
      <c r="H9309" t="s">
        <v>80</v>
      </c>
      <c r="I9309" t="s">
        <v>13121</v>
      </c>
      <c r="J9309" s="1">
        <v>2</v>
      </c>
      <c r="K9309" t="s">
        <v>13387</v>
      </c>
      <c r="L9309" t="s">
        <v>13388</v>
      </c>
      <c r="M9309" t="s">
        <v>13389</v>
      </c>
      <c r="N9309" s="126"/>
      <c r="Q9309" t="s">
        <v>13391</v>
      </c>
      <c r="R9309" t="s">
        <v>20047</v>
      </c>
      <c r="S9309" s="120">
        <v>0.6</v>
      </c>
      <c r="U9309"/>
    </row>
    <row r="9310" spans="1:21">
      <c r="A9310">
        <v>9309</v>
      </c>
      <c r="B9310" s="1" t="s">
        <v>13392</v>
      </c>
      <c r="C9310" s="1" t="s">
        <v>78</v>
      </c>
      <c r="D9310" s="1" t="s">
        <v>13119</v>
      </c>
      <c r="E9310" t="s">
        <v>48</v>
      </c>
      <c r="F9310" t="s">
        <v>13387</v>
      </c>
      <c r="G9310" t="s">
        <v>39</v>
      </c>
      <c r="H9310" t="s">
        <v>80</v>
      </c>
      <c r="I9310" t="s">
        <v>13121</v>
      </c>
      <c r="J9310" s="1">
        <v>2</v>
      </c>
      <c r="K9310" t="s">
        <v>13387</v>
      </c>
      <c r="L9310" t="s">
        <v>13388</v>
      </c>
      <c r="M9310" t="s">
        <v>13389</v>
      </c>
      <c r="N9310" s="126"/>
      <c r="Q9310" t="s">
        <v>13392</v>
      </c>
      <c r="R9310" t="s">
        <v>20047</v>
      </c>
      <c r="S9310" s="120">
        <v>0.6</v>
      </c>
      <c r="U9310"/>
    </row>
    <row r="9311" spans="1:21">
      <c r="A9311">
        <v>9310</v>
      </c>
      <c r="B9311" s="1" t="s">
        <v>13393</v>
      </c>
      <c r="C9311" s="1" t="s">
        <v>78</v>
      </c>
      <c r="D9311" s="1" t="s">
        <v>13119</v>
      </c>
      <c r="E9311" t="s">
        <v>48</v>
      </c>
      <c r="F9311" t="s">
        <v>13387</v>
      </c>
      <c r="G9311" t="s">
        <v>39</v>
      </c>
      <c r="H9311" t="s">
        <v>80</v>
      </c>
      <c r="I9311" t="s">
        <v>13121</v>
      </c>
      <c r="J9311" s="1">
        <v>2</v>
      </c>
      <c r="K9311" t="s">
        <v>13387</v>
      </c>
      <c r="L9311" t="s">
        <v>13388</v>
      </c>
      <c r="M9311" t="s">
        <v>13389</v>
      </c>
      <c r="N9311" s="126"/>
      <c r="Q9311" t="s">
        <v>13393</v>
      </c>
      <c r="R9311" t="s">
        <v>20047</v>
      </c>
      <c r="S9311" s="120">
        <v>0.6</v>
      </c>
      <c r="U9311"/>
    </row>
    <row r="9312" spans="1:21">
      <c r="A9312">
        <v>9311</v>
      </c>
      <c r="B9312" s="1" t="s">
        <v>13394</v>
      </c>
      <c r="C9312" s="1" t="s">
        <v>78</v>
      </c>
      <c r="D9312" s="1" t="s">
        <v>13119</v>
      </c>
      <c r="E9312" t="s">
        <v>48</v>
      </c>
      <c r="F9312" t="s">
        <v>13387</v>
      </c>
      <c r="G9312" t="s">
        <v>39</v>
      </c>
      <c r="H9312" t="s">
        <v>80</v>
      </c>
      <c r="I9312" t="s">
        <v>13121</v>
      </c>
      <c r="J9312" s="1">
        <v>2</v>
      </c>
      <c r="K9312" t="s">
        <v>13387</v>
      </c>
      <c r="L9312" t="s">
        <v>13388</v>
      </c>
      <c r="M9312" t="s">
        <v>13389</v>
      </c>
      <c r="N9312" s="126"/>
      <c r="Q9312" t="s">
        <v>13394</v>
      </c>
      <c r="R9312" t="s">
        <v>20047</v>
      </c>
      <c r="S9312" s="120">
        <v>0.6</v>
      </c>
      <c r="U9312"/>
    </row>
    <row r="9313" spans="1:21">
      <c r="A9313">
        <v>9312</v>
      </c>
      <c r="B9313" s="1" t="s">
        <v>13395</v>
      </c>
      <c r="C9313" s="1" t="s">
        <v>78</v>
      </c>
      <c r="D9313" s="1" t="s">
        <v>13119</v>
      </c>
      <c r="E9313" t="s">
        <v>48</v>
      </c>
      <c r="F9313" t="s">
        <v>13387</v>
      </c>
      <c r="G9313" t="s">
        <v>39</v>
      </c>
      <c r="H9313" t="s">
        <v>80</v>
      </c>
      <c r="I9313" t="s">
        <v>13121</v>
      </c>
      <c r="J9313" s="1">
        <v>2</v>
      </c>
      <c r="K9313" t="s">
        <v>13387</v>
      </c>
      <c r="L9313" t="s">
        <v>13388</v>
      </c>
      <c r="M9313" t="s">
        <v>13389</v>
      </c>
      <c r="N9313" s="126"/>
      <c r="Q9313" t="s">
        <v>13395</v>
      </c>
      <c r="R9313" t="s">
        <v>20047</v>
      </c>
      <c r="S9313" s="120">
        <v>0.6</v>
      </c>
      <c r="U9313"/>
    </row>
    <row r="9314" spans="1:21">
      <c r="A9314">
        <v>9313</v>
      </c>
      <c r="B9314" s="1" t="s">
        <v>13396</v>
      </c>
      <c r="C9314" s="1" t="s">
        <v>78</v>
      </c>
      <c r="D9314" s="1" t="s">
        <v>13119</v>
      </c>
      <c r="E9314" t="s">
        <v>48</v>
      </c>
      <c r="F9314" t="s">
        <v>13387</v>
      </c>
      <c r="G9314" t="s">
        <v>39</v>
      </c>
      <c r="H9314" t="s">
        <v>80</v>
      </c>
      <c r="I9314" t="s">
        <v>13121</v>
      </c>
      <c r="J9314" s="1">
        <v>2</v>
      </c>
      <c r="K9314" t="s">
        <v>13387</v>
      </c>
      <c r="L9314" t="s">
        <v>13388</v>
      </c>
      <c r="M9314" t="s">
        <v>13389</v>
      </c>
      <c r="N9314" s="126"/>
      <c r="Q9314" t="s">
        <v>13396</v>
      </c>
      <c r="R9314" t="s">
        <v>20047</v>
      </c>
      <c r="S9314" s="120">
        <v>0.6</v>
      </c>
      <c r="U9314"/>
    </row>
    <row r="9315" spans="1:21">
      <c r="A9315">
        <v>9314</v>
      </c>
      <c r="B9315" s="1" t="s">
        <v>13397</v>
      </c>
      <c r="C9315" s="1" t="s">
        <v>78</v>
      </c>
      <c r="D9315" s="1" t="s">
        <v>13119</v>
      </c>
      <c r="E9315" t="s">
        <v>48</v>
      </c>
      <c r="F9315" t="s">
        <v>13387</v>
      </c>
      <c r="G9315" t="s">
        <v>39</v>
      </c>
      <c r="H9315" t="s">
        <v>80</v>
      </c>
      <c r="I9315" t="s">
        <v>13121</v>
      </c>
      <c r="J9315" s="1">
        <v>2</v>
      </c>
      <c r="K9315" t="s">
        <v>13387</v>
      </c>
      <c r="L9315" t="s">
        <v>13388</v>
      </c>
      <c r="M9315" t="s">
        <v>13389</v>
      </c>
      <c r="N9315" s="126">
        <v>0.01</v>
      </c>
      <c r="Q9315" t="s">
        <v>13397</v>
      </c>
      <c r="R9315" t="s">
        <v>20047</v>
      </c>
      <c r="S9315" s="120">
        <v>0.6</v>
      </c>
      <c r="U9315"/>
    </row>
    <row r="9316" spans="1:21">
      <c r="A9316">
        <v>9315</v>
      </c>
      <c r="B9316" s="1" t="s">
        <v>13398</v>
      </c>
      <c r="C9316" s="1" t="s">
        <v>78</v>
      </c>
      <c r="D9316" s="1" t="s">
        <v>13119</v>
      </c>
      <c r="E9316" t="s">
        <v>48</v>
      </c>
      <c r="F9316" t="s">
        <v>13387</v>
      </c>
      <c r="G9316" t="s">
        <v>39</v>
      </c>
      <c r="H9316" t="s">
        <v>80</v>
      </c>
      <c r="I9316" t="s">
        <v>13121</v>
      </c>
      <c r="J9316" s="1">
        <v>2</v>
      </c>
      <c r="K9316" t="s">
        <v>13387</v>
      </c>
      <c r="L9316" t="s">
        <v>13388</v>
      </c>
      <c r="M9316" t="s">
        <v>13389</v>
      </c>
      <c r="N9316" s="126"/>
      <c r="Q9316" t="s">
        <v>13398</v>
      </c>
      <c r="R9316" t="s">
        <v>20047</v>
      </c>
      <c r="S9316" s="120">
        <v>0.6</v>
      </c>
      <c r="U9316"/>
    </row>
    <row r="9317" spans="1:21">
      <c r="A9317">
        <v>9316</v>
      </c>
      <c r="B9317" s="1" t="s">
        <v>13399</v>
      </c>
      <c r="C9317" s="1" t="s">
        <v>78</v>
      </c>
      <c r="D9317" s="1" t="s">
        <v>13119</v>
      </c>
      <c r="E9317" t="s">
        <v>48</v>
      </c>
      <c r="F9317" t="s">
        <v>13387</v>
      </c>
      <c r="G9317" t="s">
        <v>39</v>
      </c>
      <c r="H9317" t="s">
        <v>80</v>
      </c>
      <c r="I9317" t="s">
        <v>13121</v>
      </c>
      <c r="J9317" s="1">
        <v>2</v>
      </c>
      <c r="K9317" t="s">
        <v>13387</v>
      </c>
      <c r="L9317" t="s">
        <v>13388</v>
      </c>
      <c r="M9317" t="s">
        <v>13389</v>
      </c>
      <c r="N9317" s="126"/>
      <c r="Q9317" t="s">
        <v>13399</v>
      </c>
      <c r="R9317" t="s">
        <v>20047</v>
      </c>
      <c r="S9317" s="120">
        <v>0.6</v>
      </c>
      <c r="U9317"/>
    </row>
    <row r="9318" spans="1:21">
      <c r="A9318">
        <v>9317</v>
      </c>
      <c r="B9318" s="1" t="s">
        <v>13400</v>
      </c>
      <c r="C9318" s="1" t="s">
        <v>78</v>
      </c>
      <c r="D9318" s="1" t="s">
        <v>13119</v>
      </c>
      <c r="E9318" t="s">
        <v>48</v>
      </c>
      <c r="F9318" t="s">
        <v>13387</v>
      </c>
      <c r="G9318" t="s">
        <v>39</v>
      </c>
      <c r="H9318" t="s">
        <v>80</v>
      </c>
      <c r="I9318" t="s">
        <v>13121</v>
      </c>
      <c r="J9318" s="1">
        <v>2</v>
      </c>
      <c r="K9318" t="s">
        <v>13387</v>
      </c>
      <c r="L9318" t="s">
        <v>13388</v>
      </c>
      <c r="M9318" t="s">
        <v>13389</v>
      </c>
      <c r="N9318" s="126">
        <v>0.01</v>
      </c>
      <c r="Q9318" t="s">
        <v>13400</v>
      </c>
      <c r="R9318" t="s">
        <v>20047</v>
      </c>
      <c r="S9318" s="120">
        <v>0.6</v>
      </c>
      <c r="U9318"/>
    </row>
    <row r="9319" spans="1:21">
      <c r="A9319">
        <v>9318</v>
      </c>
      <c r="B9319" s="1" t="s">
        <v>13162</v>
      </c>
      <c r="C9319" s="1" t="s">
        <v>78</v>
      </c>
      <c r="D9319" s="1" t="s">
        <v>13119</v>
      </c>
      <c r="E9319" t="s">
        <v>48</v>
      </c>
      <c r="F9319" t="s">
        <v>13387</v>
      </c>
      <c r="G9319" t="s">
        <v>39</v>
      </c>
      <c r="H9319" t="s">
        <v>80</v>
      </c>
      <c r="I9319" t="s">
        <v>13121</v>
      </c>
      <c r="J9319" s="1">
        <v>2</v>
      </c>
      <c r="K9319" t="s">
        <v>13387</v>
      </c>
      <c r="L9319" t="s">
        <v>13388</v>
      </c>
      <c r="M9319" t="s">
        <v>13389</v>
      </c>
      <c r="N9319" s="126"/>
      <c r="Q9319" t="s">
        <v>13162</v>
      </c>
      <c r="R9319" t="s">
        <v>20047</v>
      </c>
      <c r="S9319" s="120">
        <v>0.6</v>
      </c>
      <c r="U9319"/>
    </row>
    <row r="9320" spans="1:21">
      <c r="A9320">
        <v>9319</v>
      </c>
      <c r="B9320" s="1" t="s">
        <v>13401</v>
      </c>
      <c r="C9320" s="1" t="s">
        <v>87</v>
      </c>
      <c r="D9320" s="1" t="s">
        <v>13119</v>
      </c>
      <c r="E9320" t="s">
        <v>48</v>
      </c>
      <c r="F9320" t="s">
        <v>13402</v>
      </c>
      <c r="G9320" t="s">
        <v>39</v>
      </c>
      <c r="H9320" t="s">
        <v>89</v>
      </c>
      <c r="I9320" t="s">
        <v>13121</v>
      </c>
      <c r="J9320" s="1">
        <v>2</v>
      </c>
      <c r="K9320" t="s">
        <v>13402</v>
      </c>
      <c r="L9320" t="s">
        <v>13403</v>
      </c>
      <c r="M9320" t="s">
        <v>13404</v>
      </c>
      <c r="N9320" s="126"/>
      <c r="Q9320" t="s">
        <v>13401</v>
      </c>
      <c r="R9320" t="s">
        <v>20048</v>
      </c>
      <c r="S9320" s="120">
        <v>0.6</v>
      </c>
      <c r="U9320"/>
    </row>
    <row r="9321" spans="1:21">
      <c r="A9321">
        <v>9320</v>
      </c>
      <c r="B9321" s="1" t="s">
        <v>9231</v>
      </c>
      <c r="C9321" s="1" t="s">
        <v>87</v>
      </c>
      <c r="D9321" s="1" t="s">
        <v>13119</v>
      </c>
      <c r="E9321" t="s">
        <v>48</v>
      </c>
      <c r="F9321" t="s">
        <v>13402</v>
      </c>
      <c r="G9321" t="s">
        <v>39</v>
      </c>
      <c r="H9321" t="s">
        <v>89</v>
      </c>
      <c r="I9321" t="s">
        <v>13121</v>
      </c>
      <c r="J9321" s="1">
        <v>2</v>
      </c>
      <c r="K9321" t="s">
        <v>13402</v>
      </c>
      <c r="L9321" t="s">
        <v>13403</v>
      </c>
      <c r="M9321" t="s">
        <v>13404</v>
      </c>
      <c r="N9321" s="126"/>
      <c r="Q9321" t="s">
        <v>9231</v>
      </c>
      <c r="R9321" t="s">
        <v>20048</v>
      </c>
      <c r="S9321" s="120">
        <v>0.6</v>
      </c>
      <c r="U9321"/>
    </row>
    <row r="9322" spans="1:21">
      <c r="A9322">
        <v>9321</v>
      </c>
      <c r="B9322" s="1" t="s">
        <v>13405</v>
      </c>
      <c r="C9322" s="1" t="s">
        <v>87</v>
      </c>
      <c r="D9322" s="1" t="s">
        <v>13119</v>
      </c>
      <c r="E9322" t="s">
        <v>48</v>
      </c>
      <c r="F9322" t="s">
        <v>13402</v>
      </c>
      <c r="G9322" t="s">
        <v>39</v>
      </c>
      <c r="H9322" t="s">
        <v>89</v>
      </c>
      <c r="I9322" t="s">
        <v>13121</v>
      </c>
      <c r="J9322" s="1">
        <v>2</v>
      </c>
      <c r="K9322" t="s">
        <v>13402</v>
      </c>
      <c r="L9322" t="s">
        <v>13403</v>
      </c>
      <c r="M9322" t="s">
        <v>13404</v>
      </c>
      <c r="N9322" s="126"/>
      <c r="Q9322" t="s">
        <v>13405</v>
      </c>
      <c r="R9322" t="s">
        <v>20048</v>
      </c>
      <c r="S9322" s="120">
        <v>0.6</v>
      </c>
      <c r="U9322"/>
    </row>
    <row r="9323" spans="1:21">
      <c r="A9323">
        <v>9322</v>
      </c>
      <c r="B9323" s="1" t="s">
        <v>13406</v>
      </c>
      <c r="C9323" s="1" t="s">
        <v>87</v>
      </c>
      <c r="D9323" s="1" t="s">
        <v>13119</v>
      </c>
      <c r="E9323" t="s">
        <v>48</v>
      </c>
      <c r="F9323" t="s">
        <v>13402</v>
      </c>
      <c r="G9323" t="s">
        <v>39</v>
      </c>
      <c r="H9323" t="s">
        <v>89</v>
      </c>
      <c r="I9323" t="s">
        <v>13121</v>
      </c>
      <c r="J9323" s="1">
        <v>2</v>
      </c>
      <c r="K9323" t="s">
        <v>13402</v>
      </c>
      <c r="L9323" t="s">
        <v>13403</v>
      </c>
      <c r="M9323" t="s">
        <v>13404</v>
      </c>
      <c r="N9323" s="126">
        <v>0.01</v>
      </c>
      <c r="Q9323" t="s">
        <v>13406</v>
      </c>
      <c r="R9323" t="s">
        <v>20048</v>
      </c>
      <c r="S9323" s="120">
        <v>0.6</v>
      </c>
      <c r="U9323"/>
    </row>
    <row r="9324" spans="1:21">
      <c r="A9324">
        <v>9323</v>
      </c>
      <c r="B9324" s="1" t="s">
        <v>13407</v>
      </c>
      <c r="C9324" s="1" t="s">
        <v>87</v>
      </c>
      <c r="D9324" s="1" t="s">
        <v>13119</v>
      </c>
      <c r="E9324" t="s">
        <v>48</v>
      </c>
      <c r="F9324" t="s">
        <v>13402</v>
      </c>
      <c r="G9324" t="s">
        <v>39</v>
      </c>
      <c r="H9324" t="s">
        <v>89</v>
      </c>
      <c r="I9324" t="s">
        <v>13121</v>
      </c>
      <c r="J9324" s="1">
        <v>2</v>
      </c>
      <c r="K9324" t="s">
        <v>13402</v>
      </c>
      <c r="L9324" t="s">
        <v>13403</v>
      </c>
      <c r="M9324" t="s">
        <v>13404</v>
      </c>
      <c r="N9324" s="126">
        <v>0.01</v>
      </c>
      <c r="Q9324" t="s">
        <v>13407</v>
      </c>
      <c r="R9324" t="s">
        <v>20048</v>
      </c>
      <c r="S9324" s="120">
        <v>0.6</v>
      </c>
      <c r="U9324"/>
    </row>
    <row r="9325" spans="1:21">
      <c r="A9325">
        <v>9324</v>
      </c>
      <c r="B9325" s="1" t="s">
        <v>13408</v>
      </c>
      <c r="C9325" s="1" t="s">
        <v>87</v>
      </c>
      <c r="D9325" s="1" t="s">
        <v>13119</v>
      </c>
      <c r="E9325" t="s">
        <v>48</v>
      </c>
      <c r="F9325" t="s">
        <v>13402</v>
      </c>
      <c r="G9325" t="s">
        <v>39</v>
      </c>
      <c r="H9325" t="s">
        <v>89</v>
      </c>
      <c r="I9325" t="s">
        <v>13121</v>
      </c>
      <c r="J9325" s="1">
        <v>2</v>
      </c>
      <c r="K9325" t="s">
        <v>13402</v>
      </c>
      <c r="L9325" t="s">
        <v>13403</v>
      </c>
      <c r="M9325" t="s">
        <v>13404</v>
      </c>
      <c r="N9325" s="126"/>
      <c r="Q9325" t="s">
        <v>13408</v>
      </c>
      <c r="R9325" t="s">
        <v>20048</v>
      </c>
      <c r="S9325" s="120">
        <v>0.6</v>
      </c>
      <c r="U9325"/>
    </row>
    <row r="9326" spans="1:21">
      <c r="A9326">
        <v>9325</v>
      </c>
      <c r="B9326" s="1" t="s">
        <v>13409</v>
      </c>
      <c r="C9326" s="1" t="s">
        <v>105</v>
      </c>
      <c r="D9326" s="1" t="s">
        <v>13119</v>
      </c>
      <c r="E9326" t="s">
        <v>48</v>
      </c>
      <c r="F9326" t="s">
        <v>13410</v>
      </c>
      <c r="G9326" t="s">
        <v>39</v>
      </c>
      <c r="H9326" t="s">
        <v>107</v>
      </c>
      <c r="I9326" t="s">
        <v>13121</v>
      </c>
      <c r="J9326" s="1">
        <v>2</v>
      </c>
      <c r="K9326" t="s">
        <v>13410</v>
      </c>
      <c r="L9326" t="s">
        <v>13411</v>
      </c>
      <c r="M9326" t="s">
        <v>13412</v>
      </c>
      <c r="N9326" s="126"/>
      <c r="Q9326" t="s">
        <v>13409</v>
      </c>
      <c r="R9326" t="s">
        <v>20049</v>
      </c>
      <c r="S9326" s="120">
        <v>0.6</v>
      </c>
      <c r="U9326"/>
    </row>
    <row r="9327" spans="1:21">
      <c r="A9327">
        <v>9326</v>
      </c>
      <c r="B9327" s="1" t="s">
        <v>13413</v>
      </c>
      <c r="C9327" s="1" t="s">
        <v>105</v>
      </c>
      <c r="D9327" s="1" t="s">
        <v>13119</v>
      </c>
      <c r="E9327" t="s">
        <v>48</v>
      </c>
      <c r="F9327" t="s">
        <v>13410</v>
      </c>
      <c r="G9327" t="s">
        <v>39</v>
      </c>
      <c r="H9327" t="s">
        <v>107</v>
      </c>
      <c r="I9327" t="s">
        <v>13121</v>
      </c>
      <c r="J9327" s="1">
        <v>2</v>
      </c>
      <c r="K9327" t="s">
        <v>13410</v>
      </c>
      <c r="L9327" t="s">
        <v>13411</v>
      </c>
      <c r="M9327" t="s">
        <v>13412</v>
      </c>
      <c r="N9327" s="126"/>
      <c r="Q9327" t="s">
        <v>13413</v>
      </c>
      <c r="R9327" t="s">
        <v>20049</v>
      </c>
      <c r="S9327" s="120">
        <v>0.6</v>
      </c>
      <c r="U9327"/>
    </row>
    <row r="9328" spans="1:21">
      <c r="A9328">
        <v>9327</v>
      </c>
      <c r="B9328" s="1" t="s">
        <v>13414</v>
      </c>
      <c r="C9328" s="1" t="s">
        <v>105</v>
      </c>
      <c r="D9328" s="1" t="s">
        <v>13119</v>
      </c>
      <c r="E9328" t="s">
        <v>48</v>
      </c>
      <c r="F9328" t="s">
        <v>13410</v>
      </c>
      <c r="G9328" t="s">
        <v>39</v>
      </c>
      <c r="H9328" t="s">
        <v>107</v>
      </c>
      <c r="I9328" t="s">
        <v>13121</v>
      </c>
      <c r="J9328" s="1">
        <v>2</v>
      </c>
      <c r="K9328" t="s">
        <v>13410</v>
      </c>
      <c r="L9328" t="s">
        <v>13411</v>
      </c>
      <c r="M9328" t="s">
        <v>13412</v>
      </c>
      <c r="N9328" s="126"/>
      <c r="Q9328" t="s">
        <v>13414</v>
      </c>
      <c r="R9328" t="s">
        <v>20049</v>
      </c>
      <c r="S9328" s="120">
        <v>0.6</v>
      </c>
      <c r="U9328"/>
    </row>
    <row r="9329" spans="1:21">
      <c r="A9329">
        <v>9328</v>
      </c>
      <c r="B9329" s="1" t="s">
        <v>13415</v>
      </c>
      <c r="C9329" s="1" t="s">
        <v>105</v>
      </c>
      <c r="D9329" s="1" t="s">
        <v>13119</v>
      </c>
      <c r="E9329" t="s">
        <v>48</v>
      </c>
      <c r="F9329" t="s">
        <v>13410</v>
      </c>
      <c r="G9329" t="s">
        <v>39</v>
      </c>
      <c r="H9329" t="s">
        <v>107</v>
      </c>
      <c r="I9329" t="s">
        <v>13121</v>
      </c>
      <c r="J9329" s="1">
        <v>2</v>
      </c>
      <c r="K9329" t="s">
        <v>13410</v>
      </c>
      <c r="L9329" t="s">
        <v>13411</v>
      </c>
      <c r="M9329" t="s">
        <v>13412</v>
      </c>
      <c r="N9329" s="126"/>
      <c r="Q9329" t="s">
        <v>13415</v>
      </c>
      <c r="R9329" t="s">
        <v>20049</v>
      </c>
      <c r="S9329" s="120">
        <v>0.6</v>
      </c>
      <c r="U9329"/>
    </row>
    <row r="9330" spans="1:21">
      <c r="A9330">
        <v>9329</v>
      </c>
      <c r="B9330" s="1" t="s">
        <v>13416</v>
      </c>
      <c r="C9330" s="1" t="s">
        <v>105</v>
      </c>
      <c r="D9330" s="1" t="s">
        <v>13119</v>
      </c>
      <c r="E9330" t="s">
        <v>48</v>
      </c>
      <c r="F9330" t="s">
        <v>13410</v>
      </c>
      <c r="G9330" t="s">
        <v>39</v>
      </c>
      <c r="H9330" t="s">
        <v>107</v>
      </c>
      <c r="I9330" t="s">
        <v>13121</v>
      </c>
      <c r="J9330" s="1">
        <v>2</v>
      </c>
      <c r="K9330" t="s">
        <v>13410</v>
      </c>
      <c r="L9330" t="s">
        <v>13411</v>
      </c>
      <c r="M9330" t="s">
        <v>13412</v>
      </c>
      <c r="N9330" s="126"/>
      <c r="Q9330" t="s">
        <v>13416</v>
      </c>
      <c r="R9330" t="s">
        <v>20049</v>
      </c>
      <c r="S9330" s="120">
        <v>0.6</v>
      </c>
      <c r="U9330"/>
    </row>
    <row r="9331" spans="1:21">
      <c r="A9331">
        <v>9330</v>
      </c>
      <c r="B9331" s="1" t="s">
        <v>13417</v>
      </c>
      <c r="C9331" s="1" t="s">
        <v>105</v>
      </c>
      <c r="D9331" s="1" t="s">
        <v>13119</v>
      </c>
      <c r="E9331" t="s">
        <v>48</v>
      </c>
      <c r="F9331" t="s">
        <v>13410</v>
      </c>
      <c r="G9331" t="s">
        <v>39</v>
      </c>
      <c r="H9331" t="s">
        <v>107</v>
      </c>
      <c r="I9331" t="s">
        <v>13121</v>
      </c>
      <c r="J9331" s="1">
        <v>2</v>
      </c>
      <c r="K9331" t="s">
        <v>13410</v>
      </c>
      <c r="L9331" t="s">
        <v>13411</v>
      </c>
      <c r="M9331" t="s">
        <v>13412</v>
      </c>
      <c r="N9331" s="126"/>
      <c r="Q9331" t="s">
        <v>13417</v>
      </c>
      <c r="R9331" t="s">
        <v>20049</v>
      </c>
      <c r="S9331" s="120">
        <v>0.6</v>
      </c>
      <c r="U9331"/>
    </row>
    <row r="9332" spans="1:21">
      <c r="A9332">
        <v>9331</v>
      </c>
      <c r="B9332" s="1" t="s">
        <v>13418</v>
      </c>
      <c r="C9332" s="1" t="s">
        <v>105</v>
      </c>
      <c r="D9332" s="1" t="s">
        <v>13119</v>
      </c>
      <c r="E9332" t="s">
        <v>48</v>
      </c>
      <c r="F9332" t="s">
        <v>13410</v>
      </c>
      <c r="G9332" t="s">
        <v>39</v>
      </c>
      <c r="H9332" t="s">
        <v>107</v>
      </c>
      <c r="I9332" t="s">
        <v>13121</v>
      </c>
      <c r="J9332" s="1">
        <v>2</v>
      </c>
      <c r="K9332" t="s">
        <v>13410</v>
      </c>
      <c r="L9332" t="s">
        <v>13411</v>
      </c>
      <c r="M9332" t="s">
        <v>13412</v>
      </c>
      <c r="N9332" s="126"/>
      <c r="Q9332" t="s">
        <v>13418</v>
      </c>
      <c r="R9332" t="s">
        <v>20049</v>
      </c>
      <c r="S9332" s="120">
        <v>0.6</v>
      </c>
      <c r="U9332"/>
    </row>
    <row r="9333" spans="1:21">
      <c r="A9333">
        <v>9332</v>
      </c>
      <c r="B9333" s="1" t="s">
        <v>13419</v>
      </c>
      <c r="C9333" s="1" t="s">
        <v>105</v>
      </c>
      <c r="D9333" s="1" t="s">
        <v>13119</v>
      </c>
      <c r="E9333" t="s">
        <v>48</v>
      </c>
      <c r="F9333" t="s">
        <v>13410</v>
      </c>
      <c r="G9333" t="s">
        <v>39</v>
      </c>
      <c r="H9333" t="s">
        <v>107</v>
      </c>
      <c r="I9333" t="s">
        <v>13121</v>
      </c>
      <c r="J9333" s="1">
        <v>2</v>
      </c>
      <c r="K9333" t="s">
        <v>13410</v>
      </c>
      <c r="L9333" t="s">
        <v>13411</v>
      </c>
      <c r="M9333" t="s">
        <v>13412</v>
      </c>
      <c r="N9333" s="126">
        <v>0.01</v>
      </c>
      <c r="Q9333" t="s">
        <v>13419</v>
      </c>
      <c r="R9333" t="s">
        <v>20049</v>
      </c>
      <c r="S9333" s="120">
        <v>0.6</v>
      </c>
      <c r="U9333"/>
    </row>
    <row r="9334" spans="1:21">
      <c r="A9334">
        <v>9333</v>
      </c>
      <c r="B9334" s="1" t="s">
        <v>13420</v>
      </c>
      <c r="C9334" s="1" t="s">
        <v>105</v>
      </c>
      <c r="D9334" s="1" t="s">
        <v>13119</v>
      </c>
      <c r="E9334" t="s">
        <v>48</v>
      </c>
      <c r="F9334" t="s">
        <v>13410</v>
      </c>
      <c r="G9334" t="s">
        <v>39</v>
      </c>
      <c r="H9334" t="s">
        <v>107</v>
      </c>
      <c r="I9334" t="s">
        <v>13121</v>
      </c>
      <c r="J9334" s="1">
        <v>2</v>
      </c>
      <c r="K9334" t="s">
        <v>13410</v>
      </c>
      <c r="L9334" t="s">
        <v>13411</v>
      </c>
      <c r="M9334" t="s">
        <v>13412</v>
      </c>
      <c r="N9334" s="126"/>
      <c r="Q9334" t="s">
        <v>13420</v>
      </c>
      <c r="R9334" t="s">
        <v>20049</v>
      </c>
      <c r="S9334" s="120">
        <v>0.6</v>
      </c>
      <c r="U9334"/>
    </row>
    <row r="9335" spans="1:21">
      <c r="A9335">
        <v>9334</v>
      </c>
      <c r="B9335" s="1" t="s">
        <v>13421</v>
      </c>
      <c r="C9335" s="1" t="s">
        <v>105</v>
      </c>
      <c r="D9335" s="1" t="s">
        <v>13119</v>
      </c>
      <c r="E9335" t="s">
        <v>48</v>
      </c>
      <c r="F9335" t="s">
        <v>13410</v>
      </c>
      <c r="G9335" t="s">
        <v>39</v>
      </c>
      <c r="H9335" t="s">
        <v>107</v>
      </c>
      <c r="I9335" t="s">
        <v>13121</v>
      </c>
      <c r="J9335" s="1">
        <v>2</v>
      </c>
      <c r="K9335" t="s">
        <v>13410</v>
      </c>
      <c r="L9335" t="s">
        <v>13411</v>
      </c>
      <c r="M9335" t="s">
        <v>13412</v>
      </c>
      <c r="N9335" s="126"/>
      <c r="Q9335" t="s">
        <v>13421</v>
      </c>
      <c r="R9335" t="s">
        <v>20049</v>
      </c>
      <c r="S9335" s="120">
        <v>0.6</v>
      </c>
      <c r="U9335"/>
    </row>
    <row r="9336" spans="1:21">
      <c r="A9336">
        <v>9335</v>
      </c>
      <c r="B9336" s="1" t="s">
        <v>13422</v>
      </c>
      <c r="C9336" s="1" t="s">
        <v>105</v>
      </c>
      <c r="D9336" s="1" t="s">
        <v>13119</v>
      </c>
      <c r="E9336" t="s">
        <v>48</v>
      </c>
      <c r="F9336" t="s">
        <v>13410</v>
      </c>
      <c r="G9336" t="s">
        <v>39</v>
      </c>
      <c r="H9336" t="s">
        <v>107</v>
      </c>
      <c r="I9336" t="s">
        <v>13121</v>
      </c>
      <c r="J9336" s="1">
        <v>2</v>
      </c>
      <c r="K9336" t="s">
        <v>13410</v>
      </c>
      <c r="L9336" t="s">
        <v>13411</v>
      </c>
      <c r="M9336" t="s">
        <v>13412</v>
      </c>
      <c r="N9336" s="126"/>
      <c r="Q9336" t="s">
        <v>13422</v>
      </c>
      <c r="R9336" t="s">
        <v>20049</v>
      </c>
      <c r="S9336" s="120">
        <v>0.6</v>
      </c>
      <c r="U9336"/>
    </row>
    <row r="9337" spans="1:21">
      <c r="A9337">
        <v>9336</v>
      </c>
      <c r="B9337" s="1" t="s">
        <v>13423</v>
      </c>
      <c r="C9337" s="1" t="s">
        <v>105</v>
      </c>
      <c r="D9337" s="1" t="s">
        <v>13119</v>
      </c>
      <c r="E9337" t="s">
        <v>48</v>
      </c>
      <c r="F9337" t="s">
        <v>13410</v>
      </c>
      <c r="G9337" t="s">
        <v>39</v>
      </c>
      <c r="H9337" t="s">
        <v>107</v>
      </c>
      <c r="I9337" t="s">
        <v>13121</v>
      </c>
      <c r="J9337" s="1">
        <v>2</v>
      </c>
      <c r="K9337" t="s">
        <v>13410</v>
      </c>
      <c r="L9337" t="s">
        <v>13411</v>
      </c>
      <c r="M9337" t="s">
        <v>13412</v>
      </c>
      <c r="N9337" s="126"/>
      <c r="Q9337" t="s">
        <v>13423</v>
      </c>
      <c r="R9337" t="s">
        <v>20049</v>
      </c>
      <c r="S9337" s="120">
        <v>0.6</v>
      </c>
      <c r="U9337"/>
    </row>
    <row r="9338" spans="1:21">
      <c r="A9338">
        <v>9337</v>
      </c>
      <c r="B9338" s="1" t="s">
        <v>13424</v>
      </c>
      <c r="C9338" s="1" t="s">
        <v>105</v>
      </c>
      <c r="D9338" s="1" t="s">
        <v>13119</v>
      </c>
      <c r="E9338" t="s">
        <v>48</v>
      </c>
      <c r="F9338" t="s">
        <v>13410</v>
      </c>
      <c r="G9338" t="s">
        <v>39</v>
      </c>
      <c r="H9338" t="s">
        <v>107</v>
      </c>
      <c r="I9338" t="s">
        <v>13121</v>
      </c>
      <c r="J9338" s="1">
        <v>2</v>
      </c>
      <c r="K9338" t="s">
        <v>13410</v>
      </c>
      <c r="L9338" t="s">
        <v>13411</v>
      </c>
      <c r="M9338" t="s">
        <v>13412</v>
      </c>
      <c r="N9338" s="126"/>
      <c r="Q9338" t="s">
        <v>13424</v>
      </c>
      <c r="R9338" t="s">
        <v>20049</v>
      </c>
      <c r="S9338" s="120">
        <v>0.6</v>
      </c>
      <c r="U9338"/>
    </row>
    <row r="9339" spans="1:21">
      <c r="A9339">
        <v>9338</v>
      </c>
      <c r="B9339" s="1" t="s">
        <v>13425</v>
      </c>
      <c r="C9339" s="1" t="s">
        <v>105</v>
      </c>
      <c r="D9339" s="1" t="s">
        <v>13119</v>
      </c>
      <c r="E9339" t="s">
        <v>48</v>
      </c>
      <c r="F9339" t="s">
        <v>13410</v>
      </c>
      <c r="G9339" t="s">
        <v>39</v>
      </c>
      <c r="H9339" t="s">
        <v>107</v>
      </c>
      <c r="I9339" t="s">
        <v>13121</v>
      </c>
      <c r="J9339" s="1">
        <v>2</v>
      </c>
      <c r="K9339" t="s">
        <v>13410</v>
      </c>
      <c r="L9339" t="s">
        <v>13411</v>
      </c>
      <c r="M9339" t="s">
        <v>13412</v>
      </c>
      <c r="N9339" s="126">
        <v>0.01</v>
      </c>
      <c r="Q9339" t="s">
        <v>13425</v>
      </c>
      <c r="R9339" t="s">
        <v>20049</v>
      </c>
      <c r="S9339" s="120">
        <v>0.6</v>
      </c>
      <c r="U9339"/>
    </row>
    <row r="9340" spans="1:21">
      <c r="A9340">
        <v>9339</v>
      </c>
      <c r="B9340" s="1" t="s">
        <v>9508</v>
      </c>
      <c r="C9340" s="1" t="s">
        <v>105</v>
      </c>
      <c r="D9340" s="1" t="s">
        <v>13119</v>
      </c>
      <c r="E9340" t="s">
        <v>48</v>
      </c>
      <c r="F9340" t="s">
        <v>13410</v>
      </c>
      <c r="G9340" t="s">
        <v>39</v>
      </c>
      <c r="H9340" t="s">
        <v>107</v>
      </c>
      <c r="I9340" t="s">
        <v>13121</v>
      </c>
      <c r="J9340" s="1">
        <v>2</v>
      </c>
      <c r="K9340" t="s">
        <v>13410</v>
      </c>
      <c r="L9340" t="s">
        <v>13411</v>
      </c>
      <c r="M9340" t="s">
        <v>13412</v>
      </c>
      <c r="N9340" s="126"/>
      <c r="Q9340" t="s">
        <v>9508</v>
      </c>
      <c r="R9340" t="s">
        <v>20049</v>
      </c>
      <c r="S9340" s="120">
        <v>0.6</v>
      </c>
      <c r="U9340"/>
    </row>
    <row r="9341" spans="1:21">
      <c r="A9341">
        <v>9340</v>
      </c>
      <c r="B9341" s="1" t="s">
        <v>13426</v>
      </c>
      <c r="C9341" s="1" t="s">
        <v>121</v>
      </c>
      <c r="D9341" s="1" t="s">
        <v>13119</v>
      </c>
      <c r="E9341" t="s">
        <v>48</v>
      </c>
      <c r="F9341" t="s">
        <v>13427</v>
      </c>
      <c r="G9341" t="s">
        <v>39</v>
      </c>
      <c r="H9341" t="s">
        <v>123</v>
      </c>
      <c r="I9341" t="s">
        <v>13121</v>
      </c>
      <c r="J9341" s="1">
        <v>2</v>
      </c>
      <c r="K9341" t="s">
        <v>13427</v>
      </c>
      <c r="L9341" t="s">
        <v>13428</v>
      </c>
      <c r="M9341" t="s">
        <v>13429</v>
      </c>
      <c r="N9341" s="126"/>
      <c r="Q9341" t="s">
        <v>13426</v>
      </c>
      <c r="R9341" t="s">
        <v>20050</v>
      </c>
      <c r="S9341" s="120">
        <v>0.6</v>
      </c>
      <c r="U9341"/>
    </row>
    <row r="9342" spans="1:21">
      <c r="A9342">
        <v>9341</v>
      </c>
      <c r="B9342" s="1" t="s">
        <v>13430</v>
      </c>
      <c r="C9342" s="1" t="s">
        <v>121</v>
      </c>
      <c r="D9342" s="1" t="s">
        <v>13119</v>
      </c>
      <c r="E9342" t="s">
        <v>48</v>
      </c>
      <c r="F9342" t="s">
        <v>13427</v>
      </c>
      <c r="G9342" t="s">
        <v>39</v>
      </c>
      <c r="H9342" t="s">
        <v>123</v>
      </c>
      <c r="I9342" t="s">
        <v>13121</v>
      </c>
      <c r="J9342" s="1">
        <v>2</v>
      </c>
      <c r="K9342" t="s">
        <v>13427</v>
      </c>
      <c r="L9342" t="s">
        <v>13428</v>
      </c>
      <c r="M9342" t="s">
        <v>13429</v>
      </c>
      <c r="N9342" s="126"/>
      <c r="Q9342" t="s">
        <v>13430</v>
      </c>
      <c r="R9342" t="s">
        <v>20050</v>
      </c>
      <c r="S9342" s="120">
        <v>0.6</v>
      </c>
      <c r="U9342"/>
    </row>
    <row r="9343" spans="1:21">
      <c r="A9343">
        <v>9342</v>
      </c>
      <c r="B9343" s="1" t="s">
        <v>6873</v>
      </c>
      <c r="C9343" s="1" t="s">
        <v>121</v>
      </c>
      <c r="D9343" s="1" t="s">
        <v>13119</v>
      </c>
      <c r="E9343" t="s">
        <v>48</v>
      </c>
      <c r="F9343" t="s">
        <v>13427</v>
      </c>
      <c r="G9343" t="s">
        <v>39</v>
      </c>
      <c r="H9343" t="s">
        <v>123</v>
      </c>
      <c r="I9343" t="s">
        <v>13121</v>
      </c>
      <c r="J9343" s="1">
        <v>2</v>
      </c>
      <c r="K9343" t="s">
        <v>13427</v>
      </c>
      <c r="L9343" t="s">
        <v>13428</v>
      </c>
      <c r="M9343" t="s">
        <v>13429</v>
      </c>
      <c r="N9343" s="126"/>
      <c r="Q9343" t="s">
        <v>6873</v>
      </c>
      <c r="R9343" t="s">
        <v>20050</v>
      </c>
      <c r="S9343" s="120">
        <v>0.6</v>
      </c>
      <c r="U9343"/>
    </row>
    <row r="9344" spans="1:21">
      <c r="A9344">
        <v>9343</v>
      </c>
      <c r="B9344" s="1" t="s">
        <v>13431</v>
      </c>
      <c r="C9344" s="1" t="s">
        <v>121</v>
      </c>
      <c r="D9344" s="1" t="s">
        <v>13119</v>
      </c>
      <c r="E9344" t="s">
        <v>48</v>
      </c>
      <c r="F9344" t="s">
        <v>13427</v>
      </c>
      <c r="G9344" t="s">
        <v>39</v>
      </c>
      <c r="H9344" t="s">
        <v>123</v>
      </c>
      <c r="I9344" t="s">
        <v>13121</v>
      </c>
      <c r="J9344" s="1">
        <v>2</v>
      </c>
      <c r="K9344" t="s">
        <v>13427</v>
      </c>
      <c r="L9344" t="s">
        <v>13428</v>
      </c>
      <c r="M9344" t="s">
        <v>13429</v>
      </c>
      <c r="N9344" s="126"/>
      <c r="Q9344" t="s">
        <v>13431</v>
      </c>
      <c r="R9344" t="s">
        <v>20050</v>
      </c>
      <c r="S9344" s="120">
        <v>0.6</v>
      </c>
      <c r="U9344"/>
    </row>
    <row r="9345" spans="1:21">
      <c r="A9345">
        <v>9344</v>
      </c>
      <c r="B9345" s="1" t="s">
        <v>13432</v>
      </c>
      <c r="C9345" s="1" t="s">
        <v>121</v>
      </c>
      <c r="D9345" s="1" t="s">
        <v>13119</v>
      </c>
      <c r="E9345" t="s">
        <v>48</v>
      </c>
      <c r="F9345" t="s">
        <v>13427</v>
      </c>
      <c r="G9345" t="s">
        <v>39</v>
      </c>
      <c r="H9345" t="s">
        <v>123</v>
      </c>
      <c r="I9345" t="s">
        <v>13121</v>
      </c>
      <c r="J9345" s="1">
        <v>2</v>
      </c>
      <c r="K9345" t="s">
        <v>13427</v>
      </c>
      <c r="L9345" t="s">
        <v>13428</v>
      </c>
      <c r="M9345" t="s">
        <v>13429</v>
      </c>
      <c r="N9345" s="126"/>
      <c r="Q9345" t="s">
        <v>13432</v>
      </c>
      <c r="R9345" t="s">
        <v>20050</v>
      </c>
      <c r="S9345" s="120">
        <v>0.6</v>
      </c>
      <c r="U9345"/>
    </row>
    <row r="9346" spans="1:21">
      <c r="A9346">
        <v>9345</v>
      </c>
      <c r="B9346" s="1" t="s">
        <v>7061</v>
      </c>
      <c r="C9346" s="1" t="s">
        <v>121</v>
      </c>
      <c r="D9346" s="1" t="s">
        <v>13119</v>
      </c>
      <c r="E9346" t="s">
        <v>48</v>
      </c>
      <c r="F9346" t="s">
        <v>13427</v>
      </c>
      <c r="G9346" t="s">
        <v>39</v>
      </c>
      <c r="H9346" t="s">
        <v>123</v>
      </c>
      <c r="I9346" t="s">
        <v>13121</v>
      </c>
      <c r="J9346" s="1">
        <v>2</v>
      </c>
      <c r="K9346" t="s">
        <v>13427</v>
      </c>
      <c r="L9346" t="s">
        <v>13428</v>
      </c>
      <c r="M9346" t="s">
        <v>13429</v>
      </c>
      <c r="N9346" s="126"/>
      <c r="Q9346" t="s">
        <v>7061</v>
      </c>
      <c r="R9346" t="s">
        <v>20050</v>
      </c>
      <c r="S9346" s="120">
        <v>0.6</v>
      </c>
      <c r="U9346"/>
    </row>
    <row r="9347" spans="1:21">
      <c r="A9347">
        <v>9346</v>
      </c>
      <c r="B9347" s="1" t="s">
        <v>13433</v>
      </c>
      <c r="C9347" s="1" t="s">
        <v>121</v>
      </c>
      <c r="D9347" s="1" t="s">
        <v>13119</v>
      </c>
      <c r="E9347" t="s">
        <v>48</v>
      </c>
      <c r="F9347" t="s">
        <v>13427</v>
      </c>
      <c r="G9347" t="s">
        <v>39</v>
      </c>
      <c r="H9347" t="s">
        <v>123</v>
      </c>
      <c r="I9347" t="s">
        <v>13121</v>
      </c>
      <c r="J9347" s="1">
        <v>2</v>
      </c>
      <c r="K9347" t="s">
        <v>13427</v>
      </c>
      <c r="L9347" t="s">
        <v>13428</v>
      </c>
      <c r="M9347" t="s">
        <v>13429</v>
      </c>
      <c r="N9347" s="126"/>
      <c r="Q9347" t="s">
        <v>13433</v>
      </c>
      <c r="R9347" t="s">
        <v>20050</v>
      </c>
      <c r="S9347" s="120">
        <v>0.6</v>
      </c>
      <c r="U9347"/>
    </row>
    <row r="9348" spans="1:21">
      <c r="A9348">
        <v>9347</v>
      </c>
      <c r="B9348" s="1" t="s">
        <v>13434</v>
      </c>
      <c r="C9348" s="1" t="s">
        <v>121</v>
      </c>
      <c r="D9348" s="1" t="s">
        <v>13119</v>
      </c>
      <c r="E9348" t="s">
        <v>48</v>
      </c>
      <c r="F9348" t="s">
        <v>13427</v>
      </c>
      <c r="G9348" t="s">
        <v>39</v>
      </c>
      <c r="H9348" t="s">
        <v>123</v>
      </c>
      <c r="I9348" t="s">
        <v>13121</v>
      </c>
      <c r="J9348" s="1">
        <v>2</v>
      </c>
      <c r="K9348" t="s">
        <v>13427</v>
      </c>
      <c r="L9348" t="s">
        <v>13428</v>
      </c>
      <c r="M9348" t="s">
        <v>13429</v>
      </c>
      <c r="N9348" s="126"/>
      <c r="Q9348" t="s">
        <v>13434</v>
      </c>
      <c r="R9348" t="s">
        <v>20050</v>
      </c>
      <c r="S9348" s="120">
        <v>0.6</v>
      </c>
      <c r="U9348"/>
    </row>
    <row r="9349" spans="1:21">
      <c r="A9349">
        <v>9348</v>
      </c>
      <c r="B9349" s="1" t="s">
        <v>13435</v>
      </c>
      <c r="C9349" s="1" t="s">
        <v>121</v>
      </c>
      <c r="D9349" s="1" t="s">
        <v>13119</v>
      </c>
      <c r="E9349" t="s">
        <v>48</v>
      </c>
      <c r="F9349" t="s">
        <v>13427</v>
      </c>
      <c r="G9349" t="s">
        <v>39</v>
      </c>
      <c r="H9349" t="s">
        <v>123</v>
      </c>
      <c r="I9349" t="s">
        <v>13121</v>
      </c>
      <c r="J9349" s="1">
        <v>2</v>
      </c>
      <c r="K9349" t="s">
        <v>13427</v>
      </c>
      <c r="L9349" t="s">
        <v>13428</v>
      </c>
      <c r="M9349" t="s">
        <v>13429</v>
      </c>
      <c r="N9349" s="126"/>
      <c r="Q9349" t="s">
        <v>13435</v>
      </c>
      <c r="R9349" t="s">
        <v>20050</v>
      </c>
      <c r="S9349" s="120">
        <v>0.6</v>
      </c>
      <c r="U9349"/>
    </row>
    <row r="9350" spans="1:21">
      <c r="A9350">
        <v>9349</v>
      </c>
      <c r="B9350" s="1" t="s">
        <v>13436</v>
      </c>
      <c r="C9350" s="1" t="s">
        <v>133</v>
      </c>
      <c r="D9350" s="1" t="s">
        <v>13119</v>
      </c>
      <c r="E9350" t="s">
        <v>48</v>
      </c>
      <c r="F9350" t="s">
        <v>13437</v>
      </c>
      <c r="G9350" t="s">
        <v>39</v>
      </c>
      <c r="H9350" t="s">
        <v>135</v>
      </c>
      <c r="I9350" t="s">
        <v>13121</v>
      </c>
      <c r="J9350" s="1">
        <v>2</v>
      </c>
      <c r="K9350" t="s">
        <v>13437</v>
      </c>
      <c r="L9350" t="s">
        <v>13438</v>
      </c>
      <c r="M9350" t="s">
        <v>13439</v>
      </c>
      <c r="N9350" s="126"/>
      <c r="Q9350" t="s">
        <v>13436</v>
      </c>
      <c r="R9350" t="s">
        <v>20051</v>
      </c>
      <c r="S9350" s="120">
        <v>0.6</v>
      </c>
      <c r="U9350"/>
    </row>
    <row r="9351" spans="1:21">
      <c r="A9351">
        <v>9350</v>
      </c>
      <c r="B9351" s="1" t="s">
        <v>13440</v>
      </c>
      <c r="C9351" s="1" t="s">
        <v>133</v>
      </c>
      <c r="D9351" s="1" t="s">
        <v>13119</v>
      </c>
      <c r="E9351" t="s">
        <v>48</v>
      </c>
      <c r="F9351" t="s">
        <v>13437</v>
      </c>
      <c r="G9351" t="s">
        <v>39</v>
      </c>
      <c r="H9351" t="s">
        <v>135</v>
      </c>
      <c r="I9351" t="s">
        <v>13121</v>
      </c>
      <c r="J9351" s="1">
        <v>2</v>
      </c>
      <c r="K9351" t="s">
        <v>13437</v>
      </c>
      <c r="L9351" t="s">
        <v>13438</v>
      </c>
      <c r="M9351" t="s">
        <v>13439</v>
      </c>
      <c r="N9351" s="126"/>
      <c r="Q9351" t="s">
        <v>13440</v>
      </c>
      <c r="R9351" t="s">
        <v>20051</v>
      </c>
      <c r="S9351" s="120">
        <v>0.6</v>
      </c>
      <c r="U9351"/>
    </row>
    <row r="9352" spans="1:21">
      <c r="A9352">
        <v>9351</v>
      </c>
      <c r="B9352" s="1" t="s">
        <v>13441</v>
      </c>
      <c r="C9352" s="1" t="s">
        <v>133</v>
      </c>
      <c r="D9352" s="1" t="s">
        <v>13119</v>
      </c>
      <c r="E9352" t="s">
        <v>48</v>
      </c>
      <c r="F9352" t="s">
        <v>13437</v>
      </c>
      <c r="G9352" t="s">
        <v>39</v>
      </c>
      <c r="H9352" t="s">
        <v>135</v>
      </c>
      <c r="I9352" t="s">
        <v>13121</v>
      </c>
      <c r="J9352" s="1">
        <v>2</v>
      </c>
      <c r="K9352" t="s">
        <v>13437</v>
      </c>
      <c r="L9352" t="s">
        <v>13438</v>
      </c>
      <c r="M9352" t="s">
        <v>13439</v>
      </c>
      <c r="N9352" s="126">
        <v>0.01</v>
      </c>
      <c r="Q9352" t="s">
        <v>13441</v>
      </c>
      <c r="R9352" t="s">
        <v>20051</v>
      </c>
      <c r="S9352" s="120">
        <v>0.6</v>
      </c>
      <c r="U9352"/>
    </row>
    <row r="9353" spans="1:21">
      <c r="A9353">
        <v>9352</v>
      </c>
      <c r="B9353" s="1" t="s">
        <v>13442</v>
      </c>
      <c r="C9353" s="1" t="s">
        <v>133</v>
      </c>
      <c r="D9353" s="1" t="s">
        <v>13119</v>
      </c>
      <c r="E9353" t="s">
        <v>48</v>
      </c>
      <c r="F9353" t="s">
        <v>13437</v>
      </c>
      <c r="G9353" t="s">
        <v>39</v>
      </c>
      <c r="H9353" t="s">
        <v>135</v>
      </c>
      <c r="I9353" t="s">
        <v>13121</v>
      </c>
      <c r="J9353" s="1">
        <v>2</v>
      </c>
      <c r="K9353" t="s">
        <v>13437</v>
      </c>
      <c r="L9353" t="s">
        <v>13438</v>
      </c>
      <c r="M9353" t="s">
        <v>13439</v>
      </c>
      <c r="N9353" s="126">
        <v>0.01</v>
      </c>
      <c r="Q9353" t="s">
        <v>13442</v>
      </c>
      <c r="R9353" t="s">
        <v>20051</v>
      </c>
      <c r="S9353" s="120">
        <v>0.6</v>
      </c>
      <c r="U9353"/>
    </row>
    <row r="9354" spans="1:21">
      <c r="A9354">
        <v>9353</v>
      </c>
      <c r="B9354" s="1" t="s">
        <v>13443</v>
      </c>
      <c r="C9354" s="1" t="s">
        <v>133</v>
      </c>
      <c r="D9354" s="1" t="s">
        <v>13119</v>
      </c>
      <c r="E9354" t="s">
        <v>48</v>
      </c>
      <c r="F9354" t="s">
        <v>13437</v>
      </c>
      <c r="G9354" t="s">
        <v>39</v>
      </c>
      <c r="H9354" t="s">
        <v>135</v>
      </c>
      <c r="I9354" t="s">
        <v>13121</v>
      </c>
      <c r="J9354" s="1">
        <v>2</v>
      </c>
      <c r="K9354" t="s">
        <v>13437</v>
      </c>
      <c r="L9354" t="s">
        <v>13438</v>
      </c>
      <c r="M9354" t="s">
        <v>13439</v>
      </c>
      <c r="N9354" s="126"/>
      <c r="Q9354" t="s">
        <v>13443</v>
      </c>
      <c r="R9354" t="s">
        <v>20051</v>
      </c>
      <c r="S9354" s="120">
        <v>0.6</v>
      </c>
      <c r="U9354"/>
    </row>
    <row r="9355" spans="1:21">
      <c r="A9355">
        <v>9354</v>
      </c>
      <c r="B9355" s="1" t="s">
        <v>13444</v>
      </c>
      <c r="C9355" s="1" t="s">
        <v>133</v>
      </c>
      <c r="D9355" s="1" t="s">
        <v>13119</v>
      </c>
      <c r="E9355" t="s">
        <v>48</v>
      </c>
      <c r="F9355" t="s">
        <v>13437</v>
      </c>
      <c r="G9355" t="s">
        <v>39</v>
      </c>
      <c r="H9355" t="s">
        <v>135</v>
      </c>
      <c r="I9355" t="s">
        <v>13121</v>
      </c>
      <c r="J9355" s="1">
        <v>2</v>
      </c>
      <c r="K9355" t="s">
        <v>13437</v>
      </c>
      <c r="L9355" t="s">
        <v>13438</v>
      </c>
      <c r="M9355" t="s">
        <v>13439</v>
      </c>
      <c r="N9355" s="126"/>
      <c r="Q9355" t="s">
        <v>13444</v>
      </c>
      <c r="R9355" t="s">
        <v>20051</v>
      </c>
      <c r="S9355" s="120">
        <v>0.6</v>
      </c>
      <c r="U9355"/>
    </row>
    <row r="9356" spans="1:21">
      <c r="A9356">
        <v>9355</v>
      </c>
      <c r="B9356" s="1" t="s">
        <v>13445</v>
      </c>
      <c r="C9356" s="1" t="s">
        <v>133</v>
      </c>
      <c r="D9356" s="1" t="s">
        <v>13119</v>
      </c>
      <c r="E9356" t="s">
        <v>48</v>
      </c>
      <c r="F9356" t="s">
        <v>13437</v>
      </c>
      <c r="G9356" t="s">
        <v>39</v>
      </c>
      <c r="H9356" t="s">
        <v>135</v>
      </c>
      <c r="I9356" t="s">
        <v>13121</v>
      </c>
      <c r="J9356" s="1">
        <v>2</v>
      </c>
      <c r="K9356" t="s">
        <v>13437</v>
      </c>
      <c r="L9356" t="s">
        <v>13438</v>
      </c>
      <c r="M9356" t="s">
        <v>13439</v>
      </c>
      <c r="N9356" s="126"/>
      <c r="Q9356" t="s">
        <v>13445</v>
      </c>
      <c r="R9356" t="s">
        <v>20051</v>
      </c>
      <c r="S9356" s="120">
        <v>0.6</v>
      </c>
      <c r="U9356"/>
    </row>
    <row r="9357" spans="1:21">
      <c r="A9357">
        <v>9356</v>
      </c>
      <c r="B9357" s="1" t="s">
        <v>13446</v>
      </c>
      <c r="C9357" s="1" t="s">
        <v>133</v>
      </c>
      <c r="D9357" s="1" t="s">
        <v>13119</v>
      </c>
      <c r="E9357" t="s">
        <v>48</v>
      </c>
      <c r="F9357" t="s">
        <v>13437</v>
      </c>
      <c r="G9357" t="s">
        <v>39</v>
      </c>
      <c r="H9357" t="s">
        <v>135</v>
      </c>
      <c r="I9357" t="s">
        <v>13121</v>
      </c>
      <c r="J9357" s="1">
        <v>2</v>
      </c>
      <c r="K9357" t="s">
        <v>13437</v>
      </c>
      <c r="L9357" t="s">
        <v>13438</v>
      </c>
      <c r="M9357" t="s">
        <v>13439</v>
      </c>
      <c r="N9357" s="126"/>
      <c r="Q9357" t="s">
        <v>13446</v>
      </c>
      <c r="R9357" t="s">
        <v>20051</v>
      </c>
      <c r="S9357" s="120">
        <v>0.6</v>
      </c>
      <c r="U9357"/>
    </row>
    <row r="9358" spans="1:21">
      <c r="A9358">
        <v>9357</v>
      </c>
      <c r="B9358" s="1" t="s">
        <v>13447</v>
      </c>
      <c r="C9358" s="1" t="s">
        <v>133</v>
      </c>
      <c r="D9358" s="1" t="s">
        <v>13119</v>
      </c>
      <c r="E9358" t="s">
        <v>48</v>
      </c>
      <c r="F9358" t="s">
        <v>13437</v>
      </c>
      <c r="G9358" t="s">
        <v>39</v>
      </c>
      <c r="H9358" t="s">
        <v>135</v>
      </c>
      <c r="I9358" t="s">
        <v>13121</v>
      </c>
      <c r="J9358" s="1">
        <v>2</v>
      </c>
      <c r="K9358" t="s">
        <v>13437</v>
      </c>
      <c r="L9358" t="s">
        <v>13438</v>
      </c>
      <c r="M9358" t="s">
        <v>13439</v>
      </c>
      <c r="N9358" s="126"/>
      <c r="Q9358" t="s">
        <v>13447</v>
      </c>
      <c r="R9358" t="s">
        <v>20051</v>
      </c>
      <c r="S9358" s="120">
        <v>0.6</v>
      </c>
      <c r="U9358"/>
    </row>
    <row r="9359" spans="1:21">
      <c r="A9359">
        <v>9358</v>
      </c>
      <c r="B9359" s="1" t="s">
        <v>13448</v>
      </c>
      <c r="C9359" s="1" t="s">
        <v>133</v>
      </c>
      <c r="D9359" s="1" t="s">
        <v>13119</v>
      </c>
      <c r="E9359" t="s">
        <v>48</v>
      </c>
      <c r="F9359" t="s">
        <v>13437</v>
      </c>
      <c r="G9359" t="s">
        <v>39</v>
      </c>
      <c r="H9359" t="s">
        <v>135</v>
      </c>
      <c r="I9359" t="s">
        <v>13121</v>
      </c>
      <c r="J9359" s="1">
        <v>2</v>
      </c>
      <c r="K9359" t="s">
        <v>13437</v>
      </c>
      <c r="L9359" t="s">
        <v>13438</v>
      </c>
      <c r="M9359" t="s">
        <v>13439</v>
      </c>
      <c r="N9359" s="126"/>
      <c r="Q9359" t="s">
        <v>13448</v>
      </c>
      <c r="R9359" t="s">
        <v>20051</v>
      </c>
      <c r="S9359" s="120">
        <v>0.6</v>
      </c>
      <c r="U9359"/>
    </row>
    <row r="9360" spans="1:21">
      <c r="A9360">
        <v>9359</v>
      </c>
      <c r="B9360" s="1" t="s">
        <v>13449</v>
      </c>
      <c r="C9360" s="1" t="s">
        <v>133</v>
      </c>
      <c r="D9360" s="1" t="s">
        <v>13119</v>
      </c>
      <c r="E9360" t="s">
        <v>48</v>
      </c>
      <c r="F9360" t="s">
        <v>13437</v>
      </c>
      <c r="G9360" t="s">
        <v>39</v>
      </c>
      <c r="H9360" t="s">
        <v>135</v>
      </c>
      <c r="I9360" t="s">
        <v>13121</v>
      </c>
      <c r="J9360" s="1">
        <v>2</v>
      </c>
      <c r="K9360" t="s">
        <v>13437</v>
      </c>
      <c r="L9360" t="s">
        <v>13438</v>
      </c>
      <c r="M9360" t="s">
        <v>13439</v>
      </c>
      <c r="N9360" s="126"/>
      <c r="Q9360" t="s">
        <v>13449</v>
      </c>
      <c r="R9360" t="s">
        <v>20051</v>
      </c>
      <c r="S9360" s="120">
        <v>0.6</v>
      </c>
      <c r="U9360"/>
    </row>
    <row r="9361" spans="1:21">
      <c r="A9361">
        <v>9360</v>
      </c>
      <c r="B9361" s="1" t="s">
        <v>13450</v>
      </c>
      <c r="C9361" s="1" t="s">
        <v>133</v>
      </c>
      <c r="D9361" s="1" t="s">
        <v>13119</v>
      </c>
      <c r="E9361" t="s">
        <v>48</v>
      </c>
      <c r="F9361" t="s">
        <v>13437</v>
      </c>
      <c r="G9361" t="s">
        <v>39</v>
      </c>
      <c r="H9361" t="s">
        <v>135</v>
      </c>
      <c r="I9361" t="s">
        <v>13121</v>
      </c>
      <c r="J9361" s="1">
        <v>2</v>
      </c>
      <c r="K9361" t="s">
        <v>13437</v>
      </c>
      <c r="L9361" t="s">
        <v>13438</v>
      </c>
      <c r="M9361" t="s">
        <v>13439</v>
      </c>
      <c r="N9361" s="126"/>
      <c r="Q9361" t="s">
        <v>13450</v>
      </c>
      <c r="R9361" t="s">
        <v>20051</v>
      </c>
      <c r="S9361" s="120">
        <v>0.6</v>
      </c>
      <c r="U9361"/>
    </row>
    <row r="9362" spans="1:21">
      <c r="A9362">
        <v>9361</v>
      </c>
      <c r="B9362" s="1" t="s">
        <v>13451</v>
      </c>
      <c r="C9362" s="1" t="s">
        <v>133</v>
      </c>
      <c r="D9362" s="1" t="s">
        <v>13119</v>
      </c>
      <c r="E9362" t="s">
        <v>48</v>
      </c>
      <c r="F9362" t="s">
        <v>13437</v>
      </c>
      <c r="G9362" t="s">
        <v>39</v>
      </c>
      <c r="H9362" t="s">
        <v>135</v>
      </c>
      <c r="I9362" t="s">
        <v>13121</v>
      </c>
      <c r="J9362" s="1">
        <v>2</v>
      </c>
      <c r="K9362" t="s">
        <v>13437</v>
      </c>
      <c r="L9362" t="s">
        <v>13438</v>
      </c>
      <c r="M9362" t="s">
        <v>13439</v>
      </c>
      <c r="N9362" s="126"/>
      <c r="Q9362" t="s">
        <v>13451</v>
      </c>
      <c r="R9362" t="s">
        <v>20051</v>
      </c>
      <c r="S9362" s="120">
        <v>0.6</v>
      </c>
      <c r="U9362"/>
    </row>
    <row r="9363" spans="1:21">
      <c r="A9363">
        <v>9362</v>
      </c>
      <c r="B9363" s="1" t="s">
        <v>13452</v>
      </c>
      <c r="C9363" s="1" t="s">
        <v>47</v>
      </c>
      <c r="D9363" s="1" t="s">
        <v>13119</v>
      </c>
      <c r="E9363" t="s">
        <v>48</v>
      </c>
      <c r="F9363" t="s">
        <v>13453</v>
      </c>
      <c r="G9363" t="s">
        <v>39</v>
      </c>
      <c r="H9363" t="s">
        <v>49</v>
      </c>
      <c r="I9363" t="s">
        <v>13121</v>
      </c>
      <c r="J9363" s="1">
        <v>2</v>
      </c>
      <c r="K9363" t="s">
        <v>13454</v>
      </c>
      <c r="L9363" t="s">
        <v>13455</v>
      </c>
      <c r="M9363" t="s">
        <v>13456</v>
      </c>
      <c r="N9363" s="126"/>
      <c r="Q9363" t="s">
        <v>13452</v>
      </c>
      <c r="R9363" t="s">
        <v>20052</v>
      </c>
      <c r="S9363" s="120">
        <v>0.6</v>
      </c>
      <c r="U9363"/>
    </row>
    <row r="9364" spans="1:21">
      <c r="A9364">
        <v>9363</v>
      </c>
      <c r="B9364" s="1" t="s">
        <v>13457</v>
      </c>
      <c r="C9364" s="1" t="s">
        <v>47</v>
      </c>
      <c r="D9364" s="1" t="s">
        <v>13119</v>
      </c>
      <c r="E9364" t="s">
        <v>48</v>
      </c>
      <c r="F9364" t="s">
        <v>13453</v>
      </c>
      <c r="G9364" t="s">
        <v>39</v>
      </c>
      <c r="H9364" t="s">
        <v>49</v>
      </c>
      <c r="I9364" t="s">
        <v>13121</v>
      </c>
      <c r="J9364" s="1">
        <v>2</v>
      </c>
      <c r="K9364" t="s">
        <v>13454</v>
      </c>
      <c r="L9364" t="s">
        <v>13455</v>
      </c>
      <c r="M9364" t="s">
        <v>13456</v>
      </c>
      <c r="N9364" s="126"/>
      <c r="Q9364" t="s">
        <v>13457</v>
      </c>
      <c r="R9364" t="s">
        <v>20052</v>
      </c>
      <c r="S9364" s="120">
        <v>0.6</v>
      </c>
      <c r="U9364"/>
    </row>
    <row r="9365" spans="1:21">
      <c r="A9365">
        <v>9364</v>
      </c>
      <c r="B9365" s="1" t="s">
        <v>13458</v>
      </c>
      <c r="C9365" s="1" t="s">
        <v>47</v>
      </c>
      <c r="D9365" s="1" t="s">
        <v>13119</v>
      </c>
      <c r="E9365" t="s">
        <v>48</v>
      </c>
      <c r="F9365" t="s">
        <v>13453</v>
      </c>
      <c r="G9365" t="s">
        <v>39</v>
      </c>
      <c r="H9365" t="s">
        <v>49</v>
      </c>
      <c r="I9365" t="s">
        <v>13121</v>
      </c>
      <c r="J9365" s="1">
        <v>2</v>
      </c>
      <c r="K9365" t="s">
        <v>13454</v>
      </c>
      <c r="L9365" t="s">
        <v>13455</v>
      </c>
      <c r="M9365" t="s">
        <v>13456</v>
      </c>
      <c r="N9365" s="126"/>
      <c r="Q9365" t="s">
        <v>13458</v>
      </c>
      <c r="R9365" t="s">
        <v>20052</v>
      </c>
      <c r="S9365" s="120">
        <v>0.6</v>
      </c>
      <c r="U9365"/>
    </row>
    <row r="9366" spans="1:21">
      <c r="A9366">
        <v>9365</v>
      </c>
      <c r="B9366" s="1" t="s">
        <v>13459</v>
      </c>
      <c r="C9366" s="1" t="s">
        <v>47</v>
      </c>
      <c r="D9366" s="1" t="s">
        <v>13119</v>
      </c>
      <c r="E9366" t="s">
        <v>48</v>
      </c>
      <c r="F9366" t="s">
        <v>13453</v>
      </c>
      <c r="G9366" t="s">
        <v>39</v>
      </c>
      <c r="H9366" t="s">
        <v>49</v>
      </c>
      <c r="I9366" t="s">
        <v>13121</v>
      </c>
      <c r="J9366" s="1">
        <v>2</v>
      </c>
      <c r="K9366" t="s">
        <v>13454</v>
      </c>
      <c r="L9366" t="s">
        <v>13455</v>
      </c>
      <c r="M9366" t="s">
        <v>13456</v>
      </c>
      <c r="N9366" s="126">
        <v>0.01</v>
      </c>
      <c r="Q9366" t="s">
        <v>13459</v>
      </c>
      <c r="R9366" t="s">
        <v>20052</v>
      </c>
      <c r="S9366" s="120">
        <v>0.6</v>
      </c>
      <c r="U9366"/>
    </row>
    <row r="9367" spans="1:21">
      <c r="A9367">
        <v>9366</v>
      </c>
      <c r="B9367" s="1" t="s">
        <v>13460</v>
      </c>
      <c r="C9367" s="1" t="s">
        <v>47</v>
      </c>
      <c r="D9367" s="1" t="s">
        <v>13119</v>
      </c>
      <c r="E9367" t="s">
        <v>48</v>
      </c>
      <c r="F9367" t="s">
        <v>13453</v>
      </c>
      <c r="G9367" t="s">
        <v>39</v>
      </c>
      <c r="H9367" t="s">
        <v>49</v>
      </c>
      <c r="I9367" t="s">
        <v>13121</v>
      </c>
      <c r="J9367" s="1">
        <v>2</v>
      </c>
      <c r="K9367" t="s">
        <v>13454</v>
      </c>
      <c r="L9367" t="s">
        <v>13455</v>
      </c>
      <c r="M9367" t="s">
        <v>13456</v>
      </c>
      <c r="N9367" s="126"/>
      <c r="Q9367" t="s">
        <v>13460</v>
      </c>
      <c r="R9367" t="s">
        <v>20052</v>
      </c>
      <c r="S9367" s="120">
        <v>0.6</v>
      </c>
      <c r="U9367"/>
    </row>
    <row r="9368" spans="1:21">
      <c r="A9368">
        <v>9367</v>
      </c>
      <c r="B9368" s="1" t="s">
        <v>13461</v>
      </c>
      <c r="C9368" s="1" t="s">
        <v>47</v>
      </c>
      <c r="D9368" s="1" t="s">
        <v>13119</v>
      </c>
      <c r="E9368" t="s">
        <v>48</v>
      </c>
      <c r="F9368" t="s">
        <v>13453</v>
      </c>
      <c r="G9368" t="s">
        <v>39</v>
      </c>
      <c r="H9368" t="s">
        <v>49</v>
      </c>
      <c r="I9368" t="s">
        <v>13121</v>
      </c>
      <c r="J9368" s="1">
        <v>2</v>
      </c>
      <c r="K9368" t="s">
        <v>13454</v>
      </c>
      <c r="L9368" t="s">
        <v>13455</v>
      </c>
      <c r="M9368" t="s">
        <v>13456</v>
      </c>
      <c r="N9368" s="126">
        <v>0.01</v>
      </c>
      <c r="Q9368" t="s">
        <v>13461</v>
      </c>
      <c r="R9368" t="s">
        <v>20052</v>
      </c>
      <c r="S9368" s="120">
        <v>0.6</v>
      </c>
      <c r="U9368"/>
    </row>
    <row r="9369" spans="1:21">
      <c r="A9369">
        <v>9368</v>
      </c>
      <c r="B9369" s="1" t="s">
        <v>13462</v>
      </c>
      <c r="C9369" s="1" t="s">
        <v>47</v>
      </c>
      <c r="D9369" s="1" t="s">
        <v>13119</v>
      </c>
      <c r="E9369" t="s">
        <v>48</v>
      </c>
      <c r="F9369" t="s">
        <v>13453</v>
      </c>
      <c r="G9369" t="s">
        <v>39</v>
      </c>
      <c r="H9369" t="s">
        <v>49</v>
      </c>
      <c r="I9369" t="s">
        <v>13121</v>
      </c>
      <c r="J9369" s="1">
        <v>2</v>
      </c>
      <c r="K9369" t="s">
        <v>13454</v>
      </c>
      <c r="L9369" t="s">
        <v>13455</v>
      </c>
      <c r="M9369" t="s">
        <v>13456</v>
      </c>
      <c r="N9369" s="126">
        <v>0.01</v>
      </c>
      <c r="Q9369" t="s">
        <v>13462</v>
      </c>
      <c r="R9369" t="s">
        <v>20052</v>
      </c>
      <c r="S9369" s="120">
        <v>0.6</v>
      </c>
      <c r="U9369"/>
    </row>
    <row r="9370" spans="1:21">
      <c r="A9370">
        <v>9369</v>
      </c>
      <c r="B9370" s="1" t="s">
        <v>13463</v>
      </c>
      <c r="C9370" s="1" t="s">
        <v>47</v>
      </c>
      <c r="D9370" s="1" t="s">
        <v>13119</v>
      </c>
      <c r="E9370" t="s">
        <v>48</v>
      </c>
      <c r="F9370" t="s">
        <v>13453</v>
      </c>
      <c r="G9370" t="s">
        <v>39</v>
      </c>
      <c r="H9370" t="s">
        <v>49</v>
      </c>
      <c r="I9370" t="s">
        <v>13121</v>
      </c>
      <c r="J9370" s="1">
        <v>2</v>
      </c>
      <c r="K9370" t="s">
        <v>13454</v>
      </c>
      <c r="L9370" t="s">
        <v>13455</v>
      </c>
      <c r="M9370" t="s">
        <v>13456</v>
      </c>
      <c r="N9370" s="126"/>
      <c r="Q9370" t="s">
        <v>13463</v>
      </c>
      <c r="R9370" t="s">
        <v>20052</v>
      </c>
      <c r="S9370" s="120">
        <v>0.6</v>
      </c>
      <c r="U9370"/>
    </row>
    <row r="9371" spans="1:21">
      <c r="A9371">
        <v>9370</v>
      </c>
      <c r="B9371" s="1" t="s">
        <v>13464</v>
      </c>
      <c r="C9371" s="1" t="s">
        <v>47</v>
      </c>
      <c r="D9371" s="1" t="s">
        <v>13119</v>
      </c>
      <c r="E9371" t="s">
        <v>48</v>
      </c>
      <c r="F9371" t="s">
        <v>13453</v>
      </c>
      <c r="G9371" t="s">
        <v>39</v>
      </c>
      <c r="H9371" t="s">
        <v>49</v>
      </c>
      <c r="I9371" t="s">
        <v>13121</v>
      </c>
      <c r="J9371" s="1">
        <v>2</v>
      </c>
      <c r="K9371" t="s">
        <v>13454</v>
      </c>
      <c r="L9371" t="s">
        <v>13455</v>
      </c>
      <c r="M9371" t="s">
        <v>13456</v>
      </c>
      <c r="N9371" s="126"/>
      <c r="Q9371" t="s">
        <v>13464</v>
      </c>
      <c r="R9371" t="s">
        <v>20052</v>
      </c>
      <c r="S9371" s="120">
        <v>0.6</v>
      </c>
      <c r="U9371"/>
    </row>
    <row r="9372" spans="1:21">
      <c r="A9372">
        <v>9371</v>
      </c>
      <c r="B9372" s="1" t="s">
        <v>13465</v>
      </c>
      <c r="C9372" s="1" t="s">
        <v>47</v>
      </c>
      <c r="D9372" s="1" t="s">
        <v>13119</v>
      </c>
      <c r="E9372" t="s">
        <v>48</v>
      </c>
      <c r="F9372" t="s">
        <v>13453</v>
      </c>
      <c r="G9372" t="s">
        <v>39</v>
      </c>
      <c r="H9372" t="s">
        <v>49</v>
      </c>
      <c r="I9372" t="s">
        <v>13121</v>
      </c>
      <c r="J9372" s="1">
        <v>2</v>
      </c>
      <c r="K9372" t="s">
        <v>13454</v>
      </c>
      <c r="L9372" t="s">
        <v>13455</v>
      </c>
      <c r="M9372" t="s">
        <v>13456</v>
      </c>
      <c r="N9372" s="126"/>
      <c r="Q9372" t="s">
        <v>13465</v>
      </c>
      <c r="R9372" t="s">
        <v>20052</v>
      </c>
      <c r="S9372" s="120">
        <v>0.6</v>
      </c>
      <c r="U9372"/>
    </row>
    <row r="9373" spans="1:21">
      <c r="A9373">
        <v>9372</v>
      </c>
      <c r="B9373" s="1" t="s">
        <v>13466</v>
      </c>
      <c r="C9373" s="1" t="s">
        <v>47</v>
      </c>
      <c r="D9373" s="1" t="s">
        <v>13119</v>
      </c>
      <c r="E9373" t="s">
        <v>48</v>
      </c>
      <c r="F9373" t="s">
        <v>13453</v>
      </c>
      <c r="G9373" t="s">
        <v>39</v>
      </c>
      <c r="H9373" t="s">
        <v>49</v>
      </c>
      <c r="I9373" t="s">
        <v>13121</v>
      </c>
      <c r="J9373" s="1">
        <v>2</v>
      </c>
      <c r="K9373" t="s">
        <v>13454</v>
      </c>
      <c r="L9373" t="s">
        <v>13455</v>
      </c>
      <c r="M9373" t="s">
        <v>13456</v>
      </c>
      <c r="N9373" s="126">
        <v>0.01</v>
      </c>
      <c r="Q9373" t="s">
        <v>13466</v>
      </c>
      <c r="R9373" t="s">
        <v>20052</v>
      </c>
      <c r="S9373" s="120">
        <v>0.6</v>
      </c>
      <c r="U9373"/>
    </row>
    <row r="9374" spans="1:21">
      <c r="A9374">
        <v>9373</v>
      </c>
      <c r="B9374" s="1" t="s">
        <v>13467</v>
      </c>
      <c r="C9374" s="1" t="s">
        <v>47</v>
      </c>
      <c r="D9374" s="1" t="s">
        <v>13119</v>
      </c>
      <c r="E9374" t="s">
        <v>48</v>
      </c>
      <c r="F9374" t="s">
        <v>13453</v>
      </c>
      <c r="G9374" t="s">
        <v>39</v>
      </c>
      <c r="H9374" t="s">
        <v>49</v>
      </c>
      <c r="I9374" t="s">
        <v>13121</v>
      </c>
      <c r="J9374" s="1">
        <v>2</v>
      </c>
      <c r="K9374" t="s">
        <v>13454</v>
      </c>
      <c r="L9374" t="s">
        <v>13455</v>
      </c>
      <c r="M9374" t="s">
        <v>13456</v>
      </c>
      <c r="N9374" s="126"/>
      <c r="Q9374" t="s">
        <v>13467</v>
      </c>
      <c r="R9374" t="s">
        <v>20052</v>
      </c>
      <c r="S9374" s="120">
        <v>0.6</v>
      </c>
      <c r="U9374"/>
    </row>
    <row r="9375" spans="1:21">
      <c r="A9375">
        <v>9374</v>
      </c>
      <c r="B9375" s="1" t="s">
        <v>13468</v>
      </c>
      <c r="C9375" s="1" t="s">
        <v>47</v>
      </c>
      <c r="D9375" s="1" t="s">
        <v>13119</v>
      </c>
      <c r="E9375" t="s">
        <v>48</v>
      </c>
      <c r="F9375" t="s">
        <v>13453</v>
      </c>
      <c r="G9375" t="s">
        <v>39</v>
      </c>
      <c r="H9375" t="s">
        <v>49</v>
      </c>
      <c r="I9375" t="s">
        <v>13121</v>
      </c>
      <c r="J9375" s="1">
        <v>2</v>
      </c>
      <c r="K9375" t="s">
        <v>13454</v>
      </c>
      <c r="L9375" t="s">
        <v>13455</v>
      </c>
      <c r="M9375" t="s">
        <v>13456</v>
      </c>
      <c r="N9375" s="126"/>
      <c r="Q9375" t="s">
        <v>13468</v>
      </c>
      <c r="R9375" t="s">
        <v>20052</v>
      </c>
      <c r="S9375" s="120">
        <v>0.6</v>
      </c>
      <c r="U9375"/>
    </row>
    <row r="9376" spans="1:21">
      <c r="A9376">
        <v>9375</v>
      </c>
      <c r="B9376" s="1" t="s">
        <v>13469</v>
      </c>
      <c r="C9376" s="1" t="s">
        <v>47</v>
      </c>
      <c r="D9376" s="1" t="s">
        <v>13119</v>
      </c>
      <c r="E9376" t="s">
        <v>48</v>
      </c>
      <c r="F9376" t="s">
        <v>13453</v>
      </c>
      <c r="G9376" t="s">
        <v>39</v>
      </c>
      <c r="H9376" t="s">
        <v>49</v>
      </c>
      <c r="I9376" t="s">
        <v>13121</v>
      </c>
      <c r="J9376" s="1">
        <v>2</v>
      </c>
      <c r="K9376" t="s">
        <v>13454</v>
      </c>
      <c r="L9376" t="s">
        <v>13455</v>
      </c>
      <c r="M9376" t="s">
        <v>13456</v>
      </c>
      <c r="N9376" s="126"/>
      <c r="Q9376" t="s">
        <v>13469</v>
      </c>
      <c r="R9376" t="s">
        <v>20052</v>
      </c>
      <c r="S9376" s="120">
        <v>0.6</v>
      </c>
      <c r="U9376"/>
    </row>
    <row r="9377" spans="1:21">
      <c r="A9377">
        <v>9376</v>
      </c>
      <c r="B9377" s="1" t="s">
        <v>13470</v>
      </c>
      <c r="C9377" s="1" t="s">
        <v>47</v>
      </c>
      <c r="D9377" s="1" t="s">
        <v>13119</v>
      </c>
      <c r="E9377" t="s">
        <v>48</v>
      </c>
      <c r="F9377" t="s">
        <v>13453</v>
      </c>
      <c r="G9377" t="s">
        <v>39</v>
      </c>
      <c r="H9377" t="s">
        <v>49</v>
      </c>
      <c r="I9377" t="s">
        <v>13121</v>
      </c>
      <c r="J9377" s="1">
        <v>2</v>
      </c>
      <c r="K9377" t="s">
        <v>13454</v>
      </c>
      <c r="L9377" t="s">
        <v>13455</v>
      </c>
      <c r="M9377" t="s">
        <v>13456</v>
      </c>
      <c r="N9377" s="126"/>
      <c r="Q9377" t="s">
        <v>13470</v>
      </c>
      <c r="R9377" t="s">
        <v>20052</v>
      </c>
      <c r="S9377" s="120">
        <v>0.6</v>
      </c>
      <c r="U9377"/>
    </row>
    <row r="9378" spans="1:21">
      <c r="A9378">
        <v>9377</v>
      </c>
      <c r="B9378" s="1" t="s">
        <v>13471</v>
      </c>
      <c r="C9378" s="1" t="s">
        <v>47</v>
      </c>
      <c r="D9378" s="1" t="s">
        <v>13119</v>
      </c>
      <c r="E9378" t="s">
        <v>48</v>
      </c>
      <c r="F9378" t="s">
        <v>13453</v>
      </c>
      <c r="G9378" t="s">
        <v>39</v>
      </c>
      <c r="H9378" t="s">
        <v>49</v>
      </c>
      <c r="I9378" t="s">
        <v>13121</v>
      </c>
      <c r="J9378" s="1">
        <v>2</v>
      </c>
      <c r="K9378" t="s">
        <v>13454</v>
      </c>
      <c r="L9378" t="s">
        <v>13455</v>
      </c>
      <c r="M9378" t="s">
        <v>13456</v>
      </c>
      <c r="N9378" s="126"/>
      <c r="Q9378" t="s">
        <v>13471</v>
      </c>
      <c r="R9378" t="s">
        <v>20052</v>
      </c>
      <c r="S9378" s="120">
        <v>0.6</v>
      </c>
      <c r="U9378"/>
    </row>
    <row r="9379" spans="1:21">
      <c r="A9379">
        <v>9378</v>
      </c>
      <c r="B9379" s="1" t="s">
        <v>13472</v>
      </c>
      <c r="C9379" s="1" t="s">
        <v>47</v>
      </c>
      <c r="D9379" s="1" t="s">
        <v>13119</v>
      </c>
      <c r="E9379" t="s">
        <v>48</v>
      </c>
      <c r="F9379" t="s">
        <v>13453</v>
      </c>
      <c r="G9379" t="s">
        <v>39</v>
      </c>
      <c r="H9379" t="s">
        <v>49</v>
      </c>
      <c r="I9379" t="s">
        <v>13121</v>
      </c>
      <c r="J9379" s="1">
        <v>2</v>
      </c>
      <c r="K9379" t="s">
        <v>13454</v>
      </c>
      <c r="L9379" t="s">
        <v>13455</v>
      </c>
      <c r="M9379" t="s">
        <v>13456</v>
      </c>
      <c r="N9379" s="126"/>
      <c r="Q9379" t="s">
        <v>13472</v>
      </c>
      <c r="R9379" t="s">
        <v>20052</v>
      </c>
      <c r="S9379" s="120">
        <v>0.6</v>
      </c>
      <c r="U9379"/>
    </row>
    <row r="9380" spans="1:21">
      <c r="A9380">
        <v>9379</v>
      </c>
      <c r="B9380" s="1" t="s">
        <v>13473</v>
      </c>
      <c r="C9380" s="1" t="s">
        <v>47</v>
      </c>
      <c r="D9380" s="1" t="s">
        <v>13119</v>
      </c>
      <c r="E9380" t="s">
        <v>48</v>
      </c>
      <c r="F9380" t="s">
        <v>13453</v>
      </c>
      <c r="G9380" t="s">
        <v>39</v>
      </c>
      <c r="H9380" t="s">
        <v>49</v>
      </c>
      <c r="I9380" t="s">
        <v>13121</v>
      </c>
      <c r="J9380" s="1">
        <v>2</v>
      </c>
      <c r="K9380" t="s">
        <v>13454</v>
      </c>
      <c r="L9380" t="s">
        <v>13455</v>
      </c>
      <c r="M9380" t="s">
        <v>13456</v>
      </c>
      <c r="N9380" s="126"/>
      <c r="Q9380" t="s">
        <v>13473</v>
      </c>
      <c r="R9380" t="s">
        <v>20052</v>
      </c>
      <c r="S9380" s="120">
        <v>0.6</v>
      </c>
      <c r="U9380"/>
    </row>
    <row r="9381" spans="1:21">
      <c r="A9381">
        <v>9380</v>
      </c>
      <c r="B9381" s="1" t="s">
        <v>13474</v>
      </c>
      <c r="C9381" s="1" t="s">
        <v>47</v>
      </c>
      <c r="D9381" s="1" t="s">
        <v>13119</v>
      </c>
      <c r="E9381" t="s">
        <v>48</v>
      </c>
      <c r="F9381" t="s">
        <v>13453</v>
      </c>
      <c r="G9381" t="s">
        <v>39</v>
      </c>
      <c r="H9381" t="s">
        <v>49</v>
      </c>
      <c r="I9381" t="s">
        <v>13121</v>
      </c>
      <c r="J9381" s="1">
        <v>2</v>
      </c>
      <c r="K9381" t="s">
        <v>13454</v>
      </c>
      <c r="L9381" t="s">
        <v>13455</v>
      </c>
      <c r="M9381" t="s">
        <v>13456</v>
      </c>
      <c r="N9381" s="126"/>
      <c r="Q9381" t="s">
        <v>13474</v>
      </c>
      <c r="R9381" t="s">
        <v>20052</v>
      </c>
      <c r="S9381" s="120">
        <v>0.6</v>
      </c>
      <c r="U9381"/>
    </row>
    <row r="9382" spans="1:21">
      <c r="A9382">
        <v>9381</v>
      </c>
      <c r="B9382" s="1" t="s">
        <v>12771</v>
      </c>
      <c r="C9382" s="1" t="s">
        <v>47</v>
      </c>
      <c r="D9382" s="1" t="s">
        <v>13119</v>
      </c>
      <c r="E9382" t="s">
        <v>48</v>
      </c>
      <c r="F9382" t="s">
        <v>13453</v>
      </c>
      <c r="G9382" t="s">
        <v>39</v>
      </c>
      <c r="H9382" t="s">
        <v>49</v>
      </c>
      <c r="I9382" t="s">
        <v>13121</v>
      </c>
      <c r="J9382" s="1">
        <v>2</v>
      </c>
      <c r="K9382" t="s">
        <v>13454</v>
      </c>
      <c r="L9382" t="s">
        <v>13455</v>
      </c>
      <c r="M9382" t="s">
        <v>13456</v>
      </c>
      <c r="N9382" s="126"/>
      <c r="Q9382" t="s">
        <v>12771</v>
      </c>
      <c r="R9382" t="s">
        <v>20052</v>
      </c>
      <c r="S9382" s="120">
        <v>0.6</v>
      </c>
      <c r="U9382"/>
    </row>
    <row r="9383" spans="1:21">
      <c r="A9383">
        <v>9382</v>
      </c>
      <c r="B9383" s="1" t="s">
        <v>13475</v>
      </c>
      <c r="C9383" s="1" t="s">
        <v>47</v>
      </c>
      <c r="D9383" s="1" t="s">
        <v>13119</v>
      </c>
      <c r="E9383" t="s">
        <v>48</v>
      </c>
      <c r="F9383" t="s">
        <v>13453</v>
      </c>
      <c r="G9383" t="s">
        <v>39</v>
      </c>
      <c r="H9383" t="s">
        <v>49</v>
      </c>
      <c r="I9383" t="s">
        <v>13121</v>
      </c>
      <c r="J9383" s="1">
        <v>2</v>
      </c>
      <c r="K9383" t="s">
        <v>13454</v>
      </c>
      <c r="L9383" t="s">
        <v>13455</v>
      </c>
      <c r="M9383" t="s">
        <v>13456</v>
      </c>
      <c r="N9383" s="126"/>
      <c r="Q9383" t="s">
        <v>13475</v>
      </c>
      <c r="R9383" t="s">
        <v>20052</v>
      </c>
      <c r="S9383" s="120">
        <v>0.6</v>
      </c>
      <c r="U9383"/>
    </row>
    <row r="9384" spans="1:21">
      <c r="A9384">
        <v>9383</v>
      </c>
      <c r="B9384" s="1" t="s">
        <v>13476</v>
      </c>
      <c r="C9384" s="1" t="s">
        <v>47</v>
      </c>
      <c r="D9384" s="1" t="s">
        <v>13119</v>
      </c>
      <c r="E9384" t="s">
        <v>48</v>
      </c>
      <c r="F9384" t="s">
        <v>13453</v>
      </c>
      <c r="G9384" t="s">
        <v>39</v>
      </c>
      <c r="H9384" t="s">
        <v>49</v>
      </c>
      <c r="I9384" t="s">
        <v>13121</v>
      </c>
      <c r="J9384" s="1">
        <v>2</v>
      </c>
      <c r="K9384" t="s">
        <v>13454</v>
      </c>
      <c r="L9384" t="s">
        <v>13455</v>
      </c>
      <c r="M9384" t="s">
        <v>13456</v>
      </c>
      <c r="N9384" s="126"/>
      <c r="Q9384" t="s">
        <v>13476</v>
      </c>
      <c r="R9384" t="s">
        <v>20052</v>
      </c>
      <c r="S9384" s="120">
        <v>0.6</v>
      </c>
      <c r="U9384"/>
    </row>
    <row r="9385" spans="1:21">
      <c r="A9385">
        <v>9384</v>
      </c>
      <c r="B9385" s="1" t="s">
        <v>13477</v>
      </c>
      <c r="C9385" s="1" t="s">
        <v>47</v>
      </c>
      <c r="D9385" s="1" t="s">
        <v>13119</v>
      </c>
      <c r="E9385" t="s">
        <v>48</v>
      </c>
      <c r="F9385" t="s">
        <v>13453</v>
      </c>
      <c r="G9385" t="s">
        <v>39</v>
      </c>
      <c r="H9385" t="s">
        <v>49</v>
      </c>
      <c r="I9385" t="s">
        <v>13121</v>
      </c>
      <c r="J9385" s="1">
        <v>2</v>
      </c>
      <c r="K9385" t="s">
        <v>13454</v>
      </c>
      <c r="L9385" t="s">
        <v>13455</v>
      </c>
      <c r="M9385" t="s">
        <v>13456</v>
      </c>
      <c r="N9385" s="126"/>
      <c r="Q9385" t="s">
        <v>13477</v>
      </c>
      <c r="R9385" t="s">
        <v>20052</v>
      </c>
      <c r="S9385" s="120">
        <v>0.6</v>
      </c>
      <c r="U9385"/>
    </row>
    <row r="9386" spans="1:21">
      <c r="A9386">
        <v>9385</v>
      </c>
      <c r="B9386" s="1" t="s">
        <v>13478</v>
      </c>
      <c r="C9386" s="1" t="s">
        <v>47</v>
      </c>
      <c r="D9386" s="1" t="s">
        <v>13119</v>
      </c>
      <c r="E9386" t="s">
        <v>48</v>
      </c>
      <c r="F9386" t="s">
        <v>13453</v>
      </c>
      <c r="G9386" t="s">
        <v>39</v>
      </c>
      <c r="H9386" t="s">
        <v>49</v>
      </c>
      <c r="I9386" t="s">
        <v>13121</v>
      </c>
      <c r="J9386" s="1">
        <v>2</v>
      </c>
      <c r="K9386" t="s">
        <v>13454</v>
      </c>
      <c r="L9386" t="s">
        <v>13455</v>
      </c>
      <c r="M9386" t="s">
        <v>13456</v>
      </c>
      <c r="N9386" s="126"/>
      <c r="Q9386" t="s">
        <v>13478</v>
      </c>
      <c r="R9386" t="s">
        <v>20052</v>
      </c>
      <c r="S9386" s="120">
        <v>0.6</v>
      </c>
      <c r="U9386"/>
    </row>
    <row r="9387" spans="1:21">
      <c r="A9387">
        <v>9386</v>
      </c>
      <c r="B9387" s="1" t="s">
        <v>13479</v>
      </c>
      <c r="C9387" s="1" t="s">
        <v>47</v>
      </c>
      <c r="D9387" s="1" t="s">
        <v>13119</v>
      </c>
      <c r="E9387" t="s">
        <v>48</v>
      </c>
      <c r="F9387" t="s">
        <v>13453</v>
      </c>
      <c r="G9387" t="s">
        <v>39</v>
      </c>
      <c r="H9387" t="s">
        <v>49</v>
      </c>
      <c r="I9387" t="s">
        <v>13121</v>
      </c>
      <c r="J9387" s="1">
        <v>2</v>
      </c>
      <c r="K9387" t="s">
        <v>13454</v>
      </c>
      <c r="L9387" t="s">
        <v>13455</v>
      </c>
      <c r="M9387" t="s">
        <v>13456</v>
      </c>
      <c r="N9387" s="126">
        <v>0.01</v>
      </c>
      <c r="Q9387" t="s">
        <v>13479</v>
      </c>
      <c r="R9387" t="s">
        <v>20052</v>
      </c>
      <c r="S9387" s="120">
        <v>0.6</v>
      </c>
      <c r="U9387"/>
    </row>
    <row r="9388" spans="1:21">
      <c r="A9388">
        <v>9387</v>
      </c>
      <c r="B9388" s="1" t="s">
        <v>13480</v>
      </c>
      <c r="C9388" s="1" t="s">
        <v>47</v>
      </c>
      <c r="D9388" s="1" t="s">
        <v>13119</v>
      </c>
      <c r="E9388" t="s">
        <v>48</v>
      </c>
      <c r="F9388" t="s">
        <v>13453</v>
      </c>
      <c r="G9388" t="s">
        <v>39</v>
      </c>
      <c r="H9388" t="s">
        <v>49</v>
      </c>
      <c r="I9388" t="s">
        <v>13121</v>
      </c>
      <c r="J9388" s="1">
        <v>2</v>
      </c>
      <c r="K9388" t="s">
        <v>13454</v>
      </c>
      <c r="L9388" t="s">
        <v>13455</v>
      </c>
      <c r="M9388" t="s">
        <v>13456</v>
      </c>
      <c r="N9388" s="126"/>
      <c r="Q9388" t="s">
        <v>13480</v>
      </c>
      <c r="R9388" t="s">
        <v>20052</v>
      </c>
      <c r="S9388" s="120">
        <v>0.6</v>
      </c>
      <c r="U9388"/>
    </row>
    <row r="9389" spans="1:21">
      <c r="A9389">
        <v>9388</v>
      </c>
      <c r="B9389" s="1" t="s">
        <v>13481</v>
      </c>
      <c r="C9389" s="1" t="s">
        <v>47</v>
      </c>
      <c r="D9389" s="1" t="s">
        <v>13119</v>
      </c>
      <c r="E9389" t="s">
        <v>48</v>
      </c>
      <c r="F9389" t="s">
        <v>13453</v>
      </c>
      <c r="G9389" t="s">
        <v>39</v>
      </c>
      <c r="H9389" t="s">
        <v>49</v>
      </c>
      <c r="I9389" t="s">
        <v>13121</v>
      </c>
      <c r="J9389" s="1">
        <v>2</v>
      </c>
      <c r="K9389" t="s">
        <v>13454</v>
      </c>
      <c r="L9389" t="s">
        <v>13455</v>
      </c>
      <c r="M9389" t="s">
        <v>13456</v>
      </c>
      <c r="N9389" s="126"/>
      <c r="Q9389" t="s">
        <v>13481</v>
      </c>
      <c r="R9389" t="s">
        <v>20052</v>
      </c>
      <c r="S9389" s="120">
        <v>0.6</v>
      </c>
      <c r="U9389"/>
    </row>
    <row r="9390" spans="1:21">
      <c r="A9390">
        <v>9389</v>
      </c>
      <c r="B9390" s="1" t="s">
        <v>13482</v>
      </c>
      <c r="C9390" s="1" t="s">
        <v>47</v>
      </c>
      <c r="D9390" s="1" t="s">
        <v>13119</v>
      </c>
      <c r="E9390" t="s">
        <v>48</v>
      </c>
      <c r="F9390" t="s">
        <v>13453</v>
      </c>
      <c r="G9390" t="s">
        <v>39</v>
      </c>
      <c r="H9390" t="s">
        <v>49</v>
      </c>
      <c r="I9390" t="s">
        <v>13121</v>
      </c>
      <c r="J9390" s="1">
        <v>2</v>
      </c>
      <c r="K9390" t="s">
        <v>13454</v>
      </c>
      <c r="L9390" t="s">
        <v>13455</v>
      </c>
      <c r="M9390" t="s">
        <v>13456</v>
      </c>
      <c r="N9390" s="126"/>
      <c r="Q9390" t="s">
        <v>13482</v>
      </c>
      <c r="R9390" t="s">
        <v>20052</v>
      </c>
      <c r="S9390" s="120">
        <v>0.6</v>
      </c>
      <c r="U9390"/>
    </row>
    <row r="9391" spans="1:21">
      <c r="A9391">
        <v>9390</v>
      </c>
      <c r="B9391" s="1" t="s">
        <v>13483</v>
      </c>
      <c r="C9391" s="1" t="s">
        <v>47</v>
      </c>
      <c r="D9391" s="1" t="s">
        <v>13119</v>
      </c>
      <c r="E9391" t="s">
        <v>48</v>
      </c>
      <c r="F9391" t="s">
        <v>13453</v>
      </c>
      <c r="G9391" t="s">
        <v>39</v>
      </c>
      <c r="H9391" t="s">
        <v>49</v>
      </c>
      <c r="I9391" t="s">
        <v>13121</v>
      </c>
      <c r="J9391" s="1">
        <v>2</v>
      </c>
      <c r="K9391" t="s">
        <v>13454</v>
      </c>
      <c r="L9391" t="s">
        <v>13455</v>
      </c>
      <c r="M9391" t="s">
        <v>13456</v>
      </c>
      <c r="N9391" s="126"/>
      <c r="Q9391" t="s">
        <v>13483</v>
      </c>
      <c r="R9391" t="s">
        <v>20052</v>
      </c>
      <c r="S9391" s="120">
        <v>0.6</v>
      </c>
      <c r="U9391"/>
    </row>
    <row r="9392" spans="1:21">
      <c r="A9392">
        <v>9391</v>
      </c>
      <c r="B9392" s="1" t="s">
        <v>13484</v>
      </c>
      <c r="C9392" s="1" t="s">
        <v>801</v>
      </c>
      <c r="D9392" s="1" t="s">
        <v>13119</v>
      </c>
      <c r="E9392" t="s">
        <v>48</v>
      </c>
      <c r="F9392" t="s">
        <v>13485</v>
      </c>
      <c r="G9392" t="s">
        <v>39</v>
      </c>
      <c r="H9392" t="s">
        <v>803</v>
      </c>
      <c r="I9392" t="s">
        <v>13121</v>
      </c>
      <c r="J9392" s="1">
        <v>2</v>
      </c>
      <c r="K9392" t="s">
        <v>13485</v>
      </c>
      <c r="L9392" t="s">
        <v>13486</v>
      </c>
      <c r="M9392" t="s">
        <v>13487</v>
      </c>
      <c r="N9392" s="126">
        <v>0.01</v>
      </c>
      <c r="Q9392" t="s">
        <v>13484</v>
      </c>
      <c r="R9392" t="s">
        <v>20053</v>
      </c>
      <c r="S9392" s="120">
        <v>0.6</v>
      </c>
      <c r="U9392"/>
    </row>
    <row r="9393" spans="1:21">
      <c r="A9393">
        <v>9392</v>
      </c>
      <c r="B9393" s="1" t="s">
        <v>13373</v>
      </c>
      <c r="C9393" s="1" t="s">
        <v>801</v>
      </c>
      <c r="D9393" s="1" t="s">
        <v>13119</v>
      </c>
      <c r="E9393" t="s">
        <v>48</v>
      </c>
      <c r="F9393" t="s">
        <v>13485</v>
      </c>
      <c r="G9393" t="s">
        <v>39</v>
      </c>
      <c r="H9393" t="s">
        <v>803</v>
      </c>
      <c r="I9393" t="s">
        <v>13121</v>
      </c>
      <c r="J9393" s="1">
        <v>2</v>
      </c>
      <c r="K9393" t="s">
        <v>13485</v>
      </c>
      <c r="L9393" t="s">
        <v>13486</v>
      </c>
      <c r="M9393" t="s">
        <v>13487</v>
      </c>
      <c r="N9393" s="126"/>
      <c r="Q9393" t="s">
        <v>13373</v>
      </c>
      <c r="R9393" t="s">
        <v>20053</v>
      </c>
      <c r="S9393" s="120">
        <v>0.6</v>
      </c>
      <c r="U9393"/>
    </row>
    <row r="9394" spans="1:21">
      <c r="A9394">
        <v>9393</v>
      </c>
      <c r="B9394" s="1" t="s">
        <v>13370</v>
      </c>
      <c r="C9394" s="1" t="s">
        <v>801</v>
      </c>
      <c r="D9394" s="1" t="s">
        <v>13119</v>
      </c>
      <c r="E9394" t="s">
        <v>48</v>
      </c>
      <c r="F9394" t="s">
        <v>13485</v>
      </c>
      <c r="G9394" t="s">
        <v>39</v>
      </c>
      <c r="H9394" t="s">
        <v>803</v>
      </c>
      <c r="I9394" t="s">
        <v>13121</v>
      </c>
      <c r="J9394" s="1">
        <v>2</v>
      </c>
      <c r="K9394" t="s">
        <v>13485</v>
      </c>
      <c r="L9394" t="s">
        <v>13486</v>
      </c>
      <c r="M9394" t="s">
        <v>13487</v>
      </c>
      <c r="N9394" s="126"/>
      <c r="Q9394" t="s">
        <v>13370</v>
      </c>
      <c r="R9394" t="s">
        <v>20053</v>
      </c>
      <c r="S9394" s="120">
        <v>0.6</v>
      </c>
      <c r="U9394"/>
    </row>
    <row r="9395" spans="1:21">
      <c r="A9395">
        <v>9394</v>
      </c>
      <c r="B9395" s="1" t="s">
        <v>13488</v>
      </c>
      <c r="C9395" s="1" t="s">
        <v>801</v>
      </c>
      <c r="D9395" s="1" t="s">
        <v>13119</v>
      </c>
      <c r="E9395" t="s">
        <v>48</v>
      </c>
      <c r="F9395" t="s">
        <v>13485</v>
      </c>
      <c r="G9395" t="s">
        <v>39</v>
      </c>
      <c r="H9395" t="s">
        <v>803</v>
      </c>
      <c r="I9395" t="s">
        <v>13121</v>
      </c>
      <c r="J9395" s="1">
        <v>2</v>
      </c>
      <c r="K9395" t="s">
        <v>13485</v>
      </c>
      <c r="L9395" t="s">
        <v>13486</v>
      </c>
      <c r="M9395" t="s">
        <v>13487</v>
      </c>
      <c r="N9395" s="126">
        <v>0.01</v>
      </c>
      <c r="Q9395" t="s">
        <v>13488</v>
      </c>
      <c r="R9395" t="s">
        <v>20053</v>
      </c>
      <c r="S9395" s="120">
        <v>0.6</v>
      </c>
      <c r="U9395"/>
    </row>
    <row r="9396" spans="1:21">
      <c r="A9396">
        <v>9395</v>
      </c>
      <c r="B9396" s="1" t="s">
        <v>13489</v>
      </c>
      <c r="C9396" s="1" t="s">
        <v>801</v>
      </c>
      <c r="D9396" s="1" t="s">
        <v>13119</v>
      </c>
      <c r="E9396" t="s">
        <v>48</v>
      </c>
      <c r="F9396" t="s">
        <v>13485</v>
      </c>
      <c r="G9396" t="s">
        <v>39</v>
      </c>
      <c r="H9396" t="s">
        <v>803</v>
      </c>
      <c r="I9396" t="s">
        <v>13121</v>
      </c>
      <c r="J9396" s="1">
        <v>2</v>
      </c>
      <c r="K9396" t="s">
        <v>13485</v>
      </c>
      <c r="L9396" t="s">
        <v>13486</v>
      </c>
      <c r="M9396" t="s">
        <v>13487</v>
      </c>
      <c r="N9396" s="126"/>
      <c r="Q9396" t="s">
        <v>13489</v>
      </c>
      <c r="R9396" t="s">
        <v>20053</v>
      </c>
      <c r="S9396" s="120">
        <v>0.6</v>
      </c>
      <c r="U9396"/>
    </row>
    <row r="9397" spans="1:21">
      <c r="A9397">
        <v>9396</v>
      </c>
      <c r="B9397" s="1" t="s">
        <v>13490</v>
      </c>
      <c r="C9397" s="1" t="s">
        <v>801</v>
      </c>
      <c r="D9397" s="1" t="s">
        <v>13119</v>
      </c>
      <c r="E9397" t="s">
        <v>48</v>
      </c>
      <c r="F9397" t="s">
        <v>13485</v>
      </c>
      <c r="G9397" t="s">
        <v>39</v>
      </c>
      <c r="H9397" t="s">
        <v>803</v>
      </c>
      <c r="I9397" t="s">
        <v>13121</v>
      </c>
      <c r="J9397" s="1">
        <v>2</v>
      </c>
      <c r="K9397" t="s">
        <v>13485</v>
      </c>
      <c r="L9397" t="s">
        <v>13486</v>
      </c>
      <c r="M9397" t="s">
        <v>13487</v>
      </c>
      <c r="N9397" s="126">
        <v>0.01</v>
      </c>
      <c r="Q9397" t="s">
        <v>13490</v>
      </c>
      <c r="R9397" t="s">
        <v>20053</v>
      </c>
      <c r="S9397" s="120">
        <v>0.6</v>
      </c>
      <c r="U9397"/>
    </row>
    <row r="9398" spans="1:21">
      <c r="A9398">
        <v>9397</v>
      </c>
      <c r="B9398" s="1" t="s">
        <v>13491</v>
      </c>
      <c r="C9398" s="1" t="s">
        <v>801</v>
      </c>
      <c r="D9398" s="1" t="s">
        <v>13119</v>
      </c>
      <c r="E9398" t="s">
        <v>48</v>
      </c>
      <c r="F9398" t="s">
        <v>13485</v>
      </c>
      <c r="G9398" t="s">
        <v>39</v>
      </c>
      <c r="H9398" t="s">
        <v>803</v>
      </c>
      <c r="I9398" t="s">
        <v>13121</v>
      </c>
      <c r="J9398" s="1">
        <v>2</v>
      </c>
      <c r="K9398" t="s">
        <v>13485</v>
      </c>
      <c r="L9398" t="s">
        <v>13486</v>
      </c>
      <c r="M9398" t="s">
        <v>13487</v>
      </c>
      <c r="N9398" s="126"/>
      <c r="Q9398" t="s">
        <v>13491</v>
      </c>
      <c r="R9398" t="s">
        <v>20053</v>
      </c>
      <c r="S9398" s="120">
        <v>0.6</v>
      </c>
      <c r="U9398"/>
    </row>
    <row r="9399" spans="1:21">
      <c r="A9399">
        <v>9398</v>
      </c>
      <c r="B9399" s="1" t="s">
        <v>13492</v>
      </c>
      <c r="C9399" s="1" t="s">
        <v>801</v>
      </c>
      <c r="D9399" s="1" t="s">
        <v>13119</v>
      </c>
      <c r="E9399" t="s">
        <v>48</v>
      </c>
      <c r="F9399" t="s">
        <v>13485</v>
      </c>
      <c r="G9399" t="s">
        <v>39</v>
      </c>
      <c r="H9399" t="s">
        <v>803</v>
      </c>
      <c r="I9399" t="s">
        <v>13121</v>
      </c>
      <c r="J9399" s="1">
        <v>2</v>
      </c>
      <c r="K9399" t="s">
        <v>13485</v>
      </c>
      <c r="L9399" t="s">
        <v>13486</v>
      </c>
      <c r="M9399" t="s">
        <v>13487</v>
      </c>
      <c r="N9399" s="126"/>
      <c r="Q9399" t="s">
        <v>13492</v>
      </c>
      <c r="R9399" t="s">
        <v>20053</v>
      </c>
      <c r="S9399" s="120">
        <v>0.6</v>
      </c>
      <c r="U9399"/>
    </row>
    <row r="9400" spans="1:21">
      <c r="A9400">
        <v>9399</v>
      </c>
      <c r="B9400" s="1" t="s">
        <v>13493</v>
      </c>
      <c r="C9400" s="1" t="s">
        <v>801</v>
      </c>
      <c r="D9400" s="1" t="s">
        <v>13119</v>
      </c>
      <c r="E9400" t="s">
        <v>48</v>
      </c>
      <c r="F9400" t="s">
        <v>13485</v>
      </c>
      <c r="G9400" t="s">
        <v>39</v>
      </c>
      <c r="H9400" t="s">
        <v>803</v>
      </c>
      <c r="I9400" t="s">
        <v>13121</v>
      </c>
      <c r="J9400" s="1">
        <v>2</v>
      </c>
      <c r="K9400" t="s">
        <v>13485</v>
      </c>
      <c r="L9400" t="s">
        <v>13486</v>
      </c>
      <c r="M9400" t="s">
        <v>13487</v>
      </c>
      <c r="N9400" s="126"/>
      <c r="Q9400" t="s">
        <v>13493</v>
      </c>
      <c r="R9400" t="s">
        <v>20053</v>
      </c>
      <c r="S9400" s="120">
        <v>0.6</v>
      </c>
      <c r="U9400"/>
    </row>
    <row r="9401" spans="1:21">
      <c r="A9401">
        <v>9400</v>
      </c>
      <c r="B9401" s="1" t="s">
        <v>13494</v>
      </c>
      <c r="C9401" s="1" t="s">
        <v>801</v>
      </c>
      <c r="D9401" s="1" t="s">
        <v>13119</v>
      </c>
      <c r="E9401" t="s">
        <v>48</v>
      </c>
      <c r="F9401" t="s">
        <v>13485</v>
      </c>
      <c r="G9401" t="s">
        <v>39</v>
      </c>
      <c r="H9401" t="s">
        <v>803</v>
      </c>
      <c r="I9401" t="s">
        <v>13121</v>
      </c>
      <c r="J9401" s="1">
        <v>2</v>
      </c>
      <c r="K9401" t="s">
        <v>13485</v>
      </c>
      <c r="L9401" t="s">
        <v>13486</v>
      </c>
      <c r="M9401" t="s">
        <v>13487</v>
      </c>
      <c r="N9401" s="126"/>
      <c r="Q9401" t="s">
        <v>13494</v>
      </c>
      <c r="R9401" t="s">
        <v>20053</v>
      </c>
      <c r="S9401" s="120">
        <v>0.6</v>
      </c>
      <c r="U9401"/>
    </row>
    <row r="9402" spans="1:21">
      <c r="A9402">
        <v>9401</v>
      </c>
      <c r="B9402" s="1" t="s">
        <v>13495</v>
      </c>
      <c r="C9402" s="1" t="s">
        <v>801</v>
      </c>
      <c r="D9402" s="1" t="s">
        <v>13119</v>
      </c>
      <c r="E9402" t="s">
        <v>48</v>
      </c>
      <c r="F9402" t="s">
        <v>13485</v>
      </c>
      <c r="G9402" t="s">
        <v>39</v>
      </c>
      <c r="H9402" t="s">
        <v>803</v>
      </c>
      <c r="I9402" t="s">
        <v>13121</v>
      </c>
      <c r="J9402" s="1">
        <v>2</v>
      </c>
      <c r="K9402" t="s">
        <v>13485</v>
      </c>
      <c r="L9402" t="s">
        <v>13486</v>
      </c>
      <c r="M9402" t="s">
        <v>13487</v>
      </c>
      <c r="N9402" s="126"/>
      <c r="Q9402" t="s">
        <v>13495</v>
      </c>
      <c r="R9402" t="s">
        <v>20053</v>
      </c>
      <c r="S9402" s="120">
        <v>0.6</v>
      </c>
      <c r="U9402"/>
    </row>
    <row r="9403" spans="1:21">
      <c r="A9403">
        <v>9402</v>
      </c>
      <c r="B9403" s="1" t="s">
        <v>13247</v>
      </c>
      <c r="C9403" s="1" t="s">
        <v>801</v>
      </c>
      <c r="D9403" s="1" t="s">
        <v>13119</v>
      </c>
      <c r="E9403" t="s">
        <v>48</v>
      </c>
      <c r="F9403" t="s">
        <v>13485</v>
      </c>
      <c r="G9403" t="s">
        <v>39</v>
      </c>
      <c r="H9403" t="s">
        <v>803</v>
      </c>
      <c r="I9403" t="s">
        <v>13121</v>
      </c>
      <c r="J9403" s="1">
        <v>2</v>
      </c>
      <c r="K9403" t="s">
        <v>13485</v>
      </c>
      <c r="L9403" t="s">
        <v>13486</v>
      </c>
      <c r="M9403" t="s">
        <v>13487</v>
      </c>
      <c r="N9403" s="126"/>
      <c r="Q9403" t="s">
        <v>13247</v>
      </c>
      <c r="R9403" t="s">
        <v>20053</v>
      </c>
      <c r="S9403" s="120">
        <v>0.6</v>
      </c>
      <c r="U9403"/>
    </row>
    <row r="9404" spans="1:21">
      <c r="A9404">
        <v>9403</v>
      </c>
      <c r="B9404" s="1" t="s">
        <v>13496</v>
      </c>
      <c r="C9404" s="1" t="s">
        <v>801</v>
      </c>
      <c r="D9404" s="1" t="s">
        <v>13119</v>
      </c>
      <c r="E9404" t="s">
        <v>48</v>
      </c>
      <c r="F9404" t="s">
        <v>13485</v>
      </c>
      <c r="G9404" t="s">
        <v>39</v>
      </c>
      <c r="H9404" t="s">
        <v>803</v>
      </c>
      <c r="I9404" t="s">
        <v>13121</v>
      </c>
      <c r="J9404" s="1">
        <v>2</v>
      </c>
      <c r="K9404" t="s">
        <v>13485</v>
      </c>
      <c r="L9404" t="s">
        <v>13486</v>
      </c>
      <c r="M9404" t="s">
        <v>13487</v>
      </c>
      <c r="N9404" s="126"/>
      <c r="Q9404" t="s">
        <v>13496</v>
      </c>
      <c r="R9404" t="s">
        <v>20053</v>
      </c>
      <c r="S9404" s="120">
        <v>0.6</v>
      </c>
      <c r="U9404"/>
    </row>
    <row r="9405" spans="1:21">
      <c r="A9405">
        <v>9404</v>
      </c>
      <c r="B9405" s="1" t="s">
        <v>13497</v>
      </c>
      <c r="C9405" s="1" t="s">
        <v>801</v>
      </c>
      <c r="D9405" s="1" t="s">
        <v>13119</v>
      </c>
      <c r="E9405" t="s">
        <v>48</v>
      </c>
      <c r="F9405" t="s">
        <v>13485</v>
      </c>
      <c r="G9405" t="s">
        <v>39</v>
      </c>
      <c r="H9405" t="s">
        <v>803</v>
      </c>
      <c r="I9405" t="s">
        <v>13121</v>
      </c>
      <c r="J9405" s="1">
        <v>2</v>
      </c>
      <c r="K9405" t="s">
        <v>13485</v>
      </c>
      <c r="L9405" t="s">
        <v>13486</v>
      </c>
      <c r="M9405" t="s">
        <v>13487</v>
      </c>
      <c r="N9405" s="126"/>
      <c r="Q9405" t="s">
        <v>13497</v>
      </c>
      <c r="R9405" t="s">
        <v>20053</v>
      </c>
      <c r="S9405" s="120">
        <v>0.6</v>
      </c>
      <c r="U9405"/>
    </row>
    <row r="9406" spans="1:21">
      <c r="A9406">
        <v>9405</v>
      </c>
      <c r="B9406" s="1" t="s">
        <v>13498</v>
      </c>
      <c r="C9406" s="1" t="s">
        <v>801</v>
      </c>
      <c r="D9406" s="1" t="s">
        <v>13119</v>
      </c>
      <c r="E9406" t="s">
        <v>48</v>
      </c>
      <c r="F9406" t="s">
        <v>13485</v>
      </c>
      <c r="G9406" t="s">
        <v>39</v>
      </c>
      <c r="H9406" t="s">
        <v>803</v>
      </c>
      <c r="I9406" t="s">
        <v>13121</v>
      </c>
      <c r="J9406" s="1">
        <v>2</v>
      </c>
      <c r="K9406" t="s">
        <v>13485</v>
      </c>
      <c r="L9406" t="s">
        <v>13486</v>
      </c>
      <c r="M9406" t="s">
        <v>13487</v>
      </c>
      <c r="N9406" s="126"/>
      <c r="Q9406" t="s">
        <v>13498</v>
      </c>
      <c r="R9406" t="s">
        <v>20053</v>
      </c>
      <c r="S9406" s="120">
        <v>0.6</v>
      </c>
      <c r="U9406"/>
    </row>
    <row r="9407" spans="1:21">
      <c r="A9407">
        <v>9406</v>
      </c>
      <c r="B9407" s="1" t="s">
        <v>13499</v>
      </c>
      <c r="C9407" s="1" t="s">
        <v>801</v>
      </c>
      <c r="D9407" s="1" t="s">
        <v>13119</v>
      </c>
      <c r="E9407" t="s">
        <v>48</v>
      </c>
      <c r="F9407" t="s">
        <v>13485</v>
      </c>
      <c r="G9407" t="s">
        <v>39</v>
      </c>
      <c r="H9407" t="s">
        <v>803</v>
      </c>
      <c r="I9407" t="s">
        <v>13121</v>
      </c>
      <c r="J9407" s="1">
        <v>2</v>
      </c>
      <c r="K9407" t="s">
        <v>13485</v>
      </c>
      <c r="L9407" t="s">
        <v>13486</v>
      </c>
      <c r="M9407" t="s">
        <v>13487</v>
      </c>
      <c r="N9407" s="126">
        <v>0.01</v>
      </c>
      <c r="Q9407" t="s">
        <v>13499</v>
      </c>
      <c r="R9407" t="s">
        <v>20053</v>
      </c>
      <c r="S9407" s="120">
        <v>0.6</v>
      </c>
      <c r="U9407"/>
    </row>
    <row r="9408" spans="1:21">
      <c r="A9408">
        <v>9407</v>
      </c>
      <c r="B9408" s="1" t="s">
        <v>13500</v>
      </c>
      <c r="C9408" s="1" t="s">
        <v>801</v>
      </c>
      <c r="D9408" s="1" t="s">
        <v>13119</v>
      </c>
      <c r="E9408" t="s">
        <v>48</v>
      </c>
      <c r="F9408" t="s">
        <v>13485</v>
      </c>
      <c r="G9408" t="s">
        <v>39</v>
      </c>
      <c r="H9408" t="s">
        <v>803</v>
      </c>
      <c r="I9408" t="s">
        <v>13121</v>
      </c>
      <c r="J9408" s="1">
        <v>2</v>
      </c>
      <c r="K9408" t="s">
        <v>13485</v>
      </c>
      <c r="L9408" t="s">
        <v>13486</v>
      </c>
      <c r="M9408" t="s">
        <v>13487</v>
      </c>
      <c r="N9408" s="126"/>
      <c r="Q9408" t="s">
        <v>13500</v>
      </c>
      <c r="R9408" t="s">
        <v>20053</v>
      </c>
      <c r="S9408" s="120">
        <v>0.6</v>
      </c>
      <c r="U9408"/>
    </row>
    <row r="9409" spans="1:21">
      <c r="A9409">
        <v>9408</v>
      </c>
      <c r="B9409" s="1" t="s">
        <v>13501</v>
      </c>
      <c r="C9409" s="1" t="s">
        <v>801</v>
      </c>
      <c r="D9409" s="1" t="s">
        <v>13119</v>
      </c>
      <c r="E9409" t="s">
        <v>48</v>
      </c>
      <c r="F9409" t="s">
        <v>13485</v>
      </c>
      <c r="G9409" t="s">
        <v>39</v>
      </c>
      <c r="H9409" t="s">
        <v>803</v>
      </c>
      <c r="I9409" t="s">
        <v>13121</v>
      </c>
      <c r="J9409" s="1">
        <v>2</v>
      </c>
      <c r="K9409" t="s">
        <v>13485</v>
      </c>
      <c r="L9409" t="s">
        <v>13486</v>
      </c>
      <c r="M9409" t="s">
        <v>13487</v>
      </c>
      <c r="N9409" s="126">
        <v>0.01</v>
      </c>
      <c r="Q9409" t="s">
        <v>13501</v>
      </c>
      <c r="R9409" t="s">
        <v>20053</v>
      </c>
      <c r="S9409" s="120">
        <v>0.6</v>
      </c>
      <c r="U9409"/>
    </row>
    <row r="9410" spans="1:21">
      <c r="A9410">
        <v>9409</v>
      </c>
      <c r="B9410" s="1" t="s">
        <v>13502</v>
      </c>
      <c r="C9410" s="1" t="s">
        <v>801</v>
      </c>
      <c r="D9410" s="1" t="s">
        <v>13119</v>
      </c>
      <c r="E9410" t="s">
        <v>48</v>
      </c>
      <c r="F9410" t="s">
        <v>13485</v>
      </c>
      <c r="G9410" t="s">
        <v>39</v>
      </c>
      <c r="H9410" t="s">
        <v>803</v>
      </c>
      <c r="I9410" t="s">
        <v>13121</v>
      </c>
      <c r="J9410" s="1">
        <v>2</v>
      </c>
      <c r="K9410" t="s">
        <v>13485</v>
      </c>
      <c r="L9410" t="s">
        <v>13486</v>
      </c>
      <c r="M9410" t="s">
        <v>13487</v>
      </c>
      <c r="N9410" s="126"/>
      <c r="Q9410" t="s">
        <v>13502</v>
      </c>
      <c r="R9410" t="s">
        <v>20053</v>
      </c>
      <c r="S9410" s="120">
        <v>0.6</v>
      </c>
      <c r="U9410"/>
    </row>
    <row r="9411" spans="1:21">
      <c r="A9411">
        <v>9410</v>
      </c>
      <c r="B9411" s="1" t="s">
        <v>13503</v>
      </c>
      <c r="C9411" s="1" t="s">
        <v>801</v>
      </c>
      <c r="D9411" s="1" t="s">
        <v>13119</v>
      </c>
      <c r="E9411" t="s">
        <v>48</v>
      </c>
      <c r="F9411" t="s">
        <v>13485</v>
      </c>
      <c r="G9411" t="s">
        <v>39</v>
      </c>
      <c r="H9411" t="s">
        <v>803</v>
      </c>
      <c r="I9411" t="s">
        <v>13121</v>
      </c>
      <c r="J9411" s="1">
        <v>2</v>
      </c>
      <c r="K9411" t="s">
        <v>13485</v>
      </c>
      <c r="L9411" t="s">
        <v>13486</v>
      </c>
      <c r="M9411" t="s">
        <v>13487</v>
      </c>
      <c r="N9411" s="126"/>
      <c r="Q9411" t="s">
        <v>13503</v>
      </c>
      <c r="R9411" t="s">
        <v>20053</v>
      </c>
      <c r="S9411" s="120">
        <v>0.6</v>
      </c>
      <c r="U9411"/>
    </row>
    <row r="9412" spans="1:21">
      <c r="A9412">
        <v>9411</v>
      </c>
      <c r="B9412" s="1" t="s">
        <v>13504</v>
      </c>
      <c r="C9412" s="1" t="s">
        <v>801</v>
      </c>
      <c r="D9412" s="1" t="s">
        <v>13119</v>
      </c>
      <c r="E9412" t="s">
        <v>48</v>
      </c>
      <c r="F9412" t="s">
        <v>13485</v>
      </c>
      <c r="G9412" t="s">
        <v>39</v>
      </c>
      <c r="H9412" t="s">
        <v>803</v>
      </c>
      <c r="I9412" t="s">
        <v>13121</v>
      </c>
      <c r="J9412" s="1">
        <v>2</v>
      </c>
      <c r="K9412" t="s">
        <v>13485</v>
      </c>
      <c r="L9412" t="s">
        <v>13486</v>
      </c>
      <c r="M9412" t="s">
        <v>13487</v>
      </c>
      <c r="N9412" s="126"/>
      <c r="Q9412" t="s">
        <v>13504</v>
      </c>
      <c r="R9412" t="s">
        <v>20053</v>
      </c>
      <c r="S9412" s="120">
        <v>0.6</v>
      </c>
      <c r="U9412"/>
    </row>
    <row r="9413" spans="1:21">
      <c r="A9413">
        <v>9412</v>
      </c>
      <c r="B9413" s="1" t="s">
        <v>13505</v>
      </c>
      <c r="C9413" s="1" t="s">
        <v>801</v>
      </c>
      <c r="D9413" s="1" t="s">
        <v>13119</v>
      </c>
      <c r="E9413" t="s">
        <v>48</v>
      </c>
      <c r="F9413" t="s">
        <v>13485</v>
      </c>
      <c r="G9413" t="s">
        <v>39</v>
      </c>
      <c r="H9413" t="s">
        <v>803</v>
      </c>
      <c r="I9413" t="s">
        <v>13121</v>
      </c>
      <c r="J9413" s="1">
        <v>2</v>
      </c>
      <c r="K9413" t="s">
        <v>13485</v>
      </c>
      <c r="L9413" t="s">
        <v>13486</v>
      </c>
      <c r="M9413" t="s">
        <v>13487</v>
      </c>
      <c r="N9413" s="126"/>
      <c r="Q9413" t="s">
        <v>13505</v>
      </c>
      <c r="R9413" t="s">
        <v>20053</v>
      </c>
      <c r="S9413" s="120">
        <v>0.6</v>
      </c>
      <c r="U9413"/>
    </row>
    <row r="9414" spans="1:21">
      <c r="A9414">
        <v>9413</v>
      </c>
      <c r="B9414" s="1" t="s">
        <v>13506</v>
      </c>
      <c r="C9414" s="1" t="s">
        <v>164</v>
      </c>
      <c r="D9414" s="1" t="s">
        <v>13119</v>
      </c>
      <c r="E9414" t="s">
        <v>48</v>
      </c>
      <c r="F9414" t="s">
        <v>13507</v>
      </c>
      <c r="G9414" t="s">
        <v>39</v>
      </c>
      <c r="H9414" t="s">
        <v>166</v>
      </c>
      <c r="I9414" t="s">
        <v>13121</v>
      </c>
      <c r="J9414" s="1">
        <v>2</v>
      </c>
      <c r="K9414" t="s">
        <v>13507</v>
      </c>
      <c r="L9414" t="s">
        <v>13508</v>
      </c>
      <c r="M9414" t="s">
        <v>13509</v>
      </c>
      <c r="N9414" s="126">
        <v>0.01</v>
      </c>
      <c r="Q9414" t="s">
        <v>13506</v>
      </c>
      <c r="R9414" t="s">
        <v>20054</v>
      </c>
      <c r="S9414" s="120">
        <v>0.6</v>
      </c>
      <c r="U9414"/>
    </row>
    <row r="9415" spans="1:21">
      <c r="A9415">
        <v>9414</v>
      </c>
      <c r="B9415" s="1" t="s">
        <v>13510</v>
      </c>
      <c r="C9415" s="1" t="s">
        <v>164</v>
      </c>
      <c r="D9415" s="1" t="s">
        <v>13119</v>
      </c>
      <c r="E9415" t="s">
        <v>48</v>
      </c>
      <c r="F9415" t="s">
        <v>13507</v>
      </c>
      <c r="G9415" t="s">
        <v>39</v>
      </c>
      <c r="H9415" t="s">
        <v>166</v>
      </c>
      <c r="I9415" t="s">
        <v>13121</v>
      </c>
      <c r="J9415" s="1">
        <v>2</v>
      </c>
      <c r="K9415" t="s">
        <v>13507</v>
      </c>
      <c r="L9415" t="s">
        <v>13508</v>
      </c>
      <c r="M9415" t="s">
        <v>13509</v>
      </c>
      <c r="N9415" s="126"/>
      <c r="Q9415" t="s">
        <v>13510</v>
      </c>
      <c r="R9415" t="s">
        <v>20054</v>
      </c>
      <c r="S9415" s="120">
        <v>0.6</v>
      </c>
      <c r="U9415"/>
    </row>
    <row r="9416" spans="1:21">
      <c r="A9416">
        <v>9415</v>
      </c>
      <c r="B9416" s="1" t="s">
        <v>13511</v>
      </c>
      <c r="C9416" s="1" t="s">
        <v>164</v>
      </c>
      <c r="D9416" s="1" t="s">
        <v>13119</v>
      </c>
      <c r="E9416" t="s">
        <v>48</v>
      </c>
      <c r="F9416" t="s">
        <v>13507</v>
      </c>
      <c r="G9416" t="s">
        <v>39</v>
      </c>
      <c r="H9416" t="s">
        <v>166</v>
      </c>
      <c r="I9416" t="s">
        <v>13121</v>
      </c>
      <c r="J9416" s="1">
        <v>2</v>
      </c>
      <c r="K9416" t="s">
        <v>13507</v>
      </c>
      <c r="L9416" t="s">
        <v>13508</v>
      </c>
      <c r="M9416" t="s">
        <v>13509</v>
      </c>
      <c r="N9416" s="126">
        <v>0.01</v>
      </c>
      <c r="Q9416" t="s">
        <v>13511</v>
      </c>
      <c r="R9416" t="s">
        <v>20054</v>
      </c>
      <c r="S9416" s="120">
        <v>0.6</v>
      </c>
      <c r="U9416"/>
    </row>
    <row r="9417" spans="1:21">
      <c r="A9417">
        <v>9416</v>
      </c>
      <c r="B9417" s="1" t="s">
        <v>13256</v>
      </c>
      <c r="C9417" s="1" t="s">
        <v>164</v>
      </c>
      <c r="D9417" s="1" t="s">
        <v>13119</v>
      </c>
      <c r="E9417" t="s">
        <v>48</v>
      </c>
      <c r="F9417" t="s">
        <v>13507</v>
      </c>
      <c r="G9417" t="s">
        <v>39</v>
      </c>
      <c r="H9417" t="s">
        <v>166</v>
      </c>
      <c r="I9417" t="s">
        <v>13121</v>
      </c>
      <c r="J9417" s="1">
        <v>2</v>
      </c>
      <c r="K9417" t="s">
        <v>13507</v>
      </c>
      <c r="L9417" t="s">
        <v>13508</v>
      </c>
      <c r="M9417" t="s">
        <v>13509</v>
      </c>
      <c r="N9417" s="126"/>
      <c r="Q9417" t="s">
        <v>13256</v>
      </c>
      <c r="R9417" t="s">
        <v>20054</v>
      </c>
      <c r="S9417" s="120">
        <v>0.6</v>
      </c>
      <c r="U9417"/>
    </row>
    <row r="9418" spans="1:21">
      <c r="A9418">
        <v>9417</v>
      </c>
      <c r="B9418" s="1" t="s">
        <v>13512</v>
      </c>
      <c r="C9418" s="1" t="s">
        <v>164</v>
      </c>
      <c r="D9418" s="1" t="s">
        <v>13119</v>
      </c>
      <c r="E9418" t="s">
        <v>48</v>
      </c>
      <c r="F9418" t="s">
        <v>13507</v>
      </c>
      <c r="G9418" t="s">
        <v>39</v>
      </c>
      <c r="H9418" t="s">
        <v>166</v>
      </c>
      <c r="I9418" t="s">
        <v>13121</v>
      </c>
      <c r="J9418" s="1">
        <v>2</v>
      </c>
      <c r="K9418" t="s">
        <v>13507</v>
      </c>
      <c r="L9418" t="s">
        <v>13508</v>
      </c>
      <c r="M9418" t="s">
        <v>13509</v>
      </c>
      <c r="N9418" s="126"/>
      <c r="Q9418" t="s">
        <v>13512</v>
      </c>
      <c r="R9418" t="s">
        <v>20054</v>
      </c>
      <c r="S9418" s="120">
        <v>0.6</v>
      </c>
      <c r="U9418"/>
    </row>
    <row r="9419" spans="1:21">
      <c r="A9419">
        <v>9418</v>
      </c>
      <c r="B9419" s="1" t="s">
        <v>13513</v>
      </c>
      <c r="C9419" s="1" t="s">
        <v>164</v>
      </c>
      <c r="D9419" s="1" t="s">
        <v>13119</v>
      </c>
      <c r="E9419" t="s">
        <v>48</v>
      </c>
      <c r="F9419" t="s">
        <v>13507</v>
      </c>
      <c r="G9419" t="s">
        <v>39</v>
      </c>
      <c r="H9419" t="s">
        <v>166</v>
      </c>
      <c r="I9419" t="s">
        <v>13121</v>
      </c>
      <c r="J9419" s="1">
        <v>2</v>
      </c>
      <c r="K9419" t="s">
        <v>13507</v>
      </c>
      <c r="L9419" t="s">
        <v>13508</v>
      </c>
      <c r="M9419" t="s">
        <v>13509</v>
      </c>
      <c r="N9419" s="126"/>
      <c r="Q9419" t="s">
        <v>13513</v>
      </c>
      <c r="R9419" t="s">
        <v>20054</v>
      </c>
      <c r="S9419" s="120">
        <v>0.6</v>
      </c>
      <c r="U9419"/>
    </row>
    <row r="9420" spans="1:21">
      <c r="A9420">
        <v>9419</v>
      </c>
      <c r="B9420" s="1" t="s">
        <v>13514</v>
      </c>
      <c r="C9420" s="1" t="s">
        <v>164</v>
      </c>
      <c r="D9420" s="1" t="s">
        <v>13119</v>
      </c>
      <c r="E9420" t="s">
        <v>48</v>
      </c>
      <c r="F9420" t="s">
        <v>13507</v>
      </c>
      <c r="G9420" t="s">
        <v>39</v>
      </c>
      <c r="H9420" t="s">
        <v>166</v>
      </c>
      <c r="I9420" t="s">
        <v>13121</v>
      </c>
      <c r="J9420" s="1">
        <v>2</v>
      </c>
      <c r="K9420" t="s">
        <v>13507</v>
      </c>
      <c r="L9420" t="s">
        <v>13508</v>
      </c>
      <c r="M9420" t="s">
        <v>13509</v>
      </c>
      <c r="N9420" s="126"/>
      <c r="Q9420" t="s">
        <v>13514</v>
      </c>
      <c r="R9420" t="s">
        <v>20054</v>
      </c>
      <c r="S9420" s="120">
        <v>0.6</v>
      </c>
      <c r="U9420"/>
    </row>
    <row r="9421" spans="1:21">
      <c r="A9421">
        <v>9420</v>
      </c>
      <c r="B9421" s="1" t="s">
        <v>13515</v>
      </c>
      <c r="C9421" s="1" t="s">
        <v>164</v>
      </c>
      <c r="D9421" s="1" t="s">
        <v>13119</v>
      </c>
      <c r="E9421" t="s">
        <v>48</v>
      </c>
      <c r="F9421" t="s">
        <v>13507</v>
      </c>
      <c r="G9421" t="s">
        <v>39</v>
      </c>
      <c r="H9421" t="s">
        <v>166</v>
      </c>
      <c r="I9421" t="s">
        <v>13121</v>
      </c>
      <c r="J9421" s="1">
        <v>2</v>
      </c>
      <c r="K9421" t="s">
        <v>13507</v>
      </c>
      <c r="L9421" t="s">
        <v>13508</v>
      </c>
      <c r="M9421" t="s">
        <v>13509</v>
      </c>
      <c r="N9421" s="126"/>
      <c r="Q9421" t="s">
        <v>13515</v>
      </c>
      <c r="R9421" t="s">
        <v>20054</v>
      </c>
      <c r="S9421" s="120">
        <v>0.6</v>
      </c>
      <c r="U9421"/>
    </row>
    <row r="9422" spans="1:21">
      <c r="A9422">
        <v>9421</v>
      </c>
      <c r="B9422" s="1" t="s">
        <v>13516</v>
      </c>
      <c r="C9422" s="1" t="s">
        <v>164</v>
      </c>
      <c r="D9422" s="1" t="s">
        <v>13119</v>
      </c>
      <c r="E9422" t="s">
        <v>48</v>
      </c>
      <c r="F9422" t="s">
        <v>13507</v>
      </c>
      <c r="G9422" t="s">
        <v>39</v>
      </c>
      <c r="H9422" t="s">
        <v>166</v>
      </c>
      <c r="I9422" t="s">
        <v>13121</v>
      </c>
      <c r="J9422" s="1">
        <v>2</v>
      </c>
      <c r="K9422" t="s">
        <v>13507</v>
      </c>
      <c r="L9422" t="s">
        <v>13508</v>
      </c>
      <c r="M9422" t="s">
        <v>13509</v>
      </c>
      <c r="N9422" s="126"/>
      <c r="Q9422" t="s">
        <v>13516</v>
      </c>
      <c r="R9422" t="s">
        <v>20054</v>
      </c>
      <c r="S9422" s="120">
        <v>0.6</v>
      </c>
      <c r="U9422"/>
    </row>
    <row r="9423" spans="1:21">
      <c r="A9423">
        <v>9422</v>
      </c>
      <c r="B9423" s="1" t="s">
        <v>13517</v>
      </c>
      <c r="C9423" s="1" t="s">
        <v>164</v>
      </c>
      <c r="D9423" s="1" t="s">
        <v>13119</v>
      </c>
      <c r="E9423" t="s">
        <v>48</v>
      </c>
      <c r="F9423" t="s">
        <v>13507</v>
      </c>
      <c r="G9423" t="s">
        <v>39</v>
      </c>
      <c r="H9423" t="s">
        <v>166</v>
      </c>
      <c r="I9423" t="s">
        <v>13121</v>
      </c>
      <c r="J9423" s="1">
        <v>2</v>
      </c>
      <c r="K9423" t="s">
        <v>13507</v>
      </c>
      <c r="L9423" t="s">
        <v>13508</v>
      </c>
      <c r="M9423" t="s">
        <v>13509</v>
      </c>
      <c r="N9423" s="126">
        <v>0.01</v>
      </c>
      <c r="Q9423" t="s">
        <v>13517</v>
      </c>
      <c r="R9423" t="s">
        <v>20054</v>
      </c>
      <c r="S9423" s="120">
        <v>0.6</v>
      </c>
      <c r="U9423"/>
    </row>
    <row r="9424" spans="1:21">
      <c r="A9424">
        <v>9423</v>
      </c>
      <c r="B9424" s="1" t="s">
        <v>13518</v>
      </c>
      <c r="C9424" s="1" t="s">
        <v>164</v>
      </c>
      <c r="D9424" s="1" t="s">
        <v>13119</v>
      </c>
      <c r="E9424" t="s">
        <v>48</v>
      </c>
      <c r="F9424" t="s">
        <v>13507</v>
      </c>
      <c r="G9424" t="s">
        <v>39</v>
      </c>
      <c r="H9424" t="s">
        <v>166</v>
      </c>
      <c r="I9424" t="s">
        <v>13121</v>
      </c>
      <c r="J9424" s="1">
        <v>2</v>
      </c>
      <c r="K9424" t="s">
        <v>13507</v>
      </c>
      <c r="L9424" t="s">
        <v>13508</v>
      </c>
      <c r="M9424" t="s">
        <v>13509</v>
      </c>
      <c r="N9424" s="126"/>
      <c r="Q9424" t="s">
        <v>13518</v>
      </c>
      <c r="R9424" t="s">
        <v>20054</v>
      </c>
      <c r="S9424" s="120">
        <v>0.6</v>
      </c>
      <c r="U9424"/>
    </row>
    <row r="9425" spans="1:21">
      <c r="A9425">
        <v>9424</v>
      </c>
      <c r="B9425" s="1" t="s">
        <v>13519</v>
      </c>
      <c r="C9425" s="1" t="s">
        <v>164</v>
      </c>
      <c r="D9425" s="1" t="s">
        <v>13119</v>
      </c>
      <c r="E9425" t="s">
        <v>48</v>
      </c>
      <c r="F9425" t="s">
        <v>13507</v>
      </c>
      <c r="G9425" t="s">
        <v>39</v>
      </c>
      <c r="H9425" t="s">
        <v>166</v>
      </c>
      <c r="I9425" t="s">
        <v>13121</v>
      </c>
      <c r="J9425" s="1">
        <v>2</v>
      </c>
      <c r="K9425" t="s">
        <v>13507</v>
      </c>
      <c r="L9425" t="s">
        <v>13508</v>
      </c>
      <c r="M9425" t="s">
        <v>13509</v>
      </c>
      <c r="N9425" s="126"/>
      <c r="Q9425" t="s">
        <v>13519</v>
      </c>
      <c r="R9425" t="s">
        <v>20054</v>
      </c>
      <c r="S9425" s="120">
        <v>0.6</v>
      </c>
      <c r="U9425"/>
    </row>
    <row r="9426" spans="1:21">
      <c r="A9426">
        <v>9425</v>
      </c>
      <c r="B9426" s="1" t="s">
        <v>13520</v>
      </c>
      <c r="C9426" s="1" t="s">
        <v>164</v>
      </c>
      <c r="D9426" s="1" t="s">
        <v>13119</v>
      </c>
      <c r="E9426" t="s">
        <v>48</v>
      </c>
      <c r="F9426" t="s">
        <v>13507</v>
      </c>
      <c r="G9426" t="s">
        <v>39</v>
      </c>
      <c r="H9426" t="s">
        <v>166</v>
      </c>
      <c r="I9426" t="s">
        <v>13121</v>
      </c>
      <c r="J9426" s="1">
        <v>2</v>
      </c>
      <c r="K9426" t="s">
        <v>13507</v>
      </c>
      <c r="L9426" t="s">
        <v>13508</v>
      </c>
      <c r="M9426" t="s">
        <v>13509</v>
      </c>
      <c r="N9426" s="126"/>
      <c r="Q9426" t="s">
        <v>13520</v>
      </c>
      <c r="R9426" t="s">
        <v>20054</v>
      </c>
      <c r="S9426" s="120">
        <v>0.6</v>
      </c>
      <c r="U9426"/>
    </row>
    <row r="9427" spans="1:21">
      <c r="A9427">
        <v>9426</v>
      </c>
      <c r="B9427" s="1" t="s">
        <v>13353</v>
      </c>
      <c r="C9427" s="1" t="s">
        <v>164</v>
      </c>
      <c r="D9427" s="1" t="s">
        <v>13119</v>
      </c>
      <c r="E9427" t="s">
        <v>48</v>
      </c>
      <c r="F9427" t="s">
        <v>13507</v>
      </c>
      <c r="G9427" t="s">
        <v>39</v>
      </c>
      <c r="H9427" t="s">
        <v>166</v>
      </c>
      <c r="I9427" t="s">
        <v>13121</v>
      </c>
      <c r="J9427" s="1">
        <v>2</v>
      </c>
      <c r="K9427" t="s">
        <v>13507</v>
      </c>
      <c r="L9427" t="s">
        <v>13508</v>
      </c>
      <c r="M9427" t="s">
        <v>13509</v>
      </c>
      <c r="N9427" s="126"/>
      <c r="Q9427" t="s">
        <v>13353</v>
      </c>
      <c r="R9427" t="s">
        <v>20054</v>
      </c>
      <c r="S9427" s="120">
        <v>0.6</v>
      </c>
      <c r="U9427"/>
    </row>
    <row r="9428" spans="1:21">
      <c r="A9428">
        <v>9427</v>
      </c>
      <c r="B9428" s="1" t="s">
        <v>13521</v>
      </c>
      <c r="C9428" s="1" t="s">
        <v>164</v>
      </c>
      <c r="D9428" s="1" t="s">
        <v>13119</v>
      </c>
      <c r="E9428" t="s">
        <v>48</v>
      </c>
      <c r="F9428" t="s">
        <v>13507</v>
      </c>
      <c r="G9428" t="s">
        <v>39</v>
      </c>
      <c r="H9428" t="s">
        <v>166</v>
      </c>
      <c r="I9428" t="s">
        <v>13121</v>
      </c>
      <c r="J9428" s="1">
        <v>2</v>
      </c>
      <c r="K9428" t="s">
        <v>13507</v>
      </c>
      <c r="L9428" t="s">
        <v>13508</v>
      </c>
      <c r="M9428" t="s">
        <v>13509</v>
      </c>
      <c r="N9428" s="126"/>
      <c r="Q9428" t="s">
        <v>13521</v>
      </c>
      <c r="R9428" t="s">
        <v>20054</v>
      </c>
      <c r="S9428" s="120">
        <v>0.6</v>
      </c>
      <c r="U9428"/>
    </row>
    <row r="9429" spans="1:21">
      <c r="A9429">
        <v>9428</v>
      </c>
      <c r="B9429" s="1" t="s">
        <v>13522</v>
      </c>
      <c r="C9429" s="1" t="s">
        <v>164</v>
      </c>
      <c r="D9429" s="1" t="s">
        <v>13119</v>
      </c>
      <c r="E9429" t="s">
        <v>48</v>
      </c>
      <c r="F9429" t="s">
        <v>13507</v>
      </c>
      <c r="G9429" t="s">
        <v>39</v>
      </c>
      <c r="H9429" t="s">
        <v>166</v>
      </c>
      <c r="I9429" t="s">
        <v>13121</v>
      </c>
      <c r="J9429" s="1">
        <v>2</v>
      </c>
      <c r="K9429" t="s">
        <v>13507</v>
      </c>
      <c r="L9429" t="s">
        <v>13508</v>
      </c>
      <c r="M9429" t="s">
        <v>13509</v>
      </c>
      <c r="N9429" s="126"/>
      <c r="Q9429" t="s">
        <v>13522</v>
      </c>
      <c r="R9429" t="s">
        <v>20054</v>
      </c>
      <c r="S9429" s="120">
        <v>0.6</v>
      </c>
      <c r="U9429"/>
    </row>
    <row r="9430" spans="1:21">
      <c r="A9430">
        <v>9429</v>
      </c>
      <c r="B9430" s="1" t="s">
        <v>13523</v>
      </c>
      <c r="C9430" s="1" t="s">
        <v>164</v>
      </c>
      <c r="D9430" s="1" t="s">
        <v>13119</v>
      </c>
      <c r="E9430" t="s">
        <v>48</v>
      </c>
      <c r="F9430" t="s">
        <v>13507</v>
      </c>
      <c r="G9430" t="s">
        <v>39</v>
      </c>
      <c r="H9430" t="s">
        <v>166</v>
      </c>
      <c r="I9430" t="s">
        <v>13121</v>
      </c>
      <c r="J9430" s="1">
        <v>2</v>
      </c>
      <c r="K9430" t="s">
        <v>13507</v>
      </c>
      <c r="L9430" t="s">
        <v>13508</v>
      </c>
      <c r="M9430" t="s">
        <v>13509</v>
      </c>
      <c r="N9430" s="126"/>
      <c r="Q9430" t="s">
        <v>13523</v>
      </c>
      <c r="R9430" t="s">
        <v>20054</v>
      </c>
      <c r="S9430" s="120">
        <v>0.6</v>
      </c>
      <c r="U9430"/>
    </row>
    <row r="9431" spans="1:21">
      <c r="A9431">
        <v>9430</v>
      </c>
      <c r="B9431" s="1" t="s">
        <v>13524</v>
      </c>
      <c r="C9431" s="1" t="s">
        <v>164</v>
      </c>
      <c r="D9431" s="1" t="s">
        <v>13119</v>
      </c>
      <c r="E9431" t="s">
        <v>48</v>
      </c>
      <c r="F9431" t="s">
        <v>13507</v>
      </c>
      <c r="G9431" t="s">
        <v>39</v>
      </c>
      <c r="H9431" t="s">
        <v>166</v>
      </c>
      <c r="I9431" t="s">
        <v>13121</v>
      </c>
      <c r="J9431" s="1">
        <v>2</v>
      </c>
      <c r="K9431" t="s">
        <v>13507</v>
      </c>
      <c r="L9431" t="s">
        <v>13508</v>
      </c>
      <c r="M9431" t="s">
        <v>13509</v>
      </c>
      <c r="N9431" s="126"/>
      <c r="Q9431" t="s">
        <v>13524</v>
      </c>
      <c r="R9431" t="s">
        <v>20054</v>
      </c>
      <c r="S9431" s="120">
        <v>0.6</v>
      </c>
      <c r="U9431"/>
    </row>
    <row r="9432" spans="1:21">
      <c r="A9432">
        <v>9431</v>
      </c>
      <c r="B9432" s="1" t="s">
        <v>13525</v>
      </c>
      <c r="C9432" s="1" t="s">
        <v>164</v>
      </c>
      <c r="D9432" s="1" t="s">
        <v>13119</v>
      </c>
      <c r="E9432" t="s">
        <v>48</v>
      </c>
      <c r="F9432" t="s">
        <v>13507</v>
      </c>
      <c r="G9432" t="s">
        <v>39</v>
      </c>
      <c r="H9432" t="s">
        <v>166</v>
      </c>
      <c r="I9432" t="s">
        <v>13121</v>
      </c>
      <c r="J9432" s="1">
        <v>2</v>
      </c>
      <c r="K9432" t="s">
        <v>13507</v>
      </c>
      <c r="L9432" t="s">
        <v>13508</v>
      </c>
      <c r="M9432" t="s">
        <v>13509</v>
      </c>
      <c r="N9432" s="126"/>
      <c r="Q9432" t="s">
        <v>13525</v>
      </c>
      <c r="R9432" t="s">
        <v>20054</v>
      </c>
      <c r="S9432" s="120">
        <v>0.6</v>
      </c>
      <c r="U9432"/>
    </row>
    <row r="9433" spans="1:21">
      <c r="A9433">
        <v>9432</v>
      </c>
      <c r="B9433" s="1" t="s">
        <v>12781</v>
      </c>
      <c r="C9433" s="1" t="s">
        <v>164</v>
      </c>
      <c r="D9433" s="1" t="s">
        <v>13119</v>
      </c>
      <c r="E9433" t="s">
        <v>48</v>
      </c>
      <c r="F9433" t="s">
        <v>13507</v>
      </c>
      <c r="G9433" t="s">
        <v>39</v>
      </c>
      <c r="H9433" t="s">
        <v>166</v>
      </c>
      <c r="I9433" t="s">
        <v>13121</v>
      </c>
      <c r="J9433" s="1">
        <v>2</v>
      </c>
      <c r="K9433" t="s">
        <v>13507</v>
      </c>
      <c r="L9433" t="s">
        <v>13508</v>
      </c>
      <c r="M9433" t="s">
        <v>13509</v>
      </c>
      <c r="N9433" s="126"/>
      <c r="Q9433" t="s">
        <v>12781</v>
      </c>
      <c r="R9433" t="s">
        <v>20054</v>
      </c>
      <c r="S9433" s="120">
        <v>0.6</v>
      </c>
      <c r="U9433"/>
    </row>
    <row r="9434" spans="1:21">
      <c r="A9434">
        <v>9433</v>
      </c>
      <c r="B9434" s="1" t="s">
        <v>13526</v>
      </c>
      <c r="C9434" s="1" t="s">
        <v>175</v>
      </c>
      <c r="D9434" s="1" t="s">
        <v>13119</v>
      </c>
      <c r="E9434" t="s">
        <v>48</v>
      </c>
      <c r="F9434" t="s">
        <v>13527</v>
      </c>
      <c r="G9434" t="s">
        <v>39</v>
      </c>
      <c r="H9434" t="s">
        <v>177</v>
      </c>
      <c r="I9434" t="s">
        <v>13121</v>
      </c>
      <c r="J9434" s="1">
        <v>2</v>
      </c>
      <c r="K9434" t="s">
        <v>13528</v>
      </c>
      <c r="L9434" t="s">
        <v>13529</v>
      </c>
      <c r="M9434" t="s">
        <v>13530</v>
      </c>
      <c r="N9434" s="126"/>
      <c r="Q9434" t="s">
        <v>13526</v>
      </c>
      <c r="R9434" t="s">
        <v>20055</v>
      </c>
      <c r="S9434" s="120">
        <v>0.6</v>
      </c>
      <c r="U9434"/>
    </row>
    <row r="9435" spans="1:21">
      <c r="A9435">
        <v>9434</v>
      </c>
      <c r="B9435" s="1" t="s">
        <v>13531</v>
      </c>
      <c r="C9435" s="1" t="s">
        <v>175</v>
      </c>
      <c r="D9435" s="1" t="s">
        <v>13119</v>
      </c>
      <c r="E9435" t="s">
        <v>48</v>
      </c>
      <c r="F9435" t="s">
        <v>13527</v>
      </c>
      <c r="G9435" t="s">
        <v>39</v>
      </c>
      <c r="H9435" t="s">
        <v>177</v>
      </c>
      <c r="I9435" t="s">
        <v>13121</v>
      </c>
      <c r="J9435" s="1">
        <v>2</v>
      </c>
      <c r="K9435" t="s">
        <v>13528</v>
      </c>
      <c r="L9435" t="s">
        <v>13529</v>
      </c>
      <c r="M9435" t="s">
        <v>13530</v>
      </c>
      <c r="N9435" s="126"/>
      <c r="Q9435" t="s">
        <v>13531</v>
      </c>
      <c r="R9435" t="s">
        <v>20055</v>
      </c>
      <c r="S9435" s="120">
        <v>0.6</v>
      </c>
      <c r="U9435"/>
    </row>
    <row r="9436" spans="1:21">
      <c r="A9436">
        <v>9435</v>
      </c>
      <c r="B9436" s="1" t="s">
        <v>13532</v>
      </c>
      <c r="C9436" s="1" t="s">
        <v>175</v>
      </c>
      <c r="D9436" s="1" t="s">
        <v>13119</v>
      </c>
      <c r="E9436" t="s">
        <v>48</v>
      </c>
      <c r="F9436" t="s">
        <v>13527</v>
      </c>
      <c r="G9436" t="s">
        <v>39</v>
      </c>
      <c r="H9436" t="s">
        <v>177</v>
      </c>
      <c r="I9436" t="s">
        <v>13121</v>
      </c>
      <c r="J9436" s="1">
        <v>2</v>
      </c>
      <c r="K9436" t="s">
        <v>13528</v>
      </c>
      <c r="L9436" t="s">
        <v>13529</v>
      </c>
      <c r="M9436" t="s">
        <v>13530</v>
      </c>
      <c r="N9436" s="126">
        <v>0.01</v>
      </c>
      <c r="Q9436" t="s">
        <v>13532</v>
      </c>
      <c r="R9436" t="s">
        <v>20055</v>
      </c>
      <c r="S9436" s="120">
        <v>0.6</v>
      </c>
      <c r="U9436"/>
    </row>
    <row r="9437" spans="1:21">
      <c r="A9437">
        <v>9436</v>
      </c>
      <c r="B9437" s="1" t="s">
        <v>13533</v>
      </c>
      <c r="C9437" s="1" t="s">
        <v>175</v>
      </c>
      <c r="D9437" s="1" t="s">
        <v>13119</v>
      </c>
      <c r="E9437" t="s">
        <v>48</v>
      </c>
      <c r="F9437" t="s">
        <v>13527</v>
      </c>
      <c r="G9437" t="s">
        <v>39</v>
      </c>
      <c r="H9437" t="s">
        <v>177</v>
      </c>
      <c r="I9437" t="s">
        <v>13121</v>
      </c>
      <c r="J9437" s="1">
        <v>2</v>
      </c>
      <c r="K9437" t="s">
        <v>13528</v>
      </c>
      <c r="L9437" t="s">
        <v>13529</v>
      </c>
      <c r="M9437" t="s">
        <v>13530</v>
      </c>
      <c r="N9437" s="126"/>
      <c r="Q9437" t="s">
        <v>13533</v>
      </c>
      <c r="R9437" t="s">
        <v>20055</v>
      </c>
      <c r="S9437" s="120">
        <v>0.6</v>
      </c>
      <c r="U9437"/>
    </row>
    <row r="9438" spans="1:21">
      <c r="A9438">
        <v>9437</v>
      </c>
      <c r="B9438" s="1" t="s">
        <v>13534</v>
      </c>
      <c r="C9438" s="1" t="s">
        <v>175</v>
      </c>
      <c r="D9438" s="1" t="s">
        <v>13119</v>
      </c>
      <c r="E9438" t="s">
        <v>48</v>
      </c>
      <c r="F9438" t="s">
        <v>13527</v>
      </c>
      <c r="G9438" t="s">
        <v>39</v>
      </c>
      <c r="H9438" t="s">
        <v>177</v>
      </c>
      <c r="I9438" t="s">
        <v>13121</v>
      </c>
      <c r="J9438" s="1">
        <v>2</v>
      </c>
      <c r="K9438" t="s">
        <v>13528</v>
      </c>
      <c r="L9438" t="s">
        <v>13529</v>
      </c>
      <c r="M9438" t="s">
        <v>13530</v>
      </c>
      <c r="N9438" s="126"/>
      <c r="Q9438" t="s">
        <v>13534</v>
      </c>
      <c r="R9438" t="s">
        <v>20055</v>
      </c>
      <c r="S9438" s="120">
        <v>0.6</v>
      </c>
      <c r="U9438"/>
    </row>
    <row r="9439" spans="1:21">
      <c r="A9439">
        <v>9438</v>
      </c>
      <c r="B9439" s="1" t="s">
        <v>13535</v>
      </c>
      <c r="C9439" s="1" t="s">
        <v>175</v>
      </c>
      <c r="D9439" s="1" t="s">
        <v>13119</v>
      </c>
      <c r="E9439" t="s">
        <v>48</v>
      </c>
      <c r="F9439" t="s">
        <v>13527</v>
      </c>
      <c r="G9439" t="s">
        <v>39</v>
      </c>
      <c r="H9439" t="s">
        <v>177</v>
      </c>
      <c r="I9439" t="s">
        <v>13121</v>
      </c>
      <c r="J9439" s="1">
        <v>2</v>
      </c>
      <c r="K9439" t="s">
        <v>13528</v>
      </c>
      <c r="L9439" t="s">
        <v>13529</v>
      </c>
      <c r="M9439" t="s">
        <v>13530</v>
      </c>
      <c r="N9439" s="126">
        <v>0.01</v>
      </c>
      <c r="Q9439" t="s">
        <v>13535</v>
      </c>
      <c r="R9439" t="s">
        <v>20055</v>
      </c>
      <c r="S9439" s="120">
        <v>0.6</v>
      </c>
      <c r="U9439"/>
    </row>
    <row r="9440" spans="1:21">
      <c r="A9440">
        <v>9439</v>
      </c>
      <c r="B9440" s="1" t="s">
        <v>13148</v>
      </c>
      <c r="C9440" s="1" t="s">
        <v>175</v>
      </c>
      <c r="D9440" s="1" t="s">
        <v>13119</v>
      </c>
      <c r="E9440" t="s">
        <v>48</v>
      </c>
      <c r="F9440" t="s">
        <v>13527</v>
      </c>
      <c r="G9440" t="s">
        <v>39</v>
      </c>
      <c r="H9440" t="s">
        <v>177</v>
      </c>
      <c r="I9440" t="s">
        <v>13121</v>
      </c>
      <c r="J9440" s="1">
        <v>2</v>
      </c>
      <c r="K9440" t="s">
        <v>13528</v>
      </c>
      <c r="L9440" t="s">
        <v>13529</v>
      </c>
      <c r="M9440" t="s">
        <v>13530</v>
      </c>
      <c r="N9440" s="126"/>
      <c r="Q9440" t="s">
        <v>13148</v>
      </c>
      <c r="R9440" t="s">
        <v>20055</v>
      </c>
      <c r="S9440" s="120">
        <v>0.6</v>
      </c>
      <c r="U9440"/>
    </row>
    <row r="9441" spans="1:21">
      <c r="A9441">
        <v>9440</v>
      </c>
      <c r="B9441" s="1" t="s">
        <v>13536</v>
      </c>
      <c r="C9441" s="1" t="s">
        <v>175</v>
      </c>
      <c r="D9441" s="1" t="s">
        <v>13119</v>
      </c>
      <c r="E9441" t="s">
        <v>48</v>
      </c>
      <c r="F9441" t="s">
        <v>13527</v>
      </c>
      <c r="G9441" t="s">
        <v>39</v>
      </c>
      <c r="H9441" t="s">
        <v>177</v>
      </c>
      <c r="I9441" t="s">
        <v>13121</v>
      </c>
      <c r="J9441" s="1">
        <v>2</v>
      </c>
      <c r="K9441" t="s">
        <v>13528</v>
      </c>
      <c r="L9441" t="s">
        <v>13529</v>
      </c>
      <c r="M9441" t="s">
        <v>13530</v>
      </c>
      <c r="N9441" s="126">
        <v>0.5</v>
      </c>
      <c r="Q9441" t="s">
        <v>13536</v>
      </c>
      <c r="R9441" t="s">
        <v>20055</v>
      </c>
      <c r="S9441" s="120">
        <v>0.6</v>
      </c>
      <c r="U9441"/>
    </row>
    <row r="9442" spans="1:21">
      <c r="A9442">
        <v>9441</v>
      </c>
      <c r="B9442" s="1" t="s">
        <v>12224</v>
      </c>
      <c r="C9442" s="1" t="s">
        <v>175</v>
      </c>
      <c r="D9442" s="1" t="s">
        <v>13119</v>
      </c>
      <c r="E9442" t="s">
        <v>48</v>
      </c>
      <c r="F9442" t="s">
        <v>13527</v>
      </c>
      <c r="G9442" t="s">
        <v>39</v>
      </c>
      <c r="H9442" t="s">
        <v>177</v>
      </c>
      <c r="I9442" t="s">
        <v>13121</v>
      </c>
      <c r="J9442" s="1">
        <v>2</v>
      </c>
      <c r="K9442" t="s">
        <v>13528</v>
      </c>
      <c r="L9442" t="s">
        <v>13529</v>
      </c>
      <c r="M9442" t="s">
        <v>13530</v>
      </c>
      <c r="N9442" s="126"/>
      <c r="Q9442" t="s">
        <v>12224</v>
      </c>
      <c r="R9442" t="s">
        <v>20055</v>
      </c>
      <c r="S9442" s="120">
        <v>0.6</v>
      </c>
      <c r="U9442"/>
    </row>
    <row r="9443" spans="1:21">
      <c r="A9443">
        <v>9442</v>
      </c>
      <c r="B9443" s="1" t="s">
        <v>13537</v>
      </c>
      <c r="C9443" s="1" t="s">
        <v>175</v>
      </c>
      <c r="D9443" s="1" t="s">
        <v>13119</v>
      </c>
      <c r="E9443" t="s">
        <v>48</v>
      </c>
      <c r="F9443" t="s">
        <v>13527</v>
      </c>
      <c r="G9443" t="s">
        <v>39</v>
      </c>
      <c r="H9443" t="s">
        <v>177</v>
      </c>
      <c r="I9443" t="s">
        <v>13121</v>
      </c>
      <c r="J9443" s="1">
        <v>2</v>
      </c>
      <c r="K9443" t="s">
        <v>13528</v>
      </c>
      <c r="L9443" t="s">
        <v>13529</v>
      </c>
      <c r="M9443" t="s">
        <v>13530</v>
      </c>
      <c r="N9443" s="126"/>
      <c r="Q9443" t="s">
        <v>13537</v>
      </c>
      <c r="R9443" t="s">
        <v>20055</v>
      </c>
      <c r="S9443" s="120">
        <v>0.6</v>
      </c>
      <c r="U9443"/>
    </row>
    <row r="9444" spans="1:21">
      <c r="A9444">
        <v>9443</v>
      </c>
      <c r="B9444" s="1" t="s">
        <v>13538</v>
      </c>
      <c r="C9444" s="1" t="s">
        <v>175</v>
      </c>
      <c r="D9444" s="1" t="s">
        <v>13119</v>
      </c>
      <c r="E9444" t="s">
        <v>48</v>
      </c>
      <c r="F9444" t="s">
        <v>13527</v>
      </c>
      <c r="G9444" t="s">
        <v>39</v>
      </c>
      <c r="H9444" t="s">
        <v>177</v>
      </c>
      <c r="I9444" t="s">
        <v>13121</v>
      </c>
      <c r="J9444" s="1">
        <v>2</v>
      </c>
      <c r="K9444" t="s">
        <v>13528</v>
      </c>
      <c r="L9444" t="s">
        <v>13529</v>
      </c>
      <c r="M9444" t="s">
        <v>13530</v>
      </c>
      <c r="N9444" s="126"/>
      <c r="Q9444" t="s">
        <v>13538</v>
      </c>
      <c r="R9444" t="s">
        <v>20055</v>
      </c>
      <c r="S9444" s="120">
        <v>0.6</v>
      </c>
      <c r="U9444"/>
    </row>
    <row r="9445" spans="1:21">
      <c r="A9445">
        <v>9444</v>
      </c>
      <c r="B9445" s="1" t="s">
        <v>13539</v>
      </c>
      <c r="C9445" s="1" t="s">
        <v>175</v>
      </c>
      <c r="D9445" s="1" t="s">
        <v>13119</v>
      </c>
      <c r="E9445" t="s">
        <v>48</v>
      </c>
      <c r="F9445" t="s">
        <v>13527</v>
      </c>
      <c r="G9445" t="s">
        <v>39</v>
      </c>
      <c r="H9445" t="s">
        <v>177</v>
      </c>
      <c r="I9445" t="s">
        <v>13121</v>
      </c>
      <c r="J9445" s="1">
        <v>2</v>
      </c>
      <c r="K9445" t="s">
        <v>13528</v>
      </c>
      <c r="L9445" t="s">
        <v>13529</v>
      </c>
      <c r="M9445" t="s">
        <v>13530</v>
      </c>
      <c r="N9445" s="126">
        <v>0.01</v>
      </c>
      <c r="Q9445" t="s">
        <v>13539</v>
      </c>
      <c r="R9445" t="s">
        <v>20055</v>
      </c>
      <c r="S9445" s="120">
        <v>0.6</v>
      </c>
      <c r="U9445"/>
    </row>
    <row r="9446" spans="1:21">
      <c r="A9446">
        <v>9445</v>
      </c>
      <c r="B9446" s="1" t="s">
        <v>13540</v>
      </c>
      <c r="C9446" s="1" t="s">
        <v>175</v>
      </c>
      <c r="D9446" s="1" t="s">
        <v>13119</v>
      </c>
      <c r="E9446" t="s">
        <v>48</v>
      </c>
      <c r="F9446" t="s">
        <v>13527</v>
      </c>
      <c r="G9446" t="s">
        <v>39</v>
      </c>
      <c r="H9446" t="s">
        <v>177</v>
      </c>
      <c r="I9446" t="s">
        <v>13121</v>
      </c>
      <c r="J9446" s="1">
        <v>2</v>
      </c>
      <c r="K9446" t="s">
        <v>13528</v>
      </c>
      <c r="L9446" t="s">
        <v>13529</v>
      </c>
      <c r="M9446" t="s">
        <v>13530</v>
      </c>
      <c r="N9446" s="126"/>
      <c r="Q9446" t="s">
        <v>13540</v>
      </c>
      <c r="R9446" t="s">
        <v>20055</v>
      </c>
      <c r="S9446" s="120">
        <v>0.6</v>
      </c>
      <c r="U9446"/>
    </row>
    <row r="9447" spans="1:21">
      <c r="A9447">
        <v>9446</v>
      </c>
      <c r="B9447" s="1" t="s">
        <v>13274</v>
      </c>
      <c r="C9447" s="1" t="s">
        <v>175</v>
      </c>
      <c r="D9447" s="1" t="s">
        <v>13119</v>
      </c>
      <c r="E9447" t="s">
        <v>48</v>
      </c>
      <c r="F9447" t="s">
        <v>13527</v>
      </c>
      <c r="G9447" t="s">
        <v>39</v>
      </c>
      <c r="H9447" t="s">
        <v>177</v>
      </c>
      <c r="I9447" t="s">
        <v>13121</v>
      </c>
      <c r="J9447" s="1">
        <v>2</v>
      </c>
      <c r="K9447" t="s">
        <v>13528</v>
      </c>
      <c r="L9447" t="s">
        <v>13529</v>
      </c>
      <c r="M9447" t="s">
        <v>13530</v>
      </c>
      <c r="N9447" s="126"/>
      <c r="Q9447" t="s">
        <v>13274</v>
      </c>
      <c r="R9447" t="s">
        <v>20055</v>
      </c>
      <c r="S9447" s="120">
        <v>0.6</v>
      </c>
      <c r="U9447"/>
    </row>
    <row r="9448" spans="1:21">
      <c r="A9448">
        <v>9447</v>
      </c>
      <c r="B9448" s="1" t="s">
        <v>13541</v>
      </c>
      <c r="C9448" s="1" t="s">
        <v>175</v>
      </c>
      <c r="D9448" s="1" t="s">
        <v>13119</v>
      </c>
      <c r="E9448" t="s">
        <v>48</v>
      </c>
      <c r="F9448" t="s">
        <v>13527</v>
      </c>
      <c r="G9448" t="s">
        <v>39</v>
      </c>
      <c r="H9448" t="s">
        <v>177</v>
      </c>
      <c r="I9448" t="s">
        <v>13121</v>
      </c>
      <c r="J9448" s="1">
        <v>2</v>
      </c>
      <c r="K9448" t="s">
        <v>13528</v>
      </c>
      <c r="L9448" t="s">
        <v>13529</v>
      </c>
      <c r="M9448" t="s">
        <v>13530</v>
      </c>
      <c r="N9448" s="126"/>
      <c r="Q9448" t="s">
        <v>13541</v>
      </c>
      <c r="R9448" t="s">
        <v>20055</v>
      </c>
      <c r="S9448" s="120">
        <v>0.6</v>
      </c>
      <c r="U9448"/>
    </row>
    <row r="9449" spans="1:21">
      <c r="A9449">
        <v>9448</v>
      </c>
      <c r="B9449" s="1" t="s">
        <v>13542</v>
      </c>
      <c r="C9449" s="1" t="s">
        <v>175</v>
      </c>
      <c r="D9449" s="1" t="s">
        <v>13119</v>
      </c>
      <c r="E9449" t="s">
        <v>48</v>
      </c>
      <c r="F9449" t="s">
        <v>13527</v>
      </c>
      <c r="G9449" t="s">
        <v>39</v>
      </c>
      <c r="H9449" t="s">
        <v>177</v>
      </c>
      <c r="I9449" t="s">
        <v>13121</v>
      </c>
      <c r="J9449" s="1">
        <v>2</v>
      </c>
      <c r="K9449" t="s">
        <v>13528</v>
      </c>
      <c r="L9449" t="s">
        <v>13529</v>
      </c>
      <c r="M9449" t="s">
        <v>13530</v>
      </c>
      <c r="N9449" s="126">
        <v>0.01</v>
      </c>
      <c r="Q9449" t="s">
        <v>13542</v>
      </c>
      <c r="R9449" t="s">
        <v>20055</v>
      </c>
      <c r="S9449" s="120">
        <v>0.6</v>
      </c>
      <c r="U9449"/>
    </row>
    <row r="9450" spans="1:21">
      <c r="A9450">
        <v>9449</v>
      </c>
      <c r="B9450" s="1" t="s">
        <v>13543</v>
      </c>
      <c r="C9450" s="1" t="s">
        <v>175</v>
      </c>
      <c r="D9450" s="1" t="s">
        <v>13119</v>
      </c>
      <c r="E9450" t="s">
        <v>48</v>
      </c>
      <c r="F9450" t="s">
        <v>13527</v>
      </c>
      <c r="G9450" t="s">
        <v>39</v>
      </c>
      <c r="H9450" t="s">
        <v>177</v>
      </c>
      <c r="I9450" t="s">
        <v>13121</v>
      </c>
      <c r="J9450" s="1">
        <v>2</v>
      </c>
      <c r="K9450" t="s">
        <v>13528</v>
      </c>
      <c r="L9450" t="s">
        <v>13529</v>
      </c>
      <c r="M9450" t="s">
        <v>13530</v>
      </c>
      <c r="N9450" s="126"/>
      <c r="Q9450" t="s">
        <v>13543</v>
      </c>
      <c r="R9450" t="s">
        <v>20055</v>
      </c>
      <c r="S9450" s="120">
        <v>0.6</v>
      </c>
      <c r="U9450"/>
    </row>
    <row r="9451" spans="1:21">
      <c r="A9451">
        <v>9450</v>
      </c>
      <c r="B9451" s="1" t="s">
        <v>13544</v>
      </c>
      <c r="C9451" s="1" t="s">
        <v>175</v>
      </c>
      <c r="D9451" s="1" t="s">
        <v>13119</v>
      </c>
      <c r="E9451" t="s">
        <v>48</v>
      </c>
      <c r="F9451" t="s">
        <v>13527</v>
      </c>
      <c r="G9451" t="s">
        <v>39</v>
      </c>
      <c r="H9451" t="s">
        <v>177</v>
      </c>
      <c r="I9451" t="s">
        <v>13121</v>
      </c>
      <c r="J9451" s="1">
        <v>2</v>
      </c>
      <c r="K9451" t="s">
        <v>13528</v>
      </c>
      <c r="L9451" t="s">
        <v>13529</v>
      </c>
      <c r="M9451" t="s">
        <v>13530</v>
      </c>
      <c r="N9451" s="126"/>
      <c r="Q9451" t="s">
        <v>13544</v>
      </c>
      <c r="R9451" t="s">
        <v>20055</v>
      </c>
      <c r="S9451" s="120">
        <v>0.6</v>
      </c>
      <c r="U9451"/>
    </row>
    <row r="9452" spans="1:21">
      <c r="A9452">
        <v>9451</v>
      </c>
      <c r="B9452" s="1" t="s">
        <v>13545</v>
      </c>
      <c r="C9452" s="1" t="s">
        <v>175</v>
      </c>
      <c r="D9452" s="1" t="s">
        <v>13119</v>
      </c>
      <c r="E9452" t="s">
        <v>48</v>
      </c>
      <c r="F9452" t="s">
        <v>13527</v>
      </c>
      <c r="G9452" t="s">
        <v>39</v>
      </c>
      <c r="H9452" t="s">
        <v>177</v>
      </c>
      <c r="I9452" t="s">
        <v>13121</v>
      </c>
      <c r="J9452" s="1">
        <v>2</v>
      </c>
      <c r="K9452" t="s">
        <v>13528</v>
      </c>
      <c r="L9452" t="s">
        <v>13529</v>
      </c>
      <c r="M9452" t="s">
        <v>13530</v>
      </c>
      <c r="N9452" s="126"/>
      <c r="Q9452" t="s">
        <v>13545</v>
      </c>
      <c r="R9452" t="s">
        <v>20055</v>
      </c>
      <c r="S9452" s="120">
        <v>0.6</v>
      </c>
      <c r="U9452"/>
    </row>
    <row r="9453" spans="1:21">
      <c r="A9453">
        <v>9452</v>
      </c>
      <c r="B9453" s="1" t="s">
        <v>13546</v>
      </c>
      <c r="C9453" s="1" t="s">
        <v>175</v>
      </c>
      <c r="D9453" s="1" t="s">
        <v>13119</v>
      </c>
      <c r="E9453" t="s">
        <v>48</v>
      </c>
      <c r="F9453" t="s">
        <v>13527</v>
      </c>
      <c r="G9453" t="s">
        <v>39</v>
      </c>
      <c r="H9453" t="s">
        <v>177</v>
      </c>
      <c r="I9453" t="s">
        <v>13121</v>
      </c>
      <c r="J9453" s="1">
        <v>2</v>
      </c>
      <c r="K9453" t="s">
        <v>13528</v>
      </c>
      <c r="L9453" t="s">
        <v>13529</v>
      </c>
      <c r="M9453" t="s">
        <v>13530</v>
      </c>
      <c r="N9453" s="126"/>
      <c r="Q9453" t="s">
        <v>13546</v>
      </c>
      <c r="R9453" t="s">
        <v>20055</v>
      </c>
      <c r="S9453" s="120">
        <v>0.6</v>
      </c>
      <c r="U9453"/>
    </row>
    <row r="9454" spans="1:21">
      <c r="A9454">
        <v>9453</v>
      </c>
      <c r="B9454" s="1" t="s">
        <v>1408</v>
      </c>
      <c r="C9454" s="1" t="s">
        <v>175</v>
      </c>
      <c r="D9454" s="1" t="s">
        <v>13119</v>
      </c>
      <c r="E9454" t="s">
        <v>48</v>
      </c>
      <c r="F9454" t="s">
        <v>13527</v>
      </c>
      <c r="G9454" t="s">
        <v>39</v>
      </c>
      <c r="H9454" t="s">
        <v>177</v>
      </c>
      <c r="I9454" t="s">
        <v>13121</v>
      </c>
      <c r="J9454" s="1">
        <v>2</v>
      </c>
      <c r="K9454" t="s">
        <v>13528</v>
      </c>
      <c r="L9454" t="s">
        <v>13529</v>
      </c>
      <c r="M9454" t="s">
        <v>13530</v>
      </c>
      <c r="N9454" s="126"/>
      <c r="Q9454" t="s">
        <v>1408</v>
      </c>
      <c r="R9454" t="s">
        <v>20055</v>
      </c>
      <c r="S9454" s="120">
        <v>0.6</v>
      </c>
      <c r="U9454"/>
    </row>
    <row r="9455" spans="1:21">
      <c r="A9455">
        <v>9454</v>
      </c>
      <c r="B9455" s="1" t="s">
        <v>13547</v>
      </c>
      <c r="C9455" s="1" t="s">
        <v>175</v>
      </c>
      <c r="D9455" s="1" t="s">
        <v>13119</v>
      </c>
      <c r="E9455" t="s">
        <v>48</v>
      </c>
      <c r="F9455" t="s">
        <v>13527</v>
      </c>
      <c r="G9455" t="s">
        <v>39</v>
      </c>
      <c r="H9455" t="s">
        <v>177</v>
      </c>
      <c r="I9455" t="s">
        <v>13121</v>
      </c>
      <c r="J9455" s="1">
        <v>2</v>
      </c>
      <c r="K9455" t="s">
        <v>13528</v>
      </c>
      <c r="L9455" t="s">
        <v>13529</v>
      </c>
      <c r="M9455" t="s">
        <v>13530</v>
      </c>
      <c r="N9455" s="126"/>
      <c r="Q9455" t="s">
        <v>13547</v>
      </c>
      <c r="R9455" t="s">
        <v>20055</v>
      </c>
      <c r="S9455" s="120">
        <v>0.6</v>
      </c>
      <c r="U9455"/>
    </row>
    <row r="9456" spans="1:21">
      <c r="A9456">
        <v>9455</v>
      </c>
      <c r="B9456" s="1" t="s">
        <v>13548</v>
      </c>
      <c r="C9456" s="1" t="s">
        <v>175</v>
      </c>
      <c r="D9456" s="1" t="s">
        <v>13119</v>
      </c>
      <c r="E9456" t="s">
        <v>48</v>
      </c>
      <c r="F9456" t="s">
        <v>13527</v>
      </c>
      <c r="G9456" t="s">
        <v>39</v>
      </c>
      <c r="H9456" t="s">
        <v>177</v>
      </c>
      <c r="I9456" t="s">
        <v>13121</v>
      </c>
      <c r="J9456" s="1">
        <v>2</v>
      </c>
      <c r="K9456" t="s">
        <v>13528</v>
      </c>
      <c r="L9456" t="s">
        <v>13529</v>
      </c>
      <c r="M9456" t="s">
        <v>13530</v>
      </c>
      <c r="N9456" s="126"/>
      <c r="Q9456" t="s">
        <v>13548</v>
      </c>
      <c r="R9456" t="s">
        <v>20055</v>
      </c>
      <c r="S9456" s="120">
        <v>0.6</v>
      </c>
      <c r="U9456"/>
    </row>
    <row r="9457" spans="1:21">
      <c r="A9457">
        <v>9456</v>
      </c>
      <c r="B9457" s="1" t="s">
        <v>13549</v>
      </c>
      <c r="C9457" s="1" t="s">
        <v>175</v>
      </c>
      <c r="D9457" s="1" t="s">
        <v>13119</v>
      </c>
      <c r="E9457" t="s">
        <v>48</v>
      </c>
      <c r="F9457" t="s">
        <v>13527</v>
      </c>
      <c r="G9457" t="s">
        <v>39</v>
      </c>
      <c r="H9457" t="s">
        <v>177</v>
      </c>
      <c r="I9457" t="s">
        <v>13121</v>
      </c>
      <c r="J9457" s="1">
        <v>2</v>
      </c>
      <c r="K9457" t="s">
        <v>13528</v>
      </c>
      <c r="L9457" t="s">
        <v>13529</v>
      </c>
      <c r="M9457" t="s">
        <v>13530</v>
      </c>
      <c r="N9457" s="126"/>
      <c r="Q9457" t="s">
        <v>13549</v>
      </c>
      <c r="R9457" t="s">
        <v>20055</v>
      </c>
      <c r="S9457" s="120">
        <v>0.6</v>
      </c>
      <c r="U9457"/>
    </row>
    <row r="9458" spans="1:21">
      <c r="A9458">
        <v>9457</v>
      </c>
      <c r="B9458" s="1" t="s">
        <v>13280</v>
      </c>
      <c r="C9458" s="1" t="s">
        <v>175</v>
      </c>
      <c r="D9458" s="1" t="s">
        <v>13119</v>
      </c>
      <c r="E9458" t="s">
        <v>48</v>
      </c>
      <c r="F9458" t="s">
        <v>13527</v>
      </c>
      <c r="G9458" t="s">
        <v>39</v>
      </c>
      <c r="H9458" t="s">
        <v>177</v>
      </c>
      <c r="I9458" t="s">
        <v>13121</v>
      </c>
      <c r="J9458" s="1">
        <v>2</v>
      </c>
      <c r="K9458" t="s">
        <v>13528</v>
      </c>
      <c r="L9458" t="s">
        <v>13529</v>
      </c>
      <c r="M9458" t="s">
        <v>13530</v>
      </c>
      <c r="N9458" s="126"/>
      <c r="Q9458" t="s">
        <v>13280</v>
      </c>
      <c r="R9458" t="s">
        <v>20055</v>
      </c>
      <c r="S9458" s="120">
        <v>0.6</v>
      </c>
      <c r="U9458"/>
    </row>
    <row r="9459" spans="1:21">
      <c r="A9459">
        <v>9458</v>
      </c>
      <c r="B9459" s="1" t="s">
        <v>13550</v>
      </c>
      <c r="C9459" s="1" t="s">
        <v>175</v>
      </c>
      <c r="D9459" s="1" t="s">
        <v>13119</v>
      </c>
      <c r="E9459" t="s">
        <v>48</v>
      </c>
      <c r="F9459" t="s">
        <v>13527</v>
      </c>
      <c r="G9459" t="s">
        <v>39</v>
      </c>
      <c r="H9459" t="s">
        <v>177</v>
      </c>
      <c r="I9459" t="s">
        <v>13121</v>
      </c>
      <c r="J9459" s="1">
        <v>2</v>
      </c>
      <c r="K9459" t="s">
        <v>13528</v>
      </c>
      <c r="L9459" t="s">
        <v>13529</v>
      </c>
      <c r="M9459" t="s">
        <v>13530</v>
      </c>
      <c r="N9459" s="126"/>
      <c r="Q9459" t="s">
        <v>13550</v>
      </c>
      <c r="R9459" t="s">
        <v>20055</v>
      </c>
      <c r="S9459" s="120">
        <v>0.6</v>
      </c>
      <c r="U9459"/>
    </row>
    <row r="9460" spans="1:21">
      <c r="A9460">
        <v>9459</v>
      </c>
      <c r="B9460" s="1" t="s">
        <v>13551</v>
      </c>
      <c r="C9460" s="1" t="s">
        <v>175</v>
      </c>
      <c r="D9460" s="1" t="s">
        <v>13119</v>
      </c>
      <c r="E9460" t="s">
        <v>48</v>
      </c>
      <c r="F9460" t="s">
        <v>13527</v>
      </c>
      <c r="G9460" t="s">
        <v>39</v>
      </c>
      <c r="H9460" t="s">
        <v>177</v>
      </c>
      <c r="I9460" t="s">
        <v>13121</v>
      </c>
      <c r="J9460" s="1">
        <v>2</v>
      </c>
      <c r="K9460" t="s">
        <v>13528</v>
      </c>
      <c r="L9460" t="s">
        <v>13529</v>
      </c>
      <c r="M9460" t="s">
        <v>13530</v>
      </c>
      <c r="N9460" s="126"/>
      <c r="Q9460" t="s">
        <v>13551</v>
      </c>
      <c r="R9460" t="s">
        <v>20055</v>
      </c>
      <c r="S9460" s="120">
        <v>0.6</v>
      </c>
      <c r="U9460"/>
    </row>
    <row r="9461" spans="1:21">
      <c r="A9461">
        <v>9460</v>
      </c>
      <c r="B9461" s="1" t="s">
        <v>13552</v>
      </c>
      <c r="C9461" s="1" t="s">
        <v>175</v>
      </c>
      <c r="D9461" s="1" t="s">
        <v>13119</v>
      </c>
      <c r="E9461" t="s">
        <v>48</v>
      </c>
      <c r="F9461" t="s">
        <v>13527</v>
      </c>
      <c r="G9461" t="s">
        <v>39</v>
      </c>
      <c r="H9461" t="s">
        <v>177</v>
      </c>
      <c r="I9461" t="s">
        <v>13121</v>
      </c>
      <c r="J9461" s="1">
        <v>2</v>
      </c>
      <c r="K9461" t="s">
        <v>13528</v>
      </c>
      <c r="L9461" t="s">
        <v>13529</v>
      </c>
      <c r="M9461" t="s">
        <v>13530</v>
      </c>
      <c r="N9461" s="126"/>
      <c r="Q9461" t="s">
        <v>13552</v>
      </c>
      <c r="R9461" t="s">
        <v>20055</v>
      </c>
      <c r="S9461" s="120">
        <v>0.6</v>
      </c>
      <c r="U9461"/>
    </row>
    <row r="9462" spans="1:21">
      <c r="A9462">
        <v>9461</v>
      </c>
      <c r="B9462" s="1" t="s">
        <v>13553</v>
      </c>
      <c r="C9462" s="1" t="s">
        <v>175</v>
      </c>
      <c r="D9462" s="1" t="s">
        <v>13119</v>
      </c>
      <c r="E9462" t="s">
        <v>48</v>
      </c>
      <c r="F9462" t="s">
        <v>13527</v>
      </c>
      <c r="G9462" t="s">
        <v>39</v>
      </c>
      <c r="H9462" t="s">
        <v>177</v>
      </c>
      <c r="I9462" t="s">
        <v>13121</v>
      </c>
      <c r="J9462" s="1">
        <v>2</v>
      </c>
      <c r="K9462" t="s">
        <v>13528</v>
      </c>
      <c r="L9462" t="s">
        <v>13529</v>
      </c>
      <c r="M9462" t="s">
        <v>13530</v>
      </c>
      <c r="N9462" s="126"/>
      <c r="Q9462" t="s">
        <v>13553</v>
      </c>
      <c r="R9462" t="s">
        <v>20055</v>
      </c>
      <c r="S9462" s="120">
        <v>0.6</v>
      </c>
      <c r="U9462"/>
    </row>
    <row r="9463" spans="1:21">
      <c r="A9463">
        <v>9462</v>
      </c>
      <c r="B9463" s="1" t="s">
        <v>13554</v>
      </c>
      <c r="C9463" s="1" t="s">
        <v>352</v>
      </c>
      <c r="D9463" s="1" t="s">
        <v>13119</v>
      </c>
      <c r="E9463" t="s">
        <v>48</v>
      </c>
      <c r="F9463" t="s">
        <v>13555</v>
      </c>
      <c r="G9463" t="s">
        <v>39</v>
      </c>
      <c r="H9463" t="s">
        <v>354</v>
      </c>
      <c r="I9463" t="s">
        <v>13121</v>
      </c>
      <c r="J9463" s="1">
        <v>2</v>
      </c>
      <c r="K9463" t="s">
        <v>13555</v>
      </c>
      <c r="L9463" t="s">
        <v>13556</v>
      </c>
      <c r="M9463" t="s">
        <v>13557</v>
      </c>
      <c r="N9463" s="126"/>
      <c r="Q9463" t="s">
        <v>13554</v>
      </c>
      <c r="R9463" t="s">
        <v>20056</v>
      </c>
      <c r="S9463" s="120">
        <v>0.6</v>
      </c>
      <c r="U9463"/>
    </row>
    <row r="9464" spans="1:21">
      <c r="A9464">
        <v>9463</v>
      </c>
      <c r="B9464" s="1" t="s">
        <v>13558</v>
      </c>
      <c r="C9464" s="1" t="s">
        <v>352</v>
      </c>
      <c r="D9464" s="1" t="s">
        <v>13119</v>
      </c>
      <c r="E9464" t="s">
        <v>48</v>
      </c>
      <c r="F9464" t="s">
        <v>13555</v>
      </c>
      <c r="G9464" t="s">
        <v>39</v>
      </c>
      <c r="H9464" t="s">
        <v>354</v>
      </c>
      <c r="I9464" t="s">
        <v>13121</v>
      </c>
      <c r="J9464" s="1">
        <v>2</v>
      </c>
      <c r="K9464" t="s">
        <v>13555</v>
      </c>
      <c r="L9464" t="s">
        <v>13556</v>
      </c>
      <c r="M9464" t="s">
        <v>13557</v>
      </c>
      <c r="N9464" s="126"/>
      <c r="Q9464" t="s">
        <v>13558</v>
      </c>
      <c r="R9464" t="s">
        <v>20056</v>
      </c>
      <c r="S9464" s="120">
        <v>0.6</v>
      </c>
      <c r="U9464"/>
    </row>
    <row r="9465" spans="1:21">
      <c r="A9465">
        <v>9464</v>
      </c>
      <c r="B9465" s="1" t="s">
        <v>13559</v>
      </c>
      <c r="C9465" s="1" t="s">
        <v>352</v>
      </c>
      <c r="D9465" s="1" t="s">
        <v>13119</v>
      </c>
      <c r="E9465" t="s">
        <v>48</v>
      </c>
      <c r="F9465" t="s">
        <v>13555</v>
      </c>
      <c r="G9465" t="s">
        <v>39</v>
      </c>
      <c r="H9465" t="s">
        <v>354</v>
      </c>
      <c r="I9465" t="s">
        <v>13121</v>
      </c>
      <c r="J9465" s="1">
        <v>2</v>
      </c>
      <c r="K9465" t="s">
        <v>13555</v>
      </c>
      <c r="L9465" t="s">
        <v>13556</v>
      </c>
      <c r="M9465" t="s">
        <v>13557</v>
      </c>
      <c r="N9465" s="126"/>
      <c r="Q9465" t="s">
        <v>13559</v>
      </c>
      <c r="R9465" t="s">
        <v>20056</v>
      </c>
      <c r="S9465" s="120">
        <v>0.6</v>
      </c>
      <c r="U9465"/>
    </row>
    <row r="9466" spans="1:21">
      <c r="A9466">
        <v>9465</v>
      </c>
      <c r="B9466" s="1" t="s">
        <v>13560</v>
      </c>
      <c r="C9466" s="1" t="s">
        <v>352</v>
      </c>
      <c r="D9466" s="1" t="s">
        <v>13119</v>
      </c>
      <c r="E9466" t="s">
        <v>48</v>
      </c>
      <c r="F9466" t="s">
        <v>13555</v>
      </c>
      <c r="G9466" t="s">
        <v>39</v>
      </c>
      <c r="H9466" t="s">
        <v>354</v>
      </c>
      <c r="I9466" t="s">
        <v>13121</v>
      </c>
      <c r="J9466" s="1">
        <v>2</v>
      </c>
      <c r="K9466" t="s">
        <v>13555</v>
      </c>
      <c r="L9466" t="s">
        <v>13556</v>
      </c>
      <c r="M9466" t="s">
        <v>13557</v>
      </c>
      <c r="N9466" s="126"/>
      <c r="Q9466" t="s">
        <v>13560</v>
      </c>
      <c r="R9466" t="s">
        <v>20056</v>
      </c>
      <c r="S9466" s="120">
        <v>0.6</v>
      </c>
      <c r="U9466"/>
    </row>
    <row r="9467" spans="1:21">
      <c r="A9467">
        <v>9466</v>
      </c>
      <c r="B9467" s="1" t="s">
        <v>13561</v>
      </c>
      <c r="C9467" s="1" t="s">
        <v>352</v>
      </c>
      <c r="D9467" s="1" t="s">
        <v>13119</v>
      </c>
      <c r="E9467" t="s">
        <v>48</v>
      </c>
      <c r="F9467" t="s">
        <v>13555</v>
      </c>
      <c r="G9467" t="s">
        <v>39</v>
      </c>
      <c r="H9467" t="s">
        <v>354</v>
      </c>
      <c r="I9467" t="s">
        <v>13121</v>
      </c>
      <c r="J9467" s="1">
        <v>2</v>
      </c>
      <c r="K9467" t="s">
        <v>13555</v>
      </c>
      <c r="L9467" t="s">
        <v>13556</v>
      </c>
      <c r="M9467" t="s">
        <v>13557</v>
      </c>
      <c r="N9467" s="126"/>
      <c r="Q9467" t="s">
        <v>13561</v>
      </c>
      <c r="R9467" t="s">
        <v>20056</v>
      </c>
      <c r="S9467" s="120">
        <v>0.6</v>
      </c>
      <c r="U9467"/>
    </row>
    <row r="9468" spans="1:21">
      <c r="A9468">
        <v>9467</v>
      </c>
      <c r="B9468" s="1" t="s">
        <v>13562</v>
      </c>
      <c r="C9468" s="1" t="s">
        <v>352</v>
      </c>
      <c r="D9468" s="1" t="s">
        <v>13119</v>
      </c>
      <c r="E9468" t="s">
        <v>48</v>
      </c>
      <c r="F9468" t="s">
        <v>13555</v>
      </c>
      <c r="G9468" t="s">
        <v>39</v>
      </c>
      <c r="H9468" t="s">
        <v>354</v>
      </c>
      <c r="I9468" t="s">
        <v>13121</v>
      </c>
      <c r="J9468" s="1">
        <v>2</v>
      </c>
      <c r="K9468" t="s">
        <v>13555</v>
      </c>
      <c r="L9468" t="s">
        <v>13556</v>
      </c>
      <c r="M9468" t="s">
        <v>13557</v>
      </c>
      <c r="N9468" s="126">
        <v>0.01</v>
      </c>
      <c r="Q9468" t="s">
        <v>13562</v>
      </c>
      <c r="R9468" t="s">
        <v>20056</v>
      </c>
      <c r="S9468" s="120">
        <v>0.6</v>
      </c>
      <c r="U9468"/>
    </row>
    <row r="9469" spans="1:21">
      <c r="A9469">
        <v>9468</v>
      </c>
      <c r="B9469" s="1" t="s">
        <v>743</v>
      </c>
      <c r="C9469" s="1" t="s">
        <v>352</v>
      </c>
      <c r="D9469" s="1" t="s">
        <v>13119</v>
      </c>
      <c r="E9469" t="s">
        <v>48</v>
      </c>
      <c r="F9469" t="s">
        <v>13555</v>
      </c>
      <c r="G9469" t="s">
        <v>39</v>
      </c>
      <c r="H9469" t="s">
        <v>354</v>
      </c>
      <c r="I9469" t="s">
        <v>13121</v>
      </c>
      <c r="J9469" s="1">
        <v>2</v>
      </c>
      <c r="K9469" t="s">
        <v>13555</v>
      </c>
      <c r="L9469" t="s">
        <v>13556</v>
      </c>
      <c r="M9469" t="s">
        <v>13557</v>
      </c>
      <c r="N9469" s="126">
        <v>0.01</v>
      </c>
      <c r="Q9469" t="s">
        <v>743</v>
      </c>
      <c r="R9469" t="s">
        <v>20056</v>
      </c>
      <c r="S9469" s="120">
        <v>0.6</v>
      </c>
      <c r="U9469"/>
    </row>
    <row r="9470" spans="1:21">
      <c r="A9470">
        <v>9469</v>
      </c>
      <c r="B9470" s="1" t="s">
        <v>13563</v>
      </c>
      <c r="C9470" s="1" t="s">
        <v>352</v>
      </c>
      <c r="D9470" s="1" t="s">
        <v>13119</v>
      </c>
      <c r="E9470" t="s">
        <v>48</v>
      </c>
      <c r="F9470" t="s">
        <v>13555</v>
      </c>
      <c r="G9470" t="s">
        <v>39</v>
      </c>
      <c r="H9470" t="s">
        <v>354</v>
      </c>
      <c r="I9470" t="s">
        <v>13121</v>
      </c>
      <c r="J9470" s="1">
        <v>2</v>
      </c>
      <c r="K9470" t="s">
        <v>13555</v>
      </c>
      <c r="L9470" t="s">
        <v>13556</v>
      </c>
      <c r="M9470" t="s">
        <v>13557</v>
      </c>
      <c r="N9470" s="126"/>
      <c r="Q9470" t="s">
        <v>13563</v>
      </c>
      <c r="R9470" t="s">
        <v>20056</v>
      </c>
      <c r="S9470" s="120">
        <v>0.6</v>
      </c>
      <c r="U9470"/>
    </row>
    <row r="9471" spans="1:21">
      <c r="A9471">
        <v>9470</v>
      </c>
      <c r="B9471" s="1" t="s">
        <v>13564</v>
      </c>
      <c r="C9471" s="1" t="s">
        <v>352</v>
      </c>
      <c r="D9471" s="1" t="s">
        <v>13119</v>
      </c>
      <c r="E9471" t="s">
        <v>48</v>
      </c>
      <c r="F9471" t="s">
        <v>13555</v>
      </c>
      <c r="G9471" t="s">
        <v>39</v>
      </c>
      <c r="H9471" t="s">
        <v>354</v>
      </c>
      <c r="I9471" t="s">
        <v>13121</v>
      </c>
      <c r="J9471" s="1">
        <v>2</v>
      </c>
      <c r="K9471" t="s">
        <v>13555</v>
      </c>
      <c r="L9471" t="s">
        <v>13556</v>
      </c>
      <c r="M9471" t="s">
        <v>13557</v>
      </c>
      <c r="N9471" s="126"/>
      <c r="Q9471" t="s">
        <v>13564</v>
      </c>
      <c r="R9471" t="s">
        <v>20056</v>
      </c>
      <c r="S9471" s="120">
        <v>0.6</v>
      </c>
      <c r="U9471"/>
    </row>
    <row r="9472" spans="1:21">
      <c r="A9472">
        <v>9471</v>
      </c>
      <c r="B9472" s="1" t="s">
        <v>13565</v>
      </c>
      <c r="C9472" s="1" t="s">
        <v>352</v>
      </c>
      <c r="D9472" s="1" t="s">
        <v>13119</v>
      </c>
      <c r="E9472" t="s">
        <v>48</v>
      </c>
      <c r="F9472" t="s">
        <v>13555</v>
      </c>
      <c r="G9472" t="s">
        <v>39</v>
      </c>
      <c r="H9472" t="s">
        <v>354</v>
      </c>
      <c r="I9472" t="s">
        <v>13121</v>
      </c>
      <c r="J9472" s="1">
        <v>2</v>
      </c>
      <c r="K9472" t="s">
        <v>13555</v>
      </c>
      <c r="L9472" t="s">
        <v>13556</v>
      </c>
      <c r="M9472" t="s">
        <v>13557</v>
      </c>
      <c r="N9472" s="126"/>
      <c r="Q9472" t="s">
        <v>13565</v>
      </c>
      <c r="R9472" t="s">
        <v>20056</v>
      </c>
      <c r="S9472" s="120">
        <v>0.6</v>
      </c>
      <c r="U9472"/>
    </row>
    <row r="9473" spans="1:21">
      <c r="A9473">
        <v>9472</v>
      </c>
      <c r="B9473" s="1" t="s">
        <v>13566</v>
      </c>
      <c r="C9473" s="1" t="s">
        <v>352</v>
      </c>
      <c r="D9473" s="1" t="s">
        <v>13119</v>
      </c>
      <c r="E9473" t="s">
        <v>48</v>
      </c>
      <c r="F9473" t="s">
        <v>13555</v>
      </c>
      <c r="G9473" t="s">
        <v>39</v>
      </c>
      <c r="H9473" t="s">
        <v>354</v>
      </c>
      <c r="I9473" t="s">
        <v>13121</v>
      </c>
      <c r="J9473" s="1">
        <v>2</v>
      </c>
      <c r="K9473" t="s">
        <v>13555</v>
      </c>
      <c r="L9473" t="s">
        <v>13556</v>
      </c>
      <c r="M9473" t="s">
        <v>13557</v>
      </c>
      <c r="N9473" s="126"/>
      <c r="Q9473" t="s">
        <v>13566</v>
      </c>
      <c r="R9473" t="s">
        <v>20056</v>
      </c>
      <c r="S9473" s="120">
        <v>0.6</v>
      </c>
      <c r="U9473"/>
    </row>
    <row r="9474" spans="1:21">
      <c r="A9474">
        <v>9473</v>
      </c>
      <c r="B9474" s="1" t="s">
        <v>13567</v>
      </c>
      <c r="C9474" s="1" t="s">
        <v>352</v>
      </c>
      <c r="D9474" s="1" t="s">
        <v>13119</v>
      </c>
      <c r="E9474" t="s">
        <v>48</v>
      </c>
      <c r="F9474" t="s">
        <v>13555</v>
      </c>
      <c r="G9474" t="s">
        <v>39</v>
      </c>
      <c r="H9474" t="s">
        <v>354</v>
      </c>
      <c r="I9474" t="s">
        <v>13121</v>
      </c>
      <c r="J9474" s="1">
        <v>2</v>
      </c>
      <c r="K9474" t="s">
        <v>13555</v>
      </c>
      <c r="L9474" t="s">
        <v>13556</v>
      </c>
      <c r="M9474" t="s">
        <v>13557</v>
      </c>
      <c r="N9474" s="126"/>
      <c r="Q9474" t="s">
        <v>13567</v>
      </c>
      <c r="R9474" t="s">
        <v>20056</v>
      </c>
      <c r="S9474" s="120">
        <v>0.6</v>
      </c>
      <c r="U9474"/>
    </row>
    <row r="9475" spans="1:21">
      <c r="A9475">
        <v>9474</v>
      </c>
      <c r="B9475" s="1" t="s">
        <v>13568</v>
      </c>
      <c r="C9475" s="1" t="s">
        <v>352</v>
      </c>
      <c r="D9475" s="1" t="s">
        <v>13119</v>
      </c>
      <c r="E9475" t="s">
        <v>48</v>
      </c>
      <c r="F9475" t="s">
        <v>13555</v>
      </c>
      <c r="G9475" t="s">
        <v>39</v>
      </c>
      <c r="H9475" t="s">
        <v>354</v>
      </c>
      <c r="I9475" t="s">
        <v>13121</v>
      </c>
      <c r="J9475" s="1">
        <v>2</v>
      </c>
      <c r="K9475" t="s">
        <v>13555</v>
      </c>
      <c r="L9475" t="s">
        <v>13556</v>
      </c>
      <c r="M9475" t="s">
        <v>13557</v>
      </c>
      <c r="N9475" s="126"/>
      <c r="Q9475" t="s">
        <v>13568</v>
      </c>
      <c r="R9475" t="s">
        <v>20056</v>
      </c>
      <c r="S9475" s="120">
        <v>0.6</v>
      </c>
      <c r="U9475"/>
    </row>
    <row r="9476" spans="1:21">
      <c r="A9476">
        <v>9475</v>
      </c>
      <c r="B9476" s="1" t="s">
        <v>13569</v>
      </c>
      <c r="C9476" s="1" t="s">
        <v>593</v>
      </c>
      <c r="D9476" s="1" t="s">
        <v>13119</v>
      </c>
      <c r="E9476" t="s">
        <v>48</v>
      </c>
      <c r="F9476" t="s">
        <v>13570</v>
      </c>
      <c r="G9476" t="s">
        <v>39</v>
      </c>
      <c r="H9476" t="s">
        <v>595</v>
      </c>
      <c r="I9476" t="s">
        <v>13121</v>
      </c>
      <c r="J9476" s="1">
        <v>2</v>
      </c>
      <c r="K9476" t="s">
        <v>13570</v>
      </c>
      <c r="L9476" t="s">
        <v>13571</v>
      </c>
      <c r="M9476" t="s">
        <v>13572</v>
      </c>
      <c r="N9476" s="126"/>
      <c r="Q9476" t="s">
        <v>13569</v>
      </c>
      <c r="R9476" t="s">
        <v>20057</v>
      </c>
      <c r="S9476" s="120">
        <v>0.6</v>
      </c>
      <c r="U9476"/>
    </row>
    <row r="9477" spans="1:21">
      <c r="A9477">
        <v>9476</v>
      </c>
      <c r="B9477" s="1" t="s">
        <v>13573</v>
      </c>
      <c r="C9477" s="1" t="s">
        <v>593</v>
      </c>
      <c r="D9477" s="1" t="s">
        <v>13119</v>
      </c>
      <c r="E9477" t="s">
        <v>48</v>
      </c>
      <c r="F9477" t="s">
        <v>13570</v>
      </c>
      <c r="G9477" t="s">
        <v>39</v>
      </c>
      <c r="H9477" t="s">
        <v>595</v>
      </c>
      <c r="I9477" t="s">
        <v>13121</v>
      </c>
      <c r="J9477" s="1">
        <v>2</v>
      </c>
      <c r="K9477" t="s">
        <v>13570</v>
      </c>
      <c r="L9477" t="s">
        <v>13571</v>
      </c>
      <c r="M9477" t="s">
        <v>13572</v>
      </c>
      <c r="N9477" s="126"/>
      <c r="Q9477" t="s">
        <v>13573</v>
      </c>
      <c r="R9477" t="s">
        <v>20057</v>
      </c>
      <c r="S9477" s="120">
        <v>0.6</v>
      </c>
      <c r="U9477"/>
    </row>
    <row r="9478" spans="1:21">
      <c r="A9478">
        <v>9477</v>
      </c>
      <c r="B9478" s="1" t="s">
        <v>13574</v>
      </c>
      <c r="C9478" s="1" t="s">
        <v>593</v>
      </c>
      <c r="D9478" s="1" t="s">
        <v>13119</v>
      </c>
      <c r="E9478" t="s">
        <v>48</v>
      </c>
      <c r="F9478" t="s">
        <v>13570</v>
      </c>
      <c r="G9478" t="s">
        <v>39</v>
      </c>
      <c r="H9478" t="s">
        <v>595</v>
      </c>
      <c r="I9478" t="s">
        <v>13121</v>
      </c>
      <c r="J9478" s="1">
        <v>2</v>
      </c>
      <c r="K9478" t="s">
        <v>13570</v>
      </c>
      <c r="L9478" t="s">
        <v>13571</v>
      </c>
      <c r="M9478" t="s">
        <v>13572</v>
      </c>
      <c r="N9478" s="126"/>
      <c r="Q9478" t="s">
        <v>13574</v>
      </c>
      <c r="R9478" t="s">
        <v>20057</v>
      </c>
      <c r="S9478" s="120">
        <v>0.6</v>
      </c>
      <c r="U9478"/>
    </row>
    <row r="9479" spans="1:21">
      <c r="A9479">
        <v>9478</v>
      </c>
      <c r="B9479" s="1" t="s">
        <v>593</v>
      </c>
      <c r="C9479" s="1" t="s">
        <v>593</v>
      </c>
      <c r="D9479" s="1" t="s">
        <v>13119</v>
      </c>
      <c r="E9479" t="s">
        <v>48</v>
      </c>
      <c r="F9479" t="s">
        <v>13570</v>
      </c>
      <c r="G9479" t="s">
        <v>39</v>
      </c>
      <c r="H9479" t="s">
        <v>595</v>
      </c>
      <c r="I9479" t="s">
        <v>13121</v>
      </c>
      <c r="J9479" s="1">
        <v>2</v>
      </c>
      <c r="K9479" t="s">
        <v>13570</v>
      </c>
      <c r="L9479" t="s">
        <v>13571</v>
      </c>
      <c r="M9479" t="s">
        <v>13572</v>
      </c>
      <c r="N9479" s="126"/>
      <c r="Q9479" t="s">
        <v>593</v>
      </c>
      <c r="R9479" t="s">
        <v>20057</v>
      </c>
      <c r="S9479" s="120">
        <v>0.6</v>
      </c>
      <c r="U9479"/>
    </row>
    <row r="9480" spans="1:21">
      <c r="A9480">
        <v>9479</v>
      </c>
      <c r="B9480" s="1" t="s">
        <v>13575</v>
      </c>
      <c r="C9480" s="1" t="s">
        <v>593</v>
      </c>
      <c r="D9480" s="1" t="s">
        <v>13119</v>
      </c>
      <c r="E9480" t="s">
        <v>48</v>
      </c>
      <c r="F9480" t="s">
        <v>13570</v>
      </c>
      <c r="G9480" t="s">
        <v>39</v>
      </c>
      <c r="H9480" t="s">
        <v>595</v>
      </c>
      <c r="I9480" t="s">
        <v>13121</v>
      </c>
      <c r="J9480" s="1">
        <v>2</v>
      </c>
      <c r="K9480" t="s">
        <v>13570</v>
      </c>
      <c r="L9480" t="s">
        <v>13571</v>
      </c>
      <c r="M9480" t="s">
        <v>13572</v>
      </c>
      <c r="N9480" s="126"/>
      <c r="Q9480" t="s">
        <v>13575</v>
      </c>
      <c r="R9480" t="s">
        <v>20057</v>
      </c>
      <c r="S9480" s="120">
        <v>0.6</v>
      </c>
      <c r="U9480"/>
    </row>
    <row r="9481" spans="1:21">
      <c r="A9481">
        <v>9480</v>
      </c>
      <c r="B9481" s="1" t="s">
        <v>13576</v>
      </c>
      <c r="C9481" s="1" t="s">
        <v>593</v>
      </c>
      <c r="D9481" s="1" t="s">
        <v>13119</v>
      </c>
      <c r="E9481" t="s">
        <v>48</v>
      </c>
      <c r="F9481" t="s">
        <v>13570</v>
      </c>
      <c r="G9481" t="s">
        <v>39</v>
      </c>
      <c r="H9481" t="s">
        <v>595</v>
      </c>
      <c r="I9481" t="s">
        <v>13121</v>
      </c>
      <c r="J9481" s="1">
        <v>2</v>
      </c>
      <c r="K9481" t="s">
        <v>13570</v>
      </c>
      <c r="L9481" t="s">
        <v>13571</v>
      </c>
      <c r="M9481" t="s">
        <v>13572</v>
      </c>
      <c r="N9481" s="126"/>
      <c r="Q9481" t="s">
        <v>13576</v>
      </c>
      <c r="R9481" t="s">
        <v>20057</v>
      </c>
      <c r="S9481" s="120">
        <v>0.6</v>
      </c>
      <c r="U9481"/>
    </row>
    <row r="9482" spans="1:21">
      <c r="A9482">
        <v>9481</v>
      </c>
      <c r="B9482" s="1" t="s">
        <v>13577</v>
      </c>
      <c r="C9482" s="1" t="s">
        <v>593</v>
      </c>
      <c r="D9482" s="1" t="s">
        <v>13119</v>
      </c>
      <c r="E9482" t="s">
        <v>48</v>
      </c>
      <c r="F9482" t="s">
        <v>13570</v>
      </c>
      <c r="G9482" t="s">
        <v>39</v>
      </c>
      <c r="H9482" t="s">
        <v>595</v>
      </c>
      <c r="I9482" t="s">
        <v>13121</v>
      </c>
      <c r="J9482" s="1">
        <v>2</v>
      </c>
      <c r="K9482" t="s">
        <v>13570</v>
      </c>
      <c r="L9482" t="s">
        <v>13571</v>
      </c>
      <c r="M9482" t="s">
        <v>13572</v>
      </c>
      <c r="N9482" s="126"/>
      <c r="Q9482" t="s">
        <v>13577</v>
      </c>
      <c r="R9482" t="s">
        <v>20057</v>
      </c>
      <c r="S9482" s="120">
        <v>0.6</v>
      </c>
      <c r="U9482"/>
    </row>
    <row r="9483" spans="1:21">
      <c r="A9483">
        <v>9482</v>
      </c>
      <c r="B9483" s="1" t="s">
        <v>13578</v>
      </c>
      <c r="C9483" s="1" t="s">
        <v>593</v>
      </c>
      <c r="D9483" s="1" t="s">
        <v>13119</v>
      </c>
      <c r="E9483" t="s">
        <v>48</v>
      </c>
      <c r="F9483" t="s">
        <v>13570</v>
      </c>
      <c r="G9483" t="s">
        <v>39</v>
      </c>
      <c r="H9483" t="s">
        <v>595</v>
      </c>
      <c r="I9483" t="s">
        <v>13121</v>
      </c>
      <c r="J9483" s="1">
        <v>2</v>
      </c>
      <c r="K9483" t="s">
        <v>13570</v>
      </c>
      <c r="L9483" t="s">
        <v>13571</v>
      </c>
      <c r="M9483" t="s">
        <v>13572</v>
      </c>
      <c r="N9483" s="126"/>
      <c r="Q9483" t="s">
        <v>13578</v>
      </c>
      <c r="R9483" t="s">
        <v>20057</v>
      </c>
      <c r="S9483" s="120">
        <v>0.6</v>
      </c>
      <c r="U9483"/>
    </row>
    <row r="9484" spans="1:21">
      <c r="A9484">
        <v>9483</v>
      </c>
      <c r="B9484" s="1" t="s">
        <v>13579</v>
      </c>
      <c r="C9484" s="1" t="s">
        <v>593</v>
      </c>
      <c r="D9484" s="1" t="s">
        <v>13119</v>
      </c>
      <c r="E9484" t="s">
        <v>48</v>
      </c>
      <c r="F9484" t="s">
        <v>13570</v>
      </c>
      <c r="G9484" t="s">
        <v>39</v>
      </c>
      <c r="H9484" t="s">
        <v>595</v>
      </c>
      <c r="I9484" t="s">
        <v>13121</v>
      </c>
      <c r="J9484" s="1">
        <v>2</v>
      </c>
      <c r="K9484" t="s">
        <v>13570</v>
      </c>
      <c r="L9484" t="s">
        <v>13571</v>
      </c>
      <c r="M9484" t="s">
        <v>13572</v>
      </c>
      <c r="N9484" s="126">
        <v>0.01</v>
      </c>
      <c r="Q9484" t="s">
        <v>13579</v>
      </c>
      <c r="R9484" t="s">
        <v>20057</v>
      </c>
      <c r="S9484" s="120">
        <v>0.6</v>
      </c>
      <c r="U9484"/>
    </row>
    <row r="9485" spans="1:21">
      <c r="A9485">
        <v>9484</v>
      </c>
      <c r="B9485" s="1" t="s">
        <v>13580</v>
      </c>
      <c r="C9485" s="1" t="s">
        <v>593</v>
      </c>
      <c r="D9485" s="1" t="s">
        <v>13119</v>
      </c>
      <c r="E9485" t="s">
        <v>48</v>
      </c>
      <c r="F9485" t="s">
        <v>13570</v>
      </c>
      <c r="G9485" t="s">
        <v>39</v>
      </c>
      <c r="H9485" t="s">
        <v>595</v>
      </c>
      <c r="I9485" t="s">
        <v>13121</v>
      </c>
      <c r="J9485" s="1">
        <v>2</v>
      </c>
      <c r="K9485" t="s">
        <v>13570</v>
      </c>
      <c r="L9485" t="s">
        <v>13571</v>
      </c>
      <c r="M9485" t="s">
        <v>13572</v>
      </c>
      <c r="N9485" s="126"/>
      <c r="Q9485" t="s">
        <v>13580</v>
      </c>
      <c r="R9485" t="s">
        <v>20057</v>
      </c>
      <c r="S9485" s="120">
        <v>0.6</v>
      </c>
      <c r="U9485"/>
    </row>
    <row r="9486" spans="1:21">
      <c r="A9486">
        <v>9485</v>
      </c>
      <c r="B9486" s="1" t="s">
        <v>13581</v>
      </c>
      <c r="C9486" s="1" t="s">
        <v>593</v>
      </c>
      <c r="D9486" s="1" t="s">
        <v>13119</v>
      </c>
      <c r="E9486" t="s">
        <v>48</v>
      </c>
      <c r="F9486" t="s">
        <v>13570</v>
      </c>
      <c r="G9486" t="s">
        <v>39</v>
      </c>
      <c r="H9486" t="s">
        <v>595</v>
      </c>
      <c r="I9486" t="s">
        <v>13121</v>
      </c>
      <c r="J9486" s="1">
        <v>2</v>
      </c>
      <c r="K9486" t="s">
        <v>13570</v>
      </c>
      <c r="L9486" t="s">
        <v>13571</v>
      </c>
      <c r="M9486" t="s">
        <v>13572</v>
      </c>
      <c r="N9486" s="126"/>
      <c r="Q9486" t="s">
        <v>13581</v>
      </c>
      <c r="R9486" t="s">
        <v>20057</v>
      </c>
      <c r="S9486" s="120">
        <v>0.6</v>
      </c>
      <c r="U9486"/>
    </row>
    <row r="9487" spans="1:21">
      <c r="A9487">
        <v>9486</v>
      </c>
      <c r="B9487" s="1" t="s">
        <v>13582</v>
      </c>
      <c r="C9487" s="1" t="s">
        <v>593</v>
      </c>
      <c r="D9487" s="1" t="s">
        <v>13119</v>
      </c>
      <c r="E9487" t="s">
        <v>48</v>
      </c>
      <c r="F9487" t="s">
        <v>13570</v>
      </c>
      <c r="G9487" t="s">
        <v>39</v>
      </c>
      <c r="H9487" t="s">
        <v>595</v>
      </c>
      <c r="I9487" t="s">
        <v>13121</v>
      </c>
      <c r="J9487" s="1">
        <v>2</v>
      </c>
      <c r="K9487" t="s">
        <v>13570</v>
      </c>
      <c r="L9487" t="s">
        <v>13571</v>
      </c>
      <c r="M9487" t="s">
        <v>13572</v>
      </c>
      <c r="N9487" s="126"/>
      <c r="Q9487" t="s">
        <v>13582</v>
      </c>
      <c r="R9487" t="s">
        <v>20057</v>
      </c>
      <c r="S9487" s="120">
        <v>0.6</v>
      </c>
      <c r="U9487"/>
    </row>
    <row r="9488" spans="1:21">
      <c r="A9488">
        <v>9487</v>
      </c>
      <c r="B9488" s="1" t="s">
        <v>13583</v>
      </c>
      <c r="C9488" s="1" t="s">
        <v>593</v>
      </c>
      <c r="D9488" s="1" t="s">
        <v>13119</v>
      </c>
      <c r="E9488" t="s">
        <v>48</v>
      </c>
      <c r="F9488" t="s">
        <v>13570</v>
      </c>
      <c r="G9488" t="s">
        <v>39</v>
      </c>
      <c r="H9488" t="s">
        <v>595</v>
      </c>
      <c r="I9488" t="s">
        <v>13121</v>
      </c>
      <c r="J9488" s="1">
        <v>2</v>
      </c>
      <c r="K9488" t="s">
        <v>13570</v>
      </c>
      <c r="L9488" t="s">
        <v>13571</v>
      </c>
      <c r="M9488" t="s">
        <v>13572</v>
      </c>
      <c r="N9488" s="126"/>
      <c r="Q9488" t="s">
        <v>13583</v>
      </c>
      <c r="R9488" t="s">
        <v>20057</v>
      </c>
      <c r="S9488" s="120">
        <v>0.6</v>
      </c>
      <c r="U9488"/>
    </row>
    <row r="9489" spans="1:21">
      <c r="A9489">
        <v>9488</v>
      </c>
      <c r="B9489" s="1" t="s">
        <v>13584</v>
      </c>
      <c r="C9489" s="1" t="s">
        <v>593</v>
      </c>
      <c r="D9489" s="1" t="s">
        <v>13119</v>
      </c>
      <c r="E9489" t="s">
        <v>48</v>
      </c>
      <c r="F9489" t="s">
        <v>13570</v>
      </c>
      <c r="G9489" t="s">
        <v>39</v>
      </c>
      <c r="H9489" t="s">
        <v>595</v>
      </c>
      <c r="I9489" t="s">
        <v>13121</v>
      </c>
      <c r="J9489" s="1">
        <v>2</v>
      </c>
      <c r="K9489" t="s">
        <v>13570</v>
      </c>
      <c r="L9489" t="s">
        <v>13571</v>
      </c>
      <c r="M9489" t="s">
        <v>13572</v>
      </c>
      <c r="N9489" s="126"/>
      <c r="Q9489" t="s">
        <v>13584</v>
      </c>
      <c r="R9489" t="s">
        <v>20057</v>
      </c>
      <c r="S9489" s="120">
        <v>0.6</v>
      </c>
      <c r="U9489"/>
    </row>
    <row r="9490" spans="1:21">
      <c r="A9490">
        <v>9489</v>
      </c>
      <c r="B9490" s="1" t="s">
        <v>2883</v>
      </c>
      <c r="C9490" s="1" t="s">
        <v>593</v>
      </c>
      <c r="D9490" s="1" t="s">
        <v>13119</v>
      </c>
      <c r="E9490" t="s">
        <v>48</v>
      </c>
      <c r="F9490" t="s">
        <v>13570</v>
      </c>
      <c r="G9490" t="s">
        <v>39</v>
      </c>
      <c r="H9490" t="s">
        <v>595</v>
      </c>
      <c r="I9490" t="s">
        <v>13121</v>
      </c>
      <c r="J9490" s="1">
        <v>2</v>
      </c>
      <c r="K9490" t="s">
        <v>13570</v>
      </c>
      <c r="L9490" t="s">
        <v>13571</v>
      </c>
      <c r="M9490" t="s">
        <v>13572</v>
      </c>
      <c r="N9490" s="126"/>
      <c r="Q9490" t="s">
        <v>2883</v>
      </c>
      <c r="R9490" t="s">
        <v>20057</v>
      </c>
      <c r="S9490" s="120">
        <v>0.6</v>
      </c>
      <c r="U9490"/>
    </row>
    <row r="9491" spans="1:21">
      <c r="A9491">
        <v>9490</v>
      </c>
      <c r="B9491" s="1" t="s">
        <v>13585</v>
      </c>
      <c r="C9491" s="1" t="s">
        <v>593</v>
      </c>
      <c r="D9491" s="1" t="s">
        <v>13119</v>
      </c>
      <c r="E9491" t="s">
        <v>48</v>
      </c>
      <c r="F9491" t="s">
        <v>13570</v>
      </c>
      <c r="G9491" t="s">
        <v>39</v>
      </c>
      <c r="H9491" t="s">
        <v>595</v>
      </c>
      <c r="I9491" t="s">
        <v>13121</v>
      </c>
      <c r="J9491" s="1">
        <v>2</v>
      </c>
      <c r="K9491" t="s">
        <v>13570</v>
      </c>
      <c r="L9491" t="s">
        <v>13571</v>
      </c>
      <c r="M9491" t="s">
        <v>13572</v>
      </c>
      <c r="N9491" s="126"/>
      <c r="Q9491" t="s">
        <v>13585</v>
      </c>
      <c r="R9491" t="s">
        <v>20057</v>
      </c>
      <c r="S9491" s="120">
        <v>0.6</v>
      </c>
      <c r="U9491"/>
    </row>
    <row r="9492" spans="1:21">
      <c r="A9492">
        <v>9491</v>
      </c>
      <c r="B9492" s="1" t="s">
        <v>13586</v>
      </c>
      <c r="C9492" s="1" t="s">
        <v>36</v>
      </c>
      <c r="D9492" s="1" t="s">
        <v>13119</v>
      </c>
      <c r="E9492" t="s">
        <v>48</v>
      </c>
      <c r="F9492" t="s">
        <v>13587</v>
      </c>
      <c r="G9492" t="s">
        <v>39</v>
      </c>
      <c r="H9492" t="s">
        <v>40</v>
      </c>
      <c r="I9492" t="s">
        <v>13121</v>
      </c>
      <c r="J9492" s="1">
        <v>2</v>
      </c>
      <c r="K9492" t="s">
        <v>13588</v>
      </c>
      <c r="L9492" t="s">
        <v>13589</v>
      </c>
      <c r="M9492" t="s">
        <v>13590</v>
      </c>
      <c r="N9492" s="126"/>
      <c r="Q9492" t="s">
        <v>13586</v>
      </c>
      <c r="R9492" t="s">
        <v>20058</v>
      </c>
      <c r="S9492" s="120">
        <v>0.6</v>
      </c>
      <c r="U9492"/>
    </row>
    <row r="9493" spans="1:21">
      <c r="A9493">
        <v>9492</v>
      </c>
      <c r="B9493" s="1" t="s">
        <v>13591</v>
      </c>
      <c r="C9493" s="1" t="s">
        <v>36</v>
      </c>
      <c r="D9493" s="1" t="s">
        <v>13119</v>
      </c>
      <c r="E9493" t="s">
        <v>48</v>
      </c>
      <c r="F9493" t="s">
        <v>13587</v>
      </c>
      <c r="G9493" t="s">
        <v>39</v>
      </c>
      <c r="H9493" t="s">
        <v>40</v>
      </c>
      <c r="I9493" t="s">
        <v>13121</v>
      </c>
      <c r="J9493" s="1">
        <v>2</v>
      </c>
      <c r="K9493" t="s">
        <v>13588</v>
      </c>
      <c r="L9493" t="s">
        <v>13589</v>
      </c>
      <c r="M9493" t="s">
        <v>13590</v>
      </c>
      <c r="N9493" s="126"/>
      <c r="Q9493" t="s">
        <v>13591</v>
      </c>
      <c r="R9493" t="s">
        <v>20058</v>
      </c>
      <c r="S9493" s="120">
        <v>0.6</v>
      </c>
      <c r="U9493"/>
    </row>
    <row r="9494" spans="1:21">
      <c r="A9494">
        <v>9493</v>
      </c>
      <c r="B9494" s="1" t="s">
        <v>2749</v>
      </c>
      <c r="C9494" s="1" t="s">
        <v>36</v>
      </c>
      <c r="D9494" s="1" t="s">
        <v>13119</v>
      </c>
      <c r="E9494" t="s">
        <v>48</v>
      </c>
      <c r="F9494" t="s">
        <v>13587</v>
      </c>
      <c r="G9494" t="s">
        <v>39</v>
      </c>
      <c r="H9494" t="s">
        <v>40</v>
      </c>
      <c r="I9494" t="s">
        <v>13121</v>
      </c>
      <c r="J9494" s="1">
        <v>2</v>
      </c>
      <c r="K9494" t="s">
        <v>13588</v>
      </c>
      <c r="L9494" t="s">
        <v>13589</v>
      </c>
      <c r="M9494" t="s">
        <v>13590</v>
      </c>
      <c r="N9494" s="126"/>
      <c r="Q9494" t="s">
        <v>2749</v>
      </c>
      <c r="R9494" t="s">
        <v>20058</v>
      </c>
      <c r="S9494" s="120">
        <v>0.6</v>
      </c>
      <c r="U9494"/>
    </row>
    <row r="9495" spans="1:21">
      <c r="A9495">
        <v>9494</v>
      </c>
      <c r="B9495" s="1" t="s">
        <v>13592</v>
      </c>
      <c r="C9495" s="1" t="s">
        <v>36</v>
      </c>
      <c r="D9495" s="1" t="s">
        <v>13119</v>
      </c>
      <c r="E9495" t="s">
        <v>48</v>
      </c>
      <c r="F9495" t="s">
        <v>13587</v>
      </c>
      <c r="G9495" t="s">
        <v>39</v>
      </c>
      <c r="H9495" t="s">
        <v>40</v>
      </c>
      <c r="I9495" t="s">
        <v>13121</v>
      </c>
      <c r="J9495" s="1">
        <v>2</v>
      </c>
      <c r="K9495" t="s">
        <v>13588</v>
      </c>
      <c r="L9495" t="s">
        <v>13589</v>
      </c>
      <c r="M9495" t="s">
        <v>13590</v>
      </c>
      <c r="N9495" s="126"/>
      <c r="Q9495" t="s">
        <v>13592</v>
      </c>
      <c r="R9495" t="s">
        <v>20058</v>
      </c>
      <c r="S9495" s="120">
        <v>0.6</v>
      </c>
      <c r="U9495"/>
    </row>
    <row r="9496" spans="1:21">
      <c r="A9496">
        <v>9495</v>
      </c>
      <c r="B9496" s="1" t="s">
        <v>13593</v>
      </c>
      <c r="C9496" s="1" t="s">
        <v>36</v>
      </c>
      <c r="D9496" s="1" t="s">
        <v>13119</v>
      </c>
      <c r="E9496" t="s">
        <v>48</v>
      </c>
      <c r="F9496" t="s">
        <v>13587</v>
      </c>
      <c r="G9496" t="s">
        <v>39</v>
      </c>
      <c r="H9496" t="s">
        <v>40</v>
      </c>
      <c r="I9496" t="s">
        <v>13121</v>
      </c>
      <c r="J9496" s="1">
        <v>2</v>
      </c>
      <c r="K9496" t="s">
        <v>13588</v>
      </c>
      <c r="L9496" t="s">
        <v>13589</v>
      </c>
      <c r="M9496" t="s">
        <v>13590</v>
      </c>
      <c r="N9496" s="126"/>
      <c r="Q9496" t="s">
        <v>13593</v>
      </c>
      <c r="R9496" t="s">
        <v>20058</v>
      </c>
      <c r="S9496" s="120">
        <v>0.6</v>
      </c>
      <c r="U9496"/>
    </row>
    <row r="9497" spans="1:21">
      <c r="A9497">
        <v>9496</v>
      </c>
      <c r="B9497" s="1" t="s">
        <v>13594</v>
      </c>
      <c r="C9497" s="1" t="s">
        <v>36</v>
      </c>
      <c r="D9497" s="1" t="s">
        <v>13119</v>
      </c>
      <c r="E9497" t="s">
        <v>48</v>
      </c>
      <c r="F9497" t="s">
        <v>13587</v>
      </c>
      <c r="G9497" t="s">
        <v>39</v>
      </c>
      <c r="H9497" t="s">
        <v>40</v>
      </c>
      <c r="I9497" t="s">
        <v>13121</v>
      </c>
      <c r="J9497" s="1">
        <v>2</v>
      </c>
      <c r="K9497" t="s">
        <v>13588</v>
      </c>
      <c r="L9497" t="s">
        <v>13589</v>
      </c>
      <c r="M9497" t="s">
        <v>13590</v>
      </c>
      <c r="N9497" s="126"/>
      <c r="Q9497" t="s">
        <v>13594</v>
      </c>
      <c r="R9497" t="s">
        <v>20058</v>
      </c>
      <c r="S9497" s="120">
        <v>0.6</v>
      </c>
      <c r="U9497"/>
    </row>
    <row r="9498" spans="1:21">
      <c r="A9498">
        <v>9497</v>
      </c>
      <c r="B9498" s="1" t="s">
        <v>13595</v>
      </c>
      <c r="C9498" s="1" t="s">
        <v>36</v>
      </c>
      <c r="D9498" s="1" t="s">
        <v>13119</v>
      </c>
      <c r="E9498" t="s">
        <v>48</v>
      </c>
      <c r="F9498" t="s">
        <v>13587</v>
      </c>
      <c r="G9498" t="s">
        <v>39</v>
      </c>
      <c r="H9498" t="s">
        <v>40</v>
      </c>
      <c r="I9498" t="s">
        <v>13121</v>
      </c>
      <c r="J9498" s="1">
        <v>2</v>
      </c>
      <c r="K9498" t="s">
        <v>13588</v>
      </c>
      <c r="L9498" t="s">
        <v>13589</v>
      </c>
      <c r="M9498" t="s">
        <v>13590</v>
      </c>
      <c r="N9498" s="126"/>
      <c r="Q9498" t="s">
        <v>13595</v>
      </c>
      <c r="R9498" t="s">
        <v>20058</v>
      </c>
      <c r="S9498" s="120">
        <v>0.6</v>
      </c>
      <c r="U9498"/>
    </row>
    <row r="9499" spans="1:21">
      <c r="A9499">
        <v>9498</v>
      </c>
      <c r="B9499" s="1" t="s">
        <v>13596</v>
      </c>
      <c r="C9499" s="1" t="s">
        <v>36</v>
      </c>
      <c r="D9499" s="1" t="s">
        <v>13119</v>
      </c>
      <c r="E9499" t="s">
        <v>48</v>
      </c>
      <c r="F9499" t="s">
        <v>13587</v>
      </c>
      <c r="G9499" t="s">
        <v>39</v>
      </c>
      <c r="H9499" t="s">
        <v>40</v>
      </c>
      <c r="I9499" t="s">
        <v>13121</v>
      </c>
      <c r="J9499" s="1">
        <v>2</v>
      </c>
      <c r="K9499" t="s">
        <v>13588</v>
      </c>
      <c r="L9499" t="s">
        <v>13589</v>
      </c>
      <c r="M9499" t="s">
        <v>13590</v>
      </c>
      <c r="N9499" s="126"/>
      <c r="Q9499" t="s">
        <v>13596</v>
      </c>
      <c r="R9499" t="s">
        <v>20058</v>
      </c>
      <c r="S9499" s="120">
        <v>0.6</v>
      </c>
      <c r="U9499"/>
    </row>
    <row r="9500" spans="1:21">
      <c r="A9500">
        <v>9499</v>
      </c>
      <c r="B9500" s="1" t="s">
        <v>13597</v>
      </c>
      <c r="C9500" s="1" t="s">
        <v>36</v>
      </c>
      <c r="D9500" s="1" t="s">
        <v>13119</v>
      </c>
      <c r="E9500" t="s">
        <v>48</v>
      </c>
      <c r="F9500" t="s">
        <v>13587</v>
      </c>
      <c r="G9500" t="s">
        <v>39</v>
      </c>
      <c r="H9500" t="s">
        <v>40</v>
      </c>
      <c r="I9500" t="s">
        <v>13121</v>
      </c>
      <c r="J9500" s="1">
        <v>2</v>
      </c>
      <c r="K9500" t="s">
        <v>13588</v>
      </c>
      <c r="L9500" t="s">
        <v>13589</v>
      </c>
      <c r="M9500" t="s">
        <v>13590</v>
      </c>
      <c r="N9500" s="126">
        <v>0.01</v>
      </c>
      <c r="Q9500" t="s">
        <v>13597</v>
      </c>
      <c r="R9500" t="s">
        <v>20058</v>
      </c>
      <c r="S9500" s="120">
        <v>0.6</v>
      </c>
      <c r="U9500"/>
    </row>
    <row r="9501" spans="1:21">
      <c r="A9501">
        <v>9500</v>
      </c>
      <c r="B9501" s="1" t="s">
        <v>13598</v>
      </c>
      <c r="C9501" s="1" t="s">
        <v>36</v>
      </c>
      <c r="D9501" s="1" t="s">
        <v>13119</v>
      </c>
      <c r="E9501" t="s">
        <v>48</v>
      </c>
      <c r="F9501" t="s">
        <v>13587</v>
      </c>
      <c r="G9501" t="s">
        <v>39</v>
      </c>
      <c r="H9501" t="s">
        <v>40</v>
      </c>
      <c r="I9501" t="s">
        <v>13121</v>
      </c>
      <c r="J9501" s="1">
        <v>2</v>
      </c>
      <c r="K9501" t="s">
        <v>13588</v>
      </c>
      <c r="L9501" t="s">
        <v>13589</v>
      </c>
      <c r="M9501" t="s">
        <v>13590</v>
      </c>
      <c r="N9501" s="126"/>
      <c r="Q9501" t="s">
        <v>13598</v>
      </c>
      <c r="R9501" t="s">
        <v>20058</v>
      </c>
      <c r="S9501" s="120">
        <v>0.6</v>
      </c>
      <c r="U9501"/>
    </row>
    <row r="9502" spans="1:21">
      <c r="A9502">
        <v>9501</v>
      </c>
      <c r="B9502" s="1" t="s">
        <v>201</v>
      </c>
      <c r="C9502" s="1" t="s">
        <v>201</v>
      </c>
      <c r="D9502" s="1" t="s">
        <v>13119</v>
      </c>
      <c r="E9502" t="s">
        <v>48</v>
      </c>
      <c r="F9502" t="s">
        <v>13599</v>
      </c>
      <c r="G9502" t="s">
        <v>39</v>
      </c>
      <c r="H9502" t="s">
        <v>203</v>
      </c>
      <c r="I9502" t="s">
        <v>13121</v>
      </c>
      <c r="J9502" s="1">
        <v>2</v>
      </c>
      <c r="K9502" t="s">
        <v>13599</v>
      </c>
      <c r="L9502" t="s">
        <v>13600</v>
      </c>
      <c r="M9502" t="s">
        <v>13601</v>
      </c>
      <c r="N9502" s="126">
        <v>0.01</v>
      </c>
      <c r="Q9502" t="s">
        <v>201</v>
      </c>
      <c r="R9502" t="s">
        <v>20059</v>
      </c>
      <c r="S9502" s="120">
        <v>0.6</v>
      </c>
      <c r="U9502"/>
    </row>
    <row r="9503" spans="1:21">
      <c r="A9503">
        <v>9502</v>
      </c>
      <c r="B9503" s="1" t="s">
        <v>13602</v>
      </c>
      <c r="C9503" s="1" t="s">
        <v>201</v>
      </c>
      <c r="D9503" s="1" t="s">
        <v>13119</v>
      </c>
      <c r="E9503" t="s">
        <v>48</v>
      </c>
      <c r="F9503" t="s">
        <v>13599</v>
      </c>
      <c r="G9503" t="s">
        <v>39</v>
      </c>
      <c r="H9503" t="s">
        <v>203</v>
      </c>
      <c r="I9503" t="s">
        <v>13121</v>
      </c>
      <c r="J9503" s="1">
        <v>2</v>
      </c>
      <c r="K9503" t="s">
        <v>13599</v>
      </c>
      <c r="L9503" t="s">
        <v>13600</v>
      </c>
      <c r="M9503" t="s">
        <v>13601</v>
      </c>
      <c r="N9503" s="126"/>
      <c r="Q9503" t="s">
        <v>13602</v>
      </c>
      <c r="R9503" t="s">
        <v>20059</v>
      </c>
      <c r="S9503" s="120">
        <v>0.6</v>
      </c>
      <c r="U9503"/>
    </row>
    <row r="9504" spans="1:21">
      <c r="A9504">
        <v>9503</v>
      </c>
      <c r="B9504" s="1" t="s">
        <v>13603</v>
      </c>
      <c r="C9504" s="1" t="s">
        <v>201</v>
      </c>
      <c r="D9504" s="1" t="s">
        <v>13119</v>
      </c>
      <c r="E9504" t="s">
        <v>48</v>
      </c>
      <c r="F9504" t="s">
        <v>13599</v>
      </c>
      <c r="G9504" t="s">
        <v>39</v>
      </c>
      <c r="H9504" t="s">
        <v>203</v>
      </c>
      <c r="I9504" t="s">
        <v>13121</v>
      </c>
      <c r="J9504" s="1">
        <v>2</v>
      </c>
      <c r="K9504" t="s">
        <v>13599</v>
      </c>
      <c r="L9504" t="s">
        <v>13600</v>
      </c>
      <c r="M9504" t="s">
        <v>13601</v>
      </c>
      <c r="N9504" s="126"/>
      <c r="Q9504" t="s">
        <v>13603</v>
      </c>
      <c r="R9504" t="s">
        <v>20059</v>
      </c>
      <c r="S9504" s="120">
        <v>0.6</v>
      </c>
      <c r="U9504"/>
    </row>
    <row r="9505" spans="1:21">
      <c r="A9505">
        <v>9504</v>
      </c>
      <c r="B9505" s="1" t="s">
        <v>13343</v>
      </c>
      <c r="C9505" s="1" t="s">
        <v>201</v>
      </c>
      <c r="D9505" s="1" t="s">
        <v>13119</v>
      </c>
      <c r="E9505" t="s">
        <v>48</v>
      </c>
      <c r="F9505" t="s">
        <v>13599</v>
      </c>
      <c r="G9505" t="s">
        <v>39</v>
      </c>
      <c r="H9505" t="s">
        <v>203</v>
      </c>
      <c r="I9505" t="s">
        <v>13121</v>
      </c>
      <c r="J9505" s="1">
        <v>2</v>
      </c>
      <c r="K9505" t="s">
        <v>13599</v>
      </c>
      <c r="L9505" t="s">
        <v>13600</v>
      </c>
      <c r="M9505" t="s">
        <v>13601</v>
      </c>
      <c r="N9505" s="126"/>
      <c r="Q9505" t="s">
        <v>13343</v>
      </c>
      <c r="R9505" t="s">
        <v>20059</v>
      </c>
      <c r="S9505" s="120">
        <v>0.6</v>
      </c>
      <c r="U9505"/>
    </row>
    <row r="9506" spans="1:21">
      <c r="A9506">
        <v>9505</v>
      </c>
      <c r="B9506" s="1" t="s">
        <v>303</v>
      </c>
      <c r="C9506" s="1" t="s">
        <v>201</v>
      </c>
      <c r="D9506" s="1" t="s">
        <v>13119</v>
      </c>
      <c r="E9506" t="s">
        <v>48</v>
      </c>
      <c r="F9506" t="s">
        <v>13599</v>
      </c>
      <c r="G9506" t="s">
        <v>39</v>
      </c>
      <c r="H9506" t="s">
        <v>203</v>
      </c>
      <c r="I9506" t="s">
        <v>13121</v>
      </c>
      <c r="J9506" s="1">
        <v>2</v>
      </c>
      <c r="K9506" t="s">
        <v>13599</v>
      </c>
      <c r="L9506" t="s">
        <v>13600</v>
      </c>
      <c r="M9506" t="s">
        <v>13601</v>
      </c>
      <c r="N9506" s="126"/>
      <c r="Q9506" t="s">
        <v>303</v>
      </c>
      <c r="R9506" t="s">
        <v>20059</v>
      </c>
      <c r="S9506" s="120">
        <v>0.6</v>
      </c>
      <c r="U9506"/>
    </row>
    <row r="9507" spans="1:21">
      <c r="A9507">
        <v>9506</v>
      </c>
      <c r="B9507" s="1" t="s">
        <v>13604</v>
      </c>
      <c r="C9507" s="1" t="s">
        <v>201</v>
      </c>
      <c r="D9507" s="1" t="s">
        <v>13119</v>
      </c>
      <c r="E9507" t="s">
        <v>48</v>
      </c>
      <c r="F9507" t="s">
        <v>13599</v>
      </c>
      <c r="G9507" t="s">
        <v>39</v>
      </c>
      <c r="H9507" t="s">
        <v>203</v>
      </c>
      <c r="I9507" t="s">
        <v>13121</v>
      </c>
      <c r="J9507" s="1">
        <v>2</v>
      </c>
      <c r="K9507" t="s">
        <v>13599</v>
      </c>
      <c r="L9507" t="s">
        <v>13600</v>
      </c>
      <c r="M9507" t="s">
        <v>13601</v>
      </c>
      <c r="N9507" s="126"/>
      <c r="Q9507" t="s">
        <v>13604</v>
      </c>
      <c r="R9507" t="s">
        <v>20059</v>
      </c>
      <c r="S9507" s="120">
        <v>0.6</v>
      </c>
      <c r="U9507"/>
    </row>
    <row r="9508" spans="1:21">
      <c r="A9508">
        <v>9507</v>
      </c>
      <c r="B9508" s="1" t="s">
        <v>13605</v>
      </c>
      <c r="C9508" s="1" t="s">
        <v>201</v>
      </c>
      <c r="D9508" s="1" t="s">
        <v>13119</v>
      </c>
      <c r="E9508" t="s">
        <v>48</v>
      </c>
      <c r="F9508" t="s">
        <v>13599</v>
      </c>
      <c r="G9508" t="s">
        <v>39</v>
      </c>
      <c r="H9508" t="s">
        <v>203</v>
      </c>
      <c r="I9508" t="s">
        <v>13121</v>
      </c>
      <c r="J9508" s="1">
        <v>2</v>
      </c>
      <c r="K9508" t="s">
        <v>13599</v>
      </c>
      <c r="L9508" t="s">
        <v>13600</v>
      </c>
      <c r="M9508" t="s">
        <v>13601</v>
      </c>
      <c r="N9508" s="126"/>
      <c r="Q9508" t="s">
        <v>13605</v>
      </c>
      <c r="R9508" t="s">
        <v>20059</v>
      </c>
      <c r="S9508" s="120">
        <v>0.6</v>
      </c>
      <c r="U9508"/>
    </row>
    <row r="9509" spans="1:21">
      <c r="A9509">
        <v>9508</v>
      </c>
      <c r="B9509" s="1" t="s">
        <v>13606</v>
      </c>
      <c r="C9509" s="1" t="s">
        <v>201</v>
      </c>
      <c r="D9509" s="1" t="s">
        <v>13119</v>
      </c>
      <c r="E9509" t="s">
        <v>48</v>
      </c>
      <c r="F9509" t="s">
        <v>13599</v>
      </c>
      <c r="G9509" t="s">
        <v>39</v>
      </c>
      <c r="H9509" t="s">
        <v>203</v>
      </c>
      <c r="I9509" t="s">
        <v>13121</v>
      </c>
      <c r="J9509" s="1">
        <v>2</v>
      </c>
      <c r="K9509" t="s">
        <v>13599</v>
      </c>
      <c r="L9509" t="s">
        <v>13600</v>
      </c>
      <c r="M9509" t="s">
        <v>13601</v>
      </c>
      <c r="N9509" s="126"/>
      <c r="Q9509" t="s">
        <v>13606</v>
      </c>
      <c r="R9509" t="s">
        <v>20059</v>
      </c>
      <c r="S9509" s="120">
        <v>0.6</v>
      </c>
      <c r="U9509"/>
    </row>
    <row r="9510" spans="1:21">
      <c r="A9510">
        <v>9509</v>
      </c>
      <c r="B9510" s="1" t="s">
        <v>13607</v>
      </c>
      <c r="C9510" s="1" t="s">
        <v>64</v>
      </c>
      <c r="D9510" s="1" t="s">
        <v>13119</v>
      </c>
      <c r="E9510" t="s">
        <v>399</v>
      </c>
      <c r="F9510" t="s">
        <v>13608</v>
      </c>
      <c r="G9510" t="s">
        <v>39</v>
      </c>
      <c r="H9510" t="s">
        <v>67</v>
      </c>
      <c r="I9510" t="s">
        <v>13121</v>
      </c>
      <c r="J9510" s="1">
        <v>3</v>
      </c>
      <c r="K9510" t="s">
        <v>13608</v>
      </c>
      <c r="L9510" t="s">
        <v>13609</v>
      </c>
      <c r="M9510" t="s">
        <v>13610</v>
      </c>
      <c r="N9510" s="126"/>
      <c r="Q9510" t="s">
        <v>13607</v>
      </c>
      <c r="R9510" t="s">
        <v>20060</v>
      </c>
      <c r="S9510" s="120">
        <v>0.6</v>
      </c>
      <c r="U9510"/>
    </row>
    <row r="9511" spans="1:21">
      <c r="A9511">
        <v>9510</v>
      </c>
      <c r="B9511" s="1" t="s">
        <v>13611</v>
      </c>
      <c r="C9511" s="1" t="s">
        <v>72</v>
      </c>
      <c r="D9511" s="1" t="s">
        <v>13119</v>
      </c>
      <c r="E9511" t="s">
        <v>399</v>
      </c>
      <c r="F9511" t="s">
        <v>13612</v>
      </c>
      <c r="G9511" t="s">
        <v>39</v>
      </c>
      <c r="H9511" t="s">
        <v>74</v>
      </c>
      <c r="I9511" t="s">
        <v>13121</v>
      </c>
      <c r="J9511" s="1">
        <v>3</v>
      </c>
      <c r="K9511" t="s">
        <v>13612</v>
      </c>
      <c r="L9511" t="s">
        <v>13613</v>
      </c>
      <c r="M9511" t="s">
        <v>13614</v>
      </c>
      <c r="N9511" s="126"/>
      <c r="Q9511" t="s">
        <v>13611</v>
      </c>
      <c r="R9511" t="s">
        <v>20061</v>
      </c>
      <c r="S9511" s="120">
        <v>0.6</v>
      </c>
      <c r="U9511"/>
    </row>
    <row r="9512" spans="1:21">
      <c r="A9512">
        <v>9511</v>
      </c>
      <c r="B9512" s="1" t="s">
        <v>13615</v>
      </c>
      <c r="C9512" s="1" t="s">
        <v>72</v>
      </c>
      <c r="D9512" s="1" t="s">
        <v>13119</v>
      </c>
      <c r="E9512" t="s">
        <v>399</v>
      </c>
      <c r="F9512" t="s">
        <v>13612</v>
      </c>
      <c r="G9512" t="s">
        <v>39</v>
      </c>
      <c r="H9512" t="s">
        <v>74</v>
      </c>
      <c r="I9512" t="s">
        <v>13121</v>
      </c>
      <c r="J9512" s="1">
        <v>3</v>
      </c>
      <c r="K9512" t="s">
        <v>13612</v>
      </c>
      <c r="L9512" t="s">
        <v>13613</v>
      </c>
      <c r="M9512" t="s">
        <v>13614</v>
      </c>
      <c r="N9512" s="126">
        <v>0.01</v>
      </c>
      <c r="Q9512" t="s">
        <v>13615</v>
      </c>
      <c r="R9512" t="s">
        <v>20061</v>
      </c>
      <c r="S9512" s="120">
        <v>0.6</v>
      </c>
      <c r="U9512"/>
    </row>
    <row r="9513" spans="1:21">
      <c r="A9513">
        <v>9512</v>
      </c>
      <c r="B9513" s="1" t="s">
        <v>13616</v>
      </c>
      <c r="C9513" s="1" t="s">
        <v>72</v>
      </c>
      <c r="D9513" s="1" t="s">
        <v>13119</v>
      </c>
      <c r="E9513" t="s">
        <v>399</v>
      </c>
      <c r="F9513" t="s">
        <v>13612</v>
      </c>
      <c r="G9513" t="s">
        <v>39</v>
      </c>
      <c r="H9513" t="s">
        <v>74</v>
      </c>
      <c r="I9513" t="s">
        <v>13121</v>
      </c>
      <c r="J9513" s="1">
        <v>3</v>
      </c>
      <c r="K9513" t="s">
        <v>13612</v>
      </c>
      <c r="L9513" t="s">
        <v>13613</v>
      </c>
      <c r="M9513" t="s">
        <v>13614</v>
      </c>
      <c r="N9513" s="126"/>
      <c r="Q9513" t="s">
        <v>13616</v>
      </c>
      <c r="R9513" t="s">
        <v>20061</v>
      </c>
      <c r="S9513" s="120">
        <v>0.6</v>
      </c>
      <c r="U9513"/>
    </row>
    <row r="9514" spans="1:21">
      <c r="A9514">
        <v>9513</v>
      </c>
      <c r="B9514" s="1" t="s">
        <v>13617</v>
      </c>
      <c r="C9514" s="1" t="s">
        <v>72</v>
      </c>
      <c r="D9514" s="1" t="s">
        <v>13119</v>
      </c>
      <c r="E9514" t="s">
        <v>399</v>
      </c>
      <c r="F9514" t="s">
        <v>13612</v>
      </c>
      <c r="G9514" t="s">
        <v>39</v>
      </c>
      <c r="H9514" t="s">
        <v>74</v>
      </c>
      <c r="I9514" t="s">
        <v>13121</v>
      </c>
      <c r="J9514" s="1">
        <v>3</v>
      </c>
      <c r="K9514" t="s">
        <v>13612</v>
      </c>
      <c r="L9514" t="s">
        <v>13613</v>
      </c>
      <c r="M9514" t="s">
        <v>13614</v>
      </c>
      <c r="N9514" s="126"/>
      <c r="Q9514" t="s">
        <v>13617</v>
      </c>
      <c r="R9514" t="s">
        <v>20061</v>
      </c>
      <c r="S9514" s="120">
        <v>0.6</v>
      </c>
      <c r="U9514"/>
    </row>
    <row r="9515" spans="1:21">
      <c r="A9515">
        <v>9514</v>
      </c>
      <c r="B9515" s="1" t="s">
        <v>10155</v>
      </c>
      <c r="C9515" s="1" t="s">
        <v>72</v>
      </c>
      <c r="D9515" s="1" t="s">
        <v>13119</v>
      </c>
      <c r="E9515" t="s">
        <v>399</v>
      </c>
      <c r="F9515" t="s">
        <v>13612</v>
      </c>
      <c r="G9515" t="s">
        <v>39</v>
      </c>
      <c r="H9515" t="s">
        <v>74</v>
      </c>
      <c r="I9515" t="s">
        <v>13121</v>
      </c>
      <c r="J9515" s="1">
        <v>3</v>
      </c>
      <c r="K9515" t="s">
        <v>13612</v>
      </c>
      <c r="L9515" t="s">
        <v>13613</v>
      </c>
      <c r="M9515" t="s">
        <v>13614</v>
      </c>
      <c r="N9515" s="126"/>
      <c r="Q9515" t="s">
        <v>10155</v>
      </c>
      <c r="R9515" t="s">
        <v>20061</v>
      </c>
      <c r="S9515" s="120">
        <v>0.6</v>
      </c>
      <c r="U9515"/>
    </row>
    <row r="9516" spans="1:21">
      <c r="A9516">
        <v>9515</v>
      </c>
      <c r="B9516" s="1" t="s">
        <v>13618</v>
      </c>
      <c r="C9516" s="1" t="s">
        <v>72</v>
      </c>
      <c r="D9516" s="1" t="s">
        <v>13119</v>
      </c>
      <c r="E9516" t="s">
        <v>399</v>
      </c>
      <c r="F9516" t="s">
        <v>13612</v>
      </c>
      <c r="G9516" t="s">
        <v>39</v>
      </c>
      <c r="H9516" t="s">
        <v>74</v>
      </c>
      <c r="I9516" t="s">
        <v>13121</v>
      </c>
      <c r="J9516" s="1">
        <v>3</v>
      </c>
      <c r="K9516" t="s">
        <v>13612</v>
      </c>
      <c r="L9516" t="s">
        <v>13613</v>
      </c>
      <c r="M9516" t="s">
        <v>13614</v>
      </c>
      <c r="N9516" s="126"/>
      <c r="Q9516" t="s">
        <v>13618</v>
      </c>
      <c r="R9516" t="s">
        <v>20061</v>
      </c>
      <c r="S9516" s="120">
        <v>0.6</v>
      </c>
      <c r="U9516"/>
    </row>
    <row r="9517" spans="1:21">
      <c r="A9517">
        <v>9516</v>
      </c>
      <c r="B9517" s="1" t="s">
        <v>13619</v>
      </c>
      <c r="C9517" s="1" t="s">
        <v>72</v>
      </c>
      <c r="D9517" s="1" t="s">
        <v>13119</v>
      </c>
      <c r="E9517" t="s">
        <v>399</v>
      </c>
      <c r="F9517" t="s">
        <v>13612</v>
      </c>
      <c r="G9517" t="s">
        <v>39</v>
      </c>
      <c r="H9517" t="s">
        <v>74</v>
      </c>
      <c r="I9517" t="s">
        <v>13121</v>
      </c>
      <c r="J9517" s="1">
        <v>3</v>
      </c>
      <c r="K9517" t="s">
        <v>13612</v>
      </c>
      <c r="L9517" t="s">
        <v>13613</v>
      </c>
      <c r="M9517" t="s">
        <v>13614</v>
      </c>
      <c r="N9517" s="126"/>
      <c r="Q9517" t="s">
        <v>13619</v>
      </c>
      <c r="R9517" t="s">
        <v>20061</v>
      </c>
      <c r="S9517" s="120">
        <v>0.6</v>
      </c>
      <c r="U9517"/>
    </row>
    <row r="9518" spans="1:21">
      <c r="A9518">
        <v>9517</v>
      </c>
      <c r="B9518" s="1" t="s">
        <v>13620</v>
      </c>
      <c r="C9518" s="1" t="s">
        <v>72</v>
      </c>
      <c r="D9518" s="1" t="s">
        <v>13119</v>
      </c>
      <c r="E9518" t="s">
        <v>399</v>
      </c>
      <c r="F9518" t="s">
        <v>13612</v>
      </c>
      <c r="G9518" t="s">
        <v>39</v>
      </c>
      <c r="H9518" t="s">
        <v>74</v>
      </c>
      <c r="I9518" t="s">
        <v>13121</v>
      </c>
      <c r="J9518" s="1">
        <v>3</v>
      </c>
      <c r="K9518" t="s">
        <v>13612</v>
      </c>
      <c r="L9518" t="s">
        <v>13613</v>
      </c>
      <c r="M9518" t="s">
        <v>13614</v>
      </c>
      <c r="N9518" s="126"/>
      <c r="Q9518" t="s">
        <v>13620</v>
      </c>
      <c r="R9518" t="s">
        <v>20061</v>
      </c>
      <c r="S9518" s="120">
        <v>0.6</v>
      </c>
      <c r="U9518"/>
    </row>
    <row r="9519" spans="1:21">
      <c r="A9519">
        <v>9518</v>
      </c>
      <c r="B9519" s="1" t="s">
        <v>13621</v>
      </c>
      <c r="C9519" s="1" t="s">
        <v>72</v>
      </c>
      <c r="D9519" s="1" t="s">
        <v>13119</v>
      </c>
      <c r="E9519" t="s">
        <v>399</v>
      </c>
      <c r="F9519" t="s">
        <v>13612</v>
      </c>
      <c r="G9519" t="s">
        <v>39</v>
      </c>
      <c r="H9519" t="s">
        <v>74</v>
      </c>
      <c r="I9519" t="s">
        <v>13121</v>
      </c>
      <c r="J9519" s="1">
        <v>3</v>
      </c>
      <c r="K9519" t="s">
        <v>13612</v>
      </c>
      <c r="L9519" t="s">
        <v>13613</v>
      </c>
      <c r="M9519" t="s">
        <v>13614</v>
      </c>
      <c r="N9519" s="126"/>
      <c r="Q9519" t="s">
        <v>13621</v>
      </c>
      <c r="R9519" t="s">
        <v>20061</v>
      </c>
      <c r="S9519" s="120">
        <v>0.6</v>
      </c>
      <c r="U9519"/>
    </row>
    <row r="9520" spans="1:21">
      <c r="A9520">
        <v>9519</v>
      </c>
      <c r="B9520" s="1" t="s">
        <v>13622</v>
      </c>
      <c r="C9520" s="1" t="s">
        <v>72</v>
      </c>
      <c r="D9520" s="1" t="s">
        <v>13119</v>
      </c>
      <c r="E9520" t="s">
        <v>399</v>
      </c>
      <c r="F9520" t="s">
        <v>13612</v>
      </c>
      <c r="G9520" t="s">
        <v>39</v>
      </c>
      <c r="H9520" t="s">
        <v>74</v>
      </c>
      <c r="I9520" t="s">
        <v>13121</v>
      </c>
      <c r="J9520" s="1">
        <v>3</v>
      </c>
      <c r="K9520" t="s">
        <v>13612</v>
      </c>
      <c r="L9520" t="s">
        <v>13613</v>
      </c>
      <c r="M9520" t="s">
        <v>13614</v>
      </c>
      <c r="N9520" s="126"/>
      <c r="Q9520" t="s">
        <v>13622</v>
      </c>
      <c r="R9520" t="s">
        <v>20061</v>
      </c>
      <c r="S9520" s="120">
        <v>0.6</v>
      </c>
      <c r="U9520"/>
    </row>
    <row r="9521" spans="1:21">
      <c r="A9521">
        <v>9520</v>
      </c>
      <c r="B9521" s="1" t="s">
        <v>13623</v>
      </c>
      <c r="C9521" s="1" t="s">
        <v>72</v>
      </c>
      <c r="D9521" s="1" t="s">
        <v>13119</v>
      </c>
      <c r="E9521" t="s">
        <v>399</v>
      </c>
      <c r="F9521" t="s">
        <v>13612</v>
      </c>
      <c r="G9521" t="s">
        <v>39</v>
      </c>
      <c r="H9521" t="s">
        <v>74</v>
      </c>
      <c r="I9521" t="s">
        <v>13121</v>
      </c>
      <c r="J9521" s="1">
        <v>3</v>
      </c>
      <c r="K9521" t="s">
        <v>13612</v>
      </c>
      <c r="L9521" t="s">
        <v>13613</v>
      </c>
      <c r="M9521" t="s">
        <v>13614</v>
      </c>
      <c r="N9521" s="126"/>
      <c r="Q9521" t="s">
        <v>13623</v>
      </c>
      <c r="R9521" t="s">
        <v>20061</v>
      </c>
      <c r="S9521" s="120">
        <v>0.6</v>
      </c>
      <c r="U9521"/>
    </row>
    <row r="9522" spans="1:21">
      <c r="A9522">
        <v>9521</v>
      </c>
      <c r="B9522" s="1" t="s">
        <v>2499</v>
      </c>
      <c r="C9522" s="1" t="s">
        <v>72</v>
      </c>
      <c r="D9522" s="1" t="s">
        <v>13119</v>
      </c>
      <c r="E9522" t="s">
        <v>399</v>
      </c>
      <c r="F9522" t="s">
        <v>13612</v>
      </c>
      <c r="G9522" t="s">
        <v>39</v>
      </c>
      <c r="H9522" t="s">
        <v>74</v>
      </c>
      <c r="I9522" t="s">
        <v>13121</v>
      </c>
      <c r="J9522" s="1">
        <v>3</v>
      </c>
      <c r="K9522" t="s">
        <v>13612</v>
      </c>
      <c r="L9522" t="s">
        <v>13613</v>
      </c>
      <c r="M9522" t="s">
        <v>13614</v>
      </c>
      <c r="N9522" s="126"/>
      <c r="Q9522" t="s">
        <v>2499</v>
      </c>
      <c r="R9522" t="s">
        <v>20061</v>
      </c>
      <c r="S9522" s="120">
        <v>0.6</v>
      </c>
      <c r="U9522"/>
    </row>
    <row r="9523" spans="1:21">
      <c r="A9523">
        <v>9522</v>
      </c>
      <c r="B9523" s="1" t="s">
        <v>13624</v>
      </c>
      <c r="C9523" s="1" t="s">
        <v>72</v>
      </c>
      <c r="D9523" s="1" t="s">
        <v>13119</v>
      </c>
      <c r="E9523" t="s">
        <v>399</v>
      </c>
      <c r="F9523" t="s">
        <v>13612</v>
      </c>
      <c r="G9523" t="s">
        <v>39</v>
      </c>
      <c r="H9523" t="s">
        <v>74</v>
      </c>
      <c r="I9523" t="s">
        <v>13121</v>
      </c>
      <c r="J9523" s="1">
        <v>3</v>
      </c>
      <c r="K9523" t="s">
        <v>13612</v>
      </c>
      <c r="L9523" t="s">
        <v>13613</v>
      </c>
      <c r="M9523" t="s">
        <v>13614</v>
      </c>
      <c r="N9523" s="126">
        <v>0.01</v>
      </c>
      <c r="Q9523" t="s">
        <v>13624</v>
      </c>
      <c r="R9523" t="s">
        <v>20061</v>
      </c>
      <c r="S9523" s="120">
        <v>0.6</v>
      </c>
      <c r="U9523"/>
    </row>
    <row r="9524" spans="1:21">
      <c r="A9524">
        <v>9523</v>
      </c>
      <c r="B9524" s="1" t="s">
        <v>127</v>
      </c>
      <c r="C9524" s="1" t="s">
        <v>72</v>
      </c>
      <c r="D9524" s="1" t="s">
        <v>13119</v>
      </c>
      <c r="E9524" t="s">
        <v>399</v>
      </c>
      <c r="F9524" t="s">
        <v>13612</v>
      </c>
      <c r="G9524" t="s">
        <v>39</v>
      </c>
      <c r="H9524" t="s">
        <v>74</v>
      </c>
      <c r="I9524" t="s">
        <v>13121</v>
      </c>
      <c r="J9524" s="1">
        <v>3</v>
      </c>
      <c r="K9524" t="s">
        <v>13612</v>
      </c>
      <c r="L9524" t="s">
        <v>13613</v>
      </c>
      <c r="M9524" t="s">
        <v>13614</v>
      </c>
      <c r="N9524" s="126"/>
      <c r="Q9524" t="s">
        <v>127</v>
      </c>
      <c r="R9524" t="s">
        <v>20061</v>
      </c>
      <c r="S9524" s="120">
        <v>0.6</v>
      </c>
      <c r="U9524"/>
    </row>
    <row r="9525" spans="1:21">
      <c r="A9525">
        <v>9524</v>
      </c>
      <c r="B9525" s="1" t="s">
        <v>13625</v>
      </c>
      <c r="C9525" s="1" t="s">
        <v>72</v>
      </c>
      <c r="D9525" s="1" t="s">
        <v>13119</v>
      </c>
      <c r="E9525" t="s">
        <v>399</v>
      </c>
      <c r="F9525" t="s">
        <v>13612</v>
      </c>
      <c r="G9525" t="s">
        <v>39</v>
      </c>
      <c r="H9525" t="s">
        <v>74</v>
      </c>
      <c r="I9525" t="s">
        <v>13121</v>
      </c>
      <c r="J9525" s="1">
        <v>3</v>
      </c>
      <c r="K9525" t="s">
        <v>13612</v>
      </c>
      <c r="L9525" t="s">
        <v>13613</v>
      </c>
      <c r="M9525" t="s">
        <v>13614</v>
      </c>
      <c r="N9525" s="126"/>
      <c r="Q9525" t="s">
        <v>13625</v>
      </c>
      <c r="R9525" t="s">
        <v>20061</v>
      </c>
      <c r="S9525" s="120">
        <v>0.6</v>
      </c>
      <c r="U9525"/>
    </row>
    <row r="9526" spans="1:21">
      <c r="A9526">
        <v>9525</v>
      </c>
      <c r="B9526" s="1" t="s">
        <v>13626</v>
      </c>
      <c r="C9526" s="1" t="s">
        <v>72</v>
      </c>
      <c r="D9526" s="1" t="s">
        <v>13119</v>
      </c>
      <c r="E9526" t="s">
        <v>399</v>
      </c>
      <c r="F9526" t="s">
        <v>13612</v>
      </c>
      <c r="G9526" t="s">
        <v>39</v>
      </c>
      <c r="H9526" t="s">
        <v>74</v>
      </c>
      <c r="I9526" t="s">
        <v>13121</v>
      </c>
      <c r="J9526" s="1">
        <v>3</v>
      </c>
      <c r="K9526" t="s">
        <v>13612</v>
      </c>
      <c r="L9526" t="s">
        <v>13613</v>
      </c>
      <c r="M9526" t="s">
        <v>13614</v>
      </c>
      <c r="N9526" s="126"/>
      <c r="Q9526" t="s">
        <v>13626</v>
      </c>
      <c r="R9526" t="s">
        <v>20061</v>
      </c>
      <c r="S9526" s="120">
        <v>0.6</v>
      </c>
      <c r="U9526"/>
    </row>
    <row r="9527" spans="1:21">
      <c r="A9527">
        <v>9526</v>
      </c>
      <c r="B9527" s="1" t="s">
        <v>13627</v>
      </c>
      <c r="C9527" s="1" t="s">
        <v>72</v>
      </c>
      <c r="D9527" s="1" t="s">
        <v>13119</v>
      </c>
      <c r="E9527" t="s">
        <v>399</v>
      </c>
      <c r="F9527" t="s">
        <v>13612</v>
      </c>
      <c r="G9527" t="s">
        <v>39</v>
      </c>
      <c r="H9527" t="s">
        <v>74</v>
      </c>
      <c r="I9527" t="s">
        <v>13121</v>
      </c>
      <c r="J9527" s="1">
        <v>3</v>
      </c>
      <c r="K9527" t="s">
        <v>13612</v>
      </c>
      <c r="L9527" t="s">
        <v>13613</v>
      </c>
      <c r="M9527" t="s">
        <v>13614</v>
      </c>
      <c r="N9527" s="126"/>
      <c r="Q9527" t="s">
        <v>13627</v>
      </c>
      <c r="R9527" t="s">
        <v>20061</v>
      </c>
      <c r="S9527" s="120">
        <v>0.6</v>
      </c>
      <c r="U9527"/>
    </row>
    <row r="9528" spans="1:21">
      <c r="A9528">
        <v>9527</v>
      </c>
      <c r="B9528" s="1" t="s">
        <v>13628</v>
      </c>
      <c r="C9528" s="1" t="s">
        <v>72</v>
      </c>
      <c r="D9528" s="1" t="s">
        <v>13119</v>
      </c>
      <c r="E9528" t="s">
        <v>399</v>
      </c>
      <c r="F9528" t="s">
        <v>13612</v>
      </c>
      <c r="G9528" t="s">
        <v>39</v>
      </c>
      <c r="H9528" t="s">
        <v>74</v>
      </c>
      <c r="I9528" t="s">
        <v>13121</v>
      </c>
      <c r="J9528" s="1">
        <v>3</v>
      </c>
      <c r="K9528" t="s">
        <v>13612</v>
      </c>
      <c r="L9528" t="s">
        <v>13613</v>
      </c>
      <c r="M9528" t="s">
        <v>13614</v>
      </c>
      <c r="N9528" s="126"/>
      <c r="Q9528" t="s">
        <v>13628</v>
      </c>
      <c r="R9528" t="s">
        <v>20061</v>
      </c>
      <c r="S9528" s="120">
        <v>0.6</v>
      </c>
      <c r="U9528"/>
    </row>
    <row r="9529" spans="1:21">
      <c r="A9529">
        <v>9528</v>
      </c>
      <c r="B9529" s="1" t="s">
        <v>13629</v>
      </c>
      <c r="C9529" s="1" t="s">
        <v>72</v>
      </c>
      <c r="D9529" s="1" t="s">
        <v>13119</v>
      </c>
      <c r="E9529" t="s">
        <v>399</v>
      </c>
      <c r="F9529" t="s">
        <v>13612</v>
      </c>
      <c r="G9529" t="s">
        <v>39</v>
      </c>
      <c r="H9529" t="s">
        <v>74</v>
      </c>
      <c r="I9529" t="s">
        <v>13121</v>
      </c>
      <c r="J9529" s="1">
        <v>3</v>
      </c>
      <c r="K9529" t="s">
        <v>13612</v>
      </c>
      <c r="L9529" t="s">
        <v>13613</v>
      </c>
      <c r="M9529" t="s">
        <v>13614</v>
      </c>
      <c r="N9529" s="126">
        <v>0.01</v>
      </c>
      <c r="Q9529" t="s">
        <v>13629</v>
      </c>
      <c r="R9529" t="s">
        <v>20061</v>
      </c>
      <c r="S9529" s="120">
        <v>0.6</v>
      </c>
      <c r="U9529"/>
    </row>
    <row r="9530" spans="1:21">
      <c r="A9530">
        <v>9529</v>
      </c>
      <c r="B9530" s="1" t="s">
        <v>13630</v>
      </c>
      <c r="C9530" s="1" t="s">
        <v>72</v>
      </c>
      <c r="D9530" s="1" t="s">
        <v>13119</v>
      </c>
      <c r="E9530" t="s">
        <v>399</v>
      </c>
      <c r="F9530" t="s">
        <v>13612</v>
      </c>
      <c r="G9530" t="s">
        <v>39</v>
      </c>
      <c r="H9530" t="s">
        <v>74</v>
      </c>
      <c r="I9530" t="s">
        <v>13121</v>
      </c>
      <c r="J9530" s="1">
        <v>3</v>
      </c>
      <c r="K9530" t="s">
        <v>13612</v>
      </c>
      <c r="L9530" t="s">
        <v>13613</v>
      </c>
      <c r="M9530" t="s">
        <v>13614</v>
      </c>
      <c r="N9530" s="126"/>
      <c r="Q9530" t="s">
        <v>13630</v>
      </c>
      <c r="R9530" t="s">
        <v>20061</v>
      </c>
      <c r="S9530" s="120">
        <v>0.6</v>
      </c>
      <c r="U9530"/>
    </row>
    <row r="9531" spans="1:21">
      <c r="A9531">
        <v>9530</v>
      </c>
      <c r="B9531" s="1" t="s">
        <v>13631</v>
      </c>
      <c r="C9531" s="1" t="s">
        <v>72</v>
      </c>
      <c r="D9531" s="1" t="s">
        <v>13119</v>
      </c>
      <c r="E9531" t="s">
        <v>399</v>
      </c>
      <c r="F9531" t="s">
        <v>13612</v>
      </c>
      <c r="G9531" t="s">
        <v>39</v>
      </c>
      <c r="H9531" t="s">
        <v>74</v>
      </c>
      <c r="I9531" t="s">
        <v>13121</v>
      </c>
      <c r="J9531" s="1">
        <v>3</v>
      </c>
      <c r="K9531" t="s">
        <v>13612</v>
      </c>
      <c r="L9531" t="s">
        <v>13613</v>
      </c>
      <c r="M9531" t="s">
        <v>13614</v>
      </c>
      <c r="N9531" s="126">
        <v>0.1</v>
      </c>
      <c r="Q9531" t="s">
        <v>13631</v>
      </c>
      <c r="R9531" t="s">
        <v>20061</v>
      </c>
      <c r="S9531" s="120">
        <v>0.6</v>
      </c>
      <c r="U9531"/>
    </row>
    <row r="9532" spans="1:21">
      <c r="A9532">
        <v>9531</v>
      </c>
      <c r="B9532" s="1" t="s">
        <v>13632</v>
      </c>
      <c r="C9532" s="1" t="s">
        <v>72</v>
      </c>
      <c r="D9532" s="1" t="s">
        <v>13119</v>
      </c>
      <c r="E9532" t="s">
        <v>399</v>
      </c>
      <c r="F9532" t="s">
        <v>13612</v>
      </c>
      <c r="G9532" t="s">
        <v>39</v>
      </c>
      <c r="H9532" t="s">
        <v>74</v>
      </c>
      <c r="I9532" t="s">
        <v>13121</v>
      </c>
      <c r="J9532" s="1">
        <v>3</v>
      </c>
      <c r="K9532" t="s">
        <v>13612</v>
      </c>
      <c r="L9532" t="s">
        <v>13613</v>
      </c>
      <c r="M9532" t="s">
        <v>13614</v>
      </c>
      <c r="N9532" s="126">
        <v>0.01</v>
      </c>
      <c r="Q9532" t="s">
        <v>13632</v>
      </c>
      <c r="R9532" t="s">
        <v>20061</v>
      </c>
      <c r="S9532" s="120">
        <v>0.6</v>
      </c>
      <c r="U9532"/>
    </row>
    <row r="9533" spans="1:21">
      <c r="A9533">
        <v>9532</v>
      </c>
      <c r="B9533" s="1" t="s">
        <v>13633</v>
      </c>
      <c r="C9533" s="1" t="s">
        <v>72</v>
      </c>
      <c r="D9533" s="1" t="s">
        <v>13119</v>
      </c>
      <c r="E9533" t="s">
        <v>399</v>
      </c>
      <c r="F9533" t="s">
        <v>13612</v>
      </c>
      <c r="G9533" t="s">
        <v>39</v>
      </c>
      <c r="H9533" t="s">
        <v>74</v>
      </c>
      <c r="I9533" t="s">
        <v>13121</v>
      </c>
      <c r="J9533" s="1">
        <v>3</v>
      </c>
      <c r="K9533" t="s">
        <v>13612</v>
      </c>
      <c r="L9533" t="s">
        <v>13613</v>
      </c>
      <c r="M9533" t="s">
        <v>13614</v>
      </c>
      <c r="N9533" s="126"/>
      <c r="Q9533" t="s">
        <v>13633</v>
      </c>
      <c r="R9533" t="s">
        <v>20061</v>
      </c>
      <c r="S9533" s="120">
        <v>0.6</v>
      </c>
      <c r="U9533"/>
    </row>
    <row r="9534" spans="1:21">
      <c r="A9534">
        <v>9533</v>
      </c>
      <c r="B9534" s="1" t="s">
        <v>13634</v>
      </c>
      <c r="C9534" s="1" t="s">
        <v>72</v>
      </c>
      <c r="D9534" s="1" t="s">
        <v>13119</v>
      </c>
      <c r="E9534" t="s">
        <v>399</v>
      </c>
      <c r="F9534" t="s">
        <v>13612</v>
      </c>
      <c r="G9534" t="s">
        <v>39</v>
      </c>
      <c r="H9534" t="s">
        <v>74</v>
      </c>
      <c r="I9534" t="s">
        <v>13121</v>
      </c>
      <c r="J9534" s="1">
        <v>3</v>
      </c>
      <c r="K9534" t="s">
        <v>13612</v>
      </c>
      <c r="L9534" t="s">
        <v>13613</v>
      </c>
      <c r="M9534" t="s">
        <v>13614</v>
      </c>
      <c r="N9534" s="126"/>
      <c r="Q9534" t="s">
        <v>13634</v>
      </c>
      <c r="R9534" t="s">
        <v>20061</v>
      </c>
      <c r="S9534" s="120">
        <v>0.6</v>
      </c>
      <c r="U9534"/>
    </row>
    <row r="9535" spans="1:21">
      <c r="A9535">
        <v>9534</v>
      </c>
      <c r="B9535" s="1" t="s">
        <v>13435</v>
      </c>
      <c r="C9535" s="1" t="s">
        <v>72</v>
      </c>
      <c r="D9535" s="1" t="s">
        <v>13119</v>
      </c>
      <c r="E9535" t="s">
        <v>399</v>
      </c>
      <c r="F9535" t="s">
        <v>13612</v>
      </c>
      <c r="G9535" t="s">
        <v>39</v>
      </c>
      <c r="H9535" t="s">
        <v>74</v>
      </c>
      <c r="I9535" t="s">
        <v>13121</v>
      </c>
      <c r="J9535" s="1">
        <v>3</v>
      </c>
      <c r="K9535" t="s">
        <v>13612</v>
      </c>
      <c r="L9535" t="s">
        <v>13613</v>
      </c>
      <c r="M9535" t="s">
        <v>13614</v>
      </c>
      <c r="N9535" s="126"/>
      <c r="Q9535" t="s">
        <v>13435</v>
      </c>
      <c r="R9535" t="s">
        <v>20061</v>
      </c>
      <c r="S9535" s="120">
        <v>0.6</v>
      </c>
      <c r="U9535"/>
    </row>
    <row r="9536" spans="1:21">
      <c r="A9536">
        <v>9535</v>
      </c>
      <c r="B9536" s="1" t="s">
        <v>13635</v>
      </c>
      <c r="C9536" s="1" t="s">
        <v>78</v>
      </c>
      <c r="D9536" s="1" t="s">
        <v>13119</v>
      </c>
      <c r="E9536" t="s">
        <v>399</v>
      </c>
      <c r="F9536" t="s">
        <v>13636</v>
      </c>
      <c r="G9536" t="s">
        <v>39</v>
      </c>
      <c r="H9536" t="s">
        <v>80</v>
      </c>
      <c r="I9536" t="s">
        <v>13121</v>
      </c>
      <c r="J9536" s="1">
        <v>3</v>
      </c>
      <c r="K9536" t="s">
        <v>13636</v>
      </c>
      <c r="L9536" t="s">
        <v>13637</v>
      </c>
      <c r="M9536" t="s">
        <v>13638</v>
      </c>
      <c r="N9536" s="126">
        <v>0.01</v>
      </c>
      <c r="Q9536" t="s">
        <v>13635</v>
      </c>
      <c r="R9536" t="s">
        <v>20062</v>
      </c>
      <c r="S9536" s="120">
        <v>0.6</v>
      </c>
      <c r="U9536"/>
    </row>
    <row r="9537" spans="1:21">
      <c r="A9537">
        <v>9536</v>
      </c>
      <c r="B9537" s="1" t="s">
        <v>13639</v>
      </c>
      <c r="C9537" s="1" t="s">
        <v>78</v>
      </c>
      <c r="D9537" s="1" t="s">
        <v>13119</v>
      </c>
      <c r="E9537" t="s">
        <v>399</v>
      </c>
      <c r="F9537" t="s">
        <v>13636</v>
      </c>
      <c r="G9537" t="s">
        <v>39</v>
      </c>
      <c r="H9537" t="s">
        <v>80</v>
      </c>
      <c r="I9537" t="s">
        <v>13121</v>
      </c>
      <c r="J9537" s="1">
        <v>3</v>
      </c>
      <c r="K9537" t="s">
        <v>13636</v>
      </c>
      <c r="L9537" t="s">
        <v>13637</v>
      </c>
      <c r="M9537" t="s">
        <v>13638</v>
      </c>
      <c r="N9537" s="126">
        <v>0.01</v>
      </c>
      <c r="Q9537" t="s">
        <v>13639</v>
      </c>
      <c r="R9537" t="s">
        <v>20062</v>
      </c>
      <c r="S9537" s="120">
        <v>0.6</v>
      </c>
      <c r="U9537"/>
    </row>
    <row r="9538" spans="1:21">
      <c r="A9538">
        <v>9537</v>
      </c>
      <c r="B9538" s="1" t="s">
        <v>13640</v>
      </c>
      <c r="C9538" s="1" t="s">
        <v>78</v>
      </c>
      <c r="D9538" s="1" t="s">
        <v>13119</v>
      </c>
      <c r="E9538" t="s">
        <v>399</v>
      </c>
      <c r="F9538" t="s">
        <v>13636</v>
      </c>
      <c r="G9538" t="s">
        <v>39</v>
      </c>
      <c r="H9538" t="s">
        <v>80</v>
      </c>
      <c r="I9538" t="s">
        <v>13121</v>
      </c>
      <c r="J9538" s="1">
        <v>3</v>
      </c>
      <c r="K9538" t="s">
        <v>13636</v>
      </c>
      <c r="L9538" t="s">
        <v>13637</v>
      </c>
      <c r="M9538" t="s">
        <v>13638</v>
      </c>
      <c r="N9538" s="126"/>
      <c r="Q9538" t="s">
        <v>13640</v>
      </c>
      <c r="R9538" t="s">
        <v>20062</v>
      </c>
      <c r="S9538" s="120">
        <v>0.6</v>
      </c>
      <c r="U9538"/>
    </row>
    <row r="9539" spans="1:21">
      <c r="A9539">
        <v>9538</v>
      </c>
      <c r="B9539" s="1" t="s">
        <v>13641</v>
      </c>
      <c r="C9539" s="1" t="s">
        <v>78</v>
      </c>
      <c r="D9539" s="1" t="s">
        <v>13119</v>
      </c>
      <c r="E9539" t="s">
        <v>399</v>
      </c>
      <c r="F9539" t="s">
        <v>13636</v>
      </c>
      <c r="G9539" t="s">
        <v>39</v>
      </c>
      <c r="H9539" t="s">
        <v>80</v>
      </c>
      <c r="I9539" t="s">
        <v>13121</v>
      </c>
      <c r="J9539" s="1">
        <v>3</v>
      </c>
      <c r="K9539" t="s">
        <v>13636</v>
      </c>
      <c r="L9539" t="s">
        <v>13637</v>
      </c>
      <c r="M9539" t="s">
        <v>13638</v>
      </c>
      <c r="N9539" s="126">
        <v>0.01</v>
      </c>
      <c r="Q9539" t="s">
        <v>13641</v>
      </c>
      <c r="R9539" t="s">
        <v>20062</v>
      </c>
      <c r="S9539" s="120">
        <v>0.6</v>
      </c>
      <c r="U9539"/>
    </row>
    <row r="9540" spans="1:21">
      <c r="A9540">
        <v>9539</v>
      </c>
      <c r="B9540" s="1" t="s">
        <v>13642</v>
      </c>
      <c r="C9540" s="1" t="s">
        <v>78</v>
      </c>
      <c r="D9540" s="1" t="s">
        <v>13119</v>
      </c>
      <c r="E9540" t="s">
        <v>399</v>
      </c>
      <c r="F9540" t="s">
        <v>13636</v>
      </c>
      <c r="G9540" t="s">
        <v>39</v>
      </c>
      <c r="H9540" t="s">
        <v>80</v>
      </c>
      <c r="I9540" t="s">
        <v>13121</v>
      </c>
      <c r="J9540" s="1">
        <v>3</v>
      </c>
      <c r="K9540" t="s">
        <v>13636</v>
      </c>
      <c r="L9540" t="s">
        <v>13637</v>
      </c>
      <c r="M9540" t="s">
        <v>13638</v>
      </c>
      <c r="N9540" s="126">
        <v>0.1</v>
      </c>
      <c r="Q9540" t="s">
        <v>13642</v>
      </c>
      <c r="R9540" t="s">
        <v>20062</v>
      </c>
      <c r="S9540" s="120">
        <v>0.6</v>
      </c>
      <c r="U9540"/>
    </row>
    <row r="9541" spans="1:21">
      <c r="A9541">
        <v>9540</v>
      </c>
      <c r="B9541" s="1" t="s">
        <v>13643</v>
      </c>
      <c r="C9541" s="1" t="s">
        <v>78</v>
      </c>
      <c r="D9541" s="1" t="s">
        <v>13119</v>
      </c>
      <c r="E9541" t="s">
        <v>399</v>
      </c>
      <c r="F9541" t="s">
        <v>13636</v>
      </c>
      <c r="G9541" t="s">
        <v>39</v>
      </c>
      <c r="H9541" t="s">
        <v>80</v>
      </c>
      <c r="I9541" t="s">
        <v>13121</v>
      </c>
      <c r="J9541" s="1">
        <v>3</v>
      </c>
      <c r="K9541" t="s">
        <v>13636</v>
      </c>
      <c r="L9541" t="s">
        <v>13637</v>
      </c>
      <c r="M9541" t="s">
        <v>13638</v>
      </c>
      <c r="N9541" s="126"/>
      <c r="Q9541" t="s">
        <v>13643</v>
      </c>
      <c r="R9541" t="s">
        <v>20062</v>
      </c>
      <c r="S9541" s="120">
        <v>0.6</v>
      </c>
      <c r="U9541"/>
    </row>
    <row r="9542" spans="1:21">
      <c r="A9542">
        <v>9541</v>
      </c>
      <c r="B9542" s="1" t="s">
        <v>13644</v>
      </c>
      <c r="C9542" s="1" t="s">
        <v>78</v>
      </c>
      <c r="D9542" s="1" t="s">
        <v>13119</v>
      </c>
      <c r="E9542" t="s">
        <v>399</v>
      </c>
      <c r="F9542" t="s">
        <v>13636</v>
      </c>
      <c r="G9542" t="s">
        <v>39</v>
      </c>
      <c r="H9542" t="s">
        <v>80</v>
      </c>
      <c r="I9542" t="s">
        <v>13121</v>
      </c>
      <c r="J9542" s="1">
        <v>3</v>
      </c>
      <c r="K9542" t="s">
        <v>13636</v>
      </c>
      <c r="L9542" t="s">
        <v>13637</v>
      </c>
      <c r="M9542" t="s">
        <v>13638</v>
      </c>
      <c r="N9542" s="126">
        <v>0.01</v>
      </c>
      <c r="Q9542" t="s">
        <v>13644</v>
      </c>
      <c r="R9542" t="s">
        <v>20062</v>
      </c>
      <c r="S9542" s="120">
        <v>0.6</v>
      </c>
      <c r="U9542"/>
    </row>
    <row r="9543" spans="1:21">
      <c r="A9543">
        <v>9542</v>
      </c>
      <c r="B9543" s="1" t="s">
        <v>13645</v>
      </c>
      <c r="C9543" s="1" t="s">
        <v>78</v>
      </c>
      <c r="D9543" s="1" t="s">
        <v>13119</v>
      </c>
      <c r="E9543" t="s">
        <v>399</v>
      </c>
      <c r="F9543" t="s">
        <v>13636</v>
      </c>
      <c r="G9543" t="s">
        <v>39</v>
      </c>
      <c r="H9543" t="s">
        <v>80</v>
      </c>
      <c r="I9543" t="s">
        <v>13121</v>
      </c>
      <c r="J9543" s="1">
        <v>3</v>
      </c>
      <c r="K9543" t="s">
        <v>13636</v>
      </c>
      <c r="L9543" t="s">
        <v>13637</v>
      </c>
      <c r="M9543" t="s">
        <v>13638</v>
      </c>
      <c r="N9543" s="126">
        <v>0.01</v>
      </c>
      <c r="Q9543" t="s">
        <v>13645</v>
      </c>
      <c r="R9543" t="s">
        <v>20062</v>
      </c>
      <c r="S9543" s="120">
        <v>0.6</v>
      </c>
      <c r="U9543"/>
    </row>
    <row r="9544" spans="1:21">
      <c r="A9544">
        <v>9543</v>
      </c>
      <c r="B9544" s="1" t="s">
        <v>13646</v>
      </c>
      <c r="C9544" s="1" t="s">
        <v>78</v>
      </c>
      <c r="D9544" s="1" t="s">
        <v>13119</v>
      </c>
      <c r="E9544" t="s">
        <v>399</v>
      </c>
      <c r="F9544" t="s">
        <v>13636</v>
      </c>
      <c r="G9544" t="s">
        <v>39</v>
      </c>
      <c r="H9544" t="s">
        <v>80</v>
      </c>
      <c r="I9544" t="s">
        <v>13121</v>
      </c>
      <c r="J9544" s="1">
        <v>3</v>
      </c>
      <c r="K9544" t="s">
        <v>13636</v>
      </c>
      <c r="L9544" t="s">
        <v>13637</v>
      </c>
      <c r="M9544" t="s">
        <v>13638</v>
      </c>
      <c r="N9544" s="126"/>
      <c r="Q9544" t="s">
        <v>13646</v>
      </c>
      <c r="R9544" t="s">
        <v>20062</v>
      </c>
      <c r="S9544" s="120">
        <v>0.6</v>
      </c>
      <c r="U9544"/>
    </row>
    <row r="9545" spans="1:21">
      <c r="A9545">
        <v>9544</v>
      </c>
      <c r="B9545" s="1" t="s">
        <v>13647</v>
      </c>
      <c r="C9545" s="1" t="s">
        <v>78</v>
      </c>
      <c r="D9545" s="1" t="s">
        <v>13119</v>
      </c>
      <c r="E9545" t="s">
        <v>399</v>
      </c>
      <c r="F9545" t="s">
        <v>13636</v>
      </c>
      <c r="G9545" t="s">
        <v>39</v>
      </c>
      <c r="H9545" t="s">
        <v>80</v>
      </c>
      <c r="I9545" t="s">
        <v>13121</v>
      </c>
      <c r="J9545" s="1">
        <v>3</v>
      </c>
      <c r="K9545" t="s">
        <v>13636</v>
      </c>
      <c r="L9545" t="s">
        <v>13637</v>
      </c>
      <c r="M9545" t="s">
        <v>13638</v>
      </c>
      <c r="N9545" s="126">
        <v>0.01</v>
      </c>
      <c r="Q9545" t="s">
        <v>13647</v>
      </c>
      <c r="R9545" t="s">
        <v>20062</v>
      </c>
      <c r="S9545" s="120">
        <v>0.6</v>
      </c>
      <c r="U9545"/>
    </row>
    <row r="9546" spans="1:21">
      <c r="A9546">
        <v>9545</v>
      </c>
      <c r="B9546" s="1" t="s">
        <v>13648</v>
      </c>
      <c r="C9546" s="1" t="s">
        <v>78</v>
      </c>
      <c r="D9546" s="1" t="s">
        <v>13119</v>
      </c>
      <c r="E9546" t="s">
        <v>399</v>
      </c>
      <c r="F9546" t="s">
        <v>13636</v>
      </c>
      <c r="G9546" t="s">
        <v>39</v>
      </c>
      <c r="H9546" t="s">
        <v>80</v>
      </c>
      <c r="I9546" t="s">
        <v>13121</v>
      </c>
      <c r="J9546" s="1">
        <v>3</v>
      </c>
      <c r="K9546" t="s">
        <v>13636</v>
      </c>
      <c r="L9546" t="s">
        <v>13637</v>
      </c>
      <c r="M9546" t="s">
        <v>13638</v>
      </c>
      <c r="N9546" s="126"/>
      <c r="Q9546" t="s">
        <v>13648</v>
      </c>
      <c r="R9546" t="s">
        <v>20062</v>
      </c>
      <c r="S9546" s="120">
        <v>0.6</v>
      </c>
      <c r="U9546"/>
    </row>
    <row r="9547" spans="1:21">
      <c r="A9547">
        <v>9546</v>
      </c>
      <c r="B9547" s="1" t="s">
        <v>13649</v>
      </c>
      <c r="C9547" s="1" t="s">
        <v>78</v>
      </c>
      <c r="D9547" s="1" t="s">
        <v>13119</v>
      </c>
      <c r="E9547" t="s">
        <v>399</v>
      </c>
      <c r="F9547" t="s">
        <v>13636</v>
      </c>
      <c r="G9547" t="s">
        <v>39</v>
      </c>
      <c r="H9547" t="s">
        <v>80</v>
      </c>
      <c r="I9547" t="s">
        <v>13121</v>
      </c>
      <c r="J9547" s="1">
        <v>3</v>
      </c>
      <c r="K9547" t="s">
        <v>13636</v>
      </c>
      <c r="L9547" t="s">
        <v>13637</v>
      </c>
      <c r="M9547" t="s">
        <v>13638</v>
      </c>
      <c r="N9547" s="126"/>
      <c r="Q9547" t="s">
        <v>13649</v>
      </c>
      <c r="R9547" t="s">
        <v>20062</v>
      </c>
      <c r="S9547" s="120">
        <v>0.6</v>
      </c>
      <c r="U9547"/>
    </row>
    <row r="9548" spans="1:21">
      <c r="A9548">
        <v>9547</v>
      </c>
      <c r="B9548" s="1" t="s">
        <v>13650</v>
      </c>
      <c r="C9548" s="1" t="s">
        <v>78</v>
      </c>
      <c r="D9548" s="1" t="s">
        <v>13119</v>
      </c>
      <c r="E9548" t="s">
        <v>399</v>
      </c>
      <c r="F9548" t="s">
        <v>13636</v>
      </c>
      <c r="G9548" t="s">
        <v>39</v>
      </c>
      <c r="H9548" t="s">
        <v>80</v>
      </c>
      <c r="I9548" t="s">
        <v>13121</v>
      </c>
      <c r="J9548" s="1">
        <v>3</v>
      </c>
      <c r="K9548" t="s">
        <v>13636</v>
      </c>
      <c r="L9548" t="s">
        <v>13637</v>
      </c>
      <c r="M9548" t="s">
        <v>13638</v>
      </c>
      <c r="N9548" s="126"/>
      <c r="Q9548" t="s">
        <v>13650</v>
      </c>
      <c r="R9548" t="s">
        <v>20062</v>
      </c>
      <c r="S9548" s="120">
        <v>0.6</v>
      </c>
      <c r="U9548"/>
    </row>
    <row r="9549" spans="1:21">
      <c r="A9549">
        <v>9548</v>
      </c>
      <c r="B9549" s="1" t="s">
        <v>13651</v>
      </c>
      <c r="C9549" s="1" t="s">
        <v>78</v>
      </c>
      <c r="D9549" s="1" t="s">
        <v>13119</v>
      </c>
      <c r="E9549" t="s">
        <v>399</v>
      </c>
      <c r="F9549" t="s">
        <v>13636</v>
      </c>
      <c r="G9549" t="s">
        <v>39</v>
      </c>
      <c r="H9549" t="s">
        <v>80</v>
      </c>
      <c r="I9549" t="s">
        <v>13121</v>
      </c>
      <c r="J9549" s="1">
        <v>3</v>
      </c>
      <c r="K9549" t="s">
        <v>13636</v>
      </c>
      <c r="L9549" t="s">
        <v>13637</v>
      </c>
      <c r="M9549" t="s">
        <v>13638</v>
      </c>
      <c r="N9549" s="126">
        <v>0.01</v>
      </c>
      <c r="Q9549" t="s">
        <v>13651</v>
      </c>
      <c r="R9549" t="s">
        <v>20062</v>
      </c>
      <c r="S9549" s="120">
        <v>0.6</v>
      </c>
      <c r="U9549"/>
    </row>
    <row r="9550" spans="1:21">
      <c r="A9550">
        <v>9549</v>
      </c>
      <c r="B9550" s="1" t="s">
        <v>13652</v>
      </c>
      <c r="C9550" s="1" t="s">
        <v>78</v>
      </c>
      <c r="D9550" s="1" t="s">
        <v>13119</v>
      </c>
      <c r="E9550" t="s">
        <v>399</v>
      </c>
      <c r="F9550" t="s">
        <v>13636</v>
      </c>
      <c r="G9550" t="s">
        <v>39</v>
      </c>
      <c r="H9550" t="s">
        <v>80</v>
      </c>
      <c r="I9550" t="s">
        <v>13121</v>
      </c>
      <c r="J9550" s="1">
        <v>3</v>
      </c>
      <c r="K9550" t="s">
        <v>13636</v>
      </c>
      <c r="L9550" t="s">
        <v>13637</v>
      </c>
      <c r="M9550" t="s">
        <v>13638</v>
      </c>
      <c r="N9550" s="126"/>
      <c r="Q9550" t="s">
        <v>13652</v>
      </c>
      <c r="R9550" t="s">
        <v>20062</v>
      </c>
      <c r="S9550" s="120">
        <v>0.6</v>
      </c>
      <c r="U9550"/>
    </row>
    <row r="9551" spans="1:21">
      <c r="A9551">
        <v>9550</v>
      </c>
      <c r="B9551" s="1" t="s">
        <v>13653</v>
      </c>
      <c r="C9551" s="1" t="s">
        <v>78</v>
      </c>
      <c r="D9551" s="1" t="s">
        <v>13119</v>
      </c>
      <c r="E9551" t="s">
        <v>399</v>
      </c>
      <c r="F9551" t="s">
        <v>13636</v>
      </c>
      <c r="G9551" t="s">
        <v>39</v>
      </c>
      <c r="H9551" t="s">
        <v>80</v>
      </c>
      <c r="I9551" t="s">
        <v>13121</v>
      </c>
      <c r="J9551" s="1">
        <v>3</v>
      </c>
      <c r="K9551" t="s">
        <v>13636</v>
      </c>
      <c r="L9551" t="s">
        <v>13637</v>
      </c>
      <c r="M9551" t="s">
        <v>13638</v>
      </c>
      <c r="N9551" s="126"/>
      <c r="Q9551" t="s">
        <v>13653</v>
      </c>
      <c r="R9551" t="s">
        <v>20062</v>
      </c>
      <c r="S9551" s="120">
        <v>0.6</v>
      </c>
      <c r="U9551"/>
    </row>
    <row r="9552" spans="1:21">
      <c r="A9552">
        <v>9551</v>
      </c>
      <c r="B9552" s="1" t="s">
        <v>13654</v>
      </c>
      <c r="C9552" s="1" t="s">
        <v>78</v>
      </c>
      <c r="D9552" s="1" t="s">
        <v>13119</v>
      </c>
      <c r="E9552" t="s">
        <v>399</v>
      </c>
      <c r="F9552" t="s">
        <v>13636</v>
      </c>
      <c r="G9552" t="s">
        <v>39</v>
      </c>
      <c r="H9552" t="s">
        <v>80</v>
      </c>
      <c r="I9552" t="s">
        <v>13121</v>
      </c>
      <c r="J9552" s="1">
        <v>3</v>
      </c>
      <c r="K9552" t="s">
        <v>13636</v>
      </c>
      <c r="L9552" t="s">
        <v>13637</v>
      </c>
      <c r="M9552" t="s">
        <v>13638</v>
      </c>
      <c r="N9552" s="126"/>
      <c r="Q9552" t="s">
        <v>13654</v>
      </c>
      <c r="R9552" t="s">
        <v>20062</v>
      </c>
      <c r="S9552" s="120">
        <v>0.6</v>
      </c>
      <c r="U9552"/>
    </row>
    <row r="9553" spans="1:21">
      <c r="A9553">
        <v>9552</v>
      </c>
      <c r="B9553" s="1" t="s">
        <v>13153</v>
      </c>
      <c r="C9553" s="1" t="s">
        <v>78</v>
      </c>
      <c r="D9553" s="1" t="s">
        <v>13119</v>
      </c>
      <c r="E9553" t="s">
        <v>399</v>
      </c>
      <c r="F9553" t="s">
        <v>13636</v>
      </c>
      <c r="G9553" t="s">
        <v>39</v>
      </c>
      <c r="H9553" t="s">
        <v>80</v>
      </c>
      <c r="I9553" t="s">
        <v>13121</v>
      </c>
      <c r="J9553" s="1">
        <v>3</v>
      </c>
      <c r="K9553" t="s">
        <v>13636</v>
      </c>
      <c r="L9553" t="s">
        <v>13637</v>
      </c>
      <c r="M9553" t="s">
        <v>13638</v>
      </c>
      <c r="N9553" s="126"/>
      <c r="Q9553" t="s">
        <v>13153</v>
      </c>
      <c r="R9553" t="s">
        <v>20062</v>
      </c>
      <c r="S9553" s="120">
        <v>0.6</v>
      </c>
      <c r="U9553"/>
    </row>
    <row r="9554" spans="1:21">
      <c r="A9554">
        <v>9553</v>
      </c>
      <c r="B9554" s="1" t="s">
        <v>13655</v>
      </c>
      <c r="C9554" s="1" t="s">
        <v>78</v>
      </c>
      <c r="D9554" s="1" t="s">
        <v>13119</v>
      </c>
      <c r="E9554" t="s">
        <v>399</v>
      </c>
      <c r="F9554" t="s">
        <v>13636</v>
      </c>
      <c r="G9554" t="s">
        <v>39</v>
      </c>
      <c r="H9554" t="s">
        <v>80</v>
      </c>
      <c r="I9554" t="s">
        <v>13121</v>
      </c>
      <c r="J9554" s="1">
        <v>3</v>
      </c>
      <c r="K9554" t="s">
        <v>13636</v>
      </c>
      <c r="L9554" t="s">
        <v>13637</v>
      </c>
      <c r="M9554" t="s">
        <v>13638</v>
      </c>
      <c r="N9554" s="126"/>
      <c r="Q9554" t="s">
        <v>13655</v>
      </c>
      <c r="R9554" t="s">
        <v>20062</v>
      </c>
      <c r="S9554" s="120">
        <v>0.6</v>
      </c>
      <c r="U9554"/>
    </row>
    <row r="9555" spans="1:21">
      <c r="A9555">
        <v>9554</v>
      </c>
      <c r="B9555" s="1" t="s">
        <v>13656</v>
      </c>
      <c r="C9555" s="1" t="s">
        <v>78</v>
      </c>
      <c r="D9555" s="1" t="s">
        <v>13119</v>
      </c>
      <c r="E9555" t="s">
        <v>399</v>
      </c>
      <c r="F9555" t="s">
        <v>13636</v>
      </c>
      <c r="G9555" t="s">
        <v>39</v>
      </c>
      <c r="H9555" t="s">
        <v>80</v>
      </c>
      <c r="I9555" t="s">
        <v>13121</v>
      </c>
      <c r="J9555" s="1">
        <v>3</v>
      </c>
      <c r="K9555" t="s">
        <v>13636</v>
      </c>
      <c r="L9555" t="s">
        <v>13637</v>
      </c>
      <c r="M9555" t="s">
        <v>13638</v>
      </c>
      <c r="N9555" s="126"/>
      <c r="Q9555" t="s">
        <v>13656</v>
      </c>
      <c r="R9555" t="s">
        <v>20062</v>
      </c>
      <c r="S9555" s="120">
        <v>0.6</v>
      </c>
      <c r="U9555"/>
    </row>
    <row r="9556" spans="1:21">
      <c r="A9556">
        <v>9555</v>
      </c>
      <c r="B9556" s="1" t="s">
        <v>6603</v>
      </c>
      <c r="C9556" s="1" t="s">
        <v>78</v>
      </c>
      <c r="D9556" s="1" t="s">
        <v>13119</v>
      </c>
      <c r="E9556" t="s">
        <v>399</v>
      </c>
      <c r="F9556" t="s">
        <v>13636</v>
      </c>
      <c r="G9556" t="s">
        <v>39</v>
      </c>
      <c r="H9556" t="s">
        <v>80</v>
      </c>
      <c r="I9556" t="s">
        <v>13121</v>
      </c>
      <c r="J9556" s="1">
        <v>3</v>
      </c>
      <c r="K9556" t="s">
        <v>13636</v>
      </c>
      <c r="L9556" t="s">
        <v>13637</v>
      </c>
      <c r="M9556" t="s">
        <v>13638</v>
      </c>
      <c r="N9556" s="126"/>
      <c r="Q9556" t="s">
        <v>6603</v>
      </c>
      <c r="R9556" t="s">
        <v>20062</v>
      </c>
      <c r="S9556" s="120">
        <v>0.6</v>
      </c>
      <c r="U9556"/>
    </row>
    <row r="9557" spans="1:21">
      <c r="A9557">
        <v>9556</v>
      </c>
      <c r="B9557" s="1" t="s">
        <v>87</v>
      </c>
      <c r="C9557" s="1" t="s">
        <v>87</v>
      </c>
      <c r="D9557" s="1" t="s">
        <v>13119</v>
      </c>
      <c r="E9557" t="s">
        <v>399</v>
      </c>
      <c r="F9557" t="s">
        <v>13657</v>
      </c>
      <c r="G9557" t="s">
        <v>39</v>
      </c>
      <c r="H9557" t="s">
        <v>89</v>
      </c>
      <c r="I9557" t="s">
        <v>13121</v>
      </c>
      <c r="J9557" s="1">
        <v>3</v>
      </c>
      <c r="K9557" t="s">
        <v>13657</v>
      </c>
      <c r="L9557" t="s">
        <v>13658</v>
      </c>
      <c r="M9557" t="s">
        <v>13659</v>
      </c>
      <c r="N9557" s="126"/>
      <c r="Q9557" t="s">
        <v>87</v>
      </c>
      <c r="R9557" t="s">
        <v>20063</v>
      </c>
      <c r="S9557" s="120">
        <v>0.6</v>
      </c>
      <c r="U9557"/>
    </row>
    <row r="9558" spans="1:21">
      <c r="A9558">
        <v>9557</v>
      </c>
      <c r="B9558" s="1" t="s">
        <v>13660</v>
      </c>
      <c r="C9558" s="1" t="s">
        <v>87</v>
      </c>
      <c r="D9558" s="1" t="s">
        <v>13119</v>
      </c>
      <c r="E9558" t="s">
        <v>399</v>
      </c>
      <c r="F9558" t="s">
        <v>13657</v>
      </c>
      <c r="G9558" t="s">
        <v>39</v>
      </c>
      <c r="H9558" t="s">
        <v>89</v>
      </c>
      <c r="I9558" t="s">
        <v>13121</v>
      </c>
      <c r="J9558" s="1">
        <v>3</v>
      </c>
      <c r="K9558" t="s">
        <v>13657</v>
      </c>
      <c r="L9558" t="s">
        <v>13658</v>
      </c>
      <c r="M9558" t="s">
        <v>13659</v>
      </c>
      <c r="N9558" s="126">
        <v>0.01</v>
      </c>
      <c r="Q9558" t="s">
        <v>13660</v>
      </c>
      <c r="R9558" t="s">
        <v>20063</v>
      </c>
      <c r="S9558" s="120">
        <v>0.6</v>
      </c>
      <c r="U9558"/>
    </row>
    <row r="9559" spans="1:21">
      <c r="A9559">
        <v>9558</v>
      </c>
      <c r="B9559" s="1" t="s">
        <v>4999</v>
      </c>
      <c r="C9559" s="1" t="s">
        <v>87</v>
      </c>
      <c r="D9559" s="1" t="s">
        <v>13119</v>
      </c>
      <c r="E9559" t="s">
        <v>399</v>
      </c>
      <c r="F9559" t="s">
        <v>13657</v>
      </c>
      <c r="G9559" t="s">
        <v>39</v>
      </c>
      <c r="H9559" t="s">
        <v>89</v>
      </c>
      <c r="I9559" t="s">
        <v>13121</v>
      </c>
      <c r="J9559" s="1">
        <v>3</v>
      </c>
      <c r="K9559" t="s">
        <v>13657</v>
      </c>
      <c r="L9559" t="s">
        <v>13658</v>
      </c>
      <c r="M9559" t="s">
        <v>13659</v>
      </c>
      <c r="N9559" s="126"/>
      <c r="Q9559" t="s">
        <v>4999</v>
      </c>
      <c r="R9559" t="s">
        <v>20063</v>
      </c>
      <c r="S9559" s="120">
        <v>0.6</v>
      </c>
      <c r="U9559"/>
    </row>
    <row r="9560" spans="1:21">
      <c r="A9560">
        <v>9559</v>
      </c>
      <c r="B9560" s="1" t="s">
        <v>13405</v>
      </c>
      <c r="C9560" s="1" t="s">
        <v>87</v>
      </c>
      <c r="D9560" s="1" t="s">
        <v>13119</v>
      </c>
      <c r="E9560" t="s">
        <v>399</v>
      </c>
      <c r="F9560" t="s">
        <v>13657</v>
      </c>
      <c r="G9560" t="s">
        <v>39</v>
      </c>
      <c r="H9560" t="s">
        <v>89</v>
      </c>
      <c r="I9560" t="s">
        <v>13121</v>
      </c>
      <c r="J9560" s="1">
        <v>3</v>
      </c>
      <c r="K9560" t="s">
        <v>13657</v>
      </c>
      <c r="L9560" t="s">
        <v>13658</v>
      </c>
      <c r="M9560" t="s">
        <v>13659</v>
      </c>
      <c r="N9560" s="126">
        <v>0.01</v>
      </c>
      <c r="Q9560" t="s">
        <v>13405</v>
      </c>
      <c r="R9560" t="s">
        <v>20063</v>
      </c>
      <c r="S9560" s="120">
        <v>0.6</v>
      </c>
      <c r="U9560"/>
    </row>
    <row r="9561" spans="1:21">
      <c r="A9561">
        <v>9560</v>
      </c>
      <c r="B9561" s="1" t="s">
        <v>13661</v>
      </c>
      <c r="C9561" s="1" t="s">
        <v>87</v>
      </c>
      <c r="D9561" s="1" t="s">
        <v>13119</v>
      </c>
      <c r="E9561" t="s">
        <v>399</v>
      </c>
      <c r="F9561" t="s">
        <v>13657</v>
      </c>
      <c r="G9561" t="s">
        <v>39</v>
      </c>
      <c r="H9561" t="s">
        <v>89</v>
      </c>
      <c r="I9561" t="s">
        <v>13121</v>
      </c>
      <c r="J9561" s="1">
        <v>3</v>
      </c>
      <c r="K9561" t="s">
        <v>13657</v>
      </c>
      <c r="L9561" t="s">
        <v>13658</v>
      </c>
      <c r="M9561" t="s">
        <v>13659</v>
      </c>
      <c r="N9561" s="126">
        <v>0.1</v>
      </c>
      <c r="Q9561" t="s">
        <v>13661</v>
      </c>
      <c r="R9561" t="s">
        <v>20063</v>
      </c>
      <c r="S9561" s="120">
        <v>0.6</v>
      </c>
      <c r="U9561"/>
    </row>
    <row r="9562" spans="1:21">
      <c r="A9562">
        <v>9561</v>
      </c>
      <c r="B9562" s="1" t="s">
        <v>13662</v>
      </c>
      <c r="C9562" s="1" t="s">
        <v>87</v>
      </c>
      <c r="D9562" s="1" t="s">
        <v>13119</v>
      </c>
      <c r="E9562" t="s">
        <v>399</v>
      </c>
      <c r="F9562" t="s">
        <v>13657</v>
      </c>
      <c r="G9562" t="s">
        <v>39</v>
      </c>
      <c r="H9562" t="s">
        <v>89</v>
      </c>
      <c r="I9562" t="s">
        <v>13121</v>
      </c>
      <c r="J9562" s="1">
        <v>3</v>
      </c>
      <c r="K9562" t="s">
        <v>13657</v>
      </c>
      <c r="L9562" t="s">
        <v>13658</v>
      </c>
      <c r="M9562" t="s">
        <v>13659</v>
      </c>
      <c r="N9562" s="126"/>
      <c r="Q9562" t="s">
        <v>13662</v>
      </c>
      <c r="R9562" t="s">
        <v>20063</v>
      </c>
      <c r="S9562" s="120">
        <v>0.6</v>
      </c>
      <c r="U9562"/>
    </row>
    <row r="9563" spans="1:21">
      <c r="A9563">
        <v>9562</v>
      </c>
      <c r="B9563" s="1" t="s">
        <v>1358</v>
      </c>
      <c r="C9563" s="1" t="s">
        <v>87</v>
      </c>
      <c r="D9563" s="1" t="s">
        <v>13119</v>
      </c>
      <c r="E9563" t="s">
        <v>399</v>
      </c>
      <c r="F9563" t="s">
        <v>13657</v>
      </c>
      <c r="G9563" t="s">
        <v>39</v>
      </c>
      <c r="H9563" t="s">
        <v>89</v>
      </c>
      <c r="I9563" t="s">
        <v>13121</v>
      </c>
      <c r="J9563" s="1">
        <v>3</v>
      </c>
      <c r="K9563" t="s">
        <v>13657</v>
      </c>
      <c r="L9563" t="s">
        <v>13658</v>
      </c>
      <c r="M9563" t="s">
        <v>13659</v>
      </c>
      <c r="N9563" s="126"/>
      <c r="Q9563" t="s">
        <v>1358</v>
      </c>
      <c r="R9563" t="s">
        <v>20063</v>
      </c>
      <c r="S9563" s="120">
        <v>0.6</v>
      </c>
      <c r="U9563"/>
    </row>
    <row r="9564" spans="1:21">
      <c r="A9564">
        <v>9563</v>
      </c>
      <c r="B9564" s="1" t="s">
        <v>13663</v>
      </c>
      <c r="C9564" s="1" t="s">
        <v>87</v>
      </c>
      <c r="D9564" s="1" t="s">
        <v>13119</v>
      </c>
      <c r="E9564" t="s">
        <v>399</v>
      </c>
      <c r="F9564" t="s">
        <v>13657</v>
      </c>
      <c r="G9564" t="s">
        <v>39</v>
      </c>
      <c r="H9564" t="s">
        <v>89</v>
      </c>
      <c r="I9564" t="s">
        <v>13121</v>
      </c>
      <c r="J9564" s="1">
        <v>3</v>
      </c>
      <c r="K9564" t="s">
        <v>13657</v>
      </c>
      <c r="L9564" t="s">
        <v>13658</v>
      </c>
      <c r="M9564" t="s">
        <v>13659</v>
      </c>
      <c r="N9564" s="126">
        <v>0.01</v>
      </c>
      <c r="Q9564" t="s">
        <v>13663</v>
      </c>
      <c r="R9564" t="s">
        <v>20063</v>
      </c>
      <c r="S9564" s="120">
        <v>0.6</v>
      </c>
      <c r="U9564"/>
    </row>
    <row r="9565" spans="1:21">
      <c r="A9565">
        <v>9564</v>
      </c>
      <c r="B9565" s="1" t="s">
        <v>13664</v>
      </c>
      <c r="C9565" s="1" t="s">
        <v>87</v>
      </c>
      <c r="D9565" s="1" t="s">
        <v>13119</v>
      </c>
      <c r="E9565" t="s">
        <v>399</v>
      </c>
      <c r="F9565" t="s">
        <v>13657</v>
      </c>
      <c r="G9565" t="s">
        <v>39</v>
      </c>
      <c r="H9565" t="s">
        <v>89</v>
      </c>
      <c r="I9565" t="s">
        <v>13121</v>
      </c>
      <c r="J9565" s="1">
        <v>3</v>
      </c>
      <c r="K9565" t="s">
        <v>13657</v>
      </c>
      <c r="L9565" t="s">
        <v>13658</v>
      </c>
      <c r="M9565" t="s">
        <v>13659</v>
      </c>
      <c r="N9565" s="126"/>
      <c r="Q9565" t="s">
        <v>13664</v>
      </c>
      <c r="R9565" t="s">
        <v>20063</v>
      </c>
      <c r="S9565" s="120">
        <v>0.6</v>
      </c>
      <c r="U9565"/>
    </row>
    <row r="9566" spans="1:21">
      <c r="A9566">
        <v>9565</v>
      </c>
      <c r="B9566" s="1" t="s">
        <v>13665</v>
      </c>
      <c r="C9566" s="1" t="s">
        <v>87</v>
      </c>
      <c r="D9566" s="1" t="s">
        <v>13119</v>
      </c>
      <c r="E9566" t="s">
        <v>399</v>
      </c>
      <c r="F9566" t="s">
        <v>13657</v>
      </c>
      <c r="G9566" t="s">
        <v>39</v>
      </c>
      <c r="H9566" t="s">
        <v>89</v>
      </c>
      <c r="I9566" t="s">
        <v>13121</v>
      </c>
      <c r="J9566" s="1">
        <v>3</v>
      </c>
      <c r="K9566" t="s">
        <v>13657</v>
      </c>
      <c r="L9566" t="s">
        <v>13658</v>
      </c>
      <c r="M9566" t="s">
        <v>13659</v>
      </c>
      <c r="N9566" s="126"/>
      <c r="Q9566" t="s">
        <v>13665</v>
      </c>
      <c r="R9566" t="s">
        <v>20063</v>
      </c>
      <c r="S9566" s="120">
        <v>0.6</v>
      </c>
      <c r="U9566"/>
    </row>
    <row r="9567" spans="1:21">
      <c r="A9567">
        <v>9566</v>
      </c>
      <c r="B9567" s="1" t="s">
        <v>13666</v>
      </c>
      <c r="C9567" s="1" t="s">
        <v>87</v>
      </c>
      <c r="D9567" s="1" t="s">
        <v>13119</v>
      </c>
      <c r="E9567" t="s">
        <v>399</v>
      </c>
      <c r="F9567" t="s">
        <v>13657</v>
      </c>
      <c r="G9567" t="s">
        <v>39</v>
      </c>
      <c r="H9567" t="s">
        <v>89</v>
      </c>
      <c r="I9567" t="s">
        <v>13121</v>
      </c>
      <c r="J9567" s="1">
        <v>3</v>
      </c>
      <c r="K9567" t="s">
        <v>13657</v>
      </c>
      <c r="L9567" t="s">
        <v>13658</v>
      </c>
      <c r="M9567" t="s">
        <v>13659</v>
      </c>
      <c r="N9567" s="126"/>
      <c r="Q9567" t="s">
        <v>13666</v>
      </c>
      <c r="R9567" t="s">
        <v>20063</v>
      </c>
      <c r="S9567" s="120">
        <v>0.6</v>
      </c>
      <c r="U9567"/>
    </row>
    <row r="9568" spans="1:21">
      <c r="A9568">
        <v>9567</v>
      </c>
      <c r="B9568" s="1" t="s">
        <v>13667</v>
      </c>
      <c r="C9568" s="1" t="s">
        <v>87</v>
      </c>
      <c r="D9568" s="1" t="s">
        <v>13119</v>
      </c>
      <c r="E9568" t="s">
        <v>399</v>
      </c>
      <c r="F9568" t="s">
        <v>13657</v>
      </c>
      <c r="G9568" t="s">
        <v>39</v>
      </c>
      <c r="H9568" t="s">
        <v>89</v>
      </c>
      <c r="I9568" t="s">
        <v>13121</v>
      </c>
      <c r="J9568" s="1">
        <v>3</v>
      </c>
      <c r="K9568" t="s">
        <v>13657</v>
      </c>
      <c r="L9568" t="s">
        <v>13658</v>
      </c>
      <c r="M9568" t="s">
        <v>13659</v>
      </c>
      <c r="N9568" s="126"/>
      <c r="Q9568" t="s">
        <v>13667</v>
      </c>
      <c r="R9568" t="s">
        <v>20063</v>
      </c>
      <c r="S9568" s="120">
        <v>0.6</v>
      </c>
      <c r="U9568"/>
    </row>
    <row r="9569" spans="1:21">
      <c r="A9569">
        <v>9568</v>
      </c>
      <c r="B9569" s="1" t="s">
        <v>1344</v>
      </c>
      <c r="C9569" s="1" t="s">
        <v>87</v>
      </c>
      <c r="D9569" s="1" t="s">
        <v>13119</v>
      </c>
      <c r="E9569" t="s">
        <v>399</v>
      </c>
      <c r="F9569" t="s">
        <v>13657</v>
      </c>
      <c r="G9569" t="s">
        <v>39</v>
      </c>
      <c r="H9569" t="s">
        <v>89</v>
      </c>
      <c r="I9569" t="s">
        <v>13121</v>
      </c>
      <c r="J9569" s="1">
        <v>3</v>
      </c>
      <c r="K9569" t="s">
        <v>13657</v>
      </c>
      <c r="L9569" t="s">
        <v>13658</v>
      </c>
      <c r="M9569" t="s">
        <v>13659</v>
      </c>
      <c r="N9569" s="126"/>
      <c r="Q9569" t="s">
        <v>1344</v>
      </c>
      <c r="R9569" t="s">
        <v>20063</v>
      </c>
      <c r="S9569" s="120">
        <v>0.6</v>
      </c>
      <c r="U9569"/>
    </row>
    <row r="9570" spans="1:21">
      <c r="A9570">
        <v>9569</v>
      </c>
      <c r="B9570" s="1" t="s">
        <v>13668</v>
      </c>
      <c r="C9570" s="1" t="s">
        <v>87</v>
      </c>
      <c r="D9570" s="1" t="s">
        <v>13119</v>
      </c>
      <c r="E9570" t="s">
        <v>399</v>
      </c>
      <c r="F9570" t="s">
        <v>13657</v>
      </c>
      <c r="G9570" t="s">
        <v>39</v>
      </c>
      <c r="H9570" t="s">
        <v>89</v>
      </c>
      <c r="I9570" t="s">
        <v>13121</v>
      </c>
      <c r="J9570" s="1">
        <v>3</v>
      </c>
      <c r="K9570" t="s">
        <v>13657</v>
      </c>
      <c r="L9570" t="s">
        <v>13658</v>
      </c>
      <c r="M9570" t="s">
        <v>13659</v>
      </c>
      <c r="N9570" s="126">
        <v>0.01</v>
      </c>
      <c r="Q9570" t="s">
        <v>13668</v>
      </c>
      <c r="R9570" t="s">
        <v>20063</v>
      </c>
      <c r="S9570" s="120">
        <v>0.6</v>
      </c>
      <c r="U9570"/>
    </row>
    <row r="9571" spans="1:21">
      <c r="A9571">
        <v>9570</v>
      </c>
      <c r="B9571" s="1" t="s">
        <v>13669</v>
      </c>
      <c r="C9571" s="1" t="s">
        <v>87</v>
      </c>
      <c r="D9571" s="1" t="s">
        <v>13119</v>
      </c>
      <c r="E9571" t="s">
        <v>399</v>
      </c>
      <c r="F9571" t="s">
        <v>13657</v>
      </c>
      <c r="G9571" t="s">
        <v>39</v>
      </c>
      <c r="H9571" t="s">
        <v>89</v>
      </c>
      <c r="I9571" t="s">
        <v>13121</v>
      </c>
      <c r="J9571" s="1">
        <v>3</v>
      </c>
      <c r="K9571" t="s">
        <v>13657</v>
      </c>
      <c r="L9571" t="s">
        <v>13658</v>
      </c>
      <c r="M9571" t="s">
        <v>13659</v>
      </c>
      <c r="N9571" s="126">
        <v>0.01</v>
      </c>
      <c r="Q9571" t="s">
        <v>13669</v>
      </c>
      <c r="R9571" t="s">
        <v>20063</v>
      </c>
      <c r="S9571" s="120">
        <v>0.6</v>
      </c>
      <c r="U9571"/>
    </row>
    <row r="9572" spans="1:21">
      <c r="A9572">
        <v>9571</v>
      </c>
      <c r="B9572" s="1" t="s">
        <v>13670</v>
      </c>
      <c r="C9572" s="1" t="s">
        <v>87</v>
      </c>
      <c r="D9572" s="1" t="s">
        <v>13119</v>
      </c>
      <c r="E9572" t="s">
        <v>399</v>
      </c>
      <c r="F9572" t="s">
        <v>13657</v>
      </c>
      <c r="G9572" t="s">
        <v>39</v>
      </c>
      <c r="H9572" t="s">
        <v>89</v>
      </c>
      <c r="I9572" t="s">
        <v>13121</v>
      </c>
      <c r="J9572" s="1">
        <v>3</v>
      </c>
      <c r="K9572" t="s">
        <v>13657</v>
      </c>
      <c r="L9572" t="s">
        <v>13658</v>
      </c>
      <c r="M9572" t="s">
        <v>13659</v>
      </c>
      <c r="N9572" s="126"/>
      <c r="Q9572" t="s">
        <v>13670</v>
      </c>
      <c r="R9572" t="s">
        <v>20063</v>
      </c>
      <c r="S9572" s="120">
        <v>0.6</v>
      </c>
      <c r="U9572"/>
    </row>
    <row r="9573" spans="1:21">
      <c r="A9573">
        <v>9572</v>
      </c>
      <c r="B9573" s="1" t="s">
        <v>13671</v>
      </c>
      <c r="C9573" s="1" t="s">
        <v>87</v>
      </c>
      <c r="D9573" s="1" t="s">
        <v>13119</v>
      </c>
      <c r="E9573" t="s">
        <v>399</v>
      </c>
      <c r="F9573" t="s">
        <v>13657</v>
      </c>
      <c r="G9573" t="s">
        <v>39</v>
      </c>
      <c r="H9573" t="s">
        <v>89</v>
      </c>
      <c r="I9573" t="s">
        <v>13121</v>
      </c>
      <c r="J9573" s="1">
        <v>3</v>
      </c>
      <c r="K9573" t="s">
        <v>13657</v>
      </c>
      <c r="L9573" t="s">
        <v>13658</v>
      </c>
      <c r="M9573" t="s">
        <v>13659</v>
      </c>
      <c r="N9573" s="126"/>
      <c r="Q9573" t="s">
        <v>13671</v>
      </c>
      <c r="R9573" t="s">
        <v>20063</v>
      </c>
      <c r="S9573" s="120">
        <v>0.6</v>
      </c>
      <c r="U9573"/>
    </row>
    <row r="9574" spans="1:21">
      <c r="A9574">
        <v>9573</v>
      </c>
      <c r="B9574" s="1" t="s">
        <v>13672</v>
      </c>
      <c r="C9574" s="1" t="s">
        <v>87</v>
      </c>
      <c r="D9574" s="1" t="s">
        <v>13119</v>
      </c>
      <c r="E9574" t="s">
        <v>399</v>
      </c>
      <c r="F9574" t="s">
        <v>13657</v>
      </c>
      <c r="G9574" t="s">
        <v>39</v>
      </c>
      <c r="H9574" t="s">
        <v>89</v>
      </c>
      <c r="I9574" t="s">
        <v>13121</v>
      </c>
      <c r="J9574" s="1">
        <v>3</v>
      </c>
      <c r="K9574" t="s">
        <v>13657</v>
      </c>
      <c r="L9574" t="s">
        <v>13658</v>
      </c>
      <c r="M9574" t="s">
        <v>13659</v>
      </c>
      <c r="N9574" s="126"/>
      <c r="Q9574" t="s">
        <v>13672</v>
      </c>
      <c r="R9574" t="s">
        <v>20063</v>
      </c>
      <c r="S9574" s="120">
        <v>0.6</v>
      </c>
      <c r="U9574"/>
    </row>
    <row r="9575" spans="1:21">
      <c r="A9575">
        <v>9574</v>
      </c>
      <c r="B9575" s="1" t="s">
        <v>13673</v>
      </c>
      <c r="C9575" s="1" t="s">
        <v>105</v>
      </c>
      <c r="D9575" s="1" t="s">
        <v>13119</v>
      </c>
      <c r="E9575" t="s">
        <v>399</v>
      </c>
      <c r="F9575" t="s">
        <v>13674</v>
      </c>
      <c r="G9575" t="s">
        <v>39</v>
      </c>
      <c r="H9575" t="s">
        <v>107</v>
      </c>
      <c r="I9575" t="s">
        <v>13121</v>
      </c>
      <c r="J9575" s="1">
        <v>3</v>
      </c>
      <c r="K9575" t="s">
        <v>13674</v>
      </c>
      <c r="L9575" t="s">
        <v>13675</v>
      </c>
      <c r="M9575" t="s">
        <v>13676</v>
      </c>
      <c r="N9575" s="126"/>
      <c r="Q9575" t="s">
        <v>13673</v>
      </c>
      <c r="R9575" t="s">
        <v>20064</v>
      </c>
      <c r="S9575" s="120">
        <v>0.6</v>
      </c>
      <c r="U9575"/>
    </row>
    <row r="9576" spans="1:21">
      <c r="A9576">
        <v>9575</v>
      </c>
      <c r="B9576" s="1" t="s">
        <v>13677</v>
      </c>
      <c r="C9576" s="1" t="s">
        <v>105</v>
      </c>
      <c r="D9576" s="1" t="s">
        <v>13119</v>
      </c>
      <c r="E9576" t="s">
        <v>399</v>
      </c>
      <c r="F9576" t="s">
        <v>13674</v>
      </c>
      <c r="G9576" t="s">
        <v>39</v>
      </c>
      <c r="H9576" t="s">
        <v>107</v>
      </c>
      <c r="I9576" t="s">
        <v>13121</v>
      </c>
      <c r="J9576" s="1">
        <v>3</v>
      </c>
      <c r="K9576" t="s">
        <v>13674</v>
      </c>
      <c r="L9576" t="s">
        <v>13675</v>
      </c>
      <c r="M9576" t="s">
        <v>13676</v>
      </c>
      <c r="N9576" s="126"/>
      <c r="Q9576" t="s">
        <v>13677</v>
      </c>
      <c r="R9576" t="s">
        <v>20064</v>
      </c>
      <c r="S9576" s="120">
        <v>0.6</v>
      </c>
      <c r="U9576"/>
    </row>
    <row r="9577" spans="1:21">
      <c r="A9577">
        <v>9576</v>
      </c>
      <c r="B9577" s="1" t="s">
        <v>13678</v>
      </c>
      <c r="C9577" s="1" t="s">
        <v>105</v>
      </c>
      <c r="D9577" s="1" t="s">
        <v>13119</v>
      </c>
      <c r="E9577" t="s">
        <v>399</v>
      </c>
      <c r="F9577" t="s">
        <v>13674</v>
      </c>
      <c r="G9577" t="s">
        <v>39</v>
      </c>
      <c r="H9577" t="s">
        <v>107</v>
      </c>
      <c r="I9577" t="s">
        <v>13121</v>
      </c>
      <c r="J9577" s="1">
        <v>3</v>
      </c>
      <c r="K9577" t="s">
        <v>13674</v>
      </c>
      <c r="L9577" t="s">
        <v>13675</v>
      </c>
      <c r="M9577" t="s">
        <v>13676</v>
      </c>
      <c r="N9577" s="126"/>
      <c r="Q9577" t="s">
        <v>13678</v>
      </c>
      <c r="R9577" t="s">
        <v>20064</v>
      </c>
      <c r="S9577" s="120">
        <v>0.6</v>
      </c>
      <c r="U9577"/>
    </row>
    <row r="9578" spans="1:21">
      <c r="A9578">
        <v>9577</v>
      </c>
      <c r="B9578" s="1" t="s">
        <v>13192</v>
      </c>
      <c r="C9578" s="1" t="s">
        <v>105</v>
      </c>
      <c r="D9578" s="1" t="s">
        <v>13119</v>
      </c>
      <c r="E9578" t="s">
        <v>399</v>
      </c>
      <c r="F9578" t="s">
        <v>13674</v>
      </c>
      <c r="G9578" t="s">
        <v>39</v>
      </c>
      <c r="H9578" t="s">
        <v>107</v>
      </c>
      <c r="I9578" t="s">
        <v>13121</v>
      </c>
      <c r="J9578" s="1">
        <v>3</v>
      </c>
      <c r="K9578" t="s">
        <v>13674</v>
      </c>
      <c r="L9578" t="s">
        <v>13675</v>
      </c>
      <c r="M9578" t="s">
        <v>13676</v>
      </c>
      <c r="N9578" s="126"/>
      <c r="Q9578" t="s">
        <v>13192</v>
      </c>
      <c r="R9578" t="s">
        <v>20064</v>
      </c>
      <c r="S9578" s="120">
        <v>0.6</v>
      </c>
      <c r="U9578"/>
    </row>
    <row r="9579" spans="1:21">
      <c r="A9579">
        <v>9578</v>
      </c>
      <c r="B9579" s="1" t="s">
        <v>13679</v>
      </c>
      <c r="C9579" s="1" t="s">
        <v>105</v>
      </c>
      <c r="D9579" s="1" t="s">
        <v>13119</v>
      </c>
      <c r="E9579" t="s">
        <v>399</v>
      </c>
      <c r="F9579" t="s">
        <v>13674</v>
      </c>
      <c r="G9579" t="s">
        <v>39</v>
      </c>
      <c r="H9579" t="s">
        <v>107</v>
      </c>
      <c r="I9579" t="s">
        <v>13121</v>
      </c>
      <c r="J9579" s="1">
        <v>3</v>
      </c>
      <c r="K9579" t="s">
        <v>13674</v>
      </c>
      <c r="L9579" t="s">
        <v>13675</v>
      </c>
      <c r="M9579" t="s">
        <v>13676</v>
      </c>
      <c r="N9579" s="126"/>
      <c r="Q9579" t="s">
        <v>13679</v>
      </c>
      <c r="R9579" t="s">
        <v>20064</v>
      </c>
      <c r="S9579" s="120">
        <v>0.6</v>
      </c>
      <c r="U9579"/>
    </row>
    <row r="9580" spans="1:21">
      <c r="A9580">
        <v>9579</v>
      </c>
      <c r="B9580" s="1" t="s">
        <v>13680</v>
      </c>
      <c r="C9580" s="1" t="s">
        <v>105</v>
      </c>
      <c r="D9580" s="1" t="s">
        <v>13119</v>
      </c>
      <c r="E9580" t="s">
        <v>399</v>
      </c>
      <c r="F9580" t="s">
        <v>13674</v>
      </c>
      <c r="G9580" t="s">
        <v>39</v>
      </c>
      <c r="H9580" t="s">
        <v>107</v>
      </c>
      <c r="I9580" t="s">
        <v>13121</v>
      </c>
      <c r="J9580" s="1">
        <v>3</v>
      </c>
      <c r="K9580" t="s">
        <v>13674</v>
      </c>
      <c r="L9580" t="s">
        <v>13675</v>
      </c>
      <c r="M9580" t="s">
        <v>13676</v>
      </c>
      <c r="N9580" s="126"/>
      <c r="Q9580" t="s">
        <v>13680</v>
      </c>
      <c r="R9580" t="s">
        <v>20064</v>
      </c>
      <c r="S9580" s="120">
        <v>0.6</v>
      </c>
      <c r="U9580"/>
    </row>
    <row r="9581" spans="1:21">
      <c r="A9581">
        <v>9580</v>
      </c>
      <c r="B9581" s="1" t="s">
        <v>13681</v>
      </c>
      <c r="C9581" s="1" t="s">
        <v>105</v>
      </c>
      <c r="D9581" s="1" t="s">
        <v>13119</v>
      </c>
      <c r="E9581" t="s">
        <v>399</v>
      </c>
      <c r="F9581" t="s">
        <v>13674</v>
      </c>
      <c r="G9581" t="s">
        <v>39</v>
      </c>
      <c r="H9581" t="s">
        <v>107</v>
      </c>
      <c r="I9581" t="s">
        <v>13121</v>
      </c>
      <c r="J9581" s="1">
        <v>3</v>
      </c>
      <c r="K9581" t="s">
        <v>13674</v>
      </c>
      <c r="L9581" t="s">
        <v>13675</v>
      </c>
      <c r="M9581" t="s">
        <v>13676</v>
      </c>
      <c r="N9581" s="126"/>
      <c r="Q9581" t="s">
        <v>13681</v>
      </c>
      <c r="R9581" t="s">
        <v>20064</v>
      </c>
      <c r="S9581" s="120">
        <v>0.6</v>
      </c>
      <c r="U9581"/>
    </row>
    <row r="9582" spans="1:21">
      <c r="A9582">
        <v>9581</v>
      </c>
      <c r="B9582" s="1" t="s">
        <v>13682</v>
      </c>
      <c r="C9582" s="1" t="s">
        <v>105</v>
      </c>
      <c r="D9582" s="1" t="s">
        <v>13119</v>
      </c>
      <c r="E9582" t="s">
        <v>399</v>
      </c>
      <c r="F9582" t="s">
        <v>13674</v>
      </c>
      <c r="G9582" t="s">
        <v>39</v>
      </c>
      <c r="H9582" t="s">
        <v>107</v>
      </c>
      <c r="I9582" t="s">
        <v>13121</v>
      </c>
      <c r="J9582" s="1">
        <v>3</v>
      </c>
      <c r="K9582" t="s">
        <v>13674</v>
      </c>
      <c r="L9582" t="s">
        <v>13675</v>
      </c>
      <c r="M9582" t="s">
        <v>13676</v>
      </c>
      <c r="N9582" s="126"/>
      <c r="Q9582" t="s">
        <v>13682</v>
      </c>
      <c r="R9582" t="s">
        <v>20064</v>
      </c>
      <c r="S9582" s="120">
        <v>0.6</v>
      </c>
      <c r="U9582"/>
    </row>
    <row r="9583" spans="1:21">
      <c r="A9583">
        <v>9582</v>
      </c>
      <c r="B9583" s="1" t="s">
        <v>10588</v>
      </c>
      <c r="C9583" s="1" t="s">
        <v>105</v>
      </c>
      <c r="D9583" s="1" t="s">
        <v>13119</v>
      </c>
      <c r="E9583" t="s">
        <v>399</v>
      </c>
      <c r="F9583" t="s">
        <v>13674</v>
      </c>
      <c r="G9583" t="s">
        <v>39</v>
      </c>
      <c r="H9583" t="s">
        <v>107</v>
      </c>
      <c r="I9583" t="s">
        <v>13121</v>
      </c>
      <c r="J9583" s="1">
        <v>3</v>
      </c>
      <c r="K9583" t="s">
        <v>13674</v>
      </c>
      <c r="L9583" t="s">
        <v>13675</v>
      </c>
      <c r="M9583" t="s">
        <v>13676</v>
      </c>
      <c r="N9583" s="126"/>
      <c r="Q9583" t="s">
        <v>10588</v>
      </c>
      <c r="R9583" t="s">
        <v>20064</v>
      </c>
      <c r="S9583" s="120">
        <v>0.6</v>
      </c>
      <c r="U9583"/>
    </row>
    <row r="9584" spans="1:21">
      <c r="A9584">
        <v>9583</v>
      </c>
      <c r="B9584" s="1" t="s">
        <v>13683</v>
      </c>
      <c r="C9584" s="1" t="s">
        <v>121</v>
      </c>
      <c r="D9584" s="1" t="s">
        <v>13119</v>
      </c>
      <c r="E9584" t="s">
        <v>399</v>
      </c>
      <c r="F9584" t="s">
        <v>13684</v>
      </c>
      <c r="G9584" t="s">
        <v>39</v>
      </c>
      <c r="H9584" t="s">
        <v>123</v>
      </c>
      <c r="I9584" t="s">
        <v>13121</v>
      </c>
      <c r="J9584" s="1">
        <v>3</v>
      </c>
      <c r="K9584" t="s">
        <v>13684</v>
      </c>
      <c r="L9584" t="s">
        <v>13685</v>
      </c>
      <c r="M9584" t="s">
        <v>13686</v>
      </c>
      <c r="N9584" s="126"/>
      <c r="Q9584" t="s">
        <v>13683</v>
      </c>
      <c r="R9584" t="s">
        <v>20065</v>
      </c>
      <c r="S9584" s="120">
        <v>0.6</v>
      </c>
      <c r="U9584"/>
    </row>
    <row r="9585" spans="1:21">
      <c r="A9585">
        <v>9584</v>
      </c>
      <c r="B9585" s="1" t="s">
        <v>13687</v>
      </c>
      <c r="C9585" s="1" t="s">
        <v>121</v>
      </c>
      <c r="D9585" s="1" t="s">
        <v>13119</v>
      </c>
      <c r="E9585" t="s">
        <v>399</v>
      </c>
      <c r="F9585" t="s">
        <v>13684</v>
      </c>
      <c r="G9585" t="s">
        <v>39</v>
      </c>
      <c r="H9585" t="s">
        <v>123</v>
      </c>
      <c r="I9585" t="s">
        <v>13121</v>
      </c>
      <c r="J9585" s="1">
        <v>3</v>
      </c>
      <c r="K9585" t="s">
        <v>13684</v>
      </c>
      <c r="L9585" t="s">
        <v>13685</v>
      </c>
      <c r="M9585" t="s">
        <v>13686</v>
      </c>
      <c r="N9585" s="126"/>
      <c r="Q9585" t="s">
        <v>13687</v>
      </c>
      <c r="R9585" t="s">
        <v>20065</v>
      </c>
      <c r="S9585" s="120">
        <v>0.6</v>
      </c>
      <c r="U9585"/>
    </row>
    <row r="9586" spans="1:21">
      <c r="A9586">
        <v>9585</v>
      </c>
      <c r="B9586" s="1" t="s">
        <v>13688</v>
      </c>
      <c r="C9586" s="1" t="s">
        <v>121</v>
      </c>
      <c r="D9586" s="1" t="s">
        <v>13119</v>
      </c>
      <c r="E9586" t="s">
        <v>399</v>
      </c>
      <c r="F9586" t="s">
        <v>13684</v>
      </c>
      <c r="G9586" t="s">
        <v>39</v>
      </c>
      <c r="H9586" t="s">
        <v>123</v>
      </c>
      <c r="I9586" t="s">
        <v>13121</v>
      </c>
      <c r="J9586" s="1">
        <v>3</v>
      </c>
      <c r="K9586" t="s">
        <v>13684</v>
      </c>
      <c r="L9586" t="s">
        <v>13685</v>
      </c>
      <c r="M9586" t="s">
        <v>13686</v>
      </c>
      <c r="N9586" s="126"/>
      <c r="Q9586" t="s">
        <v>13688</v>
      </c>
      <c r="R9586" t="s">
        <v>20065</v>
      </c>
      <c r="S9586" s="120">
        <v>0.6</v>
      </c>
      <c r="U9586"/>
    </row>
    <row r="9587" spans="1:21">
      <c r="A9587">
        <v>9586</v>
      </c>
      <c r="B9587" s="1" t="s">
        <v>5072</v>
      </c>
      <c r="C9587" s="1" t="s">
        <v>121</v>
      </c>
      <c r="D9587" s="1" t="s">
        <v>13119</v>
      </c>
      <c r="E9587" t="s">
        <v>399</v>
      </c>
      <c r="F9587" t="s">
        <v>13684</v>
      </c>
      <c r="G9587" t="s">
        <v>39</v>
      </c>
      <c r="H9587" t="s">
        <v>123</v>
      </c>
      <c r="I9587" t="s">
        <v>13121</v>
      </c>
      <c r="J9587" s="1">
        <v>3</v>
      </c>
      <c r="K9587" t="s">
        <v>13684</v>
      </c>
      <c r="L9587" t="s">
        <v>13685</v>
      </c>
      <c r="M9587" t="s">
        <v>13686</v>
      </c>
      <c r="N9587" s="126">
        <v>0.01</v>
      </c>
      <c r="Q9587" t="s">
        <v>5072</v>
      </c>
      <c r="R9587" t="s">
        <v>20065</v>
      </c>
      <c r="S9587" s="120">
        <v>0.6</v>
      </c>
      <c r="U9587"/>
    </row>
    <row r="9588" spans="1:21">
      <c r="A9588">
        <v>9587</v>
      </c>
      <c r="B9588" s="1" t="s">
        <v>13689</v>
      </c>
      <c r="C9588" s="1" t="s">
        <v>121</v>
      </c>
      <c r="D9588" s="1" t="s">
        <v>13119</v>
      </c>
      <c r="E9588" t="s">
        <v>399</v>
      </c>
      <c r="F9588" t="s">
        <v>13684</v>
      </c>
      <c r="G9588" t="s">
        <v>39</v>
      </c>
      <c r="H9588" t="s">
        <v>123</v>
      </c>
      <c r="I9588" t="s">
        <v>13121</v>
      </c>
      <c r="J9588" s="1">
        <v>3</v>
      </c>
      <c r="K9588" t="s">
        <v>13684</v>
      </c>
      <c r="L9588" t="s">
        <v>13685</v>
      </c>
      <c r="M9588" t="s">
        <v>13686</v>
      </c>
      <c r="N9588" s="126"/>
      <c r="Q9588" t="s">
        <v>13689</v>
      </c>
      <c r="R9588" t="s">
        <v>20065</v>
      </c>
      <c r="S9588" s="120">
        <v>0.6</v>
      </c>
      <c r="U9588"/>
    </row>
    <row r="9589" spans="1:21">
      <c r="A9589">
        <v>9588</v>
      </c>
      <c r="B9589" s="1" t="s">
        <v>13690</v>
      </c>
      <c r="C9589" s="1" t="s">
        <v>121</v>
      </c>
      <c r="D9589" s="1" t="s">
        <v>13119</v>
      </c>
      <c r="E9589" t="s">
        <v>399</v>
      </c>
      <c r="F9589" t="s">
        <v>13684</v>
      </c>
      <c r="G9589" t="s">
        <v>39</v>
      </c>
      <c r="H9589" t="s">
        <v>123</v>
      </c>
      <c r="I9589" t="s">
        <v>13121</v>
      </c>
      <c r="J9589" s="1">
        <v>3</v>
      </c>
      <c r="K9589" t="s">
        <v>13684</v>
      </c>
      <c r="L9589" t="s">
        <v>13685</v>
      </c>
      <c r="M9589" t="s">
        <v>13686</v>
      </c>
      <c r="N9589" s="126"/>
      <c r="Q9589" t="s">
        <v>13690</v>
      </c>
      <c r="R9589" t="s">
        <v>20065</v>
      </c>
      <c r="S9589" s="120">
        <v>0.6</v>
      </c>
      <c r="U9589"/>
    </row>
    <row r="9590" spans="1:21">
      <c r="A9590">
        <v>9589</v>
      </c>
      <c r="B9590" s="1" t="s">
        <v>13691</v>
      </c>
      <c r="C9590" s="1" t="s">
        <v>133</v>
      </c>
      <c r="D9590" s="1" t="s">
        <v>13119</v>
      </c>
      <c r="E9590" t="s">
        <v>399</v>
      </c>
      <c r="F9590" t="s">
        <v>13692</v>
      </c>
      <c r="G9590" t="s">
        <v>39</v>
      </c>
      <c r="H9590" t="s">
        <v>135</v>
      </c>
      <c r="I9590" t="s">
        <v>13121</v>
      </c>
      <c r="J9590" s="1">
        <v>3</v>
      </c>
      <c r="K9590" t="s">
        <v>13692</v>
      </c>
      <c r="L9590" t="s">
        <v>13693</v>
      </c>
      <c r="M9590" t="s">
        <v>13694</v>
      </c>
      <c r="N9590" s="126"/>
      <c r="Q9590" t="s">
        <v>13691</v>
      </c>
      <c r="R9590" t="s">
        <v>20066</v>
      </c>
      <c r="S9590" s="120">
        <v>0.6</v>
      </c>
      <c r="U9590"/>
    </row>
    <row r="9591" spans="1:21">
      <c r="A9591">
        <v>9590</v>
      </c>
      <c r="B9591" s="1" t="s">
        <v>13695</v>
      </c>
      <c r="C9591" s="1" t="s">
        <v>133</v>
      </c>
      <c r="D9591" s="1" t="s">
        <v>13119</v>
      </c>
      <c r="E9591" t="s">
        <v>399</v>
      </c>
      <c r="F9591" t="s">
        <v>13692</v>
      </c>
      <c r="G9591" t="s">
        <v>39</v>
      </c>
      <c r="H9591" t="s">
        <v>135</v>
      </c>
      <c r="I9591" t="s">
        <v>13121</v>
      </c>
      <c r="J9591" s="1">
        <v>3</v>
      </c>
      <c r="K9591" t="s">
        <v>13692</v>
      </c>
      <c r="L9591" t="s">
        <v>13693</v>
      </c>
      <c r="M9591" t="s">
        <v>13694</v>
      </c>
      <c r="N9591" s="126"/>
      <c r="Q9591" t="s">
        <v>13695</v>
      </c>
      <c r="R9591" t="s">
        <v>20066</v>
      </c>
      <c r="S9591" s="120">
        <v>0.6</v>
      </c>
      <c r="U9591"/>
    </row>
    <row r="9592" spans="1:21">
      <c r="A9592">
        <v>9591</v>
      </c>
      <c r="B9592" s="1" t="s">
        <v>13696</v>
      </c>
      <c r="C9592" s="1" t="s">
        <v>133</v>
      </c>
      <c r="D9592" s="1" t="s">
        <v>13119</v>
      </c>
      <c r="E9592" t="s">
        <v>399</v>
      </c>
      <c r="F9592" t="s">
        <v>13692</v>
      </c>
      <c r="G9592" t="s">
        <v>39</v>
      </c>
      <c r="H9592" t="s">
        <v>135</v>
      </c>
      <c r="I9592" t="s">
        <v>13121</v>
      </c>
      <c r="J9592" s="1">
        <v>3</v>
      </c>
      <c r="K9592" t="s">
        <v>13692</v>
      </c>
      <c r="L9592" t="s">
        <v>13693</v>
      </c>
      <c r="M9592" t="s">
        <v>13694</v>
      </c>
      <c r="N9592" s="126"/>
      <c r="Q9592" t="s">
        <v>13696</v>
      </c>
      <c r="R9592" t="s">
        <v>20066</v>
      </c>
      <c r="S9592" s="120">
        <v>0.6</v>
      </c>
      <c r="U9592"/>
    </row>
    <row r="9593" spans="1:21">
      <c r="A9593">
        <v>9592</v>
      </c>
      <c r="B9593" s="1" t="s">
        <v>13697</v>
      </c>
      <c r="C9593" s="1" t="s">
        <v>133</v>
      </c>
      <c r="D9593" s="1" t="s">
        <v>13119</v>
      </c>
      <c r="E9593" t="s">
        <v>399</v>
      </c>
      <c r="F9593" t="s">
        <v>13692</v>
      </c>
      <c r="G9593" t="s">
        <v>39</v>
      </c>
      <c r="H9593" t="s">
        <v>135</v>
      </c>
      <c r="I9593" t="s">
        <v>13121</v>
      </c>
      <c r="J9593" s="1">
        <v>3</v>
      </c>
      <c r="K9593" t="s">
        <v>13692</v>
      </c>
      <c r="L9593" t="s">
        <v>13693</v>
      </c>
      <c r="M9593" t="s">
        <v>13694</v>
      </c>
      <c r="N9593" s="126"/>
      <c r="Q9593" t="s">
        <v>13697</v>
      </c>
      <c r="R9593" t="s">
        <v>20066</v>
      </c>
      <c r="S9593" s="120">
        <v>0.6</v>
      </c>
      <c r="U9593"/>
    </row>
    <row r="9594" spans="1:21">
      <c r="A9594">
        <v>9593</v>
      </c>
      <c r="B9594" s="1" t="s">
        <v>13698</v>
      </c>
      <c r="C9594" s="1" t="s">
        <v>133</v>
      </c>
      <c r="D9594" s="1" t="s">
        <v>13119</v>
      </c>
      <c r="E9594" t="s">
        <v>399</v>
      </c>
      <c r="F9594" t="s">
        <v>13692</v>
      </c>
      <c r="G9594" t="s">
        <v>39</v>
      </c>
      <c r="H9594" t="s">
        <v>135</v>
      </c>
      <c r="I9594" t="s">
        <v>13121</v>
      </c>
      <c r="J9594" s="1">
        <v>3</v>
      </c>
      <c r="K9594" t="s">
        <v>13692</v>
      </c>
      <c r="L9594" t="s">
        <v>13693</v>
      </c>
      <c r="M9594" t="s">
        <v>13694</v>
      </c>
      <c r="N9594" s="126"/>
      <c r="Q9594" t="s">
        <v>13698</v>
      </c>
      <c r="R9594" t="s">
        <v>20066</v>
      </c>
      <c r="S9594" s="120">
        <v>0.6</v>
      </c>
      <c r="U9594"/>
    </row>
    <row r="9595" spans="1:21">
      <c r="A9595">
        <v>9594</v>
      </c>
      <c r="B9595" s="1" t="s">
        <v>13699</v>
      </c>
      <c r="C9595" s="1" t="s">
        <v>133</v>
      </c>
      <c r="D9595" s="1" t="s">
        <v>13119</v>
      </c>
      <c r="E9595" t="s">
        <v>399</v>
      </c>
      <c r="F9595" t="s">
        <v>13692</v>
      </c>
      <c r="G9595" t="s">
        <v>39</v>
      </c>
      <c r="H9595" t="s">
        <v>135</v>
      </c>
      <c r="I9595" t="s">
        <v>13121</v>
      </c>
      <c r="J9595" s="1">
        <v>3</v>
      </c>
      <c r="K9595" t="s">
        <v>13692</v>
      </c>
      <c r="L9595" t="s">
        <v>13693</v>
      </c>
      <c r="M9595" t="s">
        <v>13694</v>
      </c>
      <c r="N9595" s="126"/>
      <c r="Q9595" t="s">
        <v>13699</v>
      </c>
      <c r="R9595" t="s">
        <v>20066</v>
      </c>
      <c r="S9595" s="120">
        <v>0.6</v>
      </c>
      <c r="U9595"/>
    </row>
    <row r="9596" spans="1:21">
      <c r="A9596">
        <v>9595</v>
      </c>
      <c r="B9596" s="1" t="s">
        <v>7953</v>
      </c>
      <c r="C9596" s="1" t="s">
        <v>133</v>
      </c>
      <c r="D9596" s="1" t="s">
        <v>13119</v>
      </c>
      <c r="E9596" t="s">
        <v>399</v>
      </c>
      <c r="F9596" t="s">
        <v>13692</v>
      </c>
      <c r="G9596" t="s">
        <v>39</v>
      </c>
      <c r="H9596" t="s">
        <v>135</v>
      </c>
      <c r="I9596" t="s">
        <v>13121</v>
      </c>
      <c r="J9596" s="1">
        <v>3</v>
      </c>
      <c r="K9596" t="s">
        <v>13692</v>
      </c>
      <c r="L9596" t="s">
        <v>13693</v>
      </c>
      <c r="M9596" t="s">
        <v>13694</v>
      </c>
      <c r="N9596" s="126">
        <v>0.1</v>
      </c>
      <c r="Q9596" t="s">
        <v>7953</v>
      </c>
      <c r="R9596" t="s">
        <v>20066</v>
      </c>
      <c r="S9596" s="120">
        <v>0.6</v>
      </c>
      <c r="U9596"/>
    </row>
    <row r="9597" spans="1:21">
      <c r="A9597">
        <v>9596</v>
      </c>
      <c r="B9597" s="1" t="s">
        <v>13700</v>
      </c>
      <c r="C9597" s="1" t="s">
        <v>47</v>
      </c>
      <c r="D9597" s="1" t="s">
        <v>13119</v>
      </c>
      <c r="E9597" t="s">
        <v>399</v>
      </c>
      <c r="F9597" t="s">
        <v>13701</v>
      </c>
      <c r="G9597" t="s">
        <v>39</v>
      </c>
      <c r="H9597" t="s">
        <v>49</v>
      </c>
      <c r="I9597" t="s">
        <v>13121</v>
      </c>
      <c r="J9597" s="1">
        <v>3</v>
      </c>
      <c r="K9597" t="s">
        <v>13702</v>
      </c>
      <c r="L9597" t="s">
        <v>13703</v>
      </c>
      <c r="M9597" t="s">
        <v>13704</v>
      </c>
      <c r="N9597" s="126"/>
      <c r="Q9597" t="s">
        <v>13700</v>
      </c>
      <c r="R9597" t="s">
        <v>20067</v>
      </c>
      <c r="S9597" s="120">
        <v>0.6</v>
      </c>
      <c r="U9597"/>
    </row>
    <row r="9598" spans="1:21">
      <c r="A9598">
        <v>9597</v>
      </c>
      <c r="B9598" s="1" t="s">
        <v>13705</v>
      </c>
      <c r="C9598" s="1" t="s">
        <v>47</v>
      </c>
      <c r="D9598" s="1" t="s">
        <v>13119</v>
      </c>
      <c r="E9598" t="s">
        <v>399</v>
      </c>
      <c r="F9598" t="s">
        <v>13701</v>
      </c>
      <c r="G9598" t="s">
        <v>39</v>
      </c>
      <c r="H9598" t="s">
        <v>49</v>
      </c>
      <c r="I9598" t="s">
        <v>13121</v>
      </c>
      <c r="J9598" s="1">
        <v>3</v>
      </c>
      <c r="K9598" t="s">
        <v>13702</v>
      </c>
      <c r="L9598" t="s">
        <v>13703</v>
      </c>
      <c r="M9598" t="s">
        <v>13704</v>
      </c>
      <c r="N9598" s="126"/>
      <c r="Q9598" t="s">
        <v>13705</v>
      </c>
      <c r="R9598" t="s">
        <v>20067</v>
      </c>
      <c r="S9598" s="120">
        <v>0.6</v>
      </c>
      <c r="U9598"/>
    </row>
    <row r="9599" spans="1:21">
      <c r="A9599">
        <v>9598</v>
      </c>
      <c r="B9599" s="1" t="s">
        <v>13706</v>
      </c>
      <c r="C9599" s="1" t="s">
        <v>47</v>
      </c>
      <c r="D9599" s="1" t="s">
        <v>13119</v>
      </c>
      <c r="E9599" t="s">
        <v>399</v>
      </c>
      <c r="F9599" t="s">
        <v>13701</v>
      </c>
      <c r="G9599" t="s">
        <v>39</v>
      </c>
      <c r="H9599" t="s">
        <v>49</v>
      </c>
      <c r="I9599" t="s">
        <v>13121</v>
      </c>
      <c r="J9599" s="1">
        <v>3</v>
      </c>
      <c r="K9599" t="s">
        <v>13702</v>
      </c>
      <c r="L9599" t="s">
        <v>13703</v>
      </c>
      <c r="M9599" t="s">
        <v>13704</v>
      </c>
      <c r="N9599" s="126"/>
      <c r="Q9599" t="s">
        <v>13706</v>
      </c>
      <c r="R9599" t="s">
        <v>20067</v>
      </c>
      <c r="S9599" s="120">
        <v>0.6</v>
      </c>
      <c r="U9599"/>
    </row>
    <row r="9600" spans="1:21">
      <c r="A9600">
        <v>9599</v>
      </c>
      <c r="B9600" s="1" t="s">
        <v>13707</v>
      </c>
      <c r="C9600" s="1" t="s">
        <v>47</v>
      </c>
      <c r="D9600" s="1" t="s">
        <v>13119</v>
      </c>
      <c r="E9600" t="s">
        <v>399</v>
      </c>
      <c r="F9600" t="s">
        <v>13701</v>
      </c>
      <c r="G9600" t="s">
        <v>39</v>
      </c>
      <c r="H9600" t="s">
        <v>49</v>
      </c>
      <c r="I9600" t="s">
        <v>13121</v>
      </c>
      <c r="J9600" s="1">
        <v>3</v>
      </c>
      <c r="K9600" t="s">
        <v>13702</v>
      </c>
      <c r="L9600" t="s">
        <v>13703</v>
      </c>
      <c r="M9600" t="s">
        <v>13704</v>
      </c>
      <c r="N9600" s="126"/>
      <c r="Q9600" t="s">
        <v>13707</v>
      </c>
      <c r="R9600" t="s">
        <v>20067</v>
      </c>
      <c r="S9600" s="120">
        <v>0.6</v>
      </c>
      <c r="U9600"/>
    </row>
    <row r="9601" spans="1:21">
      <c r="A9601">
        <v>9600</v>
      </c>
      <c r="B9601" s="1" t="s">
        <v>13708</v>
      </c>
      <c r="C9601" s="1" t="s">
        <v>47</v>
      </c>
      <c r="D9601" s="1" t="s">
        <v>13119</v>
      </c>
      <c r="E9601" t="s">
        <v>399</v>
      </c>
      <c r="F9601" t="s">
        <v>13701</v>
      </c>
      <c r="G9601" t="s">
        <v>39</v>
      </c>
      <c r="H9601" t="s">
        <v>49</v>
      </c>
      <c r="I9601" t="s">
        <v>13121</v>
      </c>
      <c r="J9601" s="1">
        <v>3</v>
      </c>
      <c r="K9601" t="s">
        <v>13702</v>
      </c>
      <c r="L9601" t="s">
        <v>13703</v>
      </c>
      <c r="M9601" t="s">
        <v>13704</v>
      </c>
      <c r="N9601" s="126"/>
      <c r="Q9601" t="s">
        <v>13708</v>
      </c>
      <c r="R9601" t="s">
        <v>20067</v>
      </c>
      <c r="S9601" s="120">
        <v>0.6</v>
      </c>
      <c r="U9601"/>
    </row>
    <row r="9602" spans="1:21">
      <c r="A9602">
        <v>9601</v>
      </c>
      <c r="B9602" s="1" t="s">
        <v>13709</v>
      </c>
      <c r="C9602" s="1" t="s">
        <v>47</v>
      </c>
      <c r="D9602" s="1" t="s">
        <v>13119</v>
      </c>
      <c r="E9602" t="s">
        <v>399</v>
      </c>
      <c r="F9602" t="s">
        <v>13701</v>
      </c>
      <c r="G9602" t="s">
        <v>39</v>
      </c>
      <c r="H9602" t="s">
        <v>49</v>
      </c>
      <c r="I9602" t="s">
        <v>13121</v>
      </c>
      <c r="J9602" s="1">
        <v>3</v>
      </c>
      <c r="K9602" t="s">
        <v>13702</v>
      </c>
      <c r="L9602" t="s">
        <v>13703</v>
      </c>
      <c r="M9602" t="s">
        <v>13704</v>
      </c>
      <c r="N9602" s="126"/>
      <c r="Q9602" t="s">
        <v>13709</v>
      </c>
      <c r="R9602" t="s">
        <v>20067</v>
      </c>
      <c r="S9602" s="120">
        <v>0.6</v>
      </c>
      <c r="U9602"/>
    </row>
    <row r="9603" spans="1:21">
      <c r="A9603">
        <v>9602</v>
      </c>
      <c r="B9603" s="1" t="s">
        <v>13710</v>
      </c>
      <c r="C9603" s="1" t="s">
        <v>47</v>
      </c>
      <c r="D9603" s="1" t="s">
        <v>13119</v>
      </c>
      <c r="E9603" t="s">
        <v>399</v>
      </c>
      <c r="F9603" t="s">
        <v>13701</v>
      </c>
      <c r="G9603" t="s">
        <v>39</v>
      </c>
      <c r="H9603" t="s">
        <v>49</v>
      </c>
      <c r="I9603" t="s">
        <v>13121</v>
      </c>
      <c r="J9603" s="1">
        <v>3</v>
      </c>
      <c r="K9603" t="s">
        <v>13702</v>
      </c>
      <c r="L9603" t="s">
        <v>13703</v>
      </c>
      <c r="M9603" t="s">
        <v>13704</v>
      </c>
      <c r="N9603" s="126"/>
      <c r="Q9603" t="s">
        <v>13710</v>
      </c>
      <c r="R9603" t="s">
        <v>20067</v>
      </c>
      <c r="S9603" s="120">
        <v>0.6</v>
      </c>
      <c r="U9603"/>
    </row>
    <row r="9604" spans="1:21">
      <c r="A9604">
        <v>9603</v>
      </c>
      <c r="B9604" s="1" t="s">
        <v>13711</v>
      </c>
      <c r="C9604" s="1" t="s">
        <v>47</v>
      </c>
      <c r="D9604" s="1" t="s">
        <v>13119</v>
      </c>
      <c r="E9604" t="s">
        <v>399</v>
      </c>
      <c r="F9604" t="s">
        <v>13701</v>
      </c>
      <c r="G9604" t="s">
        <v>39</v>
      </c>
      <c r="H9604" t="s">
        <v>49</v>
      </c>
      <c r="I9604" t="s">
        <v>13121</v>
      </c>
      <c r="J9604" s="1">
        <v>3</v>
      </c>
      <c r="K9604" t="s">
        <v>13702</v>
      </c>
      <c r="L9604" t="s">
        <v>13703</v>
      </c>
      <c r="M9604" t="s">
        <v>13704</v>
      </c>
      <c r="N9604" s="126"/>
      <c r="Q9604" t="s">
        <v>13711</v>
      </c>
      <c r="R9604" t="s">
        <v>20067</v>
      </c>
      <c r="S9604" s="120">
        <v>0.6</v>
      </c>
      <c r="U9604"/>
    </row>
    <row r="9605" spans="1:21">
      <c r="A9605">
        <v>9604</v>
      </c>
      <c r="B9605" s="1" t="s">
        <v>13712</v>
      </c>
      <c r="C9605" s="1" t="s">
        <v>47</v>
      </c>
      <c r="D9605" s="1" t="s">
        <v>13119</v>
      </c>
      <c r="E9605" t="s">
        <v>399</v>
      </c>
      <c r="F9605" t="s">
        <v>13701</v>
      </c>
      <c r="G9605" t="s">
        <v>39</v>
      </c>
      <c r="H9605" t="s">
        <v>49</v>
      </c>
      <c r="I9605" t="s">
        <v>13121</v>
      </c>
      <c r="J9605" s="1">
        <v>3</v>
      </c>
      <c r="K9605" t="s">
        <v>13702</v>
      </c>
      <c r="L9605" t="s">
        <v>13703</v>
      </c>
      <c r="M9605" t="s">
        <v>13704</v>
      </c>
      <c r="N9605" s="126"/>
      <c r="Q9605" t="s">
        <v>13712</v>
      </c>
      <c r="R9605" t="s">
        <v>20067</v>
      </c>
      <c r="S9605" s="120">
        <v>0.6</v>
      </c>
      <c r="U9605"/>
    </row>
    <row r="9606" spans="1:21">
      <c r="A9606">
        <v>9605</v>
      </c>
      <c r="B9606" s="1" t="s">
        <v>9868</v>
      </c>
      <c r="C9606" s="1" t="s">
        <v>47</v>
      </c>
      <c r="D9606" s="1" t="s">
        <v>13119</v>
      </c>
      <c r="E9606" t="s">
        <v>399</v>
      </c>
      <c r="F9606" t="s">
        <v>13701</v>
      </c>
      <c r="G9606" t="s">
        <v>39</v>
      </c>
      <c r="H9606" t="s">
        <v>49</v>
      </c>
      <c r="I9606" t="s">
        <v>13121</v>
      </c>
      <c r="J9606" s="1">
        <v>3</v>
      </c>
      <c r="K9606" t="s">
        <v>13702</v>
      </c>
      <c r="L9606" t="s">
        <v>13703</v>
      </c>
      <c r="M9606" t="s">
        <v>13704</v>
      </c>
      <c r="N9606" s="126"/>
      <c r="Q9606" t="s">
        <v>9868</v>
      </c>
      <c r="R9606" t="s">
        <v>20067</v>
      </c>
      <c r="S9606" s="120">
        <v>0.6</v>
      </c>
      <c r="U9606"/>
    </row>
    <row r="9607" spans="1:21">
      <c r="A9607">
        <v>9606</v>
      </c>
      <c r="B9607" s="1" t="s">
        <v>13713</v>
      </c>
      <c r="C9607" s="1" t="s">
        <v>47</v>
      </c>
      <c r="D9607" s="1" t="s">
        <v>13119</v>
      </c>
      <c r="E9607" t="s">
        <v>399</v>
      </c>
      <c r="F9607" t="s">
        <v>13701</v>
      </c>
      <c r="G9607" t="s">
        <v>39</v>
      </c>
      <c r="H9607" t="s">
        <v>49</v>
      </c>
      <c r="I9607" t="s">
        <v>13121</v>
      </c>
      <c r="J9607" s="1">
        <v>3</v>
      </c>
      <c r="K9607" t="s">
        <v>13702</v>
      </c>
      <c r="L9607" t="s">
        <v>13703</v>
      </c>
      <c r="M9607" t="s">
        <v>13704</v>
      </c>
      <c r="N9607" s="126"/>
      <c r="Q9607" t="s">
        <v>13713</v>
      </c>
      <c r="R9607" t="s">
        <v>20067</v>
      </c>
      <c r="S9607" s="120">
        <v>0.6</v>
      </c>
      <c r="U9607"/>
    </row>
    <row r="9608" spans="1:21">
      <c r="A9608">
        <v>9607</v>
      </c>
      <c r="B9608" s="1" t="s">
        <v>13714</v>
      </c>
      <c r="C9608" s="1" t="s">
        <v>47</v>
      </c>
      <c r="D9608" s="1" t="s">
        <v>13119</v>
      </c>
      <c r="E9608" t="s">
        <v>399</v>
      </c>
      <c r="F9608" t="s">
        <v>13701</v>
      </c>
      <c r="G9608" t="s">
        <v>39</v>
      </c>
      <c r="H9608" t="s">
        <v>49</v>
      </c>
      <c r="I9608" t="s">
        <v>13121</v>
      </c>
      <c r="J9608" s="1">
        <v>3</v>
      </c>
      <c r="K9608" t="s">
        <v>13702</v>
      </c>
      <c r="L9608" t="s">
        <v>13703</v>
      </c>
      <c r="M9608" t="s">
        <v>13704</v>
      </c>
      <c r="N9608" s="126"/>
      <c r="Q9608" t="s">
        <v>13714</v>
      </c>
      <c r="R9608" t="s">
        <v>20067</v>
      </c>
      <c r="S9608" s="120">
        <v>0.6</v>
      </c>
      <c r="U9608"/>
    </row>
    <row r="9609" spans="1:21">
      <c r="A9609">
        <v>9608</v>
      </c>
      <c r="B9609" s="1" t="s">
        <v>13715</v>
      </c>
      <c r="C9609" s="1" t="s">
        <v>47</v>
      </c>
      <c r="D9609" s="1" t="s">
        <v>13119</v>
      </c>
      <c r="E9609" t="s">
        <v>399</v>
      </c>
      <c r="F9609" t="s">
        <v>13701</v>
      </c>
      <c r="G9609" t="s">
        <v>39</v>
      </c>
      <c r="H9609" t="s">
        <v>49</v>
      </c>
      <c r="I9609" t="s">
        <v>13121</v>
      </c>
      <c r="J9609" s="1">
        <v>3</v>
      </c>
      <c r="K9609" t="s">
        <v>13702</v>
      </c>
      <c r="L9609" t="s">
        <v>13703</v>
      </c>
      <c r="M9609" t="s">
        <v>13704</v>
      </c>
      <c r="N9609" s="126"/>
      <c r="Q9609" t="s">
        <v>13715</v>
      </c>
      <c r="R9609" t="s">
        <v>20067</v>
      </c>
      <c r="S9609" s="120">
        <v>0.6</v>
      </c>
      <c r="U9609"/>
    </row>
    <row r="9610" spans="1:21">
      <c r="A9610">
        <v>9609</v>
      </c>
      <c r="B9610" s="1" t="s">
        <v>13716</v>
      </c>
      <c r="C9610" s="1" t="s">
        <v>47</v>
      </c>
      <c r="D9610" s="1" t="s">
        <v>13119</v>
      </c>
      <c r="E9610" t="s">
        <v>399</v>
      </c>
      <c r="F9610" t="s">
        <v>13701</v>
      </c>
      <c r="G9610" t="s">
        <v>39</v>
      </c>
      <c r="H9610" t="s">
        <v>49</v>
      </c>
      <c r="I9610" t="s">
        <v>13121</v>
      </c>
      <c r="J9610" s="1">
        <v>3</v>
      </c>
      <c r="K9610" t="s">
        <v>13702</v>
      </c>
      <c r="L9610" t="s">
        <v>13703</v>
      </c>
      <c r="M9610" t="s">
        <v>13704</v>
      </c>
      <c r="N9610" s="126"/>
      <c r="Q9610" t="s">
        <v>13716</v>
      </c>
      <c r="R9610" t="s">
        <v>20067</v>
      </c>
      <c r="S9610" s="120">
        <v>0.6</v>
      </c>
      <c r="U9610"/>
    </row>
    <row r="9611" spans="1:21">
      <c r="A9611">
        <v>9610</v>
      </c>
      <c r="B9611" s="1" t="s">
        <v>13717</v>
      </c>
      <c r="C9611" s="1" t="s">
        <v>47</v>
      </c>
      <c r="D9611" s="1" t="s">
        <v>13119</v>
      </c>
      <c r="E9611" t="s">
        <v>399</v>
      </c>
      <c r="F9611" t="s">
        <v>13701</v>
      </c>
      <c r="G9611" t="s">
        <v>39</v>
      </c>
      <c r="H9611" t="s">
        <v>49</v>
      </c>
      <c r="I9611" t="s">
        <v>13121</v>
      </c>
      <c r="J9611" s="1">
        <v>3</v>
      </c>
      <c r="K9611" t="s">
        <v>13702</v>
      </c>
      <c r="L9611" t="s">
        <v>13703</v>
      </c>
      <c r="M9611" t="s">
        <v>13704</v>
      </c>
      <c r="N9611" s="126"/>
      <c r="Q9611" t="s">
        <v>13717</v>
      </c>
      <c r="R9611" t="s">
        <v>20067</v>
      </c>
      <c r="S9611" s="120">
        <v>0.6</v>
      </c>
      <c r="U9611"/>
    </row>
    <row r="9612" spans="1:21">
      <c r="A9612">
        <v>9611</v>
      </c>
      <c r="B9612" s="1" t="s">
        <v>13718</v>
      </c>
      <c r="C9612" s="1" t="s">
        <v>47</v>
      </c>
      <c r="D9612" s="1" t="s">
        <v>13119</v>
      </c>
      <c r="E9612" t="s">
        <v>399</v>
      </c>
      <c r="F9612" t="s">
        <v>13701</v>
      </c>
      <c r="G9612" t="s">
        <v>39</v>
      </c>
      <c r="H9612" t="s">
        <v>49</v>
      </c>
      <c r="I9612" t="s">
        <v>13121</v>
      </c>
      <c r="J9612" s="1">
        <v>3</v>
      </c>
      <c r="K9612" t="s">
        <v>13702</v>
      </c>
      <c r="L9612" t="s">
        <v>13703</v>
      </c>
      <c r="M9612" t="s">
        <v>13704</v>
      </c>
      <c r="N9612" s="126"/>
      <c r="Q9612" t="s">
        <v>13718</v>
      </c>
      <c r="R9612" t="s">
        <v>20067</v>
      </c>
      <c r="S9612" s="120">
        <v>0.6</v>
      </c>
      <c r="U9612"/>
    </row>
    <row r="9613" spans="1:21">
      <c r="A9613">
        <v>9612</v>
      </c>
      <c r="B9613" s="1" t="s">
        <v>13719</v>
      </c>
      <c r="C9613" s="1" t="s">
        <v>47</v>
      </c>
      <c r="D9613" s="1" t="s">
        <v>13119</v>
      </c>
      <c r="E9613" t="s">
        <v>399</v>
      </c>
      <c r="F9613" t="s">
        <v>13701</v>
      </c>
      <c r="G9613" t="s">
        <v>39</v>
      </c>
      <c r="H9613" t="s">
        <v>49</v>
      </c>
      <c r="I9613" t="s">
        <v>13121</v>
      </c>
      <c r="J9613" s="1">
        <v>3</v>
      </c>
      <c r="K9613" t="s">
        <v>13702</v>
      </c>
      <c r="L9613" t="s">
        <v>13703</v>
      </c>
      <c r="M9613" t="s">
        <v>13704</v>
      </c>
      <c r="N9613" s="126"/>
      <c r="Q9613" t="s">
        <v>13719</v>
      </c>
      <c r="R9613" t="s">
        <v>20067</v>
      </c>
      <c r="S9613" s="120">
        <v>0.6</v>
      </c>
      <c r="U9613"/>
    </row>
    <row r="9614" spans="1:21">
      <c r="A9614">
        <v>9613</v>
      </c>
      <c r="B9614" s="1" t="s">
        <v>6811</v>
      </c>
      <c r="C9614" s="1" t="s">
        <v>47</v>
      </c>
      <c r="D9614" s="1" t="s">
        <v>13119</v>
      </c>
      <c r="E9614" t="s">
        <v>399</v>
      </c>
      <c r="F9614" t="s">
        <v>13701</v>
      </c>
      <c r="G9614" t="s">
        <v>39</v>
      </c>
      <c r="H9614" t="s">
        <v>49</v>
      </c>
      <c r="I9614" t="s">
        <v>13121</v>
      </c>
      <c r="J9614" s="1">
        <v>3</v>
      </c>
      <c r="K9614" t="s">
        <v>13702</v>
      </c>
      <c r="L9614" t="s">
        <v>13703</v>
      </c>
      <c r="M9614" t="s">
        <v>13704</v>
      </c>
      <c r="N9614" s="126"/>
      <c r="Q9614" t="s">
        <v>6811</v>
      </c>
      <c r="R9614" t="s">
        <v>20067</v>
      </c>
      <c r="S9614" s="120">
        <v>0.6</v>
      </c>
      <c r="U9614"/>
    </row>
    <row r="9615" spans="1:21">
      <c r="A9615">
        <v>9614</v>
      </c>
      <c r="B9615" s="1" t="s">
        <v>13720</v>
      </c>
      <c r="C9615" s="1" t="s">
        <v>164</v>
      </c>
      <c r="D9615" s="1" t="s">
        <v>13119</v>
      </c>
      <c r="E9615" t="s">
        <v>399</v>
      </c>
      <c r="F9615" t="s">
        <v>13721</v>
      </c>
      <c r="G9615" t="s">
        <v>39</v>
      </c>
      <c r="H9615" t="s">
        <v>166</v>
      </c>
      <c r="I9615" t="s">
        <v>13121</v>
      </c>
      <c r="J9615" s="1">
        <v>3</v>
      </c>
      <c r="K9615" t="s">
        <v>13721</v>
      </c>
      <c r="L9615" t="s">
        <v>13722</v>
      </c>
      <c r="M9615" t="s">
        <v>13723</v>
      </c>
      <c r="N9615" s="126"/>
      <c r="Q9615" t="s">
        <v>13720</v>
      </c>
      <c r="R9615" t="s">
        <v>20068</v>
      </c>
      <c r="S9615" s="120">
        <v>0.6</v>
      </c>
      <c r="U9615"/>
    </row>
    <row r="9616" spans="1:21">
      <c r="A9616">
        <v>9615</v>
      </c>
      <c r="B9616" s="1" t="s">
        <v>13724</v>
      </c>
      <c r="C9616" s="1" t="s">
        <v>164</v>
      </c>
      <c r="D9616" s="1" t="s">
        <v>13119</v>
      </c>
      <c r="E9616" t="s">
        <v>399</v>
      </c>
      <c r="F9616" t="s">
        <v>13721</v>
      </c>
      <c r="G9616" t="s">
        <v>39</v>
      </c>
      <c r="H9616" t="s">
        <v>166</v>
      </c>
      <c r="I9616" t="s">
        <v>13121</v>
      </c>
      <c r="J9616" s="1">
        <v>3</v>
      </c>
      <c r="K9616" t="s">
        <v>13721</v>
      </c>
      <c r="L9616" t="s">
        <v>13722</v>
      </c>
      <c r="M9616" t="s">
        <v>13723</v>
      </c>
      <c r="N9616" s="126"/>
      <c r="Q9616" t="s">
        <v>13724</v>
      </c>
      <c r="R9616" t="s">
        <v>20068</v>
      </c>
      <c r="S9616" s="120">
        <v>0.6</v>
      </c>
      <c r="U9616"/>
    </row>
    <row r="9617" spans="1:21">
      <c r="A9617">
        <v>9616</v>
      </c>
      <c r="B9617" s="1" t="s">
        <v>13725</v>
      </c>
      <c r="C9617" s="1" t="s">
        <v>164</v>
      </c>
      <c r="D9617" s="1" t="s">
        <v>13119</v>
      </c>
      <c r="E9617" t="s">
        <v>399</v>
      </c>
      <c r="F9617" t="s">
        <v>13721</v>
      </c>
      <c r="G9617" t="s">
        <v>39</v>
      </c>
      <c r="H9617" t="s">
        <v>166</v>
      </c>
      <c r="I9617" t="s">
        <v>13121</v>
      </c>
      <c r="J9617" s="1">
        <v>3</v>
      </c>
      <c r="K9617" t="s">
        <v>13721</v>
      </c>
      <c r="L9617" t="s">
        <v>13722</v>
      </c>
      <c r="M9617" t="s">
        <v>13723</v>
      </c>
      <c r="N9617" s="126">
        <v>0.1</v>
      </c>
      <c r="Q9617" t="s">
        <v>13725</v>
      </c>
      <c r="R9617" t="s">
        <v>20068</v>
      </c>
      <c r="S9617" s="120">
        <v>0.6</v>
      </c>
      <c r="U9617"/>
    </row>
    <row r="9618" spans="1:21">
      <c r="A9618">
        <v>9617</v>
      </c>
      <c r="B9618" s="1" t="s">
        <v>13726</v>
      </c>
      <c r="C9618" s="1" t="s">
        <v>164</v>
      </c>
      <c r="D9618" s="1" t="s">
        <v>13119</v>
      </c>
      <c r="E9618" t="s">
        <v>399</v>
      </c>
      <c r="F9618" t="s">
        <v>13721</v>
      </c>
      <c r="G9618" t="s">
        <v>39</v>
      </c>
      <c r="H9618" t="s">
        <v>166</v>
      </c>
      <c r="I9618" t="s">
        <v>13121</v>
      </c>
      <c r="J9618" s="1">
        <v>3</v>
      </c>
      <c r="K9618" t="s">
        <v>13721</v>
      </c>
      <c r="L9618" t="s">
        <v>13722</v>
      </c>
      <c r="M9618" t="s">
        <v>13723</v>
      </c>
      <c r="N9618" s="126"/>
      <c r="Q9618" t="s">
        <v>13726</v>
      </c>
      <c r="R9618" t="s">
        <v>20068</v>
      </c>
      <c r="S9618" s="120">
        <v>0.6</v>
      </c>
      <c r="U9618"/>
    </row>
    <row r="9619" spans="1:21">
      <c r="A9619">
        <v>9618</v>
      </c>
      <c r="B9619" s="1" t="s">
        <v>13727</v>
      </c>
      <c r="C9619" s="1" t="s">
        <v>164</v>
      </c>
      <c r="D9619" s="1" t="s">
        <v>13119</v>
      </c>
      <c r="E9619" t="s">
        <v>399</v>
      </c>
      <c r="F9619" t="s">
        <v>13721</v>
      </c>
      <c r="G9619" t="s">
        <v>39</v>
      </c>
      <c r="H9619" t="s">
        <v>166</v>
      </c>
      <c r="I9619" t="s">
        <v>13121</v>
      </c>
      <c r="J9619" s="1">
        <v>3</v>
      </c>
      <c r="K9619" t="s">
        <v>13721</v>
      </c>
      <c r="L9619" t="s">
        <v>13722</v>
      </c>
      <c r="M9619" t="s">
        <v>13723</v>
      </c>
      <c r="N9619" s="126">
        <v>0.01</v>
      </c>
      <c r="Q9619" t="s">
        <v>13727</v>
      </c>
      <c r="R9619" t="s">
        <v>20068</v>
      </c>
      <c r="S9619" s="120">
        <v>0.6</v>
      </c>
      <c r="U9619"/>
    </row>
    <row r="9620" spans="1:21">
      <c r="A9620">
        <v>9619</v>
      </c>
      <c r="B9620" s="1" t="s">
        <v>13728</v>
      </c>
      <c r="C9620" s="1" t="s">
        <v>164</v>
      </c>
      <c r="D9620" s="1" t="s">
        <v>13119</v>
      </c>
      <c r="E9620" t="s">
        <v>399</v>
      </c>
      <c r="F9620" t="s">
        <v>13721</v>
      </c>
      <c r="G9620" t="s">
        <v>39</v>
      </c>
      <c r="H9620" t="s">
        <v>166</v>
      </c>
      <c r="I9620" t="s">
        <v>13121</v>
      </c>
      <c r="J9620" s="1">
        <v>3</v>
      </c>
      <c r="K9620" t="s">
        <v>13721</v>
      </c>
      <c r="L9620" t="s">
        <v>13722</v>
      </c>
      <c r="M9620" t="s">
        <v>13723</v>
      </c>
      <c r="N9620" s="126"/>
      <c r="Q9620" t="s">
        <v>13728</v>
      </c>
      <c r="R9620" t="s">
        <v>20068</v>
      </c>
      <c r="S9620" s="120">
        <v>0.6</v>
      </c>
      <c r="U9620"/>
    </row>
    <row r="9621" spans="1:21">
      <c r="A9621">
        <v>9620</v>
      </c>
      <c r="B9621" s="1" t="s">
        <v>13729</v>
      </c>
      <c r="C9621" s="1" t="s">
        <v>164</v>
      </c>
      <c r="D9621" s="1" t="s">
        <v>13119</v>
      </c>
      <c r="E9621" t="s">
        <v>399</v>
      </c>
      <c r="F9621" t="s">
        <v>13721</v>
      </c>
      <c r="G9621" t="s">
        <v>39</v>
      </c>
      <c r="H9621" t="s">
        <v>166</v>
      </c>
      <c r="I9621" t="s">
        <v>13121</v>
      </c>
      <c r="J9621" s="1">
        <v>3</v>
      </c>
      <c r="K9621" t="s">
        <v>13721</v>
      </c>
      <c r="L9621" t="s">
        <v>13722</v>
      </c>
      <c r="M9621" t="s">
        <v>13723</v>
      </c>
      <c r="N9621" s="126"/>
      <c r="Q9621" t="s">
        <v>13729</v>
      </c>
      <c r="R9621" t="s">
        <v>20068</v>
      </c>
      <c r="S9621" s="120">
        <v>0.6</v>
      </c>
      <c r="U9621"/>
    </row>
    <row r="9622" spans="1:21">
      <c r="A9622">
        <v>9621</v>
      </c>
      <c r="B9622" s="1" t="s">
        <v>13730</v>
      </c>
      <c r="C9622" s="1" t="s">
        <v>164</v>
      </c>
      <c r="D9622" s="1" t="s">
        <v>13119</v>
      </c>
      <c r="E9622" t="s">
        <v>399</v>
      </c>
      <c r="F9622" t="s">
        <v>13721</v>
      </c>
      <c r="G9622" t="s">
        <v>39</v>
      </c>
      <c r="H9622" t="s">
        <v>166</v>
      </c>
      <c r="I9622" t="s">
        <v>13121</v>
      </c>
      <c r="J9622" s="1">
        <v>3</v>
      </c>
      <c r="K9622" t="s">
        <v>13721</v>
      </c>
      <c r="L9622" t="s">
        <v>13722</v>
      </c>
      <c r="M9622" t="s">
        <v>13723</v>
      </c>
      <c r="N9622" s="126"/>
      <c r="Q9622" t="s">
        <v>13730</v>
      </c>
      <c r="R9622" t="s">
        <v>20068</v>
      </c>
      <c r="S9622" s="120">
        <v>0.6</v>
      </c>
      <c r="U9622"/>
    </row>
    <row r="9623" spans="1:21">
      <c r="A9623">
        <v>9622</v>
      </c>
      <c r="B9623" s="1" t="s">
        <v>13731</v>
      </c>
      <c r="C9623" s="1" t="s">
        <v>164</v>
      </c>
      <c r="D9623" s="1" t="s">
        <v>13119</v>
      </c>
      <c r="E9623" t="s">
        <v>399</v>
      </c>
      <c r="F9623" t="s">
        <v>13721</v>
      </c>
      <c r="G9623" t="s">
        <v>39</v>
      </c>
      <c r="H9623" t="s">
        <v>166</v>
      </c>
      <c r="I9623" t="s">
        <v>13121</v>
      </c>
      <c r="J9623" s="1">
        <v>3</v>
      </c>
      <c r="K9623" t="s">
        <v>13721</v>
      </c>
      <c r="L9623" t="s">
        <v>13722</v>
      </c>
      <c r="M9623" t="s">
        <v>13723</v>
      </c>
      <c r="N9623" s="126"/>
      <c r="Q9623" t="s">
        <v>13731</v>
      </c>
      <c r="R9623" t="s">
        <v>20068</v>
      </c>
      <c r="S9623" s="120">
        <v>0.6</v>
      </c>
      <c r="U9623"/>
    </row>
    <row r="9624" spans="1:21">
      <c r="A9624">
        <v>9623</v>
      </c>
      <c r="B9624" s="1" t="s">
        <v>13732</v>
      </c>
      <c r="C9624" s="1" t="s">
        <v>164</v>
      </c>
      <c r="D9624" s="1" t="s">
        <v>13119</v>
      </c>
      <c r="E9624" t="s">
        <v>399</v>
      </c>
      <c r="F9624" t="s">
        <v>13721</v>
      </c>
      <c r="G9624" t="s">
        <v>39</v>
      </c>
      <c r="H9624" t="s">
        <v>166</v>
      </c>
      <c r="I9624" t="s">
        <v>13121</v>
      </c>
      <c r="J9624" s="1">
        <v>3</v>
      </c>
      <c r="K9624" t="s">
        <v>13721</v>
      </c>
      <c r="L9624" t="s">
        <v>13722</v>
      </c>
      <c r="M9624" t="s">
        <v>13723</v>
      </c>
      <c r="N9624" s="126"/>
      <c r="Q9624" t="s">
        <v>13732</v>
      </c>
      <c r="R9624" t="s">
        <v>20068</v>
      </c>
      <c r="S9624" s="120">
        <v>0.6</v>
      </c>
      <c r="U9624"/>
    </row>
    <row r="9625" spans="1:21">
      <c r="A9625">
        <v>9624</v>
      </c>
      <c r="B9625" s="1" t="s">
        <v>13236</v>
      </c>
      <c r="C9625" s="1" t="s">
        <v>164</v>
      </c>
      <c r="D9625" s="1" t="s">
        <v>13119</v>
      </c>
      <c r="E9625" t="s">
        <v>399</v>
      </c>
      <c r="F9625" t="s">
        <v>13721</v>
      </c>
      <c r="G9625" t="s">
        <v>39</v>
      </c>
      <c r="H9625" t="s">
        <v>166</v>
      </c>
      <c r="I9625" t="s">
        <v>13121</v>
      </c>
      <c r="J9625" s="1">
        <v>3</v>
      </c>
      <c r="K9625" t="s">
        <v>13721</v>
      </c>
      <c r="L9625" t="s">
        <v>13722</v>
      </c>
      <c r="M9625" t="s">
        <v>13723</v>
      </c>
      <c r="N9625" s="126"/>
      <c r="Q9625" t="s">
        <v>13236</v>
      </c>
      <c r="R9625" t="s">
        <v>20068</v>
      </c>
      <c r="S9625" s="120">
        <v>0.6</v>
      </c>
      <c r="U9625"/>
    </row>
    <row r="9626" spans="1:21">
      <c r="A9626">
        <v>9625</v>
      </c>
      <c r="B9626" s="1" t="s">
        <v>13733</v>
      </c>
      <c r="C9626" s="1" t="s">
        <v>175</v>
      </c>
      <c r="D9626" s="1" t="s">
        <v>13119</v>
      </c>
      <c r="E9626" t="s">
        <v>399</v>
      </c>
      <c r="F9626" t="s">
        <v>13734</v>
      </c>
      <c r="G9626" t="s">
        <v>39</v>
      </c>
      <c r="H9626" t="s">
        <v>177</v>
      </c>
      <c r="I9626" t="s">
        <v>13121</v>
      </c>
      <c r="J9626" s="1">
        <v>3</v>
      </c>
      <c r="K9626" t="s">
        <v>13735</v>
      </c>
      <c r="L9626" t="s">
        <v>13736</v>
      </c>
      <c r="M9626" t="s">
        <v>13737</v>
      </c>
      <c r="N9626" s="126"/>
      <c r="Q9626" t="s">
        <v>13733</v>
      </c>
      <c r="R9626" t="s">
        <v>20069</v>
      </c>
      <c r="S9626" s="120">
        <v>0.6</v>
      </c>
      <c r="U9626"/>
    </row>
    <row r="9627" spans="1:21">
      <c r="A9627">
        <v>9626</v>
      </c>
      <c r="B9627" s="1" t="s">
        <v>13738</v>
      </c>
      <c r="C9627" s="1" t="s">
        <v>175</v>
      </c>
      <c r="D9627" s="1" t="s">
        <v>13119</v>
      </c>
      <c r="E9627" t="s">
        <v>399</v>
      </c>
      <c r="F9627" t="s">
        <v>13734</v>
      </c>
      <c r="G9627" t="s">
        <v>39</v>
      </c>
      <c r="H9627" t="s">
        <v>177</v>
      </c>
      <c r="I9627" t="s">
        <v>13121</v>
      </c>
      <c r="J9627" s="1">
        <v>3</v>
      </c>
      <c r="K9627" t="s">
        <v>13735</v>
      </c>
      <c r="L9627" t="s">
        <v>13736</v>
      </c>
      <c r="M9627" t="s">
        <v>13737</v>
      </c>
      <c r="N9627" s="126"/>
      <c r="Q9627" t="s">
        <v>13738</v>
      </c>
      <c r="R9627" t="s">
        <v>20069</v>
      </c>
      <c r="S9627" s="120">
        <v>0.6</v>
      </c>
      <c r="U9627"/>
    </row>
    <row r="9628" spans="1:21">
      <c r="A9628">
        <v>9627</v>
      </c>
      <c r="B9628" s="1" t="s">
        <v>9509</v>
      </c>
      <c r="C9628" s="1" t="s">
        <v>175</v>
      </c>
      <c r="D9628" s="1" t="s">
        <v>13119</v>
      </c>
      <c r="E9628" t="s">
        <v>399</v>
      </c>
      <c r="F9628" t="s">
        <v>13734</v>
      </c>
      <c r="G9628" t="s">
        <v>39</v>
      </c>
      <c r="H9628" t="s">
        <v>177</v>
      </c>
      <c r="I9628" t="s">
        <v>13121</v>
      </c>
      <c r="J9628" s="1">
        <v>3</v>
      </c>
      <c r="K9628" t="s">
        <v>13735</v>
      </c>
      <c r="L9628" t="s">
        <v>13736</v>
      </c>
      <c r="M9628" t="s">
        <v>13737</v>
      </c>
      <c r="N9628" s="126"/>
      <c r="Q9628" t="s">
        <v>9509</v>
      </c>
      <c r="R9628" t="s">
        <v>20069</v>
      </c>
      <c r="S9628" s="120">
        <v>0.6</v>
      </c>
      <c r="U9628"/>
    </row>
    <row r="9629" spans="1:21">
      <c r="A9629">
        <v>9628</v>
      </c>
      <c r="B9629" s="1" t="s">
        <v>13739</v>
      </c>
      <c r="C9629" s="1" t="s">
        <v>175</v>
      </c>
      <c r="D9629" s="1" t="s">
        <v>13119</v>
      </c>
      <c r="E9629" t="s">
        <v>399</v>
      </c>
      <c r="F9629" t="s">
        <v>13734</v>
      </c>
      <c r="G9629" t="s">
        <v>39</v>
      </c>
      <c r="H9629" t="s">
        <v>177</v>
      </c>
      <c r="I9629" t="s">
        <v>13121</v>
      </c>
      <c r="J9629" s="1">
        <v>3</v>
      </c>
      <c r="K9629" t="s">
        <v>13735</v>
      </c>
      <c r="L9629" t="s">
        <v>13736</v>
      </c>
      <c r="M9629" t="s">
        <v>13737</v>
      </c>
      <c r="N9629" s="126"/>
      <c r="Q9629" t="s">
        <v>13739</v>
      </c>
      <c r="R9629" t="s">
        <v>20069</v>
      </c>
      <c r="S9629" s="120">
        <v>0.6</v>
      </c>
      <c r="U9629"/>
    </row>
    <row r="9630" spans="1:21">
      <c r="A9630">
        <v>9629</v>
      </c>
      <c r="B9630" s="1" t="s">
        <v>12265</v>
      </c>
      <c r="C9630" s="1" t="s">
        <v>175</v>
      </c>
      <c r="D9630" s="1" t="s">
        <v>13119</v>
      </c>
      <c r="E9630" t="s">
        <v>399</v>
      </c>
      <c r="F9630" t="s">
        <v>13734</v>
      </c>
      <c r="G9630" t="s">
        <v>39</v>
      </c>
      <c r="H9630" t="s">
        <v>177</v>
      </c>
      <c r="I9630" t="s">
        <v>13121</v>
      </c>
      <c r="J9630" s="1">
        <v>3</v>
      </c>
      <c r="K9630" t="s">
        <v>13735</v>
      </c>
      <c r="L9630" t="s">
        <v>13736</v>
      </c>
      <c r="M9630" t="s">
        <v>13737</v>
      </c>
      <c r="N9630" s="126"/>
      <c r="Q9630" t="s">
        <v>12265</v>
      </c>
      <c r="R9630" t="s">
        <v>20069</v>
      </c>
      <c r="S9630" s="120">
        <v>0.6</v>
      </c>
      <c r="U9630"/>
    </row>
    <row r="9631" spans="1:21">
      <c r="A9631">
        <v>9630</v>
      </c>
      <c r="B9631" s="1" t="s">
        <v>13740</v>
      </c>
      <c r="C9631" s="1" t="s">
        <v>175</v>
      </c>
      <c r="D9631" s="1" t="s">
        <v>13119</v>
      </c>
      <c r="E9631" t="s">
        <v>399</v>
      </c>
      <c r="F9631" t="s">
        <v>13734</v>
      </c>
      <c r="G9631" t="s">
        <v>39</v>
      </c>
      <c r="H9631" t="s">
        <v>177</v>
      </c>
      <c r="I9631" t="s">
        <v>13121</v>
      </c>
      <c r="J9631" s="1">
        <v>3</v>
      </c>
      <c r="K9631" t="s">
        <v>13735</v>
      </c>
      <c r="L9631" t="s">
        <v>13736</v>
      </c>
      <c r="M9631" t="s">
        <v>13737</v>
      </c>
      <c r="N9631" s="126"/>
      <c r="Q9631" t="s">
        <v>13740</v>
      </c>
      <c r="R9631" t="s">
        <v>20069</v>
      </c>
      <c r="S9631" s="120">
        <v>0.6</v>
      </c>
      <c r="U9631"/>
    </row>
    <row r="9632" spans="1:21">
      <c r="A9632">
        <v>9631</v>
      </c>
      <c r="B9632" s="1" t="s">
        <v>13741</v>
      </c>
      <c r="C9632" s="1" t="s">
        <v>175</v>
      </c>
      <c r="D9632" s="1" t="s">
        <v>13119</v>
      </c>
      <c r="E9632" t="s">
        <v>399</v>
      </c>
      <c r="F9632" t="s">
        <v>13734</v>
      </c>
      <c r="G9632" t="s">
        <v>39</v>
      </c>
      <c r="H9632" t="s">
        <v>177</v>
      </c>
      <c r="I9632" t="s">
        <v>13121</v>
      </c>
      <c r="J9632" s="1">
        <v>3</v>
      </c>
      <c r="K9632" t="s">
        <v>13735</v>
      </c>
      <c r="L9632" t="s">
        <v>13736</v>
      </c>
      <c r="M9632" t="s">
        <v>13737</v>
      </c>
      <c r="N9632" s="126"/>
      <c r="Q9632" t="s">
        <v>13741</v>
      </c>
      <c r="R9632" t="s">
        <v>20069</v>
      </c>
      <c r="S9632" s="120">
        <v>0.6</v>
      </c>
      <c r="U9632"/>
    </row>
    <row r="9633" spans="1:21">
      <c r="A9633">
        <v>9632</v>
      </c>
      <c r="B9633" s="1" t="s">
        <v>13742</v>
      </c>
      <c r="C9633" s="1" t="s">
        <v>175</v>
      </c>
      <c r="D9633" s="1" t="s">
        <v>13119</v>
      </c>
      <c r="E9633" t="s">
        <v>399</v>
      </c>
      <c r="F9633" t="s">
        <v>13734</v>
      </c>
      <c r="G9633" t="s">
        <v>39</v>
      </c>
      <c r="H9633" t="s">
        <v>177</v>
      </c>
      <c r="I9633" t="s">
        <v>13121</v>
      </c>
      <c r="J9633" s="1">
        <v>3</v>
      </c>
      <c r="K9633" t="s">
        <v>13735</v>
      </c>
      <c r="L9633" t="s">
        <v>13736</v>
      </c>
      <c r="M9633" t="s">
        <v>13737</v>
      </c>
      <c r="N9633" s="126"/>
      <c r="Q9633" t="s">
        <v>13742</v>
      </c>
      <c r="R9633" t="s">
        <v>20069</v>
      </c>
      <c r="S9633" s="120">
        <v>0.6</v>
      </c>
      <c r="U9633"/>
    </row>
    <row r="9634" spans="1:21">
      <c r="A9634">
        <v>9633</v>
      </c>
      <c r="B9634" s="1" t="s">
        <v>13743</v>
      </c>
      <c r="C9634" s="1" t="s">
        <v>175</v>
      </c>
      <c r="D9634" s="1" t="s">
        <v>13119</v>
      </c>
      <c r="E9634" t="s">
        <v>399</v>
      </c>
      <c r="F9634" t="s">
        <v>13734</v>
      </c>
      <c r="G9634" t="s">
        <v>39</v>
      </c>
      <c r="H9634" t="s">
        <v>177</v>
      </c>
      <c r="I9634" t="s">
        <v>13121</v>
      </c>
      <c r="J9634" s="1">
        <v>3</v>
      </c>
      <c r="K9634" t="s">
        <v>13735</v>
      </c>
      <c r="L9634" t="s">
        <v>13736</v>
      </c>
      <c r="M9634" t="s">
        <v>13737</v>
      </c>
      <c r="N9634" s="126"/>
      <c r="Q9634" t="s">
        <v>13743</v>
      </c>
      <c r="R9634" t="s">
        <v>20069</v>
      </c>
      <c r="S9634" s="120">
        <v>0.6</v>
      </c>
      <c r="U9634"/>
    </row>
    <row r="9635" spans="1:21">
      <c r="A9635">
        <v>9634</v>
      </c>
      <c r="B9635" s="1" t="s">
        <v>13744</v>
      </c>
      <c r="C9635" s="1" t="s">
        <v>175</v>
      </c>
      <c r="D9635" s="1" t="s">
        <v>13119</v>
      </c>
      <c r="E9635" t="s">
        <v>399</v>
      </c>
      <c r="F9635" t="s">
        <v>13734</v>
      </c>
      <c r="G9635" t="s">
        <v>39</v>
      </c>
      <c r="H9635" t="s">
        <v>177</v>
      </c>
      <c r="I9635" t="s">
        <v>13121</v>
      </c>
      <c r="J9635" s="1">
        <v>3</v>
      </c>
      <c r="K9635" t="s">
        <v>13735</v>
      </c>
      <c r="L9635" t="s">
        <v>13736</v>
      </c>
      <c r="M9635" t="s">
        <v>13737</v>
      </c>
      <c r="N9635" s="126"/>
      <c r="Q9635" t="s">
        <v>13744</v>
      </c>
      <c r="R9635" t="s">
        <v>20069</v>
      </c>
      <c r="S9635" s="120">
        <v>0.6</v>
      </c>
      <c r="U9635"/>
    </row>
    <row r="9636" spans="1:21">
      <c r="A9636">
        <v>9635</v>
      </c>
      <c r="B9636" s="1" t="s">
        <v>13745</v>
      </c>
      <c r="C9636" s="1" t="s">
        <v>175</v>
      </c>
      <c r="D9636" s="1" t="s">
        <v>13119</v>
      </c>
      <c r="E9636" t="s">
        <v>399</v>
      </c>
      <c r="F9636" t="s">
        <v>13734</v>
      </c>
      <c r="G9636" t="s">
        <v>39</v>
      </c>
      <c r="H9636" t="s">
        <v>177</v>
      </c>
      <c r="I9636" t="s">
        <v>13121</v>
      </c>
      <c r="J9636" s="1">
        <v>3</v>
      </c>
      <c r="K9636" t="s">
        <v>13735</v>
      </c>
      <c r="L9636" t="s">
        <v>13736</v>
      </c>
      <c r="M9636" t="s">
        <v>13737</v>
      </c>
      <c r="N9636" s="126"/>
      <c r="Q9636" t="s">
        <v>13745</v>
      </c>
      <c r="R9636" t="s">
        <v>20069</v>
      </c>
      <c r="S9636" s="120">
        <v>0.6</v>
      </c>
      <c r="U9636"/>
    </row>
    <row r="9637" spans="1:21">
      <c r="A9637">
        <v>9636</v>
      </c>
      <c r="B9637" s="1" t="s">
        <v>13746</v>
      </c>
      <c r="C9637" s="1" t="s">
        <v>175</v>
      </c>
      <c r="D9637" s="1" t="s">
        <v>13119</v>
      </c>
      <c r="E9637" t="s">
        <v>399</v>
      </c>
      <c r="F9637" t="s">
        <v>13734</v>
      </c>
      <c r="G9637" t="s">
        <v>39</v>
      </c>
      <c r="H9637" t="s">
        <v>177</v>
      </c>
      <c r="I9637" t="s">
        <v>13121</v>
      </c>
      <c r="J9637" s="1">
        <v>3</v>
      </c>
      <c r="K9637" t="s">
        <v>13735</v>
      </c>
      <c r="L9637" t="s">
        <v>13736</v>
      </c>
      <c r="M9637" t="s">
        <v>13737</v>
      </c>
      <c r="N9637" s="126"/>
      <c r="Q9637" t="s">
        <v>13746</v>
      </c>
      <c r="R9637" t="s">
        <v>20069</v>
      </c>
      <c r="S9637" s="120">
        <v>0.6</v>
      </c>
      <c r="U9637"/>
    </row>
    <row r="9638" spans="1:21">
      <c r="A9638">
        <v>9637</v>
      </c>
      <c r="B9638" s="1" t="s">
        <v>13747</v>
      </c>
      <c r="C9638" s="1" t="s">
        <v>175</v>
      </c>
      <c r="D9638" s="1" t="s">
        <v>13119</v>
      </c>
      <c r="E9638" t="s">
        <v>399</v>
      </c>
      <c r="F9638" t="s">
        <v>13734</v>
      </c>
      <c r="G9638" t="s">
        <v>39</v>
      </c>
      <c r="H9638" t="s">
        <v>177</v>
      </c>
      <c r="I9638" t="s">
        <v>13121</v>
      </c>
      <c r="J9638" s="1">
        <v>3</v>
      </c>
      <c r="K9638" t="s">
        <v>13735</v>
      </c>
      <c r="L9638" t="s">
        <v>13736</v>
      </c>
      <c r="M9638" t="s">
        <v>13737</v>
      </c>
      <c r="N9638" s="126"/>
      <c r="Q9638" t="s">
        <v>13747</v>
      </c>
      <c r="R9638" t="s">
        <v>20069</v>
      </c>
      <c r="S9638" s="120">
        <v>0.6</v>
      </c>
      <c r="U9638"/>
    </row>
    <row r="9639" spans="1:21">
      <c r="A9639">
        <v>9638</v>
      </c>
      <c r="B9639" s="1" t="s">
        <v>13748</v>
      </c>
      <c r="C9639" s="1" t="s">
        <v>175</v>
      </c>
      <c r="D9639" s="1" t="s">
        <v>13119</v>
      </c>
      <c r="E9639" t="s">
        <v>399</v>
      </c>
      <c r="F9639" t="s">
        <v>13734</v>
      </c>
      <c r="G9639" t="s">
        <v>39</v>
      </c>
      <c r="H9639" t="s">
        <v>177</v>
      </c>
      <c r="I9639" t="s">
        <v>13121</v>
      </c>
      <c r="J9639" s="1">
        <v>3</v>
      </c>
      <c r="K9639" t="s">
        <v>13735</v>
      </c>
      <c r="L9639" t="s">
        <v>13736</v>
      </c>
      <c r="M9639" t="s">
        <v>13737</v>
      </c>
      <c r="N9639" s="126"/>
      <c r="Q9639" t="s">
        <v>13748</v>
      </c>
      <c r="R9639" t="s">
        <v>20069</v>
      </c>
      <c r="S9639" s="120">
        <v>0.6</v>
      </c>
      <c r="U9639"/>
    </row>
    <row r="9640" spans="1:21">
      <c r="A9640">
        <v>9639</v>
      </c>
      <c r="B9640" s="1" t="s">
        <v>13749</v>
      </c>
      <c r="C9640" s="1" t="s">
        <v>175</v>
      </c>
      <c r="D9640" s="1" t="s">
        <v>13119</v>
      </c>
      <c r="E9640" t="s">
        <v>399</v>
      </c>
      <c r="F9640" t="s">
        <v>13734</v>
      </c>
      <c r="G9640" t="s">
        <v>39</v>
      </c>
      <c r="H9640" t="s">
        <v>177</v>
      </c>
      <c r="I9640" t="s">
        <v>13121</v>
      </c>
      <c r="J9640" s="1">
        <v>3</v>
      </c>
      <c r="K9640" t="s">
        <v>13735</v>
      </c>
      <c r="L9640" t="s">
        <v>13736</v>
      </c>
      <c r="M9640" t="s">
        <v>13737</v>
      </c>
      <c r="N9640" s="126"/>
      <c r="Q9640" t="s">
        <v>13749</v>
      </c>
      <c r="R9640" t="s">
        <v>20069</v>
      </c>
      <c r="S9640" s="120">
        <v>0.6</v>
      </c>
      <c r="U9640"/>
    </row>
    <row r="9641" spans="1:21">
      <c r="A9641">
        <v>9640</v>
      </c>
      <c r="B9641" s="1" t="s">
        <v>13750</v>
      </c>
      <c r="C9641" s="1" t="s">
        <v>175</v>
      </c>
      <c r="D9641" s="1" t="s">
        <v>13119</v>
      </c>
      <c r="E9641" t="s">
        <v>399</v>
      </c>
      <c r="F9641" t="s">
        <v>13734</v>
      </c>
      <c r="G9641" t="s">
        <v>39</v>
      </c>
      <c r="H9641" t="s">
        <v>177</v>
      </c>
      <c r="I9641" t="s">
        <v>13121</v>
      </c>
      <c r="J9641" s="1">
        <v>3</v>
      </c>
      <c r="K9641" t="s">
        <v>13735</v>
      </c>
      <c r="L9641" t="s">
        <v>13736</v>
      </c>
      <c r="M9641" t="s">
        <v>13737</v>
      </c>
      <c r="N9641" s="126"/>
      <c r="Q9641" t="s">
        <v>13750</v>
      </c>
      <c r="R9641" t="s">
        <v>20069</v>
      </c>
      <c r="S9641" s="120">
        <v>0.6</v>
      </c>
      <c r="U9641"/>
    </row>
    <row r="9642" spans="1:21">
      <c r="A9642">
        <v>9641</v>
      </c>
      <c r="B9642" s="1" t="s">
        <v>13751</v>
      </c>
      <c r="C9642" s="1" t="s">
        <v>175</v>
      </c>
      <c r="D9642" s="1" t="s">
        <v>13119</v>
      </c>
      <c r="E9642" t="s">
        <v>399</v>
      </c>
      <c r="F9642" t="s">
        <v>13734</v>
      </c>
      <c r="G9642" t="s">
        <v>39</v>
      </c>
      <c r="H9642" t="s">
        <v>177</v>
      </c>
      <c r="I9642" t="s">
        <v>13121</v>
      </c>
      <c r="J9642" s="1">
        <v>3</v>
      </c>
      <c r="K9642" t="s">
        <v>13735</v>
      </c>
      <c r="L9642" t="s">
        <v>13736</v>
      </c>
      <c r="M9642" t="s">
        <v>13737</v>
      </c>
      <c r="N9642" s="126">
        <v>0.01</v>
      </c>
      <c r="Q9642" t="s">
        <v>13751</v>
      </c>
      <c r="R9642" t="s">
        <v>20069</v>
      </c>
      <c r="S9642" s="120">
        <v>0.6</v>
      </c>
      <c r="U9642"/>
    </row>
    <row r="9643" spans="1:21">
      <c r="A9643">
        <v>9642</v>
      </c>
      <c r="B9643" s="1" t="s">
        <v>13752</v>
      </c>
      <c r="C9643" s="1" t="s">
        <v>175</v>
      </c>
      <c r="D9643" s="1" t="s">
        <v>13119</v>
      </c>
      <c r="E9643" t="s">
        <v>399</v>
      </c>
      <c r="F9643" t="s">
        <v>13734</v>
      </c>
      <c r="G9643" t="s">
        <v>39</v>
      </c>
      <c r="H9643" t="s">
        <v>177</v>
      </c>
      <c r="I9643" t="s">
        <v>13121</v>
      </c>
      <c r="J9643" s="1">
        <v>3</v>
      </c>
      <c r="K9643" t="s">
        <v>13735</v>
      </c>
      <c r="L9643" t="s">
        <v>13736</v>
      </c>
      <c r="M9643" t="s">
        <v>13737</v>
      </c>
      <c r="N9643" s="126"/>
      <c r="Q9643" t="s">
        <v>13752</v>
      </c>
      <c r="R9643" t="s">
        <v>20069</v>
      </c>
      <c r="S9643" s="120">
        <v>0.6</v>
      </c>
      <c r="U9643"/>
    </row>
    <row r="9644" spans="1:21">
      <c r="A9644">
        <v>9643</v>
      </c>
      <c r="B9644" s="1" t="s">
        <v>13753</v>
      </c>
      <c r="C9644" s="1" t="s">
        <v>175</v>
      </c>
      <c r="D9644" s="1" t="s">
        <v>13119</v>
      </c>
      <c r="E9644" t="s">
        <v>399</v>
      </c>
      <c r="F9644" t="s">
        <v>13734</v>
      </c>
      <c r="G9644" t="s">
        <v>39</v>
      </c>
      <c r="H9644" t="s">
        <v>177</v>
      </c>
      <c r="I9644" t="s">
        <v>13121</v>
      </c>
      <c r="J9644" s="1">
        <v>3</v>
      </c>
      <c r="K9644" t="s">
        <v>13735</v>
      </c>
      <c r="L9644" t="s">
        <v>13736</v>
      </c>
      <c r="M9644" t="s">
        <v>13737</v>
      </c>
      <c r="N9644" s="126"/>
      <c r="Q9644" t="s">
        <v>13753</v>
      </c>
      <c r="R9644" t="s">
        <v>20069</v>
      </c>
      <c r="S9644" s="120">
        <v>0.6</v>
      </c>
      <c r="U9644"/>
    </row>
    <row r="9645" spans="1:21">
      <c r="A9645">
        <v>9644</v>
      </c>
      <c r="B9645" s="1" t="s">
        <v>13754</v>
      </c>
      <c r="C9645" s="1" t="s">
        <v>175</v>
      </c>
      <c r="D9645" s="1" t="s">
        <v>13119</v>
      </c>
      <c r="E9645" t="s">
        <v>399</v>
      </c>
      <c r="F9645" t="s">
        <v>13734</v>
      </c>
      <c r="G9645" t="s">
        <v>39</v>
      </c>
      <c r="H9645" t="s">
        <v>177</v>
      </c>
      <c r="I9645" t="s">
        <v>13121</v>
      </c>
      <c r="J9645" s="1">
        <v>3</v>
      </c>
      <c r="K9645" t="s">
        <v>13735</v>
      </c>
      <c r="L9645" t="s">
        <v>13736</v>
      </c>
      <c r="M9645" t="s">
        <v>13737</v>
      </c>
      <c r="N9645" s="126">
        <v>0.01</v>
      </c>
      <c r="Q9645" t="s">
        <v>13754</v>
      </c>
      <c r="R9645" t="s">
        <v>20069</v>
      </c>
      <c r="S9645" s="120">
        <v>0.6</v>
      </c>
      <c r="U9645"/>
    </row>
    <row r="9646" spans="1:21">
      <c r="A9646">
        <v>9645</v>
      </c>
      <c r="B9646" s="1" t="s">
        <v>13276</v>
      </c>
      <c r="C9646" s="1" t="s">
        <v>175</v>
      </c>
      <c r="D9646" s="1" t="s">
        <v>13119</v>
      </c>
      <c r="E9646" t="s">
        <v>399</v>
      </c>
      <c r="F9646" t="s">
        <v>13734</v>
      </c>
      <c r="G9646" t="s">
        <v>39</v>
      </c>
      <c r="H9646" t="s">
        <v>177</v>
      </c>
      <c r="I9646" t="s">
        <v>13121</v>
      </c>
      <c r="J9646" s="1">
        <v>3</v>
      </c>
      <c r="K9646" t="s">
        <v>13735</v>
      </c>
      <c r="L9646" t="s">
        <v>13736</v>
      </c>
      <c r="M9646" t="s">
        <v>13737</v>
      </c>
      <c r="N9646" s="126">
        <v>0.01</v>
      </c>
      <c r="Q9646" t="s">
        <v>13276</v>
      </c>
      <c r="R9646" t="s">
        <v>20069</v>
      </c>
      <c r="S9646" s="120">
        <v>0.6</v>
      </c>
      <c r="U9646"/>
    </row>
    <row r="9647" spans="1:21">
      <c r="A9647">
        <v>9646</v>
      </c>
      <c r="B9647" s="1" t="s">
        <v>13540</v>
      </c>
      <c r="C9647" s="1" t="s">
        <v>175</v>
      </c>
      <c r="D9647" s="1" t="s">
        <v>13119</v>
      </c>
      <c r="E9647" t="s">
        <v>399</v>
      </c>
      <c r="F9647" t="s">
        <v>13734</v>
      </c>
      <c r="G9647" t="s">
        <v>39</v>
      </c>
      <c r="H9647" t="s">
        <v>177</v>
      </c>
      <c r="I9647" t="s">
        <v>13121</v>
      </c>
      <c r="J9647" s="1">
        <v>3</v>
      </c>
      <c r="K9647" t="s">
        <v>13735</v>
      </c>
      <c r="L9647" t="s">
        <v>13736</v>
      </c>
      <c r="M9647" t="s">
        <v>13737</v>
      </c>
      <c r="N9647" s="126"/>
      <c r="Q9647" t="s">
        <v>13540</v>
      </c>
      <c r="R9647" t="s">
        <v>20069</v>
      </c>
      <c r="S9647" s="120">
        <v>0.6</v>
      </c>
      <c r="U9647"/>
    </row>
    <row r="9648" spans="1:21">
      <c r="A9648">
        <v>9647</v>
      </c>
      <c r="B9648" s="1" t="s">
        <v>13755</v>
      </c>
      <c r="C9648" s="1" t="s">
        <v>36</v>
      </c>
      <c r="D9648" s="1" t="s">
        <v>13119</v>
      </c>
      <c r="E9648" t="s">
        <v>399</v>
      </c>
      <c r="F9648" t="s">
        <v>13756</v>
      </c>
      <c r="G9648" t="s">
        <v>39</v>
      </c>
      <c r="H9648" t="s">
        <v>40</v>
      </c>
      <c r="I9648" t="s">
        <v>13121</v>
      </c>
      <c r="J9648" s="1">
        <v>3</v>
      </c>
      <c r="K9648" t="s">
        <v>13757</v>
      </c>
      <c r="L9648" t="s">
        <v>13758</v>
      </c>
      <c r="M9648" t="s">
        <v>13759</v>
      </c>
      <c r="N9648" s="126"/>
      <c r="Q9648" t="s">
        <v>13755</v>
      </c>
      <c r="R9648" t="s">
        <v>20070</v>
      </c>
      <c r="S9648" s="120">
        <v>0.6</v>
      </c>
      <c r="U9648"/>
    </row>
    <row r="9649" spans="1:21">
      <c r="A9649">
        <v>9648</v>
      </c>
      <c r="B9649" s="1" t="s">
        <v>13586</v>
      </c>
      <c r="C9649" s="1" t="s">
        <v>36</v>
      </c>
      <c r="D9649" s="1" t="s">
        <v>13119</v>
      </c>
      <c r="E9649" t="s">
        <v>399</v>
      </c>
      <c r="F9649" t="s">
        <v>13756</v>
      </c>
      <c r="G9649" t="s">
        <v>39</v>
      </c>
      <c r="H9649" t="s">
        <v>40</v>
      </c>
      <c r="I9649" t="s">
        <v>13121</v>
      </c>
      <c r="J9649" s="1">
        <v>3</v>
      </c>
      <c r="K9649" t="s">
        <v>13757</v>
      </c>
      <c r="L9649" t="s">
        <v>13758</v>
      </c>
      <c r="M9649" t="s">
        <v>13759</v>
      </c>
      <c r="N9649" s="126"/>
      <c r="Q9649" t="s">
        <v>13586</v>
      </c>
      <c r="R9649" t="s">
        <v>20070</v>
      </c>
      <c r="S9649" s="120">
        <v>0.6</v>
      </c>
      <c r="U9649"/>
    </row>
    <row r="9650" spans="1:21">
      <c r="A9650">
        <v>9649</v>
      </c>
      <c r="B9650" s="1" t="s">
        <v>13760</v>
      </c>
      <c r="C9650" s="1" t="s">
        <v>36</v>
      </c>
      <c r="D9650" s="1" t="s">
        <v>13119</v>
      </c>
      <c r="E9650" t="s">
        <v>399</v>
      </c>
      <c r="F9650" t="s">
        <v>13756</v>
      </c>
      <c r="G9650" t="s">
        <v>39</v>
      </c>
      <c r="H9650" t="s">
        <v>40</v>
      </c>
      <c r="I9650" t="s">
        <v>13121</v>
      </c>
      <c r="J9650" s="1">
        <v>3</v>
      </c>
      <c r="K9650" t="s">
        <v>13757</v>
      </c>
      <c r="L9650" t="s">
        <v>13758</v>
      </c>
      <c r="M9650" t="s">
        <v>13759</v>
      </c>
      <c r="N9650" s="126"/>
      <c r="Q9650" t="s">
        <v>13760</v>
      </c>
      <c r="R9650" t="s">
        <v>20070</v>
      </c>
      <c r="S9650" s="120">
        <v>0.6</v>
      </c>
      <c r="U9650"/>
    </row>
    <row r="9651" spans="1:21">
      <c r="A9651">
        <v>9650</v>
      </c>
      <c r="B9651" s="1" t="s">
        <v>13761</v>
      </c>
      <c r="C9651" s="1" t="s">
        <v>36</v>
      </c>
      <c r="D9651" s="1" t="s">
        <v>13119</v>
      </c>
      <c r="E9651" t="s">
        <v>399</v>
      </c>
      <c r="F9651" t="s">
        <v>13756</v>
      </c>
      <c r="G9651" t="s">
        <v>39</v>
      </c>
      <c r="H9651" t="s">
        <v>40</v>
      </c>
      <c r="I9651" t="s">
        <v>13121</v>
      </c>
      <c r="J9651" s="1">
        <v>3</v>
      </c>
      <c r="K9651" t="s">
        <v>13757</v>
      </c>
      <c r="L9651" t="s">
        <v>13758</v>
      </c>
      <c r="M9651" t="s">
        <v>13759</v>
      </c>
      <c r="N9651" s="126"/>
      <c r="Q9651" t="s">
        <v>13761</v>
      </c>
      <c r="R9651" t="s">
        <v>20070</v>
      </c>
      <c r="S9651" s="120">
        <v>0.6</v>
      </c>
      <c r="U9651"/>
    </row>
    <row r="9652" spans="1:21">
      <c r="A9652">
        <v>9651</v>
      </c>
      <c r="B9652" s="1" t="s">
        <v>1447</v>
      </c>
      <c r="C9652" s="1" t="s">
        <v>36</v>
      </c>
      <c r="D9652" s="1" t="s">
        <v>13119</v>
      </c>
      <c r="E9652" t="s">
        <v>399</v>
      </c>
      <c r="F9652" t="s">
        <v>13756</v>
      </c>
      <c r="G9652" t="s">
        <v>39</v>
      </c>
      <c r="H9652" t="s">
        <v>40</v>
      </c>
      <c r="I9652" t="s">
        <v>13121</v>
      </c>
      <c r="J9652" s="1">
        <v>3</v>
      </c>
      <c r="K9652" t="s">
        <v>13757</v>
      </c>
      <c r="L9652" t="s">
        <v>13758</v>
      </c>
      <c r="M9652" t="s">
        <v>13759</v>
      </c>
      <c r="N9652" s="126"/>
      <c r="Q9652" t="s">
        <v>1447</v>
      </c>
      <c r="R9652" t="s">
        <v>20070</v>
      </c>
      <c r="S9652" s="120">
        <v>0.6</v>
      </c>
      <c r="U9652"/>
    </row>
    <row r="9653" spans="1:21">
      <c r="A9653">
        <v>9652</v>
      </c>
      <c r="B9653" s="1" t="s">
        <v>13762</v>
      </c>
      <c r="C9653" s="1" t="s">
        <v>36</v>
      </c>
      <c r="D9653" s="1" t="s">
        <v>13119</v>
      </c>
      <c r="E9653" t="s">
        <v>399</v>
      </c>
      <c r="F9653" t="s">
        <v>13756</v>
      </c>
      <c r="G9653" t="s">
        <v>39</v>
      </c>
      <c r="H9653" t="s">
        <v>40</v>
      </c>
      <c r="I9653" t="s">
        <v>13121</v>
      </c>
      <c r="J9653" s="1">
        <v>3</v>
      </c>
      <c r="K9653" t="s">
        <v>13757</v>
      </c>
      <c r="L9653" t="s">
        <v>13758</v>
      </c>
      <c r="M9653" t="s">
        <v>13759</v>
      </c>
      <c r="N9653" s="126"/>
      <c r="Q9653" t="s">
        <v>13762</v>
      </c>
      <c r="R9653" t="s">
        <v>20070</v>
      </c>
      <c r="S9653" s="120">
        <v>0.6</v>
      </c>
      <c r="U9653"/>
    </row>
    <row r="9654" spans="1:21">
      <c r="A9654">
        <v>9653</v>
      </c>
      <c r="B9654" s="1" t="s">
        <v>13763</v>
      </c>
      <c r="C9654" s="1" t="s">
        <v>36</v>
      </c>
      <c r="D9654" s="1" t="s">
        <v>13119</v>
      </c>
      <c r="E9654" t="s">
        <v>399</v>
      </c>
      <c r="F9654" t="s">
        <v>13756</v>
      </c>
      <c r="G9654" t="s">
        <v>39</v>
      </c>
      <c r="H9654" t="s">
        <v>40</v>
      </c>
      <c r="I9654" t="s">
        <v>13121</v>
      </c>
      <c r="J9654" s="1">
        <v>3</v>
      </c>
      <c r="K9654" t="s">
        <v>13757</v>
      </c>
      <c r="L9654" t="s">
        <v>13758</v>
      </c>
      <c r="M9654" t="s">
        <v>13759</v>
      </c>
      <c r="N9654" s="126"/>
      <c r="Q9654" t="s">
        <v>13763</v>
      </c>
      <c r="R9654" t="s">
        <v>20070</v>
      </c>
      <c r="S9654" s="120">
        <v>0.6</v>
      </c>
      <c r="U9654"/>
    </row>
    <row r="9655" spans="1:21">
      <c r="A9655">
        <v>9654</v>
      </c>
      <c r="B9655" s="1" t="s">
        <v>13764</v>
      </c>
      <c r="C9655" s="1" t="s">
        <v>36</v>
      </c>
      <c r="D9655" s="1" t="s">
        <v>13119</v>
      </c>
      <c r="E9655" t="s">
        <v>399</v>
      </c>
      <c r="F9655" t="s">
        <v>13756</v>
      </c>
      <c r="G9655" t="s">
        <v>39</v>
      </c>
      <c r="H9655" t="s">
        <v>40</v>
      </c>
      <c r="I9655" t="s">
        <v>13121</v>
      </c>
      <c r="J9655" s="1">
        <v>3</v>
      </c>
      <c r="K9655" t="s">
        <v>13757</v>
      </c>
      <c r="L9655" t="s">
        <v>13758</v>
      </c>
      <c r="M9655" t="s">
        <v>13759</v>
      </c>
      <c r="N9655" s="126"/>
      <c r="Q9655" t="s">
        <v>13764</v>
      </c>
      <c r="R9655" t="s">
        <v>20070</v>
      </c>
      <c r="S9655" s="120">
        <v>0.6</v>
      </c>
      <c r="U9655"/>
    </row>
    <row r="9656" spans="1:21">
      <c r="A9656">
        <v>9655</v>
      </c>
      <c r="B9656" s="1" t="s">
        <v>5237</v>
      </c>
      <c r="C9656" s="1" t="s">
        <v>36</v>
      </c>
      <c r="D9656" s="1" t="s">
        <v>13119</v>
      </c>
      <c r="E9656" t="s">
        <v>399</v>
      </c>
      <c r="F9656" t="s">
        <v>13756</v>
      </c>
      <c r="G9656" t="s">
        <v>39</v>
      </c>
      <c r="H9656" t="s">
        <v>40</v>
      </c>
      <c r="I9656" t="s">
        <v>13121</v>
      </c>
      <c r="J9656" s="1">
        <v>3</v>
      </c>
      <c r="K9656" t="s">
        <v>13757</v>
      </c>
      <c r="L9656" t="s">
        <v>13758</v>
      </c>
      <c r="M9656" t="s">
        <v>13759</v>
      </c>
      <c r="N9656" s="126"/>
      <c r="Q9656" t="s">
        <v>5237</v>
      </c>
      <c r="R9656" t="s">
        <v>20070</v>
      </c>
      <c r="S9656" s="120">
        <v>0.6</v>
      </c>
      <c r="U9656"/>
    </row>
    <row r="9657" spans="1:21">
      <c r="A9657">
        <v>9656</v>
      </c>
      <c r="B9657" s="1" t="s">
        <v>13765</v>
      </c>
      <c r="C9657" s="1" t="s">
        <v>36</v>
      </c>
      <c r="D9657" s="1" t="s">
        <v>13119</v>
      </c>
      <c r="E9657" t="s">
        <v>399</v>
      </c>
      <c r="F9657" t="s">
        <v>13756</v>
      </c>
      <c r="G9657" t="s">
        <v>39</v>
      </c>
      <c r="H9657" t="s">
        <v>40</v>
      </c>
      <c r="I9657" t="s">
        <v>13121</v>
      </c>
      <c r="J9657" s="1">
        <v>3</v>
      </c>
      <c r="K9657" t="s">
        <v>13757</v>
      </c>
      <c r="L9657" t="s">
        <v>13758</v>
      </c>
      <c r="M9657" t="s">
        <v>13759</v>
      </c>
      <c r="N9657" s="126"/>
      <c r="Q9657" t="s">
        <v>13765</v>
      </c>
      <c r="R9657" t="s">
        <v>20070</v>
      </c>
      <c r="S9657" s="120">
        <v>0.6</v>
      </c>
      <c r="U9657"/>
    </row>
    <row r="9658" spans="1:21">
      <c r="A9658">
        <v>9657</v>
      </c>
      <c r="B9658" s="1" t="s">
        <v>13766</v>
      </c>
      <c r="C9658" s="1" t="s">
        <v>36</v>
      </c>
      <c r="D9658" s="1" t="s">
        <v>13119</v>
      </c>
      <c r="E9658" t="s">
        <v>399</v>
      </c>
      <c r="F9658" t="s">
        <v>13756</v>
      </c>
      <c r="G9658" t="s">
        <v>39</v>
      </c>
      <c r="H9658" t="s">
        <v>40</v>
      </c>
      <c r="I9658" t="s">
        <v>13121</v>
      </c>
      <c r="J9658" s="1">
        <v>3</v>
      </c>
      <c r="K9658" t="s">
        <v>13757</v>
      </c>
      <c r="L9658" t="s">
        <v>13758</v>
      </c>
      <c r="M9658" t="s">
        <v>13759</v>
      </c>
      <c r="N9658" s="126"/>
      <c r="Q9658" t="s">
        <v>13766</v>
      </c>
      <c r="R9658" t="s">
        <v>20070</v>
      </c>
      <c r="S9658" s="120">
        <v>0.6</v>
      </c>
      <c r="U9658"/>
    </row>
    <row r="9659" spans="1:21">
      <c r="A9659">
        <v>9658</v>
      </c>
      <c r="B9659" s="1" t="s">
        <v>13767</v>
      </c>
      <c r="C9659" s="1" t="s">
        <v>36</v>
      </c>
      <c r="D9659" s="1" t="s">
        <v>13119</v>
      </c>
      <c r="E9659" t="s">
        <v>399</v>
      </c>
      <c r="F9659" t="s">
        <v>13756</v>
      </c>
      <c r="G9659" t="s">
        <v>39</v>
      </c>
      <c r="H9659" t="s">
        <v>40</v>
      </c>
      <c r="I9659" t="s">
        <v>13121</v>
      </c>
      <c r="J9659" s="1">
        <v>3</v>
      </c>
      <c r="K9659" t="s">
        <v>13757</v>
      </c>
      <c r="L9659" t="s">
        <v>13758</v>
      </c>
      <c r="M9659" t="s">
        <v>13759</v>
      </c>
      <c r="N9659" s="126"/>
      <c r="Q9659" t="s">
        <v>13767</v>
      </c>
      <c r="R9659" t="s">
        <v>20070</v>
      </c>
      <c r="S9659" s="120">
        <v>0.6</v>
      </c>
      <c r="U9659"/>
    </row>
    <row r="9660" spans="1:21">
      <c r="A9660">
        <v>9659</v>
      </c>
      <c r="B9660" s="1" t="s">
        <v>13768</v>
      </c>
      <c r="C9660" s="1" t="s">
        <v>36</v>
      </c>
      <c r="D9660" s="1" t="s">
        <v>13119</v>
      </c>
      <c r="E9660" t="s">
        <v>399</v>
      </c>
      <c r="F9660" t="s">
        <v>13756</v>
      </c>
      <c r="G9660" t="s">
        <v>39</v>
      </c>
      <c r="H9660" t="s">
        <v>40</v>
      </c>
      <c r="I9660" t="s">
        <v>13121</v>
      </c>
      <c r="J9660" s="1">
        <v>3</v>
      </c>
      <c r="K9660" t="s">
        <v>13757</v>
      </c>
      <c r="L9660" t="s">
        <v>13758</v>
      </c>
      <c r="M9660" t="s">
        <v>13759</v>
      </c>
      <c r="N9660" s="126"/>
      <c r="Q9660" t="s">
        <v>13768</v>
      </c>
      <c r="R9660" t="s">
        <v>20070</v>
      </c>
      <c r="S9660" s="120">
        <v>0.6</v>
      </c>
      <c r="U9660"/>
    </row>
    <row r="9661" spans="1:21">
      <c r="A9661">
        <v>9660</v>
      </c>
      <c r="B9661" s="1" t="s">
        <v>13769</v>
      </c>
      <c r="C9661" s="1" t="s">
        <v>36</v>
      </c>
      <c r="D9661" s="1" t="s">
        <v>13119</v>
      </c>
      <c r="E9661" t="s">
        <v>399</v>
      </c>
      <c r="F9661" t="s">
        <v>13756</v>
      </c>
      <c r="G9661" t="s">
        <v>39</v>
      </c>
      <c r="H9661" t="s">
        <v>40</v>
      </c>
      <c r="I9661" t="s">
        <v>13121</v>
      </c>
      <c r="J9661" s="1">
        <v>3</v>
      </c>
      <c r="K9661" t="s">
        <v>13757</v>
      </c>
      <c r="L9661" t="s">
        <v>13758</v>
      </c>
      <c r="M9661" t="s">
        <v>13759</v>
      </c>
      <c r="N9661" s="126"/>
      <c r="Q9661" t="s">
        <v>13769</v>
      </c>
      <c r="R9661" t="s">
        <v>20070</v>
      </c>
      <c r="S9661" s="120">
        <v>0.6</v>
      </c>
      <c r="U9661"/>
    </row>
    <row r="9662" spans="1:21">
      <c r="A9662">
        <v>9661</v>
      </c>
      <c r="B9662" s="1" t="s">
        <v>13770</v>
      </c>
      <c r="C9662" s="1" t="s">
        <v>36</v>
      </c>
      <c r="D9662" s="1" t="s">
        <v>13119</v>
      </c>
      <c r="E9662" t="s">
        <v>399</v>
      </c>
      <c r="F9662" t="s">
        <v>13756</v>
      </c>
      <c r="G9662" t="s">
        <v>39</v>
      </c>
      <c r="H9662" t="s">
        <v>40</v>
      </c>
      <c r="I9662" t="s">
        <v>13121</v>
      </c>
      <c r="J9662" s="1">
        <v>3</v>
      </c>
      <c r="K9662" t="s">
        <v>13757</v>
      </c>
      <c r="L9662" t="s">
        <v>13758</v>
      </c>
      <c r="M9662" t="s">
        <v>13759</v>
      </c>
      <c r="N9662" s="126"/>
      <c r="Q9662" t="s">
        <v>13770</v>
      </c>
      <c r="R9662" t="s">
        <v>20070</v>
      </c>
      <c r="S9662" s="120">
        <v>0.6</v>
      </c>
      <c r="U9662"/>
    </row>
    <row r="9663" spans="1:21">
      <c r="A9663">
        <v>9662</v>
      </c>
      <c r="B9663" s="1" t="s">
        <v>13593</v>
      </c>
      <c r="C9663" s="1" t="s">
        <v>36</v>
      </c>
      <c r="D9663" s="1" t="s">
        <v>13119</v>
      </c>
      <c r="E9663" t="s">
        <v>399</v>
      </c>
      <c r="F9663" t="s">
        <v>13756</v>
      </c>
      <c r="G9663" t="s">
        <v>39</v>
      </c>
      <c r="H9663" t="s">
        <v>40</v>
      </c>
      <c r="I9663" t="s">
        <v>13121</v>
      </c>
      <c r="J9663" s="1">
        <v>3</v>
      </c>
      <c r="K9663" t="s">
        <v>13757</v>
      </c>
      <c r="L9663" t="s">
        <v>13758</v>
      </c>
      <c r="M9663" t="s">
        <v>13759</v>
      </c>
      <c r="N9663" s="126"/>
      <c r="Q9663" t="s">
        <v>13593</v>
      </c>
      <c r="R9663" t="s">
        <v>20070</v>
      </c>
      <c r="S9663" s="120">
        <v>0.6</v>
      </c>
      <c r="U9663"/>
    </row>
    <row r="9664" spans="1:21">
      <c r="A9664">
        <v>9663</v>
      </c>
      <c r="B9664" s="1" t="s">
        <v>13691</v>
      </c>
      <c r="C9664" s="1" t="s">
        <v>36</v>
      </c>
      <c r="D9664" s="1" t="s">
        <v>13119</v>
      </c>
      <c r="E9664" t="s">
        <v>399</v>
      </c>
      <c r="F9664" t="s">
        <v>13756</v>
      </c>
      <c r="G9664" t="s">
        <v>39</v>
      </c>
      <c r="H9664" t="s">
        <v>40</v>
      </c>
      <c r="I9664" t="s">
        <v>13121</v>
      </c>
      <c r="J9664" s="1">
        <v>3</v>
      </c>
      <c r="K9664" t="s">
        <v>13757</v>
      </c>
      <c r="L9664" t="s">
        <v>13758</v>
      </c>
      <c r="M9664" t="s">
        <v>13759</v>
      </c>
      <c r="N9664" s="126"/>
      <c r="Q9664" t="s">
        <v>13691</v>
      </c>
      <c r="R9664" t="s">
        <v>20070</v>
      </c>
      <c r="S9664" s="120">
        <v>0.6</v>
      </c>
      <c r="U9664"/>
    </row>
    <row r="9665" spans="1:21">
      <c r="A9665">
        <v>9664</v>
      </c>
      <c r="B9665" s="1" t="s">
        <v>13732</v>
      </c>
      <c r="C9665" s="1" t="s">
        <v>36</v>
      </c>
      <c r="D9665" s="1" t="s">
        <v>13119</v>
      </c>
      <c r="E9665" t="s">
        <v>399</v>
      </c>
      <c r="F9665" t="s">
        <v>13756</v>
      </c>
      <c r="G9665" t="s">
        <v>39</v>
      </c>
      <c r="H9665" t="s">
        <v>40</v>
      </c>
      <c r="I9665" t="s">
        <v>13121</v>
      </c>
      <c r="J9665" s="1">
        <v>3</v>
      </c>
      <c r="K9665" t="s">
        <v>13757</v>
      </c>
      <c r="L9665" t="s">
        <v>13758</v>
      </c>
      <c r="M9665" t="s">
        <v>13759</v>
      </c>
      <c r="N9665" s="126"/>
      <c r="Q9665" t="s">
        <v>13732</v>
      </c>
      <c r="R9665" t="s">
        <v>20070</v>
      </c>
      <c r="S9665" s="120">
        <v>0.6</v>
      </c>
      <c r="U9665"/>
    </row>
    <row r="9666" spans="1:21">
      <c r="A9666">
        <v>9665</v>
      </c>
      <c r="B9666" s="1" t="s">
        <v>9351</v>
      </c>
      <c r="C9666" s="1" t="s">
        <v>201</v>
      </c>
      <c r="D9666" s="1" t="s">
        <v>13119</v>
      </c>
      <c r="E9666" t="s">
        <v>399</v>
      </c>
      <c r="F9666" t="s">
        <v>13771</v>
      </c>
      <c r="G9666" t="s">
        <v>39</v>
      </c>
      <c r="H9666" t="s">
        <v>203</v>
      </c>
      <c r="I9666" t="s">
        <v>13121</v>
      </c>
      <c r="J9666" s="1">
        <v>3</v>
      </c>
      <c r="K9666" t="s">
        <v>13771</v>
      </c>
      <c r="L9666" t="s">
        <v>13772</v>
      </c>
      <c r="M9666" t="s">
        <v>13773</v>
      </c>
      <c r="N9666" s="126"/>
      <c r="Q9666" t="s">
        <v>9351</v>
      </c>
      <c r="R9666" t="s">
        <v>20071</v>
      </c>
      <c r="S9666" s="120">
        <v>0.6</v>
      </c>
      <c r="U9666"/>
    </row>
    <row r="9667" spans="1:21">
      <c r="A9667">
        <v>9666</v>
      </c>
      <c r="B9667" s="1" t="s">
        <v>3975</v>
      </c>
      <c r="C9667" s="1" t="s">
        <v>201</v>
      </c>
      <c r="D9667" s="1" t="s">
        <v>13119</v>
      </c>
      <c r="E9667" t="s">
        <v>399</v>
      </c>
      <c r="F9667" t="s">
        <v>13771</v>
      </c>
      <c r="G9667" t="s">
        <v>39</v>
      </c>
      <c r="H9667" t="s">
        <v>203</v>
      </c>
      <c r="I9667" t="s">
        <v>13121</v>
      </c>
      <c r="J9667" s="1">
        <v>3</v>
      </c>
      <c r="K9667" t="s">
        <v>13771</v>
      </c>
      <c r="L9667" t="s">
        <v>13772</v>
      </c>
      <c r="M9667" t="s">
        <v>13773</v>
      </c>
      <c r="N9667" s="126"/>
      <c r="Q9667" t="s">
        <v>3975</v>
      </c>
      <c r="R9667" t="s">
        <v>20071</v>
      </c>
      <c r="S9667" s="120">
        <v>0.6</v>
      </c>
      <c r="U9667"/>
    </row>
    <row r="9668" spans="1:21">
      <c r="A9668">
        <v>9667</v>
      </c>
      <c r="B9668" s="1" t="s">
        <v>9333</v>
      </c>
      <c r="C9668" s="1" t="s">
        <v>201</v>
      </c>
      <c r="D9668" s="1" t="s">
        <v>13119</v>
      </c>
      <c r="E9668" t="s">
        <v>399</v>
      </c>
      <c r="F9668" t="s">
        <v>13771</v>
      </c>
      <c r="G9668" t="s">
        <v>39</v>
      </c>
      <c r="H9668" t="s">
        <v>203</v>
      </c>
      <c r="I9668" t="s">
        <v>13121</v>
      </c>
      <c r="J9668" s="1">
        <v>3</v>
      </c>
      <c r="K9668" t="s">
        <v>13771</v>
      </c>
      <c r="L9668" t="s">
        <v>13772</v>
      </c>
      <c r="M9668" t="s">
        <v>13773</v>
      </c>
      <c r="N9668" s="126">
        <v>0.1</v>
      </c>
      <c r="Q9668" t="s">
        <v>9333</v>
      </c>
      <c r="R9668" t="s">
        <v>20071</v>
      </c>
      <c r="S9668" s="120">
        <v>0.6</v>
      </c>
      <c r="U9668"/>
    </row>
    <row r="9669" spans="1:21">
      <c r="A9669">
        <v>9668</v>
      </c>
      <c r="B9669" s="1" t="s">
        <v>13774</v>
      </c>
      <c r="C9669" s="1" t="s">
        <v>201</v>
      </c>
      <c r="D9669" s="1" t="s">
        <v>13119</v>
      </c>
      <c r="E9669" t="s">
        <v>399</v>
      </c>
      <c r="F9669" t="s">
        <v>13771</v>
      </c>
      <c r="G9669" t="s">
        <v>39</v>
      </c>
      <c r="H9669" t="s">
        <v>203</v>
      </c>
      <c r="I9669" t="s">
        <v>13121</v>
      </c>
      <c r="J9669" s="1">
        <v>3</v>
      </c>
      <c r="K9669" t="s">
        <v>13771</v>
      </c>
      <c r="L9669" t="s">
        <v>13772</v>
      </c>
      <c r="M9669" t="s">
        <v>13773</v>
      </c>
      <c r="N9669" s="126"/>
      <c r="Q9669" t="s">
        <v>13774</v>
      </c>
      <c r="R9669" t="s">
        <v>20071</v>
      </c>
      <c r="S9669" s="120">
        <v>0.6</v>
      </c>
      <c r="U9669"/>
    </row>
    <row r="9670" spans="1:21">
      <c r="A9670">
        <v>9669</v>
      </c>
      <c r="B9670" s="1" t="s">
        <v>13775</v>
      </c>
      <c r="C9670" s="1" t="s">
        <v>201</v>
      </c>
      <c r="D9670" s="1" t="s">
        <v>13119</v>
      </c>
      <c r="E9670" t="s">
        <v>399</v>
      </c>
      <c r="F9670" t="s">
        <v>13771</v>
      </c>
      <c r="G9670" t="s">
        <v>39</v>
      </c>
      <c r="H9670" t="s">
        <v>203</v>
      </c>
      <c r="I9670" t="s">
        <v>13121</v>
      </c>
      <c r="J9670" s="1">
        <v>3</v>
      </c>
      <c r="K9670" t="s">
        <v>13771</v>
      </c>
      <c r="L9670" t="s">
        <v>13772</v>
      </c>
      <c r="M9670" t="s">
        <v>13773</v>
      </c>
      <c r="N9670" s="126"/>
      <c r="Q9670" t="s">
        <v>13775</v>
      </c>
      <c r="R9670" t="s">
        <v>20071</v>
      </c>
      <c r="S9670" s="120">
        <v>0.6</v>
      </c>
      <c r="U9670"/>
    </row>
    <row r="9671" spans="1:21">
      <c r="A9671">
        <v>9670</v>
      </c>
      <c r="B9671" s="1" t="s">
        <v>6710</v>
      </c>
      <c r="C9671" s="1" t="s">
        <v>201</v>
      </c>
      <c r="D9671" s="1" t="s">
        <v>13119</v>
      </c>
      <c r="E9671" t="s">
        <v>399</v>
      </c>
      <c r="F9671" t="s">
        <v>13771</v>
      </c>
      <c r="G9671" t="s">
        <v>39</v>
      </c>
      <c r="H9671" t="s">
        <v>203</v>
      </c>
      <c r="I9671" t="s">
        <v>13121</v>
      </c>
      <c r="J9671" s="1">
        <v>3</v>
      </c>
      <c r="K9671" t="s">
        <v>13771</v>
      </c>
      <c r="L9671" t="s">
        <v>13772</v>
      </c>
      <c r="M9671" t="s">
        <v>13773</v>
      </c>
      <c r="N9671" s="126"/>
      <c r="Q9671" t="s">
        <v>6710</v>
      </c>
      <c r="R9671" t="s">
        <v>20071</v>
      </c>
      <c r="S9671" s="120">
        <v>0.6</v>
      </c>
      <c r="U9671"/>
    </row>
    <row r="9672" spans="1:21">
      <c r="A9672">
        <v>9671</v>
      </c>
      <c r="B9672" s="1" t="s">
        <v>6709</v>
      </c>
      <c r="C9672" s="1" t="s">
        <v>201</v>
      </c>
      <c r="D9672" s="1" t="s">
        <v>13119</v>
      </c>
      <c r="E9672" t="s">
        <v>399</v>
      </c>
      <c r="F9672" t="s">
        <v>13771</v>
      </c>
      <c r="G9672" t="s">
        <v>39</v>
      </c>
      <c r="H9672" t="s">
        <v>203</v>
      </c>
      <c r="I9672" t="s">
        <v>13121</v>
      </c>
      <c r="J9672" s="1">
        <v>3</v>
      </c>
      <c r="K9672" t="s">
        <v>13771</v>
      </c>
      <c r="L9672" t="s">
        <v>13772</v>
      </c>
      <c r="M9672" t="s">
        <v>13773</v>
      </c>
      <c r="N9672" s="126">
        <v>0.01</v>
      </c>
      <c r="Q9672" t="s">
        <v>6709</v>
      </c>
      <c r="R9672" t="s">
        <v>20071</v>
      </c>
      <c r="S9672" s="120">
        <v>0.6</v>
      </c>
      <c r="U9672"/>
    </row>
    <row r="9673" spans="1:21">
      <c r="A9673">
        <v>9672</v>
      </c>
      <c r="B9673" s="1" t="s">
        <v>13776</v>
      </c>
      <c r="C9673" s="1" t="s">
        <v>201</v>
      </c>
      <c r="D9673" s="1" t="s">
        <v>13119</v>
      </c>
      <c r="E9673" t="s">
        <v>399</v>
      </c>
      <c r="F9673" t="s">
        <v>13771</v>
      </c>
      <c r="G9673" t="s">
        <v>39</v>
      </c>
      <c r="H9673" t="s">
        <v>203</v>
      </c>
      <c r="I9673" t="s">
        <v>13121</v>
      </c>
      <c r="J9673" s="1">
        <v>3</v>
      </c>
      <c r="K9673" t="s">
        <v>13771</v>
      </c>
      <c r="L9673" t="s">
        <v>13772</v>
      </c>
      <c r="M9673" t="s">
        <v>13773</v>
      </c>
      <c r="N9673" s="126"/>
      <c r="Q9673" t="s">
        <v>13776</v>
      </c>
      <c r="R9673" t="s">
        <v>20071</v>
      </c>
      <c r="S9673" s="120">
        <v>0.6</v>
      </c>
      <c r="U9673"/>
    </row>
    <row r="9674" spans="1:21">
      <c r="A9674">
        <v>9673</v>
      </c>
      <c r="B9674" s="1" t="s">
        <v>13777</v>
      </c>
      <c r="C9674" s="1" t="s">
        <v>201</v>
      </c>
      <c r="D9674" s="1" t="s">
        <v>13119</v>
      </c>
      <c r="E9674" t="s">
        <v>399</v>
      </c>
      <c r="F9674" t="s">
        <v>13771</v>
      </c>
      <c r="G9674" t="s">
        <v>39</v>
      </c>
      <c r="H9674" t="s">
        <v>203</v>
      </c>
      <c r="I9674" t="s">
        <v>13121</v>
      </c>
      <c r="J9674" s="1">
        <v>3</v>
      </c>
      <c r="K9674" t="s">
        <v>13771</v>
      </c>
      <c r="L9674" t="s">
        <v>13772</v>
      </c>
      <c r="M9674" t="s">
        <v>13773</v>
      </c>
      <c r="N9674" s="126"/>
      <c r="Q9674" t="s">
        <v>13777</v>
      </c>
      <c r="R9674" t="s">
        <v>20071</v>
      </c>
      <c r="S9674" s="120">
        <v>0.6</v>
      </c>
      <c r="U9674"/>
    </row>
    <row r="9675" spans="1:21">
      <c r="A9675">
        <v>9674</v>
      </c>
      <c r="B9675" s="1" t="s">
        <v>13778</v>
      </c>
      <c r="C9675" s="1" t="s">
        <v>201</v>
      </c>
      <c r="D9675" s="1" t="s">
        <v>13119</v>
      </c>
      <c r="E9675" t="s">
        <v>399</v>
      </c>
      <c r="F9675" t="s">
        <v>13771</v>
      </c>
      <c r="G9675" t="s">
        <v>39</v>
      </c>
      <c r="H9675" t="s">
        <v>203</v>
      </c>
      <c r="I9675" t="s">
        <v>13121</v>
      </c>
      <c r="J9675" s="1">
        <v>3</v>
      </c>
      <c r="K9675" t="s">
        <v>13771</v>
      </c>
      <c r="L9675" t="s">
        <v>13772</v>
      </c>
      <c r="M9675" t="s">
        <v>13773</v>
      </c>
      <c r="N9675" s="126"/>
      <c r="Q9675" t="s">
        <v>13778</v>
      </c>
      <c r="R9675" t="s">
        <v>20071</v>
      </c>
      <c r="S9675" s="120">
        <v>0.6</v>
      </c>
      <c r="U9675"/>
    </row>
    <row r="9676" spans="1:21">
      <c r="A9676">
        <v>9675</v>
      </c>
      <c r="B9676" s="1" t="s">
        <v>13779</v>
      </c>
      <c r="C9676" s="1" t="s">
        <v>201</v>
      </c>
      <c r="D9676" s="1" t="s">
        <v>13119</v>
      </c>
      <c r="E9676" t="s">
        <v>399</v>
      </c>
      <c r="F9676" t="s">
        <v>13771</v>
      </c>
      <c r="G9676" t="s">
        <v>39</v>
      </c>
      <c r="H9676" t="s">
        <v>203</v>
      </c>
      <c r="I9676" t="s">
        <v>13121</v>
      </c>
      <c r="J9676" s="1">
        <v>3</v>
      </c>
      <c r="K9676" t="s">
        <v>13771</v>
      </c>
      <c r="L9676" t="s">
        <v>13772</v>
      </c>
      <c r="M9676" t="s">
        <v>13773</v>
      </c>
      <c r="N9676" s="126"/>
      <c r="Q9676" t="s">
        <v>13779</v>
      </c>
      <c r="R9676" t="s">
        <v>20071</v>
      </c>
      <c r="S9676" s="120">
        <v>0.6</v>
      </c>
      <c r="U9676"/>
    </row>
    <row r="9677" spans="1:21">
      <c r="A9677">
        <v>9676</v>
      </c>
      <c r="B9677" s="1" t="s">
        <v>13780</v>
      </c>
      <c r="C9677" s="1" t="s">
        <v>201</v>
      </c>
      <c r="D9677" s="1" t="s">
        <v>13119</v>
      </c>
      <c r="E9677" t="s">
        <v>399</v>
      </c>
      <c r="F9677" t="s">
        <v>13771</v>
      </c>
      <c r="G9677" t="s">
        <v>39</v>
      </c>
      <c r="H9677" t="s">
        <v>203</v>
      </c>
      <c r="I9677" t="s">
        <v>13121</v>
      </c>
      <c r="J9677" s="1">
        <v>3</v>
      </c>
      <c r="K9677" t="s">
        <v>13771</v>
      </c>
      <c r="L9677" t="s">
        <v>13772</v>
      </c>
      <c r="M9677" t="s">
        <v>13773</v>
      </c>
      <c r="N9677" s="126"/>
      <c r="Q9677" t="s">
        <v>13780</v>
      </c>
      <c r="R9677" t="s">
        <v>20071</v>
      </c>
      <c r="S9677" s="120">
        <v>0.6</v>
      </c>
      <c r="U9677"/>
    </row>
    <row r="9678" spans="1:21">
      <c r="A9678">
        <v>9677</v>
      </c>
      <c r="B9678" s="1" t="s">
        <v>13781</v>
      </c>
      <c r="C9678" s="1" t="s">
        <v>201</v>
      </c>
      <c r="D9678" s="1" t="s">
        <v>13119</v>
      </c>
      <c r="E9678" t="s">
        <v>399</v>
      </c>
      <c r="F9678" t="s">
        <v>13771</v>
      </c>
      <c r="G9678" t="s">
        <v>39</v>
      </c>
      <c r="H9678" t="s">
        <v>203</v>
      </c>
      <c r="I9678" t="s">
        <v>13121</v>
      </c>
      <c r="J9678" s="1">
        <v>3</v>
      </c>
      <c r="K9678" t="s">
        <v>13771</v>
      </c>
      <c r="L9678" t="s">
        <v>13772</v>
      </c>
      <c r="M9678" t="s">
        <v>13773</v>
      </c>
      <c r="N9678" s="126"/>
      <c r="Q9678" t="s">
        <v>13781</v>
      </c>
      <c r="R9678" t="s">
        <v>20071</v>
      </c>
      <c r="S9678" s="120">
        <v>0.6</v>
      </c>
      <c r="U9678"/>
    </row>
    <row r="9679" spans="1:21">
      <c r="A9679">
        <v>9678</v>
      </c>
      <c r="B9679" s="1" t="s">
        <v>13782</v>
      </c>
      <c r="C9679" s="1" t="s">
        <v>201</v>
      </c>
      <c r="D9679" s="1" t="s">
        <v>13119</v>
      </c>
      <c r="E9679" t="s">
        <v>399</v>
      </c>
      <c r="F9679" t="s">
        <v>13771</v>
      </c>
      <c r="G9679" t="s">
        <v>39</v>
      </c>
      <c r="H9679" t="s">
        <v>203</v>
      </c>
      <c r="I9679" t="s">
        <v>13121</v>
      </c>
      <c r="J9679" s="1">
        <v>3</v>
      </c>
      <c r="K9679" t="s">
        <v>13771</v>
      </c>
      <c r="L9679" t="s">
        <v>13772</v>
      </c>
      <c r="M9679" t="s">
        <v>13773</v>
      </c>
      <c r="N9679" s="126">
        <v>0.01</v>
      </c>
      <c r="Q9679" t="s">
        <v>13782</v>
      </c>
      <c r="R9679" t="s">
        <v>20071</v>
      </c>
      <c r="S9679" s="120">
        <v>0.6</v>
      </c>
      <c r="U9679"/>
    </row>
    <row r="9680" spans="1:21">
      <c r="A9680">
        <v>9679</v>
      </c>
      <c r="B9680" s="1" t="s">
        <v>13783</v>
      </c>
      <c r="C9680" s="1" t="s">
        <v>64</v>
      </c>
      <c r="D9680" s="1" t="s">
        <v>13119</v>
      </c>
      <c r="E9680" t="s">
        <v>642</v>
      </c>
      <c r="F9680" t="s">
        <v>13784</v>
      </c>
      <c r="G9680" t="s">
        <v>39</v>
      </c>
      <c r="H9680" t="s">
        <v>67</v>
      </c>
      <c r="I9680" t="s">
        <v>13121</v>
      </c>
      <c r="J9680" s="1">
        <v>5</v>
      </c>
      <c r="K9680" t="s">
        <v>13784</v>
      </c>
      <c r="L9680" t="s">
        <v>13785</v>
      </c>
      <c r="M9680" t="s">
        <v>13786</v>
      </c>
      <c r="N9680" s="126"/>
      <c r="Q9680" t="s">
        <v>13783</v>
      </c>
      <c r="R9680" t="s">
        <v>20072</v>
      </c>
      <c r="S9680" s="120">
        <v>0.6</v>
      </c>
      <c r="U9680"/>
    </row>
    <row r="9681" spans="1:21">
      <c r="A9681">
        <v>9680</v>
      </c>
      <c r="B9681" s="1" t="s">
        <v>13787</v>
      </c>
      <c r="C9681" s="1" t="s">
        <v>64</v>
      </c>
      <c r="D9681" s="1" t="s">
        <v>13119</v>
      </c>
      <c r="E9681" t="s">
        <v>642</v>
      </c>
      <c r="F9681" t="s">
        <v>13784</v>
      </c>
      <c r="G9681" t="s">
        <v>39</v>
      </c>
      <c r="H9681" t="s">
        <v>67</v>
      </c>
      <c r="I9681" t="s">
        <v>13121</v>
      </c>
      <c r="J9681" s="1">
        <v>5</v>
      </c>
      <c r="K9681" t="s">
        <v>13784</v>
      </c>
      <c r="L9681" t="s">
        <v>13785</v>
      </c>
      <c r="M9681" t="s">
        <v>13786</v>
      </c>
      <c r="N9681" s="126"/>
      <c r="Q9681" t="s">
        <v>13787</v>
      </c>
      <c r="R9681" t="s">
        <v>20072</v>
      </c>
      <c r="S9681" s="120">
        <v>0.6</v>
      </c>
      <c r="U9681"/>
    </row>
    <row r="9682" spans="1:21">
      <c r="A9682">
        <v>9681</v>
      </c>
      <c r="B9682" s="1" t="s">
        <v>13788</v>
      </c>
      <c r="C9682" s="1" t="s">
        <v>64</v>
      </c>
      <c r="D9682" s="1" t="s">
        <v>13119</v>
      </c>
      <c r="E9682" t="s">
        <v>642</v>
      </c>
      <c r="F9682" t="s">
        <v>13784</v>
      </c>
      <c r="G9682" t="s">
        <v>39</v>
      </c>
      <c r="H9682" t="s">
        <v>67</v>
      </c>
      <c r="I9682" t="s">
        <v>13121</v>
      </c>
      <c r="J9682" s="1">
        <v>5</v>
      </c>
      <c r="K9682" t="s">
        <v>13784</v>
      </c>
      <c r="L9682" t="s">
        <v>13785</v>
      </c>
      <c r="M9682" t="s">
        <v>13786</v>
      </c>
      <c r="N9682" s="126"/>
      <c r="Q9682" t="s">
        <v>13788</v>
      </c>
      <c r="R9682" t="s">
        <v>20072</v>
      </c>
      <c r="S9682" s="120">
        <v>0.6</v>
      </c>
      <c r="U9682"/>
    </row>
    <row r="9683" spans="1:21">
      <c r="A9683">
        <v>9682</v>
      </c>
      <c r="B9683" s="1" t="s">
        <v>13789</v>
      </c>
      <c r="C9683" s="1" t="s">
        <v>64</v>
      </c>
      <c r="D9683" s="1" t="s">
        <v>13119</v>
      </c>
      <c r="E9683" t="s">
        <v>642</v>
      </c>
      <c r="F9683" t="s">
        <v>13784</v>
      </c>
      <c r="G9683" t="s">
        <v>39</v>
      </c>
      <c r="H9683" t="s">
        <v>67</v>
      </c>
      <c r="I9683" t="s">
        <v>13121</v>
      </c>
      <c r="J9683" s="1">
        <v>5</v>
      </c>
      <c r="K9683" t="s">
        <v>13784</v>
      </c>
      <c r="L9683" t="s">
        <v>13785</v>
      </c>
      <c r="M9683" t="s">
        <v>13786</v>
      </c>
      <c r="N9683" s="126"/>
      <c r="Q9683" t="s">
        <v>13789</v>
      </c>
      <c r="R9683" t="s">
        <v>20072</v>
      </c>
      <c r="S9683" s="120">
        <v>0.6</v>
      </c>
      <c r="U9683"/>
    </row>
    <row r="9684" spans="1:21">
      <c r="A9684">
        <v>9683</v>
      </c>
      <c r="B9684" s="1" t="s">
        <v>13790</v>
      </c>
      <c r="C9684" s="1" t="s">
        <v>64</v>
      </c>
      <c r="D9684" s="1" t="s">
        <v>13119</v>
      </c>
      <c r="E9684" t="s">
        <v>642</v>
      </c>
      <c r="F9684" t="s">
        <v>13784</v>
      </c>
      <c r="G9684" t="s">
        <v>39</v>
      </c>
      <c r="H9684" t="s">
        <v>67</v>
      </c>
      <c r="I9684" t="s">
        <v>13121</v>
      </c>
      <c r="J9684" s="1">
        <v>5</v>
      </c>
      <c r="K9684" t="s">
        <v>13784</v>
      </c>
      <c r="L9684" t="s">
        <v>13785</v>
      </c>
      <c r="M9684" t="s">
        <v>13786</v>
      </c>
      <c r="N9684" s="126"/>
      <c r="Q9684" t="s">
        <v>13790</v>
      </c>
      <c r="R9684" t="s">
        <v>20072</v>
      </c>
      <c r="S9684" s="120">
        <v>0.6</v>
      </c>
      <c r="U9684"/>
    </row>
    <row r="9685" spans="1:21">
      <c r="A9685">
        <v>9684</v>
      </c>
      <c r="B9685" s="1" t="s">
        <v>13791</v>
      </c>
      <c r="C9685" s="1" t="s">
        <v>64</v>
      </c>
      <c r="D9685" s="1" t="s">
        <v>13119</v>
      </c>
      <c r="E9685" t="s">
        <v>642</v>
      </c>
      <c r="F9685" t="s">
        <v>13784</v>
      </c>
      <c r="G9685" t="s">
        <v>39</v>
      </c>
      <c r="H9685" t="s">
        <v>67</v>
      </c>
      <c r="I9685" t="s">
        <v>13121</v>
      </c>
      <c r="J9685" s="1">
        <v>5</v>
      </c>
      <c r="K9685" t="s">
        <v>13784</v>
      </c>
      <c r="L9685" t="s">
        <v>13785</v>
      </c>
      <c r="M9685" t="s">
        <v>13786</v>
      </c>
      <c r="N9685" s="126"/>
      <c r="Q9685" t="s">
        <v>13791</v>
      </c>
      <c r="R9685" t="s">
        <v>20072</v>
      </c>
      <c r="S9685" s="120">
        <v>0.6</v>
      </c>
      <c r="U9685"/>
    </row>
    <row r="9686" spans="1:21">
      <c r="A9686">
        <v>9685</v>
      </c>
      <c r="B9686" s="1" t="s">
        <v>13792</v>
      </c>
      <c r="C9686" s="1" t="s">
        <v>64</v>
      </c>
      <c r="D9686" s="1" t="s">
        <v>13119</v>
      </c>
      <c r="E9686" t="s">
        <v>642</v>
      </c>
      <c r="F9686" t="s">
        <v>13784</v>
      </c>
      <c r="G9686" t="s">
        <v>39</v>
      </c>
      <c r="H9686" t="s">
        <v>67</v>
      </c>
      <c r="I9686" t="s">
        <v>13121</v>
      </c>
      <c r="J9686" s="1">
        <v>5</v>
      </c>
      <c r="K9686" t="s">
        <v>13784</v>
      </c>
      <c r="L9686" t="s">
        <v>13785</v>
      </c>
      <c r="M9686" t="s">
        <v>13786</v>
      </c>
      <c r="N9686" s="126"/>
      <c r="Q9686" t="s">
        <v>13792</v>
      </c>
      <c r="R9686" t="s">
        <v>20072</v>
      </c>
      <c r="S9686" s="120">
        <v>0.6</v>
      </c>
      <c r="U9686"/>
    </row>
    <row r="9687" spans="1:21">
      <c r="A9687">
        <v>9686</v>
      </c>
      <c r="B9687" s="1" t="s">
        <v>13793</v>
      </c>
      <c r="C9687" s="1" t="s">
        <v>64</v>
      </c>
      <c r="D9687" s="1" t="s">
        <v>13119</v>
      </c>
      <c r="E9687" t="s">
        <v>642</v>
      </c>
      <c r="F9687" t="s">
        <v>13784</v>
      </c>
      <c r="G9687" t="s">
        <v>39</v>
      </c>
      <c r="H9687" t="s">
        <v>67</v>
      </c>
      <c r="I9687" t="s">
        <v>13121</v>
      </c>
      <c r="J9687" s="1">
        <v>5</v>
      </c>
      <c r="K9687" t="s">
        <v>13784</v>
      </c>
      <c r="L9687" t="s">
        <v>13785</v>
      </c>
      <c r="M9687" t="s">
        <v>13786</v>
      </c>
      <c r="N9687" s="126"/>
      <c r="Q9687" t="s">
        <v>13793</v>
      </c>
      <c r="R9687" t="s">
        <v>20072</v>
      </c>
      <c r="S9687" s="120">
        <v>0.6</v>
      </c>
      <c r="U9687"/>
    </row>
    <row r="9688" spans="1:21">
      <c r="A9688">
        <v>9687</v>
      </c>
      <c r="B9688" s="1" t="s">
        <v>8056</v>
      </c>
      <c r="C9688" s="1" t="s">
        <v>64</v>
      </c>
      <c r="D9688" s="1" t="s">
        <v>13119</v>
      </c>
      <c r="E9688" t="s">
        <v>642</v>
      </c>
      <c r="F9688" t="s">
        <v>13784</v>
      </c>
      <c r="G9688" t="s">
        <v>39</v>
      </c>
      <c r="H9688" t="s">
        <v>67</v>
      </c>
      <c r="I9688" t="s">
        <v>13121</v>
      </c>
      <c r="J9688" s="1">
        <v>5</v>
      </c>
      <c r="K9688" t="s">
        <v>13784</v>
      </c>
      <c r="L9688" t="s">
        <v>13785</v>
      </c>
      <c r="M9688" t="s">
        <v>13786</v>
      </c>
      <c r="N9688" s="126"/>
      <c r="Q9688" t="s">
        <v>8056</v>
      </c>
      <c r="R9688" t="s">
        <v>20072</v>
      </c>
      <c r="S9688" s="120">
        <v>0.6</v>
      </c>
      <c r="U9688"/>
    </row>
    <row r="9689" spans="1:21">
      <c r="A9689">
        <v>9688</v>
      </c>
      <c r="B9689" s="1" t="s">
        <v>13794</v>
      </c>
      <c r="C9689" s="1" t="s">
        <v>64</v>
      </c>
      <c r="D9689" s="1" t="s">
        <v>13119</v>
      </c>
      <c r="E9689" t="s">
        <v>642</v>
      </c>
      <c r="F9689" t="s">
        <v>13784</v>
      </c>
      <c r="G9689" t="s">
        <v>39</v>
      </c>
      <c r="H9689" t="s">
        <v>67</v>
      </c>
      <c r="I9689" t="s">
        <v>13121</v>
      </c>
      <c r="J9689" s="1">
        <v>5</v>
      </c>
      <c r="K9689" t="s">
        <v>13784</v>
      </c>
      <c r="L9689" t="s">
        <v>13785</v>
      </c>
      <c r="M9689" t="s">
        <v>13786</v>
      </c>
      <c r="N9689" s="126"/>
      <c r="Q9689" t="s">
        <v>13794</v>
      </c>
      <c r="R9689" t="s">
        <v>20072</v>
      </c>
      <c r="S9689" s="120">
        <v>0.6</v>
      </c>
      <c r="U9689"/>
    </row>
    <row r="9690" spans="1:21">
      <c r="A9690">
        <v>9689</v>
      </c>
      <c r="B9690" s="1" t="s">
        <v>13795</v>
      </c>
      <c r="C9690" s="1" t="s">
        <v>64</v>
      </c>
      <c r="D9690" s="1" t="s">
        <v>13119</v>
      </c>
      <c r="E9690" t="s">
        <v>642</v>
      </c>
      <c r="F9690" t="s">
        <v>13784</v>
      </c>
      <c r="G9690" t="s">
        <v>39</v>
      </c>
      <c r="H9690" t="s">
        <v>67</v>
      </c>
      <c r="I9690" t="s">
        <v>13121</v>
      </c>
      <c r="J9690" s="1">
        <v>5</v>
      </c>
      <c r="K9690" t="s">
        <v>13784</v>
      </c>
      <c r="L9690" t="s">
        <v>13785</v>
      </c>
      <c r="M9690" t="s">
        <v>13786</v>
      </c>
      <c r="N9690" s="126"/>
      <c r="Q9690" t="s">
        <v>13795</v>
      </c>
      <c r="R9690" t="s">
        <v>20072</v>
      </c>
      <c r="S9690" s="120">
        <v>0.6</v>
      </c>
      <c r="U9690"/>
    </row>
    <row r="9691" spans="1:21">
      <c r="A9691">
        <v>9690</v>
      </c>
      <c r="B9691" s="1" t="s">
        <v>13796</v>
      </c>
      <c r="C9691" s="1" t="s">
        <v>64</v>
      </c>
      <c r="D9691" s="1" t="s">
        <v>13119</v>
      </c>
      <c r="E9691" t="s">
        <v>642</v>
      </c>
      <c r="F9691" t="s">
        <v>13784</v>
      </c>
      <c r="G9691" t="s">
        <v>39</v>
      </c>
      <c r="H9691" t="s">
        <v>67</v>
      </c>
      <c r="I9691" t="s">
        <v>13121</v>
      </c>
      <c r="J9691" s="1">
        <v>5</v>
      </c>
      <c r="K9691" t="s">
        <v>13784</v>
      </c>
      <c r="L9691" t="s">
        <v>13785</v>
      </c>
      <c r="M9691" t="s">
        <v>13786</v>
      </c>
      <c r="N9691" s="126"/>
      <c r="Q9691" t="s">
        <v>13796</v>
      </c>
      <c r="R9691" t="s">
        <v>20072</v>
      </c>
      <c r="S9691" s="120">
        <v>0.6</v>
      </c>
      <c r="U9691"/>
    </row>
    <row r="9692" spans="1:21">
      <c r="A9692">
        <v>9691</v>
      </c>
      <c r="B9692" s="1" t="s">
        <v>13797</v>
      </c>
      <c r="C9692" s="1" t="s">
        <v>64</v>
      </c>
      <c r="D9692" s="1" t="s">
        <v>13119</v>
      </c>
      <c r="E9692" t="s">
        <v>642</v>
      </c>
      <c r="F9692" t="s">
        <v>13784</v>
      </c>
      <c r="G9692" t="s">
        <v>39</v>
      </c>
      <c r="H9692" t="s">
        <v>67</v>
      </c>
      <c r="I9692" t="s">
        <v>13121</v>
      </c>
      <c r="J9692" s="1">
        <v>5</v>
      </c>
      <c r="K9692" t="s">
        <v>13784</v>
      </c>
      <c r="L9692" t="s">
        <v>13785</v>
      </c>
      <c r="M9692" t="s">
        <v>13786</v>
      </c>
      <c r="N9692" s="126"/>
      <c r="Q9692" t="s">
        <v>13797</v>
      </c>
      <c r="R9692" t="s">
        <v>20072</v>
      </c>
      <c r="S9692" s="120">
        <v>0.6</v>
      </c>
      <c r="U9692"/>
    </row>
    <row r="9693" spans="1:21">
      <c r="A9693">
        <v>9692</v>
      </c>
      <c r="B9693" s="1" t="s">
        <v>13798</v>
      </c>
      <c r="C9693" s="1" t="s">
        <v>64</v>
      </c>
      <c r="D9693" s="1" t="s">
        <v>13119</v>
      </c>
      <c r="E9693" t="s">
        <v>642</v>
      </c>
      <c r="F9693" t="s">
        <v>13784</v>
      </c>
      <c r="G9693" t="s">
        <v>39</v>
      </c>
      <c r="H9693" t="s">
        <v>67</v>
      </c>
      <c r="I9693" t="s">
        <v>13121</v>
      </c>
      <c r="J9693" s="1">
        <v>5</v>
      </c>
      <c r="K9693" t="s">
        <v>13784</v>
      </c>
      <c r="L9693" t="s">
        <v>13785</v>
      </c>
      <c r="M9693" t="s">
        <v>13786</v>
      </c>
      <c r="N9693" s="126"/>
      <c r="Q9693" t="s">
        <v>13798</v>
      </c>
      <c r="R9693" t="s">
        <v>20072</v>
      </c>
      <c r="S9693" s="120">
        <v>0.6</v>
      </c>
      <c r="U9693"/>
    </row>
    <row r="9694" spans="1:21">
      <c r="A9694">
        <v>9693</v>
      </c>
      <c r="B9694" s="1" t="s">
        <v>13799</v>
      </c>
      <c r="C9694" s="1" t="s">
        <v>64</v>
      </c>
      <c r="D9694" s="1" t="s">
        <v>13119</v>
      </c>
      <c r="E9694" t="s">
        <v>642</v>
      </c>
      <c r="F9694" t="s">
        <v>13784</v>
      </c>
      <c r="G9694" t="s">
        <v>39</v>
      </c>
      <c r="H9694" t="s">
        <v>67</v>
      </c>
      <c r="I9694" t="s">
        <v>13121</v>
      </c>
      <c r="J9694" s="1">
        <v>5</v>
      </c>
      <c r="K9694" t="s">
        <v>13784</v>
      </c>
      <c r="L9694" t="s">
        <v>13785</v>
      </c>
      <c r="M9694" t="s">
        <v>13786</v>
      </c>
      <c r="N9694" s="126"/>
      <c r="Q9694" t="s">
        <v>13799</v>
      </c>
      <c r="R9694" t="s">
        <v>20072</v>
      </c>
      <c r="S9694" s="120">
        <v>0.6</v>
      </c>
      <c r="U9694"/>
    </row>
    <row r="9695" spans="1:21">
      <c r="A9695">
        <v>9694</v>
      </c>
      <c r="B9695" s="1" t="s">
        <v>13800</v>
      </c>
      <c r="C9695" s="1" t="s">
        <v>64</v>
      </c>
      <c r="D9695" s="1" t="s">
        <v>13119</v>
      </c>
      <c r="E9695" t="s">
        <v>642</v>
      </c>
      <c r="F9695" t="s">
        <v>13784</v>
      </c>
      <c r="G9695" t="s">
        <v>39</v>
      </c>
      <c r="H9695" t="s">
        <v>67</v>
      </c>
      <c r="I9695" t="s">
        <v>13121</v>
      </c>
      <c r="J9695" s="1">
        <v>5</v>
      </c>
      <c r="K9695" t="s">
        <v>13784</v>
      </c>
      <c r="L9695" t="s">
        <v>13785</v>
      </c>
      <c r="M9695" t="s">
        <v>13786</v>
      </c>
      <c r="N9695" s="126"/>
      <c r="Q9695" t="s">
        <v>13800</v>
      </c>
      <c r="R9695" t="s">
        <v>20072</v>
      </c>
      <c r="S9695" s="120">
        <v>0.6</v>
      </c>
      <c r="U9695"/>
    </row>
    <row r="9696" spans="1:21">
      <c r="A9696">
        <v>9695</v>
      </c>
      <c r="B9696" s="1" t="s">
        <v>13801</v>
      </c>
      <c r="C9696" s="1" t="s">
        <v>64</v>
      </c>
      <c r="D9696" s="1" t="s">
        <v>13119</v>
      </c>
      <c r="E9696" t="s">
        <v>642</v>
      </c>
      <c r="F9696" t="s">
        <v>13784</v>
      </c>
      <c r="G9696" t="s">
        <v>39</v>
      </c>
      <c r="H9696" t="s">
        <v>67</v>
      </c>
      <c r="I9696" t="s">
        <v>13121</v>
      </c>
      <c r="J9696" s="1">
        <v>5</v>
      </c>
      <c r="K9696" t="s">
        <v>13784</v>
      </c>
      <c r="L9696" t="s">
        <v>13785</v>
      </c>
      <c r="M9696" t="s">
        <v>13786</v>
      </c>
      <c r="N9696" s="126"/>
      <c r="Q9696" t="s">
        <v>13801</v>
      </c>
      <c r="R9696" t="s">
        <v>20072</v>
      </c>
      <c r="S9696" s="120">
        <v>0.6</v>
      </c>
      <c r="U9696"/>
    </row>
    <row r="9697" spans="1:21">
      <c r="A9697">
        <v>9696</v>
      </c>
      <c r="B9697" s="1" t="s">
        <v>13802</v>
      </c>
      <c r="C9697" s="1" t="s">
        <v>64</v>
      </c>
      <c r="D9697" s="1" t="s">
        <v>13119</v>
      </c>
      <c r="E9697" t="s">
        <v>642</v>
      </c>
      <c r="F9697" t="s">
        <v>13784</v>
      </c>
      <c r="G9697" t="s">
        <v>39</v>
      </c>
      <c r="H9697" t="s">
        <v>67</v>
      </c>
      <c r="I9697" t="s">
        <v>13121</v>
      </c>
      <c r="J9697" s="1">
        <v>5</v>
      </c>
      <c r="K9697" t="s">
        <v>13784</v>
      </c>
      <c r="L9697" t="s">
        <v>13785</v>
      </c>
      <c r="M9697" t="s">
        <v>13786</v>
      </c>
      <c r="N9697" s="126">
        <v>0.01</v>
      </c>
      <c r="Q9697" t="s">
        <v>13802</v>
      </c>
      <c r="R9697" t="s">
        <v>20072</v>
      </c>
      <c r="S9697" s="120">
        <v>0.6</v>
      </c>
      <c r="U9697"/>
    </row>
    <row r="9698" spans="1:21">
      <c r="A9698">
        <v>9697</v>
      </c>
      <c r="B9698" s="1" t="s">
        <v>8036</v>
      </c>
      <c r="C9698" s="1" t="s">
        <v>64</v>
      </c>
      <c r="D9698" s="1" t="s">
        <v>13119</v>
      </c>
      <c r="E9698" t="s">
        <v>642</v>
      </c>
      <c r="F9698" t="s">
        <v>13784</v>
      </c>
      <c r="G9698" t="s">
        <v>39</v>
      </c>
      <c r="H9698" t="s">
        <v>67</v>
      </c>
      <c r="I9698" t="s">
        <v>13121</v>
      </c>
      <c r="J9698" s="1">
        <v>5</v>
      </c>
      <c r="K9698" t="s">
        <v>13784</v>
      </c>
      <c r="L9698" t="s">
        <v>13785</v>
      </c>
      <c r="M9698" t="s">
        <v>13786</v>
      </c>
      <c r="N9698" s="126"/>
      <c r="Q9698" t="s">
        <v>8036</v>
      </c>
      <c r="R9698" t="s">
        <v>20072</v>
      </c>
      <c r="S9698" s="120">
        <v>0.6</v>
      </c>
      <c r="U9698"/>
    </row>
    <row r="9699" spans="1:21">
      <c r="A9699">
        <v>9698</v>
      </c>
      <c r="B9699" s="1" t="s">
        <v>13803</v>
      </c>
      <c r="C9699" s="1" t="s">
        <v>64</v>
      </c>
      <c r="D9699" s="1" t="s">
        <v>13119</v>
      </c>
      <c r="E9699" t="s">
        <v>642</v>
      </c>
      <c r="F9699" t="s">
        <v>13784</v>
      </c>
      <c r="G9699" t="s">
        <v>39</v>
      </c>
      <c r="H9699" t="s">
        <v>67</v>
      </c>
      <c r="I9699" t="s">
        <v>13121</v>
      </c>
      <c r="J9699" s="1">
        <v>5</v>
      </c>
      <c r="K9699" t="s">
        <v>13784</v>
      </c>
      <c r="L9699" t="s">
        <v>13785</v>
      </c>
      <c r="M9699" t="s">
        <v>13786</v>
      </c>
      <c r="N9699" s="126"/>
      <c r="Q9699" t="s">
        <v>13803</v>
      </c>
      <c r="R9699" t="s">
        <v>20072</v>
      </c>
      <c r="S9699" s="120">
        <v>0.6</v>
      </c>
      <c r="U9699"/>
    </row>
    <row r="9700" spans="1:21">
      <c r="A9700">
        <v>9699</v>
      </c>
      <c r="B9700" s="1" t="s">
        <v>13804</v>
      </c>
      <c r="C9700" s="1" t="s">
        <v>64</v>
      </c>
      <c r="D9700" s="1" t="s">
        <v>13119</v>
      </c>
      <c r="E9700" t="s">
        <v>642</v>
      </c>
      <c r="F9700" t="s">
        <v>13784</v>
      </c>
      <c r="G9700" t="s">
        <v>39</v>
      </c>
      <c r="H9700" t="s">
        <v>67</v>
      </c>
      <c r="I9700" t="s">
        <v>13121</v>
      </c>
      <c r="J9700" s="1">
        <v>5</v>
      </c>
      <c r="K9700" t="s">
        <v>13784</v>
      </c>
      <c r="L9700" t="s">
        <v>13785</v>
      </c>
      <c r="M9700" t="s">
        <v>13786</v>
      </c>
      <c r="N9700" s="126"/>
      <c r="Q9700" t="s">
        <v>13804</v>
      </c>
      <c r="R9700" t="s">
        <v>20072</v>
      </c>
      <c r="S9700" s="120">
        <v>0.6</v>
      </c>
      <c r="U9700"/>
    </row>
    <row r="9701" spans="1:21">
      <c r="A9701">
        <v>9700</v>
      </c>
      <c r="B9701" s="1" t="s">
        <v>13805</v>
      </c>
      <c r="C9701" s="1" t="s">
        <v>64</v>
      </c>
      <c r="D9701" s="1" t="s">
        <v>13119</v>
      </c>
      <c r="E9701" t="s">
        <v>642</v>
      </c>
      <c r="F9701" t="s">
        <v>13784</v>
      </c>
      <c r="G9701" t="s">
        <v>39</v>
      </c>
      <c r="H9701" t="s">
        <v>67</v>
      </c>
      <c r="I9701" t="s">
        <v>13121</v>
      </c>
      <c r="J9701" s="1">
        <v>5</v>
      </c>
      <c r="K9701" t="s">
        <v>13784</v>
      </c>
      <c r="L9701" t="s">
        <v>13785</v>
      </c>
      <c r="M9701" t="s">
        <v>13786</v>
      </c>
      <c r="N9701" s="126"/>
      <c r="Q9701" t="s">
        <v>13805</v>
      </c>
      <c r="R9701" t="s">
        <v>20072</v>
      </c>
      <c r="S9701" s="120">
        <v>0.6</v>
      </c>
      <c r="U9701"/>
    </row>
    <row r="9702" spans="1:21">
      <c r="A9702">
        <v>9701</v>
      </c>
      <c r="B9702" s="1" t="s">
        <v>13806</v>
      </c>
      <c r="C9702" s="1" t="s">
        <v>64</v>
      </c>
      <c r="D9702" s="1" t="s">
        <v>13119</v>
      </c>
      <c r="E9702" t="s">
        <v>642</v>
      </c>
      <c r="F9702" t="s">
        <v>13784</v>
      </c>
      <c r="G9702" t="s">
        <v>39</v>
      </c>
      <c r="H9702" t="s">
        <v>67</v>
      </c>
      <c r="I9702" t="s">
        <v>13121</v>
      </c>
      <c r="J9702" s="1">
        <v>5</v>
      </c>
      <c r="K9702" t="s">
        <v>13784</v>
      </c>
      <c r="L9702" t="s">
        <v>13785</v>
      </c>
      <c r="M9702" t="s">
        <v>13786</v>
      </c>
      <c r="N9702" s="126"/>
      <c r="Q9702" t="s">
        <v>13806</v>
      </c>
      <c r="R9702" t="s">
        <v>20072</v>
      </c>
      <c r="S9702" s="120">
        <v>0.6</v>
      </c>
      <c r="U9702"/>
    </row>
    <row r="9703" spans="1:21">
      <c r="A9703">
        <v>9702</v>
      </c>
      <c r="B9703" s="1" t="s">
        <v>13807</v>
      </c>
      <c r="C9703" s="1" t="s">
        <v>64</v>
      </c>
      <c r="D9703" s="1" t="s">
        <v>13119</v>
      </c>
      <c r="E9703" t="s">
        <v>642</v>
      </c>
      <c r="F9703" t="s">
        <v>13784</v>
      </c>
      <c r="G9703" t="s">
        <v>39</v>
      </c>
      <c r="H9703" t="s">
        <v>67</v>
      </c>
      <c r="I9703" t="s">
        <v>13121</v>
      </c>
      <c r="J9703" s="1">
        <v>5</v>
      </c>
      <c r="K9703" t="s">
        <v>13784</v>
      </c>
      <c r="L9703" t="s">
        <v>13785</v>
      </c>
      <c r="M9703" t="s">
        <v>13786</v>
      </c>
      <c r="N9703" s="126"/>
      <c r="Q9703" t="s">
        <v>13807</v>
      </c>
      <c r="R9703" t="s">
        <v>20072</v>
      </c>
      <c r="S9703" s="120">
        <v>0.6</v>
      </c>
      <c r="U9703"/>
    </row>
    <row r="9704" spans="1:21">
      <c r="A9704">
        <v>9703</v>
      </c>
      <c r="B9704" s="1" t="s">
        <v>7000</v>
      </c>
      <c r="C9704" s="1" t="s">
        <v>64</v>
      </c>
      <c r="D9704" s="1" t="s">
        <v>13119</v>
      </c>
      <c r="E9704" t="s">
        <v>642</v>
      </c>
      <c r="F9704" t="s">
        <v>13784</v>
      </c>
      <c r="G9704" t="s">
        <v>39</v>
      </c>
      <c r="H9704" t="s">
        <v>67</v>
      </c>
      <c r="I9704" t="s">
        <v>13121</v>
      </c>
      <c r="J9704" s="1">
        <v>5</v>
      </c>
      <c r="K9704" t="s">
        <v>13784</v>
      </c>
      <c r="L9704" t="s">
        <v>13785</v>
      </c>
      <c r="M9704" t="s">
        <v>13786</v>
      </c>
      <c r="N9704" s="126"/>
      <c r="Q9704" t="s">
        <v>7000</v>
      </c>
      <c r="R9704" t="s">
        <v>20072</v>
      </c>
      <c r="S9704" s="120">
        <v>0.6</v>
      </c>
      <c r="U9704"/>
    </row>
    <row r="9705" spans="1:21">
      <c r="A9705">
        <v>9704</v>
      </c>
      <c r="B9705" s="1" t="s">
        <v>7001</v>
      </c>
      <c r="C9705" s="1" t="s">
        <v>64</v>
      </c>
      <c r="D9705" s="1" t="s">
        <v>13119</v>
      </c>
      <c r="E9705" t="s">
        <v>642</v>
      </c>
      <c r="F9705" t="s">
        <v>13784</v>
      </c>
      <c r="G9705" t="s">
        <v>39</v>
      </c>
      <c r="H9705" t="s">
        <v>67</v>
      </c>
      <c r="I9705" t="s">
        <v>13121</v>
      </c>
      <c r="J9705" s="1">
        <v>5</v>
      </c>
      <c r="K9705" t="s">
        <v>13784</v>
      </c>
      <c r="L9705" t="s">
        <v>13785</v>
      </c>
      <c r="M9705" t="s">
        <v>13786</v>
      </c>
      <c r="N9705" s="126"/>
      <c r="Q9705" t="s">
        <v>7001</v>
      </c>
      <c r="R9705" t="s">
        <v>20072</v>
      </c>
      <c r="S9705" s="120">
        <v>0.6</v>
      </c>
      <c r="U9705"/>
    </row>
    <row r="9706" spans="1:21">
      <c r="A9706">
        <v>9705</v>
      </c>
      <c r="B9706" s="1" t="s">
        <v>13808</v>
      </c>
      <c r="C9706" s="1" t="s">
        <v>64</v>
      </c>
      <c r="D9706" s="1" t="s">
        <v>13119</v>
      </c>
      <c r="E9706" t="s">
        <v>642</v>
      </c>
      <c r="F9706" t="s">
        <v>13784</v>
      </c>
      <c r="G9706" t="s">
        <v>39</v>
      </c>
      <c r="H9706" t="s">
        <v>67</v>
      </c>
      <c r="I9706" t="s">
        <v>13121</v>
      </c>
      <c r="J9706" s="1">
        <v>5</v>
      </c>
      <c r="K9706" t="s">
        <v>13784</v>
      </c>
      <c r="L9706" t="s">
        <v>13785</v>
      </c>
      <c r="M9706" t="s">
        <v>13786</v>
      </c>
      <c r="N9706" s="126"/>
      <c r="Q9706" t="s">
        <v>13808</v>
      </c>
      <c r="R9706" t="s">
        <v>20072</v>
      </c>
      <c r="S9706" s="120">
        <v>0.6</v>
      </c>
      <c r="U9706"/>
    </row>
    <row r="9707" spans="1:21">
      <c r="A9707">
        <v>9706</v>
      </c>
      <c r="B9707" s="1" t="s">
        <v>13809</v>
      </c>
      <c r="C9707" s="1" t="s">
        <v>64</v>
      </c>
      <c r="D9707" s="1" t="s">
        <v>13119</v>
      </c>
      <c r="E9707" t="s">
        <v>642</v>
      </c>
      <c r="F9707" t="s">
        <v>13784</v>
      </c>
      <c r="G9707" t="s">
        <v>39</v>
      </c>
      <c r="H9707" t="s">
        <v>67</v>
      </c>
      <c r="I9707" t="s">
        <v>13121</v>
      </c>
      <c r="J9707" s="1">
        <v>5</v>
      </c>
      <c r="K9707" t="s">
        <v>13784</v>
      </c>
      <c r="L9707" t="s">
        <v>13785</v>
      </c>
      <c r="M9707" t="s">
        <v>13786</v>
      </c>
      <c r="N9707" s="126"/>
      <c r="Q9707" t="s">
        <v>13809</v>
      </c>
      <c r="R9707" t="s">
        <v>20072</v>
      </c>
      <c r="S9707" s="120">
        <v>0.6</v>
      </c>
      <c r="U9707"/>
    </row>
    <row r="9708" spans="1:21">
      <c r="A9708">
        <v>9707</v>
      </c>
      <c r="B9708" s="1" t="s">
        <v>13810</v>
      </c>
      <c r="C9708" s="1" t="s">
        <v>64</v>
      </c>
      <c r="D9708" s="1" t="s">
        <v>13119</v>
      </c>
      <c r="E9708" t="s">
        <v>642</v>
      </c>
      <c r="F9708" t="s">
        <v>13784</v>
      </c>
      <c r="G9708" t="s">
        <v>39</v>
      </c>
      <c r="H9708" t="s">
        <v>67</v>
      </c>
      <c r="I9708" t="s">
        <v>13121</v>
      </c>
      <c r="J9708" s="1">
        <v>5</v>
      </c>
      <c r="K9708" t="s">
        <v>13784</v>
      </c>
      <c r="L9708" t="s">
        <v>13785</v>
      </c>
      <c r="M9708" t="s">
        <v>13786</v>
      </c>
      <c r="N9708" s="126"/>
      <c r="Q9708" t="s">
        <v>13810</v>
      </c>
      <c r="R9708" t="s">
        <v>20072</v>
      </c>
      <c r="S9708" s="120">
        <v>0.6</v>
      </c>
      <c r="U9708"/>
    </row>
    <row r="9709" spans="1:21">
      <c r="A9709">
        <v>9708</v>
      </c>
      <c r="B9709" s="1" t="s">
        <v>13811</v>
      </c>
      <c r="C9709" s="1" t="s">
        <v>64</v>
      </c>
      <c r="D9709" s="1" t="s">
        <v>13119</v>
      </c>
      <c r="E9709" t="s">
        <v>642</v>
      </c>
      <c r="F9709" t="s">
        <v>13784</v>
      </c>
      <c r="G9709" t="s">
        <v>39</v>
      </c>
      <c r="H9709" t="s">
        <v>67</v>
      </c>
      <c r="I9709" t="s">
        <v>13121</v>
      </c>
      <c r="J9709" s="1">
        <v>5</v>
      </c>
      <c r="K9709" t="s">
        <v>13784</v>
      </c>
      <c r="L9709" t="s">
        <v>13785</v>
      </c>
      <c r="M9709" t="s">
        <v>13786</v>
      </c>
      <c r="N9709" s="126"/>
      <c r="Q9709" t="s">
        <v>13811</v>
      </c>
      <c r="R9709" t="s">
        <v>20072</v>
      </c>
      <c r="S9709" s="120">
        <v>0.6</v>
      </c>
      <c r="U9709"/>
    </row>
    <row r="9710" spans="1:21">
      <c r="A9710">
        <v>9709</v>
      </c>
      <c r="B9710" s="1" t="s">
        <v>13812</v>
      </c>
      <c r="C9710" s="1" t="s">
        <v>64</v>
      </c>
      <c r="D9710" s="1" t="s">
        <v>13119</v>
      </c>
      <c r="E9710" t="s">
        <v>642</v>
      </c>
      <c r="F9710" t="s">
        <v>13784</v>
      </c>
      <c r="G9710" t="s">
        <v>39</v>
      </c>
      <c r="H9710" t="s">
        <v>67</v>
      </c>
      <c r="I9710" t="s">
        <v>13121</v>
      </c>
      <c r="J9710" s="1">
        <v>5</v>
      </c>
      <c r="K9710" t="s">
        <v>13784</v>
      </c>
      <c r="L9710" t="s">
        <v>13785</v>
      </c>
      <c r="M9710" t="s">
        <v>13786</v>
      </c>
      <c r="N9710" s="126"/>
      <c r="Q9710" t="s">
        <v>13812</v>
      </c>
      <c r="R9710" t="s">
        <v>20072</v>
      </c>
      <c r="S9710" s="120">
        <v>0.6</v>
      </c>
      <c r="U9710"/>
    </row>
    <row r="9711" spans="1:21">
      <c r="A9711">
        <v>9710</v>
      </c>
      <c r="B9711" s="1" t="s">
        <v>13813</v>
      </c>
      <c r="C9711" s="1" t="s">
        <v>64</v>
      </c>
      <c r="D9711" s="1" t="s">
        <v>13119</v>
      </c>
      <c r="E9711" t="s">
        <v>642</v>
      </c>
      <c r="F9711" t="s">
        <v>13784</v>
      </c>
      <c r="G9711" t="s">
        <v>39</v>
      </c>
      <c r="H9711" t="s">
        <v>67</v>
      </c>
      <c r="I9711" t="s">
        <v>13121</v>
      </c>
      <c r="J9711" s="1">
        <v>5</v>
      </c>
      <c r="K9711" t="s">
        <v>13784</v>
      </c>
      <c r="L9711" t="s">
        <v>13785</v>
      </c>
      <c r="M9711" t="s">
        <v>13786</v>
      </c>
      <c r="N9711" s="126"/>
      <c r="Q9711" t="s">
        <v>13813</v>
      </c>
      <c r="R9711" t="s">
        <v>20072</v>
      </c>
      <c r="S9711" s="120">
        <v>0.6</v>
      </c>
      <c r="U9711"/>
    </row>
    <row r="9712" spans="1:21">
      <c r="A9712">
        <v>9711</v>
      </c>
      <c r="B9712" s="1" t="s">
        <v>8964</v>
      </c>
      <c r="C9712" s="1" t="s">
        <v>64</v>
      </c>
      <c r="D9712" s="1" t="s">
        <v>13119</v>
      </c>
      <c r="E9712" t="s">
        <v>642</v>
      </c>
      <c r="F9712" t="s">
        <v>13784</v>
      </c>
      <c r="G9712" t="s">
        <v>39</v>
      </c>
      <c r="H9712" t="s">
        <v>67</v>
      </c>
      <c r="I9712" t="s">
        <v>13121</v>
      </c>
      <c r="J9712" s="1">
        <v>5</v>
      </c>
      <c r="K9712" t="s">
        <v>13784</v>
      </c>
      <c r="L9712" t="s">
        <v>13785</v>
      </c>
      <c r="M9712" t="s">
        <v>13786</v>
      </c>
      <c r="N9712" s="126"/>
      <c r="Q9712" t="s">
        <v>8964</v>
      </c>
      <c r="R9712" t="s">
        <v>20072</v>
      </c>
      <c r="S9712" s="120">
        <v>0.6</v>
      </c>
      <c r="U9712"/>
    </row>
    <row r="9713" spans="1:21">
      <c r="A9713">
        <v>9712</v>
      </c>
      <c r="B9713" s="1" t="s">
        <v>7979</v>
      </c>
      <c r="C9713" s="1" t="s">
        <v>64</v>
      </c>
      <c r="D9713" s="1" t="s">
        <v>13119</v>
      </c>
      <c r="E9713" t="s">
        <v>642</v>
      </c>
      <c r="F9713" t="s">
        <v>13784</v>
      </c>
      <c r="G9713" t="s">
        <v>39</v>
      </c>
      <c r="H9713" t="s">
        <v>67</v>
      </c>
      <c r="I9713" t="s">
        <v>13121</v>
      </c>
      <c r="J9713" s="1">
        <v>5</v>
      </c>
      <c r="K9713" t="s">
        <v>13784</v>
      </c>
      <c r="L9713" t="s">
        <v>13785</v>
      </c>
      <c r="M9713" t="s">
        <v>13786</v>
      </c>
      <c r="N9713" s="126"/>
      <c r="Q9713" t="s">
        <v>7979</v>
      </c>
      <c r="R9713" t="s">
        <v>20072</v>
      </c>
      <c r="S9713" s="120">
        <v>0.6</v>
      </c>
      <c r="U9713"/>
    </row>
    <row r="9714" spans="1:21">
      <c r="A9714">
        <v>9713</v>
      </c>
      <c r="B9714" s="1" t="s">
        <v>13814</v>
      </c>
      <c r="C9714" s="1" t="s">
        <v>64</v>
      </c>
      <c r="D9714" s="1" t="s">
        <v>13119</v>
      </c>
      <c r="E9714" t="s">
        <v>642</v>
      </c>
      <c r="F9714" t="s">
        <v>13784</v>
      </c>
      <c r="G9714" t="s">
        <v>39</v>
      </c>
      <c r="H9714" t="s">
        <v>67</v>
      </c>
      <c r="I9714" t="s">
        <v>13121</v>
      </c>
      <c r="J9714" s="1">
        <v>5</v>
      </c>
      <c r="K9714" t="s">
        <v>13784</v>
      </c>
      <c r="L9714" t="s">
        <v>13785</v>
      </c>
      <c r="M9714" t="s">
        <v>13786</v>
      </c>
      <c r="N9714" s="126"/>
      <c r="Q9714" t="s">
        <v>13814</v>
      </c>
      <c r="R9714" t="s">
        <v>20072</v>
      </c>
      <c r="S9714" s="120">
        <v>0.6</v>
      </c>
      <c r="U9714"/>
    </row>
    <row r="9715" spans="1:21">
      <c r="A9715">
        <v>9714</v>
      </c>
      <c r="B9715" s="1" t="s">
        <v>13358</v>
      </c>
      <c r="C9715" s="1" t="s">
        <v>64</v>
      </c>
      <c r="D9715" s="1" t="s">
        <v>13119</v>
      </c>
      <c r="E9715" t="s">
        <v>642</v>
      </c>
      <c r="F9715" t="s">
        <v>13784</v>
      </c>
      <c r="G9715" t="s">
        <v>39</v>
      </c>
      <c r="H9715" t="s">
        <v>67</v>
      </c>
      <c r="I9715" t="s">
        <v>13121</v>
      </c>
      <c r="J9715" s="1">
        <v>5</v>
      </c>
      <c r="K9715" t="s">
        <v>13784</v>
      </c>
      <c r="L9715" t="s">
        <v>13785</v>
      </c>
      <c r="M9715" t="s">
        <v>13786</v>
      </c>
      <c r="N9715" s="126"/>
      <c r="Q9715" t="s">
        <v>13358</v>
      </c>
      <c r="R9715" t="s">
        <v>20072</v>
      </c>
      <c r="S9715" s="120">
        <v>0.6</v>
      </c>
      <c r="U9715"/>
    </row>
    <row r="9716" spans="1:21">
      <c r="A9716">
        <v>9715</v>
      </c>
      <c r="B9716" s="1" t="s">
        <v>13815</v>
      </c>
      <c r="C9716" s="1" t="s">
        <v>64</v>
      </c>
      <c r="D9716" s="1" t="s">
        <v>13119</v>
      </c>
      <c r="E9716" t="s">
        <v>642</v>
      </c>
      <c r="F9716" t="s">
        <v>13784</v>
      </c>
      <c r="G9716" t="s">
        <v>39</v>
      </c>
      <c r="H9716" t="s">
        <v>67</v>
      </c>
      <c r="I9716" t="s">
        <v>13121</v>
      </c>
      <c r="J9716" s="1">
        <v>5</v>
      </c>
      <c r="K9716" t="s">
        <v>13784</v>
      </c>
      <c r="L9716" t="s">
        <v>13785</v>
      </c>
      <c r="M9716" t="s">
        <v>13786</v>
      </c>
      <c r="N9716" s="126"/>
      <c r="Q9716" t="s">
        <v>13815</v>
      </c>
      <c r="R9716" t="s">
        <v>20072</v>
      </c>
      <c r="S9716" s="120">
        <v>0.6</v>
      </c>
      <c r="U9716"/>
    </row>
    <row r="9717" spans="1:21">
      <c r="A9717">
        <v>9716</v>
      </c>
      <c r="B9717" s="1" t="s">
        <v>13816</v>
      </c>
      <c r="C9717" s="1" t="s">
        <v>72</v>
      </c>
      <c r="D9717" s="1" t="s">
        <v>13119</v>
      </c>
      <c r="E9717" t="s">
        <v>642</v>
      </c>
      <c r="F9717" t="s">
        <v>13817</v>
      </c>
      <c r="G9717" t="s">
        <v>39</v>
      </c>
      <c r="H9717" t="s">
        <v>74</v>
      </c>
      <c r="I9717" t="s">
        <v>13121</v>
      </c>
      <c r="J9717" s="1">
        <v>5</v>
      </c>
      <c r="K9717" t="s">
        <v>13817</v>
      </c>
      <c r="L9717" t="s">
        <v>13818</v>
      </c>
      <c r="M9717" t="s">
        <v>13819</v>
      </c>
      <c r="N9717" s="126">
        <v>0.01</v>
      </c>
      <c r="Q9717" t="s">
        <v>13816</v>
      </c>
      <c r="R9717" t="s">
        <v>20073</v>
      </c>
      <c r="S9717" s="120">
        <v>0.6</v>
      </c>
      <c r="U9717"/>
    </row>
    <row r="9718" spans="1:21">
      <c r="A9718">
        <v>9717</v>
      </c>
      <c r="B9718" s="1" t="s">
        <v>13820</v>
      </c>
      <c r="C9718" s="1" t="s">
        <v>72</v>
      </c>
      <c r="D9718" s="1" t="s">
        <v>13119</v>
      </c>
      <c r="E9718" t="s">
        <v>642</v>
      </c>
      <c r="F9718" t="s">
        <v>13817</v>
      </c>
      <c r="G9718" t="s">
        <v>39</v>
      </c>
      <c r="H9718" t="s">
        <v>74</v>
      </c>
      <c r="I9718" t="s">
        <v>13121</v>
      </c>
      <c r="J9718" s="1">
        <v>5</v>
      </c>
      <c r="K9718" t="s">
        <v>13817</v>
      </c>
      <c r="L9718" t="s">
        <v>13818</v>
      </c>
      <c r="M9718" t="s">
        <v>13819</v>
      </c>
      <c r="N9718" s="126"/>
      <c r="Q9718" t="s">
        <v>13820</v>
      </c>
      <c r="R9718" t="s">
        <v>20073</v>
      </c>
      <c r="S9718" s="120">
        <v>0.6</v>
      </c>
      <c r="U9718"/>
    </row>
    <row r="9719" spans="1:21">
      <c r="A9719">
        <v>9718</v>
      </c>
      <c r="B9719" s="1" t="s">
        <v>13821</v>
      </c>
      <c r="C9719" s="1" t="s">
        <v>72</v>
      </c>
      <c r="D9719" s="1" t="s">
        <v>13119</v>
      </c>
      <c r="E9719" t="s">
        <v>642</v>
      </c>
      <c r="F9719" t="s">
        <v>13817</v>
      </c>
      <c r="G9719" t="s">
        <v>39</v>
      </c>
      <c r="H9719" t="s">
        <v>74</v>
      </c>
      <c r="I9719" t="s">
        <v>13121</v>
      </c>
      <c r="J9719" s="1">
        <v>5</v>
      </c>
      <c r="K9719" t="s">
        <v>13817</v>
      </c>
      <c r="L9719" t="s">
        <v>13818</v>
      </c>
      <c r="M9719" t="s">
        <v>13819</v>
      </c>
      <c r="N9719" s="126"/>
      <c r="Q9719" t="s">
        <v>13821</v>
      </c>
      <c r="R9719" t="s">
        <v>20073</v>
      </c>
      <c r="S9719" s="120">
        <v>0.6</v>
      </c>
      <c r="U9719"/>
    </row>
    <row r="9720" spans="1:21">
      <c r="A9720">
        <v>9719</v>
      </c>
      <c r="B9720" s="1" t="s">
        <v>13822</v>
      </c>
      <c r="C9720" s="1" t="s">
        <v>72</v>
      </c>
      <c r="D9720" s="1" t="s">
        <v>13119</v>
      </c>
      <c r="E9720" t="s">
        <v>642</v>
      </c>
      <c r="F9720" t="s">
        <v>13817</v>
      </c>
      <c r="G9720" t="s">
        <v>39</v>
      </c>
      <c r="H9720" t="s">
        <v>74</v>
      </c>
      <c r="I9720" t="s">
        <v>13121</v>
      </c>
      <c r="J9720" s="1">
        <v>5</v>
      </c>
      <c r="K9720" t="s">
        <v>13817</v>
      </c>
      <c r="L9720" t="s">
        <v>13818</v>
      </c>
      <c r="M9720" t="s">
        <v>13819</v>
      </c>
      <c r="N9720" s="126"/>
      <c r="Q9720" t="s">
        <v>13822</v>
      </c>
      <c r="R9720" t="s">
        <v>20073</v>
      </c>
      <c r="S9720" s="120">
        <v>0.6</v>
      </c>
      <c r="U9720"/>
    </row>
    <row r="9721" spans="1:21">
      <c r="A9721">
        <v>9720</v>
      </c>
      <c r="B9721" s="1" t="s">
        <v>13126</v>
      </c>
      <c r="C9721" s="1" t="s">
        <v>72</v>
      </c>
      <c r="D9721" s="1" t="s">
        <v>13119</v>
      </c>
      <c r="E9721" t="s">
        <v>642</v>
      </c>
      <c r="F9721" t="s">
        <v>13817</v>
      </c>
      <c r="G9721" t="s">
        <v>39</v>
      </c>
      <c r="H9721" t="s">
        <v>74</v>
      </c>
      <c r="I9721" t="s">
        <v>13121</v>
      </c>
      <c r="J9721" s="1">
        <v>5</v>
      </c>
      <c r="K9721" t="s">
        <v>13817</v>
      </c>
      <c r="L9721" t="s">
        <v>13818</v>
      </c>
      <c r="M9721" t="s">
        <v>13819</v>
      </c>
      <c r="N9721" s="126"/>
      <c r="Q9721" t="s">
        <v>13126</v>
      </c>
      <c r="R9721" t="s">
        <v>20073</v>
      </c>
      <c r="S9721" s="120">
        <v>0.6</v>
      </c>
      <c r="U9721"/>
    </row>
    <row r="9722" spans="1:21">
      <c r="A9722">
        <v>9721</v>
      </c>
      <c r="B9722" s="1" t="s">
        <v>13129</v>
      </c>
      <c r="C9722" s="1" t="s">
        <v>72</v>
      </c>
      <c r="D9722" s="1" t="s">
        <v>13119</v>
      </c>
      <c r="E9722" t="s">
        <v>642</v>
      </c>
      <c r="F9722" t="s">
        <v>13817</v>
      </c>
      <c r="G9722" t="s">
        <v>39</v>
      </c>
      <c r="H9722" t="s">
        <v>74</v>
      </c>
      <c r="I9722" t="s">
        <v>13121</v>
      </c>
      <c r="J9722" s="1">
        <v>5</v>
      </c>
      <c r="K9722" t="s">
        <v>13817</v>
      </c>
      <c r="L9722" t="s">
        <v>13818</v>
      </c>
      <c r="M9722" t="s">
        <v>13819</v>
      </c>
      <c r="N9722" s="126"/>
      <c r="Q9722" t="s">
        <v>13129</v>
      </c>
      <c r="R9722" t="s">
        <v>20073</v>
      </c>
      <c r="S9722" s="120">
        <v>0.6</v>
      </c>
      <c r="U9722"/>
    </row>
    <row r="9723" spans="1:21">
      <c r="A9723">
        <v>9722</v>
      </c>
      <c r="B9723" s="1" t="s">
        <v>13823</v>
      </c>
      <c r="C9723" s="1" t="s">
        <v>72</v>
      </c>
      <c r="D9723" s="1" t="s">
        <v>13119</v>
      </c>
      <c r="E9723" t="s">
        <v>642</v>
      </c>
      <c r="F9723" t="s">
        <v>13817</v>
      </c>
      <c r="G9723" t="s">
        <v>39</v>
      </c>
      <c r="H9723" t="s">
        <v>74</v>
      </c>
      <c r="I9723" t="s">
        <v>13121</v>
      </c>
      <c r="J9723" s="1">
        <v>5</v>
      </c>
      <c r="K9723" t="s">
        <v>13817</v>
      </c>
      <c r="L9723" t="s">
        <v>13818</v>
      </c>
      <c r="M9723" t="s">
        <v>13819</v>
      </c>
      <c r="N9723" s="126">
        <v>0.01</v>
      </c>
      <c r="Q9723" t="s">
        <v>13823</v>
      </c>
      <c r="R9723" t="s">
        <v>20073</v>
      </c>
      <c r="S9723" s="120">
        <v>0.6</v>
      </c>
      <c r="U9723"/>
    </row>
    <row r="9724" spans="1:21">
      <c r="A9724">
        <v>9723</v>
      </c>
      <c r="B9724" s="1" t="s">
        <v>13824</v>
      </c>
      <c r="C9724" s="1" t="s">
        <v>72</v>
      </c>
      <c r="D9724" s="1" t="s">
        <v>13119</v>
      </c>
      <c r="E9724" t="s">
        <v>642</v>
      </c>
      <c r="F9724" t="s">
        <v>13817</v>
      </c>
      <c r="G9724" t="s">
        <v>39</v>
      </c>
      <c r="H9724" t="s">
        <v>74</v>
      </c>
      <c r="I9724" t="s">
        <v>13121</v>
      </c>
      <c r="J9724" s="1">
        <v>5</v>
      </c>
      <c r="K9724" t="s">
        <v>13817</v>
      </c>
      <c r="L9724" t="s">
        <v>13818</v>
      </c>
      <c r="M9724" t="s">
        <v>13819</v>
      </c>
      <c r="N9724" s="126"/>
      <c r="Q9724" t="s">
        <v>13824</v>
      </c>
      <c r="R9724" t="s">
        <v>20073</v>
      </c>
      <c r="S9724" s="120">
        <v>0.6</v>
      </c>
      <c r="U9724"/>
    </row>
    <row r="9725" spans="1:21">
      <c r="A9725">
        <v>9724</v>
      </c>
      <c r="B9725" s="1" t="s">
        <v>13825</v>
      </c>
      <c r="C9725" s="1" t="s">
        <v>72</v>
      </c>
      <c r="D9725" s="1" t="s">
        <v>13119</v>
      </c>
      <c r="E9725" t="s">
        <v>642</v>
      </c>
      <c r="F9725" t="s">
        <v>13817</v>
      </c>
      <c r="G9725" t="s">
        <v>39</v>
      </c>
      <c r="H9725" t="s">
        <v>74</v>
      </c>
      <c r="I9725" t="s">
        <v>13121</v>
      </c>
      <c r="J9725" s="1">
        <v>5</v>
      </c>
      <c r="K9725" t="s">
        <v>13817</v>
      </c>
      <c r="L9725" t="s">
        <v>13818</v>
      </c>
      <c r="M9725" t="s">
        <v>13819</v>
      </c>
      <c r="N9725" s="126"/>
      <c r="Q9725" t="s">
        <v>13825</v>
      </c>
      <c r="R9725" t="s">
        <v>20073</v>
      </c>
      <c r="S9725" s="120">
        <v>0.6</v>
      </c>
      <c r="U9725"/>
    </row>
    <row r="9726" spans="1:21">
      <c r="A9726">
        <v>9725</v>
      </c>
      <c r="B9726" s="1" t="s">
        <v>13826</v>
      </c>
      <c r="C9726" s="1" t="s">
        <v>78</v>
      </c>
      <c r="D9726" s="1" t="s">
        <v>13119</v>
      </c>
      <c r="E9726" t="s">
        <v>642</v>
      </c>
      <c r="F9726" t="s">
        <v>13827</v>
      </c>
      <c r="G9726" t="s">
        <v>39</v>
      </c>
      <c r="H9726" t="s">
        <v>80</v>
      </c>
      <c r="I9726" t="s">
        <v>13121</v>
      </c>
      <c r="J9726" s="1">
        <v>5</v>
      </c>
      <c r="K9726" t="s">
        <v>13827</v>
      </c>
      <c r="L9726" t="s">
        <v>13828</v>
      </c>
      <c r="M9726" t="s">
        <v>13829</v>
      </c>
      <c r="N9726" s="126"/>
      <c r="Q9726" t="s">
        <v>13826</v>
      </c>
      <c r="R9726" t="s">
        <v>20074</v>
      </c>
      <c r="S9726" s="120">
        <v>0.6</v>
      </c>
      <c r="U9726"/>
    </row>
    <row r="9727" spans="1:21">
      <c r="A9727">
        <v>9726</v>
      </c>
      <c r="B9727" s="1" t="s">
        <v>13830</v>
      </c>
      <c r="C9727" s="1" t="s">
        <v>78</v>
      </c>
      <c r="D9727" s="1" t="s">
        <v>13119</v>
      </c>
      <c r="E9727" t="s">
        <v>642</v>
      </c>
      <c r="F9727" t="s">
        <v>13827</v>
      </c>
      <c r="G9727" t="s">
        <v>39</v>
      </c>
      <c r="H9727" t="s">
        <v>80</v>
      </c>
      <c r="I9727" t="s">
        <v>13121</v>
      </c>
      <c r="J9727" s="1">
        <v>5</v>
      </c>
      <c r="K9727" t="s">
        <v>13827</v>
      </c>
      <c r="L9727" t="s">
        <v>13828</v>
      </c>
      <c r="M9727" t="s">
        <v>13829</v>
      </c>
      <c r="N9727" s="126"/>
      <c r="Q9727" t="s">
        <v>13830</v>
      </c>
      <c r="R9727" t="s">
        <v>20074</v>
      </c>
      <c r="S9727" s="120">
        <v>0.6</v>
      </c>
      <c r="U9727"/>
    </row>
    <row r="9728" spans="1:21">
      <c r="A9728">
        <v>9727</v>
      </c>
      <c r="B9728" s="1" t="s">
        <v>13831</v>
      </c>
      <c r="C9728" s="1" t="s">
        <v>78</v>
      </c>
      <c r="D9728" s="1" t="s">
        <v>13119</v>
      </c>
      <c r="E9728" t="s">
        <v>642</v>
      </c>
      <c r="F9728" t="s">
        <v>13827</v>
      </c>
      <c r="G9728" t="s">
        <v>39</v>
      </c>
      <c r="H9728" t="s">
        <v>80</v>
      </c>
      <c r="I9728" t="s">
        <v>13121</v>
      </c>
      <c r="J9728" s="1">
        <v>5</v>
      </c>
      <c r="K9728" t="s">
        <v>13827</v>
      </c>
      <c r="L9728" t="s">
        <v>13828</v>
      </c>
      <c r="M9728" t="s">
        <v>13829</v>
      </c>
      <c r="N9728" s="126"/>
      <c r="Q9728" t="s">
        <v>13831</v>
      </c>
      <c r="R9728" t="s">
        <v>20074</v>
      </c>
      <c r="S9728" s="120">
        <v>0.6</v>
      </c>
      <c r="U9728"/>
    </row>
    <row r="9729" spans="1:21">
      <c r="A9729">
        <v>9728</v>
      </c>
      <c r="B9729" s="1" t="s">
        <v>12996</v>
      </c>
      <c r="C9729" s="1" t="s">
        <v>78</v>
      </c>
      <c r="D9729" s="1" t="s">
        <v>13119</v>
      </c>
      <c r="E9729" t="s">
        <v>642</v>
      </c>
      <c r="F9729" t="s">
        <v>13827</v>
      </c>
      <c r="G9729" t="s">
        <v>39</v>
      </c>
      <c r="H9729" t="s">
        <v>80</v>
      </c>
      <c r="I9729" t="s">
        <v>13121</v>
      </c>
      <c r="J9729" s="1">
        <v>5</v>
      </c>
      <c r="K9729" t="s">
        <v>13827</v>
      </c>
      <c r="L9729" t="s">
        <v>13828</v>
      </c>
      <c r="M9729" t="s">
        <v>13829</v>
      </c>
      <c r="N9729" s="126"/>
      <c r="Q9729" t="s">
        <v>12996</v>
      </c>
      <c r="R9729" t="s">
        <v>20074</v>
      </c>
      <c r="S9729" s="120">
        <v>0.6</v>
      </c>
      <c r="U9729"/>
    </row>
    <row r="9730" spans="1:21">
      <c r="A9730">
        <v>9729</v>
      </c>
      <c r="B9730" s="1" t="s">
        <v>13228</v>
      </c>
      <c r="C9730" s="1" t="s">
        <v>78</v>
      </c>
      <c r="D9730" s="1" t="s">
        <v>13119</v>
      </c>
      <c r="E9730" t="s">
        <v>642</v>
      </c>
      <c r="F9730" t="s">
        <v>13827</v>
      </c>
      <c r="G9730" t="s">
        <v>39</v>
      </c>
      <c r="H9730" t="s">
        <v>80</v>
      </c>
      <c r="I9730" t="s">
        <v>13121</v>
      </c>
      <c r="J9730" s="1">
        <v>5</v>
      </c>
      <c r="K9730" t="s">
        <v>13827</v>
      </c>
      <c r="L9730" t="s">
        <v>13828</v>
      </c>
      <c r="M9730" t="s">
        <v>13829</v>
      </c>
      <c r="N9730" s="126"/>
      <c r="Q9730" t="s">
        <v>13228</v>
      </c>
      <c r="R9730" t="s">
        <v>20074</v>
      </c>
      <c r="S9730" s="120">
        <v>0.6</v>
      </c>
      <c r="U9730"/>
    </row>
    <row r="9731" spans="1:21">
      <c r="A9731">
        <v>9730</v>
      </c>
      <c r="B9731" s="1" t="s">
        <v>13662</v>
      </c>
      <c r="C9731" s="1" t="s">
        <v>78</v>
      </c>
      <c r="D9731" s="1" t="s">
        <v>13119</v>
      </c>
      <c r="E9731" t="s">
        <v>642</v>
      </c>
      <c r="F9731" t="s">
        <v>13827</v>
      </c>
      <c r="G9731" t="s">
        <v>39</v>
      </c>
      <c r="H9731" t="s">
        <v>80</v>
      </c>
      <c r="I9731" t="s">
        <v>13121</v>
      </c>
      <c r="J9731" s="1">
        <v>5</v>
      </c>
      <c r="K9731" t="s">
        <v>13827</v>
      </c>
      <c r="L9731" t="s">
        <v>13828</v>
      </c>
      <c r="M9731" t="s">
        <v>13829</v>
      </c>
      <c r="N9731" s="126"/>
      <c r="Q9731" t="s">
        <v>13662</v>
      </c>
      <c r="R9731" t="s">
        <v>20074</v>
      </c>
      <c r="S9731" s="120">
        <v>0.6</v>
      </c>
      <c r="U9731"/>
    </row>
    <row r="9732" spans="1:21">
      <c r="A9732">
        <v>9731</v>
      </c>
      <c r="B9732" s="1" t="s">
        <v>13832</v>
      </c>
      <c r="C9732" s="1" t="s">
        <v>78</v>
      </c>
      <c r="D9732" s="1" t="s">
        <v>13119</v>
      </c>
      <c r="E9732" t="s">
        <v>642</v>
      </c>
      <c r="F9732" t="s">
        <v>13827</v>
      </c>
      <c r="G9732" t="s">
        <v>39</v>
      </c>
      <c r="H9732" t="s">
        <v>80</v>
      </c>
      <c r="I9732" t="s">
        <v>13121</v>
      </c>
      <c r="J9732" s="1">
        <v>5</v>
      </c>
      <c r="K9732" t="s">
        <v>13827</v>
      </c>
      <c r="L9732" t="s">
        <v>13828</v>
      </c>
      <c r="M9732" t="s">
        <v>13829</v>
      </c>
      <c r="N9732" s="126"/>
      <c r="Q9732" t="s">
        <v>13832</v>
      </c>
      <c r="R9732" t="s">
        <v>20074</v>
      </c>
      <c r="S9732" s="120">
        <v>0.6</v>
      </c>
      <c r="U9732"/>
    </row>
    <row r="9733" spans="1:21">
      <c r="A9733">
        <v>9732</v>
      </c>
      <c r="B9733" s="1" t="s">
        <v>13833</v>
      </c>
      <c r="C9733" s="1" t="s">
        <v>78</v>
      </c>
      <c r="D9733" s="1" t="s">
        <v>13119</v>
      </c>
      <c r="E9733" t="s">
        <v>642</v>
      </c>
      <c r="F9733" t="s">
        <v>13827</v>
      </c>
      <c r="G9733" t="s">
        <v>39</v>
      </c>
      <c r="H9733" t="s">
        <v>80</v>
      </c>
      <c r="I9733" t="s">
        <v>13121</v>
      </c>
      <c r="J9733" s="1">
        <v>5</v>
      </c>
      <c r="K9733" t="s">
        <v>13827</v>
      </c>
      <c r="L9733" t="s">
        <v>13828</v>
      </c>
      <c r="M9733" t="s">
        <v>13829</v>
      </c>
      <c r="N9733" s="126"/>
      <c r="Q9733" t="s">
        <v>13833</v>
      </c>
      <c r="R9733" t="s">
        <v>20074</v>
      </c>
      <c r="S9733" s="120">
        <v>0.6</v>
      </c>
      <c r="U9733"/>
    </row>
    <row r="9734" spans="1:21">
      <c r="A9734">
        <v>9733</v>
      </c>
      <c r="B9734" s="1" t="s">
        <v>13834</v>
      </c>
      <c r="C9734" s="1" t="s">
        <v>78</v>
      </c>
      <c r="D9734" s="1" t="s">
        <v>13119</v>
      </c>
      <c r="E9734" t="s">
        <v>642</v>
      </c>
      <c r="F9734" t="s">
        <v>13827</v>
      </c>
      <c r="G9734" t="s">
        <v>39</v>
      </c>
      <c r="H9734" t="s">
        <v>80</v>
      </c>
      <c r="I9734" t="s">
        <v>13121</v>
      </c>
      <c r="J9734" s="1">
        <v>5</v>
      </c>
      <c r="K9734" t="s">
        <v>13827</v>
      </c>
      <c r="L9734" t="s">
        <v>13828</v>
      </c>
      <c r="M9734" t="s">
        <v>13829</v>
      </c>
      <c r="N9734" s="126"/>
      <c r="Q9734" t="s">
        <v>13834</v>
      </c>
      <c r="R9734" t="s">
        <v>20074</v>
      </c>
      <c r="S9734" s="120">
        <v>0.6</v>
      </c>
      <c r="U9734"/>
    </row>
    <row r="9735" spans="1:21">
      <c r="A9735">
        <v>9734</v>
      </c>
      <c r="B9735" s="1" t="s">
        <v>13835</v>
      </c>
      <c r="C9735" s="1" t="s">
        <v>78</v>
      </c>
      <c r="D9735" s="1" t="s">
        <v>13119</v>
      </c>
      <c r="E9735" t="s">
        <v>642</v>
      </c>
      <c r="F9735" t="s">
        <v>13827</v>
      </c>
      <c r="G9735" t="s">
        <v>39</v>
      </c>
      <c r="H9735" t="s">
        <v>80</v>
      </c>
      <c r="I9735" t="s">
        <v>13121</v>
      </c>
      <c r="J9735" s="1">
        <v>5</v>
      </c>
      <c r="K9735" t="s">
        <v>13827</v>
      </c>
      <c r="L9735" t="s">
        <v>13828</v>
      </c>
      <c r="M9735" t="s">
        <v>13829</v>
      </c>
      <c r="N9735" s="126"/>
      <c r="Q9735" t="s">
        <v>13835</v>
      </c>
      <c r="R9735" t="s">
        <v>20074</v>
      </c>
      <c r="S9735" s="120">
        <v>0.6</v>
      </c>
      <c r="U9735"/>
    </row>
    <row r="9736" spans="1:21">
      <c r="A9736">
        <v>9735</v>
      </c>
      <c r="B9736" s="1" t="s">
        <v>13836</v>
      </c>
      <c r="C9736" s="1" t="s">
        <v>78</v>
      </c>
      <c r="D9736" s="1" t="s">
        <v>13119</v>
      </c>
      <c r="E9736" t="s">
        <v>642</v>
      </c>
      <c r="F9736" t="s">
        <v>13827</v>
      </c>
      <c r="G9736" t="s">
        <v>39</v>
      </c>
      <c r="H9736" t="s">
        <v>80</v>
      </c>
      <c r="I9736" t="s">
        <v>13121</v>
      </c>
      <c r="J9736" s="1">
        <v>5</v>
      </c>
      <c r="K9736" t="s">
        <v>13827</v>
      </c>
      <c r="L9736" t="s">
        <v>13828</v>
      </c>
      <c r="M9736" t="s">
        <v>13829</v>
      </c>
      <c r="N9736" s="126"/>
      <c r="Q9736" t="s">
        <v>13836</v>
      </c>
      <c r="R9736" t="s">
        <v>20074</v>
      </c>
      <c r="S9736" s="120">
        <v>0.6</v>
      </c>
      <c r="U9736"/>
    </row>
    <row r="9737" spans="1:21">
      <c r="A9737">
        <v>9736</v>
      </c>
      <c r="B9737" s="1" t="s">
        <v>13143</v>
      </c>
      <c r="C9737" s="1" t="s">
        <v>78</v>
      </c>
      <c r="D9737" s="1" t="s">
        <v>13119</v>
      </c>
      <c r="E9737" t="s">
        <v>642</v>
      </c>
      <c r="F9737" t="s">
        <v>13827</v>
      </c>
      <c r="G9737" t="s">
        <v>39</v>
      </c>
      <c r="H9737" t="s">
        <v>80</v>
      </c>
      <c r="I9737" t="s">
        <v>13121</v>
      </c>
      <c r="J9737" s="1">
        <v>5</v>
      </c>
      <c r="K9737" t="s">
        <v>13827</v>
      </c>
      <c r="L9737" t="s">
        <v>13828</v>
      </c>
      <c r="M9737" t="s">
        <v>13829</v>
      </c>
      <c r="N9737" s="126"/>
      <c r="Q9737" t="s">
        <v>13143</v>
      </c>
      <c r="R9737" t="s">
        <v>20074</v>
      </c>
      <c r="S9737" s="120">
        <v>0.6</v>
      </c>
      <c r="U9737"/>
    </row>
    <row r="9738" spans="1:21">
      <c r="A9738">
        <v>9737</v>
      </c>
      <c r="B9738" s="1" t="s">
        <v>13837</v>
      </c>
      <c r="C9738" s="1" t="s">
        <v>78</v>
      </c>
      <c r="D9738" s="1" t="s">
        <v>13119</v>
      </c>
      <c r="E9738" t="s">
        <v>642</v>
      </c>
      <c r="F9738" t="s">
        <v>13827</v>
      </c>
      <c r="G9738" t="s">
        <v>39</v>
      </c>
      <c r="H9738" t="s">
        <v>80</v>
      </c>
      <c r="I9738" t="s">
        <v>13121</v>
      </c>
      <c r="J9738" s="1">
        <v>5</v>
      </c>
      <c r="K9738" t="s">
        <v>13827</v>
      </c>
      <c r="L9738" t="s">
        <v>13828</v>
      </c>
      <c r="M9738" t="s">
        <v>13829</v>
      </c>
      <c r="N9738" s="126"/>
      <c r="Q9738" t="s">
        <v>13837</v>
      </c>
      <c r="R9738" t="s">
        <v>20074</v>
      </c>
      <c r="S9738" s="120">
        <v>0.6</v>
      </c>
      <c r="U9738"/>
    </row>
    <row r="9739" spans="1:21">
      <c r="A9739">
        <v>9738</v>
      </c>
      <c r="B9739" s="1" t="s">
        <v>13838</v>
      </c>
      <c r="C9739" s="1" t="s">
        <v>78</v>
      </c>
      <c r="D9739" s="1" t="s">
        <v>13119</v>
      </c>
      <c r="E9739" t="s">
        <v>642</v>
      </c>
      <c r="F9739" t="s">
        <v>13827</v>
      </c>
      <c r="G9739" t="s">
        <v>39</v>
      </c>
      <c r="H9739" t="s">
        <v>80</v>
      </c>
      <c r="I9739" t="s">
        <v>13121</v>
      </c>
      <c r="J9739" s="1">
        <v>5</v>
      </c>
      <c r="K9739" t="s">
        <v>13827</v>
      </c>
      <c r="L9739" t="s">
        <v>13828</v>
      </c>
      <c r="M9739" t="s">
        <v>13829</v>
      </c>
      <c r="N9739" s="126"/>
      <c r="Q9739" t="s">
        <v>13838</v>
      </c>
      <c r="R9739" t="s">
        <v>20074</v>
      </c>
      <c r="S9739" s="120">
        <v>0.6</v>
      </c>
      <c r="U9739"/>
    </row>
    <row r="9740" spans="1:21">
      <c r="A9740">
        <v>9739</v>
      </c>
      <c r="B9740" s="1" t="s">
        <v>13839</v>
      </c>
      <c r="C9740" s="1" t="s">
        <v>78</v>
      </c>
      <c r="D9740" s="1" t="s">
        <v>13119</v>
      </c>
      <c r="E9740" t="s">
        <v>642</v>
      </c>
      <c r="F9740" t="s">
        <v>13827</v>
      </c>
      <c r="G9740" t="s">
        <v>39</v>
      </c>
      <c r="H9740" t="s">
        <v>80</v>
      </c>
      <c r="I9740" t="s">
        <v>13121</v>
      </c>
      <c r="J9740" s="1">
        <v>5</v>
      </c>
      <c r="K9740" t="s">
        <v>13827</v>
      </c>
      <c r="L9740" t="s">
        <v>13828</v>
      </c>
      <c r="M9740" t="s">
        <v>13829</v>
      </c>
      <c r="N9740" s="126"/>
      <c r="Q9740" t="s">
        <v>13839</v>
      </c>
      <c r="R9740" t="s">
        <v>20074</v>
      </c>
      <c r="S9740" s="120">
        <v>0.6</v>
      </c>
      <c r="U9740"/>
    </row>
    <row r="9741" spans="1:21">
      <c r="A9741">
        <v>9740</v>
      </c>
      <c r="B9741" s="1" t="s">
        <v>13840</v>
      </c>
      <c r="C9741" s="1" t="s">
        <v>78</v>
      </c>
      <c r="D9741" s="1" t="s">
        <v>13119</v>
      </c>
      <c r="E9741" t="s">
        <v>642</v>
      </c>
      <c r="F9741" t="s">
        <v>13827</v>
      </c>
      <c r="G9741" t="s">
        <v>39</v>
      </c>
      <c r="H9741" t="s">
        <v>80</v>
      </c>
      <c r="I9741" t="s">
        <v>13121</v>
      </c>
      <c r="J9741" s="1">
        <v>5</v>
      </c>
      <c r="K9741" t="s">
        <v>13827</v>
      </c>
      <c r="L9741" t="s">
        <v>13828</v>
      </c>
      <c r="M9741" t="s">
        <v>13829</v>
      </c>
      <c r="N9741" s="126"/>
      <c r="Q9741" t="s">
        <v>13840</v>
      </c>
      <c r="R9741" t="s">
        <v>20074</v>
      </c>
      <c r="S9741" s="120">
        <v>0.6</v>
      </c>
      <c r="U9741"/>
    </row>
    <row r="9742" spans="1:21">
      <c r="A9742">
        <v>9741</v>
      </c>
      <c r="B9742" s="1" t="s">
        <v>13841</v>
      </c>
      <c r="C9742" s="1" t="s">
        <v>78</v>
      </c>
      <c r="D9742" s="1" t="s">
        <v>13119</v>
      </c>
      <c r="E9742" t="s">
        <v>642</v>
      </c>
      <c r="F9742" t="s">
        <v>13827</v>
      </c>
      <c r="G9742" t="s">
        <v>39</v>
      </c>
      <c r="H9742" t="s">
        <v>80</v>
      </c>
      <c r="I9742" t="s">
        <v>13121</v>
      </c>
      <c r="J9742" s="1">
        <v>5</v>
      </c>
      <c r="K9742" t="s">
        <v>13827</v>
      </c>
      <c r="L9742" t="s">
        <v>13828</v>
      </c>
      <c r="M9742" t="s">
        <v>13829</v>
      </c>
      <c r="N9742" s="126"/>
      <c r="Q9742" t="s">
        <v>13841</v>
      </c>
      <c r="R9742" t="s">
        <v>20074</v>
      </c>
      <c r="S9742" s="120">
        <v>0.6</v>
      </c>
      <c r="U9742"/>
    </row>
    <row r="9743" spans="1:21">
      <c r="A9743">
        <v>9742</v>
      </c>
      <c r="B9743" s="1" t="s">
        <v>13842</v>
      </c>
      <c r="C9743" s="1" t="s">
        <v>78</v>
      </c>
      <c r="D9743" s="1" t="s">
        <v>13119</v>
      </c>
      <c r="E9743" t="s">
        <v>642</v>
      </c>
      <c r="F9743" t="s">
        <v>13827</v>
      </c>
      <c r="G9743" t="s">
        <v>39</v>
      </c>
      <c r="H9743" t="s">
        <v>80</v>
      </c>
      <c r="I9743" t="s">
        <v>13121</v>
      </c>
      <c r="J9743" s="1">
        <v>5</v>
      </c>
      <c r="K9743" t="s">
        <v>13827</v>
      </c>
      <c r="L9743" t="s">
        <v>13828</v>
      </c>
      <c r="M9743" t="s">
        <v>13829</v>
      </c>
      <c r="N9743" s="126"/>
      <c r="Q9743" t="s">
        <v>13842</v>
      </c>
      <c r="R9743" t="s">
        <v>20074</v>
      </c>
      <c r="S9743" s="120">
        <v>0.6</v>
      </c>
      <c r="U9743"/>
    </row>
    <row r="9744" spans="1:21">
      <c r="A9744">
        <v>9743</v>
      </c>
      <c r="B9744" s="1" t="s">
        <v>13843</v>
      </c>
      <c r="C9744" s="1" t="s">
        <v>78</v>
      </c>
      <c r="D9744" s="1" t="s">
        <v>13119</v>
      </c>
      <c r="E9744" t="s">
        <v>642</v>
      </c>
      <c r="F9744" t="s">
        <v>13827</v>
      </c>
      <c r="G9744" t="s">
        <v>39</v>
      </c>
      <c r="H9744" t="s">
        <v>80</v>
      </c>
      <c r="I9744" t="s">
        <v>13121</v>
      </c>
      <c r="J9744" s="1">
        <v>5</v>
      </c>
      <c r="K9744" t="s">
        <v>13827</v>
      </c>
      <c r="L9744" t="s">
        <v>13828</v>
      </c>
      <c r="M9744" t="s">
        <v>13829</v>
      </c>
      <c r="N9744" s="126"/>
      <c r="Q9744" t="s">
        <v>13843</v>
      </c>
      <c r="R9744" t="s">
        <v>20074</v>
      </c>
      <c r="S9744" s="120">
        <v>0.6</v>
      </c>
      <c r="U9744"/>
    </row>
    <row r="9745" spans="1:21">
      <c r="A9745">
        <v>9744</v>
      </c>
      <c r="B9745" s="1" t="s">
        <v>13844</v>
      </c>
      <c r="C9745" s="1" t="s">
        <v>78</v>
      </c>
      <c r="D9745" s="1" t="s">
        <v>13119</v>
      </c>
      <c r="E9745" t="s">
        <v>642</v>
      </c>
      <c r="F9745" t="s">
        <v>13827</v>
      </c>
      <c r="G9745" t="s">
        <v>39</v>
      </c>
      <c r="H9745" t="s">
        <v>80</v>
      </c>
      <c r="I9745" t="s">
        <v>13121</v>
      </c>
      <c r="J9745" s="1">
        <v>5</v>
      </c>
      <c r="K9745" t="s">
        <v>13827</v>
      </c>
      <c r="L9745" t="s">
        <v>13828</v>
      </c>
      <c r="M9745" t="s">
        <v>13829</v>
      </c>
      <c r="N9745" s="126">
        <v>0.01</v>
      </c>
      <c r="Q9745" t="s">
        <v>13844</v>
      </c>
      <c r="R9745" t="s">
        <v>20074</v>
      </c>
      <c r="S9745" s="120">
        <v>0.6</v>
      </c>
      <c r="U9745"/>
    </row>
    <row r="9746" spans="1:21">
      <c r="A9746">
        <v>9745</v>
      </c>
      <c r="B9746" s="1" t="s">
        <v>13845</v>
      </c>
      <c r="C9746" s="1" t="s">
        <v>78</v>
      </c>
      <c r="D9746" s="1" t="s">
        <v>13119</v>
      </c>
      <c r="E9746" t="s">
        <v>642</v>
      </c>
      <c r="F9746" t="s">
        <v>13827</v>
      </c>
      <c r="G9746" t="s">
        <v>39</v>
      </c>
      <c r="H9746" t="s">
        <v>80</v>
      </c>
      <c r="I9746" t="s">
        <v>13121</v>
      </c>
      <c r="J9746" s="1">
        <v>5</v>
      </c>
      <c r="K9746" t="s">
        <v>13827</v>
      </c>
      <c r="L9746" t="s">
        <v>13828</v>
      </c>
      <c r="M9746" t="s">
        <v>13829</v>
      </c>
      <c r="N9746" s="126"/>
      <c r="Q9746" t="s">
        <v>13845</v>
      </c>
      <c r="R9746" t="s">
        <v>20074</v>
      </c>
      <c r="S9746" s="120">
        <v>0.6</v>
      </c>
      <c r="U9746"/>
    </row>
    <row r="9747" spans="1:21">
      <c r="A9747">
        <v>9746</v>
      </c>
      <c r="B9747" s="1" t="s">
        <v>13846</v>
      </c>
      <c r="C9747" s="1" t="s">
        <v>78</v>
      </c>
      <c r="D9747" s="1" t="s">
        <v>13119</v>
      </c>
      <c r="E9747" t="s">
        <v>642</v>
      </c>
      <c r="F9747" t="s">
        <v>13827</v>
      </c>
      <c r="G9747" t="s">
        <v>39</v>
      </c>
      <c r="H9747" t="s">
        <v>80</v>
      </c>
      <c r="I9747" t="s">
        <v>13121</v>
      </c>
      <c r="J9747" s="1">
        <v>5</v>
      </c>
      <c r="K9747" t="s">
        <v>13827</v>
      </c>
      <c r="L9747" t="s">
        <v>13828</v>
      </c>
      <c r="M9747" t="s">
        <v>13829</v>
      </c>
      <c r="N9747" s="126"/>
      <c r="Q9747" t="s">
        <v>13846</v>
      </c>
      <c r="R9747" t="s">
        <v>20074</v>
      </c>
      <c r="S9747" s="120">
        <v>0.6</v>
      </c>
      <c r="U9747"/>
    </row>
    <row r="9748" spans="1:21">
      <c r="A9748">
        <v>9747</v>
      </c>
      <c r="B9748" s="1" t="s">
        <v>13847</v>
      </c>
      <c r="C9748" s="1" t="s">
        <v>78</v>
      </c>
      <c r="D9748" s="1" t="s">
        <v>13119</v>
      </c>
      <c r="E9748" t="s">
        <v>642</v>
      </c>
      <c r="F9748" t="s">
        <v>13827</v>
      </c>
      <c r="G9748" t="s">
        <v>39</v>
      </c>
      <c r="H9748" t="s">
        <v>80</v>
      </c>
      <c r="I9748" t="s">
        <v>13121</v>
      </c>
      <c r="J9748" s="1">
        <v>5</v>
      </c>
      <c r="K9748" t="s">
        <v>13827</v>
      </c>
      <c r="L9748" t="s">
        <v>13828</v>
      </c>
      <c r="M9748" t="s">
        <v>13829</v>
      </c>
      <c r="N9748" s="126"/>
      <c r="Q9748" t="s">
        <v>13847</v>
      </c>
      <c r="R9748" t="s">
        <v>20074</v>
      </c>
      <c r="S9748" s="120">
        <v>0.6</v>
      </c>
      <c r="U9748"/>
    </row>
    <row r="9749" spans="1:21">
      <c r="A9749">
        <v>9748</v>
      </c>
      <c r="B9749" s="1" t="s">
        <v>13848</v>
      </c>
      <c r="C9749" s="1" t="s">
        <v>78</v>
      </c>
      <c r="D9749" s="1" t="s">
        <v>13119</v>
      </c>
      <c r="E9749" t="s">
        <v>642</v>
      </c>
      <c r="F9749" t="s">
        <v>13827</v>
      </c>
      <c r="G9749" t="s">
        <v>39</v>
      </c>
      <c r="H9749" t="s">
        <v>80</v>
      </c>
      <c r="I9749" t="s">
        <v>13121</v>
      </c>
      <c r="J9749" s="1">
        <v>5</v>
      </c>
      <c r="K9749" t="s">
        <v>13827</v>
      </c>
      <c r="L9749" t="s">
        <v>13828</v>
      </c>
      <c r="M9749" t="s">
        <v>13829</v>
      </c>
      <c r="N9749" s="126"/>
      <c r="Q9749" t="s">
        <v>13848</v>
      </c>
      <c r="R9749" t="s">
        <v>20074</v>
      </c>
      <c r="S9749" s="120">
        <v>0.6</v>
      </c>
      <c r="U9749"/>
    </row>
    <row r="9750" spans="1:21">
      <c r="A9750">
        <v>9749</v>
      </c>
      <c r="B9750" s="1" t="s">
        <v>13849</v>
      </c>
      <c r="C9750" s="1" t="s">
        <v>78</v>
      </c>
      <c r="D9750" s="1" t="s">
        <v>13119</v>
      </c>
      <c r="E9750" t="s">
        <v>642</v>
      </c>
      <c r="F9750" t="s">
        <v>13827</v>
      </c>
      <c r="G9750" t="s">
        <v>39</v>
      </c>
      <c r="H9750" t="s">
        <v>80</v>
      </c>
      <c r="I9750" t="s">
        <v>13121</v>
      </c>
      <c r="J9750" s="1">
        <v>5</v>
      </c>
      <c r="K9750" t="s">
        <v>13827</v>
      </c>
      <c r="L9750" t="s">
        <v>13828</v>
      </c>
      <c r="M9750" t="s">
        <v>13829</v>
      </c>
      <c r="N9750" s="126"/>
      <c r="Q9750" t="s">
        <v>13849</v>
      </c>
      <c r="R9750" t="s">
        <v>20074</v>
      </c>
      <c r="S9750" s="120">
        <v>0.6</v>
      </c>
      <c r="U9750"/>
    </row>
    <row r="9751" spans="1:21">
      <c r="A9751">
        <v>9750</v>
      </c>
      <c r="B9751" s="1" t="s">
        <v>13850</v>
      </c>
      <c r="C9751" s="1" t="s">
        <v>78</v>
      </c>
      <c r="D9751" s="1" t="s">
        <v>13119</v>
      </c>
      <c r="E9751" t="s">
        <v>642</v>
      </c>
      <c r="F9751" t="s">
        <v>13827</v>
      </c>
      <c r="G9751" t="s">
        <v>39</v>
      </c>
      <c r="H9751" t="s">
        <v>80</v>
      </c>
      <c r="I9751" t="s">
        <v>13121</v>
      </c>
      <c r="J9751" s="1">
        <v>5</v>
      </c>
      <c r="K9751" t="s">
        <v>13827</v>
      </c>
      <c r="L9751" t="s">
        <v>13828</v>
      </c>
      <c r="M9751" t="s">
        <v>13829</v>
      </c>
      <c r="N9751" s="126"/>
      <c r="Q9751" t="s">
        <v>13850</v>
      </c>
      <c r="R9751" t="s">
        <v>20074</v>
      </c>
      <c r="S9751" s="120">
        <v>0.6</v>
      </c>
      <c r="U9751"/>
    </row>
    <row r="9752" spans="1:21">
      <c r="A9752">
        <v>9751</v>
      </c>
      <c r="B9752" s="1" t="s">
        <v>13151</v>
      </c>
      <c r="C9752" s="1" t="s">
        <v>78</v>
      </c>
      <c r="D9752" s="1" t="s">
        <v>13119</v>
      </c>
      <c r="E9752" t="s">
        <v>642</v>
      </c>
      <c r="F9752" t="s">
        <v>13827</v>
      </c>
      <c r="G9752" t="s">
        <v>39</v>
      </c>
      <c r="H9752" t="s">
        <v>80</v>
      </c>
      <c r="I9752" t="s">
        <v>13121</v>
      </c>
      <c r="J9752" s="1">
        <v>5</v>
      </c>
      <c r="K9752" t="s">
        <v>13827</v>
      </c>
      <c r="L9752" t="s">
        <v>13828</v>
      </c>
      <c r="M9752" t="s">
        <v>13829</v>
      </c>
      <c r="N9752" s="126"/>
      <c r="Q9752" t="s">
        <v>13151</v>
      </c>
      <c r="R9752" t="s">
        <v>20074</v>
      </c>
      <c r="S9752" s="120">
        <v>0.6</v>
      </c>
      <c r="U9752"/>
    </row>
    <row r="9753" spans="1:21">
      <c r="A9753">
        <v>9752</v>
      </c>
      <c r="B9753" s="1" t="s">
        <v>13851</v>
      </c>
      <c r="C9753" s="1" t="s">
        <v>78</v>
      </c>
      <c r="D9753" s="1" t="s">
        <v>13119</v>
      </c>
      <c r="E9753" t="s">
        <v>642</v>
      </c>
      <c r="F9753" t="s">
        <v>13827</v>
      </c>
      <c r="G9753" t="s">
        <v>39</v>
      </c>
      <c r="H9753" t="s">
        <v>80</v>
      </c>
      <c r="I9753" t="s">
        <v>13121</v>
      </c>
      <c r="J9753" s="1">
        <v>5</v>
      </c>
      <c r="K9753" t="s">
        <v>13827</v>
      </c>
      <c r="L9753" t="s">
        <v>13828</v>
      </c>
      <c r="M9753" t="s">
        <v>13829</v>
      </c>
      <c r="N9753" s="126"/>
      <c r="Q9753" t="s">
        <v>13851</v>
      </c>
      <c r="R9753" t="s">
        <v>20074</v>
      </c>
      <c r="S9753" s="120">
        <v>0.6</v>
      </c>
      <c r="U9753"/>
    </row>
    <row r="9754" spans="1:21">
      <c r="A9754">
        <v>9753</v>
      </c>
      <c r="B9754" s="1" t="s">
        <v>13852</v>
      </c>
      <c r="C9754" s="1" t="s">
        <v>78</v>
      </c>
      <c r="D9754" s="1" t="s">
        <v>13119</v>
      </c>
      <c r="E9754" t="s">
        <v>642</v>
      </c>
      <c r="F9754" t="s">
        <v>13827</v>
      </c>
      <c r="G9754" t="s">
        <v>39</v>
      </c>
      <c r="H9754" t="s">
        <v>80</v>
      </c>
      <c r="I9754" t="s">
        <v>13121</v>
      </c>
      <c r="J9754" s="1">
        <v>5</v>
      </c>
      <c r="K9754" t="s">
        <v>13827</v>
      </c>
      <c r="L9754" t="s">
        <v>13828</v>
      </c>
      <c r="M9754" t="s">
        <v>13829</v>
      </c>
      <c r="N9754" s="126"/>
      <c r="Q9754" t="s">
        <v>13852</v>
      </c>
      <c r="R9754" t="s">
        <v>20074</v>
      </c>
      <c r="S9754" s="120">
        <v>0.6</v>
      </c>
      <c r="U9754"/>
    </row>
    <row r="9755" spans="1:21">
      <c r="A9755">
        <v>9754</v>
      </c>
      <c r="B9755" s="1" t="s">
        <v>13853</v>
      </c>
      <c r="C9755" s="1" t="s">
        <v>78</v>
      </c>
      <c r="D9755" s="1" t="s">
        <v>13119</v>
      </c>
      <c r="E9755" t="s">
        <v>642</v>
      </c>
      <c r="F9755" t="s">
        <v>13827</v>
      </c>
      <c r="G9755" t="s">
        <v>39</v>
      </c>
      <c r="H9755" t="s">
        <v>80</v>
      </c>
      <c r="I9755" t="s">
        <v>13121</v>
      </c>
      <c r="J9755" s="1">
        <v>5</v>
      </c>
      <c r="K9755" t="s">
        <v>13827</v>
      </c>
      <c r="L9755" t="s">
        <v>13828</v>
      </c>
      <c r="M9755" t="s">
        <v>13829</v>
      </c>
      <c r="N9755" s="126"/>
      <c r="Q9755" t="s">
        <v>13853</v>
      </c>
      <c r="R9755" t="s">
        <v>20074</v>
      </c>
      <c r="S9755" s="120">
        <v>0.6</v>
      </c>
      <c r="U9755"/>
    </row>
    <row r="9756" spans="1:21">
      <c r="A9756">
        <v>9755</v>
      </c>
      <c r="B9756" s="1" t="s">
        <v>13854</v>
      </c>
      <c r="C9756" s="1" t="s">
        <v>78</v>
      </c>
      <c r="D9756" s="1" t="s">
        <v>13119</v>
      </c>
      <c r="E9756" t="s">
        <v>642</v>
      </c>
      <c r="F9756" t="s">
        <v>13827</v>
      </c>
      <c r="G9756" t="s">
        <v>39</v>
      </c>
      <c r="H9756" t="s">
        <v>80</v>
      </c>
      <c r="I9756" t="s">
        <v>13121</v>
      </c>
      <c r="J9756" s="1">
        <v>5</v>
      </c>
      <c r="K9756" t="s">
        <v>13827</v>
      </c>
      <c r="L9756" t="s">
        <v>13828</v>
      </c>
      <c r="M9756" t="s">
        <v>13829</v>
      </c>
      <c r="N9756" s="126"/>
      <c r="Q9756" t="s">
        <v>13854</v>
      </c>
      <c r="R9756" t="s">
        <v>20074</v>
      </c>
      <c r="S9756" s="120">
        <v>0.6</v>
      </c>
      <c r="U9756"/>
    </row>
    <row r="9757" spans="1:21">
      <c r="A9757">
        <v>9756</v>
      </c>
      <c r="B9757" s="1" t="s">
        <v>13855</v>
      </c>
      <c r="C9757" s="1" t="s">
        <v>78</v>
      </c>
      <c r="D9757" s="1" t="s">
        <v>13119</v>
      </c>
      <c r="E9757" t="s">
        <v>642</v>
      </c>
      <c r="F9757" t="s">
        <v>13827</v>
      </c>
      <c r="G9757" t="s">
        <v>39</v>
      </c>
      <c r="H9757" t="s">
        <v>80</v>
      </c>
      <c r="I9757" t="s">
        <v>13121</v>
      </c>
      <c r="J9757" s="1">
        <v>5</v>
      </c>
      <c r="K9757" t="s">
        <v>13827</v>
      </c>
      <c r="L9757" t="s">
        <v>13828</v>
      </c>
      <c r="M9757" t="s">
        <v>13829</v>
      </c>
      <c r="N9757" s="126">
        <v>0.01</v>
      </c>
      <c r="Q9757" t="s">
        <v>13855</v>
      </c>
      <c r="R9757" t="s">
        <v>20074</v>
      </c>
      <c r="S9757" s="120">
        <v>0.6</v>
      </c>
      <c r="U9757"/>
    </row>
    <row r="9758" spans="1:21">
      <c r="A9758">
        <v>9757</v>
      </c>
      <c r="B9758" s="1" t="s">
        <v>13856</v>
      </c>
      <c r="C9758" s="1" t="s">
        <v>78</v>
      </c>
      <c r="D9758" s="1" t="s">
        <v>13119</v>
      </c>
      <c r="E9758" t="s">
        <v>642</v>
      </c>
      <c r="F9758" t="s">
        <v>13827</v>
      </c>
      <c r="G9758" t="s">
        <v>39</v>
      </c>
      <c r="H9758" t="s">
        <v>80</v>
      </c>
      <c r="I9758" t="s">
        <v>13121</v>
      </c>
      <c r="J9758" s="1">
        <v>5</v>
      </c>
      <c r="K9758" t="s">
        <v>13827</v>
      </c>
      <c r="L9758" t="s">
        <v>13828</v>
      </c>
      <c r="M9758" t="s">
        <v>13829</v>
      </c>
      <c r="N9758" s="126">
        <v>0.01</v>
      </c>
      <c r="Q9758" t="s">
        <v>13856</v>
      </c>
      <c r="R9758" t="s">
        <v>20074</v>
      </c>
      <c r="S9758" s="120">
        <v>0.6</v>
      </c>
      <c r="U9758"/>
    </row>
    <row r="9759" spans="1:21">
      <c r="A9759">
        <v>9758</v>
      </c>
      <c r="B9759" s="1" t="s">
        <v>13857</v>
      </c>
      <c r="C9759" s="1" t="s">
        <v>78</v>
      </c>
      <c r="D9759" s="1" t="s">
        <v>13119</v>
      </c>
      <c r="E9759" t="s">
        <v>642</v>
      </c>
      <c r="F9759" t="s">
        <v>13827</v>
      </c>
      <c r="G9759" t="s">
        <v>39</v>
      </c>
      <c r="H9759" t="s">
        <v>80</v>
      </c>
      <c r="I9759" t="s">
        <v>13121</v>
      </c>
      <c r="J9759" s="1">
        <v>5</v>
      </c>
      <c r="K9759" t="s">
        <v>13827</v>
      </c>
      <c r="L9759" t="s">
        <v>13828</v>
      </c>
      <c r="M9759" t="s">
        <v>13829</v>
      </c>
      <c r="N9759" s="126"/>
      <c r="Q9759" t="s">
        <v>13857</v>
      </c>
      <c r="R9759" t="s">
        <v>20074</v>
      </c>
      <c r="S9759" s="120">
        <v>0.6</v>
      </c>
      <c r="U9759"/>
    </row>
    <row r="9760" spans="1:21">
      <c r="A9760">
        <v>9759</v>
      </c>
      <c r="B9760" s="1" t="s">
        <v>13858</v>
      </c>
      <c r="C9760" s="1" t="s">
        <v>78</v>
      </c>
      <c r="D9760" s="1" t="s">
        <v>13119</v>
      </c>
      <c r="E9760" t="s">
        <v>642</v>
      </c>
      <c r="F9760" t="s">
        <v>13827</v>
      </c>
      <c r="G9760" t="s">
        <v>39</v>
      </c>
      <c r="H9760" t="s">
        <v>80</v>
      </c>
      <c r="I9760" t="s">
        <v>13121</v>
      </c>
      <c r="J9760" s="1">
        <v>5</v>
      </c>
      <c r="K9760" t="s">
        <v>13827</v>
      </c>
      <c r="L9760" t="s">
        <v>13828</v>
      </c>
      <c r="M9760" t="s">
        <v>13829</v>
      </c>
      <c r="N9760" s="126"/>
      <c r="Q9760" t="s">
        <v>13858</v>
      </c>
      <c r="R9760" t="s">
        <v>20074</v>
      </c>
      <c r="S9760" s="120">
        <v>0.6</v>
      </c>
      <c r="U9760"/>
    </row>
    <row r="9761" spans="1:21">
      <c r="A9761">
        <v>9760</v>
      </c>
      <c r="B9761" s="1" t="s">
        <v>13859</v>
      </c>
      <c r="C9761" s="1" t="s">
        <v>78</v>
      </c>
      <c r="D9761" s="1" t="s">
        <v>13119</v>
      </c>
      <c r="E9761" t="s">
        <v>642</v>
      </c>
      <c r="F9761" t="s">
        <v>13827</v>
      </c>
      <c r="G9761" t="s">
        <v>39</v>
      </c>
      <c r="H9761" t="s">
        <v>80</v>
      </c>
      <c r="I9761" t="s">
        <v>13121</v>
      </c>
      <c r="J9761" s="1">
        <v>5</v>
      </c>
      <c r="K9761" t="s">
        <v>13827</v>
      </c>
      <c r="L9761" t="s">
        <v>13828</v>
      </c>
      <c r="M9761" t="s">
        <v>13829</v>
      </c>
      <c r="N9761" s="126"/>
      <c r="Q9761" t="s">
        <v>13859</v>
      </c>
      <c r="R9761" t="s">
        <v>20074</v>
      </c>
      <c r="S9761" s="120">
        <v>0.6</v>
      </c>
      <c r="U9761"/>
    </row>
    <row r="9762" spans="1:21">
      <c r="A9762">
        <v>9761</v>
      </c>
      <c r="B9762" s="1" t="s">
        <v>13860</v>
      </c>
      <c r="C9762" s="1" t="s">
        <v>78</v>
      </c>
      <c r="D9762" s="1" t="s">
        <v>13119</v>
      </c>
      <c r="E9762" t="s">
        <v>642</v>
      </c>
      <c r="F9762" t="s">
        <v>13827</v>
      </c>
      <c r="G9762" t="s">
        <v>39</v>
      </c>
      <c r="H9762" t="s">
        <v>80</v>
      </c>
      <c r="I9762" t="s">
        <v>13121</v>
      </c>
      <c r="J9762" s="1">
        <v>5</v>
      </c>
      <c r="K9762" t="s">
        <v>13827</v>
      </c>
      <c r="L9762" t="s">
        <v>13828</v>
      </c>
      <c r="M9762" t="s">
        <v>13829</v>
      </c>
      <c r="N9762" s="126"/>
      <c r="Q9762" t="s">
        <v>13860</v>
      </c>
      <c r="R9762" t="s">
        <v>20074</v>
      </c>
      <c r="S9762" s="120">
        <v>0.6</v>
      </c>
      <c r="U9762"/>
    </row>
    <row r="9763" spans="1:21">
      <c r="A9763">
        <v>9762</v>
      </c>
      <c r="B9763" s="1" t="s">
        <v>13861</v>
      </c>
      <c r="C9763" s="1" t="s">
        <v>78</v>
      </c>
      <c r="D9763" s="1" t="s">
        <v>13119</v>
      </c>
      <c r="E9763" t="s">
        <v>642</v>
      </c>
      <c r="F9763" t="s">
        <v>13827</v>
      </c>
      <c r="G9763" t="s">
        <v>39</v>
      </c>
      <c r="H9763" t="s">
        <v>80</v>
      </c>
      <c r="I9763" t="s">
        <v>13121</v>
      </c>
      <c r="J9763" s="1">
        <v>5</v>
      </c>
      <c r="K9763" t="s">
        <v>13827</v>
      </c>
      <c r="L9763" t="s">
        <v>13828</v>
      </c>
      <c r="M9763" t="s">
        <v>13829</v>
      </c>
      <c r="N9763" s="126"/>
      <c r="Q9763" t="s">
        <v>13861</v>
      </c>
      <c r="R9763" t="s">
        <v>20074</v>
      </c>
      <c r="S9763" s="120">
        <v>0.6</v>
      </c>
      <c r="U9763"/>
    </row>
    <row r="9764" spans="1:21">
      <c r="A9764">
        <v>9763</v>
      </c>
      <c r="B9764" s="1" t="s">
        <v>13862</v>
      </c>
      <c r="C9764" s="1" t="s">
        <v>78</v>
      </c>
      <c r="D9764" s="1" t="s">
        <v>13119</v>
      </c>
      <c r="E9764" t="s">
        <v>642</v>
      </c>
      <c r="F9764" t="s">
        <v>13827</v>
      </c>
      <c r="G9764" t="s">
        <v>39</v>
      </c>
      <c r="H9764" t="s">
        <v>80</v>
      </c>
      <c r="I9764" t="s">
        <v>13121</v>
      </c>
      <c r="J9764" s="1">
        <v>5</v>
      </c>
      <c r="K9764" t="s">
        <v>13827</v>
      </c>
      <c r="L9764" t="s">
        <v>13828</v>
      </c>
      <c r="M9764" t="s">
        <v>13829</v>
      </c>
      <c r="N9764" s="126"/>
      <c r="Q9764" t="s">
        <v>13862</v>
      </c>
      <c r="R9764" t="s">
        <v>20074</v>
      </c>
      <c r="S9764" s="120">
        <v>0.6</v>
      </c>
      <c r="U9764"/>
    </row>
    <row r="9765" spans="1:21">
      <c r="A9765">
        <v>9764</v>
      </c>
      <c r="B9765" s="1" t="s">
        <v>8374</v>
      </c>
      <c r="C9765" s="1" t="s">
        <v>78</v>
      </c>
      <c r="D9765" s="1" t="s">
        <v>13119</v>
      </c>
      <c r="E9765" t="s">
        <v>642</v>
      </c>
      <c r="F9765" t="s">
        <v>13827</v>
      </c>
      <c r="G9765" t="s">
        <v>39</v>
      </c>
      <c r="H9765" t="s">
        <v>80</v>
      </c>
      <c r="I9765" t="s">
        <v>13121</v>
      </c>
      <c r="J9765" s="1">
        <v>5</v>
      </c>
      <c r="K9765" t="s">
        <v>13827</v>
      </c>
      <c r="L9765" t="s">
        <v>13828</v>
      </c>
      <c r="M9765" t="s">
        <v>13829</v>
      </c>
      <c r="N9765" s="126"/>
      <c r="Q9765" t="s">
        <v>8374</v>
      </c>
      <c r="R9765" t="s">
        <v>20074</v>
      </c>
      <c r="S9765" s="120">
        <v>0.6</v>
      </c>
      <c r="U9765"/>
    </row>
    <row r="9766" spans="1:21">
      <c r="A9766">
        <v>9765</v>
      </c>
      <c r="B9766" s="1" t="s">
        <v>13863</v>
      </c>
      <c r="C9766" s="1" t="s">
        <v>78</v>
      </c>
      <c r="D9766" s="1" t="s">
        <v>13119</v>
      </c>
      <c r="E9766" t="s">
        <v>642</v>
      </c>
      <c r="F9766" t="s">
        <v>13827</v>
      </c>
      <c r="G9766" t="s">
        <v>39</v>
      </c>
      <c r="H9766" t="s">
        <v>80</v>
      </c>
      <c r="I9766" t="s">
        <v>13121</v>
      </c>
      <c r="J9766" s="1">
        <v>5</v>
      </c>
      <c r="K9766" t="s">
        <v>13827</v>
      </c>
      <c r="L9766" t="s">
        <v>13828</v>
      </c>
      <c r="M9766" t="s">
        <v>13829</v>
      </c>
      <c r="N9766" s="126"/>
      <c r="Q9766" t="s">
        <v>13863</v>
      </c>
      <c r="R9766" t="s">
        <v>20074</v>
      </c>
      <c r="S9766" s="120">
        <v>0.6</v>
      </c>
      <c r="U9766"/>
    </row>
    <row r="9767" spans="1:21">
      <c r="A9767">
        <v>9766</v>
      </c>
      <c r="B9767" s="1" t="s">
        <v>13864</v>
      </c>
      <c r="C9767" s="1" t="s">
        <v>78</v>
      </c>
      <c r="D9767" s="1" t="s">
        <v>13119</v>
      </c>
      <c r="E9767" t="s">
        <v>642</v>
      </c>
      <c r="F9767" t="s">
        <v>13827</v>
      </c>
      <c r="G9767" t="s">
        <v>39</v>
      </c>
      <c r="H9767" t="s">
        <v>80</v>
      </c>
      <c r="I9767" t="s">
        <v>13121</v>
      </c>
      <c r="J9767" s="1">
        <v>5</v>
      </c>
      <c r="K9767" t="s">
        <v>13827</v>
      </c>
      <c r="L9767" t="s">
        <v>13828</v>
      </c>
      <c r="M9767" t="s">
        <v>13829</v>
      </c>
      <c r="N9767" s="126"/>
      <c r="Q9767" t="s">
        <v>13864</v>
      </c>
      <c r="R9767" t="s">
        <v>20074</v>
      </c>
      <c r="S9767" s="120">
        <v>0.6</v>
      </c>
      <c r="U9767"/>
    </row>
    <row r="9768" spans="1:21">
      <c r="A9768">
        <v>9767</v>
      </c>
      <c r="B9768" s="1" t="s">
        <v>13865</v>
      </c>
      <c r="C9768" s="1" t="s">
        <v>78</v>
      </c>
      <c r="D9768" s="1" t="s">
        <v>13119</v>
      </c>
      <c r="E9768" t="s">
        <v>642</v>
      </c>
      <c r="F9768" t="s">
        <v>13827</v>
      </c>
      <c r="G9768" t="s">
        <v>39</v>
      </c>
      <c r="H9768" t="s">
        <v>80</v>
      </c>
      <c r="I9768" t="s">
        <v>13121</v>
      </c>
      <c r="J9768" s="1">
        <v>5</v>
      </c>
      <c r="K9768" t="s">
        <v>13827</v>
      </c>
      <c r="L9768" t="s">
        <v>13828</v>
      </c>
      <c r="M9768" t="s">
        <v>13829</v>
      </c>
      <c r="N9768" s="126"/>
      <c r="Q9768" t="s">
        <v>13865</v>
      </c>
      <c r="R9768" t="s">
        <v>20074</v>
      </c>
      <c r="S9768" s="120">
        <v>0.6</v>
      </c>
      <c r="U9768"/>
    </row>
    <row r="9769" spans="1:21">
      <c r="A9769">
        <v>9768</v>
      </c>
      <c r="B9769" s="1" t="s">
        <v>13425</v>
      </c>
      <c r="C9769" s="1" t="s">
        <v>78</v>
      </c>
      <c r="D9769" s="1" t="s">
        <v>13119</v>
      </c>
      <c r="E9769" t="s">
        <v>642</v>
      </c>
      <c r="F9769" t="s">
        <v>13827</v>
      </c>
      <c r="G9769" t="s">
        <v>39</v>
      </c>
      <c r="H9769" t="s">
        <v>80</v>
      </c>
      <c r="I9769" t="s">
        <v>13121</v>
      </c>
      <c r="J9769" s="1">
        <v>5</v>
      </c>
      <c r="K9769" t="s">
        <v>13827</v>
      </c>
      <c r="L9769" t="s">
        <v>13828</v>
      </c>
      <c r="M9769" t="s">
        <v>13829</v>
      </c>
      <c r="N9769" s="126"/>
      <c r="Q9769" t="s">
        <v>13425</v>
      </c>
      <c r="R9769" t="s">
        <v>20074</v>
      </c>
      <c r="S9769" s="120">
        <v>0.6</v>
      </c>
      <c r="U9769"/>
    </row>
    <row r="9770" spans="1:21">
      <c r="A9770">
        <v>9769</v>
      </c>
      <c r="B9770" s="1" t="s">
        <v>13866</v>
      </c>
      <c r="C9770" s="1" t="s">
        <v>78</v>
      </c>
      <c r="D9770" s="1" t="s">
        <v>13119</v>
      </c>
      <c r="E9770" t="s">
        <v>642</v>
      </c>
      <c r="F9770" t="s">
        <v>13827</v>
      </c>
      <c r="G9770" t="s">
        <v>39</v>
      </c>
      <c r="H9770" t="s">
        <v>80</v>
      </c>
      <c r="I9770" t="s">
        <v>13121</v>
      </c>
      <c r="J9770" s="1">
        <v>5</v>
      </c>
      <c r="K9770" t="s">
        <v>13827</v>
      </c>
      <c r="L9770" t="s">
        <v>13828</v>
      </c>
      <c r="M9770" t="s">
        <v>13829</v>
      </c>
      <c r="N9770" s="126"/>
      <c r="Q9770" t="s">
        <v>13866</v>
      </c>
      <c r="R9770" t="s">
        <v>20074</v>
      </c>
      <c r="S9770" s="120">
        <v>0.6</v>
      </c>
      <c r="U9770"/>
    </row>
    <row r="9771" spans="1:21">
      <c r="A9771">
        <v>9770</v>
      </c>
      <c r="B9771" s="1" t="s">
        <v>13867</v>
      </c>
      <c r="C9771" s="1" t="s">
        <v>78</v>
      </c>
      <c r="D9771" s="1" t="s">
        <v>13119</v>
      </c>
      <c r="E9771" t="s">
        <v>642</v>
      </c>
      <c r="F9771" t="s">
        <v>13827</v>
      </c>
      <c r="G9771" t="s">
        <v>39</v>
      </c>
      <c r="H9771" t="s">
        <v>80</v>
      </c>
      <c r="I9771" t="s">
        <v>13121</v>
      </c>
      <c r="J9771" s="1">
        <v>5</v>
      </c>
      <c r="K9771" t="s">
        <v>13827</v>
      </c>
      <c r="L9771" t="s">
        <v>13828</v>
      </c>
      <c r="M9771" t="s">
        <v>13829</v>
      </c>
      <c r="N9771" s="126"/>
      <c r="Q9771" t="s">
        <v>13867</v>
      </c>
      <c r="R9771" t="s">
        <v>20074</v>
      </c>
      <c r="S9771" s="120">
        <v>0.6</v>
      </c>
      <c r="U9771"/>
    </row>
    <row r="9772" spans="1:21">
      <c r="A9772">
        <v>9771</v>
      </c>
      <c r="B9772" s="1" t="s">
        <v>13647</v>
      </c>
      <c r="C9772" s="1" t="s">
        <v>78</v>
      </c>
      <c r="D9772" s="1" t="s">
        <v>13119</v>
      </c>
      <c r="E9772" t="s">
        <v>642</v>
      </c>
      <c r="F9772" t="s">
        <v>13827</v>
      </c>
      <c r="G9772" t="s">
        <v>39</v>
      </c>
      <c r="H9772" t="s">
        <v>80</v>
      </c>
      <c r="I9772" t="s">
        <v>13121</v>
      </c>
      <c r="J9772" s="1">
        <v>5</v>
      </c>
      <c r="K9772" t="s">
        <v>13827</v>
      </c>
      <c r="L9772" t="s">
        <v>13828</v>
      </c>
      <c r="M9772" t="s">
        <v>13829</v>
      </c>
      <c r="N9772" s="126"/>
      <c r="Q9772" t="s">
        <v>13647</v>
      </c>
      <c r="R9772" t="s">
        <v>20074</v>
      </c>
      <c r="S9772" s="120">
        <v>0.6</v>
      </c>
      <c r="U9772"/>
    </row>
    <row r="9773" spans="1:21">
      <c r="A9773">
        <v>9772</v>
      </c>
      <c r="B9773" s="1" t="s">
        <v>13175</v>
      </c>
      <c r="C9773" s="1" t="s">
        <v>78</v>
      </c>
      <c r="D9773" s="1" t="s">
        <v>13119</v>
      </c>
      <c r="E9773" t="s">
        <v>642</v>
      </c>
      <c r="F9773" t="s">
        <v>13827</v>
      </c>
      <c r="G9773" t="s">
        <v>39</v>
      </c>
      <c r="H9773" t="s">
        <v>80</v>
      </c>
      <c r="I9773" t="s">
        <v>13121</v>
      </c>
      <c r="J9773" s="1">
        <v>5</v>
      </c>
      <c r="K9773" t="s">
        <v>13827</v>
      </c>
      <c r="L9773" t="s">
        <v>13828</v>
      </c>
      <c r="M9773" t="s">
        <v>13829</v>
      </c>
      <c r="N9773" s="126"/>
      <c r="Q9773" t="s">
        <v>13175</v>
      </c>
      <c r="R9773" t="s">
        <v>20074</v>
      </c>
      <c r="S9773" s="120">
        <v>0.6</v>
      </c>
      <c r="U9773"/>
    </row>
    <row r="9774" spans="1:21">
      <c r="A9774">
        <v>9773</v>
      </c>
      <c r="B9774" s="1" t="s">
        <v>13868</v>
      </c>
      <c r="C9774" s="1" t="s">
        <v>78</v>
      </c>
      <c r="D9774" s="1" t="s">
        <v>13119</v>
      </c>
      <c r="E9774" t="s">
        <v>642</v>
      </c>
      <c r="F9774" t="s">
        <v>13827</v>
      </c>
      <c r="G9774" t="s">
        <v>39</v>
      </c>
      <c r="H9774" t="s">
        <v>80</v>
      </c>
      <c r="I9774" t="s">
        <v>13121</v>
      </c>
      <c r="J9774" s="1">
        <v>5</v>
      </c>
      <c r="K9774" t="s">
        <v>13827</v>
      </c>
      <c r="L9774" t="s">
        <v>13828</v>
      </c>
      <c r="M9774" t="s">
        <v>13829</v>
      </c>
      <c r="N9774" s="126"/>
      <c r="Q9774" t="s">
        <v>13868</v>
      </c>
      <c r="R9774" t="s">
        <v>20074</v>
      </c>
      <c r="S9774" s="120">
        <v>0.6</v>
      </c>
      <c r="U9774"/>
    </row>
    <row r="9775" spans="1:21">
      <c r="A9775">
        <v>9774</v>
      </c>
      <c r="B9775" s="1" t="s">
        <v>13869</v>
      </c>
      <c r="C9775" s="1" t="s">
        <v>78</v>
      </c>
      <c r="D9775" s="1" t="s">
        <v>13119</v>
      </c>
      <c r="E9775" t="s">
        <v>642</v>
      </c>
      <c r="F9775" t="s">
        <v>13827</v>
      </c>
      <c r="G9775" t="s">
        <v>39</v>
      </c>
      <c r="H9775" t="s">
        <v>80</v>
      </c>
      <c r="I9775" t="s">
        <v>13121</v>
      </c>
      <c r="J9775" s="1">
        <v>5</v>
      </c>
      <c r="K9775" t="s">
        <v>13827</v>
      </c>
      <c r="L9775" t="s">
        <v>13828</v>
      </c>
      <c r="M9775" t="s">
        <v>13829</v>
      </c>
      <c r="N9775" s="126"/>
      <c r="Q9775" t="s">
        <v>13869</v>
      </c>
      <c r="R9775" t="s">
        <v>20074</v>
      </c>
      <c r="S9775" s="120">
        <v>0.6</v>
      </c>
      <c r="U9775"/>
    </row>
    <row r="9776" spans="1:21">
      <c r="A9776">
        <v>9775</v>
      </c>
      <c r="B9776" s="1" t="s">
        <v>13870</v>
      </c>
      <c r="C9776" s="1" t="s">
        <v>78</v>
      </c>
      <c r="D9776" s="1" t="s">
        <v>13119</v>
      </c>
      <c r="E9776" t="s">
        <v>642</v>
      </c>
      <c r="F9776" t="s">
        <v>13827</v>
      </c>
      <c r="G9776" t="s">
        <v>39</v>
      </c>
      <c r="H9776" t="s">
        <v>80</v>
      </c>
      <c r="I9776" t="s">
        <v>13121</v>
      </c>
      <c r="J9776" s="1">
        <v>5</v>
      </c>
      <c r="K9776" t="s">
        <v>13827</v>
      </c>
      <c r="L9776" t="s">
        <v>13828</v>
      </c>
      <c r="M9776" t="s">
        <v>13829</v>
      </c>
      <c r="N9776" s="126"/>
      <c r="Q9776" t="s">
        <v>13870</v>
      </c>
      <c r="R9776" t="s">
        <v>20074</v>
      </c>
      <c r="S9776" s="120">
        <v>0.6</v>
      </c>
      <c r="U9776"/>
    </row>
    <row r="9777" spans="1:21">
      <c r="A9777">
        <v>9776</v>
      </c>
      <c r="B9777" s="1" t="s">
        <v>13871</v>
      </c>
      <c r="C9777" s="1" t="s">
        <v>78</v>
      </c>
      <c r="D9777" s="1" t="s">
        <v>13119</v>
      </c>
      <c r="E9777" t="s">
        <v>642</v>
      </c>
      <c r="F9777" t="s">
        <v>13827</v>
      </c>
      <c r="G9777" t="s">
        <v>39</v>
      </c>
      <c r="H9777" t="s">
        <v>80</v>
      </c>
      <c r="I9777" t="s">
        <v>13121</v>
      </c>
      <c r="J9777" s="1">
        <v>5</v>
      </c>
      <c r="K9777" t="s">
        <v>13827</v>
      </c>
      <c r="L9777" t="s">
        <v>13828</v>
      </c>
      <c r="M9777" t="s">
        <v>13829</v>
      </c>
      <c r="N9777" s="126"/>
      <c r="Q9777" t="s">
        <v>13871</v>
      </c>
      <c r="R9777" t="s">
        <v>20074</v>
      </c>
      <c r="S9777" s="120">
        <v>0.6</v>
      </c>
      <c r="U9777"/>
    </row>
    <row r="9778" spans="1:21">
      <c r="A9778">
        <v>9777</v>
      </c>
      <c r="B9778" s="1" t="s">
        <v>13872</v>
      </c>
      <c r="C9778" s="1" t="s">
        <v>78</v>
      </c>
      <c r="D9778" s="1" t="s">
        <v>13119</v>
      </c>
      <c r="E9778" t="s">
        <v>642</v>
      </c>
      <c r="F9778" t="s">
        <v>13827</v>
      </c>
      <c r="G9778" t="s">
        <v>39</v>
      </c>
      <c r="H9778" t="s">
        <v>80</v>
      </c>
      <c r="I9778" t="s">
        <v>13121</v>
      </c>
      <c r="J9778" s="1">
        <v>5</v>
      </c>
      <c r="K9778" t="s">
        <v>13827</v>
      </c>
      <c r="L9778" t="s">
        <v>13828</v>
      </c>
      <c r="M9778" t="s">
        <v>13829</v>
      </c>
      <c r="N9778" s="126"/>
      <c r="Q9778" t="s">
        <v>13872</v>
      </c>
      <c r="R9778" t="s">
        <v>20074</v>
      </c>
      <c r="S9778" s="120">
        <v>0.6</v>
      </c>
      <c r="U9778"/>
    </row>
    <row r="9779" spans="1:21">
      <c r="A9779">
        <v>9778</v>
      </c>
      <c r="B9779" s="1" t="s">
        <v>13643</v>
      </c>
      <c r="C9779" s="1" t="s">
        <v>78</v>
      </c>
      <c r="D9779" s="1" t="s">
        <v>13119</v>
      </c>
      <c r="E9779" t="s">
        <v>642</v>
      </c>
      <c r="F9779" t="s">
        <v>13827</v>
      </c>
      <c r="G9779" t="s">
        <v>39</v>
      </c>
      <c r="H9779" t="s">
        <v>80</v>
      </c>
      <c r="I9779" t="s">
        <v>13121</v>
      </c>
      <c r="J9779" s="1">
        <v>5</v>
      </c>
      <c r="K9779" t="s">
        <v>13827</v>
      </c>
      <c r="L9779" t="s">
        <v>13828</v>
      </c>
      <c r="M9779" t="s">
        <v>13829</v>
      </c>
      <c r="N9779" s="126"/>
      <c r="Q9779" t="s">
        <v>13643</v>
      </c>
      <c r="R9779" t="s">
        <v>20074</v>
      </c>
      <c r="S9779" s="120">
        <v>0.6</v>
      </c>
      <c r="U9779"/>
    </row>
    <row r="9780" spans="1:21">
      <c r="A9780">
        <v>9779</v>
      </c>
      <c r="B9780" s="1" t="s">
        <v>13873</v>
      </c>
      <c r="C9780" s="1" t="s">
        <v>78</v>
      </c>
      <c r="D9780" s="1" t="s">
        <v>13119</v>
      </c>
      <c r="E9780" t="s">
        <v>642</v>
      </c>
      <c r="F9780" t="s">
        <v>13827</v>
      </c>
      <c r="G9780" t="s">
        <v>39</v>
      </c>
      <c r="H9780" t="s">
        <v>80</v>
      </c>
      <c r="I9780" t="s">
        <v>13121</v>
      </c>
      <c r="J9780" s="1">
        <v>5</v>
      </c>
      <c r="K9780" t="s">
        <v>13827</v>
      </c>
      <c r="L9780" t="s">
        <v>13828</v>
      </c>
      <c r="M9780" t="s">
        <v>13829</v>
      </c>
      <c r="N9780" s="126"/>
      <c r="Q9780" t="s">
        <v>13873</v>
      </c>
      <c r="R9780" t="s">
        <v>20074</v>
      </c>
      <c r="S9780" s="120">
        <v>0.6</v>
      </c>
      <c r="U9780"/>
    </row>
    <row r="9781" spans="1:21">
      <c r="A9781">
        <v>9780</v>
      </c>
      <c r="B9781" s="1" t="s">
        <v>13874</v>
      </c>
      <c r="C9781" s="1" t="s">
        <v>78</v>
      </c>
      <c r="D9781" s="1" t="s">
        <v>13119</v>
      </c>
      <c r="E9781" t="s">
        <v>642</v>
      </c>
      <c r="F9781" t="s">
        <v>13827</v>
      </c>
      <c r="G9781" t="s">
        <v>39</v>
      </c>
      <c r="H9781" t="s">
        <v>80</v>
      </c>
      <c r="I9781" t="s">
        <v>13121</v>
      </c>
      <c r="J9781" s="1">
        <v>5</v>
      </c>
      <c r="K9781" t="s">
        <v>13827</v>
      </c>
      <c r="L9781" t="s">
        <v>13828</v>
      </c>
      <c r="M9781" t="s">
        <v>13829</v>
      </c>
      <c r="N9781" s="126">
        <v>0.01</v>
      </c>
      <c r="Q9781" t="s">
        <v>13874</v>
      </c>
      <c r="R9781" t="s">
        <v>20074</v>
      </c>
      <c r="S9781" s="120">
        <v>0.6</v>
      </c>
      <c r="U9781"/>
    </row>
    <row r="9782" spans="1:21">
      <c r="A9782">
        <v>9781</v>
      </c>
      <c r="B9782" s="1" t="s">
        <v>13875</v>
      </c>
      <c r="C9782" s="1" t="s">
        <v>78</v>
      </c>
      <c r="D9782" s="1" t="s">
        <v>13119</v>
      </c>
      <c r="E9782" t="s">
        <v>642</v>
      </c>
      <c r="F9782" t="s">
        <v>13827</v>
      </c>
      <c r="G9782" t="s">
        <v>39</v>
      </c>
      <c r="H9782" t="s">
        <v>80</v>
      </c>
      <c r="I9782" t="s">
        <v>13121</v>
      </c>
      <c r="J9782" s="1">
        <v>5</v>
      </c>
      <c r="K9782" t="s">
        <v>13827</v>
      </c>
      <c r="L9782" t="s">
        <v>13828</v>
      </c>
      <c r="M9782" t="s">
        <v>13829</v>
      </c>
      <c r="N9782" s="126"/>
      <c r="Q9782" t="s">
        <v>13875</v>
      </c>
      <c r="R9782" t="s">
        <v>20074</v>
      </c>
      <c r="S9782" s="120">
        <v>0.6</v>
      </c>
      <c r="U9782"/>
    </row>
    <row r="9783" spans="1:21">
      <c r="A9783">
        <v>9782</v>
      </c>
      <c r="B9783" s="1" t="s">
        <v>13876</v>
      </c>
      <c r="C9783" s="1" t="s">
        <v>78</v>
      </c>
      <c r="D9783" s="1" t="s">
        <v>13119</v>
      </c>
      <c r="E9783" t="s">
        <v>642</v>
      </c>
      <c r="F9783" t="s">
        <v>13827</v>
      </c>
      <c r="G9783" t="s">
        <v>39</v>
      </c>
      <c r="H9783" t="s">
        <v>80</v>
      </c>
      <c r="I9783" t="s">
        <v>13121</v>
      </c>
      <c r="J9783" s="1">
        <v>5</v>
      </c>
      <c r="K9783" t="s">
        <v>13827</v>
      </c>
      <c r="L9783" t="s">
        <v>13828</v>
      </c>
      <c r="M9783" t="s">
        <v>13829</v>
      </c>
      <c r="N9783" s="126"/>
      <c r="Q9783" t="s">
        <v>13876</v>
      </c>
      <c r="R9783" t="s">
        <v>20074</v>
      </c>
      <c r="S9783" s="120">
        <v>0.6</v>
      </c>
      <c r="U9783"/>
    </row>
    <row r="9784" spans="1:21">
      <c r="A9784">
        <v>9783</v>
      </c>
      <c r="B9784" s="1" t="s">
        <v>13877</v>
      </c>
      <c r="C9784" s="1" t="s">
        <v>78</v>
      </c>
      <c r="D9784" s="1" t="s">
        <v>13119</v>
      </c>
      <c r="E9784" t="s">
        <v>642</v>
      </c>
      <c r="F9784" t="s">
        <v>13827</v>
      </c>
      <c r="G9784" t="s">
        <v>39</v>
      </c>
      <c r="H9784" t="s">
        <v>80</v>
      </c>
      <c r="I9784" t="s">
        <v>13121</v>
      </c>
      <c r="J9784" s="1">
        <v>5</v>
      </c>
      <c r="K9784" t="s">
        <v>13827</v>
      </c>
      <c r="L9784" t="s">
        <v>13828</v>
      </c>
      <c r="M9784" t="s">
        <v>13829</v>
      </c>
      <c r="N9784" s="126"/>
      <c r="Q9784" t="s">
        <v>13877</v>
      </c>
      <c r="R9784" t="s">
        <v>20074</v>
      </c>
      <c r="S9784" s="120">
        <v>0.6</v>
      </c>
      <c r="U9784"/>
    </row>
    <row r="9785" spans="1:21">
      <c r="A9785">
        <v>9784</v>
      </c>
      <c r="B9785" s="1" t="s">
        <v>13878</v>
      </c>
      <c r="C9785" s="1" t="s">
        <v>78</v>
      </c>
      <c r="D9785" s="1" t="s">
        <v>13119</v>
      </c>
      <c r="E9785" t="s">
        <v>642</v>
      </c>
      <c r="F9785" t="s">
        <v>13827</v>
      </c>
      <c r="G9785" t="s">
        <v>39</v>
      </c>
      <c r="H9785" t="s">
        <v>80</v>
      </c>
      <c r="I9785" t="s">
        <v>13121</v>
      </c>
      <c r="J9785" s="1">
        <v>5</v>
      </c>
      <c r="K9785" t="s">
        <v>13827</v>
      </c>
      <c r="L9785" t="s">
        <v>13828</v>
      </c>
      <c r="M9785" t="s">
        <v>13829</v>
      </c>
      <c r="N9785" s="126"/>
      <c r="Q9785" t="s">
        <v>13878</v>
      </c>
      <c r="R9785" t="s">
        <v>20074</v>
      </c>
      <c r="S9785" s="120">
        <v>0.6</v>
      </c>
      <c r="U9785"/>
    </row>
    <row r="9786" spans="1:21">
      <c r="A9786">
        <v>9785</v>
      </c>
      <c r="B9786" s="1" t="s">
        <v>13879</v>
      </c>
      <c r="C9786" s="1" t="s">
        <v>78</v>
      </c>
      <c r="D9786" s="1" t="s">
        <v>13119</v>
      </c>
      <c r="E9786" t="s">
        <v>642</v>
      </c>
      <c r="F9786" t="s">
        <v>13827</v>
      </c>
      <c r="G9786" t="s">
        <v>39</v>
      </c>
      <c r="H9786" t="s">
        <v>80</v>
      </c>
      <c r="I9786" t="s">
        <v>13121</v>
      </c>
      <c r="J9786" s="1">
        <v>5</v>
      </c>
      <c r="K9786" t="s">
        <v>13827</v>
      </c>
      <c r="L9786" t="s">
        <v>13828</v>
      </c>
      <c r="M9786" t="s">
        <v>13829</v>
      </c>
      <c r="N9786" s="126"/>
      <c r="Q9786" t="s">
        <v>13879</v>
      </c>
      <c r="R9786" t="s">
        <v>20074</v>
      </c>
      <c r="S9786" s="120">
        <v>0.6</v>
      </c>
      <c r="U9786"/>
    </row>
    <row r="9787" spans="1:21">
      <c r="A9787">
        <v>9786</v>
      </c>
      <c r="B9787" s="1" t="s">
        <v>13880</v>
      </c>
      <c r="C9787" s="1" t="s">
        <v>78</v>
      </c>
      <c r="D9787" s="1" t="s">
        <v>13119</v>
      </c>
      <c r="E9787" t="s">
        <v>642</v>
      </c>
      <c r="F9787" t="s">
        <v>13827</v>
      </c>
      <c r="G9787" t="s">
        <v>39</v>
      </c>
      <c r="H9787" t="s">
        <v>80</v>
      </c>
      <c r="I9787" t="s">
        <v>13121</v>
      </c>
      <c r="J9787" s="1">
        <v>5</v>
      </c>
      <c r="K9787" t="s">
        <v>13827</v>
      </c>
      <c r="L9787" t="s">
        <v>13828</v>
      </c>
      <c r="M9787" t="s">
        <v>13829</v>
      </c>
      <c r="N9787" s="126"/>
      <c r="Q9787" t="s">
        <v>13880</v>
      </c>
      <c r="R9787" t="s">
        <v>20074</v>
      </c>
      <c r="S9787" s="120">
        <v>0.6</v>
      </c>
      <c r="U9787"/>
    </row>
    <row r="9788" spans="1:21">
      <c r="A9788">
        <v>9787</v>
      </c>
      <c r="B9788" s="1" t="s">
        <v>13881</v>
      </c>
      <c r="C9788" s="1" t="s">
        <v>78</v>
      </c>
      <c r="D9788" s="1" t="s">
        <v>13119</v>
      </c>
      <c r="E9788" t="s">
        <v>642</v>
      </c>
      <c r="F9788" t="s">
        <v>13827</v>
      </c>
      <c r="G9788" t="s">
        <v>39</v>
      </c>
      <c r="H9788" t="s">
        <v>80</v>
      </c>
      <c r="I9788" t="s">
        <v>13121</v>
      </c>
      <c r="J9788" s="1">
        <v>5</v>
      </c>
      <c r="K9788" t="s">
        <v>13827</v>
      </c>
      <c r="L9788" t="s">
        <v>13828</v>
      </c>
      <c r="M9788" t="s">
        <v>13829</v>
      </c>
      <c r="N9788" s="126"/>
      <c r="Q9788" t="s">
        <v>13881</v>
      </c>
      <c r="R9788" t="s">
        <v>20074</v>
      </c>
      <c r="S9788" s="120">
        <v>0.6</v>
      </c>
      <c r="U9788"/>
    </row>
    <row r="9789" spans="1:21">
      <c r="A9789">
        <v>9788</v>
      </c>
      <c r="B9789" s="1" t="s">
        <v>13882</v>
      </c>
      <c r="C9789" s="1" t="s">
        <v>87</v>
      </c>
      <c r="D9789" s="1" t="s">
        <v>13119</v>
      </c>
      <c r="E9789" t="s">
        <v>642</v>
      </c>
      <c r="F9789" t="s">
        <v>13883</v>
      </c>
      <c r="G9789" t="s">
        <v>39</v>
      </c>
      <c r="H9789" t="s">
        <v>89</v>
      </c>
      <c r="I9789" t="s">
        <v>13121</v>
      </c>
      <c r="J9789" s="1">
        <v>5</v>
      </c>
      <c r="K9789" t="s">
        <v>13883</v>
      </c>
      <c r="L9789" t="s">
        <v>13884</v>
      </c>
      <c r="M9789" t="s">
        <v>13885</v>
      </c>
      <c r="N9789" s="126"/>
      <c r="Q9789" t="s">
        <v>13882</v>
      </c>
      <c r="R9789" t="s">
        <v>20075</v>
      </c>
      <c r="S9789" s="120">
        <v>0.6</v>
      </c>
      <c r="U9789"/>
    </row>
    <row r="9790" spans="1:21">
      <c r="A9790">
        <v>9789</v>
      </c>
      <c r="B9790" s="1" t="s">
        <v>13886</v>
      </c>
      <c r="C9790" s="1" t="s">
        <v>105</v>
      </c>
      <c r="D9790" s="1" t="s">
        <v>13119</v>
      </c>
      <c r="E9790" t="s">
        <v>642</v>
      </c>
      <c r="F9790" t="s">
        <v>13887</v>
      </c>
      <c r="G9790" t="s">
        <v>39</v>
      </c>
      <c r="H9790" t="s">
        <v>107</v>
      </c>
      <c r="I9790" t="s">
        <v>13121</v>
      </c>
      <c r="J9790" s="1">
        <v>5</v>
      </c>
      <c r="K9790" t="s">
        <v>13887</v>
      </c>
      <c r="L9790" t="s">
        <v>13888</v>
      </c>
      <c r="M9790" t="s">
        <v>13889</v>
      </c>
      <c r="N9790" s="126"/>
      <c r="Q9790" t="s">
        <v>13886</v>
      </c>
      <c r="R9790" t="s">
        <v>20076</v>
      </c>
      <c r="S9790" s="120">
        <v>0.6</v>
      </c>
      <c r="U9790"/>
    </row>
    <row r="9791" spans="1:21">
      <c r="A9791">
        <v>9790</v>
      </c>
      <c r="B9791" s="1" t="s">
        <v>13890</v>
      </c>
      <c r="C9791" s="1" t="s">
        <v>105</v>
      </c>
      <c r="D9791" s="1" t="s">
        <v>13119</v>
      </c>
      <c r="E9791" t="s">
        <v>642</v>
      </c>
      <c r="F9791" t="s">
        <v>13887</v>
      </c>
      <c r="G9791" t="s">
        <v>39</v>
      </c>
      <c r="H9791" t="s">
        <v>107</v>
      </c>
      <c r="I9791" t="s">
        <v>13121</v>
      </c>
      <c r="J9791" s="1">
        <v>5</v>
      </c>
      <c r="K9791" t="s">
        <v>13887</v>
      </c>
      <c r="L9791" t="s">
        <v>13888</v>
      </c>
      <c r="M9791" t="s">
        <v>13889</v>
      </c>
      <c r="N9791" s="126"/>
      <c r="Q9791" t="s">
        <v>13890</v>
      </c>
      <c r="R9791" t="s">
        <v>20076</v>
      </c>
      <c r="S9791" s="120">
        <v>0.6</v>
      </c>
      <c r="U9791"/>
    </row>
    <row r="9792" spans="1:21">
      <c r="A9792">
        <v>9791</v>
      </c>
      <c r="B9792" s="1" t="s">
        <v>13891</v>
      </c>
      <c r="C9792" s="1" t="s">
        <v>105</v>
      </c>
      <c r="D9792" s="1" t="s">
        <v>13119</v>
      </c>
      <c r="E9792" t="s">
        <v>642</v>
      </c>
      <c r="F9792" t="s">
        <v>13887</v>
      </c>
      <c r="G9792" t="s">
        <v>39</v>
      </c>
      <c r="H9792" t="s">
        <v>107</v>
      </c>
      <c r="I9792" t="s">
        <v>13121</v>
      </c>
      <c r="J9792" s="1">
        <v>5</v>
      </c>
      <c r="K9792" t="s">
        <v>13887</v>
      </c>
      <c r="L9792" t="s">
        <v>13888</v>
      </c>
      <c r="M9792" t="s">
        <v>13889</v>
      </c>
      <c r="N9792" s="126"/>
      <c r="Q9792" t="s">
        <v>13891</v>
      </c>
      <c r="R9792" t="s">
        <v>20076</v>
      </c>
      <c r="S9792" s="120">
        <v>0.6</v>
      </c>
      <c r="U9792"/>
    </row>
    <row r="9793" spans="1:21">
      <c r="A9793">
        <v>9792</v>
      </c>
      <c r="B9793" s="1" t="s">
        <v>13892</v>
      </c>
      <c r="C9793" s="1" t="s">
        <v>105</v>
      </c>
      <c r="D9793" s="1" t="s">
        <v>13119</v>
      </c>
      <c r="E9793" t="s">
        <v>642</v>
      </c>
      <c r="F9793" t="s">
        <v>13887</v>
      </c>
      <c r="G9793" t="s">
        <v>39</v>
      </c>
      <c r="H9793" t="s">
        <v>107</v>
      </c>
      <c r="I9793" t="s">
        <v>13121</v>
      </c>
      <c r="J9793" s="1">
        <v>5</v>
      </c>
      <c r="K9793" t="s">
        <v>13887</v>
      </c>
      <c r="L9793" t="s">
        <v>13888</v>
      </c>
      <c r="M9793" t="s">
        <v>13889</v>
      </c>
      <c r="N9793" s="126"/>
      <c r="Q9793" t="s">
        <v>13892</v>
      </c>
      <c r="R9793" t="s">
        <v>20076</v>
      </c>
      <c r="S9793" s="120">
        <v>0.6</v>
      </c>
      <c r="U9793"/>
    </row>
    <row r="9794" spans="1:21">
      <c r="A9794">
        <v>9793</v>
      </c>
      <c r="B9794" s="1" t="s">
        <v>13893</v>
      </c>
      <c r="C9794" s="1" t="s">
        <v>105</v>
      </c>
      <c r="D9794" s="1" t="s">
        <v>13119</v>
      </c>
      <c r="E9794" t="s">
        <v>642</v>
      </c>
      <c r="F9794" t="s">
        <v>13887</v>
      </c>
      <c r="G9794" t="s">
        <v>39</v>
      </c>
      <c r="H9794" t="s">
        <v>107</v>
      </c>
      <c r="I9794" t="s">
        <v>13121</v>
      </c>
      <c r="J9794" s="1">
        <v>5</v>
      </c>
      <c r="K9794" t="s">
        <v>13887</v>
      </c>
      <c r="L9794" t="s">
        <v>13888</v>
      </c>
      <c r="M9794" t="s">
        <v>13889</v>
      </c>
      <c r="N9794" s="126"/>
      <c r="Q9794" t="s">
        <v>13893</v>
      </c>
      <c r="R9794" t="s">
        <v>20076</v>
      </c>
      <c r="S9794" s="120">
        <v>0.6</v>
      </c>
      <c r="U9794"/>
    </row>
    <row r="9795" spans="1:21">
      <c r="A9795">
        <v>9794</v>
      </c>
      <c r="B9795" s="1" t="s">
        <v>13894</v>
      </c>
      <c r="C9795" s="1" t="s">
        <v>105</v>
      </c>
      <c r="D9795" s="1" t="s">
        <v>13119</v>
      </c>
      <c r="E9795" t="s">
        <v>642</v>
      </c>
      <c r="F9795" t="s">
        <v>13887</v>
      </c>
      <c r="G9795" t="s">
        <v>39</v>
      </c>
      <c r="H9795" t="s">
        <v>107</v>
      </c>
      <c r="I9795" t="s">
        <v>13121</v>
      </c>
      <c r="J9795" s="1">
        <v>5</v>
      </c>
      <c r="K9795" t="s">
        <v>13887</v>
      </c>
      <c r="L9795" t="s">
        <v>13888</v>
      </c>
      <c r="M9795" t="s">
        <v>13889</v>
      </c>
      <c r="N9795" s="126">
        <v>0.01</v>
      </c>
      <c r="Q9795" t="s">
        <v>13894</v>
      </c>
      <c r="R9795" t="s">
        <v>20076</v>
      </c>
      <c r="S9795" s="120">
        <v>0.6</v>
      </c>
      <c r="U9795"/>
    </row>
    <row r="9796" spans="1:21">
      <c r="A9796">
        <v>9795</v>
      </c>
      <c r="B9796" s="1" t="s">
        <v>13895</v>
      </c>
      <c r="C9796" s="1" t="s">
        <v>105</v>
      </c>
      <c r="D9796" s="1" t="s">
        <v>13119</v>
      </c>
      <c r="E9796" t="s">
        <v>642</v>
      </c>
      <c r="F9796" t="s">
        <v>13887</v>
      </c>
      <c r="G9796" t="s">
        <v>39</v>
      </c>
      <c r="H9796" t="s">
        <v>107</v>
      </c>
      <c r="I9796" t="s">
        <v>13121</v>
      </c>
      <c r="J9796" s="1">
        <v>5</v>
      </c>
      <c r="K9796" t="s">
        <v>13887</v>
      </c>
      <c r="L9796" t="s">
        <v>13888</v>
      </c>
      <c r="M9796" t="s">
        <v>13889</v>
      </c>
      <c r="N9796" s="126">
        <v>0.01</v>
      </c>
      <c r="Q9796" t="s">
        <v>13895</v>
      </c>
      <c r="R9796" t="s">
        <v>20076</v>
      </c>
      <c r="S9796" s="120">
        <v>0.6</v>
      </c>
      <c r="U9796"/>
    </row>
    <row r="9797" spans="1:21">
      <c r="A9797">
        <v>9796</v>
      </c>
      <c r="B9797" s="1" t="s">
        <v>13896</v>
      </c>
      <c r="C9797" s="1" t="s">
        <v>105</v>
      </c>
      <c r="D9797" s="1" t="s">
        <v>13119</v>
      </c>
      <c r="E9797" t="s">
        <v>642</v>
      </c>
      <c r="F9797" t="s">
        <v>13887</v>
      </c>
      <c r="G9797" t="s">
        <v>39</v>
      </c>
      <c r="H9797" t="s">
        <v>107</v>
      </c>
      <c r="I9797" t="s">
        <v>13121</v>
      </c>
      <c r="J9797" s="1">
        <v>5</v>
      </c>
      <c r="K9797" t="s">
        <v>13887</v>
      </c>
      <c r="L9797" t="s">
        <v>13888</v>
      </c>
      <c r="M9797" t="s">
        <v>13889</v>
      </c>
      <c r="N9797" s="126">
        <v>0.01</v>
      </c>
      <c r="Q9797" t="s">
        <v>13896</v>
      </c>
      <c r="R9797" t="s">
        <v>20076</v>
      </c>
      <c r="S9797" s="120">
        <v>0.6</v>
      </c>
      <c r="U9797"/>
    </row>
    <row r="9798" spans="1:21">
      <c r="A9798">
        <v>9797</v>
      </c>
      <c r="B9798" s="1" t="s">
        <v>13897</v>
      </c>
      <c r="C9798" s="1" t="s">
        <v>105</v>
      </c>
      <c r="D9798" s="1" t="s">
        <v>13119</v>
      </c>
      <c r="E9798" t="s">
        <v>642</v>
      </c>
      <c r="F9798" t="s">
        <v>13887</v>
      </c>
      <c r="G9798" t="s">
        <v>39</v>
      </c>
      <c r="H9798" t="s">
        <v>107</v>
      </c>
      <c r="I9798" t="s">
        <v>13121</v>
      </c>
      <c r="J9798" s="1">
        <v>5</v>
      </c>
      <c r="K9798" t="s">
        <v>13887</v>
      </c>
      <c r="L9798" t="s">
        <v>13888</v>
      </c>
      <c r="M9798" t="s">
        <v>13889</v>
      </c>
      <c r="N9798" s="126"/>
      <c r="Q9798" t="s">
        <v>13897</v>
      </c>
      <c r="R9798" t="s">
        <v>20076</v>
      </c>
      <c r="S9798" s="120">
        <v>0.6</v>
      </c>
      <c r="U9798"/>
    </row>
    <row r="9799" spans="1:21">
      <c r="A9799">
        <v>9798</v>
      </c>
      <c r="B9799" s="1" t="s">
        <v>13898</v>
      </c>
      <c r="C9799" s="1" t="s">
        <v>105</v>
      </c>
      <c r="D9799" s="1" t="s">
        <v>13119</v>
      </c>
      <c r="E9799" t="s">
        <v>642</v>
      </c>
      <c r="F9799" t="s">
        <v>13887</v>
      </c>
      <c r="G9799" t="s">
        <v>39</v>
      </c>
      <c r="H9799" t="s">
        <v>107</v>
      </c>
      <c r="I9799" t="s">
        <v>13121</v>
      </c>
      <c r="J9799" s="1">
        <v>5</v>
      </c>
      <c r="K9799" t="s">
        <v>13887</v>
      </c>
      <c r="L9799" t="s">
        <v>13888</v>
      </c>
      <c r="M9799" t="s">
        <v>13889</v>
      </c>
      <c r="N9799" s="126"/>
      <c r="Q9799" t="s">
        <v>13898</v>
      </c>
      <c r="R9799" t="s">
        <v>20076</v>
      </c>
      <c r="S9799" s="120">
        <v>0.6</v>
      </c>
      <c r="U9799"/>
    </row>
    <row r="9800" spans="1:21">
      <c r="A9800">
        <v>9799</v>
      </c>
      <c r="B9800" s="1" t="s">
        <v>13899</v>
      </c>
      <c r="C9800" s="1" t="s">
        <v>105</v>
      </c>
      <c r="D9800" s="1" t="s">
        <v>13119</v>
      </c>
      <c r="E9800" t="s">
        <v>642</v>
      </c>
      <c r="F9800" t="s">
        <v>13887</v>
      </c>
      <c r="G9800" t="s">
        <v>39</v>
      </c>
      <c r="H9800" t="s">
        <v>107</v>
      </c>
      <c r="I9800" t="s">
        <v>13121</v>
      </c>
      <c r="J9800" s="1">
        <v>5</v>
      </c>
      <c r="K9800" t="s">
        <v>13887</v>
      </c>
      <c r="L9800" t="s">
        <v>13888</v>
      </c>
      <c r="M9800" t="s">
        <v>13889</v>
      </c>
      <c r="N9800" s="126"/>
      <c r="Q9800" t="s">
        <v>13899</v>
      </c>
      <c r="R9800" t="s">
        <v>20076</v>
      </c>
      <c r="S9800" s="120">
        <v>0.6</v>
      </c>
      <c r="U9800"/>
    </row>
    <row r="9801" spans="1:21">
      <c r="A9801">
        <v>9800</v>
      </c>
      <c r="B9801" s="1" t="s">
        <v>13900</v>
      </c>
      <c r="C9801" s="1" t="s">
        <v>105</v>
      </c>
      <c r="D9801" s="1" t="s">
        <v>13119</v>
      </c>
      <c r="E9801" t="s">
        <v>642</v>
      </c>
      <c r="F9801" t="s">
        <v>13887</v>
      </c>
      <c r="G9801" t="s">
        <v>39</v>
      </c>
      <c r="H9801" t="s">
        <v>107</v>
      </c>
      <c r="I9801" t="s">
        <v>13121</v>
      </c>
      <c r="J9801" s="1">
        <v>5</v>
      </c>
      <c r="K9801" t="s">
        <v>13887</v>
      </c>
      <c r="L9801" t="s">
        <v>13888</v>
      </c>
      <c r="M9801" t="s">
        <v>13889</v>
      </c>
      <c r="N9801" s="126"/>
      <c r="Q9801" t="s">
        <v>13900</v>
      </c>
      <c r="R9801" t="s">
        <v>20076</v>
      </c>
      <c r="S9801" s="120">
        <v>0.6</v>
      </c>
      <c r="U9801"/>
    </row>
    <row r="9802" spans="1:21">
      <c r="A9802">
        <v>9801</v>
      </c>
      <c r="B9802" s="1" t="s">
        <v>13901</v>
      </c>
      <c r="C9802" s="1" t="s">
        <v>105</v>
      </c>
      <c r="D9802" s="1" t="s">
        <v>13119</v>
      </c>
      <c r="E9802" t="s">
        <v>642</v>
      </c>
      <c r="F9802" t="s">
        <v>13887</v>
      </c>
      <c r="G9802" t="s">
        <v>39</v>
      </c>
      <c r="H9802" t="s">
        <v>107</v>
      </c>
      <c r="I9802" t="s">
        <v>13121</v>
      </c>
      <c r="J9802" s="1">
        <v>5</v>
      </c>
      <c r="K9802" t="s">
        <v>13887</v>
      </c>
      <c r="L9802" t="s">
        <v>13888</v>
      </c>
      <c r="M9802" t="s">
        <v>13889</v>
      </c>
      <c r="N9802" s="126"/>
      <c r="Q9802" t="s">
        <v>13901</v>
      </c>
      <c r="R9802" t="s">
        <v>20076</v>
      </c>
      <c r="S9802" s="120">
        <v>0.6</v>
      </c>
      <c r="U9802"/>
    </row>
    <row r="9803" spans="1:21">
      <c r="A9803">
        <v>9802</v>
      </c>
      <c r="B9803" s="1" t="s">
        <v>13902</v>
      </c>
      <c r="C9803" s="1" t="s">
        <v>105</v>
      </c>
      <c r="D9803" s="1" t="s">
        <v>13119</v>
      </c>
      <c r="E9803" t="s">
        <v>642</v>
      </c>
      <c r="F9803" t="s">
        <v>13887</v>
      </c>
      <c r="G9803" t="s">
        <v>39</v>
      </c>
      <c r="H9803" t="s">
        <v>107</v>
      </c>
      <c r="I9803" t="s">
        <v>13121</v>
      </c>
      <c r="J9803" s="1">
        <v>5</v>
      </c>
      <c r="K9803" t="s">
        <v>13887</v>
      </c>
      <c r="L9803" t="s">
        <v>13888</v>
      </c>
      <c r="M9803" t="s">
        <v>13889</v>
      </c>
      <c r="N9803" s="126"/>
      <c r="Q9803" t="s">
        <v>13902</v>
      </c>
      <c r="R9803" t="s">
        <v>20076</v>
      </c>
      <c r="S9803" s="120">
        <v>0.6</v>
      </c>
      <c r="U9803"/>
    </row>
    <row r="9804" spans="1:21">
      <c r="A9804">
        <v>9803</v>
      </c>
      <c r="B9804" s="1" t="s">
        <v>13903</v>
      </c>
      <c r="C9804" s="1" t="s">
        <v>105</v>
      </c>
      <c r="D9804" s="1" t="s">
        <v>13119</v>
      </c>
      <c r="E9804" t="s">
        <v>642</v>
      </c>
      <c r="F9804" t="s">
        <v>13887</v>
      </c>
      <c r="G9804" t="s">
        <v>39</v>
      </c>
      <c r="H9804" t="s">
        <v>107</v>
      </c>
      <c r="I9804" t="s">
        <v>13121</v>
      </c>
      <c r="J9804" s="1">
        <v>5</v>
      </c>
      <c r="K9804" t="s">
        <v>13887</v>
      </c>
      <c r="L9804" t="s">
        <v>13888</v>
      </c>
      <c r="M9804" t="s">
        <v>13889</v>
      </c>
      <c r="N9804" s="126"/>
      <c r="Q9804" t="s">
        <v>13903</v>
      </c>
      <c r="R9804" t="s">
        <v>20076</v>
      </c>
      <c r="S9804" s="120">
        <v>0.6</v>
      </c>
      <c r="U9804"/>
    </row>
    <row r="9805" spans="1:21">
      <c r="A9805">
        <v>9804</v>
      </c>
      <c r="B9805" s="1" t="s">
        <v>13904</v>
      </c>
      <c r="C9805" s="1" t="s">
        <v>105</v>
      </c>
      <c r="D9805" s="1" t="s">
        <v>13119</v>
      </c>
      <c r="E9805" t="s">
        <v>642</v>
      </c>
      <c r="F9805" t="s">
        <v>13887</v>
      </c>
      <c r="G9805" t="s">
        <v>39</v>
      </c>
      <c r="H9805" t="s">
        <v>107</v>
      </c>
      <c r="I9805" t="s">
        <v>13121</v>
      </c>
      <c r="J9805" s="1">
        <v>5</v>
      </c>
      <c r="K9805" t="s">
        <v>13887</v>
      </c>
      <c r="L9805" t="s">
        <v>13888</v>
      </c>
      <c r="M9805" t="s">
        <v>13889</v>
      </c>
      <c r="N9805" s="126"/>
      <c r="Q9805" t="s">
        <v>13904</v>
      </c>
      <c r="R9805" t="s">
        <v>20076</v>
      </c>
      <c r="S9805" s="120">
        <v>0.6</v>
      </c>
      <c r="U9805"/>
    </row>
    <row r="9806" spans="1:21">
      <c r="A9806">
        <v>9805</v>
      </c>
      <c r="B9806" s="1" t="s">
        <v>13905</v>
      </c>
      <c r="C9806" s="1" t="s">
        <v>105</v>
      </c>
      <c r="D9806" s="1" t="s">
        <v>13119</v>
      </c>
      <c r="E9806" t="s">
        <v>642</v>
      </c>
      <c r="F9806" t="s">
        <v>13887</v>
      </c>
      <c r="G9806" t="s">
        <v>39</v>
      </c>
      <c r="H9806" t="s">
        <v>107</v>
      </c>
      <c r="I9806" t="s">
        <v>13121</v>
      </c>
      <c r="J9806" s="1">
        <v>5</v>
      </c>
      <c r="K9806" t="s">
        <v>13887</v>
      </c>
      <c r="L9806" t="s">
        <v>13888</v>
      </c>
      <c r="M9806" t="s">
        <v>13889</v>
      </c>
      <c r="N9806" s="126"/>
      <c r="Q9806" t="s">
        <v>13905</v>
      </c>
      <c r="R9806" t="s">
        <v>20076</v>
      </c>
      <c r="S9806" s="120">
        <v>0.6</v>
      </c>
      <c r="U9806"/>
    </row>
    <row r="9807" spans="1:21">
      <c r="A9807">
        <v>9806</v>
      </c>
      <c r="B9807" s="1" t="s">
        <v>13906</v>
      </c>
      <c r="C9807" s="1" t="s">
        <v>105</v>
      </c>
      <c r="D9807" s="1" t="s">
        <v>13119</v>
      </c>
      <c r="E9807" t="s">
        <v>642</v>
      </c>
      <c r="F9807" t="s">
        <v>13887</v>
      </c>
      <c r="G9807" t="s">
        <v>39</v>
      </c>
      <c r="H9807" t="s">
        <v>107</v>
      </c>
      <c r="I9807" t="s">
        <v>13121</v>
      </c>
      <c r="J9807" s="1">
        <v>5</v>
      </c>
      <c r="K9807" t="s">
        <v>13887</v>
      </c>
      <c r="L9807" t="s">
        <v>13888</v>
      </c>
      <c r="M9807" t="s">
        <v>13889</v>
      </c>
      <c r="N9807" s="126"/>
      <c r="Q9807" t="s">
        <v>13906</v>
      </c>
      <c r="R9807" t="s">
        <v>20076</v>
      </c>
      <c r="S9807" s="120">
        <v>0.6</v>
      </c>
      <c r="U9807"/>
    </row>
    <row r="9808" spans="1:21">
      <c r="A9808">
        <v>9807</v>
      </c>
      <c r="B9808" s="1" t="s">
        <v>13907</v>
      </c>
      <c r="C9808" s="1" t="s">
        <v>105</v>
      </c>
      <c r="D9808" s="1" t="s">
        <v>13119</v>
      </c>
      <c r="E9808" t="s">
        <v>642</v>
      </c>
      <c r="F9808" t="s">
        <v>13887</v>
      </c>
      <c r="G9808" t="s">
        <v>39</v>
      </c>
      <c r="H9808" t="s">
        <v>107</v>
      </c>
      <c r="I9808" t="s">
        <v>13121</v>
      </c>
      <c r="J9808" s="1">
        <v>5</v>
      </c>
      <c r="K9808" t="s">
        <v>13887</v>
      </c>
      <c r="L9808" t="s">
        <v>13888</v>
      </c>
      <c r="M9808" t="s">
        <v>13889</v>
      </c>
      <c r="N9808" s="126"/>
      <c r="Q9808" t="s">
        <v>13907</v>
      </c>
      <c r="R9808" t="s">
        <v>20076</v>
      </c>
      <c r="S9808" s="120">
        <v>0.6</v>
      </c>
      <c r="U9808"/>
    </row>
    <row r="9809" spans="1:21">
      <c r="A9809">
        <v>9808</v>
      </c>
      <c r="B9809" s="1" t="s">
        <v>13908</v>
      </c>
      <c r="C9809" s="1" t="s">
        <v>105</v>
      </c>
      <c r="D9809" s="1" t="s">
        <v>13119</v>
      </c>
      <c r="E9809" t="s">
        <v>642</v>
      </c>
      <c r="F9809" t="s">
        <v>13887</v>
      </c>
      <c r="G9809" t="s">
        <v>39</v>
      </c>
      <c r="H9809" t="s">
        <v>107</v>
      </c>
      <c r="I9809" t="s">
        <v>13121</v>
      </c>
      <c r="J9809" s="1">
        <v>5</v>
      </c>
      <c r="K9809" t="s">
        <v>13887</v>
      </c>
      <c r="L9809" t="s">
        <v>13888</v>
      </c>
      <c r="M9809" t="s">
        <v>13889</v>
      </c>
      <c r="N9809" s="126"/>
      <c r="Q9809" t="s">
        <v>13908</v>
      </c>
      <c r="R9809" t="s">
        <v>20076</v>
      </c>
      <c r="S9809" s="120">
        <v>0.6</v>
      </c>
      <c r="U9809"/>
    </row>
    <row r="9810" spans="1:21">
      <c r="A9810">
        <v>9809</v>
      </c>
      <c r="B9810" s="1" t="s">
        <v>13909</v>
      </c>
      <c r="C9810" s="1" t="s">
        <v>105</v>
      </c>
      <c r="D9810" s="1" t="s">
        <v>13119</v>
      </c>
      <c r="E9810" t="s">
        <v>642</v>
      </c>
      <c r="F9810" t="s">
        <v>13887</v>
      </c>
      <c r="G9810" t="s">
        <v>39</v>
      </c>
      <c r="H9810" t="s">
        <v>107</v>
      </c>
      <c r="I9810" t="s">
        <v>13121</v>
      </c>
      <c r="J9810" s="1">
        <v>5</v>
      </c>
      <c r="K9810" t="s">
        <v>13887</v>
      </c>
      <c r="L9810" t="s">
        <v>13888</v>
      </c>
      <c r="M9810" t="s">
        <v>13889</v>
      </c>
      <c r="N9810" s="126"/>
      <c r="Q9810" t="s">
        <v>13909</v>
      </c>
      <c r="R9810" t="s">
        <v>20076</v>
      </c>
      <c r="S9810" s="120">
        <v>0.6</v>
      </c>
      <c r="U9810"/>
    </row>
    <row r="9811" spans="1:21">
      <c r="A9811">
        <v>9810</v>
      </c>
      <c r="B9811" s="1" t="s">
        <v>13910</v>
      </c>
      <c r="C9811" s="1" t="s">
        <v>105</v>
      </c>
      <c r="D9811" s="1" t="s">
        <v>13119</v>
      </c>
      <c r="E9811" t="s">
        <v>642</v>
      </c>
      <c r="F9811" t="s">
        <v>13887</v>
      </c>
      <c r="G9811" t="s">
        <v>39</v>
      </c>
      <c r="H9811" t="s">
        <v>107</v>
      </c>
      <c r="I9811" t="s">
        <v>13121</v>
      </c>
      <c r="J9811" s="1">
        <v>5</v>
      </c>
      <c r="K9811" t="s">
        <v>13887</v>
      </c>
      <c r="L9811" t="s">
        <v>13888</v>
      </c>
      <c r="M9811" t="s">
        <v>13889</v>
      </c>
      <c r="N9811" s="126"/>
      <c r="Q9811" t="s">
        <v>13910</v>
      </c>
      <c r="R9811" t="s">
        <v>20076</v>
      </c>
      <c r="S9811" s="120">
        <v>0.6</v>
      </c>
      <c r="U9811"/>
    </row>
    <row r="9812" spans="1:21">
      <c r="A9812">
        <v>9811</v>
      </c>
      <c r="B9812" s="1" t="s">
        <v>13911</v>
      </c>
      <c r="C9812" s="1" t="s">
        <v>105</v>
      </c>
      <c r="D9812" s="1" t="s">
        <v>13119</v>
      </c>
      <c r="E9812" t="s">
        <v>642</v>
      </c>
      <c r="F9812" t="s">
        <v>13887</v>
      </c>
      <c r="G9812" t="s">
        <v>39</v>
      </c>
      <c r="H9812" t="s">
        <v>107</v>
      </c>
      <c r="I9812" t="s">
        <v>13121</v>
      </c>
      <c r="J9812" s="1">
        <v>5</v>
      </c>
      <c r="K9812" t="s">
        <v>13887</v>
      </c>
      <c r="L9812" t="s">
        <v>13888</v>
      </c>
      <c r="M9812" t="s">
        <v>13889</v>
      </c>
      <c r="N9812" s="126"/>
      <c r="Q9812" t="s">
        <v>13911</v>
      </c>
      <c r="R9812" t="s">
        <v>20076</v>
      </c>
      <c r="S9812" s="120">
        <v>0.6</v>
      </c>
      <c r="U9812"/>
    </row>
    <row r="9813" spans="1:21">
      <c r="A9813">
        <v>9812</v>
      </c>
      <c r="B9813" s="1" t="s">
        <v>13912</v>
      </c>
      <c r="C9813" s="1" t="s">
        <v>105</v>
      </c>
      <c r="D9813" s="1" t="s">
        <v>13119</v>
      </c>
      <c r="E9813" t="s">
        <v>642</v>
      </c>
      <c r="F9813" t="s">
        <v>13887</v>
      </c>
      <c r="G9813" t="s">
        <v>39</v>
      </c>
      <c r="H9813" t="s">
        <v>107</v>
      </c>
      <c r="I9813" t="s">
        <v>13121</v>
      </c>
      <c r="J9813" s="1">
        <v>5</v>
      </c>
      <c r="K9813" t="s">
        <v>13887</v>
      </c>
      <c r="L9813" t="s">
        <v>13888</v>
      </c>
      <c r="M9813" t="s">
        <v>13889</v>
      </c>
      <c r="N9813" s="126"/>
      <c r="Q9813" t="s">
        <v>13912</v>
      </c>
      <c r="R9813" t="s">
        <v>20076</v>
      </c>
      <c r="S9813" s="120">
        <v>0.6</v>
      </c>
      <c r="U9813"/>
    </row>
    <row r="9814" spans="1:21">
      <c r="A9814">
        <v>9813</v>
      </c>
      <c r="B9814" s="1" t="s">
        <v>13913</v>
      </c>
      <c r="C9814" s="1" t="s">
        <v>121</v>
      </c>
      <c r="D9814" s="1" t="s">
        <v>13119</v>
      </c>
      <c r="E9814" t="s">
        <v>642</v>
      </c>
      <c r="F9814" t="s">
        <v>13914</v>
      </c>
      <c r="G9814" t="s">
        <v>39</v>
      </c>
      <c r="H9814" t="s">
        <v>123</v>
      </c>
      <c r="I9814" t="s">
        <v>13121</v>
      </c>
      <c r="J9814" s="1">
        <v>5</v>
      </c>
      <c r="K9814" t="s">
        <v>13914</v>
      </c>
      <c r="L9814" t="s">
        <v>13915</v>
      </c>
      <c r="M9814" t="s">
        <v>13916</v>
      </c>
      <c r="N9814" s="126"/>
      <c r="Q9814" t="s">
        <v>13913</v>
      </c>
      <c r="R9814" t="s">
        <v>20077</v>
      </c>
      <c r="S9814" s="120">
        <v>0.6</v>
      </c>
      <c r="U9814"/>
    </row>
    <row r="9815" spans="1:21">
      <c r="A9815">
        <v>9814</v>
      </c>
      <c r="B9815" s="1" t="s">
        <v>13917</v>
      </c>
      <c r="C9815" s="1" t="s">
        <v>121</v>
      </c>
      <c r="D9815" s="1" t="s">
        <v>13119</v>
      </c>
      <c r="E9815" t="s">
        <v>642</v>
      </c>
      <c r="F9815" t="s">
        <v>13914</v>
      </c>
      <c r="G9815" t="s">
        <v>39</v>
      </c>
      <c r="H9815" t="s">
        <v>123</v>
      </c>
      <c r="I9815" t="s">
        <v>13121</v>
      </c>
      <c r="J9815" s="1">
        <v>5</v>
      </c>
      <c r="K9815" t="s">
        <v>13914</v>
      </c>
      <c r="L9815" t="s">
        <v>13915</v>
      </c>
      <c r="M9815" t="s">
        <v>13916</v>
      </c>
      <c r="N9815" s="126">
        <v>0.01</v>
      </c>
      <c r="Q9815" t="s">
        <v>13917</v>
      </c>
      <c r="R9815" t="s">
        <v>20077</v>
      </c>
      <c r="S9815" s="120">
        <v>0.6</v>
      </c>
      <c r="U9815"/>
    </row>
    <row r="9816" spans="1:21">
      <c r="A9816">
        <v>9815</v>
      </c>
      <c r="B9816" s="1" t="s">
        <v>13918</v>
      </c>
      <c r="C9816" s="1" t="s">
        <v>121</v>
      </c>
      <c r="D9816" s="1" t="s">
        <v>13119</v>
      </c>
      <c r="E9816" t="s">
        <v>642</v>
      </c>
      <c r="F9816" t="s">
        <v>13914</v>
      </c>
      <c r="G9816" t="s">
        <v>39</v>
      </c>
      <c r="H9816" t="s">
        <v>123</v>
      </c>
      <c r="I9816" t="s">
        <v>13121</v>
      </c>
      <c r="J9816" s="1">
        <v>5</v>
      </c>
      <c r="K9816" t="s">
        <v>13914</v>
      </c>
      <c r="L9816" t="s">
        <v>13915</v>
      </c>
      <c r="M9816" t="s">
        <v>13916</v>
      </c>
      <c r="N9816" s="126"/>
      <c r="Q9816" t="s">
        <v>13918</v>
      </c>
      <c r="R9816" t="s">
        <v>20077</v>
      </c>
      <c r="S9816" s="120">
        <v>0.6</v>
      </c>
      <c r="U9816"/>
    </row>
    <row r="9817" spans="1:21">
      <c r="A9817">
        <v>9816</v>
      </c>
      <c r="B9817" s="1" t="s">
        <v>13110</v>
      </c>
      <c r="C9817" s="1" t="s">
        <v>121</v>
      </c>
      <c r="D9817" s="1" t="s">
        <v>13119</v>
      </c>
      <c r="E9817" t="s">
        <v>642</v>
      </c>
      <c r="F9817" t="s">
        <v>13914</v>
      </c>
      <c r="G9817" t="s">
        <v>39</v>
      </c>
      <c r="H9817" t="s">
        <v>123</v>
      </c>
      <c r="I9817" t="s">
        <v>13121</v>
      </c>
      <c r="J9817" s="1">
        <v>5</v>
      </c>
      <c r="K9817" t="s">
        <v>13914</v>
      </c>
      <c r="L9817" t="s">
        <v>13915</v>
      </c>
      <c r="M9817" t="s">
        <v>13916</v>
      </c>
      <c r="N9817" s="126"/>
      <c r="Q9817" t="s">
        <v>13110</v>
      </c>
      <c r="R9817" t="s">
        <v>20077</v>
      </c>
      <c r="S9817" s="120">
        <v>0.6</v>
      </c>
      <c r="U9817"/>
    </row>
    <row r="9818" spans="1:21">
      <c r="A9818">
        <v>9817</v>
      </c>
      <c r="B9818" s="1" t="s">
        <v>13919</v>
      </c>
      <c r="C9818" s="1" t="s">
        <v>121</v>
      </c>
      <c r="D9818" s="1" t="s">
        <v>13119</v>
      </c>
      <c r="E9818" t="s">
        <v>642</v>
      </c>
      <c r="F9818" t="s">
        <v>13914</v>
      </c>
      <c r="G9818" t="s">
        <v>39</v>
      </c>
      <c r="H9818" t="s">
        <v>123</v>
      </c>
      <c r="I9818" t="s">
        <v>13121</v>
      </c>
      <c r="J9818" s="1">
        <v>5</v>
      </c>
      <c r="K9818" t="s">
        <v>13914</v>
      </c>
      <c r="L9818" t="s">
        <v>13915</v>
      </c>
      <c r="M9818" t="s">
        <v>13916</v>
      </c>
      <c r="N9818" s="126"/>
      <c r="Q9818" t="s">
        <v>13919</v>
      </c>
      <c r="R9818" t="s">
        <v>20077</v>
      </c>
      <c r="S9818" s="120">
        <v>0.6</v>
      </c>
      <c r="U9818"/>
    </row>
    <row r="9819" spans="1:21">
      <c r="A9819">
        <v>9818</v>
      </c>
      <c r="B9819" s="1" t="s">
        <v>13920</v>
      </c>
      <c r="C9819" s="1" t="s">
        <v>121</v>
      </c>
      <c r="D9819" s="1" t="s">
        <v>13119</v>
      </c>
      <c r="E9819" t="s">
        <v>642</v>
      </c>
      <c r="F9819" t="s">
        <v>13914</v>
      </c>
      <c r="G9819" t="s">
        <v>39</v>
      </c>
      <c r="H9819" t="s">
        <v>123</v>
      </c>
      <c r="I9819" t="s">
        <v>13121</v>
      </c>
      <c r="J9819" s="1">
        <v>5</v>
      </c>
      <c r="K9819" t="s">
        <v>13914</v>
      </c>
      <c r="L9819" t="s">
        <v>13915</v>
      </c>
      <c r="M9819" t="s">
        <v>13916</v>
      </c>
      <c r="N9819" s="126"/>
      <c r="Q9819" t="s">
        <v>13920</v>
      </c>
      <c r="R9819" t="s">
        <v>20077</v>
      </c>
      <c r="S9819" s="120">
        <v>0.6</v>
      </c>
      <c r="U9819"/>
    </row>
    <row r="9820" spans="1:21">
      <c r="A9820">
        <v>9819</v>
      </c>
      <c r="B9820" s="1" t="s">
        <v>13921</v>
      </c>
      <c r="C9820" s="1" t="s">
        <v>133</v>
      </c>
      <c r="D9820" s="1" t="s">
        <v>13119</v>
      </c>
      <c r="E9820" t="s">
        <v>642</v>
      </c>
      <c r="F9820" t="s">
        <v>13922</v>
      </c>
      <c r="G9820" t="s">
        <v>39</v>
      </c>
      <c r="H9820" t="s">
        <v>135</v>
      </c>
      <c r="I9820" t="s">
        <v>13121</v>
      </c>
      <c r="J9820" s="1">
        <v>5</v>
      </c>
      <c r="K9820" t="s">
        <v>13922</v>
      </c>
      <c r="L9820" t="s">
        <v>13923</v>
      </c>
      <c r="M9820" t="s">
        <v>13924</v>
      </c>
      <c r="N9820" s="126"/>
      <c r="Q9820" t="s">
        <v>13921</v>
      </c>
      <c r="R9820" t="s">
        <v>20078</v>
      </c>
      <c r="S9820" s="120">
        <v>0.6</v>
      </c>
      <c r="U9820"/>
    </row>
    <row r="9821" spans="1:21">
      <c r="A9821">
        <v>9820</v>
      </c>
      <c r="B9821" s="1" t="s">
        <v>13925</v>
      </c>
      <c r="C9821" s="1" t="s">
        <v>47</v>
      </c>
      <c r="D9821" s="1" t="s">
        <v>13119</v>
      </c>
      <c r="E9821" t="s">
        <v>642</v>
      </c>
      <c r="F9821" t="s">
        <v>13926</v>
      </c>
      <c r="G9821" t="s">
        <v>39</v>
      </c>
      <c r="H9821" t="s">
        <v>49</v>
      </c>
      <c r="I9821" t="s">
        <v>13121</v>
      </c>
      <c r="J9821" s="1">
        <v>5</v>
      </c>
      <c r="K9821" t="s">
        <v>13927</v>
      </c>
      <c r="L9821" t="s">
        <v>13928</v>
      </c>
      <c r="M9821" t="s">
        <v>13929</v>
      </c>
      <c r="N9821" s="126"/>
      <c r="Q9821" t="s">
        <v>13925</v>
      </c>
      <c r="R9821" t="s">
        <v>20079</v>
      </c>
      <c r="S9821" s="120">
        <v>0.6</v>
      </c>
      <c r="U9821"/>
    </row>
    <row r="9822" spans="1:21">
      <c r="A9822">
        <v>9821</v>
      </c>
      <c r="B9822" s="1" t="s">
        <v>13930</v>
      </c>
      <c r="C9822" s="1" t="s">
        <v>801</v>
      </c>
      <c r="D9822" s="1" t="s">
        <v>13119</v>
      </c>
      <c r="E9822" t="s">
        <v>642</v>
      </c>
      <c r="F9822" t="s">
        <v>13931</v>
      </c>
      <c r="G9822" t="s">
        <v>39</v>
      </c>
      <c r="H9822" t="s">
        <v>803</v>
      </c>
      <c r="I9822" t="s">
        <v>13121</v>
      </c>
      <c r="J9822" s="1">
        <v>5</v>
      </c>
      <c r="K9822" t="s">
        <v>13931</v>
      </c>
      <c r="L9822" t="s">
        <v>13932</v>
      </c>
      <c r="M9822" t="s">
        <v>13933</v>
      </c>
      <c r="N9822" s="126"/>
      <c r="Q9822" t="s">
        <v>13930</v>
      </c>
      <c r="R9822" t="s">
        <v>20080</v>
      </c>
      <c r="S9822" s="120">
        <v>0.6</v>
      </c>
      <c r="U9822"/>
    </row>
    <row r="9823" spans="1:21">
      <c r="A9823">
        <v>9822</v>
      </c>
      <c r="B9823" s="1" t="s">
        <v>13934</v>
      </c>
      <c r="C9823" s="1" t="s">
        <v>801</v>
      </c>
      <c r="D9823" s="1" t="s">
        <v>13119</v>
      </c>
      <c r="E9823" t="s">
        <v>642</v>
      </c>
      <c r="F9823" t="s">
        <v>13931</v>
      </c>
      <c r="G9823" t="s">
        <v>39</v>
      </c>
      <c r="H9823" t="s">
        <v>803</v>
      </c>
      <c r="I9823" t="s">
        <v>13121</v>
      </c>
      <c r="J9823" s="1">
        <v>5</v>
      </c>
      <c r="K9823" t="s">
        <v>13931</v>
      </c>
      <c r="L9823" t="s">
        <v>13932</v>
      </c>
      <c r="M9823" t="s">
        <v>13933</v>
      </c>
      <c r="N9823" s="126"/>
      <c r="Q9823" t="s">
        <v>13934</v>
      </c>
      <c r="R9823" t="s">
        <v>20080</v>
      </c>
      <c r="S9823" s="120">
        <v>0.6</v>
      </c>
      <c r="U9823"/>
    </row>
    <row r="9824" spans="1:21">
      <c r="A9824">
        <v>9823</v>
      </c>
      <c r="B9824" s="1" t="s">
        <v>13935</v>
      </c>
      <c r="C9824" s="1" t="s">
        <v>801</v>
      </c>
      <c r="D9824" s="1" t="s">
        <v>13119</v>
      </c>
      <c r="E9824" t="s">
        <v>642</v>
      </c>
      <c r="F9824" t="s">
        <v>13931</v>
      </c>
      <c r="G9824" t="s">
        <v>39</v>
      </c>
      <c r="H9824" t="s">
        <v>803</v>
      </c>
      <c r="I9824" t="s">
        <v>13121</v>
      </c>
      <c r="J9824" s="1">
        <v>5</v>
      </c>
      <c r="K9824" t="s">
        <v>13931</v>
      </c>
      <c r="L9824" t="s">
        <v>13932</v>
      </c>
      <c r="M9824" t="s">
        <v>13933</v>
      </c>
      <c r="N9824" s="126"/>
      <c r="Q9824" t="s">
        <v>13935</v>
      </c>
      <c r="R9824" t="s">
        <v>20080</v>
      </c>
      <c r="S9824" s="120">
        <v>0.6</v>
      </c>
      <c r="U9824"/>
    </row>
    <row r="9825" spans="1:21">
      <c r="A9825">
        <v>9824</v>
      </c>
      <c r="B9825" s="1" t="s">
        <v>13936</v>
      </c>
      <c r="C9825" s="1" t="s">
        <v>801</v>
      </c>
      <c r="D9825" s="1" t="s">
        <v>13119</v>
      </c>
      <c r="E9825" t="s">
        <v>642</v>
      </c>
      <c r="F9825" t="s">
        <v>13931</v>
      </c>
      <c r="G9825" t="s">
        <v>39</v>
      </c>
      <c r="H9825" t="s">
        <v>803</v>
      </c>
      <c r="I9825" t="s">
        <v>13121</v>
      </c>
      <c r="J9825" s="1">
        <v>5</v>
      </c>
      <c r="K9825" t="s">
        <v>13931</v>
      </c>
      <c r="L9825" t="s">
        <v>13932</v>
      </c>
      <c r="M9825" t="s">
        <v>13933</v>
      </c>
      <c r="N9825" s="126"/>
      <c r="Q9825" t="s">
        <v>13936</v>
      </c>
      <c r="R9825" t="s">
        <v>20080</v>
      </c>
      <c r="S9825" s="120">
        <v>0.6</v>
      </c>
      <c r="U9825"/>
    </row>
    <row r="9826" spans="1:21">
      <c r="A9826">
        <v>9825</v>
      </c>
      <c r="B9826" s="1" t="s">
        <v>13937</v>
      </c>
      <c r="C9826" s="1" t="s">
        <v>801</v>
      </c>
      <c r="D9826" s="1" t="s">
        <v>13119</v>
      </c>
      <c r="E9826" t="s">
        <v>642</v>
      </c>
      <c r="F9826" t="s">
        <v>13931</v>
      </c>
      <c r="G9826" t="s">
        <v>39</v>
      </c>
      <c r="H9826" t="s">
        <v>803</v>
      </c>
      <c r="I9826" t="s">
        <v>13121</v>
      </c>
      <c r="J9826" s="1">
        <v>5</v>
      </c>
      <c r="K9826" t="s">
        <v>13931</v>
      </c>
      <c r="L9826" t="s">
        <v>13932</v>
      </c>
      <c r="M9826" t="s">
        <v>13933</v>
      </c>
      <c r="N9826" s="126"/>
      <c r="Q9826" t="s">
        <v>13937</v>
      </c>
      <c r="R9826" t="s">
        <v>20080</v>
      </c>
      <c r="S9826" s="120">
        <v>0.6</v>
      </c>
      <c r="U9826"/>
    </row>
    <row r="9827" spans="1:21">
      <c r="A9827">
        <v>9826</v>
      </c>
      <c r="B9827" s="1" t="s">
        <v>13938</v>
      </c>
      <c r="C9827" s="1" t="s">
        <v>801</v>
      </c>
      <c r="D9827" s="1" t="s">
        <v>13119</v>
      </c>
      <c r="E9827" t="s">
        <v>642</v>
      </c>
      <c r="F9827" t="s">
        <v>13931</v>
      </c>
      <c r="G9827" t="s">
        <v>39</v>
      </c>
      <c r="H9827" t="s">
        <v>803</v>
      </c>
      <c r="I9827" t="s">
        <v>13121</v>
      </c>
      <c r="J9827" s="1">
        <v>5</v>
      </c>
      <c r="K9827" t="s">
        <v>13931</v>
      </c>
      <c r="L9827" t="s">
        <v>13932</v>
      </c>
      <c r="M9827" t="s">
        <v>13933</v>
      </c>
      <c r="N9827" s="126"/>
      <c r="Q9827" t="s">
        <v>13938</v>
      </c>
      <c r="R9827" t="s">
        <v>20080</v>
      </c>
      <c r="S9827" s="120">
        <v>0.6</v>
      </c>
      <c r="U9827"/>
    </row>
    <row r="9828" spans="1:21">
      <c r="A9828">
        <v>9827</v>
      </c>
      <c r="B9828" s="1" t="s">
        <v>13939</v>
      </c>
      <c r="C9828" s="1" t="s">
        <v>801</v>
      </c>
      <c r="D9828" s="1" t="s">
        <v>13119</v>
      </c>
      <c r="E9828" t="s">
        <v>642</v>
      </c>
      <c r="F9828" t="s">
        <v>13931</v>
      </c>
      <c r="G9828" t="s">
        <v>39</v>
      </c>
      <c r="H9828" t="s">
        <v>803</v>
      </c>
      <c r="I9828" t="s">
        <v>13121</v>
      </c>
      <c r="J9828" s="1">
        <v>5</v>
      </c>
      <c r="K9828" t="s">
        <v>13931</v>
      </c>
      <c r="L9828" t="s">
        <v>13932</v>
      </c>
      <c r="M9828" t="s">
        <v>13933</v>
      </c>
      <c r="N9828" s="126"/>
      <c r="Q9828" t="s">
        <v>13939</v>
      </c>
      <c r="R9828" t="s">
        <v>20080</v>
      </c>
      <c r="S9828" s="120">
        <v>0.6</v>
      </c>
      <c r="U9828"/>
    </row>
    <row r="9829" spans="1:21">
      <c r="A9829">
        <v>9828</v>
      </c>
      <c r="B9829" s="1" t="s">
        <v>13940</v>
      </c>
      <c r="C9829" s="1" t="s">
        <v>801</v>
      </c>
      <c r="D9829" s="1" t="s">
        <v>13119</v>
      </c>
      <c r="E9829" t="s">
        <v>642</v>
      </c>
      <c r="F9829" t="s">
        <v>13931</v>
      </c>
      <c r="G9829" t="s">
        <v>39</v>
      </c>
      <c r="H9829" t="s">
        <v>803</v>
      </c>
      <c r="I9829" t="s">
        <v>13121</v>
      </c>
      <c r="J9829" s="1">
        <v>5</v>
      </c>
      <c r="K9829" t="s">
        <v>13931</v>
      </c>
      <c r="L9829" t="s">
        <v>13932</v>
      </c>
      <c r="M9829" t="s">
        <v>13933</v>
      </c>
      <c r="N9829" s="126"/>
      <c r="Q9829" t="s">
        <v>13940</v>
      </c>
      <c r="R9829" t="s">
        <v>20080</v>
      </c>
      <c r="S9829" s="120">
        <v>0.6</v>
      </c>
      <c r="U9829"/>
    </row>
    <row r="9830" spans="1:21">
      <c r="A9830">
        <v>9829</v>
      </c>
      <c r="B9830" s="1" t="s">
        <v>13941</v>
      </c>
      <c r="C9830" s="1" t="s">
        <v>801</v>
      </c>
      <c r="D9830" s="1" t="s">
        <v>13119</v>
      </c>
      <c r="E9830" t="s">
        <v>642</v>
      </c>
      <c r="F9830" t="s">
        <v>13931</v>
      </c>
      <c r="G9830" t="s">
        <v>39</v>
      </c>
      <c r="H9830" t="s">
        <v>803</v>
      </c>
      <c r="I9830" t="s">
        <v>13121</v>
      </c>
      <c r="J9830" s="1">
        <v>5</v>
      </c>
      <c r="K9830" t="s">
        <v>13931</v>
      </c>
      <c r="L9830" t="s">
        <v>13932</v>
      </c>
      <c r="M9830" t="s">
        <v>13933</v>
      </c>
      <c r="N9830" s="126"/>
      <c r="Q9830" t="s">
        <v>13941</v>
      </c>
      <c r="R9830" t="s">
        <v>20080</v>
      </c>
      <c r="S9830" s="120">
        <v>0.6</v>
      </c>
      <c r="U9830"/>
    </row>
    <row r="9831" spans="1:21">
      <c r="A9831">
        <v>9830</v>
      </c>
      <c r="B9831" s="1" t="s">
        <v>13942</v>
      </c>
      <c r="C9831" s="1" t="s">
        <v>801</v>
      </c>
      <c r="D9831" s="1" t="s">
        <v>13119</v>
      </c>
      <c r="E9831" t="s">
        <v>642</v>
      </c>
      <c r="F9831" t="s">
        <v>13931</v>
      </c>
      <c r="G9831" t="s">
        <v>39</v>
      </c>
      <c r="H9831" t="s">
        <v>803</v>
      </c>
      <c r="I9831" t="s">
        <v>13121</v>
      </c>
      <c r="J9831" s="1">
        <v>5</v>
      </c>
      <c r="K9831" t="s">
        <v>13931</v>
      </c>
      <c r="L9831" t="s">
        <v>13932</v>
      </c>
      <c r="M9831" t="s">
        <v>13933</v>
      </c>
      <c r="N9831" s="126"/>
      <c r="Q9831" t="s">
        <v>13942</v>
      </c>
      <c r="R9831" t="s">
        <v>20080</v>
      </c>
      <c r="S9831" s="120">
        <v>0.6</v>
      </c>
      <c r="U9831"/>
    </row>
    <row r="9832" spans="1:21">
      <c r="A9832">
        <v>9831</v>
      </c>
      <c r="B9832" s="1" t="s">
        <v>13265</v>
      </c>
      <c r="C9832" s="1" t="s">
        <v>801</v>
      </c>
      <c r="D9832" s="1" t="s">
        <v>13119</v>
      </c>
      <c r="E9832" t="s">
        <v>642</v>
      </c>
      <c r="F9832" t="s">
        <v>13931</v>
      </c>
      <c r="G9832" t="s">
        <v>39</v>
      </c>
      <c r="H9832" t="s">
        <v>803</v>
      </c>
      <c r="I9832" t="s">
        <v>13121</v>
      </c>
      <c r="J9832" s="1">
        <v>5</v>
      </c>
      <c r="K9832" t="s">
        <v>13931</v>
      </c>
      <c r="L9832" t="s">
        <v>13932</v>
      </c>
      <c r="M9832" t="s">
        <v>13933</v>
      </c>
      <c r="N9832" s="126"/>
      <c r="Q9832" t="s">
        <v>13265</v>
      </c>
      <c r="R9832" t="s">
        <v>20080</v>
      </c>
      <c r="S9832" s="120">
        <v>0.6</v>
      </c>
      <c r="U9832"/>
    </row>
    <row r="9833" spans="1:21">
      <c r="A9833">
        <v>9832</v>
      </c>
      <c r="B9833" s="1" t="s">
        <v>13943</v>
      </c>
      <c r="C9833" s="1" t="s">
        <v>801</v>
      </c>
      <c r="D9833" s="1" t="s">
        <v>13119</v>
      </c>
      <c r="E9833" t="s">
        <v>642</v>
      </c>
      <c r="F9833" t="s">
        <v>13931</v>
      </c>
      <c r="G9833" t="s">
        <v>39</v>
      </c>
      <c r="H9833" t="s">
        <v>803</v>
      </c>
      <c r="I9833" t="s">
        <v>13121</v>
      </c>
      <c r="J9833" s="1">
        <v>5</v>
      </c>
      <c r="K9833" t="s">
        <v>13931</v>
      </c>
      <c r="L9833" t="s">
        <v>13932</v>
      </c>
      <c r="M9833" t="s">
        <v>13933</v>
      </c>
      <c r="N9833" s="126">
        <v>0.01</v>
      </c>
      <c r="Q9833" t="s">
        <v>13943</v>
      </c>
      <c r="R9833" t="s">
        <v>20080</v>
      </c>
      <c r="S9833" s="120">
        <v>0.6</v>
      </c>
      <c r="U9833"/>
    </row>
    <row r="9834" spans="1:21">
      <c r="A9834">
        <v>9833</v>
      </c>
      <c r="B9834" s="1" t="s">
        <v>13944</v>
      </c>
      <c r="C9834" s="1" t="s">
        <v>801</v>
      </c>
      <c r="D9834" s="1" t="s">
        <v>13119</v>
      </c>
      <c r="E9834" t="s">
        <v>642</v>
      </c>
      <c r="F9834" t="s">
        <v>13931</v>
      </c>
      <c r="G9834" t="s">
        <v>39</v>
      </c>
      <c r="H9834" t="s">
        <v>803</v>
      </c>
      <c r="I9834" t="s">
        <v>13121</v>
      </c>
      <c r="J9834" s="1">
        <v>5</v>
      </c>
      <c r="K9834" t="s">
        <v>13931</v>
      </c>
      <c r="L9834" t="s">
        <v>13932</v>
      </c>
      <c r="M9834" t="s">
        <v>13933</v>
      </c>
      <c r="N9834" s="126"/>
      <c r="Q9834" t="s">
        <v>13944</v>
      </c>
      <c r="R9834" t="s">
        <v>20080</v>
      </c>
      <c r="S9834" s="120">
        <v>0.6</v>
      </c>
      <c r="U9834"/>
    </row>
    <row r="9835" spans="1:21">
      <c r="A9835">
        <v>9834</v>
      </c>
      <c r="B9835" s="1" t="s">
        <v>13945</v>
      </c>
      <c r="C9835" s="1" t="s">
        <v>801</v>
      </c>
      <c r="D9835" s="1" t="s">
        <v>13119</v>
      </c>
      <c r="E9835" t="s">
        <v>642</v>
      </c>
      <c r="F9835" t="s">
        <v>13931</v>
      </c>
      <c r="G9835" t="s">
        <v>39</v>
      </c>
      <c r="H9835" t="s">
        <v>803</v>
      </c>
      <c r="I9835" t="s">
        <v>13121</v>
      </c>
      <c r="J9835" s="1">
        <v>5</v>
      </c>
      <c r="K9835" t="s">
        <v>13931</v>
      </c>
      <c r="L9835" t="s">
        <v>13932</v>
      </c>
      <c r="M9835" t="s">
        <v>13933</v>
      </c>
      <c r="N9835" s="126"/>
      <c r="Q9835" t="s">
        <v>13945</v>
      </c>
      <c r="R9835" t="s">
        <v>20080</v>
      </c>
      <c r="S9835" s="120">
        <v>0.6</v>
      </c>
      <c r="U9835"/>
    </row>
    <row r="9836" spans="1:21">
      <c r="A9836">
        <v>9835</v>
      </c>
      <c r="B9836" s="1" t="s">
        <v>13946</v>
      </c>
      <c r="C9836" s="1" t="s">
        <v>801</v>
      </c>
      <c r="D9836" s="1" t="s">
        <v>13119</v>
      </c>
      <c r="E9836" t="s">
        <v>642</v>
      </c>
      <c r="F9836" t="s">
        <v>13931</v>
      </c>
      <c r="G9836" t="s">
        <v>39</v>
      </c>
      <c r="H9836" t="s">
        <v>803</v>
      </c>
      <c r="I9836" t="s">
        <v>13121</v>
      </c>
      <c r="J9836" s="1">
        <v>5</v>
      </c>
      <c r="K9836" t="s">
        <v>13931</v>
      </c>
      <c r="L9836" t="s">
        <v>13932</v>
      </c>
      <c r="M9836" t="s">
        <v>13933</v>
      </c>
      <c r="N9836" s="126"/>
      <c r="Q9836" t="s">
        <v>13946</v>
      </c>
      <c r="R9836" t="s">
        <v>20080</v>
      </c>
      <c r="S9836" s="120">
        <v>0.6</v>
      </c>
      <c r="U9836"/>
    </row>
    <row r="9837" spans="1:21">
      <c r="A9837">
        <v>9836</v>
      </c>
      <c r="B9837" s="1" t="s">
        <v>13947</v>
      </c>
      <c r="C9837" s="1" t="s">
        <v>801</v>
      </c>
      <c r="D9837" s="1" t="s">
        <v>13119</v>
      </c>
      <c r="E9837" t="s">
        <v>642</v>
      </c>
      <c r="F9837" t="s">
        <v>13931</v>
      </c>
      <c r="G9837" t="s">
        <v>39</v>
      </c>
      <c r="H9837" t="s">
        <v>803</v>
      </c>
      <c r="I9837" t="s">
        <v>13121</v>
      </c>
      <c r="J9837" s="1">
        <v>5</v>
      </c>
      <c r="K9837" t="s">
        <v>13931</v>
      </c>
      <c r="L9837" t="s">
        <v>13932</v>
      </c>
      <c r="M9837" t="s">
        <v>13933</v>
      </c>
      <c r="N9837" s="126"/>
      <c r="Q9837" t="s">
        <v>13947</v>
      </c>
      <c r="R9837" t="s">
        <v>20080</v>
      </c>
      <c r="S9837" s="120">
        <v>0.6</v>
      </c>
      <c r="U9837"/>
    </row>
    <row r="9838" spans="1:21">
      <c r="A9838">
        <v>9837</v>
      </c>
      <c r="B9838" s="1" t="s">
        <v>13948</v>
      </c>
      <c r="C9838" s="1" t="s">
        <v>801</v>
      </c>
      <c r="D9838" s="1" t="s">
        <v>13119</v>
      </c>
      <c r="E9838" t="s">
        <v>642</v>
      </c>
      <c r="F9838" t="s">
        <v>13931</v>
      </c>
      <c r="G9838" t="s">
        <v>39</v>
      </c>
      <c r="H9838" t="s">
        <v>803</v>
      </c>
      <c r="I9838" t="s">
        <v>13121</v>
      </c>
      <c r="J9838" s="1">
        <v>5</v>
      </c>
      <c r="K9838" t="s">
        <v>13931</v>
      </c>
      <c r="L9838" t="s">
        <v>13932</v>
      </c>
      <c r="M9838" t="s">
        <v>13933</v>
      </c>
      <c r="N9838" s="126">
        <v>0.1</v>
      </c>
      <c r="Q9838" t="s">
        <v>13948</v>
      </c>
      <c r="R9838" t="s">
        <v>20080</v>
      </c>
      <c r="S9838" s="120">
        <v>0.6</v>
      </c>
      <c r="U9838"/>
    </row>
    <row r="9839" spans="1:21">
      <c r="A9839">
        <v>9838</v>
      </c>
      <c r="B9839" s="1" t="s">
        <v>13949</v>
      </c>
      <c r="C9839" s="1" t="s">
        <v>801</v>
      </c>
      <c r="D9839" s="1" t="s">
        <v>13119</v>
      </c>
      <c r="E9839" t="s">
        <v>642</v>
      </c>
      <c r="F9839" t="s">
        <v>13931</v>
      </c>
      <c r="G9839" t="s">
        <v>39</v>
      </c>
      <c r="H9839" t="s">
        <v>803</v>
      </c>
      <c r="I9839" t="s">
        <v>13121</v>
      </c>
      <c r="J9839" s="1">
        <v>5</v>
      </c>
      <c r="K9839" t="s">
        <v>13931</v>
      </c>
      <c r="L9839" t="s">
        <v>13932</v>
      </c>
      <c r="M9839" t="s">
        <v>13933</v>
      </c>
      <c r="N9839" s="126"/>
      <c r="Q9839" t="s">
        <v>13949</v>
      </c>
      <c r="R9839" t="s">
        <v>20080</v>
      </c>
      <c r="S9839" s="120">
        <v>0.6</v>
      </c>
      <c r="U9839"/>
    </row>
    <row r="9840" spans="1:21">
      <c r="A9840">
        <v>9839</v>
      </c>
      <c r="B9840" s="1" t="s">
        <v>13950</v>
      </c>
      <c r="C9840" s="1" t="s">
        <v>801</v>
      </c>
      <c r="D9840" s="1" t="s">
        <v>13119</v>
      </c>
      <c r="E9840" t="s">
        <v>642</v>
      </c>
      <c r="F9840" t="s">
        <v>13931</v>
      </c>
      <c r="G9840" t="s">
        <v>39</v>
      </c>
      <c r="H9840" t="s">
        <v>803</v>
      </c>
      <c r="I9840" t="s">
        <v>13121</v>
      </c>
      <c r="J9840" s="1">
        <v>5</v>
      </c>
      <c r="K9840" t="s">
        <v>13931</v>
      </c>
      <c r="L9840" t="s">
        <v>13932</v>
      </c>
      <c r="M9840" t="s">
        <v>13933</v>
      </c>
      <c r="N9840" s="126">
        <v>0.01</v>
      </c>
      <c r="Q9840" t="s">
        <v>13950</v>
      </c>
      <c r="R9840" t="s">
        <v>20080</v>
      </c>
      <c r="S9840" s="120">
        <v>0.6</v>
      </c>
      <c r="U9840"/>
    </row>
    <row r="9841" spans="1:21">
      <c r="A9841">
        <v>9840</v>
      </c>
      <c r="B9841" s="1" t="s">
        <v>13951</v>
      </c>
      <c r="C9841" s="1" t="s">
        <v>801</v>
      </c>
      <c r="D9841" s="1" t="s">
        <v>13119</v>
      </c>
      <c r="E9841" t="s">
        <v>642</v>
      </c>
      <c r="F9841" t="s">
        <v>13931</v>
      </c>
      <c r="G9841" t="s">
        <v>39</v>
      </c>
      <c r="H9841" t="s">
        <v>803</v>
      </c>
      <c r="I9841" t="s">
        <v>13121</v>
      </c>
      <c r="J9841" s="1">
        <v>5</v>
      </c>
      <c r="K9841" t="s">
        <v>13931</v>
      </c>
      <c r="L9841" t="s">
        <v>13932</v>
      </c>
      <c r="M9841" t="s">
        <v>13933</v>
      </c>
      <c r="N9841" s="126"/>
      <c r="Q9841" t="s">
        <v>13951</v>
      </c>
      <c r="R9841" t="s">
        <v>20080</v>
      </c>
      <c r="S9841" s="120">
        <v>0.6</v>
      </c>
      <c r="U9841"/>
    </row>
    <row r="9842" spans="1:21">
      <c r="A9842">
        <v>9841</v>
      </c>
      <c r="B9842" s="1" t="s">
        <v>13952</v>
      </c>
      <c r="C9842" s="1" t="s">
        <v>801</v>
      </c>
      <c r="D9842" s="1" t="s">
        <v>13119</v>
      </c>
      <c r="E9842" t="s">
        <v>642</v>
      </c>
      <c r="F9842" t="s">
        <v>13931</v>
      </c>
      <c r="G9842" t="s">
        <v>39</v>
      </c>
      <c r="H9842" t="s">
        <v>803</v>
      </c>
      <c r="I9842" t="s">
        <v>13121</v>
      </c>
      <c r="J9842" s="1">
        <v>5</v>
      </c>
      <c r="K9842" t="s">
        <v>13931</v>
      </c>
      <c r="L9842" t="s">
        <v>13932</v>
      </c>
      <c r="M9842" t="s">
        <v>13933</v>
      </c>
      <c r="N9842" s="126">
        <v>0.01</v>
      </c>
      <c r="Q9842" t="s">
        <v>13952</v>
      </c>
      <c r="R9842" t="s">
        <v>20080</v>
      </c>
      <c r="S9842" s="120">
        <v>0.6</v>
      </c>
      <c r="U9842"/>
    </row>
    <row r="9843" spans="1:21">
      <c r="A9843">
        <v>9842</v>
      </c>
      <c r="B9843" s="1" t="s">
        <v>13953</v>
      </c>
      <c r="C9843" s="1" t="s">
        <v>801</v>
      </c>
      <c r="D9843" s="1" t="s">
        <v>13119</v>
      </c>
      <c r="E9843" t="s">
        <v>642</v>
      </c>
      <c r="F9843" t="s">
        <v>13931</v>
      </c>
      <c r="G9843" t="s">
        <v>39</v>
      </c>
      <c r="H9843" t="s">
        <v>803</v>
      </c>
      <c r="I9843" t="s">
        <v>13121</v>
      </c>
      <c r="J9843" s="1">
        <v>5</v>
      </c>
      <c r="K9843" t="s">
        <v>13931</v>
      </c>
      <c r="L9843" t="s">
        <v>13932</v>
      </c>
      <c r="M9843" t="s">
        <v>13933</v>
      </c>
      <c r="N9843" s="126"/>
      <c r="Q9843" t="s">
        <v>13953</v>
      </c>
      <c r="R9843" t="s">
        <v>20080</v>
      </c>
      <c r="S9843" s="120">
        <v>0.6</v>
      </c>
      <c r="U9843"/>
    </row>
    <row r="9844" spans="1:21">
      <c r="A9844">
        <v>9843</v>
      </c>
      <c r="B9844" s="1" t="s">
        <v>13954</v>
      </c>
      <c r="C9844" s="1" t="s">
        <v>801</v>
      </c>
      <c r="D9844" s="1" t="s">
        <v>13119</v>
      </c>
      <c r="E9844" t="s">
        <v>642</v>
      </c>
      <c r="F9844" t="s">
        <v>13931</v>
      </c>
      <c r="G9844" t="s">
        <v>39</v>
      </c>
      <c r="H9844" t="s">
        <v>803</v>
      </c>
      <c r="I9844" t="s">
        <v>13121</v>
      </c>
      <c r="J9844" s="1">
        <v>5</v>
      </c>
      <c r="K9844" t="s">
        <v>13931</v>
      </c>
      <c r="L9844" t="s">
        <v>13932</v>
      </c>
      <c r="M9844" t="s">
        <v>13933</v>
      </c>
      <c r="N9844" s="126"/>
      <c r="Q9844" t="s">
        <v>13954</v>
      </c>
      <c r="R9844" t="s">
        <v>20080</v>
      </c>
      <c r="S9844" s="120">
        <v>0.6</v>
      </c>
      <c r="U9844"/>
    </row>
    <row r="9845" spans="1:21">
      <c r="A9845">
        <v>9844</v>
      </c>
      <c r="B9845" s="1" t="s">
        <v>13955</v>
      </c>
      <c r="C9845" s="1" t="s">
        <v>801</v>
      </c>
      <c r="D9845" s="1" t="s">
        <v>13119</v>
      </c>
      <c r="E9845" t="s">
        <v>642</v>
      </c>
      <c r="F9845" t="s">
        <v>13931</v>
      </c>
      <c r="G9845" t="s">
        <v>39</v>
      </c>
      <c r="H9845" t="s">
        <v>803</v>
      </c>
      <c r="I9845" t="s">
        <v>13121</v>
      </c>
      <c r="J9845" s="1">
        <v>5</v>
      </c>
      <c r="K9845" t="s">
        <v>13931</v>
      </c>
      <c r="L9845" t="s">
        <v>13932</v>
      </c>
      <c r="M9845" t="s">
        <v>13933</v>
      </c>
      <c r="N9845" s="126"/>
      <c r="Q9845" t="s">
        <v>13955</v>
      </c>
      <c r="R9845" t="s">
        <v>20080</v>
      </c>
      <c r="S9845" s="120">
        <v>0.6</v>
      </c>
      <c r="U9845"/>
    </row>
    <row r="9846" spans="1:21">
      <c r="A9846">
        <v>9845</v>
      </c>
      <c r="B9846" s="1" t="s">
        <v>13956</v>
      </c>
      <c r="C9846" s="1" t="s">
        <v>801</v>
      </c>
      <c r="D9846" s="1" t="s">
        <v>13119</v>
      </c>
      <c r="E9846" t="s">
        <v>642</v>
      </c>
      <c r="F9846" t="s">
        <v>13931</v>
      </c>
      <c r="G9846" t="s">
        <v>39</v>
      </c>
      <c r="H9846" t="s">
        <v>803</v>
      </c>
      <c r="I9846" t="s">
        <v>13121</v>
      </c>
      <c r="J9846" s="1">
        <v>5</v>
      </c>
      <c r="K9846" t="s">
        <v>13931</v>
      </c>
      <c r="L9846" t="s">
        <v>13932</v>
      </c>
      <c r="M9846" t="s">
        <v>13933</v>
      </c>
      <c r="N9846" s="126"/>
      <c r="Q9846" t="s">
        <v>13956</v>
      </c>
      <c r="R9846" t="s">
        <v>20080</v>
      </c>
      <c r="S9846" s="120">
        <v>0.6</v>
      </c>
      <c r="U9846"/>
    </row>
    <row r="9847" spans="1:21">
      <c r="A9847">
        <v>9846</v>
      </c>
      <c r="B9847" s="1" t="s">
        <v>13957</v>
      </c>
      <c r="C9847" s="1" t="s">
        <v>801</v>
      </c>
      <c r="D9847" s="1" t="s">
        <v>13119</v>
      </c>
      <c r="E9847" t="s">
        <v>642</v>
      </c>
      <c r="F9847" t="s">
        <v>13931</v>
      </c>
      <c r="G9847" t="s">
        <v>39</v>
      </c>
      <c r="H9847" t="s">
        <v>803</v>
      </c>
      <c r="I9847" t="s">
        <v>13121</v>
      </c>
      <c r="J9847" s="1">
        <v>5</v>
      </c>
      <c r="K9847" t="s">
        <v>13931</v>
      </c>
      <c r="L9847" t="s">
        <v>13932</v>
      </c>
      <c r="M9847" t="s">
        <v>13933</v>
      </c>
      <c r="N9847" s="126"/>
      <c r="Q9847" t="s">
        <v>13957</v>
      </c>
      <c r="R9847" t="s">
        <v>20080</v>
      </c>
      <c r="S9847" s="120">
        <v>0.6</v>
      </c>
      <c r="U9847"/>
    </row>
    <row r="9848" spans="1:21">
      <c r="A9848">
        <v>9847</v>
      </c>
      <c r="B9848" s="1" t="s">
        <v>13500</v>
      </c>
      <c r="C9848" s="1" t="s">
        <v>801</v>
      </c>
      <c r="D9848" s="1" t="s">
        <v>13119</v>
      </c>
      <c r="E9848" t="s">
        <v>642</v>
      </c>
      <c r="F9848" t="s">
        <v>13931</v>
      </c>
      <c r="G9848" t="s">
        <v>39</v>
      </c>
      <c r="H9848" t="s">
        <v>803</v>
      </c>
      <c r="I9848" t="s">
        <v>13121</v>
      </c>
      <c r="J9848" s="1">
        <v>5</v>
      </c>
      <c r="K9848" t="s">
        <v>13931</v>
      </c>
      <c r="L9848" t="s">
        <v>13932</v>
      </c>
      <c r="M9848" t="s">
        <v>13933</v>
      </c>
      <c r="N9848" s="126"/>
      <c r="Q9848" t="s">
        <v>13500</v>
      </c>
      <c r="R9848" t="s">
        <v>20080</v>
      </c>
      <c r="S9848" s="120">
        <v>0.6</v>
      </c>
      <c r="U9848"/>
    </row>
    <row r="9849" spans="1:21">
      <c r="A9849">
        <v>9848</v>
      </c>
      <c r="B9849" s="1" t="s">
        <v>13958</v>
      </c>
      <c r="C9849" s="1" t="s">
        <v>801</v>
      </c>
      <c r="D9849" s="1" t="s">
        <v>13119</v>
      </c>
      <c r="E9849" t="s">
        <v>642</v>
      </c>
      <c r="F9849" t="s">
        <v>13931</v>
      </c>
      <c r="G9849" t="s">
        <v>39</v>
      </c>
      <c r="H9849" t="s">
        <v>803</v>
      </c>
      <c r="I9849" t="s">
        <v>13121</v>
      </c>
      <c r="J9849" s="1">
        <v>5</v>
      </c>
      <c r="K9849" t="s">
        <v>13931</v>
      </c>
      <c r="L9849" t="s">
        <v>13932</v>
      </c>
      <c r="M9849" t="s">
        <v>13933</v>
      </c>
      <c r="N9849" s="126"/>
      <c r="Q9849" t="s">
        <v>13958</v>
      </c>
      <c r="R9849" t="s">
        <v>20080</v>
      </c>
      <c r="S9849" s="120">
        <v>0.6</v>
      </c>
      <c r="U9849"/>
    </row>
    <row r="9850" spans="1:21">
      <c r="A9850">
        <v>9849</v>
      </c>
      <c r="B9850" s="1" t="s">
        <v>13501</v>
      </c>
      <c r="C9850" s="1" t="s">
        <v>801</v>
      </c>
      <c r="D9850" s="1" t="s">
        <v>13119</v>
      </c>
      <c r="E9850" t="s">
        <v>642</v>
      </c>
      <c r="F9850" t="s">
        <v>13931</v>
      </c>
      <c r="G9850" t="s">
        <v>39</v>
      </c>
      <c r="H9850" t="s">
        <v>803</v>
      </c>
      <c r="I9850" t="s">
        <v>13121</v>
      </c>
      <c r="J9850" s="1">
        <v>5</v>
      </c>
      <c r="K9850" t="s">
        <v>13931</v>
      </c>
      <c r="L9850" t="s">
        <v>13932</v>
      </c>
      <c r="M9850" t="s">
        <v>13933</v>
      </c>
      <c r="N9850" s="126"/>
      <c r="Q9850" t="s">
        <v>13501</v>
      </c>
      <c r="R9850" t="s">
        <v>20080</v>
      </c>
      <c r="S9850" s="120">
        <v>0.6</v>
      </c>
      <c r="U9850"/>
    </row>
    <row r="9851" spans="1:21">
      <c r="A9851">
        <v>9850</v>
      </c>
      <c r="B9851" s="1" t="s">
        <v>13959</v>
      </c>
      <c r="C9851" s="1" t="s">
        <v>801</v>
      </c>
      <c r="D9851" s="1" t="s">
        <v>13119</v>
      </c>
      <c r="E9851" t="s">
        <v>642</v>
      </c>
      <c r="F9851" t="s">
        <v>13931</v>
      </c>
      <c r="G9851" t="s">
        <v>39</v>
      </c>
      <c r="H9851" t="s">
        <v>803</v>
      </c>
      <c r="I9851" t="s">
        <v>13121</v>
      </c>
      <c r="J9851" s="1">
        <v>5</v>
      </c>
      <c r="K9851" t="s">
        <v>13931</v>
      </c>
      <c r="L9851" t="s">
        <v>13932</v>
      </c>
      <c r="M9851" t="s">
        <v>13933</v>
      </c>
      <c r="N9851" s="126"/>
      <c r="Q9851" t="s">
        <v>13959</v>
      </c>
      <c r="R9851" t="s">
        <v>20080</v>
      </c>
      <c r="S9851" s="120">
        <v>0.6</v>
      </c>
      <c r="U9851"/>
    </row>
    <row r="9852" spans="1:21">
      <c r="A9852">
        <v>9851</v>
      </c>
      <c r="B9852" s="1" t="s">
        <v>13960</v>
      </c>
      <c r="C9852" s="1" t="s">
        <v>801</v>
      </c>
      <c r="D9852" s="1" t="s">
        <v>13119</v>
      </c>
      <c r="E9852" t="s">
        <v>642</v>
      </c>
      <c r="F9852" t="s">
        <v>13931</v>
      </c>
      <c r="G9852" t="s">
        <v>39</v>
      </c>
      <c r="H9852" t="s">
        <v>803</v>
      </c>
      <c r="I9852" t="s">
        <v>13121</v>
      </c>
      <c r="J9852" s="1">
        <v>5</v>
      </c>
      <c r="K9852" t="s">
        <v>13931</v>
      </c>
      <c r="L9852" t="s">
        <v>13932</v>
      </c>
      <c r="M9852" t="s">
        <v>13933</v>
      </c>
      <c r="N9852" s="126"/>
      <c r="Q9852" t="s">
        <v>13960</v>
      </c>
      <c r="R9852" t="s">
        <v>20080</v>
      </c>
      <c r="S9852" s="120">
        <v>0.6</v>
      </c>
      <c r="U9852"/>
    </row>
    <row r="9853" spans="1:21">
      <c r="A9853">
        <v>9852</v>
      </c>
      <c r="B9853" s="1" t="s">
        <v>13961</v>
      </c>
      <c r="C9853" s="1" t="s">
        <v>801</v>
      </c>
      <c r="D9853" s="1" t="s">
        <v>13119</v>
      </c>
      <c r="E9853" t="s">
        <v>642</v>
      </c>
      <c r="F9853" t="s">
        <v>13931</v>
      </c>
      <c r="G9853" t="s">
        <v>39</v>
      </c>
      <c r="H9853" t="s">
        <v>803</v>
      </c>
      <c r="I9853" t="s">
        <v>13121</v>
      </c>
      <c r="J9853" s="1">
        <v>5</v>
      </c>
      <c r="K9853" t="s">
        <v>13931</v>
      </c>
      <c r="L9853" t="s">
        <v>13932</v>
      </c>
      <c r="M9853" t="s">
        <v>13933</v>
      </c>
      <c r="N9853" s="126"/>
      <c r="Q9853" t="s">
        <v>13961</v>
      </c>
      <c r="R9853" t="s">
        <v>20080</v>
      </c>
      <c r="S9853" s="120">
        <v>0.6</v>
      </c>
      <c r="U9853"/>
    </row>
    <row r="9854" spans="1:21">
      <c r="A9854">
        <v>9853</v>
      </c>
      <c r="B9854" s="1" t="s">
        <v>13262</v>
      </c>
      <c r="C9854" s="1" t="s">
        <v>801</v>
      </c>
      <c r="D9854" s="1" t="s">
        <v>13119</v>
      </c>
      <c r="E9854" t="s">
        <v>642</v>
      </c>
      <c r="F9854" t="s">
        <v>13931</v>
      </c>
      <c r="G9854" t="s">
        <v>39</v>
      </c>
      <c r="H9854" t="s">
        <v>803</v>
      </c>
      <c r="I9854" t="s">
        <v>13121</v>
      </c>
      <c r="J9854" s="1">
        <v>5</v>
      </c>
      <c r="K9854" t="s">
        <v>13931</v>
      </c>
      <c r="L9854" t="s">
        <v>13932</v>
      </c>
      <c r="M9854" t="s">
        <v>13933</v>
      </c>
      <c r="N9854" s="126"/>
      <c r="Q9854" t="s">
        <v>13262</v>
      </c>
      <c r="R9854" t="s">
        <v>20080</v>
      </c>
      <c r="S9854" s="120">
        <v>0.6</v>
      </c>
      <c r="U9854"/>
    </row>
    <row r="9855" spans="1:21">
      <c r="A9855">
        <v>9854</v>
      </c>
      <c r="B9855" s="1" t="s">
        <v>13962</v>
      </c>
      <c r="C9855" s="1" t="s">
        <v>801</v>
      </c>
      <c r="D9855" s="1" t="s">
        <v>13119</v>
      </c>
      <c r="E9855" t="s">
        <v>642</v>
      </c>
      <c r="F9855" t="s">
        <v>13931</v>
      </c>
      <c r="G9855" t="s">
        <v>39</v>
      </c>
      <c r="H9855" t="s">
        <v>803</v>
      </c>
      <c r="I9855" t="s">
        <v>13121</v>
      </c>
      <c r="J9855" s="1">
        <v>5</v>
      </c>
      <c r="K9855" t="s">
        <v>13931</v>
      </c>
      <c r="L9855" t="s">
        <v>13932</v>
      </c>
      <c r="M9855" t="s">
        <v>13933</v>
      </c>
      <c r="N9855" s="126"/>
      <c r="Q9855" t="s">
        <v>13962</v>
      </c>
      <c r="R9855" t="s">
        <v>20080</v>
      </c>
      <c r="S9855" s="120">
        <v>0.6</v>
      </c>
      <c r="U9855"/>
    </row>
    <row r="9856" spans="1:21">
      <c r="A9856">
        <v>9855</v>
      </c>
      <c r="B9856" s="1" t="s">
        <v>13963</v>
      </c>
      <c r="C9856" s="1" t="s">
        <v>801</v>
      </c>
      <c r="D9856" s="1" t="s">
        <v>13119</v>
      </c>
      <c r="E9856" t="s">
        <v>642</v>
      </c>
      <c r="F9856" t="s">
        <v>13931</v>
      </c>
      <c r="G9856" t="s">
        <v>39</v>
      </c>
      <c r="H9856" t="s">
        <v>803</v>
      </c>
      <c r="I9856" t="s">
        <v>13121</v>
      </c>
      <c r="J9856" s="1">
        <v>5</v>
      </c>
      <c r="K9856" t="s">
        <v>13931</v>
      </c>
      <c r="L9856" t="s">
        <v>13932</v>
      </c>
      <c r="M9856" t="s">
        <v>13933</v>
      </c>
      <c r="N9856" s="126"/>
      <c r="Q9856" t="s">
        <v>13963</v>
      </c>
      <c r="R9856" t="s">
        <v>20080</v>
      </c>
      <c r="S9856" s="120">
        <v>0.6</v>
      </c>
      <c r="U9856"/>
    </row>
    <row r="9857" spans="1:21">
      <c r="A9857">
        <v>9856</v>
      </c>
      <c r="B9857" s="1" t="s">
        <v>13964</v>
      </c>
      <c r="C9857" s="1" t="s">
        <v>801</v>
      </c>
      <c r="D9857" s="1" t="s">
        <v>13119</v>
      </c>
      <c r="E9857" t="s">
        <v>642</v>
      </c>
      <c r="F9857" t="s">
        <v>13931</v>
      </c>
      <c r="G9857" t="s">
        <v>39</v>
      </c>
      <c r="H9857" t="s">
        <v>803</v>
      </c>
      <c r="I9857" t="s">
        <v>13121</v>
      </c>
      <c r="J9857" s="1">
        <v>5</v>
      </c>
      <c r="K9857" t="s">
        <v>13931</v>
      </c>
      <c r="L9857" t="s">
        <v>13932</v>
      </c>
      <c r="M9857" t="s">
        <v>13933</v>
      </c>
      <c r="N9857" s="126"/>
      <c r="Q9857" t="s">
        <v>13964</v>
      </c>
      <c r="R9857" t="s">
        <v>20080</v>
      </c>
      <c r="S9857" s="120">
        <v>0.6</v>
      </c>
      <c r="U9857"/>
    </row>
    <row r="9858" spans="1:21">
      <c r="A9858">
        <v>9857</v>
      </c>
      <c r="B9858" s="1" t="s">
        <v>13965</v>
      </c>
      <c r="C9858" s="1" t="s">
        <v>801</v>
      </c>
      <c r="D9858" s="1" t="s">
        <v>13119</v>
      </c>
      <c r="E9858" t="s">
        <v>642</v>
      </c>
      <c r="F9858" t="s">
        <v>13931</v>
      </c>
      <c r="G9858" t="s">
        <v>39</v>
      </c>
      <c r="H9858" t="s">
        <v>803</v>
      </c>
      <c r="I9858" t="s">
        <v>13121</v>
      </c>
      <c r="J9858" s="1">
        <v>5</v>
      </c>
      <c r="K9858" t="s">
        <v>13931</v>
      </c>
      <c r="L9858" t="s">
        <v>13932</v>
      </c>
      <c r="M9858" t="s">
        <v>13933</v>
      </c>
      <c r="N9858" s="126">
        <v>0.01</v>
      </c>
      <c r="Q9858" t="s">
        <v>13965</v>
      </c>
      <c r="R9858" t="s">
        <v>20080</v>
      </c>
      <c r="S9858" s="120">
        <v>0.6</v>
      </c>
      <c r="U9858"/>
    </row>
    <row r="9859" spans="1:21">
      <c r="A9859">
        <v>9858</v>
      </c>
      <c r="B9859" s="1" t="s">
        <v>13966</v>
      </c>
      <c r="C9859" s="1" t="s">
        <v>801</v>
      </c>
      <c r="D9859" s="1" t="s">
        <v>13119</v>
      </c>
      <c r="E9859" t="s">
        <v>642</v>
      </c>
      <c r="F9859" t="s">
        <v>13931</v>
      </c>
      <c r="G9859" t="s">
        <v>39</v>
      </c>
      <c r="H9859" t="s">
        <v>803</v>
      </c>
      <c r="I9859" t="s">
        <v>13121</v>
      </c>
      <c r="J9859" s="1">
        <v>5</v>
      </c>
      <c r="K9859" t="s">
        <v>13931</v>
      </c>
      <c r="L9859" t="s">
        <v>13932</v>
      </c>
      <c r="M9859" t="s">
        <v>13933</v>
      </c>
      <c r="N9859" s="126"/>
      <c r="Q9859" t="s">
        <v>13966</v>
      </c>
      <c r="R9859" t="s">
        <v>20080</v>
      </c>
      <c r="S9859" s="120">
        <v>0.6</v>
      </c>
      <c r="U9859"/>
    </row>
    <row r="9860" spans="1:21">
      <c r="A9860">
        <v>9859</v>
      </c>
      <c r="B9860" s="1" t="s">
        <v>13967</v>
      </c>
      <c r="C9860" s="1" t="s">
        <v>801</v>
      </c>
      <c r="D9860" s="1" t="s">
        <v>13119</v>
      </c>
      <c r="E9860" t="s">
        <v>642</v>
      </c>
      <c r="F9860" t="s">
        <v>13931</v>
      </c>
      <c r="G9860" t="s">
        <v>39</v>
      </c>
      <c r="H9860" t="s">
        <v>803</v>
      </c>
      <c r="I9860" t="s">
        <v>13121</v>
      </c>
      <c r="J9860" s="1">
        <v>5</v>
      </c>
      <c r="K9860" t="s">
        <v>13931</v>
      </c>
      <c r="L9860" t="s">
        <v>13932</v>
      </c>
      <c r="M9860" t="s">
        <v>13933</v>
      </c>
      <c r="N9860" s="126"/>
      <c r="Q9860" t="s">
        <v>13967</v>
      </c>
      <c r="R9860" t="s">
        <v>20080</v>
      </c>
      <c r="S9860" s="120">
        <v>0.6</v>
      </c>
      <c r="U9860"/>
    </row>
    <row r="9861" spans="1:21">
      <c r="A9861">
        <v>9860</v>
      </c>
      <c r="B9861" s="1" t="s">
        <v>13968</v>
      </c>
      <c r="C9861" s="1" t="s">
        <v>801</v>
      </c>
      <c r="D9861" s="1" t="s">
        <v>13119</v>
      </c>
      <c r="E9861" t="s">
        <v>642</v>
      </c>
      <c r="F9861" t="s">
        <v>13931</v>
      </c>
      <c r="G9861" t="s">
        <v>39</v>
      </c>
      <c r="H9861" t="s">
        <v>803</v>
      </c>
      <c r="I9861" t="s">
        <v>13121</v>
      </c>
      <c r="J9861" s="1">
        <v>5</v>
      </c>
      <c r="K9861" t="s">
        <v>13931</v>
      </c>
      <c r="L9861" t="s">
        <v>13932</v>
      </c>
      <c r="M9861" t="s">
        <v>13933</v>
      </c>
      <c r="N9861" s="126"/>
      <c r="Q9861" t="s">
        <v>13968</v>
      </c>
      <c r="R9861" t="s">
        <v>20080</v>
      </c>
      <c r="S9861" s="120">
        <v>0.6</v>
      </c>
      <c r="U9861"/>
    </row>
    <row r="9862" spans="1:21">
      <c r="A9862">
        <v>9861</v>
      </c>
      <c r="B9862" s="1" t="s">
        <v>164</v>
      </c>
      <c r="C9862" s="1" t="s">
        <v>164</v>
      </c>
      <c r="D9862" s="1" t="s">
        <v>13119</v>
      </c>
      <c r="E9862" t="s">
        <v>642</v>
      </c>
      <c r="F9862" t="s">
        <v>13969</v>
      </c>
      <c r="G9862" t="s">
        <v>39</v>
      </c>
      <c r="H9862" t="s">
        <v>166</v>
      </c>
      <c r="I9862" t="s">
        <v>13121</v>
      </c>
      <c r="J9862" s="1">
        <v>5</v>
      </c>
      <c r="K9862" t="s">
        <v>13969</v>
      </c>
      <c r="L9862" t="s">
        <v>13970</v>
      </c>
      <c r="M9862" t="s">
        <v>13971</v>
      </c>
      <c r="N9862" s="126"/>
      <c r="Q9862" t="s">
        <v>164</v>
      </c>
      <c r="R9862" t="s">
        <v>20081</v>
      </c>
      <c r="S9862" s="120">
        <v>0.6</v>
      </c>
      <c r="U9862"/>
    </row>
    <row r="9863" spans="1:21">
      <c r="A9863">
        <v>9862</v>
      </c>
      <c r="B9863" s="1" t="s">
        <v>13972</v>
      </c>
      <c r="C9863" s="1" t="s">
        <v>164</v>
      </c>
      <c r="D9863" s="1" t="s">
        <v>13119</v>
      </c>
      <c r="E9863" t="s">
        <v>642</v>
      </c>
      <c r="F9863" t="s">
        <v>13969</v>
      </c>
      <c r="G9863" t="s">
        <v>39</v>
      </c>
      <c r="H9863" t="s">
        <v>166</v>
      </c>
      <c r="I9863" t="s">
        <v>13121</v>
      </c>
      <c r="J9863" s="1">
        <v>5</v>
      </c>
      <c r="K9863" t="s">
        <v>13969</v>
      </c>
      <c r="L9863" t="s">
        <v>13970</v>
      </c>
      <c r="M9863" t="s">
        <v>13971</v>
      </c>
      <c r="N9863" s="126"/>
      <c r="Q9863" t="s">
        <v>13972</v>
      </c>
      <c r="R9863" t="s">
        <v>20081</v>
      </c>
      <c r="S9863" s="120">
        <v>0.6</v>
      </c>
      <c r="U9863"/>
    </row>
    <row r="9864" spans="1:21">
      <c r="A9864">
        <v>9863</v>
      </c>
      <c r="B9864" s="1" t="s">
        <v>13973</v>
      </c>
      <c r="C9864" s="1" t="s">
        <v>164</v>
      </c>
      <c r="D9864" s="1" t="s">
        <v>13119</v>
      </c>
      <c r="E9864" t="s">
        <v>642</v>
      </c>
      <c r="F9864" t="s">
        <v>13969</v>
      </c>
      <c r="G9864" t="s">
        <v>39</v>
      </c>
      <c r="H9864" t="s">
        <v>166</v>
      </c>
      <c r="I9864" t="s">
        <v>13121</v>
      </c>
      <c r="J9864" s="1">
        <v>5</v>
      </c>
      <c r="K9864" t="s">
        <v>13969</v>
      </c>
      <c r="L9864" t="s">
        <v>13970</v>
      </c>
      <c r="M9864" t="s">
        <v>13971</v>
      </c>
      <c r="N9864" s="126"/>
      <c r="Q9864" t="s">
        <v>13973</v>
      </c>
      <c r="R9864" t="s">
        <v>20081</v>
      </c>
      <c r="S9864" s="120">
        <v>0.6</v>
      </c>
      <c r="U9864"/>
    </row>
    <row r="9865" spans="1:21">
      <c r="A9865">
        <v>9864</v>
      </c>
      <c r="B9865" s="1" t="s">
        <v>13974</v>
      </c>
      <c r="C9865" s="1" t="s">
        <v>164</v>
      </c>
      <c r="D9865" s="1" t="s">
        <v>13119</v>
      </c>
      <c r="E9865" t="s">
        <v>642</v>
      </c>
      <c r="F9865" t="s">
        <v>13969</v>
      </c>
      <c r="G9865" t="s">
        <v>39</v>
      </c>
      <c r="H9865" t="s">
        <v>166</v>
      </c>
      <c r="I9865" t="s">
        <v>13121</v>
      </c>
      <c r="J9865" s="1">
        <v>5</v>
      </c>
      <c r="K9865" t="s">
        <v>13969</v>
      </c>
      <c r="L9865" t="s">
        <v>13970</v>
      </c>
      <c r="M9865" t="s">
        <v>13971</v>
      </c>
      <c r="N9865" s="126"/>
      <c r="Q9865" t="s">
        <v>13974</v>
      </c>
      <c r="R9865" t="s">
        <v>20081</v>
      </c>
      <c r="S9865" s="120">
        <v>0.6</v>
      </c>
      <c r="U9865"/>
    </row>
    <row r="9866" spans="1:21">
      <c r="A9866">
        <v>9865</v>
      </c>
      <c r="B9866" s="1" t="s">
        <v>13975</v>
      </c>
      <c r="C9866" s="1" t="s">
        <v>164</v>
      </c>
      <c r="D9866" s="1" t="s">
        <v>13119</v>
      </c>
      <c r="E9866" t="s">
        <v>642</v>
      </c>
      <c r="F9866" t="s">
        <v>13969</v>
      </c>
      <c r="G9866" t="s">
        <v>39</v>
      </c>
      <c r="H9866" t="s">
        <v>166</v>
      </c>
      <c r="I9866" t="s">
        <v>13121</v>
      </c>
      <c r="J9866" s="1">
        <v>5</v>
      </c>
      <c r="K9866" t="s">
        <v>13969</v>
      </c>
      <c r="L9866" t="s">
        <v>13970</v>
      </c>
      <c r="M9866" t="s">
        <v>13971</v>
      </c>
      <c r="N9866" s="126"/>
      <c r="Q9866" t="s">
        <v>13975</v>
      </c>
      <c r="R9866" t="s">
        <v>20081</v>
      </c>
      <c r="S9866" s="120">
        <v>0.6</v>
      </c>
      <c r="U9866"/>
    </row>
    <row r="9867" spans="1:21">
      <c r="A9867">
        <v>9866</v>
      </c>
      <c r="B9867" s="1" t="s">
        <v>13976</v>
      </c>
      <c r="C9867" s="1" t="s">
        <v>164</v>
      </c>
      <c r="D9867" s="1" t="s">
        <v>13119</v>
      </c>
      <c r="E9867" t="s">
        <v>642</v>
      </c>
      <c r="F9867" t="s">
        <v>13969</v>
      </c>
      <c r="G9867" t="s">
        <v>39</v>
      </c>
      <c r="H9867" t="s">
        <v>166</v>
      </c>
      <c r="I9867" t="s">
        <v>13121</v>
      </c>
      <c r="J9867" s="1">
        <v>5</v>
      </c>
      <c r="K9867" t="s">
        <v>13969</v>
      </c>
      <c r="L9867" t="s">
        <v>13970</v>
      </c>
      <c r="M9867" t="s">
        <v>13971</v>
      </c>
      <c r="N9867" s="126"/>
      <c r="Q9867" t="s">
        <v>13976</v>
      </c>
      <c r="R9867" t="s">
        <v>20081</v>
      </c>
      <c r="S9867" s="120">
        <v>0.6</v>
      </c>
      <c r="U9867"/>
    </row>
    <row r="9868" spans="1:21">
      <c r="A9868">
        <v>9867</v>
      </c>
      <c r="B9868" s="1" t="s">
        <v>8001</v>
      </c>
      <c r="C9868" s="1" t="s">
        <v>164</v>
      </c>
      <c r="D9868" s="1" t="s">
        <v>13119</v>
      </c>
      <c r="E9868" t="s">
        <v>642</v>
      </c>
      <c r="F9868" t="s">
        <v>13969</v>
      </c>
      <c r="G9868" t="s">
        <v>39</v>
      </c>
      <c r="H9868" t="s">
        <v>166</v>
      </c>
      <c r="I9868" t="s">
        <v>13121</v>
      </c>
      <c r="J9868" s="1">
        <v>5</v>
      </c>
      <c r="K9868" t="s">
        <v>13969</v>
      </c>
      <c r="L9868" t="s">
        <v>13970</v>
      </c>
      <c r="M9868" t="s">
        <v>13971</v>
      </c>
      <c r="N9868" s="126"/>
      <c r="Q9868" t="s">
        <v>8001</v>
      </c>
      <c r="R9868" t="s">
        <v>20081</v>
      </c>
      <c r="S9868" s="120">
        <v>0.6</v>
      </c>
      <c r="U9868"/>
    </row>
    <row r="9869" spans="1:21">
      <c r="A9869">
        <v>9868</v>
      </c>
      <c r="B9869" s="1" t="s">
        <v>13977</v>
      </c>
      <c r="C9869" s="1" t="s">
        <v>164</v>
      </c>
      <c r="D9869" s="1" t="s">
        <v>13119</v>
      </c>
      <c r="E9869" t="s">
        <v>642</v>
      </c>
      <c r="F9869" t="s">
        <v>13969</v>
      </c>
      <c r="G9869" t="s">
        <v>39</v>
      </c>
      <c r="H9869" t="s">
        <v>166</v>
      </c>
      <c r="I9869" t="s">
        <v>13121</v>
      </c>
      <c r="J9869" s="1">
        <v>5</v>
      </c>
      <c r="K9869" t="s">
        <v>13969</v>
      </c>
      <c r="L9869" t="s">
        <v>13970</v>
      </c>
      <c r="M9869" t="s">
        <v>13971</v>
      </c>
      <c r="N9869" s="126"/>
      <c r="Q9869" t="s">
        <v>13977</v>
      </c>
      <c r="R9869" t="s">
        <v>20081</v>
      </c>
      <c r="S9869" s="120">
        <v>0.6</v>
      </c>
      <c r="U9869"/>
    </row>
    <row r="9870" spans="1:21">
      <c r="A9870">
        <v>9869</v>
      </c>
      <c r="B9870" s="1" t="s">
        <v>13978</v>
      </c>
      <c r="C9870" s="1" t="s">
        <v>164</v>
      </c>
      <c r="D9870" s="1" t="s">
        <v>13119</v>
      </c>
      <c r="E9870" t="s">
        <v>642</v>
      </c>
      <c r="F9870" t="s">
        <v>13969</v>
      </c>
      <c r="G9870" t="s">
        <v>39</v>
      </c>
      <c r="H9870" t="s">
        <v>166</v>
      </c>
      <c r="I9870" t="s">
        <v>13121</v>
      </c>
      <c r="J9870" s="1">
        <v>5</v>
      </c>
      <c r="K9870" t="s">
        <v>13969</v>
      </c>
      <c r="L9870" t="s">
        <v>13970</v>
      </c>
      <c r="M9870" t="s">
        <v>13971</v>
      </c>
      <c r="N9870" s="126"/>
      <c r="Q9870" t="s">
        <v>13978</v>
      </c>
      <c r="R9870" t="s">
        <v>20081</v>
      </c>
      <c r="S9870" s="120">
        <v>0.6</v>
      </c>
      <c r="U9870"/>
    </row>
    <row r="9871" spans="1:21">
      <c r="A9871">
        <v>9870</v>
      </c>
      <c r="B9871" s="1" t="s">
        <v>13290</v>
      </c>
      <c r="C9871" s="1" t="s">
        <v>175</v>
      </c>
      <c r="D9871" s="1" t="s">
        <v>13119</v>
      </c>
      <c r="E9871" t="s">
        <v>642</v>
      </c>
      <c r="F9871" t="s">
        <v>13979</v>
      </c>
      <c r="G9871" t="s">
        <v>39</v>
      </c>
      <c r="H9871" t="s">
        <v>177</v>
      </c>
      <c r="I9871" t="s">
        <v>13121</v>
      </c>
      <c r="J9871" s="1">
        <v>5</v>
      </c>
      <c r="K9871" t="s">
        <v>13980</v>
      </c>
      <c r="L9871" t="s">
        <v>13981</v>
      </c>
      <c r="M9871" t="s">
        <v>13982</v>
      </c>
      <c r="N9871" s="126"/>
      <c r="Q9871" t="s">
        <v>13290</v>
      </c>
      <c r="R9871" t="s">
        <v>20082</v>
      </c>
      <c r="S9871" s="120">
        <v>0.6</v>
      </c>
      <c r="U9871"/>
    </row>
    <row r="9872" spans="1:21">
      <c r="A9872">
        <v>9871</v>
      </c>
      <c r="B9872" s="1" t="s">
        <v>13983</v>
      </c>
      <c r="C9872" s="1" t="s">
        <v>175</v>
      </c>
      <c r="D9872" s="1" t="s">
        <v>13119</v>
      </c>
      <c r="E9872" t="s">
        <v>642</v>
      </c>
      <c r="F9872" t="s">
        <v>13979</v>
      </c>
      <c r="G9872" t="s">
        <v>39</v>
      </c>
      <c r="H9872" t="s">
        <v>177</v>
      </c>
      <c r="I9872" t="s">
        <v>13121</v>
      </c>
      <c r="J9872" s="1">
        <v>5</v>
      </c>
      <c r="K9872" t="s">
        <v>13980</v>
      </c>
      <c r="L9872" t="s">
        <v>13981</v>
      </c>
      <c r="M9872" t="s">
        <v>13982</v>
      </c>
      <c r="N9872" s="126"/>
      <c r="Q9872" t="s">
        <v>13983</v>
      </c>
      <c r="R9872" t="s">
        <v>20082</v>
      </c>
      <c r="S9872" s="120">
        <v>0.6</v>
      </c>
      <c r="U9872"/>
    </row>
    <row r="9873" spans="1:21">
      <c r="A9873">
        <v>9872</v>
      </c>
      <c r="B9873" s="1" t="s">
        <v>13536</v>
      </c>
      <c r="C9873" s="1" t="s">
        <v>175</v>
      </c>
      <c r="D9873" s="1" t="s">
        <v>13119</v>
      </c>
      <c r="E9873" t="s">
        <v>642</v>
      </c>
      <c r="F9873" t="s">
        <v>13979</v>
      </c>
      <c r="G9873" t="s">
        <v>39</v>
      </c>
      <c r="H9873" t="s">
        <v>177</v>
      </c>
      <c r="I9873" t="s">
        <v>13121</v>
      </c>
      <c r="J9873" s="1">
        <v>5</v>
      </c>
      <c r="K9873" t="s">
        <v>13980</v>
      </c>
      <c r="L9873" t="s">
        <v>13981</v>
      </c>
      <c r="M9873" t="s">
        <v>13982</v>
      </c>
      <c r="N9873" s="126">
        <v>0.1</v>
      </c>
      <c r="Q9873" t="s">
        <v>13536</v>
      </c>
      <c r="R9873" t="s">
        <v>20082</v>
      </c>
      <c r="S9873" s="120">
        <v>0.6</v>
      </c>
      <c r="U9873"/>
    </row>
    <row r="9874" spans="1:21">
      <c r="A9874">
        <v>9873</v>
      </c>
      <c r="B9874" s="1" t="s">
        <v>13984</v>
      </c>
      <c r="C9874" s="1" t="s">
        <v>175</v>
      </c>
      <c r="D9874" s="1" t="s">
        <v>13119</v>
      </c>
      <c r="E9874" t="s">
        <v>642</v>
      </c>
      <c r="F9874" t="s">
        <v>13979</v>
      </c>
      <c r="G9874" t="s">
        <v>39</v>
      </c>
      <c r="H9874" t="s">
        <v>177</v>
      </c>
      <c r="I9874" t="s">
        <v>13121</v>
      </c>
      <c r="J9874" s="1">
        <v>5</v>
      </c>
      <c r="K9874" t="s">
        <v>13980</v>
      </c>
      <c r="L9874" t="s">
        <v>13981</v>
      </c>
      <c r="M9874" t="s">
        <v>13982</v>
      </c>
      <c r="N9874" s="126">
        <v>0.01</v>
      </c>
      <c r="Q9874" t="s">
        <v>13984</v>
      </c>
      <c r="R9874" t="s">
        <v>20082</v>
      </c>
      <c r="S9874" s="120">
        <v>0.6</v>
      </c>
      <c r="U9874"/>
    </row>
    <row r="9875" spans="1:21">
      <c r="A9875">
        <v>9874</v>
      </c>
      <c r="B9875" s="1" t="s">
        <v>13985</v>
      </c>
      <c r="C9875" s="1" t="s">
        <v>175</v>
      </c>
      <c r="D9875" s="1" t="s">
        <v>13119</v>
      </c>
      <c r="E9875" t="s">
        <v>642</v>
      </c>
      <c r="F9875" t="s">
        <v>13979</v>
      </c>
      <c r="G9875" t="s">
        <v>39</v>
      </c>
      <c r="H9875" t="s">
        <v>177</v>
      </c>
      <c r="I9875" t="s">
        <v>13121</v>
      </c>
      <c r="J9875" s="1">
        <v>5</v>
      </c>
      <c r="K9875" t="s">
        <v>13980</v>
      </c>
      <c r="L9875" t="s">
        <v>13981</v>
      </c>
      <c r="M9875" t="s">
        <v>13982</v>
      </c>
      <c r="N9875" s="126"/>
      <c r="Q9875" t="s">
        <v>13985</v>
      </c>
      <c r="R9875" t="s">
        <v>20082</v>
      </c>
      <c r="S9875" s="120">
        <v>0.6</v>
      </c>
      <c r="U9875"/>
    </row>
    <row r="9876" spans="1:21">
      <c r="A9876">
        <v>9875</v>
      </c>
      <c r="B9876" s="1" t="s">
        <v>13986</v>
      </c>
      <c r="C9876" s="1" t="s">
        <v>175</v>
      </c>
      <c r="D9876" s="1" t="s">
        <v>13119</v>
      </c>
      <c r="E9876" t="s">
        <v>642</v>
      </c>
      <c r="F9876" t="s">
        <v>13979</v>
      </c>
      <c r="G9876" t="s">
        <v>39</v>
      </c>
      <c r="H9876" t="s">
        <v>177</v>
      </c>
      <c r="I9876" t="s">
        <v>13121</v>
      </c>
      <c r="J9876" s="1">
        <v>5</v>
      </c>
      <c r="K9876" t="s">
        <v>13980</v>
      </c>
      <c r="L9876" t="s">
        <v>13981</v>
      </c>
      <c r="M9876" t="s">
        <v>13982</v>
      </c>
      <c r="N9876" s="126"/>
      <c r="Q9876" t="s">
        <v>13986</v>
      </c>
      <c r="R9876" t="s">
        <v>20082</v>
      </c>
      <c r="S9876" s="120">
        <v>0.6</v>
      </c>
      <c r="U9876"/>
    </row>
    <row r="9877" spans="1:21">
      <c r="A9877">
        <v>9876</v>
      </c>
      <c r="B9877" s="1" t="s">
        <v>13987</v>
      </c>
      <c r="C9877" s="1" t="s">
        <v>175</v>
      </c>
      <c r="D9877" s="1" t="s">
        <v>13119</v>
      </c>
      <c r="E9877" t="s">
        <v>642</v>
      </c>
      <c r="F9877" t="s">
        <v>13979</v>
      </c>
      <c r="G9877" t="s">
        <v>39</v>
      </c>
      <c r="H9877" t="s">
        <v>177</v>
      </c>
      <c r="I9877" t="s">
        <v>13121</v>
      </c>
      <c r="J9877" s="1">
        <v>5</v>
      </c>
      <c r="K9877" t="s">
        <v>13980</v>
      </c>
      <c r="L9877" t="s">
        <v>13981</v>
      </c>
      <c r="M9877" t="s">
        <v>13982</v>
      </c>
      <c r="N9877" s="126"/>
      <c r="Q9877" t="s">
        <v>13987</v>
      </c>
      <c r="R9877" t="s">
        <v>20082</v>
      </c>
      <c r="S9877" s="120">
        <v>0.6</v>
      </c>
      <c r="U9877"/>
    </row>
    <row r="9878" spans="1:21">
      <c r="A9878">
        <v>9877</v>
      </c>
      <c r="B9878" s="1" t="s">
        <v>13988</v>
      </c>
      <c r="C9878" s="1" t="s">
        <v>175</v>
      </c>
      <c r="D9878" s="1" t="s">
        <v>13119</v>
      </c>
      <c r="E9878" t="s">
        <v>642</v>
      </c>
      <c r="F9878" t="s">
        <v>13979</v>
      </c>
      <c r="G9878" t="s">
        <v>39</v>
      </c>
      <c r="H9878" t="s">
        <v>177</v>
      </c>
      <c r="I9878" t="s">
        <v>13121</v>
      </c>
      <c r="J9878" s="1">
        <v>5</v>
      </c>
      <c r="K9878" t="s">
        <v>13980</v>
      </c>
      <c r="L9878" t="s">
        <v>13981</v>
      </c>
      <c r="M9878" t="s">
        <v>13982</v>
      </c>
      <c r="N9878" s="126"/>
      <c r="Q9878" t="s">
        <v>13988</v>
      </c>
      <c r="R9878" t="s">
        <v>20082</v>
      </c>
      <c r="S9878" s="120">
        <v>0.6</v>
      </c>
      <c r="U9878"/>
    </row>
    <row r="9879" spans="1:21">
      <c r="A9879">
        <v>9878</v>
      </c>
      <c r="B9879" s="1" t="s">
        <v>13989</v>
      </c>
      <c r="C9879" s="1" t="s">
        <v>175</v>
      </c>
      <c r="D9879" s="1" t="s">
        <v>13119</v>
      </c>
      <c r="E9879" t="s">
        <v>642</v>
      </c>
      <c r="F9879" t="s">
        <v>13979</v>
      </c>
      <c r="G9879" t="s">
        <v>39</v>
      </c>
      <c r="H9879" t="s">
        <v>177</v>
      </c>
      <c r="I9879" t="s">
        <v>13121</v>
      </c>
      <c r="J9879" s="1">
        <v>5</v>
      </c>
      <c r="K9879" t="s">
        <v>13980</v>
      </c>
      <c r="L9879" t="s">
        <v>13981</v>
      </c>
      <c r="M9879" t="s">
        <v>13982</v>
      </c>
      <c r="N9879" s="126"/>
      <c r="Q9879" t="s">
        <v>13989</v>
      </c>
      <c r="R9879" t="s">
        <v>20082</v>
      </c>
      <c r="S9879" s="120">
        <v>0.6</v>
      </c>
      <c r="U9879"/>
    </row>
    <row r="9880" spans="1:21">
      <c r="A9880">
        <v>9879</v>
      </c>
      <c r="B9880" s="1" t="s">
        <v>13990</v>
      </c>
      <c r="C9880" s="1" t="s">
        <v>175</v>
      </c>
      <c r="D9880" s="1" t="s">
        <v>13119</v>
      </c>
      <c r="E9880" t="s">
        <v>642</v>
      </c>
      <c r="F9880" t="s">
        <v>13979</v>
      </c>
      <c r="G9880" t="s">
        <v>39</v>
      </c>
      <c r="H9880" t="s">
        <v>177</v>
      </c>
      <c r="I9880" t="s">
        <v>13121</v>
      </c>
      <c r="J9880" s="1">
        <v>5</v>
      </c>
      <c r="K9880" t="s">
        <v>13980</v>
      </c>
      <c r="L9880" t="s">
        <v>13981</v>
      </c>
      <c r="M9880" t="s">
        <v>13982</v>
      </c>
      <c r="N9880" s="126"/>
      <c r="Q9880" t="s">
        <v>13990</v>
      </c>
      <c r="R9880" t="s">
        <v>20082</v>
      </c>
      <c r="S9880" s="120">
        <v>0.6</v>
      </c>
      <c r="U9880"/>
    </row>
    <row r="9881" spans="1:21">
      <c r="A9881">
        <v>9880</v>
      </c>
      <c r="B9881" s="1" t="s">
        <v>13991</v>
      </c>
      <c r="C9881" s="1" t="s">
        <v>175</v>
      </c>
      <c r="D9881" s="1" t="s">
        <v>13119</v>
      </c>
      <c r="E9881" t="s">
        <v>642</v>
      </c>
      <c r="F9881" t="s">
        <v>13979</v>
      </c>
      <c r="G9881" t="s">
        <v>39</v>
      </c>
      <c r="H9881" t="s">
        <v>177</v>
      </c>
      <c r="I9881" t="s">
        <v>13121</v>
      </c>
      <c r="J9881" s="1">
        <v>5</v>
      </c>
      <c r="K9881" t="s">
        <v>13980</v>
      </c>
      <c r="L9881" t="s">
        <v>13981</v>
      </c>
      <c r="M9881" t="s">
        <v>13982</v>
      </c>
      <c r="N9881" s="126"/>
      <c r="Q9881" t="s">
        <v>13991</v>
      </c>
      <c r="R9881" t="s">
        <v>20082</v>
      </c>
      <c r="S9881" s="120">
        <v>0.6</v>
      </c>
      <c r="U9881"/>
    </row>
    <row r="9882" spans="1:21">
      <c r="A9882">
        <v>9881</v>
      </c>
      <c r="B9882" s="1" t="s">
        <v>13992</v>
      </c>
      <c r="C9882" s="1" t="s">
        <v>175</v>
      </c>
      <c r="D9882" s="1" t="s">
        <v>13119</v>
      </c>
      <c r="E9882" t="s">
        <v>642</v>
      </c>
      <c r="F9882" t="s">
        <v>13979</v>
      </c>
      <c r="G9882" t="s">
        <v>39</v>
      </c>
      <c r="H9882" t="s">
        <v>177</v>
      </c>
      <c r="I9882" t="s">
        <v>13121</v>
      </c>
      <c r="J9882" s="1">
        <v>5</v>
      </c>
      <c r="K9882" t="s">
        <v>13980</v>
      </c>
      <c r="L9882" t="s">
        <v>13981</v>
      </c>
      <c r="M9882" t="s">
        <v>13982</v>
      </c>
      <c r="N9882" s="126"/>
      <c r="Q9882" t="s">
        <v>13992</v>
      </c>
      <c r="R9882" t="s">
        <v>20082</v>
      </c>
      <c r="S9882" s="120">
        <v>0.6</v>
      </c>
      <c r="U9882"/>
    </row>
    <row r="9883" spans="1:21">
      <c r="A9883">
        <v>9882</v>
      </c>
      <c r="B9883" s="1" t="s">
        <v>13993</v>
      </c>
      <c r="C9883" s="1" t="s">
        <v>175</v>
      </c>
      <c r="D9883" s="1" t="s">
        <v>13119</v>
      </c>
      <c r="E9883" t="s">
        <v>642</v>
      </c>
      <c r="F9883" t="s">
        <v>13979</v>
      </c>
      <c r="G9883" t="s">
        <v>39</v>
      </c>
      <c r="H9883" t="s">
        <v>177</v>
      </c>
      <c r="I9883" t="s">
        <v>13121</v>
      </c>
      <c r="J9883" s="1">
        <v>5</v>
      </c>
      <c r="K9883" t="s">
        <v>13980</v>
      </c>
      <c r="L9883" t="s">
        <v>13981</v>
      </c>
      <c r="M9883" t="s">
        <v>13982</v>
      </c>
      <c r="N9883" s="126">
        <v>0.01</v>
      </c>
      <c r="Q9883" t="s">
        <v>13993</v>
      </c>
      <c r="R9883" t="s">
        <v>20082</v>
      </c>
      <c r="S9883" s="120">
        <v>0.6</v>
      </c>
      <c r="U9883"/>
    </row>
    <row r="9884" spans="1:21">
      <c r="A9884">
        <v>9883</v>
      </c>
      <c r="B9884" s="1" t="s">
        <v>13994</v>
      </c>
      <c r="C9884" s="1" t="s">
        <v>175</v>
      </c>
      <c r="D9884" s="1" t="s">
        <v>13119</v>
      </c>
      <c r="E9884" t="s">
        <v>642</v>
      </c>
      <c r="F9884" t="s">
        <v>13979</v>
      </c>
      <c r="G9884" t="s">
        <v>39</v>
      </c>
      <c r="H9884" t="s">
        <v>177</v>
      </c>
      <c r="I9884" t="s">
        <v>13121</v>
      </c>
      <c r="J9884" s="1">
        <v>5</v>
      </c>
      <c r="K9884" t="s">
        <v>13980</v>
      </c>
      <c r="L9884" t="s">
        <v>13981</v>
      </c>
      <c r="M9884" t="s">
        <v>13982</v>
      </c>
      <c r="N9884" s="126"/>
      <c r="Q9884" t="s">
        <v>13994</v>
      </c>
      <c r="R9884" t="s">
        <v>20082</v>
      </c>
      <c r="S9884" s="120">
        <v>0.6</v>
      </c>
      <c r="U9884"/>
    </row>
    <row r="9885" spans="1:21">
      <c r="A9885">
        <v>9884</v>
      </c>
      <c r="B9885" s="1" t="s">
        <v>13995</v>
      </c>
      <c r="C9885" s="1" t="s">
        <v>175</v>
      </c>
      <c r="D9885" s="1" t="s">
        <v>13119</v>
      </c>
      <c r="E9885" t="s">
        <v>642</v>
      </c>
      <c r="F9885" t="s">
        <v>13979</v>
      </c>
      <c r="G9885" t="s">
        <v>39</v>
      </c>
      <c r="H9885" t="s">
        <v>177</v>
      </c>
      <c r="I9885" t="s">
        <v>13121</v>
      </c>
      <c r="J9885" s="1">
        <v>5</v>
      </c>
      <c r="K9885" t="s">
        <v>13980</v>
      </c>
      <c r="L9885" t="s">
        <v>13981</v>
      </c>
      <c r="M9885" t="s">
        <v>13982</v>
      </c>
      <c r="N9885" s="126"/>
      <c r="Q9885" t="s">
        <v>13995</v>
      </c>
      <c r="R9885" t="s">
        <v>20082</v>
      </c>
      <c r="S9885" s="120">
        <v>0.6</v>
      </c>
      <c r="U9885"/>
    </row>
    <row r="9886" spans="1:21">
      <c r="A9886">
        <v>9885</v>
      </c>
      <c r="B9886" s="1" t="s">
        <v>13996</v>
      </c>
      <c r="C9886" s="1" t="s">
        <v>175</v>
      </c>
      <c r="D9886" s="1" t="s">
        <v>13119</v>
      </c>
      <c r="E9886" t="s">
        <v>642</v>
      </c>
      <c r="F9886" t="s">
        <v>13979</v>
      </c>
      <c r="G9886" t="s">
        <v>39</v>
      </c>
      <c r="H9886" t="s">
        <v>177</v>
      </c>
      <c r="I9886" t="s">
        <v>13121</v>
      </c>
      <c r="J9886" s="1">
        <v>5</v>
      </c>
      <c r="K9886" t="s">
        <v>13980</v>
      </c>
      <c r="L9886" t="s">
        <v>13981</v>
      </c>
      <c r="M9886" t="s">
        <v>13982</v>
      </c>
      <c r="N9886" s="126"/>
      <c r="Q9886" t="s">
        <v>13996</v>
      </c>
      <c r="R9886" t="s">
        <v>20082</v>
      </c>
      <c r="S9886" s="120">
        <v>0.6</v>
      </c>
      <c r="U9886"/>
    </row>
    <row r="9887" spans="1:21">
      <c r="A9887">
        <v>9886</v>
      </c>
      <c r="B9887" s="1" t="s">
        <v>13997</v>
      </c>
      <c r="C9887" s="1" t="s">
        <v>175</v>
      </c>
      <c r="D9887" s="1" t="s">
        <v>13119</v>
      </c>
      <c r="E9887" t="s">
        <v>642</v>
      </c>
      <c r="F9887" t="s">
        <v>13979</v>
      </c>
      <c r="G9887" t="s">
        <v>39</v>
      </c>
      <c r="H9887" t="s">
        <v>177</v>
      </c>
      <c r="I9887" t="s">
        <v>13121</v>
      </c>
      <c r="J9887" s="1">
        <v>5</v>
      </c>
      <c r="K9887" t="s">
        <v>13980</v>
      </c>
      <c r="L9887" t="s">
        <v>13981</v>
      </c>
      <c r="M9887" t="s">
        <v>13982</v>
      </c>
      <c r="N9887" s="126"/>
      <c r="Q9887" t="s">
        <v>13997</v>
      </c>
      <c r="R9887" t="s">
        <v>20082</v>
      </c>
      <c r="S9887" s="120">
        <v>0.6</v>
      </c>
      <c r="U9887"/>
    </row>
    <row r="9888" spans="1:21">
      <c r="A9888">
        <v>9887</v>
      </c>
      <c r="B9888" s="1" t="s">
        <v>13998</v>
      </c>
      <c r="C9888" s="1" t="s">
        <v>175</v>
      </c>
      <c r="D9888" s="1" t="s">
        <v>13119</v>
      </c>
      <c r="E9888" t="s">
        <v>642</v>
      </c>
      <c r="F9888" t="s">
        <v>13979</v>
      </c>
      <c r="G9888" t="s">
        <v>39</v>
      </c>
      <c r="H9888" t="s">
        <v>177</v>
      </c>
      <c r="I9888" t="s">
        <v>13121</v>
      </c>
      <c r="J9888" s="1">
        <v>5</v>
      </c>
      <c r="K9888" t="s">
        <v>13980</v>
      </c>
      <c r="L9888" t="s">
        <v>13981</v>
      </c>
      <c r="M9888" t="s">
        <v>13982</v>
      </c>
      <c r="N9888" s="126">
        <v>0.01</v>
      </c>
      <c r="Q9888" t="s">
        <v>13998</v>
      </c>
      <c r="R9888" t="s">
        <v>20082</v>
      </c>
      <c r="S9888" s="120">
        <v>0.6</v>
      </c>
      <c r="U9888"/>
    </row>
    <row r="9889" spans="1:21">
      <c r="A9889">
        <v>9888</v>
      </c>
      <c r="B9889" s="1" t="s">
        <v>13999</v>
      </c>
      <c r="C9889" s="1" t="s">
        <v>175</v>
      </c>
      <c r="D9889" s="1" t="s">
        <v>13119</v>
      </c>
      <c r="E9889" t="s">
        <v>642</v>
      </c>
      <c r="F9889" t="s">
        <v>13979</v>
      </c>
      <c r="G9889" t="s">
        <v>39</v>
      </c>
      <c r="H9889" t="s">
        <v>177</v>
      </c>
      <c r="I9889" t="s">
        <v>13121</v>
      </c>
      <c r="J9889" s="1">
        <v>5</v>
      </c>
      <c r="K9889" t="s">
        <v>13980</v>
      </c>
      <c r="L9889" t="s">
        <v>13981</v>
      </c>
      <c r="M9889" t="s">
        <v>13982</v>
      </c>
      <c r="N9889" s="126">
        <v>0.01</v>
      </c>
      <c r="Q9889" t="s">
        <v>13999</v>
      </c>
      <c r="R9889" t="s">
        <v>20082</v>
      </c>
      <c r="S9889" s="120">
        <v>0.6</v>
      </c>
      <c r="U9889"/>
    </row>
    <row r="9890" spans="1:21">
      <c r="A9890">
        <v>9889</v>
      </c>
      <c r="B9890" s="1" t="s">
        <v>14000</v>
      </c>
      <c r="C9890" s="1" t="s">
        <v>175</v>
      </c>
      <c r="D9890" s="1" t="s">
        <v>13119</v>
      </c>
      <c r="E9890" t="s">
        <v>642</v>
      </c>
      <c r="F9890" t="s">
        <v>13979</v>
      </c>
      <c r="G9890" t="s">
        <v>39</v>
      </c>
      <c r="H9890" t="s">
        <v>177</v>
      </c>
      <c r="I9890" t="s">
        <v>13121</v>
      </c>
      <c r="J9890" s="1">
        <v>5</v>
      </c>
      <c r="K9890" t="s">
        <v>13980</v>
      </c>
      <c r="L9890" t="s">
        <v>13981</v>
      </c>
      <c r="M9890" t="s">
        <v>13982</v>
      </c>
      <c r="N9890" s="126"/>
      <c r="Q9890" t="s">
        <v>14000</v>
      </c>
      <c r="R9890" t="s">
        <v>20082</v>
      </c>
      <c r="S9890" s="120">
        <v>0.6</v>
      </c>
      <c r="U9890"/>
    </row>
    <row r="9891" spans="1:21">
      <c r="A9891">
        <v>9890</v>
      </c>
      <c r="B9891" s="1" t="s">
        <v>14001</v>
      </c>
      <c r="C9891" s="1" t="s">
        <v>175</v>
      </c>
      <c r="D9891" s="1" t="s">
        <v>13119</v>
      </c>
      <c r="E9891" t="s">
        <v>642</v>
      </c>
      <c r="F9891" t="s">
        <v>13979</v>
      </c>
      <c r="G9891" t="s">
        <v>39</v>
      </c>
      <c r="H9891" t="s">
        <v>177</v>
      </c>
      <c r="I9891" t="s">
        <v>13121</v>
      </c>
      <c r="J9891" s="1">
        <v>5</v>
      </c>
      <c r="K9891" t="s">
        <v>13980</v>
      </c>
      <c r="L9891" t="s">
        <v>13981</v>
      </c>
      <c r="M9891" t="s">
        <v>13982</v>
      </c>
      <c r="N9891" s="126"/>
      <c r="Q9891" t="s">
        <v>14001</v>
      </c>
      <c r="R9891" t="s">
        <v>20082</v>
      </c>
      <c r="S9891" s="120">
        <v>0.6</v>
      </c>
      <c r="U9891"/>
    </row>
    <row r="9892" spans="1:21">
      <c r="A9892">
        <v>9891</v>
      </c>
      <c r="B9892" s="1" t="s">
        <v>14002</v>
      </c>
      <c r="C9892" s="1" t="s">
        <v>175</v>
      </c>
      <c r="D9892" s="1" t="s">
        <v>13119</v>
      </c>
      <c r="E9892" t="s">
        <v>642</v>
      </c>
      <c r="F9892" t="s">
        <v>13979</v>
      </c>
      <c r="G9892" t="s">
        <v>39</v>
      </c>
      <c r="H9892" t="s">
        <v>177</v>
      </c>
      <c r="I9892" t="s">
        <v>13121</v>
      </c>
      <c r="J9892" s="1">
        <v>5</v>
      </c>
      <c r="K9892" t="s">
        <v>13980</v>
      </c>
      <c r="L9892" t="s">
        <v>13981</v>
      </c>
      <c r="M9892" t="s">
        <v>13982</v>
      </c>
      <c r="N9892" s="126"/>
      <c r="Q9892" t="s">
        <v>14002</v>
      </c>
      <c r="R9892" t="s">
        <v>20082</v>
      </c>
      <c r="S9892" s="120">
        <v>0.6</v>
      </c>
      <c r="U9892"/>
    </row>
    <row r="9893" spans="1:21">
      <c r="A9893">
        <v>9892</v>
      </c>
      <c r="B9893" s="1" t="s">
        <v>14003</v>
      </c>
      <c r="C9893" s="1" t="s">
        <v>175</v>
      </c>
      <c r="D9893" s="1" t="s">
        <v>13119</v>
      </c>
      <c r="E9893" t="s">
        <v>642</v>
      </c>
      <c r="F9893" t="s">
        <v>13979</v>
      </c>
      <c r="G9893" t="s">
        <v>39</v>
      </c>
      <c r="H9893" t="s">
        <v>177</v>
      </c>
      <c r="I9893" t="s">
        <v>13121</v>
      </c>
      <c r="J9893" s="1">
        <v>5</v>
      </c>
      <c r="K9893" t="s">
        <v>13980</v>
      </c>
      <c r="L9893" t="s">
        <v>13981</v>
      </c>
      <c r="M9893" t="s">
        <v>13982</v>
      </c>
      <c r="N9893" s="126"/>
      <c r="Q9893" t="s">
        <v>14003</v>
      </c>
      <c r="R9893" t="s">
        <v>20082</v>
      </c>
      <c r="S9893" s="120">
        <v>0.6</v>
      </c>
      <c r="U9893"/>
    </row>
    <row r="9894" spans="1:21">
      <c r="A9894">
        <v>9893</v>
      </c>
      <c r="B9894" s="1" t="s">
        <v>14004</v>
      </c>
      <c r="C9894" s="1" t="s">
        <v>175</v>
      </c>
      <c r="D9894" s="1" t="s">
        <v>13119</v>
      </c>
      <c r="E9894" t="s">
        <v>642</v>
      </c>
      <c r="F9894" t="s">
        <v>13979</v>
      </c>
      <c r="G9894" t="s">
        <v>39</v>
      </c>
      <c r="H9894" t="s">
        <v>177</v>
      </c>
      <c r="I9894" t="s">
        <v>13121</v>
      </c>
      <c r="J9894" s="1">
        <v>5</v>
      </c>
      <c r="K9894" t="s">
        <v>13980</v>
      </c>
      <c r="L9894" t="s">
        <v>13981</v>
      </c>
      <c r="M9894" t="s">
        <v>13982</v>
      </c>
      <c r="N9894" s="126">
        <v>0.01</v>
      </c>
      <c r="Q9894" t="s">
        <v>14004</v>
      </c>
      <c r="R9894" t="s">
        <v>20082</v>
      </c>
      <c r="S9894" s="120">
        <v>0.6</v>
      </c>
      <c r="U9894"/>
    </row>
    <row r="9895" spans="1:21">
      <c r="A9895">
        <v>9894</v>
      </c>
      <c r="B9895" s="1" t="s">
        <v>9159</v>
      </c>
      <c r="C9895" s="1" t="s">
        <v>175</v>
      </c>
      <c r="D9895" s="1" t="s">
        <v>13119</v>
      </c>
      <c r="E9895" t="s">
        <v>642</v>
      </c>
      <c r="F9895" t="s">
        <v>13979</v>
      </c>
      <c r="G9895" t="s">
        <v>39</v>
      </c>
      <c r="H9895" t="s">
        <v>177</v>
      </c>
      <c r="I9895" t="s">
        <v>13121</v>
      </c>
      <c r="J9895" s="1">
        <v>5</v>
      </c>
      <c r="K9895" t="s">
        <v>13980</v>
      </c>
      <c r="L9895" t="s">
        <v>13981</v>
      </c>
      <c r="M9895" t="s">
        <v>13982</v>
      </c>
      <c r="N9895" s="126"/>
      <c r="Q9895" t="s">
        <v>9159</v>
      </c>
      <c r="R9895" t="s">
        <v>20082</v>
      </c>
      <c r="S9895" s="120">
        <v>0.6</v>
      </c>
      <c r="U9895"/>
    </row>
    <row r="9896" spans="1:21">
      <c r="A9896">
        <v>9895</v>
      </c>
      <c r="B9896" s="1" t="s">
        <v>14005</v>
      </c>
      <c r="C9896" s="1" t="s">
        <v>175</v>
      </c>
      <c r="D9896" s="1" t="s">
        <v>13119</v>
      </c>
      <c r="E9896" t="s">
        <v>642</v>
      </c>
      <c r="F9896" t="s">
        <v>13979</v>
      </c>
      <c r="G9896" t="s">
        <v>39</v>
      </c>
      <c r="H9896" t="s">
        <v>177</v>
      </c>
      <c r="I9896" t="s">
        <v>13121</v>
      </c>
      <c r="J9896" s="1">
        <v>5</v>
      </c>
      <c r="K9896" t="s">
        <v>13980</v>
      </c>
      <c r="L9896" t="s">
        <v>13981</v>
      </c>
      <c r="M9896" t="s">
        <v>13982</v>
      </c>
      <c r="N9896" s="126"/>
      <c r="Q9896" t="s">
        <v>14005</v>
      </c>
      <c r="R9896" t="s">
        <v>20082</v>
      </c>
      <c r="S9896" s="120">
        <v>0.6</v>
      </c>
      <c r="U9896"/>
    </row>
    <row r="9897" spans="1:21">
      <c r="A9897">
        <v>9896</v>
      </c>
      <c r="B9897" s="1" t="s">
        <v>14006</v>
      </c>
      <c r="C9897" s="1" t="s">
        <v>175</v>
      </c>
      <c r="D9897" s="1" t="s">
        <v>13119</v>
      </c>
      <c r="E9897" t="s">
        <v>642</v>
      </c>
      <c r="F9897" t="s">
        <v>13979</v>
      </c>
      <c r="G9897" t="s">
        <v>39</v>
      </c>
      <c r="H9897" t="s">
        <v>177</v>
      </c>
      <c r="I9897" t="s">
        <v>13121</v>
      </c>
      <c r="J9897" s="1">
        <v>5</v>
      </c>
      <c r="K9897" t="s">
        <v>13980</v>
      </c>
      <c r="L9897" t="s">
        <v>13981</v>
      </c>
      <c r="M9897" t="s">
        <v>13982</v>
      </c>
      <c r="N9897" s="126"/>
      <c r="Q9897" t="s">
        <v>14006</v>
      </c>
      <c r="R9897" t="s">
        <v>20082</v>
      </c>
      <c r="S9897" s="120">
        <v>0.6</v>
      </c>
      <c r="U9897"/>
    </row>
    <row r="9898" spans="1:21">
      <c r="A9898">
        <v>9897</v>
      </c>
      <c r="B9898" s="1" t="s">
        <v>14007</v>
      </c>
      <c r="C9898" s="1" t="s">
        <v>175</v>
      </c>
      <c r="D9898" s="1" t="s">
        <v>13119</v>
      </c>
      <c r="E9898" t="s">
        <v>642</v>
      </c>
      <c r="F9898" t="s">
        <v>13979</v>
      </c>
      <c r="G9898" t="s">
        <v>39</v>
      </c>
      <c r="H9898" t="s">
        <v>177</v>
      </c>
      <c r="I9898" t="s">
        <v>13121</v>
      </c>
      <c r="J9898" s="1">
        <v>5</v>
      </c>
      <c r="K9898" t="s">
        <v>13980</v>
      </c>
      <c r="L9898" t="s">
        <v>13981</v>
      </c>
      <c r="M9898" t="s">
        <v>13982</v>
      </c>
      <c r="N9898" s="126"/>
      <c r="Q9898" t="s">
        <v>14007</v>
      </c>
      <c r="R9898" t="s">
        <v>20082</v>
      </c>
      <c r="S9898" s="120">
        <v>0.6</v>
      </c>
      <c r="U9898"/>
    </row>
    <row r="9899" spans="1:21">
      <c r="A9899">
        <v>9898</v>
      </c>
      <c r="B9899" s="1" t="s">
        <v>14008</v>
      </c>
      <c r="C9899" s="1" t="s">
        <v>175</v>
      </c>
      <c r="D9899" s="1" t="s">
        <v>13119</v>
      </c>
      <c r="E9899" t="s">
        <v>642</v>
      </c>
      <c r="F9899" t="s">
        <v>13979</v>
      </c>
      <c r="G9899" t="s">
        <v>39</v>
      </c>
      <c r="H9899" t="s">
        <v>177</v>
      </c>
      <c r="I9899" t="s">
        <v>13121</v>
      </c>
      <c r="J9899" s="1">
        <v>5</v>
      </c>
      <c r="K9899" t="s">
        <v>13980</v>
      </c>
      <c r="L9899" t="s">
        <v>13981</v>
      </c>
      <c r="M9899" t="s">
        <v>13982</v>
      </c>
      <c r="N9899" s="126"/>
      <c r="Q9899" t="s">
        <v>14008</v>
      </c>
      <c r="R9899" t="s">
        <v>20082</v>
      </c>
      <c r="S9899" s="120">
        <v>0.6</v>
      </c>
      <c r="U9899"/>
    </row>
    <row r="9900" spans="1:21">
      <c r="A9900">
        <v>9899</v>
      </c>
      <c r="B9900" s="1" t="s">
        <v>14009</v>
      </c>
      <c r="C9900" s="1" t="s">
        <v>175</v>
      </c>
      <c r="D9900" s="1" t="s">
        <v>13119</v>
      </c>
      <c r="E9900" t="s">
        <v>642</v>
      </c>
      <c r="F9900" t="s">
        <v>13979</v>
      </c>
      <c r="G9900" t="s">
        <v>39</v>
      </c>
      <c r="H9900" t="s">
        <v>177</v>
      </c>
      <c r="I9900" t="s">
        <v>13121</v>
      </c>
      <c r="J9900" s="1">
        <v>5</v>
      </c>
      <c r="K9900" t="s">
        <v>13980</v>
      </c>
      <c r="L9900" t="s">
        <v>13981</v>
      </c>
      <c r="M9900" t="s">
        <v>13982</v>
      </c>
      <c r="N9900" s="126"/>
      <c r="Q9900" t="s">
        <v>14009</v>
      </c>
      <c r="R9900" t="s">
        <v>20082</v>
      </c>
      <c r="S9900" s="120">
        <v>0.6</v>
      </c>
      <c r="U9900"/>
    </row>
    <row r="9901" spans="1:21">
      <c r="A9901">
        <v>9900</v>
      </c>
      <c r="B9901" s="1" t="s">
        <v>14010</v>
      </c>
      <c r="C9901" s="1" t="s">
        <v>175</v>
      </c>
      <c r="D9901" s="1" t="s">
        <v>13119</v>
      </c>
      <c r="E9901" t="s">
        <v>642</v>
      </c>
      <c r="F9901" t="s">
        <v>13979</v>
      </c>
      <c r="G9901" t="s">
        <v>39</v>
      </c>
      <c r="H9901" t="s">
        <v>177</v>
      </c>
      <c r="I9901" t="s">
        <v>13121</v>
      </c>
      <c r="J9901" s="1">
        <v>5</v>
      </c>
      <c r="K9901" t="s">
        <v>13980</v>
      </c>
      <c r="L9901" t="s">
        <v>13981</v>
      </c>
      <c r="M9901" t="s">
        <v>13982</v>
      </c>
      <c r="N9901" s="126">
        <v>0.01</v>
      </c>
      <c r="Q9901" t="s">
        <v>14010</v>
      </c>
      <c r="R9901" t="s">
        <v>20082</v>
      </c>
      <c r="S9901" s="120">
        <v>0.6</v>
      </c>
      <c r="U9901"/>
    </row>
    <row r="9902" spans="1:21">
      <c r="A9902">
        <v>9901</v>
      </c>
      <c r="B9902" s="1" t="s">
        <v>14011</v>
      </c>
      <c r="C9902" s="1" t="s">
        <v>175</v>
      </c>
      <c r="D9902" s="1" t="s">
        <v>13119</v>
      </c>
      <c r="E9902" t="s">
        <v>642</v>
      </c>
      <c r="F9902" t="s">
        <v>13979</v>
      </c>
      <c r="G9902" t="s">
        <v>39</v>
      </c>
      <c r="H9902" t="s">
        <v>177</v>
      </c>
      <c r="I9902" t="s">
        <v>13121</v>
      </c>
      <c r="J9902" s="1">
        <v>5</v>
      </c>
      <c r="K9902" t="s">
        <v>13980</v>
      </c>
      <c r="L9902" t="s">
        <v>13981</v>
      </c>
      <c r="M9902" t="s">
        <v>13982</v>
      </c>
      <c r="N9902" s="126"/>
      <c r="Q9902" t="s">
        <v>14011</v>
      </c>
      <c r="R9902" t="s">
        <v>20082</v>
      </c>
      <c r="S9902" s="120">
        <v>0.6</v>
      </c>
      <c r="U9902"/>
    </row>
    <row r="9903" spans="1:21">
      <c r="A9903">
        <v>9902</v>
      </c>
      <c r="B9903" s="1" t="s">
        <v>14012</v>
      </c>
      <c r="C9903" s="1" t="s">
        <v>175</v>
      </c>
      <c r="D9903" s="1" t="s">
        <v>13119</v>
      </c>
      <c r="E9903" t="s">
        <v>642</v>
      </c>
      <c r="F9903" t="s">
        <v>13979</v>
      </c>
      <c r="G9903" t="s">
        <v>39</v>
      </c>
      <c r="H9903" t="s">
        <v>177</v>
      </c>
      <c r="I9903" t="s">
        <v>13121</v>
      </c>
      <c r="J9903" s="1">
        <v>5</v>
      </c>
      <c r="K9903" t="s">
        <v>13980</v>
      </c>
      <c r="L9903" t="s">
        <v>13981</v>
      </c>
      <c r="M9903" t="s">
        <v>13982</v>
      </c>
      <c r="N9903" s="126"/>
      <c r="Q9903" t="s">
        <v>14012</v>
      </c>
      <c r="R9903" t="s">
        <v>20082</v>
      </c>
      <c r="S9903" s="120">
        <v>0.6</v>
      </c>
      <c r="U9903"/>
    </row>
    <row r="9904" spans="1:21">
      <c r="A9904">
        <v>9903</v>
      </c>
      <c r="B9904" s="1" t="s">
        <v>12287</v>
      </c>
      <c r="C9904" s="1" t="s">
        <v>175</v>
      </c>
      <c r="D9904" s="1" t="s">
        <v>13119</v>
      </c>
      <c r="E9904" t="s">
        <v>642</v>
      </c>
      <c r="F9904" t="s">
        <v>13979</v>
      </c>
      <c r="G9904" t="s">
        <v>39</v>
      </c>
      <c r="H9904" t="s">
        <v>177</v>
      </c>
      <c r="I9904" t="s">
        <v>13121</v>
      </c>
      <c r="J9904" s="1">
        <v>5</v>
      </c>
      <c r="K9904" t="s">
        <v>13980</v>
      </c>
      <c r="L9904" t="s">
        <v>13981</v>
      </c>
      <c r="M9904" t="s">
        <v>13982</v>
      </c>
      <c r="N9904" s="126"/>
      <c r="Q9904" t="s">
        <v>12287</v>
      </c>
      <c r="R9904" t="s">
        <v>20082</v>
      </c>
      <c r="S9904" s="120">
        <v>0.6</v>
      </c>
      <c r="U9904"/>
    </row>
    <row r="9905" spans="1:21">
      <c r="A9905">
        <v>9904</v>
      </c>
      <c r="B9905" s="1" t="s">
        <v>14013</v>
      </c>
      <c r="C9905" s="1" t="s">
        <v>175</v>
      </c>
      <c r="D9905" s="1" t="s">
        <v>13119</v>
      </c>
      <c r="E9905" t="s">
        <v>642</v>
      </c>
      <c r="F9905" t="s">
        <v>13979</v>
      </c>
      <c r="G9905" t="s">
        <v>39</v>
      </c>
      <c r="H9905" t="s">
        <v>177</v>
      </c>
      <c r="I9905" t="s">
        <v>13121</v>
      </c>
      <c r="J9905" s="1">
        <v>5</v>
      </c>
      <c r="K9905" t="s">
        <v>13980</v>
      </c>
      <c r="L9905" t="s">
        <v>13981</v>
      </c>
      <c r="M9905" t="s">
        <v>13982</v>
      </c>
      <c r="N9905" s="126"/>
      <c r="Q9905" t="s">
        <v>14013</v>
      </c>
      <c r="R9905" t="s">
        <v>20082</v>
      </c>
      <c r="S9905" s="120">
        <v>0.6</v>
      </c>
      <c r="U9905"/>
    </row>
    <row r="9906" spans="1:21">
      <c r="A9906">
        <v>9905</v>
      </c>
      <c r="B9906" s="1" t="s">
        <v>14014</v>
      </c>
      <c r="C9906" s="1" t="s">
        <v>175</v>
      </c>
      <c r="D9906" s="1" t="s">
        <v>13119</v>
      </c>
      <c r="E9906" t="s">
        <v>642</v>
      </c>
      <c r="F9906" t="s">
        <v>13979</v>
      </c>
      <c r="G9906" t="s">
        <v>39</v>
      </c>
      <c r="H9906" t="s">
        <v>177</v>
      </c>
      <c r="I9906" t="s">
        <v>13121</v>
      </c>
      <c r="J9906" s="1">
        <v>5</v>
      </c>
      <c r="K9906" t="s">
        <v>13980</v>
      </c>
      <c r="L9906" t="s">
        <v>13981</v>
      </c>
      <c r="M9906" t="s">
        <v>13982</v>
      </c>
      <c r="N9906" s="126"/>
      <c r="Q9906" t="s">
        <v>14014</v>
      </c>
      <c r="R9906" t="s">
        <v>20082</v>
      </c>
      <c r="S9906" s="120">
        <v>0.6</v>
      </c>
      <c r="U9906"/>
    </row>
    <row r="9907" spans="1:21">
      <c r="A9907">
        <v>9906</v>
      </c>
      <c r="B9907" s="1" t="s">
        <v>14015</v>
      </c>
      <c r="C9907" s="1" t="s">
        <v>175</v>
      </c>
      <c r="D9907" s="1" t="s">
        <v>13119</v>
      </c>
      <c r="E9907" t="s">
        <v>642</v>
      </c>
      <c r="F9907" t="s">
        <v>13979</v>
      </c>
      <c r="G9907" t="s">
        <v>39</v>
      </c>
      <c r="H9907" t="s">
        <v>177</v>
      </c>
      <c r="I9907" t="s">
        <v>13121</v>
      </c>
      <c r="J9907" s="1">
        <v>5</v>
      </c>
      <c r="K9907" t="s">
        <v>13980</v>
      </c>
      <c r="L9907" t="s">
        <v>13981</v>
      </c>
      <c r="M9907" t="s">
        <v>13982</v>
      </c>
      <c r="N9907" s="126"/>
      <c r="Q9907" t="s">
        <v>14015</v>
      </c>
      <c r="R9907" t="s">
        <v>20082</v>
      </c>
      <c r="S9907" s="120">
        <v>0.6</v>
      </c>
      <c r="U9907"/>
    </row>
    <row r="9908" spans="1:21">
      <c r="A9908">
        <v>9907</v>
      </c>
      <c r="B9908" s="1" t="s">
        <v>14016</v>
      </c>
      <c r="C9908" s="1" t="s">
        <v>175</v>
      </c>
      <c r="D9908" s="1" t="s">
        <v>13119</v>
      </c>
      <c r="E9908" t="s">
        <v>642</v>
      </c>
      <c r="F9908" t="s">
        <v>13979</v>
      </c>
      <c r="G9908" t="s">
        <v>39</v>
      </c>
      <c r="H9908" t="s">
        <v>177</v>
      </c>
      <c r="I9908" t="s">
        <v>13121</v>
      </c>
      <c r="J9908" s="1">
        <v>5</v>
      </c>
      <c r="K9908" t="s">
        <v>13980</v>
      </c>
      <c r="L9908" t="s">
        <v>13981</v>
      </c>
      <c r="M9908" t="s">
        <v>13982</v>
      </c>
      <c r="N9908" s="126"/>
      <c r="Q9908" t="s">
        <v>14016</v>
      </c>
      <c r="R9908" t="s">
        <v>20082</v>
      </c>
      <c r="S9908" s="120">
        <v>0.6</v>
      </c>
      <c r="U9908"/>
    </row>
    <row r="9909" spans="1:21">
      <c r="A9909">
        <v>9908</v>
      </c>
      <c r="B9909" s="1" t="s">
        <v>14017</v>
      </c>
      <c r="C9909" s="1" t="s">
        <v>175</v>
      </c>
      <c r="D9909" s="1" t="s">
        <v>13119</v>
      </c>
      <c r="E9909" t="s">
        <v>642</v>
      </c>
      <c r="F9909" t="s">
        <v>13979</v>
      </c>
      <c r="G9909" t="s">
        <v>39</v>
      </c>
      <c r="H9909" t="s">
        <v>177</v>
      </c>
      <c r="I9909" t="s">
        <v>13121</v>
      </c>
      <c r="J9909" s="1">
        <v>5</v>
      </c>
      <c r="K9909" t="s">
        <v>13980</v>
      </c>
      <c r="L9909" t="s">
        <v>13981</v>
      </c>
      <c r="M9909" t="s">
        <v>13982</v>
      </c>
      <c r="N9909" s="126"/>
      <c r="Q9909" t="s">
        <v>14017</v>
      </c>
      <c r="R9909" t="s">
        <v>20082</v>
      </c>
      <c r="S9909" s="120">
        <v>0.6</v>
      </c>
      <c r="U9909"/>
    </row>
    <row r="9910" spans="1:21">
      <c r="A9910">
        <v>9909</v>
      </c>
      <c r="B9910" s="1" t="s">
        <v>14018</v>
      </c>
      <c r="C9910" s="1" t="s">
        <v>175</v>
      </c>
      <c r="D9910" s="1" t="s">
        <v>13119</v>
      </c>
      <c r="E9910" t="s">
        <v>642</v>
      </c>
      <c r="F9910" t="s">
        <v>13979</v>
      </c>
      <c r="G9910" t="s">
        <v>39</v>
      </c>
      <c r="H9910" t="s">
        <v>177</v>
      </c>
      <c r="I9910" t="s">
        <v>13121</v>
      </c>
      <c r="J9910" s="1">
        <v>5</v>
      </c>
      <c r="K9910" t="s">
        <v>13980</v>
      </c>
      <c r="L9910" t="s">
        <v>13981</v>
      </c>
      <c r="M9910" t="s">
        <v>13982</v>
      </c>
      <c r="N9910" s="126"/>
      <c r="Q9910" t="s">
        <v>14018</v>
      </c>
      <c r="R9910" t="s">
        <v>20082</v>
      </c>
      <c r="S9910" s="120">
        <v>0.6</v>
      </c>
      <c r="U9910"/>
    </row>
    <row r="9911" spans="1:21">
      <c r="A9911">
        <v>9910</v>
      </c>
      <c r="B9911" s="1" t="s">
        <v>14019</v>
      </c>
      <c r="C9911" s="1" t="s">
        <v>175</v>
      </c>
      <c r="D9911" s="1" t="s">
        <v>13119</v>
      </c>
      <c r="E9911" t="s">
        <v>642</v>
      </c>
      <c r="F9911" t="s">
        <v>13979</v>
      </c>
      <c r="G9911" t="s">
        <v>39</v>
      </c>
      <c r="H9911" t="s">
        <v>177</v>
      </c>
      <c r="I9911" t="s">
        <v>13121</v>
      </c>
      <c r="J9911" s="1">
        <v>5</v>
      </c>
      <c r="K9911" t="s">
        <v>13980</v>
      </c>
      <c r="L9911" t="s">
        <v>13981</v>
      </c>
      <c r="M9911" t="s">
        <v>13982</v>
      </c>
      <c r="N9911" s="126"/>
      <c r="Q9911" t="s">
        <v>14019</v>
      </c>
      <c r="R9911" t="s">
        <v>20082</v>
      </c>
      <c r="S9911" s="120">
        <v>0.6</v>
      </c>
      <c r="U9911"/>
    </row>
    <row r="9912" spans="1:21">
      <c r="A9912">
        <v>9911</v>
      </c>
      <c r="B9912" s="1" t="s">
        <v>14020</v>
      </c>
      <c r="C9912" s="1" t="s">
        <v>175</v>
      </c>
      <c r="D9912" s="1" t="s">
        <v>13119</v>
      </c>
      <c r="E9912" t="s">
        <v>642</v>
      </c>
      <c r="F9912" t="s">
        <v>13979</v>
      </c>
      <c r="G9912" t="s">
        <v>39</v>
      </c>
      <c r="H9912" t="s">
        <v>177</v>
      </c>
      <c r="I9912" t="s">
        <v>13121</v>
      </c>
      <c r="J9912" s="1">
        <v>5</v>
      </c>
      <c r="K9912" t="s">
        <v>13980</v>
      </c>
      <c r="L9912" t="s">
        <v>13981</v>
      </c>
      <c r="M9912" t="s">
        <v>13982</v>
      </c>
      <c r="N9912" s="126"/>
      <c r="Q9912" t="s">
        <v>14020</v>
      </c>
      <c r="R9912" t="s">
        <v>20082</v>
      </c>
      <c r="S9912" s="120">
        <v>0.6</v>
      </c>
      <c r="U9912"/>
    </row>
    <row r="9913" spans="1:21">
      <c r="A9913">
        <v>9912</v>
      </c>
      <c r="B9913" s="1" t="s">
        <v>14021</v>
      </c>
      <c r="C9913" s="1" t="s">
        <v>175</v>
      </c>
      <c r="D9913" s="1" t="s">
        <v>13119</v>
      </c>
      <c r="E9913" t="s">
        <v>642</v>
      </c>
      <c r="F9913" t="s">
        <v>13979</v>
      </c>
      <c r="G9913" t="s">
        <v>39</v>
      </c>
      <c r="H9913" t="s">
        <v>177</v>
      </c>
      <c r="I9913" t="s">
        <v>13121</v>
      </c>
      <c r="J9913" s="1">
        <v>5</v>
      </c>
      <c r="K9913" t="s">
        <v>13980</v>
      </c>
      <c r="L9913" t="s">
        <v>13981</v>
      </c>
      <c r="M9913" t="s">
        <v>13982</v>
      </c>
      <c r="N9913" s="126"/>
      <c r="Q9913" t="s">
        <v>14021</v>
      </c>
      <c r="R9913" t="s">
        <v>20082</v>
      </c>
      <c r="S9913" s="120">
        <v>0.6</v>
      </c>
      <c r="U9913"/>
    </row>
    <row r="9914" spans="1:21">
      <c r="A9914">
        <v>9913</v>
      </c>
      <c r="B9914" s="1" t="s">
        <v>8656</v>
      </c>
      <c r="C9914" s="1" t="s">
        <v>175</v>
      </c>
      <c r="D9914" s="1" t="s">
        <v>13119</v>
      </c>
      <c r="E9914" t="s">
        <v>642</v>
      </c>
      <c r="F9914" t="s">
        <v>13979</v>
      </c>
      <c r="G9914" t="s">
        <v>39</v>
      </c>
      <c r="H9914" t="s">
        <v>177</v>
      </c>
      <c r="I9914" t="s">
        <v>13121</v>
      </c>
      <c r="J9914" s="1">
        <v>5</v>
      </c>
      <c r="K9914" t="s">
        <v>13980</v>
      </c>
      <c r="L9914" t="s">
        <v>13981</v>
      </c>
      <c r="M9914" t="s">
        <v>13982</v>
      </c>
      <c r="N9914" s="126"/>
      <c r="Q9914" t="s">
        <v>8656</v>
      </c>
      <c r="R9914" t="s">
        <v>20082</v>
      </c>
      <c r="S9914" s="120">
        <v>0.6</v>
      </c>
      <c r="U9914"/>
    </row>
    <row r="9915" spans="1:21">
      <c r="A9915">
        <v>9914</v>
      </c>
      <c r="B9915" s="1" t="s">
        <v>14022</v>
      </c>
      <c r="C9915" s="1" t="s">
        <v>175</v>
      </c>
      <c r="D9915" s="1" t="s">
        <v>13119</v>
      </c>
      <c r="E9915" t="s">
        <v>642</v>
      </c>
      <c r="F9915" t="s">
        <v>13979</v>
      </c>
      <c r="G9915" t="s">
        <v>39</v>
      </c>
      <c r="H9915" t="s">
        <v>177</v>
      </c>
      <c r="I9915" t="s">
        <v>13121</v>
      </c>
      <c r="J9915" s="1">
        <v>5</v>
      </c>
      <c r="K9915" t="s">
        <v>13980</v>
      </c>
      <c r="L9915" t="s">
        <v>13981</v>
      </c>
      <c r="M9915" t="s">
        <v>13982</v>
      </c>
      <c r="N9915" s="126"/>
      <c r="Q9915" t="s">
        <v>14022</v>
      </c>
      <c r="R9915" t="s">
        <v>20082</v>
      </c>
      <c r="S9915" s="120">
        <v>0.6</v>
      </c>
      <c r="U9915"/>
    </row>
    <row r="9916" spans="1:21">
      <c r="A9916">
        <v>9915</v>
      </c>
      <c r="B9916" s="1" t="s">
        <v>14023</v>
      </c>
      <c r="C9916" s="1" t="s">
        <v>175</v>
      </c>
      <c r="D9916" s="1" t="s">
        <v>13119</v>
      </c>
      <c r="E9916" t="s">
        <v>642</v>
      </c>
      <c r="F9916" t="s">
        <v>13979</v>
      </c>
      <c r="G9916" t="s">
        <v>39</v>
      </c>
      <c r="H9916" t="s">
        <v>177</v>
      </c>
      <c r="I9916" t="s">
        <v>13121</v>
      </c>
      <c r="J9916" s="1">
        <v>5</v>
      </c>
      <c r="K9916" t="s">
        <v>13980</v>
      </c>
      <c r="L9916" t="s">
        <v>13981</v>
      </c>
      <c r="M9916" t="s">
        <v>13982</v>
      </c>
      <c r="N9916" s="126">
        <v>0.01</v>
      </c>
      <c r="Q9916" t="s">
        <v>14023</v>
      </c>
      <c r="R9916" t="s">
        <v>20082</v>
      </c>
      <c r="S9916" s="120">
        <v>0.6</v>
      </c>
      <c r="U9916"/>
    </row>
    <row r="9917" spans="1:21">
      <c r="A9917">
        <v>9916</v>
      </c>
      <c r="B9917" s="1" t="s">
        <v>14024</v>
      </c>
      <c r="C9917" s="1" t="s">
        <v>175</v>
      </c>
      <c r="D9917" s="1" t="s">
        <v>13119</v>
      </c>
      <c r="E9917" t="s">
        <v>642</v>
      </c>
      <c r="F9917" t="s">
        <v>13979</v>
      </c>
      <c r="G9917" t="s">
        <v>39</v>
      </c>
      <c r="H9917" t="s">
        <v>177</v>
      </c>
      <c r="I9917" t="s">
        <v>13121</v>
      </c>
      <c r="J9917" s="1">
        <v>5</v>
      </c>
      <c r="K9917" t="s">
        <v>13980</v>
      </c>
      <c r="L9917" t="s">
        <v>13981</v>
      </c>
      <c r="M9917" t="s">
        <v>13982</v>
      </c>
      <c r="N9917" s="126"/>
      <c r="Q9917" t="s">
        <v>14024</v>
      </c>
      <c r="R9917" t="s">
        <v>20082</v>
      </c>
      <c r="S9917" s="120">
        <v>0.6</v>
      </c>
      <c r="U9917"/>
    </row>
    <row r="9918" spans="1:21">
      <c r="A9918">
        <v>9917</v>
      </c>
      <c r="B9918" s="1" t="s">
        <v>14025</v>
      </c>
      <c r="C9918" s="1" t="s">
        <v>175</v>
      </c>
      <c r="D9918" s="1" t="s">
        <v>13119</v>
      </c>
      <c r="E9918" t="s">
        <v>642</v>
      </c>
      <c r="F9918" t="s">
        <v>13979</v>
      </c>
      <c r="G9918" t="s">
        <v>39</v>
      </c>
      <c r="H9918" t="s">
        <v>177</v>
      </c>
      <c r="I9918" t="s">
        <v>13121</v>
      </c>
      <c r="J9918" s="1">
        <v>5</v>
      </c>
      <c r="K9918" t="s">
        <v>13980</v>
      </c>
      <c r="L9918" t="s">
        <v>13981</v>
      </c>
      <c r="M9918" t="s">
        <v>13982</v>
      </c>
      <c r="N9918" s="126"/>
      <c r="Q9918" t="s">
        <v>14025</v>
      </c>
      <c r="R9918" t="s">
        <v>20082</v>
      </c>
      <c r="S9918" s="120">
        <v>0.6</v>
      </c>
      <c r="U9918"/>
    </row>
    <row r="9919" spans="1:21">
      <c r="A9919">
        <v>9918</v>
      </c>
      <c r="B9919" s="1" t="s">
        <v>14026</v>
      </c>
      <c r="C9919" s="1" t="s">
        <v>175</v>
      </c>
      <c r="D9919" s="1" t="s">
        <v>13119</v>
      </c>
      <c r="E9919" t="s">
        <v>642</v>
      </c>
      <c r="F9919" t="s">
        <v>13979</v>
      </c>
      <c r="G9919" t="s">
        <v>39</v>
      </c>
      <c r="H9919" t="s">
        <v>177</v>
      </c>
      <c r="I9919" t="s">
        <v>13121</v>
      </c>
      <c r="J9919" s="1">
        <v>5</v>
      </c>
      <c r="K9919" t="s">
        <v>13980</v>
      </c>
      <c r="L9919" t="s">
        <v>13981</v>
      </c>
      <c r="M9919" t="s">
        <v>13982</v>
      </c>
      <c r="N9919" s="126">
        <v>0.01</v>
      </c>
      <c r="Q9919" t="s">
        <v>14026</v>
      </c>
      <c r="R9919" t="s">
        <v>20082</v>
      </c>
      <c r="S9919" s="120">
        <v>0.6</v>
      </c>
      <c r="U9919"/>
    </row>
    <row r="9920" spans="1:21">
      <c r="A9920">
        <v>9919</v>
      </c>
      <c r="B9920" s="1" t="s">
        <v>13532</v>
      </c>
      <c r="C9920" s="1" t="s">
        <v>175</v>
      </c>
      <c r="D9920" s="1" t="s">
        <v>13119</v>
      </c>
      <c r="E9920" t="s">
        <v>642</v>
      </c>
      <c r="F9920" t="s">
        <v>13979</v>
      </c>
      <c r="G9920" t="s">
        <v>39</v>
      </c>
      <c r="H9920" t="s">
        <v>177</v>
      </c>
      <c r="I9920" t="s">
        <v>13121</v>
      </c>
      <c r="J9920" s="1">
        <v>5</v>
      </c>
      <c r="K9920" t="s">
        <v>13980</v>
      </c>
      <c r="L9920" t="s">
        <v>13981</v>
      </c>
      <c r="M9920" t="s">
        <v>13982</v>
      </c>
      <c r="N9920" s="126"/>
      <c r="Q9920" t="s">
        <v>13532</v>
      </c>
      <c r="R9920" t="s">
        <v>20082</v>
      </c>
      <c r="S9920" s="120">
        <v>0.6</v>
      </c>
      <c r="U9920"/>
    </row>
    <row r="9921" spans="1:21">
      <c r="A9921">
        <v>9920</v>
      </c>
      <c r="B9921" s="1" t="s">
        <v>14027</v>
      </c>
      <c r="C9921" s="1" t="s">
        <v>175</v>
      </c>
      <c r="D9921" s="1" t="s">
        <v>13119</v>
      </c>
      <c r="E9921" t="s">
        <v>642</v>
      </c>
      <c r="F9921" t="s">
        <v>13979</v>
      </c>
      <c r="G9921" t="s">
        <v>39</v>
      </c>
      <c r="H9921" t="s">
        <v>177</v>
      </c>
      <c r="I9921" t="s">
        <v>13121</v>
      </c>
      <c r="J9921" s="1">
        <v>5</v>
      </c>
      <c r="K9921" t="s">
        <v>13980</v>
      </c>
      <c r="L9921" t="s">
        <v>13981</v>
      </c>
      <c r="M9921" t="s">
        <v>13982</v>
      </c>
      <c r="N9921" s="126"/>
      <c r="Q9921" t="s">
        <v>14027</v>
      </c>
      <c r="R9921" t="s">
        <v>20082</v>
      </c>
      <c r="S9921" s="120">
        <v>0.6</v>
      </c>
      <c r="U9921"/>
    </row>
    <row r="9922" spans="1:21">
      <c r="A9922">
        <v>9921</v>
      </c>
      <c r="B9922" s="1" t="s">
        <v>14028</v>
      </c>
      <c r="C9922" s="1" t="s">
        <v>352</v>
      </c>
      <c r="D9922" s="1" t="s">
        <v>13119</v>
      </c>
      <c r="E9922" t="s">
        <v>642</v>
      </c>
      <c r="F9922" t="s">
        <v>14029</v>
      </c>
      <c r="G9922" t="s">
        <v>39</v>
      </c>
      <c r="H9922" t="s">
        <v>354</v>
      </c>
      <c r="I9922" t="s">
        <v>13121</v>
      </c>
      <c r="J9922" s="1">
        <v>5</v>
      </c>
      <c r="K9922" t="s">
        <v>14029</v>
      </c>
      <c r="L9922" t="s">
        <v>14030</v>
      </c>
      <c r="M9922" t="s">
        <v>14031</v>
      </c>
      <c r="N9922" s="126"/>
      <c r="Q9922" t="s">
        <v>14028</v>
      </c>
      <c r="R9922" t="s">
        <v>20083</v>
      </c>
      <c r="S9922" s="120">
        <v>0.6</v>
      </c>
      <c r="U9922"/>
    </row>
    <row r="9923" spans="1:21">
      <c r="A9923">
        <v>9922</v>
      </c>
      <c r="B9923" s="1" t="s">
        <v>14032</v>
      </c>
      <c r="C9923" s="1" t="s">
        <v>352</v>
      </c>
      <c r="D9923" s="1" t="s">
        <v>13119</v>
      </c>
      <c r="E9923" t="s">
        <v>642</v>
      </c>
      <c r="F9923" t="s">
        <v>14029</v>
      </c>
      <c r="G9923" t="s">
        <v>39</v>
      </c>
      <c r="H9923" t="s">
        <v>354</v>
      </c>
      <c r="I9923" t="s">
        <v>13121</v>
      </c>
      <c r="J9923" s="1">
        <v>5</v>
      </c>
      <c r="K9923" t="s">
        <v>14029</v>
      </c>
      <c r="L9923" t="s">
        <v>14030</v>
      </c>
      <c r="M9923" t="s">
        <v>14031</v>
      </c>
      <c r="N9923" s="126"/>
      <c r="Q9923" t="s">
        <v>14032</v>
      </c>
      <c r="R9923" t="s">
        <v>20083</v>
      </c>
      <c r="S9923" s="120">
        <v>0.6</v>
      </c>
      <c r="U9923"/>
    </row>
    <row r="9924" spans="1:21">
      <c r="A9924">
        <v>9923</v>
      </c>
      <c r="B9924" s="1" t="s">
        <v>14033</v>
      </c>
      <c r="C9924" s="1" t="s">
        <v>352</v>
      </c>
      <c r="D9924" s="1" t="s">
        <v>13119</v>
      </c>
      <c r="E9924" t="s">
        <v>642</v>
      </c>
      <c r="F9924" t="s">
        <v>14029</v>
      </c>
      <c r="G9924" t="s">
        <v>39</v>
      </c>
      <c r="H9924" t="s">
        <v>354</v>
      </c>
      <c r="I9924" t="s">
        <v>13121</v>
      </c>
      <c r="J9924" s="1">
        <v>5</v>
      </c>
      <c r="K9924" t="s">
        <v>14029</v>
      </c>
      <c r="L9924" t="s">
        <v>14030</v>
      </c>
      <c r="M9924" t="s">
        <v>14031</v>
      </c>
      <c r="N9924" s="126"/>
      <c r="Q9924" t="s">
        <v>14033</v>
      </c>
      <c r="R9924" t="s">
        <v>20083</v>
      </c>
      <c r="S9924" s="120">
        <v>0.6</v>
      </c>
      <c r="U9924"/>
    </row>
    <row r="9925" spans="1:21">
      <c r="A9925">
        <v>9924</v>
      </c>
      <c r="B9925" s="1" t="s">
        <v>14034</v>
      </c>
      <c r="C9925" s="1" t="s">
        <v>352</v>
      </c>
      <c r="D9925" s="1" t="s">
        <v>13119</v>
      </c>
      <c r="E9925" t="s">
        <v>642</v>
      </c>
      <c r="F9925" t="s">
        <v>14029</v>
      </c>
      <c r="G9925" t="s">
        <v>39</v>
      </c>
      <c r="H9925" t="s">
        <v>354</v>
      </c>
      <c r="I9925" t="s">
        <v>13121</v>
      </c>
      <c r="J9925" s="1">
        <v>5</v>
      </c>
      <c r="K9925" t="s">
        <v>14029</v>
      </c>
      <c r="L9925" t="s">
        <v>14030</v>
      </c>
      <c r="M9925" t="s">
        <v>14031</v>
      </c>
      <c r="N9925" s="126"/>
      <c r="Q9925" t="s">
        <v>14034</v>
      </c>
      <c r="R9925" t="s">
        <v>20083</v>
      </c>
      <c r="S9925" s="120">
        <v>0.6</v>
      </c>
      <c r="U9925"/>
    </row>
    <row r="9926" spans="1:21">
      <c r="A9926">
        <v>9925</v>
      </c>
      <c r="B9926" s="1" t="s">
        <v>14035</v>
      </c>
      <c r="C9926" s="1" t="s">
        <v>352</v>
      </c>
      <c r="D9926" s="1" t="s">
        <v>13119</v>
      </c>
      <c r="E9926" t="s">
        <v>642</v>
      </c>
      <c r="F9926" t="s">
        <v>14029</v>
      </c>
      <c r="G9926" t="s">
        <v>39</v>
      </c>
      <c r="H9926" t="s">
        <v>354</v>
      </c>
      <c r="I9926" t="s">
        <v>13121</v>
      </c>
      <c r="J9926" s="1">
        <v>5</v>
      </c>
      <c r="K9926" t="s">
        <v>14029</v>
      </c>
      <c r="L9926" t="s">
        <v>14030</v>
      </c>
      <c r="M9926" t="s">
        <v>14031</v>
      </c>
      <c r="N9926" s="126"/>
      <c r="Q9926" t="s">
        <v>14035</v>
      </c>
      <c r="R9926" t="s">
        <v>20083</v>
      </c>
      <c r="S9926" s="120">
        <v>0.6</v>
      </c>
      <c r="U9926"/>
    </row>
    <row r="9927" spans="1:21">
      <c r="A9927">
        <v>9926</v>
      </c>
      <c r="B9927" s="1" t="s">
        <v>14036</v>
      </c>
      <c r="C9927" s="1" t="s">
        <v>352</v>
      </c>
      <c r="D9927" s="1" t="s">
        <v>13119</v>
      </c>
      <c r="E9927" t="s">
        <v>642</v>
      </c>
      <c r="F9927" t="s">
        <v>14029</v>
      </c>
      <c r="G9927" t="s">
        <v>39</v>
      </c>
      <c r="H9927" t="s">
        <v>354</v>
      </c>
      <c r="I9927" t="s">
        <v>13121</v>
      </c>
      <c r="J9927" s="1">
        <v>5</v>
      </c>
      <c r="K9927" t="s">
        <v>14029</v>
      </c>
      <c r="L9927" t="s">
        <v>14030</v>
      </c>
      <c r="M9927" t="s">
        <v>14031</v>
      </c>
      <c r="N9927" s="126"/>
      <c r="Q9927" t="s">
        <v>14036</v>
      </c>
      <c r="R9927" t="s">
        <v>20083</v>
      </c>
      <c r="S9927" s="120">
        <v>0.6</v>
      </c>
      <c r="U9927"/>
    </row>
    <row r="9928" spans="1:21">
      <c r="A9928">
        <v>9927</v>
      </c>
      <c r="B9928" s="1" t="s">
        <v>14037</v>
      </c>
      <c r="C9928" s="1" t="s">
        <v>352</v>
      </c>
      <c r="D9928" s="1" t="s">
        <v>13119</v>
      </c>
      <c r="E9928" t="s">
        <v>642</v>
      </c>
      <c r="F9928" t="s">
        <v>14029</v>
      </c>
      <c r="G9928" t="s">
        <v>39</v>
      </c>
      <c r="H9928" t="s">
        <v>354</v>
      </c>
      <c r="I9928" t="s">
        <v>13121</v>
      </c>
      <c r="J9928" s="1">
        <v>5</v>
      </c>
      <c r="K9928" t="s">
        <v>14029</v>
      </c>
      <c r="L9928" t="s">
        <v>14030</v>
      </c>
      <c r="M9928" t="s">
        <v>14031</v>
      </c>
      <c r="N9928" s="126"/>
      <c r="Q9928" t="s">
        <v>14037</v>
      </c>
      <c r="R9928" t="s">
        <v>20083</v>
      </c>
      <c r="S9928" s="120">
        <v>0.6</v>
      </c>
      <c r="U9928"/>
    </row>
    <row r="9929" spans="1:21">
      <c r="A9929">
        <v>9928</v>
      </c>
      <c r="B9929" s="1" t="s">
        <v>14038</v>
      </c>
      <c r="C9929" s="1" t="s">
        <v>352</v>
      </c>
      <c r="D9929" s="1" t="s">
        <v>13119</v>
      </c>
      <c r="E9929" t="s">
        <v>642</v>
      </c>
      <c r="F9929" t="s">
        <v>14029</v>
      </c>
      <c r="G9929" t="s">
        <v>39</v>
      </c>
      <c r="H9929" t="s">
        <v>354</v>
      </c>
      <c r="I9929" t="s">
        <v>13121</v>
      </c>
      <c r="J9929" s="1">
        <v>5</v>
      </c>
      <c r="K9929" t="s">
        <v>14029</v>
      </c>
      <c r="L9929" t="s">
        <v>14030</v>
      </c>
      <c r="M9929" t="s">
        <v>14031</v>
      </c>
      <c r="N9929" s="126"/>
      <c r="Q9929" t="s">
        <v>14038</v>
      </c>
      <c r="R9929" t="s">
        <v>20083</v>
      </c>
      <c r="S9929" s="120">
        <v>0.6</v>
      </c>
      <c r="U9929"/>
    </row>
    <row r="9930" spans="1:21">
      <c r="A9930">
        <v>9929</v>
      </c>
      <c r="B9930" s="1" t="s">
        <v>14039</v>
      </c>
      <c r="C9930" s="1" t="s">
        <v>352</v>
      </c>
      <c r="D9930" s="1" t="s">
        <v>13119</v>
      </c>
      <c r="E9930" t="s">
        <v>642</v>
      </c>
      <c r="F9930" t="s">
        <v>14029</v>
      </c>
      <c r="G9930" t="s">
        <v>39</v>
      </c>
      <c r="H9930" t="s">
        <v>354</v>
      </c>
      <c r="I9930" t="s">
        <v>13121</v>
      </c>
      <c r="J9930" s="1">
        <v>5</v>
      </c>
      <c r="K9930" t="s">
        <v>14029</v>
      </c>
      <c r="L9930" t="s">
        <v>14030</v>
      </c>
      <c r="M9930" t="s">
        <v>14031</v>
      </c>
      <c r="N9930" s="126"/>
      <c r="Q9930" t="s">
        <v>14039</v>
      </c>
      <c r="R9930" t="s">
        <v>20083</v>
      </c>
      <c r="S9930" s="120">
        <v>0.6</v>
      </c>
      <c r="U9930"/>
    </row>
    <row r="9931" spans="1:21">
      <c r="A9931">
        <v>9930</v>
      </c>
      <c r="B9931" s="1" t="s">
        <v>13562</v>
      </c>
      <c r="C9931" s="1" t="s">
        <v>352</v>
      </c>
      <c r="D9931" s="1" t="s">
        <v>13119</v>
      </c>
      <c r="E9931" t="s">
        <v>642</v>
      </c>
      <c r="F9931" t="s">
        <v>14029</v>
      </c>
      <c r="G9931" t="s">
        <v>39</v>
      </c>
      <c r="H9931" t="s">
        <v>354</v>
      </c>
      <c r="I9931" t="s">
        <v>13121</v>
      </c>
      <c r="J9931" s="1">
        <v>5</v>
      </c>
      <c r="K9931" t="s">
        <v>14029</v>
      </c>
      <c r="L9931" t="s">
        <v>14030</v>
      </c>
      <c r="M9931" t="s">
        <v>14031</v>
      </c>
      <c r="N9931" s="126"/>
      <c r="Q9931" t="s">
        <v>13562</v>
      </c>
      <c r="R9931" t="s">
        <v>20083</v>
      </c>
      <c r="S9931" s="120">
        <v>0.6</v>
      </c>
      <c r="U9931"/>
    </row>
    <row r="9932" spans="1:21">
      <c r="A9932">
        <v>9931</v>
      </c>
      <c r="B9932" s="1" t="s">
        <v>14040</v>
      </c>
      <c r="C9932" s="1" t="s">
        <v>352</v>
      </c>
      <c r="D9932" s="1" t="s">
        <v>13119</v>
      </c>
      <c r="E9932" t="s">
        <v>642</v>
      </c>
      <c r="F9932" t="s">
        <v>14029</v>
      </c>
      <c r="G9932" t="s">
        <v>39</v>
      </c>
      <c r="H9932" t="s">
        <v>354</v>
      </c>
      <c r="I9932" t="s">
        <v>13121</v>
      </c>
      <c r="J9932" s="1">
        <v>5</v>
      </c>
      <c r="K9932" t="s">
        <v>14029</v>
      </c>
      <c r="L9932" t="s">
        <v>14030</v>
      </c>
      <c r="M9932" t="s">
        <v>14031</v>
      </c>
      <c r="N9932" s="126"/>
      <c r="Q9932" t="s">
        <v>14040</v>
      </c>
      <c r="R9932" t="s">
        <v>20083</v>
      </c>
      <c r="S9932" s="120">
        <v>0.6</v>
      </c>
      <c r="U9932"/>
    </row>
    <row r="9933" spans="1:21">
      <c r="A9933">
        <v>9932</v>
      </c>
      <c r="B9933" s="1" t="s">
        <v>14041</v>
      </c>
      <c r="C9933" s="1" t="s">
        <v>352</v>
      </c>
      <c r="D9933" s="1" t="s">
        <v>13119</v>
      </c>
      <c r="E9933" t="s">
        <v>642</v>
      </c>
      <c r="F9933" t="s">
        <v>14029</v>
      </c>
      <c r="G9933" t="s">
        <v>39</v>
      </c>
      <c r="H9933" t="s">
        <v>354</v>
      </c>
      <c r="I9933" t="s">
        <v>13121</v>
      </c>
      <c r="J9933" s="1">
        <v>5</v>
      </c>
      <c r="K9933" t="s">
        <v>14029</v>
      </c>
      <c r="L9933" t="s">
        <v>14030</v>
      </c>
      <c r="M9933" t="s">
        <v>14031</v>
      </c>
      <c r="N9933" s="126"/>
      <c r="Q9933" t="s">
        <v>14041</v>
      </c>
      <c r="R9933" t="s">
        <v>20083</v>
      </c>
      <c r="S9933" s="120">
        <v>0.6</v>
      </c>
      <c r="U9933"/>
    </row>
    <row r="9934" spans="1:21">
      <c r="A9934">
        <v>9933</v>
      </c>
      <c r="B9934" s="1" t="s">
        <v>1186</v>
      </c>
      <c r="C9934" s="1" t="s">
        <v>352</v>
      </c>
      <c r="D9934" s="1" t="s">
        <v>13119</v>
      </c>
      <c r="E9934" t="s">
        <v>642</v>
      </c>
      <c r="F9934" t="s">
        <v>14029</v>
      </c>
      <c r="G9934" t="s">
        <v>39</v>
      </c>
      <c r="H9934" t="s">
        <v>354</v>
      </c>
      <c r="I9934" t="s">
        <v>13121</v>
      </c>
      <c r="J9934" s="1">
        <v>5</v>
      </c>
      <c r="K9934" t="s">
        <v>14029</v>
      </c>
      <c r="L9934" t="s">
        <v>14030</v>
      </c>
      <c r="M9934" t="s">
        <v>14031</v>
      </c>
      <c r="N9934" s="126"/>
      <c r="Q9934" t="s">
        <v>1186</v>
      </c>
      <c r="R9934" t="s">
        <v>20083</v>
      </c>
      <c r="S9934" s="120">
        <v>0.6</v>
      </c>
      <c r="U9934"/>
    </row>
    <row r="9935" spans="1:21">
      <c r="A9935">
        <v>9934</v>
      </c>
      <c r="B9935" s="1" t="s">
        <v>2280</v>
      </c>
      <c r="C9935" s="1" t="s">
        <v>352</v>
      </c>
      <c r="D9935" s="1" t="s">
        <v>13119</v>
      </c>
      <c r="E9935" t="s">
        <v>642</v>
      </c>
      <c r="F9935" t="s">
        <v>14029</v>
      </c>
      <c r="G9935" t="s">
        <v>39</v>
      </c>
      <c r="H9935" t="s">
        <v>354</v>
      </c>
      <c r="I9935" t="s">
        <v>13121</v>
      </c>
      <c r="J9935" s="1">
        <v>5</v>
      </c>
      <c r="K9935" t="s">
        <v>14029</v>
      </c>
      <c r="L9935" t="s">
        <v>14030</v>
      </c>
      <c r="M9935" t="s">
        <v>14031</v>
      </c>
      <c r="N9935" s="126"/>
      <c r="Q9935" t="s">
        <v>2280</v>
      </c>
      <c r="R9935" t="s">
        <v>20083</v>
      </c>
      <c r="S9935" s="120">
        <v>0.6</v>
      </c>
      <c r="U9935"/>
    </row>
    <row r="9936" spans="1:21">
      <c r="A9936">
        <v>9935</v>
      </c>
      <c r="B9936" s="1" t="s">
        <v>14042</v>
      </c>
      <c r="C9936" s="1" t="s">
        <v>352</v>
      </c>
      <c r="D9936" s="1" t="s">
        <v>13119</v>
      </c>
      <c r="E9936" t="s">
        <v>642</v>
      </c>
      <c r="F9936" t="s">
        <v>14029</v>
      </c>
      <c r="G9936" t="s">
        <v>39</v>
      </c>
      <c r="H9936" t="s">
        <v>354</v>
      </c>
      <c r="I9936" t="s">
        <v>13121</v>
      </c>
      <c r="J9936" s="1">
        <v>5</v>
      </c>
      <c r="K9936" t="s">
        <v>14029</v>
      </c>
      <c r="L9936" t="s">
        <v>14030</v>
      </c>
      <c r="M9936" t="s">
        <v>14031</v>
      </c>
      <c r="N9936" s="126"/>
      <c r="Q9936" t="s">
        <v>14042</v>
      </c>
      <c r="R9936" t="s">
        <v>20083</v>
      </c>
      <c r="S9936" s="120">
        <v>0.6</v>
      </c>
      <c r="U9936"/>
    </row>
    <row r="9937" spans="1:21">
      <c r="A9937">
        <v>9936</v>
      </c>
      <c r="B9937" s="1" t="s">
        <v>14043</v>
      </c>
      <c r="C9937" s="1" t="s">
        <v>352</v>
      </c>
      <c r="D9937" s="1" t="s">
        <v>13119</v>
      </c>
      <c r="E9937" t="s">
        <v>642</v>
      </c>
      <c r="F9937" t="s">
        <v>14029</v>
      </c>
      <c r="G9937" t="s">
        <v>39</v>
      </c>
      <c r="H9937" t="s">
        <v>354</v>
      </c>
      <c r="I9937" t="s">
        <v>13121</v>
      </c>
      <c r="J9937" s="1">
        <v>5</v>
      </c>
      <c r="K9937" t="s">
        <v>14029</v>
      </c>
      <c r="L9937" t="s">
        <v>14030</v>
      </c>
      <c r="M9937" t="s">
        <v>14031</v>
      </c>
      <c r="N9937" s="126"/>
      <c r="Q9937" t="s">
        <v>14043</v>
      </c>
      <c r="R9937" t="s">
        <v>20083</v>
      </c>
      <c r="S9937" s="120">
        <v>0.6</v>
      </c>
      <c r="U9937"/>
    </row>
    <row r="9938" spans="1:21">
      <c r="A9938">
        <v>9937</v>
      </c>
      <c r="B9938" s="1" t="s">
        <v>14044</v>
      </c>
      <c r="C9938" s="1" t="s">
        <v>352</v>
      </c>
      <c r="D9938" s="1" t="s">
        <v>13119</v>
      </c>
      <c r="E9938" t="s">
        <v>642</v>
      </c>
      <c r="F9938" t="s">
        <v>14029</v>
      </c>
      <c r="G9938" t="s">
        <v>39</v>
      </c>
      <c r="H9938" t="s">
        <v>354</v>
      </c>
      <c r="I9938" t="s">
        <v>13121</v>
      </c>
      <c r="J9938" s="1">
        <v>5</v>
      </c>
      <c r="K9938" t="s">
        <v>14029</v>
      </c>
      <c r="L9938" t="s">
        <v>14030</v>
      </c>
      <c r="M9938" t="s">
        <v>14031</v>
      </c>
      <c r="N9938" s="126"/>
      <c r="Q9938" t="s">
        <v>14044</v>
      </c>
      <c r="R9938" t="s">
        <v>20083</v>
      </c>
      <c r="S9938" s="120">
        <v>0.6</v>
      </c>
      <c r="U9938"/>
    </row>
    <row r="9939" spans="1:21">
      <c r="A9939">
        <v>9938</v>
      </c>
      <c r="B9939" s="1" t="s">
        <v>14045</v>
      </c>
      <c r="C9939" s="1" t="s">
        <v>352</v>
      </c>
      <c r="D9939" s="1" t="s">
        <v>13119</v>
      </c>
      <c r="E9939" t="s">
        <v>642</v>
      </c>
      <c r="F9939" t="s">
        <v>14029</v>
      </c>
      <c r="G9939" t="s">
        <v>39</v>
      </c>
      <c r="H9939" t="s">
        <v>354</v>
      </c>
      <c r="I9939" t="s">
        <v>13121</v>
      </c>
      <c r="J9939" s="1">
        <v>5</v>
      </c>
      <c r="K9939" t="s">
        <v>14029</v>
      </c>
      <c r="L9939" t="s">
        <v>14030</v>
      </c>
      <c r="M9939" t="s">
        <v>14031</v>
      </c>
      <c r="N9939" s="126"/>
      <c r="Q9939" t="s">
        <v>14045</v>
      </c>
      <c r="R9939" t="s">
        <v>20083</v>
      </c>
      <c r="S9939" s="120">
        <v>0.6</v>
      </c>
      <c r="U9939"/>
    </row>
    <row r="9940" spans="1:21">
      <c r="A9940">
        <v>9939</v>
      </c>
      <c r="B9940" s="1" t="s">
        <v>14046</v>
      </c>
      <c r="C9940" s="1" t="s">
        <v>352</v>
      </c>
      <c r="D9940" s="1" t="s">
        <v>13119</v>
      </c>
      <c r="E9940" t="s">
        <v>642</v>
      </c>
      <c r="F9940" t="s">
        <v>14029</v>
      </c>
      <c r="G9940" t="s">
        <v>39</v>
      </c>
      <c r="H9940" t="s">
        <v>354</v>
      </c>
      <c r="I9940" t="s">
        <v>13121</v>
      </c>
      <c r="J9940" s="1">
        <v>5</v>
      </c>
      <c r="K9940" t="s">
        <v>14029</v>
      </c>
      <c r="L9940" t="s">
        <v>14030</v>
      </c>
      <c r="M9940" t="s">
        <v>14031</v>
      </c>
      <c r="N9940" s="126"/>
      <c r="Q9940" t="s">
        <v>14046</v>
      </c>
      <c r="R9940" t="s">
        <v>20083</v>
      </c>
      <c r="S9940" s="120">
        <v>0.6</v>
      </c>
      <c r="U9940"/>
    </row>
    <row r="9941" spans="1:21">
      <c r="A9941">
        <v>9940</v>
      </c>
      <c r="B9941" s="1" t="s">
        <v>14047</v>
      </c>
      <c r="C9941" s="1" t="s">
        <v>352</v>
      </c>
      <c r="D9941" s="1" t="s">
        <v>13119</v>
      </c>
      <c r="E9941" t="s">
        <v>642</v>
      </c>
      <c r="F9941" t="s">
        <v>14029</v>
      </c>
      <c r="G9941" t="s">
        <v>39</v>
      </c>
      <c r="H9941" t="s">
        <v>354</v>
      </c>
      <c r="I9941" t="s">
        <v>13121</v>
      </c>
      <c r="J9941" s="1">
        <v>5</v>
      </c>
      <c r="K9941" t="s">
        <v>14029</v>
      </c>
      <c r="L9941" t="s">
        <v>14030</v>
      </c>
      <c r="M9941" t="s">
        <v>14031</v>
      </c>
      <c r="N9941" s="126"/>
      <c r="Q9941" t="s">
        <v>14047</v>
      </c>
      <c r="R9941" t="s">
        <v>20083</v>
      </c>
      <c r="S9941" s="120">
        <v>0.6</v>
      </c>
      <c r="U9941"/>
    </row>
    <row r="9942" spans="1:21">
      <c r="A9942">
        <v>9941</v>
      </c>
      <c r="B9942" s="1" t="s">
        <v>14048</v>
      </c>
      <c r="C9942" s="1" t="s">
        <v>352</v>
      </c>
      <c r="D9942" s="1" t="s">
        <v>13119</v>
      </c>
      <c r="E9942" t="s">
        <v>642</v>
      </c>
      <c r="F9942" t="s">
        <v>14029</v>
      </c>
      <c r="G9942" t="s">
        <v>39</v>
      </c>
      <c r="H9942" t="s">
        <v>354</v>
      </c>
      <c r="I9942" t="s">
        <v>13121</v>
      </c>
      <c r="J9942" s="1">
        <v>5</v>
      </c>
      <c r="K9942" t="s">
        <v>14029</v>
      </c>
      <c r="L9942" t="s">
        <v>14030</v>
      </c>
      <c r="M9942" t="s">
        <v>14031</v>
      </c>
      <c r="N9942" s="126"/>
      <c r="Q9942" t="s">
        <v>14048</v>
      </c>
      <c r="R9942" t="s">
        <v>20083</v>
      </c>
      <c r="S9942" s="120">
        <v>0.6</v>
      </c>
      <c r="U9942"/>
    </row>
    <row r="9943" spans="1:21">
      <c r="A9943">
        <v>9942</v>
      </c>
      <c r="B9943" s="1" t="s">
        <v>2394</v>
      </c>
      <c r="C9943" s="1" t="s">
        <v>352</v>
      </c>
      <c r="D9943" s="1" t="s">
        <v>13119</v>
      </c>
      <c r="E9943" t="s">
        <v>642</v>
      </c>
      <c r="F9943" t="s">
        <v>14029</v>
      </c>
      <c r="G9943" t="s">
        <v>39</v>
      </c>
      <c r="H9943" t="s">
        <v>354</v>
      </c>
      <c r="I9943" t="s">
        <v>13121</v>
      </c>
      <c r="J9943" s="1">
        <v>5</v>
      </c>
      <c r="K9943" t="s">
        <v>14029</v>
      </c>
      <c r="L9943" t="s">
        <v>14030</v>
      </c>
      <c r="M9943" t="s">
        <v>14031</v>
      </c>
      <c r="N9943" s="126">
        <v>0.01</v>
      </c>
      <c r="Q9943" t="s">
        <v>2394</v>
      </c>
      <c r="R9943" t="s">
        <v>20083</v>
      </c>
      <c r="S9943" s="120">
        <v>0.6</v>
      </c>
      <c r="U9943"/>
    </row>
    <row r="9944" spans="1:21">
      <c r="A9944">
        <v>9943</v>
      </c>
      <c r="B9944" s="1" t="s">
        <v>14049</v>
      </c>
      <c r="C9944" s="1" t="s">
        <v>593</v>
      </c>
      <c r="D9944" s="1" t="s">
        <v>13119</v>
      </c>
      <c r="E9944" t="s">
        <v>642</v>
      </c>
      <c r="F9944" t="s">
        <v>14050</v>
      </c>
      <c r="G9944" t="s">
        <v>39</v>
      </c>
      <c r="H9944" t="s">
        <v>595</v>
      </c>
      <c r="I9944" t="s">
        <v>13121</v>
      </c>
      <c r="J9944" s="1">
        <v>5</v>
      </c>
      <c r="K9944" t="s">
        <v>14050</v>
      </c>
      <c r="L9944" t="s">
        <v>14051</v>
      </c>
      <c r="M9944" t="s">
        <v>14052</v>
      </c>
      <c r="N9944" s="126"/>
      <c r="Q9944" t="s">
        <v>14049</v>
      </c>
      <c r="R9944" t="s">
        <v>20084</v>
      </c>
      <c r="S9944" s="120">
        <v>0.6</v>
      </c>
      <c r="U9944"/>
    </row>
    <row r="9945" spans="1:21">
      <c r="A9945">
        <v>9944</v>
      </c>
      <c r="B9945" s="1" t="s">
        <v>14053</v>
      </c>
      <c r="C9945" s="1" t="s">
        <v>593</v>
      </c>
      <c r="D9945" s="1" t="s">
        <v>13119</v>
      </c>
      <c r="E9945" t="s">
        <v>642</v>
      </c>
      <c r="F9945" t="s">
        <v>14050</v>
      </c>
      <c r="G9945" t="s">
        <v>39</v>
      </c>
      <c r="H9945" t="s">
        <v>595</v>
      </c>
      <c r="I9945" t="s">
        <v>13121</v>
      </c>
      <c r="J9945" s="1">
        <v>5</v>
      </c>
      <c r="K9945" t="s">
        <v>14050</v>
      </c>
      <c r="L9945" t="s">
        <v>14051</v>
      </c>
      <c r="M9945" t="s">
        <v>14052</v>
      </c>
      <c r="N9945" s="126"/>
      <c r="Q9945" t="s">
        <v>14053</v>
      </c>
      <c r="R9945" t="s">
        <v>20084</v>
      </c>
      <c r="S9945" s="120">
        <v>0.6</v>
      </c>
      <c r="U9945"/>
    </row>
    <row r="9946" spans="1:21">
      <c r="A9946">
        <v>9945</v>
      </c>
      <c r="B9946" s="1" t="s">
        <v>14054</v>
      </c>
      <c r="C9946" s="1" t="s">
        <v>593</v>
      </c>
      <c r="D9946" s="1" t="s">
        <v>13119</v>
      </c>
      <c r="E9946" t="s">
        <v>642</v>
      </c>
      <c r="F9946" t="s">
        <v>14050</v>
      </c>
      <c r="G9946" t="s">
        <v>39</v>
      </c>
      <c r="H9946" t="s">
        <v>595</v>
      </c>
      <c r="I9946" t="s">
        <v>13121</v>
      </c>
      <c r="J9946" s="1">
        <v>5</v>
      </c>
      <c r="K9946" t="s">
        <v>14050</v>
      </c>
      <c r="L9946" t="s">
        <v>14051</v>
      </c>
      <c r="M9946" t="s">
        <v>14052</v>
      </c>
      <c r="N9946" s="126"/>
      <c r="Q9946" t="s">
        <v>14054</v>
      </c>
      <c r="R9946" t="s">
        <v>20084</v>
      </c>
      <c r="S9946" s="120">
        <v>0.6</v>
      </c>
      <c r="U9946"/>
    </row>
    <row r="9947" spans="1:21">
      <c r="A9947">
        <v>9946</v>
      </c>
      <c r="B9947" s="1" t="s">
        <v>14055</v>
      </c>
      <c r="C9947" s="1" t="s">
        <v>593</v>
      </c>
      <c r="D9947" s="1" t="s">
        <v>13119</v>
      </c>
      <c r="E9947" t="s">
        <v>642</v>
      </c>
      <c r="F9947" t="s">
        <v>14050</v>
      </c>
      <c r="G9947" t="s">
        <v>39</v>
      </c>
      <c r="H9947" t="s">
        <v>595</v>
      </c>
      <c r="I9947" t="s">
        <v>13121</v>
      </c>
      <c r="J9947" s="1">
        <v>5</v>
      </c>
      <c r="K9947" t="s">
        <v>14050</v>
      </c>
      <c r="L9947" t="s">
        <v>14051</v>
      </c>
      <c r="M9947" t="s">
        <v>14052</v>
      </c>
      <c r="N9947" s="126"/>
      <c r="Q9947" t="s">
        <v>14055</v>
      </c>
      <c r="R9947" t="s">
        <v>20084</v>
      </c>
      <c r="S9947" s="120">
        <v>0.6</v>
      </c>
      <c r="U9947"/>
    </row>
    <row r="9948" spans="1:21">
      <c r="A9948">
        <v>9947</v>
      </c>
      <c r="B9948" s="1" t="s">
        <v>14056</v>
      </c>
      <c r="C9948" s="1" t="s">
        <v>593</v>
      </c>
      <c r="D9948" s="1" t="s">
        <v>13119</v>
      </c>
      <c r="E9948" t="s">
        <v>642</v>
      </c>
      <c r="F9948" t="s">
        <v>14050</v>
      </c>
      <c r="G9948" t="s">
        <v>39</v>
      </c>
      <c r="H9948" t="s">
        <v>595</v>
      </c>
      <c r="I9948" t="s">
        <v>13121</v>
      </c>
      <c r="J9948" s="1">
        <v>5</v>
      </c>
      <c r="K9948" t="s">
        <v>14050</v>
      </c>
      <c r="L9948" t="s">
        <v>14051</v>
      </c>
      <c r="M9948" t="s">
        <v>14052</v>
      </c>
      <c r="N9948" s="126"/>
      <c r="Q9948" t="s">
        <v>14056</v>
      </c>
      <c r="R9948" t="s">
        <v>20084</v>
      </c>
      <c r="S9948" s="120">
        <v>0.6</v>
      </c>
      <c r="U9948"/>
    </row>
    <row r="9949" spans="1:21">
      <c r="A9949">
        <v>9948</v>
      </c>
      <c r="B9949" s="1" t="s">
        <v>14057</v>
      </c>
      <c r="C9949" s="1" t="s">
        <v>593</v>
      </c>
      <c r="D9949" s="1" t="s">
        <v>13119</v>
      </c>
      <c r="E9949" t="s">
        <v>642</v>
      </c>
      <c r="F9949" t="s">
        <v>14050</v>
      </c>
      <c r="G9949" t="s">
        <v>39</v>
      </c>
      <c r="H9949" t="s">
        <v>595</v>
      </c>
      <c r="I9949" t="s">
        <v>13121</v>
      </c>
      <c r="J9949" s="1">
        <v>5</v>
      </c>
      <c r="K9949" t="s">
        <v>14050</v>
      </c>
      <c r="L9949" t="s">
        <v>14051</v>
      </c>
      <c r="M9949" t="s">
        <v>14052</v>
      </c>
      <c r="N9949" s="126"/>
      <c r="Q9949" t="s">
        <v>14057</v>
      </c>
      <c r="R9949" t="s">
        <v>20084</v>
      </c>
      <c r="S9949" s="120">
        <v>0.6</v>
      </c>
      <c r="U9949"/>
    </row>
    <row r="9950" spans="1:21">
      <c r="A9950">
        <v>9949</v>
      </c>
      <c r="B9950" s="1" t="s">
        <v>14058</v>
      </c>
      <c r="C9950" s="1" t="s">
        <v>593</v>
      </c>
      <c r="D9950" s="1" t="s">
        <v>13119</v>
      </c>
      <c r="E9950" t="s">
        <v>642</v>
      </c>
      <c r="F9950" t="s">
        <v>14050</v>
      </c>
      <c r="G9950" t="s">
        <v>39</v>
      </c>
      <c r="H9950" t="s">
        <v>595</v>
      </c>
      <c r="I9950" t="s">
        <v>13121</v>
      </c>
      <c r="J9950" s="1">
        <v>5</v>
      </c>
      <c r="K9950" t="s">
        <v>14050</v>
      </c>
      <c r="L9950" t="s">
        <v>14051</v>
      </c>
      <c r="M9950" t="s">
        <v>14052</v>
      </c>
      <c r="N9950" s="126"/>
      <c r="Q9950" t="s">
        <v>14058</v>
      </c>
      <c r="R9950" t="s">
        <v>20084</v>
      </c>
      <c r="S9950" s="120">
        <v>0.6</v>
      </c>
      <c r="U9950"/>
    </row>
    <row r="9951" spans="1:21">
      <c r="A9951">
        <v>9950</v>
      </c>
      <c r="B9951" s="1" t="s">
        <v>14059</v>
      </c>
      <c r="C9951" s="1" t="s">
        <v>593</v>
      </c>
      <c r="D9951" s="1" t="s">
        <v>13119</v>
      </c>
      <c r="E9951" t="s">
        <v>642</v>
      </c>
      <c r="F9951" t="s">
        <v>14050</v>
      </c>
      <c r="G9951" t="s">
        <v>39</v>
      </c>
      <c r="H9951" t="s">
        <v>595</v>
      </c>
      <c r="I9951" t="s">
        <v>13121</v>
      </c>
      <c r="J9951" s="1">
        <v>5</v>
      </c>
      <c r="K9951" t="s">
        <v>14050</v>
      </c>
      <c r="L9951" t="s">
        <v>14051</v>
      </c>
      <c r="M9951" t="s">
        <v>14052</v>
      </c>
      <c r="N9951" s="126"/>
      <c r="Q9951" t="s">
        <v>14059</v>
      </c>
      <c r="R9951" t="s">
        <v>20084</v>
      </c>
      <c r="S9951" s="120">
        <v>0.6</v>
      </c>
      <c r="U9951"/>
    </row>
    <row r="9952" spans="1:21">
      <c r="A9952">
        <v>9951</v>
      </c>
      <c r="B9952" s="1" t="s">
        <v>14060</v>
      </c>
      <c r="C9952" s="1" t="s">
        <v>593</v>
      </c>
      <c r="D9952" s="1" t="s">
        <v>13119</v>
      </c>
      <c r="E9952" t="s">
        <v>642</v>
      </c>
      <c r="F9952" t="s">
        <v>14050</v>
      </c>
      <c r="G9952" t="s">
        <v>39</v>
      </c>
      <c r="H9952" t="s">
        <v>595</v>
      </c>
      <c r="I9952" t="s">
        <v>13121</v>
      </c>
      <c r="J9952" s="1">
        <v>5</v>
      </c>
      <c r="K9952" t="s">
        <v>14050</v>
      </c>
      <c r="L9952" t="s">
        <v>14051</v>
      </c>
      <c r="M9952" t="s">
        <v>14052</v>
      </c>
      <c r="N9952" s="126"/>
      <c r="Q9952" t="s">
        <v>14060</v>
      </c>
      <c r="R9952" t="s">
        <v>20084</v>
      </c>
      <c r="S9952" s="120">
        <v>0.6</v>
      </c>
      <c r="U9952"/>
    </row>
    <row r="9953" spans="1:21">
      <c r="A9953">
        <v>9952</v>
      </c>
      <c r="B9953" s="1" t="s">
        <v>14061</v>
      </c>
      <c r="C9953" s="1" t="s">
        <v>593</v>
      </c>
      <c r="D9953" s="1" t="s">
        <v>13119</v>
      </c>
      <c r="E9953" t="s">
        <v>642</v>
      </c>
      <c r="F9953" t="s">
        <v>14050</v>
      </c>
      <c r="G9953" t="s">
        <v>39</v>
      </c>
      <c r="H9953" t="s">
        <v>595</v>
      </c>
      <c r="I9953" t="s">
        <v>13121</v>
      </c>
      <c r="J9953" s="1">
        <v>5</v>
      </c>
      <c r="K9953" t="s">
        <v>14050</v>
      </c>
      <c r="L9953" t="s">
        <v>14051</v>
      </c>
      <c r="M9953" t="s">
        <v>14052</v>
      </c>
      <c r="N9953" s="126"/>
      <c r="Q9953" t="s">
        <v>14061</v>
      </c>
      <c r="R9953" t="s">
        <v>20084</v>
      </c>
      <c r="S9953" s="120">
        <v>0.6</v>
      </c>
      <c r="U9953"/>
    </row>
    <row r="9954" spans="1:21">
      <c r="A9954">
        <v>9953</v>
      </c>
      <c r="B9954" s="1" t="s">
        <v>14062</v>
      </c>
      <c r="C9954" s="1" t="s">
        <v>593</v>
      </c>
      <c r="D9954" s="1" t="s">
        <v>13119</v>
      </c>
      <c r="E9954" t="s">
        <v>642</v>
      </c>
      <c r="F9954" t="s">
        <v>14050</v>
      </c>
      <c r="G9954" t="s">
        <v>39</v>
      </c>
      <c r="H9954" t="s">
        <v>595</v>
      </c>
      <c r="I9954" t="s">
        <v>13121</v>
      </c>
      <c r="J9954" s="1">
        <v>5</v>
      </c>
      <c r="K9954" t="s">
        <v>14050</v>
      </c>
      <c r="L9954" t="s">
        <v>14051</v>
      </c>
      <c r="M9954" t="s">
        <v>14052</v>
      </c>
      <c r="N9954" s="126"/>
      <c r="Q9954" t="s">
        <v>14062</v>
      </c>
      <c r="R9954" t="s">
        <v>20084</v>
      </c>
      <c r="S9954" s="120">
        <v>0.6</v>
      </c>
      <c r="U9954"/>
    </row>
    <row r="9955" spans="1:21">
      <c r="A9955">
        <v>9954</v>
      </c>
      <c r="B9955" s="1" t="s">
        <v>14063</v>
      </c>
      <c r="C9955" s="1" t="s">
        <v>593</v>
      </c>
      <c r="D9955" s="1" t="s">
        <v>13119</v>
      </c>
      <c r="E9955" t="s">
        <v>642</v>
      </c>
      <c r="F9955" t="s">
        <v>14050</v>
      </c>
      <c r="G9955" t="s">
        <v>39</v>
      </c>
      <c r="H9955" t="s">
        <v>595</v>
      </c>
      <c r="I9955" t="s">
        <v>13121</v>
      </c>
      <c r="J9955" s="1">
        <v>5</v>
      </c>
      <c r="K9955" t="s">
        <v>14050</v>
      </c>
      <c r="L9955" t="s">
        <v>14051</v>
      </c>
      <c r="M9955" t="s">
        <v>14052</v>
      </c>
      <c r="N9955" s="126"/>
      <c r="Q9955" t="s">
        <v>14063</v>
      </c>
      <c r="R9955" t="s">
        <v>20084</v>
      </c>
      <c r="S9955" s="120">
        <v>0.6</v>
      </c>
      <c r="U9955"/>
    </row>
    <row r="9956" spans="1:21">
      <c r="A9956">
        <v>9955</v>
      </c>
      <c r="B9956" s="1" t="s">
        <v>14064</v>
      </c>
      <c r="C9956" s="1" t="s">
        <v>593</v>
      </c>
      <c r="D9956" s="1" t="s">
        <v>13119</v>
      </c>
      <c r="E9956" t="s">
        <v>642</v>
      </c>
      <c r="F9956" t="s">
        <v>14050</v>
      </c>
      <c r="G9956" t="s">
        <v>39</v>
      </c>
      <c r="H9956" t="s">
        <v>595</v>
      </c>
      <c r="I9956" t="s">
        <v>13121</v>
      </c>
      <c r="J9956" s="1">
        <v>5</v>
      </c>
      <c r="K9956" t="s">
        <v>14050</v>
      </c>
      <c r="L9956" t="s">
        <v>14051</v>
      </c>
      <c r="M9956" t="s">
        <v>14052</v>
      </c>
      <c r="N9956" s="126"/>
      <c r="Q9956" t="s">
        <v>14064</v>
      </c>
      <c r="R9956" t="s">
        <v>20084</v>
      </c>
      <c r="S9956" s="120">
        <v>0.6</v>
      </c>
      <c r="U9956"/>
    </row>
    <row r="9957" spans="1:21">
      <c r="A9957">
        <v>9956</v>
      </c>
      <c r="B9957" s="1" t="s">
        <v>14065</v>
      </c>
      <c r="C9957" s="1" t="s">
        <v>593</v>
      </c>
      <c r="D9957" s="1" t="s">
        <v>13119</v>
      </c>
      <c r="E9957" t="s">
        <v>642</v>
      </c>
      <c r="F9957" t="s">
        <v>14050</v>
      </c>
      <c r="G9957" t="s">
        <v>39</v>
      </c>
      <c r="H9957" t="s">
        <v>595</v>
      </c>
      <c r="I9957" t="s">
        <v>13121</v>
      </c>
      <c r="J9957" s="1">
        <v>5</v>
      </c>
      <c r="K9957" t="s">
        <v>14050</v>
      </c>
      <c r="L9957" t="s">
        <v>14051</v>
      </c>
      <c r="M9957" t="s">
        <v>14052</v>
      </c>
      <c r="N9957" s="126">
        <v>0.01</v>
      </c>
      <c r="Q9957" t="s">
        <v>14065</v>
      </c>
      <c r="R9957" t="s">
        <v>20084</v>
      </c>
      <c r="S9957" s="120">
        <v>0.6</v>
      </c>
      <c r="U9957"/>
    </row>
    <row r="9958" spans="1:21">
      <c r="A9958">
        <v>9957</v>
      </c>
      <c r="B9958" s="1" t="s">
        <v>14066</v>
      </c>
      <c r="C9958" s="1" t="s">
        <v>593</v>
      </c>
      <c r="D9958" s="1" t="s">
        <v>13119</v>
      </c>
      <c r="E9958" t="s">
        <v>642</v>
      </c>
      <c r="F9958" t="s">
        <v>14050</v>
      </c>
      <c r="G9958" t="s">
        <v>39</v>
      </c>
      <c r="H9958" t="s">
        <v>595</v>
      </c>
      <c r="I9958" t="s">
        <v>13121</v>
      </c>
      <c r="J9958" s="1">
        <v>5</v>
      </c>
      <c r="K9958" t="s">
        <v>14050</v>
      </c>
      <c r="L9958" t="s">
        <v>14051</v>
      </c>
      <c r="M9958" t="s">
        <v>14052</v>
      </c>
      <c r="N9958" s="126"/>
      <c r="Q9958" t="s">
        <v>14066</v>
      </c>
      <c r="R9958" t="s">
        <v>20084</v>
      </c>
      <c r="S9958" s="120">
        <v>0.6</v>
      </c>
      <c r="U9958"/>
    </row>
    <row r="9959" spans="1:21">
      <c r="A9959">
        <v>9958</v>
      </c>
      <c r="B9959" s="1" t="s">
        <v>14067</v>
      </c>
      <c r="C9959" s="1" t="s">
        <v>36</v>
      </c>
      <c r="D9959" s="1" t="s">
        <v>13119</v>
      </c>
      <c r="E9959" t="s">
        <v>642</v>
      </c>
      <c r="F9959" t="s">
        <v>14068</v>
      </c>
      <c r="G9959" t="s">
        <v>39</v>
      </c>
      <c r="H9959" t="s">
        <v>40</v>
      </c>
      <c r="I9959" t="s">
        <v>13121</v>
      </c>
      <c r="J9959" s="1">
        <v>5</v>
      </c>
      <c r="K9959" t="s">
        <v>14069</v>
      </c>
      <c r="L9959" t="s">
        <v>14070</v>
      </c>
      <c r="M9959" t="s">
        <v>14071</v>
      </c>
      <c r="N9959" s="126">
        <v>0.01</v>
      </c>
      <c r="Q9959" t="s">
        <v>14067</v>
      </c>
      <c r="R9959" t="s">
        <v>20085</v>
      </c>
      <c r="S9959" s="120">
        <v>0.6</v>
      </c>
      <c r="U9959"/>
    </row>
    <row r="9960" spans="1:21">
      <c r="A9960">
        <v>9959</v>
      </c>
      <c r="B9960" s="1" t="s">
        <v>14072</v>
      </c>
      <c r="C9960" s="1" t="s">
        <v>36</v>
      </c>
      <c r="D9960" s="1" t="s">
        <v>13119</v>
      </c>
      <c r="E9960" t="s">
        <v>642</v>
      </c>
      <c r="F9960" t="s">
        <v>14068</v>
      </c>
      <c r="G9960" t="s">
        <v>39</v>
      </c>
      <c r="H9960" t="s">
        <v>40</v>
      </c>
      <c r="I9960" t="s">
        <v>13121</v>
      </c>
      <c r="J9960" s="1">
        <v>5</v>
      </c>
      <c r="K9960" t="s">
        <v>14069</v>
      </c>
      <c r="L9960" t="s">
        <v>14070</v>
      </c>
      <c r="M9960" t="s">
        <v>14071</v>
      </c>
      <c r="N9960" s="126">
        <v>0.01</v>
      </c>
      <c r="Q9960" t="s">
        <v>14072</v>
      </c>
      <c r="R9960" t="s">
        <v>20085</v>
      </c>
      <c r="S9960" s="120">
        <v>0.6</v>
      </c>
      <c r="U9960"/>
    </row>
    <row r="9961" spans="1:21">
      <c r="A9961">
        <v>9960</v>
      </c>
      <c r="B9961" s="1" t="s">
        <v>14073</v>
      </c>
      <c r="C9961" s="1" t="s">
        <v>36</v>
      </c>
      <c r="D9961" s="1" t="s">
        <v>13119</v>
      </c>
      <c r="E9961" t="s">
        <v>642</v>
      </c>
      <c r="F9961" t="s">
        <v>14068</v>
      </c>
      <c r="G9961" t="s">
        <v>39</v>
      </c>
      <c r="H9961" t="s">
        <v>40</v>
      </c>
      <c r="I9961" t="s">
        <v>13121</v>
      </c>
      <c r="J9961" s="1">
        <v>5</v>
      </c>
      <c r="K9961" t="s">
        <v>14069</v>
      </c>
      <c r="L9961" t="s">
        <v>14070</v>
      </c>
      <c r="M9961" t="s">
        <v>14071</v>
      </c>
      <c r="N9961" s="126"/>
      <c r="Q9961" t="s">
        <v>14073</v>
      </c>
      <c r="R9961" t="s">
        <v>20085</v>
      </c>
      <c r="S9961" s="120">
        <v>0.6</v>
      </c>
      <c r="U9961"/>
    </row>
    <row r="9962" spans="1:21">
      <c r="A9962">
        <v>9961</v>
      </c>
      <c r="B9962" s="1" t="s">
        <v>14074</v>
      </c>
      <c r="C9962" s="1" t="s">
        <v>64</v>
      </c>
      <c r="D9962" s="1" t="s">
        <v>13119</v>
      </c>
      <c r="E9962" t="s">
        <v>769</v>
      </c>
      <c r="F9962" t="s">
        <v>14075</v>
      </c>
      <c r="G9962" t="s">
        <v>39</v>
      </c>
      <c r="H9962" t="s">
        <v>67</v>
      </c>
      <c r="I9962" t="s">
        <v>13121</v>
      </c>
      <c r="J9962" s="1">
        <v>7</v>
      </c>
      <c r="K9962" t="s">
        <v>14075</v>
      </c>
      <c r="L9962" t="s">
        <v>14076</v>
      </c>
      <c r="M9962" t="s">
        <v>14077</v>
      </c>
      <c r="N9962" s="126"/>
      <c r="Q9962" t="s">
        <v>14074</v>
      </c>
      <c r="R9962" t="s">
        <v>20086</v>
      </c>
      <c r="S9962" s="120">
        <v>0.6</v>
      </c>
      <c r="U9962"/>
    </row>
    <row r="9963" spans="1:21">
      <c r="A9963">
        <v>9962</v>
      </c>
      <c r="B9963" s="1" t="s">
        <v>14078</v>
      </c>
      <c r="C9963" s="1" t="s">
        <v>64</v>
      </c>
      <c r="D9963" s="1" t="s">
        <v>13119</v>
      </c>
      <c r="E9963" t="s">
        <v>769</v>
      </c>
      <c r="F9963" t="s">
        <v>14075</v>
      </c>
      <c r="G9963" t="s">
        <v>39</v>
      </c>
      <c r="H9963" t="s">
        <v>67</v>
      </c>
      <c r="I9963" t="s">
        <v>13121</v>
      </c>
      <c r="J9963" s="1">
        <v>7</v>
      </c>
      <c r="K9963" t="s">
        <v>14075</v>
      </c>
      <c r="L9963" t="s">
        <v>14076</v>
      </c>
      <c r="M9963" t="s">
        <v>14077</v>
      </c>
      <c r="N9963" s="126"/>
      <c r="Q9963" t="s">
        <v>14078</v>
      </c>
      <c r="R9963" t="s">
        <v>20086</v>
      </c>
      <c r="S9963" s="120">
        <v>0.6</v>
      </c>
      <c r="U9963"/>
    </row>
    <row r="9964" spans="1:21">
      <c r="A9964">
        <v>9963</v>
      </c>
      <c r="B9964" s="1" t="s">
        <v>14079</v>
      </c>
      <c r="C9964" s="1" t="s">
        <v>64</v>
      </c>
      <c r="D9964" s="1" t="s">
        <v>13119</v>
      </c>
      <c r="E9964" t="s">
        <v>769</v>
      </c>
      <c r="F9964" t="s">
        <v>14075</v>
      </c>
      <c r="G9964" t="s">
        <v>39</v>
      </c>
      <c r="H9964" t="s">
        <v>67</v>
      </c>
      <c r="I9964" t="s">
        <v>13121</v>
      </c>
      <c r="J9964" s="1">
        <v>7</v>
      </c>
      <c r="K9964" t="s">
        <v>14075</v>
      </c>
      <c r="L9964" t="s">
        <v>14076</v>
      </c>
      <c r="M9964" t="s">
        <v>14077</v>
      </c>
      <c r="N9964" s="126"/>
      <c r="Q9964" t="s">
        <v>14079</v>
      </c>
      <c r="R9964" t="s">
        <v>20086</v>
      </c>
      <c r="S9964" s="120">
        <v>0.6</v>
      </c>
      <c r="U9964"/>
    </row>
    <row r="9965" spans="1:21">
      <c r="A9965">
        <v>9964</v>
      </c>
      <c r="B9965" s="1" t="s">
        <v>14080</v>
      </c>
      <c r="C9965" s="1" t="s">
        <v>64</v>
      </c>
      <c r="D9965" s="1" t="s">
        <v>13119</v>
      </c>
      <c r="E9965" t="s">
        <v>769</v>
      </c>
      <c r="F9965" t="s">
        <v>14075</v>
      </c>
      <c r="G9965" t="s">
        <v>39</v>
      </c>
      <c r="H9965" t="s">
        <v>67</v>
      </c>
      <c r="I9965" t="s">
        <v>13121</v>
      </c>
      <c r="J9965" s="1">
        <v>7</v>
      </c>
      <c r="K9965" t="s">
        <v>14075</v>
      </c>
      <c r="L9965" t="s">
        <v>14076</v>
      </c>
      <c r="M9965" t="s">
        <v>14077</v>
      </c>
      <c r="N9965" s="126">
        <v>0.01</v>
      </c>
      <c r="Q9965" t="s">
        <v>14080</v>
      </c>
      <c r="R9965" t="s">
        <v>20086</v>
      </c>
      <c r="S9965" s="120">
        <v>0.6</v>
      </c>
      <c r="U9965"/>
    </row>
    <row r="9966" spans="1:21">
      <c r="A9966">
        <v>9965</v>
      </c>
      <c r="B9966" s="1" t="s">
        <v>14081</v>
      </c>
      <c r="C9966" s="1" t="s">
        <v>64</v>
      </c>
      <c r="D9966" s="1" t="s">
        <v>13119</v>
      </c>
      <c r="E9966" t="s">
        <v>769</v>
      </c>
      <c r="F9966" t="s">
        <v>14075</v>
      </c>
      <c r="G9966" t="s">
        <v>39</v>
      </c>
      <c r="H9966" t="s">
        <v>67</v>
      </c>
      <c r="I9966" t="s">
        <v>13121</v>
      </c>
      <c r="J9966" s="1">
        <v>7</v>
      </c>
      <c r="K9966" t="s">
        <v>14075</v>
      </c>
      <c r="L9966" t="s">
        <v>14076</v>
      </c>
      <c r="M9966" t="s">
        <v>14077</v>
      </c>
      <c r="N9966" s="126"/>
      <c r="Q9966" t="s">
        <v>14081</v>
      </c>
      <c r="R9966" t="s">
        <v>20086</v>
      </c>
      <c r="S9966" s="120">
        <v>0.6</v>
      </c>
      <c r="U9966"/>
    </row>
    <row r="9967" spans="1:21">
      <c r="A9967">
        <v>9966</v>
      </c>
      <c r="B9967" s="1" t="s">
        <v>14082</v>
      </c>
      <c r="C9967" s="1" t="s">
        <v>64</v>
      </c>
      <c r="D9967" s="1" t="s">
        <v>13119</v>
      </c>
      <c r="E9967" t="s">
        <v>769</v>
      </c>
      <c r="F9967" t="s">
        <v>14075</v>
      </c>
      <c r="G9967" t="s">
        <v>39</v>
      </c>
      <c r="H9967" t="s">
        <v>67</v>
      </c>
      <c r="I9967" t="s">
        <v>13121</v>
      </c>
      <c r="J9967" s="1">
        <v>7</v>
      </c>
      <c r="K9967" t="s">
        <v>14075</v>
      </c>
      <c r="L9967" t="s">
        <v>14076</v>
      </c>
      <c r="M9967" t="s">
        <v>14077</v>
      </c>
      <c r="N9967" s="126"/>
      <c r="Q9967" t="s">
        <v>14082</v>
      </c>
      <c r="R9967" t="s">
        <v>20086</v>
      </c>
      <c r="S9967" s="120">
        <v>0.6</v>
      </c>
      <c r="U9967"/>
    </row>
    <row r="9968" spans="1:21">
      <c r="A9968">
        <v>9967</v>
      </c>
      <c r="B9968" s="1" t="s">
        <v>14083</v>
      </c>
      <c r="C9968" s="1" t="s">
        <v>64</v>
      </c>
      <c r="D9968" s="1" t="s">
        <v>13119</v>
      </c>
      <c r="E9968" t="s">
        <v>769</v>
      </c>
      <c r="F9968" t="s">
        <v>14075</v>
      </c>
      <c r="G9968" t="s">
        <v>39</v>
      </c>
      <c r="H9968" t="s">
        <v>67</v>
      </c>
      <c r="I9968" t="s">
        <v>13121</v>
      </c>
      <c r="J9968" s="1">
        <v>7</v>
      </c>
      <c r="K9968" t="s">
        <v>14075</v>
      </c>
      <c r="L9968" t="s">
        <v>14076</v>
      </c>
      <c r="M9968" t="s">
        <v>14077</v>
      </c>
      <c r="N9968" s="126"/>
      <c r="Q9968" t="s">
        <v>14083</v>
      </c>
      <c r="R9968" t="s">
        <v>20086</v>
      </c>
      <c r="S9968" s="120">
        <v>0.6</v>
      </c>
      <c r="U9968"/>
    </row>
    <row r="9969" spans="1:21">
      <c r="A9969">
        <v>9968</v>
      </c>
      <c r="B9969" s="1" t="s">
        <v>14084</v>
      </c>
      <c r="C9969" s="1" t="s">
        <v>64</v>
      </c>
      <c r="D9969" s="1" t="s">
        <v>13119</v>
      </c>
      <c r="E9969" t="s">
        <v>769</v>
      </c>
      <c r="F9969" t="s">
        <v>14075</v>
      </c>
      <c r="G9969" t="s">
        <v>39</v>
      </c>
      <c r="H9969" t="s">
        <v>67</v>
      </c>
      <c r="I9969" t="s">
        <v>13121</v>
      </c>
      <c r="J9969" s="1">
        <v>7</v>
      </c>
      <c r="K9969" t="s">
        <v>14075</v>
      </c>
      <c r="L9969" t="s">
        <v>14076</v>
      </c>
      <c r="M9969" t="s">
        <v>14077</v>
      </c>
      <c r="N9969" s="126"/>
      <c r="Q9969" t="s">
        <v>14084</v>
      </c>
      <c r="R9969" t="s">
        <v>20086</v>
      </c>
      <c r="S9969" s="120">
        <v>0.6</v>
      </c>
      <c r="U9969"/>
    </row>
    <row r="9970" spans="1:21">
      <c r="A9970">
        <v>9969</v>
      </c>
      <c r="B9970" s="1" t="s">
        <v>14085</v>
      </c>
      <c r="C9970" s="1" t="s">
        <v>64</v>
      </c>
      <c r="D9970" s="1" t="s">
        <v>13119</v>
      </c>
      <c r="E9970" t="s">
        <v>769</v>
      </c>
      <c r="F9970" t="s">
        <v>14075</v>
      </c>
      <c r="G9970" t="s">
        <v>39</v>
      </c>
      <c r="H9970" t="s">
        <v>67</v>
      </c>
      <c r="I9970" t="s">
        <v>13121</v>
      </c>
      <c r="J9970" s="1">
        <v>7</v>
      </c>
      <c r="K9970" t="s">
        <v>14075</v>
      </c>
      <c r="L9970" t="s">
        <v>14076</v>
      </c>
      <c r="M9970" t="s">
        <v>14077</v>
      </c>
      <c r="N9970" s="126">
        <v>0.01</v>
      </c>
      <c r="Q9970" t="s">
        <v>14085</v>
      </c>
      <c r="R9970" t="s">
        <v>20086</v>
      </c>
      <c r="S9970" s="120">
        <v>0.6</v>
      </c>
      <c r="U9970"/>
    </row>
    <row r="9971" spans="1:21">
      <c r="A9971">
        <v>9970</v>
      </c>
      <c r="B9971" s="1" t="s">
        <v>14086</v>
      </c>
      <c r="C9971" s="1" t="s">
        <v>64</v>
      </c>
      <c r="D9971" s="1" t="s">
        <v>13119</v>
      </c>
      <c r="E9971" t="s">
        <v>769</v>
      </c>
      <c r="F9971" t="s">
        <v>14075</v>
      </c>
      <c r="G9971" t="s">
        <v>39</v>
      </c>
      <c r="H9971" t="s">
        <v>67</v>
      </c>
      <c r="I9971" t="s">
        <v>13121</v>
      </c>
      <c r="J9971" s="1">
        <v>7</v>
      </c>
      <c r="K9971" t="s">
        <v>14075</v>
      </c>
      <c r="L9971" t="s">
        <v>14076</v>
      </c>
      <c r="M9971" t="s">
        <v>14077</v>
      </c>
      <c r="N9971" s="126"/>
      <c r="Q9971" t="s">
        <v>14086</v>
      </c>
      <c r="R9971" t="s">
        <v>20086</v>
      </c>
      <c r="S9971" s="120">
        <v>0.6</v>
      </c>
      <c r="U9971"/>
    </row>
    <row r="9972" spans="1:21">
      <c r="A9972">
        <v>9971</v>
      </c>
      <c r="B9972" s="1" t="s">
        <v>14087</v>
      </c>
      <c r="C9972" s="1" t="s">
        <v>64</v>
      </c>
      <c r="D9972" s="1" t="s">
        <v>13119</v>
      </c>
      <c r="E9972" t="s">
        <v>769</v>
      </c>
      <c r="F9972" t="s">
        <v>14075</v>
      </c>
      <c r="G9972" t="s">
        <v>39</v>
      </c>
      <c r="H9972" t="s">
        <v>67</v>
      </c>
      <c r="I9972" t="s">
        <v>13121</v>
      </c>
      <c r="J9972" s="1">
        <v>7</v>
      </c>
      <c r="K9972" t="s">
        <v>14075</v>
      </c>
      <c r="L9972" t="s">
        <v>14076</v>
      </c>
      <c r="M9972" t="s">
        <v>14077</v>
      </c>
      <c r="N9972" s="126"/>
      <c r="Q9972" t="s">
        <v>14087</v>
      </c>
      <c r="R9972" t="s">
        <v>20086</v>
      </c>
      <c r="S9972" s="120">
        <v>0.6</v>
      </c>
      <c r="U9972"/>
    </row>
    <row r="9973" spans="1:21">
      <c r="A9973">
        <v>9972</v>
      </c>
      <c r="B9973" s="1" t="s">
        <v>14088</v>
      </c>
      <c r="C9973" s="1" t="s">
        <v>64</v>
      </c>
      <c r="D9973" s="1" t="s">
        <v>13119</v>
      </c>
      <c r="E9973" t="s">
        <v>769</v>
      </c>
      <c r="F9973" t="s">
        <v>14075</v>
      </c>
      <c r="G9973" t="s">
        <v>39</v>
      </c>
      <c r="H9973" t="s">
        <v>67</v>
      </c>
      <c r="I9973" t="s">
        <v>13121</v>
      </c>
      <c r="J9973" s="1">
        <v>7</v>
      </c>
      <c r="K9973" t="s">
        <v>14075</v>
      </c>
      <c r="L9973" t="s">
        <v>14076</v>
      </c>
      <c r="M9973" t="s">
        <v>14077</v>
      </c>
      <c r="N9973" s="126"/>
      <c r="Q9973" t="s">
        <v>14088</v>
      </c>
      <c r="R9973" t="s">
        <v>20086</v>
      </c>
      <c r="S9973" s="120">
        <v>0.6</v>
      </c>
      <c r="U9973"/>
    </row>
    <row r="9974" spans="1:21">
      <c r="A9974">
        <v>9973</v>
      </c>
      <c r="B9974" s="1" t="s">
        <v>14089</v>
      </c>
      <c r="C9974" s="1" t="s">
        <v>64</v>
      </c>
      <c r="D9974" s="1" t="s">
        <v>13119</v>
      </c>
      <c r="E9974" t="s">
        <v>769</v>
      </c>
      <c r="F9974" t="s">
        <v>14075</v>
      </c>
      <c r="G9974" t="s">
        <v>39</v>
      </c>
      <c r="H9974" t="s">
        <v>67</v>
      </c>
      <c r="I9974" t="s">
        <v>13121</v>
      </c>
      <c r="J9974" s="1">
        <v>7</v>
      </c>
      <c r="K9974" t="s">
        <v>14075</v>
      </c>
      <c r="L9974" t="s">
        <v>14076</v>
      </c>
      <c r="M9974" t="s">
        <v>14077</v>
      </c>
      <c r="N9974" s="126"/>
      <c r="Q9974" t="s">
        <v>14089</v>
      </c>
      <c r="R9974" t="s">
        <v>20086</v>
      </c>
      <c r="S9974" s="120">
        <v>0.6</v>
      </c>
      <c r="U9974"/>
    </row>
    <row r="9975" spans="1:21">
      <c r="A9975">
        <v>9974</v>
      </c>
      <c r="B9975" s="1" t="s">
        <v>13787</v>
      </c>
      <c r="C9975" s="1" t="s">
        <v>64</v>
      </c>
      <c r="D9975" s="1" t="s">
        <v>13119</v>
      </c>
      <c r="E9975" t="s">
        <v>769</v>
      </c>
      <c r="F9975" t="s">
        <v>14075</v>
      </c>
      <c r="G9975" t="s">
        <v>39</v>
      </c>
      <c r="H9975" t="s">
        <v>67</v>
      </c>
      <c r="I9975" t="s">
        <v>13121</v>
      </c>
      <c r="J9975" s="1">
        <v>7</v>
      </c>
      <c r="K9975" t="s">
        <v>14075</v>
      </c>
      <c r="L9975" t="s">
        <v>14076</v>
      </c>
      <c r="M9975" t="s">
        <v>14077</v>
      </c>
      <c r="N9975" s="126"/>
      <c r="Q9975" t="s">
        <v>13787</v>
      </c>
      <c r="R9975" t="s">
        <v>20086</v>
      </c>
      <c r="S9975" s="120">
        <v>0.6</v>
      </c>
      <c r="U9975"/>
    </row>
    <row r="9976" spans="1:21">
      <c r="A9976">
        <v>9975</v>
      </c>
      <c r="B9976" s="1" t="s">
        <v>14090</v>
      </c>
      <c r="C9976" s="1" t="s">
        <v>64</v>
      </c>
      <c r="D9976" s="1" t="s">
        <v>13119</v>
      </c>
      <c r="E9976" t="s">
        <v>769</v>
      </c>
      <c r="F9976" t="s">
        <v>14075</v>
      </c>
      <c r="G9976" t="s">
        <v>39</v>
      </c>
      <c r="H9976" t="s">
        <v>67</v>
      </c>
      <c r="I9976" t="s">
        <v>13121</v>
      </c>
      <c r="J9976" s="1">
        <v>7</v>
      </c>
      <c r="K9976" t="s">
        <v>14075</v>
      </c>
      <c r="L9976" t="s">
        <v>14076</v>
      </c>
      <c r="M9976" t="s">
        <v>14077</v>
      </c>
      <c r="N9976" s="126"/>
      <c r="Q9976" t="s">
        <v>14090</v>
      </c>
      <c r="R9976" t="s">
        <v>20086</v>
      </c>
      <c r="S9976" s="120">
        <v>0.6</v>
      </c>
      <c r="U9976"/>
    </row>
    <row r="9977" spans="1:21">
      <c r="A9977">
        <v>9976</v>
      </c>
      <c r="B9977" s="1" t="s">
        <v>14091</v>
      </c>
      <c r="C9977" s="1" t="s">
        <v>64</v>
      </c>
      <c r="D9977" s="1" t="s">
        <v>13119</v>
      </c>
      <c r="E9977" t="s">
        <v>769</v>
      </c>
      <c r="F9977" t="s">
        <v>14075</v>
      </c>
      <c r="G9977" t="s">
        <v>39</v>
      </c>
      <c r="H9977" t="s">
        <v>67</v>
      </c>
      <c r="I9977" t="s">
        <v>13121</v>
      </c>
      <c r="J9977" s="1">
        <v>7</v>
      </c>
      <c r="K9977" t="s">
        <v>14075</v>
      </c>
      <c r="L9977" t="s">
        <v>14076</v>
      </c>
      <c r="M9977" t="s">
        <v>14077</v>
      </c>
      <c r="N9977" s="126"/>
      <c r="Q9977" t="s">
        <v>14091</v>
      </c>
      <c r="R9977" t="s">
        <v>20086</v>
      </c>
      <c r="S9977" s="120">
        <v>0.6</v>
      </c>
      <c r="U9977"/>
    </row>
    <row r="9978" spans="1:21">
      <c r="A9978">
        <v>9977</v>
      </c>
      <c r="B9978" s="1" t="s">
        <v>14092</v>
      </c>
      <c r="C9978" s="1" t="s">
        <v>64</v>
      </c>
      <c r="D9978" s="1" t="s">
        <v>13119</v>
      </c>
      <c r="E9978" t="s">
        <v>769</v>
      </c>
      <c r="F9978" t="s">
        <v>14075</v>
      </c>
      <c r="G9978" t="s">
        <v>39</v>
      </c>
      <c r="H9978" t="s">
        <v>67</v>
      </c>
      <c r="I9978" t="s">
        <v>13121</v>
      </c>
      <c r="J9978" s="1">
        <v>7</v>
      </c>
      <c r="K9978" t="s">
        <v>14075</v>
      </c>
      <c r="L9978" t="s">
        <v>14076</v>
      </c>
      <c r="M9978" t="s">
        <v>14077</v>
      </c>
      <c r="N9978" s="126"/>
      <c r="Q9978" t="s">
        <v>14092</v>
      </c>
      <c r="R9978" t="s">
        <v>20086</v>
      </c>
      <c r="S9978" s="120">
        <v>0.6</v>
      </c>
      <c r="U9978"/>
    </row>
    <row r="9979" spans="1:21">
      <c r="A9979">
        <v>9978</v>
      </c>
      <c r="B9979" s="1" t="s">
        <v>14093</v>
      </c>
      <c r="C9979" s="1" t="s">
        <v>64</v>
      </c>
      <c r="D9979" s="1" t="s">
        <v>13119</v>
      </c>
      <c r="E9979" t="s">
        <v>769</v>
      </c>
      <c r="F9979" t="s">
        <v>14075</v>
      </c>
      <c r="G9979" t="s">
        <v>39</v>
      </c>
      <c r="H9979" t="s">
        <v>67</v>
      </c>
      <c r="I9979" t="s">
        <v>13121</v>
      </c>
      <c r="J9979" s="1">
        <v>7</v>
      </c>
      <c r="K9979" t="s">
        <v>14075</v>
      </c>
      <c r="L9979" t="s">
        <v>14076</v>
      </c>
      <c r="M9979" t="s">
        <v>14077</v>
      </c>
      <c r="N9979" s="126"/>
      <c r="Q9979" t="s">
        <v>14093</v>
      </c>
      <c r="R9979" t="s">
        <v>20086</v>
      </c>
      <c r="S9979" s="120">
        <v>0.6</v>
      </c>
      <c r="U9979"/>
    </row>
    <row r="9980" spans="1:21">
      <c r="A9980">
        <v>9979</v>
      </c>
      <c r="B9980" s="1" t="s">
        <v>14094</v>
      </c>
      <c r="C9980" s="1" t="s">
        <v>64</v>
      </c>
      <c r="D9980" s="1" t="s">
        <v>13119</v>
      </c>
      <c r="E9980" t="s">
        <v>769</v>
      </c>
      <c r="F9980" t="s">
        <v>14075</v>
      </c>
      <c r="G9980" t="s">
        <v>39</v>
      </c>
      <c r="H9980" t="s">
        <v>67</v>
      </c>
      <c r="I9980" t="s">
        <v>13121</v>
      </c>
      <c r="J9980" s="1">
        <v>7</v>
      </c>
      <c r="K9980" t="s">
        <v>14075</v>
      </c>
      <c r="L9980" t="s">
        <v>14076</v>
      </c>
      <c r="M9980" t="s">
        <v>14077</v>
      </c>
      <c r="N9980" s="126"/>
      <c r="Q9980" t="s">
        <v>14094</v>
      </c>
      <c r="R9980" t="s">
        <v>20086</v>
      </c>
      <c r="S9980" s="120">
        <v>0.6</v>
      </c>
      <c r="U9980"/>
    </row>
    <row r="9981" spans="1:21">
      <c r="A9981">
        <v>9980</v>
      </c>
      <c r="B9981" s="1" t="s">
        <v>14095</v>
      </c>
      <c r="C9981" s="1" t="s">
        <v>64</v>
      </c>
      <c r="D9981" s="1" t="s">
        <v>13119</v>
      </c>
      <c r="E9981" t="s">
        <v>769</v>
      </c>
      <c r="F9981" t="s">
        <v>14075</v>
      </c>
      <c r="G9981" t="s">
        <v>39</v>
      </c>
      <c r="H9981" t="s">
        <v>67</v>
      </c>
      <c r="I9981" t="s">
        <v>13121</v>
      </c>
      <c r="J9981" s="1">
        <v>7</v>
      </c>
      <c r="K9981" t="s">
        <v>14075</v>
      </c>
      <c r="L9981" t="s">
        <v>14076</v>
      </c>
      <c r="M9981" t="s">
        <v>14077</v>
      </c>
      <c r="N9981" s="126"/>
      <c r="Q9981" t="s">
        <v>14095</v>
      </c>
      <c r="R9981" t="s">
        <v>20086</v>
      </c>
      <c r="S9981" s="120">
        <v>0.6</v>
      </c>
      <c r="U9981"/>
    </row>
    <row r="9982" spans="1:21">
      <c r="A9982">
        <v>9981</v>
      </c>
      <c r="B9982" s="1" t="s">
        <v>14096</v>
      </c>
      <c r="C9982" s="1" t="s">
        <v>64</v>
      </c>
      <c r="D9982" s="1" t="s">
        <v>13119</v>
      </c>
      <c r="E9982" t="s">
        <v>769</v>
      </c>
      <c r="F9982" t="s">
        <v>14075</v>
      </c>
      <c r="G9982" t="s">
        <v>39</v>
      </c>
      <c r="H9982" t="s">
        <v>67</v>
      </c>
      <c r="I9982" t="s">
        <v>13121</v>
      </c>
      <c r="J9982" s="1">
        <v>7</v>
      </c>
      <c r="K9982" t="s">
        <v>14075</v>
      </c>
      <c r="L9982" t="s">
        <v>14076</v>
      </c>
      <c r="M9982" t="s">
        <v>14077</v>
      </c>
      <c r="N9982" s="126"/>
      <c r="Q9982" t="s">
        <v>14096</v>
      </c>
      <c r="R9982" t="s">
        <v>20086</v>
      </c>
      <c r="S9982" s="120">
        <v>0.6</v>
      </c>
      <c r="U9982"/>
    </row>
    <row r="9983" spans="1:21">
      <c r="A9983">
        <v>9982</v>
      </c>
      <c r="B9983" s="1" t="s">
        <v>14097</v>
      </c>
      <c r="C9983" s="1" t="s">
        <v>72</v>
      </c>
      <c r="D9983" s="1" t="s">
        <v>13119</v>
      </c>
      <c r="E9983" t="s">
        <v>769</v>
      </c>
      <c r="F9983" t="s">
        <v>14098</v>
      </c>
      <c r="G9983" t="s">
        <v>39</v>
      </c>
      <c r="H9983" t="s">
        <v>74</v>
      </c>
      <c r="I9983" t="s">
        <v>13121</v>
      </c>
      <c r="J9983" s="1">
        <v>7</v>
      </c>
      <c r="K9983" t="s">
        <v>14098</v>
      </c>
      <c r="L9983" t="s">
        <v>14099</v>
      </c>
      <c r="M9983" t="s">
        <v>14100</v>
      </c>
      <c r="N9983" s="126"/>
      <c r="Q9983" t="s">
        <v>14097</v>
      </c>
      <c r="R9983" t="s">
        <v>20087</v>
      </c>
      <c r="S9983" s="120">
        <v>0.6</v>
      </c>
      <c r="U9983"/>
    </row>
    <row r="9984" spans="1:21">
      <c r="A9984">
        <v>9983</v>
      </c>
      <c r="B9984" s="1" t="s">
        <v>14101</v>
      </c>
      <c r="C9984" s="1" t="s">
        <v>72</v>
      </c>
      <c r="D9984" s="1" t="s">
        <v>13119</v>
      </c>
      <c r="E9984" t="s">
        <v>769</v>
      </c>
      <c r="F9984" t="s">
        <v>14098</v>
      </c>
      <c r="G9984" t="s">
        <v>39</v>
      </c>
      <c r="H9984" t="s">
        <v>74</v>
      </c>
      <c r="I9984" t="s">
        <v>13121</v>
      </c>
      <c r="J9984" s="1">
        <v>7</v>
      </c>
      <c r="K9984" t="s">
        <v>14098</v>
      </c>
      <c r="L9984" t="s">
        <v>14099</v>
      </c>
      <c r="M9984" t="s">
        <v>14100</v>
      </c>
      <c r="N9984" s="126"/>
      <c r="Q9984" t="s">
        <v>14101</v>
      </c>
      <c r="R9984" t="s">
        <v>20087</v>
      </c>
      <c r="S9984" s="120">
        <v>0.6</v>
      </c>
      <c r="U9984"/>
    </row>
    <row r="9985" spans="1:21">
      <c r="A9985">
        <v>9984</v>
      </c>
      <c r="B9985" s="1" t="s">
        <v>14102</v>
      </c>
      <c r="C9985" s="1" t="s">
        <v>72</v>
      </c>
      <c r="D9985" s="1" t="s">
        <v>13119</v>
      </c>
      <c r="E9985" t="s">
        <v>769</v>
      </c>
      <c r="F9985" t="s">
        <v>14098</v>
      </c>
      <c r="G9985" t="s">
        <v>39</v>
      </c>
      <c r="H9985" t="s">
        <v>74</v>
      </c>
      <c r="I9985" t="s">
        <v>13121</v>
      </c>
      <c r="J9985" s="1">
        <v>7</v>
      </c>
      <c r="K9985" t="s">
        <v>14098</v>
      </c>
      <c r="L9985" t="s">
        <v>14099</v>
      </c>
      <c r="M9985" t="s">
        <v>14100</v>
      </c>
      <c r="N9985" s="126">
        <v>0.01</v>
      </c>
      <c r="Q9985" t="s">
        <v>14102</v>
      </c>
      <c r="R9985" t="s">
        <v>20087</v>
      </c>
      <c r="S9985" s="120">
        <v>0.6</v>
      </c>
      <c r="U9985"/>
    </row>
    <row r="9986" spans="1:21">
      <c r="A9986">
        <v>9985</v>
      </c>
      <c r="B9986" s="1" t="s">
        <v>13126</v>
      </c>
      <c r="C9986" s="1" t="s">
        <v>72</v>
      </c>
      <c r="D9986" s="1" t="s">
        <v>13119</v>
      </c>
      <c r="E9986" t="s">
        <v>769</v>
      </c>
      <c r="F9986" t="s">
        <v>14098</v>
      </c>
      <c r="G9986" t="s">
        <v>39</v>
      </c>
      <c r="H9986" t="s">
        <v>74</v>
      </c>
      <c r="I9986" t="s">
        <v>13121</v>
      </c>
      <c r="J9986" s="1">
        <v>7</v>
      </c>
      <c r="K9986" t="s">
        <v>14098</v>
      </c>
      <c r="L9986" t="s">
        <v>14099</v>
      </c>
      <c r="M9986" t="s">
        <v>14100</v>
      </c>
      <c r="N9986" s="126">
        <v>0.01</v>
      </c>
      <c r="Q9986" t="s">
        <v>13126</v>
      </c>
      <c r="R9986" t="s">
        <v>20087</v>
      </c>
      <c r="S9986" s="120">
        <v>0.6</v>
      </c>
      <c r="U9986"/>
    </row>
    <row r="9987" spans="1:21">
      <c r="A9987">
        <v>9986</v>
      </c>
      <c r="B9987" s="1" t="s">
        <v>13683</v>
      </c>
      <c r="C9987" s="1" t="s">
        <v>72</v>
      </c>
      <c r="D9987" s="1" t="s">
        <v>13119</v>
      </c>
      <c r="E9987" t="s">
        <v>769</v>
      </c>
      <c r="F9987" t="s">
        <v>14098</v>
      </c>
      <c r="G9987" t="s">
        <v>39</v>
      </c>
      <c r="H9987" t="s">
        <v>74</v>
      </c>
      <c r="I9987" t="s">
        <v>13121</v>
      </c>
      <c r="J9987" s="1">
        <v>7</v>
      </c>
      <c r="K9987" t="s">
        <v>14098</v>
      </c>
      <c r="L9987" t="s">
        <v>14099</v>
      </c>
      <c r="M9987" t="s">
        <v>14100</v>
      </c>
      <c r="N9987" s="126"/>
      <c r="Q9987" t="s">
        <v>13683</v>
      </c>
      <c r="R9987" t="s">
        <v>20087</v>
      </c>
      <c r="S9987" s="120">
        <v>0.6</v>
      </c>
      <c r="U9987"/>
    </row>
    <row r="9988" spans="1:21">
      <c r="A9988">
        <v>9987</v>
      </c>
      <c r="B9988" s="1" t="s">
        <v>14103</v>
      </c>
      <c r="C9988" s="1" t="s">
        <v>72</v>
      </c>
      <c r="D9988" s="1" t="s">
        <v>13119</v>
      </c>
      <c r="E9988" t="s">
        <v>769</v>
      </c>
      <c r="F9988" t="s">
        <v>14098</v>
      </c>
      <c r="G9988" t="s">
        <v>39</v>
      </c>
      <c r="H9988" t="s">
        <v>74</v>
      </c>
      <c r="I9988" t="s">
        <v>13121</v>
      </c>
      <c r="J9988" s="1">
        <v>7</v>
      </c>
      <c r="K9988" t="s">
        <v>14098</v>
      </c>
      <c r="L9988" t="s">
        <v>14099</v>
      </c>
      <c r="M9988" t="s">
        <v>14100</v>
      </c>
      <c r="N9988" s="126"/>
      <c r="Q9988" t="s">
        <v>14103</v>
      </c>
      <c r="R9988" t="s">
        <v>20087</v>
      </c>
      <c r="S9988" s="120">
        <v>0.6</v>
      </c>
      <c r="U9988"/>
    </row>
    <row r="9989" spans="1:21">
      <c r="A9989">
        <v>9988</v>
      </c>
      <c r="B9989" s="1" t="s">
        <v>14104</v>
      </c>
      <c r="C9989" s="1" t="s">
        <v>72</v>
      </c>
      <c r="D9989" s="1" t="s">
        <v>13119</v>
      </c>
      <c r="E9989" t="s">
        <v>769</v>
      </c>
      <c r="F9989" t="s">
        <v>14098</v>
      </c>
      <c r="G9989" t="s">
        <v>39</v>
      </c>
      <c r="H9989" t="s">
        <v>74</v>
      </c>
      <c r="I9989" t="s">
        <v>13121</v>
      </c>
      <c r="J9989" s="1">
        <v>7</v>
      </c>
      <c r="K9989" t="s">
        <v>14098</v>
      </c>
      <c r="L9989" t="s">
        <v>14099</v>
      </c>
      <c r="M9989" t="s">
        <v>14100</v>
      </c>
      <c r="N9989" s="126"/>
      <c r="Q9989" t="s">
        <v>14104</v>
      </c>
      <c r="R9989" t="s">
        <v>20087</v>
      </c>
      <c r="S9989" s="120">
        <v>0.6</v>
      </c>
      <c r="U9989"/>
    </row>
    <row r="9990" spans="1:21">
      <c r="A9990">
        <v>9989</v>
      </c>
      <c r="B9990" s="1" t="s">
        <v>14105</v>
      </c>
      <c r="C9990" s="1" t="s">
        <v>72</v>
      </c>
      <c r="D9990" s="1" t="s">
        <v>13119</v>
      </c>
      <c r="E9990" t="s">
        <v>769</v>
      </c>
      <c r="F9990" t="s">
        <v>14098</v>
      </c>
      <c r="G9990" t="s">
        <v>39</v>
      </c>
      <c r="H9990" t="s">
        <v>74</v>
      </c>
      <c r="I9990" t="s">
        <v>13121</v>
      </c>
      <c r="J9990" s="1">
        <v>7</v>
      </c>
      <c r="K9990" t="s">
        <v>14098</v>
      </c>
      <c r="L9990" t="s">
        <v>14099</v>
      </c>
      <c r="M9990" t="s">
        <v>14100</v>
      </c>
      <c r="N9990" s="126"/>
      <c r="Q9990" t="s">
        <v>14105</v>
      </c>
      <c r="R9990" t="s">
        <v>20087</v>
      </c>
      <c r="S9990" s="120">
        <v>0.6</v>
      </c>
      <c r="U9990"/>
    </row>
    <row r="9991" spans="1:21">
      <c r="A9991">
        <v>9990</v>
      </c>
      <c r="B9991" s="1" t="s">
        <v>14106</v>
      </c>
      <c r="C9991" s="1" t="s">
        <v>72</v>
      </c>
      <c r="D9991" s="1" t="s">
        <v>13119</v>
      </c>
      <c r="E9991" t="s">
        <v>769</v>
      </c>
      <c r="F9991" t="s">
        <v>14098</v>
      </c>
      <c r="G9991" t="s">
        <v>39</v>
      </c>
      <c r="H9991" t="s">
        <v>74</v>
      </c>
      <c r="I9991" t="s">
        <v>13121</v>
      </c>
      <c r="J9991" s="1">
        <v>7</v>
      </c>
      <c r="K9991" t="s">
        <v>14098</v>
      </c>
      <c r="L9991" t="s">
        <v>14099</v>
      </c>
      <c r="M9991" t="s">
        <v>14100</v>
      </c>
      <c r="N9991" s="126"/>
      <c r="Q9991" t="s">
        <v>14106</v>
      </c>
      <c r="R9991" t="s">
        <v>20087</v>
      </c>
      <c r="S9991" s="120">
        <v>0.6</v>
      </c>
      <c r="U9991"/>
    </row>
    <row r="9992" spans="1:21">
      <c r="A9992">
        <v>9991</v>
      </c>
      <c r="B9992" s="1" t="s">
        <v>14107</v>
      </c>
      <c r="C9992" s="1" t="s">
        <v>72</v>
      </c>
      <c r="D9992" s="1" t="s">
        <v>13119</v>
      </c>
      <c r="E9992" t="s">
        <v>769</v>
      </c>
      <c r="F9992" t="s">
        <v>14098</v>
      </c>
      <c r="G9992" t="s">
        <v>39</v>
      </c>
      <c r="H9992" t="s">
        <v>74</v>
      </c>
      <c r="I9992" t="s">
        <v>13121</v>
      </c>
      <c r="J9992" s="1">
        <v>7</v>
      </c>
      <c r="K9992" t="s">
        <v>14098</v>
      </c>
      <c r="L9992" t="s">
        <v>14099</v>
      </c>
      <c r="M9992" t="s">
        <v>14100</v>
      </c>
      <c r="N9992" s="126"/>
      <c r="Q9992" t="s">
        <v>14107</v>
      </c>
      <c r="R9992" t="s">
        <v>20087</v>
      </c>
      <c r="S9992" s="120">
        <v>0.6</v>
      </c>
      <c r="U9992"/>
    </row>
    <row r="9993" spans="1:21">
      <c r="A9993">
        <v>9992</v>
      </c>
      <c r="B9993" s="1" t="s">
        <v>13380</v>
      </c>
      <c r="C9993" s="1" t="s">
        <v>72</v>
      </c>
      <c r="D9993" s="1" t="s">
        <v>13119</v>
      </c>
      <c r="E9993" t="s">
        <v>769</v>
      </c>
      <c r="F9993" t="s">
        <v>14098</v>
      </c>
      <c r="G9993" t="s">
        <v>39</v>
      </c>
      <c r="H9993" t="s">
        <v>74</v>
      </c>
      <c r="I9993" t="s">
        <v>13121</v>
      </c>
      <c r="J9993" s="1">
        <v>7</v>
      </c>
      <c r="K9993" t="s">
        <v>14098</v>
      </c>
      <c r="L9993" t="s">
        <v>14099</v>
      </c>
      <c r="M9993" t="s">
        <v>14100</v>
      </c>
      <c r="N9993" s="126"/>
      <c r="Q9993" t="s">
        <v>13380</v>
      </c>
      <c r="R9993" t="s">
        <v>20087</v>
      </c>
      <c r="S9993" s="120">
        <v>0.6</v>
      </c>
      <c r="U9993"/>
    </row>
    <row r="9994" spans="1:21">
      <c r="A9994">
        <v>9993</v>
      </c>
      <c r="B9994" s="1" t="s">
        <v>7813</v>
      </c>
      <c r="C9994" s="1" t="s">
        <v>72</v>
      </c>
      <c r="D9994" s="1" t="s">
        <v>13119</v>
      </c>
      <c r="E9994" t="s">
        <v>769</v>
      </c>
      <c r="F9994" t="s">
        <v>14098</v>
      </c>
      <c r="G9994" t="s">
        <v>39</v>
      </c>
      <c r="H9994" t="s">
        <v>74</v>
      </c>
      <c r="I9994" t="s">
        <v>13121</v>
      </c>
      <c r="J9994" s="1">
        <v>7</v>
      </c>
      <c r="K9994" t="s">
        <v>14098</v>
      </c>
      <c r="L9994" t="s">
        <v>14099</v>
      </c>
      <c r="M9994" t="s">
        <v>14100</v>
      </c>
      <c r="N9994" s="126"/>
      <c r="Q9994" t="s">
        <v>7813</v>
      </c>
      <c r="R9994" t="s">
        <v>20087</v>
      </c>
      <c r="S9994" s="120">
        <v>0.6</v>
      </c>
      <c r="U9994"/>
    </row>
    <row r="9995" spans="1:21">
      <c r="A9995">
        <v>9994</v>
      </c>
      <c r="B9995" s="1" t="s">
        <v>14108</v>
      </c>
      <c r="C9995" s="1" t="s">
        <v>72</v>
      </c>
      <c r="D9995" s="1" t="s">
        <v>13119</v>
      </c>
      <c r="E9995" t="s">
        <v>769</v>
      </c>
      <c r="F9995" t="s">
        <v>14098</v>
      </c>
      <c r="G9995" t="s">
        <v>39</v>
      </c>
      <c r="H9995" t="s">
        <v>74</v>
      </c>
      <c r="I9995" t="s">
        <v>13121</v>
      </c>
      <c r="J9995" s="1">
        <v>7</v>
      </c>
      <c r="K9995" t="s">
        <v>14098</v>
      </c>
      <c r="L9995" t="s">
        <v>14099</v>
      </c>
      <c r="M9995" t="s">
        <v>14100</v>
      </c>
      <c r="N9995" s="126"/>
      <c r="Q9995" t="s">
        <v>14108</v>
      </c>
      <c r="R9995" t="s">
        <v>20087</v>
      </c>
      <c r="S9995" s="120">
        <v>0.6</v>
      </c>
      <c r="U9995"/>
    </row>
    <row r="9996" spans="1:21">
      <c r="A9996">
        <v>9995</v>
      </c>
      <c r="B9996" s="1" t="s">
        <v>5072</v>
      </c>
      <c r="C9996" s="1" t="s">
        <v>72</v>
      </c>
      <c r="D9996" s="1" t="s">
        <v>13119</v>
      </c>
      <c r="E9996" t="s">
        <v>769</v>
      </c>
      <c r="F9996" t="s">
        <v>14098</v>
      </c>
      <c r="G9996" t="s">
        <v>39</v>
      </c>
      <c r="H9996" t="s">
        <v>74</v>
      </c>
      <c r="I9996" t="s">
        <v>13121</v>
      </c>
      <c r="J9996" s="1">
        <v>7</v>
      </c>
      <c r="K9996" t="s">
        <v>14098</v>
      </c>
      <c r="L9996" t="s">
        <v>14099</v>
      </c>
      <c r="M9996" t="s">
        <v>14100</v>
      </c>
      <c r="N9996" s="126"/>
      <c r="Q9996" t="s">
        <v>5072</v>
      </c>
      <c r="R9996" t="s">
        <v>20087</v>
      </c>
      <c r="S9996" s="120">
        <v>0.6</v>
      </c>
      <c r="U9996"/>
    </row>
    <row r="9997" spans="1:21">
      <c r="A9997">
        <v>9996</v>
      </c>
      <c r="B9997" s="1" t="s">
        <v>1428</v>
      </c>
      <c r="C9997" s="1" t="s">
        <v>72</v>
      </c>
      <c r="D9997" s="1" t="s">
        <v>13119</v>
      </c>
      <c r="E9997" t="s">
        <v>769</v>
      </c>
      <c r="F9997" t="s">
        <v>14098</v>
      </c>
      <c r="G9997" t="s">
        <v>39</v>
      </c>
      <c r="H9997" t="s">
        <v>74</v>
      </c>
      <c r="I9997" t="s">
        <v>13121</v>
      </c>
      <c r="J9997" s="1">
        <v>7</v>
      </c>
      <c r="K9997" t="s">
        <v>14098</v>
      </c>
      <c r="L9997" t="s">
        <v>14099</v>
      </c>
      <c r="M9997" t="s">
        <v>14100</v>
      </c>
      <c r="N9997" s="126"/>
      <c r="Q9997" t="s">
        <v>1428</v>
      </c>
      <c r="R9997" t="s">
        <v>20087</v>
      </c>
      <c r="S9997" s="120">
        <v>0.6</v>
      </c>
      <c r="U9997"/>
    </row>
    <row r="9998" spans="1:21">
      <c r="A9998">
        <v>9997</v>
      </c>
      <c r="B9998" s="1" t="s">
        <v>14109</v>
      </c>
      <c r="C9998" s="1" t="s">
        <v>72</v>
      </c>
      <c r="D9998" s="1" t="s">
        <v>13119</v>
      </c>
      <c r="E9998" t="s">
        <v>769</v>
      </c>
      <c r="F9998" t="s">
        <v>14098</v>
      </c>
      <c r="G9998" t="s">
        <v>39</v>
      </c>
      <c r="H9998" t="s">
        <v>74</v>
      </c>
      <c r="I9998" t="s">
        <v>13121</v>
      </c>
      <c r="J9998" s="1">
        <v>7</v>
      </c>
      <c r="K9998" t="s">
        <v>14098</v>
      </c>
      <c r="L9998" t="s">
        <v>14099</v>
      </c>
      <c r="M9998" t="s">
        <v>14100</v>
      </c>
      <c r="N9998" s="126"/>
      <c r="Q9998" t="s">
        <v>14109</v>
      </c>
      <c r="R9998" t="s">
        <v>20087</v>
      </c>
      <c r="S9998" s="120">
        <v>0.6</v>
      </c>
      <c r="U9998"/>
    </row>
    <row r="9999" spans="1:21">
      <c r="A9999">
        <v>9998</v>
      </c>
      <c r="B9999" s="1" t="s">
        <v>14110</v>
      </c>
      <c r="C9999" s="1" t="s">
        <v>72</v>
      </c>
      <c r="D9999" s="1" t="s">
        <v>13119</v>
      </c>
      <c r="E9999" t="s">
        <v>769</v>
      </c>
      <c r="F9999" t="s">
        <v>14098</v>
      </c>
      <c r="G9999" t="s">
        <v>39</v>
      </c>
      <c r="H9999" t="s">
        <v>74</v>
      </c>
      <c r="I9999" t="s">
        <v>13121</v>
      </c>
      <c r="J9999" s="1">
        <v>7</v>
      </c>
      <c r="K9999" t="s">
        <v>14098</v>
      </c>
      <c r="L9999" t="s">
        <v>14099</v>
      </c>
      <c r="M9999" t="s">
        <v>14100</v>
      </c>
      <c r="N9999" s="126">
        <v>0.01</v>
      </c>
      <c r="Q9999" t="s">
        <v>14110</v>
      </c>
      <c r="R9999" t="s">
        <v>20087</v>
      </c>
      <c r="S9999" s="120">
        <v>0.6</v>
      </c>
      <c r="U9999"/>
    </row>
    <row r="10000" spans="1:21">
      <c r="A10000">
        <v>9999</v>
      </c>
      <c r="B10000" s="1" t="s">
        <v>14111</v>
      </c>
      <c r="C10000" s="1" t="s">
        <v>72</v>
      </c>
      <c r="D10000" s="1" t="s">
        <v>13119</v>
      </c>
      <c r="E10000" t="s">
        <v>769</v>
      </c>
      <c r="F10000" t="s">
        <v>14098</v>
      </c>
      <c r="G10000" t="s">
        <v>39</v>
      </c>
      <c r="H10000" t="s">
        <v>74</v>
      </c>
      <c r="I10000" t="s">
        <v>13121</v>
      </c>
      <c r="J10000" s="1">
        <v>7</v>
      </c>
      <c r="K10000" t="s">
        <v>14098</v>
      </c>
      <c r="L10000" t="s">
        <v>14099</v>
      </c>
      <c r="M10000" t="s">
        <v>14100</v>
      </c>
      <c r="N10000" s="126">
        <v>0.01</v>
      </c>
      <c r="Q10000" t="s">
        <v>14111</v>
      </c>
      <c r="R10000" t="s">
        <v>20087</v>
      </c>
      <c r="S10000" s="120">
        <v>0.6</v>
      </c>
      <c r="U10000"/>
    </row>
    <row r="10001" spans="1:21">
      <c r="A10001">
        <v>10000</v>
      </c>
      <c r="B10001" s="1" t="s">
        <v>14112</v>
      </c>
      <c r="C10001" s="1" t="s">
        <v>72</v>
      </c>
      <c r="D10001" s="1" t="s">
        <v>13119</v>
      </c>
      <c r="E10001" t="s">
        <v>769</v>
      </c>
      <c r="F10001" t="s">
        <v>14098</v>
      </c>
      <c r="G10001" t="s">
        <v>39</v>
      </c>
      <c r="H10001" t="s">
        <v>74</v>
      </c>
      <c r="I10001" t="s">
        <v>13121</v>
      </c>
      <c r="J10001" s="1">
        <v>7</v>
      </c>
      <c r="K10001" t="s">
        <v>14098</v>
      </c>
      <c r="L10001" t="s">
        <v>14099</v>
      </c>
      <c r="M10001" t="s">
        <v>14100</v>
      </c>
      <c r="N10001" s="126"/>
      <c r="Q10001" t="s">
        <v>14112</v>
      </c>
      <c r="R10001" t="s">
        <v>20087</v>
      </c>
      <c r="S10001" s="120">
        <v>0.6</v>
      </c>
      <c r="U10001"/>
    </row>
    <row r="10002" spans="1:21">
      <c r="A10002">
        <v>10001</v>
      </c>
      <c r="B10002" s="1" t="s">
        <v>14113</v>
      </c>
      <c r="C10002" s="1" t="s">
        <v>72</v>
      </c>
      <c r="D10002" s="1" t="s">
        <v>13119</v>
      </c>
      <c r="E10002" t="s">
        <v>769</v>
      </c>
      <c r="F10002" t="s">
        <v>14098</v>
      </c>
      <c r="G10002" t="s">
        <v>39</v>
      </c>
      <c r="H10002" t="s">
        <v>74</v>
      </c>
      <c r="I10002" t="s">
        <v>13121</v>
      </c>
      <c r="J10002" s="1">
        <v>7</v>
      </c>
      <c r="K10002" t="s">
        <v>14098</v>
      </c>
      <c r="L10002" t="s">
        <v>14099</v>
      </c>
      <c r="M10002" t="s">
        <v>14100</v>
      </c>
      <c r="N10002" s="126"/>
      <c r="Q10002" t="s">
        <v>14113</v>
      </c>
      <c r="R10002" t="s">
        <v>20087</v>
      </c>
      <c r="S10002" s="120">
        <v>0.6</v>
      </c>
      <c r="U10002"/>
    </row>
    <row r="10003" spans="1:21">
      <c r="A10003">
        <v>10002</v>
      </c>
      <c r="B10003" s="1" t="s">
        <v>14114</v>
      </c>
      <c r="C10003" s="1" t="s">
        <v>72</v>
      </c>
      <c r="D10003" s="1" t="s">
        <v>13119</v>
      </c>
      <c r="E10003" t="s">
        <v>769</v>
      </c>
      <c r="F10003" t="s">
        <v>14098</v>
      </c>
      <c r="G10003" t="s">
        <v>39</v>
      </c>
      <c r="H10003" t="s">
        <v>74</v>
      </c>
      <c r="I10003" t="s">
        <v>13121</v>
      </c>
      <c r="J10003" s="1">
        <v>7</v>
      </c>
      <c r="K10003" t="s">
        <v>14098</v>
      </c>
      <c r="L10003" t="s">
        <v>14099</v>
      </c>
      <c r="M10003" t="s">
        <v>14100</v>
      </c>
      <c r="N10003" s="126">
        <v>0.01</v>
      </c>
      <c r="Q10003" t="s">
        <v>14114</v>
      </c>
      <c r="R10003" t="s">
        <v>20087</v>
      </c>
      <c r="S10003" s="120">
        <v>0.6</v>
      </c>
      <c r="U10003"/>
    </row>
    <row r="10004" spans="1:21">
      <c r="A10004">
        <v>10003</v>
      </c>
      <c r="B10004" s="1" t="s">
        <v>14115</v>
      </c>
      <c r="C10004" s="1" t="s">
        <v>72</v>
      </c>
      <c r="D10004" s="1" t="s">
        <v>13119</v>
      </c>
      <c r="E10004" t="s">
        <v>769</v>
      </c>
      <c r="F10004" t="s">
        <v>14098</v>
      </c>
      <c r="G10004" t="s">
        <v>39</v>
      </c>
      <c r="H10004" t="s">
        <v>74</v>
      </c>
      <c r="I10004" t="s">
        <v>13121</v>
      </c>
      <c r="J10004" s="1">
        <v>7</v>
      </c>
      <c r="K10004" t="s">
        <v>14098</v>
      </c>
      <c r="L10004" t="s">
        <v>14099</v>
      </c>
      <c r="M10004" t="s">
        <v>14100</v>
      </c>
      <c r="N10004" s="126"/>
      <c r="Q10004" t="s">
        <v>14115</v>
      </c>
      <c r="R10004" t="s">
        <v>20087</v>
      </c>
      <c r="S10004" s="120">
        <v>0.6</v>
      </c>
      <c r="U10004"/>
    </row>
    <row r="10005" spans="1:21">
      <c r="A10005">
        <v>10004</v>
      </c>
      <c r="B10005" s="1" t="s">
        <v>14116</v>
      </c>
      <c r="C10005" s="1" t="s">
        <v>72</v>
      </c>
      <c r="D10005" s="1" t="s">
        <v>13119</v>
      </c>
      <c r="E10005" t="s">
        <v>769</v>
      </c>
      <c r="F10005" t="s">
        <v>14098</v>
      </c>
      <c r="G10005" t="s">
        <v>39</v>
      </c>
      <c r="H10005" t="s">
        <v>74</v>
      </c>
      <c r="I10005" t="s">
        <v>13121</v>
      </c>
      <c r="J10005" s="1">
        <v>7</v>
      </c>
      <c r="K10005" t="s">
        <v>14098</v>
      </c>
      <c r="L10005" t="s">
        <v>14099</v>
      </c>
      <c r="M10005" t="s">
        <v>14100</v>
      </c>
      <c r="N10005" s="126">
        <v>0.01</v>
      </c>
      <c r="Q10005" t="s">
        <v>14116</v>
      </c>
      <c r="R10005" t="s">
        <v>20087</v>
      </c>
      <c r="S10005" s="120">
        <v>0.6</v>
      </c>
      <c r="U10005"/>
    </row>
    <row r="10006" spans="1:21">
      <c r="A10006">
        <v>10005</v>
      </c>
      <c r="B10006" s="1" t="s">
        <v>14117</v>
      </c>
      <c r="C10006" s="1" t="s">
        <v>72</v>
      </c>
      <c r="D10006" s="1" t="s">
        <v>13119</v>
      </c>
      <c r="E10006" t="s">
        <v>769</v>
      </c>
      <c r="F10006" t="s">
        <v>14098</v>
      </c>
      <c r="G10006" t="s">
        <v>39</v>
      </c>
      <c r="H10006" t="s">
        <v>74</v>
      </c>
      <c r="I10006" t="s">
        <v>13121</v>
      </c>
      <c r="J10006" s="1">
        <v>7</v>
      </c>
      <c r="K10006" t="s">
        <v>14098</v>
      </c>
      <c r="L10006" t="s">
        <v>14099</v>
      </c>
      <c r="M10006" t="s">
        <v>14100</v>
      </c>
      <c r="N10006" s="126"/>
      <c r="Q10006" t="s">
        <v>14117</v>
      </c>
      <c r="R10006" t="s">
        <v>20087</v>
      </c>
      <c r="S10006" s="120">
        <v>0.6</v>
      </c>
      <c r="U10006"/>
    </row>
    <row r="10007" spans="1:21">
      <c r="A10007">
        <v>10006</v>
      </c>
      <c r="B10007" s="1" t="s">
        <v>14118</v>
      </c>
      <c r="C10007" s="1" t="s">
        <v>72</v>
      </c>
      <c r="D10007" s="1" t="s">
        <v>13119</v>
      </c>
      <c r="E10007" t="s">
        <v>769</v>
      </c>
      <c r="F10007" t="s">
        <v>14098</v>
      </c>
      <c r="G10007" t="s">
        <v>39</v>
      </c>
      <c r="H10007" t="s">
        <v>74</v>
      </c>
      <c r="I10007" t="s">
        <v>13121</v>
      </c>
      <c r="J10007" s="1">
        <v>7</v>
      </c>
      <c r="K10007" t="s">
        <v>14098</v>
      </c>
      <c r="L10007" t="s">
        <v>14099</v>
      </c>
      <c r="M10007" t="s">
        <v>14100</v>
      </c>
      <c r="N10007" s="126"/>
      <c r="Q10007" t="s">
        <v>14118</v>
      </c>
      <c r="R10007" t="s">
        <v>20087</v>
      </c>
      <c r="S10007" s="120">
        <v>0.6</v>
      </c>
      <c r="U10007"/>
    </row>
    <row r="10008" spans="1:21">
      <c r="A10008">
        <v>10007</v>
      </c>
      <c r="B10008" s="1" t="s">
        <v>14119</v>
      </c>
      <c r="C10008" s="1" t="s">
        <v>72</v>
      </c>
      <c r="D10008" s="1" t="s">
        <v>13119</v>
      </c>
      <c r="E10008" t="s">
        <v>769</v>
      </c>
      <c r="F10008" t="s">
        <v>14098</v>
      </c>
      <c r="G10008" t="s">
        <v>39</v>
      </c>
      <c r="H10008" t="s">
        <v>74</v>
      </c>
      <c r="I10008" t="s">
        <v>13121</v>
      </c>
      <c r="J10008" s="1">
        <v>7</v>
      </c>
      <c r="K10008" t="s">
        <v>14098</v>
      </c>
      <c r="L10008" t="s">
        <v>14099</v>
      </c>
      <c r="M10008" t="s">
        <v>14100</v>
      </c>
      <c r="N10008" s="126"/>
      <c r="Q10008" t="s">
        <v>14119</v>
      </c>
      <c r="R10008" t="s">
        <v>20087</v>
      </c>
      <c r="S10008" s="120">
        <v>0.6</v>
      </c>
      <c r="U10008"/>
    </row>
    <row r="10009" spans="1:21">
      <c r="A10009">
        <v>10008</v>
      </c>
      <c r="B10009" s="1" t="s">
        <v>14120</v>
      </c>
      <c r="C10009" s="1" t="s">
        <v>72</v>
      </c>
      <c r="D10009" s="1" t="s">
        <v>13119</v>
      </c>
      <c r="E10009" t="s">
        <v>769</v>
      </c>
      <c r="F10009" t="s">
        <v>14098</v>
      </c>
      <c r="G10009" t="s">
        <v>39</v>
      </c>
      <c r="H10009" t="s">
        <v>74</v>
      </c>
      <c r="I10009" t="s">
        <v>13121</v>
      </c>
      <c r="J10009" s="1">
        <v>7</v>
      </c>
      <c r="K10009" t="s">
        <v>14098</v>
      </c>
      <c r="L10009" t="s">
        <v>14099</v>
      </c>
      <c r="M10009" t="s">
        <v>14100</v>
      </c>
      <c r="N10009" s="126"/>
      <c r="Q10009" t="s">
        <v>14120</v>
      </c>
      <c r="R10009" t="s">
        <v>20087</v>
      </c>
      <c r="S10009" s="120">
        <v>0.6</v>
      </c>
      <c r="U10009"/>
    </row>
    <row r="10010" spans="1:21">
      <c r="A10010">
        <v>10009</v>
      </c>
      <c r="B10010" s="1" t="s">
        <v>14121</v>
      </c>
      <c r="C10010" s="1" t="s">
        <v>78</v>
      </c>
      <c r="D10010" s="1" t="s">
        <v>13119</v>
      </c>
      <c r="E10010" t="s">
        <v>769</v>
      </c>
      <c r="F10010" t="s">
        <v>14122</v>
      </c>
      <c r="G10010" t="s">
        <v>39</v>
      </c>
      <c r="H10010" t="s">
        <v>80</v>
      </c>
      <c r="I10010" t="s">
        <v>13121</v>
      </c>
      <c r="J10010" s="1">
        <v>7</v>
      </c>
      <c r="K10010" t="s">
        <v>14122</v>
      </c>
      <c r="L10010" t="s">
        <v>14123</v>
      </c>
      <c r="M10010" t="s">
        <v>14124</v>
      </c>
      <c r="N10010" s="126"/>
      <c r="Q10010" t="s">
        <v>14121</v>
      </c>
      <c r="R10010" t="s">
        <v>20088</v>
      </c>
      <c r="S10010" s="120">
        <v>0.6</v>
      </c>
      <c r="U10010"/>
    </row>
    <row r="10011" spans="1:21">
      <c r="A10011">
        <v>10010</v>
      </c>
      <c r="B10011" s="1" t="s">
        <v>13147</v>
      </c>
      <c r="C10011" s="1" t="s">
        <v>78</v>
      </c>
      <c r="D10011" s="1" t="s">
        <v>13119</v>
      </c>
      <c r="E10011" t="s">
        <v>769</v>
      </c>
      <c r="F10011" t="s">
        <v>14122</v>
      </c>
      <c r="G10011" t="s">
        <v>39</v>
      </c>
      <c r="H10011" t="s">
        <v>80</v>
      </c>
      <c r="I10011" t="s">
        <v>13121</v>
      </c>
      <c r="J10011" s="1">
        <v>7</v>
      </c>
      <c r="K10011" t="s">
        <v>14122</v>
      </c>
      <c r="L10011" t="s">
        <v>14123</v>
      </c>
      <c r="M10011" t="s">
        <v>14124</v>
      </c>
      <c r="N10011" s="126"/>
      <c r="Q10011" t="s">
        <v>13147</v>
      </c>
      <c r="R10011" t="s">
        <v>20088</v>
      </c>
      <c r="S10011" s="120">
        <v>0.6</v>
      </c>
      <c r="U10011"/>
    </row>
    <row r="10012" spans="1:21">
      <c r="A10012">
        <v>10011</v>
      </c>
      <c r="B10012" s="1" t="s">
        <v>1343</v>
      </c>
      <c r="C10012" s="1" t="s">
        <v>78</v>
      </c>
      <c r="D10012" s="1" t="s">
        <v>13119</v>
      </c>
      <c r="E10012" t="s">
        <v>769</v>
      </c>
      <c r="F10012" t="s">
        <v>14122</v>
      </c>
      <c r="G10012" t="s">
        <v>39</v>
      </c>
      <c r="H10012" t="s">
        <v>80</v>
      </c>
      <c r="I10012" t="s">
        <v>13121</v>
      </c>
      <c r="J10012" s="1">
        <v>7</v>
      </c>
      <c r="K10012" t="s">
        <v>14122</v>
      </c>
      <c r="L10012" t="s">
        <v>14123</v>
      </c>
      <c r="M10012" t="s">
        <v>14124</v>
      </c>
      <c r="N10012" s="126">
        <v>0.01</v>
      </c>
      <c r="Q10012" t="s">
        <v>1343</v>
      </c>
      <c r="R10012" t="s">
        <v>20088</v>
      </c>
      <c r="S10012" s="120">
        <v>0.6</v>
      </c>
      <c r="U10012"/>
    </row>
    <row r="10013" spans="1:21">
      <c r="A10013">
        <v>10012</v>
      </c>
      <c r="B10013" s="1" t="s">
        <v>13706</v>
      </c>
      <c r="C10013" s="1" t="s">
        <v>78</v>
      </c>
      <c r="D10013" s="1" t="s">
        <v>13119</v>
      </c>
      <c r="E10013" t="s">
        <v>769</v>
      </c>
      <c r="F10013" t="s">
        <v>14122</v>
      </c>
      <c r="G10013" t="s">
        <v>39</v>
      </c>
      <c r="H10013" t="s">
        <v>80</v>
      </c>
      <c r="I10013" t="s">
        <v>13121</v>
      </c>
      <c r="J10013" s="1">
        <v>7</v>
      </c>
      <c r="K10013" t="s">
        <v>14122</v>
      </c>
      <c r="L10013" t="s">
        <v>14123</v>
      </c>
      <c r="M10013" t="s">
        <v>14124</v>
      </c>
      <c r="N10013" s="126">
        <v>0.01</v>
      </c>
      <c r="Q10013" t="s">
        <v>13706</v>
      </c>
      <c r="R10013" t="s">
        <v>20088</v>
      </c>
      <c r="S10013" s="120">
        <v>0.6</v>
      </c>
      <c r="U10013"/>
    </row>
    <row r="10014" spans="1:21">
      <c r="A10014">
        <v>10013</v>
      </c>
      <c r="B10014" s="1" t="s">
        <v>14125</v>
      </c>
      <c r="C10014" s="1" t="s">
        <v>78</v>
      </c>
      <c r="D10014" s="1" t="s">
        <v>13119</v>
      </c>
      <c r="E10014" t="s">
        <v>769</v>
      </c>
      <c r="F10014" t="s">
        <v>14122</v>
      </c>
      <c r="G10014" t="s">
        <v>39</v>
      </c>
      <c r="H10014" t="s">
        <v>80</v>
      </c>
      <c r="I10014" t="s">
        <v>13121</v>
      </c>
      <c r="J10014" s="1">
        <v>7</v>
      </c>
      <c r="K10014" t="s">
        <v>14122</v>
      </c>
      <c r="L10014" t="s">
        <v>14123</v>
      </c>
      <c r="M10014" t="s">
        <v>14124</v>
      </c>
      <c r="N10014" s="126"/>
      <c r="Q10014" t="s">
        <v>14125</v>
      </c>
      <c r="R10014" t="s">
        <v>20088</v>
      </c>
      <c r="S10014" s="120">
        <v>0.6</v>
      </c>
      <c r="U10014"/>
    </row>
    <row r="10015" spans="1:21">
      <c r="A10015">
        <v>10014</v>
      </c>
      <c r="B10015" s="1" t="s">
        <v>13644</v>
      </c>
      <c r="C10015" s="1" t="s">
        <v>78</v>
      </c>
      <c r="D10015" s="1" t="s">
        <v>13119</v>
      </c>
      <c r="E10015" t="s">
        <v>769</v>
      </c>
      <c r="F10015" t="s">
        <v>14122</v>
      </c>
      <c r="G10015" t="s">
        <v>39</v>
      </c>
      <c r="H10015" t="s">
        <v>80</v>
      </c>
      <c r="I10015" t="s">
        <v>13121</v>
      </c>
      <c r="J10015" s="1">
        <v>7</v>
      </c>
      <c r="K10015" t="s">
        <v>14122</v>
      </c>
      <c r="L10015" t="s">
        <v>14123</v>
      </c>
      <c r="M10015" t="s">
        <v>14124</v>
      </c>
      <c r="N10015" s="126"/>
      <c r="Q10015" t="s">
        <v>13644</v>
      </c>
      <c r="R10015" t="s">
        <v>20088</v>
      </c>
      <c r="S10015" s="120">
        <v>0.6</v>
      </c>
      <c r="U10015"/>
    </row>
    <row r="10016" spans="1:21">
      <c r="A10016">
        <v>10015</v>
      </c>
      <c r="B10016" s="1" t="s">
        <v>14126</v>
      </c>
      <c r="C10016" s="1" t="s">
        <v>78</v>
      </c>
      <c r="D10016" s="1" t="s">
        <v>13119</v>
      </c>
      <c r="E10016" t="s">
        <v>769</v>
      </c>
      <c r="F10016" t="s">
        <v>14122</v>
      </c>
      <c r="G10016" t="s">
        <v>39</v>
      </c>
      <c r="H10016" t="s">
        <v>80</v>
      </c>
      <c r="I10016" t="s">
        <v>13121</v>
      </c>
      <c r="J10016" s="1">
        <v>7</v>
      </c>
      <c r="K10016" t="s">
        <v>14122</v>
      </c>
      <c r="L10016" t="s">
        <v>14123</v>
      </c>
      <c r="M10016" t="s">
        <v>14124</v>
      </c>
      <c r="N10016" s="126"/>
      <c r="Q10016" t="s">
        <v>14126</v>
      </c>
      <c r="R10016" t="s">
        <v>20088</v>
      </c>
      <c r="S10016" s="120">
        <v>0.6</v>
      </c>
      <c r="U10016"/>
    </row>
    <row r="10017" spans="1:21">
      <c r="A10017">
        <v>10016</v>
      </c>
      <c r="B10017" s="1" t="s">
        <v>14127</v>
      </c>
      <c r="C10017" s="1" t="s">
        <v>78</v>
      </c>
      <c r="D10017" s="1" t="s">
        <v>13119</v>
      </c>
      <c r="E10017" t="s">
        <v>769</v>
      </c>
      <c r="F10017" t="s">
        <v>14122</v>
      </c>
      <c r="G10017" t="s">
        <v>39</v>
      </c>
      <c r="H10017" t="s">
        <v>80</v>
      </c>
      <c r="I10017" t="s">
        <v>13121</v>
      </c>
      <c r="J10017" s="1">
        <v>7</v>
      </c>
      <c r="K10017" t="s">
        <v>14122</v>
      </c>
      <c r="L10017" t="s">
        <v>14123</v>
      </c>
      <c r="M10017" t="s">
        <v>14124</v>
      </c>
      <c r="N10017" s="126"/>
      <c r="Q10017" t="s">
        <v>14127</v>
      </c>
      <c r="R10017" t="s">
        <v>20088</v>
      </c>
      <c r="S10017" s="120">
        <v>0.6</v>
      </c>
      <c r="U10017"/>
    </row>
    <row r="10018" spans="1:21">
      <c r="A10018">
        <v>10017</v>
      </c>
      <c r="B10018" s="1" t="s">
        <v>14128</v>
      </c>
      <c r="C10018" s="1" t="s">
        <v>78</v>
      </c>
      <c r="D10018" s="1" t="s">
        <v>13119</v>
      </c>
      <c r="E10018" t="s">
        <v>769</v>
      </c>
      <c r="F10018" t="s">
        <v>14122</v>
      </c>
      <c r="G10018" t="s">
        <v>39</v>
      </c>
      <c r="H10018" t="s">
        <v>80</v>
      </c>
      <c r="I10018" t="s">
        <v>13121</v>
      </c>
      <c r="J10018" s="1">
        <v>7</v>
      </c>
      <c r="K10018" t="s">
        <v>14122</v>
      </c>
      <c r="L10018" t="s">
        <v>14123</v>
      </c>
      <c r="M10018" t="s">
        <v>14124</v>
      </c>
      <c r="N10018" s="126"/>
      <c r="Q10018" t="s">
        <v>14128</v>
      </c>
      <c r="R10018" t="s">
        <v>20088</v>
      </c>
      <c r="S10018" s="120">
        <v>0.6</v>
      </c>
      <c r="U10018"/>
    </row>
    <row r="10019" spans="1:21">
      <c r="A10019">
        <v>10018</v>
      </c>
      <c r="B10019" s="1" t="s">
        <v>14129</v>
      </c>
      <c r="C10019" s="1" t="s">
        <v>78</v>
      </c>
      <c r="D10019" s="1" t="s">
        <v>13119</v>
      </c>
      <c r="E10019" t="s">
        <v>769</v>
      </c>
      <c r="F10019" t="s">
        <v>14122</v>
      </c>
      <c r="G10019" t="s">
        <v>39</v>
      </c>
      <c r="H10019" t="s">
        <v>80</v>
      </c>
      <c r="I10019" t="s">
        <v>13121</v>
      </c>
      <c r="J10019" s="1">
        <v>7</v>
      </c>
      <c r="K10019" t="s">
        <v>14122</v>
      </c>
      <c r="L10019" t="s">
        <v>14123</v>
      </c>
      <c r="M10019" t="s">
        <v>14124</v>
      </c>
      <c r="N10019" s="126">
        <v>0.01</v>
      </c>
      <c r="Q10019" t="s">
        <v>14129</v>
      </c>
      <c r="R10019" t="s">
        <v>20088</v>
      </c>
      <c r="S10019" s="120">
        <v>0.6</v>
      </c>
      <c r="U10019"/>
    </row>
    <row r="10020" spans="1:21">
      <c r="A10020">
        <v>10019</v>
      </c>
      <c r="B10020" s="1" t="s">
        <v>14130</v>
      </c>
      <c r="C10020" s="1" t="s">
        <v>78</v>
      </c>
      <c r="D10020" s="1" t="s">
        <v>13119</v>
      </c>
      <c r="E10020" t="s">
        <v>769</v>
      </c>
      <c r="F10020" t="s">
        <v>14122</v>
      </c>
      <c r="G10020" t="s">
        <v>39</v>
      </c>
      <c r="H10020" t="s">
        <v>80</v>
      </c>
      <c r="I10020" t="s">
        <v>13121</v>
      </c>
      <c r="J10020" s="1">
        <v>7</v>
      </c>
      <c r="K10020" t="s">
        <v>14122</v>
      </c>
      <c r="L10020" t="s">
        <v>14123</v>
      </c>
      <c r="M10020" t="s">
        <v>14124</v>
      </c>
      <c r="N10020" s="126"/>
      <c r="Q10020" t="s">
        <v>14130</v>
      </c>
      <c r="R10020" t="s">
        <v>20088</v>
      </c>
      <c r="S10020" s="120">
        <v>0.6</v>
      </c>
      <c r="U10020"/>
    </row>
    <row r="10021" spans="1:21">
      <c r="A10021">
        <v>10020</v>
      </c>
      <c r="B10021" s="1" t="s">
        <v>13857</v>
      </c>
      <c r="C10021" s="1" t="s">
        <v>78</v>
      </c>
      <c r="D10021" s="1" t="s">
        <v>13119</v>
      </c>
      <c r="E10021" t="s">
        <v>769</v>
      </c>
      <c r="F10021" t="s">
        <v>14122</v>
      </c>
      <c r="G10021" t="s">
        <v>39</v>
      </c>
      <c r="H10021" t="s">
        <v>80</v>
      </c>
      <c r="I10021" t="s">
        <v>13121</v>
      </c>
      <c r="J10021" s="1">
        <v>7</v>
      </c>
      <c r="K10021" t="s">
        <v>14122</v>
      </c>
      <c r="L10021" t="s">
        <v>14123</v>
      </c>
      <c r="M10021" t="s">
        <v>14124</v>
      </c>
      <c r="N10021" s="126">
        <v>0.01</v>
      </c>
      <c r="Q10021" t="s">
        <v>13857</v>
      </c>
      <c r="R10021" t="s">
        <v>20088</v>
      </c>
      <c r="S10021" s="120">
        <v>0.6</v>
      </c>
      <c r="U10021"/>
    </row>
    <row r="10022" spans="1:21">
      <c r="A10022">
        <v>10021</v>
      </c>
      <c r="B10022" s="1" t="s">
        <v>13858</v>
      </c>
      <c r="C10022" s="1" t="s">
        <v>78</v>
      </c>
      <c r="D10022" s="1" t="s">
        <v>13119</v>
      </c>
      <c r="E10022" t="s">
        <v>769</v>
      </c>
      <c r="F10022" t="s">
        <v>14122</v>
      </c>
      <c r="G10022" t="s">
        <v>39</v>
      </c>
      <c r="H10022" t="s">
        <v>80</v>
      </c>
      <c r="I10022" t="s">
        <v>13121</v>
      </c>
      <c r="J10022" s="1">
        <v>7</v>
      </c>
      <c r="K10022" t="s">
        <v>14122</v>
      </c>
      <c r="L10022" t="s">
        <v>14123</v>
      </c>
      <c r="M10022" t="s">
        <v>14124</v>
      </c>
      <c r="N10022" s="126"/>
      <c r="Q10022" t="s">
        <v>13858</v>
      </c>
      <c r="R10022" t="s">
        <v>20088</v>
      </c>
      <c r="S10022" s="120">
        <v>0.6</v>
      </c>
      <c r="U10022"/>
    </row>
    <row r="10023" spans="1:21">
      <c r="A10023">
        <v>10022</v>
      </c>
      <c r="B10023" s="1" t="s">
        <v>14131</v>
      </c>
      <c r="C10023" s="1" t="s">
        <v>78</v>
      </c>
      <c r="D10023" s="1" t="s">
        <v>13119</v>
      </c>
      <c r="E10023" t="s">
        <v>769</v>
      </c>
      <c r="F10023" t="s">
        <v>14122</v>
      </c>
      <c r="G10023" t="s">
        <v>39</v>
      </c>
      <c r="H10023" t="s">
        <v>80</v>
      </c>
      <c r="I10023" t="s">
        <v>13121</v>
      </c>
      <c r="J10023" s="1">
        <v>7</v>
      </c>
      <c r="K10023" t="s">
        <v>14122</v>
      </c>
      <c r="L10023" t="s">
        <v>14123</v>
      </c>
      <c r="M10023" t="s">
        <v>14124</v>
      </c>
      <c r="N10023" s="126"/>
      <c r="Q10023" t="s">
        <v>14131</v>
      </c>
      <c r="R10023" t="s">
        <v>20088</v>
      </c>
      <c r="S10023" s="120">
        <v>0.6</v>
      </c>
      <c r="U10023"/>
    </row>
    <row r="10024" spans="1:21">
      <c r="A10024">
        <v>10023</v>
      </c>
      <c r="B10024" s="1" t="s">
        <v>14132</v>
      </c>
      <c r="C10024" s="1" t="s">
        <v>78</v>
      </c>
      <c r="D10024" s="1" t="s">
        <v>13119</v>
      </c>
      <c r="E10024" t="s">
        <v>769</v>
      </c>
      <c r="F10024" t="s">
        <v>14122</v>
      </c>
      <c r="G10024" t="s">
        <v>39</v>
      </c>
      <c r="H10024" t="s">
        <v>80</v>
      </c>
      <c r="I10024" t="s">
        <v>13121</v>
      </c>
      <c r="J10024" s="1">
        <v>7</v>
      </c>
      <c r="K10024" t="s">
        <v>14122</v>
      </c>
      <c r="L10024" t="s">
        <v>14123</v>
      </c>
      <c r="M10024" t="s">
        <v>14124</v>
      </c>
      <c r="N10024" s="126"/>
      <c r="Q10024" t="s">
        <v>14132</v>
      </c>
      <c r="R10024" t="s">
        <v>20088</v>
      </c>
      <c r="S10024" s="120">
        <v>0.6</v>
      </c>
      <c r="U10024"/>
    </row>
    <row r="10025" spans="1:21">
      <c r="A10025">
        <v>10024</v>
      </c>
      <c r="B10025" s="1" t="s">
        <v>14133</v>
      </c>
      <c r="C10025" s="1" t="s">
        <v>78</v>
      </c>
      <c r="D10025" s="1" t="s">
        <v>13119</v>
      </c>
      <c r="E10025" t="s">
        <v>769</v>
      </c>
      <c r="F10025" t="s">
        <v>14122</v>
      </c>
      <c r="G10025" t="s">
        <v>39</v>
      </c>
      <c r="H10025" t="s">
        <v>80</v>
      </c>
      <c r="I10025" t="s">
        <v>13121</v>
      </c>
      <c r="J10025" s="1">
        <v>7</v>
      </c>
      <c r="K10025" t="s">
        <v>14122</v>
      </c>
      <c r="L10025" t="s">
        <v>14123</v>
      </c>
      <c r="M10025" t="s">
        <v>14124</v>
      </c>
      <c r="N10025" s="126"/>
      <c r="Q10025" t="s">
        <v>14133</v>
      </c>
      <c r="R10025" t="s">
        <v>20088</v>
      </c>
      <c r="S10025" s="120">
        <v>0.6</v>
      </c>
      <c r="U10025"/>
    </row>
    <row r="10026" spans="1:21">
      <c r="A10026">
        <v>10025</v>
      </c>
      <c r="B10026" s="1" t="s">
        <v>14134</v>
      </c>
      <c r="C10026" s="1" t="s">
        <v>78</v>
      </c>
      <c r="D10026" s="1" t="s">
        <v>13119</v>
      </c>
      <c r="E10026" t="s">
        <v>769</v>
      </c>
      <c r="F10026" t="s">
        <v>14122</v>
      </c>
      <c r="G10026" t="s">
        <v>39</v>
      </c>
      <c r="H10026" t="s">
        <v>80</v>
      </c>
      <c r="I10026" t="s">
        <v>13121</v>
      </c>
      <c r="J10026" s="1">
        <v>7</v>
      </c>
      <c r="K10026" t="s">
        <v>14122</v>
      </c>
      <c r="L10026" t="s">
        <v>14123</v>
      </c>
      <c r="M10026" t="s">
        <v>14124</v>
      </c>
      <c r="N10026" s="126"/>
      <c r="Q10026" t="s">
        <v>14134</v>
      </c>
      <c r="R10026" t="s">
        <v>20088</v>
      </c>
      <c r="S10026" s="120">
        <v>0.6</v>
      </c>
      <c r="U10026"/>
    </row>
    <row r="10027" spans="1:21">
      <c r="A10027">
        <v>10026</v>
      </c>
      <c r="B10027" s="1" t="s">
        <v>14135</v>
      </c>
      <c r="C10027" s="1" t="s">
        <v>78</v>
      </c>
      <c r="D10027" s="1" t="s">
        <v>13119</v>
      </c>
      <c r="E10027" t="s">
        <v>769</v>
      </c>
      <c r="F10027" t="s">
        <v>14122</v>
      </c>
      <c r="G10027" t="s">
        <v>39</v>
      </c>
      <c r="H10027" t="s">
        <v>80</v>
      </c>
      <c r="I10027" t="s">
        <v>13121</v>
      </c>
      <c r="J10027" s="1">
        <v>7</v>
      </c>
      <c r="K10027" t="s">
        <v>14122</v>
      </c>
      <c r="L10027" t="s">
        <v>14123</v>
      </c>
      <c r="M10027" t="s">
        <v>14124</v>
      </c>
      <c r="N10027" s="126"/>
      <c r="Q10027" t="s">
        <v>14135</v>
      </c>
      <c r="R10027" t="s">
        <v>20088</v>
      </c>
      <c r="S10027" s="120">
        <v>0.6</v>
      </c>
      <c r="U10027"/>
    </row>
    <row r="10028" spans="1:21">
      <c r="A10028">
        <v>10027</v>
      </c>
      <c r="B10028" s="1" t="s">
        <v>14136</v>
      </c>
      <c r="C10028" s="1" t="s">
        <v>78</v>
      </c>
      <c r="D10028" s="1" t="s">
        <v>13119</v>
      </c>
      <c r="E10028" t="s">
        <v>769</v>
      </c>
      <c r="F10028" t="s">
        <v>14122</v>
      </c>
      <c r="G10028" t="s">
        <v>39</v>
      </c>
      <c r="H10028" t="s">
        <v>80</v>
      </c>
      <c r="I10028" t="s">
        <v>13121</v>
      </c>
      <c r="J10028" s="1">
        <v>7</v>
      </c>
      <c r="K10028" t="s">
        <v>14122</v>
      </c>
      <c r="L10028" t="s">
        <v>14123</v>
      </c>
      <c r="M10028" t="s">
        <v>14124</v>
      </c>
      <c r="N10028" s="126"/>
      <c r="Q10028" t="s">
        <v>14136</v>
      </c>
      <c r="R10028" t="s">
        <v>20088</v>
      </c>
      <c r="S10028" s="120">
        <v>0.6</v>
      </c>
      <c r="U10028"/>
    </row>
    <row r="10029" spans="1:21">
      <c r="A10029">
        <v>10028</v>
      </c>
      <c r="B10029" s="1" t="s">
        <v>14137</v>
      </c>
      <c r="C10029" s="1" t="s">
        <v>78</v>
      </c>
      <c r="D10029" s="1" t="s">
        <v>13119</v>
      </c>
      <c r="E10029" t="s">
        <v>769</v>
      </c>
      <c r="F10029" t="s">
        <v>14122</v>
      </c>
      <c r="G10029" t="s">
        <v>39</v>
      </c>
      <c r="H10029" t="s">
        <v>80</v>
      </c>
      <c r="I10029" t="s">
        <v>13121</v>
      </c>
      <c r="J10029" s="1">
        <v>7</v>
      </c>
      <c r="K10029" t="s">
        <v>14122</v>
      </c>
      <c r="L10029" t="s">
        <v>14123</v>
      </c>
      <c r="M10029" t="s">
        <v>14124</v>
      </c>
      <c r="N10029" s="126"/>
      <c r="Q10029" t="s">
        <v>14137</v>
      </c>
      <c r="R10029" t="s">
        <v>20088</v>
      </c>
      <c r="S10029" s="120">
        <v>0.6</v>
      </c>
      <c r="U10029"/>
    </row>
    <row r="10030" spans="1:21">
      <c r="A10030">
        <v>10029</v>
      </c>
      <c r="B10030" s="1" t="s">
        <v>14138</v>
      </c>
      <c r="C10030" s="1" t="s">
        <v>78</v>
      </c>
      <c r="D10030" s="1" t="s">
        <v>13119</v>
      </c>
      <c r="E10030" t="s">
        <v>769</v>
      </c>
      <c r="F10030" t="s">
        <v>14122</v>
      </c>
      <c r="G10030" t="s">
        <v>39</v>
      </c>
      <c r="H10030" t="s">
        <v>80</v>
      </c>
      <c r="I10030" t="s">
        <v>13121</v>
      </c>
      <c r="J10030" s="1">
        <v>7</v>
      </c>
      <c r="K10030" t="s">
        <v>14122</v>
      </c>
      <c r="L10030" t="s">
        <v>14123</v>
      </c>
      <c r="M10030" t="s">
        <v>14124</v>
      </c>
      <c r="N10030" s="126"/>
      <c r="Q10030" t="s">
        <v>14138</v>
      </c>
      <c r="R10030" t="s">
        <v>20088</v>
      </c>
      <c r="S10030" s="120">
        <v>0.6</v>
      </c>
      <c r="U10030"/>
    </row>
    <row r="10031" spans="1:21">
      <c r="A10031">
        <v>10030</v>
      </c>
      <c r="B10031" s="1" t="s">
        <v>14139</v>
      </c>
      <c r="C10031" s="1" t="s">
        <v>78</v>
      </c>
      <c r="D10031" s="1" t="s">
        <v>13119</v>
      </c>
      <c r="E10031" t="s">
        <v>769</v>
      </c>
      <c r="F10031" t="s">
        <v>14122</v>
      </c>
      <c r="G10031" t="s">
        <v>39</v>
      </c>
      <c r="H10031" t="s">
        <v>80</v>
      </c>
      <c r="I10031" t="s">
        <v>13121</v>
      </c>
      <c r="J10031" s="1">
        <v>7</v>
      </c>
      <c r="K10031" t="s">
        <v>14122</v>
      </c>
      <c r="L10031" t="s">
        <v>14123</v>
      </c>
      <c r="M10031" t="s">
        <v>14124</v>
      </c>
      <c r="N10031" s="126">
        <v>0.1</v>
      </c>
      <c r="Q10031" t="s">
        <v>14139</v>
      </c>
      <c r="R10031" t="s">
        <v>20088</v>
      </c>
      <c r="S10031" s="120">
        <v>0.6</v>
      </c>
      <c r="U10031"/>
    </row>
    <row r="10032" spans="1:21">
      <c r="A10032">
        <v>10031</v>
      </c>
      <c r="B10032" s="1" t="s">
        <v>14140</v>
      </c>
      <c r="C10032" s="1" t="s">
        <v>78</v>
      </c>
      <c r="D10032" s="1" t="s">
        <v>13119</v>
      </c>
      <c r="E10032" t="s">
        <v>769</v>
      </c>
      <c r="F10032" t="s">
        <v>14122</v>
      </c>
      <c r="G10032" t="s">
        <v>39</v>
      </c>
      <c r="H10032" t="s">
        <v>80</v>
      </c>
      <c r="I10032" t="s">
        <v>13121</v>
      </c>
      <c r="J10032" s="1">
        <v>7</v>
      </c>
      <c r="K10032" t="s">
        <v>14122</v>
      </c>
      <c r="L10032" t="s">
        <v>14123</v>
      </c>
      <c r="M10032" t="s">
        <v>14124</v>
      </c>
      <c r="N10032" s="126"/>
      <c r="Q10032" t="s">
        <v>14140</v>
      </c>
      <c r="R10032" t="s">
        <v>20088</v>
      </c>
      <c r="S10032" s="120">
        <v>0.6</v>
      </c>
      <c r="U10032"/>
    </row>
    <row r="10033" spans="1:21">
      <c r="A10033">
        <v>10032</v>
      </c>
      <c r="B10033" s="1" t="s">
        <v>14141</v>
      </c>
      <c r="C10033" s="1" t="s">
        <v>87</v>
      </c>
      <c r="D10033" s="1" t="s">
        <v>13119</v>
      </c>
      <c r="E10033" t="s">
        <v>769</v>
      </c>
      <c r="F10033" t="s">
        <v>14142</v>
      </c>
      <c r="G10033" t="s">
        <v>39</v>
      </c>
      <c r="H10033" t="s">
        <v>89</v>
      </c>
      <c r="I10033" t="s">
        <v>13121</v>
      </c>
      <c r="J10033" s="1">
        <v>7</v>
      </c>
      <c r="K10033" t="s">
        <v>14142</v>
      </c>
      <c r="L10033" t="s">
        <v>14143</v>
      </c>
      <c r="M10033" t="s">
        <v>14144</v>
      </c>
      <c r="N10033" s="126"/>
      <c r="Q10033" t="s">
        <v>14141</v>
      </c>
      <c r="R10033" t="s">
        <v>20089</v>
      </c>
      <c r="S10033" s="120">
        <v>0.6</v>
      </c>
      <c r="U10033"/>
    </row>
    <row r="10034" spans="1:21">
      <c r="A10034">
        <v>10033</v>
      </c>
      <c r="B10034" s="1" t="s">
        <v>14145</v>
      </c>
      <c r="C10034" s="1" t="s">
        <v>87</v>
      </c>
      <c r="D10034" s="1" t="s">
        <v>13119</v>
      </c>
      <c r="E10034" t="s">
        <v>769</v>
      </c>
      <c r="F10034" t="s">
        <v>14142</v>
      </c>
      <c r="G10034" t="s">
        <v>39</v>
      </c>
      <c r="H10034" t="s">
        <v>89</v>
      </c>
      <c r="I10034" t="s">
        <v>13121</v>
      </c>
      <c r="J10034" s="1">
        <v>7</v>
      </c>
      <c r="K10034" t="s">
        <v>14142</v>
      </c>
      <c r="L10034" t="s">
        <v>14143</v>
      </c>
      <c r="M10034" t="s">
        <v>14144</v>
      </c>
      <c r="N10034" s="126"/>
      <c r="Q10034" t="s">
        <v>14145</v>
      </c>
      <c r="R10034" t="s">
        <v>20089</v>
      </c>
      <c r="S10034" s="120">
        <v>0.6</v>
      </c>
      <c r="U10034"/>
    </row>
    <row r="10035" spans="1:21">
      <c r="A10035">
        <v>10034</v>
      </c>
      <c r="B10035" s="1" t="s">
        <v>14146</v>
      </c>
      <c r="C10035" s="1" t="s">
        <v>105</v>
      </c>
      <c r="D10035" s="1" t="s">
        <v>13119</v>
      </c>
      <c r="E10035" t="s">
        <v>769</v>
      </c>
      <c r="F10035" t="s">
        <v>14147</v>
      </c>
      <c r="G10035" t="s">
        <v>39</v>
      </c>
      <c r="H10035" t="s">
        <v>107</v>
      </c>
      <c r="I10035" t="s">
        <v>13121</v>
      </c>
      <c r="J10035" s="1">
        <v>7</v>
      </c>
      <c r="K10035" t="s">
        <v>14147</v>
      </c>
      <c r="L10035" t="s">
        <v>14148</v>
      </c>
      <c r="M10035" t="s">
        <v>14149</v>
      </c>
      <c r="N10035" s="126">
        <v>0.01</v>
      </c>
      <c r="Q10035" t="s">
        <v>14146</v>
      </c>
      <c r="R10035" t="s">
        <v>20090</v>
      </c>
      <c r="S10035" s="120">
        <v>0.6</v>
      </c>
      <c r="U10035"/>
    </row>
    <row r="10036" spans="1:21">
      <c r="A10036">
        <v>10035</v>
      </c>
      <c r="B10036" s="1" t="s">
        <v>13896</v>
      </c>
      <c r="C10036" s="1" t="s">
        <v>105</v>
      </c>
      <c r="D10036" s="1" t="s">
        <v>13119</v>
      </c>
      <c r="E10036" t="s">
        <v>769</v>
      </c>
      <c r="F10036" t="s">
        <v>14147</v>
      </c>
      <c r="G10036" t="s">
        <v>39</v>
      </c>
      <c r="H10036" t="s">
        <v>107</v>
      </c>
      <c r="I10036" t="s">
        <v>13121</v>
      </c>
      <c r="J10036" s="1">
        <v>7</v>
      </c>
      <c r="K10036" t="s">
        <v>14147</v>
      </c>
      <c r="L10036" t="s">
        <v>14148</v>
      </c>
      <c r="M10036" t="s">
        <v>14149</v>
      </c>
      <c r="N10036" s="126"/>
      <c r="Q10036" t="s">
        <v>13896</v>
      </c>
      <c r="R10036" t="s">
        <v>20090</v>
      </c>
      <c r="S10036" s="120">
        <v>0.6</v>
      </c>
      <c r="U10036"/>
    </row>
    <row r="10037" spans="1:21">
      <c r="A10037">
        <v>10036</v>
      </c>
      <c r="B10037" s="1" t="s">
        <v>14150</v>
      </c>
      <c r="C10037" s="1" t="s">
        <v>105</v>
      </c>
      <c r="D10037" s="1" t="s">
        <v>13119</v>
      </c>
      <c r="E10037" t="s">
        <v>769</v>
      </c>
      <c r="F10037" t="s">
        <v>14147</v>
      </c>
      <c r="G10037" t="s">
        <v>39</v>
      </c>
      <c r="H10037" t="s">
        <v>107</v>
      </c>
      <c r="I10037" t="s">
        <v>13121</v>
      </c>
      <c r="J10037" s="1">
        <v>7</v>
      </c>
      <c r="K10037" t="s">
        <v>14147</v>
      </c>
      <c r="L10037" t="s">
        <v>14148</v>
      </c>
      <c r="M10037" t="s">
        <v>14149</v>
      </c>
      <c r="N10037" s="126"/>
      <c r="Q10037" t="s">
        <v>14150</v>
      </c>
      <c r="R10037" t="s">
        <v>20090</v>
      </c>
      <c r="S10037" s="120">
        <v>0.6</v>
      </c>
      <c r="U10037"/>
    </row>
    <row r="10038" spans="1:21">
      <c r="A10038">
        <v>10037</v>
      </c>
      <c r="B10038" s="1" t="s">
        <v>14151</v>
      </c>
      <c r="C10038" s="1" t="s">
        <v>105</v>
      </c>
      <c r="D10038" s="1" t="s">
        <v>13119</v>
      </c>
      <c r="E10038" t="s">
        <v>769</v>
      </c>
      <c r="F10038" t="s">
        <v>14147</v>
      </c>
      <c r="G10038" t="s">
        <v>39</v>
      </c>
      <c r="H10038" t="s">
        <v>107</v>
      </c>
      <c r="I10038" t="s">
        <v>13121</v>
      </c>
      <c r="J10038" s="1">
        <v>7</v>
      </c>
      <c r="K10038" t="s">
        <v>14147</v>
      </c>
      <c r="L10038" t="s">
        <v>14148</v>
      </c>
      <c r="M10038" t="s">
        <v>14149</v>
      </c>
      <c r="N10038" s="126">
        <v>0.01</v>
      </c>
      <c r="Q10038" t="s">
        <v>14151</v>
      </c>
      <c r="R10038" t="s">
        <v>20090</v>
      </c>
      <c r="S10038" s="120">
        <v>0.6</v>
      </c>
      <c r="U10038"/>
    </row>
    <row r="10039" spans="1:21">
      <c r="A10039">
        <v>10038</v>
      </c>
      <c r="B10039" s="1" t="s">
        <v>14152</v>
      </c>
      <c r="C10039" s="1" t="s">
        <v>105</v>
      </c>
      <c r="D10039" s="1" t="s">
        <v>13119</v>
      </c>
      <c r="E10039" t="s">
        <v>769</v>
      </c>
      <c r="F10039" t="s">
        <v>14147</v>
      </c>
      <c r="G10039" t="s">
        <v>39</v>
      </c>
      <c r="H10039" t="s">
        <v>107</v>
      </c>
      <c r="I10039" t="s">
        <v>13121</v>
      </c>
      <c r="J10039" s="1">
        <v>7</v>
      </c>
      <c r="K10039" t="s">
        <v>14147</v>
      </c>
      <c r="L10039" t="s">
        <v>14148</v>
      </c>
      <c r="M10039" t="s">
        <v>14149</v>
      </c>
      <c r="N10039" s="126"/>
      <c r="Q10039" t="s">
        <v>14152</v>
      </c>
      <c r="R10039" t="s">
        <v>20090</v>
      </c>
      <c r="S10039" s="120">
        <v>0.6</v>
      </c>
      <c r="U10039"/>
    </row>
    <row r="10040" spans="1:21">
      <c r="A10040">
        <v>10039</v>
      </c>
      <c r="B10040" s="1" t="s">
        <v>14153</v>
      </c>
      <c r="C10040" s="1" t="s">
        <v>105</v>
      </c>
      <c r="D10040" s="1" t="s">
        <v>13119</v>
      </c>
      <c r="E10040" t="s">
        <v>769</v>
      </c>
      <c r="F10040" t="s">
        <v>14147</v>
      </c>
      <c r="G10040" t="s">
        <v>39</v>
      </c>
      <c r="H10040" t="s">
        <v>107</v>
      </c>
      <c r="I10040" t="s">
        <v>13121</v>
      </c>
      <c r="J10040" s="1">
        <v>7</v>
      </c>
      <c r="K10040" t="s">
        <v>14147</v>
      </c>
      <c r="L10040" t="s">
        <v>14148</v>
      </c>
      <c r="M10040" t="s">
        <v>14149</v>
      </c>
      <c r="N10040" s="126"/>
      <c r="Q10040" t="s">
        <v>14153</v>
      </c>
      <c r="R10040" t="s">
        <v>20090</v>
      </c>
      <c r="S10040" s="120">
        <v>0.6</v>
      </c>
      <c r="U10040"/>
    </row>
    <row r="10041" spans="1:21">
      <c r="A10041">
        <v>10040</v>
      </c>
      <c r="B10041" s="1" t="s">
        <v>14154</v>
      </c>
      <c r="C10041" s="1" t="s">
        <v>105</v>
      </c>
      <c r="D10041" s="1" t="s">
        <v>13119</v>
      </c>
      <c r="E10041" t="s">
        <v>769</v>
      </c>
      <c r="F10041" t="s">
        <v>14147</v>
      </c>
      <c r="G10041" t="s">
        <v>39</v>
      </c>
      <c r="H10041" t="s">
        <v>107</v>
      </c>
      <c r="I10041" t="s">
        <v>13121</v>
      </c>
      <c r="J10041" s="1">
        <v>7</v>
      </c>
      <c r="K10041" t="s">
        <v>14147</v>
      </c>
      <c r="L10041" t="s">
        <v>14148</v>
      </c>
      <c r="M10041" t="s">
        <v>14149</v>
      </c>
      <c r="N10041" s="126"/>
      <c r="Q10041" t="s">
        <v>14154</v>
      </c>
      <c r="R10041" t="s">
        <v>20090</v>
      </c>
      <c r="S10041" s="120">
        <v>0.6</v>
      </c>
      <c r="U10041"/>
    </row>
    <row r="10042" spans="1:21">
      <c r="A10042">
        <v>10041</v>
      </c>
      <c r="B10042" s="1" t="s">
        <v>14155</v>
      </c>
      <c r="C10042" s="1" t="s">
        <v>105</v>
      </c>
      <c r="D10042" s="1" t="s">
        <v>13119</v>
      </c>
      <c r="E10042" t="s">
        <v>769</v>
      </c>
      <c r="F10042" t="s">
        <v>14147</v>
      </c>
      <c r="G10042" t="s">
        <v>39</v>
      </c>
      <c r="H10042" t="s">
        <v>107</v>
      </c>
      <c r="I10042" t="s">
        <v>13121</v>
      </c>
      <c r="J10042" s="1">
        <v>7</v>
      </c>
      <c r="K10042" t="s">
        <v>14147</v>
      </c>
      <c r="L10042" t="s">
        <v>14148</v>
      </c>
      <c r="M10042" t="s">
        <v>14149</v>
      </c>
      <c r="N10042" s="126"/>
      <c r="Q10042" t="s">
        <v>14155</v>
      </c>
      <c r="R10042" t="s">
        <v>20090</v>
      </c>
      <c r="S10042" s="120">
        <v>0.6</v>
      </c>
      <c r="U10042"/>
    </row>
    <row r="10043" spans="1:21">
      <c r="A10043">
        <v>10042</v>
      </c>
      <c r="B10043" s="1" t="s">
        <v>14156</v>
      </c>
      <c r="C10043" s="1" t="s">
        <v>105</v>
      </c>
      <c r="D10043" s="1" t="s">
        <v>13119</v>
      </c>
      <c r="E10043" t="s">
        <v>769</v>
      </c>
      <c r="F10043" t="s">
        <v>14147</v>
      </c>
      <c r="G10043" t="s">
        <v>39</v>
      </c>
      <c r="H10043" t="s">
        <v>107</v>
      </c>
      <c r="I10043" t="s">
        <v>13121</v>
      </c>
      <c r="J10043" s="1">
        <v>7</v>
      </c>
      <c r="K10043" t="s">
        <v>14147</v>
      </c>
      <c r="L10043" t="s">
        <v>14148</v>
      </c>
      <c r="M10043" t="s">
        <v>14149</v>
      </c>
      <c r="N10043" s="126">
        <v>0.01</v>
      </c>
      <c r="Q10043" t="s">
        <v>14156</v>
      </c>
      <c r="R10043" t="s">
        <v>20090</v>
      </c>
      <c r="S10043" s="120">
        <v>0.6</v>
      </c>
      <c r="U10043"/>
    </row>
    <row r="10044" spans="1:21">
      <c r="A10044">
        <v>10043</v>
      </c>
      <c r="B10044" s="1" t="s">
        <v>14157</v>
      </c>
      <c r="C10044" s="1" t="s">
        <v>105</v>
      </c>
      <c r="D10044" s="1" t="s">
        <v>13119</v>
      </c>
      <c r="E10044" t="s">
        <v>769</v>
      </c>
      <c r="F10044" t="s">
        <v>14147</v>
      </c>
      <c r="G10044" t="s">
        <v>39</v>
      </c>
      <c r="H10044" t="s">
        <v>107</v>
      </c>
      <c r="I10044" t="s">
        <v>13121</v>
      </c>
      <c r="J10044" s="1">
        <v>7</v>
      </c>
      <c r="K10044" t="s">
        <v>14147</v>
      </c>
      <c r="L10044" t="s">
        <v>14148</v>
      </c>
      <c r="M10044" t="s">
        <v>14149</v>
      </c>
      <c r="N10044" s="126"/>
      <c r="Q10044" t="s">
        <v>14157</v>
      </c>
      <c r="R10044" t="s">
        <v>20090</v>
      </c>
      <c r="S10044" s="120">
        <v>0.6</v>
      </c>
      <c r="U10044"/>
    </row>
    <row r="10045" spans="1:21">
      <c r="A10045">
        <v>10044</v>
      </c>
      <c r="B10045" s="1" t="s">
        <v>14158</v>
      </c>
      <c r="C10045" s="1" t="s">
        <v>105</v>
      </c>
      <c r="D10045" s="1" t="s">
        <v>13119</v>
      </c>
      <c r="E10045" t="s">
        <v>769</v>
      </c>
      <c r="F10045" t="s">
        <v>14147</v>
      </c>
      <c r="G10045" t="s">
        <v>39</v>
      </c>
      <c r="H10045" t="s">
        <v>107</v>
      </c>
      <c r="I10045" t="s">
        <v>13121</v>
      </c>
      <c r="J10045" s="1">
        <v>7</v>
      </c>
      <c r="K10045" t="s">
        <v>14147</v>
      </c>
      <c r="L10045" t="s">
        <v>14148</v>
      </c>
      <c r="M10045" t="s">
        <v>14149</v>
      </c>
      <c r="N10045" s="126"/>
      <c r="Q10045" t="s">
        <v>14158</v>
      </c>
      <c r="R10045" t="s">
        <v>20090</v>
      </c>
      <c r="S10045" s="120">
        <v>0.6</v>
      </c>
      <c r="U10045"/>
    </row>
    <row r="10046" spans="1:21">
      <c r="A10046">
        <v>10045</v>
      </c>
      <c r="B10046" s="1" t="s">
        <v>14159</v>
      </c>
      <c r="C10046" s="1" t="s">
        <v>105</v>
      </c>
      <c r="D10046" s="1" t="s">
        <v>13119</v>
      </c>
      <c r="E10046" t="s">
        <v>769</v>
      </c>
      <c r="F10046" t="s">
        <v>14147</v>
      </c>
      <c r="G10046" t="s">
        <v>39</v>
      </c>
      <c r="H10046" t="s">
        <v>107</v>
      </c>
      <c r="I10046" t="s">
        <v>13121</v>
      </c>
      <c r="J10046" s="1">
        <v>7</v>
      </c>
      <c r="K10046" t="s">
        <v>14147</v>
      </c>
      <c r="L10046" t="s">
        <v>14148</v>
      </c>
      <c r="M10046" t="s">
        <v>14149</v>
      </c>
      <c r="N10046" s="126"/>
      <c r="Q10046" t="s">
        <v>14159</v>
      </c>
      <c r="R10046" t="s">
        <v>20090</v>
      </c>
      <c r="S10046" s="120">
        <v>0.6</v>
      </c>
      <c r="U10046"/>
    </row>
    <row r="10047" spans="1:21">
      <c r="A10047">
        <v>10046</v>
      </c>
      <c r="B10047" s="1" t="s">
        <v>14160</v>
      </c>
      <c r="C10047" s="1" t="s">
        <v>105</v>
      </c>
      <c r="D10047" s="1" t="s">
        <v>13119</v>
      </c>
      <c r="E10047" t="s">
        <v>769</v>
      </c>
      <c r="F10047" t="s">
        <v>14147</v>
      </c>
      <c r="G10047" t="s">
        <v>39</v>
      </c>
      <c r="H10047" t="s">
        <v>107</v>
      </c>
      <c r="I10047" t="s">
        <v>13121</v>
      </c>
      <c r="J10047" s="1">
        <v>7</v>
      </c>
      <c r="K10047" t="s">
        <v>14147</v>
      </c>
      <c r="L10047" t="s">
        <v>14148</v>
      </c>
      <c r="M10047" t="s">
        <v>14149</v>
      </c>
      <c r="N10047" s="126"/>
      <c r="Q10047" t="s">
        <v>14160</v>
      </c>
      <c r="R10047" t="s">
        <v>20090</v>
      </c>
      <c r="S10047" s="120">
        <v>0.6</v>
      </c>
      <c r="U10047"/>
    </row>
    <row r="10048" spans="1:21">
      <c r="A10048">
        <v>10047</v>
      </c>
      <c r="B10048" s="1" t="s">
        <v>14161</v>
      </c>
      <c r="C10048" s="1" t="s">
        <v>105</v>
      </c>
      <c r="D10048" s="1" t="s">
        <v>13119</v>
      </c>
      <c r="E10048" t="s">
        <v>769</v>
      </c>
      <c r="F10048" t="s">
        <v>14147</v>
      </c>
      <c r="G10048" t="s">
        <v>39</v>
      </c>
      <c r="H10048" t="s">
        <v>107</v>
      </c>
      <c r="I10048" t="s">
        <v>13121</v>
      </c>
      <c r="J10048" s="1">
        <v>7</v>
      </c>
      <c r="K10048" t="s">
        <v>14147</v>
      </c>
      <c r="L10048" t="s">
        <v>14148</v>
      </c>
      <c r="M10048" t="s">
        <v>14149</v>
      </c>
      <c r="N10048" s="126"/>
      <c r="Q10048" t="s">
        <v>14161</v>
      </c>
      <c r="R10048" t="s">
        <v>20090</v>
      </c>
      <c r="S10048" s="120">
        <v>0.6</v>
      </c>
      <c r="U10048"/>
    </row>
    <row r="10049" spans="1:21">
      <c r="A10049">
        <v>10048</v>
      </c>
      <c r="B10049" s="1" t="s">
        <v>14162</v>
      </c>
      <c r="C10049" s="1" t="s">
        <v>105</v>
      </c>
      <c r="D10049" s="1" t="s">
        <v>13119</v>
      </c>
      <c r="E10049" t="s">
        <v>769</v>
      </c>
      <c r="F10049" t="s">
        <v>14147</v>
      </c>
      <c r="G10049" t="s">
        <v>39</v>
      </c>
      <c r="H10049" t="s">
        <v>107</v>
      </c>
      <c r="I10049" t="s">
        <v>13121</v>
      </c>
      <c r="J10049" s="1">
        <v>7</v>
      </c>
      <c r="K10049" t="s">
        <v>14147</v>
      </c>
      <c r="L10049" t="s">
        <v>14148</v>
      </c>
      <c r="M10049" t="s">
        <v>14149</v>
      </c>
      <c r="N10049" s="126">
        <v>0.01</v>
      </c>
      <c r="Q10049" t="s">
        <v>14162</v>
      </c>
      <c r="R10049" t="s">
        <v>20090</v>
      </c>
      <c r="S10049" s="120">
        <v>0.6</v>
      </c>
      <c r="U10049"/>
    </row>
    <row r="10050" spans="1:21">
      <c r="A10050">
        <v>10049</v>
      </c>
      <c r="B10050" s="1" t="s">
        <v>14163</v>
      </c>
      <c r="C10050" s="1" t="s">
        <v>105</v>
      </c>
      <c r="D10050" s="1" t="s">
        <v>13119</v>
      </c>
      <c r="E10050" t="s">
        <v>769</v>
      </c>
      <c r="F10050" t="s">
        <v>14147</v>
      </c>
      <c r="G10050" t="s">
        <v>39</v>
      </c>
      <c r="H10050" t="s">
        <v>107</v>
      </c>
      <c r="I10050" t="s">
        <v>13121</v>
      </c>
      <c r="J10050" s="1">
        <v>7</v>
      </c>
      <c r="K10050" t="s">
        <v>14147</v>
      </c>
      <c r="L10050" t="s">
        <v>14148</v>
      </c>
      <c r="M10050" t="s">
        <v>14149</v>
      </c>
      <c r="N10050" s="126"/>
      <c r="Q10050" t="s">
        <v>14163</v>
      </c>
      <c r="R10050" t="s">
        <v>20090</v>
      </c>
      <c r="S10050" s="120">
        <v>0.6</v>
      </c>
      <c r="U10050"/>
    </row>
    <row r="10051" spans="1:21">
      <c r="A10051">
        <v>10050</v>
      </c>
      <c r="B10051" s="1" t="s">
        <v>14164</v>
      </c>
      <c r="C10051" s="1" t="s">
        <v>105</v>
      </c>
      <c r="D10051" s="1" t="s">
        <v>13119</v>
      </c>
      <c r="E10051" t="s">
        <v>769</v>
      </c>
      <c r="F10051" t="s">
        <v>14147</v>
      </c>
      <c r="G10051" t="s">
        <v>39</v>
      </c>
      <c r="H10051" t="s">
        <v>107</v>
      </c>
      <c r="I10051" t="s">
        <v>13121</v>
      </c>
      <c r="J10051" s="1">
        <v>7</v>
      </c>
      <c r="K10051" t="s">
        <v>14147</v>
      </c>
      <c r="L10051" t="s">
        <v>14148</v>
      </c>
      <c r="M10051" t="s">
        <v>14149</v>
      </c>
      <c r="N10051" s="126">
        <v>0.01</v>
      </c>
      <c r="Q10051" t="s">
        <v>14164</v>
      </c>
      <c r="R10051" t="s">
        <v>20090</v>
      </c>
      <c r="S10051" s="120">
        <v>0.6</v>
      </c>
      <c r="U10051"/>
    </row>
    <row r="10052" spans="1:21">
      <c r="A10052">
        <v>10051</v>
      </c>
      <c r="B10052" s="1" t="s">
        <v>14165</v>
      </c>
      <c r="C10052" s="1" t="s">
        <v>105</v>
      </c>
      <c r="D10052" s="1" t="s">
        <v>13119</v>
      </c>
      <c r="E10052" t="s">
        <v>769</v>
      </c>
      <c r="F10052" t="s">
        <v>14147</v>
      </c>
      <c r="G10052" t="s">
        <v>39</v>
      </c>
      <c r="H10052" t="s">
        <v>107</v>
      </c>
      <c r="I10052" t="s">
        <v>13121</v>
      </c>
      <c r="J10052" s="1">
        <v>7</v>
      </c>
      <c r="K10052" t="s">
        <v>14147</v>
      </c>
      <c r="L10052" t="s">
        <v>14148</v>
      </c>
      <c r="M10052" t="s">
        <v>14149</v>
      </c>
      <c r="N10052" s="126">
        <v>0.01</v>
      </c>
      <c r="Q10052" t="s">
        <v>14165</v>
      </c>
      <c r="R10052" t="s">
        <v>20090</v>
      </c>
      <c r="S10052" s="120">
        <v>0.6</v>
      </c>
      <c r="U10052"/>
    </row>
    <row r="10053" spans="1:21">
      <c r="A10053">
        <v>10052</v>
      </c>
      <c r="B10053" s="1" t="s">
        <v>14166</v>
      </c>
      <c r="C10053" s="1" t="s">
        <v>105</v>
      </c>
      <c r="D10053" s="1" t="s">
        <v>13119</v>
      </c>
      <c r="E10053" t="s">
        <v>769</v>
      </c>
      <c r="F10053" t="s">
        <v>14147</v>
      </c>
      <c r="G10053" t="s">
        <v>39</v>
      </c>
      <c r="H10053" t="s">
        <v>107</v>
      </c>
      <c r="I10053" t="s">
        <v>13121</v>
      </c>
      <c r="J10053" s="1">
        <v>7</v>
      </c>
      <c r="K10053" t="s">
        <v>14147</v>
      </c>
      <c r="L10053" t="s">
        <v>14148</v>
      </c>
      <c r="M10053" t="s">
        <v>14149</v>
      </c>
      <c r="N10053" s="126"/>
      <c r="Q10053" t="s">
        <v>14166</v>
      </c>
      <c r="R10053" t="s">
        <v>20090</v>
      </c>
      <c r="S10053" s="120">
        <v>0.6</v>
      </c>
      <c r="U10053"/>
    </row>
    <row r="10054" spans="1:21">
      <c r="A10054">
        <v>10053</v>
      </c>
      <c r="B10054" s="1" t="s">
        <v>14167</v>
      </c>
      <c r="C10054" s="1" t="s">
        <v>105</v>
      </c>
      <c r="D10054" s="1" t="s">
        <v>13119</v>
      </c>
      <c r="E10054" t="s">
        <v>769</v>
      </c>
      <c r="F10054" t="s">
        <v>14147</v>
      </c>
      <c r="G10054" t="s">
        <v>39</v>
      </c>
      <c r="H10054" t="s">
        <v>107</v>
      </c>
      <c r="I10054" t="s">
        <v>13121</v>
      </c>
      <c r="J10054" s="1">
        <v>7</v>
      </c>
      <c r="K10054" t="s">
        <v>14147</v>
      </c>
      <c r="L10054" t="s">
        <v>14148</v>
      </c>
      <c r="M10054" t="s">
        <v>14149</v>
      </c>
      <c r="N10054" s="126"/>
      <c r="Q10054" t="s">
        <v>14167</v>
      </c>
      <c r="R10054" t="s">
        <v>20090</v>
      </c>
      <c r="S10054" s="120">
        <v>0.6</v>
      </c>
      <c r="U10054"/>
    </row>
    <row r="10055" spans="1:21">
      <c r="A10055">
        <v>10054</v>
      </c>
      <c r="B10055" s="1" t="s">
        <v>14109</v>
      </c>
      <c r="C10055" s="1" t="s">
        <v>121</v>
      </c>
      <c r="D10055" s="1" t="s">
        <v>13119</v>
      </c>
      <c r="E10055" t="s">
        <v>769</v>
      </c>
      <c r="F10055" t="s">
        <v>14168</v>
      </c>
      <c r="G10055" t="s">
        <v>39</v>
      </c>
      <c r="H10055" t="s">
        <v>123</v>
      </c>
      <c r="I10055" t="s">
        <v>13121</v>
      </c>
      <c r="J10055" s="1">
        <v>7</v>
      </c>
      <c r="K10055" t="s">
        <v>14168</v>
      </c>
      <c r="L10055" t="s">
        <v>14169</v>
      </c>
      <c r="M10055" t="s">
        <v>14170</v>
      </c>
      <c r="N10055" s="126"/>
      <c r="Q10055" t="s">
        <v>14109</v>
      </c>
      <c r="R10055" t="s">
        <v>20091</v>
      </c>
      <c r="S10055" s="120">
        <v>0.6</v>
      </c>
      <c r="U10055"/>
    </row>
    <row r="10056" spans="1:21">
      <c r="A10056">
        <v>10055</v>
      </c>
      <c r="B10056" s="1" t="s">
        <v>14171</v>
      </c>
      <c r="C10056" s="1" t="s">
        <v>47</v>
      </c>
      <c r="D10056" s="1" t="s">
        <v>13119</v>
      </c>
      <c r="E10056" t="s">
        <v>769</v>
      </c>
      <c r="F10056" t="s">
        <v>14172</v>
      </c>
      <c r="G10056" t="s">
        <v>39</v>
      </c>
      <c r="H10056" t="s">
        <v>49</v>
      </c>
      <c r="I10056" t="s">
        <v>13121</v>
      </c>
      <c r="J10056" s="1">
        <v>7</v>
      </c>
      <c r="K10056" t="s">
        <v>14173</v>
      </c>
      <c r="L10056" t="s">
        <v>14174</v>
      </c>
      <c r="M10056" t="s">
        <v>14175</v>
      </c>
      <c r="N10056" s="126"/>
      <c r="Q10056" t="s">
        <v>14171</v>
      </c>
      <c r="R10056" t="s">
        <v>20092</v>
      </c>
      <c r="S10056" s="120">
        <v>0.6</v>
      </c>
      <c r="U10056"/>
    </row>
    <row r="10057" spans="1:21">
      <c r="A10057">
        <v>10056</v>
      </c>
      <c r="B10057" s="1" t="s">
        <v>14176</v>
      </c>
      <c r="C10057" s="1" t="s">
        <v>47</v>
      </c>
      <c r="D10057" s="1" t="s">
        <v>13119</v>
      </c>
      <c r="E10057" t="s">
        <v>769</v>
      </c>
      <c r="F10057" t="s">
        <v>14172</v>
      </c>
      <c r="G10057" t="s">
        <v>39</v>
      </c>
      <c r="H10057" t="s">
        <v>49</v>
      </c>
      <c r="I10057" t="s">
        <v>13121</v>
      </c>
      <c r="J10057" s="1">
        <v>7</v>
      </c>
      <c r="K10057" t="s">
        <v>14173</v>
      </c>
      <c r="L10057" t="s">
        <v>14174</v>
      </c>
      <c r="M10057" t="s">
        <v>14175</v>
      </c>
      <c r="N10057" s="126"/>
      <c r="Q10057" t="s">
        <v>14176</v>
      </c>
      <c r="R10057" t="s">
        <v>20092</v>
      </c>
      <c r="S10057" s="120">
        <v>0.6</v>
      </c>
      <c r="U10057"/>
    </row>
    <row r="10058" spans="1:21">
      <c r="A10058">
        <v>10057</v>
      </c>
      <c r="B10058" s="1" t="s">
        <v>13467</v>
      </c>
      <c r="C10058" s="1" t="s">
        <v>47</v>
      </c>
      <c r="D10058" s="1" t="s">
        <v>13119</v>
      </c>
      <c r="E10058" t="s">
        <v>769</v>
      </c>
      <c r="F10058" t="s">
        <v>14172</v>
      </c>
      <c r="G10058" t="s">
        <v>39</v>
      </c>
      <c r="H10058" t="s">
        <v>49</v>
      </c>
      <c r="I10058" t="s">
        <v>13121</v>
      </c>
      <c r="J10058" s="1">
        <v>7</v>
      </c>
      <c r="K10058" t="s">
        <v>14173</v>
      </c>
      <c r="L10058" t="s">
        <v>14174</v>
      </c>
      <c r="M10058" t="s">
        <v>14175</v>
      </c>
      <c r="N10058" s="126"/>
      <c r="Q10058" t="s">
        <v>13467</v>
      </c>
      <c r="R10058" t="s">
        <v>20092</v>
      </c>
      <c r="S10058" s="120">
        <v>0.6</v>
      </c>
      <c r="U10058"/>
    </row>
    <row r="10059" spans="1:21">
      <c r="A10059">
        <v>10058</v>
      </c>
      <c r="B10059" s="1" t="s">
        <v>14177</v>
      </c>
      <c r="C10059" s="1" t="s">
        <v>47</v>
      </c>
      <c r="D10059" s="1" t="s">
        <v>13119</v>
      </c>
      <c r="E10059" t="s">
        <v>769</v>
      </c>
      <c r="F10059" t="s">
        <v>14172</v>
      </c>
      <c r="G10059" t="s">
        <v>39</v>
      </c>
      <c r="H10059" t="s">
        <v>49</v>
      </c>
      <c r="I10059" t="s">
        <v>13121</v>
      </c>
      <c r="J10059" s="1">
        <v>7</v>
      </c>
      <c r="K10059" t="s">
        <v>14173</v>
      </c>
      <c r="L10059" t="s">
        <v>14174</v>
      </c>
      <c r="M10059" t="s">
        <v>14175</v>
      </c>
      <c r="N10059" s="126"/>
      <c r="Q10059" t="s">
        <v>14177</v>
      </c>
      <c r="R10059" t="s">
        <v>20092</v>
      </c>
      <c r="S10059" s="120">
        <v>0.6</v>
      </c>
      <c r="U10059"/>
    </row>
    <row r="10060" spans="1:21">
      <c r="A10060">
        <v>10059</v>
      </c>
      <c r="B10060" s="1" t="s">
        <v>14178</v>
      </c>
      <c r="C10060" s="1" t="s">
        <v>47</v>
      </c>
      <c r="D10060" s="1" t="s">
        <v>13119</v>
      </c>
      <c r="E10060" t="s">
        <v>769</v>
      </c>
      <c r="F10060" t="s">
        <v>14172</v>
      </c>
      <c r="G10060" t="s">
        <v>39</v>
      </c>
      <c r="H10060" t="s">
        <v>49</v>
      </c>
      <c r="I10060" t="s">
        <v>13121</v>
      </c>
      <c r="J10060" s="1">
        <v>7</v>
      </c>
      <c r="K10060" t="s">
        <v>14173</v>
      </c>
      <c r="L10060" t="s">
        <v>14174</v>
      </c>
      <c r="M10060" t="s">
        <v>14175</v>
      </c>
      <c r="N10060" s="126"/>
      <c r="Q10060" t="s">
        <v>14178</v>
      </c>
      <c r="R10060" t="s">
        <v>20092</v>
      </c>
      <c r="S10060" s="120">
        <v>0.6</v>
      </c>
      <c r="U10060"/>
    </row>
    <row r="10061" spans="1:21">
      <c r="A10061">
        <v>10060</v>
      </c>
      <c r="B10061" s="1" t="s">
        <v>14179</v>
      </c>
      <c r="C10061" s="1" t="s">
        <v>47</v>
      </c>
      <c r="D10061" s="1" t="s">
        <v>13119</v>
      </c>
      <c r="E10061" t="s">
        <v>769</v>
      </c>
      <c r="F10061" t="s">
        <v>14172</v>
      </c>
      <c r="G10061" t="s">
        <v>39</v>
      </c>
      <c r="H10061" t="s">
        <v>49</v>
      </c>
      <c r="I10061" t="s">
        <v>13121</v>
      </c>
      <c r="J10061" s="1">
        <v>7</v>
      </c>
      <c r="K10061" t="s">
        <v>14173</v>
      </c>
      <c r="L10061" t="s">
        <v>14174</v>
      </c>
      <c r="M10061" t="s">
        <v>14175</v>
      </c>
      <c r="N10061" s="126"/>
      <c r="Q10061" t="s">
        <v>14179</v>
      </c>
      <c r="R10061" t="s">
        <v>20092</v>
      </c>
      <c r="S10061" s="120">
        <v>0.6</v>
      </c>
      <c r="U10061"/>
    </row>
    <row r="10062" spans="1:21">
      <c r="A10062">
        <v>10061</v>
      </c>
      <c r="B10062" s="1" t="s">
        <v>13386</v>
      </c>
      <c r="C10062" s="1" t="s">
        <v>47</v>
      </c>
      <c r="D10062" s="1" t="s">
        <v>13119</v>
      </c>
      <c r="E10062" t="s">
        <v>769</v>
      </c>
      <c r="F10062" t="s">
        <v>14172</v>
      </c>
      <c r="G10062" t="s">
        <v>39</v>
      </c>
      <c r="H10062" t="s">
        <v>49</v>
      </c>
      <c r="I10062" t="s">
        <v>13121</v>
      </c>
      <c r="J10062" s="1">
        <v>7</v>
      </c>
      <c r="K10062" t="s">
        <v>14173</v>
      </c>
      <c r="L10062" t="s">
        <v>14174</v>
      </c>
      <c r="M10062" t="s">
        <v>14175</v>
      </c>
      <c r="N10062" s="126"/>
      <c r="Q10062" t="s">
        <v>13386</v>
      </c>
      <c r="R10062" t="s">
        <v>20092</v>
      </c>
      <c r="S10062" s="120">
        <v>0.6</v>
      </c>
      <c r="U10062"/>
    </row>
    <row r="10063" spans="1:21">
      <c r="A10063">
        <v>10062</v>
      </c>
      <c r="B10063" s="1" t="s">
        <v>14180</v>
      </c>
      <c r="C10063" s="1" t="s">
        <v>47</v>
      </c>
      <c r="D10063" s="1" t="s">
        <v>13119</v>
      </c>
      <c r="E10063" t="s">
        <v>769</v>
      </c>
      <c r="F10063" t="s">
        <v>14172</v>
      </c>
      <c r="G10063" t="s">
        <v>39</v>
      </c>
      <c r="H10063" t="s">
        <v>49</v>
      </c>
      <c r="I10063" t="s">
        <v>13121</v>
      </c>
      <c r="J10063" s="1">
        <v>7</v>
      </c>
      <c r="K10063" t="s">
        <v>14173</v>
      </c>
      <c r="L10063" t="s">
        <v>14174</v>
      </c>
      <c r="M10063" t="s">
        <v>14175</v>
      </c>
      <c r="N10063" s="126">
        <v>0.01</v>
      </c>
      <c r="Q10063" t="s">
        <v>14180</v>
      </c>
      <c r="R10063" t="s">
        <v>20092</v>
      </c>
      <c r="S10063" s="120">
        <v>0.6</v>
      </c>
      <c r="U10063"/>
    </row>
    <row r="10064" spans="1:21">
      <c r="A10064">
        <v>10063</v>
      </c>
      <c r="B10064" s="1" t="s">
        <v>14181</v>
      </c>
      <c r="C10064" s="1" t="s">
        <v>47</v>
      </c>
      <c r="D10064" s="1" t="s">
        <v>13119</v>
      </c>
      <c r="E10064" t="s">
        <v>769</v>
      </c>
      <c r="F10064" t="s">
        <v>14172</v>
      </c>
      <c r="G10064" t="s">
        <v>39</v>
      </c>
      <c r="H10064" t="s">
        <v>49</v>
      </c>
      <c r="I10064" t="s">
        <v>13121</v>
      </c>
      <c r="J10064" s="1">
        <v>7</v>
      </c>
      <c r="K10064" t="s">
        <v>14173</v>
      </c>
      <c r="L10064" t="s">
        <v>14174</v>
      </c>
      <c r="M10064" t="s">
        <v>14175</v>
      </c>
      <c r="N10064" s="126"/>
      <c r="Q10064" t="s">
        <v>14181</v>
      </c>
      <c r="R10064" t="s">
        <v>20092</v>
      </c>
      <c r="S10064" s="120">
        <v>0.6</v>
      </c>
      <c r="U10064"/>
    </row>
    <row r="10065" spans="1:21">
      <c r="A10065">
        <v>10064</v>
      </c>
      <c r="B10065" s="1" t="s">
        <v>14182</v>
      </c>
      <c r="C10065" s="1" t="s">
        <v>801</v>
      </c>
      <c r="D10065" s="1" t="s">
        <v>13119</v>
      </c>
      <c r="E10065" t="s">
        <v>769</v>
      </c>
      <c r="F10065" t="s">
        <v>14183</v>
      </c>
      <c r="G10065" t="s">
        <v>39</v>
      </c>
      <c r="H10065" t="s">
        <v>803</v>
      </c>
      <c r="I10065" t="s">
        <v>13121</v>
      </c>
      <c r="J10065" s="1">
        <v>7</v>
      </c>
      <c r="K10065" t="s">
        <v>14183</v>
      </c>
      <c r="L10065" t="s">
        <v>14184</v>
      </c>
      <c r="M10065" t="s">
        <v>14185</v>
      </c>
      <c r="N10065" s="126"/>
      <c r="Q10065" t="s">
        <v>14182</v>
      </c>
      <c r="R10065" t="s">
        <v>20093</v>
      </c>
      <c r="S10065" s="120">
        <v>0.6</v>
      </c>
      <c r="U10065"/>
    </row>
    <row r="10066" spans="1:21">
      <c r="A10066">
        <v>10065</v>
      </c>
      <c r="B10066" s="1" t="s">
        <v>14186</v>
      </c>
      <c r="C10066" s="1" t="s">
        <v>801</v>
      </c>
      <c r="D10066" s="1" t="s">
        <v>13119</v>
      </c>
      <c r="E10066" t="s">
        <v>769</v>
      </c>
      <c r="F10066" t="s">
        <v>14183</v>
      </c>
      <c r="G10066" t="s">
        <v>39</v>
      </c>
      <c r="H10066" t="s">
        <v>803</v>
      </c>
      <c r="I10066" t="s">
        <v>13121</v>
      </c>
      <c r="J10066" s="1">
        <v>7</v>
      </c>
      <c r="K10066" t="s">
        <v>14183</v>
      </c>
      <c r="L10066" t="s">
        <v>14184</v>
      </c>
      <c r="M10066" t="s">
        <v>14185</v>
      </c>
      <c r="N10066" s="126"/>
      <c r="Q10066" t="s">
        <v>14186</v>
      </c>
      <c r="R10066" t="s">
        <v>20093</v>
      </c>
      <c r="S10066" s="120">
        <v>0.6</v>
      </c>
      <c r="U10066"/>
    </row>
    <row r="10067" spans="1:21">
      <c r="A10067">
        <v>10066</v>
      </c>
      <c r="B10067" s="1" t="s">
        <v>14187</v>
      </c>
      <c r="C10067" s="1" t="s">
        <v>801</v>
      </c>
      <c r="D10067" s="1" t="s">
        <v>13119</v>
      </c>
      <c r="E10067" t="s">
        <v>769</v>
      </c>
      <c r="F10067" t="s">
        <v>14183</v>
      </c>
      <c r="G10067" t="s">
        <v>39</v>
      </c>
      <c r="H10067" t="s">
        <v>803</v>
      </c>
      <c r="I10067" t="s">
        <v>13121</v>
      </c>
      <c r="J10067" s="1">
        <v>7</v>
      </c>
      <c r="K10067" t="s">
        <v>14183</v>
      </c>
      <c r="L10067" t="s">
        <v>14184</v>
      </c>
      <c r="M10067" t="s">
        <v>14185</v>
      </c>
      <c r="N10067" s="126">
        <v>0.01</v>
      </c>
      <c r="Q10067" t="s">
        <v>14187</v>
      </c>
      <c r="R10067" t="s">
        <v>20093</v>
      </c>
      <c r="S10067" s="120">
        <v>0.6</v>
      </c>
      <c r="U10067"/>
    </row>
    <row r="10068" spans="1:21">
      <c r="A10068">
        <v>10067</v>
      </c>
      <c r="B10068" s="1" t="s">
        <v>14188</v>
      </c>
      <c r="C10068" s="1" t="s">
        <v>801</v>
      </c>
      <c r="D10068" s="1" t="s">
        <v>13119</v>
      </c>
      <c r="E10068" t="s">
        <v>769</v>
      </c>
      <c r="F10068" t="s">
        <v>14183</v>
      </c>
      <c r="G10068" t="s">
        <v>39</v>
      </c>
      <c r="H10068" t="s">
        <v>803</v>
      </c>
      <c r="I10068" t="s">
        <v>13121</v>
      </c>
      <c r="J10068" s="1">
        <v>7</v>
      </c>
      <c r="K10068" t="s">
        <v>14183</v>
      </c>
      <c r="L10068" t="s">
        <v>14184</v>
      </c>
      <c r="M10068" t="s">
        <v>14185</v>
      </c>
      <c r="N10068" s="126"/>
      <c r="Q10068" t="s">
        <v>14188</v>
      </c>
      <c r="R10068" t="s">
        <v>20093</v>
      </c>
      <c r="S10068" s="120">
        <v>0.6</v>
      </c>
      <c r="U10068"/>
    </row>
    <row r="10069" spans="1:21">
      <c r="A10069">
        <v>10068</v>
      </c>
      <c r="B10069" s="1" t="s">
        <v>14189</v>
      </c>
      <c r="C10069" s="1" t="s">
        <v>801</v>
      </c>
      <c r="D10069" s="1" t="s">
        <v>13119</v>
      </c>
      <c r="E10069" t="s">
        <v>769</v>
      </c>
      <c r="F10069" t="s">
        <v>14183</v>
      </c>
      <c r="G10069" t="s">
        <v>39</v>
      </c>
      <c r="H10069" t="s">
        <v>803</v>
      </c>
      <c r="I10069" t="s">
        <v>13121</v>
      </c>
      <c r="J10069" s="1">
        <v>7</v>
      </c>
      <c r="K10069" t="s">
        <v>14183</v>
      </c>
      <c r="L10069" t="s">
        <v>14184</v>
      </c>
      <c r="M10069" t="s">
        <v>14185</v>
      </c>
      <c r="N10069" s="126"/>
      <c r="Q10069" t="s">
        <v>14189</v>
      </c>
      <c r="R10069" t="s">
        <v>20093</v>
      </c>
      <c r="S10069" s="120">
        <v>0.6</v>
      </c>
      <c r="U10069"/>
    </row>
    <row r="10070" spans="1:21">
      <c r="A10070">
        <v>10069</v>
      </c>
      <c r="B10070" s="1" t="s">
        <v>5637</v>
      </c>
      <c r="C10070" s="1" t="s">
        <v>801</v>
      </c>
      <c r="D10070" s="1" t="s">
        <v>13119</v>
      </c>
      <c r="E10070" t="s">
        <v>769</v>
      </c>
      <c r="F10070" t="s">
        <v>14183</v>
      </c>
      <c r="G10070" t="s">
        <v>39</v>
      </c>
      <c r="H10070" t="s">
        <v>803</v>
      </c>
      <c r="I10070" t="s">
        <v>13121</v>
      </c>
      <c r="J10070" s="1">
        <v>7</v>
      </c>
      <c r="K10070" t="s">
        <v>14183</v>
      </c>
      <c r="L10070" t="s">
        <v>14184</v>
      </c>
      <c r="M10070" t="s">
        <v>14185</v>
      </c>
      <c r="N10070" s="126"/>
      <c r="Q10070" t="s">
        <v>5637</v>
      </c>
      <c r="R10070" t="s">
        <v>20093</v>
      </c>
      <c r="S10070" s="120">
        <v>0.6</v>
      </c>
      <c r="U10070"/>
    </row>
    <row r="10071" spans="1:21">
      <c r="A10071">
        <v>10070</v>
      </c>
      <c r="B10071" s="1" t="s">
        <v>14190</v>
      </c>
      <c r="C10071" s="1" t="s">
        <v>801</v>
      </c>
      <c r="D10071" s="1" t="s">
        <v>13119</v>
      </c>
      <c r="E10071" t="s">
        <v>769</v>
      </c>
      <c r="F10071" t="s">
        <v>14183</v>
      </c>
      <c r="G10071" t="s">
        <v>39</v>
      </c>
      <c r="H10071" t="s">
        <v>803</v>
      </c>
      <c r="I10071" t="s">
        <v>13121</v>
      </c>
      <c r="J10071" s="1">
        <v>7</v>
      </c>
      <c r="K10071" t="s">
        <v>14183</v>
      </c>
      <c r="L10071" t="s">
        <v>14184</v>
      </c>
      <c r="M10071" t="s">
        <v>14185</v>
      </c>
      <c r="N10071" s="126"/>
      <c r="Q10071" t="s">
        <v>14190</v>
      </c>
      <c r="R10071" t="s">
        <v>20093</v>
      </c>
      <c r="S10071" s="120">
        <v>0.6</v>
      </c>
      <c r="U10071"/>
    </row>
    <row r="10072" spans="1:21">
      <c r="A10072">
        <v>10071</v>
      </c>
      <c r="B10072" s="1" t="s">
        <v>14191</v>
      </c>
      <c r="C10072" s="1" t="s">
        <v>801</v>
      </c>
      <c r="D10072" s="1" t="s">
        <v>13119</v>
      </c>
      <c r="E10072" t="s">
        <v>769</v>
      </c>
      <c r="F10072" t="s">
        <v>14183</v>
      </c>
      <c r="G10072" t="s">
        <v>39</v>
      </c>
      <c r="H10072" t="s">
        <v>803</v>
      </c>
      <c r="I10072" t="s">
        <v>13121</v>
      </c>
      <c r="J10072" s="1">
        <v>7</v>
      </c>
      <c r="K10072" t="s">
        <v>14183</v>
      </c>
      <c r="L10072" t="s">
        <v>14184</v>
      </c>
      <c r="M10072" t="s">
        <v>14185</v>
      </c>
      <c r="N10072" s="126"/>
      <c r="Q10072" t="s">
        <v>14191</v>
      </c>
      <c r="R10072" t="s">
        <v>20093</v>
      </c>
      <c r="S10072" s="120">
        <v>0.6</v>
      </c>
      <c r="U10072"/>
    </row>
    <row r="10073" spans="1:21">
      <c r="A10073">
        <v>10072</v>
      </c>
      <c r="B10073" s="1" t="s">
        <v>14192</v>
      </c>
      <c r="C10073" s="1" t="s">
        <v>801</v>
      </c>
      <c r="D10073" s="1" t="s">
        <v>13119</v>
      </c>
      <c r="E10073" t="s">
        <v>769</v>
      </c>
      <c r="F10073" t="s">
        <v>14183</v>
      </c>
      <c r="G10073" t="s">
        <v>39</v>
      </c>
      <c r="H10073" t="s">
        <v>803</v>
      </c>
      <c r="I10073" t="s">
        <v>13121</v>
      </c>
      <c r="J10073" s="1">
        <v>7</v>
      </c>
      <c r="K10073" t="s">
        <v>14183</v>
      </c>
      <c r="L10073" t="s">
        <v>14184</v>
      </c>
      <c r="M10073" t="s">
        <v>14185</v>
      </c>
      <c r="N10073" s="126"/>
      <c r="Q10073" t="s">
        <v>14192</v>
      </c>
      <c r="R10073" t="s">
        <v>20093</v>
      </c>
      <c r="S10073" s="120">
        <v>0.6</v>
      </c>
      <c r="U10073"/>
    </row>
    <row r="10074" spans="1:21">
      <c r="A10074">
        <v>10073</v>
      </c>
      <c r="B10074" s="1" t="s">
        <v>14193</v>
      </c>
      <c r="C10074" s="1" t="s">
        <v>801</v>
      </c>
      <c r="D10074" s="1" t="s">
        <v>13119</v>
      </c>
      <c r="E10074" t="s">
        <v>769</v>
      </c>
      <c r="F10074" t="s">
        <v>14183</v>
      </c>
      <c r="G10074" t="s">
        <v>39</v>
      </c>
      <c r="H10074" t="s">
        <v>803</v>
      </c>
      <c r="I10074" t="s">
        <v>13121</v>
      </c>
      <c r="J10074" s="1">
        <v>7</v>
      </c>
      <c r="K10074" t="s">
        <v>14183</v>
      </c>
      <c r="L10074" t="s">
        <v>14184</v>
      </c>
      <c r="M10074" t="s">
        <v>14185</v>
      </c>
      <c r="N10074" s="126"/>
      <c r="Q10074" t="s">
        <v>14193</v>
      </c>
      <c r="R10074" t="s">
        <v>20093</v>
      </c>
      <c r="S10074" s="120">
        <v>0.6</v>
      </c>
      <c r="U10074"/>
    </row>
    <row r="10075" spans="1:21">
      <c r="A10075">
        <v>10074</v>
      </c>
      <c r="B10075" s="1" t="s">
        <v>14194</v>
      </c>
      <c r="C10075" s="1" t="s">
        <v>801</v>
      </c>
      <c r="D10075" s="1" t="s">
        <v>13119</v>
      </c>
      <c r="E10075" t="s">
        <v>769</v>
      </c>
      <c r="F10075" t="s">
        <v>14183</v>
      </c>
      <c r="G10075" t="s">
        <v>39</v>
      </c>
      <c r="H10075" t="s">
        <v>803</v>
      </c>
      <c r="I10075" t="s">
        <v>13121</v>
      </c>
      <c r="J10075" s="1">
        <v>7</v>
      </c>
      <c r="K10075" t="s">
        <v>14183</v>
      </c>
      <c r="L10075" t="s">
        <v>14184</v>
      </c>
      <c r="M10075" t="s">
        <v>14185</v>
      </c>
      <c r="N10075" s="126"/>
      <c r="Q10075" t="s">
        <v>14194</v>
      </c>
      <c r="R10075" t="s">
        <v>20093</v>
      </c>
      <c r="S10075" s="120">
        <v>0.6</v>
      </c>
      <c r="U10075"/>
    </row>
    <row r="10076" spans="1:21">
      <c r="A10076">
        <v>10075</v>
      </c>
      <c r="B10076" s="1" t="s">
        <v>14195</v>
      </c>
      <c r="C10076" s="1" t="s">
        <v>801</v>
      </c>
      <c r="D10076" s="1" t="s">
        <v>13119</v>
      </c>
      <c r="E10076" t="s">
        <v>769</v>
      </c>
      <c r="F10076" t="s">
        <v>14183</v>
      </c>
      <c r="G10076" t="s">
        <v>39</v>
      </c>
      <c r="H10076" t="s">
        <v>803</v>
      </c>
      <c r="I10076" t="s">
        <v>13121</v>
      </c>
      <c r="J10076" s="1">
        <v>7</v>
      </c>
      <c r="K10076" t="s">
        <v>14183</v>
      </c>
      <c r="L10076" t="s">
        <v>14184</v>
      </c>
      <c r="M10076" t="s">
        <v>14185</v>
      </c>
      <c r="N10076" s="126"/>
      <c r="Q10076" t="s">
        <v>14195</v>
      </c>
      <c r="R10076" t="s">
        <v>20093</v>
      </c>
      <c r="S10076" s="120">
        <v>0.6</v>
      </c>
      <c r="U10076"/>
    </row>
    <row r="10077" spans="1:21">
      <c r="A10077">
        <v>10076</v>
      </c>
      <c r="B10077" s="1" t="s">
        <v>14196</v>
      </c>
      <c r="C10077" s="1" t="s">
        <v>801</v>
      </c>
      <c r="D10077" s="1" t="s">
        <v>13119</v>
      </c>
      <c r="E10077" t="s">
        <v>769</v>
      </c>
      <c r="F10077" t="s">
        <v>14183</v>
      </c>
      <c r="G10077" t="s">
        <v>39</v>
      </c>
      <c r="H10077" t="s">
        <v>803</v>
      </c>
      <c r="I10077" t="s">
        <v>13121</v>
      </c>
      <c r="J10077" s="1">
        <v>7</v>
      </c>
      <c r="K10077" t="s">
        <v>14183</v>
      </c>
      <c r="L10077" t="s">
        <v>14184</v>
      </c>
      <c r="M10077" t="s">
        <v>14185</v>
      </c>
      <c r="N10077" s="126"/>
      <c r="Q10077" t="s">
        <v>14196</v>
      </c>
      <c r="R10077" t="s">
        <v>20093</v>
      </c>
      <c r="S10077" s="120">
        <v>0.6</v>
      </c>
      <c r="U10077"/>
    </row>
    <row r="10078" spans="1:21">
      <c r="A10078">
        <v>10077</v>
      </c>
      <c r="B10078" s="1" t="s">
        <v>14197</v>
      </c>
      <c r="C10078" s="1" t="s">
        <v>801</v>
      </c>
      <c r="D10078" s="1" t="s">
        <v>13119</v>
      </c>
      <c r="E10078" t="s">
        <v>769</v>
      </c>
      <c r="F10078" t="s">
        <v>14183</v>
      </c>
      <c r="G10078" t="s">
        <v>39</v>
      </c>
      <c r="H10078" t="s">
        <v>803</v>
      </c>
      <c r="I10078" t="s">
        <v>13121</v>
      </c>
      <c r="J10078" s="1">
        <v>7</v>
      </c>
      <c r="K10078" t="s">
        <v>14183</v>
      </c>
      <c r="L10078" t="s">
        <v>14184</v>
      </c>
      <c r="M10078" t="s">
        <v>14185</v>
      </c>
      <c r="N10078" s="126"/>
      <c r="Q10078" t="s">
        <v>14197</v>
      </c>
      <c r="R10078" t="s">
        <v>20093</v>
      </c>
      <c r="S10078" s="120">
        <v>0.6</v>
      </c>
      <c r="U10078"/>
    </row>
    <row r="10079" spans="1:21">
      <c r="A10079">
        <v>10078</v>
      </c>
      <c r="B10079" s="1" t="s">
        <v>14198</v>
      </c>
      <c r="C10079" s="1" t="s">
        <v>164</v>
      </c>
      <c r="D10079" s="1" t="s">
        <v>13119</v>
      </c>
      <c r="E10079" t="s">
        <v>769</v>
      </c>
      <c r="F10079" t="s">
        <v>14199</v>
      </c>
      <c r="G10079" t="s">
        <v>39</v>
      </c>
      <c r="H10079" t="s">
        <v>166</v>
      </c>
      <c r="I10079" t="s">
        <v>13121</v>
      </c>
      <c r="J10079" s="1">
        <v>7</v>
      </c>
      <c r="K10079" t="s">
        <v>14199</v>
      </c>
      <c r="L10079" t="s">
        <v>14200</v>
      </c>
      <c r="M10079" t="s">
        <v>14201</v>
      </c>
      <c r="N10079" s="126"/>
      <c r="Q10079" t="s">
        <v>14198</v>
      </c>
      <c r="R10079" t="s">
        <v>20094</v>
      </c>
      <c r="S10079" s="120">
        <v>0.6</v>
      </c>
      <c r="U10079"/>
    </row>
    <row r="10080" spans="1:21">
      <c r="A10080">
        <v>10079</v>
      </c>
      <c r="B10080" s="1" t="s">
        <v>14202</v>
      </c>
      <c r="C10080" s="1" t="s">
        <v>164</v>
      </c>
      <c r="D10080" s="1" t="s">
        <v>13119</v>
      </c>
      <c r="E10080" t="s">
        <v>769</v>
      </c>
      <c r="F10080" t="s">
        <v>14199</v>
      </c>
      <c r="G10080" t="s">
        <v>39</v>
      </c>
      <c r="H10080" t="s">
        <v>166</v>
      </c>
      <c r="I10080" t="s">
        <v>13121</v>
      </c>
      <c r="J10080" s="1">
        <v>7</v>
      </c>
      <c r="K10080" t="s">
        <v>14199</v>
      </c>
      <c r="L10080" t="s">
        <v>14200</v>
      </c>
      <c r="M10080" t="s">
        <v>14201</v>
      </c>
      <c r="N10080" s="126"/>
      <c r="Q10080" t="s">
        <v>14202</v>
      </c>
      <c r="R10080" t="s">
        <v>20094</v>
      </c>
      <c r="S10080" s="120">
        <v>0.6</v>
      </c>
      <c r="U10080"/>
    </row>
    <row r="10081" spans="1:21">
      <c r="A10081">
        <v>10080</v>
      </c>
      <c r="B10081" s="1" t="s">
        <v>14203</v>
      </c>
      <c r="C10081" s="1" t="s">
        <v>164</v>
      </c>
      <c r="D10081" s="1" t="s">
        <v>13119</v>
      </c>
      <c r="E10081" t="s">
        <v>769</v>
      </c>
      <c r="F10081" t="s">
        <v>14199</v>
      </c>
      <c r="G10081" t="s">
        <v>39</v>
      </c>
      <c r="H10081" t="s">
        <v>166</v>
      </c>
      <c r="I10081" t="s">
        <v>13121</v>
      </c>
      <c r="J10081" s="1">
        <v>7</v>
      </c>
      <c r="K10081" t="s">
        <v>14199</v>
      </c>
      <c r="L10081" t="s">
        <v>14200</v>
      </c>
      <c r="M10081" t="s">
        <v>14201</v>
      </c>
      <c r="N10081" s="126"/>
      <c r="Q10081" t="s">
        <v>14203</v>
      </c>
      <c r="R10081" t="s">
        <v>20094</v>
      </c>
      <c r="S10081" s="120">
        <v>0.6</v>
      </c>
      <c r="U10081"/>
    </row>
    <row r="10082" spans="1:21">
      <c r="A10082">
        <v>10081</v>
      </c>
      <c r="B10082" s="1" t="s">
        <v>14204</v>
      </c>
      <c r="C10082" s="1" t="s">
        <v>164</v>
      </c>
      <c r="D10082" s="1" t="s">
        <v>13119</v>
      </c>
      <c r="E10082" t="s">
        <v>769</v>
      </c>
      <c r="F10082" t="s">
        <v>14199</v>
      </c>
      <c r="G10082" t="s">
        <v>39</v>
      </c>
      <c r="H10082" t="s">
        <v>166</v>
      </c>
      <c r="I10082" t="s">
        <v>13121</v>
      </c>
      <c r="J10082" s="1">
        <v>7</v>
      </c>
      <c r="K10082" t="s">
        <v>14199</v>
      </c>
      <c r="L10082" t="s">
        <v>14200</v>
      </c>
      <c r="M10082" t="s">
        <v>14201</v>
      </c>
      <c r="N10082" s="126">
        <v>0.01</v>
      </c>
      <c r="Q10082" t="s">
        <v>14204</v>
      </c>
      <c r="R10082" t="s">
        <v>20094</v>
      </c>
      <c r="S10082" s="120">
        <v>0.6</v>
      </c>
      <c r="U10082"/>
    </row>
    <row r="10083" spans="1:21">
      <c r="A10083">
        <v>10082</v>
      </c>
      <c r="B10083" s="1" t="s">
        <v>14205</v>
      </c>
      <c r="C10083" s="1" t="s">
        <v>164</v>
      </c>
      <c r="D10083" s="1" t="s">
        <v>13119</v>
      </c>
      <c r="E10083" t="s">
        <v>769</v>
      </c>
      <c r="F10083" t="s">
        <v>14199</v>
      </c>
      <c r="G10083" t="s">
        <v>39</v>
      </c>
      <c r="H10083" t="s">
        <v>166</v>
      </c>
      <c r="I10083" t="s">
        <v>13121</v>
      </c>
      <c r="J10083" s="1">
        <v>7</v>
      </c>
      <c r="K10083" t="s">
        <v>14199</v>
      </c>
      <c r="L10083" t="s">
        <v>14200</v>
      </c>
      <c r="M10083" t="s">
        <v>14201</v>
      </c>
      <c r="N10083" s="126"/>
      <c r="Q10083" t="s">
        <v>14205</v>
      </c>
      <c r="R10083" t="s">
        <v>20094</v>
      </c>
      <c r="S10083" s="120">
        <v>0.6</v>
      </c>
      <c r="U10083"/>
    </row>
    <row r="10084" spans="1:21">
      <c r="A10084">
        <v>10083</v>
      </c>
      <c r="B10084" s="1" t="s">
        <v>14206</v>
      </c>
      <c r="C10084" s="1" t="s">
        <v>164</v>
      </c>
      <c r="D10084" s="1" t="s">
        <v>13119</v>
      </c>
      <c r="E10084" t="s">
        <v>769</v>
      </c>
      <c r="F10084" t="s">
        <v>14199</v>
      </c>
      <c r="G10084" t="s">
        <v>39</v>
      </c>
      <c r="H10084" t="s">
        <v>166</v>
      </c>
      <c r="I10084" t="s">
        <v>13121</v>
      </c>
      <c r="J10084" s="1">
        <v>7</v>
      </c>
      <c r="K10084" t="s">
        <v>14199</v>
      </c>
      <c r="L10084" t="s">
        <v>14200</v>
      </c>
      <c r="M10084" t="s">
        <v>14201</v>
      </c>
      <c r="N10084" s="126"/>
      <c r="Q10084" t="s">
        <v>14206</v>
      </c>
      <c r="R10084" t="s">
        <v>20094</v>
      </c>
      <c r="S10084" s="120">
        <v>0.6</v>
      </c>
      <c r="U10084"/>
    </row>
    <row r="10085" spans="1:21">
      <c r="A10085">
        <v>10084</v>
      </c>
      <c r="B10085" s="1" t="s">
        <v>14207</v>
      </c>
      <c r="C10085" s="1" t="s">
        <v>164</v>
      </c>
      <c r="D10085" s="1" t="s">
        <v>13119</v>
      </c>
      <c r="E10085" t="s">
        <v>769</v>
      </c>
      <c r="F10085" t="s">
        <v>14199</v>
      </c>
      <c r="G10085" t="s">
        <v>39</v>
      </c>
      <c r="H10085" t="s">
        <v>166</v>
      </c>
      <c r="I10085" t="s">
        <v>13121</v>
      </c>
      <c r="J10085" s="1">
        <v>7</v>
      </c>
      <c r="K10085" t="s">
        <v>14199</v>
      </c>
      <c r="L10085" t="s">
        <v>14200</v>
      </c>
      <c r="M10085" t="s">
        <v>14201</v>
      </c>
      <c r="N10085" s="126"/>
      <c r="Q10085" t="s">
        <v>14207</v>
      </c>
      <c r="R10085" t="s">
        <v>20094</v>
      </c>
      <c r="S10085" s="120">
        <v>0.6</v>
      </c>
      <c r="U10085"/>
    </row>
    <row r="10086" spans="1:21">
      <c r="A10086">
        <v>10085</v>
      </c>
      <c r="B10086" s="1" t="s">
        <v>14208</v>
      </c>
      <c r="C10086" s="1" t="s">
        <v>164</v>
      </c>
      <c r="D10086" s="1" t="s">
        <v>13119</v>
      </c>
      <c r="E10086" t="s">
        <v>769</v>
      </c>
      <c r="F10086" t="s">
        <v>14199</v>
      </c>
      <c r="G10086" t="s">
        <v>39</v>
      </c>
      <c r="H10086" t="s">
        <v>166</v>
      </c>
      <c r="I10086" t="s">
        <v>13121</v>
      </c>
      <c r="J10086" s="1">
        <v>7</v>
      </c>
      <c r="K10086" t="s">
        <v>14199</v>
      </c>
      <c r="L10086" t="s">
        <v>14200</v>
      </c>
      <c r="M10086" t="s">
        <v>14201</v>
      </c>
      <c r="N10086" s="126">
        <v>0.01</v>
      </c>
      <c r="Q10086" t="s">
        <v>14208</v>
      </c>
      <c r="R10086" t="s">
        <v>20094</v>
      </c>
      <c r="S10086" s="120">
        <v>0.6</v>
      </c>
      <c r="U10086"/>
    </row>
    <row r="10087" spans="1:21">
      <c r="A10087">
        <v>10086</v>
      </c>
      <c r="B10087" s="1" t="s">
        <v>14167</v>
      </c>
      <c r="C10087" s="1" t="s">
        <v>164</v>
      </c>
      <c r="D10087" s="1" t="s">
        <v>13119</v>
      </c>
      <c r="E10087" t="s">
        <v>769</v>
      </c>
      <c r="F10087" t="s">
        <v>14199</v>
      </c>
      <c r="G10087" t="s">
        <v>39</v>
      </c>
      <c r="H10087" t="s">
        <v>166</v>
      </c>
      <c r="I10087" t="s">
        <v>13121</v>
      </c>
      <c r="J10087" s="1">
        <v>7</v>
      </c>
      <c r="K10087" t="s">
        <v>14199</v>
      </c>
      <c r="L10087" t="s">
        <v>14200</v>
      </c>
      <c r="M10087" t="s">
        <v>14201</v>
      </c>
      <c r="N10087" s="126"/>
      <c r="Q10087" t="s">
        <v>14167</v>
      </c>
      <c r="R10087" t="s">
        <v>20094</v>
      </c>
      <c r="S10087" s="120">
        <v>0.6</v>
      </c>
      <c r="U10087"/>
    </row>
    <row r="10088" spans="1:21">
      <c r="A10088">
        <v>10087</v>
      </c>
      <c r="B10088" s="1" t="s">
        <v>14209</v>
      </c>
      <c r="C10088" s="1" t="s">
        <v>164</v>
      </c>
      <c r="D10088" s="1" t="s">
        <v>13119</v>
      </c>
      <c r="E10088" t="s">
        <v>769</v>
      </c>
      <c r="F10088" t="s">
        <v>14199</v>
      </c>
      <c r="G10088" t="s">
        <v>39</v>
      </c>
      <c r="H10088" t="s">
        <v>166</v>
      </c>
      <c r="I10088" t="s">
        <v>13121</v>
      </c>
      <c r="J10088" s="1">
        <v>7</v>
      </c>
      <c r="K10088" t="s">
        <v>14199</v>
      </c>
      <c r="L10088" t="s">
        <v>14200</v>
      </c>
      <c r="M10088" t="s">
        <v>14201</v>
      </c>
      <c r="N10088" s="126"/>
      <c r="Q10088" t="s">
        <v>14209</v>
      </c>
      <c r="R10088" t="s">
        <v>20094</v>
      </c>
      <c r="S10088" s="120">
        <v>0.6</v>
      </c>
      <c r="U10088"/>
    </row>
    <row r="10089" spans="1:21">
      <c r="A10089">
        <v>10088</v>
      </c>
      <c r="B10089" s="1" t="s">
        <v>14210</v>
      </c>
      <c r="C10089" s="1" t="s">
        <v>164</v>
      </c>
      <c r="D10089" s="1" t="s">
        <v>13119</v>
      </c>
      <c r="E10089" t="s">
        <v>769</v>
      </c>
      <c r="F10089" t="s">
        <v>14199</v>
      </c>
      <c r="G10089" t="s">
        <v>39</v>
      </c>
      <c r="H10089" t="s">
        <v>166</v>
      </c>
      <c r="I10089" t="s">
        <v>13121</v>
      </c>
      <c r="J10089" s="1">
        <v>7</v>
      </c>
      <c r="K10089" t="s">
        <v>14199</v>
      </c>
      <c r="L10089" t="s">
        <v>14200</v>
      </c>
      <c r="M10089" t="s">
        <v>14201</v>
      </c>
      <c r="N10089" s="126"/>
      <c r="Q10089" t="s">
        <v>14210</v>
      </c>
      <c r="R10089" t="s">
        <v>20094</v>
      </c>
      <c r="S10089" s="120">
        <v>0.6</v>
      </c>
      <c r="U10089"/>
    </row>
    <row r="10090" spans="1:21">
      <c r="A10090">
        <v>10089</v>
      </c>
      <c r="B10090" s="1" t="s">
        <v>14211</v>
      </c>
      <c r="C10090" s="1" t="s">
        <v>164</v>
      </c>
      <c r="D10090" s="1" t="s">
        <v>13119</v>
      </c>
      <c r="E10090" t="s">
        <v>769</v>
      </c>
      <c r="F10090" t="s">
        <v>14199</v>
      </c>
      <c r="G10090" t="s">
        <v>39</v>
      </c>
      <c r="H10090" t="s">
        <v>166</v>
      </c>
      <c r="I10090" t="s">
        <v>13121</v>
      </c>
      <c r="J10090" s="1">
        <v>7</v>
      </c>
      <c r="K10090" t="s">
        <v>14199</v>
      </c>
      <c r="L10090" t="s">
        <v>14200</v>
      </c>
      <c r="M10090" t="s">
        <v>14201</v>
      </c>
      <c r="N10090" s="126"/>
      <c r="Q10090" t="s">
        <v>14211</v>
      </c>
      <c r="R10090" t="s">
        <v>20094</v>
      </c>
      <c r="S10090" s="120">
        <v>0.6</v>
      </c>
      <c r="U10090"/>
    </row>
    <row r="10091" spans="1:21">
      <c r="A10091">
        <v>10090</v>
      </c>
      <c r="B10091" s="1" t="s">
        <v>14212</v>
      </c>
      <c r="C10091" s="1" t="s">
        <v>164</v>
      </c>
      <c r="D10091" s="1" t="s">
        <v>13119</v>
      </c>
      <c r="E10091" t="s">
        <v>769</v>
      </c>
      <c r="F10091" t="s">
        <v>14199</v>
      </c>
      <c r="G10091" t="s">
        <v>39</v>
      </c>
      <c r="H10091" t="s">
        <v>166</v>
      </c>
      <c r="I10091" t="s">
        <v>13121</v>
      </c>
      <c r="J10091" s="1">
        <v>7</v>
      </c>
      <c r="K10091" t="s">
        <v>14199</v>
      </c>
      <c r="L10091" t="s">
        <v>14200</v>
      </c>
      <c r="M10091" t="s">
        <v>14201</v>
      </c>
      <c r="N10091" s="126"/>
      <c r="Q10091" t="s">
        <v>14212</v>
      </c>
      <c r="R10091" t="s">
        <v>20094</v>
      </c>
      <c r="S10091" s="120">
        <v>0.6</v>
      </c>
      <c r="U10091"/>
    </row>
    <row r="10092" spans="1:21">
      <c r="A10092">
        <v>10091</v>
      </c>
      <c r="B10092" s="1" t="s">
        <v>14213</v>
      </c>
      <c r="C10092" s="1" t="s">
        <v>164</v>
      </c>
      <c r="D10092" s="1" t="s">
        <v>13119</v>
      </c>
      <c r="E10092" t="s">
        <v>769</v>
      </c>
      <c r="F10092" t="s">
        <v>14199</v>
      </c>
      <c r="G10092" t="s">
        <v>39</v>
      </c>
      <c r="H10092" t="s">
        <v>166</v>
      </c>
      <c r="I10092" t="s">
        <v>13121</v>
      </c>
      <c r="J10092" s="1">
        <v>7</v>
      </c>
      <c r="K10092" t="s">
        <v>14199</v>
      </c>
      <c r="L10092" t="s">
        <v>14200</v>
      </c>
      <c r="M10092" t="s">
        <v>14201</v>
      </c>
      <c r="N10092" s="126"/>
      <c r="Q10092" t="s">
        <v>14213</v>
      </c>
      <c r="R10092" t="s">
        <v>20094</v>
      </c>
      <c r="S10092" s="120">
        <v>0.6</v>
      </c>
      <c r="U10092"/>
    </row>
    <row r="10093" spans="1:21">
      <c r="A10093">
        <v>10092</v>
      </c>
      <c r="B10093" s="1" t="s">
        <v>14214</v>
      </c>
      <c r="C10093" s="1" t="s">
        <v>164</v>
      </c>
      <c r="D10093" s="1" t="s">
        <v>13119</v>
      </c>
      <c r="E10093" t="s">
        <v>769</v>
      </c>
      <c r="F10093" t="s">
        <v>14199</v>
      </c>
      <c r="G10093" t="s">
        <v>39</v>
      </c>
      <c r="H10093" t="s">
        <v>166</v>
      </c>
      <c r="I10093" t="s">
        <v>13121</v>
      </c>
      <c r="J10093" s="1">
        <v>7</v>
      </c>
      <c r="K10093" t="s">
        <v>14199</v>
      </c>
      <c r="L10093" t="s">
        <v>14200</v>
      </c>
      <c r="M10093" t="s">
        <v>14201</v>
      </c>
      <c r="N10093" s="126"/>
      <c r="Q10093" t="s">
        <v>14214</v>
      </c>
      <c r="R10093" t="s">
        <v>20094</v>
      </c>
      <c r="S10093" s="120">
        <v>0.6</v>
      </c>
      <c r="U10093"/>
    </row>
    <row r="10094" spans="1:21">
      <c r="A10094">
        <v>10093</v>
      </c>
      <c r="B10094" s="1" t="s">
        <v>14215</v>
      </c>
      <c r="C10094" s="1" t="s">
        <v>164</v>
      </c>
      <c r="D10094" s="1" t="s">
        <v>13119</v>
      </c>
      <c r="E10094" t="s">
        <v>769</v>
      </c>
      <c r="F10094" t="s">
        <v>14199</v>
      </c>
      <c r="G10094" t="s">
        <v>39</v>
      </c>
      <c r="H10094" t="s">
        <v>166</v>
      </c>
      <c r="I10094" t="s">
        <v>13121</v>
      </c>
      <c r="J10094" s="1">
        <v>7</v>
      </c>
      <c r="K10094" t="s">
        <v>14199</v>
      </c>
      <c r="L10094" t="s">
        <v>14200</v>
      </c>
      <c r="M10094" t="s">
        <v>14201</v>
      </c>
      <c r="N10094" s="126">
        <v>0.01</v>
      </c>
      <c r="Q10094" t="s">
        <v>14215</v>
      </c>
      <c r="R10094" t="s">
        <v>20094</v>
      </c>
      <c r="S10094" s="120">
        <v>0.6</v>
      </c>
      <c r="U10094"/>
    </row>
    <row r="10095" spans="1:21">
      <c r="A10095">
        <v>10094</v>
      </c>
      <c r="B10095" s="1" t="s">
        <v>14216</v>
      </c>
      <c r="C10095" s="1" t="s">
        <v>164</v>
      </c>
      <c r="D10095" s="1" t="s">
        <v>13119</v>
      </c>
      <c r="E10095" t="s">
        <v>769</v>
      </c>
      <c r="F10095" t="s">
        <v>14199</v>
      </c>
      <c r="G10095" t="s">
        <v>39</v>
      </c>
      <c r="H10095" t="s">
        <v>166</v>
      </c>
      <c r="I10095" t="s">
        <v>13121</v>
      </c>
      <c r="J10095" s="1">
        <v>7</v>
      </c>
      <c r="K10095" t="s">
        <v>14199</v>
      </c>
      <c r="L10095" t="s">
        <v>14200</v>
      </c>
      <c r="M10095" t="s">
        <v>14201</v>
      </c>
      <c r="N10095" s="126"/>
      <c r="Q10095" t="s">
        <v>14216</v>
      </c>
      <c r="R10095" t="s">
        <v>20094</v>
      </c>
      <c r="S10095" s="120">
        <v>0.6</v>
      </c>
      <c r="U10095"/>
    </row>
    <row r="10096" spans="1:21">
      <c r="A10096">
        <v>10095</v>
      </c>
      <c r="B10096" s="1" t="s">
        <v>14217</v>
      </c>
      <c r="C10096" s="1" t="s">
        <v>164</v>
      </c>
      <c r="D10096" s="1" t="s">
        <v>13119</v>
      </c>
      <c r="E10096" t="s">
        <v>769</v>
      </c>
      <c r="F10096" t="s">
        <v>14199</v>
      </c>
      <c r="G10096" t="s">
        <v>39</v>
      </c>
      <c r="H10096" t="s">
        <v>166</v>
      </c>
      <c r="I10096" t="s">
        <v>13121</v>
      </c>
      <c r="J10096" s="1">
        <v>7</v>
      </c>
      <c r="K10096" t="s">
        <v>14199</v>
      </c>
      <c r="L10096" t="s">
        <v>14200</v>
      </c>
      <c r="M10096" t="s">
        <v>14201</v>
      </c>
      <c r="N10096" s="126"/>
      <c r="Q10096" t="s">
        <v>14217</v>
      </c>
      <c r="R10096" t="s">
        <v>20094</v>
      </c>
      <c r="S10096" s="120">
        <v>0.6</v>
      </c>
      <c r="U10096"/>
    </row>
    <row r="10097" spans="1:21">
      <c r="A10097">
        <v>10096</v>
      </c>
      <c r="B10097" s="1" t="s">
        <v>14218</v>
      </c>
      <c r="C10097" s="1" t="s">
        <v>164</v>
      </c>
      <c r="D10097" s="1" t="s">
        <v>13119</v>
      </c>
      <c r="E10097" t="s">
        <v>769</v>
      </c>
      <c r="F10097" t="s">
        <v>14199</v>
      </c>
      <c r="G10097" t="s">
        <v>39</v>
      </c>
      <c r="H10097" t="s">
        <v>166</v>
      </c>
      <c r="I10097" t="s">
        <v>13121</v>
      </c>
      <c r="J10097" s="1">
        <v>7</v>
      </c>
      <c r="K10097" t="s">
        <v>14199</v>
      </c>
      <c r="L10097" t="s">
        <v>14200</v>
      </c>
      <c r="M10097" t="s">
        <v>14201</v>
      </c>
      <c r="N10097" s="126"/>
      <c r="Q10097" t="s">
        <v>14218</v>
      </c>
      <c r="R10097" t="s">
        <v>20094</v>
      </c>
      <c r="S10097" s="120">
        <v>0.6</v>
      </c>
      <c r="U10097"/>
    </row>
    <row r="10098" spans="1:21">
      <c r="A10098">
        <v>10097</v>
      </c>
      <c r="B10098" s="1" t="s">
        <v>14219</v>
      </c>
      <c r="C10098" s="1" t="s">
        <v>164</v>
      </c>
      <c r="D10098" s="1" t="s">
        <v>13119</v>
      </c>
      <c r="E10098" t="s">
        <v>769</v>
      </c>
      <c r="F10098" t="s">
        <v>14199</v>
      </c>
      <c r="G10098" t="s">
        <v>39</v>
      </c>
      <c r="H10098" t="s">
        <v>166</v>
      </c>
      <c r="I10098" t="s">
        <v>13121</v>
      </c>
      <c r="J10098" s="1">
        <v>7</v>
      </c>
      <c r="K10098" t="s">
        <v>14199</v>
      </c>
      <c r="L10098" t="s">
        <v>14200</v>
      </c>
      <c r="M10098" t="s">
        <v>14201</v>
      </c>
      <c r="N10098" s="126"/>
      <c r="Q10098" t="s">
        <v>14219</v>
      </c>
      <c r="R10098" t="s">
        <v>20094</v>
      </c>
      <c r="S10098" s="120">
        <v>0.6</v>
      </c>
      <c r="U10098"/>
    </row>
    <row r="10099" spans="1:21">
      <c r="A10099">
        <v>10098</v>
      </c>
      <c r="B10099" s="1" t="s">
        <v>14220</v>
      </c>
      <c r="C10099" s="1" t="s">
        <v>164</v>
      </c>
      <c r="D10099" s="1" t="s">
        <v>13119</v>
      </c>
      <c r="E10099" t="s">
        <v>769</v>
      </c>
      <c r="F10099" t="s">
        <v>14199</v>
      </c>
      <c r="G10099" t="s">
        <v>39</v>
      </c>
      <c r="H10099" t="s">
        <v>166</v>
      </c>
      <c r="I10099" t="s">
        <v>13121</v>
      </c>
      <c r="J10099" s="1">
        <v>7</v>
      </c>
      <c r="K10099" t="s">
        <v>14199</v>
      </c>
      <c r="L10099" t="s">
        <v>14200</v>
      </c>
      <c r="M10099" t="s">
        <v>14201</v>
      </c>
      <c r="N10099" s="126"/>
      <c r="Q10099" t="s">
        <v>14220</v>
      </c>
      <c r="R10099" t="s">
        <v>20094</v>
      </c>
      <c r="S10099" s="120">
        <v>0.6</v>
      </c>
      <c r="U10099"/>
    </row>
    <row r="10100" spans="1:21">
      <c r="A10100">
        <v>10099</v>
      </c>
      <c r="B10100" s="1" t="s">
        <v>14221</v>
      </c>
      <c r="C10100" s="1" t="s">
        <v>164</v>
      </c>
      <c r="D10100" s="1" t="s">
        <v>13119</v>
      </c>
      <c r="E10100" t="s">
        <v>769</v>
      </c>
      <c r="F10100" t="s">
        <v>14199</v>
      </c>
      <c r="G10100" t="s">
        <v>39</v>
      </c>
      <c r="H10100" t="s">
        <v>166</v>
      </c>
      <c r="I10100" t="s">
        <v>13121</v>
      </c>
      <c r="J10100" s="1">
        <v>7</v>
      </c>
      <c r="K10100" t="s">
        <v>14199</v>
      </c>
      <c r="L10100" t="s">
        <v>14200</v>
      </c>
      <c r="M10100" t="s">
        <v>14201</v>
      </c>
      <c r="N10100" s="126"/>
      <c r="Q10100" t="s">
        <v>14221</v>
      </c>
      <c r="R10100" t="s">
        <v>20094</v>
      </c>
      <c r="S10100" s="120">
        <v>0.6</v>
      </c>
      <c r="U10100"/>
    </row>
    <row r="10101" spans="1:21">
      <c r="A10101">
        <v>10100</v>
      </c>
      <c r="B10101" s="1" t="s">
        <v>14222</v>
      </c>
      <c r="C10101" s="1" t="s">
        <v>164</v>
      </c>
      <c r="D10101" s="1" t="s">
        <v>13119</v>
      </c>
      <c r="E10101" t="s">
        <v>769</v>
      </c>
      <c r="F10101" t="s">
        <v>14199</v>
      </c>
      <c r="G10101" t="s">
        <v>39</v>
      </c>
      <c r="H10101" t="s">
        <v>166</v>
      </c>
      <c r="I10101" t="s">
        <v>13121</v>
      </c>
      <c r="J10101" s="1">
        <v>7</v>
      </c>
      <c r="K10101" t="s">
        <v>14199</v>
      </c>
      <c r="L10101" t="s">
        <v>14200</v>
      </c>
      <c r="M10101" t="s">
        <v>14201</v>
      </c>
      <c r="N10101" s="126"/>
      <c r="Q10101" t="s">
        <v>14222</v>
      </c>
      <c r="R10101" t="s">
        <v>20094</v>
      </c>
      <c r="S10101" s="120">
        <v>0.6</v>
      </c>
      <c r="U10101"/>
    </row>
    <row r="10102" spans="1:21">
      <c r="A10102">
        <v>10101</v>
      </c>
      <c r="B10102" s="1" t="s">
        <v>13973</v>
      </c>
      <c r="C10102" s="1" t="s">
        <v>164</v>
      </c>
      <c r="D10102" s="1" t="s">
        <v>13119</v>
      </c>
      <c r="E10102" t="s">
        <v>769</v>
      </c>
      <c r="F10102" t="s">
        <v>14199</v>
      </c>
      <c r="G10102" t="s">
        <v>39</v>
      </c>
      <c r="H10102" t="s">
        <v>166</v>
      </c>
      <c r="I10102" t="s">
        <v>13121</v>
      </c>
      <c r="J10102" s="1">
        <v>7</v>
      </c>
      <c r="K10102" t="s">
        <v>14199</v>
      </c>
      <c r="L10102" t="s">
        <v>14200</v>
      </c>
      <c r="M10102" t="s">
        <v>14201</v>
      </c>
      <c r="N10102" s="126"/>
      <c r="Q10102" t="s">
        <v>13973</v>
      </c>
      <c r="R10102" t="s">
        <v>20094</v>
      </c>
      <c r="S10102" s="120">
        <v>0.6</v>
      </c>
      <c r="U10102"/>
    </row>
    <row r="10103" spans="1:21">
      <c r="A10103">
        <v>10102</v>
      </c>
      <c r="B10103" s="1" t="s">
        <v>14223</v>
      </c>
      <c r="C10103" s="1" t="s">
        <v>164</v>
      </c>
      <c r="D10103" s="1" t="s">
        <v>13119</v>
      </c>
      <c r="E10103" t="s">
        <v>769</v>
      </c>
      <c r="F10103" t="s">
        <v>14199</v>
      </c>
      <c r="G10103" t="s">
        <v>39</v>
      </c>
      <c r="H10103" t="s">
        <v>166</v>
      </c>
      <c r="I10103" t="s">
        <v>13121</v>
      </c>
      <c r="J10103" s="1">
        <v>7</v>
      </c>
      <c r="K10103" t="s">
        <v>14199</v>
      </c>
      <c r="L10103" t="s">
        <v>14200</v>
      </c>
      <c r="M10103" t="s">
        <v>14201</v>
      </c>
      <c r="N10103" s="126"/>
      <c r="Q10103" t="s">
        <v>14223</v>
      </c>
      <c r="R10103" t="s">
        <v>20094</v>
      </c>
      <c r="S10103" s="120">
        <v>0.6</v>
      </c>
      <c r="U10103"/>
    </row>
    <row r="10104" spans="1:21">
      <c r="A10104">
        <v>10103</v>
      </c>
      <c r="B10104" s="1" t="s">
        <v>14224</v>
      </c>
      <c r="C10104" s="1" t="s">
        <v>164</v>
      </c>
      <c r="D10104" s="1" t="s">
        <v>13119</v>
      </c>
      <c r="E10104" t="s">
        <v>769</v>
      </c>
      <c r="F10104" t="s">
        <v>14199</v>
      </c>
      <c r="G10104" t="s">
        <v>39</v>
      </c>
      <c r="H10104" t="s">
        <v>166</v>
      </c>
      <c r="I10104" t="s">
        <v>13121</v>
      </c>
      <c r="J10104" s="1">
        <v>7</v>
      </c>
      <c r="K10104" t="s">
        <v>14199</v>
      </c>
      <c r="L10104" t="s">
        <v>14200</v>
      </c>
      <c r="M10104" t="s">
        <v>14201</v>
      </c>
      <c r="N10104" s="126"/>
      <c r="Q10104" t="s">
        <v>14224</v>
      </c>
      <c r="R10104" t="s">
        <v>20094</v>
      </c>
      <c r="S10104" s="120">
        <v>0.6</v>
      </c>
      <c r="U10104"/>
    </row>
    <row r="10105" spans="1:21">
      <c r="A10105">
        <v>10104</v>
      </c>
      <c r="B10105" s="1" t="s">
        <v>14225</v>
      </c>
      <c r="C10105" s="1" t="s">
        <v>164</v>
      </c>
      <c r="D10105" s="1" t="s">
        <v>13119</v>
      </c>
      <c r="E10105" t="s">
        <v>769</v>
      </c>
      <c r="F10105" t="s">
        <v>14199</v>
      </c>
      <c r="G10105" t="s">
        <v>39</v>
      </c>
      <c r="H10105" t="s">
        <v>166</v>
      </c>
      <c r="I10105" t="s">
        <v>13121</v>
      </c>
      <c r="J10105" s="1">
        <v>7</v>
      </c>
      <c r="K10105" t="s">
        <v>14199</v>
      </c>
      <c r="L10105" t="s">
        <v>14200</v>
      </c>
      <c r="M10105" t="s">
        <v>14201</v>
      </c>
      <c r="N10105" s="126"/>
      <c r="Q10105" t="s">
        <v>14225</v>
      </c>
      <c r="R10105" t="s">
        <v>20094</v>
      </c>
      <c r="S10105" s="120">
        <v>0.6</v>
      </c>
      <c r="U10105"/>
    </row>
    <row r="10106" spans="1:21">
      <c r="A10106">
        <v>10105</v>
      </c>
      <c r="B10106" s="1" t="s">
        <v>14226</v>
      </c>
      <c r="C10106" s="1" t="s">
        <v>164</v>
      </c>
      <c r="D10106" s="1" t="s">
        <v>13119</v>
      </c>
      <c r="E10106" t="s">
        <v>769</v>
      </c>
      <c r="F10106" t="s">
        <v>14199</v>
      </c>
      <c r="G10106" t="s">
        <v>39</v>
      </c>
      <c r="H10106" t="s">
        <v>166</v>
      </c>
      <c r="I10106" t="s">
        <v>13121</v>
      </c>
      <c r="J10106" s="1">
        <v>7</v>
      </c>
      <c r="K10106" t="s">
        <v>14199</v>
      </c>
      <c r="L10106" t="s">
        <v>14200</v>
      </c>
      <c r="M10106" t="s">
        <v>14201</v>
      </c>
      <c r="N10106" s="126"/>
      <c r="Q10106" t="s">
        <v>14226</v>
      </c>
      <c r="R10106" t="s">
        <v>20094</v>
      </c>
      <c r="S10106" s="120">
        <v>0.6</v>
      </c>
      <c r="U10106"/>
    </row>
    <row r="10107" spans="1:21">
      <c r="A10107">
        <v>10106</v>
      </c>
      <c r="B10107" s="1" t="s">
        <v>14227</v>
      </c>
      <c r="C10107" s="1" t="s">
        <v>164</v>
      </c>
      <c r="D10107" s="1" t="s">
        <v>13119</v>
      </c>
      <c r="E10107" t="s">
        <v>769</v>
      </c>
      <c r="F10107" t="s">
        <v>14199</v>
      </c>
      <c r="G10107" t="s">
        <v>39</v>
      </c>
      <c r="H10107" t="s">
        <v>166</v>
      </c>
      <c r="I10107" t="s">
        <v>13121</v>
      </c>
      <c r="J10107" s="1">
        <v>7</v>
      </c>
      <c r="K10107" t="s">
        <v>14199</v>
      </c>
      <c r="L10107" t="s">
        <v>14200</v>
      </c>
      <c r="M10107" t="s">
        <v>14201</v>
      </c>
      <c r="N10107" s="126"/>
      <c r="Q10107" t="s">
        <v>14227</v>
      </c>
      <c r="R10107" t="s">
        <v>20094</v>
      </c>
      <c r="S10107" s="120">
        <v>0.6</v>
      </c>
      <c r="U10107"/>
    </row>
    <row r="10108" spans="1:21">
      <c r="A10108">
        <v>10107</v>
      </c>
      <c r="B10108" s="1" t="s">
        <v>14228</v>
      </c>
      <c r="C10108" s="1" t="s">
        <v>164</v>
      </c>
      <c r="D10108" s="1" t="s">
        <v>13119</v>
      </c>
      <c r="E10108" t="s">
        <v>769</v>
      </c>
      <c r="F10108" t="s">
        <v>14199</v>
      </c>
      <c r="G10108" t="s">
        <v>39</v>
      </c>
      <c r="H10108" t="s">
        <v>166</v>
      </c>
      <c r="I10108" t="s">
        <v>13121</v>
      </c>
      <c r="J10108" s="1">
        <v>7</v>
      </c>
      <c r="K10108" t="s">
        <v>14199</v>
      </c>
      <c r="L10108" t="s">
        <v>14200</v>
      </c>
      <c r="M10108" t="s">
        <v>14201</v>
      </c>
      <c r="N10108" s="126"/>
      <c r="Q10108" t="s">
        <v>14228</v>
      </c>
      <c r="R10108" t="s">
        <v>20094</v>
      </c>
      <c r="S10108" s="120">
        <v>0.6</v>
      </c>
      <c r="U10108"/>
    </row>
    <row r="10109" spans="1:21">
      <c r="A10109">
        <v>10108</v>
      </c>
      <c r="B10109" s="1" t="s">
        <v>14229</v>
      </c>
      <c r="C10109" s="1" t="s">
        <v>164</v>
      </c>
      <c r="D10109" s="1" t="s">
        <v>13119</v>
      </c>
      <c r="E10109" t="s">
        <v>769</v>
      </c>
      <c r="F10109" t="s">
        <v>14199</v>
      </c>
      <c r="G10109" t="s">
        <v>39</v>
      </c>
      <c r="H10109" t="s">
        <v>166</v>
      </c>
      <c r="I10109" t="s">
        <v>13121</v>
      </c>
      <c r="J10109" s="1">
        <v>7</v>
      </c>
      <c r="K10109" t="s">
        <v>14199</v>
      </c>
      <c r="L10109" t="s">
        <v>14200</v>
      </c>
      <c r="M10109" t="s">
        <v>14201</v>
      </c>
      <c r="N10109" s="126"/>
      <c r="Q10109" t="s">
        <v>14229</v>
      </c>
      <c r="R10109" t="s">
        <v>20094</v>
      </c>
      <c r="S10109" s="120">
        <v>0.6</v>
      </c>
      <c r="U10109"/>
    </row>
    <row r="10110" spans="1:21">
      <c r="A10110">
        <v>10109</v>
      </c>
      <c r="B10110" s="1" t="s">
        <v>14230</v>
      </c>
      <c r="C10110" s="1" t="s">
        <v>164</v>
      </c>
      <c r="D10110" s="1" t="s">
        <v>13119</v>
      </c>
      <c r="E10110" t="s">
        <v>769</v>
      </c>
      <c r="F10110" t="s">
        <v>14199</v>
      </c>
      <c r="G10110" t="s">
        <v>39</v>
      </c>
      <c r="H10110" t="s">
        <v>166</v>
      </c>
      <c r="I10110" t="s">
        <v>13121</v>
      </c>
      <c r="J10110" s="1">
        <v>7</v>
      </c>
      <c r="K10110" t="s">
        <v>14199</v>
      </c>
      <c r="L10110" t="s">
        <v>14200</v>
      </c>
      <c r="M10110" t="s">
        <v>14201</v>
      </c>
      <c r="N10110" s="126">
        <v>0.01</v>
      </c>
      <c r="Q10110" t="s">
        <v>14230</v>
      </c>
      <c r="R10110" t="s">
        <v>20094</v>
      </c>
      <c r="S10110" s="120">
        <v>0.6</v>
      </c>
      <c r="U10110"/>
    </row>
    <row r="10111" spans="1:21">
      <c r="A10111">
        <v>10110</v>
      </c>
      <c r="B10111" s="1" t="s">
        <v>14231</v>
      </c>
      <c r="C10111" s="1" t="s">
        <v>164</v>
      </c>
      <c r="D10111" s="1" t="s">
        <v>13119</v>
      </c>
      <c r="E10111" t="s">
        <v>769</v>
      </c>
      <c r="F10111" t="s">
        <v>14199</v>
      </c>
      <c r="G10111" t="s">
        <v>39</v>
      </c>
      <c r="H10111" t="s">
        <v>166</v>
      </c>
      <c r="I10111" t="s">
        <v>13121</v>
      </c>
      <c r="J10111" s="1">
        <v>7</v>
      </c>
      <c r="K10111" t="s">
        <v>14199</v>
      </c>
      <c r="L10111" t="s">
        <v>14200</v>
      </c>
      <c r="M10111" t="s">
        <v>14201</v>
      </c>
      <c r="N10111" s="126"/>
      <c r="Q10111" t="s">
        <v>14231</v>
      </c>
      <c r="R10111" t="s">
        <v>20094</v>
      </c>
      <c r="S10111" s="120">
        <v>0.6</v>
      </c>
      <c r="U10111"/>
    </row>
    <row r="10112" spans="1:21">
      <c r="A10112">
        <v>10111</v>
      </c>
      <c r="B10112" s="1" t="s">
        <v>14232</v>
      </c>
      <c r="C10112" s="1" t="s">
        <v>164</v>
      </c>
      <c r="D10112" s="1" t="s">
        <v>13119</v>
      </c>
      <c r="E10112" t="s">
        <v>769</v>
      </c>
      <c r="F10112" t="s">
        <v>14199</v>
      </c>
      <c r="G10112" t="s">
        <v>39</v>
      </c>
      <c r="H10112" t="s">
        <v>166</v>
      </c>
      <c r="I10112" t="s">
        <v>13121</v>
      </c>
      <c r="J10112" s="1">
        <v>7</v>
      </c>
      <c r="K10112" t="s">
        <v>14199</v>
      </c>
      <c r="L10112" t="s">
        <v>14200</v>
      </c>
      <c r="M10112" t="s">
        <v>14201</v>
      </c>
      <c r="N10112" s="126"/>
      <c r="Q10112" t="s">
        <v>14232</v>
      </c>
      <c r="R10112" t="s">
        <v>20094</v>
      </c>
      <c r="S10112" s="120">
        <v>0.6</v>
      </c>
      <c r="U10112"/>
    </row>
    <row r="10113" spans="1:21">
      <c r="A10113">
        <v>10112</v>
      </c>
      <c r="B10113" s="1" t="s">
        <v>14233</v>
      </c>
      <c r="C10113" s="1" t="s">
        <v>164</v>
      </c>
      <c r="D10113" s="1" t="s">
        <v>13119</v>
      </c>
      <c r="E10113" t="s">
        <v>769</v>
      </c>
      <c r="F10113" t="s">
        <v>14199</v>
      </c>
      <c r="G10113" t="s">
        <v>39</v>
      </c>
      <c r="H10113" t="s">
        <v>166</v>
      </c>
      <c r="I10113" t="s">
        <v>13121</v>
      </c>
      <c r="J10113" s="1">
        <v>7</v>
      </c>
      <c r="K10113" t="s">
        <v>14199</v>
      </c>
      <c r="L10113" t="s">
        <v>14200</v>
      </c>
      <c r="M10113" t="s">
        <v>14201</v>
      </c>
      <c r="N10113" s="126"/>
      <c r="Q10113" t="s">
        <v>14233</v>
      </c>
      <c r="R10113" t="s">
        <v>20094</v>
      </c>
      <c r="S10113" s="120">
        <v>0.6</v>
      </c>
      <c r="U10113"/>
    </row>
    <row r="10114" spans="1:21">
      <c r="A10114">
        <v>10113</v>
      </c>
      <c r="B10114" s="1" t="s">
        <v>14234</v>
      </c>
      <c r="C10114" s="1" t="s">
        <v>164</v>
      </c>
      <c r="D10114" s="1" t="s">
        <v>13119</v>
      </c>
      <c r="E10114" t="s">
        <v>769</v>
      </c>
      <c r="F10114" t="s">
        <v>14199</v>
      </c>
      <c r="G10114" t="s">
        <v>39</v>
      </c>
      <c r="H10114" t="s">
        <v>166</v>
      </c>
      <c r="I10114" t="s">
        <v>13121</v>
      </c>
      <c r="J10114" s="1">
        <v>7</v>
      </c>
      <c r="K10114" t="s">
        <v>14199</v>
      </c>
      <c r="L10114" t="s">
        <v>14200</v>
      </c>
      <c r="M10114" t="s">
        <v>14201</v>
      </c>
      <c r="N10114" s="126"/>
      <c r="Q10114" t="s">
        <v>14234</v>
      </c>
      <c r="R10114" t="s">
        <v>20094</v>
      </c>
      <c r="S10114" s="120">
        <v>0.6</v>
      </c>
      <c r="U10114"/>
    </row>
    <row r="10115" spans="1:21">
      <c r="A10115">
        <v>10114</v>
      </c>
      <c r="B10115" s="1" t="s">
        <v>14235</v>
      </c>
      <c r="C10115" s="1" t="s">
        <v>164</v>
      </c>
      <c r="D10115" s="1" t="s">
        <v>13119</v>
      </c>
      <c r="E10115" t="s">
        <v>769</v>
      </c>
      <c r="F10115" t="s">
        <v>14199</v>
      </c>
      <c r="G10115" t="s">
        <v>39</v>
      </c>
      <c r="H10115" t="s">
        <v>166</v>
      </c>
      <c r="I10115" t="s">
        <v>13121</v>
      </c>
      <c r="J10115" s="1">
        <v>7</v>
      </c>
      <c r="K10115" t="s">
        <v>14199</v>
      </c>
      <c r="L10115" t="s">
        <v>14200</v>
      </c>
      <c r="M10115" t="s">
        <v>14201</v>
      </c>
      <c r="N10115" s="126"/>
      <c r="Q10115" t="s">
        <v>14235</v>
      </c>
      <c r="R10115" t="s">
        <v>20094</v>
      </c>
      <c r="S10115" s="120">
        <v>0.6</v>
      </c>
      <c r="U10115"/>
    </row>
    <row r="10116" spans="1:21">
      <c r="A10116">
        <v>10115</v>
      </c>
      <c r="B10116" s="1" t="s">
        <v>14236</v>
      </c>
      <c r="C10116" s="1" t="s">
        <v>175</v>
      </c>
      <c r="D10116" s="1" t="s">
        <v>13119</v>
      </c>
      <c r="E10116" t="s">
        <v>769</v>
      </c>
      <c r="F10116" t="s">
        <v>14237</v>
      </c>
      <c r="G10116" t="s">
        <v>39</v>
      </c>
      <c r="H10116" t="s">
        <v>177</v>
      </c>
      <c r="I10116" t="s">
        <v>13121</v>
      </c>
      <c r="J10116" s="1">
        <v>7</v>
      </c>
      <c r="K10116" t="s">
        <v>14238</v>
      </c>
      <c r="L10116" t="s">
        <v>14239</v>
      </c>
      <c r="M10116" t="s">
        <v>14240</v>
      </c>
      <c r="N10116" s="126">
        <v>0.1</v>
      </c>
      <c r="Q10116" t="s">
        <v>14236</v>
      </c>
      <c r="R10116" t="s">
        <v>20095</v>
      </c>
      <c r="S10116" s="120">
        <v>0.6</v>
      </c>
      <c r="U10116"/>
    </row>
    <row r="10117" spans="1:21">
      <c r="A10117">
        <v>10116</v>
      </c>
      <c r="B10117" s="1" t="s">
        <v>14241</v>
      </c>
      <c r="C10117" s="1" t="s">
        <v>175</v>
      </c>
      <c r="D10117" s="1" t="s">
        <v>13119</v>
      </c>
      <c r="E10117" t="s">
        <v>769</v>
      </c>
      <c r="F10117" t="s">
        <v>14237</v>
      </c>
      <c r="G10117" t="s">
        <v>39</v>
      </c>
      <c r="H10117" t="s">
        <v>177</v>
      </c>
      <c r="I10117" t="s">
        <v>13121</v>
      </c>
      <c r="J10117" s="1">
        <v>7</v>
      </c>
      <c r="K10117" t="s">
        <v>14238</v>
      </c>
      <c r="L10117" t="s">
        <v>14239</v>
      </c>
      <c r="M10117" t="s">
        <v>14240</v>
      </c>
      <c r="N10117" s="126"/>
      <c r="Q10117" t="s">
        <v>14241</v>
      </c>
      <c r="R10117" t="s">
        <v>20095</v>
      </c>
      <c r="S10117" s="120">
        <v>0.6</v>
      </c>
      <c r="U10117"/>
    </row>
    <row r="10118" spans="1:21">
      <c r="A10118">
        <v>10117</v>
      </c>
      <c r="B10118" s="1" t="s">
        <v>14242</v>
      </c>
      <c r="C10118" s="1" t="s">
        <v>175</v>
      </c>
      <c r="D10118" s="1" t="s">
        <v>13119</v>
      </c>
      <c r="E10118" t="s">
        <v>769</v>
      </c>
      <c r="F10118" t="s">
        <v>14237</v>
      </c>
      <c r="G10118" t="s">
        <v>39</v>
      </c>
      <c r="H10118" t="s">
        <v>177</v>
      </c>
      <c r="I10118" t="s">
        <v>13121</v>
      </c>
      <c r="J10118" s="1">
        <v>7</v>
      </c>
      <c r="K10118" t="s">
        <v>14238</v>
      </c>
      <c r="L10118" t="s">
        <v>14239</v>
      </c>
      <c r="M10118" t="s">
        <v>14240</v>
      </c>
      <c r="N10118" s="126"/>
      <c r="Q10118" t="s">
        <v>14242</v>
      </c>
      <c r="R10118" t="s">
        <v>20095</v>
      </c>
      <c r="S10118" s="120">
        <v>0.6</v>
      </c>
      <c r="U10118"/>
    </row>
    <row r="10119" spans="1:21">
      <c r="A10119">
        <v>10118</v>
      </c>
      <c r="B10119" s="1" t="s">
        <v>5700</v>
      </c>
      <c r="C10119" s="1" t="s">
        <v>175</v>
      </c>
      <c r="D10119" s="1" t="s">
        <v>13119</v>
      </c>
      <c r="E10119" t="s">
        <v>769</v>
      </c>
      <c r="F10119" t="s">
        <v>14237</v>
      </c>
      <c r="G10119" t="s">
        <v>39</v>
      </c>
      <c r="H10119" t="s">
        <v>177</v>
      </c>
      <c r="I10119" t="s">
        <v>13121</v>
      </c>
      <c r="J10119" s="1">
        <v>7</v>
      </c>
      <c r="K10119" t="s">
        <v>14238</v>
      </c>
      <c r="L10119" t="s">
        <v>14239</v>
      </c>
      <c r="M10119" t="s">
        <v>14240</v>
      </c>
      <c r="N10119" s="126"/>
      <c r="Q10119" t="s">
        <v>5700</v>
      </c>
      <c r="R10119" t="s">
        <v>20095</v>
      </c>
      <c r="S10119" s="120">
        <v>0.6</v>
      </c>
      <c r="U10119"/>
    </row>
    <row r="10120" spans="1:21">
      <c r="A10120">
        <v>10119</v>
      </c>
      <c r="B10120" s="1" t="s">
        <v>1410</v>
      </c>
      <c r="C10120" s="1" t="s">
        <v>175</v>
      </c>
      <c r="D10120" s="1" t="s">
        <v>13119</v>
      </c>
      <c r="E10120" t="s">
        <v>769</v>
      </c>
      <c r="F10120" t="s">
        <v>14237</v>
      </c>
      <c r="G10120" t="s">
        <v>39</v>
      </c>
      <c r="H10120" t="s">
        <v>177</v>
      </c>
      <c r="I10120" t="s">
        <v>13121</v>
      </c>
      <c r="J10120" s="1">
        <v>7</v>
      </c>
      <c r="K10120" t="s">
        <v>14238</v>
      </c>
      <c r="L10120" t="s">
        <v>14239</v>
      </c>
      <c r="M10120" t="s">
        <v>14240</v>
      </c>
      <c r="N10120" s="126"/>
      <c r="Q10120" t="s">
        <v>1410</v>
      </c>
      <c r="R10120" t="s">
        <v>20095</v>
      </c>
      <c r="S10120" s="120">
        <v>0.6</v>
      </c>
      <c r="U10120"/>
    </row>
    <row r="10121" spans="1:21">
      <c r="A10121">
        <v>10120</v>
      </c>
      <c r="B10121" s="1" t="s">
        <v>14243</v>
      </c>
      <c r="C10121" s="1" t="s">
        <v>175</v>
      </c>
      <c r="D10121" s="1" t="s">
        <v>13119</v>
      </c>
      <c r="E10121" t="s">
        <v>769</v>
      </c>
      <c r="F10121" t="s">
        <v>14237</v>
      </c>
      <c r="G10121" t="s">
        <v>39</v>
      </c>
      <c r="H10121" t="s">
        <v>177</v>
      </c>
      <c r="I10121" t="s">
        <v>13121</v>
      </c>
      <c r="J10121" s="1">
        <v>7</v>
      </c>
      <c r="K10121" t="s">
        <v>14238</v>
      </c>
      <c r="L10121" t="s">
        <v>14239</v>
      </c>
      <c r="M10121" t="s">
        <v>14240</v>
      </c>
      <c r="N10121" s="126"/>
      <c r="Q10121" t="s">
        <v>14243</v>
      </c>
      <c r="R10121" t="s">
        <v>20095</v>
      </c>
      <c r="S10121" s="120">
        <v>0.6</v>
      </c>
      <c r="U10121"/>
    </row>
    <row r="10122" spans="1:21">
      <c r="A10122">
        <v>10121</v>
      </c>
      <c r="B10122" s="1" t="s">
        <v>1418</v>
      </c>
      <c r="C10122" s="1" t="s">
        <v>175</v>
      </c>
      <c r="D10122" s="1" t="s">
        <v>13119</v>
      </c>
      <c r="E10122" t="s">
        <v>769</v>
      </c>
      <c r="F10122" t="s">
        <v>14237</v>
      </c>
      <c r="G10122" t="s">
        <v>39</v>
      </c>
      <c r="H10122" t="s">
        <v>177</v>
      </c>
      <c r="I10122" t="s">
        <v>13121</v>
      </c>
      <c r="J10122" s="1">
        <v>7</v>
      </c>
      <c r="K10122" t="s">
        <v>14238</v>
      </c>
      <c r="L10122" t="s">
        <v>14239</v>
      </c>
      <c r="M10122" t="s">
        <v>14240</v>
      </c>
      <c r="N10122" s="126"/>
      <c r="Q10122" t="s">
        <v>1418</v>
      </c>
      <c r="R10122" t="s">
        <v>20095</v>
      </c>
      <c r="S10122" s="120">
        <v>0.6</v>
      </c>
      <c r="U10122"/>
    </row>
    <row r="10123" spans="1:21">
      <c r="A10123">
        <v>10122</v>
      </c>
      <c r="B10123" s="1" t="s">
        <v>14244</v>
      </c>
      <c r="C10123" s="1" t="s">
        <v>175</v>
      </c>
      <c r="D10123" s="1" t="s">
        <v>13119</v>
      </c>
      <c r="E10123" t="s">
        <v>769</v>
      </c>
      <c r="F10123" t="s">
        <v>14237</v>
      </c>
      <c r="G10123" t="s">
        <v>39</v>
      </c>
      <c r="H10123" t="s">
        <v>177</v>
      </c>
      <c r="I10123" t="s">
        <v>13121</v>
      </c>
      <c r="J10123" s="1">
        <v>7</v>
      </c>
      <c r="K10123" t="s">
        <v>14238</v>
      </c>
      <c r="L10123" t="s">
        <v>14239</v>
      </c>
      <c r="M10123" t="s">
        <v>14240</v>
      </c>
      <c r="N10123" s="126"/>
      <c r="Q10123" t="s">
        <v>14244</v>
      </c>
      <c r="R10123" t="s">
        <v>20095</v>
      </c>
      <c r="S10123" s="120">
        <v>0.6</v>
      </c>
      <c r="U10123"/>
    </row>
    <row r="10124" spans="1:21">
      <c r="A10124">
        <v>10123</v>
      </c>
      <c r="B10124" s="1" t="s">
        <v>14245</v>
      </c>
      <c r="C10124" s="1" t="s">
        <v>175</v>
      </c>
      <c r="D10124" s="1" t="s">
        <v>13119</v>
      </c>
      <c r="E10124" t="s">
        <v>769</v>
      </c>
      <c r="F10124" t="s">
        <v>14237</v>
      </c>
      <c r="G10124" t="s">
        <v>39</v>
      </c>
      <c r="H10124" t="s">
        <v>177</v>
      </c>
      <c r="I10124" t="s">
        <v>13121</v>
      </c>
      <c r="J10124" s="1">
        <v>7</v>
      </c>
      <c r="K10124" t="s">
        <v>14238</v>
      </c>
      <c r="L10124" t="s">
        <v>14239</v>
      </c>
      <c r="M10124" t="s">
        <v>14240</v>
      </c>
      <c r="N10124" s="126"/>
      <c r="Q10124" t="s">
        <v>14245</v>
      </c>
      <c r="R10124" t="s">
        <v>20095</v>
      </c>
      <c r="S10124" s="120">
        <v>0.6</v>
      </c>
      <c r="U10124"/>
    </row>
    <row r="10125" spans="1:21">
      <c r="A10125">
        <v>10124</v>
      </c>
      <c r="B10125" s="1" t="s">
        <v>14246</v>
      </c>
      <c r="C10125" s="1" t="s">
        <v>175</v>
      </c>
      <c r="D10125" s="1" t="s">
        <v>13119</v>
      </c>
      <c r="E10125" t="s">
        <v>769</v>
      </c>
      <c r="F10125" t="s">
        <v>14237</v>
      </c>
      <c r="G10125" t="s">
        <v>39</v>
      </c>
      <c r="H10125" t="s">
        <v>177</v>
      </c>
      <c r="I10125" t="s">
        <v>13121</v>
      </c>
      <c r="J10125" s="1">
        <v>7</v>
      </c>
      <c r="K10125" t="s">
        <v>14238</v>
      </c>
      <c r="L10125" t="s">
        <v>14239</v>
      </c>
      <c r="M10125" t="s">
        <v>14240</v>
      </c>
      <c r="N10125" s="126"/>
      <c r="Q10125" t="s">
        <v>14246</v>
      </c>
      <c r="R10125" t="s">
        <v>20095</v>
      </c>
      <c r="S10125" s="120">
        <v>0.6</v>
      </c>
      <c r="U10125"/>
    </row>
    <row r="10126" spans="1:21">
      <c r="A10126">
        <v>10125</v>
      </c>
      <c r="B10126" s="1" t="s">
        <v>14247</v>
      </c>
      <c r="C10126" s="1" t="s">
        <v>175</v>
      </c>
      <c r="D10126" s="1" t="s">
        <v>13119</v>
      </c>
      <c r="E10126" t="s">
        <v>769</v>
      </c>
      <c r="F10126" t="s">
        <v>14237</v>
      </c>
      <c r="G10126" t="s">
        <v>39</v>
      </c>
      <c r="H10126" t="s">
        <v>177</v>
      </c>
      <c r="I10126" t="s">
        <v>13121</v>
      </c>
      <c r="J10126" s="1">
        <v>7</v>
      </c>
      <c r="K10126" t="s">
        <v>14238</v>
      </c>
      <c r="L10126" t="s">
        <v>14239</v>
      </c>
      <c r="M10126" t="s">
        <v>14240</v>
      </c>
      <c r="N10126" s="126"/>
      <c r="Q10126" t="s">
        <v>14247</v>
      </c>
      <c r="R10126" t="s">
        <v>20095</v>
      </c>
      <c r="S10126" s="120">
        <v>0.6</v>
      </c>
      <c r="U10126"/>
    </row>
    <row r="10127" spans="1:21">
      <c r="A10127">
        <v>10126</v>
      </c>
      <c r="B10127" s="1" t="s">
        <v>14248</v>
      </c>
      <c r="C10127" s="1" t="s">
        <v>175</v>
      </c>
      <c r="D10127" s="1" t="s">
        <v>13119</v>
      </c>
      <c r="E10127" t="s">
        <v>769</v>
      </c>
      <c r="F10127" t="s">
        <v>14237</v>
      </c>
      <c r="G10127" t="s">
        <v>39</v>
      </c>
      <c r="H10127" t="s">
        <v>177</v>
      </c>
      <c r="I10127" t="s">
        <v>13121</v>
      </c>
      <c r="J10127" s="1">
        <v>7</v>
      </c>
      <c r="K10127" t="s">
        <v>14238</v>
      </c>
      <c r="L10127" t="s">
        <v>14239</v>
      </c>
      <c r="M10127" t="s">
        <v>14240</v>
      </c>
      <c r="N10127" s="126"/>
      <c r="Q10127" t="s">
        <v>14248</v>
      </c>
      <c r="R10127" t="s">
        <v>20095</v>
      </c>
      <c r="S10127" s="120">
        <v>0.6</v>
      </c>
      <c r="U10127"/>
    </row>
    <row r="10128" spans="1:21">
      <c r="A10128">
        <v>10127</v>
      </c>
      <c r="B10128" s="1" t="s">
        <v>13993</v>
      </c>
      <c r="C10128" s="1" t="s">
        <v>175</v>
      </c>
      <c r="D10128" s="1" t="s">
        <v>13119</v>
      </c>
      <c r="E10128" t="s">
        <v>769</v>
      </c>
      <c r="F10128" t="s">
        <v>14237</v>
      </c>
      <c r="G10128" t="s">
        <v>39</v>
      </c>
      <c r="H10128" t="s">
        <v>177</v>
      </c>
      <c r="I10128" t="s">
        <v>13121</v>
      </c>
      <c r="J10128" s="1">
        <v>7</v>
      </c>
      <c r="K10128" t="s">
        <v>14238</v>
      </c>
      <c r="L10128" t="s">
        <v>14239</v>
      </c>
      <c r="M10128" t="s">
        <v>14240</v>
      </c>
      <c r="N10128" s="126"/>
      <c r="Q10128" t="s">
        <v>13993</v>
      </c>
      <c r="R10128" t="s">
        <v>20095</v>
      </c>
      <c r="S10128" s="120">
        <v>0.6</v>
      </c>
      <c r="U10128"/>
    </row>
    <row r="10129" spans="1:21">
      <c r="A10129">
        <v>10128</v>
      </c>
      <c r="B10129" s="1" t="s">
        <v>14249</v>
      </c>
      <c r="C10129" s="1" t="s">
        <v>175</v>
      </c>
      <c r="D10129" s="1" t="s">
        <v>13119</v>
      </c>
      <c r="E10129" t="s">
        <v>769</v>
      </c>
      <c r="F10129" t="s">
        <v>14237</v>
      </c>
      <c r="G10129" t="s">
        <v>39</v>
      </c>
      <c r="H10129" t="s">
        <v>177</v>
      </c>
      <c r="I10129" t="s">
        <v>13121</v>
      </c>
      <c r="J10129" s="1">
        <v>7</v>
      </c>
      <c r="K10129" t="s">
        <v>14238</v>
      </c>
      <c r="L10129" t="s">
        <v>14239</v>
      </c>
      <c r="M10129" t="s">
        <v>14240</v>
      </c>
      <c r="N10129" s="126">
        <v>0.01</v>
      </c>
      <c r="Q10129" t="s">
        <v>14249</v>
      </c>
      <c r="R10129" t="s">
        <v>20095</v>
      </c>
      <c r="S10129" s="120">
        <v>0.6</v>
      </c>
      <c r="U10129"/>
    </row>
    <row r="10130" spans="1:21">
      <c r="A10130">
        <v>10129</v>
      </c>
      <c r="B10130" s="1" t="s">
        <v>1420</v>
      </c>
      <c r="C10130" s="1" t="s">
        <v>175</v>
      </c>
      <c r="D10130" s="1" t="s">
        <v>13119</v>
      </c>
      <c r="E10130" t="s">
        <v>769</v>
      </c>
      <c r="F10130" t="s">
        <v>14237</v>
      </c>
      <c r="G10130" t="s">
        <v>39</v>
      </c>
      <c r="H10130" t="s">
        <v>177</v>
      </c>
      <c r="I10130" t="s">
        <v>13121</v>
      </c>
      <c r="J10130" s="1">
        <v>7</v>
      </c>
      <c r="K10130" t="s">
        <v>14238</v>
      </c>
      <c r="L10130" t="s">
        <v>14239</v>
      </c>
      <c r="M10130" t="s">
        <v>14240</v>
      </c>
      <c r="N10130" s="126"/>
      <c r="Q10130" t="s">
        <v>1420</v>
      </c>
      <c r="R10130" t="s">
        <v>20095</v>
      </c>
      <c r="S10130" s="120">
        <v>0.6</v>
      </c>
      <c r="U10130"/>
    </row>
    <row r="10131" spans="1:21">
      <c r="A10131">
        <v>10130</v>
      </c>
      <c r="B10131" s="1" t="s">
        <v>14250</v>
      </c>
      <c r="C10131" s="1" t="s">
        <v>175</v>
      </c>
      <c r="D10131" s="1" t="s">
        <v>13119</v>
      </c>
      <c r="E10131" t="s">
        <v>769</v>
      </c>
      <c r="F10131" t="s">
        <v>14237</v>
      </c>
      <c r="G10131" t="s">
        <v>39</v>
      </c>
      <c r="H10131" t="s">
        <v>177</v>
      </c>
      <c r="I10131" t="s">
        <v>13121</v>
      </c>
      <c r="J10131" s="1">
        <v>7</v>
      </c>
      <c r="K10131" t="s">
        <v>14238</v>
      </c>
      <c r="L10131" t="s">
        <v>14239</v>
      </c>
      <c r="M10131" t="s">
        <v>14240</v>
      </c>
      <c r="N10131" s="126"/>
      <c r="Q10131" t="s">
        <v>14250</v>
      </c>
      <c r="R10131" t="s">
        <v>20095</v>
      </c>
      <c r="S10131" s="120">
        <v>0.6</v>
      </c>
      <c r="U10131"/>
    </row>
    <row r="10132" spans="1:21">
      <c r="A10132">
        <v>10131</v>
      </c>
      <c r="B10132" s="1" t="s">
        <v>13991</v>
      </c>
      <c r="C10132" s="1" t="s">
        <v>175</v>
      </c>
      <c r="D10132" s="1" t="s">
        <v>13119</v>
      </c>
      <c r="E10132" t="s">
        <v>769</v>
      </c>
      <c r="F10132" t="s">
        <v>14237</v>
      </c>
      <c r="G10132" t="s">
        <v>39</v>
      </c>
      <c r="H10132" t="s">
        <v>177</v>
      </c>
      <c r="I10132" t="s">
        <v>13121</v>
      </c>
      <c r="J10132" s="1">
        <v>7</v>
      </c>
      <c r="K10132" t="s">
        <v>14238</v>
      </c>
      <c r="L10132" t="s">
        <v>14239</v>
      </c>
      <c r="M10132" t="s">
        <v>14240</v>
      </c>
      <c r="N10132" s="126"/>
      <c r="Q10132" t="s">
        <v>13991</v>
      </c>
      <c r="R10132" t="s">
        <v>20095</v>
      </c>
      <c r="S10132" s="120">
        <v>0.6</v>
      </c>
      <c r="U10132"/>
    </row>
    <row r="10133" spans="1:21">
      <c r="A10133">
        <v>10132</v>
      </c>
      <c r="B10133" s="1" t="s">
        <v>13995</v>
      </c>
      <c r="C10133" s="1" t="s">
        <v>175</v>
      </c>
      <c r="D10133" s="1" t="s">
        <v>13119</v>
      </c>
      <c r="E10133" t="s">
        <v>769</v>
      </c>
      <c r="F10133" t="s">
        <v>14237</v>
      </c>
      <c r="G10133" t="s">
        <v>39</v>
      </c>
      <c r="H10133" t="s">
        <v>177</v>
      </c>
      <c r="I10133" t="s">
        <v>13121</v>
      </c>
      <c r="J10133" s="1">
        <v>7</v>
      </c>
      <c r="K10133" t="s">
        <v>14238</v>
      </c>
      <c r="L10133" t="s">
        <v>14239</v>
      </c>
      <c r="M10133" t="s">
        <v>14240</v>
      </c>
      <c r="N10133" s="126"/>
      <c r="Q10133" t="s">
        <v>13995</v>
      </c>
      <c r="R10133" t="s">
        <v>20095</v>
      </c>
      <c r="S10133" s="120">
        <v>0.6</v>
      </c>
      <c r="U10133"/>
    </row>
    <row r="10134" spans="1:21">
      <c r="A10134">
        <v>10133</v>
      </c>
      <c r="B10134" s="1" t="s">
        <v>14251</v>
      </c>
      <c r="C10134" s="1" t="s">
        <v>175</v>
      </c>
      <c r="D10134" s="1" t="s">
        <v>13119</v>
      </c>
      <c r="E10134" t="s">
        <v>769</v>
      </c>
      <c r="F10134" t="s">
        <v>14237</v>
      </c>
      <c r="G10134" t="s">
        <v>39</v>
      </c>
      <c r="H10134" t="s">
        <v>177</v>
      </c>
      <c r="I10134" t="s">
        <v>13121</v>
      </c>
      <c r="J10134" s="1">
        <v>7</v>
      </c>
      <c r="K10134" t="s">
        <v>14238</v>
      </c>
      <c r="L10134" t="s">
        <v>14239</v>
      </c>
      <c r="M10134" t="s">
        <v>14240</v>
      </c>
      <c r="N10134" s="126"/>
      <c r="Q10134" t="s">
        <v>14251</v>
      </c>
      <c r="R10134" t="s">
        <v>20095</v>
      </c>
      <c r="S10134" s="120">
        <v>0.6</v>
      </c>
      <c r="U10134"/>
    </row>
    <row r="10135" spans="1:21">
      <c r="A10135">
        <v>10134</v>
      </c>
      <c r="B10135" s="1" t="s">
        <v>1399</v>
      </c>
      <c r="C10135" s="1" t="s">
        <v>175</v>
      </c>
      <c r="D10135" s="1" t="s">
        <v>13119</v>
      </c>
      <c r="E10135" t="s">
        <v>769</v>
      </c>
      <c r="F10135" t="s">
        <v>14237</v>
      </c>
      <c r="G10135" t="s">
        <v>39</v>
      </c>
      <c r="H10135" t="s">
        <v>177</v>
      </c>
      <c r="I10135" t="s">
        <v>13121</v>
      </c>
      <c r="J10135" s="1">
        <v>7</v>
      </c>
      <c r="K10135" t="s">
        <v>14238</v>
      </c>
      <c r="L10135" t="s">
        <v>14239</v>
      </c>
      <c r="M10135" t="s">
        <v>14240</v>
      </c>
      <c r="N10135" s="126">
        <v>0.01</v>
      </c>
      <c r="Q10135" t="s">
        <v>1399</v>
      </c>
      <c r="R10135" t="s">
        <v>20095</v>
      </c>
      <c r="S10135" s="120">
        <v>0.6</v>
      </c>
      <c r="U10135"/>
    </row>
    <row r="10136" spans="1:21">
      <c r="A10136">
        <v>10135</v>
      </c>
      <c r="B10136" s="1" t="s">
        <v>14252</v>
      </c>
      <c r="C10136" s="1" t="s">
        <v>175</v>
      </c>
      <c r="D10136" s="1" t="s">
        <v>13119</v>
      </c>
      <c r="E10136" t="s">
        <v>769</v>
      </c>
      <c r="F10136" t="s">
        <v>14237</v>
      </c>
      <c r="G10136" t="s">
        <v>39</v>
      </c>
      <c r="H10136" t="s">
        <v>177</v>
      </c>
      <c r="I10136" t="s">
        <v>13121</v>
      </c>
      <c r="J10136" s="1">
        <v>7</v>
      </c>
      <c r="K10136" t="s">
        <v>14238</v>
      </c>
      <c r="L10136" t="s">
        <v>14239</v>
      </c>
      <c r="M10136" t="s">
        <v>14240</v>
      </c>
      <c r="N10136" s="126">
        <v>0.1</v>
      </c>
      <c r="Q10136" t="s">
        <v>14252</v>
      </c>
      <c r="R10136" t="s">
        <v>20095</v>
      </c>
      <c r="S10136" s="120">
        <v>0.6</v>
      </c>
      <c r="U10136"/>
    </row>
    <row r="10137" spans="1:21">
      <c r="A10137">
        <v>10136</v>
      </c>
      <c r="B10137" s="1" t="s">
        <v>14253</v>
      </c>
      <c r="C10137" s="1" t="s">
        <v>352</v>
      </c>
      <c r="D10137" s="1" t="s">
        <v>13119</v>
      </c>
      <c r="E10137" t="s">
        <v>769</v>
      </c>
      <c r="F10137" t="s">
        <v>14254</v>
      </c>
      <c r="G10137" t="s">
        <v>39</v>
      </c>
      <c r="H10137" t="s">
        <v>354</v>
      </c>
      <c r="I10137" t="s">
        <v>13121</v>
      </c>
      <c r="J10137" s="1">
        <v>7</v>
      </c>
      <c r="K10137" t="s">
        <v>14254</v>
      </c>
      <c r="L10137" t="s">
        <v>14255</v>
      </c>
      <c r="M10137" t="s">
        <v>14256</v>
      </c>
      <c r="N10137" s="126">
        <v>0.01</v>
      </c>
      <c r="Q10137" t="s">
        <v>14253</v>
      </c>
      <c r="R10137" t="s">
        <v>20096</v>
      </c>
      <c r="S10137" s="120">
        <v>0.6</v>
      </c>
      <c r="U10137"/>
    </row>
    <row r="10138" spans="1:21">
      <c r="A10138">
        <v>10137</v>
      </c>
      <c r="B10138" s="1" t="s">
        <v>14257</v>
      </c>
      <c r="C10138" s="1" t="s">
        <v>352</v>
      </c>
      <c r="D10138" s="1" t="s">
        <v>13119</v>
      </c>
      <c r="E10138" t="s">
        <v>769</v>
      </c>
      <c r="F10138" t="s">
        <v>14254</v>
      </c>
      <c r="G10138" t="s">
        <v>39</v>
      </c>
      <c r="H10138" t="s">
        <v>354</v>
      </c>
      <c r="I10138" t="s">
        <v>13121</v>
      </c>
      <c r="J10138" s="1">
        <v>7</v>
      </c>
      <c r="K10138" t="s">
        <v>14254</v>
      </c>
      <c r="L10138" t="s">
        <v>14255</v>
      </c>
      <c r="M10138" t="s">
        <v>14256</v>
      </c>
      <c r="N10138" s="126"/>
      <c r="Q10138" t="s">
        <v>14257</v>
      </c>
      <c r="R10138" t="s">
        <v>20096</v>
      </c>
      <c r="S10138" s="120">
        <v>0.6</v>
      </c>
      <c r="U10138"/>
    </row>
    <row r="10139" spans="1:21">
      <c r="A10139">
        <v>10138</v>
      </c>
      <c r="B10139" s="1" t="s">
        <v>14258</v>
      </c>
      <c r="C10139" s="1" t="s">
        <v>352</v>
      </c>
      <c r="D10139" s="1" t="s">
        <v>13119</v>
      </c>
      <c r="E10139" t="s">
        <v>769</v>
      </c>
      <c r="F10139" t="s">
        <v>14254</v>
      </c>
      <c r="G10139" t="s">
        <v>39</v>
      </c>
      <c r="H10139" t="s">
        <v>354</v>
      </c>
      <c r="I10139" t="s">
        <v>13121</v>
      </c>
      <c r="J10139" s="1">
        <v>7</v>
      </c>
      <c r="K10139" t="s">
        <v>14254</v>
      </c>
      <c r="L10139" t="s">
        <v>14255</v>
      </c>
      <c r="M10139" t="s">
        <v>14256</v>
      </c>
      <c r="N10139" s="126"/>
      <c r="Q10139" t="s">
        <v>14258</v>
      </c>
      <c r="R10139" t="s">
        <v>20096</v>
      </c>
      <c r="S10139" s="120">
        <v>0.6</v>
      </c>
      <c r="U10139"/>
    </row>
    <row r="10140" spans="1:21">
      <c r="A10140">
        <v>10139</v>
      </c>
      <c r="B10140" s="1" t="s">
        <v>14259</v>
      </c>
      <c r="C10140" s="1" t="s">
        <v>593</v>
      </c>
      <c r="D10140" s="1" t="s">
        <v>13119</v>
      </c>
      <c r="E10140" t="s">
        <v>769</v>
      </c>
      <c r="F10140" t="s">
        <v>14260</v>
      </c>
      <c r="G10140" t="s">
        <v>39</v>
      </c>
      <c r="H10140" t="s">
        <v>595</v>
      </c>
      <c r="I10140" t="s">
        <v>13121</v>
      </c>
      <c r="J10140" s="1">
        <v>7</v>
      </c>
      <c r="K10140" t="s">
        <v>14260</v>
      </c>
      <c r="L10140" t="s">
        <v>14261</v>
      </c>
      <c r="M10140" t="s">
        <v>14262</v>
      </c>
      <c r="N10140" s="126"/>
      <c r="Q10140" t="s">
        <v>14259</v>
      </c>
      <c r="R10140" t="s">
        <v>20097</v>
      </c>
      <c r="S10140" s="120">
        <v>0.6</v>
      </c>
      <c r="U10140"/>
    </row>
    <row r="10141" spans="1:21">
      <c r="A10141">
        <v>10140</v>
      </c>
      <c r="B10141" s="1" t="s">
        <v>14263</v>
      </c>
      <c r="C10141" s="1" t="s">
        <v>593</v>
      </c>
      <c r="D10141" s="1" t="s">
        <v>13119</v>
      </c>
      <c r="E10141" t="s">
        <v>769</v>
      </c>
      <c r="F10141" t="s">
        <v>14260</v>
      </c>
      <c r="G10141" t="s">
        <v>39</v>
      </c>
      <c r="H10141" t="s">
        <v>595</v>
      </c>
      <c r="I10141" t="s">
        <v>13121</v>
      </c>
      <c r="J10141" s="1">
        <v>7</v>
      </c>
      <c r="K10141" t="s">
        <v>14260</v>
      </c>
      <c r="L10141" t="s">
        <v>14261</v>
      </c>
      <c r="M10141" t="s">
        <v>14262</v>
      </c>
      <c r="N10141" s="126"/>
      <c r="Q10141" t="s">
        <v>14263</v>
      </c>
      <c r="R10141" t="s">
        <v>20097</v>
      </c>
      <c r="S10141" s="120">
        <v>0.6</v>
      </c>
      <c r="U10141"/>
    </row>
    <row r="10142" spans="1:21">
      <c r="A10142">
        <v>10141</v>
      </c>
      <c r="B10142" s="1" t="s">
        <v>14264</v>
      </c>
      <c r="C10142" s="1" t="s">
        <v>593</v>
      </c>
      <c r="D10142" s="1" t="s">
        <v>13119</v>
      </c>
      <c r="E10142" t="s">
        <v>769</v>
      </c>
      <c r="F10142" t="s">
        <v>14260</v>
      </c>
      <c r="G10142" t="s">
        <v>39</v>
      </c>
      <c r="H10142" t="s">
        <v>595</v>
      </c>
      <c r="I10142" t="s">
        <v>13121</v>
      </c>
      <c r="J10142" s="1">
        <v>7</v>
      </c>
      <c r="K10142" t="s">
        <v>14260</v>
      </c>
      <c r="L10142" t="s">
        <v>14261</v>
      </c>
      <c r="M10142" t="s">
        <v>14262</v>
      </c>
      <c r="N10142" s="126"/>
      <c r="Q10142" t="s">
        <v>14264</v>
      </c>
      <c r="R10142" t="s">
        <v>20097</v>
      </c>
      <c r="S10142" s="120">
        <v>0.6</v>
      </c>
      <c r="U10142"/>
    </row>
    <row r="10143" spans="1:21">
      <c r="A10143">
        <v>10142</v>
      </c>
      <c r="B10143" s="1" t="s">
        <v>14265</v>
      </c>
      <c r="C10143" s="1" t="s">
        <v>593</v>
      </c>
      <c r="D10143" s="1" t="s">
        <v>13119</v>
      </c>
      <c r="E10143" t="s">
        <v>769</v>
      </c>
      <c r="F10143" t="s">
        <v>14260</v>
      </c>
      <c r="G10143" t="s">
        <v>39</v>
      </c>
      <c r="H10143" t="s">
        <v>595</v>
      </c>
      <c r="I10143" t="s">
        <v>13121</v>
      </c>
      <c r="J10143" s="1">
        <v>7</v>
      </c>
      <c r="K10143" t="s">
        <v>14260</v>
      </c>
      <c r="L10143" t="s">
        <v>14261</v>
      </c>
      <c r="M10143" t="s">
        <v>14262</v>
      </c>
      <c r="N10143" s="126"/>
      <c r="Q10143" t="s">
        <v>14265</v>
      </c>
      <c r="R10143" t="s">
        <v>20097</v>
      </c>
      <c r="S10143" s="120">
        <v>0.6</v>
      </c>
      <c r="U10143"/>
    </row>
    <row r="10144" spans="1:21">
      <c r="A10144">
        <v>10143</v>
      </c>
      <c r="B10144" s="1" t="s">
        <v>14266</v>
      </c>
      <c r="C10144" s="1" t="s">
        <v>593</v>
      </c>
      <c r="D10144" s="1" t="s">
        <v>13119</v>
      </c>
      <c r="E10144" t="s">
        <v>769</v>
      </c>
      <c r="F10144" t="s">
        <v>14260</v>
      </c>
      <c r="G10144" t="s">
        <v>39</v>
      </c>
      <c r="H10144" t="s">
        <v>595</v>
      </c>
      <c r="I10144" t="s">
        <v>13121</v>
      </c>
      <c r="J10144" s="1">
        <v>7</v>
      </c>
      <c r="K10144" t="s">
        <v>14260</v>
      </c>
      <c r="L10144" t="s">
        <v>14261</v>
      </c>
      <c r="M10144" t="s">
        <v>14262</v>
      </c>
      <c r="N10144" s="126"/>
      <c r="Q10144" t="s">
        <v>14266</v>
      </c>
      <c r="R10144" t="s">
        <v>20097</v>
      </c>
      <c r="S10144" s="120">
        <v>0.6</v>
      </c>
      <c r="U10144"/>
    </row>
    <row r="10145" spans="1:21">
      <c r="A10145">
        <v>10144</v>
      </c>
      <c r="B10145" s="1" t="s">
        <v>14267</v>
      </c>
      <c r="C10145" s="1" t="s">
        <v>593</v>
      </c>
      <c r="D10145" s="1" t="s">
        <v>13119</v>
      </c>
      <c r="E10145" t="s">
        <v>769</v>
      </c>
      <c r="F10145" t="s">
        <v>14260</v>
      </c>
      <c r="G10145" t="s">
        <v>39</v>
      </c>
      <c r="H10145" t="s">
        <v>595</v>
      </c>
      <c r="I10145" t="s">
        <v>13121</v>
      </c>
      <c r="J10145" s="1">
        <v>7</v>
      </c>
      <c r="K10145" t="s">
        <v>14260</v>
      </c>
      <c r="L10145" t="s">
        <v>14261</v>
      </c>
      <c r="M10145" t="s">
        <v>14262</v>
      </c>
      <c r="N10145" s="126"/>
      <c r="Q10145" t="s">
        <v>14267</v>
      </c>
      <c r="R10145" t="s">
        <v>20097</v>
      </c>
      <c r="S10145" s="120">
        <v>0.6</v>
      </c>
      <c r="U10145"/>
    </row>
    <row r="10146" spans="1:21">
      <c r="A10146">
        <v>10145</v>
      </c>
      <c r="B10146" s="1" t="s">
        <v>14268</v>
      </c>
      <c r="C10146" s="1" t="s">
        <v>593</v>
      </c>
      <c r="D10146" s="1" t="s">
        <v>13119</v>
      </c>
      <c r="E10146" t="s">
        <v>769</v>
      </c>
      <c r="F10146" t="s">
        <v>14260</v>
      </c>
      <c r="G10146" t="s">
        <v>39</v>
      </c>
      <c r="H10146" t="s">
        <v>595</v>
      </c>
      <c r="I10146" t="s">
        <v>13121</v>
      </c>
      <c r="J10146" s="1">
        <v>7</v>
      </c>
      <c r="K10146" t="s">
        <v>14260</v>
      </c>
      <c r="L10146" t="s">
        <v>14261</v>
      </c>
      <c r="M10146" t="s">
        <v>14262</v>
      </c>
      <c r="N10146" s="126"/>
      <c r="Q10146" t="s">
        <v>14268</v>
      </c>
      <c r="R10146" t="s">
        <v>20097</v>
      </c>
      <c r="S10146" s="120">
        <v>0.6</v>
      </c>
      <c r="U10146"/>
    </row>
    <row r="10147" spans="1:21">
      <c r="A10147">
        <v>10146</v>
      </c>
      <c r="B10147" s="1" t="s">
        <v>593</v>
      </c>
      <c r="C10147" s="1" t="s">
        <v>593</v>
      </c>
      <c r="D10147" s="1" t="s">
        <v>13119</v>
      </c>
      <c r="E10147" t="s">
        <v>769</v>
      </c>
      <c r="F10147" t="s">
        <v>14260</v>
      </c>
      <c r="G10147" t="s">
        <v>39</v>
      </c>
      <c r="H10147" t="s">
        <v>595</v>
      </c>
      <c r="I10147" t="s">
        <v>13121</v>
      </c>
      <c r="J10147" s="1">
        <v>7</v>
      </c>
      <c r="K10147" t="s">
        <v>14260</v>
      </c>
      <c r="L10147" t="s">
        <v>14261</v>
      </c>
      <c r="M10147" t="s">
        <v>14262</v>
      </c>
      <c r="N10147" s="126"/>
      <c r="Q10147" t="s">
        <v>593</v>
      </c>
      <c r="R10147" t="s">
        <v>20097</v>
      </c>
      <c r="S10147" s="120">
        <v>0.6</v>
      </c>
      <c r="U10147"/>
    </row>
    <row r="10148" spans="1:21">
      <c r="A10148">
        <v>10147</v>
      </c>
      <c r="B10148" s="1" t="s">
        <v>8088</v>
      </c>
      <c r="C10148" s="1" t="s">
        <v>593</v>
      </c>
      <c r="D10148" s="1" t="s">
        <v>13119</v>
      </c>
      <c r="E10148" t="s">
        <v>769</v>
      </c>
      <c r="F10148" t="s">
        <v>14260</v>
      </c>
      <c r="G10148" t="s">
        <v>39</v>
      </c>
      <c r="H10148" t="s">
        <v>595</v>
      </c>
      <c r="I10148" t="s">
        <v>13121</v>
      </c>
      <c r="J10148" s="1">
        <v>7</v>
      </c>
      <c r="K10148" t="s">
        <v>14260</v>
      </c>
      <c r="L10148" t="s">
        <v>14261</v>
      </c>
      <c r="M10148" t="s">
        <v>14262</v>
      </c>
      <c r="N10148" s="126"/>
      <c r="Q10148" t="s">
        <v>8088</v>
      </c>
      <c r="R10148" t="s">
        <v>20097</v>
      </c>
      <c r="S10148" s="120">
        <v>0.6</v>
      </c>
      <c r="U10148"/>
    </row>
    <row r="10149" spans="1:21">
      <c r="A10149">
        <v>10148</v>
      </c>
      <c r="B10149" s="1" t="s">
        <v>2883</v>
      </c>
      <c r="C10149" s="1" t="s">
        <v>593</v>
      </c>
      <c r="D10149" s="1" t="s">
        <v>13119</v>
      </c>
      <c r="E10149" t="s">
        <v>769</v>
      </c>
      <c r="F10149" t="s">
        <v>14260</v>
      </c>
      <c r="G10149" t="s">
        <v>39</v>
      </c>
      <c r="H10149" t="s">
        <v>595</v>
      </c>
      <c r="I10149" t="s">
        <v>13121</v>
      </c>
      <c r="J10149" s="1">
        <v>7</v>
      </c>
      <c r="K10149" t="s">
        <v>14260</v>
      </c>
      <c r="L10149" t="s">
        <v>14261</v>
      </c>
      <c r="M10149" t="s">
        <v>14262</v>
      </c>
      <c r="N10149" s="126"/>
      <c r="Q10149" t="s">
        <v>2883</v>
      </c>
      <c r="R10149" t="s">
        <v>20097</v>
      </c>
      <c r="S10149" s="120">
        <v>0.6</v>
      </c>
      <c r="U10149"/>
    </row>
    <row r="10150" spans="1:21">
      <c r="A10150">
        <v>10149</v>
      </c>
      <c r="B10150" s="1" t="s">
        <v>14269</v>
      </c>
      <c r="C10150" s="1" t="s">
        <v>593</v>
      </c>
      <c r="D10150" s="1" t="s">
        <v>13119</v>
      </c>
      <c r="E10150" t="s">
        <v>769</v>
      </c>
      <c r="F10150" t="s">
        <v>14260</v>
      </c>
      <c r="G10150" t="s">
        <v>39</v>
      </c>
      <c r="H10150" t="s">
        <v>595</v>
      </c>
      <c r="I10150" t="s">
        <v>13121</v>
      </c>
      <c r="J10150" s="1">
        <v>7</v>
      </c>
      <c r="K10150" t="s">
        <v>14260</v>
      </c>
      <c r="L10150" t="s">
        <v>14261</v>
      </c>
      <c r="M10150" t="s">
        <v>14262</v>
      </c>
      <c r="N10150" s="126"/>
      <c r="Q10150" t="s">
        <v>14269</v>
      </c>
      <c r="R10150" t="s">
        <v>20097</v>
      </c>
      <c r="S10150" s="120">
        <v>0.6</v>
      </c>
      <c r="U10150"/>
    </row>
    <row r="10151" spans="1:21">
      <c r="A10151">
        <v>10150</v>
      </c>
      <c r="B10151" s="1" t="s">
        <v>14270</v>
      </c>
      <c r="C10151" s="1" t="s">
        <v>593</v>
      </c>
      <c r="D10151" s="1" t="s">
        <v>13119</v>
      </c>
      <c r="E10151" t="s">
        <v>769</v>
      </c>
      <c r="F10151" t="s">
        <v>14260</v>
      </c>
      <c r="G10151" t="s">
        <v>39</v>
      </c>
      <c r="H10151" t="s">
        <v>595</v>
      </c>
      <c r="I10151" t="s">
        <v>13121</v>
      </c>
      <c r="J10151" s="1">
        <v>7</v>
      </c>
      <c r="K10151" t="s">
        <v>14260</v>
      </c>
      <c r="L10151" t="s">
        <v>14261</v>
      </c>
      <c r="M10151" t="s">
        <v>14262</v>
      </c>
      <c r="N10151" s="126"/>
      <c r="Q10151" t="s">
        <v>14270</v>
      </c>
      <c r="R10151" t="s">
        <v>20097</v>
      </c>
      <c r="S10151" s="120">
        <v>0.6</v>
      </c>
      <c r="U10151"/>
    </row>
    <row r="10152" spans="1:21">
      <c r="A10152">
        <v>10151</v>
      </c>
      <c r="B10152" s="1" t="s">
        <v>14271</v>
      </c>
      <c r="C10152" s="1" t="s">
        <v>36</v>
      </c>
      <c r="D10152" s="1" t="s">
        <v>13119</v>
      </c>
      <c r="E10152" t="s">
        <v>769</v>
      </c>
      <c r="F10152" t="s">
        <v>14272</v>
      </c>
      <c r="G10152" t="s">
        <v>39</v>
      </c>
      <c r="H10152" t="s">
        <v>40</v>
      </c>
      <c r="I10152" t="s">
        <v>13121</v>
      </c>
      <c r="J10152" s="1">
        <v>7</v>
      </c>
      <c r="K10152" t="s">
        <v>14273</v>
      </c>
      <c r="L10152" t="s">
        <v>14274</v>
      </c>
      <c r="M10152" t="s">
        <v>14275</v>
      </c>
      <c r="N10152" s="126"/>
      <c r="Q10152" t="s">
        <v>14271</v>
      </c>
      <c r="R10152" t="s">
        <v>20098</v>
      </c>
      <c r="S10152" s="120">
        <v>0.6</v>
      </c>
      <c r="U10152"/>
    </row>
    <row r="10153" spans="1:21">
      <c r="A10153">
        <v>10152</v>
      </c>
      <c r="B10153" s="1" t="s">
        <v>14276</v>
      </c>
      <c r="C10153" s="1" t="s">
        <v>72</v>
      </c>
      <c r="D10153" s="1" t="s">
        <v>1355</v>
      </c>
      <c r="E10153" t="s">
        <v>38</v>
      </c>
      <c r="F10153" t="s">
        <v>14277</v>
      </c>
      <c r="G10153" t="s">
        <v>39</v>
      </c>
      <c r="H10153" t="s">
        <v>74</v>
      </c>
      <c r="I10153" t="s">
        <v>14278</v>
      </c>
      <c r="J10153" s="1">
        <v>1</v>
      </c>
      <c r="K10153" t="s">
        <v>14277</v>
      </c>
      <c r="L10153" t="s">
        <v>14279</v>
      </c>
      <c r="M10153" t="s">
        <v>14280</v>
      </c>
      <c r="N10153" s="126"/>
      <c r="Q10153" t="s">
        <v>14276</v>
      </c>
      <c r="R10153" t="s">
        <v>20099</v>
      </c>
      <c r="S10153" s="120">
        <v>0.6</v>
      </c>
      <c r="U10153"/>
    </row>
    <row r="10154" spans="1:21">
      <c r="A10154">
        <v>10153</v>
      </c>
      <c r="B10154" s="1" t="s">
        <v>14281</v>
      </c>
      <c r="C10154" s="1" t="s">
        <v>72</v>
      </c>
      <c r="D10154" s="1" t="s">
        <v>1355</v>
      </c>
      <c r="E10154" t="s">
        <v>38</v>
      </c>
      <c r="F10154" t="s">
        <v>14277</v>
      </c>
      <c r="G10154" t="s">
        <v>39</v>
      </c>
      <c r="H10154" t="s">
        <v>74</v>
      </c>
      <c r="I10154" t="s">
        <v>14278</v>
      </c>
      <c r="J10154" s="1">
        <v>1</v>
      </c>
      <c r="K10154" t="s">
        <v>14277</v>
      </c>
      <c r="L10154" t="s">
        <v>14279</v>
      </c>
      <c r="M10154" t="s">
        <v>14280</v>
      </c>
      <c r="N10154" s="126"/>
      <c r="Q10154" t="s">
        <v>14281</v>
      </c>
      <c r="R10154" t="s">
        <v>20099</v>
      </c>
      <c r="S10154" s="120">
        <v>0.6</v>
      </c>
      <c r="U10154"/>
    </row>
    <row r="10155" spans="1:21">
      <c r="A10155">
        <v>10154</v>
      </c>
      <c r="B10155" s="1" t="s">
        <v>14282</v>
      </c>
      <c r="C10155" s="1" t="s">
        <v>72</v>
      </c>
      <c r="D10155" s="1" t="s">
        <v>1355</v>
      </c>
      <c r="E10155" t="s">
        <v>38</v>
      </c>
      <c r="F10155" t="s">
        <v>14277</v>
      </c>
      <c r="G10155" t="s">
        <v>39</v>
      </c>
      <c r="H10155" t="s">
        <v>74</v>
      </c>
      <c r="I10155" t="s">
        <v>14278</v>
      </c>
      <c r="J10155" s="1">
        <v>1</v>
      </c>
      <c r="K10155" t="s">
        <v>14277</v>
      </c>
      <c r="L10155" t="s">
        <v>14279</v>
      </c>
      <c r="M10155" t="s">
        <v>14280</v>
      </c>
      <c r="N10155" s="126"/>
      <c r="Q10155" t="s">
        <v>14282</v>
      </c>
      <c r="R10155" t="s">
        <v>20099</v>
      </c>
      <c r="S10155" s="120">
        <v>0.6</v>
      </c>
      <c r="U10155"/>
    </row>
    <row r="10156" spans="1:21">
      <c r="A10156">
        <v>10155</v>
      </c>
      <c r="B10156" s="1" t="s">
        <v>1355</v>
      </c>
      <c r="C10156" s="1" t="s">
        <v>78</v>
      </c>
      <c r="D10156" s="1" t="s">
        <v>1355</v>
      </c>
      <c r="E10156" t="s">
        <v>38</v>
      </c>
      <c r="F10156" t="s">
        <v>14283</v>
      </c>
      <c r="G10156" t="s">
        <v>39</v>
      </c>
      <c r="H10156" t="s">
        <v>80</v>
      </c>
      <c r="I10156" t="s">
        <v>14278</v>
      </c>
      <c r="J10156" s="1">
        <v>1</v>
      </c>
      <c r="K10156" t="s">
        <v>14283</v>
      </c>
      <c r="L10156" t="s">
        <v>14284</v>
      </c>
      <c r="M10156" t="s">
        <v>14285</v>
      </c>
      <c r="N10156" s="126"/>
      <c r="Q10156" t="s">
        <v>1355</v>
      </c>
      <c r="R10156" t="s">
        <v>20100</v>
      </c>
      <c r="S10156" s="120">
        <v>0.6</v>
      </c>
      <c r="U10156"/>
    </row>
    <row r="10157" spans="1:21">
      <c r="A10157">
        <v>10156</v>
      </c>
      <c r="B10157" s="1" t="s">
        <v>14286</v>
      </c>
      <c r="C10157" s="1" t="s">
        <v>78</v>
      </c>
      <c r="D10157" s="1" t="s">
        <v>1355</v>
      </c>
      <c r="E10157" t="s">
        <v>38</v>
      </c>
      <c r="F10157" t="s">
        <v>14283</v>
      </c>
      <c r="G10157" t="s">
        <v>39</v>
      </c>
      <c r="H10157" t="s">
        <v>80</v>
      </c>
      <c r="I10157" t="s">
        <v>14278</v>
      </c>
      <c r="J10157" s="1">
        <v>1</v>
      </c>
      <c r="K10157" t="s">
        <v>14283</v>
      </c>
      <c r="L10157" t="s">
        <v>14284</v>
      </c>
      <c r="M10157" t="s">
        <v>14285</v>
      </c>
      <c r="N10157" s="126"/>
      <c r="Q10157" t="s">
        <v>14286</v>
      </c>
      <c r="R10157" t="s">
        <v>20100</v>
      </c>
      <c r="S10157" s="120">
        <v>0.6</v>
      </c>
      <c r="U10157"/>
    </row>
    <row r="10158" spans="1:21">
      <c r="A10158">
        <v>10157</v>
      </c>
      <c r="B10158" s="1" t="s">
        <v>4385</v>
      </c>
      <c r="C10158" s="1" t="s">
        <v>78</v>
      </c>
      <c r="D10158" s="1" t="s">
        <v>1355</v>
      </c>
      <c r="E10158" t="s">
        <v>38</v>
      </c>
      <c r="F10158" t="s">
        <v>14283</v>
      </c>
      <c r="G10158" t="s">
        <v>39</v>
      </c>
      <c r="H10158" t="s">
        <v>80</v>
      </c>
      <c r="I10158" t="s">
        <v>14278</v>
      </c>
      <c r="J10158" s="1">
        <v>1</v>
      </c>
      <c r="K10158" t="s">
        <v>14283</v>
      </c>
      <c r="L10158" t="s">
        <v>14284</v>
      </c>
      <c r="M10158" t="s">
        <v>14285</v>
      </c>
      <c r="N10158" s="126"/>
      <c r="Q10158" t="s">
        <v>4385</v>
      </c>
      <c r="R10158" t="s">
        <v>20100</v>
      </c>
      <c r="S10158" s="120">
        <v>0.6</v>
      </c>
      <c r="U10158"/>
    </row>
    <row r="10159" spans="1:21">
      <c r="A10159">
        <v>10158</v>
      </c>
      <c r="B10159" s="1" t="s">
        <v>14287</v>
      </c>
      <c r="C10159" s="1" t="s">
        <v>87</v>
      </c>
      <c r="D10159" s="1" t="s">
        <v>1355</v>
      </c>
      <c r="E10159" t="s">
        <v>38</v>
      </c>
      <c r="F10159" t="s">
        <v>14288</v>
      </c>
      <c r="G10159" t="s">
        <v>39</v>
      </c>
      <c r="H10159" t="s">
        <v>89</v>
      </c>
      <c r="I10159" t="s">
        <v>14278</v>
      </c>
      <c r="J10159" s="1">
        <v>1</v>
      </c>
      <c r="K10159" t="s">
        <v>14288</v>
      </c>
      <c r="L10159" t="s">
        <v>14289</v>
      </c>
      <c r="M10159" t="s">
        <v>14290</v>
      </c>
      <c r="N10159" s="126"/>
      <c r="Q10159" t="s">
        <v>14287</v>
      </c>
      <c r="R10159" t="s">
        <v>20101</v>
      </c>
      <c r="S10159" s="120">
        <v>0.6</v>
      </c>
      <c r="U10159"/>
    </row>
    <row r="10160" spans="1:21">
      <c r="A10160">
        <v>10159</v>
      </c>
      <c r="B10160" s="1" t="s">
        <v>14291</v>
      </c>
      <c r="C10160" s="1" t="s">
        <v>87</v>
      </c>
      <c r="D10160" s="1" t="s">
        <v>1355</v>
      </c>
      <c r="E10160" t="s">
        <v>38</v>
      </c>
      <c r="F10160" t="s">
        <v>14288</v>
      </c>
      <c r="G10160" t="s">
        <v>39</v>
      </c>
      <c r="H10160" t="s">
        <v>89</v>
      </c>
      <c r="I10160" t="s">
        <v>14278</v>
      </c>
      <c r="J10160" s="1">
        <v>1</v>
      </c>
      <c r="K10160" t="s">
        <v>14288</v>
      </c>
      <c r="L10160" t="s">
        <v>14289</v>
      </c>
      <c r="M10160" t="s">
        <v>14290</v>
      </c>
      <c r="N10160" s="126"/>
      <c r="Q10160" t="s">
        <v>14291</v>
      </c>
      <c r="R10160" t="s">
        <v>20101</v>
      </c>
      <c r="S10160" s="120">
        <v>0.6</v>
      </c>
      <c r="U10160"/>
    </row>
    <row r="10161" spans="1:21">
      <c r="A10161">
        <v>10160</v>
      </c>
      <c r="B10161" s="1" t="s">
        <v>14292</v>
      </c>
      <c r="C10161" s="1" t="s">
        <v>87</v>
      </c>
      <c r="D10161" s="1" t="s">
        <v>1355</v>
      </c>
      <c r="E10161" t="s">
        <v>38</v>
      </c>
      <c r="F10161" t="s">
        <v>14288</v>
      </c>
      <c r="G10161" t="s">
        <v>39</v>
      </c>
      <c r="H10161" t="s">
        <v>89</v>
      </c>
      <c r="I10161" t="s">
        <v>14278</v>
      </c>
      <c r="J10161" s="1">
        <v>1</v>
      </c>
      <c r="K10161" t="s">
        <v>14288</v>
      </c>
      <c r="L10161" t="s">
        <v>14289</v>
      </c>
      <c r="M10161" t="s">
        <v>14290</v>
      </c>
      <c r="N10161" s="126"/>
      <c r="Q10161" t="s">
        <v>14292</v>
      </c>
      <c r="R10161" t="s">
        <v>20101</v>
      </c>
      <c r="S10161" s="120">
        <v>0.6</v>
      </c>
      <c r="U10161"/>
    </row>
    <row r="10162" spans="1:21">
      <c r="A10162">
        <v>10161</v>
      </c>
      <c r="B10162" s="1" t="s">
        <v>14293</v>
      </c>
      <c r="C10162" s="1" t="s">
        <v>87</v>
      </c>
      <c r="D10162" s="1" t="s">
        <v>1355</v>
      </c>
      <c r="E10162" t="s">
        <v>38</v>
      </c>
      <c r="F10162" t="s">
        <v>14288</v>
      </c>
      <c r="G10162" t="s">
        <v>39</v>
      </c>
      <c r="H10162" t="s">
        <v>89</v>
      </c>
      <c r="I10162" t="s">
        <v>14278</v>
      </c>
      <c r="J10162" s="1">
        <v>1</v>
      </c>
      <c r="K10162" t="s">
        <v>14288</v>
      </c>
      <c r="L10162" t="s">
        <v>14289</v>
      </c>
      <c r="M10162" t="s">
        <v>14290</v>
      </c>
      <c r="N10162" s="126"/>
      <c r="Q10162" t="s">
        <v>14293</v>
      </c>
      <c r="R10162" t="s">
        <v>20101</v>
      </c>
      <c r="S10162" s="120">
        <v>0.6</v>
      </c>
      <c r="U10162"/>
    </row>
    <row r="10163" spans="1:21">
      <c r="A10163">
        <v>10162</v>
      </c>
      <c r="B10163" s="1" t="s">
        <v>14294</v>
      </c>
      <c r="C10163" s="1" t="s">
        <v>87</v>
      </c>
      <c r="D10163" s="1" t="s">
        <v>1355</v>
      </c>
      <c r="E10163" t="s">
        <v>38</v>
      </c>
      <c r="F10163" t="s">
        <v>14288</v>
      </c>
      <c r="G10163" t="s">
        <v>39</v>
      </c>
      <c r="H10163" t="s">
        <v>89</v>
      </c>
      <c r="I10163" t="s">
        <v>14278</v>
      </c>
      <c r="J10163" s="1">
        <v>1</v>
      </c>
      <c r="K10163" t="s">
        <v>14288</v>
      </c>
      <c r="L10163" t="s">
        <v>14289</v>
      </c>
      <c r="M10163" t="s">
        <v>14290</v>
      </c>
      <c r="N10163" s="126"/>
      <c r="Q10163" t="s">
        <v>14294</v>
      </c>
      <c r="R10163" t="s">
        <v>20101</v>
      </c>
      <c r="S10163" s="120">
        <v>0.6</v>
      </c>
      <c r="U10163"/>
    </row>
    <row r="10164" spans="1:21">
      <c r="A10164">
        <v>10163</v>
      </c>
      <c r="B10164" s="1" t="s">
        <v>14295</v>
      </c>
      <c r="C10164" s="1" t="s">
        <v>87</v>
      </c>
      <c r="D10164" s="1" t="s">
        <v>1355</v>
      </c>
      <c r="E10164" t="s">
        <v>38</v>
      </c>
      <c r="F10164" t="s">
        <v>14288</v>
      </c>
      <c r="G10164" t="s">
        <v>39</v>
      </c>
      <c r="H10164" t="s">
        <v>89</v>
      </c>
      <c r="I10164" t="s">
        <v>14278</v>
      </c>
      <c r="J10164" s="1">
        <v>1</v>
      </c>
      <c r="K10164" t="s">
        <v>14288</v>
      </c>
      <c r="L10164" t="s">
        <v>14289</v>
      </c>
      <c r="M10164" t="s">
        <v>14290</v>
      </c>
      <c r="N10164" s="126"/>
      <c r="Q10164" t="s">
        <v>14295</v>
      </c>
      <c r="R10164" t="s">
        <v>20101</v>
      </c>
      <c r="S10164" s="120">
        <v>0.6</v>
      </c>
      <c r="U10164"/>
    </row>
    <row r="10165" spans="1:21">
      <c r="A10165">
        <v>10164</v>
      </c>
      <c r="B10165" s="1" t="s">
        <v>14296</v>
      </c>
      <c r="C10165" s="1" t="s">
        <v>87</v>
      </c>
      <c r="D10165" s="1" t="s">
        <v>1355</v>
      </c>
      <c r="E10165" t="s">
        <v>38</v>
      </c>
      <c r="F10165" t="s">
        <v>14288</v>
      </c>
      <c r="G10165" t="s">
        <v>39</v>
      </c>
      <c r="H10165" t="s">
        <v>89</v>
      </c>
      <c r="I10165" t="s">
        <v>14278</v>
      </c>
      <c r="J10165" s="1">
        <v>1</v>
      </c>
      <c r="K10165" t="s">
        <v>14288</v>
      </c>
      <c r="L10165" t="s">
        <v>14289</v>
      </c>
      <c r="M10165" t="s">
        <v>14290</v>
      </c>
      <c r="N10165" s="126"/>
      <c r="Q10165" t="s">
        <v>14296</v>
      </c>
      <c r="R10165" t="s">
        <v>20101</v>
      </c>
      <c r="S10165" s="120">
        <v>0.6</v>
      </c>
      <c r="U10165"/>
    </row>
    <row r="10166" spans="1:21">
      <c r="A10166">
        <v>10165</v>
      </c>
      <c r="B10166" s="1" t="s">
        <v>14297</v>
      </c>
      <c r="C10166" s="1" t="s">
        <v>87</v>
      </c>
      <c r="D10166" s="1" t="s">
        <v>1355</v>
      </c>
      <c r="E10166" t="s">
        <v>38</v>
      </c>
      <c r="F10166" t="s">
        <v>14288</v>
      </c>
      <c r="G10166" t="s">
        <v>39</v>
      </c>
      <c r="H10166" t="s">
        <v>89</v>
      </c>
      <c r="I10166" t="s">
        <v>14278</v>
      </c>
      <c r="J10166" s="1">
        <v>1</v>
      </c>
      <c r="K10166" t="s">
        <v>14288</v>
      </c>
      <c r="L10166" t="s">
        <v>14289</v>
      </c>
      <c r="M10166" t="s">
        <v>14290</v>
      </c>
      <c r="N10166" s="126"/>
      <c r="Q10166" t="s">
        <v>14297</v>
      </c>
      <c r="R10166" t="s">
        <v>20101</v>
      </c>
      <c r="S10166" s="120">
        <v>0.6</v>
      </c>
      <c r="U10166"/>
    </row>
    <row r="10167" spans="1:21">
      <c r="A10167">
        <v>10166</v>
      </c>
      <c r="B10167" s="1" t="s">
        <v>14298</v>
      </c>
      <c r="C10167" s="1" t="s">
        <v>87</v>
      </c>
      <c r="D10167" s="1" t="s">
        <v>1355</v>
      </c>
      <c r="E10167" t="s">
        <v>38</v>
      </c>
      <c r="F10167" t="s">
        <v>14288</v>
      </c>
      <c r="G10167" t="s">
        <v>39</v>
      </c>
      <c r="H10167" t="s">
        <v>89</v>
      </c>
      <c r="I10167" t="s">
        <v>14278</v>
      </c>
      <c r="J10167" s="1">
        <v>1</v>
      </c>
      <c r="K10167" t="s">
        <v>14288</v>
      </c>
      <c r="L10167" t="s">
        <v>14289</v>
      </c>
      <c r="M10167" t="s">
        <v>14290</v>
      </c>
      <c r="N10167" s="126"/>
      <c r="Q10167" t="s">
        <v>14298</v>
      </c>
      <c r="R10167" t="s">
        <v>20101</v>
      </c>
      <c r="S10167" s="120">
        <v>0.6</v>
      </c>
      <c r="U10167"/>
    </row>
    <row r="10168" spans="1:21">
      <c r="A10168">
        <v>10167</v>
      </c>
      <c r="B10168" s="1" t="s">
        <v>14299</v>
      </c>
      <c r="C10168" s="1" t="s">
        <v>105</v>
      </c>
      <c r="D10168" s="1" t="s">
        <v>1355</v>
      </c>
      <c r="E10168" t="s">
        <v>38</v>
      </c>
      <c r="F10168" t="s">
        <v>14300</v>
      </c>
      <c r="G10168" t="s">
        <v>39</v>
      </c>
      <c r="H10168" t="s">
        <v>107</v>
      </c>
      <c r="I10168" t="s">
        <v>14278</v>
      </c>
      <c r="J10168" s="1">
        <v>1</v>
      </c>
      <c r="K10168" t="s">
        <v>14300</v>
      </c>
      <c r="L10168" t="s">
        <v>14301</v>
      </c>
      <c r="M10168" t="s">
        <v>14302</v>
      </c>
      <c r="N10168" s="126"/>
      <c r="Q10168" t="s">
        <v>14299</v>
      </c>
      <c r="R10168" t="s">
        <v>20102</v>
      </c>
      <c r="S10168" s="120">
        <v>0.6</v>
      </c>
      <c r="U10168"/>
    </row>
    <row r="10169" spans="1:21">
      <c r="A10169">
        <v>10168</v>
      </c>
      <c r="B10169" s="1" t="s">
        <v>14303</v>
      </c>
      <c r="C10169" s="1" t="s">
        <v>105</v>
      </c>
      <c r="D10169" s="1" t="s">
        <v>1355</v>
      </c>
      <c r="E10169" t="s">
        <v>38</v>
      </c>
      <c r="F10169" t="s">
        <v>14300</v>
      </c>
      <c r="G10169" t="s">
        <v>39</v>
      </c>
      <c r="H10169" t="s">
        <v>107</v>
      </c>
      <c r="I10169" t="s">
        <v>14278</v>
      </c>
      <c r="J10169" s="1">
        <v>1</v>
      </c>
      <c r="K10169" t="s">
        <v>14300</v>
      </c>
      <c r="L10169" t="s">
        <v>14301</v>
      </c>
      <c r="M10169" t="s">
        <v>14302</v>
      </c>
      <c r="N10169" s="126"/>
      <c r="Q10169" t="s">
        <v>14303</v>
      </c>
      <c r="R10169" t="s">
        <v>20102</v>
      </c>
      <c r="S10169" s="120">
        <v>0.6</v>
      </c>
      <c r="U10169"/>
    </row>
    <row r="10170" spans="1:21">
      <c r="A10170">
        <v>10169</v>
      </c>
      <c r="B10170" s="1" t="s">
        <v>14304</v>
      </c>
      <c r="C10170" s="1" t="s">
        <v>133</v>
      </c>
      <c r="D10170" s="1" t="s">
        <v>1355</v>
      </c>
      <c r="E10170" t="s">
        <v>38</v>
      </c>
      <c r="F10170" t="s">
        <v>14305</v>
      </c>
      <c r="G10170" t="s">
        <v>39</v>
      </c>
      <c r="H10170" t="s">
        <v>135</v>
      </c>
      <c r="I10170" t="s">
        <v>14278</v>
      </c>
      <c r="J10170" s="1">
        <v>1</v>
      </c>
      <c r="K10170" t="s">
        <v>14305</v>
      </c>
      <c r="L10170" t="s">
        <v>14306</v>
      </c>
      <c r="M10170" t="s">
        <v>14307</v>
      </c>
      <c r="N10170" s="126"/>
      <c r="Q10170" t="s">
        <v>14304</v>
      </c>
      <c r="R10170" t="s">
        <v>20103</v>
      </c>
      <c r="S10170" s="120">
        <v>0.6</v>
      </c>
      <c r="U10170"/>
    </row>
    <row r="10171" spans="1:21">
      <c r="A10171">
        <v>10170</v>
      </c>
      <c r="B10171" s="1" t="s">
        <v>14308</v>
      </c>
      <c r="C10171" s="1" t="s">
        <v>133</v>
      </c>
      <c r="D10171" s="1" t="s">
        <v>1355</v>
      </c>
      <c r="E10171" t="s">
        <v>38</v>
      </c>
      <c r="F10171" t="s">
        <v>14305</v>
      </c>
      <c r="G10171" t="s">
        <v>39</v>
      </c>
      <c r="H10171" t="s">
        <v>135</v>
      </c>
      <c r="I10171" t="s">
        <v>14278</v>
      </c>
      <c r="J10171" s="1">
        <v>1</v>
      </c>
      <c r="K10171" t="s">
        <v>14305</v>
      </c>
      <c r="L10171" t="s">
        <v>14306</v>
      </c>
      <c r="M10171" t="s">
        <v>14307</v>
      </c>
      <c r="N10171" s="126"/>
      <c r="Q10171" t="s">
        <v>14308</v>
      </c>
      <c r="R10171" t="s">
        <v>20103</v>
      </c>
      <c r="S10171" s="120">
        <v>0.6</v>
      </c>
      <c r="U10171"/>
    </row>
    <row r="10172" spans="1:21">
      <c r="A10172">
        <v>10171</v>
      </c>
      <c r="B10172" s="1" t="s">
        <v>8541</v>
      </c>
      <c r="C10172" s="1" t="s">
        <v>133</v>
      </c>
      <c r="D10172" s="1" t="s">
        <v>1355</v>
      </c>
      <c r="E10172" t="s">
        <v>38</v>
      </c>
      <c r="F10172" t="s">
        <v>14305</v>
      </c>
      <c r="G10172" t="s">
        <v>39</v>
      </c>
      <c r="H10172" t="s">
        <v>135</v>
      </c>
      <c r="I10172" t="s">
        <v>14278</v>
      </c>
      <c r="J10172" s="1">
        <v>1</v>
      </c>
      <c r="K10172" t="s">
        <v>14305</v>
      </c>
      <c r="L10172" t="s">
        <v>14306</v>
      </c>
      <c r="M10172" t="s">
        <v>14307</v>
      </c>
      <c r="N10172" s="126">
        <v>0.01</v>
      </c>
      <c r="Q10172" t="s">
        <v>8541</v>
      </c>
      <c r="R10172" t="s">
        <v>20103</v>
      </c>
      <c r="S10172" s="120">
        <v>0.6</v>
      </c>
      <c r="U10172"/>
    </row>
    <row r="10173" spans="1:21">
      <c r="A10173">
        <v>10172</v>
      </c>
      <c r="B10173" s="1" t="s">
        <v>14309</v>
      </c>
      <c r="C10173" s="1" t="s">
        <v>133</v>
      </c>
      <c r="D10173" s="1" t="s">
        <v>1355</v>
      </c>
      <c r="E10173" t="s">
        <v>38</v>
      </c>
      <c r="F10173" t="s">
        <v>14305</v>
      </c>
      <c r="G10173" t="s">
        <v>39</v>
      </c>
      <c r="H10173" t="s">
        <v>135</v>
      </c>
      <c r="I10173" t="s">
        <v>14278</v>
      </c>
      <c r="J10173" s="1">
        <v>1</v>
      </c>
      <c r="K10173" t="s">
        <v>14305</v>
      </c>
      <c r="L10173" t="s">
        <v>14306</v>
      </c>
      <c r="M10173" t="s">
        <v>14307</v>
      </c>
      <c r="N10173" s="126">
        <v>0.01</v>
      </c>
      <c r="Q10173" t="s">
        <v>14309</v>
      </c>
      <c r="R10173" t="s">
        <v>20103</v>
      </c>
      <c r="S10173" s="120">
        <v>0.6</v>
      </c>
      <c r="U10173"/>
    </row>
    <row r="10174" spans="1:21">
      <c r="A10174">
        <v>10173</v>
      </c>
      <c r="B10174" s="1" t="s">
        <v>14310</v>
      </c>
      <c r="C10174" s="1" t="s">
        <v>47</v>
      </c>
      <c r="D10174" s="1" t="s">
        <v>1355</v>
      </c>
      <c r="E10174" t="s">
        <v>38</v>
      </c>
      <c r="F10174" t="s">
        <v>14311</v>
      </c>
      <c r="G10174" t="s">
        <v>39</v>
      </c>
      <c r="H10174" t="s">
        <v>49</v>
      </c>
      <c r="I10174" t="s">
        <v>14278</v>
      </c>
      <c r="J10174" s="1">
        <v>1</v>
      </c>
      <c r="K10174" t="s">
        <v>14312</v>
      </c>
      <c r="L10174" t="s">
        <v>14313</v>
      </c>
      <c r="M10174" t="s">
        <v>14314</v>
      </c>
      <c r="N10174" s="126"/>
      <c r="Q10174" t="s">
        <v>14310</v>
      </c>
      <c r="R10174" t="s">
        <v>20104</v>
      </c>
      <c r="S10174" s="120">
        <v>0.6</v>
      </c>
      <c r="U10174"/>
    </row>
    <row r="10175" spans="1:21">
      <c r="A10175">
        <v>10174</v>
      </c>
      <c r="B10175" s="1" t="s">
        <v>14315</v>
      </c>
      <c r="C10175" s="1" t="s">
        <v>47</v>
      </c>
      <c r="D10175" s="1" t="s">
        <v>1355</v>
      </c>
      <c r="E10175" t="s">
        <v>38</v>
      </c>
      <c r="F10175" t="s">
        <v>14311</v>
      </c>
      <c r="G10175" t="s">
        <v>39</v>
      </c>
      <c r="H10175" t="s">
        <v>49</v>
      </c>
      <c r="I10175" t="s">
        <v>14278</v>
      </c>
      <c r="J10175" s="1">
        <v>1</v>
      </c>
      <c r="K10175" t="s">
        <v>14312</v>
      </c>
      <c r="L10175" t="s">
        <v>14313</v>
      </c>
      <c r="M10175" t="s">
        <v>14314</v>
      </c>
      <c r="N10175" s="126"/>
      <c r="Q10175" t="s">
        <v>14315</v>
      </c>
      <c r="R10175" t="s">
        <v>20104</v>
      </c>
      <c r="S10175" s="120">
        <v>0.6</v>
      </c>
      <c r="U10175"/>
    </row>
    <row r="10176" spans="1:21">
      <c r="A10176">
        <v>10175</v>
      </c>
      <c r="B10176" s="1" t="s">
        <v>14316</v>
      </c>
      <c r="C10176" s="1" t="s">
        <v>47</v>
      </c>
      <c r="D10176" s="1" t="s">
        <v>1355</v>
      </c>
      <c r="E10176" t="s">
        <v>38</v>
      </c>
      <c r="F10176" t="s">
        <v>14311</v>
      </c>
      <c r="G10176" t="s">
        <v>39</v>
      </c>
      <c r="H10176" t="s">
        <v>49</v>
      </c>
      <c r="I10176" t="s">
        <v>14278</v>
      </c>
      <c r="J10176" s="1">
        <v>1</v>
      </c>
      <c r="K10176" t="s">
        <v>14312</v>
      </c>
      <c r="L10176" t="s">
        <v>14313</v>
      </c>
      <c r="M10176" t="s">
        <v>14314</v>
      </c>
      <c r="N10176" s="126"/>
      <c r="Q10176" t="s">
        <v>14316</v>
      </c>
      <c r="R10176" t="s">
        <v>20104</v>
      </c>
      <c r="S10176" s="120">
        <v>0.6</v>
      </c>
      <c r="U10176"/>
    </row>
    <row r="10177" spans="1:21">
      <c r="A10177">
        <v>10176</v>
      </c>
      <c r="B10177" s="1" t="s">
        <v>14317</v>
      </c>
      <c r="C10177" s="1" t="s">
        <v>47</v>
      </c>
      <c r="D10177" s="1" t="s">
        <v>1355</v>
      </c>
      <c r="E10177" t="s">
        <v>38</v>
      </c>
      <c r="F10177" t="s">
        <v>14311</v>
      </c>
      <c r="G10177" t="s">
        <v>39</v>
      </c>
      <c r="H10177" t="s">
        <v>49</v>
      </c>
      <c r="I10177" t="s">
        <v>14278</v>
      </c>
      <c r="J10177" s="1">
        <v>1</v>
      </c>
      <c r="K10177" t="s">
        <v>14312</v>
      </c>
      <c r="L10177" t="s">
        <v>14313</v>
      </c>
      <c r="M10177" t="s">
        <v>14314</v>
      </c>
      <c r="N10177" s="126"/>
      <c r="Q10177" t="s">
        <v>14317</v>
      </c>
      <c r="R10177" t="s">
        <v>20104</v>
      </c>
      <c r="S10177" s="120">
        <v>0.6</v>
      </c>
      <c r="U10177"/>
    </row>
    <row r="10178" spans="1:21">
      <c r="A10178">
        <v>10177</v>
      </c>
      <c r="B10178" s="1" t="s">
        <v>14318</v>
      </c>
      <c r="C10178" s="1" t="s">
        <v>47</v>
      </c>
      <c r="D10178" s="1" t="s">
        <v>1355</v>
      </c>
      <c r="E10178" t="s">
        <v>38</v>
      </c>
      <c r="F10178" t="s">
        <v>14311</v>
      </c>
      <c r="G10178" t="s">
        <v>39</v>
      </c>
      <c r="H10178" t="s">
        <v>49</v>
      </c>
      <c r="I10178" t="s">
        <v>14278</v>
      </c>
      <c r="J10178" s="1">
        <v>1</v>
      </c>
      <c r="K10178" t="s">
        <v>14312</v>
      </c>
      <c r="L10178" t="s">
        <v>14313</v>
      </c>
      <c r="M10178" t="s">
        <v>14314</v>
      </c>
      <c r="N10178" s="126"/>
      <c r="Q10178" t="s">
        <v>14318</v>
      </c>
      <c r="R10178" t="s">
        <v>20104</v>
      </c>
      <c r="S10178" s="120">
        <v>0.6</v>
      </c>
      <c r="U10178"/>
    </row>
    <row r="10179" spans="1:21">
      <c r="A10179">
        <v>10178</v>
      </c>
      <c r="B10179" s="1" t="s">
        <v>14319</v>
      </c>
      <c r="C10179" s="1" t="s">
        <v>47</v>
      </c>
      <c r="D10179" s="1" t="s">
        <v>1355</v>
      </c>
      <c r="E10179" t="s">
        <v>38</v>
      </c>
      <c r="F10179" t="s">
        <v>14311</v>
      </c>
      <c r="G10179" t="s">
        <v>39</v>
      </c>
      <c r="H10179" t="s">
        <v>49</v>
      </c>
      <c r="I10179" t="s">
        <v>14278</v>
      </c>
      <c r="J10179" s="1">
        <v>1</v>
      </c>
      <c r="K10179" t="s">
        <v>14312</v>
      </c>
      <c r="L10179" t="s">
        <v>14313</v>
      </c>
      <c r="M10179" t="s">
        <v>14314</v>
      </c>
      <c r="N10179" s="126"/>
      <c r="Q10179" t="s">
        <v>14319</v>
      </c>
      <c r="R10179" t="s">
        <v>20104</v>
      </c>
      <c r="S10179" s="120">
        <v>0.6</v>
      </c>
      <c r="U10179"/>
    </row>
    <row r="10180" spans="1:21">
      <c r="A10180">
        <v>10179</v>
      </c>
      <c r="B10180" s="1" t="s">
        <v>14320</v>
      </c>
      <c r="C10180" s="1" t="s">
        <v>47</v>
      </c>
      <c r="D10180" s="1" t="s">
        <v>1355</v>
      </c>
      <c r="E10180" t="s">
        <v>38</v>
      </c>
      <c r="F10180" t="s">
        <v>14311</v>
      </c>
      <c r="G10180" t="s">
        <v>39</v>
      </c>
      <c r="H10180" t="s">
        <v>49</v>
      </c>
      <c r="I10180" t="s">
        <v>14278</v>
      </c>
      <c r="J10180" s="1">
        <v>1</v>
      </c>
      <c r="K10180" t="s">
        <v>14312</v>
      </c>
      <c r="L10180" t="s">
        <v>14313</v>
      </c>
      <c r="M10180" t="s">
        <v>14314</v>
      </c>
      <c r="N10180" s="126"/>
      <c r="Q10180" t="s">
        <v>14320</v>
      </c>
      <c r="R10180" t="s">
        <v>20104</v>
      </c>
      <c r="S10180" s="120">
        <v>0.6</v>
      </c>
      <c r="U10180"/>
    </row>
    <row r="10181" spans="1:21">
      <c r="A10181">
        <v>10180</v>
      </c>
      <c r="B10181" s="1" t="s">
        <v>14321</v>
      </c>
      <c r="C10181" s="1" t="s">
        <v>47</v>
      </c>
      <c r="D10181" s="1" t="s">
        <v>1355</v>
      </c>
      <c r="E10181" t="s">
        <v>38</v>
      </c>
      <c r="F10181" t="s">
        <v>14311</v>
      </c>
      <c r="G10181" t="s">
        <v>39</v>
      </c>
      <c r="H10181" t="s">
        <v>49</v>
      </c>
      <c r="I10181" t="s">
        <v>14278</v>
      </c>
      <c r="J10181" s="1">
        <v>1</v>
      </c>
      <c r="K10181" t="s">
        <v>14312</v>
      </c>
      <c r="L10181" t="s">
        <v>14313</v>
      </c>
      <c r="M10181" t="s">
        <v>14314</v>
      </c>
      <c r="N10181" s="126"/>
      <c r="Q10181" t="s">
        <v>14321</v>
      </c>
      <c r="R10181" t="s">
        <v>20104</v>
      </c>
      <c r="S10181" s="120">
        <v>0.6</v>
      </c>
      <c r="U10181"/>
    </row>
    <row r="10182" spans="1:21">
      <c r="A10182">
        <v>10181</v>
      </c>
      <c r="B10182" s="1" t="s">
        <v>14322</v>
      </c>
      <c r="C10182" s="1" t="s">
        <v>47</v>
      </c>
      <c r="D10182" s="1" t="s">
        <v>1355</v>
      </c>
      <c r="E10182" t="s">
        <v>38</v>
      </c>
      <c r="F10182" t="s">
        <v>14311</v>
      </c>
      <c r="G10182" t="s">
        <v>39</v>
      </c>
      <c r="H10182" t="s">
        <v>49</v>
      </c>
      <c r="I10182" t="s">
        <v>14278</v>
      </c>
      <c r="J10182" s="1">
        <v>1</v>
      </c>
      <c r="K10182" t="s">
        <v>14312</v>
      </c>
      <c r="L10182" t="s">
        <v>14313</v>
      </c>
      <c r="M10182" t="s">
        <v>14314</v>
      </c>
      <c r="N10182" s="126"/>
      <c r="Q10182" t="s">
        <v>14322</v>
      </c>
      <c r="R10182" t="s">
        <v>20104</v>
      </c>
      <c r="S10182" s="120">
        <v>0.6</v>
      </c>
      <c r="U10182"/>
    </row>
    <row r="10183" spans="1:21">
      <c r="A10183">
        <v>10182</v>
      </c>
      <c r="B10183" s="1" t="s">
        <v>14323</v>
      </c>
      <c r="C10183" s="1" t="s">
        <v>47</v>
      </c>
      <c r="D10183" s="1" t="s">
        <v>1355</v>
      </c>
      <c r="E10183" t="s">
        <v>38</v>
      </c>
      <c r="F10183" t="s">
        <v>14311</v>
      </c>
      <c r="G10183" t="s">
        <v>39</v>
      </c>
      <c r="H10183" t="s">
        <v>49</v>
      </c>
      <c r="I10183" t="s">
        <v>14278</v>
      </c>
      <c r="J10183" s="1">
        <v>1</v>
      </c>
      <c r="K10183" t="s">
        <v>14312</v>
      </c>
      <c r="L10183" t="s">
        <v>14313</v>
      </c>
      <c r="M10183" t="s">
        <v>14314</v>
      </c>
      <c r="N10183" s="126">
        <v>0.1</v>
      </c>
      <c r="Q10183" t="s">
        <v>14323</v>
      </c>
      <c r="R10183" t="s">
        <v>20104</v>
      </c>
      <c r="S10183" s="120">
        <v>0.6</v>
      </c>
      <c r="U10183"/>
    </row>
    <row r="10184" spans="1:21">
      <c r="A10184">
        <v>10183</v>
      </c>
      <c r="B10184" s="1" t="s">
        <v>14324</v>
      </c>
      <c r="C10184" s="1" t="s">
        <v>47</v>
      </c>
      <c r="D10184" s="1" t="s">
        <v>1355</v>
      </c>
      <c r="E10184" t="s">
        <v>38</v>
      </c>
      <c r="F10184" t="s">
        <v>14311</v>
      </c>
      <c r="G10184" t="s">
        <v>39</v>
      </c>
      <c r="H10184" t="s">
        <v>49</v>
      </c>
      <c r="I10184" t="s">
        <v>14278</v>
      </c>
      <c r="J10184" s="1">
        <v>1</v>
      </c>
      <c r="K10184" t="s">
        <v>14312</v>
      </c>
      <c r="L10184" t="s">
        <v>14313</v>
      </c>
      <c r="M10184" t="s">
        <v>14314</v>
      </c>
      <c r="N10184" s="126"/>
      <c r="Q10184" t="s">
        <v>14324</v>
      </c>
      <c r="R10184" t="s">
        <v>20104</v>
      </c>
      <c r="S10184" s="120">
        <v>0.6</v>
      </c>
      <c r="U10184"/>
    </row>
    <row r="10185" spans="1:21">
      <c r="A10185">
        <v>10184</v>
      </c>
      <c r="B10185" s="1" t="s">
        <v>14325</v>
      </c>
      <c r="C10185" s="1" t="s">
        <v>47</v>
      </c>
      <c r="D10185" s="1" t="s">
        <v>1355</v>
      </c>
      <c r="E10185" t="s">
        <v>38</v>
      </c>
      <c r="F10185" t="s">
        <v>14311</v>
      </c>
      <c r="G10185" t="s">
        <v>39</v>
      </c>
      <c r="H10185" t="s">
        <v>49</v>
      </c>
      <c r="I10185" t="s">
        <v>14278</v>
      </c>
      <c r="J10185" s="1">
        <v>1</v>
      </c>
      <c r="K10185" t="s">
        <v>14312</v>
      </c>
      <c r="L10185" t="s">
        <v>14313</v>
      </c>
      <c r="M10185" t="s">
        <v>14314</v>
      </c>
      <c r="N10185" s="126"/>
      <c r="Q10185" t="s">
        <v>14325</v>
      </c>
      <c r="R10185" t="s">
        <v>20104</v>
      </c>
      <c r="S10185" s="120">
        <v>0.6</v>
      </c>
      <c r="U10185"/>
    </row>
    <row r="10186" spans="1:21">
      <c r="A10186">
        <v>10185</v>
      </c>
      <c r="B10186" s="1" t="s">
        <v>14326</v>
      </c>
      <c r="C10186" s="1" t="s">
        <v>47</v>
      </c>
      <c r="D10186" s="1" t="s">
        <v>1355</v>
      </c>
      <c r="E10186" t="s">
        <v>38</v>
      </c>
      <c r="F10186" t="s">
        <v>14311</v>
      </c>
      <c r="G10186" t="s">
        <v>39</v>
      </c>
      <c r="H10186" t="s">
        <v>49</v>
      </c>
      <c r="I10186" t="s">
        <v>14278</v>
      </c>
      <c r="J10186" s="1">
        <v>1</v>
      </c>
      <c r="K10186" t="s">
        <v>14312</v>
      </c>
      <c r="L10186" t="s">
        <v>14313</v>
      </c>
      <c r="M10186" t="s">
        <v>14314</v>
      </c>
      <c r="N10186" s="126"/>
      <c r="Q10186" t="s">
        <v>14326</v>
      </c>
      <c r="R10186" t="s">
        <v>20104</v>
      </c>
      <c r="S10186" s="120">
        <v>0.6</v>
      </c>
      <c r="U10186"/>
    </row>
    <row r="10187" spans="1:21">
      <c r="A10187">
        <v>10186</v>
      </c>
      <c r="B10187" s="1" t="s">
        <v>14327</v>
      </c>
      <c r="C10187" s="1" t="s">
        <v>164</v>
      </c>
      <c r="D10187" s="1" t="s">
        <v>1355</v>
      </c>
      <c r="E10187" t="s">
        <v>38</v>
      </c>
      <c r="F10187" t="s">
        <v>14328</v>
      </c>
      <c r="G10187" t="s">
        <v>39</v>
      </c>
      <c r="H10187" t="s">
        <v>166</v>
      </c>
      <c r="I10187" t="s">
        <v>14278</v>
      </c>
      <c r="J10187" s="1">
        <v>1</v>
      </c>
      <c r="K10187" t="s">
        <v>14328</v>
      </c>
      <c r="L10187" t="s">
        <v>14329</v>
      </c>
      <c r="M10187" t="s">
        <v>14330</v>
      </c>
      <c r="N10187" s="126"/>
      <c r="Q10187" t="s">
        <v>14327</v>
      </c>
      <c r="R10187" t="s">
        <v>20105</v>
      </c>
      <c r="S10187" s="120">
        <v>0.6</v>
      </c>
      <c r="U10187"/>
    </row>
    <row r="10188" spans="1:21">
      <c r="A10188">
        <v>10187</v>
      </c>
      <c r="B10188" s="1" t="s">
        <v>14331</v>
      </c>
      <c r="C10188" s="1" t="s">
        <v>164</v>
      </c>
      <c r="D10188" s="1" t="s">
        <v>1355</v>
      </c>
      <c r="E10188" t="s">
        <v>38</v>
      </c>
      <c r="F10188" t="s">
        <v>14328</v>
      </c>
      <c r="G10188" t="s">
        <v>39</v>
      </c>
      <c r="H10188" t="s">
        <v>166</v>
      </c>
      <c r="I10188" t="s">
        <v>14278</v>
      </c>
      <c r="J10188" s="1">
        <v>1</v>
      </c>
      <c r="K10188" t="s">
        <v>14328</v>
      </c>
      <c r="L10188" t="s">
        <v>14329</v>
      </c>
      <c r="M10188" t="s">
        <v>14330</v>
      </c>
      <c r="N10188" s="126"/>
      <c r="Q10188" t="s">
        <v>14331</v>
      </c>
      <c r="R10188" t="s">
        <v>20105</v>
      </c>
      <c r="S10188" s="120">
        <v>0.6</v>
      </c>
      <c r="U10188"/>
    </row>
    <row r="10189" spans="1:21">
      <c r="A10189">
        <v>10188</v>
      </c>
      <c r="B10189" s="1" t="s">
        <v>14332</v>
      </c>
      <c r="C10189" s="1" t="s">
        <v>164</v>
      </c>
      <c r="D10189" s="1" t="s">
        <v>1355</v>
      </c>
      <c r="E10189" t="s">
        <v>38</v>
      </c>
      <c r="F10189" t="s">
        <v>14328</v>
      </c>
      <c r="G10189" t="s">
        <v>39</v>
      </c>
      <c r="H10189" t="s">
        <v>166</v>
      </c>
      <c r="I10189" t="s">
        <v>14278</v>
      </c>
      <c r="J10189" s="1">
        <v>1</v>
      </c>
      <c r="K10189" t="s">
        <v>14328</v>
      </c>
      <c r="L10189" t="s">
        <v>14329</v>
      </c>
      <c r="M10189" t="s">
        <v>14330</v>
      </c>
      <c r="N10189" s="126">
        <v>0.01</v>
      </c>
      <c r="Q10189" t="s">
        <v>14332</v>
      </c>
      <c r="R10189" t="s">
        <v>20105</v>
      </c>
      <c r="S10189" s="120">
        <v>0.6</v>
      </c>
      <c r="U10189"/>
    </row>
    <row r="10190" spans="1:21">
      <c r="A10190">
        <v>10189</v>
      </c>
      <c r="B10190" s="1" t="s">
        <v>14333</v>
      </c>
      <c r="C10190" s="1" t="s">
        <v>164</v>
      </c>
      <c r="D10190" s="1" t="s">
        <v>1355</v>
      </c>
      <c r="E10190" t="s">
        <v>38</v>
      </c>
      <c r="F10190" t="s">
        <v>14328</v>
      </c>
      <c r="G10190" t="s">
        <v>39</v>
      </c>
      <c r="H10190" t="s">
        <v>166</v>
      </c>
      <c r="I10190" t="s">
        <v>14278</v>
      </c>
      <c r="J10190" s="1">
        <v>1</v>
      </c>
      <c r="K10190" t="s">
        <v>14328</v>
      </c>
      <c r="L10190" t="s">
        <v>14329</v>
      </c>
      <c r="M10190" t="s">
        <v>14330</v>
      </c>
      <c r="N10190" s="126"/>
      <c r="Q10190" t="s">
        <v>14333</v>
      </c>
      <c r="R10190" t="s">
        <v>20105</v>
      </c>
      <c r="S10190" s="120">
        <v>0.6</v>
      </c>
      <c r="U10190"/>
    </row>
    <row r="10191" spans="1:21">
      <c r="A10191">
        <v>10190</v>
      </c>
      <c r="B10191" s="1" t="s">
        <v>14334</v>
      </c>
      <c r="C10191" s="1" t="s">
        <v>164</v>
      </c>
      <c r="D10191" s="1" t="s">
        <v>1355</v>
      </c>
      <c r="E10191" t="s">
        <v>38</v>
      </c>
      <c r="F10191" t="s">
        <v>14328</v>
      </c>
      <c r="G10191" t="s">
        <v>39</v>
      </c>
      <c r="H10191" t="s">
        <v>166</v>
      </c>
      <c r="I10191" t="s">
        <v>14278</v>
      </c>
      <c r="J10191" s="1">
        <v>1</v>
      </c>
      <c r="K10191" t="s">
        <v>14328</v>
      </c>
      <c r="L10191" t="s">
        <v>14329</v>
      </c>
      <c r="M10191" t="s">
        <v>14330</v>
      </c>
      <c r="N10191" s="126"/>
      <c r="Q10191" t="s">
        <v>14334</v>
      </c>
      <c r="R10191" t="s">
        <v>20105</v>
      </c>
      <c r="S10191" s="120">
        <v>0.6</v>
      </c>
      <c r="U10191"/>
    </row>
    <row r="10192" spans="1:21">
      <c r="A10192">
        <v>10191</v>
      </c>
      <c r="B10192" s="1" t="s">
        <v>14335</v>
      </c>
      <c r="C10192" s="1" t="s">
        <v>164</v>
      </c>
      <c r="D10192" s="1" t="s">
        <v>1355</v>
      </c>
      <c r="E10192" t="s">
        <v>38</v>
      </c>
      <c r="F10192" t="s">
        <v>14328</v>
      </c>
      <c r="G10192" t="s">
        <v>39</v>
      </c>
      <c r="H10192" t="s">
        <v>166</v>
      </c>
      <c r="I10192" t="s">
        <v>14278</v>
      </c>
      <c r="J10192" s="1">
        <v>1</v>
      </c>
      <c r="K10192" t="s">
        <v>14328</v>
      </c>
      <c r="L10192" t="s">
        <v>14329</v>
      </c>
      <c r="M10192" t="s">
        <v>14330</v>
      </c>
      <c r="N10192" s="126"/>
      <c r="Q10192" t="s">
        <v>14335</v>
      </c>
      <c r="R10192" t="s">
        <v>20105</v>
      </c>
      <c r="S10192" s="120">
        <v>0.6</v>
      </c>
      <c r="U10192"/>
    </row>
    <row r="10193" spans="1:21">
      <c r="A10193">
        <v>10192</v>
      </c>
      <c r="B10193" s="1" t="s">
        <v>14336</v>
      </c>
      <c r="C10193" s="1" t="s">
        <v>175</v>
      </c>
      <c r="D10193" s="1" t="s">
        <v>1355</v>
      </c>
      <c r="E10193" t="s">
        <v>38</v>
      </c>
      <c r="F10193" t="s">
        <v>14337</v>
      </c>
      <c r="G10193" t="s">
        <v>39</v>
      </c>
      <c r="H10193" t="s">
        <v>177</v>
      </c>
      <c r="I10193" t="s">
        <v>14278</v>
      </c>
      <c r="J10193" s="1">
        <v>1</v>
      </c>
      <c r="K10193" t="s">
        <v>14338</v>
      </c>
      <c r="L10193" t="s">
        <v>14339</v>
      </c>
      <c r="M10193" t="s">
        <v>14340</v>
      </c>
      <c r="N10193" s="126"/>
      <c r="Q10193" t="s">
        <v>14336</v>
      </c>
      <c r="R10193" t="s">
        <v>20106</v>
      </c>
      <c r="S10193" s="120">
        <v>0.6</v>
      </c>
      <c r="U10193"/>
    </row>
    <row r="10194" spans="1:21">
      <c r="A10194">
        <v>10193</v>
      </c>
      <c r="B10194" s="1" t="s">
        <v>14341</v>
      </c>
      <c r="C10194" s="1" t="s">
        <v>175</v>
      </c>
      <c r="D10194" s="1" t="s">
        <v>1355</v>
      </c>
      <c r="E10194" t="s">
        <v>38</v>
      </c>
      <c r="F10194" t="s">
        <v>14337</v>
      </c>
      <c r="G10194" t="s">
        <v>39</v>
      </c>
      <c r="H10194" t="s">
        <v>177</v>
      </c>
      <c r="I10194" t="s">
        <v>14278</v>
      </c>
      <c r="J10194" s="1">
        <v>1</v>
      </c>
      <c r="K10194" t="s">
        <v>14338</v>
      </c>
      <c r="L10194" t="s">
        <v>14339</v>
      </c>
      <c r="M10194" t="s">
        <v>14340</v>
      </c>
      <c r="N10194" s="126"/>
      <c r="Q10194" t="s">
        <v>14341</v>
      </c>
      <c r="R10194" t="s">
        <v>20106</v>
      </c>
      <c r="S10194" s="120">
        <v>0.6</v>
      </c>
      <c r="U10194"/>
    </row>
    <row r="10195" spans="1:21">
      <c r="A10195">
        <v>10194</v>
      </c>
      <c r="B10195" s="1" t="s">
        <v>14342</v>
      </c>
      <c r="C10195" s="1" t="s">
        <v>175</v>
      </c>
      <c r="D10195" s="1" t="s">
        <v>1355</v>
      </c>
      <c r="E10195" t="s">
        <v>38</v>
      </c>
      <c r="F10195" t="s">
        <v>14337</v>
      </c>
      <c r="G10195" t="s">
        <v>39</v>
      </c>
      <c r="H10195" t="s">
        <v>177</v>
      </c>
      <c r="I10195" t="s">
        <v>14278</v>
      </c>
      <c r="J10195" s="1">
        <v>1</v>
      </c>
      <c r="K10195" t="s">
        <v>14338</v>
      </c>
      <c r="L10195" t="s">
        <v>14339</v>
      </c>
      <c r="M10195" t="s">
        <v>14340</v>
      </c>
      <c r="N10195" s="126"/>
      <c r="Q10195" t="s">
        <v>14342</v>
      </c>
      <c r="R10195" t="s">
        <v>20106</v>
      </c>
      <c r="S10195" s="120">
        <v>0.6</v>
      </c>
      <c r="U10195"/>
    </row>
    <row r="10196" spans="1:21">
      <c r="A10196">
        <v>10195</v>
      </c>
      <c r="B10196" s="1" t="s">
        <v>14343</v>
      </c>
      <c r="C10196" s="1" t="s">
        <v>175</v>
      </c>
      <c r="D10196" s="1" t="s">
        <v>1355</v>
      </c>
      <c r="E10196" t="s">
        <v>38</v>
      </c>
      <c r="F10196" t="s">
        <v>14337</v>
      </c>
      <c r="G10196" t="s">
        <v>39</v>
      </c>
      <c r="H10196" t="s">
        <v>177</v>
      </c>
      <c r="I10196" t="s">
        <v>14278</v>
      </c>
      <c r="J10196" s="1">
        <v>1</v>
      </c>
      <c r="K10196" t="s">
        <v>14338</v>
      </c>
      <c r="L10196" t="s">
        <v>14339</v>
      </c>
      <c r="M10196" t="s">
        <v>14340</v>
      </c>
      <c r="N10196" s="126"/>
      <c r="Q10196" t="s">
        <v>14343</v>
      </c>
      <c r="R10196" t="s">
        <v>20106</v>
      </c>
      <c r="S10196" s="120">
        <v>0.6</v>
      </c>
      <c r="U10196"/>
    </row>
    <row r="10197" spans="1:21">
      <c r="A10197">
        <v>10196</v>
      </c>
      <c r="B10197" s="1" t="s">
        <v>14344</v>
      </c>
      <c r="C10197" s="1" t="s">
        <v>175</v>
      </c>
      <c r="D10197" s="1" t="s">
        <v>1355</v>
      </c>
      <c r="E10197" t="s">
        <v>38</v>
      </c>
      <c r="F10197" t="s">
        <v>14337</v>
      </c>
      <c r="G10197" t="s">
        <v>39</v>
      </c>
      <c r="H10197" t="s">
        <v>177</v>
      </c>
      <c r="I10197" t="s">
        <v>14278</v>
      </c>
      <c r="J10197" s="1">
        <v>1</v>
      </c>
      <c r="K10197" t="s">
        <v>14338</v>
      </c>
      <c r="L10197" t="s">
        <v>14339</v>
      </c>
      <c r="M10197" t="s">
        <v>14340</v>
      </c>
      <c r="N10197" s="126"/>
      <c r="Q10197" t="s">
        <v>14344</v>
      </c>
      <c r="R10197" t="s">
        <v>20106</v>
      </c>
      <c r="S10197" s="120">
        <v>0.6</v>
      </c>
      <c r="U10197"/>
    </row>
    <row r="10198" spans="1:21">
      <c r="A10198">
        <v>10197</v>
      </c>
      <c r="B10198" s="1" t="s">
        <v>14345</v>
      </c>
      <c r="C10198" s="1" t="s">
        <v>175</v>
      </c>
      <c r="D10198" s="1" t="s">
        <v>1355</v>
      </c>
      <c r="E10198" t="s">
        <v>38</v>
      </c>
      <c r="F10198" t="s">
        <v>14337</v>
      </c>
      <c r="G10198" t="s">
        <v>39</v>
      </c>
      <c r="H10198" t="s">
        <v>177</v>
      </c>
      <c r="I10198" t="s">
        <v>14278</v>
      </c>
      <c r="J10198" s="1">
        <v>1</v>
      </c>
      <c r="K10198" t="s">
        <v>14338</v>
      </c>
      <c r="L10198" t="s">
        <v>14339</v>
      </c>
      <c r="M10198" t="s">
        <v>14340</v>
      </c>
      <c r="N10198" s="126"/>
      <c r="Q10198" t="s">
        <v>14345</v>
      </c>
      <c r="R10198" t="s">
        <v>20106</v>
      </c>
      <c r="S10198" s="120">
        <v>0.6</v>
      </c>
      <c r="U10198"/>
    </row>
    <row r="10199" spans="1:21">
      <c r="A10199">
        <v>10198</v>
      </c>
      <c r="B10199" s="1" t="s">
        <v>14346</v>
      </c>
      <c r="C10199" s="1" t="s">
        <v>175</v>
      </c>
      <c r="D10199" s="1" t="s">
        <v>1355</v>
      </c>
      <c r="E10199" t="s">
        <v>38</v>
      </c>
      <c r="F10199" t="s">
        <v>14337</v>
      </c>
      <c r="G10199" t="s">
        <v>39</v>
      </c>
      <c r="H10199" t="s">
        <v>177</v>
      </c>
      <c r="I10199" t="s">
        <v>14278</v>
      </c>
      <c r="J10199" s="1">
        <v>1</v>
      </c>
      <c r="K10199" t="s">
        <v>14338</v>
      </c>
      <c r="L10199" t="s">
        <v>14339</v>
      </c>
      <c r="M10199" t="s">
        <v>14340</v>
      </c>
      <c r="N10199" s="126"/>
      <c r="Q10199" t="s">
        <v>14346</v>
      </c>
      <c r="R10199" t="s">
        <v>20106</v>
      </c>
      <c r="S10199" s="120">
        <v>0.6</v>
      </c>
      <c r="U10199"/>
    </row>
    <row r="10200" spans="1:21">
      <c r="A10200">
        <v>10199</v>
      </c>
      <c r="B10200" s="1" t="s">
        <v>14347</v>
      </c>
      <c r="C10200" s="1" t="s">
        <v>175</v>
      </c>
      <c r="D10200" s="1" t="s">
        <v>1355</v>
      </c>
      <c r="E10200" t="s">
        <v>38</v>
      </c>
      <c r="F10200" t="s">
        <v>14337</v>
      </c>
      <c r="G10200" t="s">
        <v>39</v>
      </c>
      <c r="H10200" t="s">
        <v>177</v>
      </c>
      <c r="I10200" t="s">
        <v>14278</v>
      </c>
      <c r="J10200" s="1">
        <v>1</v>
      </c>
      <c r="K10200" t="s">
        <v>14338</v>
      </c>
      <c r="L10200" t="s">
        <v>14339</v>
      </c>
      <c r="M10200" t="s">
        <v>14340</v>
      </c>
      <c r="N10200" s="126">
        <v>0.01</v>
      </c>
      <c r="Q10200" t="s">
        <v>14347</v>
      </c>
      <c r="R10200" t="s">
        <v>20106</v>
      </c>
      <c r="S10200" s="120">
        <v>0.6</v>
      </c>
      <c r="U10200"/>
    </row>
    <row r="10201" spans="1:21">
      <c r="A10201">
        <v>10200</v>
      </c>
      <c r="B10201" s="1" t="s">
        <v>14348</v>
      </c>
      <c r="C10201" s="1" t="s">
        <v>175</v>
      </c>
      <c r="D10201" s="1" t="s">
        <v>1355</v>
      </c>
      <c r="E10201" t="s">
        <v>38</v>
      </c>
      <c r="F10201" t="s">
        <v>14337</v>
      </c>
      <c r="G10201" t="s">
        <v>39</v>
      </c>
      <c r="H10201" t="s">
        <v>177</v>
      </c>
      <c r="I10201" t="s">
        <v>14278</v>
      </c>
      <c r="J10201" s="1">
        <v>1</v>
      </c>
      <c r="K10201" t="s">
        <v>14338</v>
      </c>
      <c r="L10201" t="s">
        <v>14339</v>
      </c>
      <c r="M10201" t="s">
        <v>14340</v>
      </c>
      <c r="N10201" s="126"/>
      <c r="Q10201" t="s">
        <v>14348</v>
      </c>
      <c r="R10201" t="s">
        <v>20106</v>
      </c>
      <c r="S10201" s="120">
        <v>0.6</v>
      </c>
      <c r="U10201"/>
    </row>
    <row r="10202" spans="1:21">
      <c r="A10202">
        <v>10201</v>
      </c>
      <c r="B10202" s="1" t="s">
        <v>14349</v>
      </c>
      <c r="C10202" s="1" t="s">
        <v>36</v>
      </c>
      <c r="D10202" s="1" t="s">
        <v>1355</v>
      </c>
      <c r="E10202" t="s">
        <v>38</v>
      </c>
      <c r="F10202" t="s">
        <v>14350</v>
      </c>
      <c r="G10202" t="s">
        <v>39</v>
      </c>
      <c r="H10202" t="s">
        <v>40</v>
      </c>
      <c r="I10202" t="s">
        <v>14278</v>
      </c>
      <c r="J10202" s="1">
        <v>1</v>
      </c>
      <c r="K10202" t="s">
        <v>14351</v>
      </c>
      <c r="L10202" t="s">
        <v>14352</v>
      </c>
      <c r="M10202" t="s">
        <v>14353</v>
      </c>
      <c r="N10202" s="126"/>
      <c r="Q10202" t="s">
        <v>14349</v>
      </c>
      <c r="R10202" t="s">
        <v>20107</v>
      </c>
      <c r="S10202" s="120">
        <v>0.6</v>
      </c>
      <c r="U10202"/>
    </row>
    <row r="10203" spans="1:21">
      <c r="A10203">
        <v>10202</v>
      </c>
      <c r="B10203" s="1" t="s">
        <v>14354</v>
      </c>
      <c r="C10203" s="1" t="s">
        <v>36</v>
      </c>
      <c r="D10203" s="1" t="s">
        <v>1355</v>
      </c>
      <c r="E10203" t="s">
        <v>38</v>
      </c>
      <c r="F10203" t="s">
        <v>14350</v>
      </c>
      <c r="G10203" t="s">
        <v>39</v>
      </c>
      <c r="H10203" t="s">
        <v>40</v>
      </c>
      <c r="I10203" t="s">
        <v>14278</v>
      </c>
      <c r="J10203" s="1">
        <v>1</v>
      </c>
      <c r="K10203" t="s">
        <v>14351</v>
      </c>
      <c r="L10203" t="s">
        <v>14352</v>
      </c>
      <c r="M10203" t="s">
        <v>14353</v>
      </c>
      <c r="N10203" s="126"/>
      <c r="Q10203" t="s">
        <v>14354</v>
      </c>
      <c r="R10203" t="s">
        <v>20107</v>
      </c>
      <c r="S10203" s="120">
        <v>0.6</v>
      </c>
      <c r="U10203"/>
    </row>
    <row r="10204" spans="1:21">
      <c r="A10204">
        <v>10203</v>
      </c>
      <c r="B10204" s="1" t="s">
        <v>14355</v>
      </c>
      <c r="C10204" s="1" t="s">
        <v>36</v>
      </c>
      <c r="D10204" s="1" t="s">
        <v>1355</v>
      </c>
      <c r="E10204" t="s">
        <v>38</v>
      </c>
      <c r="F10204" t="s">
        <v>14350</v>
      </c>
      <c r="G10204" t="s">
        <v>39</v>
      </c>
      <c r="H10204" t="s">
        <v>40</v>
      </c>
      <c r="I10204" t="s">
        <v>14278</v>
      </c>
      <c r="J10204" s="1">
        <v>1</v>
      </c>
      <c r="K10204" t="s">
        <v>14351</v>
      </c>
      <c r="L10204" t="s">
        <v>14352</v>
      </c>
      <c r="M10204" t="s">
        <v>14353</v>
      </c>
      <c r="N10204" s="126"/>
      <c r="Q10204" t="s">
        <v>14355</v>
      </c>
      <c r="R10204" t="s">
        <v>20107</v>
      </c>
      <c r="S10204" s="120">
        <v>0.6</v>
      </c>
      <c r="U10204"/>
    </row>
    <row r="10205" spans="1:21">
      <c r="A10205">
        <v>10204</v>
      </c>
      <c r="B10205" s="1" t="s">
        <v>14356</v>
      </c>
      <c r="C10205" s="1" t="s">
        <v>36</v>
      </c>
      <c r="D10205" s="1" t="s">
        <v>1355</v>
      </c>
      <c r="E10205" t="s">
        <v>38</v>
      </c>
      <c r="F10205" t="s">
        <v>14350</v>
      </c>
      <c r="G10205" t="s">
        <v>39</v>
      </c>
      <c r="H10205" t="s">
        <v>40</v>
      </c>
      <c r="I10205" t="s">
        <v>14278</v>
      </c>
      <c r="J10205" s="1">
        <v>1</v>
      </c>
      <c r="K10205" t="s">
        <v>14351</v>
      </c>
      <c r="L10205" t="s">
        <v>14352</v>
      </c>
      <c r="M10205" t="s">
        <v>14353</v>
      </c>
      <c r="N10205" s="126"/>
      <c r="Q10205" t="s">
        <v>14356</v>
      </c>
      <c r="R10205" t="s">
        <v>20107</v>
      </c>
      <c r="S10205" s="120">
        <v>0.6</v>
      </c>
      <c r="U10205"/>
    </row>
    <row r="10206" spans="1:21">
      <c r="A10206">
        <v>10205</v>
      </c>
      <c r="B10206" s="1" t="s">
        <v>14357</v>
      </c>
      <c r="C10206" s="1" t="s">
        <v>36</v>
      </c>
      <c r="D10206" s="1" t="s">
        <v>1355</v>
      </c>
      <c r="E10206" t="s">
        <v>38</v>
      </c>
      <c r="F10206" t="s">
        <v>14350</v>
      </c>
      <c r="G10206" t="s">
        <v>39</v>
      </c>
      <c r="H10206" t="s">
        <v>40</v>
      </c>
      <c r="I10206" t="s">
        <v>14278</v>
      </c>
      <c r="J10206" s="1">
        <v>1</v>
      </c>
      <c r="K10206" t="s">
        <v>14351</v>
      </c>
      <c r="L10206" t="s">
        <v>14352</v>
      </c>
      <c r="M10206" t="s">
        <v>14353</v>
      </c>
      <c r="N10206" s="126"/>
      <c r="Q10206" t="s">
        <v>14357</v>
      </c>
      <c r="R10206" t="s">
        <v>20107</v>
      </c>
      <c r="S10206" s="120">
        <v>0.6</v>
      </c>
      <c r="U10206"/>
    </row>
    <row r="10207" spans="1:21">
      <c r="A10207">
        <v>10206</v>
      </c>
      <c r="B10207" s="1" t="s">
        <v>14358</v>
      </c>
      <c r="C10207" s="1" t="s">
        <v>36</v>
      </c>
      <c r="D10207" s="1" t="s">
        <v>1355</v>
      </c>
      <c r="E10207" t="s">
        <v>38</v>
      </c>
      <c r="F10207" t="s">
        <v>14350</v>
      </c>
      <c r="G10207" t="s">
        <v>39</v>
      </c>
      <c r="H10207" t="s">
        <v>40</v>
      </c>
      <c r="I10207" t="s">
        <v>14278</v>
      </c>
      <c r="J10207" s="1">
        <v>1</v>
      </c>
      <c r="K10207" t="s">
        <v>14351</v>
      </c>
      <c r="L10207" t="s">
        <v>14352</v>
      </c>
      <c r="M10207" t="s">
        <v>14353</v>
      </c>
      <c r="N10207" s="126"/>
      <c r="Q10207" t="s">
        <v>14358</v>
      </c>
      <c r="R10207" t="s">
        <v>20107</v>
      </c>
      <c r="S10207" s="120">
        <v>0.6</v>
      </c>
      <c r="U10207"/>
    </row>
    <row r="10208" spans="1:21">
      <c r="A10208">
        <v>10207</v>
      </c>
      <c r="B10208" s="1" t="s">
        <v>14359</v>
      </c>
      <c r="C10208" s="1" t="s">
        <v>36</v>
      </c>
      <c r="D10208" s="1" t="s">
        <v>1355</v>
      </c>
      <c r="E10208" t="s">
        <v>38</v>
      </c>
      <c r="F10208" t="s">
        <v>14350</v>
      </c>
      <c r="G10208" t="s">
        <v>39</v>
      </c>
      <c r="H10208" t="s">
        <v>40</v>
      </c>
      <c r="I10208" t="s">
        <v>14278</v>
      </c>
      <c r="J10208" s="1">
        <v>1</v>
      </c>
      <c r="K10208" t="s">
        <v>14351</v>
      </c>
      <c r="L10208" t="s">
        <v>14352</v>
      </c>
      <c r="M10208" t="s">
        <v>14353</v>
      </c>
      <c r="N10208" s="126"/>
      <c r="Q10208" t="s">
        <v>14359</v>
      </c>
      <c r="R10208" t="s">
        <v>20107</v>
      </c>
      <c r="S10208" s="120">
        <v>0.6</v>
      </c>
      <c r="U10208"/>
    </row>
    <row r="10209" spans="1:21">
      <c r="A10209">
        <v>10208</v>
      </c>
      <c r="B10209" s="1" t="s">
        <v>14360</v>
      </c>
      <c r="C10209" s="1" t="s">
        <v>36</v>
      </c>
      <c r="D10209" s="1" t="s">
        <v>1355</v>
      </c>
      <c r="E10209" t="s">
        <v>38</v>
      </c>
      <c r="F10209" t="s">
        <v>14350</v>
      </c>
      <c r="G10209" t="s">
        <v>39</v>
      </c>
      <c r="H10209" t="s">
        <v>40</v>
      </c>
      <c r="I10209" t="s">
        <v>14278</v>
      </c>
      <c r="J10209" s="1">
        <v>1</v>
      </c>
      <c r="K10209" t="s">
        <v>14351</v>
      </c>
      <c r="L10209" t="s">
        <v>14352</v>
      </c>
      <c r="M10209" t="s">
        <v>14353</v>
      </c>
      <c r="N10209" s="126"/>
      <c r="Q10209" t="s">
        <v>14360</v>
      </c>
      <c r="R10209" t="s">
        <v>20107</v>
      </c>
      <c r="S10209" s="120">
        <v>0.6</v>
      </c>
      <c r="U10209"/>
    </row>
    <row r="10210" spans="1:21">
      <c r="A10210">
        <v>10209</v>
      </c>
      <c r="B10210" s="1" t="s">
        <v>14361</v>
      </c>
      <c r="C10210" s="1" t="s">
        <v>36</v>
      </c>
      <c r="D10210" s="1" t="s">
        <v>1355</v>
      </c>
      <c r="E10210" t="s">
        <v>38</v>
      </c>
      <c r="F10210" t="s">
        <v>14350</v>
      </c>
      <c r="G10210" t="s">
        <v>39</v>
      </c>
      <c r="H10210" t="s">
        <v>40</v>
      </c>
      <c r="I10210" t="s">
        <v>14278</v>
      </c>
      <c r="J10210" s="1">
        <v>1</v>
      </c>
      <c r="K10210" t="s">
        <v>14351</v>
      </c>
      <c r="L10210" t="s">
        <v>14352</v>
      </c>
      <c r="M10210" t="s">
        <v>14353</v>
      </c>
      <c r="N10210" s="126"/>
      <c r="Q10210" t="s">
        <v>14361</v>
      </c>
      <c r="R10210" t="s">
        <v>20107</v>
      </c>
      <c r="S10210" s="120">
        <v>0.6</v>
      </c>
      <c r="U10210"/>
    </row>
    <row r="10211" spans="1:21">
      <c r="A10211">
        <v>10210</v>
      </c>
      <c r="B10211" s="1" t="s">
        <v>14362</v>
      </c>
      <c r="C10211" s="1" t="s">
        <v>36</v>
      </c>
      <c r="D10211" s="1" t="s">
        <v>1355</v>
      </c>
      <c r="E10211" t="s">
        <v>38</v>
      </c>
      <c r="F10211" t="s">
        <v>14350</v>
      </c>
      <c r="G10211" t="s">
        <v>39</v>
      </c>
      <c r="H10211" t="s">
        <v>40</v>
      </c>
      <c r="I10211" t="s">
        <v>14278</v>
      </c>
      <c r="J10211" s="1">
        <v>1</v>
      </c>
      <c r="K10211" t="s">
        <v>14351</v>
      </c>
      <c r="L10211" t="s">
        <v>14352</v>
      </c>
      <c r="M10211" t="s">
        <v>14353</v>
      </c>
      <c r="N10211" s="126"/>
      <c r="Q10211" t="s">
        <v>14362</v>
      </c>
      <c r="R10211" t="s">
        <v>20107</v>
      </c>
      <c r="S10211" s="120">
        <v>0.6</v>
      </c>
      <c r="U10211"/>
    </row>
    <row r="10212" spans="1:21">
      <c r="A10212">
        <v>10211</v>
      </c>
      <c r="B10212" s="1" t="s">
        <v>14363</v>
      </c>
      <c r="C10212" s="1" t="s">
        <v>201</v>
      </c>
      <c r="D10212" s="1" t="s">
        <v>1355</v>
      </c>
      <c r="E10212" t="s">
        <v>38</v>
      </c>
      <c r="F10212" t="s">
        <v>14364</v>
      </c>
      <c r="G10212" t="s">
        <v>39</v>
      </c>
      <c r="H10212" t="s">
        <v>203</v>
      </c>
      <c r="I10212" t="s">
        <v>14278</v>
      </c>
      <c r="J10212" s="1">
        <v>1</v>
      </c>
      <c r="K10212" t="s">
        <v>14364</v>
      </c>
      <c r="L10212" t="s">
        <v>14365</v>
      </c>
      <c r="M10212" t="s">
        <v>14366</v>
      </c>
      <c r="N10212" s="126"/>
      <c r="Q10212" t="s">
        <v>14363</v>
      </c>
      <c r="R10212" t="s">
        <v>20108</v>
      </c>
      <c r="S10212" s="120">
        <v>0.6</v>
      </c>
      <c r="U10212"/>
    </row>
    <row r="10213" spans="1:21">
      <c r="A10213">
        <v>10212</v>
      </c>
      <c r="B10213" s="1" t="s">
        <v>14367</v>
      </c>
      <c r="C10213" s="1" t="s">
        <v>201</v>
      </c>
      <c r="D10213" s="1" t="s">
        <v>1355</v>
      </c>
      <c r="E10213" t="s">
        <v>38</v>
      </c>
      <c r="F10213" t="s">
        <v>14364</v>
      </c>
      <c r="G10213" t="s">
        <v>39</v>
      </c>
      <c r="H10213" t="s">
        <v>203</v>
      </c>
      <c r="I10213" t="s">
        <v>14278</v>
      </c>
      <c r="J10213" s="1">
        <v>1</v>
      </c>
      <c r="K10213" t="s">
        <v>14364</v>
      </c>
      <c r="L10213" t="s">
        <v>14365</v>
      </c>
      <c r="M10213" t="s">
        <v>14366</v>
      </c>
      <c r="N10213" s="126"/>
      <c r="Q10213" t="s">
        <v>14367</v>
      </c>
      <c r="R10213" t="s">
        <v>20108</v>
      </c>
      <c r="S10213" s="120">
        <v>0.6</v>
      </c>
      <c r="U10213"/>
    </row>
    <row r="10214" spans="1:21">
      <c r="A10214">
        <v>10213</v>
      </c>
      <c r="B10214" s="1" t="s">
        <v>496</v>
      </c>
      <c r="C10214" s="1" t="s">
        <v>201</v>
      </c>
      <c r="D10214" s="1" t="s">
        <v>1355</v>
      </c>
      <c r="E10214" t="s">
        <v>38</v>
      </c>
      <c r="F10214" t="s">
        <v>14364</v>
      </c>
      <c r="G10214" t="s">
        <v>39</v>
      </c>
      <c r="H10214" t="s">
        <v>203</v>
      </c>
      <c r="I10214" t="s">
        <v>14278</v>
      </c>
      <c r="J10214" s="1">
        <v>1</v>
      </c>
      <c r="K10214" t="s">
        <v>14364</v>
      </c>
      <c r="L10214" t="s">
        <v>14365</v>
      </c>
      <c r="M10214" t="s">
        <v>14366</v>
      </c>
      <c r="N10214" s="126"/>
      <c r="Q10214" t="s">
        <v>496</v>
      </c>
      <c r="R10214" t="s">
        <v>20108</v>
      </c>
      <c r="S10214" s="120">
        <v>0.6</v>
      </c>
      <c r="U10214"/>
    </row>
    <row r="10215" spans="1:21">
      <c r="A10215">
        <v>10214</v>
      </c>
      <c r="B10215" s="1" t="s">
        <v>14368</v>
      </c>
      <c r="C10215" s="1" t="s">
        <v>201</v>
      </c>
      <c r="D10215" s="1" t="s">
        <v>1355</v>
      </c>
      <c r="E10215" t="s">
        <v>38</v>
      </c>
      <c r="F10215" t="s">
        <v>14364</v>
      </c>
      <c r="G10215" t="s">
        <v>39</v>
      </c>
      <c r="H10215" t="s">
        <v>203</v>
      </c>
      <c r="I10215" t="s">
        <v>14278</v>
      </c>
      <c r="J10215" s="1">
        <v>1</v>
      </c>
      <c r="K10215" t="s">
        <v>14364</v>
      </c>
      <c r="L10215" t="s">
        <v>14365</v>
      </c>
      <c r="M10215" t="s">
        <v>14366</v>
      </c>
      <c r="N10215" s="126"/>
      <c r="Q10215" t="s">
        <v>14368</v>
      </c>
      <c r="R10215" t="s">
        <v>20108</v>
      </c>
      <c r="S10215" s="120">
        <v>0.6</v>
      </c>
      <c r="U10215"/>
    </row>
    <row r="10216" spans="1:21">
      <c r="A10216">
        <v>10215</v>
      </c>
      <c r="B10216" s="1" t="s">
        <v>14369</v>
      </c>
      <c r="C10216" s="1" t="s">
        <v>201</v>
      </c>
      <c r="D10216" s="1" t="s">
        <v>1355</v>
      </c>
      <c r="E10216" t="s">
        <v>38</v>
      </c>
      <c r="F10216" t="s">
        <v>14364</v>
      </c>
      <c r="G10216" t="s">
        <v>39</v>
      </c>
      <c r="H10216" t="s">
        <v>203</v>
      </c>
      <c r="I10216" t="s">
        <v>14278</v>
      </c>
      <c r="J10216" s="1">
        <v>1</v>
      </c>
      <c r="K10216" t="s">
        <v>14364</v>
      </c>
      <c r="L10216" t="s">
        <v>14365</v>
      </c>
      <c r="M10216" t="s">
        <v>14366</v>
      </c>
      <c r="N10216" s="126"/>
      <c r="Q10216" t="s">
        <v>14369</v>
      </c>
      <c r="R10216" t="s">
        <v>20108</v>
      </c>
      <c r="S10216" s="120">
        <v>0.6</v>
      </c>
      <c r="U10216"/>
    </row>
    <row r="10217" spans="1:21">
      <c r="A10217">
        <v>10216</v>
      </c>
      <c r="B10217" s="1" t="s">
        <v>14370</v>
      </c>
      <c r="C10217" s="1" t="s">
        <v>201</v>
      </c>
      <c r="D10217" s="1" t="s">
        <v>1355</v>
      </c>
      <c r="E10217" t="s">
        <v>38</v>
      </c>
      <c r="F10217" t="s">
        <v>14364</v>
      </c>
      <c r="G10217" t="s">
        <v>39</v>
      </c>
      <c r="H10217" t="s">
        <v>203</v>
      </c>
      <c r="I10217" t="s">
        <v>14278</v>
      </c>
      <c r="J10217" s="1">
        <v>1</v>
      </c>
      <c r="K10217" t="s">
        <v>14364</v>
      </c>
      <c r="L10217" t="s">
        <v>14365</v>
      </c>
      <c r="M10217" t="s">
        <v>14366</v>
      </c>
      <c r="N10217" s="126"/>
      <c r="Q10217" t="s">
        <v>14370</v>
      </c>
      <c r="R10217" t="s">
        <v>20108</v>
      </c>
      <c r="S10217" s="120">
        <v>0.6</v>
      </c>
      <c r="U10217"/>
    </row>
    <row r="10218" spans="1:21">
      <c r="A10218">
        <v>10217</v>
      </c>
      <c r="B10218" s="1" t="s">
        <v>12000</v>
      </c>
      <c r="C10218" s="1" t="s">
        <v>201</v>
      </c>
      <c r="D10218" s="1" t="s">
        <v>1355</v>
      </c>
      <c r="E10218" t="s">
        <v>38</v>
      </c>
      <c r="F10218" t="s">
        <v>14364</v>
      </c>
      <c r="G10218" t="s">
        <v>39</v>
      </c>
      <c r="H10218" t="s">
        <v>203</v>
      </c>
      <c r="I10218" t="s">
        <v>14278</v>
      </c>
      <c r="J10218" s="1">
        <v>1</v>
      </c>
      <c r="K10218" t="s">
        <v>14364</v>
      </c>
      <c r="L10218" t="s">
        <v>14365</v>
      </c>
      <c r="M10218" t="s">
        <v>14366</v>
      </c>
      <c r="N10218" s="126"/>
      <c r="Q10218" t="s">
        <v>12000</v>
      </c>
      <c r="R10218" t="s">
        <v>20108</v>
      </c>
      <c r="S10218" s="120">
        <v>0.6</v>
      </c>
      <c r="U10218"/>
    </row>
    <row r="10219" spans="1:21">
      <c r="A10219">
        <v>10218</v>
      </c>
      <c r="B10219" s="1" t="s">
        <v>64</v>
      </c>
      <c r="C10219" s="1" t="s">
        <v>64</v>
      </c>
      <c r="D10219" s="1" t="s">
        <v>1355</v>
      </c>
      <c r="E10219" t="s">
        <v>48</v>
      </c>
      <c r="F10219" t="s">
        <v>14371</v>
      </c>
      <c r="G10219" t="s">
        <v>39</v>
      </c>
      <c r="H10219" t="s">
        <v>67</v>
      </c>
      <c r="I10219" t="s">
        <v>14278</v>
      </c>
      <c r="J10219" s="1">
        <v>2</v>
      </c>
      <c r="K10219" t="s">
        <v>14371</v>
      </c>
      <c r="L10219" t="s">
        <v>14372</v>
      </c>
      <c r="M10219" t="s">
        <v>14373</v>
      </c>
      <c r="N10219" s="126">
        <v>0.01</v>
      </c>
      <c r="Q10219" t="s">
        <v>64</v>
      </c>
      <c r="R10219" t="s">
        <v>20109</v>
      </c>
      <c r="S10219" s="120">
        <v>0.6</v>
      </c>
      <c r="U10219"/>
    </row>
    <row r="10220" spans="1:21">
      <c r="A10220">
        <v>10219</v>
      </c>
      <c r="B10220" s="1" t="s">
        <v>14374</v>
      </c>
      <c r="C10220" s="1" t="s">
        <v>64</v>
      </c>
      <c r="D10220" s="1" t="s">
        <v>1355</v>
      </c>
      <c r="E10220" t="s">
        <v>48</v>
      </c>
      <c r="F10220" t="s">
        <v>14371</v>
      </c>
      <c r="G10220" t="s">
        <v>39</v>
      </c>
      <c r="H10220" t="s">
        <v>67</v>
      </c>
      <c r="I10220" t="s">
        <v>14278</v>
      </c>
      <c r="J10220" s="1">
        <v>2</v>
      </c>
      <c r="K10220" t="s">
        <v>14371</v>
      </c>
      <c r="L10220" t="s">
        <v>14372</v>
      </c>
      <c r="M10220" t="s">
        <v>14373</v>
      </c>
      <c r="N10220" s="126"/>
      <c r="Q10220" t="s">
        <v>14374</v>
      </c>
      <c r="R10220" t="s">
        <v>20109</v>
      </c>
      <c r="S10220" s="120">
        <v>0.6</v>
      </c>
      <c r="U10220"/>
    </row>
    <row r="10221" spans="1:21">
      <c r="A10221">
        <v>10220</v>
      </c>
      <c r="B10221" s="1" t="s">
        <v>14375</v>
      </c>
      <c r="C10221" s="1" t="s">
        <v>64</v>
      </c>
      <c r="D10221" s="1" t="s">
        <v>1355</v>
      </c>
      <c r="E10221" t="s">
        <v>48</v>
      </c>
      <c r="F10221" t="s">
        <v>14371</v>
      </c>
      <c r="G10221" t="s">
        <v>39</v>
      </c>
      <c r="H10221" t="s">
        <v>67</v>
      </c>
      <c r="I10221" t="s">
        <v>14278</v>
      </c>
      <c r="J10221" s="1">
        <v>2</v>
      </c>
      <c r="K10221" t="s">
        <v>14371</v>
      </c>
      <c r="L10221" t="s">
        <v>14372</v>
      </c>
      <c r="M10221" t="s">
        <v>14373</v>
      </c>
      <c r="N10221" s="126"/>
      <c r="Q10221" t="s">
        <v>14375</v>
      </c>
      <c r="R10221" t="s">
        <v>20109</v>
      </c>
      <c r="S10221" s="120">
        <v>0.6</v>
      </c>
      <c r="U10221"/>
    </row>
    <row r="10222" spans="1:21">
      <c r="A10222">
        <v>10221</v>
      </c>
      <c r="B10222" s="1" t="s">
        <v>14376</v>
      </c>
      <c r="C10222" s="1" t="s">
        <v>64</v>
      </c>
      <c r="D10222" s="1" t="s">
        <v>1355</v>
      </c>
      <c r="E10222" t="s">
        <v>48</v>
      </c>
      <c r="F10222" t="s">
        <v>14371</v>
      </c>
      <c r="G10222" t="s">
        <v>39</v>
      </c>
      <c r="H10222" t="s">
        <v>67</v>
      </c>
      <c r="I10222" t="s">
        <v>14278</v>
      </c>
      <c r="J10222" s="1">
        <v>2</v>
      </c>
      <c r="K10222" t="s">
        <v>14371</v>
      </c>
      <c r="L10222" t="s">
        <v>14372</v>
      </c>
      <c r="M10222" t="s">
        <v>14373</v>
      </c>
      <c r="N10222" s="126"/>
      <c r="Q10222" t="s">
        <v>14376</v>
      </c>
      <c r="R10222" t="s">
        <v>20109</v>
      </c>
      <c r="S10222" s="120">
        <v>0.6</v>
      </c>
      <c r="U10222"/>
    </row>
    <row r="10223" spans="1:21">
      <c r="A10223">
        <v>10222</v>
      </c>
      <c r="B10223" s="1" t="s">
        <v>14377</v>
      </c>
      <c r="C10223" s="1" t="s">
        <v>64</v>
      </c>
      <c r="D10223" s="1" t="s">
        <v>1355</v>
      </c>
      <c r="E10223" t="s">
        <v>48</v>
      </c>
      <c r="F10223" t="s">
        <v>14371</v>
      </c>
      <c r="G10223" t="s">
        <v>39</v>
      </c>
      <c r="H10223" t="s">
        <v>67</v>
      </c>
      <c r="I10223" t="s">
        <v>14278</v>
      </c>
      <c r="J10223" s="1">
        <v>2</v>
      </c>
      <c r="K10223" t="s">
        <v>14371</v>
      </c>
      <c r="L10223" t="s">
        <v>14372</v>
      </c>
      <c r="M10223" t="s">
        <v>14373</v>
      </c>
      <c r="N10223" s="126"/>
      <c r="Q10223" t="s">
        <v>14377</v>
      </c>
      <c r="R10223" t="s">
        <v>20109</v>
      </c>
      <c r="S10223" s="120">
        <v>0.6</v>
      </c>
      <c r="U10223"/>
    </row>
    <row r="10224" spans="1:21">
      <c r="A10224">
        <v>10223</v>
      </c>
      <c r="B10224" s="1" t="s">
        <v>14378</v>
      </c>
      <c r="C10224" s="1" t="s">
        <v>64</v>
      </c>
      <c r="D10224" s="1" t="s">
        <v>1355</v>
      </c>
      <c r="E10224" t="s">
        <v>48</v>
      </c>
      <c r="F10224" t="s">
        <v>14371</v>
      </c>
      <c r="G10224" t="s">
        <v>39</v>
      </c>
      <c r="H10224" t="s">
        <v>67</v>
      </c>
      <c r="I10224" t="s">
        <v>14278</v>
      </c>
      <c r="J10224" s="1">
        <v>2</v>
      </c>
      <c r="K10224" t="s">
        <v>14371</v>
      </c>
      <c r="L10224" t="s">
        <v>14372</v>
      </c>
      <c r="M10224" t="s">
        <v>14373</v>
      </c>
      <c r="N10224" s="126"/>
      <c r="Q10224" t="s">
        <v>14378</v>
      </c>
      <c r="R10224" t="s">
        <v>20109</v>
      </c>
      <c r="S10224" s="120">
        <v>0.6</v>
      </c>
      <c r="U10224"/>
    </row>
    <row r="10225" spans="1:21">
      <c r="A10225">
        <v>10224</v>
      </c>
      <c r="B10225" s="1" t="s">
        <v>14379</v>
      </c>
      <c r="C10225" s="1" t="s">
        <v>64</v>
      </c>
      <c r="D10225" s="1" t="s">
        <v>1355</v>
      </c>
      <c r="E10225" t="s">
        <v>48</v>
      </c>
      <c r="F10225" t="s">
        <v>14371</v>
      </c>
      <c r="G10225" t="s">
        <v>39</v>
      </c>
      <c r="H10225" t="s">
        <v>67</v>
      </c>
      <c r="I10225" t="s">
        <v>14278</v>
      </c>
      <c r="J10225" s="1">
        <v>2</v>
      </c>
      <c r="K10225" t="s">
        <v>14371</v>
      </c>
      <c r="L10225" t="s">
        <v>14372</v>
      </c>
      <c r="M10225" t="s">
        <v>14373</v>
      </c>
      <c r="N10225" s="126">
        <v>0.01</v>
      </c>
      <c r="Q10225" t="s">
        <v>14379</v>
      </c>
      <c r="R10225" t="s">
        <v>20109</v>
      </c>
      <c r="S10225" s="120">
        <v>0.6</v>
      </c>
      <c r="U10225"/>
    </row>
    <row r="10226" spans="1:21">
      <c r="A10226">
        <v>10225</v>
      </c>
      <c r="B10226" s="1" t="s">
        <v>14380</v>
      </c>
      <c r="C10226" s="1" t="s">
        <v>64</v>
      </c>
      <c r="D10226" s="1" t="s">
        <v>1355</v>
      </c>
      <c r="E10226" t="s">
        <v>48</v>
      </c>
      <c r="F10226" t="s">
        <v>14371</v>
      </c>
      <c r="G10226" t="s">
        <v>39</v>
      </c>
      <c r="H10226" t="s">
        <v>67</v>
      </c>
      <c r="I10226" t="s">
        <v>14278</v>
      </c>
      <c r="J10226" s="1">
        <v>2</v>
      </c>
      <c r="K10226" t="s">
        <v>14371</v>
      </c>
      <c r="L10226" t="s">
        <v>14372</v>
      </c>
      <c r="M10226" t="s">
        <v>14373</v>
      </c>
      <c r="N10226" s="126"/>
      <c r="Q10226" t="s">
        <v>14380</v>
      </c>
      <c r="R10226" t="s">
        <v>20109</v>
      </c>
      <c r="S10226" s="120">
        <v>0.6</v>
      </c>
      <c r="U10226"/>
    </row>
    <row r="10227" spans="1:21">
      <c r="A10227">
        <v>10226</v>
      </c>
      <c r="B10227" s="1" t="s">
        <v>14381</v>
      </c>
      <c r="C10227" s="1" t="s">
        <v>64</v>
      </c>
      <c r="D10227" s="1" t="s">
        <v>1355</v>
      </c>
      <c r="E10227" t="s">
        <v>48</v>
      </c>
      <c r="F10227" t="s">
        <v>14371</v>
      </c>
      <c r="G10227" t="s">
        <v>39</v>
      </c>
      <c r="H10227" t="s">
        <v>67</v>
      </c>
      <c r="I10227" t="s">
        <v>14278</v>
      </c>
      <c r="J10227" s="1">
        <v>2</v>
      </c>
      <c r="K10227" t="s">
        <v>14371</v>
      </c>
      <c r="L10227" t="s">
        <v>14372</v>
      </c>
      <c r="M10227" t="s">
        <v>14373</v>
      </c>
      <c r="N10227" s="126"/>
      <c r="Q10227" t="s">
        <v>14381</v>
      </c>
      <c r="R10227" t="s">
        <v>20109</v>
      </c>
      <c r="S10227" s="120">
        <v>0.6</v>
      </c>
      <c r="U10227"/>
    </row>
    <row r="10228" spans="1:21">
      <c r="A10228">
        <v>10227</v>
      </c>
      <c r="B10228" s="1" t="s">
        <v>14382</v>
      </c>
      <c r="C10228" s="1" t="s">
        <v>64</v>
      </c>
      <c r="D10228" s="1" t="s">
        <v>1355</v>
      </c>
      <c r="E10228" t="s">
        <v>48</v>
      </c>
      <c r="F10228" t="s">
        <v>14371</v>
      </c>
      <c r="G10228" t="s">
        <v>39</v>
      </c>
      <c r="H10228" t="s">
        <v>67</v>
      </c>
      <c r="I10228" t="s">
        <v>14278</v>
      </c>
      <c r="J10228" s="1">
        <v>2</v>
      </c>
      <c r="K10228" t="s">
        <v>14371</v>
      </c>
      <c r="L10228" t="s">
        <v>14372</v>
      </c>
      <c r="M10228" t="s">
        <v>14373</v>
      </c>
      <c r="N10228" s="126"/>
      <c r="Q10228" t="s">
        <v>14382</v>
      </c>
      <c r="R10228" t="s">
        <v>20109</v>
      </c>
      <c r="S10228" s="120">
        <v>0.6</v>
      </c>
      <c r="U10228"/>
    </row>
    <row r="10229" spans="1:21">
      <c r="A10229">
        <v>10228</v>
      </c>
      <c r="B10229" s="1" t="s">
        <v>14383</v>
      </c>
      <c r="C10229" s="1" t="s">
        <v>64</v>
      </c>
      <c r="D10229" s="1" t="s">
        <v>1355</v>
      </c>
      <c r="E10229" t="s">
        <v>48</v>
      </c>
      <c r="F10229" t="s">
        <v>14371</v>
      </c>
      <c r="G10229" t="s">
        <v>39</v>
      </c>
      <c r="H10229" t="s">
        <v>67</v>
      </c>
      <c r="I10229" t="s">
        <v>14278</v>
      </c>
      <c r="J10229" s="1">
        <v>2</v>
      </c>
      <c r="K10229" t="s">
        <v>14371</v>
      </c>
      <c r="L10229" t="s">
        <v>14372</v>
      </c>
      <c r="M10229" t="s">
        <v>14373</v>
      </c>
      <c r="N10229" s="126"/>
      <c r="Q10229" t="s">
        <v>14383</v>
      </c>
      <c r="R10229" t="s">
        <v>20109</v>
      </c>
      <c r="S10229" s="120">
        <v>0.6</v>
      </c>
      <c r="U10229"/>
    </row>
    <row r="10230" spans="1:21">
      <c r="A10230">
        <v>10229</v>
      </c>
      <c r="B10230" s="1" t="s">
        <v>14384</v>
      </c>
      <c r="C10230" s="1" t="s">
        <v>64</v>
      </c>
      <c r="D10230" s="1" t="s">
        <v>1355</v>
      </c>
      <c r="E10230" t="s">
        <v>48</v>
      </c>
      <c r="F10230" t="s">
        <v>14371</v>
      </c>
      <c r="G10230" t="s">
        <v>39</v>
      </c>
      <c r="H10230" t="s">
        <v>67</v>
      </c>
      <c r="I10230" t="s">
        <v>14278</v>
      </c>
      <c r="J10230" s="1">
        <v>2</v>
      </c>
      <c r="K10230" t="s">
        <v>14371</v>
      </c>
      <c r="L10230" t="s">
        <v>14372</v>
      </c>
      <c r="M10230" t="s">
        <v>14373</v>
      </c>
      <c r="N10230" s="126"/>
      <c r="Q10230" t="s">
        <v>14384</v>
      </c>
      <c r="R10230" t="s">
        <v>20109</v>
      </c>
      <c r="S10230" s="120">
        <v>0.6</v>
      </c>
      <c r="U10230"/>
    </row>
    <row r="10231" spans="1:21">
      <c r="A10231">
        <v>10230</v>
      </c>
      <c r="B10231" s="1" t="s">
        <v>14385</v>
      </c>
      <c r="C10231" s="1" t="s">
        <v>64</v>
      </c>
      <c r="D10231" s="1" t="s">
        <v>1355</v>
      </c>
      <c r="E10231" t="s">
        <v>48</v>
      </c>
      <c r="F10231" t="s">
        <v>14371</v>
      </c>
      <c r="G10231" t="s">
        <v>39</v>
      </c>
      <c r="H10231" t="s">
        <v>67</v>
      </c>
      <c r="I10231" t="s">
        <v>14278</v>
      </c>
      <c r="J10231" s="1">
        <v>2</v>
      </c>
      <c r="K10231" t="s">
        <v>14371</v>
      </c>
      <c r="L10231" t="s">
        <v>14372</v>
      </c>
      <c r="M10231" t="s">
        <v>14373</v>
      </c>
      <c r="N10231" s="126"/>
      <c r="Q10231" t="s">
        <v>14385</v>
      </c>
      <c r="R10231" t="s">
        <v>20109</v>
      </c>
      <c r="S10231" s="120">
        <v>0.6</v>
      </c>
      <c r="U10231"/>
    </row>
    <row r="10232" spans="1:21">
      <c r="A10232">
        <v>10231</v>
      </c>
      <c r="B10232" s="1" t="s">
        <v>14386</v>
      </c>
      <c r="C10232" s="1" t="s">
        <v>64</v>
      </c>
      <c r="D10232" s="1" t="s">
        <v>1355</v>
      </c>
      <c r="E10232" t="s">
        <v>48</v>
      </c>
      <c r="F10232" t="s">
        <v>14371</v>
      </c>
      <c r="G10232" t="s">
        <v>39</v>
      </c>
      <c r="H10232" t="s">
        <v>67</v>
      </c>
      <c r="I10232" t="s">
        <v>14278</v>
      </c>
      <c r="J10232" s="1">
        <v>2</v>
      </c>
      <c r="K10232" t="s">
        <v>14371</v>
      </c>
      <c r="L10232" t="s">
        <v>14372</v>
      </c>
      <c r="M10232" t="s">
        <v>14373</v>
      </c>
      <c r="N10232" s="126">
        <v>0.01</v>
      </c>
      <c r="Q10232" t="s">
        <v>14386</v>
      </c>
      <c r="R10232" t="s">
        <v>20109</v>
      </c>
      <c r="S10232" s="120">
        <v>0.6</v>
      </c>
      <c r="U10232"/>
    </row>
    <row r="10233" spans="1:21">
      <c r="A10233">
        <v>10232</v>
      </c>
      <c r="B10233" s="1" t="s">
        <v>14387</v>
      </c>
      <c r="C10233" s="1" t="s">
        <v>78</v>
      </c>
      <c r="D10233" s="1" t="s">
        <v>1355</v>
      </c>
      <c r="E10233" t="s">
        <v>48</v>
      </c>
      <c r="F10233" t="s">
        <v>14388</v>
      </c>
      <c r="G10233" t="s">
        <v>39</v>
      </c>
      <c r="H10233" t="s">
        <v>80</v>
      </c>
      <c r="I10233" t="s">
        <v>14278</v>
      </c>
      <c r="J10233" s="1">
        <v>2</v>
      </c>
      <c r="K10233" t="s">
        <v>14388</v>
      </c>
      <c r="L10233" t="s">
        <v>14389</v>
      </c>
      <c r="M10233" t="s">
        <v>14390</v>
      </c>
      <c r="N10233" s="126"/>
      <c r="Q10233" t="s">
        <v>14387</v>
      </c>
      <c r="R10233" t="s">
        <v>20110</v>
      </c>
      <c r="S10233" s="120">
        <v>0.6</v>
      </c>
      <c r="U10233"/>
    </row>
    <row r="10234" spans="1:21">
      <c r="A10234">
        <v>10233</v>
      </c>
      <c r="B10234" s="1" t="s">
        <v>14391</v>
      </c>
      <c r="C10234" s="1" t="s">
        <v>78</v>
      </c>
      <c r="D10234" s="1" t="s">
        <v>1355</v>
      </c>
      <c r="E10234" t="s">
        <v>48</v>
      </c>
      <c r="F10234" t="s">
        <v>14388</v>
      </c>
      <c r="G10234" t="s">
        <v>39</v>
      </c>
      <c r="H10234" t="s">
        <v>80</v>
      </c>
      <c r="I10234" t="s">
        <v>14278</v>
      </c>
      <c r="J10234" s="1">
        <v>2</v>
      </c>
      <c r="K10234" t="s">
        <v>14388</v>
      </c>
      <c r="L10234" t="s">
        <v>14389</v>
      </c>
      <c r="M10234" t="s">
        <v>14390</v>
      </c>
      <c r="N10234" s="126"/>
      <c r="Q10234" t="s">
        <v>14391</v>
      </c>
      <c r="R10234" t="s">
        <v>20110</v>
      </c>
      <c r="S10234" s="120">
        <v>0.6</v>
      </c>
      <c r="U10234"/>
    </row>
    <row r="10235" spans="1:21">
      <c r="A10235">
        <v>10234</v>
      </c>
      <c r="B10235" s="1" t="s">
        <v>14392</v>
      </c>
      <c r="C10235" s="1" t="s">
        <v>78</v>
      </c>
      <c r="D10235" s="1" t="s">
        <v>1355</v>
      </c>
      <c r="E10235" t="s">
        <v>48</v>
      </c>
      <c r="F10235" t="s">
        <v>14388</v>
      </c>
      <c r="G10235" t="s">
        <v>39</v>
      </c>
      <c r="H10235" t="s">
        <v>80</v>
      </c>
      <c r="I10235" t="s">
        <v>14278</v>
      </c>
      <c r="J10235" s="1">
        <v>2</v>
      </c>
      <c r="K10235" t="s">
        <v>14388</v>
      </c>
      <c r="L10235" t="s">
        <v>14389</v>
      </c>
      <c r="M10235" t="s">
        <v>14390</v>
      </c>
      <c r="N10235" s="126"/>
      <c r="Q10235" t="s">
        <v>14392</v>
      </c>
      <c r="R10235" t="s">
        <v>20110</v>
      </c>
      <c r="S10235" s="120">
        <v>0.6</v>
      </c>
      <c r="U10235"/>
    </row>
    <row r="10236" spans="1:21">
      <c r="A10236">
        <v>10235</v>
      </c>
      <c r="B10236" s="1" t="s">
        <v>14393</v>
      </c>
      <c r="C10236" s="1" t="s">
        <v>78</v>
      </c>
      <c r="D10236" s="1" t="s">
        <v>1355</v>
      </c>
      <c r="E10236" t="s">
        <v>48</v>
      </c>
      <c r="F10236" t="s">
        <v>14388</v>
      </c>
      <c r="G10236" t="s">
        <v>39</v>
      </c>
      <c r="H10236" t="s">
        <v>80</v>
      </c>
      <c r="I10236" t="s">
        <v>14278</v>
      </c>
      <c r="J10236" s="1">
        <v>2</v>
      </c>
      <c r="K10236" t="s">
        <v>14388</v>
      </c>
      <c r="L10236" t="s">
        <v>14389</v>
      </c>
      <c r="M10236" t="s">
        <v>14390</v>
      </c>
      <c r="N10236" s="126"/>
      <c r="Q10236" t="s">
        <v>14393</v>
      </c>
      <c r="R10236" t="s">
        <v>20110</v>
      </c>
      <c r="S10236" s="120">
        <v>0.6</v>
      </c>
      <c r="U10236"/>
    </row>
    <row r="10237" spans="1:21">
      <c r="A10237">
        <v>10236</v>
      </c>
      <c r="B10237" s="1" t="s">
        <v>14394</v>
      </c>
      <c r="C10237" s="1" t="s">
        <v>78</v>
      </c>
      <c r="D10237" s="1" t="s">
        <v>1355</v>
      </c>
      <c r="E10237" t="s">
        <v>48</v>
      </c>
      <c r="F10237" t="s">
        <v>14388</v>
      </c>
      <c r="G10237" t="s">
        <v>39</v>
      </c>
      <c r="H10237" t="s">
        <v>80</v>
      </c>
      <c r="I10237" t="s">
        <v>14278</v>
      </c>
      <c r="J10237" s="1">
        <v>2</v>
      </c>
      <c r="K10237" t="s">
        <v>14388</v>
      </c>
      <c r="L10237" t="s">
        <v>14389</v>
      </c>
      <c r="M10237" t="s">
        <v>14390</v>
      </c>
      <c r="N10237" s="126"/>
      <c r="Q10237" t="s">
        <v>14394</v>
      </c>
      <c r="R10237" t="s">
        <v>20110</v>
      </c>
      <c r="S10237" s="120">
        <v>0.6</v>
      </c>
      <c r="U10237"/>
    </row>
    <row r="10238" spans="1:21">
      <c r="A10238">
        <v>10237</v>
      </c>
      <c r="B10238" s="1" t="s">
        <v>14395</v>
      </c>
      <c r="C10238" s="1" t="s">
        <v>78</v>
      </c>
      <c r="D10238" s="1" t="s">
        <v>1355</v>
      </c>
      <c r="E10238" t="s">
        <v>48</v>
      </c>
      <c r="F10238" t="s">
        <v>14388</v>
      </c>
      <c r="G10238" t="s">
        <v>39</v>
      </c>
      <c r="H10238" t="s">
        <v>80</v>
      </c>
      <c r="I10238" t="s">
        <v>14278</v>
      </c>
      <c r="J10238" s="1">
        <v>2</v>
      </c>
      <c r="K10238" t="s">
        <v>14388</v>
      </c>
      <c r="L10238" t="s">
        <v>14389</v>
      </c>
      <c r="M10238" t="s">
        <v>14390</v>
      </c>
      <c r="N10238" s="126"/>
      <c r="Q10238" t="s">
        <v>14395</v>
      </c>
      <c r="R10238" t="s">
        <v>20110</v>
      </c>
      <c r="S10238" s="120">
        <v>0.6</v>
      </c>
      <c r="U10238"/>
    </row>
    <row r="10239" spans="1:21">
      <c r="A10239">
        <v>10238</v>
      </c>
      <c r="B10239" s="1" t="s">
        <v>14396</v>
      </c>
      <c r="C10239" s="1" t="s">
        <v>78</v>
      </c>
      <c r="D10239" s="1" t="s">
        <v>1355</v>
      </c>
      <c r="E10239" t="s">
        <v>48</v>
      </c>
      <c r="F10239" t="s">
        <v>14388</v>
      </c>
      <c r="G10239" t="s">
        <v>39</v>
      </c>
      <c r="H10239" t="s">
        <v>80</v>
      </c>
      <c r="I10239" t="s">
        <v>14278</v>
      </c>
      <c r="J10239" s="1">
        <v>2</v>
      </c>
      <c r="K10239" t="s">
        <v>14388</v>
      </c>
      <c r="L10239" t="s">
        <v>14389</v>
      </c>
      <c r="M10239" t="s">
        <v>14390</v>
      </c>
      <c r="N10239" s="126"/>
      <c r="Q10239" t="s">
        <v>14396</v>
      </c>
      <c r="R10239" t="s">
        <v>20110</v>
      </c>
      <c r="S10239" s="120">
        <v>0.6</v>
      </c>
      <c r="U10239"/>
    </row>
    <row r="10240" spans="1:21">
      <c r="A10240">
        <v>10239</v>
      </c>
      <c r="B10240" s="1" t="s">
        <v>14397</v>
      </c>
      <c r="C10240" s="1" t="s">
        <v>78</v>
      </c>
      <c r="D10240" s="1" t="s">
        <v>1355</v>
      </c>
      <c r="E10240" t="s">
        <v>48</v>
      </c>
      <c r="F10240" t="s">
        <v>14388</v>
      </c>
      <c r="G10240" t="s">
        <v>39</v>
      </c>
      <c r="H10240" t="s">
        <v>80</v>
      </c>
      <c r="I10240" t="s">
        <v>14278</v>
      </c>
      <c r="J10240" s="1">
        <v>2</v>
      </c>
      <c r="K10240" t="s">
        <v>14388</v>
      </c>
      <c r="L10240" t="s">
        <v>14389</v>
      </c>
      <c r="M10240" t="s">
        <v>14390</v>
      </c>
      <c r="N10240" s="126"/>
      <c r="Q10240" t="s">
        <v>14397</v>
      </c>
      <c r="R10240" t="s">
        <v>20110</v>
      </c>
      <c r="S10240" s="120">
        <v>0.6</v>
      </c>
      <c r="U10240"/>
    </row>
    <row r="10241" spans="1:21">
      <c r="A10241">
        <v>10240</v>
      </c>
      <c r="B10241" s="1" t="s">
        <v>14398</v>
      </c>
      <c r="C10241" s="1" t="s">
        <v>78</v>
      </c>
      <c r="D10241" s="1" t="s">
        <v>1355</v>
      </c>
      <c r="E10241" t="s">
        <v>48</v>
      </c>
      <c r="F10241" t="s">
        <v>14388</v>
      </c>
      <c r="G10241" t="s">
        <v>39</v>
      </c>
      <c r="H10241" t="s">
        <v>80</v>
      </c>
      <c r="I10241" t="s">
        <v>14278</v>
      </c>
      <c r="J10241" s="1">
        <v>2</v>
      </c>
      <c r="K10241" t="s">
        <v>14388</v>
      </c>
      <c r="L10241" t="s">
        <v>14389</v>
      </c>
      <c r="M10241" t="s">
        <v>14390</v>
      </c>
      <c r="N10241" s="126"/>
      <c r="Q10241" t="s">
        <v>14398</v>
      </c>
      <c r="R10241" t="s">
        <v>20110</v>
      </c>
      <c r="S10241" s="120">
        <v>0.6</v>
      </c>
      <c r="U10241"/>
    </row>
    <row r="10242" spans="1:21">
      <c r="A10242">
        <v>10241</v>
      </c>
      <c r="B10242" s="1" t="s">
        <v>14399</v>
      </c>
      <c r="C10242" s="1" t="s">
        <v>87</v>
      </c>
      <c r="D10242" s="1" t="s">
        <v>1355</v>
      </c>
      <c r="E10242" t="s">
        <v>48</v>
      </c>
      <c r="F10242" t="s">
        <v>14400</v>
      </c>
      <c r="G10242" t="s">
        <v>39</v>
      </c>
      <c r="H10242" t="s">
        <v>89</v>
      </c>
      <c r="I10242" t="s">
        <v>14278</v>
      </c>
      <c r="J10242" s="1">
        <v>2</v>
      </c>
      <c r="K10242" t="s">
        <v>14400</v>
      </c>
      <c r="L10242" t="s">
        <v>14401</v>
      </c>
      <c r="M10242" t="s">
        <v>14402</v>
      </c>
      <c r="N10242" s="126"/>
      <c r="Q10242" t="s">
        <v>14399</v>
      </c>
      <c r="R10242" t="s">
        <v>20111</v>
      </c>
      <c r="S10242" s="120">
        <v>0.6</v>
      </c>
      <c r="U10242"/>
    </row>
    <row r="10243" spans="1:21">
      <c r="A10243">
        <v>10242</v>
      </c>
      <c r="B10243" s="1" t="s">
        <v>14403</v>
      </c>
      <c r="C10243" s="1" t="s">
        <v>87</v>
      </c>
      <c r="D10243" s="1" t="s">
        <v>1355</v>
      </c>
      <c r="E10243" t="s">
        <v>48</v>
      </c>
      <c r="F10243" t="s">
        <v>14400</v>
      </c>
      <c r="G10243" t="s">
        <v>39</v>
      </c>
      <c r="H10243" t="s">
        <v>89</v>
      </c>
      <c r="I10243" t="s">
        <v>14278</v>
      </c>
      <c r="J10243" s="1">
        <v>2</v>
      </c>
      <c r="K10243" t="s">
        <v>14400</v>
      </c>
      <c r="L10243" t="s">
        <v>14401</v>
      </c>
      <c r="M10243" t="s">
        <v>14402</v>
      </c>
      <c r="N10243" s="126"/>
      <c r="Q10243" t="s">
        <v>14403</v>
      </c>
      <c r="R10243" t="s">
        <v>20111</v>
      </c>
      <c r="S10243" s="120">
        <v>0.6</v>
      </c>
      <c r="U10243"/>
    </row>
    <row r="10244" spans="1:21">
      <c r="A10244">
        <v>10243</v>
      </c>
      <c r="B10244" s="1" t="s">
        <v>14404</v>
      </c>
      <c r="C10244" s="1" t="s">
        <v>133</v>
      </c>
      <c r="D10244" s="1" t="s">
        <v>1355</v>
      </c>
      <c r="E10244" t="s">
        <v>48</v>
      </c>
      <c r="F10244" t="s">
        <v>14405</v>
      </c>
      <c r="G10244" t="s">
        <v>39</v>
      </c>
      <c r="H10244" t="s">
        <v>135</v>
      </c>
      <c r="I10244" t="s">
        <v>14278</v>
      </c>
      <c r="J10244" s="1">
        <v>2</v>
      </c>
      <c r="K10244" t="s">
        <v>14405</v>
      </c>
      <c r="L10244" t="s">
        <v>14406</v>
      </c>
      <c r="M10244" t="s">
        <v>14407</v>
      </c>
      <c r="N10244" s="126"/>
      <c r="Q10244" t="s">
        <v>14404</v>
      </c>
      <c r="R10244" t="s">
        <v>20112</v>
      </c>
      <c r="S10244" s="120">
        <v>0.6</v>
      </c>
      <c r="U10244"/>
    </row>
    <row r="10245" spans="1:21">
      <c r="A10245">
        <v>10244</v>
      </c>
      <c r="B10245" s="1" t="s">
        <v>14408</v>
      </c>
      <c r="C10245" s="1" t="s">
        <v>47</v>
      </c>
      <c r="D10245" s="1" t="s">
        <v>1355</v>
      </c>
      <c r="E10245" t="s">
        <v>48</v>
      </c>
      <c r="F10245" t="s">
        <v>14409</v>
      </c>
      <c r="G10245" t="s">
        <v>39</v>
      </c>
      <c r="H10245" t="s">
        <v>49</v>
      </c>
      <c r="I10245" t="s">
        <v>14278</v>
      </c>
      <c r="J10245" s="1">
        <v>2</v>
      </c>
      <c r="K10245" t="s">
        <v>14410</v>
      </c>
      <c r="L10245" t="s">
        <v>14411</v>
      </c>
      <c r="M10245" t="s">
        <v>14412</v>
      </c>
      <c r="N10245" s="126"/>
      <c r="Q10245" t="s">
        <v>14408</v>
      </c>
      <c r="R10245" t="s">
        <v>20113</v>
      </c>
      <c r="S10245" s="120">
        <v>0.6</v>
      </c>
      <c r="U10245"/>
    </row>
    <row r="10246" spans="1:21">
      <c r="A10246">
        <v>10245</v>
      </c>
      <c r="B10246" s="1" t="s">
        <v>14413</v>
      </c>
      <c r="C10246" s="1" t="s">
        <v>47</v>
      </c>
      <c r="D10246" s="1" t="s">
        <v>1355</v>
      </c>
      <c r="E10246" t="s">
        <v>48</v>
      </c>
      <c r="F10246" t="s">
        <v>14409</v>
      </c>
      <c r="G10246" t="s">
        <v>39</v>
      </c>
      <c r="H10246" t="s">
        <v>49</v>
      </c>
      <c r="I10246" t="s">
        <v>14278</v>
      </c>
      <c r="J10246" s="1">
        <v>2</v>
      </c>
      <c r="K10246" t="s">
        <v>14410</v>
      </c>
      <c r="L10246" t="s">
        <v>14411</v>
      </c>
      <c r="M10246" t="s">
        <v>14412</v>
      </c>
      <c r="N10246" s="126"/>
      <c r="Q10246" t="s">
        <v>14413</v>
      </c>
      <c r="R10246" t="s">
        <v>20113</v>
      </c>
      <c r="S10246" s="120">
        <v>0.6</v>
      </c>
      <c r="U10246"/>
    </row>
    <row r="10247" spans="1:21">
      <c r="A10247">
        <v>10246</v>
      </c>
      <c r="B10247" s="1" t="s">
        <v>7644</v>
      </c>
      <c r="C10247" s="1" t="s">
        <v>47</v>
      </c>
      <c r="D10247" s="1" t="s">
        <v>1355</v>
      </c>
      <c r="E10247" t="s">
        <v>48</v>
      </c>
      <c r="F10247" t="s">
        <v>14409</v>
      </c>
      <c r="G10247" t="s">
        <v>39</v>
      </c>
      <c r="H10247" t="s">
        <v>49</v>
      </c>
      <c r="I10247" t="s">
        <v>14278</v>
      </c>
      <c r="J10247" s="1">
        <v>2</v>
      </c>
      <c r="K10247" t="s">
        <v>14410</v>
      </c>
      <c r="L10247" t="s">
        <v>14411</v>
      </c>
      <c r="M10247" t="s">
        <v>14412</v>
      </c>
      <c r="N10247" s="126"/>
      <c r="Q10247" t="s">
        <v>7644</v>
      </c>
      <c r="R10247" t="s">
        <v>20113</v>
      </c>
      <c r="S10247" s="120">
        <v>0.6</v>
      </c>
      <c r="U10247"/>
    </row>
    <row r="10248" spans="1:21">
      <c r="A10248">
        <v>10247</v>
      </c>
      <c r="B10248" s="1" t="s">
        <v>14414</v>
      </c>
      <c r="C10248" s="1" t="s">
        <v>801</v>
      </c>
      <c r="D10248" s="1" t="s">
        <v>1355</v>
      </c>
      <c r="E10248" t="s">
        <v>48</v>
      </c>
      <c r="F10248" t="s">
        <v>14415</v>
      </c>
      <c r="G10248" t="s">
        <v>39</v>
      </c>
      <c r="H10248" t="s">
        <v>803</v>
      </c>
      <c r="I10248" t="s">
        <v>14278</v>
      </c>
      <c r="J10248" s="1">
        <v>2</v>
      </c>
      <c r="K10248" t="s">
        <v>14415</v>
      </c>
      <c r="L10248" t="s">
        <v>14416</v>
      </c>
      <c r="M10248" t="s">
        <v>14417</v>
      </c>
      <c r="N10248" s="126"/>
      <c r="Q10248" t="s">
        <v>14414</v>
      </c>
      <c r="R10248" t="s">
        <v>20114</v>
      </c>
      <c r="S10248" s="120">
        <v>0.6</v>
      </c>
      <c r="U10248"/>
    </row>
    <row r="10249" spans="1:21">
      <c r="A10249">
        <v>10248</v>
      </c>
      <c r="B10249" s="1" t="s">
        <v>14418</v>
      </c>
      <c r="C10249" s="1" t="s">
        <v>801</v>
      </c>
      <c r="D10249" s="1" t="s">
        <v>1355</v>
      </c>
      <c r="E10249" t="s">
        <v>48</v>
      </c>
      <c r="F10249" t="s">
        <v>14415</v>
      </c>
      <c r="G10249" t="s">
        <v>39</v>
      </c>
      <c r="H10249" t="s">
        <v>803</v>
      </c>
      <c r="I10249" t="s">
        <v>14278</v>
      </c>
      <c r="J10249" s="1">
        <v>2</v>
      </c>
      <c r="K10249" t="s">
        <v>14415</v>
      </c>
      <c r="L10249" t="s">
        <v>14416</v>
      </c>
      <c r="M10249" t="s">
        <v>14417</v>
      </c>
      <c r="N10249" s="126">
        <v>0.01</v>
      </c>
      <c r="Q10249" t="s">
        <v>14418</v>
      </c>
      <c r="R10249" t="s">
        <v>20114</v>
      </c>
      <c r="S10249" s="120">
        <v>0.6</v>
      </c>
      <c r="U10249"/>
    </row>
    <row r="10250" spans="1:21">
      <c r="A10250">
        <v>10249</v>
      </c>
      <c r="B10250" s="1" t="s">
        <v>14419</v>
      </c>
      <c r="C10250" s="1" t="s">
        <v>801</v>
      </c>
      <c r="D10250" s="1" t="s">
        <v>1355</v>
      </c>
      <c r="E10250" t="s">
        <v>48</v>
      </c>
      <c r="F10250" t="s">
        <v>14415</v>
      </c>
      <c r="G10250" t="s">
        <v>39</v>
      </c>
      <c r="H10250" t="s">
        <v>803</v>
      </c>
      <c r="I10250" t="s">
        <v>14278</v>
      </c>
      <c r="J10250" s="1">
        <v>2</v>
      </c>
      <c r="K10250" t="s">
        <v>14415</v>
      </c>
      <c r="L10250" t="s">
        <v>14416</v>
      </c>
      <c r="M10250" t="s">
        <v>14417</v>
      </c>
      <c r="N10250" s="126"/>
      <c r="Q10250" t="s">
        <v>14419</v>
      </c>
      <c r="R10250" t="s">
        <v>20114</v>
      </c>
      <c r="S10250" s="120">
        <v>0.6</v>
      </c>
      <c r="U10250"/>
    </row>
    <row r="10251" spans="1:21">
      <c r="A10251">
        <v>10250</v>
      </c>
      <c r="B10251" s="1" t="s">
        <v>14420</v>
      </c>
      <c r="C10251" s="1" t="s">
        <v>801</v>
      </c>
      <c r="D10251" s="1" t="s">
        <v>1355</v>
      </c>
      <c r="E10251" t="s">
        <v>48</v>
      </c>
      <c r="F10251" t="s">
        <v>14415</v>
      </c>
      <c r="G10251" t="s">
        <v>39</v>
      </c>
      <c r="H10251" t="s">
        <v>803</v>
      </c>
      <c r="I10251" t="s">
        <v>14278</v>
      </c>
      <c r="J10251" s="1">
        <v>2</v>
      </c>
      <c r="K10251" t="s">
        <v>14415</v>
      </c>
      <c r="L10251" t="s">
        <v>14416</v>
      </c>
      <c r="M10251" t="s">
        <v>14417</v>
      </c>
      <c r="N10251" s="126"/>
      <c r="Q10251" t="s">
        <v>14420</v>
      </c>
      <c r="R10251" t="s">
        <v>20114</v>
      </c>
      <c r="S10251" s="120">
        <v>0.6</v>
      </c>
      <c r="U10251"/>
    </row>
    <row r="10252" spans="1:21">
      <c r="A10252">
        <v>10251</v>
      </c>
      <c r="B10252" s="1" t="s">
        <v>14421</v>
      </c>
      <c r="C10252" s="1" t="s">
        <v>801</v>
      </c>
      <c r="D10252" s="1" t="s">
        <v>1355</v>
      </c>
      <c r="E10252" t="s">
        <v>48</v>
      </c>
      <c r="F10252" t="s">
        <v>14415</v>
      </c>
      <c r="G10252" t="s">
        <v>39</v>
      </c>
      <c r="H10252" t="s">
        <v>803</v>
      </c>
      <c r="I10252" t="s">
        <v>14278</v>
      </c>
      <c r="J10252" s="1">
        <v>2</v>
      </c>
      <c r="K10252" t="s">
        <v>14415</v>
      </c>
      <c r="L10252" t="s">
        <v>14416</v>
      </c>
      <c r="M10252" t="s">
        <v>14417</v>
      </c>
      <c r="N10252" s="126"/>
      <c r="Q10252" t="s">
        <v>14421</v>
      </c>
      <c r="R10252" t="s">
        <v>20114</v>
      </c>
      <c r="S10252" s="120">
        <v>0.6</v>
      </c>
      <c r="U10252"/>
    </row>
    <row r="10253" spans="1:21">
      <c r="A10253">
        <v>10252</v>
      </c>
      <c r="B10253" s="1" t="s">
        <v>14422</v>
      </c>
      <c r="C10253" s="1" t="s">
        <v>801</v>
      </c>
      <c r="D10253" s="1" t="s">
        <v>1355</v>
      </c>
      <c r="E10253" t="s">
        <v>48</v>
      </c>
      <c r="F10253" t="s">
        <v>14415</v>
      </c>
      <c r="G10253" t="s">
        <v>39</v>
      </c>
      <c r="H10253" t="s">
        <v>803</v>
      </c>
      <c r="I10253" t="s">
        <v>14278</v>
      </c>
      <c r="J10253" s="1">
        <v>2</v>
      </c>
      <c r="K10253" t="s">
        <v>14415</v>
      </c>
      <c r="L10253" t="s">
        <v>14416</v>
      </c>
      <c r="M10253" t="s">
        <v>14417</v>
      </c>
      <c r="N10253" s="126">
        <v>0.01</v>
      </c>
      <c r="Q10253" t="s">
        <v>14422</v>
      </c>
      <c r="R10253" t="s">
        <v>20114</v>
      </c>
      <c r="S10253" s="120">
        <v>0.6</v>
      </c>
      <c r="U10253"/>
    </row>
    <row r="10254" spans="1:21">
      <c r="A10254">
        <v>10253</v>
      </c>
      <c r="B10254" s="1" t="s">
        <v>14423</v>
      </c>
      <c r="C10254" s="1" t="s">
        <v>164</v>
      </c>
      <c r="D10254" s="1" t="s">
        <v>1355</v>
      </c>
      <c r="E10254" t="s">
        <v>48</v>
      </c>
      <c r="F10254" t="s">
        <v>14424</v>
      </c>
      <c r="G10254" t="s">
        <v>39</v>
      </c>
      <c r="H10254" t="s">
        <v>166</v>
      </c>
      <c r="I10254" t="s">
        <v>14278</v>
      </c>
      <c r="J10254" s="1">
        <v>2</v>
      </c>
      <c r="K10254" t="s">
        <v>14424</v>
      </c>
      <c r="L10254" t="s">
        <v>14425</v>
      </c>
      <c r="M10254" t="s">
        <v>14426</v>
      </c>
      <c r="N10254" s="126"/>
      <c r="Q10254" t="s">
        <v>14423</v>
      </c>
      <c r="R10254" t="s">
        <v>20115</v>
      </c>
      <c r="S10254" s="120">
        <v>0.6</v>
      </c>
      <c r="U10254"/>
    </row>
    <row r="10255" spans="1:21">
      <c r="A10255">
        <v>10254</v>
      </c>
      <c r="B10255" s="1" t="s">
        <v>14427</v>
      </c>
      <c r="C10255" s="1" t="s">
        <v>164</v>
      </c>
      <c r="D10255" s="1" t="s">
        <v>1355</v>
      </c>
      <c r="E10255" t="s">
        <v>48</v>
      </c>
      <c r="F10255" t="s">
        <v>14424</v>
      </c>
      <c r="G10255" t="s">
        <v>39</v>
      </c>
      <c r="H10255" t="s">
        <v>166</v>
      </c>
      <c r="I10255" t="s">
        <v>14278</v>
      </c>
      <c r="J10255" s="1">
        <v>2</v>
      </c>
      <c r="K10255" t="s">
        <v>14424</v>
      </c>
      <c r="L10255" t="s">
        <v>14425</v>
      </c>
      <c r="M10255" t="s">
        <v>14426</v>
      </c>
      <c r="N10255" s="126"/>
      <c r="Q10255" t="s">
        <v>14427</v>
      </c>
      <c r="R10255" t="s">
        <v>20115</v>
      </c>
      <c r="S10255" s="120">
        <v>0.6</v>
      </c>
      <c r="U10255"/>
    </row>
    <row r="10256" spans="1:21">
      <c r="A10256">
        <v>10255</v>
      </c>
      <c r="B10256" s="1" t="s">
        <v>14428</v>
      </c>
      <c r="C10256" s="1" t="s">
        <v>164</v>
      </c>
      <c r="D10256" s="1" t="s">
        <v>1355</v>
      </c>
      <c r="E10256" t="s">
        <v>48</v>
      </c>
      <c r="F10256" t="s">
        <v>14424</v>
      </c>
      <c r="G10256" t="s">
        <v>39</v>
      </c>
      <c r="H10256" t="s">
        <v>166</v>
      </c>
      <c r="I10256" t="s">
        <v>14278</v>
      </c>
      <c r="J10256" s="1">
        <v>2</v>
      </c>
      <c r="K10256" t="s">
        <v>14424</v>
      </c>
      <c r="L10256" t="s">
        <v>14425</v>
      </c>
      <c r="M10256" t="s">
        <v>14426</v>
      </c>
      <c r="N10256" s="126"/>
      <c r="Q10256" t="s">
        <v>14428</v>
      </c>
      <c r="R10256" t="s">
        <v>20115</v>
      </c>
      <c r="S10256" s="120">
        <v>0.6</v>
      </c>
      <c r="U10256"/>
    </row>
    <row r="10257" spans="1:21">
      <c r="A10257">
        <v>10256</v>
      </c>
      <c r="B10257" s="1" t="s">
        <v>14429</v>
      </c>
      <c r="C10257" s="1" t="s">
        <v>164</v>
      </c>
      <c r="D10257" s="1" t="s">
        <v>1355</v>
      </c>
      <c r="E10257" t="s">
        <v>48</v>
      </c>
      <c r="F10257" t="s">
        <v>14424</v>
      </c>
      <c r="G10257" t="s">
        <v>39</v>
      </c>
      <c r="H10257" t="s">
        <v>166</v>
      </c>
      <c r="I10257" t="s">
        <v>14278</v>
      </c>
      <c r="J10257" s="1">
        <v>2</v>
      </c>
      <c r="K10257" t="s">
        <v>14424</v>
      </c>
      <c r="L10257" t="s">
        <v>14425</v>
      </c>
      <c r="M10257" t="s">
        <v>14426</v>
      </c>
      <c r="N10257" s="126"/>
      <c r="Q10257" t="s">
        <v>14429</v>
      </c>
      <c r="R10257" t="s">
        <v>20115</v>
      </c>
      <c r="S10257" s="120">
        <v>0.6</v>
      </c>
      <c r="U10257"/>
    </row>
    <row r="10258" spans="1:21">
      <c r="A10258">
        <v>10257</v>
      </c>
      <c r="B10258" s="1" t="s">
        <v>14430</v>
      </c>
      <c r="C10258" s="1" t="s">
        <v>164</v>
      </c>
      <c r="D10258" s="1" t="s">
        <v>1355</v>
      </c>
      <c r="E10258" t="s">
        <v>48</v>
      </c>
      <c r="F10258" t="s">
        <v>14424</v>
      </c>
      <c r="G10258" t="s">
        <v>39</v>
      </c>
      <c r="H10258" t="s">
        <v>166</v>
      </c>
      <c r="I10258" t="s">
        <v>14278</v>
      </c>
      <c r="J10258" s="1">
        <v>2</v>
      </c>
      <c r="K10258" t="s">
        <v>14424</v>
      </c>
      <c r="L10258" t="s">
        <v>14425</v>
      </c>
      <c r="M10258" t="s">
        <v>14426</v>
      </c>
      <c r="N10258" s="126"/>
      <c r="Q10258" t="s">
        <v>14430</v>
      </c>
      <c r="R10258" t="s">
        <v>20115</v>
      </c>
      <c r="S10258" s="120">
        <v>0.6</v>
      </c>
      <c r="U10258"/>
    </row>
    <row r="10259" spans="1:21">
      <c r="A10259">
        <v>10258</v>
      </c>
      <c r="B10259" s="1" t="s">
        <v>14431</v>
      </c>
      <c r="C10259" s="1" t="s">
        <v>175</v>
      </c>
      <c r="D10259" s="1" t="s">
        <v>1355</v>
      </c>
      <c r="E10259" t="s">
        <v>48</v>
      </c>
      <c r="F10259" t="s">
        <v>14432</v>
      </c>
      <c r="G10259" t="s">
        <v>39</v>
      </c>
      <c r="H10259" t="s">
        <v>177</v>
      </c>
      <c r="I10259" t="s">
        <v>14278</v>
      </c>
      <c r="J10259" s="1">
        <v>2</v>
      </c>
      <c r="K10259" t="s">
        <v>14433</v>
      </c>
      <c r="L10259" t="s">
        <v>14434</v>
      </c>
      <c r="M10259" t="s">
        <v>14435</v>
      </c>
      <c r="N10259" s="126"/>
      <c r="Q10259" t="s">
        <v>14431</v>
      </c>
      <c r="R10259" t="s">
        <v>20116</v>
      </c>
      <c r="S10259" s="120">
        <v>0.6</v>
      </c>
      <c r="U10259"/>
    </row>
    <row r="10260" spans="1:21">
      <c r="A10260">
        <v>10259</v>
      </c>
      <c r="B10260" s="1" t="s">
        <v>14436</v>
      </c>
      <c r="C10260" s="1" t="s">
        <v>175</v>
      </c>
      <c r="D10260" s="1" t="s">
        <v>1355</v>
      </c>
      <c r="E10260" t="s">
        <v>48</v>
      </c>
      <c r="F10260" t="s">
        <v>14432</v>
      </c>
      <c r="G10260" t="s">
        <v>39</v>
      </c>
      <c r="H10260" t="s">
        <v>177</v>
      </c>
      <c r="I10260" t="s">
        <v>14278</v>
      </c>
      <c r="J10260" s="1">
        <v>2</v>
      </c>
      <c r="K10260" t="s">
        <v>14433</v>
      </c>
      <c r="L10260" t="s">
        <v>14434</v>
      </c>
      <c r="M10260" t="s">
        <v>14435</v>
      </c>
      <c r="N10260" s="126">
        <v>0.01</v>
      </c>
      <c r="Q10260" t="s">
        <v>14436</v>
      </c>
      <c r="R10260" t="s">
        <v>20116</v>
      </c>
      <c r="S10260" s="120">
        <v>0.6</v>
      </c>
      <c r="U10260"/>
    </row>
    <row r="10261" spans="1:21">
      <c r="A10261">
        <v>10260</v>
      </c>
      <c r="B10261" s="1" t="s">
        <v>14437</v>
      </c>
      <c r="C10261" s="1" t="s">
        <v>175</v>
      </c>
      <c r="D10261" s="1" t="s">
        <v>1355</v>
      </c>
      <c r="E10261" t="s">
        <v>48</v>
      </c>
      <c r="F10261" t="s">
        <v>14432</v>
      </c>
      <c r="G10261" t="s">
        <v>39</v>
      </c>
      <c r="H10261" t="s">
        <v>177</v>
      </c>
      <c r="I10261" t="s">
        <v>14278</v>
      </c>
      <c r="J10261" s="1">
        <v>2</v>
      </c>
      <c r="K10261" t="s">
        <v>14433</v>
      </c>
      <c r="L10261" t="s">
        <v>14434</v>
      </c>
      <c r="M10261" t="s">
        <v>14435</v>
      </c>
      <c r="N10261" s="126"/>
      <c r="Q10261" t="s">
        <v>14437</v>
      </c>
      <c r="R10261" t="s">
        <v>20116</v>
      </c>
      <c r="S10261" s="120">
        <v>0.6</v>
      </c>
      <c r="U10261"/>
    </row>
    <row r="10262" spans="1:21">
      <c r="A10262">
        <v>10261</v>
      </c>
      <c r="B10262" s="1" t="s">
        <v>14438</v>
      </c>
      <c r="C10262" s="1" t="s">
        <v>175</v>
      </c>
      <c r="D10262" s="1" t="s">
        <v>1355</v>
      </c>
      <c r="E10262" t="s">
        <v>48</v>
      </c>
      <c r="F10262" t="s">
        <v>14432</v>
      </c>
      <c r="G10262" t="s">
        <v>39</v>
      </c>
      <c r="H10262" t="s">
        <v>177</v>
      </c>
      <c r="I10262" t="s">
        <v>14278</v>
      </c>
      <c r="J10262" s="1">
        <v>2</v>
      </c>
      <c r="K10262" t="s">
        <v>14433</v>
      </c>
      <c r="L10262" t="s">
        <v>14434</v>
      </c>
      <c r="M10262" t="s">
        <v>14435</v>
      </c>
      <c r="N10262" s="126"/>
      <c r="Q10262" t="s">
        <v>14438</v>
      </c>
      <c r="R10262" t="s">
        <v>20116</v>
      </c>
      <c r="S10262" s="120">
        <v>0.6</v>
      </c>
      <c r="U10262"/>
    </row>
    <row r="10263" spans="1:21">
      <c r="A10263">
        <v>10262</v>
      </c>
      <c r="B10263" s="1" t="s">
        <v>14439</v>
      </c>
      <c r="C10263" s="1" t="s">
        <v>175</v>
      </c>
      <c r="D10263" s="1" t="s">
        <v>1355</v>
      </c>
      <c r="E10263" t="s">
        <v>48</v>
      </c>
      <c r="F10263" t="s">
        <v>14432</v>
      </c>
      <c r="G10263" t="s">
        <v>39</v>
      </c>
      <c r="H10263" t="s">
        <v>177</v>
      </c>
      <c r="I10263" t="s">
        <v>14278</v>
      </c>
      <c r="J10263" s="1">
        <v>2</v>
      </c>
      <c r="K10263" t="s">
        <v>14433</v>
      </c>
      <c r="L10263" t="s">
        <v>14434</v>
      </c>
      <c r="M10263" t="s">
        <v>14435</v>
      </c>
      <c r="N10263" s="126"/>
      <c r="Q10263" t="s">
        <v>14439</v>
      </c>
      <c r="R10263" t="s">
        <v>20116</v>
      </c>
      <c r="S10263" s="120">
        <v>0.6</v>
      </c>
      <c r="U10263"/>
    </row>
    <row r="10264" spans="1:21">
      <c r="A10264">
        <v>10263</v>
      </c>
      <c r="B10264" s="1" t="s">
        <v>14440</v>
      </c>
      <c r="C10264" s="1" t="s">
        <v>175</v>
      </c>
      <c r="D10264" s="1" t="s">
        <v>1355</v>
      </c>
      <c r="E10264" t="s">
        <v>48</v>
      </c>
      <c r="F10264" t="s">
        <v>14432</v>
      </c>
      <c r="G10264" t="s">
        <v>39</v>
      </c>
      <c r="H10264" t="s">
        <v>177</v>
      </c>
      <c r="I10264" t="s">
        <v>14278</v>
      </c>
      <c r="J10264" s="1">
        <v>2</v>
      </c>
      <c r="K10264" t="s">
        <v>14433</v>
      </c>
      <c r="L10264" t="s">
        <v>14434</v>
      </c>
      <c r="M10264" t="s">
        <v>14435</v>
      </c>
      <c r="N10264" s="126"/>
      <c r="Q10264" t="s">
        <v>14440</v>
      </c>
      <c r="R10264" t="s">
        <v>20116</v>
      </c>
      <c r="S10264" s="120">
        <v>0.6</v>
      </c>
      <c r="U10264"/>
    </row>
    <row r="10265" spans="1:21">
      <c r="A10265">
        <v>10264</v>
      </c>
      <c r="B10265" s="1" t="s">
        <v>14441</v>
      </c>
      <c r="C10265" s="1" t="s">
        <v>175</v>
      </c>
      <c r="D10265" s="1" t="s">
        <v>1355</v>
      </c>
      <c r="E10265" t="s">
        <v>48</v>
      </c>
      <c r="F10265" t="s">
        <v>14432</v>
      </c>
      <c r="G10265" t="s">
        <v>39</v>
      </c>
      <c r="H10265" t="s">
        <v>177</v>
      </c>
      <c r="I10265" t="s">
        <v>14278</v>
      </c>
      <c r="J10265" s="1">
        <v>2</v>
      </c>
      <c r="K10265" t="s">
        <v>14433</v>
      </c>
      <c r="L10265" t="s">
        <v>14434</v>
      </c>
      <c r="M10265" t="s">
        <v>14435</v>
      </c>
      <c r="N10265" s="126"/>
      <c r="Q10265" t="s">
        <v>14441</v>
      </c>
      <c r="R10265" t="s">
        <v>20116</v>
      </c>
      <c r="S10265" s="120">
        <v>0.6</v>
      </c>
      <c r="U10265"/>
    </row>
    <row r="10266" spans="1:21">
      <c r="A10266">
        <v>10265</v>
      </c>
      <c r="B10266" s="1" t="s">
        <v>14442</v>
      </c>
      <c r="C10266" s="1" t="s">
        <v>175</v>
      </c>
      <c r="D10266" s="1" t="s">
        <v>1355</v>
      </c>
      <c r="E10266" t="s">
        <v>48</v>
      </c>
      <c r="F10266" t="s">
        <v>14432</v>
      </c>
      <c r="G10266" t="s">
        <v>39</v>
      </c>
      <c r="H10266" t="s">
        <v>177</v>
      </c>
      <c r="I10266" t="s">
        <v>14278</v>
      </c>
      <c r="J10266" s="1">
        <v>2</v>
      </c>
      <c r="K10266" t="s">
        <v>14433</v>
      </c>
      <c r="L10266" t="s">
        <v>14434</v>
      </c>
      <c r="M10266" t="s">
        <v>14435</v>
      </c>
      <c r="N10266" s="126"/>
      <c r="Q10266" t="s">
        <v>14442</v>
      </c>
      <c r="R10266" t="s">
        <v>20116</v>
      </c>
      <c r="S10266" s="120">
        <v>0.6</v>
      </c>
      <c r="U10266"/>
    </row>
    <row r="10267" spans="1:21">
      <c r="A10267">
        <v>10266</v>
      </c>
      <c r="B10267" s="1" t="s">
        <v>14443</v>
      </c>
      <c r="C10267" s="1" t="s">
        <v>175</v>
      </c>
      <c r="D10267" s="1" t="s">
        <v>1355</v>
      </c>
      <c r="E10267" t="s">
        <v>48</v>
      </c>
      <c r="F10267" t="s">
        <v>14432</v>
      </c>
      <c r="G10267" t="s">
        <v>39</v>
      </c>
      <c r="H10267" t="s">
        <v>177</v>
      </c>
      <c r="I10267" t="s">
        <v>14278</v>
      </c>
      <c r="J10267" s="1">
        <v>2</v>
      </c>
      <c r="K10267" t="s">
        <v>14433</v>
      </c>
      <c r="L10267" t="s">
        <v>14434</v>
      </c>
      <c r="M10267" t="s">
        <v>14435</v>
      </c>
      <c r="N10267" s="126"/>
      <c r="Q10267" t="s">
        <v>14443</v>
      </c>
      <c r="R10267" t="s">
        <v>20116</v>
      </c>
      <c r="S10267" s="120">
        <v>0.6</v>
      </c>
      <c r="U10267"/>
    </row>
    <row r="10268" spans="1:21">
      <c r="A10268">
        <v>10267</v>
      </c>
      <c r="B10268" s="1" t="s">
        <v>14444</v>
      </c>
      <c r="C10268" s="1" t="s">
        <v>175</v>
      </c>
      <c r="D10268" s="1" t="s">
        <v>1355</v>
      </c>
      <c r="E10268" t="s">
        <v>48</v>
      </c>
      <c r="F10268" t="s">
        <v>14432</v>
      </c>
      <c r="G10268" t="s">
        <v>39</v>
      </c>
      <c r="H10268" t="s">
        <v>177</v>
      </c>
      <c r="I10268" t="s">
        <v>14278</v>
      </c>
      <c r="J10268" s="1">
        <v>2</v>
      </c>
      <c r="K10268" t="s">
        <v>14433</v>
      </c>
      <c r="L10268" t="s">
        <v>14434</v>
      </c>
      <c r="M10268" t="s">
        <v>14435</v>
      </c>
      <c r="N10268" s="126"/>
      <c r="Q10268" t="s">
        <v>14444</v>
      </c>
      <c r="R10268" t="s">
        <v>20116</v>
      </c>
      <c r="S10268" s="120">
        <v>0.6</v>
      </c>
      <c r="U10268"/>
    </row>
    <row r="10269" spans="1:21">
      <c r="A10269">
        <v>10268</v>
      </c>
      <c r="B10269" s="1" t="s">
        <v>14445</v>
      </c>
      <c r="C10269" s="1" t="s">
        <v>175</v>
      </c>
      <c r="D10269" s="1" t="s">
        <v>1355</v>
      </c>
      <c r="E10269" t="s">
        <v>48</v>
      </c>
      <c r="F10269" t="s">
        <v>14432</v>
      </c>
      <c r="G10269" t="s">
        <v>39</v>
      </c>
      <c r="H10269" t="s">
        <v>177</v>
      </c>
      <c r="I10269" t="s">
        <v>14278</v>
      </c>
      <c r="J10269" s="1">
        <v>2</v>
      </c>
      <c r="K10269" t="s">
        <v>14433</v>
      </c>
      <c r="L10269" t="s">
        <v>14434</v>
      </c>
      <c r="M10269" t="s">
        <v>14435</v>
      </c>
      <c r="N10269" s="126"/>
      <c r="Q10269" t="s">
        <v>14445</v>
      </c>
      <c r="R10269" t="s">
        <v>20116</v>
      </c>
      <c r="S10269" s="120">
        <v>0.6</v>
      </c>
      <c r="U10269"/>
    </row>
    <row r="10270" spans="1:21">
      <c r="A10270">
        <v>10269</v>
      </c>
      <c r="B10270" s="1" t="s">
        <v>14446</v>
      </c>
      <c r="C10270" s="1" t="s">
        <v>175</v>
      </c>
      <c r="D10270" s="1" t="s">
        <v>1355</v>
      </c>
      <c r="E10270" t="s">
        <v>48</v>
      </c>
      <c r="F10270" t="s">
        <v>14432</v>
      </c>
      <c r="G10270" t="s">
        <v>39</v>
      </c>
      <c r="H10270" t="s">
        <v>177</v>
      </c>
      <c r="I10270" t="s">
        <v>14278</v>
      </c>
      <c r="J10270" s="1">
        <v>2</v>
      </c>
      <c r="K10270" t="s">
        <v>14433</v>
      </c>
      <c r="L10270" t="s">
        <v>14434</v>
      </c>
      <c r="M10270" t="s">
        <v>14435</v>
      </c>
      <c r="N10270" s="126">
        <v>0.01</v>
      </c>
      <c r="Q10270" t="s">
        <v>14446</v>
      </c>
      <c r="R10270" t="s">
        <v>20116</v>
      </c>
      <c r="S10270" s="120">
        <v>0.6</v>
      </c>
      <c r="U10270"/>
    </row>
    <row r="10271" spans="1:21">
      <c r="A10271">
        <v>10270</v>
      </c>
      <c r="B10271" s="1" t="s">
        <v>14447</v>
      </c>
      <c r="C10271" s="1" t="s">
        <v>175</v>
      </c>
      <c r="D10271" s="1" t="s">
        <v>1355</v>
      </c>
      <c r="E10271" t="s">
        <v>48</v>
      </c>
      <c r="F10271" t="s">
        <v>14432</v>
      </c>
      <c r="G10271" t="s">
        <v>39</v>
      </c>
      <c r="H10271" t="s">
        <v>177</v>
      </c>
      <c r="I10271" t="s">
        <v>14278</v>
      </c>
      <c r="J10271" s="1">
        <v>2</v>
      </c>
      <c r="K10271" t="s">
        <v>14433</v>
      </c>
      <c r="L10271" t="s">
        <v>14434</v>
      </c>
      <c r="M10271" t="s">
        <v>14435</v>
      </c>
      <c r="N10271" s="126">
        <v>0.01</v>
      </c>
      <c r="Q10271" t="s">
        <v>14447</v>
      </c>
      <c r="R10271" t="s">
        <v>20116</v>
      </c>
      <c r="S10271" s="120">
        <v>0.6</v>
      </c>
      <c r="U10271"/>
    </row>
    <row r="10272" spans="1:21">
      <c r="A10272">
        <v>10271</v>
      </c>
      <c r="B10272" s="1" t="s">
        <v>14448</v>
      </c>
      <c r="C10272" s="1" t="s">
        <v>175</v>
      </c>
      <c r="D10272" s="1" t="s">
        <v>1355</v>
      </c>
      <c r="E10272" t="s">
        <v>48</v>
      </c>
      <c r="F10272" t="s">
        <v>14432</v>
      </c>
      <c r="G10272" t="s">
        <v>39</v>
      </c>
      <c r="H10272" t="s">
        <v>177</v>
      </c>
      <c r="I10272" t="s">
        <v>14278</v>
      </c>
      <c r="J10272" s="1">
        <v>2</v>
      </c>
      <c r="K10272" t="s">
        <v>14433</v>
      </c>
      <c r="L10272" t="s">
        <v>14434</v>
      </c>
      <c r="M10272" t="s">
        <v>14435</v>
      </c>
      <c r="N10272" s="126"/>
      <c r="Q10272" t="s">
        <v>14448</v>
      </c>
      <c r="R10272" t="s">
        <v>20116</v>
      </c>
      <c r="S10272" s="120">
        <v>0.6</v>
      </c>
      <c r="U10272"/>
    </row>
    <row r="10273" spans="1:21">
      <c r="A10273">
        <v>10272</v>
      </c>
      <c r="B10273" s="1" t="s">
        <v>14449</v>
      </c>
      <c r="C10273" s="1" t="s">
        <v>352</v>
      </c>
      <c r="D10273" s="1" t="s">
        <v>1355</v>
      </c>
      <c r="E10273" t="s">
        <v>48</v>
      </c>
      <c r="F10273" t="s">
        <v>14450</v>
      </c>
      <c r="G10273" t="s">
        <v>39</v>
      </c>
      <c r="H10273" t="s">
        <v>354</v>
      </c>
      <c r="I10273" t="s">
        <v>14278</v>
      </c>
      <c r="J10273" s="1">
        <v>2</v>
      </c>
      <c r="K10273" t="s">
        <v>14450</v>
      </c>
      <c r="L10273" t="s">
        <v>14451</v>
      </c>
      <c r="M10273" t="s">
        <v>14452</v>
      </c>
      <c r="N10273" s="126">
        <v>0.01</v>
      </c>
      <c r="Q10273" t="s">
        <v>14449</v>
      </c>
      <c r="R10273" t="s">
        <v>20117</v>
      </c>
      <c r="S10273" s="120">
        <v>0.6</v>
      </c>
      <c r="U10273"/>
    </row>
    <row r="10274" spans="1:21">
      <c r="A10274">
        <v>10273</v>
      </c>
      <c r="B10274" s="1" t="s">
        <v>14453</v>
      </c>
      <c r="C10274" s="1" t="s">
        <v>36</v>
      </c>
      <c r="D10274" s="1" t="s">
        <v>1355</v>
      </c>
      <c r="E10274" t="s">
        <v>48</v>
      </c>
      <c r="F10274" t="s">
        <v>14454</v>
      </c>
      <c r="G10274" t="s">
        <v>39</v>
      </c>
      <c r="H10274" t="s">
        <v>40</v>
      </c>
      <c r="I10274" t="s">
        <v>14278</v>
      </c>
      <c r="J10274" s="1">
        <v>2</v>
      </c>
      <c r="K10274" t="s">
        <v>14455</v>
      </c>
      <c r="L10274" t="s">
        <v>14456</v>
      </c>
      <c r="M10274" t="s">
        <v>14457</v>
      </c>
      <c r="N10274" s="126"/>
      <c r="Q10274" t="s">
        <v>14453</v>
      </c>
      <c r="R10274" t="s">
        <v>20118</v>
      </c>
      <c r="S10274" s="120">
        <v>0.6</v>
      </c>
      <c r="U10274"/>
    </row>
    <row r="10275" spans="1:21">
      <c r="A10275">
        <v>10274</v>
      </c>
      <c r="B10275" s="1" t="s">
        <v>14458</v>
      </c>
      <c r="C10275" s="1" t="s">
        <v>36</v>
      </c>
      <c r="D10275" s="1" t="s">
        <v>1355</v>
      </c>
      <c r="E10275" t="s">
        <v>48</v>
      </c>
      <c r="F10275" t="s">
        <v>14454</v>
      </c>
      <c r="G10275" t="s">
        <v>39</v>
      </c>
      <c r="H10275" t="s">
        <v>40</v>
      </c>
      <c r="I10275" t="s">
        <v>14278</v>
      </c>
      <c r="J10275" s="1">
        <v>2</v>
      </c>
      <c r="K10275" t="s">
        <v>14455</v>
      </c>
      <c r="L10275" t="s">
        <v>14456</v>
      </c>
      <c r="M10275" t="s">
        <v>14457</v>
      </c>
      <c r="N10275" s="126"/>
      <c r="Q10275" t="s">
        <v>14458</v>
      </c>
      <c r="R10275" t="s">
        <v>20118</v>
      </c>
      <c r="S10275" s="120">
        <v>0.6</v>
      </c>
      <c r="U10275"/>
    </row>
    <row r="10276" spans="1:21">
      <c r="A10276">
        <v>10275</v>
      </c>
      <c r="B10276" s="1" t="s">
        <v>14459</v>
      </c>
      <c r="C10276" s="1" t="s">
        <v>201</v>
      </c>
      <c r="D10276" s="1" t="s">
        <v>1355</v>
      </c>
      <c r="E10276" t="s">
        <v>48</v>
      </c>
      <c r="F10276" t="s">
        <v>14460</v>
      </c>
      <c r="G10276" t="s">
        <v>39</v>
      </c>
      <c r="H10276" t="s">
        <v>203</v>
      </c>
      <c r="I10276" t="s">
        <v>14278</v>
      </c>
      <c r="J10276" s="1">
        <v>2</v>
      </c>
      <c r="K10276" t="s">
        <v>14460</v>
      </c>
      <c r="L10276" t="s">
        <v>14461</v>
      </c>
      <c r="M10276" t="s">
        <v>14462</v>
      </c>
      <c r="N10276" s="126">
        <v>0.01</v>
      </c>
      <c r="Q10276" t="s">
        <v>14459</v>
      </c>
      <c r="R10276" t="s">
        <v>20119</v>
      </c>
      <c r="S10276" s="120">
        <v>0.6</v>
      </c>
      <c r="U10276"/>
    </row>
    <row r="10277" spans="1:21">
      <c r="A10277">
        <v>10276</v>
      </c>
      <c r="B10277" s="1" t="s">
        <v>14463</v>
      </c>
      <c r="C10277" s="1" t="s">
        <v>201</v>
      </c>
      <c r="D10277" s="1" t="s">
        <v>1355</v>
      </c>
      <c r="E10277" t="s">
        <v>48</v>
      </c>
      <c r="F10277" t="s">
        <v>14460</v>
      </c>
      <c r="G10277" t="s">
        <v>39</v>
      </c>
      <c r="H10277" t="s">
        <v>203</v>
      </c>
      <c r="I10277" t="s">
        <v>14278</v>
      </c>
      <c r="J10277" s="1">
        <v>2</v>
      </c>
      <c r="K10277" t="s">
        <v>14460</v>
      </c>
      <c r="L10277" t="s">
        <v>14461</v>
      </c>
      <c r="M10277" t="s">
        <v>14462</v>
      </c>
      <c r="N10277" s="126"/>
      <c r="Q10277" t="s">
        <v>14463</v>
      </c>
      <c r="R10277" t="s">
        <v>20119</v>
      </c>
      <c r="S10277" s="120">
        <v>0.6</v>
      </c>
      <c r="U10277"/>
    </row>
    <row r="10278" spans="1:21">
      <c r="A10278">
        <v>10277</v>
      </c>
      <c r="B10278" s="1" t="s">
        <v>14386</v>
      </c>
      <c r="C10278" s="1" t="s">
        <v>64</v>
      </c>
      <c r="D10278" s="1" t="s">
        <v>1355</v>
      </c>
      <c r="E10278" t="s">
        <v>399</v>
      </c>
      <c r="F10278" t="s">
        <v>14464</v>
      </c>
      <c r="G10278" t="s">
        <v>39</v>
      </c>
      <c r="H10278" t="s">
        <v>67</v>
      </c>
      <c r="I10278" t="s">
        <v>14278</v>
      </c>
      <c r="J10278" s="1">
        <v>3</v>
      </c>
      <c r="K10278" t="s">
        <v>14464</v>
      </c>
      <c r="L10278" t="s">
        <v>14465</v>
      </c>
      <c r="M10278" t="s">
        <v>14466</v>
      </c>
      <c r="N10278" s="126"/>
      <c r="Q10278" t="s">
        <v>14386</v>
      </c>
      <c r="R10278" t="s">
        <v>20120</v>
      </c>
      <c r="S10278" s="120">
        <v>0.6</v>
      </c>
      <c r="U10278"/>
    </row>
    <row r="10279" spans="1:21">
      <c r="A10279">
        <v>10278</v>
      </c>
      <c r="B10279" s="1" t="s">
        <v>14467</v>
      </c>
      <c r="C10279" s="1" t="s">
        <v>78</v>
      </c>
      <c r="D10279" s="1" t="s">
        <v>1355</v>
      </c>
      <c r="E10279" t="s">
        <v>399</v>
      </c>
      <c r="F10279" t="s">
        <v>14468</v>
      </c>
      <c r="G10279" t="s">
        <v>39</v>
      </c>
      <c r="H10279" t="s">
        <v>80</v>
      </c>
      <c r="I10279" t="s">
        <v>14278</v>
      </c>
      <c r="J10279" s="1">
        <v>3</v>
      </c>
      <c r="K10279" t="s">
        <v>14468</v>
      </c>
      <c r="L10279" t="s">
        <v>14469</v>
      </c>
      <c r="M10279" t="s">
        <v>14470</v>
      </c>
      <c r="N10279" s="126"/>
      <c r="Q10279" t="s">
        <v>14467</v>
      </c>
      <c r="R10279" t="s">
        <v>20121</v>
      </c>
      <c r="S10279" s="120">
        <v>0.6</v>
      </c>
      <c r="U10279"/>
    </row>
    <row r="10280" spans="1:21">
      <c r="A10280">
        <v>10279</v>
      </c>
      <c r="B10280" s="1" t="s">
        <v>14471</v>
      </c>
      <c r="C10280" s="1" t="s">
        <v>78</v>
      </c>
      <c r="D10280" s="1" t="s">
        <v>1355</v>
      </c>
      <c r="E10280" t="s">
        <v>399</v>
      </c>
      <c r="F10280" t="s">
        <v>14468</v>
      </c>
      <c r="G10280" t="s">
        <v>39</v>
      </c>
      <c r="H10280" t="s">
        <v>80</v>
      </c>
      <c r="I10280" t="s">
        <v>14278</v>
      </c>
      <c r="J10280" s="1">
        <v>3</v>
      </c>
      <c r="K10280" t="s">
        <v>14468</v>
      </c>
      <c r="L10280" t="s">
        <v>14469</v>
      </c>
      <c r="M10280" t="s">
        <v>14470</v>
      </c>
      <c r="N10280" s="126"/>
      <c r="Q10280" t="s">
        <v>14471</v>
      </c>
      <c r="R10280" t="s">
        <v>20121</v>
      </c>
      <c r="S10280" s="120">
        <v>0.6</v>
      </c>
      <c r="U10280"/>
    </row>
    <row r="10281" spans="1:21">
      <c r="A10281">
        <v>10280</v>
      </c>
      <c r="B10281" s="1" t="s">
        <v>14472</v>
      </c>
      <c r="C10281" s="1" t="s">
        <v>78</v>
      </c>
      <c r="D10281" s="1" t="s">
        <v>1355</v>
      </c>
      <c r="E10281" t="s">
        <v>399</v>
      </c>
      <c r="F10281" t="s">
        <v>14468</v>
      </c>
      <c r="G10281" t="s">
        <v>39</v>
      </c>
      <c r="H10281" t="s">
        <v>80</v>
      </c>
      <c r="I10281" t="s">
        <v>14278</v>
      </c>
      <c r="J10281" s="1">
        <v>3</v>
      </c>
      <c r="K10281" t="s">
        <v>14468</v>
      </c>
      <c r="L10281" t="s">
        <v>14469</v>
      </c>
      <c r="M10281" t="s">
        <v>14470</v>
      </c>
      <c r="N10281" s="126"/>
      <c r="Q10281" t="s">
        <v>14472</v>
      </c>
      <c r="R10281" t="s">
        <v>20121</v>
      </c>
      <c r="S10281" s="120">
        <v>0.6</v>
      </c>
      <c r="U10281"/>
    </row>
    <row r="10282" spans="1:21">
      <c r="A10282">
        <v>10281</v>
      </c>
      <c r="B10282" s="1" t="s">
        <v>14473</v>
      </c>
      <c r="C10282" s="1" t="s">
        <v>78</v>
      </c>
      <c r="D10282" s="1" t="s">
        <v>1355</v>
      </c>
      <c r="E10282" t="s">
        <v>399</v>
      </c>
      <c r="F10282" t="s">
        <v>14468</v>
      </c>
      <c r="G10282" t="s">
        <v>39</v>
      </c>
      <c r="H10282" t="s">
        <v>80</v>
      </c>
      <c r="I10282" t="s">
        <v>14278</v>
      </c>
      <c r="J10282" s="1">
        <v>3</v>
      </c>
      <c r="K10282" t="s">
        <v>14468</v>
      </c>
      <c r="L10282" t="s">
        <v>14469</v>
      </c>
      <c r="M10282" t="s">
        <v>14470</v>
      </c>
      <c r="N10282" s="126"/>
      <c r="Q10282" t="s">
        <v>14473</v>
      </c>
      <c r="R10282" t="s">
        <v>20121</v>
      </c>
      <c r="S10282" s="120">
        <v>0.6</v>
      </c>
      <c r="U10282"/>
    </row>
    <row r="10283" spans="1:21">
      <c r="A10283">
        <v>10282</v>
      </c>
      <c r="B10283" s="1" t="s">
        <v>14474</v>
      </c>
      <c r="C10283" s="1" t="s">
        <v>78</v>
      </c>
      <c r="D10283" s="1" t="s">
        <v>1355</v>
      </c>
      <c r="E10283" t="s">
        <v>399</v>
      </c>
      <c r="F10283" t="s">
        <v>14468</v>
      </c>
      <c r="G10283" t="s">
        <v>39</v>
      </c>
      <c r="H10283" t="s">
        <v>80</v>
      </c>
      <c r="I10283" t="s">
        <v>14278</v>
      </c>
      <c r="J10283" s="1">
        <v>3</v>
      </c>
      <c r="K10283" t="s">
        <v>14468</v>
      </c>
      <c r="L10283" t="s">
        <v>14469</v>
      </c>
      <c r="M10283" t="s">
        <v>14470</v>
      </c>
      <c r="N10283" s="126"/>
      <c r="Q10283" t="s">
        <v>14474</v>
      </c>
      <c r="R10283" t="s">
        <v>20121</v>
      </c>
      <c r="S10283" s="120">
        <v>0.6</v>
      </c>
      <c r="U10283"/>
    </row>
    <row r="10284" spans="1:21">
      <c r="A10284">
        <v>10283</v>
      </c>
      <c r="B10284" s="1" t="s">
        <v>14475</v>
      </c>
      <c r="C10284" s="1" t="s">
        <v>78</v>
      </c>
      <c r="D10284" s="1" t="s">
        <v>1355</v>
      </c>
      <c r="E10284" t="s">
        <v>399</v>
      </c>
      <c r="F10284" t="s">
        <v>14468</v>
      </c>
      <c r="G10284" t="s">
        <v>39</v>
      </c>
      <c r="H10284" t="s">
        <v>80</v>
      </c>
      <c r="I10284" t="s">
        <v>14278</v>
      </c>
      <c r="J10284" s="1">
        <v>3</v>
      </c>
      <c r="K10284" t="s">
        <v>14468</v>
      </c>
      <c r="L10284" t="s">
        <v>14469</v>
      </c>
      <c r="M10284" t="s">
        <v>14470</v>
      </c>
      <c r="N10284" s="126"/>
      <c r="Q10284" t="s">
        <v>14475</v>
      </c>
      <c r="R10284" t="s">
        <v>20121</v>
      </c>
      <c r="S10284" s="120">
        <v>0.6</v>
      </c>
      <c r="U10284"/>
    </row>
    <row r="10285" spans="1:21">
      <c r="A10285">
        <v>10284</v>
      </c>
      <c r="B10285" s="1" t="s">
        <v>14476</v>
      </c>
      <c r="C10285" s="1" t="s">
        <v>78</v>
      </c>
      <c r="D10285" s="1" t="s">
        <v>1355</v>
      </c>
      <c r="E10285" t="s">
        <v>399</v>
      </c>
      <c r="F10285" t="s">
        <v>14468</v>
      </c>
      <c r="G10285" t="s">
        <v>39</v>
      </c>
      <c r="H10285" t="s">
        <v>80</v>
      </c>
      <c r="I10285" t="s">
        <v>14278</v>
      </c>
      <c r="J10285" s="1">
        <v>3</v>
      </c>
      <c r="K10285" t="s">
        <v>14468</v>
      </c>
      <c r="L10285" t="s">
        <v>14469</v>
      </c>
      <c r="M10285" t="s">
        <v>14470</v>
      </c>
      <c r="N10285" s="126"/>
      <c r="Q10285" t="s">
        <v>14476</v>
      </c>
      <c r="R10285" t="s">
        <v>20121</v>
      </c>
      <c r="S10285" s="120">
        <v>0.6</v>
      </c>
      <c r="U10285"/>
    </row>
    <row r="10286" spans="1:21">
      <c r="A10286">
        <v>10285</v>
      </c>
      <c r="B10286" s="1" t="s">
        <v>14477</v>
      </c>
      <c r="C10286" s="1" t="s">
        <v>87</v>
      </c>
      <c r="D10286" s="1" t="s">
        <v>1355</v>
      </c>
      <c r="E10286" t="s">
        <v>399</v>
      </c>
      <c r="F10286" t="s">
        <v>14478</v>
      </c>
      <c r="G10286" t="s">
        <v>39</v>
      </c>
      <c r="H10286" t="s">
        <v>89</v>
      </c>
      <c r="I10286" t="s">
        <v>14278</v>
      </c>
      <c r="J10286" s="1">
        <v>3</v>
      </c>
      <c r="K10286" t="s">
        <v>14478</v>
      </c>
      <c r="L10286" t="s">
        <v>14479</v>
      </c>
      <c r="M10286" t="s">
        <v>14480</v>
      </c>
      <c r="N10286" s="126"/>
      <c r="Q10286" t="s">
        <v>14477</v>
      </c>
      <c r="R10286" t="s">
        <v>20122</v>
      </c>
      <c r="S10286" s="120">
        <v>0.6</v>
      </c>
      <c r="U10286"/>
    </row>
    <row r="10287" spans="1:21">
      <c r="A10287">
        <v>10286</v>
      </c>
      <c r="B10287" s="1" t="s">
        <v>14481</v>
      </c>
      <c r="C10287" s="1" t="s">
        <v>87</v>
      </c>
      <c r="D10287" s="1" t="s">
        <v>1355</v>
      </c>
      <c r="E10287" t="s">
        <v>399</v>
      </c>
      <c r="F10287" t="s">
        <v>14478</v>
      </c>
      <c r="G10287" t="s">
        <v>39</v>
      </c>
      <c r="H10287" t="s">
        <v>89</v>
      </c>
      <c r="I10287" t="s">
        <v>14278</v>
      </c>
      <c r="J10287" s="1">
        <v>3</v>
      </c>
      <c r="K10287" t="s">
        <v>14478</v>
      </c>
      <c r="L10287" t="s">
        <v>14479</v>
      </c>
      <c r="M10287" t="s">
        <v>14480</v>
      </c>
      <c r="N10287" s="126"/>
      <c r="Q10287" t="s">
        <v>14481</v>
      </c>
      <c r="R10287" t="s">
        <v>20122</v>
      </c>
      <c r="S10287" s="120">
        <v>0.6</v>
      </c>
      <c r="U10287"/>
    </row>
    <row r="10288" spans="1:21">
      <c r="A10288">
        <v>10287</v>
      </c>
      <c r="B10288" s="1" t="s">
        <v>14482</v>
      </c>
      <c r="C10288" s="1" t="s">
        <v>105</v>
      </c>
      <c r="D10288" s="1" t="s">
        <v>1355</v>
      </c>
      <c r="E10288" t="s">
        <v>399</v>
      </c>
      <c r="F10288" t="s">
        <v>14483</v>
      </c>
      <c r="G10288" t="s">
        <v>39</v>
      </c>
      <c r="H10288" t="s">
        <v>107</v>
      </c>
      <c r="I10288" t="s">
        <v>14278</v>
      </c>
      <c r="J10288" s="1">
        <v>3</v>
      </c>
      <c r="K10288" t="s">
        <v>14483</v>
      </c>
      <c r="L10288" t="s">
        <v>14484</v>
      </c>
      <c r="M10288" t="s">
        <v>14485</v>
      </c>
      <c r="N10288" s="126"/>
      <c r="Q10288" t="s">
        <v>14482</v>
      </c>
      <c r="R10288" t="s">
        <v>20123</v>
      </c>
      <c r="S10288" s="120">
        <v>0.6</v>
      </c>
      <c r="U10288"/>
    </row>
    <row r="10289" spans="1:21">
      <c r="A10289">
        <v>10288</v>
      </c>
      <c r="B10289" s="1" t="s">
        <v>14486</v>
      </c>
      <c r="C10289" s="1" t="s">
        <v>105</v>
      </c>
      <c r="D10289" s="1" t="s">
        <v>1355</v>
      </c>
      <c r="E10289" t="s">
        <v>399</v>
      </c>
      <c r="F10289" t="s">
        <v>14483</v>
      </c>
      <c r="G10289" t="s">
        <v>39</v>
      </c>
      <c r="H10289" t="s">
        <v>107</v>
      </c>
      <c r="I10289" t="s">
        <v>14278</v>
      </c>
      <c r="J10289" s="1">
        <v>3</v>
      </c>
      <c r="K10289" t="s">
        <v>14483</v>
      </c>
      <c r="L10289" t="s">
        <v>14484</v>
      </c>
      <c r="M10289" t="s">
        <v>14485</v>
      </c>
      <c r="N10289" s="126">
        <v>0.01</v>
      </c>
      <c r="Q10289" t="s">
        <v>14486</v>
      </c>
      <c r="R10289" t="s">
        <v>20123</v>
      </c>
      <c r="S10289" s="120">
        <v>0.6</v>
      </c>
      <c r="U10289"/>
    </row>
    <row r="10290" spans="1:21">
      <c r="A10290">
        <v>10289</v>
      </c>
      <c r="B10290" s="1" t="s">
        <v>14487</v>
      </c>
      <c r="C10290" s="1" t="s">
        <v>105</v>
      </c>
      <c r="D10290" s="1" t="s">
        <v>1355</v>
      </c>
      <c r="E10290" t="s">
        <v>399</v>
      </c>
      <c r="F10290" t="s">
        <v>14483</v>
      </c>
      <c r="G10290" t="s">
        <v>39</v>
      </c>
      <c r="H10290" t="s">
        <v>107</v>
      </c>
      <c r="I10290" t="s">
        <v>14278</v>
      </c>
      <c r="J10290" s="1">
        <v>3</v>
      </c>
      <c r="K10290" t="s">
        <v>14483</v>
      </c>
      <c r="L10290" t="s">
        <v>14484</v>
      </c>
      <c r="M10290" t="s">
        <v>14485</v>
      </c>
      <c r="N10290" s="126">
        <v>0.01</v>
      </c>
      <c r="Q10290" t="s">
        <v>14487</v>
      </c>
      <c r="R10290" t="s">
        <v>20123</v>
      </c>
      <c r="S10290" s="120">
        <v>0.6</v>
      </c>
      <c r="U10290"/>
    </row>
    <row r="10291" spans="1:21">
      <c r="A10291">
        <v>10290</v>
      </c>
      <c r="B10291" s="1" t="s">
        <v>14488</v>
      </c>
      <c r="C10291" s="1" t="s">
        <v>47</v>
      </c>
      <c r="D10291" s="1" t="s">
        <v>1355</v>
      </c>
      <c r="E10291" t="s">
        <v>399</v>
      </c>
      <c r="F10291" t="s">
        <v>14489</v>
      </c>
      <c r="G10291" t="s">
        <v>39</v>
      </c>
      <c r="H10291" t="s">
        <v>49</v>
      </c>
      <c r="I10291" t="s">
        <v>14278</v>
      </c>
      <c r="J10291" s="1">
        <v>3</v>
      </c>
      <c r="K10291" t="s">
        <v>14490</v>
      </c>
      <c r="L10291" t="s">
        <v>14491</v>
      </c>
      <c r="M10291" t="s">
        <v>14492</v>
      </c>
      <c r="N10291" s="126"/>
      <c r="Q10291" t="s">
        <v>14488</v>
      </c>
      <c r="R10291" t="s">
        <v>20124</v>
      </c>
      <c r="S10291" s="120">
        <v>0.6</v>
      </c>
      <c r="U10291"/>
    </row>
    <row r="10292" spans="1:21">
      <c r="A10292">
        <v>10291</v>
      </c>
      <c r="B10292" s="1" t="s">
        <v>14493</v>
      </c>
      <c r="C10292" s="1" t="s">
        <v>47</v>
      </c>
      <c r="D10292" s="1" t="s">
        <v>1355</v>
      </c>
      <c r="E10292" t="s">
        <v>399</v>
      </c>
      <c r="F10292" t="s">
        <v>14489</v>
      </c>
      <c r="G10292" t="s">
        <v>39</v>
      </c>
      <c r="H10292" t="s">
        <v>49</v>
      </c>
      <c r="I10292" t="s">
        <v>14278</v>
      </c>
      <c r="J10292" s="1">
        <v>3</v>
      </c>
      <c r="K10292" t="s">
        <v>14490</v>
      </c>
      <c r="L10292" t="s">
        <v>14491</v>
      </c>
      <c r="M10292" t="s">
        <v>14492</v>
      </c>
      <c r="N10292" s="126"/>
      <c r="Q10292" t="s">
        <v>14493</v>
      </c>
      <c r="R10292" t="s">
        <v>20124</v>
      </c>
      <c r="S10292" s="120">
        <v>0.6</v>
      </c>
      <c r="U10292"/>
    </row>
    <row r="10293" spans="1:21">
      <c r="A10293">
        <v>10292</v>
      </c>
      <c r="B10293" s="1" t="s">
        <v>14494</v>
      </c>
      <c r="C10293" s="1" t="s">
        <v>47</v>
      </c>
      <c r="D10293" s="1" t="s">
        <v>1355</v>
      </c>
      <c r="E10293" t="s">
        <v>399</v>
      </c>
      <c r="F10293" t="s">
        <v>14489</v>
      </c>
      <c r="G10293" t="s">
        <v>39</v>
      </c>
      <c r="H10293" t="s">
        <v>49</v>
      </c>
      <c r="I10293" t="s">
        <v>14278</v>
      </c>
      <c r="J10293" s="1">
        <v>3</v>
      </c>
      <c r="K10293" t="s">
        <v>14490</v>
      </c>
      <c r="L10293" t="s">
        <v>14491</v>
      </c>
      <c r="M10293" t="s">
        <v>14492</v>
      </c>
      <c r="N10293" s="126"/>
      <c r="Q10293" t="s">
        <v>14494</v>
      </c>
      <c r="R10293" t="s">
        <v>20124</v>
      </c>
      <c r="S10293" s="120">
        <v>0.6</v>
      </c>
      <c r="U10293"/>
    </row>
    <row r="10294" spans="1:21">
      <c r="A10294">
        <v>10293</v>
      </c>
      <c r="B10294" s="1" t="s">
        <v>14495</v>
      </c>
      <c r="C10294" s="1" t="s">
        <v>164</v>
      </c>
      <c r="D10294" s="1" t="s">
        <v>1355</v>
      </c>
      <c r="E10294" t="s">
        <v>399</v>
      </c>
      <c r="F10294" t="s">
        <v>14496</v>
      </c>
      <c r="G10294" t="s">
        <v>39</v>
      </c>
      <c r="H10294" t="s">
        <v>166</v>
      </c>
      <c r="I10294" t="s">
        <v>14278</v>
      </c>
      <c r="J10294" s="1">
        <v>3</v>
      </c>
      <c r="K10294" t="s">
        <v>14496</v>
      </c>
      <c r="L10294" t="s">
        <v>14497</v>
      </c>
      <c r="M10294" t="s">
        <v>14498</v>
      </c>
      <c r="N10294" s="126"/>
      <c r="Q10294" t="s">
        <v>14495</v>
      </c>
      <c r="R10294" t="s">
        <v>20125</v>
      </c>
      <c r="S10294" s="120">
        <v>0.6</v>
      </c>
      <c r="U10294"/>
    </row>
    <row r="10295" spans="1:21">
      <c r="A10295">
        <v>10294</v>
      </c>
      <c r="B10295" s="1" t="s">
        <v>14499</v>
      </c>
      <c r="C10295" s="1" t="s">
        <v>164</v>
      </c>
      <c r="D10295" s="1" t="s">
        <v>1355</v>
      </c>
      <c r="E10295" t="s">
        <v>399</v>
      </c>
      <c r="F10295" t="s">
        <v>14496</v>
      </c>
      <c r="G10295" t="s">
        <v>39</v>
      </c>
      <c r="H10295" t="s">
        <v>166</v>
      </c>
      <c r="I10295" t="s">
        <v>14278</v>
      </c>
      <c r="J10295" s="1">
        <v>3</v>
      </c>
      <c r="K10295" t="s">
        <v>14496</v>
      </c>
      <c r="L10295" t="s">
        <v>14497</v>
      </c>
      <c r="M10295" t="s">
        <v>14498</v>
      </c>
      <c r="N10295" s="126"/>
      <c r="Q10295" t="s">
        <v>14499</v>
      </c>
      <c r="R10295" t="s">
        <v>20125</v>
      </c>
      <c r="S10295" s="120">
        <v>0.6</v>
      </c>
      <c r="U10295"/>
    </row>
    <row r="10296" spans="1:21">
      <c r="A10296">
        <v>10295</v>
      </c>
      <c r="B10296" s="1" t="s">
        <v>8341</v>
      </c>
      <c r="C10296" s="1" t="s">
        <v>164</v>
      </c>
      <c r="D10296" s="1" t="s">
        <v>1355</v>
      </c>
      <c r="E10296" t="s">
        <v>399</v>
      </c>
      <c r="F10296" t="s">
        <v>14496</v>
      </c>
      <c r="G10296" t="s">
        <v>39</v>
      </c>
      <c r="H10296" t="s">
        <v>166</v>
      </c>
      <c r="I10296" t="s">
        <v>14278</v>
      </c>
      <c r="J10296" s="1">
        <v>3</v>
      </c>
      <c r="K10296" t="s">
        <v>14496</v>
      </c>
      <c r="L10296" t="s">
        <v>14497</v>
      </c>
      <c r="M10296" t="s">
        <v>14498</v>
      </c>
      <c r="N10296" s="126"/>
      <c r="Q10296" t="s">
        <v>8341</v>
      </c>
      <c r="R10296" t="s">
        <v>20125</v>
      </c>
      <c r="S10296" s="120">
        <v>0.6</v>
      </c>
      <c r="U10296"/>
    </row>
    <row r="10297" spans="1:21">
      <c r="A10297">
        <v>10296</v>
      </c>
      <c r="B10297" s="1" t="s">
        <v>14423</v>
      </c>
      <c r="C10297" s="1" t="s">
        <v>164</v>
      </c>
      <c r="D10297" s="1" t="s">
        <v>1355</v>
      </c>
      <c r="E10297" t="s">
        <v>399</v>
      </c>
      <c r="F10297" t="s">
        <v>14496</v>
      </c>
      <c r="G10297" t="s">
        <v>39</v>
      </c>
      <c r="H10297" t="s">
        <v>166</v>
      </c>
      <c r="I10297" t="s">
        <v>14278</v>
      </c>
      <c r="J10297" s="1">
        <v>3</v>
      </c>
      <c r="K10297" t="s">
        <v>14496</v>
      </c>
      <c r="L10297" t="s">
        <v>14497</v>
      </c>
      <c r="M10297" t="s">
        <v>14498</v>
      </c>
      <c r="N10297" s="126"/>
      <c r="Q10297" t="s">
        <v>14423</v>
      </c>
      <c r="R10297" t="s">
        <v>20125</v>
      </c>
      <c r="S10297" s="120">
        <v>0.6</v>
      </c>
      <c r="U10297"/>
    </row>
    <row r="10298" spans="1:21">
      <c r="A10298">
        <v>10297</v>
      </c>
      <c r="B10298" s="1" t="s">
        <v>14500</v>
      </c>
      <c r="C10298" s="1" t="s">
        <v>164</v>
      </c>
      <c r="D10298" s="1" t="s">
        <v>1355</v>
      </c>
      <c r="E10298" t="s">
        <v>399</v>
      </c>
      <c r="F10298" t="s">
        <v>14496</v>
      </c>
      <c r="G10298" t="s">
        <v>39</v>
      </c>
      <c r="H10298" t="s">
        <v>166</v>
      </c>
      <c r="I10298" t="s">
        <v>14278</v>
      </c>
      <c r="J10298" s="1">
        <v>3</v>
      </c>
      <c r="K10298" t="s">
        <v>14496</v>
      </c>
      <c r="L10298" t="s">
        <v>14497</v>
      </c>
      <c r="M10298" t="s">
        <v>14498</v>
      </c>
      <c r="N10298" s="126"/>
      <c r="Q10298" t="s">
        <v>14500</v>
      </c>
      <c r="R10298" t="s">
        <v>20125</v>
      </c>
      <c r="S10298" s="120">
        <v>0.6</v>
      </c>
      <c r="U10298"/>
    </row>
    <row r="10299" spans="1:21">
      <c r="A10299">
        <v>10298</v>
      </c>
      <c r="B10299" s="1" t="s">
        <v>14501</v>
      </c>
      <c r="C10299" s="1" t="s">
        <v>164</v>
      </c>
      <c r="D10299" s="1" t="s">
        <v>1355</v>
      </c>
      <c r="E10299" t="s">
        <v>399</v>
      </c>
      <c r="F10299" t="s">
        <v>14496</v>
      </c>
      <c r="G10299" t="s">
        <v>39</v>
      </c>
      <c r="H10299" t="s">
        <v>166</v>
      </c>
      <c r="I10299" t="s">
        <v>14278</v>
      </c>
      <c r="J10299" s="1">
        <v>3</v>
      </c>
      <c r="K10299" t="s">
        <v>14496</v>
      </c>
      <c r="L10299" t="s">
        <v>14497</v>
      </c>
      <c r="M10299" t="s">
        <v>14498</v>
      </c>
      <c r="N10299" s="126"/>
      <c r="Q10299" t="s">
        <v>14501</v>
      </c>
      <c r="R10299" t="s">
        <v>20125</v>
      </c>
      <c r="S10299" s="120">
        <v>0.6</v>
      </c>
      <c r="U10299"/>
    </row>
    <row r="10300" spans="1:21">
      <c r="A10300">
        <v>10299</v>
      </c>
      <c r="B10300" s="1" t="s">
        <v>14502</v>
      </c>
      <c r="C10300" s="1" t="s">
        <v>164</v>
      </c>
      <c r="D10300" s="1" t="s">
        <v>1355</v>
      </c>
      <c r="E10300" t="s">
        <v>399</v>
      </c>
      <c r="F10300" t="s">
        <v>14496</v>
      </c>
      <c r="G10300" t="s">
        <v>39</v>
      </c>
      <c r="H10300" t="s">
        <v>166</v>
      </c>
      <c r="I10300" t="s">
        <v>14278</v>
      </c>
      <c r="J10300" s="1">
        <v>3</v>
      </c>
      <c r="K10300" t="s">
        <v>14496</v>
      </c>
      <c r="L10300" t="s">
        <v>14497</v>
      </c>
      <c r="M10300" t="s">
        <v>14498</v>
      </c>
      <c r="N10300" s="126"/>
      <c r="Q10300" t="s">
        <v>14502</v>
      </c>
      <c r="R10300" t="s">
        <v>20125</v>
      </c>
      <c r="S10300" s="120">
        <v>0.6</v>
      </c>
      <c r="U10300"/>
    </row>
    <row r="10301" spans="1:21">
      <c r="A10301">
        <v>10300</v>
      </c>
      <c r="B10301" s="1" t="s">
        <v>14503</v>
      </c>
      <c r="C10301" s="1" t="s">
        <v>164</v>
      </c>
      <c r="D10301" s="1" t="s">
        <v>1355</v>
      </c>
      <c r="E10301" t="s">
        <v>399</v>
      </c>
      <c r="F10301" t="s">
        <v>14496</v>
      </c>
      <c r="G10301" t="s">
        <v>39</v>
      </c>
      <c r="H10301" t="s">
        <v>166</v>
      </c>
      <c r="I10301" t="s">
        <v>14278</v>
      </c>
      <c r="J10301" s="1">
        <v>3</v>
      </c>
      <c r="K10301" t="s">
        <v>14496</v>
      </c>
      <c r="L10301" t="s">
        <v>14497</v>
      </c>
      <c r="M10301" t="s">
        <v>14498</v>
      </c>
      <c r="N10301" s="126"/>
      <c r="Q10301" t="s">
        <v>14503</v>
      </c>
      <c r="R10301" t="s">
        <v>20125</v>
      </c>
      <c r="S10301" s="120">
        <v>0.6</v>
      </c>
      <c r="U10301"/>
    </row>
    <row r="10302" spans="1:21">
      <c r="A10302">
        <v>10301</v>
      </c>
      <c r="B10302" s="1" t="s">
        <v>14504</v>
      </c>
      <c r="C10302" s="1" t="s">
        <v>164</v>
      </c>
      <c r="D10302" s="1" t="s">
        <v>1355</v>
      </c>
      <c r="E10302" t="s">
        <v>399</v>
      </c>
      <c r="F10302" t="s">
        <v>14496</v>
      </c>
      <c r="G10302" t="s">
        <v>39</v>
      </c>
      <c r="H10302" t="s">
        <v>166</v>
      </c>
      <c r="I10302" t="s">
        <v>14278</v>
      </c>
      <c r="J10302" s="1">
        <v>3</v>
      </c>
      <c r="K10302" t="s">
        <v>14496</v>
      </c>
      <c r="L10302" t="s">
        <v>14497</v>
      </c>
      <c r="M10302" t="s">
        <v>14498</v>
      </c>
      <c r="N10302" s="126"/>
      <c r="Q10302" t="s">
        <v>14504</v>
      </c>
      <c r="R10302" t="s">
        <v>20125</v>
      </c>
      <c r="S10302" s="120">
        <v>0.6</v>
      </c>
      <c r="U10302"/>
    </row>
    <row r="10303" spans="1:21">
      <c r="A10303">
        <v>10302</v>
      </c>
      <c r="B10303" s="1" t="s">
        <v>14505</v>
      </c>
      <c r="C10303" s="1" t="s">
        <v>164</v>
      </c>
      <c r="D10303" s="1" t="s">
        <v>1355</v>
      </c>
      <c r="E10303" t="s">
        <v>399</v>
      </c>
      <c r="F10303" t="s">
        <v>14496</v>
      </c>
      <c r="G10303" t="s">
        <v>39</v>
      </c>
      <c r="H10303" t="s">
        <v>166</v>
      </c>
      <c r="I10303" t="s">
        <v>14278</v>
      </c>
      <c r="J10303" s="1">
        <v>3</v>
      </c>
      <c r="K10303" t="s">
        <v>14496</v>
      </c>
      <c r="L10303" t="s">
        <v>14497</v>
      </c>
      <c r="M10303" t="s">
        <v>14498</v>
      </c>
      <c r="N10303" s="126"/>
      <c r="Q10303" t="s">
        <v>14505</v>
      </c>
      <c r="R10303" t="s">
        <v>20125</v>
      </c>
      <c r="S10303" s="120">
        <v>0.6</v>
      </c>
      <c r="U10303"/>
    </row>
    <row r="10304" spans="1:21">
      <c r="A10304">
        <v>10303</v>
      </c>
      <c r="B10304" s="1" t="s">
        <v>14506</v>
      </c>
      <c r="C10304" s="1" t="s">
        <v>164</v>
      </c>
      <c r="D10304" s="1" t="s">
        <v>1355</v>
      </c>
      <c r="E10304" t="s">
        <v>399</v>
      </c>
      <c r="F10304" t="s">
        <v>14496</v>
      </c>
      <c r="G10304" t="s">
        <v>39</v>
      </c>
      <c r="H10304" t="s">
        <v>166</v>
      </c>
      <c r="I10304" t="s">
        <v>14278</v>
      </c>
      <c r="J10304" s="1">
        <v>3</v>
      </c>
      <c r="K10304" t="s">
        <v>14496</v>
      </c>
      <c r="L10304" t="s">
        <v>14497</v>
      </c>
      <c r="M10304" t="s">
        <v>14498</v>
      </c>
      <c r="N10304" s="126"/>
      <c r="Q10304" t="s">
        <v>14506</v>
      </c>
      <c r="R10304" t="s">
        <v>20125</v>
      </c>
      <c r="S10304" s="120">
        <v>0.6</v>
      </c>
      <c r="U10304"/>
    </row>
    <row r="10305" spans="1:21">
      <c r="A10305">
        <v>10304</v>
      </c>
      <c r="B10305" s="1" t="s">
        <v>14427</v>
      </c>
      <c r="C10305" s="1" t="s">
        <v>164</v>
      </c>
      <c r="D10305" s="1" t="s">
        <v>1355</v>
      </c>
      <c r="E10305" t="s">
        <v>399</v>
      </c>
      <c r="F10305" t="s">
        <v>14496</v>
      </c>
      <c r="G10305" t="s">
        <v>39</v>
      </c>
      <c r="H10305" t="s">
        <v>166</v>
      </c>
      <c r="I10305" t="s">
        <v>14278</v>
      </c>
      <c r="J10305" s="1">
        <v>3</v>
      </c>
      <c r="K10305" t="s">
        <v>14496</v>
      </c>
      <c r="L10305" t="s">
        <v>14497</v>
      </c>
      <c r="M10305" t="s">
        <v>14498</v>
      </c>
      <c r="N10305" s="126">
        <v>0.1</v>
      </c>
      <c r="Q10305" t="s">
        <v>14427</v>
      </c>
      <c r="R10305" t="s">
        <v>20125</v>
      </c>
      <c r="S10305" s="120">
        <v>0.6</v>
      </c>
      <c r="U10305"/>
    </row>
    <row r="10306" spans="1:21">
      <c r="A10306">
        <v>10305</v>
      </c>
      <c r="B10306" s="1" t="s">
        <v>14507</v>
      </c>
      <c r="C10306" s="1" t="s">
        <v>175</v>
      </c>
      <c r="D10306" s="1" t="s">
        <v>1355</v>
      </c>
      <c r="E10306" t="s">
        <v>399</v>
      </c>
      <c r="F10306" t="s">
        <v>14508</v>
      </c>
      <c r="G10306" t="s">
        <v>39</v>
      </c>
      <c r="H10306" t="s">
        <v>177</v>
      </c>
      <c r="I10306" t="s">
        <v>14278</v>
      </c>
      <c r="J10306" s="1">
        <v>3</v>
      </c>
      <c r="K10306" t="s">
        <v>14509</v>
      </c>
      <c r="L10306" t="s">
        <v>14510</v>
      </c>
      <c r="M10306" t="s">
        <v>14511</v>
      </c>
      <c r="N10306" s="126">
        <v>0.1</v>
      </c>
      <c r="Q10306" t="s">
        <v>14507</v>
      </c>
      <c r="R10306" t="s">
        <v>20126</v>
      </c>
      <c r="S10306" s="120">
        <v>0.6</v>
      </c>
      <c r="U10306"/>
    </row>
    <row r="10307" spans="1:21">
      <c r="A10307">
        <v>10306</v>
      </c>
      <c r="B10307" s="1" t="s">
        <v>14512</v>
      </c>
      <c r="C10307" s="1" t="s">
        <v>175</v>
      </c>
      <c r="D10307" s="1" t="s">
        <v>1355</v>
      </c>
      <c r="E10307" t="s">
        <v>399</v>
      </c>
      <c r="F10307" t="s">
        <v>14508</v>
      </c>
      <c r="G10307" t="s">
        <v>39</v>
      </c>
      <c r="H10307" t="s">
        <v>177</v>
      </c>
      <c r="I10307" t="s">
        <v>14278</v>
      </c>
      <c r="J10307" s="1">
        <v>3</v>
      </c>
      <c r="K10307" t="s">
        <v>14509</v>
      </c>
      <c r="L10307" t="s">
        <v>14510</v>
      </c>
      <c r="M10307" t="s">
        <v>14511</v>
      </c>
      <c r="N10307" s="126"/>
      <c r="Q10307" t="s">
        <v>14512</v>
      </c>
      <c r="R10307" t="s">
        <v>20126</v>
      </c>
      <c r="S10307" s="120">
        <v>0.6</v>
      </c>
      <c r="U10307"/>
    </row>
    <row r="10308" spans="1:21">
      <c r="A10308">
        <v>10307</v>
      </c>
      <c r="B10308" s="1" t="s">
        <v>14513</v>
      </c>
      <c r="C10308" s="1" t="s">
        <v>36</v>
      </c>
      <c r="D10308" s="1" t="s">
        <v>1355</v>
      </c>
      <c r="E10308" t="s">
        <v>399</v>
      </c>
      <c r="F10308" t="s">
        <v>14514</v>
      </c>
      <c r="G10308" t="s">
        <v>39</v>
      </c>
      <c r="H10308" t="s">
        <v>40</v>
      </c>
      <c r="I10308" t="s">
        <v>14278</v>
      </c>
      <c r="J10308" s="1">
        <v>3</v>
      </c>
      <c r="K10308" t="s">
        <v>14515</v>
      </c>
      <c r="L10308" t="s">
        <v>14516</v>
      </c>
      <c r="M10308" t="s">
        <v>14517</v>
      </c>
      <c r="N10308" s="126"/>
      <c r="Q10308" t="s">
        <v>14513</v>
      </c>
      <c r="R10308" t="s">
        <v>20127</v>
      </c>
      <c r="S10308" s="120">
        <v>0.6</v>
      </c>
      <c r="U10308"/>
    </row>
    <row r="10309" spans="1:21">
      <c r="A10309">
        <v>10308</v>
      </c>
      <c r="B10309" s="1" t="s">
        <v>14518</v>
      </c>
      <c r="C10309" s="1" t="s">
        <v>36</v>
      </c>
      <c r="D10309" s="1" t="s">
        <v>1355</v>
      </c>
      <c r="E10309" t="s">
        <v>399</v>
      </c>
      <c r="F10309" t="s">
        <v>14514</v>
      </c>
      <c r="G10309" t="s">
        <v>39</v>
      </c>
      <c r="H10309" t="s">
        <v>40</v>
      </c>
      <c r="I10309" t="s">
        <v>14278</v>
      </c>
      <c r="J10309" s="1">
        <v>3</v>
      </c>
      <c r="K10309" t="s">
        <v>14515</v>
      </c>
      <c r="L10309" t="s">
        <v>14516</v>
      </c>
      <c r="M10309" t="s">
        <v>14517</v>
      </c>
      <c r="N10309" s="126"/>
      <c r="Q10309" t="s">
        <v>14518</v>
      </c>
      <c r="R10309" t="s">
        <v>20127</v>
      </c>
      <c r="S10309" s="120">
        <v>0.6</v>
      </c>
      <c r="U10309"/>
    </row>
    <row r="10310" spans="1:21">
      <c r="A10310">
        <v>10309</v>
      </c>
      <c r="B10310" s="1" t="s">
        <v>14519</v>
      </c>
      <c r="C10310" s="1" t="s">
        <v>36</v>
      </c>
      <c r="D10310" s="1" t="s">
        <v>1355</v>
      </c>
      <c r="E10310" t="s">
        <v>399</v>
      </c>
      <c r="F10310" t="s">
        <v>14514</v>
      </c>
      <c r="G10310" t="s">
        <v>39</v>
      </c>
      <c r="H10310" t="s">
        <v>40</v>
      </c>
      <c r="I10310" t="s">
        <v>14278</v>
      </c>
      <c r="J10310" s="1">
        <v>3</v>
      </c>
      <c r="K10310" t="s">
        <v>14515</v>
      </c>
      <c r="L10310" t="s">
        <v>14516</v>
      </c>
      <c r="M10310" t="s">
        <v>14517</v>
      </c>
      <c r="N10310" s="126"/>
      <c r="Q10310" t="s">
        <v>14519</v>
      </c>
      <c r="R10310" t="s">
        <v>20127</v>
      </c>
      <c r="S10310" s="120">
        <v>0.6</v>
      </c>
      <c r="U10310"/>
    </row>
    <row r="10311" spans="1:21">
      <c r="A10311">
        <v>10310</v>
      </c>
      <c r="B10311" s="1" t="s">
        <v>12888</v>
      </c>
      <c r="C10311" s="1" t="s">
        <v>201</v>
      </c>
      <c r="D10311" s="1" t="s">
        <v>1355</v>
      </c>
      <c r="E10311" t="s">
        <v>399</v>
      </c>
      <c r="F10311" t="s">
        <v>14520</v>
      </c>
      <c r="G10311" t="s">
        <v>39</v>
      </c>
      <c r="H10311" t="s">
        <v>203</v>
      </c>
      <c r="I10311" t="s">
        <v>14278</v>
      </c>
      <c r="J10311" s="1">
        <v>3</v>
      </c>
      <c r="K10311" t="s">
        <v>14520</v>
      </c>
      <c r="L10311" t="s">
        <v>14521</v>
      </c>
      <c r="M10311" t="s">
        <v>14522</v>
      </c>
      <c r="N10311" s="126"/>
      <c r="Q10311" t="s">
        <v>12888</v>
      </c>
      <c r="R10311" t="s">
        <v>20128</v>
      </c>
      <c r="S10311" s="120">
        <v>0.6</v>
      </c>
      <c r="U10311"/>
    </row>
    <row r="10312" spans="1:21">
      <c r="A10312">
        <v>10311</v>
      </c>
      <c r="B10312" s="1" t="s">
        <v>14523</v>
      </c>
      <c r="C10312" s="1" t="s">
        <v>201</v>
      </c>
      <c r="D10312" s="1" t="s">
        <v>1355</v>
      </c>
      <c r="E10312" t="s">
        <v>399</v>
      </c>
      <c r="F10312" t="s">
        <v>14520</v>
      </c>
      <c r="G10312" t="s">
        <v>39</v>
      </c>
      <c r="H10312" t="s">
        <v>203</v>
      </c>
      <c r="I10312" t="s">
        <v>14278</v>
      </c>
      <c r="J10312" s="1">
        <v>3</v>
      </c>
      <c r="K10312" t="s">
        <v>14520</v>
      </c>
      <c r="L10312" t="s">
        <v>14521</v>
      </c>
      <c r="M10312" t="s">
        <v>14522</v>
      </c>
      <c r="N10312" s="126"/>
      <c r="Q10312" t="s">
        <v>14523</v>
      </c>
      <c r="R10312" t="s">
        <v>20128</v>
      </c>
      <c r="S10312" s="120">
        <v>0.6</v>
      </c>
      <c r="U10312"/>
    </row>
    <row r="10313" spans="1:21">
      <c r="A10313">
        <v>10312</v>
      </c>
      <c r="B10313" s="1" t="s">
        <v>14524</v>
      </c>
      <c r="C10313" s="1" t="s">
        <v>201</v>
      </c>
      <c r="D10313" s="1" t="s">
        <v>1355</v>
      </c>
      <c r="E10313" t="s">
        <v>399</v>
      </c>
      <c r="F10313" t="s">
        <v>14520</v>
      </c>
      <c r="G10313" t="s">
        <v>39</v>
      </c>
      <c r="H10313" t="s">
        <v>203</v>
      </c>
      <c r="I10313" t="s">
        <v>14278</v>
      </c>
      <c r="J10313" s="1">
        <v>3</v>
      </c>
      <c r="K10313" t="s">
        <v>14520</v>
      </c>
      <c r="L10313" t="s">
        <v>14521</v>
      </c>
      <c r="M10313" t="s">
        <v>14522</v>
      </c>
      <c r="N10313" s="126"/>
      <c r="Q10313" t="s">
        <v>14524</v>
      </c>
      <c r="R10313" t="s">
        <v>20128</v>
      </c>
      <c r="S10313" s="120">
        <v>0.6</v>
      </c>
      <c r="U10313"/>
    </row>
    <row r="10314" spans="1:21">
      <c r="A10314">
        <v>10313</v>
      </c>
      <c r="B10314" s="1" t="s">
        <v>14525</v>
      </c>
      <c r="C10314" s="1" t="s">
        <v>201</v>
      </c>
      <c r="D10314" s="1" t="s">
        <v>1355</v>
      </c>
      <c r="E10314" t="s">
        <v>399</v>
      </c>
      <c r="F10314" t="s">
        <v>14520</v>
      </c>
      <c r="G10314" t="s">
        <v>39</v>
      </c>
      <c r="H10314" t="s">
        <v>203</v>
      </c>
      <c r="I10314" t="s">
        <v>14278</v>
      </c>
      <c r="J10314" s="1">
        <v>3</v>
      </c>
      <c r="K10314" t="s">
        <v>14520</v>
      </c>
      <c r="L10314" t="s">
        <v>14521</v>
      </c>
      <c r="M10314" t="s">
        <v>14522</v>
      </c>
      <c r="N10314" s="126"/>
      <c r="Q10314" t="s">
        <v>14525</v>
      </c>
      <c r="R10314" t="s">
        <v>20128</v>
      </c>
      <c r="S10314" s="120">
        <v>0.6</v>
      </c>
      <c r="U10314"/>
    </row>
    <row r="10315" spans="1:21">
      <c r="A10315">
        <v>10314</v>
      </c>
      <c r="B10315" s="1" t="s">
        <v>14526</v>
      </c>
      <c r="C10315" s="1" t="s">
        <v>64</v>
      </c>
      <c r="D10315" s="1" t="s">
        <v>1355</v>
      </c>
      <c r="E10315" t="s">
        <v>642</v>
      </c>
      <c r="F10315" t="s">
        <v>14527</v>
      </c>
      <c r="G10315" t="s">
        <v>39</v>
      </c>
      <c r="H10315" t="s">
        <v>67</v>
      </c>
      <c r="I10315" t="s">
        <v>14278</v>
      </c>
      <c r="J10315" s="1">
        <v>5</v>
      </c>
      <c r="K10315" t="s">
        <v>14527</v>
      </c>
      <c r="L10315" t="s">
        <v>14528</v>
      </c>
      <c r="M10315" t="s">
        <v>14529</v>
      </c>
      <c r="N10315" s="126"/>
      <c r="Q10315" t="s">
        <v>14526</v>
      </c>
      <c r="R10315" t="s">
        <v>20129</v>
      </c>
      <c r="S10315" s="120">
        <v>0.6</v>
      </c>
      <c r="U10315"/>
    </row>
    <row r="10316" spans="1:21">
      <c r="A10316">
        <v>10315</v>
      </c>
      <c r="B10316" s="1" t="s">
        <v>14530</v>
      </c>
      <c r="C10316" s="1" t="s">
        <v>64</v>
      </c>
      <c r="D10316" s="1" t="s">
        <v>1355</v>
      </c>
      <c r="E10316" t="s">
        <v>642</v>
      </c>
      <c r="F10316" t="s">
        <v>14527</v>
      </c>
      <c r="G10316" t="s">
        <v>39</v>
      </c>
      <c r="H10316" t="s">
        <v>67</v>
      </c>
      <c r="I10316" t="s">
        <v>14278</v>
      </c>
      <c r="J10316" s="1">
        <v>5</v>
      </c>
      <c r="K10316" t="s">
        <v>14527</v>
      </c>
      <c r="L10316" t="s">
        <v>14528</v>
      </c>
      <c r="M10316" t="s">
        <v>14529</v>
      </c>
      <c r="N10316" s="126"/>
      <c r="Q10316" t="s">
        <v>14530</v>
      </c>
      <c r="R10316" t="s">
        <v>20129</v>
      </c>
      <c r="S10316" s="120">
        <v>0.6</v>
      </c>
      <c r="U10316"/>
    </row>
    <row r="10317" spans="1:21">
      <c r="A10317">
        <v>10316</v>
      </c>
      <c r="B10317" s="1" t="s">
        <v>14531</v>
      </c>
      <c r="C10317" s="1" t="s">
        <v>64</v>
      </c>
      <c r="D10317" s="1" t="s">
        <v>1355</v>
      </c>
      <c r="E10317" t="s">
        <v>642</v>
      </c>
      <c r="F10317" t="s">
        <v>14527</v>
      </c>
      <c r="G10317" t="s">
        <v>39</v>
      </c>
      <c r="H10317" t="s">
        <v>67</v>
      </c>
      <c r="I10317" t="s">
        <v>14278</v>
      </c>
      <c r="J10317" s="1">
        <v>5</v>
      </c>
      <c r="K10317" t="s">
        <v>14527</v>
      </c>
      <c r="L10317" t="s">
        <v>14528</v>
      </c>
      <c r="M10317" t="s">
        <v>14529</v>
      </c>
      <c r="N10317" s="126"/>
      <c r="Q10317" t="s">
        <v>14531</v>
      </c>
      <c r="R10317" t="s">
        <v>20129</v>
      </c>
      <c r="S10317" s="120">
        <v>0.6</v>
      </c>
      <c r="U10317"/>
    </row>
    <row r="10318" spans="1:21">
      <c r="A10318">
        <v>10317</v>
      </c>
      <c r="B10318" s="1" t="s">
        <v>14532</v>
      </c>
      <c r="C10318" s="1" t="s">
        <v>64</v>
      </c>
      <c r="D10318" s="1" t="s">
        <v>1355</v>
      </c>
      <c r="E10318" t="s">
        <v>642</v>
      </c>
      <c r="F10318" t="s">
        <v>14527</v>
      </c>
      <c r="G10318" t="s">
        <v>39</v>
      </c>
      <c r="H10318" t="s">
        <v>67</v>
      </c>
      <c r="I10318" t="s">
        <v>14278</v>
      </c>
      <c r="J10318" s="1">
        <v>5</v>
      </c>
      <c r="K10318" t="s">
        <v>14527</v>
      </c>
      <c r="L10318" t="s">
        <v>14528</v>
      </c>
      <c r="M10318" t="s">
        <v>14529</v>
      </c>
      <c r="N10318" s="126"/>
      <c r="Q10318" t="s">
        <v>14532</v>
      </c>
      <c r="R10318" t="s">
        <v>20129</v>
      </c>
      <c r="S10318" s="120">
        <v>0.6</v>
      </c>
      <c r="U10318"/>
    </row>
    <row r="10319" spans="1:21">
      <c r="A10319">
        <v>10318</v>
      </c>
      <c r="B10319" s="1" t="s">
        <v>14533</v>
      </c>
      <c r="C10319" s="1" t="s">
        <v>64</v>
      </c>
      <c r="D10319" s="1" t="s">
        <v>1355</v>
      </c>
      <c r="E10319" t="s">
        <v>642</v>
      </c>
      <c r="F10319" t="s">
        <v>14527</v>
      </c>
      <c r="G10319" t="s">
        <v>39</v>
      </c>
      <c r="H10319" t="s">
        <v>67</v>
      </c>
      <c r="I10319" t="s">
        <v>14278</v>
      </c>
      <c r="J10319" s="1">
        <v>5</v>
      </c>
      <c r="K10319" t="s">
        <v>14527</v>
      </c>
      <c r="L10319" t="s">
        <v>14528</v>
      </c>
      <c r="M10319" t="s">
        <v>14529</v>
      </c>
      <c r="N10319" s="126"/>
      <c r="Q10319" t="s">
        <v>14533</v>
      </c>
      <c r="R10319" t="s">
        <v>20129</v>
      </c>
      <c r="S10319" s="120">
        <v>0.6</v>
      </c>
      <c r="U10319"/>
    </row>
    <row r="10320" spans="1:21">
      <c r="A10320">
        <v>10319</v>
      </c>
      <c r="B10320" s="1" t="s">
        <v>14534</v>
      </c>
      <c r="C10320" s="1" t="s">
        <v>64</v>
      </c>
      <c r="D10320" s="1" t="s">
        <v>1355</v>
      </c>
      <c r="E10320" t="s">
        <v>642</v>
      </c>
      <c r="F10320" t="s">
        <v>14527</v>
      </c>
      <c r="G10320" t="s">
        <v>39</v>
      </c>
      <c r="H10320" t="s">
        <v>67</v>
      </c>
      <c r="I10320" t="s">
        <v>14278</v>
      </c>
      <c r="J10320" s="1">
        <v>5</v>
      </c>
      <c r="K10320" t="s">
        <v>14527</v>
      </c>
      <c r="L10320" t="s">
        <v>14528</v>
      </c>
      <c r="M10320" t="s">
        <v>14529</v>
      </c>
      <c r="N10320" s="126"/>
      <c r="Q10320" t="s">
        <v>14534</v>
      </c>
      <c r="R10320" t="s">
        <v>20129</v>
      </c>
      <c r="S10320" s="120">
        <v>0.6</v>
      </c>
      <c r="U10320"/>
    </row>
    <row r="10321" spans="1:21">
      <c r="A10321">
        <v>10320</v>
      </c>
      <c r="B10321" s="1" t="s">
        <v>14535</v>
      </c>
      <c r="C10321" s="1" t="s">
        <v>64</v>
      </c>
      <c r="D10321" s="1" t="s">
        <v>1355</v>
      </c>
      <c r="E10321" t="s">
        <v>642</v>
      </c>
      <c r="F10321" t="s">
        <v>14527</v>
      </c>
      <c r="G10321" t="s">
        <v>39</v>
      </c>
      <c r="H10321" t="s">
        <v>67</v>
      </c>
      <c r="I10321" t="s">
        <v>14278</v>
      </c>
      <c r="J10321" s="1">
        <v>5</v>
      </c>
      <c r="K10321" t="s">
        <v>14527</v>
      </c>
      <c r="L10321" t="s">
        <v>14528</v>
      </c>
      <c r="M10321" t="s">
        <v>14529</v>
      </c>
      <c r="N10321" s="126"/>
      <c r="Q10321" t="s">
        <v>14535</v>
      </c>
      <c r="R10321" t="s">
        <v>20129</v>
      </c>
      <c r="S10321" s="120">
        <v>0.6</v>
      </c>
      <c r="U10321"/>
    </row>
    <row r="10322" spans="1:21">
      <c r="A10322">
        <v>10321</v>
      </c>
      <c r="B10322" s="1" t="s">
        <v>14536</v>
      </c>
      <c r="C10322" s="1" t="s">
        <v>64</v>
      </c>
      <c r="D10322" s="1" t="s">
        <v>1355</v>
      </c>
      <c r="E10322" t="s">
        <v>642</v>
      </c>
      <c r="F10322" t="s">
        <v>14527</v>
      </c>
      <c r="G10322" t="s">
        <v>39</v>
      </c>
      <c r="H10322" t="s">
        <v>67</v>
      </c>
      <c r="I10322" t="s">
        <v>14278</v>
      </c>
      <c r="J10322" s="1">
        <v>5</v>
      </c>
      <c r="K10322" t="s">
        <v>14527</v>
      </c>
      <c r="L10322" t="s">
        <v>14528</v>
      </c>
      <c r="M10322" t="s">
        <v>14529</v>
      </c>
      <c r="N10322" s="126"/>
      <c r="Q10322" t="s">
        <v>14536</v>
      </c>
      <c r="R10322" t="s">
        <v>20129</v>
      </c>
      <c r="S10322" s="120">
        <v>0.6</v>
      </c>
      <c r="U10322"/>
    </row>
    <row r="10323" spans="1:21">
      <c r="A10323">
        <v>10322</v>
      </c>
      <c r="B10323" s="1" t="s">
        <v>14537</v>
      </c>
      <c r="C10323" s="1" t="s">
        <v>64</v>
      </c>
      <c r="D10323" s="1" t="s">
        <v>1355</v>
      </c>
      <c r="E10323" t="s">
        <v>642</v>
      </c>
      <c r="F10323" t="s">
        <v>14527</v>
      </c>
      <c r="G10323" t="s">
        <v>39</v>
      </c>
      <c r="H10323" t="s">
        <v>67</v>
      </c>
      <c r="I10323" t="s">
        <v>14278</v>
      </c>
      <c r="J10323" s="1">
        <v>5</v>
      </c>
      <c r="K10323" t="s">
        <v>14527</v>
      </c>
      <c r="L10323" t="s">
        <v>14528</v>
      </c>
      <c r="M10323" t="s">
        <v>14529</v>
      </c>
      <c r="N10323" s="126"/>
      <c r="Q10323" t="s">
        <v>14537</v>
      </c>
      <c r="R10323" t="s">
        <v>20129</v>
      </c>
      <c r="S10323" s="120">
        <v>0.6</v>
      </c>
      <c r="U10323"/>
    </row>
    <row r="10324" spans="1:21">
      <c r="A10324">
        <v>10323</v>
      </c>
      <c r="B10324" s="1" t="s">
        <v>14538</v>
      </c>
      <c r="C10324" s="1" t="s">
        <v>64</v>
      </c>
      <c r="D10324" s="1" t="s">
        <v>1355</v>
      </c>
      <c r="E10324" t="s">
        <v>642</v>
      </c>
      <c r="F10324" t="s">
        <v>14527</v>
      </c>
      <c r="G10324" t="s">
        <v>39</v>
      </c>
      <c r="H10324" t="s">
        <v>67</v>
      </c>
      <c r="I10324" t="s">
        <v>14278</v>
      </c>
      <c r="J10324" s="1">
        <v>5</v>
      </c>
      <c r="K10324" t="s">
        <v>14527</v>
      </c>
      <c r="L10324" t="s">
        <v>14528</v>
      </c>
      <c r="M10324" t="s">
        <v>14529</v>
      </c>
      <c r="N10324" s="126"/>
      <c r="Q10324" t="s">
        <v>14538</v>
      </c>
      <c r="R10324" t="s">
        <v>20129</v>
      </c>
      <c r="S10324" s="120">
        <v>0.6</v>
      </c>
      <c r="U10324"/>
    </row>
    <row r="10325" spans="1:21">
      <c r="A10325">
        <v>10324</v>
      </c>
      <c r="B10325" s="1" t="s">
        <v>14539</v>
      </c>
      <c r="C10325" s="1" t="s">
        <v>64</v>
      </c>
      <c r="D10325" s="1" t="s">
        <v>1355</v>
      </c>
      <c r="E10325" t="s">
        <v>642</v>
      </c>
      <c r="F10325" t="s">
        <v>14527</v>
      </c>
      <c r="G10325" t="s">
        <v>39</v>
      </c>
      <c r="H10325" t="s">
        <v>67</v>
      </c>
      <c r="I10325" t="s">
        <v>14278</v>
      </c>
      <c r="J10325" s="1">
        <v>5</v>
      </c>
      <c r="K10325" t="s">
        <v>14527</v>
      </c>
      <c r="L10325" t="s">
        <v>14528</v>
      </c>
      <c r="M10325" t="s">
        <v>14529</v>
      </c>
      <c r="N10325" s="126"/>
      <c r="Q10325" t="s">
        <v>14539</v>
      </c>
      <c r="R10325" t="s">
        <v>20129</v>
      </c>
      <c r="S10325" s="120">
        <v>0.6</v>
      </c>
      <c r="U10325"/>
    </row>
    <row r="10326" spans="1:21">
      <c r="A10326">
        <v>10325</v>
      </c>
      <c r="B10326" s="1" t="s">
        <v>14540</v>
      </c>
      <c r="C10326" s="1" t="s">
        <v>64</v>
      </c>
      <c r="D10326" s="1" t="s">
        <v>1355</v>
      </c>
      <c r="E10326" t="s">
        <v>642</v>
      </c>
      <c r="F10326" t="s">
        <v>14527</v>
      </c>
      <c r="G10326" t="s">
        <v>39</v>
      </c>
      <c r="H10326" t="s">
        <v>67</v>
      </c>
      <c r="I10326" t="s">
        <v>14278</v>
      </c>
      <c r="J10326" s="1">
        <v>5</v>
      </c>
      <c r="K10326" t="s">
        <v>14527</v>
      </c>
      <c r="L10326" t="s">
        <v>14528</v>
      </c>
      <c r="M10326" t="s">
        <v>14529</v>
      </c>
      <c r="N10326" s="126"/>
      <c r="Q10326" t="s">
        <v>14540</v>
      </c>
      <c r="R10326" t="s">
        <v>20129</v>
      </c>
      <c r="S10326" s="120">
        <v>0.6</v>
      </c>
      <c r="U10326"/>
    </row>
    <row r="10327" spans="1:21">
      <c r="A10327">
        <v>10326</v>
      </c>
      <c r="B10327" s="1" t="s">
        <v>14541</v>
      </c>
      <c r="C10327" s="1" t="s">
        <v>64</v>
      </c>
      <c r="D10327" s="1" t="s">
        <v>1355</v>
      </c>
      <c r="E10327" t="s">
        <v>642</v>
      </c>
      <c r="F10327" t="s">
        <v>14527</v>
      </c>
      <c r="G10327" t="s">
        <v>39</v>
      </c>
      <c r="H10327" t="s">
        <v>67</v>
      </c>
      <c r="I10327" t="s">
        <v>14278</v>
      </c>
      <c r="J10327" s="1">
        <v>5</v>
      </c>
      <c r="K10327" t="s">
        <v>14527</v>
      </c>
      <c r="L10327" t="s">
        <v>14528</v>
      </c>
      <c r="M10327" t="s">
        <v>14529</v>
      </c>
      <c r="N10327" s="126"/>
      <c r="Q10327" t="s">
        <v>14541</v>
      </c>
      <c r="R10327" t="s">
        <v>20129</v>
      </c>
      <c r="S10327" s="120">
        <v>0.6</v>
      </c>
      <c r="U10327"/>
    </row>
    <row r="10328" spans="1:21">
      <c r="A10328">
        <v>10327</v>
      </c>
      <c r="B10328" s="1" t="s">
        <v>14542</v>
      </c>
      <c r="C10328" s="1" t="s">
        <v>64</v>
      </c>
      <c r="D10328" s="1" t="s">
        <v>1355</v>
      </c>
      <c r="E10328" t="s">
        <v>642</v>
      </c>
      <c r="F10328" t="s">
        <v>14527</v>
      </c>
      <c r="G10328" t="s">
        <v>39</v>
      </c>
      <c r="H10328" t="s">
        <v>67</v>
      </c>
      <c r="I10328" t="s">
        <v>14278</v>
      </c>
      <c r="J10328" s="1">
        <v>5</v>
      </c>
      <c r="K10328" t="s">
        <v>14527</v>
      </c>
      <c r="L10328" t="s">
        <v>14528</v>
      </c>
      <c r="M10328" t="s">
        <v>14529</v>
      </c>
      <c r="N10328" s="126"/>
      <c r="Q10328" t="s">
        <v>14542</v>
      </c>
      <c r="R10328" t="s">
        <v>20129</v>
      </c>
      <c r="S10328" s="120">
        <v>0.6</v>
      </c>
      <c r="U10328"/>
    </row>
    <row r="10329" spans="1:21">
      <c r="A10329">
        <v>10328</v>
      </c>
      <c r="B10329" s="1" t="s">
        <v>14543</v>
      </c>
      <c r="C10329" s="1" t="s">
        <v>64</v>
      </c>
      <c r="D10329" s="1" t="s">
        <v>1355</v>
      </c>
      <c r="E10329" t="s">
        <v>642</v>
      </c>
      <c r="F10329" t="s">
        <v>14527</v>
      </c>
      <c r="G10329" t="s">
        <v>39</v>
      </c>
      <c r="H10329" t="s">
        <v>67</v>
      </c>
      <c r="I10329" t="s">
        <v>14278</v>
      </c>
      <c r="J10329" s="1">
        <v>5</v>
      </c>
      <c r="K10329" t="s">
        <v>14527</v>
      </c>
      <c r="L10329" t="s">
        <v>14528</v>
      </c>
      <c r="M10329" t="s">
        <v>14529</v>
      </c>
      <c r="N10329" s="126"/>
      <c r="Q10329" t="s">
        <v>14543</v>
      </c>
      <c r="R10329" t="s">
        <v>20129</v>
      </c>
      <c r="S10329" s="120">
        <v>0.6</v>
      </c>
      <c r="U10329"/>
    </row>
    <row r="10330" spans="1:21">
      <c r="A10330">
        <v>10329</v>
      </c>
      <c r="B10330" s="1" t="s">
        <v>14544</v>
      </c>
      <c r="C10330" s="1" t="s">
        <v>64</v>
      </c>
      <c r="D10330" s="1" t="s">
        <v>1355</v>
      </c>
      <c r="E10330" t="s">
        <v>642</v>
      </c>
      <c r="F10330" t="s">
        <v>14527</v>
      </c>
      <c r="G10330" t="s">
        <v>39</v>
      </c>
      <c r="H10330" t="s">
        <v>67</v>
      </c>
      <c r="I10330" t="s">
        <v>14278</v>
      </c>
      <c r="J10330" s="1">
        <v>5</v>
      </c>
      <c r="K10330" t="s">
        <v>14527</v>
      </c>
      <c r="L10330" t="s">
        <v>14528</v>
      </c>
      <c r="M10330" t="s">
        <v>14529</v>
      </c>
      <c r="N10330" s="126"/>
      <c r="Q10330" t="s">
        <v>14544</v>
      </c>
      <c r="R10330" t="s">
        <v>20129</v>
      </c>
      <c r="S10330" s="120">
        <v>0.6</v>
      </c>
      <c r="U10330"/>
    </row>
    <row r="10331" spans="1:21">
      <c r="A10331">
        <v>10330</v>
      </c>
      <c r="B10331" s="1" t="s">
        <v>14545</v>
      </c>
      <c r="C10331" s="1" t="s">
        <v>64</v>
      </c>
      <c r="D10331" s="1" t="s">
        <v>1355</v>
      </c>
      <c r="E10331" t="s">
        <v>642</v>
      </c>
      <c r="F10331" t="s">
        <v>14527</v>
      </c>
      <c r="G10331" t="s">
        <v>39</v>
      </c>
      <c r="H10331" t="s">
        <v>67</v>
      </c>
      <c r="I10331" t="s">
        <v>14278</v>
      </c>
      <c r="J10331" s="1">
        <v>5</v>
      </c>
      <c r="K10331" t="s">
        <v>14527</v>
      </c>
      <c r="L10331" t="s">
        <v>14528</v>
      </c>
      <c r="M10331" t="s">
        <v>14529</v>
      </c>
      <c r="N10331" s="126"/>
      <c r="Q10331" t="s">
        <v>14545</v>
      </c>
      <c r="R10331" t="s">
        <v>20129</v>
      </c>
      <c r="S10331" s="120">
        <v>0.6</v>
      </c>
      <c r="U10331"/>
    </row>
    <row r="10332" spans="1:21">
      <c r="A10332">
        <v>10331</v>
      </c>
      <c r="B10332" s="1" t="s">
        <v>14546</v>
      </c>
      <c r="C10332" s="1" t="s">
        <v>64</v>
      </c>
      <c r="D10332" s="1" t="s">
        <v>1355</v>
      </c>
      <c r="E10332" t="s">
        <v>642</v>
      </c>
      <c r="F10332" t="s">
        <v>14527</v>
      </c>
      <c r="G10332" t="s">
        <v>39</v>
      </c>
      <c r="H10332" t="s">
        <v>67</v>
      </c>
      <c r="I10332" t="s">
        <v>14278</v>
      </c>
      <c r="J10332" s="1">
        <v>5</v>
      </c>
      <c r="K10332" t="s">
        <v>14527</v>
      </c>
      <c r="L10332" t="s">
        <v>14528</v>
      </c>
      <c r="M10332" t="s">
        <v>14529</v>
      </c>
      <c r="N10332" s="126">
        <v>0.1</v>
      </c>
      <c r="Q10332" t="s">
        <v>14546</v>
      </c>
      <c r="R10332" t="s">
        <v>20129</v>
      </c>
      <c r="S10332" s="120">
        <v>0.6</v>
      </c>
      <c r="U10332"/>
    </row>
    <row r="10333" spans="1:21">
      <c r="A10333">
        <v>10332</v>
      </c>
      <c r="B10333" s="1" t="s">
        <v>78</v>
      </c>
      <c r="C10333" s="1" t="s">
        <v>78</v>
      </c>
      <c r="D10333" s="1" t="s">
        <v>1355</v>
      </c>
      <c r="E10333" t="s">
        <v>642</v>
      </c>
      <c r="F10333" t="s">
        <v>14547</v>
      </c>
      <c r="G10333" t="s">
        <v>39</v>
      </c>
      <c r="H10333" t="s">
        <v>80</v>
      </c>
      <c r="I10333" t="s">
        <v>14278</v>
      </c>
      <c r="J10333" s="1">
        <v>5</v>
      </c>
      <c r="K10333" t="s">
        <v>14547</v>
      </c>
      <c r="L10333" t="s">
        <v>14548</v>
      </c>
      <c r="M10333" t="s">
        <v>14549</v>
      </c>
      <c r="N10333" s="126"/>
      <c r="Q10333" t="s">
        <v>78</v>
      </c>
      <c r="R10333" t="s">
        <v>20130</v>
      </c>
      <c r="S10333" s="120">
        <v>0.6</v>
      </c>
      <c r="U10333"/>
    </row>
    <row r="10334" spans="1:21">
      <c r="A10334">
        <v>10333</v>
      </c>
      <c r="B10334" s="1" t="s">
        <v>14550</v>
      </c>
      <c r="C10334" s="1" t="s">
        <v>78</v>
      </c>
      <c r="D10334" s="1" t="s">
        <v>1355</v>
      </c>
      <c r="E10334" t="s">
        <v>642</v>
      </c>
      <c r="F10334" t="s">
        <v>14547</v>
      </c>
      <c r="G10334" t="s">
        <v>39</v>
      </c>
      <c r="H10334" t="s">
        <v>80</v>
      </c>
      <c r="I10334" t="s">
        <v>14278</v>
      </c>
      <c r="J10334" s="1">
        <v>5</v>
      </c>
      <c r="K10334" t="s">
        <v>14547</v>
      </c>
      <c r="L10334" t="s">
        <v>14548</v>
      </c>
      <c r="M10334" t="s">
        <v>14549</v>
      </c>
      <c r="N10334" s="126"/>
      <c r="Q10334" t="s">
        <v>14550</v>
      </c>
      <c r="R10334" t="s">
        <v>20130</v>
      </c>
      <c r="S10334" s="120">
        <v>0.6</v>
      </c>
      <c r="U10334"/>
    </row>
    <row r="10335" spans="1:21">
      <c r="A10335">
        <v>10334</v>
      </c>
      <c r="B10335" s="1" t="s">
        <v>14471</v>
      </c>
      <c r="C10335" s="1" t="s">
        <v>78</v>
      </c>
      <c r="D10335" s="1" t="s">
        <v>1355</v>
      </c>
      <c r="E10335" t="s">
        <v>642</v>
      </c>
      <c r="F10335" t="s">
        <v>14547</v>
      </c>
      <c r="G10335" t="s">
        <v>39</v>
      </c>
      <c r="H10335" t="s">
        <v>80</v>
      </c>
      <c r="I10335" t="s">
        <v>14278</v>
      </c>
      <c r="J10335" s="1">
        <v>5</v>
      </c>
      <c r="K10335" t="s">
        <v>14547</v>
      </c>
      <c r="L10335" t="s">
        <v>14548</v>
      </c>
      <c r="M10335" t="s">
        <v>14549</v>
      </c>
      <c r="N10335" s="126">
        <v>0.01</v>
      </c>
      <c r="Q10335" t="s">
        <v>14471</v>
      </c>
      <c r="R10335" t="s">
        <v>20130</v>
      </c>
      <c r="S10335" s="120">
        <v>0.6</v>
      </c>
      <c r="U10335"/>
    </row>
    <row r="10336" spans="1:21">
      <c r="A10336">
        <v>10335</v>
      </c>
      <c r="B10336" s="1" t="s">
        <v>14391</v>
      </c>
      <c r="C10336" s="1" t="s">
        <v>78</v>
      </c>
      <c r="D10336" s="1" t="s">
        <v>1355</v>
      </c>
      <c r="E10336" t="s">
        <v>642</v>
      </c>
      <c r="F10336" t="s">
        <v>14547</v>
      </c>
      <c r="G10336" t="s">
        <v>39</v>
      </c>
      <c r="H10336" t="s">
        <v>80</v>
      </c>
      <c r="I10336" t="s">
        <v>14278</v>
      </c>
      <c r="J10336" s="1">
        <v>5</v>
      </c>
      <c r="K10336" t="s">
        <v>14547</v>
      </c>
      <c r="L10336" t="s">
        <v>14548</v>
      </c>
      <c r="M10336" t="s">
        <v>14549</v>
      </c>
      <c r="N10336" s="126"/>
      <c r="Q10336" t="s">
        <v>14391</v>
      </c>
      <c r="R10336" t="s">
        <v>20130</v>
      </c>
      <c r="S10336" s="120">
        <v>0.6</v>
      </c>
      <c r="U10336"/>
    </row>
    <row r="10337" spans="1:21">
      <c r="A10337">
        <v>10336</v>
      </c>
      <c r="B10337" s="1" t="s">
        <v>14551</v>
      </c>
      <c r="C10337" s="1" t="s">
        <v>78</v>
      </c>
      <c r="D10337" s="1" t="s">
        <v>1355</v>
      </c>
      <c r="E10337" t="s">
        <v>642</v>
      </c>
      <c r="F10337" t="s">
        <v>14547</v>
      </c>
      <c r="G10337" t="s">
        <v>39</v>
      </c>
      <c r="H10337" t="s">
        <v>80</v>
      </c>
      <c r="I10337" t="s">
        <v>14278</v>
      </c>
      <c r="J10337" s="1">
        <v>5</v>
      </c>
      <c r="K10337" t="s">
        <v>14547</v>
      </c>
      <c r="L10337" t="s">
        <v>14548</v>
      </c>
      <c r="M10337" t="s">
        <v>14549</v>
      </c>
      <c r="N10337" s="126">
        <v>0.01</v>
      </c>
      <c r="Q10337" t="s">
        <v>14551</v>
      </c>
      <c r="R10337" t="s">
        <v>20130</v>
      </c>
      <c r="S10337" s="120">
        <v>0.6</v>
      </c>
      <c r="U10337"/>
    </row>
    <row r="10338" spans="1:21">
      <c r="A10338">
        <v>10337</v>
      </c>
      <c r="B10338" s="1" t="s">
        <v>14552</v>
      </c>
      <c r="C10338" s="1" t="s">
        <v>78</v>
      </c>
      <c r="D10338" s="1" t="s">
        <v>1355</v>
      </c>
      <c r="E10338" t="s">
        <v>642</v>
      </c>
      <c r="F10338" t="s">
        <v>14547</v>
      </c>
      <c r="G10338" t="s">
        <v>39</v>
      </c>
      <c r="H10338" t="s">
        <v>80</v>
      </c>
      <c r="I10338" t="s">
        <v>14278</v>
      </c>
      <c r="J10338" s="1">
        <v>5</v>
      </c>
      <c r="K10338" t="s">
        <v>14547</v>
      </c>
      <c r="L10338" t="s">
        <v>14548</v>
      </c>
      <c r="M10338" t="s">
        <v>14549</v>
      </c>
      <c r="N10338" s="126"/>
      <c r="Q10338" t="s">
        <v>14552</v>
      </c>
      <c r="R10338" t="s">
        <v>20130</v>
      </c>
      <c r="S10338" s="120">
        <v>0.6</v>
      </c>
      <c r="U10338"/>
    </row>
    <row r="10339" spans="1:21">
      <c r="A10339">
        <v>10338</v>
      </c>
      <c r="B10339" s="1" t="s">
        <v>14553</v>
      </c>
      <c r="C10339" s="1" t="s">
        <v>78</v>
      </c>
      <c r="D10339" s="1" t="s">
        <v>1355</v>
      </c>
      <c r="E10339" t="s">
        <v>642</v>
      </c>
      <c r="F10339" t="s">
        <v>14547</v>
      </c>
      <c r="G10339" t="s">
        <v>39</v>
      </c>
      <c r="H10339" t="s">
        <v>80</v>
      </c>
      <c r="I10339" t="s">
        <v>14278</v>
      </c>
      <c r="J10339" s="1">
        <v>5</v>
      </c>
      <c r="K10339" t="s">
        <v>14547</v>
      </c>
      <c r="L10339" t="s">
        <v>14548</v>
      </c>
      <c r="M10339" t="s">
        <v>14549</v>
      </c>
      <c r="N10339" s="126"/>
      <c r="Q10339" t="s">
        <v>14553</v>
      </c>
      <c r="R10339" t="s">
        <v>20130</v>
      </c>
      <c r="S10339" s="120">
        <v>0.6</v>
      </c>
      <c r="U10339"/>
    </row>
    <row r="10340" spans="1:21">
      <c r="A10340">
        <v>10339</v>
      </c>
      <c r="B10340" s="1" t="s">
        <v>14554</v>
      </c>
      <c r="C10340" s="1" t="s">
        <v>78</v>
      </c>
      <c r="D10340" s="1" t="s">
        <v>1355</v>
      </c>
      <c r="E10340" t="s">
        <v>642</v>
      </c>
      <c r="F10340" t="s">
        <v>14547</v>
      </c>
      <c r="G10340" t="s">
        <v>39</v>
      </c>
      <c r="H10340" t="s">
        <v>80</v>
      </c>
      <c r="I10340" t="s">
        <v>14278</v>
      </c>
      <c r="J10340" s="1">
        <v>5</v>
      </c>
      <c r="K10340" t="s">
        <v>14547</v>
      </c>
      <c r="L10340" t="s">
        <v>14548</v>
      </c>
      <c r="M10340" t="s">
        <v>14549</v>
      </c>
      <c r="N10340" s="126"/>
      <c r="Q10340" t="s">
        <v>14554</v>
      </c>
      <c r="R10340" t="s">
        <v>20130</v>
      </c>
      <c r="S10340" s="120">
        <v>0.6</v>
      </c>
      <c r="U10340"/>
    </row>
    <row r="10341" spans="1:21">
      <c r="A10341">
        <v>10340</v>
      </c>
      <c r="B10341" s="1" t="s">
        <v>14555</v>
      </c>
      <c r="C10341" s="1" t="s">
        <v>78</v>
      </c>
      <c r="D10341" s="1" t="s">
        <v>1355</v>
      </c>
      <c r="E10341" t="s">
        <v>642</v>
      </c>
      <c r="F10341" t="s">
        <v>14547</v>
      </c>
      <c r="G10341" t="s">
        <v>39</v>
      </c>
      <c r="H10341" t="s">
        <v>80</v>
      </c>
      <c r="I10341" t="s">
        <v>14278</v>
      </c>
      <c r="J10341" s="1">
        <v>5</v>
      </c>
      <c r="K10341" t="s">
        <v>14547</v>
      </c>
      <c r="L10341" t="s">
        <v>14548</v>
      </c>
      <c r="M10341" t="s">
        <v>14549</v>
      </c>
      <c r="N10341" s="126"/>
      <c r="Q10341" t="s">
        <v>14555</v>
      </c>
      <c r="R10341" t="s">
        <v>20130</v>
      </c>
      <c r="S10341" s="120">
        <v>0.6</v>
      </c>
      <c r="U10341"/>
    </row>
    <row r="10342" spans="1:21">
      <c r="A10342">
        <v>10341</v>
      </c>
      <c r="B10342" s="1" t="s">
        <v>14556</v>
      </c>
      <c r="C10342" s="1" t="s">
        <v>78</v>
      </c>
      <c r="D10342" s="1" t="s">
        <v>1355</v>
      </c>
      <c r="E10342" t="s">
        <v>642</v>
      </c>
      <c r="F10342" t="s">
        <v>14547</v>
      </c>
      <c r="G10342" t="s">
        <v>39</v>
      </c>
      <c r="H10342" t="s">
        <v>80</v>
      </c>
      <c r="I10342" t="s">
        <v>14278</v>
      </c>
      <c r="J10342" s="1">
        <v>5</v>
      </c>
      <c r="K10342" t="s">
        <v>14547</v>
      </c>
      <c r="L10342" t="s">
        <v>14548</v>
      </c>
      <c r="M10342" t="s">
        <v>14549</v>
      </c>
      <c r="N10342" s="126"/>
      <c r="Q10342" t="s">
        <v>14556</v>
      </c>
      <c r="R10342" t="s">
        <v>20130</v>
      </c>
      <c r="S10342" s="120">
        <v>0.6</v>
      </c>
      <c r="U10342"/>
    </row>
    <row r="10343" spans="1:21">
      <c r="A10343">
        <v>10342</v>
      </c>
      <c r="B10343" s="1" t="s">
        <v>14557</v>
      </c>
      <c r="C10343" s="1" t="s">
        <v>78</v>
      </c>
      <c r="D10343" s="1" t="s">
        <v>1355</v>
      </c>
      <c r="E10343" t="s">
        <v>642</v>
      </c>
      <c r="F10343" t="s">
        <v>14547</v>
      </c>
      <c r="G10343" t="s">
        <v>39</v>
      </c>
      <c r="H10343" t="s">
        <v>80</v>
      </c>
      <c r="I10343" t="s">
        <v>14278</v>
      </c>
      <c r="J10343" s="1">
        <v>5</v>
      </c>
      <c r="K10343" t="s">
        <v>14547</v>
      </c>
      <c r="L10343" t="s">
        <v>14548</v>
      </c>
      <c r="M10343" t="s">
        <v>14549</v>
      </c>
      <c r="N10343" s="126"/>
      <c r="Q10343" t="s">
        <v>14557</v>
      </c>
      <c r="R10343" t="s">
        <v>20130</v>
      </c>
      <c r="S10343" s="120">
        <v>0.6</v>
      </c>
      <c r="U10343"/>
    </row>
    <row r="10344" spans="1:21">
      <c r="A10344">
        <v>10343</v>
      </c>
      <c r="B10344" s="1" t="s">
        <v>14558</v>
      </c>
      <c r="C10344" s="1" t="s">
        <v>78</v>
      </c>
      <c r="D10344" s="1" t="s">
        <v>1355</v>
      </c>
      <c r="E10344" t="s">
        <v>642</v>
      </c>
      <c r="F10344" t="s">
        <v>14547</v>
      </c>
      <c r="G10344" t="s">
        <v>39</v>
      </c>
      <c r="H10344" t="s">
        <v>80</v>
      </c>
      <c r="I10344" t="s">
        <v>14278</v>
      </c>
      <c r="J10344" s="1">
        <v>5</v>
      </c>
      <c r="K10344" t="s">
        <v>14547</v>
      </c>
      <c r="L10344" t="s">
        <v>14548</v>
      </c>
      <c r="M10344" t="s">
        <v>14549</v>
      </c>
      <c r="N10344" s="126"/>
      <c r="Q10344" t="s">
        <v>14558</v>
      </c>
      <c r="R10344" t="s">
        <v>20130</v>
      </c>
      <c r="S10344" s="120">
        <v>0.6</v>
      </c>
      <c r="U10344"/>
    </row>
    <row r="10345" spans="1:21">
      <c r="A10345">
        <v>10344</v>
      </c>
      <c r="B10345" s="1" t="s">
        <v>14559</v>
      </c>
      <c r="C10345" s="1" t="s">
        <v>78</v>
      </c>
      <c r="D10345" s="1" t="s">
        <v>1355</v>
      </c>
      <c r="E10345" t="s">
        <v>642</v>
      </c>
      <c r="F10345" t="s">
        <v>14547</v>
      </c>
      <c r="G10345" t="s">
        <v>39</v>
      </c>
      <c r="H10345" t="s">
        <v>80</v>
      </c>
      <c r="I10345" t="s">
        <v>14278</v>
      </c>
      <c r="J10345" s="1">
        <v>5</v>
      </c>
      <c r="K10345" t="s">
        <v>14547</v>
      </c>
      <c r="L10345" t="s">
        <v>14548</v>
      </c>
      <c r="M10345" t="s">
        <v>14549</v>
      </c>
      <c r="N10345" s="126"/>
      <c r="Q10345" t="s">
        <v>14559</v>
      </c>
      <c r="R10345" t="s">
        <v>20130</v>
      </c>
      <c r="S10345" s="120">
        <v>0.6</v>
      </c>
      <c r="U10345"/>
    </row>
    <row r="10346" spans="1:21">
      <c r="A10346">
        <v>10345</v>
      </c>
      <c r="B10346" s="1" t="s">
        <v>14418</v>
      </c>
      <c r="C10346" s="1" t="s">
        <v>78</v>
      </c>
      <c r="D10346" s="1" t="s">
        <v>1355</v>
      </c>
      <c r="E10346" t="s">
        <v>642</v>
      </c>
      <c r="F10346" t="s">
        <v>14547</v>
      </c>
      <c r="G10346" t="s">
        <v>39</v>
      </c>
      <c r="H10346" t="s">
        <v>80</v>
      </c>
      <c r="I10346" t="s">
        <v>14278</v>
      </c>
      <c r="J10346" s="1">
        <v>5</v>
      </c>
      <c r="K10346" t="s">
        <v>14547</v>
      </c>
      <c r="L10346" t="s">
        <v>14548</v>
      </c>
      <c r="M10346" t="s">
        <v>14549</v>
      </c>
      <c r="N10346" s="126"/>
      <c r="Q10346" t="s">
        <v>14418</v>
      </c>
      <c r="R10346" t="s">
        <v>20130</v>
      </c>
      <c r="S10346" s="120">
        <v>0.6</v>
      </c>
      <c r="U10346"/>
    </row>
    <row r="10347" spans="1:21">
      <c r="A10347">
        <v>10346</v>
      </c>
      <c r="B10347" s="1" t="s">
        <v>14560</v>
      </c>
      <c r="C10347" s="1" t="s">
        <v>78</v>
      </c>
      <c r="D10347" s="1" t="s">
        <v>1355</v>
      </c>
      <c r="E10347" t="s">
        <v>642</v>
      </c>
      <c r="F10347" t="s">
        <v>14547</v>
      </c>
      <c r="G10347" t="s">
        <v>39</v>
      </c>
      <c r="H10347" t="s">
        <v>80</v>
      </c>
      <c r="I10347" t="s">
        <v>14278</v>
      </c>
      <c r="J10347" s="1">
        <v>5</v>
      </c>
      <c r="K10347" t="s">
        <v>14547</v>
      </c>
      <c r="L10347" t="s">
        <v>14548</v>
      </c>
      <c r="M10347" t="s">
        <v>14549</v>
      </c>
      <c r="N10347" s="126"/>
      <c r="Q10347" t="s">
        <v>14560</v>
      </c>
      <c r="R10347" t="s">
        <v>20130</v>
      </c>
      <c r="S10347" s="120">
        <v>0.6</v>
      </c>
      <c r="U10347"/>
    </row>
    <row r="10348" spans="1:21">
      <c r="A10348">
        <v>10347</v>
      </c>
      <c r="B10348" s="1" t="s">
        <v>14561</v>
      </c>
      <c r="C10348" s="1" t="s">
        <v>78</v>
      </c>
      <c r="D10348" s="1" t="s">
        <v>1355</v>
      </c>
      <c r="E10348" t="s">
        <v>642</v>
      </c>
      <c r="F10348" t="s">
        <v>14547</v>
      </c>
      <c r="G10348" t="s">
        <v>39</v>
      </c>
      <c r="H10348" t="s">
        <v>80</v>
      </c>
      <c r="I10348" t="s">
        <v>14278</v>
      </c>
      <c r="J10348" s="1">
        <v>5</v>
      </c>
      <c r="K10348" t="s">
        <v>14547</v>
      </c>
      <c r="L10348" t="s">
        <v>14548</v>
      </c>
      <c r="M10348" t="s">
        <v>14549</v>
      </c>
      <c r="N10348" s="126"/>
      <c r="Q10348" t="s">
        <v>14561</v>
      </c>
      <c r="R10348" t="s">
        <v>20130</v>
      </c>
      <c r="S10348" s="120">
        <v>0.6</v>
      </c>
      <c r="U10348"/>
    </row>
    <row r="10349" spans="1:21">
      <c r="A10349">
        <v>10348</v>
      </c>
      <c r="B10349" s="1" t="s">
        <v>14562</v>
      </c>
      <c r="C10349" s="1" t="s">
        <v>78</v>
      </c>
      <c r="D10349" s="1" t="s">
        <v>1355</v>
      </c>
      <c r="E10349" t="s">
        <v>642</v>
      </c>
      <c r="F10349" t="s">
        <v>14547</v>
      </c>
      <c r="G10349" t="s">
        <v>39</v>
      </c>
      <c r="H10349" t="s">
        <v>80</v>
      </c>
      <c r="I10349" t="s">
        <v>14278</v>
      </c>
      <c r="J10349" s="1">
        <v>5</v>
      </c>
      <c r="K10349" t="s">
        <v>14547</v>
      </c>
      <c r="L10349" t="s">
        <v>14548</v>
      </c>
      <c r="M10349" t="s">
        <v>14549</v>
      </c>
      <c r="N10349" s="126"/>
      <c r="Q10349" t="s">
        <v>14562</v>
      </c>
      <c r="R10349" t="s">
        <v>20130</v>
      </c>
      <c r="S10349" s="120">
        <v>0.6</v>
      </c>
      <c r="U10349"/>
    </row>
    <row r="10350" spans="1:21">
      <c r="A10350">
        <v>10349</v>
      </c>
      <c r="B10350" s="1" t="s">
        <v>14298</v>
      </c>
      <c r="C10350" s="1" t="s">
        <v>78</v>
      </c>
      <c r="D10350" s="1" t="s">
        <v>1355</v>
      </c>
      <c r="E10350" t="s">
        <v>642</v>
      </c>
      <c r="F10350" t="s">
        <v>14547</v>
      </c>
      <c r="G10350" t="s">
        <v>39</v>
      </c>
      <c r="H10350" t="s">
        <v>80</v>
      </c>
      <c r="I10350" t="s">
        <v>14278</v>
      </c>
      <c r="J10350" s="1">
        <v>5</v>
      </c>
      <c r="K10350" t="s">
        <v>14547</v>
      </c>
      <c r="L10350" t="s">
        <v>14548</v>
      </c>
      <c r="M10350" t="s">
        <v>14549</v>
      </c>
      <c r="N10350" s="126"/>
      <c r="Q10350" t="s">
        <v>14298</v>
      </c>
      <c r="R10350" t="s">
        <v>20130</v>
      </c>
      <c r="S10350" s="120">
        <v>0.6</v>
      </c>
      <c r="U10350"/>
    </row>
    <row r="10351" spans="1:21">
      <c r="A10351">
        <v>10350</v>
      </c>
      <c r="B10351" s="1" t="s">
        <v>14308</v>
      </c>
      <c r="C10351" s="1" t="s">
        <v>105</v>
      </c>
      <c r="D10351" s="1" t="s">
        <v>1355</v>
      </c>
      <c r="E10351" t="s">
        <v>642</v>
      </c>
      <c r="F10351" t="s">
        <v>14563</v>
      </c>
      <c r="G10351" t="s">
        <v>39</v>
      </c>
      <c r="H10351" t="s">
        <v>107</v>
      </c>
      <c r="I10351" t="s">
        <v>14278</v>
      </c>
      <c r="J10351" s="1">
        <v>5</v>
      </c>
      <c r="K10351" t="s">
        <v>14563</v>
      </c>
      <c r="L10351" t="s">
        <v>14564</v>
      </c>
      <c r="M10351" t="s">
        <v>14565</v>
      </c>
      <c r="N10351" s="126"/>
      <c r="Q10351" t="s">
        <v>14308</v>
      </c>
      <c r="R10351" t="s">
        <v>20131</v>
      </c>
      <c r="S10351" s="120">
        <v>0.6</v>
      </c>
      <c r="U10351"/>
    </row>
    <row r="10352" spans="1:21">
      <c r="A10352">
        <v>10351</v>
      </c>
      <c r="B10352" s="1" t="s">
        <v>14566</v>
      </c>
      <c r="C10352" s="1" t="s">
        <v>105</v>
      </c>
      <c r="D10352" s="1" t="s">
        <v>1355</v>
      </c>
      <c r="E10352" t="s">
        <v>642</v>
      </c>
      <c r="F10352" t="s">
        <v>14563</v>
      </c>
      <c r="G10352" t="s">
        <v>39</v>
      </c>
      <c r="H10352" t="s">
        <v>107</v>
      </c>
      <c r="I10352" t="s">
        <v>14278</v>
      </c>
      <c r="J10352" s="1">
        <v>5</v>
      </c>
      <c r="K10352" t="s">
        <v>14563</v>
      </c>
      <c r="L10352" t="s">
        <v>14564</v>
      </c>
      <c r="M10352" t="s">
        <v>14565</v>
      </c>
      <c r="N10352" s="126"/>
      <c r="Q10352" t="s">
        <v>14566</v>
      </c>
      <c r="R10352" t="s">
        <v>20131</v>
      </c>
      <c r="S10352" s="120">
        <v>0.6</v>
      </c>
      <c r="U10352"/>
    </row>
    <row r="10353" spans="1:21">
      <c r="A10353">
        <v>10352</v>
      </c>
      <c r="B10353" s="1" t="s">
        <v>14567</v>
      </c>
      <c r="C10353" s="1" t="s">
        <v>105</v>
      </c>
      <c r="D10353" s="1" t="s">
        <v>1355</v>
      </c>
      <c r="E10353" t="s">
        <v>642</v>
      </c>
      <c r="F10353" t="s">
        <v>14563</v>
      </c>
      <c r="G10353" t="s">
        <v>39</v>
      </c>
      <c r="H10353" t="s">
        <v>107</v>
      </c>
      <c r="I10353" t="s">
        <v>14278</v>
      </c>
      <c r="J10353" s="1">
        <v>5</v>
      </c>
      <c r="K10353" t="s">
        <v>14563</v>
      </c>
      <c r="L10353" t="s">
        <v>14564</v>
      </c>
      <c r="M10353" t="s">
        <v>14565</v>
      </c>
      <c r="N10353" s="126"/>
      <c r="Q10353" t="s">
        <v>14567</v>
      </c>
      <c r="R10353" t="s">
        <v>20131</v>
      </c>
      <c r="S10353" s="120">
        <v>0.6</v>
      </c>
      <c r="U10353"/>
    </row>
    <row r="10354" spans="1:21">
      <c r="A10354">
        <v>10353</v>
      </c>
      <c r="B10354" s="1" t="s">
        <v>14568</v>
      </c>
      <c r="C10354" s="1" t="s">
        <v>105</v>
      </c>
      <c r="D10354" s="1" t="s">
        <v>1355</v>
      </c>
      <c r="E10354" t="s">
        <v>642</v>
      </c>
      <c r="F10354" t="s">
        <v>14563</v>
      </c>
      <c r="G10354" t="s">
        <v>39</v>
      </c>
      <c r="H10354" t="s">
        <v>107</v>
      </c>
      <c r="I10354" t="s">
        <v>14278</v>
      </c>
      <c r="J10354" s="1">
        <v>5</v>
      </c>
      <c r="K10354" t="s">
        <v>14563</v>
      </c>
      <c r="L10354" t="s">
        <v>14564</v>
      </c>
      <c r="M10354" t="s">
        <v>14565</v>
      </c>
      <c r="N10354" s="126"/>
      <c r="Q10354" t="s">
        <v>14568</v>
      </c>
      <c r="R10354" t="s">
        <v>20131</v>
      </c>
      <c r="S10354" s="120">
        <v>0.6</v>
      </c>
      <c r="U10354"/>
    </row>
    <row r="10355" spans="1:21">
      <c r="A10355">
        <v>10354</v>
      </c>
      <c r="B10355" s="1" t="s">
        <v>14569</v>
      </c>
      <c r="C10355" s="1" t="s">
        <v>105</v>
      </c>
      <c r="D10355" s="1" t="s">
        <v>1355</v>
      </c>
      <c r="E10355" t="s">
        <v>642</v>
      </c>
      <c r="F10355" t="s">
        <v>14563</v>
      </c>
      <c r="G10355" t="s">
        <v>39</v>
      </c>
      <c r="H10355" t="s">
        <v>107</v>
      </c>
      <c r="I10355" t="s">
        <v>14278</v>
      </c>
      <c r="J10355" s="1">
        <v>5</v>
      </c>
      <c r="K10355" t="s">
        <v>14563</v>
      </c>
      <c r="L10355" t="s">
        <v>14564</v>
      </c>
      <c r="M10355" t="s">
        <v>14565</v>
      </c>
      <c r="N10355" s="126"/>
      <c r="Q10355" t="s">
        <v>14569</v>
      </c>
      <c r="R10355" t="s">
        <v>20131</v>
      </c>
      <c r="S10355" s="120">
        <v>0.6</v>
      </c>
      <c r="U10355"/>
    </row>
    <row r="10356" spans="1:21">
      <c r="A10356">
        <v>10355</v>
      </c>
      <c r="B10356" s="1" t="s">
        <v>14570</v>
      </c>
      <c r="C10356" s="1" t="s">
        <v>105</v>
      </c>
      <c r="D10356" s="1" t="s">
        <v>1355</v>
      </c>
      <c r="E10356" t="s">
        <v>642</v>
      </c>
      <c r="F10356" t="s">
        <v>14563</v>
      </c>
      <c r="G10356" t="s">
        <v>39</v>
      </c>
      <c r="H10356" t="s">
        <v>107</v>
      </c>
      <c r="I10356" t="s">
        <v>14278</v>
      </c>
      <c r="J10356" s="1">
        <v>5</v>
      </c>
      <c r="K10356" t="s">
        <v>14563</v>
      </c>
      <c r="L10356" t="s">
        <v>14564</v>
      </c>
      <c r="M10356" t="s">
        <v>14565</v>
      </c>
      <c r="N10356" s="126"/>
      <c r="Q10356" t="s">
        <v>14570</v>
      </c>
      <c r="R10356" t="s">
        <v>20131</v>
      </c>
      <c r="S10356" s="120">
        <v>0.6</v>
      </c>
      <c r="U10356"/>
    </row>
    <row r="10357" spans="1:21">
      <c r="A10357">
        <v>10356</v>
      </c>
      <c r="B10357" s="1" t="s">
        <v>14571</v>
      </c>
      <c r="C10357" s="1" t="s">
        <v>105</v>
      </c>
      <c r="D10357" s="1" t="s">
        <v>1355</v>
      </c>
      <c r="E10357" t="s">
        <v>642</v>
      </c>
      <c r="F10357" t="s">
        <v>14563</v>
      </c>
      <c r="G10357" t="s">
        <v>39</v>
      </c>
      <c r="H10357" t="s">
        <v>107</v>
      </c>
      <c r="I10357" t="s">
        <v>14278</v>
      </c>
      <c r="J10357" s="1">
        <v>5</v>
      </c>
      <c r="K10357" t="s">
        <v>14563</v>
      </c>
      <c r="L10357" t="s">
        <v>14564</v>
      </c>
      <c r="M10357" t="s">
        <v>14565</v>
      </c>
      <c r="N10357" s="126"/>
      <c r="Q10357" t="s">
        <v>14571</v>
      </c>
      <c r="R10357" t="s">
        <v>20131</v>
      </c>
      <c r="S10357" s="120">
        <v>0.6</v>
      </c>
      <c r="U10357"/>
    </row>
    <row r="10358" spans="1:21">
      <c r="A10358">
        <v>10357</v>
      </c>
      <c r="B10358" s="1" t="s">
        <v>14572</v>
      </c>
      <c r="C10358" s="1" t="s">
        <v>105</v>
      </c>
      <c r="D10358" s="1" t="s">
        <v>1355</v>
      </c>
      <c r="E10358" t="s">
        <v>642</v>
      </c>
      <c r="F10358" t="s">
        <v>14563</v>
      </c>
      <c r="G10358" t="s">
        <v>39</v>
      </c>
      <c r="H10358" t="s">
        <v>107</v>
      </c>
      <c r="I10358" t="s">
        <v>14278</v>
      </c>
      <c r="J10358" s="1">
        <v>5</v>
      </c>
      <c r="K10358" t="s">
        <v>14563</v>
      </c>
      <c r="L10358" t="s">
        <v>14564</v>
      </c>
      <c r="M10358" t="s">
        <v>14565</v>
      </c>
      <c r="N10358" s="126"/>
      <c r="Q10358" t="s">
        <v>14572</v>
      </c>
      <c r="R10358" t="s">
        <v>20131</v>
      </c>
      <c r="S10358" s="120">
        <v>0.6</v>
      </c>
      <c r="U10358"/>
    </row>
    <row r="10359" spans="1:21">
      <c r="A10359">
        <v>10358</v>
      </c>
      <c r="B10359" s="1" t="s">
        <v>14573</v>
      </c>
      <c r="C10359" s="1" t="s">
        <v>105</v>
      </c>
      <c r="D10359" s="1" t="s">
        <v>1355</v>
      </c>
      <c r="E10359" t="s">
        <v>642</v>
      </c>
      <c r="F10359" t="s">
        <v>14563</v>
      </c>
      <c r="G10359" t="s">
        <v>39</v>
      </c>
      <c r="H10359" t="s">
        <v>107</v>
      </c>
      <c r="I10359" t="s">
        <v>14278</v>
      </c>
      <c r="J10359" s="1">
        <v>5</v>
      </c>
      <c r="K10359" t="s">
        <v>14563</v>
      </c>
      <c r="L10359" t="s">
        <v>14564</v>
      </c>
      <c r="M10359" t="s">
        <v>14565</v>
      </c>
      <c r="N10359" s="126"/>
      <c r="Q10359" t="s">
        <v>14573</v>
      </c>
      <c r="R10359" t="s">
        <v>20131</v>
      </c>
      <c r="S10359" s="120">
        <v>0.6</v>
      </c>
      <c r="U10359"/>
    </row>
    <row r="10360" spans="1:21">
      <c r="A10360">
        <v>10359</v>
      </c>
      <c r="B10360" s="1" t="s">
        <v>14574</v>
      </c>
      <c r="C10360" s="1" t="s">
        <v>801</v>
      </c>
      <c r="D10360" s="1" t="s">
        <v>1355</v>
      </c>
      <c r="E10360" t="s">
        <v>642</v>
      </c>
      <c r="F10360" t="s">
        <v>14575</v>
      </c>
      <c r="G10360" t="s">
        <v>39</v>
      </c>
      <c r="H10360" t="s">
        <v>803</v>
      </c>
      <c r="I10360" t="s">
        <v>14278</v>
      </c>
      <c r="J10360" s="1">
        <v>5</v>
      </c>
      <c r="K10360" t="s">
        <v>14575</v>
      </c>
      <c r="L10360" t="s">
        <v>14576</v>
      </c>
      <c r="M10360" t="s">
        <v>14577</v>
      </c>
      <c r="N10360" s="126"/>
      <c r="Q10360" t="s">
        <v>14574</v>
      </c>
      <c r="R10360" t="s">
        <v>20132</v>
      </c>
      <c r="S10360" s="120">
        <v>0.6</v>
      </c>
      <c r="U10360"/>
    </row>
    <row r="10361" spans="1:21">
      <c r="A10361">
        <v>10360</v>
      </c>
      <c r="B10361" s="1" t="s">
        <v>14578</v>
      </c>
      <c r="C10361" s="1" t="s">
        <v>801</v>
      </c>
      <c r="D10361" s="1" t="s">
        <v>1355</v>
      </c>
      <c r="E10361" t="s">
        <v>642</v>
      </c>
      <c r="F10361" t="s">
        <v>14575</v>
      </c>
      <c r="G10361" t="s">
        <v>39</v>
      </c>
      <c r="H10361" t="s">
        <v>803</v>
      </c>
      <c r="I10361" t="s">
        <v>14278</v>
      </c>
      <c r="J10361" s="1">
        <v>5</v>
      </c>
      <c r="K10361" t="s">
        <v>14575</v>
      </c>
      <c r="L10361" t="s">
        <v>14576</v>
      </c>
      <c r="M10361" t="s">
        <v>14577</v>
      </c>
      <c r="N10361" s="126">
        <v>0.01</v>
      </c>
      <c r="Q10361" t="s">
        <v>14578</v>
      </c>
      <c r="R10361" t="s">
        <v>20132</v>
      </c>
      <c r="S10361" s="120">
        <v>0.6</v>
      </c>
      <c r="U10361"/>
    </row>
    <row r="10362" spans="1:21">
      <c r="A10362">
        <v>10361</v>
      </c>
      <c r="B10362" s="1" t="s">
        <v>14579</v>
      </c>
      <c r="C10362" s="1" t="s">
        <v>801</v>
      </c>
      <c r="D10362" s="1" t="s">
        <v>1355</v>
      </c>
      <c r="E10362" t="s">
        <v>642</v>
      </c>
      <c r="F10362" t="s">
        <v>14575</v>
      </c>
      <c r="G10362" t="s">
        <v>39</v>
      </c>
      <c r="H10362" t="s">
        <v>803</v>
      </c>
      <c r="I10362" t="s">
        <v>14278</v>
      </c>
      <c r="J10362" s="1">
        <v>5</v>
      </c>
      <c r="K10362" t="s">
        <v>14575</v>
      </c>
      <c r="L10362" t="s">
        <v>14576</v>
      </c>
      <c r="M10362" t="s">
        <v>14577</v>
      </c>
      <c r="N10362" s="126"/>
      <c r="Q10362" t="s">
        <v>14579</v>
      </c>
      <c r="R10362" t="s">
        <v>20132</v>
      </c>
      <c r="S10362" s="120">
        <v>0.6</v>
      </c>
      <c r="U10362"/>
    </row>
    <row r="10363" spans="1:21">
      <c r="A10363">
        <v>10362</v>
      </c>
      <c r="B10363" s="1" t="s">
        <v>8975</v>
      </c>
      <c r="C10363" s="1" t="s">
        <v>801</v>
      </c>
      <c r="D10363" s="1" t="s">
        <v>1355</v>
      </c>
      <c r="E10363" t="s">
        <v>642</v>
      </c>
      <c r="F10363" t="s">
        <v>14575</v>
      </c>
      <c r="G10363" t="s">
        <v>39</v>
      </c>
      <c r="H10363" t="s">
        <v>803</v>
      </c>
      <c r="I10363" t="s">
        <v>14278</v>
      </c>
      <c r="J10363" s="1">
        <v>5</v>
      </c>
      <c r="K10363" t="s">
        <v>14575</v>
      </c>
      <c r="L10363" t="s">
        <v>14576</v>
      </c>
      <c r="M10363" t="s">
        <v>14577</v>
      </c>
      <c r="N10363" s="126">
        <v>0.1</v>
      </c>
      <c r="Q10363" t="s">
        <v>8975</v>
      </c>
      <c r="R10363" t="s">
        <v>20132</v>
      </c>
      <c r="S10363" s="120">
        <v>0.6</v>
      </c>
      <c r="U10363"/>
    </row>
    <row r="10364" spans="1:21">
      <c r="A10364">
        <v>10363</v>
      </c>
      <c r="B10364" s="1" t="s">
        <v>14420</v>
      </c>
      <c r="C10364" s="1" t="s">
        <v>801</v>
      </c>
      <c r="D10364" s="1" t="s">
        <v>1355</v>
      </c>
      <c r="E10364" t="s">
        <v>642</v>
      </c>
      <c r="F10364" t="s">
        <v>14575</v>
      </c>
      <c r="G10364" t="s">
        <v>39</v>
      </c>
      <c r="H10364" t="s">
        <v>803</v>
      </c>
      <c r="I10364" t="s">
        <v>14278</v>
      </c>
      <c r="J10364" s="1">
        <v>5</v>
      </c>
      <c r="K10364" t="s">
        <v>14575</v>
      </c>
      <c r="L10364" t="s">
        <v>14576</v>
      </c>
      <c r="M10364" t="s">
        <v>14577</v>
      </c>
      <c r="N10364" s="126"/>
      <c r="Q10364" t="s">
        <v>14420</v>
      </c>
      <c r="R10364" t="s">
        <v>20132</v>
      </c>
      <c r="S10364" s="120">
        <v>0.6</v>
      </c>
      <c r="U10364"/>
    </row>
    <row r="10365" spans="1:21">
      <c r="A10365">
        <v>10364</v>
      </c>
      <c r="B10365" s="1" t="s">
        <v>14580</v>
      </c>
      <c r="C10365" s="1" t="s">
        <v>801</v>
      </c>
      <c r="D10365" s="1" t="s">
        <v>1355</v>
      </c>
      <c r="E10365" t="s">
        <v>642</v>
      </c>
      <c r="F10365" t="s">
        <v>14575</v>
      </c>
      <c r="G10365" t="s">
        <v>39</v>
      </c>
      <c r="H10365" t="s">
        <v>803</v>
      </c>
      <c r="I10365" t="s">
        <v>14278</v>
      </c>
      <c r="J10365" s="1">
        <v>5</v>
      </c>
      <c r="K10365" t="s">
        <v>14575</v>
      </c>
      <c r="L10365" t="s">
        <v>14576</v>
      </c>
      <c r="M10365" t="s">
        <v>14577</v>
      </c>
      <c r="N10365" s="126"/>
      <c r="Q10365" t="s">
        <v>14580</v>
      </c>
      <c r="R10365" t="s">
        <v>20132</v>
      </c>
      <c r="S10365" s="120">
        <v>0.6</v>
      </c>
      <c r="U10365"/>
    </row>
    <row r="10366" spans="1:21">
      <c r="A10366">
        <v>10365</v>
      </c>
      <c r="B10366" s="1" t="s">
        <v>14581</v>
      </c>
      <c r="C10366" s="1" t="s">
        <v>164</v>
      </c>
      <c r="D10366" s="1" t="s">
        <v>1355</v>
      </c>
      <c r="E10366" t="s">
        <v>642</v>
      </c>
      <c r="F10366" t="s">
        <v>14582</v>
      </c>
      <c r="G10366" t="s">
        <v>39</v>
      </c>
      <c r="H10366" t="s">
        <v>166</v>
      </c>
      <c r="I10366" t="s">
        <v>14278</v>
      </c>
      <c r="J10366" s="1">
        <v>5</v>
      </c>
      <c r="K10366" t="s">
        <v>14582</v>
      </c>
      <c r="L10366" t="s">
        <v>14583</v>
      </c>
      <c r="M10366" t="s">
        <v>14584</v>
      </c>
      <c r="N10366" s="126"/>
      <c r="Q10366" t="s">
        <v>14581</v>
      </c>
      <c r="R10366" t="s">
        <v>20133</v>
      </c>
      <c r="S10366" s="120">
        <v>0.6</v>
      </c>
      <c r="U10366"/>
    </row>
    <row r="10367" spans="1:21">
      <c r="A10367">
        <v>10366</v>
      </c>
      <c r="B10367" s="1" t="s">
        <v>14585</v>
      </c>
      <c r="C10367" s="1" t="s">
        <v>164</v>
      </c>
      <c r="D10367" s="1" t="s">
        <v>1355</v>
      </c>
      <c r="E10367" t="s">
        <v>642</v>
      </c>
      <c r="F10367" t="s">
        <v>14582</v>
      </c>
      <c r="G10367" t="s">
        <v>39</v>
      </c>
      <c r="H10367" t="s">
        <v>166</v>
      </c>
      <c r="I10367" t="s">
        <v>14278</v>
      </c>
      <c r="J10367" s="1">
        <v>5</v>
      </c>
      <c r="K10367" t="s">
        <v>14582</v>
      </c>
      <c r="L10367" t="s">
        <v>14583</v>
      </c>
      <c r="M10367" t="s">
        <v>14584</v>
      </c>
      <c r="N10367" s="126"/>
      <c r="Q10367" t="s">
        <v>14585</v>
      </c>
      <c r="R10367" t="s">
        <v>20133</v>
      </c>
      <c r="S10367" s="120">
        <v>0.6</v>
      </c>
      <c r="U10367"/>
    </row>
    <row r="10368" spans="1:21">
      <c r="A10368">
        <v>10367</v>
      </c>
      <c r="B10368" s="1" t="s">
        <v>14586</v>
      </c>
      <c r="C10368" s="1" t="s">
        <v>164</v>
      </c>
      <c r="D10368" s="1" t="s">
        <v>1355</v>
      </c>
      <c r="E10368" t="s">
        <v>642</v>
      </c>
      <c r="F10368" t="s">
        <v>14582</v>
      </c>
      <c r="G10368" t="s">
        <v>39</v>
      </c>
      <c r="H10368" t="s">
        <v>166</v>
      </c>
      <c r="I10368" t="s">
        <v>14278</v>
      </c>
      <c r="J10368" s="1">
        <v>5</v>
      </c>
      <c r="K10368" t="s">
        <v>14582</v>
      </c>
      <c r="L10368" t="s">
        <v>14583</v>
      </c>
      <c r="M10368" t="s">
        <v>14584</v>
      </c>
      <c r="N10368" s="126">
        <v>0.01</v>
      </c>
      <c r="Q10368" t="s">
        <v>14586</v>
      </c>
      <c r="R10368" t="s">
        <v>20133</v>
      </c>
      <c r="S10368" s="120">
        <v>0.6</v>
      </c>
      <c r="U10368"/>
    </row>
    <row r="10369" spans="1:21">
      <c r="A10369">
        <v>10368</v>
      </c>
      <c r="B10369" s="1" t="s">
        <v>14587</v>
      </c>
      <c r="C10369" s="1" t="s">
        <v>164</v>
      </c>
      <c r="D10369" s="1" t="s">
        <v>1355</v>
      </c>
      <c r="E10369" t="s">
        <v>642</v>
      </c>
      <c r="F10369" t="s">
        <v>14582</v>
      </c>
      <c r="G10369" t="s">
        <v>39</v>
      </c>
      <c r="H10369" t="s">
        <v>166</v>
      </c>
      <c r="I10369" t="s">
        <v>14278</v>
      </c>
      <c r="J10369" s="1">
        <v>5</v>
      </c>
      <c r="K10369" t="s">
        <v>14582</v>
      </c>
      <c r="L10369" t="s">
        <v>14583</v>
      </c>
      <c r="M10369" t="s">
        <v>14584</v>
      </c>
      <c r="N10369" s="126"/>
      <c r="Q10369" t="s">
        <v>14587</v>
      </c>
      <c r="R10369" t="s">
        <v>20133</v>
      </c>
      <c r="S10369" s="120">
        <v>0.6</v>
      </c>
      <c r="U10369"/>
    </row>
    <row r="10370" spans="1:21">
      <c r="A10370">
        <v>10369</v>
      </c>
      <c r="B10370" s="1" t="s">
        <v>14588</v>
      </c>
      <c r="C10370" s="1" t="s">
        <v>164</v>
      </c>
      <c r="D10370" s="1" t="s">
        <v>1355</v>
      </c>
      <c r="E10370" t="s">
        <v>642</v>
      </c>
      <c r="F10370" t="s">
        <v>14582</v>
      </c>
      <c r="G10370" t="s">
        <v>39</v>
      </c>
      <c r="H10370" t="s">
        <v>166</v>
      </c>
      <c r="I10370" t="s">
        <v>14278</v>
      </c>
      <c r="J10370" s="1">
        <v>5</v>
      </c>
      <c r="K10370" t="s">
        <v>14582</v>
      </c>
      <c r="L10370" t="s">
        <v>14583</v>
      </c>
      <c r="M10370" t="s">
        <v>14584</v>
      </c>
      <c r="N10370" s="126"/>
      <c r="Q10370" t="s">
        <v>14588</v>
      </c>
      <c r="R10370" t="s">
        <v>20133</v>
      </c>
      <c r="S10370" s="120">
        <v>0.6</v>
      </c>
      <c r="U10370"/>
    </row>
    <row r="10371" spans="1:21">
      <c r="A10371">
        <v>10370</v>
      </c>
      <c r="B10371" s="1" t="s">
        <v>14551</v>
      </c>
      <c r="C10371" s="1" t="s">
        <v>164</v>
      </c>
      <c r="D10371" s="1" t="s">
        <v>1355</v>
      </c>
      <c r="E10371" t="s">
        <v>642</v>
      </c>
      <c r="F10371" t="s">
        <v>14582</v>
      </c>
      <c r="G10371" t="s">
        <v>39</v>
      </c>
      <c r="H10371" t="s">
        <v>166</v>
      </c>
      <c r="I10371" t="s">
        <v>14278</v>
      </c>
      <c r="J10371" s="1">
        <v>5</v>
      </c>
      <c r="K10371" t="s">
        <v>14582</v>
      </c>
      <c r="L10371" t="s">
        <v>14583</v>
      </c>
      <c r="M10371" t="s">
        <v>14584</v>
      </c>
      <c r="N10371" s="126"/>
      <c r="Q10371" t="s">
        <v>14551</v>
      </c>
      <c r="R10371" t="s">
        <v>20133</v>
      </c>
      <c r="S10371" s="120">
        <v>0.6</v>
      </c>
      <c r="U10371"/>
    </row>
    <row r="10372" spans="1:21">
      <c r="A10372">
        <v>10371</v>
      </c>
      <c r="B10372" s="1" t="s">
        <v>14589</v>
      </c>
      <c r="C10372" s="1" t="s">
        <v>164</v>
      </c>
      <c r="D10372" s="1" t="s">
        <v>1355</v>
      </c>
      <c r="E10372" t="s">
        <v>642</v>
      </c>
      <c r="F10372" t="s">
        <v>14582</v>
      </c>
      <c r="G10372" t="s">
        <v>39</v>
      </c>
      <c r="H10372" t="s">
        <v>166</v>
      </c>
      <c r="I10372" t="s">
        <v>14278</v>
      </c>
      <c r="J10372" s="1">
        <v>5</v>
      </c>
      <c r="K10372" t="s">
        <v>14582</v>
      </c>
      <c r="L10372" t="s">
        <v>14583</v>
      </c>
      <c r="M10372" t="s">
        <v>14584</v>
      </c>
      <c r="N10372" s="126"/>
      <c r="Q10372" t="s">
        <v>14589</v>
      </c>
      <c r="R10372" t="s">
        <v>20133</v>
      </c>
      <c r="S10372" s="120">
        <v>0.6</v>
      </c>
      <c r="U10372"/>
    </row>
    <row r="10373" spans="1:21">
      <c r="A10373">
        <v>10372</v>
      </c>
      <c r="B10373" s="1" t="s">
        <v>1989</v>
      </c>
      <c r="C10373" s="1" t="s">
        <v>164</v>
      </c>
      <c r="D10373" s="1" t="s">
        <v>1355</v>
      </c>
      <c r="E10373" t="s">
        <v>642</v>
      </c>
      <c r="F10373" t="s">
        <v>14582</v>
      </c>
      <c r="G10373" t="s">
        <v>39</v>
      </c>
      <c r="H10373" t="s">
        <v>166</v>
      </c>
      <c r="I10373" t="s">
        <v>14590</v>
      </c>
      <c r="J10373" s="1">
        <v>2</v>
      </c>
      <c r="K10373" t="s">
        <v>14591</v>
      </c>
      <c r="L10373" t="s">
        <v>14583</v>
      </c>
      <c r="M10373" t="s">
        <v>14426</v>
      </c>
      <c r="N10373" s="126"/>
      <c r="Q10373" t="s">
        <v>1989</v>
      </c>
      <c r="R10373" t="s">
        <v>20134</v>
      </c>
      <c r="S10373" s="120">
        <v>0.6</v>
      </c>
      <c r="U10373"/>
    </row>
    <row r="10374" spans="1:21">
      <c r="A10374">
        <v>10373</v>
      </c>
      <c r="B10374" s="1" t="s">
        <v>14592</v>
      </c>
      <c r="C10374" s="1" t="s">
        <v>164</v>
      </c>
      <c r="D10374" s="1" t="s">
        <v>1355</v>
      </c>
      <c r="E10374" t="s">
        <v>642</v>
      </c>
      <c r="F10374" t="s">
        <v>14582</v>
      </c>
      <c r="G10374" t="s">
        <v>39</v>
      </c>
      <c r="H10374" t="s">
        <v>166</v>
      </c>
      <c r="I10374" t="s">
        <v>14590</v>
      </c>
      <c r="J10374" s="1">
        <v>2</v>
      </c>
      <c r="K10374" t="s">
        <v>14591</v>
      </c>
      <c r="L10374" t="s">
        <v>14583</v>
      </c>
      <c r="M10374" t="s">
        <v>14426</v>
      </c>
      <c r="N10374" s="126"/>
      <c r="Q10374" t="s">
        <v>14592</v>
      </c>
      <c r="R10374" t="s">
        <v>20134</v>
      </c>
      <c r="S10374" s="120">
        <v>0.6</v>
      </c>
      <c r="U10374"/>
    </row>
    <row r="10375" spans="1:21">
      <c r="A10375">
        <v>10374</v>
      </c>
      <c r="B10375" s="1" t="s">
        <v>14593</v>
      </c>
      <c r="C10375" s="1" t="s">
        <v>164</v>
      </c>
      <c r="D10375" s="1" t="s">
        <v>1355</v>
      </c>
      <c r="E10375" t="s">
        <v>642</v>
      </c>
      <c r="F10375" t="s">
        <v>14582</v>
      </c>
      <c r="G10375" t="s">
        <v>39</v>
      </c>
      <c r="H10375" t="s">
        <v>166</v>
      </c>
      <c r="I10375" t="s">
        <v>14278</v>
      </c>
      <c r="J10375" s="1">
        <v>5</v>
      </c>
      <c r="K10375" t="s">
        <v>14582</v>
      </c>
      <c r="L10375" t="s">
        <v>14583</v>
      </c>
      <c r="M10375" t="s">
        <v>14584</v>
      </c>
      <c r="N10375" s="126"/>
      <c r="Q10375" t="s">
        <v>14593</v>
      </c>
      <c r="R10375" t="s">
        <v>20133</v>
      </c>
      <c r="S10375" s="120">
        <v>0.6</v>
      </c>
      <c r="U10375"/>
    </row>
    <row r="10376" spans="1:21">
      <c r="A10376">
        <v>10375</v>
      </c>
      <c r="B10376" s="1" t="s">
        <v>14594</v>
      </c>
      <c r="C10376" s="1" t="s">
        <v>164</v>
      </c>
      <c r="D10376" s="1" t="s">
        <v>1355</v>
      </c>
      <c r="E10376" t="s">
        <v>642</v>
      </c>
      <c r="F10376" t="s">
        <v>14582</v>
      </c>
      <c r="G10376" t="s">
        <v>39</v>
      </c>
      <c r="H10376" t="s">
        <v>166</v>
      </c>
      <c r="I10376" t="s">
        <v>14590</v>
      </c>
      <c r="J10376" s="1">
        <v>2</v>
      </c>
      <c r="K10376" t="s">
        <v>14591</v>
      </c>
      <c r="L10376" t="s">
        <v>14583</v>
      </c>
      <c r="M10376" t="s">
        <v>14426</v>
      </c>
      <c r="N10376" s="126"/>
      <c r="Q10376" t="s">
        <v>14594</v>
      </c>
      <c r="R10376" t="s">
        <v>20134</v>
      </c>
      <c r="S10376" s="120">
        <v>0.6</v>
      </c>
      <c r="U10376"/>
    </row>
    <row r="10377" spans="1:21">
      <c r="A10377">
        <v>10376</v>
      </c>
      <c r="B10377" s="1" t="s">
        <v>14595</v>
      </c>
      <c r="C10377" s="1" t="s">
        <v>164</v>
      </c>
      <c r="D10377" s="1" t="s">
        <v>1355</v>
      </c>
      <c r="E10377" t="s">
        <v>642</v>
      </c>
      <c r="F10377" t="s">
        <v>14582</v>
      </c>
      <c r="G10377" t="s">
        <v>39</v>
      </c>
      <c r="H10377" t="s">
        <v>166</v>
      </c>
      <c r="I10377" t="s">
        <v>14590</v>
      </c>
      <c r="J10377" s="1">
        <v>2</v>
      </c>
      <c r="K10377" t="s">
        <v>14591</v>
      </c>
      <c r="L10377" t="s">
        <v>14583</v>
      </c>
      <c r="M10377" t="s">
        <v>14426</v>
      </c>
      <c r="N10377" s="126">
        <v>0.01</v>
      </c>
      <c r="Q10377" t="s">
        <v>14595</v>
      </c>
      <c r="R10377" t="s">
        <v>20134</v>
      </c>
      <c r="S10377" s="120">
        <v>0.6</v>
      </c>
      <c r="U10377"/>
    </row>
    <row r="10378" spans="1:21">
      <c r="A10378">
        <v>10377</v>
      </c>
      <c r="B10378" s="1" t="s">
        <v>14596</v>
      </c>
      <c r="C10378" s="1" t="s">
        <v>164</v>
      </c>
      <c r="D10378" s="1" t="s">
        <v>1355</v>
      </c>
      <c r="E10378" t="s">
        <v>642</v>
      </c>
      <c r="F10378" t="s">
        <v>14582</v>
      </c>
      <c r="G10378" t="s">
        <v>39</v>
      </c>
      <c r="H10378" t="s">
        <v>166</v>
      </c>
      <c r="I10378" t="s">
        <v>14278</v>
      </c>
      <c r="J10378" s="1">
        <v>5</v>
      </c>
      <c r="K10378" t="s">
        <v>14582</v>
      </c>
      <c r="L10378" t="s">
        <v>14583</v>
      </c>
      <c r="M10378" t="s">
        <v>14584</v>
      </c>
      <c r="N10378" s="126"/>
      <c r="Q10378" t="s">
        <v>14596</v>
      </c>
      <c r="R10378" t="s">
        <v>20133</v>
      </c>
      <c r="S10378" s="120">
        <v>0.6</v>
      </c>
      <c r="U10378"/>
    </row>
    <row r="10379" spans="1:21">
      <c r="A10379">
        <v>10378</v>
      </c>
      <c r="B10379" s="1" t="s">
        <v>14597</v>
      </c>
      <c r="C10379" s="1" t="s">
        <v>164</v>
      </c>
      <c r="D10379" s="1" t="s">
        <v>1355</v>
      </c>
      <c r="E10379" t="s">
        <v>642</v>
      </c>
      <c r="F10379" t="s">
        <v>14582</v>
      </c>
      <c r="G10379" t="s">
        <v>39</v>
      </c>
      <c r="H10379" t="s">
        <v>166</v>
      </c>
      <c r="I10379" t="s">
        <v>14590</v>
      </c>
      <c r="J10379" s="1">
        <v>2</v>
      </c>
      <c r="K10379" t="s">
        <v>14591</v>
      </c>
      <c r="L10379" t="s">
        <v>14583</v>
      </c>
      <c r="M10379" t="s">
        <v>14426</v>
      </c>
      <c r="N10379" s="126"/>
      <c r="Q10379" t="s">
        <v>14597</v>
      </c>
      <c r="R10379" t="s">
        <v>20134</v>
      </c>
      <c r="S10379" s="120">
        <v>0.6</v>
      </c>
      <c r="U10379"/>
    </row>
    <row r="10380" spans="1:21">
      <c r="A10380">
        <v>10379</v>
      </c>
      <c r="B10380" s="1" t="s">
        <v>14598</v>
      </c>
      <c r="C10380" s="1" t="s">
        <v>164</v>
      </c>
      <c r="D10380" s="1" t="s">
        <v>1355</v>
      </c>
      <c r="E10380" t="s">
        <v>642</v>
      </c>
      <c r="F10380" t="s">
        <v>14582</v>
      </c>
      <c r="G10380" t="s">
        <v>39</v>
      </c>
      <c r="H10380" t="s">
        <v>166</v>
      </c>
      <c r="I10380" t="s">
        <v>14590</v>
      </c>
      <c r="J10380" s="1">
        <v>2</v>
      </c>
      <c r="K10380" t="s">
        <v>14591</v>
      </c>
      <c r="L10380" t="s">
        <v>14583</v>
      </c>
      <c r="M10380" t="s">
        <v>14426</v>
      </c>
      <c r="N10380" s="126"/>
      <c r="Q10380" t="s">
        <v>14598</v>
      </c>
      <c r="R10380" t="s">
        <v>20134</v>
      </c>
      <c r="S10380" s="120">
        <v>0.6</v>
      </c>
      <c r="U10380"/>
    </row>
    <row r="10381" spans="1:21">
      <c r="A10381">
        <v>10380</v>
      </c>
      <c r="B10381" s="1" t="s">
        <v>14343</v>
      </c>
      <c r="C10381" s="1" t="s">
        <v>175</v>
      </c>
      <c r="D10381" s="1" t="s">
        <v>1355</v>
      </c>
      <c r="E10381" t="s">
        <v>642</v>
      </c>
      <c r="F10381" t="s">
        <v>14599</v>
      </c>
      <c r="G10381" t="s">
        <v>39</v>
      </c>
      <c r="H10381" t="s">
        <v>177</v>
      </c>
      <c r="I10381" t="s">
        <v>14278</v>
      </c>
      <c r="J10381" s="1">
        <v>5</v>
      </c>
      <c r="K10381" t="s">
        <v>14600</v>
      </c>
      <c r="L10381" t="s">
        <v>14601</v>
      </c>
      <c r="M10381" t="s">
        <v>14602</v>
      </c>
      <c r="N10381" s="126"/>
      <c r="Q10381" t="s">
        <v>14343</v>
      </c>
      <c r="R10381" t="s">
        <v>20135</v>
      </c>
      <c r="S10381" s="120">
        <v>0.6</v>
      </c>
      <c r="U10381"/>
    </row>
    <row r="10382" spans="1:21">
      <c r="A10382">
        <v>10381</v>
      </c>
      <c r="B10382" s="1" t="s">
        <v>14603</v>
      </c>
      <c r="C10382" s="1" t="s">
        <v>175</v>
      </c>
      <c r="D10382" s="1" t="s">
        <v>1355</v>
      </c>
      <c r="E10382" t="s">
        <v>642</v>
      </c>
      <c r="F10382" t="s">
        <v>14599</v>
      </c>
      <c r="G10382" t="s">
        <v>39</v>
      </c>
      <c r="H10382" t="s">
        <v>177</v>
      </c>
      <c r="I10382" t="s">
        <v>14590</v>
      </c>
      <c r="J10382" s="1">
        <v>2</v>
      </c>
      <c r="K10382" t="s">
        <v>14604</v>
      </c>
      <c r="L10382" t="s">
        <v>14601</v>
      </c>
      <c r="M10382" t="s">
        <v>14435</v>
      </c>
      <c r="N10382" s="126"/>
      <c r="Q10382" t="s">
        <v>14603</v>
      </c>
      <c r="R10382" t="s">
        <v>20136</v>
      </c>
      <c r="S10382" s="120">
        <v>0.6</v>
      </c>
      <c r="U10382"/>
    </row>
    <row r="10383" spans="1:21">
      <c r="A10383">
        <v>10382</v>
      </c>
      <c r="B10383" s="1" t="s">
        <v>14605</v>
      </c>
      <c r="C10383" s="1" t="s">
        <v>175</v>
      </c>
      <c r="D10383" s="1" t="s">
        <v>1355</v>
      </c>
      <c r="E10383" t="s">
        <v>642</v>
      </c>
      <c r="F10383" t="s">
        <v>14599</v>
      </c>
      <c r="G10383" t="s">
        <v>39</v>
      </c>
      <c r="H10383" t="s">
        <v>177</v>
      </c>
      <c r="I10383" t="s">
        <v>14590</v>
      </c>
      <c r="J10383" s="1">
        <v>2</v>
      </c>
      <c r="K10383" t="s">
        <v>14604</v>
      </c>
      <c r="L10383" t="s">
        <v>14601</v>
      </c>
      <c r="M10383" t="s">
        <v>14435</v>
      </c>
      <c r="N10383" s="126"/>
      <c r="Q10383" t="s">
        <v>14605</v>
      </c>
      <c r="R10383" t="s">
        <v>20136</v>
      </c>
      <c r="S10383" s="120">
        <v>0.6</v>
      </c>
      <c r="U10383"/>
    </row>
    <row r="10384" spans="1:21">
      <c r="A10384">
        <v>10383</v>
      </c>
      <c r="B10384" s="1" t="s">
        <v>14606</v>
      </c>
      <c r="C10384" s="1" t="s">
        <v>175</v>
      </c>
      <c r="D10384" s="1" t="s">
        <v>1355</v>
      </c>
      <c r="E10384" t="s">
        <v>642</v>
      </c>
      <c r="F10384" t="s">
        <v>14599</v>
      </c>
      <c r="G10384" t="s">
        <v>39</v>
      </c>
      <c r="H10384" t="s">
        <v>177</v>
      </c>
      <c r="I10384" t="s">
        <v>14278</v>
      </c>
      <c r="J10384" s="1">
        <v>5</v>
      </c>
      <c r="K10384" t="s">
        <v>14600</v>
      </c>
      <c r="L10384" t="s">
        <v>14601</v>
      </c>
      <c r="M10384" t="s">
        <v>14602</v>
      </c>
      <c r="N10384" s="126"/>
      <c r="Q10384" t="s">
        <v>14606</v>
      </c>
      <c r="R10384" t="s">
        <v>20135</v>
      </c>
      <c r="S10384" s="120">
        <v>0.6</v>
      </c>
      <c r="U10384"/>
    </row>
    <row r="10385" spans="1:21">
      <c r="A10385">
        <v>10384</v>
      </c>
      <c r="B10385" s="1" t="s">
        <v>14607</v>
      </c>
      <c r="C10385" s="1" t="s">
        <v>175</v>
      </c>
      <c r="D10385" s="1" t="s">
        <v>1355</v>
      </c>
      <c r="E10385" t="s">
        <v>642</v>
      </c>
      <c r="F10385" t="s">
        <v>14599</v>
      </c>
      <c r="G10385" t="s">
        <v>39</v>
      </c>
      <c r="H10385" t="s">
        <v>177</v>
      </c>
      <c r="I10385" t="s">
        <v>14278</v>
      </c>
      <c r="J10385" s="1">
        <v>5</v>
      </c>
      <c r="K10385" t="s">
        <v>14600</v>
      </c>
      <c r="L10385" t="s">
        <v>14601</v>
      </c>
      <c r="M10385" t="s">
        <v>14602</v>
      </c>
      <c r="N10385" s="126"/>
      <c r="Q10385" t="s">
        <v>14607</v>
      </c>
      <c r="R10385" t="s">
        <v>20135</v>
      </c>
      <c r="S10385" s="120">
        <v>0.6</v>
      </c>
      <c r="U10385"/>
    </row>
    <row r="10386" spans="1:21">
      <c r="A10386">
        <v>10385</v>
      </c>
      <c r="B10386" s="1" t="s">
        <v>14608</v>
      </c>
      <c r="C10386" s="1" t="s">
        <v>175</v>
      </c>
      <c r="D10386" s="1" t="s">
        <v>1355</v>
      </c>
      <c r="E10386" t="s">
        <v>642</v>
      </c>
      <c r="F10386" t="s">
        <v>14599</v>
      </c>
      <c r="G10386" t="s">
        <v>39</v>
      </c>
      <c r="H10386" t="s">
        <v>177</v>
      </c>
      <c r="I10386" t="s">
        <v>14278</v>
      </c>
      <c r="J10386" s="1">
        <v>5</v>
      </c>
      <c r="K10386" t="s">
        <v>14600</v>
      </c>
      <c r="L10386" t="s">
        <v>14601</v>
      </c>
      <c r="M10386" t="s">
        <v>14602</v>
      </c>
      <c r="N10386" s="126"/>
      <c r="Q10386" t="s">
        <v>14608</v>
      </c>
      <c r="R10386" t="s">
        <v>20135</v>
      </c>
      <c r="S10386" s="120">
        <v>0.6</v>
      </c>
      <c r="U10386"/>
    </row>
    <row r="10387" spans="1:21">
      <c r="A10387">
        <v>10386</v>
      </c>
      <c r="B10387" s="1" t="s">
        <v>14609</v>
      </c>
      <c r="C10387" s="1" t="s">
        <v>175</v>
      </c>
      <c r="D10387" s="1" t="s">
        <v>1355</v>
      </c>
      <c r="E10387" t="s">
        <v>642</v>
      </c>
      <c r="F10387" t="s">
        <v>14599</v>
      </c>
      <c r="G10387" t="s">
        <v>39</v>
      </c>
      <c r="H10387" t="s">
        <v>177</v>
      </c>
      <c r="I10387" t="s">
        <v>14278</v>
      </c>
      <c r="J10387" s="1">
        <v>5</v>
      </c>
      <c r="K10387" t="s">
        <v>14600</v>
      </c>
      <c r="L10387" t="s">
        <v>14601</v>
      </c>
      <c r="M10387" t="s">
        <v>14602</v>
      </c>
      <c r="N10387" s="126"/>
      <c r="Q10387" t="s">
        <v>14609</v>
      </c>
      <c r="R10387" t="s">
        <v>20135</v>
      </c>
      <c r="S10387" s="120">
        <v>0.6</v>
      </c>
      <c r="U10387"/>
    </row>
    <row r="10388" spans="1:21">
      <c r="A10388">
        <v>10387</v>
      </c>
      <c r="B10388" s="1" t="s">
        <v>14610</v>
      </c>
      <c r="C10388" s="1" t="s">
        <v>175</v>
      </c>
      <c r="D10388" s="1" t="s">
        <v>1355</v>
      </c>
      <c r="E10388" t="s">
        <v>642</v>
      </c>
      <c r="F10388" t="s">
        <v>14599</v>
      </c>
      <c r="G10388" t="s">
        <v>39</v>
      </c>
      <c r="H10388" t="s">
        <v>177</v>
      </c>
      <c r="I10388" t="s">
        <v>14278</v>
      </c>
      <c r="J10388" s="1">
        <v>5</v>
      </c>
      <c r="K10388" t="s">
        <v>14600</v>
      </c>
      <c r="L10388" t="s">
        <v>14601</v>
      </c>
      <c r="M10388" t="s">
        <v>14602</v>
      </c>
      <c r="N10388" s="126"/>
      <c r="Q10388" t="s">
        <v>14610</v>
      </c>
      <c r="R10388" t="s">
        <v>20135</v>
      </c>
      <c r="S10388" s="120">
        <v>0.6</v>
      </c>
      <c r="U10388"/>
    </row>
    <row r="10389" spans="1:21">
      <c r="A10389">
        <v>10388</v>
      </c>
      <c r="B10389" s="1" t="s">
        <v>14611</v>
      </c>
      <c r="C10389" s="1" t="s">
        <v>175</v>
      </c>
      <c r="D10389" s="1" t="s">
        <v>1355</v>
      </c>
      <c r="E10389" t="s">
        <v>642</v>
      </c>
      <c r="F10389" t="s">
        <v>14599</v>
      </c>
      <c r="G10389" t="s">
        <v>39</v>
      </c>
      <c r="H10389" t="s">
        <v>177</v>
      </c>
      <c r="I10389" t="s">
        <v>14590</v>
      </c>
      <c r="J10389" s="1">
        <v>5</v>
      </c>
      <c r="K10389" t="s">
        <v>14612</v>
      </c>
      <c r="L10389" t="s">
        <v>14601</v>
      </c>
      <c r="M10389" t="s">
        <v>14602</v>
      </c>
      <c r="N10389" s="126"/>
      <c r="Q10389" t="s">
        <v>14611</v>
      </c>
      <c r="R10389" t="s">
        <v>20137</v>
      </c>
      <c r="S10389" s="120">
        <v>0.6</v>
      </c>
      <c r="U10389"/>
    </row>
    <row r="10390" spans="1:21">
      <c r="A10390">
        <v>10389</v>
      </c>
      <c r="B10390" s="1" t="s">
        <v>14613</v>
      </c>
      <c r="C10390" s="1" t="s">
        <v>175</v>
      </c>
      <c r="D10390" s="1" t="s">
        <v>1355</v>
      </c>
      <c r="E10390" t="s">
        <v>642</v>
      </c>
      <c r="F10390" t="s">
        <v>14599</v>
      </c>
      <c r="G10390" t="s">
        <v>39</v>
      </c>
      <c r="H10390" t="s">
        <v>177</v>
      </c>
      <c r="I10390" t="s">
        <v>14278</v>
      </c>
      <c r="J10390" s="1">
        <v>5</v>
      </c>
      <c r="K10390" t="s">
        <v>14600</v>
      </c>
      <c r="L10390" t="s">
        <v>14601</v>
      </c>
      <c r="M10390" t="s">
        <v>14602</v>
      </c>
      <c r="N10390" s="126"/>
      <c r="Q10390" t="s">
        <v>14613</v>
      </c>
      <c r="R10390" t="s">
        <v>20135</v>
      </c>
      <c r="S10390" s="120">
        <v>0.6</v>
      </c>
      <c r="U10390"/>
    </row>
    <row r="10391" spans="1:21">
      <c r="A10391">
        <v>10390</v>
      </c>
      <c r="B10391" s="1" t="s">
        <v>14614</v>
      </c>
      <c r="C10391" s="1" t="s">
        <v>175</v>
      </c>
      <c r="D10391" s="1" t="s">
        <v>1355</v>
      </c>
      <c r="E10391" t="s">
        <v>642</v>
      </c>
      <c r="F10391" t="s">
        <v>14599</v>
      </c>
      <c r="G10391" t="s">
        <v>39</v>
      </c>
      <c r="H10391" t="s">
        <v>177</v>
      </c>
      <c r="I10391" t="s">
        <v>14590</v>
      </c>
      <c r="J10391" s="1">
        <v>5</v>
      </c>
      <c r="K10391" t="s">
        <v>14612</v>
      </c>
      <c r="L10391" t="s">
        <v>14601</v>
      </c>
      <c r="M10391" t="s">
        <v>14602</v>
      </c>
      <c r="N10391" s="126"/>
      <c r="Q10391" t="s">
        <v>14614</v>
      </c>
      <c r="R10391" t="s">
        <v>20137</v>
      </c>
      <c r="S10391" s="120">
        <v>0.6</v>
      </c>
      <c r="U10391"/>
    </row>
    <row r="10392" spans="1:21">
      <c r="A10392">
        <v>10391</v>
      </c>
      <c r="B10392" s="1" t="s">
        <v>14615</v>
      </c>
      <c r="C10392" s="1" t="s">
        <v>175</v>
      </c>
      <c r="D10392" s="1" t="s">
        <v>1355</v>
      </c>
      <c r="E10392" t="s">
        <v>642</v>
      </c>
      <c r="F10392" t="s">
        <v>14599</v>
      </c>
      <c r="G10392" t="s">
        <v>39</v>
      </c>
      <c r="H10392" t="s">
        <v>177</v>
      </c>
      <c r="I10392" t="s">
        <v>14278</v>
      </c>
      <c r="J10392" s="1">
        <v>5</v>
      </c>
      <c r="K10392" t="s">
        <v>14600</v>
      </c>
      <c r="L10392" t="s">
        <v>14601</v>
      </c>
      <c r="M10392" t="s">
        <v>14602</v>
      </c>
      <c r="N10392" s="126"/>
      <c r="Q10392" t="s">
        <v>14615</v>
      </c>
      <c r="R10392" t="s">
        <v>20135</v>
      </c>
      <c r="S10392" s="120">
        <v>0.6</v>
      </c>
      <c r="U10392"/>
    </row>
    <row r="10393" spans="1:21">
      <c r="A10393">
        <v>10392</v>
      </c>
      <c r="B10393" s="1" t="s">
        <v>14616</v>
      </c>
      <c r="C10393" s="1" t="s">
        <v>175</v>
      </c>
      <c r="D10393" s="1" t="s">
        <v>1355</v>
      </c>
      <c r="E10393" t="s">
        <v>642</v>
      </c>
      <c r="F10393" t="s">
        <v>14599</v>
      </c>
      <c r="G10393" t="s">
        <v>39</v>
      </c>
      <c r="H10393" t="s">
        <v>177</v>
      </c>
      <c r="I10393" t="s">
        <v>14590</v>
      </c>
      <c r="J10393" s="1">
        <v>5</v>
      </c>
      <c r="K10393" t="s">
        <v>14612</v>
      </c>
      <c r="L10393" t="s">
        <v>14601</v>
      </c>
      <c r="M10393" t="s">
        <v>14602</v>
      </c>
      <c r="N10393" s="126"/>
      <c r="Q10393" t="s">
        <v>14616</v>
      </c>
      <c r="R10393" t="s">
        <v>20137</v>
      </c>
      <c r="S10393" s="120">
        <v>0.6</v>
      </c>
      <c r="U10393"/>
    </row>
    <row r="10394" spans="1:21">
      <c r="A10394">
        <v>10393</v>
      </c>
      <c r="B10394" s="1" t="s">
        <v>8539</v>
      </c>
      <c r="C10394" s="1" t="s">
        <v>175</v>
      </c>
      <c r="D10394" s="1" t="s">
        <v>1355</v>
      </c>
      <c r="E10394" t="s">
        <v>642</v>
      </c>
      <c r="F10394" t="s">
        <v>14599</v>
      </c>
      <c r="G10394" t="s">
        <v>39</v>
      </c>
      <c r="H10394" t="s">
        <v>177</v>
      </c>
      <c r="I10394" t="s">
        <v>14278</v>
      </c>
      <c r="J10394" s="1">
        <v>5</v>
      </c>
      <c r="K10394" t="s">
        <v>14600</v>
      </c>
      <c r="L10394" t="s">
        <v>14601</v>
      </c>
      <c r="M10394" t="s">
        <v>14602</v>
      </c>
      <c r="N10394" s="126"/>
      <c r="Q10394" t="s">
        <v>8539</v>
      </c>
      <c r="R10394" t="s">
        <v>20135</v>
      </c>
      <c r="S10394" s="120">
        <v>0.6</v>
      </c>
      <c r="U10394"/>
    </row>
    <row r="10395" spans="1:21">
      <c r="A10395">
        <v>10394</v>
      </c>
      <c r="B10395" s="1" t="s">
        <v>14444</v>
      </c>
      <c r="C10395" s="1" t="s">
        <v>175</v>
      </c>
      <c r="D10395" s="1" t="s">
        <v>1355</v>
      </c>
      <c r="E10395" t="s">
        <v>642</v>
      </c>
      <c r="F10395" t="s">
        <v>14599</v>
      </c>
      <c r="G10395" t="s">
        <v>39</v>
      </c>
      <c r="H10395" t="s">
        <v>177</v>
      </c>
      <c r="I10395" t="s">
        <v>14590</v>
      </c>
      <c r="J10395" s="1">
        <v>5</v>
      </c>
      <c r="K10395" t="s">
        <v>14612</v>
      </c>
      <c r="L10395" t="s">
        <v>14601</v>
      </c>
      <c r="M10395" t="s">
        <v>14602</v>
      </c>
      <c r="N10395" s="126"/>
      <c r="Q10395" t="s">
        <v>14444</v>
      </c>
      <c r="R10395" t="s">
        <v>20137</v>
      </c>
      <c r="S10395" s="120">
        <v>0.6</v>
      </c>
      <c r="U10395"/>
    </row>
    <row r="10396" spans="1:21">
      <c r="A10396">
        <v>10395</v>
      </c>
      <c r="B10396" s="1" t="s">
        <v>14617</v>
      </c>
      <c r="C10396" s="1" t="s">
        <v>175</v>
      </c>
      <c r="D10396" s="1" t="s">
        <v>1355</v>
      </c>
      <c r="E10396" t="s">
        <v>642</v>
      </c>
      <c r="F10396" t="s">
        <v>14599</v>
      </c>
      <c r="G10396" t="s">
        <v>39</v>
      </c>
      <c r="H10396" t="s">
        <v>177</v>
      </c>
      <c r="I10396" t="s">
        <v>14278</v>
      </c>
      <c r="J10396" s="1">
        <v>5</v>
      </c>
      <c r="K10396" t="s">
        <v>14600</v>
      </c>
      <c r="L10396" t="s">
        <v>14601</v>
      </c>
      <c r="M10396" t="s">
        <v>14602</v>
      </c>
      <c r="N10396" s="126"/>
      <c r="Q10396" t="s">
        <v>14617</v>
      </c>
      <c r="R10396" t="s">
        <v>20135</v>
      </c>
      <c r="S10396" s="120">
        <v>0.6</v>
      </c>
      <c r="U10396"/>
    </row>
    <row r="10397" spans="1:21">
      <c r="A10397">
        <v>10396</v>
      </c>
      <c r="B10397" s="1" t="s">
        <v>14618</v>
      </c>
      <c r="C10397" s="1" t="s">
        <v>175</v>
      </c>
      <c r="D10397" s="1" t="s">
        <v>1355</v>
      </c>
      <c r="E10397" t="s">
        <v>642</v>
      </c>
      <c r="F10397" t="s">
        <v>14599</v>
      </c>
      <c r="G10397" t="s">
        <v>39</v>
      </c>
      <c r="H10397" t="s">
        <v>177</v>
      </c>
      <c r="I10397" t="s">
        <v>14590</v>
      </c>
      <c r="J10397" s="1">
        <v>5</v>
      </c>
      <c r="K10397" t="s">
        <v>14612</v>
      </c>
      <c r="L10397" t="s">
        <v>14601</v>
      </c>
      <c r="M10397" t="s">
        <v>14602</v>
      </c>
      <c r="N10397" s="126"/>
      <c r="Q10397" t="s">
        <v>14618</v>
      </c>
      <c r="R10397" t="s">
        <v>20137</v>
      </c>
      <c r="S10397" s="120">
        <v>0.6</v>
      </c>
      <c r="U10397"/>
    </row>
    <row r="10398" spans="1:21">
      <c r="A10398">
        <v>10397</v>
      </c>
      <c r="B10398" s="1" t="s">
        <v>14619</v>
      </c>
      <c r="C10398" s="1" t="s">
        <v>175</v>
      </c>
      <c r="D10398" s="1" t="s">
        <v>1355</v>
      </c>
      <c r="E10398" t="s">
        <v>642</v>
      </c>
      <c r="F10398" t="s">
        <v>14599</v>
      </c>
      <c r="G10398" t="s">
        <v>39</v>
      </c>
      <c r="H10398" t="s">
        <v>177</v>
      </c>
      <c r="I10398" t="s">
        <v>14278</v>
      </c>
      <c r="J10398" s="1">
        <v>5</v>
      </c>
      <c r="K10398" t="s">
        <v>14600</v>
      </c>
      <c r="L10398" t="s">
        <v>14601</v>
      </c>
      <c r="M10398" t="s">
        <v>14602</v>
      </c>
      <c r="N10398" s="126">
        <v>0.01</v>
      </c>
      <c r="Q10398" t="s">
        <v>14619</v>
      </c>
      <c r="R10398" t="s">
        <v>20135</v>
      </c>
      <c r="S10398" s="120">
        <v>0.6</v>
      </c>
      <c r="U10398"/>
    </row>
    <row r="10399" spans="1:21">
      <c r="A10399">
        <v>10398</v>
      </c>
      <c r="B10399" s="1" t="s">
        <v>14620</v>
      </c>
      <c r="C10399" s="1" t="s">
        <v>175</v>
      </c>
      <c r="D10399" s="1" t="s">
        <v>1355</v>
      </c>
      <c r="E10399" t="s">
        <v>642</v>
      </c>
      <c r="F10399" t="s">
        <v>14599</v>
      </c>
      <c r="G10399" t="s">
        <v>39</v>
      </c>
      <c r="H10399" t="s">
        <v>177</v>
      </c>
      <c r="I10399" t="s">
        <v>14590</v>
      </c>
      <c r="J10399" s="1">
        <v>5</v>
      </c>
      <c r="K10399" t="s">
        <v>14612</v>
      </c>
      <c r="L10399" t="s">
        <v>14601</v>
      </c>
      <c r="M10399" t="s">
        <v>14602</v>
      </c>
      <c r="N10399" s="126"/>
      <c r="Q10399" t="s">
        <v>14620</v>
      </c>
      <c r="R10399" t="s">
        <v>20137</v>
      </c>
      <c r="S10399" s="120">
        <v>0.6</v>
      </c>
      <c r="U10399"/>
    </row>
    <row r="10400" spans="1:21">
      <c r="A10400">
        <v>10399</v>
      </c>
      <c r="B10400" s="1" t="s">
        <v>14621</v>
      </c>
      <c r="C10400" s="1" t="s">
        <v>175</v>
      </c>
      <c r="D10400" s="1" t="s">
        <v>1355</v>
      </c>
      <c r="E10400" t="s">
        <v>642</v>
      </c>
      <c r="F10400" t="s">
        <v>14599</v>
      </c>
      <c r="G10400" t="s">
        <v>39</v>
      </c>
      <c r="H10400" t="s">
        <v>177</v>
      </c>
      <c r="I10400" t="s">
        <v>14278</v>
      </c>
      <c r="J10400" s="1">
        <v>5</v>
      </c>
      <c r="K10400" t="s">
        <v>14600</v>
      </c>
      <c r="L10400" t="s">
        <v>14601</v>
      </c>
      <c r="M10400" t="s">
        <v>14602</v>
      </c>
      <c r="N10400" s="126"/>
      <c r="Q10400" t="s">
        <v>14621</v>
      </c>
      <c r="R10400" t="s">
        <v>20135</v>
      </c>
      <c r="S10400" s="120">
        <v>0.6</v>
      </c>
      <c r="U10400"/>
    </row>
    <row r="10401" spans="1:21">
      <c r="A10401">
        <v>10400</v>
      </c>
      <c r="B10401" s="1" t="s">
        <v>14622</v>
      </c>
      <c r="C10401" s="1" t="s">
        <v>175</v>
      </c>
      <c r="D10401" s="1" t="s">
        <v>1355</v>
      </c>
      <c r="E10401" t="s">
        <v>642</v>
      </c>
      <c r="F10401" t="s">
        <v>14599</v>
      </c>
      <c r="G10401" t="s">
        <v>39</v>
      </c>
      <c r="H10401" t="s">
        <v>177</v>
      </c>
      <c r="I10401" t="s">
        <v>14590</v>
      </c>
      <c r="J10401" s="1">
        <v>5</v>
      </c>
      <c r="K10401" t="s">
        <v>14612</v>
      </c>
      <c r="L10401" t="s">
        <v>14601</v>
      </c>
      <c r="M10401" t="s">
        <v>14602</v>
      </c>
      <c r="N10401" s="126"/>
      <c r="Q10401" t="s">
        <v>14622</v>
      </c>
      <c r="R10401" t="s">
        <v>20137</v>
      </c>
      <c r="S10401" s="120">
        <v>0.6</v>
      </c>
      <c r="U10401"/>
    </row>
    <row r="10402" spans="1:21">
      <c r="A10402">
        <v>10401</v>
      </c>
      <c r="B10402" s="1" t="s">
        <v>4385</v>
      </c>
      <c r="C10402" s="1" t="s">
        <v>352</v>
      </c>
      <c r="D10402" s="1" t="s">
        <v>1355</v>
      </c>
      <c r="E10402" t="s">
        <v>642</v>
      </c>
      <c r="F10402" t="s">
        <v>14623</v>
      </c>
      <c r="G10402" t="s">
        <v>39</v>
      </c>
      <c r="H10402" t="s">
        <v>354</v>
      </c>
      <c r="I10402" t="s">
        <v>14278</v>
      </c>
      <c r="J10402" s="1">
        <v>5</v>
      </c>
      <c r="K10402" t="s">
        <v>14623</v>
      </c>
      <c r="L10402" t="s">
        <v>14624</v>
      </c>
      <c r="M10402" t="s">
        <v>14625</v>
      </c>
      <c r="N10402" s="126"/>
      <c r="Q10402" t="s">
        <v>4385</v>
      </c>
      <c r="R10402" t="s">
        <v>20138</v>
      </c>
      <c r="S10402" s="120">
        <v>0.6</v>
      </c>
      <c r="U10402"/>
    </row>
    <row r="10403" spans="1:21">
      <c r="A10403">
        <v>10402</v>
      </c>
      <c r="B10403" s="1" t="s">
        <v>14626</v>
      </c>
      <c r="C10403" s="1" t="s">
        <v>78</v>
      </c>
      <c r="D10403" s="1" t="s">
        <v>1355</v>
      </c>
      <c r="E10403" t="s">
        <v>769</v>
      </c>
      <c r="F10403" t="s">
        <v>14627</v>
      </c>
      <c r="G10403" t="s">
        <v>39</v>
      </c>
      <c r="H10403" t="s">
        <v>80</v>
      </c>
      <c r="I10403" t="s">
        <v>14590</v>
      </c>
      <c r="J10403" s="1">
        <v>7</v>
      </c>
      <c r="K10403" t="s">
        <v>14628</v>
      </c>
      <c r="L10403" t="s">
        <v>14629</v>
      </c>
      <c r="M10403" t="s">
        <v>14630</v>
      </c>
      <c r="N10403" s="126"/>
      <c r="Q10403" t="s">
        <v>14626</v>
      </c>
      <c r="R10403" t="s">
        <v>20139</v>
      </c>
      <c r="S10403" s="120">
        <v>0.6</v>
      </c>
      <c r="U10403"/>
    </row>
    <row r="10404" spans="1:21">
      <c r="A10404">
        <v>10403</v>
      </c>
      <c r="B10404" s="1" t="s">
        <v>14631</v>
      </c>
      <c r="C10404" s="1" t="s">
        <v>78</v>
      </c>
      <c r="D10404" s="1" t="s">
        <v>1355</v>
      </c>
      <c r="E10404" t="s">
        <v>769</v>
      </c>
      <c r="F10404" t="s">
        <v>14627</v>
      </c>
      <c r="G10404" t="s">
        <v>39</v>
      </c>
      <c r="H10404" t="s">
        <v>80</v>
      </c>
      <c r="I10404" t="s">
        <v>14278</v>
      </c>
      <c r="J10404" s="1">
        <v>7</v>
      </c>
      <c r="K10404" t="s">
        <v>14627</v>
      </c>
      <c r="L10404" t="s">
        <v>14629</v>
      </c>
      <c r="M10404" t="s">
        <v>14630</v>
      </c>
      <c r="N10404" s="126"/>
      <c r="Q10404" t="s">
        <v>14631</v>
      </c>
      <c r="R10404" t="s">
        <v>20140</v>
      </c>
      <c r="S10404" s="120">
        <v>0.6</v>
      </c>
      <c r="U10404"/>
    </row>
    <row r="10405" spans="1:21">
      <c r="A10405">
        <v>10404</v>
      </c>
      <c r="B10405" s="1" t="s">
        <v>14632</v>
      </c>
      <c r="C10405" s="1" t="s">
        <v>78</v>
      </c>
      <c r="D10405" s="1" t="s">
        <v>1355</v>
      </c>
      <c r="E10405" t="s">
        <v>769</v>
      </c>
      <c r="F10405" t="s">
        <v>14627</v>
      </c>
      <c r="G10405" t="s">
        <v>39</v>
      </c>
      <c r="H10405" t="s">
        <v>80</v>
      </c>
      <c r="I10405" t="s">
        <v>14590</v>
      </c>
      <c r="J10405" s="1">
        <v>7</v>
      </c>
      <c r="K10405" t="s">
        <v>14628</v>
      </c>
      <c r="L10405" t="s">
        <v>14629</v>
      </c>
      <c r="M10405" t="s">
        <v>14630</v>
      </c>
      <c r="N10405" s="126"/>
      <c r="Q10405" t="s">
        <v>14632</v>
      </c>
      <c r="R10405" t="s">
        <v>20139</v>
      </c>
      <c r="S10405" s="120">
        <v>0.6</v>
      </c>
      <c r="U10405"/>
    </row>
    <row r="10406" spans="1:21">
      <c r="A10406">
        <v>10405</v>
      </c>
      <c r="B10406" s="1" t="s">
        <v>14633</v>
      </c>
      <c r="C10406" s="1" t="s">
        <v>78</v>
      </c>
      <c r="D10406" s="1" t="s">
        <v>1355</v>
      </c>
      <c r="E10406" t="s">
        <v>769</v>
      </c>
      <c r="F10406" t="s">
        <v>14627</v>
      </c>
      <c r="G10406" t="s">
        <v>39</v>
      </c>
      <c r="H10406" t="s">
        <v>80</v>
      </c>
      <c r="I10406" t="s">
        <v>14278</v>
      </c>
      <c r="J10406" s="1">
        <v>7</v>
      </c>
      <c r="K10406" t="s">
        <v>14627</v>
      </c>
      <c r="L10406" t="s">
        <v>14629</v>
      </c>
      <c r="M10406" t="s">
        <v>14630</v>
      </c>
      <c r="N10406" s="126"/>
      <c r="Q10406" t="s">
        <v>14633</v>
      </c>
      <c r="R10406" t="s">
        <v>20140</v>
      </c>
      <c r="S10406" s="120">
        <v>0.6</v>
      </c>
      <c r="U10406"/>
    </row>
    <row r="10407" spans="1:21">
      <c r="A10407">
        <v>10406</v>
      </c>
      <c r="B10407" s="1" t="s">
        <v>14634</v>
      </c>
      <c r="C10407" s="1" t="s">
        <v>78</v>
      </c>
      <c r="D10407" s="1" t="s">
        <v>1355</v>
      </c>
      <c r="E10407" t="s">
        <v>769</v>
      </c>
      <c r="F10407" t="s">
        <v>14627</v>
      </c>
      <c r="G10407" t="s">
        <v>39</v>
      </c>
      <c r="H10407" t="s">
        <v>80</v>
      </c>
      <c r="I10407" t="s">
        <v>14590</v>
      </c>
      <c r="J10407" s="1">
        <v>7</v>
      </c>
      <c r="K10407" t="s">
        <v>14628</v>
      </c>
      <c r="L10407" t="s">
        <v>14629</v>
      </c>
      <c r="M10407" t="s">
        <v>14630</v>
      </c>
      <c r="N10407" s="126"/>
      <c r="Q10407" t="s">
        <v>14634</v>
      </c>
      <c r="R10407" t="s">
        <v>20139</v>
      </c>
      <c r="S10407" s="120">
        <v>0.6</v>
      </c>
      <c r="U10407"/>
    </row>
    <row r="10408" spans="1:21">
      <c r="A10408">
        <v>10407</v>
      </c>
      <c r="B10408" s="1" t="s">
        <v>14635</v>
      </c>
      <c r="C10408" s="1" t="s">
        <v>78</v>
      </c>
      <c r="D10408" s="1" t="s">
        <v>1355</v>
      </c>
      <c r="E10408" t="s">
        <v>769</v>
      </c>
      <c r="F10408" t="s">
        <v>14627</v>
      </c>
      <c r="G10408" t="s">
        <v>39</v>
      </c>
      <c r="H10408" t="s">
        <v>80</v>
      </c>
      <c r="I10408" t="s">
        <v>14278</v>
      </c>
      <c r="J10408" s="1">
        <v>7</v>
      </c>
      <c r="K10408" t="s">
        <v>14627</v>
      </c>
      <c r="L10408" t="s">
        <v>14629</v>
      </c>
      <c r="M10408" t="s">
        <v>14630</v>
      </c>
      <c r="N10408" s="126"/>
      <c r="Q10408" t="s">
        <v>14635</v>
      </c>
      <c r="R10408" t="s">
        <v>20140</v>
      </c>
      <c r="S10408" s="120">
        <v>0.6</v>
      </c>
      <c r="U10408"/>
    </row>
    <row r="10409" spans="1:21">
      <c r="A10409">
        <v>10408</v>
      </c>
      <c r="B10409" s="1" t="s">
        <v>14636</v>
      </c>
      <c r="C10409" s="1" t="s">
        <v>105</v>
      </c>
      <c r="D10409" s="1" t="s">
        <v>1355</v>
      </c>
      <c r="E10409" t="s">
        <v>769</v>
      </c>
      <c r="F10409" t="s">
        <v>14637</v>
      </c>
      <c r="G10409" t="s">
        <v>39</v>
      </c>
      <c r="H10409" t="s">
        <v>107</v>
      </c>
      <c r="I10409" t="s">
        <v>14590</v>
      </c>
      <c r="J10409" s="1">
        <v>7</v>
      </c>
      <c r="K10409" t="s">
        <v>14638</v>
      </c>
      <c r="L10409" t="s">
        <v>14639</v>
      </c>
      <c r="M10409" t="s">
        <v>14640</v>
      </c>
      <c r="N10409" s="126"/>
      <c r="Q10409" t="s">
        <v>14636</v>
      </c>
      <c r="R10409" t="s">
        <v>20141</v>
      </c>
      <c r="S10409" s="120">
        <v>0.6</v>
      </c>
      <c r="U10409"/>
    </row>
    <row r="10410" spans="1:21">
      <c r="A10410">
        <v>10409</v>
      </c>
      <c r="B10410" s="1" t="s">
        <v>14641</v>
      </c>
      <c r="C10410" s="1" t="s">
        <v>105</v>
      </c>
      <c r="D10410" s="1" t="s">
        <v>1355</v>
      </c>
      <c r="E10410" t="s">
        <v>769</v>
      </c>
      <c r="F10410" t="s">
        <v>14637</v>
      </c>
      <c r="G10410" t="s">
        <v>39</v>
      </c>
      <c r="H10410" t="s">
        <v>107</v>
      </c>
      <c r="I10410" t="s">
        <v>14278</v>
      </c>
      <c r="J10410" s="1">
        <v>7</v>
      </c>
      <c r="K10410" t="s">
        <v>14637</v>
      </c>
      <c r="L10410" t="s">
        <v>14639</v>
      </c>
      <c r="M10410" t="s">
        <v>14640</v>
      </c>
      <c r="N10410" s="126"/>
      <c r="Q10410" t="s">
        <v>14641</v>
      </c>
      <c r="R10410" t="s">
        <v>20142</v>
      </c>
      <c r="S10410" s="120">
        <v>0.6</v>
      </c>
      <c r="U10410"/>
    </row>
    <row r="10411" spans="1:21">
      <c r="A10411">
        <v>10410</v>
      </c>
      <c r="B10411" s="1" t="s">
        <v>14642</v>
      </c>
      <c r="C10411" s="1" t="s">
        <v>105</v>
      </c>
      <c r="D10411" s="1" t="s">
        <v>1355</v>
      </c>
      <c r="E10411" t="s">
        <v>769</v>
      </c>
      <c r="F10411" t="s">
        <v>14637</v>
      </c>
      <c r="G10411" t="s">
        <v>39</v>
      </c>
      <c r="H10411" t="s">
        <v>107</v>
      </c>
      <c r="I10411" t="s">
        <v>14590</v>
      </c>
      <c r="J10411" s="1">
        <v>7</v>
      </c>
      <c r="K10411" t="s">
        <v>14638</v>
      </c>
      <c r="L10411" t="s">
        <v>14639</v>
      </c>
      <c r="M10411" t="s">
        <v>14640</v>
      </c>
      <c r="N10411" s="126"/>
      <c r="Q10411" t="s">
        <v>14642</v>
      </c>
      <c r="R10411" t="s">
        <v>20141</v>
      </c>
      <c r="S10411" s="120">
        <v>0.6</v>
      </c>
      <c r="U10411"/>
    </row>
    <row r="10412" spans="1:21">
      <c r="A10412">
        <v>10411</v>
      </c>
      <c r="B10412" s="1" t="s">
        <v>14643</v>
      </c>
      <c r="C10412" s="1" t="s">
        <v>105</v>
      </c>
      <c r="D10412" s="1" t="s">
        <v>1355</v>
      </c>
      <c r="E10412" t="s">
        <v>769</v>
      </c>
      <c r="F10412" t="s">
        <v>14637</v>
      </c>
      <c r="G10412" t="s">
        <v>39</v>
      </c>
      <c r="H10412" t="s">
        <v>107</v>
      </c>
      <c r="I10412" t="s">
        <v>14278</v>
      </c>
      <c r="J10412" s="1">
        <v>7</v>
      </c>
      <c r="K10412" t="s">
        <v>14637</v>
      </c>
      <c r="L10412" t="s">
        <v>14639</v>
      </c>
      <c r="M10412" t="s">
        <v>14640</v>
      </c>
      <c r="N10412" s="126"/>
      <c r="Q10412" t="s">
        <v>14643</v>
      </c>
      <c r="R10412" t="s">
        <v>20142</v>
      </c>
      <c r="S10412" s="120">
        <v>0.6</v>
      </c>
      <c r="U10412"/>
    </row>
    <row r="10413" spans="1:21">
      <c r="A10413">
        <v>10412</v>
      </c>
      <c r="B10413" s="1" t="s">
        <v>14644</v>
      </c>
      <c r="C10413" s="1" t="s">
        <v>105</v>
      </c>
      <c r="D10413" s="1" t="s">
        <v>1355</v>
      </c>
      <c r="E10413" t="s">
        <v>769</v>
      </c>
      <c r="F10413" t="s">
        <v>14637</v>
      </c>
      <c r="G10413" t="s">
        <v>39</v>
      </c>
      <c r="H10413" t="s">
        <v>107</v>
      </c>
      <c r="I10413" t="s">
        <v>14590</v>
      </c>
      <c r="J10413" s="1">
        <v>7</v>
      </c>
      <c r="K10413" t="s">
        <v>14638</v>
      </c>
      <c r="L10413" t="s">
        <v>14639</v>
      </c>
      <c r="M10413" t="s">
        <v>14640</v>
      </c>
      <c r="N10413" s="126"/>
      <c r="Q10413" t="s">
        <v>14644</v>
      </c>
      <c r="R10413" t="s">
        <v>20141</v>
      </c>
      <c r="S10413" s="120">
        <v>0.6</v>
      </c>
      <c r="U10413"/>
    </row>
    <row r="10414" spans="1:21">
      <c r="A10414">
        <v>10413</v>
      </c>
      <c r="B10414" s="1" t="s">
        <v>14645</v>
      </c>
      <c r="C10414" s="1" t="s">
        <v>105</v>
      </c>
      <c r="D10414" s="1" t="s">
        <v>1355</v>
      </c>
      <c r="E10414" t="s">
        <v>769</v>
      </c>
      <c r="F10414" t="s">
        <v>14637</v>
      </c>
      <c r="G10414" t="s">
        <v>39</v>
      </c>
      <c r="H10414" t="s">
        <v>107</v>
      </c>
      <c r="I10414" t="s">
        <v>14278</v>
      </c>
      <c r="J10414" s="1">
        <v>7</v>
      </c>
      <c r="K10414" t="s">
        <v>14637</v>
      </c>
      <c r="L10414" t="s">
        <v>14639</v>
      </c>
      <c r="M10414" t="s">
        <v>14640</v>
      </c>
      <c r="N10414" s="126">
        <v>0.1</v>
      </c>
      <c r="Q10414" t="s">
        <v>14645</v>
      </c>
      <c r="R10414" t="s">
        <v>20142</v>
      </c>
      <c r="S10414" s="120">
        <v>0.6</v>
      </c>
      <c r="U10414"/>
    </row>
    <row r="10415" spans="1:21">
      <c r="A10415">
        <v>10414</v>
      </c>
      <c r="B10415" s="1" t="s">
        <v>14646</v>
      </c>
      <c r="C10415" s="1" t="s">
        <v>105</v>
      </c>
      <c r="D10415" s="1" t="s">
        <v>1355</v>
      </c>
      <c r="E10415" t="s">
        <v>769</v>
      </c>
      <c r="F10415" t="s">
        <v>14637</v>
      </c>
      <c r="G10415" t="s">
        <v>39</v>
      </c>
      <c r="H10415" t="s">
        <v>107</v>
      </c>
      <c r="I10415" t="s">
        <v>14278</v>
      </c>
      <c r="J10415" s="1">
        <v>7</v>
      </c>
      <c r="K10415" t="s">
        <v>14637</v>
      </c>
      <c r="L10415" t="s">
        <v>14639</v>
      </c>
      <c r="M10415" t="s">
        <v>14640</v>
      </c>
      <c r="N10415" s="126"/>
      <c r="Q10415" t="s">
        <v>14646</v>
      </c>
      <c r="R10415" t="s">
        <v>20142</v>
      </c>
      <c r="S10415" s="120">
        <v>0.6</v>
      </c>
      <c r="U10415"/>
    </row>
    <row r="10416" spans="1:21">
      <c r="A10416">
        <v>10415</v>
      </c>
      <c r="B10416" s="1" t="s">
        <v>14647</v>
      </c>
      <c r="C10416" s="1" t="s">
        <v>105</v>
      </c>
      <c r="D10416" s="1" t="s">
        <v>1355</v>
      </c>
      <c r="E10416" t="s">
        <v>769</v>
      </c>
      <c r="F10416" t="s">
        <v>14637</v>
      </c>
      <c r="G10416" t="s">
        <v>39</v>
      </c>
      <c r="H10416" t="s">
        <v>107</v>
      </c>
      <c r="I10416" t="s">
        <v>14278</v>
      </c>
      <c r="J10416" s="1">
        <v>7</v>
      </c>
      <c r="K10416" t="s">
        <v>14637</v>
      </c>
      <c r="L10416" t="s">
        <v>14639</v>
      </c>
      <c r="M10416" t="s">
        <v>14640</v>
      </c>
      <c r="N10416" s="126"/>
      <c r="Q10416" t="s">
        <v>14647</v>
      </c>
      <c r="R10416" t="s">
        <v>20142</v>
      </c>
      <c r="S10416" s="120">
        <v>0.6</v>
      </c>
      <c r="U10416"/>
    </row>
    <row r="10417" spans="1:21">
      <c r="A10417">
        <v>10416</v>
      </c>
      <c r="B10417" s="1" t="s">
        <v>14648</v>
      </c>
      <c r="C10417" s="1" t="s">
        <v>105</v>
      </c>
      <c r="D10417" s="1" t="s">
        <v>1355</v>
      </c>
      <c r="E10417" t="s">
        <v>769</v>
      </c>
      <c r="F10417" t="s">
        <v>14637</v>
      </c>
      <c r="G10417" t="s">
        <v>39</v>
      </c>
      <c r="H10417" t="s">
        <v>107</v>
      </c>
      <c r="I10417" t="s">
        <v>14278</v>
      </c>
      <c r="J10417" s="1">
        <v>7</v>
      </c>
      <c r="K10417" t="s">
        <v>14637</v>
      </c>
      <c r="L10417" t="s">
        <v>14639</v>
      </c>
      <c r="M10417" t="s">
        <v>14640</v>
      </c>
      <c r="N10417" s="126">
        <v>0.01</v>
      </c>
      <c r="Q10417" t="s">
        <v>14648</v>
      </c>
      <c r="R10417" t="s">
        <v>20142</v>
      </c>
      <c r="S10417" s="120">
        <v>0.6</v>
      </c>
      <c r="U10417"/>
    </row>
    <row r="10418" spans="1:21">
      <c r="A10418">
        <v>10417</v>
      </c>
      <c r="B10418" s="1" t="s">
        <v>14615</v>
      </c>
      <c r="C10418" s="1" t="s">
        <v>105</v>
      </c>
      <c r="D10418" s="1" t="s">
        <v>1355</v>
      </c>
      <c r="E10418" t="s">
        <v>769</v>
      </c>
      <c r="F10418" t="s">
        <v>14637</v>
      </c>
      <c r="G10418" t="s">
        <v>39</v>
      </c>
      <c r="H10418" t="s">
        <v>107</v>
      </c>
      <c r="I10418" t="s">
        <v>14278</v>
      </c>
      <c r="J10418" s="1">
        <v>7</v>
      </c>
      <c r="K10418" t="s">
        <v>14637</v>
      </c>
      <c r="L10418" t="s">
        <v>14639</v>
      </c>
      <c r="M10418" t="s">
        <v>14640</v>
      </c>
      <c r="N10418" s="126"/>
      <c r="Q10418" t="s">
        <v>14615</v>
      </c>
      <c r="R10418" t="s">
        <v>20142</v>
      </c>
      <c r="S10418" s="120">
        <v>0.6</v>
      </c>
      <c r="U10418"/>
    </row>
    <row r="10419" spans="1:21">
      <c r="A10419">
        <v>10418</v>
      </c>
      <c r="B10419" s="1" t="s">
        <v>14649</v>
      </c>
      <c r="C10419" s="1" t="s">
        <v>47</v>
      </c>
      <c r="D10419" s="1" t="s">
        <v>1355</v>
      </c>
      <c r="E10419" t="s">
        <v>769</v>
      </c>
      <c r="F10419" t="s">
        <v>14650</v>
      </c>
      <c r="G10419" t="s">
        <v>39</v>
      </c>
      <c r="H10419" t="s">
        <v>49</v>
      </c>
      <c r="I10419" t="s">
        <v>14278</v>
      </c>
      <c r="J10419" s="1">
        <v>7</v>
      </c>
      <c r="K10419" t="s">
        <v>14651</v>
      </c>
      <c r="L10419" t="s">
        <v>14652</v>
      </c>
      <c r="M10419" t="s">
        <v>14653</v>
      </c>
      <c r="N10419" s="126">
        <v>0.01</v>
      </c>
      <c r="Q10419" t="s">
        <v>14649</v>
      </c>
      <c r="R10419" t="s">
        <v>20143</v>
      </c>
      <c r="S10419" s="120">
        <v>0.6</v>
      </c>
      <c r="U10419"/>
    </row>
    <row r="10420" spans="1:21">
      <c r="A10420">
        <v>10419</v>
      </c>
      <c r="B10420" s="1" t="s">
        <v>14654</v>
      </c>
      <c r="C10420" s="1" t="s">
        <v>47</v>
      </c>
      <c r="D10420" s="1" t="s">
        <v>1355</v>
      </c>
      <c r="E10420" t="s">
        <v>769</v>
      </c>
      <c r="F10420" t="s">
        <v>14650</v>
      </c>
      <c r="G10420" t="s">
        <v>39</v>
      </c>
      <c r="H10420" t="s">
        <v>49</v>
      </c>
      <c r="I10420" t="s">
        <v>14655</v>
      </c>
      <c r="J10420" s="1">
        <v>2</v>
      </c>
      <c r="K10420" t="s">
        <v>14656</v>
      </c>
      <c r="L10420" t="s">
        <v>14652</v>
      </c>
      <c r="M10420" t="s">
        <v>14412</v>
      </c>
      <c r="N10420" s="126"/>
      <c r="Q10420" t="s">
        <v>14654</v>
      </c>
      <c r="R10420" t="s">
        <v>20144</v>
      </c>
      <c r="S10420" s="120">
        <v>0.6</v>
      </c>
      <c r="U10420"/>
    </row>
    <row r="10421" spans="1:21">
      <c r="A10421">
        <v>10420</v>
      </c>
      <c r="B10421" s="1" t="s">
        <v>14657</v>
      </c>
      <c r="C10421" s="1" t="s">
        <v>47</v>
      </c>
      <c r="D10421" s="1" t="s">
        <v>1355</v>
      </c>
      <c r="E10421" t="s">
        <v>769</v>
      </c>
      <c r="F10421" t="s">
        <v>14650</v>
      </c>
      <c r="G10421" t="s">
        <v>39</v>
      </c>
      <c r="H10421" t="s">
        <v>49</v>
      </c>
      <c r="I10421" t="s">
        <v>14278</v>
      </c>
      <c r="J10421" s="1">
        <v>7</v>
      </c>
      <c r="K10421" t="s">
        <v>14651</v>
      </c>
      <c r="L10421" t="s">
        <v>14652</v>
      </c>
      <c r="M10421" t="s">
        <v>14653</v>
      </c>
      <c r="N10421" s="126"/>
      <c r="Q10421" t="s">
        <v>14657</v>
      </c>
      <c r="R10421" t="s">
        <v>20143</v>
      </c>
      <c r="S10421" s="120">
        <v>0.6</v>
      </c>
      <c r="U10421"/>
    </row>
    <row r="10422" spans="1:21">
      <c r="A10422">
        <v>10421</v>
      </c>
      <c r="B10422" s="1" t="s">
        <v>14658</v>
      </c>
      <c r="C10422" s="1" t="s">
        <v>164</v>
      </c>
      <c r="D10422" s="1" t="s">
        <v>1355</v>
      </c>
      <c r="E10422" t="s">
        <v>769</v>
      </c>
      <c r="F10422" t="s">
        <v>14659</v>
      </c>
      <c r="G10422" t="s">
        <v>39</v>
      </c>
      <c r="H10422" t="s">
        <v>166</v>
      </c>
      <c r="I10422" t="s">
        <v>14278</v>
      </c>
      <c r="J10422" s="1">
        <v>7</v>
      </c>
      <c r="K10422" t="s">
        <v>14659</v>
      </c>
      <c r="L10422" t="s">
        <v>14660</v>
      </c>
      <c r="M10422" t="s">
        <v>14661</v>
      </c>
      <c r="N10422" s="126"/>
      <c r="Q10422" t="s">
        <v>14658</v>
      </c>
      <c r="R10422" t="s">
        <v>20145</v>
      </c>
      <c r="S10422" s="120">
        <v>0.6</v>
      </c>
      <c r="U10422"/>
    </row>
    <row r="10423" spans="1:21">
      <c r="A10423">
        <v>10422</v>
      </c>
      <c r="B10423" s="1" t="s">
        <v>14662</v>
      </c>
      <c r="C10423" s="1" t="s">
        <v>164</v>
      </c>
      <c r="D10423" s="1" t="s">
        <v>1355</v>
      </c>
      <c r="E10423" t="s">
        <v>769</v>
      </c>
      <c r="F10423" t="s">
        <v>14659</v>
      </c>
      <c r="G10423" t="s">
        <v>39</v>
      </c>
      <c r="H10423" t="s">
        <v>166</v>
      </c>
      <c r="I10423" t="s">
        <v>14278</v>
      </c>
      <c r="J10423" s="1">
        <v>7</v>
      </c>
      <c r="K10423" t="s">
        <v>14659</v>
      </c>
      <c r="L10423" t="s">
        <v>14660</v>
      </c>
      <c r="M10423" t="s">
        <v>14661</v>
      </c>
      <c r="N10423" s="126">
        <v>0.01</v>
      </c>
      <c r="Q10423" t="s">
        <v>14662</v>
      </c>
      <c r="R10423" t="s">
        <v>20145</v>
      </c>
      <c r="S10423" s="120">
        <v>0.6</v>
      </c>
      <c r="U10423"/>
    </row>
    <row r="10424" spans="1:21">
      <c r="A10424">
        <v>10423</v>
      </c>
      <c r="B10424" s="1" t="s">
        <v>14663</v>
      </c>
      <c r="C10424" s="1" t="s">
        <v>164</v>
      </c>
      <c r="D10424" s="1" t="s">
        <v>1355</v>
      </c>
      <c r="E10424" t="s">
        <v>769</v>
      </c>
      <c r="F10424" t="s">
        <v>14659</v>
      </c>
      <c r="G10424" t="s">
        <v>39</v>
      </c>
      <c r="H10424" t="s">
        <v>166</v>
      </c>
      <c r="I10424" t="s">
        <v>14278</v>
      </c>
      <c r="J10424" s="1">
        <v>7</v>
      </c>
      <c r="K10424" t="s">
        <v>14659</v>
      </c>
      <c r="L10424" t="s">
        <v>14660</v>
      </c>
      <c r="M10424" t="s">
        <v>14661</v>
      </c>
      <c r="N10424" s="126"/>
      <c r="Q10424" t="s">
        <v>14663</v>
      </c>
      <c r="R10424" t="s">
        <v>20145</v>
      </c>
      <c r="S10424" s="120">
        <v>0.6</v>
      </c>
      <c r="U10424"/>
    </row>
    <row r="10425" spans="1:21">
      <c r="A10425">
        <v>10424</v>
      </c>
      <c r="B10425" s="1" t="s">
        <v>14664</v>
      </c>
      <c r="C10425" s="1" t="s">
        <v>164</v>
      </c>
      <c r="D10425" s="1" t="s">
        <v>1355</v>
      </c>
      <c r="E10425" t="s">
        <v>769</v>
      </c>
      <c r="F10425" t="s">
        <v>14659</v>
      </c>
      <c r="G10425" t="s">
        <v>39</v>
      </c>
      <c r="H10425" t="s">
        <v>166</v>
      </c>
      <c r="I10425" t="s">
        <v>14278</v>
      </c>
      <c r="J10425" s="1">
        <v>7</v>
      </c>
      <c r="K10425" t="s">
        <v>14659</v>
      </c>
      <c r="L10425" t="s">
        <v>14660</v>
      </c>
      <c r="M10425" t="s">
        <v>14661</v>
      </c>
      <c r="N10425" s="126"/>
      <c r="Q10425" t="s">
        <v>14664</v>
      </c>
      <c r="R10425" t="s">
        <v>20145</v>
      </c>
      <c r="S10425" s="120">
        <v>0.6</v>
      </c>
      <c r="U10425"/>
    </row>
    <row r="10426" spans="1:21">
      <c r="A10426">
        <v>10425</v>
      </c>
      <c r="B10426" s="1" t="s">
        <v>14665</v>
      </c>
      <c r="C10426" s="1" t="s">
        <v>164</v>
      </c>
      <c r="D10426" s="1" t="s">
        <v>1355</v>
      </c>
      <c r="E10426" t="s">
        <v>769</v>
      </c>
      <c r="F10426" t="s">
        <v>14659</v>
      </c>
      <c r="G10426" t="s">
        <v>39</v>
      </c>
      <c r="H10426" t="s">
        <v>166</v>
      </c>
      <c r="I10426" t="s">
        <v>14278</v>
      </c>
      <c r="J10426" s="1">
        <v>7</v>
      </c>
      <c r="K10426" t="s">
        <v>14659</v>
      </c>
      <c r="L10426" t="s">
        <v>14660</v>
      </c>
      <c r="M10426" t="s">
        <v>14661</v>
      </c>
      <c r="N10426" s="126"/>
      <c r="Q10426" t="s">
        <v>14665</v>
      </c>
      <c r="R10426" t="s">
        <v>20145</v>
      </c>
      <c r="S10426" s="120">
        <v>0.6</v>
      </c>
      <c r="U10426"/>
    </row>
    <row r="10427" spans="1:21">
      <c r="A10427">
        <v>10426</v>
      </c>
      <c r="B10427" s="1" t="s">
        <v>14666</v>
      </c>
      <c r="C10427" s="1" t="s">
        <v>164</v>
      </c>
      <c r="D10427" s="1" t="s">
        <v>1355</v>
      </c>
      <c r="E10427" t="s">
        <v>769</v>
      </c>
      <c r="F10427" t="s">
        <v>14659</v>
      </c>
      <c r="G10427" t="s">
        <v>39</v>
      </c>
      <c r="H10427" t="s">
        <v>166</v>
      </c>
      <c r="I10427" t="s">
        <v>14278</v>
      </c>
      <c r="J10427" s="1">
        <v>7</v>
      </c>
      <c r="K10427" t="s">
        <v>14659</v>
      </c>
      <c r="L10427" t="s">
        <v>14660</v>
      </c>
      <c r="M10427" t="s">
        <v>14661</v>
      </c>
      <c r="N10427" s="126"/>
      <c r="Q10427" t="s">
        <v>14666</v>
      </c>
      <c r="R10427" t="s">
        <v>20145</v>
      </c>
      <c r="S10427" s="120">
        <v>0.6</v>
      </c>
      <c r="U10427"/>
    </row>
    <row r="10428" spans="1:21">
      <c r="A10428">
        <v>10427</v>
      </c>
      <c r="B10428" s="1" t="s">
        <v>14667</v>
      </c>
      <c r="C10428" s="1" t="s">
        <v>175</v>
      </c>
      <c r="D10428" s="1" t="s">
        <v>1355</v>
      </c>
      <c r="E10428" t="s">
        <v>769</v>
      </c>
      <c r="F10428" t="s">
        <v>14668</v>
      </c>
      <c r="G10428" t="s">
        <v>39</v>
      </c>
      <c r="H10428" t="s">
        <v>177</v>
      </c>
      <c r="I10428" t="s">
        <v>14278</v>
      </c>
      <c r="J10428" s="1">
        <v>7</v>
      </c>
      <c r="K10428" t="s">
        <v>14669</v>
      </c>
      <c r="L10428" t="s">
        <v>14670</v>
      </c>
      <c r="M10428" t="s">
        <v>14671</v>
      </c>
      <c r="N10428" s="126"/>
      <c r="Q10428" t="s">
        <v>14667</v>
      </c>
      <c r="R10428" t="s">
        <v>20146</v>
      </c>
      <c r="S10428" s="120">
        <v>0.6</v>
      </c>
      <c r="U10428"/>
    </row>
    <row r="10429" spans="1:21">
      <c r="A10429">
        <v>10428</v>
      </c>
      <c r="B10429" s="1" t="s">
        <v>14672</v>
      </c>
      <c r="C10429" s="1" t="s">
        <v>175</v>
      </c>
      <c r="D10429" s="1" t="s">
        <v>1355</v>
      </c>
      <c r="E10429" t="s">
        <v>769</v>
      </c>
      <c r="F10429" t="s">
        <v>14668</v>
      </c>
      <c r="G10429" t="s">
        <v>39</v>
      </c>
      <c r="H10429" t="s">
        <v>177</v>
      </c>
      <c r="I10429" t="s">
        <v>14278</v>
      </c>
      <c r="J10429" s="1">
        <v>7</v>
      </c>
      <c r="K10429" t="s">
        <v>14669</v>
      </c>
      <c r="L10429" t="s">
        <v>14670</v>
      </c>
      <c r="M10429" t="s">
        <v>14671</v>
      </c>
      <c r="N10429" s="126"/>
      <c r="Q10429" t="s">
        <v>14672</v>
      </c>
      <c r="R10429" t="s">
        <v>20146</v>
      </c>
      <c r="S10429" s="120">
        <v>0.6</v>
      </c>
      <c r="U10429"/>
    </row>
    <row r="10430" spans="1:21">
      <c r="A10430">
        <v>10429</v>
      </c>
      <c r="B10430" s="1" t="s">
        <v>14440</v>
      </c>
      <c r="C10430" s="1" t="s">
        <v>175</v>
      </c>
      <c r="D10430" s="1" t="s">
        <v>1355</v>
      </c>
      <c r="E10430" t="s">
        <v>769</v>
      </c>
      <c r="F10430" t="s">
        <v>14668</v>
      </c>
      <c r="G10430" t="s">
        <v>39</v>
      </c>
      <c r="H10430" t="s">
        <v>177</v>
      </c>
      <c r="I10430" t="s">
        <v>14278</v>
      </c>
      <c r="J10430" s="1">
        <v>7</v>
      </c>
      <c r="K10430" t="s">
        <v>14669</v>
      </c>
      <c r="L10430" t="s">
        <v>14670</v>
      </c>
      <c r="M10430" t="s">
        <v>14671</v>
      </c>
      <c r="N10430" s="126"/>
      <c r="Q10430" t="s">
        <v>14440</v>
      </c>
      <c r="R10430" t="s">
        <v>20146</v>
      </c>
      <c r="S10430" s="120">
        <v>0.6</v>
      </c>
      <c r="U10430"/>
    </row>
    <row r="10431" spans="1:21">
      <c r="A10431">
        <v>10430</v>
      </c>
      <c r="B10431" s="1" t="s">
        <v>14673</v>
      </c>
      <c r="C10431" s="1" t="s">
        <v>175</v>
      </c>
      <c r="D10431" s="1" t="s">
        <v>1355</v>
      </c>
      <c r="E10431" t="s">
        <v>769</v>
      </c>
      <c r="F10431" t="s">
        <v>14668</v>
      </c>
      <c r="G10431" t="s">
        <v>39</v>
      </c>
      <c r="H10431" t="s">
        <v>177</v>
      </c>
      <c r="I10431" t="s">
        <v>14278</v>
      </c>
      <c r="J10431" s="1">
        <v>7</v>
      </c>
      <c r="K10431" t="s">
        <v>14669</v>
      </c>
      <c r="L10431" t="s">
        <v>14670</v>
      </c>
      <c r="M10431" t="s">
        <v>14671</v>
      </c>
      <c r="N10431" s="126"/>
      <c r="Q10431" t="s">
        <v>14673</v>
      </c>
      <c r="R10431" t="s">
        <v>20146</v>
      </c>
      <c r="S10431" s="120">
        <v>0.6</v>
      </c>
      <c r="U10431"/>
    </row>
    <row r="10432" spans="1:21">
      <c r="A10432">
        <v>10431</v>
      </c>
      <c r="B10432" s="1" t="s">
        <v>14674</v>
      </c>
      <c r="C10432" s="1" t="s">
        <v>175</v>
      </c>
      <c r="D10432" s="1" t="s">
        <v>1355</v>
      </c>
      <c r="E10432" t="s">
        <v>769</v>
      </c>
      <c r="F10432" t="s">
        <v>14668</v>
      </c>
      <c r="G10432" t="s">
        <v>39</v>
      </c>
      <c r="H10432" t="s">
        <v>177</v>
      </c>
      <c r="I10432" t="s">
        <v>14278</v>
      </c>
      <c r="J10432" s="1">
        <v>7</v>
      </c>
      <c r="K10432" t="s">
        <v>14669</v>
      </c>
      <c r="L10432" t="s">
        <v>14670</v>
      </c>
      <c r="M10432" t="s">
        <v>14671</v>
      </c>
      <c r="N10432" s="126">
        <v>0.1</v>
      </c>
      <c r="Q10432" t="s">
        <v>14674</v>
      </c>
      <c r="R10432" t="s">
        <v>20146</v>
      </c>
      <c r="S10432" s="120">
        <v>0.6</v>
      </c>
      <c r="U10432"/>
    </row>
    <row r="10433" spans="1:21">
      <c r="A10433">
        <v>10432</v>
      </c>
      <c r="B10433" s="1" t="s">
        <v>14438</v>
      </c>
      <c r="C10433" s="1" t="s">
        <v>175</v>
      </c>
      <c r="D10433" s="1" t="s">
        <v>1355</v>
      </c>
      <c r="E10433" t="s">
        <v>769</v>
      </c>
      <c r="F10433" t="s">
        <v>14668</v>
      </c>
      <c r="G10433" t="s">
        <v>39</v>
      </c>
      <c r="H10433" t="s">
        <v>177</v>
      </c>
      <c r="I10433" t="s">
        <v>14278</v>
      </c>
      <c r="J10433" s="1">
        <v>7</v>
      </c>
      <c r="K10433" t="s">
        <v>14669</v>
      </c>
      <c r="L10433" t="s">
        <v>14670</v>
      </c>
      <c r="M10433" t="s">
        <v>14671</v>
      </c>
      <c r="N10433" s="126">
        <v>0.1</v>
      </c>
      <c r="Q10433" t="s">
        <v>14438</v>
      </c>
      <c r="R10433" t="s">
        <v>20146</v>
      </c>
      <c r="S10433" s="120">
        <v>0.6</v>
      </c>
      <c r="U10433"/>
    </row>
    <row r="10434" spans="1:21">
      <c r="A10434">
        <v>10433</v>
      </c>
      <c r="B10434" s="1" t="s">
        <v>14675</v>
      </c>
      <c r="C10434" s="1" t="s">
        <v>175</v>
      </c>
      <c r="D10434" s="1" t="s">
        <v>1355</v>
      </c>
      <c r="E10434" t="s">
        <v>769</v>
      </c>
      <c r="F10434" t="s">
        <v>14668</v>
      </c>
      <c r="G10434" t="s">
        <v>39</v>
      </c>
      <c r="H10434" t="s">
        <v>177</v>
      </c>
      <c r="I10434" t="s">
        <v>14278</v>
      </c>
      <c r="J10434" s="1">
        <v>7</v>
      </c>
      <c r="K10434" t="s">
        <v>14669</v>
      </c>
      <c r="L10434" t="s">
        <v>14670</v>
      </c>
      <c r="M10434" t="s">
        <v>14671</v>
      </c>
      <c r="N10434" s="126"/>
      <c r="Q10434" t="s">
        <v>14675</v>
      </c>
      <c r="R10434" t="s">
        <v>20146</v>
      </c>
      <c r="S10434" s="120">
        <v>0.6</v>
      </c>
      <c r="U10434"/>
    </row>
    <row r="10435" spans="1:21">
      <c r="A10435">
        <v>10434</v>
      </c>
      <c r="B10435" s="1" t="s">
        <v>14676</v>
      </c>
      <c r="C10435" s="1" t="s">
        <v>175</v>
      </c>
      <c r="D10435" s="1" t="s">
        <v>1355</v>
      </c>
      <c r="E10435" t="s">
        <v>769</v>
      </c>
      <c r="F10435" t="s">
        <v>14668</v>
      </c>
      <c r="G10435" t="s">
        <v>39</v>
      </c>
      <c r="H10435" t="s">
        <v>177</v>
      </c>
      <c r="I10435" t="s">
        <v>14278</v>
      </c>
      <c r="J10435" s="1">
        <v>7</v>
      </c>
      <c r="K10435" t="s">
        <v>14669</v>
      </c>
      <c r="L10435" t="s">
        <v>14670</v>
      </c>
      <c r="M10435" t="s">
        <v>14671</v>
      </c>
      <c r="N10435" s="126"/>
      <c r="Q10435" t="s">
        <v>14676</v>
      </c>
      <c r="R10435" t="s">
        <v>20146</v>
      </c>
      <c r="S10435" s="120">
        <v>0.6</v>
      </c>
      <c r="U10435"/>
    </row>
    <row r="10436" spans="1:21">
      <c r="A10436">
        <v>10435</v>
      </c>
      <c r="B10436" s="1" t="s">
        <v>14677</v>
      </c>
      <c r="C10436" s="1" t="s">
        <v>175</v>
      </c>
      <c r="D10436" s="1" t="s">
        <v>1355</v>
      </c>
      <c r="E10436" t="s">
        <v>769</v>
      </c>
      <c r="F10436" t="s">
        <v>14668</v>
      </c>
      <c r="G10436" t="s">
        <v>39</v>
      </c>
      <c r="H10436" t="s">
        <v>177</v>
      </c>
      <c r="I10436" t="s">
        <v>14278</v>
      </c>
      <c r="J10436" s="1">
        <v>7</v>
      </c>
      <c r="K10436" t="s">
        <v>14669</v>
      </c>
      <c r="L10436" t="s">
        <v>14670</v>
      </c>
      <c r="M10436" t="s">
        <v>14671</v>
      </c>
      <c r="N10436" s="126">
        <v>0.01</v>
      </c>
      <c r="Q10436" t="s">
        <v>14677</v>
      </c>
      <c r="R10436" t="s">
        <v>20146</v>
      </c>
      <c r="S10436" s="120">
        <v>0.6</v>
      </c>
      <c r="U10436"/>
    </row>
    <row r="10437" spans="1:21">
      <c r="A10437">
        <v>10436</v>
      </c>
      <c r="B10437" s="1" t="s">
        <v>14678</v>
      </c>
      <c r="C10437" s="1" t="s">
        <v>175</v>
      </c>
      <c r="D10437" s="1" t="s">
        <v>1355</v>
      </c>
      <c r="E10437" t="s">
        <v>769</v>
      </c>
      <c r="F10437" t="s">
        <v>14668</v>
      </c>
      <c r="G10437" t="s">
        <v>39</v>
      </c>
      <c r="H10437" t="s">
        <v>177</v>
      </c>
      <c r="I10437" t="s">
        <v>14278</v>
      </c>
      <c r="J10437" s="1">
        <v>7</v>
      </c>
      <c r="K10437" t="s">
        <v>14669</v>
      </c>
      <c r="L10437" t="s">
        <v>14670</v>
      </c>
      <c r="M10437" t="s">
        <v>14671</v>
      </c>
      <c r="N10437" s="126">
        <v>0.01</v>
      </c>
      <c r="Q10437" t="s">
        <v>14678</v>
      </c>
      <c r="R10437" t="s">
        <v>20146</v>
      </c>
      <c r="S10437" s="120">
        <v>0.6</v>
      </c>
      <c r="U10437"/>
    </row>
    <row r="10438" spans="1:21">
      <c r="A10438">
        <v>10437</v>
      </c>
      <c r="B10438" s="1" t="s">
        <v>14679</v>
      </c>
      <c r="C10438" s="1" t="s">
        <v>175</v>
      </c>
      <c r="D10438" s="1" t="s">
        <v>1355</v>
      </c>
      <c r="E10438" t="s">
        <v>769</v>
      </c>
      <c r="F10438" t="s">
        <v>14668</v>
      </c>
      <c r="G10438" t="s">
        <v>39</v>
      </c>
      <c r="H10438" t="s">
        <v>177</v>
      </c>
      <c r="I10438" t="s">
        <v>14278</v>
      </c>
      <c r="J10438" s="1">
        <v>7</v>
      </c>
      <c r="K10438" t="s">
        <v>14669</v>
      </c>
      <c r="L10438" t="s">
        <v>14670</v>
      </c>
      <c r="M10438" t="s">
        <v>14671</v>
      </c>
      <c r="N10438" s="126"/>
      <c r="Q10438" t="s">
        <v>14679</v>
      </c>
      <c r="R10438" t="s">
        <v>20146</v>
      </c>
      <c r="S10438" s="120">
        <v>0.6</v>
      </c>
      <c r="U10438"/>
    </row>
    <row r="10439" spans="1:21">
      <c r="A10439">
        <v>10438</v>
      </c>
      <c r="B10439" s="1" t="s">
        <v>8539</v>
      </c>
      <c r="C10439" s="1" t="s">
        <v>175</v>
      </c>
      <c r="D10439" s="1" t="s">
        <v>1355</v>
      </c>
      <c r="E10439" t="s">
        <v>769</v>
      </c>
      <c r="F10439" t="s">
        <v>14668</v>
      </c>
      <c r="G10439" t="s">
        <v>39</v>
      </c>
      <c r="H10439" t="s">
        <v>177</v>
      </c>
      <c r="I10439" t="s">
        <v>14278</v>
      </c>
      <c r="J10439" s="1">
        <v>7</v>
      </c>
      <c r="K10439" t="s">
        <v>14669</v>
      </c>
      <c r="L10439" t="s">
        <v>14670</v>
      </c>
      <c r="M10439" t="s">
        <v>14671</v>
      </c>
      <c r="N10439" s="126"/>
      <c r="Q10439" t="s">
        <v>8539</v>
      </c>
      <c r="R10439" t="s">
        <v>20146</v>
      </c>
      <c r="S10439" s="120">
        <v>0.6</v>
      </c>
      <c r="U10439"/>
    </row>
    <row r="10440" spans="1:21">
      <c r="A10440">
        <v>10439</v>
      </c>
      <c r="B10440" s="1" t="s">
        <v>14680</v>
      </c>
      <c r="C10440" s="1" t="s">
        <v>175</v>
      </c>
      <c r="D10440" s="1" t="s">
        <v>1355</v>
      </c>
      <c r="E10440" t="s">
        <v>769</v>
      </c>
      <c r="F10440" t="s">
        <v>14668</v>
      </c>
      <c r="G10440" t="s">
        <v>39</v>
      </c>
      <c r="H10440" t="s">
        <v>177</v>
      </c>
      <c r="I10440" t="s">
        <v>14681</v>
      </c>
      <c r="J10440" s="1">
        <v>2</v>
      </c>
      <c r="K10440" t="s">
        <v>14682</v>
      </c>
      <c r="L10440" t="s">
        <v>14670</v>
      </c>
      <c r="M10440" t="s">
        <v>14435</v>
      </c>
      <c r="N10440" s="126"/>
      <c r="Q10440" t="s">
        <v>14680</v>
      </c>
      <c r="R10440" t="s">
        <v>20147</v>
      </c>
      <c r="S10440" s="120">
        <v>0.6</v>
      </c>
      <c r="U10440"/>
    </row>
    <row r="10441" spans="1:21">
      <c r="A10441">
        <v>10440</v>
      </c>
      <c r="B10441" s="1" t="s">
        <v>14683</v>
      </c>
      <c r="C10441" s="1" t="s">
        <v>175</v>
      </c>
      <c r="D10441" s="1" t="s">
        <v>1355</v>
      </c>
      <c r="E10441" t="s">
        <v>769</v>
      </c>
      <c r="F10441" t="s">
        <v>14668</v>
      </c>
      <c r="G10441" t="s">
        <v>39</v>
      </c>
      <c r="H10441" t="s">
        <v>177</v>
      </c>
      <c r="I10441" t="s">
        <v>14278</v>
      </c>
      <c r="J10441" s="1">
        <v>7</v>
      </c>
      <c r="K10441" t="s">
        <v>14669</v>
      </c>
      <c r="L10441" t="s">
        <v>14670</v>
      </c>
      <c r="M10441" t="s">
        <v>14671</v>
      </c>
      <c r="N10441" s="126"/>
      <c r="Q10441" t="s">
        <v>14683</v>
      </c>
      <c r="R10441" t="s">
        <v>20146</v>
      </c>
      <c r="S10441" s="120">
        <v>0.6</v>
      </c>
      <c r="U10441"/>
    </row>
    <row r="10442" spans="1:21">
      <c r="A10442">
        <v>10441</v>
      </c>
      <c r="B10442" s="1" t="s">
        <v>14684</v>
      </c>
      <c r="C10442" s="1" t="s">
        <v>352</v>
      </c>
      <c r="D10442" s="1" t="s">
        <v>1355</v>
      </c>
      <c r="E10442" t="s">
        <v>769</v>
      </c>
      <c r="F10442" t="s">
        <v>14685</v>
      </c>
      <c r="G10442" t="s">
        <v>39</v>
      </c>
      <c r="H10442" t="s">
        <v>354</v>
      </c>
      <c r="I10442" t="s">
        <v>14681</v>
      </c>
      <c r="J10442" s="1">
        <v>2</v>
      </c>
      <c r="K10442" t="s">
        <v>14686</v>
      </c>
      <c r="L10442" t="s">
        <v>14687</v>
      </c>
      <c r="M10442" t="s">
        <v>14452</v>
      </c>
      <c r="N10442" s="126"/>
      <c r="Q10442" t="s">
        <v>14684</v>
      </c>
      <c r="R10442" t="s">
        <v>20148</v>
      </c>
      <c r="S10442" s="120">
        <v>0.6</v>
      </c>
      <c r="U10442"/>
    </row>
    <row r="10443" spans="1:21">
      <c r="A10443">
        <v>10442</v>
      </c>
      <c r="B10443" s="1" t="s">
        <v>4385</v>
      </c>
      <c r="C10443" s="1" t="s">
        <v>352</v>
      </c>
      <c r="D10443" s="1" t="s">
        <v>1355</v>
      </c>
      <c r="E10443" t="s">
        <v>769</v>
      </c>
      <c r="F10443" t="s">
        <v>14685</v>
      </c>
      <c r="G10443" t="s">
        <v>39</v>
      </c>
      <c r="H10443" t="s">
        <v>354</v>
      </c>
      <c r="I10443" t="s">
        <v>14278</v>
      </c>
      <c r="J10443" s="1">
        <v>7</v>
      </c>
      <c r="K10443" t="s">
        <v>14685</v>
      </c>
      <c r="L10443" t="s">
        <v>14687</v>
      </c>
      <c r="M10443" t="s">
        <v>14688</v>
      </c>
      <c r="N10443" s="126"/>
      <c r="Q10443" t="s">
        <v>4385</v>
      </c>
      <c r="R10443" t="s">
        <v>20149</v>
      </c>
      <c r="S10443" s="120">
        <v>0.6</v>
      </c>
      <c r="U10443"/>
    </row>
    <row r="10444" spans="1:21">
      <c r="A10444">
        <v>10443</v>
      </c>
      <c r="B10444" s="1" t="s">
        <v>14689</v>
      </c>
      <c r="C10444" s="1" t="s">
        <v>593</v>
      </c>
      <c r="D10444" s="1" t="s">
        <v>1355</v>
      </c>
      <c r="E10444" t="s">
        <v>769</v>
      </c>
      <c r="F10444" t="s">
        <v>14690</v>
      </c>
      <c r="G10444" t="s">
        <v>39</v>
      </c>
      <c r="H10444" t="s">
        <v>595</v>
      </c>
      <c r="I10444" t="s">
        <v>14681</v>
      </c>
      <c r="J10444" s="1">
        <v>2</v>
      </c>
      <c r="K10444" t="s">
        <v>14691</v>
      </c>
      <c r="L10444" t="s">
        <v>14692</v>
      </c>
      <c r="M10444" t="s">
        <v>14693</v>
      </c>
      <c r="N10444" s="126"/>
      <c r="Q10444" t="s">
        <v>14689</v>
      </c>
      <c r="R10444" t="s">
        <v>20150</v>
      </c>
      <c r="S10444" s="120">
        <v>0.6</v>
      </c>
      <c r="U10444"/>
    </row>
    <row r="10445" spans="1:21">
      <c r="A10445">
        <v>10444</v>
      </c>
      <c r="B10445" s="1" t="s">
        <v>3982</v>
      </c>
      <c r="C10445" s="1" t="s">
        <v>201</v>
      </c>
      <c r="D10445" s="1" t="s">
        <v>1355</v>
      </c>
      <c r="E10445" t="s">
        <v>769</v>
      </c>
      <c r="F10445" t="s">
        <v>14694</v>
      </c>
      <c r="G10445" t="s">
        <v>39</v>
      </c>
      <c r="H10445" t="s">
        <v>203</v>
      </c>
      <c r="I10445" t="s">
        <v>14278</v>
      </c>
      <c r="J10445" s="1">
        <v>7</v>
      </c>
      <c r="K10445" t="s">
        <v>14694</v>
      </c>
      <c r="L10445" t="s">
        <v>14695</v>
      </c>
      <c r="M10445" t="s">
        <v>14696</v>
      </c>
      <c r="N10445" s="126"/>
      <c r="Q10445" t="s">
        <v>3982</v>
      </c>
      <c r="R10445" t="s">
        <v>20151</v>
      </c>
      <c r="S10445" s="120">
        <v>0.6</v>
      </c>
      <c r="U10445"/>
    </row>
    <row r="10446" spans="1:21">
      <c r="A10446">
        <v>10445</v>
      </c>
      <c r="B10446" s="1" t="s">
        <v>14697</v>
      </c>
      <c r="C10446" s="1" t="s">
        <v>14697</v>
      </c>
      <c r="D10446" s="1" t="s">
        <v>4540</v>
      </c>
      <c r="E10446" t="s">
        <v>48</v>
      </c>
      <c r="F10446" t="s">
        <v>14698</v>
      </c>
      <c r="G10446" t="s">
        <v>39</v>
      </c>
      <c r="H10446" t="s">
        <v>14699</v>
      </c>
      <c r="I10446" t="s">
        <v>14681</v>
      </c>
      <c r="J10446" s="1">
        <v>2</v>
      </c>
      <c r="K10446" t="s">
        <v>14700</v>
      </c>
      <c r="L10446" t="s">
        <v>14701</v>
      </c>
      <c r="M10446" t="s">
        <v>14702</v>
      </c>
      <c r="N10446" s="126"/>
      <c r="Q10446" t="s">
        <v>14697</v>
      </c>
      <c r="R10446" t="s">
        <v>20152</v>
      </c>
      <c r="S10446" s="120">
        <v>0.6</v>
      </c>
      <c r="U10446"/>
    </row>
    <row r="10447" spans="1:21">
      <c r="A10447">
        <v>10446</v>
      </c>
      <c r="B10447" s="1" t="s">
        <v>13562</v>
      </c>
      <c r="C10447" s="1" t="s">
        <v>12635</v>
      </c>
      <c r="D10447" s="1" t="s">
        <v>14703</v>
      </c>
      <c r="E10447" t="s">
        <v>38</v>
      </c>
      <c r="F10447" t="s">
        <v>14704</v>
      </c>
      <c r="G10447" t="s">
        <v>39</v>
      </c>
      <c r="H10447" t="s">
        <v>12637</v>
      </c>
      <c r="I10447" t="s">
        <v>14590</v>
      </c>
      <c r="J10447" s="1">
        <v>1</v>
      </c>
      <c r="K10447" t="s">
        <v>14705</v>
      </c>
      <c r="L10447" t="s">
        <v>14706</v>
      </c>
      <c r="M10447" t="s">
        <v>14707</v>
      </c>
      <c r="N10447" s="126"/>
      <c r="Q10447" t="s">
        <v>13562</v>
      </c>
      <c r="R10447" t="s">
        <v>20153</v>
      </c>
      <c r="S10447" s="120">
        <v>0.6</v>
      </c>
      <c r="U10447"/>
    </row>
    <row r="10448" spans="1:21">
      <c r="A10448">
        <v>10447</v>
      </c>
      <c r="B10448" s="1" t="s">
        <v>14708</v>
      </c>
      <c r="C10448" s="1" t="s">
        <v>12623</v>
      </c>
      <c r="D10448" s="1" t="s">
        <v>14703</v>
      </c>
      <c r="E10448" t="s">
        <v>48</v>
      </c>
      <c r="F10448" t="s">
        <v>14709</v>
      </c>
      <c r="G10448" t="s">
        <v>39</v>
      </c>
      <c r="H10448" t="s">
        <v>12625</v>
      </c>
      <c r="I10448" t="s">
        <v>14681</v>
      </c>
      <c r="J10448" s="1">
        <v>2</v>
      </c>
      <c r="K10448" t="s">
        <v>14710</v>
      </c>
      <c r="L10448" t="s">
        <v>14711</v>
      </c>
      <c r="M10448" t="s">
        <v>14712</v>
      </c>
      <c r="N10448" s="126"/>
      <c r="Q10448" t="s">
        <v>14708</v>
      </c>
      <c r="R10448" t="s">
        <v>20154</v>
      </c>
      <c r="S10448" s="120">
        <v>0.6</v>
      </c>
      <c r="U10448"/>
    </row>
    <row r="10449" spans="1:21">
      <c r="A10449">
        <v>10448</v>
      </c>
      <c r="B10449" s="1" t="s">
        <v>14713</v>
      </c>
      <c r="C10449" s="1" t="s">
        <v>12623</v>
      </c>
      <c r="D10449" s="1" t="s">
        <v>14703</v>
      </c>
      <c r="E10449" t="s">
        <v>48</v>
      </c>
      <c r="F10449" t="s">
        <v>14709</v>
      </c>
      <c r="G10449" t="s">
        <v>39</v>
      </c>
      <c r="H10449" t="s">
        <v>12625</v>
      </c>
      <c r="I10449" t="s">
        <v>14590</v>
      </c>
      <c r="J10449" s="1">
        <v>2</v>
      </c>
      <c r="K10449" t="s">
        <v>14714</v>
      </c>
      <c r="L10449" t="s">
        <v>14711</v>
      </c>
      <c r="M10449" t="s">
        <v>14712</v>
      </c>
      <c r="N10449" s="126"/>
      <c r="Q10449" t="s">
        <v>14713</v>
      </c>
      <c r="R10449" t="s">
        <v>20155</v>
      </c>
      <c r="S10449" s="120">
        <v>0.6</v>
      </c>
      <c r="U10449"/>
    </row>
    <row r="10450" spans="1:21">
      <c r="A10450">
        <v>10449</v>
      </c>
      <c r="B10450" s="1" t="s">
        <v>14715</v>
      </c>
      <c r="C10450" s="1" t="s">
        <v>12623</v>
      </c>
      <c r="D10450" s="1" t="s">
        <v>14703</v>
      </c>
      <c r="E10450" t="s">
        <v>48</v>
      </c>
      <c r="F10450" t="s">
        <v>14709</v>
      </c>
      <c r="G10450" t="s">
        <v>39</v>
      </c>
      <c r="H10450" t="s">
        <v>12625</v>
      </c>
      <c r="I10450" t="s">
        <v>14681</v>
      </c>
      <c r="J10450" s="1">
        <v>2</v>
      </c>
      <c r="K10450" t="s">
        <v>14710</v>
      </c>
      <c r="L10450" t="s">
        <v>14711</v>
      </c>
      <c r="M10450" t="s">
        <v>14712</v>
      </c>
      <c r="N10450" s="126"/>
      <c r="Q10450" t="s">
        <v>14715</v>
      </c>
      <c r="R10450" t="s">
        <v>20154</v>
      </c>
      <c r="S10450" s="120">
        <v>0.6</v>
      </c>
      <c r="U10450"/>
    </row>
    <row r="10451" spans="1:21">
      <c r="A10451">
        <v>10450</v>
      </c>
      <c r="B10451" s="1" t="s">
        <v>14716</v>
      </c>
      <c r="C10451" s="1" t="s">
        <v>12623</v>
      </c>
      <c r="D10451" s="1" t="s">
        <v>14703</v>
      </c>
      <c r="E10451" t="s">
        <v>48</v>
      </c>
      <c r="F10451" t="s">
        <v>14709</v>
      </c>
      <c r="G10451" t="s">
        <v>39</v>
      </c>
      <c r="H10451" t="s">
        <v>12625</v>
      </c>
      <c r="I10451" t="s">
        <v>14590</v>
      </c>
      <c r="J10451" s="1">
        <v>2</v>
      </c>
      <c r="K10451" t="s">
        <v>14714</v>
      </c>
      <c r="L10451" t="s">
        <v>14711</v>
      </c>
      <c r="M10451" t="s">
        <v>14712</v>
      </c>
      <c r="N10451" s="126"/>
      <c r="Q10451" t="s">
        <v>14716</v>
      </c>
      <c r="R10451" t="s">
        <v>20155</v>
      </c>
      <c r="S10451" s="120">
        <v>0.6</v>
      </c>
      <c r="U10451"/>
    </row>
    <row r="10452" spans="1:21">
      <c r="A10452">
        <v>10451</v>
      </c>
      <c r="B10452" s="1" t="s">
        <v>13495</v>
      </c>
      <c r="C10452" s="1" t="s">
        <v>801</v>
      </c>
      <c r="D10452" s="1" t="s">
        <v>14703</v>
      </c>
      <c r="E10452" t="s">
        <v>48</v>
      </c>
      <c r="F10452" t="s">
        <v>14717</v>
      </c>
      <c r="G10452" t="s">
        <v>39</v>
      </c>
      <c r="H10452" t="s">
        <v>803</v>
      </c>
      <c r="I10452" t="s">
        <v>14590</v>
      </c>
      <c r="J10452" s="1">
        <v>2</v>
      </c>
      <c r="K10452" t="s">
        <v>14717</v>
      </c>
      <c r="L10452" t="s">
        <v>14718</v>
      </c>
      <c r="M10452" t="s">
        <v>14719</v>
      </c>
      <c r="N10452" s="126"/>
      <c r="Q10452" t="s">
        <v>13495</v>
      </c>
      <c r="R10452" t="s">
        <v>20156</v>
      </c>
      <c r="S10452" s="120">
        <v>0.6</v>
      </c>
      <c r="U10452"/>
    </row>
    <row r="10453" spans="1:21">
      <c r="A10453">
        <v>10452</v>
      </c>
      <c r="B10453" s="1" t="s">
        <v>13488</v>
      </c>
      <c r="C10453" s="1" t="s">
        <v>801</v>
      </c>
      <c r="D10453" s="1" t="s">
        <v>14703</v>
      </c>
      <c r="E10453" t="s">
        <v>48</v>
      </c>
      <c r="F10453" t="s">
        <v>14717</v>
      </c>
      <c r="G10453" t="s">
        <v>39</v>
      </c>
      <c r="H10453" t="s">
        <v>803</v>
      </c>
      <c r="I10453" t="s">
        <v>14590</v>
      </c>
      <c r="J10453" s="1">
        <v>2</v>
      </c>
      <c r="K10453" t="s">
        <v>14717</v>
      </c>
      <c r="L10453" t="s">
        <v>14718</v>
      </c>
      <c r="M10453" t="s">
        <v>14719</v>
      </c>
      <c r="N10453" s="126"/>
      <c r="Q10453" t="s">
        <v>13488</v>
      </c>
      <c r="R10453" t="s">
        <v>20156</v>
      </c>
      <c r="S10453" s="120">
        <v>0.6</v>
      </c>
      <c r="U10453"/>
    </row>
    <row r="10454" spans="1:21">
      <c r="A10454">
        <v>10453</v>
      </c>
      <c r="B10454" s="1" t="s">
        <v>13489</v>
      </c>
      <c r="C10454" s="1" t="s">
        <v>801</v>
      </c>
      <c r="D10454" s="1" t="s">
        <v>14703</v>
      </c>
      <c r="E10454" t="s">
        <v>48</v>
      </c>
      <c r="F10454" t="s">
        <v>14717</v>
      </c>
      <c r="G10454" t="s">
        <v>39</v>
      </c>
      <c r="H10454" t="s">
        <v>803</v>
      </c>
      <c r="I10454" t="s">
        <v>14590</v>
      </c>
      <c r="J10454" s="1">
        <v>2</v>
      </c>
      <c r="K10454" t="s">
        <v>14717</v>
      </c>
      <c r="L10454" t="s">
        <v>14718</v>
      </c>
      <c r="M10454" t="s">
        <v>14719</v>
      </c>
      <c r="N10454" s="126"/>
      <c r="Q10454" t="s">
        <v>13489</v>
      </c>
      <c r="R10454" t="s">
        <v>20156</v>
      </c>
      <c r="S10454" s="120">
        <v>0.6</v>
      </c>
      <c r="U10454"/>
    </row>
    <row r="10455" spans="1:21">
      <c r="A10455">
        <v>10454</v>
      </c>
      <c r="B10455" s="1" t="s">
        <v>13484</v>
      </c>
      <c r="C10455" s="1" t="s">
        <v>801</v>
      </c>
      <c r="D10455" s="1" t="s">
        <v>14703</v>
      </c>
      <c r="E10455" t="s">
        <v>48</v>
      </c>
      <c r="F10455" t="s">
        <v>14717</v>
      </c>
      <c r="G10455" t="s">
        <v>39</v>
      </c>
      <c r="H10455" t="s">
        <v>803</v>
      </c>
      <c r="I10455" t="s">
        <v>14681</v>
      </c>
      <c r="J10455" s="1">
        <v>5</v>
      </c>
      <c r="K10455" t="s">
        <v>14720</v>
      </c>
      <c r="L10455" t="s">
        <v>14718</v>
      </c>
      <c r="M10455" t="s">
        <v>14721</v>
      </c>
      <c r="N10455" s="126"/>
      <c r="Q10455" t="s">
        <v>13484</v>
      </c>
      <c r="R10455" t="s">
        <v>20157</v>
      </c>
      <c r="S10455" s="120">
        <v>0.6</v>
      </c>
      <c r="U10455"/>
    </row>
    <row r="10456" spans="1:21">
      <c r="A10456">
        <v>10455</v>
      </c>
      <c r="B10456" s="1" t="s">
        <v>9797</v>
      </c>
      <c r="C10456" s="1" t="s">
        <v>12623</v>
      </c>
      <c r="D10456" s="1" t="s">
        <v>14703</v>
      </c>
      <c r="E10456" t="s">
        <v>642</v>
      </c>
      <c r="F10456" t="s">
        <v>14722</v>
      </c>
      <c r="G10456" t="s">
        <v>39</v>
      </c>
      <c r="H10456" t="s">
        <v>12625</v>
      </c>
      <c r="I10456" t="s">
        <v>14590</v>
      </c>
      <c r="J10456" s="1">
        <v>5</v>
      </c>
      <c r="K10456" t="s">
        <v>14723</v>
      </c>
      <c r="L10456" t="s">
        <v>14724</v>
      </c>
      <c r="M10456" t="s">
        <v>14725</v>
      </c>
      <c r="N10456" s="126"/>
      <c r="Q10456" t="s">
        <v>9797</v>
      </c>
      <c r="R10456" t="s">
        <v>20158</v>
      </c>
      <c r="S10456" s="120">
        <v>0.6</v>
      </c>
      <c r="U10456"/>
    </row>
    <row r="10457" spans="1:21">
      <c r="A10457">
        <v>10456</v>
      </c>
      <c r="B10457" s="1" t="s">
        <v>14726</v>
      </c>
      <c r="C10457" s="1" t="s">
        <v>12623</v>
      </c>
      <c r="D10457" s="1" t="s">
        <v>14703</v>
      </c>
      <c r="E10457" t="s">
        <v>642</v>
      </c>
      <c r="F10457" t="s">
        <v>14722</v>
      </c>
      <c r="G10457" t="s">
        <v>39</v>
      </c>
      <c r="H10457" t="s">
        <v>12625</v>
      </c>
      <c r="I10457" t="s">
        <v>14681</v>
      </c>
      <c r="J10457" s="1">
        <v>5</v>
      </c>
      <c r="K10457" t="s">
        <v>14727</v>
      </c>
      <c r="L10457" t="s">
        <v>14724</v>
      </c>
      <c r="M10457" t="s">
        <v>14725</v>
      </c>
      <c r="N10457" s="126"/>
      <c r="Q10457" t="s">
        <v>14726</v>
      </c>
      <c r="R10457" t="s">
        <v>20159</v>
      </c>
      <c r="S10457" s="120">
        <v>0.6</v>
      </c>
      <c r="U10457"/>
    </row>
    <row r="10458" spans="1:21">
      <c r="A10458">
        <v>10457</v>
      </c>
      <c r="B10458" s="1" t="s">
        <v>14728</v>
      </c>
      <c r="C10458" s="1" t="s">
        <v>12623</v>
      </c>
      <c r="D10458" s="1" t="s">
        <v>14703</v>
      </c>
      <c r="E10458" t="s">
        <v>642</v>
      </c>
      <c r="F10458" t="s">
        <v>14722</v>
      </c>
      <c r="G10458" t="s">
        <v>39</v>
      </c>
      <c r="H10458" t="s">
        <v>12625</v>
      </c>
      <c r="I10458" t="s">
        <v>14590</v>
      </c>
      <c r="J10458" s="1">
        <v>5</v>
      </c>
      <c r="K10458" t="s">
        <v>14723</v>
      </c>
      <c r="L10458" t="s">
        <v>14724</v>
      </c>
      <c r="M10458" t="s">
        <v>14725</v>
      </c>
      <c r="N10458" s="126"/>
      <c r="Q10458" t="s">
        <v>14728</v>
      </c>
      <c r="R10458" t="s">
        <v>20158</v>
      </c>
      <c r="S10458" s="120">
        <v>0.6</v>
      </c>
      <c r="U10458"/>
    </row>
    <row r="10459" spans="1:21">
      <c r="A10459">
        <v>10458</v>
      </c>
      <c r="B10459" s="1" t="s">
        <v>14729</v>
      </c>
      <c r="C10459" s="1" t="s">
        <v>12623</v>
      </c>
      <c r="D10459" s="1" t="s">
        <v>14703</v>
      </c>
      <c r="E10459" t="s">
        <v>642</v>
      </c>
      <c r="F10459" t="s">
        <v>14722</v>
      </c>
      <c r="G10459" t="s">
        <v>39</v>
      </c>
      <c r="H10459" t="s">
        <v>12625</v>
      </c>
      <c r="I10459" t="s">
        <v>14590</v>
      </c>
      <c r="J10459" s="1">
        <v>5</v>
      </c>
      <c r="K10459" t="s">
        <v>14723</v>
      </c>
      <c r="L10459" t="s">
        <v>14724</v>
      </c>
      <c r="M10459" t="s">
        <v>14725</v>
      </c>
      <c r="N10459" s="126"/>
      <c r="Q10459" t="s">
        <v>14729</v>
      </c>
      <c r="R10459" t="s">
        <v>20158</v>
      </c>
      <c r="S10459" s="120">
        <v>0.6</v>
      </c>
      <c r="U10459"/>
    </row>
    <row r="10460" spans="1:21">
      <c r="A10460">
        <v>10459</v>
      </c>
      <c r="B10460" s="1" t="s">
        <v>14730</v>
      </c>
      <c r="C10460" s="1" t="s">
        <v>12623</v>
      </c>
      <c r="D10460" s="1" t="s">
        <v>14703</v>
      </c>
      <c r="E10460" t="s">
        <v>642</v>
      </c>
      <c r="F10460" t="s">
        <v>14722</v>
      </c>
      <c r="G10460" t="s">
        <v>39</v>
      </c>
      <c r="H10460" t="s">
        <v>12625</v>
      </c>
      <c r="I10460" t="s">
        <v>14681</v>
      </c>
      <c r="J10460" s="1">
        <v>7</v>
      </c>
      <c r="K10460" t="s">
        <v>14731</v>
      </c>
      <c r="L10460" t="s">
        <v>14724</v>
      </c>
      <c r="M10460" t="s">
        <v>14732</v>
      </c>
      <c r="N10460" s="126"/>
      <c r="Q10460" t="s">
        <v>14730</v>
      </c>
      <c r="R10460" t="s">
        <v>20160</v>
      </c>
      <c r="S10460" s="120">
        <v>0.6</v>
      </c>
      <c r="U10460"/>
    </row>
    <row r="10461" spans="1:21">
      <c r="A10461">
        <v>10460</v>
      </c>
      <c r="B10461" s="1" t="s">
        <v>14716</v>
      </c>
      <c r="C10461" s="1" t="s">
        <v>12623</v>
      </c>
      <c r="D10461" s="1" t="s">
        <v>14703</v>
      </c>
      <c r="E10461" t="s">
        <v>642</v>
      </c>
      <c r="F10461" t="s">
        <v>14722</v>
      </c>
      <c r="G10461" t="s">
        <v>39</v>
      </c>
      <c r="H10461" t="s">
        <v>12625</v>
      </c>
      <c r="I10461" t="s">
        <v>14590</v>
      </c>
      <c r="J10461" s="1">
        <v>5</v>
      </c>
      <c r="K10461" t="s">
        <v>14723</v>
      </c>
      <c r="L10461" t="s">
        <v>14724</v>
      </c>
      <c r="M10461" t="s">
        <v>14725</v>
      </c>
      <c r="N10461" s="126"/>
      <c r="Q10461" t="s">
        <v>14716</v>
      </c>
      <c r="R10461" t="s">
        <v>20158</v>
      </c>
      <c r="S10461" s="120">
        <v>0.6</v>
      </c>
      <c r="U10461"/>
    </row>
    <row r="10462" spans="1:21">
      <c r="A10462">
        <v>10461</v>
      </c>
      <c r="B10462" s="1" t="s">
        <v>14733</v>
      </c>
      <c r="C10462" s="1" t="s">
        <v>12623</v>
      </c>
      <c r="D10462" s="1" t="s">
        <v>14703</v>
      </c>
      <c r="E10462" t="s">
        <v>642</v>
      </c>
      <c r="F10462" t="s">
        <v>14722</v>
      </c>
      <c r="G10462" t="s">
        <v>39</v>
      </c>
      <c r="H10462" t="s">
        <v>12625</v>
      </c>
      <c r="I10462" t="s">
        <v>14681</v>
      </c>
      <c r="J10462" s="1">
        <v>7</v>
      </c>
      <c r="K10462" t="s">
        <v>14731</v>
      </c>
      <c r="L10462" t="s">
        <v>14724</v>
      </c>
      <c r="M10462" t="s">
        <v>14732</v>
      </c>
      <c r="N10462" s="126"/>
      <c r="Q10462" t="s">
        <v>14733</v>
      </c>
      <c r="R10462" t="s">
        <v>20160</v>
      </c>
      <c r="S10462" s="120">
        <v>0.6</v>
      </c>
      <c r="U10462"/>
    </row>
    <row r="10463" spans="1:21">
      <c r="A10463">
        <v>10462</v>
      </c>
      <c r="B10463" s="1" t="s">
        <v>13370</v>
      </c>
      <c r="C10463" s="1" t="s">
        <v>12623</v>
      </c>
      <c r="D10463" s="1" t="s">
        <v>14703</v>
      </c>
      <c r="E10463" t="s">
        <v>769</v>
      </c>
      <c r="F10463" t="s">
        <v>14734</v>
      </c>
      <c r="G10463" t="s">
        <v>39</v>
      </c>
      <c r="H10463" t="s">
        <v>12625</v>
      </c>
      <c r="I10463" t="s">
        <v>14590</v>
      </c>
      <c r="J10463" s="1">
        <v>7</v>
      </c>
      <c r="K10463" t="s">
        <v>14735</v>
      </c>
      <c r="L10463" t="s">
        <v>14736</v>
      </c>
      <c r="M10463" t="s">
        <v>14732</v>
      </c>
      <c r="N10463" s="126">
        <v>0.01</v>
      </c>
      <c r="Q10463" t="s">
        <v>13370</v>
      </c>
      <c r="R10463" t="s">
        <v>20161</v>
      </c>
      <c r="S10463" s="120">
        <v>0.6</v>
      </c>
      <c r="U10463"/>
    </row>
    <row r="10464" spans="1:21">
      <c r="A10464">
        <v>10463</v>
      </c>
      <c r="B10464" s="1" t="s">
        <v>14729</v>
      </c>
      <c r="C10464" s="1" t="s">
        <v>12623</v>
      </c>
      <c r="D10464" s="1" t="s">
        <v>14703</v>
      </c>
      <c r="E10464" t="s">
        <v>769</v>
      </c>
      <c r="F10464" t="s">
        <v>14734</v>
      </c>
      <c r="G10464" t="s">
        <v>39</v>
      </c>
      <c r="H10464" t="s">
        <v>12625</v>
      </c>
      <c r="I10464" t="s">
        <v>14681</v>
      </c>
      <c r="J10464" s="1">
        <v>7</v>
      </c>
      <c r="K10464" t="s">
        <v>14731</v>
      </c>
      <c r="L10464" t="s">
        <v>14736</v>
      </c>
      <c r="M10464" t="s">
        <v>14732</v>
      </c>
      <c r="N10464" s="126">
        <v>0.01</v>
      </c>
      <c r="Q10464" t="s">
        <v>14729</v>
      </c>
      <c r="R10464" t="s">
        <v>20160</v>
      </c>
      <c r="S10464" s="120">
        <v>0.6</v>
      </c>
      <c r="U10464"/>
    </row>
    <row r="10465" spans="1:21">
      <c r="A10465">
        <v>10464</v>
      </c>
      <c r="B10465" s="1" t="s">
        <v>14737</v>
      </c>
      <c r="C10465" s="1" t="s">
        <v>12623</v>
      </c>
      <c r="D10465" s="1" t="s">
        <v>14703</v>
      </c>
      <c r="E10465" t="s">
        <v>769</v>
      </c>
      <c r="F10465" t="s">
        <v>14734</v>
      </c>
      <c r="G10465" t="s">
        <v>39</v>
      </c>
      <c r="H10465" t="s">
        <v>12625</v>
      </c>
      <c r="I10465" t="s">
        <v>14590</v>
      </c>
      <c r="J10465" s="1">
        <v>7</v>
      </c>
      <c r="K10465" t="s">
        <v>14735</v>
      </c>
      <c r="L10465" t="s">
        <v>14736</v>
      </c>
      <c r="M10465" t="s">
        <v>14732</v>
      </c>
      <c r="N10465" s="126">
        <v>0.01</v>
      </c>
      <c r="Q10465" t="s">
        <v>14737</v>
      </c>
      <c r="R10465" t="s">
        <v>20161</v>
      </c>
      <c r="S10465" s="120">
        <v>0.6</v>
      </c>
      <c r="U10465"/>
    </row>
    <row r="10466" spans="1:21">
      <c r="A10466">
        <v>10465</v>
      </c>
      <c r="B10466" s="1" t="s">
        <v>14088</v>
      </c>
      <c r="C10466" s="1" t="s">
        <v>12623</v>
      </c>
      <c r="D10466" s="1" t="s">
        <v>14703</v>
      </c>
      <c r="E10466" t="s">
        <v>769</v>
      </c>
      <c r="F10466" t="s">
        <v>14734</v>
      </c>
      <c r="G10466" t="s">
        <v>39</v>
      </c>
      <c r="H10466" t="s">
        <v>12625</v>
      </c>
      <c r="I10466" t="s">
        <v>14681</v>
      </c>
      <c r="J10466" s="1">
        <v>7</v>
      </c>
      <c r="K10466" t="s">
        <v>14731</v>
      </c>
      <c r="L10466" t="s">
        <v>14736</v>
      </c>
      <c r="M10466" t="s">
        <v>14732</v>
      </c>
      <c r="N10466" s="126">
        <v>0.01</v>
      </c>
      <c r="Q10466" t="s">
        <v>14088</v>
      </c>
      <c r="R10466" t="s">
        <v>20160</v>
      </c>
      <c r="S10466" s="120">
        <v>0.6</v>
      </c>
      <c r="U10466"/>
    </row>
    <row r="10467" spans="1:21">
      <c r="A10467">
        <v>10466</v>
      </c>
      <c r="B10467" s="1" t="s">
        <v>14089</v>
      </c>
      <c r="C10467" s="1" t="s">
        <v>12623</v>
      </c>
      <c r="D10467" s="1" t="s">
        <v>14703</v>
      </c>
      <c r="E10467" t="s">
        <v>769</v>
      </c>
      <c r="F10467" t="s">
        <v>14734</v>
      </c>
      <c r="G10467" t="s">
        <v>39</v>
      </c>
      <c r="H10467" t="s">
        <v>12625</v>
      </c>
      <c r="I10467" t="s">
        <v>14590</v>
      </c>
      <c r="J10467" s="1">
        <v>7</v>
      </c>
      <c r="K10467" t="s">
        <v>14735</v>
      </c>
      <c r="L10467" t="s">
        <v>14736</v>
      </c>
      <c r="M10467" t="s">
        <v>14732</v>
      </c>
      <c r="N10467" s="126"/>
      <c r="Q10467" t="s">
        <v>14089</v>
      </c>
      <c r="R10467" t="s">
        <v>20161</v>
      </c>
      <c r="S10467" s="120">
        <v>0.6</v>
      </c>
      <c r="U10467"/>
    </row>
    <row r="10468" spans="1:21">
      <c r="A10468">
        <v>10467</v>
      </c>
      <c r="B10468" s="1" t="s">
        <v>14738</v>
      </c>
      <c r="C10468" s="1" t="s">
        <v>12623</v>
      </c>
      <c r="D10468" s="1" t="s">
        <v>14703</v>
      </c>
      <c r="E10468" t="s">
        <v>769</v>
      </c>
      <c r="F10468" t="s">
        <v>14734</v>
      </c>
      <c r="G10468" t="s">
        <v>39</v>
      </c>
      <c r="H10468" t="s">
        <v>12625</v>
      </c>
      <c r="I10468" t="s">
        <v>14681</v>
      </c>
      <c r="J10468" s="1">
        <v>7</v>
      </c>
      <c r="K10468" t="s">
        <v>14731</v>
      </c>
      <c r="L10468" t="s">
        <v>14736</v>
      </c>
      <c r="M10468" t="s">
        <v>14732</v>
      </c>
      <c r="N10468" s="126"/>
      <c r="Q10468" t="s">
        <v>14738</v>
      </c>
      <c r="R10468" t="s">
        <v>20160</v>
      </c>
      <c r="S10468" s="120">
        <v>0.6</v>
      </c>
      <c r="U10468"/>
    </row>
    <row r="10469" spans="1:21">
      <c r="A10469">
        <v>10468</v>
      </c>
      <c r="B10469" s="1" t="s">
        <v>14739</v>
      </c>
      <c r="C10469" s="1" t="s">
        <v>12635</v>
      </c>
      <c r="D10469" s="1" t="s">
        <v>14703</v>
      </c>
      <c r="E10469" t="s">
        <v>769</v>
      </c>
      <c r="F10469" t="s">
        <v>14740</v>
      </c>
      <c r="G10469" t="s">
        <v>39</v>
      </c>
      <c r="H10469" t="s">
        <v>12637</v>
      </c>
      <c r="I10469" t="s">
        <v>14590</v>
      </c>
      <c r="J10469" s="1">
        <v>7</v>
      </c>
      <c r="K10469" t="s">
        <v>14741</v>
      </c>
      <c r="L10469" t="s">
        <v>14742</v>
      </c>
      <c r="M10469" t="s">
        <v>14743</v>
      </c>
      <c r="N10469" s="126"/>
      <c r="Q10469" t="s">
        <v>14739</v>
      </c>
      <c r="R10469" t="s">
        <v>20162</v>
      </c>
      <c r="S10469" s="120">
        <v>0.6</v>
      </c>
      <c r="U10469"/>
    </row>
    <row r="10470" spans="1:21">
      <c r="A10470">
        <v>10469</v>
      </c>
      <c r="B10470" s="1" t="s">
        <v>14744</v>
      </c>
      <c r="C10470" s="1" t="s">
        <v>12635</v>
      </c>
      <c r="D10470" s="1" t="s">
        <v>14703</v>
      </c>
      <c r="E10470" t="s">
        <v>769</v>
      </c>
      <c r="F10470" t="s">
        <v>14740</v>
      </c>
      <c r="G10470" t="s">
        <v>39</v>
      </c>
      <c r="H10470" t="s">
        <v>12637</v>
      </c>
      <c r="I10470" t="s">
        <v>14681</v>
      </c>
      <c r="J10470" s="1">
        <v>7</v>
      </c>
      <c r="K10470" t="s">
        <v>14745</v>
      </c>
      <c r="L10470" t="s">
        <v>14742</v>
      </c>
      <c r="M10470" t="s">
        <v>14743</v>
      </c>
      <c r="N10470" s="126"/>
      <c r="Q10470" t="s">
        <v>14744</v>
      </c>
      <c r="R10470" t="s">
        <v>20163</v>
      </c>
      <c r="S10470" s="120">
        <v>0.6</v>
      </c>
      <c r="U10470"/>
    </row>
    <row r="10471" spans="1:21">
      <c r="A10471">
        <v>10470</v>
      </c>
      <c r="B10471" s="1" t="s">
        <v>14746</v>
      </c>
      <c r="C10471" s="1" t="s">
        <v>36</v>
      </c>
      <c r="D10471" s="1" t="s">
        <v>4550</v>
      </c>
      <c r="E10471" t="s">
        <v>38</v>
      </c>
      <c r="F10471" t="s">
        <v>14747</v>
      </c>
      <c r="G10471" t="s">
        <v>39</v>
      </c>
      <c r="H10471" t="s">
        <v>40</v>
      </c>
      <c r="I10471" t="s">
        <v>14748</v>
      </c>
      <c r="J10471" s="1">
        <v>1</v>
      </c>
      <c r="K10471" t="s">
        <v>14749</v>
      </c>
      <c r="L10471" t="s">
        <v>14750</v>
      </c>
      <c r="M10471" t="s">
        <v>14751</v>
      </c>
      <c r="N10471" s="126"/>
      <c r="Q10471" t="s">
        <v>14746</v>
      </c>
      <c r="R10471" t="s">
        <v>20164</v>
      </c>
      <c r="S10471" s="120">
        <v>0.6</v>
      </c>
      <c r="U10471"/>
    </row>
    <row r="10472" spans="1:21">
      <c r="A10472">
        <v>10471</v>
      </c>
      <c r="B10472" s="1" t="s">
        <v>14752</v>
      </c>
      <c r="C10472" s="1" t="s">
        <v>36</v>
      </c>
      <c r="D10472" s="1" t="s">
        <v>4550</v>
      </c>
      <c r="E10472" t="s">
        <v>38</v>
      </c>
      <c r="F10472" t="s">
        <v>14747</v>
      </c>
      <c r="G10472" t="s">
        <v>39</v>
      </c>
      <c r="H10472" t="s">
        <v>40</v>
      </c>
      <c r="I10472" t="s">
        <v>14681</v>
      </c>
      <c r="J10472" s="1">
        <v>7</v>
      </c>
      <c r="K10472" t="s">
        <v>14753</v>
      </c>
      <c r="L10472" t="s">
        <v>14750</v>
      </c>
      <c r="M10472" t="s">
        <v>14754</v>
      </c>
      <c r="N10472" s="126"/>
      <c r="Q10472" t="s">
        <v>14752</v>
      </c>
      <c r="R10472" t="s">
        <v>20165</v>
      </c>
      <c r="S10472" s="120">
        <v>0.6</v>
      </c>
      <c r="U10472"/>
    </row>
    <row r="10473" spans="1:21">
      <c r="A10473">
        <v>10472</v>
      </c>
      <c r="B10473" s="1" t="s">
        <v>6649</v>
      </c>
      <c r="C10473" s="1" t="s">
        <v>36</v>
      </c>
      <c r="D10473" s="1" t="s">
        <v>4550</v>
      </c>
      <c r="E10473" t="s">
        <v>48</v>
      </c>
      <c r="F10473" t="s">
        <v>14755</v>
      </c>
      <c r="G10473" t="s">
        <v>39</v>
      </c>
      <c r="H10473" t="s">
        <v>40</v>
      </c>
      <c r="I10473" t="s">
        <v>14748</v>
      </c>
      <c r="J10473" s="1">
        <v>2</v>
      </c>
      <c r="K10473" t="s">
        <v>14756</v>
      </c>
      <c r="L10473" t="s">
        <v>14757</v>
      </c>
      <c r="M10473" t="s">
        <v>14758</v>
      </c>
      <c r="N10473" s="126"/>
      <c r="Q10473" t="s">
        <v>6649</v>
      </c>
      <c r="R10473" t="s">
        <v>20166</v>
      </c>
      <c r="S10473" s="120">
        <v>0.6</v>
      </c>
      <c r="U10473"/>
    </row>
    <row r="10474" spans="1:21">
      <c r="A10474">
        <v>10473</v>
      </c>
      <c r="B10474" s="1" t="s">
        <v>14759</v>
      </c>
      <c r="C10474" s="1" t="s">
        <v>12623</v>
      </c>
      <c r="D10474" s="1" t="s">
        <v>5800</v>
      </c>
      <c r="E10474" t="s">
        <v>48</v>
      </c>
      <c r="F10474" t="s">
        <v>14760</v>
      </c>
      <c r="G10474" t="s">
        <v>39</v>
      </c>
      <c r="H10474" t="s">
        <v>12625</v>
      </c>
      <c r="I10474" t="s">
        <v>14681</v>
      </c>
      <c r="J10474" s="1">
        <v>7</v>
      </c>
      <c r="K10474" t="s">
        <v>14731</v>
      </c>
      <c r="L10474" t="s">
        <v>14761</v>
      </c>
      <c r="M10474" t="s">
        <v>14762</v>
      </c>
      <c r="N10474" s="126"/>
      <c r="Q10474" t="s">
        <v>14759</v>
      </c>
      <c r="R10474" t="s">
        <v>20160</v>
      </c>
      <c r="S10474" s="120">
        <v>0.6</v>
      </c>
      <c r="U10474"/>
    </row>
    <row r="10475" spans="1:21">
      <c r="A10475">
        <v>10474</v>
      </c>
      <c r="B10475" s="1" t="s">
        <v>14763</v>
      </c>
      <c r="C10475" s="1" t="s">
        <v>78</v>
      </c>
      <c r="D10475" s="1" t="s">
        <v>5800</v>
      </c>
      <c r="E10475" t="s">
        <v>48</v>
      </c>
      <c r="F10475" t="s">
        <v>14764</v>
      </c>
      <c r="G10475" t="s">
        <v>39</v>
      </c>
      <c r="H10475" t="s">
        <v>80</v>
      </c>
      <c r="I10475" t="s">
        <v>14655</v>
      </c>
      <c r="J10475" s="1">
        <v>2</v>
      </c>
      <c r="K10475" t="s">
        <v>14764</v>
      </c>
      <c r="L10475" t="s">
        <v>14765</v>
      </c>
      <c r="M10475" t="s">
        <v>14766</v>
      </c>
      <c r="N10475" s="126"/>
      <c r="Q10475" t="s">
        <v>14763</v>
      </c>
      <c r="R10475" t="s">
        <v>20167</v>
      </c>
      <c r="S10475" s="120">
        <v>0.6</v>
      </c>
      <c r="U10475"/>
    </row>
    <row r="10476" spans="1:21">
      <c r="A10476">
        <v>10475</v>
      </c>
      <c r="B10476" s="1" t="s">
        <v>14767</v>
      </c>
      <c r="C10476" s="1" t="s">
        <v>78</v>
      </c>
      <c r="D10476" s="1" t="s">
        <v>5800</v>
      </c>
      <c r="E10476" t="s">
        <v>48</v>
      </c>
      <c r="F10476" t="s">
        <v>14764</v>
      </c>
      <c r="G10476" t="s">
        <v>39</v>
      </c>
      <c r="H10476" t="s">
        <v>80</v>
      </c>
      <c r="I10476" t="s">
        <v>14681</v>
      </c>
      <c r="J10476" s="1">
        <v>7</v>
      </c>
      <c r="K10476" t="s">
        <v>14768</v>
      </c>
      <c r="L10476" t="s">
        <v>14765</v>
      </c>
      <c r="M10476" t="s">
        <v>14769</v>
      </c>
      <c r="N10476" s="126"/>
      <c r="Q10476" t="s">
        <v>14767</v>
      </c>
      <c r="R10476" t="s">
        <v>20168</v>
      </c>
      <c r="S10476" s="120">
        <v>0.6</v>
      </c>
      <c r="U10476"/>
    </row>
    <row r="10477" spans="1:21">
      <c r="A10477">
        <v>10476</v>
      </c>
      <c r="B10477" s="1" t="s">
        <v>2703</v>
      </c>
      <c r="C10477" s="1" t="s">
        <v>78</v>
      </c>
      <c r="D10477" s="1" t="s">
        <v>12275</v>
      </c>
      <c r="E10477" t="s">
        <v>38</v>
      </c>
      <c r="F10477" t="s">
        <v>14770</v>
      </c>
      <c r="G10477" t="s">
        <v>39</v>
      </c>
      <c r="H10477" t="s">
        <v>80</v>
      </c>
      <c r="I10477" t="s">
        <v>14771</v>
      </c>
      <c r="J10477" s="1">
        <v>1</v>
      </c>
      <c r="K10477" t="s">
        <v>14770</v>
      </c>
      <c r="L10477" t="s">
        <v>14772</v>
      </c>
      <c r="M10477" t="s">
        <v>14773</v>
      </c>
      <c r="N10477" s="126"/>
      <c r="Q10477" t="s">
        <v>2703</v>
      </c>
      <c r="R10477" t="s">
        <v>20169</v>
      </c>
      <c r="S10477" s="120">
        <v>0.6</v>
      </c>
      <c r="U10477"/>
    </row>
    <row r="10478" spans="1:21">
      <c r="A10478">
        <v>10477</v>
      </c>
      <c r="B10478" s="1" t="s">
        <v>12275</v>
      </c>
      <c r="C10478" s="1" t="s">
        <v>87</v>
      </c>
      <c r="D10478" s="1" t="s">
        <v>12275</v>
      </c>
      <c r="E10478" t="s">
        <v>38</v>
      </c>
      <c r="F10478" t="s">
        <v>14774</v>
      </c>
      <c r="G10478" t="s">
        <v>39</v>
      </c>
      <c r="H10478" t="s">
        <v>89</v>
      </c>
      <c r="I10478" t="s">
        <v>14681</v>
      </c>
      <c r="J10478" s="1">
        <v>7</v>
      </c>
      <c r="K10478" t="s">
        <v>14775</v>
      </c>
      <c r="L10478" t="s">
        <v>14776</v>
      </c>
      <c r="M10478" t="s">
        <v>14777</v>
      </c>
      <c r="N10478" s="126">
        <v>0.01</v>
      </c>
      <c r="Q10478" t="s">
        <v>12275</v>
      </c>
      <c r="R10478" t="s">
        <v>20170</v>
      </c>
      <c r="S10478" s="120">
        <v>0.6</v>
      </c>
      <c r="U10478"/>
    </row>
    <row r="10479" spans="1:21">
      <c r="A10479">
        <v>10478</v>
      </c>
      <c r="B10479" s="1" t="s">
        <v>14778</v>
      </c>
      <c r="C10479" s="1" t="s">
        <v>87</v>
      </c>
      <c r="D10479" s="1" t="s">
        <v>12275</v>
      </c>
      <c r="E10479" t="s">
        <v>38</v>
      </c>
      <c r="F10479" t="s">
        <v>14774</v>
      </c>
      <c r="G10479" t="s">
        <v>39</v>
      </c>
      <c r="H10479" t="s">
        <v>89</v>
      </c>
      <c r="I10479" t="s">
        <v>14771</v>
      </c>
      <c r="J10479" s="1">
        <v>1</v>
      </c>
      <c r="K10479" t="s">
        <v>14774</v>
      </c>
      <c r="L10479" t="s">
        <v>14776</v>
      </c>
      <c r="M10479" t="s">
        <v>14779</v>
      </c>
      <c r="N10479" s="126"/>
      <c r="Q10479" t="s">
        <v>14778</v>
      </c>
      <c r="R10479" t="s">
        <v>20171</v>
      </c>
      <c r="S10479" s="120">
        <v>0.6</v>
      </c>
      <c r="U10479"/>
    </row>
    <row r="10480" spans="1:21">
      <c r="A10480">
        <v>10479</v>
      </c>
      <c r="B10480" s="1" t="s">
        <v>12167</v>
      </c>
      <c r="C10480" s="1" t="s">
        <v>47</v>
      </c>
      <c r="D10480" s="1" t="s">
        <v>12275</v>
      </c>
      <c r="E10480" t="s">
        <v>38</v>
      </c>
      <c r="F10480" t="s">
        <v>14780</v>
      </c>
      <c r="G10480" t="s">
        <v>39</v>
      </c>
      <c r="H10480" t="s">
        <v>49</v>
      </c>
      <c r="I10480" t="s">
        <v>14681</v>
      </c>
      <c r="J10480" s="1">
        <v>7</v>
      </c>
      <c r="K10480" t="s">
        <v>14781</v>
      </c>
      <c r="L10480" t="s">
        <v>14782</v>
      </c>
      <c r="M10480" t="s">
        <v>14783</v>
      </c>
      <c r="N10480" s="126"/>
      <c r="Q10480" t="s">
        <v>12167</v>
      </c>
      <c r="R10480" t="s">
        <v>20172</v>
      </c>
      <c r="S10480" s="120">
        <v>0.6</v>
      </c>
      <c r="U10480"/>
    </row>
    <row r="10481" spans="1:21">
      <c r="A10481">
        <v>10480</v>
      </c>
      <c r="B10481" s="1" t="s">
        <v>14784</v>
      </c>
      <c r="C10481" s="1" t="s">
        <v>164</v>
      </c>
      <c r="D10481" s="1" t="s">
        <v>12275</v>
      </c>
      <c r="E10481" t="s">
        <v>38</v>
      </c>
      <c r="F10481" t="s">
        <v>14785</v>
      </c>
      <c r="G10481" t="s">
        <v>39</v>
      </c>
      <c r="H10481" t="s">
        <v>166</v>
      </c>
      <c r="I10481" t="s">
        <v>14771</v>
      </c>
      <c r="J10481" s="1">
        <v>1</v>
      </c>
      <c r="K10481" t="s">
        <v>14785</v>
      </c>
      <c r="L10481" t="s">
        <v>14786</v>
      </c>
      <c r="M10481" t="s">
        <v>14787</v>
      </c>
      <c r="N10481" s="126"/>
      <c r="Q10481" t="s">
        <v>14784</v>
      </c>
      <c r="R10481" t="s">
        <v>20173</v>
      </c>
      <c r="S10481" s="120">
        <v>0.6</v>
      </c>
      <c r="U10481"/>
    </row>
    <row r="10482" spans="1:21">
      <c r="A10482">
        <v>10481</v>
      </c>
      <c r="B10482" s="1" t="s">
        <v>6622</v>
      </c>
      <c r="C10482" s="1" t="s">
        <v>164</v>
      </c>
      <c r="D10482" s="1" t="s">
        <v>12275</v>
      </c>
      <c r="E10482" t="s">
        <v>38</v>
      </c>
      <c r="F10482" t="s">
        <v>14785</v>
      </c>
      <c r="G10482" t="s">
        <v>39</v>
      </c>
      <c r="H10482" t="s">
        <v>166</v>
      </c>
      <c r="I10482" t="s">
        <v>14681</v>
      </c>
      <c r="J10482" s="1">
        <v>7</v>
      </c>
      <c r="K10482" t="s">
        <v>14788</v>
      </c>
      <c r="L10482" t="s">
        <v>14786</v>
      </c>
      <c r="M10482" t="s">
        <v>14789</v>
      </c>
      <c r="N10482" s="126"/>
      <c r="Q10482" t="s">
        <v>6622</v>
      </c>
      <c r="R10482" t="s">
        <v>20174</v>
      </c>
      <c r="S10482" s="120">
        <v>0.6</v>
      </c>
      <c r="U10482"/>
    </row>
    <row r="10483" spans="1:21">
      <c r="A10483">
        <v>10482</v>
      </c>
      <c r="B10483" s="1" t="s">
        <v>14790</v>
      </c>
      <c r="C10483" s="1" t="s">
        <v>175</v>
      </c>
      <c r="D10483" s="1" t="s">
        <v>12275</v>
      </c>
      <c r="E10483" t="s">
        <v>38</v>
      </c>
      <c r="F10483" t="s">
        <v>14791</v>
      </c>
      <c r="G10483" t="s">
        <v>39</v>
      </c>
      <c r="H10483" t="s">
        <v>177</v>
      </c>
      <c r="I10483" t="s">
        <v>14771</v>
      </c>
      <c r="J10483" s="1">
        <v>1</v>
      </c>
      <c r="K10483" t="s">
        <v>14792</v>
      </c>
      <c r="L10483" t="s">
        <v>14793</v>
      </c>
      <c r="M10483" t="s">
        <v>14794</v>
      </c>
      <c r="N10483" s="126"/>
      <c r="Q10483" t="s">
        <v>14790</v>
      </c>
      <c r="R10483" t="s">
        <v>20175</v>
      </c>
      <c r="S10483" s="120">
        <v>0.6</v>
      </c>
      <c r="U10483"/>
    </row>
    <row r="10484" spans="1:21">
      <c r="A10484">
        <v>10483</v>
      </c>
      <c r="B10484" s="1" t="s">
        <v>7888</v>
      </c>
      <c r="C10484" s="1" t="s">
        <v>47</v>
      </c>
      <c r="D10484" s="1" t="s">
        <v>12275</v>
      </c>
      <c r="E10484" t="s">
        <v>48</v>
      </c>
      <c r="F10484" t="s">
        <v>14795</v>
      </c>
      <c r="G10484" t="s">
        <v>39</v>
      </c>
      <c r="H10484" t="s">
        <v>49</v>
      </c>
      <c r="I10484" t="s">
        <v>14681</v>
      </c>
      <c r="J10484" s="1">
        <v>7</v>
      </c>
      <c r="K10484" t="s">
        <v>14781</v>
      </c>
      <c r="L10484" t="s">
        <v>14796</v>
      </c>
      <c r="M10484" t="s">
        <v>14783</v>
      </c>
      <c r="N10484" s="126">
        <v>0.01</v>
      </c>
      <c r="Q10484" t="s">
        <v>7888</v>
      </c>
      <c r="R10484" t="s">
        <v>20172</v>
      </c>
      <c r="S10484" s="120">
        <v>0.6</v>
      </c>
      <c r="U10484"/>
    </row>
    <row r="10485" spans="1:21">
      <c r="A10485">
        <v>10484</v>
      </c>
      <c r="B10485" s="1" t="s">
        <v>12203</v>
      </c>
      <c r="C10485" s="1" t="s">
        <v>47</v>
      </c>
      <c r="D10485" s="1" t="s">
        <v>12275</v>
      </c>
      <c r="E10485" t="s">
        <v>48</v>
      </c>
      <c r="F10485" t="s">
        <v>14795</v>
      </c>
      <c r="G10485" t="s">
        <v>39</v>
      </c>
      <c r="H10485" t="s">
        <v>49</v>
      </c>
      <c r="I10485" t="s">
        <v>14771</v>
      </c>
      <c r="J10485" s="1">
        <v>2</v>
      </c>
      <c r="K10485" t="s">
        <v>14797</v>
      </c>
      <c r="L10485" t="s">
        <v>14796</v>
      </c>
      <c r="M10485" t="s">
        <v>14798</v>
      </c>
      <c r="N10485" s="126"/>
      <c r="Q10485" t="s">
        <v>12203</v>
      </c>
      <c r="R10485" t="s">
        <v>20176</v>
      </c>
      <c r="S10485" s="120">
        <v>0.6</v>
      </c>
      <c r="U10485"/>
    </row>
    <row r="10486" spans="1:21">
      <c r="A10486">
        <v>10485</v>
      </c>
      <c r="B10486" s="1" t="s">
        <v>7889</v>
      </c>
      <c r="C10486" s="1" t="s">
        <v>47</v>
      </c>
      <c r="D10486" s="1" t="s">
        <v>12275</v>
      </c>
      <c r="E10486" t="s">
        <v>48</v>
      </c>
      <c r="F10486" t="s">
        <v>14795</v>
      </c>
      <c r="G10486" t="s">
        <v>39</v>
      </c>
      <c r="H10486" t="s">
        <v>49</v>
      </c>
      <c r="I10486" t="s">
        <v>14681</v>
      </c>
      <c r="J10486" s="1">
        <v>7</v>
      </c>
      <c r="K10486" t="s">
        <v>14781</v>
      </c>
      <c r="L10486" t="s">
        <v>14796</v>
      </c>
      <c r="M10486" t="s">
        <v>14783</v>
      </c>
      <c r="N10486" s="126"/>
      <c r="Q10486" t="s">
        <v>7889</v>
      </c>
      <c r="R10486" t="s">
        <v>20172</v>
      </c>
      <c r="S10486" s="120">
        <v>0.6</v>
      </c>
      <c r="U10486"/>
    </row>
    <row r="10487" spans="1:21">
      <c r="A10487">
        <v>10486</v>
      </c>
      <c r="B10487" s="1" t="s">
        <v>10594</v>
      </c>
      <c r="C10487" s="1" t="s">
        <v>801</v>
      </c>
      <c r="D10487" s="1" t="s">
        <v>12275</v>
      </c>
      <c r="E10487" t="s">
        <v>48</v>
      </c>
      <c r="F10487" t="s">
        <v>14799</v>
      </c>
      <c r="G10487" t="s">
        <v>39</v>
      </c>
      <c r="H10487" t="s">
        <v>803</v>
      </c>
      <c r="I10487" t="s">
        <v>14771</v>
      </c>
      <c r="J10487" s="1">
        <v>2</v>
      </c>
      <c r="K10487" t="s">
        <v>14799</v>
      </c>
      <c r="L10487" t="s">
        <v>14800</v>
      </c>
      <c r="M10487" t="s">
        <v>14801</v>
      </c>
      <c r="N10487" s="126"/>
      <c r="Q10487" t="s">
        <v>10594</v>
      </c>
      <c r="R10487" t="s">
        <v>20177</v>
      </c>
      <c r="S10487" s="120">
        <v>0.6</v>
      </c>
      <c r="U10487"/>
    </row>
    <row r="10488" spans="1:21">
      <c r="A10488">
        <v>10487</v>
      </c>
      <c r="B10488" s="1" t="s">
        <v>12216</v>
      </c>
      <c r="C10488" s="1" t="s">
        <v>801</v>
      </c>
      <c r="D10488" s="1" t="s">
        <v>12275</v>
      </c>
      <c r="E10488" t="s">
        <v>48</v>
      </c>
      <c r="F10488" t="s">
        <v>14799</v>
      </c>
      <c r="G10488" t="s">
        <v>39</v>
      </c>
      <c r="H10488" t="s">
        <v>803</v>
      </c>
      <c r="I10488" t="s">
        <v>14771</v>
      </c>
      <c r="J10488" s="1">
        <v>2</v>
      </c>
      <c r="K10488" t="s">
        <v>14799</v>
      </c>
      <c r="L10488" t="s">
        <v>14800</v>
      </c>
      <c r="M10488" t="s">
        <v>14801</v>
      </c>
      <c r="N10488" s="126"/>
      <c r="Q10488" t="s">
        <v>12216</v>
      </c>
      <c r="R10488" t="s">
        <v>20177</v>
      </c>
      <c r="S10488" s="120">
        <v>0.6</v>
      </c>
      <c r="U10488"/>
    </row>
    <row r="10489" spans="1:21">
      <c r="A10489">
        <v>10488</v>
      </c>
      <c r="B10489" s="1" t="s">
        <v>7962</v>
      </c>
      <c r="C10489" s="1" t="s">
        <v>47</v>
      </c>
      <c r="D10489" s="1" t="s">
        <v>12275</v>
      </c>
      <c r="E10489" t="s">
        <v>399</v>
      </c>
      <c r="F10489" t="s">
        <v>14802</v>
      </c>
      <c r="G10489" t="s">
        <v>39</v>
      </c>
      <c r="H10489" t="s">
        <v>49</v>
      </c>
      <c r="I10489" t="s">
        <v>14771</v>
      </c>
      <c r="J10489" s="1">
        <v>3</v>
      </c>
      <c r="K10489" t="s">
        <v>14803</v>
      </c>
      <c r="L10489" t="s">
        <v>14804</v>
      </c>
      <c r="M10489" t="s">
        <v>14805</v>
      </c>
      <c r="N10489" s="126"/>
      <c r="Q10489" t="s">
        <v>7962</v>
      </c>
      <c r="R10489" t="s">
        <v>20178</v>
      </c>
      <c r="S10489" s="120">
        <v>0.6</v>
      </c>
      <c r="U10489"/>
    </row>
    <row r="10490" spans="1:21">
      <c r="A10490">
        <v>10489</v>
      </c>
      <c r="B10490" s="1" t="s">
        <v>14806</v>
      </c>
      <c r="C10490" s="1" t="s">
        <v>78</v>
      </c>
      <c r="D10490" s="1" t="s">
        <v>12275</v>
      </c>
      <c r="E10490" t="s">
        <v>642</v>
      </c>
      <c r="F10490" t="s">
        <v>14807</v>
      </c>
      <c r="G10490" t="s">
        <v>39</v>
      </c>
      <c r="H10490" t="s">
        <v>80</v>
      </c>
      <c r="I10490" t="s">
        <v>14771</v>
      </c>
      <c r="J10490" s="1">
        <v>5</v>
      </c>
      <c r="K10490" t="s">
        <v>14807</v>
      </c>
      <c r="L10490" t="s">
        <v>14808</v>
      </c>
      <c r="M10490" t="s">
        <v>14809</v>
      </c>
      <c r="N10490" s="126"/>
      <c r="Q10490" t="s">
        <v>14806</v>
      </c>
      <c r="R10490" t="s">
        <v>20179</v>
      </c>
      <c r="S10490" s="120">
        <v>0.6</v>
      </c>
      <c r="U10490"/>
    </row>
    <row r="10491" spans="1:21">
      <c r="A10491">
        <v>10490</v>
      </c>
      <c r="B10491" s="1" t="s">
        <v>14810</v>
      </c>
      <c r="C10491" s="1" t="s">
        <v>78</v>
      </c>
      <c r="D10491" s="1" t="s">
        <v>12275</v>
      </c>
      <c r="E10491" t="s">
        <v>642</v>
      </c>
      <c r="F10491" t="s">
        <v>14807</v>
      </c>
      <c r="G10491" t="s">
        <v>39</v>
      </c>
      <c r="H10491" t="s">
        <v>80</v>
      </c>
      <c r="I10491" t="s">
        <v>14771</v>
      </c>
      <c r="J10491" s="1">
        <v>5</v>
      </c>
      <c r="K10491" t="s">
        <v>14807</v>
      </c>
      <c r="L10491" t="s">
        <v>14808</v>
      </c>
      <c r="M10491" t="s">
        <v>14809</v>
      </c>
      <c r="N10491" s="126"/>
      <c r="Q10491" t="s">
        <v>14810</v>
      </c>
      <c r="R10491" t="s">
        <v>20179</v>
      </c>
      <c r="S10491" s="120">
        <v>0.6</v>
      </c>
      <c r="U10491"/>
    </row>
    <row r="10492" spans="1:21">
      <c r="A10492">
        <v>10491</v>
      </c>
      <c r="B10492" s="1" t="s">
        <v>14811</v>
      </c>
      <c r="C10492" s="1" t="s">
        <v>175</v>
      </c>
      <c r="D10492" s="1" t="s">
        <v>2913</v>
      </c>
      <c r="E10492" t="s">
        <v>38</v>
      </c>
      <c r="F10492" t="s">
        <v>14812</v>
      </c>
      <c r="G10492" t="s">
        <v>39</v>
      </c>
      <c r="H10492" t="s">
        <v>177</v>
      </c>
      <c r="I10492" t="s">
        <v>14681</v>
      </c>
      <c r="J10492" s="1">
        <v>1</v>
      </c>
      <c r="K10492" t="s">
        <v>14813</v>
      </c>
      <c r="L10492" t="s">
        <v>14814</v>
      </c>
      <c r="M10492" t="s">
        <v>14815</v>
      </c>
      <c r="N10492" s="126"/>
      <c r="Q10492" t="s">
        <v>14811</v>
      </c>
      <c r="R10492" t="s">
        <v>20180</v>
      </c>
      <c r="S10492" s="120">
        <v>0.6</v>
      </c>
      <c r="U10492"/>
    </row>
    <row r="10493" spans="1:21">
      <c r="A10493">
        <v>10492</v>
      </c>
      <c r="B10493" s="1" t="s">
        <v>14816</v>
      </c>
      <c r="C10493" s="1" t="s">
        <v>12623</v>
      </c>
      <c r="D10493" s="1" t="s">
        <v>2913</v>
      </c>
      <c r="E10493" t="s">
        <v>48</v>
      </c>
      <c r="F10493" t="s">
        <v>14817</v>
      </c>
      <c r="G10493" t="s">
        <v>39</v>
      </c>
      <c r="H10493" t="s">
        <v>12625</v>
      </c>
      <c r="I10493" t="s">
        <v>14681</v>
      </c>
      <c r="J10493" s="1">
        <v>2</v>
      </c>
      <c r="K10493" t="s">
        <v>14710</v>
      </c>
      <c r="L10493" t="s">
        <v>14818</v>
      </c>
      <c r="M10493" t="s">
        <v>14819</v>
      </c>
      <c r="N10493" s="126"/>
      <c r="Q10493" t="s">
        <v>14816</v>
      </c>
      <c r="R10493" t="s">
        <v>20154</v>
      </c>
      <c r="S10493" s="120">
        <v>0.6</v>
      </c>
      <c r="U10493"/>
    </row>
    <row r="10494" spans="1:21">
      <c r="A10494">
        <v>10493</v>
      </c>
      <c r="B10494" s="1" t="s">
        <v>14820</v>
      </c>
      <c r="C10494" s="1" t="s">
        <v>12623</v>
      </c>
      <c r="D10494" s="1" t="s">
        <v>2913</v>
      </c>
      <c r="E10494" t="s">
        <v>48</v>
      </c>
      <c r="F10494" t="s">
        <v>14817</v>
      </c>
      <c r="G10494" t="s">
        <v>39</v>
      </c>
      <c r="H10494" t="s">
        <v>12625</v>
      </c>
      <c r="I10494" t="s">
        <v>14681</v>
      </c>
      <c r="J10494" s="1">
        <v>2</v>
      </c>
      <c r="K10494" t="s">
        <v>14710</v>
      </c>
      <c r="L10494" t="s">
        <v>14818</v>
      </c>
      <c r="M10494" t="s">
        <v>14819</v>
      </c>
      <c r="N10494" s="126"/>
      <c r="Q10494" t="s">
        <v>14820</v>
      </c>
      <c r="R10494" t="s">
        <v>20154</v>
      </c>
      <c r="S10494" s="120">
        <v>0.6</v>
      </c>
      <c r="U10494"/>
    </row>
    <row r="10495" spans="1:21">
      <c r="A10495">
        <v>10494</v>
      </c>
      <c r="B10495" s="1" t="s">
        <v>14821</v>
      </c>
      <c r="C10495" s="1" t="s">
        <v>12623</v>
      </c>
      <c r="D10495" s="1" t="s">
        <v>2913</v>
      </c>
      <c r="E10495" t="s">
        <v>48</v>
      </c>
      <c r="F10495" t="s">
        <v>14817</v>
      </c>
      <c r="G10495" t="s">
        <v>39</v>
      </c>
      <c r="H10495" t="s">
        <v>12625</v>
      </c>
      <c r="I10495" t="s">
        <v>14822</v>
      </c>
      <c r="J10495" s="1">
        <v>2</v>
      </c>
      <c r="K10495" t="s">
        <v>14823</v>
      </c>
      <c r="L10495" t="s">
        <v>14818</v>
      </c>
      <c r="M10495" t="s">
        <v>14819</v>
      </c>
      <c r="N10495" s="126"/>
      <c r="Q10495" t="s">
        <v>14821</v>
      </c>
      <c r="R10495" t="s">
        <v>20181</v>
      </c>
      <c r="S10495" s="120">
        <v>0.6</v>
      </c>
      <c r="U10495"/>
    </row>
    <row r="10496" spans="1:21">
      <c r="A10496">
        <v>10495</v>
      </c>
      <c r="B10496" s="1" t="s">
        <v>14824</v>
      </c>
      <c r="C10496" s="1" t="s">
        <v>12623</v>
      </c>
      <c r="D10496" s="1" t="s">
        <v>2913</v>
      </c>
      <c r="E10496" t="s">
        <v>48</v>
      </c>
      <c r="F10496" t="s">
        <v>14817</v>
      </c>
      <c r="G10496" t="s">
        <v>39</v>
      </c>
      <c r="H10496" t="s">
        <v>12625</v>
      </c>
      <c r="I10496" t="s">
        <v>14681</v>
      </c>
      <c r="J10496" s="1">
        <v>2</v>
      </c>
      <c r="K10496" t="s">
        <v>14710</v>
      </c>
      <c r="L10496" t="s">
        <v>14818</v>
      </c>
      <c r="M10496" t="s">
        <v>14819</v>
      </c>
      <c r="N10496" s="126"/>
      <c r="Q10496" t="s">
        <v>14824</v>
      </c>
      <c r="R10496" t="s">
        <v>20154</v>
      </c>
      <c r="S10496" s="120">
        <v>0.6</v>
      </c>
      <c r="U10496"/>
    </row>
    <row r="10497" spans="1:21">
      <c r="A10497">
        <v>10496</v>
      </c>
      <c r="B10497" s="1" t="s">
        <v>14825</v>
      </c>
      <c r="C10497" s="1" t="s">
        <v>12623</v>
      </c>
      <c r="D10497" s="1" t="s">
        <v>2913</v>
      </c>
      <c r="E10497" t="s">
        <v>48</v>
      </c>
      <c r="F10497" t="s">
        <v>14817</v>
      </c>
      <c r="G10497" t="s">
        <v>39</v>
      </c>
      <c r="H10497" t="s">
        <v>12625</v>
      </c>
      <c r="I10497" t="s">
        <v>14681</v>
      </c>
      <c r="J10497" s="1">
        <v>2</v>
      </c>
      <c r="K10497" t="s">
        <v>14710</v>
      </c>
      <c r="L10497" t="s">
        <v>14818</v>
      </c>
      <c r="M10497" t="s">
        <v>14819</v>
      </c>
      <c r="N10497" s="126"/>
      <c r="Q10497" t="s">
        <v>14825</v>
      </c>
      <c r="R10497" t="s">
        <v>20154</v>
      </c>
      <c r="S10497" s="120">
        <v>0.6</v>
      </c>
      <c r="U10497"/>
    </row>
    <row r="10498" spans="1:21">
      <c r="A10498">
        <v>10497</v>
      </c>
      <c r="B10498" s="1" t="s">
        <v>14826</v>
      </c>
      <c r="C10498" s="1" t="s">
        <v>12623</v>
      </c>
      <c r="D10498" s="1" t="s">
        <v>2913</v>
      </c>
      <c r="E10498" t="s">
        <v>48</v>
      </c>
      <c r="F10498" t="s">
        <v>14817</v>
      </c>
      <c r="G10498" t="s">
        <v>39</v>
      </c>
      <c r="H10498" t="s">
        <v>12625</v>
      </c>
      <c r="I10498" t="s">
        <v>14681</v>
      </c>
      <c r="J10498" s="1">
        <v>2</v>
      </c>
      <c r="K10498" t="s">
        <v>14710</v>
      </c>
      <c r="L10498" t="s">
        <v>14818</v>
      </c>
      <c r="M10498" t="s">
        <v>14819</v>
      </c>
      <c r="N10498" s="126"/>
      <c r="Q10498" t="s">
        <v>14826</v>
      </c>
      <c r="R10498" t="s">
        <v>20154</v>
      </c>
      <c r="S10498" s="120">
        <v>0.6</v>
      </c>
      <c r="U10498"/>
    </row>
    <row r="10499" spans="1:21">
      <c r="A10499">
        <v>10498</v>
      </c>
      <c r="B10499" s="1" t="s">
        <v>14827</v>
      </c>
      <c r="C10499" s="1" t="s">
        <v>78</v>
      </c>
      <c r="D10499" s="1" t="s">
        <v>2913</v>
      </c>
      <c r="E10499" t="s">
        <v>48</v>
      </c>
      <c r="F10499" t="s">
        <v>14828</v>
      </c>
      <c r="G10499" t="s">
        <v>39</v>
      </c>
      <c r="H10499" t="s">
        <v>80</v>
      </c>
      <c r="I10499" t="s">
        <v>14681</v>
      </c>
      <c r="J10499" s="1">
        <v>2</v>
      </c>
      <c r="K10499" t="s">
        <v>14828</v>
      </c>
      <c r="L10499" t="s">
        <v>14829</v>
      </c>
      <c r="M10499" t="s">
        <v>14830</v>
      </c>
      <c r="N10499" s="126"/>
      <c r="Q10499" t="s">
        <v>14827</v>
      </c>
      <c r="R10499" t="s">
        <v>20182</v>
      </c>
      <c r="S10499" s="120">
        <v>0.6</v>
      </c>
      <c r="U10499"/>
    </row>
    <row r="10500" spans="1:21">
      <c r="A10500">
        <v>10499</v>
      </c>
      <c r="B10500" s="1" t="s">
        <v>14831</v>
      </c>
      <c r="C10500" s="1" t="s">
        <v>12635</v>
      </c>
      <c r="D10500" s="1" t="s">
        <v>2913</v>
      </c>
      <c r="E10500" t="s">
        <v>48</v>
      </c>
      <c r="F10500" t="s">
        <v>14832</v>
      </c>
      <c r="G10500" t="s">
        <v>39</v>
      </c>
      <c r="H10500" t="s">
        <v>12637</v>
      </c>
      <c r="I10500" t="s">
        <v>14681</v>
      </c>
      <c r="J10500" s="1">
        <v>2</v>
      </c>
      <c r="K10500" t="s">
        <v>14833</v>
      </c>
      <c r="L10500" t="s">
        <v>14834</v>
      </c>
      <c r="M10500" t="s">
        <v>14835</v>
      </c>
      <c r="N10500" s="126"/>
      <c r="Q10500" t="s">
        <v>14831</v>
      </c>
      <c r="R10500" t="s">
        <v>20183</v>
      </c>
      <c r="S10500" s="120">
        <v>0.6</v>
      </c>
      <c r="U10500"/>
    </row>
    <row r="10501" spans="1:21">
      <c r="A10501">
        <v>10500</v>
      </c>
      <c r="B10501" s="1" t="s">
        <v>14836</v>
      </c>
      <c r="C10501" s="1" t="s">
        <v>201</v>
      </c>
      <c r="D10501" s="1" t="s">
        <v>2913</v>
      </c>
      <c r="E10501" t="s">
        <v>399</v>
      </c>
      <c r="F10501" t="s">
        <v>14837</v>
      </c>
      <c r="G10501" t="s">
        <v>39</v>
      </c>
      <c r="H10501" t="s">
        <v>203</v>
      </c>
      <c r="I10501" t="s">
        <v>14681</v>
      </c>
      <c r="J10501" s="1">
        <v>3</v>
      </c>
      <c r="K10501" t="s">
        <v>14837</v>
      </c>
      <c r="L10501" t="s">
        <v>14838</v>
      </c>
      <c r="M10501" t="s">
        <v>14839</v>
      </c>
      <c r="N10501" s="126"/>
      <c r="Q10501" t="s">
        <v>14836</v>
      </c>
      <c r="R10501" t="s">
        <v>20184</v>
      </c>
      <c r="S10501" s="120">
        <v>0.6</v>
      </c>
      <c r="U10501"/>
    </row>
    <row r="10502" spans="1:21">
      <c r="A10502">
        <v>10501</v>
      </c>
      <c r="B10502" s="1" t="s">
        <v>14840</v>
      </c>
      <c r="C10502" s="1" t="s">
        <v>12623</v>
      </c>
      <c r="D10502" s="1" t="s">
        <v>2913</v>
      </c>
      <c r="E10502" t="s">
        <v>642</v>
      </c>
      <c r="F10502" t="s">
        <v>14841</v>
      </c>
      <c r="G10502" t="s">
        <v>39</v>
      </c>
      <c r="H10502" t="s">
        <v>12625</v>
      </c>
      <c r="I10502" t="s">
        <v>14681</v>
      </c>
      <c r="J10502" s="1">
        <v>5</v>
      </c>
      <c r="K10502" t="s">
        <v>14727</v>
      </c>
      <c r="L10502" t="s">
        <v>14842</v>
      </c>
      <c r="M10502" t="s">
        <v>14843</v>
      </c>
      <c r="N10502" s="126"/>
      <c r="Q10502" t="s">
        <v>14840</v>
      </c>
      <c r="R10502" t="s">
        <v>20159</v>
      </c>
      <c r="S10502" s="120">
        <v>0.6</v>
      </c>
      <c r="U10502"/>
    </row>
    <row r="10503" spans="1:21">
      <c r="A10503">
        <v>10502</v>
      </c>
      <c r="B10503" s="1" t="s">
        <v>14844</v>
      </c>
      <c r="C10503" s="1" t="s">
        <v>12623</v>
      </c>
      <c r="D10503" s="1" t="s">
        <v>2913</v>
      </c>
      <c r="E10503" t="s">
        <v>642</v>
      </c>
      <c r="F10503" t="s">
        <v>14841</v>
      </c>
      <c r="G10503" t="s">
        <v>39</v>
      </c>
      <c r="H10503" t="s">
        <v>12625</v>
      </c>
      <c r="I10503" t="s">
        <v>14681</v>
      </c>
      <c r="J10503" s="1">
        <v>5</v>
      </c>
      <c r="K10503" t="s">
        <v>14727</v>
      </c>
      <c r="L10503" t="s">
        <v>14842</v>
      </c>
      <c r="M10503" t="s">
        <v>14843</v>
      </c>
      <c r="N10503" s="126"/>
      <c r="Q10503" t="s">
        <v>14844</v>
      </c>
      <c r="R10503" t="s">
        <v>20159</v>
      </c>
      <c r="S10503" s="120">
        <v>0.6</v>
      </c>
      <c r="U10503"/>
    </row>
    <row r="10504" spans="1:21">
      <c r="A10504">
        <v>10503</v>
      </c>
      <c r="B10504" s="1" t="s">
        <v>14845</v>
      </c>
      <c r="C10504" s="1" t="s">
        <v>12635</v>
      </c>
      <c r="D10504" s="1" t="s">
        <v>2913</v>
      </c>
      <c r="E10504" t="s">
        <v>642</v>
      </c>
      <c r="F10504" t="s">
        <v>14846</v>
      </c>
      <c r="G10504" t="s">
        <v>39</v>
      </c>
      <c r="H10504" t="s">
        <v>12637</v>
      </c>
      <c r="I10504" t="s">
        <v>14681</v>
      </c>
      <c r="J10504" s="1">
        <v>5</v>
      </c>
      <c r="K10504" t="s">
        <v>14847</v>
      </c>
      <c r="L10504" t="s">
        <v>14848</v>
      </c>
      <c r="M10504" t="s">
        <v>14849</v>
      </c>
      <c r="N10504" s="126"/>
      <c r="Q10504" t="s">
        <v>14845</v>
      </c>
      <c r="R10504" t="s">
        <v>20185</v>
      </c>
      <c r="S10504" s="120">
        <v>0.6</v>
      </c>
      <c r="U10504"/>
    </row>
    <row r="10505" spans="1:21">
      <c r="A10505">
        <v>10504</v>
      </c>
      <c r="B10505" s="1" t="s">
        <v>14187</v>
      </c>
      <c r="C10505" s="1" t="s">
        <v>12623</v>
      </c>
      <c r="D10505" s="1" t="s">
        <v>2913</v>
      </c>
      <c r="E10505" t="s">
        <v>769</v>
      </c>
      <c r="F10505" t="s">
        <v>14850</v>
      </c>
      <c r="G10505" t="s">
        <v>39</v>
      </c>
      <c r="H10505" t="s">
        <v>12625</v>
      </c>
      <c r="I10505" t="s">
        <v>14822</v>
      </c>
      <c r="J10505" s="1">
        <v>5</v>
      </c>
      <c r="K10505" t="s">
        <v>14851</v>
      </c>
      <c r="L10505" t="s">
        <v>14852</v>
      </c>
      <c r="M10505" t="s">
        <v>14843</v>
      </c>
      <c r="N10505" s="126"/>
      <c r="Q10505" t="s">
        <v>14187</v>
      </c>
      <c r="R10505" t="s">
        <v>20186</v>
      </c>
      <c r="S10505" s="120">
        <v>0.6</v>
      </c>
      <c r="U10505"/>
    </row>
    <row r="10506" spans="1:21">
      <c r="A10506">
        <v>10505</v>
      </c>
      <c r="B10506" s="1" t="s">
        <v>14853</v>
      </c>
      <c r="C10506" s="1" t="s">
        <v>12623</v>
      </c>
      <c r="D10506" s="1" t="s">
        <v>2913</v>
      </c>
      <c r="E10506" t="s">
        <v>769</v>
      </c>
      <c r="F10506" t="s">
        <v>14850</v>
      </c>
      <c r="G10506" t="s">
        <v>39</v>
      </c>
      <c r="H10506" t="s">
        <v>12625</v>
      </c>
      <c r="I10506" t="s">
        <v>14681</v>
      </c>
      <c r="J10506" s="1">
        <v>7</v>
      </c>
      <c r="K10506" t="s">
        <v>14731</v>
      </c>
      <c r="L10506" t="s">
        <v>14852</v>
      </c>
      <c r="M10506" t="s">
        <v>14854</v>
      </c>
      <c r="N10506" s="126"/>
      <c r="Q10506" t="s">
        <v>14853</v>
      </c>
      <c r="R10506" t="s">
        <v>20160</v>
      </c>
      <c r="S10506" s="120">
        <v>0.6</v>
      </c>
      <c r="U10506"/>
    </row>
    <row r="10507" spans="1:21">
      <c r="A10507">
        <v>10506</v>
      </c>
      <c r="B10507" s="1" t="s">
        <v>14855</v>
      </c>
      <c r="C10507" s="1" t="s">
        <v>12623</v>
      </c>
      <c r="D10507" s="1" t="s">
        <v>2913</v>
      </c>
      <c r="E10507" t="s">
        <v>769</v>
      </c>
      <c r="F10507" t="s">
        <v>14850</v>
      </c>
      <c r="G10507" t="s">
        <v>39</v>
      </c>
      <c r="H10507" t="s">
        <v>12625</v>
      </c>
      <c r="I10507" t="s">
        <v>14822</v>
      </c>
      <c r="J10507" s="1">
        <v>5</v>
      </c>
      <c r="K10507" t="s">
        <v>14851</v>
      </c>
      <c r="L10507" t="s">
        <v>14852</v>
      </c>
      <c r="M10507" t="s">
        <v>14843</v>
      </c>
      <c r="N10507" s="126"/>
      <c r="Q10507" t="s">
        <v>14855</v>
      </c>
      <c r="R10507" t="s">
        <v>20186</v>
      </c>
      <c r="S10507" s="120">
        <v>0.6</v>
      </c>
      <c r="U10507"/>
    </row>
    <row r="10508" spans="1:21">
      <c r="A10508">
        <v>10507</v>
      </c>
      <c r="B10508" s="1" t="s">
        <v>12623</v>
      </c>
      <c r="C10508" s="1" t="s">
        <v>12623</v>
      </c>
      <c r="D10508" s="1" t="s">
        <v>2913</v>
      </c>
      <c r="E10508" t="s">
        <v>769</v>
      </c>
      <c r="F10508" t="s">
        <v>14850</v>
      </c>
      <c r="G10508" t="s">
        <v>39</v>
      </c>
      <c r="H10508" t="s">
        <v>12625</v>
      </c>
      <c r="I10508" t="s">
        <v>14681</v>
      </c>
      <c r="J10508" s="1">
        <v>7</v>
      </c>
      <c r="K10508" t="s">
        <v>14731</v>
      </c>
      <c r="L10508" t="s">
        <v>14852</v>
      </c>
      <c r="M10508" t="s">
        <v>14854</v>
      </c>
      <c r="N10508" s="126"/>
      <c r="Q10508" t="s">
        <v>12623</v>
      </c>
      <c r="R10508" t="s">
        <v>20160</v>
      </c>
      <c r="S10508" s="120">
        <v>0.6</v>
      </c>
      <c r="U10508"/>
    </row>
    <row r="10509" spans="1:21">
      <c r="A10509">
        <v>10508</v>
      </c>
      <c r="B10509" s="1" t="s">
        <v>14856</v>
      </c>
      <c r="C10509" s="1" t="s">
        <v>12623</v>
      </c>
      <c r="D10509" s="1" t="s">
        <v>2913</v>
      </c>
      <c r="E10509" t="s">
        <v>769</v>
      </c>
      <c r="F10509" t="s">
        <v>14850</v>
      </c>
      <c r="G10509" t="s">
        <v>39</v>
      </c>
      <c r="H10509" t="s">
        <v>12625</v>
      </c>
      <c r="I10509" t="s">
        <v>14822</v>
      </c>
      <c r="J10509" s="1">
        <v>5</v>
      </c>
      <c r="K10509" t="s">
        <v>14851</v>
      </c>
      <c r="L10509" t="s">
        <v>14852</v>
      </c>
      <c r="M10509" t="s">
        <v>14843</v>
      </c>
      <c r="N10509" s="126"/>
      <c r="Q10509" t="s">
        <v>14856</v>
      </c>
      <c r="R10509" t="s">
        <v>20186</v>
      </c>
      <c r="S10509" s="120">
        <v>0.6</v>
      </c>
      <c r="U10509"/>
    </row>
    <row r="10510" spans="1:21">
      <c r="A10510">
        <v>10509</v>
      </c>
      <c r="B10510" s="1" t="s">
        <v>14857</v>
      </c>
      <c r="C10510" s="1" t="s">
        <v>12623</v>
      </c>
      <c r="D10510" s="1" t="s">
        <v>2913</v>
      </c>
      <c r="E10510" t="s">
        <v>769</v>
      </c>
      <c r="F10510" t="s">
        <v>14850</v>
      </c>
      <c r="G10510" t="s">
        <v>39</v>
      </c>
      <c r="H10510" t="s">
        <v>12625</v>
      </c>
      <c r="I10510" t="s">
        <v>14681</v>
      </c>
      <c r="J10510" s="1">
        <v>7</v>
      </c>
      <c r="K10510" t="s">
        <v>14731</v>
      </c>
      <c r="L10510" t="s">
        <v>14852</v>
      </c>
      <c r="M10510" t="s">
        <v>14854</v>
      </c>
      <c r="N10510" s="126"/>
      <c r="Q10510" t="s">
        <v>14857</v>
      </c>
      <c r="R10510" t="s">
        <v>20160</v>
      </c>
      <c r="S10510" s="120">
        <v>0.6</v>
      </c>
      <c r="U10510"/>
    </row>
    <row r="10511" spans="1:21">
      <c r="A10511">
        <v>10510</v>
      </c>
      <c r="B10511" s="1" t="s">
        <v>14858</v>
      </c>
      <c r="C10511" s="1" t="s">
        <v>12623</v>
      </c>
      <c r="D10511" s="1" t="s">
        <v>2913</v>
      </c>
      <c r="E10511" t="s">
        <v>769</v>
      </c>
      <c r="F10511" t="s">
        <v>14850</v>
      </c>
      <c r="G10511" t="s">
        <v>39</v>
      </c>
      <c r="H10511" t="s">
        <v>12625</v>
      </c>
      <c r="I10511" t="s">
        <v>14822</v>
      </c>
      <c r="J10511" s="1">
        <v>7</v>
      </c>
      <c r="K10511" t="s">
        <v>14859</v>
      </c>
      <c r="L10511" t="s">
        <v>14852</v>
      </c>
      <c r="M10511" t="s">
        <v>14854</v>
      </c>
      <c r="N10511" s="126"/>
      <c r="Q10511" t="s">
        <v>14858</v>
      </c>
      <c r="R10511" t="s">
        <v>20187</v>
      </c>
      <c r="S10511" s="120">
        <v>0.6</v>
      </c>
      <c r="U10511"/>
    </row>
    <row r="10512" spans="1:21">
      <c r="A10512">
        <v>10511</v>
      </c>
      <c r="B10512" s="1" t="s">
        <v>14860</v>
      </c>
      <c r="C10512" s="1" t="s">
        <v>12623</v>
      </c>
      <c r="D10512" s="1" t="s">
        <v>2913</v>
      </c>
      <c r="E10512" t="s">
        <v>769</v>
      </c>
      <c r="F10512" t="s">
        <v>14850</v>
      </c>
      <c r="G10512" t="s">
        <v>39</v>
      </c>
      <c r="H10512" t="s">
        <v>12625</v>
      </c>
      <c r="I10512" t="s">
        <v>14681</v>
      </c>
      <c r="J10512" s="1">
        <v>7</v>
      </c>
      <c r="K10512" t="s">
        <v>14731</v>
      </c>
      <c r="L10512" t="s">
        <v>14852</v>
      </c>
      <c r="M10512" t="s">
        <v>14854</v>
      </c>
      <c r="N10512" s="126"/>
      <c r="Q10512" t="s">
        <v>14860</v>
      </c>
      <c r="R10512" t="s">
        <v>20160</v>
      </c>
      <c r="S10512" s="120">
        <v>0.6</v>
      </c>
      <c r="U10512"/>
    </row>
    <row r="10513" spans="1:21">
      <c r="A10513">
        <v>10512</v>
      </c>
      <c r="B10513" s="1" t="s">
        <v>14861</v>
      </c>
      <c r="C10513" s="1" t="s">
        <v>12623</v>
      </c>
      <c r="D10513" s="1" t="s">
        <v>2913</v>
      </c>
      <c r="E10513" t="s">
        <v>769</v>
      </c>
      <c r="F10513" t="s">
        <v>14850</v>
      </c>
      <c r="G10513" t="s">
        <v>39</v>
      </c>
      <c r="H10513" t="s">
        <v>12625</v>
      </c>
      <c r="I10513" t="s">
        <v>14822</v>
      </c>
      <c r="J10513" s="1">
        <v>7</v>
      </c>
      <c r="K10513" t="s">
        <v>14859</v>
      </c>
      <c r="L10513" t="s">
        <v>14852</v>
      </c>
      <c r="M10513" t="s">
        <v>14854</v>
      </c>
      <c r="N10513" s="126"/>
      <c r="Q10513" t="s">
        <v>14861</v>
      </c>
      <c r="R10513" t="s">
        <v>20187</v>
      </c>
      <c r="S10513" s="120">
        <v>0.6</v>
      </c>
      <c r="U10513"/>
    </row>
    <row r="10514" spans="1:21">
      <c r="A10514">
        <v>10513</v>
      </c>
      <c r="B10514" s="1" t="s">
        <v>14862</v>
      </c>
      <c r="C10514" s="1" t="s">
        <v>12623</v>
      </c>
      <c r="D10514" s="1" t="s">
        <v>2913</v>
      </c>
      <c r="E10514" t="s">
        <v>769</v>
      </c>
      <c r="F10514" t="s">
        <v>14850</v>
      </c>
      <c r="G10514" t="s">
        <v>39</v>
      </c>
      <c r="H10514" t="s">
        <v>12625</v>
      </c>
      <c r="I10514" t="s">
        <v>14681</v>
      </c>
      <c r="J10514" s="1">
        <v>7</v>
      </c>
      <c r="K10514" t="s">
        <v>14731</v>
      </c>
      <c r="L10514" t="s">
        <v>14852</v>
      </c>
      <c r="M10514" t="s">
        <v>14854</v>
      </c>
      <c r="N10514" s="126"/>
      <c r="Q10514" t="s">
        <v>14862</v>
      </c>
      <c r="R10514" t="s">
        <v>20160</v>
      </c>
      <c r="S10514" s="120">
        <v>0.6</v>
      </c>
      <c r="U10514"/>
    </row>
    <row r="10515" spans="1:21">
      <c r="A10515">
        <v>10514</v>
      </c>
      <c r="B10515" s="1" t="s">
        <v>14863</v>
      </c>
      <c r="C10515" s="1" t="s">
        <v>12623</v>
      </c>
      <c r="D10515" s="1" t="s">
        <v>2913</v>
      </c>
      <c r="E10515" t="s">
        <v>769</v>
      </c>
      <c r="F10515" t="s">
        <v>14850</v>
      </c>
      <c r="G10515" t="s">
        <v>39</v>
      </c>
      <c r="H10515" t="s">
        <v>12625</v>
      </c>
      <c r="I10515" t="s">
        <v>14822</v>
      </c>
      <c r="J10515" s="1">
        <v>7</v>
      </c>
      <c r="K10515" t="s">
        <v>14859</v>
      </c>
      <c r="L10515" t="s">
        <v>14852</v>
      </c>
      <c r="M10515" t="s">
        <v>14854</v>
      </c>
      <c r="N10515" s="126"/>
      <c r="Q10515" t="s">
        <v>14863</v>
      </c>
      <c r="R10515" t="s">
        <v>20187</v>
      </c>
      <c r="S10515" s="120">
        <v>0.6</v>
      </c>
      <c r="U10515"/>
    </row>
    <row r="10516" spans="1:21">
      <c r="A10516">
        <v>10515</v>
      </c>
      <c r="B10516" s="1" t="s">
        <v>8051</v>
      </c>
      <c r="C10516" s="1" t="s">
        <v>12623</v>
      </c>
      <c r="D10516" s="1" t="s">
        <v>2913</v>
      </c>
      <c r="E10516" t="s">
        <v>769</v>
      </c>
      <c r="F10516" t="s">
        <v>14850</v>
      </c>
      <c r="G10516" t="s">
        <v>39</v>
      </c>
      <c r="H10516" t="s">
        <v>12625</v>
      </c>
      <c r="I10516" t="s">
        <v>14681</v>
      </c>
      <c r="J10516" s="1">
        <v>7</v>
      </c>
      <c r="K10516" t="s">
        <v>14731</v>
      </c>
      <c r="L10516" t="s">
        <v>14852</v>
      </c>
      <c r="M10516" t="s">
        <v>14854</v>
      </c>
      <c r="N10516" s="126"/>
      <c r="Q10516" t="s">
        <v>8051</v>
      </c>
      <c r="R10516" t="s">
        <v>20160</v>
      </c>
      <c r="S10516" s="120">
        <v>0.6</v>
      </c>
      <c r="U10516"/>
    </row>
    <row r="10517" spans="1:21">
      <c r="A10517">
        <v>10516</v>
      </c>
      <c r="B10517" s="1" t="s">
        <v>14864</v>
      </c>
      <c r="C10517" s="1" t="s">
        <v>12623</v>
      </c>
      <c r="D10517" s="1" t="s">
        <v>2913</v>
      </c>
      <c r="E10517" t="s">
        <v>769</v>
      </c>
      <c r="F10517" t="s">
        <v>14850</v>
      </c>
      <c r="G10517" t="s">
        <v>39</v>
      </c>
      <c r="H10517" t="s">
        <v>12625</v>
      </c>
      <c r="I10517" t="s">
        <v>14681</v>
      </c>
      <c r="J10517" s="1">
        <v>7</v>
      </c>
      <c r="K10517" t="s">
        <v>14731</v>
      </c>
      <c r="L10517" t="s">
        <v>14852</v>
      </c>
      <c r="M10517" t="s">
        <v>14854</v>
      </c>
      <c r="N10517" s="126">
        <v>0.01</v>
      </c>
      <c r="Q10517" t="s">
        <v>14864</v>
      </c>
      <c r="R10517" t="s">
        <v>20160</v>
      </c>
      <c r="S10517" s="120">
        <v>0.6</v>
      </c>
      <c r="U10517"/>
    </row>
    <row r="10518" spans="1:21">
      <c r="A10518">
        <v>10517</v>
      </c>
      <c r="B10518" s="1" t="s">
        <v>14865</v>
      </c>
      <c r="C10518" s="1" t="s">
        <v>12623</v>
      </c>
      <c r="D10518" s="1" t="s">
        <v>2913</v>
      </c>
      <c r="E10518" t="s">
        <v>769</v>
      </c>
      <c r="F10518" t="s">
        <v>14850</v>
      </c>
      <c r="G10518" t="s">
        <v>39</v>
      </c>
      <c r="H10518" t="s">
        <v>12625</v>
      </c>
      <c r="I10518" t="s">
        <v>14681</v>
      </c>
      <c r="J10518" s="1">
        <v>7</v>
      </c>
      <c r="K10518" t="s">
        <v>14731</v>
      </c>
      <c r="L10518" t="s">
        <v>14852</v>
      </c>
      <c r="M10518" t="s">
        <v>14854</v>
      </c>
      <c r="N10518" s="126"/>
      <c r="Q10518" t="s">
        <v>14865</v>
      </c>
      <c r="R10518" t="s">
        <v>20160</v>
      </c>
      <c r="S10518" s="120">
        <v>0.6</v>
      </c>
      <c r="U10518"/>
    </row>
    <row r="10519" spans="1:21">
      <c r="A10519">
        <v>10518</v>
      </c>
      <c r="B10519" s="1" t="s">
        <v>14866</v>
      </c>
      <c r="C10519" s="1" t="s">
        <v>12635</v>
      </c>
      <c r="D10519" s="1" t="s">
        <v>2913</v>
      </c>
      <c r="E10519" t="s">
        <v>769</v>
      </c>
      <c r="F10519" t="s">
        <v>14867</v>
      </c>
      <c r="G10519" t="s">
        <v>39</v>
      </c>
      <c r="H10519" t="s">
        <v>12637</v>
      </c>
      <c r="I10519" t="s">
        <v>14681</v>
      </c>
      <c r="J10519" s="1">
        <v>7</v>
      </c>
      <c r="K10519" t="s">
        <v>14745</v>
      </c>
      <c r="L10519" t="s">
        <v>14868</v>
      </c>
      <c r="M10519" t="s">
        <v>14869</v>
      </c>
      <c r="N10519" s="126"/>
      <c r="Q10519" t="s">
        <v>14866</v>
      </c>
      <c r="R10519" t="s">
        <v>20163</v>
      </c>
      <c r="S10519" s="120">
        <v>0.6</v>
      </c>
      <c r="U10519"/>
    </row>
    <row r="10520" spans="1:21">
      <c r="A10520">
        <v>10519</v>
      </c>
      <c r="B10520" s="1" t="s">
        <v>14870</v>
      </c>
      <c r="C10520" s="1" t="s">
        <v>12635</v>
      </c>
      <c r="D10520" s="1" t="s">
        <v>2913</v>
      </c>
      <c r="E10520" t="s">
        <v>769</v>
      </c>
      <c r="F10520" t="s">
        <v>14867</v>
      </c>
      <c r="G10520" t="s">
        <v>39</v>
      </c>
      <c r="H10520" t="s">
        <v>12637</v>
      </c>
      <c r="I10520" t="s">
        <v>14871</v>
      </c>
      <c r="J10520" s="1">
        <v>2</v>
      </c>
      <c r="K10520" t="s">
        <v>14872</v>
      </c>
      <c r="L10520" t="s">
        <v>14868</v>
      </c>
      <c r="M10520" t="s">
        <v>14835</v>
      </c>
      <c r="N10520" s="126">
        <v>0.01</v>
      </c>
      <c r="Q10520" t="s">
        <v>14870</v>
      </c>
      <c r="R10520" t="s">
        <v>20188</v>
      </c>
      <c r="S10520" s="120">
        <v>0.6</v>
      </c>
      <c r="U10520"/>
    </row>
    <row r="10521" spans="1:21">
      <c r="A10521">
        <v>10520</v>
      </c>
      <c r="B10521" s="1" t="s">
        <v>14873</v>
      </c>
      <c r="C10521" s="1" t="s">
        <v>12635</v>
      </c>
      <c r="D10521" s="1" t="s">
        <v>2913</v>
      </c>
      <c r="E10521" t="s">
        <v>769</v>
      </c>
      <c r="F10521" t="s">
        <v>14867</v>
      </c>
      <c r="G10521" t="s">
        <v>39</v>
      </c>
      <c r="H10521" t="s">
        <v>12637</v>
      </c>
      <c r="I10521" t="s">
        <v>14681</v>
      </c>
      <c r="J10521" s="1">
        <v>7</v>
      </c>
      <c r="K10521" t="s">
        <v>14745</v>
      </c>
      <c r="L10521" t="s">
        <v>14868</v>
      </c>
      <c r="M10521" t="s">
        <v>14869</v>
      </c>
      <c r="N10521" s="126"/>
      <c r="Q10521" t="s">
        <v>14873</v>
      </c>
      <c r="R10521" t="s">
        <v>20163</v>
      </c>
      <c r="S10521" s="120">
        <v>0.6</v>
      </c>
      <c r="U10521"/>
    </row>
    <row r="10522" spans="1:21">
      <c r="A10522">
        <v>10521</v>
      </c>
      <c r="B10522" s="1" t="s">
        <v>14874</v>
      </c>
      <c r="C10522" s="1" t="s">
        <v>14697</v>
      </c>
      <c r="D10522" s="1" t="s">
        <v>2913</v>
      </c>
      <c r="E10522" t="s">
        <v>769</v>
      </c>
      <c r="F10522" t="s">
        <v>14875</v>
      </c>
      <c r="G10522" t="s">
        <v>39</v>
      </c>
      <c r="H10522" t="s">
        <v>14699</v>
      </c>
      <c r="I10522" t="s">
        <v>14871</v>
      </c>
      <c r="J10522" s="1">
        <v>2</v>
      </c>
      <c r="K10522" t="s">
        <v>14876</v>
      </c>
      <c r="L10522" t="s">
        <v>14877</v>
      </c>
      <c r="M10522" t="s">
        <v>14878</v>
      </c>
      <c r="N10522" s="126"/>
      <c r="Q10522" t="s">
        <v>14874</v>
      </c>
      <c r="R10522" t="s">
        <v>20189</v>
      </c>
      <c r="S10522" s="120">
        <v>0.6</v>
      </c>
      <c r="U10522"/>
    </row>
    <row r="10523" spans="1:21">
      <c r="A10523">
        <v>10522</v>
      </c>
      <c r="B10523" s="1" t="s">
        <v>14879</v>
      </c>
      <c r="C10523" s="1" t="s">
        <v>14697</v>
      </c>
      <c r="D10523" s="1" t="s">
        <v>2913</v>
      </c>
      <c r="E10523" t="s">
        <v>769</v>
      </c>
      <c r="F10523" t="s">
        <v>14875</v>
      </c>
      <c r="G10523" t="s">
        <v>39</v>
      </c>
      <c r="H10523" t="s">
        <v>14699</v>
      </c>
      <c r="I10523" t="s">
        <v>14681</v>
      </c>
      <c r="J10523" s="1">
        <v>7</v>
      </c>
      <c r="K10523" t="s">
        <v>14880</v>
      </c>
      <c r="L10523" t="s">
        <v>14877</v>
      </c>
      <c r="M10523" t="s">
        <v>14881</v>
      </c>
      <c r="N10523" s="126"/>
      <c r="Q10523" t="s">
        <v>14879</v>
      </c>
      <c r="R10523" t="s">
        <v>20190</v>
      </c>
      <c r="S10523" s="120">
        <v>0.6</v>
      </c>
      <c r="U10523"/>
    </row>
    <row r="10524" spans="1:21">
      <c r="A10524">
        <v>10523</v>
      </c>
      <c r="B10524" s="1" t="s">
        <v>14882</v>
      </c>
      <c r="C10524" s="1" t="s">
        <v>14697</v>
      </c>
      <c r="D10524" s="1" t="s">
        <v>2913</v>
      </c>
      <c r="E10524" t="s">
        <v>769</v>
      </c>
      <c r="F10524" t="s">
        <v>14875</v>
      </c>
      <c r="G10524" t="s">
        <v>39</v>
      </c>
      <c r="H10524" t="s">
        <v>14699</v>
      </c>
      <c r="I10524" t="s">
        <v>14871</v>
      </c>
      <c r="J10524" s="1">
        <v>2</v>
      </c>
      <c r="K10524" t="s">
        <v>14876</v>
      </c>
      <c r="L10524" t="s">
        <v>14877</v>
      </c>
      <c r="M10524" t="s">
        <v>14878</v>
      </c>
      <c r="N10524" s="126"/>
      <c r="Q10524" t="s">
        <v>14882</v>
      </c>
      <c r="R10524" t="s">
        <v>20189</v>
      </c>
      <c r="S10524" s="120">
        <v>0.6</v>
      </c>
      <c r="U10524"/>
    </row>
    <row r="10525" spans="1:21">
      <c r="A10525">
        <v>10524</v>
      </c>
      <c r="B10525" s="1" t="s">
        <v>14883</v>
      </c>
      <c r="C10525" s="1" t="s">
        <v>14697</v>
      </c>
      <c r="D10525" s="1" t="s">
        <v>2913</v>
      </c>
      <c r="E10525" t="s">
        <v>769</v>
      </c>
      <c r="F10525" t="s">
        <v>14875</v>
      </c>
      <c r="G10525" t="s">
        <v>39</v>
      </c>
      <c r="H10525" t="s">
        <v>14699</v>
      </c>
      <c r="I10525" t="s">
        <v>14681</v>
      </c>
      <c r="J10525" s="1">
        <v>7</v>
      </c>
      <c r="K10525" t="s">
        <v>14880</v>
      </c>
      <c r="L10525" t="s">
        <v>14877</v>
      </c>
      <c r="M10525" t="s">
        <v>14881</v>
      </c>
      <c r="N10525" s="126"/>
      <c r="Q10525" t="s">
        <v>14883</v>
      </c>
      <c r="R10525" t="s">
        <v>20190</v>
      </c>
      <c r="S10525" s="120">
        <v>0.6</v>
      </c>
      <c r="U10525"/>
    </row>
    <row r="10526" spans="1:21">
      <c r="A10526">
        <v>10525</v>
      </c>
      <c r="B10526" s="1" t="s">
        <v>6727</v>
      </c>
      <c r="C10526" s="1" t="s">
        <v>12623</v>
      </c>
      <c r="D10526" s="1" t="s">
        <v>6595</v>
      </c>
      <c r="E10526" t="s">
        <v>48</v>
      </c>
      <c r="F10526" t="s">
        <v>14884</v>
      </c>
      <c r="G10526" t="s">
        <v>39</v>
      </c>
      <c r="H10526" t="s">
        <v>12625</v>
      </c>
      <c r="I10526" t="s">
        <v>14822</v>
      </c>
      <c r="J10526" s="1">
        <v>2</v>
      </c>
      <c r="K10526" t="s">
        <v>14823</v>
      </c>
      <c r="L10526" t="s">
        <v>14885</v>
      </c>
      <c r="M10526" t="s">
        <v>14886</v>
      </c>
      <c r="N10526" s="126"/>
      <c r="Q10526" t="s">
        <v>6727</v>
      </c>
      <c r="R10526" t="s">
        <v>20181</v>
      </c>
      <c r="S10526" s="120">
        <v>0.6</v>
      </c>
      <c r="U10526"/>
    </row>
    <row r="10527" spans="1:21">
      <c r="A10527">
        <v>10526</v>
      </c>
      <c r="B10527" s="1" t="s">
        <v>14887</v>
      </c>
      <c r="C10527" s="1" t="s">
        <v>14697</v>
      </c>
      <c r="D10527" s="1" t="s">
        <v>6595</v>
      </c>
      <c r="E10527" t="s">
        <v>48</v>
      </c>
      <c r="F10527" t="s">
        <v>14888</v>
      </c>
      <c r="G10527" t="s">
        <v>39</v>
      </c>
      <c r="H10527" t="s">
        <v>14699</v>
      </c>
      <c r="I10527" t="s">
        <v>14822</v>
      </c>
      <c r="J10527" s="1">
        <v>2</v>
      </c>
      <c r="K10527" t="s">
        <v>14889</v>
      </c>
      <c r="L10527" t="s">
        <v>14890</v>
      </c>
      <c r="M10527" t="s">
        <v>14891</v>
      </c>
      <c r="N10527" s="126"/>
      <c r="Q10527" t="s">
        <v>14887</v>
      </c>
      <c r="R10527" t="s">
        <v>20191</v>
      </c>
      <c r="S10527" s="120">
        <v>0.6</v>
      </c>
      <c r="U10527"/>
    </row>
    <row r="10528" spans="1:21">
      <c r="A10528">
        <v>10527</v>
      </c>
      <c r="B10528" s="1" t="s">
        <v>14892</v>
      </c>
      <c r="C10528" s="1" t="s">
        <v>14697</v>
      </c>
      <c r="D10528" s="1" t="s">
        <v>6595</v>
      </c>
      <c r="E10528" t="s">
        <v>48</v>
      </c>
      <c r="F10528" t="s">
        <v>14888</v>
      </c>
      <c r="G10528" t="s">
        <v>39</v>
      </c>
      <c r="H10528" t="s">
        <v>14699</v>
      </c>
      <c r="I10528" t="s">
        <v>14822</v>
      </c>
      <c r="J10528" s="1">
        <v>2</v>
      </c>
      <c r="K10528" t="s">
        <v>14889</v>
      </c>
      <c r="L10528" t="s">
        <v>14890</v>
      </c>
      <c r="M10528" t="s">
        <v>14891</v>
      </c>
      <c r="N10528" s="126"/>
      <c r="Q10528" t="s">
        <v>14892</v>
      </c>
      <c r="R10528" t="s">
        <v>20191</v>
      </c>
      <c r="S10528" s="120">
        <v>0.6</v>
      </c>
      <c r="U10528"/>
    </row>
    <row r="10529" spans="1:21">
      <c r="A10529">
        <v>10528</v>
      </c>
      <c r="B10529" s="1" t="s">
        <v>14893</v>
      </c>
      <c r="C10529" s="1" t="s">
        <v>14697</v>
      </c>
      <c r="D10529" s="1" t="s">
        <v>6595</v>
      </c>
      <c r="E10529" t="s">
        <v>48</v>
      </c>
      <c r="F10529" t="s">
        <v>14888</v>
      </c>
      <c r="G10529" t="s">
        <v>39</v>
      </c>
      <c r="H10529" t="s">
        <v>14699</v>
      </c>
      <c r="I10529" t="s">
        <v>14822</v>
      </c>
      <c r="J10529" s="1">
        <v>2</v>
      </c>
      <c r="K10529" t="s">
        <v>14889</v>
      </c>
      <c r="L10529" t="s">
        <v>14890</v>
      </c>
      <c r="M10529" t="s">
        <v>14891</v>
      </c>
      <c r="N10529" s="126">
        <v>0.01</v>
      </c>
      <c r="Q10529" t="s">
        <v>14893</v>
      </c>
      <c r="R10529" t="s">
        <v>20191</v>
      </c>
      <c r="S10529" s="120">
        <v>0.6</v>
      </c>
      <c r="U10529"/>
    </row>
    <row r="10530" spans="1:21">
      <c r="A10530">
        <v>10529</v>
      </c>
      <c r="B10530" s="1" t="s">
        <v>14894</v>
      </c>
      <c r="C10530" s="1" t="s">
        <v>14697</v>
      </c>
      <c r="D10530" s="1" t="s">
        <v>6595</v>
      </c>
      <c r="E10530" t="s">
        <v>48</v>
      </c>
      <c r="F10530" t="s">
        <v>14888</v>
      </c>
      <c r="G10530" t="s">
        <v>39</v>
      </c>
      <c r="H10530" t="s">
        <v>14699</v>
      </c>
      <c r="I10530" t="s">
        <v>14822</v>
      </c>
      <c r="J10530" s="1">
        <v>2</v>
      </c>
      <c r="K10530" t="s">
        <v>14889</v>
      </c>
      <c r="L10530" t="s">
        <v>14890</v>
      </c>
      <c r="M10530" t="s">
        <v>14891</v>
      </c>
      <c r="N10530" s="126"/>
      <c r="Q10530" t="s">
        <v>14894</v>
      </c>
      <c r="R10530" t="s">
        <v>20191</v>
      </c>
      <c r="S10530" s="120">
        <v>0.6</v>
      </c>
      <c r="U10530"/>
    </row>
    <row r="10531" spans="1:21">
      <c r="A10531">
        <v>10530</v>
      </c>
      <c r="B10531" s="1" t="s">
        <v>14895</v>
      </c>
      <c r="C10531" s="1" t="s">
        <v>14697</v>
      </c>
      <c r="D10531" s="1" t="s">
        <v>6595</v>
      </c>
      <c r="E10531" t="s">
        <v>48</v>
      </c>
      <c r="F10531" t="s">
        <v>14888</v>
      </c>
      <c r="G10531" t="s">
        <v>39</v>
      </c>
      <c r="H10531" t="s">
        <v>14699</v>
      </c>
      <c r="I10531" t="s">
        <v>14822</v>
      </c>
      <c r="J10531" s="1">
        <v>2</v>
      </c>
      <c r="K10531" t="s">
        <v>14889</v>
      </c>
      <c r="L10531" t="s">
        <v>14890</v>
      </c>
      <c r="M10531" t="s">
        <v>14891</v>
      </c>
      <c r="N10531" s="126"/>
      <c r="Q10531" t="s">
        <v>14895</v>
      </c>
      <c r="R10531" t="s">
        <v>20191</v>
      </c>
      <c r="S10531" s="120">
        <v>0.6</v>
      </c>
      <c r="U10531"/>
    </row>
    <row r="10532" spans="1:21">
      <c r="A10532">
        <v>10531</v>
      </c>
      <c r="B10532" s="1" t="s">
        <v>14896</v>
      </c>
      <c r="C10532" s="1" t="s">
        <v>14697</v>
      </c>
      <c r="D10532" s="1" t="s">
        <v>6595</v>
      </c>
      <c r="E10532" t="s">
        <v>48</v>
      </c>
      <c r="F10532" t="s">
        <v>14888</v>
      </c>
      <c r="G10532" t="s">
        <v>39</v>
      </c>
      <c r="H10532" t="s">
        <v>14699</v>
      </c>
      <c r="I10532" t="s">
        <v>14822</v>
      </c>
      <c r="J10532" s="1">
        <v>2</v>
      </c>
      <c r="K10532" t="s">
        <v>14889</v>
      </c>
      <c r="L10532" t="s">
        <v>14890</v>
      </c>
      <c r="M10532" t="s">
        <v>14891</v>
      </c>
      <c r="N10532" s="126"/>
      <c r="Q10532" t="s">
        <v>14896</v>
      </c>
      <c r="R10532" t="s">
        <v>20191</v>
      </c>
      <c r="S10532" s="120">
        <v>0.6</v>
      </c>
      <c r="U10532"/>
    </row>
    <row r="10533" spans="1:21">
      <c r="A10533">
        <v>10532</v>
      </c>
      <c r="B10533" s="1" t="s">
        <v>14897</v>
      </c>
      <c r="C10533" s="1" t="s">
        <v>14697</v>
      </c>
      <c r="D10533" s="1" t="s">
        <v>6595</v>
      </c>
      <c r="E10533" t="s">
        <v>48</v>
      </c>
      <c r="F10533" t="s">
        <v>14888</v>
      </c>
      <c r="G10533" t="s">
        <v>39</v>
      </c>
      <c r="H10533" t="s">
        <v>14699</v>
      </c>
      <c r="I10533" t="s">
        <v>14822</v>
      </c>
      <c r="J10533" s="1">
        <v>2</v>
      </c>
      <c r="K10533" t="s">
        <v>14889</v>
      </c>
      <c r="L10533" t="s">
        <v>14890</v>
      </c>
      <c r="M10533" t="s">
        <v>14891</v>
      </c>
      <c r="N10533" s="126"/>
      <c r="Q10533" t="s">
        <v>14897</v>
      </c>
      <c r="R10533" t="s">
        <v>20191</v>
      </c>
      <c r="S10533" s="120">
        <v>0.6</v>
      </c>
      <c r="U10533"/>
    </row>
    <row r="10534" spans="1:21">
      <c r="A10534">
        <v>10533</v>
      </c>
      <c r="B10534" s="1" t="s">
        <v>14898</v>
      </c>
      <c r="C10534" s="1" t="s">
        <v>14697</v>
      </c>
      <c r="D10534" s="1" t="s">
        <v>6595</v>
      </c>
      <c r="E10534" t="s">
        <v>48</v>
      </c>
      <c r="F10534" t="s">
        <v>14888</v>
      </c>
      <c r="G10534" t="s">
        <v>39</v>
      </c>
      <c r="H10534" t="s">
        <v>14699</v>
      </c>
      <c r="I10534" t="s">
        <v>14822</v>
      </c>
      <c r="J10534" s="1">
        <v>2</v>
      </c>
      <c r="K10534" t="s">
        <v>14889</v>
      </c>
      <c r="L10534" t="s">
        <v>14890</v>
      </c>
      <c r="M10534" t="s">
        <v>14891</v>
      </c>
      <c r="N10534" s="126"/>
      <c r="Q10534" t="s">
        <v>14898</v>
      </c>
      <c r="R10534" t="s">
        <v>20191</v>
      </c>
      <c r="S10534" s="120">
        <v>0.6</v>
      </c>
      <c r="U10534"/>
    </row>
    <row r="10535" spans="1:21">
      <c r="A10535">
        <v>10534</v>
      </c>
      <c r="B10535" s="1" t="s">
        <v>14899</v>
      </c>
      <c r="C10535" s="1" t="s">
        <v>12623</v>
      </c>
      <c r="D10535" s="1" t="s">
        <v>6595</v>
      </c>
      <c r="E10535" t="s">
        <v>642</v>
      </c>
      <c r="F10535" t="s">
        <v>14900</v>
      </c>
      <c r="G10535" t="s">
        <v>39</v>
      </c>
      <c r="H10535" t="s">
        <v>12625</v>
      </c>
      <c r="I10535" t="s">
        <v>14822</v>
      </c>
      <c r="J10535" s="1">
        <v>5</v>
      </c>
      <c r="K10535" t="s">
        <v>14851</v>
      </c>
      <c r="L10535" t="s">
        <v>14901</v>
      </c>
      <c r="M10535" t="s">
        <v>14902</v>
      </c>
      <c r="N10535" s="126"/>
      <c r="Q10535" t="s">
        <v>14899</v>
      </c>
      <c r="R10535" t="s">
        <v>20186</v>
      </c>
      <c r="S10535" s="120">
        <v>0.6</v>
      </c>
      <c r="U10535"/>
    </row>
    <row r="10536" spans="1:21">
      <c r="A10536">
        <v>10535</v>
      </c>
      <c r="B10536" s="1" t="s">
        <v>7016</v>
      </c>
      <c r="C10536" s="1" t="s">
        <v>12623</v>
      </c>
      <c r="D10536" s="1" t="s">
        <v>6595</v>
      </c>
      <c r="E10536" t="s">
        <v>642</v>
      </c>
      <c r="F10536" t="s">
        <v>14900</v>
      </c>
      <c r="G10536" t="s">
        <v>39</v>
      </c>
      <c r="H10536" t="s">
        <v>12625</v>
      </c>
      <c r="I10536" t="s">
        <v>14822</v>
      </c>
      <c r="J10536" s="1">
        <v>5</v>
      </c>
      <c r="K10536" t="s">
        <v>14851</v>
      </c>
      <c r="L10536" t="s">
        <v>14901</v>
      </c>
      <c r="M10536" t="s">
        <v>14902</v>
      </c>
      <c r="N10536" s="126"/>
      <c r="Q10536" t="s">
        <v>7016</v>
      </c>
      <c r="R10536" t="s">
        <v>20186</v>
      </c>
      <c r="S10536" s="120">
        <v>0.6</v>
      </c>
      <c r="U10536"/>
    </row>
    <row r="10537" spans="1:21">
      <c r="A10537">
        <v>10536</v>
      </c>
      <c r="B10537" s="1" t="s">
        <v>14903</v>
      </c>
      <c r="C10537" s="1" t="s">
        <v>12623</v>
      </c>
      <c r="D10537" s="1" t="s">
        <v>6595</v>
      </c>
      <c r="E10537" t="s">
        <v>642</v>
      </c>
      <c r="F10537" t="s">
        <v>14900</v>
      </c>
      <c r="G10537" t="s">
        <v>39</v>
      </c>
      <c r="H10537" t="s">
        <v>12625</v>
      </c>
      <c r="I10537" t="s">
        <v>14822</v>
      </c>
      <c r="J10537" s="1">
        <v>5</v>
      </c>
      <c r="K10537" t="s">
        <v>14851</v>
      </c>
      <c r="L10537" t="s">
        <v>14901</v>
      </c>
      <c r="M10537" t="s">
        <v>14902</v>
      </c>
      <c r="N10537" s="126"/>
      <c r="Q10537" t="s">
        <v>14903</v>
      </c>
      <c r="R10537" t="s">
        <v>20186</v>
      </c>
      <c r="S10537" s="120">
        <v>0.6</v>
      </c>
      <c r="U10537"/>
    </row>
    <row r="10538" spans="1:21">
      <c r="A10538">
        <v>10537</v>
      </c>
      <c r="B10538" s="1" t="s">
        <v>14904</v>
      </c>
      <c r="C10538" s="1" t="s">
        <v>12623</v>
      </c>
      <c r="D10538" s="1" t="s">
        <v>6595</v>
      </c>
      <c r="E10538" t="s">
        <v>769</v>
      </c>
      <c r="F10538" t="s">
        <v>14905</v>
      </c>
      <c r="G10538" t="s">
        <v>39</v>
      </c>
      <c r="H10538" t="s">
        <v>12625</v>
      </c>
      <c r="I10538" t="s">
        <v>14906</v>
      </c>
      <c r="J10538" s="1">
        <v>2</v>
      </c>
      <c r="K10538" t="s">
        <v>14907</v>
      </c>
      <c r="L10538" t="s">
        <v>14908</v>
      </c>
      <c r="M10538" t="s">
        <v>14886</v>
      </c>
      <c r="N10538" s="126"/>
      <c r="Q10538" t="s">
        <v>14904</v>
      </c>
      <c r="R10538" t="s">
        <v>20192</v>
      </c>
      <c r="S10538" s="120">
        <v>0.6</v>
      </c>
      <c r="U10538"/>
    </row>
    <row r="10539" spans="1:21">
      <c r="A10539">
        <v>10538</v>
      </c>
      <c r="B10539" s="1" t="s">
        <v>14909</v>
      </c>
      <c r="C10539" s="1" t="s">
        <v>12623</v>
      </c>
      <c r="D10539" s="1" t="s">
        <v>6595</v>
      </c>
      <c r="E10539" t="s">
        <v>769</v>
      </c>
      <c r="F10539" t="s">
        <v>14905</v>
      </c>
      <c r="G10539" t="s">
        <v>39</v>
      </c>
      <c r="H10539" t="s">
        <v>12625</v>
      </c>
      <c r="I10539" t="s">
        <v>14822</v>
      </c>
      <c r="J10539" s="1">
        <v>7</v>
      </c>
      <c r="K10539" t="s">
        <v>14859</v>
      </c>
      <c r="L10539" t="s">
        <v>14908</v>
      </c>
      <c r="M10539" t="s">
        <v>14910</v>
      </c>
      <c r="N10539" s="126"/>
      <c r="Q10539" t="s">
        <v>14909</v>
      </c>
      <c r="R10539" t="s">
        <v>20187</v>
      </c>
      <c r="S10539" s="120">
        <v>0.6</v>
      </c>
      <c r="U10539"/>
    </row>
    <row r="10540" spans="1:21">
      <c r="A10540">
        <v>10539</v>
      </c>
      <c r="B10540" s="1" t="s">
        <v>14911</v>
      </c>
      <c r="C10540" s="1" t="s">
        <v>12623</v>
      </c>
      <c r="D10540" s="1" t="s">
        <v>6595</v>
      </c>
      <c r="E10540" t="s">
        <v>769</v>
      </c>
      <c r="F10540" t="s">
        <v>14905</v>
      </c>
      <c r="G10540" t="s">
        <v>39</v>
      </c>
      <c r="H10540" t="s">
        <v>12625</v>
      </c>
      <c r="I10540" t="s">
        <v>14822</v>
      </c>
      <c r="J10540" s="1">
        <v>7</v>
      </c>
      <c r="K10540" t="s">
        <v>14859</v>
      </c>
      <c r="L10540" t="s">
        <v>14908</v>
      </c>
      <c r="M10540" t="s">
        <v>14910</v>
      </c>
      <c r="N10540" s="126"/>
      <c r="Q10540" t="s">
        <v>14911</v>
      </c>
      <c r="R10540" t="s">
        <v>20187</v>
      </c>
      <c r="S10540" s="120">
        <v>0.6</v>
      </c>
      <c r="U10540"/>
    </row>
    <row r="10541" spans="1:21">
      <c r="A10541">
        <v>10540</v>
      </c>
      <c r="B10541" s="1" t="s">
        <v>14912</v>
      </c>
      <c r="C10541" s="1" t="s">
        <v>12635</v>
      </c>
      <c r="D10541" s="1" t="s">
        <v>14046</v>
      </c>
      <c r="E10541" t="s">
        <v>399</v>
      </c>
      <c r="F10541" t="s">
        <v>14913</v>
      </c>
      <c r="G10541" t="s">
        <v>39</v>
      </c>
      <c r="H10541" t="s">
        <v>12637</v>
      </c>
      <c r="I10541" t="s">
        <v>14914</v>
      </c>
      <c r="J10541" s="1">
        <v>3</v>
      </c>
      <c r="K10541" t="s">
        <v>14915</v>
      </c>
      <c r="L10541" t="s">
        <v>14916</v>
      </c>
      <c r="M10541" t="s">
        <v>14917</v>
      </c>
      <c r="N10541" s="126"/>
      <c r="Q10541" t="s">
        <v>14912</v>
      </c>
      <c r="R10541" t="s">
        <v>20193</v>
      </c>
      <c r="S10541" s="120">
        <v>0.6</v>
      </c>
      <c r="U10541"/>
    </row>
    <row r="10542" spans="1:21">
      <c r="A10542">
        <v>10541</v>
      </c>
      <c r="B10542" s="1" t="s">
        <v>14918</v>
      </c>
      <c r="C10542" s="1" t="s">
        <v>12635</v>
      </c>
      <c r="D10542" s="1" t="s">
        <v>14046</v>
      </c>
      <c r="E10542" t="s">
        <v>399</v>
      </c>
      <c r="F10542" t="s">
        <v>14913</v>
      </c>
      <c r="G10542" t="s">
        <v>39</v>
      </c>
      <c r="H10542" t="s">
        <v>12637</v>
      </c>
      <c r="I10542" t="s">
        <v>14906</v>
      </c>
      <c r="J10542" s="1">
        <v>5</v>
      </c>
      <c r="K10542" t="s">
        <v>14919</v>
      </c>
      <c r="L10542" t="s">
        <v>14916</v>
      </c>
      <c r="M10542" t="s">
        <v>14920</v>
      </c>
      <c r="N10542" s="126"/>
      <c r="Q10542" t="s">
        <v>14918</v>
      </c>
      <c r="R10542" t="s">
        <v>20194</v>
      </c>
      <c r="S10542" s="120">
        <v>0.6</v>
      </c>
      <c r="U10542"/>
    </row>
    <row r="10543" spans="1:21">
      <c r="A10543">
        <v>10542</v>
      </c>
      <c r="B10543" s="1" t="s">
        <v>14921</v>
      </c>
      <c r="C10543" s="1" t="s">
        <v>12635</v>
      </c>
      <c r="D10543" s="1" t="s">
        <v>14046</v>
      </c>
      <c r="E10543" t="s">
        <v>399</v>
      </c>
      <c r="F10543" t="s">
        <v>14913</v>
      </c>
      <c r="G10543" t="s">
        <v>39</v>
      </c>
      <c r="H10543" t="s">
        <v>12637</v>
      </c>
      <c r="I10543" t="s">
        <v>14914</v>
      </c>
      <c r="J10543" s="1">
        <v>3</v>
      </c>
      <c r="K10543" t="s">
        <v>14915</v>
      </c>
      <c r="L10543" t="s">
        <v>14916</v>
      </c>
      <c r="M10543" t="s">
        <v>14917</v>
      </c>
      <c r="N10543" s="126"/>
      <c r="Q10543" t="s">
        <v>14921</v>
      </c>
      <c r="R10543" t="s">
        <v>20193</v>
      </c>
      <c r="S10543" s="120">
        <v>0.6</v>
      </c>
      <c r="U10543"/>
    </row>
    <row r="10544" spans="1:21">
      <c r="A10544">
        <v>10543</v>
      </c>
      <c r="B10544" s="1" t="s">
        <v>14922</v>
      </c>
      <c r="C10544" s="1" t="s">
        <v>12623</v>
      </c>
      <c r="D10544" s="1" t="s">
        <v>7263</v>
      </c>
      <c r="E10544" t="s">
        <v>48</v>
      </c>
      <c r="F10544" t="s">
        <v>14923</v>
      </c>
      <c r="G10544" t="s">
        <v>39</v>
      </c>
      <c r="H10544" t="s">
        <v>12625</v>
      </c>
      <c r="I10544" t="s">
        <v>14906</v>
      </c>
      <c r="J10544" s="1">
        <v>5</v>
      </c>
      <c r="K10544" t="s">
        <v>14924</v>
      </c>
      <c r="L10544" t="s">
        <v>14925</v>
      </c>
      <c r="M10544" t="s">
        <v>14926</v>
      </c>
      <c r="N10544" s="126"/>
      <c r="Q10544" t="s">
        <v>14922</v>
      </c>
      <c r="R10544" t="s">
        <v>20195</v>
      </c>
      <c r="S10544" s="120">
        <v>0.6</v>
      </c>
      <c r="U10544"/>
    </row>
    <row r="10545" spans="1:21">
      <c r="A10545">
        <v>10544</v>
      </c>
      <c r="B10545" s="1" t="s">
        <v>14927</v>
      </c>
      <c r="C10545" s="1" t="s">
        <v>12623</v>
      </c>
      <c r="D10545" s="1" t="s">
        <v>7263</v>
      </c>
      <c r="E10545" t="s">
        <v>48</v>
      </c>
      <c r="F10545" t="s">
        <v>14923</v>
      </c>
      <c r="G10545" t="s">
        <v>39</v>
      </c>
      <c r="H10545" t="s">
        <v>12625</v>
      </c>
      <c r="I10545" t="s">
        <v>14871</v>
      </c>
      <c r="J10545" s="1">
        <v>2</v>
      </c>
      <c r="K10545" t="s">
        <v>14928</v>
      </c>
      <c r="L10545" t="s">
        <v>14925</v>
      </c>
      <c r="M10545" t="s">
        <v>14929</v>
      </c>
      <c r="N10545" s="126"/>
      <c r="Q10545" t="s">
        <v>14927</v>
      </c>
      <c r="R10545" t="s">
        <v>20196</v>
      </c>
      <c r="S10545" s="120">
        <v>0.6</v>
      </c>
      <c r="U10545"/>
    </row>
    <row r="10546" spans="1:21">
      <c r="A10546">
        <v>10545</v>
      </c>
      <c r="B10546" s="1" t="s">
        <v>14930</v>
      </c>
      <c r="C10546" s="1" t="s">
        <v>12623</v>
      </c>
      <c r="D10546" s="1" t="s">
        <v>7263</v>
      </c>
      <c r="E10546" t="s">
        <v>48</v>
      </c>
      <c r="F10546" t="s">
        <v>14923</v>
      </c>
      <c r="G10546" t="s">
        <v>39</v>
      </c>
      <c r="H10546" t="s">
        <v>12625</v>
      </c>
      <c r="I10546" t="s">
        <v>14906</v>
      </c>
      <c r="J10546" s="1">
        <v>5</v>
      </c>
      <c r="K10546" t="s">
        <v>14924</v>
      </c>
      <c r="L10546" t="s">
        <v>14925</v>
      </c>
      <c r="M10546" t="s">
        <v>14926</v>
      </c>
      <c r="N10546" s="126"/>
      <c r="Q10546" t="s">
        <v>14930</v>
      </c>
      <c r="R10546" t="s">
        <v>20195</v>
      </c>
      <c r="S10546" s="120">
        <v>0.6</v>
      </c>
      <c r="U10546"/>
    </row>
    <row r="10547" spans="1:21">
      <c r="A10547">
        <v>10546</v>
      </c>
      <c r="B10547" s="1" t="s">
        <v>14931</v>
      </c>
      <c r="C10547" s="1" t="s">
        <v>47</v>
      </c>
      <c r="D10547" s="1" t="s">
        <v>14931</v>
      </c>
      <c r="E10547" t="s">
        <v>38</v>
      </c>
      <c r="F10547" t="s">
        <v>14932</v>
      </c>
      <c r="G10547" t="s">
        <v>39</v>
      </c>
      <c r="H10547" t="s">
        <v>49</v>
      </c>
      <c r="I10547" t="s">
        <v>14933</v>
      </c>
      <c r="J10547" s="1">
        <v>1</v>
      </c>
      <c r="K10547" t="s">
        <v>14934</v>
      </c>
      <c r="L10547" t="s">
        <v>14935</v>
      </c>
      <c r="M10547" t="s">
        <v>14936</v>
      </c>
      <c r="N10547" s="126"/>
      <c r="Q10547" t="s">
        <v>14931</v>
      </c>
      <c r="R10547" t="s">
        <v>20197</v>
      </c>
      <c r="S10547" s="120">
        <v>0.6</v>
      </c>
      <c r="U10547"/>
    </row>
    <row r="10548" spans="1:21">
      <c r="A10548">
        <v>10547</v>
      </c>
      <c r="B10548" s="1" t="s">
        <v>14937</v>
      </c>
      <c r="C10548" s="1" t="s">
        <v>47</v>
      </c>
      <c r="D10548" s="1" t="s">
        <v>14931</v>
      </c>
      <c r="E10548" t="s">
        <v>38</v>
      </c>
      <c r="F10548" t="s">
        <v>14932</v>
      </c>
      <c r="G10548" t="s">
        <v>39</v>
      </c>
      <c r="H10548" t="s">
        <v>49</v>
      </c>
      <c r="I10548" t="s">
        <v>14906</v>
      </c>
      <c r="J10548" s="1">
        <v>5</v>
      </c>
      <c r="K10548" t="s">
        <v>14938</v>
      </c>
      <c r="L10548" t="s">
        <v>14935</v>
      </c>
      <c r="M10548" t="s">
        <v>14939</v>
      </c>
      <c r="N10548" s="126"/>
      <c r="Q10548" t="s">
        <v>14937</v>
      </c>
      <c r="R10548" t="s">
        <v>20198</v>
      </c>
      <c r="S10548" s="120">
        <v>0.6</v>
      </c>
      <c r="U10548"/>
    </row>
    <row r="10549" spans="1:21">
      <c r="A10549">
        <v>10548</v>
      </c>
      <c r="B10549" s="1" t="s">
        <v>10675</v>
      </c>
      <c r="C10549" s="1" t="s">
        <v>47</v>
      </c>
      <c r="D10549" s="1" t="s">
        <v>14931</v>
      </c>
      <c r="E10549" t="s">
        <v>38</v>
      </c>
      <c r="F10549" t="s">
        <v>14932</v>
      </c>
      <c r="G10549" t="s">
        <v>39</v>
      </c>
      <c r="H10549" t="s">
        <v>49</v>
      </c>
      <c r="I10549" t="s">
        <v>14933</v>
      </c>
      <c r="J10549" s="1">
        <v>1</v>
      </c>
      <c r="K10549" t="s">
        <v>14934</v>
      </c>
      <c r="L10549" t="s">
        <v>14935</v>
      </c>
      <c r="M10549" t="s">
        <v>14936</v>
      </c>
      <c r="N10549" s="126"/>
      <c r="Q10549" t="s">
        <v>10675</v>
      </c>
      <c r="R10549" t="s">
        <v>20197</v>
      </c>
      <c r="S10549" s="120">
        <v>0.6</v>
      </c>
      <c r="U10549"/>
    </row>
    <row r="10550" spans="1:21">
      <c r="A10550">
        <v>10549</v>
      </c>
      <c r="B10550" s="1" t="s">
        <v>14940</v>
      </c>
      <c r="C10550" s="1" t="s">
        <v>164</v>
      </c>
      <c r="D10550" s="1" t="s">
        <v>14931</v>
      </c>
      <c r="E10550" t="s">
        <v>38</v>
      </c>
      <c r="F10550" t="s">
        <v>14941</v>
      </c>
      <c r="G10550" t="s">
        <v>39</v>
      </c>
      <c r="H10550" t="s">
        <v>166</v>
      </c>
      <c r="I10550" t="s">
        <v>14933</v>
      </c>
      <c r="J10550" s="1">
        <v>1</v>
      </c>
      <c r="K10550" t="s">
        <v>14941</v>
      </c>
      <c r="L10550" t="s">
        <v>14942</v>
      </c>
      <c r="M10550" t="s">
        <v>14943</v>
      </c>
      <c r="N10550" s="126">
        <v>0.01</v>
      </c>
      <c r="Q10550" t="s">
        <v>14940</v>
      </c>
      <c r="R10550" t="s">
        <v>20199</v>
      </c>
      <c r="S10550" s="120">
        <v>0.6</v>
      </c>
      <c r="U10550"/>
    </row>
    <row r="10551" spans="1:21">
      <c r="A10551">
        <v>10550</v>
      </c>
      <c r="B10551" s="1" t="s">
        <v>10698</v>
      </c>
      <c r="C10551" s="1" t="s">
        <v>164</v>
      </c>
      <c r="D10551" s="1" t="s">
        <v>14931</v>
      </c>
      <c r="E10551" t="s">
        <v>38</v>
      </c>
      <c r="F10551" t="s">
        <v>14941</v>
      </c>
      <c r="G10551" t="s">
        <v>39</v>
      </c>
      <c r="H10551" t="s">
        <v>166</v>
      </c>
      <c r="I10551" t="s">
        <v>14933</v>
      </c>
      <c r="J10551" s="1">
        <v>1</v>
      </c>
      <c r="K10551" t="s">
        <v>14941</v>
      </c>
      <c r="L10551" t="s">
        <v>14942</v>
      </c>
      <c r="M10551" t="s">
        <v>14943</v>
      </c>
      <c r="N10551" s="126"/>
      <c r="Q10551" t="s">
        <v>10698</v>
      </c>
      <c r="R10551" t="s">
        <v>20199</v>
      </c>
      <c r="S10551" s="120">
        <v>0.6</v>
      </c>
      <c r="U10551"/>
    </row>
    <row r="10552" spans="1:21">
      <c r="A10552">
        <v>10551</v>
      </c>
      <c r="B10552" s="1" t="s">
        <v>14944</v>
      </c>
      <c r="C10552" s="1" t="s">
        <v>164</v>
      </c>
      <c r="D10552" s="1" t="s">
        <v>14931</v>
      </c>
      <c r="E10552" t="s">
        <v>38</v>
      </c>
      <c r="F10552" t="s">
        <v>14941</v>
      </c>
      <c r="G10552" t="s">
        <v>39</v>
      </c>
      <c r="H10552" t="s">
        <v>166</v>
      </c>
      <c r="I10552" t="s">
        <v>14933</v>
      </c>
      <c r="J10552" s="1">
        <v>1</v>
      </c>
      <c r="K10552" t="s">
        <v>14941</v>
      </c>
      <c r="L10552" t="s">
        <v>14942</v>
      </c>
      <c r="M10552" t="s">
        <v>14943</v>
      </c>
      <c r="N10552" s="126"/>
      <c r="Q10552" t="s">
        <v>14944</v>
      </c>
      <c r="R10552" t="s">
        <v>20199</v>
      </c>
      <c r="S10552" s="120">
        <v>0.6</v>
      </c>
      <c r="U10552"/>
    </row>
    <row r="10553" spans="1:21">
      <c r="A10553">
        <v>10552</v>
      </c>
      <c r="B10553" s="1" t="s">
        <v>14945</v>
      </c>
      <c r="C10553" s="1" t="s">
        <v>164</v>
      </c>
      <c r="D10553" s="1" t="s">
        <v>14931</v>
      </c>
      <c r="E10553" t="s">
        <v>38</v>
      </c>
      <c r="F10553" t="s">
        <v>14941</v>
      </c>
      <c r="G10553" t="s">
        <v>39</v>
      </c>
      <c r="H10553" t="s">
        <v>166</v>
      </c>
      <c r="I10553" t="s">
        <v>14933</v>
      </c>
      <c r="J10553" s="1">
        <v>1</v>
      </c>
      <c r="K10553" t="s">
        <v>14941</v>
      </c>
      <c r="L10553" t="s">
        <v>14942</v>
      </c>
      <c r="M10553" t="s">
        <v>14943</v>
      </c>
      <c r="N10553" s="126">
        <v>0.01</v>
      </c>
      <c r="Q10553" t="s">
        <v>14945</v>
      </c>
      <c r="R10553" t="s">
        <v>20199</v>
      </c>
      <c r="S10553" s="120">
        <v>0.6</v>
      </c>
      <c r="U10553"/>
    </row>
    <row r="10554" spans="1:21">
      <c r="A10554">
        <v>10553</v>
      </c>
      <c r="B10554" s="1" t="s">
        <v>14946</v>
      </c>
      <c r="C10554" s="1" t="s">
        <v>47</v>
      </c>
      <c r="D10554" s="1" t="s">
        <v>14931</v>
      </c>
      <c r="E10554" t="s">
        <v>48</v>
      </c>
      <c r="F10554" t="s">
        <v>14947</v>
      </c>
      <c r="G10554" t="s">
        <v>39</v>
      </c>
      <c r="H10554" t="s">
        <v>49</v>
      </c>
      <c r="I10554" t="s">
        <v>14933</v>
      </c>
      <c r="J10554" s="1">
        <v>2</v>
      </c>
      <c r="K10554" t="s">
        <v>14948</v>
      </c>
      <c r="L10554" t="s">
        <v>14949</v>
      </c>
      <c r="M10554" t="s">
        <v>14950</v>
      </c>
      <c r="N10554" s="126">
        <v>0.01</v>
      </c>
      <c r="Q10554" t="s">
        <v>14946</v>
      </c>
      <c r="R10554" t="s">
        <v>20200</v>
      </c>
      <c r="S10554" s="120">
        <v>0.6</v>
      </c>
      <c r="U10554"/>
    </row>
    <row r="10555" spans="1:21">
      <c r="A10555">
        <v>10554</v>
      </c>
      <c r="B10555" s="1" t="s">
        <v>14951</v>
      </c>
      <c r="C10555" s="1" t="s">
        <v>47</v>
      </c>
      <c r="D10555" s="1" t="s">
        <v>14931</v>
      </c>
      <c r="E10555" t="s">
        <v>399</v>
      </c>
      <c r="F10555" t="s">
        <v>14952</v>
      </c>
      <c r="G10555" t="s">
        <v>39</v>
      </c>
      <c r="H10555" t="s">
        <v>49</v>
      </c>
      <c r="I10555" t="s">
        <v>14933</v>
      </c>
      <c r="J10555" s="1">
        <v>3</v>
      </c>
      <c r="K10555" t="s">
        <v>14953</v>
      </c>
      <c r="L10555" t="s">
        <v>14954</v>
      </c>
      <c r="M10555" t="s">
        <v>14955</v>
      </c>
      <c r="N10555" s="126"/>
      <c r="Q10555" t="s">
        <v>14951</v>
      </c>
      <c r="R10555" t="s">
        <v>20201</v>
      </c>
      <c r="S10555" s="120">
        <v>0.6</v>
      </c>
      <c r="U10555"/>
    </row>
    <row r="10556" spans="1:21">
      <c r="A10556">
        <v>10555</v>
      </c>
      <c r="B10556" s="1" t="s">
        <v>1832</v>
      </c>
      <c r="C10556" s="1" t="s">
        <v>47</v>
      </c>
      <c r="D10556" s="1" t="s">
        <v>14931</v>
      </c>
      <c r="E10556" t="s">
        <v>399</v>
      </c>
      <c r="F10556" t="s">
        <v>14952</v>
      </c>
      <c r="G10556" t="s">
        <v>39</v>
      </c>
      <c r="H10556" t="s">
        <v>49</v>
      </c>
      <c r="I10556" t="s">
        <v>14933</v>
      </c>
      <c r="J10556" s="1">
        <v>3</v>
      </c>
      <c r="K10556" t="s">
        <v>14953</v>
      </c>
      <c r="L10556" t="s">
        <v>14954</v>
      </c>
      <c r="M10556" t="s">
        <v>14955</v>
      </c>
      <c r="N10556" s="126">
        <v>0.1</v>
      </c>
      <c r="Q10556" t="s">
        <v>1832</v>
      </c>
      <c r="R10556" t="s">
        <v>20201</v>
      </c>
      <c r="S10556" s="120">
        <v>0.6</v>
      </c>
      <c r="U10556"/>
    </row>
    <row r="10557" spans="1:21">
      <c r="A10557">
        <v>10556</v>
      </c>
      <c r="B10557" s="1" t="s">
        <v>14956</v>
      </c>
      <c r="C10557" s="1" t="s">
        <v>105</v>
      </c>
      <c r="D10557" s="1" t="s">
        <v>14931</v>
      </c>
      <c r="E10557" t="s">
        <v>497</v>
      </c>
      <c r="F10557" t="s">
        <v>14957</v>
      </c>
      <c r="G10557" t="s">
        <v>57</v>
      </c>
      <c r="H10557" t="s">
        <v>107</v>
      </c>
      <c r="I10557" t="s">
        <v>14958</v>
      </c>
      <c r="J10557" s="1">
        <v>4</v>
      </c>
      <c r="K10557" t="s">
        <v>14957</v>
      </c>
      <c r="L10557" t="s">
        <v>14959</v>
      </c>
      <c r="M10557" t="s">
        <v>14960</v>
      </c>
      <c r="N10557" s="126"/>
      <c r="Q10557" t="s">
        <v>14956</v>
      </c>
      <c r="R10557" t="s">
        <v>20202</v>
      </c>
      <c r="S10557" s="120">
        <v>0.6</v>
      </c>
      <c r="U10557"/>
    </row>
    <row r="10558" spans="1:21">
      <c r="A10558">
        <v>10557</v>
      </c>
      <c r="B10558" s="1" t="s">
        <v>14961</v>
      </c>
      <c r="C10558" s="1" t="s">
        <v>164</v>
      </c>
      <c r="D10558" s="1" t="s">
        <v>14931</v>
      </c>
      <c r="E10558" t="s">
        <v>497</v>
      </c>
      <c r="F10558" t="s">
        <v>14962</v>
      </c>
      <c r="G10558" t="s">
        <v>57</v>
      </c>
      <c r="H10558" t="s">
        <v>166</v>
      </c>
      <c r="I10558" t="s">
        <v>14958</v>
      </c>
      <c r="J10558" s="1">
        <v>4</v>
      </c>
      <c r="K10558" t="s">
        <v>14962</v>
      </c>
      <c r="L10558" t="s">
        <v>14963</v>
      </c>
      <c r="M10558" t="s">
        <v>14964</v>
      </c>
      <c r="N10558" s="126"/>
      <c r="Q10558" t="s">
        <v>14961</v>
      </c>
      <c r="R10558" t="s">
        <v>20203</v>
      </c>
      <c r="S10558" s="120">
        <v>0.6</v>
      </c>
      <c r="U10558"/>
    </row>
    <row r="10559" spans="1:21">
      <c r="A10559">
        <v>10558</v>
      </c>
      <c r="B10559" s="1" t="s">
        <v>12006</v>
      </c>
      <c r="C10559" s="1" t="s">
        <v>12623</v>
      </c>
      <c r="D10559" s="1" t="s">
        <v>14965</v>
      </c>
      <c r="E10559" t="s">
        <v>48</v>
      </c>
      <c r="F10559" t="s">
        <v>14966</v>
      </c>
      <c r="G10559" t="s">
        <v>39</v>
      </c>
      <c r="H10559" t="s">
        <v>12625</v>
      </c>
      <c r="I10559" t="s">
        <v>14906</v>
      </c>
      <c r="J10559" s="1">
        <v>2</v>
      </c>
      <c r="K10559" t="s">
        <v>14907</v>
      </c>
      <c r="L10559" t="s">
        <v>14967</v>
      </c>
      <c r="M10559" t="s">
        <v>14968</v>
      </c>
      <c r="N10559" s="126"/>
      <c r="Q10559" t="s">
        <v>12006</v>
      </c>
      <c r="R10559" t="s">
        <v>20192</v>
      </c>
      <c r="S10559" s="120">
        <v>0.6</v>
      </c>
      <c r="U10559"/>
    </row>
    <row r="10560" spans="1:21">
      <c r="A10560">
        <v>10559</v>
      </c>
      <c r="B10560" s="1" t="s">
        <v>14969</v>
      </c>
      <c r="C10560" s="1" t="s">
        <v>14697</v>
      </c>
      <c r="D10560" s="1" t="s">
        <v>14965</v>
      </c>
      <c r="E10560" t="s">
        <v>48</v>
      </c>
      <c r="F10560" t="s">
        <v>14970</v>
      </c>
      <c r="G10560" t="s">
        <v>39</v>
      </c>
      <c r="H10560" t="s">
        <v>14699</v>
      </c>
      <c r="I10560" t="s">
        <v>14906</v>
      </c>
      <c r="J10560" s="1">
        <v>2</v>
      </c>
      <c r="K10560" t="s">
        <v>14971</v>
      </c>
      <c r="L10560" t="s">
        <v>14972</v>
      </c>
      <c r="M10560" t="s">
        <v>14973</v>
      </c>
      <c r="N10560" s="126"/>
      <c r="Q10560" t="s">
        <v>14969</v>
      </c>
      <c r="R10560" t="s">
        <v>20204</v>
      </c>
      <c r="S10560" s="120">
        <v>0.6</v>
      </c>
      <c r="U10560"/>
    </row>
    <row r="10561" spans="1:21">
      <c r="A10561">
        <v>10560</v>
      </c>
      <c r="B10561" s="1" t="s">
        <v>11935</v>
      </c>
      <c r="C10561" s="1" t="s">
        <v>14697</v>
      </c>
      <c r="D10561" s="1" t="s">
        <v>14965</v>
      </c>
      <c r="E10561" t="s">
        <v>48</v>
      </c>
      <c r="F10561" t="s">
        <v>14970</v>
      </c>
      <c r="G10561" t="s">
        <v>39</v>
      </c>
      <c r="H10561" t="s">
        <v>14699</v>
      </c>
      <c r="I10561" t="s">
        <v>14906</v>
      </c>
      <c r="J10561" s="1">
        <v>2</v>
      </c>
      <c r="K10561" t="s">
        <v>14971</v>
      </c>
      <c r="L10561" t="s">
        <v>14972</v>
      </c>
      <c r="M10561" t="s">
        <v>14973</v>
      </c>
      <c r="N10561" s="126"/>
      <c r="Q10561" t="s">
        <v>11935</v>
      </c>
      <c r="R10561" t="s">
        <v>20204</v>
      </c>
      <c r="S10561" s="120">
        <v>0.6</v>
      </c>
      <c r="U10561"/>
    </row>
    <row r="10562" spans="1:21">
      <c r="A10562">
        <v>10561</v>
      </c>
      <c r="B10562" s="1" t="s">
        <v>12006</v>
      </c>
      <c r="C10562" s="1" t="s">
        <v>12623</v>
      </c>
      <c r="D10562" s="1" t="s">
        <v>14965</v>
      </c>
      <c r="E10562" t="s">
        <v>642</v>
      </c>
      <c r="F10562" t="s">
        <v>14974</v>
      </c>
      <c r="G10562" t="s">
        <v>39</v>
      </c>
      <c r="H10562" t="s">
        <v>12625</v>
      </c>
      <c r="I10562" t="s">
        <v>14906</v>
      </c>
      <c r="J10562" s="1">
        <v>5</v>
      </c>
      <c r="K10562" t="s">
        <v>14924</v>
      </c>
      <c r="L10562" t="s">
        <v>14975</v>
      </c>
      <c r="M10562" t="s">
        <v>14976</v>
      </c>
      <c r="N10562" s="126"/>
      <c r="Q10562" t="s">
        <v>12006</v>
      </c>
      <c r="R10562" t="s">
        <v>20195</v>
      </c>
      <c r="S10562" s="120">
        <v>0.6</v>
      </c>
      <c r="U10562"/>
    </row>
    <row r="10563" spans="1:21">
      <c r="A10563">
        <v>10562</v>
      </c>
      <c r="B10563" s="1" t="s">
        <v>14977</v>
      </c>
      <c r="C10563" s="1" t="s">
        <v>12623</v>
      </c>
      <c r="D10563" s="1" t="s">
        <v>14965</v>
      </c>
      <c r="E10563" t="s">
        <v>642</v>
      </c>
      <c r="F10563" t="s">
        <v>14974</v>
      </c>
      <c r="G10563" t="s">
        <v>39</v>
      </c>
      <c r="H10563" t="s">
        <v>12625</v>
      </c>
      <c r="I10563" t="s">
        <v>14906</v>
      </c>
      <c r="J10563" s="1">
        <v>5</v>
      </c>
      <c r="K10563" t="s">
        <v>14924</v>
      </c>
      <c r="L10563" t="s">
        <v>14975</v>
      </c>
      <c r="M10563" t="s">
        <v>14976</v>
      </c>
      <c r="N10563" s="126"/>
      <c r="Q10563" t="s">
        <v>14977</v>
      </c>
      <c r="R10563" t="s">
        <v>20195</v>
      </c>
      <c r="S10563" s="120">
        <v>0.6</v>
      </c>
      <c r="U10563"/>
    </row>
    <row r="10564" spans="1:21">
      <c r="A10564">
        <v>10563</v>
      </c>
      <c r="B10564" s="1" t="s">
        <v>14978</v>
      </c>
      <c r="C10564" s="1" t="s">
        <v>12623</v>
      </c>
      <c r="D10564" s="1" t="s">
        <v>14965</v>
      </c>
      <c r="E10564" t="s">
        <v>642</v>
      </c>
      <c r="F10564" t="s">
        <v>14974</v>
      </c>
      <c r="G10564" t="s">
        <v>39</v>
      </c>
      <c r="H10564" t="s">
        <v>12625</v>
      </c>
      <c r="I10564" t="s">
        <v>14906</v>
      </c>
      <c r="J10564" s="1">
        <v>5</v>
      </c>
      <c r="K10564" t="s">
        <v>14924</v>
      </c>
      <c r="L10564" t="s">
        <v>14975</v>
      </c>
      <c r="M10564" t="s">
        <v>14976</v>
      </c>
      <c r="N10564" s="126"/>
      <c r="Q10564" t="s">
        <v>14978</v>
      </c>
      <c r="R10564" t="s">
        <v>20195</v>
      </c>
      <c r="S10564" s="120">
        <v>0.6</v>
      </c>
      <c r="U10564"/>
    </row>
    <row r="10565" spans="1:21">
      <c r="A10565">
        <v>10564</v>
      </c>
      <c r="B10565" s="1" t="s">
        <v>14979</v>
      </c>
      <c r="C10565" s="1" t="s">
        <v>12623</v>
      </c>
      <c r="D10565" s="1" t="s">
        <v>14965</v>
      </c>
      <c r="E10565" t="s">
        <v>642</v>
      </c>
      <c r="F10565" t="s">
        <v>14974</v>
      </c>
      <c r="G10565" t="s">
        <v>39</v>
      </c>
      <c r="H10565" t="s">
        <v>12625</v>
      </c>
      <c r="I10565" t="s">
        <v>14906</v>
      </c>
      <c r="J10565" s="1">
        <v>5</v>
      </c>
      <c r="K10565" t="s">
        <v>14924</v>
      </c>
      <c r="L10565" t="s">
        <v>14975</v>
      </c>
      <c r="M10565" t="s">
        <v>14976</v>
      </c>
      <c r="N10565" s="126">
        <v>0.01</v>
      </c>
      <c r="Q10565" t="s">
        <v>14979</v>
      </c>
      <c r="R10565" t="s">
        <v>20195</v>
      </c>
      <c r="S10565" s="120">
        <v>0.6</v>
      </c>
      <c r="U10565"/>
    </row>
    <row r="10566" spans="1:21">
      <c r="A10566">
        <v>10565</v>
      </c>
      <c r="B10566" s="1" t="s">
        <v>14980</v>
      </c>
      <c r="C10566" s="1" t="s">
        <v>12635</v>
      </c>
      <c r="D10566" s="1" t="s">
        <v>14965</v>
      </c>
      <c r="E10566" t="s">
        <v>642</v>
      </c>
      <c r="F10566" t="s">
        <v>14981</v>
      </c>
      <c r="G10566" t="s">
        <v>39</v>
      </c>
      <c r="H10566" t="s">
        <v>12637</v>
      </c>
      <c r="I10566" t="s">
        <v>14906</v>
      </c>
      <c r="J10566" s="1">
        <v>5</v>
      </c>
      <c r="K10566" t="s">
        <v>14919</v>
      </c>
      <c r="L10566" t="s">
        <v>14982</v>
      </c>
      <c r="M10566" t="s">
        <v>14983</v>
      </c>
      <c r="N10566" s="126"/>
      <c r="Q10566" t="s">
        <v>14980</v>
      </c>
      <c r="R10566" t="s">
        <v>20194</v>
      </c>
      <c r="S10566" s="120">
        <v>0.6</v>
      </c>
      <c r="U10566"/>
    </row>
    <row r="10567" spans="1:21">
      <c r="A10567">
        <v>10566</v>
      </c>
      <c r="B10567" s="1" t="s">
        <v>14984</v>
      </c>
      <c r="C10567" s="1" t="s">
        <v>12635</v>
      </c>
      <c r="D10567" s="1" t="s">
        <v>14965</v>
      </c>
      <c r="E10567" t="s">
        <v>642</v>
      </c>
      <c r="F10567" t="s">
        <v>14981</v>
      </c>
      <c r="G10567" t="s">
        <v>39</v>
      </c>
      <c r="H10567" t="s">
        <v>12637</v>
      </c>
      <c r="I10567" t="s">
        <v>14906</v>
      </c>
      <c r="J10567" s="1">
        <v>5</v>
      </c>
      <c r="K10567" t="s">
        <v>14919</v>
      </c>
      <c r="L10567" t="s">
        <v>14982</v>
      </c>
      <c r="M10567" t="s">
        <v>14983</v>
      </c>
      <c r="N10567" s="126"/>
      <c r="Q10567" t="s">
        <v>14984</v>
      </c>
      <c r="R10567" t="s">
        <v>20194</v>
      </c>
      <c r="S10567" s="120">
        <v>0.6</v>
      </c>
      <c r="U10567"/>
    </row>
    <row r="10568" spans="1:21">
      <c r="A10568">
        <v>10567</v>
      </c>
      <c r="B10568" s="1" t="s">
        <v>7092</v>
      </c>
      <c r="C10568" s="1" t="s">
        <v>12635</v>
      </c>
      <c r="D10568" s="1" t="s">
        <v>14965</v>
      </c>
      <c r="E10568" t="s">
        <v>642</v>
      </c>
      <c r="F10568" t="s">
        <v>14981</v>
      </c>
      <c r="G10568" t="s">
        <v>39</v>
      </c>
      <c r="H10568" t="s">
        <v>12637</v>
      </c>
      <c r="I10568" t="s">
        <v>14906</v>
      </c>
      <c r="J10568" s="1">
        <v>5</v>
      </c>
      <c r="K10568" t="s">
        <v>14919</v>
      </c>
      <c r="L10568" t="s">
        <v>14982</v>
      </c>
      <c r="M10568" t="s">
        <v>14983</v>
      </c>
      <c r="N10568" s="126"/>
      <c r="Q10568" t="s">
        <v>7092</v>
      </c>
      <c r="R10568" t="s">
        <v>20194</v>
      </c>
      <c r="S10568" s="120">
        <v>0.6</v>
      </c>
      <c r="U10568"/>
    </row>
    <row r="10569" spans="1:21">
      <c r="A10569">
        <v>10568</v>
      </c>
      <c r="B10569" s="1" t="s">
        <v>14985</v>
      </c>
      <c r="C10569" s="1" t="s">
        <v>12635</v>
      </c>
      <c r="D10569" s="1" t="s">
        <v>14965</v>
      </c>
      <c r="E10569" t="s">
        <v>642</v>
      </c>
      <c r="F10569" t="s">
        <v>14981</v>
      </c>
      <c r="G10569" t="s">
        <v>39</v>
      </c>
      <c r="H10569" t="s">
        <v>12637</v>
      </c>
      <c r="I10569" t="s">
        <v>14906</v>
      </c>
      <c r="J10569" s="1">
        <v>5</v>
      </c>
      <c r="K10569" t="s">
        <v>14919</v>
      </c>
      <c r="L10569" t="s">
        <v>14982</v>
      </c>
      <c r="M10569" t="s">
        <v>14983</v>
      </c>
      <c r="N10569" s="126"/>
      <c r="Q10569" t="s">
        <v>14985</v>
      </c>
      <c r="R10569" t="s">
        <v>20194</v>
      </c>
      <c r="S10569" s="120">
        <v>0.6</v>
      </c>
      <c r="U10569"/>
    </row>
    <row r="10570" spans="1:21">
      <c r="A10570">
        <v>10569</v>
      </c>
      <c r="B10570" s="1" t="s">
        <v>14986</v>
      </c>
      <c r="C10570" s="1" t="s">
        <v>12635</v>
      </c>
      <c r="D10570" s="1" t="s">
        <v>14965</v>
      </c>
      <c r="E10570" t="s">
        <v>642</v>
      </c>
      <c r="F10570" t="s">
        <v>14981</v>
      </c>
      <c r="G10570" t="s">
        <v>39</v>
      </c>
      <c r="H10570" t="s">
        <v>12637</v>
      </c>
      <c r="I10570" t="s">
        <v>14906</v>
      </c>
      <c r="J10570" s="1">
        <v>5</v>
      </c>
      <c r="K10570" t="s">
        <v>14919</v>
      </c>
      <c r="L10570" t="s">
        <v>14982</v>
      </c>
      <c r="M10570" t="s">
        <v>14983</v>
      </c>
      <c r="N10570" s="126"/>
      <c r="Q10570" t="s">
        <v>14986</v>
      </c>
      <c r="R10570" t="s">
        <v>20194</v>
      </c>
      <c r="S10570" s="120">
        <v>0.6</v>
      </c>
      <c r="U10570"/>
    </row>
    <row r="10571" spans="1:21">
      <c r="A10571">
        <v>10570</v>
      </c>
      <c r="B10571" s="1" t="s">
        <v>14965</v>
      </c>
      <c r="C10571" s="1" t="s">
        <v>14697</v>
      </c>
      <c r="D10571" s="1" t="s">
        <v>14965</v>
      </c>
      <c r="E10571" t="s">
        <v>642</v>
      </c>
      <c r="F10571" t="s">
        <v>14987</v>
      </c>
      <c r="G10571" t="s">
        <v>39</v>
      </c>
      <c r="H10571" t="s">
        <v>14699</v>
      </c>
      <c r="I10571" t="s">
        <v>14906</v>
      </c>
      <c r="J10571" s="1">
        <v>5</v>
      </c>
      <c r="K10571" t="s">
        <v>14988</v>
      </c>
      <c r="L10571" t="s">
        <v>14989</v>
      </c>
      <c r="M10571" t="s">
        <v>14990</v>
      </c>
      <c r="N10571" s="126"/>
      <c r="Q10571" t="s">
        <v>14965</v>
      </c>
      <c r="R10571" t="s">
        <v>20205</v>
      </c>
      <c r="S10571" s="120">
        <v>0.6</v>
      </c>
      <c r="U10571"/>
    </row>
    <row r="10572" spans="1:21">
      <c r="A10572">
        <v>10571</v>
      </c>
      <c r="B10572" s="1" t="s">
        <v>14991</v>
      </c>
      <c r="C10572" s="1" t="s">
        <v>14697</v>
      </c>
      <c r="D10572" s="1" t="s">
        <v>14965</v>
      </c>
      <c r="E10572" t="s">
        <v>642</v>
      </c>
      <c r="F10572" t="s">
        <v>14987</v>
      </c>
      <c r="G10572" t="s">
        <v>39</v>
      </c>
      <c r="H10572" t="s">
        <v>14699</v>
      </c>
      <c r="I10572" t="s">
        <v>14906</v>
      </c>
      <c r="J10572" s="1">
        <v>5</v>
      </c>
      <c r="K10572" t="s">
        <v>14988</v>
      </c>
      <c r="L10572" t="s">
        <v>14989</v>
      </c>
      <c r="M10572" t="s">
        <v>14990</v>
      </c>
      <c r="N10572" s="126"/>
      <c r="Q10572" t="s">
        <v>14991</v>
      </c>
      <c r="R10572" t="s">
        <v>20205</v>
      </c>
      <c r="S10572" s="120">
        <v>0.6</v>
      </c>
      <c r="U10572"/>
    </row>
    <row r="10573" spans="1:21">
      <c r="A10573">
        <v>10572</v>
      </c>
      <c r="B10573" s="1" t="s">
        <v>14992</v>
      </c>
      <c r="C10573" s="1" t="s">
        <v>14697</v>
      </c>
      <c r="D10573" s="1" t="s">
        <v>14965</v>
      </c>
      <c r="E10573" t="s">
        <v>642</v>
      </c>
      <c r="F10573" t="s">
        <v>14987</v>
      </c>
      <c r="G10573" t="s">
        <v>39</v>
      </c>
      <c r="H10573" t="s">
        <v>14699</v>
      </c>
      <c r="I10573" t="s">
        <v>14906</v>
      </c>
      <c r="J10573" s="1">
        <v>5</v>
      </c>
      <c r="K10573" t="s">
        <v>14988</v>
      </c>
      <c r="L10573" t="s">
        <v>14989</v>
      </c>
      <c r="M10573" t="s">
        <v>14990</v>
      </c>
      <c r="N10573" s="126"/>
      <c r="Q10573" t="s">
        <v>14992</v>
      </c>
      <c r="R10573" t="s">
        <v>20205</v>
      </c>
      <c r="S10573" s="120">
        <v>0.6</v>
      </c>
      <c r="U10573"/>
    </row>
    <row r="10574" spans="1:21">
      <c r="A10574">
        <v>10573</v>
      </c>
      <c r="B10574" s="1" t="s">
        <v>14993</v>
      </c>
      <c r="C10574" s="1" t="s">
        <v>14697</v>
      </c>
      <c r="D10574" s="1" t="s">
        <v>14965</v>
      </c>
      <c r="E10574" t="s">
        <v>642</v>
      </c>
      <c r="F10574" t="s">
        <v>14987</v>
      </c>
      <c r="G10574" t="s">
        <v>39</v>
      </c>
      <c r="H10574" t="s">
        <v>14699</v>
      </c>
      <c r="I10574" t="s">
        <v>14906</v>
      </c>
      <c r="J10574" s="1">
        <v>5</v>
      </c>
      <c r="K10574" t="s">
        <v>14988</v>
      </c>
      <c r="L10574" t="s">
        <v>14989</v>
      </c>
      <c r="M10574" t="s">
        <v>14990</v>
      </c>
      <c r="N10574" s="126"/>
      <c r="Q10574" t="s">
        <v>14993</v>
      </c>
      <c r="R10574" t="s">
        <v>20205</v>
      </c>
      <c r="S10574" s="120">
        <v>0.6</v>
      </c>
      <c r="U10574"/>
    </row>
    <row r="10575" spans="1:21">
      <c r="A10575">
        <v>10574</v>
      </c>
      <c r="B10575" s="1" t="s">
        <v>14994</v>
      </c>
      <c r="C10575" s="1" t="s">
        <v>14697</v>
      </c>
      <c r="D10575" s="1" t="s">
        <v>14965</v>
      </c>
      <c r="E10575" t="s">
        <v>642</v>
      </c>
      <c r="F10575" t="s">
        <v>14987</v>
      </c>
      <c r="G10575" t="s">
        <v>39</v>
      </c>
      <c r="H10575" t="s">
        <v>14699</v>
      </c>
      <c r="I10575" t="s">
        <v>14995</v>
      </c>
      <c r="J10575" s="1">
        <v>2</v>
      </c>
      <c r="K10575" t="s">
        <v>14996</v>
      </c>
      <c r="L10575" t="s">
        <v>14989</v>
      </c>
      <c r="M10575" t="s">
        <v>14973</v>
      </c>
      <c r="N10575" s="126"/>
      <c r="Q10575" t="s">
        <v>14994</v>
      </c>
      <c r="R10575" t="s">
        <v>20206</v>
      </c>
      <c r="S10575" s="120">
        <v>0.6</v>
      </c>
      <c r="U10575"/>
    </row>
    <row r="10576" spans="1:21">
      <c r="A10576">
        <v>10575</v>
      </c>
      <c r="B10576" s="1" t="s">
        <v>14997</v>
      </c>
      <c r="C10576" s="1" t="s">
        <v>14697</v>
      </c>
      <c r="D10576" s="1" t="s">
        <v>14965</v>
      </c>
      <c r="E10576" t="s">
        <v>642</v>
      </c>
      <c r="F10576" t="s">
        <v>14987</v>
      </c>
      <c r="G10576" t="s">
        <v>39</v>
      </c>
      <c r="H10576" t="s">
        <v>14699</v>
      </c>
      <c r="I10576" t="s">
        <v>14906</v>
      </c>
      <c r="J10576" s="1">
        <v>5</v>
      </c>
      <c r="K10576" t="s">
        <v>14988</v>
      </c>
      <c r="L10576" t="s">
        <v>14989</v>
      </c>
      <c r="M10576" t="s">
        <v>14990</v>
      </c>
      <c r="N10576" s="126">
        <v>0.01</v>
      </c>
      <c r="Q10576" t="s">
        <v>14997</v>
      </c>
      <c r="R10576" t="s">
        <v>20205</v>
      </c>
      <c r="S10576" s="120">
        <v>0.6</v>
      </c>
      <c r="U10576"/>
    </row>
    <row r="10577" spans="1:21">
      <c r="A10577">
        <v>10576</v>
      </c>
      <c r="B10577" s="1" t="s">
        <v>14998</v>
      </c>
      <c r="C10577" s="1" t="s">
        <v>14697</v>
      </c>
      <c r="D10577" s="1" t="s">
        <v>14965</v>
      </c>
      <c r="E10577" t="s">
        <v>642</v>
      </c>
      <c r="F10577" t="s">
        <v>14987</v>
      </c>
      <c r="G10577" t="s">
        <v>39</v>
      </c>
      <c r="H10577" t="s">
        <v>14699</v>
      </c>
      <c r="I10577" t="s">
        <v>14906</v>
      </c>
      <c r="J10577" s="1">
        <v>5</v>
      </c>
      <c r="K10577" t="s">
        <v>14988</v>
      </c>
      <c r="L10577" t="s">
        <v>14989</v>
      </c>
      <c r="M10577" t="s">
        <v>14990</v>
      </c>
      <c r="N10577" s="126"/>
      <c r="Q10577" t="s">
        <v>14998</v>
      </c>
      <c r="R10577" t="s">
        <v>20205</v>
      </c>
      <c r="S10577" s="120">
        <v>0.6</v>
      </c>
      <c r="U10577"/>
    </row>
    <row r="10578" spans="1:21">
      <c r="A10578">
        <v>10577</v>
      </c>
      <c r="B10578" s="1" t="s">
        <v>14999</v>
      </c>
      <c r="C10578" s="1" t="s">
        <v>14697</v>
      </c>
      <c r="D10578" s="1" t="s">
        <v>14965</v>
      </c>
      <c r="E10578" t="s">
        <v>642</v>
      </c>
      <c r="F10578" t="s">
        <v>14987</v>
      </c>
      <c r="G10578" t="s">
        <v>39</v>
      </c>
      <c r="H10578" t="s">
        <v>14699</v>
      </c>
      <c r="I10578" t="s">
        <v>14906</v>
      </c>
      <c r="J10578" s="1">
        <v>5</v>
      </c>
      <c r="K10578" t="s">
        <v>14988</v>
      </c>
      <c r="L10578" t="s">
        <v>14989</v>
      </c>
      <c r="M10578" t="s">
        <v>14990</v>
      </c>
      <c r="N10578" s="126"/>
      <c r="Q10578" t="s">
        <v>14999</v>
      </c>
      <c r="R10578" t="s">
        <v>20205</v>
      </c>
      <c r="S10578" s="120">
        <v>0.6</v>
      </c>
      <c r="U10578"/>
    </row>
    <row r="10579" spans="1:21">
      <c r="A10579">
        <v>10578</v>
      </c>
      <c r="B10579" s="1" t="s">
        <v>15000</v>
      </c>
      <c r="C10579" s="1" t="s">
        <v>14697</v>
      </c>
      <c r="D10579" s="1" t="s">
        <v>14965</v>
      </c>
      <c r="E10579" t="s">
        <v>642</v>
      </c>
      <c r="F10579" t="s">
        <v>14987</v>
      </c>
      <c r="G10579" t="s">
        <v>39</v>
      </c>
      <c r="H10579" t="s">
        <v>14699</v>
      </c>
      <c r="I10579" t="s">
        <v>14906</v>
      </c>
      <c r="J10579" s="1">
        <v>5</v>
      </c>
      <c r="K10579" t="s">
        <v>14988</v>
      </c>
      <c r="L10579" t="s">
        <v>14989</v>
      </c>
      <c r="M10579" t="s">
        <v>14990</v>
      </c>
      <c r="N10579" s="126"/>
      <c r="Q10579" t="s">
        <v>15000</v>
      </c>
      <c r="R10579" t="s">
        <v>20205</v>
      </c>
      <c r="S10579" s="120">
        <v>0.6</v>
      </c>
      <c r="U10579"/>
    </row>
    <row r="10580" spans="1:21">
      <c r="A10580">
        <v>10579</v>
      </c>
      <c r="B10580" s="1" t="s">
        <v>15001</v>
      </c>
      <c r="C10580" s="1" t="s">
        <v>14697</v>
      </c>
      <c r="D10580" s="1" t="s">
        <v>14965</v>
      </c>
      <c r="E10580" t="s">
        <v>642</v>
      </c>
      <c r="F10580" t="s">
        <v>14987</v>
      </c>
      <c r="G10580" t="s">
        <v>39</v>
      </c>
      <c r="H10580" t="s">
        <v>14699</v>
      </c>
      <c r="I10580" t="s">
        <v>14906</v>
      </c>
      <c r="J10580" s="1">
        <v>5</v>
      </c>
      <c r="K10580" t="s">
        <v>14988</v>
      </c>
      <c r="L10580" t="s">
        <v>14989</v>
      </c>
      <c r="M10580" t="s">
        <v>14990</v>
      </c>
      <c r="N10580" s="126"/>
      <c r="Q10580" t="s">
        <v>15001</v>
      </c>
      <c r="R10580" t="s">
        <v>20205</v>
      </c>
      <c r="S10580" s="120">
        <v>0.6</v>
      </c>
      <c r="U10580"/>
    </row>
    <row r="10581" spans="1:21">
      <c r="A10581">
        <v>10580</v>
      </c>
      <c r="B10581" s="1" t="s">
        <v>15002</v>
      </c>
      <c r="C10581" s="1" t="s">
        <v>14697</v>
      </c>
      <c r="D10581" s="1" t="s">
        <v>14965</v>
      </c>
      <c r="E10581" t="s">
        <v>642</v>
      </c>
      <c r="F10581" t="s">
        <v>14987</v>
      </c>
      <c r="G10581" t="s">
        <v>39</v>
      </c>
      <c r="H10581" t="s">
        <v>14699</v>
      </c>
      <c r="I10581" t="s">
        <v>14906</v>
      </c>
      <c r="J10581" s="1">
        <v>5</v>
      </c>
      <c r="K10581" t="s">
        <v>14988</v>
      </c>
      <c r="L10581" t="s">
        <v>14989</v>
      </c>
      <c r="M10581" t="s">
        <v>14990</v>
      </c>
      <c r="N10581" s="126"/>
      <c r="Q10581" t="s">
        <v>15002</v>
      </c>
      <c r="R10581" t="s">
        <v>20205</v>
      </c>
      <c r="S10581" s="120">
        <v>0.6</v>
      </c>
      <c r="U10581"/>
    </row>
    <row r="10582" spans="1:21">
      <c r="A10582">
        <v>10581</v>
      </c>
      <c r="B10582" s="1" t="s">
        <v>15003</v>
      </c>
      <c r="C10582" s="1" t="s">
        <v>201</v>
      </c>
      <c r="D10582" s="1" t="s">
        <v>14965</v>
      </c>
      <c r="E10582" t="s">
        <v>642</v>
      </c>
      <c r="F10582" t="s">
        <v>15004</v>
      </c>
      <c r="G10582" t="s">
        <v>39</v>
      </c>
      <c r="H10582" t="s">
        <v>203</v>
      </c>
      <c r="I10582" t="s">
        <v>14906</v>
      </c>
      <c r="J10582" s="1">
        <v>5</v>
      </c>
      <c r="K10582" t="s">
        <v>15004</v>
      </c>
      <c r="L10582" t="s">
        <v>15005</v>
      </c>
      <c r="M10582" t="s">
        <v>15006</v>
      </c>
      <c r="N10582" s="126"/>
      <c r="Q10582" t="s">
        <v>15003</v>
      </c>
      <c r="R10582" t="s">
        <v>20207</v>
      </c>
      <c r="S10582" s="120">
        <v>0.6</v>
      </c>
      <c r="U10582"/>
    </row>
    <row r="10583" spans="1:21">
      <c r="A10583">
        <v>10582</v>
      </c>
      <c r="B10583" s="1" t="s">
        <v>15007</v>
      </c>
      <c r="C10583" s="1" t="s">
        <v>12635</v>
      </c>
      <c r="D10583" s="1" t="s">
        <v>14965</v>
      </c>
      <c r="E10583" t="s">
        <v>769</v>
      </c>
      <c r="F10583" t="s">
        <v>15008</v>
      </c>
      <c r="G10583" t="s">
        <v>39</v>
      </c>
      <c r="H10583" t="s">
        <v>12637</v>
      </c>
      <c r="I10583" t="s">
        <v>14906</v>
      </c>
      <c r="J10583" s="1">
        <v>7</v>
      </c>
      <c r="K10583" t="s">
        <v>15009</v>
      </c>
      <c r="L10583" t="s">
        <v>15010</v>
      </c>
      <c r="M10583" t="s">
        <v>15011</v>
      </c>
      <c r="N10583" s="126"/>
      <c r="Q10583" t="s">
        <v>15007</v>
      </c>
      <c r="R10583" t="s">
        <v>20208</v>
      </c>
      <c r="S10583" s="120">
        <v>0.6</v>
      </c>
      <c r="U10583"/>
    </row>
    <row r="10584" spans="1:21">
      <c r="A10584">
        <v>10583</v>
      </c>
      <c r="B10584" s="1" t="s">
        <v>15012</v>
      </c>
      <c r="C10584" s="1" t="s">
        <v>12635</v>
      </c>
      <c r="D10584" s="1" t="s">
        <v>14965</v>
      </c>
      <c r="E10584" t="s">
        <v>769</v>
      </c>
      <c r="F10584" t="s">
        <v>15008</v>
      </c>
      <c r="G10584" t="s">
        <v>39</v>
      </c>
      <c r="H10584" t="s">
        <v>12637</v>
      </c>
      <c r="I10584" t="s">
        <v>14906</v>
      </c>
      <c r="J10584" s="1">
        <v>7</v>
      </c>
      <c r="K10584" t="s">
        <v>15009</v>
      </c>
      <c r="L10584" t="s">
        <v>15010</v>
      </c>
      <c r="M10584" t="s">
        <v>15011</v>
      </c>
      <c r="N10584" s="126"/>
      <c r="Q10584" t="s">
        <v>15012</v>
      </c>
      <c r="R10584" t="s">
        <v>20208</v>
      </c>
      <c r="S10584" s="120">
        <v>0.6</v>
      </c>
      <c r="U10584"/>
    </row>
    <row r="10585" spans="1:21">
      <c r="A10585">
        <v>10584</v>
      </c>
      <c r="B10585" s="1" t="s">
        <v>15013</v>
      </c>
      <c r="C10585" s="1" t="s">
        <v>12635</v>
      </c>
      <c r="D10585" s="1" t="s">
        <v>14965</v>
      </c>
      <c r="E10585" t="s">
        <v>769</v>
      </c>
      <c r="F10585" t="s">
        <v>15008</v>
      </c>
      <c r="G10585" t="s">
        <v>39</v>
      </c>
      <c r="H10585" t="s">
        <v>12637</v>
      </c>
      <c r="I10585" t="s">
        <v>14906</v>
      </c>
      <c r="J10585" s="1">
        <v>7</v>
      </c>
      <c r="K10585" t="s">
        <v>15009</v>
      </c>
      <c r="L10585" t="s">
        <v>15010</v>
      </c>
      <c r="M10585" t="s">
        <v>15011</v>
      </c>
      <c r="N10585" s="126"/>
      <c r="Q10585" t="s">
        <v>15013</v>
      </c>
      <c r="R10585" t="s">
        <v>20208</v>
      </c>
      <c r="S10585" s="120">
        <v>0.6</v>
      </c>
      <c r="U10585"/>
    </row>
    <row r="10586" spans="1:21">
      <c r="A10586">
        <v>10585</v>
      </c>
      <c r="B10586" s="1" t="s">
        <v>15014</v>
      </c>
      <c r="C10586" s="1" t="s">
        <v>12635</v>
      </c>
      <c r="D10586" s="1" t="s">
        <v>14965</v>
      </c>
      <c r="E10586" t="s">
        <v>769</v>
      </c>
      <c r="F10586" t="s">
        <v>15008</v>
      </c>
      <c r="G10586" t="s">
        <v>39</v>
      </c>
      <c r="H10586" t="s">
        <v>12637</v>
      </c>
      <c r="I10586" t="s">
        <v>14906</v>
      </c>
      <c r="J10586" s="1">
        <v>7</v>
      </c>
      <c r="K10586" t="s">
        <v>15009</v>
      </c>
      <c r="L10586" t="s">
        <v>15010</v>
      </c>
      <c r="M10586" t="s">
        <v>15011</v>
      </c>
      <c r="N10586" s="126"/>
      <c r="Q10586" t="s">
        <v>15014</v>
      </c>
      <c r="R10586" t="s">
        <v>20208</v>
      </c>
      <c r="S10586" s="120">
        <v>0.6</v>
      </c>
      <c r="U10586"/>
    </row>
    <row r="10587" spans="1:21">
      <c r="A10587">
        <v>10586</v>
      </c>
      <c r="B10587" s="1" t="s">
        <v>4309</v>
      </c>
      <c r="C10587" s="1" t="s">
        <v>14697</v>
      </c>
      <c r="D10587" s="1" t="s">
        <v>14965</v>
      </c>
      <c r="E10587" t="s">
        <v>769</v>
      </c>
      <c r="F10587" t="s">
        <v>15015</v>
      </c>
      <c r="G10587" t="s">
        <v>39</v>
      </c>
      <c r="H10587" t="s">
        <v>14699</v>
      </c>
      <c r="I10587" t="s">
        <v>14906</v>
      </c>
      <c r="J10587" s="1">
        <v>7</v>
      </c>
      <c r="K10587" t="s">
        <v>15016</v>
      </c>
      <c r="L10587" t="s">
        <v>15017</v>
      </c>
      <c r="M10587" t="s">
        <v>15018</v>
      </c>
      <c r="N10587" s="126">
        <v>0.01</v>
      </c>
      <c r="Q10587" t="s">
        <v>4309</v>
      </c>
      <c r="R10587" t="s">
        <v>20209</v>
      </c>
      <c r="S10587" s="120">
        <v>0.6</v>
      </c>
      <c r="U10587"/>
    </row>
    <row r="10588" spans="1:21">
      <c r="A10588">
        <v>10587</v>
      </c>
      <c r="B10588" s="1" t="s">
        <v>15019</v>
      </c>
      <c r="C10588" s="1" t="s">
        <v>14697</v>
      </c>
      <c r="D10588" s="1" t="s">
        <v>14965</v>
      </c>
      <c r="E10588" t="s">
        <v>769</v>
      </c>
      <c r="F10588" t="s">
        <v>15015</v>
      </c>
      <c r="G10588" t="s">
        <v>39</v>
      </c>
      <c r="H10588" t="s">
        <v>14699</v>
      </c>
      <c r="I10588" t="s">
        <v>14906</v>
      </c>
      <c r="J10588" s="1">
        <v>7</v>
      </c>
      <c r="K10588" t="s">
        <v>15016</v>
      </c>
      <c r="L10588" t="s">
        <v>15017</v>
      </c>
      <c r="M10588" t="s">
        <v>15018</v>
      </c>
      <c r="N10588" s="126">
        <v>0.01</v>
      </c>
      <c r="Q10588" t="s">
        <v>15019</v>
      </c>
      <c r="R10588" t="s">
        <v>20209</v>
      </c>
      <c r="S10588" s="120">
        <v>0.6</v>
      </c>
      <c r="U10588"/>
    </row>
    <row r="10589" spans="1:21">
      <c r="A10589">
        <v>10588</v>
      </c>
      <c r="B10589" s="1" t="s">
        <v>8711</v>
      </c>
      <c r="C10589" s="1" t="s">
        <v>201</v>
      </c>
      <c r="D10589" s="1" t="s">
        <v>3396</v>
      </c>
      <c r="E10589" t="s">
        <v>38</v>
      </c>
      <c r="F10589" t="s">
        <v>15020</v>
      </c>
      <c r="G10589" t="s">
        <v>39</v>
      </c>
      <c r="H10589" t="s">
        <v>203</v>
      </c>
      <c r="I10589" t="s">
        <v>14995</v>
      </c>
      <c r="J10589" s="1">
        <v>1</v>
      </c>
      <c r="K10589" t="s">
        <v>15020</v>
      </c>
      <c r="L10589" t="s">
        <v>15021</v>
      </c>
      <c r="M10589" t="s">
        <v>15022</v>
      </c>
      <c r="N10589" s="126"/>
      <c r="Q10589" t="s">
        <v>8711</v>
      </c>
      <c r="R10589" t="s">
        <v>20210</v>
      </c>
      <c r="S10589" s="120">
        <v>0.6</v>
      </c>
      <c r="U10589"/>
    </row>
    <row r="10590" spans="1:21">
      <c r="A10590">
        <v>10589</v>
      </c>
      <c r="B10590" s="1" t="s">
        <v>8727</v>
      </c>
      <c r="C10590" s="1" t="s">
        <v>201</v>
      </c>
      <c r="D10590" s="1" t="s">
        <v>3396</v>
      </c>
      <c r="E10590" t="s">
        <v>38</v>
      </c>
      <c r="F10590" t="s">
        <v>15020</v>
      </c>
      <c r="G10590" t="s">
        <v>39</v>
      </c>
      <c r="H10590" t="s">
        <v>203</v>
      </c>
      <c r="I10590" t="s">
        <v>14995</v>
      </c>
      <c r="J10590" s="1">
        <v>1</v>
      </c>
      <c r="K10590" t="s">
        <v>15020</v>
      </c>
      <c r="L10590" t="s">
        <v>15021</v>
      </c>
      <c r="M10590" t="s">
        <v>15022</v>
      </c>
      <c r="N10590" s="126"/>
      <c r="Q10590" t="s">
        <v>8727</v>
      </c>
      <c r="R10590" t="s">
        <v>20210</v>
      </c>
      <c r="S10590" s="120">
        <v>0.6</v>
      </c>
      <c r="U10590"/>
    </row>
    <row r="10591" spans="1:21">
      <c r="A10591">
        <v>10590</v>
      </c>
      <c r="B10591" s="1" t="s">
        <v>15023</v>
      </c>
      <c r="C10591" s="1" t="s">
        <v>12623</v>
      </c>
      <c r="D10591" s="1" t="s">
        <v>3396</v>
      </c>
      <c r="E10591" t="s">
        <v>48</v>
      </c>
      <c r="F10591" t="s">
        <v>15024</v>
      </c>
      <c r="G10591" t="s">
        <v>39</v>
      </c>
      <c r="H10591" t="s">
        <v>12625</v>
      </c>
      <c r="I10591" t="s">
        <v>14995</v>
      </c>
      <c r="J10591" s="1">
        <v>2</v>
      </c>
      <c r="K10591" t="s">
        <v>15025</v>
      </c>
      <c r="L10591" t="s">
        <v>15026</v>
      </c>
      <c r="M10591" t="s">
        <v>15027</v>
      </c>
      <c r="N10591" s="126"/>
      <c r="Q10591" t="s">
        <v>15023</v>
      </c>
      <c r="R10591" t="s">
        <v>20211</v>
      </c>
      <c r="S10591" s="120">
        <v>0.6</v>
      </c>
      <c r="U10591"/>
    </row>
    <row r="10592" spans="1:21">
      <c r="A10592">
        <v>10591</v>
      </c>
      <c r="B10592" s="1" t="s">
        <v>15028</v>
      </c>
      <c r="C10592" s="1" t="s">
        <v>12635</v>
      </c>
      <c r="D10592" s="1" t="s">
        <v>3396</v>
      </c>
      <c r="E10592" t="s">
        <v>48</v>
      </c>
      <c r="F10592" t="s">
        <v>15029</v>
      </c>
      <c r="G10592" t="s">
        <v>39</v>
      </c>
      <c r="H10592" t="s">
        <v>12637</v>
      </c>
      <c r="I10592" t="s">
        <v>14995</v>
      </c>
      <c r="J10592" s="1">
        <v>2</v>
      </c>
      <c r="K10592" t="s">
        <v>15030</v>
      </c>
      <c r="L10592" t="s">
        <v>15031</v>
      </c>
      <c r="M10592" t="s">
        <v>15032</v>
      </c>
      <c r="N10592" s="126"/>
      <c r="Q10592" t="s">
        <v>15028</v>
      </c>
      <c r="R10592" t="s">
        <v>20212</v>
      </c>
      <c r="S10592" s="120">
        <v>0.6</v>
      </c>
      <c r="U10592"/>
    </row>
    <row r="10593" spans="1:21">
      <c r="A10593">
        <v>10592</v>
      </c>
      <c r="B10593" s="1" t="s">
        <v>15033</v>
      </c>
      <c r="C10593" s="1" t="s">
        <v>12635</v>
      </c>
      <c r="D10593" s="1" t="s">
        <v>3396</v>
      </c>
      <c r="E10593" t="s">
        <v>48</v>
      </c>
      <c r="F10593" t="s">
        <v>15029</v>
      </c>
      <c r="G10593" t="s">
        <v>39</v>
      </c>
      <c r="H10593" t="s">
        <v>12637</v>
      </c>
      <c r="I10593" t="s">
        <v>14995</v>
      </c>
      <c r="J10593" s="1">
        <v>2</v>
      </c>
      <c r="K10593" t="s">
        <v>15030</v>
      </c>
      <c r="L10593" t="s">
        <v>15031</v>
      </c>
      <c r="M10593" t="s">
        <v>15032</v>
      </c>
      <c r="N10593" s="126"/>
      <c r="Q10593" t="s">
        <v>15033</v>
      </c>
      <c r="R10593" t="s">
        <v>20212</v>
      </c>
      <c r="S10593" s="120">
        <v>0.6</v>
      </c>
      <c r="U10593"/>
    </row>
    <row r="10594" spans="1:21">
      <c r="A10594">
        <v>10593</v>
      </c>
      <c r="B10594" s="1" t="s">
        <v>15034</v>
      </c>
      <c r="C10594" s="1" t="s">
        <v>12635</v>
      </c>
      <c r="D10594" s="1" t="s">
        <v>3396</v>
      </c>
      <c r="E10594" t="s">
        <v>48</v>
      </c>
      <c r="F10594" t="s">
        <v>15029</v>
      </c>
      <c r="G10594" t="s">
        <v>39</v>
      </c>
      <c r="H10594" t="s">
        <v>12637</v>
      </c>
      <c r="I10594" t="s">
        <v>14995</v>
      </c>
      <c r="J10594" s="1">
        <v>5</v>
      </c>
      <c r="K10594" t="s">
        <v>15035</v>
      </c>
      <c r="L10594" t="s">
        <v>15031</v>
      </c>
      <c r="M10594" t="s">
        <v>15036</v>
      </c>
      <c r="N10594" s="126"/>
      <c r="Q10594" t="s">
        <v>15034</v>
      </c>
      <c r="R10594" t="s">
        <v>20213</v>
      </c>
      <c r="S10594" s="120">
        <v>0.6</v>
      </c>
      <c r="U10594"/>
    </row>
    <row r="10595" spans="1:21">
      <c r="A10595">
        <v>10594</v>
      </c>
      <c r="B10595" s="1" t="s">
        <v>15037</v>
      </c>
      <c r="C10595" s="1" t="s">
        <v>14697</v>
      </c>
      <c r="D10595" s="1" t="s">
        <v>3396</v>
      </c>
      <c r="E10595" t="s">
        <v>48</v>
      </c>
      <c r="F10595" t="s">
        <v>15038</v>
      </c>
      <c r="G10595" t="s">
        <v>39</v>
      </c>
      <c r="H10595" t="s">
        <v>14699</v>
      </c>
      <c r="I10595" t="s">
        <v>14995</v>
      </c>
      <c r="J10595" s="1">
        <v>2</v>
      </c>
      <c r="K10595" t="s">
        <v>14996</v>
      </c>
      <c r="L10595" t="s">
        <v>15039</v>
      </c>
      <c r="M10595" t="s">
        <v>15040</v>
      </c>
      <c r="N10595" s="126"/>
      <c r="Q10595" t="s">
        <v>15037</v>
      </c>
      <c r="R10595" t="s">
        <v>20206</v>
      </c>
      <c r="S10595" s="120">
        <v>0.6</v>
      </c>
      <c r="U10595"/>
    </row>
    <row r="10596" spans="1:21">
      <c r="A10596">
        <v>10595</v>
      </c>
      <c r="B10596" s="1" t="s">
        <v>15041</v>
      </c>
      <c r="C10596" s="1" t="s">
        <v>14697</v>
      </c>
      <c r="D10596" s="1" t="s">
        <v>3396</v>
      </c>
      <c r="E10596" t="s">
        <v>48</v>
      </c>
      <c r="F10596" t="s">
        <v>15038</v>
      </c>
      <c r="G10596" t="s">
        <v>39</v>
      </c>
      <c r="H10596" t="s">
        <v>14699</v>
      </c>
      <c r="I10596" t="s">
        <v>14995</v>
      </c>
      <c r="J10596" s="1">
        <v>5</v>
      </c>
      <c r="K10596" t="s">
        <v>15042</v>
      </c>
      <c r="L10596" t="s">
        <v>15039</v>
      </c>
      <c r="M10596" t="s">
        <v>15043</v>
      </c>
      <c r="N10596" s="126"/>
      <c r="Q10596" t="s">
        <v>15041</v>
      </c>
      <c r="R10596" t="s">
        <v>20214</v>
      </c>
      <c r="S10596" s="120">
        <v>0.6</v>
      </c>
      <c r="U10596"/>
    </row>
    <row r="10597" spans="1:21">
      <c r="A10597">
        <v>10596</v>
      </c>
      <c r="B10597" s="1" t="s">
        <v>15044</v>
      </c>
      <c r="C10597" s="1" t="s">
        <v>14697</v>
      </c>
      <c r="D10597" s="1" t="s">
        <v>3396</v>
      </c>
      <c r="E10597" t="s">
        <v>48</v>
      </c>
      <c r="F10597" t="s">
        <v>15038</v>
      </c>
      <c r="G10597" t="s">
        <v>39</v>
      </c>
      <c r="H10597" t="s">
        <v>14699</v>
      </c>
      <c r="I10597" t="s">
        <v>14995</v>
      </c>
      <c r="J10597" s="1">
        <v>2</v>
      </c>
      <c r="K10597" t="s">
        <v>14996</v>
      </c>
      <c r="L10597" t="s">
        <v>15039</v>
      </c>
      <c r="M10597" t="s">
        <v>15040</v>
      </c>
      <c r="N10597" s="126"/>
      <c r="Q10597" t="s">
        <v>15044</v>
      </c>
      <c r="R10597" t="s">
        <v>20206</v>
      </c>
      <c r="S10597" s="120">
        <v>0.6</v>
      </c>
      <c r="U10597"/>
    </row>
    <row r="10598" spans="1:21">
      <c r="A10598">
        <v>10597</v>
      </c>
      <c r="B10598" s="1" t="s">
        <v>8866</v>
      </c>
      <c r="C10598" s="1" t="s">
        <v>201</v>
      </c>
      <c r="D10598" s="1" t="s">
        <v>3396</v>
      </c>
      <c r="E10598" t="s">
        <v>48</v>
      </c>
      <c r="F10598" t="s">
        <v>15045</v>
      </c>
      <c r="G10598" t="s">
        <v>39</v>
      </c>
      <c r="H10598" t="s">
        <v>203</v>
      </c>
      <c r="I10598" t="s">
        <v>14995</v>
      </c>
      <c r="J10598" s="1">
        <v>5</v>
      </c>
      <c r="K10598" t="s">
        <v>15046</v>
      </c>
      <c r="L10598" t="s">
        <v>15047</v>
      </c>
      <c r="M10598" t="s">
        <v>15048</v>
      </c>
      <c r="N10598" s="126"/>
      <c r="Q10598" t="s">
        <v>8866</v>
      </c>
      <c r="R10598" t="s">
        <v>20215</v>
      </c>
      <c r="S10598" s="120">
        <v>0.6</v>
      </c>
      <c r="U10598"/>
    </row>
    <row r="10599" spans="1:21">
      <c r="A10599">
        <v>10598</v>
      </c>
      <c r="B10599" s="1" t="s">
        <v>15049</v>
      </c>
      <c r="C10599" s="1" t="s">
        <v>201</v>
      </c>
      <c r="D10599" s="1" t="s">
        <v>3396</v>
      </c>
      <c r="E10599" t="s">
        <v>48</v>
      </c>
      <c r="F10599" t="s">
        <v>15045</v>
      </c>
      <c r="G10599" t="s">
        <v>39</v>
      </c>
      <c r="H10599" t="s">
        <v>203</v>
      </c>
      <c r="I10599" t="s">
        <v>14995</v>
      </c>
      <c r="J10599" s="1">
        <v>2</v>
      </c>
      <c r="K10599" t="s">
        <v>15045</v>
      </c>
      <c r="L10599" t="s">
        <v>15047</v>
      </c>
      <c r="M10599" t="s">
        <v>15050</v>
      </c>
      <c r="N10599" s="126"/>
      <c r="Q10599" t="s">
        <v>15049</v>
      </c>
      <c r="R10599" t="s">
        <v>20216</v>
      </c>
      <c r="S10599" s="120">
        <v>0.6</v>
      </c>
      <c r="U10599"/>
    </row>
    <row r="10600" spans="1:21">
      <c r="A10600">
        <v>10599</v>
      </c>
      <c r="B10600" s="1" t="s">
        <v>15051</v>
      </c>
      <c r="C10600" s="1" t="s">
        <v>201</v>
      </c>
      <c r="D10600" s="1" t="s">
        <v>3396</v>
      </c>
      <c r="E10600" t="s">
        <v>48</v>
      </c>
      <c r="F10600" t="s">
        <v>15045</v>
      </c>
      <c r="G10600" t="s">
        <v>39</v>
      </c>
      <c r="H10600" t="s">
        <v>203</v>
      </c>
      <c r="I10600" t="s">
        <v>14995</v>
      </c>
      <c r="J10600" s="1">
        <v>5</v>
      </c>
      <c r="K10600" t="s">
        <v>15046</v>
      </c>
      <c r="L10600" t="s">
        <v>15047</v>
      </c>
      <c r="M10600" t="s">
        <v>15048</v>
      </c>
      <c r="N10600" s="126">
        <v>0.01</v>
      </c>
      <c r="Q10600" t="s">
        <v>15051</v>
      </c>
      <c r="R10600" t="s">
        <v>20215</v>
      </c>
      <c r="S10600" s="120">
        <v>0.6</v>
      </c>
      <c r="U10600"/>
    </row>
    <row r="10601" spans="1:21">
      <c r="A10601">
        <v>10600</v>
      </c>
      <c r="B10601" s="1" t="s">
        <v>8866</v>
      </c>
      <c r="C10601" s="1" t="s">
        <v>201</v>
      </c>
      <c r="D10601" s="1" t="s">
        <v>3396</v>
      </c>
      <c r="E10601" t="s">
        <v>399</v>
      </c>
      <c r="F10601" t="s">
        <v>15052</v>
      </c>
      <c r="G10601" t="s">
        <v>39</v>
      </c>
      <c r="H10601" t="s">
        <v>203</v>
      </c>
      <c r="I10601" t="s">
        <v>14995</v>
      </c>
      <c r="J10601" s="1">
        <v>3</v>
      </c>
      <c r="K10601" t="s">
        <v>15052</v>
      </c>
      <c r="L10601" t="s">
        <v>15053</v>
      </c>
      <c r="M10601" t="s">
        <v>15054</v>
      </c>
      <c r="N10601" s="126"/>
      <c r="Q10601" t="s">
        <v>8866</v>
      </c>
      <c r="R10601" t="s">
        <v>20217</v>
      </c>
      <c r="S10601" s="120">
        <v>0.6</v>
      </c>
      <c r="U10601"/>
    </row>
    <row r="10602" spans="1:21">
      <c r="A10602">
        <v>10601</v>
      </c>
      <c r="B10602" s="1" t="s">
        <v>12490</v>
      </c>
      <c r="C10602" s="1" t="s">
        <v>201</v>
      </c>
      <c r="D10602" s="1" t="s">
        <v>3396</v>
      </c>
      <c r="E10602" t="s">
        <v>399</v>
      </c>
      <c r="F10602" t="s">
        <v>15052</v>
      </c>
      <c r="G10602" t="s">
        <v>39</v>
      </c>
      <c r="H10602" t="s">
        <v>203</v>
      </c>
      <c r="I10602" t="s">
        <v>14995</v>
      </c>
      <c r="J10602" s="1">
        <v>5</v>
      </c>
      <c r="K10602" t="s">
        <v>15046</v>
      </c>
      <c r="L10602" t="s">
        <v>15053</v>
      </c>
      <c r="M10602" t="s">
        <v>15048</v>
      </c>
      <c r="N10602" s="126"/>
      <c r="Q10602" t="s">
        <v>12490</v>
      </c>
      <c r="R10602" t="s">
        <v>20215</v>
      </c>
      <c r="S10602" s="120">
        <v>0.6</v>
      </c>
      <c r="U10602"/>
    </row>
    <row r="10603" spans="1:21">
      <c r="A10603">
        <v>10602</v>
      </c>
      <c r="B10603" s="1" t="s">
        <v>15055</v>
      </c>
      <c r="C10603" s="1" t="s">
        <v>201</v>
      </c>
      <c r="D10603" s="1" t="s">
        <v>3396</v>
      </c>
      <c r="E10603" t="s">
        <v>399</v>
      </c>
      <c r="F10603" t="s">
        <v>15052</v>
      </c>
      <c r="G10603" t="s">
        <v>39</v>
      </c>
      <c r="H10603" t="s">
        <v>203</v>
      </c>
      <c r="I10603" t="s">
        <v>14995</v>
      </c>
      <c r="J10603" s="1">
        <v>3</v>
      </c>
      <c r="K10603" t="s">
        <v>15052</v>
      </c>
      <c r="L10603" t="s">
        <v>15053</v>
      </c>
      <c r="M10603" t="s">
        <v>15054</v>
      </c>
      <c r="N10603" s="126"/>
      <c r="Q10603" t="s">
        <v>15055</v>
      </c>
      <c r="R10603" t="s">
        <v>20217</v>
      </c>
      <c r="S10603" s="120">
        <v>0.6</v>
      </c>
      <c r="U10603"/>
    </row>
    <row r="10604" spans="1:21">
      <c r="A10604">
        <v>10603</v>
      </c>
      <c r="B10604" s="1" t="s">
        <v>15056</v>
      </c>
      <c r="C10604" s="1" t="s">
        <v>201</v>
      </c>
      <c r="D10604" s="1" t="s">
        <v>3396</v>
      </c>
      <c r="E10604" t="s">
        <v>399</v>
      </c>
      <c r="F10604" t="s">
        <v>15052</v>
      </c>
      <c r="G10604" t="s">
        <v>39</v>
      </c>
      <c r="H10604" t="s">
        <v>203</v>
      </c>
      <c r="I10604" t="s">
        <v>14995</v>
      </c>
      <c r="J10604" s="1">
        <v>5</v>
      </c>
      <c r="K10604" t="s">
        <v>15046</v>
      </c>
      <c r="L10604" t="s">
        <v>15053</v>
      </c>
      <c r="M10604" t="s">
        <v>15048</v>
      </c>
      <c r="N10604" s="126">
        <v>0.01</v>
      </c>
      <c r="Q10604" t="s">
        <v>15056</v>
      </c>
      <c r="R10604" t="s">
        <v>20215</v>
      </c>
      <c r="S10604" s="120">
        <v>0.6</v>
      </c>
      <c r="U10604"/>
    </row>
    <row r="10605" spans="1:21">
      <c r="A10605">
        <v>10604</v>
      </c>
      <c r="B10605" s="1" t="s">
        <v>15057</v>
      </c>
      <c r="C10605" s="1" t="s">
        <v>201</v>
      </c>
      <c r="D10605" s="1" t="s">
        <v>3396</v>
      </c>
      <c r="E10605" t="s">
        <v>399</v>
      </c>
      <c r="F10605" t="s">
        <v>15052</v>
      </c>
      <c r="G10605" t="s">
        <v>39</v>
      </c>
      <c r="H10605" t="s">
        <v>203</v>
      </c>
      <c r="I10605" t="s">
        <v>14995</v>
      </c>
      <c r="J10605" s="1">
        <v>3</v>
      </c>
      <c r="K10605" t="s">
        <v>15052</v>
      </c>
      <c r="L10605" t="s">
        <v>15053</v>
      </c>
      <c r="M10605" t="s">
        <v>15054</v>
      </c>
      <c r="N10605" s="126"/>
      <c r="Q10605" t="s">
        <v>15057</v>
      </c>
      <c r="R10605" t="s">
        <v>20217</v>
      </c>
      <c r="S10605" s="120">
        <v>0.6</v>
      </c>
      <c r="U10605"/>
    </row>
    <row r="10606" spans="1:21">
      <c r="A10606">
        <v>10605</v>
      </c>
      <c r="B10606" s="1" t="s">
        <v>15058</v>
      </c>
      <c r="C10606" s="1" t="s">
        <v>12635</v>
      </c>
      <c r="D10606" s="1" t="s">
        <v>3396</v>
      </c>
      <c r="E10606" t="s">
        <v>497</v>
      </c>
      <c r="F10606" t="s">
        <v>15059</v>
      </c>
      <c r="G10606" t="s">
        <v>39</v>
      </c>
      <c r="H10606" t="s">
        <v>12637</v>
      </c>
      <c r="I10606" t="s">
        <v>14995</v>
      </c>
      <c r="J10606" s="1">
        <v>5</v>
      </c>
      <c r="K10606" t="s">
        <v>15035</v>
      </c>
      <c r="L10606" t="s">
        <v>15060</v>
      </c>
      <c r="M10606" t="s">
        <v>15036</v>
      </c>
      <c r="N10606" s="126"/>
      <c r="Q10606" t="s">
        <v>15058</v>
      </c>
      <c r="R10606" t="s">
        <v>20213</v>
      </c>
      <c r="S10606" s="120">
        <v>0.6</v>
      </c>
      <c r="U10606"/>
    </row>
    <row r="10607" spans="1:21">
      <c r="A10607">
        <v>10606</v>
      </c>
      <c r="B10607" s="1" t="s">
        <v>15061</v>
      </c>
      <c r="C10607" s="1" t="s">
        <v>12635</v>
      </c>
      <c r="D10607" s="1" t="s">
        <v>3396</v>
      </c>
      <c r="E10607" t="s">
        <v>497</v>
      </c>
      <c r="F10607" t="s">
        <v>15059</v>
      </c>
      <c r="G10607" t="s">
        <v>57</v>
      </c>
      <c r="H10607" t="s">
        <v>12637</v>
      </c>
      <c r="I10607" t="s">
        <v>15062</v>
      </c>
      <c r="J10607" s="1">
        <v>4</v>
      </c>
      <c r="K10607" t="s">
        <v>15063</v>
      </c>
      <c r="L10607" t="s">
        <v>15060</v>
      </c>
      <c r="M10607" t="s">
        <v>15064</v>
      </c>
      <c r="N10607" s="126"/>
      <c r="Q10607" t="s">
        <v>15061</v>
      </c>
      <c r="R10607" t="s">
        <v>20218</v>
      </c>
      <c r="S10607" s="120">
        <v>0.6</v>
      </c>
      <c r="U10607"/>
    </row>
    <row r="10608" spans="1:21">
      <c r="A10608">
        <v>10607</v>
      </c>
      <c r="B10608" s="1" t="s">
        <v>15065</v>
      </c>
      <c r="C10608" s="1" t="s">
        <v>12635</v>
      </c>
      <c r="D10608" s="1" t="s">
        <v>3396</v>
      </c>
      <c r="E10608" t="s">
        <v>497</v>
      </c>
      <c r="F10608" t="s">
        <v>15059</v>
      </c>
      <c r="G10608" t="s">
        <v>39</v>
      </c>
      <c r="H10608" t="s">
        <v>12637</v>
      </c>
      <c r="I10608" t="s">
        <v>14995</v>
      </c>
      <c r="J10608" s="1">
        <v>5</v>
      </c>
      <c r="K10608" t="s">
        <v>15035</v>
      </c>
      <c r="L10608" t="s">
        <v>15060</v>
      </c>
      <c r="M10608" t="s">
        <v>15036</v>
      </c>
      <c r="N10608" s="126"/>
      <c r="Q10608" t="s">
        <v>15065</v>
      </c>
      <c r="R10608" t="s">
        <v>20213</v>
      </c>
      <c r="S10608" s="120">
        <v>0.6</v>
      </c>
      <c r="U10608"/>
    </row>
    <row r="10609" spans="1:21">
      <c r="A10609">
        <v>10608</v>
      </c>
      <c r="B10609" s="1" t="s">
        <v>12630</v>
      </c>
      <c r="C10609" s="1" t="s">
        <v>12623</v>
      </c>
      <c r="D10609" s="1" t="s">
        <v>3396</v>
      </c>
      <c r="E10609" t="s">
        <v>642</v>
      </c>
      <c r="F10609" t="s">
        <v>15066</v>
      </c>
      <c r="G10609" t="s">
        <v>39</v>
      </c>
      <c r="H10609" t="s">
        <v>12625</v>
      </c>
      <c r="I10609" t="s">
        <v>14995</v>
      </c>
      <c r="J10609" s="1">
        <v>5</v>
      </c>
      <c r="K10609" t="s">
        <v>15067</v>
      </c>
      <c r="L10609" t="s">
        <v>15068</v>
      </c>
      <c r="M10609" t="s">
        <v>15069</v>
      </c>
      <c r="N10609" s="126"/>
      <c r="Q10609" t="s">
        <v>12630</v>
      </c>
      <c r="R10609" t="s">
        <v>20219</v>
      </c>
      <c r="S10609" s="120">
        <v>0.6</v>
      </c>
      <c r="U10609"/>
    </row>
    <row r="10610" spans="1:21">
      <c r="A10610">
        <v>10609</v>
      </c>
      <c r="B10610" s="1" t="s">
        <v>8976</v>
      </c>
      <c r="C10610" s="1" t="s">
        <v>12623</v>
      </c>
      <c r="D10610" s="1" t="s">
        <v>3396</v>
      </c>
      <c r="E10610" t="s">
        <v>642</v>
      </c>
      <c r="F10610" t="s">
        <v>15066</v>
      </c>
      <c r="G10610" t="s">
        <v>39</v>
      </c>
      <c r="H10610" t="s">
        <v>12625</v>
      </c>
      <c r="I10610" t="s">
        <v>14995</v>
      </c>
      <c r="J10610" s="1">
        <v>5</v>
      </c>
      <c r="K10610" t="s">
        <v>15067</v>
      </c>
      <c r="L10610" t="s">
        <v>15068</v>
      </c>
      <c r="M10610" t="s">
        <v>15069</v>
      </c>
      <c r="N10610" s="126">
        <v>0.1</v>
      </c>
      <c r="Q10610" t="s">
        <v>8976</v>
      </c>
      <c r="R10610" t="s">
        <v>20219</v>
      </c>
      <c r="S10610" s="120">
        <v>0.6</v>
      </c>
      <c r="U10610"/>
    </row>
    <row r="10611" spans="1:21">
      <c r="A10611">
        <v>10610</v>
      </c>
      <c r="B10611" s="1" t="s">
        <v>15070</v>
      </c>
      <c r="C10611" s="1" t="s">
        <v>12623</v>
      </c>
      <c r="D10611" s="1" t="s">
        <v>3396</v>
      </c>
      <c r="E10611" t="s">
        <v>642</v>
      </c>
      <c r="F10611" t="s">
        <v>15066</v>
      </c>
      <c r="G10611" t="s">
        <v>39</v>
      </c>
      <c r="H10611" t="s">
        <v>12625</v>
      </c>
      <c r="I10611" t="s">
        <v>14995</v>
      </c>
      <c r="J10611" s="1">
        <v>5</v>
      </c>
      <c r="K10611" t="s">
        <v>15067</v>
      </c>
      <c r="L10611" t="s">
        <v>15068</v>
      </c>
      <c r="M10611" t="s">
        <v>15069</v>
      </c>
      <c r="N10611" s="126">
        <v>0.1</v>
      </c>
      <c r="Q10611" t="s">
        <v>15070</v>
      </c>
      <c r="R10611" t="s">
        <v>20219</v>
      </c>
      <c r="S10611" s="120">
        <v>0.6</v>
      </c>
      <c r="U10611"/>
    </row>
    <row r="10612" spans="1:21">
      <c r="A10612">
        <v>10611</v>
      </c>
      <c r="B10612" s="1" t="s">
        <v>15071</v>
      </c>
      <c r="C10612" s="1" t="s">
        <v>12623</v>
      </c>
      <c r="D10612" s="1" t="s">
        <v>3396</v>
      </c>
      <c r="E10612" t="s">
        <v>642</v>
      </c>
      <c r="F10612" t="s">
        <v>15066</v>
      </c>
      <c r="G10612" t="s">
        <v>39</v>
      </c>
      <c r="H10612" t="s">
        <v>12625</v>
      </c>
      <c r="I10612" t="s">
        <v>14995</v>
      </c>
      <c r="J10612" s="1">
        <v>5</v>
      </c>
      <c r="K10612" t="s">
        <v>15067</v>
      </c>
      <c r="L10612" t="s">
        <v>15068</v>
      </c>
      <c r="M10612" t="s">
        <v>15069</v>
      </c>
      <c r="N10612" s="126">
        <v>0.1</v>
      </c>
      <c r="Q10612" t="s">
        <v>15071</v>
      </c>
      <c r="R10612" t="s">
        <v>20219</v>
      </c>
      <c r="S10612" s="120">
        <v>0.6</v>
      </c>
      <c r="U10612"/>
    </row>
    <row r="10613" spans="1:21">
      <c r="A10613">
        <v>10612</v>
      </c>
      <c r="B10613" s="1" t="s">
        <v>15072</v>
      </c>
      <c r="C10613" s="1" t="s">
        <v>12623</v>
      </c>
      <c r="D10613" s="1" t="s">
        <v>3396</v>
      </c>
      <c r="E10613" t="s">
        <v>642</v>
      </c>
      <c r="F10613" t="s">
        <v>15066</v>
      </c>
      <c r="G10613" t="s">
        <v>39</v>
      </c>
      <c r="H10613" t="s">
        <v>12625</v>
      </c>
      <c r="I10613" t="s">
        <v>14995</v>
      </c>
      <c r="J10613" s="1">
        <v>5</v>
      </c>
      <c r="K10613" t="s">
        <v>15067</v>
      </c>
      <c r="L10613" t="s">
        <v>15068</v>
      </c>
      <c r="M10613" t="s">
        <v>15069</v>
      </c>
      <c r="N10613" s="126">
        <v>0.1</v>
      </c>
      <c r="Q10613" t="s">
        <v>15072</v>
      </c>
      <c r="R10613" t="s">
        <v>20219</v>
      </c>
      <c r="S10613" s="120">
        <v>0.6</v>
      </c>
      <c r="U10613"/>
    </row>
    <row r="10614" spans="1:21">
      <c r="A10614">
        <v>10613</v>
      </c>
      <c r="B10614" s="1" t="s">
        <v>8975</v>
      </c>
      <c r="C10614" s="1" t="s">
        <v>12623</v>
      </c>
      <c r="D10614" s="1" t="s">
        <v>3396</v>
      </c>
      <c r="E10614" t="s">
        <v>642</v>
      </c>
      <c r="F10614" t="s">
        <v>15066</v>
      </c>
      <c r="G10614" t="s">
        <v>39</v>
      </c>
      <c r="H10614" t="s">
        <v>12625</v>
      </c>
      <c r="I10614" t="s">
        <v>14995</v>
      </c>
      <c r="J10614" s="1">
        <v>5</v>
      </c>
      <c r="K10614" t="s">
        <v>15067</v>
      </c>
      <c r="L10614" t="s">
        <v>15068</v>
      </c>
      <c r="M10614" t="s">
        <v>15069</v>
      </c>
      <c r="N10614" s="126">
        <v>0.1</v>
      </c>
      <c r="Q10614" t="s">
        <v>8975</v>
      </c>
      <c r="R10614" t="s">
        <v>20219</v>
      </c>
      <c r="S10614" s="120">
        <v>0.6</v>
      </c>
      <c r="U10614"/>
    </row>
    <row r="10615" spans="1:21">
      <c r="A10615">
        <v>10614</v>
      </c>
      <c r="B10615" s="1" t="s">
        <v>12154</v>
      </c>
      <c r="C10615" s="1" t="s">
        <v>12623</v>
      </c>
      <c r="D10615" s="1" t="s">
        <v>3396</v>
      </c>
      <c r="E10615" t="s">
        <v>642</v>
      </c>
      <c r="F10615" t="s">
        <v>15066</v>
      </c>
      <c r="G10615" t="s">
        <v>39</v>
      </c>
      <c r="H10615" t="s">
        <v>12625</v>
      </c>
      <c r="I10615" t="s">
        <v>14995</v>
      </c>
      <c r="J10615" s="1">
        <v>5</v>
      </c>
      <c r="K10615" t="s">
        <v>15067</v>
      </c>
      <c r="L10615" t="s">
        <v>15068</v>
      </c>
      <c r="M10615" t="s">
        <v>15069</v>
      </c>
      <c r="N10615" s="126">
        <v>1E-3</v>
      </c>
      <c r="Q10615" t="s">
        <v>12154</v>
      </c>
      <c r="R10615" t="s">
        <v>20219</v>
      </c>
      <c r="S10615" s="120">
        <v>0.6</v>
      </c>
      <c r="U10615"/>
    </row>
    <row r="10616" spans="1:21">
      <c r="A10616">
        <v>10615</v>
      </c>
      <c r="B10616" s="1" t="s">
        <v>15073</v>
      </c>
      <c r="C10616" s="1" t="s">
        <v>12623</v>
      </c>
      <c r="D10616" s="1" t="s">
        <v>3396</v>
      </c>
      <c r="E10616" t="s">
        <v>642</v>
      </c>
      <c r="F10616" t="s">
        <v>15066</v>
      </c>
      <c r="G10616" t="s">
        <v>39</v>
      </c>
      <c r="H10616" t="s">
        <v>12625</v>
      </c>
      <c r="I10616" t="s">
        <v>14995</v>
      </c>
      <c r="J10616" s="1">
        <v>5</v>
      </c>
      <c r="K10616" t="s">
        <v>15067</v>
      </c>
      <c r="L10616" t="s">
        <v>15068</v>
      </c>
      <c r="M10616" t="s">
        <v>15069</v>
      </c>
      <c r="N10616" s="126">
        <v>0.1</v>
      </c>
      <c r="Q10616" t="s">
        <v>15073</v>
      </c>
      <c r="R10616" t="s">
        <v>20219</v>
      </c>
      <c r="S10616" s="120">
        <v>0.6</v>
      </c>
      <c r="U10616"/>
    </row>
    <row r="10617" spans="1:21">
      <c r="A10617">
        <v>10616</v>
      </c>
      <c r="B10617" s="1" t="s">
        <v>15074</v>
      </c>
      <c r="C10617" s="1" t="s">
        <v>12623</v>
      </c>
      <c r="D10617" s="1" t="s">
        <v>3396</v>
      </c>
      <c r="E10617" t="s">
        <v>642</v>
      </c>
      <c r="F10617" t="s">
        <v>15066</v>
      </c>
      <c r="G10617" t="s">
        <v>39</v>
      </c>
      <c r="H10617" t="s">
        <v>12625</v>
      </c>
      <c r="I10617" t="s">
        <v>14995</v>
      </c>
      <c r="J10617" s="1">
        <v>5</v>
      </c>
      <c r="K10617" t="s">
        <v>15067</v>
      </c>
      <c r="L10617" t="s">
        <v>15068</v>
      </c>
      <c r="M10617" t="s">
        <v>15069</v>
      </c>
      <c r="N10617" s="126"/>
      <c r="Q10617" t="s">
        <v>15074</v>
      </c>
      <c r="R10617" t="s">
        <v>20219</v>
      </c>
      <c r="S10617" s="120">
        <v>0.6</v>
      </c>
      <c r="U10617"/>
    </row>
    <row r="10618" spans="1:21">
      <c r="A10618">
        <v>10617</v>
      </c>
      <c r="B10618" s="1" t="s">
        <v>15075</v>
      </c>
      <c r="C10618" s="1" t="s">
        <v>12623</v>
      </c>
      <c r="D10618" s="1" t="s">
        <v>3396</v>
      </c>
      <c r="E10618" t="s">
        <v>642</v>
      </c>
      <c r="F10618" t="s">
        <v>15066</v>
      </c>
      <c r="G10618" t="s">
        <v>39</v>
      </c>
      <c r="H10618" t="s">
        <v>12625</v>
      </c>
      <c r="I10618" t="s">
        <v>14995</v>
      </c>
      <c r="J10618" s="1">
        <v>5</v>
      </c>
      <c r="K10618" t="s">
        <v>15067</v>
      </c>
      <c r="L10618" t="s">
        <v>15068</v>
      </c>
      <c r="M10618" t="s">
        <v>15069</v>
      </c>
      <c r="N10618" s="126">
        <v>0.1</v>
      </c>
      <c r="Q10618" t="s">
        <v>15075</v>
      </c>
      <c r="R10618" t="s">
        <v>20219</v>
      </c>
      <c r="S10618" s="120">
        <v>0.6</v>
      </c>
      <c r="U10618"/>
    </row>
    <row r="10619" spans="1:21">
      <c r="A10619">
        <v>10618</v>
      </c>
      <c r="B10619" s="1" t="s">
        <v>15076</v>
      </c>
      <c r="C10619" s="1" t="s">
        <v>12623</v>
      </c>
      <c r="D10619" s="1" t="s">
        <v>3396</v>
      </c>
      <c r="E10619" t="s">
        <v>642</v>
      </c>
      <c r="F10619" t="s">
        <v>15066</v>
      </c>
      <c r="G10619" t="s">
        <v>39</v>
      </c>
      <c r="H10619" t="s">
        <v>12625</v>
      </c>
      <c r="I10619" t="s">
        <v>14995</v>
      </c>
      <c r="J10619" s="1">
        <v>5</v>
      </c>
      <c r="K10619" t="s">
        <v>15067</v>
      </c>
      <c r="L10619" t="s">
        <v>15068</v>
      </c>
      <c r="M10619" t="s">
        <v>15069</v>
      </c>
      <c r="N10619" s="126">
        <v>0.1</v>
      </c>
      <c r="Q10619" t="s">
        <v>15076</v>
      </c>
      <c r="R10619" t="s">
        <v>20219</v>
      </c>
      <c r="S10619" s="120">
        <v>0.6</v>
      </c>
      <c r="U10619"/>
    </row>
    <row r="10620" spans="1:21">
      <c r="A10620">
        <v>10619</v>
      </c>
      <c r="B10620" s="1" t="s">
        <v>15077</v>
      </c>
      <c r="C10620" s="1" t="s">
        <v>12623</v>
      </c>
      <c r="D10620" s="1" t="s">
        <v>3396</v>
      </c>
      <c r="E10620" t="s">
        <v>642</v>
      </c>
      <c r="F10620" t="s">
        <v>15066</v>
      </c>
      <c r="G10620" t="s">
        <v>39</v>
      </c>
      <c r="H10620" t="s">
        <v>12625</v>
      </c>
      <c r="I10620" t="s">
        <v>14995</v>
      </c>
      <c r="J10620" s="1">
        <v>5</v>
      </c>
      <c r="K10620" t="s">
        <v>15067</v>
      </c>
      <c r="L10620" t="s">
        <v>15068</v>
      </c>
      <c r="M10620" t="s">
        <v>15069</v>
      </c>
      <c r="N10620" s="126">
        <v>0.1</v>
      </c>
      <c r="Q10620" t="s">
        <v>15077</v>
      </c>
      <c r="R10620" t="s">
        <v>20219</v>
      </c>
      <c r="S10620" s="120">
        <v>0.6</v>
      </c>
      <c r="U10620"/>
    </row>
    <row r="10621" spans="1:21">
      <c r="A10621">
        <v>10620</v>
      </c>
      <c r="B10621" s="1" t="s">
        <v>12635</v>
      </c>
      <c r="C10621" s="1" t="s">
        <v>12635</v>
      </c>
      <c r="D10621" s="1" t="s">
        <v>3396</v>
      </c>
      <c r="E10621" t="s">
        <v>642</v>
      </c>
      <c r="F10621" t="s">
        <v>15078</v>
      </c>
      <c r="G10621" t="s">
        <v>39</v>
      </c>
      <c r="H10621" t="s">
        <v>12637</v>
      </c>
      <c r="I10621" t="s">
        <v>14995</v>
      </c>
      <c r="J10621" s="1">
        <v>5</v>
      </c>
      <c r="K10621" t="s">
        <v>15035</v>
      </c>
      <c r="L10621" t="s">
        <v>15079</v>
      </c>
      <c r="M10621" t="s">
        <v>15036</v>
      </c>
      <c r="N10621" s="126">
        <v>0.01</v>
      </c>
      <c r="Q10621" t="s">
        <v>12635</v>
      </c>
      <c r="R10621" t="s">
        <v>20213</v>
      </c>
      <c r="S10621" s="120">
        <v>0.6</v>
      </c>
      <c r="U10621"/>
    </row>
    <row r="10622" spans="1:21">
      <c r="A10622">
        <v>10621</v>
      </c>
      <c r="B10622" s="1" t="s">
        <v>15080</v>
      </c>
      <c r="C10622" s="1" t="s">
        <v>12635</v>
      </c>
      <c r="D10622" s="1" t="s">
        <v>3396</v>
      </c>
      <c r="E10622" t="s">
        <v>642</v>
      </c>
      <c r="F10622" t="s">
        <v>15078</v>
      </c>
      <c r="G10622" t="s">
        <v>39</v>
      </c>
      <c r="H10622" t="s">
        <v>12637</v>
      </c>
      <c r="I10622" t="s">
        <v>14995</v>
      </c>
      <c r="J10622" s="1">
        <v>5</v>
      </c>
      <c r="K10622" t="s">
        <v>15035</v>
      </c>
      <c r="L10622" t="s">
        <v>15079</v>
      </c>
      <c r="M10622" t="s">
        <v>15036</v>
      </c>
      <c r="N10622" s="126">
        <v>0.1</v>
      </c>
      <c r="Q10622" t="s">
        <v>15080</v>
      </c>
      <c r="R10622" t="s">
        <v>20213</v>
      </c>
      <c r="S10622" s="120">
        <v>0.6</v>
      </c>
      <c r="U10622"/>
    </row>
    <row r="10623" spans="1:21">
      <c r="A10623">
        <v>10622</v>
      </c>
      <c r="B10623" s="1" t="s">
        <v>15081</v>
      </c>
      <c r="C10623" s="1" t="s">
        <v>12635</v>
      </c>
      <c r="D10623" s="1" t="s">
        <v>3396</v>
      </c>
      <c r="E10623" t="s">
        <v>642</v>
      </c>
      <c r="F10623" t="s">
        <v>15078</v>
      </c>
      <c r="G10623" t="s">
        <v>39</v>
      </c>
      <c r="H10623" t="s">
        <v>12637</v>
      </c>
      <c r="I10623" t="s">
        <v>14995</v>
      </c>
      <c r="J10623" s="1">
        <v>5</v>
      </c>
      <c r="K10623" t="s">
        <v>15035</v>
      </c>
      <c r="L10623" t="s">
        <v>15079</v>
      </c>
      <c r="M10623" t="s">
        <v>15036</v>
      </c>
      <c r="N10623" s="126">
        <v>0.1</v>
      </c>
      <c r="Q10623" t="s">
        <v>15081</v>
      </c>
      <c r="R10623" t="s">
        <v>20213</v>
      </c>
      <c r="S10623" s="120">
        <v>0.6</v>
      </c>
      <c r="U10623"/>
    </row>
    <row r="10624" spans="1:21">
      <c r="A10624">
        <v>10623</v>
      </c>
      <c r="B10624" s="1" t="s">
        <v>15082</v>
      </c>
      <c r="C10624" s="1" t="s">
        <v>12635</v>
      </c>
      <c r="D10624" s="1" t="s">
        <v>3396</v>
      </c>
      <c r="E10624" t="s">
        <v>642</v>
      </c>
      <c r="F10624" t="s">
        <v>15078</v>
      </c>
      <c r="G10624" t="s">
        <v>39</v>
      </c>
      <c r="H10624" t="s">
        <v>12637</v>
      </c>
      <c r="I10624" t="s">
        <v>14995</v>
      </c>
      <c r="J10624" s="1">
        <v>5</v>
      </c>
      <c r="K10624" t="s">
        <v>15035</v>
      </c>
      <c r="L10624" t="s">
        <v>15079</v>
      </c>
      <c r="M10624" t="s">
        <v>15036</v>
      </c>
      <c r="N10624" s="126">
        <v>0.1</v>
      </c>
      <c r="Q10624" t="s">
        <v>15082</v>
      </c>
      <c r="R10624" t="s">
        <v>20213</v>
      </c>
      <c r="S10624" s="120">
        <v>0.6</v>
      </c>
      <c r="U10624"/>
    </row>
    <row r="10625" spans="1:21">
      <c r="A10625">
        <v>10624</v>
      </c>
      <c r="B10625" s="1" t="s">
        <v>15083</v>
      </c>
      <c r="C10625" s="1" t="s">
        <v>12635</v>
      </c>
      <c r="D10625" s="1" t="s">
        <v>3396</v>
      </c>
      <c r="E10625" t="s">
        <v>642</v>
      </c>
      <c r="F10625" t="s">
        <v>15078</v>
      </c>
      <c r="G10625" t="s">
        <v>39</v>
      </c>
      <c r="H10625" t="s">
        <v>12637</v>
      </c>
      <c r="I10625" t="s">
        <v>14995</v>
      </c>
      <c r="J10625" s="1">
        <v>5</v>
      </c>
      <c r="K10625" t="s">
        <v>15035</v>
      </c>
      <c r="L10625" t="s">
        <v>15079</v>
      </c>
      <c r="M10625" t="s">
        <v>15036</v>
      </c>
      <c r="N10625" s="126"/>
      <c r="Q10625" t="s">
        <v>15083</v>
      </c>
      <c r="R10625" t="s">
        <v>20213</v>
      </c>
      <c r="S10625" s="120">
        <v>0.6</v>
      </c>
      <c r="U10625"/>
    </row>
    <row r="10626" spans="1:21">
      <c r="A10626">
        <v>10625</v>
      </c>
      <c r="B10626" s="1" t="s">
        <v>15084</v>
      </c>
      <c r="C10626" s="1" t="s">
        <v>12635</v>
      </c>
      <c r="D10626" s="1" t="s">
        <v>3396</v>
      </c>
      <c r="E10626" t="s">
        <v>642</v>
      </c>
      <c r="F10626" t="s">
        <v>15078</v>
      </c>
      <c r="G10626" t="s">
        <v>39</v>
      </c>
      <c r="H10626" t="s">
        <v>12637</v>
      </c>
      <c r="I10626" t="s">
        <v>14995</v>
      </c>
      <c r="J10626" s="1">
        <v>7</v>
      </c>
      <c r="K10626" t="s">
        <v>15085</v>
      </c>
      <c r="L10626" t="s">
        <v>15079</v>
      </c>
      <c r="M10626" t="s">
        <v>15086</v>
      </c>
      <c r="N10626" s="126"/>
      <c r="Q10626" t="s">
        <v>15084</v>
      </c>
      <c r="R10626" t="s">
        <v>20220</v>
      </c>
      <c r="S10626" s="120">
        <v>0.6</v>
      </c>
      <c r="U10626"/>
    </row>
    <row r="10627" spans="1:21">
      <c r="A10627">
        <v>10626</v>
      </c>
      <c r="B10627" s="1" t="s">
        <v>9105</v>
      </c>
      <c r="C10627" s="1" t="s">
        <v>12635</v>
      </c>
      <c r="D10627" s="1" t="s">
        <v>3396</v>
      </c>
      <c r="E10627" t="s">
        <v>642</v>
      </c>
      <c r="F10627" t="s">
        <v>15078</v>
      </c>
      <c r="G10627" t="s">
        <v>39</v>
      </c>
      <c r="H10627" t="s">
        <v>12637</v>
      </c>
      <c r="I10627" t="s">
        <v>14995</v>
      </c>
      <c r="J10627" s="1">
        <v>5</v>
      </c>
      <c r="K10627" t="s">
        <v>15035</v>
      </c>
      <c r="L10627" t="s">
        <v>15079</v>
      </c>
      <c r="M10627" t="s">
        <v>15036</v>
      </c>
      <c r="N10627" s="126"/>
      <c r="Q10627" t="s">
        <v>9105</v>
      </c>
      <c r="R10627" t="s">
        <v>20213</v>
      </c>
      <c r="S10627" s="120">
        <v>0.6</v>
      </c>
      <c r="U10627"/>
    </row>
    <row r="10628" spans="1:21">
      <c r="A10628">
        <v>10627</v>
      </c>
      <c r="B10628" s="1" t="s">
        <v>15087</v>
      </c>
      <c r="C10628" s="1" t="s">
        <v>12635</v>
      </c>
      <c r="D10628" s="1" t="s">
        <v>3396</v>
      </c>
      <c r="E10628" t="s">
        <v>642</v>
      </c>
      <c r="F10628" t="s">
        <v>15078</v>
      </c>
      <c r="G10628" t="s">
        <v>39</v>
      </c>
      <c r="H10628" t="s">
        <v>12637</v>
      </c>
      <c r="I10628" t="s">
        <v>14995</v>
      </c>
      <c r="J10628" s="1">
        <v>7</v>
      </c>
      <c r="K10628" t="s">
        <v>15085</v>
      </c>
      <c r="L10628" t="s">
        <v>15079</v>
      </c>
      <c r="M10628" t="s">
        <v>15086</v>
      </c>
      <c r="N10628" s="126"/>
      <c r="Q10628" t="s">
        <v>15087</v>
      </c>
      <c r="R10628" t="s">
        <v>20220</v>
      </c>
      <c r="S10628" s="120">
        <v>0.6</v>
      </c>
      <c r="U10628"/>
    </row>
    <row r="10629" spans="1:21">
      <c r="A10629">
        <v>10628</v>
      </c>
      <c r="B10629" s="1" t="s">
        <v>12630</v>
      </c>
      <c r="C10629" s="1" t="s">
        <v>12623</v>
      </c>
      <c r="D10629" s="1" t="s">
        <v>3396</v>
      </c>
      <c r="E10629" t="s">
        <v>769</v>
      </c>
      <c r="F10629" t="s">
        <v>15088</v>
      </c>
      <c r="G10629" t="s">
        <v>39</v>
      </c>
      <c r="H10629" t="s">
        <v>12625</v>
      </c>
      <c r="I10629" t="s">
        <v>14995</v>
      </c>
      <c r="J10629" s="1">
        <v>7</v>
      </c>
      <c r="K10629" t="s">
        <v>15089</v>
      </c>
      <c r="L10629" t="s">
        <v>15090</v>
      </c>
      <c r="M10629" t="s">
        <v>15091</v>
      </c>
      <c r="N10629" s="126"/>
      <c r="Q10629" t="s">
        <v>12630</v>
      </c>
      <c r="R10629" t="s">
        <v>20221</v>
      </c>
      <c r="S10629" s="120">
        <v>0.6</v>
      </c>
      <c r="U10629"/>
    </row>
    <row r="10630" spans="1:21">
      <c r="A10630">
        <v>10629</v>
      </c>
      <c r="B10630" s="1" t="s">
        <v>8976</v>
      </c>
      <c r="C10630" s="1" t="s">
        <v>12623</v>
      </c>
      <c r="D10630" s="1" t="s">
        <v>3396</v>
      </c>
      <c r="E10630" t="s">
        <v>769</v>
      </c>
      <c r="F10630" t="s">
        <v>15088</v>
      </c>
      <c r="G10630" t="s">
        <v>39</v>
      </c>
      <c r="H10630" t="s">
        <v>12625</v>
      </c>
      <c r="I10630" t="s">
        <v>14995</v>
      </c>
      <c r="J10630" s="1">
        <v>7</v>
      </c>
      <c r="K10630" t="s">
        <v>15089</v>
      </c>
      <c r="L10630" t="s">
        <v>15090</v>
      </c>
      <c r="M10630" t="s">
        <v>15091</v>
      </c>
      <c r="N10630" s="126"/>
      <c r="Q10630" t="s">
        <v>8976</v>
      </c>
      <c r="R10630" t="s">
        <v>20221</v>
      </c>
      <c r="S10630" s="120">
        <v>0.6</v>
      </c>
      <c r="U10630"/>
    </row>
    <row r="10631" spans="1:21">
      <c r="A10631">
        <v>10630</v>
      </c>
      <c r="B10631" s="1" t="s">
        <v>15092</v>
      </c>
      <c r="C10631" s="1" t="s">
        <v>12623</v>
      </c>
      <c r="D10631" s="1" t="s">
        <v>3396</v>
      </c>
      <c r="E10631" t="s">
        <v>769</v>
      </c>
      <c r="F10631" t="s">
        <v>15088</v>
      </c>
      <c r="G10631" t="s">
        <v>39</v>
      </c>
      <c r="H10631" t="s">
        <v>12625</v>
      </c>
      <c r="I10631" t="s">
        <v>14995</v>
      </c>
      <c r="J10631" s="1">
        <v>7</v>
      </c>
      <c r="K10631" t="s">
        <v>15089</v>
      </c>
      <c r="L10631" t="s">
        <v>15090</v>
      </c>
      <c r="M10631" t="s">
        <v>15091</v>
      </c>
      <c r="N10631" s="126"/>
      <c r="Q10631" t="s">
        <v>15092</v>
      </c>
      <c r="R10631" t="s">
        <v>20221</v>
      </c>
      <c r="S10631" s="120">
        <v>0.6</v>
      </c>
      <c r="U10631"/>
    </row>
    <row r="10632" spans="1:21">
      <c r="A10632">
        <v>10631</v>
      </c>
      <c r="B10632" s="1" t="s">
        <v>15093</v>
      </c>
      <c r="C10632" s="1" t="s">
        <v>12635</v>
      </c>
      <c r="D10632" s="1" t="s">
        <v>3396</v>
      </c>
      <c r="E10632" t="s">
        <v>769</v>
      </c>
      <c r="F10632" t="s">
        <v>15094</v>
      </c>
      <c r="G10632" t="s">
        <v>39</v>
      </c>
      <c r="H10632" t="s">
        <v>12637</v>
      </c>
      <c r="I10632" t="s">
        <v>14995</v>
      </c>
      <c r="J10632" s="1">
        <v>7</v>
      </c>
      <c r="K10632" t="s">
        <v>15085</v>
      </c>
      <c r="L10632" t="s">
        <v>15095</v>
      </c>
      <c r="M10632" t="s">
        <v>15086</v>
      </c>
      <c r="N10632" s="126"/>
      <c r="Q10632" t="s">
        <v>15093</v>
      </c>
      <c r="R10632" t="s">
        <v>20220</v>
      </c>
      <c r="S10632" s="120">
        <v>0.6</v>
      </c>
      <c r="U10632"/>
    </row>
    <row r="10633" spans="1:21">
      <c r="A10633">
        <v>10632</v>
      </c>
      <c r="B10633" s="1" t="s">
        <v>15096</v>
      </c>
      <c r="C10633" s="1" t="s">
        <v>12635</v>
      </c>
      <c r="D10633" s="1" t="s">
        <v>3396</v>
      </c>
      <c r="E10633" t="s">
        <v>769</v>
      </c>
      <c r="F10633" t="s">
        <v>15094</v>
      </c>
      <c r="G10633" t="s">
        <v>39</v>
      </c>
      <c r="H10633" t="s">
        <v>12637</v>
      </c>
      <c r="I10633" t="s">
        <v>14995</v>
      </c>
      <c r="J10633" s="1">
        <v>7</v>
      </c>
      <c r="K10633" t="s">
        <v>15085</v>
      </c>
      <c r="L10633" t="s">
        <v>15095</v>
      </c>
      <c r="M10633" t="s">
        <v>15086</v>
      </c>
      <c r="N10633" s="126"/>
      <c r="Q10633" t="s">
        <v>15096</v>
      </c>
      <c r="R10633" t="s">
        <v>20220</v>
      </c>
      <c r="S10633" s="120">
        <v>0.6</v>
      </c>
      <c r="U10633"/>
    </row>
    <row r="10634" spans="1:21">
      <c r="A10634">
        <v>10633</v>
      </c>
      <c r="B10634" s="1" t="s">
        <v>15097</v>
      </c>
      <c r="C10634" s="1" t="s">
        <v>12635</v>
      </c>
      <c r="D10634" s="1" t="s">
        <v>3396</v>
      </c>
      <c r="E10634" t="s">
        <v>769</v>
      </c>
      <c r="F10634" t="s">
        <v>15094</v>
      </c>
      <c r="G10634" t="s">
        <v>39</v>
      </c>
      <c r="H10634" t="s">
        <v>12637</v>
      </c>
      <c r="I10634" t="s">
        <v>14995</v>
      </c>
      <c r="J10634" s="1">
        <v>7</v>
      </c>
      <c r="K10634" t="s">
        <v>15085</v>
      </c>
      <c r="L10634" t="s">
        <v>15095</v>
      </c>
      <c r="M10634" t="s">
        <v>15086</v>
      </c>
      <c r="N10634" s="126"/>
      <c r="Q10634" t="s">
        <v>15097</v>
      </c>
      <c r="R10634" t="s">
        <v>20220</v>
      </c>
      <c r="S10634" s="120">
        <v>0.6</v>
      </c>
      <c r="U10634"/>
    </row>
    <row r="10635" spans="1:21">
      <c r="A10635">
        <v>10634</v>
      </c>
      <c r="B10635" s="1" t="s">
        <v>15098</v>
      </c>
      <c r="C10635" s="1" t="s">
        <v>12635</v>
      </c>
      <c r="D10635" s="1" t="s">
        <v>3396</v>
      </c>
      <c r="E10635" t="s">
        <v>769</v>
      </c>
      <c r="F10635" t="s">
        <v>15094</v>
      </c>
      <c r="G10635" t="s">
        <v>39</v>
      </c>
      <c r="H10635" t="s">
        <v>12637</v>
      </c>
      <c r="I10635" t="s">
        <v>14995</v>
      </c>
      <c r="J10635" s="1">
        <v>7</v>
      </c>
      <c r="K10635" t="s">
        <v>15085</v>
      </c>
      <c r="L10635" t="s">
        <v>15095</v>
      </c>
      <c r="M10635" t="s">
        <v>15086</v>
      </c>
      <c r="N10635" s="126">
        <v>0.1</v>
      </c>
      <c r="Q10635" t="s">
        <v>15098</v>
      </c>
      <c r="R10635" t="s">
        <v>20220</v>
      </c>
      <c r="S10635" s="120">
        <v>0.6</v>
      </c>
      <c r="U10635"/>
    </row>
    <row r="10636" spans="1:21">
      <c r="A10636">
        <v>10635</v>
      </c>
      <c r="B10636" s="1" t="s">
        <v>15099</v>
      </c>
      <c r="C10636" s="1" t="s">
        <v>12635</v>
      </c>
      <c r="D10636" s="1" t="s">
        <v>3396</v>
      </c>
      <c r="E10636" t="s">
        <v>769</v>
      </c>
      <c r="F10636" t="s">
        <v>15094</v>
      </c>
      <c r="G10636" t="s">
        <v>39</v>
      </c>
      <c r="H10636" t="s">
        <v>12637</v>
      </c>
      <c r="I10636" t="s">
        <v>14995</v>
      </c>
      <c r="J10636" s="1">
        <v>7</v>
      </c>
      <c r="K10636" t="s">
        <v>15085</v>
      </c>
      <c r="L10636" t="s">
        <v>15095</v>
      </c>
      <c r="M10636" t="s">
        <v>15086</v>
      </c>
      <c r="N10636" s="126">
        <v>0.1</v>
      </c>
      <c r="Q10636" t="s">
        <v>15099</v>
      </c>
      <c r="R10636" t="s">
        <v>20220</v>
      </c>
      <c r="S10636" s="120">
        <v>0.6</v>
      </c>
      <c r="U10636"/>
    </row>
    <row r="10637" spans="1:21">
      <c r="A10637">
        <v>10636</v>
      </c>
      <c r="B10637" s="1" t="s">
        <v>15100</v>
      </c>
      <c r="C10637" s="1" t="s">
        <v>12635</v>
      </c>
      <c r="D10637" s="1" t="s">
        <v>3396</v>
      </c>
      <c r="E10637" t="s">
        <v>769</v>
      </c>
      <c r="F10637" t="s">
        <v>15094</v>
      </c>
      <c r="G10637" t="s">
        <v>39</v>
      </c>
      <c r="H10637" t="s">
        <v>12637</v>
      </c>
      <c r="I10637" t="s">
        <v>14995</v>
      </c>
      <c r="J10637" s="1">
        <v>7</v>
      </c>
      <c r="K10637" t="s">
        <v>15085</v>
      </c>
      <c r="L10637" t="s">
        <v>15095</v>
      </c>
      <c r="M10637" t="s">
        <v>15086</v>
      </c>
      <c r="N10637" s="126">
        <v>0.1</v>
      </c>
      <c r="Q10637" t="s">
        <v>15100</v>
      </c>
      <c r="R10637" t="s">
        <v>20220</v>
      </c>
      <c r="S10637" s="120">
        <v>0.6</v>
      </c>
      <c r="U10637"/>
    </row>
    <row r="10638" spans="1:21">
      <c r="A10638">
        <v>10637</v>
      </c>
      <c r="B10638" s="1" t="s">
        <v>15080</v>
      </c>
      <c r="C10638" s="1" t="s">
        <v>12635</v>
      </c>
      <c r="D10638" s="1" t="s">
        <v>3396</v>
      </c>
      <c r="E10638" t="s">
        <v>769</v>
      </c>
      <c r="F10638" t="s">
        <v>15094</v>
      </c>
      <c r="G10638" t="s">
        <v>39</v>
      </c>
      <c r="H10638" t="s">
        <v>12637</v>
      </c>
      <c r="I10638" t="s">
        <v>14995</v>
      </c>
      <c r="J10638" s="1">
        <v>7</v>
      </c>
      <c r="K10638" t="s">
        <v>15085</v>
      </c>
      <c r="L10638" t="s">
        <v>15095</v>
      </c>
      <c r="M10638" t="s">
        <v>15086</v>
      </c>
      <c r="N10638" s="126">
        <v>0.01</v>
      </c>
      <c r="Q10638" t="s">
        <v>15080</v>
      </c>
      <c r="R10638" t="s">
        <v>20220</v>
      </c>
      <c r="S10638" s="120">
        <v>0.6</v>
      </c>
      <c r="U10638"/>
    </row>
    <row r="10639" spans="1:21">
      <c r="A10639">
        <v>10638</v>
      </c>
      <c r="B10639" s="1" t="s">
        <v>15101</v>
      </c>
      <c r="C10639" s="1" t="s">
        <v>14697</v>
      </c>
      <c r="D10639" s="1" t="s">
        <v>15101</v>
      </c>
      <c r="E10639" t="s">
        <v>642</v>
      </c>
      <c r="F10639" t="s">
        <v>15102</v>
      </c>
      <c r="G10639" t="s">
        <v>39</v>
      </c>
      <c r="H10639" t="s">
        <v>14699</v>
      </c>
      <c r="I10639" t="s">
        <v>15103</v>
      </c>
      <c r="J10639" s="1">
        <v>5</v>
      </c>
      <c r="K10639" t="s">
        <v>15104</v>
      </c>
      <c r="L10639" t="s">
        <v>15105</v>
      </c>
      <c r="M10639" t="s">
        <v>15106</v>
      </c>
      <c r="N10639" s="126">
        <v>0.02</v>
      </c>
      <c r="Q10639" t="s">
        <v>15101</v>
      </c>
      <c r="R10639" t="s">
        <v>20222</v>
      </c>
      <c r="S10639" s="120">
        <v>0.6</v>
      </c>
      <c r="U10639"/>
    </row>
    <row r="10640" spans="1:21">
      <c r="A10640">
        <v>10639</v>
      </c>
      <c r="B10640" s="1" t="s">
        <v>15107</v>
      </c>
      <c r="C10640" s="1" t="s">
        <v>14697</v>
      </c>
      <c r="D10640" s="1" t="s">
        <v>15101</v>
      </c>
      <c r="E10640" t="s">
        <v>642</v>
      </c>
      <c r="F10640" t="s">
        <v>15102</v>
      </c>
      <c r="G10640" t="s">
        <v>39</v>
      </c>
      <c r="H10640" t="s">
        <v>14699</v>
      </c>
      <c r="I10640" t="s">
        <v>15103</v>
      </c>
      <c r="J10640" s="1">
        <v>5</v>
      </c>
      <c r="K10640" t="s">
        <v>15104</v>
      </c>
      <c r="L10640" t="s">
        <v>15105</v>
      </c>
      <c r="M10640" t="s">
        <v>15106</v>
      </c>
      <c r="N10640" s="126">
        <v>0.1</v>
      </c>
      <c r="Q10640" t="s">
        <v>15107</v>
      </c>
      <c r="R10640" t="s">
        <v>20222</v>
      </c>
      <c r="S10640" s="120">
        <v>0.6</v>
      </c>
      <c r="U10640"/>
    </row>
  </sheetData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1312-0FEC-401C-B962-3486A50A6EDF}">
  <sheetPr>
    <tabColor rgb="FFFF0000"/>
  </sheetPr>
  <dimension ref="A1:S21"/>
  <sheetViews>
    <sheetView showGridLines="0" zoomScale="90" zoomScaleNormal="90" workbookViewId="0">
      <pane ySplit="3" topLeftCell="A4" activePane="bottomLeft" state="frozen"/>
      <selection activeCell="L6" sqref="L6"/>
      <selection pane="bottomLeft" activeCell="H3" sqref="H3:I21"/>
    </sheetView>
  </sheetViews>
  <sheetFormatPr defaultColWidth="8.08203125" defaultRowHeight="30"/>
  <cols>
    <col min="1" max="1" width="8" style="12" customWidth="1"/>
    <col min="2" max="9" width="10.6640625" style="14" customWidth="1"/>
    <col min="10" max="10" width="23.33203125" style="14" customWidth="1"/>
    <col min="11" max="11" width="8.08203125" style="12"/>
    <col min="12" max="18" width="10.6640625" style="12" customWidth="1"/>
    <col min="19" max="19" width="12.1640625" style="12" customWidth="1"/>
    <col min="20" max="16384" width="8.08203125" style="13"/>
  </cols>
  <sheetData>
    <row r="1" spans="1:19">
      <c r="A1" s="11">
        <f xml:space="preserve"> COLUMN()</f>
        <v>1</v>
      </c>
      <c r="B1" s="11">
        <f t="shared" ref="B1:J1" si="0" xml:space="preserve"> COLUMN()</f>
        <v>2</v>
      </c>
      <c r="C1" s="11">
        <f t="shared" si="0"/>
        <v>3</v>
      </c>
      <c r="D1" s="11">
        <f t="shared" si="0"/>
        <v>4</v>
      </c>
      <c r="E1" s="11">
        <f t="shared" si="0"/>
        <v>5</v>
      </c>
      <c r="F1" s="11">
        <f t="shared" si="0"/>
        <v>6</v>
      </c>
      <c r="G1" s="11"/>
      <c r="H1" s="11">
        <f t="shared" si="0"/>
        <v>8</v>
      </c>
      <c r="I1" s="11">
        <f t="shared" si="0"/>
        <v>9</v>
      </c>
      <c r="J1" s="11">
        <f t="shared" si="0"/>
        <v>10</v>
      </c>
    </row>
    <row r="2" spans="1:19" ht="10.5" customHeight="1"/>
    <row r="3" spans="1:19" s="17" customFormat="1">
      <c r="A3" s="29" t="s">
        <v>22</v>
      </c>
      <c r="B3" s="30" t="s">
        <v>15108</v>
      </c>
      <c r="C3" s="30" t="s">
        <v>15109</v>
      </c>
      <c r="D3" s="30" t="s">
        <v>15110</v>
      </c>
      <c r="E3" s="31" t="s">
        <v>15111</v>
      </c>
      <c r="F3" s="31" t="s">
        <v>15112</v>
      </c>
      <c r="G3" s="31" t="s">
        <v>16017</v>
      </c>
      <c r="H3" s="30" t="s">
        <v>15113</v>
      </c>
      <c r="I3" s="30" t="s">
        <v>15114</v>
      </c>
      <c r="J3" s="32" t="s">
        <v>15115</v>
      </c>
      <c r="K3" s="12"/>
      <c r="L3" s="12"/>
      <c r="M3" s="12"/>
      <c r="N3" s="12"/>
      <c r="O3" s="12"/>
      <c r="P3" s="12"/>
      <c r="Q3" s="12"/>
      <c r="R3" s="12"/>
      <c r="S3" s="12"/>
    </row>
    <row r="4" spans="1:19">
      <c r="A4" s="28">
        <v>1</v>
      </c>
      <c r="B4" s="34" t="s">
        <v>15116</v>
      </c>
      <c r="C4" s="34" t="s">
        <v>67</v>
      </c>
      <c r="D4" s="34" t="s">
        <v>15116</v>
      </c>
      <c r="E4" s="34" t="s">
        <v>15116</v>
      </c>
      <c r="F4" s="34" t="s">
        <v>15116</v>
      </c>
      <c r="G4" s="34"/>
      <c r="H4" s="34" t="s">
        <v>15117</v>
      </c>
      <c r="I4" s="19" t="s">
        <v>64</v>
      </c>
      <c r="J4" s="145"/>
    </row>
    <row r="5" spans="1:19">
      <c r="A5" s="28">
        <v>2</v>
      </c>
      <c r="B5" s="34" t="s">
        <v>74</v>
      </c>
      <c r="C5" s="35" t="s">
        <v>74</v>
      </c>
      <c r="D5" s="34" t="s">
        <v>74</v>
      </c>
      <c r="E5" s="34" t="s">
        <v>74</v>
      </c>
      <c r="F5" s="34" t="s">
        <v>354</v>
      </c>
      <c r="G5" s="34"/>
      <c r="H5" s="34" t="s">
        <v>15118</v>
      </c>
      <c r="I5" s="19" t="s">
        <v>72</v>
      </c>
      <c r="J5" s="145"/>
    </row>
    <row r="6" spans="1:19">
      <c r="A6" s="28">
        <v>3</v>
      </c>
      <c r="B6" s="34" t="s">
        <v>80</v>
      </c>
      <c r="C6" s="35" t="s">
        <v>80</v>
      </c>
      <c r="D6" s="34" t="s">
        <v>80</v>
      </c>
      <c r="E6" s="34" t="s">
        <v>80</v>
      </c>
      <c r="F6" s="34" t="s">
        <v>595</v>
      </c>
      <c r="G6" s="34"/>
      <c r="H6" s="34" t="s">
        <v>15119</v>
      </c>
      <c r="I6" s="19" t="s">
        <v>78</v>
      </c>
      <c r="J6" s="145"/>
    </row>
    <row r="7" spans="1:19">
      <c r="A7" s="28">
        <v>4</v>
      </c>
      <c r="B7" s="34" t="s">
        <v>89</v>
      </c>
      <c r="C7" s="35" t="s">
        <v>15120</v>
      </c>
      <c r="D7" s="34" t="s">
        <v>89</v>
      </c>
      <c r="E7" s="34" t="s">
        <v>89</v>
      </c>
      <c r="F7" s="34" t="s">
        <v>80</v>
      </c>
      <c r="G7" s="34"/>
      <c r="H7" s="34" t="s">
        <v>15121</v>
      </c>
      <c r="I7" s="19" t="s">
        <v>87</v>
      </c>
      <c r="J7" s="145"/>
    </row>
    <row r="8" spans="1:19">
      <c r="A8" s="28">
        <v>5</v>
      </c>
      <c r="B8" s="34" t="s">
        <v>107</v>
      </c>
      <c r="C8" s="34" t="s">
        <v>107</v>
      </c>
      <c r="D8" s="34" t="s">
        <v>107</v>
      </c>
      <c r="E8" s="34" t="s">
        <v>107</v>
      </c>
      <c r="F8" s="34" t="s">
        <v>15122</v>
      </c>
      <c r="G8" s="34"/>
      <c r="H8" s="34" t="s">
        <v>15123</v>
      </c>
      <c r="I8" s="19" t="s">
        <v>105</v>
      </c>
      <c r="J8" s="145"/>
    </row>
    <row r="9" spans="1:19">
      <c r="A9" s="28">
        <v>6</v>
      </c>
      <c r="B9" s="34" t="s">
        <v>123</v>
      </c>
      <c r="C9" s="34" t="s">
        <v>15124</v>
      </c>
      <c r="D9" s="34" t="s">
        <v>123</v>
      </c>
      <c r="E9" s="34" t="s">
        <v>123</v>
      </c>
      <c r="F9" s="34" t="s">
        <v>74</v>
      </c>
      <c r="G9" s="34"/>
      <c r="H9" s="34" t="s">
        <v>15125</v>
      </c>
      <c r="I9" s="19" t="s">
        <v>121</v>
      </c>
      <c r="J9" s="145"/>
    </row>
    <row r="10" spans="1:19">
      <c r="A10" s="28">
        <v>7</v>
      </c>
      <c r="B10" s="34" t="s">
        <v>135</v>
      </c>
      <c r="C10" s="34" t="s">
        <v>15126</v>
      </c>
      <c r="D10" s="34" t="s">
        <v>135</v>
      </c>
      <c r="E10" s="34" t="s">
        <v>135</v>
      </c>
      <c r="F10" s="34" t="s">
        <v>107</v>
      </c>
      <c r="G10" s="34"/>
      <c r="H10" s="34" t="s">
        <v>15127</v>
      </c>
      <c r="I10" s="19" t="s">
        <v>133</v>
      </c>
      <c r="J10" s="145"/>
      <c r="L10" s="15" t="s">
        <v>15128</v>
      </c>
      <c r="M10" s="15" t="s">
        <v>15108</v>
      </c>
      <c r="N10" s="15" t="s">
        <v>15109</v>
      </c>
      <c r="O10" s="15" t="s">
        <v>15110</v>
      </c>
      <c r="P10" s="15" t="s">
        <v>15111</v>
      </c>
      <c r="Q10" s="15" t="s">
        <v>15112</v>
      </c>
      <c r="R10" s="15" t="s">
        <v>15113</v>
      </c>
      <c r="S10" s="15" t="s">
        <v>15114</v>
      </c>
    </row>
    <row r="11" spans="1:19">
      <c r="A11" s="28">
        <v>8</v>
      </c>
      <c r="B11" s="36" t="s">
        <v>15129</v>
      </c>
      <c r="C11" s="34" t="s">
        <v>15130</v>
      </c>
      <c r="D11" s="34" t="s">
        <v>15131</v>
      </c>
      <c r="E11" s="34" t="s">
        <v>15132</v>
      </c>
      <c r="F11" s="34" t="s">
        <v>49</v>
      </c>
      <c r="G11" s="34"/>
      <c r="H11" s="34" t="s">
        <v>15133</v>
      </c>
      <c r="I11" s="19" t="s">
        <v>47</v>
      </c>
      <c r="J11" s="145"/>
      <c r="L11" s="18">
        <v>8</v>
      </c>
      <c r="M11" s="36" t="s">
        <v>15134</v>
      </c>
      <c r="N11" s="34" t="s">
        <v>15135</v>
      </c>
      <c r="O11" s="34" t="s">
        <v>15136</v>
      </c>
      <c r="P11" s="34" t="s">
        <v>15137</v>
      </c>
      <c r="Q11" s="34" t="s">
        <v>15138</v>
      </c>
      <c r="R11" s="34" t="s">
        <v>15139</v>
      </c>
      <c r="S11" s="19" t="s">
        <v>47</v>
      </c>
    </row>
    <row r="12" spans="1:19">
      <c r="A12" s="28">
        <v>9</v>
      </c>
      <c r="B12" s="36" t="s">
        <v>803</v>
      </c>
      <c r="C12" s="34" t="s">
        <v>15140</v>
      </c>
      <c r="D12" s="34" t="s">
        <v>803</v>
      </c>
      <c r="E12" s="34" t="s">
        <v>803</v>
      </c>
      <c r="F12" s="34" t="s">
        <v>15141</v>
      </c>
      <c r="G12" s="34"/>
      <c r="H12" s="34" t="s">
        <v>15142</v>
      </c>
      <c r="I12" s="19" t="s">
        <v>801</v>
      </c>
      <c r="J12" s="145"/>
      <c r="L12" s="39">
        <v>9</v>
      </c>
      <c r="M12" s="40" t="s">
        <v>15143</v>
      </c>
      <c r="N12" s="41" t="s">
        <v>15144</v>
      </c>
      <c r="O12" s="41" t="s">
        <v>15143</v>
      </c>
      <c r="P12" s="41" t="s">
        <v>15143</v>
      </c>
      <c r="Q12" s="41" t="s">
        <v>15145</v>
      </c>
      <c r="R12" s="41" t="s">
        <v>15146</v>
      </c>
      <c r="S12" s="42" t="s">
        <v>801</v>
      </c>
    </row>
    <row r="13" spans="1:19">
      <c r="A13" s="28">
        <v>10</v>
      </c>
      <c r="B13" s="36" t="s">
        <v>166</v>
      </c>
      <c r="C13" s="34" t="s">
        <v>166</v>
      </c>
      <c r="D13" s="34" t="s">
        <v>166</v>
      </c>
      <c r="E13" s="34" t="s">
        <v>166</v>
      </c>
      <c r="F13" s="34" t="s">
        <v>166</v>
      </c>
      <c r="G13" s="34"/>
      <c r="H13" s="34" t="s">
        <v>15147</v>
      </c>
      <c r="I13" s="19" t="s">
        <v>164</v>
      </c>
      <c r="J13" s="145"/>
      <c r="L13" s="18">
        <v>10</v>
      </c>
      <c r="M13" s="36" t="s">
        <v>15148</v>
      </c>
      <c r="N13" s="34" t="s">
        <v>15149</v>
      </c>
      <c r="O13" s="34" t="s">
        <v>15148</v>
      </c>
      <c r="P13" s="34" t="s">
        <v>15148</v>
      </c>
      <c r="Q13" s="34" t="s">
        <v>15148</v>
      </c>
      <c r="R13" s="34" t="s">
        <v>15150</v>
      </c>
      <c r="S13" s="19" t="s">
        <v>164</v>
      </c>
    </row>
    <row r="14" spans="1:19">
      <c r="A14" s="28">
        <v>11</v>
      </c>
      <c r="B14" s="149" t="s">
        <v>15151</v>
      </c>
      <c r="C14" s="35"/>
      <c r="D14" s="35"/>
      <c r="E14" s="35"/>
      <c r="F14" s="35"/>
      <c r="G14" s="35"/>
      <c r="H14" s="35"/>
      <c r="I14" s="19" t="s">
        <v>175</v>
      </c>
      <c r="J14" s="145"/>
    </row>
    <row r="15" spans="1:19">
      <c r="A15" s="28">
        <v>12</v>
      </c>
      <c r="B15" s="34" t="s">
        <v>15152</v>
      </c>
      <c r="C15" s="34" t="s">
        <v>354</v>
      </c>
      <c r="D15" s="34" t="s">
        <v>15152</v>
      </c>
      <c r="E15" s="34" t="s">
        <v>15152</v>
      </c>
      <c r="F15" s="34" t="s">
        <v>15153</v>
      </c>
      <c r="G15" s="34"/>
      <c r="H15" s="34" t="s">
        <v>15154</v>
      </c>
      <c r="I15" s="19" t="s">
        <v>352</v>
      </c>
      <c r="J15" s="145"/>
    </row>
    <row r="16" spans="1:19">
      <c r="A16" s="28">
        <v>13</v>
      </c>
      <c r="B16" s="34" t="s">
        <v>15155</v>
      </c>
      <c r="C16" s="34" t="s">
        <v>15156</v>
      </c>
      <c r="D16" s="34" t="s">
        <v>15155</v>
      </c>
      <c r="E16" s="34" t="s">
        <v>15155</v>
      </c>
      <c r="F16" s="34" t="s">
        <v>15157</v>
      </c>
      <c r="G16" s="34"/>
      <c r="H16" s="34" t="s">
        <v>15158</v>
      </c>
      <c r="I16" s="19" t="s">
        <v>593</v>
      </c>
      <c r="J16" s="145"/>
      <c r="L16" s="15" t="s">
        <v>15128</v>
      </c>
      <c r="M16" s="15" t="s">
        <v>15108</v>
      </c>
      <c r="N16" s="15" t="s">
        <v>15109</v>
      </c>
      <c r="O16" s="15" t="s">
        <v>15110</v>
      </c>
      <c r="P16" s="16" t="s">
        <v>15111</v>
      </c>
      <c r="Q16" s="16" t="s">
        <v>15112</v>
      </c>
      <c r="R16" s="15" t="s">
        <v>15113</v>
      </c>
      <c r="S16" s="15" t="s">
        <v>15114</v>
      </c>
    </row>
    <row r="17" spans="1:19">
      <c r="A17" s="28">
        <v>14</v>
      </c>
      <c r="B17" s="36" t="s">
        <v>15159</v>
      </c>
      <c r="C17" s="34" t="s">
        <v>15160</v>
      </c>
      <c r="D17" s="34" t="s">
        <v>15161</v>
      </c>
      <c r="E17" s="34" t="s">
        <v>15162</v>
      </c>
      <c r="F17" s="34" t="s">
        <v>40</v>
      </c>
      <c r="G17" s="34"/>
      <c r="H17" s="34" t="s">
        <v>15163</v>
      </c>
      <c r="I17" s="19" t="s">
        <v>36</v>
      </c>
      <c r="J17" s="145"/>
      <c r="L17" s="18">
        <v>14</v>
      </c>
      <c r="M17" s="36" t="s">
        <v>15164</v>
      </c>
      <c r="N17" s="34" t="s">
        <v>15165</v>
      </c>
      <c r="O17" s="34" t="s">
        <v>15166</v>
      </c>
      <c r="P17" s="34" t="s">
        <v>15167</v>
      </c>
      <c r="Q17" s="34" t="s">
        <v>15164</v>
      </c>
      <c r="R17" s="34" t="s">
        <v>15168</v>
      </c>
      <c r="S17" s="19" t="s">
        <v>36</v>
      </c>
    </row>
    <row r="18" spans="1:19">
      <c r="A18" s="28">
        <v>15</v>
      </c>
      <c r="B18" s="34" t="s">
        <v>203</v>
      </c>
      <c r="C18" s="35" t="s">
        <v>203</v>
      </c>
      <c r="D18" s="34" t="s">
        <v>203</v>
      </c>
      <c r="E18" s="34" t="s">
        <v>203</v>
      </c>
      <c r="F18" s="34" t="s">
        <v>203</v>
      </c>
      <c r="G18" s="34"/>
      <c r="H18" s="34" t="s">
        <v>15169</v>
      </c>
      <c r="I18" s="19" t="s">
        <v>201</v>
      </c>
      <c r="J18" s="145"/>
    </row>
    <row r="19" spans="1:19">
      <c r="A19" s="28">
        <v>16</v>
      </c>
      <c r="B19" s="37" t="s">
        <v>15170</v>
      </c>
      <c r="C19" s="37" t="s">
        <v>12637</v>
      </c>
      <c r="D19" s="37" t="s">
        <v>15170</v>
      </c>
      <c r="E19" s="37" t="s">
        <v>15170</v>
      </c>
      <c r="F19" s="37" t="s">
        <v>15171</v>
      </c>
      <c r="G19" s="37"/>
      <c r="H19" s="37" t="s">
        <v>15172</v>
      </c>
      <c r="I19" s="144" t="s">
        <v>15173</v>
      </c>
      <c r="J19" s="145" t="s">
        <v>15174</v>
      </c>
    </row>
    <row r="20" spans="1:19">
      <c r="A20" s="28">
        <v>17</v>
      </c>
      <c r="B20" s="37" t="s">
        <v>15175</v>
      </c>
      <c r="C20" s="37" t="s">
        <v>12625</v>
      </c>
      <c r="D20" s="37" t="s">
        <v>15175</v>
      </c>
      <c r="E20" s="37" t="s">
        <v>15175</v>
      </c>
      <c r="F20" s="37" t="s">
        <v>15176</v>
      </c>
      <c r="G20" s="37"/>
      <c r="H20" s="37" t="s">
        <v>15177</v>
      </c>
      <c r="I20" s="144" t="s">
        <v>15178</v>
      </c>
      <c r="J20" s="146" t="s">
        <v>15179</v>
      </c>
    </row>
    <row r="21" spans="1:19">
      <c r="A21" s="33">
        <v>18</v>
      </c>
      <c r="B21" s="38" t="s">
        <v>15180</v>
      </c>
      <c r="C21" s="38" t="s">
        <v>15181</v>
      </c>
      <c r="D21" s="38" t="s">
        <v>15180</v>
      </c>
      <c r="E21" s="38" t="s">
        <v>15180</v>
      </c>
      <c r="F21" s="38" t="s">
        <v>15182</v>
      </c>
      <c r="G21" s="38"/>
      <c r="H21" s="38" t="s">
        <v>15183</v>
      </c>
      <c r="I21" s="147" t="s">
        <v>15184</v>
      </c>
      <c r="J21" s="148" t="s">
        <v>15185</v>
      </c>
    </row>
  </sheetData>
  <phoneticPr fontId="16" type="noConversion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&amp;C&amp;"Arial,標準"&amp;Kffffff&amp;A</oddHeader>
    <oddFooter>&amp;C&amp;"Arial,標準"&amp;KffffffPage &amp;P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582DB-C68D-497A-8B25-FA307883BB90}">
  <sheetPr>
    <tabColor rgb="FFFF0000"/>
  </sheetPr>
  <dimension ref="A2:V102"/>
  <sheetViews>
    <sheetView topLeftCell="A23" workbookViewId="0">
      <selection activeCell="S33" sqref="S33"/>
    </sheetView>
  </sheetViews>
  <sheetFormatPr defaultRowHeight="25.5"/>
  <cols>
    <col min="2" max="2" width="4.33203125" bestFit="1" customWidth="1"/>
    <col min="3" max="4" width="9.5" customWidth="1"/>
    <col min="6" max="6" width="4.33203125" bestFit="1" customWidth="1"/>
    <col min="11" max="17" width="8.6640625" hidden="1" customWidth="1"/>
    <col min="18" max="18" width="0" hidden="1" customWidth="1"/>
    <col min="20" max="20" width="14.6640625" customWidth="1"/>
    <col min="22" max="22" width="26.33203125" customWidth="1"/>
  </cols>
  <sheetData>
    <row r="2" spans="1:22">
      <c r="B2" s="223" t="s">
        <v>16078</v>
      </c>
      <c r="C2" s="223" t="s">
        <v>16077</v>
      </c>
      <c r="D2" s="223" t="s">
        <v>5</v>
      </c>
      <c r="F2" s="225" t="s">
        <v>16078</v>
      </c>
      <c r="G2" s="225" t="s">
        <v>16074</v>
      </c>
      <c r="H2" s="225" t="s">
        <v>16075</v>
      </c>
      <c r="I2" s="225" t="s">
        <v>16076</v>
      </c>
      <c r="L2" s="216" t="s">
        <v>15192</v>
      </c>
      <c r="M2" s="216" t="s">
        <v>15191</v>
      </c>
    </row>
    <row r="3" spans="1:22" ht="30">
      <c r="A3" t="str">
        <f xml:space="preserve"> _xlfn.CONCAT(C3,"|")</f>
        <v>柳|</v>
      </c>
      <c r="B3" s="42">
        <v>1</v>
      </c>
      <c r="C3" s="42" t="s">
        <v>64</v>
      </c>
      <c r="D3" s="226" t="s">
        <v>15117</v>
      </c>
      <c r="F3" s="224">
        <v>1</v>
      </c>
      <c r="G3" s="42" t="str" cm="1">
        <f t="array" ref="G3:I52">_xlfn.HSTACK(_xlfn.TAKE(_xlfn.WRAPROWS(L3:L102, 2), , 1), _xlfn.WRAPROWS(M3:M102, 2))</f>
        <v>君</v>
      </c>
      <c r="H3" s="228" t="str">
        <v>ㄨㄣ</v>
      </c>
      <c r="I3" s="228" t="str">
        <v>ㄨㆵ</v>
      </c>
      <c r="J3" t="str">
        <f xml:space="preserve"> IF(I3=0, "", I3)</f>
        <v>ㄨㆵ</v>
      </c>
      <c r="L3" s="218" t="s">
        <v>65</v>
      </c>
      <c r="M3" s="217" t="s">
        <v>15195</v>
      </c>
      <c r="O3" s="218" t="s">
        <v>65</v>
      </c>
      <c r="P3" s="217" t="s">
        <v>15195</v>
      </c>
      <c r="Q3" s="219" t="s">
        <v>15198</v>
      </c>
      <c r="T3" t="str">
        <f xml:space="preserve"> _xlfn.CONCAT("{ """,C3,""": ", """", D3, """ }, ")</f>
        <v xml:space="preserve">{ "柳": "ㄌ" }, </v>
      </c>
      <c r="V3" t="str">
        <f xml:space="preserve"> _xlfn.CONCAT("{ """,G3,""": ", "[ ", """", H3, """,", """", J3, """ }, ")</f>
        <v xml:space="preserve">{ "君": [ "ㄨㄣ","ㄨㆵ" }, </v>
      </c>
    </row>
    <row r="4" spans="1:22" ht="30">
      <c r="A4" t="str">
        <f t="shared" ref="A4:A20" si="0" xml:space="preserve"> _xlfn.CONCAT(C4,"|")</f>
        <v>邊|</v>
      </c>
      <c r="B4" s="19">
        <v>2</v>
      </c>
      <c r="C4" s="19" t="s">
        <v>72</v>
      </c>
      <c r="D4" s="227" t="s">
        <v>15118</v>
      </c>
      <c r="F4" s="19">
        <v>2</v>
      </c>
      <c r="G4" s="19" t="str">
        <v>堅</v>
      </c>
      <c r="H4" s="229" t="str">
        <v>ㄧㄢ</v>
      </c>
      <c r="I4" s="229" t="str">
        <v>ㄧㄚㆵ</v>
      </c>
      <c r="J4" t="str">
        <f t="shared" ref="J4:J52" si="1" xml:space="preserve"> IF(I4=0, "", I4)</f>
        <v>ㄧㄚㆵ</v>
      </c>
      <c r="L4" s="220" t="s">
        <v>65</v>
      </c>
      <c r="M4" s="219" t="s">
        <v>15198</v>
      </c>
      <c r="O4" s="218" t="s">
        <v>37</v>
      </c>
      <c r="P4" s="217" t="s">
        <v>15200</v>
      </c>
      <c r="Q4" s="219" t="s">
        <v>15203</v>
      </c>
      <c r="T4" t="str">
        <f t="shared" ref="T4:T20" si="2" xml:space="preserve"> _xlfn.CONCAT("{ """,C4,""": ", """", D4, """ }, ")</f>
        <v xml:space="preserve">{ "邊": "ㄅ" }, </v>
      </c>
      <c r="V4" t="str">
        <f t="shared" ref="V4:V52" si="3" xml:space="preserve"> _xlfn.CONCAT("{ """,G4,""": ", "[ ", """", H4, """,", """", J4, """ }, ")</f>
        <v xml:space="preserve">{ "堅": [ "ㄧㄢ","ㄧㄚㆵ" }, </v>
      </c>
    </row>
    <row r="5" spans="1:22" ht="30">
      <c r="A5" t="str">
        <f t="shared" si="0"/>
        <v>求|</v>
      </c>
      <c r="B5" s="42">
        <v>3</v>
      </c>
      <c r="C5" s="42" t="s">
        <v>78</v>
      </c>
      <c r="D5" s="226" t="s">
        <v>15119</v>
      </c>
      <c r="F5" s="230">
        <v>3</v>
      </c>
      <c r="G5" s="231" t="str">
        <v>金</v>
      </c>
      <c r="H5" s="232" t="str">
        <v>ㄧㆬ</v>
      </c>
      <c r="I5" s="232" t="str">
        <v>一ㆴ</v>
      </c>
      <c r="J5" t="str">
        <f t="shared" si="1"/>
        <v>一ㆴ</v>
      </c>
      <c r="L5" s="218" t="s">
        <v>37</v>
      </c>
      <c r="M5" s="217" t="s">
        <v>15200</v>
      </c>
      <c r="T5" t="str">
        <f t="shared" si="2"/>
        <v xml:space="preserve">{ "求": "ㄍ" }, </v>
      </c>
      <c r="V5" t="str">
        <f t="shared" si="3"/>
        <v xml:space="preserve">{ "金": [ "ㄧㆬ","一ㆴ" }, </v>
      </c>
    </row>
    <row r="6" spans="1:22" ht="30">
      <c r="A6" t="str">
        <f t="shared" si="0"/>
        <v>去|</v>
      </c>
      <c r="B6" s="19">
        <v>4</v>
      </c>
      <c r="C6" s="19" t="s">
        <v>87</v>
      </c>
      <c r="D6" s="227" t="s">
        <v>15121</v>
      </c>
      <c r="F6" s="233">
        <v>4</v>
      </c>
      <c r="G6" s="233" t="str">
        <v>規</v>
      </c>
      <c r="H6" s="234" t="str">
        <v>ㄨㄧ</v>
      </c>
      <c r="I6" s="234">
        <v>0</v>
      </c>
      <c r="J6" t="str">
        <f t="shared" si="1"/>
        <v/>
      </c>
      <c r="L6" s="220" t="s">
        <v>37</v>
      </c>
      <c r="M6" s="219" t="s">
        <v>15203</v>
      </c>
      <c r="T6" t="str">
        <f t="shared" si="2"/>
        <v xml:space="preserve">{ "去": "ㄎ" }, </v>
      </c>
      <c r="V6" t="str">
        <f t="shared" si="3"/>
        <v xml:space="preserve">{ "規": [ "ㄨㄧ","" }, </v>
      </c>
    </row>
    <row r="7" spans="1:22" ht="30">
      <c r="A7" t="str">
        <f t="shared" si="0"/>
        <v>地|</v>
      </c>
      <c r="B7" s="42">
        <v>5</v>
      </c>
      <c r="C7" s="42" t="s">
        <v>105</v>
      </c>
      <c r="D7" s="226" t="s">
        <v>15123</v>
      </c>
      <c r="F7" s="230">
        <v>5</v>
      </c>
      <c r="G7" s="231" t="str">
        <v>嘉</v>
      </c>
      <c r="H7" s="232" t="str">
        <v>ㄝ</v>
      </c>
      <c r="I7" s="232" t="str">
        <v>ㄝㆷ</v>
      </c>
      <c r="J7" t="str">
        <f t="shared" si="1"/>
        <v>ㄝㆷ</v>
      </c>
      <c r="L7" s="218" t="s">
        <v>1776</v>
      </c>
      <c r="M7" s="217" t="s">
        <v>15205</v>
      </c>
      <c r="T7" t="str">
        <f t="shared" si="2"/>
        <v xml:space="preserve">{ "地": "ㄉ" }, </v>
      </c>
      <c r="V7" t="str">
        <f t="shared" si="3"/>
        <v xml:space="preserve">{ "嘉": [ "ㄝ","ㄝㆷ" }, </v>
      </c>
    </row>
    <row r="8" spans="1:22" ht="30">
      <c r="A8" t="str">
        <f t="shared" si="0"/>
        <v>頗|</v>
      </c>
      <c r="B8" s="19">
        <v>6</v>
      </c>
      <c r="C8" s="19" t="s">
        <v>121</v>
      </c>
      <c r="D8" s="227" t="s">
        <v>15125</v>
      </c>
      <c r="F8" s="233">
        <v>6</v>
      </c>
      <c r="G8" s="233" t="str">
        <v>干</v>
      </c>
      <c r="H8" s="234" t="str">
        <v>ㄢ</v>
      </c>
      <c r="I8" s="234" t="str">
        <v>ㄚㆵ</v>
      </c>
      <c r="J8" t="str">
        <f t="shared" si="1"/>
        <v>ㄚㆵ</v>
      </c>
      <c r="L8" s="220" t="s">
        <v>1776</v>
      </c>
      <c r="M8" s="219" t="s">
        <v>15208</v>
      </c>
      <c r="T8" t="str">
        <f t="shared" si="2"/>
        <v xml:space="preserve">{ "頗": "ㄆ" }, </v>
      </c>
      <c r="V8" t="str">
        <f t="shared" si="3"/>
        <v xml:space="preserve">{ "干": [ "ㄢ","ㄚㆵ" }, </v>
      </c>
    </row>
    <row r="9" spans="1:22" ht="30">
      <c r="A9" t="str">
        <f t="shared" si="0"/>
        <v>他|</v>
      </c>
      <c r="B9" s="42">
        <v>7</v>
      </c>
      <c r="C9" s="42" t="s">
        <v>133</v>
      </c>
      <c r="D9" s="226" t="s">
        <v>15127</v>
      </c>
      <c r="F9" s="230">
        <v>7</v>
      </c>
      <c r="G9" s="231" t="str">
        <v>公</v>
      </c>
      <c r="H9" s="232" t="str">
        <v>ㆲ</v>
      </c>
      <c r="I9" s="232" t="str">
        <v>ㆦㆻ</v>
      </c>
      <c r="J9" t="str">
        <f t="shared" si="1"/>
        <v>ㆦㆻ</v>
      </c>
      <c r="L9" s="218" t="s">
        <v>2208</v>
      </c>
      <c r="M9" s="217" t="s">
        <v>15210</v>
      </c>
      <c r="T9" t="str">
        <f t="shared" si="2"/>
        <v xml:space="preserve">{ "他": "ㄊ" }, </v>
      </c>
      <c r="V9" t="str">
        <f t="shared" si="3"/>
        <v xml:space="preserve">{ "公": [ "ㆲ","ㆦㆻ" }, </v>
      </c>
    </row>
    <row r="10" spans="1:22" ht="30">
      <c r="A10" t="str">
        <f t="shared" si="0"/>
        <v>曾|</v>
      </c>
      <c r="B10" s="19">
        <v>8</v>
      </c>
      <c r="C10" s="19" t="s">
        <v>47</v>
      </c>
      <c r="D10" s="227" t="s">
        <v>15133</v>
      </c>
      <c r="F10" s="233">
        <v>8</v>
      </c>
      <c r="G10" s="233" t="str">
        <v>乖</v>
      </c>
      <c r="H10" s="234" t="str">
        <v>ㄨㄞ</v>
      </c>
      <c r="I10" s="234" t="str">
        <v>ㄨㄞㆷ</v>
      </c>
      <c r="J10" t="str">
        <f t="shared" si="1"/>
        <v>ㄨㄞㆷ</v>
      </c>
      <c r="L10" s="220" t="s">
        <v>2208</v>
      </c>
      <c r="M10" s="219">
        <v>0</v>
      </c>
      <c r="T10" t="str">
        <f t="shared" si="2"/>
        <v xml:space="preserve">{ "曾": "ㄗ" }, </v>
      </c>
      <c r="V10" t="str">
        <f t="shared" si="3"/>
        <v xml:space="preserve">{ "乖": [ "ㄨㄞ","ㄨㄞㆷ" }, </v>
      </c>
    </row>
    <row r="11" spans="1:22" ht="30">
      <c r="A11" t="str">
        <f t="shared" si="0"/>
        <v>入|</v>
      </c>
      <c r="B11" s="42">
        <v>9</v>
      </c>
      <c r="C11" s="42" t="s">
        <v>801</v>
      </c>
      <c r="D11" s="226" t="s">
        <v>15142</v>
      </c>
      <c r="F11" s="230">
        <v>9</v>
      </c>
      <c r="G11" s="231" t="str">
        <v>經</v>
      </c>
      <c r="H11" s="232" t="str">
        <v>ㄧㄥ</v>
      </c>
      <c r="I11" s="232" t="str">
        <v>ㄧㆻ</v>
      </c>
      <c r="J11" t="str">
        <f t="shared" si="1"/>
        <v>ㄧㆻ</v>
      </c>
      <c r="L11" s="222" t="s">
        <v>2690</v>
      </c>
      <c r="M11" s="221" t="s">
        <v>15214</v>
      </c>
      <c r="T11" t="str">
        <f t="shared" si="2"/>
        <v xml:space="preserve">{ "入": "ㆡ" }, </v>
      </c>
      <c r="V11" t="str">
        <f t="shared" si="3"/>
        <v xml:space="preserve">{ "經": [ "ㄧㄥ","ㄧㆻ" }, </v>
      </c>
    </row>
    <row r="12" spans="1:22" ht="30">
      <c r="A12" t="str">
        <f t="shared" si="0"/>
        <v>時|</v>
      </c>
      <c r="B12" s="19">
        <v>10</v>
      </c>
      <c r="C12" s="19" t="s">
        <v>164</v>
      </c>
      <c r="D12" s="227" t="s">
        <v>15147</v>
      </c>
      <c r="F12" s="233">
        <v>10</v>
      </c>
      <c r="G12" s="233" t="str">
        <v>觀</v>
      </c>
      <c r="H12" s="234" t="str">
        <v>ㄨㄢ</v>
      </c>
      <c r="I12" s="234" t="str">
        <v>ㄨㄚㆵ</v>
      </c>
      <c r="J12" t="str">
        <f t="shared" si="1"/>
        <v>ㄨㄚㆵ</v>
      </c>
      <c r="L12" s="220" t="s">
        <v>2690</v>
      </c>
      <c r="M12" s="219" t="s">
        <v>15218</v>
      </c>
      <c r="T12" t="str">
        <f t="shared" si="2"/>
        <v xml:space="preserve">{ "時": "ㄙ" }, </v>
      </c>
      <c r="V12" t="str">
        <f t="shared" si="3"/>
        <v xml:space="preserve">{ "觀": [ "ㄨㄢ","ㄨㄚㆵ" }, </v>
      </c>
    </row>
    <row r="13" spans="1:22" ht="30">
      <c r="A13" t="str">
        <f t="shared" si="0"/>
        <v>英|</v>
      </c>
      <c r="B13" s="42">
        <v>11</v>
      </c>
      <c r="C13" s="42" t="s">
        <v>175</v>
      </c>
      <c r="D13" s="236"/>
      <c r="F13" s="230">
        <v>11</v>
      </c>
      <c r="G13" s="231" t="str">
        <v>沽</v>
      </c>
      <c r="H13" s="232" t="str">
        <v>ㆦ</v>
      </c>
      <c r="I13" s="232">
        <v>0</v>
      </c>
      <c r="J13" t="str">
        <f t="shared" si="1"/>
        <v/>
      </c>
      <c r="L13" s="218" t="s">
        <v>2898</v>
      </c>
      <c r="M13" s="217" t="s">
        <v>15220</v>
      </c>
      <c r="T13" t="str">
        <f t="shared" si="2"/>
        <v xml:space="preserve">{ "英": "" }, </v>
      </c>
      <c r="V13" t="str">
        <f t="shared" si="3"/>
        <v xml:space="preserve">{ "沽": [ "ㆦ","" }, </v>
      </c>
    </row>
    <row r="14" spans="1:22" ht="30">
      <c r="A14" t="str">
        <f t="shared" si="0"/>
        <v>門|</v>
      </c>
      <c r="B14" s="19">
        <v>12</v>
      </c>
      <c r="C14" s="19" t="s">
        <v>352</v>
      </c>
      <c r="D14" s="227" t="s">
        <v>15154</v>
      </c>
      <c r="F14" s="233">
        <v>12</v>
      </c>
      <c r="G14" s="233" t="str">
        <v>嬌</v>
      </c>
      <c r="H14" s="234" t="str">
        <v>ㄧㄠ</v>
      </c>
      <c r="I14" s="234" t="str">
        <v>ㄧㄠㆷ</v>
      </c>
      <c r="J14" t="str">
        <f t="shared" si="1"/>
        <v>ㄧㄠㆷ</v>
      </c>
      <c r="L14" s="220" t="s">
        <v>2898</v>
      </c>
      <c r="M14" s="219" t="s">
        <v>15223</v>
      </c>
      <c r="T14" t="str">
        <f t="shared" si="2"/>
        <v xml:space="preserve">{ "門": "ㆠ" }, </v>
      </c>
      <c r="V14" t="str">
        <f t="shared" si="3"/>
        <v xml:space="preserve">{ "嬌": [ "ㄧㄠ","ㄧㄠㆷ" }, </v>
      </c>
    </row>
    <row r="15" spans="1:22" ht="30">
      <c r="A15" t="str">
        <f t="shared" si="0"/>
        <v>語|</v>
      </c>
      <c r="B15" s="42">
        <v>13</v>
      </c>
      <c r="C15" s="42" t="s">
        <v>593</v>
      </c>
      <c r="D15" s="226" t="s">
        <v>15158</v>
      </c>
      <c r="F15" s="230">
        <v>13</v>
      </c>
      <c r="G15" s="231" t="str">
        <v>稽</v>
      </c>
      <c r="H15" s="232" t="str">
        <v>ㆤ</v>
      </c>
      <c r="I15" s="232">
        <v>0</v>
      </c>
      <c r="J15" t="str">
        <f t="shared" si="1"/>
        <v/>
      </c>
      <c r="L15" s="218" t="s">
        <v>55</v>
      </c>
      <c r="M15" s="217" t="s">
        <v>15226</v>
      </c>
      <c r="T15" t="str">
        <f t="shared" si="2"/>
        <v xml:space="preserve">{ "語": "ㆣ" }, </v>
      </c>
      <c r="V15" t="str">
        <f t="shared" si="3"/>
        <v xml:space="preserve">{ "稽": [ "ㆤ","" }, </v>
      </c>
    </row>
    <row r="16" spans="1:22" ht="30">
      <c r="A16" t="str">
        <f t="shared" si="0"/>
        <v>出|</v>
      </c>
      <c r="B16" s="19">
        <v>14</v>
      </c>
      <c r="C16" s="19" t="s">
        <v>36</v>
      </c>
      <c r="D16" s="227" t="s">
        <v>15163</v>
      </c>
      <c r="F16" s="233">
        <v>14</v>
      </c>
      <c r="G16" s="233" t="str">
        <v>恭</v>
      </c>
      <c r="H16" s="234" t="str">
        <v>ㄧㆲ</v>
      </c>
      <c r="I16" s="234" t="str">
        <v>ㄧㆦㆻ</v>
      </c>
      <c r="J16" t="str">
        <f t="shared" si="1"/>
        <v>ㄧㆦㆻ</v>
      </c>
      <c r="L16" s="220" t="s">
        <v>55</v>
      </c>
      <c r="M16" s="219" t="s">
        <v>15229</v>
      </c>
      <c r="T16" t="str">
        <f t="shared" si="2"/>
        <v xml:space="preserve">{ "出": "ㄘ" }, </v>
      </c>
      <c r="V16" t="str">
        <f t="shared" si="3"/>
        <v xml:space="preserve">{ "恭": [ "ㄧㆲ","ㄧㆦㆻ" }, </v>
      </c>
    </row>
    <row r="17" spans="1:22" ht="30">
      <c r="A17" t="str">
        <f t="shared" si="0"/>
        <v>喜|</v>
      </c>
      <c r="B17" s="42">
        <v>15</v>
      </c>
      <c r="C17" s="42" t="s">
        <v>201</v>
      </c>
      <c r="D17" s="226" t="s">
        <v>15169</v>
      </c>
      <c r="F17" s="230">
        <v>15</v>
      </c>
      <c r="G17" s="231" t="str">
        <v>高</v>
      </c>
      <c r="H17" s="232" t="str">
        <v>ㄜ</v>
      </c>
      <c r="I17" s="232" t="str">
        <v>ㄜㆷ</v>
      </c>
      <c r="J17" t="str">
        <f t="shared" si="1"/>
        <v>ㄜㆷ</v>
      </c>
      <c r="L17" s="218" t="s">
        <v>4432</v>
      </c>
      <c r="M17" s="217" t="s">
        <v>15232</v>
      </c>
      <c r="T17" t="str">
        <f t="shared" si="2"/>
        <v xml:space="preserve">{ "喜": "ㄏ" }, </v>
      </c>
      <c r="V17" t="str">
        <f t="shared" si="3"/>
        <v xml:space="preserve">{ "高": [ "ㄜ","ㄜㆷ" }, </v>
      </c>
    </row>
    <row r="18" spans="1:22" ht="30">
      <c r="A18" t="str">
        <f t="shared" si="0"/>
        <v>毛|</v>
      </c>
      <c r="B18" s="19">
        <v>16</v>
      </c>
      <c r="C18" s="19" t="s">
        <v>15173</v>
      </c>
      <c r="D18" s="227" t="s">
        <v>15172</v>
      </c>
      <c r="F18" s="233">
        <v>16</v>
      </c>
      <c r="G18" s="233" t="str">
        <v>皆</v>
      </c>
      <c r="H18" s="234" t="str">
        <v>ㄞ</v>
      </c>
      <c r="I18" s="234">
        <v>0</v>
      </c>
      <c r="J18" t="str">
        <f t="shared" si="1"/>
        <v/>
      </c>
      <c r="L18" s="220" t="s">
        <v>4432</v>
      </c>
      <c r="M18" s="219" t="s">
        <v>15237</v>
      </c>
      <c r="T18" t="str">
        <f t="shared" si="2"/>
        <v xml:space="preserve">{ "毛": "ㄇ" }, </v>
      </c>
      <c r="V18" t="str">
        <f t="shared" si="3"/>
        <v xml:space="preserve">{ "皆": [ "ㄞ","" }, </v>
      </c>
    </row>
    <row r="19" spans="1:22" ht="30">
      <c r="A19" t="str">
        <f t="shared" si="0"/>
        <v>耐|</v>
      </c>
      <c r="B19" s="42">
        <v>17</v>
      </c>
      <c r="C19" s="42" t="s">
        <v>15178</v>
      </c>
      <c r="D19" s="226" t="s">
        <v>15177</v>
      </c>
      <c r="F19" s="230">
        <v>17</v>
      </c>
      <c r="G19" s="231" t="str">
        <v>巾</v>
      </c>
      <c r="H19" s="232" t="str">
        <v>ㄧㄣ</v>
      </c>
      <c r="I19" s="232" t="str">
        <v>ㄧㆵ</v>
      </c>
      <c r="J19" t="str">
        <f t="shared" si="1"/>
        <v>ㄧㆵ</v>
      </c>
      <c r="L19" s="218" t="s">
        <v>4510</v>
      </c>
      <c r="M19" s="217" t="s">
        <v>15241</v>
      </c>
      <c r="T19" t="str">
        <f t="shared" si="2"/>
        <v xml:space="preserve">{ "耐": "ㄋ" }, </v>
      </c>
      <c r="V19" t="str">
        <f t="shared" si="3"/>
        <v xml:space="preserve">{ "巾": [ "ㄧㄣ","ㄧㆵ" }, </v>
      </c>
    </row>
    <row r="20" spans="1:22" ht="30">
      <c r="A20" t="str">
        <f t="shared" si="0"/>
        <v>雅|</v>
      </c>
      <c r="B20" s="19">
        <v>18</v>
      </c>
      <c r="C20" s="19" t="s">
        <v>15184</v>
      </c>
      <c r="D20" s="227" t="s">
        <v>15183</v>
      </c>
      <c r="F20" s="233">
        <v>18</v>
      </c>
      <c r="G20" s="233" t="str">
        <v>姜</v>
      </c>
      <c r="H20" s="234" t="str">
        <v>ㄧㄤ</v>
      </c>
      <c r="I20" s="234" t="str">
        <v>ㄧㄚㆻ</v>
      </c>
      <c r="J20" t="str">
        <f t="shared" si="1"/>
        <v>ㄧㄚㆻ</v>
      </c>
      <c r="L20" s="220" t="s">
        <v>4510</v>
      </c>
      <c r="M20" s="219" t="s">
        <v>15245</v>
      </c>
      <c r="T20" t="str">
        <f t="shared" si="2"/>
        <v xml:space="preserve">{ "雅": "ㄫ" }, </v>
      </c>
      <c r="V20" t="str">
        <f t="shared" si="3"/>
        <v xml:space="preserve">{ "姜": [ "ㄧㄤ","ㄧㄚㆻ" }, </v>
      </c>
    </row>
    <row r="21" spans="1:22" ht="30">
      <c r="F21" s="230">
        <v>19</v>
      </c>
      <c r="G21" s="231" t="str">
        <v>甘</v>
      </c>
      <c r="H21" s="232" t="str">
        <v>ㆰ</v>
      </c>
      <c r="I21" s="232" t="str">
        <v>ㄚㆴ</v>
      </c>
      <c r="J21" t="str">
        <f t="shared" si="1"/>
        <v>ㄚㆴ</v>
      </c>
      <c r="L21" s="218" t="s">
        <v>5788</v>
      </c>
      <c r="M21" s="217" t="s">
        <v>15248</v>
      </c>
      <c r="V21" t="str">
        <f t="shared" si="3"/>
        <v xml:space="preserve">{ "甘": [ "ㆰ","ㄚㆴ" }, </v>
      </c>
    </row>
    <row r="22" spans="1:22" ht="30">
      <c r="A22" t="str">
        <f xml:space="preserve"> _xlfn.CONCAT(A3:A20)</f>
        <v>柳|邊|求|去|地|頗|他|曾|入|時|英|門|語|出|喜|毛|耐|雅|</v>
      </c>
      <c r="F22" s="233">
        <v>20</v>
      </c>
      <c r="G22" s="233" t="str">
        <v>瓜</v>
      </c>
      <c r="H22" s="234" t="str">
        <v>ㄨㄚ</v>
      </c>
      <c r="I22" s="234" t="str">
        <v>ㄨㄚㆷ</v>
      </c>
      <c r="J22" t="str">
        <f t="shared" si="1"/>
        <v>ㄨㄚㆷ</v>
      </c>
      <c r="L22" s="220" t="s">
        <v>5788</v>
      </c>
      <c r="M22" s="219" t="s">
        <v>15252</v>
      </c>
      <c r="V22" t="str">
        <f t="shared" si="3"/>
        <v xml:space="preserve">{ "瓜": [ "ㄨㄚ","ㄨㄚㆷ" }, </v>
      </c>
    </row>
    <row r="23" spans="1:22" ht="30">
      <c r="F23" s="230">
        <v>21</v>
      </c>
      <c r="G23" s="231" t="str">
        <v>江</v>
      </c>
      <c r="H23" s="232" t="str">
        <v>ㄤ</v>
      </c>
      <c r="I23" s="232" t="str">
        <v>ㄚㆻ</v>
      </c>
      <c r="J23" t="str">
        <f t="shared" si="1"/>
        <v>ㄚㆻ</v>
      </c>
      <c r="L23" s="218" t="s">
        <v>6574</v>
      </c>
      <c r="M23" s="217" t="s">
        <v>15256</v>
      </c>
      <c r="V23" t="str">
        <f t="shared" si="3"/>
        <v xml:space="preserve">{ "江": [ "ㄤ","ㄚㆻ" }, </v>
      </c>
    </row>
    <row r="24" spans="1:22" ht="30">
      <c r="F24" s="233">
        <v>22</v>
      </c>
      <c r="G24" s="233" t="str">
        <v>兼</v>
      </c>
      <c r="H24" s="234" t="str">
        <v>ㄧㆰ</v>
      </c>
      <c r="I24" s="234" t="str">
        <v>ㄧㄚㆴ</v>
      </c>
      <c r="J24" t="str">
        <f t="shared" si="1"/>
        <v>ㄧㄚㆴ</v>
      </c>
      <c r="L24" s="220" t="s">
        <v>6574</v>
      </c>
      <c r="M24" s="219">
        <v>0</v>
      </c>
      <c r="V24" t="str">
        <f t="shared" si="3"/>
        <v xml:space="preserve">{ "兼": [ "ㄧㆰ","ㄧㄚㆴ" }, </v>
      </c>
    </row>
    <row r="25" spans="1:22" ht="30">
      <c r="F25" s="230">
        <v>23</v>
      </c>
      <c r="G25" s="231" t="str">
        <v>交</v>
      </c>
      <c r="H25" s="232" t="str">
        <v>ㄠ</v>
      </c>
      <c r="I25" s="232" t="str">
        <v>ㄠㆷ</v>
      </c>
      <c r="J25" t="str">
        <f t="shared" si="1"/>
        <v>ㄠㆷ</v>
      </c>
      <c r="L25" s="218" t="s">
        <v>7245</v>
      </c>
      <c r="M25" s="217" t="s">
        <v>15260</v>
      </c>
      <c r="V25" t="str">
        <f t="shared" si="3"/>
        <v xml:space="preserve">{ "交": [ "ㄠ","ㄠㆷ" }, </v>
      </c>
    </row>
    <row r="26" spans="1:22" ht="30">
      <c r="F26" s="233">
        <v>24</v>
      </c>
      <c r="G26" s="233" t="str">
        <v>迦</v>
      </c>
      <c r="H26" s="234" t="str">
        <v>ㄧㄚ</v>
      </c>
      <c r="I26" s="234" t="str">
        <v>ㄧㄚㆷ</v>
      </c>
      <c r="J26" t="str">
        <f t="shared" si="1"/>
        <v>ㄧㄚㆷ</v>
      </c>
      <c r="L26" s="220" t="s">
        <v>7245</v>
      </c>
      <c r="M26" s="219" t="s">
        <v>15265</v>
      </c>
      <c r="V26" t="str">
        <f t="shared" si="3"/>
        <v xml:space="preserve">{ "迦": [ "ㄧㄚ","ㄧㄚㆷ" }, </v>
      </c>
    </row>
    <row r="27" spans="1:22" ht="30">
      <c r="F27" s="230">
        <v>25</v>
      </c>
      <c r="G27" s="231" t="str">
        <v>檜</v>
      </c>
      <c r="H27" s="232" t="str">
        <v>ㄨㆤ</v>
      </c>
      <c r="I27" s="232" t="str">
        <v>ㄨㆤㆷ</v>
      </c>
      <c r="J27" t="str">
        <f t="shared" si="1"/>
        <v>ㄨㆤㆷ</v>
      </c>
      <c r="L27" s="218" t="s">
        <v>7778</v>
      </c>
      <c r="M27" s="217" t="s">
        <v>15267</v>
      </c>
      <c r="V27" t="str">
        <f t="shared" si="3"/>
        <v xml:space="preserve">{ "檜": [ "ㄨㆤ","ㄨㆤㆷ" }, </v>
      </c>
    </row>
    <row r="28" spans="1:22" ht="30">
      <c r="F28" s="233">
        <v>26</v>
      </c>
      <c r="G28" s="233" t="str">
        <v>監</v>
      </c>
      <c r="H28" s="234" t="str">
        <v>ㆩ</v>
      </c>
      <c r="I28" s="234" t="str">
        <v>ㆩㆷ</v>
      </c>
      <c r="J28" t="str">
        <f t="shared" si="1"/>
        <v>ㆩㆷ</v>
      </c>
      <c r="L28" s="220" t="s">
        <v>7778</v>
      </c>
      <c r="M28" s="219">
        <v>0</v>
      </c>
      <c r="V28" t="str">
        <f t="shared" si="3"/>
        <v xml:space="preserve">{ "監": [ "ㆩ","ㆩㆷ" }, </v>
      </c>
    </row>
    <row r="29" spans="1:22" ht="30">
      <c r="F29" s="230">
        <v>27</v>
      </c>
      <c r="G29" s="231" t="str">
        <v>艍</v>
      </c>
      <c r="H29" s="232" t="str">
        <v>ㄨ</v>
      </c>
      <c r="I29" s="232" t="str">
        <v>ㄨㆷ</v>
      </c>
      <c r="J29" t="str">
        <f t="shared" si="1"/>
        <v>ㄨㆷ</v>
      </c>
      <c r="L29" s="218" t="s">
        <v>8091</v>
      </c>
      <c r="M29" s="217" t="s">
        <v>15271</v>
      </c>
      <c r="V29" t="str">
        <f t="shared" si="3"/>
        <v xml:space="preserve">{ "艍": [ "ㄨ","ㄨㆷ" }, </v>
      </c>
    </row>
    <row r="30" spans="1:22" ht="30">
      <c r="F30" s="233">
        <v>28</v>
      </c>
      <c r="G30" s="233" t="str">
        <v>膠</v>
      </c>
      <c r="H30" s="234" t="str">
        <v>ㄚ</v>
      </c>
      <c r="I30" s="234" t="str">
        <v>ㄚㆷ</v>
      </c>
      <c r="J30" t="str">
        <f t="shared" si="1"/>
        <v>ㄚㆷ</v>
      </c>
      <c r="L30" s="220" t="s">
        <v>8091</v>
      </c>
      <c r="M30" s="219" t="s">
        <v>15274</v>
      </c>
      <c r="V30" t="str">
        <f t="shared" si="3"/>
        <v xml:space="preserve">{ "膠": [ "ㄚ","ㄚㆷ" }, </v>
      </c>
    </row>
    <row r="31" spans="1:22" ht="30">
      <c r="F31" s="230">
        <v>29</v>
      </c>
      <c r="G31" s="231" t="str">
        <v>居</v>
      </c>
      <c r="H31" s="232" t="str">
        <v>ㄧ</v>
      </c>
      <c r="I31" s="232" t="str">
        <v>ㄧㆷ</v>
      </c>
      <c r="J31" t="str">
        <f t="shared" si="1"/>
        <v>ㄧㆷ</v>
      </c>
      <c r="L31" s="218" t="s">
        <v>8592</v>
      </c>
      <c r="M31" s="217" t="s">
        <v>15277</v>
      </c>
      <c r="V31" t="str">
        <f t="shared" si="3"/>
        <v xml:space="preserve">{ "居": [ "ㄧ","ㄧㆷ" }, </v>
      </c>
    </row>
    <row r="32" spans="1:22" ht="30">
      <c r="F32" s="233">
        <v>30</v>
      </c>
      <c r="G32" s="233" t="str">
        <v>丩</v>
      </c>
      <c r="H32" s="234" t="str">
        <v>ㄧㄨ</v>
      </c>
      <c r="I32" s="234">
        <v>0</v>
      </c>
      <c r="J32" t="str">
        <f t="shared" si="1"/>
        <v/>
      </c>
      <c r="L32" s="220" t="s">
        <v>8592</v>
      </c>
      <c r="M32" s="219" t="s">
        <v>15281</v>
      </c>
      <c r="V32" t="str">
        <f t="shared" si="3"/>
        <v xml:space="preserve">{ "丩": [ "ㄧㄨ","" }, </v>
      </c>
    </row>
    <row r="33" spans="6:22" ht="30">
      <c r="F33" s="230">
        <v>31</v>
      </c>
      <c r="G33" s="231" t="str">
        <v>更</v>
      </c>
      <c r="H33" s="232" t="str">
        <v>ㆥ</v>
      </c>
      <c r="I33" s="232" t="str">
        <v>ㆥㆷ</v>
      </c>
      <c r="J33" t="str">
        <f t="shared" si="1"/>
        <v>ㆥㆷ</v>
      </c>
      <c r="L33" s="218" t="s">
        <v>9134</v>
      </c>
      <c r="M33" s="217" t="s">
        <v>15283</v>
      </c>
      <c r="V33" t="str">
        <f t="shared" si="3"/>
        <v xml:space="preserve">{ "更": [ "ㆥ","ㆥㆷ" }, </v>
      </c>
    </row>
    <row r="34" spans="6:22" ht="30">
      <c r="F34" s="233">
        <v>32</v>
      </c>
      <c r="G34" s="233" t="str">
        <v>褌</v>
      </c>
      <c r="H34" s="234" t="str">
        <v>ㄨㆪ</v>
      </c>
      <c r="I34" s="234">
        <v>0</v>
      </c>
      <c r="J34" t="str">
        <f t="shared" si="1"/>
        <v/>
      </c>
      <c r="L34" s="220" t="s">
        <v>9134</v>
      </c>
      <c r="M34" s="219">
        <v>0</v>
      </c>
      <c r="V34" t="str">
        <f t="shared" si="3"/>
        <v xml:space="preserve">{ "褌": [ "ㄨㆪ","" }, </v>
      </c>
    </row>
    <row r="35" spans="6:22" ht="30">
      <c r="F35" s="230">
        <v>33</v>
      </c>
      <c r="G35" s="231" t="str">
        <v>茄</v>
      </c>
      <c r="H35" s="232" t="str">
        <v>ㄧㄜ</v>
      </c>
      <c r="I35" s="232" t="str">
        <v>ㄧㄜㆷ</v>
      </c>
      <c r="J35" t="str">
        <f t="shared" si="1"/>
        <v>ㄧㄜㆷ</v>
      </c>
      <c r="L35" s="218" t="s">
        <v>9534</v>
      </c>
      <c r="M35" s="217" t="s">
        <v>15286</v>
      </c>
      <c r="V35" t="str">
        <f t="shared" si="3"/>
        <v xml:space="preserve">{ "茄": [ "ㄧㄜ","ㄧㄜㆷ" }, </v>
      </c>
    </row>
    <row r="36" spans="6:22" ht="30">
      <c r="F36" s="233">
        <v>34</v>
      </c>
      <c r="G36" s="233" t="str">
        <v>梔</v>
      </c>
      <c r="H36" s="234" t="str">
        <v>ㆪ</v>
      </c>
      <c r="I36" s="234" t="str">
        <v>ㆪㆷ</v>
      </c>
      <c r="J36" t="str">
        <f t="shared" si="1"/>
        <v>ㆪㆷ</v>
      </c>
      <c r="L36" s="220" t="s">
        <v>9534</v>
      </c>
      <c r="M36" s="219" t="s">
        <v>15289</v>
      </c>
      <c r="V36" t="str">
        <f t="shared" si="3"/>
        <v xml:space="preserve">{ "梔": [ "ㆪ","ㆪㆷ" }, </v>
      </c>
    </row>
    <row r="37" spans="6:22" ht="30">
      <c r="F37" s="230">
        <v>35</v>
      </c>
      <c r="G37" s="231" t="str">
        <v>薑</v>
      </c>
      <c r="H37" s="232" t="str">
        <v>ㄧㆧ</v>
      </c>
      <c r="I37" s="232">
        <v>0</v>
      </c>
      <c r="J37" t="str">
        <f t="shared" si="1"/>
        <v/>
      </c>
      <c r="L37" s="218" t="s">
        <v>10158</v>
      </c>
      <c r="M37" s="217" t="s">
        <v>15292</v>
      </c>
      <c r="V37" t="str">
        <f t="shared" si="3"/>
        <v xml:space="preserve">{ "薑": [ "ㄧㆧ","" }, </v>
      </c>
    </row>
    <row r="38" spans="6:22" ht="30">
      <c r="F38" s="233">
        <v>36</v>
      </c>
      <c r="G38" s="233" t="str">
        <v>驚</v>
      </c>
      <c r="H38" s="234" t="str">
        <v>ㄧㆩ</v>
      </c>
      <c r="I38" s="234">
        <v>0</v>
      </c>
      <c r="J38" t="str">
        <f t="shared" si="1"/>
        <v/>
      </c>
      <c r="L38" s="220" t="s">
        <v>10158</v>
      </c>
      <c r="M38" s="219" t="s">
        <v>15295</v>
      </c>
      <c r="V38" t="str">
        <f t="shared" si="3"/>
        <v xml:space="preserve">{ "驚": [ "ㄧㆩ","" }, </v>
      </c>
    </row>
    <row r="39" spans="6:22" ht="30">
      <c r="F39" s="230">
        <v>37</v>
      </c>
      <c r="G39" s="231" t="str">
        <v>官</v>
      </c>
      <c r="H39" s="232" t="str">
        <v>ㄨㆩ</v>
      </c>
      <c r="I39" s="232">
        <v>0</v>
      </c>
      <c r="J39" t="str">
        <f t="shared" si="1"/>
        <v/>
      </c>
      <c r="L39" s="218" t="s">
        <v>10623</v>
      </c>
      <c r="M39" s="217" t="s">
        <v>15297</v>
      </c>
      <c r="V39" t="str">
        <f t="shared" si="3"/>
        <v xml:space="preserve">{ "官": [ "ㄨㆩ","" }, </v>
      </c>
    </row>
    <row r="40" spans="6:22" ht="30">
      <c r="F40" s="233">
        <v>38</v>
      </c>
      <c r="G40" s="233" t="str">
        <v>鋼</v>
      </c>
      <c r="H40" s="234" t="str">
        <v>ㆭ</v>
      </c>
      <c r="I40" s="234">
        <v>0</v>
      </c>
      <c r="J40" t="str">
        <f t="shared" si="1"/>
        <v/>
      </c>
      <c r="L40" s="220" t="s">
        <v>10623</v>
      </c>
      <c r="M40" s="219" t="s">
        <v>15300</v>
      </c>
      <c r="V40" t="str">
        <f t="shared" si="3"/>
        <v xml:space="preserve">{ "鋼": [ "ㆭ","" }, </v>
      </c>
    </row>
    <row r="41" spans="6:22" ht="30">
      <c r="F41" s="230">
        <v>39</v>
      </c>
      <c r="G41" s="231" t="str">
        <v>伽</v>
      </c>
      <c r="H41" s="232" t="str">
        <v>ㆤ</v>
      </c>
      <c r="I41" s="232" t="str">
        <v>ㆤㆷ</v>
      </c>
      <c r="J41" t="str">
        <f t="shared" si="1"/>
        <v>ㆤㆷ</v>
      </c>
      <c r="L41" s="218" t="s">
        <v>11165</v>
      </c>
      <c r="M41" s="217" t="s">
        <v>15303</v>
      </c>
      <c r="V41" t="str">
        <f t="shared" si="3"/>
        <v xml:space="preserve">{ "伽": [ "ㆤ","ㆤㆷ" }, </v>
      </c>
    </row>
    <row r="42" spans="6:22" ht="30">
      <c r="F42" s="233">
        <v>40</v>
      </c>
      <c r="G42" s="233" t="str">
        <v>閒</v>
      </c>
      <c r="H42" s="234" t="str">
        <v>ㆮ</v>
      </c>
      <c r="I42" s="234">
        <v>0</v>
      </c>
      <c r="J42" t="str">
        <f t="shared" si="1"/>
        <v/>
      </c>
      <c r="L42" s="220" t="s">
        <v>11165</v>
      </c>
      <c r="M42" s="219" t="s">
        <v>15308</v>
      </c>
      <c r="V42" t="str">
        <f t="shared" si="3"/>
        <v xml:space="preserve">{ "閒": [ "ㆮ","" }, </v>
      </c>
    </row>
    <row r="43" spans="6:22" ht="30">
      <c r="F43" s="230">
        <v>41</v>
      </c>
      <c r="G43" s="231" t="str">
        <v>姑</v>
      </c>
      <c r="H43" s="232" t="str">
        <v>ㆧ</v>
      </c>
      <c r="I43" s="232">
        <v>0</v>
      </c>
      <c r="J43" t="str">
        <f t="shared" si="1"/>
        <v/>
      </c>
      <c r="L43" s="218" t="s">
        <v>11293</v>
      </c>
      <c r="M43" s="217" t="s">
        <v>15311</v>
      </c>
      <c r="V43" t="str">
        <f t="shared" si="3"/>
        <v xml:space="preserve">{ "姑": [ "ㆧ","" }, </v>
      </c>
    </row>
    <row r="44" spans="6:22" ht="30">
      <c r="F44" s="233">
        <v>42</v>
      </c>
      <c r="G44" s="233" t="str">
        <v>姆</v>
      </c>
      <c r="H44" s="234" t="str">
        <v>ㆬ</v>
      </c>
      <c r="I44" s="234">
        <v>0</v>
      </c>
      <c r="J44" t="str">
        <f t="shared" si="1"/>
        <v/>
      </c>
      <c r="L44" s="220" t="s">
        <v>11293</v>
      </c>
      <c r="M44" s="219" t="s">
        <v>15314</v>
      </c>
      <c r="V44" t="str">
        <f t="shared" si="3"/>
        <v xml:space="preserve">{ "姆": [ "ㆬ","" }, </v>
      </c>
    </row>
    <row r="45" spans="6:22" ht="30">
      <c r="F45" s="230">
        <v>43</v>
      </c>
      <c r="G45" s="231" t="str">
        <v>光</v>
      </c>
      <c r="H45" s="232" t="str">
        <v>ㄨㄤ</v>
      </c>
      <c r="I45" s="232" t="str">
        <v>ㄨㄚㆻ</v>
      </c>
      <c r="J45" t="str">
        <f t="shared" si="1"/>
        <v>ㄨㄚㆻ</v>
      </c>
      <c r="L45" s="218" t="s">
        <v>11430</v>
      </c>
      <c r="M45" s="217" t="s">
        <v>15316</v>
      </c>
      <c r="V45" t="str">
        <f t="shared" si="3"/>
        <v xml:space="preserve">{ "光": [ "ㄨㄤ","ㄨㄚㆻ" }, </v>
      </c>
    </row>
    <row r="46" spans="6:22" ht="30">
      <c r="F46" s="233">
        <v>44</v>
      </c>
      <c r="G46" s="233" t="str">
        <v>閂</v>
      </c>
      <c r="H46" s="234" t="str">
        <v>ㄨㆮ</v>
      </c>
      <c r="I46" s="234" t="str">
        <v>ㄨㆮㆷ</v>
      </c>
      <c r="J46" t="str">
        <f t="shared" si="1"/>
        <v>ㄨㆮㆷ</v>
      </c>
      <c r="L46" s="220" t="s">
        <v>11430</v>
      </c>
      <c r="M46" s="219" t="s">
        <v>15319</v>
      </c>
      <c r="V46" t="str">
        <f t="shared" si="3"/>
        <v xml:space="preserve">{ "閂": [ "ㄨㆮ","ㄨㆮㆷ" }, </v>
      </c>
    </row>
    <row r="47" spans="6:22" ht="30">
      <c r="F47" s="230">
        <v>45</v>
      </c>
      <c r="G47" s="231" t="str">
        <v>糜</v>
      </c>
      <c r="H47" s="232" t="str">
        <v>ㄨㆥ</v>
      </c>
      <c r="I47" s="232">
        <v>0</v>
      </c>
      <c r="J47" t="str">
        <f t="shared" si="1"/>
        <v/>
      </c>
      <c r="L47" s="218" t="s">
        <v>11919</v>
      </c>
      <c r="M47" s="217" t="s">
        <v>15322</v>
      </c>
      <c r="V47" t="str">
        <f t="shared" si="3"/>
        <v xml:space="preserve">{ "糜": [ "ㄨㆥ","" }, </v>
      </c>
    </row>
    <row r="48" spans="6:22" ht="30">
      <c r="F48" s="233">
        <v>46</v>
      </c>
      <c r="G48" s="233" t="str">
        <v>嘄</v>
      </c>
      <c r="H48" s="234" t="str">
        <v>ㄧㆯ</v>
      </c>
      <c r="I48" s="234" t="str">
        <v>ㄧㆯㆷ</v>
      </c>
      <c r="J48" t="str">
        <f t="shared" si="1"/>
        <v>ㄧㆯㆷ</v>
      </c>
      <c r="L48" s="220" t="s">
        <v>11919</v>
      </c>
      <c r="M48" s="219" t="s">
        <v>15327</v>
      </c>
      <c r="V48" t="str">
        <f t="shared" si="3"/>
        <v xml:space="preserve">{ "嘄": [ "ㄧㆯ","ㄧㆯㆷ" }, </v>
      </c>
    </row>
    <row r="49" spans="3:22" ht="30">
      <c r="F49" s="230">
        <v>47</v>
      </c>
      <c r="G49" s="231" t="str">
        <v>箴</v>
      </c>
      <c r="H49" s="232" t="str">
        <v>ㆱ</v>
      </c>
      <c r="I49" s="232" t="str">
        <v>ㆦㆴ</v>
      </c>
      <c r="J49" t="str">
        <f t="shared" si="1"/>
        <v>ㆦㆴ</v>
      </c>
      <c r="L49" s="218" t="s">
        <v>2703</v>
      </c>
      <c r="M49" s="217" t="s">
        <v>15329</v>
      </c>
      <c r="V49" t="str">
        <f t="shared" si="3"/>
        <v xml:space="preserve">{ "箴": [ "ㆱ","ㆦㆴ" }, </v>
      </c>
    </row>
    <row r="50" spans="3:22" ht="30">
      <c r="F50" s="233">
        <v>48</v>
      </c>
      <c r="G50" s="233" t="str">
        <v>爻</v>
      </c>
      <c r="H50" s="234" t="str">
        <v>ㆯ</v>
      </c>
      <c r="I50" s="234">
        <v>0</v>
      </c>
      <c r="J50" t="str">
        <f t="shared" si="1"/>
        <v/>
      </c>
      <c r="L50" s="220" t="s">
        <v>2703</v>
      </c>
      <c r="M50" s="219" t="s">
        <v>15333</v>
      </c>
      <c r="V50" t="str">
        <f t="shared" si="3"/>
        <v xml:space="preserve">{ "爻": [ "ㆯ","" }, </v>
      </c>
    </row>
    <row r="51" spans="3:22" ht="30">
      <c r="F51" s="230">
        <v>49</v>
      </c>
      <c r="G51" s="231" t="str">
        <v>扛</v>
      </c>
      <c r="H51" s="232" t="str">
        <v>ㆧ</v>
      </c>
      <c r="I51" s="232" t="str">
        <v>ㆧㆷ</v>
      </c>
      <c r="J51" t="str">
        <f t="shared" si="1"/>
        <v>ㆧㆷ</v>
      </c>
      <c r="L51" s="218" t="s">
        <v>12332</v>
      </c>
      <c r="M51" s="217" t="s">
        <v>15336</v>
      </c>
      <c r="V51" t="str">
        <f t="shared" si="3"/>
        <v xml:space="preserve">{ "扛": [ "ㆧ","ㆧㆷ" }, </v>
      </c>
    </row>
    <row r="52" spans="3:22" ht="30">
      <c r="F52" s="233">
        <v>50</v>
      </c>
      <c r="G52" s="233" t="str">
        <v>牛</v>
      </c>
      <c r="H52" s="234" t="str">
        <v>ㄧㆫ</v>
      </c>
      <c r="I52" s="234">
        <v>0</v>
      </c>
      <c r="J52" t="str">
        <f t="shared" si="1"/>
        <v/>
      </c>
      <c r="L52" s="220" t="s">
        <v>12332</v>
      </c>
      <c r="M52" s="219" t="s">
        <v>15341</v>
      </c>
      <c r="V52" t="str">
        <f t="shared" si="3"/>
        <v xml:space="preserve">{ "牛": [ "ㄧㆫ","" }, </v>
      </c>
    </row>
    <row r="53" spans="3:22">
      <c r="L53" s="218" t="s">
        <v>10636</v>
      </c>
      <c r="M53" s="217" t="s">
        <v>15346</v>
      </c>
    </row>
    <row r="54" spans="3:22">
      <c r="L54" s="220" t="s">
        <v>10636</v>
      </c>
      <c r="M54" s="219" t="s">
        <v>15353</v>
      </c>
    </row>
    <row r="55" spans="3:22">
      <c r="L55" s="218" t="s">
        <v>12658</v>
      </c>
      <c r="M55" s="217" t="s">
        <v>15355</v>
      </c>
    </row>
    <row r="56" spans="3:22">
      <c r="L56" s="220" t="s">
        <v>12658</v>
      </c>
      <c r="M56" s="219" t="s">
        <v>15359</v>
      </c>
    </row>
    <row r="57" spans="3:22">
      <c r="C57" t="s">
        <v>16079</v>
      </c>
      <c r="L57" s="218" t="s">
        <v>11938</v>
      </c>
      <c r="M57" s="217" t="s">
        <v>15361</v>
      </c>
    </row>
    <row r="58" spans="3:22">
      <c r="L58" s="220" t="s">
        <v>11938</v>
      </c>
      <c r="M58" s="219" t="s">
        <v>15365</v>
      </c>
    </row>
    <row r="59" spans="3:22">
      <c r="L59" s="218" t="s">
        <v>13119</v>
      </c>
      <c r="M59" s="217" t="s">
        <v>15367</v>
      </c>
    </row>
    <row r="60" spans="3:22">
      <c r="L60" s="220" t="s">
        <v>13119</v>
      </c>
      <c r="M60" s="219" t="s">
        <v>15371</v>
      </c>
    </row>
    <row r="61" spans="3:22">
      <c r="L61" s="218" t="s">
        <v>1355</v>
      </c>
      <c r="M61" s="217" t="s">
        <v>15373</v>
      </c>
    </row>
    <row r="62" spans="3:22">
      <c r="L62" s="220" t="s">
        <v>1355</v>
      </c>
      <c r="M62" s="219">
        <v>0</v>
      </c>
    </row>
    <row r="63" spans="3:22">
      <c r="L63" s="218" t="s">
        <v>4540</v>
      </c>
      <c r="M63" s="217" t="s">
        <v>15380</v>
      </c>
    </row>
    <row r="64" spans="3:22">
      <c r="L64" s="220" t="s">
        <v>4540</v>
      </c>
      <c r="M64" s="219" t="s">
        <v>15387</v>
      </c>
    </row>
    <row r="65" spans="12:13">
      <c r="L65" s="218" t="s">
        <v>83</v>
      </c>
      <c r="M65" s="217" t="s">
        <v>15393</v>
      </c>
    </row>
    <row r="66" spans="12:13">
      <c r="L66" s="220" t="s">
        <v>83</v>
      </c>
      <c r="M66" s="219">
        <v>0</v>
      </c>
    </row>
    <row r="67" spans="12:13">
      <c r="L67" s="218" t="s">
        <v>2702</v>
      </c>
      <c r="M67" s="217" t="s">
        <v>15398</v>
      </c>
    </row>
    <row r="68" spans="12:13">
      <c r="L68" s="220" t="s">
        <v>2702</v>
      </c>
      <c r="M68" s="219" t="s">
        <v>15402</v>
      </c>
    </row>
    <row r="69" spans="12:13">
      <c r="L69" s="218" t="s">
        <v>14703</v>
      </c>
      <c r="M69" s="217" t="s">
        <v>15407</v>
      </c>
    </row>
    <row r="70" spans="12:13">
      <c r="L70" s="220" t="s">
        <v>14703</v>
      </c>
      <c r="M70" s="219" t="s">
        <v>15414</v>
      </c>
    </row>
    <row r="71" spans="12:13">
      <c r="L71" s="218" t="s">
        <v>10166</v>
      </c>
      <c r="M71" s="217" t="s">
        <v>15420</v>
      </c>
    </row>
    <row r="72" spans="12:13">
      <c r="L72" s="220" t="s">
        <v>10166</v>
      </c>
      <c r="M72" s="219">
        <v>0</v>
      </c>
    </row>
    <row r="73" spans="12:13">
      <c r="L73" s="218" t="s">
        <v>4550</v>
      </c>
      <c r="M73" s="217" t="s">
        <v>15427</v>
      </c>
    </row>
    <row r="74" spans="12:13">
      <c r="L74" s="220" t="s">
        <v>4550</v>
      </c>
      <c r="M74" s="219">
        <v>0</v>
      </c>
    </row>
    <row r="75" spans="12:13">
      <c r="L75" s="218" t="s">
        <v>5800</v>
      </c>
      <c r="M75" s="217" t="s">
        <v>15433</v>
      </c>
    </row>
    <row r="76" spans="12:13">
      <c r="L76" s="220" t="s">
        <v>5800</v>
      </c>
      <c r="M76" s="219">
        <v>0</v>
      </c>
    </row>
    <row r="77" spans="12:13">
      <c r="L77" s="218" t="s">
        <v>3401</v>
      </c>
      <c r="M77" s="217" t="s">
        <v>15437</v>
      </c>
    </row>
    <row r="78" spans="12:13">
      <c r="L78" s="220" t="s">
        <v>3401</v>
      </c>
      <c r="M78" s="219">
        <v>0</v>
      </c>
    </row>
    <row r="79" spans="12:13">
      <c r="L79" s="218" t="s">
        <v>12275</v>
      </c>
      <c r="M79" s="217" t="s">
        <v>15267</v>
      </c>
    </row>
    <row r="80" spans="12:13">
      <c r="L80" s="220" t="s">
        <v>12275</v>
      </c>
      <c r="M80" s="219" t="s">
        <v>15443</v>
      </c>
    </row>
    <row r="81" spans="12:13">
      <c r="L81" s="218" t="s">
        <v>2913</v>
      </c>
      <c r="M81" s="217" t="s">
        <v>15448</v>
      </c>
    </row>
    <row r="82" spans="12:13">
      <c r="L82" s="220" t="s">
        <v>2913</v>
      </c>
      <c r="M82" s="219">
        <v>0</v>
      </c>
    </row>
    <row r="83" spans="12:13">
      <c r="L83" s="218" t="s">
        <v>6595</v>
      </c>
      <c r="M83" s="217" t="s">
        <v>15454</v>
      </c>
    </row>
    <row r="84" spans="12:13">
      <c r="L84" s="220" t="s">
        <v>6595</v>
      </c>
      <c r="M84" s="219">
        <v>0</v>
      </c>
    </row>
    <row r="85" spans="12:13">
      <c r="L85" s="218" t="s">
        <v>6855</v>
      </c>
      <c r="M85" s="217" t="s">
        <v>15458</v>
      </c>
    </row>
    <row r="86" spans="12:13">
      <c r="L86" s="220" t="s">
        <v>6855</v>
      </c>
      <c r="M86" s="219">
        <v>0</v>
      </c>
    </row>
    <row r="87" spans="12:13">
      <c r="L87" s="218" t="s">
        <v>3392</v>
      </c>
      <c r="M87" s="217" t="s">
        <v>15464</v>
      </c>
    </row>
    <row r="88" spans="12:13">
      <c r="L88" s="220" t="s">
        <v>3392</v>
      </c>
      <c r="M88" s="219" t="s">
        <v>15469</v>
      </c>
    </row>
    <row r="89" spans="12:13">
      <c r="L89" s="218" t="s">
        <v>15476</v>
      </c>
      <c r="M89" s="217" t="s">
        <v>15475</v>
      </c>
    </row>
    <row r="90" spans="12:13">
      <c r="L90" s="220" t="s">
        <v>15476</v>
      </c>
      <c r="M90" s="219" t="s">
        <v>15483</v>
      </c>
    </row>
    <row r="91" spans="12:13">
      <c r="L91" s="218" t="s">
        <v>14046</v>
      </c>
      <c r="M91" s="217" t="s">
        <v>15488</v>
      </c>
    </row>
    <row r="92" spans="12:13">
      <c r="L92" s="220" t="s">
        <v>14046</v>
      </c>
      <c r="M92" s="219">
        <v>0</v>
      </c>
    </row>
    <row r="93" spans="12:13">
      <c r="L93" s="218" t="s">
        <v>7263</v>
      </c>
      <c r="M93" s="217" t="s">
        <v>15494</v>
      </c>
    </row>
    <row r="94" spans="12:13">
      <c r="L94" s="220" t="s">
        <v>7263</v>
      </c>
      <c r="M94" s="219" t="s">
        <v>15501</v>
      </c>
    </row>
    <row r="95" spans="12:13">
      <c r="L95" s="218" t="s">
        <v>14931</v>
      </c>
      <c r="M95" s="217" t="s">
        <v>15504</v>
      </c>
    </row>
    <row r="96" spans="12:13">
      <c r="L96" s="220" t="s">
        <v>14931</v>
      </c>
      <c r="M96" s="219" t="s">
        <v>15507</v>
      </c>
    </row>
    <row r="97" spans="12:13">
      <c r="L97" s="218" t="s">
        <v>14965</v>
      </c>
      <c r="M97" s="217" t="s">
        <v>15512</v>
      </c>
    </row>
    <row r="98" spans="12:13">
      <c r="L98" s="220" t="s">
        <v>14965</v>
      </c>
      <c r="M98" s="219">
        <v>0</v>
      </c>
    </row>
    <row r="99" spans="12:13">
      <c r="L99" s="218" t="s">
        <v>3396</v>
      </c>
      <c r="M99" s="217" t="s">
        <v>15454</v>
      </c>
    </row>
    <row r="100" spans="12:13">
      <c r="L100" s="220" t="s">
        <v>3396</v>
      </c>
      <c r="M100" s="219" t="s">
        <v>15521</v>
      </c>
    </row>
    <row r="101" spans="12:13">
      <c r="L101" s="218" t="s">
        <v>15101</v>
      </c>
      <c r="M101" s="217" t="s">
        <v>15526</v>
      </c>
    </row>
    <row r="102" spans="12:13">
      <c r="L102" s="220" t="s">
        <v>15101</v>
      </c>
      <c r="M102" s="219">
        <v>0</v>
      </c>
    </row>
  </sheetData>
  <phoneticPr fontId="16" type="noConversion"/>
  <conditionalFormatting sqref="L3:M3 O3:Q3">
    <cfRule type="expression" dxfId="11" priority="13">
      <formula>$Q3="舒聲"</formula>
    </cfRule>
    <cfRule type="expression" dxfId="10" priority="14">
      <formula>$Q3="入聲"</formula>
    </cfRule>
  </conditionalFormatting>
  <conditionalFormatting sqref="L4:M102">
    <cfRule type="expression" dxfId="9" priority="7">
      <formula>$O4="舒聲"</formula>
    </cfRule>
    <cfRule type="expression" dxfId="8" priority="8">
      <formula>$O4="入聲"</formula>
    </cfRule>
  </conditionalFormatting>
  <conditionalFormatting sqref="O4:Q4">
    <cfRule type="expression" dxfId="7" priority="1">
      <formula>$O4="舒聲"</formula>
    </cfRule>
    <cfRule type="expression" dxfId="6" priority="2">
      <formula>$O4="入聲"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8295-1238-40B7-9E1C-E7BCB8964199}">
  <sheetPr>
    <tabColor rgb="FFFF0000"/>
  </sheetPr>
  <dimension ref="A1:G101"/>
  <sheetViews>
    <sheetView topLeftCell="A43" workbookViewId="0">
      <selection activeCell="E1" sqref="E1"/>
    </sheetView>
  </sheetViews>
  <sheetFormatPr defaultRowHeight="25.5"/>
  <cols>
    <col min="5" max="5" width="9" bestFit="1" customWidth="1"/>
  </cols>
  <sheetData>
    <row r="1" spans="1:7">
      <c r="A1" s="235" t="s">
        <v>15192</v>
      </c>
      <c r="B1" s="235" t="s">
        <v>15191</v>
      </c>
      <c r="E1" t="str" cm="1">
        <f t="array" ref="E1:G51">_xlfn._xlws.PY(3,0,A1:B100)</f>
        <v>十五音</v>
      </c>
      <c r="F1" t="str">
        <v>舒聲</v>
      </c>
      <c r="G1" t="str">
        <v>促聲</v>
      </c>
    </row>
    <row r="2" spans="1:7">
      <c r="A2" s="235" t="s">
        <v>65</v>
      </c>
      <c r="B2" s="235" t="s">
        <v>15195</v>
      </c>
      <c r="E2" t="str">
        <v>君</v>
      </c>
      <c r="F2" t="str">
        <v>ㄨㄣ</v>
      </c>
      <c r="G2" t="str">
        <v>ㄨㆵ</v>
      </c>
    </row>
    <row r="3" spans="1:7">
      <c r="A3" s="235" t="s">
        <v>65</v>
      </c>
      <c r="B3" s="235" t="s">
        <v>15198</v>
      </c>
      <c r="E3" t="str">
        <v>堅</v>
      </c>
      <c r="F3" t="str">
        <v>ㄧㄢ</v>
      </c>
      <c r="G3" t="str">
        <v>ㄧㄚㆵ</v>
      </c>
    </row>
    <row r="4" spans="1:7">
      <c r="A4" s="235" t="s">
        <v>37</v>
      </c>
      <c r="B4" s="235" t="s">
        <v>15200</v>
      </c>
      <c r="E4" t="str">
        <v>金</v>
      </c>
      <c r="F4" t="str">
        <v>ㄧㆬ</v>
      </c>
      <c r="G4" t="str">
        <v>一ㆴ</v>
      </c>
    </row>
    <row r="5" spans="1:7">
      <c r="A5" s="235" t="s">
        <v>37</v>
      </c>
      <c r="B5" s="235" t="s">
        <v>15203</v>
      </c>
      <c r="E5" t="str">
        <v>規</v>
      </c>
      <c r="F5" t="str">
        <v>ㄨㄧ</v>
      </c>
      <c r="G5">
        <v>0</v>
      </c>
    </row>
    <row r="6" spans="1:7">
      <c r="A6" s="235" t="s">
        <v>1776</v>
      </c>
      <c r="B6" s="235" t="s">
        <v>15205</v>
      </c>
      <c r="E6" t="str">
        <v>嘉</v>
      </c>
      <c r="F6" t="str">
        <v>ㄝ</v>
      </c>
      <c r="G6" t="str">
        <v>ㄝㆷ</v>
      </c>
    </row>
    <row r="7" spans="1:7">
      <c r="A7" s="235" t="s">
        <v>1776</v>
      </c>
      <c r="B7" s="235" t="s">
        <v>15208</v>
      </c>
      <c r="E7" t="str">
        <v>干</v>
      </c>
      <c r="F7" t="str">
        <v>ㄢ</v>
      </c>
      <c r="G7" t="str">
        <v>ㄚㆵ</v>
      </c>
    </row>
    <row r="8" spans="1:7">
      <c r="A8" s="235" t="s">
        <v>2208</v>
      </c>
      <c r="B8" s="235" t="s">
        <v>15210</v>
      </c>
      <c r="E8" t="str">
        <v>公</v>
      </c>
      <c r="F8" t="str">
        <v>ㆲ</v>
      </c>
      <c r="G8" t="str">
        <v>ㆦㆻ</v>
      </c>
    </row>
    <row r="9" spans="1:7">
      <c r="A9" s="235" t="s">
        <v>2208</v>
      </c>
      <c r="B9" s="235">
        <v>0</v>
      </c>
      <c r="E9" t="str">
        <v>乖</v>
      </c>
      <c r="F9" t="str">
        <v>ㄨㄞ</v>
      </c>
      <c r="G9" t="str">
        <v>ㄨㄞㆷ</v>
      </c>
    </row>
    <row r="10" spans="1:7">
      <c r="A10" s="235" t="s">
        <v>2690</v>
      </c>
      <c r="B10" s="235" t="s">
        <v>15214</v>
      </c>
      <c r="E10" t="str">
        <v>經</v>
      </c>
      <c r="F10" t="str">
        <v>ㄧㄥ</v>
      </c>
      <c r="G10" t="str">
        <v>ㄧㆻ</v>
      </c>
    </row>
    <row r="11" spans="1:7">
      <c r="A11" s="235" t="s">
        <v>2690</v>
      </c>
      <c r="B11" s="235" t="s">
        <v>15218</v>
      </c>
      <c r="E11" t="str">
        <v>觀</v>
      </c>
      <c r="F11" t="str">
        <v>ㄨㄢ</v>
      </c>
      <c r="G11" t="str">
        <v>ㄨㄚㆵ</v>
      </c>
    </row>
    <row r="12" spans="1:7">
      <c r="A12" s="235" t="s">
        <v>2898</v>
      </c>
      <c r="B12" s="235" t="s">
        <v>15220</v>
      </c>
      <c r="E12" t="str">
        <v>沽</v>
      </c>
      <c r="F12" t="str">
        <v>ㆦ</v>
      </c>
      <c r="G12">
        <v>0</v>
      </c>
    </row>
    <row r="13" spans="1:7">
      <c r="A13" s="235" t="s">
        <v>2898</v>
      </c>
      <c r="B13" s="235" t="s">
        <v>15223</v>
      </c>
      <c r="E13" t="str">
        <v>嬌</v>
      </c>
      <c r="F13" t="str">
        <v>ㄧㄠ</v>
      </c>
      <c r="G13" t="str">
        <v>ㄧㄠㆷ</v>
      </c>
    </row>
    <row r="14" spans="1:7">
      <c r="A14" s="235" t="s">
        <v>55</v>
      </c>
      <c r="B14" s="235" t="s">
        <v>15226</v>
      </c>
      <c r="E14" t="str">
        <v>稽</v>
      </c>
      <c r="F14" t="str">
        <v>ㆤ</v>
      </c>
      <c r="G14">
        <v>0</v>
      </c>
    </row>
    <row r="15" spans="1:7">
      <c r="A15" s="235" t="s">
        <v>55</v>
      </c>
      <c r="B15" s="235" t="s">
        <v>15229</v>
      </c>
      <c r="E15" t="str">
        <v>恭</v>
      </c>
      <c r="F15" t="str">
        <v>ㄧㆲ</v>
      </c>
      <c r="G15" t="str">
        <v>ㄧㆦㆻ</v>
      </c>
    </row>
    <row r="16" spans="1:7">
      <c r="A16" s="235" t="s">
        <v>4432</v>
      </c>
      <c r="B16" s="235" t="s">
        <v>15232</v>
      </c>
      <c r="E16" t="str">
        <v>高</v>
      </c>
      <c r="F16" t="str">
        <v>ㄜ</v>
      </c>
      <c r="G16" t="str">
        <v>ㄜㆷ</v>
      </c>
    </row>
    <row r="17" spans="1:7">
      <c r="A17" s="235" t="s">
        <v>4432</v>
      </c>
      <c r="B17" s="235" t="s">
        <v>15237</v>
      </c>
      <c r="E17" t="str">
        <v>皆</v>
      </c>
      <c r="F17" t="str">
        <v>ㄞ</v>
      </c>
      <c r="G17">
        <v>0</v>
      </c>
    </row>
    <row r="18" spans="1:7">
      <c r="A18" s="235" t="s">
        <v>4510</v>
      </c>
      <c r="B18" s="235" t="s">
        <v>15241</v>
      </c>
      <c r="E18" t="str">
        <v>巾</v>
      </c>
      <c r="F18" t="str">
        <v>ㄧㄣ</v>
      </c>
      <c r="G18" t="str">
        <v>ㄧㆵ</v>
      </c>
    </row>
    <row r="19" spans="1:7">
      <c r="A19" s="235" t="s">
        <v>4510</v>
      </c>
      <c r="B19" s="235" t="s">
        <v>15245</v>
      </c>
      <c r="E19" t="str">
        <v>姜</v>
      </c>
      <c r="F19" t="str">
        <v>ㄧㄤ</v>
      </c>
      <c r="G19" t="str">
        <v>ㄧㄚㆻ</v>
      </c>
    </row>
    <row r="20" spans="1:7">
      <c r="A20" s="235" t="s">
        <v>5788</v>
      </c>
      <c r="B20" s="235" t="s">
        <v>15248</v>
      </c>
      <c r="E20" t="str">
        <v>甘</v>
      </c>
      <c r="F20" t="str">
        <v>ㆰ</v>
      </c>
      <c r="G20" t="str">
        <v>ㄚㆴ</v>
      </c>
    </row>
    <row r="21" spans="1:7">
      <c r="A21" s="235" t="s">
        <v>5788</v>
      </c>
      <c r="B21" s="235" t="s">
        <v>15252</v>
      </c>
      <c r="E21" t="str">
        <v>瓜</v>
      </c>
      <c r="F21" t="str">
        <v>ㄨㄚ</v>
      </c>
      <c r="G21" t="str">
        <v>ㄨㄚㆷ</v>
      </c>
    </row>
    <row r="22" spans="1:7">
      <c r="A22" s="235" t="s">
        <v>6574</v>
      </c>
      <c r="B22" s="235" t="s">
        <v>15256</v>
      </c>
      <c r="E22" t="str">
        <v>江</v>
      </c>
      <c r="F22" t="str">
        <v>ㄤ</v>
      </c>
      <c r="G22" t="str">
        <v>ㄚㆻ</v>
      </c>
    </row>
    <row r="23" spans="1:7">
      <c r="A23" s="235" t="s">
        <v>6574</v>
      </c>
      <c r="B23" s="235">
        <v>0</v>
      </c>
      <c r="E23" t="str">
        <v>兼</v>
      </c>
      <c r="F23" t="str">
        <v>ㄧㆰ</v>
      </c>
      <c r="G23" t="str">
        <v>ㄧㄚㆴ</v>
      </c>
    </row>
    <row r="24" spans="1:7">
      <c r="A24" s="235" t="s">
        <v>7245</v>
      </c>
      <c r="B24" s="235" t="s">
        <v>15260</v>
      </c>
      <c r="E24" t="str">
        <v>交</v>
      </c>
      <c r="F24" t="str">
        <v>ㄠ</v>
      </c>
      <c r="G24" t="str">
        <v>ㄠㆷ</v>
      </c>
    </row>
    <row r="25" spans="1:7">
      <c r="A25" s="235" t="s">
        <v>7245</v>
      </c>
      <c r="B25" s="235" t="s">
        <v>15265</v>
      </c>
      <c r="E25" t="str">
        <v>迦</v>
      </c>
      <c r="F25" t="str">
        <v>ㄧㄚ</v>
      </c>
      <c r="G25" t="str">
        <v>ㄧㄚㆷ</v>
      </c>
    </row>
    <row r="26" spans="1:7">
      <c r="A26" s="235" t="s">
        <v>7778</v>
      </c>
      <c r="B26" s="235" t="s">
        <v>15267</v>
      </c>
      <c r="E26" t="str">
        <v>檜</v>
      </c>
      <c r="F26" t="str">
        <v>ㄨㆤ</v>
      </c>
      <c r="G26" t="str">
        <v>ㄨㆤㆷ</v>
      </c>
    </row>
    <row r="27" spans="1:7">
      <c r="A27" s="235" t="s">
        <v>7778</v>
      </c>
      <c r="B27" s="235">
        <v>0</v>
      </c>
      <c r="E27" t="str">
        <v>監</v>
      </c>
      <c r="F27" t="str">
        <v>ㆩ</v>
      </c>
      <c r="G27" t="str">
        <v>ㆩㆷ</v>
      </c>
    </row>
    <row r="28" spans="1:7">
      <c r="A28" s="235" t="s">
        <v>8091</v>
      </c>
      <c r="B28" s="235" t="s">
        <v>15271</v>
      </c>
      <c r="E28" t="str">
        <v>艍</v>
      </c>
      <c r="F28" t="str">
        <v>ㄨ</v>
      </c>
      <c r="G28" t="str">
        <v>ㄨㆷ</v>
      </c>
    </row>
    <row r="29" spans="1:7">
      <c r="A29" s="235" t="s">
        <v>8091</v>
      </c>
      <c r="B29" s="235" t="s">
        <v>15274</v>
      </c>
      <c r="E29" t="str">
        <v>膠</v>
      </c>
      <c r="F29" t="str">
        <v>ㄚ</v>
      </c>
      <c r="G29" t="str">
        <v>ㄚㆷ</v>
      </c>
    </row>
    <row r="30" spans="1:7">
      <c r="A30" s="235" t="s">
        <v>8592</v>
      </c>
      <c r="B30" s="235" t="s">
        <v>15277</v>
      </c>
      <c r="E30" t="str">
        <v>居</v>
      </c>
      <c r="F30" t="str">
        <v>ㄧ</v>
      </c>
      <c r="G30" t="str">
        <v>ㄧㆷ</v>
      </c>
    </row>
    <row r="31" spans="1:7">
      <c r="A31" s="235" t="s">
        <v>8592</v>
      </c>
      <c r="B31" s="235" t="s">
        <v>15281</v>
      </c>
      <c r="E31" t="str">
        <v>丩</v>
      </c>
      <c r="F31" t="str">
        <v>ㄧㄨ</v>
      </c>
      <c r="G31">
        <v>0</v>
      </c>
    </row>
    <row r="32" spans="1:7">
      <c r="A32" s="235" t="s">
        <v>9134</v>
      </c>
      <c r="B32" s="235" t="s">
        <v>15283</v>
      </c>
      <c r="E32" t="str">
        <v>更</v>
      </c>
      <c r="F32" t="str">
        <v>ㆥ</v>
      </c>
      <c r="G32" t="str">
        <v>ㆥㆷ</v>
      </c>
    </row>
    <row r="33" spans="1:7">
      <c r="A33" s="235" t="s">
        <v>9134</v>
      </c>
      <c r="B33" s="235">
        <v>0</v>
      </c>
      <c r="E33" t="str">
        <v>褌</v>
      </c>
      <c r="F33" t="str">
        <v>ㄨㆪ</v>
      </c>
      <c r="G33">
        <v>0</v>
      </c>
    </row>
    <row r="34" spans="1:7">
      <c r="A34" s="235" t="s">
        <v>9534</v>
      </c>
      <c r="B34" s="235" t="s">
        <v>15286</v>
      </c>
      <c r="E34" t="str">
        <v>茄</v>
      </c>
      <c r="F34" t="str">
        <v>ㄧㄜ</v>
      </c>
      <c r="G34" t="str">
        <v>ㄧㄜㆷ</v>
      </c>
    </row>
    <row r="35" spans="1:7">
      <c r="A35" s="235" t="s">
        <v>9534</v>
      </c>
      <c r="B35" s="235" t="s">
        <v>15289</v>
      </c>
      <c r="E35" t="str">
        <v>梔</v>
      </c>
      <c r="F35" t="str">
        <v>ㆪ</v>
      </c>
      <c r="G35" t="str">
        <v>ㆪㆷ</v>
      </c>
    </row>
    <row r="36" spans="1:7">
      <c r="A36" s="235" t="s">
        <v>10158</v>
      </c>
      <c r="B36" s="235" t="s">
        <v>15292</v>
      </c>
      <c r="E36" t="str">
        <v>薑</v>
      </c>
      <c r="F36" t="str">
        <v>ㄧㆧ</v>
      </c>
      <c r="G36">
        <v>0</v>
      </c>
    </row>
    <row r="37" spans="1:7">
      <c r="A37" s="235" t="s">
        <v>10158</v>
      </c>
      <c r="B37" s="235" t="s">
        <v>15295</v>
      </c>
      <c r="E37" t="str">
        <v>驚</v>
      </c>
      <c r="F37" t="str">
        <v>ㄧㆩ</v>
      </c>
      <c r="G37">
        <v>0</v>
      </c>
    </row>
    <row r="38" spans="1:7">
      <c r="A38" s="235" t="s">
        <v>10623</v>
      </c>
      <c r="B38" s="235" t="s">
        <v>15297</v>
      </c>
      <c r="E38" t="str">
        <v>官</v>
      </c>
      <c r="F38" t="str">
        <v>ㄨㆩ</v>
      </c>
      <c r="G38">
        <v>0</v>
      </c>
    </row>
    <row r="39" spans="1:7">
      <c r="A39" s="235" t="s">
        <v>10623</v>
      </c>
      <c r="B39" s="235" t="s">
        <v>15300</v>
      </c>
      <c r="E39" t="str">
        <v>鋼</v>
      </c>
      <c r="F39" t="str">
        <v>ㆭ</v>
      </c>
      <c r="G39">
        <v>0</v>
      </c>
    </row>
    <row r="40" spans="1:7">
      <c r="A40" s="235" t="s">
        <v>11165</v>
      </c>
      <c r="B40" s="235" t="s">
        <v>15303</v>
      </c>
      <c r="E40" t="str">
        <v>伽</v>
      </c>
      <c r="F40" t="str">
        <v>ㆤ</v>
      </c>
      <c r="G40" t="str">
        <v>ㆤㆷ</v>
      </c>
    </row>
    <row r="41" spans="1:7">
      <c r="A41" s="235" t="s">
        <v>11165</v>
      </c>
      <c r="B41" s="235" t="s">
        <v>15308</v>
      </c>
      <c r="E41" t="str">
        <v>閒</v>
      </c>
      <c r="F41" t="str">
        <v>ㆮ</v>
      </c>
      <c r="G41">
        <v>0</v>
      </c>
    </row>
    <row r="42" spans="1:7">
      <c r="A42" s="235" t="s">
        <v>11293</v>
      </c>
      <c r="B42" s="235" t="s">
        <v>15311</v>
      </c>
      <c r="E42" t="str">
        <v>姑</v>
      </c>
      <c r="F42" t="str">
        <v>ㆧ</v>
      </c>
      <c r="G42">
        <v>0</v>
      </c>
    </row>
    <row r="43" spans="1:7">
      <c r="A43" s="235" t="s">
        <v>11293</v>
      </c>
      <c r="B43" s="235" t="s">
        <v>15314</v>
      </c>
      <c r="E43" t="str">
        <v>姆</v>
      </c>
      <c r="F43" t="str">
        <v>ㆬ</v>
      </c>
      <c r="G43">
        <v>0</v>
      </c>
    </row>
    <row r="44" spans="1:7">
      <c r="A44" s="235" t="s">
        <v>11430</v>
      </c>
      <c r="B44" s="235" t="s">
        <v>15316</v>
      </c>
      <c r="E44" t="str">
        <v>光</v>
      </c>
      <c r="F44" t="str">
        <v>ㄨㄤ</v>
      </c>
      <c r="G44" t="str">
        <v>ㄨㄚㆻ</v>
      </c>
    </row>
    <row r="45" spans="1:7">
      <c r="A45" s="235" t="s">
        <v>11430</v>
      </c>
      <c r="B45" s="235" t="s">
        <v>15319</v>
      </c>
      <c r="E45" t="str">
        <v>閂</v>
      </c>
      <c r="F45" t="str">
        <v>ㄨㆮ</v>
      </c>
      <c r="G45" t="str">
        <v>ㄨㆮㆷ</v>
      </c>
    </row>
    <row r="46" spans="1:7">
      <c r="A46" s="235" t="s">
        <v>11919</v>
      </c>
      <c r="B46" s="235" t="s">
        <v>15322</v>
      </c>
      <c r="E46" t="str">
        <v>糜</v>
      </c>
      <c r="F46" t="str">
        <v>ㄨㆥ</v>
      </c>
      <c r="G46">
        <v>0</v>
      </c>
    </row>
    <row r="47" spans="1:7">
      <c r="A47" s="235" t="s">
        <v>11919</v>
      </c>
      <c r="B47" s="235" t="s">
        <v>15327</v>
      </c>
      <c r="E47" t="str">
        <v>嘄</v>
      </c>
      <c r="F47" t="str">
        <v>ㄧㆯ</v>
      </c>
      <c r="G47" t="str">
        <v>ㄧㆯㆷ</v>
      </c>
    </row>
    <row r="48" spans="1:7">
      <c r="A48" s="235" t="s">
        <v>2703</v>
      </c>
      <c r="B48" s="235" t="s">
        <v>15329</v>
      </c>
      <c r="E48" t="str">
        <v>箴</v>
      </c>
      <c r="F48" t="str">
        <v>ㆱ</v>
      </c>
      <c r="G48" t="str">
        <v>ㆦㆴ</v>
      </c>
    </row>
    <row r="49" spans="1:7">
      <c r="A49" s="235" t="s">
        <v>2703</v>
      </c>
      <c r="B49" s="235" t="s">
        <v>15333</v>
      </c>
      <c r="E49" t="str">
        <v>爻</v>
      </c>
      <c r="F49" t="str">
        <v>ㆯ</v>
      </c>
      <c r="G49">
        <v>0</v>
      </c>
    </row>
    <row r="50" spans="1:7">
      <c r="A50" s="235" t="s">
        <v>12332</v>
      </c>
      <c r="B50" s="235" t="s">
        <v>15336</v>
      </c>
      <c r="E50" t="str">
        <v>扛</v>
      </c>
      <c r="F50" t="str">
        <v>ㆧ</v>
      </c>
      <c r="G50" t="str">
        <v>ㆧㆷ</v>
      </c>
    </row>
    <row r="51" spans="1:7">
      <c r="A51" s="235" t="s">
        <v>12332</v>
      </c>
      <c r="B51" s="235" t="s">
        <v>15341</v>
      </c>
      <c r="E51" t="str">
        <v>牛</v>
      </c>
      <c r="F51" t="str">
        <v>ㄧㆫ</v>
      </c>
      <c r="G51" t="e">
        <v>#NUM!</v>
      </c>
    </row>
    <row r="52" spans="1:7">
      <c r="A52" s="235" t="s">
        <v>10636</v>
      </c>
      <c r="B52" s="235" t="s">
        <v>15346</v>
      </c>
    </row>
    <row r="53" spans="1:7">
      <c r="A53" s="235" t="s">
        <v>10636</v>
      </c>
      <c r="B53" s="235" t="s">
        <v>15353</v>
      </c>
    </row>
    <row r="54" spans="1:7">
      <c r="A54" s="235" t="s">
        <v>12658</v>
      </c>
      <c r="B54" s="235" t="s">
        <v>15355</v>
      </c>
    </row>
    <row r="55" spans="1:7">
      <c r="A55" s="235" t="s">
        <v>12658</v>
      </c>
      <c r="B55" s="235" t="s">
        <v>15359</v>
      </c>
    </row>
    <row r="56" spans="1:7">
      <c r="A56" s="235" t="s">
        <v>11938</v>
      </c>
      <c r="B56" s="235" t="s">
        <v>15361</v>
      </c>
    </row>
    <row r="57" spans="1:7">
      <c r="A57" s="235" t="s">
        <v>11938</v>
      </c>
      <c r="B57" s="235" t="s">
        <v>15365</v>
      </c>
    </row>
    <row r="58" spans="1:7">
      <c r="A58" s="235" t="s">
        <v>13119</v>
      </c>
      <c r="B58" s="235" t="s">
        <v>15367</v>
      </c>
    </row>
    <row r="59" spans="1:7">
      <c r="A59" s="235" t="s">
        <v>13119</v>
      </c>
      <c r="B59" s="235" t="s">
        <v>15371</v>
      </c>
    </row>
    <row r="60" spans="1:7">
      <c r="A60" s="235" t="s">
        <v>1355</v>
      </c>
      <c r="B60" s="235" t="s">
        <v>15373</v>
      </c>
    </row>
    <row r="61" spans="1:7">
      <c r="A61" s="235" t="s">
        <v>1355</v>
      </c>
      <c r="B61" s="235">
        <v>0</v>
      </c>
    </row>
    <row r="62" spans="1:7">
      <c r="A62" s="235" t="s">
        <v>4540</v>
      </c>
      <c r="B62" s="235" t="s">
        <v>15380</v>
      </c>
    </row>
    <row r="63" spans="1:7">
      <c r="A63" s="235" t="s">
        <v>4540</v>
      </c>
      <c r="B63" s="235" t="s">
        <v>15387</v>
      </c>
    </row>
    <row r="64" spans="1:7">
      <c r="A64" s="235" t="s">
        <v>83</v>
      </c>
      <c r="B64" s="235" t="s">
        <v>15393</v>
      </c>
    </row>
    <row r="65" spans="1:2">
      <c r="A65" s="235" t="s">
        <v>83</v>
      </c>
      <c r="B65" s="235">
        <v>0</v>
      </c>
    </row>
    <row r="66" spans="1:2">
      <c r="A66" s="235" t="s">
        <v>2702</v>
      </c>
      <c r="B66" s="235" t="s">
        <v>15398</v>
      </c>
    </row>
    <row r="67" spans="1:2">
      <c r="A67" s="235" t="s">
        <v>2702</v>
      </c>
      <c r="B67" s="235" t="s">
        <v>15402</v>
      </c>
    </row>
    <row r="68" spans="1:2">
      <c r="A68" s="235" t="s">
        <v>14703</v>
      </c>
      <c r="B68" s="235" t="s">
        <v>15407</v>
      </c>
    </row>
    <row r="69" spans="1:2">
      <c r="A69" s="235" t="s">
        <v>14703</v>
      </c>
      <c r="B69" s="235" t="s">
        <v>15414</v>
      </c>
    </row>
    <row r="70" spans="1:2">
      <c r="A70" s="235" t="s">
        <v>10166</v>
      </c>
      <c r="B70" s="235" t="s">
        <v>15420</v>
      </c>
    </row>
    <row r="71" spans="1:2">
      <c r="A71" s="235" t="s">
        <v>10166</v>
      </c>
      <c r="B71" s="235">
        <v>0</v>
      </c>
    </row>
    <row r="72" spans="1:2">
      <c r="A72" s="235" t="s">
        <v>4550</v>
      </c>
      <c r="B72" s="235" t="s">
        <v>15427</v>
      </c>
    </row>
    <row r="73" spans="1:2">
      <c r="A73" s="235" t="s">
        <v>4550</v>
      </c>
      <c r="B73" s="235">
        <v>0</v>
      </c>
    </row>
    <row r="74" spans="1:2">
      <c r="A74" s="235" t="s">
        <v>5800</v>
      </c>
      <c r="B74" s="235" t="s">
        <v>15433</v>
      </c>
    </row>
    <row r="75" spans="1:2">
      <c r="A75" s="235" t="s">
        <v>5800</v>
      </c>
      <c r="B75" s="235">
        <v>0</v>
      </c>
    </row>
    <row r="76" spans="1:2">
      <c r="A76" s="235" t="s">
        <v>3401</v>
      </c>
      <c r="B76" s="235" t="s">
        <v>15437</v>
      </c>
    </row>
    <row r="77" spans="1:2">
      <c r="A77" s="235" t="s">
        <v>3401</v>
      </c>
      <c r="B77" s="235">
        <v>0</v>
      </c>
    </row>
    <row r="78" spans="1:2">
      <c r="A78" s="235" t="s">
        <v>12275</v>
      </c>
      <c r="B78" s="235" t="s">
        <v>15267</v>
      </c>
    </row>
    <row r="79" spans="1:2">
      <c r="A79" s="235" t="s">
        <v>12275</v>
      </c>
      <c r="B79" s="235" t="s">
        <v>15443</v>
      </c>
    </row>
    <row r="80" spans="1:2">
      <c r="A80" s="235" t="s">
        <v>2913</v>
      </c>
      <c r="B80" s="235" t="s">
        <v>15448</v>
      </c>
    </row>
    <row r="81" spans="1:2">
      <c r="A81" s="235" t="s">
        <v>2913</v>
      </c>
      <c r="B81" s="235">
        <v>0</v>
      </c>
    </row>
    <row r="82" spans="1:2">
      <c r="A82" s="235" t="s">
        <v>6595</v>
      </c>
      <c r="B82" s="235" t="s">
        <v>15454</v>
      </c>
    </row>
    <row r="83" spans="1:2">
      <c r="A83" s="235" t="s">
        <v>6595</v>
      </c>
      <c r="B83" s="235">
        <v>0</v>
      </c>
    </row>
    <row r="84" spans="1:2">
      <c r="A84" s="235" t="s">
        <v>6855</v>
      </c>
      <c r="B84" s="235" t="s">
        <v>15458</v>
      </c>
    </row>
    <row r="85" spans="1:2">
      <c r="A85" s="235" t="s">
        <v>6855</v>
      </c>
      <c r="B85" s="235">
        <v>0</v>
      </c>
    </row>
    <row r="86" spans="1:2">
      <c r="A86" s="235" t="s">
        <v>3392</v>
      </c>
      <c r="B86" s="235" t="s">
        <v>15464</v>
      </c>
    </row>
    <row r="87" spans="1:2">
      <c r="A87" s="235" t="s">
        <v>3392</v>
      </c>
      <c r="B87" s="235" t="s">
        <v>15469</v>
      </c>
    </row>
    <row r="88" spans="1:2">
      <c r="A88" s="235" t="s">
        <v>15476</v>
      </c>
      <c r="B88" s="235" t="s">
        <v>15475</v>
      </c>
    </row>
    <row r="89" spans="1:2">
      <c r="A89" s="235" t="s">
        <v>15476</v>
      </c>
      <c r="B89" s="235" t="s">
        <v>15483</v>
      </c>
    </row>
    <row r="90" spans="1:2">
      <c r="A90" s="235" t="s">
        <v>14046</v>
      </c>
      <c r="B90" s="235" t="s">
        <v>15488</v>
      </c>
    </row>
    <row r="91" spans="1:2">
      <c r="A91" s="235" t="s">
        <v>14046</v>
      </c>
      <c r="B91" s="235">
        <v>0</v>
      </c>
    </row>
    <row r="92" spans="1:2">
      <c r="A92" s="235" t="s">
        <v>7263</v>
      </c>
      <c r="B92" s="235" t="s">
        <v>15494</v>
      </c>
    </row>
    <row r="93" spans="1:2">
      <c r="A93" s="235" t="s">
        <v>7263</v>
      </c>
      <c r="B93" s="235" t="s">
        <v>15501</v>
      </c>
    </row>
    <row r="94" spans="1:2">
      <c r="A94" s="235" t="s">
        <v>14931</v>
      </c>
      <c r="B94" s="235" t="s">
        <v>15504</v>
      </c>
    </row>
    <row r="95" spans="1:2">
      <c r="A95" s="235" t="s">
        <v>14931</v>
      </c>
      <c r="B95" s="235" t="s">
        <v>15507</v>
      </c>
    </row>
    <row r="96" spans="1:2">
      <c r="A96" s="235" t="s">
        <v>14965</v>
      </c>
      <c r="B96" s="235" t="s">
        <v>15512</v>
      </c>
    </row>
    <row r="97" spans="1:2">
      <c r="A97" s="235" t="s">
        <v>14965</v>
      </c>
      <c r="B97" s="235">
        <v>0</v>
      </c>
    </row>
    <row r="98" spans="1:2">
      <c r="A98" s="235" t="s">
        <v>3396</v>
      </c>
      <c r="B98" s="235" t="s">
        <v>15454</v>
      </c>
    </row>
    <row r="99" spans="1:2">
      <c r="A99" s="235" t="s">
        <v>3396</v>
      </c>
      <c r="B99" s="235" t="s">
        <v>15521</v>
      </c>
    </row>
    <row r="100" spans="1:2">
      <c r="A100" s="235" t="s">
        <v>15101</v>
      </c>
      <c r="B100" s="235" t="s">
        <v>15526</v>
      </c>
    </row>
    <row r="101" spans="1:2">
      <c r="A101" s="235" t="s">
        <v>15101</v>
      </c>
      <c r="B101" s="235">
        <v>0</v>
      </c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BDCD-9CB6-4085-900E-16839C86A893}">
  <sheetPr>
    <tabColor rgb="FFFF0000"/>
  </sheetPr>
  <dimension ref="A1:M103"/>
  <sheetViews>
    <sheetView showGridLines="0" workbookViewId="0">
      <pane ySplit="3" topLeftCell="A4" activePane="bottomLeft" state="frozen"/>
      <selection activeCell="L6" sqref="L6"/>
      <selection pane="bottomLeft" activeCell="I3" sqref="H3:I103"/>
    </sheetView>
  </sheetViews>
  <sheetFormatPr defaultColWidth="6.6640625" defaultRowHeight="25.5" outlineLevelRow="1" outlineLevelCol="1"/>
  <cols>
    <col min="1" max="1" width="7.58203125" style="27" customWidth="1"/>
    <col min="2" max="3" width="9.1640625" style="25" customWidth="1"/>
    <col min="4" max="8" width="9.1640625" style="26" customWidth="1"/>
    <col min="9" max="9" width="9.1640625" style="21" customWidth="1"/>
    <col min="10" max="10" width="10.6640625" style="24" customWidth="1" outlineLevel="1"/>
    <col min="11" max="11" width="10.6640625" style="21" customWidth="1"/>
    <col min="12" max="12" width="12.4140625" style="24" customWidth="1" outlineLevel="1"/>
    <col min="14" max="16384" width="6.6640625" style="21"/>
  </cols>
  <sheetData>
    <row r="1" spans="1:13" s="24" customFormat="1" outlineLevel="1">
      <c r="A1" s="11">
        <f xml:space="preserve"> COLUMN()</f>
        <v>1</v>
      </c>
      <c r="B1" s="11">
        <f t="shared" ref="B1:L1" si="0" xml:space="preserve"> COLUMN()</f>
        <v>2</v>
      </c>
      <c r="C1" s="11">
        <f t="shared" si="0"/>
        <v>3</v>
      </c>
      <c r="D1" s="11">
        <f t="shared" si="0"/>
        <v>4</v>
      </c>
      <c r="E1" s="11">
        <f t="shared" si="0"/>
        <v>5</v>
      </c>
      <c r="F1" s="11">
        <f t="shared" si="0"/>
        <v>6</v>
      </c>
      <c r="G1" s="11"/>
      <c r="H1" s="11">
        <f t="shared" si="0"/>
        <v>8</v>
      </c>
      <c r="I1" s="11">
        <f t="shared" si="0"/>
        <v>9</v>
      </c>
      <c r="J1" s="11">
        <f t="shared" si="0"/>
        <v>10</v>
      </c>
      <c r="K1" s="11">
        <f t="shared" si="0"/>
        <v>11</v>
      </c>
      <c r="L1" s="11">
        <f t="shared" si="0"/>
        <v>12</v>
      </c>
    </row>
    <row r="2" spans="1:13" ht="3" customHeight="1">
      <c r="M2" s="21"/>
    </row>
    <row r="3" spans="1:13" ht="27" customHeight="1">
      <c r="A3" s="45" t="s">
        <v>22</v>
      </c>
      <c r="B3" s="46" t="s">
        <v>15186</v>
      </c>
      <c r="C3" s="46" t="s">
        <v>15187</v>
      </c>
      <c r="D3" s="46" t="s">
        <v>15188</v>
      </c>
      <c r="E3" s="46" t="s">
        <v>15189</v>
      </c>
      <c r="F3" s="46" t="s">
        <v>15190</v>
      </c>
      <c r="G3" s="46" t="s">
        <v>16018</v>
      </c>
      <c r="H3" s="46" t="s">
        <v>15191</v>
      </c>
      <c r="I3" s="46" t="s">
        <v>15192</v>
      </c>
      <c r="J3" s="47" t="s">
        <v>15193</v>
      </c>
      <c r="K3" s="46" t="s">
        <v>14</v>
      </c>
      <c r="L3" s="47" t="s">
        <v>15194</v>
      </c>
      <c r="M3" s="21"/>
    </row>
    <row r="4" spans="1:13">
      <c r="A4" s="43">
        <v>1</v>
      </c>
      <c r="B4" s="23" t="s">
        <v>68</v>
      </c>
      <c r="C4" s="23" t="s">
        <v>68</v>
      </c>
      <c r="D4" s="23" t="s">
        <v>68</v>
      </c>
      <c r="E4" s="23" t="s">
        <v>68</v>
      </c>
      <c r="F4" s="23" t="s">
        <v>68</v>
      </c>
      <c r="G4" s="23"/>
      <c r="H4" s="23" t="s">
        <v>15195</v>
      </c>
      <c r="I4" s="22" t="s">
        <v>65</v>
      </c>
      <c r="J4" s="44">
        <v>1</v>
      </c>
      <c r="K4" s="22" t="s">
        <v>39</v>
      </c>
      <c r="L4" s="44" t="s">
        <v>15196</v>
      </c>
      <c r="M4" s="21"/>
    </row>
    <row r="5" spans="1:13">
      <c r="A5" s="43">
        <v>2</v>
      </c>
      <c r="B5" s="23" t="s">
        <v>499</v>
      </c>
      <c r="C5" s="23" t="s">
        <v>15197</v>
      </c>
      <c r="D5" s="23" t="s">
        <v>499</v>
      </c>
      <c r="E5" s="23" t="s">
        <v>499</v>
      </c>
      <c r="F5" s="23" t="s">
        <v>499</v>
      </c>
      <c r="G5" s="23"/>
      <c r="H5" s="23" t="s">
        <v>15198</v>
      </c>
      <c r="I5" s="22" t="s">
        <v>65</v>
      </c>
      <c r="J5" s="44">
        <v>1</v>
      </c>
      <c r="K5" s="22" t="s">
        <v>57</v>
      </c>
      <c r="L5" s="44" t="s">
        <v>15199</v>
      </c>
      <c r="M5" s="21"/>
    </row>
    <row r="6" spans="1:13">
      <c r="A6" s="43">
        <v>3</v>
      </c>
      <c r="B6" s="23" t="s">
        <v>41</v>
      </c>
      <c r="C6" s="23" t="s">
        <v>41</v>
      </c>
      <c r="D6" s="23" t="s">
        <v>41</v>
      </c>
      <c r="E6" s="23" t="s">
        <v>41</v>
      </c>
      <c r="F6" s="23" t="s">
        <v>41</v>
      </c>
      <c r="G6" s="23"/>
      <c r="H6" s="23" t="s">
        <v>15200</v>
      </c>
      <c r="I6" s="22" t="s">
        <v>37</v>
      </c>
      <c r="J6" s="44">
        <v>2</v>
      </c>
      <c r="K6" s="22" t="s">
        <v>39</v>
      </c>
      <c r="L6" s="44" t="s">
        <v>15201</v>
      </c>
      <c r="M6" s="21"/>
    </row>
    <row r="7" spans="1:13">
      <c r="A7" s="43">
        <v>4</v>
      </c>
      <c r="B7" s="23" t="s">
        <v>1331</v>
      </c>
      <c r="C7" s="23" t="s">
        <v>15202</v>
      </c>
      <c r="D7" s="23" t="s">
        <v>1331</v>
      </c>
      <c r="E7" s="23" t="s">
        <v>1331</v>
      </c>
      <c r="F7" s="23" t="s">
        <v>1331</v>
      </c>
      <c r="G7" s="23"/>
      <c r="H7" s="23" t="s">
        <v>15203</v>
      </c>
      <c r="I7" s="22" t="s">
        <v>37</v>
      </c>
      <c r="J7" s="44">
        <v>2</v>
      </c>
      <c r="K7" s="22" t="s">
        <v>57</v>
      </c>
      <c r="L7" s="44" t="s">
        <v>15204</v>
      </c>
      <c r="M7" s="21"/>
    </row>
    <row r="8" spans="1:13">
      <c r="A8" s="43">
        <v>5</v>
      </c>
      <c r="B8" s="23" t="s">
        <v>1778</v>
      </c>
      <c r="C8" s="23" t="s">
        <v>1778</v>
      </c>
      <c r="D8" s="23" t="s">
        <v>1778</v>
      </c>
      <c r="E8" s="23" t="s">
        <v>1778</v>
      </c>
      <c r="F8" s="23" t="s">
        <v>1778</v>
      </c>
      <c r="G8" s="23"/>
      <c r="H8" s="23" t="s">
        <v>15205</v>
      </c>
      <c r="I8" s="22" t="s">
        <v>1776</v>
      </c>
      <c r="J8" s="44">
        <v>3</v>
      </c>
      <c r="K8" s="22" t="s">
        <v>39</v>
      </c>
      <c r="L8" s="44" t="s">
        <v>15206</v>
      </c>
      <c r="M8" s="21"/>
    </row>
    <row r="9" spans="1:13">
      <c r="A9" s="43">
        <v>6</v>
      </c>
      <c r="B9" s="23" t="s">
        <v>1975</v>
      </c>
      <c r="C9" s="23" t="s">
        <v>15207</v>
      </c>
      <c r="D9" s="23" t="s">
        <v>1975</v>
      </c>
      <c r="E9" s="23" t="s">
        <v>1975</v>
      </c>
      <c r="F9" s="23" t="s">
        <v>1975</v>
      </c>
      <c r="G9" s="23"/>
      <c r="H9" s="23" t="s">
        <v>15208</v>
      </c>
      <c r="I9" s="22" t="s">
        <v>1776</v>
      </c>
      <c r="J9" s="44">
        <v>3</v>
      </c>
      <c r="K9" s="22" t="s">
        <v>57</v>
      </c>
      <c r="L9" s="44" t="s">
        <v>15209</v>
      </c>
      <c r="M9" s="21"/>
    </row>
    <row r="10" spans="1:13">
      <c r="A10" s="43">
        <v>7</v>
      </c>
      <c r="B10" s="23" t="s">
        <v>2210</v>
      </c>
      <c r="C10" s="23" t="s">
        <v>2210</v>
      </c>
      <c r="D10" s="23" t="s">
        <v>2210</v>
      </c>
      <c r="E10" s="23" t="s">
        <v>2210</v>
      </c>
      <c r="F10" s="23" t="s">
        <v>2210</v>
      </c>
      <c r="G10" s="23"/>
      <c r="H10" s="23" t="s">
        <v>15210</v>
      </c>
      <c r="I10" s="22" t="s">
        <v>2208</v>
      </c>
      <c r="J10" s="44">
        <v>4</v>
      </c>
      <c r="K10" s="22" t="s">
        <v>39</v>
      </c>
      <c r="L10" s="44" t="s">
        <v>15211</v>
      </c>
      <c r="M10" s="21"/>
    </row>
    <row r="11" spans="1:13">
      <c r="A11" s="43">
        <v>8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/>
      <c r="H11" s="23">
        <v>0</v>
      </c>
      <c r="I11" s="22" t="s">
        <v>2208</v>
      </c>
      <c r="J11" s="44">
        <v>4</v>
      </c>
      <c r="K11" s="22" t="s">
        <v>57</v>
      </c>
      <c r="L11" s="44" t="s">
        <v>15212</v>
      </c>
      <c r="M11" s="21"/>
    </row>
    <row r="12" spans="1:13">
      <c r="A12" s="127">
        <v>9</v>
      </c>
      <c r="B12" s="128" t="s">
        <v>2692</v>
      </c>
      <c r="C12" s="128" t="s">
        <v>15213</v>
      </c>
      <c r="D12" s="128" t="s">
        <v>14771</v>
      </c>
      <c r="E12" s="128" t="s">
        <v>2692</v>
      </c>
      <c r="F12" s="128" t="s">
        <v>14771</v>
      </c>
      <c r="G12" s="128"/>
      <c r="H12" s="128" t="s">
        <v>15214</v>
      </c>
      <c r="I12" s="129" t="s">
        <v>2690</v>
      </c>
      <c r="J12" s="130">
        <v>5</v>
      </c>
      <c r="K12" s="129" t="s">
        <v>39</v>
      </c>
      <c r="L12" s="130" t="s">
        <v>15215</v>
      </c>
      <c r="M12" s="21"/>
    </row>
    <row r="13" spans="1:13">
      <c r="A13" s="43">
        <v>10</v>
      </c>
      <c r="B13" s="23" t="s">
        <v>15216</v>
      </c>
      <c r="C13" s="23" t="s">
        <v>15217</v>
      </c>
      <c r="D13" s="23" t="s">
        <v>15216</v>
      </c>
      <c r="E13" s="23" t="s">
        <v>15216</v>
      </c>
      <c r="F13" s="23">
        <v>0</v>
      </c>
      <c r="G13" s="23"/>
      <c r="H13" s="23" t="s">
        <v>15218</v>
      </c>
      <c r="I13" s="22" t="s">
        <v>2690</v>
      </c>
      <c r="J13" s="44">
        <v>5</v>
      </c>
      <c r="K13" s="22" t="s">
        <v>57</v>
      </c>
      <c r="L13" s="44" t="s">
        <v>15219</v>
      </c>
      <c r="M13" s="21"/>
    </row>
    <row r="14" spans="1:13">
      <c r="A14" s="43">
        <v>11</v>
      </c>
      <c r="B14" s="23" t="s">
        <v>2900</v>
      </c>
      <c r="C14" s="23" t="s">
        <v>2900</v>
      </c>
      <c r="D14" s="23" t="s">
        <v>2900</v>
      </c>
      <c r="E14" s="23" t="s">
        <v>2900</v>
      </c>
      <c r="F14" s="23" t="s">
        <v>2900</v>
      </c>
      <c r="G14" s="23"/>
      <c r="H14" s="23" t="s">
        <v>15220</v>
      </c>
      <c r="I14" s="22" t="s">
        <v>2898</v>
      </c>
      <c r="J14" s="44">
        <v>6</v>
      </c>
      <c r="K14" s="22" t="s">
        <v>39</v>
      </c>
      <c r="L14" s="44" t="s">
        <v>15221</v>
      </c>
      <c r="M14" s="21"/>
    </row>
    <row r="15" spans="1:13">
      <c r="A15" s="43">
        <v>12</v>
      </c>
      <c r="B15" s="23" t="s">
        <v>3135</v>
      </c>
      <c r="C15" s="23" t="s">
        <v>15222</v>
      </c>
      <c r="D15" s="23" t="s">
        <v>3135</v>
      </c>
      <c r="E15" s="23" t="s">
        <v>3135</v>
      </c>
      <c r="F15" s="23" t="s">
        <v>3135</v>
      </c>
      <c r="G15" s="23"/>
      <c r="H15" s="23" t="s">
        <v>15223</v>
      </c>
      <c r="I15" s="22" t="s">
        <v>2898</v>
      </c>
      <c r="J15" s="44">
        <v>6</v>
      </c>
      <c r="K15" s="22" t="s">
        <v>57</v>
      </c>
      <c r="L15" s="44" t="s">
        <v>15224</v>
      </c>
      <c r="M15" s="21"/>
    </row>
    <row r="16" spans="1:13">
      <c r="A16" s="43">
        <v>13</v>
      </c>
      <c r="B16" s="23" t="s">
        <v>3381</v>
      </c>
      <c r="C16" s="23" t="s">
        <v>15225</v>
      </c>
      <c r="D16" s="23" t="s">
        <v>3381</v>
      </c>
      <c r="E16" s="23" t="s">
        <v>3381</v>
      </c>
      <c r="F16" s="23" t="s">
        <v>3381</v>
      </c>
      <c r="G16" s="23"/>
      <c r="H16" s="23" t="s">
        <v>15226</v>
      </c>
      <c r="I16" s="22" t="s">
        <v>55</v>
      </c>
      <c r="J16" s="44">
        <v>7</v>
      </c>
      <c r="K16" s="22" t="s">
        <v>39</v>
      </c>
      <c r="L16" s="44" t="s">
        <v>15227</v>
      </c>
      <c r="M16" s="21"/>
    </row>
    <row r="17" spans="1:13">
      <c r="A17" s="43">
        <v>14</v>
      </c>
      <c r="B17" s="23" t="s">
        <v>58</v>
      </c>
      <c r="C17" s="23" t="s">
        <v>15228</v>
      </c>
      <c r="D17" s="23" t="s">
        <v>58</v>
      </c>
      <c r="E17" s="23" t="s">
        <v>58</v>
      </c>
      <c r="F17" s="23" t="s">
        <v>58</v>
      </c>
      <c r="G17" s="23"/>
      <c r="H17" s="23" t="s">
        <v>15229</v>
      </c>
      <c r="I17" s="22" t="s">
        <v>55</v>
      </c>
      <c r="J17" s="44">
        <v>7</v>
      </c>
      <c r="K17" s="22" t="s">
        <v>57</v>
      </c>
      <c r="L17" s="44" t="s">
        <v>15230</v>
      </c>
      <c r="M17" s="21"/>
    </row>
    <row r="18" spans="1:13">
      <c r="A18" s="43">
        <v>15</v>
      </c>
      <c r="B18" s="23" t="s">
        <v>4434</v>
      </c>
      <c r="C18" s="23" t="s">
        <v>4434</v>
      </c>
      <c r="D18" s="23" t="s">
        <v>15231</v>
      </c>
      <c r="E18" s="23" t="s">
        <v>4434</v>
      </c>
      <c r="F18" s="23" t="s">
        <v>4434</v>
      </c>
      <c r="G18" s="23"/>
      <c r="H18" s="23" t="s">
        <v>15232</v>
      </c>
      <c r="I18" s="22" t="s">
        <v>4432</v>
      </c>
      <c r="J18" s="44">
        <v>8</v>
      </c>
      <c r="K18" s="22" t="s">
        <v>39</v>
      </c>
      <c r="L18" s="44" t="s">
        <v>15233</v>
      </c>
      <c r="M18" s="21"/>
    </row>
    <row r="19" spans="1:13">
      <c r="A19" s="43">
        <v>16</v>
      </c>
      <c r="B19" s="23" t="s">
        <v>15234</v>
      </c>
      <c r="C19" s="23" t="s">
        <v>15235</v>
      </c>
      <c r="D19" s="23" t="s">
        <v>15236</v>
      </c>
      <c r="E19" s="23" t="s">
        <v>15234</v>
      </c>
      <c r="F19" s="23" t="s">
        <v>15234</v>
      </c>
      <c r="G19" s="23"/>
      <c r="H19" s="23" t="s">
        <v>15237</v>
      </c>
      <c r="I19" s="22" t="s">
        <v>4432</v>
      </c>
      <c r="J19" s="44">
        <v>8</v>
      </c>
      <c r="K19" s="22" t="s">
        <v>57</v>
      </c>
      <c r="L19" s="44" t="s">
        <v>15238</v>
      </c>
      <c r="M19" s="21"/>
    </row>
    <row r="20" spans="1:13">
      <c r="A20" s="43">
        <v>17</v>
      </c>
      <c r="B20" s="23" t="s">
        <v>4512</v>
      </c>
      <c r="C20" s="23" t="s">
        <v>15239</v>
      </c>
      <c r="D20" s="23" t="s">
        <v>15240</v>
      </c>
      <c r="E20" s="23" t="s">
        <v>4512</v>
      </c>
      <c r="F20" s="23" t="s">
        <v>4512</v>
      </c>
      <c r="G20" s="23"/>
      <c r="H20" s="23" t="s">
        <v>15241</v>
      </c>
      <c r="I20" s="22" t="s">
        <v>4510</v>
      </c>
      <c r="J20" s="44">
        <v>9</v>
      </c>
      <c r="K20" s="22" t="s">
        <v>39</v>
      </c>
      <c r="L20" s="44" t="s">
        <v>15242</v>
      </c>
      <c r="M20" s="21"/>
    </row>
    <row r="21" spans="1:13">
      <c r="A21" s="43">
        <v>18</v>
      </c>
      <c r="B21" s="23" t="s">
        <v>4963</v>
      </c>
      <c r="C21" s="23" t="s">
        <v>15243</v>
      </c>
      <c r="D21" s="23" t="s">
        <v>15244</v>
      </c>
      <c r="E21" s="23" t="s">
        <v>4963</v>
      </c>
      <c r="F21" s="23" t="s">
        <v>4963</v>
      </c>
      <c r="G21" s="23"/>
      <c r="H21" s="23" t="s">
        <v>15245</v>
      </c>
      <c r="I21" s="22" t="s">
        <v>4510</v>
      </c>
      <c r="J21" s="44">
        <v>9</v>
      </c>
      <c r="K21" s="22" t="s">
        <v>57</v>
      </c>
      <c r="L21" s="44" t="s">
        <v>15246</v>
      </c>
      <c r="M21" s="21"/>
    </row>
    <row r="22" spans="1:13">
      <c r="A22" s="43">
        <v>19</v>
      </c>
      <c r="B22" s="23" t="s">
        <v>5790</v>
      </c>
      <c r="C22" s="23" t="s">
        <v>5790</v>
      </c>
      <c r="D22" s="23" t="s">
        <v>15247</v>
      </c>
      <c r="E22" s="23" t="s">
        <v>5790</v>
      </c>
      <c r="F22" s="23" t="s">
        <v>5790</v>
      </c>
      <c r="G22" s="23"/>
      <c r="H22" s="23" t="s">
        <v>15248</v>
      </c>
      <c r="I22" s="22" t="s">
        <v>5788</v>
      </c>
      <c r="J22" s="44">
        <v>10</v>
      </c>
      <c r="K22" s="22" t="s">
        <v>39</v>
      </c>
      <c r="L22" s="44" t="s">
        <v>15249</v>
      </c>
      <c r="M22" s="21"/>
    </row>
    <row r="23" spans="1:13">
      <c r="A23" s="43">
        <v>20</v>
      </c>
      <c r="B23" s="23" t="s">
        <v>6139</v>
      </c>
      <c r="C23" s="23" t="s">
        <v>15250</v>
      </c>
      <c r="D23" s="23" t="s">
        <v>15251</v>
      </c>
      <c r="E23" s="23" t="s">
        <v>6139</v>
      </c>
      <c r="F23" s="23" t="s">
        <v>6139</v>
      </c>
      <c r="G23" s="23"/>
      <c r="H23" s="23" t="s">
        <v>15252</v>
      </c>
      <c r="I23" s="22" t="s">
        <v>5788</v>
      </c>
      <c r="J23" s="44">
        <v>10</v>
      </c>
      <c r="K23" s="22" t="s">
        <v>57</v>
      </c>
      <c r="L23" s="44" t="s">
        <v>15253</v>
      </c>
      <c r="M23" s="21"/>
    </row>
    <row r="24" spans="1:13">
      <c r="A24" s="43">
        <v>21</v>
      </c>
      <c r="B24" s="23" t="s">
        <v>6576</v>
      </c>
      <c r="C24" s="23" t="s">
        <v>15254</v>
      </c>
      <c r="D24" s="23" t="s">
        <v>15255</v>
      </c>
      <c r="E24" s="23" t="s">
        <v>6576</v>
      </c>
      <c r="F24" s="23" t="s">
        <v>6576</v>
      </c>
      <c r="G24" s="23"/>
      <c r="H24" s="23" t="s">
        <v>15256</v>
      </c>
      <c r="I24" s="22" t="s">
        <v>6574</v>
      </c>
      <c r="J24" s="44">
        <v>11</v>
      </c>
      <c r="K24" s="22" t="s">
        <v>39</v>
      </c>
      <c r="L24" s="44" t="s">
        <v>15257</v>
      </c>
      <c r="M24" s="21"/>
    </row>
    <row r="25" spans="1:13">
      <c r="A25" s="43">
        <v>22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/>
      <c r="H25" s="23">
        <v>0</v>
      </c>
      <c r="I25" s="22" t="s">
        <v>6574</v>
      </c>
      <c r="J25" s="44">
        <v>11</v>
      </c>
      <c r="K25" s="22" t="s">
        <v>57</v>
      </c>
      <c r="L25" s="44" t="s">
        <v>15258</v>
      </c>
      <c r="M25" s="21"/>
    </row>
    <row r="26" spans="1:13">
      <c r="A26" s="43">
        <v>23</v>
      </c>
      <c r="B26" s="23" t="s">
        <v>7247</v>
      </c>
      <c r="C26" s="23" t="s">
        <v>7247</v>
      </c>
      <c r="D26" s="23" t="s">
        <v>7247</v>
      </c>
      <c r="E26" s="23" t="s">
        <v>7247</v>
      </c>
      <c r="F26" s="23" t="s">
        <v>15259</v>
      </c>
      <c r="G26" s="23"/>
      <c r="H26" s="23" t="s">
        <v>15260</v>
      </c>
      <c r="I26" s="22" t="s">
        <v>7245</v>
      </c>
      <c r="J26" s="44">
        <v>12</v>
      </c>
      <c r="K26" s="22" t="s">
        <v>39</v>
      </c>
      <c r="L26" s="44" t="s">
        <v>15261</v>
      </c>
      <c r="M26" s="21"/>
    </row>
    <row r="27" spans="1:13">
      <c r="A27" s="43">
        <v>24</v>
      </c>
      <c r="B27" s="23" t="s">
        <v>15262</v>
      </c>
      <c r="C27" s="23" t="s">
        <v>15263</v>
      </c>
      <c r="D27" s="23" t="s">
        <v>15262</v>
      </c>
      <c r="E27" s="23" t="s">
        <v>15262</v>
      </c>
      <c r="F27" s="23" t="s">
        <v>15264</v>
      </c>
      <c r="G27" s="23"/>
      <c r="H27" s="23" t="s">
        <v>15265</v>
      </c>
      <c r="I27" s="22" t="s">
        <v>7245</v>
      </c>
      <c r="J27" s="44">
        <v>12</v>
      </c>
      <c r="K27" s="22" t="s">
        <v>57</v>
      </c>
      <c r="L27" s="44" t="s">
        <v>15266</v>
      </c>
      <c r="M27" s="21"/>
    </row>
    <row r="28" spans="1:13">
      <c r="A28" s="43">
        <v>25</v>
      </c>
      <c r="B28" s="23" t="s">
        <v>7780</v>
      </c>
      <c r="C28" s="23" t="s">
        <v>7780</v>
      </c>
      <c r="D28" s="23" t="s">
        <v>14771</v>
      </c>
      <c r="E28" s="23" t="s">
        <v>14771</v>
      </c>
      <c r="F28" s="23" t="s">
        <v>14771</v>
      </c>
      <c r="G28" s="23"/>
      <c r="H28" s="23" t="s">
        <v>15267</v>
      </c>
      <c r="I28" s="22" t="s">
        <v>7778</v>
      </c>
      <c r="J28" s="44">
        <v>13</v>
      </c>
      <c r="K28" s="22" t="s">
        <v>39</v>
      </c>
      <c r="L28" s="44" t="s">
        <v>15268</v>
      </c>
      <c r="M28" s="21"/>
    </row>
    <row r="29" spans="1:13">
      <c r="A29" s="43">
        <v>26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/>
      <c r="H29" s="23">
        <v>0</v>
      </c>
      <c r="I29" s="22" t="s">
        <v>7778</v>
      </c>
      <c r="J29" s="44">
        <v>13</v>
      </c>
      <c r="K29" s="22" t="s">
        <v>57</v>
      </c>
      <c r="L29" s="44" t="s">
        <v>15269</v>
      </c>
      <c r="M29" s="21"/>
    </row>
    <row r="30" spans="1:13">
      <c r="A30" s="43">
        <v>27</v>
      </c>
      <c r="B30" s="23" t="s">
        <v>8093</v>
      </c>
      <c r="C30" s="23" t="s">
        <v>15270</v>
      </c>
      <c r="D30" s="23" t="s">
        <v>8093</v>
      </c>
      <c r="E30" s="23" t="s">
        <v>8093</v>
      </c>
      <c r="F30" s="23" t="s">
        <v>8093</v>
      </c>
      <c r="G30" s="23"/>
      <c r="H30" s="23" t="s">
        <v>15271</v>
      </c>
      <c r="I30" s="22" t="s">
        <v>8091</v>
      </c>
      <c r="J30" s="44">
        <v>14</v>
      </c>
      <c r="K30" s="22" t="s">
        <v>39</v>
      </c>
      <c r="L30" s="44" t="s">
        <v>15272</v>
      </c>
      <c r="M30" s="21"/>
    </row>
    <row r="31" spans="1:13">
      <c r="A31" s="43">
        <v>28</v>
      </c>
      <c r="B31" s="23" t="s">
        <v>8277</v>
      </c>
      <c r="C31" s="23" t="s">
        <v>15273</v>
      </c>
      <c r="D31" s="23" t="s">
        <v>8277</v>
      </c>
      <c r="E31" s="23" t="s">
        <v>8277</v>
      </c>
      <c r="F31" s="23" t="s">
        <v>8277</v>
      </c>
      <c r="G31" s="23"/>
      <c r="H31" s="23" t="s">
        <v>15274</v>
      </c>
      <c r="I31" s="22" t="s">
        <v>8091</v>
      </c>
      <c r="J31" s="44">
        <v>14</v>
      </c>
      <c r="K31" s="22" t="s">
        <v>57</v>
      </c>
      <c r="L31" s="44" t="s">
        <v>15275</v>
      </c>
      <c r="M31" s="21"/>
    </row>
    <row r="32" spans="1:13">
      <c r="A32" s="43">
        <v>29</v>
      </c>
      <c r="B32" s="23" t="s">
        <v>8594</v>
      </c>
      <c r="C32" s="23" t="s">
        <v>15276</v>
      </c>
      <c r="D32" s="23" t="s">
        <v>8594</v>
      </c>
      <c r="E32" s="23" t="s">
        <v>8594</v>
      </c>
      <c r="F32" s="23" t="s">
        <v>8594</v>
      </c>
      <c r="G32" s="23"/>
      <c r="H32" s="23" t="s">
        <v>15277</v>
      </c>
      <c r="I32" s="22" t="s">
        <v>8592</v>
      </c>
      <c r="J32" s="44">
        <v>15</v>
      </c>
      <c r="K32" s="22" t="s">
        <v>39</v>
      </c>
      <c r="L32" s="44" t="s">
        <v>15278</v>
      </c>
      <c r="M32" s="21"/>
    </row>
    <row r="33" spans="1:13">
      <c r="A33" s="43">
        <v>30</v>
      </c>
      <c r="B33" s="23" t="s">
        <v>15279</v>
      </c>
      <c r="C33" s="23" t="s">
        <v>15280</v>
      </c>
      <c r="D33" s="23" t="s">
        <v>15279</v>
      </c>
      <c r="E33" s="23" t="s">
        <v>15279</v>
      </c>
      <c r="F33" s="23" t="s">
        <v>15279</v>
      </c>
      <c r="G33" s="23"/>
      <c r="H33" s="23" t="s">
        <v>15281</v>
      </c>
      <c r="I33" s="22" t="s">
        <v>8592</v>
      </c>
      <c r="J33" s="44">
        <v>15</v>
      </c>
      <c r="K33" s="22" t="s">
        <v>57</v>
      </c>
      <c r="L33" s="44" t="s">
        <v>15282</v>
      </c>
      <c r="M33" s="21"/>
    </row>
    <row r="34" spans="1:13">
      <c r="A34" s="43">
        <v>31</v>
      </c>
      <c r="B34" s="23" t="s">
        <v>9136</v>
      </c>
      <c r="C34" s="23" t="s">
        <v>9136</v>
      </c>
      <c r="D34" s="23" t="s">
        <v>9136</v>
      </c>
      <c r="E34" s="23" t="s">
        <v>9136</v>
      </c>
      <c r="F34" s="23" t="s">
        <v>9136</v>
      </c>
      <c r="G34" s="23"/>
      <c r="H34" s="23" t="s">
        <v>15283</v>
      </c>
      <c r="I34" s="22" t="s">
        <v>9134</v>
      </c>
      <c r="J34" s="44">
        <v>16</v>
      </c>
      <c r="K34" s="22" t="s">
        <v>39</v>
      </c>
      <c r="L34" s="44" t="s">
        <v>15284</v>
      </c>
      <c r="M34" s="21"/>
    </row>
    <row r="35" spans="1:13">
      <c r="A35" s="43">
        <v>32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/>
      <c r="H35" s="23">
        <v>0</v>
      </c>
      <c r="I35" s="22" t="s">
        <v>9134</v>
      </c>
      <c r="J35" s="44">
        <v>16</v>
      </c>
      <c r="K35" s="22" t="s">
        <v>57</v>
      </c>
      <c r="L35" s="44" t="s">
        <v>15285</v>
      </c>
      <c r="M35" s="21"/>
    </row>
    <row r="36" spans="1:13">
      <c r="A36" s="43">
        <v>33</v>
      </c>
      <c r="B36" s="23" t="s">
        <v>9536</v>
      </c>
      <c r="C36" s="23" t="s">
        <v>9536</v>
      </c>
      <c r="D36" s="23" t="s">
        <v>9536</v>
      </c>
      <c r="E36" s="23" t="s">
        <v>9536</v>
      </c>
      <c r="F36" s="23" t="s">
        <v>9536</v>
      </c>
      <c r="G36" s="23"/>
      <c r="H36" s="23" t="s">
        <v>15286</v>
      </c>
      <c r="I36" s="22" t="s">
        <v>9534</v>
      </c>
      <c r="J36" s="44">
        <v>17</v>
      </c>
      <c r="K36" s="22" t="s">
        <v>39</v>
      </c>
      <c r="L36" s="44" t="s">
        <v>15287</v>
      </c>
      <c r="M36" s="21"/>
    </row>
    <row r="37" spans="1:13">
      <c r="A37" s="43">
        <v>34</v>
      </c>
      <c r="B37" s="23" t="s">
        <v>9799</v>
      </c>
      <c r="C37" s="23" t="s">
        <v>15288</v>
      </c>
      <c r="D37" s="23" t="s">
        <v>9799</v>
      </c>
      <c r="E37" s="23" t="s">
        <v>9799</v>
      </c>
      <c r="F37" s="23" t="s">
        <v>9799</v>
      </c>
      <c r="G37" s="23"/>
      <c r="H37" s="23" t="s">
        <v>15289</v>
      </c>
      <c r="I37" s="22" t="s">
        <v>9534</v>
      </c>
      <c r="J37" s="44">
        <v>17</v>
      </c>
      <c r="K37" s="22" t="s">
        <v>57</v>
      </c>
      <c r="L37" s="44" t="s">
        <v>15290</v>
      </c>
      <c r="M37" s="21"/>
    </row>
    <row r="38" spans="1:13">
      <c r="A38" s="43">
        <v>35</v>
      </c>
      <c r="B38" s="23" t="s">
        <v>10160</v>
      </c>
      <c r="C38" s="23" t="s">
        <v>15291</v>
      </c>
      <c r="D38" s="23" t="s">
        <v>10160</v>
      </c>
      <c r="E38" s="23" t="s">
        <v>10160</v>
      </c>
      <c r="F38" s="23" t="s">
        <v>10160</v>
      </c>
      <c r="G38" s="23"/>
      <c r="H38" s="23" t="s">
        <v>15292</v>
      </c>
      <c r="I38" s="22" t="s">
        <v>10158</v>
      </c>
      <c r="J38" s="44">
        <v>18</v>
      </c>
      <c r="K38" s="22" t="s">
        <v>39</v>
      </c>
      <c r="L38" s="44" t="s">
        <v>15293</v>
      </c>
      <c r="M38" s="21"/>
    </row>
    <row r="39" spans="1:13">
      <c r="A39" s="43">
        <v>36</v>
      </c>
      <c r="B39" s="23" t="s">
        <v>10381</v>
      </c>
      <c r="C39" s="23" t="s">
        <v>15294</v>
      </c>
      <c r="D39" s="23" t="s">
        <v>10381</v>
      </c>
      <c r="E39" s="23" t="s">
        <v>10381</v>
      </c>
      <c r="F39" s="23" t="s">
        <v>10381</v>
      </c>
      <c r="G39" s="23"/>
      <c r="H39" s="23" t="s">
        <v>15295</v>
      </c>
      <c r="I39" s="22" t="s">
        <v>10158</v>
      </c>
      <c r="J39" s="44">
        <v>18</v>
      </c>
      <c r="K39" s="22" t="s">
        <v>57</v>
      </c>
      <c r="L39" s="44" t="s">
        <v>15296</v>
      </c>
      <c r="M39" s="21"/>
    </row>
    <row r="40" spans="1:13">
      <c r="A40" s="43">
        <v>37</v>
      </c>
      <c r="B40" s="23" t="s">
        <v>10625</v>
      </c>
      <c r="C40" s="23" t="s">
        <v>10625</v>
      </c>
      <c r="D40" s="23" t="s">
        <v>10625</v>
      </c>
      <c r="E40" s="23" t="s">
        <v>10625</v>
      </c>
      <c r="F40" s="23" t="s">
        <v>10625</v>
      </c>
      <c r="G40" s="23"/>
      <c r="H40" s="23" t="s">
        <v>15297</v>
      </c>
      <c r="I40" s="22" t="s">
        <v>10623</v>
      </c>
      <c r="J40" s="44">
        <v>19</v>
      </c>
      <c r="K40" s="22" t="s">
        <v>39</v>
      </c>
      <c r="L40" s="44" t="s">
        <v>15298</v>
      </c>
      <c r="M40" s="21"/>
    </row>
    <row r="41" spans="1:13">
      <c r="A41" s="43">
        <v>38</v>
      </c>
      <c r="B41" s="23" t="s">
        <v>10870</v>
      </c>
      <c r="C41" s="23" t="s">
        <v>15299</v>
      </c>
      <c r="D41" s="23" t="s">
        <v>10870</v>
      </c>
      <c r="E41" s="23" t="s">
        <v>10870</v>
      </c>
      <c r="F41" s="23" t="s">
        <v>10870</v>
      </c>
      <c r="G41" s="23"/>
      <c r="H41" s="23" t="s">
        <v>15300</v>
      </c>
      <c r="I41" s="22" t="s">
        <v>10623</v>
      </c>
      <c r="J41" s="44">
        <v>19</v>
      </c>
      <c r="K41" s="22" t="s">
        <v>57</v>
      </c>
      <c r="L41" s="44" t="s">
        <v>15301</v>
      </c>
      <c r="M41" s="21"/>
    </row>
    <row r="42" spans="1:13">
      <c r="A42" s="43">
        <v>39</v>
      </c>
      <c r="B42" s="23" t="s">
        <v>11167</v>
      </c>
      <c r="C42" s="23" t="s">
        <v>11167</v>
      </c>
      <c r="D42" s="23" t="s">
        <v>15302</v>
      </c>
      <c r="E42" s="23" t="s">
        <v>11167</v>
      </c>
      <c r="F42" s="23" t="s">
        <v>11167</v>
      </c>
      <c r="G42" s="23"/>
      <c r="H42" s="23" t="s">
        <v>15303</v>
      </c>
      <c r="I42" s="22" t="s">
        <v>11165</v>
      </c>
      <c r="J42" s="44">
        <v>20</v>
      </c>
      <c r="K42" s="22" t="s">
        <v>39</v>
      </c>
      <c r="L42" s="44" t="s">
        <v>15304</v>
      </c>
      <c r="M42" s="21"/>
    </row>
    <row r="43" spans="1:13">
      <c r="A43" s="43">
        <v>40</v>
      </c>
      <c r="B43" s="23" t="s">
        <v>15305</v>
      </c>
      <c r="C43" s="23" t="s">
        <v>15306</v>
      </c>
      <c r="D43" s="23" t="s">
        <v>15307</v>
      </c>
      <c r="E43" s="23" t="s">
        <v>15305</v>
      </c>
      <c r="F43" s="23" t="s">
        <v>15305</v>
      </c>
      <c r="G43" s="23"/>
      <c r="H43" s="23" t="s">
        <v>15308</v>
      </c>
      <c r="I43" s="22" t="s">
        <v>11165</v>
      </c>
      <c r="J43" s="44">
        <v>20</v>
      </c>
      <c r="K43" s="22" t="s">
        <v>57</v>
      </c>
      <c r="L43" s="44" t="s">
        <v>15309</v>
      </c>
      <c r="M43" s="21"/>
    </row>
    <row r="44" spans="1:13">
      <c r="A44" s="43">
        <v>41</v>
      </c>
      <c r="B44" s="23" t="s">
        <v>11295</v>
      </c>
      <c r="C44" s="23" t="s">
        <v>15310</v>
      </c>
      <c r="D44" s="23" t="s">
        <v>11295</v>
      </c>
      <c r="E44" s="23" t="s">
        <v>11295</v>
      </c>
      <c r="F44" s="23" t="s">
        <v>11295</v>
      </c>
      <c r="G44" s="23"/>
      <c r="H44" s="23" t="s">
        <v>15311</v>
      </c>
      <c r="I44" s="22" t="s">
        <v>11293</v>
      </c>
      <c r="J44" s="44">
        <v>21</v>
      </c>
      <c r="K44" s="22" t="s">
        <v>39</v>
      </c>
      <c r="L44" s="44" t="s">
        <v>15312</v>
      </c>
      <c r="M44" s="21"/>
    </row>
    <row r="45" spans="1:13">
      <c r="A45" s="43">
        <v>42</v>
      </c>
      <c r="B45" s="23" t="s">
        <v>11343</v>
      </c>
      <c r="C45" s="23" t="s">
        <v>15313</v>
      </c>
      <c r="D45" s="23" t="s">
        <v>11343</v>
      </c>
      <c r="E45" s="23" t="s">
        <v>11343</v>
      </c>
      <c r="F45" s="23" t="s">
        <v>11343</v>
      </c>
      <c r="G45" s="23"/>
      <c r="H45" s="23" t="s">
        <v>15314</v>
      </c>
      <c r="I45" s="22" t="s">
        <v>11293</v>
      </c>
      <c r="J45" s="44">
        <v>21</v>
      </c>
      <c r="K45" s="22" t="s">
        <v>57</v>
      </c>
      <c r="L45" s="44" t="s">
        <v>15315</v>
      </c>
      <c r="M45" s="21"/>
    </row>
    <row r="46" spans="1:13">
      <c r="A46" s="43">
        <v>43</v>
      </c>
      <c r="B46" s="23" t="s">
        <v>11432</v>
      </c>
      <c r="C46" s="23" t="s">
        <v>11432</v>
      </c>
      <c r="D46" s="23" t="s">
        <v>11432</v>
      </c>
      <c r="E46" s="23" t="s">
        <v>11432</v>
      </c>
      <c r="F46" s="23" t="s">
        <v>11432</v>
      </c>
      <c r="G46" s="23"/>
      <c r="H46" s="23" t="s">
        <v>15316</v>
      </c>
      <c r="I46" s="22" t="s">
        <v>11430</v>
      </c>
      <c r="J46" s="44">
        <v>22</v>
      </c>
      <c r="K46" s="22" t="s">
        <v>39</v>
      </c>
      <c r="L46" s="44" t="s">
        <v>15317</v>
      </c>
      <c r="M46" s="21"/>
    </row>
    <row r="47" spans="1:13">
      <c r="A47" s="43">
        <v>44</v>
      </c>
      <c r="B47" s="23" t="s">
        <v>11649</v>
      </c>
      <c r="C47" s="23" t="s">
        <v>15318</v>
      </c>
      <c r="D47" s="23" t="s">
        <v>11649</v>
      </c>
      <c r="E47" s="23" t="s">
        <v>11649</v>
      </c>
      <c r="F47" s="23" t="s">
        <v>11649</v>
      </c>
      <c r="G47" s="23"/>
      <c r="H47" s="23" t="s">
        <v>15319</v>
      </c>
      <c r="I47" s="22" t="s">
        <v>11430</v>
      </c>
      <c r="J47" s="44">
        <v>22</v>
      </c>
      <c r="K47" s="22" t="s">
        <v>57</v>
      </c>
      <c r="L47" s="44" t="s">
        <v>15320</v>
      </c>
      <c r="M47" s="21"/>
    </row>
    <row r="48" spans="1:13">
      <c r="A48" s="43">
        <v>45</v>
      </c>
      <c r="B48" s="23" t="s">
        <v>11921</v>
      </c>
      <c r="C48" s="23" t="s">
        <v>11921</v>
      </c>
      <c r="D48" s="23" t="s">
        <v>11921</v>
      </c>
      <c r="E48" s="23" t="s">
        <v>11921</v>
      </c>
      <c r="F48" s="23" t="s">
        <v>15321</v>
      </c>
      <c r="G48" s="23"/>
      <c r="H48" s="23" t="s">
        <v>15322</v>
      </c>
      <c r="I48" s="22" t="s">
        <v>11919</v>
      </c>
      <c r="J48" s="44">
        <v>23</v>
      </c>
      <c r="K48" s="22" t="s">
        <v>39</v>
      </c>
      <c r="L48" s="44" t="s">
        <v>15323</v>
      </c>
      <c r="M48" s="21"/>
    </row>
    <row r="49" spans="1:13">
      <c r="A49" s="43">
        <v>46</v>
      </c>
      <c r="B49" s="23" t="s">
        <v>15324</v>
      </c>
      <c r="C49" s="23" t="s">
        <v>15325</v>
      </c>
      <c r="D49" s="23" t="s">
        <v>15324</v>
      </c>
      <c r="E49" s="23" t="s">
        <v>15324</v>
      </c>
      <c r="F49" s="23" t="s">
        <v>15326</v>
      </c>
      <c r="G49" s="23"/>
      <c r="H49" s="23" t="s">
        <v>15327</v>
      </c>
      <c r="I49" s="22" t="s">
        <v>11919</v>
      </c>
      <c r="J49" s="44">
        <v>23</v>
      </c>
      <c r="K49" s="22" t="s">
        <v>57</v>
      </c>
      <c r="L49" s="44" t="s">
        <v>15328</v>
      </c>
      <c r="M49" s="21"/>
    </row>
    <row r="50" spans="1:13">
      <c r="A50" s="43">
        <v>47</v>
      </c>
      <c r="B50" s="23" t="s">
        <v>12156</v>
      </c>
      <c r="C50" s="23" t="s">
        <v>12156</v>
      </c>
      <c r="D50" s="23" t="s">
        <v>12156</v>
      </c>
      <c r="E50" s="23" t="s">
        <v>12156</v>
      </c>
      <c r="F50" s="23" t="s">
        <v>12156</v>
      </c>
      <c r="G50" s="23"/>
      <c r="H50" s="23" t="s">
        <v>15329</v>
      </c>
      <c r="I50" s="22" t="s">
        <v>2703</v>
      </c>
      <c r="J50" s="44">
        <v>24</v>
      </c>
      <c r="K50" s="22" t="s">
        <v>39</v>
      </c>
      <c r="L50" s="44" t="s">
        <v>15330</v>
      </c>
      <c r="M50" s="21"/>
    </row>
    <row r="51" spans="1:13">
      <c r="A51" s="43">
        <v>48</v>
      </c>
      <c r="B51" s="23" t="s">
        <v>15331</v>
      </c>
      <c r="C51" s="23" t="s">
        <v>15332</v>
      </c>
      <c r="D51" s="23" t="s">
        <v>15331</v>
      </c>
      <c r="E51" s="23" t="s">
        <v>15331</v>
      </c>
      <c r="F51" s="23" t="s">
        <v>15331</v>
      </c>
      <c r="G51" s="23"/>
      <c r="H51" s="23" t="s">
        <v>15333</v>
      </c>
      <c r="I51" s="22" t="s">
        <v>2703</v>
      </c>
      <c r="J51" s="44">
        <v>24</v>
      </c>
      <c r="K51" s="22" t="s">
        <v>57</v>
      </c>
      <c r="L51" s="44" t="s">
        <v>15334</v>
      </c>
      <c r="M51" s="21"/>
    </row>
    <row r="52" spans="1:13">
      <c r="A52" s="43">
        <v>49</v>
      </c>
      <c r="B52" s="23" t="s">
        <v>12334</v>
      </c>
      <c r="C52" s="23" t="s">
        <v>12334</v>
      </c>
      <c r="D52" s="23" t="s">
        <v>15335</v>
      </c>
      <c r="E52" s="23" t="s">
        <v>12334</v>
      </c>
      <c r="F52" s="23" t="s">
        <v>12334</v>
      </c>
      <c r="G52" s="23"/>
      <c r="H52" s="23" t="s">
        <v>15336</v>
      </c>
      <c r="I52" s="22" t="s">
        <v>12332</v>
      </c>
      <c r="J52" s="44">
        <v>25</v>
      </c>
      <c r="K52" s="22" t="s">
        <v>39</v>
      </c>
      <c r="L52" s="44" t="s">
        <v>15337</v>
      </c>
      <c r="M52" s="21"/>
    </row>
    <row r="53" spans="1:13">
      <c r="A53" s="43">
        <v>50</v>
      </c>
      <c r="B53" s="23" t="s">
        <v>15338</v>
      </c>
      <c r="C53" s="23" t="s">
        <v>15339</v>
      </c>
      <c r="D53" s="23" t="s">
        <v>15340</v>
      </c>
      <c r="E53" s="23" t="s">
        <v>15338</v>
      </c>
      <c r="F53" s="23" t="s">
        <v>15338</v>
      </c>
      <c r="G53" s="23"/>
      <c r="H53" s="23" t="s">
        <v>15341</v>
      </c>
      <c r="I53" s="22" t="s">
        <v>12332</v>
      </c>
      <c r="J53" s="44">
        <v>25</v>
      </c>
      <c r="K53" s="22" t="s">
        <v>57</v>
      </c>
      <c r="L53" s="44" t="s">
        <v>15342</v>
      </c>
      <c r="M53" s="21"/>
    </row>
    <row r="54" spans="1:13">
      <c r="A54" s="43">
        <v>51</v>
      </c>
      <c r="B54" s="23" t="s">
        <v>12619</v>
      </c>
      <c r="C54" s="23" t="s">
        <v>15343</v>
      </c>
      <c r="D54" s="23" t="s">
        <v>15344</v>
      </c>
      <c r="E54" s="23" t="s">
        <v>12619</v>
      </c>
      <c r="F54" s="23" t="s">
        <v>15345</v>
      </c>
      <c r="G54" s="23"/>
      <c r="H54" s="23" t="s">
        <v>15346</v>
      </c>
      <c r="I54" s="22" t="s">
        <v>10636</v>
      </c>
      <c r="J54" s="44">
        <v>26</v>
      </c>
      <c r="K54" s="22" t="s">
        <v>39</v>
      </c>
      <c r="L54" s="44" t="s">
        <v>15347</v>
      </c>
      <c r="M54" s="21"/>
    </row>
    <row r="55" spans="1:13">
      <c r="A55" s="43">
        <v>52</v>
      </c>
      <c r="B55" s="23" t="s">
        <v>15348</v>
      </c>
      <c r="C55" s="23" t="s">
        <v>15349</v>
      </c>
      <c r="D55" s="23" t="s">
        <v>15350</v>
      </c>
      <c r="E55" s="23" t="s">
        <v>15351</v>
      </c>
      <c r="F55" s="23" t="s">
        <v>15352</v>
      </c>
      <c r="G55" s="23"/>
      <c r="H55" s="23" t="s">
        <v>15353</v>
      </c>
      <c r="I55" s="22" t="s">
        <v>10636</v>
      </c>
      <c r="J55" s="44">
        <v>26</v>
      </c>
      <c r="K55" s="22" t="s">
        <v>57</v>
      </c>
      <c r="L55" s="44" t="s">
        <v>15354</v>
      </c>
      <c r="M55" s="21"/>
    </row>
    <row r="56" spans="1:13">
      <c r="A56" s="43">
        <v>53</v>
      </c>
      <c r="B56" s="23" t="s">
        <v>12660</v>
      </c>
      <c r="C56" s="23" t="s">
        <v>12660</v>
      </c>
      <c r="D56" s="23" t="s">
        <v>12660</v>
      </c>
      <c r="E56" s="23" t="s">
        <v>12660</v>
      </c>
      <c r="F56" s="23" t="s">
        <v>12660</v>
      </c>
      <c r="G56" s="23"/>
      <c r="H56" s="23" t="s">
        <v>15355</v>
      </c>
      <c r="I56" s="22" t="s">
        <v>12658</v>
      </c>
      <c r="J56" s="44">
        <v>27</v>
      </c>
      <c r="K56" s="22" t="s">
        <v>39</v>
      </c>
      <c r="L56" s="44" t="s">
        <v>15356</v>
      </c>
      <c r="M56" s="21"/>
    </row>
    <row r="57" spans="1:13">
      <c r="A57" s="43">
        <v>54</v>
      </c>
      <c r="B57" s="23" t="s">
        <v>15357</v>
      </c>
      <c r="C57" s="23" t="s">
        <v>15358</v>
      </c>
      <c r="D57" s="23" t="s">
        <v>15357</v>
      </c>
      <c r="E57" s="23" t="s">
        <v>15357</v>
      </c>
      <c r="F57" s="23" t="s">
        <v>15357</v>
      </c>
      <c r="G57" s="23"/>
      <c r="H57" s="23" t="s">
        <v>15359</v>
      </c>
      <c r="I57" s="22" t="s">
        <v>12658</v>
      </c>
      <c r="J57" s="44">
        <v>27</v>
      </c>
      <c r="K57" s="22" t="s">
        <v>57</v>
      </c>
      <c r="L57" s="44" t="s">
        <v>15360</v>
      </c>
      <c r="M57" s="21"/>
    </row>
    <row r="58" spans="1:13">
      <c r="A58" s="43">
        <v>55</v>
      </c>
      <c r="B58" s="23" t="s">
        <v>13028</v>
      </c>
      <c r="C58" s="23" t="s">
        <v>13028</v>
      </c>
      <c r="D58" s="23" t="s">
        <v>13028</v>
      </c>
      <c r="E58" s="23" t="s">
        <v>13028</v>
      </c>
      <c r="F58" s="23" t="s">
        <v>13028</v>
      </c>
      <c r="G58" s="23"/>
      <c r="H58" s="23" t="s">
        <v>15361</v>
      </c>
      <c r="I58" s="22" t="s">
        <v>11938</v>
      </c>
      <c r="J58" s="44">
        <v>28</v>
      </c>
      <c r="K58" s="22" t="s">
        <v>39</v>
      </c>
      <c r="L58" s="44" t="s">
        <v>15362</v>
      </c>
      <c r="M58" s="21"/>
    </row>
    <row r="59" spans="1:13">
      <c r="A59" s="43">
        <v>56</v>
      </c>
      <c r="B59" s="23" t="s">
        <v>15363</v>
      </c>
      <c r="C59" s="23" t="s">
        <v>15364</v>
      </c>
      <c r="D59" s="23" t="s">
        <v>15363</v>
      </c>
      <c r="E59" s="23" t="s">
        <v>15363</v>
      </c>
      <c r="F59" s="23" t="s">
        <v>15363</v>
      </c>
      <c r="G59" s="23"/>
      <c r="H59" s="23" t="s">
        <v>15365</v>
      </c>
      <c r="I59" s="22" t="s">
        <v>11938</v>
      </c>
      <c r="J59" s="44">
        <v>28</v>
      </c>
      <c r="K59" s="22" t="s">
        <v>57</v>
      </c>
      <c r="L59" s="44" t="s">
        <v>15366</v>
      </c>
      <c r="M59" s="21"/>
    </row>
    <row r="60" spans="1:13">
      <c r="A60" s="43">
        <v>57</v>
      </c>
      <c r="B60" s="23" t="s">
        <v>13121</v>
      </c>
      <c r="C60" s="23" t="s">
        <v>13121</v>
      </c>
      <c r="D60" s="23" t="s">
        <v>13121</v>
      </c>
      <c r="E60" s="23" t="s">
        <v>13121</v>
      </c>
      <c r="F60" s="23" t="s">
        <v>13121</v>
      </c>
      <c r="G60" s="23"/>
      <c r="H60" s="23" t="s">
        <v>15367</v>
      </c>
      <c r="I60" s="22" t="s">
        <v>13119</v>
      </c>
      <c r="J60" s="44">
        <v>29</v>
      </c>
      <c r="K60" s="22" t="s">
        <v>39</v>
      </c>
      <c r="L60" s="44" t="s">
        <v>15368</v>
      </c>
      <c r="M60" s="21"/>
    </row>
    <row r="61" spans="1:13">
      <c r="A61" s="43">
        <v>58</v>
      </c>
      <c r="B61" s="23" t="s">
        <v>15369</v>
      </c>
      <c r="C61" s="23" t="s">
        <v>15370</v>
      </c>
      <c r="D61" s="23" t="s">
        <v>15369</v>
      </c>
      <c r="E61" s="23" t="s">
        <v>15369</v>
      </c>
      <c r="F61" s="23" t="s">
        <v>15369</v>
      </c>
      <c r="G61" s="23"/>
      <c r="H61" s="23" t="s">
        <v>15371</v>
      </c>
      <c r="I61" s="22" t="s">
        <v>13119</v>
      </c>
      <c r="J61" s="44">
        <v>29</v>
      </c>
      <c r="K61" s="22" t="s">
        <v>57</v>
      </c>
      <c r="L61" s="44" t="s">
        <v>15372</v>
      </c>
      <c r="M61" s="21"/>
    </row>
    <row r="62" spans="1:13">
      <c r="A62" s="43">
        <v>59</v>
      </c>
      <c r="B62" s="23" t="s">
        <v>14278</v>
      </c>
      <c r="C62" s="23" t="s">
        <v>14278</v>
      </c>
      <c r="D62" s="23" t="s">
        <v>14278</v>
      </c>
      <c r="E62" s="23" t="s">
        <v>14278</v>
      </c>
      <c r="F62" s="23" t="s">
        <v>14278</v>
      </c>
      <c r="G62" s="23"/>
      <c r="H62" s="23" t="s">
        <v>15373</v>
      </c>
      <c r="I62" s="22" t="s">
        <v>1355</v>
      </c>
      <c r="J62" s="44">
        <v>30</v>
      </c>
      <c r="K62" s="22" t="s">
        <v>39</v>
      </c>
      <c r="L62" s="44" t="s">
        <v>15374</v>
      </c>
      <c r="M62" s="21"/>
    </row>
    <row r="63" spans="1:13">
      <c r="A63" s="43">
        <v>60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/>
      <c r="H63" s="23">
        <v>0</v>
      </c>
      <c r="I63" s="22" t="s">
        <v>1355</v>
      </c>
      <c r="J63" s="44">
        <v>30</v>
      </c>
      <c r="K63" s="22" t="s">
        <v>57</v>
      </c>
      <c r="L63" s="44" t="s">
        <v>15375</v>
      </c>
      <c r="M63" s="21"/>
    </row>
    <row r="64" spans="1:13">
      <c r="A64" s="43">
        <v>61</v>
      </c>
      <c r="B64" s="23" t="s">
        <v>15376</v>
      </c>
      <c r="C64" s="23" t="s">
        <v>15377</v>
      </c>
      <c r="D64" s="23" t="s">
        <v>15378</v>
      </c>
      <c r="E64" s="23" t="s">
        <v>15376</v>
      </c>
      <c r="F64" s="23" t="s">
        <v>15379</v>
      </c>
      <c r="G64" s="23"/>
      <c r="H64" s="23" t="s">
        <v>15380</v>
      </c>
      <c r="I64" s="22" t="s">
        <v>4540</v>
      </c>
      <c r="J64" s="44">
        <v>31</v>
      </c>
      <c r="K64" s="22" t="s">
        <v>39</v>
      </c>
      <c r="L64" s="44" t="s">
        <v>15381</v>
      </c>
      <c r="M64" s="21"/>
    </row>
    <row r="65" spans="1:13">
      <c r="A65" s="43">
        <v>62</v>
      </c>
      <c r="B65" s="23" t="s">
        <v>15382</v>
      </c>
      <c r="C65" s="23" t="s">
        <v>15383</v>
      </c>
      <c r="D65" s="23" t="s">
        <v>15384</v>
      </c>
      <c r="E65" s="23" t="s">
        <v>15385</v>
      </c>
      <c r="F65" s="23" t="s">
        <v>15386</v>
      </c>
      <c r="G65" s="23"/>
      <c r="H65" s="23" t="s">
        <v>15387</v>
      </c>
      <c r="I65" s="22" t="s">
        <v>4540</v>
      </c>
      <c r="J65" s="44">
        <v>31</v>
      </c>
      <c r="K65" s="22" t="s">
        <v>57</v>
      </c>
      <c r="L65" s="44" t="s">
        <v>15388</v>
      </c>
      <c r="M65" s="21"/>
    </row>
    <row r="66" spans="1:13">
      <c r="A66" s="43">
        <v>63</v>
      </c>
      <c r="B66" s="23" t="s">
        <v>15389</v>
      </c>
      <c r="C66" s="23" t="s">
        <v>15390</v>
      </c>
      <c r="D66" s="23" t="s">
        <v>15391</v>
      </c>
      <c r="E66" s="23" t="s">
        <v>15389</v>
      </c>
      <c r="F66" s="23" t="s">
        <v>15392</v>
      </c>
      <c r="G66" s="23"/>
      <c r="H66" s="23" t="s">
        <v>15393</v>
      </c>
      <c r="I66" s="22" t="s">
        <v>83</v>
      </c>
      <c r="J66" s="44">
        <v>32</v>
      </c>
      <c r="K66" s="22" t="s">
        <v>39</v>
      </c>
      <c r="L66" s="44" t="s">
        <v>15394</v>
      </c>
      <c r="M66" s="21"/>
    </row>
    <row r="67" spans="1:13">
      <c r="A67" s="43">
        <v>64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/>
      <c r="H67" s="23">
        <v>0</v>
      </c>
      <c r="I67" s="22" t="s">
        <v>83</v>
      </c>
      <c r="J67" s="44">
        <v>32</v>
      </c>
      <c r="K67" s="22" t="s">
        <v>57</v>
      </c>
      <c r="L67" s="44" t="s">
        <v>15395</v>
      </c>
      <c r="M67" s="21"/>
    </row>
    <row r="68" spans="1:13">
      <c r="A68" s="43">
        <v>65</v>
      </c>
      <c r="B68" s="23" t="s">
        <v>15396</v>
      </c>
      <c r="C68" s="23" t="s">
        <v>15397</v>
      </c>
      <c r="D68" s="23" t="s">
        <v>15396</v>
      </c>
      <c r="E68" s="23" t="s">
        <v>15396</v>
      </c>
      <c r="F68" s="23" t="s">
        <v>15396</v>
      </c>
      <c r="G68" s="23"/>
      <c r="H68" s="23" t="s">
        <v>15398</v>
      </c>
      <c r="I68" s="22" t="s">
        <v>2702</v>
      </c>
      <c r="J68" s="44">
        <v>33</v>
      </c>
      <c r="K68" s="22" t="s">
        <v>39</v>
      </c>
      <c r="L68" s="44" t="s">
        <v>15399</v>
      </c>
      <c r="M68" s="21"/>
    </row>
    <row r="69" spans="1:13">
      <c r="A69" s="43">
        <v>66</v>
      </c>
      <c r="B69" s="23" t="s">
        <v>15400</v>
      </c>
      <c r="C69" s="23" t="s">
        <v>15401</v>
      </c>
      <c r="D69" s="23" t="s">
        <v>15400</v>
      </c>
      <c r="E69" s="23" t="s">
        <v>15400</v>
      </c>
      <c r="F69" s="23" t="s">
        <v>15400</v>
      </c>
      <c r="G69" s="23"/>
      <c r="H69" s="23" t="s">
        <v>15402</v>
      </c>
      <c r="I69" s="22" t="s">
        <v>2702</v>
      </c>
      <c r="J69" s="44">
        <v>33</v>
      </c>
      <c r="K69" s="22" t="s">
        <v>57</v>
      </c>
      <c r="L69" s="44" t="s">
        <v>15403</v>
      </c>
      <c r="M69" s="21"/>
    </row>
    <row r="70" spans="1:13">
      <c r="A70" s="43">
        <v>67</v>
      </c>
      <c r="B70" s="23" t="s">
        <v>14590</v>
      </c>
      <c r="C70" s="23" t="s">
        <v>15404</v>
      </c>
      <c r="D70" s="23" t="s">
        <v>15405</v>
      </c>
      <c r="E70" s="23" t="s">
        <v>14590</v>
      </c>
      <c r="F70" s="23" t="s">
        <v>15406</v>
      </c>
      <c r="G70" s="23"/>
      <c r="H70" s="23" t="s">
        <v>15407</v>
      </c>
      <c r="I70" s="22" t="s">
        <v>14703</v>
      </c>
      <c r="J70" s="44">
        <v>34</v>
      </c>
      <c r="K70" s="22" t="s">
        <v>39</v>
      </c>
      <c r="L70" s="44" t="s">
        <v>15408</v>
      </c>
      <c r="M70" s="21"/>
    </row>
    <row r="71" spans="1:13">
      <c r="A71" s="43">
        <v>68</v>
      </c>
      <c r="B71" s="23" t="s">
        <v>15409</v>
      </c>
      <c r="C71" s="23" t="s">
        <v>15410</v>
      </c>
      <c r="D71" s="23" t="s">
        <v>15411</v>
      </c>
      <c r="E71" s="23" t="s">
        <v>15412</v>
      </c>
      <c r="F71" s="23" t="s">
        <v>15413</v>
      </c>
      <c r="G71" s="23"/>
      <c r="H71" s="23" t="s">
        <v>15414</v>
      </c>
      <c r="I71" s="22" t="s">
        <v>14703</v>
      </c>
      <c r="J71" s="44">
        <v>34</v>
      </c>
      <c r="K71" s="22" t="s">
        <v>57</v>
      </c>
      <c r="L71" s="44" t="s">
        <v>15415</v>
      </c>
      <c r="M71" s="21"/>
    </row>
    <row r="72" spans="1:13">
      <c r="A72" s="43">
        <v>69</v>
      </c>
      <c r="B72" s="23" t="s">
        <v>15416</v>
      </c>
      <c r="C72" s="23" t="s">
        <v>15417</v>
      </c>
      <c r="D72" s="23" t="s">
        <v>15418</v>
      </c>
      <c r="E72" s="23" t="s">
        <v>15416</v>
      </c>
      <c r="F72" s="23" t="s">
        <v>15419</v>
      </c>
      <c r="G72" s="23"/>
      <c r="H72" s="23" t="s">
        <v>15420</v>
      </c>
      <c r="I72" s="22" t="s">
        <v>10166</v>
      </c>
      <c r="J72" s="44">
        <v>35</v>
      </c>
      <c r="K72" s="22" t="s">
        <v>39</v>
      </c>
      <c r="L72" s="44" t="s">
        <v>15421</v>
      </c>
      <c r="M72" s="21"/>
    </row>
    <row r="73" spans="1:13">
      <c r="A73" s="43">
        <v>70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/>
      <c r="H73" s="23">
        <v>0</v>
      </c>
      <c r="I73" s="22" t="s">
        <v>10166</v>
      </c>
      <c r="J73" s="44">
        <v>35</v>
      </c>
      <c r="K73" s="22" t="s">
        <v>57</v>
      </c>
      <c r="L73" s="44" t="s">
        <v>15422</v>
      </c>
      <c r="M73" s="21"/>
    </row>
    <row r="74" spans="1:13">
      <c r="A74" s="43">
        <v>71</v>
      </c>
      <c r="B74" s="23" t="s">
        <v>14748</v>
      </c>
      <c r="C74" s="23" t="s">
        <v>15423</v>
      </c>
      <c r="D74" s="23" t="s">
        <v>15424</v>
      </c>
      <c r="E74" s="23" t="s">
        <v>15425</v>
      </c>
      <c r="F74" s="23" t="s">
        <v>15426</v>
      </c>
      <c r="G74" s="23"/>
      <c r="H74" s="23" t="s">
        <v>15427</v>
      </c>
      <c r="I74" s="22" t="s">
        <v>4550</v>
      </c>
      <c r="J74" s="44">
        <v>36</v>
      </c>
      <c r="K74" s="22" t="s">
        <v>39</v>
      </c>
      <c r="L74" s="44" t="s">
        <v>15428</v>
      </c>
      <c r="M74" s="21"/>
    </row>
    <row r="75" spans="1:13">
      <c r="A75" s="43">
        <v>72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/>
      <c r="H75" s="23">
        <v>0</v>
      </c>
      <c r="I75" s="22" t="s">
        <v>4550</v>
      </c>
      <c r="J75" s="44">
        <v>36</v>
      </c>
      <c r="K75" s="22" t="s">
        <v>57</v>
      </c>
      <c r="L75" s="44" t="s">
        <v>15429</v>
      </c>
      <c r="M75" s="21"/>
    </row>
    <row r="76" spans="1:13">
      <c r="A76" s="43">
        <v>73</v>
      </c>
      <c r="B76" s="23" t="s">
        <v>14655</v>
      </c>
      <c r="C76" s="23" t="s">
        <v>15430</v>
      </c>
      <c r="D76" s="23" t="s">
        <v>15431</v>
      </c>
      <c r="E76" s="23" t="s">
        <v>14655</v>
      </c>
      <c r="F76" s="23" t="s">
        <v>15432</v>
      </c>
      <c r="G76" s="23"/>
      <c r="H76" s="23" t="s">
        <v>15433</v>
      </c>
      <c r="I76" s="22" t="s">
        <v>5800</v>
      </c>
      <c r="J76" s="44">
        <v>37</v>
      </c>
      <c r="K76" s="22" t="s">
        <v>39</v>
      </c>
      <c r="L76" s="44" t="s">
        <v>15434</v>
      </c>
      <c r="M76" s="21"/>
    </row>
    <row r="77" spans="1:13">
      <c r="A77" s="43">
        <v>74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/>
      <c r="H77" s="23">
        <v>0</v>
      </c>
      <c r="I77" s="22" t="s">
        <v>5800</v>
      </c>
      <c r="J77" s="44">
        <v>37</v>
      </c>
      <c r="K77" s="22" t="s">
        <v>57</v>
      </c>
      <c r="L77" s="44" t="s">
        <v>15435</v>
      </c>
      <c r="M77" s="21"/>
    </row>
    <row r="78" spans="1:13">
      <c r="A78" s="43">
        <v>75</v>
      </c>
      <c r="B78" s="23" t="s">
        <v>14699</v>
      </c>
      <c r="C78" s="23" t="s">
        <v>15436</v>
      </c>
      <c r="D78" s="23" t="s">
        <v>14699</v>
      </c>
      <c r="E78" s="23" t="s">
        <v>14699</v>
      </c>
      <c r="F78" s="23" t="s">
        <v>14699</v>
      </c>
      <c r="G78" s="23"/>
      <c r="H78" s="23" t="s">
        <v>15437</v>
      </c>
      <c r="I78" s="22" t="s">
        <v>3401</v>
      </c>
      <c r="J78" s="44">
        <v>38</v>
      </c>
      <c r="K78" s="22" t="s">
        <v>39</v>
      </c>
      <c r="L78" s="44" t="s">
        <v>15438</v>
      </c>
      <c r="M78" s="21"/>
    </row>
    <row r="79" spans="1:13">
      <c r="A79" s="43">
        <v>76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/>
      <c r="H79" s="23">
        <v>0</v>
      </c>
      <c r="I79" s="22" t="s">
        <v>3401</v>
      </c>
      <c r="J79" s="44">
        <v>38</v>
      </c>
      <c r="K79" s="22" t="s">
        <v>57</v>
      </c>
      <c r="L79" s="44" t="s">
        <v>15439</v>
      </c>
      <c r="M79" s="21"/>
    </row>
    <row r="80" spans="1:13">
      <c r="A80" s="43">
        <v>77</v>
      </c>
      <c r="B80" s="23" t="s">
        <v>14771</v>
      </c>
      <c r="C80" s="23" t="s">
        <v>14771</v>
      </c>
      <c r="D80" s="23" t="s">
        <v>14771</v>
      </c>
      <c r="E80" s="23" t="s">
        <v>14771</v>
      </c>
      <c r="F80" s="23" t="s">
        <v>14771</v>
      </c>
      <c r="G80" s="23"/>
      <c r="H80" s="23" t="s">
        <v>15267</v>
      </c>
      <c r="I80" s="22" t="s">
        <v>12275</v>
      </c>
      <c r="J80" s="44">
        <v>39</v>
      </c>
      <c r="K80" s="22" t="s">
        <v>39</v>
      </c>
      <c r="L80" s="44" t="s">
        <v>15440</v>
      </c>
      <c r="M80" s="21"/>
    </row>
    <row r="81" spans="1:13">
      <c r="A81" s="43">
        <v>78</v>
      </c>
      <c r="B81" s="23" t="s">
        <v>15441</v>
      </c>
      <c r="C81" s="23" t="s">
        <v>15442</v>
      </c>
      <c r="D81" s="23" t="s">
        <v>15441</v>
      </c>
      <c r="E81" s="23" t="s">
        <v>15441</v>
      </c>
      <c r="F81" s="23" t="s">
        <v>15441</v>
      </c>
      <c r="G81" s="23"/>
      <c r="H81" s="23" t="s">
        <v>15443</v>
      </c>
      <c r="I81" s="22" t="s">
        <v>12275</v>
      </c>
      <c r="J81" s="44">
        <v>39</v>
      </c>
      <c r="K81" s="22" t="s">
        <v>57</v>
      </c>
      <c r="L81" s="44" t="s">
        <v>15444</v>
      </c>
      <c r="M81" s="21"/>
    </row>
    <row r="82" spans="1:13">
      <c r="A82" s="43">
        <v>79</v>
      </c>
      <c r="B82" s="23" t="s">
        <v>14681</v>
      </c>
      <c r="C82" s="23" t="s">
        <v>15445</v>
      </c>
      <c r="D82" s="23" t="s">
        <v>15446</v>
      </c>
      <c r="E82" s="23" t="s">
        <v>14681</v>
      </c>
      <c r="F82" s="23" t="s">
        <v>15447</v>
      </c>
      <c r="G82" s="23"/>
      <c r="H82" s="23" t="s">
        <v>15448</v>
      </c>
      <c r="I82" s="22" t="s">
        <v>2913</v>
      </c>
      <c r="J82" s="44">
        <v>40</v>
      </c>
      <c r="K82" s="22" t="s">
        <v>39</v>
      </c>
      <c r="L82" s="44" t="s">
        <v>15449</v>
      </c>
      <c r="M82" s="21"/>
    </row>
    <row r="83" spans="1:13">
      <c r="A83" s="43">
        <v>80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/>
      <c r="H83" s="23">
        <v>0</v>
      </c>
      <c r="I83" s="22" t="s">
        <v>2913</v>
      </c>
      <c r="J83" s="44">
        <v>40</v>
      </c>
      <c r="K83" s="22" t="s">
        <v>57</v>
      </c>
      <c r="L83" s="44" t="s">
        <v>15450</v>
      </c>
      <c r="M83" s="21"/>
    </row>
    <row r="84" spans="1:13">
      <c r="A84" s="43">
        <v>81</v>
      </c>
      <c r="B84" s="23" t="s">
        <v>14822</v>
      </c>
      <c r="C84" s="23" t="s">
        <v>15451</v>
      </c>
      <c r="D84" s="23" t="s">
        <v>15452</v>
      </c>
      <c r="E84" s="23" t="s">
        <v>14995</v>
      </c>
      <c r="F84" s="23" t="s">
        <v>15453</v>
      </c>
      <c r="G84" s="23"/>
      <c r="H84" s="23" t="s">
        <v>15454</v>
      </c>
      <c r="I84" s="22" t="s">
        <v>6595</v>
      </c>
      <c r="J84" s="44">
        <v>41</v>
      </c>
      <c r="K84" s="22" t="s">
        <v>39</v>
      </c>
      <c r="L84" s="44" t="s">
        <v>15455</v>
      </c>
      <c r="M84" s="21"/>
    </row>
    <row r="85" spans="1:13">
      <c r="A85" s="43">
        <v>82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/>
      <c r="H85" s="23">
        <v>0</v>
      </c>
      <c r="I85" s="22" t="s">
        <v>6595</v>
      </c>
      <c r="J85" s="44">
        <v>41</v>
      </c>
      <c r="K85" s="22" t="s">
        <v>57</v>
      </c>
      <c r="L85" s="44" t="s">
        <v>15456</v>
      </c>
      <c r="M85" s="21"/>
    </row>
    <row r="86" spans="1:13">
      <c r="A86" s="43">
        <v>83</v>
      </c>
      <c r="B86" s="23" t="s">
        <v>12637</v>
      </c>
      <c r="C86" s="23" t="s">
        <v>15457</v>
      </c>
      <c r="D86" s="23" t="s">
        <v>12637</v>
      </c>
      <c r="E86" s="23" t="s">
        <v>12637</v>
      </c>
      <c r="F86" s="23" t="s">
        <v>12637</v>
      </c>
      <c r="G86" s="23"/>
      <c r="H86" s="23" t="s">
        <v>15458</v>
      </c>
      <c r="I86" s="22" t="s">
        <v>6855</v>
      </c>
      <c r="J86" s="44">
        <v>42</v>
      </c>
      <c r="K86" s="22" t="s">
        <v>39</v>
      </c>
      <c r="L86" s="44" t="s">
        <v>15459</v>
      </c>
      <c r="M86" s="21"/>
    </row>
    <row r="87" spans="1:13">
      <c r="A87" s="43">
        <v>84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/>
      <c r="H87" s="23">
        <v>0</v>
      </c>
      <c r="I87" s="22" t="s">
        <v>6855</v>
      </c>
      <c r="J87" s="44">
        <v>42</v>
      </c>
      <c r="K87" s="22" t="s">
        <v>57</v>
      </c>
      <c r="L87" s="44" t="s">
        <v>15460</v>
      </c>
      <c r="M87" s="21"/>
    </row>
    <row r="88" spans="1:13">
      <c r="A88" s="43">
        <v>85</v>
      </c>
      <c r="B88" s="23" t="s">
        <v>15461</v>
      </c>
      <c r="C88" s="23" t="s">
        <v>15462</v>
      </c>
      <c r="D88" s="23" t="s">
        <v>15463</v>
      </c>
      <c r="E88" s="23" t="s">
        <v>15461</v>
      </c>
      <c r="F88" s="23" t="s">
        <v>15461</v>
      </c>
      <c r="G88" s="23"/>
      <c r="H88" s="23" t="s">
        <v>15464</v>
      </c>
      <c r="I88" s="22" t="s">
        <v>3392</v>
      </c>
      <c r="J88" s="44">
        <v>43</v>
      </c>
      <c r="K88" s="22" t="s">
        <v>39</v>
      </c>
      <c r="L88" s="44" t="s">
        <v>15465</v>
      </c>
      <c r="M88" s="21"/>
    </row>
    <row r="89" spans="1:13">
      <c r="A89" s="43">
        <v>86</v>
      </c>
      <c r="B89" s="23" t="s">
        <v>15466</v>
      </c>
      <c r="C89" s="23" t="s">
        <v>15467</v>
      </c>
      <c r="D89" s="23" t="s">
        <v>15468</v>
      </c>
      <c r="E89" s="23" t="s">
        <v>15466</v>
      </c>
      <c r="F89" s="23" t="s">
        <v>15466</v>
      </c>
      <c r="G89" s="23"/>
      <c r="H89" s="23" t="s">
        <v>15469</v>
      </c>
      <c r="I89" s="22" t="s">
        <v>3392</v>
      </c>
      <c r="J89" s="44">
        <v>43</v>
      </c>
      <c r="K89" s="22" t="s">
        <v>57</v>
      </c>
      <c r="L89" s="44" t="s">
        <v>15470</v>
      </c>
      <c r="M89" s="21"/>
    </row>
    <row r="90" spans="1:13">
      <c r="A90" s="43">
        <v>87</v>
      </c>
      <c r="B90" s="23" t="s">
        <v>15471</v>
      </c>
      <c r="C90" s="23" t="s">
        <v>15472</v>
      </c>
      <c r="D90" s="23" t="s">
        <v>15473</v>
      </c>
      <c r="E90" s="23" t="s">
        <v>15471</v>
      </c>
      <c r="F90" s="23" t="s">
        <v>15474</v>
      </c>
      <c r="G90" s="23"/>
      <c r="H90" s="23" t="s">
        <v>15475</v>
      </c>
      <c r="I90" s="22" t="s">
        <v>15476</v>
      </c>
      <c r="J90" s="44">
        <v>44</v>
      </c>
      <c r="K90" s="22" t="s">
        <v>39</v>
      </c>
      <c r="L90" s="44" t="s">
        <v>15477</v>
      </c>
      <c r="M90" s="21"/>
    </row>
    <row r="91" spans="1:13">
      <c r="A91" s="43">
        <v>88</v>
      </c>
      <c r="B91" s="23" t="s">
        <v>15478</v>
      </c>
      <c r="C91" s="23" t="s">
        <v>15479</v>
      </c>
      <c r="D91" s="23" t="s">
        <v>15480</v>
      </c>
      <c r="E91" s="23" t="s">
        <v>15481</v>
      </c>
      <c r="F91" s="23" t="s">
        <v>15482</v>
      </c>
      <c r="G91" s="23"/>
      <c r="H91" s="23" t="s">
        <v>15483</v>
      </c>
      <c r="I91" s="22" t="s">
        <v>15476</v>
      </c>
      <c r="J91" s="44">
        <v>44</v>
      </c>
      <c r="K91" s="22" t="s">
        <v>57</v>
      </c>
      <c r="L91" s="44" t="s">
        <v>15484</v>
      </c>
      <c r="M91" s="21"/>
    </row>
    <row r="92" spans="1:13">
      <c r="A92" s="43">
        <v>89</v>
      </c>
      <c r="B92" s="23" t="s">
        <v>14914</v>
      </c>
      <c r="C92" s="23" t="s">
        <v>15485</v>
      </c>
      <c r="D92" s="23" t="s">
        <v>15486</v>
      </c>
      <c r="E92" s="23" t="s">
        <v>14914</v>
      </c>
      <c r="F92" s="23" t="s">
        <v>15487</v>
      </c>
      <c r="G92" s="23"/>
      <c r="H92" s="23" t="s">
        <v>15488</v>
      </c>
      <c r="I92" s="22" t="s">
        <v>14046</v>
      </c>
      <c r="J92" s="44">
        <v>45</v>
      </c>
      <c r="K92" s="22" t="s">
        <v>39</v>
      </c>
      <c r="L92" s="44" t="s">
        <v>15489</v>
      </c>
      <c r="M92" s="21"/>
    </row>
    <row r="93" spans="1:13">
      <c r="A93" s="43">
        <v>90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/>
      <c r="H93" s="23">
        <v>0</v>
      </c>
      <c r="I93" s="22" t="s">
        <v>14046</v>
      </c>
      <c r="J93" s="44">
        <v>45</v>
      </c>
      <c r="K93" s="22" t="s">
        <v>57</v>
      </c>
      <c r="L93" s="44" t="s">
        <v>15490</v>
      </c>
      <c r="M93" s="21"/>
    </row>
    <row r="94" spans="1:13">
      <c r="A94" s="43">
        <v>91</v>
      </c>
      <c r="B94" s="23" t="s">
        <v>14871</v>
      </c>
      <c r="C94" s="23" t="s">
        <v>15491</v>
      </c>
      <c r="D94" s="23" t="s">
        <v>15492</v>
      </c>
      <c r="E94" s="23" t="s">
        <v>14871</v>
      </c>
      <c r="F94" s="23" t="s">
        <v>15493</v>
      </c>
      <c r="G94" s="23"/>
      <c r="H94" s="23" t="s">
        <v>15494</v>
      </c>
      <c r="I94" s="22" t="s">
        <v>7263</v>
      </c>
      <c r="J94" s="44">
        <v>46</v>
      </c>
      <c r="K94" s="22" t="s">
        <v>39</v>
      </c>
      <c r="L94" s="44" t="s">
        <v>15495</v>
      </c>
      <c r="M94" s="21"/>
    </row>
    <row r="95" spans="1:13">
      <c r="A95" s="43">
        <v>92</v>
      </c>
      <c r="B95" s="23" t="s">
        <v>15496</v>
      </c>
      <c r="C95" s="23" t="s">
        <v>15497</v>
      </c>
      <c r="D95" s="23" t="s">
        <v>15498</v>
      </c>
      <c r="E95" s="23" t="s">
        <v>15499</v>
      </c>
      <c r="F95" s="23" t="s">
        <v>15500</v>
      </c>
      <c r="G95" s="23"/>
      <c r="H95" s="23" t="s">
        <v>15501</v>
      </c>
      <c r="I95" s="22" t="s">
        <v>7263</v>
      </c>
      <c r="J95" s="44">
        <v>46</v>
      </c>
      <c r="K95" s="22" t="s">
        <v>57</v>
      </c>
      <c r="L95" s="44" t="s">
        <v>15502</v>
      </c>
      <c r="M95" s="21"/>
    </row>
    <row r="96" spans="1:13">
      <c r="A96" s="43">
        <v>93</v>
      </c>
      <c r="B96" s="23" t="s">
        <v>14933</v>
      </c>
      <c r="C96" s="23" t="s">
        <v>15503</v>
      </c>
      <c r="D96" s="23" t="s">
        <v>14933</v>
      </c>
      <c r="E96" s="23" t="s">
        <v>14933</v>
      </c>
      <c r="F96" s="23" t="s">
        <v>14933</v>
      </c>
      <c r="G96" s="23"/>
      <c r="H96" s="23" t="s">
        <v>15504</v>
      </c>
      <c r="I96" s="22" t="s">
        <v>14931</v>
      </c>
      <c r="J96" s="44">
        <v>47</v>
      </c>
      <c r="K96" s="22" t="s">
        <v>39</v>
      </c>
      <c r="L96" s="44" t="s">
        <v>15505</v>
      </c>
      <c r="M96" s="21"/>
    </row>
    <row r="97" spans="1:13">
      <c r="A97" s="43">
        <v>94</v>
      </c>
      <c r="B97" s="23" t="s">
        <v>14958</v>
      </c>
      <c r="C97" s="23" t="s">
        <v>15506</v>
      </c>
      <c r="D97" s="23" t="s">
        <v>14958</v>
      </c>
      <c r="E97" s="23" t="s">
        <v>14958</v>
      </c>
      <c r="F97" s="23" t="s">
        <v>14958</v>
      </c>
      <c r="G97" s="23"/>
      <c r="H97" s="23" t="s">
        <v>15507</v>
      </c>
      <c r="I97" s="22" t="s">
        <v>14931</v>
      </c>
      <c r="J97" s="44">
        <v>47</v>
      </c>
      <c r="K97" s="22" t="s">
        <v>57</v>
      </c>
      <c r="L97" s="44" t="s">
        <v>15508</v>
      </c>
      <c r="M97" s="21"/>
    </row>
    <row r="98" spans="1:13">
      <c r="A98" s="43">
        <v>95</v>
      </c>
      <c r="B98" s="23" t="s">
        <v>14906</v>
      </c>
      <c r="C98" s="23" t="s">
        <v>15509</v>
      </c>
      <c r="D98" s="23" t="s">
        <v>15510</v>
      </c>
      <c r="E98" s="23" t="s">
        <v>14906</v>
      </c>
      <c r="F98" s="23" t="s">
        <v>15511</v>
      </c>
      <c r="G98" s="23"/>
      <c r="H98" s="23" t="s">
        <v>15512</v>
      </c>
      <c r="I98" s="22" t="s">
        <v>14965</v>
      </c>
      <c r="J98" s="44">
        <v>48</v>
      </c>
      <c r="K98" s="22" t="s">
        <v>39</v>
      </c>
      <c r="L98" s="44" t="s">
        <v>15513</v>
      </c>
      <c r="M98" s="21"/>
    </row>
    <row r="99" spans="1:13">
      <c r="A99" s="43">
        <v>96</v>
      </c>
      <c r="B99" s="23">
        <v>0</v>
      </c>
      <c r="C99" s="23">
        <v>0</v>
      </c>
      <c r="D99" s="23">
        <v>0</v>
      </c>
      <c r="E99" s="23">
        <v>0</v>
      </c>
      <c r="F99" s="23">
        <v>0</v>
      </c>
      <c r="G99" s="23"/>
      <c r="H99" s="23">
        <v>0</v>
      </c>
      <c r="I99" s="22" t="s">
        <v>14965</v>
      </c>
      <c r="J99" s="44">
        <v>48</v>
      </c>
      <c r="K99" s="22" t="s">
        <v>57</v>
      </c>
      <c r="L99" s="44" t="s">
        <v>15514</v>
      </c>
      <c r="M99" s="21"/>
    </row>
    <row r="100" spans="1:13">
      <c r="A100" s="43">
        <v>97</v>
      </c>
      <c r="B100" s="23" t="s">
        <v>14995</v>
      </c>
      <c r="C100" s="23" t="s">
        <v>15515</v>
      </c>
      <c r="D100" s="23" t="s">
        <v>15452</v>
      </c>
      <c r="E100" s="23" t="s">
        <v>14995</v>
      </c>
      <c r="F100" s="23" t="s">
        <v>15453</v>
      </c>
      <c r="G100" s="23"/>
      <c r="H100" s="23" t="s">
        <v>15454</v>
      </c>
      <c r="I100" s="22" t="s">
        <v>3396</v>
      </c>
      <c r="J100" s="44">
        <v>49</v>
      </c>
      <c r="K100" s="22" t="s">
        <v>39</v>
      </c>
      <c r="L100" s="44" t="s">
        <v>15516</v>
      </c>
      <c r="M100" s="21"/>
    </row>
    <row r="101" spans="1:13">
      <c r="A101" s="43">
        <v>98</v>
      </c>
      <c r="B101" s="23" t="s">
        <v>15062</v>
      </c>
      <c r="C101" s="23" t="s">
        <v>15517</v>
      </c>
      <c r="D101" s="23" t="s">
        <v>15518</v>
      </c>
      <c r="E101" s="23" t="s">
        <v>15519</v>
      </c>
      <c r="F101" s="23" t="s">
        <v>15520</v>
      </c>
      <c r="G101" s="23"/>
      <c r="H101" s="23" t="s">
        <v>15521</v>
      </c>
      <c r="I101" s="22" t="s">
        <v>3396</v>
      </c>
      <c r="J101" s="44">
        <v>49</v>
      </c>
      <c r="K101" s="22" t="s">
        <v>57</v>
      </c>
      <c r="L101" s="44" t="s">
        <v>15522</v>
      </c>
      <c r="M101" s="21"/>
    </row>
    <row r="102" spans="1:13">
      <c r="A102" s="43">
        <v>99</v>
      </c>
      <c r="B102" s="23" t="s">
        <v>15103</v>
      </c>
      <c r="C102" s="23" t="s">
        <v>15523</v>
      </c>
      <c r="D102" s="23" t="s">
        <v>15524</v>
      </c>
      <c r="E102" s="23" t="s">
        <v>15103</v>
      </c>
      <c r="F102" s="23" t="s">
        <v>15525</v>
      </c>
      <c r="G102" s="23"/>
      <c r="H102" s="23" t="s">
        <v>15526</v>
      </c>
      <c r="I102" s="22" t="s">
        <v>15101</v>
      </c>
      <c r="J102" s="44">
        <v>50</v>
      </c>
      <c r="K102" s="22" t="s">
        <v>39</v>
      </c>
      <c r="L102" s="44" t="s">
        <v>15527</v>
      </c>
      <c r="M102" s="21"/>
    </row>
    <row r="103" spans="1:13">
      <c r="A103" s="48">
        <v>100</v>
      </c>
      <c r="B103" s="49">
        <v>0</v>
      </c>
      <c r="C103" s="49">
        <v>0</v>
      </c>
      <c r="D103" s="49">
        <v>0</v>
      </c>
      <c r="E103" s="49">
        <v>0</v>
      </c>
      <c r="F103" s="49">
        <v>0</v>
      </c>
      <c r="G103" s="49"/>
      <c r="H103" s="49">
        <v>0</v>
      </c>
      <c r="I103" s="50" t="s">
        <v>15101</v>
      </c>
      <c r="J103" s="51">
        <v>50</v>
      </c>
      <c r="K103" s="50" t="s">
        <v>57</v>
      </c>
      <c r="L103" s="51" t="s">
        <v>15528</v>
      </c>
      <c r="M103" s="21"/>
    </row>
  </sheetData>
  <phoneticPr fontId="6" type="noConversion"/>
  <conditionalFormatting sqref="A4:A103">
    <cfRule type="expression" dxfId="5" priority="3">
      <formula>$K4="舒聲"</formula>
    </cfRule>
    <cfRule type="expression" dxfId="4" priority="4">
      <formula>$K4="入聲"</formula>
    </cfRule>
  </conditionalFormatting>
  <conditionalFormatting sqref="B4:L103">
    <cfRule type="expression" dxfId="3" priority="5">
      <formula>$K4="舒聲"</formula>
    </cfRule>
    <cfRule type="expression" dxfId="2" priority="6">
      <formula>$K4="入聲"</formula>
    </cfRule>
  </conditionalFormatting>
  <conditionalFormatting sqref="J4:J103">
    <cfRule type="expression" dxfId="1" priority="1">
      <formula>$K4="舒聲"</formula>
    </cfRule>
    <cfRule type="expression" dxfId="0" priority="2">
      <formula>$K4="入聲"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DE621-52D2-4538-9DA8-9C4BA40C1ECD}">
  <sheetPr>
    <tabColor rgb="FFFF0000"/>
  </sheetPr>
  <dimension ref="B1:AG13"/>
  <sheetViews>
    <sheetView workbookViewId="0">
      <selection activeCell="Z5" sqref="Z5:AG5"/>
    </sheetView>
  </sheetViews>
  <sheetFormatPr defaultColWidth="6" defaultRowHeight="25.5" outlineLevelCol="1"/>
  <cols>
    <col min="1" max="1" width="0.83203125" style="95" customWidth="1"/>
    <col min="2" max="2" width="4.83203125" style="95" customWidth="1"/>
    <col min="3" max="3" width="11" style="95" customWidth="1"/>
    <col min="4" max="4" width="3.58203125" style="95" customWidth="1"/>
    <col min="5" max="5" width="10.83203125" style="102" customWidth="1" outlineLevel="1"/>
    <col min="6" max="13" width="5.83203125" style="102" customWidth="1" outlineLevel="1"/>
    <col min="14" max="14" width="3.83203125" style="95" customWidth="1"/>
    <col min="15" max="15" width="12.08203125" style="102" hidden="1" customWidth="1" outlineLevel="1"/>
    <col min="16" max="23" width="5.83203125" style="102" hidden="1" customWidth="1" outlineLevel="1"/>
    <col min="24" max="24" width="6" style="95" hidden="1" customWidth="1" outlineLevel="1"/>
    <col min="25" max="25" width="12.08203125" style="102" customWidth="1" collapsed="1"/>
    <col min="26" max="33" width="8.58203125" style="102" customWidth="1"/>
    <col min="34" max="16384" width="6" style="95"/>
  </cols>
  <sheetData>
    <row r="1" spans="2:33">
      <c r="E1" s="96" t="s">
        <v>15529</v>
      </c>
      <c r="F1" s="97"/>
      <c r="G1" s="98"/>
      <c r="H1" s="99" t="s">
        <v>15530</v>
      </c>
      <c r="I1" s="98"/>
      <c r="J1" s="99" t="s">
        <v>15531</v>
      </c>
      <c r="K1" s="100" t="s">
        <v>15532</v>
      </c>
      <c r="L1" s="100" t="s">
        <v>15533</v>
      </c>
      <c r="M1" s="100" t="s">
        <v>15534</v>
      </c>
      <c r="O1" s="96" t="s">
        <v>15535</v>
      </c>
      <c r="P1" s="100" t="s">
        <v>15533</v>
      </c>
      <c r="Q1" s="99"/>
      <c r="R1" s="99"/>
      <c r="S1" s="100" t="s">
        <v>15532</v>
      </c>
      <c r="T1" s="99" t="s">
        <v>15530</v>
      </c>
      <c r="U1" s="100" t="s">
        <v>15531</v>
      </c>
      <c r="V1" s="100" t="s">
        <v>15533</v>
      </c>
      <c r="W1" s="100"/>
      <c r="Y1" s="96" t="s">
        <v>15536</v>
      </c>
      <c r="Z1" s="100"/>
      <c r="AA1" s="99" t="s">
        <v>15537</v>
      </c>
      <c r="AB1" s="99" t="s">
        <v>15538</v>
      </c>
      <c r="AC1" s="100"/>
      <c r="AD1" s="99" t="s">
        <v>15539</v>
      </c>
      <c r="AE1" s="100"/>
      <c r="AF1" s="100" t="s">
        <v>15540</v>
      </c>
      <c r="AG1" s="100" t="s">
        <v>15541</v>
      </c>
    </row>
    <row r="2" spans="2:33">
      <c r="E2" s="101"/>
      <c r="F2" s="101"/>
      <c r="G2" s="101"/>
      <c r="H2" s="101"/>
      <c r="I2" s="101"/>
      <c r="K2" s="101"/>
      <c r="L2" s="101"/>
      <c r="M2" s="101"/>
      <c r="O2" s="101"/>
      <c r="P2" s="101"/>
      <c r="R2" s="101"/>
      <c r="S2" s="101"/>
      <c r="T2" s="101"/>
      <c r="U2" s="101"/>
      <c r="V2" s="101"/>
      <c r="W2" s="101"/>
      <c r="Y2" s="101"/>
      <c r="Z2" s="101"/>
      <c r="AB2" s="101"/>
      <c r="AC2" s="101"/>
      <c r="AD2" s="101"/>
      <c r="AE2" s="101"/>
      <c r="AF2" s="101"/>
      <c r="AG2" s="101"/>
    </row>
    <row r="3" spans="2:33">
      <c r="B3" s="264" t="s">
        <v>15542</v>
      </c>
      <c r="C3" s="266" t="s">
        <v>15543</v>
      </c>
      <c r="E3" s="103" t="s">
        <v>15544</v>
      </c>
      <c r="F3" s="103">
        <v>1</v>
      </c>
      <c r="G3" s="103">
        <v>2</v>
      </c>
      <c r="H3" s="103">
        <v>3</v>
      </c>
      <c r="I3" s="103">
        <v>4</v>
      </c>
      <c r="J3" s="103">
        <v>5</v>
      </c>
      <c r="K3" s="103">
        <v>6</v>
      </c>
      <c r="L3" s="103">
        <v>7</v>
      </c>
      <c r="M3" s="103">
        <v>8</v>
      </c>
      <c r="O3" s="103" t="s">
        <v>15544</v>
      </c>
      <c r="P3" s="103">
        <v>1</v>
      </c>
      <c r="Q3" s="103">
        <v>2</v>
      </c>
      <c r="R3" s="103">
        <v>3</v>
      </c>
      <c r="S3" s="103">
        <v>3</v>
      </c>
      <c r="T3" s="103">
        <v>5</v>
      </c>
      <c r="U3" s="103">
        <v>6</v>
      </c>
      <c r="V3" s="103">
        <v>7</v>
      </c>
      <c r="W3" s="103">
        <v>8</v>
      </c>
      <c r="Y3" s="103" t="s">
        <v>15544</v>
      </c>
      <c r="Z3" s="103">
        <v>1</v>
      </c>
      <c r="AA3" s="103">
        <v>2</v>
      </c>
      <c r="AB3" s="103">
        <v>3</v>
      </c>
      <c r="AC3" s="103">
        <v>4</v>
      </c>
      <c r="AD3" s="103">
        <v>5</v>
      </c>
      <c r="AE3" s="103">
        <v>6</v>
      </c>
      <c r="AF3" s="103">
        <v>7</v>
      </c>
      <c r="AG3" s="103">
        <v>8</v>
      </c>
    </row>
    <row r="4" spans="2:33">
      <c r="B4" s="265"/>
      <c r="C4" s="267"/>
      <c r="E4" s="103" t="s">
        <v>15545</v>
      </c>
      <c r="F4" s="103" t="s">
        <v>15546</v>
      </c>
      <c r="G4" s="103" t="s">
        <v>15547</v>
      </c>
      <c r="H4" s="103" t="s">
        <v>15548</v>
      </c>
      <c r="I4" s="103" t="s">
        <v>15549</v>
      </c>
      <c r="J4" s="103" t="s">
        <v>15550</v>
      </c>
      <c r="K4" s="103" t="s">
        <v>15547</v>
      </c>
      <c r="L4" s="103" t="s">
        <v>15551</v>
      </c>
      <c r="M4" s="103" t="s">
        <v>15552</v>
      </c>
      <c r="O4" s="103" t="s">
        <v>15545</v>
      </c>
      <c r="P4" s="103" t="s">
        <v>15546</v>
      </c>
      <c r="Q4" s="103" t="s">
        <v>15550</v>
      </c>
      <c r="R4" s="103" t="s">
        <v>15547</v>
      </c>
      <c r="S4" s="103" t="s">
        <v>15547</v>
      </c>
      <c r="T4" s="103" t="s">
        <v>15548</v>
      </c>
      <c r="U4" s="103" t="s">
        <v>15551</v>
      </c>
      <c r="V4" s="103" t="s">
        <v>15549</v>
      </c>
      <c r="W4" s="103" t="s">
        <v>15552</v>
      </c>
      <c r="Y4" s="103" t="s">
        <v>15545</v>
      </c>
      <c r="Z4" s="103" t="s">
        <v>15546</v>
      </c>
      <c r="AA4" s="103" t="s">
        <v>15547</v>
      </c>
      <c r="AB4" s="103" t="s">
        <v>15548</v>
      </c>
      <c r="AC4" s="103" t="s">
        <v>15549</v>
      </c>
      <c r="AD4" s="103" t="s">
        <v>15550</v>
      </c>
      <c r="AE4" s="103" t="s">
        <v>15547</v>
      </c>
      <c r="AF4" s="103" t="s">
        <v>15551</v>
      </c>
      <c r="AG4" s="103" t="s">
        <v>15552</v>
      </c>
    </row>
    <row r="5" spans="2:33" ht="30.75">
      <c r="B5" s="104">
        <v>1</v>
      </c>
      <c r="C5" s="105" t="s">
        <v>13028</v>
      </c>
      <c r="E5" s="106">
        <v>1</v>
      </c>
      <c r="F5" s="107" t="str">
        <f xml:space="preserve"> $C5</f>
        <v>a</v>
      </c>
      <c r="G5" s="108" t="s">
        <v>15553</v>
      </c>
      <c r="H5" s="107" t="str">
        <f xml:space="preserve"> IF( LEN($C5)=1, LEFT($C5, 1) &amp; _xlfn.UNICHAR( HEX2DEC(H$1)), ( LEFT($C5, 1) &amp; _xlfn.UNICHAR( HEX2DEC(H$1)) &amp; MID($C5, 2, LEN($C5)-1)))</f>
        <v>à</v>
      </c>
      <c r="I5" s="107" t="str">
        <f xml:space="preserve"> $C5</f>
        <v>a</v>
      </c>
      <c r="J5" s="107" t="str">
        <f xml:space="preserve"> IF( LEN($C5)=1, LEFT($C5, 1) &amp; _xlfn.UNICHAR( HEX2DEC(J$1)), ( LEFT($C5, 1) &amp; _xlfn.UNICHAR( HEX2DEC(J$1)) &amp; MID($C5, 2, LEN($C5)-1)))</f>
        <v>â</v>
      </c>
      <c r="K5" s="109" t="str">
        <f xml:space="preserve"> IF( LEN($C5)=1, LEFT($C5, 1) &amp; _xlfn.UNICHAR( HEX2DEC(K$1)), ( LEFT($C5, 1) &amp; _xlfn.UNICHAR( HEX2DEC(K$1)) &amp; MID($C5, 2, LEN($C5)-1)))</f>
        <v>ǎ</v>
      </c>
      <c r="L5" s="107" t="str">
        <f xml:space="preserve"> IF( LEN($C5)=1, LEFT($C5, 1) &amp; _xlfn.UNICHAR( HEX2DEC(L$1)), ( LEFT($C5, 1) &amp; _xlfn.UNICHAR( HEX2DEC(L$1)) &amp; MID($C5, 2, LEN($C5)-1)))</f>
        <v>ā</v>
      </c>
      <c r="M5" s="107" t="str">
        <f xml:space="preserve"> IF( LEN($C5)=1, LEFT($C5, 1) &amp; _xlfn.UNICHAR( HEX2DEC(M$1)), ( LEFT($C5, 1) &amp; _xlfn.UNICHAR( HEX2DEC(M$1)) &amp; MID($C5, 2, LEN($C5)-1)))</f>
        <v>a̍</v>
      </c>
      <c r="O5" s="106">
        <v>1</v>
      </c>
      <c r="P5" s="107" t="str">
        <f t="shared" ref="P5:P13" si="0" xml:space="preserve"> IF( LEN($C5)=1, LEFT($C5, 1) &amp; _xlfn.UNICHAR( HEX2DEC(P$1)), ( LEFT($C5, 1) &amp; _xlfn.UNICHAR( HEX2DEC(P$1)) &amp; MID($C5, 2, LEN($C5)-1)))</f>
        <v>ā</v>
      </c>
      <c r="Q5" s="108" t="s">
        <v>15553</v>
      </c>
      <c r="R5" s="108" t="s">
        <v>15554</v>
      </c>
      <c r="S5" s="109" t="str">
        <f xml:space="preserve"> IF( LEN($C5)=1, LEFT($C5, 1) &amp; _xlfn.UNICHAR( HEX2DEC(S$1)), ( LEFT($C5, 1) &amp; _xlfn.UNICHAR( HEX2DEC(S$1)) &amp; MID($C5, 2, LEN($C5)-1)))</f>
        <v>ǎ</v>
      </c>
      <c r="T5" s="107" t="str">
        <f xml:space="preserve"> IF( LEN($C5)=1, LEFT($C5, 1) &amp; _xlfn.UNICHAR( HEX2DEC(T$1)), ( LEFT($C5, 1) &amp; _xlfn.UNICHAR( HEX2DEC(T$1)) &amp; MID($C5, 2, LEN($C5)-1)))</f>
        <v>à</v>
      </c>
      <c r="U5" s="107" t="str">
        <f xml:space="preserve"> IF( LEN($C5)=1, LEFT($C5, 1) &amp; _xlfn.UNICHAR( HEX2DEC(U$1)), ( LEFT($C5, 1) &amp; _xlfn.UNICHAR( HEX2DEC(U$1)) &amp; MID($C5, 2, LEN($C5)-1)))</f>
        <v>â</v>
      </c>
      <c r="V5" s="107" t="str">
        <f xml:space="preserve"> IF( LEN($C5)=1, LEFT($C5, 1) &amp; _xlfn.UNICHAR( HEX2DEC(V$1)), ( LEFT($C5, 1) &amp; _xlfn.UNICHAR( HEX2DEC(V$1)) &amp; MID($C5, 2, LEN($C5)-1)))</f>
        <v>ā</v>
      </c>
      <c r="W5" s="108" t="s">
        <v>15553</v>
      </c>
      <c r="Y5" s="106" t="s">
        <v>15555</v>
      </c>
      <c r="Z5" s="110" t="str">
        <f xml:space="preserve">  IFERROR( _xlfn.UNICHAR( HEX2DEC( MID(Z1,3, 6)) ), "")</f>
        <v/>
      </c>
      <c r="AA5" s="110" t="str">
        <f xml:space="preserve">  IFERROR( _xlfn.UNICHAR( HEX2DEC( MID(AA1,3, 6)) ), "")</f>
        <v>ˋ</v>
      </c>
      <c r="AB5" s="110" t="str">
        <f xml:space="preserve">  IFERROR( _xlfn.UNICHAR( HEX2DEC( MID(AB1,3, 6)) ), "")</f>
        <v>˪</v>
      </c>
      <c r="AC5" s="109" t="str">
        <f t="shared" ref="AC5:AG5" si="1" xml:space="preserve">  IFERROR( _xlfn.UNICHAR( HEX2DEC( MID(AC1,3, 6)) ), "")</f>
        <v/>
      </c>
      <c r="AD5" s="107" t="str">
        <f t="shared" si="1"/>
        <v>ˊ</v>
      </c>
      <c r="AE5" s="107" t="str">
        <f t="shared" si="1"/>
        <v/>
      </c>
      <c r="AF5" s="107" t="str">
        <f t="shared" si="1"/>
        <v>˫</v>
      </c>
      <c r="AG5" s="108" t="str">
        <f t="shared" si="1"/>
        <v>˙</v>
      </c>
    </row>
    <row r="6" spans="2:33" ht="30.75">
      <c r="B6" s="104">
        <v>2</v>
      </c>
      <c r="C6" s="105" t="s">
        <v>14771</v>
      </c>
      <c r="E6" s="106">
        <v>2</v>
      </c>
      <c r="F6" s="107" t="str">
        <f t="shared" ref="F6:F13" si="2" xml:space="preserve"> $C6</f>
        <v>e</v>
      </c>
      <c r="G6" s="108" t="s">
        <v>15556</v>
      </c>
      <c r="H6" s="107" t="str">
        <f t="shared" ref="H6:M13" si="3" xml:space="preserve"> IF( LEN($C6)=1, LEFT($C6, 1) &amp; _xlfn.UNICHAR( HEX2DEC(H$1)), ( LEFT($C6, 1) &amp; _xlfn.UNICHAR( HEX2DEC(H$1)) &amp; MID($C6, 2, LEN($C6)-1)))</f>
        <v>è</v>
      </c>
      <c r="I6" s="107" t="str">
        <f t="shared" ref="I6:I13" si="4" xml:space="preserve"> $C6</f>
        <v>e</v>
      </c>
      <c r="J6" s="107" t="str">
        <f t="shared" si="3"/>
        <v>ê</v>
      </c>
      <c r="K6" s="109" t="str">
        <f t="shared" si="3"/>
        <v>ě</v>
      </c>
      <c r="L6" s="107" t="str">
        <f t="shared" si="3"/>
        <v>ē</v>
      </c>
      <c r="M6" s="107" t="str">
        <f t="shared" si="3"/>
        <v>e̍</v>
      </c>
      <c r="O6" s="106">
        <v>2</v>
      </c>
      <c r="P6" s="107" t="str">
        <f t="shared" si="0"/>
        <v>ē</v>
      </c>
      <c r="Q6" s="108" t="s">
        <v>15556</v>
      </c>
      <c r="R6" s="108" t="s">
        <v>15557</v>
      </c>
      <c r="S6" s="109" t="str">
        <f t="shared" ref="S6:V13" si="5" xml:space="preserve"> IF( LEN($C6)=1, LEFT($C6, 1) &amp; _xlfn.UNICHAR( HEX2DEC(S$1)), ( LEFT($C6, 1) &amp; _xlfn.UNICHAR( HEX2DEC(S$1)) &amp; MID($C6, 2, LEN($C6)-1)))</f>
        <v>ě</v>
      </c>
      <c r="T6" s="107" t="str">
        <f t="shared" si="5"/>
        <v>è</v>
      </c>
      <c r="U6" s="107" t="str">
        <f t="shared" si="5"/>
        <v>ê</v>
      </c>
      <c r="V6" s="107" t="str">
        <f t="shared" si="5"/>
        <v>ē</v>
      </c>
      <c r="W6" s="108" t="s">
        <v>15556</v>
      </c>
      <c r="Y6" s="101"/>
      <c r="Z6" s="101"/>
      <c r="AA6" s="101"/>
      <c r="AB6" s="101"/>
      <c r="AC6" s="101"/>
      <c r="AD6" s="101"/>
      <c r="AE6" s="101"/>
      <c r="AF6" s="101"/>
      <c r="AG6" s="101"/>
    </row>
    <row r="7" spans="2:33" ht="30.75">
      <c r="B7" s="104">
        <v>3</v>
      </c>
      <c r="C7" s="105" t="s">
        <v>13121</v>
      </c>
      <c r="E7" s="106">
        <v>3</v>
      </c>
      <c r="F7" s="107" t="str">
        <f t="shared" si="2"/>
        <v>i</v>
      </c>
      <c r="G7" s="108" t="s">
        <v>15558</v>
      </c>
      <c r="H7" s="107" t="str">
        <f t="shared" si="3"/>
        <v>ì</v>
      </c>
      <c r="I7" s="107" t="str">
        <f t="shared" si="4"/>
        <v>i</v>
      </c>
      <c r="J7" s="107" t="str">
        <f t="shared" si="3"/>
        <v>î</v>
      </c>
      <c r="K7" s="109" t="str">
        <f t="shared" si="3"/>
        <v>ǐ</v>
      </c>
      <c r="L7" s="107" t="str">
        <f t="shared" si="3"/>
        <v>ī</v>
      </c>
      <c r="M7" s="107" t="str">
        <f t="shared" si="3"/>
        <v>i̍</v>
      </c>
      <c r="O7" s="106">
        <v>3</v>
      </c>
      <c r="P7" s="107" t="str">
        <f t="shared" si="0"/>
        <v>ī</v>
      </c>
      <c r="Q7" s="108" t="s">
        <v>15558</v>
      </c>
      <c r="R7" s="108" t="s">
        <v>15559</v>
      </c>
      <c r="S7" s="109" t="str">
        <f t="shared" si="5"/>
        <v>ǐ</v>
      </c>
      <c r="T7" s="107" t="str">
        <f t="shared" si="5"/>
        <v>ì</v>
      </c>
      <c r="U7" s="107" t="str">
        <f t="shared" si="5"/>
        <v>î</v>
      </c>
      <c r="V7" s="107" t="str">
        <f t="shared" si="5"/>
        <v>ī</v>
      </c>
      <c r="W7" s="108" t="s">
        <v>15558</v>
      </c>
      <c r="Y7" s="101"/>
      <c r="Z7" s="101"/>
      <c r="AA7" s="101"/>
      <c r="AB7" s="101"/>
      <c r="AC7" s="101"/>
      <c r="AD7" s="101"/>
      <c r="AE7" s="101"/>
      <c r="AF7" s="101"/>
      <c r="AG7" s="101"/>
    </row>
    <row r="8" spans="2:33" ht="30.75">
      <c r="B8" s="104">
        <v>4</v>
      </c>
      <c r="C8" s="105" t="s">
        <v>8594</v>
      </c>
      <c r="E8" s="106">
        <v>4</v>
      </c>
      <c r="F8" s="107" t="str">
        <f t="shared" si="2"/>
        <v>o</v>
      </c>
      <c r="G8" s="108" t="s">
        <v>15560</v>
      </c>
      <c r="H8" s="107" t="str">
        <f t="shared" si="3"/>
        <v>ò</v>
      </c>
      <c r="I8" s="107" t="str">
        <f t="shared" si="4"/>
        <v>o</v>
      </c>
      <c r="J8" s="107" t="str">
        <f t="shared" si="3"/>
        <v>ô</v>
      </c>
      <c r="K8" s="109" t="str">
        <f t="shared" si="3"/>
        <v>ǒ</v>
      </c>
      <c r="L8" s="107" t="str">
        <f t="shared" si="3"/>
        <v>ō</v>
      </c>
      <c r="M8" s="107" t="str">
        <f t="shared" si="3"/>
        <v>o̍</v>
      </c>
      <c r="O8" s="106">
        <v>4</v>
      </c>
      <c r="P8" s="107" t="str">
        <f t="shared" si="0"/>
        <v>ō</v>
      </c>
      <c r="Q8" s="108" t="s">
        <v>15560</v>
      </c>
      <c r="R8" s="108" t="s">
        <v>15561</v>
      </c>
      <c r="S8" s="109" t="str">
        <f t="shared" si="5"/>
        <v>ǒ</v>
      </c>
      <c r="T8" s="107" t="str">
        <f t="shared" si="5"/>
        <v>ò</v>
      </c>
      <c r="U8" s="107" t="str">
        <f t="shared" si="5"/>
        <v>ô</v>
      </c>
      <c r="V8" s="107" t="str">
        <f t="shared" si="5"/>
        <v>ō</v>
      </c>
      <c r="W8" s="108" t="s">
        <v>15560</v>
      </c>
      <c r="Y8" s="101"/>
      <c r="Z8" s="101"/>
      <c r="AA8" s="101"/>
      <c r="AB8" s="101"/>
      <c r="AC8" s="101"/>
      <c r="AD8" s="101"/>
      <c r="AE8" s="101"/>
      <c r="AF8" s="101"/>
      <c r="AG8" s="101"/>
    </row>
    <row r="9" spans="2:33" ht="30.75">
      <c r="B9" s="104">
        <v>5</v>
      </c>
      <c r="C9" s="105" t="s">
        <v>6576</v>
      </c>
      <c r="E9" s="106">
        <v>5</v>
      </c>
      <c r="F9" s="107" t="str">
        <f t="shared" si="2"/>
        <v>oo</v>
      </c>
      <c r="G9" s="108" t="s">
        <v>15562</v>
      </c>
      <c r="H9" s="107" t="str">
        <f t="shared" si="3"/>
        <v>òo</v>
      </c>
      <c r="I9" s="107" t="str">
        <f t="shared" si="4"/>
        <v>oo</v>
      </c>
      <c r="J9" s="107" t="str">
        <f t="shared" si="3"/>
        <v>ôo</v>
      </c>
      <c r="K9" s="109" t="str">
        <f t="shared" si="3"/>
        <v>ǒo</v>
      </c>
      <c r="L9" s="107" t="str">
        <f t="shared" si="3"/>
        <v>ōo</v>
      </c>
      <c r="M9" s="107" t="str">
        <f t="shared" si="3"/>
        <v>o̍o</v>
      </c>
      <c r="O9" s="106">
        <v>5</v>
      </c>
      <c r="P9" s="107" t="str">
        <f t="shared" si="0"/>
        <v>ōo</v>
      </c>
      <c r="Q9" s="108" t="s">
        <v>15562</v>
      </c>
      <c r="R9" s="108" t="s">
        <v>15563</v>
      </c>
      <c r="S9" s="109" t="str">
        <f t="shared" si="5"/>
        <v>ǒo</v>
      </c>
      <c r="T9" s="107" t="str">
        <f t="shared" si="5"/>
        <v>òo</v>
      </c>
      <c r="U9" s="107" t="str">
        <f t="shared" si="5"/>
        <v>ôo</v>
      </c>
      <c r="V9" s="107" t="str">
        <f t="shared" si="5"/>
        <v>ōo</v>
      </c>
      <c r="W9" s="108" t="s">
        <v>15562</v>
      </c>
      <c r="Y9" s="111" t="s">
        <v>15564</v>
      </c>
      <c r="Z9" s="112"/>
      <c r="AA9" s="112"/>
      <c r="AB9" s="112"/>
      <c r="AC9" s="112"/>
      <c r="AD9" s="101"/>
      <c r="AE9" s="101"/>
      <c r="AF9" s="101"/>
      <c r="AG9" s="101"/>
    </row>
    <row r="10" spans="2:33" ht="30.75">
      <c r="B10" s="104">
        <v>6</v>
      </c>
      <c r="C10" s="105" t="s">
        <v>12660</v>
      </c>
      <c r="E10" s="106">
        <v>6</v>
      </c>
      <c r="F10" s="107" t="str">
        <f t="shared" si="2"/>
        <v>u</v>
      </c>
      <c r="G10" s="108" t="s">
        <v>15565</v>
      </c>
      <c r="H10" s="107" t="str">
        <f t="shared" si="3"/>
        <v>ù</v>
      </c>
      <c r="I10" s="107" t="str">
        <f t="shared" si="4"/>
        <v>u</v>
      </c>
      <c r="J10" s="107" t="str">
        <f t="shared" si="3"/>
        <v>û</v>
      </c>
      <c r="K10" s="109" t="str">
        <f t="shared" si="3"/>
        <v>ǔ</v>
      </c>
      <c r="L10" s="107" t="str">
        <f t="shared" si="3"/>
        <v>ū</v>
      </c>
      <c r="M10" s="107" t="str">
        <f t="shared" si="3"/>
        <v>u̍</v>
      </c>
      <c r="O10" s="106">
        <v>6</v>
      </c>
      <c r="P10" s="107" t="str">
        <f t="shared" si="0"/>
        <v>ū</v>
      </c>
      <c r="Q10" s="108" t="s">
        <v>15565</v>
      </c>
      <c r="R10" s="108" t="s">
        <v>15566</v>
      </c>
      <c r="S10" s="109" t="str">
        <f t="shared" si="5"/>
        <v>ǔ</v>
      </c>
      <c r="T10" s="107" t="str">
        <f t="shared" si="5"/>
        <v>ù</v>
      </c>
      <c r="U10" s="107" t="str">
        <f t="shared" si="5"/>
        <v>û</v>
      </c>
      <c r="V10" s="107" t="str">
        <f t="shared" si="5"/>
        <v>ū</v>
      </c>
      <c r="W10" s="108" t="s">
        <v>15565</v>
      </c>
      <c r="Y10" s="112"/>
      <c r="Z10" s="112"/>
      <c r="AA10" s="112"/>
      <c r="AB10" s="112"/>
      <c r="AC10" s="112"/>
      <c r="AD10" s="101"/>
      <c r="AE10" s="101"/>
      <c r="AF10" s="101"/>
      <c r="AG10" s="101"/>
    </row>
    <row r="11" spans="2:33" ht="30.75">
      <c r="B11" s="104">
        <v>7</v>
      </c>
      <c r="C11" s="105" t="s">
        <v>12637</v>
      </c>
      <c r="E11" s="106">
        <v>7</v>
      </c>
      <c r="F11" s="107" t="str">
        <f t="shared" si="2"/>
        <v>m</v>
      </c>
      <c r="G11" s="108" t="s">
        <v>15567</v>
      </c>
      <c r="H11" s="107" t="str">
        <f t="shared" si="3"/>
        <v>m̀</v>
      </c>
      <c r="I11" s="107" t="str">
        <f t="shared" si="4"/>
        <v>m</v>
      </c>
      <c r="J11" s="107" t="str">
        <f t="shared" si="3"/>
        <v>m̂</v>
      </c>
      <c r="K11" s="109" t="str">
        <f t="shared" si="3"/>
        <v>m̌</v>
      </c>
      <c r="L11" s="107" t="str">
        <f t="shared" si="3"/>
        <v>m̄</v>
      </c>
      <c r="M11" s="107" t="str">
        <f t="shared" si="3"/>
        <v>m̍</v>
      </c>
      <c r="O11" s="106">
        <v>7</v>
      </c>
      <c r="P11" s="107" t="str">
        <f t="shared" si="0"/>
        <v>m̄</v>
      </c>
      <c r="Q11" s="108" t="s">
        <v>15567</v>
      </c>
      <c r="R11" s="108" t="s">
        <v>15568</v>
      </c>
      <c r="S11" s="109" t="str">
        <f t="shared" si="5"/>
        <v>m̌</v>
      </c>
      <c r="T11" s="107" t="str">
        <f t="shared" si="5"/>
        <v>m̀</v>
      </c>
      <c r="U11" s="107" t="str">
        <f t="shared" si="5"/>
        <v>m̂</v>
      </c>
      <c r="V11" s="107" t="str">
        <f t="shared" si="5"/>
        <v>m̄</v>
      </c>
      <c r="W11" s="108" t="s">
        <v>15567</v>
      </c>
      <c r="Y11" s="113" t="s">
        <v>15564</v>
      </c>
      <c r="Z11" s="114" t="s">
        <v>74</v>
      </c>
      <c r="AA11" s="114" t="s">
        <v>107</v>
      </c>
      <c r="AB11" s="114" t="s">
        <v>80</v>
      </c>
      <c r="AC11" s="114" t="s">
        <v>203</v>
      </c>
      <c r="AD11" s="101"/>
      <c r="AE11" s="101"/>
      <c r="AF11" s="101"/>
      <c r="AG11" s="101"/>
    </row>
    <row r="12" spans="2:33" ht="30.75">
      <c r="B12" s="104">
        <v>8</v>
      </c>
      <c r="C12" s="105" t="s">
        <v>12625</v>
      </c>
      <c r="E12" s="106">
        <v>8</v>
      </c>
      <c r="F12" s="107" t="str">
        <f t="shared" si="2"/>
        <v>n</v>
      </c>
      <c r="G12" s="108" t="s">
        <v>15569</v>
      </c>
      <c r="H12" s="107" t="str">
        <f t="shared" si="3"/>
        <v>ǹ</v>
      </c>
      <c r="I12" s="107" t="str">
        <f t="shared" si="4"/>
        <v>n</v>
      </c>
      <c r="J12" s="107" t="str">
        <f t="shared" si="3"/>
        <v>n̂</v>
      </c>
      <c r="K12" s="109" t="str">
        <f t="shared" si="3"/>
        <v>ň</v>
      </c>
      <c r="L12" s="107" t="str">
        <f t="shared" si="3"/>
        <v>n̄</v>
      </c>
      <c r="M12" s="107" t="str">
        <f t="shared" si="3"/>
        <v>n̍</v>
      </c>
      <c r="O12" s="106">
        <v>8</v>
      </c>
      <c r="P12" s="107" t="str">
        <f t="shared" si="0"/>
        <v>n̄</v>
      </c>
      <c r="Q12" s="108" t="s">
        <v>15569</v>
      </c>
      <c r="R12" s="108" t="s">
        <v>15570</v>
      </c>
      <c r="S12" s="109" t="str">
        <f t="shared" si="5"/>
        <v>ň</v>
      </c>
      <c r="T12" s="107" t="str">
        <f t="shared" si="5"/>
        <v>ǹ</v>
      </c>
      <c r="U12" s="107" t="str">
        <f t="shared" si="5"/>
        <v>n̂</v>
      </c>
      <c r="V12" s="107" t="str">
        <f t="shared" si="5"/>
        <v>n̄</v>
      </c>
      <c r="W12" s="108" t="s">
        <v>15569</v>
      </c>
      <c r="Y12" s="113" t="s">
        <v>15571</v>
      </c>
      <c r="Z12" s="115" t="s">
        <v>15572</v>
      </c>
      <c r="AA12" s="115" t="s">
        <v>15573</v>
      </c>
      <c r="AB12" s="115" t="s">
        <v>15574</v>
      </c>
      <c r="AC12" s="115" t="s">
        <v>15575</v>
      </c>
      <c r="AD12" s="101"/>
      <c r="AE12" s="101"/>
      <c r="AF12" s="101"/>
      <c r="AG12" s="101"/>
    </row>
    <row r="13" spans="2:33" ht="30.75">
      <c r="B13" s="104">
        <v>9</v>
      </c>
      <c r="C13" s="105" t="s">
        <v>15576</v>
      </c>
      <c r="E13" s="106">
        <v>9</v>
      </c>
      <c r="F13" s="107" t="str">
        <f t="shared" si="2"/>
        <v>ng</v>
      </c>
      <c r="G13" s="108" t="s">
        <v>15577</v>
      </c>
      <c r="H13" s="107" t="str">
        <f t="shared" si="3"/>
        <v>ǹg</v>
      </c>
      <c r="I13" s="107" t="str">
        <f t="shared" si="4"/>
        <v>ng</v>
      </c>
      <c r="J13" s="107" t="str">
        <f t="shared" si="3"/>
        <v>n̂g</v>
      </c>
      <c r="K13" s="109" t="str">
        <f t="shared" si="3"/>
        <v>ňg</v>
      </c>
      <c r="L13" s="107" t="str">
        <f t="shared" si="3"/>
        <v>n̄g</v>
      </c>
      <c r="M13" s="107" t="str">
        <f t="shared" si="3"/>
        <v>n̍g</v>
      </c>
      <c r="O13" s="106">
        <v>9</v>
      </c>
      <c r="P13" s="107" t="str">
        <f t="shared" si="0"/>
        <v>n̄g</v>
      </c>
      <c r="Q13" s="108" t="s">
        <v>15577</v>
      </c>
      <c r="R13" s="108" t="s">
        <v>15578</v>
      </c>
      <c r="S13" s="109" t="str">
        <f t="shared" si="5"/>
        <v>ňg</v>
      </c>
      <c r="T13" s="107" t="str">
        <f t="shared" si="5"/>
        <v>ǹg</v>
      </c>
      <c r="U13" s="107" t="str">
        <f t="shared" si="5"/>
        <v>n̂g</v>
      </c>
      <c r="V13" s="107" t="str">
        <f t="shared" si="5"/>
        <v>n̄g</v>
      </c>
      <c r="W13" s="108" t="s">
        <v>15577</v>
      </c>
      <c r="Y13" s="113" t="s">
        <v>15579</v>
      </c>
      <c r="Z13" s="115" t="s">
        <v>15580</v>
      </c>
      <c r="AA13" s="115" t="s">
        <v>15581</v>
      </c>
      <c r="AB13" s="115" t="s">
        <v>15582</v>
      </c>
      <c r="AC13" s="115" t="s">
        <v>15583</v>
      </c>
      <c r="AD13" s="101"/>
      <c r="AE13" s="101"/>
      <c r="AF13" s="101"/>
      <c r="AG13" s="101"/>
    </row>
  </sheetData>
  <mergeCells count="2">
    <mergeCell ref="B3:B4"/>
    <mergeCell ref="C3:C4"/>
  </mergeCells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B8F8-5574-4F78-8C20-FD586E26DE1D}">
  <sheetPr>
    <tabColor rgb="FFFF0000"/>
  </sheetPr>
  <dimension ref="B2:Y22"/>
  <sheetViews>
    <sheetView workbookViewId="0">
      <selection activeCell="L10" sqref="L10"/>
    </sheetView>
  </sheetViews>
  <sheetFormatPr defaultRowHeight="25.5"/>
  <cols>
    <col min="1" max="1" width="1.6640625" customWidth="1"/>
    <col min="2" max="6" width="4.4140625" customWidth="1"/>
    <col min="7" max="7" width="3.58203125" customWidth="1"/>
    <col min="8" max="10" width="10.58203125" customWidth="1"/>
    <col min="11" max="13" width="12.33203125" customWidth="1"/>
    <col min="14" max="16" width="12.08203125" customWidth="1"/>
    <col min="17" max="17" width="3.9140625" customWidth="1"/>
    <col min="19" max="25" width="10" customWidth="1"/>
  </cols>
  <sheetData>
    <row r="2" spans="2:25" ht="30">
      <c r="B2" t="s">
        <v>15584</v>
      </c>
      <c r="C2" t="s">
        <v>15585</v>
      </c>
      <c r="D2" t="str">
        <f>B$2&amp;C2</f>
        <v>上平</v>
      </c>
      <c r="E2" t="str">
        <f t="shared" ref="E2:E9" si="0" xml:space="preserve"> TEXT(F2, "[DBNum1]")</f>
        <v>一</v>
      </c>
      <c r="F2">
        <v>1</v>
      </c>
      <c r="H2" s="176" t="s">
        <v>15586</v>
      </c>
      <c r="I2" s="177" t="s">
        <v>15587</v>
      </c>
      <c r="J2" s="177" t="s">
        <v>15978</v>
      </c>
      <c r="K2" s="177" t="s">
        <v>15977</v>
      </c>
      <c r="L2" s="177" t="s">
        <v>16016</v>
      </c>
      <c r="M2" s="177" t="s">
        <v>15992</v>
      </c>
      <c r="N2" s="177" t="s">
        <v>15974</v>
      </c>
      <c r="O2" s="177" t="s">
        <v>15973</v>
      </c>
      <c r="P2" s="178" t="s">
        <v>15588</v>
      </c>
      <c r="R2" s="15" t="s">
        <v>15128</v>
      </c>
      <c r="S2" s="15" t="s">
        <v>15108</v>
      </c>
      <c r="T2" s="15" t="s">
        <v>15109</v>
      </c>
      <c r="U2" s="15" t="s">
        <v>15110</v>
      </c>
      <c r="V2" s="16" t="s">
        <v>15111</v>
      </c>
      <c r="W2" s="16" t="s">
        <v>15112</v>
      </c>
      <c r="X2" s="15" t="s">
        <v>15113</v>
      </c>
      <c r="Y2" s="15" t="s">
        <v>15114</v>
      </c>
    </row>
    <row r="3" spans="2:25" ht="30">
      <c r="C3" t="s">
        <v>15584</v>
      </c>
      <c r="D3" t="str">
        <f>B$2&amp;C3</f>
        <v>上上</v>
      </c>
      <c r="E3" t="str">
        <f t="shared" si="0"/>
        <v>二</v>
      </c>
      <c r="F3">
        <v>2</v>
      </c>
      <c r="H3" s="173">
        <v>1</v>
      </c>
      <c r="I3" s="116">
        <v>1</v>
      </c>
      <c r="J3" s="116" t="s">
        <v>9883</v>
      </c>
      <c r="K3" s="116" t="str">
        <f>_xlfn.UNICHAR(HEX2DEC("02C9"))</f>
        <v>ˉ</v>
      </c>
      <c r="L3" s="199"/>
      <c r="M3" s="199" t="str">
        <f xml:space="preserve"> _xlfn.CONCAT("◌", 聲調表[[#This Row],[白話字調符編碼]])</f>
        <v>◌</v>
      </c>
      <c r="N3" s="171" t="str">
        <f xml:space="preserve"> _xlfn.CONCAT( LEFT(P3), RIGHT(P3))</f>
        <v>上平</v>
      </c>
      <c r="O3" s="171" t="str">
        <f xml:space="preserve"> _xlfn.CONCAT( MID(P3,3,1), RIGHT(P3))</f>
        <v>陰平</v>
      </c>
      <c r="P3" s="175" t="s">
        <v>15589</v>
      </c>
      <c r="R3" s="18">
        <v>8</v>
      </c>
      <c r="S3" s="19" t="s">
        <v>15134</v>
      </c>
      <c r="T3" s="19" t="s">
        <v>15135</v>
      </c>
      <c r="U3" s="19" t="s">
        <v>15136</v>
      </c>
      <c r="V3" s="19" t="s">
        <v>15137</v>
      </c>
      <c r="W3" s="19" t="s">
        <v>15138</v>
      </c>
      <c r="X3" s="19" t="s">
        <v>15139</v>
      </c>
      <c r="Y3" s="19" t="s">
        <v>47</v>
      </c>
    </row>
    <row r="4" spans="2:25" ht="30">
      <c r="C4" t="s">
        <v>15590</v>
      </c>
      <c r="D4" t="str">
        <f>B$2&amp;C4</f>
        <v>上去</v>
      </c>
      <c r="E4" t="str">
        <f t="shared" si="0"/>
        <v>三</v>
      </c>
      <c r="F4">
        <v>3</v>
      </c>
      <c r="H4" s="173">
        <v>2</v>
      </c>
      <c r="I4" s="116">
        <v>3</v>
      </c>
      <c r="J4" s="116" t="s">
        <v>14182</v>
      </c>
      <c r="K4" s="116" t="str">
        <f>_xlfn.UNICHAR(HEX2DEC("02CB"))</f>
        <v>ˋ</v>
      </c>
      <c r="L4" s="199" t="str">
        <f>_xlfn.UNICHAR(HEX2DEC("0301"))</f>
        <v>́</v>
      </c>
      <c r="M4" s="199" t="str">
        <f xml:space="preserve"> _xlfn.CONCAT("◌", 聲調表[[#This Row],[白話字調符編碼]])</f>
        <v>◌́</v>
      </c>
      <c r="N4" s="171" t="str">
        <f t="shared" ref="N4:N10" si="1" xml:space="preserve"> _xlfn.CONCAT( LEFT(P4), RIGHT(P4))</f>
        <v>上上</v>
      </c>
      <c r="O4" s="171" t="str">
        <f t="shared" ref="O4:O10" si="2" xml:space="preserve"> _xlfn.CONCAT( MID(P4,3,1), RIGHT(P4))</f>
        <v>陰上</v>
      </c>
      <c r="P4" s="175" t="s">
        <v>15592</v>
      </c>
      <c r="R4" s="18">
        <v>9</v>
      </c>
      <c r="S4" s="20" t="s">
        <v>15143</v>
      </c>
      <c r="T4" s="20" t="s">
        <v>15144</v>
      </c>
      <c r="U4" s="20" t="s">
        <v>15143</v>
      </c>
      <c r="V4" s="20" t="s">
        <v>15143</v>
      </c>
      <c r="W4" s="20" t="s">
        <v>15145</v>
      </c>
      <c r="X4" s="20" t="s">
        <v>15146</v>
      </c>
      <c r="Y4" s="20" t="s">
        <v>801</v>
      </c>
    </row>
    <row r="5" spans="2:25" ht="30">
      <c r="C5" t="s">
        <v>15593</v>
      </c>
      <c r="D5" t="str">
        <f>B$2&amp;C5</f>
        <v>上入</v>
      </c>
      <c r="E5" t="str">
        <f t="shared" si="0"/>
        <v>四</v>
      </c>
      <c r="F5">
        <v>4</v>
      </c>
      <c r="H5" s="173">
        <v>3</v>
      </c>
      <c r="I5" s="116">
        <v>5</v>
      </c>
      <c r="J5" s="116" t="s">
        <v>10676</v>
      </c>
      <c r="K5" s="116" t="str">
        <f>_xlfn.UNICHAR(HEX2DEC("02EA"))</f>
        <v>˪</v>
      </c>
      <c r="L5" s="199" t="str">
        <f>_xlfn.UNICHAR(HEX2DEC("0300"))</f>
        <v>̀</v>
      </c>
      <c r="M5" s="199" t="str">
        <f xml:space="preserve"> _xlfn.CONCAT("◌", 聲調表[[#This Row],[白話字調符編碼]])</f>
        <v>◌̀</v>
      </c>
      <c r="N5" s="171" t="str">
        <f t="shared" si="1"/>
        <v>上去</v>
      </c>
      <c r="O5" s="171" t="str">
        <f t="shared" si="2"/>
        <v>陰去</v>
      </c>
      <c r="P5" s="175" t="s">
        <v>15594</v>
      </c>
      <c r="R5" s="18">
        <v>10</v>
      </c>
      <c r="S5" s="20" t="s">
        <v>15148</v>
      </c>
      <c r="T5" s="20" t="s">
        <v>15149</v>
      </c>
      <c r="U5" s="20" t="s">
        <v>15148</v>
      </c>
      <c r="V5" s="20" t="s">
        <v>15148</v>
      </c>
      <c r="W5" s="20" t="s">
        <v>15148</v>
      </c>
      <c r="X5" s="20" t="s">
        <v>15150</v>
      </c>
      <c r="Y5" s="20" t="s">
        <v>164</v>
      </c>
    </row>
    <row r="6" spans="2:25" ht="30">
      <c r="B6" t="s">
        <v>15595</v>
      </c>
      <c r="C6" t="s">
        <v>15585</v>
      </c>
      <c r="D6" t="str">
        <f>B$6&amp;C6</f>
        <v>下平</v>
      </c>
      <c r="E6" t="str">
        <f t="shared" si="0"/>
        <v>五</v>
      </c>
      <c r="F6">
        <v>5</v>
      </c>
      <c r="H6" s="173">
        <v>4</v>
      </c>
      <c r="I6" s="116">
        <v>7</v>
      </c>
      <c r="J6" s="116" t="s">
        <v>12866</v>
      </c>
      <c r="K6" s="116" t="str">
        <f>_xlfn.UNICHAR(HEX2DEC("02C9"))</f>
        <v>ˉ</v>
      </c>
      <c r="L6" s="199"/>
      <c r="M6" s="199" t="str">
        <f xml:space="preserve"> _xlfn.CONCAT("◌", 聲調表[[#This Row],[白話字調符編碼]])</f>
        <v>◌</v>
      </c>
      <c r="N6" s="171" t="str">
        <f t="shared" si="1"/>
        <v>上入</v>
      </c>
      <c r="O6" s="171" t="str">
        <f t="shared" si="2"/>
        <v>陰入</v>
      </c>
      <c r="P6" s="175" t="s">
        <v>15596</v>
      </c>
      <c r="R6" s="18">
        <v>14</v>
      </c>
      <c r="S6" s="20" t="s">
        <v>15164</v>
      </c>
      <c r="T6" s="20" t="s">
        <v>15165</v>
      </c>
      <c r="U6" s="20" t="s">
        <v>15166</v>
      </c>
      <c r="V6" s="20" t="s">
        <v>15167</v>
      </c>
      <c r="W6" s="20" t="s">
        <v>15164</v>
      </c>
      <c r="X6" s="20" t="s">
        <v>15168</v>
      </c>
      <c r="Y6" s="20" t="s">
        <v>36</v>
      </c>
    </row>
    <row r="7" spans="2:25" ht="30">
      <c r="C7" t="s">
        <v>15584</v>
      </c>
      <c r="D7" t="str">
        <f>B$6&amp;C7</f>
        <v>下上</v>
      </c>
      <c r="E7" t="str">
        <f t="shared" si="0"/>
        <v>六</v>
      </c>
      <c r="F7">
        <v>6</v>
      </c>
      <c r="H7" s="173">
        <v>5</v>
      </c>
      <c r="I7" s="116">
        <v>2</v>
      </c>
      <c r="J7" s="116" t="s">
        <v>14887</v>
      </c>
      <c r="K7" s="116" t="str">
        <f>_xlfn.UNICHAR(HEX2DEC("02CA"))</f>
        <v>ˊ</v>
      </c>
      <c r="L7" s="199" t="str">
        <f>_xlfn.UNICHAR(HEX2DEC("0302"))</f>
        <v>̂</v>
      </c>
      <c r="M7" s="199" t="str">
        <f xml:space="preserve"> _xlfn.CONCAT("◌", 聲調表[[#This Row],[白話字調符編碼]])</f>
        <v>◌̂</v>
      </c>
      <c r="N7" s="171" t="str">
        <f t="shared" si="1"/>
        <v>下平</v>
      </c>
      <c r="O7" s="171" t="str">
        <f t="shared" si="2"/>
        <v>陽平</v>
      </c>
      <c r="P7" s="175" t="s">
        <v>15598</v>
      </c>
    </row>
    <row r="8" spans="2:25" ht="30">
      <c r="C8" t="s">
        <v>15590</v>
      </c>
      <c r="D8" t="str">
        <f>B$6&amp;C8</f>
        <v>下去</v>
      </c>
      <c r="E8" t="str">
        <f t="shared" si="0"/>
        <v>七</v>
      </c>
      <c r="F8">
        <v>7</v>
      </c>
      <c r="H8" s="174">
        <v>6</v>
      </c>
      <c r="I8" s="117">
        <v>4</v>
      </c>
      <c r="J8" s="117" t="s">
        <v>8522</v>
      </c>
      <c r="K8" s="117" t="str">
        <f>_xlfn.UNICHAR(HEX2DEC("02CB"))</f>
        <v>ˋ</v>
      </c>
      <c r="L8" s="200" t="str">
        <f>_xlfn.UNICHAR(HEX2DEC("030C"))</f>
        <v>̌</v>
      </c>
      <c r="M8" s="200" t="str">
        <f xml:space="preserve"> _xlfn.CONCAT("◌", 聲調表[[#This Row],[白話字調符編碼]])</f>
        <v>◌̌</v>
      </c>
      <c r="N8" s="171" t="str">
        <f t="shared" si="1"/>
        <v>下上</v>
      </c>
      <c r="O8" s="171" t="str">
        <f t="shared" si="2"/>
        <v>陽上</v>
      </c>
      <c r="P8" s="175" t="s">
        <v>15599</v>
      </c>
      <c r="W8" s="15" t="s">
        <v>15600</v>
      </c>
    </row>
    <row r="9" spans="2:25" ht="30">
      <c r="C9" t="s">
        <v>15593</v>
      </c>
      <c r="D9" t="str">
        <f>B$6&amp;C9</f>
        <v>下入</v>
      </c>
      <c r="E9" t="str">
        <f t="shared" si="0"/>
        <v>八</v>
      </c>
      <c r="F9">
        <v>8</v>
      </c>
      <c r="H9" s="173">
        <v>7</v>
      </c>
      <c r="I9" s="116">
        <v>6</v>
      </c>
      <c r="J9" s="116" t="s">
        <v>9901</v>
      </c>
      <c r="K9" s="116" t="str">
        <f>_xlfn.UNICHAR(HEX2DEC("02EB"))</f>
        <v>˫</v>
      </c>
      <c r="L9" s="199" t="str">
        <f>_xlfn.UNICHAR(HEX2DEC("0304"))</f>
        <v>̄</v>
      </c>
      <c r="M9" s="199" t="str">
        <f xml:space="preserve"> _xlfn.CONCAT("◌", 聲調表[[#This Row],[白話字調符編碼]])</f>
        <v>◌̄</v>
      </c>
      <c r="N9" s="171" t="str">
        <f t="shared" si="1"/>
        <v>下去</v>
      </c>
      <c r="O9" s="171" t="str">
        <f t="shared" si="2"/>
        <v>陽去</v>
      </c>
      <c r="P9" s="175" t="s">
        <v>15601</v>
      </c>
      <c r="W9" s="1" t="s">
        <v>15602</v>
      </c>
      <c r="X9" s="1" t="s">
        <v>15603</v>
      </c>
    </row>
    <row r="10" spans="2:25" ht="30">
      <c r="H10" s="179">
        <v>8</v>
      </c>
      <c r="I10" s="180">
        <v>8</v>
      </c>
      <c r="J10" s="180" t="s">
        <v>3142</v>
      </c>
      <c r="K10" s="180" t="str">
        <f>_xlfn.UNICHAR(HEX2DEC("02D9"))</f>
        <v>˙</v>
      </c>
      <c r="L10" s="201" t="str">
        <f>_xlfn.UNICHAR(HEX2DEC("030D"))</f>
        <v>̍</v>
      </c>
      <c r="M10" s="201" t="str">
        <f xml:space="preserve"> _xlfn.CONCAT("◌", 聲調表[[#This Row],[白話字調符編碼]])</f>
        <v>◌̍</v>
      </c>
      <c r="N10" s="181" t="str">
        <f t="shared" si="1"/>
        <v>下入</v>
      </c>
      <c r="O10" s="181" t="str">
        <f t="shared" si="2"/>
        <v>陽入</v>
      </c>
      <c r="P10" s="182" t="s">
        <v>15604</v>
      </c>
      <c r="W10" s="1" t="s">
        <v>15605</v>
      </c>
      <c r="X10" s="1" t="s">
        <v>15606</v>
      </c>
    </row>
    <row r="11" spans="2:25">
      <c r="W11" s="1" t="s">
        <v>15607</v>
      </c>
      <c r="X11" s="1" t="s">
        <v>15608</v>
      </c>
    </row>
    <row r="12" spans="2:25">
      <c r="W12" s="1" t="s">
        <v>15609</v>
      </c>
      <c r="X12" s="1" t="s">
        <v>15610</v>
      </c>
    </row>
    <row r="14" spans="2:25">
      <c r="H14" t="s">
        <v>15994</v>
      </c>
      <c r="I14" t="s">
        <v>15906</v>
      </c>
      <c r="J14" t="s">
        <v>15995</v>
      </c>
      <c r="K14" t="s">
        <v>15996</v>
      </c>
      <c r="M14" t="s">
        <v>15997</v>
      </c>
      <c r="N14" t="s">
        <v>15998</v>
      </c>
      <c r="O14" t="s">
        <v>15999</v>
      </c>
    </row>
    <row r="15" spans="2:25">
      <c r="H15" t="s">
        <v>9883</v>
      </c>
      <c r="I15" t="s">
        <v>15546</v>
      </c>
      <c r="J15" t="s">
        <v>16000</v>
      </c>
      <c r="K15" t="s">
        <v>16001</v>
      </c>
      <c r="M15" t="s">
        <v>16001</v>
      </c>
      <c r="N15" t="s">
        <v>16001</v>
      </c>
      <c r="O15" t="s">
        <v>16001</v>
      </c>
    </row>
    <row r="16" spans="2:25">
      <c r="H16" t="s">
        <v>14182</v>
      </c>
      <c r="I16" t="s">
        <v>16002</v>
      </c>
      <c r="J16" t="s">
        <v>16003</v>
      </c>
      <c r="K16" t="s">
        <v>15597</v>
      </c>
      <c r="L16" t="s">
        <v>16094</v>
      </c>
      <c r="M16" t="s">
        <v>15539</v>
      </c>
      <c r="N16">
        <v>714</v>
      </c>
      <c r="O16" t="str">
        <f>_xlfn.UNICHAR(714)</f>
        <v>ˊ</v>
      </c>
    </row>
    <row r="17" spans="8:15">
      <c r="H17" t="s">
        <v>10676</v>
      </c>
      <c r="I17" t="s">
        <v>15548</v>
      </c>
      <c r="J17" t="s">
        <v>16004</v>
      </c>
      <c r="K17" t="s">
        <v>15591</v>
      </c>
      <c r="L17" t="s">
        <v>16095</v>
      </c>
      <c r="M17" t="s">
        <v>15537</v>
      </c>
      <c r="N17">
        <v>715</v>
      </c>
      <c r="O17" t="str">
        <f>_xlfn.UNICHAR(715)</f>
        <v>ˋ</v>
      </c>
    </row>
    <row r="18" spans="8:15">
      <c r="H18" t="s">
        <v>12866</v>
      </c>
      <c r="I18" t="s">
        <v>15549</v>
      </c>
      <c r="J18" t="s">
        <v>16000</v>
      </c>
      <c r="K18" t="s">
        <v>16001</v>
      </c>
      <c r="M18" t="s">
        <v>16001</v>
      </c>
      <c r="N18" t="s">
        <v>16001</v>
      </c>
      <c r="O18" t="s">
        <v>16001</v>
      </c>
    </row>
    <row r="19" spans="8:15">
      <c r="H19" t="s">
        <v>14887</v>
      </c>
      <c r="I19" t="s">
        <v>15550</v>
      </c>
      <c r="J19" t="s">
        <v>16005</v>
      </c>
      <c r="K19" t="s">
        <v>16006</v>
      </c>
      <c r="L19" t="s">
        <v>16096</v>
      </c>
      <c r="M19" t="s">
        <v>16007</v>
      </c>
      <c r="N19">
        <v>710</v>
      </c>
      <c r="O19" t="str">
        <f>_xlfn.UNICHAR(710)</f>
        <v>ˆ</v>
      </c>
    </row>
    <row r="20" spans="8:15">
      <c r="H20" t="s">
        <v>8522</v>
      </c>
      <c r="I20" t="s">
        <v>15908</v>
      </c>
      <c r="J20" t="s">
        <v>16008</v>
      </c>
      <c r="K20" t="s">
        <v>16009</v>
      </c>
      <c r="L20" t="s">
        <v>16097</v>
      </c>
      <c r="M20" t="s">
        <v>16010</v>
      </c>
      <c r="N20">
        <v>711</v>
      </c>
      <c r="O20" t="str">
        <f>_xlfn.UNICHAR(711)</f>
        <v>ˇ</v>
      </c>
    </row>
    <row r="21" spans="8:15">
      <c r="H21" t="s">
        <v>9901</v>
      </c>
      <c r="I21" t="s">
        <v>15551</v>
      </c>
      <c r="J21" t="s">
        <v>16011</v>
      </c>
      <c r="K21" t="s">
        <v>15993</v>
      </c>
      <c r="L21" t="s">
        <v>16098</v>
      </c>
      <c r="M21" t="s">
        <v>16012</v>
      </c>
      <c r="N21">
        <v>713</v>
      </c>
      <c r="O21" t="str">
        <f>_xlfn.UNICHAR(713)</f>
        <v>ˉ</v>
      </c>
    </row>
    <row r="22" spans="8:15">
      <c r="H22" t="s">
        <v>3142</v>
      </c>
      <c r="I22" t="s">
        <v>15552</v>
      </c>
      <c r="J22" t="s">
        <v>16013</v>
      </c>
      <c r="K22" t="s">
        <v>16014</v>
      </c>
      <c r="L22" t="s">
        <v>16014</v>
      </c>
      <c r="M22" t="s">
        <v>16015</v>
      </c>
      <c r="N22">
        <v>781</v>
      </c>
      <c r="O22" t="str">
        <f>_xlfn.UNICHAR(781)</f>
        <v>̍</v>
      </c>
    </row>
  </sheetData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7C5B-9A6A-4D08-9EF4-F31F20DE4439}">
  <sheetPr>
    <tabColor rgb="FFFF0000"/>
  </sheetPr>
  <dimension ref="B2:AB22"/>
  <sheetViews>
    <sheetView topLeftCell="L1" workbookViewId="0">
      <selection activeCell="R6" sqref="R6"/>
    </sheetView>
  </sheetViews>
  <sheetFormatPr defaultRowHeight="25.5"/>
  <cols>
    <col min="1" max="1" width="1.6640625" customWidth="1"/>
    <col min="2" max="6" width="4.4140625" customWidth="1"/>
    <col min="7" max="7" width="3.58203125" customWidth="1"/>
    <col min="8" max="9" width="10.1640625" customWidth="1"/>
    <col min="10" max="10" width="10.58203125" customWidth="1"/>
    <col min="11" max="13" width="12.33203125" customWidth="1"/>
    <col min="14" max="15" width="12.08203125" customWidth="1"/>
    <col min="16" max="16" width="13.6640625" bestFit="1" customWidth="1"/>
    <col min="17" max="17" width="11.83203125" bestFit="1" customWidth="1"/>
    <col min="18" max="18" width="11.4140625" bestFit="1" customWidth="1"/>
    <col min="19" max="26" width="10" customWidth="1"/>
  </cols>
  <sheetData>
    <row r="2" spans="2:28" ht="30">
      <c r="B2" t="s">
        <v>15584</v>
      </c>
      <c r="C2" t="s">
        <v>15585</v>
      </c>
      <c r="D2" t="str">
        <f>B$2&amp;C2</f>
        <v>上平</v>
      </c>
      <c r="E2" t="str">
        <f t="shared" ref="E2:E9" si="0" xml:space="preserve"> TEXT(F2, "[DBNum1]")</f>
        <v>一</v>
      </c>
      <c r="F2">
        <v>1</v>
      </c>
      <c r="H2" s="210" t="s">
        <v>15974</v>
      </c>
      <c r="I2" s="210" t="s">
        <v>15973</v>
      </c>
      <c r="J2" s="214" t="s">
        <v>15586</v>
      </c>
      <c r="K2" s="214" t="s">
        <v>15978</v>
      </c>
      <c r="L2" s="214" t="s">
        <v>15587</v>
      </c>
      <c r="M2" s="214" t="s">
        <v>16073</v>
      </c>
      <c r="N2" s="214" t="s">
        <v>16072</v>
      </c>
      <c r="O2" s="210" t="s">
        <v>16092</v>
      </c>
      <c r="P2" s="214" t="s">
        <v>5</v>
      </c>
      <c r="Q2" s="214" t="s">
        <v>15977</v>
      </c>
      <c r="R2" s="214" t="s">
        <v>16093</v>
      </c>
      <c r="S2" s="214" t="s">
        <v>15982</v>
      </c>
      <c r="U2" s="15" t="s">
        <v>15128</v>
      </c>
      <c r="V2" s="15" t="s">
        <v>15108</v>
      </c>
      <c r="W2" s="15" t="s">
        <v>15109</v>
      </c>
      <c r="X2" s="15" t="s">
        <v>15110</v>
      </c>
      <c r="Y2" s="16" t="s">
        <v>15111</v>
      </c>
      <c r="Z2" s="16" t="s">
        <v>15112</v>
      </c>
      <c r="AA2" s="15" t="s">
        <v>15113</v>
      </c>
      <c r="AB2" s="15" t="s">
        <v>15114</v>
      </c>
    </row>
    <row r="3" spans="2:28" ht="30">
      <c r="C3" t="s">
        <v>15584</v>
      </c>
      <c r="D3" t="str">
        <f>B$2&amp;C3</f>
        <v>上上</v>
      </c>
      <c r="E3" t="str">
        <f t="shared" si="0"/>
        <v>二</v>
      </c>
      <c r="F3">
        <v>2</v>
      </c>
      <c r="H3" s="211" t="str">
        <f t="shared" ref="H3:H10" si="1" xml:space="preserve"> _xlfn.CONCAT( LEFT(R3), RIGHT(R3))</f>
        <v/>
      </c>
      <c r="I3" s="211" t="str">
        <f t="shared" ref="I3:I10" si="2" xml:space="preserve"> _xlfn.CONCAT( MID(R3,3,1), RIGHT(R3))</f>
        <v/>
      </c>
      <c r="J3" s="215">
        <v>1</v>
      </c>
      <c r="K3" s="215" t="s">
        <v>9883</v>
      </c>
      <c r="L3" s="215">
        <v>1</v>
      </c>
      <c r="M3" s="215" t="s">
        <v>16082</v>
      </c>
      <c r="N3" s="215" t="str">
        <f t="shared" ref="N3:N8" si="3" xml:space="preserve"> _xlfn.CONCAT("s", "i", _xlfn.UNICHAR(HEX2DEC(RIGHT(M3,4))))</f>
        <v>sī</v>
      </c>
      <c r="O3" s="215" t="s">
        <v>16087</v>
      </c>
      <c r="P3" s="237" t="str">
        <f t="shared" ref="P3:P8" si="4">_xlfn.CONCAT("ㄒㄧ",_xlfn.UNICHAR(HEX2DEC(RIGHT(O3,4))))</f>
        <v>ㄒㄧˉ</v>
      </c>
      <c r="Q3" s="215" t="str">
        <f t="shared" ref="Q3:Q10" si="5">_xlfn.UNICHAR(HEX2DEC(RIGHT(O3,4)))</f>
        <v>ˉ</v>
      </c>
      <c r="R3" s="215"/>
      <c r="S3" s="215" t="str">
        <f>IFERROR(_xlfn.CONCAT("s","i",_xlfn.UNICHAR(HEX2DEC(RIGHT(R3,4)))),_xlfn.CONCAT("s","i"))</f>
        <v>si</v>
      </c>
      <c r="T3">
        <v>1</v>
      </c>
      <c r="U3" s="18">
        <v>8</v>
      </c>
      <c r="V3" s="19" t="s">
        <v>15134</v>
      </c>
      <c r="W3" s="19" t="s">
        <v>15135</v>
      </c>
      <c r="X3" s="19" t="s">
        <v>15136</v>
      </c>
      <c r="Y3" s="19" t="s">
        <v>15137</v>
      </c>
      <c r="Z3" s="19" t="s">
        <v>15138</v>
      </c>
      <c r="AA3" s="19" t="s">
        <v>15139</v>
      </c>
      <c r="AB3" s="19" t="s">
        <v>47</v>
      </c>
    </row>
    <row r="4" spans="2:28" ht="30">
      <c r="C4" t="s">
        <v>15590</v>
      </c>
      <c r="D4" t="str">
        <f>B$2&amp;C4</f>
        <v>上去</v>
      </c>
      <c r="E4" t="str">
        <f t="shared" si="0"/>
        <v>三</v>
      </c>
      <c r="F4">
        <v>3</v>
      </c>
      <c r="H4" s="212" t="str">
        <f t="shared" si="1"/>
        <v>U2</v>
      </c>
      <c r="I4" s="212" t="str">
        <f t="shared" si="2"/>
        <v>02</v>
      </c>
      <c r="J4" s="116">
        <v>5</v>
      </c>
      <c r="K4" s="116" t="s">
        <v>14887</v>
      </c>
      <c r="L4" s="116">
        <v>2</v>
      </c>
      <c r="M4" s="116" t="s">
        <v>16081</v>
      </c>
      <c r="N4" s="116" t="str">
        <f t="shared" si="3"/>
        <v>sí</v>
      </c>
      <c r="O4" s="116" t="s">
        <v>16080</v>
      </c>
      <c r="P4" s="238" t="str">
        <f t="shared" si="4"/>
        <v>ㄒㄧˊ</v>
      </c>
      <c r="Q4" s="116" t="str">
        <f t="shared" si="5"/>
        <v>ˊ</v>
      </c>
      <c r="R4" s="116" t="s">
        <v>16086</v>
      </c>
      <c r="S4" s="116" t="str">
        <f xml:space="preserve"> _xlfn.CONCAT("s", "i", _xlfn.UNICHAR(HEX2DEC(RIGHT(R4,4))))</f>
        <v>sî</v>
      </c>
      <c r="T4">
        <v>5</v>
      </c>
      <c r="U4" s="18">
        <v>9</v>
      </c>
      <c r="V4" s="20" t="s">
        <v>15143</v>
      </c>
      <c r="W4" s="20" t="s">
        <v>15144</v>
      </c>
      <c r="X4" s="20" t="s">
        <v>15143</v>
      </c>
      <c r="Y4" s="20" t="s">
        <v>15143</v>
      </c>
      <c r="Z4" s="20" t="s">
        <v>15145</v>
      </c>
      <c r="AA4" s="20" t="s">
        <v>15146</v>
      </c>
      <c r="AB4" s="20" t="s">
        <v>801</v>
      </c>
    </row>
    <row r="5" spans="2:28" ht="30">
      <c r="C5" t="s">
        <v>15593</v>
      </c>
      <c r="D5" t="str">
        <f>B$2&amp;C5</f>
        <v>上入</v>
      </c>
      <c r="E5" t="str">
        <f t="shared" si="0"/>
        <v>四</v>
      </c>
      <c r="F5">
        <v>4</v>
      </c>
      <c r="H5" s="211" t="str">
        <f t="shared" si="1"/>
        <v>U1</v>
      </c>
      <c r="I5" s="211" t="str">
        <f t="shared" si="2"/>
        <v>01</v>
      </c>
      <c r="J5" s="215">
        <v>2</v>
      </c>
      <c r="K5" s="215" t="s">
        <v>14182</v>
      </c>
      <c r="L5" s="215">
        <v>3</v>
      </c>
      <c r="M5" s="215" t="s">
        <v>16084</v>
      </c>
      <c r="N5" s="215" t="str">
        <f t="shared" si="3"/>
        <v>sǐ</v>
      </c>
      <c r="O5" s="215" t="s">
        <v>16088</v>
      </c>
      <c r="P5" s="237" t="str">
        <f t="shared" si="4"/>
        <v>ㄒㄧˋ</v>
      </c>
      <c r="Q5" s="215" t="str">
        <f t="shared" si="5"/>
        <v>ˋ</v>
      </c>
      <c r="R5" s="215" t="s">
        <v>16081</v>
      </c>
      <c r="S5" s="215" t="str">
        <f xml:space="preserve"> _xlfn.CONCAT("s", "i", _xlfn.UNICHAR(HEX2DEC(RIGHT(R5,4))))</f>
        <v>sí</v>
      </c>
      <c r="T5">
        <v>2</v>
      </c>
      <c r="U5" s="18">
        <v>10</v>
      </c>
      <c r="V5" s="20" t="s">
        <v>15148</v>
      </c>
      <c r="W5" s="20" t="s">
        <v>15149</v>
      </c>
      <c r="X5" s="20" t="s">
        <v>15148</v>
      </c>
      <c r="Y5" s="20" t="s">
        <v>15148</v>
      </c>
      <c r="Z5" s="20" t="s">
        <v>15148</v>
      </c>
      <c r="AA5" s="20" t="s">
        <v>15150</v>
      </c>
      <c r="AB5" s="20" t="s">
        <v>164</v>
      </c>
    </row>
    <row r="6" spans="2:28" ht="30">
      <c r="B6" t="s">
        <v>15595</v>
      </c>
      <c r="C6" t="s">
        <v>15585</v>
      </c>
      <c r="D6" t="str">
        <f>B$6&amp;C6</f>
        <v>下平</v>
      </c>
      <c r="E6" t="str">
        <f t="shared" si="0"/>
        <v>五</v>
      </c>
      <c r="F6">
        <v>5</v>
      </c>
      <c r="H6" s="212" t="str">
        <f t="shared" si="1"/>
        <v>UC</v>
      </c>
      <c r="I6" s="212" t="str">
        <f t="shared" si="2"/>
        <v>0C</v>
      </c>
      <c r="J6" s="117">
        <v>6</v>
      </c>
      <c r="K6" s="117" t="s">
        <v>8522</v>
      </c>
      <c r="L6" s="117">
        <v>4</v>
      </c>
      <c r="M6" s="117" t="s">
        <v>16084</v>
      </c>
      <c r="N6" s="117" t="str">
        <f t="shared" si="3"/>
        <v>sǐ</v>
      </c>
      <c r="O6" s="117" t="s">
        <v>16088</v>
      </c>
      <c r="P6" s="239" t="str">
        <f t="shared" si="4"/>
        <v>ㄒㄧˋ</v>
      </c>
      <c r="Q6" s="117" t="str">
        <f t="shared" si="5"/>
        <v>ˋ</v>
      </c>
      <c r="R6" s="117" t="s">
        <v>16084</v>
      </c>
      <c r="S6" s="117" t="str">
        <f xml:space="preserve"> _xlfn.CONCAT("s", "i", _xlfn.UNICHAR(HEX2DEC(RIGHT(R6,4))))</f>
        <v>sǐ</v>
      </c>
      <c r="T6">
        <v>6</v>
      </c>
      <c r="U6" s="18">
        <v>14</v>
      </c>
      <c r="V6" s="20" t="s">
        <v>15164</v>
      </c>
      <c r="W6" s="20" t="s">
        <v>15165</v>
      </c>
      <c r="X6" s="20" t="s">
        <v>15166</v>
      </c>
      <c r="Y6" s="20" t="s">
        <v>15167</v>
      </c>
      <c r="Z6" s="20" t="s">
        <v>15164</v>
      </c>
      <c r="AA6" s="20" t="s">
        <v>15168</v>
      </c>
      <c r="AB6" s="20" t="s">
        <v>36</v>
      </c>
    </row>
    <row r="7" spans="2:28" ht="30">
      <c r="C7" t="s">
        <v>15584</v>
      </c>
      <c r="D7" t="str">
        <f>B$6&amp;C7</f>
        <v>下上</v>
      </c>
      <c r="E7" t="str">
        <f t="shared" si="0"/>
        <v>六</v>
      </c>
      <c r="F7">
        <v>6</v>
      </c>
      <c r="H7" s="211" t="str">
        <f t="shared" si="1"/>
        <v>U0</v>
      </c>
      <c r="I7" s="211" t="str">
        <f t="shared" si="2"/>
        <v>00</v>
      </c>
      <c r="J7" s="215">
        <v>3</v>
      </c>
      <c r="K7" s="215" t="s">
        <v>10676</v>
      </c>
      <c r="L7" s="215">
        <v>5</v>
      </c>
      <c r="M7" s="215" t="s">
        <v>16085</v>
      </c>
      <c r="N7" s="215" t="str">
        <f t="shared" si="3"/>
        <v>sì</v>
      </c>
      <c r="O7" s="215" t="s">
        <v>16089</v>
      </c>
      <c r="P7" s="237" t="str">
        <f t="shared" si="4"/>
        <v>ㄒㄧ˪</v>
      </c>
      <c r="Q7" s="215" t="str">
        <f t="shared" si="5"/>
        <v>˪</v>
      </c>
      <c r="R7" s="215" t="s">
        <v>16085</v>
      </c>
      <c r="S7" s="215" t="str">
        <f xml:space="preserve"> _xlfn.CONCAT("s", "i", _xlfn.UNICHAR(HEX2DEC(RIGHT(R7,4))))</f>
        <v>sì</v>
      </c>
      <c r="T7">
        <v>3</v>
      </c>
    </row>
    <row r="8" spans="2:28" ht="30">
      <c r="C8" t="s">
        <v>15590</v>
      </c>
      <c r="D8" t="str">
        <f>B$6&amp;C8</f>
        <v>下去</v>
      </c>
      <c r="E8" t="str">
        <f t="shared" si="0"/>
        <v>七</v>
      </c>
      <c r="F8">
        <v>7</v>
      </c>
      <c r="H8" s="212" t="str">
        <f t="shared" si="1"/>
        <v>U4</v>
      </c>
      <c r="I8" s="212" t="str">
        <f t="shared" si="2"/>
        <v>04</v>
      </c>
      <c r="J8" s="116">
        <v>7</v>
      </c>
      <c r="K8" s="116" t="s">
        <v>9901</v>
      </c>
      <c r="L8" s="116">
        <v>6</v>
      </c>
      <c r="M8" s="116" t="s">
        <v>16086</v>
      </c>
      <c r="N8" s="116" t="str">
        <f t="shared" si="3"/>
        <v>sî</v>
      </c>
      <c r="O8" s="116" t="s">
        <v>16090</v>
      </c>
      <c r="P8" s="238" t="str">
        <f t="shared" si="4"/>
        <v>ㄒㄧ˫</v>
      </c>
      <c r="Q8" s="116" t="str">
        <f t="shared" si="5"/>
        <v>˫</v>
      </c>
      <c r="R8" s="116" t="s">
        <v>16082</v>
      </c>
      <c r="S8" s="116" t="str">
        <f xml:space="preserve"> _xlfn.CONCAT("s", "i", _xlfn.UNICHAR(HEX2DEC(RIGHT(R8,4))))</f>
        <v>sī</v>
      </c>
      <c r="T8">
        <v>7</v>
      </c>
      <c r="Z8" s="15" t="s">
        <v>15600</v>
      </c>
    </row>
    <row r="9" spans="2:28" ht="30">
      <c r="C9" t="s">
        <v>15593</v>
      </c>
      <c r="D9" t="str">
        <f>B$6&amp;C9</f>
        <v>下入</v>
      </c>
      <c r="E9" t="str">
        <f t="shared" si="0"/>
        <v>八</v>
      </c>
      <c r="F9">
        <v>8</v>
      </c>
      <c r="H9" s="211" t="str">
        <f t="shared" si="1"/>
        <v>UC</v>
      </c>
      <c r="I9" s="211" t="str">
        <f t="shared" si="2"/>
        <v>0C</v>
      </c>
      <c r="J9" s="215">
        <v>4</v>
      </c>
      <c r="K9" s="215" t="s">
        <v>12866</v>
      </c>
      <c r="L9" s="215">
        <v>7</v>
      </c>
      <c r="M9" s="215" t="s">
        <v>16082</v>
      </c>
      <c r="N9" s="215" t="str">
        <f xml:space="preserve"> _xlfn.CONCAT("s", "i", _xlfn.UNICHAR(HEX2DEC(RIGHT(M9,4))), "p")</f>
        <v>sīp</v>
      </c>
      <c r="O9" s="215" t="s">
        <v>16087</v>
      </c>
      <c r="P9" s="237" t="str">
        <f>_xlfn.CONCAT("ㄒㄧㆴ",_xlfn.UNICHAR(HEX2DEC(RIGHT(O9,4))))</f>
        <v>ㄒㄧㆴˉ</v>
      </c>
      <c r="Q9" s="215" t="str">
        <f t="shared" si="5"/>
        <v>ˉ</v>
      </c>
      <c r="R9" s="215" t="s">
        <v>16083</v>
      </c>
      <c r="S9" s="215" t="str">
        <f xml:space="preserve"> _xlfn.CONCAT("s", "i", "p")</f>
        <v>sip</v>
      </c>
      <c r="T9">
        <v>4</v>
      </c>
      <c r="Z9" s="1" t="s">
        <v>15602</v>
      </c>
      <c r="AA9" s="1" t="s">
        <v>15603</v>
      </c>
    </row>
    <row r="10" spans="2:28" ht="30">
      <c r="H10" s="213" t="str">
        <f t="shared" si="1"/>
        <v>UD</v>
      </c>
      <c r="I10" s="213" t="str">
        <f t="shared" si="2"/>
        <v>0D</v>
      </c>
      <c r="J10" s="116">
        <v>8</v>
      </c>
      <c r="K10" s="116" t="s">
        <v>3142</v>
      </c>
      <c r="L10" s="116">
        <v>8</v>
      </c>
      <c r="M10" s="116" t="s">
        <v>16081</v>
      </c>
      <c r="N10" s="116" t="str">
        <f xml:space="preserve"> _xlfn.CONCAT("s", "i", _xlfn.UNICHAR(HEX2DEC(RIGHT(M10,4))), "p")</f>
        <v>síp</v>
      </c>
      <c r="O10" s="116" t="s">
        <v>16091</v>
      </c>
      <c r="P10" s="238" t="str">
        <f>_xlfn.CONCAT("ㄒㄧㆴ",_xlfn.UNICHAR(HEX2DEC(RIGHT(O10,4))))</f>
        <v>ㄒㄧㆴ˙</v>
      </c>
      <c r="Q10" s="116" t="str">
        <f t="shared" si="5"/>
        <v>˙</v>
      </c>
      <c r="R10" s="116" t="s">
        <v>16015</v>
      </c>
      <c r="S10" s="116" t="str">
        <f xml:space="preserve"> _xlfn.CONCAT("s", "i", _xlfn.UNICHAR(HEX2DEC(RIGHT(R10,4))), "p")</f>
        <v>si̍p</v>
      </c>
      <c r="T10">
        <v>8</v>
      </c>
      <c r="Z10" s="1" t="s">
        <v>15605</v>
      </c>
      <c r="AA10" s="1" t="s">
        <v>15606</v>
      </c>
    </row>
    <row r="11" spans="2:28">
      <c r="X11" s="1" t="s">
        <v>15607</v>
      </c>
      <c r="Y11" s="1" t="s">
        <v>15608</v>
      </c>
    </row>
    <row r="12" spans="2:28">
      <c r="Q12">
        <v>1</v>
      </c>
      <c r="S12">
        <v>1</v>
      </c>
      <c r="X12" s="1" t="s">
        <v>15609</v>
      </c>
      <c r="Y12" s="1" t="s">
        <v>15610</v>
      </c>
    </row>
    <row r="13" spans="2:28">
      <c r="Q13">
        <v>3</v>
      </c>
      <c r="R13" t="s">
        <v>16085</v>
      </c>
      <c r="S13">
        <v>2</v>
      </c>
    </row>
    <row r="14" spans="2:28">
      <c r="H14" t="s">
        <v>15994</v>
      </c>
      <c r="I14" t="s">
        <v>15906</v>
      </c>
      <c r="J14" t="s">
        <v>15995</v>
      </c>
      <c r="K14" t="s">
        <v>15996</v>
      </c>
      <c r="M14" t="s">
        <v>15997</v>
      </c>
      <c r="N14" t="s">
        <v>15998</v>
      </c>
      <c r="O14" t="s">
        <v>15999</v>
      </c>
      <c r="Q14">
        <v>5</v>
      </c>
      <c r="R14" t="s">
        <v>16086</v>
      </c>
      <c r="S14">
        <v>3</v>
      </c>
    </row>
    <row r="15" spans="2:28">
      <c r="H15" t="s">
        <v>9883</v>
      </c>
      <c r="I15" t="s">
        <v>15546</v>
      </c>
      <c r="J15" t="s">
        <v>16000</v>
      </c>
      <c r="K15" t="s">
        <v>16001</v>
      </c>
      <c r="M15" t="s">
        <v>16001</v>
      </c>
      <c r="N15" t="s">
        <v>16001</v>
      </c>
      <c r="O15" t="s">
        <v>16001</v>
      </c>
      <c r="Q15">
        <v>7</v>
      </c>
      <c r="R15" t="s">
        <v>16082</v>
      </c>
      <c r="S15">
        <v>4</v>
      </c>
    </row>
    <row r="16" spans="2:28">
      <c r="H16" t="s">
        <v>14182</v>
      </c>
      <c r="I16" t="s">
        <v>16002</v>
      </c>
      <c r="J16" t="s">
        <v>16003</v>
      </c>
      <c r="K16" t="s">
        <v>15597</v>
      </c>
      <c r="M16" t="s">
        <v>15539</v>
      </c>
      <c r="N16">
        <v>714</v>
      </c>
      <c r="O16" t="str">
        <f>_xlfn.UNICHAR(714)</f>
        <v>ˊ</v>
      </c>
      <c r="Q16">
        <v>2</v>
      </c>
      <c r="R16" t="s">
        <v>16081</v>
      </c>
      <c r="S16">
        <v>5</v>
      </c>
    </row>
    <row r="17" spans="8:19">
      <c r="H17" t="s">
        <v>10676</v>
      </c>
      <c r="I17" t="s">
        <v>15548</v>
      </c>
      <c r="J17" t="s">
        <v>16004</v>
      </c>
      <c r="K17" t="s">
        <v>15591</v>
      </c>
      <c r="M17" t="s">
        <v>15537</v>
      </c>
      <c r="N17">
        <v>715</v>
      </c>
      <c r="O17" t="str">
        <f>_xlfn.UNICHAR(715)</f>
        <v>ˋ</v>
      </c>
      <c r="Q17">
        <v>4</v>
      </c>
      <c r="S17">
        <v>6</v>
      </c>
    </row>
    <row r="18" spans="8:19">
      <c r="H18" t="s">
        <v>12866</v>
      </c>
      <c r="I18" t="s">
        <v>15549</v>
      </c>
      <c r="J18" t="s">
        <v>16000</v>
      </c>
      <c r="K18" t="s">
        <v>16001</v>
      </c>
      <c r="M18" t="s">
        <v>16001</v>
      </c>
      <c r="N18" t="s">
        <v>16001</v>
      </c>
      <c r="O18" t="s">
        <v>16001</v>
      </c>
      <c r="Q18">
        <v>6</v>
      </c>
      <c r="R18" t="s">
        <v>16084</v>
      </c>
      <c r="S18">
        <v>7</v>
      </c>
    </row>
    <row r="19" spans="8:19">
      <c r="H19" t="s">
        <v>14887</v>
      </c>
      <c r="I19" t="s">
        <v>15550</v>
      </c>
      <c r="J19" t="s">
        <v>16005</v>
      </c>
      <c r="K19" t="s">
        <v>16006</v>
      </c>
      <c r="M19" t="s">
        <v>16007</v>
      </c>
      <c r="N19">
        <v>710</v>
      </c>
      <c r="O19" t="str">
        <f>_xlfn.UNICHAR(710)</f>
        <v>ˆ</v>
      </c>
      <c r="Q19">
        <v>8</v>
      </c>
      <c r="R19" t="s">
        <v>16099</v>
      </c>
      <c r="S19">
        <v>8</v>
      </c>
    </row>
    <row r="20" spans="8:19">
      <c r="H20" t="s">
        <v>8522</v>
      </c>
      <c r="I20" t="s">
        <v>15908</v>
      </c>
      <c r="J20" t="s">
        <v>16008</v>
      </c>
      <c r="K20" t="s">
        <v>16009</v>
      </c>
      <c r="M20" t="s">
        <v>16010</v>
      </c>
      <c r="N20">
        <v>711</v>
      </c>
      <c r="O20" t="str">
        <f>_xlfn.UNICHAR(711)</f>
        <v>ˇ</v>
      </c>
    </row>
    <row r="21" spans="8:19">
      <c r="H21" t="s">
        <v>9901</v>
      </c>
      <c r="I21" t="s">
        <v>15551</v>
      </c>
      <c r="J21" t="s">
        <v>16011</v>
      </c>
      <c r="K21" t="s">
        <v>15993</v>
      </c>
      <c r="M21" t="s">
        <v>16012</v>
      </c>
      <c r="N21">
        <v>713</v>
      </c>
      <c r="O21" t="str">
        <f>_xlfn.UNICHAR(713)</f>
        <v>ˉ</v>
      </c>
    </row>
    <row r="22" spans="8:19">
      <c r="H22" t="s">
        <v>3142</v>
      </c>
      <c r="I22" t="s">
        <v>15552</v>
      </c>
      <c r="J22" t="s">
        <v>16013</v>
      </c>
      <c r="K22" t="s">
        <v>16014</v>
      </c>
      <c r="M22" t="s">
        <v>16015</v>
      </c>
      <c r="N22">
        <v>781</v>
      </c>
      <c r="O22" t="str">
        <f>_xlfn.UNICHAR(781)</f>
        <v>̍</v>
      </c>
    </row>
  </sheetData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FC13-5320-4DE0-A20C-6414DD7D47FA}">
  <sheetPr>
    <tabColor theme="9" tint="0.39997558519241921"/>
    <pageSetUpPr fitToPage="1"/>
  </sheetPr>
  <dimension ref="B2:AM31"/>
  <sheetViews>
    <sheetView showGridLines="0" zoomScale="90" zoomScaleNormal="90" workbookViewId="0">
      <selection activeCell="V26" sqref="V26:W26"/>
    </sheetView>
  </sheetViews>
  <sheetFormatPr defaultColWidth="8.6640625" defaultRowHeight="14.25"/>
  <cols>
    <col min="1" max="1" width="1.83203125" style="74" customWidth="1"/>
    <col min="2" max="39" width="3.58203125" style="74" customWidth="1"/>
    <col min="40" max="16384" width="8.6640625" style="74"/>
  </cols>
  <sheetData>
    <row r="2" spans="2:39" ht="21.75" customHeight="1">
      <c r="B2" s="94"/>
      <c r="C2" s="94"/>
      <c r="D2" s="285" t="s">
        <v>15611</v>
      </c>
      <c r="E2" s="285"/>
      <c r="F2" s="285"/>
      <c r="G2" s="285"/>
      <c r="H2" s="285"/>
      <c r="I2" s="285"/>
      <c r="J2" s="285"/>
      <c r="K2" s="285"/>
      <c r="L2" s="285" t="s">
        <v>15612</v>
      </c>
      <c r="M2" s="285"/>
      <c r="N2" s="285"/>
      <c r="O2" s="285"/>
      <c r="P2" s="285"/>
      <c r="Q2" s="285"/>
      <c r="R2" s="285"/>
      <c r="S2" s="285"/>
      <c r="T2" s="285" t="s">
        <v>15613</v>
      </c>
      <c r="U2" s="285"/>
      <c r="V2" s="285"/>
      <c r="W2" s="285"/>
      <c r="X2" s="285"/>
      <c r="Y2" s="285"/>
      <c r="Z2" s="285"/>
      <c r="AA2" s="285"/>
      <c r="AB2" s="285" t="s">
        <v>15614</v>
      </c>
      <c r="AC2" s="285"/>
      <c r="AD2" s="285"/>
      <c r="AE2" s="285"/>
      <c r="AF2" s="285"/>
      <c r="AG2" s="285"/>
      <c r="AH2" s="285"/>
      <c r="AI2" s="285"/>
      <c r="AJ2" s="285" t="s">
        <v>15615</v>
      </c>
      <c r="AK2" s="285"/>
      <c r="AL2" s="285"/>
      <c r="AM2" s="285"/>
    </row>
    <row r="3" spans="2:39" ht="21.75" customHeight="1">
      <c r="B3" s="94"/>
      <c r="C3" s="94"/>
      <c r="D3" s="285" t="s">
        <v>15616</v>
      </c>
      <c r="E3" s="285"/>
      <c r="F3" s="285"/>
      <c r="G3" s="285"/>
      <c r="H3" s="285" t="s">
        <v>15617</v>
      </c>
      <c r="I3" s="285"/>
      <c r="J3" s="285"/>
      <c r="K3" s="285"/>
      <c r="L3" s="285" t="s">
        <v>15616</v>
      </c>
      <c r="M3" s="285"/>
      <c r="N3" s="285"/>
      <c r="O3" s="285"/>
      <c r="P3" s="285" t="s">
        <v>15617</v>
      </c>
      <c r="Q3" s="285"/>
      <c r="R3" s="285"/>
      <c r="S3" s="285"/>
      <c r="T3" s="285" t="s">
        <v>15616</v>
      </c>
      <c r="U3" s="285"/>
      <c r="V3" s="285"/>
      <c r="W3" s="285"/>
      <c r="X3" s="285" t="s">
        <v>15617</v>
      </c>
      <c r="Y3" s="285"/>
      <c r="Z3" s="285"/>
      <c r="AA3" s="285"/>
      <c r="AB3" s="285" t="s">
        <v>15616</v>
      </c>
      <c r="AC3" s="285"/>
      <c r="AD3" s="285"/>
      <c r="AE3" s="285"/>
      <c r="AF3" s="285" t="s">
        <v>15617</v>
      </c>
      <c r="AG3" s="285"/>
      <c r="AH3" s="285"/>
      <c r="AI3" s="285"/>
      <c r="AJ3" s="285" t="s">
        <v>15616</v>
      </c>
      <c r="AK3" s="285"/>
      <c r="AL3" s="285"/>
      <c r="AM3" s="285"/>
    </row>
    <row r="4" spans="2:39" ht="27" customHeight="1">
      <c r="B4" s="282" t="s">
        <v>15618</v>
      </c>
      <c r="C4" s="282"/>
      <c r="D4" s="280"/>
      <c r="E4" s="280"/>
      <c r="F4" s="276"/>
      <c r="G4" s="276"/>
      <c r="H4" s="284" t="s">
        <v>352</v>
      </c>
      <c r="I4" s="284"/>
      <c r="J4" s="279" t="s">
        <v>12637</v>
      </c>
      <c r="K4" s="279"/>
      <c r="L4" s="280"/>
      <c r="M4" s="280"/>
      <c r="N4" s="276"/>
      <c r="O4" s="276"/>
      <c r="P4" s="284" t="s">
        <v>64</v>
      </c>
      <c r="Q4" s="284"/>
      <c r="R4" s="279" t="s">
        <v>12625</v>
      </c>
      <c r="S4" s="279"/>
      <c r="T4" s="280"/>
      <c r="U4" s="280"/>
      <c r="V4" s="276"/>
      <c r="W4" s="276"/>
      <c r="X4" s="281"/>
      <c r="Y4" s="281"/>
      <c r="Z4" s="279"/>
      <c r="AA4" s="279"/>
      <c r="AB4" s="283" t="s">
        <v>593</v>
      </c>
      <c r="AC4" s="283"/>
      <c r="AD4" s="276" t="s">
        <v>14699</v>
      </c>
      <c r="AE4" s="276"/>
      <c r="AF4" s="281"/>
      <c r="AG4" s="281"/>
      <c r="AH4" s="279"/>
      <c r="AI4" s="279"/>
      <c r="AJ4" s="280"/>
      <c r="AK4" s="280"/>
      <c r="AL4" s="276"/>
      <c r="AM4" s="276"/>
    </row>
    <row r="5" spans="2:39" ht="27" customHeight="1">
      <c r="B5" s="282"/>
      <c r="C5" s="282"/>
      <c r="D5" s="280"/>
      <c r="E5" s="280"/>
      <c r="F5" s="277"/>
      <c r="G5" s="277"/>
      <c r="H5" s="284"/>
      <c r="I5" s="284"/>
      <c r="J5" s="278" t="s">
        <v>12637</v>
      </c>
      <c r="K5" s="278"/>
      <c r="L5" s="280"/>
      <c r="M5" s="280"/>
      <c r="N5" s="277"/>
      <c r="O5" s="277"/>
      <c r="P5" s="284"/>
      <c r="Q5" s="284"/>
      <c r="R5" s="278" t="s">
        <v>12625</v>
      </c>
      <c r="S5" s="278"/>
      <c r="T5" s="280"/>
      <c r="U5" s="280"/>
      <c r="V5" s="277"/>
      <c r="W5" s="277"/>
      <c r="X5" s="281"/>
      <c r="Y5" s="281"/>
      <c r="Z5" s="278"/>
      <c r="AA5" s="278"/>
      <c r="AB5" s="283"/>
      <c r="AC5" s="283"/>
      <c r="AD5" s="277" t="s">
        <v>14699</v>
      </c>
      <c r="AE5" s="277"/>
      <c r="AF5" s="281"/>
      <c r="AG5" s="281"/>
      <c r="AH5" s="278"/>
      <c r="AI5" s="278"/>
      <c r="AJ5" s="280"/>
      <c r="AK5" s="280"/>
      <c r="AL5" s="277"/>
      <c r="AM5" s="277"/>
    </row>
    <row r="6" spans="2:39" ht="27" customHeight="1">
      <c r="B6" s="282"/>
      <c r="C6" s="282"/>
      <c r="D6" s="272"/>
      <c r="E6" s="272"/>
      <c r="F6" s="273"/>
      <c r="G6" s="273"/>
      <c r="H6" s="275" t="s">
        <v>15619</v>
      </c>
      <c r="I6" s="275"/>
      <c r="J6" s="274" t="s">
        <v>15620</v>
      </c>
      <c r="K6" s="274"/>
      <c r="L6" s="272"/>
      <c r="M6" s="272"/>
      <c r="N6" s="273"/>
      <c r="O6" s="273"/>
      <c r="P6" s="275" t="s">
        <v>15621</v>
      </c>
      <c r="Q6" s="275"/>
      <c r="R6" s="274" t="s">
        <v>15176</v>
      </c>
      <c r="S6" s="274"/>
      <c r="T6" s="272"/>
      <c r="U6" s="272"/>
      <c r="V6" s="273"/>
      <c r="W6" s="273"/>
      <c r="X6" s="275"/>
      <c r="Y6" s="275"/>
      <c r="Z6" s="274"/>
      <c r="AA6" s="274"/>
      <c r="AB6" s="272" t="s">
        <v>15622</v>
      </c>
      <c r="AC6" s="272"/>
      <c r="AD6" s="273" t="s">
        <v>15182</v>
      </c>
      <c r="AE6" s="273"/>
      <c r="AF6" s="275"/>
      <c r="AG6" s="275"/>
      <c r="AH6" s="274"/>
      <c r="AI6" s="274"/>
      <c r="AJ6" s="272"/>
      <c r="AK6" s="272"/>
      <c r="AL6" s="273"/>
      <c r="AM6" s="273"/>
    </row>
    <row r="7" spans="2:39" ht="27" customHeight="1">
      <c r="B7" s="282"/>
      <c r="C7" s="282"/>
      <c r="D7" s="268"/>
      <c r="E7" s="268"/>
      <c r="F7" s="269"/>
      <c r="G7" s="269"/>
      <c r="H7" s="270" t="s">
        <v>12635</v>
      </c>
      <c r="I7" s="270"/>
      <c r="J7" s="271" t="s">
        <v>15623</v>
      </c>
      <c r="K7" s="271"/>
      <c r="L7" s="268"/>
      <c r="M7" s="268"/>
      <c r="N7" s="269"/>
      <c r="O7" s="269"/>
      <c r="P7" s="270" t="s">
        <v>12623</v>
      </c>
      <c r="Q7" s="270"/>
      <c r="R7" s="271" t="s">
        <v>15624</v>
      </c>
      <c r="S7" s="271"/>
      <c r="T7" s="268"/>
      <c r="U7" s="268"/>
      <c r="V7" s="269"/>
      <c r="W7" s="269"/>
      <c r="X7" s="270"/>
      <c r="Y7" s="270"/>
      <c r="Z7" s="271"/>
      <c r="AA7" s="271"/>
      <c r="AB7" s="268" t="s">
        <v>14697</v>
      </c>
      <c r="AC7" s="268"/>
      <c r="AD7" s="269" t="s">
        <v>15625</v>
      </c>
      <c r="AE7" s="269"/>
      <c r="AF7" s="270"/>
      <c r="AG7" s="270"/>
      <c r="AH7" s="271"/>
      <c r="AI7" s="271"/>
      <c r="AJ7" s="268"/>
      <c r="AK7" s="268"/>
      <c r="AL7" s="269"/>
      <c r="AM7" s="269"/>
    </row>
    <row r="8" spans="2:39" ht="27" customHeight="1">
      <c r="B8" s="282" t="s">
        <v>15626</v>
      </c>
      <c r="C8" s="282" t="s">
        <v>15627</v>
      </c>
      <c r="D8" s="280" t="s">
        <v>72</v>
      </c>
      <c r="E8" s="280"/>
      <c r="F8" s="276" t="s">
        <v>74</v>
      </c>
      <c r="G8" s="276"/>
      <c r="H8" s="281" t="s">
        <v>352</v>
      </c>
      <c r="I8" s="281"/>
      <c r="J8" s="279" t="s">
        <v>354</v>
      </c>
      <c r="K8" s="279"/>
      <c r="L8" s="280" t="s">
        <v>105</v>
      </c>
      <c r="M8" s="280"/>
      <c r="N8" s="276" t="s">
        <v>107</v>
      </c>
      <c r="O8" s="276"/>
      <c r="P8" s="281"/>
      <c r="Q8" s="281"/>
      <c r="R8" s="279"/>
      <c r="S8" s="279"/>
      <c r="T8" s="280"/>
      <c r="U8" s="280"/>
      <c r="V8" s="276"/>
      <c r="W8" s="276"/>
      <c r="X8" s="281"/>
      <c r="Y8" s="281"/>
      <c r="Z8" s="279"/>
      <c r="AA8" s="279"/>
      <c r="AB8" s="280" t="s">
        <v>78</v>
      </c>
      <c r="AC8" s="280"/>
      <c r="AD8" s="276" t="s">
        <v>80</v>
      </c>
      <c r="AE8" s="276"/>
      <c r="AF8" s="281" t="s">
        <v>593</v>
      </c>
      <c r="AG8" s="281"/>
      <c r="AH8" s="279" t="s">
        <v>595</v>
      </c>
      <c r="AI8" s="279"/>
      <c r="AJ8" s="280" t="s">
        <v>175</v>
      </c>
      <c r="AK8" s="280"/>
      <c r="AL8" s="276" t="s">
        <v>15628</v>
      </c>
      <c r="AM8" s="276"/>
    </row>
    <row r="9" spans="2:39" ht="27" customHeight="1">
      <c r="B9" s="282"/>
      <c r="C9" s="282"/>
      <c r="D9" s="280"/>
      <c r="E9" s="280"/>
      <c r="F9" s="277" t="s">
        <v>74</v>
      </c>
      <c r="G9" s="277"/>
      <c r="H9" s="281"/>
      <c r="I9" s="281"/>
      <c r="J9" s="278" t="s">
        <v>354</v>
      </c>
      <c r="K9" s="278"/>
      <c r="L9" s="280"/>
      <c r="M9" s="280"/>
      <c r="N9" s="277" t="s">
        <v>107</v>
      </c>
      <c r="O9" s="277"/>
      <c r="P9" s="281"/>
      <c r="Q9" s="281"/>
      <c r="R9" s="278"/>
      <c r="S9" s="278"/>
      <c r="T9" s="280"/>
      <c r="U9" s="280"/>
      <c r="V9" s="277"/>
      <c r="W9" s="277"/>
      <c r="X9" s="281"/>
      <c r="Y9" s="281"/>
      <c r="Z9" s="278"/>
      <c r="AA9" s="278"/>
      <c r="AB9" s="280"/>
      <c r="AC9" s="280"/>
      <c r="AD9" s="277" t="s">
        <v>80</v>
      </c>
      <c r="AE9" s="277"/>
      <c r="AF9" s="281"/>
      <c r="AG9" s="281"/>
      <c r="AH9" s="278" t="s">
        <v>595</v>
      </c>
      <c r="AI9" s="278"/>
      <c r="AJ9" s="280"/>
      <c r="AK9" s="280"/>
      <c r="AL9" s="277" t="s">
        <v>15628</v>
      </c>
      <c r="AM9" s="277"/>
    </row>
    <row r="10" spans="2:39" ht="27" customHeight="1">
      <c r="B10" s="282"/>
      <c r="C10" s="282"/>
      <c r="D10" s="272" t="s">
        <v>15629</v>
      </c>
      <c r="E10" s="272"/>
      <c r="F10" s="273" t="s">
        <v>354</v>
      </c>
      <c r="G10" s="273"/>
      <c r="H10" s="275" t="s">
        <v>15630</v>
      </c>
      <c r="I10" s="275"/>
      <c r="J10" s="274" t="s">
        <v>15620</v>
      </c>
      <c r="K10" s="274"/>
      <c r="L10" s="272" t="s">
        <v>15631</v>
      </c>
      <c r="M10" s="272"/>
      <c r="N10" s="273" t="s">
        <v>15122</v>
      </c>
      <c r="O10" s="273"/>
      <c r="P10" s="275"/>
      <c r="Q10" s="275"/>
      <c r="R10" s="274"/>
      <c r="S10" s="274"/>
      <c r="T10" s="272"/>
      <c r="U10" s="272"/>
      <c r="V10" s="273"/>
      <c r="W10" s="273"/>
      <c r="X10" s="275"/>
      <c r="Y10" s="275"/>
      <c r="Z10" s="274"/>
      <c r="AA10" s="274"/>
      <c r="AB10" s="272" t="s">
        <v>15632</v>
      </c>
      <c r="AC10" s="272"/>
      <c r="AD10" s="273" t="s">
        <v>595</v>
      </c>
      <c r="AE10" s="273"/>
      <c r="AF10" s="275" t="s">
        <v>15633</v>
      </c>
      <c r="AG10" s="275"/>
      <c r="AH10" s="274" t="s">
        <v>15634</v>
      </c>
      <c r="AI10" s="274"/>
      <c r="AJ10" s="272" t="s">
        <v>15635</v>
      </c>
      <c r="AK10" s="272"/>
      <c r="AL10" s="273" t="s">
        <v>15628</v>
      </c>
      <c r="AM10" s="273"/>
    </row>
    <row r="11" spans="2:39" ht="27" customHeight="1">
      <c r="B11" s="282"/>
      <c r="C11" s="282"/>
      <c r="D11" s="268" t="s">
        <v>13380</v>
      </c>
      <c r="E11" s="268"/>
      <c r="F11" s="269" t="s">
        <v>15636</v>
      </c>
      <c r="G11" s="269"/>
      <c r="H11" s="270" t="s">
        <v>13566</v>
      </c>
      <c r="I11" s="270"/>
      <c r="J11" s="271" t="s">
        <v>15637</v>
      </c>
      <c r="K11" s="271"/>
      <c r="L11" s="268" t="s">
        <v>13416</v>
      </c>
      <c r="M11" s="268"/>
      <c r="N11" s="269" t="s">
        <v>15638</v>
      </c>
      <c r="O11" s="269"/>
      <c r="P11" s="270"/>
      <c r="Q11" s="270"/>
      <c r="R11" s="271"/>
      <c r="S11" s="271"/>
      <c r="T11" s="268"/>
      <c r="U11" s="268"/>
      <c r="V11" s="269"/>
      <c r="W11" s="269"/>
      <c r="X11" s="270"/>
      <c r="Y11" s="270"/>
      <c r="Z11" s="271"/>
      <c r="AA11" s="271"/>
      <c r="AB11" s="268" t="s">
        <v>13386</v>
      </c>
      <c r="AC11" s="268"/>
      <c r="AD11" s="269" t="s">
        <v>15639</v>
      </c>
      <c r="AE11" s="269"/>
      <c r="AF11" s="270" t="s">
        <v>15037</v>
      </c>
      <c r="AG11" s="270"/>
      <c r="AH11" s="271" t="s">
        <v>15640</v>
      </c>
      <c r="AI11" s="271"/>
      <c r="AJ11" s="268" t="s">
        <v>13526</v>
      </c>
      <c r="AK11" s="268"/>
      <c r="AL11" s="269" t="s">
        <v>15628</v>
      </c>
      <c r="AM11" s="269"/>
    </row>
    <row r="12" spans="2:39" ht="27" customHeight="1">
      <c r="B12" s="282"/>
      <c r="C12" s="282" t="s">
        <v>15641</v>
      </c>
      <c r="D12" s="280" t="s">
        <v>121</v>
      </c>
      <c r="E12" s="280"/>
      <c r="F12" s="276" t="s">
        <v>123</v>
      </c>
      <c r="G12" s="276"/>
      <c r="H12" s="281"/>
      <c r="I12" s="281"/>
      <c r="J12" s="279"/>
      <c r="K12" s="279"/>
      <c r="L12" s="280" t="s">
        <v>133</v>
      </c>
      <c r="M12" s="280"/>
      <c r="N12" s="276" t="s">
        <v>135</v>
      </c>
      <c r="O12" s="276"/>
      <c r="P12" s="281"/>
      <c r="Q12" s="281"/>
      <c r="R12" s="279"/>
      <c r="S12" s="279"/>
      <c r="T12" s="280"/>
      <c r="U12" s="280"/>
      <c r="V12" s="276"/>
      <c r="W12" s="276"/>
      <c r="X12" s="281"/>
      <c r="Y12" s="281"/>
      <c r="Z12" s="279"/>
      <c r="AA12" s="279"/>
      <c r="AB12" s="280" t="s">
        <v>87</v>
      </c>
      <c r="AC12" s="280"/>
      <c r="AD12" s="276" t="s">
        <v>89</v>
      </c>
      <c r="AE12" s="276"/>
      <c r="AF12" s="281"/>
      <c r="AG12" s="281"/>
      <c r="AH12" s="279"/>
      <c r="AI12" s="279"/>
      <c r="AJ12" s="280"/>
      <c r="AK12" s="280"/>
      <c r="AL12" s="276"/>
      <c r="AM12" s="276"/>
    </row>
    <row r="13" spans="2:39" ht="27" customHeight="1">
      <c r="B13" s="282"/>
      <c r="C13" s="282"/>
      <c r="D13" s="280"/>
      <c r="E13" s="280"/>
      <c r="F13" s="277" t="s">
        <v>123</v>
      </c>
      <c r="G13" s="277"/>
      <c r="H13" s="281"/>
      <c r="I13" s="281"/>
      <c r="J13" s="278"/>
      <c r="K13" s="278"/>
      <c r="L13" s="280"/>
      <c r="M13" s="280"/>
      <c r="N13" s="277" t="s">
        <v>135</v>
      </c>
      <c r="O13" s="277"/>
      <c r="P13" s="281"/>
      <c r="Q13" s="281"/>
      <c r="R13" s="278"/>
      <c r="S13" s="278"/>
      <c r="T13" s="280"/>
      <c r="U13" s="280"/>
      <c r="V13" s="277"/>
      <c r="W13" s="277"/>
      <c r="X13" s="281"/>
      <c r="Y13" s="281"/>
      <c r="Z13" s="278"/>
      <c r="AA13" s="278"/>
      <c r="AB13" s="280"/>
      <c r="AC13" s="280"/>
      <c r="AD13" s="277" t="s">
        <v>89</v>
      </c>
      <c r="AE13" s="277"/>
      <c r="AF13" s="281"/>
      <c r="AG13" s="281"/>
      <c r="AH13" s="278"/>
      <c r="AI13" s="278"/>
      <c r="AJ13" s="280"/>
      <c r="AK13" s="280"/>
      <c r="AL13" s="277"/>
      <c r="AM13" s="277"/>
    </row>
    <row r="14" spans="2:39" ht="27" customHeight="1">
      <c r="B14" s="282"/>
      <c r="C14" s="282"/>
      <c r="D14" s="272" t="s">
        <v>15642</v>
      </c>
      <c r="E14" s="272"/>
      <c r="F14" s="273" t="s">
        <v>74</v>
      </c>
      <c r="G14" s="273"/>
      <c r="H14" s="275"/>
      <c r="I14" s="275"/>
      <c r="J14" s="274"/>
      <c r="K14" s="274"/>
      <c r="L14" s="272" t="s">
        <v>15643</v>
      </c>
      <c r="M14" s="272"/>
      <c r="N14" s="273" t="s">
        <v>107</v>
      </c>
      <c r="O14" s="273"/>
      <c r="P14" s="275"/>
      <c r="Q14" s="275"/>
      <c r="R14" s="274"/>
      <c r="S14" s="274"/>
      <c r="T14" s="272"/>
      <c r="U14" s="272"/>
      <c r="V14" s="273"/>
      <c r="W14" s="273"/>
      <c r="X14" s="275"/>
      <c r="Y14" s="275"/>
      <c r="Z14" s="274"/>
      <c r="AA14" s="274"/>
      <c r="AB14" s="272" t="s">
        <v>15644</v>
      </c>
      <c r="AC14" s="272"/>
      <c r="AD14" s="273" t="s">
        <v>80</v>
      </c>
      <c r="AE14" s="273"/>
      <c r="AF14" s="275"/>
      <c r="AG14" s="275"/>
      <c r="AH14" s="274"/>
      <c r="AI14" s="274"/>
      <c r="AJ14" s="272"/>
      <c r="AK14" s="272"/>
      <c r="AL14" s="273"/>
      <c r="AM14" s="273"/>
    </row>
    <row r="15" spans="2:39" ht="27" customHeight="1">
      <c r="B15" s="282"/>
      <c r="C15" s="282"/>
      <c r="D15" s="268" t="s">
        <v>13432</v>
      </c>
      <c r="E15" s="268"/>
      <c r="F15" s="269" t="s">
        <v>15645</v>
      </c>
      <c r="G15" s="269"/>
      <c r="H15" s="270"/>
      <c r="I15" s="270"/>
      <c r="J15" s="271"/>
      <c r="K15" s="271"/>
      <c r="L15" s="268" t="s">
        <v>13449</v>
      </c>
      <c r="M15" s="268"/>
      <c r="N15" s="269" t="s">
        <v>15646</v>
      </c>
      <c r="O15" s="269"/>
      <c r="P15" s="270"/>
      <c r="Q15" s="270"/>
      <c r="R15" s="271"/>
      <c r="S15" s="271"/>
      <c r="T15" s="268"/>
      <c r="U15" s="268"/>
      <c r="V15" s="269"/>
      <c r="W15" s="269"/>
      <c r="X15" s="270"/>
      <c r="Y15" s="270"/>
      <c r="Z15" s="271"/>
      <c r="AA15" s="271"/>
      <c r="AB15" s="268" t="s">
        <v>13401</v>
      </c>
      <c r="AC15" s="268"/>
      <c r="AD15" s="269" t="s">
        <v>15647</v>
      </c>
      <c r="AE15" s="269"/>
      <c r="AF15" s="270"/>
      <c r="AG15" s="270"/>
      <c r="AH15" s="271"/>
      <c r="AI15" s="271"/>
      <c r="AJ15" s="268"/>
      <c r="AK15" s="268"/>
      <c r="AL15" s="269"/>
      <c r="AM15" s="269"/>
    </row>
    <row r="16" spans="2:39" ht="27" customHeight="1">
      <c r="B16" s="282" t="s">
        <v>15648</v>
      </c>
      <c r="C16" s="282" t="s">
        <v>15627</v>
      </c>
      <c r="D16" s="280"/>
      <c r="E16" s="280"/>
      <c r="F16" s="276"/>
      <c r="G16" s="276"/>
      <c r="H16" s="281"/>
      <c r="I16" s="281"/>
      <c r="J16" s="279"/>
      <c r="K16" s="279"/>
      <c r="L16" s="280" t="s">
        <v>47</v>
      </c>
      <c r="M16" s="280"/>
      <c r="N16" s="276" t="s">
        <v>15649</v>
      </c>
      <c r="O16" s="276"/>
      <c r="P16" s="281" t="s">
        <v>801</v>
      </c>
      <c r="Q16" s="281"/>
      <c r="R16" s="279" t="s">
        <v>803</v>
      </c>
      <c r="S16" s="279"/>
      <c r="T16" s="283" t="s">
        <v>47</v>
      </c>
      <c r="U16" s="283"/>
      <c r="V16" s="276" t="s">
        <v>15650</v>
      </c>
      <c r="W16" s="276"/>
      <c r="X16" s="284" t="s">
        <v>801</v>
      </c>
      <c r="Y16" s="284"/>
      <c r="Z16" s="279" t="s">
        <v>15651</v>
      </c>
      <c r="AA16" s="279"/>
      <c r="AB16" s="280"/>
      <c r="AC16" s="280"/>
      <c r="AD16" s="276"/>
      <c r="AE16" s="276"/>
      <c r="AF16" s="281"/>
      <c r="AG16" s="281"/>
      <c r="AH16" s="279"/>
      <c r="AI16" s="279"/>
      <c r="AJ16" s="280"/>
      <c r="AK16" s="280"/>
      <c r="AL16" s="276"/>
      <c r="AM16" s="276"/>
    </row>
    <row r="17" spans="2:39" ht="27" customHeight="1">
      <c r="B17" s="282"/>
      <c r="C17" s="282"/>
      <c r="D17" s="280"/>
      <c r="E17" s="280"/>
      <c r="F17" s="277"/>
      <c r="G17" s="277"/>
      <c r="H17" s="281"/>
      <c r="I17" s="281"/>
      <c r="J17" s="278"/>
      <c r="K17" s="278"/>
      <c r="L17" s="280"/>
      <c r="M17" s="280"/>
      <c r="N17" s="277" t="s">
        <v>15132</v>
      </c>
      <c r="O17" s="277"/>
      <c r="P17" s="281"/>
      <c r="Q17" s="281"/>
      <c r="R17" s="278" t="s">
        <v>803</v>
      </c>
      <c r="S17" s="278"/>
      <c r="T17" s="283"/>
      <c r="U17" s="283"/>
      <c r="V17" s="277" t="s">
        <v>15652</v>
      </c>
      <c r="W17" s="277"/>
      <c r="X17" s="284"/>
      <c r="Y17" s="284"/>
      <c r="Z17" s="278" t="s">
        <v>15651</v>
      </c>
      <c r="AA17" s="278"/>
      <c r="AB17" s="280"/>
      <c r="AC17" s="280"/>
      <c r="AD17" s="277"/>
      <c r="AE17" s="277"/>
      <c r="AF17" s="281"/>
      <c r="AG17" s="281"/>
      <c r="AH17" s="278"/>
      <c r="AI17" s="278"/>
      <c r="AJ17" s="280"/>
      <c r="AK17" s="280"/>
      <c r="AL17" s="277"/>
      <c r="AM17" s="277"/>
    </row>
    <row r="18" spans="2:39" ht="27" customHeight="1">
      <c r="B18" s="282"/>
      <c r="C18" s="282"/>
      <c r="D18" s="272"/>
      <c r="E18" s="272"/>
      <c r="F18" s="273"/>
      <c r="G18" s="273"/>
      <c r="H18" s="275"/>
      <c r="I18" s="275"/>
      <c r="J18" s="274"/>
      <c r="K18" s="274"/>
      <c r="L18" s="272" t="s">
        <v>15653</v>
      </c>
      <c r="M18" s="272"/>
      <c r="N18" s="273" t="s">
        <v>49</v>
      </c>
      <c r="O18" s="273"/>
      <c r="P18" s="275" t="s">
        <v>15654</v>
      </c>
      <c r="Q18" s="275"/>
      <c r="R18" s="274" t="s">
        <v>15141</v>
      </c>
      <c r="S18" s="274"/>
      <c r="T18" s="272" t="s">
        <v>15655</v>
      </c>
      <c r="U18" s="272"/>
      <c r="V18" s="273" t="s">
        <v>15138</v>
      </c>
      <c r="W18" s="273"/>
      <c r="X18" s="275" t="s">
        <v>15656</v>
      </c>
      <c r="Y18" s="275"/>
      <c r="Z18" s="274" t="s">
        <v>15657</v>
      </c>
      <c r="AA18" s="274"/>
      <c r="AB18" s="272"/>
      <c r="AC18" s="272"/>
      <c r="AD18" s="273"/>
      <c r="AE18" s="273"/>
      <c r="AF18" s="275"/>
      <c r="AG18" s="275"/>
      <c r="AH18" s="274"/>
      <c r="AI18" s="274"/>
      <c r="AJ18" s="272"/>
      <c r="AK18" s="272"/>
      <c r="AL18" s="273"/>
      <c r="AM18" s="273"/>
    </row>
    <row r="19" spans="2:39" ht="27" customHeight="1">
      <c r="B19" s="282"/>
      <c r="C19" s="282"/>
      <c r="D19" s="268"/>
      <c r="E19" s="268"/>
      <c r="F19" s="269"/>
      <c r="G19" s="269"/>
      <c r="H19" s="270"/>
      <c r="I19" s="270"/>
      <c r="J19" s="271"/>
      <c r="K19" s="271"/>
      <c r="L19" s="268" t="s">
        <v>13452</v>
      </c>
      <c r="M19" s="268"/>
      <c r="N19" s="269" t="s">
        <v>15658</v>
      </c>
      <c r="O19" s="269"/>
      <c r="P19" s="270" t="s">
        <v>13492</v>
      </c>
      <c r="Q19" s="270"/>
      <c r="R19" s="271" t="s">
        <v>15659</v>
      </c>
      <c r="S19" s="271"/>
      <c r="T19" s="268" t="s">
        <v>10674</v>
      </c>
      <c r="U19" s="268"/>
      <c r="V19" s="269" t="s">
        <v>15660</v>
      </c>
      <c r="W19" s="269"/>
      <c r="X19" s="270"/>
      <c r="Y19" s="270"/>
      <c r="Z19" s="271" t="s">
        <v>15661</v>
      </c>
      <c r="AA19" s="271"/>
      <c r="AB19" s="268"/>
      <c r="AC19" s="268"/>
      <c r="AD19" s="269"/>
      <c r="AE19" s="269"/>
      <c r="AF19" s="270"/>
      <c r="AG19" s="270"/>
      <c r="AH19" s="271"/>
      <c r="AI19" s="271"/>
      <c r="AJ19" s="268"/>
      <c r="AK19" s="268"/>
      <c r="AL19" s="269"/>
      <c r="AM19" s="269"/>
    </row>
    <row r="20" spans="2:39" ht="27" customHeight="1">
      <c r="B20" s="282"/>
      <c r="C20" s="282" t="s">
        <v>15641</v>
      </c>
      <c r="D20" s="280"/>
      <c r="E20" s="280"/>
      <c r="F20" s="276"/>
      <c r="G20" s="276"/>
      <c r="H20" s="281"/>
      <c r="I20" s="281"/>
      <c r="J20" s="279"/>
      <c r="K20" s="279"/>
      <c r="L20" s="280" t="s">
        <v>36</v>
      </c>
      <c r="M20" s="280"/>
      <c r="N20" s="276" t="s">
        <v>15662</v>
      </c>
      <c r="O20" s="276"/>
      <c r="P20" s="281"/>
      <c r="Q20" s="281"/>
      <c r="R20" s="279"/>
      <c r="S20" s="279"/>
      <c r="T20" s="283" t="s">
        <v>36</v>
      </c>
      <c r="U20" s="283"/>
      <c r="V20" s="276" t="s">
        <v>15663</v>
      </c>
      <c r="W20" s="276"/>
      <c r="X20" s="281"/>
      <c r="Y20" s="281"/>
      <c r="Z20" s="279"/>
      <c r="AA20" s="279"/>
      <c r="AB20" s="280"/>
      <c r="AC20" s="280"/>
      <c r="AD20" s="276"/>
      <c r="AE20" s="276"/>
      <c r="AF20" s="281"/>
      <c r="AG20" s="281"/>
      <c r="AH20" s="279"/>
      <c r="AI20" s="279"/>
      <c r="AJ20" s="280"/>
      <c r="AK20" s="280"/>
      <c r="AL20" s="276"/>
      <c r="AM20" s="276"/>
    </row>
    <row r="21" spans="2:39" ht="27" customHeight="1">
      <c r="B21" s="282"/>
      <c r="C21" s="282"/>
      <c r="D21" s="280"/>
      <c r="E21" s="280"/>
      <c r="F21" s="277"/>
      <c r="G21" s="277"/>
      <c r="H21" s="281"/>
      <c r="I21" s="281"/>
      <c r="J21" s="278"/>
      <c r="K21" s="278"/>
      <c r="L21" s="280"/>
      <c r="M21" s="280"/>
      <c r="N21" s="277" t="s">
        <v>15162</v>
      </c>
      <c r="O21" s="277"/>
      <c r="P21" s="281"/>
      <c r="Q21" s="281"/>
      <c r="R21" s="278"/>
      <c r="S21" s="278"/>
      <c r="T21" s="283"/>
      <c r="U21" s="283"/>
      <c r="V21" s="277" t="s">
        <v>15664</v>
      </c>
      <c r="W21" s="277"/>
      <c r="X21" s="281"/>
      <c r="Y21" s="281"/>
      <c r="Z21" s="278"/>
      <c r="AA21" s="278"/>
      <c r="AB21" s="280"/>
      <c r="AC21" s="280"/>
      <c r="AD21" s="277"/>
      <c r="AE21" s="277"/>
      <c r="AF21" s="281"/>
      <c r="AG21" s="281"/>
      <c r="AH21" s="278"/>
      <c r="AI21" s="278"/>
      <c r="AJ21" s="280"/>
      <c r="AK21" s="280"/>
      <c r="AL21" s="277"/>
      <c r="AM21" s="277"/>
    </row>
    <row r="22" spans="2:39" ht="27" customHeight="1">
      <c r="B22" s="282"/>
      <c r="C22" s="282"/>
      <c r="D22" s="272"/>
      <c r="E22" s="272"/>
      <c r="F22" s="273"/>
      <c r="G22" s="273"/>
      <c r="H22" s="275"/>
      <c r="I22" s="275"/>
      <c r="J22" s="274"/>
      <c r="K22" s="274"/>
      <c r="L22" s="272" t="s">
        <v>15665</v>
      </c>
      <c r="M22" s="272"/>
      <c r="N22" s="273" t="s">
        <v>40</v>
      </c>
      <c r="O22" s="273"/>
      <c r="P22" s="275"/>
      <c r="Q22" s="275"/>
      <c r="R22" s="274"/>
      <c r="S22" s="274"/>
      <c r="T22" s="272" t="s">
        <v>15666</v>
      </c>
      <c r="U22" s="272"/>
      <c r="V22" s="273" t="s">
        <v>15667</v>
      </c>
      <c r="W22" s="273"/>
      <c r="X22" s="275"/>
      <c r="Y22" s="275"/>
      <c r="Z22" s="274"/>
      <c r="AA22" s="274"/>
      <c r="AB22" s="272"/>
      <c r="AC22" s="272"/>
      <c r="AD22" s="273"/>
      <c r="AE22" s="273"/>
      <c r="AF22" s="275"/>
      <c r="AG22" s="275"/>
      <c r="AH22" s="274"/>
      <c r="AI22" s="274"/>
      <c r="AJ22" s="272"/>
      <c r="AK22" s="272"/>
      <c r="AL22" s="273"/>
      <c r="AM22" s="273"/>
    </row>
    <row r="23" spans="2:39" ht="27" customHeight="1">
      <c r="B23" s="282"/>
      <c r="C23" s="282"/>
      <c r="D23" s="268"/>
      <c r="E23" s="268"/>
      <c r="F23" s="269"/>
      <c r="G23" s="269"/>
      <c r="H23" s="270"/>
      <c r="I23" s="270"/>
      <c r="J23" s="271"/>
      <c r="K23" s="271"/>
      <c r="L23" s="268" t="s">
        <v>13586</v>
      </c>
      <c r="M23" s="268"/>
      <c r="N23" s="269" t="s">
        <v>15668</v>
      </c>
      <c r="O23" s="269"/>
      <c r="P23" s="270"/>
      <c r="Q23" s="270"/>
      <c r="R23" s="271"/>
      <c r="S23" s="271"/>
      <c r="T23" s="268" t="s">
        <v>14429</v>
      </c>
      <c r="U23" s="268"/>
      <c r="V23" s="269" t="s">
        <v>15669</v>
      </c>
      <c r="W23" s="269"/>
      <c r="X23" s="270"/>
      <c r="Y23" s="270"/>
      <c r="Z23" s="271"/>
      <c r="AA23" s="271"/>
      <c r="AB23" s="268"/>
      <c r="AC23" s="268"/>
      <c r="AD23" s="269"/>
      <c r="AE23" s="269"/>
      <c r="AF23" s="270"/>
      <c r="AG23" s="270"/>
      <c r="AH23" s="271"/>
      <c r="AI23" s="271"/>
      <c r="AJ23" s="268"/>
      <c r="AK23" s="268"/>
      <c r="AL23" s="269"/>
      <c r="AM23" s="269"/>
    </row>
    <row r="24" spans="2:39" ht="27" customHeight="1">
      <c r="B24" s="282" t="s">
        <v>15670</v>
      </c>
      <c r="C24" s="282"/>
      <c r="D24" s="280"/>
      <c r="E24" s="280"/>
      <c r="F24" s="276"/>
      <c r="G24" s="276"/>
      <c r="H24" s="281"/>
      <c r="I24" s="281"/>
      <c r="J24" s="279"/>
      <c r="K24" s="279"/>
      <c r="L24" s="280" t="s">
        <v>164</v>
      </c>
      <c r="M24" s="280"/>
      <c r="N24" s="276" t="s">
        <v>166</v>
      </c>
      <c r="O24" s="276"/>
      <c r="P24" s="281"/>
      <c r="Q24" s="281"/>
      <c r="R24" s="279"/>
      <c r="S24" s="279"/>
      <c r="T24" s="283" t="s">
        <v>164</v>
      </c>
      <c r="U24" s="283"/>
      <c r="V24" s="276" t="s">
        <v>15671</v>
      </c>
      <c r="W24" s="276"/>
      <c r="X24" s="281"/>
      <c r="Y24" s="281"/>
      <c r="Z24" s="279"/>
      <c r="AA24" s="279"/>
      <c r="AB24" s="280"/>
      <c r="AC24" s="280"/>
      <c r="AD24" s="276"/>
      <c r="AE24" s="276"/>
      <c r="AF24" s="281"/>
      <c r="AG24" s="281"/>
      <c r="AH24" s="279"/>
      <c r="AI24" s="279"/>
      <c r="AJ24" s="280" t="s">
        <v>201</v>
      </c>
      <c r="AK24" s="280"/>
      <c r="AL24" s="276" t="s">
        <v>203</v>
      </c>
      <c r="AM24" s="276"/>
    </row>
    <row r="25" spans="2:39" ht="27" customHeight="1">
      <c r="B25" s="282"/>
      <c r="C25" s="282"/>
      <c r="D25" s="280"/>
      <c r="E25" s="280"/>
      <c r="F25" s="277"/>
      <c r="G25" s="277"/>
      <c r="H25" s="281"/>
      <c r="I25" s="281"/>
      <c r="J25" s="278"/>
      <c r="K25" s="278"/>
      <c r="L25" s="280"/>
      <c r="M25" s="280"/>
      <c r="N25" s="277" t="s">
        <v>166</v>
      </c>
      <c r="O25" s="277"/>
      <c r="P25" s="281"/>
      <c r="Q25" s="281"/>
      <c r="R25" s="278"/>
      <c r="S25" s="278"/>
      <c r="T25" s="283"/>
      <c r="U25" s="283"/>
      <c r="V25" s="277" t="s">
        <v>15671</v>
      </c>
      <c r="W25" s="277"/>
      <c r="X25" s="281"/>
      <c r="Y25" s="281"/>
      <c r="Z25" s="278"/>
      <c r="AA25" s="278"/>
      <c r="AB25" s="280"/>
      <c r="AC25" s="280"/>
      <c r="AD25" s="277"/>
      <c r="AE25" s="277"/>
      <c r="AF25" s="281"/>
      <c r="AG25" s="281"/>
      <c r="AH25" s="278"/>
      <c r="AI25" s="278"/>
      <c r="AJ25" s="280"/>
      <c r="AK25" s="280"/>
      <c r="AL25" s="277" t="s">
        <v>203</v>
      </c>
      <c r="AM25" s="277"/>
    </row>
    <row r="26" spans="2:39" ht="27" customHeight="1">
      <c r="B26" s="282"/>
      <c r="C26" s="282"/>
      <c r="D26" s="272"/>
      <c r="E26" s="272"/>
      <c r="F26" s="273"/>
      <c r="G26" s="273"/>
      <c r="H26" s="275"/>
      <c r="I26" s="275"/>
      <c r="J26" s="274"/>
      <c r="K26" s="274"/>
      <c r="L26" s="272" t="s">
        <v>15672</v>
      </c>
      <c r="M26" s="272"/>
      <c r="N26" s="273" t="s">
        <v>166</v>
      </c>
      <c r="O26" s="273"/>
      <c r="P26" s="275"/>
      <c r="Q26" s="275"/>
      <c r="R26" s="274"/>
      <c r="S26" s="274"/>
      <c r="T26" s="272" t="s">
        <v>15673</v>
      </c>
      <c r="U26" s="272"/>
      <c r="V26" s="273" t="s">
        <v>15674</v>
      </c>
      <c r="W26" s="273"/>
      <c r="X26" s="275"/>
      <c r="Y26" s="275"/>
      <c r="Z26" s="274"/>
      <c r="AA26" s="274"/>
      <c r="AB26" s="272"/>
      <c r="AC26" s="272"/>
      <c r="AD26" s="273"/>
      <c r="AE26" s="273"/>
      <c r="AF26" s="275"/>
      <c r="AG26" s="275"/>
      <c r="AH26" s="274"/>
      <c r="AI26" s="274"/>
      <c r="AJ26" s="272" t="s">
        <v>15675</v>
      </c>
      <c r="AK26" s="272"/>
      <c r="AL26" s="273" t="s">
        <v>203</v>
      </c>
      <c r="AM26" s="273"/>
    </row>
    <row r="27" spans="2:39" ht="27" customHeight="1">
      <c r="B27" s="282"/>
      <c r="C27" s="282"/>
      <c r="D27" s="268"/>
      <c r="E27" s="268"/>
      <c r="F27" s="269"/>
      <c r="G27" s="269"/>
      <c r="H27" s="270"/>
      <c r="I27" s="270"/>
      <c r="J27" s="271"/>
      <c r="K27" s="271"/>
      <c r="L27" s="268" t="s">
        <v>13506</v>
      </c>
      <c r="M27" s="268"/>
      <c r="N27" s="269" t="s">
        <v>15676</v>
      </c>
      <c r="O27" s="269"/>
      <c r="P27" s="270"/>
      <c r="Q27" s="270"/>
      <c r="R27" s="271"/>
      <c r="S27" s="271"/>
      <c r="T27" s="268" t="s">
        <v>12223</v>
      </c>
      <c r="U27" s="268"/>
      <c r="V27" s="269" t="s">
        <v>15677</v>
      </c>
      <c r="W27" s="269"/>
      <c r="X27" s="270"/>
      <c r="Y27" s="270"/>
      <c r="Z27" s="271"/>
      <c r="AA27" s="271"/>
      <c r="AB27" s="268"/>
      <c r="AC27" s="268"/>
      <c r="AD27" s="269"/>
      <c r="AE27" s="269"/>
      <c r="AF27" s="270"/>
      <c r="AG27" s="270"/>
      <c r="AH27" s="271"/>
      <c r="AI27" s="271"/>
      <c r="AJ27" s="268" t="s">
        <v>201</v>
      </c>
      <c r="AK27" s="268"/>
      <c r="AL27" s="269" t="s">
        <v>15678</v>
      </c>
      <c r="AM27" s="269"/>
    </row>
    <row r="28" spans="2:39" ht="27" customHeight="1">
      <c r="B28" s="282" t="s">
        <v>15679</v>
      </c>
      <c r="C28" s="282"/>
      <c r="D28" s="280"/>
      <c r="E28" s="280"/>
      <c r="F28" s="276"/>
      <c r="G28" s="276"/>
      <c r="H28" s="281"/>
      <c r="I28" s="281"/>
      <c r="J28" s="279"/>
      <c r="K28" s="279"/>
      <c r="L28" s="280"/>
      <c r="M28" s="280"/>
      <c r="N28" s="276"/>
      <c r="O28" s="276"/>
      <c r="P28" s="281" t="s">
        <v>64</v>
      </c>
      <c r="Q28" s="281"/>
      <c r="R28" s="279" t="s">
        <v>67</v>
      </c>
      <c r="S28" s="279"/>
      <c r="T28" s="280"/>
      <c r="U28" s="280"/>
      <c r="V28" s="276"/>
      <c r="W28" s="276"/>
      <c r="X28" s="281"/>
      <c r="Y28" s="281"/>
      <c r="Z28" s="279"/>
      <c r="AA28" s="279"/>
      <c r="AB28" s="280"/>
      <c r="AC28" s="280"/>
      <c r="AD28" s="276"/>
      <c r="AE28" s="276"/>
      <c r="AF28" s="281"/>
      <c r="AG28" s="281"/>
      <c r="AH28" s="279"/>
      <c r="AI28" s="279"/>
      <c r="AJ28" s="280"/>
      <c r="AK28" s="280"/>
      <c r="AL28" s="276"/>
      <c r="AM28" s="276"/>
    </row>
    <row r="29" spans="2:39" ht="27" customHeight="1">
      <c r="B29" s="282"/>
      <c r="C29" s="282"/>
      <c r="D29" s="280"/>
      <c r="E29" s="280"/>
      <c r="F29" s="277"/>
      <c r="G29" s="277"/>
      <c r="H29" s="281"/>
      <c r="I29" s="281"/>
      <c r="J29" s="278"/>
      <c r="K29" s="278"/>
      <c r="L29" s="280"/>
      <c r="M29" s="280"/>
      <c r="N29" s="277"/>
      <c r="O29" s="277"/>
      <c r="P29" s="281"/>
      <c r="Q29" s="281"/>
      <c r="R29" s="278" t="s">
        <v>67</v>
      </c>
      <c r="S29" s="278"/>
      <c r="T29" s="280"/>
      <c r="U29" s="280"/>
      <c r="V29" s="277"/>
      <c r="W29" s="277"/>
      <c r="X29" s="281"/>
      <c r="Y29" s="281"/>
      <c r="Z29" s="278"/>
      <c r="AA29" s="278"/>
      <c r="AB29" s="280"/>
      <c r="AC29" s="280"/>
      <c r="AD29" s="277"/>
      <c r="AE29" s="277"/>
      <c r="AF29" s="281"/>
      <c r="AG29" s="281"/>
      <c r="AH29" s="278"/>
      <c r="AI29" s="278"/>
      <c r="AJ29" s="280"/>
      <c r="AK29" s="280"/>
      <c r="AL29" s="277"/>
      <c r="AM29" s="277"/>
    </row>
    <row r="30" spans="2:39" ht="27" customHeight="1">
      <c r="B30" s="282"/>
      <c r="C30" s="282"/>
      <c r="D30" s="272"/>
      <c r="E30" s="272"/>
      <c r="F30" s="273"/>
      <c r="G30" s="273"/>
      <c r="H30" s="275"/>
      <c r="I30" s="275"/>
      <c r="J30" s="274"/>
      <c r="K30" s="274"/>
      <c r="L30" s="272"/>
      <c r="M30" s="272"/>
      <c r="N30" s="273"/>
      <c r="O30" s="273"/>
      <c r="P30" s="275" t="s">
        <v>15680</v>
      </c>
      <c r="Q30" s="275"/>
      <c r="R30" s="274" t="s">
        <v>67</v>
      </c>
      <c r="S30" s="274"/>
      <c r="T30" s="272"/>
      <c r="U30" s="272"/>
      <c r="V30" s="273"/>
      <c r="W30" s="273"/>
      <c r="X30" s="275"/>
      <c r="Y30" s="275"/>
      <c r="Z30" s="274"/>
      <c r="AA30" s="274"/>
      <c r="AB30" s="272"/>
      <c r="AC30" s="272"/>
      <c r="AD30" s="273"/>
      <c r="AE30" s="273"/>
      <c r="AF30" s="275"/>
      <c r="AG30" s="275"/>
      <c r="AH30" s="274"/>
      <c r="AI30" s="274"/>
      <c r="AJ30" s="272"/>
      <c r="AK30" s="272"/>
      <c r="AL30" s="273"/>
      <c r="AM30" s="273"/>
    </row>
    <row r="31" spans="2:39" ht="27" customHeight="1">
      <c r="B31" s="282"/>
      <c r="C31" s="282"/>
      <c r="D31" s="268"/>
      <c r="E31" s="268"/>
      <c r="F31" s="269"/>
      <c r="G31" s="269"/>
      <c r="H31" s="270"/>
      <c r="I31" s="270"/>
      <c r="J31" s="271"/>
      <c r="K31" s="271"/>
      <c r="L31" s="268"/>
      <c r="M31" s="268"/>
      <c r="N31" s="269"/>
      <c r="O31" s="269"/>
      <c r="P31" s="270" t="s">
        <v>13363</v>
      </c>
      <c r="Q31" s="270"/>
      <c r="R31" s="271" t="s">
        <v>15681</v>
      </c>
      <c r="S31" s="271"/>
      <c r="T31" s="268"/>
      <c r="U31" s="268"/>
      <c r="V31" s="269"/>
      <c r="W31" s="269"/>
      <c r="X31" s="270"/>
      <c r="Y31" s="270"/>
      <c r="Z31" s="271"/>
      <c r="AA31" s="271"/>
      <c r="AB31" s="268"/>
      <c r="AC31" s="268"/>
      <c r="AD31" s="269"/>
      <c r="AE31" s="269"/>
      <c r="AF31" s="270"/>
      <c r="AG31" s="270"/>
      <c r="AH31" s="271"/>
      <c r="AI31" s="271"/>
      <c r="AJ31" s="268"/>
      <c r="AK31" s="268"/>
      <c r="AL31" s="269"/>
      <c r="AM31" s="269"/>
    </row>
  </sheetData>
  <mergeCells count="464">
    <mergeCell ref="D2:K2"/>
    <mergeCell ref="L2:S2"/>
    <mergeCell ref="T2:AA2"/>
    <mergeCell ref="AB2:AI2"/>
    <mergeCell ref="AJ2:AM2"/>
    <mergeCell ref="D3:G3"/>
    <mergeCell ref="H3:K3"/>
    <mergeCell ref="L3:O3"/>
    <mergeCell ref="P3:S3"/>
    <mergeCell ref="T3:W3"/>
    <mergeCell ref="X3:AA3"/>
    <mergeCell ref="AB3:AE3"/>
    <mergeCell ref="AF3:AI3"/>
    <mergeCell ref="AJ3:AM3"/>
    <mergeCell ref="B4:C7"/>
    <mergeCell ref="D4:E5"/>
    <mergeCell ref="F4:G4"/>
    <mergeCell ref="H4:I5"/>
    <mergeCell ref="J4:K4"/>
    <mergeCell ref="L4:M5"/>
    <mergeCell ref="AL4:AM4"/>
    <mergeCell ref="F5:G5"/>
    <mergeCell ref="J5:K5"/>
    <mergeCell ref="N5:O5"/>
    <mergeCell ref="R5:S5"/>
    <mergeCell ref="V5:W5"/>
    <mergeCell ref="Z5:AA5"/>
    <mergeCell ref="AD5:AE5"/>
    <mergeCell ref="AH5:AI5"/>
    <mergeCell ref="AL5:AM5"/>
    <mergeCell ref="Z4:AA4"/>
    <mergeCell ref="AB4:AC5"/>
    <mergeCell ref="AD4:AE4"/>
    <mergeCell ref="AF4:AG5"/>
    <mergeCell ref="AH4:AI4"/>
    <mergeCell ref="AJ4:AK5"/>
    <mergeCell ref="N4:O4"/>
    <mergeCell ref="P4:Q5"/>
    <mergeCell ref="R4:S4"/>
    <mergeCell ref="T4:U5"/>
    <mergeCell ref="V4:W4"/>
    <mergeCell ref="X4:Y5"/>
    <mergeCell ref="AH6:AI6"/>
    <mergeCell ref="AJ6:AK6"/>
    <mergeCell ref="AL6:AM6"/>
    <mergeCell ref="P6:Q6"/>
    <mergeCell ref="R6:S6"/>
    <mergeCell ref="T6:U6"/>
    <mergeCell ref="V6:W6"/>
    <mergeCell ref="X6:Y6"/>
    <mergeCell ref="Z6:AA6"/>
    <mergeCell ref="D7:E7"/>
    <mergeCell ref="F7:G7"/>
    <mergeCell ref="H7:I7"/>
    <mergeCell ref="J7:K7"/>
    <mergeCell ref="L7:M7"/>
    <mergeCell ref="N7:O7"/>
    <mergeCell ref="AB6:AC6"/>
    <mergeCell ref="AD6:AE6"/>
    <mergeCell ref="AF6:AG6"/>
    <mergeCell ref="D6:E6"/>
    <mergeCell ref="F6:G6"/>
    <mergeCell ref="H6:I6"/>
    <mergeCell ref="J6:K6"/>
    <mergeCell ref="L6:M6"/>
    <mergeCell ref="N6:O6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F8:AG9"/>
    <mergeCell ref="AH8:AI8"/>
    <mergeCell ref="L8:M9"/>
    <mergeCell ref="N8:O8"/>
    <mergeCell ref="P8:Q9"/>
    <mergeCell ref="R8:S8"/>
    <mergeCell ref="T8:U9"/>
    <mergeCell ref="V8:W8"/>
    <mergeCell ref="B8:B15"/>
    <mergeCell ref="C8:C11"/>
    <mergeCell ref="D8:E9"/>
    <mergeCell ref="F8:G8"/>
    <mergeCell ref="H8:I9"/>
    <mergeCell ref="J8:K8"/>
    <mergeCell ref="AH10:AI10"/>
    <mergeCell ref="C12:C15"/>
    <mergeCell ref="D12:E13"/>
    <mergeCell ref="F12:G12"/>
    <mergeCell ref="H12:I13"/>
    <mergeCell ref="J12:K12"/>
    <mergeCell ref="AF12:AG13"/>
    <mergeCell ref="AH12:AI12"/>
    <mergeCell ref="L12:M13"/>
    <mergeCell ref="N12:O12"/>
    <mergeCell ref="AL9:AM9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AJ8:AK9"/>
    <mergeCell ref="AL8:AM8"/>
    <mergeCell ref="F9:G9"/>
    <mergeCell ref="J9:K9"/>
    <mergeCell ref="N9:O9"/>
    <mergeCell ref="R9:S9"/>
    <mergeCell ref="V9:W9"/>
    <mergeCell ref="Z9:AA9"/>
    <mergeCell ref="AD9:AE9"/>
    <mergeCell ref="AH9:AI9"/>
    <mergeCell ref="X8:Y9"/>
    <mergeCell ref="Z8:AA8"/>
    <mergeCell ref="AB8:AC9"/>
    <mergeCell ref="AD8:AE8"/>
    <mergeCell ref="AJ10:AK10"/>
    <mergeCell ref="AL10:AM10"/>
    <mergeCell ref="D11:E11"/>
    <mergeCell ref="F11:G11"/>
    <mergeCell ref="H11:I11"/>
    <mergeCell ref="J11:K11"/>
    <mergeCell ref="L11:M11"/>
    <mergeCell ref="N11:O11"/>
    <mergeCell ref="P11:Q11"/>
    <mergeCell ref="V10:W10"/>
    <mergeCell ref="X10:Y10"/>
    <mergeCell ref="Z10:AA10"/>
    <mergeCell ref="AB10:AC10"/>
    <mergeCell ref="AD10:AE10"/>
    <mergeCell ref="AF10:AG10"/>
    <mergeCell ref="AJ11:AK11"/>
    <mergeCell ref="AL11:AM11"/>
    <mergeCell ref="R11:S11"/>
    <mergeCell ref="T11:U11"/>
    <mergeCell ref="V11:W11"/>
    <mergeCell ref="X11:Y11"/>
    <mergeCell ref="Z11:AA11"/>
    <mergeCell ref="AB11:AC11"/>
    <mergeCell ref="P12:Q13"/>
    <mergeCell ref="R12:S12"/>
    <mergeCell ref="T12:U13"/>
    <mergeCell ref="V12:W12"/>
    <mergeCell ref="AD11:AE11"/>
    <mergeCell ref="AF11:AG11"/>
    <mergeCell ref="AH11:AI11"/>
    <mergeCell ref="AL13:AM13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AJ12:AK13"/>
    <mergeCell ref="AL12:AM12"/>
    <mergeCell ref="F13:G13"/>
    <mergeCell ref="J13:K13"/>
    <mergeCell ref="N13:O13"/>
    <mergeCell ref="R13:S13"/>
    <mergeCell ref="V13:W13"/>
    <mergeCell ref="Z13:AA13"/>
    <mergeCell ref="AD13:AE13"/>
    <mergeCell ref="AH13:AI13"/>
    <mergeCell ref="X12:Y13"/>
    <mergeCell ref="Z12:AA12"/>
    <mergeCell ref="AB12:AC13"/>
    <mergeCell ref="AD12:AE12"/>
    <mergeCell ref="AH14:AI14"/>
    <mergeCell ref="AJ14:AK14"/>
    <mergeCell ref="AL14:AM14"/>
    <mergeCell ref="D15:E15"/>
    <mergeCell ref="F15:G15"/>
    <mergeCell ref="H15:I15"/>
    <mergeCell ref="J15:K15"/>
    <mergeCell ref="L15:M15"/>
    <mergeCell ref="N15:O15"/>
    <mergeCell ref="P15:Q15"/>
    <mergeCell ref="V14:W14"/>
    <mergeCell ref="X14:Y14"/>
    <mergeCell ref="Z14:AA14"/>
    <mergeCell ref="AB14:AC14"/>
    <mergeCell ref="AD14:AE14"/>
    <mergeCell ref="AF14:AG14"/>
    <mergeCell ref="AD15:AE15"/>
    <mergeCell ref="AF15:AG15"/>
    <mergeCell ref="AH15:AI15"/>
    <mergeCell ref="AJ15:AK15"/>
    <mergeCell ref="AL15:AM15"/>
    <mergeCell ref="Z15:AA15"/>
    <mergeCell ref="AB15:AC15"/>
    <mergeCell ref="B16:B23"/>
    <mergeCell ref="C16:C19"/>
    <mergeCell ref="D16:E17"/>
    <mergeCell ref="F16:G16"/>
    <mergeCell ref="H16:I17"/>
    <mergeCell ref="R15:S15"/>
    <mergeCell ref="T15:U15"/>
    <mergeCell ref="V15:W15"/>
    <mergeCell ref="X15:Y15"/>
    <mergeCell ref="D18:E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H20:I21"/>
    <mergeCell ref="AH16:AI16"/>
    <mergeCell ref="AJ16:AK17"/>
    <mergeCell ref="AL16:AM16"/>
    <mergeCell ref="F17:G17"/>
    <mergeCell ref="J17:K17"/>
    <mergeCell ref="N17:O17"/>
    <mergeCell ref="R17:S17"/>
    <mergeCell ref="V17:W17"/>
    <mergeCell ref="Z17:AA17"/>
    <mergeCell ref="AD17:AE17"/>
    <mergeCell ref="V16:W16"/>
    <mergeCell ref="X16:Y17"/>
    <mergeCell ref="Z16:AA16"/>
    <mergeCell ref="AB16:AC17"/>
    <mergeCell ref="AD16:AE16"/>
    <mergeCell ref="AF16:AG17"/>
    <mergeCell ref="J16:K16"/>
    <mergeCell ref="L16:M17"/>
    <mergeCell ref="N16:O16"/>
    <mergeCell ref="P16:Q17"/>
    <mergeCell ref="R16:S16"/>
    <mergeCell ref="T16:U17"/>
    <mergeCell ref="AH17:AI17"/>
    <mergeCell ref="AL17:AM17"/>
    <mergeCell ref="AF18:AG18"/>
    <mergeCell ref="AH18:AI18"/>
    <mergeCell ref="AJ18:AK18"/>
    <mergeCell ref="AL18:AM18"/>
    <mergeCell ref="D19:E19"/>
    <mergeCell ref="F19:G19"/>
    <mergeCell ref="H19:I19"/>
    <mergeCell ref="J19:K19"/>
    <mergeCell ref="L19:M19"/>
    <mergeCell ref="N19:O19"/>
    <mergeCell ref="T18:U18"/>
    <mergeCell ref="V18:W18"/>
    <mergeCell ref="X18:Y18"/>
    <mergeCell ref="Z18:AA18"/>
    <mergeCell ref="AB18:AC18"/>
    <mergeCell ref="AD18:AE18"/>
    <mergeCell ref="AB19:AC19"/>
    <mergeCell ref="AD19:AE19"/>
    <mergeCell ref="AF19:AG19"/>
    <mergeCell ref="AH19:AI19"/>
    <mergeCell ref="AJ19:AK19"/>
    <mergeCell ref="AL19:AM19"/>
    <mergeCell ref="P19:Q19"/>
    <mergeCell ref="R19:S19"/>
    <mergeCell ref="Z19:AA19"/>
    <mergeCell ref="AL20:AM20"/>
    <mergeCell ref="F21:G21"/>
    <mergeCell ref="J21:K21"/>
    <mergeCell ref="N21:O21"/>
    <mergeCell ref="R21:S21"/>
    <mergeCell ref="V21:W21"/>
    <mergeCell ref="Z21:AA21"/>
    <mergeCell ref="AD21:AE21"/>
    <mergeCell ref="AH21:AI21"/>
    <mergeCell ref="AL21:AM21"/>
    <mergeCell ref="Z20:AA20"/>
    <mergeCell ref="AB20:AC21"/>
    <mergeCell ref="AD20:AE20"/>
    <mergeCell ref="AF20:AG21"/>
    <mergeCell ref="AH20:AI20"/>
    <mergeCell ref="AJ20:AK21"/>
    <mergeCell ref="N20:O20"/>
    <mergeCell ref="P20:Q21"/>
    <mergeCell ref="R20:S20"/>
    <mergeCell ref="T20:U21"/>
    <mergeCell ref="V20:W20"/>
    <mergeCell ref="X20:Y21"/>
    <mergeCell ref="F20:G20"/>
    <mergeCell ref="AJ22:AK22"/>
    <mergeCell ref="AL22:AM22"/>
    <mergeCell ref="D23:E23"/>
    <mergeCell ref="F23:G23"/>
    <mergeCell ref="H23:I23"/>
    <mergeCell ref="J23:K23"/>
    <mergeCell ref="L23:M23"/>
    <mergeCell ref="N23:O23"/>
    <mergeCell ref="P23:Q23"/>
    <mergeCell ref="R23:S23"/>
    <mergeCell ref="X22:Y22"/>
    <mergeCell ref="Z22:AA22"/>
    <mergeCell ref="AB22:AC22"/>
    <mergeCell ref="AD22:AE22"/>
    <mergeCell ref="AF22:AG22"/>
    <mergeCell ref="AH22:AI22"/>
    <mergeCell ref="L22:M22"/>
    <mergeCell ref="N22:O22"/>
    <mergeCell ref="P22:Q22"/>
    <mergeCell ref="R22:S22"/>
    <mergeCell ref="T22:U22"/>
    <mergeCell ref="V22:W22"/>
    <mergeCell ref="D22:E22"/>
    <mergeCell ref="F22:G22"/>
    <mergeCell ref="AF23:AG23"/>
    <mergeCell ref="AH23:AI23"/>
    <mergeCell ref="AJ23:AK23"/>
    <mergeCell ref="AL23:AM23"/>
    <mergeCell ref="B24:C27"/>
    <mergeCell ref="D24:E25"/>
    <mergeCell ref="F24:G24"/>
    <mergeCell ref="H24:I25"/>
    <mergeCell ref="J24:K24"/>
    <mergeCell ref="L24:M25"/>
    <mergeCell ref="T23:U23"/>
    <mergeCell ref="V23:W23"/>
    <mergeCell ref="X23:Y23"/>
    <mergeCell ref="Z23:AA23"/>
    <mergeCell ref="AB23:AC23"/>
    <mergeCell ref="AD23:AE23"/>
    <mergeCell ref="C20:C23"/>
    <mergeCell ref="D20:E21"/>
    <mergeCell ref="J20:K20"/>
    <mergeCell ref="L20:M21"/>
    <mergeCell ref="H22:I22"/>
    <mergeCell ref="J22:K22"/>
    <mergeCell ref="AL24:AM24"/>
    <mergeCell ref="F25:G25"/>
    <mergeCell ref="J25:K25"/>
    <mergeCell ref="N25:O25"/>
    <mergeCell ref="R25:S25"/>
    <mergeCell ref="V25:W25"/>
    <mergeCell ref="Z25:AA25"/>
    <mergeCell ref="AD25:AE25"/>
    <mergeCell ref="AH25:AI25"/>
    <mergeCell ref="AL25:AM25"/>
    <mergeCell ref="Z24:AA24"/>
    <mergeCell ref="AB24:AC25"/>
    <mergeCell ref="AD24:AE24"/>
    <mergeCell ref="AF24:AG25"/>
    <mergeCell ref="AH24:AI24"/>
    <mergeCell ref="AJ24:AK25"/>
    <mergeCell ref="N24:O24"/>
    <mergeCell ref="P24:Q25"/>
    <mergeCell ref="R24:S24"/>
    <mergeCell ref="T24:U25"/>
    <mergeCell ref="V24:W24"/>
    <mergeCell ref="X24:Y25"/>
    <mergeCell ref="AH26:AI26"/>
    <mergeCell ref="AJ26:AK26"/>
    <mergeCell ref="AL26:AM26"/>
    <mergeCell ref="P26:Q26"/>
    <mergeCell ref="R26:S26"/>
    <mergeCell ref="T26:U26"/>
    <mergeCell ref="V26:W26"/>
    <mergeCell ref="X26:Y26"/>
    <mergeCell ref="Z26:AA26"/>
    <mergeCell ref="D27:E27"/>
    <mergeCell ref="F27:G27"/>
    <mergeCell ref="H27:I27"/>
    <mergeCell ref="J27:K27"/>
    <mergeCell ref="L27:M27"/>
    <mergeCell ref="N27:O27"/>
    <mergeCell ref="AB26:AC26"/>
    <mergeCell ref="AD26:AE26"/>
    <mergeCell ref="AF26:AG26"/>
    <mergeCell ref="D26:E26"/>
    <mergeCell ref="F26:G26"/>
    <mergeCell ref="H26:I26"/>
    <mergeCell ref="J26:K26"/>
    <mergeCell ref="L26:M26"/>
    <mergeCell ref="N26:O26"/>
    <mergeCell ref="AB27:AC27"/>
    <mergeCell ref="AD27:AE27"/>
    <mergeCell ref="AF27:AG27"/>
    <mergeCell ref="AH27:AI27"/>
    <mergeCell ref="AJ27:AK27"/>
    <mergeCell ref="AL27:AM27"/>
    <mergeCell ref="P27:Q27"/>
    <mergeCell ref="R27:S27"/>
    <mergeCell ref="T27:U27"/>
    <mergeCell ref="V27:W27"/>
    <mergeCell ref="X27:Y27"/>
    <mergeCell ref="Z27:AA27"/>
    <mergeCell ref="B28:C31"/>
    <mergeCell ref="D28:E29"/>
    <mergeCell ref="F28:G28"/>
    <mergeCell ref="H28:I29"/>
    <mergeCell ref="J28:K28"/>
    <mergeCell ref="L28:M29"/>
    <mergeCell ref="D30:E30"/>
    <mergeCell ref="F30:G30"/>
    <mergeCell ref="H30:I30"/>
    <mergeCell ref="J30:K30"/>
    <mergeCell ref="D31:E31"/>
    <mergeCell ref="F31:G31"/>
    <mergeCell ref="H31:I31"/>
    <mergeCell ref="J31:K31"/>
    <mergeCell ref="L31:M31"/>
    <mergeCell ref="AL28:AM28"/>
    <mergeCell ref="F29:G29"/>
    <mergeCell ref="J29:K29"/>
    <mergeCell ref="N29:O29"/>
    <mergeCell ref="R29:S29"/>
    <mergeCell ref="V29:W29"/>
    <mergeCell ref="Z29:AA29"/>
    <mergeCell ref="AD29:AE29"/>
    <mergeCell ref="AH29:AI29"/>
    <mergeCell ref="AL29:AM29"/>
    <mergeCell ref="Z28:AA28"/>
    <mergeCell ref="AB28:AC29"/>
    <mergeCell ref="AD28:AE28"/>
    <mergeCell ref="AF28:AG29"/>
    <mergeCell ref="AH28:AI28"/>
    <mergeCell ref="AJ28:AK29"/>
    <mergeCell ref="N28:O28"/>
    <mergeCell ref="P28:Q29"/>
    <mergeCell ref="R28:S28"/>
    <mergeCell ref="T28:U29"/>
    <mergeCell ref="V28:W28"/>
    <mergeCell ref="X28:Y29"/>
    <mergeCell ref="N31:O31"/>
    <mergeCell ref="P31:Q31"/>
    <mergeCell ref="R31:S31"/>
    <mergeCell ref="X30:Y30"/>
    <mergeCell ref="L30:M30"/>
    <mergeCell ref="N30:O30"/>
    <mergeCell ref="P30:Q30"/>
    <mergeCell ref="R30:S30"/>
    <mergeCell ref="T30:U30"/>
    <mergeCell ref="V30:W30"/>
    <mergeCell ref="AJ31:AK31"/>
    <mergeCell ref="AL31:AM31"/>
    <mergeCell ref="T31:U31"/>
    <mergeCell ref="V31:W31"/>
    <mergeCell ref="X31:Y31"/>
    <mergeCell ref="Z31:AA31"/>
    <mergeCell ref="AB31:AC31"/>
    <mergeCell ref="AD31:AE31"/>
    <mergeCell ref="AJ30:AK30"/>
    <mergeCell ref="AL30:AM30"/>
    <mergeCell ref="Z30:AA30"/>
    <mergeCell ref="AB30:AC30"/>
    <mergeCell ref="AD30:AE30"/>
    <mergeCell ref="AF30:AG30"/>
    <mergeCell ref="AH30:AI30"/>
    <mergeCell ref="AF31:AG31"/>
    <mergeCell ref="AH31:AI31"/>
  </mergeCells>
  <phoneticPr fontId="6" type="noConversion"/>
  <printOptions horizontalCentered="1" gridLines="1"/>
  <pageMargins left="0.7" right="0.7" top="0.75" bottom="0.75" header="0.511811023622047" footer="0.511811023622047"/>
  <pageSetup paperSize="9" pageOrder="overThenDown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E610-53EF-42D8-8E1E-A4FF27841392}">
  <sheetPr>
    <tabColor theme="9" tint="0.39997558519241921"/>
  </sheetPr>
  <dimension ref="B2:Z87"/>
  <sheetViews>
    <sheetView topLeftCell="A66" zoomScale="65" zoomScaleNormal="65" workbookViewId="0">
      <selection activeCell="O91" sqref="O90:O91"/>
    </sheetView>
  </sheetViews>
  <sheetFormatPr defaultColWidth="8.6640625" defaultRowHeight="14.25"/>
  <cols>
    <col min="1" max="1" width="2.6640625" style="74" customWidth="1"/>
    <col min="2" max="2" width="6.4140625" style="74" customWidth="1"/>
    <col min="3" max="4" width="2.6640625" style="74" customWidth="1"/>
    <col min="5" max="6" width="3.6640625" style="74" customWidth="1"/>
    <col min="7" max="8" width="2.6640625" style="74" customWidth="1"/>
    <col min="9" max="10" width="3.6640625" style="74" customWidth="1"/>
    <col min="11" max="12" width="2.6640625" style="74" customWidth="1"/>
    <col min="13" max="14" width="3.6640625" style="74" customWidth="1"/>
    <col min="15" max="16" width="2.6640625" style="74" customWidth="1"/>
    <col min="17" max="18" width="3.6640625" style="74" customWidth="1"/>
    <col min="19" max="20" width="2.6640625" style="74" customWidth="1"/>
    <col min="21" max="22" width="3.6640625" style="74" customWidth="1"/>
    <col min="23" max="24" width="2.6640625" style="74" customWidth="1"/>
    <col min="25" max="26" width="3.6640625" style="74" customWidth="1"/>
    <col min="27" max="16384" width="8.6640625" style="74"/>
  </cols>
  <sheetData>
    <row r="2" spans="2:26" ht="29.25" customHeight="1">
      <c r="B2" s="285"/>
      <c r="C2" s="285" t="s">
        <v>15682</v>
      </c>
      <c r="D2" s="285"/>
      <c r="E2" s="285"/>
      <c r="F2" s="285"/>
      <c r="G2" s="285"/>
      <c r="H2" s="285"/>
      <c r="I2" s="285"/>
      <c r="J2" s="285"/>
      <c r="K2" s="285" t="s">
        <v>15683</v>
      </c>
      <c r="L2" s="285"/>
      <c r="M2" s="285"/>
      <c r="N2" s="285"/>
      <c r="O2" s="285"/>
      <c r="P2" s="285"/>
      <c r="Q2" s="285"/>
      <c r="R2" s="285"/>
      <c r="S2" s="285" t="s">
        <v>15684</v>
      </c>
      <c r="T2" s="285"/>
      <c r="U2" s="285"/>
      <c r="V2" s="285"/>
      <c r="W2" s="285"/>
      <c r="X2" s="285"/>
      <c r="Y2" s="285"/>
      <c r="Z2" s="285"/>
    </row>
    <row r="3" spans="2:26" ht="29.25" customHeight="1">
      <c r="B3" s="285"/>
      <c r="C3" s="295" t="s">
        <v>39</v>
      </c>
      <c r="D3" s="295"/>
      <c r="E3" s="295"/>
      <c r="F3" s="295"/>
      <c r="G3" s="285" t="s">
        <v>57</v>
      </c>
      <c r="H3" s="285"/>
      <c r="I3" s="285"/>
      <c r="J3" s="285"/>
      <c r="K3" s="285" t="s">
        <v>39</v>
      </c>
      <c r="L3" s="285"/>
      <c r="M3" s="285"/>
      <c r="N3" s="285"/>
      <c r="O3" s="285" t="s">
        <v>57</v>
      </c>
      <c r="P3" s="285"/>
      <c r="Q3" s="285"/>
      <c r="R3" s="285"/>
      <c r="S3" s="285" t="s">
        <v>39</v>
      </c>
      <c r="T3" s="285"/>
      <c r="U3" s="285"/>
      <c r="V3" s="285"/>
      <c r="W3" s="285" t="s">
        <v>57</v>
      </c>
      <c r="X3" s="285"/>
      <c r="Y3" s="285"/>
      <c r="Z3" s="285"/>
    </row>
    <row r="4" spans="2:26" ht="30" customHeight="1">
      <c r="B4" s="294" t="s">
        <v>15685</v>
      </c>
      <c r="C4" s="280" t="s">
        <v>11938</v>
      </c>
      <c r="D4" s="280"/>
      <c r="E4" s="276" t="s">
        <v>13028</v>
      </c>
      <c r="F4" s="276"/>
      <c r="G4" s="281" t="s">
        <v>11938</v>
      </c>
      <c r="H4" s="281"/>
      <c r="I4" s="279" t="s">
        <v>15363</v>
      </c>
      <c r="J4" s="279"/>
      <c r="K4" s="280" t="s">
        <v>13119</v>
      </c>
      <c r="L4" s="280"/>
      <c r="M4" s="276" t="s">
        <v>13121</v>
      </c>
      <c r="N4" s="276"/>
      <c r="O4" s="281" t="s">
        <v>13119</v>
      </c>
      <c r="P4" s="281"/>
      <c r="Q4" s="279" t="s">
        <v>15369</v>
      </c>
      <c r="R4" s="279"/>
      <c r="S4" s="280" t="s">
        <v>12658</v>
      </c>
      <c r="T4" s="280"/>
      <c r="U4" s="276" t="s">
        <v>12660</v>
      </c>
      <c r="V4" s="276"/>
      <c r="W4" s="281" t="s">
        <v>12658</v>
      </c>
      <c r="X4" s="281"/>
      <c r="Y4" s="279" t="s">
        <v>15357</v>
      </c>
      <c r="Z4" s="279"/>
    </row>
    <row r="5" spans="2:26" ht="30" customHeight="1">
      <c r="B5" s="294"/>
      <c r="C5" s="294"/>
      <c r="D5" s="280"/>
      <c r="E5" s="277" t="s">
        <v>13028</v>
      </c>
      <c r="F5" s="277"/>
      <c r="G5" s="281"/>
      <c r="H5" s="281"/>
      <c r="I5" s="278" t="s">
        <v>15363</v>
      </c>
      <c r="J5" s="278"/>
      <c r="K5" s="280"/>
      <c r="L5" s="280"/>
      <c r="M5" s="277" t="s">
        <v>13121</v>
      </c>
      <c r="N5" s="277"/>
      <c r="O5" s="281"/>
      <c r="P5" s="281"/>
      <c r="Q5" s="278" t="s">
        <v>15369</v>
      </c>
      <c r="R5" s="278"/>
      <c r="S5" s="280"/>
      <c r="T5" s="280"/>
      <c r="U5" s="277" t="s">
        <v>12660</v>
      </c>
      <c r="V5" s="277"/>
      <c r="W5" s="281"/>
      <c r="X5" s="281"/>
      <c r="Y5" s="278" t="s">
        <v>15357</v>
      </c>
      <c r="Z5" s="278"/>
    </row>
    <row r="6" spans="2:26" ht="30" customHeight="1">
      <c r="B6" s="294"/>
      <c r="C6" s="272" t="s">
        <v>15686</v>
      </c>
      <c r="D6" s="272"/>
      <c r="E6" s="273" t="s">
        <v>13028</v>
      </c>
      <c r="F6" s="273"/>
      <c r="G6" s="275" t="s">
        <v>15687</v>
      </c>
      <c r="H6" s="275"/>
      <c r="I6" s="274" t="s">
        <v>15363</v>
      </c>
      <c r="J6" s="274"/>
      <c r="K6" s="272" t="s">
        <v>15688</v>
      </c>
      <c r="L6" s="272"/>
      <c r="M6" s="273" t="s">
        <v>13121</v>
      </c>
      <c r="N6" s="273"/>
      <c r="O6" s="275" t="s">
        <v>15689</v>
      </c>
      <c r="P6" s="275"/>
      <c r="Q6" s="274" t="s">
        <v>15369</v>
      </c>
      <c r="R6" s="274"/>
      <c r="S6" s="272" t="s">
        <v>15690</v>
      </c>
      <c r="T6" s="272"/>
      <c r="U6" s="273" t="s">
        <v>12660</v>
      </c>
      <c r="V6" s="273"/>
      <c r="W6" s="275" t="s">
        <v>15691</v>
      </c>
      <c r="X6" s="275"/>
      <c r="Y6" s="274" t="s">
        <v>15357</v>
      </c>
      <c r="Z6" s="274"/>
    </row>
    <row r="7" spans="2:26" ht="30" customHeight="1">
      <c r="B7" s="294"/>
      <c r="C7" s="268" t="s">
        <v>8705</v>
      </c>
      <c r="D7" s="268"/>
      <c r="E7" s="269" t="s">
        <v>15361</v>
      </c>
      <c r="F7" s="269"/>
      <c r="G7" s="270" t="s">
        <v>10942</v>
      </c>
      <c r="H7" s="270"/>
      <c r="I7" s="271" t="s">
        <v>15365</v>
      </c>
      <c r="J7" s="271"/>
      <c r="K7" s="268" t="s">
        <v>13274</v>
      </c>
      <c r="L7" s="268"/>
      <c r="M7" s="269" t="s">
        <v>15367</v>
      </c>
      <c r="N7" s="269"/>
      <c r="O7" s="270" t="s">
        <v>1335</v>
      </c>
      <c r="P7" s="270"/>
      <c r="Q7" s="271" t="s">
        <v>15371</v>
      </c>
      <c r="R7" s="271"/>
      <c r="S7" s="268" t="s">
        <v>13290</v>
      </c>
      <c r="T7" s="268"/>
      <c r="U7" s="269" t="s">
        <v>15355</v>
      </c>
      <c r="V7" s="269"/>
      <c r="W7" s="270" t="s">
        <v>15692</v>
      </c>
      <c r="X7" s="270"/>
      <c r="Y7" s="271" t="s">
        <v>15359</v>
      </c>
      <c r="Z7" s="271"/>
    </row>
    <row r="8" spans="2:26" ht="30" customHeight="1">
      <c r="B8" s="294"/>
      <c r="C8" s="280" t="s">
        <v>6574</v>
      </c>
      <c r="D8" s="280"/>
      <c r="E8" s="276" t="s">
        <v>8594</v>
      </c>
      <c r="F8" s="276"/>
      <c r="G8" s="281" t="s">
        <v>6574</v>
      </c>
      <c r="H8" s="281"/>
      <c r="I8" s="279" t="s">
        <v>15279</v>
      </c>
      <c r="J8" s="279"/>
      <c r="K8" s="280" t="s">
        <v>2703</v>
      </c>
      <c r="L8" s="280"/>
      <c r="M8" s="276" t="s">
        <v>12156</v>
      </c>
      <c r="N8" s="276"/>
      <c r="O8" s="281" t="s">
        <v>2703</v>
      </c>
      <c r="P8" s="281"/>
      <c r="Q8" s="279" t="s">
        <v>15331</v>
      </c>
      <c r="R8" s="279"/>
      <c r="S8" s="280" t="s">
        <v>11165</v>
      </c>
      <c r="T8" s="280"/>
      <c r="U8" s="276" t="s">
        <v>15302</v>
      </c>
      <c r="V8" s="276"/>
      <c r="W8" s="281" t="s">
        <v>11165</v>
      </c>
      <c r="X8" s="281"/>
      <c r="Y8" s="279" t="s">
        <v>15307</v>
      </c>
      <c r="Z8" s="279"/>
    </row>
    <row r="9" spans="2:26" ht="30" customHeight="1">
      <c r="B9" s="294"/>
      <c r="C9" s="294"/>
      <c r="D9" s="280"/>
      <c r="E9" s="277" t="s">
        <v>6576</v>
      </c>
      <c r="F9" s="277"/>
      <c r="G9" s="281"/>
      <c r="H9" s="281"/>
      <c r="I9" s="278" t="s">
        <v>15694</v>
      </c>
      <c r="J9" s="278"/>
      <c r="K9" s="280"/>
      <c r="L9" s="280"/>
      <c r="M9" s="277" t="s">
        <v>12156</v>
      </c>
      <c r="N9" s="277"/>
      <c r="O9" s="281"/>
      <c r="P9" s="281"/>
      <c r="Q9" s="278" t="s">
        <v>15331</v>
      </c>
      <c r="R9" s="278"/>
      <c r="S9" s="280"/>
      <c r="T9" s="280"/>
      <c r="U9" s="277" t="s">
        <v>11167</v>
      </c>
      <c r="V9" s="277"/>
      <c r="W9" s="281"/>
      <c r="X9" s="281"/>
      <c r="Y9" s="278" t="s">
        <v>15305</v>
      </c>
      <c r="Z9" s="278"/>
    </row>
    <row r="10" spans="2:26" ht="30" customHeight="1">
      <c r="B10" s="294"/>
      <c r="C10" s="272" t="s">
        <v>15695</v>
      </c>
      <c r="D10" s="272"/>
      <c r="E10" s="273" t="s">
        <v>6576</v>
      </c>
      <c r="F10" s="273"/>
      <c r="G10" s="275" t="s">
        <v>15696</v>
      </c>
      <c r="H10" s="275"/>
      <c r="I10" s="274" t="s">
        <v>15694</v>
      </c>
      <c r="J10" s="274"/>
      <c r="K10" s="272" t="s">
        <v>15697</v>
      </c>
      <c r="L10" s="272"/>
      <c r="M10" s="273" t="s">
        <v>12156</v>
      </c>
      <c r="N10" s="273"/>
      <c r="O10" s="275" t="s">
        <v>15698</v>
      </c>
      <c r="P10" s="275"/>
      <c r="Q10" s="274" t="s">
        <v>15331</v>
      </c>
      <c r="R10" s="274"/>
      <c r="S10" s="272" t="s">
        <v>15699</v>
      </c>
      <c r="T10" s="272"/>
      <c r="U10" s="273" t="s">
        <v>11167</v>
      </c>
      <c r="V10" s="273"/>
      <c r="W10" s="275" t="s">
        <v>15700</v>
      </c>
      <c r="X10" s="275"/>
      <c r="Y10" s="274" t="s">
        <v>15305</v>
      </c>
      <c r="Z10" s="274"/>
    </row>
    <row r="11" spans="2:26" ht="30" customHeight="1">
      <c r="B11" s="294"/>
      <c r="C11" s="268" t="s">
        <v>6682</v>
      </c>
      <c r="D11" s="268"/>
      <c r="E11" s="269" t="s">
        <v>15256</v>
      </c>
      <c r="F11" s="269"/>
      <c r="G11" s="270" t="s">
        <v>6843</v>
      </c>
      <c r="H11" s="270"/>
      <c r="I11" s="271" t="s">
        <v>15701</v>
      </c>
      <c r="J11" s="271"/>
      <c r="K11" s="268" t="s">
        <v>13048</v>
      </c>
      <c r="L11" s="268"/>
      <c r="M11" s="269" t="s">
        <v>15329</v>
      </c>
      <c r="N11" s="269"/>
      <c r="O11" s="270" t="s">
        <v>11897</v>
      </c>
      <c r="P11" s="270"/>
      <c r="Q11" s="271" t="s">
        <v>15333</v>
      </c>
      <c r="R11" s="271"/>
      <c r="S11" s="268" t="s">
        <v>11291</v>
      </c>
      <c r="T11" s="268"/>
      <c r="U11" s="269" t="s">
        <v>15303</v>
      </c>
      <c r="V11" s="269"/>
      <c r="W11" s="270" t="s">
        <v>6142</v>
      </c>
      <c r="X11" s="270"/>
      <c r="Y11" s="271" t="s">
        <v>15308</v>
      </c>
      <c r="Z11" s="271"/>
    </row>
    <row r="12" spans="2:26" ht="30" customHeight="1">
      <c r="B12" s="294"/>
      <c r="C12" s="280" t="s">
        <v>8592</v>
      </c>
      <c r="D12" s="280"/>
      <c r="E12" s="276" t="s">
        <v>8594</v>
      </c>
      <c r="F12" s="276"/>
      <c r="G12" s="281" t="s">
        <v>8592</v>
      </c>
      <c r="H12" s="281"/>
      <c r="I12" s="279" t="s">
        <v>15279</v>
      </c>
      <c r="J12" s="279"/>
      <c r="K12" s="280" t="s">
        <v>2703</v>
      </c>
      <c r="L12" s="280"/>
      <c r="M12" s="276" t="s">
        <v>12156</v>
      </c>
      <c r="N12" s="276"/>
      <c r="O12" s="281" t="s">
        <v>2703</v>
      </c>
      <c r="P12" s="281"/>
      <c r="Q12" s="279" t="s">
        <v>15331</v>
      </c>
      <c r="R12" s="279"/>
      <c r="S12" s="280" t="s">
        <v>12332</v>
      </c>
      <c r="T12" s="280"/>
      <c r="U12" s="276" t="s">
        <v>15335</v>
      </c>
      <c r="V12" s="276"/>
      <c r="W12" s="281" t="s">
        <v>12332</v>
      </c>
      <c r="X12" s="281"/>
      <c r="Y12" s="279" t="s">
        <v>15340</v>
      </c>
      <c r="Z12" s="279"/>
    </row>
    <row r="13" spans="2:26" ht="30" customHeight="1">
      <c r="B13" s="294"/>
      <c r="C13" s="294"/>
      <c r="D13" s="280"/>
      <c r="E13" s="277" t="s">
        <v>8594</v>
      </c>
      <c r="F13" s="277"/>
      <c r="G13" s="281"/>
      <c r="H13" s="281"/>
      <c r="I13" s="278" t="s">
        <v>15279</v>
      </c>
      <c r="J13" s="278"/>
      <c r="K13" s="280"/>
      <c r="L13" s="280"/>
      <c r="M13" s="277" t="s">
        <v>12156</v>
      </c>
      <c r="N13" s="277"/>
      <c r="O13" s="281"/>
      <c r="P13" s="281"/>
      <c r="Q13" s="278" t="s">
        <v>15331</v>
      </c>
      <c r="R13" s="278"/>
      <c r="S13" s="280"/>
      <c r="T13" s="280"/>
      <c r="U13" s="277" t="s">
        <v>12334</v>
      </c>
      <c r="V13" s="277"/>
      <c r="W13" s="281"/>
      <c r="X13" s="281"/>
      <c r="Y13" s="278" t="s">
        <v>15338</v>
      </c>
      <c r="Z13" s="278"/>
    </row>
    <row r="14" spans="2:26" ht="30" customHeight="1">
      <c r="B14" s="294"/>
      <c r="C14" s="272" t="s">
        <v>15702</v>
      </c>
      <c r="D14" s="272"/>
      <c r="E14" s="273" t="s">
        <v>8594</v>
      </c>
      <c r="F14" s="273"/>
      <c r="G14" s="275" t="s">
        <v>15703</v>
      </c>
      <c r="H14" s="275"/>
      <c r="I14" s="274" t="s">
        <v>15279</v>
      </c>
      <c r="J14" s="274"/>
      <c r="K14" s="272" t="s">
        <v>15697</v>
      </c>
      <c r="L14" s="272"/>
      <c r="M14" s="273" t="s">
        <v>12156</v>
      </c>
      <c r="N14" s="273"/>
      <c r="O14" s="275" t="s">
        <v>15698</v>
      </c>
      <c r="P14" s="275"/>
      <c r="Q14" s="274" t="s">
        <v>15331</v>
      </c>
      <c r="R14" s="274"/>
      <c r="S14" s="272" t="s">
        <v>15704</v>
      </c>
      <c r="T14" s="272"/>
      <c r="U14" s="273" t="s">
        <v>12334</v>
      </c>
      <c r="V14" s="273"/>
      <c r="W14" s="275" t="s">
        <v>15705</v>
      </c>
      <c r="X14" s="275"/>
      <c r="Y14" s="274" t="s">
        <v>15338</v>
      </c>
      <c r="Z14" s="274"/>
    </row>
    <row r="15" spans="2:26" ht="30" customHeight="1">
      <c r="B15" s="294"/>
      <c r="C15" s="268" t="s">
        <v>8692</v>
      </c>
      <c r="D15" s="268"/>
      <c r="E15" s="269" t="s">
        <v>15277</v>
      </c>
      <c r="F15" s="269"/>
      <c r="G15" s="270" t="s">
        <v>11422</v>
      </c>
      <c r="H15" s="270"/>
      <c r="I15" s="271" t="s">
        <v>15281</v>
      </c>
      <c r="J15" s="271"/>
      <c r="K15" s="268" t="s">
        <v>13048</v>
      </c>
      <c r="L15" s="268"/>
      <c r="M15" s="269" t="s">
        <v>15329</v>
      </c>
      <c r="N15" s="269"/>
      <c r="O15" s="270" t="s">
        <v>11897</v>
      </c>
      <c r="P15" s="270"/>
      <c r="Q15" s="271" t="s">
        <v>15333</v>
      </c>
      <c r="R15" s="271"/>
      <c r="S15" s="268" t="s">
        <v>11291</v>
      </c>
      <c r="T15" s="268"/>
      <c r="U15" s="269" t="s">
        <v>15336</v>
      </c>
      <c r="V15" s="269"/>
      <c r="W15" s="270" t="s">
        <v>11909</v>
      </c>
      <c r="X15" s="270"/>
      <c r="Y15" s="271" t="s">
        <v>15341</v>
      </c>
      <c r="Z15" s="271"/>
    </row>
    <row r="16" spans="2:26" ht="30" customHeight="1">
      <c r="B16" s="294"/>
      <c r="C16" s="280" t="s">
        <v>7778</v>
      </c>
      <c r="D16" s="280"/>
      <c r="E16" s="276" t="s">
        <v>7780</v>
      </c>
      <c r="F16" s="276"/>
      <c r="G16" s="281" t="s">
        <v>7778</v>
      </c>
      <c r="H16" s="281"/>
      <c r="I16" s="279" t="s">
        <v>15706</v>
      </c>
      <c r="J16" s="279"/>
      <c r="K16" s="280" t="s">
        <v>1355</v>
      </c>
      <c r="L16" s="280"/>
      <c r="M16" s="276" t="s">
        <v>14278</v>
      </c>
      <c r="N16" s="276"/>
      <c r="O16" s="281" t="s">
        <v>1355</v>
      </c>
      <c r="P16" s="281"/>
      <c r="Q16" s="279" t="s">
        <v>15707</v>
      </c>
      <c r="R16" s="279"/>
      <c r="S16" s="280" t="s">
        <v>2208</v>
      </c>
      <c r="T16" s="280"/>
      <c r="U16" s="276" t="s">
        <v>2210</v>
      </c>
      <c r="V16" s="276"/>
      <c r="W16" s="281" t="s">
        <v>2208</v>
      </c>
      <c r="X16" s="281"/>
      <c r="Y16" s="279" t="s">
        <v>15708</v>
      </c>
      <c r="Z16" s="279"/>
    </row>
    <row r="17" spans="2:26" ht="30" customHeight="1">
      <c r="B17" s="294"/>
      <c r="C17" s="294"/>
      <c r="D17" s="280"/>
      <c r="E17" s="277" t="s">
        <v>7780</v>
      </c>
      <c r="F17" s="277"/>
      <c r="G17" s="281"/>
      <c r="H17" s="281"/>
      <c r="I17" s="278" t="s">
        <v>15706</v>
      </c>
      <c r="J17" s="278"/>
      <c r="K17" s="280"/>
      <c r="L17" s="280"/>
      <c r="M17" s="277" t="s">
        <v>14278</v>
      </c>
      <c r="N17" s="277"/>
      <c r="O17" s="281"/>
      <c r="P17" s="281"/>
      <c r="Q17" s="278" t="s">
        <v>15707</v>
      </c>
      <c r="R17" s="278"/>
      <c r="S17" s="280"/>
      <c r="T17" s="280"/>
      <c r="U17" s="277" t="s">
        <v>2210</v>
      </c>
      <c r="V17" s="277"/>
      <c r="W17" s="281"/>
      <c r="X17" s="281"/>
      <c r="Y17" s="278" t="s">
        <v>15708</v>
      </c>
      <c r="Z17" s="278"/>
    </row>
    <row r="18" spans="2:26" ht="30" customHeight="1">
      <c r="B18" s="294"/>
      <c r="C18" s="272" t="s">
        <v>15709</v>
      </c>
      <c r="D18" s="272"/>
      <c r="E18" s="273" t="s">
        <v>14771</v>
      </c>
      <c r="F18" s="273"/>
      <c r="G18" s="275" t="s">
        <v>15710</v>
      </c>
      <c r="H18" s="275"/>
      <c r="I18" s="274" t="s">
        <v>15706</v>
      </c>
      <c r="J18" s="274"/>
      <c r="K18" s="272" t="s">
        <v>15711</v>
      </c>
      <c r="L18" s="272"/>
      <c r="M18" s="273" t="s">
        <v>14278</v>
      </c>
      <c r="N18" s="273"/>
      <c r="O18" s="275" t="s">
        <v>15712</v>
      </c>
      <c r="P18" s="275"/>
      <c r="Q18" s="274" t="s">
        <v>15707</v>
      </c>
      <c r="R18" s="274"/>
      <c r="S18" s="272" t="s">
        <v>15713</v>
      </c>
      <c r="T18" s="272"/>
      <c r="U18" s="273" t="s">
        <v>2210</v>
      </c>
      <c r="V18" s="273"/>
      <c r="W18" s="275" t="s">
        <v>15714</v>
      </c>
      <c r="X18" s="275"/>
      <c r="Y18" s="274" t="s">
        <v>15357</v>
      </c>
      <c r="Z18" s="274"/>
    </row>
    <row r="19" spans="2:26" ht="30" customHeight="1">
      <c r="B19" s="294"/>
      <c r="C19" s="268" t="s">
        <v>9467</v>
      </c>
      <c r="D19" s="268"/>
      <c r="E19" s="269" t="s">
        <v>15715</v>
      </c>
      <c r="F19" s="269"/>
      <c r="G19" s="270" t="s">
        <v>3142</v>
      </c>
      <c r="H19" s="270"/>
      <c r="I19" s="271" t="s">
        <v>15716</v>
      </c>
      <c r="J19" s="271"/>
      <c r="K19" s="268" t="s">
        <v>14341</v>
      </c>
      <c r="L19" s="268"/>
      <c r="M19" s="269" t="s">
        <v>15373</v>
      </c>
      <c r="N19" s="269"/>
      <c r="O19" s="270" t="s">
        <v>8285</v>
      </c>
      <c r="P19" s="270"/>
      <c r="Q19" s="271" t="s">
        <v>15717</v>
      </c>
      <c r="R19" s="271"/>
      <c r="S19" s="268" t="s">
        <v>2273</v>
      </c>
      <c r="T19" s="268"/>
      <c r="U19" s="269" t="s">
        <v>15210</v>
      </c>
      <c r="V19" s="269"/>
      <c r="W19" s="270" t="s">
        <v>5691</v>
      </c>
      <c r="X19" s="270"/>
      <c r="Y19" s="271" t="s">
        <v>15718</v>
      </c>
      <c r="Z19" s="271"/>
    </row>
    <row r="20" spans="2:26" ht="30" customHeight="1">
      <c r="B20" s="294"/>
      <c r="C20" s="280" t="s">
        <v>12275</v>
      </c>
      <c r="D20" s="280"/>
      <c r="E20" s="276" t="s">
        <v>14771</v>
      </c>
      <c r="F20" s="276"/>
      <c r="G20" s="281" t="s">
        <v>12275</v>
      </c>
      <c r="H20" s="281"/>
      <c r="I20" s="279" t="s">
        <v>15441</v>
      </c>
      <c r="J20" s="279"/>
      <c r="K20" s="280" t="s">
        <v>7245</v>
      </c>
      <c r="L20" s="280"/>
      <c r="M20" s="276" t="s">
        <v>7247</v>
      </c>
      <c r="N20" s="276"/>
      <c r="O20" s="281" t="s">
        <v>7245</v>
      </c>
      <c r="P20" s="281"/>
      <c r="Q20" s="279" t="s">
        <v>15262</v>
      </c>
      <c r="R20" s="279"/>
      <c r="S20" s="280" t="s">
        <v>4432</v>
      </c>
      <c r="T20" s="280"/>
      <c r="U20" s="276" t="s">
        <v>15231</v>
      </c>
      <c r="V20" s="276"/>
      <c r="W20" s="281" t="s">
        <v>4432</v>
      </c>
      <c r="X20" s="281"/>
      <c r="Y20" s="279" t="s">
        <v>15236</v>
      </c>
      <c r="Z20" s="279"/>
    </row>
    <row r="21" spans="2:26" ht="30" customHeight="1">
      <c r="B21" s="294"/>
      <c r="C21" s="294"/>
      <c r="D21" s="280"/>
      <c r="E21" s="277" t="s">
        <v>14771</v>
      </c>
      <c r="F21" s="277"/>
      <c r="G21" s="281"/>
      <c r="H21" s="281"/>
      <c r="I21" s="278" t="s">
        <v>15441</v>
      </c>
      <c r="J21" s="278"/>
      <c r="K21" s="280"/>
      <c r="L21" s="280"/>
      <c r="M21" s="277" t="s">
        <v>7247</v>
      </c>
      <c r="N21" s="277"/>
      <c r="O21" s="281"/>
      <c r="P21" s="281"/>
      <c r="Q21" s="278" t="s">
        <v>15262</v>
      </c>
      <c r="R21" s="278"/>
      <c r="S21" s="280"/>
      <c r="T21" s="280"/>
      <c r="U21" s="277" t="s">
        <v>4434</v>
      </c>
      <c r="V21" s="277"/>
      <c r="W21" s="281"/>
      <c r="X21" s="281"/>
      <c r="Y21" s="278" t="s">
        <v>15234</v>
      </c>
      <c r="Z21" s="278"/>
    </row>
    <row r="22" spans="2:26" ht="30" customHeight="1">
      <c r="B22" s="294"/>
      <c r="C22" s="272" t="s">
        <v>15719</v>
      </c>
      <c r="D22" s="272"/>
      <c r="E22" s="273" t="s">
        <v>14771</v>
      </c>
      <c r="F22" s="273"/>
      <c r="G22" s="275" t="s">
        <v>15720</v>
      </c>
      <c r="H22" s="275"/>
      <c r="I22" s="274" t="s">
        <v>15441</v>
      </c>
      <c r="J22" s="274"/>
      <c r="K22" s="272" t="s">
        <v>15721</v>
      </c>
      <c r="L22" s="272"/>
      <c r="M22" s="273" t="s">
        <v>15259</v>
      </c>
      <c r="N22" s="273"/>
      <c r="O22" s="275" t="s">
        <v>15722</v>
      </c>
      <c r="P22" s="275"/>
      <c r="Q22" s="274" t="s">
        <v>15264</v>
      </c>
      <c r="R22" s="274"/>
      <c r="S22" s="272" t="s">
        <v>15723</v>
      </c>
      <c r="T22" s="272"/>
      <c r="U22" s="273" t="s">
        <v>4434</v>
      </c>
      <c r="V22" s="273"/>
      <c r="W22" s="275" t="s">
        <v>15724</v>
      </c>
      <c r="X22" s="275"/>
      <c r="Y22" s="274" t="s">
        <v>15305</v>
      </c>
      <c r="Z22" s="274"/>
    </row>
    <row r="23" spans="2:26" ht="30" customHeight="1">
      <c r="B23" s="294"/>
      <c r="C23" s="268" t="s">
        <v>8697</v>
      </c>
      <c r="D23" s="268"/>
      <c r="E23" s="269" t="s">
        <v>15267</v>
      </c>
      <c r="F23" s="269"/>
      <c r="G23" s="270" t="s">
        <v>15725</v>
      </c>
      <c r="H23" s="270"/>
      <c r="I23" s="271" t="s">
        <v>15443</v>
      </c>
      <c r="J23" s="271"/>
      <c r="K23" s="268" t="s">
        <v>7368</v>
      </c>
      <c r="L23" s="268"/>
      <c r="M23" s="269" t="s">
        <v>15260</v>
      </c>
      <c r="N23" s="269"/>
      <c r="O23" s="270" t="s">
        <v>5649</v>
      </c>
      <c r="P23" s="270"/>
      <c r="Q23" s="271" t="s">
        <v>15265</v>
      </c>
      <c r="R23" s="271"/>
      <c r="S23" s="268" t="s">
        <v>4448</v>
      </c>
      <c r="T23" s="268"/>
      <c r="U23" s="269" t="s">
        <v>15232</v>
      </c>
      <c r="V23" s="269"/>
      <c r="W23" s="270"/>
      <c r="X23" s="270"/>
      <c r="Y23" s="271" t="s">
        <v>15237</v>
      </c>
      <c r="Z23" s="271"/>
    </row>
    <row r="24" spans="2:26" ht="30" customHeight="1">
      <c r="B24" s="294"/>
      <c r="C24" s="280" t="s">
        <v>2690</v>
      </c>
      <c r="D24" s="280"/>
      <c r="E24" s="276" t="s">
        <v>2692</v>
      </c>
      <c r="F24" s="276"/>
      <c r="G24" s="281" t="s">
        <v>2690</v>
      </c>
      <c r="H24" s="281"/>
      <c r="I24" s="279" t="s">
        <v>15216</v>
      </c>
      <c r="J24" s="279"/>
      <c r="K24" s="86"/>
      <c r="L24" s="87"/>
      <c r="M24" s="87"/>
      <c r="N24" s="88"/>
      <c r="O24" s="292"/>
      <c r="P24" s="292"/>
      <c r="Q24" s="290"/>
      <c r="R24" s="290"/>
      <c r="S24" s="86"/>
      <c r="T24" s="87"/>
      <c r="U24" s="87"/>
      <c r="V24" s="88"/>
      <c r="W24" s="292"/>
      <c r="X24" s="292"/>
      <c r="Y24" s="290"/>
      <c r="Z24" s="290"/>
    </row>
    <row r="25" spans="2:26" ht="30" customHeight="1">
      <c r="B25" s="294"/>
      <c r="C25" s="294"/>
      <c r="D25" s="280"/>
      <c r="E25" s="277" t="s">
        <v>2692</v>
      </c>
      <c r="F25" s="277"/>
      <c r="G25" s="281"/>
      <c r="H25" s="281"/>
      <c r="I25" s="278" t="s">
        <v>15216</v>
      </c>
      <c r="J25" s="278"/>
      <c r="K25" s="89"/>
      <c r="N25" s="90"/>
      <c r="O25" s="292"/>
      <c r="P25" s="292"/>
      <c r="Q25" s="291"/>
      <c r="R25" s="291"/>
      <c r="S25" s="89"/>
      <c r="V25" s="90"/>
      <c r="W25" s="292"/>
      <c r="X25" s="292"/>
      <c r="Y25" s="291"/>
      <c r="Z25" s="291"/>
    </row>
    <row r="26" spans="2:26" ht="30" customHeight="1">
      <c r="B26" s="294"/>
      <c r="C26" s="272" t="s">
        <v>15726</v>
      </c>
      <c r="D26" s="272"/>
      <c r="E26" s="273" t="s">
        <v>2692</v>
      </c>
      <c r="F26" s="273"/>
      <c r="G26" s="275" t="s">
        <v>15727</v>
      </c>
      <c r="H26" s="275"/>
      <c r="I26" s="274" t="s">
        <v>15216</v>
      </c>
      <c r="J26" s="274"/>
      <c r="K26" s="89"/>
      <c r="N26" s="90"/>
      <c r="O26" s="286"/>
      <c r="P26" s="286"/>
      <c r="Q26" s="287"/>
      <c r="R26" s="287"/>
      <c r="S26" s="89"/>
      <c r="V26" s="90"/>
      <c r="W26" s="286"/>
      <c r="X26" s="286"/>
      <c r="Y26" s="287"/>
      <c r="Z26" s="287"/>
    </row>
    <row r="27" spans="2:26" ht="30" customHeight="1">
      <c r="B27" s="294"/>
      <c r="C27" s="268" t="s">
        <v>2704</v>
      </c>
      <c r="D27" s="268"/>
      <c r="E27" s="269" t="s">
        <v>15214</v>
      </c>
      <c r="F27" s="269"/>
      <c r="G27" s="270" t="s">
        <v>4980</v>
      </c>
      <c r="H27" s="270"/>
      <c r="I27" s="271" t="s">
        <v>15218</v>
      </c>
      <c r="J27" s="271"/>
      <c r="K27" s="91"/>
      <c r="L27" s="92"/>
      <c r="M27" s="92"/>
      <c r="N27" s="93"/>
      <c r="O27" s="288"/>
      <c r="P27" s="288"/>
      <c r="Q27" s="289"/>
      <c r="R27" s="289"/>
      <c r="S27" s="91"/>
      <c r="T27" s="92"/>
      <c r="U27" s="92"/>
      <c r="V27" s="93"/>
      <c r="W27" s="288"/>
      <c r="X27" s="288"/>
      <c r="Y27" s="289"/>
      <c r="Z27" s="289"/>
    </row>
    <row r="28" spans="2:26" ht="30" customHeight="1">
      <c r="B28" s="294"/>
      <c r="C28" s="280" t="s">
        <v>9134</v>
      </c>
      <c r="D28" s="280"/>
      <c r="E28" s="276" t="s">
        <v>9136</v>
      </c>
      <c r="F28" s="276"/>
      <c r="G28" s="281" t="s">
        <v>9134</v>
      </c>
      <c r="H28" s="281"/>
      <c r="I28" s="279" t="s">
        <v>15728</v>
      </c>
      <c r="J28" s="279"/>
      <c r="K28" s="86"/>
      <c r="L28" s="87"/>
      <c r="M28" s="87"/>
      <c r="N28" s="88"/>
      <c r="O28" s="292"/>
      <c r="P28" s="292"/>
      <c r="Q28" s="290"/>
      <c r="R28" s="290"/>
      <c r="S28" s="86"/>
      <c r="T28" s="87"/>
      <c r="U28" s="87"/>
      <c r="V28" s="88"/>
      <c r="W28" s="292"/>
      <c r="X28" s="292"/>
      <c r="Y28" s="290"/>
      <c r="Z28" s="290"/>
    </row>
    <row r="29" spans="2:26" ht="30" customHeight="1">
      <c r="B29" s="294"/>
      <c r="C29" s="294"/>
      <c r="D29" s="280"/>
      <c r="E29" s="277" t="s">
        <v>9136</v>
      </c>
      <c r="F29" s="277"/>
      <c r="G29" s="281"/>
      <c r="H29" s="281"/>
      <c r="I29" s="278" t="s">
        <v>15728</v>
      </c>
      <c r="J29" s="278"/>
      <c r="K29" s="89"/>
      <c r="N29" s="90"/>
      <c r="O29" s="292"/>
      <c r="P29" s="292"/>
      <c r="Q29" s="291"/>
      <c r="R29" s="291"/>
      <c r="S29" s="89"/>
      <c r="V29" s="90"/>
      <c r="W29" s="292"/>
      <c r="X29" s="292"/>
      <c r="Y29" s="291"/>
      <c r="Z29" s="291"/>
    </row>
    <row r="30" spans="2:26" ht="30" customHeight="1">
      <c r="B30" s="294"/>
      <c r="C30" s="272" t="s">
        <v>15729</v>
      </c>
      <c r="D30" s="272"/>
      <c r="E30" s="273" t="s">
        <v>9136</v>
      </c>
      <c r="F30" s="273"/>
      <c r="G30" s="275" t="s">
        <v>15730</v>
      </c>
      <c r="H30" s="275"/>
      <c r="I30" s="274" t="s">
        <v>15728</v>
      </c>
      <c r="J30" s="274"/>
      <c r="K30" s="89"/>
      <c r="N30" s="90"/>
      <c r="O30" s="286"/>
      <c r="P30" s="286"/>
      <c r="Q30" s="287"/>
      <c r="R30" s="287"/>
      <c r="S30" s="89"/>
      <c r="V30" s="90"/>
      <c r="W30" s="286"/>
      <c r="X30" s="286"/>
      <c r="Y30" s="287"/>
      <c r="Z30" s="287"/>
    </row>
    <row r="31" spans="2:26" ht="30" customHeight="1">
      <c r="B31" s="294"/>
      <c r="C31" s="268" t="s">
        <v>9189</v>
      </c>
      <c r="D31" s="268"/>
      <c r="E31" s="269" t="s">
        <v>15283</v>
      </c>
      <c r="F31" s="269"/>
      <c r="G31" s="270"/>
      <c r="H31" s="270"/>
      <c r="I31" s="271" t="s">
        <v>15731</v>
      </c>
      <c r="J31" s="271"/>
      <c r="K31" s="91"/>
      <c r="L31" s="92"/>
      <c r="M31" s="92"/>
      <c r="N31" s="93"/>
      <c r="O31" s="288"/>
      <c r="P31" s="288"/>
      <c r="Q31" s="289"/>
      <c r="R31" s="289"/>
      <c r="S31" s="91"/>
      <c r="T31" s="92"/>
      <c r="U31" s="92"/>
      <c r="V31" s="93"/>
      <c r="W31" s="288"/>
      <c r="X31" s="288"/>
      <c r="Y31" s="289"/>
      <c r="Z31" s="289"/>
    </row>
    <row r="32" spans="2:26" ht="30" customHeight="1">
      <c r="B32" s="294"/>
      <c r="C32" s="280" t="s">
        <v>11919</v>
      </c>
      <c r="D32" s="280"/>
      <c r="E32" s="276" t="s">
        <v>11921</v>
      </c>
      <c r="F32" s="276"/>
      <c r="G32" s="281" t="s">
        <v>11919</v>
      </c>
      <c r="H32" s="281"/>
      <c r="I32" s="279" t="s">
        <v>15324</v>
      </c>
      <c r="J32" s="279"/>
      <c r="K32" s="86"/>
      <c r="L32" s="87"/>
      <c r="M32" s="87"/>
      <c r="N32" s="88"/>
      <c r="O32" s="292"/>
      <c r="P32" s="292"/>
      <c r="Q32" s="290"/>
      <c r="R32" s="290"/>
      <c r="S32" s="86"/>
      <c r="T32" s="87"/>
      <c r="U32" s="87"/>
      <c r="V32" s="88"/>
      <c r="W32" s="292"/>
      <c r="X32" s="292"/>
      <c r="Y32" s="290"/>
      <c r="Z32" s="290"/>
    </row>
    <row r="33" spans="2:26" ht="30" customHeight="1">
      <c r="B33" s="294"/>
      <c r="C33" s="294"/>
      <c r="D33" s="280"/>
      <c r="E33" s="277" t="s">
        <v>11921</v>
      </c>
      <c r="F33" s="277"/>
      <c r="G33" s="281"/>
      <c r="H33" s="281"/>
      <c r="I33" s="278" t="s">
        <v>15324</v>
      </c>
      <c r="J33" s="278"/>
      <c r="K33" s="89"/>
      <c r="N33" s="90"/>
      <c r="O33" s="292"/>
      <c r="P33" s="292"/>
      <c r="Q33" s="291"/>
      <c r="R33" s="291"/>
      <c r="S33" s="89"/>
      <c r="V33" s="90"/>
      <c r="W33" s="292"/>
      <c r="X33" s="292"/>
      <c r="Y33" s="291"/>
      <c r="Z33" s="291"/>
    </row>
    <row r="34" spans="2:26" ht="30" customHeight="1">
      <c r="B34" s="294"/>
      <c r="C34" s="272" t="s">
        <v>15732</v>
      </c>
      <c r="D34" s="272"/>
      <c r="E34" s="273" t="s">
        <v>15321</v>
      </c>
      <c r="F34" s="273"/>
      <c r="G34" s="275" t="s">
        <v>15733</v>
      </c>
      <c r="H34" s="275"/>
      <c r="I34" s="274" t="s">
        <v>15326</v>
      </c>
      <c r="J34" s="274"/>
      <c r="K34" s="89"/>
      <c r="N34" s="90"/>
      <c r="O34" s="286"/>
      <c r="P34" s="286"/>
      <c r="Q34" s="287"/>
      <c r="R34" s="287"/>
      <c r="S34" s="89"/>
      <c r="V34" s="90"/>
      <c r="W34" s="286"/>
      <c r="X34" s="286"/>
      <c r="Y34" s="287"/>
      <c r="Z34" s="287"/>
    </row>
    <row r="35" spans="2:26" ht="30" customHeight="1">
      <c r="B35" s="294"/>
      <c r="C35" s="268" t="s">
        <v>6844</v>
      </c>
      <c r="D35" s="268"/>
      <c r="E35" s="269" t="s">
        <v>15322</v>
      </c>
      <c r="F35" s="269"/>
      <c r="G35" s="270" t="s">
        <v>15734</v>
      </c>
      <c r="H35" s="270"/>
      <c r="I35" s="271" t="s">
        <v>15327</v>
      </c>
      <c r="J35" s="271"/>
      <c r="K35" s="91"/>
      <c r="L35" s="92"/>
      <c r="M35" s="92"/>
      <c r="N35" s="93"/>
      <c r="O35" s="288"/>
      <c r="P35" s="288"/>
      <c r="Q35" s="289"/>
      <c r="R35" s="289"/>
      <c r="S35" s="91"/>
      <c r="T35" s="92"/>
      <c r="U35" s="92"/>
      <c r="V35" s="93"/>
      <c r="W35" s="288"/>
      <c r="X35" s="288"/>
      <c r="Y35" s="289"/>
      <c r="Z35" s="289"/>
    </row>
    <row r="36" spans="2:26" ht="30" customHeight="1">
      <c r="B36" s="293" t="s">
        <v>15735</v>
      </c>
      <c r="C36" s="280" t="s">
        <v>6855</v>
      </c>
      <c r="D36" s="280"/>
      <c r="E36" s="276" t="s">
        <v>12637</v>
      </c>
      <c r="F36" s="276"/>
      <c r="G36" s="281" t="s">
        <v>6855</v>
      </c>
      <c r="H36" s="281"/>
      <c r="I36" s="279" t="s">
        <v>15736</v>
      </c>
      <c r="J36" s="279"/>
      <c r="K36" s="280" t="s">
        <v>1776</v>
      </c>
      <c r="L36" s="280"/>
      <c r="M36" s="276" t="s">
        <v>1778</v>
      </c>
      <c r="N36" s="276"/>
      <c r="O36" s="281" t="s">
        <v>1776</v>
      </c>
      <c r="P36" s="281"/>
      <c r="Q36" s="279" t="s">
        <v>1975</v>
      </c>
      <c r="R36" s="279"/>
      <c r="S36" s="280" t="s">
        <v>65</v>
      </c>
      <c r="T36" s="280"/>
      <c r="U36" s="276" t="s">
        <v>68</v>
      </c>
      <c r="V36" s="276"/>
      <c r="W36" s="281" t="s">
        <v>65</v>
      </c>
      <c r="X36" s="281"/>
      <c r="Y36" s="279" t="s">
        <v>499</v>
      </c>
      <c r="Z36" s="279"/>
    </row>
    <row r="37" spans="2:26" ht="30" customHeight="1">
      <c r="B37" s="293"/>
      <c r="C37" s="280"/>
      <c r="D37" s="280"/>
      <c r="E37" s="277" t="s">
        <v>12637</v>
      </c>
      <c r="F37" s="277"/>
      <c r="G37" s="281"/>
      <c r="H37" s="281"/>
      <c r="I37" s="278" t="s">
        <v>15736</v>
      </c>
      <c r="J37" s="278"/>
      <c r="K37" s="280"/>
      <c r="L37" s="280"/>
      <c r="M37" s="277" t="s">
        <v>1778</v>
      </c>
      <c r="N37" s="277"/>
      <c r="O37" s="281"/>
      <c r="P37" s="281"/>
      <c r="Q37" s="278" t="s">
        <v>1975</v>
      </c>
      <c r="R37" s="278"/>
      <c r="S37" s="280"/>
      <c r="T37" s="280"/>
      <c r="U37" s="277" t="s">
        <v>68</v>
      </c>
      <c r="V37" s="277"/>
      <c r="W37" s="281"/>
      <c r="X37" s="281"/>
      <c r="Y37" s="278" t="s">
        <v>499</v>
      </c>
      <c r="Z37" s="278"/>
    </row>
    <row r="38" spans="2:26" ht="30" customHeight="1">
      <c r="B38" s="293"/>
      <c r="C38" s="272" t="s">
        <v>15619</v>
      </c>
      <c r="D38" s="272"/>
      <c r="E38" s="273" t="s">
        <v>12637</v>
      </c>
      <c r="F38" s="273"/>
      <c r="G38" s="275" t="s">
        <v>15737</v>
      </c>
      <c r="H38" s="275"/>
      <c r="I38" s="274" t="s">
        <v>15736</v>
      </c>
      <c r="J38" s="274"/>
      <c r="K38" s="272" t="s">
        <v>15738</v>
      </c>
      <c r="L38" s="272"/>
      <c r="M38" s="273" t="s">
        <v>1778</v>
      </c>
      <c r="N38" s="273"/>
      <c r="O38" s="275" t="s">
        <v>15739</v>
      </c>
      <c r="P38" s="275"/>
      <c r="Q38" s="274" t="s">
        <v>1975</v>
      </c>
      <c r="R38" s="274"/>
      <c r="S38" s="272" t="s">
        <v>15740</v>
      </c>
      <c r="T38" s="272"/>
      <c r="U38" s="273" t="s">
        <v>68</v>
      </c>
      <c r="V38" s="273"/>
      <c r="W38" s="275" t="s">
        <v>15741</v>
      </c>
      <c r="X38" s="275"/>
      <c r="Y38" s="274" t="s">
        <v>499</v>
      </c>
      <c r="Z38" s="274"/>
    </row>
    <row r="39" spans="2:26" ht="30" customHeight="1">
      <c r="B39" s="293"/>
      <c r="C39" s="268" t="s">
        <v>6855</v>
      </c>
      <c r="D39" s="268"/>
      <c r="E39" s="269" t="s">
        <v>15458</v>
      </c>
      <c r="F39" s="269"/>
      <c r="G39" s="270" t="s">
        <v>5738</v>
      </c>
      <c r="H39" s="270"/>
      <c r="I39" s="271" t="s">
        <v>15742</v>
      </c>
      <c r="J39" s="271"/>
      <c r="K39" s="268" t="s">
        <v>1822</v>
      </c>
      <c r="L39" s="268"/>
      <c r="M39" s="269" t="s">
        <v>15205</v>
      </c>
      <c r="N39" s="269"/>
      <c r="O39" s="270" t="s">
        <v>2026</v>
      </c>
      <c r="P39" s="270"/>
      <c r="Q39" s="271" t="s">
        <v>15743</v>
      </c>
      <c r="R39" s="271"/>
      <c r="S39" s="268" t="s">
        <v>181</v>
      </c>
      <c r="T39" s="268"/>
      <c r="U39" s="269" t="s">
        <v>15195</v>
      </c>
      <c r="V39" s="269"/>
      <c r="W39" s="270" t="s">
        <v>504</v>
      </c>
      <c r="X39" s="270"/>
      <c r="Y39" s="271" t="s">
        <v>15198</v>
      </c>
      <c r="Z39" s="271"/>
    </row>
    <row r="40" spans="2:26" ht="30" customHeight="1">
      <c r="B40" s="293"/>
      <c r="C40" s="280" t="s">
        <v>10623</v>
      </c>
      <c r="D40" s="280"/>
      <c r="E40" s="276" t="s">
        <v>10625</v>
      </c>
      <c r="F40" s="276"/>
      <c r="G40" s="281" t="s">
        <v>10623</v>
      </c>
      <c r="H40" s="281"/>
      <c r="I40" s="279" t="s">
        <v>10870</v>
      </c>
      <c r="J40" s="279"/>
      <c r="K40" s="280" t="s">
        <v>11430</v>
      </c>
      <c r="L40" s="280"/>
      <c r="M40" s="276" t="s">
        <v>11432</v>
      </c>
      <c r="N40" s="276"/>
      <c r="O40" s="281" t="s">
        <v>11430</v>
      </c>
      <c r="P40" s="281"/>
      <c r="Q40" s="279" t="s">
        <v>11649</v>
      </c>
      <c r="R40" s="279"/>
      <c r="S40" s="280" t="s">
        <v>5788</v>
      </c>
      <c r="T40" s="280"/>
      <c r="U40" s="276" t="s">
        <v>15247</v>
      </c>
      <c r="V40" s="276"/>
      <c r="W40" s="281" t="s">
        <v>5788</v>
      </c>
      <c r="X40" s="281"/>
      <c r="Y40" s="279" t="s">
        <v>15251</v>
      </c>
      <c r="Z40" s="279"/>
    </row>
    <row r="41" spans="2:26" ht="30" customHeight="1">
      <c r="B41" s="293"/>
      <c r="C41" s="280"/>
      <c r="D41" s="280"/>
      <c r="E41" s="277" t="s">
        <v>10625</v>
      </c>
      <c r="F41" s="277"/>
      <c r="G41" s="281"/>
      <c r="H41" s="281"/>
      <c r="I41" s="278" t="s">
        <v>10870</v>
      </c>
      <c r="J41" s="278"/>
      <c r="K41" s="280"/>
      <c r="L41" s="280"/>
      <c r="M41" s="277" t="s">
        <v>11432</v>
      </c>
      <c r="N41" s="277"/>
      <c r="O41" s="281"/>
      <c r="P41" s="281"/>
      <c r="Q41" s="278" t="s">
        <v>11649</v>
      </c>
      <c r="R41" s="278"/>
      <c r="S41" s="280"/>
      <c r="T41" s="280"/>
      <c r="U41" s="277" t="s">
        <v>5790</v>
      </c>
      <c r="V41" s="277"/>
      <c r="W41" s="281"/>
      <c r="X41" s="281"/>
      <c r="Y41" s="278" t="s">
        <v>6139</v>
      </c>
      <c r="Z41" s="278"/>
    </row>
    <row r="42" spans="2:26" ht="30" customHeight="1">
      <c r="B42" s="293"/>
      <c r="C42" s="272" t="s">
        <v>15744</v>
      </c>
      <c r="D42" s="272"/>
      <c r="E42" s="273" t="s">
        <v>10625</v>
      </c>
      <c r="F42" s="273"/>
      <c r="G42" s="275" t="s">
        <v>15745</v>
      </c>
      <c r="H42" s="275"/>
      <c r="I42" s="274" t="s">
        <v>10870</v>
      </c>
      <c r="J42" s="274"/>
      <c r="K42" s="272" t="s">
        <v>15746</v>
      </c>
      <c r="L42" s="272"/>
      <c r="M42" s="273" t="s">
        <v>11432</v>
      </c>
      <c r="N42" s="273"/>
      <c r="O42" s="275" t="s">
        <v>15747</v>
      </c>
      <c r="P42" s="275"/>
      <c r="Q42" s="274" t="s">
        <v>11649</v>
      </c>
      <c r="R42" s="274"/>
      <c r="S42" s="272" t="s">
        <v>15748</v>
      </c>
      <c r="T42" s="272"/>
      <c r="U42" s="273" t="s">
        <v>5790</v>
      </c>
      <c r="V42" s="273"/>
      <c r="W42" s="275" t="s">
        <v>15749</v>
      </c>
      <c r="X42" s="275"/>
      <c r="Y42" s="274" t="s">
        <v>6139</v>
      </c>
      <c r="Z42" s="274"/>
    </row>
    <row r="43" spans="2:26" ht="30" customHeight="1">
      <c r="B43" s="293"/>
      <c r="C43" s="268" t="s">
        <v>10684</v>
      </c>
      <c r="D43" s="268"/>
      <c r="E43" s="269" t="s">
        <v>15297</v>
      </c>
      <c r="F43" s="269"/>
      <c r="G43" s="270" t="s">
        <v>10940</v>
      </c>
      <c r="H43" s="270"/>
      <c r="I43" s="271" t="s">
        <v>15300</v>
      </c>
      <c r="J43" s="271"/>
      <c r="K43" s="268" t="s">
        <v>11566</v>
      </c>
      <c r="L43" s="268"/>
      <c r="M43" s="269" t="s">
        <v>15316</v>
      </c>
      <c r="N43" s="269"/>
      <c r="O43" s="270" t="s">
        <v>11891</v>
      </c>
      <c r="P43" s="270"/>
      <c r="Q43" s="271" t="s">
        <v>15319</v>
      </c>
      <c r="R43" s="271"/>
      <c r="S43" s="268" t="s">
        <v>5873</v>
      </c>
      <c r="T43" s="268"/>
      <c r="U43" s="269" t="s">
        <v>15248</v>
      </c>
      <c r="V43" s="269"/>
      <c r="W43" s="270" t="s">
        <v>6545</v>
      </c>
      <c r="X43" s="270"/>
      <c r="Y43" s="271" t="s">
        <v>15252</v>
      </c>
      <c r="Z43" s="271"/>
    </row>
    <row r="44" spans="2:26" ht="30" customHeight="1">
      <c r="B44" s="293"/>
      <c r="C44" s="280" t="s">
        <v>14931</v>
      </c>
      <c r="D44" s="280"/>
      <c r="E44" s="276" t="s">
        <v>14933</v>
      </c>
      <c r="F44" s="276"/>
      <c r="G44" s="281" t="s">
        <v>14931</v>
      </c>
      <c r="H44" s="281"/>
      <c r="I44" s="279" t="s">
        <v>14958</v>
      </c>
      <c r="J44" s="279"/>
      <c r="K44" s="280" t="s">
        <v>9534</v>
      </c>
      <c r="L44" s="280"/>
      <c r="M44" s="276" t="s">
        <v>9536</v>
      </c>
      <c r="N44" s="276"/>
      <c r="O44" s="281" t="s">
        <v>9534</v>
      </c>
      <c r="P44" s="281"/>
      <c r="Q44" s="279" t="s">
        <v>9799</v>
      </c>
      <c r="R44" s="279"/>
      <c r="S44" s="280" t="s">
        <v>3392</v>
      </c>
      <c r="T44" s="280"/>
      <c r="U44" s="276" t="s">
        <v>15463</v>
      </c>
      <c r="V44" s="276"/>
      <c r="W44" s="281" t="s">
        <v>3392</v>
      </c>
      <c r="X44" s="281"/>
      <c r="Y44" s="279" t="s">
        <v>15468</v>
      </c>
      <c r="Z44" s="279"/>
    </row>
    <row r="45" spans="2:26" ht="30" customHeight="1">
      <c r="B45" s="293"/>
      <c r="C45" s="280"/>
      <c r="D45" s="280"/>
      <c r="E45" s="277" t="s">
        <v>14933</v>
      </c>
      <c r="F45" s="277"/>
      <c r="G45" s="281"/>
      <c r="H45" s="281"/>
      <c r="I45" s="278" t="s">
        <v>14958</v>
      </c>
      <c r="J45" s="278"/>
      <c r="K45" s="280"/>
      <c r="L45" s="280"/>
      <c r="M45" s="277" t="s">
        <v>9536</v>
      </c>
      <c r="N45" s="277"/>
      <c r="O45" s="281"/>
      <c r="P45" s="281"/>
      <c r="Q45" s="278" t="s">
        <v>9799</v>
      </c>
      <c r="R45" s="278"/>
      <c r="S45" s="280"/>
      <c r="T45" s="280"/>
      <c r="U45" s="277" t="s">
        <v>15461</v>
      </c>
      <c r="V45" s="277"/>
      <c r="W45" s="281"/>
      <c r="X45" s="281"/>
      <c r="Y45" s="278" t="s">
        <v>15466</v>
      </c>
      <c r="Z45" s="278"/>
    </row>
    <row r="46" spans="2:26" ht="30" customHeight="1">
      <c r="B46" s="293"/>
      <c r="C46" s="272" t="s">
        <v>15750</v>
      </c>
      <c r="D46" s="272"/>
      <c r="E46" s="273" t="s">
        <v>14933</v>
      </c>
      <c r="F46" s="273"/>
      <c r="G46" s="275" t="s">
        <v>15751</v>
      </c>
      <c r="H46" s="275"/>
      <c r="I46" s="274" t="s">
        <v>14958</v>
      </c>
      <c r="J46" s="274"/>
      <c r="K46" s="272" t="s">
        <v>15752</v>
      </c>
      <c r="L46" s="272"/>
      <c r="M46" s="273" t="s">
        <v>4512</v>
      </c>
      <c r="N46" s="273"/>
      <c r="O46" s="275" t="s">
        <v>15753</v>
      </c>
      <c r="P46" s="275"/>
      <c r="Q46" s="274" t="s">
        <v>9799</v>
      </c>
      <c r="R46" s="274"/>
      <c r="S46" s="272" t="s">
        <v>15754</v>
      </c>
      <c r="T46" s="272"/>
      <c r="U46" s="273" t="s">
        <v>15461</v>
      </c>
      <c r="V46" s="273"/>
      <c r="W46" s="275" t="s">
        <v>15755</v>
      </c>
      <c r="X46" s="275"/>
      <c r="Y46" s="274" t="s">
        <v>15756</v>
      </c>
      <c r="Z46" s="274"/>
    </row>
    <row r="47" spans="2:26" ht="30" customHeight="1">
      <c r="B47" s="293"/>
      <c r="C47" s="268" t="s">
        <v>14940</v>
      </c>
      <c r="D47" s="268"/>
      <c r="E47" s="269" t="s">
        <v>15504</v>
      </c>
      <c r="F47" s="269"/>
      <c r="G47" s="270" t="s">
        <v>15757</v>
      </c>
      <c r="H47" s="270"/>
      <c r="I47" s="271" t="s">
        <v>15507</v>
      </c>
      <c r="J47" s="271"/>
      <c r="K47" s="268" t="s">
        <v>9610</v>
      </c>
      <c r="L47" s="268"/>
      <c r="M47" s="269" t="s">
        <v>15286</v>
      </c>
      <c r="N47" s="269"/>
      <c r="O47" s="270" t="s">
        <v>9890</v>
      </c>
      <c r="P47" s="270"/>
      <c r="Q47" s="271" t="s">
        <v>15245</v>
      </c>
      <c r="R47" s="271"/>
      <c r="S47" s="268" t="s">
        <v>3541</v>
      </c>
      <c r="T47" s="268"/>
      <c r="U47" s="269" t="s">
        <v>15464</v>
      </c>
      <c r="V47" s="269"/>
      <c r="W47" s="270" t="s">
        <v>15758</v>
      </c>
      <c r="X47" s="270"/>
      <c r="Y47" s="271" t="s">
        <v>15469</v>
      </c>
      <c r="Z47" s="271"/>
    </row>
    <row r="48" spans="2:26" ht="30" customHeight="1">
      <c r="B48" s="293"/>
      <c r="C48" s="280" t="s">
        <v>2898</v>
      </c>
      <c r="D48" s="280"/>
      <c r="E48" s="276" t="s">
        <v>2900</v>
      </c>
      <c r="F48" s="276"/>
      <c r="G48" s="281" t="s">
        <v>2898</v>
      </c>
      <c r="H48" s="281"/>
      <c r="I48" s="279" t="s">
        <v>3135</v>
      </c>
      <c r="J48" s="279"/>
      <c r="K48" s="280" t="s">
        <v>37</v>
      </c>
      <c r="L48" s="280"/>
      <c r="M48" s="276" t="s">
        <v>41</v>
      </c>
      <c r="N48" s="276"/>
      <c r="O48" s="281" t="s">
        <v>37</v>
      </c>
      <c r="P48" s="281"/>
      <c r="Q48" s="279" t="s">
        <v>1331</v>
      </c>
      <c r="R48" s="279"/>
      <c r="S48" s="86"/>
      <c r="T48" s="87"/>
      <c r="U48" s="87"/>
      <c r="V48" s="88"/>
      <c r="W48" s="292"/>
      <c r="X48" s="292"/>
      <c r="Y48" s="290"/>
      <c r="Z48" s="290"/>
    </row>
    <row r="49" spans="2:26" ht="30" customHeight="1">
      <c r="B49" s="293"/>
      <c r="C49" s="280"/>
      <c r="D49" s="280"/>
      <c r="E49" s="277" t="s">
        <v>2900</v>
      </c>
      <c r="F49" s="277"/>
      <c r="G49" s="281"/>
      <c r="H49" s="281"/>
      <c r="I49" s="278" t="s">
        <v>3135</v>
      </c>
      <c r="J49" s="278"/>
      <c r="K49" s="280"/>
      <c r="L49" s="280"/>
      <c r="M49" s="277" t="s">
        <v>41</v>
      </c>
      <c r="N49" s="277"/>
      <c r="O49" s="281"/>
      <c r="P49" s="281"/>
      <c r="Q49" s="278" t="s">
        <v>1331</v>
      </c>
      <c r="R49" s="278"/>
      <c r="S49" s="89"/>
      <c r="V49" s="90"/>
      <c r="W49" s="292"/>
      <c r="X49" s="292"/>
      <c r="Y49" s="291"/>
      <c r="Z49" s="291"/>
    </row>
    <row r="50" spans="2:26" ht="30" customHeight="1">
      <c r="B50" s="293"/>
      <c r="C50" s="272" t="s">
        <v>15759</v>
      </c>
      <c r="D50" s="272"/>
      <c r="E50" s="273" t="s">
        <v>2900</v>
      </c>
      <c r="F50" s="273"/>
      <c r="G50" s="275" t="s">
        <v>15760</v>
      </c>
      <c r="H50" s="275"/>
      <c r="I50" s="274" t="s">
        <v>3135</v>
      </c>
      <c r="J50" s="274"/>
      <c r="K50" s="272" t="s">
        <v>15761</v>
      </c>
      <c r="L50" s="272"/>
      <c r="M50" s="273" t="s">
        <v>41</v>
      </c>
      <c r="N50" s="273"/>
      <c r="O50" s="275" t="s">
        <v>15762</v>
      </c>
      <c r="P50" s="275"/>
      <c r="Q50" s="274" t="s">
        <v>1331</v>
      </c>
      <c r="R50" s="274"/>
      <c r="S50" s="89"/>
      <c r="V50" s="90"/>
      <c r="W50" s="286"/>
      <c r="X50" s="286"/>
      <c r="Y50" s="287"/>
      <c r="Z50" s="287"/>
    </row>
    <row r="51" spans="2:26" ht="30" customHeight="1">
      <c r="B51" s="293"/>
      <c r="C51" s="268" t="s">
        <v>2956</v>
      </c>
      <c r="D51" s="268"/>
      <c r="E51" s="269" t="s">
        <v>15220</v>
      </c>
      <c r="F51" s="269"/>
      <c r="G51" s="270" t="s">
        <v>3192</v>
      </c>
      <c r="H51" s="270"/>
      <c r="I51" s="271" t="s">
        <v>15223</v>
      </c>
      <c r="J51" s="271"/>
      <c r="K51" s="268" t="s">
        <v>238</v>
      </c>
      <c r="L51" s="268"/>
      <c r="M51" s="269" t="s">
        <v>15200</v>
      </c>
      <c r="N51" s="269"/>
      <c r="O51" s="270" t="s">
        <v>6541</v>
      </c>
      <c r="P51" s="270"/>
      <c r="Q51" s="271" t="s">
        <v>15203</v>
      </c>
      <c r="R51" s="271"/>
      <c r="S51" s="91"/>
      <c r="T51" s="92"/>
      <c r="U51" s="92"/>
      <c r="V51" s="93"/>
      <c r="W51" s="288"/>
      <c r="X51" s="288"/>
      <c r="Y51" s="289"/>
      <c r="Z51" s="289"/>
    </row>
    <row r="52" spans="2:26" ht="30" customHeight="1">
      <c r="B52" s="293"/>
      <c r="C52" s="280" t="s">
        <v>3401</v>
      </c>
      <c r="D52" s="280"/>
      <c r="E52" s="276" t="s">
        <v>14699</v>
      </c>
      <c r="F52" s="276"/>
      <c r="G52" s="281" t="s">
        <v>3401</v>
      </c>
      <c r="H52" s="281"/>
      <c r="I52" s="279" t="s">
        <v>15763</v>
      </c>
      <c r="J52" s="279"/>
      <c r="K52" s="280" t="s">
        <v>4510</v>
      </c>
      <c r="L52" s="280"/>
      <c r="M52" s="276" t="s">
        <v>15240</v>
      </c>
      <c r="N52" s="276"/>
      <c r="O52" s="281" t="s">
        <v>4510</v>
      </c>
      <c r="P52" s="281"/>
      <c r="Q52" s="279" t="s">
        <v>15244</v>
      </c>
      <c r="R52" s="279"/>
      <c r="S52" s="86"/>
      <c r="T52" s="87"/>
      <c r="U52" s="87"/>
      <c r="V52" s="88"/>
      <c r="W52" s="292"/>
      <c r="X52" s="292"/>
      <c r="Y52" s="290"/>
      <c r="Z52" s="290"/>
    </row>
    <row r="53" spans="2:26" ht="30" customHeight="1">
      <c r="B53" s="293"/>
      <c r="C53" s="280"/>
      <c r="D53" s="280"/>
      <c r="E53" s="277" t="s">
        <v>14699</v>
      </c>
      <c r="F53" s="277"/>
      <c r="G53" s="281"/>
      <c r="H53" s="281"/>
      <c r="I53" s="278" t="s">
        <v>15763</v>
      </c>
      <c r="J53" s="278"/>
      <c r="K53" s="280"/>
      <c r="L53" s="280"/>
      <c r="M53" s="277" t="s">
        <v>4512</v>
      </c>
      <c r="N53" s="277"/>
      <c r="O53" s="281"/>
      <c r="P53" s="281"/>
      <c r="Q53" s="278" t="s">
        <v>4963</v>
      </c>
      <c r="R53" s="278"/>
      <c r="S53" s="89"/>
      <c r="V53" s="90"/>
      <c r="W53" s="292"/>
      <c r="X53" s="292"/>
      <c r="Y53" s="291"/>
      <c r="Z53" s="291"/>
    </row>
    <row r="54" spans="2:26" ht="30" customHeight="1">
      <c r="B54" s="293"/>
      <c r="C54" s="272" t="s">
        <v>15764</v>
      </c>
      <c r="D54" s="272"/>
      <c r="E54" s="273" t="s">
        <v>14699</v>
      </c>
      <c r="F54" s="273"/>
      <c r="G54" s="275" t="s">
        <v>15765</v>
      </c>
      <c r="H54" s="275"/>
      <c r="I54" s="274" t="s">
        <v>15763</v>
      </c>
      <c r="J54" s="274"/>
      <c r="K54" s="272" t="s">
        <v>15766</v>
      </c>
      <c r="L54" s="272"/>
      <c r="M54" s="273" t="s">
        <v>9536</v>
      </c>
      <c r="N54" s="273"/>
      <c r="O54" s="275" t="s">
        <v>15767</v>
      </c>
      <c r="P54" s="275"/>
      <c r="Q54" s="274" t="s">
        <v>4963</v>
      </c>
      <c r="R54" s="274"/>
      <c r="S54" s="89"/>
      <c r="V54" s="90"/>
      <c r="W54" s="286"/>
      <c r="X54" s="286"/>
      <c r="Y54" s="287"/>
      <c r="Z54" s="287"/>
    </row>
    <row r="55" spans="2:26" ht="30" customHeight="1">
      <c r="B55" s="293"/>
      <c r="C55" s="268" t="s">
        <v>10225</v>
      </c>
      <c r="D55" s="268"/>
      <c r="E55" s="269" t="s">
        <v>15437</v>
      </c>
      <c r="F55" s="269"/>
      <c r="G55" s="270" t="s">
        <v>15768</v>
      </c>
      <c r="H55" s="270"/>
      <c r="I55" s="271" t="s">
        <v>15769</v>
      </c>
      <c r="J55" s="271"/>
      <c r="K55" s="268" t="s">
        <v>175</v>
      </c>
      <c r="L55" s="268"/>
      <c r="M55" s="269" t="s">
        <v>15241</v>
      </c>
      <c r="N55" s="269"/>
      <c r="O55" s="270" t="s">
        <v>5205</v>
      </c>
      <c r="P55" s="270"/>
      <c r="Q55" s="271" t="s">
        <v>15245</v>
      </c>
      <c r="R55" s="271"/>
      <c r="S55" s="91"/>
      <c r="T55" s="92"/>
      <c r="U55" s="92"/>
      <c r="V55" s="93"/>
      <c r="W55" s="288"/>
      <c r="X55" s="288"/>
      <c r="Y55" s="289"/>
      <c r="Z55" s="289"/>
    </row>
    <row r="56" spans="2:26" ht="30" customHeight="1">
      <c r="B56" s="293"/>
      <c r="C56" s="280" t="s">
        <v>11293</v>
      </c>
      <c r="D56" s="280"/>
      <c r="E56" s="276" t="s">
        <v>11295</v>
      </c>
      <c r="F56" s="276"/>
      <c r="G56" s="281" t="s">
        <v>11293</v>
      </c>
      <c r="H56" s="281"/>
      <c r="I56" s="279" t="s">
        <v>11343</v>
      </c>
      <c r="J56" s="279"/>
      <c r="K56" s="280" t="s">
        <v>10158</v>
      </c>
      <c r="L56" s="280"/>
      <c r="M56" s="276" t="s">
        <v>10160</v>
      </c>
      <c r="N56" s="276"/>
      <c r="O56" s="281" t="s">
        <v>10158</v>
      </c>
      <c r="P56" s="281"/>
      <c r="Q56" s="279" t="s">
        <v>10381</v>
      </c>
      <c r="R56" s="279"/>
      <c r="S56" s="86"/>
      <c r="T56" s="87"/>
      <c r="U56" s="87"/>
      <c r="V56" s="88"/>
      <c r="W56" s="292"/>
      <c r="X56" s="292"/>
      <c r="Y56" s="290"/>
      <c r="Z56" s="290"/>
    </row>
    <row r="57" spans="2:26" ht="30" customHeight="1">
      <c r="B57" s="293"/>
      <c r="C57" s="280"/>
      <c r="D57" s="280"/>
      <c r="E57" s="277" t="s">
        <v>11295</v>
      </c>
      <c r="F57" s="277"/>
      <c r="G57" s="281"/>
      <c r="H57" s="281"/>
      <c r="I57" s="278" t="s">
        <v>11343</v>
      </c>
      <c r="J57" s="278"/>
      <c r="K57" s="280"/>
      <c r="L57" s="280"/>
      <c r="M57" s="277" t="s">
        <v>10160</v>
      </c>
      <c r="N57" s="277"/>
      <c r="O57" s="281"/>
      <c r="P57" s="281"/>
      <c r="Q57" s="278" t="s">
        <v>10381</v>
      </c>
      <c r="R57" s="278"/>
      <c r="S57" s="89"/>
      <c r="V57" s="90"/>
      <c r="W57" s="292"/>
      <c r="X57" s="292"/>
      <c r="Y57" s="291"/>
      <c r="Z57" s="291"/>
    </row>
    <row r="58" spans="2:26" ht="30" customHeight="1">
      <c r="B58" s="293"/>
      <c r="C58" s="272" t="s">
        <v>15770</v>
      </c>
      <c r="D58" s="272"/>
      <c r="E58" s="273" t="s">
        <v>11295</v>
      </c>
      <c r="F58" s="273"/>
      <c r="G58" s="275" t="s">
        <v>15771</v>
      </c>
      <c r="H58" s="275"/>
      <c r="I58" s="274" t="s">
        <v>11343</v>
      </c>
      <c r="J58" s="274"/>
      <c r="K58" s="272" t="s">
        <v>15772</v>
      </c>
      <c r="L58" s="272"/>
      <c r="M58" s="273" t="s">
        <v>10160</v>
      </c>
      <c r="N58" s="273"/>
      <c r="O58" s="275" t="s">
        <v>15773</v>
      </c>
      <c r="P58" s="275"/>
      <c r="Q58" s="274" t="s">
        <v>10381</v>
      </c>
      <c r="R58" s="274"/>
      <c r="S58" s="89"/>
      <c r="V58" s="90"/>
      <c r="W58" s="286"/>
      <c r="X58" s="286"/>
      <c r="Y58" s="287"/>
      <c r="Z58" s="287"/>
    </row>
    <row r="59" spans="2:26" ht="30" customHeight="1">
      <c r="B59" s="293"/>
      <c r="C59" s="268" t="s">
        <v>4210</v>
      </c>
      <c r="D59" s="268"/>
      <c r="E59" s="269" t="s">
        <v>15311</v>
      </c>
      <c r="F59" s="269"/>
      <c r="G59" s="270" t="s">
        <v>11376</v>
      </c>
      <c r="H59" s="270"/>
      <c r="I59" s="271" t="s">
        <v>15314</v>
      </c>
      <c r="J59" s="271"/>
      <c r="K59" s="268" t="s">
        <v>10192</v>
      </c>
      <c r="L59" s="268"/>
      <c r="M59" s="269" t="s">
        <v>15292</v>
      </c>
      <c r="N59" s="269"/>
      <c r="O59" s="270" t="s">
        <v>4987</v>
      </c>
      <c r="P59" s="270"/>
      <c r="Q59" s="271" t="s">
        <v>15295</v>
      </c>
      <c r="R59" s="271"/>
      <c r="S59" s="91"/>
      <c r="T59" s="92"/>
      <c r="U59" s="92"/>
      <c r="V59" s="93"/>
      <c r="W59" s="288"/>
      <c r="X59" s="288"/>
      <c r="Y59" s="289"/>
      <c r="Z59" s="289"/>
    </row>
    <row r="60" spans="2:26" ht="30" customHeight="1">
      <c r="B60" s="293"/>
      <c r="C60" s="280" t="s">
        <v>55</v>
      </c>
      <c r="D60" s="280"/>
      <c r="E60" s="276" t="s">
        <v>3381</v>
      </c>
      <c r="F60" s="276"/>
      <c r="G60" s="281" t="s">
        <v>55</v>
      </c>
      <c r="H60" s="281"/>
      <c r="I60" s="279" t="s">
        <v>58</v>
      </c>
      <c r="J60" s="279"/>
      <c r="K60" s="280" t="s">
        <v>8091</v>
      </c>
      <c r="L60" s="280"/>
      <c r="M60" s="276" t="s">
        <v>8093</v>
      </c>
      <c r="N60" s="276"/>
      <c r="O60" s="281" t="s">
        <v>8091</v>
      </c>
      <c r="P60" s="281"/>
      <c r="Q60" s="279" t="s">
        <v>8277</v>
      </c>
      <c r="R60" s="279"/>
      <c r="S60" s="86"/>
      <c r="T60" s="87"/>
      <c r="U60" s="87"/>
      <c r="V60" s="88"/>
      <c r="W60" s="292"/>
      <c r="X60" s="292"/>
      <c r="Y60" s="290"/>
      <c r="Z60" s="290"/>
    </row>
    <row r="61" spans="2:26" ht="30" customHeight="1">
      <c r="B61" s="293"/>
      <c r="C61" s="280"/>
      <c r="D61" s="280"/>
      <c r="E61" s="277" t="s">
        <v>3381</v>
      </c>
      <c r="F61" s="277"/>
      <c r="G61" s="281"/>
      <c r="H61" s="281"/>
      <c r="I61" s="278" t="s">
        <v>58</v>
      </c>
      <c r="J61" s="278"/>
      <c r="K61" s="280"/>
      <c r="L61" s="280"/>
      <c r="M61" s="277" t="s">
        <v>8093</v>
      </c>
      <c r="N61" s="277"/>
      <c r="O61" s="281"/>
      <c r="P61" s="281"/>
      <c r="Q61" s="278" t="s">
        <v>8277</v>
      </c>
      <c r="R61" s="278"/>
      <c r="S61" s="89"/>
      <c r="V61" s="90"/>
      <c r="W61" s="292"/>
      <c r="X61" s="292"/>
      <c r="Y61" s="291"/>
      <c r="Z61" s="291"/>
    </row>
    <row r="62" spans="2:26" ht="30" customHeight="1">
      <c r="B62" s="293"/>
      <c r="C62" s="272" t="s">
        <v>15775</v>
      </c>
      <c r="D62" s="272"/>
      <c r="E62" s="273" t="s">
        <v>3381</v>
      </c>
      <c r="F62" s="273"/>
      <c r="G62" s="275" t="s">
        <v>15776</v>
      </c>
      <c r="H62" s="275"/>
      <c r="I62" s="274" t="s">
        <v>58</v>
      </c>
      <c r="J62" s="274"/>
      <c r="K62" s="272" t="s">
        <v>15777</v>
      </c>
      <c r="L62" s="272"/>
      <c r="M62" s="273" t="s">
        <v>8093</v>
      </c>
      <c r="N62" s="273"/>
      <c r="O62" s="275" t="s">
        <v>15778</v>
      </c>
      <c r="P62" s="275"/>
      <c r="Q62" s="274" t="s">
        <v>8277</v>
      </c>
      <c r="R62" s="274"/>
      <c r="S62" s="89"/>
      <c r="V62" s="90"/>
      <c r="W62" s="286"/>
      <c r="X62" s="286"/>
      <c r="Y62" s="287"/>
      <c r="Z62" s="287"/>
    </row>
    <row r="63" spans="2:26" ht="30" customHeight="1">
      <c r="B63" s="293"/>
      <c r="C63" s="268" t="s">
        <v>3512</v>
      </c>
      <c r="D63" s="268"/>
      <c r="E63" s="269" t="s">
        <v>15226</v>
      </c>
      <c r="F63" s="269"/>
      <c r="G63" s="270" t="s">
        <v>3961</v>
      </c>
      <c r="H63" s="270"/>
      <c r="I63" s="271" t="s">
        <v>15229</v>
      </c>
      <c r="J63" s="271"/>
      <c r="K63" s="268" t="s">
        <v>10219</v>
      </c>
      <c r="L63" s="268"/>
      <c r="M63" s="269" t="s">
        <v>15271</v>
      </c>
      <c r="N63" s="269"/>
      <c r="O63" s="270" t="s">
        <v>10417</v>
      </c>
      <c r="P63" s="270"/>
      <c r="Q63" s="271" t="s">
        <v>15274</v>
      </c>
      <c r="R63" s="271"/>
      <c r="S63" s="91"/>
      <c r="T63" s="92"/>
      <c r="U63" s="92"/>
      <c r="V63" s="93"/>
      <c r="W63" s="288"/>
      <c r="X63" s="288"/>
      <c r="Y63" s="289"/>
      <c r="Z63" s="289"/>
    </row>
    <row r="64" spans="2:26" ht="30" customHeight="1">
      <c r="B64" s="293" t="s">
        <v>15779</v>
      </c>
      <c r="C64" s="280" t="s">
        <v>10636</v>
      </c>
      <c r="D64" s="280"/>
      <c r="E64" s="276" t="s">
        <v>15780</v>
      </c>
      <c r="F64" s="276"/>
      <c r="G64" s="281" t="s">
        <v>10636</v>
      </c>
      <c r="H64" s="281"/>
      <c r="I64" s="279" t="s">
        <v>15781</v>
      </c>
      <c r="J64" s="279"/>
      <c r="K64" s="280" t="s">
        <v>14703</v>
      </c>
      <c r="L64" s="280"/>
      <c r="M64" s="276" t="s">
        <v>15782</v>
      </c>
      <c r="N64" s="276"/>
      <c r="O64" s="281" t="s">
        <v>14703</v>
      </c>
      <c r="P64" s="281"/>
      <c r="Q64" s="279" t="s">
        <v>15783</v>
      </c>
      <c r="R64" s="279"/>
      <c r="S64" s="280" t="s">
        <v>5800</v>
      </c>
      <c r="T64" s="280"/>
      <c r="U64" s="276" t="s">
        <v>15784</v>
      </c>
      <c r="V64" s="276"/>
      <c r="W64" s="281" t="s">
        <v>5800</v>
      </c>
      <c r="X64" s="281"/>
      <c r="Y64" s="279" t="s">
        <v>15785</v>
      </c>
      <c r="Z64" s="279"/>
    </row>
    <row r="65" spans="2:26" ht="30" customHeight="1">
      <c r="B65" s="293"/>
      <c r="C65" s="280"/>
      <c r="D65" s="280"/>
      <c r="E65" s="277" t="s">
        <v>12619</v>
      </c>
      <c r="F65" s="277"/>
      <c r="G65" s="281"/>
      <c r="H65" s="281"/>
      <c r="I65" s="278" t="s">
        <v>15351</v>
      </c>
      <c r="J65" s="278"/>
      <c r="K65" s="280"/>
      <c r="L65" s="280"/>
      <c r="M65" s="277" t="s">
        <v>14590</v>
      </c>
      <c r="N65" s="277"/>
      <c r="O65" s="281"/>
      <c r="P65" s="281"/>
      <c r="Q65" s="278" t="s">
        <v>15412</v>
      </c>
      <c r="R65" s="278"/>
      <c r="S65" s="280"/>
      <c r="T65" s="280"/>
      <c r="U65" s="277" t="s">
        <v>14655</v>
      </c>
      <c r="V65" s="277"/>
      <c r="W65" s="281"/>
      <c r="X65" s="281"/>
      <c r="Y65" s="278" t="s">
        <v>15786</v>
      </c>
      <c r="Z65" s="278"/>
    </row>
    <row r="66" spans="2:26" ht="30" customHeight="1">
      <c r="B66" s="293"/>
      <c r="C66" s="272" t="s">
        <v>15686</v>
      </c>
      <c r="D66" s="272"/>
      <c r="E66" s="273" t="s">
        <v>15345</v>
      </c>
      <c r="F66" s="273"/>
      <c r="G66" s="275" t="s">
        <v>15687</v>
      </c>
      <c r="H66" s="275"/>
      <c r="I66" s="274" t="s">
        <v>15352</v>
      </c>
      <c r="J66" s="274"/>
      <c r="K66" s="272" t="s">
        <v>15688</v>
      </c>
      <c r="L66" s="272"/>
      <c r="M66" s="273" t="s">
        <v>15406</v>
      </c>
      <c r="N66" s="273"/>
      <c r="O66" s="275" t="s">
        <v>15689</v>
      </c>
      <c r="P66" s="275"/>
      <c r="Q66" s="274" t="s">
        <v>15413</v>
      </c>
      <c r="R66" s="274"/>
      <c r="S66" s="272" t="s">
        <v>15699</v>
      </c>
      <c r="T66" s="272"/>
      <c r="U66" s="273" t="s">
        <v>15432</v>
      </c>
      <c r="V66" s="273"/>
      <c r="W66" s="275" t="s">
        <v>15700</v>
      </c>
      <c r="X66" s="275"/>
      <c r="Y66" s="274" t="s">
        <v>15793</v>
      </c>
      <c r="Z66" s="274"/>
    </row>
    <row r="67" spans="2:26" ht="30" customHeight="1">
      <c r="B67" s="293"/>
      <c r="C67" s="268" t="s">
        <v>11105</v>
      </c>
      <c r="D67" s="268"/>
      <c r="E67" s="269" t="s">
        <v>15346</v>
      </c>
      <c r="F67" s="269"/>
      <c r="G67" s="270" t="s">
        <v>3183</v>
      </c>
      <c r="H67" s="270"/>
      <c r="I67" s="271" t="s">
        <v>15353</v>
      </c>
      <c r="J67" s="271"/>
      <c r="K67" s="268" t="s">
        <v>6364</v>
      </c>
      <c r="L67" s="268"/>
      <c r="M67" s="269" t="s">
        <v>15407</v>
      </c>
      <c r="N67" s="269"/>
      <c r="O67" s="270" t="s">
        <v>934</v>
      </c>
      <c r="P67" s="270"/>
      <c r="Q67" s="271" t="s">
        <v>15414</v>
      </c>
      <c r="R67" s="271"/>
      <c r="S67" s="268" t="s">
        <v>5992</v>
      </c>
      <c r="T67" s="268"/>
      <c r="U67" s="269" t="s">
        <v>15433</v>
      </c>
      <c r="V67" s="269"/>
      <c r="W67" s="270"/>
      <c r="X67" s="270"/>
      <c r="Y67" s="271" t="s">
        <v>15794</v>
      </c>
      <c r="Z67" s="271"/>
    </row>
    <row r="68" spans="2:26" ht="30" customHeight="1">
      <c r="B68" s="293"/>
      <c r="C68" s="280" t="s">
        <v>6595</v>
      </c>
      <c r="D68" s="280"/>
      <c r="E68" s="276" t="s">
        <v>15795</v>
      </c>
      <c r="F68" s="276"/>
      <c r="G68" s="281" t="s">
        <v>6595</v>
      </c>
      <c r="H68" s="281"/>
      <c r="I68" s="279" t="s">
        <v>15796</v>
      </c>
      <c r="J68" s="279"/>
      <c r="K68" s="280" t="s">
        <v>4550</v>
      </c>
      <c r="L68" s="280"/>
      <c r="M68" s="276" t="s">
        <v>15797</v>
      </c>
      <c r="N68" s="276"/>
      <c r="O68" s="281" t="s">
        <v>4550</v>
      </c>
      <c r="P68" s="281"/>
      <c r="Q68" s="279" t="s">
        <v>15798</v>
      </c>
      <c r="R68" s="279"/>
      <c r="S68" s="280" t="s">
        <v>14046</v>
      </c>
      <c r="T68" s="280"/>
      <c r="U68" s="276" t="s">
        <v>15799</v>
      </c>
      <c r="V68" s="276"/>
      <c r="W68" s="281" t="s">
        <v>14046</v>
      </c>
      <c r="X68" s="281"/>
      <c r="Y68" s="279" t="s">
        <v>15800</v>
      </c>
      <c r="Z68" s="279"/>
    </row>
    <row r="69" spans="2:26" ht="30" customHeight="1">
      <c r="B69" s="293"/>
      <c r="C69" s="280"/>
      <c r="D69" s="280"/>
      <c r="E69" s="277" t="s">
        <v>14822</v>
      </c>
      <c r="F69" s="277"/>
      <c r="G69" s="281"/>
      <c r="H69" s="281"/>
      <c r="I69" s="278" t="s">
        <v>15801</v>
      </c>
      <c r="J69" s="278"/>
      <c r="K69" s="280"/>
      <c r="L69" s="280"/>
      <c r="M69" s="277" t="s">
        <v>14748</v>
      </c>
      <c r="N69" s="277"/>
      <c r="O69" s="281"/>
      <c r="P69" s="281"/>
      <c r="Q69" s="278" t="s">
        <v>15425</v>
      </c>
      <c r="R69" s="278"/>
      <c r="S69" s="280"/>
      <c r="T69" s="280"/>
      <c r="U69" s="277" t="s">
        <v>14914</v>
      </c>
      <c r="V69" s="277"/>
      <c r="W69" s="281"/>
      <c r="X69" s="281"/>
      <c r="Y69" s="278" t="s">
        <v>15802</v>
      </c>
      <c r="Z69" s="278"/>
    </row>
    <row r="70" spans="2:26" ht="30" customHeight="1">
      <c r="B70" s="293"/>
      <c r="C70" s="272" t="s">
        <v>15695</v>
      </c>
      <c r="D70" s="272"/>
      <c r="E70" s="273" t="s">
        <v>15453</v>
      </c>
      <c r="F70" s="273"/>
      <c r="G70" s="275" t="s">
        <v>15696</v>
      </c>
      <c r="H70" s="275"/>
      <c r="I70" s="274" t="s">
        <v>15520</v>
      </c>
      <c r="J70" s="274"/>
      <c r="K70" s="272" t="s">
        <v>15697</v>
      </c>
      <c r="L70" s="272"/>
      <c r="M70" s="273" t="s">
        <v>15426</v>
      </c>
      <c r="N70" s="273"/>
      <c r="O70" s="275" t="s">
        <v>15698</v>
      </c>
      <c r="P70" s="275"/>
      <c r="Q70" s="274" t="s">
        <v>15807</v>
      </c>
      <c r="R70" s="274"/>
      <c r="S70" s="272" t="s">
        <v>15704</v>
      </c>
      <c r="T70" s="272"/>
      <c r="U70" s="273" t="s">
        <v>15487</v>
      </c>
      <c r="V70" s="273"/>
      <c r="W70" s="275" t="s">
        <v>15705</v>
      </c>
      <c r="X70" s="275"/>
      <c r="Y70" s="274" t="s">
        <v>15810</v>
      </c>
      <c r="Z70" s="274"/>
    </row>
    <row r="71" spans="2:26" ht="30" customHeight="1">
      <c r="B71" s="293"/>
      <c r="C71" s="268" t="s">
        <v>6843</v>
      </c>
      <c r="D71" s="268"/>
      <c r="E71" s="269" t="s">
        <v>15454</v>
      </c>
      <c r="F71" s="269"/>
      <c r="G71" s="270" t="s">
        <v>7087</v>
      </c>
      <c r="H71" s="270"/>
      <c r="I71" s="271" t="s">
        <v>15521</v>
      </c>
      <c r="J71" s="271"/>
      <c r="K71" s="268" t="s">
        <v>4838</v>
      </c>
      <c r="L71" s="268"/>
      <c r="M71" s="269" t="s">
        <v>15427</v>
      </c>
      <c r="N71" s="269"/>
      <c r="O71" s="270" t="s">
        <v>5254</v>
      </c>
      <c r="P71" s="270"/>
      <c r="Q71" s="271" t="s">
        <v>15811</v>
      </c>
      <c r="R71" s="271"/>
      <c r="S71" s="268"/>
      <c r="T71" s="268"/>
      <c r="U71" s="269" t="s">
        <v>15488</v>
      </c>
      <c r="V71" s="269"/>
      <c r="W71" s="270" t="s">
        <v>11670</v>
      </c>
      <c r="X71" s="270"/>
      <c r="Y71" s="271" t="s">
        <v>15812</v>
      </c>
      <c r="Z71" s="271"/>
    </row>
    <row r="72" spans="2:26" ht="30" customHeight="1">
      <c r="B72" s="293"/>
      <c r="C72" s="280" t="s">
        <v>3396</v>
      </c>
      <c r="D72" s="280"/>
      <c r="E72" s="276" t="s">
        <v>15986</v>
      </c>
      <c r="F72" s="276"/>
      <c r="G72" s="281" t="s">
        <v>3396</v>
      </c>
      <c r="H72" s="281"/>
      <c r="I72" s="279" t="s">
        <v>15987</v>
      </c>
      <c r="J72" s="279"/>
      <c r="K72" s="280" t="s">
        <v>10166</v>
      </c>
      <c r="L72" s="280"/>
      <c r="M72" s="276" t="s">
        <v>15815</v>
      </c>
      <c r="N72" s="276"/>
      <c r="O72" s="281"/>
      <c r="P72" s="281"/>
      <c r="Q72" s="279"/>
      <c r="R72" s="279"/>
      <c r="S72" s="280" t="s">
        <v>83</v>
      </c>
      <c r="T72" s="280"/>
      <c r="U72" s="276" t="s">
        <v>15816</v>
      </c>
      <c r="V72" s="276"/>
      <c r="W72" s="281" t="s">
        <v>83</v>
      </c>
      <c r="X72" s="281"/>
      <c r="Y72" s="279" t="s">
        <v>15817</v>
      </c>
      <c r="Z72" s="279"/>
    </row>
    <row r="73" spans="2:26" ht="30" customHeight="1">
      <c r="B73" s="293"/>
      <c r="C73" s="280"/>
      <c r="D73" s="280"/>
      <c r="E73" s="277" t="s">
        <v>14995</v>
      </c>
      <c r="F73" s="277"/>
      <c r="G73" s="281"/>
      <c r="H73" s="281"/>
      <c r="I73" s="278" t="s">
        <v>15519</v>
      </c>
      <c r="J73" s="278"/>
      <c r="K73" s="280"/>
      <c r="L73" s="280"/>
      <c r="M73" s="277" t="s">
        <v>15416</v>
      </c>
      <c r="N73" s="277"/>
      <c r="O73" s="281"/>
      <c r="P73" s="281"/>
      <c r="Q73" s="278"/>
      <c r="R73" s="278"/>
      <c r="S73" s="280"/>
      <c r="T73" s="280"/>
      <c r="U73" s="277" t="s">
        <v>15389</v>
      </c>
      <c r="V73" s="277"/>
      <c r="W73" s="281"/>
      <c r="X73" s="281"/>
      <c r="Y73" s="278" t="s">
        <v>15818</v>
      </c>
      <c r="Z73" s="278"/>
    </row>
    <row r="74" spans="2:26" ht="30" customHeight="1">
      <c r="B74" s="293"/>
      <c r="C74" s="272" t="s">
        <v>15819</v>
      </c>
      <c r="D74" s="272"/>
      <c r="E74" s="273" t="s">
        <v>15820</v>
      </c>
      <c r="F74" s="273"/>
      <c r="G74" s="275" t="s">
        <v>15821</v>
      </c>
      <c r="H74" s="275"/>
      <c r="I74" s="274" t="s">
        <v>15822</v>
      </c>
      <c r="J74" s="274"/>
      <c r="K74" s="272" t="s">
        <v>15823</v>
      </c>
      <c r="L74" s="272"/>
      <c r="M74" s="273" t="s">
        <v>15419</v>
      </c>
      <c r="N74" s="273"/>
      <c r="O74" s="275"/>
      <c r="P74" s="275"/>
      <c r="Q74" s="274"/>
      <c r="R74" s="274"/>
      <c r="S74" s="272" t="s">
        <v>15713</v>
      </c>
      <c r="T74" s="272"/>
      <c r="U74" s="273" t="s">
        <v>15392</v>
      </c>
      <c r="V74" s="273"/>
      <c r="W74" s="275" t="s">
        <v>15714</v>
      </c>
      <c r="X74" s="275"/>
      <c r="Y74" s="274" t="s">
        <v>15826</v>
      </c>
      <c r="Z74" s="274"/>
    </row>
    <row r="75" spans="2:26" ht="30" customHeight="1">
      <c r="B75" s="293"/>
      <c r="C75" s="268" t="s">
        <v>12635</v>
      </c>
      <c r="D75" s="268"/>
      <c r="E75" s="269" t="s">
        <v>15454</v>
      </c>
      <c r="F75" s="269"/>
      <c r="G75" s="270" t="s">
        <v>7087</v>
      </c>
      <c r="H75" s="270"/>
      <c r="I75" s="271" t="s">
        <v>15521</v>
      </c>
      <c r="J75" s="271"/>
      <c r="K75" s="268" t="s">
        <v>10176</v>
      </c>
      <c r="L75" s="268"/>
      <c r="M75" s="269" t="s">
        <v>15420</v>
      </c>
      <c r="N75" s="269"/>
      <c r="O75" s="270"/>
      <c r="P75" s="270"/>
      <c r="Q75" s="271"/>
      <c r="R75" s="271"/>
      <c r="S75" s="268" t="s">
        <v>5814</v>
      </c>
      <c r="T75" s="268"/>
      <c r="U75" s="269" t="s">
        <v>15393</v>
      </c>
      <c r="V75" s="269"/>
      <c r="W75" s="270" t="s">
        <v>15827</v>
      </c>
      <c r="X75" s="270"/>
      <c r="Y75" s="271" t="s">
        <v>15828</v>
      </c>
      <c r="Z75" s="271"/>
    </row>
    <row r="76" spans="2:26" ht="30" customHeight="1">
      <c r="B76" s="293"/>
      <c r="C76" s="280" t="s">
        <v>4540</v>
      </c>
      <c r="D76" s="280"/>
      <c r="E76" s="276" t="s">
        <v>15829</v>
      </c>
      <c r="F76" s="276"/>
      <c r="G76" s="281" t="s">
        <v>4540</v>
      </c>
      <c r="H76" s="281"/>
      <c r="I76" s="279" t="s">
        <v>15830</v>
      </c>
      <c r="J76" s="279"/>
      <c r="K76" s="280" t="s">
        <v>15101</v>
      </c>
      <c r="L76" s="280"/>
      <c r="M76" s="276" t="s">
        <v>15831</v>
      </c>
      <c r="N76" s="276"/>
      <c r="O76" s="281"/>
      <c r="P76" s="281"/>
      <c r="Q76" s="279"/>
      <c r="R76" s="279"/>
      <c r="S76" s="280" t="s">
        <v>15476</v>
      </c>
      <c r="T76" s="280"/>
      <c r="U76" s="276" t="s">
        <v>15832</v>
      </c>
      <c r="V76" s="276"/>
      <c r="W76" s="281" t="s">
        <v>15476</v>
      </c>
      <c r="X76" s="281"/>
      <c r="Y76" s="279" t="s">
        <v>15833</v>
      </c>
      <c r="Z76" s="279"/>
    </row>
    <row r="77" spans="2:26" ht="30" customHeight="1">
      <c r="B77" s="293"/>
      <c r="C77" s="280"/>
      <c r="D77" s="280"/>
      <c r="E77" s="277" t="s">
        <v>15376</v>
      </c>
      <c r="F77" s="277"/>
      <c r="G77" s="281"/>
      <c r="H77" s="281"/>
      <c r="I77" s="278" t="s">
        <v>15385</v>
      </c>
      <c r="J77" s="278"/>
      <c r="K77" s="280"/>
      <c r="L77" s="280"/>
      <c r="M77" s="277" t="s">
        <v>15103</v>
      </c>
      <c r="N77" s="277"/>
      <c r="O77" s="281"/>
      <c r="P77" s="281"/>
      <c r="Q77" s="278"/>
      <c r="R77" s="278"/>
      <c r="S77" s="280"/>
      <c r="T77" s="280"/>
      <c r="U77" s="277" t="s">
        <v>15471</v>
      </c>
      <c r="V77" s="277"/>
      <c r="W77" s="281"/>
      <c r="X77" s="281"/>
      <c r="Y77" s="278" t="s">
        <v>15481</v>
      </c>
      <c r="Z77" s="278"/>
    </row>
    <row r="78" spans="2:26" ht="30" customHeight="1">
      <c r="B78" s="293"/>
      <c r="C78" s="272" t="s">
        <v>15719</v>
      </c>
      <c r="D78" s="272"/>
      <c r="E78" s="273" t="s">
        <v>15835</v>
      </c>
      <c r="F78" s="273"/>
      <c r="G78" s="275" t="s">
        <v>15720</v>
      </c>
      <c r="H78" s="275"/>
      <c r="I78" s="274" t="s">
        <v>15386</v>
      </c>
      <c r="J78" s="274"/>
      <c r="K78" s="272" t="s">
        <v>15711</v>
      </c>
      <c r="L78" s="272"/>
      <c r="M78" s="273" t="s">
        <v>15525</v>
      </c>
      <c r="N78" s="273"/>
      <c r="O78" s="275"/>
      <c r="P78" s="275"/>
      <c r="Q78" s="274"/>
      <c r="R78" s="274"/>
      <c r="S78" s="272" t="s">
        <v>15723</v>
      </c>
      <c r="T78" s="272"/>
      <c r="U78" s="273" t="s">
        <v>15474</v>
      </c>
      <c r="V78" s="273"/>
      <c r="W78" s="275" t="s">
        <v>15724</v>
      </c>
      <c r="X78" s="275"/>
      <c r="Y78" s="274" t="s">
        <v>15482</v>
      </c>
      <c r="Z78" s="274"/>
    </row>
    <row r="79" spans="2:26" ht="30" customHeight="1">
      <c r="B79" s="293"/>
      <c r="C79" s="268" t="s">
        <v>4669</v>
      </c>
      <c r="D79" s="268"/>
      <c r="E79" s="269" t="s">
        <v>15380</v>
      </c>
      <c r="F79" s="269"/>
      <c r="G79" s="270" t="s">
        <v>5720</v>
      </c>
      <c r="H79" s="270"/>
      <c r="I79" s="271" t="s">
        <v>15387</v>
      </c>
      <c r="J79" s="271"/>
      <c r="K79" s="268" t="s">
        <v>10495</v>
      </c>
      <c r="L79" s="268"/>
      <c r="M79" s="269" t="s">
        <v>15526</v>
      </c>
      <c r="N79" s="269"/>
      <c r="O79" s="270"/>
      <c r="P79" s="270"/>
      <c r="Q79" s="271"/>
      <c r="R79" s="271"/>
      <c r="S79" s="268" t="s">
        <v>5814</v>
      </c>
      <c r="T79" s="268"/>
      <c r="U79" s="269" t="s">
        <v>15475</v>
      </c>
      <c r="V79" s="269"/>
      <c r="W79" s="270"/>
      <c r="X79" s="270"/>
      <c r="Y79" s="271" t="s">
        <v>15483</v>
      </c>
      <c r="Z79" s="271"/>
    </row>
    <row r="80" spans="2:26" ht="30" customHeight="1">
      <c r="B80" s="293"/>
      <c r="C80" s="280" t="s">
        <v>2913</v>
      </c>
      <c r="D80" s="280"/>
      <c r="E80" s="276" t="s">
        <v>15840</v>
      </c>
      <c r="F80" s="276"/>
      <c r="G80" s="281" t="s">
        <v>2913</v>
      </c>
      <c r="H80" s="281"/>
      <c r="I80" s="279" t="s">
        <v>15841</v>
      </c>
      <c r="J80" s="279"/>
      <c r="K80" s="280" t="s">
        <v>7263</v>
      </c>
      <c r="L80" s="280"/>
      <c r="M80" s="276" t="s">
        <v>15842</v>
      </c>
      <c r="N80" s="276"/>
      <c r="O80" s="281" t="s">
        <v>7263</v>
      </c>
      <c r="P80" s="281"/>
      <c r="Q80" s="279" t="s">
        <v>15843</v>
      </c>
      <c r="R80" s="279"/>
      <c r="S80" s="86"/>
      <c r="T80" s="87"/>
      <c r="U80" s="87"/>
      <c r="V80" s="88"/>
      <c r="W80" s="292"/>
      <c r="X80" s="292"/>
      <c r="Y80" s="290"/>
      <c r="Z80" s="290"/>
    </row>
    <row r="81" spans="2:26" ht="30" customHeight="1">
      <c r="B81" s="293"/>
      <c r="C81" s="280"/>
      <c r="D81" s="280"/>
      <c r="E81" s="277" t="s">
        <v>14681</v>
      </c>
      <c r="F81" s="277"/>
      <c r="G81" s="281"/>
      <c r="H81" s="281"/>
      <c r="I81" s="278" t="s">
        <v>15844</v>
      </c>
      <c r="J81" s="278"/>
      <c r="K81" s="280"/>
      <c r="L81" s="280"/>
      <c r="M81" s="277" t="s">
        <v>14871</v>
      </c>
      <c r="N81" s="277"/>
      <c r="O81" s="281"/>
      <c r="P81" s="281"/>
      <c r="Q81" s="278" t="s">
        <v>15499</v>
      </c>
      <c r="R81" s="278"/>
      <c r="S81" s="89"/>
      <c r="V81" s="90"/>
      <c r="W81" s="292"/>
      <c r="X81" s="292"/>
      <c r="Y81" s="291"/>
      <c r="Z81" s="291"/>
    </row>
    <row r="82" spans="2:26" ht="30" customHeight="1">
      <c r="B82" s="293"/>
      <c r="C82" s="272" t="s">
        <v>15729</v>
      </c>
      <c r="D82" s="272"/>
      <c r="E82" s="273" t="s">
        <v>15447</v>
      </c>
      <c r="F82" s="273"/>
      <c r="G82" s="275" t="s">
        <v>15730</v>
      </c>
      <c r="H82" s="275"/>
      <c r="I82" s="274" t="s">
        <v>15847</v>
      </c>
      <c r="J82" s="274"/>
      <c r="K82" s="272" t="s">
        <v>15721</v>
      </c>
      <c r="L82" s="272"/>
      <c r="M82" s="273" t="s">
        <v>15493</v>
      </c>
      <c r="N82" s="273"/>
      <c r="O82" s="275" t="s">
        <v>15722</v>
      </c>
      <c r="P82" s="275"/>
      <c r="Q82" s="274" t="s">
        <v>15500</v>
      </c>
      <c r="R82" s="274"/>
      <c r="S82" s="89"/>
      <c r="V82" s="90"/>
      <c r="W82" s="286"/>
      <c r="X82" s="286"/>
      <c r="Y82" s="287"/>
      <c r="Z82" s="287"/>
    </row>
    <row r="83" spans="2:26" ht="30" customHeight="1">
      <c r="B83" s="293"/>
      <c r="C83" s="268" t="s">
        <v>12623</v>
      </c>
      <c r="D83" s="268"/>
      <c r="E83" s="269" t="s">
        <v>15448</v>
      </c>
      <c r="F83" s="269"/>
      <c r="G83" s="270"/>
      <c r="H83" s="270"/>
      <c r="I83" s="271" t="s">
        <v>15448</v>
      </c>
      <c r="J83" s="271"/>
      <c r="K83" s="268" t="s">
        <v>12006</v>
      </c>
      <c r="L83" s="268"/>
      <c r="M83" s="269" t="s">
        <v>15494</v>
      </c>
      <c r="N83" s="269"/>
      <c r="O83" s="270" t="s">
        <v>7672</v>
      </c>
      <c r="P83" s="270"/>
      <c r="Q83" s="271" t="s">
        <v>15501</v>
      </c>
      <c r="R83" s="271"/>
      <c r="S83" s="91"/>
      <c r="T83" s="92"/>
      <c r="U83" s="92"/>
      <c r="V83" s="93"/>
      <c r="W83" s="288"/>
      <c r="X83" s="288"/>
      <c r="Y83" s="289"/>
      <c r="Z83" s="289"/>
    </row>
    <row r="84" spans="2:26" ht="30" customHeight="1">
      <c r="B84" s="293"/>
      <c r="C84" s="280" t="s">
        <v>14965</v>
      </c>
      <c r="D84" s="280"/>
      <c r="E84" s="276" t="s">
        <v>15850</v>
      </c>
      <c r="F84" s="276"/>
      <c r="G84" s="281" t="s">
        <v>14965</v>
      </c>
      <c r="H84" s="281"/>
      <c r="I84" s="279" t="s">
        <v>15851</v>
      </c>
      <c r="J84" s="279"/>
      <c r="K84" s="86"/>
      <c r="L84" s="87"/>
      <c r="M84" s="87"/>
      <c r="N84" s="88"/>
      <c r="O84" s="292"/>
      <c r="P84" s="292"/>
      <c r="Q84" s="290"/>
      <c r="R84" s="290"/>
      <c r="S84" s="86"/>
      <c r="T84" s="87"/>
      <c r="U84" s="87"/>
      <c r="V84" s="88"/>
      <c r="W84" s="292"/>
      <c r="X84" s="292"/>
      <c r="Y84" s="290"/>
      <c r="Z84" s="290"/>
    </row>
    <row r="85" spans="2:26" ht="30" customHeight="1">
      <c r="B85" s="293"/>
      <c r="C85" s="280"/>
      <c r="D85" s="280"/>
      <c r="E85" s="277" t="s">
        <v>14906</v>
      </c>
      <c r="F85" s="277"/>
      <c r="G85" s="281"/>
      <c r="H85" s="281"/>
      <c r="I85" s="278" t="s">
        <v>15852</v>
      </c>
      <c r="J85" s="278"/>
      <c r="K85" s="89"/>
      <c r="N85" s="90"/>
      <c r="O85" s="292"/>
      <c r="P85" s="292"/>
      <c r="Q85" s="291"/>
      <c r="R85" s="291"/>
      <c r="S85" s="89"/>
      <c r="V85" s="90"/>
      <c r="W85" s="292"/>
      <c r="X85" s="292"/>
      <c r="Y85" s="291"/>
      <c r="Z85" s="291"/>
    </row>
    <row r="86" spans="2:26" ht="30" customHeight="1">
      <c r="B86" s="293"/>
      <c r="C86" s="272" t="s">
        <v>15732</v>
      </c>
      <c r="D86" s="272"/>
      <c r="E86" s="273" t="s">
        <v>15511</v>
      </c>
      <c r="F86" s="273"/>
      <c r="G86" s="275" t="s">
        <v>15733</v>
      </c>
      <c r="H86" s="275"/>
      <c r="I86" s="274" t="s">
        <v>15855</v>
      </c>
      <c r="J86" s="274"/>
      <c r="K86" s="89"/>
      <c r="N86" s="90"/>
      <c r="O86" s="286"/>
      <c r="P86" s="286"/>
      <c r="Q86" s="287"/>
      <c r="R86" s="287"/>
      <c r="S86" s="89"/>
      <c r="V86" s="90"/>
      <c r="W86" s="286"/>
      <c r="X86" s="286"/>
      <c r="Y86" s="287"/>
      <c r="Z86" s="287"/>
    </row>
    <row r="87" spans="2:26" ht="30" customHeight="1">
      <c r="B87" s="293"/>
      <c r="C87" s="268" t="s">
        <v>12121</v>
      </c>
      <c r="D87" s="268"/>
      <c r="E87" s="269" t="s">
        <v>15512</v>
      </c>
      <c r="F87" s="269"/>
      <c r="G87" s="270" t="s">
        <v>15856</v>
      </c>
      <c r="H87" s="270"/>
      <c r="I87" s="271" t="s">
        <v>15512</v>
      </c>
      <c r="J87" s="271"/>
      <c r="K87" s="91"/>
      <c r="L87" s="92"/>
      <c r="M87" s="92"/>
      <c r="N87" s="93"/>
      <c r="O87" s="288"/>
      <c r="P87" s="288"/>
      <c r="Q87" s="289"/>
      <c r="R87" s="289"/>
      <c r="S87" s="91"/>
      <c r="T87" s="92"/>
      <c r="U87" s="92"/>
      <c r="V87" s="93"/>
      <c r="W87" s="288"/>
      <c r="X87" s="288"/>
      <c r="Y87" s="289"/>
      <c r="Z87" s="289"/>
    </row>
  </sheetData>
  <mergeCells count="804">
    <mergeCell ref="B2:B3"/>
    <mergeCell ref="C2:J2"/>
    <mergeCell ref="K2:R2"/>
    <mergeCell ref="S2:Z2"/>
    <mergeCell ref="C3:F3"/>
    <mergeCell ref="G3:J3"/>
    <mergeCell ref="K3:N3"/>
    <mergeCell ref="O3:R3"/>
    <mergeCell ref="S3:V3"/>
    <mergeCell ref="W3:Z3"/>
    <mergeCell ref="B4:B35"/>
    <mergeCell ref="C4:D5"/>
    <mergeCell ref="E4:F4"/>
    <mergeCell ref="G4:H5"/>
    <mergeCell ref="I4:J4"/>
    <mergeCell ref="K4:L5"/>
    <mergeCell ref="C6:D6"/>
    <mergeCell ref="E6:F6"/>
    <mergeCell ref="G6:H6"/>
    <mergeCell ref="I6:J6"/>
    <mergeCell ref="C8:D9"/>
    <mergeCell ref="E8:F8"/>
    <mergeCell ref="G8:H9"/>
    <mergeCell ref="I8:J8"/>
    <mergeCell ref="K8:L9"/>
    <mergeCell ref="C12:D13"/>
    <mergeCell ref="E12:F12"/>
    <mergeCell ref="G12:H13"/>
    <mergeCell ref="I12:J12"/>
    <mergeCell ref="K12:L13"/>
    <mergeCell ref="C14:D14"/>
    <mergeCell ref="E14:F14"/>
    <mergeCell ref="G14:H14"/>
    <mergeCell ref="I14:J14"/>
    <mergeCell ref="Y4:Z4"/>
    <mergeCell ref="E5:F5"/>
    <mergeCell ref="I5:J5"/>
    <mergeCell ref="M5:N5"/>
    <mergeCell ref="Q5:R5"/>
    <mergeCell ref="U5:V5"/>
    <mergeCell ref="Y5:Z5"/>
    <mergeCell ref="M4:N4"/>
    <mergeCell ref="O4:P5"/>
    <mergeCell ref="Q4:R4"/>
    <mergeCell ref="S4:T5"/>
    <mergeCell ref="U4:V4"/>
    <mergeCell ref="W4:X5"/>
    <mergeCell ref="W6:X6"/>
    <mergeCell ref="Y6:Z6"/>
    <mergeCell ref="C7:D7"/>
    <mergeCell ref="E7:F7"/>
    <mergeCell ref="G7:H7"/>
    <mergeCell ref="I7:J7"/>
    <mergeCell ref="K7:L7"/>
    <mergeCell ref="M7:N7"/>
    <mergeCell ref="O7:P7"/>
    <mergeCell ref="Q7:R7"/>
    <mergeCell ref="K6:L6"/>
    <mergeCell ref="M6:N6"/>
    <mergeCell ref="O6:P6"/>
    <mergeCell ref="Q6:R6"/>
    <mergeCell ref="S6:T6"/>
    <mergeCell ref="U6:V6"/>
    <mergeCell ref="S7:T7"/>
    <mergeCell ref="U7:V7"/>
    <mergeCell ref="W7:X7"/>
    <mergeCell ref="Y7:Z7"/>
    <mergeCell ref="M8:N8"/>
    <mergeCell ref="E9:F9"/>
    <mergeCell ref="I9:J9"/>
    <mergeCell ref="M9:N9"/>
    <mergeCell ref="Q9:R9"/>
    <mergeCell ref="U9:V9"/>
    <mergeCell ref="Y9:Z9"/>
    <mergeCell ref="O8:P9"/>
    <mergeCell ref="Q8:R8"/>
    <mergeCell ref="S8:T9"/>
    <mergeCell ref="U8:V8"/>
    <mergeCell ref="W8:X9"/>
    <mergeCell ref="Y8:Z8"/>
    <mergeCell ref="O10:P10"/>
    <mergeCell ref="Q10:R10"/>
    <mergeCell ref="S10:T10"/>
    <mergeCell ref="U10:V10"/>
    <mergeCell ref="W10:X10"/>
    <mergeCell ref="Y10:Z10"/>
    <mergeCell ref="C10:D10"/>
    <mergeCell ref="E10:F10"/>
    <mergeCell ref="G10:H10"/>
    <mergeCell ref="I10:J10"/>
    <mergeCell ref="K10:L10"/>
    <mergeCell ref="M10:N10"/>
    <mergeCell ref="O11:P11"/>
    <mergeCell ref="Q11:R11"/>
    <mergeCell ref="S11:T11"/>
    <mergeCell ref="U11:V11"/>
    <mergeCell ref="W11:X11"/>
    <mergeCell ref="Y11:Z11"/>
    <mergeCell ref="C11:D11"/>
    <mergeCell ref="E11:F11"/>
    <mergeCell ref="G11:H11"/>
    <mergeCell ref="I11:J11"/>
    <mergeCell ref="K11:L11"/>
    <mergeCell ref="M11:N11"/>
    <mergeCell ref="M12:N12"/>
    <mergeCell ref="E13:F13"/>
    <mergeCell ref="I13:J13"/>
    <mergeCell ref="M13:N13"/>
    <mergeCell ref="O12:P13"/>
    <mergeCell ref="Q12:R12"/>
    <mergeCell ref="S12:T13"/>
    <mergeCell ref="U12:V12"/>
    <mergeCell ref="W12:X13"/>
    <mergeCell ref="Y12:Z12"/>
    <mergeCell ref="Q13:R13"/>
    <mergeCell ref="U13:V13"/>
    <mergeCell ref="Y13:Z13"/>
    <mergeCell ref="O14:P14"/>
    <mergeCell ref="Q14:R14"/>
    <mergeCell ref="S14:T14"/>
    <mergeCell ref="U14:V14"/>
    <mergeCell ref="W14:X14"/>
    <mergeCell ref="Y14:Z14"/>
    <mergeCell ref="K14:L14"/>
    <mergeCell ref="M14:N14"/>
    <mergeCell ref="O15:P15"/>
    <mergeCell ref="Q15:R15"/>
    <mergeCell ref="S15:T15"/>
    <mergeCell ref="U15:V15"/>
    <mergeCell ref="W15:X15"/>
    <mergeCell ref="Y15:Z15"/>
    <mergeCell ref="C15:D15"/>
    <mergeCell ref="E15:F15"/>
    <mergeCell ref="G15:H15"/>
    <mergeCell ref="I15:J15"/>
    <mergeCell ref="K15:L15"/>
    <mergeCell ref="M15:N15"/>
    <mergeCell ref="C16:D17"/>
    <mergeCell ref="E16:F16"/>
    <mergeCell ref="G16:H17"/>
    <mergeCell ref="I16:J16"/>
    <mergeCell ref="K16:L17"/>
    <mergeCell ref="M16:N16"/>
    <mergeCell ref="E17:F17"/>
    <mergeCell ref="I17:J17"/>
    <mergeCell ref="M17:N17"/>
    <mergeCell ref="O16:P17"/>
    <mergeCell ref="Q16:R16"/>
    <mergeCell ref="S16:T17"/>
    <mergeCell ref="U16:V16"/>
    <mergeCell ref="W16:X17"/>
    <mergeCell ref="Y16:Z16"/>
    <mergeCell ref="Q17:R17"/>
    <mergeCell ref="U17:V17"/>
    <mergeCell ref="Y17:Z17"/>
    <mergeCell ref="O18:P18"/>
    <mergeCell ref="Q18:R18"/>
    <mergeCell ref="S18:T18"/>
    <mergeCell ref="U18:V18"/>
    <mergeCell ref="W18:X18"/>
    <mergeCell ref="Y18:Z18"/>
    <mergeCell ref="C18:D18"/>
    <mergeCell ref="E18:F18"/>
    <mergeCell ref="G18:H18"/>
    <mergeCell ref="I18:J18"/>
    <mergeCell ref="K18:L18"/>
    <mergeCell ref="M18:N18"/>
    <mergeCell ref="O19:P19"/>
    <mergeCell ref="Q19:R19"/>
    <mergeCell ref="S19:T19"/>
    <mergeCell ref="U19:V19"/>
    <mergeCell ref="W19:X19"/>
    <mergeCell ref="Y19:Z19"/>
    <mergeCell ref="C19:D19"/>
    <mergeCell ref="E19:F19"/>
    <mergeCell ref="G19:H19"/>
    <mergeCell ref="I19:J19"/>
    <mergeCell ref="K19:L19"/>
    <mergeCell ref="M19:N19"/>
    <mergeCell ref="C20:D21"/>
    <mergeCell ref="E20:F20"/>
    <mergeCell ref="G20:H21"/>
    <mergeCell ref="I20:J20"/>
    <mergeCell ref="K20:L21"/>
    <mergeCell ref="M20:N20"/>
    <mergeCell ref="E21:F21"/>
    <mergeCell ref="I21:J21"/>
    <mergeCell ref="M21:N21"/>
    <mergeCell ref="O20:P21"/>
    <mergeCell ref="Q20:R20"/>
    <mergeCell ref="S20:T21"/>
    <mergeCell ref="U20:V20"/>
    <mergeCell ref="W20:X21"/>
    <mergeCell ref="Y20:Z20"/>
    <mergeCell ref="Q21:R21"/>
    <mergeCell ref="U21:V21"/>
    <mergeCell ref="Y21:Z21"/>
    <mergeCell ref="O22:P22"/>
    <mergeCell ref="Q22:R22"/>
    <mergeCell ref="S22:T22"/>
    <mergeCell ref="U22:V22"/>
    <mergeCell ref="W22:X22"/>
    <mergeCell ref="Y22:Z22"/>
    <mergeCell ref="C22:D22"/>
    <mergeCell ref="E22:F22"/>
    <mergeCell ref="G22:H22"/>
    <mergeCell ref="I22:J22"/>
    <mergeCell ref="K22:L22"/>
    <mergeCell ref="M22:N22"/>
    <mergeCell ref="O23:P23"/>
    <mergeCell ref="Q23:R23"/>
    <mergeCell ref="S23:T23"/>
    <mergeCell ref="U23:V23"/>
    <mergeCell ref="W23:X23"/>
    <mergeCell ref="Y23:Z23"/>
    <mergeCell ref="C23:D23"/>
    <mergeCell ref="E23:F23"/>
    <mergeCell ref="G23:H23"/>
    <mergeCell ref="I23:J23"/>
    <mergeCell ref="K23:L23"/>
    <mergeCell ref="M23:N23"/>
    <mergeCell ref="W24:X25"/>
    <mergeCell ref="Y24:Z24"/>
    <mergeCell ref="E25:F25"/>
    <mergeCell ref="I25:J25"/>
    <mergeCell ref="Q25:R25"/>
    <mergeCell ref="Y25:Z25"/>
    <mergeCell ref="C24:D25"/>
    <mergeCell ref="E24:F24"/>
    <mergeCell ref="G24:H25"/>
    <mergeCell ref="I24:J24"/>
    <mergeCell ref="O24:P25"/>
    <mergeCell ref="Q24:R24"/>
    <mergeCell ref="W26:X26"/>
    <mergeCell ref="Y26:Z26"/>
    <mergeCell ref="C27:D27"/>
    <mergeCell ref="E27:F27"/>
    <mergeCell ref="G27:H27"/>
    <mergeCell ref="I27:J27"/>
    <mergeCell ref="O27:P27"/>
    <mergeCell ref="Q27:R27"/>
    <mergeCell ref="W27:X27"/>
    <mergeCell ref="Y27:Z27"/>
    <mergeCell ref="C26:D26"/>
    <mergeCell ref="E26:F26"/>
    <mergeCell ref="G26:H26"/>
    <mergeCell ref="I26:J26"/>
    <mergeCell ref="O26:P26"/>
    <mergeCell ref="Q26:R26"/>
    <mergeCell ref="W28:X29"/>
    <mergeCell ref="Y28:Z28"/>
    <mergeCell ref="E29:F29"/>
    <mergeCell ref="I29:J29"/>
    <mergeCell ref="Q29:R29"/>
    <mergeCell ref="Y29:Z29"/>
    <mergeCell ref="C28:D29"/>
    <mergeCell ref="E28:F28"/>
    <mergeCell ref="G28:H29"/>
    <mergeCell ref="I28:J28"/>
    <mergeCell ref="O28:P29"/>
    <mergeCell ref="Q28:R28"/>
    <mergeCell ref="W30:X30"/>
    <mergeCell ref="Y30:Z30"/>
    <mergeCell ref="C31:D31"/>
    <mergeCell ref="E31:F31"/>
    <mergeCell ref="G31:H31"/>
    <mergeCell ref="I31:J31"/>
    <mergeCell ref="O31:P31"/>
    <mergeCell ref="Q31:R31"/>
    <mergeCell ref="W31:X31"/>
    <mergeCell ref="Y31:Z31"/>
    <mergeCell ref="C30:D30"/>
    <mergeCell ref="E30:F30"/>
    <mergeCell ref="G30:H30"/>
    <mergeCell ref="I30:J30"/>
    <mergeCell ref="O30:P30"/>
    <mergeCell ref="Q30:R30"/>
    <mergeCell ref="W32:X33"/>
    <mergeCell ref="Y32:Z32"/>
    <mergeCell ref="E33:F33"/>
    <mergeCell ref="I33:J33"/>
    <mergeCell ref="Q33:R33"/>
    <mergeCell ref="Y33:Z33"/>
    <mergeCell ref="C32:D33"/>
    <mergeCell ref="E32:F32"/>
    <mergeCell ref="G32:H33"/>
    <mergeCell ref="I32:J32"/>
    <mergeCell ref="O32:P33"/>
    <mergeCell ref="Q32:R32"/>
    <mergeCell ref="W34:X34"/>
    <mergeCell ref="Y34:Z34"/>
    <mergeCell ref="C35:D35"/>
    <mergeCell ref="E35:F35"/>
    <mergeCell ref="G35:H35"/>
    <mergeCell ref="I35:J35"/>
    <mergeCell ref="O35:P35"/>
    <mergeCell ref="Q35:R35"/>
    <mergeCell ref="W35:X35"/>
    <mergeCell ref="Y35:Z35"/>
    <mergeCell ref="C34:D34"/>
    <mergeCell ref="E34:F34"/>
    <mergeCell ref="G34:H34"/>
    <mergeCell ref="I34:J34"/>
    <mergeCell ref="O34:P34"/>
    <mergeCell ref="Q34:R34"/>
    <mergeCell ref="Y36:Z36"/>
    <mergeCell ref="E37:F37"/>
    <mergeCell ref="I37:J37"/>
    <mergeCell ref="M37:N37"/>
    <mergeCell ref="Q37:R37"/>
    <mergeCell ref="U37:V37"/>
    <mergeCell ref="Y37:Z37"/>
    <mergeCell ref="M36:N36"/>
    <mergeCell ref="O36:P37"/>
    <mergeCell ref="Q36:R36"/>
    <mergeCell ref="S36:T37"/>
    <mergeCell ref="U36:V36"/>
    <mergeCell ref="W36:X37"/>
    <mergeCell ref="E36:F36"/>
    <mergeCell ref="G36:H37"/>
    <mergeCell ref="I36:J36"/>
    <mergeCell ref="K36:L37"/>
    <mergeCell ref="W38:X38"/>
    <mergeCell ref="Y38:Z38"/>
    <mergeCell ref="C39:D39"/>
    <mergeCell ref="E39:F39"/>
    <mergeCell ref="G39:H39"/>
    <mergeCell ref="I39:J39"/>
    <mergeCell ref="K39:L39"/>
    <mergeCell ref="M39:N39"/>
    <mergeCell ref="O39:P39"/>
    <mergeCell ref="Q39:R39"/>
    <mergeCell ref="K38:L38"/>
    <mergeCell ref="M38:N38"/>
    <mergeCell ref="O38:P38"/>
    <mergeCell ref="Q38:R38"/>
    <mergeCell ref="S38:T38"/>
    <mergeCell ref="U38:V38"/>
    <mergeCell ref="C38:D38"/>
    <mergeCell ref="E38:F38"/>
    <mergeCell ref="G38:H38"/>
    <mergeCell ref="I38:J38"/>
    <mergeCell ref="S39:T39"/>
    <mergeCell ref="U39:V39"/>
    <mergeCell ref="W39:X39"/>
    <mergeCell ref="Y39:Z39"/>
    <mergeCell ref="C40:D41"/>
    <mergeCell ref="E40:F40"/>
    <mergeCell ref="G40:H41"/>
    <mergeCell ref="I40:J40"/>
    <mergeCell ref="K40:L41"/>
    <mergeCell ref="M40:N40"/>
    <mergeCell ref="E41:F41"/>
    <mergeCell ref="I41:J41"/>
    <mergeCell ref="M41:N41"/>
    <mergeCell ref="Q41:R41"/>
    <mergeCell ref="U41:V41"/>
    <mergeCell ref="Y41:Z41"/>
    <mergeCell ref="O40:P41"/>
    <mergeCell ref="Q40:R40"/>
    <mergeCell ref="S40:T41"/>
    <mergeCell ref="U40:V40"/>
    <mergeCell ref="W40:X41"/>
    <mergeCell ref="Y40:Z40"/>
    <mergeCell ref="O42:P42"/>
    <mergeCell ref="Q42:R42"/>
    <mergeCell ref="S42:T42"/>
    <mergeCell ref="U42:V42"/>
    <mergeCell ref="W42:X42"/>
    <mergeCell ref="Y42:Z42"/>
    <mergeCell ref="C42:D42"/>
    <mergeCell ref="E42:F42"/>
    <mergeCell ref="G42:H42"/>
    <mergeCell ref="I42:J42"/>
    <mergeCell ref="K42:L42"/>
    <mergeCell ref="M42:N42"/>
    <mergeCell ref="O43:P43"/>
    <mergeCell ref="Q43:R43"/>
    <mergeCell ref="S43:T43"/>
    <mergeCell ref="U43:V43"/>
    <mergeCell ref="W43:X43"/>
    <mergeCell ref="Y43:Z43"/>
    <mergeCell ref="C43:D43"/>
    <mergeCell ref="E43:F43"/>
    <mergeCell ref="G43:H43"/>
    <mergeCell ref="I43:J43"/>
    <mergeCell ref="K43:L43"/>
    <mergeCell ref="M43:N43"/>
    <mergeCell ref="C44:D45"/>
    <mergeCell ref="E44:F44"/>
    <mergeCell ref="G44:H45"/>
    <mergeCell ref="I44:J44"/>
    <mergeCell ref="K44:L45"/>
    <mergeCell ref="M44:N44"/>
    <mergeCell ref="E45:F45"/>
    <mergeCell ref="I45:J45"/>
    <mergeCell ref="M45:N45"/>
    <mergeCell ref="O44:P45"/>
    <mergeCell ref="Q44:R44"/>
    <mergeCell ref="S44:T45"/>
    <mergeCell ref="U44:V44"/>
    <mergeCell ref="W44:X45"/>
    <mergeCell ref="Y44:Z44"/>
    <mergeCell ref="Q45:R45"/>
    <mergeCell ref="U45:V45"/>
    <mergeCell ref="Y45:Z45"/>
    <mergeCell ref="O46:P46"/>
    <mergeCell ref="Q46:R46"/>
    <mergeCell ref="S46:T46"/>
    <mergeCell ref="U46:V46"/>
    <mergeCell ref="W46:X46"/>
    <mergeCell ref="Y46:Z46"/>
    <mergeCell ref="C46:D46"/>
    <mergeCell ref="E46:F46"/>
    <mergeCell ref="G46:H46"/>
    <mergeCell ref="I46:J46"/>
    <mergeCell ref="K46:L46"/>
    <mergeCell ref="M46:N46"/>
    <mergeCell ref="O47:P47"/>
    <mergeCell ref="Q47:R47"/>
    <mergeCell ref="S47:T47"/>
    <mergeCell ref="O48:P49"/>
    <mergeCell ref="Q48:R48"/>
    <mergeCell ref="U47:V47"/>
    <mergeCell ref="W47:X47"/>
    <mergeCell ref="Y47:Z47"/>
    <mergeCell ref="C47:D47"/>
    <mergeCell ref="E47:F47"/>
    <mergeCell ref="G47:H47"/>
    <mergeCell ref="I47:J47"/>
    <mergeCell ref="K47:L47"/>
    <mergeCell ref="M47:N47"/>
    <mergeCell ref="M51:N51"/>
    <mergeCell ref="C50:D50"/>
    <mergeCell ref="E50:F50"/>
    <mergeCell ref="G50:H50"/>
    <mergeCell ref="I50:J50"/>
    <mergeCell ref="K50:L50"/>
    <mergeCell ref="M50:N50"/>
    <mergeCell ref="W48:X49"/>
    <mergeCell ref="Y48:Z48"/>
    <mergeCell ref="E49:F49"/>
    <mergeCell ref="I49:J49"/>
    <mergeCell ref="M49:N49"/>
    <mergeCell ref="Q49:R49"/>
    <mergeCell ref="Y49:Z49"/>
    <mergeCell ref="O50:P50"/>
    <mergeCell ref="Q50:R50"/>
    <mergeCell ref="W50:X50"/>
    <mergeCell ref="Y50:Z50"/>
    <mergeCell ref="C48:D49"/>
    <mergeCell ref="E48:F48"/>
    <mergeCell ref="G48:H49"/>
    <mergeCell ref="I48:J48"/>
    <mergeCell ref="K48:L49"/>
    <mergeCell ref="M48:N48"/>
    <mergeCell ref="O51:P51"/>
    <mergeCell ref="Q51:R51"/>
    <mergeCell ref="W51:X51"/>
    <mergeCell ref="Y51:Z51"/>
    <mergeCell ref="C52:D53"/>
    <mergeCell ref="E52:F52"/>
    <mergeCell ref="G52:H53"/>
    <mergeCell ref="I52:J52"/>
    <mergeCell ref="K52:L53"/>
    <mergeCell ref="M52:N52"/>
    <mergeCell ref="O52:P53"/>
    <mergeCell ref="Q52:R52"/>
    <mergeCell ref="W52:X53"/>
    <mergeCell ref="Y52:Z52"/>
    <mergeCell ref="E53:F53"/>
    <mergeCell ref="I53:J53"/>
    <mergeCell ref="M53:N53"/>
    <mergeCell ref="Q53:R53"/>
    <mergeCell ref="Y53:Z53"/>
    <mergeCell ref="C51:D51"/>
    <mergeCell ref="E51:F51"/>
    <mergeCell ref="G51:H51"/>
    <mergeCell ref="I51:J51"/>
    <mergeCell ref="K51:L51"/>
    <mergeCell ref="Q56:R56"/>
    <mergeCell ref="W56:X57"/>
    <mergeCell ref="O54:P54"/>
    <mergeCell ref="Q54:R54"/>
    <mergeCell ref="W54:X54"/>
    <mergeCell ref="Y54:Z54"/>
    <mergeCell ref="C55:D55"/>
    <mergeCell ref="E55:F55"/>
    <mergeCell ref="G55:H55"/>
    <mergeCell ref="I55:J55"/>
    <mergeCell ref="K55:L55"/>
    <mergeCell ref="M55:N55"/>
    <mergeCell ref="C54:D54"/>
    <mergeCell ref="E54:F54"/>
    <mergeCell ref="G54:H54"/>
    <mergeCell ref="I54:J54"/>
    <mergeCell ref="K54:L54"/>
    <mergeCell ref="M54:N54"/>
    <mergeCell ref="O55:P55"/>
    <mergeCell ref="Q55:R55"/>
    <mergeCell ref="W55:X55"/>
    <mergeCell ref="Y55:Z55"/>
    <mergeCell ref="M59:N59"/>
    <mergeCell ref="C58:D58"/>
    <mergeCell ref="E58:F58"/>
    <mergeCell ref="G58:H58"/>
    <mergeCell ref="I58:J58"/>
    <mergeCell ref="K58:L58"/>
    <mergeCell ref="M58:N58"/>
    <mergeCell ref="Y56:Z56"/>
    <mergeCell ref="E57:F57"/>
    <mergeCell ref="I57:J57"/>
    <mergeCell ref="M57:N57"/>
    <mergeCell ref="Q57:R57"/>
    <mergeCell ref="Y57:Z57"/>
    <mergeCell ref="O58:P58"/>
    <mergeCell ref="Q58:R58"/>
    <mergeCell ref="W58:X58"/>
    <mergeCell ref="Y58:Z58"/>
    <mergeCell ref="C56:D57"/>
    <mergeCell ref="E56:F56"/>
    <mergeCell ref="G56:H57"/>
    <mergeCell ref="I56:J56"/>
    <mergeCell ref="K56:L57"/>
    <mergeCell ref="M56:N56"/>
    <mergeCell ref="O56:P57"/>
    <mergeCell ref="O59:P59"/>
    <mergeCell ref="Q59:R59"/>
    <mergeCell ref="W59:X59"/>
    <mergeCell ref="Y59:Z59"/>
    <mergeCell ref="C60:D61"/>
    <mergeCell ref="E60:F60"/>
    <mergeCell ref="G60:H61"/>
    <mergeCell ref="I60:J60"/>
    <mergeCell ref="K60:L61"/>
    <mergeCell ref="M60:N60"/>
    <mergeCell ref="O60:P61"/>
    <mergeCell ref="Q60:R60"/>
    <mergeCell ref="W60:X61"/>
    <mergeCell ref="Y60:Z60"/>
    <mergeCell ref="E61:F61"/>
    <mergeCell ref="I61:J61"/>
    <mergeCell ref="M61:N61"/>
    <mergeCell ref="Q61:R61"/>
    <mergeCell ref="Y61:Z61"/>
    <mergeCell ref="C59:D59"/>
    <mergeCell ref="E59:F59"/>
    <mergeCell ref="G59:H59"/>
    <mergeCell ref="I59:J59"/>
    <mergeCell ref="K59:L59"/>
    <mergeCell ref="O62:P62"/>
    <mergeCell ref="Q62:R62"/>
    <mergeCell ref="W62:X62"/>
    <mergeCell ref="Y62:Z62"/>
    <mergeCell ref="C63:D63"/>
    <mergeCell ref="E63:F63"/>
    <mergeCell ref="G63:H63"/>
    <mergeCell ref="I63:J63"/>
    <mergeCell ref="K63:L63"/>
    <mergeCell ref="M63:N63"/>
    <mergeCell ref="C62:D62"/>
    <mergeCell ref="E62:F62"/>
    <mergeCell ref="G62:H62"/>
    <mergeCell ref="I62:J62"/>
    <mergeCell ref="K62:L62"/>
    <mergeCell ref="M62:N62"/>
    <mergeCell ref="O63:P63"/>
    <mergeCell ref="Q63:R63"/>
    <mergeCell ref="W63:X63"/>
    <mergeCell ref="Y63:Z63"/>
    <mergeCell ref="B64:B87"/>
    <mergeCell ref="C64:D65"/>
    <mergeCell ref="E64:F64"/>
    <mergeCell ref="G64:H65"/>
    <mergeCell ref="I64:J64"/>
    <mergeCell ref="K64:L65"/>
    <mergeCell ref="B36:B63"/>
    <mergeCell ref="C36:D37"/>
    <mergeCell ref="Y64:Z64"/>
    <mergeCell ref="E65:F65"/>
    <mergeCell ref="I65:J65"/>
    <mergeCell ref="M65:N65"/>
    <mergeCell ref="Q65:R65"/>
    <mergeCell ref="U65:V65"/>
    <mergeCell ref="Y65:Z65"/>
    <mergeCell ref="M64:N64"/>
    <mergeCell ref="O64:P65"/>
    <mergeCell ref="Q64:R64"/>
    <mergeCell ref="S64:T65"/>
    <mergeCell ref="U64:V64"/>
    <mergeCell ref="W64:X65"/>
    <mergeCell ref="O66:P66"/>
    <mergeCell ref="Q66:R66"/>
    <mergeCell ref="S66:T66"/>
    <mergeCell ref="U66:V66"/>
    <mergeCell ref="W66:X66"/>
    <mergeCell ref="Y66:Z66"/>
    <mergeCell ref="C66:D66"/>
    <mergeCell ref="E66:F66"/>
    <mergeCell ref="G66:H66"/>
    <mergeCell ref="I66:J66"/>
    <mergeCell ref="K66:L66"/>
    <mergeCell ref="M66:N66"/>
    <mergeCell ref="O67:P67"/>
    <mergeCell ref="Q67:R67"/>
    <mergeCell ref="S67:T67"/>
    <mergeCell ref="U67:V67"/>
    <mergeCell ref="W67:X67"/>
    <mergeCell ref="Y67:Z67"/>
    <mergeCell ref="C67:D67"/>
    <mergeCell ref="E67:F67"/>
    <mergeCell ref="G67:H67"/>
    <mergeCell ref="I67:J67"/>
    <mergeCell ref="K67:L67"/>
    <mergeCell ref="M67:N67"/>
    <mergeCell ref="C68:D69"/>
    <mergeCell ref="E68:F68"/>
    <mergeCell ref="G68:H69"/>
    <mergeCell ref="I68:J68"/>
    <mergeCell ref="K68:L69"/>
    <mergeCell ref="M68:N68"/>
    <mergeCell ref="E69:F69"/>
    <mergeCell ref="I69:J69"/>
    <mergeCell ref="M69:N69"/>
    <mergeCell ref="O68:P69"/>
    <mergeCell ref="Q68:R68"/>
    <mergeCell ref="S68:T69"/>
    <mergeCell ref="U68:V68"/>
    <mergeCell ref="W68:X69"/>
    <mergeCell ref="Y68:Z68"/>
    <mergeCell ref="Q69:R69"/>
    <mergeCell ref="U69:V69"/>
    <mergeCell ref="Y69:Z69"/>
    <mergeCell ref="O70:P70"/>
    <mergeCell ref="Q70:R70"/>
    <mergeCell ref="S70:T70"/>
    <mergeCell ref="U70:V70"/>
    <mergeCell ref="W70:X70"/>
    <mergeCell ref="Y70:Z70"/>
    <mergeCell ref="C70:D70"/>
    <mergeCell ref="E70:F70"/>
    <mergeCell ref="G70:H70"/>
    <mergeCell ref="I70:J70"/>
    <mergeCell ref="K70:L70"/>
    <mergeCell ref="M70:N70"/>
    <mergeCell ref="O71:P71"/>
    <mergeCell ref="Q71:R71"/>
    <mergeCell ref="S71:T71"/>
    <mergeCell ref="U71:V71"/>
    <mergeCell ref="W71:X71"/>
    <mergeCell ref="Y71:Z71"/>
    <mergeCell ref="C71:D71"/>
    <mergeCell ref="E71:F71"/>
    <mergeCell ref="G71:H71"/>
    <mergeCell ref="I71:J71"/>
    <mergeCell ref="K71:L71"/>
    <mergeCell ref="M71:N71"/>
    <mergeCell ref="C72:D73"/>
    <mergeCell ref="E72:F72"/>
    <mergeCell ref="G72:H73"/>
    <mergeCell ref="I72:J72"/>
    <mergeCell ref="K72:L73"/>
    <mergeCell ref="M72:N72"/>
    <mergeCell ref="E73:F73"/>
    <mergeCell ref="I73:J73"/>
    <mergeCell ref="M73:N73"/>
    <mergeCell ref="O72:P73"/>
    <mergeCell ref="Q72:R72"/>
    <mergeCell ref="S72:T73"/>
    <mergeCell ref="U72:V72"/>
    <mergeCell ref="W72:X73"/>
    <mergeCell ref="Y72:Z72"/>
    <mergeCell ref="Q73:R73"/>
    <mergeCell ref="U73:V73"/>
    <mergeCell ref="Y73:Z73"/>
    <mergeCell ref="O74:P74"/>
    <mergeCell ref="Q74:R74"/>
    <mergeCell ref="S74:T74"/>
    <mergeCell ref="U74:V74"/>
    <mergeCell ref="W74:X74"/>
    <mergeCell ref="Y74:Z74"/>
    <mergeCell ref="C74:D74"/>
    <mergeCell ref="E74:F74"/>
    <mergeCell ref="G74:H74"/>
    <mergeCell ref="I74:J74"/>
    <mergeCell ref="K74:L74"/>
    <mergeCell ref="M74:N74"/>
    <mergeCell ref="O75:P75"/>
    <mergeCell ref="Q75:R75"/>
    <mergeCell ref="S75:T75"/>
    <mergeCell ref="U75:V75"/>
    <mergeCell ref="W75:X75"/>
    <mergeCell ref="Y75:Z75"/>
    <mergeCell ref="C75:D75"/>
    <mergeCell ref="E75:F75"/>
    <mergeCell ref="G75:H75"/>
    <mergeCell ref="I75:J75"/>
    <mergeCell ref="K75:L75"/>
    <mergeCell ref="M75:N75"/>
    <mergeCell ref="C76:D77"/>
    <mergeCell ref="E76:F76"/>
    <mergeCell ref="G76:H77"/>
    <mergeCell ref="I76:J76"/>
    <mergeCell ref="K76:L77"/>
    <mergeCell ref="M76:N76"/>
    <mergeCell ref="E77:F77"/>
    <mergeCell ref="I77:J77"/>
    <mergeCell ref="M77:N77"/>
    <mergeCell ref="O76:P77"/>
    <mergeCell ref="Q76:R76"/>
    <mergeCell ref="S76:T77"/>
    <mergeCell ref="U76:V76"/>
    <mergeCell ref="W76:X77"/>
    <mergeCell ref="Y76:Z76"/>
    <mergeCell ref="Q77:R77"/>
    <mergeCell ref="U77:V77"/>
    <mergeCell ref="Y77:Z77"/>
    <mergeCell ref="Y79:Z79"/>
    <mergeCell ref="C79:D79"/>
    <mergeCell ref="E79:F79"/>
    <mergeCell ref="G79:H79"/>
    <mergeCell ref="I79:J79"/>
    <mergeCell ref="K79:L79"/>
    <mergeCell ref="M79:N79"/>
    <mergeCell ref="O78:P78"/>
    <mergeCell ref="Q78:R78"/>
    <mergeCell ref="S78:T78"/>
    <mergeCell ref="U78:V78"/>
    <mergeCell ref="W78:X78"/>
    <mergeCell ref="Y78:Z78"/>
    <mergeCell ref="C78:D78"/>
    <mergeCell ref="E78:F78"/>
    <mergeCell ref="G78:H78"/>
    <mergeCell ref="I78:J78"/>
    <mergeCell ref="K78:L78"/>
    <mergeCell ref="M78:N78"/>
    <mergeCell ref="M80:N80"/>
    <mergeCell ref="O79:P79"/>
    <mergeCell ref="Q79:R79"/>
    <mergeCell ref="S79:T79"/>
    <mergeCell ref="O80:P81"/>
    <mergeCell ref="Q80:R80"/>
    <mergeCell ref="U79:V79"/>
    <mergeCell ref="W79:X79"/>
    <mergeCell ref="W80:X81"/>
    <mergeCell ref="Y80:Z80"/>
    <mergeCell ref="E81:F81"/>
    <mergeCell ref="I81:J81"/>
    <mergeCell ref="M81:N81"/>
    <mergeCell ref="Q81:R81"/>
    <mergeCell ref="Y81:Z81"/>
    <mergeCell ref="Y82:Z82"/>
    <mergeCell ref="C83:D83"/>
    <mergeCell ref="E83:F83"/>
    <mergeCell ref="G83:H83"/>
    <mergeCell ref="I83:J83"/>
    <mergeCell ref="K83:L83"/>
    <mergeCell ref="M83:N83"/>
    <mergeCell ref="C82:D82"/>
    <mergeCell ref="E82:F82"/>
    <mergeCell ref="G82:H82"/>
    <mergeCell ref="I82:J82"/>
    <mergeCell ref="K82:L82"/>
    <mergeCell ref="M82:N82"/>
    <mergeCell ref="C80:D81"/>
    <mergeCell ref="E80:F80"/>
    <mergeCell ref="G80:H81"/>
    <mergeCell ref="I80:J80"/>
    <mergeCell ref="K80:L81"/>
    <mergeCell ref="C84:D85"/>
    <mergeCell ref="E84:F84"/>
    <mergeCell ref="G84:H85"/>
    <mergeCell ref="I84:J84"/>
    <mergeCell ref="O84:P85"/>
    <mergeCell ref="Q84:R84"/>
    <mergeCell ref="O82:P82"/>
    <mergeCell ref="Q82:R82"/>
    <mergeCell ref="W82:X82"/>
    <mergeCell ref="W84:X85"/>
    <mergeCell ref="Y84:Z84"/>
    <mergeCell ref="E85:F85"/>
    <mergeCell ref="I85:J85"/>
    <mergeCell ref="Q85:R85"/>
    <mergeCell ref="Y85:Z85"/>
    <mergeCell ref="O83:P83"/>
    <mergeCell ref="Q83:R83"/>
    <mergeCell ref="W83:X83"/>
    <mergeCell ref="Y83:Z83"/>
    <mergeCell ref="W86:X86"/>
    <mergeCell ref="Y86:Z86"/>
    <mergeCell ref="C87:D87"/>
    <mergeCell ref="E87:F87"/>
    <mergeCell ref="G87:H87"/>
    <mergeCell ref="I87:J87"/>
    <mergeCell ref="O87:P87"/>
    <mergeCell ref="Q87:R87"/>
    <mergeCell ref="W87:X87"/>
    <mergeCell ref="Y87:Z87"/>
    <mergeCell ref="C86:D86"/>
    <mergeCell ref="E86:F86"/>
    <mergeCell ref="G86:H86"/>
    <mergeCell ref="I86:J86"/>
    <mergeCell ref="O86:P86"/>
    <mergeCell ref="Q86:R86"/>
  </mergeCells>
  <phoneticPr fontId="6" type="noConversion"/>
  <printOptions horizontalCentered="1" gridLines="1"/>
  <pageMargins left="0.7" right="0.7" top="0.75" bottom="0.75" header="0.511811023622047" footer="0.511811023622047"/>
  <pageSetup paperSize="9" pageOrder="overThenDown" orientation="portrait" horizontalDpi="300" verticalDpi="300"/>
  <rowBreaks count="2" manualBreakCount="2">
    <brk id="35" max="16383" man="1"/>
    <brk id="63" max="16383" man="1"/>
  </rowBreaks>
  <colBreaks count="1" manualBreakCount="1">
    <brk id="2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6B04-8123-43B5-817F-B2CC98A4E32D}">
  <sheetPr>
    <tabColor theme="9" tint="0.39997558519241921"/>
  </sheetPr>
  <dimension ref="B2:AP88"/>
  <sheetViews>
    <sheetView topLeftCell="A57" zoomScaleNormal="100" zoomScalePageLayoutView="60" workbookViewId="0">
      <selection activeCell="O69" sqref="O69:P70"/>
    </sheetView>
  </sheetViews>
  <sheetFormatPr defaultColWidth="8.6640625" defaultRowHeight="14.25"/>
  <cols>
    <col min="1" max="1" width="2" style="74" customWidth="1"/>
    <col min="2" max="2" width="6.08203125" style="74" customWidth="1"/>
    <col min="3" max="42" width="3.1640625" style="74" customWidth="1"/>
    <col min="43" max="16384" width="8.6640625" style="74"/>
  </cols>
  <sheetData>
    <row r="2" spans="2:42" ht="32.25">
      <c r="B2" s="301" t="s">
        <v>15857</v>
      </c>
      <c r="C2" s="302" t="s">
        <v>15858</v>
      </c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 t="s">
        <v>15859</v>
      </c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</row>
    <row r="3" spans="2:42" ht="25.5">
      <c r="B3" s="301"/>
      <c r="C3" s="297" t="s">
        <v>15860</v>
      </c>
      <c r="D3" s="297"/>
      <c r="E3" s="297"/>
      <c r="F3" s="297"/>
      <c r="G3" s="297"/>
      <c r="H3" s="297"/>
      <c r="I3" s="297"/>
      <c r="J3" s="297"/>
      <c r="K3" s="297" t="s">
        <v>15861</v>
      </c>
      <c r="L3" s="297"/>
      <c r="M3" s="297"/>
      <c r="N3" s="297"/>
      <c r="O3" s="297"/>
      <c r="P3" s="297"/>
      <c r="Q3" s="297"/>
      <c r="R3" s="297"/>
      <c r="S3" s="297" t="s">
        <v>15862</v>
      </c>
      <c r="T3" s="297"/>
      <c r="U3" s="297"/>
      <c r="V3" s="297"/>
      <c r="W3" s="297"/>
      <c r="X3" s="297"/>
      <c r="Y3" s="297"/>
      <c r="Z3" s="297"/>
      <c r="AA3" s="297" t="s">
        <v>15863</v>
      </c>
      <c r="AB3" s="297"/>
      <c r="AC3" s="297"/>
      <c r="AD3" s="297"/>
      <c r="AE3" s="297"/>
      <c r="AF3" s="297"/>
      <c r="AG3" s="297"/>
      <c r="AH3" s="297"/>
      <c r="AI3" s="297" t="s">
        <v>15864</v>
      </c>
      <c r="AJ3" s="297"/>
      <c r="AK3" s="297"/>
      <c r="AL3" s="297"/>
      <c r="AM3" s="297"/>
      <c r="AN3" s="297"/>
      <c r="AO3" s="297"/>
      <c r="AP3" s="297"/>
    </row>
    <row r="4" spans="2:42" ht="16.5">
      <c r="B4" s="301"/>
      <c r="C4" s="299" t="s">
        <v>39</v>
      </c>
      <c r="D4" s="299"/>
      <c r="E4" s="299"/>
      <c r="F4" s="299"/>
      <c r="G4" s="300" t="s">
        <v>15865</v>
      </c>
      <c r="H4" s="300"/>
      <c r="I4" s="300"/>
      <c r="J4" s="300"/>
      <c r="K4" s="299" t="s">
        <v>39</v>
      </c>
      <c r="L4" s="299"/>
      <c r="M4" s="299"/>
      <c r="N4" s="299"/>
      <c r="O4" s="300" t="s">
        <v>15865</v>
      </c>
      <c r="P4" s="300"/>
      <c r="Q4" s="300"/>
      <c r="R4" s="300"/>
      <c r="S4" s="299" t="s">
        <v>39</v>
      </c>
      <c r="T4" s="299"/>
      <c r="U4" s="299"/>
      <c r="V4" s="299"/>
      <c r="W4" s="300" t="s">
        <v>15865</v>
      </c>
      <c r="X4" s="300"/>
      <c r="Y4" s="300"/>
      <c r="Z4" s="300"/>
      <c r="AA4" s="299" t="s">
        <v>39</v>
      </c>
      <c r="AB4" s="299"/>
      <c r="AC4" s="299"/>
      <c r="AD4" s="299"/>
      <c r="AE4" s="300" t="s">
        <v>15865</v>
      </c>
      <c r="AF4" s="300"/>
      <c r="AG4" s="300"/>
      <c r="AH4" s="300"/>
      <c r="AI4" s="299" t="s">
        <v>39</v>
      </c>
      <c r="AJ4" s="299"/>
      <c r="AK4" s="299"/>
      <c r="AL4" s="299"/>
      <c r="AM4" s="300" t="s">
        <v>15865</v>
      </c>
      <c r="AN4" s="300"/>
      <c r="AO4" s="300"/>
      <c r="AP4" s="300"/>
    </row>
    <row r="5" spans="2:42" ht="27.75">
      <c r="B5" s="297" t="s">
        <v>15686</v>
      </c>
      <c r="C5" s="280" t="s">
        <v>11938</v>
      </c>
      <c r="D5" s="280"/>
      <c r="E5" s="276" t="s">
        <v>13028</v>
      </c>
      <c r="F5" s="276"/>
      <c r="G5" s="296" t="s">
        <v>11938</v>
      </c>
      <c r="H5" s="296"/>
      <c r="I5" s="279" t="s">
        <v>15363</v>
      </c>
      <c r="J5" s="279"/>
      <c r="K5" s="280" t="s">
        <v>10636</v>
      </c>
      <c r="L5" s="280"/>
      <c r="M5" s="276" t="s">
        <v>15780</v>
      </c>
      <c r="N5" s="276"/>
      <c r="O5" s="296" t="s">
        <v>10636</v>
      </c>
      <c r="P5" s="296"/>
      <c r="Q5" s="279" t="s">
        <v>15781</v>
      </c>
      <c r="R5" s="279"/>
      <c r="S5" s="280" t="s">
        <v>10623</v>
      </c>
      <c r="T5" s="280"/>
      <c r="U5" s="276" t="s">
        <v>10625</v>
      </c>
      <c r="V5" s="276"/>
      <c r="W5" s="296" t="s">
        <v>10623</v>
      </c>
      <c r="X5" s="296"/>
      <c r="Y5" s="279" t="s">
        <v>10870</v>
      </c>
      <c r="Z5" s="279"/>
      <c r="AA5" s="280" t="s">
        <v>2898</v>
      </c>
      <c r="AB5" s="280"/>
      <c r="AC5" s="276" t="s">
        <v>2900</v>
      </c>
      <c r="AD5" s="276"/>
      <c r="AE5" s="296" t="s">
        <v>2898</v>
      </c>
      <c r="AF5" s="296"/>
      <c r="AG5" s="279" t="s">
        <v>3135</v>
      </c>
      <c r="AH5" s="279"/>
      <c r="AI5" s="280" t="s">
        <v>11293</v>
      </c>
      <c r="AJ5" s="280"/>
      <c r="AK5" s="276" t="s">
        <v>11295</v>
      </c>
      <c r="AL5" s="276"/>
      <c r="AM5" s="296" t="s">
        <v>11293</v>
      </c>
      <c r="AN5" s="296"/>
      <c r="AO5" s="279" t="s">
        <v>11343</v>
      </c>
      <c r="AP5" s="279"/>
    </row>
    <row r="6" spans="2:42" ht="30">
      <c r="B6" s="297"/>
      <c r="C6" s="280"/>
      <c r="D6" s="280"/>
      <c r="E6" s="277" t="s">
        <v>13028</v>
      </c>
      <c r="F6" s="277"/>
      <c r="G6" s="296"/>
      <c r="H6" s="296"/>
      <c r="I6" s="278" t="s">
        <v>15363</v>
      </c>
      <c r="J6" s="278"/>
      <c r="K6" s="280"/>
      <c r="L6" s="280"/>
      <c r="M6" s="277" t="s">
        <v>12619</v>
      </c>
      <c r="N6" s="277"/>
      <c r="O6" s="296"/>
      <c r="P6" s="296"/>
      <c r="Q6" s="278" t="s">
        <v>15351</v>
      </c>
      <c r="R6" s="278"/>
      <c r="S6" s="280"/>
      <c r="T6" s="280"/>
      <c r="U6" s="277" t="s">
        <v>10625</v>
      </c>
      <c r="V6" s="277"/>
      <c r="W6" s="296"/>
      <c r="X6" s="296"/>
      <c r="Y6" s="278" t="s">
        <v>10870</v>
      </c>
      <c r="Z6" s="278"/>
      <c r="AA6" s="280"/>
      <c r="AB6" s="280"/>
      <c r="AC6" s="277" t="s">
        <v>2900</v>
      </c>
      <c r="AD6" s="277"/>
      <c r="AE6" s="296"/>
      <c r="AF6" s="296"/>
      <c r="AG6" s="278" t="s">
        <v>3135</v>
      </c>
      <c r="AH6" s="278"/>
      <c r="AI6" s="280"/>
      <c r="AJ6" s="280"/>
      <c r="AK6" s="277" t="s">
        <v>11295</v>
      </c>
      <c r="AL6" s="277"/>
      <c r="AM6" s="296"/>
      <c r="AN6" s="296"/>
      <c r="AO6" s="278" t="s">
        <v>11343</v>
      </c>
      <c r="AP6" s="278"/>
    </row>
    <row r="7" spans="2:42" ht="25.5">
      <c r="B7" s="297"/>
      <c r="C7" s="272" t="s">
        <v>15686</v>
      </c>
      <c r="D7" s="272"/>
      <c r="E7" s="273" t="s">
        <v>13028</v>
      </c>
      <c r="F7" s="273"/>
      <c r="G7" s="275" t="s">
        <v>15687</v>
      </c>
      <c r="H7" s="275"/>
      <c r="I7" s="274" t="s">
        <v>15363</v>
      </c>
      <c r="J7" s="274"/>
      <c r="K7" s="272" t="s">
        <v>15787</v>
      </c>
      <c r="L7" s="272"/>
      <c r="M7" s="273" t="s">
        <v>15345</v>
      </c>
      <c r="N7" s="273"/>
      <c r="O7" s="275" t="s">
        <v>15788</v>
      </c>
      <c r="P7" s="275"/>
      <c r="Q7" s="274" t="s">
        <v>15352</v>
      </c>
      <c r="R7" s="274"/>
      <c r="S7" s="272" t="s">
        <v>15744</v>
      </c>
      <c r="T7" s="272"/>
      <c r="U7" s="273" t="s">
        <v>10625</v>
      </c>
      <c r="V7" s="273"/>
      <c r="W7" s="275" t="s">
        <v>15745</v>
      </c>
      <c r="X7" s="275"/>
      <c r="Y7" s="274" t="s">
        <v>10870</v>
      </c>
      <c r="Z7" s="274"/>
      <c r="AA7" s="272" t="s">
        <v>15759</v>
      </c>
      <c r="AB7" s="272"/>
      <c r="AC7" s="273" t="s">
        <v>2900</v>
      </c>
      <c r="AD7" s="273"/>
      <c r="AE7" s="275" t="s">
        <v>15760</v>
      </c>
      <c r="AF7" s="275"/>
      <c r="AG7" s="274" t="s">
        <v>3135</v>
      </c>
      <c r="AH7" s="274"/>
      <c r="AI7" s="272" t="s">
        <v>15770</v>
      </c>
      <c r="AJ7" s="272"/>
      <c r="AK7" s="273" t="s">
        <v>11295</v>
      </c>
      <c r="AL7" s="273"/>
      <c r="AM7" s="275" t="s">
        <v>15771</v>
      </c>
      <c r="AN7" s="275"/>
      <c r="AO7" s="274" t="s">
        <v>11343</v>
      </c>
      <c r="AP7" s="274"/>
    </row>
    <row r="8" spans="2:42" ht="25.5">
      <c r="B8" s="297"/>
      <c r="C8" s="268" t="s">
        <v>8705</v>
      </c>
      <c r="D8" s="268"/>
      <c r="E8" s="269" t="s">
        <v>15361</v>
      </c>
      <c r="F8" s="269"/>
      <c r="G8" s="270" t="s">
        <v>10942</v>
      </c>
      <c r="H8" s="270"/>
      <c r="I8" s="271" t="s">
        <v>15365</v>
      </c>
      <c r="J8" s="271"/>
      <c r="K8" s="268" t="s">
        <v>11105</v>
      </c>
      <c r="L8" s="268"/>
      <c r="M8" s="269" t="s">
        <v>15346</v>
      </c>
      <c r="N8" s="269"/>
      <c r="O8" s="270" t="s">
        <v>3183</v>
      </c>
      <c r="P8" s="270"/>
      <c r="Q8" s="271" t="s">
        <v>15353</v>
      </c>
      <c r="R8" s="271"/>
      <c r="S8" s="268" t="s">
        <v>10684</v>
      </c>
      <c r="T8" s="268"/>
      <c r="U8" s="269" t="s">
        <v>15297</v>
      </c>
      <c r="V8" s="269"/>
      <c r="W8" s="270" t="s">
        <v>10940</v>
      </c>
      <c r="X8" s="270"/>
      <c r="Y8" s="271" t="s">
        <v>15300</v>
      </c>
      <c r="Z8" s="271"/>
      <c r="AA8" s="268" t="s">
        <v>2956</v>
      </c>
      <c r="AB8" s="268"/>
      <c r="AC8" s="269" t="s">
        <v>15220</v>
      </c>
      <c r="AD8" s="269"/>
      <c r="AE8" s="270" t="s">
        <v>3192</v>
      </c>
      <c r="AF8" s="270"/>
      <c r="AG8" s="271" t="s">
        <v>15223</v>
      </c>
      <c r="AH8" s="271"/>
      <c r="AI8" s="268" t="s">
        <v>4210</v>
      </c>
      <c r="AJ8" s="268"/>
      <c r="AK8" s="269" t="s">
        <v>15311</v>
      </c>
      <c r="AL8" s="269"/>
      <c r="AM8" s="270" t="s">
        <v>11376</v>
      </c>
      <c r="AN8" s="270"/>
      <c r="AO8" s="271" t="s">
        <v>15314</v>
      </c>
      <c r="AP8" s="271"/>
    </row>
    <row r="9" spans="2:42" ht="27.75">
      <c r="B9" s="297" t="s">
        <v>15729</v>
      </c>
      <c r="C9" s="280" t="s">
        <v>9134</v>
      </c>
      <c r="D9" s="280"/>
      <c r="E9" s="276" t="s">
        <v>9136</v>
      </c>
      <c r="F9" s="276"/>
      <c r="G9" s="296" t="s">
        <v>9134</v>
      </c>
      <c r="H9" s="296"/>
      <c r="I9" s="279" t="s">
        <v>15728</v>
      </c>
      <c r="J9" s="279"/>
      <c r="K9" s="280" t="s">
        <v>2913</v>
      </c>
      <c r="L9" s="280"/>
      <c r="M9" s="276" t="s">
        <v>15840</v>
      </c>
      <c r="N9" s="276"/>
      <c r="O9" s="296" t="s">
        <v>2913</v>
      </c>
      <c r="P9" s="296"/>
      <c r="Q9" s="279" t="s">
        <v>15841</v>
      </c>
      <c r="R9" s="279"/>
      <c r="S9" s="280"/>
      <c r="T9" s="280"/>
      <c r="U9" s="276"/>
      <c r="V9" s="276"/>
      <c r="W9" s="296"/>
      <c r="X9" s="296"/>
      <c r="Y9" s="279"/>
      <c r="Z9" s="279"/>
      <c r="AA9" s="280"/>
      <c r="AB9" s="280"/>
      <c r="AC9" s="276"/>
      <c r="AD9" s="276"/>
      <c r="AE9" s="296"/>
      <c r="AF9" s="296"/>
      <c r="AG9" s="279"/>
      <c r="AH9" s="279"/>
      <c r="AI9" s="280"/>
      <c r="AJ9" s="280"/>
      <c r="AK9" s="276"/>
      <c r="AL9" s="276"/>
      <c r="AM9" s="296"/>
      <c r="AN9" s="296"/>
      <c r="AO9" s="279"/>
      <c r="AP9" s="279"/>
    </row>
    <row r="10" spans="2:42" ht="30">
      <c r="B10" s="297"/>
      <c r="C10" s="280"/>
      <c r="D10" s="280"/>
      <c r="E10" s="277" t="s">
        <v>9136</v>
      </c>
      <c r="F10" s="277"/>
      <c r="G10" s="296"/>
      <c r="H10" s="296"/>
      <c r="I10" s="278" t="s">
        <v>15728</v>
      </c>
      <c r="J10" s="278"/>
      <c r="K10" s="280"/>
      <c r="L10" s="280"/>
      <c r="M10" s="277" t="s">
        <v>14681</v>
      </c>
      <c r="N10" s="277"/>
      <c r="O10" s="296"/>
      <c r="P10" s="296"/>
      <c r="Q10" s="278" t="s">
        <v>15844</v>
      </c>
      <c r="R10" s="278"/>
      <c r="S10" s="280"/>
      <c r="T10" s="280"/>
      <c r="U10" s="277"/>
      <c r="V10" s="277"/>
      <c r="W10" s="296"/>
      <c r="X10" s="296"/>
      <c r="Y10" s="278"/>
      <c r="Z10" s="278"/>
      <c r="AA10" s="280"/>
      <c r="AB10" s="280"/>
      <c r="AC10" s="277"/>
      <c r="AD10" s="277"/>
      <c r="AE10" s="296"/>
      <c r="AF10" s="296"/>
      <c r="AG10" s="278"/>
      <c r="AH10" s="278"/>
      <c r="AI10" s="280"/>
      <c r="AJ10" s="280"/>
      <c r="AK10" s="277"/>
      <c r="AL10" s="277"/>
      <c r="AM10" s="296"/>
      <c r="AN10" s="296"/>
      <c r="AO10" s="278"/>
      <c r="AP10" s="278"/>
    </row>
    <row r="11" spans="2:42" ht="25.5">
      <c r="B11" s="297"/>
      <c r="C11" s="272" t="s">
        <v>15729</v>
      </c>
      <c r="D11" s="272"/>
      <c r="E11" s="273" t="s">
        <v>9136</v>
      </c>
      <c r="F11" s="273"/>
      <c r="G11" s="275" t="s">
        <v>15730</v>
      </c>
      <c r="H11" s="275"/>
      <c r="I11" s="274" t="s">
        <v>15728</v>
      </c>
      <c r="J11" s="274"/>
      <c r="K11" s="272" t="s">
        <v>15845</v>
      </c>
      <c r="L11" s="272"/>
      <c r="M11" s="273" t="s">
        <v>15447</v>
      </c>
      <c r="N11" s="273"/>
      <c r="O11" s="275" t="s">
        <v>15846</v>
      </c>
      <c r="P11" s="275"/>
      <c r="Q11" s="274" t="s">
        <v>15847</v>
      </c>
      <c r="R11" s="274"/>
      <c r="S11" s="272"/>
      <c r="T11" s="272"/>
      <c r="U11" s="273"/>
      <c r="V11" s="273"/>
      <c r="W11" s="275"/>
      <c r="X11" s="275"/>
      <c r="Y11" s="274"/>
      <c r="Z11" s="274"/>
      <c r="AA11" s="272"/>
      <c r="AB11" s="272"/>
      <c r="AC11" s="273"/>
      <c r="AD11" s="273"/>
      <c r="AE11" s="275"/>
      <c r="AF11" s="275"/>
      <c r="AG11" s="274"/>
      <c r="AH11" s="274"/>
      <c r="AI11" s="272"/>
      <c r="AJ11" s="272"/>
      <c r="AK11" s="273"/>
      <c r="AL11" s="273"/>
      <c r="AM11" s="275"/>
      <c r="AN11" s="275"/>
      <c r="AO11" s="274"/>
      <c r="AP11" s="274"/>
    </row>
    <row r="12" spans="2:42" ht="25.5">
      <c r="B12" s="297"/>
      <c r="C12" s="268" t="s">
        <v>9189</v>
      </c>
      <c r="D12" s="268"/>
      <c r="E12" s="269" t="s">
        <v>15283</v>
      </c>
      <c r="F12" s="269"/>
      <c r="G12" s="270"/>
      <c r="H12" s="270"/>
      <c r="I12" s="271" t="s">
        <v>15731</v>
      </c>
      <c r="J12" s="271"/>
      <c r="K12" s="268" t="s">
        <v>12623</v>
      </c>
      <c r="L12" s="268"/>
      <c r="M12" s="269" t="s">
        <v>15448</v>
      </c>
      <c r="N12" s="269"/>
      <c r="O12" s="270"/>
      <c r="P12" s="270"/>
      <c r="Q12" s="271" t="s">
        <v>15448</v>
      </c>
      <c r="R12" s="271"/>
      <c r="S12" s="268"/>
      <c r="T12" s="268"/>
      <c r="U12" s="269"/>
      <c r="V12" s="269"/>
      <c r="W12" s="270"/>
      <c r="X12" s="270"/>
      <c r="Y12" s="271"/>
      <c r="Z12" s="271"/>
      <c r="AA12" s="268"/>
      <c r="AB12" s="268"/>
      <c r="AC12" s="269"/>
      <c r="AD12" s="269"/>
      <c r="AE12" s="270"/>
      <c r="AF12" s="270"/>
      <c r="AG12" s="271"/>
      <c r="AH12" s="271"/>
      <c r="AI12" s="268"/>
      <c r="AJ12" s="268"/>
      <c r="AK12" s="269"/>
      <c r="AL12" s="269"/>
      <c r="AM12" s="270"/>
      <c r="AN12" s="270"/>
      <c r="AO12" s="271"/>
      <c r="AP12" s="271"/>
    </row>
    <row r="13" spans="2:42" ht="27.75">
      <c r="B13" s="297" t="s">
        <v>15866</v>
      </c>
      <c r="C13" s="280" t="s">
        <v>11919</v>
      </c>
      <c r="D13" s="280"/>
      <c r="E13" s="276" t="s">
        <v>11921</v>
      </c>
      <c r="F13" s="276"/>
      <c r="G13" s="296" t="s">
        <v>11919</v>
      </c>
      <c r="H13" s="296"/>
      <c r="I13" s="279" t="s">
        <v>15324</v>
      </c>
      <c r="J13" s="279"/>
      <c r="K13" s="280" t="s">
        <v>14965</v>
      </c>
      <c r="L13" s="280"/>
      <c r="M13" s="276" t="s">
        <v>15850</v>
      </c>
      <c r="N13" s="276"/>
      <c r="O13" s="296" t="s">
        <v>14965</v>
      </c>
      <c r="P13" s="296"/>
      <c r="Q13" s="279" t="s">
        <v>15851</v>
      </c>
      <c r="R13" s="279"/>
      <c r="S13" s="280"/>
      <c r="T13" s="280"/>
      <c r="U13" s="276"/>
      <c r="V13" s="276"/>
      <c r="W13" s="296"/>
      <c r="X13" s="296"/>
      <c r="Y13" s="279"/>
      <c r="Z13" s="279"/>
      <c r="AA13" s="280"/>
      <c r="AB13" s="280"/>
      <c r="AC13" s="276"/>
      <c r="AD13" s="276"/>
      <c r="AE13" s="296"/>
      <c r="AF13" s="296"/>
      <c r="AG13" s="279"/>
      <c r="AH13" s="279"/>
      <c r="AI13" s="280"/>
      <c r="AJ13" s="280"/>
      <c r="AK13" s="276"/>
      <c r="AL13" s="276"/>
      <c r="AM13" s="296"/>
      <c r="AN13" s="296"/>
      <c r="AO13" s="279"/>
      <c r="AP13" s="279"/>
    </row>
    <row r="14" spans="2:42" ht="30">
      <c r="B14" s="297"/>
      <c r="C14" s="280"/>
      <c r="D14" s="280"/>
      <c r="E14" s="277" t="s">
        <v>11921</v>
      </c>
      <c r="F14" s="277"/>
      <c r="G14" s="296"/>
      <c r="H14" s="296"/>
      <c r="I14" s="278" t="s">
        <v>15324</v>
      </c>
      <c r="J14" s="278"/>
      <c r="K14" s="280"/>
      <c r="L14" s="280"/>
      <c r="M14" s="277" t="s">
        <v>14906</v>
      </c>
      <c r="N14" s="277"/>
      <c r="O14" s="296"/>
      <c r="P14" s="296"/>
      <c r="Q14" s="278" t="s">
        <v>15852</v>
      </c>
      <c r="R14" s="278"/>
      <c r="S14" s="280"/>
      <c r="T14" s="280"/>
      <c r="U14" s="277"/>
      <c r="V14" s="277"/>
      <c r="W14" s="296"/>
      <c r="X14" s="296"/>
      <c r="Y14" s="278"/>
      <c r="Z14" s="278"/>
      <c r="AA14" s="280"/>
      <c r="AB14" s="280"/>
      <c r="AC14" s="277"/>
      <c r="AD14" s="277"/>
      <c r="AE14" s="296"/>
      <c r="AF14" s="296"/>
      <c r="AG14" s="278"/>
      <c r="AH14" s="278"/>
      <c r="AI14" s="280"/>
      <c r="AJ14" s="280"/>
      <c r="AK14" s="277"/>
      <c r="AL14" s="277"/>
      <c r="AM14" s="296"/>
      <c r="AN14" s="296"/>
      <c r="AO14" s="278"/>
      <c r="AP14" s="278"/>
    </row>
    <row r="15" spans="2:42" ht="25.5">
      <c r="B15" s="297"/>
      <c r="C15" s="272" t="s">
        <v>15732</v>
      </c>
      <c r="D15" s="272"/>
      <c r="E15" s="273" t="s">
        <v>15321</v>
      </c>
      <c r="F15" s="273"/>
      <c r="G15" s="275" t="s">
        <v>15733</v>
      </c>
      <c r="H15" s="275"/>
      <c r="I15" s="274" t="s">
        <v>15326</v>
      </c>
      <c r="J15" s="274"/>
      <c r="K15" s="272" t="s">
        <v>15853</v>
      </c>
      <c r="L15" s="272"/>
      <c r="M15" s="273" t="s">
        <v>15511</v>
      </c>
      <c r="N15" s="273"/>
      <c r="O15" s="275" t="s">
        <v>15854</v>
      </c>
      <c r="P15" s="275"/>
      <c r="Q15" s="274" t="s">
        <v>15855</v>
      </c>
      <c r="R15" s="274"/>
      <c r="S15" s="272"/>
      <c r="T15" s="272"/>
      <c r="U15" s="273"/>
      <c r="V15" s="273"/>
      <c r="W15" s="275"/>
      <c r="X15" s="275"/>
      <c r="Y15" s="274"/>
      <c r="Z15" s="274"/>
      <c r="AA15" s="272"/>
      <c r="AB15" s="272"/>
      <c r="AC15" s="273"/>
      <c r="AD15" s="273"/>
      <c r="AE15" s="275"/>
      <c r="AF15" s="275"/>
      <c r="AG15" s="274"/>
      <c r="AH15" s="274"/>
      <c r="AI15" s="272"/>
      <c r="AJ15" s="272"/>
      <c r="AK15" s="273"/>
      <c r="AL15" s="273"/>
      <c r="AM15" s="275"/>
      <c r="AN15" s="275"/>
      <c r="AO15" s="274"/>
      <c r="AP15" s="274"/>
    </row>
    <row r="16" spans="2:42" ht="25.5">
      <c r="B16" s="297"/>
      <c r="C16" s="268" t="s">
        <v>6844</v>
      </c>
      <c r="D16" s="268"/>
      <c r="E16" s="269" t="s">
        <v>15322</v>
      </c>
      <c r="F16" s="269"/>
      <c r="G16" s="270" t="s">
        <v>15734</v>
      </c>
      <c r="H16" s="270"/>
      <c r="I16" s="271" t="s">
        <v>15327</v>
      </c>
      <c r="J16" s="271"/>
      <c r="K16" s="268" t="s">
        <v>12121</v>
      </c>
      <c r="L16" s="268"/>
      <c r="M16" s="269" t="s">
        <v>15512</v>
      </c>
      <c r="N16" s="269"/>
      <c r="O16" s="270" t="s">
        <v>15856</v>
      </c>
      <c r="P16" s="270"/>
      <c r="Q16" s="271" t="s">
        <v>15512</v>
      </c>
      <c r="R16" s="271"/>
      <c r="S16" s="268"/>
      <c r="T16" s="268"/>
      <c r="U16" s="269"/>
      <c r="V16" s="269"/>
      <c r="W16" s="270"/>
      <c r="X16" s="270"/>
      <c r="Y16" s="271"/>
      <c r="Z16" s="271"/>
      <c r="AA16" s="268"/>
      <c r="AB16" s="268"/>
      <c r="AC16" s="269"/>
      <c r="AD16" s="269"/>
      <c r="AE16" s="270"/>
      <c r="AF16" s="270"/>
      <c r="AG16" s="271"/>
      <c r="AH16" s="271"/>
      <c r="AI16" s="268"/>
      <c r="AJ16" s="268"/>
      <c r="AK16" s="269"/>
      <c r="AL16" s="269"/>
      <c r="AM16" s="270"/>
      <c r="AN16" s="270"/>
      <c r="AO16" s="271"/>
      <c r="AP16" s="271"/>
    </row>
    <row r="17" spans="2:42" ht="27.75">
      <c r="B17" s="297" t="s">
        <v>15726</v>
      </c>
      <c r="C17" s="280" t="s">
        <v>2690</v>
      </c>
      <c r="D17" s="280"/>
      <c r="E17" s="276" t="s">
        <v>2692</v>
      </c>
      <c r="F17" s="276"/>
      <c r="G17" s="296" t="s">
        <v>2690</v>
      </c>
      <c r="H17" s="296"/>
      <c r="I17" s="279" t="s">
        <v>15216</v>
      </c>
      <c r="J17" s="279"/>
      <c r="K17" s="280"/>
      <c r="L17" s="280"/>
      <c r="M17" s="276"/>
      <c r="N17" s="276"/>
      <c r="O17" s="296"/>
      <c r="P17" s="296"/>
      <c r="Q17" s="279"/>
      <c r="R17" s="279"/>
      <c r="S17" s="280"/>
      <c r="T17" s="280"/>
      <c r="U17" s="276"/>
      <c r="V17" s="276"/>
      <c r="W17" s="296"/>
      <c r="X17" s="296"/>
      <c r="Y17" s="279"/>
      <c r="Z17" s="279"/>
      <c r="AA17" s="280"/>
      <c r="AB17" s="280"/>
      <c r="AC17" s="276"/>
      <c r="AD17" s="276"/>
      <c r="AE17" s="296"/>
      <c r="AF17" s="296"/>
      <c r="AG17" s="279"/>
      <c r="AH17" s="279"/>
      <c r="AI17" s="280"/>
      <c r="AJ17" s="280"/>
      <c r="AK17" s="276"/>
      <c r="AL17" s="276"/>
      <c r="AM17" s="296"/>
      <c r="AN17" s="296"/>
      <c r="AO17" s="279"/>
      <c r="AP17" s="279"/>
    </row>
    <row r="18" spans="2:42" ht="30">
      <c r="B18" s="297"/>
      <c r="C18" s="280"/>
      <c r="D18" s="280"/>
      <c r="E18" s="277" t="s">
        <v>2692</v>
      </c>
      <c r="F18" s="277"/>
      <c r="G18" s="296"/>
      <c r="H18" s="296"/>
      <c r="I18" s="278" t="s">
        <v>15216</v>
      </c>
      <c r="J18" s="278"/>
      <c r="K18" s="280"/>
      <c r="L18" s="280"/>
      <c r="M18" s="277"/>
      <c r="N18" s="277"/>
      <c r="O18" s="296"/>
      <c r="P18" s="296"/>
      <c r="Q18" s="278"/>
      <c r="R18" s="278"/>
      <c r="S18" s="280"/>
      <c r="T18" s="280"/>
      <c r="U18" s="277"/>
      <c r="V18" s="277"/>
      <c r="W18" s="296"/>
      <c r="X18" s="296"/>
      <c r="Y18" s="278"/>
      <c r="Z18" s="278"/>
      <c r="AA18" s="280"/>
      <c r="AB18" s="280"/>
      <c r="AC18" s="277"/>
      <c r="AD18" s="277"/>
      <c r="AE18" s="296"/>
      <c r="AF18" s="296"/>
      <c r="AG18" s="278"/>
      <c r="AH18" s="278"/>
      <c r="AI18" s="280"/>
      <c r="AJ18" s="280"/>
      <c r="AK18" s="277"/>
      <c r="AL18" s="277"/>
      <c r="AM18" s="296"/>
      <c r="AN18" s="296"/>
      <c r="AO18" s="278"/>
      <c r="AP18" s="278"/>
    </row>
    <row r="19" spans="2:42" ht="25.5">
      <c r="B19" s="297"/>
      <c r="C19" s="272" t="s">
        <v>15726</v>
      </c>
      <c r="D19" s="272"/>
      <c r="E19" s="273" t="s">
        <v>2692</v>
      </c>
      <c r="F19" s="273"/>
      <c r="G19" s="275" t="s">
        <v>15727</v>
      </c>
      <c r="H19" s="275"/>
      <c r="I19" s="274" t="s">
        <v>15216</v>
      </c>
      <c r="J19" s="274"/>
      <c r="K19" s="272"/>
      <c r="L19" s="272"/>
      <c r="M19" s="273"/>
      <c r="N19" s="273"/>
      <c r="O19" s="275"/>
      <c r="P19" s="275"/>
      <c r="Q19" s="274"/>
      <c r="R19" s="274"/>
      <c r="S19" s="272"/>
      <c r="T19" s="272"/>
      <c r="U19" s="273"/>
      <c r="V19" s="273"/>
      <c r="W19" s="275"/>
      <c r="X19" s="275"/>
      <c r="Y19" s="274"/>
      <c r="Z19" s="274"/>
      <c r="AA19" s="272"/>
      <c r="AB19" s="272"/>
      <c r="AC19" s="273"/>
      <c r="AD19" s="273"/>
      <c r="AE19" s="275"/>
      <c r="AF19" s="275"/>
      <c r="AG19" s="274"/>
      <c r="AH19" s="274"/>
      <c r="AI19" s="272"/>
      <c r="AJ19" s="272"/>
      <c r="AK19" s="273"/>
      <c r="AL19" s="273"/>
      <c r="AM19" s="275"/>
      <c r="AN19" s="275"/>
      <c r="AO19" s="274"/>
      <c r="AP19" s="274"/>
    </row>
    <row r="20" spans="2:42" ht="25.5">
      <c r="B20" s="297"/>
      <c r="C20" s="268" t="s">
        <v>2704</v>
      </c>
      <c r="D20" s="268"/>
      <c r="E20" s="269" t="s">
        <v>15214</v>
      </c>
      <c r="F20" s="269"/>
      <c r="G20" s="270" t="s">
        <v>4980</v>
      </c>
      <c r="H20" s="270"/>
      <c r="I20" s="271" t="s">
        <v>15218</v>
      </c>
      <c r="J20" s="271"/>
      <c r="K20" s="268"/>
      <c r="L20" s="268"/>
      <c r="M20" s="269"/>
      <c r="N20" s="269"/>
      <c r="O20" s="270"/>
      <c r="P20" s="270"/>
      <c r="Q20" s="271"/>
      <c r="R20" s="271"/>
      <c r="S20" s="268"/>
      <c r="T20" s="268"/>
      <c r="U20" s="269"/>
      <c r="V20" s="269"/>
      <c r="W20" s="270"/>
      <c r="X20" s="270"/>
      <c r="Y20" s="271"/>
      <c r="Z20" s="271"/>
      <c r="AA20" s="268"/>
      <c r="AB20" s="268"/>
      <c r="AC20" s="269"/>
      <c r="AD20" s="269"/>
      <c r="AE20" s="270"/>
      <c r="AF20" s="270"/>
      <c r="AG20" s="271"/>
      <c r="AH20" s="271"/>
      <c r="AI20" s="268"/>
      <c r="AJ20" s="268"/>
      <c r="AK20" s="269"/>
      <c r="AL20" s="269"/>
      <c r="AM20" s="270"/>
      <c r="AN20" s="270"/>
      <c r="AO20" s="271"/>
      <c r="AP20" s="271"/>
    </row>
    <row r="21" spans="2:42" ht="27.75">
      <c r="B21" s="297" t="s">
        <v>15719</v>
      </c>
      <c r="C21" s="280" t="s">
        <v>12275</v>
      </c>
      <c r="D21" s="280"/>
      <c r="E21" s="276" t="s">
        <v>14771</v>
      </c>
      <c r="F21" s="276"/>
      <c r="G21" s="296" t="s">
        <v>12275</v>
      </c>
      <c r="H21" s="296"/>
      <c r="I21" s="279" t="s">
        <v>15441</v>
      </c>
      <c r="J21" s="279"/>
      <c r="K21" s="280" t="s">
        <v>4540</v>
      </c>
      <c r="L21" s="280"/>
      <c r="M21" s="276" t="s">
        <v>15829</v>
      </c>
      <c r="N21" s="276"/>
      <c r="O21" s="296" t="s">
        <v>4540</v>
      </c>
      <c r="P21" s="296"/>
      <c r="Q21" s="279" t="s">
        <v>15830</v>
      </c>
      <c r="R21" s="279"/>
      <c r="S21" s="280"/>
      <c r="T21" s="280"/>
      <c r="U21" s="276"/>
      <c r="V21" s="276"/>
      <c r="W21" s="296"/>
      <c r="X21" s="296"/>
      <c r="Y21" s="279"/>
      <c r="Z21" s="279"/>
      <c r="AA21" s="280"/>
      <c r="AB21" s="280"/>
      <c r="AC21" s="276"/>
      <c r="AD21" s="276"/>
      <c r="AE21" s="296"/>
      <c r="AF21" s="296"/>
      <c r="AG21" s="279"/>
      <c r="AH21" s="279"/>
      <c r="AI21" s="280"/>
      <c r="AJ21" s="280"/>
      <c r="AK21" s="276"/>
      <c r="AL21" s="276"/>
      <c r="AM21" s="296"/>
      <c r="AN21" s="296"/>
      <c r="AO21" s="279"/>
      <c r="AP21" s="279"/>
    </row>
    <row r="22" spans="2:42" ht="30">
      <c r="B22" s="297"/>
      <c r="C22" s="280"/>
      <c r="D22" s="280"/>
      <c r="E22" s="277" t="s">
        <v>14771</v>
      </c>
      <c r="F22" s="277"/>
      <c r="G22" s="296"/>
      <c r="H22" s="296"/>
      <c r="I22" s="278" t="s">
        <v>15441</v>
      </c>
      <c r="J22" s="278"/>
      <c r="K22" s="280"/>
      <c r="L22" s="280"/>
      <c r="M22" s="277" t="s">
        <v>15376</v>
      </c>
      <c r="N22" s="277"/>
      <c r="O22" s="296"/>
      <c r="P22" s="296"/>
      <c r="Q22" s="278" t="s">
        <v>15385</v>
      </c>
      <c r="R22" s="278"/>
      <c r="S22" s="280"/>
      <c r="T22" s="280"/>
      <c r="U22" s="277"/>
      <c r="V22" s="277"/>
      <c r="W22" s="296"/>
      <c r="X22" s="296"/>
      <c r="Y22" s="278"/>
      <c r="Z22" s="278"/>
      <c r="AA22" s="280"/>
      <c r="AB22" s="280"/>
      <c r="AC22" s="277"/>
      <c r="AD22" s="277"/>
      <c r="AE22" s="296"/>
      <c r="AF22" s="296"/>
      <c r="AG22" s="278"/>
      <c r="AH22" s="278"/>
      <c r="AI22" s="280"/>
      <c r="AJ22" s="280"/>
      <c r="AK22" s="277"/>
      <c r="AL22" s="277"/>
      <c r="AM22" s="296"/>
      <c r="AN22" s="296"/>
      <c r="AO22" s="278"/>
      <c r="AP22" s="278"/>
    </row>
    <row r="23" spans="2:42" ht="25.5">
      <c r="B23" s="297"/>
      <c r="C23" s="272" t="s">
        <v>15719</v>
      </c>
      <c r="D23" s="272"/>
      <c r="E23" s="273" t="s">
        <v>14771</v>
      </c>
      <c r="F23" s="273"/>
      <c r="G23" s="275" t="s">
        <v>15720</v>
      </c>
      <c r="H23" s="275"/>
      <c r="I23" s="274" t="s">
        <v>15441</v>
      </c>
      <c r="J23" s="274"/>
      <c r="K23" s="272" t="s">
        <v>15834</v>
      </c>
      <c r="L23" s="272"/>
      <c r="M23" s="273" t="s">
        <v>15835</v>
      </c>
      <c r="N23" s="273"/>
      <c r="O23" s="275" t="s">
        <v>15836</v>
      </c>
      <c r="P23" s="275"/>
      <c r="Q23" s="274" t="s">
        <v>15386</v>
      </c>
      <c r="R23" s="274"/>
      <c r="S23" s="272"/>
      <c r="T23" s="272"/>
      <c r="U23" s="273"/>
      <c r="V23" s="273"/>
      <c r="W23" s="275"/>
      <c r="X23" s="275"/>
      <c r="Y23" s="274"/>
      <c r="Z23" s="274"/>
      <c r="AA23" s="272"/>
      <c r="AB23" s="272"/>
      <c r="AC23" s="273"/>
      <c r="AD23" s="273"/>
      <c r="AE23" s="275"/>
      <c r="AF23" s="275"/>
      <c r="AG23" s="274"/>
      <c r="AH23" s="274"/>
      <c r="AI23" s="272"/>
      <c r="AJ23" s="272"/>
      <c r="AK23" s="273"/>
      <c r="AL23" s="273"/>
      <c r="AM23" s="275"/>
      <c r="AN23" s="275"/>
      <c r="AO23" s="274"/>
      <c r="AP23" s="274"/>
    </row>
    <row r="24" spans="2:42" ht="25.5">
      <c r="B24" s="297"/>
      <c r="C24" s="268" t="s">
        <v>8697</v>
      </c>
      <c r="D24" s="268"/>
      <c r="E24" s="269" t="s">
        <v>15267</v>
      </c>
      <c r="F24" s="269"/>
      <c r="G24" s="270" t="s">
        <v>15725</v>
      </c>
      <c r="H24" s="270"/>
      <c r="I24" s="271" t="s">
        <v>15443</v>
      </c>
      <c r="J24" s="271"/>
      <c r="K24" s="268" t="s">
        <v>4669</v>
      </c>
      <c r="L24" s="268"/>
      <c r="M24" s="269" t="s">
        <v>15380</v>
      </c>
      <c r="N24" s="269"/>
      <c r="O24" s="270" t="s">
        <v>5720</v>
      </c>
      <c r="P24" s="270"/>
      <c r="Q24" s="271" t="s">
        <v>15387</v>
      </c>
      <c r="R24" s="271"/>
      <c r="S24" s="268"/>
      <c r="T24" s="268"/>
      <c r="U24" s="269"/>
      <c r="V24" s="269"/>
      <c r="W24" s="270"/>
      <c r="X24" s="270"/>
      <c r="Y24" s="271"/>
      <c r="Z24" s="271"/>
      <c r="AA24" s="268"/>
      <c r="AB24" s="268"/>
      <c r="AC24" s="269"/>
      <c r="AD24" s="269"/>
      <c r="AE24" s="270"/>
      <c r="AF24" s="270"/>
      <c r="AG24" s="271"/>
      <c r="AH24" s="271"/>
      <c r="AI24" s="268"/>
      <c r="AJ24" s="268"/>
      <c r="AK24" s="269"/>
      <c r="AL24" s="269"/>
      <c r="AM24" s="270"/>
      <c r="AN24" s="270"/>
      <c r="AO24" s="271"/>
      <c r="AP24" s="271"/>
    </row>
    <row r="25" spans="2:42" ht="27.75">
      <c r="B25" s="297" t="s">
        <v>15709</v>
      </c>
      <c r="C25" s="280" t="s">
        <v>7778</v>
      </c>
      <c r="D25" s="280"/>
      <c r="E25" s="276" t="s">
        <v>7780</v>
      </c>
      <c r="F25" s="276"/>
      <c r="G25" s="296" t="s">
        <v>7778</v>
      </c>
      <c r="H25" s="296"/>
      <c r="I25" s="279" t="s">
        <v>15706</v>
      </c>
      <c r="J25" s="279"/>
      <c r="K25" s="280"/>
      <c r="L25" s="280"/>
      <c r="M25" s="276"/>
      <c r="N25" s="276"/>
      <c r="O25" s="296"/>
      <c r="P25" s="296"/>
      <c r="Q25" s="279"/>
      <c r="R25" s="279"/>
      <c r="S25" s="280"/>
      <c r="T25" s="280"/>
      <c r="U25" s="276"/>
      <c r="V25" s="276"/>
      <c r="W25" s="296"/>
      <c r="X25" s="296"/>
      <c r="Y25" s="279"/>
      <c r="Z25" s="279"/>
      <c r="AA25" s="280"/>
      <c r="AB25" s="280"/>
      <c r="AC25" s="276"/>
      <c r="AD25" s="276"/>
      <c r="AE25" s="296"/>
      <c r="AF25" s="296"/>
      <c r="AG25" s="279"/>
      <c r="AH25" s="279"/>
      <c r="AI25" s="280"/>
      <c r="AJ25" s="280"/>
      <c r="AK25" s="276"/>
      <c r="AL25" s="276"/>
      <c r="AM25" s="296"/>
      <c r="AN25" s="296"/>
      <c r="AO25" s="279"/>
      <c r="AP25" s="279"/>
    </row>
    <row r="26" spans="2:42" ht="30">
      <c r="B26" s="297"/>
      <c r="C26" s="280"/>
      <c r="D26" s="280"/>
      <c r="E26" s="277" t="s">
        <v>7780</v>
      </c>
      <c r="F26" s="277"/>
      <c r="G26" s="296"/>
      <c r="H26" s="296"/>
      <c r="I26" s="278" t="s">
        <v>15706</v>
      </c>
      <c r="J26" s="278"/>
      <c r="K26" s="280"/>
      <c r="L26" s="280"/>
      <c r="M26" s="277"/>
      <c r="N26" s="277"/>
      <c r="O26" s="296"/>
      <c r="P26" s="296"/>
      <c r="Q26" s="278"/>
      <c r="R26" s="278"/>
      <c r="S26" s="280"/>
      <c r="T26" s="280"/>
      <c r="U26" s="277"/>
      <c r="V26" s="277"/>
      <c r="W26" s="296"/>
      <c r="X26" s="296"/>
      <c r="Y26" s="278"/>
      <c r="Z26" s="278"/>
      <c r="AA26" s="280"/>
      <c r="AB26" s="280"/>
      <c r="AC26" s="277"/>
      <c r="AD26" s="277"/>
      <c r="AE26" s="296"/>
      <c r="AF26" s="296"/>
      <c r="AG26" s="278"/>
      <c r="AH26" s="278"/>
      <c r="AI26" s="280"/>
      <c r="AJ26" s="280"/>
      <c r="AK26" s="277"/>
      <c r="AL26" s="277"/>
      <c r="AM26" s="296"/>
      <c r="AN26" s="296"/>
      <c r="AO26" s="278"/>
      <c r="AP26" s="278"/>
    </row>
    <row r="27" spans="2:42" ht="25.5">
      <c r="B27" s="297"/>
      <c r="C27" s="272" t="s">
        <v>15709</v>
      </c>
      <c r="D27" s="272"/>
      <c r="E27" s="273" t="s">
        <v>14771</v>
      </c>
      <c r="F27" s="273"/>
      <c r="G27" s="275" t="s">
        <v>15710</v>
      </c>
      <c r="H27" s="275"/>
      <c r="I27" s="274" t="s">
        <v>15706</v>
      </c>
      <c r="J27" s="274"/>
      <c r="K27" s="272"/>
      <c r="L27" s="272"/>
      <c r="M27" s="273"/>
      <c r="N27" s="273"/>
      <c r="O27" s="275"/>
      <c r="P27" s="275"/>
      <c r="Q27" s="274"/>
      <c r="R27" s="274"/>
      <c r="S27" s="272"/>
      <c r="T27" s="272"/>
      <c r="U27" s="273"/>
      <c r="V27" s="273"/>
      <c r="W27" s="275"/>
      <c r="X27" s="275"/>
      <c r="Y27" s="274"/>
      <c r="Z27" s="274"/>
      <c r="AA27" s="272"/>
      <c r="AB27" s="272"/>
      <c r="AC27" s="273"/>
      <c r="AD27" s="273"/>
      <c r="AE27" s="275"/>
      <c r="AF27" s="275"/>
      <c r="AG27" s="274"/>
      <c r="AH27" s="274"/>
      <c r="AI27" s="272"/>
      <c r="AJ27" s="272"/>
      <c r="AK27" s="273"/>
      <c r="AL27" s="273"/>
      <c r="AM27" s="275"/>
      <c r="AN27" s="275"/>
      <c r="AO27" s="274"/>
      <c r="AP27" s="274"/>
    </row>
    <row r="28" spans="2:42" ht="25.5">
      <c r="B28" s="297"/>
      <c r="C28" s="268" t="s">
        <v>9467</v>
      </c>
      <c r="D28" s="268"/>
      <c r="E28" s="269" t="s">
        <v>15715</v>
      </c>
      <c r="F28" s="269"/>
      <c r="G28" s="270" t="s">
        <v>3142</v>
      </c>
      <c r="H28" s="270"/>
      <c r="I28" s="271" t="s">
        <v>15716</v>
      </c>
      <c r="J28" s="271"/>
      <c r="K28" s="268"/>
      <c r="L28" s="268"/>
      <c r="M28" s="269"/>
      <c r="N28" s="269"/>
      <c r="O28" s="270"/>
      <c r="P28" s="270"/>
      <c r="Q28" s="271"/>
      <c r="R28" s="271"/>
      <c r="S28" s="268"/>
      <c r="T28" s="268"/>
      <c r="U28" s="269"/>
      <c r="V28" s="269"/>
      <c r="W28" s="270"/>
      <c r="X28" s="270"/>
      <c r="Y28" s="271"/>
      <c r="Z28" s="271"/>
      <c r="AA28" s="268"/>
      <c r="AB28" s="268"/>
      <c r="AC28" s="269"/>
      <c r="AD28" s="269"/>
      <c r="AE28" s="270"/>
      <c r="AF28" s="270"/>
      <c r="AG28" s="271"/>
      <c r="AH28" s="271"/>
      <c r="AI28" s="268"/>
      <c r="AJ28" s="268"/>
      <c r="AK28" s="269"/>
      <c r="AL28" s="269"/>
      <c r="AM28" s="270"/>
      <c r="AN28" s="270"/>
      <c r="AO28" s="271"/>
      <c r="AP28" s="271"/>
    </row>
    <row r="29" spans="2:42" ht="27.75">
      <c r="B29" s="297" t="s">
        <v>15688</v>
      </c>
      <c r="C29" s="280" t="s">
        <v>13119</v>
      </c>
      <c r="D29" s="280"/>
      <c r="E29" s="276" t="s">
        <v>13121</v>
      </c>
      <c r="F29" s="276"/>
      <c r="G29" s="296" t="s">
        <v>13119</v>
      </c>
      <c r="H29" s="296"/>
      <c r="I29" s="279" t="s">
        <v>15369</v>
      </c>
      <c r="J29" s="279"/>
      <c r="K29" s="280" t="s">
        <v>14703</v>
      </c>
      <c r="L29" s="280"/>
      <c r="M29" s="276" t="s">
        <v>15782</v>
      </c>
      <c r="N29" s="276"/>
      <c r="O29" s="296" t="s">
        <v>14703</v>
      </c>
      <c r="P29" s="296"/>
      <c r="Q29" s="279" t="s">
        <v>15783</v>
      </c>
      <c r="R29" s="279"/>
      <c r="S29" s="280" t="s">
        <v>1776</v>
      </c>
      <c r="T29" s="280"/>
      <c r="U29" s="276" t="s">
        <v>1778</v>
      </c>
      <c r="V29" s="276"/>
      <c r="W29" s="296" t="s">
        <v>1776</v>
      </c>
      <c r="X29" s="296"/>
      <c r="Y29" s="279" t="s">
        <v>1975</v>
      </c>
      <c r="Z29" s="279"/>
      <c r="AA29" s="280" t="s">
        <v>9534</v>
      </c>
      <c r="AB29" s="280"/>
      <c r="AC29" s="276" t="s">
        <v>9536</v>
      </c>
      <c r="AD29" s="276"/>
      <c r="AE29" s="296" t="s">
        <v>9534</v>
      </c>
      <c r="AF29" s="296"/>
      <c r="AG29" s="279" t="s">
        <v>9799</v>
      </c>
      <c r="AH29" s="279"/>
      <c r="AI29" s="280" t="s">
        <v>4510</v>
      </c>
      <c r="AJ29" s="280"/>
      <c r="AK29" s="276" t="s">
        <v>15240</v>
      </c>
      <c r="AL29" s="276"/>
      <c r="AM29" s="296" t="s">
        <v>4510</v>
      </c>
      <c r="AN29" s="296"/>
      <c r="AO29" s="279" t="s">
        <v>15244</v>
      </c>
      <c r="AP29" s="279"/>
    </row>
    <row r="30" spans="2:42" ht="30">
      <c r="B30" s="297"/>
      <c r="C30" s="280"/>
      <c r="D30" s="280"/>
      <c r="E30" s="277" t="s">
        <v>13121</v>
      </c>
      <c r="F30" s="277"/>
      <c r="G30" s="296"/>
      <c r="H30" s="296"/>
      <c r="I30" s="278" t="s">
        <v>15369</v>
      </c>
      <c r="J30" s="278"/>
      <c r="K30" s="280"/>
      <c r="L30" s="280"/>
      <c r="M30" s="277" t="s">
        <v>14590</v>
      </c>
      <c r="N30" s="277"/>
      <c r="O30" s="296"/>
      <c r="P30" s="296"/>
      <c r="Q30" s="278" t="s">
        <v>15412</v>
      </c>
      <c r="R30" s="278"/>
      <c r="S30" s="280"/>
      <c r="T30" s="280"/>
      <c r="U30" s="277" t="s">
        <v>1778</v>
      </c>
      <c r="V30" s="277"/>
      <c r="W30" s="296"/>
      <c r="X30" s="296"/>
      <c r="Y30" s="278" t="s">
        <v>1975</v>
      </c>
      <c r="Z30" s="278"/>
      <c r="AA30" s="280"/>
      <c r="AB30" s="280"/>
      <c r="AC30" s="277" t="s">
        <v>9536</v>
      </c>
      <c r="AD30" s="277"/>
      <c r="AE30" s="296"/>
      <c r="AF30" s="296"/>
      <c r="AG30" s="278" t="s">
        <v>9799</v>
      </c>
      <c r="AH30" s="278"/>
      <c r="AI30" s="280"/>
      <c r="AJ30" s="280"/>
      <c r="AK30" s="277" t="s">
        <v>4512</v>
      </c>
      <c r="AL30" s="277"/>
      <c r="AM30" s="296"/>
      <c r="AN30" s="296"/>
      <c r="AO30" s="278" t="s">
        <v>4963</v>
      </c>
      <c r="AP30" s="278"/>
    </row>
    <row r="31" spans="2:42" ht="25.5">
      <c r="B31" s="297"/>
      <c r="C31" s="272" t="s">
        <v>15688</v>
      </c>
      <c r="D31" s="272"/>
      <c r="E31" s="273" t="s">
        <v>13121</v>
      </c>
      <c r="F31" s="273"/>
      <c r="G31" s="275" t="s">
        <v>15689</v>
      </c>
      <c r="H31" s="275"/>
      <c r="I31" s="274" t="s">
        <v>15369</v>
      </c>
      <c r="J31" s="274"/>
      <c r="K31" s="272" t="s">
        <v>15789</v>
      </c>
      <c r="L31" s="272"/>
      <c r="M31" s="273" t="s">
        <v>15406</v>
      </c>
      <c r="N31" s="273"/>
      <c r="O31" s="275" t="s">
        <v>15790</v>
      </c>
      <c r="P31" s="275"/>
      <c r="Q31" s="274" t="s">
        <v>15413</v>
      </c>
      <c r="R31" s="274"/>
      <c r="S31" s="272" t="s">
        <v>15738</v>
      </c>
      <c r="T31" s="272"/>
      <c r="U31" s="273" t="s">
        <v>1778</v>
      </c>
      <c r="V31" s="273"/>
      <c r="W31" s="275" t="s">
        <v>15739</v>
      </c>
      <c r="X31" s="275"/>
      <c r="Y31" s="274" t="s">
        <v>1975</v>
      </c>
      <c r="Z31" s="274"/>
      <c r="AA31" s="272" t="s">
        <v>15752</v>
      </c>
      <c r="AB31" s="272"/>
      <c r="AC31" s="273" t="s">
        <v>4512</v>
      </c>
      <c r="AD31" s="273"/>
      <c r="AE31" s="275" t="s">
        <v>15753</v>
      </c>
      <c r="AF31" s="275"/>
      <c r="AG31" s="274" t="s">
        <v>9799</v>
      </c>
      <c r="AH31" s="274"/>
      <c r="AI31" s="272" t="s">
        <v>15766</v>
      </c>
      <c r="AJ31" s="272"/>
      <c r="AK31" s="273" t="s">
        <v>9536</v>
      </c>
      <c r="AL31" s="273"/>
      <c r="AM31" s="275" t="s">
        <v>15767</v>
      </c>
      <c r="AN31" s="275"/>
      <c r="AO31" s="274" t="s">
        <v>4963</v>
      </c>
      <c r="AP31" s="274"/>
    </row>
    <row r="32" spans="2:42" ht="25.5">
      <c r="B32" s="297"/>
      <c r="C32" s="268" t="s">
        <v>13274</v>
      </c>
      <c r="D32" s="268"/>
      <c r="E32" s="269" t="s">
        <v>15367</v>
      </c>
      <c r="F32" s="269"/>
      <c r="G32" s="270" t="s">
        <v>1335</v>
      </c>
      <c r="H32" s="270"/>
      <c r="I32" s="271" t="s">
        <v>15371</v>
      </c>
      <c r="J32" s="271"/>
      <c r="K32" s="268" t="s">
        <v>6364</v>
      </c>
      <c r="L32" s="268"/>
      <c r="M32" s="269" t="s">
        <v>15407</v>
      </c>
      <c r="N32" s="269"/>
      <c r="O32" s="270" t="s">
        <v>934</v>
      </c>
      <c r="P32" s="270"/>
      <c r="Q32" s="271" t="s">
        <v>15414</v>
      </c>
      <c r="R32" s="271"/>
      <c r="S32" s="268" t="s">
        <v>1822</v>
      </c>
      <c r="T32" s="268"/>
      <c r="U32" s="269" t="s">
        <v>15205</v>
      </c>
      <c r="V32" s="269"/>
      <c r="W32" s="270" t="s">
        <v>2026</v>
      </c>
      <c r="X32" s="270"/>
      <c r="Y32" s="271" t="s">
        <v>15743</v>
      </c>
      <c r="Z32" s="271"/>
      <c r="AA32" s="268" t="s">
        <v>9610</v>
      </c>
      <c r="AB32" s="268"/>
      <c r="AC32" s="269" t="s">
        <v>15286</v>
      </c>
      <c r="AD32" s="269"/>
      <c r="AE32" s="270" t="s">
        <v>9890</v>
      </c>
      <c r="AF32" s="270"/>
      <c r="AG32" s="271" t="s">
        <v>15245</v>
      </c>
      <c r="AH32" s="271"/>
      <c r="AI32" s="268" t="s">
        <v>175</v>
      </c>
      <c r="AJ32" s="268"/>
      <c r="AK32" s="269" t="s">
        <v>15241</v>
      </c>
      <c r="AL32" s="269"/>
      <c r="AM32" s="270" t="s">
        <v>5205</v>
      </c>
      <c r="AN32" s="270"/>
      <c r="AO32" s="271" t="s">
        <v>15245</v>
      </c>
      <c r="AP32" s="271"/>
    </row>
    <row r="33" spans="2:42" ht="27.75">
      <c r="B33" s="297" t="s">
        <v>15867</v>
      </c>
      <c r="C33" s="280" t="s">
        <v>2703</v>
      </c>
      <c r="D33" s="280"/>
      <c r="E33" s="276" t="s">
        <v>12156</v>
      </c>
      <c r="F33" s="276"/>
      <c r="G33" s="296" t="s">
        <v>2703</v>
      </c>
      <c r="H33" s="296"/>
      <c r="I33" s="279" t="s">
        <v>15331</v>
      </c>
      <c r="J33" s="279"/>
      <c r="K33" s="280" t="s">
        <v>4550</v>
      </c>
      <c r="L33" s="280"/>
      <c r="M33" s="276" t="s">
        <v>15797</v>
      </c>
      <c r="N33" s="276"/>
      <c r="O33" s="296" t="s">
        <v>4550</v>
      </c>
      <c r="P33" s="296"/>
      <c r="Q33" s="279" t="s">
        <v>15798</v>
      </c>
      <c r="R33" s="279"/>
      <c r="S33" s="280" t="s">
        <v>11430</v>
      </c>
      <c r="T33" s="280"/>
      <c r="U33" s="276" t="s">
        <v>11432</v>
      </c>
      <c r="V33" s="276"/>
      <c r="W33" s="296" t="s">
        <v>11430</v>
      </c>
      <c r="X33" s="296"/>
      <c r="Y33" s="279" t="s">
        <v>11649</v>
      </c>
      <c r="Z33" s="279"/>
      <c r="AA33" s="280" t="s">
        <v>37</v>
      </c>
      <c r="AB33" s="280"/>
      <c r="AC33" s="276" t="s">
        <v>41</v>
      </c>
      <c r="AD33" s="276"/>
      <c r="AE33" s="296" t="s">
        <v>37</v>
      </c>
      <c r="AF33" s="296"/>
      <c r="AG33" s="279" t="s">
        <v>1331</v>
      </c>
      <c r="AH33" s="279"/>
      <c r="AI33" s="280" t="s">
        <v>10158</v>
      </c>
      <c r="AJ33" s="280"/>
      <c r="AK33" s="276" t="s">
        <v>10160</v>
      </c>
      <c r="AL33" s="276"/>
      <c r="AM33" s="296" t="s">
        <v>10158</v>
      </c>
      <c r="AN33" s="296"/>
      <c r="AO33" s="279" t="s">
        <v>10381</v>
      </c>
      <c r="AP33" s="279"/>
    </row>
    <row r="34" spans="2:42" ht="30">
      <c r="B34" s="297"/>
      <c r="C34" s="280"/>
      <c r="D34" s="280"/>
      <c r="E34" s="277" t="s">
        <v>12156</v>
      </c>
      <c r="F34" s="277"/>
      <c r="G34" s="296"/>
      <c r="H34" s="296"/>
      <c r="I34" s="278" t="s">
        <v>15331</v>
      </c>
      <c r="J34" s="278"/>
      <c r="K34" s="280"/>
      <c r="L34" s="280"/>
      <c r="M34" s="277" t="s">
        <v>14748</v>
      </c>
      <c r="N34" s="277"/>
      <c r="O34" s="296"/>
      <c r="P34" s="296"/>
      <c r="Q34" s="278" t="s">
        <v>15425</v>
      </c>
      <c r="R34" s="278"/>
      <c r="S34" s="280"/>
      <c r="T34" s="280"/>
      <c r="U34" s="277" t="s">
        <v>11432</v>
      </c>
      <c r="V34" s="277"/>
      <c r="W34" s="296"/>
      <c r="X34" s="296"/>
      <c r="Y34" s="278" t="s">
        <v>11649</v>
      </c>
      <c r="Z34" s="278"/>
      <c r="AA34" s="280"/>
      <c r="AB34" s="280"/>
      <c r="AC34" s="277" t="s">
        <v>41</v>
      </c>
      <c r="AD34" s="277"/>
      <c r="AE34" s="296"/>
      <c r="AF34" s="296"/>
      <c r="AG34" s="278" t="s">
        <v>1331</v>
      </c>
      <c r="AH34" s="278"/>
      <c r="AI34" s="280"/>
      <c r="AJ34" s="280"/>
      <c r="AK34" s="277" t="s">
        <v>10160</v>
      </c>
      <c r="AL34" s="277"/>
      <c r="AM34" s="296"/>
      <c r="AN34" s="296"/>
      <c r="AO34" s="278" t="s">
        <v>10381</v>
      </c>
      <c r="AP34" s="278"/>
    </row>
    <row r="35" spans="2:42" ht="25.5">
      <c r="B35" s="297"/>
      <c r="C35" s="272" t="s">
        <v>15697</v>
      </c>
      <c r="D35" s="272"/>
      <c r="E35" s="273" t="s">
        <v>12156</v>
      </c>
      <c r="F35" s="273"/>
      <c r="G35" s="275" t="s">
        <v>15698</v>
      </c>
      <c r="H35" s="275"/>
      <c r="I35" s="274" t="s">
        <v>15331</v>
      </c>
      <c r="J35" s="274"/>
      <c r="K35" s="272" t="s">
        <v>15805</v>
      </c>
      <c r="L35" s="272"/>
      <c r="M35" s="273" t="s">
        <v>15426</v>
      </c>
      <c r="N35" s="273"/>
      <c r="O35" s="275" t="s">
        <v>15806</v>
      </c>
      <c r="P35" s="275"/>
      <c r="Q35" s="274" t="s">
        <v>15807</v>
      </c>
      <c r="R35" s="274"/>
      <c r="S35" s="272" t="s">
        <v>15746</v>
      </c>
      <c r="T35" s="272"/>
      <c r="U35" s="273" t="s">
        <v>11432</v>
      </c>
      <c r="V35" s="273"/>
      <c r="W35" s="275" t="s">
        <v>15747</v>
      </c>
      <c r="X35" s="275"/>
      <c r="Y35" s="274" t="s">
        <v>11649</v>
      </c>
      <c r="Z35" s="274"/>
      <c r="AA35" s="272" t="s">
        <v>15761</v>
      </c>
      <c r="AB35" s="272"/>
      <c r="AC35" s="273" t="s">
        <v>41</v>
      </c>
      <c r="AD35" s="273"/>
      <c r="AE35" s="275" t="s">
        <v>15762</v>
      </c>
      <c r="AF35" s="275"/>
      <c r="AG35" s="274" t="s">
        <v>1331</v>
      </c>
      <c r="AH35" s="274"/>
      <c r="AI35" s="272" t="s">
        <v>15772</v>
      </c>
      <c r="AJ35" s="272"/>
      <c r="AK35" s="273" t="s">
        <v>10160</v>
      </c>
      <c r="AL35" s="273"/>
      <c r="AM35" s="275" t="s">
        <v>15773</v>
      </c>
      <c r="AN35" s="275"/>
      <c r="AO35" s="274" t="s">
        <v>10381</v>
      </c>
      <c r="AP35" s="274"/>
    </row>
    <row r="36" spans="2:42" ht="25.5">
      <c r="B36" s="297"/>
      <c r="C36" s="268" t="s">
        <v>13048</v>
      </c>
      <c r="D36" s="268"/>
      <c r="E36" s="269" t="s">
        <v>15329</v>
      </c>
      <c r="F36" s="269"/>
      <c r="G36" s="270" t="s">
        <v>11897</v>
      </c>
      <c r="H36" s="270"/>
      <c r="I36" s="271" t="s">
        <v>15333</v>
      </c>
      <c r="J36" s="271"/>
      <c r="K36" s="268" t="s">
        <v>4838</v>
      </c>
      <c r="L36" s="268"/>
      <c r="M36" s="269" t="s">
        <v>15427</v>
      </c>
      <c r="N36" s="269"/>
      <c r="O36" s="270" t="s">
        <v>5254</v>
      </c>
      <c r="P36" s="270"/>
      <c r="Q36" s="271" t="s">
        <v>15811</v>
      </c>
      <c r="R36" s="271"/>
      <c r="S36" s="268" t="s">
        <v>11566</v>
      </c>
      <c r="T36" s="268"/>
      <c r="U36" s="269" t="s">
        <v>15316</v>
      </c>
      <c r="V36" s="269"/>
      <c r="W36" s="270" t="s">
        <v>11891</v>
      </c>
      <c r="X36" s="270"/>
      <c r="Y36" s="271" t="s">
        <v>15319</v>
      </c>
      <c r="Z36" s="271"/>
      <c r="AA36" s="268" t="s">
        <v>238</v>
      </c>
      <c r="AB36" s="268"/>
      <c r="AC36" s="269" t="s">
        <v>15200</v>
      </c>
      <c r="AD36" s="269"/>
      <c r="AE36" s="270" t="s">
        <v>6541</v>
      </c>
      <c r="AF36" s="270"/>
      <c r="AG36" s="271" t="s">
        <v>15203</v>
      </c>
      <c r="AH36" s="271"/>
      <c r="AI36" s="268" t="s">
        <v>10192</v>
      </c>
      <c r="AJ36" s="268"/>
      <c r="AK36" s="269" t="s">
        <v>15292</v>
      </c>
      <c r="AL36" s="269"/>
      <c r="AM36" s="270" t="s">
        <v>4987</v>
      </c>
      <c r="AN36" s="270"/>
      <c r="AO36" s="271" t="s">
        <v>15295</v>
      </c>
      <c r="AP36" s="271"/>
    </row>
    <row r="37" spans="2:42" ht="27.75">
      <c r="B37" s="297" t="s">
        <v>15868</v>
      </c>
      <c r="C37" s="280" t="s">
        <v>7245</v>
      </c>
      <c r="D37" s="280"/>
      <c r="E37" s="276" t="s">
        <v>7247</v>
      </c>
      <c r="F37" s="276"/>
      <c r="G37" s="296" t="s">
        <v>7245</v>
      </c>
      <c r="H37" s="296"/>
      <c r="I37" s="279" t="s">
        <v>15262</v>
      </c>
      <c r="J37" s="279"/>
      <c r="K37" s="280" t="s">
        <v>7263</v>
      </c>
      <c r="L37" s="280"/>
      <c r="M37" s="276" t="s">
        <v>15842</v>
      </c>
      <c r="N37" s="276"/>
      <c r="O37" s="296" t="s">
        <v>7263</v>
      </c>
      <c r="P37" s="296"/>
      <c r="Q37" s="279" t="s">
        <v>15843</v>
      </c>
      <c r="R37" s="279"/>
      <c r="S37" s="280"/>
      <c r="T37" s="280"/>
      <c r="U37" s="276"/>
      <c r="V37" s="276"/>
      <c r="W37" s="296"/>
      <c r="X37" s="296"/>
      <c r="Y37" s="279"/>
      <c r="Z37" s="279"/>
      <c r="AA37" s="280"/>
      <c r="AB37" s="280"/>
      <c r="AC37" s="276"/>
      <c r="AD37" s="276"/>
      <c r="AE37" s="296"/>
      <c r="AF37" s="296"/>
      <c r="AG37" s="279"/>
      <c r="AH37" s="279"/>
      <c r="AI37" s="280"/>
      <c r="AJ37" s="280"/>
      <c r="AK37" s="276"/>
      <c r="AL37" s="276"/>
      <c r="AM37" s="296"/>
      <c r="AN37" s="296"/>
      <c r="AO37" s="279"/>
      <c r="AP37" s="279"/>
    </row>
    <row r="38" spans="2:42" ht="30">
      <c r="B38" s="297"/>
      <c r="C38" s="280"/>
      <c r="D38" s="280"/>
      <c r="E38" s="277" t="s">
        <v>7247</v>
      </c>
      <c r="F38" s="277"/>
      <c r="G38" s="296"/>
      <c r="H38" s="296"/>
      <c r="I38" s="278" t="s">
        <v>15262</v>
      </c>
      <c r="J38" s="278"/>
      <c r="K38" s="280"/>
      <c r="L38" s="280"/>
      <c r="M38" s="277" t="s">
        <v>14871</v>
      </c>
      <c r="N38" s="277"/>
      <c r="O38" s="296"/>
      <c r="P38" s="296"/>
      <c r="Q38" s="278" t="s">
        <v>15499</v>
      </c>
      <c r="R38" s="278"/>
      <c r="S38" s="280"/>
      <c r="T38" s="280"/>
      <c r="U38" s="277"/>
      <c r="V38" s="277"/>
      <c r="W38" s="296"/>
      <c r="X38" s="296"/>
      <c r="Y38" s="278"/>
      <c r="Z38" s="278"/>
      <c r="AA38" s="280"/>
      <c r="AB38" s="280"/>
      <c r="AC38" s="277"/>
      <c r="AD38" s="277"/>
      <c r="AE38" s="296"/>
      <c r="AF38" s="296"/>
      <c r="AG38" s="278"/>
      <c r="AH38" s="278"/>
      <c r="AI38" s="280"/>
      <c r="AJ38" s="280"/>
      <c r="AK38" s="277"/>
      <c r="AL38" s="277"/>
      <c r="AM38" s="296"/>
      <c r="AN38" s="296"/>
      <c r="AO38" s="278"/>
      <c r="AP38" s="278"/>
    </row>
    <row r="39" spans="2:42" ht="25.5">
      <c r="B39" s="297"/>
      <c r="C39" s="272" t="s">
        <v>15721</v>
      </c>
      <c r="D39" s="272"/>
      <c r="E39" s="273" t="s">
        <v>15259</v>
      </c>
      <c r="F39" s="273"/>
      <c r="G39" s="275" t="s">
        <v>15722</v>
      </c>
      <c r="H39" s="275"/>
      <c r="I39" s="274" t="s">
        <v>15264</v>
      </c>
      <c r="J39" s="274"/>
      <c r="K39" s="272" t="s">
        <v>15848</v>
      </c>
      <c r="L39" s="272"/>
      <c r="M39" s="273" t="s">
        <v>15493</v>
      </c>
      <c r="N39" s="273"/>
      <c r="O39" s="275" t="s">
        <v>15849</v>
      </c>
      <c r="P39" s="275"/>
      <c r="Q39" s="274" t="s">
        <v>15500</v>
      </c>
      <c r="R39" s="274"/>
      <c r="S39" s="272"/>
      <c r="T39" s="272"/>
      <c r="U39" s="273"/>
      <c r="V39" s="273"/>
      <c r="W39" s="275"/>
      <c r="X39" s="275"/>
      <c r="Y39" s="274"/>
      <c r="Z39" s="274"/>
      <c r="AA39" s="272"/>
      <c r="AB39" s="272"/>
      <c r="AC39" s="273"/>
      <c r="AD39" s="273"/>
      <c r="AE39" s="275"/>
      <c r="AF39" s="275"/>
      <c r="AG39" s="274"/>
      <c r="AH39" s="274"/>
      <c r="AI39" s="272"/>
      <c r="AJ39" s="272"/>
      <c r="AK39" s="273"/>
      <c r="AL39" s="273"/>
      <c r="AM39" s="275"/>
      <c r="AN39" s="275"/>
      <c r="AO39" s="274"/>
      <c r="AP39" s="274"/>
    </row>
    <row r="40" spans="2:42" ht="25.5">
      <c r="B40" s="297"/>
      <c r="C40" s="268" t="s">
        <v>7368</v>
      </c>
      <c r="D40" s="268"/>
      <c r="E40" s="269" t="s">
        <v>15260</v>
      </c>
      <c r="F40" s="269"/>
      <c r="G40" s="270" t="s">
        <v>5649</v>
      </c>
      <c r="H40" s="270"/>
      <c r="I40" s="271" t="s">
        <v>15265</v>
      </c>
      <c r="J40" s="271"/>
      <c r="K40" s="268" t="s">
        <v>12006</v>
      </c>
      <c r="L40" s="268"/>
      <c r="M40" s="269" t="s">
        <v>15494</v>
      </c>
      <c r="N40" s="269"/>
      <c r="O40" s="270" t="s">
        <v>7672</v>
      </c>
      <c r="P40" s="270"/>
      <c r="Q40" s="271" t="s">
        <v>15501</v>
      </c>
      <c r="R40" s="271"/>
      <c r="S40" s="268"/>
      <c r="T40" s="268"/>
      <c r="U40" s="269"/>
      <c r="V40" s="269"/>
      <c r="W40" s="270"/>
      <c r="X40" s="270"/>
      <c r="Y40" s="271"/>
      <c r="Z40" s="271"/>
      <c r="AA40" s="268"/>
      <c r="AB40" s="268"/>
      <c r="AC40" s="269"/>
      <c r="AD40" s="269"/>
      <c r="AE40" s="270"/>
      <c r="AF40" s="270"/>
      <c r="AG40" s="271"/>
      <c r="AH40" s="271"/>
      <c r="AI40" s="268"/>
      <c r="AJ40" s="268"/>
      <c r="AK40" s="269"/>
      <c r="AL40" s="269"/>
      <c r="AM40" s="270"/>
      <c r="AN40" s="270"/>
      <c r="AO40" s="271"/>
      <c r="AP40" s="271"/>
    </row>
    <row r="41" spans="2:42" ht="24.6" customHeight="1">
      <c r="B41" s="298" t="s">
        <v>15869</v>
      </c>
      <c r="C41" s="280" t="s">
        <v>2702</v>
      </c>
      <c r="D41" s="280"/>
      <c r="E41" s="276" t="s">
        <v>15396</v>
      </c>
      <c r="F41" s="276"/>
      <c r="G41" s="296" t="s">
        <v>2702</v>
      </c>
      <c r="H41" s="296"/>
      <c r="I41" s="279" t="s">
        <v>15400</v>
      </c>
      <c r="J41" s="279"/>
      <c r="K41" s="280" t="s">
        <v>10166</v>
      </c>
      <c r="L41" s="280"/>
      <c r="M41" s="276" t="s">
        <v>15815</v>
      </c>
      <c r="N41" s="276"/>
      <c r="O41" s="296"/>
      <c r="P41" s="296"/>
      <c r="Q41" s="279"/>
      <c r="R41" s="279"/>
      <c r="S41" s="280"/>
      <c r="T41" s="280"/>
      <c r="U41" s="276"/>
      <c r="V41" s="276"/>
      <c r="W41" s="296"/>
      <c r="X41" s="296"/>
      <c r="Y41" s="279"/>
      <c r="Z41" s="279"/>
      <c r="AA41" s="280"/>
      <c r="AB41" s="280"/>
      <c r="AC41" s="276"/>
      <c r="AD41" s="276"/>
      <c r="AE41" s="296"/>
      <c r="AF41" s="296"/>
      <c r="AG41" s="279"/>
      <c r="AH41" s="279"/>
      <c r="AI41" s="280"/>
      <c r="AJ41" s="280"/>
      <c r="AK41" s="276"/>
      <c r="AL41" s="276"/>
      <c r="AM41" s="296"/>
      <c r="AN41" s="296"/>
      <c r="AO41" s="279"/>
      <c r="AP41" s="279"/>
    </row>
    <row r="42" spans="2:42" ht="30">
      <c r="B42" s="298"/>
      <c r="C42" s="280"/>
      <c r="D42" s="280"/>
      <c r="E42" s="277" t="s">
        <v>15396</v>
      </c>
      <c r="F42" s="277"/>
      <c r="G42" s="296"/>
      <c r="H42" s="296"/>
      <c r="I42" s="278" t="s">
        <v>15400</v>
      </c>
      <c r="J42" s="278"/>
      <c r="K42" s="280"/>
      <c r="L42" s="280"/>
      <c r="M42" s="277" t="s">
        <v>15416</v>
      </c>
      <c r="N42" s="277"/>
      <c r="O42" s="296"/>
      <c r="P42" s="296"/>
      <c r="Q42" s="278"/>
      <c r="R42" s="278"/>
      <c r="S42" s="280"/>
      <c r="T42" s="280"/>
      <c r="U42" s="277"/>
      <c r="V42" s="277"/>
      <c r="W42" s="296"/>
      <c r="X42" s="296"/>
      <c r="Y42" s="278"/>
      <c r="Z42" s="278"/>
      <c r="AA42" s="280"/>
      <c r="AB42" s="280"/>
      <c r="AC42" s="277"/>
      <c r="AD42" s="277"/>
      <c r="AE42" s="296"/>
      <c r="AF42" s="296"/>
      <c r="AG42" s="278"/>
      <c r="AH42" s="278"/>
      <c r="AI42" s="280"/>
      <c r="AJ42" s="280"/>
      <c r="AK42" s="277"/>
      <c r="AL42" s="277"/>
      <c r="AM42" s="296"/>
      <c r="AN42" s="296"/>
      <c r="AO42" s="278"/>
      <c r="AP42" s="278"/>
    </row>
    <row r="43" spans="2:42" ht="25.5">
      <c r="B43" s="298"/>
      <c r="C43" s="272" t="s">
        <v>15870</v>
      </c>
      <c r="D43" s="272"/>
      <c r="E43" s="273" t="s">
        <v>15396</v>
      </c>
      <c r="F43" s="273"/>
      <c r="G43" s="275" t="s">
        <v>15871</v>
      </c>
      <c r="H43" s="275"/>
      <c r="I43" s="274" t="s">
        <v>15400</v>
      </c>
      <c r="J43" s="274"/>
      <c r="K43" s="272" t="s">
        <v>15823</v>
      </c>
      <c r="L43" s="272"/>
      <c r="M43" s="273" t="s">
        <v>15419</v>
      </c>
      <c r="N43" s="273"/>
      <c r="O43" s="275"/>
      <c r="P43" s="275"/>
      <c r="Q43" s="274"/>
      <c r="R43" s="274"/>
      <c r="S43" s="272"/>
      <c r="T43" s="272"/>
      <c r="U43" s="273"/>
      <c r="V43" s="273"/>
      <c r="W43" s="275"/>
      <c r="X43" s="275"/>
      <c r="Y43" s="274"/>
      <c r="Z43" s="274"/>
      <c r="AA43" s="272"/>
      <c r="AB43" s="272"/>
      <c r="AC43" s="273"/>
      <c r="AD43" s="273"/>
      <c r="AE43" s="275"/>
      <c r="AF43" s="275"/>
      <c r="AG43" s="274"/>
      <c r="AH43" s="274"/>
      <c r="AI43" s="272"/>
      <c r="AJ43" s="272"/>
      <c r="AK43" s="273"/>
      <c r="AL43" s="273"/>
      <c r="AM43" s="275"/>
      <c r="AN43" s="275"/>
      <c r="AO43" s="274"/>
      <c r="AP43" s="274"/>
    </row>
    <row r="44" spans="2:42" ht="25.5">
      <c r="B44" s="298"/>
      <c r="C44" s="268" t="s">
        <v>7374</v>
      </c>
      <c r="D44" s="268"/>
      <c r="E44" s="269" t="s">
        <v>15398</v>
      </c>
      <c r="F44" s="269"/>
      <c r="G44" s="270" t="s">
        <v>15872</v>
      </c>
      <c r="H44" s="270"/>
      <c r="I44" s="271" t="s">
        <v>15402</v>
      </c>
      <c r="J44" s="271"/>
      <c r="K44" s="268" t="s">
        <v>10176</v>
      </c>
      <c r="L44" s="268"/>
      <c r="M44" s="269" t="s">
        <v>15420</v>
      </c>
      <c r="N44" s="269"/>
      <c r="O44" s="270"/>
      <c r="P44" s="270"/>
      <c r="Q44" s="271"/>
      <c r="R44" s="271"/>
      <c r="S44" s="268"/>
      <c r="T44" s="268"/>
      <c r="U44" s="269"/>
      <c r="V44" s="269"/>
      <c r="W44" s="270"/>
      <c r="X44" s="270"/>
      <c r="Y44" s="271"/>
      <c r="Z44" s="271"/>
      <c r="AA44" s="268"/>
      <c r="AB44" s="268"/>
      <c r="AC44" s="269"/>
      <c r="AD44" s="269"/>
      <c r="AE44" s="270"/>
      <c r="AF44" s="270"/>
      <c r="AG44" s="271"/>
      <c r="AH44" s="271"/>
      <c r="AI44" s="268"/>
      <c r="AJ44" s="268"/>
      <c r="AK44" s="269"/>
      <c r="AL44" s="269"/>
      <c r="AM44" s="270"/>
      <c r="AN44" s="270"/>
      <c r="AO44" s="271"/>
      <c r="AP44" s="271"/>
    </row>
    <row r="45" spans="2:42" ht="27.75">
      <c r="B45" s="297" t="s">
        <v>15873</v>
      </c>
      <c r="C45" s="280"/>
      <c r="D45" s="280"/>
      <c r="E45" s="276"/>
      <c r="F45" s="276"/>
      <c r="G45" s="296"/>
      <c r="H45" s="296"/>
      <c r="I45" s="279"/>
      <c r="J45" s="279"/>
      <c r="K45" s="280"/>
      <c r="L45" s="280"/>
      <c r="M45" s="276"/>
      <c r="N45" s="276"/>
      <c r="O45" s="296"/>
      <c r="P45" s="296"/>
      <c r="Q45" s="279"/>
      <c r="R45" s="279"/>
      <c r="S45" s="280"/>
      <c r="T45" s="280"/>
      <c r="U45" s="276"/>
      <c r="V45" s="276"/>
      <c r="W45" s="296"/>
      <c r="X45" s="296"/>
      <c r="Y45" s="279"/>
      <c r="Z45" s="279"/>
      <c r="AA45" s="280"/>
      <c r="AB45" s="280"/>
      <c r="AC45" s="276"/>
      <c r="AD45" s="276"/>
      <c r="AE45" s="296"/>
      <c r="AF45" s="296"/>
      <c r="AG45" s="279"/>
      <c r="AH45" s="279"/>
      <c r="AI45" s="280" t="s">
        <v>8091</v>
      </c>
      <c r="AJ45" s="280"/>
      <c r="AK45" s="276" t="s">
        <v>8093</v>
      </c>
      <c r="AL45" s="276"/>
      <c r="AM45" s="296" t="s">
        <v>8091</v>
      </c>
      <c r="AN45" s="296"/>
      <c r="AO45" s="279" t="s">
        <v>8277</v>
      </c>
      <c r="AP45" s="279"/>
    </row>
    <row r="46" spans="2:42" ht="30">
      <c r="B46" s="297"/>
      <c r="C46" s="280"/>
      <c r="D46" s="280"/>
      <c r="E46" s="277"/>
      <c r="F46" s="277"/>
      <c r="G46" s="296"/>
      <c r="H46" s="296"/>
      <c r="I46" s="278"/>
      <c r="J46" s="278"/>
      <c r="K46" s="280"/>
      <c r="L46" s="280"/>
      <c r="M46" s="277"/>
      <c r="N46" s="277"/>
      <c r="O46" s="296"/>
      <c r="P46" s="296"/>
      <c r="Q46" s="278"/>
      <c r="R46" s="278"/>
      <c r="S46" s="280"/>
      <c r="T46" s="280"/>
      <c r="U46" s="277"/>
      <c r="V46" s="277"/>
      <c r="W46" s="296"/>
      <c r="X46" s="296"/>
      <c r="Y46" s="278"/>
      <c r="Z46" s="278"/>
      <c r="AA46" s="280"/>
      <c r="AB46" s="280"/>
      <c r="AC46" s="277"/>
      <c r="AD46" s="277"/>
      <c r="AE46" s="296"/>
      <c r="AF46" s="296"/>
      <c r="AG46" s="278"/>
      <c r="AH46" s="278"/>
      <c r="AI46" s="280"/>
      <c r="AJ46" s="280"/>
      <c r="AK46" s="277" t="s">
        <v>8093</v>
      </c>
      <c r="AL46" s="277"/>
      <c r="AM46" s="296"/>
      <c r="AN46" s="296"/>
      <c r="AO46" s="278" t="s">
        <v>8277</v>
      </c>
      <c r="AP46" s="278"/>
    </row>
    <row r="47" spans="2:42" ht="25.5">
      <c r="B47" s="297"/>
      <c r="C47" s="272"/>
      <c r="D47" s="272"/>
      <c r="E47" s="273"/>
      <c r="F47" s="273"/>
      <c r="G47" s="275"/>
      <c r="H47" s="275"/>
      <c r="I47" s="274"/>
      <c r="J47" s="274"/>
      <c r="K47" s="272"/>
      <c r="L47" s="272"/>
      <c r="M47" s="273"/>
      <c r="N47" s="273"/>
      <c r="O47" s="275"/>
      <c r="P47" s="275"/>
      <c r="Q47" s="274"/>
      <c r="R47" s="274"/>
      <c r="S47" s="272"/>
      <c r="T47" s="272"/>
      <c r="U47" s="273"/>
      <c r="V47" s="273"/>
      <c r="W47" s="275"/>
      <c r="X47" s="275"/>
      <c r="Y47" s="274"/>
      <c r="Z47" s="274"/>
      <c r="AA47" s="272"/>
      <c r="AB47" s="272"/>
      <c r="AC47" s="273"/>
      <c r="AD47" s="273"/>
      <c r="AE47" s="275"/>
      <c r="AF47" s="275"/>
      <c r="AG47" s="274"/>
      <c r="AH47" s="274"/>
      <c r="AI47" s="272" t="s">
        <v>15777</v>
      </c>
      <c r="AJ47" s="272"/>
      <c r="AK47" s="273" t="s">
        <v>8093</v>
      </c>
      <c r="AL47" s="273"/>
      <c r="AM47" s="275" t="s">
        <v>15778</v>
      </c>
      <c r="AN47" s="275"/>
      <c r="AO47" s="274" t="s">
        <v>8277</v>
      </c>
      <c r="AP47" s="274"/>
    </row>
    <row r="48" spans="2:42" ht="25.5">
      <c r="B48" s="297"/>
      <c r="C48" s="268"/>
      <c r="D48" s="268"/>
      <c r="E48" s="269"/>
      <c r="F48" s="269"/>
      <c r="G48" s="270"/>
      <c r="H48" s="270"/>
      <c r="I48" s="271"/>
      <c r="J48" s="271"/>
      <c r="K48" s="268"/>
      <c r="L48" s="268"/>
      <c r="M48" s="269"/>
      <c r="N48" s="269"/>
      <c r="O48" s="270"/>
      <c r="P48" s="270"/>
      <c r="Q48" s="271"/>
      <c r="R48" s="271"/>
      <c r="S48" s="268"/>
      <c r="T48" s="268"/>
      <c r="U48" s="269"/>
      <c r="V48" s="269"/>
      <c r="W48" s="270"/>
      <c r="X48" s="270"/>
      <c r="Y48" s="271"/>
      <c r="Z48" s="271"/>
      <c r="AA48" s="268"/>
      <c r="AB48" s="268"/>
      <c r="AC48" s="269"/>
      <c r="AD48" s="269"/>
      <c r="AE48" s="270"/>
      <c r="AF48" s="270"/>
      <c r="AG48" s="271"/>
      <c r="AH48" s="271"/>
      <c r="AI48" s="268" t="s">
        <v>10219</v>
      </c>
      <c r="AJ48" s="268"/>
      <c r="AK48" s="269" t="s">
        <v>15271</v>
      </c>
      <c r="AL48" s="269"/>
      <c r="AM48" s="270" t="s">
        <v>10417</v>
      </c>
      <c r="AN48" s="270"/>
      <c r="AO48" s="271" t="s">
        <v>15274</v>
      </c>
      <c r="AP48" s="271"/>
    </row>
    <row r="49" spans="2:42" ht="27.75">
      <c r="B49" s="297" t="s">
        <v>15711</v>
      </c>
      <c r="C49" s="280" t="s">
        <v>1355</v>
      </c>
      <c r="D49" s="280"/>
      <c r="E49" s="276" t="s">
        <v>14278</v>
      </c>
      <c r="F49" s="276"/>
      <c r="G49" s="296" t="s">
        <v>1355</v>
      </c>
      <c r="H49" s="296"/>
      <c r="I49" s="279" t="s">
        <v>15707</v>
      </c>
      <c r="J49" s="279"/>
      <c r="K49" s="280" t="s">
        <v>15101</v>
      </c>
      <c r="L49" s="280"/>
      <c r="M49" s="276" t="s">
        <v>15831</v>
      </c>
      <c r="N49" s="276"/>
      <c r="O49" s="296"/>
      <c r="P49" s="296"/>
      <c r="Q49" s="279"/>
      <c r="R49" s="279"/>
      <c r="S49" s="280"/>
      <c r="T49" s="280"/>
      <c r="U49" s="276"/>
      <c r="V49" s="276"/>
      <c r="W49" s="296"/>
      <c r="X49" s="296"/>
      <c r="Y49" s="279"/>
      <c r="Z49" s="279"/>
      <c r="AA49" s="280"/>
      <c r="AB49" s="280"/>
      <c r="AC49" s="276"/>
      <c r="AD49" s="276"/>
      <c r="AE49" s="296"/>
      <c r="AF49" s="296"/>
      <c r="AG49" s="279"/>
      <c r="AH49" s="279"/>
      <c r="AI49" s="280"/>
      <c r="AJ49" s="280"/>
      <c r="AK49" s="276"/>
      <c r="AL49" s="276"/>
      <c r="AM49" s="296"/>
      <c r="AN49" s="296"/>
      <c r="AO49" s="279"/>
      <c r="AP49" s="279"/>
    </row>
    <row r="50" spans="2:42" ht="30">
      <c r="B50" s="297"/>
      <c r="C50" s="280"/>
      <c r="D50" s="280"/>
      <c r="E50" s="277" t="s">
        <v>14278</v>
      </c>
      <c r="F50" s="277"/>
      <c r="G50" s="296"/>
      <c r="H50" s="296"/>
      <c r="I50" s="278" t="s">
        <v>15707</v>
      </c>
      <c r="J50" s="278"/>
      <c r="K50" s="280"/>
      <c r="L50" s="280"/>
      <c r="M50" s="277" t="s">
        <v>15103</v>
      </c>
      <c r="N50" s="277"/>
      <c r="O50" s="296"/>
      <c r="P50" s="296"/>
      <c r="Q50" s="278"/>
      <c r="R50" s="278"/>
      <c r="S50" s="280"/>
      <c r="T50" s="280"/>
      <c r="U50" s="277"/>
      <c r="V50" s="277"/>
      <c r="W50" s="296"/>
      <c r="X50" s="296"/>
      <c r="Y50" s="278"/>
      <c r="Z50" s="278"/>
      <c r="AA50" s="280"/>
      <c r="AB50" s="280"/>
      <c r="AC50" s="277"/>
      <c r="AD50" s="277"/>
      <c r="AE50" s="296"/>
      <c r="AF50" s="296"/>
      <c r="AG50" s="278"/>
      <c r="AH50" s="278"/>
      <c r="AI50" s="280"/>
      <c r="AJ50" s="280"/>
      <c r="AK50" s="277"/>
      <c r="AL50" s="277"/>
      <c r="AM50" s="296"/>
      <c r="AN50" s="296"/>
      <c r="AO50" s="278"/>
      <c r="AP50" s="278"/>
    </row>
    <row r="51" spans="2:42" ht="25.5">
      <c r="B51" s="297"/>
      <c r="C51" s="272" t="s">
        <v>15711</v>
      </c>
      <c r="D51" s="272"/>
      <c r="E51" s="273" t="s">
        <v>14278</v>
      </c>
      <c r="F51" s="273"/>
      <c r="G51" s="275" t="s">
        <v>15712</v>
      </c>
      <c r="H51" s="275"/>
      <c r="I51" s="274" t="s">
        <v>15707</v>
      </c>
      <c r="J51" s="274"/>
      <c r="K51" s="272" t="s">
        <v>15837</v>
      </c>
      <c r="L51" s="272"/>
      <c r="M51" s="273" t="s">
        <v>15525</v>
      </c>
      <c r="N51" s="273"/>
      <c r="O51" s="275"/>
      <c r="P51" s="275"/>
      <c r="Q51" s="274"/>
      <c r="R51" s="274"/>
      <c r="S51" s="272"/>
      <c r="T51" s="272"/>
      <c r="U51" s="273"/>
      <c r="V51" s="273"/>
      <c r="W51" s="275"/>
      <c r="X51" s="275"/>
      <c r="Y51" s="274"/>
      <c r="Z51" s="274"/>
      <c r="AA51" s="272"/>
      <c r="AB51" s="272"/>
      <c r="AC51" s="273"/>
      <c r="AD51" s="273"/>
      <c r="AE51" s="275"/>
      <c r="AF51" s="275"/>
      <c r="AG51" s="274"/>
      <c r="AH51" s="274"/>
      <c r="AI51" s="272"/>
      <c r="AJ51" s="272"/>
      <c r="AK51" s="273"/>
      <c r="AL51" s="273"/>
      <c r="AM51" s="275"/>
      <c r="AN51" s="275"/>
      <c r="AO51" s="274"/>
      <c r="AP51" s="274"/>
    </row>
    <row r="52" spans="2:42" ht="25.5">
      <c r="B52" s="297"/>
      <c r="C52" s="268" t="s">
        <v>14341</v>
      </c>
      <c r="D52" s="268"/>
      <c r="E52" s="269" t="s">
        <v>15373</v>
      </c>
      <c r="F52" s="269"/>
      <c r="G52" s="270" t="s">
        <v>8285</v>
      </c>
      <c r="H52" s="270"/>
      <c r="I52" s="271" t="s">
        <v>15717</v>
      </c>
      <c r="J52" s="271"/>
      <c r="K52" s="268" t="s">
        <v>10495</v>
      </c>
      <c r="L52" s="268"/>
      <c r="M52" s="269" t="s">
        <v>15526</v>
      </c>
      <c r="N52" s="269"/>
      <c r="O52" s="270"/>
      <c r="P52" s="270"/>
      <c r="Q52" s="271"/>
      <c r="R52" s="271"/>
      <c r="S52" s="268"/>
      <c r="T52" s="268"/>
      <c r="U52" s="269"/>
      <c r="V52" s="269"/>
      <c r="W52" s="270"/>
      <c r="X52" s="270"/>
      <c r="Y52" s="271"/>
      <c r="Z52" s="271"/>
      <c r="AA52" s="268"/>
      <c r="AB52" s="268"/>
      <c r="AC52" s="269"/>
      <c r="AD52" s="269"/>
      <c r="AE52" s="270"/>
      <c r="AF52" s="270"/>
      <c r="AG52" s="271"/>
      <c r="AH52" s="271"/>
      <c r="AI52" s="268"/>
      <c r="AJ52" s="268"/>
      <c r="AK52" s="269"/>
      <c r="AL52" s="269"/>
      <c r="AM52" s="270"/>
      <c r="AN52" s="270"/>
      <c r="AO52" s="271"/>
      <c r="AP52" s="271"/>
    </row>
    <row r="53" spans="2:42" ht="24.6" customHeight="1">
      <c r="B53" s="298" t="s">
        <v>15874</v>
      </c>
      <c r="C53" s="280" t="s">
        <v>8592</v>
      </c>
      <c r="D53" s="280"/>
      <c r="E53" s="276" t="s">
        <v>8594</v>
      </c>
      <c r="F53" s="276"/>
      <c r="G53" s="296" t="s">
        <v>8592</v>
      </c>
      <c r="H53" s="296"/>
      <c r="I53" s="279" t="s">
        <v>15279</v>
      </c>
      <c r="J53" s="279"/>
      <c r="K53" s="280" t="s">
        <v>3396</v>
      </c>
      <c r="L53" s="280"/>
      <c r="M53" s="276" t="s">
        <v>15813</v>
      </c>
      <c r="N53" s="276"/>
      <c r="O53" s="296" t="s">
        <v>3396</v>
      </c>
      <c r="P53" s="296"/>
      <c r="Q53" s="279" t="s">
        <v>15814</v>
      </c>
      <c r="R53" s="279"/>
      <c r="S53" s="280"/>
      <c r="T53" s="280"/>
      <c r="U53" s="276"/>
      <c r="V53" s="276"/>
      <c r="W53" s="296"/>
      <c r="X53" s="296"/>
      <c r="Y53" s="279"/>
      <c r="Z53" s="279"/>
      <c r="AA53" s="280"/>
      <c r="AB53" s="280"/>
      <c r="AC53" s="276"/>
      <c r="AD53" s="276"/>
      <c r="AE53" s="296"/>
      <c r="AF53" s="296"/>
      <c r="AG53" s="279"/>
      <c r="AH53" s="279"/>
      <c r="AI53" s="280"/>
      <c r="AJ53" s="280"/>
      <c r="AK53" s="276"/>
      <c r="AL53" s="276"/>
      <c r="AM53" s="296"/>
      <c r="AN53" s="296"/>
      <c r="AO53" s="279"/>
      <c r="AP53" s="279"/>
    </row>
    <row r="54" spans="2:42" ht="30">
      <c r="B54" s="298"/>
      <c r="C54" s="280"/>
      <c r="D54" s="280"/>
      <c r="E54" s="277" t="s">
        <v>8594</v>
      </c>
      <c r="F54" s="277"/>
      <c r="G54" s="296"/>
      <c r="H54" s="296"/>
      <c r="I54" s="278" t="s">
        <v>15279</v>
      </c>
      <c r="J54" s="278"/>
      <c r="K54" s="280"/>
      <c r="L54" s="280"/>
      <c r="M54" s="277" t="s">
        <v>14995</v>
      </c>
      <c r="N54" s="277"/>
      <c r="O54" s="296"/>
      <c r="P54" s="296"/>
      <c r="Q54" s="278" t="s">
        <v>15519</v>
      </c>
      <c r="R54" s="278"/>
      <c r="S54" s="280"/>
      <c r="T54" s="280"/>
      <c r="U54" s="277"/>
      <c r="V54" s="277"/>
      <c r="W54" s="296"/>
      <c r="X54" s="296"/>
      <c r="Y54" s="278"/>
      <c r="Z54" s="278"/>
      <c r="AA54" s="280"/>
      <c r="AB54" s="280"/>
      <c r="AC54" s="277"/>
      <c r="AD54" s="277"/>
      <c r="AE54" s="296"/>
      <c r="AF54" s="296"/>
      <c r="AG54" s="278"/>
      <c r="AH54" s="278"/>
      <c r="AI54" s="280"/>
      <c r="AJ54" s="280"/>
      <c r="AK54" s="277"/>
      <c r="AL54" s="277"/>
      <c r="AM54" s="296"/>
      <c r="AN54" s="296"/>
      <c r="AO54" s="278"/>
      <c r="AP54" s="278"/>
    </row>
    <row r="55" spans="2:42" ht="25.5">
      <c r="B55" s="298"/>
      <c r="C55" s="272" t="s">
        <v>15702</v>
      </c>
      <c r="D55" s="272"/>
      <c r="E55" s="273" t="s">
        <v>8594</v>
      </c>
      <c r="F55" s="273"/>
      <c r="G55" s="275" t="s">
        <v>15703</v>
      </c>
      <c r="H55" s="275"/>
      <c r="I55" s="274" t="s">
        <v>15279</v>
      </c>
      <c r="J55" s="274"/>
      <c r="K55" s="272" t="s">
        <v>15819</v>
      </c>
      <c r="L55" s="272"/>
      <c r="M55" s="273" t="s">
        <v>15820</v>
      </c>
      <c r="N55" s="273"/>
      <c r="O55" s="275" t="s">
        <v>15821</v>
      </c>
      <c r="P55" s="275"/>
      <c r="Q55" s="274" t="s">
        <v>15822</v>
      </c>
      <c r="R55" s="274"/>
      <c r="S55" s="272"/>
      <c r="T55" s="272"/>
      <c r="U55" s="273"/>
      <c r="V55" s="273"/>
      <c r="W55" s="275"/>
      <c r="X55" s="275"/>
      <c r="Y55" s="274"/>
      <c r="Z55" s="274"/>
      <c r="AA55" s="272"/>
      <c r="AB55" s="272"/>
      <c r="AC55" s="273"/>
      <c r="AD55" s="273"/>
      <c r="AE55" s="275"/>
      <c r="AF55" s="275"/>
      <c r="AG55" s="274"/>
      <c r="AH55" s="274"/>
      <c r="AI55" s="272"/>
      <c r="AJ55" s="272"/>
      <c r="AK55" s="273"/>
      <c r="AL55" s="273"/>
      <c r="AM55" s="275"/>
      <c r="AN55" s="275"/>
      <c r="AO55" s="274"/>
      <c r="AP55" s="274"/>
    </row>
    <row r="56" spans="2:42" ht="25.5">
      <c r="B56" s="298"/>
      <c r="C56" s="268" t="s">
        <v>8692</v>
      </c>
      <c r="D56" s="268"/>
      <c r="E56" s="269" t="s">
        <v>15277</v>
      </c>
      <c r="F56" s="269"/>
      <c r="G56" s="270" t="s">
        <v>11422</v>
      </c>
      <c r="H56" s="270"/>
      <c r="I56" s="271" t="s">
        <v>15281</v>
      </c>
      <c r="J56" s="271"/>
      <c r="K56" s="268" t="s">
        <v>12635</v>
      </c>
      <c r="L56" s="268"/>
      <c r="M56" s="269" t="s">
        <v>15454</v>
      </c>
      <c r="N56" s="269"/>
      <c r="O56" s="270" t="s">
        <v>7087</v>
      </c>
      <c r="P56" s="270"/>
      <c r="Q56" s="271" t="s">
        <v>15521</v>
      </c>
      <c r="R56" s="271"/>
      <c r="S56" s="268"/>
      <c r="T56" s="268"/>
      <c r="U56" s="269"/>
      <c r="V56" s="269"/>
      <c r="W56" s="270"/>
      <c r="X56" s="270"/>
      <c r="Y56" s="271"/>
      <c r="Z56" s="271"/>
      <c r="AA56" s="268"/>
      <c r="AB56" s="268"/>
      <c r="AC56" s="269"/>
      <c r="AD56" s="269"/>
      <c r="AE56" s="270"/>
      <c r="AF56" s="270"/>
      <c r="AG56" s="271"/>
      <c r="AH56" s="271"/>
      <c r="AI56" s="268"/>
      <c r="AJ56" s="268"/>
      <c r="AK56" s="269"/>
      <c r="AL56" s="269"/>
      <c r="AM56" s="270"/>
      <c r="AN56" s="270"/>
      <c r="AO56" s="271"/>
      <c r="AP56" s="271"/>
    </row>
    <row r="57" spans="2:42" ht="27.75">
      <c r="B57" s="297" t="s">
        <v>15695</v>
      </c>
      <c r="C57" s="280" t="s">
        <v>6574</v>
      </c>
      <c r="D57" s="280"/>
      <c r="E57" s="276" t="s">
        <v>15255</v>
      </c>
      <c r="F57" s="276"/>
      <c r="G57" s="296" t="s">
        <v>6574</v>
      </c>
      <c r="H57" s="296"/>
      <c r="I57" s="279" t="s">
        <v>15693</v>
      </c>
      <c r="J57" s="279"/>
      <c r="K57" s="280" t="s">
        <v>6595</v>
      </c>
      <c r="L57" s="280"/>
      <c r="M57" s="276" t="s">
        <v>15795</v>
      </c>
      <c r="N57" s="276"/>
      <c r="O57" s="296" t="s">
        <v>6595</v>
      </c>
      <c r="P57" s="296"/>
      <c r="Q57" s="279" t="s">
        <v>15796</v>
      </c>
      <c r="R57" s="279"/>
      <c r="S57" s="280" t="s">
        <v>14931</v>
      </c>
      <c r="T57" s="280"/>
      <c r="U57" s="276" t="s">
        <v>14933</v>
      </c>
      <c r="V57" s="276"/>
      <c r="W57" s="296" t="s">
        <v>14931</v>
      </c>
      <c r="X57" s="296"/>
      <c r="Y57" s="279" t="s">
        <v>14958</v>
      </c>
      <c r="Z57" s="279"/>
      <c r="AA57" s="280"/>
      <c r="AB57" s="280"/>
      <c r="AC57" s="276"/>
      <c r="AD57" s="276"/>
      <c r="AE57" s="296"/>
      <c r="AF57" s="296"/>
      <c r="AG57" s="279"/>
      <c r="AH57" s="279"/>
      <c r="AI57" s="280" t="s">
        <v>55</v>
      </c>
      <c r="AJ57" s="280"/>
      <c r="AK57" s="276" t="s">
        <v>3381</v>
      </c>
      <c r="AL57" s="276"/>
      <c r="AM57" s="296" t="s">
        <v>55</v>
      </c>
      <c r="AN57" s="296"/>
      <c r="AO57" s="279" t="s">
        <v>58</v>
      </c>
      <c r="AP57" s="279"/>
    </row>
    <row r="58" spans="2:42" ht="30">
      <c r="B58" s="297"/>
      <c r="C58" s="280"/>
      <c r="D58" s="280"/>
      <c r="E58" s="277" t="s">
        <v>6576</v>
      </c>
      <c r="F58" s="277"/>
      <c r="G58" s="296"/>
      <c r="H58" s="296"/>
      <c r="I58" s="278" t="s">
        <v>15694</v>
      </c>
      <c r="J58" s="278"/>
      <c r="K58" s="280"/>
      <c r="L58" s="280"/>
      <c r="M58" s="277" t="s">
        <v>14822</v>
      </c>
      <c r="N58" s="277"/>
      <c r="O58" s="296"/>
      <c r="P58" s="296"/>
      <c r="Q58" s="278" t="s">
        <v>15801</v>
      </c>
      <c r="R58" s="278"/>
      <c r="S58" s="280"/>
      <c r="T58" s="280"/>
      <c r="U58" s="277" t="s">
        <v>14933</v>
      </c>
      <c r="V58" s="277"/>
      <c r="W58" s="296"/>
      <c r="X58" s="296"/>
      <c r="Y58" s="278" t="s">
        <v>14958</v>
      </c>
      <c r="Z58" s="278"/>
      <c r="AA58" s="280"/>
      <c r="AB58" s="280"/>
      <c r="AC58" s="277"/>
      <c r="AD58" s="277"/>
      <c r="AE58" s="296"/>
      <c r="AF58" s="296"/>
      <c r="AG58" s="278"/>
      <c r="AH58" s="278"/>
      <c r="AI58" s="280"/>
      <c r="AJ58" s="280"/>
      <c r="AK58" s="277" t="s">
        <v>3381</v>
      </c>
      <c r="AL58" s="277"/>
      <c r="AM58" s="296"/>
      <c r="AN58" s="296"/>
      <c r="AO58" s="278" t="s">
        <v>58</v>
      </c>
      <c r="AP58" s="278"/>
    </row>
    <row r="59" spans="2:42" ht="25.5">
      <c r="B59" s="297"/>
      <c r="C59" s="272" t="s">
        <v>15695</v>
      </c>
      <c r="D59" s="272"/>
      <c r="E59" s="273" t="s">
        <v>6576</v>
      </c>
      <c r="F59" s="273"/>
      <c r="G59" s="275" t="s">
        <v>15696</v>
      </c>
      <c r="H59" s="275"/>
      <c r="I59" s="274" t="s">
        <v>15694</v>
      </c>
      <c r="J59" s="274"/>
      <c r="K59" s="272" t="s">
        <v>15803</v>
      </c>
      <c r="L59" s="272"/>
      <c r="M59" s="273" t="s">
        <v>15453</v>
      </c>
      <c r="N59" s="273"/>
      <c r="O59" s="275" t="s">
        <v>15804</v>
      </c>
      <c r="P59" s="275"/>
      <c r="Q59" s="274" t="s">
        <v>15520</v>
      </c>
      <c r="R59" s="274"/>
      <c r="S59" s="272" t="s">
        <v>15750</v>
      </c>
      <c r="T59" s="272"/>
      <c r="U59" s="273" t="s">
        <v>14933</v>
      </c>
      <c r="V59" s="273"/>
      <c r="W59" s="275" t="s">
        <v>15751</v>
      </c>
      <c r="X59" s="275"/>
      <c r="Y59" s="274" t="s">
        <v>14958</v>
      </c>
      <c r="Z59" s="274"/>
      <c r="AA59" s="272"/>
      <c r="AB59" s="272"/>
      <c r="AC59" s="273"/>
      <c r="AD59" s="273"/>
      <c r="AE59" s="275"/>
      <c r="AF59" s="275"/>
      <c r="AG59" s="274"/>
      <c r="AH59" s="274"/>
      <c r="AI59" s="272" t="s">
        <v>15775</v>
      </c>
      <c r="AJ59" s="272"/>
      <c r="AK59" s="273" t="s">
        <v>3381</v>
      </c>
      <c r="AL59" s="273"/>
      <c r="AM59" s="275" t="s">
        <v>15776</v>
      </c>
      <c r="AN59" s="275"/>
      <c r="AO59" s="274" t="s">
        <v>58</v>
      </c>
      <c r="AP59" s="274"/>
    </row>
    <row r="60" spans="2:42" ht="25.5">
      <c r="B60" s="297"/>
      <c r="C60" s="268" t="s">
        <v>6682</v>
      </c>
      <c r="D60" s="268"/>
      <c r="E60" s="269" t="s">
        <v>15256</v>
      </c>
      <c r="F60" s="269"/>
      <c r="G60" s="270" t="s">
        <v>6843</v>
      </c>
      <c r="H60" s="270"/>
      <c r="I60" s="271" t="s">
        <v>15701</v>
      </c>
      <c r="J60" s="271"/>
      <c r="K60" s="268" t="s">
        <v>6843</v>
      </c>
      <c r="L60" s="268"/>
      <c r="M60" s="269" t="s">
        <v>15454</v>
      </c>
      <c r="N60" s="269"/>
      <c r="O60" s="270" t="s">
        <v>7087</v>
      </c>
      <c r="P60" s="270"/>
      <c r="Q60" s="271" t="s">
        <v>15521</v>
      </c>
      <c r="R60" s="271"/>
      <c r="S60" s="268" t="s">
        <v>14940</v>
      </c>
      <c r="T60" s="268"/>
      <c r="U60" s="269" t="s">
        <v>15504</v>
      </c>
      <c r="V60" s="269"/>
      <c r="W60" s="270" t="s">
        <v>15757</v>
      </c>
      <c r="X60" s="270"/>
      <c r="Y60" s="271" t="s">
        <v>15507</v>
      </c>
      <c r="Z60" s="271"/>
      <c r="AA60" s="268"/>
      <c r="AB60" s="268"/>
      <c r="AC60" s="269"/>
      <c r="AD60" s="269"/>
      <c r="AE60" s="270"/>
      <c r="AF60" s="270"/>
      <c r="AG60" s="271"/>
      <c r="AH60" s="271"/>
      <c r="AI60" s="268" t="s">
        <v>3512</v>
      </c>
      <c r="AJ60" s="268"/>
      <c r="AK60" s="269" t="s">
        <v>15226</v>
      </c>
      <c r="AL60" s="269"/>
      <c r="AM60" s="270" t="s">
        <v>3961</v>
      </c>
      <c r="AN60" s="270"/>
      <c r="AO60" s="271" t="s">
        <v>15229</v>
      </c>
      <c r="AP60" s="271"/>
    </row>
    <row r="61" spans="2:42" ht="27.75">
      <c r="B61" s="297" t="s">
        <v>15690</v>
      </c>
      <c r="C61" s="280" t="s">
        <v>12658</v>
      </c>
      <c r="D61" s="280"/>
      <c r="E61" s="276" t="s">
        <v>12660</v>
      </c>
      <c r="F61" s="276"/>
      <c r="G61" s="296" t="s">
        <v>12658</v>
      </c>
      <c r="H61" s="296"/>
      <c r="I61" s="279" t="s">
        <v>15357</v>
      </c>
      <c r="J61" s="279"/>
      <c r="K61" s="280"/>
      <c r="L61" s="280"/>
      <c r="M61" s="276" t="s">
        <v>15875</v>
      </c>
      <c r="N61" s="276"/>
      <c r="O61" s="296"/>
      <c r="P61" s="296"/>
      <c r="Q61" s="279"/>
      <c r="R61" s="279"/>
      <c r="S61" s="280"/>
      <c r="T61" s="280"/>
      <c r="U61" s="276"/>
      <c r="V61" s="276"/>
      <c r="W61" s="296"/>
      <c r="X61" s="296"/>
      <c r="Y61" s="279"/>
      <c r="Z61" s="279"/>
      <c r="AA61" s="280" t="s">
        <v>65</v>
      </c>
      <c r="AB61" s="280"/>
      <c r="AC61" s="276" t="s">
        <v>68</v>
      </c>
      <c r="AD61" s="276"/>
      <c r="AE61" s="296" t="s">
        <v>65</v>
      </c>
      <c r="AF61" s="296"/>
      <c r="AG61" s="279" t="s">
        <v>499</v>
      </c>
      <c r="AH61" s="279"/>
      <c r="AI61" s="280"/>
      <c r="AJ61" s="280"/>
      <c r="AK61" s="276"/>
      <c r="AL61" s="276"/>
      <c r="AM61" s="296"/>
      <c r="AN61" s="296"/>
      <c r="AO61" s="279"/>
      <c r="AP61" s="279"/>
    </row>
    <row r="62" spans="2:42" ht="30">
      <c r="B62" s="297"/>
      <c r="C62" s="280"/>
      <c r="D62" s="280"/>
      <c r="E62" s="277" t="s">
        <v>12660</v>
      </c>
      <c r="F62" s="277"/>
      <c r="G62" s="296"/>
      <c r="H62" s="296"/>
      <c r="I62" s="278" t="s">
        <v>15357</v>
      </c>
      <c r="J62" s="278"/>
      <c r="K62" s="280"/>
      <c r="L62" s="280"/>
      <c r="M62" s="277" t="s">
        <v>15876</v>
      </c>
      <c r="N62" s="277"/>
      <c r="O62" s="296"/>
      <c r="P62" s="296"/>
      <c r="Q62" s="278"/>
      <c r="R62" s="278"/>
      <c r="S62" s="280"/>
      <c r="T62" s="280"/>
      <c r="U62" s="277"/>
      <c r="V62" s="277"/>
      <c r="W62" s="296"/>
      <c r="X62" s="296"/>
      <c r="Y62" s="278"/>
      <c r="Z62" s="278"/>
      <c r="AA62" s="280"/>
      <c r="AB62" s="280"/>
      <c r="AC62" s="277" t="s">
        <v>68</v>
      </c>
      <c r="AD62" s="277"/>
      <c r="AE62" s="296"/>
      <c r="AF62" s="296"/>
      <c r="AG62" s="278" t="s">
        <v>499</v>
      </c>
      <c r="AH62" s="278"/>
      <c r="AI62" s="280"/>
      <c r="AJ62" s="280"/>
      <c r="AK62" s="277"/>
      <c r="AL62" s="277"/>
      <c r="AM62" s="296"/>
      <c r="AN62" s="296"/>
      <c r="AO62" s="278"/>
      <c r="AP62" s="278"/>
    </row>
    <row r="63" spans="2:42" ht="25.5">
      <c r="B63" s="297"/>
      <c r="C63" s="272" t="s">
        <v>15690</v>
      </c>
      <c r="D63" s="272"/>
      <c r="E63" s="273" t="s">
        <v>12660</v>
      </c>
      <c r="F63" s="273"/>
      <c r="G63" s="275" t="s">
        <v>15691</v>
      </c>
      <c r="H63" s="275"/>
      <c r="I63" s="274" t="s">
        <v>15357</v>
      </c>
      <c r="J63" s="274"/>
      <c r="K63" s="272" t="s">
        <v>15877</v>
      </c>
      <c r="L63" s="272"/>
      <c r="M63" s="273" t="s">
        <v>15878</v>
      </c>
      <c r="N63" s="273"/>
      <c r="O63" s="275"/>
      <c r="P63" s="275"/>
      <c r="Q63" s="274"/>
      <c r="R63" s="274"/>
      <c r="S63" s="272"/>
      <c r="T63" s="272"/>
      <c r="U63" s="273"/>
      <c r="V63" s="273"/>
      <c r="W63" s="275"/>
      <c r="X63" s="275"/>
      <c r="Y63" s="274"/>
      <c r="Z63" s="274"/>
      <c r="AA63" s="272" t="s">
        <v>15740</v>
      </c>
      <c r="AB63" s="272"/>
      <c r="AC63" s="273" t="s">
        <v>68</v>
      </c>
      <c r="AD63" s="273"/>
      <c r="AE63" s="275" t="s">
        <v>15741</v>
      </c>
      <c r="AF63" s="275"/>
      <c r="AG63" s="274" t="s">
        <v>499</v>
      </c>
      <c r="AH63" s="274"/>
      <c r="AI63" s="272"/>
      <c r="AJ63" s="272"/>
      <c r="AK63" s="273"/>
      <c r="AL63" s="273"/>
      <c r="AM63" s="275"/>
      <c r="AN63" s="275"/>
      <c r="AO63" s="274"/>
      <c r="AP63" s="274"/>
    </row>
    <row r="64" spans="2:42" ht="25.5">
      <c r="B64" s="297"/>
      <c r="C64" s="268" t="s">
        <v>13290</v>
      </c>
      <c r="D64" s="268"/>
      <c r="E64" s="269" t="s">
        <v>15355</v>
      </c>
      <c r="F64" s="269"/>
      <c r="G64" s="270" t="s">
        <v>15692</v>
      </c>
      <c r="H64" s="270"/>
      <c r="I64" s="271" t="s">
        <v>15359</v>
      </c>
      <c r="J64" s="271"/>
      <c r="K64" s="268" t="s">
        <v>10227</v>
      </c>
      <c r="L64" s="268"/>
      <c r="M64" s="269" t="s">
        <v>15879</v>
      </c>
      <c r="N64" s="269"/>
      <c r="O64" s="270"/>
      <c r="P64" s="270"/>
      <c r="Q64" s="271"/>
      <c r="R64" s="271"/>
      <c r="S64" s="268"/>
      <c r="T64" s="268"/>
      <c r="U64" s="269"/>
      <c r="V64" s="269"/>
      <c r="W64" s="270"/>
      <c r="X64" s="270"/>
      <c r="Y64" s="271"/>
      <c r="Z64" s="271"/>
      <c r="AA64" s="268" t="s">
        <v>181</v>
      </c>
      <c r="AB64" s="268"/>
      <c r="AC64" s="269" t="s">
        <v>15195</v>
      </c>
      <c r="AD64" s="269"/>
      <c r="AE64" s="270" t="s">
        <v>504</v>
      </c>
      <c r="AF64" s="270"/>
      <c r="AG64" s="271" t="s">
        <v>15198</v>
      </c>
      <c r="AH64" s="271"/>
      <c r="AI64" s="268"/>
      <c r="AJ64" s="268"/>
      <c r="AK64" s="269"/>
      <c r="AL64" s="269"/>
      <c r="AM64" s="270"/>
      <c r="AN64" s="270"/>
      <c r="AO64" s="271"/>
      <c r="AP64" s="271"/>
    </row>
    <row r="65" spans="2:42" ht="27.75">
      <c r="B65" s="297" t="s">
        <v>15699</v>
      </c>
      <c r="C65" s="280" t="s">
        <v>11165</v>
      </c>
      <c r="D65" s="280"/>
      <c r="E65" s="276" t="s">
        <v>15302</v>
      </c>
      <c r="F65" s="276"/>
      <c r="G65" s="296" t="s">
        <v>11165</v>
      </c>
      <c r="H65" s="296"/>
      <c r="I65" s="279" t="s">
        <v>15307</v>
      </c>
      <c r="J65" s="279"/>
      <c r="K65" s="280" t="s">
        <v>5800</v>
      </c>
      <c r="L65" s="280"/>
      <c r="M65" s="276" t="s">
        <v>15784</v>
      </c>
      <c r="N65" s="276"/>
      <c r="O65" s="296" t="s">
        <v>5800</v>
      </c>
      <c r="P65" s="296"/>
      <c r="Q65" s="279" t="s">
        <v>15785</v>
      </c>
      <c r="R65" s="279"/>
      <c r="S65" s="280"/>
      <c r="T65" s="280"/>
      <c r="U65" s="276"/>
      <c r="V65" s="276"/>
      <c r="W65" s="296"/>
      <c r="X65" s="296"/>
      <c r="Y65" s="279"/>
      <c r="Z65" s="279"/>
      <c r="AA65" s="280" t="s">
        <v>5788</v>
      </c>
      <c r="AB65" s="280"/>
      <c r="AC65" s="276" t="s">
        <v>15247</v>
      </c>
      <c r="AD65" s="276"/>
      <c r="AE65" s="296" t="s">
        <v>5788</v>
      </c>
      <c r="AF65" s="296"/>
      <c r="AG65" s="279" t="s">
        <v>15251</v>
      </c>
      <c r="AH65" s="279"/>
      <c r="AI65" s="280" t="s">
        <v>3392</v>
      </c>
      <c r="AJ65" s="280"/>
      <c r="AK65" s="276" t="s">
        <v>15463</v>
      </c>
      <c r="AL65" s="276"/>
      <c r="AM65" s="296" t="s">
        <v>3392</v>
      </c>
      <c r="AN65" s="296"/>
      <c r="AO65" s="279" t="s">
        <v>15468</v>
      </c>
      <c r="AP65" s="279"/>
    </row>
    <row r="66" spans="2:42" ht="30">
      <c r="B66" s="297"/>
      <c r="C66" s="280"/>
      <c r="D66" s="280"/>
      <c r="E66" s="277" t="s">
        <v>11167</v>
      </c>
      <c r="F66" s="277"/>
      <c r="G66" s="296"/>
      <c r="H66" s="296"/>
      <c r="I66" s="278" t="s">
        <v>15305</v>
      </c>
      <c r="J66" s="278"/>
      <c r="K66" s="280"/>
      <c r="L66" s="280"/>
      <c r="M66" s="277" t="s">
        <v>14655</v>
      </c>
      <c r="N66" s="277"/>
      <c r="O66" s="296"/>
      <c r="P66" s="296"/>
      <c r="Q66" s="278" t="s">
        <v>15786</v>
      </c>
      <c r="R66" s="278"/>
      <c r="S66" s="280"/>
      <c r="T66" s="280"/>
      <c r="U66" s="277"/>
      <c r="V66" s="277"/>
      <c r="W66" s="296"/>
      <c r="X66" s="296"/>
      <c r="Y66" s="278"/>
      <c r="Z66" s="278"/>
      <c r="AA66" s="280"/>
      <c r="AB66" s="280"/>
      <c r="AC66" s="277" t="s">
        <v>5790</v>
      </c>
      <c r="AD66" s="277"/>
      <c r="AE66" s="296"/>
      <c r="AF66" s="296"/>
      <c r="AG66" s="278" t="s">
        <v>6139</v>
      </c>
      <c r="AH66" s="278"/>
      <c r="AI66" s="280"/>
      <c r="AJ66" s="280"/>
      <c r="AK66" s="277" t="s">
        <v>15461</v>
      </c>
      <c r="AL66" s="277"/>
      <c r="AM66" s="296"/>
      <c r="AN66" s="296"/>
      <c r="AO66" s="278" t="s">
        <v>15466</v>
      </c>
      <c r="AP66" s="278"/>
    </row>
    <row r="67" spans="2:42" ht="25.5">
      <c r="B67" s="297"/>
      <c r="C67" s="272" t="s">
        <v>15699</v>
      </c>
      <c r="D67" s="272"/>
      <c r="E67" s="273" t="s">
        <v>11167</v>
      </c>
      <c r="F67" s="273"/>
      <c r="G67" s="275" t="s">
        <v>15700</v>
      </c>
      <c r="H67" s="275"/>
      <c r="I67" s="274" t="s">
        <v>15305</v>
      </c>
      <c r="J67" s="274"/>
      <c r="K67" s="272" t="s">
        <v>15791</v>
      </c>
      <c r="L67" s="272"/>
      <c r="M67" s="273" t="s">
        <v>15432</v>
      </c>
      <c r="N67" s="273"/>
      <c r="O67" s="275" t="s">
        <v>15792</v>
      </c>
      <c r="P67" s="275"/>
      <c r="Q67" s="274" t="s">
        <v>15793</v>
      </c>
      <c r="R67" s="274"/>
      <c r="S67" s="272"/>
      <c r="T67" s="272"/>
      <c r="U67" s="273"/>
      <c r="V67" s="273"/>
      <c r="W67" s="275"/>
      <c r="X67" s="275"/>
      <c r="Y67" s="274"/>
      <c r="Z67" s="274"/>
      <c r="AA67" s="272" t="s">
        <v>15748</v>
      </c>
      <c r="AB67" s="272"/>
      <c r="AC67" s="273" t="s">
        <v>5790</v>
      </c>
      <c r="AD67" s="273"/>
      <c r="AE67" s="275" t="s">
        <v>15749</v>
      </c>
      <c r="AF67" s="275"/>
      <c r="AG67" s="274" t="s">
        <v>6139</v>
      </c>
      <c r="AH67" s="274"/>
      <c r="AI67" s="272" t="s">
        <v>15754</v>
      </c>
      <c r="AJ67" s="272"/>
      <c r="AK67" s="273" t="s">
        <v>15461</v>
      </c>
      <c r="AL67" s="273"/>
      <c r="AM67" s="275" t="s">
        <v>15755</v>
      </c>
      <c r="AN67" s="275"/>
      <c r="AO67" s="274" t="s">
        <v>15756</v>
      </c>
      <c r="AP67" s="274"/>
    </row>
    <row r="68" spans="2:42" ht="25.5">
      <c r="B68" s="297"/>
      <c r="C68" s="268" t="s">
        <v>11291</v>
      </c>
      <c r="D68" s="268"/>
      <c r="E68" s="269" t="s">
        <v>15303</v>
      </c>
      <c r="F68" s="269"/>
      <c r="G68" s="270" t="s">
        <v>6142</v>
      </c>
      <c r="H68" s="270"/>
      <c r="I68" s="271" t="s">
        <v>15308</v>
      </c>
      <c r="J68" s="271"/>
      <c r="K68" s="268" t="s">
        <v>5992</v>
      </c>
      <c r="L68" s="268"/>
      <c r="M68" s="269" t="s">
        <v>15433</v>
      </c>
      <c r="N68" s="269"/>
      <c r="O68" s="270"/>
      <c r="P68" s="270"/>
      <c r="Q68" s="271" t="s">
        <v>15794</v>
      </c>
      <c r="R68" s="271"/>
      <c r="S68" s="268"/>
      <c r="T68" s="268"/>
      <c r="U68" s="269"/>
      <c r="V68" s="269"/>
      <c r="W68" s="270"/>
      <c r="X68" s="270"/>
      <c r="Y68" s="271"/>
      <c r="Z68" s="271"/>
      <c r="AA68" s="268" t="s">
        <v>5873</v>
      </c>
      <c r="AB68" s="268"/>
      <c r="AC68" s="269" t="s">
        <v>15248</v>
      </c>
      <c r="AD68" s="269"/>
      <c r="AE68" s="270" t="s">
        <v>6545</v>
      </c>
      <c r="AF68" s="270"/>
      <c r="AG68" s="271" t="s">
        <v>15252</v>
      </c>
      <c r="AH68" s="271"/>
      <c r="AI68" s="268" t="s">
        <v>3541</v>
      </c>
      <c r="AJ68" s="268"/>
      <c r="AK68" s="269" t="s">
        <v>15464</v>
      </c>
      <c r="AL68" s="269"/>
      <c r="AM68" s="270" t="s">
        <v>15758</v>
      </c>
      <c r="AN68" s="270"/>
      <c r="AO68" s="271" t="s">
        <v>15469</v>
      </c>
      <c r="AP68" s="271"/>
    </row>
    <row r="69" spans="2:42" ht="27.75">
      <c r="B69" s="297" t="s">
        <v>15723</v>
      </c>
      <c r="C69" s="280" t="s">
        <v>4432</v>
      </c>
      <c r="D69" s="280"/>
      <c r="E69" s="276" t="s">
        <v>15231</v>
      </c>
      <c r="F69" s="276"/>
      <c r="G69" s="296" t="s">
        <v>4432</v>
      </c>
      <c r="H69" s="296"/>
      <c r="I69" s="279" t="s">
        <v>15236</v>
      </c>
      <c r="J69" s="279"/>
      <c r="K69" s="280" t="s">
        <v>15476</v>
      </c>
      <c r="L69" s="280"/>
      <c r="M69" s="276" t="s">
        <v>15832</v>
      </c>
      <c r="N69" s="276"/>
      <c r="O69" s="296" t="s">
        <v>15476</v>
      </c>
      <c r="P69" s="296"/>
      <c r="Q69" s="279" t="s">
        <v>15833</v>
      </c>
      <c r="R69" s="279"/>
      <c r="S69" s="280"/>
      <c r="T69" s="280"/>
      <c r="U69" s="276"/>
      <c r="V69" s="276"/>
      <c r="W69" s="296"/>
      <c r="X69" s="296"/>
      <c r="Y69" s="279"/>
      <c r="Z69" s="279"/>
      <c r="AA69" s="280"/>
      <c r="AB69" s="280"/>
      <c r="AC69" s="276"/>
      <c r="AD69" s="276"/>
      <c r="AE69" s="296"/>
      <c r="AF69" s="296"/>
      <c r="AG69" s="279"/>
      <c r="AH69" s="279"/>
      <c r="AI69" s="280"/>
      <c r="AJ69" s="280"/>
      <c r="AK69" s="276"/>
      <c r="AL69" s="276"/>
      <c r="AM69" s="296"/>
      <c r="AN69" s="296"/>
      <c r="AO69" s="279"/>
      <c r="AP69" s="279"/>
    </row>
    <row r="70" spans="2:42" ht="30">
      <c r="B70" s="297"/>
      <c r="C70" s="280"/>
      <c r="D70" s="280"/>
      <c r="E70" s="277" t="s">
        <v>4434</v>
      </c>
      <c r="F70" s="277"/>
      <c r="G70" s="296"/>
      <c r="H70" s="296"/>
      <c r="I70" s="278" t="s">
        <v>15234</v>
      </c>
      <c r="J70" s="278"/>
      <c r="K70" s="280"/>
      <c r="L70" s="280"/>
      <c r="M70" s="277" t="s">
        <v>15471</v>
      </c>
      <c r="N70" s="277"/>
      <c r="O70" s="296"/>
      <c r="P70" s="296"/>
      <c r="Q70" s="278" t="s">
        <v>15481</v>
      </c>
      <c r="R70" s="278"/>
      <c r="S70" s="280"/>
      <c r="T70" s="280"/>
      <c r="U70" s="277"/>
      <c r="V70" s="277"/>
      <c r="W70" s="296"/>
      <c r="X70" s="296"/>
      <c r="Y70" s="278"/>
      <c r="Z70" s="278"/>
      <c r="AA70" s="280"/>
      <c r="AB70" s="280"/>
      <c r="AC70" s="277"/>
      <c r="AD70" s="277"/>
      <c r="AE70" s="296"/>
      <c r="AF70" s="296"/>
      <c r="AG70" s="278"/>
      <c r="AH70" s="278"/>
      <c r="AI70" s="280"/>
      <c r="AJ70" s="280"/>
      <c r="AK70" s="277"/>
      <c r="AL70" s="277"/>
      <c r="AM70" s="296"/>
      <c r="AN70" s="296"/>
      <c r="AO70" s="278"/>
      <c r="AP70" s="278"/>
    </row>
    <row r="71" spans="2:42" ht="25.5">
      <c r="B71" s="297"/>
      <c r="C71" s="272" t="s">
        <v>15723</v>
      </c>
      <c r="D71" s="272"/>
      <c r="E71" s="273" t="s">
        <v>4434</v>
      </c>
      <c r="F71" s="273"/>
      <c r="G71" s="275" t="s">
        <v>15724</v>
      </c>
      <c r="H71" s="275"/>
      <c r="I71" s="274" t="s">
        <v>15305</v>
      </c>
      <c r="J71" s="274"/>
      <c r="K71" s="272" t="s">
        <v>15838</v>
      </c>
      <c r="L71" s="272"/>
      <c r="M71" s="273" t="s">
        <v>15474</v>
      </c>
      <c r="N71" s="273"/>
      <c r="O71" s="275" t="s">
        <v>15839</v>
      </c>
      <c r="P71" s="275"/>
      <c r="Q71" s="274" t="s">
        <v>15482</v>
      </c>
      <c r="R71" s="274"/>
      <c r="S71" s="272"/>
      <c r="T71" s="272"/>
      <c r="U71" s="273"/>
      <c r="V71" s="273"/>
      <c r="W71" s="275"/>
      <c r="X71" s="275"/>
      <c r="Y71" s="274"/>
      <c r="Z71" s="274"/>
      <c r="AA71" s="272"/>
      <c r="AB71" s="272"/>
      <c r="AC71" s="273"/>
      <c r="AD71" s="273"/>
      <c r="AE71" s="275"/>
      <c r="AF71" s="275"/>
      <c r="AG71" s="274"/>
      <c r="AH71" s="274"/>
      <c r="AI71" s="272"/>
      <c r="AJ71" s="272"/>
      <c r="AK71" s="273"/>
      <c r="AL71" s="273"/>
      <c r="AM71" s="275"/>
      <c r="AN71" s="275"/>
      <c r="AO71" s="274"/>
      <c r="AP71" s="274"/>
    </row>
    <row r="72" spans="2:42" ht="25.5">
      <c r="B72" s="297"/>
      <c r="C72" s="268" t="s">
        <v>4448</v>
      </c>
      <c r="D72" s="268"/>
      <c r="E72" s="269" t="s">
        <v>15232</v>
      </c>
      <c r="F72" s="269"/>
      <c r="G72" s="270"/>
      <c r="H72" s="270"/>
      <c r="I72" s="271" t="s">
        <v>15237</v>
      </c>
      <c r="J72" s="271"/>
      <c r="K72" s="268" t="s">
        <v>5814</v>
      </c>
      <c r="L72" s="268"/>
      <c r="M72" s="269" t="s">
        <v>15475</v>
      </c>
      <c r="N72" s="269"/>
      <c r="O72" s="270"/>
      <c r="P72" s="270"/>
      <c r="Q72" s="271" t="s">
        <v>15483</v>
      </c>
      <c r="R72" s="271"/>
      <c r="S72" s="268"/>
      <c r="T72" s="268"/>
      <c r="U72" s="269"/>
      <c r="V72" s="269"/>
      <c r="W72" s="270"/>
      <c r="X72" s="270"/>
      <c r="Y72" s="271"/>
      <c r="Z72" s="271"/>
      <c r="AA72" s="268"/>
      <c r="AB72" s="268"/>
      <c r="AC72" s="269"/>
      <c r="AD72" s="269"/>
      <c r="AE72" s="270"/>
      <c r="AF72" s="270"/>
      <c r="AG72" s="271"/>
      <c r="AH72" s="271"/>
      <c r="AI72" s="268"/>
      <c r="AJ72" s="268"/>
      <c r="AK72" s="269"/>
      <c r="AL72" s="269"/>
      <c r="AM72" s="270"/>
      <c r="AN72" s="270"/>
      <c r="AO72" s="271"/>
      <c r="AP72" s="271"/>
    </row>
    <row r="73" spans="2:42" ht="27.75">
      <c r="B73" s="297" t="s">
        <v>15704</v>
      </c>
      <c r="C73" s="280" t="s">
        <v>12332</v>
      </c>
      <c r="D73" s="280"/>
      <c r="E73" s="276" t="s">
        <v>15335</v>
      </c>
      <c r="F73" s="276"/>
      <c r="G73" s="296" t="s">
        <v>12332</v>
      </c>
      <c r="H73" s="296"/>
      <c r="I73" s="279" t="s">
        <v>15340</v>
      </c>
      <c r="J73" s="279"/>
      <c r="K73" s="280" t="s">
        <v>14046</v>
      </c>
      <c r="L73" s="280"/>
      <c r="M73" s="276" t="s">
        <v>15799</v>
      </c>
      <c r="N73" s="276"/>
      <c r="O73" s="296" t="s">
        <v>14046</v>
      </c>
      <c r="P73" s="296"/>
      <c r="Q73" s="279" t="s">
        <v>15800</v>
      </c>
      <c r="R73" s="279"/>
      <c r="S73" s="280"/>
      <c r="T73" s="280"/>
      <c r="U73" s="276"/>
      <c r="V73" s="276"/>
      <c r="W73" s="296"/>
      <c r="X73" s="296"/>
      <c r="Y73" s="279"/>
      <c r="Z73" s="279"/>
      <c r="AA73" s="280"/>
      <c r="AB73" s="280"/>
      <c r="AC73" s="276"/>
      <c r="AD73" s="276"/>
      <c r="AE73" s="296"/>
      <c r="AF73" s="296"/>
      <c r="AG73" s="279"/>
      <c r="AH73" s="279"/>
      <c r="AI73" s="280"/>
      <c r="AJ73" s="280"/>
      <c r="AK73" s="276"/>
      <c r="AL73" s="276"/>
      <c r="AM73" s="296"/>
      <c r="AN73" s="296"/>
      <c r="AO73" s="279"/>
      <c r="AP73" s="279"/>
    </row>
    <row r="74" spans="2:42" ht="30">
      <c r="B74" s="297"/>
      <c r="C74" s="280"/>
      <c r="D74" s="280"/>
      <c r="E74" s="277" t="s">
        <v>12334</v>
      </c>
      <c r="F74" s="277"/>
      <c r="G74" s="296"/>
      <c r="H74" s="296"/>
      <c r="I74" s="278" t="s">
        <v>15338</v>
      </c>
      <c r="J74" s="278"/>
      <c r="K74" s="280"/>
      <c r="L74" s="280"/>
      <c r="M74" s="277" t="s">
        <v>14914</v>
      </c>
      <c r="N74" s="277"/>
      <c r="O74" s="296"/>
      <c r="P74" s="296"/>
      <c r="Q74" s="278" t="s">
        <v>15802</v>
      </c>
      <c r="R74" s="278"/>
      <c r="S74" s="280"/>
      <c r="T74" s="280"/>
      <c r="U74" s="277"/>
      <c r="V74" s="277"/>
      <c r="W74" s="296"/>
      <c r="X74" s="296"/>
      <c r="Y74" s="278"/>
      <c r="Z74" s="278"/>
      <c r="AA74" s="280"/>
      <c r="AB74" s="280"/>
      <c r="AC74" s="277"/>
      <c r="AD74" s="277"/>
      <c r="AE74" s="296"/>
      <c r="AF74" s="296"/>
      <c r="AG74" s="278"/>
      <c r="AH74" s="278"/>
      <c r="AI74" s="280"/>
      <c r="AJ74" s="280"/>
      <c r="AK74" s="277"/>
      <c r="AL74" s="277"/>
      <c r="AM74" s="296"/>
      <c r="AN74" s="296"/>
      <c r="AO74" s="278"/>
      <c r="AP74" s="278"/>
    </row>
    <row r="75" spans="2:42" ht="25.5">
      <c r="B75" s="297"/>
      <c r="C75" s="272" t="s">
        <v>15704</v>
      </c>
      <c r="D75" s="272"/>
      <c r="E75" s="273" t="s">
        <v>12334</v>
      </c>
      <c r="F75" s="273"/>
      <c r="G75" s="275" t="s">
        <v>15705</v>
      </c>
      <c r="H75" s="275"/>
      <c r="I75" s="274" t="s">
        <v>15338</v>
      </c>
      <c r="J75" s="274"/>
      <c r="K75" s="272" t="s">
        <v>15808</v>
      </c>
      <c r="L75" s="272"/>
      <c r="M75" s="273" t="s">
        <v>15487</v>
      </c>
      <c r="N75" s="273"/>
      <c r="O75" s="275" t="s">
        <v>15809</v>
      </c>
      <c r="P75" s="275"/>
      <c r="Q75" s="274" t="s">
        <v>15810</v>
      </c>
      <c r="R75" s="274"/>
      <c r="S75" s="272"/>
      <c r="T75" s="272"/>
      <c r="U75" s="273"/>
      <c r="V75" s="273"/>
      <c r="W75" s="275"/>
      <c r="X75" s="275"/>
      <c r="Y75" s="274"/>
      <c r="Z75" s="274"/>
      <c r="AA75" s="272"/>
      <c r="AB75" s="272"/>
      <c r="AC75" s="273"/>
      <c r="AD75" s="273"/>
      <c r="AE75" s="275"/>
      <c r="AF75" s="275"/>
      <c r="AG75" s="274"/>
      <c r="AH75" s="274"/>
      <c r="AI75" s="272"/>
      <c r="AJ75" s="272"/>
      <c r="AK75" s="273"/>
      <c r="AL75" s="273"/>
      <c r="AM75" s="275"/>
      <c r="AN75" s="275"/>
      <c r="AO75" s="274"/>
      <c r="AP75" s="274"/>
    </row>
    <row r="76" spans="2:42" ht="25.5">
      <c r="B76" s="297"/>
      <c r="C76" s="268" t="s">
        <v>11291</v>
      </c>
      <c r="D76" s="268"/>
      <c r="E76" s="269" t="s">
        <v>15336</v>
      </c>
      <c r="F76" s="269"/>
      <c r="G76" s="270" t="s">
        <v>11909</v>
      </c>
      <c r="H76" s="270"/>
      <c r="I76" s="271" t="s">
        <v>15341</v>
      </c>
      <c r="J76" s="271"/>
      <c r="K76" s="268"/>
      <c r="L76" s="268"/>
      <c r="M76" s="269" t="s">
        <v>15488</v>
      </c>
      <c r="N76" s="269"/>
      <c r="O76" s="270" t="s">
        <v>11670</v>
      </c>
      <c r="P76" s="270"/>
      <c r="Q76" s="271" t="s">
        <v>15812</v>
      </c>
      <c r="R76" s="271"/>
      <c r="S76" s="268"/>
      <c r="T76" s="268"/>
      <c r="U76" s="269"/>
      <c r="V76" s="269"/>
      <c r="W76" s="270"/>
      <c r="X76" s="270"/>
      <c r="Y76" s="271"/>
      <c r="Z76" s="271"/>
      <c r="AA76" s="268"/>
      <c r="AB76" s="268"/>
      <c r="AC76" s="269"/>
      <c r="AD76" s="269"/>
      <c r="AE76" s="270"/>
      <c r="AF76" s="270"/>
      <c r="AG76" s="271"/>
      <c r="AH76" s="271"/>
      <c r="AI76" s="268"/>
      <c r="AJ76" s="268"/>
      <c r="AK76" s="269"/>
      <c r="AL76" s="269"/>
      <c r="AM76" s="270"/>
      <c r="AN76" s="270"/>
      <c r="AO76" s="271"/>
      <c r="AP76" s="271"/>
    </row>
    <row r="77" spans="2:42" ht="27.75">
      <c r="B77" s="297" t="s">
        <v>15713</v>
      </c>
      <c r="C77" s="280" t="s">
        <v>2208</v>
      </c>
      <c r="D77" s="280"/>
      <c r="E77" s="276" t="s">
        <v>2210</v>
      </c>
      <c r="F77" s="276"/>
      <c r="G77" s="296" t="s">
        <v>2208</v>
      </c>
      <c r="H77" s="296"/>
      <c r="I77" s="279" t="s">
        <v>15708</v>
      </c>
      <c r="J77" s="279"/>
      <c r="K77" s="280" t="s">
        <v>83</v>
      </c>
      <c r="L77" s="280"/>
      <c r="M77" s="276" t="s">
        <v>15816</v>
      </c>
      <c r="N77" s="276"/>
      <c r="O77" s="296" t="s">
        <v>83</v>
      </c>
      <c r="P77" s="296"/>
      <c r="Q77" s="279" t="s">
        <v>15817</v>
      </c>
      <c r="R77" s="279"/>
      <c r="S77" s="280"/>
      <c r="T77" s="280"/>
      <c r="U77" s="276"/>
      <c r="V77" s="276"/>
      <c r="W77" s="296"/>
      <c r="X77" s="296"/>
      <c r="Y77" s="279"/>
      <c r="Z77" s="279"/>
      <c r="AA77" s="280"/>
      <c r="AB77" s="280"/>
      <c r="AC77" s="276"/>
      <c r="AD77" s="276"/>
      <c r="AE77" s="296"/>
      <c r="AF77" s="296"/>
      <c r="AG77" s="279"/>
      <c r="AH77" s="279"/>
      <c r="AI77" s="280"/>
      <c r="AJ77" s="280"/>
      <c r="AK77" s="276"/>
      <c r="AL77" s="276"/>
      <c r="AM77" s="296"/>
      <c r="AN77" s="296"/>
      <c r="AO77" s="279"/>
      <c r="AP77" s="279"/>
    </row>
    <row r="78" spans="2:42" ht="30">
      <c r="B78" s="297"/>
      <c r="C78" s="280"/>
      <c r="D78" s="280"/>
      <c r="E78" s="277" t="s">
        <v>2210</v>
      </c>
      <c r="F78" s="277"/>
      <c r="G78" s="296"/>
      <c r="H78" s="296"/>
      <c r="I78" s="278" t="s">
        <v>15708</v>
      </c>
      <c r="J78" s="278"/>
      <c r="K78" s="280"/>
      <c r="L78" s="280"/>
      <c r="M78" s="277" t="s">
        <v>15389</v>
      </c>
      <c r="N78" s="277"/>
      <c r="O78" s="296"/>
      <c r="P78" s="296"/>
      <c r="Q78" s="278" t="s">
        <v>15818</v>
      </c>
      <c r="R78" s="278"/>
      <c r="S78" s="280"/>
      <c r="T78" s="280"/>
      <c r="U78" s="277"/>
      <c r="V78" s="277"/>
      <c r="W78" s="296"/>
      <c r="X78" s="296"/>
      <c r="Y78" s="278"/>
      <c r="Z78" s="278"/>
      <c r="AA78" s="280"/>
      <c r="AB78" s="280"/>
      <c r="AC78" s="277"/>
      <c r="AD78" s="277"/>
      <c r="AE78" s="296"/>
      <c r="AF78" s="296"/>
      <c r="AG78" s="278"/>
      <c r="AH78" s="278"/>
      <c r="AI78" s="280"/>
      <c r="AJ78" s="280"/>
      <c r="AK78" s="277"/>
      <c r="AL78" s="277"/>
      <c r="AM78" s="296"/>
      <c r="AN78" s="296"/>
      <c r="AO78" s="278"/>
      <c r="AP78" s="278"/>
    </row>
    <row r="79" spans="2:42" ht="25.5">
      <c r="B79" s="297"/>
      <c r="C79" s="272" t="s">
        <v>15713</v>
      </c>
      <c r="D79" s="272"/>
      <c r="E79" s="273" t="s">
        <v>2210</v>
      </c>
      <c r="F79" s="273"/>
      <c r="G79" s="275" t="s">
        <v>15714</v>
      </c>
      <c r="H79" s="275"/>
      <c r="I79" s="274" t="s">
        <v>15357</v>
      </c>
      <c r="J79" s="274"/>
      <c r="K79" s="272" t="s">
        <v>15824</v>
      </c>
      <c r="L79" s="272"/>
      <c r="M79" s="273" t="s">
        <v>15392</v>
      </c>
      <c r="N79" s="273"/>
      <c r="O79" s="275" t="s">
        <v>15825</v>
      </c>
      <c r="P79" s="275"/>
      <c r="Q79" s="274" t="s">
        <v>15826</v>
      </c>
      <c r="R79" s="274"/>
      <c r="S79" s="272"/>
      <c r="T79" s="272"/>
      <c r="U79" s="273"/>
      <c r="V79" s="273"/>
      <c r="W79" s="275"/>
      <c r="X79" s="275"/>
      <c r="Y79" s="274"/>
      <c r="Z79" s="274"/>
      <c r="AA79" s="272"/>
      <c r="AB79" s="272"/>
      <c r="AC79" s="273"/>
      <c r="AD79" s="273"/>
      <c r="AE79" s="275"/>
      <c r="AF79" s="275"/>
      <c r="AG79" s="274"/>
      <c r="AH79" s="274"/>
      <c r="AI79" s="272"/>
      <c r="AJ79" s="272"/>
      <c r="AK79" s="273"/>
      <c r="AL79" s="273"/>
      <c r="AM79" s="275"/>
      <c r="AN79" s="275"/>
      <c r="AO79" s="274"/>
      <c r="AP79" s="274"/>
    </row>
    <row r="80" spans="2:42" ht="25.5">
      <c r="B80" s="297"/>
      <c r="C80" s="268" t="s">
        <v>2273</v>
      </c>
      <c r="D80" s="268"/>
      <c r="E80" s="269" t="s">
        <v>15210</v>
      </c>
      <c r="F80" s="269"/>
      <c r="G80" s="270" t="s">
        <v>5691</v>
      </c>
      <c r="H80" s="270"/>
      <c r="I80" s="271" t="s">
        <v>15718</v>
      </c>
      <c r="J80" s="271"/>
      <c r="K80" s="268" t="s">
        <v>5814</v>
      </c>
      <c r="L80" s="268"/>
      <c r="M80" s="269" t="s">
        <v>15393</v>
      </c>
      <c r="N80" s="269"/>
      <c r="O80" s="270" t="s">
        <v>15827</v>
      </c>
      <c r="P80" s="270"/>
      <c r="Q80" s="271" t="s">
        <v>15828</v>
      </c>
      <c r="R80" s="271"/>
      <c r="S80" s="268"/>
      <c r="T80" s="268"/>
      <c r="U80" s="269"/>
      <c r="V80" s="269"/>
      <c r="W80" s="270"/>
      <c r="X80" s="270"/>
      <c r="Y80" s="271"/>
      <c r="Z80" s="271"/>
      <c r="AA80" s="268"/>
      <c r="AB80" s="268"/>
      <c r="AC80" s="269"/>
      <c r="AD80" s="269"/>
      <c r="AE80" s="270"/>
      <c r="AF80" s="270"/>
      <c r="AG80" s="271"/>
      <c r="AH80" s="271"/>
      <c r="AI80" s="268"/>
      <c r="AJ80" s="268"/>
      <c r="AK80" s="269"/>
      <c r="AL80" s="269"/>
      <c r="AM80" s="270"/>
      <c r="AN80" s="270"/>
      <c r="AO80" s="271"/>
      <c r="AP80" s="271"/>
    </row>
    <row r="81" spans="2:42" ht="27.75">
      <c r="B81" s="297" t="s">
        <v>15619</v>
      </c>
      <c r="C81" s="280" t="s">
        <v>6855</v>
      </c>
      <c r="D81" s="280"/>
      <c r="E81" s="276" t="s">
        <v>12637</v>
      </c>
      <c r="F81" s="276"/>
      <c r="G81" s="296" t="s">
        <v>6855</v>
      </c>
      <c r="H81" s="296"/>
      <c r="I81" s="279" t="s">
        <v>15736</v>
      </c>
      <c r="J81" s="279"/>
      <c r="K81" s="280"/>
      <c r="L81" s="280"/>
      <c r="M81" s="276"/>
      <c r="N81" s="276"/>
      <c r="O81" s="296"/>
      <c r="P81" s="296"/>
      <c r="Q81" s="279"/>
      <c r="R81" s="279"/>
      <c r="S81" s="280"/>
      <c r="T81" s="280"/>
      <c r="U81" s="276"/>
      <c r="V81" s="276"/>
      <c r="W81" s="296"/>
      <c r="X81" s="296"/>
      <c r="Y81" s="279"/>
      <c r="Z81" s="279"/>
      <c r="AA81" s="280"/>
      <c r="AB81" s="280"/>
      <c r="AC81" s="276"/>
      <c r="AD81" s="276"/>
      <c r="AE81" s="296"/>
      <c r="AF81" s="296"/>
      <c r="AG81" s="279"/>
      <c r="AH81" s="279"/>
      <c r="AI81" s="280"/>
      <c r="AJ81" s="280"/>
      <c r="AK81" s="276"/>
      <c r="AL81" s="276"/>
      <c r="AM81" s="296"/>
      <c r="AN81" s="296"/>
      <c r="AO81" s="279"/>
      <c r="AP81" s="279"/>
    </row>
    <row r="82" spans="2:42" ht="30">
      <c r="B82" s="297"/>
      <c r="C82" s="280"/>
      <c r="D82" s="280"/>
      <c r="E82" s="277" t="s">
        <v>12637</v>
      </c>
      <c r="F82" s="277"/>
      <c r="G82" s="296"/>
      <c r="H82" s="296"/>
      <c r="I82" s="278" t="s">
        <v>15736</v>
      </c>
      <c r="J82" s="278"/>
      <c r="K82" s="280"/>
      <c r="L82" s="280"/>
      <c r="M82" s="277"/>
      <c r="N82" s="277"/>
      <c r="O82" s="296"/>
      <c r="P82" s="296"/>
      <c r="Q82" s="278"/>
      <c r="R82" s="278"/>
      <c r="S82" s="280"/>
      <c r="T82" s="280"/>
      <c r="U82" s="277"/>
      <c r="V82" s="277"/>
      <c r="W82" s="296"/>
      <c r="X82" s="296"/>
      <c r="Y82" s="278"/>
      <c r="Z82" s="278"/>
      <c r="AA82" s="280"/>
      <c r="AB82" s="280"/>
      <c r="AC82" s="277"/>
      <c r="AD82" s="277"/>
      <c r="AE82" s="296"/>
      <c r="AF82" s="296"/>
      <c r="AG82" s="278"/>
      <c r="AH82" s="278"/>
      <c r="AI82" s="280"/>
      <c r="AJ82" s="280"/>
      <c r="AK82" s="277"/>
      <c r="AL82" s="277"/>
      <c r="AM82" s="296"/>
      <c r="AN82" s="296"/>
      <c r="AO82" s="278"/>
      <c r="AP82" s="278"/>
    </row>
    <row r="83" spans="2:42" ht="25.5">
      <c r="B83" s="297"/>
      <c r="C83" s="272" t="s">
        <v>15619</v>
      </c>
      <c r="D83" s="272"/>
      <c r="E83" s="273" t="s">
        <v>12637</v>
      </c>
      <c r="F83" s="273"/>
      <c r="G83" s="275" t="s">
        <v>15737</v>
      </c>
      <c r="H83" s="275"/>
      <c r="I83" s="274" t="s">
        <v>15736</v>
      </c>
      <c r="J83" s="274"/>
      <c r="K83" s="272"/>
      <c r="L83" s="272"/>
      <c r="M83" s="273"/>
      <c r="N83" s="273"/>
      <c r="O83" s="275"/>
      <c r="P83" s="275"/>
      <c r="Q83" s="274"/>
      <c r="R83" s="274"/>
      <c r="S83" s="272"/>
      <c r="T83" s="272"/>
      <c r="U83" s="273"/>
      <c r="V83" s="273"/>
      <c r="W83" s="275"/>
      <c r="X83" s="275"/>
      <c r="Y83" s="274"/>
      <c r="Z83" s="274"/>
      <c r="AA83" s="272"/>
      <c r="AB83" s="272"/>
      <c r="AC83" s="273"/>
      <c r="AD83" s="273"/>
      <c r="AE83" s="275"/>
      <c r="AF83" s="275"/>
      <c r="AG83" s="274"/>
      <c r="AH83" s="274"/>
      <c r="AI83" s="272"/>
      <c r="AJ83" s="272"/>
      <c r="AK83" s="273"/>
      <c r="AL83" s="273"/>
      <c r="AM83" s="275"/>
      <c r="AN83" s="275"/>
      <c r="AO83" s="274"/>
      <c r="AP83" s="274"/>
    </row>
    <row r="84" spans="2:42" ht="25.5">
      <c r="B84" s="297"/>
      <c r="C84" s="268" t="s">
        <v>6855</v>
      </c>
      <c r="D84" s="268"/>
      <c r="E84" s="269" t="s">
        <v>15458</v>
      </c>
      <c r="F84" s="269"/>
      <c r="G84" s="270" t="s">
        <v>5738</v>
      </c>
      <c r="H84" s="270"/>
      <c r="I84" s="271" t="s">
        <v>15742</v>
      </c>
      <c r="J84" s="271"/>
      <c r="K84" s="268"/>
      <c r="L84" s="268"/>
      <c r="M84" s="269"/>
      <c r="N84" s="269"/>
      <c r="O84" s="270"/>
      <c r="P84" s="270"/>
      <c r="Q84" s="271"/>
      <c r="R84" s="271"/>
      <c r="S84" s="268"/>
      <c r="T84" s="268"/>
      <c r="U84" s="269"/>
      <c r="V84" s="269"/>
      <c r="W84" s="270"/>
      <c r="X84" s="270"/>
      <c r="Y84" s="271"/>
      <c r="Z84" s="271"/>
      <c r="AA84" s="268"/>
      <c r="AB84" s="268"/>
      <c r="AC84" s="269"/>
      <c r="AD84" s="269"/>
      <c r="AE84" s="270"/>
      <c r="AF84" s="270"/>
      <c r="AG84" s="271"/>
      <c r="AH84" s="271"/>
      <c r="AI84" s="268"/>
      <c r="AJ84" s="268"/>
      <c r="AK84" s="269"/>
      <c r="AL84" s="269"/>
      <c r="AM84" s="270"/>
      <c r="AN84" s="270"/>
      <c r="AO84" s="271"/>
      <c r="AP84" s="271"/>
    </row>
    <row r="85" spans="2:42" ht="27.75">
      <c r="B85" s="297" t="s">
        <v>15764</v>
      </c>
      <c r="C85" s="280" t="s">
        <v>3401</v>
      </c>
      <c r="D85" s="280"/>
      <c r="E85" s="276" t="s">
        <v>14699</v>
      </c>
      <c r="F85" s="276"/>
      <c r="G85" s="296" t="s">
        <v>3401</v>
      </c>
      <c r="H85" s="296"/>
      <c r="I85" s="279" t="s">
        <v>15763</v>
      </c>
      <c r="J85" s="279"/>
      <c r="K85" s="280"/>
      <c r="L85" s="280"/>
      <c r="M85" s="276"/>
      <c r="N85" s="276"/>
      <c r="O85" s="296"/>
      <c r="P85" s="296"/>
      <c r="Q85" s="279"/>
      <c r="R85" s="279"/>
      <c r="S85" s="280"/>
      <c r="T85" s="280"/>
      <c r="U85" s="276"/>
      <c r="V85" s="276"/>
      <c r="W85" s="296"/>
      <c r="X85" s="296"/>
      <c r="Y85" s="279"/>
      <c r="Z85" s="279"/>
      <c r="AA85" s="280"/>
      <c r="AB85" s="280"/>
      <c r="AC85" s="276"/>
      <c r="AD85" s="276"/>
      <c r="AE85" s="296"/>
      <c r="AF85" s="296"/>
      <c r="AG85" s="279"/>
      <c r="AH85" s="279"/>
      <c r="AI85" s="280"/>
      <c r="AJ85" s="280"/>
      <c r="AK85" s="276"/>
      <c r="AL85" s="276"/>
      <c r="AM85" s="296"/>
      <c r="AN85" s="296"/>
      <c r="AO85" s="279"/>
      <c r="AP85" s="279"/>
    </row>
    <row r="86" spans="2:42" ht="30">
      <c r="B86" s="297"/>
      <c r="C86" s="280"/>
      <c r="D86" s="280"/>
      <c r="E86" s="277" t="s">
        <v>14699</v>
      </c>
      <c r="F86" s="277"/>
      <c r="G86" s="296"/>
      <c r="H86" s="296"/>
      <c r="I86" s="278" t="s">
        <v>15763</v>
      </c>
      <c r="J86" s="278"/>
      <c r="K86" s="280"/>
      <c r="L86" s="280"/>
      <c r="M86" s="277"/>
      <c r="N86" s="277"/>
      <c r="O86" s="296"/>
      <c r="P86" s="296"/>
      <c r="Q86" s="278"/>
      <c r="R86" s="278"/>
      <c r="S86" s="280"/>
      <c r="T86" s="280"/>
      <c r="U86" s="277"/>
      <c r="V86" s="277"/>
      <c r="W86" s="296"/>
      <c r="X86" s="296"/>
      <c r="Y86" s="278"/>
      <c r="Z86" s="278"/>
      <c r="AA86" s="280"/>
      <c r="AB86" s="280"/>
      <c r="AC86" s="277"/>
      <c r="AD86" s="277"/>
      <c r="AE86" s="296"/>
      <c r="AF86" s="296"/>
      <c r="AG86" s="278"/>
      <c r="AH86" s="278"/>
      <c r="AI86" s="280"/>
      <c r="AJ86" s="280"/>
      <c r="AK86" s="277"/>
      <c r="AL86" s="277"/>
      <c r="AM86" s="296"/>
      <c r="AN86" s="296"/>
      <c r="AO86" s="278"/>
      <c r="AP86" s="278"/>
    </row>
    <row r="87" spans="2:42" ht="25.5">
      <c r="B87" s="297"/>
      <c r="C87" s="272" t="s">
        <v>15764</v>
      </c>
      <c r="D87" s="272"/>
      <c r="E87" s="273" t="s">
        <v>14699</v>
      </c>
      <c r="F87" s="273"/>
      <c r="G87" s="275" t="s">
        <v>15765</v>
      </c>
      <c r="H87" s="275"/>
      <c r="I87" s="274" t="s">
        <v>15763</v>
      </c>
      <c r="J87" s="274"/>
      <c r="K87" s="272"/>
      <c r="L87" s="272"/>
      <c r="M87" s="273"/>
      <c r="N87" s="273"/>
      <c r="O87" s="275"/>
      <c r="P87" s="275"/>
      <c r="Q87" s="274"/>
      <c r="R87" s="274"/>
      <c r="S87" s="272"/>
      <c r="T87" s="272"/>
      <c r="U87" s="273"/>
      <c r="V87" s="273"/>
      <c r="W87" s="275"/>
      <c r="X87" s="275"/>
      <c r="Y87" s="274"/>
      <c r="Z87" s="274"/>
      <c r="AA87" s="272"/>
      <c r="AB87" s="272"/>
      <c r="AC87" s="273"/>
      <c r="AD87" s="273"/>
      <c r="AE87" s="275"/>
      <c r="AF87" s="275"/>
      <c r="AG87" s="274"/>
      <c r="AH87" s="274"/>
      <c r="AI87" s="272"/>
      <c r="AJ87" s="272"/>
      <c r="AK87" s="273"/>
      <c r="AL87" s="273"/>
      <c r="AM87" s="275"/>
      <c r="AN87" s="275"/>
      <c r="AO87" s="274"/>
      <c r="AP87" s="274"/>
    </row>
    <row r="88" spans="2:42" ht="25.5">
      <c r="B88" s="297"/>
      <c r="C88" s="268" t="s">
        <v>10225</v>
      </c>
      <c r="D88" s="268"/>
      <c r="E88" s="269" t="s">
        <v>15437</v>
      </c>
      <c r="F88" s="269"/>
      <c r="G88" s="270" t="s">
        <v>15768</v>
      </c>
      <c r="H88" s="270"/>
      <c r="I88" s="271" t="s">
        <v>15769</v>
      </c>
      <c r="J88" s="271"/>
      <c r="K88" s="268"/>
      <c r="L88" s="268"/>
      <c r="M88" s="269"/>
      <c r="N88" s="269"/>
      <c r="O88" s="270"/>
      <c r="P88" s="270"/>
      <c r="Q88" s="271"/>
      <c r="R88" s="271"/>
      <c r="S88" s="268"/>
      <c r="T88" s="268"/>
      <c r="U88" s="269"/>
      <c r="V88" s="269"/>
      <c r="W88" s="270"/>
      <c r="X88" s="270"/>
      <c r="Y88" s="271"/>
      <c r="Z88" s="271"/>
      <c r="AA88" s="268"/>
      <c r="AB88" s="268"/>
      <c r="AC88" s="269"/>
      <c r="AD88" s="269"/>
      <c r="AE88" s="270"/>
      <c r="AF88" s="270"/>
      <c r="AG88" s="271"/>
      <c r="AH88" s="271"/>
      <c r="AI88" s="268"/>
      <c r="AJ88" s="268"/>
      <c r="AK88" s="269"/>
      <c r="AL88" s="269"/>
      <c r="AM88" s="270"/>
      <c r="AN88" s="270"/>
      <c r="AO88" s="271"/>
      <c r="AP88" s="271"/>
    </row>
  </sheetData>
  <mergeCells count="1509">
    <mergeCell ref="B2:B4"/>
    <mergeCell ref="C2:R2"/>
    <mergeCell ref="S2:AP2"/>
    <mergeCell ref="C3:J3"/>
    <mergeCell ref="K3:R3"/>
    <mergeCell ref="S3:Z3"/>
    <mergeCell ref="AA3:AH3"/>
    <mergeCell ref="AI3:AP3"/>
    <mergeCell ref="C4:F4"/>
    <mergeCell ref="G4:J4"/>
    <mergeCell ref="AO5:AP5"/>
    <mergeCell ref="Y5:Z5"/>
    <mergeCell ref="AA5:AB6"/>
    <mergeCell ref="AG7:AH7"/>
    <mergeCell ref="AI7:AJ7"/>
    <mergeCell ref="AK7:AL7"/>
    <mergeCell ref="AM7:AN7"/>
    <mergeCell ref="AI4:AL4"/>
    <mergeCell ref="AM4:AP4"/>
    <mergeCell ref="AO7:AP7"/>
    <mergeCell ref="U5:V5"/>
    <mergeCell ref="W5:X6"/>
    <mergeCell ref="E6:F6"/>
    <mergeCell ref="I6:J6"/>
    <mergeCell ref="M6:N6"/>
    <mergeCell ref="Q6:R6"/>
    <mergeCell ref="U6:V6"/>
    <mergeCell ref="AC5:AD5"/>
    <mergeCell ref="AE5:AF6"/>
    <mergeCell ref="AG5:AH5"/>
    <mergeCell ref="AI5:AJ6"/>
    <mergeCell ref="AK5:AL5"/>
    <mergeCell ref="K4:N4"/>
    <mergeCell ref="O4:R4"/>
    <mergeCell ref="S4:V4"/>
    <mergeCell ref="W4:Z4"/>
    <mergeCell ref="AA4:AD4"/>
    <mergeCell ref="AE4:AH4"/>
    <mergeCell ref="I8:J8"/>
    <mergeCell ref="K8:L8"/>
    <mergeCell ref="U7:V7"/>
    <mergeCell ref="W7:X7"/>
    <mergeCell ref="Y7:Z7"/>
    <mergeCell ref="AA7:AB7"/>
    <mergeCell ref="AC7:AD7"/>
    <mergeCell ref="AE7:AF7"/>
    <mergeCell ref="AO6:AP6"/>
    <mergeCell ref="C7:D7"/>
    <mergeCell ref="E7:F7"/>
    <mergeCell ref="G7:H7"/>
    <mergeCell ref="I7:J7"/>
    <mergeCell ref="K7:L7"/>
    <mergeCell ref="M7:N7"/>
    <mergeCell ref="O7:P7"/>
    <mergeCell ref="Q7:R7"/>
    <mergeCell ref="K5:L6"/>
    <mergeCell ref="M5:N5"/>
    <mergeCell ref="O5:P6"/>
    <mergeCell ref="AO8:AP8"/>
    <mergeCell ref="Y6:Z6"/>
    <mergeCell ref="AC6:AD6"/>
    <mergeCell ref="AG6:AH6"/>
    <mergeCell ref="AK6:AL6"/>
    <mergeCell ref="C5:D6"/>
    <mergeCell ref="G5:H6"/>
    <mergeCell ref="S5:T6"/>
    <mergeCell ref="AM5:AN6"/>
    <mergeCell ref="Q5:R5"/>
    <mergeCell ref="S7:T7"/>
    <mergeCell ref="B9:B12"/>
    <mergeCell ref="C9:D10"/>
    <mergeCell ref="E9:F9"/>
    <mergeCell ref="G9:H10"/>
    <mergeCell ref="I9:J9"/>
    <mergeCell ref="K9:L10"/>
    <mergeCell ref="M9:N9"/>
    <mergeCell ref="Y8:Z8"/>
    <mergeCell ref="AA8:AB8"/>
    <mergeCell ref="AC8:AD8"/>
    <mergeCell ref="AE8:AF8"/>
    <mergeCell ref="AG8:AH8"/>
    <mergeCell ref="AI8:AJ8"/>
    <mergeCell ref="M8:N8"/>
    <mergeCell ref="O8:P8"/>
    <mergeCell ref="Q8:R8"/>
    <mergeCell ref="S8:T8"/>
    <mergeCell ref="U8:V8"/>
    <mergeCell ref="W8:X8"/>
    <mergeCell ref="U10:V10"/>
    <mergeCell ref="Y10:Z10"/>
    <mergeCell ref="AC9:AD9"/>
    <mergeCell ref="AE9:AF10"/>
    <mergeCell ref="AG9:AH9"/>
    <mergeCell ref="AI9:AJ10"/>
    <mergeCell ref="Q11:R11"/>
    <mergeCell ref="B5:B8"/>
    <mergeCell ref="I5:J5"/>
    <mergeCell ref="C8:D8"/>
    <mergeCell ref="E8:F8"/>
    <mergeCell ref="G8:H8"/>
    <mergeCell ref="AO11:AP11"/>
    <mergeCell ref="C12:D12"/>
    <mergeCell ref="E12:F12"/>
    <mergeCell ref="G12:H12"/>
    <mergeCell ref="I12:J12"/>
    <mergeCell ref="K12:L12"/>
    <mergeCell ref="U11:V11"/>
    <mergeCell ref="W11:X11"/>
    <mergeCell ref="Y11:Z11"/>
    <mergeCell ref="AA11:AB11"/>
    <mergeCell ref="AC11:AD11"/>
    <mergeCell ref="AE11:AF11"/>
    <mergeCell ref="AO10:AP10"/>
    <mergeCell ref="C11:D11"/>
    <mergeCell ref="E11:F11"/>
    <mergeCell ref="G11:H11"/>
    <mergeCell ref="I11:J11"/>
    <mergeCell ref="K11:L11"/>
    <mergeCell ref="M11:N11"/>
    <mergeCell ref="O11:P11"/>
    <mergeCell ref="AM11:AN11"/>
    <mergeCell ref="AC10:AD10"/>
    <mergeCell ref="AG10:AH10"/>
    <mergeCell ref="AA9:AB10"/>
    <mergeCell ref="AO9:AP9"/>
    <mergeCell ref="AK8:AL8"/>
    <mergeCell ref="E5:F5"/>
    <mergeCell ref="AM8:AN8"/>
    <mergeCell ref="E10:F10"/>
    <mergeCell ref="I10:J10"/>
    <mergeCell ref="M10:N10"/>
    <mergeCell ref="Q10:R10"/>
    <mergeCell ref="AK12:AL12"/>
    <mergeCell ref="AM12:AN12"/>
    <mergeCell ref="AO12:AP12"/>
    <mergeCell ref="B13:B16"/>
    <mergeCell ref="C13:D14"/>
    <mergeCell ref="E13:F13"/>
    <mergeCell ref="G13:H14"/>
    <mergeCell ref="I13:J13"/>
    <mergeCell ref="K13:L14"/>
    <mergeCell ref="M13:N13"/>
    <mergeCell ref="Y12:Z12"/>
    <mergeCell ref="AA12:AB12"/>
    <mergeCell ref="AC12:AD12"/>
    <mergeCell ref="AE12:AF12"/>
    <mergeCell ref="AG12:AH12"/>
    <mergeCell ref="AI12:AJ12"/>
    <mergeCell ref="M12:N12"/>
    <mergeCell ref="O12:P12"/>
    <mergeCell ref="Q12:R12"/>
    <mergeCell ref="S12:T12"/>
    <mergeCell ref="U12:V12"/>
    <mergeCell ref="W12:X12"/>
    <mergeCell ref="U14:V14"/>
    <mergeCell ref="Y14:Z14"/>
    <mergeCell ref="I16:J16"/>
    <mergeCell ref="K16:L16"/>
    <mergeCell ref="AA15:AB15"/>
    <mergeCell ref="AC15:AD15"/>
    <mergeCell ref="AK9:AL9"/>
    <mergeCell ref="AC13:AD13"/>
    <mergeCell ref="AE13:AF14"/>
    <mergeCell ref="AG13:AH13"/>
    <mergeCell ref="AI13:AJ14"/>
    <mergeCell ref="AK13:AL13"/>
    <mergeCell ref="AK14:AL14"/>
    <mergeCell ref="O13:P14"/>
    <mergeCell ref="Q13:R13"/>
    <mergeCell ref="S13:T14"/>
    <mergeCell ref="U13:V13"/>
    <mergeCell ref="W13:X14"/>
    <mergeCell ref="Y13:Z13"/>
    <mergeCell ref="AG15:AH15"/>
    <mergeCell ref="AI15:AJ15"/>
    <mergeCell ref="AK15:AL15"/>
    <mergeCell ref="AM15:AN15"/>
    <mergeCell ref="AM9:AN10"/>
    <mergeCell ref="AK10:AL10"/>
    <mergeCell ref="O9:P10"/>
    <mergeCell ref="Q9:R9"/>
    <mergeCell ref="S9:T10"/>
    <mergeCell ref="U9:V9"/>
    <mergeCell ref="W9:X10"/>
    <mergeCell ref="Y9:Z9"/>
    <mergeCell ref="AG11:AH11"/>
    <mergeCell ref="AI11:AJ11"/>
    <mergeCell ref="AK11:AL11"/>
    <mergeCell ref="S11:T11"/>
    <mergeCell ref="U15:V15"/>
    <mergeCell ref="W15:X15"/>
    <mergeCell ref="Y15:Z15"/>
    <mergeCell ref="AE15:AF15"/>
    <mergeCell ref="AO14:AP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AM13:AN14"/>
    <mergeCell ref="AO13:AP13"/>
    <mergeCell ref="E14:F14"/>
    <mergeCell ref="I14:J14"/>
    <mergeCell ref="M14:N14"/>
    <mergeCell ref="Q14:R14"/>
    <mergeCell ref="AK16:AL16"/>
    <mergeCell ref="AM16:AN16"/>
    <mergeCell ref="AO16:AP16"/>
    <mergeCell ref="AA13:AB14"/>
    <mergeCell ref="AC14:AD14"/>
    <mergeCell ref="AG14:AH14"/>
    <mergeCell ref="AO15:AP15"/>
    <mergeCell ref="C16:D16"/>
    <mergeCell ref="B17:B20"/>
    <mergeCell ref="C17:D18"/>
    <mergeCell ref="E17:F17"/>
    <mergeCell ref="G17:H18"/>
    <mergeCell ref="I17:J17"/>
    <mergeCell ref="K17:L18"/>
    <mergeCell ref="M17:N17"/>
    <mergeCell ref="Y16:Z16"/>
    <mergeCell ref="AA16:AB16"/>
    <mergeCell ref="AC16:AD16"/>
    <mergeCell ref="AE16:AF16"/>
    <mergeCell ref="AG16:AH16"/>
    <mergeCell ref="AI16:AJ16"/>
    <mergeCell ref="M16:N16"/>
    <mergeCell ref="O16:P16"/>
    <mergeCell ref="Q16:R16"/>
    <mergeCell ref="S16:T16"/>
    <mergeCell ref="U16:V16"/>
    <mergeCell ref="W16:X16"/>
    <mergeCell ref="U18:V18"/>
    <mergeCell ref="Y18:Z18"/>
    <mergeCell ref="AC18:AD18"/>
    <mergeCell ref="AG18:AH18"/>
    <mergeCell ref="AA17:AB18"/>
    <mergeCell ref="AC17:AD17"/>
    <mergeCell ref="AE17:AF18"/>
    <mergeCell ref="AG17:AH17"/>
    <mergeCell ref="AI17:AJ18"/>
    <mergeCell ref="Q19:R19"/>
    <mergeCell ref="S19:T19"/>
    <mergeCell ref="E16:F16"/>
    <mergeCell ref="G16:H16"/>
    <mergeCell ref="AO19:AP19"/>
    <mergeCell ref="C20:D20"/>
    <mergeCell ref="E20:F20"/>
    <mergeCell ref="G20:H20"/>
    <mergeCell ref="I20:J20"/>
    <mergeCell ref="K20:L20"/>
    <mergeCell ref="U19:V19"/>
    <mergeCell ref="W19:X19"/>
    <mergeCell ref="Y19:Z19"/>
    <mergeCell ref="AA19:AB19"/>
    <mergeCell ref="AC19:AD19"/>
    <mergeCell ref="AE19:AF19"/>
    <mergeCell ref="AO18:AP18"/>
    <mergeCell ref="C19:D19"/>
    <mergeCell ref="E19:F19"/>
    <mergeCell ref="G19:H19"/>
    <mergeCell ref="I19:J19"/>
    <mergeCell ref="K19:L19"/>
    <mergeCell ref="M19:N19"/>
    <mergeCell ref="O19:P19"/>
    <mergeCell ref="AO17:AP17"/>
    <mergeCell ref="E18:F18"/>
    <mergeCell ref="I18:J18"/>
    <mergeCell ref="M18:N18"/>
    <mergeCell ref="AM19:AN19"/>
    <mergeCell ref="Q18:R18"/>
    <mergeCell ref="AK20:AL20"/>
    <mergeCell ref="AM20:AN20"/>
    <mergeCell ref="AO20:AP20"/>
    <mergeCell ref="B21:B24"/>
    <mergeCell ref="C21:D22"/>
    <mergeCell ref="E21:F21"/>
    <mergeCell ref="G21:H22"/>
    <mergeCell ref="I21:J21"/>
    <mergeCell ref="K21:L22"/>
    <mergeCell ref="M21:N21"/>
    <mergeCell ref="Y20:Z20"/>
    <mergeCell ref="AA20:AB20"/>
    <mergeCell ref="AC20:AD20"/>
    <mergeCell ref="AE20:AF20"/>
    <mergeCell ref="AG20:AH20"/>
    <mergeCell ref="AI20:AJ20"/>
    <mergeCell ref="M20:N20"/>
    <mergeCell ref="O20:P20"/>
    <mergeCell ref="Q20:R20"/>
    <mergeCell ref="S20:T20"/>
    <mergeCell ref="U20:V20"/>
    <mergeCell ref="W20:X20"/>
    <mergeCell ref="U22:V22"/>
    <mergeCell ref="Y22:Z22"/>
    <mergeCell ref="AC22:AD22"/>
    <mergeCell ref="AG22:AH22"/>
    <mergeCell ref="AO23:AP23"/>
    <mergeCell ref="C24:D24"/>
    <mergeCell ref="E24:F24"/>
    <mergeCell ref="G24:H24"/>
    <mergeCell ref="AK24:AL24"/>
    <mergeCell ref="AM24:AN24"/>
    <mergeCell ref="AO24:AP24"/>
    <mergeCell ref="AA21:AB22"/>
    <mergeCell ref="AK17:AL17"/>
    <mergeCell ref="AC21:AD21"/>
    <mergeCell ref="AE21:AF22"/>
    <mergeCell ref="AG21:AH21"/>
    <mergeCell ref="AI21:AJ22"/>
    <mergeCell ref="AK21:AL21"/>
    <mergeCell ref="AK22:AL22"/>
    <mergeCell ref="O21:P22"/>
    <mergeCell ref="Q21:R21"/>
    <mergeCell ref="S21:T22"/>
    <mergeCell ref="U21:V21"/>
    <mergeCell ref="W21:X22"/>
    <mergeCell ref="Y21:Z21"/>
    <mergeCell ref="AG23:AH23"/>
    <mergeCell ref="AI23:AJ23"/>
    <mergeCell ref="AK23:AL23"/>
    <mergeCell ref="AM23:AN23"/>
    <mergeCell ref="AM17:AN18"/>
    <mergeCell ref="AK18:AL18"/>
    <mergeCell ref="O17:P18"/>
    <mergeCell ref="Q17:R17"/>
    <mergeCell ref="S17:T18"/>
    <mergeCell ref="U17:V17"/>
    <mergeCell ref="W17:X18"/>
    <mergeCell ref="Y17:Z17"/>
    <mergeCell ref="AG19:AH19"/>
    <mergeCell ref="AI19:AJ19"/>
    <mergeCell ref="AK19:AL19"/>
    <mergeCell ref="U23:V23"/>
    <mergeCell ref="W23:X23"/>
    <mergeCell ref="Y23:Z23"/>
    <mergeCell ref="AA23:AB23"/>
    <mergeCell ref="AC23:AD23"/>
    <mergeCell ref="AE23:AF23"/>
    <mergeCell ref="AO22:AP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AM21:AN22"/>
    <mergeCell ref="AO21:AP21"/>
    <mergeCell ref="E22:F22"/>
    <mergeCell ref="I22:J22"/>
    <mergeCell ref="M22:N22"/>
    <mergeCell ref="Q22:R22"/>
    <mergeCell ref="B25:B28"/>
    <mergeCell ref="C25:D26"/>
    <mergeCell ref="E25:F25"/>
    <mergeCell ref="G25:H26"/>
    <mergeCell ref="I25:J25"/>
    <mergeCell ref="K25:L26"/>
    <mergeCell ref="M25:N25"/>
    <mergeCell ref="Y24:Z24"/>
    <mergeCell ref="AA24:AB24"/>
    <mergeCell ref="AC24:AD24"/>
    <mergeCell ref="AE24:AF24"/>
    <mergeCell ref="AG24:AH24"/>
    <mergeCell ref="AI24:AJ24"/>
    <mergeCell ref="M24:N24"/>
    <mergeCell ref="O24:P24"/>
    <mergeCell ref="Q24:R24"/>
    <mergeCell ref="S24:T24"/>
    <mergeCell ref="U24:V24"/>
    <mergeCell ref="W24:X24"/>
    <mergeCell ref="U26:V26"/>
    <mergeCell ref="Y26:Z26"/>
    <mergeCell ref="AC26:AD26"/>
    <mergeCell ref="AG26:AH26"/>
    <mergeCell ref="AA25:AB26"/>
    <mergeCell ref="AC25:AD25"/>
    <mergeCell ref="AE25:AF26"/>
    <mergeCell ref="AG25:AH25"/>
    <mergeCell ref="AI25:AJ26"/>
    <mergeCell ref="Q27:R27"/>
    <mergeCell ref="S27:T27"/>
    <mergeCell ref="K24:L24"/>
    <mergeCell ref="I24:J24"/>
    <mergeCell ref="AO27:AP27"/>
    <mergeCell ref="C28:D28"/>
    <mergeCell ref="E28:F28"/>
    <mergeCell ref="G28:H28"/>
    <mergeCell ref="I28:J28"/>
    <mergeCell ref="K28:L28"/>
    <mergeCell ref="U27:V27"/>
    <mergeCell ref="W27:X27"/>
    <mergeCell ref="Y27:Z27"/>
    <mergeCell ref="AA27:AB27"/>
    <mergeCell ref="AC27:AD27"/>
    <mergeCell ref="AE27:AF27"/>
    <mergeCell ref="AO26:AP26"/>
    <mergeCell ref="C27:D27"/>
    <mergeCell ref="E27:F27"/>
    <mergeCell ref="G27:H27"/>
    <mergeCell ref="I27:J27"/>
    <mergeCell ref="K27:L27"/>
    <mergeCell ref="M27:N27"/>
    <mergeCell ref="O27:P27"/>
    <mergeCell ref="AO25:AP25"/>
    <mergeCell ref="E26:F26"/>
    <mergeCell ref="I26:J26"/>
    <mergeCell ref="M26:N26"/>
    <mergeCell ref="Q26:R26"/>
    <mergeCell ref="AK28:AL28"/>
    <mergeCell ref="AM28:AN28"/>
    <mergeCell ref="AO28:AP28"/>
    <mergeCell ref="B29:B32"/>
    <mergeCell ref="C29:D30"/>
    <mergeCell ref="E29:F29"/>
    <mergeCell ref="G29:H30"/>
    <mergeCell ref="I29:J29"/>
    <mergeCell ref="K29:L30"/>
    <mergeCell ref="M29:N29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U30:V30"/>
    <mergeCell ref="Y30:Z30"/>
    <mergeCell ref="AC30:AD30"/>
    <mergeCell ref="AG30:AH30"/>
    <mergeCell ref="AK25:AL25"/>
    <mergeCell ref="AC29:AD29"/>
    <mergeCell ref="AE29:AF30"/>
    <mergeCell ref="AG29:AH29"/>
    <mergeCell ref="AI29:AJ30"/>
    <mergeCell ref="AK29:AL29"/>
    <mergeCell ref="AK30:AL30"/>
    <mergeCell ref="O29:P30"/>
    <mergeCell ref="Q29:R29"/>
    <mergeCell ref="S29:T30"/>
    <mergeCell ref="U29:V29"/>
    <mergeCell ref="W29:X30"/>
    <mergeCell ref="Y29:Z29"/>
    <mergeCell ref="AG31:AH31"/>
    <mergeCell ref="AI31:AJ31"/>
    <mergeCell ref="AK31:AL31"/>
    <mergeCell ref="AM31:AN31"/>
    <mergeCell ref="AM25:AN26"/>
    <mergeCell ref="AK26:AL26"/>
    <mergeCell ref="O25:P26"/>
    <mergeCell ref="Q25:R25"/>
    <mergeCell ref="S25:T26"/>
    <mergeCell ref="U25:V25"/>
    <mergeCell ref="W25:X26"/>
    <mergeCell ref="Y25:Z25"/>
    <mergeCell ref="AG27:AH27"/>
    <mergeCell ref="AI27:AJ27"/>
    <mergeCell ref="AK27:AL27"/>
    <mergeCell ref="AM27:AN27"/>
    <mergeCell ref="AO31:AP31"/>
    <mergeCell ref="C32:D32"/>
    <mergeCell ref="E32:F32"/>
    <mergeCell ref="G32:H32"/>
    <mergeCell ref="I32:J32"/>
    <mergeCell ref="K32:L32"/>
    <mergeCell ref="U31:V31"/>
    <mergeCell ref="W31:X31"/>
    <mergeCell ref="Y31:Z31"/>
    <mergeCell ref="AA31:AB31"/>
    <mergeCell ref="AC31:AD31"/>
    <mergeCell ref="AE31:AF31"/>
    <mergeCell ref="AO30:AP3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AM29:AN30"/>
    <mergeCell ref="AO29:AP29"/>
    <mergeCell ref="E30:F30"/>
    <mergeCell ref="I30:J30"/>
    <mergeCell ref="M30:N30"/>
    <mergeCell ref="Q30:R30"/>
    <mergeCell ref="AK32:AL32"/>
    <mergeCell ref="AM32:AN32"/>
    <mergeCell ref="AO32:AP32"/>
    <mergeCell ref="AA29:AB30"/>
    <mergeCell ref="B33:B36"/>
    <mergeCell ref="C33:D34"/>
    <mergeCell ref="E33:F33"/>
    <mergeCell ref="G33:H34"/>
    <mergeCell ref="I33:J33"/>
    <mergeCell ref="K33:L34"/>
    <mergeCell ref="M33:N33"/>
    <mergeCell ref="Y32:Z32"/>
    <mergeCell ref="AA32:AB32"/>
    <mergeCell ref="AC32:AD32"/>
    <mergeCell ref="AE32:AF32"/>
    <mergeCell ref="AG32:AH32"/>
    <mergeCell ref="AI32:AJ32"/>
    <mergeCell ref="M32:N32"/>
    <mergeCell ref="O32:P32"/>
    <mergeCell ref="Q32:R32"/>
    <mergeCell ref="S32:T32"/>
    <mergeCell ref="U32:V32"/>
    <mergeCell ref="W32:X32"/>
    <mergeCell ref="U34:V34"/>
    <mergeCell ref="Y34:Z34"/>
    <mergeCell ref="AC34:AD34"/>
    <mergeCell ref="AG34:AH34"/>
    <mergeCell ref="AA33:AB34"/>
    <mergeCell ref="AC33:AD33"/>
    <mergeCell ref="AE33:AF34"/>
    <mergeCell ref="AG33:AH33"/>
    <mergeCell ref="AI33:AJ34"/>
    <mergeCell ref="Q35:R35"/>
    <mergeCell ref="S35:T35"/>
    <mergeCell ref="AO35:AP35"/>
    <mergeCell ref="C36:D36"/>
    <mergeCell ref="E36:F36"/>
    <mergeCell ref="G36:H36"/>
    <mergeCell ref="I36:J36"/>
    <mergeCell ref="K36:L36"/>
    <mergeCell ref="U35:V35"/>
    <mergeCell ref="W35:X35"/>
    <mergeCell ref="Y35:Z35"/>
    <mergeCell ref="AA35:AB35"/>
    <mergeCell ref="AC35:AD35"/>
    <mergeCell ref="AE35:AF35"/>
    <mergeCell ref="AO34:AP34"/>
    <mergeCell ref="C35:D35"/>
    <mergeCell ref="E35:F35"/>
    <mergeCell ref="G35:H35"/>
    <mergeCell ref="I35:J35"/>
    <mergeCell ref="K35:L35"/>
    <mergeCell ref="M35:N35"/>
    <mergeCell ref="O35:P35"/>
    <mergeCell ref="AO33:AP33"/>
    <mergeCell ref="E34:F34"/>
    <mergeCell ref="I34:J34"/>
    <mergeCell ref="M34:N34"/>
    <mergeCell ref="Q34:R34"/>
    <mergeCell ref="AK36:AL36"/>
    <mergeCell ref="AM36:AN36"/>
    <mergeCell ref="AO36:AP36"/>
    <mergeCell ref="B37:B40"/>
    <mergeCell ref="C37:D38"/>
    <mergeCell ref="E37:F37"/>
    <mergeCell ref="G37:H38"/>
    <mergeCell ref="I37:J37"/>
    <mergeCell ref="K37:L38"/>
    <mergeCell ref="M37:N37"/>
    <mergeCell ref="Y36:Z36"/>
    <mergeCell ref="AA36:AB36"/>
    <mergeCell ref="AC36:AD36"/>
    <mergeCell ref="AE36:AF36"/>
    <mergeCell ref="AG36:AH36"/>
    <mergeCell ref="AI36:AJ36"/>
    <mergeCell ref="M36:N36"/>
    <mergeCell ref="O36:P36"/>
    <mergeCell ref="Q36:R36"/>
    <mergeCell ref="S36:T36"/>
    <mergeCell ref="U36:V36"/>
    <mergeCell ref="W36:X36"/>
    <mergeCell ref="U38:V38"/>
    <mergeCell ref="Y38:Z38"/>
    <mergeCell ref="AC38:AD38"/>
    <mergeCell ref="AG38:AH38"/>
    <mergeCell ref="AK33:AL33"/>
    <mergeCell ref="AC37:AD37"/>
    <mergeCell ref="AE37:AF38"/>
    <mergeCell ref="AG37:AH37"/>
    <mergeCell ref="AI37:AJ38"/>
    <mergeCell ref="AK37:AL37"/>
    <mergeCell ref="AK38:AL38"/>
    <mergeCell ref="O37:P38"/>
    <mergeCell ref="Q37:R37"/>
    <mergeCell ref="S37:T38"/>
    <mergeCell ref="U37:V37"/>
    <mergeCell ref="W37:X38"/>
    <mergeCell ref="Y37:Z37"/>
    <mergeCell ref="AG39:AH39"/>
    <mergeCell ref="AI39:AJ39"/>
    <mergeCell ref="AK39:AL39"/>
    <mergeCell ref="AM39:AN39"/>
    <mergeCell ref="AM33:AN34"/>
    <mergeCell ref="AK34:AL34"/>
    <mergeCell ref="O33:P34"/>
    <mergeCell ref="Q33:R33"/>
    <mergeCell ref="S33:T34"/>
    <mergeCell ref="U33:V33"/>
    <mergeCell ref="W33:X34"/>
    <mergeCell ref="Y33:Z33"/>
    <mergeCell ref="AG35:AH35"/>
    <mergeCell ref="AI35:AJ35"/>
    <mergeCell ref="AK35:AL35"/>
    <mergeCell ref="AM35:AN35"/>
    <mergeCell ref="AO39:AP39"/>
    <mergeCell ref="C40:D40"/>
    <mergeCell ref="E40:F40"/>
    <mergeCell ref="G40:H40"/>
    <mergeCell ref="I40:J40"/>
    <mergeCell ref="K40:L40"/>
    <mergeCell ref="U39:V39"/>
    <mergeCell ref="W39:X39"/>
    <mergeCell ref="Y39:Z39"/>
    <mergeCell ref="AA39:AB39"/>
    <mergeCell ref="AC39:AD39"/>
    <mergeCell ref="AE39:AF39"/>
    <mergeCell ref="AO38:AP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AM37:AN38"/>
    <mergeCell ref="AO37:AP37"/>
    <mergeCell ref="E38:F38"/>
    <mergeCell ref="I38:J38"/>
    <mergeCell ref="M38:N38"/>
    <mergeCell ref="Q38:R38"/>
    <mergeCell ref="AK40:AL40"/>
    <mergeCell ref="AM40:AN40"/>
    <mergeCell ref="AO40:AP40"/>
    <mergeCell ref="AA37:AB38"/>
    <mergeCell ref="B41:B44"/>
    <mergeCell ref="C41:D42"/>
    <mergeCell ref="E41:F41"/>
    <mergeCell ref="G41:H42"/>
    <mergeCell ref="I41:J41"/>
    <mergeCell ref="K41:L42"/>
    <mergeCell ref="M41:N41"/>
    <mergeCell ref="Y40:Z40"/>
    <mergeCell ref="AA40:AB40"/>
    <mergeCell ref="AC40:AD40"/>
    <mergeCell ref="AE40:AF40"/>
    <mergeCell ref="AG40:AH40"/>
    <mergeCell ref="AI40:AJ40"/>
    <mergeCell ref="M40:N40"/>
    <mergeCell ref="O40:P40"/>
    <mergeCell ref="Q40:R40"/>
    <mergeCell ref="S40:T40"/>
    <mergeCell ref="U40:V40"/>
    <mergeCell ref="W40:X40"/>
    <mergeCell ref="U42:V42"/>
    <mergeCell ref="Y42:Z42"/>
    <mergeCell ref="AC42:AD42"/>
    <mergeCell ref="AG42:AH42"/>
    <mergeCell ref="AA41:AB42"/>
    <mergeCell ref="AC41:AD41"/>
    <mergeCell ref="AE41:AF42"/>
    <mergeCell ref="AG41:AH41"/>
    <mergeCell ref="AI41:AJ42"/>
    <mergeCell ref="Q43:R43"/>
    <mergeCell ref="S43:T43"/>
    <mergeCell ref="AO43:AP43"/>
    <mergeCell ref="C44:D44"/>
    <mergeCell ref="E44:F44"/>
    <mergeCell ref="G44:H44"/>
    <mergeCell ref="I44:J44"/>
    <mergeCell ref="K44:L44"/>
    <mergeCell ref="U43:V43"/>
    <mergeCell ref="W43:X43"/>
    <mergeCell ref="Y43:Z43"/>
    <mergeCell ref="AA43:AB43"/>
    <mergeCell ref="AC43:AD43"/>
    <mergeCell ref="AE43:AF43"/>
    <mergeCell ref="AO42:AP42"/>
    <mergeCell ref="C43:D43"/>
    <mergeCell ref="E43:F43"/>
    <mergeCell ref="G43:H43"/>
    <mergeCell ref="I43:J43"/>
    <mergeCell ref="K43:L43"/>
    <mergeCell ref="M43:N43"/>
    <mergeCell ref="O43:P43"/>
    <mergeCell ref="AO41:AP41"/>
    <mergeCell ref="E42:F42"/>
    <mergeCell ref="I42:J42"/>
    <mergeCell ref="M42:N42"/>
    <mergeCell ref="Q42:R42"/>
    <mergeCell ref="AK44:AL44"/>
    <mergeCell ref="AM44:AN44"/>
    <mergeCell ref="AO44:AP44"/>
    <mergeCell ref="B45:B48"/>
    <mergeCell ref="C45:D46"/>
    <mergeCell ref="E45:F45"/>
    <mergeCell ref="G45:H46"/>
    <mergeCell ref="I45:J45"/>
    <mergeCell ref="K45:L46"/>
    <mergeCell ref="M45:N45"/>
    <mergeCell ref="Y44:Z44"/>
    <mergeCell ref="AA44:AB44"/>
    <mergeCell ref="AC44:AD44"/>
    <mergeCell ref="AE44:AF44"/>
    <mergeCell ref="AG44:AH44"/>
    <mergeCell ref="AI44:AJ44"/>
    <mergeCell ref="M44:N44"/>
    <mergeCell ref="O44:P44"/>
    <mergeCell ref="Q44:R44"/>
    <mergeCell ref="S44:T44"/>
    <mergeCell ref="U44:V44"/>
    <mergeCell ref="W44:X44"/>
    <mergeCell ref="U46:V46"/>
    <mergeCell ref="Y46:Z46"/>
    <mergeCell ref="AC46:AD46"/>
    <mergeCell ref="AG46:AH46"/>
    <mergeCell ref="AK41:AL41"/>
    <mergeCell ref="AC45:AD45"/>
    <mergeCell ref="AE45:AF46"/>
    <mergeCell ref="AG45:AH45"/>
    <mergeCell ref="AI45:AJ46"/>
    <mergeCell ref="AK45:AL45"/>
    <mergeCell ref="AK46:AL46"/>
    <mergeCell ref="O45:P46"/>
    <mergeCell ref="Q45:R45"/>
    <mergeCell ref="S45:T46"/>
    <mergeCell ref="U45:V45"/>
    <mergeCell ref="W45:X46"/>
    <mergeCell ref="Y45:Z45"/>
    <mergeCell ref="AG47:AH47"/>
    <mergeCell ref="AI47:AJ47"/>
    <mergeCell ref="AK47:AL47"/>
    <mergeCell ref="AM47:AN47"/>
    <mergeCell ref="AM41:AN42"/>
    <mergeCell ref="AK42:AL42"/>
    <mergeCell ref="O41:P42"/>
    <mergeCell ref="Q41:R41"/>
    <mergeCell ref="S41:T42"/>
    <mergeCell ref="U41:V41"/>
    <mergeCell ref="W41:X42"/>
    <mergeCell ref="Y41:Z41"/>
    <mergeCell ref="AG43:AH43"/>
    <mergeCell ref="AI43:AJ43"/>
    <mergeCell ref="AK43:AL43"/>
    <mergeCell ref="AM43:AN43"/>
    <mergeCell ref="AO47:AP47"/>
    <mergeCell ref="C48:D48"/>
    <mergeCell ref="E48:F48"/>
    <mergeCell ref="G48:H48"/>
    <mergeCell ref="I48:J48"/>
    <mergeCell ref="K48:L48"/>
    <mergeCell ref="U47:V47"/>
    <mergeCell ref="W47:X47"/>
    <mergeCell ref="Y47:Z47"/>
    <mergeCell ref="AA47:AB47"/>
    <mergeCell ref="AC47:AD47"/>
    <mergeCell ref="AE47:AF47"/>
    <mergeCell ref="AO46:AP46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AM45:AN46"/>
    <mergeCell ref="AO45:AP45"/>
    <mergeCell ref="E46:F46"/>
    <mergeCell ref="I46:J46"/>
    <mergeCell ref="M46:N46"/>
    <mergeCell ref="Q46:R46"/>
    <mergeCell ref="AK48:AL48"/>
    <mergeCell ref="AM48:AN48"/>
    <mergeCell ref="AO48:AP48"/>
    <mergeCell ref="AA45:AB46"/>
    <mergeCell ref="B49:B52"/>
    <mergeCell ref="C49:D50"/>
    <mergeCell ref="E49:F49"/>
    <mergeCell ref="G49:H50"/>
    <mergeCell ref="I49:J49"/>
    <mergeCell ref="K49:L50"/>
    <mergeCell ref="M49:N49"/>
    <mergeCell ref="Y48:Z48"/>
    <mergeCell ref="AA48:AB48"/>
    <mergeCell ref="AC48:AD48"/>
    <mergeCell ref="AE48:AF48"/>
    <mergeCell ref="AG48:AH48"/>
    <mergeCell ref="AI48:AJ48"/>
    <mergeCell ref="M48:N48"/>
    <mergeCell ref="O48:P48"/>
    <mergeCell ref="Q48:R48"/>
    <mergeCell ref="S48:T48"/>
    <mergeCell ref="U48:V48"/>
    <mergeCell ref="W48:X48"/>
    <mergeCell ref="U50:V50"/>
    <mergeCell ref="Y50:Z50"/>
    <mergeCell ref="AC50:AD50"/>
    <mergeCell ref="AG50:AH50"/>
    <mergeCell ref="AA49:AB50"/>
    <mergeCell ref="AC49:AD49"/>
    <mergeCell ref="AE49:AF50"/>
    <mergeCell ref="AG49:AH49"/>
    <mergeCell ref="AI49:AJ50"/>
    <mergeCell ref="Q51:R51"/>
    <mergeCell ref="S51:T51"/>
    <mergeCell ref="AO51:AP51"/>
    <mergeCell ref="C52:D52"/>
    <mergeCell ref="E52:F52"/>
    <mergeCell ref="G52:H52"/>
    <mergeCell ref="I52:J52"/>
    <mergeCell ref="K52:L52"/>
    <mergeCell ref="U51:V51"/>
    <mergeCell ref="W51:X51"/>
    <mergeCell ref="Y51:Z51"/>
    <mergeCell ref="AA51:AB51"/>
    <mergeCell ref="AC51:AD51"/>
    <mergeCell ref="AE51:AF51"/>
    <mergeCell ref="AO50:AP50"/>
    <mergeCell ref="C51:D51"/>
    <mergeCell ref="E51:F51"/>
    <mergeCell ref="G51:H51"/>
    <mergeCell ref="I51:J51"/>
    <mergeCell ref="K51:L51"/>
    <mergeCell ref="M51:N51"/>
    <mergeCell ref="O51:P51"/>
    <mergeCell ref="AO49:AP49"/>
    <mergeCell ref="E50:F50"/>
    <mergeCell ref="I50:J50"/>
    <mergeCell ref="M50:N50"/>
    <mergeCell ref="Q50:R50"/>
    <mergeCell ref="AK52:AL52"/>
    <mergeCell ref="AM52:AN52"/>
    <mergeCell ref="AO52:AP52"/>
    <mergeCell ref="B53:B56"/>
    <mergeCell ref="C53:D54"/>
    <mergeCell ref="E53:F53"/>
    <mergeCell ref="G53:H54"/>
    <mergeCell ref="I53:J53"/>
    <mergeCell ref="K53:L54"/>
    <mergeCell ref="M53:N53"/>
    <mergeCell ref="Y52:Z52"/>
    <mergeCell ref="AA52:AB52"/>
    <mergeCell ref="AC52:AD52"/>
    <mergeCell ref="AE52:AF52"/>
    <mergeCell ref="AG52:AH52"/>
    <mergeCell ref="AI52:AJ52"/>
    <mergeCell ref="M52:N52"/>
    <mergeCell ref="O52:P52"/>
    <mergeCell ref="Q52:R52"/>
    <mergeCell ref="S52:T52"/>
    <mergeCell ref="U52:V52"/>
    <mergeCell ref="W52:X52"/>
    <mergeCell ref="U54:V54"/>
    <mergeCell ref="Y54:Z54"/>
    <mergeCell ref="AC54:AD54"/>
    <mergeCell ref="AG54:AH54"/>
    <mergeCell ref="AK49:AL49"/>
    <mergeCell ref="AC53:AD53"/>
    <mergeCell ref="AE53:AF54"/>
    <mergeCell ref="AG53:AH53"/>
    <mergeCell ref="AI53:AJ54"/>
    <mergeCell ref="AK53:AL53"/>
    <mergeCell ref="AK54:AL54"/>
    <mergeCell ref="O53:P54"/>
    <mergeCell ref="Q53:R53"/>
    <mergeCell ref="S53:T54"/>
    <mergeCell ref="U53:V53"/>
    <mergeCell ref="W53:X54"/>
    <mergeCell ref="Y53:Z53"/>
    <mergeCell ref="AG55:AH55"/>
    <mergeCell ref="AI55:AJ55"/>
    <mergeCell ref="AK55:AL55"/>
    <mergeCell ref="AM55:AN55"/>
    <mergeCell ref="AM49:AN50"/>
    <mergeCell ref="AK50:AL50"/>
    <mergeCell ref="O49:P50"/>
    <mergeCell ref="Q49:R49"/>
    <mergeCell ref="S49:T50"/>
    <mergeCell ref="U49:V49"/>
    <mergeCell ref="W49:X50"/>
    <mergeCell ref="Y49:Z49"/>
    <mergeCell ref="AG51:AH51"/>
    <mergeCell ref="AI51:AJ51"/>
    <mergeCell ref="AK51:AL51"/>
    <mergeCell ref="AM51:AN51"/>
    <mergeCell ref="AO55:AP55"/>
    <mergeCell ref="C56:D56"/>
    <mergeCell ref="E56:F56"/>
    <mergeCell ref="G56:H56"/>
    <mergeCell ref="I56:J56"/>
    <mergeCell ref="K56:L56"/>
    <mergeCell ref="U55:V55"/>
    <mergeCell ref="W55:X55"/>
    <mergeCell ref="Y55:Z55"/>
    <mergeCell ref="AA55:AB55"/>
    <mergeCell ref="AC55:AD55"/>
    <mergeCell ref="AE55:AF55"/>
    <mergeCell ref="AO54:AP54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AM53:AN54"/>
    <mergeCell ref="AO53:AP53"/>
    <mergeCell ref="E54:F54"/>
    <mergeCell ref="I54:J54"/>
    <mergeCell ref="M54:N54"/>
    <mergeCell ref="Q54:R54"/>
    <mergeCell ref="AK56:AL56"/>
    <mergeCell ref="AM56:AN56"/>
    <mergeCell ref="AO56:AP56"/>
    <mergeCell ref="AA53:AB54"/>
    <mergeCell ref="B57:B60"/>
    <mergeCell ref="C57:D58"/>
    <mergeCell ref="E57:F57"/>
    <mergeCell ref="G57:H58"/>
    <mergeCell ref="I57:J57"/>
    <mergeCell ref="K57:L58"/>
    <mergeCell ref="M57:N57"/>
    <mergeCell ref="Y56:Z56"/>
    <mergeCell ref="AA56:AB56"/>
    <mergeCell ref="AC56:AD56"/>
    <mergeCell ref="AE56:AF56"/>
    <mergeCell ref="AG56:AH56"/>
    <mergeCell ref="AI56:AJ56"/>
    <mergeCell ref="M56:N56"/>
    <mergeCell ref="O56:P56"/>
    <mergeCell ref="Q56:R56"/>
    <mergeCell ref="S56:T56"/>
    <mergeCell ref="U56:V56"/>
    <mergeCell ref="W56:X56"/>
    <mergeCell ref="U58:V58"/>
    <mergeCell ref="Y58:Z58"/>
    <mergeCell ref="AC58:AD58"/>
    <mergeCell ref="AG58:AH58"/>
    <mergeCell ref="AA57:AB58"/>
    <mergeCell ref="AC57:AD57"/>
    <mergeCell ref="AE57:AF58"/>
    <mergeCell ref="AG57:AH57"/>
    <mergeCell ref="AI57:AJ58"/>
    <mergeCell ref="Q59:R59"/>
    <mergeCell ref="S59:T59"/>
    <mergeCell ref="AO59:AP59"/>
    <mergeCell ref="C60:D60"/>
    <mergeCell ref="E60:F60"/>
    <mergeCell ref="G60:H60"/>
    <mergeCell ref="I60:J60"/>
    <mergeCell ref="K60:L60"/>
    <mergeCell ref="U59:V59"/>
    <mergeCell ref="W59:X59"/>
    <mergeCell ref="Y59:Z59"/>
    <mergeCell ref="AA59:AB59"/>
    <mergeCell ref="AC59:AD59"/>
    <mergeCell ref="AE59:AF59"/>
    <mergeCell ref="AO58:AP58"/>
    <mergeCell ref="C59:D59"/>
    <mergeCell ref="E59:F59"/>
    <mergeCell ref="G59:H59"/>
    <mergeCell ref="I59:J59"/>
    <mergeCell ref="K59:L59"/>
    <mergeCell ref="M59:N59"/>
    <mergeCell ref="O59:P59"/>
    <mergeCell ref="AO57:AP57"/>
    <mergeCell ref="E58:F58"/>
    <mergeCell ref="I58:J58"/>
    <mergeCell ref="M58:N58"/>
    <mergeCell ref="Q58:R58"/>
    <mergeCell ref="AK60:AL60"/>
    <mergeCell ref="AM60:AN60"/>
    <mergeCell ref="AO60:AP60"/>
    <mergeCell ref="B61:B64"/>
    <mergeCell ref="C61:D62"/>
    <mergeCell ref="E61:F61"/>
    <mergeCell ref="G61:H62"/>
    <mergeCell ref="I61:J61"/>
    <mergeCell ref="K61:L62"/>
    <mergeCell ref="M61:N61"/>
    <mergeCell ref="Y60:Z60"/>
    <mergeCell ref="AA60:AB60"/>
    <mergeCell ref="AC60:AD60"/>
    <mergeCell ref="AE60:AF60"/>
    <mergeCell ref="AG60:AH60"/>
    <mergeCell ref="AI60:AJ60"/>
    <mergeCell ref="M60:N60"/>
    <mergeCell ref="O60:P60"/>
    <mergeCell ref="Q60:R60"/>
    <mergeCell ref="S60:T60"/>
    <mergeCell ref="U60:V60"/>
    <mergeCell ref="W60:X60"/>
    <mergeCell ref="U62:V62"/>
    <mergeCell ref="Y62:Z62"/>
    <mergeCell ref="AC62:AD62"/>
    <mergeCell ref="AG62:AH62"/>
    <mergeCell ref="AK57:AL57"/>
    <mergeCell ref="AC61:AD61"/>
    <mergeCell ref="AE61:AF62"/>
    <mergeCell ref="AG61:AH61"/>
    <mergeCell ref="AI61:AJ62"/>
    <mergeCell ref="AK61:AL61"/>
    <mergeCell ref="AK62:AL62"/>
    <mergeCell ref="O61:P62"/>
    <mergeCell ref="Q61:R61"/>
    <mergeCell ref="S61:T62"/>
    <mergeCell ref="U61:V61"/>
    <mergeCell ref="W61:X62"/>
    <mergeCell ref="Y61:Z61"/>
    <mergeCell ref="AG63:AH63"/>
    <mergeCell ref="AI63:AJ63"/>
    <mergeCell ref="AK63:AL63"/>
    <mergeCell ref="AM63:AN63"/>
    <mergeCell ref="AM57:AN58"/>
    <mergeCell ref="AK58:AL58"/>
    <mergeCell ref="O57:P58"/>
    <mergeCell ref="Q57:R57"/>
    <mergeCell ref="S57:T58"/>
    <mergeCell ref="U57:V57"/>
    <mergeCell ref="W57:X58"/>
    <mergeCell ref="Y57:Z57"/>
    <mergeCell ref="AG59:AH59"/>
    <mergeCell ref="AI59:AJ59"/>
    <mergeCell ref="AK59:AL59"/>
    <mergeCell ref="AM59:AN59"/>
    <mergeCell ref="AO63:AP63"/>
    <mergeCell ref="C64:D64"/>
    <mergeCell ref="E64:F64"/>
    <mergeCell ref="G64:H64"/>
    <mergeCell ref="I64:J64"/>
    <mergeCell ref="K64:L64"/>
    <mergeCell ref="U63:V63"/>
    <mergeCell ref="W63:X63"/>
    <mergeCell ref="Y63:Z63"/>
    <mergeCell ref="AA63:AB63"/>
    <mergeCell ref="AC63:AD63"/>
    <mergeCell ref="AE63:AF63"/>
    <mergeCell ref="AO62:AP62"/>
    <mergeCell ref="C63:D63"/>
    <mergeCell ref="E63:F63"/>
    <mergeCell ref="G63:H63"/>
    <mergeCell ref="I63:J63"/>
    <mergeCell ref="K63:L63"/>
    <mergeCell ref="M63:N63"/>
    <mergeCell ref="O63:P63"/>
    <mergeCell ref="Q63:R63"/>
    <mergeCell ref="S63:T63"/>
    <mergeCell ref="AM61:AN62"/>
    <mergeCell ref="AO61:AP61"/>
    <mergeCell ref="E62:F62"/>
    <mergeCell ref="I62:J62"/>
    <mergeCell ref="M62:N62"/>
    <mergeCell ref="Q62:R62"/>
    <mergeCell ref="AK64:AL64"/>
    <mergeCell ref="AM64:AN64"/>
    <mergeCell ref="AO64:AP64"/>
    <mergeCell ref="AA61:AB62"/>
    <mergeCell ref="B65:B68"/>
    <mergeCell ref="C65:D66"/>
    <mergeCell ref="E65:F65"/>
    <mergeCell ref="G65:H66"/>
    <mergeCell ref="I65:J65"/>
    <mergeCell ref="K65:L66"/>
    <mergeCell ref="M65:N65"/>
    <mergeCell ref="Y64:Z64"/>
    <mergeCell ref="AA64:AB64"/>
    <mergeCell ref="AC64:AD64"/>
    <mergeCell ref="AE64:AF64"/>
    <mergeCell ref="AG64:AH64"/>
    <mergeCell ref="AI64:AJ64"/>
    <mergeCell ref="M64:N64"/>
    <mergeCell ref="O64:P64"/>
    <mergeCell ref="Q64:R64"/>
    <mergeCell ref="S64:T64"/>
    <mergeCell ref="U64:V64"/>
    <mergeCell ref="W64:X64"/>
    <mergeCell ref="U66:V66"/>
    <mergeCell ref="Y66:Z66"/>
    <mergeCell ref="AC66:AD66"/>
    <mergeCell ref="AG66:AH66"/>
    <mergeCell ref="AA65:AB66"/>
    <mergeCell ref="AC65:AD65"/>
    <mergeCell ref="AE65:AF66"/>
    <mergeCell ref="AG65:AH65"/>
    <mergeCell ref="AI65:AJ66"/>
    <mergeCell ref="Q67:R67"/>
    <mergeCell ref="S67:T67"/>
    <mergeCell ref="AO67:AP67"/>
    <mergeCell ref="C68:D68"/>
    <mergeCell ref="E68:F68"/>
    <mergeCell ref="G68:H68"/>
    <mergeCell ref="I68:J68"/>
    <mergeCell ref="K68:L68"/>
    <mergeCell ref="U67:V67"/>
    <mergeCell ref="W67:X67"/>
    <mergeCell ref="Y67:Z67"/>
    <mergeCell ref="AA67:AB67"/>
    <mergeCell ref="AC67:AD67"/>
    <mergeCell ref="AE67:AF67"/>
    <mergeCell ref="AO66:AP66"/>
    <mergeCell ref="C67:D67"/>
    <mergeCell ref="E67:F67"/>
    <mergeCell ref="G67:H67"/>
    <mergeCell ref="I67:J67"/>
    <mergeCell ref="K67:L67"/>
    <mergeCell ref="M67:N67"/>
    <mergeCell ref="O67:P67"/>
    <mergeCell ref="AO65:AP65"/>
    <mergeCell ref="E66:F66"/>
    <mergeCell ref="I66:J66"/>
    <mergeCell ref="M66:N66"/>
    <mergeCell ref="Q66:R66"/>
    <mergeCell ref="AK68:AL68"/>
    <mergeCell ref="AM68:AN68"/>
    <mergeCell ref="AO68:AP68"/>
    <mergeCell ref="B69:B72"/>
    <mergeCell ref="C69:D70"/>
    <mergeCell ref="E69:F69"/>
    <mergeCell ref="G69:H70"/>
    <mergeCell ref="I69:J69"/>
    <mergeCell ref="K69:L70"/>
    <mergeCell ref="M69:N69"/>
    <mergeCell ref="Y68:Z68"/>
    <mergeCell ref="AA68:AB68"/>
    <mergeCell ref="AC68:AD68"/>
    <mergeCell ref="AE68:AF68"/>
    <mergeCell ref="AG68:AH68"/>
    <mergeCell ref="AI68:AJ68"/>
    <mergeCell ref="M68:N68"/>
    <mergeCell ref="O68:P68"/>
    <mergeCell ref="Q68:R68"/>
    <mergeCell ref="S68:T68"/>
    <mergeCell ref="U68:V68"/>
    <mergeCell ref="W68:X68"/>
    <mergeCell ref="U70:V70"/>
    <mergeCell ref="Y70:Z70"/>
    <mergeCell ref="AC70:AD70"/>
    <mergeCell ref="AG70:AH70"/>
    <mergeCell ref="AK65:AL65"/>
    <mergeCell ref="AC69:AD69"/>
    <mergeCell ref="AE69:AF70"/>
    <mergeCell ref="AG69:AH69"/>
    <mergeCell ref="AI69:AJ70"/>
    <mergeCell ref="AK69:AL69"/>
    <mergeCell ref="AK70:AL70"/>
    <mergeCell ref="O69:P70"/>
    <mergeCell ref="Q69:R69"/>
    <mergeCell ref="S69:T70"/>
    <mergeCell ref="U69:V69"/>
    <mergeCell ref="W69:X70"/>
    <mergeCell ref="Y69:Z69"/>
    <mergeCell ref="AG71:AH71"/>
    <mergeCell ref="AI71:AJ71"/>
    <mergeCell ref="AK71:AL71"/>
    <mergeCell ref="AM71:AN71"/>
    <mergeCell ref="AM65:AN66"/>
    <mergeCell ref="AK66:AL66"/>
    <mergeCell ref="O65:P66"/>
    <mergeCell ref="Q65:R65"/>
    <mergeCell ref="S65:T66"/>
    <mergeCell ref="U65:V65"/>
    <mergeCell ref="W65:X66"/>
    <mergeCell ref="Y65:Z65"/>
    <mergeCell ref="AG67:AH67"/>
    <mergeCell ref="AI67:AJ67"/>
    <mergeCell ref="AK67:AL67"/>
    <mergeCell ref="AM67:AN67"/>
    <mergeCell ref="AO71:AP71"/>
    <mergeCell ref="C72:D72"/>
    <mergeCell ref="E72:F72"/>
    <mergeCell ref="G72:H72"/>
    <mergeCell ref="I72:J72"/>
    <mergeCell ref="K72:L72"/>
    <mergeCell ref="U71:V71"/>
    <mergeCell ref="W71:X71"/>
    <mergeCell ref="Y71:Z71"/>
    <mergeCell ref="AA71:AB71"/>
    <mergeCell ref="AC71:AD71"/>
    <mergeCell ref="AE71:AF71"/>
    <mergeCell ref="AO70:AP70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AM69:AN70"/>
    <mergeCell ref="AO69:AP69"/>
    <mergeCell ref="E70:F70"/>
    <mergeCell ref="I70:J70"/>
    <mergeCell ref="M70:N70"/>
    <mergeCell ref="Q70:R70"/>
    <mergeCell ref="AK72:AL72"/>
    <mergeCell ref="AM72:AN72"/>
    <mergeCell ref="AO72:AP72"/>
    <mergeCell ref="AA69:AB70"/>
    <mergeCell ref="B73:B76"/>
    <mergeCell ref="C73:D74"/>
    <mergeCell ref="E73:F73"/>
    <mergeCell ref="G73:H74"/>
    <mergeCell ref="I73:J73"/>
    <mergeCell ref="K73:L74"/>
    <mergeCell ref="M73:N73"/>
    <mergeCell ref="Y72:Z72"/>
    <mergeCell ref="AA72:AB72"/>
    <mergeCell ref="AC72:AD72"/>
    <mergeCell ref="AE72:AF72"/>
    <mergeCell ref="AG72:AH72"/>
    <mergeCell ref="AI72:AJ72"/>
    <mergeCell ref="M72:N72"/>
    <mergeCell ref="O72:P72"/>
    <mergeCell ref="Q72:R72"/>
    <mergeCell ref="S72:T72"/>
    <mergeCell ref="U72:V72"/>
    <mergeCell ref="W72:X72"/>
    <mergeCell ref="U74:V74"/>
    <mergeCell ref="Y74:Z74"/>
    <mergeCell ref="AC74:AD74"/>
    <mergeCell ref="AG74:AH74"/>
    <mergeCell ref="AA73:AB74"/>
    <mergeCell ref="AC73:AD73"/>
    <mergeCell ref="AE73:AF74"/>
    <mergeCell ref="AG73:AH73"/>
    <mergeCell ref="AI73:AJ74"/>
    <mergeCell ref="Q75:R75"/>
    <mergeCell ref="S75:T75"/>
    <mergeCell ref="AK75:AL75"/>
    <mergeCell ref="AM75:AN75"/>
    <mergeCell ref="AO75:AP75"/>
    <mergeCell ref="C76:D76"/>
    <mergeCell ref="E76:F76"/>
    <mergeCell ref="G76:H76"/>
    <mergeCell ref="I76:J76"/>
    <mergeCell ref="K76:L76"/>
    <mergeCell ref="U75:V75"/>
    <mergeCell ref="W75:X75"/>
    <mergeCell ref="Y75:Z75"/>
    <mergeCell ref="AA75:AB75"/>
    <mergeCell ref="AC75:AD75"/>
    <mergeCell ref="AE75:AF75"/>
    <mergeCell ref="AO74:AP74"/>
    <mergeCell ref="C75:D75"/>
    <mergeCell ref="E75:F75"/>
    <mergeCell ref="G75:H75"/>
    <mergeCell ref="I75:J75"/>
    <mergeCell ref="K75:L75"/>
    <mergeCell ref="M75:N75"/>
    <mergeCell ref="O75:P75"/>
    <mergeCell ref="C77:D78"/>
    <mergeCell ref="E77:F77"/>
    <mergeCell ref="G77:H78"/>
    <mergeCell ref="I77:J77"/>
    <mergeCell ref="K77:L78"/>
    <mergeCell ref="M77:N77"/>
    <mergeCell ref="Y76:Z76"/>
    <mergeCell ref="AA76:AB76"/>
    <mergeCell ref="AC76:AD76"/>
    <mergeCell ref="AE76:AF76"/>
    <mergeCell ref="AG76:AH76"/>
    <mergeCell ref="AI76:AJ76"/>
    <mergeCell ref="M76:N76"/>
    <mergeCell ref="O76:P76"/>
    <mergeCell ref="Q76:R76"/>
    <mergeCell ref="S76:T76"/>
    <mergeCell ref="U76:V76"/>
    <mergeCell ref="W76:X76"/>
    <mergeCell ref="U78:V78"/>
    <mergeCell ref="Y78:Z78"/>
    <mergeCell ref="AC78:AD78"/>
    <mergeCell ref="AG78:AH78"/>
    <mergeCell ref="AI77:AJ78"/>
    <mergeCell ref="AK77:AL77"/>
    <mergeCell ref="AK78:AL78"/>
    <mergeCell ref="O77:P78"/>
    <mergeCell ref="Q77:R77"/>
    <mergeCell ref="S77:T78"/>
    <mergeCell ref="U77:V77"/>
    <mergeCell ref="W77:X78"/>
    <mergeCell ref="Y77:Z77"/>
    <mergeCell ref="AG79:AH79"/>
    <mergeCell ref="AI79:AJ79"/>
    <mergeCell ref="AK79:AL79"/>
    <mergeCell ref="AM79:AN79"/>
    <mergeCell ref="AM73:AN74"/>
    <mergeCell ref="AO73:AP73"/>
    <mergeCell ref="E74:F74"/>
    <mergeCell ref="I74:J74"/>
    <mergeCell ref="M74:N74"/>
    <mergeCell ref="Q74:R74"/>
    <mergeCell ref="AK76:AL76"/>
    <mergeCell ref="AM76:AN76"/>
    <mergeCell ref="AO76:AP76"/>
    <mergeCell ref="AK73:AL73"/>
    <mergeCell ref="AK74:AL74"/>
    <mergeCell ref="O73:P74"/>
    <mergeCell ref="Q73:R73"/>
    <mergeCell ref="S73:T74"/>
    <mergeCell ref="U73:V73"/>
    <mergeCell ref="W73:X74"/>
    <mergeCell ref="Y73:Z73"/>
    <mergeCell ref="AG75:AH75"/>
    <mergeCell ref="AI75:AJ75"/>
    <mergeCell ref="AO79:AP79"/>
    <mergeCell ref="C80:D80"/>
    <mergeCell ref="E80:F80"/>
    <mergeCell ref="G80:H80"/>
    <mergeCell ref="I80:J80"/>
    <mergeCell ref="K80:L80"/>
    <mergeCell ref="U79:V79"/>
    <mergeCell ref="W79:X79"/>
    <mergeCell ref="Y79:Z79"/>
    <mergeCell ref="AA79:AB79"/>
    <mergeCell ref="AC79:AD79"/>
    <mergeCell ref="AE79:AF79"/>
    <mergeCell ref="AO78:AP78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AM77:AN78"/>
    <mergeCell ref="AO77:AP77"/>
    <mergeCell ref="E78:F78"/>
    <mergeCell ref="I78:J78"/>
    <mergeCell ref="M78:N78"/>
    <mergeCell ref="Q78:R78"/>
    <mergeCell ref="AA77:AB78"/>
    <mergeCell ref="AC77:AD77"/>
    <mergeCell ref="AE77:AF78"/>
    <mergeCell ref="AG77:AH77"/>
    <mergeCell ref="AK80:AL80"/>
    <mergeCell ref="AM80:AN80"/>
    <mergeCell ref="AO80:AP80"/>
    <mergeCell ref="B81:B84"/>
    <mergeCell ref="C81:D82"/>
    <mergeCell ref="E81:F81"/>
    <mergeCell ref="G81:H82"/>
    <mergeCell ref="I81:J81"/>
    <mergeCell ref="K81:L82"/>
    <mergeCell ref="M81:N81"/>
    <mergeCell ref="Y80:Z80"/>
    <mergeCell ref="AA80:AB80"/>
    <mergeCell ref="AC80:AD80"/>
    <mergeCell ref="AE80:AF80"/>
    <mergeCell ref="AG80:AH80"/>
    <mergeCell ref="AI80:AJ80"/>
    <mergeCell ref="M80:N80"/>
    <mergeCell ref="O80:P80"/>
    <mergeCell ref="Q80:R80"/>
    <mergeCell ref="S80:T80"/>
    <mergeCell ref="U80:V80"/>
    <mergeCell ref="W80:X80"/>
    <mergeCell ref="AO82:AP82"/>
    <mergeCell ref="C83:D83"/>
    <mergeCell ref="E83:F83"/>
    <mergeCell ref="G83:H83"/>
    <mergeCell ref="I83:J83"/>
    <mergeCell ref="K83:L83"/>
    <mergeCell ref="M83:N83"/>
    <mergeCell ref="O83:P83"/>
    <mergeCell ref="Q83:R83"/>
    <mergeCell ref="B77:B80"/>
    <mergeCell ref="AM81:AN82"/>
    <mergeCell ref="AO81:AP81"/>
    <mergeCell ref="E82:F82"/>
    <mergeCell ref="I82:J82"/>
    <mergeCell ref="M82:N82"/>
    <mergeCell ref="Q82:R82"/>
    <mergeCell ref="U82:V82"/>
    <mergeCell ref="Y82:Z82"/>
    <mergeCell ref="AC82:AD82"/>
    <mergeCell ref="AG82:AH82"/>
    <mergeCell ref="AA81:AB82"/>
    <mergeCell ref="AC81:AD81"/>
    <mergeCell ref="AE81:AF82"/>
    <mergeCell ref="AG81:AH81"/>
    <mergeCell ref="AI81:AJ82"/>
    <mergeCell ref="AK81:AL81"/>
    <mergeCell ref="AK82:AL82"/>
    <mergeCell ref="O81:P82"/>
    <mergeCell ref="Q81:R81"/>
    <mergeCell ref="S81:T82"/>
    <mergeCell ref="U81:V81"/>
    <mergeCell ref="W81:X82"/>
    <mergeCell ref="Y81:Z81"/>
    <mergeCell ref="U84:V84"/>
    <mergeCell ref="W84:X84"/>
    <mergeCell ref="AG83:AH83"/>
    <mergeCell ref="AI83:AJ83"/>
    <mergeCell ref="AK83:AL83"/>
    <mergeCell ref="AM83:AN83"/>
    <mergeCell ref="AO83:AP83"/>
    <mergeCell ref="C84:D84"/>
    <mergeCell ref="E84:F84"/>
    <mergeCell ref="G84:H84"/>
    <mergeCell ref="I84:J84"/>
    <mergeCell ref="K84:L84"/>
    <mergeCell ref="U83:V83"/>
    <mergeCell ref="W83:X83"/>
    <mergeCell ref="Y83:Z83"/>
    <mergeCell ref="AA83:AB83"/>
    <mergeCell ref="AC83:AD83"/>
    <mergeCell ref="AE83:AF83"/>
    <mergeCell ref="S83:T83"/>
    <mergeCell ref="AC85:AD85"/>
    <mergeCell ref="AE85:AF86"/>
    <mergeCell ref="AG85:AH85"/>
    <mergeCell ref="AI85:AJ86"/>
    <mergeCell ref="AK85:AL85"/>
    <mergeCell ref="AK86:AL86"/>
    <mergeCell ref="O85:P86"/>
    <mergeCell ref="Q85:R85"/>
    <mergeCell ref="S85:T86"/>
    <mergeCell ref="U85:V85"/>
    <mergeCell ref="W85:X86"/>
    <mergeCell ref="Y85:Z85"/>
    <mergeCell ref="AK84:AL84"/>
    <mergeCell ref="AM84:AN84"/>
    <mergeCell ref="AO84:AP84"/>
    <mergeCell ref="B85:B88"/>
    <mergeCell ref="C85:D86"/>
    <mergeCell ref="E85:F85"/>
    <mergeCell ref="G85:H86"/>
    <mergeCell ref="I85:J85"/>
    <mergeCell ref="K85:L86"/>
    <mergeCell ref="M85:N85"/>
    <mergeCell ref="Y84:Z84"/>
    <mergeCell ref="AA84:AB84"/>
    <mergeCell ref="AC84:AD84"/>
    <mergeCell ref="AE84:AF84"/>
    <mergeCell ref="AG84:AH84"/>
    <mergeCell ref="AI84:AJ84"/>
    <mergeCell ref="M84:N84"/>
    <mergeCell ref="O84:P84"/>
    <mergeCell ref="Q84:R84"/>
    <mergeCell ref="S84:T84"/>
    <mergeCell ref="C88:D88"/>
    <mergeCell ref="E88:F88"/>
    <mergeCell ref="G88:H88"/>
    <mergeCell ref="I88:J88"/>
    <mergeCell ref="K88:L88"/>
    <mergeCell ref="U87:V87"/>
    <mergeCell ref="W87:X87"/>
    <mergeCell ref="Y87:Z87"/>
    <mergeCell ref="AA87:AB87"/>
    <mergeCell ref="AC87:AD87"/>
    <mergeCell ref="AE87:AF87"/>
    <mergeCell ref="AO86:AP86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AM85:AN86"/>
    <mergeCell ref="AO85:AP85"/>
    <mergeCell ref="E86:F86"/>
    <mergeCell ref="I86:J86"/>
    <mergeCell ref="M86:N86"/>
    <mergeCell ref="Q86:R86"/>
    <mergeCell ref="U86:V86"/>
    <mergeCell ref="Y86:Z86"/>
    <mergeCell ref="AC86:AD86"/>
    <mergeCell ref="AG86:AH86"/>
    <mergeCell ref="AA85:AB86"/>
    <mergeCell ref="AK88:AL88"/>
    <mergeCell ref="AM88:AN88"/>
    <mergeCell ref="AO88:AP88"/>
    <mergeCell ref="Y88:Z88"/>
    <mergeCell ref="AA88:AB88"/>
    <mergeCell ref="AC88:AD88"/>
    <mergeCell ref="AE88:AF88"/>
    <mergeCell ref="AG88:AH88"/>
    <mergeCell ref="AI88:AJ88"/>
    <mergeCell ref="M88:N88"/>
    <mergeCell ref="O88:P88"/>
    <mergeCell ref="Q88:R88"/>
    <mergeCell ref="S88:T88"/>
    <mergeCell ref="U88:V88"/>
    <mergeCell ref="W88:X88"/>
    <mergeCell ref="AG87:AH87"/>
    <mergeCell ref="AI87:AJ87"/>
    <mergeCell ref="AK87:AL87"/>
    <mergeCell ref="AM87:AN87"/>
    <mergeCell ref="AO87:AP87"/>
  </mergeCells>
  <phoneticPr fontId="6" type="noConversion"/>
  <printOptions horizontalCentered="1"/>
  <pageMargins left="0.7" right="0.7" top="0.75" bottom="0.75" header="0.511811023622047" footer="0.511811023622047"/>
  <pageSetup paperSize="9" pageOrder="overThenDown" orientation="landscape" horizontalDpi="300" verticalDpi="300"/>
  <rowBreaks count="2" manualBreakCount="2">
    <brk id="40" max="16383" man="1"/>
    <brk id="68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34BB-21CF-42AD-994C-F66BCC1F610B}">
  <sheetPr>
    <tabColor theme="9" tint="0.39997558519241921"/>
  </sheetPr>
  <dimension ref="B2:AW76"/>
  <sheetViews>
    <sheetView zoomScaleNormal="100" zoomScalePageLayoutView="60" workbookViewId="0">
      <selection sqref="A1:XFD1048576"/>
    </sheetView>
  </sheetViews>
  <sheetFormatPr defaultColWidth="8.6640625" defaultRowHeight="14.25"/>
  <cols>
    <col min="1" max="1" width="1.1640625" style="74" customWidth="1"/>
    <col min="2" max="3" width="2.6640625" style="74" customWidth="1"/>
    <col min="4" max="5" width="3.6640625" style="74" customWidth="1"/>
    <col min="6" max="7" width="2.6640625" style="74" customWidth="1"/>
    <col min="8" max="17" width="3.6640625" style="74" customWidth="1"/>
    <col min="18" max="19" width="2.6640625" style="74" customWidth="1"/>
    <col min="20" max="21" width="3.6640625" style="74" customWidth="1"/>
    <col min="22" max="23" width="2.6640625" style="74" customWidth="1"/>
    <col min="24" max="33" width="3.6640625" style="74" customWidth="1"/>
    <col min="34" max="35" width="2.6640625" style="74" customWidth="1"/>
    <col min="36" max="37" width="3.6640625" style="74" customWidth="1"/>
    <col min="38" max="39" width="2.6640625" style="74" customWidth="1"/>
    <col min="40" max="49" width="3.6640625" style="74" customWidth="1"/>
    <col min="50" max="16384" width="8.6640625" style="74"/>
  </cols>
  <sheetData>
    <row r="2" spans="2:49" ht="29.25" customHeight="1">
      <c r="B2" s="285" t="s">
        <v>15682</v>
      </c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 t="s">
        <v>15683</v>
      </c>
      <c r="S2" s="285"/>
      <c r="T2" s="285"/>
      <c r="U2" s="285"/>
      <c r="V2" s="285"/>
      <c r="W2" s="285"/>
      <c r="X2" s="285"/>
      <c r="Y2" s="285"/>
      <c r="Z2" s="285"/>
      <c r="AA2" s="285"/>
      <c r="AB2" s="285"/>
      <c r="AC2" s="285"/>
      <c r="AD2" s="285"/>
      <c r="AE2" s="285"/>
      <c r="AF2" s="285"/>
      <c r="AG2" s="285"/>
      <c r="AH2" s="285" t="s">
        <v>15684</v>
      </c>
      <c r="AI2" s="285"/>
      <c r="AJ2" s="285"/>
      <c r="AK2" s="285"/>
      <c r="AL2" s="285"/>
      <c r="AM2" s="285"/>
      <c r="AN2" s="285"/>
      <c r="AO2" s="285"/>
      <c r="AP2" s="285"/>
      <c r="AQ2" s="285"/>
      <c r="AR2" s="285"/>
      <c r="AS2" s="285"/>
      <c r="AT2" s="285"/>
      <c r="AU2" s="285"/>
      <c r="AV2" s="285"/>
      <c r="AW2" s="285"/>
    </row>
    <row r="3" spans="2:49" ht="29.25" customHeight="1">
      <c r="B3" s="285" t="s">
        <v>15860</v>
      </c>
      <c r="C3" s="285"/>
      <c r="D3" s="285"/>
      <c r="E3" s="285"/>
      <c r="F3" s="285"/>
      <c r="G3" s="285"/>
      <c r="H3" s="285"/>
      <c r="I3" s="285"/>
      <c r="J3" s="285" t="s">
        <v>15861</v>
      </c>
      <c r="K3" s="285"/>
      <c r="L3" s="285"/>
      <c r="M3" s="285"/>
      <c r="N3" s="285"/>
      <c r="O3" s="285"/>
      <c r="P3" s="285"/>
      <c r="Q3" s="285"/>
      <c r="R3" s="285" t="s">
        <v>15860</v>
      </c>
      <c r="S3" s="285"/>
      <c r="T3" s="285"/>
      <c r="U3" s="285"/>
      <c r="V3" s="285"/>
      <c r="W3" s="285"/>
      <c r="X3" s="285"/>
      <c r="Y3" s="285"/>
      <c r="Z3" s="285" t="s">
        <v>15861</v>
      </c>
      <c r="AA3" s="285"/>
      <c r="AB3" s="285"/>
      <c r="AC3" s="285"/>
      <c r="AD3" s="285"/>
      <c r="AE3" s="285"/>
      <c r="AF3" s="285"/>
      <c r="AG3" s="285"/>
      <c r="AH3" s="285" t="s">
        <v>15860</v>
      </c>
      <c r="AI3" s="285"/>
      <c r="AJ3" s="285"/>
      <c r="AK3" s="285"/>
      <c r="AL3" s="285"/>
      <c r="AM3" s="285"/>
      <c r="AN3" s="285"/>
      <c r="AO3" s="285"/>
      <c r="AP3" s="285" t="s">
        <v>15861</v>
      </c>
      <c r="AQ3" s="285"/>
      <c r="AR3" s="285"/>
      <c r="AS3" s="285"/>
      <c r="AT3" s="285"/>
      <c r="AU3" s="285"/>
      <c r="AV3" s="285"/>
      <c r="AW3" s="285"/>
    </row>
    <row r="4" spans="2:49" ht="29.25" customHeight="1">
      <c r="B4" s="299" t="s">
        <v>39</v>
      </c>
      <c r="C4" s="299"/>
      <c r="D4" s="299"/>
      <c r="E4" s="299"/>
      <c r="F4" s="300" t="s">
        <v>15865</v>
      </c>
      <c r="G4" s="300"/>
      <c r="H4" s="300"/>
      <c r="I4" s="300"/>
      <c r="J4" s="299" t="s">
        <v>39</v>
      </c>
      <c r="K4" s="299"/>
      <c r="L4" s="299"/>
      <c r="M4" s="299"/>
      <c r="N4" s="300" t="s">
        <v>15865</v>
      </c>
      <c r="O4" s="300"/>
      <c r="P4" s="300"/>
      <c r="Q4" s="300"/>
      <c r="R4" s="299" t="s">
        <v>39</v>
      </c>
      <c r="S4" s="299"/>
      <c r="T4" s="299"/>
      <c r="U4" s="299"/>
      <c r="V4" s="300" t="s">
        <v>15865</v>
      </c>
      <c r="W4" s="300"/>
      <c r="X4" s="300"/>
      <c r="Y4" s="300"/>
      <c r="Z4" s="299" t="s">
        <v>39</v>
      </c>
      <c r="AA4" s="299"/>
      <c r="AB4" s="299"/>
      <c r="AC4" s="299"/>
      <c r="AD4" s="300" t="s">
        <v>15865</v>
      </c>
      <c r="AE4" s="300"/>
      <c r="AF4" s="300"/>
      <c r="AG4" s="300"/>
      <c r="AH4" s="299" t="s">
        <v>39</v>
      </c>
      <c r="AI4" s="299"/>
      <c r="AJ4" s="299"/>
      <c r="AK4" s="299"/>
      <c r="AL4" s="300" t="s">
        <v>15865</v>
      </c>
      <c r="AM4" s="300"/>
      <c r="AN4" s="300"/>
      <c r="AO4" s="300"/>
      <c r="AP4" s="299" t="s">
        <v>39</v>
      </c>
      <c r="AQ4" s="299"/>
      <c r="AR4" s="299"/>
      <c r="AS4" s="299"/>
      <c r="AT4" s="300" t="s">
        <v>15865</v>
      </c>
      <c r="AU4" s="300"/>
      <c r="AV4" s="300"/>
      <c r="AW4" s="300"/>
    </row>
    <row r="5" spans="2:49" ht="30" customHeight="1">
      <c r="B5" s="311"/>
      <c r="C5" s="311"/>
      <c r="D5" s="276"/>
      <c r="E5" s="276"/>
      <c r="F5" s="310"/>
      <c r="G5" s="310"/>
      <c r="H5" s="279"/>
      <c r="I5" s="279"/>
      <c r="J5" s="312"/>
      <c r="K5" s="312"/>
      <c r="L5" s="276"/>
      <c r="M5" s="276"/>
      <c r="N5" s="310"/>
      <c r="O5" s="310"/>
      <c r="P5" s="279"/>
      <c r="Q5" s="279"/>
      <c r="R5" s="280" t="s">
        <v>13119</v>
      </c>
      <c r="S5" s="280"/>
      <c r="T5" s="276" t="s">
        <v>13121</v>
      </c>
      <c r="U5" s="276"/>
      <c r="V5" s="296" t="s">
        <v>13119</v>
      </c>
      <c r="W5" s="296"/>
      <c r="X5" s="279" t="s">
        <v>15369</v>
      </c>
      <c r="Y5" s="279"/>
      <c r="Z5" s="280" t="s">
        <v>14703</v>
      </c>
      <c r="AA5" s="280"/>
      <c r="AB5" s="276" t="s">
        <v>15782</v>
      </c>
      <c r="AC5" s="276"/>
      <c r="AD5" s="296" t="s">
        <v>14703</v>
      </c>
      <c r="AE5" s="296"/>
      <c r="AF5" s="279" t="s">
        <v>15783</v>
      </c>
      <c r="AG5" s="279"/>
      <c r="AH5" s="280" t="s">
        <v>12658</v>
      </c>
      <c r="AI5" s="280"/>
      <c r="AJ5" s="276" t="s">
        <v>12660</v>
      </c>
      <c r="AK5" s="276"/>
      <c r="AL5" s="296" t="s">
        <v>12658</v>
      </c>
      <c r="AM5" s="296"/>
      <c r="AN5" s="279" t="s">
        <v>15357</v>
      </c>
      <c r="AO5" s="279"/>
      <c r="AP5" s="309"/>
      <c r="AQ5" s="309"/>
      <c r="AR5" s="276" t="s">
        <v>15875</v>
      </c>
      <c r="AS5" s="276"/>
      <c r="AT5" s="296"/>
      <c r="AU5" s="296"/>
      <c r="AV5" s="279"/>
      <c r="AW5" s="279"/>
    </row>
    <row r="6" spans="2:49" ht="30" customHeight="1">
      <c r="B6" s="311"/>
      <c r="C6" s="311"/>
      <c r="D6" s="277"/>
      <c r="E6" s="277"/>
      <c r="F6" s="310"/>
      <c r="G6" s="310"/>
      <c r="H6" s="278"/>
      <c r="I6" s="278"/>
      <c r="J6" s="312"/>
      <c r="K6" s="312"/>
      <c r="L6" s="277"/>
      <c r="M6" s="277"/>
      <c r="N6" s="310"/>
      <c r="O6" s="310"/>
      <c r="P6" s="278"/>
      <c r="Q6" s="278"/>
      <c r="R6" s="280"/>
      <c r="S6" s="280"/>
      <c r="T6" s="277" t="s">
        <v>13121</v>
      </c>
      <c r="U6" s="277"/>
      <c r="V6" s="296"/>
      <c r="W6" s="296"/>
      <c r="X6" s="278" t="s">
        <v>15369</v>
      </c>
      <c r="Y6" s="278"/>
      <c r="Z6" s="280"/>
      <c r="AA6" s="280"/>
      <c r="AB6" s="277" t="s">
        <v>14590</v>
      </c>
      <c r="AC6" s="277"/>
      <c r="AD6" s="296"/>
      <c r="AE6" s="296"/>
      <c r="AF6" s="278" t="s">
        <v>15412</v>
      </c>
      <c r="AG6" s="278"/>
      <c r="AH6" s="280"/>
      <c r="AI6" s="280"/>
      <c r="AJ6" s="277" t="s">
        <v>12660</v>
      </c>
      <c r="AK6" s="277"/>
      <c r="AL6" s="296"/>
      <c r="AM6" s="296"/>
      <c r="AN6" s="278" t="s">
        <v>15357</v>
      </c>
      <c r="AO6" s="278"/>
      <c r="AP6" s="309"/>
      <c r="AQ6" s="309"/>
      <c r="AR6" s="277" t="s">
        <v>15876</v>
      </c>
      <c r="AS6" s="277"/>
      <c r="AT6" s="296"/>
      <c r="AU6" s="296"/>
      <c r="AV6" s="278"/>
      <c r="AW6" s="278"/>
    </row>
    <row r="7" spans="2:49" ht="30" customHeight="1">
      <c r="B7" s="307"/>
      <c r="C7" s="307"/>
      <c r="D7" s="273"/>
      <c r="E7" s="273"/>
      <c r="F7" s="306"/>
      <c r="G7" s="306"/>
      <c r="H7" s="274"/>
      <c r="I7" s="274"/>
      <c r="J7" s="308"/>
      <c r="K7" s="308"/>
      <c r="L7" s="273"/>
      <c r="M7" s="273"/>
      <c r="N7" s="306"/>
      <c r="O7" s="306"/>
      <c r="P7" s="274"/>
      <c r="Q7" s="274"/>
      <c r="R7" s="272" t="s">
        <v>15688</v>
      </c>
      <c r="S7" s="272"/>
      <c r="T7" s="273" t="s">
        <v>13121</v>
      </c>
      <c r="U7" s="273"/>
      <c r="V7" s="275" t="s">
        <v>15689</v>
      </c>
      <c r="W7" s="275"/>
      <c r="X7" s="274" t="s">
        <v>15369</v>
      </c>
      <c r="Y7" s="274"/>
      <c r="Z7" s="272" t="s">
        <v>15789</v>
      </c>
      <c r="AA7" s="272"/>
      <c r="AB7" s="273" t="s">
        <v>15406</v>
      </c>
      <c r="AC7" s="273"/>
      <c r="AD7" s="275" t="s">
        <v>15790</v>
      </c>
      <c r="AE7" s="275"/>
      <c r="AF7" s="274" t="s">
        <v>15413</v>
      </c>
      <c r="AG7" s="274"/>
      <c r="AH7" s="272" t="s">
        <v>15690</v>
      </c>
      <c r="AI7" s="272"/>
      <c r="AJ7" s="273" t="s">
        <v>12660</v>
      </c>
      <c r="AK7" s="273"/>
      <c r="AL7" s="275" t="s">
        <v>15691</v>
      </c>
      <c r="AM7" s="275"/>
      <c r="AN7" s="274" t="s">
        <v>15357</v>
      </c>
      <c r="AO7" s="274"/>
      <c r="AP7" s="272" t="s">
        <v>15877</v>
      </c>
      <c r="AQ7" s="272"/>
      <c r="AR7" s="273" t="s">
        <v>15878</v>
      </c>
      <c r="AS7" s="273"/>
      <c r="AT7" s="275"/>
      <c r="AU7" s="275"/>
      <c r="AV7" s="274"/>
      <c r="AW7" s="274"/>
    </row>
    <row r="8" spans="2:49" ht="30" customHeight="1">
      <c r="B8" s="268"/>
      <c r="C8" s="268"/>
      <c r="D8" s="269"/>
      <c r="E8" s="269"/>
      <c r="F8" s="270"/>
      <c r="G8" s="270"/>
      <c r="H8" s="271"/>
      <c r="I8" s="271"/>
      <c r="J8" s="305"/>
      <c r="K8" s="305"/>
      <c r="L8" s="269"/>
      <c r="M8" s="269"/>
      <c r="N8" s="270"/>
      <c r="O8" s="270"/>
      <c r="P8" s="271"/>
      <c r="Q8" s="271"/>
      <c r="R8" s="268" t="s">
        <v>13274</v>
      </c>
      <c r="S8" s="268"/>
      <c r="T8" s="269" t="s">
        <v>15367</v>
      </c>
      <c r="U8" s="269"/>
      <c r="V8" s="270" t="s">
        <v>1335</v>
      </c>
      <c r="W8" s="270"/>
      <c r="X8" s="271" t="s">
        <v>15371</v>
      </c>
      <c r="Y8" s="271"/>
      <c r="Z8" s="268" t="s">
        <v>6364</v>
      </c>
      <c r="AA8" s="268"/>
      <c r="AB8" s="269" t="s">
        <v>15407</v>
      </c>
      <c r="AC8" s="269"/>
      <c r="AD8" s="270" t="s">
        <v>934</v>
      </c>
      <c r="AE8" s="270"/>
      <c r="AF8" s="271" t="s">
        <v>15414</v>
      </c>
      <c r="AG8" s="271"/>
      <c r="AH8" s="268" t="s">
        <v>13290</v>
      </c>
      <c r="AI8" s="268"/>
      <c r="AJ8" s="269" t="s">
        <v>15355</v>
      </c>
      <c r="AK8" s="269"/>
      <c r="AL8" s="270" t="s">
        <v>15692</v>
      </c>
      <c r="AM8" s="270"/>
      <c r="AN8" s="271" t="s">
        <v>15359</v>
      </c>
      <c r="AO8" s="271"/>
      <c r="AP8" s="268" t="s">
        <v>10227</v>
      </c>
      <c r="AQ8" s="268"/>
      <c r="AR8" s="269" t="s">
        <v>15879</v>
      </c>
      <c r="AS8" s="269"/>
      <c r="AT8" s="270"/>
      <c r="AU8" s="270"/>
      <c r="AV8" s="271"/>
      <c r="AW8" s="271"/>
    </row>
    <row r="9" spans="2:49" ht="30" customHeight="1">
      <c r="B9" s="280" t="s">
        <v>11938</v>
      </c>
      <c r="C9" s="280"/>
      <c r="D9" s="276" t="s">
        <v>13028</v>
      </c>
      <c r="E9" s="276"/>
      <c r="F9" s="296" t="s">
        <v>11938</v>
      </c>
      <c r="G9" s="296"/>
      <c r="H9" s="279" t="s">
        <v>15363</v>
      </c>
      <c r="I9" s="279"/>
      <c r="J9" s="280" t="s">
        <v>10636</v>
      </c>
      <c r="K9" s="280"/>
      <c r="L9" s="276" t="s">
        <v>15780</v>
      </c>
      <c r="M9" s="276"/>
      <c r="N9" s="296" t="s">
        <v>10636</v>
      </c>
      <c r="O9" s="296"/>
      <c r="P9" s="279" t="s">
        <v>15781</v>
      </c>
      <c r="Q9" s="279"/>
      <c r="R9" s="280" t="s">
        <v>2703</v>
      </c>
      <c r="S9" s="280"/>
      <c r="T9" s="276" t="s">
        <v>12156</v>
      </c>
      <c r="U9" s="276"/>
      <c r="V9" s="296" t="s">
        <v>2703</v>
      </c>
      <c r="W9" s="296"/>
      <c r="X9" s="279" t="s">
        <v>15331</v>
      </c>
      <c r="Y9" s="279"/>
      <c r="Z9" s="280" t="s">
        <v>4550</v>
      </c>
      <c r="AA9" s="280"/>
      <c r="AB9" s="276" t="s">
        <v>15797</v>
      </c>
      <c r="AC9" s="276"/>
      <c r="AD9" s="296" t="s">
        <v>4550</v>
      </c>
      <c r="AE9" s="296"/>
      <c r="AF9" s="279" t="s">
        <v>15798</v>
      </c>
      <c r="AG9" s="279"/>
      <c r="AH9" s="280" t="s">
        <v>11165</v>
      </c>
      <c r="AI9" s="280"/>
      <c r="AJ9" s="276" t="s">
        <v>15302</v>
      </c>
      <c r="AK9" s="276"/>
      <c r="AL9" s="296" t="s">
        <v>11165</v>
      </c>
      <c r="AM9" s="296"/>
      <c r="AN9" s="279" t="s">
        <v>15307</v>
      </c>
      <c r="AO9" s="279"/>
      <c r="AP9" s="280" t="s">
        <v>5800</v>
      </c>
      <c r="AQ9" s="280"/>
      <c r="AR9" s="276" t="s">
        <v>15784</v>
      </c>
      <c r="AS9" s="276"/>
      <c r="AT9" s="296" t="s">
        <v>5800</v>
      </c>
      <c r="AU9" s="296"/>
      <c r="AV9" s="279" t="s">
        <v>15785</v>
      </c>
      <c r="AW9" s="279"/>
    </row>
    <row r="10" spans="2:49" ht="30" customHeight="1">
      <c r="B10" s="280"/>
      <c r="C10" s="280"/>
      <c r="D10" s="277" t="s">
        <v>13028</v>
      </c>
      <c r="E10" s="277"/>
      <c r="F10" s="296"/>
      <c r="G10" s="296"/>
      <c r="H10" s="278" t="s">
        <v>15363</v>
      </c>
      <c r="I10" s="278"/>
      <c r="J10" s="280"/>
      <c r="K10" s="280"/>
      <c r="L10" s="277" t="s">
        <v>12619</v>
      </c>
      <c r="M10" s="277"/>
      <c r="N10" s="296"/>
      <c r="O10" s="296"/>
      <c r="P10" s="278" t="s">
        <v>15351</v>
      </c>
      <c r="Q10" s="278"/>
      <c r="R10" s="280"/>
      <c r="S10" s="280"/>
      <c r="T10" s="277" t="s">
        <v>12156</v>
      </c>
      <c r="U10" s="277"/>
      <c r="V10" s="296"/>
      <c r="W10" s="296"/>
      <c r="X10" s="278" t="s">
        <v>15331</v>
      </c>
      <c r="Y10" s="278"/>
      <c r="Z10" s="280"/>
      <c r="AA10" s="280"/>
      <c r="AB10" s="277" t="s">
        <v>14748</v>
      </c>
      <c r="AC10" s="277"/>
      <c r="AD10" s="296"/>
      <c r="AE10" s="296"/>
      <c r="AF10" s="278" t="s">
        <v>15425</v>
      </c>
      <c r="AG10" s="278"/>
      <c r="AH10" s="280"/>
      <c r="AI10" s="280"/>
      <c r="AJ10" s="277" t="s">
        <v>11167</v>
      </c>
      <c r="AK10" s="277"/>
      <c r="AL10" s="296"/>
      <c r="AM10" s="296"/>
      <c r="AN10" s="278" t="s">
        <v>15305</v>
      </c>
      <c r="AO10" s="278"/>
      <c r="AP10" s="280"/>
      <c r="AQ10" s="280"/>
      <c r="AR10" s="277" t="s">
        <v>14655</v>
      </c>
      <c r="AS10" s="277"/>
      <c r="AT10" s="296"/>
      <c r="AU10" s="296"/>
      <c r="AV10" s="278" t="s">
        <v>15786</v>
      </c>
      <c r="AW10" s="278"/>
    </row>
    <row r="11" spans="2:49" ht="30" customHeight="1">
      <c r="B11" s="272" t="s">
        <v>15686</v>
      </c>
      <c r="C11" s="272"/>
      <c r="D11" s="273" t="s">
        <v>13028</v>
      </c>
      <c r="E11" s="273"/>
      <c r="F11" s="275" t="s">
        <v>15687</v>
      </c>
      <c r="G11" s="275"/>
      <c r="H11" s="274" t="s">
        <v>15363</v>
      </c>
      <c r="I11" s="274"/>
      <c r="J11" s="272" t="s">
        <v>15787</v>
      </c>
      <c r="K11" s="272"/>
      <c r="L11" s="273" t="s">
        <v>15345</v>
      </c>
      <c r="M11" s="273"/>
      <c r="N11" s="275" t="s">
        <v>15788</v>
      </c>
      <c r="O11" s="275"/>
      <c r="P11" s="274" t="s">
        <v>15352</v>
      </c>
      <c r="Q11" s="274"/>
      <c r="R11" s="272" t="s">
        <v>15697</v>
      </c>
      <c r="S11" s="272"/>
      <c r="T11" s="273" t="s">
        <v>12156</v>
      </c>
      <c r="U11" s="273"/>
      <c r="V11" s="275" t="s">
        <v>15698</v>
      </c>
      <c r="W11" s="275"/>
      <c r="X11" s="274" t="s">
        <v>15331</v>
      </c>
      <c r="Y11" s="274"/>
      <c r="Z11" s="272" t="s">
        <v>15805</v>
      </c>
      <c r="AA11" s="272"/>
      <c r="AB11" s="273" t="s">
        <v>15426</v>
      </c>
      <c r="AC11" s="273"/>
      <c r="AD11" s="275" t="s">
        <v>15806</v>
      </c>
      <c r="AE11" s="275"/>
      <c r="AF11" s="274" t="s">
        <v>15807</v>
      </c>
      <c r="AG11" s="274"/>
      <c r="AH11" s="272" t="s">
        <v>15699</v>
      </c>
      <c r="AI11" s="272"/>
      <c r="AJ11" s="273" t="s">
        <v>11167</v>
      </c>
      <c r="AK11" s="273"/>
      <c r="AL11" s="275" t="s">
        <v>15700</v>
      </c>
      <c r="AM11" s="275"/>
      <c r="AN11" s="274" t="s">
        <v>15305</v>
      </c>
      <c r="AO11" s="274"/>
      <c r="AP11" s="272" t="s">
        <v>15791</v>
      </c>
      <c r="AQ11" s="272"/>
      <c r="AR11" s="273" t="s">
        <v>15432</v>
      </c>
      <c r="AS11" s="273"/>
      <c r="AT11" s="275" t="s">
        <v>15792</v>
      </c>
      <c r="AU11" s="275"/>
      <c r="AV11" s="274" t="s">
        <v>15793</v>
      </c>
      <c r="AW11" s="274"/>
    </row>
    <row r="12" spans="2:49" ht="30" customHeight="1">
      <c r="B12" s="268" t="s">
        <v>8705</v>
      </c>
      <c r="C12" s="268"/>
      <c r="D12" s="269" t="s">
        <v>15361</v>
      </c>
      <c r="E12" s="269"/>
      <c r="F12" s="270" t="s">
        <v>10942</v>
      </c>
      <c r="G12" s="270"/>
      <c r="H12" s="271" t="s">
        <v>15365</v>
      </c>
      <c r="I12" s="271"/>
      <c r="J12" s="268" t="s">
        <v>11105</v>
      </c>
      <c r="K12" s="268"/>
      <c r="L12" s="269" t="s">
        <v>15346</v>
      </c>
      <c r="M12" s="269"/>
      <c r="N12" s="270" t="s">
        <v>3183</v>
      </c>
      <c r="O12" s="270"/>
      <c r="P12" s="271" t="s">
        <v>15353</v>
      </c>
      <c r="Q12" s="271"/>
      <c r="R12" s="268" t="s">
        <v>13048</v>
      </c>
      <c r="S12" s="268"/>
      <c r="T12" s="269" t="s">
        <v>15329</v>
      </c>
      <c r="U12" s="269"/>
      <c r="V12" s="270" t="s">
        <v>11897</v>
      </c>
      <c r="W12" s="270"/>
      <c r="X12" s="271" t="s">
        <v>15333</v>
      </c>
      <c r="Y12" s="271"/>
      <c r="Z12" s="268" t="s">
        <v>4838</v>
      </c>
      <c r="AA12" s="268"/>
      <c r="AB12" s="269" t="s">
        <v>15427</v>
      </c>
      <c r="AC12" s="269"/>
      <c r="AD12" s="270" t="s">
        <v>5254</v>
      </c>
      <c r="AE12" s="270"/>
      <c r="AF12" s="271" t="s">
        <v>15811</v>
      </c>
      <c r="AG12" s="271"/>
      <c r="AH12" s="268" t="s">
        <v>11291</v>
      </c>
      <c r="AI12" s="268"/>
      <c r="AJ12" s="269" t="s">
        <v>15303</v>
      </c>
      <c r="AK12" s="269"/>
      <c r="AL12" s="270" t="s">
        <v>6142</v>
      </c>
      <c r="AM12" s="270"/>
      <c r="AN12" s="271" t="s">
        <v>15308</v>
      </c>
      <c r="AO12" s="271"/>
      <c r="AP12" s="268" t="s">
        <v>5992</v>
      </c>
      <c r="AQ12" s="268"/>
      <c r="AR12" s="269" t="s">
        <v>15433</v>
      </c>
      <c r="AS12" s="269"/>
      <c r="AT12" s="270"/>
      <c r="AU12" s="270"/>
      <c r="AV12" s="271" t="s">
        <v>15794</v>
      </c>
      <c r="AW12" s="271"/>
    </row>
    <row r="13" spans="2:49" ht="30" customHeight="1">
      <c r="B13" s="280" t="s">
        <v>6574</v>
      </c>
      <c r="C13" s="280"/>
      <c r="D13" s="276" t="s">
        <v>15255</v>
      </c>
      <c r="E13" s="276"/>
      <c r="F13" s="296" t="s">
        <v>6574</v>
      </c>
      <c r="G13" s="296"/>
      <c r="H13" s="279" t="s">
        <v>15693</v>
      </c>
      <c r="I13" s="279"/>
      <c r="J13" s="280" t="s">
        <v>6595</v>
      </c>
      <c r="K13" s="280"/>
      <c r="L13" s="276" t="s">
        <v>15795</v>
      </c>
      <c r="M13" s="276"/>
      <c r="N13" s="296" t="s">
        <v>6595</v>
      </c>
      <c r="O13" s="296"/>
      <c r="P13" s="279" t="s">
        <v>15796</v>
      </c>
      <c r="Q13" s="279"/>
      <c r="R13" s="280"/>
      <c r="S13" s="280"/>
      <c r="T13" s="276"/>
      <c r="U13" s="276"/>
      <c r="V13" s="296"/>
      <c r="W13" s="296"/>
      <c r="X13" s="279"/>
      <c r="Y13" s="279"/>
      <c r="Z13" s="280"/>
      <c r="AA13" s="280"/>
      <c r="AB13" s="276"/>
      <c r="AC13" s="276"/>
      <c r="AD13" s="296"/>
      <c r="AE13" s="296"/>
      <c r="AF13" s="279"/>
      <c r="AG13" s="279"/>
      <c r="AH13" s="280"/>
      <c r="AI13" s="280"/>
      <c r="AJ13" s="276"/>
      <c r="AK13" s="276"/>
      <c r="AL13" s="296"/>
      <c r="AM13" s="296"/>
      <c r="AN13" s="279"/>
      <c r="AO13" s="279"/>
      <c r="AP13" s="280"/>
      <c r="AQ13" s="280"/>
      <c r="AR13" s="276"/>
      <c r="AS13" s="276"/>
      <c r="AT13" s="296"/>
      <c r="AU13" s="296"/>
      <c r="AV13" s="279"/>
      <c r="AW13" s="279"/>
    </row>
    <row r="14" spans="2:49" ht="30" customHeight="1">
      <c r="B14" s="280"/>
      <c r="C14" s="280"/>
      <c r="D14" s="277" t="s">
        <v>6576</v>
      </c>
      <c r="E14" s="277"/>
      <c r="F14" s="296"/>
      <c r="G14" s="296"/>
      <c r="H14" s="278" t="s">
        <v>15694</v>
      </c>
      <c r="I14" s="278"/>
      <c r="J14" s="280"/>
      <c r="K14" s="280"/>
      <c r="L14" s="277" t="s">
        <v>14822</v>
      </c>
      <c r="M14" s="277"/>
      <c r="N14" s="296"/>
      <c r="O14" s="296"/>
      <c r="P14" s="278" t="s">
        <v>15801</v>
      </c>
      <c r="Q14" s="278"/>
      <c r="R14" s="280"/>
      <c r="S14" s="280"/>
      <c r="T14" s="277"/>
      <c r="U14" s="277"/>
      <c r="V14" s="296"/>
      <c r="W14" s="296"/>
      <c r="X14" s="278"/>
      <c r="Y14" s="278"/>
      <c r="Z14" s="280"/>
      <c r="AA14" s="280"/>
      <c r="AB14" s="277"/>
      <c r="AC14" s="277"/>
      <c r="AD14" s="296"/>
      <c r="AE14" s="296"/>
      <c r="AF14" s="278"/>
      <c r="AG14" s="278"/>
      <c r="AH14" s="280"/>
      <c r="AI14" s="280"/>
      <c r="AJ14" s="277"/>
      <c r="AK14" s="277"/>
      <c r="AL14" s="296"/>
      <c r="AM14" s="296"/>
      <c r="AN14" s="278"/>
      <c r="AO14" s="278"/>
      <c r="AP14" s="280"/>
      <c r="AQ14" s="280"/>
      <c r="AR14" s="277"/>
      <c r="AS14" s="277"/>
      <c r="AT14" s="296"/>
      <c r="AU14" s="296"/>
      <c r="AV14" s="278"/>
      <c r="AW14" s="278"/>
    </row>
    <row r="15" spans="2:49" ht="30" customHeight="1">
      <c r="B15" s="272" t="s">
        <v>15695</v>
      </c>
      <c r="C15" s="272"/>
      <c r="D15" s="273" t="s">
        <v>6576</v>
      </c>
      <c r="E15" s="273"/>
      <c r="F15" s="275" t="s">
        <v>15696</v>
      </c>
      <c r="G15" s="275"/>
      <c r="H15" s="274" t="s">
        <v>15694</v>
      </c>
      <c r="I15" s="274"/>
      <c r="J15" s="272" t="s">
        <v>15803</v>
      </c>
      <c r="K15" s="272"/>
      <c r="L15" s="273" t="s">
        <v>15453</v>
      </c>
      <c r="M15" s="273"/>
      <c r="N15" s="275" t="s">
        <v>15804</v>
      </c>
      <c r="O15" s="275"/>
      <c r="P15" s="274" t="s">
        <v>15520</v>
      </c>
      <c r="Q15" s="274"/>
      <c r="R15" s="272"/>
      <c r="S15" s="272"/>
      <c r="T15" s="273"/>
      <c r="U15" s="273"/>
      <c r="V15" s="275"/>
      <c r="W15" s="275"/>
      <c r="X15" s="274"/>
      <c r="Y15" s="274"/>
      <c r="Z15" s="272"/>
      <c r="AA15" s="272"/>
      <c r="AB15" s="273"/>
      <c r="AC15" s="273"/>
      <c r="AD15" s="275"/>
      <c r="AE15" s="275"/>
      <c r="AF15" s="274"/>
      <c r="AG15" s="274"/>
      <c r="AH15" s="272"/>
      <c r="AI15" s="272"/>
      <c r="AJ15" s="273"/>
      <c r="AK15" s="273"/>
      <c r="AL15" s="275"/>
      <c r="AM15" s="275"/>
      <c r="AN15" s="274"/>
      <c r="AO15" s="274"/>
      <c r="AP15" s="272"/>
      <c r="AQ15" s="272"/>
      <c r="AR15" s="273"/>
      <c r="AS15" s="273"/>
      <c r="AT15" s="275"/>
      <c r="AU15" s="275"/>
      <c r="AV15" s="274"/>
      <c r="AW15" s="274"/>
    </row>
    <row r="16" spans="2:49" ht="30" customHeight="1">
      <c r="B16" s="268" t="s">
        <v>6682</v>
      </c>
      <c r="C16" s="268"/>
      <c r="D16" s="269" t="s">
        <v>15256</v>
      </c>
      <c r="E16" s="269"/>
      <c r="F16" s="270" t="s">
        <v>6843</v>
      </c>
      <c r="G16" s="270"/>
      <c r="H16" s="271" t="s">
        <v>15701</v>
      </c>
      <c r="I16" s="271"/>
      <c r="J16" s="268" t="s">
        <v>6843</v>
      </c>
      <c r="K16" s="268"/>
      <c r="L16" s="269" t="s">
        <v>15454</v>
      </c>
      <c r="M16" s="269"/>
      <c r="N16" s="270" t="s">
        <v>7087</v>
      </c>
      <c r="O16" s="270"/>
      <c r="P16" s="271" t="s">
        <v>15521</v>
      </c>
      <c r="Q16" s="271"/>
      <c r="R16" s="268"/>
      <c r="S16" s="268"/>
      <c r="T16" s="269"/>
      <c r="U16" s="269"/>
      <c r="V16" s="270"/>
      <c r="W16" s="270"/>
      <c r="X16" s="271"/>
      <c r="Y16" s="271"/>
      <c r="Z16" s="268"/>
      <c r="AA16" s="268"/>
      <c r="AB16" s="269"/>
      <c r="AC16" s="269"/>
      <c r="AD16" s="270"/>
      <c r="AE16" s="270"/>
      <c r="AF16" s="271"/>
      <c r="AG16" s="271"/>
      <c r="AH16" s="268"/>
      <c r="AI16" s="268"/>
      <c r="AJ16" s="269"/>
      <c r="AK16" s="269"/>
      <c r="AL16" s="270"/>
      <c r="AM16" s="270"/>
      <c r="AN16" s="271"/>
      <c r="AO16" s="271"/>
      <c r="AP16" s="268"/>
      <c r="AQ16" s="268"/>
      <c r="AR16" s="269"/>
      <c r="AS16" s="269"/>
      <c r="AT16" s="270"/>
      <c r="AU16" s="270"/>
      <c r="AV16" s="271"/>
      <c r="AW16" s="271"/>
    </row>
    <row r="17" spans="2:49" ht="30" customHeight="1">
      <c r="B17" s="280" t="s">
        <v>8592</v>
      </c>
      <c r="C17" s="280"/>
      <c r="D17" s="276" t="s">
        <v>8594</v>
      </c>
      <c r="E17" s="276"/>
      <c r="F17" s="296" t="s">
        <v>8592</v>
      </c>
      <c r="G17" s="296"/>
      <c r="H17" s="279" t="s">
        <v>15279</v>
      </c>
      <c r="I17" s="279"/>
      <c r="J17" s="304" t="s">
        <v>3396</v>
      </c>
      <c r="K17" s="304"/>
      <c r="L17" s="276" t="s">
        <v>15813</v>
      </c>
      <c r="M17" s="276"/>
      <c r="N17" s="303" t="s">
        <v>3396</v>
      </c>
      <c r="O17" s="303"/>
      <c r="P17" s="279" t="s">
        <v>15814</v>
      </c>
      <c r="Q17" s="279"/>
      <c r="R17" s="280" t="s">
        <v>2702</v>
      </c>
      <c r="S17" s="280"/>
      <c r="T17" s="276" t="s">
        <v>15396</v>
      </c>
      <c r="U17" s="276"/>
      <c r="V17" s="296" t="s">
        <v>2702</v>
      </c>
      <c r="W17" s="296"/>
      <c r="X17" s="279" t="s">
        <v>15400</v>
      </c>
      <c r="Y17" s="279"/>
      <c r="Z17" s="280" t="s">
        <v>10166</v>
      </c>
      <c r="AA17" s="280"/>
      <c r="AB17" s="276" t="s">
        <v>15815</v>
      </c>
      <c r="AC17" s="276"/>
      <c r="AD17" s="296"/>
      <c r="AE17" s="296"/>
      <c r="AF17" s="279"/>
      <c r="AG17" s="279"/>
      <c r="AH17" s="280"/>
      <c r="AI17" s="280"/>
      <c r="AJ17" s="276"/>
      <c r="AK17" s="276"/>
      <c r="AL17" s="296"/>
      <c r="AM17" s="296"/>
      <c r="AN17" s="279"/>
      <c r="AO17" s="279"/>
      <c r="AP17" s="280"/>
      <c r="AQ17" s="280"/>
      <c r="AR17" s="276"/>
      <c r="AS17" s="276"/>
      <c r="AT17" s="296"/>
      <c r="AU17" s="296"/>
      <c r="AV17" s="279"/>
      <c r="AW17" s="279"/>
    </row>
    <row r="18" spans="2:49" ht="30" customHeight="1">
      <c r="B18" s="280"/>
      <c r="C18" s="280"/>
      <c r="D18" s="277" t="s">
        <v>8594</v>
      </c>
      <c r="E18" s="277"/>
      <c r="F18" s="296"/>
      <c r="G18" s="296"/>
      <c r="H18" s="278" t="s">
        <v>15279</v>
      </c>
      <c r="I18" s="278"/>
      <c r="J18" s="304"/>
      <c r="K18" s="304"/>
      <c r="L18" s="277" t="s">
        <v>14995</v>
      </c>
      <c r="M18" s="277"/>
      <c r="N18" s="303"/>
      <c r="O18" s="303"/>
      <c r="P18" s="278" t="s">
        <v>15519</v>
      </c>
      <c r="Q18" s="278"/>
      <c r="R18" s="280"/>
      <c r="S18" s="280"/>
      <c r="T18" s="277" t="s">
        <v>15396</v>
      </c>
      <c r="U18" s="277"/>
      <c r="V18" s="296"/>
      <c r="W18" s="296"/>
      <c r="X18" s="278" t="s">
        <v>15400</v>
      </c>
      <c r="Y18" s="278"/>
      <c r="Z18" s="280"/>
      <c r="AA18" s="280"/>
      <c r="AB18" s="277" t="s">
        <v>15416</v>
      </c>
      <c r="AC18" s="277"/>
      <c r="AD18" s="296"/>
      <c r="AE18" s="296"/>
      <c r="AF18" s="278"/>
      <c r="AG18" s="278"/>
      <c r="AH18" s="280"/>
      <c r="AI18" s="280"/>
      <c r="AJ18" s="277"/>
      <c r="AK18" s="277"/>
      <c r="AL18" s="296"/>
      <c r="AM18" s="296"/>
      <c r="AN18" s="278"/>
      <c r="AO18" s="278"/>
      <c r="AP18" s="280"/>
      <c r="AQ18" s="280"/>
      <c r="AR18" s="277"/>
      <c r="AS18" s="277"/>
      <c r="AT18" s="296"/>
      <c r="AU18" s="296"/>
      <c r="AV18" s="278"/>
      <c r="AW18" s="278"/>
    </row>
    <row r="19" spans="2:49" ht="30" customHeight="1">
      <c r="B19" s="272" t="s">
        <v>15702</v>
      </c>
      <c r="C19" s="272"/>
      <c r="D19" s="273" t="s">
        <v>8594</v>
      </c>
      <c r="E19" s="273"/>
      <c r="F19" s="275" t="s">
        <v>15703</v>
      </c>
      <c r="G19" s="275"/>
      <c r="H19" s="274" t="s">
        <v>15279</v>
      </c>
      <c r="I19" s="274"/>
      <c r="J19" s="272" t="s">
        <v>15819</v>
      </c>
      <c r="K19" s="272"/>
      <c r="L19" s="273" t="s">
        <v>15820</v>
      </c>
      <c r="M19" s="273"/>
      <c r="N19" s="275" t="s">
        <v>15821</v>
      </c>
      <c r="O19" s="275"/>
      <c r="P19" s="274" t="s">
        <v>15822</v>
      </c>
      <c r="Q19" s="274"/>
      <c r="R19" s="272" t="s">
        <v>15870</v>
      </c>
      <c r="S19" s="272"/>
      <c r="T19" s="273" t="s">
        <v>15396</v>
      </c>
      <c r="U19" s="273"/>
      <c r="V19" s="275" t="s">
        <v>15871</v>
      </c>
      <c r="W19" s="275"/>
      <c r="X19" s="274" t="s">
        <v>15400</v>
      </c>
      <c r="Y19" s="274"/>
      <c r="Z19" s="272" t="s">
        <v>15823</v>
      </c>
      <c r="AA19" s="272"/>
      <c r="AB19" s="273" t="s">
        <v>15419</v>
      </c>
      <c r="AC19" s="273"/>
      <c r="AD19" s="275"/>
      <c r="AE19" s="275"/>
      <c r="AF19" s="274"/>
      <c r="AG19" s="274"/>
      <c r="AH19" s="272"/>
      <c r="AI19" s="272"/>
      <c r="AJ19" s="273"/>
      <c r="AK19" s="273"/>
      <c r="AL19" s="275"/>
      <c r="AM19" s="275"/>
      <c r="AN19" s="274"/>
      <c r="AO19" s="274"/>
      <c r="AP19" s="272"/>
      <c r="AQ19" s="272"/>
      <c r="AR19" s="273"/>
      <c r="AS19" s="273"/>
      <c r="AT19" s="275"/>
      <c r="AU19" s="275"/>
      <c r="AV19" s="274"/>
      <c r="AW19" s="274"/>
    </row>
    <row r="20" spans="2:49" ht="30" customHeight="1">
      <c r="B20" s="268" t="s">
        <v>8692</v>
      </c>
      <c r="C20" s="268"/>
      <c r="D20" s="269" t="s">
        <v>15277</v>
      </c>
      <c r="E20" s="269"/>
      <c r="F20" s="270" t="s">
        <v>11422</v>
      </c>
      <c r="G20" s="270"/>
      <c r="H20" s="271" t="s">
        <v>15281</v>
      </c>
      <c r="I20" s="271"/>
      <c r="J20" s="268" t="s">
        <v>12635</v>
      </c>
      <c r="K20" s="268"/>
      <c r="L20" s="269" t="s">
        <v>15454</v>
      </c>
      <c r="M20" s="269"/>
      <c r="N20" s="270" t="s">
        <v>7087</v>
      </c>
      <c r="O20" s="270"/>
      <c r="P20" s="271" t="s">
        <v>15521</v>
      </c>
      <c r="Q20" s="271"/>
      <c r="R20" s="268" t="s">
        <v>7374</v>
      </c>
      <c r="S20" s="268"/>
      <c r="T20" s="269" t="s">
        <v>15398</v>
      </c>
      <c r="U20" s="269"/>
      <c r="V20" s="270" t="s">
        <v>15872</v>
      </c>
      <c r="W20" s="270"/>
      <c r="X20" s="271" t="s">
        <v>15402</v>
      </c>
      <c r="Y20" s="271"/>
      <c r="Z20" s="268" t="s">
        <v>10176</v>
      </c>
      <c r="AA20" s="268"/>
      <c r="AB20" s="269" t="s">
        <v>15420</v>
      </c>
      <c r="AC20" s="269"/>
      <c r="AD20" s="270"/>
      <c r="AE20" s="270"/>
      <c r="AF20" s="271"/>
      <c r="AG20" s="271"/>
      <c r="AH20" s="268"/>
      <c r="AI20" s="268"/>
      <c r="AJ20" s="269"/>
      <c r="AK20" s="269"/>
      <c r="AL20" s="270"/>
      <c r="AM20" s="270"/>
      <c r="AN20" s="271"/>
      <c r="AO20" s="271"/>
      <c r="AP20" s="268"/>
      <c r="AQ20" s="268"/>
      <c r="AR20" s="269"/>
      <c r="AS20" s="269"/>
      <c r="AT20" s="270"/>
      <c r="AU20" s="270"/>
      <c r="AV20" s="271"/>
      <c r="AW20" s="271"/>
    </row>
    <row r="21" spans="2:49" ht="30" customHeight="1">
      <c r="B21" s="280" t="s">
        <v>7778</v>
      </c>
      <c r="C21" s="280"/>
      <c r="D21" s="276" t="s">
        <v>7780</v>
      </c>
      <c r="E21" s="276"/>
      <c r="F21" s="296" t="s">
        <v>7778</v>
      </c>
      <c r="G21" s="296"/>
      <c r="H21" s="279" t="s">
        <v>15706</v>
      </c>
      <c r="I21" s="279"/>
      <c r="J21" s="280"/>
      <c r="K21" s="280"/>
      <c r="L21" s="276"/>
      <c r="M21" s="276"/>
      <c r="N21" s="296"/>
      <c r="O21" s="296"/>
      <c r="P21" s="279"/>
      <c r="Q21" s="279"/>
      <c r="R21" s="280"/>
      <c r="S21" s="280"/>
      <c r="T21" s="276"/>
      <c r="U21" s="276"/>
      <c r="V21" s="296"/>
      <c r="W21" s="296"/>
      <c r="X21" s="279"/>
      <c r="Y21" s="279"/>
      <c r="Z21" s="280"/>
      <c r="AA21" s="280"/>
      <c r="AB21" s="276"/>
      <c r="AC21" s="276"/>
      <c r="AD21" s="296"/>
      <c r="AE21" s="296"/>
      <c r="AF21" s="279"/>
      <c r="AG21" s="279"/>
      <c r="AH21" s="280"/>
      <c r="AI21" s="280"/>
      <c r="AJ21" s="276"/>
      <c r="AK21" s="276"/>
      <c r="AL21" s="296"/>
      <c r="AM21" s="296"/>
      <c r="AN21" s="279"/>
      <c r="AO21" s="279"/>
      <c r="AP21" s="280"/>
      <c r="AQ21" s="280"/>
      <c r="AR21" s="276"/>
      <c r="AS21" s="276"/>
      <c r="AT21" s="296"/>
      <c r="AU21" s="296"/>
      <c r="AV21" s="279"/>
      <c r="AW21" s="279"/>
    </row>
    <row r="22" spans="2:49" ht="30" customHeight="1">
      <c r="B22" s="280"/>
      <c r="C22" s="280"/>
      <c r="D22" s="277" t="s">
        <v>7780</v>
      </c>
      <c r="E22" s="277"/>
      <c r="F22" s="296"/>
      <c r="G22" s="296"/>
      <c r="H22" s="278" t="s">
        <v>15706</v>
      </c>
      <c r="I22" s="278"/>
      <c r="J22" s="280"/>
      <c r="K22" s="280"/>
      <c r="L22" s="277"/>
      <c r="M22" s="277"/>
      <c r="N22" s="296"/>
      <c r="O22" s="296"/>
      <c r="P22" s="278"/>
      <c r="Q22" s="278"/>
      <c r="R22" s="280"/>
      <c r="S22" s="280"/>
      <c r="T22" s="277"/>
      <c r="U22" s="277"/>
      <c r="V22" s="296"/>
      <c r="W22" s="296"/>
      <c r="X22" s="278"/>
      <c r="Y22" s="278"/>
      <c r="Z22" s="280"/>
      <c r="AA22" s="280"/>
      <c r="AB22" s="277"/>
      <c r="AC22" s="277"/>
      <c r="AD22" s="296"/>
      <c r="AE22" s="296"/>
      <c r="AF22" s="278"/>
      <c r="AG22" s="278"/>
      <c r="AH22" s="280"/>
      <c r="AI22" s="280"/>
      <c r="AJ22" s="277"/>
      <c r="AK22" s="277"/>
      <c r="AL22" s="296"/>
      <c r="AM22" s="296"/>
      <c r="AN22" s="278"/>
      <c r="AO22" s="278"/>
      <c r="AP22" s="280"/>
      <c r="AQ22" s="280"/>
      <c r="AR22" s="277"/>
      <c r="AS22" s="277"/>
      <c r="AT22" s="296"/>
      <c r="AU22" s="296"/>
      <c r="AV22" s="278"/>
      <c r="AW22" s="278"/>
    </row>
    <row r="23" spans="2:49" ht="30" customHeight="1">
      <c r="B23" s="272" t="s">
        <v>15709</v>
      </c>
      <c r="C23" s="272"/>
      <c r="D23" s="273" t="s">
        <v>14771</v>
      </c>
      <c r="E23" s="273"/>
      <c r="F23" s="275" t="s">
        <v>15710</v>
      </c>
      <c r="G23" s="275"/>
      <c r="H23" s="274" t="s">
        <v>15706</v>
      </c>
      <c r="I23" s="274"/>
      <c r="J23" s="272"/>
      <c r="K23" s="272"/>
      <c r="L23" s="273"/>
      <c r="M23" s="273"/>
      <c r="N23" s="275"/>
      <c r="O23" s="275"/>
      <c r="P23" s="274"/>
      <c r="Q23" s="274"/>
      <c r="R23" s="272"/>
      <c r="S23" s="272"/>
      <c r="T23" s="273"/>
      <c r="U23" s="273"/>
      <c r="V23" s="275"/>
      <c r="W23" s="275"/>
      <c r="X23" s="274"/>
      <c r="Y23" s="274"/>
      <c r="Z23" s="272"/>
      <c r="AA23" s="272"/>
      <c r="AB23" s="273"/>
      <c r="AC23" s="273"/>
      <c r="AD23" s="275"/>
      <c r="AE23" s="275"/>
      <c r="AF23" s="274"/>
      <c r="AG23" s="274"/>
      <c r="AH23" s="272"/>
      <c r="AI23" s="272"/>
      <c r="AJ23" s="273"/>
      <c r="AK23" s="273"/>
      <c r="AL23" s="275"/>
      <c r="AM23" s="275"/>
      <c r="AN23" s="274"/>
      <c r="AO23" s="274"/>
      <c r="AP23" s="272"/>
      <c r="AQ23" s="272"/>
      <c r="AR23" s="273"/>
      <c r="AS23" s="273"/>
      <c r="AT23" s="275"/>
      <c r="AU23" s="275"/>
      <c r="AV23" s="274"/>
      <c r="AW23" s="274"/>
    </row>
    <row r="24" spans="2:49" ht="30" customHeight="1">
      <c r="B24" s="268" t="s">
        <v>9467</v>
      </c>
      <c r="C24" s="268"/>
      <c r="D24" s="269" t="s">
        <v>15715</v>
      </c>
      <c r="E24" s="269"/>
      <c r="F24" s="270" t="s">
        <v>3142</v>
      </c>
      <c r="G24" s="270"/>
      <c r="H24" s="271" t="s">
        <v>15716</v>
      </c>
      <c r="I24" s="271"/>
      <c r="J24" s="268"/>
      <c r="K24" s="268"/>
      <c r="L24" s="269"/>
      <c r="M24" s="269"/>
      <c r="N24" s="270"/>
      <c r="O24" s="270"/>
      <c r="P24" s="271"/>
      <c r="Q24" s="271"/>
      <c r="R24" s="268"/>
      <c r="S24" s="268"/>
      <c r="T24" s="269"/>
      <c r="U24" s="269"/>
      <c r="V24" s="270"/>
      <c r="W24" s="270"/>
      <c r="X24" s="271"/>
      <c r="Y24" s="271"/>
      <c r="Z24" s="268"/>
      <c r="AA24" s="268"/>
      <c r="AB24" s="269"/>
      <c r="AC24" s="269"/>
      <c r="AD24" s="270"/>
      <c r="AE24" s="270"/>
      <c r="AF24" s="271"/>
      <c r="AG24" s="271"/>
      <c r="AH24" s="268"/>
      <c r="AI24" s="268"/>
      <c r="AJ24" s="269"/>
      <c r="AK24" s="269"/>
      <c r="AL24" s="270"/>
      <c r="AM24" s="270"/>
      <c r="AN24" s="271"/>
      <c r="AO24" s="271"/>
      <c r="AP24" s="268"/>
      <c r="AQ24" s="268"/>
      <c r="AR24" s="269"/>
      <c r="AS24" s="269"/>
      <c r="AT24" s="270"/>
      <c r="AU24" s="270"/>
      <c r="AV24" s="271"/>
      <c r="AW24" s="271"/>
    </row>
    <row r="25" spans="2:49" ht="30" customHeight="1">
      <c r="B25" s="280" t="s">
        <v>12275</v>
      </c>
      <c r="C25" s="280"/>
      <c r="D25" s="276" t="s">
        <v>14771</v>
      </c>
      <c r="E25" s="276"/>
      <c r="F25" s="296" t="s">
        <v>12275</v>
      </c>
      <c r="G25" s="296"/>
      <c r="H25" s="279" t="s">
        <v>15441</v>
      </c>
      <c r="I25" s="279"/>
      <c r="J25" s="280" t="s">
        <v>4540</v>
      </c>
      <c r="K25" s="280"/>
      <c r="L25" s="276" t="s">
        <v>15829</v>
      </c>
      <c r="M25" s="276"/>
      <c r="N25" s="296" t="s">
        <v>4540</v>
      </c>
      <c r="O25" s="296"/>
      <c r="P25" s="279" t="s">
        <v>15830</v>
      </c>
      <c r="Q25" s="279"/>
      <c r="R25" s="280"/>
      <c r="S25" s="280"/>
      <c r="T25" s="276"/>
      <c r="U25" s="276"/>
      <c r="V25" s="296"/>
      <c r="W25" s="296"/>
      <c r="X25" s="279"/>
      <c r="Y25" s="279"/>
      <c r="Z25" s="280"/>
      <c r="AA25" s="280"/>
      <c r="AB25" s="276"/>
      <c r="AC25" s="276"/>
      <c r="AD25" s="296"/>
      <c r="AE25" s="296"/>
      <c r="AF25" s="279"/>
      <c r="AG25" s="279"/>
      <c r="AH25" s="280" t="s">
        <v>12332</v>
      </c>
      <c r="AI25" s="280"/>
      <c r="AJ25" s="276" t="s">
        <v>15335</v>
      </c>
      <c r="AK25" s="276"/>
      <c r="AL25" s="296" t="s">
        <v>12332</v>
      </c>
      <c r="AM25" s="296"/>
      <c r="AN25" s="279" t="s">
        <v>15340</v>
      </c>
      <c r="AO25" s="279"/>
      <c r="AP25" s="280" t="s">
        <v>14046</v>
      </c>
      <c r="AQ25" s="280"/>
      <c r="AR25" s="276" t="s">
        <v>15799</v>
      </c>
      <c r="AS25" s="276"/>
      <c r="AT25" s="296" t="s">
        <v>14046</v>
      </c>
      <c r="AU25" s="296"/>
      <c r="AV25" s="279" t="s">
        <v>15800</v>
      </c>
      <c r="AW25" s="279"/>
    </row>
    <row r="26" spans="2:49" ht="30" customHeight="1">
      <c r="B26" s="280"/>
      <c r="C26" s="280"/>
      <c r="D26" s="277" t="s">
        <v>14771</v>
      </c>
      <c r="E26" s="277"/>
      <c r="F26" s="296"/>
      <c r="G26" s="296"/>
      <c r="H26" s="278" t="s">
        <v>15441</v>
      </c>
      <c r="I26" s="278"/>
      <c r="J26" s="280"/>
      <c r="K26" s="280"/>
      <c r="L26" s="277" t="s">
        <v>15376</v>
      </c>
      <c r="M26" s="277"/>
      <c r="N26" s="296"/>
      <c r="O26" s="296"/>
      <c r="P26" s="278" t="s">
        <v>15385</v>
      </c>
      <c r="Q26" s="278"/>
      <c r="R26" s="280"/>
      <c r="S26" s="280"/>
      <c r="T26" s="277"/>
      <c r="U26" s="277"/>
      <c r="V26" s="296"/>
      <c r="W26" s="296"/>
      <c r="X26" s="278"/>
      <c r="Y26" s="278"/>
      <c r="Z26" s="280"/>
      <c r="AA26" s="280"/>
      <c r="AB26" s="277"/>
      <c r="AC26" s="277"/>
      <c r="AD26" s="296"/>
      <c r="AE26" s="296"/>
      <c r="AF26" s="278"/>
      <c r="AG26" s="278"/>
      <c r="AH26" s="280"/>
      <c r="AI26" s="280"/>
      <c r="AJ26" s="277" t="s">
        <v>12334</v>
      </c>
      <c r="AK26" s="277"/>
      <c r="AL26" s="296"/>
      <c r="AM26" s="296"/>
      <c r="AN26" s="278" t="s">
        <v>15338</v>
      </c>
      <c r="AO26" s="278"/>
      <c r="AP26" s="280"/>
      <c r="AQ26" s="280"/>
      <c r="AR26" s="277" t="s">
        <v>14914</v>
      </c>
      <c r="AS26" s="277"/>
      <c r="AT26" s="296"/>
      <c r="AU26" s="296"/>
      <c r="AV26" s="278" t="s">
        <v>15802</v>
      </c>
      <c r="AW26" s="278"/>
    </row>
    <row r="27" spans="2:49" ht="30" customHeight="1">
      <c r="B27" s="272" t="s">
        <v>15719</v>
      </c>
      <c r="C27" s="272"/>
      <c r="D27" s="273" t="s">
        <v>14771</v>
      </c>
      <c r="E27" s="273"/>
      <c r="F27" s="275" t="s">
        <v>15720</v>
      </c>
      <c r="G27" s="275"/>
      <c r="H27" s="274" t="s">
        <v>15441</v>
      </c>
      <c r="I27" s="274"/>
      <c r="J27" s="272" t="s">
        <v>15834</v>
      </c>
      <c r="K27" s="272"/>
      <c r="L27" s="273" t="s">
        <v>15835</v>
      </c>
      <c r="M27" s="273"/>
      <c r="N27" s="275" t="s">
        <v>15836</v>
      </c>
      <c r="O27" s="275"/>
      <c r="P27" s="274" t="s">
        <v>15386</v>
      </c>
      <c r="Q27" s="274"/>
      <c r="R27" s="272"/>
      <c r="S27" s="272"/>
      <c r="T27" s="273"/>
      <c r="U27" s="273"/>
      <c r="V27" s="275"/>
      <c r="W27" s="275"/>
      <c r="X27" s="274"/>
      <c r="Y27" s="274"/>
      <c r="Z27" s="272"/>
      <c r="AA27" s="272"/>
      <c r="AB27" s="273"/>
      <c r="AC27" s="273"/>
      <c r="AD27" s="275"/>
      <c r="AE27" s="275"/>
      <c r="AF27" s="274"/>
      <c r="AG27" s="274"/>
      <c r="AH27" s="272" t="s">
        <v>15704</v>
      </c>
      <c r="AI27" s="272"/>
      <c r="AJ27" s="273" t="s">
        <v>12334</v>
      </c>
      <c r="AK27" s="273"/>
      <c r="AL27" s="275" t="s">
        <v>15705</v>
      </c>
      <c r="AM27" s="275"/>
      <c r="AN27" s="274" t="s">
        <v>15338</v>
      </c>
      <c r="AO27" s="274"/>
      <c r="AP27" s="272" t="s">
        <v>15808</v>
      </c>
      <c r="AQ27" s="272"/>
      <c r="AR27" s="273" t="s">
        <v>15487</v>
      </c>
      <c r="AS27" s="273"/>
      <c r="AT27" s="275" t="s">
        <v>15809</v>
      </c>
      <c r="AU27" s="275"/>
      <c r="AV27" s="274" t="s">
        <v>15810</v>
      </c>
      <c r="AW27" s="274"/>
    </row>
    <row r="28" spans="2:49" ht="30" customHeight="1">
      <c r="B28" s="268" t="s">
        <v>8697</v>
      </c>
      <c r="C28" s="268"/>
      <c r="D28" s="269" t="s">
        <v>15267</v>
      </c>
      <c r="E28" s="269"/>
      <c r="F28" s="270" t="s">
        <v>15725</v>
      </c>
      <c r="G28" s="270"/>
      <c r="H28" s="271" t="s">
        <v>15443</v>
      </c>
      <c r="I28" s="271"/>
      <c r="J28" s="268" t="s">
        <v>4669</v>
      </c>
      <c r="K28" s="268"/>
      <c r="L28" s="269" t="s">
        <v>15380</v>
      </c>
      <c r="M28" s="269"/>
      <c r="N28" s="270" t="s">
        <v>5720</v>
      </c>
      <c r="O28" s="270"/>
      <c r="P28" s="271" t="s">
        <v>15387</v>
      </c>
      <c r="Q28" s="271"/>
      <c r="R28" s="268"/>
      <c r="S28" s="268"/>
      <c r="T28" s="269"/>
      <c r="U28" s="269"/>
      <c r="V28" s="270"/>
      <c r="W28" s="270"/>
      <c r="X28" s="271"/>
      <c r="Y28" s="271"/>
      <c r="Z28" s="268"/>
      <c r="AA28" s="268"/>
      <c r="AB28" s="269"/>
      <c r="AC28" s="269"/>
      <c r="AD28" s="270"/>
      <c r="AE28" s="270"/>
      <c r="AF28" s="271"/>
      <c r="AG28" s="271"/>
      <c r="AH28" s="268" t="s">
        <v>11291</v>
      </c>
      <c r="AI28" s="268"/>
      <c r="AJ28" s="269" t="s">
        <v>15336</v>
      </c>
      <c r="AK28" s="269"/>
      <c r="AL28" s="270" t="s">
        <v>11909</v>
      </c>
      <c r="AM28" s="270"/>
      <c r="AN28" s="271" t="s">
        <v>15341</v>
      </c>
      <c r="AO28" s="271"/>
      <c r="AP28" s="268"/>
      <c r="AQ28" s="268"/>
      <c r="AR28" s="269" t="s">
        <v>15488</v>
      </c>
      <c r="AS28" s="269"/>
      <c r="AT28" s="270" t="s">
        <v>11670</v>
      </c>
      <c r="AU28" s="270"/>
      <c r="AV28" s="271" t="s">
        <v>15812</v>
      </c>
      <c r="AW28" s="271"/>
    </row>
    <row r="29" spans="2:49" ht="30" customHeight="1">
      <c r="B29" s="280" t="s">
        <v>2690</v>
      </c>
      <c r="C29" s="280"/>
      <c r="D29" s="276" t="s">
        <v>2692</v>
      </c>
      <c r="E29" s="276"/>
      <c r="F29" s="296" t="s">
        <v>2690</v>
      </c>
      <c r="G29" s="296"/>
      <c r="H29" s="279" t="s">
        <v>15216</v>
      </c>
      <c r="I29" s="279"/>
      <c r="J29" s="280"/>
      <c r="K29" s="280"/>
      <c r="L29" s="276"/>
      <c r="M29" s="276"/>
      <c r="N29" s="296"/>
      <c r="O29" s="296"/>
      <c r="P29" s="279"/>
      <c r="Q29" s="279"/>
      <c r="R29" s="280"/>
      <c r="S29" s="280"/>
      <c r="T29" s="276"/>
      <c r="U29" s="276"/>
      <c r="V29" s="296"/>
      <c r="W29" s="296"/>
      <c r="X29" s="279"/>
      <c r="Y29" s="279"/>
      <c r="Z29" s="280"/>
      <c r="AA29" s="280"/>
      <c r="AB29" s="276"/>
      <c r="AC29" s="276"/>
      <c r="AD29" s="296"/>
      <c r="AE29" s="296"/>
      <c r="AF29" s="279"/>
      <c r="AG29" s="279"/>
      <c r="AH29" s="280"/>
      <c r="AI29" s="280"/>
      <c r="AJ29" s="276"/>
      <c r="AK29" s="276"/>
      <c r="AL29" s="296"/>
      <c r="AM29" s="296"/>
      <c r="AN29" s="279"/>
      <c r="AO29" s="279"/>
      <c r="AP29" s="280"/>
      <c r="AQ29" s="280"/>
      <c r="AR29" s="276"/>
      <c r="AS29" s="276"/>
      <c r="AT29" s="296"/>
      <c r="AU29" s="296"/>
      <c r="AV29" s="279"/>
      <c r="AW29" s="279"/>
    </row>
    <row r="30" spans="2:49" ht="30" customHeight="1">
      <c r="B30" s="280"/>
      <c r="C30" s="280"/>
      <c r="D30" s="277" t="s">
        <v>2692</v>
      </c>
      <c r="E30" s="277"/>
      <c r="F30" s="296"/>
      <c r="G30" s="296"/>
      <c r="H30" s="278" t="s">
        <v>15216</v>
      </c>
      <c r="I30" s="278"/>
      <c r="J30" s="280"/>
      <c r="K30" s="280"/>
      <c r="L30" s="277"/>
      <c r="M30" s="277"/>
      <c r="N30" s="296"/>
      <c r="O30" s="296"/>
      <c r="P30" s="278"/>
      <c r="Q30" s="278"/>
      <c r="R30" s="280"/>
      <c r="S30" s="280"/>
      <c r="T30" s="277"/>
      <c r="U30" s="277"/>
      <c r="V30" s="296"/>
      <c r="W30" s="296"/>
      <c r="X30" s="278"/>
      <c r="Y30" s="278"/>
      <c r="Z30" s="280"/>
      <c r="AA30" s="280"/>
      <c r="AB30" s="277"/>
      <c r="AC30" s="277"/>
      <c r="AD30" s="296"/>
      <c r="AE30" s="296"/>
      <c r="AF30" s="278"/>
      <c r="AG30" s="278"/>
      <c r="AH30" s="280"/>
      <c r="AI30" s="280"/>
      <c r="AJ30" s="277"/>
      <c r="AK30" s="277"/>
      <c r="AL30" s="296"/>
      <c r="AM30" s="296"/>
      <c r="AN30" s="278"/>
      <c r="AO30" s="278"/>
      <c r="AP30" s="280"/>
      <c r="AQ30" s="280"/>
      <c r="AR30" s="277"/>
      <c r="AS30" s="277"/>
      <c r="AT30" s="296"/>
      <c r="AU30" s="296"/>
      <c r="AV30" s="278"/>
      <c r="AW30" s="278"/>
    </row>
    <row r="31" spans="2:49" ht="30" customHeight="1">
      <c r="B31" s="272" t="s">
        <v>15726</v>
      </c>
      <c r="C31" s="272"/>
      <c r="D31" s="273" t="s">
        <v>2692</v>
      </c>
      <c r="E31" s="273"/>
      <c r="F31" s="275" t="s">
        <v>15727</v>
      </c>
      <c r="G31" s="275"/>
      <c r="H31" s="274" t="s">
        <v>15216</v>
      </c>
      <c r="I31" s="274"/>
      <c r="J31" s="272"/>
      <c r="K31" s="272"/>
      <c r="L31" s="273"/>
      <c r="M31" s="273"/>
      <c r="N31" s="275"/>
      <c r="O31" s="275"/>
      <c r="P31" s="274"/>
      <c r="Q31" s="274"/>
      <c r="R31" s="272"/>
      <c r="S31" s="272"/>
      <c r="T31" s="273"/>
      <c r="U31" s="273"/>
      <c r="V31" s="275"/>
      <c r="W31" s="275"/>
      <c r="X31" s="274"/>
      <c r="Y31" s="274"/>
      <c r="Z31" s="272"/>
      <c r="AA31" s="272"/>
      <c r="AB31" s="273"/>
      <c r="AC31" s="273"/>
      <c r="AD31" s="275"/>
      <c r="AE31" s="275"/>
      <c r="AF31" s="274"/>
      <c r="AG31" s="274"/>
      <c r="AH31" s="272"/>
      <c r="AI31" s="272"/>
      <c r="AJ31" s="273"/>
      <c r="AK31" s="273"/>
      <c r="AL31" s="275"/>
      <c r="AM31" s="275"/>
      <c r="AN31" s="274"/>
      <c r="AO31" s="274"/>
      <c r="AP31" s="272"/>
      <c r="AQ31" s="272"/>
      <c r="AR31" s="273"/>
      <c r="AS31" s="273"/>
      <c r="AT31" s="275"/>
      <c r="AU31" s="275"/>
      <c r="AV31" s="274"/>
      <c r="AW31" s="274"/>
    </row>
    <row r="32" spans="2:49" ht="30" customHeight="1">
      <c r="B32" s="268" t="s">
        <v>2704</v>
      </c>
      <c r="C32" s="268"/>
      <c r="D32" s="269" t="s">
        <v>15214</v>
      </c>
      <c r="E32" s="269"/>
      <c r="F32" s="270" t="s">
        <v>4980</v>
      </c>
      <c r="G32" s="270"/>
      <c r="H32" s="271" t="s">
        <v>15218</v>
      </c>
      <c r="I32" s="271"/>
      <c r="J32" s="268"/>
      <c r="K32" s="268"/>
      <c r="L32" s="269"/>
      <c r="M32" s="269"/>
      <c r="N32" s="270"/>
      <c r="O32" s="270"/>
      <c r="P32" s="271"/>
      <c r="Q32" s="271"/>
      <c r="R32" s="268"/>
      <c r="S32" s="268"/>
      <c r="T32" s="269"/>
      <c r="U32" s="269"/>
      <c r="V32" s="270"/>
      <c r="W32" s="270"/>
      <c r="X32" s="271"/>
      <c r="Y32" s="271"/>
      <c r="Z32" s="268"/>
      <c r="AA32" s="268"/>
      <c r="AB32" s="269"/>
      <c r="AC32" s="269"/>
      <c r="AD32" s="270"/>
      <c r="AE32" s="270"/>
      <c r="AF32" s="271"/>
      <c r="AG32" s="271"/>
      <c r="AH32" s="268"/>
      <c r="AI32" s="268"/>
      <c r="AJ32" s="269"/>
      <c r="AK32" s="269"/>
      <c r="AL32" s="270"/>
      <c r="AM32" s="270"/>
      <c r="AN32" s="271"/>
      <c r="AO32" s="271"/>
      <c r="AP32" s="268"/>
      <c r="AQ32" s="268"/>
      <c r="AR32" s="269"/>
      <c r="AS32" s="269"/>
      <c r="AT32" s="270"/>
      <c r="AU32" s="270"/>
      <c r="AV32" s="271"/>
      <c r="AW32" s="271"/>
    </row>
    <row r="33" spans="2:49" ht="30" customHeight="1">
      <c r="B33" s="280"/>
      <c r="C33" s="280"/>
      <c r="D33" s="276"/>
      <c r="E33" s="276"/>
      <c r="F33" s="296"/>
      <c r="G33" s="296"/>
      <c r="H33" s="279"/>
      <c r="I33" s="279"/>
      <c r="J33" s="280"/>
      <c r="K33" s="280"/>
      <c r="L33" s="276"/>
      <c r="M33" s="276"/>
      <c r="N33" s="296"/>
      <c r="O33" s="296"/>
      <c r="P33" s="279"/>
      <c r="Q33" s="279"/>
      <c r="R33" s="280" t="s">
        <v>9534</v>
      </c>
      <c r="S33" s="280"/>
      <c r="T33" s="276" t="s">
        <v>9536</v>
      </c>
      <c r="U33" s="276"/>
      <c r="V33" s="296" t="s">
        <v>9534</v>
      </c>
      <c r="W33" s="296"/>
      <c r="X33" s="279" t="s">
        <v>9799</v>
      </c>
      <c r="Y33" s="279"/>
      <c r="Z33" s="280"/>
      <c r="AA33" s="280"/>
      <c r="AB33" s="276"/>
      <c r="AC33" s="276"/>
      <c r="AD33" s="296"/>
      <c r="AE33" s="296"/>
      <c r="AF33" s="279"/>
      <c r="AG33" s="279"/>
      <c r="AH33" s="280" t="s">
        <v>65</v>
      </c>
      <c r="AI33" s="280"/>
      <c r="AJ33" s="276" t="s">
        <v>68</v>
      </c>
      <c r="AK33" s="276"/>
      <c r="AL33" s="296" t="s">
        <v>65</v>
      </c>
      <c r="AM33" s="296"/>
      <c r="AN33" s="279" t="s">
        <v>499</v>
      </c>
      <c r="AO33" s="279"/>
      <c r="AP33" s="280"/>
      <c r="AQ33" s="280"/>
      <c r="AR33" s="276"/>
      <c r="AS33" s="276"/>
      <c r="AT33" s="296"/>
      <c r="AU33" s="296"/>
      <c r="AV33" s="279"/>
      <c r="AW33" s="279"/>
    </row>
    <row r="34" spans="2:49" ht="30" customHeight="1">
      <c r="B34" s="280"/>
      <c r="C34" s="280"/>
      <c r="D34" s="277"/>
      <c r="E34" s="277"/>
      <c r="F34" s="296"/>
      <c r="G34" s="296"/>
      <c r="H34" s="278"/>
      <c r="I34" s="278"/>
      <c r="J34" s="280"/>
      <c r="K34" s="280"/>
      <c r="L34" s="277"/>
      <c r="M34" s="277"/>
      <c r="N34" s="296"/>
      <c r="O34" s="296"/>
      <c r="P34" s="278"/>
      <c r="Q34" s="278"/>
      <c r="R34" s="280"/>
      <c r="S34" s="280"/>
      <c r="T34" s="277" t="s">
        <v>9536</v>
      </c>
      <c r="U34" s="277"/>
      <c r="V34" s="296"/>
      <c r="W34" s="296"/>
      <c r="X34" s="278" t="s">
        <v>9799</v>
      </c>
      <c r="Y34" s="278"/>
      <c r="Z34" s="280"/>
      <c r="AA34" s="280"/>
      <c r="AB34" s="277"/>
      <c r="AC34" s="277"/>
      <c r="AD34" s="296"/>
      <c r="AE34" s="296"/>
      <c r="AF34" s="278"/>
      <c r="AG34" s="278"/>
      <c r="AH34" s="280"/>
      <c r="AI34" s="280"/>
      <c r="AJ34" s="277" t="s">
        <v>68</v>
      </c>
      <c r="AK34" s="277"/>
      <c r="AL34" s="296"/>
      <c r="AM34" s="296"/>
      <c r="AN34" s="278" t="s">
        <v>499</v>
      </c>
      <c r="AO34" s="278"/>
      <c r="AP34" s="280"/>
      <c r="AQ34" s="280"/>
      <c r="AR34" s="277"/>
      <c r="AS34" s="277"/>
      <c r="AT34" s="296"/>
      <c r="AU34" s="296"/>
      <c r="AV34" s="278"/>
      <c r="AW34" s="278"/>
    </row>
    <row r="35" spans="2:49" ht="30" customHeight="1">
      <c r="B35" s="272"/>
      <c r="C35" s="272"/>
      <c r="D35" s="273"/>
      <c r="E35" s="273"/>
      <c r="F35" s="275"/>
      <c r="G35" s="275"/>
      <c r="H35" s="274"/>
      <c r="I35" s="274"/>
      <c r="J35" s="272"/>
      <c r="K35" s="272"/>
      <c r="L35" s="273"/>
      <c r="M35" s="273"/>
      <c r="N35" s="275"/>
      <c r="O35" s="275"/>
      <c r="P35" s="274"/>
      <c r="Q35" s="274"/>
      <c r="R35" s="272" t="s">
        <v>15752</v>
      </c>
      <c r="S35" s="272"/>
      <c r="T35" s="273" t="s">
        <v>4512</v>
      </c>
      <c r="U35" s="273"/>
      <c r="V35" s="275" t="s">
        <v>15753</v>
      </c>
      <c r="W35" s="275"/>
      <c r="X35" s="274" t="s">
        <v>9799</v>
      </c>
      <c r="Y35" s="274"/>
      <c r="Z35" s="272"/>
      <c r="AA35" s="272"/>
      <c r="AB35" s="273"/>
      <c r="AC35" s="273"/>
      <c r="AD35" s="275"/>
      <c r="AE35" s="275"/>
      <c r="AF35" s="274"/>
      <c r="AG35" s="274"/>
      <c r="AH35" s="272" t="s">
        <v>15740</v>
      </c>
      <c r="AI35" s="272"/>
      <c r="AJ35" s="273" t="s">
        <v>68</v>
      </c>
      <c r="AK35" s="273"/>
      <c r="AL35" s="275" t="s">
        <v>15741</v>
      </c>
      <c r="AM35" s="275"/>
      <c r="AN35" s="274" t="s">
        <v>499</v>
      </c>
      <c r="AO35" s="274"/>
      <c r="AP35" s="272"/>
      <c r="AQ35" s="272"/>
      <c r="AR35" s="273"/>
      <c r="AS35" s="273"/>
      <c r="AT35" s="275"/>
      <c r="AU35" s="275"/>
      <c r="AV35" s="274"/>
      <c r="AW35" s="274"/>
    </row>
    <row r="36" spans="2:49" ht="30" customHeight="1">
      <c r="B36" s="268"/>
      <c r="C36" s="268"/>
      <c r="D36" s="269"/>
      <c r="E36" s="269"/>
      <c r="F36" s="270"/>
      <c r="G36" s="270"/>
      <c r="H36" s="271"/>
      <c r="I36" s="271"/>
      <c r="J36" s="268"/>
      <c r="K36" s="268"/>
      <c r="L36" s="269"/>
      <c r="M36" s="269"/>
      <c r="N36" s="270"/>
      <c r="O36" s="270"/>
      <c r="P36" s="271"/>
      <c r="Q36" s="271"/>
      <c r="R36" s="268" t="s">
        <v>9610</v>
      </c>
      <c r="S36" s="268"/>
      <c r="T36" s="269" t="s">
        <v>15286</v>
      </c>
      <c r="U36" s="269"/>
      <c r="V36" s="270" t="s">
        <v>9890</v>
      </c>
      <c r="W36" s="270"/>
      <c r="X36" s="271" t="s">
        <v>15245</v>
      </c>
      <c r="Y36" s="271"/>
      <c r="Z36" s="268"/>
      <c r="AA36" s="268"/>
      <c r="AB36" s="269"/>
      <c r="AC36" s="269"/>
      <c r="AD36" s="270"/>
      <c r="AE36" s="270"/>
      <c r="AF36" s="271"/>
      <c r="AG36" s="271"/>
      <c r="AH36" s="268" t="s">
        <v>181</v>
      </c>
      <c r="AI36" s="268"/>
      <c r="AJ36" s="269" t="s">
        <v>15195</v>
      </c>
      <c r="AK36" s="269"/>
      <c r="AL36" s="270" t="s">
        <v>504</v>
      </c>
      <c r="AM36" s="270"/>
      <c r="AN36" s="271" t="s">
        <v>15198</v>
      </c>
      <c r="AO36" s="271"/>
      <c r="AP36" s="268"/>
      <c r="AQ36" s="268"/>
      <c r="AR36" s="269"/>
      <c r="AS36" s="269"/>
      <c r="AT36" s="270"/>
      <c r="AU36" s="270"/>
      <c r="AV36" s="271"/>
      <c r="AW36" s="271"/>
    </row>
    <row r="37" spans="2:49" ht="30" customHeight="1">
      <c r="B37" s="280"/>
      <c r="C37" s="280"/>
      <c r="D37" s="276"/>
      <c r="E37" s="276"/>
      <c r="F37" s="296"/>
      <c r="G37" s="296"/>
      <c r="H37" s="279"/>
      <c r="I37" s="279"/>
      <c r="J37" s="280"/>
      <c r="K37" s="280"/>
      <c r="L37" s="276"/>
      <c r="M37" s="276"/>
      <c r="N37" s="296"/>
      <c r="O37" s="296"/>
      <c r="P37" s="279"/>
      <c r="Q37" s="279"/>
      <c r="R37" s="280" t="s">
        <v>1355</v>
      </c>
      <c r="S37" s="280"/>
      <c r="T37" s="276" t="s">
        <v>14278</v>
      </c>
      <c r="U37" s="276"/>
      <c r="V37" s="296" t="s">
        <v>1355</v>
      </c>
      <c r="W37" s="296"/>
      <c r="X37" s="279" t="s">
        <v>15707</v>
      </c>
      <c r="Y37" s="279"/>
      <c r="Z37" s="280" t="s">
        <v>15101</v>
      </c>
      <c r="AA37" s="280"/>
      <c r="AB37" s="276" t="s">
        <v>15831</v>
      </c>
      <c r="AC37" s="276"/>
      <c r="AD37" s="296"/>
      <c r="AE37" s="296"/>
      <c r="AF37" s="279"/>
      <c r="AG37" s="279"/>
      <c r="AH37" s="280" t="s">
        <v>2208</v>
      </c>
      <c r="AI37" s="280"/>
      <c r="AJ37" s="276" t="s">
        <v>2210</v>
      </c>
      <c r="AK37" s="276"/>
      <c r="AL37" s="296" t="s">
        <v>2208</v>
      </c>
      <c r="AM37" s="296"/>
      <c r="AN37" s="279" t="s">
        <v>15708</v>
      </c>
      <c r="AO37" s="279"/>
      <c r="AP37" s="280" t="s">
        <v>83</v>
      </c>
      <c r="AQ37" s="280"/>
      <c r="AR37" s="276" t="s">
        <v>15816</v>
      </c>
      <c r="AS37" s="276"/>
      <c r="AT37" s="296" t="s">
        <v>83</v>
      </c>
      <c r="AU37" s="296"/>
      <c r="AV37" s="279" t="s">
        <v>15817</v>
      </c>
      <c r="AW37" s="279"/>
    </row>
    <row r="38" spans="2:49" ht="30" customHeight="1">
      <c r="B38" s="280"/>
      <c r="C38" s="280"/>
      <c r="D38" s="277"/>
      <c r="E38" s="277"/>
      <c r="F38" s="296"/>
      <c r="G38" s="296"/>
      <c r="H38" s="278"/>
      <c r="I38" s="278"/>
      <c r="J38" s="280"/>
      <c r="K38" s="280"/>
      <c r="L38" s="277"/>
      <c r="M38" s="277"/>
      <c r="N38" s="296"/>
      <c r="O38" s="296"/>
      <c r="P38" s="278"/>
      <c r="Q38" s="278"/>
      <c r="R38" s="280"/>
      <c r="S38" s="280"/>
      <c r="T38" s="277" t="s">
        <v>14278</v>
      </c>
      <c r="U38" s="277"/>
      <c r="V38" s="296"/>
      <c r="W38" s="296"/>
      <c r="X38" s="278" t="s">
        <v>15707</v>
      </c>
      <c r="Y38" s="278"/>
      <c r="Z38" s="280"/>
      <c r="AA38" s="280"/>
      <c r="AB38" s="277" t="s">
        <v>15103</v>
      </c>
      <c r="AC38" s="277"/>
      <c r="AD38" s="296"/>
      <c r="AE38" s="296"/>
      <c r="AF38" s="278"/>
      <c r="AG38" s="278"/>
      <c r="AH38" s="280"/>
      <c r="AI38" s="280"/>
      <c r="AJ38" s="277" t="s">
        <v>2210</v>
      </c>
      <c r="AK38" s="277"/>
      <c r="AL38" s="296"/>
      <c r="AM38" s="296"/>
      <c r="AN38" s="278" t="s">
        <v>15708</v>
      </c>
      <c r="AO38" s="278"/>
      <c r="AP38" s="280"/>
      <c r="AQ38" s="280"/>
      <c r="AR38" s="277" t="s">
        <v>15389</v>
      </c>
      <c r="AS38" s="277"/>
      <c r="AT38" s="296"/>
      <c r="AU38" s="296"/>
      <c r="AV38" s="278" t="s">
        <v>15818</v>
      </c>
      <c r="AW38" s="278"/>
    </row>
    <row r="39" spans="2:49" ht="30" customHeight="1">
      <c r="B39" s="272"/>
      <c r="C39" s="272"/>
      <c r="D39" s="273"/>
      <c r="E39" s="273"/>
      <c r="F39" s="275"/>
      <c r="G39" s="275"/>
      <c r="H39" s="274"/>
      <c r="I39" s="274"/>
      <c r="J39" s="272"/>
      <c r="K39" s="272"/>
      <c r="L39" s="273"/>
      <c r="M39" s="273"/>
      <c r="N39" s="275"/>
      <c r="O39" s="275"/>
      <c r="P39" s="274"/>
      <c r="Q39" s="274"/>
      <c r="R39" s="272" t="s">
        <v>15711</v>
      </c>
      <c r="S39" s="272"/>
      <c r="T39" s="273" t="s">
        <v>14278</v>
      </c>
      <c r="U39" s="273"/>
      <c r="V39" s="275" t="s">
        <v>15712</v>
      </c>
      <c r="W39" s="275"/>
      <c r="X39" s="274" t="s">
        <v>15707</v>
      </c>
      <c r="Y39" s="274"/>
      <c r="Z39" s="272" t="s">
        <v>15837</v>
      </c>
      <c r="AA39" s="272"/>
      <c r="AB39" s="273" t="s">
        <v>15525</v>
      </c>
      <c r="AC39" s="273"/>
      <c r="AD39" s="275"/>
      <c r="AE39" s="275"/>
      <c r="AF39" s="274"/>
      <c r="AG39" s="274"/>
      <c r="AH39" s="272" t="s">
        <v>15713</v>
      </c>
      <c r="AI39" s="272"/>
      <c r="AJ39" s="273" t="s">
        <v>2210</v>
      </c>
      <c r="AK39" s="273"/>
      <c r="AL39" s="275" t="s">
        <v>15714</v>
      </c>
      <c r="AM39" s="275"/>
      <c r="AN39" s="274" t="s">
        <v>15357</v>
      </c>
      <c r="AO39" s="274"/>
      <c r="AP39" s="272" t="s">
        <v>15824</v>
      </c>
      <c r="AQ39" s="272"/>
      <c r="AR39" s="273" t="s">
        <v>15392</v>
      </c>
      <c r="AS39" s="273"/>
      <c r="AT39" s="275" t="s">
        <v>15825</v>
      </c>
      <c r="AU39" s="275"/>
      <c r="AV39" s="274" t="s">
        <v>15826</v>
      </c>
      <c r="AW39" s="274"/>
    </row>
    <row r="40" spans="2:49" ht="30" customHeight="1">
      <c r="B40" s="268"/>
      <c r="C40" s="268"/>
      <c r="D40" s="269"/>
      <c r="E40" s="269"/>
      <c r="F40" s="270"/>
      <c r="G40" s="270"/>
      <c r="H40" s="271"/>
      <c r="I40" s="271"/>
      <c r="J40" s="268"/>
      <c r="K40" s="268"/>
      <c r="L40" s="269"/>
      <c r="M40" s="269"/>
      <c r="N40" s="270"/>
      <c r="O40" s="270"/>
      <c r="P40" s="271"/>
      <c r="Q40" s="271"/>
      <c r="R40" s="268" t="s">
        <v>14341</v>
      </c>
      <c r="S40" s="268"/>
      <c r="T40" s="269" t="s">
        <v>15373</v>
      </c>
      <c r="U40" s="269"/>
      <c r="V40" s="270" t="s">
        <v>8285</v>
      </c>
      <c r="W40" s="270"/>
      <c r="X40" s="271" t="s">
        <v>15717</v>
      </c>
      <c r="Y40" s="271"/>
      <c r="Z40" s="268" t="s">
        <v>10495</v>
      </c>
      <c r="AA40" s="268"/>
      <c r="AB40" s="269" t="s">
        <v>15526</v>
      </c>
      <c r="AC40" s="269"/>
      <c r="AD40" s="270"/>
      <c r="AE40" s="270"/>
      <c r="AF40" s="271"/>
      <c r="AG40" s="271"/>
      <c r="AH40" s="268" t="s">
        <v>2273</v>
      </c>
      <c r="AI40" s="268"/>
      <c r="AJ40" s="269" t="s">
        <v>15210</v>
      </c>
      <c r="AK40" s="269"/>
      <c r="AL40" s="270" t="s">
        <v>5691</v>
      </c>
      <c r="AM40" s="270"/>
      <c r="AN40" s="271" t="s">
        <v>15718</v>
      </c>
      <c r="AO40" s="271"/>
      <c r="AP40" s="268" t="s">
        <v>5814</v>
      </c>
      <c r="AQ40" s="268"/>
      <c r="AR40" s="269" t="s">
        <v>15393</v>
      </c>
      <c r="AS40" s="269"/>
      <c r="AT40" s="270" t="s">
        <v>15827</v>
      </c>
      <c r="AU40" s="270"/>
      <c r="AV40" s="271" t="s">
        <v>15828</v>
      </c>
      <c r="AW40" s="271"/>
    </row>
    <row r="41" spans="2:49" ht="30" customHeight="1">
      <c r="B41" s="280" t="s">
        <v>9134</v>
      </c>
      <c r="C41" s="280"/>
      <c r="D41" s="276" t="s">
        <v>9136</v>
      </c>
      <c r="E41" s="276"/>
      <c r="F41" s="296" t="s">
        <v>9134</v>
      </c>
      <c r="G41" s="296"/>
      <c r="H41" s="279" t="s">
        <v>15728</v>
      </c>
      <c r="I41" s="279"/>
      <c r="J41" s="280" t="s">
        <v>2913</v>
      </c>
      <c r="K41" s="280"/>
      <c r="L41" s="276" t="s">
        <v>15840</v>
      </c>
      <c r="M41" s="276"/>
      <c r="N41" s="296" t="s">
        <v>2913</v>
      </c>
      <c r="O41" s="296"/>
      <c r="P41" s="279" t="s">
        <v>15841</v>
      </c>
      <c r="Q41" s="279"/>
      <c r="R41" s="280"/>
      <c r="S41" s="280"/>
      <c r="T41" s="276"/>
      <c r="U41" s="276"/>
      <c r="V41" s="296"/>
      <c r="W41" s="296"/>
      <c r="X41" s="279"/>
      <c r="Y41" s="279"/>
      <c r="Z41" s="280"/>
      <c r="AA41" s="280"/>
      <c r="AB41" s="276"/>
      <c r="AC41" s="276"/>
      <c r="AD41" s="296"/>
      <c r="AE41" s="296"/>
      <c r="AF41" s="279"/>
      <c r="AG41" s="279"/>
      <c r="AH41" s="280" t="s">
        <v>4432</v>
      </c>
      <c r="AI41" s="280"/>
      <c r="AJ41" s="276" t="s">
        <v>15231</v>
      </c>
      <c r="AK41" s="276"/>
      <c r="AL41" s="296" t="s">
        <v>4432</v>
      </c>
      <c r="AM41" s="296"/>
      <c r="AN41" s="279" t="s">
        <v>15236</v>
      </c>
      <c r="AO41" s="279"/>
      <c r="AP41" s="280" t="s">
        <v>15476</v>
      </c>
      <c r="AQ41" s="280"/>
      <c r="AR41" s="276" t="s">
        <v>15832</v>
      </c>
      <c r="AS41" s="276"/>
      <c r="AT41" s="296" t="s">
        <v>15476</v>
      </c>
      <c r="AU41" s="296"/>
      <c r="AV41" s="279" t="s">
        <v>15833</v>
      </c>
      <c r="AW41" s="279"/>
    </row>
    <row r="42" spans="2:49" ht="30" customHeight="1">
      <c r="B42" s="280"/>
      <c r="C42" s="280"/>
      <c r="D42" s="277" t="s">
        <v>9136</v>
      </c>
      <c r="E42" s="277"/>
      <c r="F42" s="296"/>
      <c r="G42" s="296"/>
      <c r="H42" s="278" t="s">
        <v>15728</v>
      </c>
      <c r="I42" s="278"/>
      <c r="J42" s="280"/>
      <c r="K42" s="280"/>
      <c r="L42" s="277" t="s">
        <v>14681</v>
      </c>
      <c r="M42" s="277"/>
      <c r="N42" s="296"/>
      <c r="O42" s="296"/>
      <c r="P42" s="278" t="s">
        <v>15844</v>
      </c>
      <c r="Q42" s="278"/>
      <c r="R42" s="280"/>
      <c r="S42" s="280"/>
      <c r="T42" s="277"/>
      <c r="U42" s="277"/>
      <c r="V42" s="296"/>
      <c r="W42" s="296"/>
      <c r="X42" s="278"/>
      <c r="Y42" s="278"/>
      <c r="Z42" s="280"/>
      <c r="AA42" s="280"/>
      <c r="AB42" s="277"/>
      <c r="AC42" s="277"/>
      <c r="AD42" s="296"/>
      <c r="AE42" s="296"/>
      <c r="AF42" s="278"/>
      <c r="AG42" s="278"/>
      <c r="AH42" s="280"/>
      <c r="AI42" s="280"/>
      <c r="AJ42" s="277" t="s">
        <v>4434</v>
      </c>
      <c r="AK42" s="277"/>
      <c r="AL42" s="296"/>
      <c r="AM42" s="296"/>
      <c r="AN42" s="278" t="s">
        <v>15234</v>
      </c>
      <c r="AO42" s="278"/>
      <c r="AP42" s="280"/>
      <c r="AQ42" s="280"/>
      <c r="AR42" s="277" t="s">
        <v>15471</v>
      </c>
      <c r="AS42" s="277"/>
      <c r="AT42" s="296"/>
      <c r="AU42" s="296"/>
      <c r="AV42" s="278" t="s">
        <v>15481</v>
      </c>
      <c r="AW42" s="278"/>
    </row>
    <row r="43" spans="2:49" ht="30" customHeight="1">
      <c r="B43" s="272" t="s">
        <v>15729</v>
      </c>
      <c r="C43" s="272"/>
      <c r="D43" s="273" t="s">
        <v>9136</v>
      </c>
      <c r="E43" s="273"/>
      <c r="F43" s="275" t="s">
        <v>15730</v>
      </c>
      <c r="G43" s="275"/>
      <c r="H43" s="274" t="s">
        <v>15728</v>
      </c>
      <c r="I43" s="274"/>
      <c r="J43" s="272" t="s">
        <v>15845</v>
      </c>
      <c r="K43" s="272"/>
      <c r="L43" s="273" t="s">
        <v>15447</v>
      </c>
      <c r="M43" s="273"/>
      <c r="N43" s="275" t="s">
        <v>15846</v>
      </c>
      <c r="O43" s="275"/>
      <c r="P43" s="274" t="s">
        <v>15847</v>
      </c>
      <c r="Q43" s="274"/>
      <c r="R43" s="272"/>
      <c r="S43" s="272"/>
      <c r="T43" s="273"/>
      <c r="U43" s="273"/>
      <c r="V43" s="275"/>
      <c r="W43" s="275"/>
      <c r="X43" s="274"/>
      <c r="Y43" s="274"/>
      <c r="Z43" s="272"/>
      <c r="AA43" s="272"/>
      <c r="AB43" s="273"/>
      <c r="AC43" s="273"/>
      <c r="AD43" s="275"/>
      <c r="AE43" s="275"/>
      <c r="AF43" s="274"/>
      <c r="AG43" s="274"/>
      <c r="AH43" s="272" t="s">
        <v>15723</v>
      </c>
      <c r="AI43" s="272"/>
      <c r="AJ43" s="273" t="s">
        <v>4434</v>
      </c>
      <c r="AK43" s="273"/>
      <c r="AL43" s="275" t="s">
        <v>15724</v>
      </c>
      <c r="AM43" s="275"/>
      <c r="AN43" s="274" t="s">
        <v>15305</v>
      </c>
      <c r="AO43" s="274"/>
      <c r="AP43" s="272" t="s">
        <v>15838</v>
      </c>
      <c r="AQ43" s="272"/>
      <c r="AR43" s="273" t="s">
        <v>15474</v>
      </c>
      <c r="AS43" s="273"/>
      <c r="AT43" s="275" t="s">
        <v>15839</v>
      </c>
      <c r="AU43" s="275"/>
      <c r="AV43" s="274" t="s">
        <v>15482</v>
      </c>
      <c r="AW43" s="274"/>
    </row>
    <row r="44" spans="2:49" ht="30" customHeight="1">
      <c r="B44" s="268" t="s">
        <v>9189</v>
      </c>
      <c r="C44" s="268"/>
      <c r="D44" s="269" t="s">
        <v>15283</v>
      </c>
      <c r="E44" s="269"/>
      <c r="F44" s="270"/>
      <c r="G44" s="270"/>
      <c r="H44" s="271" t="s">
        <v>15731</v>
      </c>
      <c r="I44" s="271"/>
      <c r="J44" s="268" t="s">
        <v>12623</v>
      </c>
      <c r="K44" s="268"/>
      <c r="L44" s="269" t="s">
        <v>15448</v>
      </c>
      <c r="M44" s="269"/>
      <c r="N44" s="270"/>
      <c r="O44" s="270"/>
      <c r="P44" s="271" t="s">
        <v>15448</v>
      </c>
      <c r="Q44" s="271"/>
      <c r="R44" s="268"/>
      <c r="S44" s="268"/>
      <c r="T44" s="269"/>
      <c r="U44" s="269"/>
      <c r="V44" s="270"/>
      <c r="W44" s="270"/>
      <c r="X44" s="271"/>
      <c r="Y44" s="271"/>
      <c r="Z44" s="268"/>
      <c r="AA44" s="268"/>
      <c r="AB44" s="269"/>
      <c r="AC44" s="269"/>
      <c r="AD44" s="270"/>
      <c r="AE44" s="270"/>
      <c r="AF44" s="271"/>
      <c r="AG44" s="271"/>
      <c r="AH44" s="268" t="s">
        <v>4448</v>
      </c>
      <c r="AI44" s="268"/>
      <c r="AJ44" s="269" t="s">
        <v>15232</v>
      </c>
      <c r="AK44" s="269"/>
      <c r="AL44" s="270"/>
      <c r="AM44" s="270"/>
      <c r="AN44" s="271" t="s">
        <v>15237</v>
      </c>
      <c r="AO44" s="271"/>
      <c r="AP44" s="268" t="s">
        <v>5814</v>
      </c>
      <c r="AQ44" s="268"/>
      <c r="AR44" s="269" t="s">
        <v>15475</v>
      </c>
      <c r="AS44" s="269"/>
      <c r="AT44" s="270"/>
      <c r="AU44" s="270"/>
      <c r="AV44" s="271" t="s">
        <v>15483</v>
      </c>
      <c r="AW44" s="271"/>
    </row>
    <row r="45" spans="2:49" ht="30" customHeight="1">
      <c r="B45" s="280" t="s">
        <v>11919</v>
      </c>
      <c r="C45" s="280"/>
      <c r="D45" s="276" t="s">
        <v>11921</v>
      </c>
      <c r="E45" s="276"/>
      <c r="F45" s="296" t="s">
        <v>11919</v>
      </c>
      <c r="G45" s="296"/>
      <c r="H45" s="279" t="s">
        <v>15324</v>
      </c>
      <c r="I45" s="279"/>
      <c r="J45" s="280" t="s">
        <v>14965</v>
      </c>
      <c r="K45" s="280"/>
      <c r="L45" s="276" t="s">
        <v>15850</v>
      </c>
      <c r="M45" s="276"/>
      <c r="N45" s="296" t="s">
        <v>14965</v>
      </c>
      <c r="O45" s="296"/>
      <c r="P45" s="279" t="s">
        <v>15851</v>
      </c>
      <c r="Q45" s="279"/>
      <c r="R45" s="280" t="s">
        <v>7245</v>
      </c>
      <c r="S45" s="280"/>
      <c r="T45" s="276" t="s">
        <v>7247</v>
      </c>
      <c r="U45" s="276"/>
      <c r="V45" s="296" t="s">
        <v>7245</v>
      </c>
      <c r="W45" s="296"/>
      <c r="X45" s="279" t="s">
        <v>15262</v>
      </c>
      <c r="Y45" s="279"/>
      <c r="Z45" s="280" t="s">
        <v>7263</v>
      </c>
      <c r="AA45" s="280"/>
      <c r="AB45" s="276" t="s">
        <v>15842</v>
      </c>
      <c r="AC45" s="276"/>
      <c r="AD45" s="296" t="s">
        <v>7263</v>
      </c>
      <c r="AE45" s="296"/>
      <c r="AF45" s="279" t="s">
        <v>15843</v>
      </c>
      <c r="AG45" s="279"/>
      <c r="AH45" s="280"/>
      <c r="AI45" s="280"/>
      <c r="AJ45" s="276"/>
      <c r="AK45" s="276"/>
      <c r="AL45" s="296"/>
      <c r="AM45" s="296"/>
      <c r="AN45" s="279"/>
      <c r="AO45" s="279"/>
      <c r="AP45" s="280"/>
      <c r="AQ45" s="280"/>
      <c r="AR45" s="276"/>
      <c r="AS45" s="276"/>
      <c r="AT45" s="296"/>
      <c r="AU45" s="296"/>
      <c r="AV45" s="279"/>
      <c r="AW45" s="279"/>
    </row>
    <row r="46" spans="2:49" ht="30" customHeight="1">
      <c r="B46" s="280"/>
      <c r="C46" s="280"/>
      <c r="D46" s="277" t="s">
        <v>11921</v>
      </c>
      <c r="E46" s="277"/>
      <c r="F46" s="296"/>
      <c r="G46" s="296"/>
      <c r="H46" s="278" t="s">
        <v>15324</v>
      </c>
      <c r="I46" s="278"/>
      <c r="J46" s="280"/>
      <c r="K46" s="280"/>
      <c r="L46" s="277" t="s">
        <v>14906</v>
      </c>
      <c r="M46" s="277"/>
      <c r="N46" s="296"/>
      <c r="O46" s="296"/>
      <c r="P46" s="278" t="s">
        <v>15852</v>
      </c>
      <c r="Q46" s="278"/>
      <c r="R46" s="280"/>
      <c r="S46" s="280"/>
      <c r="T46" s="277" t="s">
        <v>7247</v>
      </c>
      <c r="U46" s="277"/>
      <c r="V46" s="296"/>
      <c r="W46" s="296"/>
      <c r="X46" s="278" t="s">
        <v>15262</v>
      </c>
      <c r="Y46" s="278"/>
      <c r="Z46" s="280"/>
      <c r="AA46" s="280"/>
      <c r="AB46" s="277" t="s">
        <v>14871</v>
      </c>
      <c r="AC46" s="277"/>
      <c r="AD46" s="296"/>
      <c r="AE46" s="296"/>
      <c r="AF46" s="278" t="s">
        <v>15499</v>
      </c>
      <c r="AG46" s="278"/>
      <c r="AH46" s="280"/>
      <c r="AI46" s="280"/>
      <c r="AJ46" s="277"/>
      <c r="AK46" s="277"/>
      <c r="AL46" s="296"/>
      <c r="AM46" s="296"/>
      <c r="AN46" s="278"/>
      <c r="AO46" s="278"/>
      <c r="AP46" s="280"/>
      <c r="AQ46" s="280"/>
      <c r="AR46" s="277"/>
      <c r="AS46" s="277"/>
      <c r="AT46" s="296"/>
      <c r="AU46" s="296"/>
      <c r="AV46" s="278"/>
      <c r="AW46" s="278"/>
    </row>
    <row r="47" spans="2:49" ht="30" customHeight="1">
      <c r="B47" s="272" t="s">
        <v>15732</v>
      </c>
      <c r="C47" s="272"/>
      <c r="D47" s="273" t="s">
        <v>15321</v>
      </c>
      <c r="E47" s="273"/>
      <c r="F47" s="275" t="s">
        <v>15733</v>
      </c>
      <c r="G47" s="275"/>
      <c r="H47" s="274" t="s">
        <v>15326</v>
      </c>
      <c r="I47" s="274"/>
      <c r="J47" s="272" t="s">
        <v>15853</v>
      </c>
      <c r="K47" s="272"/>
      <c r="L47" s="273" t="s">
        <v>15511</v>
      </c>
      <c r="M47" s="273"/>
      <c r="N47" s="275" t="s">
        <v>15854</v>
      </c>
      <c r="O47" s="275"/>
      <c r="P47" s="274" t="s">
        <v>15855</v>
      </c>
      <c r="Q47" s="274"/>
      <c r="R47" s="272" t="s">
        <v>15721</v>
      </c>
      <c r="S47" s="272"/>
      <c r="T47" s="273" t="s">
        <v>15259</v>
      </c>
      <c r="U47" s="273"/>
      <c r="V47" s="275" t="s">
        <v>15722</v>
      </c>
      <c r="W47" s="275"/>
      <c r="X47" s="274" t="s">
        <v>15264</v>
      </c>
      <c r="Y47" s="274"/>
      <c r="Z47" s="272" t="s">
        <v>15848</v>
      </c>
      <c r="AA47" s="272"/>
      <c r="AB47" s="273" t="s">
        <v>15493</v>
      </c>
      <c r="AC47" s="273"/>
      <c r="AD47" s="275" t="s">
        <v>15849</v>
      </c>
      <c r="AE47" s="275"/>
      <c r="AF47" s="274" t="s">
        <v>15500</v>
      </c>
      <c r="AG47" s="274"/>
      <c r="AH47" s="272"/>
      <c r="AI47" s="272"/>
      <c r="AJ47" s="273"/>
      <c r="AK47" s="273"/>
      <c r="AL47" s="275"/>
      <c r="AM47" s="275"/>
      <c r="AN47" s="274"/>
      <c r="AO47" s="274"/>
      <c r="AP47" s="272"/>
      <c r="AQ47" s="272"/>
      <c r="AR47" s="273"/>
      <c r="AS47" s="273"/>
      <c r="AT47" s="275"/>
      <c r="AU47" s="275"/>
      <c r="AV47" s="274"/>
      <c r="AW47" s="274"/>
    </row>
    <row r="48" spans="2:49" ht="30" customHeight="1">
      <c r="B48" s="268" t="s">
        <v>6844</v>
      </c>
      <c r="C48" s="268"/>
      <c r="D48" s="269" t="s">
        <v>15322</v>
      </c>
      <c r="E48" s="269"/>
      <c r="F48" s="270" t="s">
        <v>15734</v>
      </c>
      <c r="G48" s="270"/>
      <c r="H48" s="271" t="s">
        <v>15327</v>
      </c>
      <c r="I48" s="271"/>
      <c r="J48" s="268" t="s">
        <v>12121</v>
      </c>
      <c r="K48" s="268"/>
      <c r="L48" s="269" t="s">
        <v>15512</v>
      </c>
      <c r="M48" s="269"/>
      <c r="N48" s="270" t="s">
        <v>15856</v>
      </c>
      <c r="O48" s="270"/>
      <c r="P48" s="271" t="s">
        <v>15512</v>
      </c>
      <c r="Q48" s="271"/>
      <c r="R48" s="268" t="s">
        <v>7368</v>
      </c>
      <c r="S48" s="268"/>
      <c r="T48" s="269" t="s">
        <v>15260</v>
      </c>
      <c r="U48" s="269"/>
      <c r="V48" s="270" t="s">
        <v>5649</v>
      </c>
      <c r="W48" s="270"/>
      <c r="X48" s="271" t="s">
        <v>15265</v>
      </c>
      <c r="Y48" s="271"/>
      <c r="Z48" s="268" t="s">
        <v>12006</v>
      </c>
      <c r="AA48" s="268"/>
      <c r="AB48" s="269" t="s">
        <v>15494</v>
      </c>
      <c r="AC48" s="269"/>
      <c r="AD48" s="270" t="s">
        <v>7672</v>
      </c>
      <c r="AE48" s="270"/>
      <c r="AF48" s="271" t="s">
        <v>15501</v>
      </c>
      <c r="AG48" s="271"/>
      <c r="AH48" s="268"/>
      <c r="AI48" s="268"/>
      <c r="AJ48" s="269"/>
      <c r="AK48" s="269"/>
      <c r="AL48" s="270"/>
      <c r="AM48" s="270"/>
      <c r="AN48" s="271"/>
      <c r="AO48" s="271"/>
      <c r="AP48" s="268"/>
      <c r="AQ48" s="268"/>
      <c r="AR48" s="269"/>
      <c r="AS48" s="269"/>
      <c r="AT48" s="270"/>
      <c r="AU48" s="270"/>
      <c r="AV48" s="271"/>
      <c r="AW48" s="271"/>
    </row>
    <row r="49" spans="2:49" ht="30" customHeight="1">
      <c r="B49" s="280" t="s">
        <v>6855</v>
      </c>
      <c r="C49" s="280"/>
      <c r="D49" s="276" t="s">
        <v>12637</v>
      </c>
      <c r="E49" s="276"/>
      <c r="F49" s="296" t="s">
        <v>6855</v>
      </c>
      <c r="G49" s="296"/>
      <c r="H49" s="279" t="s">
        <v>15736</v>
      </c>
      <c r="I49" s="279"/>
      <c r="J49" s="280"/>
      <c r="K49" s="280"/>
      <c r="L49" s="276"/>
      <c r="M49" s="276"/>
      <c r="N49" s="296"/>
      <c r="O49" s="296"/>
      <c r="P49" s="279"/>
      <c r="Q49" s="279"/>
      <c r="R49" s="280" t="s">
        <v>1776</v>
      </c>
      <c r="S49" s="280"/>
      <c r="T49" s="276" t="s">
        <v>1778</v>
      </c>
      <c r="U49" s="276"/>
      <c r="V49" s="296" t="s">
        <v>1776</v>
      </c>
      <c r="W49" s="296"/>
      <c r="X49" s="279" t="s">
        <v>1975</v>
      </c>
      <c r="Y49" s="279"/>
      <c r="Z49" s="280"/>
      <c r="AA49" s="280"/>
      <c r="AB49" s="276"/>
      <c r="AC49" s="276"/>
      <c r="AD49" s="296"/>
      <c r="AE49" s="296"/>
      <c r="AF49" s="279"/>
      <c r="AG49" s="279"/>
      <c r="AH49" s="280"/>
      <c r="AI49" s="280"/>
      <c r="AJ49" s="276"/>
      <c r="AK49" s="276"/>
      <c r="AL49" s="296"/>
      <c r="AM49" s="296"/>
      <c r="AN49" s="279"/>
      <c r="AO49" s="279"/>
      <c r="AP49" s="280"/>
      <c r="AQ49" s="280"/>
      <c r="AR49" s="276"/>
      <c r="AS49" s="276"/>
      <c r="AT49" s="296"/>
      <c r="AU49" s="296"/>
      <c r="AV49" s="279"/>
      <c r="AW49" s="279"/>
    </row>
    <row r="50" spans="2:49" ht="30" customHeight="1">
      <c r="B50" s="280"/>
      <c r="C50" s="280"/>
      <c r="D50" s="277" t="s">
        <v>12637</v>
      </c>
      <c r="E50" s="277"/>
      <c r="F50" s="296"/>
      <c r="G50" s="296"/>
      <c r="H50" s="278" t="s">
        <v>15736</v>
      </c>
      <c r="I50" s="278"/>
      <c r="J50" s="280"/>
      <c r="K50" s="280"/>
      <c r="L50" s="277"/>
      <c r="M50" s="277"/>
      <c r="N50" s="296"/>
      <c r="O50" s="296"/>
      <c r="P50" s="278"/>
      <c r="Q50" s="278"/>
      <c r="R50" s="280"/>
      <c r="S50" s="280"/>
      <c r="T50" s="277" t="s">
        <v>1778</v>
      </c>
      <c r="U50" s="277"/>
      <c r="V50" s="296"/>
      <c r="W50" s="296"/>
      <c r="X50" s="278" t="s">
        <v>1975</v>
      </c>
      <c r="Y50" s="278"/>
      <c r="Z50" s="280"/>
      <c r="AA50" s="280"/>
      <c r="AB50" s="277"/>
      <c r="AC50" s="277"/>
      <c r="AD50" s="296"/>
      <c r="AE50" s="296"/>
      <c r="AF50" s="278"/>
      <c r="AG50" s="278"/>
      <c r="AH50" s="280"/>
      <c r="AI50" s="280"/>
      <c r="AJ50" s="277"/>
      <c r="AK50" s="277"/>
      <c r="AL50" s="296"/>
      <c r="AM50" s="296"/>
      <c r="AN50" s="278"/>
      <c r="AO50" s="278"/>
      <c r="AP50" s="280"/>
      <c r="AQ50" s="280"/>
      <c r="AR50" s="277"/>
      <c r="AS50" s="277"/>
      <c r="AT50" s="296"/>
      <c r="AU50" s="296"/>
      <c r="AV50" s="278"/>
      <c r="AW50" s="278"/>
    </row>
    <row r="51" spans="2:49" ht="30" customHeight="1">
      <c r="B51" s="272" t="s">
        <v>15619</v>
      </c>
      <c r="C51" s="272"/>
      <c r="D51" s="273" t="s">
        <v>12637</v>
      </c>
      <c r="E51" s="273"/>
      <c r="F51" s="275" t="s">
        <v>15737</v>
      </c>
      <c r="G51" s="275"/>
      <c r="H51" s="274" t="s">
        <v>15736</v>
      </c>
      <c r="I51" s="274"/>
      <c r="J51" s="272"/>
      <c r="K51" s="272"/>
      <c r="L51" s="273"/>
      <c r="M51" s="273"/>
      <c r="N51" s="275"/>
      <c r="O51" s="275"/>
      <c r="P51" s="274"/>
      <c r="Q51" s="274"/>
      <c r="R51" s="272" t="s">
        <v>15738</v>
      </c>
      <c r="S51" s="272"/>
      <c r="T51" s="273" t="s">
        <v>1778</v>
      </c>
      <c r="U51" s="273"/>
      <c r="V51" s="275" t="s">
        <v>15739</v>
      </c>
      <c r="W51" s="275"/>
      <c r="X51" s="274" t="s">
        <v>1975</v>
      </c>
      <c r="Y51" s="274"/>
      <c r="Z51" s="272"/>
      <c r="AA51" s="272"/>
      <c r="AB51" s="273"/>
      <c r="AC51" s="273"/>
      <c r="AD51" s="275"/>
      <c r="AE51" s="275"/>
      <c r="AF51" s="274"/>
      <c r="AG51" s="274"/>
      <c r="AH51" s="272"/>
      <c r="AI51" s="272"/>
      <c r="AJ51" s="273"/>
      <c r="AK51" s="273"/>
      <c r="AL51" s="275"/>
      <c r="AM51" s="275"/>
      <c r="AN51" s="274"/>
      <c r="AO51" s="274"/>
      <c r="AP51" s="272"/>
      <c r="AQ51" s="272"/>
      <c r="AR51" s="273"/>
      <c r="AS51" s="273"/>
      <c r="AT51" s="275"/>
      <c r="AU51" s="275"/>
      <c r="AV51" s="274"/>
      <c r="AW51" s="274"/>
    </row>
    <row r="52" spans="2:49" ht="30" customHeight="1">
      <c r="B52" s="268" t="s">
        <v>6855</v>
      </c>
      <c r="C52" s="268"/>
      <c r="D52" s="269" t="s">
        <v>15458</v>
      </c>
      <c r="E52" s="269"/>
      <c r="F52" s="270" t="s">
        <v>5738</v>
      </c>
      <c r="G52" s="270"/>
      <c r="H52" s="271" t="s">
        <v>15742</v>
      </c>
      <c r="I52" s="271"/>
      <c r="J52" s="268"/>
      <c r="K52" s="268"/>
      <c r="L52" s="269"/>
      <c r="M52" s="269"/>
      <c r="N52" s="270"/>
      <c r="O52" s="270"/>
      <c r="P52" s="271"/>
      <c r="Q52" s="271"/>
      <c r="R52" s="268" t="s">
        <v>1822</v>
      </c>
      <c r="S52" s="268"/>
      <c r="T52" s="269" t="s">
        <v>15205</v>
      </c>
      <c r="U52" s="269"/>
      <c r="V52" s="270" t="s">
        <v>2026</v>
      </c>
      <c r="W52" s="270"/>
      <c r="X52" s="271" t="s">
        <v>15743</v>
      </c>
      <c r="Y52" s="271"/>
      <c r="Z52" s="268"/>
      <c r="AA52" s="268"/>
      <c r="AB52" s="269"/>
      <c r="AC52" s="269"/>
      <c r="AD52" s="270"/>
      <c r="AE52" s="270"/>
      <c r="AF52" s="271"/>
      <c r="AG52" s="271"/>
      <c r="AH52" s="268"/>
      <c r="AI52" s="268"/>
      <c r="AJ52" s="269"/>
      <c r="AK52" s="269"/>
      <c r="AL52" s="270"/>
      <c r="AM52" s="270"/>
      <c r="AN52" s="271"/>
      <c r="AO52" s="271"/>
      <c r="AP52" s="268"/>
      <c r="AQ52" s="268"/>
      <c r="AR52" s="269"/>
      <c r="AS52" s="269"/>
      <c r="AT52" s="270"/>
      <c r="AU52" s="270"/>
      <c r="AV52" s="271"/>
      <c r="AW52" s="271"/>
    </row>
    <row r="53" spans="2:49" ht="30" customHeight="1">
      <c r="B53" s="280" t="s">
        <v>10623</v>
      </c>
      <c r="C53" s="280"/>
      <c r="D53" s="276" t="s">
        <v>10625</v>
      </c>
      <c r="E53" s="276"/>
      <c r="F53" s="296" t="s">
        <v>10623</v>
      </c>
      <c r="G53" s="296"/>
      <c r="H53" s="279" t="s">
        <v>10870</v>
      </c>
      <c r="I53" s="279"/>
      <c r="J53" s="280"/>
      <c r="K53" s="280"/>
      <c r="L53" s="276"/>
      <c r="M53" s="276"/>
      <c r="N53" s="296"/>
      <c r="O53" s="296"/>
      <c r="P53" s="279"/>
      <c r="Q53" s="279"/>
      <c r="R53" s="280" t="s">
        <v>11430</v>
      </c>
      <c r="S53" s="280"/>
      <c r="T53" s="276" t="s">
        <v>11432</v>
      </c>
      <c r="U53" s="276"/>
      <c r="V53" s="296" t="s">
        <v>11430</v>
      </c>
      <c r="W53" s="296"/>
      <c r="X53" s="279" t="s">
        <v>11649</v>
      </c>
      <c r="Y53" s="279"/>
      <c r="Z53" s="280"/>
      <c r="AA53" s="280"/>
      <c r="AB53" s="276"/>
      <c r="AC53" s="276"/>
      <c r="AD53" s="296"/>
      <c r="AE53" s="296"/>
      <c r="AF53" s="279"/>
      <c r="AG53" s="279"/>
      <c r="AH53" s="280"/>
      <c r="AI53" s="280"/>
      <c r="AJ53" s="276"/>
      <c r="AK53" s="276"/>
      <c r="AL53" s="296"/>
      <c r="AM53" s="296"/>
      <c r="AN53" s="279"/>
      <c r="AO53" s="279"/>
      <c r="AP53" s="280"/>
      <c r="AQ53" s="280"/>
      <c r="AR53" s="276"/>
      <c r="AS53" s="276"/>
      <c r="AT53" s="296"/>
      <c r="AU53" s="296"/>
      <c r="AV53" s="279"/>
      <c r="AW53" s="279"/>
    </row>
    <row r="54" spans="2:49" ht="30" customHeight="1">
      <c r="B54" s="280"/>
      <c r="C54" s="280"/>
      <c r="D54" s="277" t="s">
        <v>10625</v>
      </c>
      <c r="E54" s="277"/>
      <c r="F54" s="296"/>
      <c r="G54" s="296"/>
      <c r="H54" s="278" t="s">
        <v>10870</v>
      </c>
      <c r="I54" s="278"/>
      <c r="J54" s="280"/>
      <c r="K54" s="280"/>
      <c r="L54" s="277"/>
      <c r="M54" s="277"/>
      <c r="N54" s="296"/>
      <c r="O54" s="296"/>
      <c r="P54" s="278"/>
      <c r="Q54" s="278"/>
      <c r="R54" s="280"/>
      <c r="S54" s="280"/>
      <c r="T54" s="277" t="s">
        <v>11432</v>
      </c>
      <c r="U54" s="277"/>
      <c r="V54" s="296"/>
      <c r="W54" s="296"/>
      <c r="X54" s="278" t="s">
        <v>11649</v>
      </c>
      <c r="Y54" s="278"/>
      <c r="Z54" s="280"/>
      <c r="AA54" s="280"/>
      <c r="AB54" s="277"/>
      <c r="AC54" s="277"/>
      <c r="AD54" s="296"/>
      <c r="AE54" s="296"/>
      <c r="AF54" s="278"/>
      <c r="AG54" s="278"/>
      <c r="AH54" s="280"/>
      <c r="AI54" s="280"/>
      <c r="AJ54" s="277"/>
      <c r="AK54" s="277"/>
      <c r="AL54" s="296"/>
      <c r="AM54" s="296"/>
      <c r="AN54" s="278"/>
      <c r="AO54" s="278"/>
      <c r="AP54" s="280"/>
      <c r="AQ54" s="280"/>
      <c r="AR54" s="277"/>
      <c r="AS54" s="277"/>
      <c r="AT54" s="296"/>
      <c r="AU54" s="296"/>
      <c r="AV54" s="278"/>
      <c r="AW54" s="278"/>
    </row>
    <row r="55" spans="2:49" ht="30" customHeight="1">
      <c r="B55" s="272" t="s">
        <v>15744</v>
      </c>
      <c r="C55" s="272"/>
      <c r="D55" s="273" t="s">
        <v>10625</v>
      </c>
      <c r="E55" s="273"/>
      <c r="F55" s="275" t="s">
        <v>15745</v>
      </c>
      <c r="G55" s="275"/>
      <c r="H55" s="274" t="s">
        <v>10870</v>
      </c>
      <c r="I55" s="274"/>
      <c r="J55" s="272"/>
      <c r="K55" s="272"/>
      <c r="L55" s="273"/>
      <c r="M55" s="273"/>
      <c r="N55" s="275"/>
      <c r="O55" s="275"/>
      <c r="P55" s="274"/>
      <c r="Q55" s="274"/>
      <c r="R55" s="272" t="s">
        <v>15746</v>
      </c>
      <c r="S55" s="272"/>
      <c r="T55" s="273" t="s">
        <v>11432</v>
      </c>
      <c r="U55" s="273"/>
      <c r="V55" s="275" t="s">
        <v>15747</v>
      </c>
      <c r="W55" s="275"/>
      <c r="X55" s="274" t="s">
        <v>11649</v>
      </c>
      <c r="Y55" s="274"/>
      <c r="Z55" s="272"/>
      <c r="AA55" s="272"/>
      <c r="AB55" s="273"/>
      <c r="AC55" s="273"/>
      <c r="AD55" s="275"/>
      <c r="AE55" s="275"/>
      <c r="AF55" s="274"/>
      <c r="AG55" s="274"/>
      <c r="AH55" s="272"/>
      <c r="AI55" s="272"/>
      <c r="AJ55" s="273"/>
      <c r="AK55" s="273"/>
      <c r="AL55" s="275"/>
      <c r="AM55" s="275"/>
      <c r="AN55" s="274"/>
      <c r="AO55" s="274"/>
      <c r="AP55" s="272"/>
      <c r="AQ55" s="272"/>
      <c r="AR55" s="273"/>
      <c r="AS55" s="273"/>
      <c r="AT55" s="275"/>
      <c r="AU55" s="275"/>
      <c r="AV55" s="274"/>
      <c r="AW55" s="274"/>
    </row>
    <row r="56" spans="2:49" ht="30" customHeight="1">
      <c r="B56" s="268" t="s">
        <v>10684</v>
      </c>
      <c r="C56" s="268"/>
      <c r="D56" s="269" t="s">
        <v>15297</v>
      </c>
      <c r="E56" s="269"/>
      <c r="F56" s="270" t="s">
        <v>10940</v>
      </c>
      <c r="G56" s="270"/>
      <c r="H56" s="271" t="s">
        <v>15300</v>
      </c>
      <c r="I56" s="271"/>
      <c r="J56" s="268"/>
      <c r="K56" s="268"/>
      <c r="L56" s="269"/>
      <c r="M56" s="269"/>
      <c r="N56" s="270"/>
      <c r="O56" s="270"/>
      <c r="P56" s="271"/>
      <c r="Q56" s="271"/>
      <c r="R56" s="268" t="s">
        <v>11566</v>
      </c>
      <c r="S56" s="268"/>
      <c r="T56" s="269" t="s">
        <v>15316</v>
      </c>
      <c r="U56" s="269"/>
      <c r="V56" s="270" t="s">
        <v>11891</v>
      </c>
      <c r="W56" s="270"/>
      <c r="X56" s="271" t="s">
        <v>15319</v>
      </c>
      <c r="Y56" s="271"/>
      <c r="Z56" s="268"/>
      <c r="AA56" s="268"/>
      <c r="AB56" s="269"/>
      <c r="AC56" s="269"/>
      <c r="AD56" s="270"/>
      <c r="AE56" s="270"/>
      <c r="AF56" s="271"/>
      <c r="AG56" s="271"/>
      <c r="AH56" s="268"/>
      <c r="AI56" s="268"/>
      <c r="AJ56" s="269"/>
      <c r="AK56" s="269"/>
      <c r="AL56" s="270"/>
      <c r="AM56" s="270"/>
      <c r="AN56" s="271"/>
      <c r="AO56" s="271"/>
      <c r="AP56" s="268"/>
      <c r="AQ56" s="268"/>
      <c r="AR56" s="269"/>
      <c r="AS56" s="269"/>
      <c r="AT56" s="270"/>
      <c r="AU56" s="270"/>
      <c r="AV56" s="271"/>
      <c r="AW56" s="271"/>
    </row>
    <row r="57" spans="2:49" ht="30" customHeight="1">
      <c r="B57" s="280" t="s">
        <v>2898</v>
      </c>
      <c r="C57" s="280"/>
      <c r="D57" s="276" t="s">
        <v>2900</v>
      </c>
      <c r="E57" s="276"/>
      <c r="F57" s="296" t="s">
        <v>2898</v>
      </c>
      <c r="G57" s="296"/>
      <c r="H57" s="279" t="s">
        <v>3135</v>
      </c>
      <c r="I57" s="279"/>
      <c r="J57" s="280"/>
      <c r="K57" s="280"/>
      <c r="L57" s="276"/>
      <c r="M57" s="276"/>
      <c r="N57" s="296"/>
      <c r="O57" s="296"/>
      <c r="P57" s="279"/>
      <c r="Q57" s="279"/>
      <c r="R57" s="280" t="s">
        <v>37</v>
      </c>
      <c r="S57" s="280"/>
      <c r="T57" s="276" t="s">
        <v>41</v>
      </c>
      <c r="U57" s="276"/>
      <c r="V57" s="296" t="s">
        <v>37</v>
      </c>
      <c r="W57" s="296"/>
      <c r="X57" s="279" t="s">
        <v>1331</v>
      </c>
      <c r="Y57" s="279"/>
      <c r="Z57" s="280"/>
      <c r="AA57" s="280"/>
      <c r="AB57" s="276"/>
      <c r="AC57" s="276"/>
      <c r="AD57" s="296"/>
      <c r="AE57" s="296"/>
      <c r="AF57" s="279"/>
      <c r="AG57" s="279"/>
      <c r="AH57" s="280" t="s">
        <v>5788</v>
      </c>
      <c r="AI57" s="280"/>
      <c r="AJ57" s="276" t="s">
        <v>15247</v>
      </c>
      <c r="AK57" s="276"/>
      <c r="AL57" s="296" t="s">
        <v>5788</v>
      </c>
      <c r="AM57" s="296"/>
      <c r="AN57" s="279" t="s">
        <v>15251</v>
      </c>
      <c r="AO57" s="279"/>
      <c r="AP57" s="280"/>
      <c r="AQ57" s="280"/>
      <c r="AR57" s="276"/>
      <c r="AS57" s="276"/>
      <c r="AT57" s="296"/>
      <c r="AU57" s="296"/>
      <c r="AV57" s="279"/>
      <c r="AW57" s="279"/>
    </row>
    <row r="58" spans="2:49" ht="30" customHeight="1">
      <c r="B58" s="280"/>
      <c r="C58" s="280"/>
      <c r="D58" s="277" t="s">
        <v>2900</v>
      </c>
      <c r="E58" s="277"/>
      <c r="F58" s="296"/>
      <c r="G58" s="296"/>
      <c r="H58" s="278" t="s">
        <v>3135</v>
      </c>
      <c r="I58" s="278"/>
      <c r="J58" s="280"/>
      <c r="K58" s="280"/>
      <c r="L58" s="277"/>
      <c r="M58" s="277"/>
      <c r="N58" s="296"/>
      <c r="O58" s="296"/>
      <c r="P58" s="278"/>
      <c r="Q58" s="278"/>
      <c r="R58" s="280"/>
      <c r="S58" s="280"/>
      <c r="T58" s="277" t="s">
        <v>41</v>
      </c>
      <c r="U58" s="277"/>
      <c r="V58" s="296"/>
      <c r="W58" s="296"/>
      <c r="X58" s="278" t="s">
        <v>1331</v>
      </c>
      <c r="Y58" s="278"/>
      <c r="Z58" s="280"/>
      <c r="AA58" s="280"/>
      <c r="AB58" s="277"/>
      <c r="AC58" s="277"/>
      <c r="AD58" s="296"/>
      <c r="AE58" s="296"/>
      <c r="AF58" s="278"/>
      <c r="AG58" s="278"/>
      <c r="AH58" s="280"/>
      <c r="AI58" s="280"/>
      <c r="AJ58" s="277" t="s">
        <v>5790</v>
      </c>
      <c r="AK58" s="277"/>
      <c r="AL58" s="296"/>
      <c r="AM58" s="296"/>
      <c r="AN58" s="278" t="s">
        <v>6139</v>
      </c>
      <c r="AO58" s="278"/>
      <c r="AP58" s="280"/>
      <c r="AQ58" s="280"/>
      <c r="AR58" s="277"/>
      <c r="AS58" s="277"/>
      <c r="AT58" s="296"/>
      <c r="AU58" s="296"/>
      <c r="AV58" s="278"/>
      <c r="AW58" s="278"/>
    </row>
    <row r="59" spans="2:49" ht="30" customHeight="1">
      <c r="B59" s="272" t="s">
        <v>15759</v>
      </c>
      <c r="C59" s="272"/>
      <c r="D59" s="273" t="s">
        <v>2900</v>
      </c>
      <c r="E59" s="273"/>
      <c r="F59" s="275" t="s">
        <v>15760</v>
      </c>
      <c r="G59" s="275"/>
      <c r="H59" s="274" t="s">
        <v>3135</v>
      </c>
      <c r="I59" s="274"/>
      <c r="J59" s="272"/>
      <c r="K59" s="272"/>
      <c r="L59" s="273"/>
      <c r="M59" s="273"/>
      <c r="N59" s="275"/>
      <c r="O59" s="275"/>
      <c r="P59" s="274"/>
      <c r="Q59" s="274"/>
      <c r="R59" s="272" t="s">
        <v>15761</v>
      </c>
      <c r="S59" s="272"/>
      <c r="T59" s="273" t="s">
        <v>41</v>
      </c>
      <c r="U59" s="273"/>
      <c r="V59" s="275" t="s">
        <v>15762</v>
      </c>
      <c r="W59" s="275"/>
      <c r="X59" s="274" t="s">
        <v>1331</v>
      </c>
      <c r="Y59" s="274"/>
      <c r="Z59" s="272"/>
      <c r="AA59" s="272"/>
      <c r="AB59" s="273"/>
      <c r="AC59" s="273"/>
      <c r="AD59" s="275"/>
      <c r="AE59" s="275"/>
      <c r="AF59" s="274"/>
      <c r="AG59" s="274"/>
      <c r="AH59" s="272" t="s">
        <v>15748</v>
      </c>
      <c r="AI59" s="272"/>
      <c r="AJ59" s="273" t="s">
        <v>5790</v>
      </c>
      <c r="AK59" s="273"/>
      <c r="AL59" s="275" t="s">
        <v>15749</v>
      </c>
      <c r="AM59" s="275"/>
      <c r="AN59" s="274" t="s">
        <v>6139</v>
      </c>
      <c r="AO59" s="274"/>
      <c r="AP59" s="272"/>
      <c r="AQ59" s="272"/>
      <c r="AR59" s="273"/>
      <c r="AS59" s="273"/>
      <c r="AT59" s="275"/>
      <c r="AU59" s="275"/>
      <c r="AV59" s="274"/>
      <c r="AW59" s="274"/>
    </row>
    <row r="60" spans="2:49" ht="30" customHeight="1">
      <c r="B60" s="268" t="s">
        <v>2956</v>
      </c>
      <c r="C60" s="268"/>
      <c r="D60" s="269" t="s">
        <v>15220</v>
      </c>
      <c r="E60" s="269"/>
      <c r="F60" s="270" t="s">
        <v>3192</v>
      </c>
      <c r="G60" s="270"/>
      <c r="H60" s="271" t="s">
        <v>15223</v>
      </c>
      <c r="I60" s="271"/>
      <c r="J60" s="268"/>
      <c r="K60" s="268"/>
      <c r="L60" s="269"/>
      <c r="M60" s="269"/>
      <c r="N60" s="270"/>
      <c r="O60" s="270"/>
      <c r="P60" s="271"/>
      <c r="Q60" s="271"/>
      <c r="R60" s="268" t="s">
        <v>238</v>
      </c>
      <c r="S60" s="268"/>
      <c r="T60" s="269" t="s">
        <v>15200</v>
      </c>
      <c r="U60" s="269"/>
      <c r="V60" s="270" t="s">
        <v>6541</v>
      </c>
      <c r="W60" s="270"/>
      <c r="X60" s="271" t="s">
        <v>15203</v>
      </c>
      <c r="Y60" s="271"/>
      <c r="Z60" s="268"/>
      <c r="AA60" s="268"/>
      <c r="AB60" s="269"/>
      <c r="AC60" s="269"/>
      <c r="AD60" s="270"/>
      <c r="AE60" s="270"/>
      <c r="AF60" s="271"/>
      <c r="AG60" s="271"/>
      <c r="AH60" s="268" t="s">
        <v>5873</v>
      </c>
      <c r="AI60" s="268"/>
      <c r="AJ60" s="269" t="s">
        <v>15248</v>
      </c>
      <c r="AK60" s="269"/>
      <c r="AL60" s="270" t="s">
        <v>6545</v>
      </c>
      <c r="AM60" s="270"/>
      <c r="AN60" s="271" t="s">
        <v>15252</v>
      </c>
      <c r="AO60" s="271"/>
      <c r="AP60" s="268"/>
      <c r="AQ60" s="268"/>
      <c r="AR60" s="269"/>
      <c r="AS60" s="269"/>
      <c r="AT60" s="270"/>
      <c r="AU60" s="270"/>
      <c r="AV60" s="271"/>
      <c r="AW60" s="271"/>
    </row>
    <row r="61" spans="2:49" ht="30" customHeight="1">
      <c r="B61" s="280" t="s">
        <v>14931</v>
      </c>
      <c r="C61" s="280"/>
      <c r="D61" s="276" t="s">
        <v>14933</v>
      </c>
      <c r="E61" s="276"/>
      <c r="F61" s="296" t="s">
        <v>14931</v>
      </c>
      <c r="G61" s="296"/>
      <c r="H61" s="279" t="s">
        <v>14958</v>
      </c>
      <c r="I61" s="279"/>
      <c r="J61" s="280"/>
      <c r="K61" s="280"/>
      <c r="L61" s="276"/>
      <c r="M61" s="276"/>
      <c r="N61" s="296"/>
      <c r="O61" s="296"/>
      <c r="P61" s="279"/>
      <c r="Q61" s="279"/>
      <c r="R61" s="280"/>
      <c r="S61" s="280"/>
      <c r="T61" s="276"/>
      <c r="U61" s="276"/>
      <c r="V61" s="296"/>
      <c r="W61" s="296"/>
      <c r="X61" s="279"/>
      <c r="Y61" s="279"/>
      <c r="Z61" s="280"/>
      <c r="AA61" s="280"/>
      <c r="AB61" s="276"/>
      <c r="AC61" s="276"/>
      <c r="AD61" s="296"/>
      <c r="AE61" s="296"/>
      <c r="AF61" s="279"/>
      <c r="AG61" s="279"/>
      <c r="AH61" s="280"/>
      <c r="AI61" s="280"/>
      <c r="AJ61" s="276"/>
      <c r="AK61" s="276"/>
      <c r="AL61" s="296"/>
      <c r="AM61" s="296"/>
      <c r="AN61" s="279"/>
      <c r="AO61" s="279"/>
      <c r="AP61" s="280"/>
      <c r="AQ61" s="280"/>
      <c r="AR61" s="276"/>
      <c r="AS61" s="276"/>
      <c r="AT61" s="296"/>
      <c r="AU61" s="296"/>
      <c r="AV61" s="279"/>
      <c r="AW61" s="279"/>
    </row>
    <row r="62" spans="2:49" ht="30" customHeight="1">
      <c r="B62" s="280"/>
      <c r="C62" s="280"/>
      <c r="D62" s="277" t="s">
        <v>14933</v>
      </c>
      <c r="E62" s="277"/>
      <c r="F62" s="296"/>
      <c r="G62" s="296"/>
      <c r="H62" s="278" t="s">
        <v>14958</v>
      </c>
      <c r="I62" s="278"/>
      <c r="J62" s="280"/>
      <c r="K62" s="280"/>
      <c r="L62" s="277"/>
      <c r="M62" s="277"/>
      <c r="N62" s="296"/>
      <c r="O62" s="296"/>
      <c r="P62" s="278"/>
      <c r="Q62" s="278"/>
      <c r="R62" s="280"/>
      <c r="S62" s="280"/>
      <c r="T62" s="277"/>
      <c r="U62" s="277"/>
      <c r="V62" s="296"/>
      <c r="W62" s="296"/>
      <c r="X62" s="278"/>
      <c r="Y62" s="278"/>
      <c r="Z62" s="280"/>
      <c r="AA62" s="280"/>
      <c r="AB62" s="277"/>
      <c r="AC62" s="277"/>
      <c r="AD62" s="296"/>
      <c r="AE62" s="296"/>
      <c r="AF62" s="278"/>
      <c r="AG62" s="278"/>
      <c r="AH62" s="280"/>
      <c r="AI62" s="280"/>
      <c r="AJ62" s="277"/>
      <c r="AK62" s="277"/>
      <c r="AL62" s="296"/>
      <c r="AM62" s="296"/>
      <c r="AN62" s="278"/>
      <c r="AO62" s="278"/>
      <c r="AP62" s="280"/>
      <c r="AQ62" s="280"/>
      <c r="AR62" s="277"/>
      <c r="AS62" s="277"/>
      <c r="AT62" s="296"/>
      <c r="AU62" s="296"/>
      <c r="AV62" s="278"/>
      <c r="AW62" s="278"/>
    </row>
    <row r="63" spans="2:49" ht="30" customHeight="1">
      <c r="B63" s="272" t="s">
        <v>15750</v>
      </c>
      <c r="C63" s="272"/>
      <c r="D63" s="273" t="s">
        <v>14933</v>
      </c>
      <c r="E63" s="273"/>
      <c r="F63" s="275" t="s">
        <v>15751</v>
      </c>
      <c r="G63" s="275"/>
      <c r="H63" s="274" t="s">
        <v>14958</v>
      </c>
      <c r="I63" s="274"/>
      <c r="J63" s="272"/>
      <c r="K63" s="272"/>
      <c r="L63" s="273"/>
      <c r="M63" s="273"/>
      <c r="N63" s="275"/>
      <c r="O63" s="275"/>
      <c r="P63" s="274"/>
      <c r="Q63" s="274"/>
      <c r="R63" s="272"/>
      <c r="S63" s="272"/>
      <c r="T63" s="273"/>
      <c r="U63" s="273"/>
      <c r="V63" s="275"/>
      <c r="W63" s="275"/>
      <c r="X63" s="274"/>
      <c r="Y63" s="274"/>
      <c r="Z63" s="272"/>
      <c r="AA63" s="272"/>
      <c r="AB63" s="273"/>
      <c r="AC63" s="273"/>
      <c r="AD63" s="275"/>
      <c r="AE63" s="275"/>
      <c r="AF63" s="274"/>
      <c r="AG63" s="274"/>
      <c r="AH63" s="272"/>
      <c r="AI63" s="272"/>
      <c r="AJ63" s="273"/>
      <c r="AK63" s="273"/>
      <c r="AL63" s="275"/>
      <c r="AM63" s="275"/>
      <c r="AN63" s="274"/>
      <c r="AO63" s="274"/>
      <c r="AP63" s="272"/>
      <c r="AQ63" s="272"/>
      <c r="AR63" s="273"/>
      <c r="AS63" s="273"/>
      <c r="AT63" s="275"/>
      <c r="AU63" s="275"/>
      <c r="AV63" s="274"/>
      <c r="AW63" s="274"/>
    </row>
    <row r="64" spans="2:49" ht="30" customHeight="1">
      <c r="B64" s="268" t="s">
        <v>14940</v>
      </c>
      <c r="C64" s="268"/>
      <c r="D64" s="269" t="s">
        <v>15504</v>
      </c>
      <c r="E64" s="269"/>
      <c r="F64" s="270" t="s">
        <v>15757</v>
      </c>
      <c r="G64" s="270"/>
      <c r="H64" s="271" t="s">
        <v>15507</v>
      </c>
      <c r="I64" s="271"/>
      <c r="J64" s="268"/>
      <c r="K64" s="268"/>
      <c r="L64" s="269"/>
      <c r="M64" s="269"/>
      <c r="N64" s="270"/>
      <c r="O64" s="270"/>
      <c r="P64" s="271"/>
      <c r="Q64" s="271"/>
      <c r="R64" s="268"/>
      <c r="S64" s="268"/>
      <c r="T64" s="269"/>
      <c r="U64" s="269"/>
      <c r="V64" s="270"/>
      <c r="W64" s="270"/>
      <c r="X64" s="271"/>
      <c r="Y64" s="271"/>
      <c r="Z64" s="268"/>
      <c r="AA64" s="268"/>
      <c r="AB64" s="269"/>
      <c r="AC64" s="269"/>
      <c r="AD64" s="270"/>
      <c r="AE64" s="270"/>
      <c r="AF64" s="271"/>
      <c r="AG64" s="271"/>
      <c r="AH64" s="268"/>
      <c r="AI64" s="268"/>
      <c r="AJ64" s="269"/>
      <c r="AK64" s="269"/>
      <c r="AL64" s="270"/>
      <c r="AM64" s="270"/>
      <c r="AN64" s="271"/>
      <c r="AO64" s="271"/>
      <c r="AP64" s="268"/>
      <c r="AQ64" s="268"/>
      <c r="AR64" s="269"/>
      <c r="AS64" s="269"/>
      <c r="AT64" s="270"/>
      <c r="AU64" s="270"/>
      <c r="AV64" s="271"/>
      <c r="AW64" s="271"/>
    </row>
    <row r="65" spans="2:49" ht="30" customHeight="1">
      <c r="B65" s="280" t="s">
        <v>3401</v>
      </c>
      <c r="C65" s="280"/>
      <c r="D65" s="276" t="s">
        <v>14699</v>
      </c>
      <c r="E65" s="276"/>
      <c r="F65" s="296" t="s">
        <v>3401</v>
      </c>
      <c r="G65" s="296"/>
      <c r="H65" s="279" t="s">
        <v>15763</v>
      </c>
      <c r="I65" s="279"/>
      <c r="J65" s="280"/>
      <c r="K65" s="280"/>
      <c r="L65" s="276"/>
      <c r="M65" s="276"/>
      <c r="N65" s="296"/>
      <c r="O65" s="296"/>
      <c r="P65" s="279"/>
      <c r="Q65" s="279"/>
      <c r="R65" s="280" t="s">
        <v>4510</v>
      </c>
      <c r="S65" s="280"/>
      <c r="T65" s="276" t="s">
        <v>15240</v>
      </c>
      <c r="U65" s="276"/>
      <c r="V65" s="296" t="s">
        <v>4510</v>
      </c>
      <c r="W65" s="296"/>
      <c r="X65" s="279" t="s">
        <v>15244</v>
      </c>
      <c r="Y65" s="279"/>
      <c r="Z65" s="280"/>
      <c r="AA65" s="280"/>
      <c r="AB65" s="276"/>
      <c r="AC65" s="276"/>
      <c r="AD65" s="296"/>
      <c r="AE65" s="296"/>
      <c r="AF65" s="279"/>
      <c r="AG65" s="279"/>
      <c r="AH65" s="280"/>
      <c r="AI65" s="280"/>
      <c r="AJ65" s="276"/>
      <c r="AK65" s="276"/>
      <c r="AL65" s="296"/>
      <c r="AM65" s="296"/>
      <c r="AN65" s="279"/>
      <c r="AO65" s="279"/>
      <c r="AP65" s="280"/>
      <c r="AQ65" s="280"/>
      <c r="AR65" s="276"/>
      <c r="AS65" s="276"/>
      <c r="AT65" s="296"/>
      <c r="AU65" s="296"/>
      <c r="AV65" s="279"/>
      <c r="AW65" s="279"/>
    </row>
    <row r="66" spans="2:49" ht="30" customHeight="1">
      <c r="B66" s="280"/>
      <c r="C66" s="280"/>
      <c r="D66" s="277" t="s">
        <v>14699</v>
      </c>
      <c r="E66" s="277"/>
      <c r="F66" s="296"/>
      <c r="G66" s="296"/>
      <c r="H66" s="278" t="s">
        <v>15763</v>
      </c>
      <c r="I66" s="278"/>
      <c r="J66" s="280"/>
      <c r="K66" s="280"/>
      <c r="L66" s="277"/>
      <c r="M66" s="277"/>
      <c r="N66" s="296"/>
      <c r="O66" s="296"/>
      <c r="P66" s="278"/>
      <c r="Q66" s="278"/>
      <c r="R66" s="280"/>
      <c r="S66" s="280"/>
      <c r="T66" s="277" t="s">
        <v>4512</v>
      </c>
      <c r="U66" s="277"/>
      <c r="V66" s="296"/>
      <c r="W66" s="296"/>
      <c r="X66" s="278" t="s">
        <v>4963</v>
      </c>
      <c r="Y66" s="278"/>
      <c r="Z66" s="280"/>
      <c r="AA66" s="280"/>
      <c r="AB66" s="277"/>
      <c r="AC66" s="277"/>
      <c r="AD66" s="296"/>
      <c r="AE66" s="296"/>
      <c r="AF66" s="278"/>
      <c r="AG66" s="278"/>
      <c r="AH66" s="280"/>
      <c r="AI66" s="280"/>
      <c r="AJ66" s="277"/>
      <c r="AK66" s="277"/>
      <c r="AL66" s="296"/>
      <c r="AM66" s="296"/>
      <c r="AN66" s="278"/>
      <c r="AO66" s="278"/>
      <c r="AP66" s="280"/>
      <c r="AQ66" s="280"/>
      <c r="AR66" s="277"/>
      <c r="AS66" s="277"/>
      <c r="AT66" s="296"/>
      <c r="AU66" s="296"/>
      <c r="AV66" s="278"/>
      <c r="AW66" s="278"/>
    </row>
    <row r="67" spans="2:49" ht="30" customHeight="1">
      <c r="B67" s="272" t="s">
        <v>15764</v>
      </c>
      <c r="C67" s="272"/>
      <c r="D67" s="273" t="s">
        <v>14699</v>
      </c>
      <c r="E67" s="273"/>
      <c r="F67" s="275" t="s">
        <v>15765</v>
      </c>
      <c r="G67" s="275"/>
      <c r="H67" s="274" t="s">
        <v>15763</v>
      </c>
      <c r="I67" s="274"/>
      <c r="J67" s="272"/>
      <c r="K67" s="272"/>
      <c r="L67" s="273"/>
      <c r="M67" s="273"/>
      <c r="N67" s="275"/>
      <c r="O67" s="275"/>
      <c r="P67" s="274"/>
      <c r="Q67" s="274"/>
      <c r="R67" s="272" t="s">
        <v>15766</v>
      </c>
      <c r="S67" s="272"/>
      <c r="T67" s="273" t="s">
        <v>9536</v>
      </c>
      <c r="U67" s="273"/>
      <c r="V67" s="275" t="s">
        <v>15767</v>
      </c>
      <c r="W67" s="275"/>
      <c r="X67" s="274" t="s">
        <v>4963</v>
      </c>
      <c r="Y67" s="274"/>
      <c r="Z67" s="272"/>
      <c r="AA67" s="272"/>
      <c r="AB67" s="273"/>
      <c r="AC67" s="273"/>
      <c r="AD67" s="275"/>
      <c r="AE67" s="275"/>
      <c r="AF67" s="274"/>
      <c r="AG67" s="274"/>
      <c r="AH67" s="272"/>
      <c r="AI67" s="272"/>
      <c r="AJ67" s="273"/>
      <c r="AK67" s="273"/>
      <c r="AL67" s="275"/>
      <c r="AM67" s="275"/>
      <c r="AN67" s="274"/>
      <c r="AO67" s="274"/>
      <c r="AP67" s="272"/>
      <c r="AQ67" s="272"/>
      <c r="AR67" s="273"/>
      <c r="AS67" s="273"/>
      <c r="AT67" s="275"/>
      <c r="AU67" s="275"/>
      <c r="AV67" s="274"/>
      <c r="AW67" s="274"/>
    </row>
    <row r="68" spans="2:49" ht="30" customHeight="1">
      <c r="B68" s="268" t="s">
        <v>10225</v>
      </c>
      <c r="C68" s="268"/>
      <c r="D68" s="269" t="s">
        <v>15437</v>
      </c>
      <c r="E68" s="269"/>
      <c r="F68" s="270" t="s">
        <v>15768</v>
      </c>
      <c r="G68" s="270"/>
      <c r="H68" s="271" t="s">
        <v>15769</v>
      </c>
      <c r="I68" s="271"/>
      <c r="J68" s="268"/>
      <c r="K68" s="268"/>
      <c r="L68" s="269"/>
      <c r="M68" s="269"/>
      <c r="N68" s="270"/>
      <c r="O68" s="270"/>
      <c r="P68" s="271"/>
      <c r="Q68" s="271"/>
      <c r="R68" s="268" t="s">
        <v>175</v>
      </c>
      <c r="S68" s="268"/>
      <c r="T68" s="269" t="s">
        <v>15241</v>
      </c>
      <c r="U68" s="269"/>
      <c r="V68" s="270" t="s">
        <v>5205</v>
      </c>
      <c r="W68" s="270"/>
      <c r="X68" s="271" t="s">
        <v>15245</v>
      </c>
      <c r="Y68" s="271"/>
      <c r="Z68" s="268"/>
      <c r="AA68" s="268"/>
      <c r="AB68" s="269"/>
      <c r="AC68" s="269"/>
      <c r="AD68" s="270"/>
      <c r="AE68" s="270"/>
      <c r="AF68" s="271"/>
      <c r="AG68" s="271"/>
      <c r="AH68" s="268"/>
      <c r="AI68" s="268"/>
      <c r="AJ68" s="269"/>
      <c r="AK68" s="269"/>
      <c r="AL68" s="270"/>
      <c r="AM68" s="270"/>
      <c r="AN68" s="271"/>
      <c r="AO68" s="271"/>
      <c r="AP68" s="268"/>
      <c r="AQ68" s="268"/>
      <c r="AR68" s="269"/>
      <c r="AS68" s="269"/>
      <c r="AT68" s="270"/>
      <c r="AU68" s="270"/>
      <c r="AV68" s="271"/>
      <c r="AW68" s="271"/>
    </row>
    <row r="69" spans="2:49" ht="30" customHeight="1">
      <c r="B69" s="280" t="s">
        <v>11293</v>
      </c>
      <c r="C69" s="280"/>
      <c r="D69" s="276" t="s">
        <v>11295</v>
      </c>
      <c r="E69" s="276"/>
      <c r="F69" s="296" t="s">
        <v>11293</v>
      </c>
      <c r="G69" s="296"/>
      <c r="H69" s="279" t="s">
        <v>11343</v>
      </c>
      <c r="I69" s="279"/>
      <c r="J69" s="280"/>
      <c r="K69" s="280"/>
      <c r="L69" s="276"/>
      <c r="M69" s="276"/>
      <c r="N69" s="296"/>
      <c r="O69" s="296"/>
      <c r="P69" s="279"/>
      <c r="Q69" s="279"/>
      <c r="R69" s="280" t="s">
        <v>10158</v>
      </c>
      <c r="S69" s="280"/>
      <c r="T69" s="276" t="s">
        <v>10160</v>
      </c>
      <c r="U69" s="276"/>
      <c r="V69" s="296" t="s">
        <v>10158</v>
      </c>
      <c r="W69" s="296"/>
      <c r="X69" s="279" t="s">
        <v>10381</v>
      </c>
      <c r="Y69" s="279"/>
      <c r="Z69" s="280"/>
      <c r="AA69" s="280"/>
      <c r="AB69" s="276"/>
      <c r="AC69" s="276"/>
      <c r="AD69" s="296"/>
      <c r="AE69" s="296"/>
      <c r="AF69" s="279"/>
      <c r="AG69" s="279"/>
      <c r="AH69" s="280" t="s">
        <v>3392</v>
      </c>
      <c r="AI69" s="280"/>
      <c r="AJ69" s="276" t="s">
        <v>15463</v>
      </c>
      <c r="AK69" s="276"/>
      <c r="AL69" s="296" t="s">
        <v>3392</v>
      </c>
      <c r="AM69" s="296"/>
      <c r="AN69" s="279" t="s">
        <v>15468</v>
      </c>
      <c r="AO69" s="279"/>
      <c r="AP69" s="280"/>
      <c r="AQ69" s="280"/>
      <c r="AR69" s="276"/>
      <c r="AS69" s="276"/>
      <c r="AT69" s="296"/>
      <c r="AU69" s="296"/>
      <c r="AV69" s="279"/>
      <c r="AW69" s="279"/>
    </row>
    <row r="70" spans="2:49" ht="30" customHeight="1">
      <c r="B70" s="280"/>
      <c r="C70" s="280"/>
      <c r="D70" s="277" t="s">
        <v>11295</v>
      </c>
      <c r="E70" s="277"/>
      <c r="F70" s="296"/>
      <c r="G70" s="296"/>
      <c r="H70" s="278" t="s">
        <v>11343</v>
      </c>
      <c r="I70" s="278"/>
      <c r="J70" s="280"/>
      <c r="K70" s="280"/>
      <c r="L70" s="277"/>
      <c r="M70" s="277"/>
      <c r="N70" s="296"/>
      <c r="O70" s="296"/>
      <c r="P70" s="278"/>
      <c r="Q70" s="278"/>
      <c r="R70" s="280"/>
      <c r="S70" s="280"/>
      <c r="T70" s="277" t="s">
        <v>10160</v>
      </c>
      <c r="U70" s="277"/>
      <c r="V70" s="296"/>
      <c r="W70" s="296"/>
      <c r="X70" s="278" t="s">
        <v>10381</v>
      </c>
      <c r="Y70" s="278"/>
      <c r="Z70" s="280"/>
      <c r="AA70" s="280"/>
      <c r="AB70" s="277"/>
      <c r="AC70" s="277"/>
      <c r="AD70" s="296"/>
      <c r="AE70" s="296"/>
      <c r="AF70" s="278"/>
      <c r="AG70" s="278"/>
      <c r="AH70" s="280"/>
      <c r="AI70" s="280"/>
      <c r="AJ70" s="277" t="s">
        <v>15461</v>
      </c>
      <c r="AK70" s="277"/>
      <c r="AL70" s="296"/>
      <c r="AM70" s="296"/>
      <c r="AN70" s="278" t="s">
        <v>15466</v>
      </c>
      <c r="AO70" s="278"/>
      <c r="AP70" s="280"/>
      <c r="AQ70" s="280"/>
      <c r="AR70" s="277"/>
      <c r="AS70" s="277"/>
      <c r="AT70" s="296"/>
      <c r="AU70" s="296"/>
      <c r="AV70" s="278"/>
      <c r="AW70" s="278"/>
    </row>
    <row r="71" spans="2:49" ht="30" customHeight="1">
      <c r="B71" s="272" t="s">
        <v>15770</v>
      </c>
      <c r="C71" s="272"/>
      <c r="D71" s="273" t="s">
        <v>11295</v>
      </c>
      <c r="E71" s="273"/>
      <c r="F71" s="275" t="s">
        <v>15771</v>
      </c>
      <c r="G71" s="275"/>
      <c r="H71" s="274" t="s">
        <v>11343</v>
      </c>
      <c r="I71" s="274"/>
      <c r="J71" s="272"/>
      <c r="K71" s="272"/>
      <c r="L71" s="273"/>
      <c r="M71" s="273"/>
      <c r="N71" s="275"/>
      <c r="O71" s="275"/>
      <c r="P71" s="274"/>
      <c r="Q71" s="274"/>
      <c r="R71" s="272" t="s">
        <v>15772</v>
      </c>
      <c r="S71" s="272"/>
      <c r="T71" s="273" t="s">
        <v>10160</v>
      </c>
      <c r="U71" s="273"/>
      <c r="V71" s="275" t="s">
        <v>15773</v>
      </c>
      <c r="W71" s="275"/>
      <c r="X71" s="274" t="s">
        <v>10381</v>
      </c>
      <c r="Y71" s="274"/>
      <c r="Z71" s="272"/>
      <c r="AA71" s="272"/>
      <c r="AB71" s="273"/>
      <c r="AC71" s="273"/>
      <c r="AD71" s="275"/>
      <c r="AE71" s="275"/>
      <c r="AF71" s="274"/>
      <c r="AG71" s="274"/>
      <c r="AH71" s="272" t="s">
        <v>15754</v>
      </c>
      <c r="AI71" s="272"/>
      <c r="AJ71" s="273" t="s">
        <v>15461</v>
      </c>
      <c r="AK71" s="273"/>
      <c r="AL71" s="275" t="s">
        <v>15755</v>
      </c>
      <c r="AM71" s="275"/>
      <c r="AN71" s="274" t="s">
        <v>15756</v>
      </c>
      <c r="AO71" s="274"/>
      <c r="AP71" s="272"/>
      <c r="AQ71" s="272"/>
      <c r="AR71" s="273"/>
      <c r="AS71" s="273"/>
      <c r="AT71" s="275"/>
      <c r="AU71" s="275"/>
      <c r="AV71" s="274"/>
      <c r="AW71" s="274"/>
    </row>
    <row r="72" spans="2:49" ht="30" customHeight="1">
      <c r="B72" s="268" t="s">
        <v>4210</v>
      </c>
      <c r="C72" s="268"/>
      <c r="D72" s="269" t="s">
        <v>15311</v>
      </c>
      <c r="E72" s="269"/>
      <c r="F72" s="270" t="s">
        <v>11376</v>
      </c>
      <c r="G72" s="270"/>
      <c r="H72" s="271" t="s">
        <v>15774</v>
      </c>
      <c r="I72" s="271"/>
      <c r="J72" s="268"/>
      <c r="K72" s="268"/>
      <c r="L72" s="269"/>
      <c r="M72" s="269"/>
      <c r="N72" s="270"/>
      <c r="O72" s="270"/>
      <c r="P72" s="271"/>
      <c r="Q72" s="271"/>
      <c r="R72" s="268" t="s">
        <v>10192</v>
      </c>
      <c r="S72" s="268"/>
      <c r="T72" s="269" t="s">
        <v>15292</v>
      </c>
      <c r="U72" s="269"/>
      <c r="V72" s="270" t="s">
        <v>4987</v>
      </c>
      <c r="W72" s="270"/>
      <c r="X72" s="271" t="s">
        <v>15295</v>
      </c>
      <c r="Y72" s="271"/>
      <c r="Z72" s="268"/>
      <c r="AA72" s="268"/>
      <c r="AB72" s="269"/>
      <c r="AC72" s="269"/>
      <c r="AD72" s="270"/>
      <c r="AE72" s="270"/>
      <c r="AF72" s="271"/>
      <c r="AG72" s="271"/>
      <c r="AH72" s="268" t="s">
        <v>3541</v>
      </c>
      <c r="AI72" s="268"/>
      <c r="AJ72" s="269" t="s">
        <v>15464</v>
      </c>
      <c r="AK72" s="269"/>
      <c r="AL72" s="270" t="s">
        <v>15758</v>
      </c>
      <c r="AM72" s="270"/>
      <c r="AN72" s="271" t="s">
        <v>15469</v>
      </c>
      <c r="AO72" s="271"/>
      <c r="AP72" s="268"/>
      <c r="AQ72" s="268"/>
      <c r="AR72" s="269"/>
      <c r="AS72" s="269"/>
      <c r="AT72" s="270"/>
      <c r="AU72" s="270"/>
      <c r="AV72" s="271"/>
      <c r="AW72" s="271"/>
    </row>
    <row r="73" spans="2:49" ht="30" customHeight="1">
      <c r="B73" s="280" t="s">
        <v>55</v>
      </c>
      <c r="C73" s="280"/>
      <c r="D73" s="276" t="s">
        <v>3381</v>
      </c>
      <c r="E73" s="276"/>
      <c r="F73" s="296" t="s">
        <v>55</v>
      </c>
      <c r="G73" s="296"/>
      <c r="H73" s="279" t="s">
        <v>58</v>
      </c>
      <c r="I73" s="279"/>
      <c r="J73" s="280"/>
      <c r="K73" s="280"/>
      <c r="L73" s="276"/>
      <c r="M73" s="276"/>
      <c r="N73" s="296"/>
      <c r="O73" s="296"/>
      <c r="P73" s="279"/>
      <c r="Q73" s="279"/>
      <c r="R73" s="280" t="s">
        <v>8091</v>
      </c>
      <c r="S73" s="280"/>
      <c r="T73" s="276" t="s">
        <v>8093</v>
      </c>
      <c r="U73" s="276"/>
      <c r="V73" s="296" t="s">
        <v>8091</v>
      </c>
      <c r="W73" s="296"/>
      <c r="X73" s="279" t="s">
        <v>8277</v>
      </c>
      <c r="Y73" s="279"/>
      <c r="Z73" s="280"/>
      <c r="AA73" s="280"/>
      <c r="AB73" s="276"/>
      <c r="AC73" s="276"/>
      <c r="AD73" s="296"/>
      <c r="AE73" s="296"/>
      <c r="AF73" s="279"/>
      <c r="AG73" s="279"/>
      <c r="AH73" s="280"/>
      <c r="AI73" s="280"/>
      <c r="AJ73" s="276"/>
      <c r="AK73" s="276"/>
      <c r="AL73" s="296"/>
      <c r="AM73" s="296"/>
      <c r="AN73" s="279"/>
      <c r="AO73" s="279"/>
      <c r="AP73" s="280"/>
      <c r="AQ73" s="280"/>
      <c r="AR73" s="276"/>
      <c r="AS73" s="276"/>
      <c r="AT73" s="296"/>
      <c r="AU73" s="296"/>
      <c r="AV73" s="279"/>
      <c r="AW73" s="279"/>
    </row>
    <row r="74" spans="2:49" ht="30" customHeight="1">
      <c r="B74" s="280"/>
      <c r="C74" s="280"/>
      <c r="D74" s="277" t="s">
        <v>3381</v>
      </c>
      <c r="E74" s="277"/>
      <c r="F74" s="296"/>
      <c r="G74" s="296"/>
      <c r="H74" s="278" t="s">
        <v>58</v>
      </c>
      <c r="I74" s="278"/>
      <c r="J74" s="280"/>
      <c r="K74" s="280"/>
      <c r="L74" s="277"/>
      <c r="M74" s="277"/>
      <c r="N74" s="296"/>
      <c r="O74" s="296"/>
      <c r="P74" s="278"/>
      <c r="Q74" s="278"/>
      <c r="R74" s="280"/>
      <c r="S74" s="280"/>
      <c r="T74" s="277" t="s">
        <v>8093</v>
      </c>
      <c r="U74" s="277"/>
      <c r="V74" s="296"/>
      <c r="W74" s="296"/>
      <c r="X74" s="278" t="s">
        <v>8277</v>
      </c>
      <c r="Y74" s="278"/>
      <c r="Z74" s="280"/>
      <c r="AA74" s="280"/>
      <c r="AB74" s="277"/>
      <c r="AC74" s="277"/>
      <c r="AD74" s="296"/>
      <c r="AE74" s="296"/>
      <c r="AF74" s="278"/>
      <c r="AG74" s="278"/>
      <c r="AH74" s="280"/>
      <c r="AI74" s="280"/>
      <c r="AJ74" s="277"/>
      <c r="AK74" s="277"/>
      <c r="AL74" s="296"/>
      <c r="AM74" s="296"/>
      <c r="AN74" s="278"/>
      <c r="AO74" s="278"/>
      <c r="AP74" s="280"/>
      <c r="AQ74" s="280"/>
      <c r="AR74" s="277"/>
      <c r="AS74" s="277"/>
      <c r="AT74" s="296"/>
      <c r="AU74" s="296"/>
      <c r="AV74" s="278"/>
      <c r="AW74" s="278"/>
    </row>
    <row r="75" spans="2:49" ht="30" customHeight="1">
      <c r="B75" s="272" t="s">
        <v>15775</v>
      </c>
      <c r="C75" s="272"/>
      <c r="D75" s="273" t="s">
        <v>3381</v>
      </c>
      <c r="E75" s="273"/>
      <c r="F75" s="275" t="s">
        <v>15776</v>
      </c>
      <c r="G75" s="275"/>
      <c r="H75" s="274" t="s">
        <v>58</v>
      </c>
      <c r="I75" s="274"/>
      <c r="J75" s="272"/>
      <c r="K75" s="272"/>
      <c r="L75" s="273"/>
      <c r="M75" s="273"/>
      <c r="N75" s="275"/>
      <c r="O75" s="275"/>
      <c r="P75" s="274"/>
      <c r="Q75" s="274"/>
      <c r="R75" s="272" t="s">
        <v>15777</v>
      </c>
      <c r="S75" s="272"/>
      <c r="T75" s="273" t="s">
        <v>8093</v>
      </c>
      <c r="U75" s="273"/>
      <c r="V75" s="275" t="s">
        <v>15778</v>
      </c>
      <c r="W75" s="275"/>
      <c r="X75" s="274" t="s">
        <v>8277</v>
      </c>
      <c r="Y75" s="274"/>
      <c r="Z75" s="272"/>
      <c r="AA75" s="272"/>
      <c r="AB75" s="273"/>
      <c r="AC75" s="273"/>
      <c r="AD75" s="275"/>
      <c r="AE75" s="275"/>
      <c r="AF75" s="274"/>
      <c r="AG75" s="274"/>
      <c r="AH75" s="272"/>
      <c r="AI75" s="272"/>
      <c r="AJ75" s="273"/>
      <c r="AK75" s="273"/>
      <c r="AL75" s="275"/>
      <c r="AM75" s="275"/>
      <c r="AN75" s="274"/>
      <c r="AO75" s="274"/>
      <c r="AP75" s="272"/>
      <c r="AQ75" s="272"/>
      <c r="AR75" s="273"/>
      <c r="AS75" s="273"/>
      <c r="AT75" s="275"/>
      <c r="AU75" s="275"/>
      <c r="AV75" s="274"/>
      <c r="AW75" s="274"/>
    </row>
    <row r="76" spans="2:49" ht="30" customHeight="1">
      <c r="B76" s="268" t="s">
        <v>3512</v>
      </c>
      <c r="C76" s="268"/>
      <c r="D76" s="269" t="s">
        <v>15226</v>
      </c>
      <c r="E76" s="269"/>
      <c r="F76" s="270" t="s">
        <v>3961</v>
      </c>
      <c r="G76" s="270"/>
      <c r="H76" s="271" t="s">
        <v>15229</v>
      </c>
      <c r="I76" s="271"/>
      <c r="J76" s="268"/>
      <c r="K76" s="268"/>
      <c r="L76" s="269"/>
      <c r="M76" s="269"/>
      <c r="N76" s="270"/>
      <c r="O76" s="270"/>
      <c r="P76" s="271"/>
      <c r="Q76" s="271"/>
      <c r="R76" s="268" t="s">
        <v>10219</v>
      </c>
      <c r="S76" s="268"/>
      <c r="T76" s="269" t="s">
        <v>15271</v>
      </c>
      <c r="U76" s="269"/>
      <c r="V76" s="270" t="s">
        <v>10417</v>
      </c>
      <c r="W76" s="270"/>
      <c r="X76" s="271" t="s">
        <v>15274</v>
      </c>
      <c r="Y76" s="271"/>
      <c r="Z76" s="268"/>
      <c r="AA76" s="268"/>
      <c r="AB76" s="269"/>
      <c r="AC76" s="269"/>
      <c r="AD76" s="270"/>
      <c r="AE76" s="270"/>
      <c r="AF76" s="271"/>
      <c r="AG76" s="271"/>
      <c r="AH76" s="268"/>
      <c r="AI76" s="268"/>
      <c r="AJ76" s="269"/>
      <c r="AK76" s="269"/>
      <c r="AL76" s="270"/>
      <c r="AM76" s="270"/>
      <c r="AN76" s="271"/>
      <c r="AO76" s="271"/>
      <c r="AP76" s="268"/>
      <c r="AQ76" s="268"/>
      <c r="AR76" s="269"/>
      <c r="AS76" s="269"/>
      <c r="AT76" s="270"/>
      <c r="AU76" s="270"/>
      <c r="AV76" s="271"/>
      <c r="AW76" s="271"/>
    </row>
  </sheetData>
  <mergeCells count="1533">
    <mergeCell ref="AT4:AW4"/>
    <mergeCell ref="B4:E4"/>
    <mergeCell ref="F4:I4"/>
    <mergeCell ref="J4:M4"/>
    <mergeCell ref="N4:Q4"/>
    <mergeCell ref="R4:U4"/>
    <mergeCell ref="V4:Y4"/>
    <mergeCell ref="B2:Q2"/>
    <mergeCell ref="R2:AG2"/>
    <mergeCell ref="AH2:AW2"/>
    <mergeCell ref="B3:I3"/>
    <mergeCell ref="J3:Q3"/>
    <mergeCell ref="R3:Y3"/>
    <mergeCell ref="Z3:AG3"/>
    <mergeCell ref="AH3:AO3"/>
    <mergeCell ref="AP3:AW3"/>
    <mergeCell ref="P6:Q6"/>
    <mergeCell ref="T6:U6"/>
    <mergeCell ref="X6:Y6"/>
    <mergeCell ref="B5:C6"/>
    <mergeCell ref="D5:E5"/>
    <mergeCell ref="F5:G6"/>
    <mergeCell ref="H5:I5"/>
    <mergeCell ref="J5:K6"/>
    <mergeCell ref="L5:M5"/>
    <mergeCell ref="D6:E6"/>
    <mergeCell ref="H6:I6"/>
    <mergeCell ref="L6:M6"/>
    <mergeCell ref="Z4:AC4"/>
    <mergeCell ref="AD4:AG4"/>
    <mergeCell ref="AH4:AK4"/>
    <mergeCell ref="AL4:AO4"/>
    <mergeCell ref="AP4:AS4"/>
    <mergeCell ref="B7:C7"/>
    <mergeCell ref="D7:E7"/>
    <mergeCell ref="F7:G7"/>
    <mergeCell ref="H7:I7"/>
    <mergeCell ref="J7:K7"/>
    <mergeCell ref="L7:M7"/>
    <mergeCell ref="AL8:AM8"/>
    <mergeCell ref="AN8:AO8"/>
    <mergeCell ref="AL5:AM6"/>
    <mergeCell ref="AN5:AO5"/>
    <mergeCell ref="AP5:AQ6"/>
    <mergeCell ref="AR5:AS5"/>
    <mergeCell ref="AT5:AU6"/>
    <mergeCell ref="AV5:AW5"/>
    <mergeCell ref="AN6:AO6"/>
    <mergeCell ref="AR6:AS6"/>
    <mergeCell ref="AV6:AW6"/>
    <mergeCell ref="Z5:AA6"/>
    <mergeCell ref="AB5:AC5"/>
    <mergeCell ref="AD5:AE6"/>
    <mergeCell ref="AF5:AG5"/>
    <mergeCell ref="AH5:AI6"/>
    <mergeCell ref="AJ5:AK5"/>
    <mergeCell ref="AB6:AC6"/>
    <mergeCell ref="AF6:AG6"/>
    <mergeCell ref="AJ6:AK6"/>
    <mergeCell ref="N5:O6"/>
    <mergeCell ref="P5:Q5"/>
    <mergeCell ref="R5:S6"/>
    <mergeCell ref="T5:U5"/>
    <mergeCell ref="V5:W6"/>
    <mergeCell ref="X5:Y5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N8:O8"/>
    <mergeCell ref="P8:Q8"/>
    <mergeCell ref="R8:S8"/>
    <mergeCell ref="T8:U8"/>
    <mergeCell ref="V8:W8"/>
    <mergeCell ref="X8:Y8"/>
    <mergeCell ref="N9:O10"/>
    <mergeCell ref="P9:Q9"/>
    <mergeCell ref="R9:S10"/>
    <mergeCell ref="T9:U9"/>
    <mergeCell ref="V9:W10"/>
    <mergeCell ref="X9:Y9"/>
    <mergeCell ref="P10:Q10"/>
    <mergeCell ref="T10:U10"/>
    <mergeCell ref="X10:Y10"/>
    <mergeCell ref="B8:C8"/>
    <mergeCell ref="D8:E8"/>
    <mergeCell ref="F8:G8"/>
    <mergeCell ref="H8:I8"/>
    <mergeCell ref="J8:K8"/>
    <mergeCell ref="L8:M8"/>
    <mergeCell ref="AP9:AQ10"/>
    <mergeCell ref="AR9:AS9"/>
    <mergeCell ref="AT9:AU10"/>
    <mergeCell ref="AV9:AW9"/>
    <mergeCell ref="AN10:AO10"/>
    <mergeCell ref="AR10:AS10"/>
    <mergeCell ref="AV10:AW10"/>
    <mergeCell ref="Z9:AA10"/>
    <mergeCell ref="AB9:AC9"/>
    <mergeCell ref="AD9:AE10"/>
    <mergeCell ref="AF9:AG9"/>
    <mergeCell ref="AH9:AI10"/>
    <mergeCell ref="AJ9:AK9"/>
    <mergeCell ref="AB10:AC10"/>
    <mergeCell ref="AF10:AG10"/>
    <mergeCell ref="AJ10:AK10"/>
    <mergeCell ref="AP8:AQ8"/>
    <mergeCell ref="AR8:AS8"/>
    <mergeCell ref="AT8:AU8"/>
    <mergeCell ref="AV8:AW8"/>
    <mergeCell ref="Z8:AA8"/>
    <mergeCell ref="AB8:AC8"/>
    <mergeCell ref="AD8:AE8"/>
    <mergeCell ref="AF8:AG8"/>
    <mergeCell ref="AH8:AI8"/>
    <mergeCell ref="AJ8:AK8"/>
    <mergeCell ref="F11:G11"/>
    <mergeCell ref="H11:I11"/>
    <mergeCell ref="J11:K11"/>
    <mergeCell ref="L11:M11"/>
    <mergeCell ref="AL12:AM12"/>
    <mergeCell ref="AN12:AO12"/>
    <mergeCell ref="B9:C10"/>
    <mergeCell ref="D9:E9"/>
    <mergeCell ref="F9:G10"/>
    <mergeCell ref="H9:I9"/>
    <mergeCell ref="J9:K10"/>
    <mergeCell ref="L9:M9"/>
    <mergeCell ref="D10:E10"/>
    <mergeCell ref="H10:I10"/>
    <mergeCell ref="L10:M10"/>
    <mergeCell ref="AL9:AM10"/>
    <mergeCell ref="AN9:AO9"/>
    <mergeCell ref="AL11:AM11"/>
    <mergeCell ref="AN11:AO11"/>
    <mergeCell ref="B12:C12"/>
    <mergeCell ref="D12:E12"/>
    <mergeCell ref="F12:G12"/>
    <mergeCell ref="H12:I12"/>
    <mergeCell ref="J12:K12"/>
    <mergeCell ref="L12:M12"/>
    <mergeCell ref="B11:C11"/>
    <mergeCell ref="D11:E11"/>
    <mergeCell ref="AP11:AQ11"/>
    <mergeCell ref="AR11:AS11"/>
    <mergeCell ref="AT11:AU11"/>
    <mergeCell ref="AV11:AW11"/>
    <mergeCell ref="Z11:AA11"/>
    <mergeCell ref="AB11:AC11"/>
    <mergeCell ref="AD11:AE11"/>
    <mergeCell ref="AF11:AG11"/>
    <mergeCell ref="AH11:AI11"/>
    <mergeCell ref="AJ11:AK11"/>
    <mergeCell ref="N11:O11"/>
    <mergeCell ref="P11:Q11"/>
    <mergeCell ref="R11:S11"/>
    <mergeCell ref="T11:U11"/>
    <mergeCell ref="V11:W11"/>
    <mergeCell ref="X11:Y11"/>
    <mergeCell ref="N12:O12"/>
    <mergeCell ref="P12:Q12"/>
    <mergeCell ref="R12:S12"/>
    <mergeCell ref="T12:U12"/>
    <mergeCell ref="V12:W12"/>
    <mergeCell ref="X12:Y12"/>
    <mergeCell ref="B15:C15"/>
    <mergeCell ref="D15:E15"/>
    <mergeCell ref="AF13:AG13"/>
    <mergeCell ref="AH13:AI14"/>
    <mergeCell ref="AJ13:AK13"/>
    <mergeCell ref="AB14:AC14"/>
    <mergeCell ref="AF14:AG14"/>
    <mergeCell ref="AJ14:AK14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F15:G15"/>
    <mergeCell ref="H15:I15"/>
    <mergeCell ref="J15:K15"/>
    <mergeCell ref="L15:M15"/>
    <mergeCell ref="AP13:AQ14"/>
    <mergeCell ref="AR13:AS13"/>
    <mergeCell ref="AT13:AU14"/>
    <mergeCell ref="AV13:AW13"/>
    <mergeCell ref="AN14:AO14"/>
    <mergeCell ref="AR14:AS14"/>
    <mergeCell ref="AV14:AW14"/>
    <mergeCell ref="Z13:AA14"/>
    <mergeCell ref="AB13:AC13"/>
    <mergeCell ref="AD13:AE14"/>
    <mergeCell ref="AV17:AW17"/>
    <mergeCell ref="AN18:AO18"/>
    <mergeCell ref="AR18:AS18"/>
    <mergeCell ref="AV18:AW18"/>
    <mergeCell ref="Z17:AA18"/>
    <mergeCell ref="AB17:AC17"/>
    <mergeCell ref="AD17:AE18"/>
    <mergeCell ref="AL16:AM16"/>
    <mergeCell ref="AN16:AO16"/>
    <mergeCell ref="B13:C14"/>
    <mergeCell ref="D13:E13"/>
    <mergeCell ref="F13:G14"/>
    <mergeCell ref="H13:I13"/>
    <mergeCell ref="J13:K14"/>
    <mergeCell ref="L13:M13"/>
    <mergeCell ref="D14:E14"/>
    <mergeCell ref="H14:I14"/>
    <mergeCell ref="L14:M14"/>
    <mergeCell ref="AL13:AM14"/>
    <mergeCell ref="AN13:AO13"/>
    <mergeCell ref="AL15:AM15"/>
    <mergeCell ref="AN15:AO15"/>
    <mergeCell ref="N13:O14"/>
    <mergeCell ref="P13:Q13"/>
    <mergeCell ref="R13:S14"/>
    <mergeCell ref="T13:U13"/>
    <mergeCell ref="V13:W14"/>
    <mergeCell ref="X13:Y13"/>
    <mergeCell ref="P14:Q14"/>
    <mergeCell ref="T14:U14"/>
    <mergeCell ref="X14:Y14"/>
    <mergeCell ref="B16:C16"/>
    <mergeCell ref="AV16:AW16"/>
    <mergeCell ref="Z16:AA16"/>
    <mergeCell ref="AB16:AC16"/>
    <mergeCell ref="AD16:AE16"/>
    <mergeCell ref="AF16:AG16"/>
    <mergeCell ref="AH16:AI16"/>
    <mergeCell ref="AJ16:AK16"/>
    <mergeCell ref="F19:G19"/>
    <mergeCell ref="H19:I19"/>
    <mergeCell ref="J19:K19"/>
    <mergeCell ref="L19:M19"/>
    <mergeCell ref="AP17:AQ18"/>
    <mergeCell ref="AR17:AS17"/>
    <mergeCell ref="AP15:AQ15"/>
    <mergeCell ref="AR15:AS15"/>
    <mergeCell ref="AT15:AU15"/>
    <mergeCell ref="AV15:AW15"/>
    <mergeCell ref="Z15:AA15"/>
    <mergeCell ref="AB15:AC15"/>
    <mergeCell ref="AD15:AE15"/>
    <mergeCell ref="AF15:AG15"/>
    <mergeCell ref="AH15:AI15"/>
    <mergeCell ref="AJ15:AK15"/>
    <mergeCell ref="N15:O15"/>
    <mergeCell ref="P15:Q15"/>
    <mergeCell ref="R15:S15"/>
    <mergeCell ref="T15:U15"/>
    <mergeCell ref="V15:W15"/>
    <mergeCell ref="X15:Y15"/>
    <mergeCell ref="N16:O16"/>
    <mergeCell ref="P16:Q16"/>
    <mergeCell ref="R16:S16"/>
    <mergeCell ref="B20:C20"/>
    <mergeCell ref="D20:E20"/>
    <mergeCell ref="F20:G20"/>
    <mergeCell ref="H20:I20"/>
    <mergeCell ref="J20:K20"/>
    <mergeCell ref="L20:M20"/>
    <mergeCell ref="B19:C19"/>
    <mergeCell ref="D19:E19"/>
    <mergeCell ref="AF17:AG17"/>
    <mergeCell ref="AH17:AI18"/>
    <mergeCell ref="AJ17:AK17"/>
    <mergeCell ref="AB18:AC18"/>
    <mergeCell ref="AF18:AG18"/>
    <mergeCell ref="AJ18:AK18"/>
    <mergeCell ref="AP16:AQ16"/>
    <mergeCell ref="AR16:AS16"/>
    <mergeCell ref="AT16:AU16"/>
    <mergeCell ref="T16:U16"/>
    <mergeCell ref="V16:W16"/>
    <mergeCell ref="X16:Y16"/>
    <mergeCell ref="AT17:AU18"/>
    <mergeCell ref="D16:E16"/>
    <mergeCell ref="F16:G16"/>
    <mergeCell ref="H16:I16"/>
    <mergeCell ref="J16:K16"/>
    <mergeCell ref="L16:M16"/>
    <mergeCell ref="B17:C18"/>
    <mergeCell ref="D17:E17"/>
    <mergeCell ref="F17:G18"/>
    <mergeCell ref="H17:I17"/>
    <mergeCell ref="J17:K18"/>
    <mergeCell ref="L17:M17"/>
    <mergeCell ref="D18:E18"/>
    <mergeCell ref="H18:I18"/>
    <mergeCell ref="L18:M18"/>
    <mergeCell ref="AL17:AM18"/>
    <mergeCell ref="AN17:AO17"/>
    <mergeCell ref="AL19:AM19"/>
    <mergeCell ref="AN19:AO19"/>
    <mergeCell ref="N17:O18"/>
    <mergeCell ref="P17:Q17"/>
    <mergeCell ref="R17:S18"/>
    <mergeCell ref="T17:U17"/>
    <mergeCell ref="V17:W18"/>
    <mergeCell ref="X17:Y17"/>
    <mergeCell ref="P18:Q18"/>
    <mergeCell ref="T18:U18"/>
    <mergeCell ref="X18:Y18"/>
    <mergeCell ref="AP19:AQ19"/>
    <mergeCell ref="AR19:AS19"/>
    <mergeCell ref="AT19:AU19"/>
    <mergeCell ref="AV19:AW19"/>
    <mergeCell ref="Z19:AA19"/>
    <mergeCell ref="AB19:AC19"/>
    <mergeCell ref="AD19:AE19"/>
    <mergeCell ref="AF19:AG19"/>
    <mergeCell ref="AH19:AI19"/>
    <mergeCell ref="AJ19:AK19"/>
    <mergeCell ref="N19:O19"/>
    <mergeCell ref="P19:Q19"/>
    <mergeCell ref="R19:S19"/>
    <mergeCell ref="T19:U19"/>
    <mergeCell ref="V19:W19"/>
    <mergeCell ref="X19:Y19"/>
    <mergeCell ref="N20:O20"/>
    <mergeCell ref="P20:Q20"/>
    <mergeCell ref="R20:S20"/>
    <mergeCell ref="T20:U20"/>
    <mergeCell ref="V20:W20"/>
    <mergeCell ref="X20:Y20"/>
    <mergeCell ref="AL20:AM20"/>
    <mergeCell ref="AN20:AO20"/>
    <mergeCell ref="B23:C23"/>
    <mergeCell ref="D23:E23"/>
    <mergeCell ref="AF21:AG21"/>
    <mergeCell ref="AH21:AI22"/>
    <mergeCell ref="AJ21:AK21"/>
    <mergeCell ref="AB22:AC22"/>
    <mergeCell ref="AF22:AG22"/>
    <mergeCell ref="AJ22:AK22"/>
    <mergeCell ref="AP20:AQ20"/>
    <mergeCell ref="AR20:AS20"/>
    <mergeCell ref="AT20:AU20"/>
    <mergeCell ref="AV20:AW20"/>
    <mergeCell ref="Z20:AA20"/>
    <mergeCell ref="AB20:AC20"/>
    <mergeCell ref="AD20:AE20"/>
    <mergeCell ref="AF20:AG20"/>
    <mergeCell ref="AH20:AI20"/>
    <mergeCell ref="AJ20:AK20"/>
    <mergeCell ref="F23:G23"/>
    <mergeCell ref="H23:I23"/>
    <mergeCell ref="J23:K23"/>
    <mergeCell ref="L23:M23"/>
    <mergeCell ref="AP21:AQ22"/>
    <mergeCell ref="AR21:AS21"/>
    <mergeCell ref="AT21:AU22"/>
    <mergeCell ref="AV21:AW21"/>
    <mergeCell ref="AN22:AO22"/>
    <mergeCell ref="AR22:AS22"/>
    <mergeCell ref="AV22:AW22"/>
    <mergeCell ref="Z21:AA22"/>
    <mergeCell ref="AB21:AC21"/>
    <mergeCell ref="AD21:AE22"/>
    <mergeCell ref="AV25:AW25"/>
    <mergeCell ref="AN26:AO26"/>
    <mergeCell ref="AR26:AS26"/>
    <mergeCell ref="AV26:AW26"/>
    <mergeCell ref="Z25:AA26"/>
    <mergeCell ref="AB25:AC25"/>
    <mergeCell ref="AD25:AE26"/>
    <mergeCell ref="AL24:AM24"/>
    <mergeCell ref="AN24:AO24"/>
    <mergeCell ref="B21:C22"/>
    <mergeCell ref="D21:E21"/>
    <mergeCell ref="F21:G22"/>
    <mergeCell ref="H21:I21"/>
    <mergeCell ref="J21:K22"/>
    <mergeCell ref="L21:M21"/>
    <mergeCell ref="D22:E22"/>
    <mergeCell ref="H22:I22"/>
    <mergeCell ref="L22:M22"/>
    <mergeCell ref="AL21:AM22"/>
    <mergeCell ref="AN21:AO21"/>
    <mergeCell ref="AL23:AM23"/>
    <mergeCell ref="AN23:AO23"/>
    <mergeCell ref="N21:O22"/>
    <mergeCell ref="P21:Q21"/>
    <mergeCell ref="R21:S22"/>
    <mergeCell ref="T21:U21"/>
    <mergeCell ref="V21:W22"/>
    <mergeCell ref="X21:Y21"/>
    <mergeCell ref="P22:Q22"/>
    <mergeCell ref="T22:U22"/>
    <mergeCell ref="X22:Y22"/>
    <mergeCell ref="B24:C24"/>
    <mergeCell ref="AV24:AW24"/>
    <mergeCell ref="Z24:AA24"/>
    <mergeCell ref="AB24:AC24"/>
    <mergeCell ref="AD24:AE24"/>
    <mergeCell ref="AF24:AG24"/>
    <mergeCell ref="AH24:AI24"/>
    <mergeCell ref="AJ24:AK24"/>
    <mergeCell ref="F27:G27"/>
    <mergeCell ref="H27:I27"/>
    <mergeCell ref="J27:K27"/>
    <mergeCell ref="L27:M27"/>
    <mergeCell ref="AP25:AQ26"/>
    <mergeCell ref="AR25:AS25"/>
    <mergeCell ref="AP23:AQ23"/>
    <mergeCell ref="AR23:AS23"/>
    <mergeCell ref="AT23:AU23"/>
    <mergeCell ref="AV23:AW23"/>
    <mergeCell ref="Z23:AA23"/>
    <mergeCell ref="AB23:AC23"/>
    <mergeCell ref="AD23:AE23"/>
    <mergeCell ref="AF23:AG23"/>
    <mergeCell ref="AH23:AI23"/>
    <mergeCell ref="AJ23:AK23"/>
    <mergeCell ref="N23:O23"/>
    <mergeCell ref="P23:Q23"/>
    <mergeCell ref="R23:S23"/>
    <mergeCell ref="T23:U23"/>
    <mergeCell ref="V23:W23"/>
    <mergeCell ref="X23:Y23"/>
    <mergeCell ref="N24:O24"/>
    <mergeCell ref="P24:Q24"/>
    <mergeCell ref="R24:S24"/>
    <mergeCell ref="B28:C28"/>
    <mergeCell ref="D28:E28"/>
    <mergeCell ref="F28:G28"/>
    <mergeCell ref="H28:I28"/>
    <mergeCell ref="J28:K28"/>
    <mergeCell ref="L28:M28"/>
    <mergeCell ref="B27:C27"/>
    <mergeCell ref="D27:E27"/>
    <mergeCell ref="AF25:AG25"/>
    <mergeCell ref="AH25:AI26"/>
    <mergeCell ref="AJ25:AK25"/>
    <mergeCell ref="AB26:AC26"/>
    <mergeCell ref="AF26:AG26"/>
    <mergeCell ref="AJ26:AK26"/>
    <mergeCell ref="AP24:AQ24"/>
    <mergeCell ref="AR24:AS24"/>
    <mergeCell ref="AT24:AU24"/>
    <mergeCell ref="T24:U24"/>
    <mergeCell ref="V24:W24"/>
    <mergeCell ref="X24:Y24"/>
    <mergeCell ref="AT25:AU26"/>
    <mergeCell ref="D24:E24"/>
    <mergeCell ref="F24:G24"/>
    <mergeCell ref="H24:I24"/>
    <mergeCell ref="J24:K24"/>
    <mergeCell ref="L24:M24"/>
    <mergeCell ref="B25:C26"/>
    <mergeCell ref="D25:E25"/>
    <mergeCell ref="F25:G26"/>
    <mergeCell ref="H25:I25"/>
    <mergeCell ref="J25:K26"/>
    <mergeCell ref="L25:M25"/>
    <mergeCell ref="D26:E26"/>
    <mergeCell ref="H26:I26"/>
    <mergeCell ref="L26:M26"/>
    <mergeCell ref="AL25:AM26"/>
    <mergeCell ref="AN25:AO25"/>
    <mergeCell ref="AL27:AM27"/>
    <mergeCell ref="AN27:AO27"/>
    <mergeCell ref="N25:O26"/>
    <mergeCell ref="P25:Q25"/>
    <mergeCell ref="R25:S26"/>
    <mergeCell ref="T25:U25"/>
    <mergeCell ref="V25:W26"/>
    <mergeCell ref="X25:Y25"/>
    <mergeCell ref="P26:Q26"/>
    <mergeCell ref="T26:U26"/>
    <mergeCell ref="X26:Y26"/>
    <mergeCell ref="AP27:AQ27"/>
    <mergeCell ref="AR27:AS27"/>
    <mergeCell ref="AT27:AU27"/>
    <mergeCell ref="AV27:AW27"/>
    <mergeCell ref="Z27:AA27"/>
    <mergeCell ref="AB27:AC27"/>
    <mergeCell ref="AD27:AE27"/>
    <mergeCell ref="AF27:AG27"/>
    <mergeCell ref="AH27:AI27"/>
    <mergeCell ref="AJ27:AK27"/>
    <mergeCell ref="N27:O27"/>
    <mergeCell ref="P27:Q27"/>
    <mergeCell ref="R27:S27"/>
    <mergeCell ref="T27:U27"/>
    <mergeCell ref="V27:W27"/>
    <mergeCell ref="X27:Y27"/>
    <mergeCell ref="N28:O28"/>
    <mergeCell ref="P28:Q28"/>
    <mergeCell ref="R28:S28"/>
    <mergeCell ref="T28:U28"/>
    <mergeCell ref="V28:W28"/>
    <mergeCell ref="X28:Y28"/>
    <mergeCell ref="AL28:AM28"/>
    <mergeCell ref="AN28:AO28"/>
    <mergeCell ref="B31:C31"/>
    <mergeCell ref="D31:E31"/>
    <mergeCell ref="AF29:AG29"/>
    <mergeCell ref="AH29:AI30"/>
    <mergeCell ref="AJ29:AK29"/>
    <mergeCell ref="AB30:AC30"/>
    <mergeCell ref="AF30:AG30"/>
    <mergeCell ref="AJ30:AK30"/>
    <mergeCell ref="AP28:AQ28"/>
    <mergeCell ref="AR28:AS28"/>
    <mergeCell ref="AT28:AU28"/>
    <mergeCell ref="AV28:AW28"/>
    <mergeCell ref="Z28:AA28"/>
    <mergeCell ref="AB28:AC28"/>
    <mergeCell ref="AD28:AE28"/>
    <mergeCell ref="AF28:AG28"/>
    <mergeCell ref="AH28:AI28"/>
    <mergeCell ref="AJ28:AK28"/>
    <mergeCell ref="F31:G31"/>
    <mergeCell ref="H31:I31"/>
    <mergeCell ref="J31:K31"/>
    <mergeCell ref="L31:M31"/>
    <mergeCell ref="AP29:AQ30"/>
    <mergeCell ref="AR29:AS29"/>
    <mergeCell ref="AT29:AU30"/>
    <mergeCell ref="AV29:AW29"/>
    <mergeCell ref="AN30:AO30"/>
    <mergeCell ref="AR30:AS30"/>
    <mergeCell ref="AV30:AW30"/>
    <mergeCell ref="Z29:AA30"/>
    <mergeCell ref="AB29:AC29"/>
    <mergeCell ref="AD29:AE30"/>
    <mergeCell ref="AV33:AW33"/>
    <mergeCell ref="AN34:AO34"/>
    <mergeCell ref="AR34:AS34"/>
    <mergeCell ref="AV34:AW34"/>
    <mergeCell ref="Z33:AA34"/>
    <mergeCell ref="AB33:AC33"/>
    <mergeCell ref="AD33:AE34"/>
    <mergeCell ref="AL32:AM32"/>
    <mergeCell ref="AN32:AO32"/>
    <mergeCell ref="B29:C30"/>
    <mergeCell ref="D29:E29"/>
    <mergeCell ref="F29:G30"/>
    <mergeCell ref="H29:I29"/>
    <mergeCell ref="J29:K30"/>
    <mergeCell ref="L29:M29"/>
    <mergeCell ref="D30:E30"/>
    <mergeCell ref="H30:I30"/>
    <mergeCell ref="L30:M30"/>
    <mergeCell ref="AL29:AM30"/>
    <mergeCell ref="AN29:AO29"/>
    <mergeCell ref="AL31:AM31"/>
    <mergeCell ref="AN31:AO31"/>
    <mergeCell ref="N29:O30"/>
    <mergeCell ref="P29:Q29"/>
    <mergeCell ref="R29:S30"/>
    <mergeCell ref="T29:U29"/>
    <mergeCell ref="V29:W30"/>
    <mergeCell ref="X29:Y29"/>
    <mergeCell ref="P30:Q30"/>
    <mergeCell ref="T30:U30"/>
    <mergeCell ref="X30:Y30"/>
    <mergeCell ref="B32:C32"/>
    <mergeCell ref="AV32:AW32"/>
    <mergeCell ref="Z32:AA32"/>
    <mergeCell ref="AB32:AC32"/>
    <mergeCell ref="AD32:AE32"/>
    <mergeCell ref="AF32:AG32"/>
    <mergeCell ref="AH32:AI32"/>
    <mergeCell ref="AJ32:AK32"/>
    <mergeCell ref="F35:G35"/>
    <mergeCell ref="H35:I35"/>
    <mergeCell ref="J35:K35"/>
    <mergeCell ref="L35:M35"/>
    <mergeCell ref="AP33:AQ34"/>
    <mergeCell ref="AR33:AS33"/>
    <mergeCell ref="AP31:AQ31"/>
    <mergeCell ref="AR31:AS31"/>
    <mergeCell ref="AT31:AU31"/>
    <mergeCell ref="AV31:AW31"/>
    <mergeCell ref="Z31:AA31"/>
    <mergeCell ref="AB31:AC31"/>
    <mergeCell ref="AD31:AE31"/>
    <mergeCell ref="AF31:AG31"/>
    <mergeCell ref="AH31:AI31"/>
    <mergeCell ref="AJ31:AK31"/>
    <mergeCell ref="N31:O31"/>
    <mergeCell ref="P31:Q31"/>
    <mergeCell ref="R31:S31"/>
    <mergeCell ref="T31:U31"/>
    <mergeCell ref="V31:W31"/>
    <mergeCell ref="X31:Y31"/>
    <mergeCell ref="N32:O32"/>
    <mergeCell ref="P32:Q32"/>
    <mergeCell ref="R32:S32"/>
    <mergeCell ref="B36:C36"/>
    <mergeCell ref="D36:E36"/>
    <mergeCell ref="F36:G36"/>
    <mergeCell ref="H36:I36"/>
    <mergeCell ref="J36:K36"/>
    <mergeCell ref="L36:M36"/>
    <mergeCell ref="B35:C35"/>
    <mergeCell ref="D35:E35"/>
    <mergeCell ref="AF33:AG33"/>
    <mergeCell ref="AH33:AI34"/>
    <mergeCell ref="AJ33:AK33"/>
    <mergeCell ref="AB34:AC34"/>
    <mergeCell ref="AF34:AG34"/>
    <mergeCell ref="AJ34:AK34"/>
    <mergeCell ref="AP32:AQ32"/>
    <mergeCell ref="AR32:AS32"/>
    <mergeCell ref="AT32:AU32"/>
    <mergeCell ref="T32:U32"/>
    <mergeCell ref="V32:W32"/>
    <mergeCell ref="X32:Y32"/>
    <mergeCell ref="AT33:AU34"/>
    <mergeCell ref="D32:E32"/>
    <mergeCell ref="F32:G32"/>
    <mergeCell ref="H32:I32"/>
    <mergeCell ref="J32:K32"/>
    <mergeCell ref="L32:M32"/>
    <mergeCell ref="B33:C34"/>
    <mergeCell ref="D33:E33"/>
    <mergeCell ref="F33:G34"/>
    <mergeCell ref="H33:I33"/>
    <mergeCell ref="J33:K34"/>
    <mergeCell ref="L33:M33"/>
    <mergeCell ref="D34:E34"/>
    <mergeCell ref="H34:I34"/>
    <mergeCell ref="L34:M34"/>
    <mergeCell ref="AL33:AM34"/>
    <mergeCell ref="AN33:AO33"/>
    <mergeCell ref="AL35:AM35"/>
    <mergeCell ref="AN35:AO35"/>
    <mergeCell ref="N33:O34"/>
    <mergeCell ref="P33:Q33"/>
    <mergeCell ref="R33:S34"/>
    <mergeCell ref="T33:U33"/>
    <mergeCell ref="V33:W34"/>
    <mergeCell ref="X33:Y33"/>
    <mergeCell ref="P34:Q34"/>
    <mergeCell ref="T34:U34"/>
    <mergeCell ref="X34:Y34"/>
    <mergeCell ref="AP35:AQ35"/>
    <mergeCell ref="AR35:AS35"/>
    <mergeCell ref="AT35:AU35"/>
    <mergeCell ref="AV35:AW35"/>
    <mergeCell ref="Z35:AA35"/>
    <mergeCell ref="AB35:AC35"/>
    <mergeCell ref="AD35:AE35"/>
    <mergeCell ref="AF35:AG35"/>
    <mergeCell ref="AH35:AI35"/>
    <mergeCell ref="AJ35:AK35"/>
    <mergeCell ref="N35:O35"/>
    <mergeCell ref="P35:Q35"/>
    <mergeCell ref="R35:S35"/>
    <mergeCell ref="T35:U35"/>
    <mergeCell ref="V35:W35"/>
    <mergeCell ref="X35:Y35"/>
    <mergeCell ref="N36:O36"/>
    <mergeCell ref="P36:Q36"/>
    <mergeCell ref="R36:S36"/>
    <mergeCell ref="T36:U36"/>
    <mergeCell ref="V36:W36"/>
    <mergeCell ref="X36:Y36"/>
    <mergeCell ref="AL36:AM36"/>
    <mergeCell ref="AN36:AO36"/>
    <mergeCell ref="B39:C39"/>
    <mergeCell ref="D39:E39"/>
    <mergeCell ref="AF37:AG37"/>
    <mergeCell ref="AH37:AI38"/>
    <mergeCell ref="AJ37:AK37"/>
    <mergeCell ref="AB38:AC38"/>
    <mergeCell ref="AF38:AG38"/>
    <mergeCell ref="AJ38:AK38"/>
    <mergeCell ref="AP36:AQ36"/>
    <mergeCell ref="AR36:AS36"/>
    <mergeCell ref="AT36:AU36"/>
    <mergeCell ref="AV36:AW36"/>
    <mergeCell ref="Z36:AA36"/>
    <mergeCell ref="AB36:AC36"/>
    <mergeCell ref="AD36:AE36"/>
    <mergeCell ref="AF36:AG36"/>
    <mergeCell ref="AH36:AI36"/>
    <mergeCell ref="AJ36:AK36"/>
    <mergeCell ref="F39:G39"/>
    <mergeCell ref="H39:I39"/>
    <mergeCell ref="J39:K39"/>
    <mergeCell ref="L39:M39"/>
    <mergeCell ref="AP37:AQ38"/>
    <mergeCell ref="AR37:AS37"/>
    <mergeCell ref="AT37:AU38"/>
    <mergeCell ref="AV37:AW37"/>
    <mergeCell ref="AN38:AO38"/>
    <mergeCell ref="AR38:AS38"/>
    <mergeCell ref="AV38:AW38"/>
    <mergeCell ref="Z37:AA38"/>
    <mergeCell ref="AB37:AC37"/>
    <mergeCell ref="AD37:AE38"/>
    <mergeCell ref="AV41:AW41"/>
    <mergeCell ref="AN42:AO42"/>
    <mergeCell ref="AR42:AS42"/>
    <mergeCell ref="AV42:AW42"/>
    <mergeCell ref="Z41:AA42"/>
    <mergeCell ref="AB41:AC41"/>
    <mergeCell ref="AD41:AE42"/>
    <mergeCell ref="AL40:AM40"/>
    <mergeCell ref="AN40:AO40"/>
    <mergeCell ref="B37:C38"/>
    <mergeCell ref="D37:E37"/>
    <mergeCell ref="F37:G38"/>
    <mergeCell ref="H37:I37"/>
    <mergeCell ref="J37:K38"/>
    <mergeCell ref="L37:M37"/>
    <mergeCell ref="D38:E38"/>
    <mergeCell ref="H38:I38"/>
    <mergeCell ref="L38:M38"/>
    <mergeCell ref="AL37:AM38"/>
    <mergeCell ref="AN37:AO37"/>
    <mergeCell ref="AL39:AM39"/>
    <mergeCell ref="AN39:AO39"/>
    <mergeCell ref="N37:O38"/>
    <mergeCell ref="P37:Q37"/>
    <mergeCell ref="R37:S38"/>
    <mergeCell ref="T37:U37"/>
    <mergeCell ref="V37:W38"/>
    <mergeCell ref="X37:Y37"/>
    <mergeCell ref="P38:Q38"/>
    <mergeCell ref="T38:U38"/>
    <mergeCell ref="X38:Y38"/>
    <mergeCell ref="B40:C40"/>
    <mergeCell ref="AV40:AW40"/>
    <mergeCell ref="Z40:AA40"/>
    <mergeCell ref="AB40:AC40"/>
    <mergeCell ref="AD40:AE40"/>
    <mergeCell ref="AF40:AG40"/>
    <mergeCell ref="AH40:AI40"/>
    <mergeCell ref="AJ40:AK40"/>
    <mergeCell ref="F43:G43"/>
    <mergeCell ref="H43:I43"/>
    <mergeCell ref="J43:K43"/>
    <mergeCell ref="L43:M43"/>
    <mergeCell ref="AP41:AQ42"/>
    <mergeCell ref="AR41:AS41"/>
    <mergeCell ref="AP39:AQ39"/>
    <mergeCell ref="AR39:AS39"/>
    <mergeCell ref="AT39:AU39"/>
    <mergeCell ref="AV39:AW39"/>
    <mergeCell ref="Z39:AA39"/>
    <mergeCell ref="AB39:AC39"/>
    <mergeCell ref="AD39:AE39"/>
    <mergeCell ref="AF39:AG39"/>
    <mergeCell ref="AH39:AI39"/>
    <mergeCell ref="AJ39:AK39"/>
    <mergeCell ref="N39:O39"/>
    <mergeCell ref="P39:Q39"/>
    <mergeCell ref="R39:S39"/>
    <mergeCell ref="T39:U39"/>
    <mergeCell ref="V39:W39"/>
    <mergeCell ref="X39:Y39"/>
    <mergeCell ref="N40:O40"/>
    <mergeCell ref="P40:Q40"/>
    <mergeCell ref="R40:S40"/>
    <mergeCell ref="B44:C44"/>
    <mergeCell ref="D44:E44"/>
    <mergeCell ref="F44:G44"/>
    <mergeCell ref="H44:I44"/>
    <mergeCell ref="J44:K44"/>
    <mergeCell ref="L44:M44"/>
    <mergeCell ref="B43:C43"/>
    <mergeCell ref="D43:E43"/>
    <mergeCell ref="AF41:AG41"/>
    <mergeCell ref="AH41:AI42"/>
    <mergeCell ref="AJ41:AK41"/>
    <mergeCell ref="AB42:AC42"/>
    <mergeCell ref="AF42:AG42"/>
    <mergeCell ref="AJ42:AK42"/>
    <mergeCell ref="AP40:AQ40"/>
    <mergeCell ref="AR40:AS40"/>
    <mergeCell ref="AT40:AU40"/>
    <mergeCell ref="T40:U40"/>
    <mergeCell ref="V40:W40"/>
    <mergeCell ref="X40:Y40"/>
    <mergeCell ref="AT41:AU42"/>
    <mergeCell ref="D40:E40"/>
    <mergeCell ref="F40:G40"/>
    <mergeCell ref="H40:I40"/>
    <mergeCell ref="J40:K40"/>
    <mergeCell ref="L40:M40"/>
    <mergeCell ref="B41:C42"/>
    <mergeCell ref="D41:E41"/>
    <mergeCell ref="F41:G42"/>
    <mergeCell ref="H41:I41"/>
    <mergeCell ref="J41:K42"/>
    <mergeCell ref="L41:M41"/>
    <mergeCell ref="D42:E42"/>
    <mergeCell ref="H42:I42"/>
    <mergeCell ref="L42:M42"/>
    <mergeCell ref="AL41:AM42"/>
    <mergeCell ref="AN41:AO41"/>
    <mergeCell ref="AL43:AM43"/>
    <mergeCell ref="AN43:AO43"/>
    <mergeCell ref="N41:O42"/>
    <mergeCell ref="P41:Q41"/>
    <mergeCell ref="R41:S42"/>
    <mergeCell ref="T41:U41"/>
    <mergeCell ref="V41:W42"/>
    <mergeCell ref="X41:Y41"/>
    <mergeCell ref="P42:Q42"/>
    <mergeCell ref="T42:U42"/>
    <mergeCell ref="X42:Y42"/>
    <mergeCell ref="AP43:AQ43"/>
    <mergeCell ref="AR43:AS43"/>
    <mergeCell ref="AT43:AU43"/>
    <mergeCell ref="AV43:AW43"/>
    <mergeCell ref="Z43:AA43"/>
    <mergeCell ref="AB43:AC43"/>
    <mergeCell ref="AD43:AE43"/>
    <mergeCell ref="AF43:AG43"/>
    <mergeCell ref="AH43:AI43"/>
    <mergeCell ref="AJ43:AK43"/>
    <mergeCell ref="N43:O43"/>
    <mergeCell ref="P43:Q43"/>
    <mergeCell ref="R43:S43"/>
    <mergeCell ref="T43:U43"/>
    <mergeCell ref="V43:W43"/>
    <mergeCell ref="X43:Y43"/>
    <mergeCell ref="N44:O44"/>
    <mergeCell ref="P44:Q44"/>
    <mergeCell ref="R44:S44"/>
    <mergeCell ref="T44:U44"/>
    <mergeCell ref="V44:W44"/>
    <mergeCell ref="X44:Y44"/>
    <mergeCell ref="AL44:AM44"/>
    <mergeCell ref="AN44:AO44"/>
    <mergeCell ref="B47:C47"/>
    <mergeCell ref="D47:E47"/>
    <mergeCell ref="AF45:AG45"/>
    <mergeCell ref="AH45:AI46"/>
    <mergeCell ref="AJ45:AK45"/>
    <mergeCell ref="AB46:AC46"/>
    <mergeCell ref="AF46:AG46"/>
    <mergeCell ref="AJ46:AK46"/>
    <mergeCell ref="AP44:AQ44"/>
    <mergeCell ref="AR44:AS44"/>
    <mergeCell ref="AT44:AU44"/>
    <mergeCell ref="AV44:AW44"/>
    <mergeCell ref="Z44:AA44"/>
    <mergeCell ref="AB44:AC44"/>
    <mergeCell ref="AD44:AE44"/>
    <mergeCell ref="AF44:AG44"/>
    <mergeCell ref="AH44:AI44"/>
    <mergeCell ref="AJ44:AK44"/>
    <mergeCell ref="F47:G47"/>
    <mergeCell ref="H47:I47"/>
    <mergeCell ref="J47:K47"/>
    <mergeCell ref="L47:M47"/>
    <mergeCell ref="AP45:AQ46"/>
    <mergeCell ref="AR45:AS45"/>
    <mergeCell ref="AT45:AU46"/>
    <mergeCell ref="AV45:AW45"/>
    <mergeCell ref="AN46:AO46"/>
    <mergeCell ref="AR46:AS46"/>
    <mergeCell ref="AV46:AW46"/>
    <mergeCell ref="Z45:AA46"/>
    <mergeCell ref="AB45:AC45"/>
    <mergeCell ref="AD45:AE46"/>
    <mergeCell ref="AV49:AW49"/>
    <mergeCell ref="AN50:AO50"/>
    <mergeCell ref="AR50:AS50"/>
    <mergeCell ref="AV50:AW50"/>
    <mergeCell ref="Z49:AA50"/>
    <mergeCell ref="AB49:AC49"/>
    <mergeCell ref="AD49:AE50"/>
    <mergeCell ref="AL48:AM48"/>
    <mergeCell ref="AN48:AO48"/>
    <mergeCell ref="B45:C46"/>
    <mergeCell ref="D45:E45"/>
    <mergeCell ref="F45:G46"/>
    <mergeCell ref="H45:I45"/>
    <mergeCell ref="J45:K46"/>
    <mergeCell ref="L45:M45"/>
    <mergeCell ref="D46:E46"/>
    <mergeCell ref="H46:I46"/>
    <mergeCell ref="L46:M46"/>
    <mergeCell ref="AL45:AM46"/>
    <mergeCell ref="AN45:AO45"/>
    <mergeCell ref="AL47:AM47"/>
    <mergeCell ref="AN47:AO47"/>
    <mergeCell ref="N45:O46"/>
    <mergeCell ref="P45:Q45"/>
    <mergeCell ref="R45:S46"/>
    <mergeCell ref="T45:U45"/>
    <mergeCell ref="V45:W46"/>
    <mergeCell ref="X45:Y45"/>
    <mergeCell ref="P46:Q46"/>
    <mergeCell ref="T46:U46"/>
    <mergeCell ref="X46:Y46"/>
    <mergeCell ref="B48:C48"/>
    <mergeCell ref="AV48:AW48"/>
    <mergeCell ref="Z48:AA48"/>
    <mergeCell ref="AB48:AC48"/>
    <mergeCell ref="AD48:AE48"/>
    <mergeCell ref="AF48:AG48"/>
    <mergeCell ref="AH48:AI48"/>
    <mergeCell ref="AJ48:AK48"/>
    <mergeCell ref="F51:G51"/>
    <mergeCell ref="H51:I51"/>
    <mergeCell ref="J51:K51"/>
    <mergeCell ref="L51:M51"/>
    <mergeCell ref="AP49:AQ50"/>
    <mergeCell ref="AR49:AS49"/>
    <mergeCell ref="AP47:AQ47"/>
    <mergeCell ref="AR47:AS47"/>
    <mergeCell ref="AT47:AU47"/>
    <mergeCell ref="AV47:AW47"/>
    <mergeCell ref="Z47:AA47"/>
    <mergeCell ref="AB47:AC47"/>
    <mergeCell ref="AD47:AE47"/>
    <mergeCell ref="AF47:AG47"/>
    <mergeCell ref="AH47:AI47"/>
    <mergeCell ref="AJ47:AK47"/>
    <mergeCell ref="N47:O47"/>
    <mergeCell ref="P47:Q47"/>
    <mergeCell ref="R47:S47"/>
    <mergeCell ref="T47:U47"/>
    <mergeCell ref="V47:W47"/>
    <mergeCell ref="X47:Y47"/>
    <mergeCell ref="N48:O48"/>
    <mergeCell ref="P48:Q48"/>
    <mergeCell ref="R48:S48"/>
    <mergeCell ref="B52:C52"/>
    <mergeCell ref="D52:E52"/>
    <mergeCell ref="F52:G52"/>
    <mergeCell ref="H52:I52"/>
    <mergeCell ref="J52:K52"/>
    <mergeCell ref="L52:M52"/>
    <mergeCell ref="B51:C51"/>
    <mergeCell ref="D51:E51"/>
    <mergeCell ref="AF49:AG49"/>
    <mergeCell ref="AH49:AI50"/>
    <mergeCell ref="AJ49:AK49"/>
    <mergeCell ref="AB50:AC50"/>
    <mergeCell ref="AF50:AG50"/>
    <mergeCell ref="AJ50:AK50"/>
    <mergeCell ref="AP48:AQ48"/>
    <mergeCell ref="AR48:AS48"/>
    <mergeCell ref="AT48:AU48"/>
    <mergeCell ref="T48:U48"/>
    <mergeCell ref="V48:W48"/>
    <mergeCell ref="X48:Y48"/>
    <mergeCell ref="AT49:AU50"/>
    <mergeCell ref="D48:E48"/>
    <mergeCell ref="F48:G48"/>
    <mergeCell ref="H48:I48"/>
    <mergeCell ref="J48:K48"/>
    <mergeCell ref="L48:M48"/>
    <mergeCell ref="B49:C50"/>
    <mergeCell ref="D49:E49"/>
    <mergeCell ref="F49:G50"/>
    <mergeCell ref="H49:I49"/>
    <mergeCell ref="J49:K50"/>
    <mergeCell ref="L49:M49"/>
    <mergeCell ref="D50:E50"/>
    <mergeCell ref="H50:I50"/>
    <mergeCell ref="L50:M50"/>
    <mergeCell ref="AL49:AM50"/>
    <mergeCell ref="AN49:AO49"/>
    <mergeCell ref="AL51:AM51"/>
    <mergeCell ref="AN51:AO51"/>
    <mergeCell ref="N49:O50"/>
    <mergeCell ref="P49:Q49"/>
    <mergeCell ref="R49:S50"/>
    <mergeCell ref="T49:U49"/>
    <mergeCell ref="V49:W50"/>
    <mergeCell ref="X49:Y49"/>
    <mergeCell ref="P50:Q50"/>
    <mergeCell ref="T50:U50"/>
    <mergeCell ref="X50:Y50"/>
    <mergeCell ref="AP51:AQ51"/>
    <mergeCell ref="AR51:AS51"/>
    <mergeCell ref="AT51:AU51"/>
    <mergeCell ref="AV51:AW51"/>
    <mergeCell ref="Z51:AA51"/>
    <mergeCell ref="AB51:AC51"/>
    <mergeCell ref="AD51:AE51"/>
    <mergeCell ref="AF51:AG51"/>
    <mergeCell ref="AH51:AI51"/>
    <mergeCell ref="AJ51:AK51"/>
    <mergeCell ref="N51:O51"/>
    <mergeCell ref="P51:Q51"/>
    <mergeCell ref="R51:S51"/>
    <mergeCell ref="T51:U51"/>
    <mergeCell ref="V51:W51"/>
    <mergeCell ref="X51:Y51"/>
    <mergeCell ref="N52:O52"/>
    <mergeCell ref="P52:Q52"/>
    <mergeCell ref="R52:S52"/>
    <mergeCell ref="T52:U52"/>
    <mergeCell ref="V52:W52"/>
    <mergeCell ref="X52:Y52"/>
    <mergeCell ref="AL52:AM52"/>
    <mergeCell ref="AN52:AO52"/>
    <mergeCell ref="B55:C55"/>
    <mergeCell ref="D55:E55"/>
    <mergeCell ref="AF53:AG53"/>
    <mergeCell ref="AH53:AI54"/>
    <mergeCell ref="AJ53:AK53"/>
    <mergeCell ref="AB54:AC54"/>
    <mergeCell ref="AF54:AG54"/>
    <mergeCell ref="AJ54:AK54"/>
    <mergeCell ref="AP52:AQ52"/>
    <mergeCell ref="AR52:AS52"/>
    <mergeCell ref="AT52:AU52"/>
    <mergeCell ref="AV52:AW52"/>
    <mergeCell ref="Z52:AA52"/>
    <mergeCell ref="AB52:AC52"/>
    <mergeCell ref="AD52:AE52"/>
    <mergeCell ref="AF52:AG52"/>
    <mergeCell ref="AH52:AI52"/>
    <mergeCell ref="AJ52:AK52"/>
    <mergeCell ref="F55:G55"/>
    <mergeCell ref="H55:I55"/>
    <mergeCell ref="J55:K55"/>
    <mergeCell ref="L55:M55"/>
    <mergeCell ref="AP53:AQ54"/>
    <mergeCell ref="AR53:AS53"/>
    <mergeCell ref="AT53:AU54"/>
    <mergeCell ref="AV53:AW53"/>
    <mergeCell ref="AN54:AO54"/>
    <mergeCell ref="AR54:AS54"/>
    <mergeCell ref="AV54:AW54"/>
    <mergeCell ref="Z53:AA54"/>
    <mergeCell ref="AB53:AC53"/>
    <mergeCell ref="AD53:AE54"/>
    <mergeCell ref="AV57:AW57"/>
    <mergeCell ref="AN58:AO58"/>
    <mergeCell ref="AR58:AS58"/>
    <mergeCell ref="AV58:AW58"/>
    <mergeCell ref="Z57:AA58"/>
    <mergeCell ref="AB57:AC57"/>
    <mergeCell ref="AD57:AE58"/>
    <mergeCell ref="AL56:AM56"/>
    <mergeCell ref="AN56:AO56"/>
    <mergeCell ref="B53:C54"/>
    <mergeCell ref="D53:E53"/>
    <mergeCell ref="F53:G54"/>
    <mergeCell ref="H53:I53"/>
    <mergeCell ref="J53:K54"/>
    <mergeCell ref="L53:M53"/>
    <mergeCell ref="D54:E54"/>
    <mergeCell ref="H54:I54"/>
    <mergeCell ref="L54:M54"/>
    <mergeCell ref="AL53:AM54"/>
    <mergeCell ref="AN53:AO53"/>
    <mergeCell ref="AL55:AM55"/>
    <mergeCell ref="AN55:AO55"/>
    <mergeCell ref="N53:O54"/>
    <mergeCell ref="P53:Q53"/>
    <mergeCell ref="R53:S54"/>
    <mergeCell ref="T53:U53"/>
    <mergeCell ref="V53:W54"/>
    <mergeCell ref="X53:Y53"/>
    <mergeCell ref="P54:Q54"/>
    <mergeCell ref="T54:U54"/>
    <mergeCell ref="X54:Y54"/>
    <mergeCell ref="B56:C56"/>
    <mergeCell ref="AV56:AW56"/>
    <mergeCell ref="Z56:AA56"/>
    <mergeCell ref="AB56:AC56"/>
    <mergeCell ref="AD56:AE56"/>
    <mergeCell ref="AF56:AG56"/>
    <mergeCell ref="AH56:AI56"/>
    <mergeCell ref="AJ56:AK56"/>
    <mergeCell ref="F59:G59"/>
    <mergeCell ref="H59:I59"/>
    <mergeCell ref="J59:K59"/>
    <mergeCell ref="L59:M59"/>
    <mergeCell ref="AP57:AQ58"/>
    <mergeCell ref="AR57:AS57"/>
    <mergeCell ref="AP55:AQ55"/>
    <mergeCell ref="AR55:AS55"/>
    <mergeCell ref="AT55:AU55"/>
    <mergeCell ref="AV55:AW55"/>
    <mergeCell ref="Z55:AA55"/>
    <mergeCell ref="AB55:AC55"/>
    <mergeCell ref="AD55:AE55"/>
    <mergeCell ref="AF55:AG55"/>
    <mergeCell ref="AH55:AI55"/>
    <mergeCell ref="AJ55:AK55"/>
    <mergeCell ref="N55:O55"/>
    <mergeCell ref="P55:Q55"/>
    <mergeCell ref="R55:S55"/>
    <mergeCell ref="T55:U55"/>
    <mergeCell ref="V55:W55"/>
    <mergeCell ref="X55:Y55"/>
    <mergeCell ref="N56:O56"/>
    <mergeCell ref="P56:Q56"/>
    <mergeCell ref="R56:S56"/>
    <mergeCell ref="B60:C60"/>
    <mergeCell ref="D60:E60"/>
    <mergeCell ref="F60:G60"/>
    <mergeCell ref="H60:I60"/>
    <mergeCell ref="J60:K60"/>
    <mergeCell ref="L60:M60"/>
    <mergeCell ref="B59:C59"/>
    <mergeCell ref="D59:E59"/>
    <mergeCell ref="AF57:AG57"/>
    <mergeCell ref="AH57:AI58"/>
    <mergeCell ref="AJ57:AK57"/>
    <mergeCell ref="AB58:AC58"/>
    <mergeCell ref="AF58:AG58"/>
    <mergeCell ref="AJ58:AK58"/>
    <mergeCell ref="AP56:AQ56"/>
    <mergeCell ref="AR56:AS56"/>
    <mergeCell ref="AT56:AU56"/>
    <mergeCell ref="T56:U56"/>
    <mergeCell ref="V56:W56"/>
    <mergeCell ref="X56:Y56"/>
    <mergeCell ref="AT57:AU58"/>
    <mergeCell ref="D56:E56"/>
    <mergeCell ref="F56:G56"/>
    <mergeCell ref="H56:I56"/>
    <mergeCell ref="J56:K56"/>
    <mergeCell ref="L56:M56"/>
    <mergeCell ref="B57:C58"/>
    <mergeCell ref="D57:E57"/>
    <mergeCell ref="F57:G58"/>
    <mergeCell ref="H57:I57"/>
    <mergeCell ref="J57:K58"/>
    <mergeCell ref="L57:M57"/>
    <mergeCell ref="D58:E58"/>
    <mergeCell ref="H58:I58"/>
    <mergeCell ref="L58:M58"/>
    <mergeCell ref="AL57:AM58"/>
    <mergeCell ref="AN57:AO57"/>
    <mergeCell ref="AL59:AM59"/>
    <mergeCell ref="AN59:AO59"/>
    <mergeCell ref="N57:O58"/>
    <mergeCell ref="P57:Q57"/>
    <mergeCell ref="R57:S58"/>
    <mergeCell ref="T57:U57"/>
    <mergeCell ref="V57:W58"/>
    <mergeCell ref="X57:Y57"/>
    <mergeCell ref="P58:Q58"/>
    <mergeCell ref="T58:U58"/>
    <mergeCell ref="X58:Y58"/>
    <mergeCell ref="AP59:AQ59"/>
    <mergeCell ref="AR59:AS59"/>
    <mergeCell ref="AT59:AU59"/>
    <mergeCell ref="AV59:AW59"/>
    <mergeCell ref="Z59:AA59"/>
    <mergeCell ref="AB59:AC59"/>
    <mergeCell ref="AD59:AE59"/>
    <mergeCell ref="AF59:AG59"/>
    <mergeCell ref="AH59:AI59"/>
    <mergeCell ref="AJ59:AK59"/>
    <mergeCell ref="N59:O59"/>
    <mergeCell ref="P59:Q59"/>
    <mergeCell ref="R59:S59"/>
    <mergeCell ref="T59:U59"/>
    <mergeCell ref="V59:W59"/>
    <mergeCell ref="X59:Y59"/>
    <mergeCell ref="N60:O60"/>
    <mergeCell ref="P60:Q60"/>
    <mergeCell ref="R60:S60"/>
    <mergeCell ref="T60:U60"/>
    <mergeCell ref="V60:W60"/>
    <mergeCell ref="X60:Y60"/>
    <mergeCell ref="AL60:AM60"/>
    <mergeCell ref="AN60:AO60"/>
    <mergeCell ref="B63:C63"/>
    <mergeCell ref="D63:E63"/>
    <mergeCell ref="AF61:AG61"/>
    <mergeCell ref="AH61:AI62"/>
    <mergeCell ref="AJ61:AK61"/>
    <mergeCell ref="AB62:AC62"/>
    <mergeCell ref="AF62:AG62"/>
    <mergeCell ref="AJ62:AK62"/>
    <mergeCell ref="AP60:AQ60"/>
    <mergeCell ref="AR60:AS60"/>
    <mergeCell ref="AT60:AU60"/>
    <mergeCell ref="AV60:AW60"/>
    <mergeCell ref="Z60:AA60"/>
    <mergeCell ref="AB60:AC60"/>
    <mergeCell ref="AD60:AE60"/>
    <mergeCell ref="AF60:AG60"/>
    <mergeCell ref="AH60:AI60"/>
    <mergeCell ref="AJ60:AK60"/>
    <mergeCell ref="F63:G63"/>
    <mergeCell ref="H63:I63"/>
    <mergeCell ref="J63:K63"/>
    <mergeCell ref="L63:M63"/>
    <mergeCell ref="AP61:AQ62"/>
    <mergeCell ref="AR61:AS61"/>
    <mergeCell ref="AT61:AU62"/>
    <mergeCell ref="AV61:AW61"/>
    <mergeCell ref="AN62:AO62"/>
    <mergeCell ref="AR62:AS62"/>
    <mergeCell ref="AV62:AW62"/>
    <mergeCell ref="Z61:AA62"/>
    <mergeCell ref="AB61:AC61"/>
    <mergeCell ref="AD61:AE62"/>
    <mergeCell ref="AV65:AW65"/>
    <mergeCell ref="AN66:AO66"/>
    <mergeCell ref="AR66:AS66"/>
    <mergeCell ref="AV66:AW66"/>
    <mergeCell ref="Z65:AA66"/>
    <mergeCell ref="AB65:AC65"/>
    <mergeCell ref="AD65:AE66"/>
    <mergeCell ref="AL64:AM64"/>
    <mergeCell ref="AN64:AO64"/>
    <mergeCell ref="B61:C62"/>
    <mergeCell ref="D61:E61"/>
    <mergeCell ref="F61:G62"/>
    <mergeCell ref="H61:I61"/>
    <mergeCell ref="J61:K62"/>
    <mergeCell ref="L61:M61"/>
    <mergeCell ref="D62:E62"/>
    <mergeCell ref="H62:I62"/>
    <mergeCell ref="L62:M62"/>
    <mergeCell ref="AL61:AM62"/>
    <mergeCell ref="AN61:AO61"/>
    <mergeCell ref="AL63:AM63"/>
    <mergeCell ref="AN63:AO63"/>
    <mergeCell ref="N61:O62"/>
    <mergeCell ref="P61:Q61"/>
    <mergeCell ref="R61:S62"/>
    <mergeCell ref="T61:U61"/>
    <mergeCell ref="V61:W62"/>
    <mergeCell ref="X61:Y61"/>
    <mergeCell ref="P62:Q62"/>
    <mergeCell ref="T62:U62"/>
    <mergeCell ref="X62:Y62"/>
    <mergeCell ref="B64:C64"/>
    <mergeCell ref="AV64:AW64"/>
    <mergeCell ref="Z64:AA64"/>
    <mergeCell ref="AB64:AC64"/>
    <mergeCell ref="AD64:AE64"/>
    <mergeCell ref="AF64:AG64"/>
    <mergeCell ref="AH64:AI64"/>
    <mergeCell ref="AJ64:AK64"/>
    <mergeCell ref="F67:G67"/>
    <mergeCell ref="H67:I67"/>
    <mergeCell ref="J67:K67"/>
    <mergeCell ref="L67:M67"/>
    <mergeCell ref="AP65:AQ66"/>
    <mergeCell ref="AR65:AS65"/>
    <mergeCell ref="AP63:AQ63"/>
    <mergeCell ref="AR63:AS63"/>
    <mergeCell ref="AT63:AU63"/>
    <mergeCell ref="AV63:AW63"/>
    <mergeCell ref="Z63:AA63"/>
    <mergeCell ref="AB63:AC63"/>
    <mergeCell ref="AD63:AE63"/>
    <mergeCell ref="AF63:AG63"/>
    <mergeCell ref="AH63:AI63"/>
    <mergeCell ref="AJ63:AK63"/>
    <mergeCell ref="N63:O63"/>
    <mergeCell ref="P63:Q63"/>
    <mergeCell ref="R63:S63"/>
    <mergeCell ref="T63:U63"/>
    <mergeCell ref="V63:W63"/>
    <mergeCell ref="X63:Y63"/>
    <mergeCell ref="N64:O64"/>
    <mergeCell ref="P64:Q64"/>
    <mergeCell ref="R64:S64"/>
    <mergeCell ref="B68:C68"/>
    <mergeCell ref="D68:E68"/>
    <mergeCell ref="F68:G68"/>
    <mergeCell ref="H68:I68"/>
    <mergeCell ref="J68:K68"/>
    <mergeCell ref="L68:M68"/>
    <mergeCell ref="B67:C67"/>
    <mergeCell ref="D67:E67"/>
    <mergeCell ref="AF65:AG65"/>
    <mergeCell ref="AH65:AI66"/>
    <mergeCell ref="AJ65:AK65"/>
    <mergeCell ref="AB66:AC66"/>
    <mergeCell ref="AF66:AG66"/>
    <mergeCell ref="AJ66:AK66"/>
    <mergeCell ref="AP64:AQ64"/>
    <mergeCell ref="AR64:AS64"/>
    <mergeCell ref="AT64:AU64"/>
    <mergeCell ref="T64:U64"/>
    <mergeCell ref="V64:W64"/>
    <mergeCell ref="X64:Y64"/>
    <mergeCell ref="AT65:AU66"/>
    <mergeCell ref="D64:E64"/>
    <mergeCell ref="F64:G64"/>
    <mergeCell ref="H64:I64"/>
    <mergeCell ref="J64:K64"/>
    <mergeCell ref="L64:M64"/>
    <mergeCell ref="B65:C66"/>
    <mergeCell ref="D65:E65"/>
    <mergeCell ref="F65:G66"/>
    <mergeCell ref="H65:I65"/>
    <mergeCell ref="J65:K66"/>
    <mergeCell ref="L65:M65"/>
    <mergeCell ref="D66:E66"/>
    <mergeCell ref="H66:I66"/>
    <mergeCell ref="L66:M66"/>
    <mergeCell ref="AL65:AM66"/>
    <mergeCell ref="AN65:AO65"/>
    <mergeCell ref="AL67:AM67"/>
    <mergeCell ref="AN67:AO67"/>
    <mergeCell ref="N65:O66"/>
    <mergeCell ref="P65:Q65"/>
    <mergeCell ref="R65:S66"/>
    <mergeCell ref="T65:U65"/>
    <mergeCell ref="V65:W66"/>
    <mergeCell ref="X65:Y65"/>
    <mergeCell ref="P66:Q66"/>
    <mergeCell ref="T66:U66"/>
    <mergeCell ref="X66:Y66"/>
    <mergeCell ref="AP67:AQ67"/>
    <mergeCell ref="AR67:AS67"/>
    <mergeCell ref="AT67:AU67"/>
    <mergeCell ref="AV67:AW67"/>
    <mergeCell ref="Z67:AA67"/>
    <mergeCell ref="AB67:AC67"/>
    <mergeCell ref="AD67:AE67"/>
    <mergeCell ref="AF67:AG67"/>
    <mergeCell ref="AH67:AI67"/>
    <mergeCell ref="AJ67:AK67"/>
    <mergeCell ref="N67:O67"/>
    <mergeCell ref="P67:Q67"/>
    <mergeCell ref="R67:S67"/>
    <mergeCell ref="T67:U67"/>
    <mergeCell ref="V67:W67"/>
    <mergeCell ref="X67:Y67"/>
    <mergeCell ref="N68:O68"/>
    <mergeCell ref="P68:Q68"/>
    <mergeCell ref="R68:S68"/>
    <mergeCell ref="T68:U68"/>
    <mergeCell ref="V68:W68"/>
    <mergeCell ref="X68:Y68"/>
    <mergeCell ref="AL68:AM68"/>
    <mergeCell ref="AN68:AO68"/>
    <mergeCell ref="AJ69:AK69"/>
    <mergeCell ref="AB70:AC70"/>
    <mergeCell ref="AF70:AG70"/>
    <mergeCell ref="AJ70:AK70"/>
    <mergeCell ref="AP68:AQ68"/>
    <mergeCell ref="AR68:AS68"/>
    <mergeCell ref="AT68:AU68"/>
    <mergeCell ref="AV68:AW68"/>
    <mergeCell ref="Z68:AA68"/>
    <mergeCell ref="AB68:AC68"/>
    <mergeCell ref="AD68:AE68"/>
    <mergeCell ref="AF68:AG68"/>
    <mergeCell ref="AH68:AI68"/>
    <mergeCell ref="AJ68:AK68"/>
    <mergeCell ref="V72:W72"/>
    <mergeCell ref="X72:Y72"/>
    <mergeCell ref="AP69:AQ70"/>
    <mergeCell ref="AR69:AS69"/>
    <mergeCell ref="AT69:AU70"/>
    <mergeCell ref="AV69:AW69"/>
    <mergeCell ref="AN70:AO70"/>
    <mergeCell ref="AR70:AS70"/>
    <mergeCell ref="AV70:AW70"/>
    <mergeCell ref="Z69:AA70"/>
    <mergeCell ref="AB69:AC69"/>
    <mergeCell ref="AD69:AE70"/>
    <mergeCell ref="B71:C71"/>
    <mergeCell ref="D71:E71"/>
    <mergeCell ref="F71:G71"/>
    <mergeCell ref="H71:I71"/>
    <mergeCell ref="J71:K71"/>
    <mergeCell ref="L71:M71"/>
    <mergeCell ref="AL72:AM72"/>
    <mergeCell ref="AN72:AO72"/>
    <mergeCell ref="B69:C70"/>
    <mergeCell ref="D69:E69"/>
    <mergeCell ref="F69:G70"/>
    <mergeCell ref="H69:I69"/>
    <mergeCell ref="J69:K70"/>
    <mergeCell ref="L69:M69"/>
    <mergeCell ref="D70:E70"/>
    <mergeCell ref="H70:I70"/>
    <mergeCell ref="L70:M70"/>
    <mergeCell ref="AL69:AM70"/>
    <mergeCell ref="AN69:AO69"/>
    <mergeCell ref="AL71:AM71"/>
    <mergeCell ref="AN71:AO71"/>
    <mergeCell ref="N69:O70"/>
    <mergeCell ref="P69:Q69"/>
    <mergeCell ref="R69:S70"/>
    <mergeCell ref="T69:U69"/>
    <mergeCell ref="V69:W70"/>
    <mergeCell ref="X69:Y69"/>
    <mergeCell ref="P70:Q70"/>
    <mergeCell ref="T70:U70"/>
    <mergeCell ref="X70:Y70"/>
    <mergeCell ref="AF69:AG69"/>
    <mergeCell ref="AH69:AI70"/>
    <mergeCell ref="X73:Y73"/>
    <mergeCell ref="P74:Q74"/>
    <mergeCell ref="T74:U74"/>
    <mergeCell ref="X74:Y74"/>
    <mergeCell ref="B72:C72"/>
    <mergeCell ref="D72:E72"/>
    <mergeCell ref="F72:G72"/>
    <mergeCell ref="H72:I72"/>
    <mergeCell ref="J72:K72"/>
    <mergeCell ref="L72:M72"/>
    <mergeCell ref="AP73:AQ74"/>
    <mergeCell ref="AR73:AS73"/>
    <mergeCell ref="AP71:AQ71"/>
    <mergeCell ref="AR71:AS71"/>
    <mergeCell ref="AT71:AU71"/>
    <mergeCell ref="AV71:AW71"/>
    <mergeCell ref="Z71:AA71"/>
    <mergeCell ref="AB71:AC71"/>
    <mergeCell ref="AD71:AE71"/>
    <mergeCell ref="AF71:AG71"/>
    <mergeCell ref="AH71:AI71"/>
    <mergeCell ref="AJ71:AK71"/>
    <mergeCell ref="N71:O71"/>
    <mergeCell ref="P71:Q71"/>
    <mergeCell ref="R71:S71"/>
    <mergeCell ref="T71:U71"/>
    <mergeCell ref="V71:W71"/>
    <mergeCell ref="X71:Y71"/>
    <mergeCell ref="N72:O72"/>
    <mergeCell ref="P72:Q72"/>
    <mergeCell ref="R72:S72"/>
    <mergeCell ref="T72:U72"/>
    <mergeCell ref="AT73:AU74"/>
    <mergeCell ref="AV73:AW73"/>
    <mergeCell ref="AN74:AO74"/>
    <mergeCell ref="AR74:AS74"/>
    <mergeCell ref="AV74:AW74"/>
    <mergeCell ref="Z73:AA74"/>
    <mergeCell ref="AB73:AC73"/>
    <mergeCell ref="AD73:AE74"/>
    <mergeCell ref="AF73:AG73"/>
    <mergeCell ref="AH73:AI74"/>
    <mergeCell ref="AJ73:AK73"/>
    <mergeCell ref="AB74:AC74"/>
    <mergeCell ref="AF74:AG74"/>
    <mergeCell ref="AJ74:AK74"/>
    <mergeCell ref="AP72:AQ72"/>
    <mergeCell ref="AR72:AS72"/>
    <mergeCell ref="AT72:AU72"/>
    <mergeCell ref="AV72:AW72"/>
    <mergeCell ref="Z72:AA72"/>
    <mergeCell ref="AB72:AC72"/>
    <mergeCell ref="AD72:AE72"/>
    <mergeCell ref="AF72:AG72"/>
    <mergeCell ref="AH72:AI72"/>
    <mergeCell ref="AJ72:AK72"/>
    <mergeCell ref="B75:C75"/>
    <mergeCell ref="D75:E75"/>
    <mergeCell ref="F75:G75"/>
    <mergeCell ref="H75:I75"/>
    <mergeCell ref="J75:K75"/>
    <mergeCell ref="L75:M75"/>
    <mergeCell ref="AL76:AM76"/>
    <mergeCell ref="AN76:AO76"/>
    <mergeCell ref="B73:C74"/>
    <mergeCell ref="D73:E73"/>
    <mergeCell ref="F73:G74"/>
    <mergeCell ref="H73:I73"/>
    <mergeCell ref="J73:K74"/>
    <mergeCell ref="L73:M73"/>
    <mergeCell ref="D74:E74"/>
    <mergeCell ref="H74:I74"/>
    <mergeCell ref="L74:M74"/>
    <mergeCell ref="AL73:AM74"/>
    <mergeCell ref="AN73:AO73"/>
    <mergeCell ref="AL75:AM75"/>
    <mergeCell ref="AN75:AO75"/>
    <mergeCell ref="B76:C76"/>
    <mergeCell ref="D76:E76"/>
    <mergeCell ref="F76:G76"/>
    <mergeCell ref="H76:I76"/>
    <mergeCell ref="J76:K76"/>
    <mergeCell ref="L76:M76"/>
    <mergeCell ref="N73:O74"/>
    <mergeCell ref="P73:Q73"/>
    <mergeCell ref="R73:S74"/>
    <mergeCell ref="T73:U73"/>
    <mergeCell ref="V73:W74"/>
    <mergeCell ref="AP75:AQ75"/>
    <mergeCell ref="AR75:AS75"/>
    <mergeCell ref="AT75:AU75"/>
    <mergeCell ref="AV75:AW75"/>
    <mergeCell ref="Z75:AA75"/>
    <mergeCell ref="AB75:AC75"/>
    <mergeCell ref="AD75:AE75"/>
    <mergeCell ref="AF75:AG75"/>
    <mergeCell ref="AH75:AI75"/>
    <mergeCell ref="AJ75:AK75"/>
    <mergeCell ref="N75:O75"/>
    <mergeCell ref="P75:Q75"/>
    <mergeCell ref="R75:S75"/>
    <mergeCell ref="T75:U75"/>
    <mergeCell ref="V75:W75"/>
    <mergeCell ref="X75:Y75"/>
    <mergeCell ref="AP76:AQ76"/>
    <mergeCell ref="AR76:AS76"/>
    <mergeCell ref="AT76:AU76"/>
    <mergeCell ref="AV76:AW76"/>
    <mergeCell ref="Z76:AA76"/>
    <mergeCell ref="AB76:AC76"/>
    <mergeCell ref="AD76:AE76"/>
    <mergeCell ref="AF76:AG76"/>
    <mergeCell ref="AH76:AI76"/>
    <mergeCell ref="AJ76:AK76"/>
    <mergeCell ref="N76:O76"/>
    <mergeCell ref="P76:Q76"/>
    <mergeCell ref="R76:S76"/>
    <mergeCell ref="T76:U76"/>
    <mergeCell ref="V76:W76"/>
    <mergeCell ref="X76:Y76"/>
  </mergeCells>
  <phoneticPr fontId="6" type="noConversion"/>
  <printOptions horizontalCentered="1" gridLines="1"/>
  <pageMargins left="0.25" right="0.25" top="0.75" bottom="0.75" header="0.511811023622047" footer="0.511811023622047"/>
  <pageSetup paperSize="9" scale="50" pageOrder="overThenDown" orientation="landscape" horizontalDpi="300" verticalDpi="30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CF37-FA16-4E5D-B8CC-02502F629D87}">
  <sheetPr>
    <tabColor theme="9" tint="0.39997558519241921"/>
  </sheetPr>
  <dimension ref="B2:U27"/>
  <sheetViews>
    <sheetView workbookViewId="0">
      <selection activeCell="S2" sqref="S2:U10"/>
    </sheetView>
  </sheetViews>
  <sheetFormatPr defaultColWidth="9.83203125" defaultRowHeight="25.5"/>
  <cols>
    <col min="1" max="1" width="3.9140625" style="53" customWidth="1"/>
    <col min="2" max="2" width="10.4140625" style="54" customWidth="1"/>
    <col min="3" max="10" width="10.4140625" style="53" customWidth="1"/>
    <col min="11" max="15" width="6.08203125" style="53" customWidth="1"/>
    <col min="16" max="17" width="7.33203125" style="53" customWidth="1"/>
    <col min="18" max="18" width="7.33203125" style="54" customWidth="1"/>
    <col min="19" max="21" width="11.83203125" style="53" customWidth="1"/>
    <col min="22" max="16384" width="9.83203125" style="53"/>
  </cols>
  <sheetData>
    <row r="2" spans="2:21">
      <c r="B2" s="52" t="s">
        <v>15586</v>
      </c>
      <c r="C2" s="52" t="s">
        <v>15588</v>
      </c>
      <c r="D2" s="52" t="s">
        <v>15880</v>
      </c>
      <c r="E2" s="52" t="s">
        <v>15881</v>
      </c>
      <c r="F2" s="52" t="s">
        <v>15882</v>
      </c>
      <c r="S2" s="52" t="s">
        <v>15586</v>
      </c>
      <c r="T2" s="52" t="s">
        <v>15880</v>
      </c>
      <c r="U2" s="52" t="s">
        <v>15588</v>
      </c>
    </row>
    <row r="3" spans="2:21" s="54" customFormat="1" ht="30" customHeight="1">
      <c r="B3" s="55">
        <v>1</v>
      </c>
      <c r="C3" s="56" t="s">
        <v>15589</v>
      </c>
      <c r="D3" s="55">
        <v>1</v>
      </c>
      <c r="E3" s="55" t="s">
        <v>15883</v>
      </c>
      <c r="F3" s="55">
        <v>44</v>
      </c>
      <c r="H3" s="57"/>
      <c r="I3" s="57"/>
      <c r="J3" s="57"/>
      <c r="K3" s="57"/>
      <c r="L3" s="57"/>
      <c r="M3" s="57"/>
      <c r="N3" s="57"/>
      <c r="Q3" s="58"/>
      <c r="R3" s="58"/>
      <c r="S3" s="55">
        <v>1</v>
      </c>
      <c r="T3" s="55">
        <v>1</v>
      </c>
      <c r="U3" s="56" t="s">
        <v>15589</v>
      </c>
    </row>
    <row r="4" spans="2:21" ht="30" customHeight="1">
      <c r="B4" s="55">
        <v>2</v>
      </c>
      <c r="C4" s="56" t="s">
        <v>15592</v>
      </c>
      <c r="D4" s="55">
        <v>3</v>
      </c>
      <c r="E4" s="59" t="s">
        <v>15884</v>
      </c>
      <c r="F4" s="55">
        <v>53</v>
      </c>
      <c r="Q4" s="58"/>
      <c r="R4" s="58"/>
      <c r="S4" s="55">
        <v>2</v>
      </c>
      <c r="T4" s="55">
        <v>3</v>
      </c>
      <c r="U4" s="56" t="s">
        <v>15592</v>
      </c>
    </row>
    <row r="5" spans="2:21" ht="30" customHeight="1">
      <c r="B5" s="55">
        <v>3</v>
      </c>
      <c r="C5" s="56" t="s">
        <v>15594</v>
      </c>
      <c r="D5" s="55">
        <v>5</v>
      </c>
      <c r="E5" s="59" t="s">
        <v>15885</v>
      </c>
      <c r="F5" s="55">
        <v>21</v>
      </c>
      <c r="H5" s="57"/>
      <c r="I5" s="57"/>
      <c r="J5" s="57"/>
      <c r="K5" s="57"/>
      <c r="L5" s="57"/>
      <c r="M5" s="57"/>
      <c r="N5" s="57"/>
      <c r="Q5" s="58"/>
      <c r="R5" s="58"/>
      <c r="S5" s="55">
        <v>3</v>
      </c>
      <c r="T5" s="55">
        <v>5</v>
      </c>
      <c r="U5" s="56" t="s">
        <v>15594</v>
      </c>
    </row>
    <row r="6" spans="2:21" ht="30" customHeight="1">
      <c r="B6" s="55">
        <v>4</v>
      </c>
      <c r="C6" s="56" t="s">
        <v>15596</v>
      </c>
      <c r="D6" s="55">
        <v>7</v>
      </c>
      <c r="E6" s="55" t="s">
        <v>15886</v>
      </c>
      <c r="F6" s="55" t="s">
        <v>15887</v>
      </c>
      <c r="Q6" s="58"/>
      <c r="R6" s="58"/>
      <c r="S6" s="55">
        <v>4</v>
      </c>
      <c r="T6" s="55">
        <v>7</v>
      </c>
      <c r="U6" s="56" t="s">
        <v>15596</v>
      </c>
    </row>
    <row r="7" spans="2:21" ht="30" customHeight="1">
      <c r="B7" s="55">
        <v>5</v>
      </c>
      <c r="C7" s="56" t="s">
        <v>15598</v>
      </c>
      <c r="D7" s="55">
        <v>2</v>
      </c>
      <c r="E7" s="55" t="s">
        <v>15888</v>
      </c>
      <c r="F7" s="55">
        <v>24</v>
      </c>
      <c r="Q7" s="58"/>
      <c r="R7" s="58"/>
      <c r="S7" s="55">
        <v>5</v>
      </c>
      <c r="T7" s="55">
        <v>2</v>
      </c>
      <c r="U7" s="56" t="s">
        <v>15598</v>
      </c>
    </row>
    <row r="8" spans="2:21" ht="30" customHeight="1">
      <c r="B8" s="55">
        <v>6</v>
      </c>
      <c r="C8" s="56" t="s">
        <v>15599</v>
      </c>
      <c r="D8" s="60">
        <v>4</v>
      </c>
      <c r="E8" s="60"/>
      <c r="F8" s="60"/>
      <c r="Q8" s="58"/>
      <c r="R8" s="58"/>
      <c r="S8" s="55">
        <v>6</v>
      </c>
      <c r="T8" s="60">
        <v>4</v>
      </c>
      <c r="U8" s="56" t="s">
        <v>15599</v>
      </c>
    </row>
    <row r="9" spans="2:21" ht="30" customHeight="1">
      <c r="B9" s="55">
        <v>7</v>
      </c>
      <c r="C9" s="56" t="s">
        <v>15601</v>
      </c>
      <c r="D9" s="55">
        <v>6</v>
      </c>
      <c r="E9" s="59" t="s">
        <v>15889</v>
      </c>
      <c r="F9" s="55">
        <v>33</v>
      </c>
      <c r="Q9" s="61"/>
      <c r="R9" s="58"/>
      <c r="S9" s="55">
        <v>7</v>
      </c>
      <c r="T9" s="55">
        <v>6</v>
      </c>
      <c r="U9" s="56" t="s">
        <v>15601</v>
      </c>
    </row>
    <row r="10" spans="2:21" ht="30" customHeight="1">
      <c r="B10" s="55">
        <v>8</v>
      </c>
      <c r="C10" s="56" t="s">
        <v>15604</v>
      </c>
      <c r="D10" s="55">
        <v>8</v>
      </c>
      <c r="E10" s="55" t="s">
        <v>15890</v>
      </c>
      <c r="F10" s="55" t="s">
        <v>15891</v>
      </c>
      <c r="Q10" s="58"/>
      <c r="R10" s="58"/>
      <c r="S10" s="55">
        <v>8</v>
      </c>
      <c r="T10" s="55">
        <v>8</v>
      </c>
      <c r="U10" s="56" t="s">
        <v>15604</v>
      </c>
    </row>
    <row r="12" spans="2:21">
      <c r="B12" s="53" t="s">
        <v>15892</v>
      </c>
    </row>
    <row r="13" spans="2:21" ht="84.95" customHeight="1">
      <c r="B13" s="313" t="s">
        <v>15893</v>
      </c>
      <c r="C13" s="313"/>
      <c r="D13" s="313"/>
      <c r="E13" s="313"/>
      <c r="F13" s="313"/>
      <c r="G13" s="313"/>
      <c r="H13" s="313"/>
      <c r="I13" s="313"/>
      <c r="J13" s="313"/>
      <c r="K13" s="313"/>
      <c r="L13" s="313"/>
      <c r="M13" s="313"/>
      <c r="N13" s="313"/>
      <c r="O13" s="313"/>
      <c r="P13" s="313"/>
    </row>
    <row r="14" spans="2:21">
      <c r="B14" s="53"/>
    </row>
    <row r="15" spans="2:21">
      <c r="B15" s="314" t="s">
        <v>15894</v>
      </c>
      <c r="C15" s="314"/>
      <c r="D15" s="314"/>
      <c r="E15" s="314"/>
      <c r="F15" s="314"/>
      <c r="G15" s="314"/>
      <c r="H15" s="314"/>
      <c r="I15" s="314"/>
      <c r="J15" s="314"/>
      <c r="L15" s="315" t="s">
        <v>15895</v>
      </c>
      <c r="M15" s="316"/>
      <c r="N15" s="317"/>
    </row>
    <row r="16" spans="2:21">
      <c r="B16" s="62" t="s">
        <v>15896</v>
      </c>
      <c r="C16" s="63" t="s">
        <v>15897</v>
      </c>
      <c r="D16" s="63" t="s">
        <v>15898</v>
      </c>
      <c r="E16" s="63" t="s">
        <v>15899</v>
      </c>
      <c r="F16" s="63" t="s">
        <v>15900</v>
      </c>
      <c r="G16" s="63" t="s">
        <v>15901</v>
      </c>
      <c r="H16" s="63" t="s">
        <v>15902</v>
      </c>
      <c r="I16" s="63" t="s">
        <v>15903</v>
      </c>
      <c r="J16" s="63" t="s">
        <v>15904</v>
      </c>
      <c r="L16" s="64" t="s">
        <v>15905</v>
      </c>
      <c r="M16" s="64" t="s">
        <v>15905</v>
      </c>
      <c r="N16" s="64" t="s">
        <v>15905</v>
      </c>
    </row>
    <row r="17" spans="2:14">
      <c r="B17" s="55" t="s">
        <v>15906</v>
      </c>
      <c r="C17" s="63" t="s">
        <v>15546</v>
      </c>
      <c r="D17" s="63" t="s">
        <v>15550</v>
      </c>
      <c r="E17" s="63" t="s">
        <v>15907</v>
      </c>
      <c r="F17" s="63" t="s">
        <v>15548</v>
      </c>
      <c r="G17" s="63" t="s">
        <v>15551</v>
      </c>
      <c r="H17" s="63" t="s">
        <v>15549</v>
      </c>
      <c r="I17" s="63" t="s">
        <v>15552</v>
      </c>
      <c r="J17" s="63" t="s">
        <v>15908</v>
      </c>
      <c r="L17" s="64" t="s">
        <v>15909</v>
      </c>
      <c r="M17" s="65" t="s">
        <v>15910</v>
      </c>
      <c r="N17" s="65" t="s">
        <v>15911</v>
      </c>
    </row>
    <row r="18" spans="2:14">
      <c r="B18" s="55" t="s">
        <v>15912</v>
      </c>
      <c r="C18" s="63" t="s">
        <v>15883</v>
      </c>
      <c r="D18" s="63" t="s">
        <v>15913</v>
      </c>
      <c r="E18" s="63" t="s">
        <v>15914</v>
      </c>
      <c r="F18" s="63" t="s">
        <v>15888</v>
      </c>
      <c r="G18" s="63" t="s">
        <v>15915</v>
      </c>
      <c r="H18" s="63" t="s">
        <v>15916</v>
      </c>
      <c r="I18" s="63" t="s">
        <v>15890</v>
      </c>
      <c r="J18" s="63" t="s">
        <v>15917</v>
      </c>
      <c r="L18" s="64" t="s">
        <v>15918</v>
      </c>
      <c r="M18" s="66"/>
      <c r="N18" s="66"/>
    </row>
    <row r="19" spans="2:14">
      <c r="B19" s="55" t="s">
        <v>15919</v>
      </c>
      <c r="C19" s="63">
        <v>44</v>
      </c>
      <c r="D19" s="63">
        <v>24</v>
      </c>
      <c r="E19" s="63">
        <v>53</v>
      </c>
      <c r="F19" s="63">
        <v>21</v>
      </c>
      <c r="G19" s="63">
        <v>33</v>
      </c>
      <c r="H19" s="63" t="s">
        <v>15920</v>
      </c>
      <c r="I19" s="63" t="s">
        <v>15891</v>
      </c>
      <c r="J19" s="63">
        <v>45</v>
      </c>
      <c r="L19" s="64">
        <v>55</v>
      </c>
      <c r="M19" s="64"/>
      <c r="N19" s="64"/>
    </row>
    <row r="20" spans="2:14">
      <c r="B20" s="53"/>
    </row>
    <row r="21" spans="2:14">
      <c r="B21" s="53" t="s">
        <v>15921</v>
      </c>
    </row>
    <row r="22" spans="2:14">
      <c r="B22" s="57" t="s">
        <v>15922</v>
      </c>
    </row>
    <row r="23" spans="2:14">
      <c r="B23" s="57" t="s">
        <v>15923</v>
      </c>
    </row>
    <row r="24" spans="2:14">
      <c r="B24" s="67" t="s">
        <v>15924</v>
      </c>
    </row>
    <row r="25" spans="2:14">
      <c r="B25" s="53" t="s">
        <v>15925</v>
      </c>
    </row>
    <row r="26" spans="2:14">
      <c r="B26" s="53" t="s">
        <v>15926</v>
      </c>
    </row>
    <row r="27" spans="2:14">
      <c r="B27" s="53" t="s">
        <v>15927</v>
      </c>
    </row>
  </sheetData>
  <mergeCells count="3">
    <mergeCell ref="B13:P13"/>
    <mergeCell ref="B15:J15"/>
    <mergeCell ref="L15:N15"/>
  </mergeCells>
  <phoneticPr fontId="6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C919-7117-41DD-B759-56A516B139A5}">
  <sheetPr>
    <tabColor theme="9" tint="0.39997558519241921"/>
  </sheetPr>
  <dimension ref="B2:U28"/>
  <sheetViews>
    <sheetView topLeftCell="A8" zoomScaleNormal="100" zoomScalePageLayoutView="60" workbookViewId="0"/>
  </sheetViews>
  <sheetFormatPr defaultColWidth="8.6640625" defaultRowHeight="12.75"/>
  <cols>
    <col min="1" max="1" width="2" style="68" customWidth="1"/>
    <col min="2" max="2" width="4.4140625" style="68" customWidth="1"/>
    <col min="3" max="3" width="3" style="68" customWidth="1"/>
    <col min="4" max="9" width="8.6640625" style="68"/>
    <col min="10" max="10" width="4.33203125" style="68" customWidth="1"/>
    <col min="11" max="11" width="3.6640625" style="68" customWidth="1"/>
    <col min="12" max="12" width="2.1640625" style="68" customWidth="1"/>
    <col min="13" max="13" width="2.58203125" style="68" customWidth="1"/>
    <col min="14" max="18" width="4.4140625" style="68" customWidth="1"/>
    <col min="19" max="16384" width="8.6640625" style="68"/>
  </cols>
  <sheetData>
    <row r="2" spans="2:21" ht="30">
      <c r="B2" s="70" t="s">
        <v>15928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13"/>
      <c r="N2" s="13"/>
      <c r="O2" s="69"/>
      <c r="P2" s="69"/>
      <c r="Q2" s="69"/>
      <c r="R2" s="69"/>
      <c r="S2" s="69"/>
      <c r="T2" s="69"/>
      <c r="U2" s="69"/>
    </row>
    <row r="3" spans="2:21" ht="23.25">
      <c r="M3" s="13"/>
      <c r="N3" s="13"/>
    </row>
    <row r="4" spans="2:21" ht="23.25">
      <c r="D4" s="318" t="s">
        <v>15929</v>
      </c>
      <c r="E4" s="318"/>
      <c r="F4" s="318"/>
      <c r="G4" s="318"/>
      <c r="H4" s="318"/>
      <c r="I4" s="318"/>
      <c r="J4" s="318"/>
      <c r="M4" s="13"/>
      <c r="N4" s="13"/>
    </row>
    <row r="5" spans="2:21" ht="23.25">
      <c r="B5" s="319" t="s">
        <v>15930</v>
      </c>
      <c r="M5" s="13" t="s">
        <v>15931</v>
      </c>
    </row>
    <row r="6" spans="2:21" ht="15.75" customHeight="1">
      <c r="B6" s="319"/>
    </row>
    <row r="7" spans="2:21" ht="23.25">
      <c r="B7" s="319"/>
      <c r="M7" s="71" t="s">
        <v>15932</v>
      </c>
    </row>
    <row r="8" spans="2:21" ht="23.25">
      <c r="B8" s="319"/>
      <c r="M8" s="13"/>
      <c r="N8" s="13"/>
    </row>
    <row r="9" spans="2:21" ht="23.25">
      <c r="B9" s="319"/>
      <c r="M9" s="71" t="s">
        <v>15933</v>
      </c>
      <c r="N9" s="13"/>
    </row>
    <row r="10" spans="2:21" ht="15.75" customHeight="1">
      <c r="B10" s="319"/>
    </row>
    <row r="11" spans="2:21" ht="23.25">
      <c r="B11" s="319"/>
      <c r="M11" s="71" t="s">
        <v>15934</v>
      </c>
    </row>
    <row r="12" spans="2:21" ht="42.2" customHeight="1">
      <c r="B12" s="319"/>
      <c r="M12" s="72"/>
      <c r="N12" s="320" t="s">
        <v>15935</v>
      </c>
      <c r="O12" s="320"/>
      <c r="P12" s="320"/>
      <c r="Q12" s="320"/>
      <c r="R12" s="320"/>
      <c r="S12" s="320"/>
      <c r="T12" s="320"/>
      <c r="U12" s="320"/>
    </row>
    <row r="13" spans="2:21" ht="23.25">
      <c r="B13" s="319"/>
      <c r="M13" s="72"/>
      <c r="N13" s="72"/>
      <c r="O13" s="72"/>
      <c r="P13" s="72"/>
      <c r="Q13" s="72"/>
      <c r="R13" s="72"/>
    </row>
    <row r="14" spans="2:21" ht="21.95" customHeight="1">
      <c r="B14" s="319"/>
      <c r="M14" s="72"/>
      <c r="N14" s="320" t="s">
        <v>15936</v>
      </c>
      <c r="O14" s="320"/>
      <c r="P14" s="320"/>
      <c r="Q14" s="320"/>
      <c r="R14" s="320"/>
      <c r="S14" s="320"/>
      <c r="T14" s="320"/>
      <c r="U14" s="320"/>
    </row>
    <row r="15" spans="2:21" ht="23.25">
      <c r="B15" s="319"/>
      <c r="M15" s="72"/>
      <c r="N15" s="320"/>
      <c r="O15" s="320"/>
      <c r="P15" s="320"/>
      <c r="Q15" s="320"/>
      <c r="R15" s="320"/>
      <c r="S15" s="320"/>
      <c r="T15" s="320"/>
      <c r="U15" s="320"/>
    </row>
    <row r="16" spans="2:21" ht="23.25">
      <c r="B16" s="319"/>
      <c r="M16" s="13"/>
      <c r="N16" s="13"/>
    </row>
    <row r="17" spans="2:14" ht="23.25">
      <c r="B17" s="319"/>
      <c r="M17" s="13"/>
      <c r="N17" s="13" t="s">
        <v>15937</v>
      </c>
    </row>
    <row r="18" spans="2:14" ht="23.25">
      <c r="B18" s="319"/>
      <c r="M18" s="13"/>
      <c r="N18" s="13"/>
    </row>
    <row r="19" spans="2:14" ht="23.25">
      <c r="B19" s="319"/>
      <c r="M19" s="13"/>
    </row>
    <row r="20" spans="2:14" ht="23.25">
      <c r="B20" s="319"/>
      <c r="M20" s="13"/>
    </row>
    <row r="21" spans="2:14" ht="23.25">
      <c r="B21" s="319"/>
      <c r="M21" s="13"/>
    </row>
    <row r="22" spans="2:14" ht="23.25">
      <c r="B22" s="319"/>
      <c r="M22" s="13"/>
    </row>
    <row r="23" spans="2:14" ht="23.25">
      <c r="B23" s="319"/>
      <c r="M23" s="13"/>
    </row>
    <row r="24" spans="2:14" ht="23.25">
      <c r="B24" s="319"/>
      <c r="M24" s="13"/>
    </row>
    <row r="25" spans="2:14" ht="23.25">
      <c r="B25" s="319"/>
      <c r="M25" s="13"/>
      <c r="N25" s="13"/>
    </row>
    <row r="26" spans="2:14" ht="23.25">
      <c r="B26" s="319"/>
      <c r="C26" s="73"/>
      <c r="M26" s="13"/>
      <c r="N26" s="13"/>
    </row>
    <row r="27" spans="2:14" ht="23.25">
      <c r="B27" s="319"/>
      <c r="M27" s="13"/>
      <c r="N27" s="13"/>
    </row>
    <row r="28" spans="2:14" ht="23.25">
      <c r="B28" s="319"/>
      <c r="M28" s="13"/>
      <c r="N28" s="13"/>
    </row>
  </sheetData>
  <mergeCells count="4">
    <mergeCell ref="D4:J4"/>
    <mergeCell ref="B5:B28"/>
    <mergeCell ref="N12:U12"/>
    <mergeCell ref="N14:U15"/>
  </mergeCells>
  <phoneticPr fontId="6" type="noConversion"/>
  <hyperlinks>
    <hyperlink ref="B2" r:id="rId1" xr:uid="{85EB5467-0D39-4526-B8D4-C4EB086AAB3D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5F92-B9B9-432E-B134-3FA2FAF43313}">
  <sheetPr>
    <tabColor theme="9" tint="0.39997558519241921"/>
    <pageSetUpPr fitToPage="1"/>
  </sheetPr>
  <dimension ref="B2:AI24"/>
  <sheetViews>
    <sheetView topLeftCell="A12" zoomScaleNormal="100" zoomScalePageLayoutView="60" workbookViewId="0">
      <selection activeCell="AN9" sqref="AN9"/>
    </sheetView>
  </sheetViews>
  <sheetFormatPr defaultColWidth="8.6640625" defaultRowHeight="14.25"/>
  <cols>
    <col min="1" max="1" width="2.83203125" style="74" customWidth="1"/>
    <col min="2" max="2" width="4.6640625" style="74" customWidth="1"/>
    <col min="3" max="26" width="3.58203125" style="74" customWidth="1"/>
    <col min="27" max="27" width="1.1640625" style="74" customWidth="1"/>
    <col min="28" max="35" width="3.58203125" style="74" customWidth="1"/>
    <col min="36" max="16384" width="8.6640625" style="74"/>
  </cols>
  <sheetData>
    <row r="2" spans="2:35" ht="19.5">
      <c r="B2" s="362"/>
      <c r="C2" s="285" t="s">
        <v>15938</v>
      </c>
      <c r="D2" s="285"/>
      <c r="E2" s="285"/>
      <c r="F2" s="285"/>
      <c r="G2" s="285"/>
      <c r="H2" s="285"/>
      <c r="I2" s="285"/>
      <c r="J2" s="285"/>
      <c r="K2" s="285" t="s">
        <v>15939</v>
      </c>
      <c r="L2" s="285"/>
      <c r="M2" s="285"/>
      <c r="N2" s="285"/>
      <c r="O2" s="285"/>
      <c r="P2" s="285"/>
      <c r="Q2" s="285"/>
      <c r="R2" s="285"/>
      <c r="S2" s="285" t="s">
        <v>15940</v>
      </c>
      <c r="T2" s="285"/>
      <c r="U2" s="285"/>
      <c r="V2" s="285"/>
      <c r="W2" s="285"/>
      <c r="X2" s="285"/>
      <c r="Y2" s="285"/>
      <c r="Z2" s="285"/>
      <c r="AA2" s="75"/>
      <c r="AB2" s="361" t="s">
        <v>15941</v>
      </c>
      <c r="AC2" s="361"/>
      <c r="AD2" s="361"/>
      <c r="AE2" s="361"/>
      <c r="AF2" s="361"/>
      <c r="AG2" s="361"/>
      <c r="AH2" s="361"/>
      <c r="AI2" s="361"/>
    </row>
    <row r="3" spans="2:35" ht="19.5">
      <c r="B3" s="362"/>
      <c r="C3" s="285" t="s">
        <v>15860</v>
      </c>
      <c r="D3" s="285"/>
      <c r="E3" s="285"/>
      <c r="F3" s="285"/>
      <c r="G3" s="285" t="s">
        <v>15861</v>
      </c>
      <c r="H3" s="285"/>
      <c r="I3" s="285"/>
      <c r="J3" s="285"/>
      <c r="K3" s="285" t="s">
        <v>15860</v>
      </c>
      <c r="L3" s="285"/>
      <c r="M3" s="285"/>
      <c r="N3" s="285"/>
      <c r="O3" s="285" t="s">
        <v>15861</v>
      </c>
      <c r="P3" s="285"/>
      <c r="Q3" s="285"/>
      <c r="R3" s="285"/>
      <c r="S3" s="285" t="s">
        <v>15860</v>
      </c>
      <c r="T3" s="285"/>
      <c r="U3" s="285"/>
      <c r="V3" s="285"/>
      <c r="W3" s="285" t="s">
        <v>15861</v>
      </c>
      <c r="X3" s="285"/>
      <c r="Y3" s="285"/>
      <c r="Z3" s="285"/>
      <c r="AA3" s="75"/>
      <c r="AB3" s="361"/>
      <c r="AC3" s="361"/>
      <c r="AD3" s="361"/>
      <c r="AE3" s="361"/>
      <c r="AF3" s="361"/>
      <c r="AG3" s="361"/>
      <c r="AH3" s="361"/>
      <c r="AI3" s="361"/>
    </row>
    <row r="4" spans="2:35" ht="50.25">
      <c r="B4" s="339" t="s">
        <v>15942</v>
      </c>
      <c r="C4" s="280" t="s">
        <v>13119</v>
      </c>
      <c r="D4" s="280"/>
      <c r="E4" s="276" t="s">
        <v>13121</v>
      </c>
      <c r="F4" s="276"/>
      <c r="G4" s="296" t="s">
        <v>14703</v>
      </c>
      <c r="H4" s="296"/>
      <c r="I4" s="279" t="s">
        <v>15782</v>
      </c>
      <c r="J4" s="279"/>
      <c r="K4" s="280"/>
      <c r="L4" s="280"/>
      <c r="M4" s="276"/>
      <c r="N4" s="276"/>
      <c r="O4" s="284"/>
      <c r="P4" s="284"/>
      <c r="Q4" s="279"/>
      <c r="R4" s="279"/>
      <c r="S4" s="280" t="s">
        <v>12658</v>
      </c>
      <c r="T4" s="280"/>
      <c r="U4" s="276" t="s">
        <v>12660</v>
      </c>
      <c r="V4" s="276"/>
      <c r="W4" s="309"/>
      <c r="X4" s="309"/>
      <c r="Y4" s="279" t="s">
        <v>15875</v>
      </c>
      <c r="Z4" s="279"/>
      <c r="AA4" s="76"/>
      <c r="AB4" s="359"/>
      <c r="AC4" s="359"/>
      <c r="AD4" s="360"/>
      <c r="AE4" s="360"/>
      <c r="AF4" s="363"/>
      <c r="AG4" s="363"/>
      <c r="AH4" s="364"/>
      <c r="AI4" s="364"/>
    </row>
    <row r="5" spans="2:35" ht="50.25">
      <c r="B5" s="339"/>
      <c r="C5" s="280"/>
      <c r="D5" s="280"/>
      <c r="E5" s="277" t="s">
        <v>13121</v>
      </c>
      <c r="F5" s="277"/>
      <c r="G5" s="296"/>
      <c r="H5" s="296"/>
      <c r="I5" s="278" t="s">
        <v>14590</v>
      </c>
      <c r="J5" s="278"/>
      <c r="K5" s="280"/>
      <c r="L5" s="280"/>
      <c r="M5" s="277"/>
      <c r="N5" s="277"/>
      <c r="O5" s="284"/>
      <c r="P5" s="284"/>
      <c r="Q5" s="278"/>
      <c r="R5" s="278"/>
      <c r="S5" s="280"/>
      <c r="T5" s="280"/>
      <c r="U5" s="277" t="s">
        <v>12660</v>
      </c>
      <c r="V5" s="277"/>
      <c r="W5" s="309"/>
      <c r="X5" s="309"/>
      <c r="Y5" s="278" t="s">
        <v>15876</v>
      </c>
      <c r="Z5" s="278"/>
      <c r="AA5" s="76"/>
      <c r="AB5" s="359"/>
      <c r="AC5" s="359"/>
      <c r="AD5" s="342"/>
      <c r="AE5" s="342"/>
      <c r="AF5" s="363"/>
      <c r="AG5" s="363"/>
      <c r="AH5" s="343"/>
      <c r="AI5" s="343"/>
    </row>
    <row r="6" spans="2:35" ht="25.5">
      <c r="B6" s="339"/>
      <c r="C6" s="272" t="s">
        <v>15688</v>
      </c>
      <c r="D6" s="272"/>
      <c r="E6" s="273" t="s">
        <v>13121</v>
      </c>
      <c r="F6" s="273"/>
      <c r="G6" s="275" t="s">
        <v>15789</v>
      </c>
      <c r="H6" s="275"/>
      <c r="I6" s="274" t="s">
        <v>15406</v>
      </c>
      <c r="J6" s="274"/>
      <c r="K6" s="272"/>
      <c r="L6" s="272"/>
      <c r="M6" s="273"/>
      <c r="N6" s="273"/>
      <c r="O6" s="275"/>
      <c r="P6" s="275"/>
      <c r="Q6" s="274"/>
      <c r="R6" s="274"/>
      <c r="S6" s="272" t="s">
        <v>15690</v>
      </c>
      <c r="T6" s="272"/>
      <c r="U6" s="273" t="s">
        <v>12660</v>
      </c>
      <c r="V6" s="273"/>
      <c r="W6" s="275" t="s">
        <v>15877</v>
      </c>
      <c r="X6" s="275"/>
      <c r="Y6" s="356"/>
      <c r="Z6" s="356"/>
      <c r="AA6" s="77"/>
      <c r="AB6" s="335"/>
      <c r="AC6" s="335"/>
      <c r="AD6" s="323"/>
      <c r="AE6" s="323"/>
      <c r="AF6" s="329"/>
      <c r="AG6" s="329"/>
      <c r="AH6" s="330"/>
      <c r="AI6" s="330"/>
    </row>
    <row r="7" spans="2:35" ht="25.5">
      <c r="B7" s="339"/>
      <c r="C7" s="268" t="s">
        <v>13276</v>
      </c>
      <c r="D7" s="268"/>
      <c r="E7" s="269" t="s">
        <v>15367</v>
      </c>
      <c r="F7" s="269"/>
      <c r="G7" s="270" t="s">
        <v>6364</v>
      </c>
      <c r="H7" s="270"/>
      <c r="I7" s="271" t="s">
        <v>15407</v>
      </c>
      <c r="J7" s="271"/>
      <c r="K7" s="268"/>
      <c r="L7" s="268"/>
      <c r="M7" s="269"/>
      <c r="N7" s="269"/>
      <c r="O7" s="270"/>
      <c r="P7" s="270"/>
      <c r="Q7" s="271"/>
      <c r="R7" s="271"/>
      <c r="S7" s="268" t="s">
        <v>12736</v>
      </c>
      <c r="T7" s="268"/>
      <c r="U7" s="269" t="s">
        <v>15355</v>
      </c>
      <c r="V7" s="269"/>
      <c r="W7" s="270" t="s">
        <v>10176</v>
      </c>
      <c r="X7" s="270"/>
      <c r="Y7" s="271" t="s">
        <v>15879</v>
      </c>
      <c r="Z7" s="271"/>
      <c r="AA7" s="78"/>
      <c r="AB7" s="357"/>
      <c r="AC7" s="357"/>
      <c r="AD7" s="358"/>
      <c r="AE7" s="358"/>
      <c r="AF7" s="349"/>
      <c r="AG7" s="349"/>
      <c r="AH7" s="350"/>
      <c r="AI7" s="350"/>
    </row>
    <row r="8" spans="2:35" ht="50.25">
      <c r="B8" s="339" t="s">
        <v>15943</v>
      </c>
      <c r="C8" s="280" t="s">
        <v>12275</v>
      </c>
      <c r="D8" s="280"/>
      <c r="E8" s="276" t="s">
        <v>14771</v>
      </c>
      <c r="F8" s="276"/>
      <c r="G8" s="296" t="s">
        <v>4540</v>
      </c>
      <c r="H8" s="296"/>
      <c r="I8" s="279" t="s">
        <v>15829</v>
      </c>
      <c r="J8" s="279"/>
      <c r="K8" s="280" t="s">
        <v>8592</v>
      </c>
      <c r="L8" s="280"/>
      <c r="M8" s="276" t="s">
        <v>8594</v>
      </c>
      <c r="N8" s="276"/>
      <c r="O8" s="303" t="s">
        <v>3396</v>
      </c>
      <c r="P8" s="303"/>
      <c r="Q8" s="347" t="s">
        <v>15944</v>
      </c>
      <c r="R8" s="347"/>
      <c r="S8" s="280" t="s">
        <v>6574</v>
      </c>
      <c r="T8" s="280"/>
      <c r="U8" s="276" t="s">
        <v>15255</v>
      </c>
      <c r="V8" s="276"/>
      <c r="W8" s="348" t="s">
        <v>6595</v>
      </c>
      <c r="X8" s="348"/>
      <c r="Y8" s="279" t="s">
        <v>15795</v>
      </c>
      <c r="Z8" s="279"/>
      <c r="AA8" s="79"/>
      <c r="AB8" s="351" t="s">
        <v>6855</v>
      </c>
      <c r="AC8" s="351"/>
      <c r="AD8" s="352" t="s">
        <v>12637</v>
      </c>
      <c r="AE8" s="352"/>
      <c r="AF8" s="353" t="s">
        <v>3401</v>
      </c>
      <c r="AG8" s="353"/>
      <c r="AH8" s="354" t="s">
        <v>14699</v>
      </c>
      <c r="AI8" s="354"/>
    </row>
    <row r="9" spans="2:35" ht="50.25">
      <c r="B9" s="339"/>
      <c r="C9" s="280"/>
      <c r="D9" s="280"/>
      <c r="E9" s="277" t="s">
        <v>14771</v>
      </c>
      <c r="F9" s="277"/>
      <c r="G9" s="296"/>
      <c r="H9" s="296"/>
      <c r="I9" s="278" t="s">
        <v>15376</v>
      </c>
      <c r="J9" s="278"/>
      <c r="K9" s="280"/>
      <c r="L9" s="280"/>
      <c r="M9" s="277" t="s">
        <v>8594</v>
      </c>
      <c r="N9" s="277"/>
      <c r="O9" s="303"/>
      <c r="P9" s="303"/>
      <c r="Q9" s="355" t="s">
        <v>14995</v>
      </c>
      <c r="R9" s="355"/>
      <c r="S9" s="280"/>
      <c r="T9" s="280"/>
      <c r="U9" s="277" t="s">
        <v>6576</v>
      </c>
      <c r="V9" s="277"/>
      <c r="W9" s="348"/>
      <c r="X9" s="348"/>
      <c r="Y9" s="278" t="s">
        <v>14995</v>
      </c>
      <c r="Z9" s="278"/>
      <c r="AA9" s="79"/>
      <c r="AB9" s="351"/>
      <c r="AC9" s="351"/>
      <c r="AD9" s="277" t="s">
        <v>12637</v>
      </c>
      <c r="AE9" s="277"/>
      <c r="AF9" s="353"/>
      <c r="AG9" s="353"/>
      <c r="AH9" s="278" t="s">
        <v>14699</v>
      </c>
      <c r="AI9" s="278"/>
    </row>
    <row r="10" spans="2:35" ht="25.5">
      <c r="B10" s="339"/>
      <c r="C10" s="272" t="s">
        <v>15719</v>
      </c>
      <c r="D10" s="272"/>
      <c r="E10" s="273" t="s">
        <v>14771</v>
      </c>
      <c r="F10" s="273"/>
      <c r="G10" s="275" t="s">
        <v>15834</v>
      </c>
      <c r="H10" s="275"/>
      <c r="I10" s="274" t="s">
        <v>15379</v>
      </c>
      <c r="J10" s="274"/>
      <c r="K10" s="272" t="s">
        <v>15702</v>
      </c>
      <c r="L10" s="272"/>
      <c r="M10" s="273" t="s">
        <v>8594</v>
      </c>
      <c r="N10" s="273"/>
      <c r="O10" s="275" t="s">
        <v>15945</v>
      </c>
      <c r="P10" s="275"/>
      <c r="Q10" s="345" t="s">
        <v>15820</v>
      </c>
      <c r="R10" s="345"/>
      <c r="S10" s="272" t="s">
        <v>15695</v>
      </c>
      <c r="T10" s="272"/>
      <c r="U10" s="273" t="s">
        <v>6576</v>
      </c>
      <c r="V10" s="273"/>
      <c r="W10" s="275" t="s">
        <v>15803</v>
      </c>
      <c r="X10" s="275"/>
      <c r="Y10" s="274" t="s">
        <v>15453</v>
      </c>
      <c r="Z10" s="274"/>
      <c r="AA10" s="77"/>
      <c r="AB10" s="346" t="s">
        <v>15619</v>
      </c>
      <c r="AC10" s="346"/>
      <c r="AD10" s="273" t="s">
        <v>12637</v>
      </c>
      <c r="AE10" s="273"/>
      <c r="AF10" s="275" t="s">
        <v>15622</v>
      </c>
      <c r="AG10" s="275"/>
      <c r="AH10" s="274" t="s">
        <v>14699</v>
      </c>
      <c r="AI10" s="274"/>
    </row>
    <row r="11" spans="2:35" ht="25.5">
      <c r="B11" s="339"/>
      <c r="C11" s="268" t="s">
        <v>13380</v>
      </c>
      <c r="D11" s="268"/>
      <c r="E11" s="269" t="s">
        <v>15267</v>
      </c>
      <c r="F11" s="269"/>
      <c r="G11" s="270" t="s">
        <v>13566</v>
      </c>
      <c r="H11" s="270"/>
      <c r="I11" s="271" t="s">
        <v>15380</v>
      </c>
      <c r="J11" s="271"/>
      <c r="K11" s="268" t="s">
        <v>8636</v>
      </c>
      <c r="L11" s="268"/>
      <c r="M11" s="269" t="s">
        <v>15277</v>
      </c>
      <c r="N11" s="269"/>
      <c r="O11" s="344" t="s">
        <v>12635</v>
      </c>
      <c r="P11" s="344"/>
      <c r="Q11" s="340" t="s">
        <v>15454</v>
      </c>
      <c r="R11" s="340"/>
      <c r="S11" s="268" t="s">
        <v>6682</v>
      </c>
      <c r="T11" s="268"/>
      <c r="U11" s="269" t="s">
        <v>15256</v>
      </c>
      <c r="V11" s="269"/>
      <c r="W11" s="270" t="s">
        <v>15946</v>
      </c>
      <c r="X11" s="270"/>
      <c r="Y11" s="271" t="s">
        <v>15454</v>
      </c>
      <c r="Z11" s="271"/>
      <c r="AA11" s="78"/>
      <c r="AB11" s="341" t="s">
        <v>6855</v>
      </c>
      <c r="AC11" s="341"/>
      <c r="AD11" s="336" t="s">
        <v>15458</v>
      </c>
      <c r="AE11" s="336"/>
      <c r="AF11" s="337" t="s">
        <v>5863</v>
      </c>
      <c r="AG11" s="337"/>
      <c r="AH11" s="338" t="s">
        <v>15437</v>
      </c>
      <c r="AI11" s="338"/>
    </row>
    <row r="12" spans="2:35" ht="50.25">
      <c r="B12" s="339" t="s">
        <v>15947</v>
      </c>
      <c r="C12" s="280" t="s">
        <v>11938</v>
      </c>
      <c r="D12" s="280"/>
      <c r="E12" s="276" t="s">
        <v>13028</v>
      </c>
      <c r="F12" s="276"/>
      <c r="G12" s="296" t="s">
        <v>10636</v>
      </c>
      <c r="H12" s="296"/>
      <c r="I12" s="279" t="s">
        <v>15780</v>
      </c>
      <c r="J12" s="279"/>
      <c r="K12" s="280"/>
      <c r="L12" s="280"/>
      <c r="M12" s="276"/>
      <c r="N12" s="276"/>
      <c r="O12" s="281"/>
      <c r="P12" s="281"/>
      <c r="Q12" s="279"/>
      <c r="R12" s="279"/>
      <c r="S12" s="280"/>
      <c r="T12" s="280"/>
      <c r="U12" s="276"/>
      <c r="V12" s="276"/>
      <c r="W12" s="281"/>
      <c r="X12" s="281"/>
      <c r="Y12" s="279"/>
      <c r="Z12" s="279"/>
      <c r="AA12" s="79"/>
      <c r="AB12" s="331"/>
      <c r="AC12" s="331"/>
      <c r="AD12" s="332"/>
      <c r="AE12" s="332"/>
      <c r="AF12" s="333"/>
      <c r="AG12" s="333"/>
      <c r="AH12" s="334"/>
      <c r="AI12" s="334"/>
    </row>
    <row r="13" spans="2:35" ht="50.25">
      <c r="B13" s="339"/>
      <c r="C13" s="280"/>
      <c r="D13" s="280"/>
      <c r="E13" s="277" t="s">
        <v>13028</v>
      </c>
      <c r="F13" s="277"/>
      <c r="G13" s="296"/>
      <c r="H13" s="296"/>
      <c r="I13" s="278" t="s">
        <v>12619</v>
      </c>
      <c r="J13" s="278"/>
      <c r="K13" s="280"/>
      <c r="L13" s="280"/>
      <c r="M13" s="277"/>
      <c r="N13" s="277"/>
      <c r="O13" s="281"/>
      <c r="P13" s="281"/>
      <c r="Q13" s="278"/>
      <c r="R13" s="278"/>
      <c r="S13" s="280"/>
      <c r="T13" s="280"/>
      <c r="U13" s="277"/>
      <c r="V13" s="277"/>
      <c r="W13" s="281"/>
      <c r="X13" s="281"/>
      <c r="Y13" s="278"/>
      <c r="Z13" s="278"/>
      <c r="AA13" s="79"/>
      <c r="AB13" s="331"/>
      <c r="AC13" s="331"/>
      <c r="AD13" s="342"/>
      <c r="AE13" s="342"/>
      <c r="AF13" s="333"/>
      <c r="AG13" s="333"/>
      <c r="AH13" s="343"/>
      <c r="AI13" s="343"/>
    </row>
    <row r="14" spans="2:35" ht="25.5">
      <c r="B14" s="339"/>
      <c r="C14" s="272" t="s">
        <v>15686</v>
      </c>
      <c r="D14" s="272"/>
      <c r="E14" s="273" t="s">
        <v>74</v>
      </c>
      <c r="F14" s="273"/>
      <c r="G14" s="275" t="s">
        <v>15787</v>
      </c>
      <c r="H14" s="275"/>
      <c r="I14" s="274" t="s">
        <v>15345</v>
      </c>
      <c r="J14" s="274"/>
      <c r="K14" s="272"/>
      <c r="L14" s="272"/>
      <c r="M14" s="273"/>
      <c r="N14" s="273"/>
      <c r="O14" s="275"/>
      <c r="P14" s="275"/>
      <c r="Q14" s="274"/>
      <c r="R14" s="274"/>
      <c r="S14" s="272"/>
      <c r="T14" s="272"/>
      <c r="U14" s="273"/>
      <c r="V14" s="273"/>
      <c r="W14" s="275"/>
      <c r="X14" s="275"/>
      <c r="Y14" s="274"/>
      <c r="Z14" s="274"/>
      <c r="AA14" s="77"/>
      <c r="AB14" s="335"/>
      <c r="AC14" s="335"/>
      <c r="AD14" s="323"/>
      <c r="AE14" s="323"/>
      <c r="AF14" s="329"/>
      <c r="AG14" s="329"/>
      <c r="AH14" s="330"/>
      <c r="AI14" s="330"/>
    </row>
    <row r="15" spans="2:35" ht="25.5">
      <c r="B15" s="339"/>
      <c r="C15" s="268" t="s">
        <v>2715</v>
      </c>
      <c r="D15" s="268"/>
      <c r="E15" s="269" t="s">
        <v>15948</v>
      </c>
      <c r="F15" s="269"/>
      <c r="G15" s="270" t="s">
        <v>2952</v>
      </c>
      <c r="H15" s="270"/>
      <c r="I15" s="271" t="s">
        <v>15346</v>
      </c>
      <c r="J15" s="271"/>
      <c r="K15" s="268"/>
      <c r="L15" s="268"/>
      <c r="M15" s="269"/>
      <c r="N15" s="269"/>
      <c r="O15" s="270"/>
      <c r="P15" s="270"/>
      <c r="Q15" s="271"/>
      <c r="R15" s="271"/>
      <c r="S15" s="268"/>
      <c r="T15" s="268"/>
      <c r="U15" s="269"/>
      <c r="V15" s="269"/>
      <c r="W15" s="270"/>
      <c r="X15" s="270"/>
      <c r="Y15" s="271"/>
      <c r="Z15" s="271"/>
      <c r="AA15" s="78"/>
      <c r="AB15" s="327"/>
      <c r="AC15" s="327"/>
      <c r="AD15" s="328"/>
      <c r="AE15" s="328"/>
      <c r="AF15" s="324"/>
      <c r="AG15" s="324"/>
      <c r="AH15" s="325"/>
      <c r="AI15" s="325"/>
    </row>
    <row r="18" spans="2:12" ht="78">
      <c r="B18" s="80" t="s">
        <v>15949</v>
      </c>
      <c r="C18" s="81" t="s">
        <v>15192</v>
      </c>
      <c r="D18" s="81" t="s">
        <v>15188</v>
      </c>
      <c r="E18" s="81" t="s">
        <v>15189</v>
      </c>
      <c r="F18" s="81" t="s">
        <v>15191</v>
      </c>
      <c r="G18" s="326" t="s">
        <v>15950</v>
      </c>
      <c r="H18" s="326"/>
      <c r="I18" s="326" t="s">
        <v>15951</v>
      </c>
      <c r="J18" s="326"/>
      <c r="K18" s="326" t="s">
        <v>15952</v>
      </c>
      <c r="L18" s="326"/>
    </row>
    <row r="19" spans="2:12" ht="34.5" customHeight="1">
      <c r="B19" s="82" t="s">
        <v>15953</v>
      </c>
      <c r="C19" s="82" t="s">
        <v>11938</v>
      </c>
      <c r="D19" s="83" t="s">
        <v>13028</v>
      </c>
      <c r="E19" s="83" t="s">
        <v>13028</v>
      </c>
      <c r="F19" s="83" t="s">
        <v>15948</v>
      </c>
      <c r="G19" s="322" t="s">
        <v>1503</v>
      </c>
      <c r="H19" s="322"/>
      <c r="I19" s="322" t="s">
        <v>7800</v>
      </c>
      <c r="J19" s="322"/>
      <c r="K19" s="322" t="s">
        <v>15954</v>
      </c>
      <c r="L19" s="322"/>
    </row>
    <row r="20" spans="2:12" ht="34.5" customHeight="1">
      <c r="B20" s="84" t="s">
        <v>15955</v>
      </c>
      <c r="C20" s="84" t="s">
        <v>12275</v>
      </c>
      <c r="D20" s="85" t="s">
        <v>14771</v>
      </c>
      <c r="E20" s="85" t="s">
        <v>14771</v>
      </c>
      <c r="F20" s="85" t="s">
        <v>15267</v>
      </c>
      <c r="G20" s="321" t="s">
        <v>1503</v>
      </c>
      <c r="H20" s="321"/>
      <c r="I20" s="321" t="s">
        <v>8121</v>
      </c>
      <c r="J20" s="321"/>
      <c r="K20" s="321" t="s">
        <v>15954</v>
      </c>
      <c r="L20" s="321"/>
    </row>
    <row r="21" spans="2:12" ht="34.5" customHeight="1">
      <c r="B21" s="82" t="s">
        <v>15956</v>
      </c>
      <c r="C21" s="82" t="s">
        <v>13119</v>
      </c>
      <c r="D21" s="83" t="s">
        <v>13121</v>
      </c>
      <c r="E21" s="83" t="s">
        <v>13121</v>
      </c>
      <c r="F21" s="83" t="s">
        <v>15367</v>
      </c>
      <c r="G21" s="322" t="s">
        <v>1503</v>
      </c>
      <c r="H21" s="322"/>
      <c r="I21" s="322" t="s">
        <v>8592</v>
      </c>
      <c r="J21" s="322"/>
      <c r="K21" s="322" t="s">
        <v>15954</v>
      </c>
      <c r="L21" s="322"/>
    </row>
    <row r="22" spans="2:12" ht="34.5" customHeight="1">
      <c r="B22" s="84" t="s">
        <v>15957</v>
      </c>
      <c r="C22" s="84" t="s">
        <v>12658</v>
      </c>
      <c r="D22" s="85" t="s">
        <v>12660</v>
      </c>
      <c r="E22" s="85" t="s">
        <v>12660</v>
      </c>
      <c r="F22" s="85" t="s">
        <v>15355</v>
      </c>
      <c r="G22" s="321" t="s">
        <v>7224</v>
      </c>
      <c r="H22" s="321"/>
      <c r="I22" s="321" t="s">
        <v>8592</v>
      </c>
      <c r="J22" s="321"/>
      <c r="K22" s="321" t="s">
        <v>15958</v>
      </c>
      <c r="L22" s="321"/>
    </row>
    <row r="23" spans="2:12" ht="34.5" customHeight="1">
      <c r="B23" s="82" t="s">
        <v>15959</v>
      </c>
      <c r="C23" s="82" t="s">
        <v>8592</v>
      </c>
      <c r="D23" s="83" t="s">
        <v>8594</v>
      </c>
      <c r="E23" s="83" t="s">
        <v>8594</v>
      </c>
      <c r="F23" s="83" t="s">
        <v>15277</v>
      </c>
      <c r="G23" s="322" t="s">
        <v>10219</v>
      </c>
      <c r="H23" s="322"/>
      <c r="I23" s="322" t="s">
        <v>8121</v>
      </c>
      <c r="J23" s="322"/>
      <c r="K23" s="322" t="s">
        <v>15954</v>
      </c>
      <c r="L23" s="322"/>
    </row>
    <row r="24" spans="2:12" ht="34.5" customHeight="1">
      <c r="B24" s="84" t="s">
        <v>15960</v>
      </c>
      <c r="C24" s="84" t="s">
        <v>6574</v>
      </c>
      <c r="D24" s="85" t="s">
        <v>15255</v>
      </c>
      <c r="E24" s="85" t="s">
        <v>6576</v>
      </c>
      <c r="F24" s="85" t="s">
        <v>15256</v>
      </c>
      <c r="G24" s="321" t="s">
        <v>7224</v>
      </c>
      <c r="H24" s="321"/>
      <c r="I24" s="321" t="s">
        <v>8121</v>
      </c>
      <c r="J24" s="321"/>
      <c r="K24" s="321" t="s">
        <v>15958</v>
      </c>
      <c r="L24" s="321"/>
    </row>
  </sheetData>
  <mergeCells count="203">
    <mergeCell ref="AB2:AI3"/>
    <mergeCell ref="C3:F3"/>
    <mergeCell ref="G3:J3"/>
    <mergeCell ref="K3:N3"/>
    <mergeCell ref="O3:R3"/>
    <mergeCell ref="S3:V3"/>
    <mergeCell ref="W3:Z3"/>
    <mergeCell ref="B4:B7"/>
    <mergeCell ref="C4:D5"/>
    <mergeCell ref="E4:F4"/>
    <mergeCell ref="G4:H5"/>
    <mergeCell ref="I4:J4"/>
    <mergeCell ref="K4:L5"/>
    <mergeCell ref="M4:N4"/>
    <mergeCell ref="O4:P5"/>
    <mergeCell ref="Q4:R4"/>
    <mergeCell ref="B2:B3"/>
    <mergeCell ref="C2:J2"/>
    <mergeCell ref="K2:R2"/>
    <mergeCell ref="S2:Z2"/>
    <mergeCell ref="AF4:AG5"/>
    <mergeCell ref="AH4:AI4"/>
    <mergeCell ref="E5:F5"/>
    <mergeCell ref="I5:J5"/>
    <mergeCell ref="M5:N5"/>
    <mergeCell ref="Q5:R5"/>
    <mergeCell ref="U5:V5"/>
    <mergeCell ref="Y5:Z5"/>
    <mergeCell ref="AD5:AE5"/>
    <mergeCell ref="AH5:AI5"/>
    <mergeCell ref="S4:T5"/>
    <mergeCell ref="U4:V4"/>
    <mergeCell ref="W4:X5"/>
    <mergeCell ref="Y4:Z4"/>
    <mergeCell ref="AB4:AC5"/>
    <mergeCell ref="AD4:AE4"/>
    <mergeCell ref="AB6:AC6"/>
    <mergeCell ref="AD6:AE6"/>
    <mergeCell ref="AF6:AG6"/>
    <mergeCell ref="AH6:AI6"/>
    <mergeCell ref="C7:D7"/>
    <mergeCell ref="E7:F7"/>
    <mergeCell ref="G7:H7"/>
    <mergeCell ref="I7:J7"/>
    <mergeCell ref="K7:L7"/>
    <mergeCell ref="M7:N7"/>
    <mergeCell ref="O6:P6"/>
    <mergeCell ref="Q6:R6"/>
    <mergeCell ref="S6:T6"/>
    <mergeCell ref="U6:V6"/>
    <mergeCell ref="W6:X6"/>
    <mergeCell ref="Y6:Z6"/>
    <mergeCell ref="C6:D6"/>
    <mergeCell ref="E6:F6"/>
    <mergeCell ref="G6:H6"/>
    <mergeCell ref="I6:J6"/>
    <mergeCell ref="K6:L6"/>
    <mergeCell ref="M6:N6"/>
    <mergeCell ref="AB7:AC7"/>
    <mergeCell ref="AD7:AE7"/>
    <mergeCell ref="AF7:AG7"/>
    <mergeCell ref="AH7:AI7"/>
    <mergeCell ref="B8:B11"/>
    <mergeCell ref="C8:D9"/>
    <mergeCell ref="E8:F8"/>
    <mergeCell ref="G8:H9"/>
    <mergeCell ref="I8:J8"/>
    <mergeCell ref="K8:L9"/>
    <mergeCell ref="O7:P7"/>
    <mergeCell ref="Q7:R7"/>
    <mergeCell ref="S7:T7"/>
    <mergeCell ref="U7:V7"/>
    <mergeCell ref="W7:X7"/>
    <mergeCell ref="Y7:Z7"/>
    <mergeCell ref="Y8:Z8"/>
    <mergeCell ref="AB8:AC9"/>
    <mergeCell ref="AD8:AE8"/>
    <mergeCell ref="AF8:AG9"/>
    <mergeCell ref="AH8:AI8"/>
    <mergeCell ref="E9:F9"/>
    <mergeCell ref="I9:J9"/>
    <mergeCell ref="M9:N9"/>
    <mergeCell ref="Q9:R9"/>
    <mergeCell ref="U9:V9"/>
    <mergeCell ref="M8:N8"/>
    <mergeCell ref="O8:P9"/>
    <mergeCell ref="Q8:R8"/>
    <mergeCell ref="S8:T9"/>
    <mergeCell ref="U8:V8"/>
    <mergeCell ref="W8:X9"/>
    <mergeCell ref="Y9:Z9"/>
    <mergeCell ref="AD9:AE9"/>
    <mergeCell ref="AH9:AI9"/>
    <mergeCell ref="AH10:AI10"/>
    <mergeCell ref="C11:D11"/>
    <mergeCell ref="E11:F11"/>
    <mergeCell ref="G11:H11"/>
    <mergeCell ref="I11:J11"/>
    <mergeCell ref="K11:L11"/>
    <mergeCell ref="M11:N11"/>
    <mergeCell ref="O11:P11"/>
    <mergeCell ref="Q10:R10"/>
    <mergeCell ref="S10:T10"/>
    <mergeCell ref="U10:V10"/>
    <mergeCell ref="W10:X10"/>
    <mergeCell ref="Y10:Z10"/>
    <mergeCell ref="AB10:AC10"/>
    <mergeCell ref="C10:D10"/>
    <mergeCell ref="E10:F10"/>
    <mergeCell ref="G10:H10"/>
    <mergeCell ref="I10:J10"/>
    <mergeCell ref="K10:L10"/>
    <mergeCell ref="M10:N10"/>
    <mergeCell ref="O10:P10"/>
    <mergeCell ref="AD10:AE10"/>
    <mergeCell ref="AF10:AG10"/>
    <mergeCell ref="W14:X14"/>
    <mergeCell ref="Y14:Z14"/>
    <mergeCell ref="AB14:AC14"/>
    <mergeCell ref="W12:X13"/>
    <mergeCell ref="Y12:Z12"/>
    <mergeCell ref="AD11:AE11"/>
    <mergeCell ref="AF11:AG11"/>
    <mergeCell ref="AH11:AI11"/>
    <mergeCell ref="B12:B15"/>
    <mergeCell ref="C12:D13"/>
    <mergeCell ref="E12:F12"/>
    <mergeCell ref="G12:H13"/>
    <mergeCell ref="I12:J12"/>
    <mergeCell ref="K12:L13"/>
    <mergeCell ref="M12:N12"/>
    <mergeCell ref="Q11:R11"/>
    <mergeCell ref="S11:T11"/>
    <mergeCell ref="U11:V11"/>
    <mergeCell ref="W11:X11"/>
    <mergeCell ref="Y11:Z11"/>
    <mergeCell ref="AB11:AC11"/>
    <mergeCell ref="AD13:AE13"/>
    <mergeCell ref="AH13:AI13"/>
    <mergeCell ref="C14:D14"/>
    <mergeCell ref="AB12:AC13"/>
    <mergeCell ref="AD12:AE12"/>
    <mergeCell ref="AF12:AG13"/>
    <mergeCell ref="AH12:AI12"/>
    <mergeCell ref="E13:F13"/>
    <mergeCell ref="I13:J13"/>
    <mergeCell ref="M13:N13"/>
    <mergeCell ref="Q13:R13"/>
    <mergeCell ref="U13:V13"/>
    <mergeCell ref="Y13:Z13"/>
    <mergeCell ref="O12:P13"/>
    <mergeCell ref="Q12:R12"/>
    <mergeCell ref="S12:T13"/>
    <mergeCell ref="U12:V12"/>
    <mergeCell ref="C15:D15"/>
    <mergeCell ref="E15:F15"/>
    <mergeCell ref="G15:H15"/>
    <mergeCell ref="I15:J15"/>
    <mergeCell ref="K15:L15"/>
    <mergeCell ref="M15:N15"/>
    <mergeCell ref="O15:P15"/>
    <mergeCell ref="Q15:R15"/>
    <mergeCell ref="S14:T14"/>
    <mergeCell ref="K14:L14"/>
    <mergeCell ref="M14:N14"/>
    <mergeCell ref="O14:P14"/>
    <mergeCell ref="Q14:R14"/>
    <mergeCell ref="E14:F14"/>
    <mergeCell ref="G14:H14"/>
    <mergeCell ref="I14:J14"/>
    <mergeCell ref="AD14:AE14"/>
    <mergeCell ref="G20:H20"/>
    <mergeCell ref="I20:J20"/>
    <mergeCell ref="K20:L20"/>
    <mergeCell ref="G21:H21"/>
    <mergeCell ref="I21:J21"/>
    <mergeCell ref="K21:L21"/>
    <mergeCell ref="AF15:AG15"/>
    <mergeCell ref="AH15:AI15"/>
    <mergeCell ref="G18:H18"/>
    <mergeCell ref="I18:J18"/>
    <mergeCell ref="K18:L18"/>
    <mergeCell ref="G19:H19"/>
    <mergeCell ref="I19:J19"/>
    <mergeCell ref="K19:L19"/>
    <mergeCell ref="S15:T15"/>
    <mergeCell ref="U15:V15"/>
    <mergeCell ref="W15:X15"/>
    <mergeCell ref="Y15:Z15"/>
    <mergeCell ref="AB15:AC15"/>
    <mergeCell ref="AD15:AE15"/>
    <mergeCell ref="AF14:AG14"/>
    <mergeCell ref="AH14:AI14"/>
    <mergeCell ref="U14:V14"/>
    <mergeCell ref="G24:H24"/>
    <mergeCell ref="I24:J24"/>
    <mergeCell ref="K24:L24"/>
    <mergeCell ref="G22:H22"/>
    <mergeCell ref="I22:J22"/>
    <mergeCell ref="K22:L22"/>
    <mergeCell ref="G23:H23"/>
    <mergeCell ref="I23:J23"/>
    <mergeCell ref="K23:L23"/>
  </mergeCells>
  <phoneticPr fontId="6" type="noConversion"/>
  <printOptions horizontalCentered="1" gridLines="1"/>
  <pageMargins left="0.7" right="0.7" top="0.75" bottom="0.75" header="0.511811023622047" footer="0.511811023622047"/>
  <pageSetup paperSize="9" pageOrder="overThenDown" orientation="landscape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DFDE43-2E76-408A-830E-520F7A0D7D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23</vt:i4>
      </vt:variant>
      <vt:variant>
        <vt:lpstr>具名範圍</vt:lpstr>
      </vt:variant>
      <vt:variant>
        <vt:i4>14</vt:i4>
      </vt:variant>
    </vt:vector>
  </HeadingPairs>
  <TitlesOfParts>
    <vt:vector size="37" baseType="lpstr">
      <vt:lpstr>彙集雅俗通十五音原書索引</vt:lpstr>
      <vt:lpstr>使用PY轉TLPA</vt:lpstr>
      <vt:lpstr>SQLite漢字庫</vt:lpstr>
      <vt:lpstr>SQLite漢字庫(BAK)</vt:lpstr>
      <vt:lpstr>漢字查音</vt:lpstr>
      <vt:lpstr>漢字查音 (多字)</vt:lpstr>
      <vt:lpstr>十五音查詢 (PY)</vt:lpstr>
      <vt:lpstr>十五音查詢</vt:lpstr>
      <vt:lpstr>彙集雅俗通字典</vt:lpstr>
      <vt:lpstr>聲母對照表</vt:lpstr>
      <vt:lpstr>15音與方音符號對照表</vt:lpstr>
      <vt:lpstr>用PY製作50音韻母</vt:lpstr>
      <vt:lpstr>韻母對照表</vt:lpstr>
      <vt:lpstr>聲調表</vt:lpstr>
      <vt:lpstr>設定</vt:lpstr>
      <vt:lpstr> 閩拼八聲調</vt:lpstr>
      <vt:lpstr>【聲母】十五音對照表</vt:lpstr>
      <vt:lpstr>【韻母】十五音對照表</vt:lpstr>
      <vt:lpstr>【韻母】韻腹排序對照表</vt:lpstr>
      <vt:lpstr>【韻母】《漳州閩拼》對照表</vt:lpstr>
      <vt:lpstr>閩拼-聲調</vt:lpstr>
      <vt:lpstr>元音舌位圖</vt:lpstr>
      <vt:lpstr>【韻母】元音及韻化輔音</vt:lpstr>
      <vt:lpstr>漢字查音!Criteria</vt:lpstr>
      <vt:lpstr>'漢字查音 (多字)'!Criteria</vt:lpstr>
      <vt:lpstr>'漢字查音 (多字)'!Extract</vt:lpstr>
      <vt:lpstr>元音及韻化輔音</vt:lpstr>
      <vt:lpstr>' 閩拼八聲調'!方音符號聲調</vt:lpstr>
      <vt:lpstr>方音符號聲調</vt:lpstr>
      <vt:lpstr>方音聲調符號表</vt:lpstr>
      <vt:lpstr>閩拚聲調符號表</vt:lpstr>
      <vt:lpstr>' 閩拼八聲調'!閩拼八聲調</vt:lpstr>
      <vt:lpstr>閩拼八聲調</vt:lpstr>
      <vt:lpstr>聲母碼</vt:lpstr>
      <vt:lpstr>聲調對照表</vt:lpstr>
      <vt:lpstr>彙集雅俗通十五音原書索引!韻母碼</vt:lpstr>
      <vt:lpstr>韻母碼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正中 居</dc:creator>
  <cp:keywords/>
  <dc:description/>
  <cp:lastModifiedBy>正中 居</cp:lastModifiedBy>
  <cp:revision/>
  <dcterms:created xsi:type="dcterms:W3CDTF">2024-02-26T06:39:55Z</dcterms:created>
  <dcterms:modified xsi:type="dcterms:W3CDTF">2026-08-06T05:45:32Z</dcterms:modified>
  <cp:category/>
  <cp:contentStatus/>
</cp:coreProperties>
</file>